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C:\Users\SESA101333\Box\Logistic Catalogue VN\"/>
    </mc:Choice>
  </mc:AlternateContent>
  <xr:revisionPtr revIDLastSave="0" documentId="8_{01CDCFC3-FE3D-4D66-8BDE-F96444AF8AEC}" xr6:coauthVersionLast="41" xr6:coauthVersionMax="41" xr10:uidLastSave="{00000000-0000-0000-0000-000000000000}"/>
  <workbookProtection workbookAlgorithmName="SHA-512" workbookHashValue="Ev7X8Cm6VkwyDwQVxW2o1jj4sXq5Q/fqHWobg5IoTkHb71WiO61HDz5Twt2hOuXkkJvGZdXyZn0Jxg+qJxylog==" workbookSaltValue="GrTASoDximzNBrUk5AHhFw==" workbookSpinCount="100000" lockStructure="1"/>
  <bookViews>
    <workbookView xWindow="-110" yWindow="-110" windowWidth="17590" windowHeight="11020" tabRatio="667" firstSheet="2" activeTab="3" xr2:uid="{00000000-000D-0000-FFFF-FFFF00000000}"/>
  </bookViews>
  <sheets>
    <sheet name="Chú ý" sheetId="15" r:id="rId1"/>
    <sheet name="Huong dan su dung" sheetId="19" r:id="rId2"/>
    <sheet name="Order Simulation(Tiếng Việt)" sheetId="13" r:id="rId3"/>
    <sheet name="Order Simulation (English)" sheetId="8" r:id="rId4"/>
    <sheet name="Logistic Catalogue" sheetId="16" state="hidden" r:id="rId5"/>
    <sheet name="Link" sheetId="12" state="hidden" r:id="rId6"/>
    <sheet name="Stock items" sheetId="14" state="hidden" r:id="rId7"/>
    <sheet name="COO" sheetId="18" r:id="rId8"/>
  </sheets>
  <definedNames>
    <definedName name="_xlnm._FilterDatabase" localSheetId="4" hidden="1">'Logistic Catalogue'!$A$1:$U$18402</definedName>
    <definedName name="_xlnm._FilterDatabase" localSheetId="3" hidden="1">'Order Simulation (English)'!$B$15:$J$313</definedName>
    <definedName name="_xlnm._FilterDatabase" localSheetId="2" hidden="1">'Order Simulation(Tiếng Việt)'!$B$7:$E$11</definedName>
    <definedName name="_xlnm._FilterDatabase" localSheetId="6" hidden="1">'Stock items'!$A$1:$C$896</definedName>
    <definedName name="Location">Link!$A$2:$A$45</definedName>
    <definedName name="Provinces">Link!$F$3:$F$45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313" i="13" l="1"/>
  <c r="L312" i="13"/>
  <c r="L311" i="13"/>
  <c r="L310" i="13"/>
  <c r="L309" i="13"/>
  <c r="L308" i="13"/>
  <c r="L307" i="13"/>
  <c r="L306" i="13"/>
  <c r="L305" i="13"/>
  <c r="L304" i="13"/>
  <c r="L303" i="13"/>
  <c r="L302" i="13"/>
  <c r="L301" i="13"/>
  <c r="L300" i="13"/>
  <c r="L299" i="13"/>
  <c r="L298" i="13"/>
  <c r="L297" i="13"/>
  <c r="L296" i="13"/>
  <c r="L295" i="13"/>
  <c r="L294" i="13"/>
  <c r="L293" i="13"/>
  <c r="L292" i="13"/>
  <c r="L291" i="13"/>
  <c r="L290" i="13"/>
  <c r="L289" i="13"/>
  <c r="L288" i="13"/>
  <c r="L287" i="13"/>
  <c r="L286" i="13"/>
  <c r="L285" i="13"/>
  <c r="L284" i="13"/>
  <c r="L283" i="13"/>
  <c r="L282" i="13"/>
  <c r="L281" i="13"/>
  <c r="L280" i="13"/>
  <c r="L279" i="13"/>
  <c r="L278" i="13"/>
  <c r="L277" i="13"/>
  <c r="L276" i="13"/>
  <c r="L275" i="13"/>
  <c r="L274" i="13"/>
  <c r="L273" i="13"/>
  <c r="L272" i="13"/>
  <c r="L271" i="13"/>
  <c r="L270" i="13"/>
  <c r="L269" i="13"/>
  <c r="L268" i="13"/>
  <c r="L267" i="13"/>
  <c r="L266" i="13"/>
  <c r="L265" i="13"/>
  <c r="L264" i="13"/>
  <c r="L263" i="13"/>
  <c r="L262" i="13"/>
  <c r="L261" i="13"/>
  <c r="L260" i="13"/>
  <c r="L259" i="13"/>
  <c r="L258" i="13"/>
  <c r="L257" i="13"/>
  <c r="L256" i="13"/>
  <c r="L255" i="13"/>
  <c r="L254" i="13"/>
  <c r="L253" i="13"/>
  <c r="L252" i="13"/>
  <c r="L251" i="13"/>
  <c r="L250" i="13"/>
  <c r="L249" i="13"/>
  <c r="L248" i="13"/>
  <c r="L247" i="13"/>
  <c r="L246" i="13"/>
  <c r="L245" i="13"/>
  <c r="L244" i="13"/>
  <c r="L243" i="13"/>
  <c r="L242" i="13"/>
  <c r="L241" i="13"/>
  <c r="L240" i="13"/>
  <c r="L239" i="13"/>
  <c r="L238" i="13"/>
  <c r="L237" i="13"/>
  <c r="L236" i="13"/>
  <c r="L235" i="13"/>
  <c r="L234" i="13"/>
  <c r="L233" i="13"/>
  <c r="L232" i="13"/>
  <c r="L231" i="13"/>
  <c r="L230" i="13"/>
  <c r="L229" i="13"/>
  <c r="L228" i="13"/>
  <c r="L227" i="13"/>
  <c r="L226" i="13"/>
  <c r="L225" i="13"/>
  <c r="L224" i="13"/>
  <c r="L223" i="13"/>
  <c r="L222" i="13"/>
  <c r="L221" i="13"/>
  <c r="L220" i="13"/>
  <c r="L219" i="13"/>
  <c r="L218" i="13"/>
  <c r="L217" i="13"/>
  <c r="L216" i="13"/>
  <c r="L215" i="13"/>
  <c r="L214" i="13"/>
  <c r="L213" i="13"/>
  <c r="L212" i="13"/>
  <c r="L211" i="13"/>
  <c r="L210" i="13"/>
  <c r="L209" i="13"/>
  <c r="L208" i="13"/>
  <c r="L207" i="13"/>
  <c r="L206" i="13"/>
  <c r="L205" i="13"/>
  <c r="L204" i="13"/>
  <c r="L203" i="13"/>
  <c r="L202" i="13"/>
  <c r="L201" i="13"/>
  <c r="L200" i="13"/>
  <c r="L199" i="13"/>
  <c r="L198" i="13"/>
  <c r="L197" i="13"/>
  <c r="L196" i="13"/>
  <c r="L195" i="13"/>
  <c r="L194" i="13"/>
  <c r="L193" i="13"/>
  <c r="L192" i="13"/>
  <c r="L191" i="13"/>
  <c r="L190" i="13"/>
  <c r="L189" i="13"/>
  <c r="L188" i="13"/>
  <c r="L187" i="13"/>
  <c r="L186" i="13"/>
  <c r="L185" i="13"/>
  <c r="L184" i="13"/>
  <c r="L183" i="13"/>
  <c r="L182" i="13"/>
  <c r="L181" i="13"/>
  <c r="L180" i="13"/>
  <c r="L179" i="13"/>
  <c r="L178" i="13"/>
  <c r="L177" i="13"/>
  <c r="L176" i="13"/>
  <c r="L175" i="13"/>
  <c r="L174" i="13"/>
  <c r="L173" i="13"/>
  <c r="L172" i="13"/>
  <c r="L171" i="13"/>
  <c r="L170" i="13"/>
  <c r="L169" i="13"/>
  <c r="L168" i="13"/>
  <c r="L167" i="13"/>
  <c r="L166" i="13"/>
  <c r="L165" i="13"/>
  <c r="L164" i="13"/>
  <c r="L163" i="13"/>
  <c r="L162" i="13"/>
  <c r="L161" i="13"/>
  <c r="L160" i="13"/>
  <c r="L159" i="13"/>
  <c r="L158" i="13"/>
  <c r="L157" i="13"/>
  <c r="L156" i="13"/>
  <c r="L155" i="13"/>
  <c r="L154" i="13"/>
  <c r="L153" i="13"/>
  <c r="L152" i="13"/>
  <c r="L151" i="13"/>
  <c r="L150" i="13"/>
  <c r="L149" i="13"/>
  <c r="L148" i="13"/>
  <c r="L147" i="13"/>
  <c r="L146" i="13"/>
  <c r="L145" i="13"/>
  <c r="L144" i="13"/>
  <c r="L143" i="13"/>
  <c r="L142" i="13"/>
  <c r="L141" i="13"/>
  <c r="L140" i="13"/>
  <c r="L139" i="13"/>
  <c r="L138" i="13"/>
  <c r="L137" i="13"/>
  <c r="L136" i="13"/>
  <c r="L135" i="13"/>
  <c r="L134" i="13"/>
  <c r="L133" i="13"/>
  <c r="L132" i="13"/>
  <c r="L131" i="13"/>
  <c r="L130" i="13"/>
  <c r="L129" i="13"/>
  <c r="L128" i="13"/>
  <c r="L127" i="13"/>
  <c r="L126" i="13"/>
  <c r="L125" i="13"/>
  <c r="L124" i="13"/>
  <c r="L123" i="13"/>
  <c r="L122" i="13"/>
  <c r="L121" i="13"/>
  <c r="L120" i="13"/>
  <c r="L119" i="13"/>
  <c r="L118" i="13"/>
  <c r="L117" i="13"/>
  <c r="L116" i="13"/>
  <c r="L115" i="13"/>
  <c r="L114" i="13"/>
  <c r="L113" i="13"/>
  <c r="L112" i="13"/>
  <c r="L111" i="13"/>
  <c r="L110" i="13"/>
  <c r="L109" i="13"/>
  <c r="L108" i="13"/>
  <c r="L107" i="13"/>
  <c r="L106" i="13"/>
  <c r="L105" i="13"/>
  <c r="L104" i="13"/>
  <c r="L103" i="13"/>
  <c r="L102" i="13"/>
  <c r="L101" i="13"/>
  <c r="L100" i="13"/>
  <c r="L99" i="13"/>
  <c r="L98" i="13"/>
  <c r="L97" i="13"/>
  <c r="L96" i="13"/>
  <c r="L95" i="13"/>
  <c r="L94" i="13"/>
  <c r="L93" i="13"/>
  <c r="L92" i="13"/>
  <c r="L91" i="13"/>
  <c r="L90" i="13"/>
  <c r="L89" i="13"/>
  <c r="L88" i="13"/>
  <c r="L87" i="13"/>
  <c r="L86" i="13"/>
  <c r="L85" i="13"/>
  <c r="L84" i="13"/>
  <c r="L83" i="13"/>
  <c r="L82" i="13"/>
  <c r="L81" i="13"/>
  <c r="L80" i="13"/>
  <c r="L79" i="13"/>
  <c r="L78" i="13"/>
  <c r="L77" i="13"/>
  <c r="L76" i="13"/>
  <c r="L75" i="13"/>
  <c r="L74" i="13"/>
  <c r="L73" i="13"/>
  <c r="L72" i="13"/>
  <c r="L71" i="13"/>
  <c r="L70" i="13"/>
  <c r="L69" i="13"/>
  <c r="L68" i="13"/>
  <c r="L67" i="13"/>
  <c r="L66" i="13"/>
  <c r="L65" i="13"/>
  <c r="L64" i="13"/>
  <c r="L63" i="13"/>
  <c r="L62" i="13"/>
  <c r="L61" i="13"/>
  <c r="L60" i="13"/>
  <c r="L59" i="13"/>
  <c r="L58" i="13"/>
  <c r="L57" i="13"/>
  <c r="L56" i="13"/>
  <c r="L55" i="13"/>
  <c r="L54" i="13"/>
  <c r="L53" i="13"/>
  <c r="L52" i="13"/>
  <c r="L51" i="13"/>
  <c r="L50" i="13"/>
  <c r="L49" i="13"/>
  <c r="L48" i="13"/>
  <c r="L47" i="13"/>
  <c r="L46" i="13"/>
  <c r="L45" i="13"/>
  <c r="L44" i="13"/>
  <c r="L43" i="13"/>
  <c r="L42" i="13"/>
  <c r="L41" i="13"/>
  <c r="L40" i="13"/>
  <c r="L39" i="13"/>
  <c r="L38" i="13"/>
  <c r="L37" i="13"/>
  <c r="L36" i="13"/>
  <c r="L35" i="13"/>
  <c r="L34" i="13"/>
  <c r="L33" i="13"/>
  <c r="L32" i="13"/>
  <c r="L31" i="13"/>
  <c r="L30" i="13"/>
  <c r="L29" i="13"/>
  <c r="L28" i="13"/>
  <c r="L27" i="13"/>
  <c r="L26" i="13"/>
  <c r="L25" i="13"/>
  <c r="L24" i="13"/>
  <c r="L23" i="13"/>
  <c r="L22" i="13"/>
  <c r="L21" i="13"/>
  <c r="L20" i="13"/>
  <c r="L19" i="13"/>
  <c r="L18" i="13"/>
  <c r="L17" i="13"/>
  <c r="L16" i="13"/>
  <c r="L15" i="13"/>
  <c r="M313" i="8" l="1"/>
  <c r="M312" i="8"/>
  <c r="M311" i="8"/>
  <c r="M310" i="8"/>
  <c r="M309" i="8"/>
  <c r="M308" i="8"/>
  <c r="M307" i="8"/>
  <c r="M306" i="8"/>
  <c r="M305" i="8"/>
  <c r="M304" i="8"/>
  <c r="M303" i="8"/>
  <c r="M302" i="8"/>
  <c r="M301" i="8"/>
  <c r="M300" i="8"/>
  <c r="M299" i="8"/>
  <c r="M298" i="8"/>
  <c r="M297" i="8"/>
  <c r="M296" i="8"/>
  <c r="M295" i="8"/>
  <c r="M294" i="8"/>
  <c r="M293" i="8"/>
  <c r="M292" i="8"/>
  <c r="M291" i="8"/>
  <c r="M290" i="8"/>
  <c r="M289" i="8"/>
  <c r="M288" i="8"/>
  <c r="M287" i="8"/>
  <c r="M286" i="8"/>
  <c r="M285" i="8"/>
  <c r="M284" i="8"/>
  <c r="M283" i="8"/>
  <c r="M282" i="8"/>
  <c r="M281" i="8"/>
  <c r="M280" i="8"/>
  <c r="M279" i="8"/>
  <c r="M278" i="8"/>
  <c r="M277" i="8"/>
  <c r="M276" i="8"/>
  <c r="M275" i="8"/>
  <c r="M274" i="8"/>
  <c r="M273" i="8"/>
  <c r="M272" i="8"/>
  <c r="M271" i="8"/>
  <c r="M270" i="8"/>
  <c r="M269" i="8"/>
  <c r="M268" i="8"/>
  <c r="M267" i="8"/>
  <c r="M266" i="8"/>
  <c r="M265" i="8"/>
  <c r="M264" i="8"/>
  <c r="M263" i="8"/>
  <c r="M262" i="8"/>
  <c r="M261" i="8"/>
  <c r="M260" i="8"/>
  <c r="M259" i="8"/>
  <c r="M258" i="8"/>
  <c r="M257" i="8"/>
  <c r="M256" i="8"/>
  <c r="M255" i="8"/>
  <c r="M254" i="8"/>
  <c r="M253" i="8"/>
  <c r="M252" i="8"/>
  <c r="M251" i="8"/>
  <c r="M250" i="8"/>
  <c r="M249" i="8"/>
  <c r="M248" i="8"/>
  <c r="M247" i="8"/>
  <c r="M246" i="8"/>
  <c r="M245" i="8"/>
  <c r="M244" i="8"/>
  <c r="M243" i="8"/>
  <c r="M242" i="8"/>
  <c r="M241" i="8"/>
  <c r="M240" i="8"/>
  <c r="M239" i="8"/>
  <c r="M238" i="8"/>
  <c r="M237" i="8"/>
  <c r="M236" i="8"/>
  <c r="M235" i="8"/>
  <c r="M234" i="8"/>
  <c r="M233" i="8"/>
  <c r="M232" i="8"/>
  <c r="M231" i="8"/>
  <c r="M230" i="8"/>
  <c r="M229" i="8"/>
  <c r="M228" i="8"/>
  <c r="M227" i="8"/>
  <c r="M226" i="8"/>
  <c r="M225" i="8"/>
  <c r="M224" i="8"/>
  <c r="M223" i="8"/>
  <c r="M222" i="8"/>
  <c r="M221" i="8"/>
  <c r="M220" i="8"/>
  <c r="M219" i="8"/>
  <c r="M218"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116" i="8"/>
  <c r="M115" i="8"/>
  <c r="M114" i="8"/>
  <c r="M113" i="8"/>
  <c r="M112" i="8"/>
  <c r="M111"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D17" i="8" l="1"/>
  <c r="X16" i="13" l="1"/>
  <c r="X17" i="13"/>
  <c r="X18" i="13"/>
  <c r="X19" i="13"/>
  <c r="X20" i="13"/>
  <c r="X21" i="13"/>
  <c r="X22" i="13"/>
  <c r="X23" i="13"/>
  <c r="X24" i="13"/>
  <c r="X25" i="13"/>
  <c r="X26" i="13"/>
  <c r="X27" i="13"/>
  <c r="X28" i="13"/>
  <c r="X29" i="13"/>
  <c r="X30" i="13"/>
  <c r="X31" i="13"/>
  <c r="X32" i="13"/>
  <c r="X33" i="13"/>
  <c r="X34" i="13"/>
  <c r="X35" i="13"/>
  <c r="X36" i="13"/>
  <c r="X37" i="13"/>
  <c r="X38" i="13"/>
  <c r="X39" i="13"/>
  <c r="X40" i="13"/>
  <c r="X41" i="13"/>
  <c r="X42" i="13"/>
  <c r="X43" i="13"/>
  <c r="X44" i="13"/>
  <c r="X45" i="13"/>
  <c r="X46" i="13"/>
  <c r="X47" i="13"/>
  <c r="X48" i="13"/>
  <c r="X49" i="13"/>
  <c r="X50" i="13"/>
  <c r="X51" i="13"/>
  <c r="X52" i="13"/>
  <c r="X53" i="13"/>
  <c r="X54" i="13"/>
  <c r="X55" i="13"/>
  <c r="X56" i="13"/>
  <c r="X57" i="13"/>
  <c r="X58" i="13"/>
  <c r="X59" i="13"/>
  <c r="X60" i="13"/>
  <c r="X61" i="13"/>
  <c r="X62" i="13"/>
  <c r="X63" i="13"/>
  <c r="X64" i="13"/>
  <c r="X65" i="13"/>
  <c r="X66" i="13"/>
  <c r="X67" i="13"/>
  <c r="X68" i="13"/>
  <c r="X69" i="13"/>
  <c r="X70" i="13"/>
  <c r="X71" i="13"/>
  <c r="X72" i="13"/>
  <c r="X73" i="13"/>
  <c r="X74" i="13"/>
  <c r="X75" i="13"/>
  <c r="X76" i="13"/>
  <c r="X77" i="13"/>
  <c r="X78" i="13"/>
  <c r="X79" i="13"/>
  <c r="X80" i="13"/>
  <c r="X81" i="13"/>
  <c r="X82" i="13"/>
  <c r="X83" i="13"/>
  <c r="X84" i="13"/>
  <c r="X85" i="13"/>
  <c r="X86" i="13"/>
  <c r="X87" i="13"/>
  <c r="X88" i="13"/>
  <c r="X89" i="13"/>
  <c r="X90" i="13"/>
  <c r="X91" i="13"/>
  <c r="X92" i="13"/>
  <c r="X93" i="13"/>
  <c r="X94" i="13"/>
  <c r="X95" i="13"/>
  <c r="X96" i="13"/>
  <c r="X97" i="13"/>
  <c r="X98" i="13"/>
  <c r="X99" i="13"/>
  <c r="X100" i="13"/>
  <c r="X101" i="13"/>
  <c r="X102" i="13"/>
  <c r="X103" i="13"/>
  <c r="X104" i="13"/>
  <c r="X105" i="13"/>
  <c r="X106" i="13"/>
  <c r="X107" i="13"/>
  <c r="X108" i="13"/>
  <c r="X109" i="13"/>
  <c r="X110" i="13"/>
  <c r="X111" i="13"/>
  <c r="X112" i="13"/>
  <c r="X113" i="13"/>
  <c r="X114" i="13"/>
  <c r="X115" i="13"/>
  <c r="X116" i="13"/>
  <c r="X117" i="13"/>
  <c r="X118" i="13"/>
  <c r="X119" i="13"/>
  <c r="X120" i="13"/>
  <c r="X121" i="13"/>
  <c r="X122" i="13"/>
  <c r="X123" i="13"/>
  <c r="X124" i="13"/>
  <c r="X125" i="13"/>
  <c r="X126" i="13"/>
  <c r="X127" i="13"/>
  <c r="X128" i="13"/>
  <c r="X129" i="13"/>
  <c r="X130" i="13"/>
  <c r="X131" i="13"/>
  <c r="X132" i="13"/>
  <c r="X133" i="13"/>
  <c r="X134" i="13"/>
  <c r="X135" i="13"/>
  <c r="X136" i="13"/>
  <c r="X137" i="13"/>
  <c r="X138" i="13"/>
  <c r="X139" i="13"/>
  <c r="X140" i="13"/>
  <c r="X141" i="13"/>
  <c r="X142" i="13"/>
  <c r="X143" i="13"/>
  <c r="X144" i="13"/>
  <c r="X145" i="13"/>
  <c r="X146" i="13"/>
  <c r="X147" i="13"/>
  <c r="X148" i="13"/>
  <c r="X149" i="13"/>
  <c r="X150" i="13"/>
  <c r="X151" i="13"/>
  <c r="X152" i="13"/>
  <c r="X153" i="13"/>
  <c r="X154" i="13"/>
  <c r="X155" i="13"/>
  <c r="X156" i="13"/>
  <c r="X157" i="13"/>
  <c r="X158" i="13"/>
  <c r="X159" i="13"/>
  <c r="X160" i="13"/>
  <c r="X161" i="13"/>
  <c r="X162" i="13"/>
  <c r="X163" i="13"/>
  <c r="X164" i="13"/>
  <c r="X165" i="13"/>
  <c r="X166" i="13"/>
  <c r="X167" i="13"/>
  <c r="X168" i="13"/>
  <c r="X169" i="13"/>
  <c r="X170" i="13"/>
  <c r="X171" i="13"/>
  <c r="X172" i="13"/>
  <c r="X173" i="13"/>
  <c r="X174" i="13"/>
  <c r="X175" i="13"/>
  <c r="X176" i="13"/>
  <c r="X177" i="13"/>
  <c r="X178" i="13"/>
  <c r="X179" i="13"/>
  <c r="X180" i="13"/>
  <c r="X181" i="13"/>
  <c r="X182" i="13"/>
  <c r="X183" i="13"/>
  <c r="X184" i="13"/>
  <c r="X185" i="13"/>
  <c r="X186" i="13"/>
  <c r="X187" i="13"/>
  <c r="X188" i="13"/>
  <c r="X189" i="13"/>
  <c r="X190" i="13"/>
  <c r="X191" i="13"/>
  <c r="X192" i="13"/>
  <c r="X193" i="13"/>
  <c r="X194" i="13"/>
  <c r="X195" i="13"/>
  <c r="X196" i="13"/>
  <c r="X197" i="13"/>
  <c r="X198" i="13"/>
  <c r="X199" i="13"/>
  <c r="X200" i="13"/>
  <c r="X201" i="13"/>
  <c r="X202" i="13"/>
  <c r="X203" i="13"/>
  <c r="X204" i="13"/>
  <c r="X205" i="13"/>
  <c r="X206" i="13"/>
  <c r="X207" i="13"/>
  <c r="X208" i="13"/>
  <c r="X209" i="13"/>
  <c r="X210" i="13"/>
  <c r="X211" i="13"/>
  <c r="X212" i="13"/>
  <c r="X213" i="13"/>
  <c r="X214" i="13"/>
  <c r="X215" i="13"/>
  <c r="X216" i="13"/>
  <c r="X217" i="13"/>
  <c r="X218" i="13"/>
  <c r="X219" i="13"/>
  <c r="X220" i="13"/>
  <c r="X221" i="13"/>
  <c r="X222" i="13"/>
  <c r="X223" i="13"/>
  <c r="X224" i="13"/>
  <c r="X225" i="13"/>
  <c r="X226" i="13"/>
  <c r="X227" i="13"/>
  <c r="X228" i="13"/>
  <c r="X229" i="13"/>
  <c r="X230" i="13"/>
  <c r="X231" i="13"/>
  <c r="X232" i="13"/>
  <c r="X233" i="13"/>
  <c r="X234" i="13"/>
  <c r="X235" i="13"/>
  <c r="X236" i="13"/>
  <c r="X237" i="13"/>
  <c r="X238" i="13"/>
  <c r="X239" i="13"/>
  <c r="X240" i="13"/>
  <c r="X241" i="13"/>
  <c r="X242" i="13"/>
  <c r="X243" i="13"/>
  <c r="X244" i="13"/>
  <c r="X245" i="13"/>
  <c r="X246" i="13"/>
  <c r="X247" i="13"/>
  <c r="X248" i="13"/>
  <c r="X249" i="13"/>
  <c r="X250" i="13"/>
  <c r="X251" i="13"/>
  <c r="X252" i="13"/>
  <c r="X253" i="13"/>
  <c r="X254" i="13"/>
  <c r="X255" i="13"/>
  <c r="X256" i="13"/>
  <c r="X257" i="13"/>
  <c r="X258" i="13"/>
  <c r="X259" i="13"/>
  <c r="X260" i="13"/>
  <c r="X261" i="13"/>
  <c r="X262" i="13"/>
  <c r="X263" i="13"/>
  <c r="X264" i="13"/>
  <c r="X265" i="13"/>
  <c r="X266" i="13"/>
  <c r="X267" i="13"/>
  <c r="X268" i="13"/>
  <c r="X269" i="13"/>
  <c r="X270" i="13"/>
  <c r="X271" i="13"/>
  <c r="X272" i="13"/>
  <c r="X273" i="13"/>
  <c r="X274" i="13"/>
  <c r="X275" i="13"/>
  <c r="X276" i="13"/>
  <c r="X277" i="13"/>
  <c r="X278" i="13"/>
  <c r="X279" i="13"/>
  <c r="X280" i="13"/>
  <c r="X281" i="13"/>
  <c r="X282" i="13"/>
  <c r="X283" i="13"/>
  <c r="X284" i="13"/>
  <c r="X285" i="13"/>
  <c r="X286" i="13"/>
  <c r="X287" i="13"/>
  <c r="X288" i="13"/>
  <c r="X289" i="13"/>
  <c r="X290" i="13"/>
  <c r="X291" i="13"/>
  <c r="X292" i="13"/>
  <c r="X293" i="13"/>
  <c r="X294" i="13"/>
  <c r="X295" i="13"/>
  <c r="X296" i="13"/>
  <c r="X297" i="13"/>
  <c r="X298" i="13"/>
  <c r="X299" i="13"/>
  <c r="X300" i="13"/>
  <c r="X301" i="13"/>
  <c r="X302" i="13"/>
  <c r="X303" i="13"/>
  <c r="X304" i="13"/>
  <c r="X305" i="13"/>
  <c r="X306" i="13"/>
  <c r="X307" i="13"/>
  <c r="X308" i="13"/>
  <c r="X309" i="13"/>
  <c r="X310" i="13"/>
  <c r="X311" i="13"/>
  <c r="X312" i="13"/>
  <c r="X313" i="13"/>
  <c r="X15" i="13"/>
  <c r="W19" i="13"/>
  <c r="W20" i="13"/>
  <c r="W21" i="13"/>
  <c r="W22" i="13"/>
  <c r="W23" i="13"/>
  <c r="W24" i="13"/>
  <c r="W25" i="13"/>
  <c r="W26" i="13"/>
  <c r="W27" i="13"/>
  <c r="W28" i="13"/>
  <c r="W29" i="13"/>
  <c r="W30" i="13"/>
  <c r="W31" i="13"/>
  <c r="W32" i="13"/>
  <c r="W33" i="13"/>
  <c r="W34" i="13"/>
  <c r="W35" i="13"/>
  <c r="W36" i="13"/>
  <c r="W37" i="13"/>
  <c r="W38" i="13"/>
  <c r="W39" i="13"/>
  <c r="W40" i="13"/>
  <c r="W41" i="13"/>
  <c r="W42" i="13"/>
  <c r="W43" i="13"/>
  <c r="W44" i="13"/>
  <c r="W45" i="13"/>
  <c r="W46" i="13"/>
  <c r="W47" i="13"/>
  <c r="W48" i="13"/>
  <c r="W49" i="13"/>
  <c r="W50" i="13"/>
  <c r="W51" i="13"/>
  <c r="W52" i="13"/>
  <c r="W53" i="13"/>
  <c r="W54" i="13"/>
  <c r="W55" i="13"/>
  <c r="W56" i="13"/>
  <c r="W57" i="13"/>
  <c r="W58" i="13"/>
  <c r="W59" i="13"/>
  <c r="W60" i="13"/>
  <c r="W61" i="13"/>
  <c r="W62" i="13"/>
  <c r="W63" i="13"/>
  <c r="W64" i="13"/>
  <c r="W65" i="13"/>
  <c r="W66" i="13"/>
  <c r="W67" i="13"/>
  <c r="W68" i="13"/>
  <c r="W69" i="13"/>
  <c r="W70" i="13"/>
  <c r="W71" i="13"/>
  <c r="W72" i="13"/>
  <c r="W73" i="13"/>
  <c r="W74" i="13"/>
  <c r="W75" i="13"/>
  <c r="W76" i="13"/>
  <c r="W77" i="13"/>
  <c r="W78" i="13"/>
  <c r="W79" i="13"/>
  <c r="W80" i="13"/>
  <c r="W81" i="13"/>
  <c r="W82" i="13"/>
  <c r="W83" i="13"/>
  <c r="W84" i="13"/>
  <c r="W85" i="13"/>
  <c r="W86" i="13"/>
  <c r="W87" i="13"/>
  <c r="W88" i="13"/>
  <c r="W89" i="13"/>
  <c r="W90" i="13"/>
  <c r="W91" i="13"/>
  <c r="W92" i="13"/>
  <c r="W93" i="13"/>
  <c r="W94" i="13"/>
  <c r="W95" i="13"/>
  <c r="W96" i="13"/>
  <c r="W97" i="13"/>
  <c r="W98" i="13"/>
  <c r="W99" i="13"/>
  <c r="W100" i="13"/>
  <c r="W101" i="13"/>
  <c r="W102" i="13"/>
  <c r="W103" i="13"/>
  <c r="W104" i="13"/>
  <c r="W105" i="13"/>
  <c r="W106" i="13"/>
  <c r="W107" i="13"/>
  <c r="W108" i="13"/>
  <c r="W109" i="13"/>
  <c r="W110" i="13"/>
  <c r="W111" i="13"/>
  <c r="W112" i="13"/>
  <c r="W113" i="13"/>
  <c r="W114" i="13"/>
  <c r="W115" i="13"/>
  <c r="W116" i="13"/>
  <c r="W117" i="13"/>
  <c r="W118" i="13"/>
  <c r="W119" i="13"/>
  <c r="W120" i="13"/>
  <c r="W121" i="13"/>
  <c r="W122" i="13"/>
  <c r="W123" i="13"/>
  <c r="W124" i="13"/>
  <c r="W125" i="13"/>
  <c r="W126" i="13"/>
  <c r="W127" i="13"/>
  <c r="W128" i="13"/>
  <c r="W129" i="13"/>
  <c r="W130" i="13"/>
  <c r="W131" i="13"/>
  <c r="W132" i="13"/>
  <c r="W133" i="13"/>
  <c r="W134" i="13"/>
  <c r="W135" i="13"/>
  <c r="W136" i="13"/>
  <c r="W137" i="13"/>
  <c r="W138" i="13"/>
  <c r="W139" i="13"/>
  <c r="W140" i="13"/>
  <c r="W141" i="13"/>
  <c r="W142" i="13"/>
  <c r="W143" i="13"/>
  <c r="W144" i="13"/>
  <c r="W145" i="13"/>
  <c r="W146" i="13"/>
  <c r="W147" i="13"/>
  <c r="W148" i="13"/>
  <c r="W149" i="13"/>
  <c r="W150" i="13"/>
  <c r="W151" i="13"/>
  <c r="W152" i="13"/>
  <c r="W153" i="13"/>
  <c r="W154" i="13"/>
  <c r="W155" i="13"/>
  <c r="W156" i="13"/>
  <c r="W157" i="13"/>
  <c r="W158" i="13"/>
  <c r="W159" i="13"/>
  <c r="W160" i="13"/>
  <c r="W161" i="13"/>
  <c r="W162" i="13"/>
  <c r="W163" i="13"/>
  <c r="W164" i="13"/>
  <c r="W165" i="13"/>
  <c r="W166" i="13"/>
  <c r="W167" i="13"/>
  <c r="W168" i="13"/>
  <c r="W169" i="13"/>
  <c r="W170" i="13"/>
  <c r="W171" i="13"/>
  <c r="W172" i="13"/>
  <c r="W173" i="13"/>
  <c r="W174" i="13"/>
  <c r="W175" i="13"/>
  <c r="W176" i="13"/>
  <c r="W177" i="13"/>
  <c r="W178" i="13"/>
  <c r="W179" i="13"/>
  <c r="W180" i="13"/>
  <c r="W181" i="13"/>
  <c r="W182" i="13"/>
  <c r="W183" i="13"/>
  <c r="W184" i="13"/>
  <c r="W185" i="13"/>
  <c r="W186" i="13"/>
  <c r="W187" i="13"/>
  <c r="W188" i="13"/>
  <c r="W189" i="13"/>
  <c r="W190" i="13"/>
  <c r="W191" i="13"/>
  <c r="W192" i="13"/>
  <c r="W193" i="13"/>
  <c r="W194" i="13"/>
  <c r="W195" i="13"/>
  <c r="W196" i="13"/>
  <c r="W197" i="13"/>
  <c r="W198" i="13"/>
  <c r="W199" i="13"/>
  <c r="W200" i="13"/>
  <c r="W201" i="13"/>
  <c r="W202" i="13"/>
  <c r="W203" i="13"/>
  <c r="W204" i="13"/>
  <c r="W205" i="13"/>
  <c r="W206" i="13"/>
  <c r="W207" i="13"/>
  <c r="W208" i="13"/>
  <c r="W209" i="13"/>
  <c r="W210" i="13"/>
  <c r="W211" i="13"/>
  <c r="W212" i="13"/>
  <c r="W213" i="13"/>
  <c r="W214" i="13"/>
  <c r="W215" i="13"/>
  <c r="W216" i="13"/>
  <c r="W217" i="13"/>
  <c r="W218" i="13"/>
  <c r="W219" i="13"/>
  <c r="W220" i="13"/>
  <c r="W221" i="13"/>
  <c r="W222" i="13"/>
  <c r="W223" i="13"/>
  <c r="W224" i="13"/>
  <c r="W225" i="13"/>
  <c r="W226" i="13"/>
  <c r="W227" i="13"/>
  <c r="W228" i="13"/>
  <c r="W229" i="13"/>
  <c r="W230" i="13"/>
  <c r="W231" i="13"/>
  <c r="W232" i="13"/>
  <c r="W233" i="13"/>
  <c r="W234" i="13"/>
  <c r="W235" i="13"/>
  <c r="W236" i="13"/>
  <c r="W237" i="13"/>
  <c r="W238" i="13"/>
  <c r="W239" i="13"/>
  <c r="W240" i="13"/>
  <c r="W241" i="13"/>
  <c r="W242" i="13"/>
  <c r="W243" i="13"/>
  <c r="W244" i="13"/>
  <c r="W245" i="13"/>
  <c r="W246" i="13"/>
  <c r="W247" i="13"/>
  <c r="W248" i="13"/>
  <c r="W249" i="13"/>
  <c r="W250" i="13"/>
  <c r="W251" i="13"/>
  <c r="W252" i="13"/>
  <c r="W253" i="13"/>
  <c r="W254" i="13"/>
  <c r="W255" i="13"/>
  <c r="W256" i="13"/>
  <c r="W257" i="13"/>
  <c r="W258" i="13"/>
  <c r="W259" i="13"/>
  <c r="W260" i="13"/>
  <c r="W261" i="13"/>
  <c r="W262" i="13"/>
  <c r="W263" i="13"/>
  <c r="W264" i="13"/>
  <c r="W265" i="13"/>
  <c r="W266" i="13"/>
  <c r="W267" i="13"/>
  <c r="W268" i="13"/>
  <c r="W269" i="13"/>
  <c r="W270" i="13"/>
  <c r="W271" i="13"/>
  <c r="W272" i="13"/>
  <c r="W273" i="13"/>
  <c r="W274" i="13"/>
  <c r="W275" i="13"/>
  <c r="W276" i="13"/>
  <c r="W277" i="13"/>
  <c r="W278" i="13"/>
  <c r="W279" i="13"/>
  <c r="W280" i="13"/>
  <c r="W281" i="13"/>
  <c r="W282" i="13"/>
  <c r="W283" i="13"/>
  <c r="W284" i="13"/>
  <c r="W285" i="13"/>
  <c r="W286" i="13"/>
  <c r="W287" i="13"/>
  <c r="W288" i="13"/>
  <c r="W289" i="13"/>
  <c r="W290" i="13"/>
  <c r="W291" i="13"/>
  <c r="W292" i="13"/>
  <c r="W293" i="13"/>
  <c r="W294" i="13"/>
  <c r="W295" i="13"/>
  <c r="W296" i="13"/>
  <c r="W297" i="13"/>
  <c r="W298" i="13"/>
  <c r="W299" i="13"/>
  <c r="W300" i="13"/>
  <c r="W301" i="13"/>
  <c r="W302" i="13"/>
  <c r="W303" i="13"/>
  <c r="W304" i="13"/>
  <c r="W305" i="13"/>
  <c r="W306" i="13"/>
  <c r="W307" i="13"/>
  <c r="W308" i="13"/>
  <c r="W309" i="13"/>
  <c r="W310" i="13"/>
  <c r="W311" i="13"/>
  <c r="W312" i="13"/>
  <c r="W313" i="13"/>
  <c r="W15" i="13"/>
  <c r="V19" i="13"/>
  <c r="V20" i="13"/>
  <c r="V21" i="13"/>
  <c r="V22" i="13"/>
  <c r="V23" i="13"/>
  <c r="V24" i="13"/>
  <c r="V25" i="13"/>
  <c r="V26" i="13"/>
  <c r="V27" i="13"/>
  <c r="V28" i="13"/>
  <c r="V29" i="13"/>
  <c r="V30" i="13"/>
  <c r="V31" i="13"/>
  <c r="V32" i="13"/>
  <c r="V33" i="13"/>
  <c r="V34" i="13"/>
  <c r="V35" i="13"/>
  <c r="V36" i="13"/>
  <c r="V37" i="13"/>
  <c r="V38" i="13"/>
  <c r="V39" i="13"/>
  <c r="V40" i="13"/>
  <c r="V41" i="13"/>
  <c r="V42" i="13"/>
  <c r="V43" i="13"/>
  <c r="V44" i="13"/>
  <c r="V45" i="13"/>
  <c r="V46" i="13"/>
  <c r="V47" i="13"/>
  <c r="V48" i="13"/>
  <c r="V49" i="13"/>
  <c r="V50" i="13"/>
  <c r="V51" i="13"/>
  <c r="V52" i="13"/>
  <c r="V53" i="13"/>
  <c r="V54" i="13"/>
  <c r="V55" i="13"/>
  <c r="V56" i="13"/>
  <c r="V57" i="13"/>
  <c r="V58" i="13"/>
  <c r="V59" i="13"/>
  <c r="V60" i="13"/>
  <c r="V61" i="13"/>
  <c r="V62" i="13"/>
  <c r="V63" i="13"/>
  <c r="V64" i="13"/>
  <c r="V65" i="13"/>
  <c r="V66" i="13"/>
  <c r="V67" i="13"/>
  <c r="V68" i="13"/>
  <c r="V69" i="13"/>
  <c r="V70" i="13"/>
  <c r="V71" i="13"/>
  <c r="V72" i="13"/>
  <c r="V73" i="13"/>
  <c r="V74" i="13"/>
  <c r="V75" i="13"/>
  <c r="V76" i="13"/>
  <c r="V77" i="13"/>
  <c r="V78" i="13"/>
  <c r="V79" i="13"/>
  <c r="V80" i="13"/>
  <c r="V81" i="13"/>
  <c r="V82" i="13"/>
  <c r="V83" i="13"/>
  <c r="V84" i="13"/>
  <c r="V85" i="13"/>
  <c r="V86" i="13"/>
  <c r="V87" i="13"/>
  <c r="V88" i="13"/>
  <c r="V89" i="13"/>
  <c r="V90" i="13"/>
  <c r="V91" i="13"/>
  <c r="V92" i="13"/>
  <c r="V93" i="13"/>
  <c r="V94" i="13"/>
  <c r="V95" i="13"/>
  <c r="V96" i="13"/>
  <c r="V97" i="13"/>
  <c r="V98" i="13"/>
  <c r="V99" i="13"/>
  <c r="V100" i="13"/>
  <c r="V101" i="13"/>
  <c r="V102" i="13"/>
  <c r="V103" i="13"/>
  <c r="V104" i="13"/>
  <c r="V105" i="13"/>
  <c r="V106" i="13"/>
  <c r="V107" i="13"/>
  <c r="V108" i="13"/>
  <c r="V109" i="13"/>
  <c r="V110" i="13"/>
  <c r="V111" i="13"/>
  <c r="V112" i="13"/>
  <c r="V113" i="13"/>
  <c r="V114" i="13"/>
  <c r="V115" i="13"/>
  <c r="V116" i="13"/>
  <c r="V117" i="13"/>
  <c r="V118" i="13"/>
  <c r="V119" i="13"/>
  <c r="V120" i="13"/>
  <c r="V121" i="13"/>
  <c r="V122" i="13"/>
  <c r="V123" i="13"/>
  <c r="V124" i="13"/>
  <c r="V125" i="13"/>
  <c r="V126" i="13"/>
  <c r="V127" i="13"/>
  <c r="V128" i="13"/>
  <c r="V129" i="13"/>
  <c r="V130" i="13"/>
  <c r="V131" i="13"/>
  <c r="V132" i="13"/>
  <c r="V133" i="13"/>
  <c r="V134" i="13"/>
  <c r="V135" i="13"/>
  <c r="V136" i="13"/>
  <c r="V137" i="13"/>
  <c r="V138" i="13"/>
  <c r="V139" i="13"/>
  <c r="V140" i="13"/>
  <c r="V141" i="13"/>
  <c r="V142" i="13"/>
  <c r="V143" i="13"/>
  <c r="V144" i="13"/>
  <c r="V145" i="13"/>
  <c r="V146" i="13"/>
  <c r="V147" i="13"/>
  <c r="V148" i="13"/>
  <c r="V149" i="13"/>
  <c r="V150" i="13"/>
  <c r="V151" i="13"/>
  <c r="V152" i="13"/>
  <c r="V153" i="13"/>
  <c r="V154" i="13"/>
  <c r="V155" i="13"/>
  <c r="V156" i="13"/>
  <c r="V157" i="13"/>
  <c r="V158" i="13"/>
  <c r="V159" i="13"/>
  <c r="V160" i="13"/>
  <c r="V161" i="13"/>
  <c r="V162" i="13"/>
  <c r="V163" i="13"/>
  <c r="V164" i="13"/>
  <c r="V165" i="13"/>
  <c r="V166" i="13"/>
  <c r="V167" i="13"/>
  <c r="V168" i="13"/>
  <c r="V169" i="13"/>
  <c r="V170" i="13"/>
  <c r="V171" i="13"/>
  <c r="V172" i="13"/>
  <c r="V173" i="13"/>
  <c r="V174" i="13"/>
  <c r="V175" i="13"/>
  <c r="V176" i="13"/>
  <c r="V177" i="13"/>
  <c r="V178" i="13"/>
  <c r="V179" i="13"/>
  <c r="V180" i="13"/>
  <c r="V181" i="13"/>
  <c r="V182" i="13"/>
  <c r="V183" i="13"/>
  <c r="V184" i="13"/>
  <c r="V185" i="13"/>
  <c r="V186" i="13"/>
  <c r="V187" i="13"/>
  <c r="V188" i="13"/>
  <c r="V189" i="13"/>
  <c r="V190" i="13"/>
  <c r="V191" i="13"/>
  <c r="V192" i="13"/>
  <c r="V193" i="13"/>
  <c r="V194" i="13"/>
  <c r="V195" i="13"/>
  <c r="V196" i="13"/>
  <c r="V197" i="13"/>
  <c r="V198" i="13"/>
  <c r="V199" i="13"/>
  <c r="V200" i="13"/>
  <c r="V201" i="13"/>
  <c r="V202" i="13"/>
  <c r="V203" i="13"/>
  <c r="V204" i="13"/>
  <c r="V205" i="13"/>
  <c r="V206" i="13"/>
  <c r="V207" i="13"/>
  <c r="V208" i="13"/>
  <c r="V209" i="13"/>
  <c r="V210" i="13"/>
  <c r="V211" i="13"/>
  <c r="V212" i="13"/>
  <c r="V213" i="13"/>
  <c r="V214" i="13"/>
  <c r="V215" i="13"/>
  <c r="V216" i="13"/>
  <c r="V217" i="13"/>
  <c r="V218" i="13"/>
  <c r="V219" i="13"/>
  <c r="V220" i="13"/>
  <c r="V221" i="13"/>
  <c r="V222" i="13"/>
  <c r="V223" i="13"/>
  <c r="V224" i="13"/>
  <c r="V225" i="13"/>
  <c r="V226" i="13"/>
  <c r="V227" i="13"/>
  <c r="V228" i="13"/>
  <c r="V229" i="13"/>
  <c r="V230" i="13"/>
  <c r="V231" i="13"/>
  <c r="V232" i="13"/>
  <c r="V233" i="13"/>
  <c r="V234" i="13"/>
  <c r="V235" i="13"/>
  <c r="V236" i="13"/>
  <c r="V237" i="13"/>
  <c r="V238" i="13"/>
  <c r="V239" i="13"/>
  <c r="V240" i="13"/>
  <c r="V241" i="13"/>
  <c r="V242" i="13"/>
  <c r="V243" i="13"/>
  <c r="V244" i="13"/>
  <c r="V245" i="13"/>
  <c r="V246" i="13"/>
  <c r="V247" i="13"/>
  <c r="V248" i="13"/>
  <c r="V249" i="13"/>
  <c r="V250" i="13"/>
  <c r="V251" i="13"/>
  <c r="V252" i="13"/>
  <c r="V253" i="13"/>
  <c r="V254" i="13"/>
  <c r="V255" i="13"/>
  <c r="V256" i="13"/>
  <c r="V257" i="13"/>
  <c r="V258" i="13"/>
  <c r="V259" i="13"/>
  <c r="V260" i="13"/>
  <c r="V261" i="13"/>
  <c r="V262" i="13"/>
  <c r="V263" i="13"/>
  <c r="V264" i="13"/>
  <c r="V265" i="13"/>
  <c r="V266" i="13"/>
  <c r="V267" i="13"/>
  <c r="V268" i="13"/>
  <c r="V269" i="13"/>
  <c r="V270" i="13"/>
  <c r="V271" i="13"/>
  <c r="V272" i="13"/>
  <c r="V273" i="13"/>
  <c r="V274" i="13"/>
  <c r="V275" i="13"/>
  <c r="V276" i="13"/>
  <c r="V277" i="13"/>
  <c r="V278" i="13"/>
  <c r="V279" i="13"/>
  <c r="V280" i="13"/>
  <c r="V281" i="13"/>
  <c r="V282" i="13"/>
  <c r="V283" i="13"/>
  <c r="V284" i="13"/>
  <c r="V285" i="13"/>
  <c r="V286" i="13"/>
  <c r="V287" i="13"/>
  <c r="V288" i="13"/>
  <c r="V289" i="13"/>
  <c r="V290" i="13"/>
  <c r="V291" i="13"/>
  <c r="V292" i="13"/>
  <c r="V293" i="13"/>
  <c r="V294" i="13"/>
  <c r="V295" i="13"/>
  <c r="V296" i="13"/>
  <c r="V297" i="13"/>
  <c r="V298" i="13"/>
  <c r="V299" i="13"/>
  <c r="V300" i="13"/>
  <c r="V301" i="13"/>
  <c r="V302" i="13"/>
  <c r="V303" i="13"/>
  <c r="V304" i="13"/>
  <c r="V305" i="13"/>
  <c r="V306" i="13"/>
  <c r="V307" i="13"/>
  <c r="V308" i="13"/>
  <c r="V309" i="13"/>
  <c r="V310" i="13"/>
  <c r="V311" i="13"/>
  <c r="V312" i="13"/>
  <c r="V313" i="13"/>
  <c r="V15"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56" i="13"/>
  <c r="T57" i="13"/>
  <c r="T58" i="13"/>
  <c r="T59" i="13"/>
  <c r="T60" i="13"/>
  <c r="T61" i="13"/>
  <c r="T62" i="13"/>
  <c r="T63" i="13"/>
  <c r="T64" i="13"/>
  <c r="T65" i="13"/>
  <c r="T66" i="13"/>
  <c r="T67" i="13"/>
  <c r="T68" i="13"/>
  <c r="T69" i="13"/>
  <c r="T70" i="13"/>
  <c r="T71" i="13"/>
  <c r="T72" i="13"/>
  <c r="T73" i="13"/>
  <c r="T74" i="13"/>
  <c r="T75" i="13"/>
  <c r="T76" i="13"/>
  <c r="T77" i="13"/>
  <c r="T78" i="13"/>
  <c r="T79" i="13"/>
  <c r="T80" i="13"/>
  <c r="T81" i="13"/>
  <c r="T82" i="13"/>
  <c r="T83" i="13"/>
  <c r="T84" i="13"/>
  <c r="T85" i="13"/>
  <c r="T86" i="13"/>
  <c r="T87" i="13"/>
  <c r="T88" i="13"/>
  <c r="T89" i="13"/>
  <c r="T90" i="13"/>
  <c r="T91" i="13"/>
  <c r="T92" i="13"/>
  <c r="T93" i="13"/>
  <c r="T94" i="13"/>
  <c r="T95" i="13"/>
  <c r="T96" i="13"/>
  <c r="T97" i="13"/>
  <c r="T98" i="13"/>
  <c r="T99" i="13"/>
  <c r="T100" i="13"/>
  <c r="T101" i="13"/>
  <c r="T102" i="13"/>
  <c r="T103" i="13"/>
  <c r="T104" i="13"/>
  <c r="T105" i="13"/>
  <c r="T106" i="13"/>
  <c r="T107" i="13"/>
  <c r="T108" i="13"/>
  <c r="T109" i="13"/>
  <c r="T110" i="13"/>
  <c r="T111" i="13"/>
  <c r="T112" i="13"/>
  <c r="T113" i="13"/>
  <c r="T114" i="13"/>
  <c r="T115" i="13"/>
  <c r="T116" i="13"/>
  <c r="T117" i="13"/>
  <c r="T118" i="13"/>
  <c r="T119" i="13"/>
  <c r="T120" i="13"/>
  <c r="T121" i="13"/>
  <c r="T122" i="13"/>
  <c r="T123" i="13"/>
  <c r="T124" i="13"/>
  <c r="T125" i="13"/>
  <c r="T126" i="13"/>
  <c r="T127" i="13"/>
  <c r="T128" i="13"/>
  <c r="T129" i="13"/>
  <c r="T130" i="13"/>
  <c r="T131" i="13"/>
  <c r="T132" i="13"/>
  <c r="T133" i="13"/>
  <c r="T134" i="13"/>
  <c r="T135" i="13"/>
  <c r="T136" i="13"/>
  <c r="T137" i="13"/>
  <c r="T138" i="13"/>
  <c r="T139" i="13"/>
  <c r="T140" i="13"/>
  <c r="T141" i="13"/>
  <c r="T142" i="13"/>
  <c r="T143" i="13"/>
  <c r="T144" i="13"/>
  <c r="T145" i="13"/>
  <c r="T146" i="13"/>
  <c r="T147" i="13"/>
  <c r="T148" i="13"/>
  <c r="T149" i="13"/>
  <c r="T150" i="13"/>
  <c r="T151" i="13"/>
  <c r="T152" i="13"/>
  <c r="T153" i="13"/>
  <c r="T154" i="13"/>
  <c r="T155" i="13"/>
  <c r="T156" i="13"/>
  <c r="T157" i="13"/>
  <c r="T158" i="13"/>
  <c r="T159" i="13"/>
  <c r="T160" i="13"/>
  <c r="T161" i="13"/>
  <c r="T162" i="13"/>
  <c r="T163" i="13"/>
  <c r="T164" i="13"/>
  <c r="T165" i="13"/>
  <c r="T166" i="13"/>
  <c r="T167" i="13"/>
  <c r="T168" i="13"/>
  <c r="T169" i="13"/>
  <c r="T170" i="13"/>
  <c r="T171" i="13"/>
  <c r="T172" i="13"/>
  <c r="T173" i="13"/>
  <c r="T174" i="13"/>
  <c r="T175" i="13"/>
  <c r="T176" i="13"/>
  <c r="T177" i="13"/>
  <c r="T178" i="13"/>
  <c r="T179" i="13"/>
  <c r="T180" i="13"/>
  <c r="T181" i="13"/>
  <c r="T182" i="13"/>
  <c r="T183" i="13"/>
  <c r="T184" i="13"/>
  <c r="T185" i="13"/>
  <c r="T186" i="13"/>
  <c r="T187" i="13"/>
  <c r="T188" i="13"/>
  <c r="T189" i="13"/>
  <c r="T190" i="13"/>
  <c r="T191" i="13"/>
  <c r="T192" i="13"/>
  <c r="T193" i="13"/>
  <c r="T194" i="13"/>
  <c r="T195" i="13"/>
  <c r="T196" i="13"/>
  <c r="T197" i="13"/>
  <c r="T198" i="13"/>
  <c r="T199" i="13"/>
  <c r="T200" i="13"/>
  <c r="T201" i="13"/>
  <c r="T202" i="13"/>
  <c r="T203" i="13"/>
  <c r="T204" i="13"/>
  <c r="T205" i="13"/>
  <c r="T206" i="13"/>
  <c r="T207" i="13"/>
  <c r="T208" i="13"/>
  <c r="T209" i="13"/>
  <c r="T210" i="13"/>
  <c r="T211" i="13"/>
  <c r="T212" i="13"/>
  <c r="T213" i="13"/>
  <c r="T214" i="13"/>
  <c r="T215" i="13"/>
  <c r="T216" i="13"/>
  <c r="T217" i="13"/>
  <c r="T218" i="13"/>
  <c r="T219" i="13"/>
  <c r="T220" i="13"/>
  <c r="T221" i="13"/>
  <c r="T222" i="13"/>
  <c r="T223" i="13"/>
  <c r="T224" i="13"/>
  <c r="T225" i="13"/>
  <c r="T226" i="13"/>
  <c r="T227" i="13"/>
  <c r="T228" i="13"/>
  <c r="T229" i="13"/>
  <c r="T230" i="13"/>
  <c r="T231" i="13"/>
  <c r="T232" i="13"/>
  <c r="T233" i="13"/>
  <c r="T234" i="13"/>
  <c r="T235" i="13"/>
  <c r="T236" i="13"/>
  <c r="T237" i="13"/>
  <c r="T238" i="13"/>
  <c r="T239" i="13"/>
  <c r="T240" i="13"/>
  <c r="T241" i="13"/>
  <c r="T242" i="13"/>
  <c r="T243" i="13"/>
  <c r="T244" i="13"/>
  <c r="T245" i="13"/>
  <c r="T246" i="13"/>
  <c r="T247" i="13"/>
  <c r="T248" i="13"/>
  <c r="T249" i="13"/>
  <c r="T250" i="13"/>
  <c r="T251" i="13"/>
  <c r="T252" i="13"/>
  <c r="T253" i="13"/>
  <c r="T254" i="13"/>
  <c r="T255" i="13"/>
  <c r="T256" i="13"/>
  <c r="T257" i="13"/>
  <c r="T258" i="13"/>
  <c r="T259" i="13"/>
  <c r="T260" i="13"/>
  <c r="T261" i="13"/>
  <c r="T262" i="13"/>
  <c r="T263" i="13"/>
  <c r="T264" i="13"/>
  <c r="T265" i="13"/>
  <c r="T266" i="13"/>
  <c r="T267" i="13"/>
  <c r="T268" i="13"/>
  <c r="T269" i="13"/>
  <c r="T270" i="13"/>
  <c r="T271" i="13"/>
  <c r="T272" i="13"/>
  <c r="T273" i="13"/>
  <c r="T274" i="13"/>
  <c r="T275" i="13"/>
  <c r="T276" i="13"/>
  <c r="T277" i="13"/>
  <c r="T278" i="13"/>
  <c r="T279" i="13"/>
  <c r="T280" i="13"/>
  <c r="T281" i="13"/>
  <c r="T282" i="13"/>
  <c r="T283" i="13"/>
  <c r="T284" i="13"/>
  <c r="T285" i="13"/>
  <c r="T286" i="13"/>
  <c r="T287" i="13"/>
  <c r="T288" i="13"/>
  <c r="T289" i="13"/>
  <c r="T290" i="13"/>
  <c r="T291" i="13"/>
  <c r="T292" i="13"/>
  <c r="T293" i="13"/>
  <c r="T294" i="13"/>
  <c r="T295" i="13"/>
  <c r="T296" i="13"/>
  <c r="T297" i="13"/>
  <c r="T298" i="13"/>
  <c r="T299" i="13"/>
  <c r="T300" i="13"/>
  <c r="T301" i="13"/>
  <c r="T302" i="13"/>
  <c r="T303" i="13"/>
  <c r="T304" i="13"/>
  <c r="T305" i="13"/>
  <c r="T306" i="13"/>
  <c r="T307" i="13"/>
  <c r="T308" i="13"/>
  <c r="T309" i="13"/>
  <c r="T310" i="13"/>
  <c r="T311" i="13"/>
  <c r="T312" i="13"/>
  <c r="T313" i="13"/>
  <c r="S19" i="13"/>
  <c r="S20" i="13"/>
  <c r="T20" i="13" s="1"/>
  <c r="S21" i="13"/>
  <c r="T21" i="13" s="1"/>
  <c r="S22" i="13"/>
  <c r="T22" i="13" s="1"/>
  <c r="S23" i="13"/>
  <c r="T23" i="13" s="1"/>
  <c r="S24" i="13"/>
  <c r="T24" i="13" s="1"/>
  <c r="S25" i="13"/>
  <c r="T25" i="13" s="1"/>
  <c r="S26" i="13"/>
  <c r="T26" i="13" s="1"/>
  <c r="S27" i="13"/>
  <c r="T27" i="13" s="1"/>
  <c r="S28" i="13"/>
  <c r="T28" i="13" s="1"/>
  <c r="S29" i="13"/>
  <c r="T29" i="13" s="1"/>
  <c r="S30" i="13"/>
  <c r="T30" i="13" s="1"/>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3" i="13"/>
  <c r="S174" i="13"/>
  <c r="S175" i="13"/>
  <c r="S176" i="13"/>
  <c r="S177" i="13"/>
  <c r="S178" i="13"/>
  <c r="S179" i="13"/>
  <c r="S180" i="13"/>
  <c r="S181" i="13"/>
  <c r="S182" i="13"/>
  <c r="S183" i="13"/>
  <c r="S184" i="13"/>
  <c r="S185" i="13"/>
  <c r="S186" i="13"/>
  <c r="S187" i="13"/>
  <c r="S188" i="13"/>
  <c r="S189" i="13"/>
  <c r="S190" i="13"/>
  <c r="S191" i="13"/>
  <c r="S192" i="13"/>
  <c r="S193" i="13"/>
  <c r="S194" i="13"/>
  <c r="S195" i="13"/>
  <c r="S196" i="13"/>
  <c r="S197" i="13"/>
  <c r="S198" i="13"/>
  <c r="S199" i="13"/>
  <c r="S200" i="13"/>
  <c r="S201" i="13"/>
  <c r="S202" i="13"/>
  <c r="S203" i="13"/>
  <c r="S204" i="13"/>
  <c r="S205" i="13"/>
  <c r="S206" i="13"/>
  <c r="S207" i="13"/>
  <c r="S208" i="13"/>
  <c r="S209" i="13"/>
  <c r="S210" i="13"/>
  <c r="S211" i="13"/>
  <c r="S212" i="13"/>
  <c r="S213" i="13"/>
  <c r="S214" i="13"/>
  <c r="S215" i="13"/>
  <c r="S216" i="13"/>
  <c r="S217" i="13"/>
  <c r="S218" i="13"/>
  <c r="S219" i="13"/>
  <c r="S220" i="13"/>
  <c r="S221" i="13"/>
  <c r="S222" i="13"/>
  <c r="S223" i="13"/>
  <c r="S224" i="13"/>
  <c r="S225" i="13"/>
  <c r="S226" i="13"/>
  <c r="S227" i="13"/>
  <c r="S228" i="13"/>
  <c r="S229" i="13"/>
  <c r="S230" i="13"/>
  <c r="S231" i="13"/>
  <c r="S232" i="13"/>
  <c r="S233" i="13"/>
  <c r="S234" i="13"/>
  <c r="S235" i="13"/>
  <c r="S236" i="13"/>
  <c r="S237" i="13"/>
  <c r="S238" i="13"/>
  <c r="S239" i="13"/>
  <c r="S240" i="13"/>
  <c r="S241" i="13"/>
  <c r="S242" i="13"/>
  <c r="S243" i="13"/>
  <c r="S244" i="13"/>
  <c r="S245" i="13"/>
  <c r="S246" i="13"/>
  <c r="S247" i="13"/>
  <c r="S248" i="13"/>
  <c r="S249" i="13"/>
  <c r="S250" i="13"/>
  <c r="S251" i="13"/>
  <c r="S252" i="13"/>
  <c r="S253" i="13"/>
  <c r="S254" i="13"/>
  <c r="S255" i="13"/>
  <c r="S256" i="13"/>
  <c r="S257" i="13"/>
  <c r="S258" i="13"/>
  <c r="S259" i="13"/>
  <c r="S260" i="13"/>
  <c r="S261" i="13"/>
  <c r="S262" i="13"/>
  <c r="S263" i="13"/>
  <c r="S264" i="13"/>
  <c r="S265" i="13"/>
  <c r="S266" i="13"/>
  <c r="S267" i="13"/>
  <c r="S268" i="13"/>
  <c r="S269" i="13"/>
  <c r="S270" i="13"/>
  <c r="S271" i="13"/>
  <c r="S272" i="13"/>
  <c r="S273" i="13"/>
  <c r="S274" i="13"/>
  <c r="S275" i="13"/>
  <c r="S276" i="13"/>
  <c r="S277" i="13"/>
  <c r="S278" i="13"/>
  <c r="S279" i="13"/>
  <c r="S280" i="13"/>
  <c r="S281" i="13"/>
  <c r="S282" i="13"/>
  <c r="S283" i="13"/>
  <c r="S284" i="13"/>
  <c r="S285" i="13"/>
  <c r="S286" i="13"/>
  <c r="S287" i="13"/>
  <c r="S288" i="13"/>
  <c r="S289" i="13"/>
  <c r="S290" i="13"/>
  <c r="S291" i="13"/>
  <c r="S292" i="13"/>
  <c r="S293" i="13"/>
  <c r="S294" i="13"/>
  <c r="S295" i="13"/>
  <c r="S296" i="13"/>
  <c r="S297" i="13"/>
  <c r="S298" i="13"/>
  <c r="S299" i="13"/>
  <c r="S300" i="13"/>
  <c r="S301" i="13"/>
  <c r="S302" i="13"/>
  <c r="S303" i="13"/>
  <c r="S304" i="13"/>
  <c r="S305" i="13"/>
  <c r="S306" i="13"/>
  <c r="S307" i="13"/>
  <c r="S308" i="13"/>
  <c r="S309" i="13"/>
  <c r="S310" i="13"/>
  <c r="S311" i="13"/>
  <c r="S312" i="13"/>
  <c r="S313" i="13"/>
  <c r="S15" i="13"/>
  <c r="T15" i="13" s="1"/>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O15" i="13"/>
  <c r="O16" i="13"/>
  <c r="O17" i="13"/>
  <c r="O18" i="13"/>
  <c r="O19" i="13"/>
  <c r="O20" i="13"/>
  <c r="O21" i="13"/>
  <c r="O22" i="13"/>
  <c r="O23" i="13"/>
  <c r="O24" i="13"/>
  <c r="O25" i="13"/>
  <c r="O26" i="13"/>
  <c r="O27" i="13"/>
  <c r="O28" i="13"/>
  <c r="O29" i="13"/>
  <c r="O30" i="13"/>
  <c r="O31" i="13"/>
  <c r="O32" i="13"/>
  <c r="O33" i="13"/>
  <c r="O34" i="13"/>
  <c r="O35" i="13"/>
  <c r="O36" i="13"/>
  <c r="O37" i="13"/>
  <c r="O38" i="13"/>
  <c r="O39" i="13"/>
  <c r="O40" i="13"/>
  <c r="O41" i="13"/>
  <c r="O42" i="13"/>
  <c r="O43" i="13"/>
  <c r="O44" i="13"/>
  <c r="O45" i="13"/>
  <c r="O46" i="13"/>
  <c r="O47" i="13"/>
  <c r="O48" i="13"/>
  <c r="O49" i="13"/>
  <c r="O50" i="13"/>
  <c r="O51" i="13"/>
  <c r="O52" i="13"/>
  <c r="O53" i="13"/>
  <c r="O54" i="13"/>
  <c r="O55" i="13"/>
  <c r="O56" i="13"/>
  <c r="O57" i="13"/>
  <c r="O58" i="13"/>
  <c r="O59" i="13"/>
  <c r="O60" i="13"/>
  <c r="O61" i="13"/>
  <c r="O62" i="13"/>
  <c r="O63" i="13"/>
  <c r="O64" i="13"/>
  <c r="O65" i="13"/>
  <c r="O66" i="13"/>
  <c r="O67" i="13"/>
  <c r="O68" i="13"/>
  <c r="O69" i="13"/>
  <c r="O70" i="13"/>
  <c r="O71" i="13"/>
  <c r="O72" i="13"/>
  <c r="O73" i="13"/>
  <c r="O74" i="13"/>
  <c r="O75" i="13"/>
  <c r="O76" i="13"/>
  <c r="O77" i="13"/>
  <c r="O78" i="13"/>
  <c r="O79" i="13"/>
  <c r="O80" i="13"/>
  <c r="O81" i="13"/>
  <c r="O82" i="13"/>
  <c r="O83" i="13"/>
  <c r="O84" i="13"/>
  <c r="O85" i="13"/>
  <c r="O86" i="13"/>
  <c r="O87" i="13"/>
  <c r="O88" i="13"/>
  <c r="O89" i="13"/>
  <c r="O90" i="13"/>
  <c r="O91" i="13"/>
  <c r="O92" i="13"/>
  <c r="O93" i="13"/>
  <c r="O94" i="13"/>
  <c r="O95" i="13"/>
  <c r="O96" i="13"/>
  <c r="O97" i="13"/>
  <c r="O98" i="13"/>
  <c r="O99" i="13"/>
  <c r="O100" i="13"/>
  <c r="O101" i="13"/>
  <c r="O102" i="13"/>
  <c r="O103" i="13"/>
  <c r="O104" i="13"/>
  <c r="O105" i="13"/>
  <c r="O106" i="13"/>
  <c r="O107" i="13"/>
  <c r="O108" i="13"/>
  <c r="O109" i="13"/>
  <c r="O110" i="13"/>
  <c r="O111" i="13"/>
  <c r="O112" i="13"/>
  <c r="O113" i="13"/>
  <c r="O114" i="13"/>
  <c r="O115" i="13"/>
  <c r="O116" i="13"/>
  <c r="O117" i="13"/>
  <c r="O118" i="13"/>
  <c r="O119" i="13"/>
  <c r="O120" i="13"/>
  <c r="O121" i="13"/>
  <c r="O122" i="13"/>
  <c r="O123" i="13"/>
  <c r="O124" i="13"/>
  <c r="O125" i="13"/>
  <c r="O126" i="13"/>
  <c r="O127" i="13"/>
  <c r="O128" i="13"/>
  <c r="O129" i="13"/>
  <c r="O130" i="13"/>
  <c r="O131" i="13"/>
  <c r="O132" i="13"/>
  <c r="O133" i="13"/>
  <c r="O134" i="13"/>
  <c r="O135" i="13"/>
  <c r="O136" i="13"/>
  <c r="O137" i="13"/>
  <c r="O138" i="13"/>
  <c r="O139" i="13"/>
  <c r="O140" i="13"/>
  <c r="O141" i="13"/>
  <c r="O142" i="13"/>
  <c r="O143" i="13"/>
  <c r="O144" i="13"/>
  <c r="O145" i="13"/>
  <c r="O146" i="13"/>
  <c r="O147" i="13"/>
  <c r="O148" i="13"/>
  <c r="O149" i="13"/>
  <c r="O150" i="13"/>
  <c r="O151" i="13"/>
  <c r="O152" i="13"/>
  <c r="O153" i="13"/>
  <c r="O154" i="13"/>
  <c r="O155" i="13"/>
  <c r="O156" i="13"/>
  <c r="O157" i="13"/>
  <c r="O158" i="13"/>
  <c r="O159" i="13"/>
  <c r="O160" i="13"/>
  <c r="O161" i="13"/>
  <c r="O162" i="13"/>
  <c r="O163" i="13"/>
  <c r="O164" i="13"/>
  <c r="O165" i="13"/>
  <c r="O166" i="13"/>
  <c r="O167" i="13"/>
  <c r="O168" i="13"/>
  <c r="O169" i="13"/>
  <c r="O170" i="13"/>
  <c r="O171" i="13"/>
  <c r="O172" i="13"/>
  <c r="O173" i="13"/>
  <c r="O174" i="13"/>
  <c r="O175" i="13"/>
  <c r="O176" i="13"/>
  <c r="O177" i="13"/>
  <c r="O178" i="13"/>
  <c r="O179" i="13"/>
  <c r="O180" i="13"/>
  <c r="O181" i="13"/>
  <c r="O182" i="13"/>
  <c r="O183" i="13"/>
  <c r="O184" i="13"/>
  <c r="O185" i="13"/>
  <c r="O186" i="13"/>
  <c r="O187" i="13"/>
  <c r="O188" i="13"/>
  <c r="O189" i="13"/>
  <c r="O190" i="13"/>
  <c r="O191" i="13"/>
  <c r="O192" i="13"/>
  <c r="O193" i="13"/>
  <c r="O194" i="13"/>
  <c r="O195" i="13"/>
  <c r="O196" i="13"/>
  <c r="O197" i="13"/>
  <c r="O198" i="13"/>
  <c r="O199" i="13"/>
  <c r="O200" i="13"/>
  <c r="O201" i="13"/>
  <c r="O202" i="13"/>
  <c r="O203" i="13"/>
  <c r="O204" i="13"/>
  <c r="O205" i="13"/>
  <c r="O206" i="13"/>
  <c r="O207" i="13"/>
  <c r="O208" i="13"/>
  <c r="O209" i="13"/>
  <c r="O210" i="13"/>
  <c r="O211" i="13"/>
  <c r="O212" i="13"/>
  <c r="O213" i="13"/>
  <c r="O214" i="13"/>
  <c r="O215" i="13"/>
  <c r="O216" i="13"/>
  <c r="O217" i="13"/>
  <c r="O218" i="13"/>
  <c r="O219" i="13"/>
  <c r="O220" i="13"/>
  <c r="O221" i="13"/>
  <c r="O222" i="13"/>
  <c r="O223" i="13"/>
  <c r="O224" i="13"/>
  <c r="O225" i="13"/>
  <c r="O226" i="13"/>
  <c r="O227" i="13"/>
  <c r="O228" i="13"/>
  <c r="O229" i="13"/>
  <c r="O230" i="13"/>
  <c r="O231" i="13"/>
  <c r="O232" i="13"/>
  <c r="O233" i="13"/>
  <c r="O234" i="13"/>
  <c r="O235" i="13"/>
  <c r="O236" i="13"/>
  <c r="O237" i="13"/>
  <c r="O238" i="13"/>
  <c r="O239" i="13"/>
  <c r="O240" i="13"/>
  <c r="O241" i="13"/>
  <c r="O242" i="13"/>
  <c r="O243" i="13"/>
  <c r="O244" i="13"/>
  <c r="O245" i="13"/>
  <c r="O246" i="13"/>
  <c r="O247" i="13"/>
  <c r="O248" i="13"/>
  <c r="O249" i="13"/>
  <c r="O250" i="13"/>
  <c r="O251" i="13"/>
  <c r="O252" i="13"/>
  <c r="O253" i="13"/>
  <c r="O254" i="13"/>
  <c r="O255" i="13"/>
  <c r="O256" i="13"/>
  <c r="O257" i="13"/>
  <c r="O258" i="13"/>
  <c r="O259" i="13"/>
  <c r="O260" i="13"/>
  <c r="O261" i="13"/>
  <c r="O262" i="13"/>
  <c r="O263" i="13"/>
  <c r="O264" i="13"/>
  <c r="O265" i="13"/>
  <c r="O266" i="13"/>
  <c r="O267" i="13"/>
  <c r="O268" i="13"/>
  <c r="O269" i="13"/>
  <c r="O270" i="13"/>
  <c r="O271" i="13"/>
  <c r="O272" i="13"/>
  <c r="O273" i="13"/>
  <c r="O274" i="13"/>
  <c r="O275" i="13"/>
  <c r="O276" i="13"/>
  <c r="O277" i="13"/>
  <c r="O278" i="13"/>
  <c r="O279" i="13"/>
  <c r="O280" i="13"/>
  <c r="O281" i="13"/>
  <c r="O282" i="13"/>
  <c r="O283" i="13"/>
  <c r="O284" i="13"/>
  <c r="O285" i="13"/>
  <c r="O286" i="13"/>
  <c r="O287" i="13"/>
  <c r="O288" i="13"/>
  <c r="O289" i="13"/>
  <c r="O290" i="13"/>
  <c r="O291" i="13"/>
  <c r="O292" i="13"/>
  <c r="O293" i="13"/>
  <c r="O294" i="13"/>
  <c r="O295" i="13"/>
  <c r="O296" i="13"/>
  <c r="O297" i="13"/>
  <c r="O298" i="13"/>
  <c r="O299" i="13"/>
  <c r="O300" i="13"/>
  <c r="O301" i="13"/>
  <c r="O302" i="13"/>
  <c r="O303" i="13"/>
  <c r="O304" i="13"/>
  <c r="O305" i="13"/>
  <c r="O306" i="13"/>
  <c r="O307" i="13"/>
  <c r="O308" i="13"/>
  <c r="O309" i="13"/>
  <c r="O310" i="13"/>
  <c r="O311" i="13"/>
  <c r="O312" i="13"/>
  <c r="O313"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N206" i="13"/>
  <c r="N207" i="13"/>
  <c r="N208" i="13"/>
  <c r="N209" i="13"/>
  <c r="N210" i="13"/>
  <c r="N211" i="13"/>
  <c r="N212" i="13"/>
  <c r="N213" i="13"/>
  <c r="N214" i="13"/>
  <c r="N215" i="13"/>
  <c r="N216" i="13"/>
  <c r="N217" i="13"/>
  <c r="N218" i="13"/>
  <c r="N219" i="13"/>
  <c r="N220" i="13"/>
  <c r="N221" i="13"/>
  <c r="N222" i="13"/>
  <c r="N223" i="13"/>
  <c r="N224" i="13"/>
  <c r="N225" i="13"/>
  <c r="N226" i="13"/>
  <c r="N227" i="13"/>
  <c r="N228" i="13"/>
  <c r="N229" i="13"/>
  <c r="N230" i="13"/>
  <c r="N231" i="13"/>
  <c r="N232" i="13"/>
  <c r="N233" i="13"/>
  <c r="N234" i="13"/>
  <c r="N235" i="13"/>
  <c r="N236" i="13"/>
  <c r="N237" i="13"/>
  <c r="N238" i="13"/>
  <c r="N239" i="13"/>
  <c r="N240" i="13"/>
  <c r="N241" i="13"/>
  <c r="N242" i="13"/>
  <c r="N243" i="13"/>
  <c r="N244" i="13"/>
  <c r="N245" i="13"/>
  <c r="N246" i="13"/>
  <c r="N247" i="13"/>
  <c r="N248" i="13"/>
  <c r="N249" i="13"/>
  <c r="N250" i="13"/>
  <c r="N251" i="13"/>
  <c r="N252" i="13"/>
  <c r="N253" i="13"/>
  <c r="N254" i="13"/>
  <c r="N255" i="13"/>
  <c r="N256" i="13"/>
  <c r="N257" i="13"/>
  <c r="N258" i="13"/>
  <c r="N259" i="13"/>
  <c r="N260" i="13"/>
  <c r="N261" i="13"/>
  <c r="N262" i="13"/>
  <c r="N263" i="13"/>
  <c r="N264" i="13"/>
  <c r="N265" i="13"/>
  <c r="N266" i="13"/>
  <c r="N267" i="13"/>
  <c r="N268" i="13"/>
  <c r="N269" i="13"/>
  <c r="N270" i="13"/>
  <c r="N271" i="13"/>
  <c r="N272" i="13"/>
  <c r="N273" i="13"/>
  <c r="N274" i="13"/>
  <c r="N275" i="13"/>
  <c r="N276" i="13"/>
  <c r="N277" i="13"/>
  <c r="N278" i="13"/>
  <c r="N279" i="13"/>
  <c r="N280" i="13"/>
  <c r="N281" i="13"/>
  <c r="N282" i="13"/>
  <c r="N283" i="13"/>
  <c r="N284" i="13"/>
  <c r="N285" i="13"/>
  <c r="N286" i="13"/>
  <c r="N287" i="13"/>
  <c r="N288" i="13"/>
  <c r="N289" i="13"/>
  <c r="N290" i="13"/>
  <c r="N291" i="13"/>
  <c r="N292" i="13"/>
  <c r="N293" i="13"/>
  <c r="N294" i="13"/>
  <c r="N295" i="13"/>
  <c r="N296" i="13"/>
  <c r="N297" i="13"/>
  <c r="N298" i="13"/>
  <c r="N299" i="13"/>
  <c r="N300" i="13"/>
  <c r="N301" i="13"/>
  <c r="N302" i="13"/>
  <c r="N303" i="13"/>
  <c r="N304" i="13"/>
  <c r="N305" i="13"/>
  <c r="N306" i="13"/>
  <c r="N307" i="13"/>
  <c r="N308" i="13"/>
  <c r="N309" i="13"/>
  <c r="N310" i="13"/>
  <c r="N311" i="13"/>
  <c r="N312" i="13"/>
  <c r="N313"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62" i="13"/>
  <c r="M263" i="13"/>
  <c r="M264" i="13"/>
  <c r="M265" i="13"/>
  <c r="M266" i="13"/>
  <c r="M267" i="13"/>
  <c r="M268" i="13"/>
  <c r="M269" i="13"/>
  <c r="M270" i="13"/>
  <c r="M271" i="13"/>
  <c r="M272" i="13"/>
  <c r="M273" i="13"/>
  <c r="M274" i="13"/>
  <c r="M275" i="13"/>
  <c r="M276" i="13"/>
  <c r="M277" i="13"/>
  <c r="M278" i="13"/>
  <c r="M279" i="13"/>
  <c r="M280" i="13"/>
  <c r="M281" i="13"/>
  <c r="M282" i="13"/>
  <c r="M283" i="13"/>
  <c r="M284" i="13"/>
  <c r="M285" i="13"/>
  <c r="M286" i="13"/>
  <c r="M287" i="13"/>
  <c r="M288" i="13"/>
  <c r="M289" i="13"/>
  <c r="M290" i="13"/>
  <c r="M291" i="13"/>
  <c r="M292" i="13"/>
  <c r="M293" i="13"/>
  <c r="M294" i="13"/>
  <c r="M295" i="13"/>
  <c r="M296" i="13"/>
  <c r="M297" i="13"/>
  <c r="M298" i="13"/>
  <c r="M299" i="13"/>
  <c r="M300" i="13"/>
  <c r="M301" i="13"/>
  <c r="M302" i="13"/>
  <c r="M303" i="13"/>
  <c r="M304" i="13"/>
  <c r="M305" i="13"/>
  <c r="M306" i="13"/>
  <c r="M307" i="13"/>
  <c r="M308" i="13"/>
  <c r="M309" i="13"/>
  <c r="M310" i="13"/>
  <c r="M311" i="13"/>
  <c r="M312" i="13"/>
  <c r="M313"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J201" i="13"/>
  <c r="J202" i="13"/>
  <c r="J203" i="13"/>
  <c r="J204" i="13"/>
  <c r="J205" i="13"/>
  <c r="J206" i="13"/>
  <c r="J207" i="13"/>
  <c r="J208" i="13"/>
  <c r="J209" i="13"/>
  <c r="J210" i="13"/>
  <c r="J211" i="13"/>
  <c r="J212" i="13"/>
  <c r="J213" i="13"/>
  <c r="J214" i="13"/>
  <c r="J215" i="13"/>
  <c r="J216" i="13"/>
  <c r="J217" i="13"/>
  <c r="J218" i="13"/>
  <c r="J219" i="13"/>
  <c r="J220" i="13"/>
  <c r="J221" i="13"/>
  <c r="J222" i="13"/>
  <c r="J223" i="13"/>
  <c r="J224" i="13"/>
  <c r="J225" i="13"/>
  <c r="J226" i="13"/>
  <c r="J227" i="13"/>
  <c r="J228" i="13"/>
  <c r="J229" i="13"/>
  <c r="J230" i="13"/>
  <c r="J231" i="13"/>
  <c r="J232" i="13"/>
  <c r="J233" i="13"/>
  <c r="J234" i="13"/>
  <c r="J235" i="13"/>
  <c r="J236" i="13"/>
  <c r="J237" i="13"/>
  <c r="J238" i="13"/>
  <c r="J239" i="13"/>
  <c r="J240" i="13"/>
  <c r="J241" i="13"/>
  <c r="J242" i="13"/>
  <c r="J243" i="13"/>
  <c r="J244" i="13"/>
  <c r="J245" i="13"/>
  <c r="J246" i="13"/>
  <c r="J247" i="13"/>
  <c r="J248" i="13"/>
  <c r="J249" i="13"/>
  <c r="J250" i="13"/>
  <c r="J251" i="13"/>
  <c r="J252" i="13"/>
  <c r="J253" i="13"/>
  <c r="J254" i="13"/>
  <c r="J255" i="13"/>
  <c r="J256" i="13"/>
  <c r="J257" i="13"/>
  <c r="J258" i="13"/>
  <c r="J259" i="13"/>
  <c r="J260" i="13"/>
  <c r="J261" i="13"/>
  <c r="J262" i="13"/>
  <c r="J263" i="13"/>
  <c r="J264" i="13"/>
  <c r="J265" i="13"/>
  <c r="J266" i="13"/>
  <c r="J267" i="13"/>
  <c r="J268" i="13"/>
  <c r="J269" i="13"/>
  <c r="J270" i="13"/>
  <c r="J271" i="13"/>
  <c r="J272" i="13"/>
  <c r="J273" i="13"/>
  <c r="J274" i="13"/>
  <c r="J275" i="13"/>
  <c r="J276" i="13"/>
  <c r="J277" i="13"/>
  <c r="J278" i="13"/>
  <c r="J279" i="13"/>
  <c r="J280" i="13"/>
  <c r="J281" i="13"/>
  <c r="J282" i="13"/>
  <c r="J283" i="13"/>
  <c r="J284" i="13"/>
  <c r="J285" i="13"/>
  <c r="J286" i="13"/>
  <c r="J287" i="13"/>
  <c r="J288" i="13"/>
  <c r="J289" i="13"/>
  <c r="J290" i="13"/>
  <c r="J291" i="13"/>
  <c r="J292" i="13"/>
  <c r="J293" i="13"/>
  <c r="J294" i="13"/>
  <c r="J295" i="13"/>
  <c r="J296" i="13"/>
  <c r="J297" i="13"/>
  <c r="J298" i="13"/>
  <c r="J299" i="13"/>
  <c r="J300" i="13"/>
  <c r="J301" i="13"/>
  <c r="J302" i="13"/>
  <c r="J303" i="13"/>
  <c r="J304" i="13"/>
  <c r="J305" i="13"/>
  <c r="J306" i="13"/>
  <c r="J307" i="13"/>
  <c r="J308" i="13"/>
  <c r="J309" i="13"/>
  <c r="J310" i="13"/>
  <c r="J311" i="13"/>
  <c r="J312" i="13"/>
  <c r="J313" i="13"/>
  <c r="H15" i="13"/>
  <c r="H1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56" i="13"/>
  <c r="H57" i="13"/>
  <c r="H58" i="13"/>
  <c r="H59" i="13"/>
  <c r="H60" i="13"/>
  <c r="H61" i="13"/>
  <c r="H62" i="13"/>
  <c r="H63" i="13"/>
  <c r="H64" i="13"/>
  <c r="H65" i="13"/>
  <c r="H66" i="13"/>
  <c r="H67" i="13"/>
  <c r="H68" i="13"/>
  <c r="H69" i="13"/>
  <c r="H70" i="13"/>
  <c r="H71" i="13"/>
  <c r="H72" i="13"/>
  <c r="H73" i="13"/>
  <c r="H74" i="13"/>
  <c r="H75" i="13"/>
  <c r="H76" i="13"/>
  <c r="H77" i="13"/>
  <c r="H78" i="13"/>
  <c r="H79" i="13"/>
  <c r="H80" i="13"/>
  <c r="H81" i="13"/>
  <c r="H82" i="13"/>
  <c r="H83" i="13"/>
  <c r="H84" i="13"/>
  <c r="H85" i="13"/>
  <c r="H86" i="13"/>
  <c r="H87" i="13"/>
  <c r="H88" i="13"/>
  <c r="H89" i="13"/>
  <c r="H90" i="13"/>
  <c r="H91" i="13"/>
  <c r="H92" i="13"/>
  <c r="H93" i="13"/>
  <c r="H94" i="13"/>
  <c r="H95" i="13"/>
  <c r="H96" i="13"/>
  <c r="H97" i="13"/>
  <c r="H98" i="13"/>
  <c r="H99" i="13"/>
  <c r="H100" i="13"/>
  <c r="H101" i="13"/>
  <c r="H102" i="13"/>
  <c r="H103" i="13"/>
  <c r="H104" i="13"/>
  <c r="H105" i="13"/>
  <c r="H106" i="13"/>
  <c r="H107" i="13"/>
  <c r="H108" i="13"/>
  <c r="H109" i="13"/>
  <c r="H110" i="13"/>
  <c r="H111" i="13"/>
  <c r="H112" i="13"/>
  <c r="H113" i="13"/>
  <c r="H114" i="13"/>
  <c r="H115" i="13"/>
  <c r="H116" i="13"/>
  <c r="H117" i="13"/>
  <c r="H118" i="13"/>
  <c r="H119" i="13"/>
  <c r="H120" i="13"/>
  <c r="H121" i="13"/>
  <c r="H122" i="13"/>
  <c r="H123" i="13"/>
  <c r="H124" i="13"/>
  <c r="H125" i="13"/>
  <c r="H126" i="13"/>
  <c r="H127" i="13"/>
  <c r="H128" i="13"/>
  <c r="H129" i="13"/>
  <c r="H130" i="13"/>
  <c r="H131" i="13"/>
  <c r="H132" i="13"/>
  <c r="H133" i="13"/>
  <c r="H134" i="13"/>
  <c r="H135" i="13"/>
  <c r="H136" i="13"/>
  <c r="H137" i="13"/>
  <c r="H138" i="13"/>
  <c r="H139" i="13"/>
  <c r="H140" i="13"/>
  <c r="H141" i="13"/>
  <c r="H142" i="13"/>
  <c r="H143" i="13"/>
  <c r="H144" i="13"/>
  <c r="H145" i="13"/>
  <c r="H146" i="13"/>
  <c r="H147" i="13"/>
  <c r="H148" i="13"/>
  <c r="H149" i="13"/>
  <c r="H150" i="13"/>
  <c r="H151" i="13"/>
  <c r="H152" i="13"/>
  <c r="H153" i="13"/>
  <c r="H154" i="13"/>
  <c r="H155" i="13"/>
  <c r="H156" i="13"/>
  <c r="H157" i="13"/>
  <c r="H158" i="13"/>
  <c r="H159" i="13"/>
  <c r="H160" i="13"/>
  <c r="H161" i="13"/>
  <c r="H162" i="13"/>
  <c r="H163" i="13"/>
  <c r="H164" i="13"/>
  <c r="H165" i="13"/>
  <c r="H166" i="13"/>
  <c r="H167" i="13"/>
  <c r="H168" i="13"/>
  <c r="H169" i="13"/>
  <c r="H170" i="13"/>
  <c r="H171" i="13"/>
  <c r="H172" i="13"/>
  <c r="H173" i="13"/>
  <c r="H174" i="13"/>
  <c r="H175" i="13"/>
  <c r="H176" i="13"/>
  <c r="H177" i="13"/>
  <c r="H178" i="13"/>
  <c r="H179" i="13"/>
  <c r="H180" i="13"/>
  <c r="H181" i="13"/>
  <c r="H182" i="13"/>
  <c r="H183" i="13"/>
  <c r="H184" i="13"/>
  <c r="H185" i="13"/>
  <c r="H186" i="13"/>
  <c r="H187" i="13"/>
  <c r="H188" i="13"/>
  <c r="H189" i="13"/>
  <c r="H190" i="13"/>
  <c r="H191" i="13"/>
  <c r="H192" i="13"/>
  <c r="H193" i="13"/>
  <c r="H194" i="13"/>
  <c r="H195" i="13"/>
  <c r="H196" i="13"/>
  <c r="H197" i="13"/>
  <c r="H198" i="13"/>
  <c r="H199" i="13"/>
  <c r="H200" i="13"/>
  <c r="H201" i="13"/>
  <c r="H202" i="13"/>
  <c r="H203" i="13"/>
  <c r="H204" i="13"/>
  <c r="H205" i="13"/>
  <c r="H206" i="13"/>
  <c r="H207" i="13"/>
  <c r="H208" i="13"/>
  <c r="H209" i="13"/>
  <c r="H210" i="13"/>
  <c r="H211" i="13"/>
  <c r="H212" i="13"/>
  <c r="H213" i="13"/>
  <c r="H214" i="13"/>
  <c r="H215" i="13"/>
  <c r="H216" i="13"/>
  <c r="H217" i="13"/>
  <c r="H218" i="13"/>
  <c r="H219" i="13"/>
  <c r="H220" i="13"/>
  <c r="H221" i="13"/>
  <c r="H222" i="13"/>
  <c r="H223" i="13"/>
  <c r="H224" i="13"/>
  <c r="H225" i="13"/>
  <c r="H226" i="13"/>
  <c r="H227" i="13"/>
  <c r="H228" i="13"/>
  <c r="H229" i="13"/>
  <c r="H230" i="13"/>
  <c r="H231" i="13"/>
  <c r="H232" i="13"/>
  <c r="H233" i="13"/>
  <c r="H234" i="13"/>
  <c r="H235" i="13"/>
  <c r="H236" i="13"/>
  <c r="H237" i="13"/>
  <c r="H238" i="13"/>
  <c r="H239" i="13"/>
  <c r="H240" i="13"/>
  <c r="H241" i="13"/>
  <c r="H242" i="13"/>
  <c r="H243" i="13"/>
  <c r="H244" i="13"/>
  <c r="H245" i="13"/>
  <c r="H246" i="13"/>
  <c r="H247" i="13"/>
  <c r="H248" i="13"/>
  <c r="H249" i="13"/>
  <c r="H250" i="13"/>
  <c r="H251" i="13"/>
  <c r="H252" i="13"/>
  <c r="H253" i="13"/>
  <c r="H254" i="13"/>
  <c r="H255" i="13"/>
  <c r="H256" i="13"/>
  <c r="H257" i="13"/>
  <c r="H258" i="13"/>
  <c r="H259" i="13"/>
  <c r="H260" i="13"/>
  <c r="H261" i="13"/>
  <c r="H262" i="13"/>
  <c r="H263" i="13"/>
  <c r="H264" i="13"/>
  <c r="H265" i="13"/>
  <c r="H266" i="13"/>
  <c r="H267" i="13"/>
  <c r="H268" i="13"/>
  <c r="H269" i="13"/>
  <c r="H270" i="13"/>
  <c r="H271" i="13"/>
  <c r="H272" i="13"/>
  <c r="H273" i="13"/>
  <c r="H274" i="13"/>
  <c r="H275" i="13"/>
  <c r="H276" i="13"/>
  <c r="H277" i="13"/>
  <c r="H278" i="13"/>
  <c r="H279" i="13"/>
  <c r="H280" i="13"/>
  <c r="H281" i="13"/>
  <c r="H282" i="13"/>
  <c r="H283" i="13"/>
  <c r="H284" i="13"/>
  <c r="H285" i="13"/>
  <c r="H286" i="13"/>
  <c r="H287" i="13"/>
  <c r="H288" i="13"/>
  <c r="H289" i="13"/>
  <c r="H290" i="13"/>
  <c r="H291" i="13"/>
  <c r="H292" i="13"/>
  <c r="H293" i="13"/>
  <c r="H294" i="13"/>
  <c r="H295" i="13"/>
  <c r="H296" i="13"/>
  <c r="H297" i="13"/>
  <c r="H298" i="13"/>
  <c r="H299" i="13"/>
  <c r="H300" i="13"/>
  <c r="H301" i="13"/>
  <c r="H302" i="13"/>
  <c r="H303" i="13"/>
  <c r="H304" i="13"/>
  <c r="H305" i="13"/>
  <c r="H306" i="13"/>
  <c r="H307" i="13"/>
  <c r="H308" i="13"/>
  <c r="H309" i="13"/>
  <c r="H310" i="13"/>
  <c r="H311" i="13"/>
  <c r="H312" i="13"/>
  <c r="H313" i="13"/>
  <c r="G15" i="13"/>
  <c r="G16" i="13"/>
  <c r="G17" i="13"/>
  <c r="G18" i="13"/>
  <c r="G19" i="13"/>
  <c r="K19" i="13" s="1"/>
  <c r="G20" i="13"/>
  <c r="K20" i="13" s="1"/>
  <c r="G21" i="13"/>
  <c r="K21" i="13" s="1"/>
  <c r="G22" i="13"/>
  <c r="K22" i="13" s="1"/>
  <c r="G23" i="13"/>
  <c r="K23" i="13" s="1"/>
  <c r="G24" i="13"/>
  <c r="K24" i="13" s="1"/>
  <c r="G25" i="13"/>
  <c r="K25" i="13" s="1"/>
  <c r="G26" i="13"/>
  <c r="K26" i="13" s="1"/>
  <c r="G27" i="13"/>
  <c r="K27" i="13" s="1"/>
  <c r="G28" i="13"/>
  <c r="K28" i="13" s="1"/>
  <c r="G29" i="13"/>
  <c r="K29" i="13" s="1"/>
  <c r="G30" i="13"/>
  <c r="K30" i="13" s="1"/>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F104" i="13"/>
  <c r="F105" i="13"/>
  <c r="F106" i="13"/>
  <c r="F107" i="13"/>
  <c r="F108" i="13"/>
  <c r="F109" i="13"/>
  <c r="F110" i="13"/>
  <c r="F111" i="13"/>
  <c r="F112" i="13"/>
  <c r="F113" i="13"/>
  <c r="F114" i="13"/>
  <c r="F115"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173" i="13"/>
  <c r="F174" i="13"/>
  <c r="F175" i="13"/>
  <c r="F176" i="13"/>
  <c r="F177" i="13"/>
  <c r="F178" i="13"/>
  <c r="F179" i="13"/>
  <c r="F180" i="13"/>
  <c r="F181" i="13"/>
  <c r="F182" i="13"/>
  <c r="F183" i="13"/>
  <c r="F184" i="13"/>
  <c r="F185" i="13"/>
  <c r="F186" i="13"/>
  <c r="F187" i="13"/>
  <c r="F188" i="13"/>
  <c r="F189" i="13"/>
  <c r="F190" i="13"/>
  <c r="F191" i="13"/>
  <c r="F192" i="13"/>
  <c r="F193" i="13"/>
  <c r="F194" i="13"/>
  <c r="F195" i="13"/>
  <c r="F196" i="13"/>
  <c r="F197" i="13"/>
  <c r="F198" i="13"/>
  <c r="F199" i="13"/>
  <c r="F200" i="13"/>
  <c r="F201" i="13"/>
  <c r="F202" i="13"/>
  <c r="F203" i="13"/>
  <c r="F204" i="13"/>
  <c r="F205" i="13"/>
  <c r="F206" i="13"/>
  <c r="F207" i="13"/>
  <c r="F208" i="13"/>
  <c r="F209" i="13"/>
  <c r="F210" i="13"/>
  <c r="F211" i="13"/>
  <c r="F212" i="13"/>
  <c r="F213" i="13"/>
  <c r="F214" i="13"/>
  <c r="F215" i="13"/>
  <c r="F216" i="13"/>
  <c r="F217" i="13"/>
  <c r="F218" i="13"/>
  <c r="F219" i="13"/>
  <c r="F220" i="13"/>
  <c r="F221" i="13"/>
  <c r="F222" i="13"/>
  <c r="F223" i="13"/>
  <c r="F224" i="13"/>
  <c r="F225" i="13"/>
  <c r="F226" i="13"/>
  <c r="F227" i="13"/>
  <c r="F228" i="13"/>
  <c r="F229" i="13"/>
  <c r="F230" i="13"/>
  <c r="F231" i="13"/>
  <c r="F232" i="13"/>
  <c r="F233" i="13"/>
  <c r="F234" i="13"/>
  <c r="F235" i="13"/>
  <c r="F236" i="13"/>
  <c r="F237" i="13"/>
  <c r="F238" i="13"/>
  <c r="F239" i="13"/>
  <c r="F240" i="13"/>
  <c r="F241" i="13"/>
  <c r="F242" i="13"/>
  <c r="F243" i="13"/>
  <c r="F244" i="13"/>
  <c r="F245" i="13"/>
  <c r="F246" i="13"/>
  <c r="F247" i="13"/>
  <c r="F248" i="13"/>
  <c r="F249" i="13"/>
  <c r="F250" i="13"/>
  <c r="F251" i="13"/>
  <c r="F252" i="13"/>
  <c r="F253" i="13"/>
  <c r="F254" i="13"/>
  <c r="F255" i="13"/>
  <c r="F256" i="13"/>
  <c r="F257" i="13"/>
  <c r="F258" i="13"/>
  <c r="F259" i="13"/>
  <c r="F260" i="13"/>
  <c r="F261" i="13"/>
  <c r="F262" i="13"/>
  <c r="F263" i="13"/>
  <c r="F264" i="13"/>
  <c r="F265" i="13"/>
  <c r="F266" i="13"/>
  <c r="F267" i="13"/>
  <c r="F268" i="13"/>
  <c r="F269" i="13"/>
  <c r="F270" i="13"/>
  <c r="F271" i="13"/>
  <c r="F272" i="13"/>
  <c r="F273" i="13"/>
  <c r="F274" i="13"/>
  <c r="F275" i="13"/>
  <c r="F276" i="13"/>
  <c r="F277" i="13"/>
  <c r="F278" i="13"/>
  <c r="F279" i="13"/>
  <c r="F280" i="13"/>
  <c r="F281" i="13"/>
  <c r="F282" i="13"/>
  <c r="F283" i="13"/>
  <c r="F284" i="13"/>
  <c r="F285" i="13"/>
  <c r="F286" i="13"/>
  <c r="F287" i="13"/>
  <c r="F288" i="13"/>
  <c r="F289" i="13"/>
  <c r="F290" i="13"/>
  <c r="F291" i="13"/>
  <c r="F292" i="13"/>
  <c r="F293" i="13"/>
  <c r="F294" i="13"/>
  <c r="F295" i="13"/>
  <c r="F296" i="13"/>
  <c r="F297" i="13"/>
  <c r="F298" i="13"/>
  <c r="F299" i="13"/>
  <c r="F300" i="13"/>
  <c r="F301" i="13"/>
  <c r="F302" i="13"/>
  <c r="F303" i="13"/>
  <c r="F304" i="13"/>
  <c r="F305" i="13"/>
  <c r="F306" i="13"/>
  <c r="F307" i="13"/>
  <c r="F308" i="13"/>
  <c r="F309" i="13"/>
  <c r="F310" i="13"/>
  <c r="F311" i="13"/>
  <c r="F312" i="13"/>
  <c r="F313"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V17" i="8"/>
  <c r="V18" i="8"/>
  <c r="V19" i="8"/>
  <c r="V20" i="8"/>
  <c r="V21" i="8"/>
  <c r="V22" i="8"/>
  <c r="V23" i="8"/>
  <c r="V24" i="8"/>
  <c r="V25" i="8"/>
  <c r="V26" i="8"/>
  <c r="V27" i="8"/>
  <c r="V28" i="8"/>
  <c r="V29" i="8"/>
  <c r="V30" i="8"/>
  <c r="V31" i="8"/>
  <c r="V32" i="8"/>
  <c r="V33" i="8"/>
  <c r="V34" i="8"/>
  <c r="V35" i="8"/>
  <c r="V36" i="8"/>
  <c r="V37" i="8"/>
  <c r="V38" i="8"/>
  <c r="V39" i="8"/>
  <c r="V40" i="8"/>
  <c r="V41" i="8"/>
  <c r="V42" i="8"/>
  <c r="V43" i="8"/>
  <c r="V44" i="8"/>
  <c r="V45" i="8"/>
  <c r="V46" i="8"/>
  <c r="V47" i="8"/>
  <c r="V48" i="8"/>
  <c r="V49" i="8"/>
  <c r="V50" i="8"/>
  <c r="V51" i="8"/>
  <c r="V52" i="8"/>
  <c r="V53" i="8"/>
  <c r="V54" i="8"/>
  <c r="V55" i="8"/>
  <c r="V56" i="8"/>
  <c r="V57" i="8"/>
  <c r="V58" i="8"/>
  <c r="V59" i="8"/>
  <c r="V60" i="8"/>
  <c r="V61" i="8"/>
  <c r="V62" i="8"/>
  <c r="V63" i="8"/>
  <c r="V64" i="8"/>
  <c r="V65" i="8"/>
  <c r="V66" i="8"/>
  <c r="V67" i="8"/>
  <c r="V68" i="8"/>
  <c r="V69" i="8"/>
  <c r="V70" i="8"/>
  <c r="V71" i="8"/>
  <c r="V72" i="8"/>
  <c r="V73" i="8"/>
  <c r="V74" i="8"/>
  <c r="V75" i="8"/>
  <c r="V76" i="8"/>
  <c r="V77" i="8"/>
  <c r="V78" i="8"/>
  <c r="V79" i="8"/>
  <c r="V80" i="8"/>
  <c r="V81" i="8"/>
  <c r="V82" i="8"/>
  <c r="V83" i="8"/>
  <c r="V84" i="8"/>
  <c r="V85" i="8"/>
  <c r="V86" i="8"/>
  <c r="V87" i="8"/>
  <c r="V88" i="8"/>
  <c r="V89" i="8"/>
  <c r="V90" i="8"/>
  <c r="V91" i="8"/>
  <c r="V92" i="8"/>
  <c r="V93" i="8"/>
  <c r="V94" i="8"/>
  <c r="V95" i="8"/>
  <c r="V96" i="8"/>
  <c r="V97" i="8"/>
  <c r="V98" i="8"/>
  <c r="V99" i="8"/>
  <c r="V100" i="8"/>
  <c r="V101" i="8"/>
  <c r="V102" i="8"/>
  <c r="V103" i="8"/>
  <c r="V104" i="8"/>
  <c r="V105" i="8"/>
  <c r="V106" i="8"/>
  <c r="V107" i="8"/>
  <c r="V108" i="8"/>
  <c r="V109" i="8"/>
  <c r="V110" i="8"/>
  <c r="V111" i="8"/>
  <c r="V112" i="8"/>
  <c r="V113" i="8"/>
  <c r="V114" i="8"/>
  <c r="V115" i="8"/>
  <c r="V116" i="8"/>
  <c r="V117" i="8"/>
  <c r="V118" i="8"/>
  <c r="V119" i="8"/>
  <c r="V120" i="8"/>
  <c r="V121" i="8"/>
  <c r="V122" i="8"/>
  <c r="V123" i="8"/>
  <c r="V124" i="8"/>
  <c r="V125" i="8"/>
  <c r="V126" i="8"/>
  <c r="V127" i="8"/>
  <c r="V128" i="8"/>
  <c r="V129" i="8"/>
  <c r="V130" i="8"/>
  <c r="V131" i="8"/>
  <c r="V132" i="8"/>
  <c r="V133" i="8"/>
  <c r="V134" i="8"/>
  <c r="V135" i="8"/>
  <c r="V136" i="8"/>
  <c r="V137" i="8"/>
  <c r="V138" i="8"/>
  <c r="V139" i="8"/>
  <c r="V140" i="8"/>
  <c r="V141" i="8"/>
  <c r="V142" i="8"/>
  <c r="V143" i="8"/>
  <c r="V144" i="8"/>
  <c r="V145" i="8"/>
  <c r="V146" i="8"/>
  <c r="V147" i="8"/>
  <c r="V148" i="8"/>
  <c r="V149" i="8"/>
  <c r="V150" i="8"/>
  <c r="V151" i="8"/>
  <c r="V152" i="8"/>
  <c r="V153" i="8"/>
  <c r="V154" i="8"/>
  <c r="V155" i="8"/>
  <c r="V156" i="8"/>
  <c r="V157" i="8"/>
  <c r="V158" i="8"/>
  <c r="V159" i="8"/>
  <c r="V160" i="8"/>
  <c r="V161" i="8"/>
  <c r="V162" i="8"/>
  <c r="V163" i="8"/>
  <c r="V164" i="8"/>
  <c r="V165" i="8"/>
  <c r="V166" i="8"/>
  <c r="V167" i="8"/>
  <c r="V168" i="8"/>
  <c r="V169" i="8"/>
  <c r="V170" i="8"/>
  <c r="V171" i="8"/>
  <c r="V172" i="8"/>
  <c r="V173" i="8"/>
  <c r="V174" i="8"/>
  <c r="V175" i="8"/>
  <c r="V176" i="8"/>
  <c r="V177" i="8"/>
  <c r="V178" i="8"/>
  <c r="V179" i="8"/>
  <c r="V180" i="8"/>
  <c r="V181" i="8"/>
  <c r="V182" i="8"/>
  <c r="V183" i="8"/>
  <c r="V184" i="8"/>
  <c r="V185" i="8"/>
  <c r="V186" i="8"/>
  <c r="V187" i="8"/>
  <c r="V188" i="8"/>
  <c r="V189" i="8"/>
  <c r="V190" i="8"/>
  <c r="V191" i="8"/>
  <c r="V192" i="8"/>
  <c r="V193" i="8"/>
  <c r="V194" i="8"/>
  <c r="V195" i="8"/>
  <c r="V196" i="8"/>
  <c r="V197" i="8"/>
  <c r="V198" i="8"/>
  <c r="V199" i="8"/>
  <c r="V200" i="8"/>
  <c r="V201" i="8"/>
  <c r="V202" i="8"/>
  <c r="V203" i="8"/>
  <c r="V204" i="8"/>
  <c r="V205" i="8"/>
  <c r="V206" i="8"/>
  <c r="V207" i="8"/>
  <c r="V208" i="8"/>
  <c r="V209" i="8"/>
  <c r="V210" i="8"/>
  <c r="V211" i="8"/>
  <c r="V212" i="8"/>
  <c r="V213" i="8"/>
  <c r="V214" i="8"/>
  <c r="V215" i="8"/>
  <c r="V216" i="8"/>
  <c r="V217" i="8"/>
  <c r="V218" i="8"/>
  <c r="V219" i="8"/>
  <c r="V220" i="8"/>
  <c r="V221" i="8"/>
  <c r="V222" i="8"/>
  <c r="V223" i="8"/>
  <c r="V224" i="8"/>
  <c r="V225" i="8"/>
  <c r="V226" i="8"/>
  <c r="V227" i="8"/>
  <c r="V228" i="8"/>
  <c r="V229" i="8"/>
  <c r="V230" i="8"/>
  <c r="V231" i="8"/>
  <c r="V232" i="8"/>
  <c r="V233" i="8"/>
  <c r="V234" i="8"/>
  <c r="V235" i="8"/>
  <c r="V236" i="8"/>
  <c r="V237" i="8"/>
  <c r="V238" i="8"/>
  <c r="V239" i="8"/>
  <c r="V240" i="8"/>
  <c r="V241" i="8"/>
  <c r="V242" i="8"/>
  <c r="V243" i="8"/>
  <c r="V244" i="8"/>
  <c r="V245" i="8"/>
  <c r="V246" i="8"/>
  <c r="V247" i="8"/>
  <c r="V248" i="8"/>
  <c r="V249" i="8"/>
  <c r="V250" i="8"/>
  <c r="V251" i="8"/>
  <c r="V252" i="8"/>
  <c r="V253" i="8"/>
  <c r="V254" i="8"/>
  <c r="V255" i="8"/>
  <c r="V256" i="8"/>
  <c r="V257" i="8"/>
  <c r="V258" i="8"/>
  <c r="V259" i="8"/>
  <c r="V260" i="8"/>
  <c r="V261" i="8"/>
  <c r="V262" i="8"/>
  <c r="V263" i="8"/>
  <c r="V264" i="8"/>
  <c r="V265" i="8"/>
  <c r="V266" i="8"/>
  <c r="V267" i="8"/>
  <c r="V268" i="8"/>
  <c r="V269" i="8"/>
  <c r="V270" i="8"/>
  <c r="V271" i="8"/>
  <c r="V272" i="8"/>
  <c r="V273" i="8"/>
  <c r="V274" i="8"/>
  <c r="V275" i="8"/>
  <c r="V276" i="8"/>
  <c r="V277" i="8"/>
  <c r="V278" i="8"/>
  <c r="V279" i="8"/>
  <c r="V280" i="8"/>
  <c r="V281" i="8"/>
  <c r="V282" i="8"/>
  <c r="V283" i="8"/>
  <c r="V284" i="8"/>
  <c r="V285" i="8"/>
  <c r="V286" i="8"/>
  <c r="V287" i="8"/>
  <c r="V288" i="8"/>
  <c r="V289" i="8"/>
  <c r="V290" i="8"/>
  <c r="V291" i="8"/>
  <c r="V292" i="8"/>
  <c r="V293" i="8"/>
  <c r="V294" i="8"/>
  <c r="V295" i="8"/>
  <c r="V296" i="8"/>
  <c r="V297" i="8"/>
  <c r="V298" i="8"/>
  <c r="V299" i="8"/>
  <c r="V300" i="8"/>
  <c r="V301" i="8"/>
  <c r="V302" i="8"/>
  <c r="V303" i="8"/>
  <c r="V304" i="8"/>
  <c r="V305" i="8"/>
  <c r="V306" i="8"/>
  <c r="V307" i="8"/>
  <c r="V308" i="8"/>
  <c r="V309" i="8"/>
  <c r="V310" i="8"/>
  <c r="V311" i="8"/>
  <c r="V312" i="8"/>
  <c r="V313" i="8"/>
  <c r="V16"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115" i="8"/>
  <c r="T116" i="8"/>
  <c r="T117" i="8"/>
  <c r="T118" i="8"/>
  <c r="T119" i="8"/>
  <c r="T120" i="8"/>
  <c r="T121" i="8"/>
  <c r="T122" i="8"/>
  <c r="T123" i="8"/>
  <c r="T124" i="8"/>
  <c r="T125" i="8"/>
  <c r="T126" i="8"/>
  <c r="T127" i="8"/>
  <c r="T128" i="8"/>
  <c r="T129" i="8"/>
  <c r="T130" i="8"/>
  <c r="T131" i="8"/>
  <c r="T132" i="8"/>
  <c r="T133" i="8"/>
  <c r="T134" i="8"/>
  <c r="T135" i="8"/>
  <c r="T136" i="8"/>
  <c r="T137" i="8"/>
  <c r="T138" i="8"/>
  <c r="T139" i="8"/>
  <c r="T140" i="8"/>
  <c r="T141" i="8"/>
  <c r="T142" i="8"/>
  <c r="T143" i="8"/>
  <c r="T144" i="8"/>
  <c r="T145" i="8"/>
  <c r="T146" i="8"/>
  <c r="T147" i="8"/>
  <c r="T148" i="8"/>
  <c r="T149" i="8"/>
  <c r="T150" i="8"/>
  <c r="T151" i="8"/>
  <c r="T152" i="8"/>
  <c r="T153" i="8"/>
  <c r="T154" i="8"/>
  <c r="T155" i="8"/>
  <c r="T156" i="8"/>
  <c r="T157" i="8"/>
  <c r="T158" i="8"/>
  <c r="T159" i="8"/>
  <c r="T160" i="8"/>
  <c r="T161" i="8"/>
  <c r="T162" i="8"/>
  <c r="T163" i="8"/>
  <c r="T164" i="8"/>
  <c r="T165" i="8"/>
  <c r="T166" i="8"/>
  <c r="T167" i="8"/>
  <c r="T168" i="8"/>
  <c r="T169" i="8"/>
  <c r="T170" i="8"/>
  <c r="T171" i="8"/>
  <c r="T172" i="8"/>
  <c r="T173" i="8"/>
  <c r="T174" i="8"/>
  <c r="T175" i="8"/>
  <c r="T176" i="8"/>
  <c r="T177" i="8"/>
  <c r="T178" i="8"/>
  <c r="T179" i="8"/>
  <c r="T180" i="8"/>
  <c r="T181" i="8"/>
  <c r="T182" i="8"/>
  <c r="T183" i="8"/>
  <c r="T184" i="8"/>
  <c r="T185" i="8"/>
  <c r="T186" i="8"/>
  <c r="T187" i="8"/>
  <c r="T188" i="8"/>
  <c r="T189" i="8"/>
  <c r="T190" i="8"/>
  <c r="T191" i="8"/>
  <c r="T192" i="8"/>
  <c r="T193" i="8"/>
  <c r="T194" i="8"/>
  <c r="T195" i="8"/>
  <c r="T196" i="8"/>
  <c r="T197" i="8"/>
  <c r="T198" i="8"/>
  <c r="T199" i="8"/>
  <c r="T200" i="8"/>
  <c r="T201" i="8"/>
  <c r="T202" i="8"/>
  <c r="T203" i="8"/>
  <c r="T204" i="8"/>
  <c r="T205" i="8"/>
  <c r="T206" i="8"/>
  <c r="T207" i="8"/>
  <c r="T208" i="8"/>
  <c r="T209" i="8"/>
  <c r="T210" i="8"/>
  <c r="T211" i="8"/>
  <c r="T212" i="8"/>
  <c r="T213" i="8"/>
  <c r="T214" i="8"/>
  <c r="T215" i="8"/>
  <c r="T216" i="8"/>
  <c r="T217" i="8"/>
  <c r="T218" i="8"/>
  <c r="T219" i="8"/>
  <c r="T220" i="8"/>
  <c r="T221" i="8"/>
  <c r="T222" i="8"/>
  <c r="T223" i="8"/>
  <c r="T224" i="8"/>
  <c r="T225" i="8"/>
  <c r="T226" i="8"/>
  <c r="T227" i="8"/>
  <c r="T228" i="8"/>
  <c r="T229" i="8"/>
  <c r="T230" i="8"/>
  <c r="T231" i="8"/>
  <c r="T232" i="8"/>
  <c r="T233" i="8"/>
  <c r="T234" i="8"/>
  <c r="T235" i="8"/>
  <c r="T236" i="8"/>
  <c r="T237" i="8"/>
  <c r="T238" i="8"/>
  <c r="T239" i="8"/>
  <c r="T240" i="8"/>
  <c r="T241" i="8"/>
  <c r="T242" i="8"/>
  <c r="T243" i="8"/>
  <c r="T244" i="8"/>
  <c r="T245" i="8"/>
  <c r="T246" i="8"/>
  <c r="T247" i="8"/>
  <c r="T248" i="8"/>
  <c r="T249" i="8"/>
  <c r="T250" i="8"/>
  <c r="T251" i="8"/>
  <c r="T252" i="8"/>
  <c r="T253" i="8"/>
  <c r="T254" i="8"/>
  <c r="T255" i="8"/>
  <c r="T256" i="8"/>
  <c r="T257" i="8"/>
  <c r="T258" i="8"/>
  <c r="T259" i="8"/>
  <c r="T260" i="8"/>
  <c r="T261" i="8"/>
  <c r="T262" i="8"/>
  <c r="T263" i="8"/>
  <c r="T264" i="8"/>
  <c r="T265" i="8"/>
  <c r="T266" i="8"/>
  <c r="T267" i="8"/>
  <c r="T268" i="8"/>
  <c r="T269" i="8"/>
  <c r="T270" i="8"/>
  <c r="T271" i="8"/>
  <c r="T272" i="8"/>
  <c r="T273" i="8"/>
  <c r="T274" i="8"/>
  <c r="T275" i="8"/>
  <c r="T276" i="8"/>
  <c r="T277" i="8"/>
  <c r="T278" i="8"/>
  <c r="T279" i="8"/>
  <c r="T280" i="8"/>
  <c r="T281" i="8"/>
  <c r="T282" i="8"/>
  <c r="T283" i="8"/>
  <c r="T284" i="8"/>
  <c r="T285" i="8"/>
  <c r="T286" i="8"/>
  <c r="T287" i="8"/>
  <c r="T288" i="8"/>
  <c r="T289" i="8"/>
  <c r="T290" i="8"/>
  <c r="T291" i="8"/>
  <c r="T292" i="8"/>
  <c r="T293" i="8"/>
  <c r="T294" i="8"/>
  <c r="T295" i="8"/>
  <c r="T296" i="8"/>
  <c r="T297" i="8"/>
  <c r="T298" i="8"/>
  <c r="T299" i="8"/>
  <c r="T300" i="8"/>
  <c r="T301" i="8"/>
  <c r="T302" i="8"/>
  <c r="T303" i="8"/>
  <c r="T304" i="8"/>
  <c r="T305" i="8"/>
  <c r="T306" i="8"/>
  <c r="T307" i="8"/>
  <c r="T308" i="8"/>
  <c r="T309" i="8"/>
  <c r="T310" i="8"/>
  <c r="T311" i="8"/>
  <c r="T312" i="8"/>
  <c r="T313" i="8"/>
  <c r="S20" i="8"/>
  <c r="T20" i="8" s="1"/>
  <c r="S21" i="8"/>
  <c r="T21" i="8" s="1"/>
  <c r="S22" i="8"/>
  <c r="T22" i="8" s="1"/>
  <c r="S23" i="8"/>
  <c r="T23" i="8" s="1"/>
  <c r="S24" i="8"/>
  <c r="T24" i="8" s="1"/>
  <c r="S25" i="8"/>
  <c r="T25" i="8" s="1"/>
  <c r="S26" i="8"/>
  <c r="T26" i="8" s="1"/>
  <c r="S27" i="8"/>
  <c r="T27" i="8" s="1"/>
  <c r="S28" i="8"/>
  <c r="T28" i="8" s="1"/>
  <c r="S29" i="8"/>
  <c r="T29" i="8" s="1"/>
  <c r="S30" i="8"/>
  <c r="T30" i="8" s="1"/>
  <c r="S31" i="8"/>
  <c r="T31" i="8" s="1"/>
  <c r="S32" i="8"/>
  <c r="T32" i="8" s="1"/>
  <c r="S33" i="8"/>
  <c r="S34" i="8"/>
  <c r="S35" i="8"/>
  <c r="S36" i="8"/>
  <c r="S37" i="8"/>
  <c r="S38" i="8"/>
  <c r="S39" i="8"/>
  <c r="S40" i="8"/>
  <c r="S41" i="8"/>
  <c r="S42" i="8"/>
  <c r="S43" i="8"/>
  <c r="S44" i="8"/>
  <c r="S45" i="8"/>
  <c r="S46" i="8"/>
  <c r="S47" i="8"/>
  <c r="S48" i="8"/>
  <c r="S49" i="8"/>
  <c r="S50" i="8"/>
  <c r="S51" i="8"/>
  <c r="S52" i="8"/>
  <c r="S53" i="8"/>
  <c r="S54" i="8"/>
  <c r="S55" i="8"/>
  <c r="S56" i="8"/>
  <c r="S57" i="8"/>
  <c r="S58" i="8"/>
  <c r="S59" i="8"/>
  <c r="S60" i="8"/>
  <c r="S61" i="8"/>
  <c r="S62" i="8"/>
  <c r="S63" i="8"/>
  <c r="S64" i="8"/>
  <c r="S65" i="8"/>
  <c r="S66" i="8"/>
  <c r="S67" i="8"/>
  <c r="S68" i="8"/>
  <c r="S69" i="8"/>
  <c r="S70" i="8"/>
  <c r="S71" i="8"/>
  <c r="S72" i="8"/>
  <c r="S73" i="8"/>
  <c r="S74" i="8"/>
  <c r="S75" i="8"/>
  <c r="S76" i="8"/>
  <c r="S77" i="8"/>
  <c r="S78" i="8"/>
  <c r="S79" i="8"/>
  <c r="S80" i="8"/>
  <c r="S81" i="8"/>
  <c r="S82" i="8"/>
  <c r="S83" i="8"/>
  <c r="S84" i="8"/>
  <c r="S85" i="8"/>
  <c r="S86" i="8"/>
  <c r="S87" i="8"/>
  <c r="S88" i="8"/>
  <c r="S89" i="8"/>
  <c r="S90" i="8"/>
  <c r="S91" i="8"/>
  <c r="S92" i="8"/>
  <c r="S93" i="8"/>
  <c r="S94" i="8"/>
  <c r="S95" i="8"/>
  <c r="S96" i="8"/>
  <c r="S97" i="8"/>
  <c r="S98" i="8"/>
  <c r="S99" i="8"/>
  <c r="S100" i="8"/>
  <c r="S101" i="8"/>
  <c r="S102" i="8"/>
  <c r="S103" i="8"/>
  <c r="S104" i="8"/>
  <c r="S105" i="8"/>
  <c r="S106" i="8"/>
  <c r="S107" i="8"/>
  <c r="S108" i="8"/>
  <c r="S109" i="8"/>
  <c r="S110" i="8"/>
  <c r="S111" i="8"/>
  <c r="S112" i="8"/>
  <c r="S113" i="8"/>
  <c r="S114" i="8"/>
  <c r="S115" i="8"/>
  <c r="S116" i="8"/>
  <c r="S117" i="8"/>
  <c r="S118" i="8"/>
  <c r="S119" i="8"/>
  <c r="S120" i="8"/>
  <c r="S121" i="8"/>
  <c r="S122" i="8"/>
  <c r="S123" i="8"/>
  <c r="S124" i="8"/>
  <c r="S125" i="8"/>
  <c r="S126" i="8"/>
  <c r="S127" i="8"/>
  <c r="S128" i="8"/>
  <c r="S129" i="8"/>
  <c r="S130" i="8"/>
  <c r="S131" i="8"/>
  <c r="S132" i="8"/>
  <c r="S133" i="8"/>
  <c r="S134" i="8"/>
  <c r="S135" i="8"/>
  <c r="S136" i="8"/>
  <c r="S137" i="8"/>
  <c r="S138" i="8"/>
  <c r="S139" i="8"/>
  <c r="S140" i="8"/>
  <c r="S141" i="8"/>
  <c r="S142" i="8"/>
  <c r="S143" i="8"/>
  <c r="S144" i="8"/>
  <c r="S145" i="8"/>
  <c r="S146" i="8"/>
  <c r="S147" i="8"/>
  <c r="S148" i="8"/>
  <c r="S149" i="8"/>
  <c r="S150" i="8"/>
  <c r="S151" i="8"/>
  <c r="S152" i="8"/>
  <c r="S153" i="8"/>
  <c r="S154" i="8"/>
  <c r="S155" i="8"/>
  <c r="S156" i="8"/>
  <c r="S157" i="8"/>
  <c r="S158" i="8"/>
  <c r="S159" i="8"/>
  <c r="S160" i="8"/>
  <c r="S161" i="8"/>
  <c r="S162" i="8"/>
  <c r="S163" i="8"/>
  <c r="S164" i="8"/>
  <c r="S165" i="8"/>
  <c r="S166" i="8"/>
  <c r="S167" i="8"/>
  <c r="S168" i="8"/>
  <c r="S169" i="8"/>
  <c r="S170" i="8"/>
  <c r="S171" i="8"/>
  <c r="S172" i="8"/>
  <c r="S173" i="8"/>
  <c r="S174" i="8"/>
  <c r="S175" i="8"/>
  <c r="S176" i="8"/>
  <c r="S177" i="8"/>
  <c r="S178" i="8"/>
  <c r="S179" i="8"/>
  <c r="S180" i="8"/>
  <c r="S181" i="8"/>
  <c r="S182" i="8"/>
  <c r="S183" i="8"/>
  <c r="S184" i="8"/>
  <c r="S185" i="8"/>
  <c r="S186" i="8"/>
  <c r="S187" i="8"/>
  <c r="S188" i="8"/>
  <c r="S189" i="8"/>
  <c r="S190" i="8"/>
  <c r="S191" i="8"/>
  <c r="S192" i="8"/>
  <c r="S193" i="8"/>
  <c r="S194" i="8"/>
  <c r="S195" i="8"/>
  <c r="S196" i="8"/>
  <c r="S197" i="8"/>
  <c r="S198" i="8"/>
  <c r="S199" i="8"/>
  <c r="S200" i="8"/>
  <c r="S201" i="8"/>
  <c r="S202" i="8"/>
  <c r="S203" i="8"/>
  <c r="S204" i="8"/>
  <c r="S205" i="8"/>
  <c r="S206" i="8"/>
  <c r="S207" i="8"/>
  <c r="S208" i="8"/>
  <c r="S209" i="8"/>
  <c r="S210" i="8"/>
  <c r="S211" i="8"/>
  <c r="S212" i="8"/>
  <c r="S213" i="8"/>
  <c r="S214" i="8"/>
  <c r="S215" i="8"/>
  <c r="S216" i="8"/>
  <c r="S217" i="8"/>
  <c r="S218" i="8"/>
  <c r="S219" i="8"/>
  <c r="S220" i="8"/>
  <c r="S221" i="8"/>
  <c r="S222" i="8"/>
  <c r="S223" i="8"/>
  <c r="S224" i="8"/>
  <c r="S225" i="8"/>
  <c r="S226" i="8"/>
  <c r="S227" i="8"/>
  <c r="S228" i="8"/>
  <c r="S229" i="8"/>
  <c r="S230" i="8"/>
  <c r="S231" i="8"/>
  <c r="S232" i="8"/>
  <c r="S233" i="8"/>
  <c r="S234" i="8"/>
  <c r="S235" i="8"/>
  <c r="S236" i="8"/>
  <c r="S237" i="8"/>
  <c r="S238" i="8"/>
  <c r="S239" i="8"/>
  <c r="S240" i="8"/>
  <c r="S241" i="8"/>
  <c r="S242" i="8"/>
  <c r="S243" i="8"/>
  <c r="S244" i="8"/>
  <c r="S245" i="8"/>
  <c r="S246" i="8"/>
  <c r="S247" i="8"/>
  <c r="S248" i="8"/>
  <c r="S249" i="8"/>
  <c r="S250" i="8"/>
  <c r="S251" i="8"/>
  <c r="S252" i="8"/>
  <c r="S253" i="8"/>
  <c r="S254" i="8"/>
  <c r="S255" i="8"/>
  <c r="S256" i="8"/>
  <c r="S257" i="8"/>
  <c r="S258" i="8"/>
  <c r="S259" i="8"/>
  <c r="S260" i="8"/>
  <c r="S261" i="8"/>
  <c r="S262" i="8"/>
  <c r="S263" i="8"/>
  <c r="S264" i="8"/>
  <c r="S265" i="8"/>
  <c r="S266" i="8"/>
  <c r="S267" i="8"/>
  <c r="S268" i="8"/>
  <c r="S269" i="8"/>
  <c r="S270" i="8"/>
  <c r="S271" i="8"/>
  <c r="S272" i="8"/>
  <c r="S273" i="8"/>
  <c r="S274" i="8"/>
  <c r="S275" i="8"/>
  <c r="S276" i="8"/>
  <c r="S277" i="8"/>
  <c r="S278" i="8"/>
  <c r="S279" i="8"/>
  <c r="S280" i="8"/>
  <c r="S281" i="8"/>
  <c r="S282" i="8"/>
  <c r="S283" i="8"/>
  <c r="S284" i="8"/>
  <c r="S285" i="8"/>
  <c r="S286" i="8"/>
  <c r="S287" i="8"/>
  <c r="S288" i="8"/>
  <c r="S289" i="8"/>
  <c r="S290" i="8"/>
  <c r="S291" i="8"/>
  <c r="S292" i="8"/>
  <c r="S293" i="8"/>
  <c r="S294" i="8"/>
  <c r="S295" i="8"/>
  <c r="S296" i="8"/>
  <c r="S297" i="8"/>
  <c r="S298" i="8"/>
  <c r="S299" i="8"/>
  <c r="S300" i="8"/>
  <c r="S301" i="8"/>
  <c r="S302" i="8"/>
  <c r="S303" i="8"/>
  <c r="S304" i="8"/>
  <c r="S305" i="8"/>
  <c r="S306" i="8"/>
  <c r="S307" i="8"/>
  <c r="S308" i="8"/>
  <c r="S309" i="8"/>
  <c r="S310" i="8"/>
  <c r="S311" i="8"/>
  <c r="S312" i="8"/>
  <c r="S313" i="8"/>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Q45" i="8"/>
  <c r="Q46" i="8"/>
  <c r="Q47" i="8"/>
  <c r="Q48" i="8"/>
  <c r="Q49" i="8"/>
  <c r="Q50" i="8"/>
  <c r="Q51" i="8"/>
  <c r="Q52" i="8"/>
  <c r="Q53" i="8"/>
  <c r="Q54" i="8"/>
  <c r="Q55" i="8"/>
  <c r="Q56" i="8"/>
  <c r="Q57" i="8"/>
  <c r="Q58" i="8"/>
  <c r="Q59" i="8"/>
  <c r="Q60" i="8"/>
  <c r="Q61" i="8"/>
  <c r="Q62" i="8"/>
  <c r="Q63" i="8"/>
  <c r="Q64" i="8"/>
  <c r="Q65" i="8"/>
  <c r="Q66" i="8"/>
  <c r="Q67" i="8"/>
  <c r="Q68" i="8"/>
  <c r="Q69" i="8"/>
  <c r="Q70" i="8"/>
  <c r="Q71" i="8"/>
  <c r="Q72" i="8"/>
  <c r="Q73" i="8"/>
  <c r="Q74" i="8"/>
  <c r="Q75" i="8"/>
  <c r="Q76" i="8"/>
  <c r="Q77" i="8"/>
  <c r="Q78" i="8"/>
  <c r="Q79" i="8"/>
  <c r="Q80" i="8"/>
  <c r="Q81" i="8"/>
  <c r="Q82" i="8"/>
  <c r="Q83" i="8"/>
  <c r="Q84" i="8"/>
  <c r="Q85" i="8"/>
  <c r="Q86" i="8"/>
  <c r="Q87" i="8"/>
  <c r="Q88" i="8"/>
  <c r="Q89" i="8"/>
  <c r="Q90" i="8"/>
  <c r="Q91" i="8"/>
  <c r="Q92" i="8"/>
  <c r="Q93" i="8"/>
  <c r="Q94" i="8"/>
  <c r="Q95" i="8"/>
  <c r="Q96" i="8"/>
  <c r="Q97" i="8"/>
  <c r="Q98" i="8"/>
  <c r="Q99" i="8"/>
  <c r="Q100" i="8"/>
  <c r="Q101" i="8"/>
  <c r="Q102" i="8"/>
  <c r="Q103" i="8"/>
  <c r="Q104" i="8"/>
  <c r="Q105" i="8"/>
  <c r="Q106" i="8"/>
  <c r="Q107" i="8"/>
  <c r="Q108" i="8"/>
  <c r="Q109" i="8"/>
  <c r="Q110" i="8"/>
  <c r="Q111" i="8"/>
  <c r="Q112" i="8"/>
  <c r="Q113" i="8"/>
  <c r="Q114" i="8"/>
  <c r="Q115" i="8"/>
  <c r="Q116" i="8"/>
  <c r="Q117" i="8"/>
  <c r="Q118" i="8"/>
  <c r="Q119" i="8"/>
  <c r="Q120" i="8"/>
  <c r="Q121" i="8"/>
  <c r="Q122" i="8"/>
  <c r="Q123" i="8"/>
  <c r="Q124" i="8"/>
  <c r="Q125" i="8"/>
  <c r="Q126" i="8"/>
  <c r="Q127" i="8"/>
  <c r="Q128" i="8"/>
  <c r="Q129" i="8"/>
  <c r="Q130" i="8"/>
  <c r="Q131" i="8"/>
  <c r="Q132" i="8"/>
  <c r="Q133" i="8"/>
  <c r="Q134" i="8"/>
  <c r="Q135" i="8"/>
  <c r="Q136" i="8"/>
  <c r="Q137" i="8"/>
  <c r="Q138" i="8"/>
  <c r="Q139" i="8"/>
  <c r="Q140" i="8"/>
  <c r="Q141" i="8"/>
  <c r="Q142" i="8"/>
  <c r="Q143" i="8"/>
  <c r="Q144" i="8"/>
  <c r="Q145" i="8"/>
  <c r="Q146" i="8"/>
  <c r="Q147" i="8"/>
  <c r="Q148" i="8"/>
  <c r="Q149" i="8"/>
  <c r="Q150" i="8"/>
  <c r="Q151" i="8"/>
  <c r="Q152" i="8"/>
  <c r="Q153" i="8"/>
  <c r="Q154" i="8"/>
  <c r="Q155" i="8"/>
  <c r="Q156" i="8"/>
  <c r="Q157" i="8"/>
  <c r="Q158" i="8"/>
  <c r="Q159" i="8"/>
  <c r="Q160" i="8"/>
  <c r="Q161" i="8"/>
  <c r="Q162" i="8"/>
  <c r="Q163" i="8"/>
  <c r="Q164" i="8"/>
  <c r="Q165" i="8"/>
  <c r="Q166" i="8"/>
  <c r="Q167" i="8"/>
  <c r="Q168" i="8"/>
  <c r="Q169" i="8"/>
  <c r="Q170" i="8"/>
  <c r="Q171" i="8"/>
  <c r="Q172" i="8"/>
  <c r="Q173" i="8"/>
  <c r="Q174" i="8"/>
  <c r="Q175" i="8"/>
  <c r="Q176" i="8"/>
  <c r="Q177" i="8"/>
  <c r="Q178" i="8"/>
  <c r="Q179" i="8"/>
  <c r="Q180" i="8"/>
  <c r="Q181" i="8"/>
  <c r="Q182" i="8"/>
  <c r="Q183" i="8"/>
  <c r="Q184" i="8"/>
  <c r="Q185" i="8"/>
  <c r="Q186" i="8"/>
  <c r="Q187" i="8"/>
  <c r="Q188" i="8"/>
  <c r="Q189" i="8"/>
  <c r="Q190" i="8"/>
  <c r="Q191" i="8"/>
  <c r="Q192" i="8"/>
  <c r="Q193" i="8"/>
  <c r="Q194" i="8"/>
  <c r="Q195" i="8"/>
  <c r="Q196" i="8"/>
  <c r="Q197" i="8"/>
  <c r="Q198" i="8"/>
  <c r="Q199" i="8"/>
  <c r="Q200" i="8"/>
  <c r="Q201" i="8"/>
  <c r="Q202" i="8"/>
  <c r="Q203" i="8"/>
  <c r="Q204" i="8"/>
  <c r="Q205" i="8"/>
  <c r="Q206" i="8"/>
  <c r="Q207" i="8"/>
  <c r="Q208" i="8"/>
  <c r="Q209" i="8"/>
  <c r="Q210" i="8"/>
  <c r="Q211" i="8"/>
  <c r="Q212" i="8"/>
  <c r="Q213" i="8"/>
  <c r="Q214" i="8"/>
  <c r="Q215" i="8"/>
  <c r="Q216" i="8"/>
  <c r="Q217" i="8"/>
  <c r="Q218" i="8"/>
  <c r="Q219" i="8"/>
  <c r="Q220" i="8"/>
  <c r="Q221" i="8"/>
  <c r="Q222" i="8"/>
  <c r="Q223" i="8"/>
  <c r="Q224" i="8"/>
  <c r="Q225" i="8"/>
  <c r="Q226" i="8"/>
  <c r="Q227" i="8"/>
  <c r="Q228" i="8"/>
  <c r="Q229" i="8"/>
  <c r="Q230" i="8"/>
  <c r="Q231" i="8"/>
  <c r="Q232" i="8"/>
  <c r="Q233" i="8"/>
  <c r="Q234" i="8"/>
  <c r="Q235" i="8"/>
  <c r="Q236" i="8"/>
  <c r="Q237" i="8"/>
  <c r="Q238" i="8"/>
  <c r="Q239" i="8"/>
  <c r="Q240" i="8"/>
  <c r="Q241" i="8"/>
  <c r="Q242" i="8"/>
  <c r="Q243" i="8"/>
  <c r="Q244" i="8"/>
  <c r="Q245" i="8"/>
  <c r="Q246" i="8"/>
  <c r="Q247" i="8"/>
  <c r="Q248" i="8"/>
  <c r="Q249" i="8"/>
  <c r="Q250" i="8"/>
  <c r="Q251" i="8"/>
  <c r="Q252" i="8"/>
  <c r="Q253" i="8"/>
  <c r="Q254" i="8"/>
  <c r="Q255" i="8"/>
  <c r="Q256" i="8"/>
  <c r="Q257" i="8"/>
  <c r="Q258" i="8"/>
  <c r="Q259" i="8"/>
  <c r="Q260" i="8"/>
  <c r="Q261" i="8"/>
  <c r="Q262" i="8"/>
  <c r="Q263" i="8"/>
  <c r="Q264" i="8"/>
  <c r="Q265" i="8"/>
  <c r="Q266" i="8"/>
  <c r="Q267" i="8"/>
  <c r="Q268" i="8"/>
  <c r="Q269" i="8"/>
  <c r="Q270" i="8"/>
  <c r="Q271" i="8"/>
  <c r="Q272" i="8"/>
  <c r="Q273" i="8"/>
  <c r="Q274" i="8"/>
  <c r="Q275" i="8"/>
  <c r="Q276" i="8"/>
  <c r="Q277" i="8"/>
  <c r="Q278" i="8"/>
  <c r="Q279" i="8"/>
  <c r="Q280" i="8"/>
  <c r="Q281" i="8"/>
  <c r="Q282" i="8"/>
  <c r="Q283" i="8"/>
  <c r="Q284" i="8"/>
  <c r="Q285" i="8"/>
  <c r="Q286" i="8"/>
  <c r="Q287" i="8"/>
  <c r="Q288" i="8"/>
  <c r="Q289" i="8"/>
  <c r="Q290" i="8"/>
  <c r="Q291" i="8"/>
  <c r="Q292" i="8"/>
  <c r="Q293" i="8"/>
  <c r="Q294" i="8"/>
  <c r="Q295" i="8"/>
  <c r="Q296" i="8"/>
  <c r="Q297" i="8"/>
  <c r="Q298" i="8"/>
  <c r="Q299" i="8"/>
  <c r="Q300" i="8"/>
  <c r="Q301" i="8"/>
  <c r="Q302" i="8"/>
  <c r="Q303" i="8"/>
  <c r="Q304" i="8"/>
  <c r="Q305" i="8"/>
  <c r="Q306" i="8"/>
  <c r="Q307" i="8"/>
  <c r="Q308" i="8"/>
  <c r="Q309" i="8"/>
  <c r="Q310" i="8"/>
  <c r="Q311" i="8"/>
  <c r="Q312" i="8"/>
  <c r="Q313"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P172" i="8"/>
  <c r="P173" i="8"/>
  <c r="P174" i="8"/>
  <c r="P175" i="8"/>
  <c r="P176" i="8"/>
  <c r="P177" i="8"/>
  <c r="P178" i="8"/>
  <c r="P179" i="8"/>
  <c r="P180" i="8"/>
  <c r="P181" i="8"/>
  <c r="P182" i="8"/>
  <c r="P183" i="8"/>
  <c r="P184" i="8"/>
  <c r="P185" i="8"/>
  <c r="P186" i="8"/>
  <c r="P187" i="8"/>
  <c r="P188" i="8"/>
  <c r="P189" i="8"/>
  <c r="P190" i="8"/>
  <c r="P191" i="8"/>
  <c r="P192" i="8"/>
  <c r="P193" i="8"/>
  <c r="P194" i="8"/>
  <c r="P195" i="8"/>
  <c r="P196" i="8"/>
  <c r="P197" i="8"/>
  <c r="P198" i="8"/>
  <c r="P199" i="8"/>
  <c r="P200" i="8"/>
  <c r="P201" i="8"/>
  <c r="P202" i="8"/>
  <c r="P203" i="8"/>
  <c r="P204" i="8"/>
  <c r="P205" i="8"/>
  <c r="P206" i="8"/>
  <c r="P207" i="8"/>
  <c r="P208" i="8"/>
  <c r="P209" i="8"/>
  <c r="P210" i="8"/>
  <c r="P211" i="8"/>
  <c r="P212" i="8"/>
  <c r="P213" i="8"/>
  <c r="P214" i="8"/>
  <c r="P215" i="8"/>
  <c r="P216" i="8"/>
  <c r="P217" i="8"/>
  <c r="P218" i="8"/>
  <c r="P219" i="8"/>
  <c r="P220" i="8"/>
  <c r="P221" i="8"/>
  <c r="P222" i="8"/>
  <c r="P223" i="8"/>
  <c r="P224" i="8"/>
  <c r="P225" i="8"/>
  <c r="P226" i="8"/>
  <c r="P227" i="8"/>
  <c r="P228" i="8"/>
  <c r="P229" i="8"/>
  <c r="P230" i="8"/>
  <c r="P231" i="8"/>
  <c r="P232" i="8"/>
  <c r="P233" i="8"/>
  <c r="P234" i="8"/>
  <c r="P235" i="8"/>
  <c r="P236" i="8"/>
  <c r="P237" i="8"/>
  <c r="P238" i="8"/>
  <c r="P239" i="8"/>
  <c r="P240" i="8"/>
  <c r="P241" i="8"/>
  <c r="P242" i="8"/>
  <c r="P243" i="8"/>
  <c r="P244" i="8"/>
  <c r="P245" i="8"/>
  <c r="P246" i="8"/>
  <c r="P247" i="8"/>
  <c r="P248" i="8"/>
  <c r="P249" i="8"/>
  <c r="P250" i="8"/>
  <c r="P251" i="8"/>
  <c r="P252" i="8"/>
  <c r="P253" i="8"/>
  <c r="P254" i="8"/>
  <c r="P255" i="8"/>
  <c r="P256" i="8"/>
  <c r="P257" i="8"/>
  <c r="P258" i="8"/>
  <c r="P259" i="8"/>
  <c r="P260" i="8"/>
  <c r="P261" i="8"/>
  <c r="P262" i="8"/>
  <c r="P263" i="8"/>
  <c r="P264" i="8"/>
  <c r="P265" i="8"/>
  <c r="P266" i="8"/>
  <c r="P267" i="8"/>
  <c r="P268" i="8"/>
  <c r="P269" i="8"/>
  <c r="P270" i="8"/>
  <c r="P271" i="8"/>
  <c r="P272" i="8"/>
  <c r="P273" i="8"/>
  <c r="P274" i="8"/>
  <c r="P275" i="8"/>
  <c r="P276" i="8"/>
  <c r="P277" i="8"/>
  <c r="P278" i="8"/>
  <c r="P279" i="8"/>
  <c r="P280" i="8"/>
  <c r="P281" i="8"/>
  <c r="P282" i="8"/>
  <c r="P283" i="8"/>
  <c r="P284" i="8"/>
  <c r="P285" i="8"/>
  <c r="P286" i="8"/>
  <c r="P287" i="8"/>
  <c r="P288" i="8"/>
  <c r="P289" i="8"/>
  <c r="P290" i="8"/>
  <c r="P291" i="8"/>
  <c r="P292" i="8"/>
  <c r="P293" i="8"/>
  <c r="P294" i="8"/>
  <c r="P295" i="8"/>
  <c r="P296" i="8"/>
  <c r="P297" i="8"/>
  <c r="P298" i="8"/>
  <c r="P299" i="8"/>
  <c r="P300" i="8"/>
  <c r="P301" i="8"/>
  <c r="P302" i="8"/>
  <c r="P303" i="8"/>
  <c r="P304" i="8"/>
  <c r="P305" i="8"/>
  <c r="P306" i="8"/>
  <c r="P307" i="8"/>
  <c r="P308" i="8"/>
  <c r="P309" i="8"/>
  <c r="P310" i="8"/>
  <c r="P311" i="8"/>
  <c r="P312" i="8"/>
  <c r="P313"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31" i="8"/>
  <c r="O132" i="8"/>
  <c r="O133" i="8"/>
  <c r="O134" i="8"/>
  <c r="O135" i="8"/>
  <c r="O136" i="8"/>
  <c r="O137" i="8"/>
  <c r="O138" i="8"/>
  <c r="O139" i="8"/>
  <c r="O140" i="8"/>
  <c r="O141" i="8"/>
  <c r="O142" i="8"/>
  <c r="O143" i="8"/>
  <c r="O144" i="8"/>
  <c r="O145" i="8"/>
  <c r="O146" i="8"/>
  <c r="O147" i="8"/>
  <c r="O148" i="8"/>
  <c r="O149" i="8"/>
  <c r="O150" i="8"/>
  <c r="O151" i="8"/>
  <c r="O152" i="8"/>
  <c r="O153" i="8"/>
  <c r="O154" i="8"/>
  <c r="O155" i="8"/>
  <c r="O156" i="8"/>
  <c r="O157" i="8"/>
  <c r="O158" i="8"/>
  <c r="O159" i="8"/>
  <c r="O160" i="8"/>
  <c r="O161" i="8"/>
  <c r="O162" i="8"/>
  <c r="O163" i="8"/>
  <c r="O164" i="8"/>
  <c r="O165" i="8"/>
  <c r="O166" i="8"/>
  <c r="O167" i="8"/>
  <c r="O168" i="8"/>
  <c r="O169" i="8"/>
  <c r="O170" i="8"/>
  <c r="O171" i="8"/>
  <c r="O172" i="8"/>
  <c r="O173" i="8"/>
  <c r="O174" i="8"/>
  <c r="O175" i="8"/>
  <c r="O176" i="8"/>
  <c r="O177" i="8"/>
  <c r="O178" i="8"/>
  <c r="O179" i="8"/>
  <c r="O180" i="8"/>
  <c r="O181" i="8"/>
  <c r="O182" i="8"/>
  <c r="O183" i="8"/>
  <c r="O184" i="8"/>
  <c r="O185" i="8"/>
  <c r="O186" i="8"/>
  <c r="O187" i="8"/>
  <c r="O188" i="8"/>
  <c r="O189" i="8"/>
  <c r="O190" i="8"/>
  <c r="O191" i="8"/>
  <c r="O192" i="8"/>
  <c r="O193" i="8"/>
  <c r="O194" i="8"/>
  <c r="O195" i="8"/>
  <c r="O196" i="8"/>
  <c r="O197" i="8"/>
  <c r="O198" i="8"/>
  <c r="O199" i="8"/>
  <c r="O200" i="8"/>
  <c r="O201" i="8"/>
  <c r="O202" i="8"/>
  <c r="O203" i="8"/>
  <c r="O204" i="8"/>
  <c r="O205" i="8"/>
  <c r="O206" i="8"/>
  <c r="O207" i="8"/>
  <c r="O208" i="8"/>
  <c r="O209" i="8"/>
  <c r="O210" i="8"/>
  <c r="O211" i="8"/>
  <c r="O212" i="8"/>
  <c r="O213" i="8"/>
  <c r="O214" i="8"/>
  <c r="O215" i="8"/>
  <c r="O216" i="8"/>
  <c r="O217" i="8"/>
  <c r="O218" i="8"/>
  <c r="O219" i="8"/>
  <c r="O220" i="8"/>
  <c r="O221" i="8"/>
  <c r="O222" i="8"/>
  <c r="O223" i="8"/>
  <c r="O224" i="8"/>
  <c r="O225" i="8"/>
  <c r="O226" i="8"/>
  <c r="O227" i="8"/>
  <c r="O228" i="8"/>
  <c r="O229" i="8"/>
  <c r="O230" i="8"/>
  <c r="O231" i="8"/>
  <c r="O232" i="8"/>
  <c r="O233" i="8"/>
  <c r="O234" i="8"/>
  <c r="O235" i="8"/>
  <c r="O236" i="8"/>
  <c r="O237" i="8"/>
  <c r="O238" i="8"/>
  <c r="O239" i="8"/>
  <c r="O240" i="8"/>
  <c r="O241" i="8"/>
  <c r="O242" i="8"/>
  <c r="O243" i="8"/>
  <c r="O244" i="8"/>
  <c r="O245" i="8"/>
  <c r="O246" i="8"/>
  <c r="O247" i="8"/>
  <c r="O248" i="8"/>
  <c r="O249" i="8"/>
  <c r="O250" i="8"/>
  <c r="O251" i="8"/>
  <c r="O252" i="8"/>
  <c r="O253" i="8"/>
  <c r="O254" i="8"/>
  <c r="O255" i="8"/>
  <c r="O256" i="8"/>
  <c r="O257" i="8"/>
  <c r="O258" i="8"/>
  <c r="O259" i="8"/>
  <c r="O260" i="8"/>
  <c r="O261" i="8"/>
  <c r="O262" i="8"/>
  <c r="O263" i="8"/>
  <c r="O264" i="8"/>
  <c r="O265" i="8"/>
  <c r="O266" i="8"/>
  <c r="O267" i="8"/>
  <c r="O268" i="8"/>
  <c r="O269" i="8"/>
  <c r="O270" i="8"/>
  <c r="O271" i="8"/>
  <c r="O272" i="8"/>
  <c r="O273" i="8"/>
  <c r="O274" i="8"/>
  <c r="O275" i="8"/>
  <c r="O276" i="8"/>
  <c r="O277" i="8"/>
  <c r="O278" i="8"/>
  <c r="O279" i="8"/>
  <c r="O280" i="8"/>
  <c r="O281" i="8"/>
  <c r="O282" i="8"/>
  <c r="O283" i="8"/>
  <c r="O284" i="8"/>
  <c r="O285" i="8"/>
  <c r="O286" i="8"/>
  <c r="O287" i="8"/>
  <c r="O288" i="8"/>
  <c r="O289" i="8"/>
  <c r="O290" i="8"/>
  <c r="O291" i="8"/>
  <c r="O292" i="8"/>
  <c r="O293" i="8"/>
  <c r="O294" i="8"/>
  <c r="O295" i="8"/>
  <c r="O296" i="8"/>
  <c r="O297" i="8"/>
  <c r="O298" i="8"/>
  <c r="O299" i="8"/>
  <c r="O300" i="8"/>
  <c r="O301" i="8"/>
  <c r="O302" i="8"/>
  <c r="O303" i="8"/>
  <c r="O304" i="8"/>
  <c r="O305" i="8"/>
  <c r="O306" i="8"/>
  <c r="O307" i="8"/>
  <c r="O308" i="8"/>
  <c r="O309" i="8"/>
  <c r="O310" i="8"/>
  <c r="O311" i="8"/>
  <c r="O312" i="8"/>
  <c r="O313"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134" i="8"/>
  <c r="N135" i="8"/>
  <c r="N136" i="8"/>
  <c r="N137" i="8"/>
  <c r="N138" i="8"/>
  <c r="N139" i="8"/>
  <c r="N140" i="8"/>
  <c r="N141" i="8"/>
  <c r="N142" i="8"/>
  <c r="N143" i="8"/>
  <c r="N144" i="8"/>
  <c r="N145" i="8"/>
  <c r="N146" i="8"/>
  <c r="N147" i="8"/>
  <c r="N148" i="8"/>
  <c r="N149" i="8"/>
  <c r="N150" i="8"/>
  <c r="N151" i="8"/>
  <c r="N152" i="8"/>
  <c r="N153" i="8"/>
  <c r="N154" i="8"/>
  <c r="N155" i="8"/>
  <c r="N156" i="8"/>
  <c r="N157" i="8"/>
  <c r="N158" i="8"/>
  <c r="N159" i="8"/>
  <c r="N160" i="8"/>
  <c r="N161" i="8"/>
  <c r="N162" i="8"/>
  <c r="N163" i="8"/>
  <c r="N164" i="8"/>
  <c r="N165" i="8"/>
  <c r="N166" i="8"/>
  <c r="N167" i="8"/>
  <c r="N168" i="8"/>
  <c r="N169" i="8"/>
  <c r="N170" i="8"/>
  <c r="N171" i="8"/>
  <c r="N172" i="8"/>
  <c r="N173" i="8"/>
  <c r="N174" i="8"/>
  <c r="N175" i="8"/>
  <c r="N176" i="8"/>
  <c r="N177" i="8"/>
  <c r="N178" i="8"/>
  <c r="N179" i="8"/>
  <c r="N180" i="8"/>
  <c r="N181" i="8"/>
  <c r="N182" i="8"/>
  <c r="N183" i="8"/>
  <c r="N184" i="8"/>
  <c r="N185" i="8"/>
  <c r="N186" i="8"/>
  <c r="N187" i="8"/>
  <c r="N188" i="8"/>
  <c r="N189" i="8"/>
  <c r="N190" i="8"/>
  <c r="N191" i="8"/>
  <c r="N192" i="8"/>
  <c r="N193" i="8"/>
  <c r="N194" i="8"/>
  <c r="N195" i="8"/>
  <c r="N196" i="8"/>
  <c r="N197" i="8"/>
  <c r="N198" i="8"/>
  <c r="N199" i="8"/>
  <c r="N200" i="8"/>
  <c r="N201" i="8"/>
  <c r="N202" i="8"/>
  <c r="N203" i="8"/>
  <c r="N204" i="8"/>
  <c r="N205" i="8"/>
  <c r="N206" i="8"/>
  <c r="N207" i="8"/>
  <c r="N208" i="8"/>
  <c r="N209" i="8"/>
  <c r="N210" i="8"/>
  <c r="N211" i="8"/>
  <c r="N212" i="8"/>
  <c r="N213" i="8"/>
  <c r="N214" i="8"/>
  <c r="N215" i="8"/>
  <c r="N216" i="8"/>
  <c r="N217" i="8"/>
  <c r="N218" i="8"/>
  <c r="N219" i="8"/>
  <c r="N220" i="8"/>
  <c r="N221" i="8"/>
  <c r="N222" i="8"/>
  <c r="N223" i="8"/>
  <c r="N224" i="8"/>
  <c r="N225" i="8"/>
  <c r="N226" i="8"/>
  <c r="N227" i="8"/>
  <c r="N228" i="8"/>
  <c r="N229" i="8"/>
  <c r="N230" i="8"/>
  <c r="N231" i="8"/>
  <c r="N232" i="8"/>
  <c r="N233" i="8"/>
  <c r="N234" i="8"/>
  <c r="N235" i="8"/>
  <c r="N236" i="8"/>
  <c r="N237" i="8"/>
  <c r="N238" i="8"/>
  <c r="N239" i="8"/>
  <c r="N240" i="8"/>
  <c r="N241" i="8"/>
  <c r="N242" i="8"/>
  <c r="N243" i="8"/>
  <c r="N244" i="8"/>
  <c r="N245" i="8"/>
  <c r="N246" i="8"/>
  <c r="N247" i="8"/>
  <c r="N248" i="8"/>
  <c r="N249" i="8"/>
  <c r="N250" i="8"/>
  <c r="N251" i="8"/>
  <c r="N252" i="8"/>
  <c r="N253" i="8"/>
  <c r="N254" i="8"/>
  <c r="N255" i="8"/>
  <c r="N256" i="8"/>
  <c r="N257" i="8"/>
  <c r="N258" i="8"/>
  <c r="N259" i="8"/>
  <c r="N260" i="8"/>
  <c r="N261" i="8"/>
  <c r="N262" i="8"/>
  <c r="N263" i="8"/>
  <c r="N264" i="8"/>
  <c r="N265" i="8"/>
  <c r="N266" i="8"/>
  <c r="N267" i="8"/>
  <c r="N268" i="8"/>
  <c r="N269" i="8"/>
  <c r="N270" i="8"/>
  <c r="N271" i="8"/>
  <c r="N272" i="8"/>
  <c r="N273" i="8"/>
  <c r="N274" i="8"/>
  <c r="N275" i="8"/>
  <c r="N276" i="8"/>
  <c r="N277" i="8"/>
  <c r="N278" i="8"/>
  <c r="N279" i="8"/>
  <c r="N280" i="8"/>
  <c r="N281" i="8"/>
  <c r="N282" i="8"/>
  <c r="N283" i="8"/>
  <c r="N284" i="8"/>
  <c r="N285" i="8"/>
  <c r="N286" i="8"/>
  <c r="N287" i="8"/>
  <c r="N288" i="8"/>
  <c r="N289" i="8"/>
  <c r="N290" i="8"/>
  <c r="N291" i="8"/>
  <c r="N292" i="8"/>
  <c r="N293" i="8"/>
  <c r="N294" i="8"/>
  <c r="N295" i="8"/>
  <c r="N296" i="8"/>
  <c r="N297" i="8"/>
  <c r="N298" i="8"/>
  <c r="N299" i="8"/>
  <c r="N300" i="8"/>
  <c r="N301" i="8"/>
  <c r="N302" i="8"/>
  <c r="N303" i="8"/>
  <c r="N304" i="8"/>
  <c r="N305" i="8"/>
  <c r="N306" i="8"/>
  <c r="N307" i="8"/>
  <c r="N308" i="8"/>
  <c r="N309" i="8"/>
  <c r="N310" i="8"/>
  <c r="N311" i="8"/>
  <c r="N312" i="8"/>
  <c r="N313"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J204" i="8"/>
  <c r="J205" i="8"/>
  <c r="J206" i="8"/>
  <c r="J207" i="8"/>
  <c r="J208" i="8"/>
  <c r="J209" i="8"/>
  <c r="J210" i="8"/>
  <c r="J211" i="8"/>
  <c r="J212" i="8"/>
  <c r="J213" i="8"/>
  <c r="J214" i="8"/>
  <c r="J215" i="8"/>
  <c r="J216" i="8"/>
  <c r="J217" i="8"/>
  <c r="J218" i="8"/>
  <c r="J219" i="8"/>
  <c r="J220" i="8"/>
  <c r="J221" i="8"/>
  <c r="J222" i="8"/>
  <c r="J223" i="8"/>
  <c r="J224" i="8"/>
  <c r="J225" i="8"/>
  <c r="J226" i="8"/>
  <c r="J227" i="8"/>
  <c r="J228" i="8"/>
  <c r="J229" i="8"/>
  <c r="J230" i="8"/>
  <c r="J231" i="8"/>
  <c r="J232" i="8"/>
  <c r="J233" i="8"/>
  <c r="J234" i="8"/>
  <c r="J235" i="8"/>
  <c r="J236" i="8"/>
  <c r="J237" i="8"/>
  <c r="J238" i="8"/>
  <c r="J239" i="8"/>
  <c r="J240" i="8"/>
  <c r="J241" i="8"/>
  <c r="J242" i="8"/>
  <c r="J243" i="8"/>
  <c r="J244" i="8"/>
  <c r="J245" i="8"/>
  <c r="J246" i="8"/>
  <c r="J247" i="8"/>
  <c r="J248" i="8"/>
  <c r="J249" i="8"/>
  <c r="J250" i="8"/>
  <c r="J251" i="8"/>
  <c r="J252" i="8"/>
  <c r="J253" i="8"/>
  <c r="J254" i="8"/>
  <c r="J255" i="8"/>
  <c r="J256" i="8"/>
  <c r="J257" i="8"/>
  <c r="J258" i="8"/>
  <c r="J259" i="8"/>
  <c r="J260" i="8"/>
  <c r="J261" i="8"/>
  <c r="J262" i="8"/>
  <c r="J263" i="8"/>
  <c r="J264" i="8"/>
  <c r="J265" i="8"/>
  <c r="J266" i="8"/>
  <c r="J267" i="8"/>
  <c r="J268" i="8"/>
  <c r="J269" i="8"/>
  <c r="J270" i="8"/>
  <c r="J271" i="8"/>
  <c r="J272" i="8"/>
  <c r="J273" i="8"/>
  <c r="J274" i="8"/>
  <c r="J275" i="8"/>
  <c r="J276" i="8"/>
  <c r="J277" i="8"/>
  <c r="J278" i="8"/>
  <c r="J279" i="8"/>
  <c r="J280" i="8"/>
  <c r="J281" i="8"/>
  <c r="J282" i="8"/>
  <c r="J283" i="8"/>
  <c r="J284" i="8"/>
  <c r="J285" i="8"/>
  <c r="J286" i="8"/>
  <c r="J287" i="8"/>
  <c r="J288" i="8"/>
  <c r="J289" i="8"/>
  <c r="J290" i="8"/>
  <c r="J291" i="8"/>
  <c r="J292" i="8"/>
  <c r="J293" i="8"/>
  <c r="J294" i="8"/>
  <c r="J295" i="8"/>
  <c r="J296" i="8"/>
  <c r="J297" i="8"/>
  <c r="J298" i="8"/>
  <c r="J299" i="8"/>
  <c r="J300" i="8"/>
  <c r="J301" i="8"/>
  <c r="J302" i="8"/>
  <c r="J303" i="8"/>
  <c r="J304" i="8"/>
  <c r="J305" i="8"/>
  <c r="J306" i="8"/>
  <c r="J307" i="8"/>
  <c r="J308" i="8"/>
  <c r="J309" i="8"/>
  <c r="J310" i="8"/>
  <c r="J311" i="8"/>
  <c r="J312" i="8"/>
  <c r="J313"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T19" i="13" l="1"/>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179" i="8"/>
  <c r="I180" i="8"/>
  <c r="I181" i="8"/>
  <c r="I182" i="8"/>
  <c r="I183" i="8"/>
  <c r="I184" i="8"/>
  <c r="I185" i="8"/>
  <c r="I186" i="8"/>
  <c r="I187" i="8"/>
  <c r="I188" i="8"/>
  <c r="I189" i="8"/>
  <c r="I190" i="8"/>
  <c r="I191" i="8"/>
  <c r="I192" i="8"/>
  <c r="I193" i="8"/>
  <c r="I194" i="8"/>
  <c r="I195" i="8"/>
  <c r="I196" i="8"/>
  <c r="I197" i="8"/>
  <c r="I198" i="8"/>
  <c r="I199" i="8"/>
  <c r="I200" i="8"/>
  <c r="I201" i="8"/>
  <c r="I202" i="8"/>
  <c r="I203" i="8"/>
  <c r="I204" i="8"/>
  <c r="I205" i="8"/>
  <c r="I206" i="8"/>
  <c r="I207" i="8"/>
  <c r="I208" i="8"/>
  <c r="I209" i="8"/>
  <c r="I210" i="8"/>
  <c r="I211" i="8"/>
  <c r="I212" i="8"/>
  <c r="I213" i="8"/>
  <c r="I214" i="8"/>
  <c r="I215" i="8"/>
  <c r="I216" i="8"/>
  <c r="I217" i="8"/>
  <c r="I218" i="8"/>
  <c r="I219" i="8"/>
  <c r="I220" i="8"/>
  <c r="I221" i="8"/>
  <c r="I222" i="8"/>
  <c r="I223" i="8"/>
  <c r="I224" i="8"/>
  <c r="I225" i="8"/>
  <c r="I226" i="8"/>
  <c r="I227" i="8"/>
  <c r="I228" i="8"/>
  <c r="I229" i="8"/>
  <c r="I230" i="8"/>
  <c r="I231" i="8"/>
  <c r="I232" i="8"/>
  <c r="I233" i="8"/>
  <c r="I234" i="8"/>
  <c r="I235" i="8"/>
  <c r="I236" i="8"/>
  <c r="I237" i="8"/>
  <c r="I238" i="8"/>
  <c r="I239" i="8"/>
  <c r="I240" i="8"/>
  <c r="I241" i="8"/>
  <c r="I242" i="8"/>
  <c r="I243" i="8"/>
  <c r="I244" i="8"/>
  <c r="I245" i="8"/>
  <c r="I246" i="8"/>
  <c r="I247" i="8"/>
  <c r="I248" i="8"/>
  <c r="I249" i="8"/>
  <c r="I250" i="8"/>
  <c r="I251" i="8"/>
  <c r="I252" i="8"/>
  <c r="I253" i="8"/>
  <c r="I254" i="8"/>
  <c r="I255" i="8"/>
  <c r="I256" i="8"/>
  <c r="I257" i="8"/>
  <c r="I258" i="8"/>
  <c r="I259" i="8"/>
  <c r="I260" i="8"/>
  <c r="I261" i="8"/>
  <c r="I262" i="8"/>
  <c r="I263" i="8"/>
  <c r="I264" i="8"/>
  <c r="I265" i="8"/>
  <c r="I266" i="8"/>
  <c r="I267" i="8"/>
  <c r="I268" i="8"/>
  <c r="I269" i="8"/>
  <c r="I270" i="8"/>
  <c r="I271" i="8"/>
  <c r="I272" i="8"/>
  <c r="I273" i="8"/>
  <c r="I274" i="8"/>
  <c r="I275" i="8"/>
  <c r="I276" i="8"/>
  <c r="I277" i="8"/>
  <c r="I278" i="8"/>
  <c r="I279" i="8"/>
  <c r="I280" i="8"/>
  <c r="I281" i="8"/>
  <c r="I282" i="8"/>
  <c r="I283" i="8"/>
  <c r="I284" i="8"/>
  <c r="I285" i="8"/>
  <c r="I286" i="8"/>
  <c r="I287" i="8"/>
  <c r="I288" i="8"/>
  <c r="I289" i="8"/>
  <c r="I290" i="8"/>
  <c r="I291" i="8"/>
  <c r="I292" i="8"/>
  <c r="I293" i="8"/>
  <c r="I294" i="8"/>
  <c r="I295" i="8"/>
  <c r="I296" i="8"/>
  <c r="I297" i="8"/>
  <c r="I298" i="8"/>
  <c r="I299" i="8"/>
  <c r="I300" i="8"/>
  <c r="I301" i="8"/>
  <c r="I302" i="8"/>
  <c r="I303" i="8"/>
  <c r="I304" i="8"/>
  <c r="I305" i="8"/>
  <c r="I306" i="8"/>
  <c r="I307" i="8"/>
  <c r="I308" i="8"/>
  <c r="I309" i="8"/>
  <c r="I310" i="8"/>
  <c r="I311" i="8"/>
  <c r="I312" i="8"/>
  <c r="I313" i="8"/>
  <c r="D20" i="8" l="1"/>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H16" i="8" l="1"/>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5" i="8"/>
  <c r="H206" i="8"/>
  <c r="H207" i="8"/>
  <c r="H208" i="8"/>
  <c r="H209" i="8"/>
  <c r="H210" i="8"/>
  <c r="H211" i="8"/>
  <c r="H212" i="8"/>
  <c r="H213" i="8"/>
  <c r="H214" i="8"/>
  <c r="H215" i="8"/>
  <c r="H216" i="8"/>
  <c r="H217" i="8"/>
  <c r="H218" i="8"/>
  <c r="H219" i="8"/>
  <c r="H220" i="8"/>
  <c r="H221" i="8"/>
  <c r="H222" i="8"/>
  <c r="H223" i="8"/>
  <c r="H224" i="8"/>
  <c r="H225" i="8"/>
  <c r="H226" i="8"/>
  <c r="H227" i="8"/>
  <c r="H228" i="8"/>
  <c r="H229" i="8"/>
  <c r="H230" i="8"/>
  <c r="H231" i="8"/>
  <c r="H232" i="8"/>
  <c r="H233" i="8"/>
  <c r="H234" i="8"/>
  <c r="H235" i="8"/>
  <c r="H236" i="8"/>
  <c r="H237" i="8"/>
  <c r="H238" i="8"/>
  <c r="H239" i="8"/>
  <c r="H240" i="8"/>
  <c r="H241" i="8"/>
  <c r="H242" i="8"/>
  <c r="H243" i="8"/>
  <c r="H244" i="8"/>
  <c r="H245" i="8"/>
  <c r="H246" i="8"/>
  <c r="H247" i="8"/>
  <c r="H248" i="8"/>
  <c r="H249" i="8"/>
  <c r="H250" i="8"/>
  <c r="H251" i="8"/>
  <c r="H252" i="8"/>
  <c r="H253" i="8"/>
  <c r="H254" i="8"/>
  <c r="H255" i="8"/>
  <c r="H256" i="8"/>
  <c r="H257" i="8"/>
  <c r="H258" i="8"/>
  <c r="H259" i="8"/>
  <c r="H260" i="8"/>
  <c r="H261" i="8"/>
  <c r="H262" i="8"/>
  <c r="H263" i="8"/>
  <c r="H264" i="8"/>
  <c r="H265" i="8"/>
  <c r="H266" i="8"/>
  <c r="H267" i="8"/>
  <c r="H268" i="8"/>
  <c r="H269" i="8"/>
  <c r="H270" i="8"/>
  <c r="H271" i="8"/>
  <c r="H272" i="8"/>
  <c r="H273" i="8"/>
  <c r="H274" i="8"/>
  <c r="H275" i="8"/>
  <c r="H276" i="8"/>
  <c r="H277" i="8"/>
  <c r="H278" i="8"/>
  <c r="H279" i="8"/>
  <c r="H280" i="8"/>
  <c r="H281" i="8"/>
  <c r="H282" i="8"/>
  <c r="H283" i="8"/>
  <c r="H284" i="8"/>
  <c r="H285" i="8"/>
  <c r="H286" i="8"/>
  <c r="H287" i="8"/>
  <c r="H288" i="8"/>
  <c r="H289" i="8"/>
  <c r="H290" i="8"/>
  <c r="H291" i="8"/>
  <c r="H292" i="8"/>
  <c r="H293" i="8"/>
  <c r="H294" i="8"/>
  <c r="H295" i="8"/>
  <c r="H296" i="8"/>
  <c r="H297" i="8"/>
  <c r="H298" i="8"/>
  <c r="H299" i="8"/>
  <c r="H300" i="8"/>
  <c r="H301" i="8"/>
  <c r="H302" i="8"/>
  <c r="H303" i="8"/>
  <c r="H304" i="8"/>
  <c r="H305" i="8"/>
  <c r="H306" i="8"/>
  <c r="H307" i="8"/>
  <c r="H308" i="8"/>
  <c r="H309" i="8"/>
  <c r="H310" i="8"/>
  <c r="H311" i="8"/>
  <c r="H312" i="8"/>
  <c r="H313" i="8"/>
  <c r="G16" i="8"/>
  <c r="G17" i="8"/>
  <c r="G18" i="8"/>
  <c r="G19" i="8"/>
  <c r="G20" i="8"/>
  <c r="K20" i="8" s="1"/>
  <c r="G21" i="8"/>
  <c r="G22" i="8"/>
  <c r="K22" i="8" s="1"/>
  <c r="G23" i="8"/>
  <c r="K23" i="8" s="1"/>
  <c r="G24" i="8"/>
  <c r="K24" i="8" s="1"/>
  <c r="G25" i="8"/>
  <c r="K25" i="8" s="1"/>
  <c r="G26" i="8"/>
  <c r="K26" i="8" s="1"/>
  <c r="G27" i="8"/>
  <c r="K27" i="8" s="1"/>
  <c r="G28" i="8"/>
  <c r="K28" i="8" s="1"/>
  <c r="G29" i="8"/>
  <c r="K29" i="8" s="1"/>
  <c r="G30" i="8"/>
  <c r="K30" i="8" s="1"/>
  <c r="G31" i="8"/>
  <c r="K31" i="8" s="1"/>
  <c r="G32" i="8"/>
  <c r="K32" i="8" s="1"/>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211" i="8"/>
  <c r="G212" i="8"/>
  <c r="G213" i="8"/>
  <c r="G214" i="8"/>
  <c r="G215" i="8"/>
  <c r="G216" i="8"/>
  <c r="G217" i="8"/>
  <c r="G218" i="8"/>
  <c r="G219" i="8"/>
  <c r="G220" i="8"/>
  <c r="G221" i="8"/>
  <c r="G222" i="8"/>
  <c r="G223" i="8"/>
  <c r="G224" i="8"/>
  <c r="G225" i="8"/>
  <c r="G226" i="8"/>
  <c r="G227" i="8"/>
  <c r="G228" i="8"/>
  <c r="G229" i="8"/>
  <c r="G230" i="8"/>
  <c r="G231" i="8"/>
  <c r="G232" i="8"/>
  <c r="G233" i="8"/>
  <c r="G234" i="8"/>
  <c r="G235" i="8"/>
  <c r="G236" i="8"/>
  <c r="G237" i="8"/>
  <c r="G238" i="8"/>
  <c r="G239" i="8"/>
  <c r="G240" i="8"/>
  <c r="G241" i="8"/>
  <c r="G242" i="8"/>
  <c r="G243" i="8"/>
  <c r="G244" i="8"/>
  <c r="G245" i="8"/>
  <c r="G246" i="8"/>
  <c r="G247" i="8"/>
  <c r="G248" i="8"/>
  <c r="G249" i="8"/>
  <c r="G250" i="8"/>
  <c r="G251" i="8"/>
  <c r="G252" i="8"/>
  <c r="G253" i="8"/>
  <c r="G254" i="8"/>
  <c r="G255" i="8"/>
  <c r="G256" i="8"/>
  <c r="G257" i="8"/>
  <c r="G258" i="8"/>
  <c r="G259" i="8"/>
  <c r="G260" i="8"/>
  <c r="G261" i="8"/>
  <c r="G262" i="8"/>
  <c r="G263" i="8"/>
  <c r="G264" i="8"/>
  <c r="G265" i="8"/>
  <c r="G266" i="8"/>
  <c r="G267" i="8"/>
  <c r="G268" i="8"/>
  <c r="G269" i="8"/>
  <c r="G270" i="8"/>
  <c r="G271" i="8"/>
  <c r="G272" i="8"/>
  <c r="G273" i="8"/>
  <c r="G274" i="8"/>
  <c r="G275" i="8"/>
  <c r="G276" i="8"/>
  <c r="G277" i="8"/>
  <c r="G278" i="8"/>
  <c r="G279" i="8"/>
  <c r="G280" i="8"/>
  <c r="G281" i="8"/>
  <c r="G282" i="8"/>
  <c r="G283" i="8"/>
  <c r="G284" i="8"/>
  <c r="G285" i="8"/>
  <c r="G286" i="8"/>
  <c r="G287" i="8"/>
  <c r="G288" i="8"/>
  <c r="G289" i="8"/>
  <c r="G290" i="8"/>
  <c r="G291" i="8"/>
  <c r="G292" i="8"/>
  <c r="G293" i="8"/>
  <c r="G294" i="8"/>
  <c r="G295" i="8"/>
  <c r="G296" i="8"/>
  <c r="G297" i="8"/>
  <c r="G298" i="8"/>
  <c r="G299" i="8"/>
  <c r="G300" i="8"/>
  <c r="G301" i="8"/>
  <c r="G302" i="8"/>
  <c r="G303" i="8"/>
  <c r="G304" i="8"/>
  <c r="G305" i="8"/>
  <c r="G306" i="8"/>
  <c r="G307" i="8"/>
  <c r="G308" i="8"/>
  <c r="G309" i="8"/>
  <c r="G310" i="8"/>
  <c r="G311" i="8"/>
  <c r="G312" i="8"/>
  <c r="G313"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K21" i="8" l="1"/>
  <c r="B5" i="13"/>
  <c r="W17" i="13" l="1"/>
  <c r="V18" i="13"/>
  <c r="W18" i="13"/>
  <c r="S16" i="13"/>
  <c r="T16" i="13" s="1"/>
  <c r="V16" i="13"/>
  <c r="S17" i="13"/>
  <c r="T17" i="13" s="1"/>
  <c r="W16" i="13"/>
  <c r="V17" i="13"/>
  <c r="S18" i="13"/>
  <c r="T18" i="13" s="1"/>
  <c r="D21" i="13"/>
  <c r="F21" i="13" s="1"/>
  <c r="D22" i="13"/>
  <c r="F22" i="13" s="1"/>
  <c r="D23" i="13"/>
  <c r="F23" i="13" s="1"/>
  <c r="D24" i="13"/>
  <c r="F24" i="13" s="1"/>
  <c r="D25" i="13"/>
  <c r="F25" i="13" s="1"/>
  <c r="D26" i="13"/>
  <c r="F26" i="13" s="1"/>
  <c r="D27" i="13"/>
  <c r="F27" i="13" s="1"/>
  <c r="D28" i="13"/>
  <c r="F28" i="13" s="1"/>
  <c r="D29" i="13"/>
  <c r="F29" i="13" s="1"/>
  <c r="D30" i="13"/>
  <c r="F30" i="13" s="1"/>
  <c r="D31" i="13"/>
  <c r="F31" i="13" s="1"/>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I21" i="13" l="1"/>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3" i="13"/>
  <c r="I174" i="13"/>
  <c r="I175" i="13"/>
  <c r="I176" i="13"/>
  <c r="I177" i="13"/>
  <c r="I178" i="13"/>
  <c r="I179"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I243" i="13"/>
  <c r="I244" i="13"/>
  <c r="I245" i="13"/>
  <c r="I246" i="13"/>
  <c r="I247" i="13"/>
  <c r="I248" i="13"/>
  <c r="I249" i="13"/>
  <c r="I250" i="13"/>
  <c r="I251" i="13"/>
  <c r="I252" i="13"/>
  <c r="I253" i="13"/>
  <c r="I254" i="13"/>
  <c r="I255" i="13"/>
  <c r="I256" i="13"/>
  <c r="I257" i="13"/>
  <c r="I258" i="13"/>
  <c r="I259" i="13"/>
  <c r="I260" i="13"/>
  <c r="I261" i="13"/>
  <c r="I262" i="13"/>
  <c r="I263" i="13"/>
  <c r="I264" i="13"/>
  <c r="I265" i="13"/>
  <c r="I266" i="13"/>
  <c r="I267" i="13"/>
  <c r="I268" i="13"/>
  <c r="I269" i="13"/>
  <c r="I270" i="13"/>
  <c r="I271" i="13"/>
  <c r="I272" i="13"/>
  <c r="I273" i="13"/>
  <c r="I274" i="13"/>
  <c r="I275" i="13"/>
  <c r="I276" i="13"/>
  <c r="I277" i="13"/>
  <c r="I278" i="13"/>
  <c r="I279" i="13"/>
  <c r="I280" i="13"/>
  <c r="I281" i="13"/>
  <c r="I282" i="13"/>
  <c r="I283" i="13"/>
  <c r="I284" i="13"/>
  <c r="I285" i="13"/>
  <c r="I286" i="13"/>
  <c r="I287" i="13"/>
  <c r="I288" i="13"/>
  <c r="I289" i="13"/>
  <c r="I290" i="13"/>
  <c r="I291" i="13"/>
  <c r="I292" i="13"/>
  <c r="I293" i="13"/>
  <c r="I294" i="13"/>
  <c r="I295" i="13"/>
  <c r="I296" i="13"/>
  <c r="I297" i="13"/>
  <c r="I298" i="13"/>
  <c r="I299" i="13"/>
  <c r="I300" i="13"/>
  <c r="I301" i="13"/>
  <c r="I302" i="13"/>
  <c r="I303" i="13"/>
  <c r="I304" i="13"/>
  <c r="I305" i="13"/>
  <c r="I306" i="13"/>
  <c r="I307" i="13"/>
  <c r="I308" i="13"/>
  <c r="I309" i="13"/>
  <c r="I310" i="13"/>
  <c r="I311" i="13"/>
  <c r="I312" i="13"/>
  <c r="I313" i="13"/>
  <c r="B11" i="13" l="1"/>
  <c r="B12" i="8"/>
  <c r="U311" i="13"/>
  <c r="U303" i="13"/>
  <c r="U287" i="13"/>
  <c r="U275" i="13"/>
  <c r="U259" i="13"/>
  <c r="U247" i="13"/>
  <c r="U235" i="13"/>
  <c r="U219" i="13"/>
  <c r="U203" i="13"/>
  <c r="U191" i="13"/>
  <c r="U171" i="13"/>
  <c r="U159" i="13"/>
  <c r="U147" i="13"/>
  <c r="U135" i="13"/>
  <c r="U119" i="13"/>
  <c r="U107" i="13"/>
  <c r="U95" i="13"/>
  <c r="U79" i="13"/>
  <c r="U67" i="13"/>
  <c r="U59" i="13"/>
  <c r="U51" i="13"/>
  <c r="U43" i="13"/>
  <c r="U35" i="13"/>
  <c r="U23" i="13"/>
  <c r="E23" i="13" s="1"/>
  <c r="U313" i="13"/>
  <c r="U309" i="13"/>
  <c r="U305" i="13"/>
  <c r="U301" i="13"/>
  <c r="U297" i="13"/>
  <c r="U293" i="13"/>
  <c r="U289" i="13"/>
  <c r="U285" i="13"/>
  <c r="U281" i="13"/>
  <c r="U277" i="13"/>
  <c r="U273" i="13"/>
  <c r="U269" i="13"/>
  <c r="U265" i="13"/>
  <c r="U261" i="13"/>
  <c r="U257" i="13"/>
  <c r="U253" i="13"/>
  <c r="U249" i="13"/>
  <c r="U245" i="13"/>
  <c r="U241" i="13"/>
  <c r="U237" i="13"/>
  <c r="U233" i="13"/>
  <c r="U229" i="13"/>
  <c r="U225" i="13"/>
  <c r="U221" i="13"/>
  <c r="U217" i="13"/>
  <c r="U213" i="13"/>
  <c r="U209" i="13"/>
  <c r="U205" i="13"/>
  <c r="U201" i="13"/>
  <c r="U197" i="13"/>
  <c r="U193" i="13"/>
  <c r="U189" i="13"/>
  <c r="U185" i="13"/>
  <c r="U181" i="13"/>
  <c r="U177" i="13"/>
  <c r="U173" i="13"/>
  <c r="U169" i="13"/>
  <c r="U165" i="13"/>
  <c r="U161" i="13"/>
  <c r="U157" i="13"/>
  <c r="U153" i="13"/>
  <c r="U149" i="13"/>
  <c r="U145" i="13"/>
  <c r="U141" i="13"/>
  <c r="U137" i="13"/>
  <c r="U133" i="13"/>
  <c r="U129" i="13"/>
  <c r="U125" i="13"/>
  <c r="U121" i="13"/>
  <c r="U117" i="13"/>
  <c r="U113" i="13"/>
  <c r="U109" i="13"/>
  <c r="U105" i="13"/>
  <c r="U101" i="13"/>
  <c r="U97" i="13"/>
  <c r="U93" i="13"/>
  <c r="U89" i="13"/>
  <c r="U85" i="13"/>
  <c r="U81" i="13"/>
  <c r="U77" i="13"/>
  <c r="U73" i="13"/>
  <c r="U69" i="13"/>
  <c r="U65" i="13"/>
  <c r="U61" i="13"/>
  <c r="U57" i="13"/>
  <c r="U53" i="13"/>
  <c r="U49" i="13"/>
  <c r="U45" i="13"/>
  <c r="U41" i="13"/>
  <c r="U37" i="13"/>
  <c r="U33" i="13"/>
  <c r="U29" i="13"/>
  <c r="E29" i="13" s="1"/>
  <c r="U25" i="13"/>
  <c r="E25" i="13" s="1"/>
  <c r="U21" i="13"/>
  <c r="E21" i="13" s="1"/>
  <c r="U307" i="13"/>
  <c r="U299" i="13"/>
  <c r="U291" i="13"/>
  <c r="U279" i="13"/>
  <c r="U271" i="13"/>
  <c r="U263" i="13"/>
  <c r="U251" i="13"/>
  <c r="U243" i="13"/>
  <c r="U231" i="13"/>
  <c r="U223" i="13"/>
  <c r="U211" i="13"/>
  <c r="U199" i="13"/>
  <c r="U195" i="13"/>
  <c r="U183" i="13"/>
  <c r="U179" i="13"/>
  <c r="U167" i="13"/>
  <c r="U155" i="13"/>
  <c r="U143" i="13"/>
  <c r="U131" i="13"/>
  <c r="U123" i="13"/>
  <c r="U111" i="13"/>
  <c r="U103" i="13"/>
  <c r="U91" i="13"/>
  <c r="U83" i="13"/>
  <c r="U71" i="13"/>
  <c r="U310" i="13"/>
  <c r="U306" i="13"/>
  <c r="U302" i="13"/>
  <c r="U298" i="13"/>
  <c r="U294" i="13"/>
  <c r="U290" i="13"/>
  <c r="U286" i="13"/>
  <c r="U282" i="13"/>
  <c r="U278" i="13"/>
  <c r="U274" i="13"/>
  <c r="U270" i="13"/>
  <c r="U266" i="13"/>
  <c r="U262" i="13"/>
  <c r="U258" i="13"/>
  <c r="U254" i="13"/>
  <c r="U250" i="13"/>
  <c r="U246" i="13"/>
  <c r="U242" i="13"/>
  <c r="U238" i="13"/>
  <c r="U234" i="13"/>
  <c r="U230" i="13"/>
  <c r="U226" i="13"/>
  <c r="U222" i="13"/>
  <c r="U218" i="13"/>
  <c r="U214" i="13"/>
  <c r="U210" i="13"/>
  <c r="U206" i="13"/>
  <c r="U202" i="13"/>
  <c r="U198" i="13"/>
  <c r="U194" i="13"/>
  <c r="U190" i="13"/>
  <c r="U186" i="13"/>
  <c r="U182" i="13"/>
  <c r="U178" i="13"/>
  <c r="U174" i="13"/>
  <c r="U170" i="13"/>
  <c r="U166" i="13"/>
  <c r="U162" i="13"/>
  <c r="U158" i="13"/>
  <c r="U154" i="13"/>
  <c r="U150" i="13"/>
  <c r="U146" i="13"/>
  <c r="U142" i="13"/>
  <c r="U138" i="13"/>
  <c r="U134" i="13"/>
  <c r="U130" i="13"/>
  <c r="U126" i="13"/>
  <c r="U122" i="13"/>
  <c r="U118" i="13"/>
  <c r="U114" i="13"/>
  <c r="U110" i="13"/>
  <c r="U106" i="13"/>
  <c r="U102" i="13"/>
  <c r="U98" i="13"/>
  <c r="U94" i="13"/>
  <c r="U90" i="13"/>
  <c r="U86" i="13"/>
  <c r="U82" i="13"/>
  <c r="U78" i="13"/>
  <c r="U74" i="13"/>
  <c r="U70" i="13"/>
  <c r="U66" i="13"/>
  <c r="U62" i="13"/>
  <c r="U58" i="13"/>
  <c r="U54" i="13"/>
  <c r="U50" i="13"/>
  <c r="U46" i="13"/>
  <c r="U42" i="13"/>
  <c r="U38" i="13"/>
  <c r="U34" i="13"/>
  <c r="U30" i="13"/>
  <c r="E30" i="13" s="1"/>
  <c r="U26" i="13"/>
  <c r="E26" i="13" s="1"/>
  <c r="U22" i="13"/>
  <c r="E22" i="13" s="1"/>
  <c r="U295" i="13"/>
  <c r="U283" i="13"/>
  <c r="U267" i="13"/>
  <c r="U255" i="13"/>
  <c r="U239" i="13"/>
  <c r="U227" i="13"/>
  <c r="U215" i="13"/>
  <c r="U207" i="13"/>
  <c r="U187" i="13"/>
  <c r="U175" i="13"/>
  <c r="U163" i="13"/>
  <c r="U151" i="13"/>
  <c r="U139" i="13"/>
  <c r="U127" i="13"/>
  <c r="U115" i="13"/>
  <c r="U99" i="13"/>
  <c r="U87" i="13"/>
  <c r="U75" i="13"/>
  <c r="U63" i="13"/>
  <c r="U55" i="13"/>
  <c r="U47" i="13"/>
  <c r="U39" i="13"/>
  <c r="U31" i="13"/>
  <c r="E31" i="13" s="1"/>
  <c r="U27" i="13"/>
  <c r="E27" i="13" s="1"/>
  <c r="U312" i="13"/>
  <c r="U308" i="13"/>
  <c r="U304" i="13"/>
  <c r="U300" i="13"/>
  <c r="U296" i="13"/>
  <c r="U292" i="13"/>
  <c r="U288" i="13"/>
  <c r="U284" i="13"/>
  <c r="U280" i="13"/>
  <c r="U276" i="13"/>
  <c r="U272" i="13"/>
  <c r="U268" i="13"/>
  <c r="U264" i="13"/>
  <c r="U260" i="13"/>
  <c r="U256" i="13"/>
  <c r="U252" i="13"/>
  <c r="U248" i="13"/>
  <c r="U244" i="13"/>
  <c r="U240" i="13"/>
  <c r="U236" i="13"/>
  <c r="U232" i="13"/>
  <c r="U228" i="13"/>
  <c r="U224" i="13"/>
  <c r="U220" i="13"/>
  <c r="U216" i="13"/>
  <c r="U212" i="13"/>
  <c r="U208" i="13"/>
  <c r="U204" i="13"/>
  <c r="U200" i="13"/>
  <c r="U196" i="13"/>
  <c r="U192" i="13"/>
  <c r="U188" i="13"/>
  <c r="U184" i="13"/>
  <c r="U180" i="13"/>
  <c r="U176" i="13"/>
  <c r="U172" i="13"/>
  <c r="U168" i="13"/>
  <c r="U164" i="13"/>
  <c r="U160" i="13"/>
  <c r="U156" i="13"/>
  <c r="U152" i="13"/>
  <c r="U148" i="13"/>
  <c r="U144" i="13"/>
  <c r="U140" i="13"/>
  <c r="U136" i="13"/>
  <c r="U132" i="13"/>
  <c r="U128" i="13"/>
  <c r="U124" i="13"/>
  <c r="U120" i="13"/>
  <c r="U116" i="13"/>
  <c r="U112" i="13"/>
  <c r="U108" i="13"/>
  <c r="U104" i="13"/>
  <c r="U100" i="13"/>
  <c r="U96" i="13"/>
  <c r="U92" i="13"/>
  <c r="U88" i="13"/>
  <c r="U84" i="13"/>
  <c r="U80" i="13"/>
  <c r="U76" i="13"/>
  <c r="U72" i="13"/>
  <c r="U68" i="13"/>
  <c r="U64" i="13"/>
  <c r="U60" i="13"/>
  <c r="U56" i="13"/>
  <c r="U52" i="13"/>
  <c r="U48" i="13"/>
  <c r="U44" i="13"/>
  <c r="U40" i="13"/>
  <c r="U36" i="13"/>
  <c r="U32" i="13"/>
  <c r="U28" i="13"/>
  <c r="E28" i="13" s="1"/>
  <c r="U24" i="13"/>
  <c r="E24" i="13" s="1"/>
  <c r="B8" i="13"/>
  <c r="B9"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L205" i="8"/>
  <c r="L206" i="8"/>
  <c r="L207" i="8"/>
  <c r="L208" i="8"/>
  <c r="L209" i="8"/>
  <c r="L210" i="8"/>
  <c r="L211" i="8"/>
  <c r="L212"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240" i="8"/>
  <c r="L241" i="8"/>
  <c r="L242" i="8"/>
  <c r="L243" i="8"/>
  <c r="L244" i="8"/>
  <c r="L245" i="8"/>
  <c r="L246" i="8"/>
  <c r="L247" i="8"/>
  <c r="L248" i="8"/>
  <c r="L249" i="8"/>
  <c r="L250" i="8"/>
  <c r="L251" i="8"/>
  <c r="L252" i="8"/>
  <c r="L253" i="8"/>
  <c r="L254" i="8"/>
  <c r="L255" i="8"/>
  <c r="L256" i="8"/>
  <c r="L257" i="8"/>
  <c r="L258" i="8"/>
  <c r="L259" i="8"/>
  <c r="L260" i="8"/>
  <c r="L261" i="8"/>
  <c r="L262" i="8"/>
  <c r="L263" i="8"/>
  <c r="L264" i="8"/>
  <c r="L265" i="8"/>
  <c r="L266" i="8"/>
  <c r="L267" i="8"/>
  <c r="L268" i="8"/>
  <c r="L269" i="8"/>
  <c r="L270" i="8"/>
  <c r="L271" i="8"/>
  <c r="L272" i="8"/>
  <c r="L273"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L151" i="8"/>
  <c r="L152" i="8"/>
  <c r="L153" i="8"/>
  <c r="L154" i="8"/>
  <c r="L155" i="8"/>
  <c r="L156" i="8"/>
  <c r="L157" i="8"/>
  <c r="U114" i="8"/>
  <c r="U115" i="8"/>
  <c r="U116" i="8"/>
  <c r="U117" i="8"/>
  <c r="U118" i="8"/>
  <c r="U119" i="8"/>
  <c r="U120" i="8"/>
  <c r="U121" i="8"/>
  <c r="U122" i="8"/>
  <c r="U123" i="8"/>
  <c r="U124" i="8"/>
  <c r="U125" i="8"/>
  <c r="U126" i="8"/>
  <c r="U127" i="8"/>
  <c r="U128" i="8"/>
  <c r="U129" i="8"/>
  <c r="U130" i="8"/>
  <c r="U131" i="8"/>
  <c r="U132" i="8"/>
  <c r="U133" i="8"/>
  <c r="U134" i="8"/>
  <c r="U135" i="8"/>
  <c r="U136" i="8"/>
  <c r="U137" i="8"/>
  <c r="U138" i="8"/>
  <c r="U139" i="8"/>
  <c r="U140" i="8"/>
  <c r="U141" i="8"/>
  <c r="U142" i="8"/>
  <c r="U143" i="8"/>
  <c r="U144" i="8"/>
  <c r="U145" i="8"/>
  <c r="U146" i="8"/>
  <c r="U147" i="8"/>
  <c r="U148" i="8"/>
  <c r="U149" i="8"/>
  <c r="U150" i="8"/>
  <c r="U151" i="8"/>
  <c r="U152" i="8"/>
  <c r="U153" i="8"/>
  <c r="U154" i="8"/>
  <c r="U155" i="8"/>
  <c r="U156" i="8"/>
  <c r="U157" i="8"/>
  <c r="U158" i="8"/>
  <c r="U159" i="8"/>
  <c r="U160" i="8"/>
  <c r="U161" i="8"/>
  <c r="U162" i="8"/>
  <c r="U163" i="8"/>
  <c r="U164" i="8"/>
  <c r="U165" i="8"/>
  <c r="U166" i="8"/>
  <c r="U167" i="8"/>
  <c r="U168" i="8"/>
  <c r="U169" i="8"/>
  <c r="U170" i="8"/>
  <c r="U171" i="8"/>
  <c r="U172" i="8"/>
  <c r="U173" i="8"/>
  <c r="U174" i="8"/>
  <c r="U175" i="8"/>
  <c r="U176" i="8"/>
  <c r="U177" i="8"/>
  <c r="U178" i="8"/>
  <c r="U179" i="8"/>
  <c r="U180" i="8"/>
  <c r="U181" i="8"/>
  <c r="U182" i="8"/>
  <c r="U183" i="8"/>
  <c r="U184" i="8"/>
  <c r="U185" i="8"/>
  <c r="U186" i="8"/>
  <c r="U187" i="8"/>
  <c r="U188" i="8"/>
  <c r="U189" i="8"/>
  <c r="U190" i="8"/>
  <c r="U191" i="8"/>
  <c r="U192" i="8"/>
  <c r="U193" i="8"/>
  <c r="U194" i="8"/>
  <c r="U195" i="8"/>
  <c r="U196" i="8"/>
  <c r="U197" i="8"/>
  <c r="U198" i="8"/>
  <c r="U199" i="8"/>
  <c r="U200" i="8"/>
  <c r="U201" i="8"/>
  <c r="U202" i="8"/>
  <c r="U203" i="8"/>
  <c r="U204" i="8"/>
  <c r="U205" i="8"/>
  <c r="U206" i="8"/>
  <c r="U207" i="8"/>
  <c r="U208" i="8"/>
  <c r="U209" i="8"/>
  <c r="U210" i="8"/>
  <c r="U211" i="8"/>
  <c r="U212" i="8"/>
  <c r="U213" i="8"/>
  <c r="U214" i="8"/>
  <c r="U215" i="8"/>
  <c r="U216" i="8"/>
  <c r="U217" i="8"/>
  <c r="U218" i="8"/>
  <c r="U219" i="8"/>
  <c r="U220" i="8"/>
  <c r="U221" i="8"/>
  <c r="U222" i="8"/>
  <c r="U223" i="8"/>
  <c r="U224" i="8"/>
  <c r="U225" i="8"/>
  <c r="U226" i="8"/>
  <c r="U227" i="8"/>
  <c r="U228" i="8"/>
  <c r="U229" i="8"/>
  <c r="U230" i="8"/>
  <c r="U231" i="8"/>
  <c r="U232" i="8"/>
  <c r="U233" i="8"/>
  <c r="U234" i="8"/>
  <c r="U235" i="8"/>
  <c r="U236" i="8"/>
  <c r="U237" i="8"/>
  <c r="U238" i="8"/>
  <c r="U239" i="8"/>
  <c r="U240" i="8"/>
  <c r="U241" i="8"/>
  <c r="U242" i="8"/>
  <c r="U243" i="8"/>
  <c r="U244" i="8"/>
  <c r="U245" i="8"/>
  <c r="U246" i="8"/>
  <c r="U247" i="8"/>
  <c r="U248" i="8"/>
  <c r="U249" i="8"/>
  <c r="U250" i="8"/>
  <c r="U251" i="8"/>
  <c r="U252" i="8"/>
  <c r="U253" i="8"/>
  <c r="U254" i="8"/>
  <c r="U255" i="8"/>
  <c r="U256" i="8"/>
  <c r="U257" i="8"/>
  <c r="U258" i="8"/>
  <c r="U259" i="8"/>
  <c r="U260" i="8"/>
  <c r="U261" i="8"/>
  <c r="U262" i="8"/>
  <c r="U263" i="8"/>
  <c r="U264" i="8"/>
  <c r="U265" i="8"/>
  <c r="U266" i="8"/>
  <c r="U267" i="8"/>
  <c r="U268" i="8"/>
  <c r="U269" i="8"/>
  <c r="U270" i="8"/>
  <c r="U271" i="8"/>
  <c r="U272" i="8"/>
  <c r="U273" i="8"/>
  <c r="U274" i="8"/>
  <c r="U275" i="8"/>
  <c r="U276" i="8"/>
  <c r="U277" i="8"/>
  <c r="U278" i="8"/>
  <c r="U279" i="8"/>
  <c r="U280" i="8"/>
  <c r="U281" i="8"/>
  <c r="U282" i="8"/>
  <c r="U283" i="8"/>
  <c r="U284" i="8"/>
  <c r="U285" i="8"/>
  <c r="U286" i="8"/>
  <c r="U287" i="8"/>
  <c r="U288" i="8"/>
  <c r="U289" i="8"/>
  <c r="U290" i="8"/>
  <c r="U291" i="8"/>
  <c r="U292" i="8"/>
  <c r="U293" i="8"/>
  <c r="U294" i="8"/>
  <c r="U295" i="8"/>
  <c r="U296" i="8"/>
  <c r="U297" i="8"/>
  <c r="U298" i="8"/>
  <c r="U299" i="8"/>
  <c r="U300" i="8"/>
  <c r="U301" i="8"/>
  <c r="U302" i="8"/>
  <c r="U303" i="8"/>
  <c r="U304" i="8"/>
  <c r="U305" i="8"/>
  <c r="U306" i="8"/>
  <c r="U307" i="8"/>
  <c r="U308" i="8"/>
  <c r="U309" i="8"/>
  <c r="U310" i="8"/>
  <c r="U311" i="8"/>
  <c r="U312" i="8"/>
  <c r="U313" i="8"/>
  <c r="B6" i="8"/>
  <c r="S17" i="8" l="1"/>
  <c r="T17" i="8" s="1"/>
  <c r="S16" i="8"/>
  <c r="T16" i="8" s="1"/>
  <c r="S19" i="8"/>
  <c r="T19" i="8" s="1"/>
  <c r="S18" i="8"/>
  <c r="T18" i="8" s="1"/>
  <c r="I16" i="8"/>
  <c r="K16" i="8" s="1"/>
  <c r="L16" i="8" s="1"/>
  <c r="I17" i="8"/>
  <c r="K17" i="8" s="1"/>
  <c r="I18" i="8"/>
  <c r="K18" i="8" s="1"/>
  <c r="I19" i="8"/>
  <c r="K19" i="8" s="1"/>
  <c r="D16" i="8"/>
  <c r="F16" i="8" s="1"/>
  <c r="D19" i="8"/>
  <c r="F19" i="8" s="1"/>
  <c r="F17" i="8"/>
  <c r="D18" i="8"/>
  <c r="F18" i="8" s="1"/>
  <c r="I19" i="13"/>
  <c r="I20" i="13"/>
  <c r="D18" i="13"/>
  <c r="F18" i="13" s="1"/>
  <c r="D19" i="13"/>
  <c r="F19" i="13" s="1"/>
  <c r="I18" i="13"/>
  <c r="K18" i="13" s="1"/>
  <c r="D20" i="13"/>
  <c r="F20" i="13" s="1"/>
  <c r="I15" i="13"/>
  <c r="K15" i="13" s="1"/>
  <c r="I16" i="13"/>
  <c r="K16" i="13" s="1"/>
  <c r="I17" i="13"/>
  <c r="K17" i="13" s="1"/>
  <c r="D15" i="13"/>
  <c r="F15" i="13" s="1"/>
  <c r="U18" i="13" l="1"/>
  <c r="E18" i="13" s="1"/>
  <c r="U20" i="13"/>
  <c r="E20" i="13" s="1"/>
  <c r="U19" i="13"/>
  <c r="E19" i="13" s="1"/>
  <c r="D17" i="13"/>
  <c r="F17" i="13" s="1"/>
  <c r="D16" i="13"/>
  <c r="F16" i="13" s="1"/>
  <c r="U17" i="8"/>
  <c r="E17" i="8" s="1"/>
  <c r="U17" i="13" l="1"/>
  <c r="E17" i="13" s="1"/>
  <c r="U16" i="13"/>
  <c r="E16" i="13" s="1"/>
  <c r="U15" i="13"/>
  <c r="E15" i="13" s="1"/>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G7" i="13" l="1"/>
  <c r="K11" i="13" l="1"/>
  <c r="L18" i="8" l="1"/>
  <c r="L19" i="8"/>
  <c r="L21" i="8"/>
  <c r="L22" i="8"/>
  <c r="L23" i="8"/>
  <c r="L24" i="8"/>
  <c r="L25" i="8"/>
  <c r="L26" i="8"/>
  <c r="L27" i="8"/>
  <c r="L28" i="8"/>
  <c r="L29" i="8"/>
  <c r="L30" i="8"/>
  <c r="L31" i="8"/>
  <c r="L32" i="8"/>
  <c r="L33" i="8"/>
  <c r="L34" i="8"/>
  <c r="L35" i="8"/>
  <c r="L36" i="8"/>
  <c r="L37" i="8"/>
  <c r="L38" i="8"/>
  <c r="L39" i="8"/>
  <c r="L40" i="8"/>
  <c r="L41" i="8"/>
  <c r="L42" i="8"/>
  <c r="L43" i="8"/>
  <c r="L44" i="8"/>
  <c r="L45" i="8"/>
  <c r="L46" i="8"/>
  <c r="L20" i="8" l="1"/>
  <c r="L12" i="8"/>
  <c r="K8" i="13"/>
  <c r="L17" i="8"/>
  <c r="U16" i="8"/>
  <c r="E16" i="8" s="1"/>
  <c r="U18" i="8" l="1"/>
  <c r="E18" i="8" s="1"/>
  <c r="U19" i="8"/>
  <c r="E19" i="8" s="1"/>
  <c r="U20" i="8"/>
  <c r="E20" i="8" s="1"/>
  <c r="U21" i="8"/>
  <c r="E21" i="8" s="1"/>
  <c r="U22" i="8"/>
  <c r="E22" i="8" s="1"/>
  <c r="U23" i="8"/>
  <c r="E23" i="8" s="1"/>
  <c r="U24" i="8"/>
  <c r="E24" i="8" s="1"/>
  <c r="U25" i="8"/>
  <c r="E25" i="8" s="1"/>
  <c r="U26" i="8"/>
  <c r="E26" i="8" s="1"/>
  <c r="U27" i="8"/>
  <c r="E27" i="8" s="1"/>
  <c r="U28" i="8"/>
  <c r="E28" i="8" s="1"/>
  <c r="U29" i="8"/>
  <c r="E29" i="8" s="1"/>
  <c r="U30" i="8"/>
  <c r="E30" i="8" s="1"/>
  <c r="U31" i="8"/>
  <c r="E31" i="8" s="1"/>
  <c r="U32" i="8"/>
  <c r="E32" i="8" s="1"/>
  <c r="U33" i="8"/>
  <c r="U34" i="8"/>
  <c r="U35" i="8"/>
  <c r="U36" i="8"/>
  <c r="U37" i="8"/>
  <c r="U38" i="8"/>
  <c r="U39" i="8"/>
  <c r="U40" i="8"/>
  <c r="U41" i="8"/>
  <c r="U42" i="8"/>
  <c r="U43" i="8"/>
  <c r="U44" i="8"/>
  <c r="U45" i="8"/>
  <c r="U46" i="8"/>
  <c r="U47" i="8"/>
  <c r="U48" i="8"/>
  <c r="U49" i="8"/>
  <c r="U50" i="8"/>
  <c r="U51" i="8"/>
  <c r="U52" i="8"/>
  <c r="U53" i="8"/>
  <c r="U54" i="8"/>
  <c r="U55" i="8"/>
  <c r="U56" i="8"/>
  <c r="U57" i="8"/>
  <c r="U58" i="8"/>
  <c r="U59" i="8"/>
  <c r="U60" i="8"/>
  <c r="U61" i="8"/>
  <c r="U62" i="8"/>
  <c r="U63" i="8"/>
  <c r="U64" i="8"/>
  <c r="U65" i="8"/>
  <c r="U66" i="8"/>
  <c r="U67" i="8"/>
  <c r="U68" i="8"/>
  <c r="U69" i="8"/>
  <c r="U70" i="8"/>
  <c r="U71" i="8"/>
  <c r="U72" i="8"/>
  <c r="U73" i="8"/>
  <c r="U74" i="8"/>
  <c r="U75" i="8"/>
  <c r="U76" i="8"/>
  <c r="U77" i="8"/>
  <c r="U78" i="8"/>
  <c r="U79" i="8"/>
  <c r="U80" i="8"/>
  <c r="U81" i="8"/>
  <c r="U82" i="8"/>
  <c r="U83" i="8"/>
  <c r="U84" i="8"/>
  <c r="U85" i="8"/>
  <c r="U86" i="8"/>
  <c r="U87" i="8"/>
  <c r="U88" i="8"/>
  <c r="U89" i="8"/>
  <c r="U90" i="8"/>
  <c r="U91" i="8"/>
  <c r="U92" i="8"/>
  <c r="U93" i="8"/>
  <c r="U94" i="8"/>
  <c r="U95" i="8"/>
  <c r="U96" i="8"/>
  <c r="U97" i="8"/>
  <c r="U98" i="8"/>
  <c r="U99" i="8"/>
  <c r="U100" i="8"/>
  <c r="U101" i="8"/>
  <c r="U102" i="8"/>
  <c r="U103" i="8"/>
  <c r="U104" i="8"/>
  <c r="U105" i="8"/>
  <c r="U106" i="8"/>
  <c r="U107" i="8"/>
  <c r="U108" i="8"/>
  <c r="U109" i="8"/>
  <c r="U110" i="8"/>
  <c r="U111" i="8"/>
  <c r="U112" i="8"/>
  <c r="U113" i="8"/>
  <c r="G8" i="8" l="1"/>
  <c r="L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R1" authorId="0" shapeId="0" xr:uid="{00000000-0006-0000-0400-000001000000}">
      <text>
        <r>
          <rPr>
            <b/>
            <sz val="9"/>
            <color indexed="81"/>
            <rFont val="Tahoma"/>
            <family val="2"/>
          </rPr>
          <t>Windows User:</t>
        </r>
        <r>
          <rPr>
            <sz val="9"/>
            <color indexed="81"/>
            <rFont val="Tahoma"/>
            <family val="2"/>
          </rPr>
          <t xml:space="preserve">
286,287,285: Form D</t>
        </r>
      </text>
    </comment>
  </commentList>
</comments>
</file>

<file path=xl/sharedStrings.xml><?xml version="1.0" encoding="utf-8"?>
<sst xmlns="http://schemas.openxmlformats.org/spreadsheetml/2006/main" count="202885" uniqueCount="26208">
  <si>
    <t>Belgium</t>
  </si>
  <si>
    <t>Bulgaria</t>
  </si>
  <si>
    <t>Switzerland</t>
  </si>
  <si>
    <t>China</t>
  </si>
  <si>
    <t>Czech Republic</t>
  </si>
  <si>
    <t>Germany</t>
  </si>
  <si>
    <t>Finland</t>
  </si>
  <si>
    <t>France</t>
  </si>
  <si>
    <t>Hungary</t>
  </si>
  <si>
    <t>Indonesia</t>
  </si>
  <si>
    <t>India</t>
  </si>
  <si>
    <t>Italy</t>
  </si>
  <si>
    <t>Japan</t>
  </si>
  <si>
    <t>South Korea</t>
  </si>
  <si>
    <t>Poland</t>
  </si>
  <si>
    <t>Thailand</t>
  </si>
  <si>
    <t>Taiwan</t>
  </si>
  <si>
    <t>USA</t>
  </si>
  <si>
    <t>Stock Status</t>
  </si>
  <si>
    <t>Minimum Order Quantity (MOQ)</t>
  </si>
  <si>
    <t>Large Order Quantity (LOQ)</t>
  </si>
  <si>
    <t>Product Reference</t>
  </si>
  <si>
    <t xml:space="preserve">Country of Origin </t>
  </si>
  <si>
    <t>Quantity Check</t>
  </si>
  <si>
    <t>Quantity</t>
  </si>
  <si>
    <t>Australia</t>
  </si>
  <si>
    <t>Canada</t>
  </si>
  <si>
    <t>Mexico</t>
  </si>
  <si>
    <t>Malaysia</t>
  </si>
  <si>
    <t>Singapore</t>
  </si>
  <si>
    <t>Tunisia</t>
  </si>
  <si>
    <t>Vietnam</t>
  </si>
  <si>
    <t>Kieåm tra soá löôïng</t>
  </si>
  <si>
    <t>Maõ saûn phaåm</t>
  </si>
  <si>
    <t>Soá löôïng</t>
  </si>
  <si>
    <t>Soá löôïng toái thieåu (MOQ)</t>
  </si>
  <si>
    <t>Xuaát xöù</t>
  </si>
  <si>
    <t>XB5AD25</t>
  </si>
  <si>
    <t>XB4BA31</t>
  </si>
  <si>
    <t>XB4BA42</t>
  </si>
  <si>
    <t>EZC100B3025</t>
  </si>
  <si>
    <t>EZC100B3060</t>
  </si>
  <si>
    <t>ZBE101</t>
  </si>
  <si>
    <t>XB5AVM3</t>
  </si>
  <si>
    <t>XB5AVM4</t>
  </si>
  <si>
    <t>XB5AA31</t>
  </si>
  <si>
    <t>XB5AA42</t>
  </si>
  <si>
    <t>XB5AVB3</t>
  </si>
  <si>
    <t>XB5AVB4</t>
  </si>
  <si>
    <t>ATS22D47Q</t>
  </si>
  <si>
    <t>LV432876</t>
  </si>
  <si>
    <t>LV429842</t>
  </si>
  <si>
    <t>LV430840</t>
  </si>
  <si>
    <t>LV430841</t>
  </si>
  <si>
    <t>LV431670</t>
  </si>
  <si>
    <t>LV431671</t>
  </si>
  <si>
    <t>LV432895</t>
  </si>
  <si>
    <t>LV429553</t>
  </si>
  <si>
    <t>LV430310</t>
  </si>
  <si>
    <t>LV431111</t>
  </si>
  <si>
    <t>LV432598</t>
  </si>
  <si>
    <t>LV431831</t>
  </si>
  <si>
    <t>LV429551</t>
  </si>
  <si>
    <t>LV429552</t>
  </si>
  <si>
    <t>LV429555</t>
  </si>
  <si>
    <t>LV430311</t>
  </si>
  <si>
    <t>LV431110</t>
  </si>
  <si>
    <t>LV432695</t>
  </si>
  <si>
    <t>MIP12104</t>
  </si>
  <si>
    <t>MIP12112</t>
  </si>
  <si>
    <t>MIP12118</t>
  </si>
  <si>
    <t>MIP12212</t>
  </si>
  <si>
    <t>CAD32M7</t>
  </si>
  <si>
    <t>DF101</t>
  </si>
  <si>
    <t>DF2CA02</t>
  </si>
  <si>
    <t>DF2CA04</t>
  </si>
  <si>
    <t>DF2CA06</t>
  </si>
  <si>
    <t>DF2CA10</t>
  </si>
  <si>
    <t>DF2CA32</t>
  </si>
  <si>
    <t>EZAUX10</t>
  </si>
  <si>
    <t>EZC100B3015</t>
  </si>
  <si>
    <t>EZC100B3020</t>
  </si>
  <si>
    <t>EZC100B3030</t>
  </si>
  <si>
    <t>EZC100B3040</t>
  </si>
  <si>
    <t>EZC100B3050</t>
  </si>
  <si>
    <t>EZC100F3015</t>
  </si>
  <si>
    <t>EZC100F3020</t>
  </si>
  <si>
    <t>EZC100F3025</t>
  </si>
  <si>
    <t>EZC100F3030</t>
  </si>
  <si>
    <t>EZC100F3040</t>
  </si>
  <si>
    <t>EZC100F3050</t>
  </si>
  <si>
    <t>EZC100F3060</t>
  </si>
  <si>
    <t>EZC100F3075</t>
  </si>
  <si>
    <t>EZC100F3080</t>
  </si>
  <si>
    <t>EZC100F3100</t>
  </si>
  <si>
    <t>EZC100H2015</t>
  </si>
  <si>
    <t>EZC100H2020</t>
  </si>
  <si>
    <t>EZC100H2025</t>
  </si>
  <si>
    <t>EZC100H2030</t>
  </si>
  <si>
    <t>EZC100H2040</t>
  </si>
  <si>
    <t>EZC100H2050</t>
  </si>
  <si>
    <t>EZC100H2060</t>
  </si>
  <si>
    <t>EZC100H2075</t>
  </si>
  <si>
    <t>EZC100H2080</t>
  </si>
  <si>
    <t>EZC100H2100</t>
  </si>
  <si>
    <t>EZC100H3015</t>
  </si>
  <si>
    <t>EZC100H3020</t>
  </si>
  <si>
    <t>EZC100H3030</t>
  </si>
  <si>
    <t>EZC100H3040</t>
  </si>
  <si>
    <t>EZC100H3050</t>
  </si>
  <si>
    <t>EZC100H3060</t>
  </si>
  <si>
    <t>EZC100H3075</t>
  </si>
  <si>
    <t>EZC100H3080</t>
  </si>
  <si>
    <t>EZC100H3100</t>
  </si>
  <si>
    <t>EZC100N3015</t>
  </si>
  <si>
    <t>EZC100N3020</t>
  </si>
  <si>
    <t>EZC100N3025</t>
  </si>
  <si>
    <t>EZC100N3030</t>
  </si>
  <si>
    <t>EZC100N3040</t>
  </si>
  <si>
    <t>EZC100N3050</t>
  </si>
  <si>
    <t>EZC100N3060</t>
  </si>
  <si>
    <t>EZC100N3075</t>
  </si>
  <si>
    <t>EZC100N3080</t>
  </si>
  <si>
    <t>EZC100N3100</t>
  </si>
  <si>
    <t>EZC250F3100</t>
  </si>
  <si>
    <t>EZC250F3125</t>
  </si>
  <si>
    <t>EZC250F3150</t>
  </si>
  <si>
    <t>EZC250F3160</t>
  </si>
  <si>
    <t>EZC250F3175</t>
  </si>
  <si>
    <t>EZC250F3200</t>
  </si>
  <si>
    <t>EZC250F3250</t>
  </si>
  <si>
    <t>EZC250H3100</t>
  </si>
  <si>
    <t>EZC250H3125</t>
  </si>
  <si>
    <t>EZC250H3150</t>
  </si>
  <si>
    <t>EZC250H3200</t>
  </si>
  <si>
    <t>EZC250H3250</t>
  </si>
  <si>
    <t>EZC250N3100</t>
  </si>
  <si>
    <t>EZC250N3125</t>
  </si>
  <si>
    <t>EZC250N3150</t>
  </si>
  <si>
    <t>EZC250N3160</t>
  </si>
  <si>
    <t>EZC250N3200</t>
  </si>
  <si>
    <t>EZESHT200AC</t>
  </si>
  <si>
    <t>GV2AF3</t>
  </si>
  <si>
    <t>GV3P40</t>
  </si>
  <si>
    <t>GV3P50</t>
  </si>
  <si>
    <t>GV3P65</t>
  </si>
  <si>
    <t>GVAD1010</t>
  </si>
  <si>
    <t>GVAE11</t>
  </si>
  <si>
    <t>GVAN11</t>
  </si>
  <si>
    <t>LA9D50978</t>
  </si>
  <si>
    <t>LAD8N11</t>
  </si>
  <si>
    <t>LAD9R1</t>
  </si>
  <si>
    <t>LADN11</t>
  </si>
  <si>
    <t>LADN13</t>
  </si>
  <si>
    <t>LADN22</t>
  </si>
  <si>
    <t>LADN40</t>
  </si>
  <si>
    <t>LADR2</t>
  </si>
  <si>
    <t>LADS2</t>
  </si>
  <si>
    <t>LADT2</t>
  </si>
  <si>
    <t>LC1D09F7</t>
  </si>
  <si>
    <t>LC1D115M7</t>
  </si>
  <si>
    <t>LC1D12F7</t>
  </si>
  <si>
    <t>LC1D12M7</t>
  </si>
  <si>
    <t>LC1D150M7</t>
  </si>
  <si>
    <t>LC1D18E7</t>
  </si>
  <si>
    <t>LC1D18M7</t>
  </si>
  <si>
    <t>LC1D25BD</t>
  </si>
  <si>
    <t>LC1D25M7</t>
  </si>
  <si>
    <t>LC1D32E7</t>
  </si>
  <si>
    <t>LC1D32M7</t>
  </si>
  <si>
    <t>LC1D38M7</t>
  </si>
  <si>
    <t>LC1D40AM7</t>
  </si>
  <si>
    <t>LC1D50AF7</t>
  </si>
  <si>
    <t>LC1D50AM7</t>
  </si>
  <si>
    <t>LC1D65AM7</t>
  </si>
  <si>
    <t>LC1D80M7</t>
  </si>
  <si>
    <t>LC1D95M7</t>
  </si>
  <si>
    <t>LC1DWK12M7</t>
  </si>
  <si>
    <t>LRD325</t>
  </si>
  <si>
    <t>LRD332</t>
  </si>
  <si>
    <t>LRD3363</t>
  </si>
  <si>
    <t>LRD3365</t>
  </si>
  <si>
    <t>LRD340</t>
  </si>
  <si>
    <t>LRD350</t>
  </si>
  <si>
    <t>LRD365</t>
  </si>
  <si>
    <t>LRD4367</t>
  </si>
  <si>
    <t>LRD4369</t>
  </si>
  <si>
    <t>LV429338</t>
  </si>
  <si>
    <t>LV429515</t>
  </si>
  <si>
    <t>LV429550</t>
  </si>
  <si>
    <t>LV429633</t>
  </si>
  <si>
    <t>LV429634</t>
  </si>
  <si>
    <t>LV429635</t>
  </si>
  <si>
    <t>LV429640</t>
  </si>
  <si>
    <t>LV429840</t>
  </si>
  <si>
    <t>LV429841</t>
  </si>
  <si>
    <t>LV429843</t>
  </si>
  <si>
    <t>LV431830</t>
  </si>
  <si>
    <t>LV432676</t>
  </si>
  <si>
    <t>NW16H13F2</t>
  </si>
  <si>
    <t>NW20H13F2</t>
  </si>
  <si>
    <t>REXL4TMP7</t>
  </si>
  <si>
    <t>RXM2LB1P7</t>
  </si>
  <si>
    <t>RXM4LB1B7</t>
  </si>
  <si>
    <t>RXM4LB1BD</t>
  </si>
  <si>
    <t>RXM4LB1P7</t>
  </si>
  <si>
    <t>RXM4LB2BD</t>
  </si>
  <si>
    <t>RXM4LB2P7</t>
  </si>
  <si>
    <t>RXZE1M2C</t>
  </si>
  <si>
    <t>RXZE1M4C</t>
  </si>
  <si>
    <t>RXZE2M114</t>
  </si>
  <si>
    <t>RXZE2M114M</t>
  </si>
  <si>
    <t>RXZE2S108M</t>
  </si>
  <si>
    <t>SR2A101FU</t>
  </si>
  <si>
    <t>SR2B121FU</t>
  </si>
  <si>
    <t>XB4BD33</t>
  </si>
  <si>
    <t>XB4BVM4</t>
  </si>
  <si>
    <t>XB5AD21</t>
  </si>
  <si>
    <t>XB5AD33</t>
  </si>
  <si>
    <t>XB5AVM5</t>
  </si>
  <si>
    <t>XB5AW33M5</t>
  </si>
  <si>
    <t>XENG1191</t>
  </si>
  <si>
    <t>XSAV11373</t>
  </si>
  <si>
    <t>XZCC12FCM40B</t>
  </si>
  <si>
    <t>ZB2BE101</t>
  </si>
  <si>
    <t>ZB4BZ101</t>
  </si>
  <si>
    <t>LV429434</t>
  </si>
  <si>
    <t>RXZE2S114M</t>
  </si>
  <si>
    <t>RXM4GB2P7</t>
  </si>
  <si>
    <t>LADN20</t>
  </si>
  <si>
    <t>LC1D25E7</t>
  </si>
  <si>
    <t>LC1D12E7</t>
  </si>
  <si>
    <t>LV429387</t>
  </si>
  <si>
    <t>LV429630</t>
  </si>
  <si>
    <t>LV429631</t>
  </si>
  <si>
    <t>LV429632</t>
  </si>
  <si>
    <t>LV430630</t>
  </si>
  <si>
    <t>LV430631</t>
  </si>
  <si>
    <t>LV431631</t>
  </si>
  <si>
    <t>LV432893</t>
  </si>
  <si>
    <t>MIP22104</t>
  </si>
  <si>
    <t>MIP22104T</t>
  </si>
  <si>
    <t>MIP22106</t>
  </si>
  <si>
    <t>MIP22106T</t>
  </si>
  <si>
    <t>MIP22108</t>
  </si>
  <si>
    <t>MIP22108T</t>
  </si>
  <si>
    <t>MIP22112</t>
  </si>
  <si>
    <t>MIP22112T</t>
  </si>
  <si>
    <t>MIP22118</t>
  </si>
  <si>
    <t>MIP22118T</t>
  </si>
  <si>
    <t>MIP22212</t>
  </si>
  <si>
    <t>MIP22212T</t>
  </si>
  <si>
    <t>MIP22312</t>
  </si>
  <si>
    <t>MIP22312T</t>
  </si>
  <si>
    <t>MIP12108</t>
  </si>
  <si>
    <t>ATV212HD11N4</t>
  </si>
  <si>
    <t>DF2BA0200</t>
  </si>
  <si>
    <t>DF2CA25</t>
  </si>
  <si>
    <t>DF81</t>
  </si>
  <si>
    <t>EZC100N4020</t>
  </si>
  <si>
    <t>EZC100N4030</t>
  </si>
  <si>
    <t>EZC100N4040</t>
  </si>
  <si>
    <t>EZC100N4060</t>
  </si>
  <si>
    <t>EZC100N4080</t>
  </si>
  <si>
    <t>EZC100N4100</t>
  </si>
  <si>
    <t>GV1G09</t>
  </si>
  <si>
    <t>GV3P32</t>
  </si>
  <si>
    <t>LADN04</t>
  </si>
  <si>
    <t>LC1D128D7</t>
  </si>
  <si>
    <t>LC1D12Q7</t>
  </si>
  <si>
    <t>LC1D258E7</t>
  </si>
  <si>
    <t>LC1D38F7</t>
  </si>
  <si>
    <t>LC1D40AF7</t>
  </si>
  <si>
    <t>LC1D50AFD</t>
  </si>
  <si>
    <t>LC1D65AQ7</t>
  </si>
  <si>
    <t>LC1D80008E7</t>
  </si>
  <si>
    <t>LC1D80E7</t>
  </si>
  <si>
    <t>LC1F225M7</t>
  </si>
  <si>
    <t>LV429329</t>
  </si>
  <si>
    <t>LV429337</t>
  </si>
  <si>
    <t>LV429354</t>
  </si>
  <si>
    <t>LV429844</t>
  </si>
  <si>
    <t>LV429845</t>
  </si>
  <si>
    <t>PKF16M423</t>
  </si>
  <si>
    <t>PKF16W423</t>
  </si>
  <si>
    <t>PKF32M434</t>
  </si>
  <si>
    <t>PKF32W423</t>
  </si>
  <si>
    <t>PKF32W434</t>
  </si>
  <si>
    <t>PKF32W435</t>
  </si>
  <si>
    <t>VCF01GE</t>
  </si>
  <si>
    <t>VCF1</t>
  </si>
  <si>
    <t>VZ7</t>
  </si>
  <si>
    <t>PKE16M423</t>
  </si>
  <si>
    <t>PKE16M434</t>
  </si>
  <si>
    <t>PKE16M435</t>
  </si>
  <si>
    <t>PKE16M723</t>
  </si>
  <si>
    <t>PKE32M423</t>
  </si>
  <si>
    <t>PKE32M434</t>
  </si>
  <si>
    <t>PKE32M435</t>
  </si>
  <si>
    <t>PKE32M723</t>
  </si>
  <si>
    <t>PKE32M734</t>
  </si>
  <si>
    <t>PKF16G423</t>
  </si>
  <si>
    <t>PKF16M434</t>
  </si>
  <si>
    <t>PKF16W434</t>
  </si>
  <si>
    <t>PKF16W435</t>
  </si>
  <si>
    <t>PKF16W723</t>
  </si>
  <si>
    <t>PKF32G423</t>
  </si>
  <si>
    <t>PKF32G434</t>
  </si>
  <si>
    <t>PKF32M423</t>
  </si>
  <si>
    <t>PKF32W723</t>
  </si>
  <si>
    <t>EZC100N4050</t>
  </si>
  <si>
    <t>LC1D32Q7</t>
  </si>
  <si>
    <t>PKF16G723</t>
  </si>
  <si>
    <t>PKF32G723</t>
  </si>
  <si>
    <t>E224F_BAS</t>
  </si>
  <si>
    <t>E3031HD_EBGS</t>
  </si>
  <si>
    <t>M224B</t>
  </si>
  <si>
    <t>METSEPM5350</t>
  </si>
  <si>
    <t>U418T_WE</t>
  </si>
  <si>
    <t>157</t>
  </si>
  <si>
    <t>33878</t>
  </si>
  <si>
    <t>A9A26924</t>
  </si>
  <si>
    <t>A9A26927</t>
  </si>
  <si>
    <t>A9F74132</t>
  </si>
  <si>
    <t>A9F74232</t>
  </si>
  <si>
    <t>A9F74240</t>
  </si>
  <si>
    <t>A9F74332</t>
  </si>
  <si>
    <t>A9F74432</t>
  </si>
  <si>
    <t>A9F74440</t>
  </si>
  <si>
    <t>A9F84340</t>
  </si>
  <si>
    <t>A9R71225</t>
  </si>
  <si>
    <t>A9R71240</t>
  </si>
  <si>
    <t>A9R71263</t>
  </si>
  <si>
    <t>A9R71440</t>
  </si>
  <si>
    <t>A9R71463</t>
  </si>
  <si>
    <t>E224F_ABE</t>
  </si>
  <si>
    <t>ET257DBE_C5</t>
  </si>
  <si>
    <t>LV429290</t>
  </si>
  <si>
    <t>29450</t>
  </si>
  <si>
    <t>33209</t>
  </si>
  <si>
    <t>33646</t>
  </si>
  <si>
    <t>33662</t>
  </si>
  <si>
    <t>47353</t>
  </si>
  <si>
    <t>47363</t>
  </si>
  <si>
    <t>47373</t>
  </si>
  <si>
    <t>47383</t>
  </si>
  <si>
    <t>47926</t>
  </si>
  <si>
    <t>48212</t>
  </si>
  <si>
    <t>48484</t>
  </si>
  <si>
    <t>48494</t>
  </si>
  <si>
    <t>48601</t>
  </si>
  <si>
    <t>48603</t>
  </si>
  <si>
    <t>81382</t>
  </si>
  <si>
    <t>A9F74102</t>
  </si>
  <si>
    <t>A9F74104</t>
  </si>
  <si>
    <t>A9F74106</t>
  </si>
  <si>
    <t>A9F74110</t>
  </si>
  <si>
    <t>A9F74116</t>
  </si>
  <si>
    <t>A9F74120</t>
  </si>
  <si>
    <t>A9F74125</t>
  </si>
  <si>
    <t>A9F74202</t>
  </si>
  <si>
    <t>A9F74204</t>
  </si>
  <si>
    <t>A9F74206</t>
  </si>
  <si>
    <t>A9F74210</t>
  </si>
  <si>
    <t>A9F74216</t>
  </si>
  <si>
    <t>A9F74220</t>
  </si>
  <si>
    <t>A9F74225</t>
  </si>
  <si>
    <t>A9F74306</t>
  </si>
  <si>
    <t>A9F74310</t>
  </si>
  <si>
    <t>A9F74316</t>
  </si>
  <si>
    <t>A9F74325</t>
  </si>
  <si>
    <t>A9F84210</t>
  </si>
  <si>
    <t>A9F84216</t>
  </si>
  <si>
    <t>A9F84225</t>
  </si>
  <si>
    <t>XB7NA23</t>
  </si>
  <si>
    <t>XB7NA31</t>
  </si>
  <si>
    <t>XB7NA42</t>
  </si>
  <si>
    <t>XB7NA81</t>
  </si>
  <si>
    <t>XB7ND21</t>
  </si>
  <si>
    <t>XB7ND25</t>
  </si>
  <si>
    <t>XB7ND33</t>
  </si>
  <si>
    <t>XB7NG33</t>
  </si>
  <si>
    <t>XB7NW33B1</t>
  </si>
  <si>
    <t>XB7NW33M1</t>
  </si>
  <si>
    <t>XB7NW34M1</t>
  </si>
  <si>
    <t>XB7NW34M2</t>
  </si>
  <si>
    <t>99AC220</t>
  </si>
  <si>
    <t>CON224_ABE_G5</t>
  </si>
  <si>
    <t>ZBY2101</t>
  </si>
  <si>
    <t>A9C20731</t>
  </si>
  <si>
    <t>A9C20732</t>
  </si>
  <si>
    <t>A9C20833</t>
  </si>
  <si>
    <t>A9C20842</t>
  </si>
  <si>
    <t>A9C22712</t>
  </si>
  <si>
    <t>A9C30811</t>
  </si>
  <si>
    <t>A9F74140</t>
  </si>
  <si>
    <t>A9F74263</t>
  </si>
  <si>
    <t>A9F74320</t>
  </si>
  <si>
    <t>A9F74340</t>
  </si>
  <si>
    <t>A9F74350</t>
  </si>
  <si>
    <t>A9F74363</t>
  </si>
  <si>
    <t>A9F74450</t>
  </si>
  <si>
    <t>A9F74463</t>
  </si>
  <si>
    <t>A9F84110</t>
  </si>
  <si>
    <t>A9F84116</t>
  </si>
  <si>
    <t>A9F84125</t>
  </si>
  <si>
    <t>A9F84132</t>
  </si>
  <si>
    <t>A9F84140</t>
  </si>
  <si>
    <t>A9F84150</t>
  </si>
  <si>
    <t>A9F84163</t>
  </si>
  <si>
    <t>A9F84206</t>
  </si>
  <si>
    <t>A9F84232</t>
  </si>
  <si>
    <t>A9F84240</t>
  </si>
  <si>
    <t>A9F84250</t>
  </si>
  <si>
    <t>A9F84263</t>
  </si>
  <si>
    <t>A9F84306</t>
  </si>
  <si>
    <t>A9F84310</t>
  </si>
  <si>
    <t>A9F84316</t>
  </si>
  <si>
    <t>A9F84325</t>
  </si>
  <si>
    <t>A9F84332</t>
  </si>
  <si>
    <t>A9F84350</t>
  </si>
  <si>
    <t>A9F84363</t>
  </si>
  <si>
    <t>A9F84432</t>
  </si>
  <si>
    <t>A9F84440</t>
  </si>
  <si>
    <t>A9K24150</t>
  </si>
  <si>
    <t>A9K24163</t>
  </si>
  <si>
    <t>A9K24306</t>
  </si>
  <si>
    <t>A9K24310</t>
  </si>
  <si>
    <t>A9K24350</t>
  </si>
  <si>
    <t>A9K27106</t>
  </si>
  <si>
    <t>A9K27110</t>
  </si>
  <si>
    <t>A9K27116</t>
  </si>
  <si>
    <t>A9K27120</t>
  </si>
  <si>
    <t>A9K27125</t>
  </si>
  <si>
    <t>A9K27132</t>
  </si>
  <si>
    <t>A9K27206</t>
  </si>
  <si>
    <t>A9K27210</t>
  </si>
  <si>
    <t>A9K27216</t>
  </si>
  <si>
    <t>A9K27220</t>
  </si>
  <si>
    <t>A9K27225</t>
  </si>
  <si>
    <t>A9K27232</t>
  </si>
  <si>
    <t>A9L15687</t>
  </si>
  <si>
    <t>A9L15688</t>
  </si>
  <si>
    <t>A9L15692</t>
  </si>
  <si>
    <t>A9L15693</t>
  </si>
  <si>
    <t>A9R50225</t>
  </si>
  <si>
    <t>A9R50240</t>
  </si>
  <si>
    <t>GV7AE11</t>
  </si>
  <si>
    <t>LAD4CM</t>
  </si>
  <si>
    <t>LAD9V2</t>
  </si>
  <si>
    <t>LADN02</t>
  </si>
  <si>
    <t>LAEN11</t>
  </si>
  <si>
    <t>LAEN22</t>
  </si>
  <si>
    <t>LC1E0610M5</t>
  </si>
  <si>
    <t>LC1E0901M5</t>
  </si>
  <si>
    <t>LC1E0910M5</t>
  </si>
  <si>
    <t>LC1E1201M5</t>
  </si>
  <si>
    <t>LC1E120M5</t>
  </si>
  <si>
    <t>LC1E1210M5</t>
  </si>
  <si>
    <t>LC1E160M5</t>
  </si>
  <si>
    <t>LC1E1801M5</t>
  </si>
  <si>
    <t>LC1E1810M5</t>
  </si>
  <si>
    <t>LC1E200M5</t>
  </si>
  <si>
    <t>LC1E2501M5</t>
  </si>
  <si>
    <t>LC1E250M5</t>
  </si>
  <si>
    <t>LC1E2510M5</t>
  </si>
  <si>
    <t>LC1E3201M5</t>
  </si>
  <si>
    <t>LC1E3210M5</t>
  </si>
  <si>
    <t>LC1E3810M5</t>
  </si>
  <si>
    <t>LC1E40M5</t>
  </si>
  <si>
    <t>LC1E50M5</t>
  </si>
  <si>
    <t>LC1E65M5</t>
  </si>
  <si>
    <t>LC1E80M5</t>
  </si>
  <si>
    <t>LC1E95M5</t>
  </si>
  <si>
    <t>LC1F185M7</t>
  </si>
  <si>
    <t>LC1F265M7</t>
  </si>
  <si>
    <t>LRE05</t>
  </si>
  <si>
    <t>LRE06</t>
  </si>
  <si>
    <t>LRE07</t>
  </si>
  <si>
    <t>LRE08</t>
  </si>
  <si>
    <t>LRE10</t>
  </si>
  <si>
    <t>LRE12</t>
  </si>
  <si>
    <t>LRE14</t>
  </si>
  <si>
    <t>LRE16</t>
  </si>
  <si>
    <t>LRE21</t>
  </si>
  <si>
    <t>LRE22</t>
  </si>
  <si>
    <t>LRE32</t>
  </si>
  <si>
    <t>LRE35</t>
  </si>
  <si>
    <t>LRE355</t>
  </si>
  <si>
    <t>LRE359</t>
  </si>
  <si>
    <t>LRE361</t>
  </si>
  <si>
    <t>LRE363</t>
  </si>
  <si>
    <t>LV429343</t>
  </si>
  <si>
    <t>NS080H3M2</t>
  </si>
  <si>
    <t>NS080N3M2</t>
  </si>
  <si>
    <t>NS100N3M2</t>
  </si>
  <si>
    <t>NS125N3M2</t>
  </si>
  <si>
    <t>NS160H3M2</t>
  </si>
  <si>
    <t>NS160N3M2</t>
  </si>
  <si>
    <t>SAE_UE_MS_CSAWE</t>
  </si>
  <si>
    <t>A9R12240</t>
  </si>
  <si>
    <t>A9R12263</t>
  </si>
  <si>
    <t>A9R12440</t>
  </si>
  <si>
    <t>A9R12463</t>
  </si>
  <si>
    <t>A9R50425</t>
  </si>
  <si>
    <t>A9R50440</t>
  </si>
  <si>
    <t>A9R70463</t>
  </si>
  <si>
    <t>LV525333</t>
  </si>
  <si>
    <t>E223R_TR</t>
  </si>
  <si>
    <t>LV510304</t>
  </si>
  <si>
    <t>LV510306</t>
  </si>
  <si>
    <t>LV510307</t>
  </si>
  <si>
    <t>LV516302</t>
  </si>
  <si>
    <t>LV516303</t>
  </si>
  <si>
    <t>LV525302</t>
  </si>
  <si>
    <t>LV525303</t>
  </si>
  <si>
    <t>LV540306</t>
  </si>
  <si>
    <t>ET223R_TR</t>
  </si>
  <si>
    <t>A9N61526</t>
  </si>
  <si>
    <t>A9N61528</t>
  </si>
  <si>
    <t>A9N18357</t>
  </si>
  <si>
    <t>A9N18361</t>
  </si>
  <si>
    <t>A9N18362</t>
  </si>
  <si>
    <t>A9N18365</t>
  </si>
  <si>
    <t>A9N18367</t>
  </si>
  <si>
    <t>E3426UESTR_GS_G19</t>
  </si>
  <si>
    <t>ET3426UEST2RGS_G19</t>
  </si>
  <si>
    <t>E84426UESTR_WE_G19</t>
  </si>
  <si>
    <t>E84426UESTR_SZ_G19</t>
  </si>
  <si>
    <t>E84426UEST2RSZ_G19</t>
  </si>
  <si>
    <t>A9D31616</t>
  </si>
  <si>
    <t>A9D31625</t>
  </si>
  <si>
    <t>A9D31632</t>
  </si>
  <si>
    <t>A9D31606</t>
  </si>
  <si>
    <t>A9D31610</t>
  </si>
  <si>
    <t>LAEM1</t>
  </si>
  <si>
    <t>A9F94340</t>
  </si>
  <si>
    <t>E30_1M_D_G19</t>
  </si>
  <si>
    <t>LV510300</t>
  </si>
  <si>
    <t>LV510301</t>
  </si>
  <si>
    <t>LV510302</t>
  </si>
  <si>
    <t>LV510303</t>
  </si>
  <si>
    <t>LV510305</t>
  </si>
  <si>
    <t>LV510313</t>
  </si>
  <si>
    <t>LV510314</t>
  </si>
  <si>
    <t>LV510315</t>
  </si>
  <si>
    <t>LV510316</t>
  </si>
  <si>
    <t>LV510317</t>
  </si>
  <si>
    <t>LV510330</t>
  </si>
  <si>
    <t>LV510331</t>
  </si>
  <si>
    <t>LV510332</t>
  </si>
  <si>
    <t>LV510333</t>
  </si>
  <si>
    <t>LV510334</t>
  </si>
  <si>
    <t>LV510335</t>
  </si>
  <si>
    <t>LV510336</t>
  </si>
  <si>
    <t>LV510337</t>
  </si>
  <si>
    <t>LV510347</t>
  </si>
  <si>
    <t>LV516313</t>
  </si>
  <si>
    <t>LV516332</t>
  </si>
  <si>
    <t>LV516333</t>
  </si>
  <si>
    <t>LV525312</t>
  </si>
  <si>
    <t>LV525332</t>
  </si>
  <si>
    <t>LV525343</t>
  </si>
  <si>
    <t>LV540305</t>
  </si>
  <si>
    <t>LV540315</t>
  </si>
  <si>
    <t>LV540319</t>
  </si>
  <si>
    <t>LV563305</t>
  </si>
  <si>
    <t>LV563306</t>
  </si>
  <si>
    <t>LV563315</t>
  </si>
  <si>
    <t>A9F94332</t>
  </si>
  <si>
    <t>A9N18369</t>
  </si>
  <si>
    <t>A9N26924</t>
  </si>
  <si>
    <t>A9N26927</t>
  </si>
  <si>
    <t>A9F94350</t>
  </si>
  <si>
    <t>Spain</t>
  </si>
  <si>
    <t>E426UST2CB_G19</t>
  </si>
  <si>
    <t>E426UEST2_T_G19</t>
  </si>
  <si>
    <t>E426UEST_G19</t>
  </si>
  <si>
    <t>E25UES_G19</t>
  </si>
  <si>
    <t>A3002_G19</t>
  </si>
  <si>
    <t>A3001_G19</t>
  </si>
  <si>
    <t>A3000_G19</t>
  </si>
  <si>
    <t>34AVH_G19</t>
  </si>
  <si>
    <t>3426UEST2M_G19</t>
  </si>
  <si>
    <t>32AVH_G19</t>
  </si>
  <si>
    <t>31AVH_G19</t>
  </si>
  <si>
    <t>3031RJ88SMA5_G19</t>
  </si>
  <si>
    <t>3031RJ64M_G19</t>
  </si>
  <si>
    <t>3031_2_3M_F_G19</t>
  </si>
  <si>
    <t>3031_1_2M_F_G19</t>
  </si>
  <si>
    <t>3031EMBP2_3_G19</t>
  </si>
  <si>
    <t>A3000T2_G19</t>
  </si>
  <si>
    <t>3031E2_3M_F_G19</t>
  </si>
  <si>
    <t>3031NGN_G19</t>
  </si>
  <si>
    <t>EP13_G19</t>
  </si>
  <si>
    <t>LV516343</t>
  </si>
  <si>
    <t>MVS16H3MF2L</t>
  </si>
  <si>
    <t>MVS20H3MF2L</t>
  </si>
  <si>
    <t>MVS25H3MF2L</t>
  </si>
  <si>
    <t>Lot Size</t>
  </si>
  <si>
    <t>MVS32H3MF2L</t>
  </si>
  <si>
    <t>MVS25H4MF2L</t>
  </si>
  <si>
    <t>E426UX_G19</t>
  </si>
  <si>
    <t>E426UXX_G19</t>
  </si>
  <si>
    <t>F1426UEST2M_G19</t>
  </si>
  <si>
    <t>E426UST_G19</t>
  </si>
  <si>
    <t>E426UEX_G19</t>
  </si>
  <si>
    <t>E32NRD_G19</t>
  </si>
  <si>
    <t>36AVH_G19</t>
  </si>
  <si>
    <t>35AVH_G19</t>
  </si>
  <si>
    <t>33AVH_G19</t>
  </si>
  <si>
    <t>31AVX_G19</t>
  </si>
  <si>
    <t>31AVMCB1_G19</t>
  </si>
  <si>
    <t>30TV75MS_G19</t>
  </si>
  <si>
    <t>3031NRD_G19</t>
  </si>
  <si>
    <t>3031M1_2M_F_G19</t>
  </si>
  <si>
    <t>3031EMD20NM_G19</t>
  </si>
  <si>
    <t>3030P_G19</t>
  </si>
  <si>
    <t>3031E1_2M_F_G19</t>
  </si>
  <si>
    <t>3031M2_3M_F_G19</t>
  </si>
  <si>
    <t>A3030VX_G19</t>
  </si>
  <si>
    <t>3426USM_G19</t>
  </si>
  <si>
    <t>3426UESTM_G19</t>
  </si>
  <si>
    <t>31AVMCB_G19</t>
  </si>
  <si>
    <t>30M_G19</t>
  </si>
  <si>
    <t>3031TV75MS_G19</t>
  </si>
  <si>
    <t>LRE357</t>
  </si>
  <si>
    <t>CK237</t>
  </si>
  <si>
    <t>U418T2_C5</t>
  </si>
  <si>
    <t>A9N15636</t>
  </si>
  <si>
    <t>MVS21803</t>
  </si>
  <si>
    <t>EZ9F34106</t>
  </si>
  <si>
    <t>EZ9F34140</t>
  </si>
  <si>
    <t>EZ9F34150</t>
  </si>
  <si>
    <t>EZ9F34163</t>
  </si>
  <si>
    <t>EZ9F34240</t>
  </si>
  <si>
    <t>EZ9F34250</t>
  </si>
  <si>
    <t>EZ9F34263</t>
  </si>
  <si>
    <t>EZ9F34340</t>
  </si>
  <si>
    <t>EZ9F34350</t>
  </si>
  <si>
    <t>EZ9F34363</t>
  </si>
  <si>
    <t>EZ9F34440</t>
  </si>
  <si>
    <t>EZ9F34450</t>
  </si>
  <si>
    <t>EZ9F34463</t>
  </si>
  <si>
    <t>EZ9R36225</t>
  </si>
  <si>
    <t>EZ9R36240</t>
  </si>
  <si>
    <t>EZ9R36263</t>
  </si>
  <si>
    <t>EZ9D34610</t>
  </si>
  <si>
    <t>EZ9D34616</t>
  </si>
  <si>
    <t>EZ9D34620</t>
  </si>
  <si>
    <t>EZ9D34625</t>
  </si>
  <si>
    <t>EZ9D34632</t>
  </si>
  <si>
    <t>EZ9L33720</t>
  </si>
  <si>
    <t>EZ9L33745</t>
  </si>
  <si>
    <t>E3031H1_EBGS_G19</t>
  </si>
  <si>
    <t>E3031H1_EWWW_G19</t>
  </si>
  <si>
    <t>E3031H2_EBGS_G19</t>
  </si>
  <si>
    <t>E3031RJ5E_WW_G19</t>
  </si>
  <si>
    <t>E3031TV_GS_G19</t>
  </si>
  <si>
    <t>E3032H1_EBGS_G19</t>
  </si>
  <si>
    <t>E3032H1_EWWW_G19</t>
  </si>
  <si>
    <t>E3032H2_EBGS_G19</t>
  </si>
  <si>
    <t>E3033H1_EBGS_G19</t>
  </si>
  <si>
    <t>E8431_1_SZ_G19</t>
  </si>
  <si>
    <t>E8431_2_SZ_G19</t>
  </si>
  <si>
    <t>E8432_1_G19</t>
  </si>
  <si>
    <t>E8432_1_SZ_G19</t>
  </si>
  <si>
    <t>E8432_2_G19</t>
  </si>
  <si>
    <t>E8432_2_SZ_G19</t>
  </si>
  <si>
    <t>E8433_1_SZ_G19</t>
  </si>
  <si>
    <t>Other Provinces</t>
  </si>
  <si>
    <t>Provinces</t>
  </si>
  <si>
    <t>BAC NINH</t>
  </si>
  <si>
    <t>BINH DUONG</t>
  </si>
  <si>
    <t>DONG NAI</t>
  </si>
  <si>
    <t>HA NAM</t>
  </si>
  <si>
    <t>HA NOI</t>
  </si>
  <si>
    <t>HAI DUONG</t>
  </si>
  <si>
    <t>HAI PHONG</t>
  </si>
  <si>
    <t>AN GIANG</t>
  </si>
  <si>
    <t>BINH DINH</t>
  </si>
  <si>
    <t>BINH THUAN</t>
  </si>
  <si>
    <t>CAN THO</t>
  </si>
  <si>
    <t>DA NANG</t>
  </si>
  <si>
    <t>DAK NONG</t>
  </si>
  <si>
    <t>HUE</t>
  </si>
  <si>
    <t>HUNG YEN</t>
  </si>
  <si>
    <t>KHANH HOA</t>
  </si>
  <si>
    <t>LAM DONG</t>
  </si>
  <si>
    <t>LONG AN</t>
  </si>
  <si>
    <t>NAM DINH</t>
  </si>
  <si>
    <t>NGHE AN</t>
  </si>
  <si>
    <t>NINH BINH</t>
  </si>
  <si>
    <t>NINH THUAN</t>
  </si>
  <si>
    <t>PHU YEN</t>
  </si>
  <si>
    <t>QUANG BINH</t>
  </si>
  <si>
    <t>QUANG NAM</t>
  </si>
  <si>
    <t>QUANG NGAI</t>
  </si>
  <si>
    <t>QUANG NINH</t>
  </si>
  <si>
    <t>SON LA</t>
  </si>
  <si>
    <t>THAI BINH</t>
  </si>
  <si>
    <t>THAI NGUYEN</t>
  </si>
  <si>
    <t>THANH HOA</t>
  </si>
  <si>
    <t>TIEN GIANG</t>
  </si>
  <si>
    <t>VINH PHUC</t>
  </si>
  <si>
    <t>VUNG TAU</t>
  </si>
  <si>
    <t>HA1 N6Ò</t>
  </si>
  <si>
    <t>HAÛI DÖÔNG</t>
  </si>
  <si>
    <t>HAÛI PHOØNG</t>
  </si>
  <si>
    <t>HOÀ CHÍ MINH</t>
  </si>
  <si>
    <t>BÌNH THUAÄN</t>
  </si>
  <si>
    <t>CAÀN THÔ</t>
  </si>
  <si>
    <t>ÑAØ NAÜNG</t>
  </si>
  <si>
    <t>HUEÁ</t>
  </si>
  <si>
    <t>HÖNG YEÂN</t>
  </si>
  <si>
    <t>KHAÙNH HOØA</t>
  </si>
  <si>
    <t>LAÂM ÑOÀNG</t>
  </si>
  <si>
    <t>NAM ÑÒNH</t>
  </si>
  <si>
    <t>NGHEÄ AN</t>
  </si>
  <si>
    <t>NINH BÌNH</t>
  </si>
  <si>
    <t>NINH THUAÄN</t>
  </si>
  <si>
    <t>HCM</t>
  </si>
  <si>
    <t>BÌNH THUẬN</t>
  </si>
  <si>
    <t>CẦN THƠ</t>
  </si>
  <si>
    <t>HẢI DƯƠNG</t>
  </si>
  <si>
    <t>BẮC NINH</t>
  </si>
  <si>
    <t>BÌNH ĐỊNH</t>
  </si>
  <si>
    <t>BÌNH DƯƠNG</t>
  </si>
  <si>
    <t>ĐỒNG NAI</t>
  </si>
  <si>
    <t>NAM ĐỊNH</t>
  </si>
  <si>
    <t>NGHỆ AN</t>
  </si>
  <si>
    <t>NINH THUẬN</t>
  </si>
  <si>
    <t>SƠN LA</t>
  </si>
  <si>
    <t>TIỀN GIANG</t>
  </si>
  <si>
    <t>HUẾ</t>
  </si>
  <si>
    <t>NOTICE</t>
  </si>
  <si>
    <t>Standard Lead Time</t>
  </si>
  <si>
    <t>Turkey</t>
  </si>
  <si>
    <t>Sweden</t>
  </si>
  <si>
    <t>A9F74103</t>
  </si>
  <si>
    <t>A9F74402</t>
  </si>
  <si>
    <t>A9F84106</t>
  </si>
  <si>
    <t>A9F94363</t>
  </si>
  <si>
    <t>A9N18374</t>
  </si>
  <si>
    <t>A9N61506</t>
  </si>
  <si>
    <t>A9N61531</t>
  </si>
  <si>
    <t>A9N61532</t>
  </si>
  <si>
    <t>A9N61537</t>
  </si>
  <si>
    <t>A9N61538</t>
  </si>
  <si>
    <t>A9N61539</t>
  </si>
  <si>
    <t>A9R75425</t>
  </si>
  <si>
    <t>ATS22D32Q</t>
  </si>
  <si>
    <t>BLRCS250A300B44</t>
  </si>
  <si>
    <t>DCV30MNUWT</t>
  </si>
  <si>
    <t>E3426US2_GS_G19</t>
  </si>
  <si>
    <t>EZC250N3250</t>
  </si>
  <si>
    <t>F1426UAM_WE</t>
  </si>
  <si>
    <t>F50M1_5_WE</t>
  </si>
  <si>
    <t>F50M1_WE</t>
  </si>
  <si>
    <t>F50M2_WE</t>
  </si>
  <si>
    <t>F50M4_WE</t>
  </si>
  <si>
    <t>F50_2M1_5_WE</t>
  </si>
  <si>
    <t>F50_2M1_WE</t>
  </si>
  <si>
    <t>F50_2M2_WE</t>
  </si>
  <si>
    <t>F50_2M4_WE</t>
  </si>
  <si>
    <t>FG1050_WE</t>
  </si>
  <si>
    <t>FG1051_WE</t>
  </si>
  <si>
    <t>FG1052_WE</t>
  </si>
  <si>
    <t>FG1053_WE</t>
  </si>
  <si>
    <t>LRD3361</t>
  </si>
  <si>
    <t>LV431630</t>
  </si>
  <si>
    <t>LV432693</t>
  </si>
  <si>
    <t>LV540316</t>
  </si>
  <si>
    <t>LV563316</t>
  </si>
  <si>
    <t>MIP12106</t>
  </si>
  <si>
    <t>NS100H3M2</t>
  </si>
  <si>
    <t>NS125H3M2</t>
  </si>
  <si>
    <t>PKF32W734</t>
  </si>
  <si>
    <t>XB4BS8442</t>
  </si>
  <si>
    <t>XB4BVM5</t>
  </si>
  <si>
    <t>ZENL1111</t>
  </si>
  <si>
    <t>HO CHI MINH</t>
  </si>
  <si>
    <t>DC</t>
  </si>
  <si>
    <t>HANOI</t>
  </si>
  <si>
    <t>Example: The customer places an order on Monday with a lead time of 2 working days. The customer will receive the goods on Wednesday.</t>
  </si>
  <si>
    <r>
      <t xml:space="preserve">We deliver </t>
    </r>
    <r>
      <rPr>
        <b/>
        <sz val="9"/>
        <rFont val="Arial"/>
        <family val="2"/>
      </rPr>
      <t>complete order</t>
    </r>
    <r>
      <rPr>
        <sz val="9"/>
        <rFont val="Arial"/>
        <family val="2"/>
      </rPr>
      <t>, so the delivery lead time is the longest lead time among all the references in the order.</t>
    </r>
  </si>
  <si>
    <r>
      <t xml:space="preserve">We will </t>
    </r>
    <r>
      <rPr>
        <b/>
        <sz val="9"/>
        <rFont val="Arial"/>
        <family val="2"/>
      </rPr>
      <t>block the delivery</t>
    </r>
    <r>
      <rPr>
        <sz val="9"/>
        <rFont val="Arial"/>
        <family val="2"/>
      </rPr>
      <t xml:space="preserve"> if the customer does not meet the required payment terms.</t>
    </r>
  </si>
  <si>
    <r>
      <t xml:space="preserve">If you encounter #N/A, please contact our </t>
    </r>
    <r>
      <rPr>
        <b/>
        <sz val="9"/>
        <rFont val="Arial"/>
        <family val="2"/>
      </rPr>
      <t>Customer Care Center (CCC) at 1800-5858-58</t>
    </r>
    <r>
      <rPr>
        <sz val="9"/>
        <rFont val="Arial"/>
        <family val="2"/>
      </rPr>
      <t xml:space="preserve"> for more information.</t>
    </r>
  </si>
  <si>
    <r>
      <rPr>
        <b/>
        <sz val="9"/>
        <rFont val="Arial"/>
        <family val="2"/>
      </rPr>
      <t>All information given is only an estimation. It may vary at the time of order.</t>
    </r>
    <r>
      <rPr>
        <sz val="9"/>
        <rFont val="Arial"/>
        <family val="2"/>
      </rPr>
      <t xml:space="preserve"> Thank you for your understanding.</t>
    </r>
  </si>
  <si>
    <t>Khu vöïc giao haøng</t>
  </si>
  <si>
    <t>Remarks</t>
  </si>
  <si>
    <t>THÔØI GIAN GIAO HAØNG CHUAÅN</t>
  </si>
  <si>
    <t>Chuù yù</t>
  </si>
  <si>
    <t>Döï kieán thôøi gian nhaän haøng</t>
  </si>
  <si>
    <t>Large Order Quantity (LOQ) HCMC</t>
  </si>
  <si>
    <t>Large Order Quantity (LOQ) HN</t>
  </si>
  <si>
    <t>Vôùi ñieàu kieän coù ñaày ñuû caùc phuï kieän.</t>
  </si>
  <si>
    <t>Stock LT</t>
  </si>
  <si>
    <t>Non-Stock LT</t>
  </si>
  <si>
    <t>PDT HCMC 
(calendar days)</t>
  </si>
  <si>
    <t>PDT HN 
(calendar days)</t>
  </si>
  <si>
    <t>Contact CCC</t>
  </si>
  <si>
    <t>Thôøi gian giao haøng döï kieán</t>
  </si>
  <si>
    <t>PDT calendar days</t>
  </si>
  <si>
    <t>PDT working days</t>
  </si>
  <si>
    <t>lead time working days</t>
  </si>
  <si>
    <t>HAØ NỘI</t>
  </si>
  <si>
    <t>Lieân heä CCC</t>
  </si>
  <si>
    <t>HỒ CHÍ MINH</t>
  </si>
  <si>
    <t>HAØ NOÄI</t>
  </si>
  <si>
    <t>A3031EKT_WE</t>
  </si>
  <si>
    <t>A3031WBP_GY_G19</t>
  </si>
  <si>
    <t>A3031WBP_WE_G19</t>
  </si>
  <si>
    <t>A9F84463</t>
  </si>
  <si>
    <t>F50BPM4_WE</t>
  </si>
  <si>
    <t>F50FC250M_WE</t>
  </si>
  <si>
    <t>F50XM1_WE</t>
  </si>
  <si>
    <t>Romania</t>
  </si>
  <si>
    <t>Updated :</t>
  </si>
  <si>
    <t>DELIVERY LOCATION</t>
  </si>
  <si>
    <t>ESTIMATED DATE OF COMPLETE DELIVERY</t>
  </si>
  <si>
    <t>QUANTITY CHECK</t>
  </si>
  <si>
    <t>ESTIMATED LEAD TIME</t>
  </si>
  <si>
    <t>KEY IN PRODUCT REFERENCE AND QUANTITY</t>
  </si>
  <si>
    <r>
      <t>Neáu ñôn haøng yeâu caàu giao 1 laàn</t>
    </r>
    <r>
      <rPr>
        <sz val="10"/>
        <color indexed="8"/>
        <rFont val="VNI-Times"/>
      </rPr>
      <t>, thôøi gian giao haøng ñöôïc tính döïa treân maët haøng coù thôøi haïn daøi nhaát.</t>
    </r>
  </si>
  <si>
    <r>
      <t>Schneider Electric seõ khoâng giao haøng neáu quyù khaùch haøng khoâng tuaân thuû ñieàu kieän traû tieàn</t>
    </r>
    <r>
      <rPr>
        <sz val="10"/>
        <rFont val="VNI-Times"/>
      </rPr>
      <t>.</t>
    </r>
  </si>
  <si>
    <r>
      <t xml:space="preserve">Neáu xuaát hieän #N/A, </t>
    </r>
    <r>
      <rPr>
        <b/>
        <sz val="10"/>
        <color theme="1"/>
        <rFont val="VNI-Times"/>
      </rPr>
      <t xml:space="preserve">vui loøng lieân heä </t>
    </r>
    <r>
      <rPr>
        <b/>
        <sz val="10"/>
        <color rgb="FFFF0000"/>
        <rFont val="VNI-Times"/>
      </rPr>
      <t>Bộ phận chăm soùc khaùch haøng 1800-5858-58</t>
    </r>
    <r>
      <rPr>
        <sz val="10"/>
        <color rgb="FFFF0000"/>
        <rFont val="VNI-Times"/>
      </rPr>
      <t xml:space="preserve"> </t>
    </r>
  </si>
  <si>
    <r>
      <rPr>
        <b/>
        <sz val="10"/>
        <color theme="1"/>
        <rFont val="VNI-Times"/>
      </rPr>
      <t>Taát caû thoâng tin cung caáp ôû ñaây coù giaù trò tham khaûo</t>
    </r>
    <r>
      <rPr>
        <sz val="10"/>
        <color theme="1"/>
        <rFont val="VNI-Times"/>
      </rPr>
      <t xml:space="preserve">. Coù theå coù söï khaùc bieät khi ñôn haøng ñöôïc xöû lyù. </t>
    </r>
  </si>
  <si>
    <t>Caäp nhaät thaùng :</t>
  </si>
  <si>
    <t>Ngaøy ñaët haøng</t>
  </si>
  <si>
    <t>NHAÄP MAÕ SAÛN PHAÅM VAØ SOÁ LÖÔÏNG VAØO ÑAÂY</t>
  </si>
  <si>
    <t>3031V400FM_K_WE</t>
  </si>
  <si>
    <t>3031V500M_K_WE</t>
  </si>
  <si>
    <t>30MD20_WE</t>
  </si>
  <si>
    <t>A9A26946</t>
  </si>
  <si>
    <t>32V400FM_K_WE</t>
  </si>
  <si>
    <t>A3223HSMR_G19</t>
  </si>
  <si>
    <t>A3727_WE</t>
  </si>
  <si>
    <t>A9A26929</t>
  </si>
  <si>
    <t>A9C20843</t>
  </si>
  <si>
    <t>A9C20862</t>
  </si>
  <si>
    <t>A9C22715</t>
  </si>
  <si>
    <t>A9F94116</t>
  </si>
  <si>
    <t>A9F94310</t>
  </si>
  <si>
    <t>A9F94316</t>
  </si>
  <si>
    <t>A9F94463</t>
  </si>
  <si>
    <t>A9L15586</t>
  </si>
  <si>
    <t>A9L40600</t>
  </si>
  <si>
    <t>A9L65601</t>
  </si>
  <si>
    <t>A9N18468</t>
  </si>
  <si>
    <t>A9N18469</t>
  </si>
  <si>
    <t>A9N26929</t>
  </si>
  <si>
    <t>A9N61502</t>
  </si>
  <si>
    <t>A9N61535</t>
  </si>
  <si>
    <t>A9R74440</t>
  </si>
  <si>
    <t>A9R75440</t>
  </si>
  <si>
    <t>A9V41325</t>
  </si>
  <si>
    <t>ABE7H16R11</t>
  </si>
  <si>
    <t>ATV212HD30N4</t>
  </si>
  <si>
    <t>BLRCS100A120B44</t>
  </si>
  <si>
    <t>BLRCS150A180B44</t>
  </si>
  <si>
    <t>BLRCS200A240B44</t>
  </si>
  <si>
    <t>BLRCS303A364B44</t>
  </si>
  <si>
    <t>CCT16364</t>
  </si>
  <si>
    <t>E8431EPD4_SZ</t>
  </si>
  <si>
    <t>E8431_1_SA_G19</t>
  </si>
  <si>
    <t>EZ9L33620</t>
  </si>
  <si>
    <t>EZC400N3400N</t>
  </si>
  <si>
    <t>F50RD400M_WE</t>
  </si>
  <si>
    <t>GV2G254</t>
  </si>
  <si>
    <t>GVAD1001</t>
  </si>
  <si>
    <t>K1F027MLH</t>
  </si>
  <si>
    <t>KB413S</t>
  </si>
  <si>
    <t>LC1D128FD</t>
  </si>
  <si>
    <t>LC1D12FD</t>
  </si>
  <si>
    <t>LC1D32FD</t>
  </si>
  <si>
    <t>LC1DT40BD</t>
  </si>
  <si>
    <t>LV429439</t>
  </si>
  <si>
    <t>METSEDM3110</t>
  </si>
  <si>
    <t>METSEDM3210</t>
  </si>
  <si>
    <t>NSYCAG125LPF</t>
  </si>
  <si>
    <t>NSYCVF85M230PF</t>
  </si>
  <si>
    <t>RXM2LB1BD</t>
  </si>
  <si>
    <t>RXM2LB2BD</t>
  </si>
  <si>
    <t>RXM2LB2P7</t>
  </si>
  <si>
    <t>RXM4AB1MD</t>
  </si>
  <si>
    <t>RXM4AB2FD</t>
  </si>
  <si>
    <t>TM221CE24T</t>
  </si>
  <si>
    <t>TM221CE40T</t>
  </si>
  <si>
    <t>TM3DI16</t>
  </si>
  <si>
    <t>VCF0</t>
  </si>
  <si>
    <t>VCF2</t>
  </si>
  <si>
    <t>XALD01</t>
  </si>
  <si>
    <t>XALD102</t>
  </si>
  <si>
    <t>XALK178E</t>
  </si>
  <si>
    <t>XALK178F</t>
  </si>
  <si>
    <t>XB4BVB3</t>
  </si>
  <si>
    <t>XB4BVB5</t>
  </si>
  <si>
    <t>XB4BW33B5</t>
  </si>
  <si>
    <t>XB4BW33M5</t>
  </si>
  <si>
    <t>XB4BW34M5</t>
  </si>
  <si>
    <t>XB5AG21</t>
  </si>
  <si>
    <t>XB5AVB5</t>
  </si>
  <si>
    <t>XB5AW33B5</t>
  </si>
  <si>
    <t>XB5AW34M5</t>
  </si>
  <si>
    <t>XB7NA21</t>
  </si>
  <si>
    <t>XB7NA35</t>
  </si>
  <si>
    <t>XB7NA45</t>
  </si>
  <si>
    <t>XB7NS8442</t>
  </si>
  <si>
    <t>XB7NS8445</t>
  </si>
  <si>
    <t>XCMD2102L1</t>
  </si>
  <si>
    <t>ZB2BE102</t>
  </si>
  <si>
    <t>ZB4BD2</t>
  </si>
  <si>
    <t>ZB4BS844</t>
  </si>
  <si>
    <t>ZB5AS844</t>
  </si>
  <si>
    <t>Austria</t>
  </si>
  <si>
    <t>United Kingdom</t>
  </si>
  <si>
    <t>Egypt</t>
  </si>
  <si>
    <t>Morocco</t>
  </si>
  <si>
    <t>DATE OF ORDER (Payment done)</t>
  </si>
  <si>
    <t>8430LP_BZ_G19</t>
  </si>
  <si>
    <t>8430SDND_BZ_G19</t>
  </si>
  <si>
    <t>8430SPCU_BZ_G19</t>
  </si>
  <si>
    <t>8430SP_BZ_G19</t>
  </si>
  <si>
    <t>8431L_1_BZ_G19</t>
  </si>
  <si>
    <t>8431L_2_BZ_G19</t>
  </si>
  <si>
    <t>8431M_1_BZ_G19</t>
  </si>
  <si>
    <t>8431M_2_BZ_G19</t>
  </si>
  <si>
    <t>8431M_3_BZ_G19</t>
  </si>
  <si>
    <t>8431SRJ4_BZ_G19</t>
  </si>
  <si>
    <t>8431STV_BZ_G19</t>
  </si>
  <si>
    <t>8431S_1_BZ_G19</t>
  </si>
  <si>
    <t>8431S_2_BZ_G19</t>
  </si>
  <si>
    <t>84426LUES2_BZ_G19</t>
  </si>
  <si>
    <t>84426MUES_BZ_G19</t>
  </si>
  <si>
    <t>84426SUS_BZ_G19</t>
  </si>
  <si>
    <t>A8401L_SZ_G19</t>
  </si>
  <si>
    <t>A8401M_SZ_G19</t>
  </si>
  <si>
    <t>A8401S_SZ_G19</t>
  </si>
  <si>
    <t>E3426_10IS_GS_G19</t>
  </si>
  <si>
    <t>F1426USM_WE_G19</t>
  </si>
  <si>
    <t>F30R4M_WE_G19</t>
  </si>
  <si>
    <t>F30RJ5EM_WE_G19</t>
  </si>
  <si>
    <t>F30TVSM_WE_G19</t>
  </si>
  <si>
    <t>8431L_1_WE_G19</t>
  </si>
  <si>
    <t>84426LUES2_WE_G19</t>
  </si>
  <si>
    <t>A8401L_WE_G19</t>
  </si>
  <si>
    <t>F30NM2_RD_G19</t>
  </si>
  <si>
    <t>F3223HSMR_WE_G19</t>
  </si>
  <si>
    <t>F50RJ4M_WE_G19</t>
  </si>
  <si>
    <t>F50RJ5EM_WE_G19</t>
  </si>
  <si>
    <t>F50RJ8M6_WE_G19</t>
  </si>
  <si>
    <t>F50TVM_WE_G19</t>
  </si>
  <si>
    <t>8430MDRP_WE</t>
  </si>
  <si>
    <t>8430MFRP_WE</t>
  </si>
  <si>
    <t>8430SNGN_WE_G19</t>
  </si>
  <si>
    <t>8430SNRD_WE_G19</t>
  </si>
  <si>
    <t>8430SP_WE_G19</t>
  </si>
  <si>
    <t>8431L_2_WE_G19</t>
  </si>
  <si>
    <t>8431MD20_WE_G19</t>
  </si>
  <si>
    <t>8431M_1_WE_G19</t>
  </si>
  <si>
    <t>8431M_2_WE_G19</t>
  </si>
  <si>
    <t>8431M_3_WE_G19</t>
  </si>
  <si>
    <t>8431SBP_WE_G19</t>
  </si>
  <si>
    <t>8431SRJ4_WE_G19</t>
  </si>
  <si>
    <t>8431STV_WE_G19</t>
  </si>
  <si>
    <t>8431S_1_WE_G19</t>
  </si>
  <si>
    <t>8431S_2_WE_G19</t>
  </si>
  <si>
    <t>84426MUES_WE_G19</t>
  </si>
  <si>
    <t>84426SUS_WE_G19</t>
  </si>
  <si>
    <t>A8401M_WE_G19</t>
  </si>
  <si>
    <t>A8401S_WE_G19</t>
  </si>
  <si>
    <t>Portugal</t>
  </si>
  <si>
    <t>KG</t>
  </si>
  <si>
    <t>Weight</t>
  </si>
  <si>
    <t>Unit</t>
  </si>
  <si>
    <t>Size/dimensions</t>
  </si>
  <si>
    <t>Kích thước</t>
  </si>
  <si>
    <t>Trọng lượng</t>
  </si>
  <si>
    <t>USD</t>
  </si>
  <si>
    <t>Dự tính chi phí đi
 máy bay</t>
  </si>
  <si>
    <t>LOQ</t>
  </si>
  <si>
    <t>Hang</t>
  </si>
  <si>
    <t>F1426UESM_WE_G19</t>
  </si>
  <si>
    <t>F30426USM_WE_G19</t>
  </si>
  <si>
    <t>New Zealand</t>
  </si>
  <si>
    <t>PGr</t>
  </si>
  <si>
    <t>C/O Form D</t>
  </si>
  <si>
    <t>Chöùng nhaän xuaát xöù</t>
  </si>
  <si>
    <t>Trung taâm phaân phoái</t>
  </si>
  <si>
    <t>Tình traïng haøng hoùa</t>
  </si>
  <si>
    <t>Soá löôïng ñoùng goùi toái thieåu (Lotsize)</t>
  </si>
  <si>
    <t>Soá löôïng giôùi haïn (LOQ)</t>
  </si>
  <si>
    <t>Latvia</t>
  </si>
  <si>
    <t>Stock Status in HCM</t>
  </si>
  <si>
    <t>Stock Status in HN</t>
  </si>
  <si>
    <t>Total Estimated Air Cost</t>
  </si>
  <si>
    <t>51207</t>
  </si>
  <si>
    <t>51213</t>
  </si>
  <si>
    <t>8430MDRP_BZ</t>
  </si>
  <si>
    <t>8430MFRP_BZ</t>
  </si>
  <si>
    <t>HMIGXU3512</t>
  </si>
  <si>
    <t>HMIGXU5512</t>
  </si>
  <si>
    <t>XCKMR54D1</t>
  </si>
  <si>
    <t>Ireland</t>
  </si>
  <si>
    <t>Weight/Kg</t>
  </si>
  <si>
    <t>Replenishment LT
HCM</t>
  </si>
  <si>
    <t>Replenishment LT
HN</t>
  </si>
  <si>
    <t>Replenishment Leadtime</t>
  </si>
  <si>
    <t>DISTRIBUTION CENTER</t>
  </si>
  <si>
    <t xml:space="preserve">ORDER SIMULATION </t>
  </si>
  <si>
    <t xml:space="preserve">Thôøi gian ñem haøng veá kho Schneider
(ngaøy) </t>
  </si>
  <si>
    <t>Thời gian giao haøng tôùi kho khaùch haøng (ngaøy)</t>
  </si>
  <si>
    <t>English</t>
  </si>
  <si>
    <t>Đơn vị
(Gam)</t>
  </si>
  <si>
    <t>Unit
(Gam)</t>
  </si>
  <si>
    <t>ĐẮK NÔNG</t>
  </si>
  <si>
    <t>PHÚ YÊN</t>
  </si>
  <si>
    <t>ĐÀ NẴNG</t>
  </si>
  <si>
    <t>HÀ NAM</t>
  </si>
  <si>
    <t>HÀ NỘI</t>
  </si>
  <si>
    <t>HẢI PHÒNG</t>
  </si>
  <si>
    <t>HƯNG YÊN</t>
  </si>
  <si>
    <t>KHÁNH HÒA</t>
  </si>
  <si>
    <t>THÁI BÌNH</t>
  </si>
  <si>
    <t>THÁI NGUYÊN</t>
  </si>
  <si>
    <t>THANH HÓA</t>
  </si>
  <si>
    <t>VĨNH PHÚC</t>
  </si>
  <si>
    <t>VŨNG TÀU</t>
  </si>
  <si>
    <t>CÁC TỈNH KHÁC</t>
  </si>
  <si>
    <t>LÂM ĐỒNG</t>
  </si>
  <si>
    <r>
      <t xml:space="preserve">The delivery time is expressed in calendar </t>
    </r>
    <r>
      <rPr>
        <b/>
        <sz val="9"/>
        <rFont val="Arial"/>
        <family val="2"/>
      </rPr>
      <t>days</t>
    </r>
    <r>
      <rPr>
        <sz val="9"/>
        <rFont val="Arial"/>
        <family val="2"/>
      </rPr>
      <t xml:space="preserve">, from the order approval in Schneider system to the </t>
    </r>
    <r>
      <rPr>
        <b/>
        <sz val="9"/>
        <rFont val="Arial"/>
        <family val="2"/>
      </rPr>
      <t>delivery at customer's site, i</t>
    </r>
    <r>
      <rPr>
        <sz val="9"/>
        <rFont val="Arial"/>
        <family val="2"/>
      </rPr>
      <t>f all components are available.</t>
    </r>
  </si>
  <si>
    <r>
      <t xml:space="preserve">Thôøi gian tính theo </t>
    </r>
    <r>
      <rPr>
        <b/>
        <sz val="10"/>
        <color theme="1"/>
        <rFont val="VNI-Times"/>
      </rPr>
      <t xml:space="preserve">ngaøy treân lòch </t>
    </r>
    <r>
      <rPr>
        <sz val="10"/>
        <color indexed="8"/>
        <rFont val="VNI-Times"/>
      </rPr>
      <t>, töø ngaøy ñôn haøng nhaäp vaøo heä thoáng Schneider Electric cho tôùi khi giao ñeán kho khaùch haøng.</t>
    </r>
  </si>
  <si>
    <t>Tieáng Vieät</t>
  </si>
  <si>
    <t>XA2EA21</t>
  </si>
  <si>
    <t>XA2EA31</t>
  </si>
  <si>
    <t>XA2EA42</t>
  </si>
  <si>
    <t>XA2ED21</t>
  </si>
  <si>
    <t>XA2ED25</t>
  </si>
  <si>
    <t>XA2ED33</t>
  </si>
  <si>
    <t>XA2EG21</t>
  </si>
  <si>
    <t>XA2EG33</t>
  </si>
  <si>
    <t>XA2ES542</t>
  </si>
  <si>
    <t>XA2EW33B1</t>
  </si>
  <si>
    <t>XA2EW33M1</t>
  </si>
  <si>
    <t>XA2EW35B1</t>
  </si>
  <si>
    <t>XA2EW35M1</t>
  </si>
  <si>
    <t>QUẢNG BÌNH</t>
  </si>
  <si>
    <t>QUẢNG NAM</t>
  </si>
  <si>
    <t>QUẢNG NGÃI</t>
  </si>
  <si>
    <t>QUẢNG NINH</t>
  </si>
  <si>
    <t>Slovakia</t>
  </si>
  <si>
    <t>Total Weight/Kg</t>
  </si>
  <si>
    <t>Toång troïng löôïng/Kg</t>
  </si>
  <si>
    <t>Vendor</t>
  </si>
  <si>
    <t>8430SDND_WE_G19</t>
  </si>
  <si>
    <t>8430SPCU_WE_G19</t>
  </si>
  <si>
    <t>8431SDND_WE_G19</t>
  </si>
  <si>
    <t>RM22JA31MR</t>
  </si>
  <si>
    <t>RM22LA32MR</t>
  </si>
  <si>
    <t>RM22LG11MR</t>
  </si>
  <si>
    <t>RM22TG20</t>
  </si>
  <si>
    <t>RM22TR33</t>
  </si>
  <si>
    <t>RM22UA32MR</t>
  </si>
  <si>
    <t>RM35JA32MR</t>
  </si>
  <si>
    <t>Brazil</t>
  </si>
  <si>
    <t>Hong Kong</t>
  </si>
  <si>
    <t>Uinted Kingdom</t>
  </si>
  <si>
    <t>Denmark</t>
  </si>
  <si>
    <t>RE22R1AMR</t>
  </si>
  <si>
    <t>RE22R1MYMR</t>
  </si>
  <si>
    <t>RE22R1QCMU</t>
  </si>
  <si>
    <t>RE22R2AMR</t>
  </si>
  <si>
    <t>RE22R2MYMR</t>
  </si>
  <si>
    <t>RE22R2QEMR</t>
  </si>
  <si>
    <t>VN</t>
  </si>
  <si>
    <t>DE</t>
  </si>
  <si>
    <t>IT</t>
  </si>
  <si>
    <t>HU</t>
  </si>
  <si>
    <t>FR</t>
  </si>
  <si>
    <t>AT</t>
  </si>
  <si>
    <t>PL</t>
  </si>
  <si>
    <t>BE</t>
  </si>
  <si>
    <t>CN</t>
  </si>
  <si>
    <t>IN</t>
  </si>
  <si>
    <t>ES</t>
  </si>
  <si>
    <t>CZ</t>
  </si>
  <si>
    <t>HK</t>
  </si>
  <si>
    <t>TH</t>
  </si>
  <si>
    <t>LV</t>
  </si>
  <si>
    <t>US</t>
  </si>
  <si>
    <t>FI</t>
  </si>
  <si>
    <t>TR</t>
  </si>
  <si>
    <t>RO</t>
  </si>
  <si>
    <t>MA</t>
  </si>
  <si>
    <t>AU</t>
  </si>
  <si>
    <t>GB</t>
  </si>
  <si>
    <t>CH</t>
  </si>
  <si>
    <t>SE</t>
  </si>
  <si>
    <t>PT</t>
  </si>
  <si>
    <t>ID</t>
  </si>
  <si>
    <t>MY</t>
  </si>
  <si>
    <t>BR</t>
  </si>
  <si>
    <t>SG</t>
  </si>
  <si>
    <t>TW</t>
  </si>
  <si>
    <t>MX</t>
  </si>
  <si>
    <t>TN</t>
  </si>
  <si>
    <t>BG</t>
  </si>
  <si>
    <t>PH</t>
  </si>
  <si>
    <t>CA</t>
  </si>
  <si>
    <t>KR</t>
  </si>
  <si>
    <t>JP</t>
  </si>
  <si>
    <t>UK</t>
  </si>
  <si>
    <t>DK</t>
  </si>
  <si>
    <t>EG</t>
  </si>
  <si>
    <t>NZ</t>
  </si>
  <si>
    <t>IE</t>
  </si>
  <si>
    <t>SK</t>
  </si>
  <si>
    <t>Zimbabwe</t>
  </si>
  <si>
    <t>ZW</t>
  </si>
  <si>
    <t>Zambia</t>
  </si>
  <si>
    <t>ZM</t>
  </si>
  <si>
    <t>South Africa</t>
  </si>
  <si>
    <t>ZA</t>
  </si>
  <si>
    <t>Yugoslavia</t>
  </si>
  <si>
    <t>YU</t>
  </si>
  <si>
    <t>Mayotte</t>
  </si>
  <si>
    <t>YT</t>
  </si>
  <si>
    <t>Yemen</t>
  </si>
  <si>
    <t>YE</t>
  </si>
  <si>
    <t>Western Samoa</t>
  </si>
  <si>
    <t>WS</t>
  </si>
  <si>
    <t>Wallis,Futuna</t>
  </si>
  <si>
    <t>WF</t>
  </si>
  <si>
    <t>Vanuatu</t>
  </si>
  <si>
    <t>VU</t>
  </si>
  <si>
    <t>Amer.Virgin Is.</t>
  </si>
  <si>
    <t>VI</t>
  </si>
  <si>
    <t>Brit.Virgin Is.</t>
  </si>
  <si>
    <t>VG</t>
  </si>
  <si>
    <t>Venezuela</t>
  </si>
  <si>
    <t>VE</t>
  </si>
  <si>
    <t>St. Vincent</t>
  </si>
  <si>
    <t>VC</t>
  </si>
  <si>
    <t>Vatican City</t>
  </si>
  <si>
    <t>VA</t>
  </si>
  <si>
    <t>Uzbekistan</t>
  </si>
  <si>
    <t>UZ</t>
  </si>
  <si>
    <t>Uruguay</t>
  </si>
  <si>
    <t>UY</t>
  </si>
  <si>
    <t>Uganda</t>
  </si>
  <si>
    <t>UG</t>
  </si>
  <si>
    <t>Ukraine</t>
  </si>
  <si>
    <t>UA</t>
  </si>
  <si>
    <t>Tanzania</t>
  </si>
  <si>
    <t>TZ</t>
  </si>
  <si>
    <t>Tuvalu</t>
  </si>
  <si>
    <t>TV</t>
  </si>
  <si>
    <t>Trinidad,Tobago</t>
  </si>
  <si>
    <t>TT</t>
  </si>
  <si>
    <t>East Timor</t>
  </si>
  <si>
    <t>TP</t>
  </si>
  <si>
    <t>Tonga</t>
  </si>
  <si>
    <t>TO</t>
  </si>
  <si>
    <t>Turkmenistan</t>
  </si>
  <si>
    <t>TM</t>
  </si>
  <si>
    <t>Tokelau Islands</t>
  </si>
  <si>
    <t>TK</t>
  </si>
  <si>
    <t>Tajikstan</t>
  </si>
  <si>
    <t>TJ</t>
  </si>
  <si>
    <t>Togo</t>
  </si>
  <si>
    <t>TG</t>
  </si>
  <si>
    <t>French S.Territ</t>
  </si>
  <si>
    <t>TF</t>
  </si>
  <si>
    <t>Chad</t>
  </si>
  <si>
    <t>TD</t>
  </si>
  <si>
    <t>Turksh Caicosin</t>
  </si>
  <si>
    <t>TC</t>
  </si>
  <si>
    <t>Swaziland</t>
  </si>
  <si>
    <t>SZ</t>
  </si>
  <si>
    <t>Syria</t>
  </si>
  <si>
    <t>SY</t>
  </si>
  <si>
    <t>El Salvador</t>
  </si>
  <si>
    <t>SV</t>
  </si>
  <si>
    <t>S.Tome,Principe</t>
  </si>
  <si>
    <t>ST</t>
  </si>
  <si>
    <t>Somalia</t>
  </si>
  <si>
    <t>SO</t>
  </si>
  <si>
    <t>Senegal</t>
  </si>
  <si>
    <t>SN</t>
  </si>
  <si>
    <t>San Marino</t>
  </si>
  <si>
    <t>SM</t>
  </si>
  <si>
    <t>Sierra Leone</t>
  </si>
  <si>
    <t>SL</t>
  </si>
  <si>
    <t>Svalbard</t>
  </si>
  <si>
    <t>SJ</t>
  </si>
  <si>
    <t>Slovenia</t>
  </si>
  <si>
    <t>SI</t>
  </si>
  <si>
    <t>St. Helena</t>
  </si>
  <si>
    <t>SH</t>
  </si>
  <si>
    <t>Sudan</t>
  </si>
  <si>
    <t>SD</t>
  </si>
  <si>
    <t>Seychelles</t>
  </si>
  <si>
    <t>SC</t>
  </si>
  <si>
    <t>Solomon Islands</t>
  </si>
  <si>
    <t>SB</t>
  </si>
  <si>
    <t>Saudi Arabia</t>
  </si>
  <si>
    <t>SA</t>
  </si>
  <si>
    <t>Ruanda</t>
  </si>
  <si>
    <t>RW</t>
  </si>
  <si>
    <t>Russian Fed.</t>
  </si>
  <si>
    <t>RU</t>
  </si>
  <si>
    <t>Reunion</t>
  </si>
  <si>
    <t>RE</t>
  </si>
  <si>
    <t>Qatar</t>
  </si>
  <si>
    <t>QA</t>
  </si>
  <si>
    <t>Paraguay</t>
  </si>
  <si>
    <t>PY</t>
  </si>
  <si>
    <t>Palau</t>
  </si>
  <si>
    <t>PW</t>
  </si>
  <si>
    <t>Puerto Rico</t>
  </si>
  <si>
    <t>PR</t>
  </si>
  <si>
    <t>Pitcairn Islnds</t>
  </si>
  <si>
    <t>PN</t>
  </si>
  <si>
    <t>St.Pier,Miquel.</t>
  </si>
  <si>
    <t>PM</t>
  </si>
  <si>
    <t>Pakistan</t>
  </si>
  <si>
    <t>PK</t>
  </si>
  <si>
    <t>Philippines</t>
  </si>
  <si>
    <t>Papua Nw Guinea</t>
  </si>
  <si>
    <t>PG</t>
  </si>
  <si>
    <t>Frenc.Polynesia</t>
  </si>
  <si>
    <t>PF</t>
  </si>
  <si>
    <t>Peru</t>
  </si>
  <si>
    <t>PE</t>
  </si>
  <si>
    <t>Panama</t>
  </si>
  <si>
    <t>PA</t>
  </si>
  <si>
    <t>Oman</t>
  </si>
  <si>
    <t>OM</t>
  </si>
  <si>
    <t>Niue Islands</t>
  </si>
  <si>
    <t>NU</t>
  </si>
  <si>
    <t>Nauru</t>
  </si>
  <si>
    <t>NR</t>
  </si>
  <si>
    <t>Nepal</t>
  </si>
  <si>
    <t>NP</t>
  </si>
  <si>
    <t>Norway</t>
  </si>
  <si>
    <t>NO</t>
  </si>
  <si>
    <t>Netherlands</t>
  </si>
  <si>
    <t>NL</t>
  </si>
  <si>
    <t>Nicaragua</t>
  </si>
  <si>
    <t>NI</t>
  </si>
  <si>
    <t>Nigeria</t>
  </si>
  <si>
    <t>NG</t>
  </si>
  <si>
    <t>Norfolk Island</t>
  </si>
  <si>
    <t>NF</t>
  </si>
  <si>
    <t>Niger</t>
  </si>
  <si>
    <t>NE</t>
  </si>
  <si>
    <t>New Caledonia</t>
  </si>
  <si>
    <t>NC</t>
  </si>
  <si>
    <t>Namibia</t>
  </si>
  <si>
    <t>NA</t>
  </si>
  <si>
    <t>Mozambique</t>
  </si>
  <si>
    <t>MZ</t>
  </si>
  <si>
    <t>Malawi</t>
  </si>
  <si>
    <t>MW</t>
  </si>
  <si>
    <t>Maldives</t>
  </si>
  <si>
    <t>MV</t>
  </si>
  <si>
    <t>Mauritius</t>
  </si>
  <si>
    <t>MU</t>
  </si>
  <si>
    <t>Malta</t>
  </si>
  <si>
    <t>MT</t>
  </si>
  <si>
    <t>Montserrat</t>
  </si>
  <si>
    <t>MS</t>
  </si>
  <si>
    <t>Mauretania</t>
  </si>
  <si>
    <t>MR</t>
  </si>
  <si>
    <t>Martinique</t>
  </si>
  <si>
    <t>MQ</t>
  </si>
  <si>
    <t>N.Mariana Islnd</t>
  </si>
  <si>
    <t>MP</t>
  </si>
  <si>
    <t>Macau</t>
  </si>
  <si>
    <t>MO</t>
  </si>
  <si>
    <t>Mongolia</t>
  </si>
  <si>
    <t>MN</t>
  </si>
  <si>
    <t>Myanmar</t>
  </si>
  <si>
    <t>MM</t>
  </si>
  <si>
    <t>Mali</t>
  </si>
  <si>
    <t>ML</t>
  </si>
  <si>
    <t>Macedonia</t>
  </si>
  <si>
    <t>MK</t>
  </si>
  <si>
    <t>Marshall Islnds</t>
  </si>
  <si>
    <t>MH</t>
  </si>
  <si>
    <t>Madagascar</t>
  </si>
  <si>
    <t>MG</t>
  </si>
  <si>
    <t>Moldavia</t>
  </si>
  <si>
    <t>MD</t>
  </si>
  <si>
    <t>Monaco</t>
  </si>
  <si>
    <t>MC</t>
  </si>
  <si>
    <t>Libya</t>
  </si>
  <si>
    <t>LY</t>
  </si>
  <si>
    <t>Luxembourg</t>
  </si>
  <si>
    <t>LU</t>
  </si>
  <si>
    <t>Lithuania</t>
  </si>
  <si>
    <t>LT</t>
  </si>
  <si>
    <t>Lesotho</t>
  </si>
  <si>
    <t>LS</t>
  </si>
  <si>
    <t>Liberia</t>
  </si>
  <si>
    <t>LR</t>
  </si>
  <si>
    <t>Sri Lanka</t>
  </si>
  <si>
    <t>LK</t>
  </si>
  <si>
    <t>Liechtenstein</t>
  </si>
  <si>
    <t>LI</t>
  </si>
  <si>
    <t>St. Lucia</t>
  </si>
  <si>
    <t>LC</t>
  </si>
  <si>
    <t>LB</t>
  </si>
  <si>
    <t>Laos</t>
  </si>
  <si>
    <t>LA</t>
  </si>
  <si>
    <t>Kazakhstan</t>
  </si>
  <si>
    <t>KZ</t>
  </si>
  <si>
    <t>Cayman Islands</t>
  </si>
  <si>
    <t>KY</t>
  </si>
  <si>
    <t>Kuwait</t>
  </si>
  <si>
    <t>KW</t>
  </si>
  <si>
    <t>North Korea</t>
  </si>
  <si>
    <t>KP</t>
  </si>
  <si>
    <t>St Kitts&amp;Nevis</t>
  </si>
  <si>
    <t>KN</t>
  </si>
  <si>
    <t>Comoros</t>
  </si>
  <si>
    <t>KM</t>
  </si>
  <si>
    <t>Kiribati</t>
  </si>
  <si>
    <t>KI</t>
  </si>
  <si>
    <t>Cambodia</t>
  </si>
  <si>
    <t>KH</t>
  </si>
  <si>
    <t>Kyrgyzstan</t>
  </si>
  <si>
    <t>Kenya</t>
  </si>
  <si>
    <t>KE</t>
  </si>
  <si>
    <t>Jordan</t>
  </si>
  <si>
    <t>JO</t>
  </si>
  <si>
    <t>Jamaica</t>
  </si>
  <si>
    <t>JM</t>
  </si>
  <si>
    <t>Iceland</t>
  </si>
  <si>
    <t>IS</t>
  </si>
  <si>
    <t>Iran</t>
  </si>
  <si>
    <t>IR</t>
  </si>
  <si>
    <t>Iraq</t>
  </si>
  <si>
    <t>IQ</t>
  </si>
  <si>
    <t>Brit.Ind.Oc.Ter</t>
  </si>
  <si>
    <t>IO</t>
  </si>
  <si>
    <t>Israel</t>
  </si>
  <si>
    <t>IL</t>
  </si>
  <si>
    <t>Haiti</t>
  </si>
  <si>
    <t>HT</t>
  </si>
  <si>
    <t>Croatia</t>
  </si>
  <si>
    <t>HR</t>
  </si>
  <si>
    <t>Honduras</t>
  </si>
  <si>
    <t>HN</t>
  </si>
  <si>
    <t>Heard/McDon.Isl</t>
  </si>
  <si>
    <t>HM</t>
  </si>
  <si>
    <t>Guyana</t>
  </si>
  <si>
    <t>GY</t>
  </si>
  <si>
    <t>Guinea-Bissau</t>
  </si>
  <si>
    <t>GW</t>
  </si>
  <si>
    <t>Guam</t>
  </si>
  <si>
    <t>GU</t>
  </si>
  <si>
    <t>Guatemala</t>
  </si>
  <si>
    <t>GT</t>
  </si>
  <si>
    <t>S. Sandwich Ins</t>
  </si>
  <si>
    <t>GS</t>
  </si>
  <si>
    <t>Greece</t>
  </si>
  <si>
    <t>GR</t>
  </si>
  <si>
    <t>Equatorial Gui.</t>
  </si>
  <si>
    <t>GQ</t>
  </si>
  <si>
    <t>Guadeloupe</t>
  </si>
  <si>
    <t>GP</t>
  </si>
  <si>
    <t>Guinea</t>
  </si>
  <si>
    <t>GN</t>
  </si>
  <si>
    <t>Gambia</t>
  </si>
  <si>
    <t>GM</t>
  </si>
  <si>
    <t>Greenland</t>
  </si>
  <si>
    <t>GL</t>
  </si>
  <si>
    <t>Gibraltar</t>
  </si>
  <si>
    <t>GI</t>
  </si>
  <si>
    <t>Ghana</t>
  </si>
  <si>
    <t>GH</t>
  </si>
  <si>
    <t>French Guayana</t>
  </si>
  <si>
    <t>GF</t>
  </si>
  <si>
    <t>Georgia</t>
  </si>
  <si>
    <t>GE</t>
  </si>
  <si>
    <t>Grenada</t>
  </si>
  <si>
    <t>GD</t>
  </si>
  <si>
    <t>Gabon</t>
  </si>
  <si>
    <t>GA</t>
  </si>
  <si>
    <t>Faroe Islands</t>
  </si>
  <si>
    <t>FO</t>
  </si>
  <si>
    <t>Micronesia</t>
  </si>
  <si>
    <t>FM</t>
  </si>
  <si>
    <t>Falkland Islnds</t>
  </si>
  <si>
    <t>FK</t>
  </si>
  <si>
    <t>Fiji</t>
  </si>
  <si>
    <t>FJ</t>
  </si>
  <si>
    <t>Ethiopia</t>
  </si>
  <si>
    <t>ET</t>
  </si>
  <si>
    <t>Eritrea</t>
  </si>
  <si>
    <t>ER</t>
  </si>
  <si>
    <t>West Sahara</t>
  </si>
  <si>
    <t>EH</t>
  </si>
  <si>
    <t>Estonia</t>
  </si>
  <si>
    <t>EE</t>
  </si>
  <si>
    <t>Ecuador</t>
  </si>
  <si>
    <t>EC</t>
  </si>
  <si>
    <t>Algeria</t>
  </si>
  <si>
    <t>DZ</t>
  </si>
  <si>
    <t>Dominican Rep.</t>
  </si>
  <si>
    <t>DO</t>
  </si>
  <si>
    <t>Dominica</t>
  </si>
  <si>
    <t>DM</t>
  </si>
  <si>
    <t>Djibouti</t>
  </si>
  <si>
    <t>DJ</t>
  </si>
  <si>
    <t>Cyprus</t>
  </si>
  <si>
    <t>CY</t>
  </si>
  <si>
    <t>Christmas Islnd</t>
  </si>
  <si>
    <t>CX</t>
  </si>
  <si>
    <t>Cape Verde</t>
  </si>
  <si>
    <t>CV</t>
  </si>
  <si>
    <t>Cuba</t>
  </si>
  <si>
    <t>CU</t>
  </si>
  <si>
    <t>Costa Rica</t>
  </si>
  <si>
    <t>CR</t>
  </si>
  <si>
    <t>Colombia</t>
  </si>
  <si>
    <t>CO</t>
  </si>
  <si>
    <t>Cameroon</t>
  </si>
  <si>
    <t>CM</t>
  </si>
  <si>
    <t>Chile</t>
  </si>
  <si>
    <t>CL</t>
  </si>
  <si>
    <t>Cook Islands</t>
  </si>
  <si>
    <t>CK</t>
  </si>
  <si>
    <t>Ivory Coast</t>
  </si>
  <si>
    <t>CI</t>
  </si>
  <si>
    <t>Congo</t>
  </si>
  <si>
    <t>CG</t>
  </si>
  <si>
    <t>Central Afr.Rep</t>
  </si>
  <si>
    <t>CF</t>
  </si>
  <si>
    <t>CD</t>
  </si>
  <si>
    <t>Coconut Islands</t>
  </si>
  <si>
    <t>CC</t>
  </si>
  <si>
    <t>Belize</t>
  </si>
  <si>
    <t>BZ</t>
  </si>
  <si>
    <t>White Russia</t>
  </si>
  <si>
    <t>BY</t>
  </si>
  <si>
    <t>Botswana</t>
  </si>
  <si>
    <t>BW</t>
  </si>
  <si>
    <t>Bouvet Island</t>
  </si>
  <si>
    <t>BV</t>
  </si>
  <si>
    <t>Bhutan</t>
  </si>
  <si>
    <t>BT</t>
  </si>
  <si>
    <t>Bahamas</t>
  </si>
  <si>
    <t>BS</t>
  </si>
  <si>
    <t>Bolivia</t>
  </si>
  <si>
    <t>BO</t>
  </si>
  <si>
    <t>Brunei Dar-es-S</t>
  </si>
  <si>
    <t>BN</t>
  </si>
  <si>
    <t>Bermuda</t>
  </si>
  <si>
    <t>BM</t>
  </si>
  <si>
    <t>Benin</t>
  </si>
  <si>
    <t>BJ</t>
  </si>
  <si>
    <t>Burundi</t>
  </si>
  <si>
    <t>BI</t>
  </si>
  <si>
    <t>Bahrain</t>
  </si>
  <si>
    <t>BH</t>
  </si>
  <si>
    <t>Burkina-Faso</t>
  </si>
  <si>
    <t>BF</t>
  </si>
  <si>
    <t>Bangladesh</t>
  </si>
  <si>
    <t>BD</t>
  </si>
  <si>
    <t>Barbados</t>
  </si>
  <si>
    <t>BB</t>
  </si>
  <si>
    <t>Bosnia-Herz.</t>
  </si>
  <si>
    <t>BA</t>
  </si>
  <si>
    <t>Azerbaijan</t>
  </si>
  <si>
    <t>AZ</t>
  </si>
  <si>
    <t>Aruba</t>
  </si>
  <si>
    <t>AW</t>
  </si>
  <si>
    <t>Samoa, American</t>
  </si>
  <si>
    <t>AS</t>
  </si>
  <si>
    <t>Argentina</t>
  </si>
  <si>
    <t>AR</t>
  </si>
  <si>
    <t>Antarctica</t>
  </si>
  <si>
    <t>AQ</t>
  </si>
  <si>
    <t>Angola</t>
  </si>
  <si>
    <t>AO</t>
  </si>
  <si>
    <t>Dutch Antilles</t>
  </si>
  <si>
    <t>AN</t>
  </si>
  <si>
    <t>Armenia</t>
  </si>
  <si>
    <t>AM</t>
  </si>
  <si>
    <t>Albania</t>
  </si>
  <si>
    <t>AL</t>
  </si>
  <si>
    <t>Anguilla</t>
  </si>
  <si>
    <t>AI</t>
  </si>
  <si>
    <t>Antigua/Barbuda</t>
  </si>
  <si>
    <t>AG</t>
  </si>
  <si>
    <t>Afghanistan</t>
  </si>
  <si>
    <t>AF</t>
  </si>
  <si>
    <t>Utd.Arab Emir.</t>
  </si>
  <si>
    <t>AE</t>
  </si>
  <si>
    <t>Andorra</t>
  </si>
  <si>
    <t>AD</t>
  </si>
  <si>
    <t>Country of Origin</t>
  </si>
  <si>
    <t>N/A</t>
  </si>
  <si>
    <t>6855288</t>
  </si>
  <si>
    <t>FST1058H_WE_G19</t>
  </si>
  <si>
    <t>RGZE1S48M</t>
  </si>
  <si>
    <t>RSB1A120U7</t>
  </si>
  <si>
    <t>RXG22BD</t>
  </si>
  <si>
    <t>XA2EA11</t>
  </si>
  <si>
    <t>XA2EA3341</t>
  </si>
  <si>
    <t>XA2EA3351</t>
  </si>
  <si>
    <t>XA2EA4322</t>
  </si>
  <si>
    <t>XA2EA4342</t>
  </si>
  <si>
    <t>XA2EA51</t>
  </si>
  <si>
    <t>XA2EA61</t>
  </si>
  <si>
    <t>XA2EC21</t>
  </si>
  <si>
    <t>XA2EC31</t>
  </si>
  <si>
    <t>XA2EC42</t>
  </si>
  <si>
    <t>XA2ED41</t>
  </si>
  <si>
    <t>XA2ED53</t>
  </si>
  <si>
    <t>XA2EH021</t>
  </si>
  <si>
    <t>XA2EH031</t>
  </si>
  <si>
    <t>XA2EH042</t>
  </si>
  <si>
    <t>XA2EJ21</t>
  </si>
  <si>
    <t>XA2EJ33</t>
  </si>
  <si>
    <t>XA2ES422</t>
  </si>
  <si>
    <t>XA2ES442</t>
  </si>
  <si>
    <t>XA2ET42</t>
  </si>
  <si>
    <t>XA2EVB3LC</t>
  </si>
  <si>
    <t>XA2EVB4LC</t>
  </si>
  <si>
    <t>XA2EVB5LC</t>
  </si>
  <si>
    <t>XA2EVB6LC</t>
  </si>
  <si>
    <t>XA2EVM1LC</t>
  </si>
  <si>
    <t>XA2EVM3LC</t>
  </si>
  <si>
    <t>XA2EVM4LC</t>
  </si>
  <si>
    <t>XA2EVM5LC</t>
  </si>
  <si>
    <t>XA2EVM6LC</t>
  </si>
  <si>
    <t>XA2EW34B2</t>
  </si>
  <si>
    <t>XA2EW34M2</t>
  </si>
  <si>
    <t>RGZE1S35M</t>
  </si>
  <si>
    <t>RXG12BD</t>
  </si>
  <si>
    <t>RXG12P7</t>
  </si>
  <si>
    <t>RXG15BD</t>
  </si>
  <si>
    <t>RXG15P7</t>
  </si>
  <si>
    <t>RXG22P7</t>
  </si>
  <si>
    <t>RXG25BD</t>
  </si>
  <si>
    <t>RXG25P7</t>
  </si>
  <si>
    <t>15336</t>
  </si>
  <si>
    <t>15440</t>
  </si>
  <si>
    <t>15608</t>
  </si>
  <si>
    <t>15609</t>
  </si>
  <si>
    <t>16004</t>
  </si>
  <si>
    <t>16005</t>
  </si>
  <si>
    <t>16009</t>
  </si>
  <si>
    <t>16010</t>
  </si>
  <si>
    <t>16013</t>
  </si>
  <si>
    <t>16074</t>
  </si>
  <si>
    <t>16075</t>
  </si>
  <si>
    <t>16079</t>
  </si>
  <si>
    <t>16080</t>
  </si>
  <si>
    <t>16081</t>
  </si>
  <si>
    <t>16082</t>
  </si>
  <si>
    <t>16085</t>
  </si>
  <si>
    <t>18625</t>
  </si>
  <si>
    <t>18635</t>
  </si>
  <si>
    <t>18636</t>
  </si>
  <si>
    <t>18637</t>
  </si>
  <si>
    <t>18638</t>
  </si>
  <si>
    <t>18639</t>
  </si>
  <si>
    <t>18640</t>
  </si>
  <si>
    <t>18654</t>
  </si>
  <si>
    <t>18656</t>
  </si>
  <si>
    <t>18658</t>
  </si>
  <si>
    <t>18660</t>
  </si>
  <si>
    <t>18662</t>
  </si>
  <si>
    <t>18724</t>
  </si>
  <si>
    <t>18849</t>
  </si>
  <si>
    <t>18853</t>
  </si>
  <si>
    <t>19046</t>
  </si>
  <si>
    <t>19049</t>
  </si>
  <si>
    <t>19088</t>
  </si>
  <si>
    <t>28052</t>
  </si>
  <si>
    <t>28100</t>
  </si>
  <si>
    <t>28900</t>
  </si>
  <si>
    <t>28901</t>
  </si>
  <si>
    <t>28902</t>
  </si>
  <si>
    <t>28903</t>
  </si>
  <si>
    <t>28904</t>
  </si>
  <si>
    <t>28905</t>
  </si>
  <si>
    <t>28908</t>
  </si>
  <si>
    <t>28909</t>
  </si>
  <si>
    <t>28910</t>
  </si>
  <si>
    <t>28911</t>
  </si>
  <si>
    <t>28912</t>
  </si>
  <si>
    <t>28913</t>
  </si>
  <si>
    <t>28944</t>
  </si>
  <si>
    <t>28945</t>
  </si>
  <si>
    <t>28957</t>
  </si>
  <si>
    <t>28959</t>
  </si>
  <si>
    <t>28967</t>
  </si>
  <si>
    <t>29352</t>
  </si>
  <si>
    <t>29363</t>
  </si>
  <si>
    <t>29365</t>
  </si>
  <si>
    <t>29370</t>
  </si>
  <si>
    <t>29371</t>
  </si>
  <si>
    <t>29448</t>
  </si>
  <si>
    <t>29452</t>
  </si>
  <si>
    <t>29470</t>
  </si>
  <si>
    <t>29471</t>
  </si>
  <si>
    <t>29472</t>
  </si>
  <si>
    <t>29473</t>
  </si>
  <si>
    <t>31052</t>
  </si>
  <si>
    <t>31053</t>
  </si>
  <si>
    <t>31054</t>
  </si>
  <si>
    <t>31057</t>
  </si>
  <si>
    <t>31088</t>
  </si>
  <si>
    <t>31100</t>
  </si>
  <si>
    <t>31102</t>
  </si>
  <si>
    <t>31103</t>
  </si>
  <si>
    <t>31104</t>
  </si>
  <si>
    <t>31106</t>
  </si>
  <si>
    <t>31107</t>
  </si>
  <si>
    <t>31108</t>
  </si>
  <si>
    <t>31109</t>
  </si>
  <si>
    <t>31110</t>
  </si>
  <si>
    <t>31111</t>
  </si>
  <si>
    <t>31112</t>
  </si>
  <si>
    <t>31113</t>
  </si>
  <si>
    <t>31114</t>
  </si>
  <si>
    <t>31115</t>
  </si>
  <si>
    <t>31142</t>
  </si>
  <si>
    <t>31147</t>
  </si>
  <si>
    <t>31204</t>
  </si>
  <si>
    <t>31206</t>
  </si>
  <si>
    <t>31210</t>
  </si>
  <si>
    <t>31288</t>
  </si>
  <si>
    <t>31289</t>
  </si>
  <si>
    <t>31296</t>
  </si>
  <si>
    <t>31315</t>
  </si>
  <si>
    <t>31330</t>
  </si>
  <si>
    <t>31331</t>
  </si>
  <si>
    <t>31332</t>
  </si>
  <si>
    <t>31333</t>
  </si>
  <si>
    <t>31334</t>
  </si>
  <si>
    <t>31336</t>
  </si>
  <si>
    <t>31342</t>
  </si>
  <si>
    <t>32595</t>
  </si>
  <si>
    <t>32609</t>
  </si>
  <si>
    <t>32631</t>
  </si>
  <si>
    <t>33004</t>
  </si>
  <si>
    <t>33011</t>
  </si>
  <si>
    <t>33106</t>
  </si>
  <si>
    <t>33108</t>
  </si>
  <si>
    <t>33170</t>
  </si>
  <si>
    <t>33173</t>
  </si>
  <si>
    <t>33174</t>
  </si>
  <si>
    <t>33177</t>
  </si>
  <si>
    <t>33190</t>
  </si>
  <si>
    <t>33191</t>
  </si>
  <si>
    <t>33192</t>
  </si>
  <si>
    <t>33195</t>
  </si>
  <si>
    <t>33200</t>
  </si>
  <si>
    <t>33201</t>
  </si>
  <si>
    <t>33511</t>
  </si>
  <si>
    <t>33513</t>
  </si>
  <si>
    <t>33535</t>
  </si>
  <si>
    <t>33537</t>
  </si>
  <si>
    <t>33573</t>
  </si>
  <si>
    <t>33574</t>
  </si>
  <si>
    <t>33576</t>
  </si>
  <si>
    <t>33590</t>
  </si>
  <si>
    <t>33593</t>
  </si>
  <si>
    <t>33614</t>
  </si>
  <si>
    <t>33615</t>
  </si>
  <si>
    <t>33622</t>
  </si>
  <si>
    <t>33628</t>
  </si>
  <si>
    <t>33629</t>
  </si>
  <si>
    <t>33643</t>
  </si>
  <si>
    <t>33644</t>
  </si>
  <si>
    <t>33645</t>
  </si>
  <si>
    <t>33648</t>
  </si>
  <si>
    <t>33659</t>
  </si>
  <si>
    <t>33660</t>
  </si>
  <si>
    <t>33661</t>
  </si>
  <si>
    <t>33664</t>
  </si>
  <si>
    <t>33671</t>
  </si>
  <si>
    <t>33682</t>
  </si>
  <si>
    <t>33718</t>
  </si>
  <si>
    <t>33751</t>
  </si>
  <si>
    <t>33752</t>
  </si>
  <si>
    <t>33753</t>
  </si>
  <si>
    <t>33763</t>
  </si>
  <si>
    <t>33767</t>
  </si>
  <si>
    <t>33775</t>
  </si>
  <si>
    <t>33779</t>
  </si>
  <si>
    <t>33786</t>
  </si>
  <si>
    <t>33799</t>
  </si>
  <si>
    <t>33800</t>
  </si>
  <si>
    <t>33801</t>
  </si>
  <si>
    <t>33810</t>
  </si>
  <si>
    <t>33813</t>
  </si>
  <si>
    <t>33822</t>
  </si>
  <si>
    <t>33857</t>
  </si>
  <si>
    <t>33859</t>
  </si>
  <si>
    <t>33863</t>
  </si>
  <si>
    <t>33866</t>
  </si>
  <si>
    <t>33868</t>
  </si>
  <si>
    <t>33870</t>
  </si>
  <si>
    <t>33879</t>
  </si>
  <si>
    <t>33880</t>
  </si>
  <si>
    <t>33897</t>
  </si>
  <si>
    <t>33902</t>
  </si>
  <si>
    <t>33911</t>
  </si>
  <si>
    <t>33996</t>
  </si>
  <si>
    <t>34035</t>
  </si>
  <si>
    <t>34036</t>
  </si>
  <si>
    <t>41940</t>
  </si>
  <si>
    <t>41950</t>
  </si>
  <si>
    <t>42878</t>
  </si>
  <si>
    <t>42888</t>
  </si>
  <si>
    <t>44936</t>
  </si>
  <si>
    <t>46996</t>
  </si>
  <si>
    <t>47293</t>
  </si>
  <si>
    <t>47314</t>
  </si>
  <si>
    <t>47339</t>
  </si>
  <si>
    <t>47340</t>
  </si>
  <si>
    <t>47342</t>
  </si>
  <si>
    <t>47350</t>
  </si>
  <si>
    <t>47352</t>
  </si>
  <si>
    <t>47355</t>
  </si>
  <si>
    <t>47360</t>
  </si>
  <si>
    <t>47362</t>
  </si>
  <si>
    <t>47365</t>
  </si>
  <si>
    <t>47375</t>
  </si>
  <si>
    <t>47380</t>
  </si>
  <si>
    <t>47385</t>
  </si>
  <si>
    <t>47390</t>
  </si>
  <si>
    <t>47396</t>
  </si>
  <si>
    <t>47406</t>
  </si>
  <si>
    <t>47431</t>
  </si>
  <si>
    <t>47432</t>
  </si>
  <si>
    <t>47443</t>
  </si>
  <si>
    <t>47453</t>
  </si>
  <si>
    <t>47466</t>
  </si>
  <si>
    <t>47512</t>
  </si>
  <si>
    <t>47890</t>
  </si>
  <si>
    <t>47891</t>
  </si>
  <si>
    <t>47894</t>
  </si>
  <si>
    <t>47915</t>
  </si>
  <si>
    <t>47916</t>
  </si>
  <si>
    <t>48160</t>
  </si>
  <si>
    <t>48168</t>
  </si>
  <si>
    <t>48170</t>
  </si>
  <si>
    <t>48173</t>
  </si>
  <si>
    <t>48188</t>
  </si>
  <si>
    <t>48198</t>
  </si>
  <si>
    <t>48203</t>
  </si>
  <si>
    <t>48206</t>
  </si>
  <si>
    <t>48208</t>
  </si>
  <si>
    <t>48214</t>
  </si>
  <si>
    <t>48361</t>
  </si>
  <si>
    <t>48366</t>
  </si>
  <si>
    <t>48384</t>
  </si>
  <si>
    <t>48385</t>
  </si>
  <si>
    <t>48433</t>
  </si>
  <si>
    <t>48449</t>
  </si>
  <si>
    <t>48457</t>
  </si>
  <si>
    <t>48468</t>
  </si>
  <si>
    <t>48469</t>
  </si>
  <si>
    <t>48473</t>
  </si>
  <si>
    <t>48475</t>
  </si>
  <si>
    <t>48477</t>
  </si>
  <si>
    <t>48481</t>
  </si>
  <si>
    <t>48482</t>
  </si>
  <si>
    <t>48483</t>
  </si>
  <si>
    <t>48491</t>
  </si>
  <si>
    <t>48492</t>
  </si>
  <si>
    <t>48493</t>
  </si>
  <si>
    <t>48496</t>
  </si>
  <si>
    <t>48501</t>
  </si>
  <si>
    <t>48503</t>
  </si>
  <si>
    <t>48504</t>
  </si>
  <si>
    <t>48510</t>
  </si>
  <si>
    <t>48511</t>
  </si>
  <si>
    <t>48514</t>
  </si>
  <si>
    <t>48521</t>
  </si>
  <si>
    <t>48522</t>
  </si>
  <si>
    <t>48523</t>
  </si>
  <si>
    <t>48524</t>
  </si>
  <si>
    <t>48526</t>
  </si>
  <si>
    <t>48527</t>
  </si>
  <si>
    <t>48529</t>
  </si>
  <si>
    <t>48534</t>
  </si>
  <si>
    <t>48535</t>
  </si>
  <si>
    <t>48536</t>
  </si>
  <si>
    <t>48539</t>
  </si>
  <si>
    <t>48541</t>
  </si>
  <si>
    <t>48545</t>
  </si>
  <si>
    <t>48549</t>
  </si>
  <si>
    <t>48564</t>
  </si>
  <si>
    <t>48572</t>
  </si>
  <si>
    <t>48579</t>
  </si>
  <si>
    <t>48580</t>
  </si>
  <si>
    <t>48592</t>
  </si>
  <si>
    <t>48596</t>
  </si>
  <si>
    <t>48599</t>
  </si>
  <si>
    <t>48600</t>
  </si>
  <si>
    <t>48604</t>
  </si>
  <si>
    <t>48605</t>
  </si>
  <si>
    <t>48608</t>
  </si>
  <si>
    <t>48609</t>
  </si>
  <si>
    <t>48610</t>
  </si>
  <si>
    <t>48612</t>
  </si>
  <si>
    <t>48891</t>
  </si>
  <si>
    <t>50420</t>
  </si>
  <si>
    <t>50437</t>
  </si>
  <si>
    <t>50438</t>
  </si>
  <si>
    <t>50439</t>
  </si>
  <si>
    <t>50440</t>
  </si>
  <si>
    <t>50441</t>
  </si>
  <si>
    <t>50442</t>
  </si>
  <si>
    <t>51209</t>
  </si>
  <si>
    <t>54440</t>
  </si>
  <si>
    <t>54442</t>
  </si>
  <si>
    <t>54443</t>
  </si>
  <si>
    <t>54444</t>
  </si>
  <si>
    <t>54445</t>
  </si>
  <si>
    <t>54655</t>
  </si>
  <si>
    <t>56055</t>
  </si>
  <si>
    <t>56056</t>
  </si>
  <si>
    <t>56057</t>
  </si>
  <si>
    <t>56168</t>
  </si>
  <si>
    <t>56172</t>
  </si>
  <si>
    <t>56173</t>
  </si>
  <si>
    <t>56193</t>
  </si>
  <si>
    <t>56194</t>
  </si>
  <si>
    <t>56273</t>
  </si>
  <si>
    <t>56500</t>
  </si>
  <si>
    <t>59173</t>
  </si>
  <si>
    <t>59515</t>
  </si>
  <si>
    <t>59629</t>
  </si>
  <si>
    <t>59635</t>
  </si>
  <si>
    <t>59636</t>
  </si>
  <si>
    <t>59661</t>
  </si>
  <si>
    <t>59671</t>
  </si>
  <si>
    <t>59712</t>
  </si>
  <si>
    <t>59922</t>
  </si>
  <si>
    <t>59968</t>
  </si>
  <si>
    <t>62623</t>
  </si>
  <si>
    <t>64925</t>
  </si>
  <si>
    <t>64931</t>
  </si>
  <si>
    <t>65306</t>
  </si>
  <si>
    <t>81178</t>
  </si>
  <si>
    <t>81182</t>
  </si>
  <si>
    <t>81183</t>
  </si>
  <si>
    <t>81194</t>
  </si>
  <si>
    <t>81195</t>
  </si>
  <si>
    <t>81278</t>
  </si>
  <si>
    <t>81282</t>
  </si>
  <si>
    <t>81283</t>
  </si>
  <si>
    <t>81295</t>
  </si>
  <si>
    <t>81378</t>
  </si>
  <si>
    <t>81383</t>
  </si>
  <si>
    <t>81390</t>
  </si>
  <si>
    <t>81394</t>
  </si>
  <si>
    <t>81395</t>
  </si>
  <si>
    <t>81478</t>
  </si>
  <si>
    <t>81482</t>
  </si>
  <si>
    <t>81483</t>
  </si>
  <si>
    <t>81490</t>
  </si>
  <si>
    <t>81494</t>
  </si>
  <si>
    <t>81495</t>
  </si>
  <si>
    <t>81678</t>
  </si>
  <si>
    <t>81682</t>
  </si>
  <si>
    <t>81683</t>
  </si>
  <si>
    <t>81690</t>
  </si>
  <si>
    <t>81694</t>
  </si>
  <si>
    <t>81695</t>
  </si>
  <si>
    <t>82301</t>
  </si>
  <si>
    <t>220006</t>
  </si>
  <si>
    <t>220016</t>
  </si>
  <si>
    <t>220018</t>
  </si>
  <si>
    <t>300001</t>
  </si>
  <si>
    <t>550001</t>
  </si>
  <si>
    <t>550002</t>
  </si>
  <si>
    <t>550003</t>
  </si>
  <si>
    <t>550004</t>
  </si>
  <si>
    <t>705653</t>
  </si>
  <si>
    <t>705658</t>
  </si>
  <si>
    <t>705699</t>
  </si>
  <si>
    <t>1781757</t>
  </si>
  <si>
    <t>1785024</t>
  </si>
  <si>
    <t>1792746</t>
  </si>
  <si>
    <t>1796452</t>
  </si>
  <si>
    <t>2405567</t>
  </si>
  <si>
    <t>2495827</t>
  </si>
  <si>
    <t>2896709</t>
  </si>
  <si>
    <t>2896909</t>
  </si>
  <si>
    <t>2896967</t>
  </si>
  <si>
    <t>3141060</t>
  </si>
  <si>
    <t>3161658</t>
  </si>
  <si>
    <t>3300428</t>
  </si>
  <si>
    <t>3394653</t>
  </si>
  <si>
    <t>3394724</t>
  </si>
  <si>
    <t>3457900</t>
  </si>
  <si>
    <t>3552819</t>
  </si>
  <si>
    <t>3720026</t>
  </si>
  <si>
    <t>3723674</t>
  </si>
  <si>
    <t>3727782</t>
  </si>
  <si>
    <t>3728639</t>
  </si>
  <si>
    <t>3728693</t>
  </si>
  <si>
    <t>3728711</t>
  </si>
  <si>
    <t>3731640</t>
  </si>
  <si>
    <t>3731865</t>
  </si>
  <si>
    <t>3731867</t>
  </si>
  <si>
    <t>3735451</t>
  </si>
  <si>
    <t>3735804</t>
  </si>
  <si>
    <t>3736435</t>
  </si>
  <si>
    <t>3736436</t>
  </si>
  <si>
    <t>3873796</t>
  </si>
  <si>
    <t>3874070</t>
  </si>
  <si>
    <t>3874189</t>
  </si>
  <si>
    <t>3932567</t>
  </si>
  <si>
    <t>6244199</t>
  </si>
  <si>
    <t>6855207</t>
  </si>
  <si>
    <t>6855216</t>
  </si>
  <si>
    <t>6855251</t>
  </si>
  <si>
    <t>6855266</t>
  </si>
  <si>
    <t>6855279</t>
  </si>
  <si>
    <t>6855294</t>
  </si>
  <si>
    <t>6855301</t>
  </si>
  <si>
    <t>6855305</t>
  </si>
  <si>
    <t>6855309</t>
  </si>
  <si>
    <t>7025484</t>
  </si>
  <si>
    <t>7114583</t>
  </si>
  <si>
    <t>7210443</t>
  </si>
  <si>
    <t>7255496</t>
  </si>
  <si>
    <t>7379912</t>
  </si>
  <si>
    <t>7527688</t>
  </si>
  <si>
    <t>7604016</t>
  </si>
  <si>
    <t>7604863</t>
  </si>
  <si>
    <t>25276646</t>
  </si>
  <si>
    <t>51257952</t>
  </si>
  <si>
    <t>990001030</t>
  </si>
  <si>
    <t>990003025</t>
  </si>
  <si>
    <t>990003035</t>
  </si>
  <si>
    <t>990003065</t>
  </si>
  <si>
    <t>992000045</t>
  </si>
  <si>
    <t>992000050</t>
  </si>
  <si>
    <t>998002000</t>
  </si>
  <si>
    <t>998002005</t>
  </si>
  <si>
    <t>998002115</t>
  </si>
  <si>
    <t>999900055</t>
  </si>
  <si>
    <t>999900060</t>
  </si>
  <si>
    <t>5123132010</t>
  </si>
  <si>
    <t>5123172000</t>
  </si>
  <si>
    <t>5123174010</t>
  </si>
  <si>
    <t>5126030000</t>
  </si>
  <si>
    <t>5126080000</t>
  </si>
  <si>
    <t>6541302000</t>
  </si>
  <si>
    <t>6553028000</t>
  </si>
  <si>
    <t>8751009000</t>
  </si>
  <si>
    <t>8751019000</t>
  </si>
  <si>
    <t>8800310030</t>
  </si>
  <si>
    <t>9121041000</t>
  </si>
  <si>
    <t>9121042000</t>
  </si>
  <si>
    <t>004603000</t>
  </si>
  <si>
    <t>004604100</t>
  </si>
  <si>
    <t>004606000</t>
  </si>
  <si>
    <t>004606100</t>
  </si>
  <si>
    <t>004700320</t>
  </si>
  <si>
    <t>004701070</t>
  </si>
  <si>
    <t>004702060</t>
  </si>
  <si>
    <t>004702080</t>
  </si>
  <si>
    <t>004702120</t>
  </si>
  <si>
    <t>004702140</t>
  </si>
  <si>
    <t>006902401</t>
  </si>
  <si>
    <t>006903115</t>
  </si>
  <si>
    <t>006903515</t>
  </si>
  <si>
    <t>007309270</t>
  </si>
  <si>
    <t>00891022FE</t>
  </si>
  <si>
    <t>00891022FF</t>
  </si>
  <si>
    <t>00891161FH</t>
  </si>
  <si>
    <t>03182</t>
  </si>
  <si>
    <t>03405469F0</t>
  </si>
  <si>
    <t>03406307F0</t>
  </si>
  <si>
    <t>03406732F0</t>
  </si>
  <si>
    <t>03408863F0</t>
  </si>
  <si>
    <t>04031</t>
  </si>
  <si>
    <t>04033</t>
  </si>
  <si>
    <t>04045</t>
  </si>
  <si>
    <t>04195</t>
  </si>
  <si>
    <t>04197</t>
  </si>
  <si>
    <t>04226</t>
  </si>
  <si>
    <t>04239</t>
  </si>
  <si>
    <t>04243</t>
  </si>
  <si>
    <t>04645</t>
  </si>
  <si>
    <t>04671</t>
  </si>
  <si>
    <t>04690</t>
  </si>
  <si>
    <t>04743</t>
  </si>
  <si>
    <t>04751</t>
  </si>
  <si>
    <t>04753</t>
  </si>
  <si>
    <t>08940</t>
  </si>
  <si>
    <t>08945</t>
  </si>
  <si>
    <t>08946</t>
  </si>
  <si>
    <t>08963</t>
  </si>
  <si>
    <t>110XCA20300</t>
  </si>
  <si>
    <t>110XCA28202</t>
  </si>
  <si>
    <t>140ACI03000</t>
  </si>
  <si>
    <t>140ACI04000</t>
  </si>
  <si>
    <t>140ACI04000C</t>
  </si>
  <si>
    <t>140ACO02000</t>
  </si>
  <si>
    <t>140ACO13000</t>
  </si>
  <si>
    <t>140ACO13000C</t>
  </si>
  <si>
    <t>140ARI03010</t>
  </si>
  <si>
    <t>140AVI03000</t>
  </si>
  <si>
    <t>140AVO02000</t>
  </si>
  <si>
    <t>140CPS11420</t>
  </si>
  <si>
    <t>140CPS12420</t>
  </si>
  <si>
    <t>140CPS21400</t>
  </si>
  <si>
    <t>140CRA21110</t>
  </si>
  <si>
    <t>140CRA93100</t>
  </si>
  <si>
    <t>140CRA93200</t>
  </si>
  <si>
    <t>140CRP93100</t>
  </si>
  <si>
    <t>140CRP93200</t>
  </si>
  <si>
    <t>140DAI55300</t>
  </si>
  <si>
    <t>140DDI35300</t>
  </si>
  <si>
    <t>140DDI36400</t>
  </si>
  <si>
    <t>140DDI84100</t>
  </si>
  <si>
    <t>140DDO35300</t>
  </si>
  <si>
    <t>140DDO35300C</t>
  </si>
  <si>
    <t>140DDO36400</t>
  </si>
  <si>
    <t>140DDO84300</t>
  </si>
  <si>
    <t>140DRA84000</t>
  </si>
  <si>
    <t>140EHC20200</t>
  </si>
  <si>
    <t>140NOE77111</t>
  </si>
  <si>
    <t>140NOM25200</t>
  </si>
  <si>
    <t>140XBE10000</t>
  </si>
  <si>
    <t>140XBP00400</t>
  </si>
  <si>
    <t>140XBP00600</t>
  </si>
  <si>
    <t>140XBP01000</t>
  </si>
  <si>
    <t>140XBP01600</t>
  </si>
  <si>
    <t>140XBP01600C</t>
  </si>
  <si>
    <t>140XTS00200</t>
  </si>
  <si>
    <t>170AAI14000</t>
  </si>
  <si>
    <t>170ADI35000</t>
  </si>
  <si>
    <t>170ADM39030</t>
  </si>
  <si>
    <t>170ADO35000</t>
  </si>
  <si>
    <t>170ANR12091</t>
  </si>
  <si>
    <t>170FNT11001</t>
  </si>
  <si>
    <t>170INT11000</t>
  </si>
  <si>
    <t>170INT11003</t>
  </si>
  <si>
    <t>170MCI00700</t>
  </si>
  <si>
    <t>170PNT11020</t>
  </si>
  <si>
    <t>170XTS00100</t>
  </si>
  <si>
    <t>1REM008620</t>
  </si>
  <si>
    <t>3031_1_2NM_G19</t>
  </si>
  <si>
    <t>3031NDM_RD_G19</t>
  </si>
  <si>
    <t>3031NPM_GN_G19</t>
  </si>
  <si>
    <t>3039M_G19</t>
  </si>
  <si>
    <t>30MBP2_3J_G19</t>
  </si>
  <si>
    <t>32V400FM_G15</t>
  </si>
  <si>
    <t>32V500M_G15</t>
  </si>
  <si>
    <t>32V500M_K_WE</t>
  </si>
  <si>
    <t>3729742-S</t>
  </si>
  <si>
    <t>3730109AB</t>
  </si>
  <si>
    <t>3730109AC</t>
  </si>
  <si>
    <t>3730109AE</t>
  </si>
  <si>
    <t>3730109AW</t>
  </si>
  <si>
    <t>3730109BB</t>
  </si>
  <si>
    <t>3730300B</t>
  </si>
  <si>
    <t>3730301B</t>
  </si>
  <si>
    <t>3730304B</t>
  </si>
  <si>
    <t>3730351B</t>
  </si>
  <si>
    <t>490NAA27102</t>
  </si>
  <si>
    <t>490NAC0100</t>
  </si>
  <si>
    <t>490NAC0201</t>
  </si>
  <si>
    <t>490NOR00003</t>
  </si>
  <si>
    <t>490NTW00002</t>
  </si>
  <si>
    <t>490NTW00012</t>
  </si>
  <si>
    <t>5000SDSPU/5</t>
  </si>
  <si>
    <t>5000SM/2-HUIO</t>
  </si>
  <si>
    <t>5080CTL2-GF</t>
  </si>
  <si>
    <t>5084NL-GF</t>
  </si>
  <si>
    <t>5085DL-GF</t>
  </si>
  <si>
    <t>5085EDLB-EB</t>
  </si>
  <si>
    <t>5085EDLB-OM</t>
  </si>
  <si>
    <t>5085EDLW-OM</t>
  </si>
  <si>
    <t>51006519M0</t>
  </si>
  <si>
    <t>51006520M0</t>
  </si>
  <si>
    <t>51006521M0</t>
  </si>
  <si>
    <t>51006522M0</t>
  </si>
  <si>
    <t>51006538M0</t>
  </si>
  <si>
    <t>51006539M0</t>
  </si>
  <si>
    <t>51006540M0</t>
  </si>
  <si>
    <t>51006541M0</t>
  </si>
  <si>
    <t>51006542M0</t>
  </si>
  <si>
    <t>51006543M0</t>
  </si>
  <si>
    <t>51006544M0</t>
  </si>
  <si>
    <t>51006545M0</t>
  </si>
  <si>
    <t>51006546M0</t>
  </si>
  <si>
    <t>51006547M0</t>
  </si>
  <si>
    <t>51006548M0</t>
  </si>
  <si>
    <t>51006549M0</t>
  </si>
  <si>
    <t>51008240FA</t>
  </si>
  <si>
    <t>51008243FA</t>
  </si>
  <si>
    <t>51008250FA</t>
  </si>
  <si>
    <t>51008251FA</t>
  </si>
  <si>
    <t>51008254FA</t>
  </si>
  <si>
    <t>51008256FA</t>
  </si>
  <si>
    <t>51008257FA</t>
  </si>
  <si>
    <t>51009544FA</t>
  </si>
  <si>
    <t>5104BCL</t>
  </si>
  <si>
    <t>51127544X0</t>
  </si>
  <si>
    <t>51127754XA</t>
  </si>
  <si>
    <t>51130471XA</t>
  </si>
  <si>
    <t>51132963X0</t>
  </si>
  <si>
    <t>51189830F0</t>
  </si>
  <si>
    <t>51193816F0</t>
  </si>
  <si>
    <t>51193817F0</t>
  </si>
  <si>
    <t>51236388F0</t>
  </si>
  <si>
    <t>51236390F0</t>
  </si>
  <si>
    <t>51236391F0</t>
  </si>
  <si>
    <t>51238495FA</t>
  </si>
  <si>
    <t>51238497FA</t>
  </si>
  <si>
    <t>51238920FA</t>
  </si>
  <si>
    <t>51238920FF</t>
  </si>
  <si>
    <t>51238921FA</t>
  </si>
  <si>
    <t>51238922FA</t>
  </si>
  <si>
    <t>5302TCU8_8</t>
  </si>
  <si>
    <t>5350GSM</t>
  </si>
  <si>
    <t>5350KNX</t>
  </si>
  <si>
    <t>5352EXL8_8</t>
  </si>
  <si>
    <t>5500CN2</t>
  </si>
  <si>
    <t>5500DMX</t>
  </si>
  <si>
    <t>5500NB</t>
  </si>
  <si>
    <t>5500PACA</t>
  </si>
  <si>
    <t>5500PC</t>
  </si>
  <si>
    <t>5500PS</t>
  </si>
  <si>
    <t>5502DAL</t>
  </si>
  <si>
    <t>7497-S</t>
  </si>
  <si>
    <t>7498-S</t>
  </si>
  <si>
    <t>757328EE</t>
  </si>
  <si>
    <t>757352BQ</t>
  </si>
  <si>
    <t>757354CP</t>
  </si>
  <si>
    <t>757374BR</t>
  </si>
  <si>
    <t>781825B</t>
  </si>
  <si>
    <t>7897071EN</t>
  </si>
  <si>
    <t>7897073EN</t>
  </si>
  <si>
    <t>8430LP_WE_G19</t>
  </si>
  <si>
    <t>8430SNGN_BZ_G19</t>
  </si>
  <si>
    <t>8430SNRD_BZ_G19</t>
  </si>
  <si>
    <t>8431MD20_BZ_G19</t>
  </si>
  <si>
    <t>8431SBP_BZ_G19</t>
  </si>
  <si>
    <t>8431SDND_BZ_G19</t>
  </si>
  <si>
    <t>8431SPCU_BZ_G19</t>
  </si>
  <si>
    <t>865-1016</t>
  </si>
  <si>
    <t>865-1017-61</t>
  </si>
  <si>
    <t>865-1030-1</t>
  </si>
  <si>
    <t>865-1050-01</t>
  </si>
  <si>
    <t>865-1058</t>
  </si>
  <si>
    <t>865-1060-01</t>
  </si>
  <si>
    <t>865-2524-61</t>
  </si>
  <si>
    <t>865-8548-61</t>
  </si>
  <si>
    <t>889772AB</t>
  </si>
  <si>
    <t>9070T500D31</t>
  </si>
  <si>
    <t>990NAD21110</t>
  </si>
  <si>
    <t>990NAD23000</t>
  </si>
  <si>
    <t>A3223HR</t>
  </si>
  <si>
    <t>A3223HSMR_GY_G19</t>
  </si>
  <si>
    <t>A8431EKT_SZ</t>
  </si>
  <si>
    <t>A8431EKT_WE</t>
  </si>
  <si>
    <t>A84727_SZ</t>
  </si>
  <si>
    <t>A84727_WE</t>
  </si>
  <si>
    <t>A84T02L_SZ_G19</t>
  </si>
  <si>
    <t>A84T02L_WE_G19</t>
  </si>
  <si>
    <t>A9A15306</t>
  </si>
  <si>
    <t>A9A15322</t>
  </si>
  <si>
    <t>A9A26476</t>
  </si>
  <si>
    <t>A9A26947</t>
  </si>
  <si>
    <t>A9A26948</t>
  </si>
  <si>
    <t>A9A26960</t>
  </si>
  <si>
    <t>A9A27062</t>
  </si>
  <si>
    <t>A9C15405</t>
  </si>
  <si>
    <t>A9C15914</t>
  </si>
  <si>
    <t>A9C15915</t>
  </si>
  <si>
    <t>A9C20132</t>
  </si>
  <si>
    <t>A9C20134</t>
  </si>
  <si>
    <t>A9C20137</t>
  </si>
  <si>
    <t>A9C20162</t>
  </si>
  <si>
    <t>A9C20736</t>
  </si>
  <si>
    <t>A9C20834</t>
  </si>
  <si>
    <t>A9C20837</t>
  </si>
  <si>
    <t>A9C20838</t>
  </si>
  <si>
    <t>A9C20844</t>
  </si>
  <si>
    <t>A9C20847</t>
  </si>
  <si>
    <t>A9C20863</t>
  </si>
  <si>
    <t>A9C20864</t>
  </si>
  <si>
    <t>A9C20867</t>
  </si>
  <si>
    <t>A9C20868</t>
  </si>
  <si>
    <t>A9C20882</t>
  </si>
  <si>
    <t>A9C20884</t>
  </si>
  <si>
    <t>A9C22112</t>
  </si>
  <si>
    <t>A9C30112</t>
  </si>
  <si>
    <t>A9C30211</t>
  </si>
  <si>
    <t>A9C30812</t>
  </si>
  <si>
    <t>A9C30815</t>
  </si>
  <si>
    <t>A9C30831</t>
  </si>
  <si>
    <t>A9C32816</t>
  </si>
  <si>
    <t>A9C32836</t>
  </si>
  <si>
    <t>A9C33811</t>
  </si>
  <si>
    <t>A9C70112</t>
  </si>
  <si>
    <t>A9D31640</t>
  </si>
  <si>
    <t>A9D37610</t>
  </si>
  <si>
    <t>A9D37616</t>
  </si>
  <si>
    <t>A9D37625</t>
  </si>
  <si>
    <t>A9D37632</t>
  </si>
  <si>
    <t>A9D38610</t>
  </si>
  <si>
    <t>A9D38616</t>
  </si>
  <si>
    <t>A9D41610</t>
  </si>
  <si>
    <t>A9D41616</t>
  </si>
  <si>
    <t>A9D41625</t>
  </si>
  <si>
    <t>A9D41632</t>
  </si>
  <si>
    <t>A9D41640</t>
  </si>
  <si>
    <t>A9D52632</t>
  </si>
  <si>
    <t>A9E16065</t>
  </si>
  <si>
    <t>A9E18320</t>
  </si>
  <si>
    <t>A9E18323</t>
  </si>
  <si>
    <t>A9E18324</t>
  </si>
  <si>
    <t>A9F73101</t>
  </si>
  <si>
    <t>A9F73102</t>
  </si>
  <si>
    <t>A9F73103</t>
  </si>
  <si>
    <t>A9F73104</t>
  </si>
  <si>
    <t>A9F73106</t>
  </si>
  <si>
    <t>A9F73110</t>
  </si>
  <si>
    <t>A9F73116</t>
  </si>
  <si>
    <t>A9F73125</t>
  </si>
  <si>
    <t>A9F73132</t>
  </si>
  <si>
    <t>A9F73201</t>
  </si>
  <si>
    <t>A9F73202</t>
  </si>
  <si>
    <t>A9F73203</t>
  </si>
  <si>
    <t>A9F73206</t>
  </si>
  <si>
    <t>A9F73210</t>
  </si>
  <si>
    <t>A9F73216</t>
  </si>
  <si>
    <t>A9F73225</t>
  </si>
  <si>
    <t>A9F73240</t>
  </si>
  <si>
    <t>A9F73303</t>
  </si>
  <si>
    <t>A9F73310</t>
  </si>
  <si>
    <t>A9F73316</t>
  </si>
  <si>
    <t>A9F73325</t>
  </si>
  <si>
    <t>A9F73332</t>
  </si>
  <si>
    <t>A9F73363</t>
  </si>
  <si>
    <t>A9F73410</t>
  </si>
  <si>
    <t>A9F73432</t>
  </si>
  <si>
    <t>A9F73440</t>
  </si>
  <si>
    <t>A9F73463</t>
  </si>
  <si>
    <t>A9F74101</t>
  </si>
  <si>
    <t>A9F74150</t>
  </si>
  <si>
    <t>A9F74163</t>
  </si>
  <si>
    <t>A9F74170</t>
  </si>
  <si>
    <t>A9F74201</t>
  </si>
  <si>
    <t>A9F74203</t>
  </si>
  <si>
    <t>A9F74250</t>
  </si>
  <si>
    <t>A9F74301</t>
  </si>
  <si>
    <t>A9F74302</t>
  </si>
  <si>
    <t>A9F74303</t>
  </si>
  <si>
    <t>A9F74304</t>
  </si>
  <si>
    <t>A9F74403</t>
  </si>
  <si>
    <t>A9F74404</t>
  </si>
  <si>
    <t>A9F74406</t>
  </si>
  <si>
    <t>A9F74410</t>
  </si>
  <si>
    <t>A9F74416</t>
  </si>
  <si>
    <t>A9F74425</t>
  </si>
  <si>
    <t>A9F74602</t>
  </si>
  <si>
    <t>A9F74606</t>
  </si>
  <si>
    <t>A9F74610</t>
  </si>
  <si>
    <t>A9F75101</t>
  </si>
  <si>
    <t>A9F75102</t>
  </si>
  <si>
    <t>A9F75103</t>
  </si>
  <si>
    <t>A9F75104</t>
  </si>
  <si>
    <t>A9F75106</t>
  </si>
  <si>
    <t>A9F75110</t>
  </si>
  <si>
    <t>A9F75116</t>
  </si>
  <si>
    <t>A9F75125</t>
  </si>
  <si>
    <t>A9F75132</t>
  </si>
  <si>
    <t>A9F75163</t>
  </si>
  <si>
    <t>A9F75202</t>
  </si>
  <si>
    <t>A9F75204</t>
  </si>
  <si>
    <t>A9F75206</t>
  </si>
  <si>
    <t>A9F75210</t>
  </si>
  <si>
    <t>A9F75216</t>
  </si>
  <si>
    <t>A9F75225</t>
  </si>
  <si>
    <t>A9F75232</t>
  </si>
  <si>
    <t>A9F75240</t>
  </si>
  <si>
    <t>A9F75263</t>
  </si>
  <si>
    <t>A9F75304</t>
  </si>
  <si>
    <t>A9F75306</t>
  </si>
  <si>
    <t>A9F75310</t>
  </si>
  <si>
    <t>A9F75316</t>
  </si>
  <si>
    <t>A9F75325</t>
  </si>
  <si>
    <t>A9F75332</t>
  </si>
  <si>
    <t>A9F75340</t>
  </si>
  <si>
    <t>A9F75350</t>
  </si>
  <si>
    <t>A9F75363</t>
  </si>
  <si>
    <t>A9F75410</t>
  </si>
  <si>
    <t>A9F75416</t>
  </si>
  <si>
    <t>A9F75432</t>
  </si>
  <si>
    <t>A9F75440</t>
  </si>
  <si>
    <t>A9F75463</t>
  </si>
  <si>
    <t>A9F83110</t>
  </si>
  <si>
    <t>A9F83116</t>
  </si>
  <si>
    <t>A9F83125</t>
  </si>
  <si>
    <t>A9F83163</t>
  </si>
  <si>
    <t>A9F83201</t>
  </si>
  <si>
    <t>A9F83206</t>
  </si>
  <si>
    <t>A9F83210</t>
  </si>
  <si>
    <t>A9F83216</t>
  </si>
  <si>
    <t>A9F83225</t>
  </si>
  <si>
    <t>A9F83240</t>
  </si>
  <si>
    <t>A9F83263</t>
  </si>
  <si>
    <t>A9F83325</t>
  </si>
  <si>
    <t>A9F83332</t>
  </si>
  <si>
    <t>A9F83350</t>
  </si>
  <si>
    <t>A9F84101</t>
  </si>
  <si>
    <t>A9F84102</t>
  </si>
  <si>
    <t>A9F84103</t>
  </si>
  <si>
    <t>A9F84104</t>
  </si>
  <si>
    <t>A9F84201</t>
  </si>
  <si>
    <t>A9F84202</t>
  </si>
  <si>
    <t>A9F84203</t>
  </si>
  <si>
    <t>A9F84204</t>
  </si>
  <si>
    <t>A9F84301</t>
  </si>
  <si>
    <t>A9F84302</t>
  </si>
  <si>
    <t>A9F84303</t>
  </si>
  <si>
    <t>A9F84401</t>
  </si>
  <si>
    <t>A9F84402</t>
  </si>
  <si>
    <t>A9F84404</t>
  </si>
  <si>
    <t>A9F84406</t>
  </si>
  <si>
    <t>A9F84410</t>
  </si>
  <si>
    <t>A9F84416</t>
  </si>
  <si>
    <t>A9F84425</t>
  </si>
  <si>
    <t>A9F84450</t>
  </si>
  <si>
    <t>A9F85110</t>
  </si>
  <si>
    <t>A9F85116</t>
  </si>
  <si>
    <t>A9F85125</t>
  </si>
  <si>
    <t>A9F85140</t>
  </si>
  <si>
    <t>A9F85150</t>
  </si>
  <si>
    <t>A9F85163</t>
  </si>
  <si>
    <t>A9F85204</t>
  </si>
  <si>
    <t>A9F85210</t>
  </si>
  <si>
    <t>A9F85216</t>
  </si>
  <si>
    <t>A9F85225</t>
  </si>
  <si>
    <t>A9F85232</t>
  </si>
  <si>
    <t>A9F85310</t>
  </si>
  <si>
    <t>A9F85316</t>
  </si>
  <si>
    <t>A9F85325</t>
  </si>
  <si>
    <t>A9F85332</t>
  </si>
  <si>
    <t>A9F85340</t>
  </si>
  <si>
    <t>A9F85363</t>
  </si>
  <si>
    <t>A9F85406</t>
  </si>
  <si>
    <t>A9F85410</t>
  </si>
  <si>
    <t>A9F85416</t>
  </si>
  <si>
    <t>A9F85425</t>
  </si>
  <si>
    <t>A9F85432</t>
  </si>
  <si>
    <t>A9F85440</t>
  </si>
  <si>
    <t>A9F85463</t>
  </si>
  <si>
    <t>A9F93206</t>
  </si>
  <si>
    <t>A9F93301</t>
  </si>
  <si>
    <t>A9F93410</t>
  </si>
  <si>
    <t>A9F94102</t>
  </si>
  <si>
    <t>A9F94104</t>
  </si>
  <si>
    <t>A9F94106</t>
  </si>
  <si>
    <t>A9F94110</t>
  </si>
  <si>
    <t>A9F94125</t>
  </si>
  <si>
    <t>A9F94132</t>
  </si>
  <si>
    <t>A9F94140</t>
  </si>
  <si>
    <t>A9F94150</t>
  </si>
  <si>
    <t>A9F94163</t>
  </si>
  <si>
    <t>A9F94202</t>
  </si>
  <si>
    <t>A9F94206</t>
  </si>
  <si>
    <t>A9F94210</t>
  </si>
  <si>
    <t>A9F94216</t>
  </si>
  <si>
    <t>A9F94225</t>
  </si>
  <si>
    <t>A9F94232</t>
  </si>
  <si>
    <t>A9F94240</t>
  </si>
  <si>
    <t>A9F94250</t>
  </si>
  <si>
    <t>A9F94263</t>
  </si>
  <si>
    <t>A9F94304</t>
  </si>
  <si>
    <t>A9F94306</t>
  </si>
  <si>
    <t>A9F94325</t>
  </si>
  <si>
    <t>A9F94406</t>
  </si>
  <si>
    <t>A9F94410</t>
  </si>
  <si>
    <t>A9F94416</t>
  </si>
  <si>
    <t>A9F94425</t>
  </si>
  <si>
    <t>A9F94432</t>
  </si>
  <si>
    <t>A9F94440</t>
  </si>
  <si>
    <t>A9F94450</t>
  </si>
  <si>
    <t>A9F95225</t>
  </si>
  <si>
    <t>A9F95332</t>
  </si>
  <si>
    <t>A9F95350</t>
  </si>
  <si>
    <t>A9K24406</t>
  </si>
  <si>
    <t>A9L08100</t>
  </si>
  <si>
    <t>A9L08500</t>
  </si>
  <si>
    <t>A9L08501</t>
  </si>
  <si>
    <t>A9L08600</t>
  </si>
  <si>
    <t>A9L15686</t>
  </si>
  <si>
    <t>A9L15691</t>
  </si>
  <si>
    <t>A9L16337</t>
  </si>
  <si>
    <t>A9L20500</t>
  </si>
  <si>
    <t>A9L20600</t>
  </si>
  <si>
    <t>A9L40100</t>
  </si>
  <si>
    <t>A9L40271</t>
  </si>
  <si>
    <t>A9L40281</t>
  </si>
  <si>
    <t>A9L40500</t>
  </si>
  <si>
    <t>A9L65101</t>
  </si>
  <si>
    <t>A9L65201</t>
  </si>
  <si>
    <t>A9L65501</t>
  </si>
  <si>
    <t>A9MEM3100</t>
  </si>
  <si>
    <t>A9MEM3110</t>
  </si>
  <si>
    <t>A9MEM3135</t>
  </si>
  <si>
    <t>A9MEM3150</t>
  </si>
  <si>
    <t>A9MEM3155</t>
  </si>
  <si>
    <t>A9MEM3165</t>
  </si>
  <si>
    <t>A9MEM3200</t>
  </si>
  <si>
    <t>A9MEM3210</t>
  </si>
  <si>
    <t>A9MEM3235</t>
  </si>
  <si>
    <t>A9MEM3250</t>
  </si>
  <si>
    <t>A9MEM3255</t>
  </si>
  <si>
    <t>A9MEM3265</t>
  </si>
  <si>
    <t>A9MEM3350</t>
  </si>
  <si>
    <t>A9N15645</t>
  </si>
  <si>
    <t>A9N15646</t>
  </si>
  <si>
    <t>A9N15651</t>
  </si>
  <si>
    <t>A9N15656</t>
  </si>
  <si>
    <t>A9N15658</t>
  </si>
  <si>
    <t>A9N18341</t>
  </si>
  <si>
    <t>A9N18343</t>
  </si>
  <si>
    <t>A9N18358</t>
  </si>
  <si>
    <t>A9N18359</t>
  </si>
  <si>
    <t>A9N18360</t>
  </si>
  <si>
    <t>A9N18363</t>
  </si>
  <si>
    <t>A9N18364</t>
  </si>
  <si>
    <t>A9N18371</t>
  </si>
  <si>
    <t>A9N18372</t>
  </si>
  <si>
    <t>A9N18376</t>
  </si>
  <si>
    <t>A9N18378</t>
  </si>
  <si>
    <t>A9N18379</t>
  </si>
  <si>
    <t>A9N18384</t>
  </si>
  <si>
    <t>A9N18387</t>
  </si>
  <si>
    <t>A9N18388</t>
  </si>
  <si>
    <t>A9N18390</t>
  </si>
  <si>
    <t>A9N18392</t>
  </si>
  <si>
    <t>A9N18445</t>
  </si>
  <si>
    <t>A9N18446</t>
  </si>
  <si>
    <t>A9N18447</t>
  </si>
  <si>
    <t>A9N18448</t>
  </si>
  <si>
    <t>A9N18456</t>
  </si>
  <si>
    <t>A9N18457</t>
  </si>
  <si>
    <t>A9N18458</t>
  </si>
  <si>
    <t>A9N18459</t>
  </si>
  <si>
    <t>A9N18467</t>
  </si>
  <si>
    <t>A9N18470</t>
  </si>
  <si>
    <t>A9N18478</t>
  </si>
  <si>
    <t>A9N18479</t>
  </si>
  <si>
    <t>A9N18480</t>
  </si>
  <si>
    <t>A9N18481</t>
  </si>
  <si>
    <t>A9N18491</t>
  </si>
  <si>
    <t>A9N18502</t>
  </si>
  <si>
    <t>A9N18503</t>
  </si>
  <si>
    <t>A9N18511</t>
  </si>
  <si>
    <t>A9N18512</t>
  </si>
  <si>
    <t>A9N18513</t>
  </si>
  <si>
    <t>A9N18524</t>
  </si>
  <si>
    <t>A9N18566</t>
  </si>
  <si>
    <t>A9N26946</t>
  </si>
  <si>
    <t>A9N26948</t>
  </si>
  <si>
    <t>A9N61500</t>
  </si>
  <si>
    <t>A9N61501</t>
  </si>
  <si>
    <t>A9N61503</t>
  </si>
  <si>
    <t>A9N61504</t>
  </si>
  <si>
    <t>A9N61505</t>
  </si>
  <si>
    <t>A9N61508</t>
  </si>
  <si>
    <t>A9N61509</t>
  </si>
  <si>
    <t>A9N61510</t>
  </si>
  <si>
    <t>A9N61511</t>
  </si>
  <si>
    <t>A9N61512</t>
  </si>
  <si>
    <t>A9N61513</t>
  </si>
  <si>
    <t>A9N61515</t>
  </si>
  <si>
    <t>A9N61517</t>
  </si>
  <si>
    <t>A9N61518</t>
  </si>
  <si>
    <t>A9N61519</t>
  </si>
  <si>
    <t>A9N61521</t>
  </si>
  <si>
    <t>A9N61522</t>
  </si>
  <si>
    <t>A9N61523</t>
  </si>
  <si>
    <t>A9N61524</t>
  </si>
  <si>
    <t>A9N61525</t>
  </si>
  <si>
    <t>A9N61529</t>
  </si>
  <si>
    <t>A9N61530</t>
  </si>
  <si>
    <t>A9N61533</t>
  </si>
  <si>
    <t>A9N61534</t>
  </si>
  <si>
    <t>A9N61690</t>
  </si>
  <si>
    <t>A9R11291</t>
  </si>
  <si>
    <t>A9R11480</t>
  </si>
  <si>
    <t>A9R11491</t>
  </si>
  <si>
    <t>A9R12291</t>
  </si>
  <si>
    <t>A9R12491</t>
  </si>
  <si>
    <t>A9R15491</t>
  </si>
  <si>
    <t>A9R71425</t>
  </si>
  <si>
    <t>A9R74225</t>
  </si>
  <si>
    <t>A9R74240</t>
  </si>
  <si>
    <t>A9R74425</t>
  </si>
  <si>
    <t>A9R75240</t>
  </si>
  <si>
    <t>A9S60120</t>
  </si>
  <si>
    <t>A9S60132</t>
  </si>
  <si>
    <t>A9S60220</t>
  </si>
  <si>
    <t>A9S60232</t>
  </si>
  <si>
    <t>A9S60332</t>
  </si>
  <si>
    <t>A9S60432</t>
  </si>
  <si>
    <t>A9S65240</t>
  </si>
  <si>
    <t>A9S65263</t>
  </si>
  <si>
    <t>A9S65340</t>
  </si>
  <si>
    <t>A9S65363</t>
  </si>
  <si>
    <t>A9S65463</t>
  </si>
  <si>
    <t>A9S65491</t>
  </si>
  <si>
    <t>A9V16425</t>
  </si>
  <si>
    <t>A9V41225</t>
  </si>
  <si>
    <t>A9V41240</t>
  </si>
  <si>
    <t>A9V41263</t>
  </si>
  <si>
    <t>A9V41363</t>
  </si>
  <si>
    <t>A9V41425</t>
  </si>
  <si>
    <t>A9V41463</t>
  </si>
  <si>
    <t>A9V44325</t>
  </si>
  <si>
    <t>A9V44425</t>
  </si>
  <si>
    <t>A9XAH257</t>
  </si>
  <si>
    <t>A9XAH357</t>
  </si>
  <si>
    <t>A9XAH457</t>
  </si>
  <si>
    <t>A9XAH557</t>
  </si>
  <si>
    <t>A9XPCD04</t>
  </si>
  <si>
    <t>A9XPE110</t>
  </si>
  <si>
    <t>A9XPE210</t>
  </si>
  <si>
    <t>A9XPE310</t>
  </si>
  <si>
    <t>A9XPE410</t>
  </si>
  <si>
    <t>A9XPH212</t>
  </si>
  <si>
    <t>A9XPH224</t>
  </si>
  <si>
    <t>A9XPH257</t>
  </si>
  <si>
    <t>A9XPH312</t>
  </si>
  <si>
    <t>A9XPH324</t>
  </si>
  <si>
    <t>A9XPH357</t>
  </si>
  <si>
    <t>A9XPH557</t>
  </si>
  <si>
    <t>AAA10015</t>
  </si>
  <si>
    <t>AAA10016</t>
  </si>
  <si>
    <t>AAA10017</t>
  </si>
  <si>
    <t>AAA10018</t>
  </si>
  <si>
    <t>AAA10020</t>
  </si>
  <si>
    <t>AAA10024</t>
  </si>
  <si>
    <t>AAA10029</t>
  </si>
  <si>
    <t>AAA10030</t>
  </si>
  <si>
    <t>AAA10031</t>
  </si>
  <si>
    <t>AAA10032</t>
  </si>
  <si>
    <t>AAA10035</t>
  </si>
  <si>
    <t>AAA10061</t>
  </si>
  <si>
    <t>AAA10062</t>
  </si>
  <si>
    <t>AAA10065</t>
  </si>
  <si>
    <t>AAA10071</t>
  </si>
  <si>
    <t>AAA10072</t>
  </si>
  <si>
    <t>AAA10087</t>
  </si>
  <si>
    <t>AAA10108</t>
  </si>
  <si>
    <t>AAA10110</t>
  </si>
  <si>
    <t>AAA10111</t>
  </si>
  <si>
    <t>AAA10117</t>
  </si>
  <si>
    <t>AAA10119</t>
  </si>
  <si>
    <t>AAA10130</t>
  </si>
  <si>
    <t>AAA11155</t>
  </si>
  <si>
    <t>AAA11171</t>
  </si>
  <si>
    <t>AAD62630</t>
  </si>
  <si>
    <t>AADRGTC66</t>
  </si>
  <si>
    <t>AADRGTP16</t>
  </si>
  <si>
    <t>AAV38515</t>
  </si>
  <si>
    <t>AAV93232-S</t>
  </si>
  <si>
    <t>ABE7CPA02</t>
  </si>
  <si>
    <t>ABE7CPA21</t>
  </si>
  <si>
    <t>ABE7CPA31</t>
  </si>
  <si>
    <t>ABE7CPA412</t>
  </si>
  <si>
    <t>ABE7H16C10</t>
  </si>
  <si>
    <t>ABE7H16R21</t>
  </si>
  <si>
    <t>ABE7H16R31</t>
  </si>
  <si>
    <t>ABE7H16S21</t>
  </si>
  <si>
    <t>ABE7H16S43</t>
  </si>
  <si>
    <t>ABE7P16T111</t>
  </si>
  <si>
    <t>ABE7P16T330</t>
  </si>
  <si>
    <t>ABE7R16S111</t>
  </si>
  <si>
    <t>ABE7R16S210</t>
  </si>
  <si>
    <t>ABE7R16T111</t>
  </si>
  <si>
    <t>ABE7R16T210</t>
  </si>
  <si>
    <t>ABE7R16T330</t>
  </si>
  <si>
    <t>ABE7S16S1B2</t>
  </si>
  <si>
    <t>ABFH20H200</t>
  </si>
  <si>
    <t>ABL6TS04B</t>
  </si>
  <si>
    <t>ABL6TS04U</t>
  </si>
  <si>
    <t>ABL6TS06B</t>
  </si>
  <si>
    <t>ABL6TS06G</t>
  </si>
  <si>
    <t>ABL6TS100B</t>
  </si>
  <si>
    <t>ABL6TS100U</t>
  </si>
  <si>
    <t>ABL6TS10G</t>
  </si>
  <si>
    <t>ABL6TS160U</t>
  </si>
  <si>
    <t>ABL6TS16B</t>
  </si>
  <si>
    <t>ABL6TS16U</t>
  </si>
  <si>
    <t>ABL6TS250G</t>
  </si>
  <si>
    <t>ABL6TS250U</t>
  </si>
  <si>
    <t>ABL6TS25B</t>
  </si>
  <si>
    <t>ABL6TS25U</t>
  </si>
  <si>
    <t>ABL6TS40U</t>
  </si>
  <si>
    <t>ABL6TS63B</t>
  </si>
  <si>
    <t>ABL6TS63U</t>
  </si>
  <si>
    <t>ABL8FEQ24010</t>
  </si>
  <si>
    <t>ABL8FEQ24060</t>
  </si>
  <si>
    <t>ABL8FEQ24200</t>
  </si>
  <si>
    <t>ABR1S318B</t>
  </si>
  <si>
    <t>ABR1S618B</t>
  </si>
  <si>
    <t>ABR2E112B</t>
  </si>
  <si>
    <t>ABR2S112B</t>
  </si>
  <si>
    <t>ABS2SA02MB</t>
  </si>
  <si>
    <t>ABS7SC1B</t>
  </si>
  <si>
    <t>ABS7SC3BA</t>
  </si>
  <si>
    <t>ABT7ESM004B</t>
  </si>
  <si>
    <t>ABT7ESM025B</t>
  </si>
  <si>
    <t>ABT7ESM032B</t>
  </si>
  <si>
    <t>ABT7PDU016B</t>
  </si>
  <si>
    <t>ABT7PDU025B</t>
  </si>
  <si>
    <t>ABT7PDU100B</t>
  </si>
  <si>
    <t>ABT7PDU100G</t>
  </si>
  <si>
    <t>AC-1-A</t>
  </si>
  <si>
    <t>ACT4P6UCM3RBBU</t>
  </si>
  <si>
    <t>ACTPC6UBCM20BU</t>
  </si>
  <si>
    <t>ACTRJ1UCMPM</t>
  </si>
  <si>
    <t>ACW1M129012</t>
  </si>
  <si>
    <t>ACX-4-00800A0</t>
  </si>
  <si>
    <t>AEC-SLIS0-U25-PS</t>
  </si>
  <si>
    <t>AEC-SLIX0-U50-PAS</t>
  </si>
  <si>
    <t>AEP-LB01-SU12W</t>
  </si>
  <si>
    <t>AK5PC33</t>
  </si>
  <si>
    <t>AMTED306032EN</t>
  </si>
  <si>
    <t>AMTED398078EN</t>
  </si>
  <si>
    <t>ASILUFC51</t>
  </si>
  <si>
    <t>ASMBKT085</t>
  </si>
  <si>
    <t>ATS01N103FT</t>
  </si>
  <si>
    <t>ATS01N106FT</t>
  </si>
  <si>
    <t>ATS01N109FT</t>
  </si>
  <si>
    <t>ATS01N112FT</t>
  </si>
  <si>
    <t>ATS01N125FT</t>
  </si>
  <si>
    <t>ATS01N206QN</t>
  </si>
  <si>
    <t>ATS01N206RT</t>
  </si>
  <si>
    <t>ATS01N209QN</t>
  </si>
  <si>
    <t>ATS01N212QN</t>
  </si>
  <si>
    <t>ATS01N222LU</t>
  </si>
  <si>
    <t>ATS01N222QN</t>
  </si>
  <si>
    <t>ATS01N222RT</t>
  </si>
  <si>
    <t>ATS01N232QN</t>
  </si>
  <si>
    <t>ATS01N232RT</t>
  </si>
  <si>
    <t>ATS22C11Q</t>
  </si>
  <si>
    <t>ATS22C14Q</t>
  </si>
  <si>
    <t>ATS22C14S6</t>
  </si>
  <si>
    <t>ATS22C17Q</t>
  </si>
  <si>
    <t>ATS22C21Q</t>
  </si>
  <si>
    <t>ATS22C25Q</t>
  </si>
  <si>
    <t>ATS22C32Q</t>
  </si>
  <si>
    <t>ATS22C41Q</t>
  </si>
  <si>
    <t>ATS22C48Q</t>
  </si>
  <si>
    <t>ATS22C59Q</t>
  </si>
  <si>
    <t>ATS22D17Q</t>
  </si>
  <si>
    <t>ATS22D62Q</t>
  </si>
  <si>
    <t>ATS22D75Q</t>
  </si>
  <si>
    <t>ATS22D88Q</t>
  </si>
  <si>
    <t>ATS48C11Q</t>
  </si>
  <si>
    <t>ATS48C14Q</t>
  </si>
  <si>
    <t>ATS48C14Y</t>
  </si>
  <si>
    <t>ATS48C17Q</t>
  </si>
  <si>
    <t>ATS48C17Y</t>
  </si>
  <si>
    <t>ATS48C21Q</t>
  </si>
  <si>
    <t>ATS48C21Y</t>
  </si>
  <si>
    <t>ATS48C25Q</t>
  </si>
  <si>
    <t>ATS48C25Y</t>
  </si>
  <si>
    <t>ATS48C32Q</t>
  </si>
  <si>
    <t>ATS48C32Y</t>
  </si>
  <si>
    <t>ATS48C41Q</t>
  </si>
  <si>
    <t>ATS48C41Y</t>
  </si>
  <si>
    <t>ATS48C48Q</t>
  </si>
  <si>
    <t>ATS48C48Y</t>
  </si>
  <si>
    <t>ATS48C59Q</t>
  </si>
  <si>
    <t>ATS48C59Y</t>
  </si>
  <si>
    <t>ATS48C66Q</t>
  </si>
  <si>
    <t>ATS48D17Q</t>
  </si>
  <si>
    <t>ATS48D22Q</t>
  </si>
  <si>
    <t>ATS48D22Y</t>
  </si>
  <si>
    <t>ATS48D32Q</t>
  </si>
  <si>
    <t>ATS48D32Y</t>
  </si>
  <si>
    <t>ATS48D38Q</t>
  </si>
  <si>
    <t>ATS48D38Y</t>
  </si>
  <si>
    <t>ATS48D47Q</t>
  </si>
  <si>
    <t>ATS48D62Q</t>
  </si>
  <si>
    <t>ATS48D62Y</t>
  </si>
  <si>
    <t>ATS48D75Q</t>
  </si>
  <si>
    <t>ATS48D88Q</t>
  </si>
  <si>
    <t>ATS48M10Q</t>
  </si>
  <si>
    <t>ATS48M12Q</t>
  </si>
  <si>
    <t>ATSNS06BH3E2</t>
  </si>
  <si>
    <t>ATSNS06BH4E2</t>
  </si>
  <si>
    <t>ATSNS06BN3E2</t>
  </si>
  <si>
    <t>ATSNS06BN4E2</t>
  </si>
  <si>
    <t>ATSNS080H3E2</t>
  </si>
  <si>
    <t>ATSNS080H4E2</t>
  </si>
  <si>
    <t>ATSNS080H4E2FR</t>
  </si>
  <si>
    <t>ATSNS080N3E2</t>
  </si>
  <si>
    <t>ATSNS080N4E2</t>
  </si>
  <si>
    <t>ATSNS100H4E2</t>
  </si>
  <si>
    <t>ATSNS100N3E2</t>
  </si>
  <si>
    <t>ATSNS100N4E2</t>
  </si>
  <si>
    <t>ATSNS125H3E2</t>
  </si>
  <si>
    <t>ATSNS125H4E2</t>
  </si>
  <si>
    <t>ATSNS125N3E2</t>
  </si>
  <si>
    <t>ATSNS125N4E2</t>
  </si>
  <si>
    <t>ATSNS160H3E2</t>
  </si>
  <si>
    <t>ATSNS160H4E2</t>
  </si>
  <si>
    <t>ATSNS160N3E2</t>
  </si>
  <si>
    <t>ATSNS160N4E2</t>
  </si>
  <si>
    <t>ATSNSX010F3FTM</t>
  </si>
  <si>
    <t>ATSNSX010F4FTM</t>
  </si>
  <si>
    <t>ATSNSX010H3FTM</t>
  </si>
  <si>
    <t>ATSNSX010H4FTM</t>
  </si>
  <si>
    <t>ATSNSX016F3FTM</t>
  </si>
  <si>
    <t>ATSNSX016F4FTM</t>
  </si>
  <si>
    <t>ATSNSX016H3FTM</t>
  </si>
  <si>
    <t>ATSNSX016H4FTM</t>
  </si>
  <si>
    <t>ATSNSX025F3FTM</t>
  </si>
  <si>
    <t>ATSNSX025F3FTMFR</t>
  </si>
  <si>
    <t>ATSNSX025F4FTM</t>
  </si>
  <si>
    <t>ATSNSX025H3FTM</t>
  </si>
  <si>
    <t>ATSNSX025H4FTM</t>
  </si>
  <si>
    <t>ATSNSX025H4FTMFR</t>
  </si>
  <si>
    <t>ATSNSX040H3FMI2</t>
  </si>
  <si>
    <t>ATSNSX040H4FMI2</t>
  </si>
  <si>
    <t>ATSNSX040H4FMI2FR</t>
  </si>
  <si>
    <t>ATSNSX040N3FMI2</t>
  </si>
  <si>
    <t>ATSNSX040N4FMI2</t>
  </si>
  <si>
    <t>ATSNSX063H3FMI2</t>
  </si>
  <si>
    <t>ATSNSX063H4FMI2</t>
  </si>
  <si>
    <t>ATSNSX063H4FMI2FR</t>
  </si>
  <si>
    <t>ATSNSX063N3FMI2</t>
  </si>
  <si>
    <t>ATSNSX063N4FMI2</t>
  </si>
  <si>
    <t>ATSNW32H14F2</t>
  </si>
  <si>
    <t>ATSU01N209LT</t>
  </si>
  <si>
    <t>ATSU01N222LT</t>
  </si>
  <si>
    <t>ATV212H075M3X</t>
  </si>
  <si>
    <t>ATV212HD15N4</t>
  </si>
  <si>
    <t>ATV212HD18N4</t>
  </si>
  <si>
    <t>ATV212HD22N4</t>
  </si>
  <si>
    <t>ATV212HD37N4</t>
  </si>
  <si>
    <t>ATV212HD45N4</t>
  </si>
  <si>
    <t>ATV212HD55N4</t>
  </si>
  <si>
    <t>ATV212HD75N4</t>
  </si>
  <si>
    <t>ATV212HU15M3X</t>
  </si>
  <si>
    <t>ATV212HU15N4</t>
  </si>
  <si>
    <t>ATV212HU22N4</t>
  </si>
  <si>
    <t>ATV212HU30N4</t>
  </si>
  <si>
    <t>ATV212HU40N4</t>
  </si>
  <si>
    <t>ATV212HU55M3X</t>
  </si>
  <si>
    <t>ATV212WD22N4</t>
  </si>
  <si>
    <t>ATV212WD30N4</t>
  </si>
  <si>
    <t>ATV212WD37N4</t>
  </si>
  <si>
    <t>ATV212WD45N4</t>
  </si>
  <si>
    <t>ATV212WD55N4</t>
  </si>
  <si>
    <t>ATV212WU30N4</t>
  </si>
  <si>
    <t>ATV212WU40N4</t>
  </si>
  <si>
    <t>ATV212WU55N4</t>
  </si>
  <si>
    <t>ATV212WU75N4</t>
  </si>
  <si>
    <t>ATV610D18N4</t>
  </si>
  <si>
    <t>ATV61E5D22N4</t>
  </si>
  <si>
    <t>ATV61E5D30N4</t>
  </si>
  <si>
    <t>ATV630C11N4</t>
  </si>
  <si>
    <t>ATV630C13N4</t>
  </si>
  <si>
    <t>ATV630C16N4</t>
  </si>
  <si>
    <t>ATV630D15N4</t>
  </si>
  <si>
    <t>ATV630D18N4</t>
  </si>
  <si>
    <t>ATV630D22N4</t>
  </si>
  <si>
    <t>ATV630D30N4</t>
  </si>
  <si>
    <t>ATV630D37N4</t>
  </si>
  <si>
    <t>ATV630D45N4</t>
  </si>
  <si>
    <t>ATV630D55N4</t>
  </si>
  <si>
    <t>ATV630D75N4</t>
  </si>
  <si>
    <t>ATV630D90N4</t>
  </si>
  <si>
    <t>ATV630U15N4</t>
  </si>
  <si>
    <t>ATV630U40N4</t>
  </si>
  <si>
    <t>ATV650D22N4E</t>
  </si>
  <si>
    <t>ATV71LD10N4Z</t>
  </si>
  <si>
    <t>ATV71LD17N4Z</t>
  </si>
  <si>
    <t>ATV930C11N4C</t>
  </si>
  <si>
    <t>ATV930C13N4C</t>
  </si>
  <si>
    <t>ATV930C16N4C</t>
  </si>
  <si>
    <t>ATV930D11N4</t>
  </si>
  <si>
    <t>ATV930D15N4</t>
  </si>
  <si>
    <t>ATV930D18N4</t>
  </si>
  <si>
    <t>ATV930D22N4</t>
  </si>
  <si>
    <t>ATV930D30N4</t>
  </si>
  <si>
    <t>ATV930D37N4</t>
  </si>
  <si>
    <t>ATV930D75N4</t>
  </si>
  <si>
    <t>ATV930D90N4</t>
  </si>
  <si>
    <t>ATV930U40N4</t>
  </si>
  <si>
    <t>ATV930U55N4</t>
  </si>
  <si>
    <t>ATV930U75N4</t>
  </si>
  <si>
    <t>ATVCBL-EP</t>
  </si>
  <si>
    <t>B-LINK-AC-OP</t>
  </si>
  <si>
    <t>B3624-A</t>
  </si>
  <si>
    <t>B3800-A</t>
  </si>
  <si>
    <t>B3804-A</t>
  </si>
  <si>
    <t>B3810-A</t>
  </si>
  <si>
    <t>B3814-A</t>
  </si>
  <si>
    <t>B3867-A</t>
  </si>
  <si>
    <t>B3920-A</t>
  </si>
  <si>
    <t>BBV12100</t>
  </si>
  <si>
    <t>BBV17533</t>
  </si>
  <si>
    <t>BBV19686</t>
  </si>
  <si>
    <t>BBV20268</t>
  </si>
  <si>
    <t>BCH0602O32A1C</t>
  </si>
  <si>
    <t>BCH2HF0731CA5C</t>
  </si>
  <si>
    <t>BCX1-CR-127</t>
  </si>
  <si>
    <t>BLRCH339A407B48</t>
  </si>
  <si>
    <t>BLRCH400A480B44</t>
  </si>
  <si>
    <t>BLRCH400A480B52</t>
  </si>
  <si>
    <t>BLRCH500A000B44</t>
  </si>
  <si>
    <t>BLRCS050A060B44</t>
  </si>
  <si>
    <t>BLRCS075A090B44</t>
  </si>
  <si>
    <t>BLRCS155A186B48</t>
  </si>
  <si>
    <t>BLRCS170A204B48</t>
  </si>
  <si>
    <t>BLRCS182A218B44</t>
  </si>
  <si>
    <t>BLRCS208A250B48</t>
  </si>
  <si>
    <t>BLRCS250A300B52</t>
  </si>
  <si>
    <t>BMEAHI0812</t>
  </si>
  <si>
    <t>BMECRA31210</t>
  </si>
  <si>
    <t>BMEH582040K</t>
  </si>
  <si>
    <t>BMEH584040C</t>
  </si>
  <si>
    <t>BMEH584040K</t>
  </si>
  <si>
    <t>BMEH586040</t>
  </si>
  <si>
    <t>BMENOC0301</t>
  </si>
  <si>
    <t>BMENOC0311</t>
  </si>
  <si>
    <t>BMEP581020H</t>
  </si>
  <si>
    <t>BMEP584020</t>
  </si>
  <si>
    <t>BMEP585040</t>
  </si>
  <si>
    <t>BMEP585040C</t>
  </si>
  <si>
    <t>BMEP586040</t>
  </si>
  <si>
    <t>BMEP586040C</t>
  </si>
  <si>
    <t>BMEXBP0400</t>
  </si>
  <si>
    <t>BMEXBP0400H</t>
  </si>
  <si>
    <t>BMEXBP0602</t>
  </si>
  <si>
    <t>BMEXBP0800</t>
  </si>
  <si>
    <t>BMEXBP0800H</t>
  </si>
  <si>
    <t>BMEXBP1002</t>
  </si>
  <si>
    <t>BMEXBP1200</t>
  </si>
  <si>
    <t>BMEXBP1200H</t>
  </si>
  <si>
    <t>BMH1402P32F2A</t>
  </si>
  <si>
    <t>BMH1403P32F2A</t>
  </si>
  <si>
    <t>BMXAMI0410</t>
  </si>
  <si>
    <t>BMXAMI0410H</t>
  </si>
  <si>
    <t>BMXAMI0800</t>
  </si>
  <si>
    <t>BMXAMI0810H</t>
  </si>
  <si>
    <t>BMXAMM0600H</t>
  </si>
  <si>
    <t>BMXAMO0210</t>
  </si>
  <si>
    <t>BMXAMO0210H</t>
  </si>
  <si>
    <t>BMXAMO0410H</t>
  </si>
  <si>
    <t>BMXART0414</t>
  </si>
  <si>
    <t>BMXART0414H</t>
  </si>
  <si>
    <t>BMXART0814H</t>
  </si>
  <si>
    <t>BMXCPS2000</t>
  </si>
  <si>
    <t>BMXCPS2010</t>
  </si>
  <si>
    <t>BMXCPS3020</t>
  </si>
  <si>
    <t>BMXCPS3020H</t>
  </si>
  <si>
    <t>BMXCPS3500</t>
  </si>
  <si>
    <t>BMXCPS3500H</t>
  </si>
  <si>
    <t>BMXCPS3540T</t>
  </si>
  <si>
    <t>BMXCPS4002</t>
  </si>
  <si>
    <t>BMXCRA31210</t>
  </si>
  <si>
    <t>BMXCRA31210C</t>
  </si>
  <si>
    <t>BMXDAI0805</t>
  </si>
  <si>
    <t>BMXDAI1602</t>
  </si>
  <si>
    <t>BMXDAI1602H</t>
  </si>
  <si>
    <t>BMXDAI1603</t>
  </si>
  <si>
    <t>BMXDAI1603H</t>
  </si>
  <si>
    <t>BMXDAI1604</t>
  </si>
  <si>
    <t>BMXDAO1605</t>
  </si>
  <si>
    <t>BMXDAO1605H</t>
  </si>
  <si>
    <t>BMXDDI1602</t>
  </si>
  <si>
    <t>BMXDDI1602H</t>
  </si>
  <si>
    <t>BMXDDI1603</t>
  </si>
  <si>
    <t>BMXDDI1603H</t>
  </si>
  <si>
    <t>BMXDDI1604T</t>
  </si>
  <si>
    <t>BMXDDI3202K</t>
  </si>
  <si>
    <t>BMXDDI6402K</t>
  </si>
  <si>
    <t>BMXDDM16022H</t>
  </si>
  <si>
    <t>BMXDDM16025</t>
  </si>
  <si>
    <t>BMXDDM16025H</t>
  </si>
  <si>
    <t>BMXDDM3202K</t>
  </si>
  <si>
    <t>BMXDDO1602</t>
  </si>
  <si>
    <t>BMXDDO1602H</t>
  </si>
  <si>
    <t>BMXDDO1612</t>
  </si>
  <si>
    <t>BMXDDO1612H</t>
  </si>
  <si>
    <t>BMXDDO3202K</t>
  </si>
  <si>
    <t>BMXDDO6402K</t>
  </si>
  <si>
    <t>BMXDRA0804T</t>
  </si>
  <si>
    <t>BMXDRA0805</t>
  </si>
  <si>
    <t>BMXDRA0805H</t>
  </si>
  <si>
    <t>BMXDRA1605</t>
  </si>
  <si>
    <t>BMXDRA1605H</t>
  </si>
  <si>
    <t>BMXEAE0300</t>
  </si>
  <si>
    <t>BMXEAE0300H</t>
  </si>
  <si>
    <t>BMXEHC0200</t>
  </si>
  <si>
    <t>BMXEHC0200H</t>
  </si>
  <si>
    <t>BMXEHC0800</t>
  </si>
  <si>
    <t>BMXEHC0800H</t>
  </si>
  <si>
    <t>BMXEIA0100</t>
  </si>
  <si>
    <t>BMXERT1604T</t>
  </si>
  <si>
    <t>BMXFCA150</t>
  </si>
  <si>
    <t>BMXFCA152</t>
  </si>
  <si>
    <t>BMXFCA300</t>
  </si>
  <si>
    <t>BMXFCA302</t>
  </si>
  <si>
    <t>BMXFCA500</t>
  </si>
  <si>
    <t>BMXFCA502</t>
  </si>
  <si>
    <t>BMXFCC051</t>
  </si>
  <si>
    <t>BMXFCC053</t>
  </si>
  <si>
    <t>BMXFCC1001</t>
  </si>
  <si>
    <t>BMXFCC1003</t>
  </si>
  <si>
    <t>BMXFCC101</t>
  </si>
  <si>
    <t>BMXFCC103</t>
  </si>
  <si>
    <t>BMXFCC201</t>
  </si>
  <si>
    <t>BMXFCC203</t>
  </si>
  <si>
    <t>BMXFCC301</t>
  </si>
  <si>
    <t>BMXFCC303</t>
  </si>
  <si>
    <t>BMXFCC501</t>
  </si>
  <si>
    <t>BMXFCC503</t>
  </si>
  <si>
    <t>BMXFCW1001</t>
  </si>
  <si>
    <t>BMXFCW1003</t>
  </si>
  <si>
    <t>BMXFCW301</t>
  </si>
  <si>
    <t>BMXFCW301S</t>
  </si>
  <si>
    <t>BMXFCW303</t>
  </si>
  <si>
    <t>BMXFCW501</t>
  </si>
  <si>
    <t>BMXFCW501S</t>
  </si>
  <si>
    <t>BMXFCW503</t>
  </si>
  <si>
    <t>BMXFTA150</t>
  </si>
  <si>
    <t>BMXFTA152</t>
  </si>
  <si>
    <t>BMXFTA300</t>
  </si>
  <si>
    <t>BMXFTA302</t>
  </si>
  <si>
    <t>BMXFTB2000</t>
  </si>
  <si>
    <t>BMXFTB2010</t>
  </si>
  <si>
    <t>BMXFTB2020</t>
  </si>
  <si>
    <t>BMXFTB2800</t>
  </si>
  <si>
    <t>BMXFTB2820</t>
  </si>
  <si>
    <t>BMXFTW1001</t>
  </si>
  <si>
    <t>BMXFTW301</t>
  </si>
  <si>
    <t>BMXFTW301S</t>
  </si>
  <si>
    <t>BMXFTW308S</t>
  </si>
  <si>
    <t>BMXFTW501</t>
  </si>
  <si>
    <t>BMXMSP0200</t>
  </si>
  <si>
    <t>BMXNOC0401</t>
  </si>
  <si>
    <t>BMXNOE0100</t>
  </si>
  <si>
    <t>BMXNOE0100H</t>
  </si>
  <si>
    <t>BMXNOE0110</t>
  </si>
  <si>
    <t>BMXNOE0110H</t>
  </si>
  <si>
    <t>BMXNRP0201</t>
  </si>
  <si>
    <t>BMXP3420102CL</t>
  </si>
  <si>
    <t>BMXP3420302CL</t>
  </si>
  <si>
    <t>BMXRMS008MP</t>
  </si>
  <si>
    <t>BMXRMS128MPF</t>
  </si>
  <si>
    <t>BMXRWS128MWF</t>
  </si>
  <si>
    <t>BMXRWSB000M</t>
  </si>
  <si>
    <t>BMXRWSC016M</t>
  </si>
  <si>
    <t>BMXRWSFC032M</t>
  </si>
  <si>
    <t>BMXXBC008K</t>
  </si>
  <si>
    <t>BMXXBC015K</t>
  </si>
  <si>
    <t>BMXXBC030K</t>
  </si>
  <si>
    <t>BMXXBC050K</t>
  </si>
  <si>
    <t>BMXXBC120K</t>
  </si>
  <si>
    <t>BMXXBE1000</t>
  </si>
  <si>
    <t>BMXXBE1000H</t>
  </si>
  <si>
    <t>BMXXBE2005</t>
  </si>
  <si>
    <t>BMXXBP0400</t>
  </si>
  <si>
    <t>BMXXBP0400H</t>
  </si>
  <si>
    <t>BMXXBP0600</t>
  </si>
  <si>
    <t>BMXXBP0600H</t>
  </si>
  <si>
    <t>BMXXBP0800</t>
  </si>
  <si>
    <t>BMXXBP0800H</t>
  </si>
  <si>
    <t>BMXXBP1200</t>
  </si>
  <si>
    <t>BMXXBP1200H</t>
  </si>
  <si>
    <t>BMXXCAUSBH018</t>
  </si>
  <si>
    <t>BMXXEM010</t>
  </si>
  <si>
    <t>BMXXSP0400</t>
  </si>
  <si>
    <t>BMXXSP0600</t>
  </si>
  <si>
    <t>BMXXSP0800</t>
  </si>
  <si>
    <t>BMXXTSHSC20</t>
  </si>
  <si>
    <t>BSH1003P11F1A</t>
  </si>
  <si>
    <t>BSH1401P11A1A</t>
  </si>
  <si>
    <t>CA2KN31D7</t>
  </si>
  <si>
    <t>CA2SK20E7</t>
  </si>
  <si>
    <t>CA2SK20M7</t>
  </si>
  <si>
    <t>CA3KN31FD</t>
  </si>
  <si>
    <t>CA4KN31BW3</t>
  </si>
  <si>
    <t>CAD326BD</t>
  </si>
  <si>
    <t>CAD326M7</t>
  </si>
  <si>
    <t>CAD326MD</t>
  </si>
  <si>
    <t>CAD326P7</t>
  </si>
  <si>
    <t>CAD32B7</t>
  </si>
  <si>
    <t>CAD32FD</t>
  </si>
  <si>
    <t>CAD32GD</t>
  </si>
  <si>
    <t>CAD32MD</t>
  </si>
  <si>
    <t>CAD506M7</t>
  </si>
  <si>
    <t>CAD50FD</t>
  </si>
  <si>
    <t>CAE22F5</t>
  </si>
  <si>
    <t>CAE31F5</t>
  </si>
  <si>
    <t>CAE40M5</t>
  </si>
  <si>
    <t>CCT15365</t>
  </si>
  <si>
    <t>CCT15367</t>
  </si>
  <si>
    <t>CCT15368</t>
  </si>
  <si>
    <t>CT101113-14</t>
  </si>
  <si>
    <t>CT102013-14</t>
  </si>
  <si>
    <t>CT109112</t>
  </si>
  <si>
    <t>CT109114</t>
  </si>
  <si>
    <t>CT109401</t>
  </si>
  <si>
    <t>CT109923</t>
  </si>
  <si>
    <t>CVN-1400668</t>
  </si>
  <si>
    <t>CVN-1400669</t>
  </si>
  <si>
    <t>DC6CAUTP4P3X</t>
  </si>
  <si>
    <t>DC6KYSTUBL</t>
  </si>
  <si>
    <t>DC6KYSTUWT</t>
  </si>
  <si>
    <t>DC6PCURJ02BLM</t>
  </si>
  <si>
    <t>DC6PCURJ03BLM</t>
  </si>
  <si>
    <t>DC6PCURJ05BLM</t>
  </si>
  <si>
    <t>DC6PP24UKY1U</t>
  </si>
  <si>
    <t>DCECAUTP4P3X</t>
  </si>
  <si>
    <t>DCEKYSTUWT</t>
  </si>
  <si>
    <t>DCEPCURJ02BLM</t>
  </si>
  <si>
    <t>DCEPCURJ03BLM</t>
  </si>
  <si>
    <t>DCEPP24UKY1U</t>
  </si>
  <si>
    <t>DEBU022EN</t>
  </si>
  <si>
    <t>DF101N</t>
  </si>
  <si>
    <t>DF102</t>
  </si>
  <si>
    <t>DF103</t>
  </si>
  <si>
    <t>DF103N</t>
  </si>
  <si>
    <t>DF10N</t>
  </si>
  <si>
    <t>DF141</t>
  </si>
  <si>
    <t>DF141N</t>
  </si>
  <si>
    <t>DF142V</t>
  </si>
  <si>
    <t>DF143C</t>
  </si>
  <si>
    <t>DF143NC</t>
  </si>
  <si>
    <t>DF143NVC</t>
  </si>
  <si>
    <t>DF143VC</t>
  </si>
  <si>
    <t>DF221</t>
  </si>
  <si>
    <t>DF222</t>
  </si>
  <si>
    <t>DF223C</t>
  </si>
  <si>
    <t>DF223NC</t>
  </si>
  <si>
    <t>DF223NVC</t>
  </si>
  <si>
    <t>DF223VC</t>
  </si>
  <si>
    <t>DF2BA0400</t>
  </si>
  <si>
    <t>DF2BA0600</t>
  </si>
  <si>
    <t>DF2BN0200</t>
  </si>
  <si>
    <t>DF2CA005</t>
  </si>
  <si>
    <t>DF2CA01</t>
  </si>
  <si>
    <t>DF2CA08</t>
  </si>
  <si>
    <t>DF2CA12</t>
  </si>
  <si>
    <t>DF2CA16</t>
  </si>
  <si>
    <t>DF2CA20</t>
  </si>
  <si>
    <t>DF2CN02</t>
  </si>
  <si>
    <t>DF2CN25</t>
  </si>
  <si>
    <t>DF2CN32</t>
  </si>
  <si>
    <t>DF2EA16</t>
  </si>
  <si>
    <t>DF2EA20</t>
  </si>
  <si>
    <t>DF2EA25</t>
  </si>
  <si>
    <t>DF2EA32</t>
  </si>
  <si>
    <t>DF2EA40</t>
  </si>
  <si>
    <t>DF2EA50</t>
  </si>
  <si>
    <t>DF2FA100</t>
  </si>
  <si>
    <t>DF2FA125</t>
  </si>
  <si>
    <t>DF2FA40</t>
  </si>
  <si>
    <t>DF2FA63</t>
  </si>
  <si>
    <t>DF2FA80</t>
  </si>
  <si>
    <t>DF2FN100</t>
  </si>
  <si>
    <t>DF2HA1251</t>
  </si>
  <si>
    <t>DF2JA1401</t>
  </si>
  <si>
    <t>DF83</t>
  </si>
  <si>
    <t>DF83N</t>
  </si>
  <si>
    <t>DL1BDB1</t>
  </si>
  <si>
    <t>DL1BDB3</t>
  </si>
  <si>
    <t>DL1BDB4</t>
  </si>
  <si>
    <t>DL1BDB5</t>
  </si>
  <si>
    <t>DL1BDB6</t>
  </si>
  <si>
    <t>DL1BDB8</t>
  </si>
  <si>
    <t>DL1BEB</t>
  </si>
  <si>
    <t>DL1BEBS</t>
  </si>
  <si>
    <t>DL1BKB5</t>
  </si>
  <si>
    <t>DL1CB006</t>
  </si>
  <si>
    <t>DL1CE130</t>
  </si>
  <si>
    <t>DL1CF220</t>
  </si>
  <si>
    <t>DL1CJ0241</t>
  </si>
  <si>
    <t>DL1EDBS</t>
  </si>
  <si>
    <t>DR5TE4U</t>
  </si>
  <si>
    <t>DZ5CE062</t>
  </si>
  <si>
    <t>E-CONFIG</t>
  </si>
  <si>
    <t>E-WARRANTY</t>
  </si>
  <si>
    <t>E123B00Z112CF0</t>
  </si>
  <si>
    <t>E127BA0Z312FE0</t>
  </si>
  <si>
    <t>E13224950K0YU0DL00</t>
  </si>
  <si>
    <t>E13254956K0WB0AK00</t>
  </si>
  <si>
    <t>E14231AB6M0A08L</t>
  </si>
  <si>
    <t>E14231AD7M0468J</t>
  </si>
  <si>
    <t>E3030X_WW_G19</t>
  </si>
  <si>
    <t>E3031DMBLV_EGGS</t>
  </si>
  <si>
    <t>E3031DMBLV_EGWW</t>
  </si>
  <si>
    <t>E3031EKTH_GS</t>
  </si>
  <si>
    <t>E3031EKTH_WW</t>
  </si>
  <si>
    <t>E3031EKTHL_EAGS</t>
  </si>
  <si>
    <t>E3031H1_FWWW_G19</t>
  </si>
  <si>
    <t>E3031H2_EWWW_G19</t>
  </si>
  <si>
    <t>E3031HBP_WW_G19</t>
  </si>
  <si>
    <t>E3031HD_EWWW</t>
  </si>
  <si>
    <t>E3031HD20_EWWW_G19</t>
  </si>
  <si>
    <t>E3031HIA_EBGS_G19</t>
  </si>
  <si>
    <t>E3031LV_EAGS</t>
  </si>
  <si>
    <t>E3031LV_EAWW</t>
  </si>
  <si>
    <t>E3031RJ_GS_G19</t>
  </si>
  <si>
    <t>E3031RJ_WW_G19</t>
  </si>
  <si>
    <t>E3031RJ5E_GS_G19</t>
  </si>
  <si>
    <t>E3031TV_WW_G19</t>
  </si>
  <si>
    <t>E3031USB_GS_G19</t>
  </si>
  <si>
    <t>E3031USB_WW_G19</t>
  </si>
  <si>
    <t>E3031VBPDM_GS_G19</t>
  </si>
  <si>
    <t>E3031VBPDM_WW_G19</t>
  </si>
  <si>
    <t>E3032DMLV_EAGS</t>
  </si>
  <si>
    <t>E3032DMLV_EAWW</t>
  </si>
  <si>
    <t>E3032H2_EWWW_G19</t>
  </si>
  <si>
    <t>E3032HD_EWWW</t>
  </si>
  <si>
    <t>E3032HD20_EWWW_G19</t>
  </si>
  <si>
    <t>E3032HDM_GS_G19</t>
  </si>
  <si>
    <t>E3032HDM_WW_G19</t>
  </si>
  <si>
    <t>E3032LV_EAGS</t>
  </si>
  <si>
    <t>E3032LV_EAWW</t>
  </si>
  <si>
    <t>E3032RJ5E_GS_G19</t>
  </si>
  <si>
    <t>E3032RJ5E_WW_G19</t>
  </si>
  <si>
    <t>E3032RJK_GS_G19</t>
  </si>
  <si>
    <t>E3032TD_GS_G19</t>
  </si>
  <si>
    <t>E3032TD_WW_G19</t>
  </si>
  <si>
    <t>E3032USB_GS_G19</t>
  </si>
  <si>
    <t>E3032USB_WW_G19</t>
  </si>
  <si>
    <t>E3033H1_EWWW_G19</t>
  </si>
  <si>
    <t>E3033H2_EBGS_G19</t>
  </si>
  <si>
    <t>E3033H2_EWWW_G19</t>
  </si>
  <si>
    <t>E3033H2_FWWW_G19</t>
  </si>
  <si>
    <t>E3033LV_EAGS</t>
  </si>
  <si>
    <t>E3033LV_EAWW</t>
  </si>
  <si>
    <t>E3033V2_EBGS_G19</t>
  </si>
  <si>
    <t>E3034H1_EWWW_G19</t>
  </si>
  <si>
    <t>E31KT_WE_C5</t>
  </si>
  <si>
    <t>E3426_10IS_WW_G19</t>
  </si>
  <si>
    <t>E3426_WW_G19</t>
  </si>
  <si>
    <t>E3426UESTR_WW_G19</t>
  </si>
  <si>
    <t>E3426US2_WW_G19</t>
  </si>
  <si>
    <t>E3751MS3C_GS</t>
  </si>
  <si>
    <t>E426_15_WE</t>
  </si>
  <si>
    <t>E442311B2M0C78J</t>
  </si>
  <si>
    <t>E5052NL-WE</t>
  </si>
  <si>
    <t>E5054NL-GB</t>
  </si>
  <si>
    <t>E5054NL-WE</t>
  </si>
  <si>
    <t>E5058NL-GB</t>
  </si>
  <si>
    <t>E5058NL-WE</t>
  </si>
  <si>
    <t>E5082NL-GF</t>
  </si>
  <si>
    <t>E5084DL-GF</t>
  </si>
  <si>
    <t>E5084NL-GF</t>
  </si>
  <si>
    <t>E5400P12_1500BS</t>
  </si>
  <si>
    <t>E54331AH7M0B08K</t>
  </si>
  <si>
    <t>E63234910F0XG00E00</t>
  </si>
  <si>
    <t>E63334910K0XR01K00</t>
  </si>
  <si>
    <t>E63384912F0XT00E00</t>
  </si>
  <si>
    <t>E64231SA6M0B18L</t>
  </si>
  <si>
    <t>E727_WE</t>
  </si>
  <si>
    <t>E746311A2M0A08K</t>
  </si>
  <si>
    <t>E74631AE6M0A08K</t>
  </si>
  <si>
    <t>E74631SK7M0B28M</t>
  </si>
  <si>
    <t>E821B00Z312AE0</t>
  </si>
  <si>
    <t>E8231VC_5_LS</t>
  </si>
  <si>
    <t>E8231VC_5_WE</t>
  </si>
  <si>
    <t>E8232HDUSB_LS</t>
  </si>
  <si>
    <t>E8232HDUSB_WE</t>
  </si>
  <si>
    <t>E8406_WE_G19</t>
  </si>
  <si>
    <t>E8415_SZ_G19</t>
  </si>
  <si>
    <t>E8415U_G19</t>
  </si>
  <si>
    <t>E8415U_SZ_G19</t>
  </si>
  <si>
    <t>E8430TX_SZ_G19</t>
  </si>
  <si>
    <t>E8430X_G19</t>
  </si>
  <si>
    <t>E8430X_SZ_G19</t>
  </si>
  <si>
    <t>E8431_1_G19</t>
  </si>
  <si>
    <t>E8431_2_G19</t>
  </si>
  <si>
    <t>E8431_2_SA_G19</t>
  </si>
  <si>
    <t>E8431_I_G19</t>
  </si>
  <si>
    <t>E8431_I_SZ_G19</t>
  </si>
  <si>
    <t>E8431BDLV_SA</t>
  </si>
  <si>
    <t>E8431BDLV_SZ</t>
  </si>
  <si>
    <t>E8431BDMLV_SA</t>
  </si>
  <si>
    <t>E8431BDMLV_SZ</t>
  </si>
  <si>
    <t>E8431BDMLV_WE</t>
  </si>
  <si>
    <t>E8431BP1_G19</t>
  </si>
  <si>
    <t>E8431BP1_SA_G19</t>
  </si>
  <si>
    <t>E8431BP1_SZ_G19</t>
  </si>
  <si>
    <t>E8431BPD_G19</t>
  </si>
  <si>
    <t>E8431BPD_SZ_G19</t>
  </si>
  <si>
    <t>E8431BPDM_G19</t>
  </si>
  <si>
    <t>E8431BPDM_SA_G19</t>
  </si>
  <si>
    <t>E8431BPDM_SZ_G19</t>
  </si>
  <si>
    <t>E8431D20_G19</t>
  </si>
  <si>
    <t>E8431D20_SA_G19</t>
  </si>
  <si>
    <t>E8431D20_SZ_G19</t>
  </si>
  <si>
    <t>E8431D32_SZ_G19</t>
  </si>
  <si>
    <t>E8431DSLV_SZ</t>
  </si>
  <si>
    <t>E8431EKT_SA</t>
  </si>
  <si>
    <t>E8431EKT_SZ</t>
  </si>
  <si>
    <t>E8431EKT_WE</t>
  </si>
  <si>
    <t>E8431EKTHL_SA</t>
  </si>
  <si>
    <t>E8431EKTHL_SZ</t>
  </si>
  <si>
    <t>E8431EKTHL_WE</t>
  </si>
  <si>
    <t>E8431EPD4_SA</t>
  </si>
  <si>
    <t>E8431EPD4_WE</t>
  </si>
  <si>
    <t>E8431LV_SA</t>
  </si>
  <si>
    <t>E8431LV_SZ</t>
  </si>
  <si>
    <t>E8431LV_WE</t>
  </si>
  <si>
    <t>E8431RJ_5_G19</t>
  </si>
  <si>
    <t>E8431RJ_6_SZ_G19</t>
  </si>
  <si>
    <t>E8431RJS_5_G19</t>
  </si>
  <si>
    <t>E8431RJS_5_SA_G19</t>
  </si>
  <si>
    <t>E8431RJS_5_SZ_G19</t>
  </si>
  <si>
    <t>E8431RJS_6_G19</t>
  </si>
  <si>
    <t>E8431RJS_6_SA_G19</t>
  </si>
  <si>
    <t>E8431RJS_6_SZ_G19</t>
  </si>
  <si>
    <t>E8431RJS4_G19</t>
  </si>
  <si>
    <t>E8431RJS4_SA_G19</t>
  </si>
  <si>
    <t>E8431RJS4_SZ_G19</t>
  </si>
  <si>
    <t>E8431SPF_SA</t>
  </si>
  <si>
    <t>E8431SPF_SZ</t>
  </si>
  <si>
    <t>E8431SPF_WE</t>
  </si>
  <si>
    <t>E8431TB_SZ_G19</t>
  </si>
  <si>
    <t>E8431TVS_G19</t>
  </si>
  <si>
    <t>E8431TVS_SA_G19</t>
  </si>
  <si>
    <t>E8431TVS_SZ_G19</t>
  </si>
  <si>
    <t>E8431USB_SA_G19</t>
  </si>
  <si>
    <t>E8431USB_WE_G19</t>
  </si>
  <si>
    <t>E8432_1_SA_G19</t>
  </si>
  <si>
    <t>E8432_2_SA_G19</t>
  </si>
  <si>
    <t>E8432D20_SA_G19</t>
  </si>
  <si>
    <t>E8432D20_SZ_G19</t>
  </si>
  <si>
    <t>E8432DMS_G19</t>
  </si>
  <si>
    <t>E8432DMS_SA_G19</t>
  </si>
  <si>
    <t>E8432DMS_SZ_G19</t>
  </si>
  <si>
    <t>E8432DMSLV_SA</t>
  </si>
  <si>
    <t>E8432DMSLV_SZ</t>
  </si>
  <si>
    <t>E8432DMSLV_WE</t>
  </si>
  <si>
    <t>E8432EPD3_WE</t>
  </si>
  <si>
    <t>E8432LV_SA</t>
  </si>
  <si>
    <t>E8432LV_SZ</t>
  </si>
  <si>
    <t>E8432LV_WE</t>
  </si>
  <si>
    <t>E8432PR1_SA_G19</t>
  </si>
  <si>
    <t>E8432PR1_SZ_G19</t>
  </si>
  <si>
    <t>E8432RJS_5_G19</t>
  </si>
  <si>
    <t>E8432RJS_5_SZ_G19</t>
  </si>
  <si>
    <t>E8432RJS_6_G19</t>
  </si>
  <si>
    <t>E8432TDRJS_5_G19</t>
  </si>
  <si>
    <t>E8432TDRJS_5SA_G19</t>
  </si>
  <si>
    <t>E8432TDRJS_5SZ_G19</t>
  </si>
  <si>
    <t>E8432TDRJS_6_G19</t>
  </si>
  <si>
    <t>E8432TDRJS_6SA_G19</t>
  </si>
  <si>
    <t>E8432TDRJS_6SZ_G19</t>
  </si>
  <si>
    <t>E8432USB_SA_G19</t>
  </si>
  <si>
    <t>E8432USB_SZ_G19</t>
  </si>
  <si>
    <t>E8432USB_WE_G19</t>
  </si>
  <si>
    <t>E8433_1_G19</t>
  </si>
  <si>
    <t>E8433_1_SA_G19</t>
  </si>
  <si>
    <t>E8433_2_G19</t>
  </si>
  <si>
    <t>E8433_2_SZ_G19</t>
  </si>
  <si>
    <t>E8433CLV_SZ</t>
  </si>
  <si>
    <t>E8433LV_SA</t>
  </si>
  <si>
    <t>E8433LV_SZ</t>
  </si>
  <si>
    <t>E8433LV_WE</t>
  </si>
  <si>
    <t>E8434_1_G19</t>
  </si>
  <si>
    <t>E8434_1_SA_G19</t>
  </si>
  <si>
    <t>E8434_1_SZ_G19</t>
  </si>
  <si>
    <t>E84426_16TS_SA_G19</t>
  </si>
  <si>
    <t>E84426_16TS_SZ_G19</t>
  </si>
  <si>
    <t>E84426_16TS_WE_G19</t>
  </si>
  <si>
    <t>E84426_G19</t>
  </si>
  <si>
    <t>E84426U_SA_G19</t>
  </si>
  <si>
    <t>E84426U_SZ_G19</t>
  </si>
  <si>
    <t>E84426U2_G19</t>
  </si>
  <si>
    <t>E84426U2_SA_G19</t>
  </si>
  <si>
    <t>E84426U2_SZ_G19</t>
  </si>
  <si>
    <t>E84426UEST2RSA_G19</t>
  </si>
  <si>
    <t>E84426UEST2RWE_G19</t>
  </si>
  <si>
    <t>E84426UESTR_SA_G19</t>
  </si>
  <si>
    <t>E84554_G19</t>
  </si>
  <si>
    <t>E84751MS3B_WE</t>
  </si>
  <si>
    <t>E84T727H_WE</t>
  </si>
  <si>
    <t>E84T727V_SA</t>
  </si>
  <si>
    <t>E84T727V_SZ</t>
  </si>
  <si>
    <t>E84T727V_WE</t>
  </si>
  <si>
    <t>EIGED306001EN</t>
  </si>
  <si>
    <t>EMS58236</t>
  </si>
  <si>
    <t>EMS58352</t>
  </si>
  <si>
    <t>EMS58423</t>
  </si>
  <si>
    <t>EMS58580</t>
  </si>
  <si>
    <t>EMS58581</t>
  </si>
  <si>
    <t>EMS58583</t>
  </si>
  <si>
    <t>EP-2M-L3B11A011A</t>
  </si>
  <si>
    <t>EP15_WE_G19</t>
  </si>
  <si>
    <t>EPG107-AM</t>
  </si>
  <si>
    <t>EPP101</t>
  </si>
  <si>
    <t>EPW105</t>
  </si>
  <si>
    <t>ET3426UEST2RWW_G19</t>
  </si>
  <si>
    <t>ET3727V_GS</t>
  </si>
  <si>
    <t>ET3727V_WW</t>
  </si>
  <si>
    <t>ETD500-4</t>
  </si>
  <si>
    <t>ETD500-8</t>
  </si>
  <si>
    <t>ETI-WELL-4S</t>
  </si>
  <si>
    <t>ETI500-4</t>
  </si>
  <si>
    <t>ETI500-6</t>
  </si>
  <si>
    <t>EVF2S22P22R</t>
  </si>
  <si>
    <t>EVO12P1-25FW1250</t>
  </si>
  <si>
    <t>EVO12P2-25FW1250</t>
  </si>
  <si>
    <t>EVO12P2-25FW630</t>
  </si>
  <si>
    <t>EVO12P3-31FW2500</t>
  </si>
  <si>
    <t>EVO17P2-25FW630</t>
  </si>
  <si>
    <t>EVO17P3-25FW2500</t>
  </si>
  <si>
    <t>EVO24P1-25FF630</t>
  </si>
  <si>
    <t>EVO24P1-25FW1250</t>
  </si>
  <si>
    <t>EVO24P1-25FW630</t>
  </si>
  <si>
    <t>EVO24P2-25FW2000</t>
  </si>
  <si>
    <t>EVO24P2-25FW2500</t>
  </si>
  <si>
    <t>EVO24P2-31FW1250</t>
  </si>
  <si>
    <t>EVO7P1-25FW1250</t>
  </si>
  <si>
    <t>EVO7P1-25FW630</t>
  </si>
  <si>
    <t>EVO7P2-25FF1250</t>
  </si>
  <si>
    <t>EVO7P2-25FF630</t>
  </si>
  <si>
    <t>EVO7P2-25FW630</t>
  </si>
  <si>
    <t>EVO7P2-31FW630</t>
  </si>
  <si>
    <t>EVO7P3-31FW2500</t>
  </si>
  <si>
    <t>EVP1CNS32322</t>
  </si>
  <si>
    <t>EVP1PH</t>
  </si>
  <si>
    <t>EZ9D34640</t>
  </si>
  <si>
    <t>EZ9F56106</t>
  </si>
  <si>
    <t>EZ9F56110</t>
  </si>
  <si>
    <t>EZ9F56116</t>
  </si>
  <si>
    <t>EZ9F56120</t>
  </si>
  <si>
    <t>EZ9F56125</t>
  </si>
  <si>
    <t>EZ9F56132</t>
  </si>
  <si>
    <t>EZ9F56140</t>
  </si>
  <si>
    <t>EZ9F56150</t>
  </si>
  <si>
    <t>EZ9F56163</t>
  </si>
  <si>
    <t>EZ9F56232</t>
  </si>
  <si>
    <t>EZ9F56240</t>
  </si>
  <si>
    <t>EZ9F56250</t>
  </si>
  <si>
    <t>EZ9F56263</t>
  </si>
  <si>
    <t>EZ9F56332</t>
  </si>
  <si>
    <t>EZ9F56340</t>
  </si>
  <si>
    <t>EZ9F56350</t>
  </si>
  <si>
    <t>EZ9F56363</t>
  </si>
  <si>
    <t>EZ9F56432</t>
  </si>
  <si>
    <t>EZ9F56440</t>
  </si>
  <si>
    <t>EZ9F56450</t>
  </si>
  <si>
    <t>EZ9F56463</t>
  </si>
  <si>
    <t>EZ9L33120</t>
  </si>
  <si>
    <t>EZ9R64440</t>
  </si>
  <si>
    <t>EZAFASB2</t>
  </si>
  <si>
    <t>EZALOCK</t>
  </si>
  <si>
    <t>EZAPCON1L</t>
  </si>
  <si>
    <t>EZAPLUG3H</t>
  </si>
  <si>
    <t>EZAPLUG3L</t>
  </si>
  <si>
    <t>EZAROTDS</t>
  </si>
  <si>
    <t>EZAROTE</t>
  </si>
  <si>
    <t>EZASHT024DC</t>
  </si>
  <si>
    <t>EZASHT100AC</t>
  </si>
  <si>
    <t>EZASHT380AC</t>
  </si>
  <si>
    <t>EZATSHD3P</t>
  </si>
  <si>
    <t>EZATSHD4P</t>
  </si>
  <si>
    <t>EZAUVR380AC</t>
  </si>
  <si>
    <t>EZAUX01</t>
  </si>
  <si>
    <t>EZAUX11</t>
  </si>
  <si>
    <t>EZC100F3063</t>
  </si>
  <si>
    <t>EZC100H1015</t>
  </si>
  <si>
    <t>EZC100H1016</t>
  </si>
  <si>
    <t>EZC100H1020</t>
  </si>
  <si>
    <t>EZC100H1025</t>
  </si>
  <si>
    <t>EZC100H1030</t>
  </si>
  <si>
    <t>EZC100H1040</t>
  </si>
  <si>
    <t>EZC100H1050</t>
  </si>
  <si>
    <t>EZC100H1060</t>
  </si>
  <si>
    <t>EZC100H1075</t>
  </si>
  <si>
    <t>EZC100H1080</t>
  </si>
  <si>
    <t>EZC100H1100</t>
  </si>
  <si>
    <t>EZC100H2016</t>
  </si>
  <si>
    <t>EZC100H2032</t>
  </si>
  <si>
    <t>EZC100H2063</t>
  </si>
  <si>
    <t>EZC100H3025</t>
  </si>
  <si>
    <t>EZC100H3032</t>
  </si>
  <si>
    <t>EZC100H3063</t>
  </si>
  <si>
    <t>EZC100H4015</t>
  </si>
  <si>
    <t>EZC100H4016</t>
  </si>
  <si>
    <t>EZC100H4020</t>
  </si>
  <si>
    <t>EZC100H4025</t>
  </si>
  <si>
    <t>EZC100H4030</t>
  </si>
  <si>
    <t>EZC100H4032</t>
  </si>
  <si>
    <t>EZC100H4040</t>
  </si>
  <si>
    <t>EZC100H4045</t>
  </si>
  <si>
    <t>EZC100H4050</t>
  </si>
  <si>
    <t>EZC100H4060</t>
  </si>
  <si>
    <t>EZC100H4063</t>
  </si>
  <si>
    <t>EZC100H4075</t>
  </si>
  <si>
    <t>EZC100H4080</t>
  </si>
  <si>
    <t>EZC100H4100</t>
  </si>
  <si>
    <t>EZC100N1015</t>
  </si>
  <si>
    <t>EZC100N1020</t>
  </si>
  <si>
    <t>EZC100N1025</t>
  </si>
  <si>
    <t>EZC100N1030</t>
  </si>
  <si>
    <t>EZC100N1040</t>
  </si>
  <si>
    <t>EZC100N1050</t>
  </si>
  <si>
    <t>EZC100N1060</t>
  </si>
  <si>
    <t>EZC100N1075</t>
  </si>
  <si>
    <t>EZC100N1080</t>
  </si>
  <si>
    <t>EZC100N1100</t>
  </si>
  <si>
    <t>EZC100N3016</t>
  </si>
  <si>
    <t>EZC100N3032</t>
  </si>
  <si>
    <t>EZC100N3063</t>
  </si>
  <si>
    <t>EZC100N4015</t>
  </si>
  <si>
    <t>EZC100N4016</t>
  </si>
  <si>
    <t>EZC100N4025</t>
  </si>
  <si>
    <t>EZC100N4032</t>
  </si>
  <si>
    <t>EZC100N4045</t>
  </si>
  <si>
    <t>EZC100N4063</t>
  </si>
  <si>
    <t>EZC100N4075</t>
  </si>
  <si>
    <t>EZC250F3225</t>
  </si>
  <si>
    <t>EZC250H2100</t>
  </si>
  <si>
    <t>EZC250H2125</t>
  </si>
  <si>
    <t>EZC250H2150</t>
  </si>
  <si>
    <t>EZC250H2160</t>
  </si>
  <si>
    <t>EZC250H2175</t>
  </si>
  <si>
    <t>EZC250H2200</t>
  </si>
  <si>
    <t>EZC250H2225</t>
  </si>
  <si>
    <t>EZC250H2250</t>
  </si>
  <si>
    <t>EZC250H3160</t>
  </si>
  <si>
    <t>EZC250H3175</t>
  </si>
  <si>
    <t>EZC250H3225</t>
  </si>
  <si>
    <t>EZC250H4063</t>
  </si>
  <si>
    <t>EZC250H4080</t>
  </si>
  <si>
    <t>EZC250H4100</t>
  </si>
  <si>
    <t>EZC250H4125</t>
  </si>
  <si>
    <t>EZC250H4150</t>
  </si>
  <si>
    <t>EZC250H4160</t>
  </si>
  <si>
    <t>EZC250H4175</t>
  </si>
  <si>
    <t>EZC250H4200</t>
  </si>
  <si>
    <t>EZC250H4225</t>
  </si>
  <si>
    <t>EZC250H4250</t>
  </si>
  <si>
    <t>EZC250N3175</t>
  </si>
  <si>
    <t>EZC250N3225</t>
  </si>
  <si>
    <t>EZC250N4063</t>
  </si>
  <si>
    <t>EZC250N4080</t>
  </si>
  <si>
    <t>EZC250N4100</t>
  </si>
  <si>
    <t>EZC250N4125</t>
  </si>
  <si>
    <t>EZC250N4150</t>
  </si>
  <si>
    <t>EZC250N4160</t>
  </si>
  <si>
    <t>EZC250N4175</t>
  </si>
  <si>
    <t>EZC250N4200</t>
  </si>
  <si>
    <t>EZC250N4225</t>
  </si>
  <si>
    <t>EZC250N4250</t>
  </si>
  <si>
    <t>EZC400H3320N</t>
  </si>
  <si>
    <t>EZC400H3350N</t>
  </si>
  <si>
    <t>EZC400H3400N</t>
  </si>
  <si>
    <t>EZC400H4320N</t>
  </si>
  <si>
    <t>EZC400H4350N</t>
  </si>
  <si>
    <t>EZC400N3320N</t>
  </si>
  <si>
    <t>EZC400N3350N</t>
  </si>
  <si>
    <t>EZC400N4320N</t>
  </si>
  <si>
    <t>EZC400N4350N</t>
  </si>
  <si>
    <t>EZC630H3400N</t>
  </si>
  <si>
    <t>EZC630H3500N</t>
  </si>
  <si>
    <t>EZC630H3600N</t>
  </si>
  <si>
    <t>EZC630H4400N</t>
  </si>
  <si>
    <t>EZC630H4500N</t>
  </si>
  <si>
    <t>EZC630H4600N</t>
  </si>
  <si>
    <t>EZC630N3400N</t>
  </si>
  <si>
    <t>EZC630N3500N</t>
  </si>
  <si>
    <t>EZC630N3600N</t>
  </si>
  <si>
    <t>EZC630N4400N</t>
  </si>
  <si>
    <t>EZC630N4500N</t>
  </si>
  <si>
    <t>EZC630N4600N</t>
  </si>
  <si>
    <t>EZCV250H3100</t>
  </si>
  <si>
    <t>EZCV250H3125</t>
  </si>
  <si>
    <t>EZCV250H3150</t>
  </si>
  <si>
    <t>EZCV250H3160</t>
  </si>
  <si>
    <t>EZCV250H3225</t>
  </si>
  <si>
    <t>EZCV250H3250</t>
  </si>
  <si>
    <t>EZCV250H4063</t>
  </si>
  <si>
    <t>EZCV250H4080</t>
  </si>
  <si>
    <t>EZCV250H4100</t>
  </si>
  <si>
    <t>EZCV250H4125</t>
  </si>
  <si>
    <t>EZCV250H4160</t>
  </si>
  <si>
    <t>EZCV250H4200</t>
  </si>
  <si>
    <t>EZCV250H4250</t>
  </si>
  <si>
    <t>EZCV250N3063</t>
  </si>
  <si>
    <t>EZCV250N3080</t>
  </si>
  <si>
    <t>EZCV250N3100</t>
  </si>
  <si>
    <t>EZCV250N3125</t>
  </si>
  <si>
    <t>EZCV250N3160</t>
  </si>
  <si>
    <t>EZCV250N3175</t>
  </si>
  <si>
    <t>EZCV250N3200</t>
  </si>
  <si>
    <t>EZCV250N3250</t>
  </si>
  <si>
    <t>EZCV250N4063</t>
  </si>
  <si>
    <t>EZCV250N4080</t>
  </si>
  <si>
    <t>EZCV250N4100</t>
  </si>
  <si>
    <t>EZCV250N4125</t>
  </si>
  <si>
    <t>EZCV250N4160</t>
  </si>
  <si>
    <t>EZCV250N4200</t>
  </si>
  <si>
    <t>EZCV250N4250</t>
  </si>
  <si>
    <t>EZEAL</t>
  </si>
  <si>
    <t>EZEAX</t>
  </si>
  <si>
    <t>EZEAXAL</t>
  </si>
  <si>
    <t>EZEFASB2</t>
  </si>
  <si>
    <t>EZELOCK</t>
  </si>
  <si>
    <t>EZELOCKN</t>
  </si>
  <si>
    <t>EZEROTDS</t>
  </si>
  <si>
    <t>EZEROTE</t>
  </si>
  <si>
    <t>EZESHT024DC</t>
  </si>
  <si>
    <t>EZESHT100AC</t>
  </si>
  <si>
    <t>EZESHT400AC</t>
  </si>
  <si>
    <t>EZESPDR3P</t>
  </si>
  <si>
    <t>EZETSHD3P</t>
  </si>
  <si>
    <t>EZEUVR200AC</t>
  </si>
  <si>
    <t>EZEUVRN200AC</t>
  </si>
  <si>
    <t>F3223HR_WE_G19</t>
  </si>
  <si>
    <t>F50XM2_WE</t>
  </si>
  <si>
    <t>GB2CB07</t>
  </si>
  <si>
    <t>GB2CD05</t>
  </si>
  <si>
    <t>GB2CD07</t>
  </si>
  <si>
    <t>GB2CD08</t>
  </si>
  <si>
    <t>GB2CD12</t>
  </si>
  <si>
    <t>GB2CD14</t>
  </si>
  <si>
    <t>GB2DB14</t>
  </si>
  <si>
    <t>GF1611B7</t>
  </si>
  <si>
    <t>GK2AF01</t>
  </si>
  <si>
    <t>GS1AH02</t>
  </si>
  <si>
    <t>GS1AH130</t>
  </si>
  <si>
    <t>GS1AM1</t>
  </si>
  <si>
    <t>GS1AM110</t>
  </si>
  <si>
    <t>GS1AP33</t>
  </si>
  <si>
    <t>GS1AP43</t>
  </si>
  <si>
    <t>GS1DD3</t>
  </si>
  <si>
    <t>GS1JD3</t>
  </si>
  <si>
    <t>GS2AE2</t>
  </si>
  <si>
    <t>GS2AE22</t>
  </si>
  <si>
    <t>GS2AE5</t>
  </si>
  <si>
    <t>GS2AE51</t>
  </si>
  <si>
    <t>GS2AE52</t>
  </si>
  <si>
    <t>GS2AH220</t>
  </si>
  <si>
    <t>GS2AH420</t>
  </si>
  <si>
    <t>GS2AH510</t>
  </si>
  <si>
    <t>GS2AH530</t>
  </si>
  <si>
    <t>GS2AH535</t>
  </si>
  <si>
    <t>GS2AH550</t>
  </si>
  <si>
    <t>GS2AH570</t>
  </si>
  <si>
    <t>GS2AX1</t>
  </si>
  <si>
    <t>GS2F3</t>
  </si>
  <si>
    <t>GS2G3</t>
  </si>
  <si>
    <t>GS2L3</t>
  </si>
  <si>
    <t>GS2LL3</t>
  </si>
  <si>
    <t>GS2N3</t>
  </si>
  <si>
    <t>GS2S3</t>
  </si>
  <si>
    <t>GS2V3</t>
  </si>
  <si>
    <t>GV1G10</t>
  </si>
  <si>
    <t>GV1L3</t>
  </si>
  <si>
    <t>GV2AF01</t>
  </si>
  <si>
    <t>GV2AF02</t>
  </si>
  <si>
    <t>GV2AF4</t>
  </si>
  <si>
    <t>GV2AP03</t>
  </si>
  <si>
    <t>GV2AP04</t>
  </si>
  <si>
    <t>GV2APN01</t>
  </si>
  <si>
    <t>GV2APN02</t>
  </si>
  <si>
    <t>GV2CP21</t>
  </si>
  <si>
    <t>GV2G05</t>
  </si>
  <si>
    <t>GV2G245</t>
  </si>
  <si>
    <t>GV2G345</t>
  </si>
  <si>
    <t>GV2G354</t>
  </si>
  <si>
    <t>GV2G445</t>
  </si>
  <si>
    <t>GV2G454</t>
  </si>
  <si>
    <t>GV2G554</t>
  </si>
  <si>
    <t>GV2LE04</t>
  </si>
  <si>
    <t>GV2LE05</t>
  </si>
  <si>
    <t>GV2LE06</t>
  </si>
  <si>
    <t>GV2LE07</t>
  </si>
  <si>
    <t>GV2LE08</t>
  </si>
  <si>
    <t>GV2LE10</t>
  </si>
  <si>
    <t>GV2LE14</t>
  </si>
  <si>
    <t>GV2LE16</t>
  </si>
  <si>
    <t>GV2LE20</t>
  </si>
  <si>
    <t>GV2LE22</t>
  </si>
  <si>
    <t>GV2LE32</t>
  </si>
  <si>
    <t>GV2MC02</t>
  </si>
  <si>
    <t>GV2ME053</t>
  </si>
  <si>
    <t>GV2ME063</t>
  </si>
  <si>
    <t>GV2ME163</t>
  </si>
  <si>
    <t>GV2RT03</t>
  </si>
  <si>
    <t>GV2RT06</t>
  </si>
  <si>
    <t>GV2RT07</t>
  </si>
  <si>
    <t>GV2RT08</t>
  </si>
  <si>
    <t>GV2RT10</t>
  </si>
  <si>
    <t>GV2RT14</t>
  </si>
  <si>
    <t>GV2RT20</t>
  </si>
  <si>
    <t>GV2RT21</t>
  </si>
  <si>
    <t>GV3A02</t>
  </si>
  <si>
    <t>GV3A03</t>
  </si>
  <si>
    <t>GV3A08</t>
  </si>
  <si>
    <t>GV3APN01</t>
  </si>
  <si>
    <t>GV3APN02</t>
  </si>
  <si>
    <t>GV3L25</t>
  </si>
  <si>
    <t>GV3L32</t>
  </si>
  <si>
    <t>GV3L40</t>
  </si>
  <si>
    <t>GV3L50</t>
  </si>
  <si>
    <t>GV3L65</t>
  </si>
  <si>
    <t>GV3P13</t>
  </si>
  <si>
    <t>GV3P18</t>
  </si>
  <si>
    <t>GV3P25</t>
  </si>
  <si>
    <t>GV3P501</t>
  </si>
  <si>
    <t>GV7AB11</t>
  </si>
  <si>
    <t>GV7AC01</t>
  </si>
  <si>
    <t>GV7AP01</t>
  </si>
  <si>
    <t>GV7AP02</t>
  </si>
  <si>
    <t>GV7AP04</t>
  </si>
  <si>
    <t>GV7AS207</t>
  </si>
  <si>
    <t>GVAD0101</t>
  </si>
  <si>
    <t>GVAD0110</t>
  </si>
  <si>
    <t>GVAE1</t>
  </si>
  <si>
    <t>GVAE113</t>
  </si>
  <si>
    <t>GVAE20</t>
  </si>
  <si>
    <t>GVAED011</t>
  </si>
  <si>
    <t>GVAED101</t>
  </si>
  <si>
    <t>GVAM11</t>
  </si>
  <si>
    <t>GVAN20</t>
  </si>
  <si>
    <t>GVAPA1</t>
  </si>
  <si>
    <t>GVAPH02</t>
  </si>
  <si>
    <t>GVAPK11</t>
  </si>
  <si>
    <t>GVAPK12</t>
  </si>
  <si>
    <t>GVAPL01</t>
  </si>
  <si>
    <t>GVAS115</t>
  </si>
  <si>
    <t>GVAS225</t>
  </si>
  <si>
    <t>GVAU207</t>
  </si>
  <si>
    <t>GVAU385</t>
  </si>
  <si>
    <t>GVAX225</t>
  </si>
  <si>
    <t>GVAX385</t>
  </si>
  <si>
    <t>HMIGTO1300</t>
  </si>
  <si>
    <t>HMIGTO2300</t>
  </si>
  <si>
    <t>HMIGTO2310</t>
  </si>
  <si>
    <t>HMIGTO3510</t>
  </si>
  <si>
    <t>HMIGTO4310</t>
  </si>
  <si>
    <t>HMIGTO5310</t>
  </si>
  <si>
    <t>HMIGTO5315</t>
  </si>
  <si>
    <t>HMIGTO6310</t>
  </si>
  <si>
    <t>HMIGTO6315</t>
  </si>
  <si>
    <t>HMIGXU3500</t>
  </si>
  <si>
    <t>HMIGXU5500</t>
  </si>
  <si>
    <t>HMIS85</t>
  </si>
  <si>
    <t>HMISTO705</t>
  </si>
  <si>
    <t>HMISTO715</t>
  </si>
  <si>
    <t>HMISTO735</t>
  </si>
  <si>
    <t>HMISTU655</t>
  </si>
  <si>
    <t>HMISTU855</t>
  </si>
  <si>
    <t>HRCEP14R</t>
  </si>
  <si>
    <t>HRCPBG28R</t>
  </si>
  <si>
    <t>HRCPDG42R</t>
  </si>
  <si>
    <t>I2920</t>
  </si>
  <si>
    <t>IE7DENCZZNPEZZ</t>
  </si>
  <si>
    <t>IE7DLE</t>
  </si>
  <si>
    <t>IE7DMNCZZNPEZZ</t>
  </si>
  <si>
    <t>IMD-IM10</t>
  </si>
  <si>
    <t>IMD-IM20</t>
  </si>
  <si>
    <t>IMD-IM20-H</t>
  </si>
  <si>
    <t>IMD-IM400</t>
  </si>
  <si>
    <t>IMD-IM9</t>
  </si>
  <si>
    <t>K10F013QCH</t>
  </si>
  <si>
    <t>K10H004UCH</t>
  </si>
  <si>
    <t>K1B001UCH</t>
  </si>
  <si>
    <t>K1B002ALH</t>
  </si>
  <si>
    <t>K1B003BL</t>
  </si>
  <si>
    <t>K1B1002HLH</t>
  </si>
  <si>
    <t>K1C003QLH</t>
  </si>
  <si>
    <t>K1D002UCH</t>
  </si>
  <si>
    <t>K1D002ULH</t>
  </si>
  <si>
    <t>K1D012U</t>
  </si>
  <si>
    <t>K1D024MCH</t>
  </si>
  <si>
    <t>K1E005QCH</t>
  </si>
  <si>
    <t>K1F003MCH</t>
  </si>
  <si>
    <t>K1F003MLH</t>
  </si>
  <si>
    <t>K1F013QLH</t>
  </si>
  <si>
    <t>K1F027MCH</t>
  </si>
  <si>
    <t>K1SF217B6XS</t>
  </si>
  <si>
    <t>K2C003ALH</t>
  </si>
  <si>
    <t>K2D004QLH</t>
  </si>
  <si>
    <t>K30F003UP</t>
  </si>
  <si>
    <t>KAG3H</t>
  </si>
  <si>
    <t>KB113LSN_WE</t>
  </si>
  <si>
    <t>KB30_WE</t>
  </si>
  <si>
    <t>KB31BD_AS</t>
  </si>
  <si>
    <t>KB31BD_WE</t>
  </si>
  <si>
    <t>KB31BP_WE</t>
  </si>
  <si>
    <t>KB31BPB_WE</t>
  </si>
  <si>
    <t>KB31D20NE_2_WE</t>
  </si>
  <si>
    <t>KB31DNFSG_WE</t>
  </si>
  <si>
    <t>KB31EKT_AS</t>
  </si>
  <si>
    <t>KB31EKT_WE</t>
  </si>
  <si>
    <t>KB31RD400_AS</t>
  </si>
  <si>
    <t>KB31RD400_WE</t>
  </si>
  <si>
    <t>KB31RF250_AS</t>
  </si>
  <si>
    <t>KB31RF250_WE</t>
  </si>
  <si>
    <t>KB31RJ5E_AS</t>
  </si>
  <si>
    <t>KB31RJ5E_WE</t>
  </si>
  <si>
    <t>KB31RJ6_AS</t>
  </si>
  <si>
    <t>KB31RJ6_WE</t>
  </si>
  <si>
    <t>KB31RJK_WE</t>
  </si>
  <si>
    <t>KB31TS_AS</t>
  </si>
  <si>
    <t>KB31TS_WE</t>
  </si>
  <si>
    <t>KB31TV_AS</t>
  </si>
  <si>
    <t>KB31TV_WE</t>
  </si>
  <si>
    <t>KB32RJ5E</t>
  </si>
  <si>
    <t>KB32RJ6</t>
  </si>
  <si>
    <t>KB32RJ6_AS</t>
  </si>
  <si>
    <t>KB32RJK_AS</t>
  </si>
  <si>
    <t>KB32TS</t>
  </si>
  <si>
    <t>KB32TS_AS</t>
  </si>
  <si>
    <t>KB32TS_RJ5E</t>
  </si>
  <si>
    <t>KB32TS_RJ5E_AS</t>
  </si>
  <si>
    <t>KB32TV</t>
  </si>
  <si>
    <t>KB34_1_AS</t>
  </si>
  <si>
    <t>KB34_1_WE</t>
  </si>
  <si>
    <t>KB34_AS</t>
  </si>
  <si>
    <t>KB34_WE</t>
  </si>
  <si>
    <t>KB426UEST_AS_G19</t>
  </si>
  <si>
    <t>KB426UEST_G19</t>
  </si>
  <si>
    <t>KBA40ED4303</t>
  </si>
  <si>
    <t>KBB40ABG44W</t>
  </si>
  <si>
    <t>KBB40ABG4W</t>
  </si>
  <si>
    <t>KBC10DCB20</t>
  </si>
  <si>
    <t>KBC10DCB40</t>
  </si>
  <si>
    <t>KBC10DCS101</t>
  </si>
  <si>
    <t>KBC10DCS201</t>
  </si>
  <si>
    <t>KBC10DCS301</t>
  </si>
  <si>
    <t>KBC16DCB21</t>
  </si>
  <si>
    <t>KBC16DCF40</t>
  </si>
  <si>
    <t>KBT426UEST2_AS_G19</t>
  </si>
  <si>
    <t>KBT426UEST2_G19</t>
  </si>
  <si>
    <t>KCD1PZ</t>
  </si>
  <si>
    <t>KCF2PZ</t>
  </si>
  <si>
    <t>KCF3PZ</t>
  </si>
  <si>
    <t>KCOMVALECL</t>
  </si>
  <si>
    <t>KNA100AB4</t>
  </si>
  <si>
    <t>KNA100ED4204</t>
  </si>
  <si>
    <t>KNA100ED4303</t>
  </si>
  <si>
    <t>KNA100ED4306</t>
  </si>
  <si>
    <t>KNA160ZJ4</t>
  </si>
  <si>
    <t>KNA40ED4303</t>
  </si>
  <si>
    <t>KNA63AB4</t>
  </si>
  <si>
    <t>KNB160ZF1</t>
  </si>
  <si>
    <t>KNB160ZFPU</t>
  </si>
  <si>
    <t>KNB16CM2</t>
  </si>
  <si>
    <t>KNB25CF5</t>
  </si>
  <si>
    <t>KNB32CM55</t>
  </si>
  <si>
    <t>KNB63SM48</t>
  </si>
  <si>
    <t>KSA1000ABG4</t>
  </si>
  <si>
    <t>KSA250ABT4</t>
  </si>
  <si>
    <t>KSA250ED43012</t>
  </si>
  <si>
    <t>KSA400AB4</t>
  </si>
  <si>
    <t>KSA400AF1</t>
  </si>
  <si>
    <t>KSA400ED4306</t>
  </si>
  <si>
    <t>KSA400ED45010</t>
  </si>
  <si>
    <t>KSA500FR425</t>
  </si>
  <si>
    <t>KSA800ED45010</t>
  </si>
  <si>
    <t>KSB1000ZF1</t>
  </si>
  <si>
    <t>KSB100SM412</t>
  </si>
  <si>
    <t>KSB160DC4</t>
  </si>
  <si>
    <t>KSB250DC4</t>
  </si>
  <si>
    <t>KSB32CM55</t>
  </si>
  <si>
    <t>KSB400DC4</t>
  </si>
  <si>
    <t>KSB400ZF1</t>
  </si>
  <si>
    <t>KSB63SM48</t>
  </si>
  <si>
    <t>KTA1600ET41A</t>
  </si>
  <si>
    <t>KTA1600ET420</t>
  </si>
  <si>
    <t>KTA1600ET42C</t>
  </si>
  <si>
    <t>KTA1600ET43D</t>
  </si>
  <si>
    <t>KTA1600ET440</t>
  </si>
  <si>
    <t>KTA1600LC4A</t>
  </si>
  <si>
    <t>KTA1600LP4A1</t>
  </si>
  <si>
    <t>KTA1600LP4A2</t>
  </si>
  <si>
    <t>KTA3200ET41A</t>
  </si>
  <si>
    <t>KTA3200ET420</t>
  </si>
  <si>
    <t>KTA3200ET42B</t>
  </si>
  <si>
    <t>KTA3200ET440</t>
  </si>
  <si>
    <t>KTA3200LC4A</t>
  </si>
  <si>
    <t>KTA3200LP4A1</t>
  </si>
  <si>
    <t>KTA3200LP4A2</t>
  </si>
  <si>
    <t>KTA3200YA4</t>
  </si>
  <si>
    <t>KTB0000CR4</t>
  </si>
  <si>
    <t>KTB0000YB4</t>
  </si>
  <si>
    <t>KTB0000YC3</t>
  </si>
  <si>
    <t>KTB0000ZA1</t>
  </si>
  <si>
    <t>KTB0164FA</t>
  </si>
  <si>
    <t>KTB0164ZA5</t>
  </si>
  <si>
    <t>KTB0244TT01</t>
  </si>
  <si>
    <t>KTB0324ZA5</t>
  </si>
  <si>
    <t>KTC3200EL34</t>
  </si>
  <si>
    <t>KTC3200ET31A</t>
  </si>
  <si>
    <t>KTC3200ET32C</t>
  </si>
  <si>
    <t>KTC3200LC3A</t>
  </si>
  <si>
    <t>KTC3200LC3B</t>
  </si>
  <si>
    <t>KTC3200LP3A1</t>
  </si>
  <si>
    <t>KZ18417</t>
  </si>
  <si>
    <t>KZ32</t>
  </si>
  <si>
    <t>KZ74</t>
  </si>
  <si>
    <t>L5501RBCP</t>
  </si>
  <si>
    <t>L5504AMP</t>
  </si>
  <si>
    <t>L5504D2A</t>
  </si>
  <si>
    <t>L5504D2U</t>
  </si>
  <si>
    <t>L5504RVF</t>
  </si>
  <si>
    <t>L5508RVF</t>
  </si>
  <si>
    <t>L5508RVFP</t>
  </si>
  <si>
    <t>L5512RVF</t>
  </si>
  <si>
    <t>L5512RVFP</t>
  </si>
  <si>
    <t>LA1DX11</t>
  </si>
  <si>
    <t>LA1KN02</t>
  </si>
  <si>
    <t>LA1KN04</t>
  </si>
  <si>
    <t>LA1KN11</t>
  </si>
  <si>
    <t>LA1KN13</t>
  </si>
  <si>
    <t>LA1KN20</t>
  </si>
  <si>
    <t>LA1KN22</t>
  </si>
  <si>
    <t>LA1KN31</t>
  </si>
  <si>
    <t>LA1KN40</t>
  </si>
  <si>
    <t>LA1VN11</t>
  </si>
  <si>
    <t>LA2KT2E</t>
  </si>
  <si>
    <t>LA2KT2U</t>
  </si>
  <si>
    <t>LA4DA2U</t>
  </si>
  <si>
    <t>LA4DC1U</t>
  </si>
  <si>
    <t>LA4DC3U</t>
  </si>
  <si>
    <t>LA4DFB</t>
  </si>
  <si>
    <t>LA4DWB</t>
  </si>
  <si>
    <t>LA4FRCP</t>
  </si>
  <si>
    <t>LA4KC1B</t>
  </si>
  <si>
    <t>LA4KE1B</t>
  </si>
  <si>
    <t>LA4KE1FC</t>
  </si>
  <si>
    <t>LA5D150803</t>
  </si>
  <si>
    <t>LA5F400803</t>
  </si>
  <si>
    <t>LA5F500803</t>
  </si>
  <si>
    <t>LA5F630803</t>
  </si>
  <si>
    <t>LA5FF431</t>
  </si>
  <si>
    <t>LA5FG431</t>
  </si>
  <si>
    <t>LA6DK10B</t>
  </si>
  <si>
    <t>LA6DK10M</t>
  </si>
  <si>
    <t>LA6DK20F</t>
  </si>
  <si>
    <t>LA7D3064</t>
  </si>
  <si>
    <t>LA7K0064</t>
  </si>
  <si>
    <t>LA9D09981</t>
  </si>
  <si>
    <t>LA9D11502</t>
  </si>
  <si>
    <t>LA9D115603</t>
  </si>
  <si>
    <t>LA9D15017</t>
  </si>
  <si>
    <t>LA9D4002</t>
  </si>
  <si>
    <t>LA9D6569</t>
  </si>
  <si>
    <t>LA9D65A69</t>
  </si>
  <si>
    <t>LA9D8069</t>
  </si>
  <si>
    <t>LA9D80962</t>
  </si>
  <si>
    <t>LA9D80978</t>
  </si>
  <si>
    <t>LA9D901</t>
  </si>
  <si>
    <t>LA9E07</t>
  </si>
  <si>
    <t>LA9F103</t>
  </si>
  <si>
    <t>LA9F702</t>
  </si>
  <si>
    <t>LA9F703</t>
  </si>
  <si>
    <t>LA9FF4F</t>
  </si>
  <si>
    <t>LA9FF970</t>
  </si>
  <si>
    <t>LA9FG4G</t>
  </si>
  <si>
    <t>LA9FG970</t>
  </si>
  <si>
    <t>LA9FH601</t>
  </si>
  <si>
    <t>LA9FH976</t>
  </si>
  <si>
    <t>LA9FH982</t>
  </si>
  <si>
    <t>LA9FJ4J</t>
  </si>
  <si>
    <t>LA9FJ970</t>
  </si>
  <si>
    <t>LA9FL970</t>
  </si>
  <si>
    <t>LA9ZA32434</t>
  </si>
  <si>
    <t>LA9ZA32442</t>
  </si>
  <si>
    <t>LA9ZA32443</t>
  </si>
  <si>
    <t>LA9ZA32621</t>
  </si>
  <si>
    <t>LA9ZA32622</t>
  </si>
  <si>
    <t>LA9ZA32623</t>
  </si>
  <si>
    <t>LA9ZA32624</t>
  </si>
  <si>
    <t>LA9ZA32626</t>
  </si>
  <si>
    <t>LA9ZX01131</t>
  </si>
  <si>
    <t>LA9ZX01243</t>
  </si>
  <si>
    <t>LA9ZX01244</t>
  </si>
  <si>
    <t>LA9ZX01245</t>
  </si>
  <si>
    <t>LA9ZX01285</t>
  </si>
  <si>
    <t>LA9ZX01485</t>
  </si>
  <si>
    <t>LA9ZX01563</t>
  </si>
  <si>
    <t>LAD31</t>
  </si>
  <si>
    <t>LAD4BB</t>
  </si>
  <si>
    <t>LAD4D3U</t>
  </si>
  <si>
    <t>LAD4DDL</t>
  </si>
  <si>
    <t>LAD4RC3U</t>
  </si>
  <si>
    <t>LAD4RCE</t>
  </si>
  <si>
    <t>LAD4TBDL</t>
  </si>
  <si>
    <t>LAD6K10B</t>
  </si>
  <si>
    <t>LAD6K10E</t>
  </si>
  <si>
    <t>LAD6K10F</t>
  </si>
  <si>
    <t>LAD6K10K</t>
  </si>
  <si>
    <t>LAD703B</t>
  </si>
  <si>
    <t>LAD7305</t>
  </si>
  <si>
    <t>LAD7B106</t>
  </si>
  <si>
    <t>LAD7B205</t>
  </si>
  <si>
    <t>LAD8N02</t>
  </si>
  <si>
    <t>LAD8N20</t>
  </si>
  <si>
    <t>LAD96560</t>
  </si>
  <si>
    <t>LAD9R1V</t>
  </si>
  <si>
    <t>LAD9R3</t>
  </si>
  <si>
    <t>LAD9SD3</t>
  </si>
  <si>
    <t>LAD9V5</t>
  </si>
  <si>
    <t>LAD9V6</t>
  </si>
  <si>
    <t>LADC22</t>
  </si>
  <si>
    <t>LADN01</t>
  </si>
  <si>
    <t>LADN10</t>
  </si>
  <si>
    <t>LADN11G</t>
  </si>
  <si>
    <t>LADN223</t>
  </si>
  <si>
    <t>LADN226</t>
  </si>
  <si>
    <t>LADN22G</t>
  </si>
  <si>
    <t>LADN31</t>
  </si>
  <si>
    <t>LADR0</t>
  </si>
  <si>
    <t>LADR4</t>
  </si>
  <si>
    <t>LADT0</t>
  </si>
  <si>
    <t>LADT4</t>
  </si>
  <si>
    <t>LAEB1</t>
  </si>
  <si>
    <t>LAEB3</t>
  </si>
  <si>
    <t>LAEM4</t>
  </si>
  <si>
    <t>LAEM5</t>
  </si>
  <si>
    <t>LAEM6</t>
  </si>
  <si>
    <t>LAEM7</t>
  </si>
  <si>
    <t>LAEM8</t>
  </si>
  <si>
    <t>LAEP12</t>
  </si>
  <si>
    <t>LAETSD</t>
  </si>
  <si>
    <t>LC1D093BD</t>
  </si>
  <si>
    <t>LC1D093BL</t>
  </si>
  <si>
    <t>LC1D096BD</t>
  </si>
  <si>
    <t>LC1D096BL</t>
  </si>
  <si>
    <t>LC1D096F7</t>
  </si>
  <si>
    <t>LC1D096M7</t>
  </si>
  <si>
    <t>LC1D096Q7</t>
  </si>
  <si>
    <t>LC1D098BD</t>
  </si>
  <si>
    <t>LC1D098E7</t>
  </si>
  <si>
    <t>LC1D098FD</t>
  </si>
  <si>
    <t>LC1D098M7</t>
  </si>
  <si>
    <t>LC1D098MD</t>
  </si>
  <si>
    <t>LC1D098P7</t>
  </si>
  <si>
    <t>LC1D09BL</t>
  </si>
  <si>
    <t>LC1D09FD</t>
  </si>
  <si>
    <t>LC1D09P7</t>
  </si>
  <si>
    <t>LC1D115004M7</t>
  </si>
  <si>
    <t>LC1D115004MD</t>
  </si>
  <si>
    <t>LC1D115004P7</t>
  </si>
  <si>
    <t>LC1D1156BD</t>
  </si>
  <si>
    <t>LC1D1156M7</t>
  </si>
  <si>
    <t>LC1D115B7</t>
  </si>
  <si>
    <t>LC1D115E5</t>
  </si>
  <si>
    <t>LC1D115E7</t>
  </si>
  <si>
    <t>LC1D115ED</t>
  </si>
  <si>
    <t>LC1D115F7</t>
  </si>
  <si>
    <t>LC1D115FD</t>
  </si>
  <si>
    <t>LC1D115M5</t>
  </si>
  <si>
    <t>LC1D115S7</t>
  </si>
  <si>
    <t>LC1D115U7</t>
  </si>
  <si>
    <t>LC1D123BL</t>
  </si>
  <si>
    <t>LC1D126BD</t>
  </si>
  <si>
    <t>LC1D126M7</t>
  </si>
  <si>
    <t>LC1D128B7</t>
  </si>
  <si>
    <t>LC1D128BD</t>
  </si>
  <si>
    <t>LC1D128E7</t>
  </si>
  <si>
    <t>LC1D128F7</t>
  </si>
  <si>
    <t>LC1D128M7</t>
  </si>
  <si>
    <t>LC1D128MD</t>
  </si>
  <si>
    <t>LC1D128P7</t>
  </si>
  <si>
    <t>LC1D128U7</t>
  </si>
  <si>
    <t>LC1D12U7</t>
  </si>
  <si>
    <t>LC1D1506F7</t>
  </si>
  <si>
    <t>LC1D1506M7</t>
  </si>
  <si>
    <t>LC1D150B7</t>
  </si>
  <si>
    <t>LC1D150BD</t>
  </si>
  <si>
    <t>LC1D150D7</t>
  </si>
  <si>
    <t>LC1D150E7</t>
  </si>
  <si>
    <t>LC1D150ED</t>
  </si>
  <si>
    <t>LC1D150F7</t>
  </si>
  <si>
    <t>LC1D150MD</t>
  </si>
  <si>
    <t>LC1D150P7</t>
  </si>
  <si>
    <t>LC1D150Q7</t>
  </si>
  <si>
    <t>LC1D150U7</t>
  </si>
  <si>
    <t>LC1D186BD</t>
  </si>
  <si>
    <t>LC1D186BL</t>
  </si>
  <si>
    <t>LC1D186E7</t>
  </si>
  <si>
    <t>LC1D186F7</t>
  </si>
  <si>
    <t>LC1D186M7</t>
  </si>
  <si>
    <t>LC1D188BD</t>
  </si>
  <si>
    <t>LC1D188D7</t>
  </si>
  <si>
    <t>LC1D188E7</t>
  </si>
  <si>
    <t>LC1D188F7</t>
  </si>
  <si>
    <t>LC1D188M7</t>
  </si>
  <si>
    <t>LC1D188MD</t>
  </si>
  <si>
    <t>LC1D18ED</t>
  </si>
  <si>
    <t>LC1D18P7</t>
  </si>
  <si>
    <t>LC1D253BL</t>
  </si>
  <si>
    <t>LC1D253M7</t>
  </si>
  <si>
    <t>LC1D256F7</t>
  </si>
  <si>
    <t>LC1D256M7</t>
  </si>
  <si>
    <t>LC1D258BD</t>
  </si>
  <si>
    <t>LC1D258BL</t>
  </si>
  <si>
    <t>LC1D258D7</t>
  </si>
  <si>
    <t>LC1D258F7</t>
  </si>
  <si>
    <t>LC1D258M7</t>
  </si>
  <si>
    <t>LC1D25BL</t>
  </si>
  <si>
    <t>LC1D25FD</t>
  </si>
  <si>
    <t>LC1D25GD</t>
  </si>
  <si>
    <t>LC1D25R7</t>
  </si>
  <si>
    <t>LC1D25U7</t>
  </si>
  <si>
    <t>LC1D323M7</t>
  </si>
  <si>
    <t>LC1D326BL</t>
  </si>
  <si>
    <t>LC1D326F7</t>
  </si>
  <si>
    <t>LC1D326M7</t>
  </si>
  <si>
    <t>LC1D32C7</t>
  </si>
  <si>
    <t>LC1D32U7</t>
  </si>
  <si>
    <t>LC1D386BD</t>
  </si>
  <si>
    <t>LC1D38BL</t>
  </si>
  <si>
    <t>LC1D38P7</t>
  </si>
  <si>
    <t>LC1D40008D7</t>
  </si>
  <si>
    <t>LC1D40008E7</t>
  </si>
  <si>
    <t>LC1D40008M7</t>
  </si>
  <si>
    <t>LC1D40008P7</t>
  </si>
  <si>
    <t>LC1D40AB7</t>
  </si>
  <si>
    <t>LC1D40ABD</t>
  </si>
  <si>
    <t>LC1D40AD7</t>
  </si>
  <si>
    <t>LC1D40AE7</t>
  </si>
  <si>
    <t>LC1D40AFD</t>
  </si>
  <si>
    <t>LC1D40AGD</t>
  </si>
  <si>
    <t>LC1D40AMD</t>
  </si>
  <si>
    <t>LC1D40AP7</t>
  </si>
  <si>
    <t>LC1D40AQ7</t>
  </si>
  <si>
    <t>LC1D40AR7</t>
  </si>
  <si>
    <t>LC1D40AU7</t>
  </si>
  <si>
    <t>LC1D50AB7</t>
  </si>
  <si>
    <t>LC1D50AD7</t>
  </si>
  <si>
    <t>LC1D50AJD</t>
  </si>
  <si>
    <t>LC1D50AMD</t>
  </si>
  <si>
    <t>LC1D50AP7</t>
  </si>
  <si>
    <t>LC1D50AQ7</t>
  </si>
  <si>
    <t>LC1D50AU7</t>
  </si>
  <si>
    <t>LC1D65008E7</t>
  </si>
  <si>
    <t>LC1D65008F7</t>
  </si>
  <si>
    <t>LC1D65008M7</t>
  </si>
  <si>
    <t>LC1D65AB7</t>
  </si>
  <si>
    <t>LC1D65ACD</t>
  </si>
  <si>
    <t>LC1D65AD7</t>
  </si>
  <si>
    <t>LC1D65AE7</t>
  </si>
  <si>
    <t>LC1D65AED</t>
  </si>
  <si>
    <t>LC1D65AF7</t>
  </si>
  <si>
    <t>LC1D65AJD</t>
  </si>
  <si>
    <t>LC1D65AN7</t>
  </si>
  <si>
    <t>LC1D65AP7</t>
  </si>
  <si>
    <t>LC1D65AT7</t>
  </si>
  <si>
    <t>LC1D65AU7</t>
  </si>
  <si>
    <t>LC1D65AV7</t>
  </si>
  <si>
    <t>LC1D80004E7</t>
  </si>
  <si>
    <t>LC1D80004M7</t>
  </si>
  <si>
    <t>LC1D80004P7</t>
  </si>
  <si>
    <t>LC1D80008F7</t>
  </si>
  <si>
    <t>LC1D80008M7</t>
  </si>
  <si>
    <t>LC1D80B7</t>
  </si>
  <si>
    <t>LC1D80D7</t>
  </si>
  <si>
    <t>LC1D80F7</t>
  </si>
  <si>
    <t>LC1D80FD</t>
  </si>
  <si>
    <t>LC1D80GD</t>
  </si>
  <si>
    <t>LC1D80M5</t>
  </si>
  <si>
    <t>LC1D80P7</t>
  </si>
  <si>
    <t>LC1D80Q7</t>
  </si>
  <si>
    <t>LC1D80R7</t>
  </si>
  <si>
    <t>LC1D80V7</t>
  </si>
  <si>
    <t>LC1D956M7</t>
  </si>
  <si>
    <t>LC1D95B7</t>
  </si>
  <si>
    <t>LC1D95BD</t>
  </si>
  <si>
    <t>LC1D95E7</t>
  </si>
  <si>
    <t>LC1D95F7</t>
  </si>
  <si>
    <t>LC1D95FD</t>
  </si>
  <si>
    <t>LC1D95P5</t>
  </si>
  <si>
    <t>LC1D95P7</t>
  </si>
  <si>
    <t>LC1D95Q7</t>
  </si>
  <si>
    <t>LC1D95U5</t>
  </si>
  <si>
    <t>LC1D95U7</t>
  </si>
  <si>
    <t>LC1DFKB7</t>
  </si>
  <si>
    <t>LC1DFKF7</t>
  </si>
  <si>
    <t>LC1DFKM7</t>
  </si>
  <si>
    <t>LC1DFKP7</t>
  </si>
  <si>
    <t>LC1DFKU7</t>
  </si>
  <si>
    <t>LC1DFKV7</t>
  </si>
  <si>
    <t>LC1DGKF7</t>
  </si>
  <si>
    <t>LC1DGKM7</t>
  </si>
  <si>
    <t>LC1DGKP7</t>
  </si>
  <si>
    <t>LC1DLKM7</t>
  </si>
  <si>
    <t>LC1DLKQ7</t>
  </si>
  <si>
    <t>LC1DMKF7</t>
  </si>
  <si>
    <t>LC1DMKG7</t>
  </si>
  <si>
    <t>LC1DMKM7</t>
  </si>
  <si>
    <t>LC1DMKP7</t>
  </si>
  <si>
    <t>LC1DMKU7</t>
  </si>
  <si>
    <t>LC1DMKV7</t>
  </si>
  <si>
    <t>LC1DPKF7</t>
  </si>
  <si>
    <t>LC1DPKM7</t>
  </si>
  <si>
    <t>LC1DPKP7</t>
  </si>
  <si>
    <t>LC1DPKU7</t>
  </si>
  <si>
    <t>LC1DPKV7</t>
  </si>
  <si>
    <t>LC1DT20B7</t>
  </si>
  <si>
    <t>LC1DT20BD</t>
  </si>
  <si>
    <t>LC1DT20E7</t>
  </si>
  <si>
    <t>LC1DT20F7</t>
  </si>
  <si>
    <t>LC1DT20FD</t>
  </si>
  <si>
    <t>LC1DT20M7</t>
  </si>
  <si>
    <t>LC1DT20MD</t>
  </si>
  <si>
    <t>LC1DT20P7</t>
  </si>
  <si>
    <t>LC1DT25B7</t>
  </si>
  <si>
    <t>LC1DT25BD</t>
  </si>
  <si>
    <t>LC1DT25E7</t>
  </si>
  <si>
    <t>LC1DT25FD</t>
  </si>
  <si>
    <t>LC1DT25M7</t>
  </si>
  <si>
    <t>LC1DT25MD</t>
  </si>
  <si>
    <t>LC1DT25P7</t>
  </si>
  <si>
    <t>LC1DT32B7</t>
  </si>
  <si>
    <t>LC1DT32BD</t>
  </si>
  <si>
    <t>LC1DT32E7</t>
  </si>
  <si>
    <t>LC1DT32F7</t>
  </si>
  <si>
    <t>LC1DT32M7</t>
  </si>
  <si>
    <t>LC1DT32MD</t>
  </si>
  <si>
    <t>LC1DT40B7</t>
  </si>
  <si>
    <t>LC1DT40E7</t>
  </si>
  <si>
    <t>LC1DT40F7</t>
  </si>
  <si>
    <t>LC1DT40FD</t>
  </si>
  <si>
    <t>LC1DT40FE7</t>
  </si>
  <si>
    <t>LC1DT40M7</t>
  </si>
  <si>
    <t>LC1DT40U7</t>
  </si>
  <si>
    <t>LC1DT60AE7</t>
  </si>
  <si>
    <t>LC1DT60AFD</t>
  </si>
  <si>
    <t>LC1DT60AM7</t>
  </si>
  <si>
    <t>LC1DT60AMD</t>
  </si>
  <si>
    <t>LC1DT80AB7</t>
  </si>
  <si>
    <t>LC1DT80ABD</t>
  </si>
  <si>
    <t>LC1DT80AE7</t>
  </si>
  <si>
    <t>LC1DT80AED</t>
  </si>
  <si>
    <t>LC1DT80AF7</t>
  </si>
  <si>
    <t>LC1DT80AFD</t>
  </si>
  <si>
    <t>LC1DT80AFE7</t>
  </si>
  <si>
    <t>LC1DT80AJD</t>
  </si>
  <si>
    <t>LC1DT80AM7</t>
  </si>
  <si>
    <t>LC1DT80AN7</t>
  </si>
  <si>
    <t>LC1DT80AP7</t>
  </si>
  <si>
    <t>LC1DT80AQ7</t>
  </si>
  <si>
    <t>LC1DT80AU7</t>
  </si>
  <si>
    <t>LC1DTKF7</t>
  </si>
  <si>
    <t>LC1DTKM7</t>
  </si>
  <si>
    <t>LC1DTKP7</t>
  </si>
  <si>
    <t>LC1DTKQ7</t>
  </si>
  <si>
    <t>LC1DWK12N7</t>
  </si>
  <si>
    <t>LC1DWK12P7</t>
  </si>
  <si>
    <t>LC1DWK12Q7</t>
  </si>
  <si>
    <t>LC1DWK12U7</t>
  </si>
  <si>
    <t>LC1DWK12V7</t>
  </si>
  <si>
    <t>LC1E0601M5</t>
  </si>
  <si>
    <t>LC1E0601M7</t>
  </si>
  <si>
    <t>LC1E0910B5</t>
  </si>
  <si>
    <t>LC1E0910F5</t>
  </si>
  <si>
    <t>LC1E0910F7</t>
  </si>
  <si>
    <t>LC1E0910M7</t>
  </si>
  <si>
    <t>LC1E0910Q5</t>
  </si>
  <si>
    <t>LC1E1201B5</t>
  </si>
  <si>
    <t>LC1E1201Q5</t>
  </si>
  <si>
    <t>LC1E120B5</t>
  </si>
  <si>
    <t>LC1E120F5</t>
  </si>
  <si>
    <t>LC1E120Q5</t>
  </si>
  <si>
    <t>LC1E1210F5</t>
  </si>
  <si>
    <t>LC1E1210M7</t>
  </si>
  <si>
    <t>LC1E1210Q5</t>
  </si>
  <si>
    <t>LC1E160B5</t>
  </si>
  <si>
    <t>LC1E160F5</t>
  </si>
  <si>
    <t>LC1E160Q5</t>
  </si>
  <si>
    <t>LC1E1801B5</t>
  </si>
  <si>
    <t>LC1E1810B5</t>
  </si>
  <si>
    <t>LC1E1810F5</t>
  </si>
  <si>
    <t>LC1E1810F7</t>
  </si>
  <si>
    <t>LC1E1810M7</t>
  </si>
  <si>
    <t>LC1E200B5</t>
  </si>
  <si>
    <t>LC1E200F5</t>
  </si>
  <si>
    <t>LC1E200Q5</t>
  </si>
  <si>
    <t>LC1E2501B5</t>
  </si>
  <si>
    <t>LC1E2501Q5</t>
  </si>
  <si>
    <t>LC1E250B5</t>
  </si>
  <si>
    <t>LC1E250Q5</t>
  </si>
  <si>
    <t>LC1E2510F5</t>
  </si>
  <si>
    <t>LC1E2510Q5</t>
  </si>
  <si>
    <t>LC1E300B5</t>
  </si>
  <si>
    <t>LC1E300M5</t>
  </si>
  <si>
    <t>LC1E300Q5</t>
  </si>
  <si>
    <t>LC1E3201B5</t>
  </si>
  <si>
    <t>LC1E3201F5</t>
  </si>
  <si>
    <t>LC1E3201Q5</t>
  </si>
  <si>
    <t>LC1E3210B5</t>
  </si>
  <si>
    <t>LC1E3210M7</t>
  </si>
  <si>
    <t>LC1E3210Q5</t>
  </si>
  <si>
    <t>LC1E3810B5</t>
  </si>
  <si>
    <t>LC1E3810M7</t>
  </si>
  <si>
    <t>LC1E3810Q5</t>
  </si>
  <si>
    <t>LC1E400M7</t>
  </si>
  <si>
    <t>LC1E40F6</t>
  </si>
  <si>
    <t>LC1E40M7</t>
  </si>
  <si>
    <t>LC1E40Q5</t>
  </si>
  <si>
    <t>LC1E500M7</t>
  </si>
  <si>
    <t>LC1E50M7</t>
  </si>
  <si>
    <t>LC1E50Q5</t>
  </si>
  <si>
    <t>LC1E630M7</t>
  </si>
  <si>
    <t>LC1E65B5</t>
  </si>
  <si>
    <t>LC1E65F5</t>
  </si>
  <si>
    <t>LC1E65M7</t>
  </si>
  <si>
    <t>LC1E65Q5</t>
  </si>
  <si>
    <t>LC1E80F5</t>
  </si>
  <si>
    <t>LC1E80M7</t>
  </si>
  <si>
    <t>LC1E80Q5</t>
  </si>
  <si>
    <t>LC1E95M7</t>
  </si>
  <si>
    <t>LC1E95Q5</t>
  </si>
  <si>
    <t>LC1F115BD</t>
  </si>
  <si>
    <t>LC1F115E7</t>
  </si>
  <si>
    <t>LC1F115ED</t>
  </si>
  <si>
    <t>LC1F115F7</t>
  </si>
  <si>
    <t>LC1F115G7</t>
  </si>
  <si>
    <t>LC1F115M7</t>
  </si>
  <si>
    <t>LC1F115MD</t>
  </si>
  <si>
    <t>LC1F115P7</t>
  </si>
  <si>
    <t>LC1F115Q7</t>
  </si>
  <si>
    <t>LC1F1250M7</t>
  </si>
  <si>
    <t>LC1F1504</t>
  </si>
  <si>
    <t>LC1F1504P7</t>
  </si>
  <si>
    <t>LC1F150BD</t>
  </si>
  <si>
    <t>LC1F150E7</t>
  </si>
  <si>
    <t>LC1F150F7</t>
  </si>
  <si>
    <t>LC1F150FD</t>
  </si>
  <si>
    <t>LC1F150G7</t>
  </si>
  <si>
    <t>LC1F150M7</t>
  </si>
  <si>
    <t>LC1F150MD</t>
  </si>
  <si>
    <t>LC1F150P7</t>
  </si>
  <si>
    <t>LC1F150Q7</t>
  </si>
  <si>
    <t>LC1F150U7</t>
  </si>
  <si>
    <t>LC1F1700</t>
  </si>
  <si>
    <t>LC1F1700M7</t>
  </si>
  <si>
    <t>LC1F1854</t>
  </si>
  <si>
    <t>LC1F185E7</t>
  </si>
  <si>
    <t>LC1F185F7</t>
  </si>
  <si>
    <t>LC1F185MD</t>
  </si>
  <si>
    <t>LC1F185P7</t>
  </si>
  <si>
    <t>LC1F2100</t>
  </si>
  <si>
    <t>LC1F225</t>
  </si>
  <si>
    <t>LC1F2254</t>
  </si>
  <si>
    <t>LC1F225E7</t>
  </si>
  <si>
    <t>LC1F225F7</t>
  </si>
  <si>
    <t>LC1F225MD</t>
  </si>
  <si>
    <t>LC1F225P7</t>
  </si>
  <si>
    <t>LC1F225U7</t>
  </si>
  <si>
    <t>LC1F265</t>
  </si>
  <si>
    <t>LC1F2654</t>
  </si>
  <si>
    <t>LC1F265E7</t>
  </si>
  <si>
    <t>LC1F265F7</t>
  </si>
  <si>
    <t>LC1F265MD</t>
  </si>
  <si>
    <t>LC1F265P7</t>
  </si>
  <si>
    <t>LC1F265Q7</t>
  </si>
  <si>
    <t>LC1F330</t>
  </si>
  <si>
    <t>LC1F330B7</t>
  </si>
  <si>
    <t>LC1F330BD</t>
  </si>
  <si>
    <t>LC1F330F7</t>
  </si>
  <si>
    <t>LC1F330FE7</t>
  </si>
  <si>
    <t>LC1F330G7</t>
  </si>
  <si>
    <t>LC1F330M7</t>
  </si>
  <si>
    <t>LC1F330MD</t>
  </si>
  <si>
    <t>LC1F330P7</t>
  </si>
  <si>
    <t>LC1F330Q7</t>
  </si>
  <si>
    <t>LC1F330U7</t>
  </si>
  <si>
    <t>LC1F400</t>
  </si>
  <si>
    <t>LC1F400F7</t>
  </si>
  <si>
    <t>LC1F400M7</t>
  </si>
  <si>
    <t>LC1F400P7</t>
  </si>
  <si>
    <t>LC1F400Q7</t>
  </si>
  <si>
    <t>LC1F500</t>
  </si>
  <si>
    <t>LC1F500F7</t>
  </si>
  <si>
    <t>LC1F500M7</t>
  </si>
  <si>
    <t>LC1F500P7</t>
  </si>
  <si>
    <t>LC1F500Q7</t>
  </si>
  <si>
    <t>LC1F500R7</t>
  </si>
  <si>
    <t>LC1F500U7</t>
  </si>
  <si>
    <t>LC1F630F7</t>
  </si>
  <si>
    <t>LC1F630Q7</t>
  </si>
  <si>
    <t>LC1F780P7</t>
  </si>
  <si>
    <t>LC1F780Q7</t>
  </si>
  <si>
    <t>LC1F800QW</t>
  </si>
  <si>
    <t>LC1K1210FE7</t>
  </si>
  <si>
    <t>LC1SK0600M7</t>
  </si>
  <si>
    <t>LC1V160P7</t>
  </si>
  <si>
    <t>LC1V320P7</t>
  </si>
  <si>
    <t>LC1V610FE7</t>
  </si>
  <si>
    <t>LC2D09BL</t>
  </si>
  <si>
    <t>LC2D09E7</t>
  </si>
  <si>
    <t>LC2D09M7</t>
  </si>
  <si>
    <t>LC2D09P7</t>
  </si>
  <si>
    <t>LC2D12E7</t>
  </si>
  <si>
    <t>LC2D18F7</t>
  </si>
  <si>
    <t>LC2D18M7</t>
  </si>
  <si>
    <t>LC2D25B7</t>
  </si>
  <si>
    <t>LC2D25E7</t>
  </si>
  <si>
    <t>LC2D25M7</t>
  </si>
  <si>
    <t>LC2D25U7</t>
  </si>
  <si>
    <t>LC2D32M7</t>
  </si>
  <si>
    <t>LC2D65AE7</t>
  </si>
  <si>
    <t>LC2D65AM7</t>
  </si>
  <si>
    <t>LC2D80M7</t>
  </si>
  <si>
    <t>LC2F265M7</t>
  </si>
  <si>
    <t>LC2K0601B7</t>
  </si>
  <si>
    <t>LC2K0601E7</t>
  </si>
  <si>
    <t>LC2K0601F7</t>
  </si>
  <si>
    <t>LC2K0601M7</t>
  </si>
  <si>
    <t>LC2K0610E7</t>
  </si>
  <si>
    <t>LC2K0901E7</t>
  </si>
  <si>
    <t>LC2K0901M7</t>
  </si>
  <si>
    <t>LC2K0910B7</t>
  </si>
  <si>
    <t>LC3D320AP7</t>
  </si>
  <si>
    <t>LD4LD130M</t>
  </si>
  <si>
    <t>LE1D09Q7</t>
  </si>
  <si>
    <t>LE1D09V7</t>
  </si>
  <si>
    <t>LE1D12V7</t>
  </si>
  <si>
    <t>LE1D18M7</t>
  </si>
  <si>
    <t>LE1M35M712</t>
  </si>
  <si>
    <t>LE1M35M721</t>
  </si>
  <si>
    <t>LE1M35Q707</t>
  </si>
  <si>
    <t>LE1M35Q712</t>
  </si>
  <si>
    <t>LE1M35Q721</t>
  </si>
  <si>
    <t>LG7K06M707</t>
  </si>
  <si>
    <t>LP1K0601BD</t>
  </si>
  <si>
    <t>LP1K090045BD</t>
  </si>
  <si>
    <t>LP1SK0600BD</t>
  </si>
  <si>
    <t>LP2K1201BD</t>
  </si>
  <si>
    <t>LP5K0601BW3</t>
  </si>
  <si>
    <t>LP5K0910BW3</t>
  </si>
  <si>
    <t>LP5K1201BW3</t>
  </si>
  <si>
    <t>LR2D3559</t>
  </si>
  <si>
    <t>LR2K0301</t>
  </si>
  <si>
    <t>LR2K0302</t>
  </si>
  <si>
    <t>LR2K0303</t>
  </si>
  <si>
    <t>LR2K0304</t>
  </si>
  <si>
    <t>LR2K0305</t>
  </si>
  <si>
    <t>LR2K0306</t>
  </si>
  <si>
    <t>LR2K0307</t>
  </si>
  <si>
    <t>LR2K0308</t>
  </si>
  <si>
    <t>LR2K0310</t>
  </si>
  <si>
    <t>LR2K0312</t>
  </si>
  <si>
    <t>LR2K0314</t>
  </si>
  <si>
    <t>LR2K0316</t>
  </si>
  <si>
    <t>LR2K0322</t>
  </si>
  <si>
    <t>LR7K0306</t>
  </si>
  <si>
    <t>LR97D015B</t>
  </si>
  <si>
    <t>LR97D015F7</t>
  </si>
  <si>
    <t>LR97D015M7</t>
  </si>
  <si>
    <t>LR97D07B</t>
  </si>
  <si>
    <t>LR97D07M7</t>
  </si>
  <si>
    <t>LR97D25B</t>
  </si>
  <si>
    <t>LR97D25M7</t>
  </si>
  <si>
    <t>LR97D38B</t>
  </si>
  <si>
    <t>LR97D38F7</t>
  </si>
  <si>
    <t>LR97D38M7</t>
  </si>
  <si>
    <t>LR9D01</t>
  </si>
  <si>
    <t>LR9D02</t>
  </si>
  <si>
    <t>LR9D08</t>
  </si>
  <si>
    <t>LR9D32</t>
  </si>
  <si>
    <t>LR9D5367</t>
  </si>
  <si>
    <t>LR9D5369</t>
  </si>
  <si>
    <t>LR9D5569</t>
  </si>
  <si>
    <t>LR9F5357</t>
  </si>
  <si>
    <t>LR9F5363</t>
  </si>
  <si>
    <t>LR9F5367</t>
  </si>
  <si>
    <t>LR9F5369</t>
  </si>
  <si>
    <t>LR9F5371</t>
  </si>
  <si>
    <t>LR9F7375</t>
  </si>
  <si>
    <t>LR9F7379</t>
  </si>
  <si>
    <t>LR9F7381</t>
  </si>
  <si>
    <t>LR9F7579</t>
  </si>
  <si>
    <t>LRD073</t>
  </si>
  <si>
    <t>LRD1510</t>
  </si>
  <si>
    <t>LRD1522</t>
  </si>
  <si>
    <t>LRD313</t>
  </si>
  <si>
    <t>LRD318</t>
  </si>
  <si>
    <t>LRD3353</t>
  </si>
  <si>
    <t>LRD3355</t>
  </si>
  <si>
    <t>LRD3357</t>
  </si>
  <si>
    <t>LRD3359</t>
  </si>
  <si>
    <t>LRD4365</t>
  </si>
  <si>
    <t>LRE01</t>
  </si>
  <si>
    <t>LRE02</t>
  </si>
  <si>
    <t>LRE353</t>
  </si>
  <si>
    <t>LRE365</t>
  </si>
  <si>
    <t>LSL58033A</t>
  </si>
  <si>
    <t>LSL58120A</t>
  </si>
  <si>
    <t>LSL58124A</t>
  </si>
  <si>
    <t>LSL58128A</t>
  </si>
  <si>
    <t>LSL58220A</t>
  </si>
  <si>
    <t>LSL58221A</t>
  </si>
  <si>
    <t>LSL58273A</t>
  </si>
  <si>
    <t>LSL58274A</t>
  </si>
  <si>
    <t>LSL58516A</t>
  </si>
  <si>
    <t>LSL58528A</t>
  </si>
  <si>
    <t>LSL58547A</t>
  </si>
  <si>
    <t>LSL58620A</t>
  </si>
  <si>
    <t>LSL58801A</t>
  </si>
  <si>
    <t>LSL58816V</t>
  </si>
  <si>
    <t>LSM53433A</t>
  </si>
  <si>
    <t>LSM53444A</t>
  </si>
  <si>
    <t>LSM58080A</t>
  </si>
  <si>
    <t>LSM58084A</t>
  </si>
  <si>
    <t>LSM58086A</t>
  </si>
  <si>
    <t>LSM58087A</t>
  </si>
  <si>
    <t>LSM58088A</t>
  </si>
  <si>
    <t>LSM58089A</t>
  </si>
  <si>
    <t>LSM58090A</t>
  </si>
  <si>
    <t>LSM58091A</t>
  </si>
  <si>
    <t>LSM58093A</t>
  </si>
  <si>
    <t>LSM58408A</t>
  </si>
  <si>
    <t>LSM58440A</t>
  </si>
  <si>
    <t>LSM58470A</t>
  </si>
  <si>
    <t>LSM58471A</t>
  </si>
  <si>
    <t>LSM58477A</t>
  </si>
  <si>
    <t>LSM58478A</t>
  </si>
  <si>
    <t>LSM58489A</t>
  </si>
  <si>
    <t>LSM58490A</t>
  </si>
  <si>
    <t>LSM58491A</t>
  </si>
  <si>
    <t>LSM58494A</t>
  </si>
  <si>
    <t>LSM58496A</t>
  </si>
  <si>
    <t>LSM58604A</t>
  </si>
  <si>
    <t>LSM58612A</t>
  </si>
  <si>
    <t>LSM58655H</t>
  </si>
  <si>
    <t>LSM58672V</t>
  </si>
  <si>
    <t>LSM58674V</t>
  </si>
  <si>
    <t>LSM58675V</t>
  </si>
  <si>
    <t>LSM58676V</t>
  </si>
  <si>
    <t>LSM58711A</t>
  </si>
  <si>
    <t>LSM58714A</t>
  </si>
  <si>
    <t>LSM58717A</t>
  </si>
  <si>
    <t>LSM58724A</t>
  </si>
  <si>
    <t>LSM58725A</t>
  </si>
  <si>
    <t>LSM58727A</t>
  </si>
  <si>
    <t>LSM58738A</t>
  </si>
  <si>
    <t>LSM58739A</t>
  </si>
  <si>
    <t>LSM58845A</t>
  </si>
  <si>
    <t>LSM58850H</t>
  </si>
  <si>
    <t>LSM58851H</t>
  </si>
  <si>
    <t>LSM58853A</t>
  </si>
  <si>
    <t>LSM58854A</t>
  </si>
  <si>
    <t>LSM58855V</t>
  </si>
  <si>
    <t>LSM58856H</t>
  </si>
  <si>
    <t>LSM58864H</t>
  </si>
  <si>
    <t>LSM58865H</t>
  </si>
  <si>
    <t>LSM58866V</t>
  </si>
  <si>
    <t>LSM58870H</t>
  </si>
  <si>
    <t>LSM58871V</t>
  </si>
  <si>
    <t>LSM58872V</t>
  </si>
  <si>
    <t>LSM58876V</t>
  </si>
  <si>
    <t>LSM58915H</t>
  </si>
  <si>
    <t>LSM58916V</t>
  </si>
  <si>
    <t>LSM58926F</t>
  </si>
  <si>
    <t>LSM58927D</t>
  </si>
  <si>
    <t>LSM58951H</t>
  </si>
  <si>
    <t>LSM58972A</t>
  </si>
  <si>
    <t>LSX58030A</t>
  </si>
  <si>
    <t>LSX58031A</t>
  </si>
  <si>
    <t>LSX58052A</t>
  </si>
  <si>
    <t>LSX58053A</t>
  </si>
  <si>
    <t>LSX58054A</t>
  </si>
  <si>
    <t>LSX58070A</t>
  </si>
  <si>
    <t>LSX58080A</t>
  </si>
  <si>
    <t>LSX58082A</t>
  </si>
  <si>
    <t>LSX58621A</t>
  </si>
  <si>
    <t>LSX58751A</t>
  </si>
  <si>
    <t>LSX58752A</t>
  </si>
  <si>
    <t>LSX58883A</t>
  </si>
  <si>
    <t>LSX58884A</t>
  </si>
  <si>
    <t>LSX58886V</t>
  </si>
  <si>
    <t>LSX58888H</t>
  </si>
  <si>
    <t>LSX58902V</t>
  </si>
  <si>
    <t>LSX58904H</t>
  </si>
  <si>
    <t>LSX58907V</t>
  </si>
  <si>
    <t>LSX58921V</t>
  </si>
  <si>
    <t>LSX58931A</t>
  </si>
  <si>
    <t>LSX58932A</t>
  </si>
  <si>
    <t>LSX58933A</t>
  </si>
  <si>
    <t>LSX58934A</t>
  </si>
  <si>
    <t>LSX58935A</t>
  </si>
  <si>
    <t>LSX58936A</t>
  </si>
  <si>
    <t>LT3SA00ED</t>
  </si>
  <si>
    <t>LT3SA00M</t>
  </si>
  <si>
    <t>LT3SA00MW</t>
  </si>
  <si>
    <t>LT3SE00BD</t>
  </si>
  <si>
    <t>LT3SE00M</t>
  </si>
  <si>
    <t>LT3SM00ED</t>
  </si>
  <si>
    <t>LT3SM00M</t>
  </si>
  <si>
    <t>LT3SM00MW</t>
  </si>
  <si>
    <t>LT4706BS</t>
  </si>
  <si>
    <t>LT4706M7A</t>
  </si>
  <si>
    <t>LT4706M7S</t>
  </si>
  <si>
    <t>LT4730BA</t>
  </si>
  <si>
    <t>LT4730BS</t>
  </si>
  <si>
    <t>LT4730M7A</t>
  </si>
  <si>
    <t>LT4730M7S</t>
  </si>
  <si>
    <t>LT4760BS</t>
  </si>
  <si>
    <t>LT4760M7A</t>
  </si>
  <si>
    <t>LT4760M7S</t>
  </si>
  <si>
    <t>LT6CT1001</t>
  </si>
  <si>
    <t>LT6CT2001</t>
  </si>
  <si>
    <t>LT6CT4001</t>
  </si>
  <si>
    <t>LTM9CEXP10</t>
  </si>
  <si>
    <t>LTM9F</t>
  </si>
  <si>
    <t>LTMCC004</t>
  </si>
  <si>
    <t>LTMCU</t>
  </si>
  <si>
    <t>LTMEV40BD</t>
  </si>
  <si>
    <t>LTMR08CBD</t>
  </si>
  <si>
    <t>LTMR08DBD</t>
  </si>
  <si>
    <t>LTMR08DFM</t>
  </si>
  <si>
    <t>LTMR08EBD</t>
  </si>
  <si>
    <t>LTMR08MBD</t>
  </si>
  <si>
    <t>LTMR08MFM</t>
  </si>
  <si>
    <t>LTMR08PBD</t>
  </si>
  <si>
    <t>LTMR100CBD</t>
  </si>
  <si>
    <t>LTMR100CFM</t>
  </si>
  <si>
    <t>LTMR100DBD</t>
  </si>
  <si>
    <t>LTMR100DFM</t>
  </si>
  <si>
    <t>LTMR100EBD</t>
  </si>
  <si>
    <t>LTMR100MBD</t>
  </si>
  <si>
    <t>LTMR100MFM</t>
  </si>
  <si>
    <t>LTMR100PBD</t>
  </si>
  <si>
    <t>LTMR27DBD</t>
  </si>
  <si>
    <t>LTMR27DFM</t>
  </si>
  <si>
    <t>LTMR27EBD</t>
  </si>
  <si>
    <t>LTMR27MBD</t>
  </si>
  <si>
    <t>LTMR27MFM</t>
  </si>
  <si>
    <t>LTMR27PBD</t>
  </si>
  <si>
    <t>LU2B12BL</t>
  </si>
  <si>
    <t>LU2MB0BL</t>
  </si>
  <si>
    <t>LU2MB0FU</t>
  </si>
  <si>
    <t>LU9APN21</t>
  </si>
  <si>
    <t>LU9BN11C</t>
  </si>
  <si>
    <t>LU9GC3</t>
  </si>
  <si>
    <t>LU9R30</t>
  </si>
  <si>
    <t>LUA1C11</t>
  </si>
  <si>
    <t>LUA1C20</t>
  </si>
  <si>
    <t>LUB120</t>
  </si>
  <si>
    <t>LUB32</t>
  </si>
  <si>
    <t>LUB320</t>
  </si>
  <si>
    <t>LUFC00</t>
  </si>
  <si>
    <t>LUFN20</t>
  </si>
  <si>
    <t>LUFP7</t>
  </si>
  <si>
    <t>LUTC1001</t>
  </si>
  <si>
    <t>LUTC2001</t>
  </si>
  <si>
    <t>LUTC4001</t>
  </si>
  <si>
    <t>LV428941</t>
  </si>
  <si>
    <t>LV428942</t>
  </si>
  <si>
    <t>LV429003</t>
  </si>
  <si>
    <t>LV429004</t>
  </si>
  <si>
    <t>LV429006</t>
  </si>
  <si>
    <t>LV429011</t>
  </si>
  <si>
    <t>LV429014</t>
  </si>
  <si>
    <t>LV429014FR</t>
  </si>
  <si>
    <t>LV429015</t>
  </si>
  <si>
    <t>LV429018</t>
  </si>
  <si>
    <t>LV429030</t>
  </si>
  <si>
    <t>LV429031</t>
  </si>
  <si>
    <t>LV429032</t>
  </si>
  <si>
    <t>LV429033</t>
  </si>
  <si>
    <t>LV429034</t>
  </si>
  <si>
    <t>LV429035</t>
  </si>
  <si>
    <t>LV429036</t>
  </si>
  <si>
    <t>LV429037</t>
  </si>
  <si>
    <t>LV429040</t>
  </si>
  <si>
    <t>LV429041</t>
  </si>
  <si>
    <t>LV429042</t>
  </si>
  <si>
    <t>LV429044</t>
  </si>
  <si>
    <t>LV429045</t>
  </si>
  <si>
    <t>LV429050</t>
  </si>
  <si>
    <t>LV429120</t>
  </si>
  <si>
    <t>LV429121</t>
  </si>
  <si>
    <t>LV429121FR</t>
  </si>
  <si>
    <t>LV429122</t>
  </si>
  <si>
    <t>LV429122FR</t>
  </si>
  <si>
    <t>LV429152</t>
  </si>
  <si>
    <t>LV429153</t>
  </si>
  <si>
    <t>LV429154</t>
  </si>
  <si>
    <t>LV429210</t>
  </si>
  <si>
    <t>LV429211</t>
  </si>
  <si>
    <t>LV429212</t>
  </si>
  <si>
    <t>LV429213</t>
  </si>
  <si>
    <t>LV429235</t>
  </si>
  <si>
    <t>LV429236</t>
  </si>
  <si>
    <t>LV429242</t>
  </si>
  <si>
    <t>LV429263</t>
  </si>
  <si>
    <t>LV429270</t>
  </si>
  <si>
    <t>LV429272</t>
  </si>
  <si>
    <t>LV429273</t>
  </si>
  <si>
    <t>LV429274</t>
  </si>
  <si>
    <t>LV429275</t>
  </si>
  <si>
    <t>LV429282</t>
  </si>
  <si>
    <t>LV429283</t>
  </si>
  <si>
    <t>LV429287</t>
  </si>
  <si>
    <t>LV429289</t>
  </si>
  <si>
    <t>LV429292</t>
  </si>
  <si>
    <t>LV429306</t>
  </si>
  <si>
    <t>LV429307</t>
  </si>
  <si>
    <t>LV429313</t>
  </si>
  <si>
    <t>LV429340</t>
  </si>
  <si>
    <t>LV429344</t>
  </si>
  <si>
    <t>LV429359</t>
  </si>
  <si>
    <t>LV429369</t>
  </si>
  <si>
    <t>LV429371</t>
  </si>
  <si>
    <t>LV429384</t>
  </si>
  <si>
    <t>LV429385</t>
  </si>
  <si>
    <t>LV429386</t>
  </si>
  <si>
    <t>LV429387FR</t>
  </si>
  <si>
    <t>LV429388</t>
  </si>
  <si>
    <t>LV429390</t>
  </si>
  <si>
    <t>LV429392</t>
  </si>
  <si>
    <t>LV429393</t>
  </si>
  <si>
    <t>LV429394</t>
  </si>
  <si>
    <t>LV429404</t>
  </si>
  <si>
    <t>LV429406</t>
  </si>
  <si>
    <t>LV429407</t>
  </si>
  <si>
    <t>LV429408</t>
  </si>
  <si>
    <t>LV429410</t>
  </si>
  <si>
    <t>LV429413</t>
  </si>
  <si>
    <t>LV429414</t>
  </si>
  <si>
    <t>LV429427</t>
  </si>
  <si>
    <t>LV429438</t>
  </si>
  <si>
    <t>LV429449</t>
  </si>
  <si>
    <t>LV429513</t>
  </si>
  <si>
    <t>LV429515FR</t>
  </si>
  <si>
    <t>LV429516</t>
  </si>
  <si>
    <t>LV429517</t>
  </si>
  <si>
    <t>LV429518</t>
  </si>
  <si>
    <t>LV429521</t>
  </si>
  <si>
    <t>LV429525</t>
  </si>
  <si>
    <t>LV429550FR</t>
  </si>
  <si>
    <t>LV429551FR</t>
  </si>
  <si>
    <t>LV429552FR</t>
  </si>
  <si>
    <t>LV429553FR</t>
  </si>
  <si>
    <t>LV429554</t>
  </si>
  <si>
    <t>LV429554FR</t>
  </si>
  <si>
    <t>LV429555FR</t>
  </si>
  <si>
    <t>LV429556</t>
  </si>
  <si>
    <t>LV429556FR</t>
  </si>
  <si>
    <t>LV429557</t>
  </si>
  <si>
    <t>LV429560</t>
  </si>
  <si>
    <t>LV429560FR</t>
  </si>
  <si>
    <t>LV429561</t>
  </si>
  <si>
    <t>LV429561FR</t>
  </si>
  <si>
    <t>LV429562</t>
  </si>
  <si>
    <t>LV429562FR</t>
  </si>
  <si>
    <t>LV429563</t>
  </si>
  <si>
    <t>LV429563FR</t>
  </si>
  <si>
    <t>LV429564</t>
  </si>
  <si>
    <t>LV429564FR</t>
  </si>
  <si>
    <t>LV429565</t>
  </si>
  <si>
    <t>LV429566</t>
  </si>
  <si>
    <t>LV429566FR</t>
  </si>
  <si>
    <t>LV429567</t>
  </si>
  <si>
    <t>LV429567FR</t>
  </si>
  <si>
    <t>LV429629</t>
  </si>
  <si>
    <t>LV429630FR</t>
  </si>
  <si>
    <t>LV429631FR</t>
  </si>
  <si>
    <t>LV429632FR</t>
  </si>
  <si>
    <t>LV429633FR</t>
  </si>
  <si>
    <t>LV429634FR</t>
  </si>
  <si>
    <t>LV429635FR</t>
  </si>
  <si>
    <t>LV429636</t>
  </si>
  <si>
    <t>LV429636FR</t>
  </si>
  <si>
    <t>LV429637</t>
  </si>
  <si>
    <t>LV429640FR</t>
  </si>
  <si>
    <t>LV429641</t>
  </si>
  <si>
    <t>LV429641FR</t>
  </si>
  <si>
    <t>LV429642</t>
  </si>
  <si>
    <t>LV429642FR</t>
  </si>
  <si>
    <t>LV429643</t>
  </si>
  <si>
    <t>LV429643FR</t>
  </si>
  <si>
    <t>LV429644</t>
  </si>
  <si>
    <t>LV429644FR</t>
  </si>
  <si>
    <t>LV429645</t>
  </si>
  <si>
    <t>LV429646</t>
  </si>
  <si>
    <t>LV429646FR</t>
  </si>
  <si>
    <t>LV429647</t>
  </si>
  <si>
    <t>LV429670</t>
  </si>
  <si>
    <t>LV429670FR</t>
  </si>
  <si>
    <t>LV429671</t>
  </si>
  <si>
    <t>LV429671FR</t>
  </si>
  <si>
    <t>LV429672</t>
  </si>
  <si>
    <t>LV429672FR</t>
  </si>
  <si>
    <t>LV429673</t>
  </si>
  <si>
    <t>LV429673FR</t>
  </si>
  <si>
    <t>LV429674</t>
  </si>
  <si>
    <t>LV429674FR</t>
  </si>
  <si>
    <t>LV429675</t>
  </si>
  <si>
    <t>LV429675FR</t>
  </si>
  <si>
    <t>LV429676</t>
  </si>
  <si>
    <t>LV429676FR</t>
  </si>
  <si>
    <t>LV429677</t>
  </si>
  <si>
    <t>LV429680</t>
  </si>
  <si>
    <t>LV429680FR</t>
  </si>
  <si>
    <t>LV429681</t>
  </si>
  <si>
    <t>LV429682</t>
  </si>
  <si>
    <t>LV429682FR</t>
  </si>
  <si>
    <t>LV429683</t>
  </si>
  <si>
    <t>LV429684</t>
  </si>
  <si>
    <t>LV429685FR</t>
  </si>
  <si>
    <t>LV429686</t>
  </si>
  <si>
    <t>LV429686FR</t>
  </si>
  <si>
    <t>LV429760FR</t>
  </si>
  <si>
    <t>LV429761FR</t>
  </si>
  <si>
    <t>LV429762FR</t>
  </si>
  <si>
    <t>LV429763FR</t>
  </si>
  <si>
    <t>LV429764FR</t>
  </si>
  <si>
    <t>LV429765FR</t>
  </si>
  <si>
    <t>LV429770</t>
  </si>
  <si>
    <t>LV429772</t>
  </si>
  <si>
    <t>LV429775</t>
  </si>
  <si>
    <t>LV429777</t>
  </si>
  <si>
    <t>LV429782</t>
  </si>
  <si>
    <t>LV429785</t>
  </si>
  <si>
    <t>LV429787</t>
  </si>
  <si>
    <t>LV429790</t>
  </si>
  <si>
    <t>LV429795</t>
  </si>
  <si>
    <t>LV429802</t>
  </si>
  <si>
    <t>LV429805</t>
  </si>
  <si>
    <t>LV429830</t>
  </si>
  <si>
    <t>LV429840FR</t>
  </si>
  <si>
    <t>LV429841FR</t>
  </si>
  <si>
    <t>LV429842FR</t>
  </si>
  <si>
    <t>LV429843FR</t>
  </si>
  <si>
    <t>LV429844FR</t>
  </si>
  <si>
    <t>LV429845FR</t>
  </si>
  <si>
    <t>LV429846</t>
  </si>
  <si>
    <t>LV429847</t>
  </si>
  <si>
    <t>LV429850</t>
  </si>
  <si>
    <t>LV429851</t>
  </si>
  <si>
    <t>LV429852</t>
  </si>
  <si>
    <t>LV429853</t>
  </si>
  <si>
    <t>LV429854</t>
  </si>
  <si>
    <t>LV429855</t>
  </si>
  <si>
    <t>LV429856</t>
  </si>
  <si>
    <t>LV429857</t>
  </si>
  <si>
    <t>LV429870</t>
  </si>
  <si>
    <t>LV429880</t>
  </si>
  <si>
    <t>LV429885</t>
  </si>
  <si>
    <t>LV430080</t>
  </si>
  <si>
    <t>LV430081</t>
  </si>
  <si>
    <t>LV430082</t>
  </si>
  <si>
    <t>LV430084</t>
  </si>
  <si>
    <t>LV430085</t>
  </si>
  <si>
    <t>LV430310FR</t>
  </si>
  <si>
    <t>LV430311FR</t>
  </si>
  <si>
    <t>LV430320</t>
  </si>
  <si>
    <t>LV430320FR</t>
  </si>
  <si>
    <t>LV430321</t>
  </si>
  <si>
    <t>LV430322</t>
  </si>
  <si>
    <t>LV430391</t>
  </si>
  <si>
    <t>LV430395</t>
  </si>
  <si>
    <t>LV430396</t>
  </si>
  <si>
    <t>LV430403</t>
  </si>
  <si>
    <t>LV430405</t>
  </si>
  <si>
    <t>LV430406</t>
  </si>
  <si>
    <t>LV430410</t>
  </si>
  <si>
    <t>LV430411</t>
  </si>
  <si>
    <t>LV430430</t>
  </si>
  <si>
    <t>LV430431</t>
  </si>
  <si>
    <t>LV430441</t>
  </si>
  <si>
    <t>LV430450</t>
  </si>
  <si>
    <t>LV430500</t>
  </si>
  <si>
    <t>LV430510</t>
  </si>
  <si>
    <t>LV430554</t>
  </si>
  <si>
    <t>LV430563</t>
  </si>
  <si>
    <t>LV430629</t>
  </si>
  <si>
    <t>LV430630FR</t>
  </si>
  <si>
    <t>LV430631FR</t>
  </si>
  <si>
    <t>LV430640</t>
  </si>
  <si>
    <t>LV430640FR</t>
  </si>
  <si>
    <t>LV430641</t>
  </si>
  <si>
    <t>LV430641FR</t>
  </si>
  <si>
    <t>LV430670</t>
  </si>
  <si>
    <t>LV430670FR</t>
  </si>
  <si>
    <t>LV430671</t>
  </si>
  <si>
    <t>LV430671FR</t>
  </si>
  <si>
    <t>LV430680</t>
  </si>
  <si>
    <t>LV430680FR</t>
  </si>
  <si>
    <t>LV430681</t>
  </si>
  <si>
    <t>LV430681FR</t>
  </si>
  <si>
    <t>LV430690</t>
  </si>
  <si>
    <t>LV430745</t>
  </si>
  <si>
    <t>LV430751</t>
  </si>
  <si>
    <t>LV430770</t>
  </si>
  <si>
    <t>LV430771</t>
  </si>
  <si>
    <t>LV430781</t>
  </si>
  <si>
    <t>LV430790</t>
  </si>
  <si>
    <t>LV430830</t>
  </si>
  <si>
    <t>LV430832</t>
  </si>
  <si>
    <t>LV430833</t>
  </si>
  <si>
    <t>LV430834</t>
  </si>
  <si>
    <t>LV430834FR</t>
  </si>
  <si>
    <t>LV430840FR</t>
  </si>
  <si>
    <t>LV430841FR</t>
  </si>
  <si>
    <t>LV430850</t>
  </si>
  <si>
    <t>LV430851</t>
  </si>
  <si>
    <t>LV430851FR</t>
  </si>
  <si>
    <t>LV430895</t>
  </si>
  <si>
    <t>LV430985</t>
  </si>
  <si>
    <t>LV431050</t>
  </si>
  <si>
    <t>LV431051</t>
  </si>
  <si>
    <t>LV431110FR</t>
  </si>
  <si>
    <t>LV431111FR</t>
  </si>
  <si>
    <t>LV431112</t>
  </si>
  <si>
    <t>LV431113</t>
  </si>
  <si>
    <t>LV431120</t>
  </si>
  <si>
    <t>LV431120FR</t>
  </si>
  <si>
    <t>LV431121</t>
  </si>
  <si>
    <t>LV431121FR</t>
  </si>
  <si>
    <t>LV431140</t>
  </si>
  <si>
    <t>LV431141</t>
  </si>
  <si>
    <t>LV431142</t>
  </si>
  <si>
    <t>LV431150</t>
  </si>
  <si>
    <t>LV431152</t>
  </si>
  <si>
    <t>LV431160</t>
  </si>
  <si>
    <t>LV431165</t>
  </si>
  <si>
    <t>LV431391</t>
  </si>
  <si>
    <t>LV431395</t>
  </si>
  <si>
    <t>LV431400</t>
  </si>
  <si>
    <t>LV431403</t>
  </si>
  <si>
    <t>LV431404</t>
  </si>
  <si>
    <t>LV431406</t>
  </si>
  <si>
    <t>LV431408</t>
  </si>
  <si>
    <t>LV431411</t>
  </si>
  <si>
    <t>LV431430</t>
  </si>
  <si>
    <t>LV431431</t>
  </si>
  <si>
    <t>LV431432</t>
  </si>
  <si>
    <t>LV431500</t>
  </si>
  <si>
    <t>LV431535</t>
  </si>
  <si>
    <t>LV431536</t>
  </si>
  <si>
    <t>LV431541</t>
  </si>
  <si>
    <t>LV431542</t>
  </si>
  <si>
    <t>LV431543</t>
  </si>
  <si>
    <t>LV431545</t>
  </si>
  <si>
    <t>LV431546</t>
  </si>
  <si>
    <t>LV431563</t>
  </si>
  <si>
    <t>LV431564</t>
  </si>
  <si>
    <t>LV431629</t>
  </si>
  <si>
    <t>LV431630FR</t>
  </si>
  <si>
    <t>LV431631FR</t>
  </si>
  <si>
    <t>LV431632</t>
  </si>
  <si>
    <t>LV431640</t>
  </si>
  <si>
    <t>LV431640FR</t>
  </si>
  <si>
    <t>LV431641</t>
  </si>
  <si>
    <t>LV431641FR</t>
  </si>
  <si>
    <t>LV431650</t>
  </si>
  <si>
    <t>LV431670FR</t>
  </si>
  <si>
    <t>LV431671FR</t>
  </si>
  <si>
    <t>LV431680</t>
  </si>
  <si>
    <t>LV431681</t>
  </si>
  <si>
    <t>LV431748</t>
  </si>
  <si>
    <t>LV431752</t>
  </si>
  <si>
    <t>LV431753</t>
  </si>
  <si>
    <t>LV431756</t>
  </si>
  <si>
    <t>LV431756FR</t>
  </si>
  <si>
    <t>LV431757</t>
  </si>
  <si>
    <t>LV431770</t>
  </si>
  <si>
    <t>LV431771</t>
  </si>
  <si>
    <t>LV431780</t>
  </si>
  <si>
    <t>LV431781</t>
  </si>
  <si>
    <t>LV431782</t>
  </si>
  <si>
    <t>LV431790</t>
  </si>
  <si>
    <t>LV431801</t>
  </si>
  <si>
    <t>LV431830FR</t>
  </si>
  <si>
    <t>LV431831FR</t>
  </si>
  <si>
    <t>LV431840</t>
  </si>
  <si>
    <t>LV431841</t>
  </si>
  <si>
    <t>LV431861</t>
  </si>
  <si>
    <t>LV431870</t>
  </si>
  <si>
    <t>LV431876</t>
  </si>
  <si>
    <t>LV431877</t>
  </si>
  <si>
    <t>LV431881</t>
  </si>
  <si>
    <t>LV432403</t>
  </si>
  <si>
    <t>LV432404</t>
  </si>
  <si>
    <t>LV432408</t>
  </si>
  <si>
    <t>LV432413</t>
  </si>
  <si>
    <t>LV432414</t>
  </si>
  <si>
    <t>LV432415</t>
  </si>
  <si>
    <t>LV432416</t>
  </si>
  <si>
    <t>LV432455</t>
  </si>
  <si>
    <t>LV432456</t>
  </si>
  <si>
    <t>LV432475</t>
  </si>
  <si>
    <t>LV432481</t>
  </si>
  <si>
    <t>LV432490</t>
  </si>
  <si>
    <t>LV432491</t>
  </si>
  <si>
    <t>LV432492</t>
  </si>
  <si>
    <t>LV432520</t>
  </si>
  <si>
    <t>LV432523</t>
  </si>
  <si>
    <t>LV432525</t>
  </si>
  <si>
    <t>LV432532</t>
  </si>
  <si>
    <t>LV432532FR</t>
  </si>
  <si>
    <t>LV432533</t>
  </si>
  <si>
    <t>LV432533FR</t>
  </si>
  <si>
    <t>LV432538</t>
  </si>
  <si>
    <t>LV432539</t>
  </si>
  <si>
    <t>LV432539FR</t>
  </si>
  <si>
    <t>LV432553</t>
  </si>
  <si>
    <t>LV432570</t>
  </si>
  <si>
    <t>LV432591</t>
  </si>
  <si>
    <t>LV432592</t>
  </si>
  <si>
    <t>LV432593</t>
  </si>
  <si>
    <t>LV432594</t>
  </si>
  <si>
    <t>LV432595</t>
  </si>
  <si>
    <t>LV432596</t>
  </si>
  <si>
    <t>LV432597</t>
  </si>
  <si>
    <t>LV432603</t>
  </si>
  <si>
    <t>LV432604</t>
  </si>
  <si>
    <t>LV432614</t>
  </si>
  <si>
    <t>LV432619</t>
  </si>
  <si>
    <t>LV432621</t>
  </si>
  <si>
    <t>LV432624</t>
  </si>
  <si>
    <t>LV432631</t>
  </si>
  <si>
    <t>LV432640</t>
  </si>
  <si>
    <t>LV432641</t>
  </si>
  <si>
    <t>LV432641FR</t>
  </si>
  <si>
    <t>LV432642</t>
  </si>
  <si>
    <t>LV432643</t>
  </si>
  <si>
    <t>LV432645</t>
  </si>
  <si>
    <t>LV432646</t>
  </si>
  <si>
    <t>LV432649</t>
  </si>
  <si>
    <t>LV432652</t>
  </si>
  <si>
    <t>LV432676FR</t>
  </si>
  <si>
    <t>LV432677</t>
  </si>
  <si>
    <t>LV432677FR</t>
  </si>
  <si>
    <t>LV432678</t>
  </si>
  <si>
    <t>LV432679</t>
  </si>
  <si>
    <t>LV432693FR</t>
  </si>
  <si>
    <t>LV432694</t>
  </si>
  <si>
    <t>LV432695FR</t>
  </si>
  <si>
    <t>LV432696</t>
  </si>
  <si>
    <t>LV432696FR</t>
  </si>
  <si>
    <t>LV432699</t>
  </si>
  <si>
    <t>LV432701</t>
  </si>
  <si>
    <t>LV432707</t>
  </si>
  <si>
    <t>LV432709</t>
  </si>
  <si>
    <t>LV432749</t>
  </si>
  <si>
    <t>LV432750FR</t>
  </si>
  <si>
    <t>LV432756</t>
  </si>
  <si>
    <t>LV432803</t>
  </si>
  <si>
    <t>LV432805</t>
  </si>
  <si>
    <t>LV432808</t>
  </si>
  <si>
    <t>LV432814</t>
  </si>
  <si>
    <t>LV432815</t>
  </si>
  <si>
    <t>LV432816</t>
  </si>
  <si>
    <t>LV432876FR</t>
  </si>
  <si>
    <t>LV432877</t>
  </si>
  <si>
    <t>LV432877FR</t>
  </si>
  <si>
    <t>LV432878</t>
  </si>
  <si>
    <t>LV432893FR</t>
  </si>
  <si>
    <t>LV432894</t>
  </si>
  <si>
    <t>LV432894FR</t>
  </si>
  <si>
    <t>LV432895FR</t>
  </si>
  <si>
    <t>LV432896</t>
  </si>
  <si>
    <t>LV432896FR</t>
  </si>
  <si>
    <t>LV432899</t>
  </si>
  <si>
    <t>LV432949</t>
  </si>
  <si>
    <t>LV432950</t>
  </si>
  <si>
    <t>LV433210</t>
  </si>
  <si>
    <t>LV433212</t>
  </si>
  <si>
    <t>LV433216</t>
  </si>
  <si>
    <t>LV433217</t>
  </si>
  <si>
    <t>LV433248</t>
  </si>
  <si>
    <t>LV433249</t>
  </si>
  <si>
    <t>LV433251</t>
  </si>
  <si>
    <t>LV433255</t>
  </si>
  <si>
    <t>LV433256</t>
  </si>
  <si>
    <t>LV433478</t>
  </si>
  <si>
    <t>LV433480</t>
  </si>
  <si>
    <t>LV433482</t>
  </si>
  <si>
    <t>LV433502</t>
  </si>
  <si>
    <t>LV433503</t>
  </si>
  <si>
    <t>LV433638</t>
  </si>
  <si>
    <t>LV433720</t>
  </si>
  <si>
    <t>LV434063</t>
  </si>
  <si>
    <t>LV434128</t>
  </si>
  <si>
    <t>LV434195</t>
  </si>
  <si>
    <t>LV434210</t>
  </si>
  <si>
    <t>LV438003</t>
  </si>
  <si>
    <t>LV438018</t>
  </si>
  <si>
    <t>LV438028</t>
  </si>
  <si>
    <t>LV438029</t>
  </si>
  <si>
    <t>LV438103</t>
  </si>
  <si>
    <t>LV438135</t>
  </si>
  <si>
    <t>LV438136</t>
  </si>
  <si>
    <t>LV438203</t>
  </si>
  <si>
    <t>LV438245</t>
  </si>
  <si>
    <t>LV438266</t>
  </si>
  <si>
    <t>LV438267</t>
  </si>
  <si>
    <t>LV438268</t>
  </si>
  <si>
    <t>LV438269</t>
  </si>
  <si>
    <t>LV438270</t>
  </si>
  <si>
    <t>LV438271</t>
  </si>
  <si>
    <t>LV438272</t>
  </si>
  <si>
    <t>LV438273</t>
  </si>
  <si>
    <t>LV438274</t>
  </si>
  <si>
    <t>LV438275</t>
  </si>
  <si>
    <t>LV438276</t>
  </si>
  <si>
    <t>LV438277</t>
  </si>
  <si>
    <t>LV438278</t>
  </si>
  <si>
    <t>LV438362</t>
  </si>
  <si>
    <t>LV438363</t>
  </si>
  <si>
    <t>LV438572</t>
  </si>
  <si>
    <t>LV438582</t>
  </si>
  <si>
    <t>LV438598</t>
  </si>
  <si>
    <t>LV438599</t>
  </si>
  <si>
    <t>LV438600</t>
  </si>
  <si>
    <t>LV438602</t>
  </si>
  <si>
    <t>LV438604</t>
  </si>
  <si>
    <t>LV438604FR</t>
  </si>
  <si>
    <t>LV438605</t>
  </si>
  <si>
    <t>LV438606</t>
  </si>
  <si>
    <t>LV438608</t>
  </si>
  <si>
    <t>LV438609</t>
  </si>
  <si>
    <t>LV438610</t>
  </si>
  <si>
    <t>LV438617</t>
  </si>
  <si>
    <t>LV438699</t>
  </si>
  <si>
    <t>LV438709</t>
  </si>
  <si>
    <t>LV438710</t>
  </si>
  <si>
    <t>LV438720</t>
  </si>
  <si>
    <t>LV481004</t>
  </si>
  <si>
    <t>LV510310</t>
  </si>
  <si>
    <t>LV510311</t>
  </si>
  <si>
    <t>LV510312</t>
  </si>
  <si>
    <t>LV510340</t>
  </si>
  <si>
    <t>LV510341</t>
  </si>
  <si>
    <t>LV510342</t>
  </si>
  <si>
    <t>LV510343</t>
  </si>
  <si>
    <t>LV510344</t>
  </si>
  <si>
    <t>LV510345</t>
  </si>
  <si>
    <t>LV510346</t>
  </si>
  <si>
    <t>LV510430</t>
  </si>
  <si>
    <t>LV510431</t>
  </si>
  <si>
    <t>LV510432</t>
  </si>
  <si>
    <t>LV510433</t>
  </si>
  <si>
    <t>LV510434</t>
  </si>
  <si>
    <t>LV510435</t>
  </si>
  <si>
    <t>LV510440</t>
  </si>
  <si>
    <t>LV510443</t>
  </si>
  <si>
    <t>LV510444</t>
  </si>
  <si>
    <t>LV510445</t>
  </si>
  <si>
    <t>LV516301</t>
  </si>
  <si>
    <t>LV516311</t>
  </si>
  <si>
    <t>LV516312</t>
  </si>
  <si>
    <t>LV516322</t>
  </si>
  <si>
    <t>LV516323</t>
  </si>
  <si>
    <t>LV516331</t>
  </si>
  <si>
    <t>LV516341</t>
  </si>
  <si>
    <t>LV516342</t>
  </si>
  <si>
    <t>LV516362</t>
  </si>
  <si>
    <t>LV516430</t>
  </si>
  <si>
    <t>LV516431</t>
  </si>
  <si>
    <t>LV516439</t>
  </si>
  <si>
    <t>LV516440</t>
  </si>
  <si>
    <t>LV525311</t>
  </si>
  <si>
    <t>LV525313</t>
  </si>
  <si>
    <t>LV525331</t>
  </si>
  <si>
    <t>LV525342</t>
  </si>
  <si>
    <t>LV525435</t>
  </si>
  <si>
    <t>LV525436</t>
  </si>
  <si>
    <t>LV525438</t>
  </si>
  <si>
    <t>LV525439</t>
  </si>
  <si>
    <t>LV540308</t>
  </si>
  <si>
    <t>LV540309</t>
  </si>
  <si>
    <t>LV540318</t>
  </si>
  <si>
    <t>LV540550</t>
  </si>
  <si>
    <t>LV540552</t>
  </si>
  <si>
    <t>LV563308</t>
  </si>
  <si>
    <t>LV563309</t>
  </si>
  <si>
    <t>LV563318</t>
  </si>
  <si>
    <t>LV563319</t>
  </si>
  <si>
    <t>LV563552</t>
  </si>
  <si>
    <t>LVR05250A40T</t>
  </si>
  <si>
    <t>LVR05500A40T</t>
  </si>
  <si>
    <t>LX1D6M7</t>
  </si>
  <si>
    <t>LX1D8M7</t>
  </si>
  <si>
    <t>LX1FH2202</t>
  </si>
  <si>
    <t>LX1FH3802</t>
  </si>
  <si>
    <t>LX1FJ110</t>
  </si>
  <si>
    <t>LX1FJ220</t>
  </si>
  <si>
    <t>LX1FJ380</t>
  </si>
  <si>
    <t>LX1FK220</t>
  </si>
  <si>
    <t>LX1FK380</t>
  </si>
  <si>
    <t>LX1FL380</t>
  </si>
  <si>
    <t>LX1FX220</t>
  </si>
  <si>
    <t>LX4F8MW</t>
  </si>
  <si>
    <t>LX4FG220</t>
  </si>
  <si>
    <t>LX4FH024</t>
  </si>
  <si>
    <t>LX9FG220</t>
  </si>
  <si>
    <t>LXD1B7</t>
  </si>
  <si>
    <t>LXD1CC7</t>
  </si>
  <si>
    <t>LXD1E7</t>
  </si>
  <si>
    <t>LXD3B7</t>
  </si>
  <si>
    <t>LXD3D7</t>
  </si>
  <si>
    <t>LXD3E7</t>
  </si>
  <si>
    <t>LXD3F7</t>
  </si>
  <si>
    <t>LXD3M7</t>
  </si>
  <si>
    <t>LXM23AU04M3X</t>
  </si>
  <si>
    <t>LXM23DU15M3X</t>
  </si>
  <si>
    <t>LXM28AU07M3X</t>
  </si>
  <si>
    <t>M6200A0A0B0A0A0R</t>
  </si>
  <si>
    <t>MA0185100</t>
  </si>
  <si>
    <t>MA0186100</t>
  </si>
  <si>
    <t>METCOEM1250</t>
  </si>
  <si>
    <t>METSECT5CC010</t>
  </si>
  <si>
    <t>METSEDM1110</t>
  </si>
  <si>
    <t>METSEPM2KANLGIO22</t>
  </si>
  <si>
    <t>METSEPM2KDGTLIO22</t>
  </si>
  <si>
    <t>METSEPM3250</t>
  </si>
  <si>
    <t>METSEPM5100</t>
  </si>
  <si>
    <t>METSEPM5110</t>
  </si>
  <si>
    <t>METSEPM5310</t>
  </si>
  <si>
    <t>METSEPM5320</t>
  </si>
  <si>
    <t>METSEPM5330</t>
  </si>
  <si>
    <t>METSEPM5340</t>
  </si>
  <si>
    <t>METSEPM5560</t>
  </si>
  <si>
    <t>METSEPM8000SK</t>
  </si>
  <si>
    <t>METSEPM8240</t>
  </si>
  <si>
    <t>METSEPM8244</t>
  </si>
  <si>
    <t>METSEPM89M0024</t>
  </si>
  <si>
    <t>METSEPM89M2600</t>
  </si>
  <si>
    <t>MGN02363</t>
  </si>
  <si>
    <t>MGN09120</t>
  </si>
  <si>
    <t>MGN09125</t>
  </si>
  <si>
    <t>MGN09135</t>
  </si>
  <si>
    <t>MGN09150</t>
  </si>
  <si>
    <t>MIP12104T</t>
  </si>
  <si>
    <t>MIP12106T</t>
  </si>
  <si>
    <t>MIP12108T</t>
  </si>
  <si>
    <t>MIP12112T</t>
  </si>
  <si>
    <t>MIP12118T</t>
  </si>
  <si>
    <t>MIP12212T</t>
  </si>
  <si>
    <t>MIP12312</t>
  </si>
  <si>
    <t>MIP12312T</t>
  </si>
  <si>
    <t>MKTED210011EN</t>
  </si>
  <si>
    <t>MN-S3-500</t>
  </si>
  <si>
    <t>MN-S3HT-500-A</t>
  </si>
  <si>
    <t>MNB-300-A</t>
  </si>
  <si>
    <t>MNB-V1-2</t>
  </si>
  <si>
    <t>MPM-UN-004-5045</t>
  </si>
  <si>
    <t>MSDCHLLMUV31S0</t>
  </si>
  <si>
    <t>MTN3111-0000</t>
  </si>
  <si>
    <t>MTN3115-0000</t>
  </si>
  <si>
    <t>MTN3150-0000</t>
  </si>
  <si>
    <t>MTN3155-0000</t>
  </si>
  <si>
    <t>MTN3165-0000</t>
  </si>
  <si>
    <t>MTN4010-3206</t>
  </si>
  <si>
    <t>MTN4010-3215</t>
  </si>
  <si>
    <t>MTN4010-3260</t>
  </si>
  <si>
    <t>MTN4010-3278</t>
  </si>
  <si>
    <t>MTN4020-3260</t>
  </si>
  <si>
    <t>MTN403105</t>
  </si>
  <si>
    <t>MTN403114</t>
  </si>
  <si>
    <t>MTN403160</t>
  </si>
  <si>
    <t>MTN403205</t>
  </si>
  <si>
    <t>MTN403260</t>
  </si>
  <si>
    <t>MTN404103</t>
  </si>
  <si>
    <t>MTN404104</t>
  </si>
  <si>
    <t>MTN404119</t>
  </si>
  <si>
    <t>MTN404219</t>
  </si>
  <si>
    <t>MTN4051-3470</t>
  </si>
  <si>
    <t>MTN4051-3471</t>
  </si>
  <si>
    <t>MTN4051-3472</t>
  </si>
  <si>
    <t>MTN4051-3473</t>
  </si>
  <si>
    <t>MTN432119</t>
  </si>
  <si>
    <t>MTN433114</t>
  </si>
  <si>
    <t>MTN433160</t>
  </si>
  <si>
    <t>MTN433514</t>
  </si>
  <si>
    <t>MTN433560</t>
  </si>
  <si>
    <t>MTN463501</t>
  </si>
  <si>
    <t>MTN478144</t>
  </si>
  <si>
    <t>MTN481119</t>
  </si>
  <si>
    <t>MTN481146</t>
  </si>
  <si>
    <t>MTN481160</t>
  </si>
  <si>
    <t>MTN483119</t>
  </si>
  <si>
    <t>MTN483121</t>
  </si>
  <si>
    <t>MTN483143</t>
  </si>
  <si>
    <t>MTN483221</t>
  </si>
  <si>
    <t>MTN483321</t>
  </si>
  <si>
    <t>MTN483421</t>
  </si>
  <si>
    <t>MTN486114</t>
  </si>
  <si>
    <t>MTN486160</t>
  </si>
  <si>
    <t>MTN515119</t>
  </si>
  <si>
    <t>MTN515219</t>
  </si>
  <si>
    <t>MTN564419</t>
  </si>
  <si>
    <t>MTN5761-0000</t>
  </si>
  <si>
    <t>MTN617119</t>
  </si>
  <si>
    <t>MTN617219</t>
  </si>
  <si>
    <t>MTN617419</t>
  </si>
  <si>
    <t>MTN627514</t>
  </si>
  <si>
    <t>MTN627560</t>
  </si>
  <si>
    <t>MTN627614</t>
  </si>
  <si>
    <t>MTN627660</t>
  </si>
  <si>
    <t>MTN627814</t>
  </si>
  <si>
    <t>MTN627860</t>
  </si>
  <si>
    <t>MTN628019</t>
  </si>
  <si>
    <t>MTN628044</t>
  </si>
  <si>
    <t>MTN628119</t>
  </si>
  <si>
    <t>MTN628144</t>
  </si>
  <si>
    <t>MTN628319</t>
  </si>
  <si>
    <t>MTN628344</t>
  </si>
  <si>
    <t>MTN628346</t>
  </si>
  <si>
    <t>MTN628360</t>
  </si>
  <si>
    <t>MTN630819</t>
  </si>
  <si>
    <t>MTN647893</t>
  </si>
  <si>
    <t>MTN649208</t>
  </si>
  <si>
    <t>MTN649212</t>
  </si>
  <si>
    <t>MTN649804</t>
  </si>
  <si>
    <t>MTN649908</t>
  </si>
  <si>
    <t>MTN649912</t>
  </si>
  <si>
    <t>MTN6500-0113</t>
  </si>
  <si>
    <t>MTN670804</t>
  </si>
  <si>
    <t>MTN680329</t>
  </si>
  <si>
    <t>MTN683890</t>
  </si>
  <si>
    <t>MTN684064</t>
  </si>
  <si>
    <t>MV261246</t>
  </si>
  <si>
    <t>MVS08H3MF2L</t>
  </si>
  <si>
    <t>MVS08H3MW2L</t>
  </si>
  <si>
    <t>MVS08H3NF2L</t>
  </si>
  <si>
    <t>MVS08H3NW2L</t>
  </si>
  <si>
    <t>MVS08H4MF2L</t>
  </si>
  <si>
    <t>MVS08H4MW2L</t>
  </si>
  <si>
    <t>MVS08H4NW2L</t>
  </si>
  <si>
    <t>MVS08N3MF2L</t>
  </si>
  <si>
    <t>MVS08N3MW2L</t>
  </si>
  <si>
    <t>MVS08N3NF2L</t>
  </si>
  <si>
    <t>MVS08N3NW2L</t>
  </si>
  <si>
    <t>MVS08N4MW2A</t>
  </si>
  <si>
    <t>MVS08N4MW5A</t>
  </si>
  <si>
    <t>MVS10H3MF2L</t>
  </si>
  <si>
    <t>MVS10H3MW2L</t>
  </si>
  <si>
    <t>MVS10H3NF2L</t>
  </si>
  <si>
    <t>MVS10H3NW2L</t>
  </si>
  <si>
    <t>MVS10H4MF2L</t>
  </si>
  <si>
    <t>MVS10H4MW2L</t>
  </si>
  <si>
    <t>MVS10H4NW2L</t>
  </si>
  <si>
    <t>MVS10N3MF2L</t>
  </si>
  <si>
    <t>MVS10N3MW2L</t>
  </si>
  <si>
    <t>MVS10N3NF2L</t>
  </si>
  <si>
    <t>MVS10N3NW2L</t>
  </si>
  <si>
    <t>MVS10N4MW2A</t>
  </si>
  <si>
    <t>MVS12H3MF2A</t>
  </si>
  <si>
    <t>MVS12H3MF2L</t>
  </si>
  <si>
    <t>MVS12H3MW2L</t>
  </si>
  <si>
    <t>MVS12H3NF2L</t>
  </si>
  <si>
    <t>MVS12H3NW2L</t>
  </si>
  <si>
    <t>MVS12H4MF2A</t>
  </si>
  <si>
    <t>MVS12H4MF2L</t>
  </si>
  <si>
    <t>MVS12H4MW2L</t>
  </si>
  <si>
    <t>MVS12H4NW2L</t>
  </si>
  <si>
    <t>MVS12N3EF2L</t>
  </si>
  <si>
    <t>MVS12N3MF2L</t>
  </si>
  <si>
    <t>MVS12N3MW2L</t>
  </si>
  <si>
    <t>MVS12N3NF2L</t>
  </si>
  <si>
    <t>MVS12N3NW2L</t>
  </si>
  <si>
    <t>MVS16H3MW2L</t>
  </si>
  <si>
    <t>MVS16H3NF2L</t>
  </si>
  <si>
    <t>MVS16H3NW2L</t>
  </si>
  <si>
    <t>MVS16H4MF2L</t>
  </si>
  <si>
    <t>MVS16H4MF5A</t>
  </si>
  <si>
    <t>MVS16H4MW2L</t>
  </si>
  <si>
    <t>MVS16H4NW2L</t>
  </si>
  <si>
    <t>MVS16N3MF2L</t>
  </si>
  <si>
    <t>MVS16N3MW2L</t>
  </si>
  <si>
    <t>MVS16N3NF2L</t>
  </si>
  <si>
    <t>MVS16N3NW2L</t>
  </si>
  <si>
    <t>MVS16N4MW2L</t>
  </si>
  <si>
    <t>MVS20H3MW2L</t>
  </si>
  <si>
    <t>MVS20H3NF2L</t>
  </si>
  <si>
    <t>MVS20H3NW2L</t>
  </si>
  <si>
    <t>MVS20H4MF2L</t>
  </si>
  <si>
    <t>MVS20H4MW2A</t>
  </si>
  <si>
    <t>MVS20H4MW2L</t>
  </si>
  <si>
    <t>MVS20H4NF2L</t>
  </si>
  <si>
    <t>MVS20N3MF2L</t>
  </si>
  <si>
    <t>MVS20N3MW2L</t>
  </si>
  <si>
    <t>MVS20N3NF2L</t>
  </si>
  <si>
    <t>MVS20N3NW2L</t>
  </si>
  <si>
    <t>MVS20N4EF2L</t>
  </si>
  <si>
    <t>MVS21412</t>
  </si>
  <si>
    <t>MVS21414</t>
  </si>
  <si>
    <t>MVS21415</t>
  </si>
  <si>
    <t>MVS21418</t>
  </si>
  <si>
    <t>MVS21419</t>
  </si>
  <si>
    <t>MVS21422</t>
  </si>
  <si>
    <t>MVS21424</t>
  </si>
  <si>
    <t>MVS21425</t>
  </si>
  <si>
    <t>MVS21428</t>
  </si>
  <si>
    <t>MVS21429</t>
  </si>
  <si>
    <t>MVS21801</t>
  </si>
  <si>
    <t>MVS21802</t>
  </si>
  <si>
    <t>MVS21804</t>
  </si>
  <si>
    <t>MVS21805</t>
  </si>
  <si>
    <t>MVS21806</t>
  </si>
  <si>
    <t>MVS25H3MW2L</t>
  </si>
  <si>
    <t>MVS25H3NF2L</t>
  </si>
  <si>
    <t>MVS25H3NW2L</t>
  </si>
  <si>
    <t>MVS25H4MW2L</t>
  </si>
  <si>
    <t>MVS25H4NW2L</t>
  </si>
  <si>
    <t>MVS25N3MF2L</t>
  </si>
  <si>
    <t>MVS25N3MW2L</t>
  </si>
  <si>
    <t>MVS25N3NF2L</t>
  </si>
  <si>
    <t>MVS25N3NW2L</t>
  </si>
  <si>
    <t>MVS25N4EF2L</t>
  </si>
  <si>
    <t>MVS25N4MF2L</t>
  </si>
  <si>
    <t>MVS25N4MW2L</t>
  </si>
  <si>
    <t>MVS32H3MW2L</t>
  </si>
  <si>
    <t>MVS32H3NF2L</t>
  </si>
  <si>
    <t>MVS32H3NW2L</t>
  </si>
  <si>
    <t>MVS32H4MF2L</t>
  </si>
  <si>
    <t>MVS32H4MW2A</t>
  </si>
  <si>
    <t>MVS32H4MW2L</t>
  </si>
  <si>
    <t>MVS32H4MW5A</t>
  </si>
  <si>
    <t>MVS32H4NF2L</t>
  </si>
  <si>
    <t>MVS32N3MF2L</t>
  </si>
  <si>
    <t>MVS32N3MW2L</t>
  </si>
  <si>
    <t>MVS32N3NF2L</t>
  </si>
  <si>
    <t>MVS32N3NW2L</t>
  </si>
  <si>
    <t>MVS40H3MF2L</t>
  </si>
  <si>
    <t>MVS40H3MW2L</t>
  </si>
  <si>
    <t>MVS40H3NF2L</t>
  </si>
  <si>
    <t>MVS40H3NW2L</t>
  </si>
  <si>
    <t>MVS40H4MF2L</t>
  </si>
  <si>
    <t>MVS40H4MW2L</t>
  </si>
  <si>
    <t>MVS40N3MF0D</t>
  </si>
  <si>
    <t>MVS40N3MF2L</t>
  </si>
  <si>
    <t>MVS40N3MW2L</t>
  </si>
  <si>
    <t>MVS40N3NF2L</t>
  </si>
  <si>
    <t>MVS40N3NW2L</t>
  </si>
  <si>
    <t>MVS40N4MF2L</t>
  </si>
  <si>
    <t>MVS40N4MW2L</t>
  </si>
  <si>
    <t>NRJED314619EN</t>
  </si>
  <si>
    <t>NS06BH3DE2</t>
  </si>
  <si>
    <t>NS06BH3DM2</t>
  </si>
  <si>
    <t>NS06BH3E2</t>
  </si>
  <si>
    <t>NS06BH3M2</t>
  </si>
  <si>
    <t>NS06BH3M2FR</t>
  </si>
  <si>
    <t>NS06BH4DE2</t>
  </si>
  <si>
    <t>NS06BH4DM2</t>
  </si>
  <si>
    <t>NS06BH4E2</t>
  </si>
  <si>
    <t>NS06BH4M2</t>
  </si>
  <si>
    <t>NS06BH4M2FR</t>
  </si>
  <si>
    <t>NS06BN3DE2</t>
  </si>
  <si>
    <t>NS06BN3DM2</t>
  </si>
  <si>
    <t>NS06BN3E2</t>
  </si>
  <si>
    <t>NS06BN3E2FR</t>
  </si>
  <si>
    <t>NS06BN3M2</t>
  </si>
  <si>
    <t>NS06BN3M2FR</t>
  </si>
  <si>
    <t>NS06BN4DE2</t>
  </si>
  <si>
    <t>NS06BN4DM2</t>
  </si>
  <si>
    <t>NS06BN4E2</t>
  </si>
  <si>
    <t>NS06BN4E2FR</t>
  </si>
  <si>
    <t>NS06BN4M2</t>
  </si>
  <si>
    <t>NS06BN4M2FR</t>
  </si>
  <si>
    <t>NS080H3DE2</t>
  </si>
  <si>
    <t>NS080H3DM2</t>
  </si>
  <si>
    <t>NS080H3E2</t>
  </si>
  <si>
    <t>NS080H3M2FR</t>
  </si>
  <si>
    <t>NS080H3M6</t>
  </si>
  <si>
    <t>NS080H4DE2</t>
  </si>
  <si>
    <t>NS080H4DM2</t>
  </si>
  <si>
    <t>NS080H4DM2FR</t>
  </si>
  <si>
    <t>NS080H4DM5</t>
  </si>
  <si>
    <t>NS080H4E2</t>
  </si>
  <si>
    <t>NS080H4E2FR</t>
  </si>
  <si>
    <t>NS080H4M2</t>
  </si>
  <si>
    <t>NS080H4M2FR</t>
  </si>
  <si>
    <t>NS080H4M6</t>
  </si>
  <si>
    <t>NS080L3M2</t>
  </si>
  <si>
    <t>NS080N3DE2</t>
  </si>
  <si>
    <t>NS080N3DM2</t>
  </si>
  <si>
    <t>NS080N3E2</t>
  </si>
  <si>
    <t>NS080N3E2FR</t>
  </si>
  <si>
    <t>NS080N3M2FR</t>
  </si>
  <si>
    <t>NS080N3M5</t>
  </si>
  <si>
    <t>NS080N3M6</t>
  </si>
  <si>
    <t>NS080N4DE2</t>
  </si>
  <si>
    <t>NS080N4DM2</t>
  </si>
  <si>
    <t>NS080N4DM6</t>
  </si>
  <si>
    <t>NS080N4E2</t>
  </si>
  <si>
    <t>NS080N4E2FR</t>
  </si>
  <si>
    <t>NS080N4E6</t>
  </si>
  <si>
    <t>NS080N4M2</t>
  </si>
  <si>
    <t>NS080N4M2FR</t>
  </si>
  <si>
    <t>NS080N4M6</t>
  </si>
  <si>
    <t>NS080N4M7</t>
  </si>
  <si>
    <t>NS100H3DE2</t>
  </si>
  <si>
    <t>NS100H3E2</t>
  </si>
  <si>
    <t>NS100H3M2FR</t>
  </si>
  <si>
    <t>NS100H4DE2</t>
  </si>
  <si>
    <t>NS100H4DM2</t>
  </si>
  <si>
    <t>NS100H4E2</t>
  </si>
  <si>
    <t>NS100H4M2</t>
  </si>
  <si>
    <t>NS100H4M2FR</t>
  </si>
  <si>
    <t>NS100H4M6</t>
  </si>
  <si>
    <t>NS100L3M2</t>
  </si>
  <si>
    <t>NS100N3DE2</t>
  </si>
  <si>
    <t>NS100N3DM2</t>
  </si>
  <si>
    <t>NS100N3E2</t>
  </si>
  <si>
    <t>NS100N3E2FR</t>
  </si>
  <si>
    <t>NS100N3M2FR</t>
  </si>
  <si>
    <t>NS100N3M5</t>
  </si>
  <si>
    <t>NS100N4DE2</t>
  </si>
  <si>
    <t>NS100N4DM2</t>
  </si>
  <si>
    <t>NS100N4E2</t>
  </si>
  <si>
    <t>NS100N4E2FR</t>
  </si>
  <si>
    <t>NS100N4E6</t>
  </si>
  <si>
    <t>NS100N4M2</t>
  </si>
  <si>
    <t>NS100N4M2FR</t>
  </si>
  <si>
    <t>NS100N4M6</t>
  </si>
  <si>
    <t>NS125H3DM2</t>
  </si>
  <si>
    <t>NS125H3E2</t>
  </si>
  <si>
    <t>NS125H3M2FR</t>
  </si>
  <si>
    <t>NS125H4DE2</t>
  </si>
  <si>
    <t>NS125H4DM2</t>
  </si>
  <si>
    <t>NS125H4E2</t>
  </si>
  <si>
    <t>NS125H4M2</t>
  </si>
  <si>
    <t>NS125H4M2FR</t>
  </si>
  <si>
    <t>NS125N3DE2</t>
  </si>
  <si>
    <t>NS125N3DM2</t>
  </si>
  <si>
    <t>NS125N3E2</t>
  </si>
  <si>
    <t>NS125N3E2FR</t>
  </si>
  <si>
    <t>NS125N3M2FR</t>
  </si>
  <si>
    <t>NS125N4DE2</t>
  </si>
  <si>
    <t>NS125N4DM2</t>
  </si>
  <si>
    <t>NS125N4E2</t>
  </si>
  <si>
    <t>NS125N4E2FR</t>
  </si>
  <si>
    <t>NS125N4M2</t>
  </si>
  <si>
    <t>NS125N4M2FR</t>
  </si>
  <si>
    <t>NS160H3DE2</t>
  </si>
  <si>
    <t>NS160H3DM2</t>
  </si>
  <si>
    <t>NS160H3E2</t>
  </si>
  <si>
    <t>NS160H3M2FR</t>
  </si>
  <si>
    <t>NS160H3M5</t>
  </si>
  <si>
    <t>NS160H4E2</t>
  </si>
  <si>
    <t>NS160H4M2</t>
  </si>
  <si>
    <t>NS160H4M2FR</t>
  </si>
  <si>
    <t>NS160N3DE2</t>
  </si>
  <si>
    <t>NS160N3DM2</t>
  </si>
  <si>
    <t>NS160N3E2</t>
  </si>
  <si>
    <t>NS160N3E2FR</t>
  </si>
  <si>
    <t>NS160N3M2FR</t>
  </si>
  <si>
    <t>NS160N3M6</t>
  </si>
  <si>
    <t>NS160N4DE2</t>
  </si>
  <si>
    <t>NS160N4DM2</t>
  </si>
  <si>
    <t>NS160N4E2</t>
  </si>
  <si>
    <t>NS160N4E2FR</t>
  </si>
  <si>
    <t>NS160N4M2</t>
  </si>
  <si>
    <t>NS160N4M2FR</t>
  </si>
  <si>
    <t>NS16BH3M2</t>
  </si>
  <si>
    <t>NS16BH3M2FR</t>
  </si>
  <si>
    <t>NS16BH4M2</t>
  </si>
  <si>
    <t>NS16BH4M2FR</t>
  </si>
  <si>
    <t>NS16BN3M2</t>
  </si>
  <si>
    <t>NS16BN3M2FR</t>
  </si>
  <si>
    <t>NS16BN4M2</t>
  </si>
  <si>
    <t>NS16BN4M2FR</t>
  </si>
  <si>
    <t>NS200H3M2</t>
  </si>
  <si>
    <t>NS200H3M2FR</t>
  </si>
  <si>
    <t>NS200H4M2</t>
  </si>
  <si>
    <t>NS200H4M2FR</t>
  </si>
  <si>
    <t>NS200N3M2</t>
  </si>
  <si>
    <t>NS200N3M2FR</t>
  </si>
  <si>
    <t>NS200N4M2</t>
  </si>
  <si>
    <t>NS200N4M2FR</t>
  </si>
  <si>
    <t>NS250H3M2</t>
  </si>
  <si>
    <t>NS250H3M2FR</t>
  </si>
  <si>
    <t>NS250H4M2</t>
  </si>
  <si>
    <t>NS250H4M2FR</t>
  </si>
  <si>
    <t>NS250N3M2</t>
  </si>
  <si>
    <t>NS250N3M2FR</t>
  </si>
  <si>
    <t>NS250N4M2</t>
  </si>
  <si>
    <t>NS250N4M2FR</t>
  </si>
  <si>
    <t>NS320H3M2</t>
  </si>
  <si>
    <t>NS320H3M2FR</t>
  </si>
  <si>
    <t>NS320H4M2</t>
  </si>
  <si>
    <t>NS320H4M2FR</t>
  </si>
  <si>
    <t>NS320N3M2</t>
  </si>
  <si>
    <t>NS320N3M2FR</t>
  </si>
  <si>
    <t>NS320N4M2</t>
  </si>
  <si>
    <t>NS320N4M2FR</t>
  </si>
  <si>
    <t>NSX010N3FMI5</t>
  </si>
  <si>
    <t>NSX010N4FMI6</t>
  </si>
  <si>
    <t>NSX016N3FMI5</t>
  </si>
  <si>
    <t>NSX016N4FMI6</t>
  </si>
  <si>
    <t>NSX025N3FMI5</t>
  </si>
  <si>
    <t>NSX025N4FMI6</t>
  </si>
  <si>
    <t>NSX040N3FMI6</t>
  </si>
  <si>
    <t>NSX040N4FMI6</t>
  </si>
  <si>
    <t>NSX063N3FMI6</t>
  </si>
  <si>
    <t>NSX063N3PMI2</t>
  </si>
  <si>
    <t>NSY17990</t>
  </si>
  <si>
    <t>NSY17996</t>
  </si>
  <si>
    <t>NSYAEDLT8S3D</t>
  </si>
  <si>
    <t>NSYAEFPFXSC</t>
  </si>
  <si>
    <t>NSYBLKH123</t>
  </si>
  <si>
    <t>NSYBP208</t>
  </si>
  <si>
    <t>NSYCAG223LPF</t>
  </si>
  <si>
    <t>NSYCAG291LPF</t>
  </si>
  <si>
    <t>NSYCAG92LPF</t>
  </si>
  <si>
    <t>NSYCAP125LXF</t>
  </si>
  <si>
    <t>NSYCAP223LXF</t>
  </si>
  <si>
    <t>NSYCAP291LXF</t>
  </si>
  <si>
    <t>NSYCCOTHC</t>
  </si>
  <si>
    <t>NSYCCOTHD</t>
  </si>
  <si>
    <t>NSYCCOTHI</t>
  </si>
  <si>
    <t>NSYCCOTHO</t>
  </si>
  <si>
    <t>NSYCR100WU2</t>
  </si>
  <si>
    <t>NSYCR10WU2C</t>
  </si>
  <si>
    <t>NSYCR150WU2</t>
  </si>
  <si>
    <t>NSYCR150WU2C</t>
  </si>
  <si>
    <t>NSYCR20WU2</t>
  </si>
  <si>
    <t>NSYCR250W230VV</t>
  </si>
  <si>
    <t>NSYCR55WU2</t>
  </si>
  <si>
    <t>NSYCRN108300</t>
  </si>
  <si>
    <t>NSYCRN325150</t>
  </si>
  <si>
    <t>NSYCRN43150</t>
  </si>
  <si>
    <t>NSYCRN43200</t>
  </si>
  <si>
    <t>NSYCRN75250</t>
  </si>
  <si>
    <t>NSYCS400PLM</t>
  </si>
  <si>
    <t>NSYCVF165M230PF</t>
  </si>
  <si>
    <t>NSYCVF165M24DPF</t>
  </si>
  <si>
    <t>NSYCVF300M230PF</t>
  </si>
  <si>
    <t>NSYCVF38M230PF</t>
  </si>
  <si>
    <t>NSYCVF560M230PF</t>
  </si>
  <si>
    <t>NSYCVF575M230MF</t>
  </si>
  <si>
    <t>NSYCVF850M230PF</t>
  </si>
  <si>
    <t>NSYCVF85M115PF</t>
  </si>
  <si>
    <t>NSYCVF85M24DPF</t>
  </si>
  <si>
    <t>NSYDBP</t>
  </si>
  <si>
    <t>NSYDCM20</t>
  </si>
  <si>
    <t>NSYDPA4</t>
  </si>
  <si>
    <t>NSYFMPLA</t>
  </si>
  <si>
    <t>NSYMM54</t>
  </si>
  <si>
    <t>NSYPMM1212</t>
  </si>
  <si>
    <t>NSYRETPLAU</t>
  </si>
  <si>
    <t>NSYS3D12830P</t>
  </si>
  <si>
    <t>NSYS3D6420P</t>
  </si>
  <si>
    <t>NSYS3D6425P</t>
  </si>
  <si>
    <t>NSYS3D7525P</t>
  </si>
  <si>
    <t>NSYS3D8625P</t>
  </si>
  <si>
    <t>NSYS3D8830P</t>
  </si>
  <si>
    <t>NSYSBM203012</t>
  </si>
  <si>
    <t>NSYSFP400</t>
  </si>
  <si>
    <t>NSYSM14830P</t>
  </si>
  <si>
    <t>NSYTBP16128</t>
  </si>
  <si>
    <t>NSYTBP292416H</t>
  </si>
  <si>
    <t>NSYTBS11116</t>
  </si>
  <si>
    <t>NSYTBS241910H</t>
  </si>
  <si>
    <t>NSYTBS292412</t>
  </si>
  <si>
    <t>NSYTBS342912</t>
  </si>
  <si>
    <t>NSYTEX8</t>
  </si>
  <si>
    <t>NSYTRAAB15</t>
  </si>
  <si>
    <t>NSYTRAAB35</t>
  </si>
  <si>
    <t>NSYTRAABV35</t>
  </si>
  <si>
    <t>NSYTRAB1010</t>
  </si>
  <si>
    <t>NSYTRAB1020</t>
  </si>
  <si>
    <t>NSYTRAB1030</t>
  </si>
  <si>
    <t>NSYTRAB1040</t>
  </si>
  <si>
    <t>NSYTRAB510</t>
  </si>
  <si>
    <t>NSYTRAB520</t>
  </si>
  <si>
    <t>NSYTRAB530</t>
  </si>
  <si>
    <t>NSYTRAB5L1N</t>
  </si>
  <si>
    <t>NSYTRAB610</t>
  </si>
  <si>
    <t>NSYTRAB6L1N</t>
  </si>
  <si>
    <t>NSYTRAC162</t>
  </si>
  <si>
    <t>NSYTRAC22</t>
  </si>
  <si>
    <t>NSYTRACE24</t>
  </si>
  <si>
    <t>NSYTRACR102</t>
  </si>
  <si>
    <t>NSYTRACR22</t>
  </si>
  <si>
    <t>NSYTRACR24</t>
  </si>
  <si>
    <t>NSYTRACR42</t>
  </si>
  <si>
    <t>NSYTRACR62</t>
  </si>
  <si>
    <t>NSYTRACS10</t>
  </si>
  <si>
    <t>NSYTRACS4</t>
  </si>
  <si>
    <t>NSYTRAL210</t>
  </si>
  <si>
    <t>NSYTRAL22</t>
  </si>
  <si>
    <t>NSYTRAL220</t>
  </si>
  <si>
    <t>NSYTRAL24</t>
  </si>
  <si>
    <t>NSYTRAL42</t>
  </si>
  <si>
    <t>NSYTRAL420</t>
  </si>
  <si>
    <t>NSYTRAP22</t>
  </si>
  <si>
    <t>NSYTRASB4</t>
  </si>
  <si>
    <t>NSYTRASV1</t>
  </si>
  <si>
    <t>NSYTRP22</t>
  </si>
  <si>
    <t>NSYTRR22</t>
  </si>
  <si>
    <t>NSYTRR22MPE</t>
  </si>
  <si>
    <t>NSYTRR22PE</t>
  </si>
  <si>
    <t>NSYTRR23</t>
  </si>
  <si>
    <t>NSYTRR23PE</t>
  </si>
  <si>
    <t>NSYTRR24</t>
  </si>
  <si>
    <t>NSYTRR24D</t>
  </si>
  <si>
    <t>NSYTRR26T</t>
  </si>
  <si>
    <t>NSYTRR42</t>
  </si>
  <si>
    <t>NSYTRR62</t>
  </si>
  <si>
    <t>NSYTRV102</t>
  </si>
  <si>
    <t>NSYTRV102PE</t>
  </si>
  <si>
    <t>NSYTRV162</t>
  </si>
  <si>
    <t>NSYTRV162PE</t>
  </si>
  <si>
    <t>NSYTRV22</t>
  </si>
  <si>
    <t>NSYTRV22M</t>
  </si>
  <si>
    <t>NSYTRV22PE</t>
  </si>
  <si>
    <t>NSYTRV352</t>
  </si>
  <si>
    <t>NSYTRV42</t>
  </si>
  <si>
    <t>NSYTRV42PE</t>
  </si>
  <si>
    <t>NSYTRV42SC</t>
  </si>
  <si>
    <t>NSYTRV44D</t>
  </si>
  <si>
    <t>NSYTRV44DPE</t>
  </si>
  <si>
    <t>NSYTRV62</t>
  </si>
  <si>
    <t>NSYTRV62PE</t>
  </si>
  <si>
    <t>NSYTRV702</t>
  </si>
  <si>
    <t>NT06H13D2</t>
  </si>
  <si>
    <t>NT06H13D2FR</t>
  </si>
  <si>
    <t>NT06H13F2</t>
  </si>
  <si>
    <t>NT06H13F2FR</t>
  </si>
  <si>
    <t>NT06H14D2FR</t>
  </si>
  <si>
    <t>NT06H14F2</t>
  </si>
  <si>
    <t>NT06H14F2FR</t>
  </si>
  <si>
    <t>NT06H23D2</t>
  </si>
  <si>
    <t>NT06H23D2FR</t>
  </si>
  <si>
    <t>NT06H23F2</t>
  </si>
  <si>
    <t>NT06H23F2FR</t>
  </si>
  <si>
    <t>NT06H24D2</t>
  </si>
  <si>
    <t>NT06H24D2FR</t>
  </si>
  <si>
    <t>NT06H24F2</t>
  </si>
  <si>
    <t>NT06H24F2FR</t>
  </si>
  <si>
    <t>NT06H24F6</t>
  </si>
  <si>
    <t>NT08H13D2</t>
  </si>
  <si>
    <t>NT08H13D2FR</t>
  </si>
  <si>
    <t>NT08H13F2</t>
  </si>
  <si>
    <t>NT08H13F2FR</t>
  </si>
  <si>
    <t>NT08H14D2FR</t>
  </si>
  <si>
    <t>NT08H14F2</t>
  </si>
  <si>
    <t>NT08H14F2FR</t>
  </si>
  <si>
    <t>NT08H23D2</t>
  </si>
  <si>
    <t>NT08H23D2FR</t>
  </si>
  <si>
    <t>NT08H23F2FR</t>
  </si>
  <si>
    <t>NT08H24D2</t>
  </si>
  <si>
    <t>NT08H24D2FR</t>
  </si>
  <si>
    <t>NT08H24F2</t>
  </si>
  <si>
    <t>NT08H24F2FR</t>
  </si>
  <si>
    <t>NT10H13D2</t>
  </si>
  <si>
    <t>NT10H13D2FR</t>
  </si>
  <si>
    <t>NT10H13F2</t>
  </si>
  <si>
    <t>NT10H13F2FR</t>
  </si>
  <si>
    <t>NT10H14D2FR</t>
  </si>
  <si>
    <t>NT10H14F2FR</t>
  </si>
  <si>
    <t>NT10H23D2</t>
  </si>
  <si>
    <t>NT10H23D2FR</t>
  </si>
  <si>
    <t>NT10H23F2</t>
  </si>
  <si>
    <t>NT10H23F2FR</t>
  </si>
  <si>
    <t>NT10H24D2</t>
  </si>
  <si>
    <t>NT10H24D2FR</t>
  </si>
  <si>
    <t>NT10H24D5</t>
  </si>
  <si>
    <t>NT10H24F2</t>
  </si>
  <si>
    <t>NT10H24F2FR</t>
  </si>
  <si>
    <t>NT12H13D2FR</t>
  </si>
  <si>
    <t>NT12H13F2</t>
  </si>
  <si>
    <t>NT12H13F2FR</t>
  </si>
  <si>
    <t>NT12H14D2</t>
  </si>
  <si>
    <t>NT12H14D2FR</t>
  </si>
  <si>
    <t>NT12H14F2</t>
  </si>
  <si>
    <t>NT12H14F2FR</t>
  </si>
  <si>
    <t>NT12H23D2</t>
  </si>
  <si>
    <t>NT12H23D2FR</t>
  </si>
  <si>
    <t>NT12H23F2</t>
  </si>
  <si>
    <t>NT12H23F2FR</t>
  </si>
  <si>
    <t>NT12H24D2</t>
  </si>
  <si>
    <t>NT12H24D2FR</t>
  </si>
  <si>
    <t>NT12H24F2</t>
  </si>
  <si>
    <t>NT16H13D2</t>
  </si>
  <si>
    <t>NT16H13D2FR</t>
  </si>
  <si>
    <t>NT16H13F2</t>
  </si>
  <si>
    <t>NT16H13F2FR</t>
  </si>
  <si>
    <t>NT16H14D2</t>
  </si>
  <si>
    <t>NT16H14D2FR</t>
  </si>
  <si>
    <t>NT16H14F2</t>
  </si>
  <si>
    <t>NT16H14F2FR</t>
  </si>
  <si>
    <t>NT16H23D2</t>
  </si>
  <si>
    <t>NT16H23D2FR</t>
  </si>
  <si>
    <t>NT16H23F2</t>
  </si>
  <si>
    <t>NT16H23F2FR</t>
  </si>
  <si>
    <t>NT16H24D2</t>
  </si>
  <si>
    <t>NT16H24D2FR</t>
  </si>
  <si>
    <t>NT16H24F2</t>
  </si>
  <si>
    <t>NT16H24F2FR</t>
  </si>
  <si>
    <t>NW08H13D2</t>
  </si>
  <si>
    <t>NW08H13D2FR</t>
  </si>
  <si>
    <t>NW08H13F2</t>
  </si>
  <si>
    <t>NW08H13F2FR</t>
  </si>
  <si>
    <t>NW08H14D2</t>
  </si>
  <si>
    <t>NW08H14D2FR</t>
  </si>
  <si>
    <t>NW08H14D5</t>
  </si>
  <si>
    <t>NW08H14F2</t>
  </si>
  <si>
    <t>NW08H14F2FR</t>
  </si>
  <si>
    <t>NW08H14F5</t>
  </si>
  <si>
    <t>NW08H23D2</t>
  </si>
  <si>
    <t>NW08H23D2FR</t>
  </si>
  <si>
    <t>NW08H23F2</t>
  </si>
  <si>
    <t>NW08H23F2FR</t>
  </si>
  <si>
    <t>NW08H24D2</t>
  </si>
  <si>
    <t>NW08H24D2FR</t>
  </si>
  <si>
    <t>NW08H24F2</t>
  </si>
  <si>
    <t>NW08H24F2FR</t>
  </si>
  <si>
    <t>NW10H13D2</t>
  </si>
  <si>
    <t>NW10H13D2FR</t>
  </si>
  <si>
    <t>NW10H13D5</t>
  </si>
  <si>
    <t>NW10H13F2</t>
  </si>
  <si>
    <t>NW10H13F2FR</t>
  </si>
  <si>
    <t>NW10H14D2</t>
  </si>
  <si>
    <t>NW10H14D2FR</t>
  </si>
  <si>
    <t>NW10H14D6</t>
  </si>
  <si>
    <t>NW10H14D6FR</t>
  </si>
  <si>
    <t>NW10H14F2</t>
  </si>
  <si>
    <t>NW10H14F2FR</t>
  </si>
  <si>
    <t>NW10H14F6</t>
  </si>
  <si>
    <t>NW10H23D2FR</t>
  </si>
  <si>
    <t>NW10H23D6</t>
  </si>
  <si>
    <t>NW10H23F2</t>
  </si>
  <si>
    <t>NW10H23F2FR</t>
  </si>
  <si>
    <t>NW10H24D2</t>
  </si>
  <si>
    <t>NW10H24D2FR</t>
  </si>
  <si>
    <t>NW10H24D6FR</t>
  </si>
  <si>
    <t>NW10H24F2</t>
  </si>
  <si>
    <t>NW10H24F2FR</t>
  </si>
  <si>
    <t>NW10H24F6</t>
  </si>
  <si>
    <t>NW12H13D2</t>
  </si>
  <si>
    <t>NW12H13D2FR</t>
  </si>
  <si>
    <t>NW12H13D5</t>
  </si>
  <si>
    <t>NW12H13D6</t>
  </si>
  <si>
    <t>NW12H13F2</t>
  </si>
  <si>
    <t>NW12H13F2FR</t>
  </si>
  <si>
    <t>NW12H13F6</t>
  </si>
  <si>
    <t>NW12H14D2</t>
  </si>
  <si>
    <t>NW12H14D2FR</t>
  </si>
  <si>
    <t>NW12H14D5</t>
  </si>
  <si>
    <t>NW12H14D6</t>
  </si>
  <si>
    <t>NW12H14F2</t>
  </si>
  <si>
    <t>NW12H14F5</t>
  </si>
  <si>
    <t>NW12H14F6</t>
  </si>
  <si>
    <t>NW12H23D2</t>
  </si>
  <si>
    <t>NW12H23D2FR</t>
  </si>
  <si>
    <t>NW12H23D6</t>
  </si>
  <si>
    <t>NW12H23F2</t>
  </si>
  <si>
    <t>NW12H23F2FR</t>
  </si>
  <si>
    <t>NW12H24D2</t>
  </si>
  <si>
    <t>NW12H24D2FR</t>
  </si>
  <si>
    <t>NW12H24D6</t>
  </si>
  <si>
    <t>NW12H24F2</t>
  </si>
  <si>
    <t>NW12H24F2FR</t>
  </si>
  <si>
    <t>NW12H24F6</t>
  </si>
  <si>
    <t>NW16H13D2</t>
  </si>
  <si>
    <t>NW16H13D2FR</t>
  </si>
  <si>
    <t>NW16H13D5</t>
  </si>
  <si>
    <t>NW16H13D6</t>
  </si>
  <si>
    <t>NW16H13F2FR</t>
  </si>
  <si>
    <t>NW16H13F5</t>
  </si>
  <si>
    <t>NW16H13F6</t>
  </si>
  <si>
    <t>NW16H14D2</t>
  </si>
  <si>
    <t>NW16H14D2FR</t>
  </si>
  <si>
    <t>NW16H14D6</t>
  </si>
  <si>
    <t>NW16H14D7</t>
  </si>
  <si>
    <t>NW16H14F2</t>
  </si>
  <si>
    <t>NW16H14F2FR</t>
  </si>
  <si>
    <t>NW16H14F6</t>
  </si>
  <si>
    <t>NW16H14F6FR</t>
  </si>
  <si>
    <t>NW16H23D2</t>
  </si>
  <si>
    <t>NW16H23D2FR</t>
  </si>
  <si>
    <t>NW16H23D6</t>
  </si>
  <si>
    <t>NW16H23F2</t>
  </si>
  <si>
    <t>NW16H23F2FR</t>
  </si>
  <si>
    <t>NW16H23F5</t>
  </si>
  <si>
    <t>NW16H24D2</t>
  </si>
  <si>
    <t>NW16H24D2FR</t>
  </si>
  <si>
    <t>NW16H24D6</t>
  </si>
  <si>
    <t>NW16H24F2</t>
  </si>
  <si>
    <t>NW16H24F2FR</t>
  </si>
  <si>
    <t>NW16H24F6</t>
  </si>
  <si>
    <t>NW20H13D2</t>
  </si>
  <si>
    <t>NW20H13D2FR</t>
  </si>
  <si>
    <t>NW20H13D5</t>
  </si>
  <si>
    <t>NW20H13D6</t>
  </si>
  <si>
    <t>NW20H13F2FR</t>
  </si>
  <si>
    <t>NW20H13F6</t>
  </si>
  <si>
    <t>NW20H14D2</t>
  </si>
  <si>
    <t>NW20H14D2FR</t>
  </si>
  <si>
    <t>NW20H14D5</t>
  </si>
  <si>
    <t>NW20H14D6</t>
  </si>
  <si>
    <t>NW20H14D6FR</t>
  </si>
  <si>
    <t>NW20H14F2</t>
  </si>
  <si>
    <t>NW20H23D2</t>
  </si>
  <si>
    <t>NW20H23D2FR</t>
  </si>
  <si>
    <t>NW20H23D6</t>
  </si>
  <si>
    <t>NW20H23F2</t>
  </si>
  <si>
    <t>NW20H23F2FR</t>
  </si>
  <si>
    <t>NW20H23F5</t>
  </si>
  <si>
    <t>NW20H23F6</t>
  </si>
  <si>
    <t>NW20H24D2</t>
  </si>
  <si>
    <t>NW20H24D2FR</t>
  </si>
  <si>
    <t>NW20H24D5</t>
  </si>
  <si>
    <t>NW20H24D6</t>
  </si>
  <si>
    <t>NW20H24F2</t>
  </si>
  <si>
    <t>NW20H24F2FR</t>
  </si>
  <si>
    <t>NW20H24F6</t>
  </si>
  <si>
    <t>NW25H13D2</t>
  </si>
  <si>
    <t>NW25H13D2FR</t>
  </si>
  <si>
    <t>NW25H13D5</t>
  </si>
  <si>
    <t>NW25H13D6</t>
  </si>
  <si>
    <t>NW25H13F2</t>
  </si>
  <si>
    <t>NW25H13F2FR</t>
  </si>
  <si>
    <t>NW25H13F5</t>
  </si>
  <si>
    <t>NW25H13F6</t>
  </si>
  <si>
    <t>NW25H14D2</t>
  </si>
  <si>
    <t>NW25H14D2FR</t>
  </si>
  <si>
    <t>NW25H14D6</t>
  </si>
  <si>
    <t>NW25H14D6FR</t>
  </si>
  <si>
    <t>NW25H14F2</t>
  </si>
  <si>
    <t>NW25H14F2FR</t>
  </si>
  <si>
    <t>NW25H14F5</t>
  </si>
  <si>
    <t>NW25H14F6</t>
  </si>
  <si>
    <t>NW25H23D2</t>
  </si>
  <si>
    <t>NW25H23D2FR</t>
  </si>
  <si>
    <t>NW25H23D6</t>
  </si>
  <si>
    <t>NW25H23F2</t>
  </si>
  <si>
    <t>NW25H23F2FR</t>
  </si>
  <si>
    <t>NW25H23F5</t>
  </si>
  <si>
    <t>NW25H23F6</t>
  </si>
  <si>
    <t>NW25H24D2</t>
  </si>
  <si>
    <t>NW25H24D2FR</t>
  </si>
  <si>
    <t>NW25H24D5</t>
  </si>
  <si>
    <t>NW25H24D6</t>
  </si>
  <si>
    <t>NW25H24F2</t>
  </si>
  <si>
    <t>NW25H24F2FR</t>
  </si>
  <si>
    <t>NW25H24F6</t>
  </si>
  <si>
    <t>NW32H13D2</t>
  </si>
  <si>
    <t>NW32H13D2FR</t>
  </si>
  <si>
    <t>NW32H13D5</t>
  </si>
  <si>
    <t>NW32H13D6</t>
  </si>
  <si>
    <t>NW32H13F2</t>
  </si>
  <si>
    <t>NW32H13F2FR</t>
  </si>
  <si>
    <t>NW32H13F6</t>
  </si>
  <si>
    <t>NW32H13F7</t>
  </si>
  <si>
    <t>NW32H14D2</t>
  </si>
  <si>
    <t>NW32H14D2FR</t>
  </si>
  <si>
    <t>NW32H14D5</t>
  </si>
  <si>
    <t>NW32H14D6</t>
  </si>
  <si>
    <t>NW32H14F2</t>
  </si>
  <si>
    <t>NW32H14F2FR</t>
  </si>
  <si>
    <t>NW32H14F6</t>
  </si>
  <si>
    <t>NW32H23D2</t>
  </si>
  <si>
    <t>NW32H23D2FR</t>
  </si>
  <si>
    <t>NW32H23F2</t>
  </si>
  <si>
    <t>NW32H23F2FR</t>
  </si>
  <si>
    <t>NW32H23F6</t>
  </si>
  <si>
    <t>NW32H24D2</t>
  </si>
  <si>
    <t>NW32H24D2FR</t>
  </si>
  <si>
    <t>NW32H24D5</t>
  </si>
  <si>
    <t>NW32H24D6</t>
  </si>
  <si>
    <t>NW32H24F2</t>
  </si>
  <si>
    <t>NW32H24F2FR</t>
  </si>
  <si>
    <t>NW32H24F6</t>
  </si>
  <si>
    <t>NW32H24F6FR</t>
  </si>
  <si>
    <t>NW32H24F7</t>
  </si>
  <si>
    <t>NW40H13D2</t>
  </si>
  <si>
    <t>NW40H13D2FR</t>
  </si>
  <si>
    <t>NW40H13D6</t>
  </si>
  <si>
    <t>NW40H13F2</t>
  </si>
  <si>
    <t>NW40H13F2FR</t>
  </si>
  <si>
    <t>NW40H14D2</t>
  </si>
  <si>
    <t>NW40H14D2FR</t>
  </si>
  <si>
    <t>NW40H14D5</t>
  </si>
  <si>
    <t>NW40H14D6</t>
  </si>
  <si>
    <t>NW40H14F2</t>
  </si>
  <si>
    <t>NW40H14F2FR</t>
  </si>
  <si>
    <t>NW40H14F6</t>
  </si>
  <si>
    <t>NW40H23D2</t>
  </si>
  <si>
    <t>NW40H23D2FR</t>
  </si>
  <si>
    <t>NW40H23F2</t>
  </si>
  <si>
    <t>NW40H23F2FR</t>
  </si>
  <si>
    <t>NW40H23F6</t>
  </si>
  <si>
    <t>NW40H24D2</t>
  </si>
  <si>
    <t>NW40H24D2FR</t>
  </si>
  <si>
    <t>NW40H24D5</t>
  </si>
  <si>
    <t>NW40H24D6</t>
  </si>
  <si>
    <t>NW40H24F2</t>
  </si>
  <si>
    <t>NW40H24F2FR</t>
  </si>
  <si>
    <t>NW40H24F6</t>
  </si>
  <si>
    <t>NW4BH13D2</t>
  </si>
  <si>
    <t>NW4BH13D2FR</t>
  </si>
  <si>
    <t>NW4BH13F2</t>
  </si>
  <si>
    <t>NW4BH13F2FR</t>
  </si>
  <si>
    <t>NW4BH14D2</t>
  </si>
  <si>
    <t>NW4BH14D2FR</t>
  </si>
  <si>
    <t>NW4BH14F2</t>
  </si>
  <si>
    <t>NW4BH14F2FR</t>
  </si>
  <si>
    <t>NW4BH14F6</t>
  </si>
  <si>
    <t>NW4BH23D2</t>
  </si>
  <si>
    <t>NW4BH23D2FR</t>
  </si>
  <si>
    <t>NW4BH23F2</t>
  </si>
  <si>
    <t>NW4BH23F2FR</t>
  </si>
  <si>
    <t>NW4BH24D2</t>
  </si>
  <si>
    <t>NW4BH24D2FR</t>
  </si>
  <si>
    <t>NW4BH24F2</t>
  </si>
  <si>
    <t>NW4BH24F2FR</t>
  </si>
  <si>
    <t>NW50H13D2</t>
  </si>
  <si>
    <t>NW50H13D2FR</t>
  </si>
  <si>
    <t>NW50H13D6</t>
  </si>
  <si>
    <t>NW50H13F2</t>
  </si>
  <si>
    <t>NW50H13F2FR</t>
  </si>
  <si>
    <t>NW50H13F5</t>
  </si>
  <si>
    <t>NW50H13F6</t>
  </si>
  <si>
    <t>NW50H14D2</t>
  </si>
  <si>
    <t>NW50H14D2FR</t>
  </si>
  <si>
    <t>NW50H14D6</t>
  </si>
  <si>
    <t>NW50H14F2</t>
  </si>
  <si>
    <t>NW50H14F2FR</t>
  </si>
  <si>
    <t>NW50H14F6</t>
  </si>
  <si>
    <t>NW50H23D2</t>
  </si>
  <si>
    <t>NW50H23D2FR</t>
  </si>
  <si>
    <t>NW50H23F2FR</t>
  </si>
  <si>
    <t>NW50H24D2</t>
  </si>
  <si>
    <t>NW50H24D2FR</t>
  </si>
  <si>
    <t>NW50H24F2</t>
  </si>
  <si>
    <t>NW50H24F2FR</t>
  </si>
  <si>
    <t>NW63H13D2</t>
  </si>
  <si>
    <t>NW63H13D2FR</t>
  </si>
  <si>
    <t>NW63H13F2</t>
  </si>
  <si>
    <t>NW63H13F2FR</t>
  </si>
  <si>
    <t>NW63H13F6</t>
  </si>
  <si>
    <t>NW63H14D2</t>
  </si>
  <si>
    <t>NW63H14D2FR</t>
  </si>
  <si>
    <t>NW63H14F2</t>
  </si>
  <si>
    <t>NW63H14F2FR</t>
  </si>
  <si>
    <t>NW63H14F6</t>
  </si>
  <si>
    <t>NW63H23D2</t>
  </si>
  <si>
    <t>NW63H23D2FR</t>
  </si>
  <si>
    <t>NW63H23F2</t>
  </si>
  <si>
    <t>NW63H23F2FR</t>
  </si>
  <si>
    <t>NW63H24D2</t>
  </si>
  <si>
    <t>NW63H24D2FR</t>
  </si>
  <si>
    <t>NW63H24F2</t>
  </si>
  <si>
    <t>NW63H24F2FR</t>
  </si>
  <si>
    <t>OTB1S0DM9LP</t>
  </si>
  <si>
    <t>P122B00Z312EB0</t>
  </si>
  <si>
    <t>P127BA0Z312FE0</t>
  </si>
  <si>
    <t>P13214950K0YY00M00</t>
  </si>
  <si>
    <t>P14231BA6M0468J</t>
  </si>
  <si>
    <t>P441311A2M0C78J</t>
  </si>
  <si>
    <t>P44331AA7M0D18M</t>
  </si>
  <si>
    <t>P44331JA7M0D18M</t>
  </si>
  <si>
    <t>P591601A0N0000B</t>
  </si>
  <si>
    <t>PFXEXEDV40</t>
  </si>
  <si>
    <t>PFXEXGRPLS4010</t>
  </si>
  <si>
    <t>PFXEXSDVV13</t>
  </si>
  <si>
    <t>PFXEXVW</t>
  </si>
  <si>
    <t>PFXEXWGIP</t>
  </si>
  <si>
    <t>PFXEXWGPC</t>
  </si>
  <si>
    <t>PFXFP5600TPD</t>
  </si>
  <si>
    <t>PFXFP5700TPD</t>
  </si>
  <si>
    <t>PFXGM4201TAD</t>
  </si>
  <si>
    <t>PFXGM4301TAD</t>
  </si>
  <si>
    <t>PFXGM4B01D</t>
  </si>
  <si>
    <t>PFXGP3750TAA</t>
  </si>
  <si>
    <t>PFXGP4115T2D</t>
  </si>
  <si>
    <t>PFXGP4201TAD</t>
  </si>
  <si>
    <t>PFXGP4201TADW</t>
  </si>
  <si>
    <t>PFXGP4203TAD</t>
  </si>
  <si>
    <t>PFXGP4301TAD</t>
  </si>
  <si>
    <t>PFXGP4301TADC</t>
  </si>
  <si>
    <t>PFXGP4301TADW</t>
  </si>
  <si>
    <t>PFXGP4301TADWC</t>
  </si>
  <si>
    <t>PFXGP4303TAD</t>
  </si>
  <si>
    <t>PFXGP4401TAD</t>
  </si>
  <si>
    <t>PFXGP4401WADW</t>
  </si>
  <si>
    <t>PFXGP4501TAA</t>
  </si>
  <si>
    <t>PFXGP4501TAAC</t>
  </si>
  <si>
    <t>PFXGP4501TAD</t>
  </si>
  <si>
    <t>PFXGP4501TADC</t>
  </si>
  <si>
    <t>PFXGP4501TADW</t>
  </si>
  <si>
    <t>PFXGP4501TMA</t>
  </si>
  <si>
    <t>PFXGP4501TMD</t>
  </si>
  <si>
    <t>PFXGP4601TAA</t>
  </si>
  <si>
    <t>PFXGP4601TAAC</t>
  </si>
  <si>
    <t>PFXGP4601TAD</t>
  </si>
  <si>
    <t>PFXGP4601TADC</t>
  </si>
  <si>
    <t>PFXGP4601TMA</t>
  </si>
  <si>
    <t>PFXGP4601TMD</t>
  </si>
  <si>
    <t>PFXGP4603TAD</t>
  </si>
  <si>
    <t>PFXHTB1C0DM9LP</t>
  </si>
  <si>
    <t>PFXLM4201TADAC</t>
  </si>
  <si>
    <t>PFXLM4201TADAK</t>
  </si>
  <si>
    <t>PFXLM4201TADDC</t>
  </si>
  <si>
    <t>PFXLM4201TADDK</t>
  </si>
  <si>
    <t>PFXLM4301TADAC</t>
  </si>
  <si>
    <t>PFXLM4301TADAK</t>
  </si>
  <si>
    <t>PFXLM4301TADDC</t>
  </si>
  <si>
    <t>PFXLM4301TADDK</t>
  </si>
  <si>
    <t>PFXLM4B01DAC</t>
  </si>
  <si>
    <t>PFXLM4B01DAK</t>
  </si>
  <si>
    <t>PFXLM4B01DDC</t>
  </si>
  <si>
    <t>PFXLM4B01DDK</t>
  </si>
  <si>
    <t>PFXLT3300TADC</t>
  </si>
  <si>
    <t>PFXLT3300TADK</t>
  </si>
  <si>
    <t>PFXSP5400WAD</t>
  </si>
  <si>
    <t>PFXSP5500TPD</t>
  </si>
  <si>
    <t>PFXSP5500WAD</t>
  </si>
  <si>
    <t>PFXSP5600WAD</t>
  </si>
  <si>
    <t>PFXXM4200TP</t>
  </si>
  <si>
    <t>PFXXM4300TP</t>
  </si>
  <si>
    <t>PFXZC3ADCM1</t>
  </si>
  <si>
    <t>PFXZC3CBFX11</t>
  </si>
  <si>
    <t>PFXZC3CBSYS51</t>
  </si>
  <si>
    <t>PFXZC3CBUSA1</t>
  </si>
  <si>
    <t>PFXZC4ADCM1</t>
  </si>
  <si>
    <t>PFXZC5CBUBEX1</t>
  </si>
  <si>
    <t>PFXZC5EUPFS</t>
  </si>
  <si>
    <t>PFXZC8CF21</t>
  </si>
  <si>
    <t>PFXZC9USCBMB1</t>
  </si>
  <si>
    <t>PFXZCBADTM1</t>
  </si>
  <si>
    <t>PFXZCBCBCVUSR41</t>
  </si>
  <si>
    <t>PFXZGPCBS51</t>
  </si>
  <si>
    <t>PFXZLTEUALM3LT</t>
  </si>
  <si>
    <t>PFXZLTEUAMI2HT</t>
  </si>
  <si>
    <t>PFXZLTEUAMI4LT</t>
  </si>
  <si>
    <t>PFXZLTEUAMM3HT</t>
  </si>
  <si>
    <t>PFXZLTEUAMM6HT</t>
  </si>
  <si>
    <t>PFXZLTEUDDI8DT</t>
  </si>
  <si>
    <t>PFXZLTEUDDO8UT</t>
  </si>
  <si>
    <t>PFXZLTEUDRA16RT</t>
  </si>
  <si>
    <t>PFXZLTEUDRA8RT</t>
  </si>
  <si>
    <t>PFXZXMADSA1</t>
  </si>
  <si>
    <t>PFXZXMADSM31</t>
  </si>
  <si>
    <t>PFXZXMADSM51</t>
  </si>
  <si>
    <t>PKE16M734</t>
  </si>
  <si>
    <t>PKE16M735</t>
  </si>
  <si>
    <t>PKE32M735</t>
  </si>
  <si>
    <t>PKF16F423</t>
  </si>
  <si>
    <t>PKF16F434</t>
  </si>
  <si>
    <t>PKF16F435</t>
  </si>
  <si>
    <t>PKF16F723</t>
  </si>
  <si>
    <t>PKF16F734</t>
  </si>
  <si>
    <t>PKF16F735</t>
  </si>
  <si>
    <t>PKF16G434</t>
  </si>
  <si>
    <t>PKF16G435</t>
  </si>
  <si>
    <t>PKF16G734</t>
  </si>
  <si>
    <t>PKF16G735</t>
  </si>
  <si>
    <t>PKF16M435</t>
  </si>
  <si>
    <t>PKF16M723</t>
  </si>
  <si>
    <t>PKF16M734</t>
  </si>
  <si>
    <t>PKF16M735</t>
  </si>
  <si>
    <t>PKF16W734</t>
  </si>
  <si>
    <t>PKF16W735</t>
  </si>
  <si>
    <t>PKF32F423</t>
  </si>
  <si>
    <t>PKF32F434</t>
  </si>
  <si>
    <t>PKF32F435</t>
  </si>
  <si>
    <t>PKF32F723</t>
  </si>
  <si>
    <t>PKF32F734</t>
  </si>
  <si>
    <t>PKF32F735</t>
  </si>
  <si>
    <t>PKF32G435</t>
  </si>
  <si>
    <t>PKF32G734</t>
  </si>
  <si>
    <t>PKF32G735</t>
  </si>
  <si>
    <t>PKF32M435</t>
  </si>
  <si>
    <t>PKF32M723</t>
  </si>
  <si>
    <t>PKF32M734</t>
  </si>
  <si>
    <t>PKF32M735</t>
  </si>
  <si>
    <t>PKF32W735</t>
  </si>
  <si>
    <t>PKZM403</t>
  </si>
  <si>
    <t>PKZM409</t>
  </si>
  <si>
    <t>PKZM703</t>
  </si>
  <si>
    <t>PKZM709</t>
  </si>
  <si>
    <t>PMR-440N7Q</t>
  </si>
  <si>
    <t>PN1FB80</t>
  </si>
  <si>
    <t>PN1GB80</t>
  </si>
  <si>
    <t>PN1JB80</t>
  </si>
  <si>
    <t>PS120_240-AC85U</t>
  </si>
  <si>
    <t>PSA101113</t>
  </si>
  <si>
    <t>PSA101114</t>
  </si>
  <si>
    <t>PSA101115</t>
  </si>
  <si>
    <t>PSA102015</t>
  </si>
  <si>
    <t>PSA109921</t>
  </si>
  <si>
    <t>PSA109922</t>
  </si>
  <si>
    <t>PSWCWNCZZNPEZZ</t>
  </si>
  <si>
    <t>PSWDENCZZNPEZZ</t>
  </si>
  <si>
    <t>PSWDMNCZZNPEZZ</t>
  </si>
  <si>
    <t>PSWDSNCZZNPEZZ</t>
  </si>
  <si>
    <t>PSWMVNCZZSPEZZ</t>
  </si>
  <si>
    <t>PSWPMNCZZSPEZZ</t>
  </si>
  <si>
    <t>PSWSANCZZSPEZZ</t>
  </si>
  <si>
    <t>PVSNVC3000</t>
  </si>
  <si>
    <t>PVSNVC3000S</t>
  </si>
  <si>
    <t>RE17LAMW</t>
  </si>
  <si>
    <t>RE17LCBM</t>
  </si>
  <si>
    <t>RE17LMBM</t>
  </si>
  <si>
    <t>RE17RAMU</t>
  </si>
  <si>
    <t>RE17RCMU</t>
  </si>
  <si>
    <t>RE17RHMU</t>
  </si>
  <si>
    <t>RE17RLJU</t>
  </si>
  <si>
    <t>RE17RLMU</t>
  </si>
  <si>
    <t>RE17RMEMU</t>
  </si>
  <si>
    <t>RE17RMMU</t>
  </si>
  <si>
    <t>RE17RMMW</t>
  </si>
  <si>
    <t>RE17RMXMU</t>
  </si>
  <si>
    <t>RE22R1ACMR</t>
  </si>
  <si>
    <t>RE22R1AKMR</t>
  </si>
  <si>
    <t>RE22R1CMR</t>
  </si>
  <si>
    <t>RE22R1DMR</t>
  </si>
  <si>
    <t>RE22R1HMR</t>
  </si>
  <si>
    <t>RE22R1MAMR</t>
  </si>
  <si>
    <t>RE22R1MKMR</t>
  </si>
  <si>
    <t>RE22R1MLMR</t>
  </si>
  <si>
    <t>RE22R2ACMR</t>
  </si>
  <si>
    <t>RE22R2CMR</t>
  </si>
  <si>
    <t>RE22R2DMR</t>
  </si>
  <si>
    <t>RE22R2HMR</t>
  </si>
  <si>
    <t>RE22R2MMU</t>
  </si>
  <si>
    <t>RE22R2MWMR</t>
  </si>
  <si>
    <t>RE22R2QEMT</t>
  </si>
  <si>
    <t>RE22R2QGMR</t>
  </si>
  <si>
    <t>RE22R2QTMR</t>
  </si>
  <si>
    <t>RE48AMH13MW</t>
  </si>
  <si>
    <t>RE48AML12MW</t>
  </si>
  <si>
    <t>RE48ATM12MW</t>
  </si>
  <si>
    <t>REL59913</t>
  </si>
  <si>
    <t>REXL2TMB7</t>
  </si>
  <si>
    <t>REXL2TMBD</t>
  </si>
  <si>
    <t>REXL2TMF7</t>
  </si>
  <si>
    <t>REXL2TMJD</t>
  </si>
  <si>
    <t>REXL4TMB7</t>
  </si>
  <si>
    <t>REXL4TMBD</t>
  </si>
  <si>
    <t>REXL4TMF7</t>
  </si>
  <si>
    <t>RGZL520</t>
  </si>
  <si>
    <t>RGZR215</t>
  </si>
  <si>
    <t>RHK412M</t>
  </si>
  <si>
    <t>RHN411M</t>
  </si>
  <si>
    <t>RHN412B</t>
  </si>
  <si>
    <t>RHN412BA76</t>
  </si>
  <si>
    <t>RHZ21</t>
  </si>
  <si>
    <t>RM17TE00</t>
  </si>
  <si>
    <t>RM17TG00</t>
  </si>
  <si>
    <t>RM17TG20</t>
  </si>
  <si>
    <t>RM17TU00</t>
  </si>
  <si>
    <t>RM17UAS15</t>
  </si>
  <si>
    <t>RM17UAS16</t>
  </si>
  <si>
    <t>RM17UBE15</t>
  </si>
  <si>
    <t>RM17UBE16</t>
  </si>
  <si>
    <t>RM22TA31</t>
  </si>
  <si>
    <t>RM22TA33</t>
  </si>
  <si>
    <t>RM22TR31</t>
  </si>
  <si>
    <t>RM22TU21</t>
  </si>
  <si>
    <t>RM22TU23</t>
  </si>
  <si>
    <t>RM22UA31MR</t>
  </si>
  <si>
    <t>RM22UA33MR</t>
  </si>
  <si>
    <t>RM22UB34</t>
  </si>
  <si>
    <t>RM35HZ21FM</t>
  </si>
  <si>
    <t>RM35JA31MW</t>
  </si>
  <si>
    <t>RM35JA32MW</t>
  </si>
  <si>
    <t>RM35LM33MW</t>
  </si>
  <si>
    <t>RM35S0MW</t>
  </si>
  <si>
    <t>RM35TF30</t>
  </si>
  <si>
    <t>RM35UA12MW</t>
  </si>
  <si>
    <t>RM35UA13MW</t>
  </si>
  <si>
    <t>RM35UB330</t>
  </si>
  <si>
    <t>RM35UB3N30</t>
  </si>
  <si>
    <t>RMCA61BD</t>
  </si>
  <si>
    <t>RMCL55BD</t>
  </si>
  <si>
    <t>RMCN22BD</t>
  </si>
  <si>
    <t>RPM11B7</t>
  </si>
  <si>
    <t>RPM11BD</t>
  </si>
  <si>
    <t>RPM11P7</t>
  </si>
  <si>
    <t>RPM12BD</t>
  </si>
  <si>
    <t>RPM12P7</t>
  </si>
  <si>
    <t>RPM21B7</t>
  </si>
  <si>
    <t>RPM21BD</t>
  </si>
  <si>
    <t>RPM21P7</t>
  </si>
  <si>
    <t>RPM22B7</t>
  </si>
  <si>
    <t>RPM22BD</t>
  </si>
  <si>
    <t>RPM22E7</t>
  </si>
  <si>
    <t>RPM22JD</t>
  </si>
  <si>
    <t>RPM22P7</t>
  </si>
  <si>
    <t>RPM31BD</t>
  </si>
  <si>
    <t>RPM31P7</t>
  </si>
  <si>
    <t>RPM32B7</t>
  </si>
  <si>
    <t>RPM32BD</t>
  </si>
  <si>
    <t>RPM32P7</t>
  </si>
  <si>
    <t>RPM41B7</t>
  </si>
  <si>
    <t>RPM41BD</t>
  </si>
  <si>
    <t>RPM41FD</t>
  </si>
  <si>
    <t>RPM41P7</t>
  </si>
  <si>
    <t>RPM42B7</t>
  </si>
  <si>
    <t>RPM42BD</t>
  </si>
  <si>
    <t>RPM42ED</t>
  </si>
  <si>
    <t>RPM42FD</t>
  </si>
  <si>
    <t>RPM42P7</t>
  </si>
  <si>
    <t>RPXKIT6F</t>
  </si>
  <si>
    <t>RPXKITCRP</t>
  </si>
  <si>
    <t>RPZF1</t>
  </si>
  <si>
    <t>RPZF2</t>
  </si>
  <si>
    <t>RPZF3</t>
  </si>
  <si>
    <t>RPZF4</t>
  </si>
  <si>
    <t>RSB1A120BD</t>
  </si>
  <si>
    <t>RSB1A120ED</t>
  </si>
  <si>
    <t>RSB1A120FD</t>
  </si>
  <si>
    <t>RSB1A120JD</t>
  </si>
  <si>
    <t>RSB1A120M7</t>
  </si>
  <si>
    <t>RSB1A120P7</t>
  </si>
  <si>
    <t>RSB1A160B7</t>
  </si>
  <si>
    <t>RSB1A160BD</t>
  </si>
  <si>
    <t>RSB1A160ED</t>
  </si>
  <si>
    <t>RSB1A160F7</t>
  </si>
  <si>
    <t>RSB1A160FD</t>
  </si>
  <si>
    <t>RSB1A160JD</t>
  </si>
  <si>
    <t>RSB1A160M7</t>
  </si>
  <si>
    <t>RSB1A160P7</t>
  </si>
  <si>
    <t>RSB2A080B7</t>
  </si>
  <si>
    <t>RSB2A080BD</t>
  </si>
  <si>
    <t>RSB2A080BDS</t>
  </si>
  <si>
    <t>RSB2A080E7</t>
  </si>
  <si>
    <t>RSB2A080ED</t>
  </si>
  <si>
    <t>RSB2A080F7S</t>
  </si>
  <si>
    <t>RSB2A080FD</t>
  </si>
  <si>
    <t>RSB2A080JD</t>
  </si>
  <si>
    <t>RSB2A080M7</t>
  </si>
  <si>
    <t>RSB2A080P7</t>
  </si>
  <si>
    <t>RSB2A080P7S</t>
  </si>
  <si>
    <t>RSB2A080U7</t>
  </si>
  <si>
    <t>RSL1AB4BD</t>
  </si>
  <si>
    <t>RSL1AB4ND</t>
  </si>
  <si>
    <t>RSL1PRBU</t>
  </si>
  <si>
    <t>RSL1PVBU</t>
  </si>
  <si>
    <t>RSLZVA1</t>
  </si>
  <si>
    <t>RSZE1S35M</t>
  </si>
  <si>
    <t>RSZE1S48M</t>
  </si>
  <si>
    <t>RSZL300</t>
  </si>
  <si>
    <t>RSZR215</t>
  </si>
  <si>
    <t>RUMC22P7</t>
  </si>
  <si>
    <t>RUMC31BD</t>
  </si>
  <si>
    <t>RUMC32BD</t>
  </si>
  <si>
    <t>RUMC32P7</t>
  </si>
  <si>
    <t>RUW101MW</t>
  </si>
  <si>
    <t>RUZC2M</t>
  </si>
  <si>
    <t>RUZC3M</t>
  </si>
  <si>
    <t>RXG11F7</t>
  </si>
  <si>
    <t>RXG11JD</t>
  </si>
  <si>
    <t>RXG11P7</t>
  </si>
  <si>
    <t>RXG12B7</t>
  </si>
  <si>
    <t>RXG12E7</t>
  </si>
  <si>
    <t>RXG12ED</t>
  </si>
  <si>
    <t>RXG12F7</t>
  </si>
  <si>
    <t>RXG12FD</t>
  </si>
  <si>
    <t>RXG12JD</t>
  </si>
  <si>
    <t>RXG12RD</t>
  </si>
  <si>
    <t>RXG13B7</t>
  </si>
  <si>
    <t>RXG13BD</t>
  </si>
  <si>
    <t>RXG13F7</t>
  </si>
  <si>
    <t>RXG13P7</t>
  </si>
  <si>
    <t>RXG15F7</t>
  </si>
  <si>
    <t>RXG15JD</t>
  </si>
  <si>
    <t>RXG21B7</t>
  </si>
  <si>
    <t>RXG21BD</t>
  </si>
  <si>
    <t>RXG21E7</t>
  </si>
  <si>
    <t>RXG21F7</t>
  </si>
  <si>
    <t>RXG21JD</t>
  </si>
  <si>
    <t>RXG21M7</t>
  </si>
  <si>
    <t>RXG21P7</t>
  </si>
  <si>
    <t>RXG21RD</t>
  </si>
  <si>
    <t>RXG22E7</t>
  </si>
  <si>
    <t>RXG22F7</t>
  </si>
  <si>
    <t>RXG22FD</t>
  </si>
  <si>
    <t>RXG22M7</t>
  </si>
  <si>
    <t>RXG23B7</t>
  </si>
  <si>
    <t>RXG23BD</t>
  </si>
  <si>
    <t>RXG23E7</t>
  </si>
  <si>
    <t>RXG23F7</t>
  </si>
  <si>
    <t>RXG23M7</t>
  </si>
  <si>
    <t>RXG23P7</t>
  </si>
  <si>
    <t>RXG25B7</t>
  </si>
  <si>
    <t>RXG25F7</t>
  </si>
  <si>
    <t>RXM021BN</t>
  </si>
  <si>
    <t>RXM021FP</t>
  </si>
  <si>
    <t>RXM021RB</t>
  </si>
  <si>
    <t>RXM040W</t>
  </si>
  <si>
    <t>RXM041BN7</t>
  </si>
  <si>
    <t>RXM041FU7</t>
  </si>
  <si>
    <t>RXM2AB1B7</t>
  </si>
  <si>
    <t>RXM2AB1BD</t>
  </si>
  <si>
    <t>RXM2AB1ED</t>
  </si>
  <si>
    <t>RXM2AB1F7</t>
  </si>
  <si>
    <t>RXM2AB1FD</t>
  </si>
  <si>
    <t>RXM2AB1JD</t>
  </si>
  <si>
    <t>RXM2AB1P7</t>
  </si>
  <si>
    <t>RXM2AB2B7</t>
  </si>
  <si>
    <t>RXM2AB2BD</t>
  </si>
  <si>
    <t>RXM2AB2E7</t>
  </si>
  <si>
    <t>RXM2AB2ED</t>
  </si>
  <si>
    <t>RXM2AB2F7</t>
  </si>
  <si>
    <t>RXM2AB2JD</t>
  </si>
  <si>
    <t>RXM2AB2P7</t>
  </si>
  <si>
    <t>RXM2LB1B7</t>
  </si>
  <si>
    <t>RXM2LB1F7</t>
  </si>
  <si>
    <t>RXM2LB1JD</t>
  </si>
  <si>
    <t>RXM2LB2B7</t>
  </si>
  <si>
    <t>RXM2LB2ED</t>
  </si>
  <si>
    <t>RXM2LB2F7</t>
  </si>
  <si>
    <t>RXM2LB2FD</t>
  </si>
  <si>
    <t>RXM2LB2JD</t>
  </si>
  <si>
    <t>RXM3AB1B7</t>
  </si>
  <si>
    <t>RXM3AB1BD</t>
  </si>
  <si>
    <t>RXM3AB1F7</t>
  </si>
  <si>
    <t>RXM3AB1P7</t>
  </si>
  <si>
    <t>RXM3AB2B7</t>
  </si>
  <si>
    <t>RXM3AB2BD</t>
  </si>
  <si>
    <t>RXM3AB2JD</t>
  </si>
  <si>
    <t>RXM3AB2P7</t>
  </si>
  <si>
    <t>RXM4AB1B7</t>
  </si>
  <si>
    <t>RXM4AB1BD</t>
  </si>
  <si>
    <t>RXM4AB1E7</t>
  </si>
  <si>
    <t>RXM4AB1ED</t>
  </si>
  <si>
    <t>RXM4AB1F7</t>
  </si>
  <si>
    <t>RXM4AB1FD</t>
  </si>
  <si>
    <t>RXM4AB1JD</t>
  </si>
  <si>
    <t>RXM4AB1P7</t>
  </si>
  <si>
    <t>RXM4AB1U7</t>
  </si>
  <si>
    <t>RXM4AB2B7</t>
  </si>
  <si>
    <t>RXM4AB2BD</t>
  </si>
  <si>
    <t>RXM4AB2E7</t>
  </si>
  <si>
    <t>RXM4AB2ED</t>
  </si>
  <si>
    <t>RXM4AB2F7</t>
  </si>
  <si>
    <t>RXM4AB2GD</t>
  </si>
  <si>
    <t>RXM4AB2JD</t>
  </si>
  <si>
    <t>RXM4AB2P7</t>
  </si>
  <si>
    <t>RXM4GB1BD</t>
  </si>
  <si>
    <t>RXM4GB1P7</t>
  </si>
  <si>
    <t>RXM4GB2BD</t>
  </si>
  <si>
    <t>RXM4GB2E7</t>
  </si>
  <si>
    <t>RXM4GB2F7</t>
  </si>
  <si>
    <t>RXM4LB1F7</t>
  </si>
  <si>
    <t>RXM4LB1JD</t>
  </si>
  <si>
    <t>RXM4LB2B7</t>
  </si>
  <si>
    <t>RXM4LB2CD</t>
  </si>
  <si>
    <t>RXM4LB2ED</t>
  </si>
  <si>
    <t>RXM4LB2FD</t>
  </si>
  <si>
    <t>RXM4LB2JD</t>
  </si>
  <si>
    <t>RXZ400</t>
  </si>
  <si>
    <t>RXZE2S111M</t>
  </si>
  <si>
    <t>RXZL420</t>
  </si>
  <si>
    <t>RXZR335</t>
  </si>
  <si>
    <t>RXZS2</t>
  </si>
  <si>
    <t>RZM021FP</t>
  </si>
  <si>
    <t>RZM031BN</t>
  </si>
  <si>
    <t>RZM031RB</t>
  </si>
  <si>
    <t>RZM040W</t>
  </si>
  <si>
    <t>RZM041FU7</t>
  </si>
  <si>
    <t>S1B31558</t>
  </si>
  <si>
    <t>S1B31559</t>
  </si>
  <si>
    <t>S56E1GY_G15</t>
  </si>
  <si>
    <t>S56E2GY_G15</t>
  </si>
  <si>
    <t>S56ES1GY_G15</t>
  </si>
  <si>
    <t>S56P310GY_G15</t>
  </si>
  <si>
    <t>S56P313GY_G15</t>
  </si>
  <si>
    <t>S56P315GY_G15</t>
  </si>
  <si>
    <t>S56P315RPGY_G15</t>
  </si>
  <si>
    <t>SAE_UE_MS_CDAWE</t>
  </si>
  <si>
    <t>SAE_UE_MS_CDBWE</t>
  </si>
  <si>
    <t>SAE_UE_MS_CSBWE</t>
  </si>
  <si>
    <t>SE7300C5045B</t>
  </si>
  <si>
    <t>SE7300C5045E</t>
  </si>
  <si>
    <t>SE7300F5045B</t>
  </si>
  <si>
    <t>SE8300U0B00</t>
  </si>
  <si>
    <t>SE8350U0B00</t>
  </si>
  <si>
    <t>SE8350U0B11</t>
  </si>
  <si>
    <t>SE8350U5B00</t>
  </si>
  <si>
    <t>SEPED303005EN</t>
  </si>
  <si>
    <t>SF1F-17S1-630A1</t>
  </si>
  <si>
    <t>SF1F-24S1-1250A1</t>
  </si>
  <si>
    <t>SF1F-24S1-400A1</t>
  </si>
  <si>
    <t>SF1F-24S1-630A1</t>
  </si>
  <si>
    <t>SF1F-24S2-1250A1</t>
  </si>
  <si>
    <t>SF1F-24S2-630A1</t>
  </si>
  <si>
    <t>SF1F-24S3-1250A1</t>
  </si>
  <si>
    <t>SF1F-24S3-630A1</t>
  </si>
  <si>
    <t>SF1F-24S3-630B1</t>
  </si>
  <si>
    <t>SF1W-17S1-630B1</t>
  </si>
  <si>
    <t>SF1W-24S1-1250B1</t>
  </si>
  <si>
    <t>SF1W-24S1-400B1</t>
  </si>
  <si>
    <t>SF1W-24S1-630B1</t>
  </si>
  <si>
    <t>SF1W-24S2-1250B1</t>
  </si>
  <si>
    <t>SF1W-24S2-630B1</t>
  </si>
  <si>
    <t>SF1W-24S3-1250B1</t>
  </si>
  <si>
    <t>SF1W-24S3-630B1</t>
  </si>
  <si>
    <t>SFW1251</t>
  </si>
  <si>
    <t>SH30701P01A2000</t>
  </si>
  <si>
    <t>SP-59604-M41-8-0-6</t>
  </si>
  <si>
    <t>SP-59604-S40-8-0-6</t>
  </si>
  <si>
    <t>SP-59607-B21-8-2</t>
  </si>
  <si>
    <t>SP-59607-M20-8-0</t>
  </si>
  <si>
    <t>SP-59607-S20-8-0</t>
  </si>
  <si>
    <t>SP-59607-S24-8-0</t>
  </si>
  <si>
    <t>SP-59607-T20-8-0</t>
  </si>
  <si>
    <t>SP-59607-T24-8-0</t>
  </si>
  <si>
    <t>SP-59704-M87-8-0</t>
  </si>
  <si>
    <t>SP-59704-S80-8-0</t>
  </si>
  <si>
    <t>SP-59704-T81-8-0</t>
  </si>
  <si>
    <t>SP-59704-T87-8-0</t>
  </si>
  <si>
    <t>SP-59836-S60-8-0</t>
  </si>
  <si>
    <t>SR2A101BD</t>
  </si>
  <si>
    <t>SR2A201BD</t>
  </si>
  <si>
    <t>SR2A201FU</t>
  </si>
  <si>
    <t>SR2B121B</t>
  </si>
  <si>
    <t>SR2B121BD</t>
  </si>
  <si>
    <t>SR2B121JD</t>
  </si>
  <si>
    <t>SR2B122BD</t>
  </si>
  <si>
    <t>SR2B201FU</t>
  </si>
  <si>
    <t>SR2B202BD</t>
  </si>
  <si>
    <t>SR2D101FU</t>
  </si>
  <si>
    <t>SR2E121BD</t>
  </si>
  <si>
    <t>SR2E121FU</t>
  </si>
  <si>
    <t>SR2E201BD</t>
  </si>
  <si>
    <t>SR2E201FU</t>
  </si>
  <si>
    <t>SR2MEM02</t>
  </si>
  <si>
    <t>SR2MOD03</t>
  </si>
  <si>
    <t>SR2USB01</t>
  </si>
  <si>
    <t>SR3B101B</t>
  </si>
  <si>
    <t>SR3B101BD</t>
  </si>
  <si>
    <t>SR3B101FU</t>
  </si>
  <si>
    <t>SR3B261B</t>
  </si>
  <si>
    <t>SR3B261BD</t>
  </si>
  <si>
    <t>SR3B261FU</t>
  </si>
  <si>
    <t>SR3B261JD</t>
  </si>
  <si>
    <t>SR3B262BD</t>
  </si>
  <si>
    <t>SR3XT101BD</t>
  </si>
  <si>
    <t>SR3XT101FU</t>
  </si>
  <si>
    <t>SR3XT141FU</t>
  </si>
  <si>
    <t>SR3XT61BD</t>
  </si>
  <si>
    <t>SR3XT61FU</t>
  </si>
  <si>
    <t>SS1512</t>
  </si>
  <si>
    <t>SSLZVA1</t>
  </si>
  <si>
    <t>SSM1A120BD</t>
  </si>
  <si>
    <t>SSM1A120M7</t>
  </si>
  <si>
    <t>SSP1A4125BDT</t>
  </si>
  <si>
    <t>SSP3A225P7R</t>
  </si>
  <si>
    <t>SSRHP07</t>
  </si>
  <si>
    <t>STBACI0320K</t>
  </si>
  <si>
    <t>STBACI1230K</t>
  </si>
  <si>
    <t>STBACI1400K</t>
  </si>
  <si>
    <t>STBACI8320K</t>
  </si>
  <si>
    <t>STBACO0220K</t>
  </si>
  <si>
    <t>STBACO1210K</t>
  </si>
  <si>
    <t>STBACO8220K</t>
  </si>
  <si>
    <t>STBAHI8321KC</t>
  </si>
  <si>
    <t>STBART0200K</t>
  </si>
  <si>
    <t>STBAVI0300K</t>
  </si>
  <si>
    <t>STBAVI1255K</t>
  </si>
  <si>
    <t>STBAVI1270K</t>
  </si>
  <si>
    <t>STBAVI1400K</t>
  </si>
  <si>
    <t>STBAVO0200K</t>
  </si>
  <si>
    <t>STBAVO1250K</t>
  </si>
  <si>
    <t>STBAVO1255K</t>
  </si>
  <si>
    <t>STBAVO1265K</t>
  </si>
  <si>
    <t>STBCPS2111K</t>
  </si>
  <si>
    <t>STBDAI5230K</t>
  </si>
  <si>
    <t>STBDAI5260K</t>
  </si>
  <si>
    <t>STBDAI7220K</t>
  </si>
  <si>
    <t>STBDAO8210K</t>
  </si>
  <si>
    <t>STBDDI3230K</t>
  </si>
  <si>
    <t>STBDDI3425K</t>
  </si>
  <si>
    <t>STBDDI3610K</t>
  </si>
  <si>
    <t>STBDDI3615K</t>
  </si>
  <si>
    <t>STBDDI3725</t>
  </si>
  <si>
    <t>STBDDI3725KC</t>
  </si>
  <si>
    <t>STBDDI3725KS</t>
  </si>
  <si>
    <t>STBDDO3200K</t>
  </si>
  <si>
    <t>STBDDO3230K</t>
  </si>
  <si>
    <t>STBDDO3415K</t>
  </si>
  <si>
    <t>STBDDO3600K</t>
  </si>
  <si>
    <t>STBDDO3605K</t>
  </si>
  <si>
    <t>STBDDO3705</t>
  </si>
  <si>
    <t>STBDDO3705KC</t>
  </si>
  <si>
    <t>STBDDO3705KS</t>
  </si>
  <si>
    <t>STBDRC3210K</t>
  </si>
  <si>
    <t>STBEHC3020KC</t>
  </si>
  <si>
    <t>STBEPI2145K</t>
  </si>
  <si>
    <t>STBNDN2212</t>
  </si>
  <si>
    <t>STBNFP2212</t>
  </si>
  <si>
    <t>STBNIP2212</t>
  </si>
  <si>
    <t>STBNMP2212</t>
  </si>
  <si>
    <t>STBPDT2100K</t>
  </si>
  <si>
    <t>STBPDT3100K</t>
  </si>
  <si>
    <t>STBXBA1000</t>
  </si>
  <si>
    <t>STBXBA2200</t>
  </si>
  <si>
    <t>STBXBE1100K</t>
  </si>
  <si>
    <t>STBXBE1300K</t>
  </si>
  <si>
    <t>STBXBE2100K</t>
  </si>
  <si>
    <t>STBXCA1003</t>
  </si>
  <si>
    <t>STBXCA4002</t>
  </si>
  <si>
    <t>STBXMP1100</t>
  </si>
  <si>
    <t>STBXMP7800</t>
  </si>
  <si>
    <t>STBXSP3000</t>
  </si>
  <si>
    <t>STBXSP3020</t>
  </si>
  <si>
    <t>STBXTS2180</t>
  </si>
  <si>
    <t>STBXTS6510</t>
  </si>
  <si>
    <t>STBXTS6610</t>
  </si>
  <si>
    <t>SXWADUSBA10002</t>
  </si>
  <si>
    <t>SXWADUSBB10002</t>
  </si>
  <si>
    <t>SXWAO8XXX10001</t>
  </si>
  <si>
    <t>SXWAOV8XX10001</t>
  </si>
  <si>
    <t>SXWASB24H10001</t>
  </si>
  <si>
    <t>SXWASB24X10001</t>
  </si>
  <si>
    <t>SXWASB36H10001</t>
  </si>
  <si>
    <t>SXWASB36X10001</t>
  </si>
  <si>
    <t>SXWASBCON10001</t>
  </si>
  <si>
    <t>SXWASBINS10001</t>
  </si>
  <si>
    <t>SXWASPXXX10001</t>
  </si>
  <si>
    <t>SXWDI16XX10001</t>
  </si>
  <si>
    <t>SXWDOA12H10001</t>
  </si>
  <si>
    <t>SXWDOA12X10001</t>
  </si>
  <si>
    <t>SXWDOC8XX10001</t>
  </si>
  <si>
    <t>SXWPS24VX10001</t>
  </si>
  <si>
    <t>SXWSCABLE10002</t>
  </si>
  <si>
    <t>SXWSWEDIT00001</t>
  </si>
  <si>
    <t>SXWSWESXX00001</t>
  </si>
  <si>
    <t>SXWSWEWSX00001</t>
  </si>
  <si>
    <t>SXWSWEWSX00003</t>
  </si>
  <si>
    <t>SXWSWWORK00001</t>
  </si>
  <si>
    <t>SXWSWWORK00002</t>
  </si>
  <si>
    <t>SXWTBASW110002</t>
  </si>
  <si>
    <t>SXWTBIOW110001</t>
  </si>
  <si>
    <t>SXWTBPSW110001</t>
  </si>
  <si>
    <t>SXWUI16XX10001</t>
  </si>
  <si>
    <t>SXWUI8A4X10001</t>
  </si>
  <si>
    <t>SXWUI8D4X10001</t>
  </si>
  <si>
    <t>SXWUI8V4X10001</t>
  </si>
  <si>
    <t>TBUCLIC-OPC</t>
  </si>
  <si>
    <t>TBUCSUP-UNIT</t>
  </si>
  <si>
    <t>TBUM290073</t>
  </si>
  <si>
    <t>TBUM290074</t>
  </si>
  <si>
    <t>TBUM297131</t>
  </si>
  <si>
    <t>TBUP334-EA55-AB00</t>
  </si>
  <si>
    <t>TBUP334EA55AB00</t>
  </si>
  <si>
    <t>TBUP350-EA55-AA00S</t>
  </si>
  <si>
    <t>TBUP50-1100</t>
  </si>
  <si>
    <t>TBUP50-1200</t>
  </si>
  <si>
    <t>TBUP50-2100</t>
  </si>
  <si>
    <t>TBUP50-2200</t>
  </si>
  <si>
    <t>TBUP50-GWY0</t>
  </si>
  <si>
    <t>TBUP500-1A00-BB00N</t>
  </si>
  <si>
    <t>TBUX297247</t>
  </si>
  <si>
    <t>TBUX297248</t>
  </si>
  <si>
    <t>TBUX297319</t>
  </si>
  <si>
    <t>TBUX297382</t>
  </si>
  <si>
    <t>TC303-3A2DLMS</t>
  </si>
  <si>
    <t>TC303-3A2DLS</t>
  </si>
  <si>
    <t>TC303-3A2L</t>
  </si>
  <si>
    <t>TC303-3A2LM</t>
  </si>
  <si>
    <t>TC303-3A4DLMS</t>
  </si>
  <si>
    <t>TC303-3A4DLS</t>
  </si>
  <si>
    <t>TC303-3A4L</t>
  </si>
  <si>
    <t>TC303-3A4LM</t>
  </si>
  <si>
    <t>TCSCAR013M120</t>
  </si>
  <si>
    <t>TCSESB083F23F0</t>
  </si>
  <si>
    <t>TCSESB083F2CU0</t>
  </si>
  <si>
    <t>TCSESB093F2CU0</t>
  </si>
  <si>
    <t>TCSESM043F1CS0</t>
  </si>
  <si>
    <t>TCSESM043F1CU0</t>
  </si>
  <si>
    <t>TCSESM043F23F0</t>
  </si>
  <si>
    <t>TCSESM043F2CS0</t>
  </si>
  <si>
    <t>TCSESM043F2CU0</t>
  </si>
  <si>
    <t>TCSESM063F2CS1</t>
  </si>
  <si>
    <t>TCSESM063F2CS1C</t>
  </si>
  <si>
    <t>TCSESM063F2CU1C</t>
  </si>
  <si>
    <t>TCSESM083F1CS0</t>
  </si>
  <si>
    <t>TCSESM083F1CU0</t>
  </si>
  <si>
    <t>TCSESM083F23F1C</t>
  </si>
  <si>
    <t>TCSESM083F2CS0</t>
  </si>
  <si>
    <t>TCSESM083F2CU0</t>
  </si>
  <si>
    <t>TCSESM103F23G0</t>
  </si>
  <si>
    <t>TCSESM103F2LG0</t>
  </si>
  <si>
    <t>TCSESM163F23F0</t>
  </si>
  <si>
    <t>TCSESM163F2CS0</t>
  </si>
  <si>
    <t>TCSESM163F2CU0</t>
  </si>
  <si>
    <t>TCSESU043F1N0</t>
  </si>
  <si>
    <t>TCSESU051F0</t>
  </si>
  <si>
    <t>TCSESU053FN0</t>
  </si>
  <si>
    <t>TCSESU083FN0</t>
  </si>
  <si>
    <t>TCSMCN3M4F3C2</t>
  </si>
  <si>
    <t>TCSMCN3M4M3S2</t>
  </si>
  <si>
    <t>TCSMCNAM3M002P</t>
  </si>
  <si>
    <t>TCSXCN3M4F3S4</t>
  </si>
  <si>
    <t>TCSXCNAMUM3P</t>
  </si>
  <si>
    <t>TM171ADMI</t>
  </si>
  <si>
    <t>TM171ODM14R</t>
  </si>
  <si>
    <t>TM172PDG28R</t>
  </si>
  <si>
    <t>TM221C16T</t>
  </si>
  <si>
    <t>TM221C16U</t>
  </si>
  <si>
    <t>TM221C24T</t>
  </si>
  <si>
    <t>TM221C24U</t>
  </si>
  <si>
    <t>TM221C40T</t>
  </si>
  <si>
    <t>TM221C40U</t>
  </si>
  <si>
    <t>TM221CE16T</t>
  </si>
  <si>
    <t>TM221CE16U</t>
  </si>
  <si>
    <t>TM221CE24U</t>
  </si>
  <si>
    <t>TM221CE40U</t>
  </si>
  <si>
    <t>TM221M16T</t>
  </si>
  <si>
    <t>TM221M32TK</t>
  </si>
  <si>
    <t>TM221ME16T</t>
  </si>
  <si>
    <t>TM221ME32TK</t>
  </si>
  <si>
    <t>TM241C24R</t>
  </si>
  <si>
    <t>TM241C24T</t>
  </si>
  <si>
    <t>TM241CE24T</t>
  </si>
  <si>
    <t>TM241CEC24R</t>
  </si>
  <si>
    <t>TM251MESC</t>
  </si>
  <si>
    <t>TM251MESE</t>
  </si>
  <si>
    <t>TM2DDI16DT</t>
  </si>
  <si>
    <t>TM2DDI32DK</t>
  </si>
  <si>
    <t>TM3AI2H</t>
  </si>
  <si>
    <t>TM3AI2HG</t>
  </si>
  <si>
    <t>TM3AI4</t>
  </si>
  <si>
    <t>TM3AI4G</t>
  </si>
  <si>
    <t>TM3AI8</t>
  </si>
  <si>
    <t>TM3AI8G</t>
  </si>
  <si>
    <t>TM3AM6</t>
  </si>
  <si>
    <t>TM3AM6G</t>
  </si>
  <si>
    <t>TM3AQ2</t>
  </si>
  <si>
    <t>TM3AQ4</t>
  </si>
  <si>
    <t>TM3AQ4G</t>
  </si>
  <si>
    <t>TM3DI16G</t>
  </si>
  <si>
    <t>TM3DI16K</t>
  </si>
  <si>
    <t>TM3DI32K</t>
  </si>
  <si>
    <t>TM3DI8</t>
  </si>
  <si>
    <t>TM3DI8G</t>
  </si>
  <si>
    <t>TM3DQ16T</t>
  </si>
  <si>
    <t>TM3DQ16TK</t>
  </si>
  <si>
    <t>TM3DQ16U</t>
  </si>
  <si>
    <t>TM3DQ32TK</t>
  </si>
  <si>
    <t>TM3DQ32UK</t>
  </si>
  <si>
    <t>TM3DQ8T</t>
  </si>
  <si>
    <t>TM3DQ8U</t>
  </si>
  <si>
    <t>TM3SAF5RG</t>
  </si>
  <si>
    <t>TM3TI4</t>
  </si>
  <si>
    <t>TM3TI4G</t>
  </si>
  <si>
    <t>TM3TI8T</t>
  </si>
  <si>
    <t>TM3TI8TG</t>
  </si>
  <si>
    <t>TM3TM3</t>
  </si>
  <si>
    <t>TM3TM3G</t>
  </si>
  <si>
    <t>TM3XREC1</t>
  </si>
  <si>
    <t>TM3XTRA1</t>
  </si>
  <si>
    <t>TM4ES4</t>
  </si>
  <si>
    <t>TM4PDPS1</t>
  </si>
  <si>
    <t>TM5SAI4L</t>
  </si>
  <si>
    <t>TM5SAI4PH</t>
  </si>
  <si>
    <t>TM5SAO2L</t>
  </si>
  <si>
    <t>TM5SBET1</t>
  </si>
  <si>
    <t>TM5SDI12D</t>
  </si>
  <si>
    <t>TM5SDI2DF</t>
  </si>
  <si>
    <t>TM5SDO12T</t>
  </si>
  <si>
    <t>TM5SPS2</t>
  </si>
  <si>
    <t>TM7BAI4VLA</t>
  </si>
  <si>
    <t>TM7NCOM16A</t>
  </si>
  <si>
    <t>TMASD1</t>
  </si>
  <si>
    <t>TMAT2PSET</t>
  </si>
  <si>
    <t>TMC2AI2</t>
  </si>
  <si>
    <t>TMC2AQ2C</t>
  </si>
  <si>
    <t>TMC2AQ2V</t>
  </si>
  <si>
    <t>TMC2CONV01</t>
  </si>
  <si>
    <t>TMC2SL1</t>
  </si>
  <si>
    <t>TMC2TI2</t>
  </si>
  <si>
    <t>TMC4AI2</t>
  </si>
  <si>
    <t>TMC4AQ2</t>
  </si>
  <si>
    <t>TMH2GDB</t>
  </si>
  <si>
    <t>TMYZZHBA11000</t>
  </si>
  <si>
    <t>TMYZZHBP01203</t>
  </si>
  <si>
    <t>TRV00880</t>
  </si>
  <si>
    <t>TRV00910</t>
  </si>
  <si>
    <t>TRV00917</t>
  </si>
  <si>
    <t>TSXBATM02</t>
  </si>
  <si>
    <t>TSXBATM03</t>
  </si>
  <si>
    <t>TSXCANCA50</t>
  </si>
  <si>
    <t>TSXCAP030</t>
  </si>
  <si>
    <t>TSXCBY010K</t>
  </si>
  <si>
    <t>TSXCBY030K</t>
  </si>
  <si>
    <t>TSXCBY050K</t>
  </si>
  <si>
    <t>TSXCDP103</t>
  </si>
  <si>
    <t>TSXCDP203</t>
  </si>
  <si>
    <t>TSXCDP301</t>
  </si>
  <si>
    <t>TSXCRJMD25</t>
  </si>
  <si>
    <t>TSXCUSB232</t>
  </si>
  <si>
    <t>TSXCUSB485</t>
  </si>
  <si>
    <t>TSXFANA5P</t>
  </si>
  <si>
    <t>TSXMRPC007M</t>
  </si>
  <si>
    <t>TSXPCX1031</t>
  </si>
  <si>
    <t>TSXTLYEX</t>
  </si>
  <si>
    <t>U102RWMZB_XBS</t>
  </si>
  <si>
    <t>U102RWMZB_XGL</t>
  </si>
  <si>
    <t>U102RWMZB_XPW</t>
  </si>
  <si>
    <t>U105RHH001ZB</t>
  </si>
  <si>
    <t>U106RWMZB_XBS</t>
  </si>
  <si>
    <t>U106RWMZB_XCG</t>
  </si>
  <si>
    <t>U106RWMZB_XGL</t>
  </si>
  <si>
    <t>U201DST600ZB</t>
  </si>
  <si>
    <t>U201SCN300ZB</t>
  </si>
  <si>
    <t>U201SPM_1_B00</t>
  </si>
  <si>
    <t>U201SPM_2_B00</t>
  </si>
  <si>
    <t>U201SPM_RJ_B00</t>
  </si>
  <si>
    <t>U201SRY2KWZB</t>
  </si>
  <si>
    <t>U202DST600ZB</t>
  </si>
  <si>
    <t>U202SCN600ZB</t>
  </si>
  <si>
    <t>U202SPM_1_B00</t>
  </si>
  <si>
    <t>U202SPM_2_B00</t>
  </si>
  <si>
    <t>U202SPM_RJ_B00</t>
  </si>
  <si>
    <t>U202SRY2KWZB</t>
  </si>
  <si>
    <t>U204SPM_RJ_B00</t>
  </si>
  <si>
    <t>U30IPGWZB</t>
  </si>
  <si>
    <t>U30IRSDMZB</t>
  </si>
  <si>
    <t>U31EKTHL_BBS</t>
  </si>
  <si>
    <t>U31EKTHL_BGL</t>
  </si>
  <si>
    <t>UAX_008</t>
  </si>
  <si>
    <t>UB3</t>
  </si>
  <si>
    <t>UC21CN_XBS</t>
  </si>
  <si>
    <t>UC21CN_XGL</t>
  </si>
  <si>
    <t>UC21CN_XPW</t>
  </si>
  <si>
    <t>UC21DM_XBS</t>
  </si>
  <si>
    <t>UC21DM_XCG</t>
  </si>
  <si>
    <t>UC21DM_XGL</t>
  </si>
  <si>
    <t>UC21DM_XPW</t>
  </si>
  <si>
    <t>UC21SW_P_XBS</t>
  </si>
  <si>
    <t>UC21SW_P_XGL</t>
  </si>
  <si>
    <t>UC21SW_XBS</t>
  </si>
  <si>
    <t>UC21SW_XCG</t>
  </si>
  <si>
    <t>UC21SW_XGL</t>
  </si>
  <si>
    <t>UC21SW_XPW</t>
  </si>
  <si>
    <t>UC22CN_XBS</t>
  </si>
  <si>
    <t>UC22CN_XGL</t>
  </si>
  <si>
    <t>UC22DM_XBS</t>
  </si>
  <si>
    <t>UC22DM_XCG</t>
  </si>
  <si>
    <t>UC22DM_XGL</t>
  </si>
  <si>
    <t>UC22DM_XPW</t>
  </si>
  <si>
    <t>UC22SW_P_XBS</t>
  </si>
  <si>
    <t>UC22SW_P_XGL</t>
  </si>
  <si>
    <t>UC22SW_XBS</t>
  </si>
  <si>
    <t>UC22SW_XCG</t>
  </si>
  <si>
    <t>UC22SW_XGL</t>
  </si>
  <si>
    <t>UC22SW_XPW</t>
  </si>
  <si>
    <t>UC24SW_P_XGL</t>
  </si>
  <si>
    <t>UC31TV_XGL</t>
  </si>
  <si>
    <t>UC32USB_XGL</t>
  </si>
  <si>
    <t>UC33HBPDM_XGL</t>
  </si>
  <si>
    <t>UC426_16TS_XGL</t>
  </si>
  <si>
    <t>UD31RJ_000</t>
  </si>
  <si>
    <t>UD32TD_000</t>
  </si>
  <si>
    <t>US31TV_000</t>
  </si>
  <si>
    <t>US32DMRJ_000</t>
  </si>
  <si>
    <t>US32USB_GY</t>
  </si>
  <si>
    <t>US33DMRJ_B00</t>
  </si>
  <si>
    <t>US426_16TS_000</t>
  </si>
  <si>
    <t>US727H_XGL</t>
  </si>
  <si>
    <t>V01</t>
  </si>
  <si>
    <t>V02</t>
  </si>
  <si>
    <t>V1</t>
  </si>
  <si>
    <t>V121</t>
  </si>
  <si>
    <t>V2</t>
  </si>
  <si>
    <t>V221-3A3AAA</t>
  </si>
  <si>
    <t>V3</t>
  </si>
  <si>
    <t>V4</t>
  </si>
  <si>
    <t>V5</t>
  </si>
  <si>
    <t>V57F-3AAA1BCA</t>
  </si>
  <si>
    <t>V57F-3AAA2BBA</t>
  </si>
  <si>
    <t>V57F-3AAA2BCA</t>
  </si>
  <si>
    <t>V57F-3AAA3BBA</t>
  </si>
  <si>
    <t>V57F-3AAA3BCA</t>
  </si>
  <si>
    <t>V96-1C7APB</t>
  </si>
  <si>
    <t>VA1DA-6</t>
  </si>
  <si>
    <t>VBD0</t>
  </si>
  <si>
    <t>VBD02</t>
  </si>
  <si>
    <t>VBD1</t>
  </si>
  <si>
    <t>VBF1</t>
  </si>
  <si>
    <t>VBF1GE</t>
  </si>
  <si>
    <t>VBF3</t>
  </si>
  <si>
    <t>VBF5</t>
  </si>
  <si>
    <t>VCCD01</t>
  </si>
  <si>
    <t>VCCD02</t>
  </si>
  <si>
    <t>VCCDN12</t>
  </si>
  <si>
    <t>VCCDN20</t>
  </si>
  <si>
    <t>VCCF01</t>
  </si>
  <si>
    <t>VCCF1</t>
  </si>
  <si>
    <t>VCCF2</t>
  </si>
  <si>
    <t>VCCF4</t>
  </si>
  <si>
    <t>VCCF5</t>
  </si>
  <si>
    <t>VCCF6</t>
  </si>
  <si>
    <t>VCD02</t>
  </si>
  <si>
    <t>VCDN12</t>
  </si>
  <si>
    <t>VCDN20</t>
  </si>
  <si>
    <t>VCF01</t>
  </si>
  <si>
    <t>VCF02</t>
  </si>
  <si>
    <t>VCF02GE</t>
  </si>
  <si>
    <t>VCF0GE</t>
  </si>
  <si>
    <t>VCF1GE</t>
  </si>
  <si>
    <t>VCF2GE</t>
  </si>
  <si>
    <t>VCF3</t>
  </si>
  <si>
    <t>VCF4</t>
  </si>
  <si>
    <t>VCF5</t>
  </si>
  <si>
    <t>VCF5GEN</t>
  </si>
  <si>
    <t>VCF6</t>
  </si>
  <si>
    <t>VCFN12GE</t>
  </si>
  <si>
    <t>VCFN32GE</t>
  </si>
  <si>
    <t>VCM8000V5045P</t>
  </si>
  <si>
    <t>VJC104188</t>
  </si>
  <si>
    <t>VJC104288</t>
  </si>
  <si>
    <t>VJC109137</t>
  </si>
  <si>
    <t>VJC109141</t>
  </si>
  <si>
    <t>VJC109401</t>
  </si>
  <si>
    <t>VJC109500</t>
  </si>
  <si>
    <t>VJC109920</t>
  </si>
  <si>
    <t>VJC109921</t>
  </si>
  <si>
    <t>VJCNS101110</t>
  </si>
  <si>
    <t>VJCNS101113</t>
  </si>
  <si>
    <t>VJCNS10111314</t>
  </si>
  <si>
    <t>VJCNS101115</t>
  </si>
  <si>
    <t>VJCNS101199</t>
  </si>
  <si>
    <t>VJCNS102010</t>
  </si>
  <si>
    <t>VJCNS102011</t>
  </si>
  <si>
    <t>VJCNS102013</t>
  </si>
  <si>
    <t>VJCNS10201314</t>
  </si>
  <si>
    <t>VJCNS102015</t>
  </si>
  <si>
    <t>VJCNS102088</t>
  </si>
  <si>
    <t>VJCNS102099</t>
  </si>
  <si>
    <t>VJCNS102210</t>
  </si>
  <si>
    <t>VJCNS102211</t>
  </si>
  <si>
    <t>VJCNS102212</t>
  </si>
  <si>
    <t>VJCNS102213</t>
  </si>
  <si>
    <t>VJCNS102214</t>
  </si>
  <si>
    <t>VJCNS102215</t>
  </si>
  <si>
    <t>VJCNS102288</t>
  </si>
  <si>
    <t>VJCNS102299</t>
  </si>
  <si>
    <t>VJCNS103088</t>
  </si>
  <si>
    <t>VJCNS103099</t>
  </si>
  <si>
    <t>VJCNS103288</t>
  </si>
  <si>
    <t>VJCNS103688</t>
  </si>
  <si>
    <t>VJCNS103788</t>
  </si>
  <si>
    <t>VJCNS103888</t>
  </si>
  <si>
    <t>VJCNS103988</t>
  </si>
  <si>
    <t>VJCNS301127</t>
  </si>
  <si>
    <t>VJCNS301150</t>
  </si>
  <si>
    <t>VJCNS301156</t>
  </si>
  <si>
    <t>VJCNS305141</t>
  </si>
  <si>
    <t>VJCNS305144</t>
  </si>
  <si>
    <t>VJCNS305148</t>
  </si>
  <si>
    <t>VJCNS305149</t>
  </si>
  <si>
    <t>VJCNS305501</t>
  </si>
  <si>
    <t>VJCNSL27L59</t>
  </si>
  <si>
    <t>VJDCLINTSV62M</t>
  </si>
  <si>
    <t>VJDGNDTGSV62M</t>
  </si>
  <si>
    <t>VJDSNDTGSV62M</t>
  </si>
  <si>
    <t>VJDSUDTGAV62M</t>
  </si>
  <si>
    <t>VJH209922</t>
  </si>
  <si>
    <t>VJHNS211014</t>
  </si>
  <si>
    <t>VJHNS212400</t>
  </si>
  <si>
    <t>VN12</t>
  </si>
  <si>
    <t>VN20</t>
  </si>
  <si>
    <t>VPI62405</t>
  </si>
  <si>
    <t>VPI62406</t>
  </si>
  <si>
    <t>VPI62407</t>
  </si>
  <si>
    <t>VPI62408</t>
  </si>
  <si>
    <t>VPL06N</t>
  </si>
  <si>
    <t>VPL12N</t>
  </si>
  <si>
    <t>VSE002</t>
  </si>
  <si>
    <t>VW3A1006</t>
  </si>
  <si>
    <t>VW3A1101</t>
  </si>
  <si>
    <t>VW3A1102</t>
  </si>
  <si>
    <t>VW3A1103</t>
  </si>
  <si>
    <t>VW3A1104R10</t>
  </si>
  <si>
    <t>VW3A1104R30</t>
  </si>
  <si>
    <t>VW3A1104R50</t>
  </si>
  <si>
    <t>VW3A1111</t>
  </si>
  <si>
    <t>VW3A1112</t>
  </si>
  <si>
    <t>VW3A1114</t>
  </si>
  <si>
    <t>VW3A31101</t>
  </si>
  <si>
    <t>VW3A31207</t>
  </si>
  <si>
    <t>VW3A3202</t>
  </si>
  <si>
    <t>VW3A3203</t>
  </si>
  <si>
    <t>VW3A3204</t>
  </si>
  <si>
    <t>VW3A3307</t>
  </si>
  <si>
    <t>VW3A3310D</t>
  </si>
  <si>
    <t>VW3A3316</t>
  </si>
  <si>
    <t>VW3A3317</t>
  </si>
  <si>
    <t>VW3A3401</t>
  </si>
  <si>
    <t>VW3A3402</t>
  </si>
  <si>
    <t>VW3A3403</t>
  </si>
  <si>
    <t>VW3A3404</t>
  </si>
  <si>
    <t>VW3A3405</t>
  </si>
  <si>
    <t>VW3A3407</t>
  </si>
  <si>
    <t>VW3A3409</t>
  </si>
  <si>
    <t>VW3A3420</t>
  </si>
  <si>
    <t>VW3A3422</t>
  </si>
  <si>
    <t>VW3A3501</t>
  </si>
  <si>
    <t>VW3A3502</t>
  </si>
  <si>
    <t>VW3A3503</t>
  </si>
  <si>
    <t>VW3A3607</t>
  </si>
  <si>
    <t>VW3A3608</t>
  </si>
  <si>
    <t>VW3A3616</t>
  </si>
  <si>
    <t>VW3A3618</t>
  </si>
  <si>
    <t>VW3A3627</t>
  </si>
  <si>
    <t>VW3A3720</t>
  </si>
  <si>
    <t>VW3A4408</t>
  </si>
  <si>
    <t>VW3A4552</t>
  </si>
  <si>
    <t>VW3A4554</t>
  </si>
  <si>
    <t>VW3A4556</t>
  </si>
  <si>
    <t>VW3A4559</t>
  </si>
  <si>
    <t>VW3A46120</t>
  </si>
  <si>
    <t>VW3A46121</t>
  </si>
  <si>
    <t>VW3A46122</t>
  </si>
  <si>
    <t>VW3A46123</t>
  </si>
  <si>
    <t>VW3A46124</t>
  </si>
  <si>
    <t>VW3A46127</t>
  </si>
  <si>
    <t>VW3A46128</t>
  </si>
  <si>
    <t>VW3A46129</t>
  </si>
  <si>
    <t>VW3A46131</t>
  </si>
  <si>
    <t>VW3A5103</t>
  </si>
  <si>
    <t>VW3A5104</t>
  </si>
  <si>
    <t>VW3A5105</t>
  </si>
  <si>
    <t>VW3A5203</t>
  </si>
  <si>
    <t>VW3A5301</t>
  </si>
  <si>
    <t>VW3A5302</t>
  </si>
  <si>
    <t>VW3A5303</t>
  </si>
  <si>
    <t>VW3A5304</t>
  </si>
  <si>
    <t>VW3A5305</t>
  </si>
  <si>
    <t>VW3A58101</t>
  </si>
  <si>
    <t>VW3A7101</t>
  </si>
  <si>
    <t>VW3A7105</t>
  </si>
  <si>
    <t>VW3A7250</t>
  </si>
  <si>
    <t>VW3A7251</t>
  </si>
  <si>
    <t>VW3A7253</t>
  </si>
  <si>
    <t>VW3A7260</t>
  </si>
  <si>
    <t>VW3A7261</t>
  </si>
  <si>
    <t>VW3A7262</t>
  </si>
  <si>
    <t>VW3A7265</t>
  </si>
  <si>
    <t>VW3A7266</t>
  </si>
  <si>
    <t>VW3A7267</t>
  </si>
  <si>
    <t>VW3A7601R20</t>
  </si>
  <si>
    <t>VW3A7701</t>
  </si>
  <si>
    <t>VW3A7702</t>
  </si>
  <si>
    <t>VW3A7703</t>
  </si>
  <si>
    <t>VW3A7704</t>
  </si>
  <si>
    <t>VW3A7707</t>
  </si>
  <si>
    <t>VW3A7732</t>
  </si>
  <si>
    <t>VW3A7813</t>
  </si>
  <si>
    <t>VW3A8106</t>
  </si>
  <si>
    <t>VW3A8306D30</t>
  </si>
  <si>
    <t>VW3A8306DRC</t>
  </si>
  <si>
    <t>VW3A8306RC</t>
  </si>
  <si>
    <t>VW3A8306TF10</t>
  </si>
  <si>
    <t>VW3CANCARR03</t>
  </si>
  <si>
    <t>VW3CANCARR1</t>
  </si>
  <si>
    <t>VW3G22101</t>
  </si>
  <si>
    <t>VW3G22102</t>
  </si>
  <si>
    <t>VW3G22402</t>
  </si>
  <si>
    <t>VW3G48101</t>
  </si>
  <si>
    <t>VW3M3401</t>
  </si>
  <si>
    <t>VW3M3609</t>
  </si>
  <si>
    <t>VW3M3805R030</t>
  </si>
  <si>
    <t>VW3M4701</t>
  </si>
  <si>
    <t>VW3M5101R100</t>
  </si>
  <si>
    <t>VW3M5102R150</t>
  </si>
  <si>
    <t>VW3M5102R200</t>
  </si>
  <si>
    <t>VW3M5103R500</t>
  </si>
  <si>
    <t>VW3M5D1AR50</t>
  </si>
  <si>
    <t>VW3M8102R100</t>
  </si>
  <si>
    <t>VW3M8102R150</t>
  </si>
  <si>
    <t>VW3M8102R200</t>
  </si>
  <si>
    <t>VW3M8102R500</t>
  </si>
  <si>
    <t>VW3M8D1AR50</t>
  </si>
  <si>
    <t>VX052-3</t>
  </si>
  <si>
    <t>VX4A1113</t>
  </si>
  <si>
    <t>VX4A1115</t>
  </si>
  <si>
    <t>VX4A1117</t>
  </si>
  <si>
    <t>VX4A1200</t>
  </si>
  <si>
    <t>VX4A61100Y</t>
  </si>
  <si>
    <t>VX4A61101Y</t>
  </si>
  <si>
    <t>VX4A71100Y</t>
  </si>
  <si>
    <t>VX4A71101Y</t>
  </si>
  <si>
    <t>VX4B600100</t>
  </si>
  <si>
    <t>VX4G481</t>
  </si>
  <si>
    <t>VX5A1203</t>
  </si>
  <si>
    <t>VX5A1204</t>
  </si>
  <si>
    <t>VX5A1400</t>
  </si>
  <si>
    <t>VX5A1HC1316</t>
  </si>
  <si>
    <t>VX5A1HC1620</t>
  </si>
  <si>
    <t>VX5A1HC4050</t>
  </si>
  <si>
    <t>VX5A1HC5063</t>
  </si>
  <si>
    <t>VX5A71HC13N4</t>
  </si>
  <si>
    <t>VX5VPS6001</t>
  </si>
  <si>
    <t>VZ0</t>
  </si>
  <si>
    <t>VZ02</t>
  </si>
  <si>
    <t>VZ1</t>
  </si>
  <si>
    <t>VZ10</t>
  </si>
  <si>
    <t>VZ12</t>
  </si>
  <si>
    <t>VZ13</t>
  </si>
  <si>
    <t>VZ14</t>
  </si>
  <si>
    <t>VZ15</t>
  </si>
  <si>
    <t>VZ17</t>
  </si>
  <si>
    <t>VZ18</t>
  </si>
  <si>
    <t>VZ2</t>
  </si>
  <si>
    <t>VZ20</t>
  </si>
  <si>
    <t>VZ27</t>
  </si>
  <si>
    <t>VZ3</t>
  </si>
  <si>
    <t>VZ3DM1600M1671</t>
  </si>
  <si>
    <t>VZ3F1113</t>
  </si>
  <si>
    <t>VZ3IM1402M1271</t>
  </si>
  <si>
    <t>VZ3IM1600M1271</t>
  </si>
  <si>
    <t>VZ3IM1604M1271</t>
  </si>
  <si>
    <t>VZ3N1332</t>
  </si>
  <si>
    <t>VZ3S1910</t>
  </si>
  <si>
    <t>VZ3TD1250M1671</t>
  </si>
  <si>
    <t>VZ3TM1425M1671</t>
  </si>
  <si>
    <t>VZ3TM1600M1671</t>
  </si>
  <si>
    <t>VZ3V1203</t>
  </si>
  <si>
    <t>VZ3V1204</t>
  </si>
  <si>
    <t>VZ3V1209</t>
  </si>
  <si>
    <t>VZ3V1210</t>
  </si>
  <si>
    <t>VZ3V1212</t>
  </si>
  <si>
    <t>VZ3V484</t>
  </si>
  <si>
    <t>VZ3V485</t>
  </si>
  <si>
    <t>VZN05</t>
  </si>
  <si>
    <t>VZN30</t>
  </si>
  <si>
    <t>WCS1-4</t>
  </si>
  <si>
    <t>WHC463-RG</t>
  </si>
  <si>
    <t>XA2EA3311</t>
  </si>
  <si>
    <t>XA2EG03</t>
  </si>
  <si>
    <t>XA2EG43</t>
  </si>
  <si>
    <t>XA2EG63</t>
  </si>
  <si>
    <t>XA2EG73</t>
  </si>
  <si>
    <t>XA2EH051</t>
  </si>
  <si>
    <t>XA2EJ25</t>
  </si>
  <si>
    <t>XA2EJ53</t>
  </si>
  <si>
    <t>XA2ES642</t>
  </si>
  <si>
    <t>XA2EVB1LC</t>
  </si>
  <si>
    <t>XA2EVF1LC</t>
  </si>
  <si>
    <t>XA2EVF3LC</t>
  </si>
  <si>
    <t>XA2EVF4LC</t>
  </si>
  <si>
    <t>XA2EVF5LC</t>
  </si>
  <si>
    <t>XA2EVF6LC</t>
  </si>
  <si>
    <t>XA2EVFD1LC</t>
  </si>
  <si>
    <t>XA2EVFD3LC</t>
  </si>
  <si>
    <t>XA2EVFD4LC</t>
  </si>
  <si>
    <t>XA2EVFD5LC</t>
  </si>
  <si>
    <t>XA2EVFD6LC</t>
  </si>
  <si>
    <t>XA2EVMD1LC</t>
  </si>
  <si>
    <t>XA2EVMD3LC</t>
  </si>
  <si>
    <t>XA2EVMD4LC</t>
  </si>
  <si>
    <t>XA2EVMD5LC</t>
  </si>
  <si>
    <t>XA2EVMD6LC</t>
  </si>
  <si>
    <t>XA2EVQ1LC</t>
  </si>
  <si>
    <t>XA2EVQ3LC</t>
  </si>
  <si>
    <t>XA2EVQ4LC</t>
  </si>
  <si>
    <t>XA2EVQ5LC</t>
  </si>
  <si>
    <t>XA2EVQ6LC</t>
  </si>
  <si>
    <t>XA2EW31B1</t>
  </si>
  <si>
    <t>XA2EW31M1</t>
  </si>
  <si>
    <t>XA2EW31Q1</t>
  </si>
  <si>
    <t>XA2EW34B1</t>
  </si>
  <si>
    <t>XA2EW34M1</t>
  </si>
  <si>
    <t>XA2EW34Q2</t>
  </si>
  <si>
    <t>XA2EW36B1</t>
  </si>
  <si>
    <t>XA2EW36M1</t>
  </si>
  <si>
    <t>XACA009</t>
  </si>
  <si>
    <t>XACA03</t>
  </si>
  <si>
    <t>XACA04</t>
  </si>
  <si>
    <t>XACA05</t>
  </si>
  <si>
    <t>XACA06</t>
  </si>
  <si>
    <t>XACA08</t>
  </si>
  <si>
    <t>XACA12</t>
  </si>
  <si>
    <t>XACA2014</t>
  </si>
  <si>
    <t>XACA2074</t>
  </si>
  <si>
    <t>XACA211</t>
  </si>
  <si>
    <t>XACA2154</t>
  </si>
  <si>
    <t>XACA271</t>
  </si>
  <si>
    <t>XACA2713</t>
  </si>
  <si>
    <t>XACA27131</t>
  </si>
  <si>
    <t>XACA2714</t>
  </si>
  <si>
    <t>XACA28141</t>
  </si>
  <si>
    <t>XACA291</t>
  </si>
  <si>
    <t>XACA4713</t>
  </si>
  <si>
    <t>XACA47131</t>
  </si>
  <si>
    <t>XACA491</t>
  </si>
  <si>
    <t>XACA4914</t>
  </si>
  <si>
    <t>XACA49141</t>
  </si>
  <si>
    <t>XACA6713</t>
  </si>
  <si>
    <t>XACA6813</t>
  </si>
  <si>
    <t>XACA6913</t>
  </si>
  <si>
    <t>XACA871</t>
  </si>
  <si>
    <t>XACA9411</t>
  </si>
  <si>
    <t>XACA9412</t>
  </si>
  <si>
    <t>XACA982</t>
  </si>
  <si>
    <t>XACA983</t>
  </si>
  <si>
    <t>XACB08</t>
  </si>
  <si>
    <t>XACB125</t>
  </si>
  <si>
    <t>XACS104</t>
  </si>
  <si>
    <t>XALD02</t>
  </si>
  <si>
    <t>XALD03</t>
  </si>
  <si>
    <t>XALD04</t>
  </si>
  <si>
    <t>XALD05</t>
  </si>
  <si>
    <t>XALD132</t>
  </si>
  <si>
    <t>XALD134</t>
  </si>
  <si>
    <t>XALD144</t>
  </si>
  <si>
    <t>XALD213</t>
  </si>
  <si>
    <t>XALD215</t>
  </si>
  <si>
    <t>XALD324</t>
  </si>
  <si>
    <t>XALD339</t>
  </si>
  <si>
    <t>XALD363M</t>
  </si>
  <si>
    <t>XALE2</t>
  </si>
  <si>
    <t>XALE3</t>
  </si>
  <si>
    <t>XALEK1701</t>
  </si>
  <si>
    <t>XALG02</t>
  </si>
  <si>
    <t>XALG03</t>
  </si>
  <si>
    <t>XALK01</t>
  </si>
  <si>
    <t>XALK02</t>
  </si>
  <si>
    <t>XALK03</t>
  </si>
  <si>
    <t>XALK04</t>
  </si>
  <si>
    <t>XALK05</t>
  </si>
  <si>
    <t>XALK178</t>
  </si>
  <si>
    <t>XALK1781</t>
  </si>
  <si>
    <t>XALK178G</t>
  </si>
  <si>
    <t>XALK188E</t>
  </si>
  <si>
    <t>XALK188F</t>
  </si>
  <si>
    <t>XALK188G</t>
  </si>
  <si>
    <t>XAPM1201</t>
  </si>
  <si>
    <t>XAPM1201H29</t>
  </si>
  <si>
    <t>XAPM1501</t>
  </si>
  <si>
    <t>XAPM2202</t>
  </si>
  <si>
    <t>XAPM2203H29</t>
  </si>
  <si>
    <t>XAPM2504H29</t>
  </si>
  <si>
    <t>XAPM3203</t>
  </si>
  <si>
    <t>XAPM3506H29</t>
  </si>
  <si>
    <t>XAPM4508H29</t>
  </si>
  <si>
    <t>XAWF210EX</t>
  </si>
  <si>
    <t>XB4BA21</t>
  </si>
  <si>
    <t>XB4BA3341</t>
  </si>
  <si>
    <t>XB4BA3351</t>
  </si>
  <si>
    <t>XB4BA4322</t>
  </si>
  <si>
    <t>XB4BA51</t>
  </si>
  <si>
    <t>XB4BA61</t>
  </si>
  <si>
    <t>XB4BC21</t>
  </si>
  <si>
    <t>XB4BD21</t>
  </si>
  <si>
    <t>XB4BD25</t>
  </si>
  <si>
    <t>XB4BD41</t>
  </si>
  <si>
    <t>XB4BD53</t>
  </si>
  <si>
    <t>XB4BG03</t>
  </si>
  <si>
    <t>XB4BG21</t>
  </si>
  <si>
    <t>XB4BG33</t>
  </si>
  <si>
    <t>XB4BG41</t>
  </si>
  <si>
    <t>XB4BG61</t>
  </si>
  <si>
    <t>XB4BJ21</t>
  </si>
  <si>
    <t>XB4BJ33</t>
  </si>
  <si>
    <t>XB4BJ53</t>
  </si>
  <si>
    <t>XB4BK123B5</t>
  </si>
  <si>
    <t>XB4BK123M5</t>
  </si>
  <si>
    <t>XB4BK124B5</t>
  </si>
  <si>
    <t>XB4BK133B5</t>
  </si>
  <si>
    <t>XB4BL42</t>
  </si>
  <si>
    <t>XB4BL73415</t>
  </si>
  <si>
    <t>XB4BP21</t>
  </si>
  <si>
    <t>XB4BP31</t>
  </si>
  <si>
    <t>XB4BP42</t>
  </si>
  <si>
    <t>XB4BP51</t>
  </si>
  <si>
    <t>XB4BS8445</t>
  </si>
  <si>
    <t>XB4BS9442</t>
  </si>
  <si>
    <t>XB4BS9445</t>
  </si>
  <si>
    <t>XB4BT842</t>
  </si>
  <si>
    <t>XB4BT845</t>
  </si>
  <si>
    <t>XB4BV44</t>
  </si>
  <si>
    <t>XB4BV61</t>
  </si>
  <si>
    <t>XB4BV63</t>
  </si>
  <si>
    <t>XB4BV64</t>
  </si>
  <si>
    <t>XB4BV65</t>
  </si>
  <si>
    <t>XB4BVB1</t>
  </si>
  <si>
    <t>XB4BVB4</t>
  </si>
  <si>
    <t>XB4BVB6</t>
  </si>
  <si>
    <t>XB4BVG1</t>
  </si>
  <si>
    <t>XB4BVG3</t>
  </si>
  <si>
    <t>XB4BVG4</t>
  </si>
  <si>
    <t>XB4BVG5</t>
  </si>
  <si>
    <t>XB4BVM1</t>
  </si>
  <si>
    <t>XB4BVM3</t>
  </si>
  <si>
    <t>XB4BVM6</t>
  </si>
  <si>
    <t>XB4BW3165</t>
  </si>
  <si>
    <t>XB4BW31B5</t>
  </si>
  <si>
    <t>XB4BW31M5</t>
  </si>
  <si>
    <t>XB4BW3365</t>
  </si>
  <si>
    <t>XB4BW33G5</t>
  </si>
  <si>
    <t>XB4BW3465</t>
  </si>
  <si>
    <t>XB4BW34B5</t>
  </si>
  <si>
    <t>XB4BW34G5</t>
  </si>
  <si>
    <t>XB4BW3565</t>
  </si>
  <si>
    <t>XB4BW35B5</t>
  </si>
  <si>
    <t>XB4BW35G5</t>
  </si>
  <si>
    <t>XB4BW35M5</t>
  </si>
  <si>
    <t>XB4BW36B5</t>
  </si>
  <si>
    <t>XB4BW36M5</t>
  </si>
  <si>
    <t>XB4BW73731B5</t>
  </si>
  <si>
    <t>XB4BW73731M5</t>
  </si>
  <si>
    <t>XB5AA21</t>
  </si>
  <si>
    <t>XB5AA3311</t>
  </si>
  <si>
    <t>XB5AA3341</t>
  </si>
  <si>
    <t>XB5AA3351</t>
  </si>
  <si>
    <t>XB5AA41</t>
  </si>
  <si>
    <t>XB5AA4322</t>
  </si>
  <si>
    <t>XB5AA51</t>
  </si>
  <si>
    <t>XB5AA61</t>
  </si>
  <si>
    <t>XB5AD41</t>
  </si>
  <si>
    <t>XB5AD53</t>
  </si>
  <si>
    <t>XB5AG03</t>
  </si>
  <si>
    <t>XB5AG33</t>
  </si>
  <si>
    <t>XB5AG41</t>
  </si>
  <si>
    <t>XB5AJ21</t>
  </si>
  <si>
    <t>XB5AJ33</t>
  </si>
  <si>
    <t>XB5AJ53</t>
  </si>
  <si>
    <t>XB5AK123B5</t>
  </si>
  <si>
    <t>XB5AK123M5</t>
  </si>
  <si>
    <t>XB5AK124B5</t>
  </si>
  <si>
    <t>XB5AK124M5</t>
  </si>
  <si>
    <t>XB5AK125B5</t>
  </si>
  <si>
    <t>XB5AK125M5</t>
  </si>
  <si>
    <t>XB5AK133B5</t>
  </si>
  <si>
    <t>XB5AL73415</t>
  </si>
  <si>
    <t>XB5AP21</t>
  </si>
  <si>
    <t>XB5AS8445</t>
  </si>
  <si>
    <t>XB5AS9442</t>
  </si>
  <si>
    <t>XB5AT842</t>
  </si>
  <si>
    <t>XB5AV61</t>
  </si>
  <si>
    <t>XB5AV63</t>
  </si>
  <si>
    <t>XB5AV64</t>
  </si>
  <si>
    <t>XB5AV65</t>
  </si>
  <si>
    <t>XB5AVB1</t>
  </si>
  <si>
    <t>XB5AVB6</t>
  </si>
  <si>
    <t>XB5AVG1</t>
  </si>
  <si>
    <t>XB5AVG3</t>
  </si>
  <si>
    <t>XB5AVG4</t>
  </si>
  <si>
    <t>XB5AVG5</t>
  </si>
  <si>
    <t>XB5AVM1</t>
  </si>
  <si>
    <t>XB5AVM6</t>
  </si>
  <si>
    <t>XB5AW31B5</t>
  </si>
  <si>
    <t>XB5AW31G5</t>
  </si>
  <si>
    <t>XB5AW3365</t>
  </si>
  <si>
    <t>XB5AW33G5</t>
  </si>
  <si>
    <t>XB5AW3465</t>
  </si>
  <si>
    <t>XB5AW34B5</t>
  </si>
  <si>
    <t>XB5AW34G5</t>
  </si>
  <si>
    <t>XB5AW3565</t>
  </si>
  <si>
    <t>XB5AW35B5</t>
  </si>
  <si>
    <t>XB5AW35G5</t>
  </si>
  <si>
    <t>XB5AW35M5</t>
  </si>
  <si>
    <t>XB5AW36B5</t>
  </si>
  <si>
    <t>XB5AW36M5</t>
  </si>
  <si>
    <t>XB5AW73731B5</t>
  </si>
  <si>
    <t>XB5AW73731M5</t>
  </si>
  <si>
    <t>XB5EVG8</t>
  </si>
  <si>
    <t>XB5EVM4</t>
  </si>
  <si>
    <t>XB5EVM5</t>
  </si>
  <si>
    <t>XB5EVM6</t>
  </si>
  <si>
    <t>XB5EVM8</t>
  </si>
  <si>
    <t>XB5KSM</t>
  </si>
  <si>
    <t>XB6AV3BB</t>
  </si>
  <si>
    <t>XB6EAA31P</t>
  </si>
  <si>
    <t>XB6EAA41P</t>
  </si>
  <si>
    <t>XB6ECA41P</t>
  </si>
  <si>
    <t>XB7NA25</t>
  </si>
  <si>
    <t>XB7NA33</t>
  </si>
  <si>
    <t>XB7NA85</t>
  </si>
  <si>
    <t>XB7NG21</t>
  </si>
  <si>
    <t>XB7NH21</t>
  </si>
  <si>
    <t>XB7NH25</t>
  </si>
  <si>
    <t>XB7NH31</t>
  </si>
  <si>
    <t>XB7NH35</t>
  </si>
  <si>
    <t>XB7NJ03M1</t>
  </si>
  <si>
    <t>XB7NJ04B1</t>
  </si>
  <si>
    <t>XB7NJ04M1</t>
  </si>
  <si>
    <t>XB7NS8444</t>
  </si>
  <si>
    <t>XB7NS9444</t>
  </si>
  <si>
    <t>XB7NS9445</t>
  </si>
  <si>
    <t>XB7NW34B1</t>
  </si>
  <si>
    <t>XB7NW34B2</t>
  </si>
  <si>
    <t>XB7NW35M1</t>
  </si>
  <si>
    <t>XB7NW38B1</t>
  </si>
  <si>
    <t>XB7NW38M1</t>
  </si>
  <si>
    <t>XBKH70000002M</t>
  </si>
  <si>
    <t>XBKH81000033E</t>
  </si>
  <si>
    <t>XBTN200</t>
  </si>
  <si>
    <t>XBTN401</t>
  </si>
  <si>
    <t>XBTR410</t>
  </si>
  <si>
    <t>XBTZ925</t>
  </si>
  <si>
    <t>XBTZ9780</t>
  </si>
  <si>
    <t>XBTZG935</t>
  </si>
  <si>
    <t>XBTZGM256</t>
  </si>
  <si>
    <t>XC1AC116</t>
  </si>
  <si>
    <t>XC1ZP2105</t>
  </si>
  <si>
    <t>XC2JC10131</t>
  </si>
  <si>
    <t>XCCRAR0606</t>
  </si>
  <si>
    <t>XCCRAR1010</t>
  </si>
  <si>
    <t>XCE102</t>
  </si>
  <si>
    <t>XCE103</t>
  </si>
  <si>
    <t>XCE118</t>
  </si>
  <si>
    <t>XCE145</t>
  </si>
  <si>
    <t>XCJ102</t>
  </si>
  <si>
    <t>XCJ103</t>
  </si>
  <si>
    <t>XCJ126</t>
  </si>
  <si>
    <t>XCJ127</t>
  </si>
  <si>
    <t>XCKJ10511</t>
  </si>
  <si>
    <t>XCKJ10511D</t>
  </si>
  <si>
    <t>XCKJ10511H29</t>
  </si>
  <si>
    <t>XCKJ10513H29</t>
  </si>
  <si>
    <t>XCKJ10541</t>
  </si>
  <si>
    <t>XCKJ10541H29</t>
  </si>
  <si>
    <t>XCKJ10559</t>
  </si>
  <si>
    <t>XCKJ10559D</t>
  </si>
  <si>
    <t>XCKJ10559H29</t>
  </si>
  <si>
    <t>XCKJ110513H29</t>
  </si>
  <si>
    <t>XCKJ110559H29</t>
  </si>
  <si>
    <t>XCKJ161</t>
  </si>
  <si>
    <t>XCKJ161H29</t>
  </si>
  <si>
    <t>XCKJ167</t>
  </si>
  <si>
    <t>XCKJ167H29</t>
  </si>
  <si>
    <t>XCKJ390511H29EX</t>
  </si>
  <si>
    <t>XCKJ390513H29EX</t>
  </si>
  <si>
    <t>XCKJ390559H29EX</t>
  </si>
  <si>
    <t>XCKJ3967H29EX</t>
  </si>
  <si>
    <t>XCKJ50511H29</t>
  </si>
  <si>
    <t>XCKJ50541H29</t>
  </si>
  <si>
    <t>XCKM102</t>
  </si>
  <si>
    <t>XCKM102H29</t>
  </si>
  <si>
    <t>XCKM110H29</t>
  </si>
  <si>
    <t>XCKM115</t>
  </si>
  <si>
    <t>XCKM115H29</t>
  </si>
  <si>
    <t>XCKM121</t>
  </si>
  <si>
    <t>XCKM121H29</t>
  </si>
  <si>
    <t>XCKM502H29</t>
  </si>
  <si>
    <t>XCKMR54D1H29</t>
  </si>
  <si>
    <t>XCKMR54D2H29</t>
  </si>
  <si>
    <t>XCKS101H29</t>
  </si>
  <si>
    <t>XCKS131H29</t>
  </si>
  <si>
    <t>XCKS141H29</t>
  </si>
  <si>
    <t>XCKVR54D1H29</t>
  </si>
  <si>
    <t>XCMD2102C12</t>
  </si>
  <si>
    <t>XCMD2102M12</t>
  </si>
  <si>
    <t>XCMD2110L1</t>
  </si>
  <si>
    <t>XCMD2115L1</t>
  </si>
  <si>
    <t>XCMD2145L1</t>
  </si>
  <si>
    <t>XCMD21F0L1</t>
  </si>
  <si>
    <t>XCMD2502L1</t>
  </si>
  <si>
    <t>XCMD2510L1</t>
  </si>
  <si>
    <t>XCMN2103L1</t>
  </si>
  <si>
    <t>XCMN2110L1</t>
  </si>
  <si>
    <t>XCMN2115L1</t>
  </si>
  <si>
    <t>XCMN2121L1</t>
  </si>
  <si>
    <t>XCMN21F2L1</t>
  </si>
  <si>
    <t>XCMN21F3L1</t>
  </si>
  <si>
    <t>XCNT2103P16</t>
  </si>
  <si>
    <t>XCNT2118P16</t>
  </si>
  <si>
    <t>XCNT2121P16</t>
  </si>
  <si>
    <t>XCRA15</t>
  </si>
  <si>
    <t>XCRE18</t>
  </si>
  <si>
    <t>XCRF17</t>
  </si>
  <si>
    <t>XCRT115</t>
  </si>
  <si>
    <t>XCRT115EX</t>
  </si>
  <si>
    <t>XCRT215</t>
  </si>
  <si>
    <t>XCRT315</t>
  </si>
  <si>
    <t>XCSA501</t>
  </si>
  <si>
    <t>XCSA701</t>
  </si>
  <si>
    <t>XCSA702</t>
  </si>
  <si>
    <t>XCSA703</t>
  </si>
  <si>
    <t>XCSDMC5902</t>
  </si>
  <si>
    <t>XCSDMC7902</t>
  </si>
  <si>
    <t>XCSDMP7002</t>
  </si>
  <si>
    <t>XCSE5313</t>
  </si>
  <si>
    <t>XCSE7311</t>
  </si>
  <si>
    <t>XCSE7333</t>
  </si>
  <si>
    <t>XCSL764B2</t>
  </si>
  <si>
    <t>XCSM3910L5</t>
  </si>
  <si>
    <t>XCSPA591</t>
  </si>
  <si>
    <t>XCSPA592</t>
  </si>
  <si>
    <t>XCSPA693</t>
  </si>
  <si>
    <t>XCSZ03</t>
  </si>
  <si>
    <t>XCSZ13</t>
  </si>
  <si>
    <t>XCSZP1</t>
  </si>
  <si>
    <t>XD2GA8451</t>
  </si>
  <si>
    <t>XE2NP2131</t>
  </si>
  <si>
    <t>XE2NP2151</t>
  </si>
  <si>
    <t>XE2SP2151</t>
  </si>
  <si>
    <t>XE2SP4151</t>
  </si>
  <si>
    <t>XENG1491</t>
  </si>
  <si>
    <t>XEP4E1W7A454</t>
  </si>
  <si>
    <t>XKBA1233CA</t>
  </si>
  <si>
    <t>XKDF16640340</t>
  </si>
  <si>
    <t>XMAV06L2135</t>
  </si>
  <si>
    <t>XMAV12L2135</t>
  </si>
  <si>
    <t>XMAV25L2135</t>
  </si>
  <si>
    <t>XMLA004A2S11</t>
  </si>
  <si>
    <t>XMLA010A2S11</t>
  </si>
  <si>
    <t>XMLA010A2S12</t>
  </si>
  <si>
    <t>XMLA020A2S11</t>
  </si>
  <si>
    <t>XMLA070D2S11</t>
  </si>
  <si>
    <t>XMLA070D2S14</t>
  </si>
  <si>
    <t>XMLA160D2C11</t>
  </si>
  <si>
    <t>XMLA160D2S11</t>
  </si>
  <si>
    <t>XMLA160D2S12</t>
  </si>
  <si>
    <t>XMLA160D2S14</t>
  </si>
  <si>
    <t>XMLA300D2S11</t>
  </si>
  <si>
    <t>XMLA300D2S14</t>
  </si>
  <si>
    <t>XMLB002A2S13</t>
  </si>
  <si>
    <t>XMLB010A2S11</t>
  </si>
  <si>
    <t>XMLB010A2S13</t>
  </si>
  <si>
    <t>XMLB020A2S12</t>
  </si>
  <si>
    <t>XMLB300D2C11</t>
  </si>
  <si>
    <t>XMLB300D2S11</t>
  </si>
  <si>
    <t>XMLG006D21</t>
  </si>
  <si>
    <t>XMLG010D21</t>
  </si>
  <si>
    <t>XMLG016D21</t>
  </si>
  <si>
    <t>XMLG025D21</t>
  </si>
  <si>
    <t>XMLGM01D21</t>
  </si>
  <si>
    <t>XMLR010G0T25</t>
  </si>
  <si>
    <t>XMLR010G1N25</t>
  </si>
  <si>
    <t>XMLR100M1P25</t>
  </si>
  <si>
    <t>XMLR160M0T25</t>
  </si>
  <si>
    <t>XMLR250M0T25</t>
  </si>
  <si>
    <t>XMLR250M2P05</t>
  </si>
  <si>
    <t>XMPA06B2131</t>
  </si>
  <si>
    <t>XMPR12C2133</t>
  </si>
  <si>
    <t>XP-DISPLAY-10</t>
  </si>
  <si>
    <t>XPAO4-A</t>
  </si>
  <si>
    <t>XPBA4</t>
  </si>
  <si>
    <t>XPEM110</t>
  </si>
  <si>
    <t>XPEM111</t>
  </si>
  <si>
    <t>XPER510</t>
  </si>
  <si>
    <t>XPSAC3421</t>
  </si>
  <si>
    <t>XPSAC3721</t>
  </si>
  <si>
    <t>XPSAC3721P</t>
  </si>
  <si>
    <t>XPSAC5121</t>
  </si>
  <si>
    <t>XPSAC5121P</t>
  </si>
  <si>
    <t>XPSAF5130</t>
  </si>
  <si>
    <t>XPSAF5130P</t>
  </si>
  <si>
    <t>XPSAFL5130</t>
  </si>
  <si>
    <t>XPSAK311144</t>
  </si>
  <si>
    <t>XPSAK311144P</t>
  </si>
  <si>
    <t>XPSAK351144</t>
  </si>
  <si>
    <t>XPSAK371144</t>
  </si>
  <si>
    <t>XPSAV11113</t>
  </si>
  <si>
    <t>XPSDMB1132</t>
  </si>
  <si>
    <t>XPSDMB1132P</t>
  </si>
  <si>
    <t>XPSDME1132</t>
  </si>
  <si>
    <t>XPSDME1132P</t>
  </si>
  <si>
    <t>XPSECPE3910P</t>
  </si>
  <si>
    <t>XPSMC16ZC</t>
  </si>
  <si>
    <t>XS108B3PAL2</t>
  </si>
  <si>
    <t>XS108B3PAM8</t>
  </si>
  <si>
    <t>XS108BLPAL5</t>
  </si>
  <si>
    <t>XS112B3PAM12</t>
  </si>
  <si>
    <t>XS112BLPAL2</t>
  </si>
  <si>
    <t>XS118B3PAM12</t>
  </si>
  <si>
    <t>XS118BLPAL2</t>
  </si>
  <si>
    <t>XS130B3PAM12</t>
  </si>
  <si>
    <t>XS130BLPAM12</t>
  </si>
  <si>
    <t>XS1N08PA349</t>
  </si>
  <si>
    <t>XS1N08PA349S</t>
  </si>
  <si>
    <t>XS212BLPAL2</t>
  </si>
  <si>
    <t>XS230BLPAL2</t>
  </si>
  <si>
    <t>XS4P30PA340</t>
  </si>
  <si>
    <t>XS508B1PAL2</t>
  </si>
  <si>
    <t>XS512B1NAL2</t>
  </si>
  <si>
    <t>XS512B1PAL2</t>
  </si>
  <si>
    <t>XS512B1PAM12</t>
  </si>
  <si>
    <t>XS518B1DAL2</t>
  </si>
  <si>
    <t>XS518B1NAM12</t>
  </si>
  <si>
    <t>XS518B1PAL2</t>
  </si>
  <si>
    <t>XS518B1PAM12</t>
  </si>
  <si>
    <t>XS530B1DAL2</t>
  </si>
  <si>
    <t>XS530B1PAL2</t>
  </si>
  <si>
    <t>XS608B1PAL2</t>
  </si>
  <si>
    <t>XS608B1PAM12</t>
  </si>
  <si>
    <t>XS608B1PBM12</t>
  </si>
  <si>
    <t>XS612B1MAU20</t>
  </si>
  <si>
    <t>XS612B1NAL2</t>
  </si>
  <si>
    <t>XS612B1PAL2</t>
  </si>
  <si>
    <t>XS612B1PAL5</t>
  </si>
  <si>
    <t>XS612B1PAM12</t>
  </si>
  <si>
    <t>XS612B1PBL2</t>
  </si>
  <si>
    <t>XS612B1PBM12</t>
  </si>
  <si>
    <t>XS618B1MAL2</t>
  </si>
  <si>
    <t>XS618B1MAU20</t>
  </si>
  <si>
    <t>XS618B1MBL2</t>
  </si>
  <si>
    <t>XS618B1NAL2</t>
  </si>
  <si>
    <t>XS618B1PAL2</t>
  </si>
  <si>
    <t>XS618B1PAM12</t>
  </si>
  <si>
    <t>XS618B1PBL2</t>
  </si>
  <si>
    <t>XS630B1DAL2</t>
  </si>
  <si>
    <t>XS630B1MAL2</t>
  </si>
  <si>
    <t>XS630B1MBL2</t>
  </si>
  <si>
    <t>XS630B1PAL10EX</t>
  </si>
  <si>
    <t>XS630B1PAL2</t>
  </si>
  <si>
    <t>XS630B1PAM12</t>
  </si>
  <si>
    <t>XS630B1PBL2</t>
  </si>
  <si>
    <t>XS7C4A1DPG13</t>
  </si>
  <si>
    <t>XS7C4A1MPG13</t>
  </si>
  <si>
    <t>XS7D1A1PAM12</t>
  </si>
  <si>
    <t>XS7E1A1DAL2</t>
  </si>
  <si>
    <t>XS7F1A1DAL2</t>
  </si>
  <si>
    <t>XS7J1A1PAL2</t>
  </si>
  <si>
    <t>XS8C1A1PAL2</t>
  </si>
  <si>
    <t>XS8C1A1PAM8</t>
  </si>
  <si>
    <t>XS8C4A1MPG13</t>
  </si>
  <si>
    <t>XS8C4A1NCG13</t>
  </si>
  <si>
    <t>XS8C4A1PCG13</t>
  </si>
  <si>
    <t>XS8C4A4PCG13</t>
  </si>
  <si>
    <t>XS8D1A1MAU20</t>
  </si>
  <si>
    <t>XS8D1A1PAL2</t>
  </si>
  <si>
    <t>XS8D1A1PAM12</t>
  </si>
  <si>
    <t>XS9C4A2A2G13</t>
  </si>
  <si>
    <t>XSAV11373EX</t>
  </si>
  <si>
    <t>XSAV11801</t>
  </si>
  <si>
    <t>XSAV12373</t>
  </si>
  <si>
    <t>XSAV12801</t>
  </si>
  <si>
    <t>XSDA400519</t>
  </si>
  <si>
    <t>XSDH607339</t>
  </si>
  <si>
    <t>XSDM600539</t>
  </si>
  <si>
    <t>XSZB112</t>
  </si>
  <si>
    <t>XT118B1PAL2</t>
  </si>
  <si>
    <t>XT130B1PAL2</t>
  </si>
  <si>
    <t>XT230A1FAL2</t>
  </si>
  <si>
    <t>XT230A1PCM12</t>
  </si>
  <si>
    <t>XU2M18AP20D</t>
  </si>
  <si>
    <t>XU2N18KP9AAL5T</t>
  </si>
  <si>
    <t>XU2N18PP9AAL5R</t>
  </si>
  <si>
    <t>XUB0AKSNL2T</t>
  </si>
  <si>
    <t>XUB0APSNL2</t>
  </si>
  <si>
    <t>XUB0APSNM12</t>
  </si>
  <si>
    <t>XUB1APANL2</t>
  </si>
  <si>
    <t>XUB1BPANL2</t>
  </si>
  <si>
    <t>XUB1BPANM12</t>
  </si>
  <si>
    <t>XUB2BKSNL2T</t>
  </si>
  <si>
    <t>XUB2BKSNM12T</t>
  </si>
  <si>
    <t>XUB2BPANM12R</t>
  </si>
  <si>
    <t>XUB2BPAWL2R</t>
  </si>
  <si>
    <t>XUB4BPANM12</t>
  </si>
  <si>
    <t>XUB5ANANL2</t>
  </si>
  <si>
    <t>XUB5APANL2</t>
  </si>
  <si>
    <t>XUB5BNANL2</t>
  </si>
  <si>
    <t>XUB5BPANL2</t>
  </si>
  <si>
    <t>XUB5BPANM12</t>
  </si>
  <si>
    <t>XUB9APANM12</t>
  </si>
  <si>
    <t>XUB9BPANL2</t>
  </si>
  <si>
    <t>XUJK803538</t>
  </si>
  <si>
    <t>XUK0AKSAM12</t>
  </si>
  <si>
    <t>XUK1APBNL2</t>
  </si>
  <si>
    <t>XUK1APBNM12</t>
  </si>
  <si>
    <t>XUK1ARCNL2</t>
  </si>
  <si>
    <t>XUK2AKSNL2T</t>
  </si>
  <si>
    <t>XUK5APANL2</t>
  </si>
  <si>
    <t>XUK5APANM12</t>
  </si>
  <si>
    <t>XUK8AKSNM12</t>
  </si>
  <si>
    <t>XUK9APBNM12</t>
  </si>
  <si>
    <t>XUM0APSAL2</t>
  </si>
  <si>
    <t>XURK1KSMM12</t>
  </si>
  <si>
    <t>XUSL4E14F046N</t>
  </si>
  <si>
    <t>XUX0AKSAM12</t>
  </si>
  <si>
    <t>XUX0AKSAM12T</t>
  </si>
  <si>
    <t>XUX0AKSAT16</t>
  </si>
  <si>
    <t>XUX0ARCTT16</t>
  </si>
  <si>
    <t>XUX5APANM12</t>
  </si>
  <si>
    <t>XUX5APANT16</t>
  </si>
  <si>
    <t>XUX5APBNT16</t>
  </si>
  <si>
    <t>XUX5ARCNT16</t>
  </si>
  <si>
    <t>XUYFANEP40002</t>
  </si>
  <si>
    <t>XUZ2001</t>
  </si>
  <si>
    <t>XUZC100</t>
  </si>
  <si>
    <t>XUZC50</t>
  </si>
  <si>
    <t>XUZX2003</t>
  </si>
  <si>
    <t>XUZX2004</t>
  </si>
  <si>
    <t>XVBC081</t>
  </si>
  <si>
    <t>XVBC21</t>
  </si>
  <si>
    <t>XVBC2B3</t>
  </si>
  <si>
    <t>XVBC2B4</t>
  </si>
  <si>
    <t>XVBC2B5</t>
  </si>
  <si>
    <t>XVBC2B6</t>
  </si>
  <si>
    <t>XVBC2B8</t>
  </si>
  <si>
    <t>XVBC33</t>
  </si>
  <si>
    <t>XVBC34</t>
  </si>
  <si>
    <t>XVBC35</t>
  </si>
  <si>
    <t>XVBC36</t>
  </si>
  <si>
    <t>XVBC5B8</t>
  </si>
  <si>
    <t>XVBC9B</t>
  </si>
  <si>
    <t>XVBL0B3</t>
  </si>
  <si>
    <t>XVBZ02A</t>
  </si>
  <si>
    <t>XVBZ03</t>
  </si>
  <si>
    <t>XVC4B3</t>
  </si>
  <si>
    <t>XVC4B3K</t>
  </si>
  <si>
    <t>XVC4B4K</t>
  </si>
  <si>
    <t>XVC6B3</t>
  </si>
  <si>
    <t>XVC6B5</t>
  </si>
  <si>
    <t>XVCZ13</t>
  </si>
  <si>
    <t>XVGB2</t>
  </si>
  <si>
    <t>XVGB2H</t>
  </si>
  <si>
    <t>XVGB2M</t>
  </si>
  <si>
    <t>XVGB2S</t>
  </si>
  <si>
    <t>XVGB2ST</t>
  </si>
  <si>
    <t>XVGB2SW</t>
  </si>
  <si>
    <t>XVGB2W</t>
  </si>
  <si>
    <t>XVGB3</t>
  </si>
  <si>
    <t>XVGB3H</t>
  </si>
  <si>
    <t>XVGB3M</t>
  </si>
  <si>
    <t>XVGB3S</t>
  </si>
  <si>
    <t>XVGB3SH</t>
  </si>
  <si>
    <t>XVGB3SM</t>
  </si>
  <si>
    <t>XVGB3ST</t>
  </si>
  <si>
    <t>XVGB3SW</t>
  </si>
  <si>
    <t>XVGB3T</t>
  </si>
  <si>
    <t>XVGB3W</t>
  </si>
  <si>
    <t>XVGB4H</t>
  </si>
  <si>
    <t>XVGB4SH</t>
  </si>
  <si>
    <t>XVGB4ST</t>
  </si>
  <si>
    <t>XVGB4SW</t>
  </si>
  <si>
    <t>XVGB4W</t>
  </si>
  <si>
    <t>XVGU3SWG</t>
  </si>
  <si>
    <t>XVLA233</t>
  </si>
  <si>
    <t>XVLA235</t>
  </si>
  <si>
    <t>XVLA333</t>
  </si>
  <si>
    <t>XVLA334</t>
  </si>
  <si>
    <t>XVLA335</t>
  </si>
  <si>
    <t>XVMB1RGS</t>
  </si>
  <si>
    <t>XVMB2R6AGSSB</t>
  </si>
  <si>
    <t>XVMB2RAGSSB</t>
  </si>
  <si>
    <t>XVMB2RGSSB</t>
  </si>
  <si>
    <t>XVMC21</t>
  </si>
  <si>
    <t>XVMC35</t>
  </si>
  <si>
    <t>XVMG2RAGSSB</t>
  </si>
  <si>
    <t>XVMG2RGSSB</t>
  </si>
  <si>
    <t>XVMM2RAGSSB</t>
  </si>
  <si>
    <t>XVMM2RGSSB</t>
  </si>
  <si>
    <t>XVMZ02</t>
  </si>
  <si>
    <t>XVR08B05</t>
  </si>
  <si>
    <t>XVR13B04</t>
  </si>
  <si>
    <t>XVR13B04L</t>
  </si>
  <si>
    <t>XVS10MMW</t>
  </si>
  <si>
    <t>XVS14BMW</t>
  </si>
  <si>
    <t>XVS14MMW</t>
  </si>
  <si>
    <t>XVUC21B</t>
  </si>
  <si>
    <t>XVUC23</t>
  </si>
  <si>
    <t>XVUC24</t>
  </si>
  <si>
    <t>XVUC25</t>
  </si>
  <si>
    <t>XVUC26</t>
  </si>
  <si>
    <t>XVUC28</t>
  </si>
  <si>
    <t>XVUC9S</t>
  </si>
  <si>
    <t>XVUZ02</t>
  </si>
  <si>
    <t>XX500A0KC00L3</t>
  </si>
  <si>
    <t>XX518A3PAM12</t>
  </si>
  <si>
    <t>XX918A3F1M12</t>
  </si>
  <si>
    <t>XX930A3A2M12</t>
  </si>
  <si>
    <t>XX9V1A1C2M12</t>
  </si>
  <si>
    <t>XY2CD111</t>
  </si>
  <si>
    <t>XY2CE1A150</t>
  </si>
  <si>
    <t>XY2CE1A250</t>
  </si>
  <si>
    <t>XY2CE1A290</t>
  </si>
  <si>
    <t>XY2CE2A150</t>
  </si>
  <si>
    <t>XY2CE2A250</t>
  </si>
  <si>
    <t>XY2CE2A290</t>
  </si>
  <si>
    <t>XY2CE2A296</t>
  </si>
  <si>
    <t>XY2CE2A297</t>
  </si>
  <si>
    <t>XY2CH13250</t>
  </si>
  <si>
    <t>XY2CH13270</t>
  </si>
  <si>
    <t>XY2CH13350</t>
  </si>
  <si>
    <t>XY2CJS15</t>
  </si>
  <si>
    <t>XY2CZ105</t>
  </si>
  <si>
    <t>XY2CZ305</t>
  </si>
  <si>
    <t>XY2CZ402</t>
  </si>
  <si>
    <t>XY2CZ523</t>
  </si>
  <si>
    <t>XY2CZ701</t>
  </si>
  <si>
    <t>XY2CZ703</t>
  </si>
  <si>
    <t>XY2CZ705</t>
  </si>
  <si>
    <t>XY2CZ708</t>
  </si>
  <si>
    <t>XY2CZ9550</t>
  </si>
  <si>
    <t>XZCC12FCP40B</t>
  </si>
  <si>
    <t>XZCC12FDM40B</t>
  </si>
  <si>
    <t>XZCC43FCP40B</t>
  </si>
  <si>
    <t>XZCP0566L2</t>
  </si>
  <si>
    <t>XZCP0566L5</t>
  </si>
  <si>
    <t>XZCP0666L2</t>
  </si>
  <si>
    <t>XZCP0941L2</t>
  </si>
  <si>
    <t>XZCP0941L5</t>
  </si>
  <si>
    <t>XZCP1041L2</t>
  </si>
  <si>
    <t>XZCP1141L10</t>
  </si>
  <si>
    <t>XZCP1141L2</t>
  </si>
  <si>
    <t>XZCP1141L5</t>
  </si>
  <si>
    <t>XZCP1241L10</t>
  </si>
  <si>
    <t>XZCP1241L2</t>
  </si>
  <si>
    <t>XZCP1241L5</t>
  </si>
  <si>
    <t>XZCP1264L5</t>
  </si>
  <si>
    <t>XZCP1340L10</t>
  </si>
  <si>
    <t>XZCP1340L5</t>
  </si>
  <si>
    <t>XZCP1965L5</t>
  </si>
  <si>
    <t>XZCP53P11L5</t>
  </si>
  <si>
    <t>XZCPV1141L2</t>
  </si>
  <si>
    <t>XZCPV1141L5</t>
  </si>
  <si>
    <t>XZCPV1241L2</t>
  </si>
  <si>
    <t>XZCPV1241L5</t>
  </si>
  <si>
    <t>ZA2BD2</t>
  </si>
  <si>
    <t>ZA2BD3</t>
  </si>
  <si>
    <t>ZA2BS834</t>
  </si>
  <si>
    <t>ZA2BS844</t>
  </si>
  <si>
    <t>ZA2EE101</t>
  </si>
  <si>
    <t>ZA2EE102</t>
  </si>
  <si>
    <t>ZA2VA04</t>
  </si>
  <si>
    <t>ZA2VA12</t>
  </si>
  <si>
    <t>ZALVB3</t>
  </si>
  <si>
    <t>ZALVG3</t>
  </si>
  <si>
    <t>ZALVG4</t>
  </si>
  <si>
    <t>ZB2BY2311</t>
  </si>
  <si>
    <t>ZB2BY2367</t>
  </si>
  <si>
    <t>ZB2BY2904</t>
  </si>
  <si>
    <t>ZB2BY2905</t>
  </si>
  <si>
    <t>ZB2BY2906</t>
  </si>
  <si>
    <t>ZB2BY2910</t>
  </si>
  <si>
    <t>ZB2BY2911</t>
  </si>
  <si>
    <t>ZB2BY2912</t>
  </si>
  <si>
    <t>ZB2BY2916</t>
  </si>
  <si>
    <t>ZB2BY2917</t>
  </si>
  <si>
    <t>ZB2BY2918</t>
  </si>
  <si>
    <t>ZB2BY2931</t>
  </si>
  <si>
    <t>ZB2BY4901</t>
  </si>
  <si>
    <t>ZB2BY4902</t>
  </si>
  <si>
    <t>ZB2BY4903</t>
  </si>
  <si>
    <t>ZB2BY4907</t>
  </si>
  <si>
    <t>ZB2BY4908</t>
  </si>
  <si>
    <t>ZB2BY4909</t>
  </si>
  <si>
    <t>ZB2BY4913</t>
  </si>
  <si>
    <t>ZB2BY4914</t>
  </si>
  <si>
    <t>ZB2BY4915</t>
  </si>
  <si>
    <t>ZB2BY4930</t>
  </si>
  <si>
    <t>ZB2BY4935</t>
  </si>
  <si>
    <t>ZB2SZ3</t>
  </si>
  <si>
    <t>ZB4BC2</t>
  </si>
  <si>
    <t>ZB4BD8</t>
  </si>
  <si>
    <t>ZB4BG2</t>
  </si>
  <si>
    <t>ZB4BK1233</t>
  </si>
  <si>
    <t>ZB4BK1333</t>
  </si>
  <si>
    <t>ZB4BP4</t>
  </si>
  <si>
    <t>ZB4BR2</t>
  </si>
  <si>
    <t>ZB4BT84</t>
  </si>
  <si>
    <t>ZB4BV013</t>
  </si>
  <si>
    <t>ZB4BV04</t>
  </si>
  <si>
    <t>ZB4BV043</t>
  </si>
  <si>
    <t>ZB4BV053</t>
  </si>
  <si>
    <t>ZB4BV063</t>
  </si>
  <si>
    <t>ZB4BVM1</t>
  </si>
  <si>
    <t>ZB4BVM3</t>
  </si>
  <si>
    <t>ZB4BVM4</t>
  </si>
  <si>
    <t>ZB4BVM5</t>
  </si>
  <si>
    <t>ZB4BVM6</t>
  </si>
  <si>
    <t>ZB4BW0B15</t>
  </si>
  <si>
    <t>ZB4BW31</t>
  </si>
  <si>
    <t>ZB4BW313</t>
  </si>
  <si>
    <t>ZB4BW33</t>
  </si>
  <si>
    <t>ZB4BW333</t>
  </si>
  <si>
    <t>ZB4BW34</t>
  </si>
  <si>
    <t>ZB4BW35</t>
  </si>
  <si>
    <t>ZB4BW353</t>
  </si>
  <si>
    <t>ZB4BW36</t>
  </si>
  <si>
    <t>ZB4BZ102</t>
  </si>
  <si>
    <t>ZB4BZ2005</t>
  </si>
  <si>
    <t>ZB4BZ2105</t>
  </si>
  <si>
    <t>ZB5AA2</t>
  </si>
  <si>
    <t>ZB5AA3</t>
  </si>
  <si>
    <t>ZB5AA4</t>
  </si>
  <si>
    <t>ZB5AC2</t>
  </si>
  <si>
    <t>ZB5AC44</t>
  </si>
  <si>
    <t>ZB5AG4</t>
  </si>
  <si>
    <t>ZB5AT84</t>
  </si>
  <si>
    <t>ZB5AV03</t>
  </si>
  <si>
    <t>ZB5AV043</t>
  </si>
  <si>
    <t>ZB5AV063</t>
  </si>
  <si>
    <t>ZB5AV6</t>
  </si>
  <si>
    <t>ZB5AW065</t>
  </si>
  <si>
    <t>ZB5AW34</t>
  </si>
  <si>
    <t>ZB5AW363</t>
  </si>
  <si>
    <t>ZB5AZ101</t>
  </si>
  <si>
    <t>ZB5AZ102</t>
  </si>
  <si>
    <t>ZB5AZ105</t>
  </si>
  <si>
    <t>ZB5AZ905</t>
  </si>
  <si>
    <t>ZBE203</t>
  </si>
  <si>
    <t>ZBE204</t>
  </si>
  <si>
    <t>ZBPA</t>
  </si>
  <si>
    <t>ZBVB1</t>
  </si>
  <si>
    <t>ZBVB3</t>
  </si>
  <si>
    <t>ZBVM4</t>
  </si>
  <si>
    <t>ZBY2609</t>
  </si>
  <si>
    <t>ZBY9320</t>
  </si>
  <si>
    <t>ZBZ33</t>
  </si>
  <si>
    <t>ZC2JC1</t>
  </si>
  <si>
    <t>ZC2JE01</t>
  </si>
  <si>
    <t>ZC2JE62</t>
  </si>
  <si>
    <t>ZC2JY11</t>
  </si>
  <si>
    <t>ZC2JY31</t>
  </si>
  <si>
    <t>ZC2JY71</t>
  </si>
  <si>
    <t>ZC4GM1</t>
  </si>
  <si>
    <t>ZCE01</t>
  </si>
  <si>
    <t>ZCE02</t>
  </si>
  <si>
    <t>ZCE11</t>
  </si>
  <si>
    <t>ZCEF2</t>
  </si>
  <si>
    <t>ZCKD02</t>
  </si>
  <si>
    <t>ZCKD05</t>
  </si>
  <si>
    <t>ZCKD06</t>
  </si>
  <si>
    <t>ZCKD10</t>
  </si>
  <si>
    <t>ZCKD15</t>
  </si>
  <si>
    <t>ZCKD16</t>
  </si>
  <si>
    <t>ZCKD41</t>
  </si>
  <si>
    <t>ZCKE05</t>
  </si>
  <si>
    <t>ZCKE08</t>
  </si>
  <si>
    <t>ZCKE09</t>
  </si>
  <si>
    <t>ZCKE65</t>
  </si>
  <si>
    <t>ZCKE67</t>
  </si>
  <si>
    <t>ZCKJ1</t>
  </si>
  <si>
    <t>ZCKJ15</t>
  </si>
  <si>
    <t>ZCKJ1D</t>
  </si>
  <si>
    <t>ZCKJ1H29</t>
  </si>
  <si>
    <t>ZCKJ2</t>
  </si>
  <si>
    <t>ZCKJ2H29</t>
  </si>
  <si>
    <t>ZCKJ2H7</t>
  </si>
  <si>
    <t>ZCKJD39H29</t>
  </si>
  <si>
    <t>ZCKM1</t>
  </si>
  <si>
    <t>ZCKM1H29</t>
  </si>
  <si>
    <t>ZCKS1</t>
  </si>
  <si>
    <t>ZCKY101</t>
  </si>
  <si>
    <t>ZCKY13</t>
  </si>
  <si>
    <t>ZCKY41</t>
  </si>
  <si>
    <t>ZCKY43</t>
  </si>
  <si>
    <t>ZCKY59</t>
  </si>
  <si>
    <t>ZCKY71</t>
  </si>
  <si>
    <t>ZCMC21L1</t>
  </si>
  <si>
    <t>ZCMC21L3</t>
  </si>
  <si>
    <t>ZCMD21</t>
  </si>
  <si>
    <t>ZCMD21C12</t>
  </si>
  <si>
    <t>ZCMD21L1</t>
  </si>
  <si>
    <t>ZCMD21L2</t>
  </si>
  <si>
    <t>ZCMD21L3</t>
  </si>
  <si>
    <t>ZCMD21M12</t>
  </si>
  <si>
    <t>ZCPEP20</t>
  </si>
  <si>
    <t>ZCY18</t>
  </si>
  <si>
    <t>ZCY22</t>
  </si>
  <si>
    <t>ZCY25</t>
  </si>
  <si>
    <t>ZCY45</t>
  </si>
  <si>
    <t>ZENL1121</t>
  </si>
  <si>
    <t>G</t>
  </si>
  <si>
    <t>LXWXH: 1 X 1 X 1 MM</t>
  </si>
  <si>
    <t>LXWXH: 76 X 93 X 42 MM</t>
  </si>
  <si>
    <t>LXWXH: 1X 1 X 1 MM</t>
  </si>
  <si>
    <t>LXWXH: 85 X 80 X 75 MM</t>
  </si>
  <si>
    <t>LXWXH: 80 X 80 X 75 MM</t>
  </si>
  <si>
    <t>LXWXH: 80 X 86 X 75 MM</t>
  </si>
  <si>
    <t>LXWXH: 80 X 85 X 75 MM</t>
  </si>
  <si>
    <t>LXWXH: 110 X 80 X 30 MM</t>
  </si>
  <si>
    <t>LXWXH: 130 X 121 X 86 MM</t>
  </si>
  <si>
    <t>LXWXH: 121 X 128 X 86 MM</t>
  </si>
  <si>
    <t>LXWXH: 125 X 120 X 83 MM</t>
  </si>
  <si>
    <t>LXWXH: 124 X 127 X 86 MM</t>
  </si>
  <si>
    <t>LXWXH: 121 X 129 X 86 MM</t>
  </si>
  <si>
    <t>LXWXH: 124 X 156 X 86 MM</t>
  </si>
  <si>
    <t>LXWXH: 157 X 124 X 86 MM</t>
  </si>
  <si>
    <t>LXWXH: 135 X 135 X 90 MM</t>
  </si>
  <si>
    <t>LXWXH: 85 X 95 X 47 MM</t>
  </si>
  <si>
    <t>LXWXH: 485 X 105 X 105 MM</t>
  </si>
  <si>
    <t>LXWXH: 126 X 162 X 95 MM</t>
  </si>
  <si>
    <t>LXWXH: 97 X 119 X 90 MM</t>
  </si>
  <si>
    <t>LXWXH: 98 X 117 X 90 MM</t>
  </si>
  <si>
    <t>LXWXH: 101 X 120 X 91 MM</t>
  </si>
  <si>
    <t>LXWXH: 99 X 119 X 91 MM</t>
  </si>
  <si>
    <t>LXWXH: 92 X 100 X 120 MM</t>
  </si>
  <si>
    <t>LXWXH: 98 X 116 X 91 MM</t>
  </si>
  <si>
    <t>LXWXH: 112 X 147 X 111 MM</t>
  </si>
  <si>
    <t>LXWXH: 150 X 117 X 133 MM</t>
  </si>
  <si>
    <t>LXWXH: 112 X 149 X 120 MM</t>
  </si>
  <si>
    <t>LXWXH: 155 X 115 X 133 MM</t>
  </si>
  <si>
    <t>LXWXH: 133 X 155 X 111 MM</t>
  </si>
  <si>
    <t>LXWXH: 120 X 148 X 120 MM</t>
  </si>
  <si>
    <t>LXWXH: 80 X 80 X 20 MM</t>
  </si>
  <si>
    <t>LXWXH: 51 X 78 X 50 MM</t>
  </si>
  <si>
    <t>LXWXH: 49 X 75 X 3 MM</t>
  </si>
  <si>
    <t>LXWXH: 300 X 300 X 150 MM</t>
  </si>
  <si>
    <t>LXWXH: 127 X 175 X 80 MM</t>
  </si>
  <si>
    <t>LXWXH: 160 X 275 X 127 MM</t>
  </si>
  <si>
    <t>LXWXH: 12 X 15 X 20 MM</t>
  </si>
  <si>
    <t>LXWXH: 60 X 55 X 2 MM</t>
  </si>
  <si>
    <t>LXWXH: 61 X 50 X 17 MM</t>
  </si>
  <si>
    <t>LXWXH: 80 X 60 X 40 MM</t>
  </si>
  <si>
    <t>LXWXH: 60 X 75 X 10 MM</t>
  </si>
  <si>
    <t>LXWXH: 30 X 65 X 30 MM</t>
  </si>
  <si>
    <t>LXWXH: 165 X 279 X 126 MM</t>
  </si>
  <si>
    <t>LXWXH: 95 X 493 X 85 MM</t>
  </si>
  <si>
    <t>LXWXH: 89 X 491 X 80 MM</t>
  </si>
  <si>
    <t>LXWXH: 105 X 160 X 20 MM</t>
  </si>
  <si>
    <t>LXWXH: 137 X 160 X 170 MM</t>
  </si>
  <si>
    <t>LXWXH: 140 X 160 X 170 MM</t>
  </si>
  <si>
    <t>LXWXH: 200 X 225 X 190 MM</t>
  </si>
  <si>
    <t>LXWXH: 200 X 230 X 190 MM</t>
  </si>
  <si>
    <t>LXWXH: 195 X 225 X 185 MM</t>
  </si>
  <si>
    <t>LXWXH: 195 X 225 X 190 MM</t>
  </si>
  <si>
    <t>LXWXH: 405 X 150 X 175 MM</t>
  </si>
  <si>
    <t>LXWXH: 285 X 370 X 150 MM</t>
  </si>
  <si>
    <t>LXWXH: 375 X 730 X 150 MM</t>
  </si>
  <si>
    <t>LXWXH: 100 X 500 X 82 MM</t>
  </si>
  <si>
    <t>LXWXH: 355 X 330 X 200 MM</t>
  </si>
  <si>
    <t>LXWXH: 340 X 430 X 200 MM</t>
  </si>
  <si>
    <t>LXWXH: 340 X 360 X 200 MM</t>
  </si>
  <si>
    <t>LXWXH: 335 X 360 X 200 MM</t>
  </si>
  <si>
    <t>LXWXH: 160 X 195 X 30 MM</t>
  </si>
  <si>
    <t>LXWXH: 430 X 550 X 160 MM</t>
  </si>
  <si>
    <t>LXWXH: 82 X 86 X 26 MM</t>
  </si>
  <si>
    <t>LXWXH: 400 X 600 X 300 MM</t>
  </si>
  <si>
    <t>LXWXH: 40 X 50 X 20 MM</t>
  </si>
  <si>
    <t>LXWXH: 60 X 85 X 35 MM</t>
  </si>
  <si>
    <t>LXWXH: 42 X 42 X 9 MM</t>
  </si>
  <si>
    <t>LXWXH: 125 X 180 X 62 MM</t>
  </si>
  <si>
    <t>LXWXH: 180 X 125 X 60 MM</t>
  </si>
  <si>
    <t>LXWXH: 20 X 50 X 40 MM</t>
  </si>
  <si>
    <t>LXWXH: 80 X 110 X 40 MM</t>
  </si>
  <si>
    <t>LXWXH: 280 X 175 X 95 MM</t>
  </si>
  <si>
    <t>LXWXH: 172 X 280 X 88 MM</t>
  </si>
  <si>
    <t>LXWXH: 290 X 201 X 20 MM</t>
  </si>
  <si>
    <t>LXWXH: 600 X 400 X 300 MM</t>
  </si>
  <si>
    <t>LXWXH: 380 X 300 X 370 MM</t>
  </si>
  <si>
    <t>LXWXH: 80 X 215 X 68 MM</t>
  </si>
  <si>
    <t>LXWXH: 80 X 215 X 69 MM</t>
  </si>
  <si>
    <t>LXWXH: 79 X 216 X 67 MM</t>
  </si>
  <si>
    <t>LXWXH: 300 X 450 X 170 MM</t>
  </si>
  <si>
    <t>LXWXH: 650 X 340 X 180 MM</t>
  </si>
  <si>
    <t>LXWXH: 230 X 310 X 170 MM</t>
  </si>
  <si>
    <t>LXWXH: 160 X 240 X 20 MM</t>
  </si>
  <si>
    <t>LXWXH: 30 X 85 X 35 MM</t>
  </si>
  <si>
    <t>LXWXH: 270 X 205 X 55 MM</t>
  </si>
  <si>
    <t>LXWXH: 150 X 210 X 100 MM</t>
  </si>
  <si>
    <t>LXWXH: 150 X 270 X 100 MM</t>
  </si>
  <si>
    <t>LXWXH: 205 X 269 X 45 MM</t>
  </si>
  <si>
    <t>LXWXH: 270 X 260 X 56 MM</t>
  </si>
  <si>
    <t>LXWXH: 270 X 200 X 55 MM</t>
  </si>
  <si>
    <t>LXWXH: 135 X 85 X 15 MM</t>
  </si>
  <si>
    <t>LXWXH: 180 X 100 X 10 MM</t>
  </si>
  <si>
    <t>LXWXH: 83 X 60 X 35 MM</t>
  </si>
  <si>
    <t>LXWXH: 83 X 61 X 34 MM</t>
  </si>
  <si>
    <t>LXWXH: 60 X 83 X 35 MM</t>
  </si>
  <si>
    <t>LXWXH: 85 X 40 X 60 MM</t>
  </si>
  <si>
    <t>LXWXH: 85 X 62 X 35 MM</t>
  </si>
  <si>
    <t>LXWXH: 60 X 82 X 35 MM</t>
  </si>
  <si>
    <t>LXWXH: 75 X 90 X 85 MM</t>
  </si>
  <si>
    <t>LXWXH: 93 X 76 X 30 MM</t>
  </si>
  <si>
    <t>LXWXH: 275 X 252 X 10 MM</t>
  </si>
  <si>
    <t>LXWXH: 280 X 50 X 30 MM</t>
  </si>
  <si>
    <t>LXWXH: 110 X 60 X 17 MM</t>
  </si>
  <si>
    <t>LXWXH: 120 X 220 X 110 MM</t>
  </si>
  <si>
    <t>LXWXH: 60 X 80 X 45 MM</t>
  </si>
  <si>
    <t>LXWXH: 40 X 60 X 90 MM</t>
  </si>
  <si>
    <t>LXWXH: 77 X 49 X 8 MM</t>
  </si>
  <si>
    <t>LXWXH: 82 X 60 X 35 MM</t>
  </si>
  <si>
    <t>LXWXH: 80 X 60 X 90 MM</t>
  </si>
  <si>
    <t>LXWXH: 60 X 250 X 5 MM</t>
  </si>
  <si>
    <t>LXWXH: 81 X 63 X 35 MM</t>
  </si>
  <si>
    <t>LXWXH: 85 X 65 X 35 MM</t>
  </si>
  <si>
    <t>LXWXH: 83 X 61 X 35 MM</t>
  </si>
  <si>
    <t>LXWXH: 60 X 80 X 30 MM</t>
  </si>
  <si>
    <t>LXWXH: 180 X 125 X 62 MM</t>
  </si>
  <si>
    <t>LXWXH: 325 X 325 X 15 MM</t>
  </si>
  <si>
    <t>LXWXH: 310 X 335 X 135 MM</t>
  </si>
  <si>
    <t>LXWXH: 210 X 148 X 1 MM</t>
  </si>
  <si>
    <t>LXWXH: 250 X 200 X 20 MM</t>
  </si>
  <si>
    <t>LXWXH: 100 X 100 X 2 MM</t>
  </si>
  <si>
    <t>LXWXH: 65 X 35 X 23 MM</t>
  </si>
  <si>
    <t>LXWXH: 435 X 222 X 128 MM</t>
  </si>
  <si>
    <t>LXWXH: 435 X 226 X 128 MM</t>
  </si>
  <si>
    <t>LXWXH: 70 X 70 X 10 MM</t>
  </si>
  <si>
    <t>LXWXH: 130 X 55 X 80 MM</t>
  </si>
  <si>
    <t>LXWXH: 275 X 172 X 87 MM</t>
  </si>
  <si>
    <t>LXWXH: 60 X 120 X 45 MM</t>
  </si>
  <si>
    <t>LXWXH: 300 X 400 X 310 MM</t>
  </si>
  <si>
    <t>LXWXH: 400 X 300 X 300 MM</t>
  </si>
  <si>
    <t>LXWXH: 120 X 90 X 21 MM</t>
  </si>
  <si>
    <t>LXWXH: 105 X 35 X 17 MM</t>
  </si>
  <si>
    <t>LXWXH: 55 X 50 X 23 MM</t>
  </si>
  <si>
    <t>LXWXH: 45 X 45 X 5 MM</t>
  </si>
  <si>
    <t>LXWXH: 40 X 80 X 20 MM</t>
  </si>
  <si>
    <t>LXWXH: 65 X 47 X 13 MM</t>
  </si>
  <si>
    <t>LXWXH: 180 X 130 X 65 MM</t>
  </si>
  <si>
    <t>LXWXH: 60 X 60 X 40 MM</t>
  </si>
  <si>
    <t>LXWXH: 100 X 100 X 50 MM</t>
  </si>
  <si>
    <t>LXWXH: 140 X 140 X 230 MM</t>
  </si>
  <si>
    <t>LXWXH: 229 X 130 X 126 MM</t>
  </si>
  <si>
    <t>LXWXH: 229 X 131 X 127 MM</t>
  </si>
  <si>
    <t>LXWXH: 229 X 131 X 125 MM</t>
  </si>
  <si>
    <t>LXWXH: 229 X 129 X 126 MM</t>
  </si>
  <si>
    <t>LXWXH: 229 X 130 X 125 MM</t>
  </si>
  <si>
    <t>LXWXH: 228 X 132 X 125 MM</t>
  </si>
  <si>
    <t>LXWXH: 39 X 71 X 38 MM</t>
  </si>
  <si>
    <t>LXWXH: 87 X 50 X 35 MM</t>
  </si>
  <si>
    <t>LXWXH: 260 X 150 X 80 MM</t>
  </si>
  <si>
    <t>LXWXH: 40 X 70 X 40 MM</t>
  </si>
  <si>
    <t>LXWXH: 120 X 60 X 50 MM</t>
  </si>
  <si>
    <t>LXWXH: 800 X 600 X 650 MM</t>
  </si>
  <si>
    <t>LXWXH: 70 X 40 X 40 MM</t>
  </si>
  <si>
    <t>LXWXH: 150 X 47 X 10 MM</t>
  </si>
  <si>
    <t>LXWXH: 40 X 73 X 35 MM</t>
  </si>
  <si>
    <t>LXWXH: 90 X 90 X 40 MM</t>
  </si>
  <si>
    <t>LXWXH: 50 X 97 X 13 MM</t>
  </si>
  <si>
    <t>LXWXH: 120 X 150 X 80 MM</t>
  </si>
  <si>
    <t>LXWXH: 124 X 90 X 70 MM</t>
  </si>
  <si>
    <t>LXWXH: 105 X 75 X 15 MM</t>
  </si>
  <si>
    <t>LXWXH: 35 X 65 X 23 MM</t>
  </si>
  <si>
    <t>LXWXH: 98 X 88 X 2 MM</t>
  </si>
  <si>
    <t>LXWXH: 177 X 265 X 58 MM</t>
  </si>
  <si>
    <t>LXWXH: 110 X 550 X 140 MM</t>
  </si>
  <si>
    <t>LXWXH: 369 X 256 X 60 MM</t>
  </si>
  <si>
    <t>LXWXH: 256 X 373 X 60 MM</t>
  </si>
  <si>
    <t>LXWXH: 460 X 360 X 15 MM</t>
  </si>
  <si>
    <t>LXWXH: 380 X 380 X 120 MM</t>
  </si>
  <si>
    <t>LXWXH: 355 X 305 X 10 MM</t>
  </si>
  <si>
    <t>LXWXH: 276 X 267 X 175 MM</t>
  </si>
  <si>
    <t>LXWXH: 278 X 261 X 173 MM</t>
  </si>
  <si>
    <t>LXWXH: 276 X 176 X 171 MM</t>
  </si>
  <si>
    <t>LXWXH: 200 X 300 X 100 MM</t>
  </si>
  <si>
    <t>LXWXH: 240 X 125 X 90 MM</t>
  </si>
  <si>
    <t>LXWXH: 215X171X38 MM</t>
  </si>
  <si>
    <t>LXWXH: 100 X 165 X 45 MM</t>
  </si>
  <si>
    <t>LXWXH: 96 X 118 X 40 MM</t>
  </si>
  <si>
    <t>LXWXH: 131 X 160 X 52 MM</t>
  </si>
  <si>
    <t>LXWXH: 176 X 200 X 54 MM</t>
  </si>
  <si>
    <t>LXWXH: 280 X 287 X 55 MM</t>
  </si>
  <si>
    <t>LXWXH: 350 X 350 X 34 MM</t>
  </si>
  <si>
    <t>LXWXH: 187 X 230 X 85</t>
  </si>
  <si>
    <t>LXWXH: 125 X 82 X 80 MM</t>
  </si>
  <si>
    <t>LXWXH: 123 X 96 X 68 MM</t>
  </si>
  <si>
    <t>LXWXH: 123 X 97 X 70 MM</t>
  </si>
  <si>
    <t>LXWXH: 165X100X25 MM</t>
  </si>
  <si>
    <t>LXWXH: 130 X 130 X 30 MM</t>
  </si>
  <si>
    <t>LXWXH: 78 X 93 X 88 MM</t>
  </si>
  <si>
    <t>LXWXH: 72X77X72 MM</t>
  </si>
  <si>
    <t>LXWXH: 93 X 87 X 78 MM</t>
  </si>
  <si>
    <t>LXWXH: 170 X 126 X 125 MM</t>
  </si>
  <si>
    <t>LXWXH: 266 X 281 X 52 MM</t>
  </si>
  <si>
    <t>LXWXH: 190 X 365 X 284 MM</t>
  </si>
  <si>
    <t>LXWXH: 10 X 6 X 16 MM</t>
  </si>
  <si>
    <t>LXWXH: 120 X 150 X 83 MM</t>
  </si>
  <si>
    <t>LXWXH: 104 X 255 X 180 MM</t>
  </si>
  <si>
    <t>LXWXH: 114 X 340 X 213 MM</t>
  </si>
  <si>
    <t>LXWXH: 100 X 129 X 107 MM</t>
  </si>
  <si>
    <t>LXWXH: 110 X 166 X 114 MM</t>
  </si>
  <si>
    <t>LXWXH: 110 X 270 X 110 MM</t>
  </si>
  <si>
    <t>LXWXH: 114 X 260 X 114 MM</t>
  </si>
  <si>
    <t>LXWXH: 120 X 260 X 120 MM</t>
  </si>
  <si>
    <t>LXWXH: 129 X 306 X 129 MM</t>
  </si>
  <si>
    <t>LXWXH: 105 X 265 X 105 MM</t>
  </si>
  <si>
    <t>LXWXH: 131 X 325 X 131 MM</t>
  </si>
  <si>
    <t>LXWXH: 113 X 100 X 100 MM</t>
  </si>
  <si>
    <t>LXWXH: 113 X 110 X 110 MM</t>
  </si>
  <si>
    <t>LXWXH: 161 X 110 X 110 MM</t>
  </si>
  <si>
    <t>LXWXH: 1160 X 1310 X 760 MM</t>
  </si>
  <si>
    <t>LXWXH: 400X300X500 MM</t>
  </si>
  <si>
    <t>LXWXH: 1160 X970X1140 MM</t>
  </si>
  <si>
    <t>LXWXH: 116 X 73 X 160 MM</t>
  </si>
  <si>
    <t>LXWXH: 1110X780X1600 MM</t>
  </si>
  <si>
    <t>LXWXH: 270 X 80 X 320 MM</t>
  </si>
  <si>
    <t>LXWXH: 30 X 120 X 100 MM</t>
  </si>
  <si>
    <t>LXWXH: 100 X 40 X 140 MM</t>
  </si>
  <si>
    <t>LXWXH: 30 X 330 X 135 MM</t>
  </si>
  <si>
    <t>LXWXH: 1020 X 960 X 1160 MM</t>
  </si>
  <si>
    <t>LXWXH: 1640 X 960 X 1160 MM</t>
  </si>
  <si>
    <t>LXWXH: 1160 X 970 X 1140 MM</t>
  </si>
  <si>
    <t>LXWXH: 1160 X 730 X 1600 MM</t>
  </si>
  <si>
    <t>LXWXH: 116 X 73 X 160 CM</t>
  </si>
  <si>
    <t>LXWXH: 1000 X 375 X 305 MM</t>
  </si>
  <si>
    <t>LXWXH: 40 X 130 X 1 MM</t>
  </si>
  <si>
    <t>LXWXH: 85 X 85 X 10 MM</t>
  </si>
  <si>
    <t>LXWXH: 40 X 30 X 20 MM</t>
  </si>
  <si>
    <t>LXWXH: 1160 X 735 X 1604 MM</t>
  </si>
  <si>
    <t>LXWXH: 1160 X 735 X 1613 MM</t>
  </si>
  <si>
    <t>LXWXH: 1160 X 735 X 1605 MM</t>
  </si>
  <si>
    <t>LXWXH: 70 X 270 X 200 MM</t>
  </si>
  <si>
    <t>LXWXH: 1160X735X 1605 MM</t>
  </si>
  <si>
    <t>LxWxH: 400x300x500</t>
  </si>
  <si>
    <t>L X H X W: 1 X 1 X 1 MM</t>
  </si>
  <si>
    <t>LXWXH: 125 X 110 X 315 MM</t>
  </si>
  <si>
    <t>LXWXH: 1X 1 X 1 CM</t>
  </si>
  <si>
    <t>LXWXH: 1 X 1 X 1</t>
  </si>
  <si>
    <t>LXWXH: 202 X 96 X 72 MM</t>
  </si>
  <si>
    <t>LXWXH: 282 X 96 X 72 MM</t>
  </si>
  <si>
    <t>LXWXH: 203 X 96 X 72 MM</t>
  </si>
  <si>
    <t>LXWXH: 202 X 96 X 71 MM</t>
  </si>
  <si>
    <t>LXWXH: 600 X 165 X 185 MM</t>
  </si>
  <si>
    <t>LXWXH: 187 X 112 X 64 MM</t>
  </si>
  <si>
    <t>LXWXH: 250 X 180 X 130 MM</t>
  </si>
  <si>
    <t>LXWXH: 116 X 27 X 27 MM</t>
  </si>
  <si>
    <t>LXWXH: 27 X 27 X 164 MM</t>
  </si>
  <si>
    <t>LXWXH: 123 X 92 X 40 MM</t>
  </si>
  <si>
    <t>LXWXH: 72 X 202 X 96 MM</t>
  </si>
  <si>
    <t>LXWXH: 113 X 99 X 65 MM</t>
  </si>
  <si>
    <t>LXWXH: 96 X 114 X 65 MM</t>
  </si>
  <si>
    <t>LXWXH: 115 X 96 X 65 MM</t>
  </si>
  <si>
    <t>LXWXH: 171 X 108 X 57 MM</t>
  </si>
  <si>
    <t>LXWXH: 383 X 96 X 72 MM</t>
  </si>
  <si>
    <t>LXWXH: 130 X 96 X 74 MM</t>
  </si>
  <si>
    <t>LXWXH: 230 X 168 X 70 MM</t>
  </si>
  <si>
    <t>LXWXH: 1143 X 750 X 290 MM</t>
  </si>
  <si>
    <t>LXWXH: 1256 X 1092 X 535 MM</t>
  </si>
  <si>
    <t>LXWXH: 105 X 150 X 30 MM</t>
  </si>
  <si>
    <t>LXWXH: 100 X 150 X 50 MM</t>
  </si>
  <si>
    <t>LXWXH : 1 X 1 X 1 MM</t>
  </si>
  <si>
    <t>LXWXH: 120 X 445 X 60 MM</t>
  </si>
  <si>
    <t>LXWXH: 120 X 145 X 65 MM</t>
  </si>
  <si>
    <t>LXWXH: 110 X 132 X 95 MM</t>
  </si>
  <si>
    <t>LXWXH: 234 X 1510 X 15 MM</t>
  </si>
  <si>
    <t>LXWXH: 100 X 1770 X 60 MM</t>
  </si>
  <si>
    <t>LXWXH: 95 X 295 X 55 MM</t>
  </si>
  <si>
    <t>LXWXH: 80 X 450 X 50 MM</t>
  </si>
  <si>
    <t>LXWXH: 120 X 200 X 75 MM</t>
  </si>
  <si>
    <t>LXWXH: 110 X 180 X 25 MM</t>
  </si>
  <si>
    <t>LXWXH: 40 X 425 X 10 MM</t>
  </si>
  <si>
    <t>LXWXH: 90 X 1920 X 20 MM</t>
  </si>
  <si>
    <t>LXWXH: 110 X 1920 X 20 MM</t>
  </si>
  <si>
    <t>LXWXH: 100 X 150 X 20 MM</t>
  </si>
  <si>
    <t>LXWXH: 85 X 150 X 25 MM</t>
  </si>
  <si>
    <t>LXWXH: 150 X 85 X 25 MM</t>
  </si>
  <si>
    <t>LXWXH: 240 X 250 X 30 MM</t>
  </si>
  <si>
    <t>LXWXH: 155 X 240 X 64 MM</t>
  </si>
  <si>
    <t>LXWXH: 55 X 190 X 130 MM</t>
  </si>
  <si>
    <t>LXWXH: 167 X 315 X 50 MM</t>
  </si>
  <si>
    <t>LXWXH: 318 X 165 X 50 MM</t>
  </si>
  <si>
    <t>LXWXH: 165 X 315 X 50 MM</t>
  </si>
  <si>
    <t>LXWXH: 170 X 320 X 50 MM</t>
  </si>
  <si>
    <t>LXWXH: 185 X 325 X 110 MM</t>
  </si>
  <si>
    <t>LXWXH: 165 X 310 X 45 MM</t>
  </si>
  <si>
    <t>LXWXH: 160 X 310 X 50 MM</t>
  </si>
  <si>
    <t>LXWXH: 163 X 317 X 47 MM</t>
  </si>
  <si>
    <t>LXWXH: 162 X 312 X 48 MM</t>
  </si>
  <si>
    <t>LXWXH: 295 X 285 X 50 MM</t>
  </si>
  <si>
    <t>LXWXH: 295 X 365 X 45 MM</t>
  </si>
  <si>
    <t>LXWXH: 295 X 540 X 50 MM</t>
  </si>
  <si>
    <t>LXWXH: 295 X 785 X 50 MM</t>
  </si>
  <si>
    <t>LXWXH: 46 X 200 X 46 MM</t>
  </si>
  <si>
    <t>LXWXH: 180 X 260 X 55 MM</t>
  </si>
  <si>
    <t>LXWXH: 182 X 260 X 57 MM</t>
  </si>
  <si>
    <t>LXWXH: 180 X 260 X 90 MM</t>
  </si>
  <si>
    <t>LXWXH: 178 X 257 X 55 MM</t>
  </si>
  <si>
    <t>LXWXH: 168 X 206 X 66 MM</t>
  </si>
  <si>
    <t>LXWXH: 25 X 180 X 20 MM</t>
  </si>
  <si>
    <t>LXWXH: 80 X 120 X 20 MM</t>
  </si>
  <si>
    <t>LXWXH: 60 X 110 X 50 MM</t>
  </si>
  <si>
    <t>LXWXH: 110 X 70 X 40 MM</t>
  </si>
  <si>
    <t>LXWXH: 196 X 156 X 118 MM</t>
  </si>
  <si>
    <t>LXWXH: 46 X 24 X 33 MM</t>
  </si>
  <si>
    <t>LXWXH: 70 X 40 X 33 MM</t>
  </si>
  <si>
    <t>LXWXH: 46 X 24 X 31 MM</t>
  </si>
  <si>
    <t>LXWXH: 46 X 24 X 39 MM</t>
  </si>
  <si>
    <t>LXWXH: 46 X 24 X 24 MM</t>
  </si>
  <si>
    <t>LXWXH: 00000 X 00000 X 00000 MM</t>
  </si>
  <si>
    <t>LXWXH: 24 X 24 X 30 MM</t>
  </si>
  <si>
    <t>LXWXH: 24 X 24 X 33 MM</t>
  </si>
  <si>
    <t>LXWXH: 196 X 156 X 11.8 MM</t>
  </si>
  <si>
    <t>LXWXH: 46 X 70 X 30 MM</t>
  </si>
  <si>
    <t>LXWXH: 116 X 115 X 11 MM</t>
  </si>
  <si>
    <t>LXWXH: 230 X 70 X 70 MM</t>
  </si>
  <si>
    <t>LXWXH: 465 X 1050 X 510 MM</t>
  </si>
  <si>
    <t>LXWXH: 78 X 12 X 23 MM</t>
  </si>
  <si>
    <t>LXWXH: 183 X 300 X 20 MM</t>
  </si>
  <si>
    <t>LXWXH: 87 X 87 X 5 MM</t>
  </si>
  <si>
    <t>LXWXH: 00300 X 00203 X 00237 MM</t>
  </si>
  <si>
    <t>LXWXH: 155 X 110 X 75 MM</t>
  </si>
  <si>
    <t>LXWXH: 160 X 110 X 78 MM</t>
  </si>
  <si>
    <t>LXWXH: 60 X 510 X 65 MM</t>
  </si>
  <si>
    <t>LXWXH: 85 X 510 X 85 MM</t>
  </si>
  <si>
    <t>LXWXH: 460 X 175 X 175 MM</t>
  </si>
  <si>
    <t>LXWXH: 210 X 300 X 50 MM</t>
  </si>
  <si>
    <t>LXWXH: 380 X 300 X 70 MM</t>
  </si>
  <si>
    <t>LXWXH: 390 X 290 X 200 MM</t>
  </si>
  <si>
    <t>LXHXW: 1 X 1 X 1 MM</t>
  </si>
  <si>
    <t>LXWXH : 120X90X30 MM</t>
  </si>
  <si>
    <t>LXWXH: 280 X 380 X 200 MM</t>
  </si>
  <si>
    <t>LXWXH: 85 X 85 X 80 MM</t>
  </si>
  <si>
    <t>LXWXH: 320 X 850 X 210 MM</t>
  </si>
  <si>
    <t>LXWXH: 360 X 360 X 180 MM</t>
  </si>
  <si>
    <t>LXWXH: 14 X 890 X 14 MM</t>
  </si>
  <si>
    <t>LXWXH: 85 X 90 X 90 MM</t>
  </si>
  <si>
    <t>LXWXH: 350 X 110 X 330 MM</t>
  </si>
  <si>
    <t>LXWXH: 130 X 105 X 45 MM</t>
  </si>
  <si>
    <t>LXWXH: 00130 X 00105 X 00045 MM</t>
  </si>
  <si>
    <t>LXWXH: 135 X 30 X 105 MM</t>
  </si>
  <si>
    <t>LXWXH: 172 X 124 X 85 MM</t>
  </si>
  <si>
    <t>LXWXH: 158 X 113 X 100 MM</t>
  </si>
  <si>
    <t>LXWXH: 445 X 305 X 157 MM</t>
  </si>
  <si>
    <t>LXWXH: 165 X 126 X 95 MM</t>
  </si>
  <si>
    <t>LXWXH: 158 X 114 X 100 MM</t>
  </si>
  <si>
    <t>LXWXH: 85 X 72 X 65 MM</t>
  </si>
  <si>
    <t>LXWXH: 160 X 114 X 100 MM</t>
  </si>
  <si>
    <t>LXWXH: 510 X 450 X 1060 MM</t>
  </si>
  <si>
    <t>LXWXH: 510 X 450 X1060 MM</t>
  </si>
  <si>
    <t>LXWXH: 210 X 300 X 5 MM</t>
  </si>
  <si>
    <t>LXWXH: 45.8 X 70 X 13.5 MM</t>
  </si>
  <si>
    <t>LXWXH: 46 X 19 X 35 MM</t>
  </si>
  <si>
    <t>LXWXH: 35 X 46 X 19 MM</t>
  </si>
  <si>
    <t>LXWXH: 45.8 X 23.25 X 31.73 MM</t>
  </si>
  <si>
    <t>LXWXH: 45.8 X 23.2 X 13.5 MM</t>
  </si>
  <si>
    <t>LXWXH: 45.6 X 70.1 X 32.8 MM</t>
  </si>
  <si>
    <t>LXWXH: 45.6 X 34.95 X 34.95 MM</t>
  </si>
  <si>
    <t>LXWXH: 45.6 X 34.95 X 32.8 MM</t>
  </si>
  <si>
    <t>LXWXH: 45.6 X 23.2 X 23.2 MM</t>
  </si>
  <si>
    <t>LXWXH: 45.6 X 23.2 X 32.8 MM</t>
  </si>
  <si>
    <t>LXWXH: 45.8 X 23.1 X 32.8 MM</t>
  </si>
  <si>
    <t>LXWXH: 46 X 23.2 X 30.4 MM</t>
  </si>
  <si>
    <t>LXWXH: 46 X 23.2 X 42 MM</t>
  </si>
  <si>
    <t>LXWXH: 46 X 23.2 X 25.9 MM</t>
  </si>
  <si>
    <t>LXWXH: 46 X 70.31 X 29.77 MM</t>
  </si>
  <si>
    <t>LXWXH: 46 X 47.11 X 30.44 MM</t>
  </si>
  <si>
    <t>LXWXH: 46 X 23.2 X 32 MM</t>
  </si>
  <si>
    <t>LXWXH: 310 X 490 X 275 MM</t>
  </si>
  <si>
    <t>LXWXH: 330 X 270 X 180 MM</t>
  </si>
  <si>
    <t>LXWXH: 265 X 210 X 60 MM</t>
  </si>
  <si>
    <t>LXWXH: 420 X 340 X 260 MM</t>
  </si>
  <si>
    <t>LXWXH: 265 X 210 X 60</t>
  </si>
  <si>
    <t>LXWXH: 430 X 560 X 320 MM</t>
  </si>
  <si>
    <t>LXWXH: 765 X 625 X 525</t>
  </si>
  <si>
    <t>1X1X1</t>
  </si>
  <si>
    <t>LXWXH: 3 X 2.6 X 2.6 MM</t>
  </si>
  <si>
    <t>LXWXH: 280 X 320 X 15 MM</t>
  </si>
  <si>
    <t>LXWXH: 220 X 200 X 10 MM</t>
  </si>
  <si>
    <t>LXWXH: 108 X 50 X 174 MM</t>
  </si>
  <si>
    <t>LXWXH: 120 X 70 X 18 MM</t>
  </si>
  <si>
    <t>LXWXH: 120 X 70 X 19 MM</t>
  </si>
  <si>
    <t>LXWXH: 125 X 77 X 67 MM</t>
  </si>
  <si>
    <t>LXWXH: 120 X 70 X 14.8 MM</t>
  </si>
  <si>
    <t>LXWXH:</t>
  </si>
  <si>
    <t>LXWXH: 88 X 132 X 63 MM</t>
  </si>
  <si>
    <t>LXWXH: 70MM X 120 X 50</t>
  </si>
  <si>
    <t>LXWXH: 70 X 120 X 50 MM</t>
  </si>
  <si>
    <t>LXWXH: 45 X 85 X 65 MM</t>
  </si>
  <si>
    <t>LXWXH: 18 X 85 X 70</t>
  </si>
  <si>
    <t>LXWXH: 93 X 30 X 78 MM</t>
  </si>
  <si>
    <t>LXWXH: 93 X 20 X 78 MM</t>
  </si>
  <si>
    <t>LXWXH: 93 X 24 X 75 MM</t>
  </si>
  <si>
    <t>LXWXH: 95 X 80 X 30 MM</t>
  </si>
  <si>
    <t>LXWXH: 93 X 79 X 30 MM</t>
  </si>
  <si>
    <t>LXWXH: 95 X 80 X 77 MM</t>
  </si>
  <si>
    <t>LXWXH: 93 X 30 X 80 MM</t>
  </si>
  <si>
    <t>LXWXH: 86 X 45 X 70 MM</t>
  </si>
  <si>
    <t>LXWXH: 84 X 17 X 68 MM</t>
  </si>
  <si>
    <t>LXWXH: 123 X 110 X 40 MM</t>
  </si>
  <si>
    <t>LXWXH: 120 X 110 X 40 MM</t>
  </si>
  <si>
    <t>LXWXH: 38 X 120 X 110 MM</t>
  </si>
  <si>
    <t>LXWXH: 60 X 120 X 110 MM</t>
  </si>
  <si>
    <t>LXWXH: 85 X 68 X 17 MM</t>
  </si>
  <si>
    <t>LXWXH: 85 X 70 X 18 MM</t>
  </si>
  <si>
    <t>LXWXH: 85 X 18 X 70 MM</t>
  </si>
  <si>
    <t>LXWXH: 121 X 112 X 40 MM</t>
  </si>
  <si>
    <t>LXWXH: 122 X 112 X 42 MM</t>
  </si>
  <si>
    <t>LXWXH: 110 X 120 X 60 MM</t>
  </si>
  <si>
    <t>LXWXH: 120 X 60 X 110 MM</t>
  </si>
  <si>
    <t>LXWXH: 110 X 120 X 59 MM</t>
  </si>
  <si>
    <t>LXWXH: 110 X 120 X 40 MM</t>
  </si>
  <si>
    <t>LXWXH: 121 X 110 X 60 MM</t>
  </si>
  <si>
    <t>LXWXH: 121 X 111 X 58 MM</t>
  </si>
  <si>
    <t>LXWXH: 110 X 120 X 58 MM</t>
  </si>
  <si>
    <t>LXWXH: 109 X 88 X 68 MM</t>
  </si>
  <si>
    <t>LXWXH: 18 X 85 X 75 MM</t>
  </si>
  <si>
    <t>LXWXH: 83 X 18 X 70 MM</t>
  </si>
  <si>
    <t>LXWXH: 84 X 67 X 18 MM</t>
  </si>
  <si>
    <t>LXWXH: 71 X 86 X 18 MM</t>
  </si>
  <si>
    <t>LXWXH: 85 X 17 X 75 MM</t>
  </si>
  <si>
    <t>LXWXH: 18 X 95 X 75 MM</t>
  </si>
  <si>
    <t>LXWXH: 18 X 85 X 70 MM</t>
  </si>
  <si>
    <t>LXWXH: 85 X 170 X 75 MM</t>
  </si>
  <si>
    <t>LXWXH: 85 X 18 X 75 MM</t>
  </si>
  <si>
    <t>LXWXH: 85 X 20 X 70 MM</t>
  </si>
  <si>
    <t>LXWXH: 30 X 93 X 80 MM</t>
  </si>
  <si>
    <t>LXWXH: 80 X 93 X 28 MM</t>
  </si>
  <si>
    <t>LXWXH: 36 X 78 X 95 MM</t>
  </si>
  <si>
    <t>LXWXH: 100 X 85 X 40 MM</t>
  </si>
  <si>
    <t>LXWXH: 100 X 80 X 40 MM</t>
  </si>
  <si>
    <t>LXWXH: 40 X 100 X 83 MM</t>
  </si>
  <si>
    <t>LXWXH: 99 X 40 X 82</t>
  </si>
  <si>
    <t>LXWXH: 78 X 36 X 95 MM</t>
  </si>
  <si>
    <t>LXWXH: 92 X 20 X 75 MM</t>
  </si>
  <si>
    <t>LXWXH: 95 X 18 X 75 MM</t>
  </si>
  <si>
    <t>LXWXH: 80 X 20 X 85 MM</t>
  </si>
  <si>
    <t>LXWXH: 70 X 20 X 90 MM</t>
  </si>
  <si>
    <t>LXWXH: 95 X 20 X 75 MM</t>
  </si>
  <si>
    <t>LXWXH: 95 X 20 X 70 MM</t>
  </si>
  <si>
    <t>LXWXH: 95 X 18 X 70 MM</t>
  </si>
  <si>
    <t>LXWXH: 94 X 18 X 75 MM</t>
  </si>
  <si>
    <t>LXWXH: 95 X 36 X 75 MM</t>
  </si>
  <si>
    <t>LXWXH: 95 X 35 X 75 MM</t>
  </si>
  <si>
    <t>LXWXH: 95 X 30 X 70 MM</t>
  </si>
  <si>
    <t>LXWXH: 95 X 35 X 70 MM</t>
  </si>
  <si>
    <t>LXWXH: 94 X 35 X 75 MM</t>
  </si>
  <si>
    <t>LXWXH: 95 X 35 X 78 MM</t>
  </si>
  <si>
    <t>LXWXH: 95 X 55 X 75 MM</t>
  </si>
  <si>
    <t>LXWXH: 95 X 54 X 75 MM</t>
  </si>
  <si>
    <t>LXWXH: 94 X 54 X 75 MM</t>
  </si>
  <si>
    <t>LXWXH: 95 X 70 X 75 MM</t>
  </si>
  <si>
    <t>LXWXH: 94 X 72 X 75 MM</t>
  </si>
  <si>
    <t>LXWXH: 95 X 72 X 75 MM</t>
  </si>
  <si>
    <t>LXWXH: 36 X 94 X 75 MM</t>
  </si>
  <si>
    <t>LXWXH: 75 X 17 X 95 MM</t>
  </si>
  <si>
    <t>LXWXH: 94 X 17 X 75 MM</t>
  </si>
  <si>
    <t>LXWXH: 95 X 17 X 72 MM</t>
  </si>
  <si>
    <t>LXWXH: 95 X 35 X 72 MM</t>
  </si>
  <si>
    <t>LXWXH: 95 X 40 X 75 MM</t>
  </si>
  <si>
    <t>LXWXH: 94 X 53 X 75 MM</t>
  </si>
  <si>
    <t>LXWXH: 94 X 52 X 72 MM</t>
  </si>
  <si>
    <t>LXWXH: 55 X 95 X 75 MM</t>
  </si>
  <si>
    <t>LXWXH: 95 X 55 X 70 MM</t>
  </si>
  <si>
    <t>LXWXH: 94 X 70 X 73 MM</t>
  </si>
  <si>
    <t>LXWXH: 95 X 70 X 70 MM</t>
  </si>
  <si>
    <t>LXWXH: 94 X 72 X 73 MM</t>
  </si>
  <si>
    <t>LXWXH: 35 X 95 X 72 MM</t>
  </si>
  <si>
    <t>LXWXH: 36 X 95 X 76</t>
  </si>
  <si>
    <t>LXWXH: 94 X 36 X 75 MM</t>
  </si>
  <si>
    <t>LXWXH: 35 X 95 X 75 MM</t>
  </si>
  <si>
    <t>LXWXH: 36 X 95 X 75 MM</t>
  </si>
  <si>
    <t>LXWXH: 95 X 17 X 75 MM</t>
  </si>
  <si>
    <t>LXWXH: 95 X 30 X 72 MM</t>
  </si>
  <si>
    <t>LXWXH: 95 X 52 X 75 MM</t>
  </si>
  <si>
    <t>LXWXH: 95 X 54 X 78 MM</t>
  </si>
  <si>
    <t>LXWXH: 90 X 76 X 18 MM</t>
  </si>
  <si>
    <t>LXWXH: 95 X 18 X 78 MM</t>
  </si>
  <si>
    <t>LXWXH: 18 X 94 X 75 MM</t>
  </si>
  <si>
    <t>LXWXH: 54 X 94 X 75 MM</t>
  </si>
  <si>
    <t>LXWXH: 93 X 17 X 71 MM</t>
  </si>
  <si>
    <t>LXWXH: 93 X 35 X 71 MM</t>
  </si>
  <si>
    <t>LXWXH: 95 X 75 X 75 MM</t>
  </si>
  <si>
    <t>LXWXH: 35 X 92 X 71 MM</t>
  </si>
  <si>
    <t>LXWXH: 34 X 95 X 75 MM</t>
  </si>
  <si>
    <t>LXWXH: 90 X 80 X 20 MM</t>
  </si>
  <si>
    <t>LXWXH: 90 X 80 X 50 MM</t>
  </si>
  <si>
    <t>LXWXH: 90 X 80 X 75 MM</t>
  </si>
  <si>
    <t>LXWXH: 90 X 80 X 80 MM</t>
  </si>
  <si>
    <t>LXWXH: 88 X 74 X 22 MM</t>
  </si>
  <si>
    <t>LXWXH: 90 X 75 X 45 MM</t>
  </si>
  <si>
    <t>LXWXH: 81 X 72 X 70 MM</t>
  </si>
  <si>
    <t>LXWXH: 85 X 45 X 70 MM</t>
  </si>
  <si>
    <t>LXWXH: 81 X 80 X 70 MM</t>
  </si>
  <si>
    <t>LXWXH: 67 X 95 X 20 MM</t>
  </si>
  <si>
    <t>LXWXH: 90 X 20 X 70 MM</t>
  </si>
  <si>
    <t>LXWXH: 90 X 72 X 23 MM</t>
  </si>
  <si>
    <t>LXWXH: 54 X 85 X 70 MM</t>
  </si>
  <si>
    <t>LXWXH: 90 X 45 X 70 MM</t>
  </si>
  <si>
    <t>LXWXH: 108 X 98 X 88 MM</t>
  </si>
  <si>
    <t>LXWXH: 105 X 95 X 95 MM</t>
  </si>
  <si>
    <t>LXWXH: 105 X 95 X 85 MM</t>
  </si>
  <si>
    <t>LXWXH: 100 X 95 X 85 MM</t>
  </si>
  <si>
    <t>LXWXH: 100 X 90 X 80 MM</t>
  </si>
  <si>
    <t>LXWXH: 105 X 93 X 83 MM</t>
  </si>
  <si>
    <t>LXWXH: 110 X 131 X 85 MM</t>
  </si>
  <si>
    <t>LXWXH: 85 X 15 X 75 MM</t>
  </si>
  <si>
    <t>LXWXH: 133 X 135 X 91 MM</t>
  </si>
  <si>
    <t>LXWXH: 70 X 16 X 81</t>
  </si>
  <si>
    <t>LXWXH: 85 X 35 X 75 MM</t>
  </si>
  <si>
    <t>LXWXH: 85 X 50 X 75 MM</t>
  </si>
  <si>
    <t>LXWXH: 80 X 25 X 70 MM</t>
  </si>
  <si>
    <t>LXWXH: 80 X 50 X 70 MM</t>
  </si>
  <si>
    <t>LXWXH: 80 X 75 X 70 MM</t>
  </si>
  <si>
    <t>LXWXH: 80 X 100 X 70 MM</t>
  </si>
  <si>
    <t>LXWXH: 86 X 26 X 75 MM</t>
  </si>
  <si>
    <t>LXWXH: 85 X 54 X 75 MM</t>
  </si>
  <si>
    <t>LXWXH: 86 X 81 X 75 MM</t>
  </si>
  <si>
    <t>LXWXH: 108 X 87 X 75 MM</t>
  </si>
  <si>
    <t>LXWXH: 108 X 88 X 75 MM</t>
  </si>
  <si>
    <t>LXWXH: 112 X 93 X 84 MM</t>
  </si>
  <si>
    <t>LXWXH: 80 X 80 X 65 MM</t>
  </si>
  <si>
    <t>LXWXH: 107 X 86 X 75 MM</t>
  </si>
  <si>
    <t>LXWXH: 86 X 27 X 75 MM</t>
  </si>
  <si>
    <t>LXWXH: 86 X 27 X 72 MM</t>
  </si>
  <si>
    <t>LXWXH: 86 X 54 X 72 MM</t>
  </si>
  <si>
    <t>LXWXH: 87 X 53 X 68 MM</t>
  </si>
  <si>
    <t>LXWXH: 82 X 80 X 75 MM</t>
  </si>
  <si>
    <t>LXWXH: 133 X 250 X 91 MM</t>
  </si>
  <si>
    <t>LXWXH: 100X40X85 MM</t>
  </si>
  <si>
    <t>LXWXH: 20 X 94 X 80 MM</t>
  </si>
  <si>
    <t>LXWXH: 92 X 22 X 80 MM</t>
  </si>
  <si>
    <t>LXWXH: 85 X 18 X 73 MM</t>
  </si>
  <si>
    <t>LXWXH: 85 X 18 X 72 MM</t>
  </si>
  <si>
    <t>LXWXH: 85 X 36 X 75 MM</t>
  </si>
  <si>
    <t>LXWXH: 36 X 85 X 75 MM</t>
  </si>
  <si>
    <t>LXWXH: 136 X 75 X 80 MM</t>
  </si>
  <si>
    <t>LXWXH: 100 X 40 X 83 MM</t>
  </si>
  <si>
    <t>LXWXH: 100 X 82 X 40 MM</t>
  </si>
  <si>
    <t>LXWXH: 96 X 40 X 85 MM</t>
  </si>
  <si>
    <t>LXWXH: 100 X 83 X 74 MM</t>
  </si>
  <si>
    <t>LXWXH: 100 X 76 X 85 MM</t>
  </si>
  <si>
    <t>LXWXH: 98 X 82 X 40 MM</t>
  </si>
  <si>
    <t>LXWXH: 101 X 86 X 43 MM</t>
  </si>
  <si>
    <t>LXWXH: 100 X 83 X 40 MM</t>
  </si>
  <si>
    <t>LXWXH: 101 X 76 X 83 MM</t>
  </si>
  <si>
    <t>LXWXH: 100 X 75 X 82 MM</t>
  </si>
  <si>
    <t>LXWXH: 100 X 85 X 75 MM</t>
  </si>
  <si>
    <t>LXWXH: 100 X 75 X 85 MM</t>
  </si>
  <si>
    <t>LXWXH: 77 X 96 X 85 MM</t>
  </si>
  <si>
    <t>LXWXH: 80 X 40 X 100 MM</t>
  </si>
  <si>
    <t>LXWXH: 100 X 40 X 85 MM</t>
  </si>
  <si>
    <t>LXWXH: 40 X 96 X 85 MM</t>
  </si>
  <si>
    <t>LXWXH: 99 X 75 X 84 MM</t>
  </si>
  <si>
    <t>LXWXH: 102 X 86 X 40 MM</t>
  </si>
  <si>
    <t>LXWXH: 98 X 83 X 40 MM</t>
  </si>
  <si>
    <t>LXWXH: 102 X 78 X 83 MM</t>
  </si>
  <si>
    <t>LXWXH: 99 X 76 X 83 MM</t>
  </si>
  <si>
    <t>LXWXH: 100 X 76 X 83 MM</t>
  </si>
  <si>
    <t>LXWXH: 99 X 76 X 86 MM</t>
  </si>
  <si>
    <t>LXWXH: 75 X 20 X 65 MM</t>
  </si>
  <si>
    <t>LXWXH: 65 X 20 X 75 MM</t>
  </si>
  <si>
    <t>LXWXH: 80 X 35 X 70 MM</t>
  </si>
  <si>
    <t>LXWXH: 92 X 36 X 75 MM</t>
  </si>
  <si>
    <t>LXWXH: 93 X 53 X 73 MM</t>
  </si>
  <si>
    <t>LXWXH: 90 X 70 X 75 MM</t>
  </si>
  <si>
    <t>LXWXH: 95 X 71 X 73 MM</t>
  </si>
  <si>
    <t>LXWXH: 101 X 117 X 73.5 MM</t>
  </si>
  <si>
    <t>LXWXH: 115 X 75 X 85 MM</t>
  </si>
  <si>
    <t>LXWXH: 140 X 115 X 85 MM</t>
  </si>
  <si>
    <t>LXWXH: 115 X 140 X 85 MM</t>
  </si>
  <si>
    <t>LXWXH: 30 X 1015 X 10</t>
  </si>
  <si>
    <t>LXWXH: 990 X 30 X 15 MM</t>
  </si>
  <si>
    <t>LXWXH: 30 X 950 X 20</t>
  </si>
  <si>
    <t>LXWXH: 30 X 115 X 20 MM</t>
  </si>
  <si>
    <t>LXWXH: 35 X 80 X 5 MM</t>
  </si>
  <si>
    <t>LXWXH: 75 X 30 X 5 MM</t>
  </si>
  <si>
    <t>LXWXH: 100 X 82 X 15 MM</t>
  </si>
  <si>
    <t>LXWXH: 35 X 80 X 20 MM</t>
  </si>
  <si>
    <t>LXWXH: 212 X 30 X 10 MM</t>
  </si>
  <si>
    <t>LXWXH: 428 X 30 X 12 MM</t>
  </si>
  <si>
    <t>LXWXH: 30 X 1000 X 10</t>
  </si>
  <si>
    <t>LXWXH: 215 X 30 X 22 MM</t>
  </si>
  <si>
    <t>LXWXH: 427 X 30 X 16 MM</t>
  </si>
  <si>
    <t>LXWXH: 20 X 30 X 995</t>
  </si>
  <si>
    <t>LXWXH: 1030 X 1160 X 1250 MM</t>
  </si>
  <si>
    <t>LXWXH: 200 X 400 X 400 MM</t>
  </si>
  <si>
    <t>LXWXH: 290 X 390 X 290 MM</t>
  </si>
  <si>
    <t>LXWXH: 130 X 170 X 120 MM</t>
  </si>
  <si>
    <t>LXWXH: 90 X 130 X 60 MM</t>
  </si>
  <si>
    <t>LXWXH:130X120X180 MM</t>
  </si>
  <si>
    <t>LXWXH: 50 X 105 X 63 MM</t>
  </si>
  <si>
    <t>LXWXH: 105 X 150 X 60 MM</t>
  </si>
  <si>
    <t>LXWXH: 250 X 934 X 454 MM</t>
  </si>
  <si>
    <t>LXWXH: 220 X 390 X 330 MM</t>
  </si>
  <si>
    <t>LXWXH: 30 X 100 X 1 MM</t>
  </si>
  <si>
    <t>LXWXH: 300 X 205 X 200 MM</t>
  </si>
  <si>
    <t>LXWXH: 140 X 82 X 65 MM</t>
  </si>
  <si>
    <t>LXWXH: 100 X 80 X 65 MM</t>
  </si>
  <si>
    <t>LXWXH: 82 X 210 X 70 MM</t>
  </si>
  <si>
    <t>LXWXH: 80 X 98 X 70 MM</t>
  </si>
  <si>
    <t>LXWXH: 140 X 80 X 67 MM</t>
  </si>
  <si>
    <t>LXWXH: 140 X 80 X 65 MM</t>
  </si>
  <si>
    <t>LXWXH: 90 X 140 X 68 MM</t>
  </si>
  <si>
    <t>LXWXH: 140 X 65 X 80 MM</t>
  </si>
  <si>
    <t>LXWXH: 217 X 82 X 65 MM</t>
  </si>
  <si>
    <t>LXWXH: 140 X 82 X 66 MM</t>
  </si>
  <si>
    <t>LXWXH: 100 X 292 X 85 MM</t>
  </si>
  <si>
    <t>LXWXH: 140 X 80 X 70 MM</t>
  </si>
  <si>
    <t>LXWXH: 212 X 67 X 80 MM</t>
  </si>
  <si>
    <t>LXWXH: 298 X 80 X 95 MM</t>
  </si>
  <si>
    <t>LXWXH: 100 X 295 X 80 MM</t>
  </si>
  <si>
    <t>LXWXH: 125 X 150 X 185 MM</t>
  </si>
  <si>
    <t>LXWXH: 126 X 150 X 186 MM</t>
  </si>
  <si>
    <t>LXWXH: 275 X 240 X 310 MM</t>
  </si>
  <si>
    <t>LXWXH: 275 X 250 X 305 MM</t>
  </si>
  <si>
    <t>LXWXH: 590 X 395 X 400 MM</t>
  </si>
  <si>
    <t>LXWXH: 200 X 250 X 200 MM</t>
  </si>
  <si>
    <t>LXWXH: 212 X 218 X 212 MM</t>
  </si>
  <si>
    <t>LXWXH: 190 X 230 X 265 MM</t>
  </si>
  <si>
    <t>LXWXH: 190 X 230 X 260 MM</t>
  </si>
  <si>
    <t>LXWXH: 225 X 190 X 265 MM</t>
  </si>
  <si>
    <t>LXWXH: 115 X 188 X 258 MM</t>
  </si>
  <si>
    <t>LXWXH: 151 X 265 X 275 MM</t>
  </si>
  <si>
    <t>LXWXH: 353 X 348 X 257 MM</t>
  </si>
  <si>
    <t>LXWXH: 170 X 190 X 135 MM</t>
  </si>
  <si>
    <t>LXWXH: 70 X 77 X 20 MM</t>
  </si>
  <si>
    <t>LXWXH: 23 X 87 X 75 MM</t>
  </si>
  <si>
    <t>LXWXH: 108 X 70 X 90 MM</t>
  </si>
  <si>
    <t>LXWXH: 73 X 107 X 90 MM</t>
  </si>
  <si>
    <t>LXWXH: 65 X 47 X 52 MM</t>
  </si>
  <si>
    <t>LXWXH: 150 X 25 X 8 MM</t>
  </si>
  <si>
    <t>LXWXH: 150 X 185 X 255 MM</t>
  </si>
  <si>
    <t>LXWXH: 225 X 263 X 315 MM</t>
  </si>
  <si>
    <t>LXWXH: 330 X 270 X 350 MM</t>
  </si>
  <si>
    <t>LXWXH: 210 X 302 X 0.08 MM</t>
  </si>
  <si>
    <t>LXWXH: 500 X 70 X 105 MM</t>
  </si>
  <si>
    <t>LXWXH: 100 X 205 X 75 MM</t>
  </si>
  <si>
    <t>LXWXH: 320.3 X 231.9 X 356.1 MM</t>
  </si>
  <si>
    <t>LXWXH: 94 X 33 X 48 MM</t>
  </si>
  <si>
    <t>LXWXH: 100 X 200 X 20 MM</t>
  </si>
  <si>
    <t>LXWXH: 103 X 105 X 25 MM</t>
  </si>
  <si>
    <t>LXWXH: 170 X 155 X 55 MM</t>
  </si>
  <si>
    <t>LXWXH: 155 X 175 X 52 MM</t>
  </si>
  <si>
    <t>LXWXH: 175 X 155 X 52 MM</t>
  </si>
  <si>
    <t>LXWXH: 152 X 175 X 55 MM</t>
  </si>
  <si>
    <t>LXWXH: 152 X 175 X 52 MM</t>
  </si>
  <si>
    <t>LXWXH: 175 X 152 X 55 MM</t>
  </si>
  <si>
    <t>LXWXH: 175 X 55 X 155 MM</t>
  </si>
  <si>
    <t>LXWXH: 420 X 330 X 250 MM</t>
  </si>
  <si>
    <t>LXWXH: 420 X 335 X 255 MM</t>
  </si>
  <si>
    <t>LXWXH: 600 X 400 X 460 MM</t>
  </si>
  <si>
    <t>LXWXH: 555 X 367 X 490 MM</t>
  </si>
  <si>
    <t>LXWXH: 545 X 365 X 490 MM</t>
  </si>
  <si>
    <t>LXWXH: 545 X 370 X 490 MM</t>
  </si>
  <si>
    <t>LXWXH: 575 X 400 X 545 MM</t>
  </si>
  <si>
    <t>LXWXH: 600 X 400 X 500 MM</t>
  </si>
  <si>
    <t>LXWXH: 335 X 220 X 280 MM</t>
  </si>
  <si>
    <t>LXWXH: 330 X 220 X 270 MM</t>
  </si>
  <si>
    <t>LXWXH: 335 X 220 X 275 MM</t>
  </si>
  <si>
    <t>LXWXH: 360 X 235 X 310 MM</t>
  </si>
  <si>
    <t>LXWXH: 366 X 230 X 310 MM</t>
  </si>
  <si>
    <t>LXWXH: 360 X 235 X 315 MM</t>
  </si>
  <si>
    <t>LXWXH: 305 X 390 X 355 MM</t>
  </si>
  <si>
    <t>LXWXH: 305 X 400 X 365 MM</t>
  </si>
  <si>
    <t>LXWXH: 320 X 460 X 425 MM</t>
  </si>
  <si>
    <t>LXWXH: 340 X 460 X 430 MM</t>
  </si>
  <si>
    <t>LXWXH: 330 X 460 X 430 MM</t>
  </si>
  <si>
    <t>LXWXH: 800 X 600 X 720 MM</t>
  </si>
  <si>
    <t>LXWXH: 460 X 510 X 430 MM</t>
  </si>
  <si>
    <t>LXWXH: 460 X 515 X 420 MM</t>
  </si>
  <si>
    <t>LXWXH: 460 X 510 X 425 MM</t>
  </si>
  <si>
    <t>LXWXH: 785 X 580 X 390 MM</t>
  </si>
  <si>
    <t>LXWXH: 590 X 785 X 395 MM</t>
  </si>
  <si>
    <t>LXWXH: 600 X 780 X 390 MM</t>
  </si>
  <si>
    <t>LXWXH: 780 X 585 X 395 MM</t>
  </si>
  <si>
    <t>LXWXH: 585 X 780 X 390 MM</t>
  </si>
  <si>
    <t>LXWXH: 590 X 780 X 390 MM</t>
  </si>
  <si>
    <t>LXWXH: 260 X 370 X 285 MM</t>
  </si>
  <si>
    <t>LXWXH: 260 X 370 X 290 MM</t>
  </si>
  <si>
    <t>LXWXH: 260 X 370 X 295 MM</t>
  </si>
  <si>
    <t>LXWXH: 260 X 365 X 290 MM</t>
  </si>
  <si>
    <t>LXWXH: 305 X 390 X 360 MM</t>
  </si>
  <si>
    <t>LXWXH: 910 X 1020 X 470 MM</t>
  </si>
  <si>
    <t>LXWXH: 900 X 1010 X 580 MM</t>
  </si>
  <si>
    <t>LXWXH: 600X800X800 MM</t>
  </si>
  <si>
    <t>LXWXH: 230 X 190 X 140 MM</t>
  </si>
  <si>
    <t>LXWXH: 200 X 290 X 150 MM</t>
  </si>
  <si>
    <t>LXWXH:1 X 1 X 1 MM</t>
  </si>
  <si>
    <t>LXWXH: 220 X 185 X 180 MM</t>
  </si>
  <si>
    <t>LXWXH: 230 X 300 X 270 MM</t>
  </si>
  <si>
    <t>LXWXH: 300 X 395 X 275 MM</t>
  </si>
  <si>
    <t>LXWXH: 300 X 400 X 280 MM</t>
  </si>
  <si>
    <t>LXWXH: 600 X 395 X 365 MM</t>
  </si>
  <si>
    <t>LXWXH: 800 X 600 X 770 MM</t>
  </si>
  <si>
    <t>LXWXH: 800 X 540 X 330 MM</t>
  </si>
  <si>
    <t>LXWXH: 800 X 545 X 330 MM</t>
  </si>
  <si>
    <t>LXWXH: 225 X 195 X 195 MM</t>
  </si>
  <si>
    <t>LXWXH: 212 X 185 X 180 MM</t>
  </si>
  <si>
    <t>LXWXH: 250 X 240 X 250 MM</t>
  </si>
  <si>
    <t>LXWXH: 240 X 250 X 250 MM</t>
  </si>
  <si>
    <t>LXWXH: 440 X 1114 X 460 MM</t>
  </si>
  <si>
    <t>LXWXH: 1140 X 440 X 450 MM</t>
  </si>
  <si>
    <t>LXWXH: 1200 X 500 X 470 MM</t>
  </si>
  <si>
    <t>LXWXH: 1114 X 440 X 460 MM</t>
  </si>
  <si>
    <t>LXWXH: 410 X 270 X 310 MM</t>
  </si>
  <si>
    <t>LXWXH: 410 X 320 X 310 MM</t>
  </si>
  <si>
    <t>LXWXH: 260 X 420 X 310 MM</t>
  </si>
  <si>
    <t>LXWXH: 410 X 270 X 315 MM</t>
  </si>
  <si>
    <t>LXWXH: 600 X 800 X 360 MM</t>
  </si>
  <si>
    <t>LXWXH: 600 X 800 X 430 MM</t>
  </si>
  <si>
    <t>LXWXH: 1030 X 470 X 650 MM</t>
  </si>
  <si>
    <t>LXWXH: 1020 X 470 X 520 MM</t>
  </si>
  <si>
    <t>LXWXH: 810 X 350 X 520 MM</t>
  </si>
  <si>
    <t>LXWXH: 700 X 260 X 310 MM</t>
  </si>
  <si>
    <t>LXWXH: 1050 X 420 X 620 MM</t>
  </si>
  <si>
    <t>LXWXH: 1120 X 450 X 570 MM</t>
  </si>
  <si>
    <t>LXWXH: 405 X 190 X 315 MM</t>
  </si>
  <si>
    <t>LXWXH: 0 X 0 X 0 MM</t>
  </si>
  <si>
    <t>LXWXH: 245 X 360 X 245 MM</t>
  </si>
  <si>
    <t>LXWXH: 255 X 400 X 565 MM</t>
  </si>
  <si>
    <t>LXWXH: 1030X475X650 MM</t>
  </si>
  <si>
    <t>LXWXH: 1030X470X650 MM</t>
  </si>
  <si>
    <t>LXWXH:1X1X1 MM</t>
  </si>
  <si>
    <t>LXWXH: 845X345X500 MM</t>
  </si>
  <si>
    <t>LXWXH: 735X260X335 MM</t>
  </si>
  <si>
    <t>LXWXH: 740X260X345 MM</t>
  </si>
  <si>
    <t>LXWXH: 735X260X345 MM</t>
  </si>
  <si>
    <t>LXWXH: 1145X460X590 MM</t>
  </si>
  <si>
    <t>LXWXH: 302 X 275 X 112 MM</t>
  </si>
  <si>
    <t>LXWXH: 84 X 192 X 262 MM</t>
  </si>
  <si>
    <t>LXWXH: 241 X 85 X 192 MM</t>
  </si>
  <si>
    <t>LXWXH: 296 X 113 X 274 MM</t>
  </si>
  <si>
    <t>LXWXH: 136 X 279 X 276 MM</t>
  </si>
  <si>
    <t>LXWXH: 119 X 168 X 67 MM</t>
  </si>
  <si>
    <t>LXWXH: 85.34 X 213.36 X 192.02</t>
  </si>
  <si>
    <t>LXWXH: 302 X 381 X 94 MM</t>
  </si>
  <si>
    <t>LXWXH: 1 X 1000 X 30 MM</t>
  </si>
  <si>
    <t>LXWXH: 257 X 142 X 176 MM</t>
  </si>
  <si>
    <t>LXWXH: 301.75X271.27X109.73 MM</t>
  </si>
  <si>
    <t>LXWXH: 120 X 120 X 280 MM</t>
  </si>
  <si>
    <t>LXWXH: 180 X 180 X 280 MM</t>
  </si>
  <si>
    <t>LXWXH: 400 X 195 X 195 MM</t>
  </si>
  <si>
    <t>LXWXH: 180 X 180 X 365 MM</t>
  </si>
  <si>
    <t>LXWXH: 390 X 195 X 195 MM</t>
  </si>
  <si>
    <t>LXWXH: 380 X 185 X 185 MM</t>
  </si>
  <si>
    <t>LXWXH: 63 X 63 X 245 MM</t>
  </si>
  <si>
    <t>LXWXH: 574 X 373 X 285 MM</t>
  </si>
  <si>
    <t>LXWXH: 80 X 80 X 280 MM</t>
  </si>
  <si>
    <t>LXWXH: 120 X 120 X 335 MM</t>
  </si>
  <si>
    <t>LXWXH: 355 X 130 X 130</t>
  </si>
  <si>
    <t>LXWXH: 90 X 90 X 280 MM</t>
  </si>
  <si>
    <t>LXWXH: 115 X 110 X 54 MM</t>
  </si>
  <si>
    <t>LXWXH: 125 X 110 X 55</t>
  </si>
  <si>
    <t>LXWXH: 180 X 260 X 95 MM</t>
  </si>
  <si>
    <t>LXWXH: 175 X 250 X 90 MM</t>
  </si>
  <si>
    <t>LXWXH: 300 X 400 X 150 MM</t>
  </si>
  <si>
    <t>LXWXH: 110 X 118 X 53 MM</t>
  </si>
  <si>
    <t>LXWXH: 110 X 118 X 54 MM</t>
  </si>
  <si>
    <t>LXWXH: 260 X 180 X 95 MM</t>
  </si>
  <si>
    <t>LXWXH: 320 X 65 X 320 MM</t>
  </si>
  <si>
    <t>LXWXH: 150 X 460 X 65 MM</t>
  </si>
  <si>
    <t>LXWXH: 455 X 155 X 65 MM</t>
  </si>
  <si>
    <t>LXWXH: 150 X 580X X 65 MM</t>
  </si>
  <si>
    <t>LXWXH: 115 X 570 X 65 MM</t>
  </si>
  <si>
    <t>LXWXH: 600 X 200 X 260 MM</t>
  </si>
  <si>
    <t>LXWXH: 110 X 120 X 55 MM</t>
  </si>
  <si>
    <t>LXWXH: 110 X 115 X 55 MM</t>
  </si>
  <si>
    <t>LXWXH: 115 X 110 X 55 MM</t>
  </si>
  <si>
    <t>LXWXH: 157 X 157 X 137 MM</t>
  </si>
  <si>
    <t>LXWXH: 157 X 159 X 138 MM</t>
  </si>
  <si>
    <t>LXWXH: 159 X 157 X 138 MM</t>
  </si>
  <si>
    <t>LXWXH: 160 X 155 X 130 MM</t>
  </si>
  <si>
    <t>LXWXH: 125 X 110 X 55 MM</t>
  </si>
  <si>
    <t>LXWXH: 110 X 130 X 55 MM</t>
  </si>
  <si>
    <t>LXWXH : 125X110X55 MM</t>
  </si>
  <si>
    <t>LXWXH: 112 X 117 X 54 MM</t>
  </si>
  <si>
    <t>LXWXH : 120X110X55 MM</t>
  </si>
  <si>
    <t>LXWXH: 120 X 110 X 55 MM</t>
  </si>
  <si>
    <t>LXWXH : 120X110X60 MM</t>
  </si>
  <si>
    <t>LXWXH: 110 X 110 X 55 MM</t>
  </si>
  <si>
    <t>LXWXH : 115X110X55 MM</t>
  </si>
  <si>
    <t>LXWXH: 120 X 110 X 50 MM</t>
  </si>
  <si>
    <t>LXWXH: 120 X 110 X 55</t>
  </si>
  <si>
    <t>LXWXH: 110 X 120 X 55</t>
  </si>
  <si>
    <t>LXWXH: 115 X 120 X 55 MM</t>
  </si>
  <si>
    <t>LXWXH: 110 X 115 X 50 MM</t>
  </si>
  <si>
    <t>LXWXH: 120 X 115 X 55 MM</t>
  </si>
  <si>
    <t>LXWXH : 115X110X60 MM</t>
  </si>
  <si>
    <t>LXWXH: 113 X 119 X 55 MM</t>
  </si>
  <si>
    <t>LXWXH: 230 X 190 X 30 MM</t>
  </si>
  <si>
    <t>LXWXH: 250 X 205 X 35 MM</t>
  </si>
  <si>
    <t>LXWXH: 250 X 230 X 40 MM</t>
  </si>
  <si>
    <t>LXWXH: 225 X 198 X 40 MM</t>
  </si>
  <si>
    <t>LXWXH: 226 X 213 X 60 MM</t>
  </si>
  <si>
    <t>LXWXH: 240 X 220 X 40 MM</t>
  </si>
  <si>
    <t>LXWXH: 230 X 200 X 20 MM</t>
  </si>
  <si>
    <t>LXWXH: 280 X 260 X 60 MM</t>
  </si>
  <si>
    <t>LXWXH: 250 X 250 X 83 MM</t>
  </si>
  <si>
    <t>LXWXH: 183 X 167 X 43 MM</t>
  </si>
  <si>
    <t>LXWXH: 170 X 170 X 30 MM</t>
  </si>
  <si>
    <t>LXWXH: 250 X 200 X 48 MM</t>
  </si>
  <si>
    <t>LXWXH: 250 X 190 X 40 MM</t>
  </si>
  <si>
    <t>LXWXH: 260 X 260 X 43 MM</t>
  </si>
  <si>
    <t>LXWXH: 223 X 224 X 63 MM</t>
  </si>
  <si>
    <t>LXWXH: 250 X 240 X 35 MM</t>
  </si>
  <si>
    <t>LXWXH: 290 X 270 X 50 MM</t>
  </si>
  <si>
    <t>LXWXH: 320 X 270 X 50 MM</t>
  </si>
  <si>
    <t>LXWXH: 290 X 240 X 160 MM</t>
  </si>
  <si>
    <t>LXWXH: 260 X 240 X 35 MM</t>
  </si>
  <si>
    <t>LXWXH: 240 X 240 X 30 MM</t>
  </si>
  <si>
    <t>LXWXH: 213 X 230 X 50 MM</t>
  </si>
  <si>
    <t>LXWXH: 240 X 250 X 35 MM</t>
  </si>
  <si>
    <t>LXWXH: 250 X 240 X 30 MM</t>
  </si>
  <si>
    <t>LXWXH: 248 X 271 X 58 MM</t>
  </si>
  <si>
    <t>LXWXH: 210 X 210 X 40 MM</t>
  </si>
  <si>
    <t>LXWXH : 210X210X40 MM</t>
  </si>
  <si>
    <t>LXWXH: 50 X 113 X 36 MM</t>
  </si>
  <si>
    <t>LXWXH: 50 X 115 X 40 MM</t>
  </si>
  <si>
    <t>LXWXH: 42 X 111 X 37 MM</t>
  </si>
  <si>
    <t>LXWXH: 55 X 111 X 45 MM</t>
  </si>
  <si>
    <t>LXWXH: 50 X 110 X 30 MM</t>
  </si>
  <si>
    <t>LXWXH: 310 X 280 X 50 MM</t>
  </si>
  <si>
    <t>LXWXH: 210 X 210 X 35 MM</t>
  </si>
  <si>
    <t>LXWXH: 230 X 230 X 33 MM</t>
  </si>
  <si>
    <t>LXWXH: 230 X 240 X 40 MM</t>
  </si>
  <si>
    <t>LXWXH: 140 X 120 X 10 MM</t>
  </si>
  <si>
    <t>LXWXH: 121 X 142 X 6 MM</t>
  </si>
  <si>
    <t>LXWXH : 140X120X10 MM</t>
  </si>
  <si>
    <t>LXWXH: 120 X 140 X 6 MM</t>
  </si>
  <si>
    <t>LXWXH: 200 X 180 X 30 MM</t>
  </si>
  <si>
    <t>LXWXH: 220 X 220 X 40 MM</t>
  </si>
  <si>
    <t>LXWXH: 250 X 240 X 40 MM</t>
  </si>
  <si>
    <t>LXWXH: 300 X 300 X 30 MM</t>
  </si>
  <si>
    <t>LXWXH: 390 X 285 X 150 MM</t>
  </si>
  <si>
    <t>LXWXH: 205 X 225 X 67 MM</t>
  </si>
  <si>
    <t>LXWXH: 153 X 325 X 70 MM</t>
  </si>
  <si>
    <t>LXWXH: 325 X 155 X 70 MM</t>
  </si>
  <si>
    <t>LXWXH: 155 X 390 X 70 MM</t>
  </si>
  <si>
    <t>LXWXH: 154 X 458 X 68 MM</t>
  </si>
  <si>
    <t>LXWXH: 455 X 150 X 65 MM</t>
  </si>
  <si>
    <t>LXWXH: 150 X 570 X 70 MM</t>
  </si>
  <si>
    <t>LXWXH : 455X150X65 MM</t>
  </si>
  <si>
    <t>LXWXH: 160 X 35 X 25 MM</t>
  </si>
  <si>
    <t>LXWXH: 170 X 110 X 30 MM</t>
  </si>
  <si>
    <t>LXWXH: 255 X 45 X 45 MM</t>
  </si>
  <si>
    <t>LXWXH: 310 X 45 X 45 MM</t>
  </si>
  <si>
    <t>LXWXH: 395 X 90 X 45 MM</t>
  </si>
  <si>
    <t>LXWXH: 80 X 130 X 20 MM</t>
  </si>
  <si>
    <t>LXWXH: 48 X 62 X 66 MM</t>
  </si>
  <si>
    <t>LXWXH: 62 X 48 X 66 MM</t>
  </si>
  <si>
    <t>LXWXH: 48 X 62 X 65 MM</t>
  </si>
  <si>
    <t>LXWXH: 62 X 48 X 65 MM</t>
  </si>
  <si>
    <t>LXWXH: 60 X 48 X 65 MM</t>
  </si>
  <si>
    <t>LXWXH: 62 X 66 X 48 MM</t>
  </si>
  <si>
    <t>LXWXH: 67 X 59 X 33 MM</t>
  </si>
  <si>
    <t>LXWXH: 65 X 48 X 62 MM</t>
  </si>
  <si>
    <t>LXWXH: 48 X 66 X 62 MM</t>
  </si>
  <si>
    <t>LXWXH: 112 X 92 X 50 MM</t>
  </si>
  <si>
    <t>LXWXH: 112 X 92 X 52 MM</t>
  </si>
  <si>
    <t>LXWXH: 81 X 54 X 94 MM</t>
  </si>
  <si>
    <t>LXWXH: 106 X 86 X 51 MM</t>
  </si>
  <si>
    <t>LXWXH: 89 X 111 X 49 MM</t>
  </si>
  <si>
    <t>LXWXH: 50 X 91 X 112 MM</t>
  </si>
  <si>
    <t>LXWXH: 120 X 95 X 55 MM</t>
  </si>
  <si>
    <t>LXWXH: 105 X 70 X 80 MM</t>
  </si>
  <si>
    <t>LXWXH: 90 X 110 X 90 MM</t>
  </si>
  <si>
    <t>LXWXH: 80 X 106 X 68 MM</t>
  </si>
  <si>
    <t>LXWXH: 50 X 32 X 22 MM</t>
  </si>
  <si>
    <t>LXWXH: 4050 X 4000 X 2200 MM</t>
  </si>
  <si>
    <t>LXWXH: 150 X 90 X 10 MM</t>
  </si>
  <si>
    <t>LXWXH: 150 X 90 X 20 MM</t>
  </si>
  <si>
    <t>LXWXH: 260 X 170 X 20 MM</t>
  </si>
  <si>
    <t>LXWXH: 330 X 270 X 20 MM</t>
  </si>
  <si>
    <t>LXWXH: 1 X 1X 1 MM</t>
  </si>
  <si>
    <t>LXWXH: 515 X 100 X 70 MM</t>
  </si>
  <si>
    <t>LXWXH: 3600 X 3600 X 2000 MM</t>
  </si>
  <si>
    <t>LXWXH: 491 X 85 X 60 MM</t>
  </si>
  <si>
    <t>LXWXH: 90 X 1 X 150 MM</t>
  </si>
  <si>
    <t>LXWXH: 17 X 64 X 88 MM</t>
  </si>
  <si>
    <t>LXWXH: 90 X 222 X 70 MM</t>
  </si>
  <si>
    <t>LXWXH: 52 X 64 X 88 MM</t>
  </si>
  <si>
    <t>LXWXH: 26 X 77 X 111 MM</t>
  </si>
  <si>
    <t>LXWXH: 79 X 77 X 111 MM</t>
  </si>
  <si>
    <t>LXWXH: 30 X 8 X 8</t>
  </si>
  <si>
    <t>LXWXH: 117 X 40 X 13 MM</t>
  </si>
  <si>
    <t>LXWXH: 107 X 14 X 40 MM</t>
  </si>
  <si>
    <t>LXWXH: 112 X 12 X 40 MM</t>
  </si>
  <si>
    <t>LXWXH: 118 X 40 X 12 MM</t>
  </si>
  <si>
    <t>LXWXH: 60 X 45 X 35 MM</t>
  </si>
  <si>
    <t>LXWXH: 45 X 60 X 35 MM</t>
  </si>
  <si>
    <t>LXWXH: 57 X 34 X 44 MM</t>
  </si>
  <si>
    <t>LXWXH: 45 X 35 X 57 MM</t>
  </si>
  <si>
    <t>LXWXH: 63 X 130 X 50 MM</t>
  </si>
  <si>
    <t>LXWXH: 130 X 65 X 50 MM</t>
  </si>
  <si>
    <t>LXWXH: 58 X 35 X 45 MM</t>
  </si>
  <si>
    <t>LXWXH: 110 X 45 X 35 MM</t>
  </si>
  <si>
    <t>LXWXH: 105 X 45 X 35 MM</t>
  </si>
  <si>
    <t>LXWXH: 43 X 107 X 33 MM</t>
  </si>
  <si>
    <t>LXWXH: 10 X 25 X 10 MM</t>
  </si>
  <si>
    <t>LXWXH: 88 X 35 X 50 MM</t>
  </si>
  <si>
    <t>LXWXH: 00031 X 00031 X 00056 MM</t>
  </si>
  <si>
    <t>LXWXH: 32 X 32 X 56 MM</t>
  </si>
  <si>
    <t>LXWXH: 75 X 88 X 45 MM</t>
  </si>
  <si>
    <t>LXWXH: 155 X 145 X 10 MM</t>
  </si>
  <si>
    <t>LXWXH: 1400X800X1400 MM</t>
  </si>
  <si>
    <t>LXWXH: 1400 X 800 X 1400 MM</t>
  </si>
  <si>
    <t>LXWXH: 20*25*40 MM</t>
  </si>
  <si>
    <t>LXWXH: 40*25*30 MM</t>
  </si>
  <si>
    <t>LXWXH: 86 X 86 X 27 MM</t>
  </si>
  <si>
    <t>LXWXH: 130 X 120 X 51 MM</t>
  </si>
  <si>
    <t>LXWXH: 495 X 325 X 220 MM</t>
  </si>
  <si>
    <t>LXWXH: 500 X 325 X 210 MM</t>
  </si>
  <si>
    <t>LXWXH: 87 X 87 X 27 MM</t>
  </si>
  <si>
    <t>LXWXH: 87 X 87 X 38 MM</t>
  </si>
  <si>
    <t>LXWXH: 88 X 46 X 89 MM</t>
  </si>
  <si>
    <t>LXWXH: 87 X 87 X 36 MM</t>
  </si>
  <si>
    <t>LXWXH: 87 X 87 X 25 MM</t>
  </si>
  <si>
    <t>LXWXH: 500 X 335 X 400 MM</t>
  </si>
  <si>
    <t>LXWXH: 24 X 2 4X 15 MM</t>
  </si>
  <si>
    <t>LXWXH: 87 X 87 X 40 MM</t>
  </si>
  <si>
    <t>LXWXH: 86 X 86 X 29 MM</t>
  </si>
  <si>
    <t>LXWXH: 115 X 73 X 27 MM</t>
  </si>
  <si>
    <t>LXWXH: 105 X 101 X 41</t>
  </si>
  <si>
    <t>LXWXH: 00445 X 00348 X 00257 MM</t>
  </si>
  <si>
    <t>LXWXH: 120 X 55 X 45 MM</t>
  </si>
  <si>
    <t>LXWXH: 86 X 146 X 86 MM</t>
  </si>
  <si>
    <t>LXWXH: 87 X 87 X 26 MM</t>
  </si>
  <si>
    <t>LXWXH 87 X 87 X 24</t>
  </si>
  <si>
    <t>LXWXH: 87 X 87 X 35 MM</t>
  </si>
  <si>
    <t>LXWXH: 88 X 54 X 89 MM</t>
  </si>
  <si>
    <t>LXWXH: 87 X 87 X 37 MM</t>
  </si>
  <si>
    <t>LXWXH: 87 X 87 X 30 MM</t>
  </si>
  <si>
    <t>LXWXH: 87 X 87 X 39 MM</t>
  </si>
  <si>
    <t>LXWXH: 23.75 X 150 X 95 MM</t>
  </si>
  <si>
    <t>LXWXH: 147 X 86 X 26 MM</t>
  </si>
  <si>
    <t>LXWXH: 87 X 87 X 28 MM</t>
  </si>
  <si>
    <t>LXWXH: 87 X 147 X 49 MM</t>
  </si>
  <si>
    <t>LXWXH: 147 X 87 X 8 MM</t>
  </si>
  <si>
    <t>LXWXH: 87X 147 X 49 MM</t>
  </si>
  <si>
    <t>LXWXH: 330 X 230 X 140 MM</t>
  </si>
  <si>
    <t>LXWXH:125 X 150 X 20 MM</t>
  </si>
  <si>
    <t>LXWXH: 120 X 100 X 100 MM</t>
  </si>
  <si>
    <t>LXWXH: 170 X 200 X 180 MM</t>
  </si>
  <si>
    <t>LXWXH: 56 X 50 X 52 MM</t>
  </si>
  <si>
    <t>LXWXH: 127 X 101.6 X 25.4 MM</t>
  </si>
  <si>
    <t>LXWXH: 100 X 100 X 30 MM</t>
  </si>
  <si>
    <t>LXWXH: 165.1 X 152.4 X 76.2 MM</t>
  </si>
  <si>
    <t>LXWXH: 130 X 163 X 51 MM</t>
  </si>
  <si>
    <t>LXWXH: 135 X 50 X 75</t>
  </si>
  <si>
    <t>LXWXH: 79.25 X 103.63 X 146.3</t>
  </si>
  <si>
    <t>LXWXH: 85.34 X 121.92 X 146.3</t>
  </si>
  <si>
    <t>LXWXH: 24.38 X 36.58 X 128.02</t>
  </si>
  <si>
    <t>LXWXH: 51.82 X 112.78 X 85.34</t>
  </si>
  <si>
    <t>LXWXH: 57.91 X 103.63 X 118.87</t>
  </si>
  <si>
    <t>LXWXH: 210 X 297 X 1 MM</t>
  </si>
  <si>
    <t>LXWXH: 450 X 1280 X 380 MM</t>
  </si>
  <si>
    <t>LXWXH: 255 X 400 X 75 MM</t>
  </si>
  <si>
    <t>LXWXH: 110 X 610 X 110 MM</t>
  </si>
  <si>
    <t>LXWXH: 85.4 X 35.7 X 74.2 MM</t>
  </si>
  <si>
    <t>LXWXH: 72.7 X 17.7 X 84.8 MM</t>
  </si>
  <si>
    <t>LXWXH: 72.7 X 35.4 X 84.8 MM</t>
  </si>
  <si>
    <t>LXWXH: 72.7 X 53.1 X 84.8 MM</t>
  </si>
  <si>
    <t>LXWXH: 85.12 X 17.67 X 74.8 MM</t>
  </si>
  <si>
    <t>LXWXH: 85.12 X 35.36. X 74.8 MM</t>
  </si>
  <si>
    <t>LXWXH: 85.12 X 53.19. X 74.8 MM</t>
  </si>
  <si>
    <t>LXWXH: 92.6 X 17.7 X 66.7 MM</t>
  </si>
  <si>
    <t>LXWXH: 92.5 X 35.5 X 66.5 MM</t>
  </si>
  <si>
    <t>LXWXH: 92.7 X 71.8 X 66.5 MM</t>
  </si>
  <si>
    <t>LXWXH: 83.8 X 71.9 X 72.1 MM</t>
  </si>
  <si>
    <t>LXWXH: 80.8 X 35.5 X 72 MM</t>
  </si>
  <si>
    <t>LXWXH: 70 X 85 X 25 MM</t>
  </si>
  <si>
    <t>LXWXH: 82 X 70 X 25 MM</t>
  </si>
  <si>
    <t>LXWXH: 85 X 140 X 80 MM</t>
  </si>
  <si>
    <t>LXWXH: 140 X 85 X 95 MM</t>
  </si>
  <si>
    <t>LXWXH: 79 X 140 X 95 MM</t>
  </si>
  <si>
    <t>LXWXH: 85 X 140 X 95 MM</t>
  </si>
  <si>
    <t>LXWXH: 55 X 140 X 95 MM</t>
  </si>
  <si>
    <t>LXWXH: 96 X 138 X 56 MM</t>
  </si>
  <si>
    <t>LXWXH: 140 X 60 X 95 MM</t>
  </si>
  <si>
    <t>LXWXH: 140 X 57 X 95 MM</t>
  </si>
  <si>
    <t>LXWXH: 140 X 95 X 57 MM</t>
  </si>
  <si>
    <t>LXWXH: 140 X 95 X 55 MM</t>
  </si>
  <si>
    <t>LXWXH: 60 X 140 X 95 MM</t>
  </si>
  <si>
    <t>LXWXH: 95 X 140 X 30 MM</t>
  </si>
  <si>
    <t>LXWXH: 90 X 140 X 95 MM</t>
  </si>
  <si>
    <t>LXWXH: 110 X 140 X 90 MM</t>
  </si>
  <si>
    <t>LXWXH: 140 X 110 X 90 MM</t>
  </si>
  <si>
    <t>LXWXH: 135 X 105 X 90 MM</t>
  </si>
  <si>
    <t>LXWXH: 140 X 110 X 95 MM</t>
  </si>
  <si>
    <t>LXWXH: 140 X 104 X 95 MM</t>
  </si>
  <si>
    <t>LXWXH: 180 X 113 X 114 MM</t>
  </si>
  <si>
    <t>LXWXH: 170 X 115 X 110 MM</t>
  </si>
  <si>
    <t>LXWXH: 185 X 145 X 110 MM</t>
  </si>
  <si>
    <t>LXWXH: 290 X 160 X 150 MM</t>
  </si>
  <si>
    <t>LXWXH: 280 X 210 X 150 MM</t>
  </si>
  <si>
    <t>LXWXH: 300 X 200 X 150 MM</t>
  </si>
  <si>
    <t>LXWXH: 290 X 200 X 150 MM</t>
  </si>
  <si>
    <t>LXWXH: 288 X 200 X 150 MM</t>
  </si>
  <si>
    <t>LXWXH: 300 X 150 X 150 MM</t>
  </si>
  <si>
    <t>LXWXH: 88 X 33 X 71 MM</t>
  </si>
  <si>
    <t>LXWXH: 90 X 70 X 30 MM</t>
  </si>
  <si>
    <t>LXWXH: 9 X 6 X 2 MM</t>
  </si>
  <si>
    <t>LXWXH: 150 X 130 X 110 MM</t>
  </si>
  <si>
    <t>LXWXH: 350 X 150 X 150 MM</t>
  </si>
  <si>
    <t>LXWXH: 90 X 30 X 70 MM</t>
  </si>
  <si>
    <t>LXWXH: 55 X 55 X 15 MM</t>
  </si>
  <si>
    <t>LXWXH: 110 X 80 X 70 MM</t>
  </si>
  <si>
    <t>LXWXH: 175 X 75 X 35 MM</t>
  </si>
  <si>
    <t>LXWXH: 50 X 40 X 30 MM</t>
  </si>
  <si>
    <t>LXWXH: 48 X 25 X 30 MM</t>
  </si>
  <si>
    <t>LXWXH: 58 X 24 X 40 MM</t>
  </si>
  <si>
    <t>LXWXH: 46 X 35 X 28 MM</t>
  </si>
  <si>
    <t>LXWXH: 46 X 35 X 36 MM</t>
  </si>
  <si>
    <t>LXWXH: 46 X 35 X 23 MM</t>
  </si>
  <si>
    <t>LXWXH: 68 X 74 X 15 MM</t>
  </si>
  <si>
    <t>LXWXH: 100 X 80 X 80 MM</t>
  </si>
  <si>
    <t>LXWXH: 68 X 73 X 15 MM</t>
  </si>
  <si>
    <t>LXWXH: 82 X 97 X 85 MM</t>
  </si>
  <si>
    <t>LXWXH: 94 X 230 X 80 MM</t>
  </si>
  <si>
    <t>LXWXH: 63 X 138 X 36 MM</t>
  </si>
  <si>
    <t>LXWXH: 30 X 170 X 80 MM</t>
  </si>
  <si>
    <t>LXWXH: 105 X 90 X 45 MM</t>
  </si>
  <si>
    <t>LXWXH: 102 X 115 X 90 MM</t>
  </si>
  <si>
    <t>LXWXH: 185 X 225 X 210 MM</t>
  </si>
  <si>
    <t>LXWXH: 80 X 130 X 70 MM</t>
  </si>
  <si>
    <t>LXWXH: 80 X 190 X 20 MM</t>
  </si>
  <si>
    <t>LXWXH: 150 X 150 X 50 MM</t>
  </si>
  <si>
    <t>LXWXH: 80 X 130 X 60 MM</t>
  </si>
  <si>
    <t>L X H X W: 120 X 50 X 135 MM</t>
  </si>
  <si>
    <t>LXWXH: 130 X 175 X 60 MM</t>
  </si>
  <si>
    <t>LXWXH: 130 X 170 X 50 MM</t>
  </si>
  <si>
    <t>LXWXH: 100 X 270 X 60 MM</t>
  </si>
  <si>
    <t>LXWXH: 90 X 380 X 60 MM</t>
  </si>
  <si>
    <t>LXWXH: 160 X 140 X 30 MM</t>
  </si>
  <si>
    <t>L X H X W: 125 X 118 X 175 MM</t>
  </si>
  <si>
    <t>LXWXH: 130 X 200 X 145 MM</t>
  </si>
  <si>
    <t>LXWXH: 180 X 215 X 155 MM</t>
  </si>
  <si>
    <t>LXWXH: 400 X 520 X 440 MM</t>
  </si>
  <si>
    <t>LXWXH: 600 X 800 X 510 MM</t>
  </si>
  <si>
    <t>LXWXH: 47 X 48 X 52 MM</t>
  </si>
  <si>
    <t>LXWXH: 75 X 50 X 15 MM</t>
  </si>
  <si>
    <t>LXWXH: 80 X 50 X 85 MM</t>
  </si>
  <si>
    <t>LXWXH: 120 X 80 X 90 MM</t>
  </si>
  <si>
    <t>LXWXH: 150 X 100 X 95 MM</t>
  </si>
  <si>
    <t>LXWXH: 125 X 185 X 130 MM</t>
  </si>
  <si>
    <t>LXWXH: 90 X 250 X 33 MM</t>
  </si>
  <si>
    <t>LXWXH: 90 X 370 X 65 MM</t>
  </si>
  <si>
    <t>LXWXH: 67 X 58 X 45 MM</t>
  </si>
  <si>
    <t>LXWXH: 80 X 10 X 111 MM</t>
  </si>
  <si>
    <t>LXWXH: 135 X 32 X 12 MM</t>
  </si>
  <si>
    <t>LXWXH: 150 X 30 X 10 MM</t>
  </si>
  <si>
    <t>LXWXH: 210 X 40 X 15 MM</t>
  </si>
  <si>
    <t>LXWXH: 260 X 35 X 10 MM</t>
  </si>
  <si>
    <t>LXWXH: 92 X 50 X 85 MM</t>
  </si>
  <si>
    <t>LXWXH: 93 X 48 X 85 MM</t>
  </si>
  <si>
    <t>LXWXH: 93 X 46 X 85 MM</t>
  </si>
  <si>
    <t>LXWXH: 46 X 93 X 85 MM</t>
  </si>
  <si>
    <t>LXWXH: 155 X 100 X 100 MM</t>
  </si>
  <si>
    <t>LXWXH: 95 X 85 X 47 MM</t>
  </si>
  <si>
    <t>LXWXH: 85 X 110 X 55 MM</t>
  </si>
  <si>
    <t>LXWXH: 48 X 95 X 85 MM</t>
  </si>
  <si>
    <t>LXWXH: 94 X 48 X 85 MM</t>
  </si>
  <si>
    <t>LXWXH: 90 X 48 X 80 MM</t>
  </si>
  <si>
    <t>LXWXH: 68 X 33 X 75 MM</t>
  </si>
  <si>
    <t>LXWXH: 370 X 9 X 6 MM</t>
  </si>
  <si>
    <t>LXWXH: 145 X 65 X 160 MM</t>
  </si>
  <si>
    <t>LXWXH: 65 X 145 X 160 MM</t>
  </si>
  <si>
    <t>LXWXH: 145 X 65 X 155 MM</t>
  </si>
  <si>
    <t>LXWXH: 146 X 65 X 160 MM</t>
  </si>
  <si>
    <t>LXWXH: 155 X 65 X 146 MM</t>
  </si>
  <si>
    <t>LXWXH: 80 X 20 X 100 MM</t>
  </si>
  <si>
    <t>LXWXH: 100 X 90 X 110 MM</t>
  </si>
  <si>
    <t>LXWXH: 80 X 45 X 20 MM</t>
  </si>
  <si>
    <t>LXWXH: 492 X 106 X 99 MM</t>
  </si>
  <si>
    <t>LXWXH: 105 X 493 X 100 MM</t>
  </si>
  <si>
    <t>LXWXH: 83 X 63 X 40 MM</t>
  </si>
  <si>
    <t>LXWXH: 66 X 15 X 88 MM</t>
  </si>
  <si>
    <t>LXWXH: 66 X 15 X 87 MM</t>
  </si>
  <si>
    <t>LXWXH: 100 X 80 X 20 MM</t>
  </si>
  <si>
    <t>LXWXH: 65 X 87 X 15 MM</t>
  </si>
  <si>
    <t>LXWXH: 90 X 80 X 10 MM</t>
  </si>
  <si>
    <t>LXWXH: 73 X 121 X 62 MM</t>
  </si>
  <si>
    <t>LXWXH: 60 X 50 X 16 MM</t>
  </si>
  <si>
    <t>LXWXH: 30 X 45 X 5 MM</t>
  </si>
  <si>
    <t>LXWXH: 90 X 70 X 15 MM</t>
  </si>
  <si>
    <t>LXWXH: 15 X 15 X 1 MM</t>
  </si>
  <si>
    <t>LXWXH: 15 X 1 X 15 MM</t>
  </si>
  <si>
    <t>LXWXH: 36 X 91 X 83 MM</t>
  </si>
  <si>
    <t>LXWXH: 90 X 85 X 35 MM</t>
  </si>
  <si>
    <t>LXWXH: 92 X 85 X 35 MM</t>
  </si>
  <si>
    <t>LXWXH: 91 X 36 X 83 MM</t>
  </si>
  <si>
    <t>LXWXH: 35 X 91 X 83 MM</t>
  </si>
  <si>
    <t>LXWXH: 215 X 185 X 125 MM</t>
  </si>
  <si>
    <t>LXWXH: 240 X 185 X 145 MM</t>
  </si>
  <si>
    <t>LXWXH: 305 X 265 X 145 MM</t>
  </si>
  <si>
    <t>LXWXH: 300 X 264 X 142 MM</t>
  </si>
  <si>
    <t>LXWXH: 350 X 300 X 175 MM</t>
  </si>
  <si>
    <t>LXWXH: 390 X 325 X 172 MM</t>
  </si>
  <si>
    <t>LXWXH: 540 X 420 X 210 MM</t>
  </si>
  <si>
    <t>LXWXH: 152 X 207X 40 MM</t>
  </si>
  <si>
    <t>LXWXH: 207 X 152 X 40 MM</t>
  </si>
  <si>
    <t>LXWXH: 206 X 275 X 40 MM</t>
  </si>
  <si>
    <t>LXWXH: 267 X 184 X 56 MM</t>
  </si>
  <si>
    <t>LXWXH: 180X130X70 MM</t>
  </si>
  <si>
    <t>LXWXH: 87 X 70 X 110 MM</t>
  </si>
  <si>
    <t>LXWXH: 110 X 144 X 110 MM</t>
  </si>
  <si>
    <t>LXWXH: 100 X 100 X 100 MM</t>
  </si>
  <si>
    <t>LXWXH: 387.1 X 304.8 X 94.49 M</t>
  </si>
  <si>
    <t>LXWXH: 135 X 165 X 105 MM</t>
  </si>
  <si>
    <t>LXWXH: 110 X 170 X 135 MM</t>
  </si>
  <si>
    <t>LXWXH: 175 X 210 X 140</t>
  </si>
  <si>
    <t>LXWXH: 80 X 95 X 80 MM</t>
  </si>
  <si>
    <t>LXWXH: 41 X 40 X 105 MM</t>
  </si>
  <si>
    <t>LXWXH: 41 X 40 X 127 MM</t>
  </si>
  <si>
    <t>LXWXH: 65 X 110 X 65 MM</t>
  </si>
  <si>
    <t>LXWXH: 66 X 65 X 114 MM</t>
  </si>
  <si>
    <t>LXWXH: 110 X 65 X 65 MM</t>
  </si>
  <si>
    <t>LXWXH: 65 X 165 X 65 MM</t>
  </si>
  <si>
    <t>LXWXH: 66 X 112 X 66 MM</t>
  </si>
  <si>
    <t>LXWXH: 67 X 110 X 67 MM</t>
  </si>
  <si>
    <t>LXWXH: 132 X 50 X 53 MM</t>
  </si>
  <si>
    <t>LXWXH: 90 X 90 X 25 MM</t>
  </si>
  <si>
    <t>LXWXH: 253 X 86 X 31 MM</t>
  </si>
  <si>
    <t>LXWXH: 86 X 35 X 86 MM</t>
  </si>
  <si>
    <t>LXWXH: 86 X 32 X 86 MM</t>
  </si>
  <si>
    <t>LXWXH: 146 X 86 X 31 MM</t>
  </si>
  <si>
    <t>LXWXH: 86 X 86 X 40 MM</t>
  </si>
  <si>
    <t>LXWXH: 86 X 86 X 35 MM</t>
  </si>
  <si>
    <t>LXWXH: 86 X 40 X 86 MM</t>
  </si>
  <si>
    <t>LXWXH: 86 X 50 X 86 MM</t>
  </si>
  <si>
    <t>LXWXH: 86 X 86 X 22 MM</t>
  </si>
  <si>
    <t>LXWXH: 86 X 30 X 86 MM</t>
  </si>
  <si>
    <t>LXWXH: 86 X 24 X 86 MM</t>
  </si>
  <si>
    <t>LXWXH: 60 X 115 X 62 MM</t>
  </si>
  <si>
    <t>LXWXH: 50 X 60 X 50 MM</t>
  </si>
  <si>
    <t>LXWXH: 65 X 140 X 55 MM</t>
  </si>
  <si>
    <t>LXWXH: 152 X 95 X 100 MM</t>
  </si>
  <si>
    <t>LXWXH: 127 X 340 X 112 MM</t>
  </si>
  <si>
    <t>LXWXH: 35 X 3100 X 100 MM</t>
  </si>
  <si>
    <t>LXWXH: 92 X 265 X 71 MM</t>
  </si>
  <si>
    <t>LXWXH: 23 X 112 X 60 MM</t>
  </si>
  <si>
    <t>LXWXH: 74 X 135 X 84 MM</t>
  </si>
  <si>
    <t>LXWXH: 80 X 135 X 108 MM</t>
  </si>
  <si>
    <t>LXWXH: 136 X 166 X 126 MM</t>
  </si>
  <si>
    <t>LXWXH: 166 X 346 X 137 MM</t>
  </si>
  <si>
    <t>LXWXH: 500 X 761 X 376 MM</t>
  </si>
  <si>
    <t>LXWXH: 339 X 370 X 290 MM</t>
  </si>
  <si>
    <t>LXWXH: 276 X 40 X 340 MM</t>
  </si>
  <si>
    <t>LXWXH: 3090 X 64 X 160 MM</t>
  </si>
  <si>
    <t>LXWXH: 64 X 5090 X 160 MM</t>
  </si>
  <si>
    <t>LXWXH: 120 X 5137 X 170 MM</t>
  </si>
  <si>
    <t>LXWXH: 220 X 444 X 184 MM</t>
  </si>
  <si>
    <t>LXWXH: 340 X 490 X 260 MM</t>
  </si>
  <si>
    <t>LXWXH: 435 X 540 X 310 MM</t>
  </si>
  <si>
    <t>LXWXH: 175 X 136 X 160 MM</t>
  </si>
  <si>
    <t>LXWXH: 170 X 190 X 185 MM</t>
  </si>
  <si>
    <t>LXWXH: 203 X 357 X 160 MM</t>
  </si>
  <si>
    <t>LXWXH: 340 X 1690 X 313 MM</t>
  </si>
  <si>
    <t>LXWXH: 100 X 100 X 200 MM</t>
  </si>
  <si>
    <t>LXWXH: 100 X 400 X 500 MM</t>
  </si>
  <si>
    <t>LXWXH: 294 X 5 X 43 MM</t>
  </si>
  <si>
    <t>LXWXH: 138 X 1900 X 420 MM</t>
  </si>
  <si>
    <t>LXWXH: 140 X 1500 X 244 MM</t>
  </si>
  <si>
    <t>LXWXH: 140 X 2500 X 244 MM</t>
  </si>
  <si>
    <t>LXWXH: 502 X 502 X 140 MM</t>
  </si>
  <si>
    <t>LXWXH: 1102 X 1102 X 140 MM</t>
  </si>
  <si>
    <t>LXWXH: 350 X 350 X 244 MM</t>
  </si>
  <si>
    <t>LXWXH: 140 X 120 X 60 MM</t>
  </si>
  <si>
    <t>LXWXH: 240 X 100 X 25 MM</t>
  </si>
  <si>
    <t>LXWXH: 156 X 112 X 99 MM</t>
  </si>
  <si>
    <t>LXWXH: 227 X 105 X 96 MM</t>
  </si>
  <si>
    <t>LXWXH: 143 X 93 X 64 MM</t>
  </si>
  <si>
    <t>LXWXH: 230 X 106 X 98 MM</t>
  </si>
  <si>
    <t>LXWXH: 85 X 216 X 65 MM</t>
  </si>
  <si>
    <t>LXWXH: 214 X 93 X 80 MM</t>
  </si>
  <si>
    <t>LXWXH: 40 X 35 X 35 MM</t>
  </si>
  <si>
    <t>LXWXH: 38 X 40 X 40 MM</t>
  </si>
  <si>
    <t>LXWXH: 30 X 39 X 35 MM</t>
  </si>
  <si>
    <t>LXWXH: 40 X 39 X 38 MM</t>
  </si>
  <si>
    <t>LXWXH: 40 X 36 X 38 MM</t>
  </si>
  <si>
    <t>LXWXH: 48 X 48 X 50 MM</t>
  </si>
  <si>
    <t>LXWXH: 27 X 42 X 50 MM</t>
  </si>
  <si>
    <t>LXWXH: 28 X 42 X 51 MM</t>
  </si>
  <si>
    <t>LXWXH: 50 X 44 X 55 MM</t>
  </si>
  <si>
    <t>LXWXH: 48 X 48 X 52 MM</t>
  </si>
  <si>
    <t>LXWXH: 52 X 43 X 28 MM</t>
  </si>
  <si>
    <t>LXWXH: 50 X 40 X 28 MM</t>
  </si>
  <si>
    <t>LXWXH: 52 X 42 X 28 MM</t>
  </si>
  <si>
    <t>LXWXH: 210 X 80 X 120 MM</t>
  </si>
  <si>
    <t>LXWXH: 260 X 130 X 130 MM</t>
  </si>
  <si>
    <t>LXWXH: 155 X 330 X 90 MM</t>
  </si>
  <si>
    <t>LXWXH: 65 X 90 X 105 MM</t>
  </si>
  <si>
    <t>LXWXH: 90 X 65 X 110 MM</t>
  </si>
  <si>
    <t>LXWXH: 160 X 80 X 70 MM</t>
  </si>
  <si>
    <t>LXWXH: 52 X 65 X 47 MM</t>
  </si>
  <si>
    <t>LXWXH: 50 X 65 X 46 MM</t>
  </si>
  <si>
    <t>LXWXH: 65 X 47 X 50 MM</t>
  </si>
  <si>
    <t>LXWXH: 135 X 105 X 95 MM</t>
  </si>
  <si>
    <t>LXWXH: 48 X 60 X 75 MM</t>
  </si>
  <si>
    <t>LXWXH: 96 X 230 X 82 MM</t>
  </si>
  <si>
    <t>LXWXH: 144 X 112 X 82 MM</t>
  </si>
  <si>
    <t>LXWXH: 80 X 100 X 40 MM</t>
  </si>
  <si>
    <t>LXWXH: 170 X 80 X 40 MM</t>
  </si>
  <si>
    <t>LXWXH: 170 X 100 X 40 MM</t>
  </si>
  <si>
    <t>LXWXH: 150 X 25 X 40 MM</t>
  </si>
  <si>
    <t>LXWXH: 155 X 85 X 30 MM</t>
  </si>
  <si>
    <t>LXWXH: 172 X 60 X 30 MM</t>
  </si>
  <si>
    <t>LXWXH: 100 X 136 X 18 MM</t>
  </si>
  <si>
    <t>LXWXH: 125 X 102 X 73 MM</t>
  </si>
  <si>
    <t>LXWXH: 157 X 335 X 109 MM</t>
  </si>
  <si>
    <t>LXWXH: 500 X 155 X 60 MM</t>
  </si>
  <si>
    <t>LXWXH: 80 X 60 X 100 MM</t>
  </si>
  <si>
    <t>LXWXH: 155 X 500 X 60 MM</t>
  </si>
  <si>
    <t>LXWXH: 60 X 500 X 155 MM</t>
  </si>
  <si>
    <t>LXWXH: 165 X 105 X 60 MM</t>
  </si>
  <si>
    <t>LXWXH: 85 X 120 X 80 MM</t>
  </si>
  <si>
    <t>LXWXH: 110 X 165 X 55 MM</t>
  </si>
  <si>
    <t>LXWXH: 225X115X130 MM</t>
  </si>
  <si>
    <t>LXWXH: 210X181X160 MM</t>
  </si>
  <si>
    <t>LXWXH: 226X115X135 MM</t>
  </si>
  <si>
    <t>LXWXH: 223X125X109 MM</t>
  </si>
  <si>
    <t>LXWXH: 100X100X99 MM</t>
  </si>
  <si>
    <t>LXWXH: 290X190X130 MM</t>
  </si>
  <si>
    <t>LXWXH: 243X61X83 MM</t>
  </si>
  <si>
    <t>LXWXH: 205X112X133 MM</t>
  </si>
  <si>
    <t>LXWXH: 1110X120X50 MM</t>
  </si>
  <si>
    <t>LXWXH: 230X73X100 MM</t>
  </si>
  <si>
    <t>LXWXH: 290X100X160 MM</t>
  </si>
  <si>
    <t>LXWXH: 200X95X175 MM</t>
  </si>
  <si>
    <t>LXWXH: 240 X 125 X 65 MM</t>
  </si>
  <si>
    <t>LXWXH: 90 X 53 X 35 MM</t>
  </si>
  <si>
    <t>LXWXH: 100 X 100 X 25 MM</t>
  </si>
  <si>
    <t>LXWXH: 30 X 50 X 20 MM</t>
  </si>
  <si>
    <t>LXWXH: 100 X 50 X 11 MM</t>
  </si>
  <si>
    <t>LXWXH: 120 X 75 X 62 MM</t>
  </si>
  <si>
    <t>LXWXH: 80 X 40 X 15 MM</t>
  </si>
  <si>
    <t>LXWXH: 50 X 100 X 11 MM</t>
  </si>
  <si>
    <t>LXWXH: 50 X 65 X 53 MM</t>
  </si>
  <si>
    <t>LXWXH: 48 X 66 X 53 MM</t>
  </si>
  <si>
    <t>LXWXH: 47 X 48 X 51 MM</t>
  </si>
  <si>
    <t>LXWXH: 195 X 270 X 25 MM</t>
  </si>
  <si>
    <t>LXWXH: 90 X 75 X 48 MM</t>
  </si>
  <si>
    <t>LXWXH: 90X82X47 MM</t>
  </si>
  <si>
    <t>LXWXH: 30 X 73 X 80 MM</t>
  </si>
  <si>
    <t>LXWXH: 25 X 60 X 62 MM</t>
  </si>
  <si>
    <t>LXWXH: 70 X 100 X 20 MM</t>
  </si>
  <si>
    <t>LXWXH: 95 X 80 X 20 MM</t>
  </si>
  <si>
    <t>LXWXH: 120 X 60 X 40 MM</t>
  </si>
  <si>
    <t>LXWXH: 130 X 160 X 60 MM</t>
  </si>
  <si>
    <t>LXWXH: 42 X 52 X 48 MM</t>
  </si>
  <si>
    <t>LXWXH: 42 X 27 X 51 MM</t>
  </si>
  <si>
    <t>LXWXH: 50 X 42 X 48 MM</t>
  </si>
  <si>
    <t>LXWXH: 53 X 42 X 30 MM</t>
  </si>
  <si>
    <t>LXWXH: 42 X 52 X 28 MM</t>
  </si>
  <si>
    <t>LXWXH: 43 X 52 X 50 MM</t>
  </si>
  <si>
    <t>LXWXH: 44 X 50 X 50 MM</t>
  </si>
  <si>
    <t>LXWXH: 40 X 50 X 50 MM</t>
  </si>
  <si>
    <t>LXWXH: 40 X 48 X 52 MM</t>
  </si>
  <si>
    <t>LXWXH: 50 X 65 X 52 MM</t>
  </si>
  <si>
    <t>LXWXH: 48 X 65 X 52 MM</t>
  </si>
  <si>
    <t>LXWXH: 60 X 120 X 25 MM</t>
  </si>
  <si>
    <t>LXWXH: 75 X 170 X 25 MM</t>
  </si>
  <si>
    <t>LXWXH: 60 X 80 X 95 MM</t>
  </si>
  <si>
    <t>LXWXH: 52 X 50 X 30 MM</t>
  </si>
  <si>
    <t>LXWXH: 47 X 44 X 36 MM</t>
  </si>
  <si>
    <t>LXWXH: 45 X 110 X 20 MM</t>
  </si>
  <si>
    <t>LXWXH: 65 X 48 X 52 MM</t>
  </si>
  <si>
    <t>LXWXH: 105 X 54 X 114 MM</t>
  </si>
  <si>
    <t>LXWXH: 103 X 110 X 55 MM</t>
  </si>
  <si>
    <t>LXWXH: 82 X 103 X 55 MM</t>
  </si>
  <si>
    <t>LXWXH: 95 X 117 X 55 MM</t>
  </si>
  <si>
    <t>LXWXH: 95 X 118 X 55 MM</t>
  </si>
  <si>
    <t>LXWXH: 93 X 118 X 55 MM</t>
  </si>
  <si>
    <t>LXWXH: 48 X 92 X 111 MM</t>
  </si>
  <si>
    <t>LXWXH: 95 X 118 X 54 MM</t>
  </si>
  <si>
    <t>LXWXH: 95 X 53 X 117 MM</t>
  </si>
  <si>
    <t>LXWXH: 93 X 55 X 117 MM</t>
  </si>
  <si>
    <t>LXWXH: 212 X 185 X 168 MM</t>
  </si>
  <si>
    <t>LXWXH: 205 X 210 X 190 MM</t>
  </si>
  <si>
    <t>LXWXH: 225 X 225 X 215 MM</t>
  </si>
  <si>
    <t>LXWXH: 240 X 210 X 195 MM</t>
  </si>
  <si>
    <t>LXWXH: 215 X 175 X 190 MM</t>
  </si>
  <si>
    <t>LXWXH: 175 X 213 X 190 MM</t>
  </si>
  <si>
    <t>LXWXH: 210 X 180 X 190 MM</t>
  </si>
  <si>
    <t>LXWXH: 175 X 210 X 190 MM</t>
  </si>
  <si>
    <t>LXWXH: 185 X 208 X 168 MM</t>
  </si>
  <si>
    <t>LXWXH: 168 X 208 X 185 MM</t>
  </si>
  <si>
    <t>LXWXH: 215 X 175 X 195 MM</t>
  </si>
  <si>
    <t>LXWXH: 208 X 185 X 168 MM</t>
  </si>
  <si>
    <t>LXWXH: 175 X 215 X 190 MM</t>
  </si>
  <si>
    <t>LXWXH: 54 X 93 X 117 MM</t>
  </si>
  <si>
    <t>LXWXH: 48 X 91 X 112 MM</t>
  </si>
  <si>
    <t>LXWXH: 81 X 94 X 55 MM</t>
  </si>
  <si>
    <t>LXWXH: 85 X 105 X 50 MM</t>
  </si>
  <si>
    <t>LXWXH: 174 X 208 X 190 MM</t>
  </si>
  <si>
    <t>LXWXH: 173 X 210 X 190 MM</t>
  </si>
  <si>
    <t>LXWXH: 250 X 200 X 200 MM</t>
  </si>
  <si>
    <t>LXWXH: 235 X 200 X 210 MM</t>
  </si>
  <si>
    <t>LXWXH: 54 X 105 X 114 MM</t>
  </si>
  <si>
    <t>LXWXH: 95 X 55 X 120 MM</t>
  </si>
  <si>
    <t>LXWXH: 82 X 95 X 54 MM</t>
  </si>
  <si>
    <t>LXWXH: 45 X 99 X 90 MM</t>
  </si>
  <si>
    <t>LXWXH: 50 X 92 X 112 MM</t>
  </si>
  <si>
    <t>LXWXH: 113 X 95 X 52 MM</t>
  </si>
  <si>
    <t>LXWXH: 90 X 54 X 109 MM</t>
  </si>
  <si>
    <t>LXWXH: 90 X 55 X 102 MM</t>
  </si>
  <si>
    <t>LXWXH: 108 X 120 X 55 MM</t>
  </si>
  <si>
    <t>LXWXH: 90 X 110 X 55 MM</t>
  </si>
  <si>
    <t>LXWXH: 92 X 51 X 112 MM</t>
  </si>
  <si>
    <t>LXWXH: 90 X 110 X 50 MM</t>
  </si>
  <si>
    <t>LXWXH: 100 X 90 X 55 MM</t>
  </si>
  <si>
    <t>LXWXH: 92 X 50 X 112 MM</t>
  </si>
  <si>
    <t>LXWXH: 51 X 92 X 112 MM</t>
  </si>
  <si>
    <t>LXWXH: 93 X 50 X 112 MM</t>
  </si>
  <si>
    <t>LXWXH: 100 X 90 X 54 MM</t>
  </si>
  <si>
    <t>LXWXH: 94 X 112 X 54 MM</t>
  </si>
  <si>
    <t>LXWXH: 54 X 90 X 109 MM</t>
  </si>
  <si>
    <t>LXWXH: 135 X 95 X 135 MM</t>
  </si>
  <si>
    <t>LXWXH: 135 X 110 X 155 MM</t>
  </si>
  <si>
    <t>LXWXH: 112 X 135 X 152 MM</t>
  </si>
  <si>
    <t>LXWXH: 152 X 135 X 61 MM</t>
  </si>
  <si>
    <t>LXWXH: 152 X 137 X 62 MM</t>
  </si>
  <si>
    <t>LXWXH: 158 X 135 X 62 MM</t>
  </si>
  <si>
    <t>LXWXH: 150 X 135 X 60 MM</t>
  </si>
  <si>
    <t>LXWXH: 137 X 152 X 62 MM</t>
  </si>
  <si>
    <t>LXWXH: 152 X 137 X 63 MM</t>
  </si>
  <si>
    <t>LXWXH: 150 X 135 X 63 MM</t>
  </si>
  <si>
    <t>LXWXH: 153 X 137 X 62 MM</t>
  </si>
  <si>
    <t>LXWXH: 150 X 135 X 62 MM</t>
  </si>
  <si>
    <t>LXWXH: 152 X 135 X 62 MM</t>
  </si>
  <si>
    <t>LXWXH: 153 X 137 X 63 MM</t>
  </si>
  <si>
    <t>LXWXH: 140 X 100 X 140 MM</t>
  </si>
  <si>
    <t>LXWXH: 135 X 112 X 152 MM</t>
  </si>
  <si>
    <t>LXWXH: 152 X 135 X 60 MM</t>
  </si>
  <si>
    <t>LXWXH: 155 X 140 X 63 MM</t>
  </si>
  <si>
    <t>LXWXH: 153 X 135 X 61 MM</t>
  </si>
  <si>
    <t>LXWXH: 133 X 155 X 110 MM</t>
  </si>
  <si>
    <t>LXWXH: 110 X 135 X 155 MM</t>
  </si>
  <si>
    <t>LXWXH: 95 X 135 X 140 MM</t>
  </si>
  <si>
    <t>LXWXH: 97 X 140 X 140 MM</t>
  </si>
  <si>
    <t>LXWXH: 95 X 135 X 160 MM</t>
  </si>
  <si>
    <t>LXWXH: 95 X 136 X 160 MM</t>
  </si>
  <si>
    <t>LXWXH: 98 X 136 X 212 MM</t>
  </si>
  <si>
    <t>LXWXH: 100 X 140 X 210 MM</t>
  </si>
  <si>
    <t>LXWXH: 135 X 100 X 140 MM</t>
  </si>
  <si>
    <t>LXWXH: 135 X 100 X 145 MM</t>
  </si>
  <si>
    <t>LXWXH: 135 X 95 X 140 MM</t>
  </si>
  <si>
    <t>LXWXH: 138 X 95 X 133 MM</t>
  </si>
  <si>
    <t>LXWXH: 95 X 140 X 135 MM</t>
  </si>
  <si>
    <t>LXWXH: 136 X 97 X 210 MM</t>
  </si>
  <si>
    <t>LXWXH: 100 X 135 X 140 MM</t>
  </si>
  <si>
    <t>LXWXH: 135 X 95 X 158 MM</t>
  </si>
  <si>
    <t>LXWXH: 96 X 135 X 140 MM</t>
  </si>
  <si>
    <t>LXWXH: 135 X 170 X 190 MM</t>
  </si>
  <si>
    <t>LXWXH: 93 X 132 X 51 MM</t>
  </si>
  <si>
    <t>LXWXH: 91 X 111 X 48 MM</t>
  </si>
  <si>
    <t>LXWXH: 118 X 95 X 55 MM</t>
  </si>
  <si>
    <t>LXWXH: 92 X 49 X 112 MM</t>
  </si>
  <si>
    <t>LXWXH: 117 X 95 X 55 MM</t>
  </si>
  <si>
    <t>LXWXH: 110 X 120 X 54 MM</t>
  </si>
  <si>
    <t>LXWXH: 99 X 118 X 53 MM</t>
  </si>
  <si>
    <t>LXWXH: 54 X 106 X 120 MM</t>
  </si>
  <si>
    <t>LXWXH: 138 X 153 X 79 MM</t>
  </si>
  <si>
    <t>LXWXH: 154 X 138 X 80 MM</t>
  </si>
  <si>
    <t>LXWXH: 150 X 140 X 80 MM</t>
  </si>
  <si>
    <t>LXWXH: 135 X 152 X 78 MM</t>
  </si>
  <si>
    <t>LXWXH: 153 X 138 X 75 MM</t>
  </si>
  <si>
    <t>LXWXH: 135 X 175 X 190 MM</t>
  </si>
  <si>
    <t>LXWXH: 130 X 170 X 200 MM</t>
  </si>
  <si>
    <t>LXWXH: 130 X 174 X 190 MM</t>
  </si>
  <si>
    <t>LXWXH: 52 X 75 X 87 MM</t>
  </si>
  <si>
    <t>LXWXH: 70X50X85 MM</t>
  </si>
  <si>
    <t>LXWXH: 75 X 50 X 85 MM</t>
  </si>
  <si>
    <t>LXWXH: 58 X 85 X 92 MM</t>
  </si>
  <si>
    <t>LXWXH: 75 X 50 X 86 MM</t>
  </si>
  <si>
    <t>LXWXH: 75 X 52 X 86 MM</t>
  </si>
  <si>
    <t>LXWXH: 320 X 240 X 260 MM</t>
  </si>
  <si>
    <t>LXWXH: 86 X 132 X 123 MM</t>
  </si>
  <si>
    <t>LXWXH: 285 X 335 X 275</t>
  </si>
  <si>
    <t>LXWXH : 311MM X 360MM X 430MM</t>
  </si>
  <si>
    <t>LXWXH: 95 X 135 X 148 MM</t>
  </si>
  <si>
    <t>LXWXH: 140 X 100 X 150 MM</t>
  </si>
  <si>
    <t>LXWXH: 240 X 200 X 210 MM</t>
  </si>
  <si>
    <t>LXWXH: 370X440X330</t>
  </si>
  <si>
    <t>LXWXH: 270 X 200 X 215 MM</t>
  </si>
  <si>
    <t>LXWXH: 200 X 240 X 215 MM</t>
  </si>
  <si>
    <t>LXWXH: 500 X 620 X 395 MM</t>
  </si>
  <si>
    <t>LXWXH: 265 X 200 X 220 MM</t>
  </si>
  <si>
    <t>LXWXH: 195 X 245 X 215 MM</t>
  </si>
  <si>
    <t>LXWXH: 275 X 250 X 240</t>
  </si>
  <si>
    <t>LXWXH: 270 X 240 X 225 MM</t>
  </si>
  <si>
    <t>LXWXH: 240 X 265 X 220 MM</t>
  </si>
  <si>
    <t>LXWXH: 240 X 265 X 215 MM</t>
  </si>
  <si>
    <t>LXWXH: 250 X 255 X 255 MM</t>
  </si>
  <si>
    <t>LXWXH: 300 X 255 X 255 MM</t>
  </si>
  <si>
    <t>LXWXH: 250 X 255 X 250 MM</t>
  </si>
  <si>
    <t>LXWXH: 240 X 320 X 260 MM</t>
  </si>
  <si>
    <t>LXWXH: 250 X 325 X 250 MM</t>
  </si>
  <si>
    <t>LXWXH: 245 X 325 X 260 MM</t>
  </si>
  <si>
    <t>LXWXH: 245 X 320 X 260 MM</t>
  </si>
  <si>
    <t>LXWXH: 300 X 300 X 275 MM</t>
  </si>
  <si>
    <t>LXWXH: 59 X 33 X 67 MM</t>
  </si>
  <si>
    <t>LXWXH: 210 X 195 X 210 MM</t>
  </si>
  <si>
    <t>LXWXH: 340 X 400 X 330 MM</t>
  </si>
  <si>
    <t>LXWXH: 340 X 310 X 510 MM</t>
  </si>
  <si>
    <t>LXWXH: 115 X 115 X 140 MM</t>
  </si>
  <si>
    <t>LXWXH: 95 X 140 X 115 MM</t>
  </si>
  <si>
    <t>LXWXH: 95 X 138 X 115 MM</t>
  </si>
  <si>
    <t>LXWXH: 95 X 140 X 113 MM</t>
  </si>
  <si>
    <t>LXWXH: 140 X 96 X 113 MM</t>
  </si>
  <si>
    <t>LXWXH: 95 X 113 X 140 MM</t>
  </si>
  <si>
    <t>LXWXH: 94 X 114 X 140 MM</t>
  </si>
  <si>
    <t>LXWXH: 140 X 115 X 113 MM</t>
  </si>
  <si>
    <t>LXWXH: 140 X 115 X 115 MM</t>
  </si>
  <si>
    <t>LXWXH: 185 X 255 X 180 MM</t>
  </si>
  <si>
    <t>LXWXH: 90 X 60 X 65 MM</t>
  </si>
  <si>
    <t>LXWXH: 92X62X60 MM</t>
  </si>
  <si>
    <t>LXWXH: 60 X 92 X 65 MM</t>
  </si>
  <si>
    <t>LXWXH: 92 X 60 X 65 MM</t>
  </si>
  <si>
    <t>LXWXH: 165 X 240 X 185</t>
  </si>
  <si>
    <t>LXWXH: 230 X 180 X 200 MM</t>
  </si>
  <si>
    <t>LXWXH: 200 X 255 X 195 MM</t>
  </si>
  <si>
    <t>LXWXH: 160 X 248 X 195 MM</t>
  </si>
  <si>
    <t>LXWXH: 165 X 85 X 115 MM</t>
  </si>
  <si>
    <t>LXWXH: 168 X 115 X 80 MM</t>
  </si>
  <si>
    <t>LXWXH: 85 X 165 X 115 MM</t>
  </si>
  <si>
    <t>LXWXH: 115 X 165 X 80 MM</t>
  </si>
  <si>
    <t>LXWXH: 82 X 166 X 116 MM</t>
  </si>
  <si>
    <t>LXWXH: 275 X 200 X 305 MM</t>
  </si>
  <si>
    <t>LXWXH: 64 X 92 X 60 MM</t>
  </si>
  <si>
    <t>LXWXH: 48 X 85 X 72 MM</t>
  </si>
  <si>
    <t>LXWXH: 85 X 70 X 50 MM</t>
  </si>
  <si>
    <t>LXWXH: 48 X 72 X 85 MM</t>
  </si>
  <si>
    <t>LXWXH: 85 X 48 X 72 MM</t>
  </si>
  <si>
    <t>LXWXH: 50 X 70 X 83 MM</t>
  </si>
  <si>
    <t>LXWXH: 48 X 72 X 82 MM</t>
  </si>
  <si>
    <t>LXWXH: 72 X 85 X 50 MM</t>
  </si>
  <si>
    <t>LXWXH: 50 X 70 X 85 MM</t>
  </si>
  <si>
    <t>LXWXH: 72 X 77 X 53 MM</t>
  </si>
  <si>
    <t>LXWXH: 72 X 77 X 55 MM</t>
  </si>
  <si>
    <t>LXWXH: 72 X 77 X 52 MM</t>
  </si>
  <si>
    <t>LXWXH: 91 X 75 X 55 MM</t>
  </si>
  <si>
    <t>LXWXH: 92 X 75 X 55 MM</t>
  </si>
  <si>
    <t>LXWXH: 91 X 76 X 53 MM</t>
  </si>
  <si>
    <t>LXWXH: 130 X 160 X 150 MM</t>
  </si>
  <si>
    <t>LXWXH: 160 X 130 X 150 MM</t>
  </si>
  <si>
    <t>LXWXH: 130 X 155 X 150 MM</t>
  </si>
  <si>
    <t>LXWXH: 135 X 160 X 150 MM</t>
  </si>
  <si>
    <t>LXWXH: 130 X 158 X 153 MM</t>
  </si>
  <si>
    <t>LXWXH: 150 X 160 X 130 MM</t>
  </si>
  <si>
    <t>LXWXH: 136 X 160 X 150 MM</t>
  </si>
  <si>
    <t>LXWXH: 130 X 165 X 150 MM</t>
  </si>
  <si>
    <t>LXWXH: 195 X 200 X 180 MM</t>
  </si>
  <si>
    <t>LXWXH: 210 X 240 X 200 MM</t>
  </si>
  <si>
    <t>LXWXH: 175 X 180 X 170 MM</t>
  </si>
  <si>
    <t>LXWXH: 80 X 100 X 55 MM</t>
  </si>
  <si>
    <t>LXWXH: 96 X 53 X 78 MM</t>
  </si>
  <si>
    <t>LXWXH: 136 X 105 X 61 MM</t>
  </si>
  <si>
    <t>LXWXH: 110 X 140 X 60 MM</t>
  </si>
  <si>
    <t>LXWXH: 110 X 140 X 65 MM</t>
  </si>
  <si>
    <t>LXWXH: 87 X 119 X 78 MM</t>
  </si>
  <si>
    <t>LXWXH: 86 X 119 X 80 MM</t>
  </si>
  <si>
    <t>LXWXH: 100 X 120 X 100 MM</t>
  </si>
  <si>
    <t>LXWXH: 86 X 120 X 78 MM</t>
  </si>
  <si>
    <t>LXWXH: 140 X 110 X 67 MM</t>
  </si>
  <si>
    <t>LXWXH: 140 X 110 X 62 MM</t>
  </si>
  <si>
    <t>LXWXH: 80 X 85 X 55 MM</t>
  </si>
  <si>
    <t>LXWXH: 90 X 125 X 80 MM</t>
  </si>
  <si>
    <t>LXWXH: 122 X 90 X 82 MM</t>
  </si>
  <si>
    <t>LXWXH: 110 X 165 X 40 MM</t>
  </si>
  <si>
    <t>LXWXH: 1120 X 676 X 82 MM</t>
  </si>
  <si>
    <t>LXWXH: 1320 X 676 X 82 MM</t>
  </si>
  <si>
    <t>LXWXH: 1520 X 676 X 82 MM</t>
  </si>
  <si>
    <t>LXWXH: 1177 X 700 X 195 MM</t>
  </si>
  <si>
    <t>LXWXH: 1120 X 610 X 273 MM</t>
  </si>
  <si>
    <t>LXWXH: 600 X 330 X 55 MM</t>
  </si>
  <si>
    <t>LXWXH: 130 X 50 X 13 MM</t>
  </si>
  <si>
    <t>LXWXH: 954 X 320 X 1.2 MM</t>
  </si>
  <si>
    <t>LXWXH: 1000 X 680 X 164 MM</t>
  </si>
  <si>
    <t>LXWXH: 1600 X 680 X 164 MM</t>
  </si>
  <si>
    <t>LXWXH: 1800 X 380 X 194 MM</t>
  </si>
  <si>
    <t>LXWXH: 1010 X 65 X 30 MM</t>
  </si>
  <si>
    <t>LXWXH: 470 X 100 X 50 MM</t>
  </si>
  <si>
    <t>LXWXH: 470 X 155 X 60 MM</t>
  </si>
  <si>
    <t>LXWXH: 275 X 180 X 110 MM</t>
  </si>
  <si>
    <t>LXWXH: 230 X 100 X 135 MM</t>
  </si>
  <si>
    <t>LXWXH: 280 X 130 X 210 MM</t>
  </si>
  <si>
    <t>LXWXH: 563 X 45 X 300 MM</t>
  </si>
  <si>
    <t>LXWXH: 450 X 75 X 70 MM</t>
  </si>
  <si>
    <t>LXWXH: 610 X 75 X 80 MM</t>
  </si>
  <si>
    <t>LXWXH: 370 X 135 X 90 MM</t>
  </si>
  <si>
    <t>LXWXH: 317 X 68 X 32 MM</t>
  </si>
  <si>
    <t>LXWXH: 473 X 84 X 33 MM</t>
  </si>
  <si>
    <t>LXWXH: 610 X 125 X 75 MM</t>
  </si>
  <si>
    <t>LXWXH: 550 X 50 X 50 MM</t>
  </si>
  <si>
    <t>LXWXH: 2070 X 500 X 97 MM</t>
  </si>
  <si>
    <t>LXWXH: 366 X 48 X 13 MM</t>
  </si>
  <si>
    <t>LXWXH: 100 X 60 X 50 MM</t>
  </si>
  <si>
    <t>LXWXH: 1962 X 663 X 52 MM</t>
  </si>
  <si>
    <t>LXWXH: 280 X210 X 105 MM</t>
  </si>
  <si>
    <t>LXWXH: 30 X 30 X 30 MM</t>
  </si>
  <si>
    <t>LXWXH: 20 X 10 X 20 MM</t>
  </si>
  <si>
    <t>LXWXH: 455 X 305 X 10 MM</t>
  </si>
  <si>
    <t>LXWXH: 365 X 30 X 20 MM</t>
  </si>
  <si>
    <t>LXWXH: 520 X 60 X 30 MM</t>
  </si>
  <si>
    <t>LXWXH: 2070 X610 X 97 MM</t>
  </si>
  <si>
    <t>LXWXH: 560 X 100 X 50 MM</t>
  </si>
  <si>
    <t>LXWXH: 520 X 320 X 20 MM</t>
  </si>
  <si>
    <t>LXWXH: 895 X 150 X 30 MM</t>
  </si>
  <si>
    <t>LXWXH: 955 X 320 X 20 MM</t>
  </si>
  <si>
    <t>LXWXH: 365 X 280 X 20 MM</t>
  </si>
  <si>
    <t>LXWXH: 955 X 200 X 20 MM</t>
  </si>
  <si>
    <t>LXWXH: 600 X300X 50 MM</t>
  </si>
  <si>
    <t>LXWXH: 525 X250 X 50 MM</t>
  </si>
  <si>
    <t>LXWXH: 912 X446 X 55 MM</t>
  </si>
  <si>
    <t>LXWXH: 760 X470 X 50 MM</t>
  </si>
  <si>
    <t>LXWXH: 430 X250 X60 MM</t>
  </si>
  <si>
    <t>LXWXH: 440 X280 X80 MM</t>
  </si>
  <si>
    <t>LXWXH: 480 X 200 X 30 MM</t>
  </si>
  <si>
    <t>LXWXH: 519 X 399 X 30 MM</t>
  </si>
  <si>
    <t>LXWXH: 520 X 100 X 30 MM</t>
  </si>
  <si>
    <t>LXWXH: 525 X 90 X 45 MM</t>
  </si>
  <si>
    <t>LXWXH: 470 X 40 X 50 MM</t>
  </si>
  <si>
    <t>LXWXH: 600 X 200 X 60 MM</t>
  </si>
  <si>
    <t>LXWXH: 520 X 160 X 40 MM</t>
  </si>
  <si>
    <t>LXWXH: 422 X147 X40 MM</t>
  </si>
  <si>
    <t>LXWXH: 520 X 210 X 35 MM</t>
  </si>
  <si>
    <t>LXWXH: 520 X 215 X 40 MM</t>
  </si>
  <si>
    <t>LXWXH: 525 X 260 X 40 MM</t>
  </si>
  <si>
    <t>LXWXH: 520 X 65 X 30 MM</t>
  </si>
  <si>
    <t>LXWXH: 525 X 230 X 25 MM</t>
  </si>
  <si>
    <t>LXWXH: 705 X 50 X 210 MM</t>
  </si>
  <si>
    <t>LXWXH: 500 X 250 X 25 MM</t>
  </si>
  <si>
    <t>LXWXH: 500 X 350 X 35 MM</t>
  </si>
  <si>
    <t>LXWXH: 800 X 20 X 500 MM</t>
  </si>
  <si>
    <t>LXWXH: 510 X 510 X 25 MM</t>
  </si>
  <si>
    <t>LXWXH: 498 X 199 X 17 MM</t>
  </si>
  <si>
    <t>LXWXH: 500 X 500 X 15 MM</t>
  </si>
  <si>
    <t>LXWXH: 800 X 200 X 100 MM</t>
  </si>
  <si>
    <t>LXWXH: 110 X 165 X 20 MM</t>
  </si>
  <si>
    <t>LXWXH: 235 X 85 X 65 MM</t>
  </si>
  <si>
    <t>LXWXH: 500 X 70 X 80 MM</t>
  </si>
  <si>
    <t>LXWXH: 463 X 16 X 25 MM</t>
  </si>
  <si>
    <t>LXWXH: 240 X 120 X 24 MM</t>
  </si>
  <si>
    <t>LXWXH: 1000 X 60 X 6 MM</t>
  </si>
  <si>
    <t>LXWXH: 1000 X 64 X 6 MM</t>
  </si>
  <si>
    <t>LXWXH: 100 X 100 X 10 MM</t>
  </si>
  <si>
    <t>LXWXH: 500 X 150 X 20 MM</t>
  </si>
  <si>
    <t>LXWXH: 500 X 200 X 20 MM</t>
  </si>
  <si>
    <t>LXWXH: 500 X 250 X 15 MM</t>
  </si>
  <si>
    <t>LXWXH: 500 X 300 X 15 MM</t>
  </si>
  <si>
    <t>LXWXH: 500 X 200 X 50 MM</t>
  </si>
  <si>
    <t>LXWXH: 480 X480 X20 MM</t>
  </si>
  <si>
    <t>LXWXH: 498 X 449 X 17 MM</t>
  </si>
  <si>
    <t>LXWXH: 500 X 50 X 15 MM</t>
  </si>
  <si>
    <t>LXWXH: 500 X 100 X 10 MM</t>
  </si>
  <si>
    <t>LXWXH: 500 X 150 X 15 MM</t>
  </si>
  <si>
    <t>LXWXH: 500 X 200 X 10 MM</t>
  </si>
  <si>
    <t>LXWXH: 103 X 103 X 25 MM</t>
  </si>
  <si>
    <t>LXWXH: 103 X 25 X 103 MM</t>
  </si>
  <si>
    <t>LXWXH: 105 X 25 X 103 MM</t>
  </si>
  <si>
    <t>LXWXH: 25 X 103 X 103 MM</t>
  </si>
  <si>
    <t>LXWXH: 78 X 83 X 65 MM</t>
  </si>
  <si>
    <t>LXWXH: 78 X 85 X 65 MM</t>
  </si>
  <si>
    <t>LXWXH: 125 X 106 X 31 MM</t>
  </si>
  <si>
    <t>LXWXH: 125 X 106 X 30 MM</t>
  </si>
  <si>
    <t>LXWXH: 19 X 36 X 20 MM</t>
  </si>
  <si>
    <t>LXWXH: 135 X 75 X 70 MM</t>
  </si>
  <si>
    <t>LXWXH: 135 X 72 X 55 MM</t>
  </si>
  <si>
    <t>LXWXH: 135 X 70 X 100 MM</t>
  </si>
  <si>
    <t>LXWXH: 136 X 100 X 72 MM</t>
  </si>
  <si>
    <t>LXWXH: 70 X 135 X 10 MM</t>
  </si>
  <si>
    <t>LXWXH: 135 X 100 X 71 MM</t>
  </si>
  <si>
    <t>LXWXH: 100 X 72 X 135 MM</t>
  </si>
  <si>
    <t>LXWXH: 136 X 100 X 74 MM</t>
  </si>
  <si>
    <t>LXWXH: 100 X 136 X 72 MM</t>
  </si>
  <si>
    <t>LXWXH: 147 X 55 X 250 MM</t>
  </si>
  <si>
    <t>LXWXH: 95 X 57 X 130 MM</t>
  </si>
  <si>
    <t>LXWXH: 185 X 270 X 92 MM</t>
  </si>
  <si>
    <t>LXWXH: 120 X 65 X 30 MM</t>
  </si>
  <si>
    <t>LXWXH: 90 X 205 X 50 MM</t>
  </si>
  <si>
    <t>LXWXH: 90 X 120 X 20 MM</t>
  </si>
  <si>
    <t>LXWXH: 125 X 75 X 37 MM</t>
  </si>
  <si>
    <t>LXWXH: 142 X 52 X 172 MM</t>
  </si>
  <si>
    <t>LXWXH: 145 X 170 X 52 MM</t>
  </si>
  <si>
    <t>LXWXH: 145 X 57 X 172 MM</t>
  </si>
  <si>
    <t>LXWXH: 95 X 48 X 33 MM</t>
  </si>
  <si>
    <t>LXWXH: 33 X 48 X 95 MM</t>
  </si>
  <si>
    <t>LXWXH: 58 X 137 X 172 MM</t>
  </si>
  <si>
    <t>LXWXH: 137 X 175 X 105 MM</t>
  </si>
  <si>
    <t>LXWXH: 485 X 100 X 100 MM</t>
  </si>
  <si>
    <t>LXWXH: 490 X 110 X 100 MM</t>
  </si>
  <si>
    <t>LXWXH: 195 X 114 X 140 MM</t>
  </si>
  <si>
    <t>LXWXH: 190 X 120 X 135 MM</t>
  </si>
  <si>
    <t>LXWXH: 190 X 120 X 140 MM</t>
  </si>
  <si>
    <t>LXWXH: 190 X 145 X 138 MM</t>
  </si>
  <si>
    <t>LXWXH: 190 X 145 X 135 MM</t>
  </si>
  <si>
    <t>LXWXH: 190 X 115 X 140 MM</t>
  </si>
  <si>
    <t>LXWXH: 115X140X190 MM</t>
  </si>
  <si>
    <t>LXWXH: 190 X 112 X 135 MM</t>
  </si>
  <si>
    <t>LXWXH: 110 X 95 X 65 MM</t>
  </si>
  <si>
    <t>LXWXH: 110 X 100 X 65 MM</t>
  </si>
  <si>
    <t>LXWXH: 110 X 98 X 65 MM</t>
  </si>
  <si>
    <t>LXWXH: 112 X 96 X 65 MM</t>
  </si>
  <si>
    <t>LXWXH: 150 X 95 X 65 MM</t>
  </si>
  <si>
    <t>LXWXH: 96X65X110 MM</t>
  </si>
  <si>
    <t>LXWXH: 95X65X110 MM</t>
  </si>
  <si>
    <t>LXWXH: 172 X 140 X 133 MM</t>
  </si>
  <si>
    <t>LXWXH: 80 X 60 X 17 MM</t>
  </si>
  <si>
    <t>LXWXH: 117 X 55 X 23 MM</t>
  </si>
  <si>
    <t>LXWXH: 110 X 75 X 15 MM</t>
  </si>
  <si>
    <t>LXWXH: 275 X 175 X 40 MM</t>
  </si>
  <si>
    <t>LXWXH: 80 X 63 X 40 MM</t>
  </si>
  <si>
    <t>LXWXH: 80 X 62 X 40 MM</t>
  </si>
  <si>
    <t>LXWXH: 270 X 265 X 48 MM</t>
  </si>
  <si>
    <t>LXWXH: 170 X 70 X 50 MM</t>
  </si>
  <si>
    <t>LXWXH: 120 X 110 X 200 MM</t>
  </si>
  <si>
    <t>LXWXH: 265 X 110 X 15 MM</t>
  </si>
  <si>
    <t>LXWXH: 115 X 100 X 100 MM</t>
  </si>
  <si>
    <t>LXWXH: 495 X 115 X 115 MM</t>
  </si>
  <si>
    <t>LXWXH: 492 X 105 X 100 MM</t>
  </si>
  <si>
    <t>LXWXH: 116 X 113 X 10 MM</t>
  </si>
  <si>
    <t>LXWXH: 340 X 190 X 30 MM</t>
  </si>
  <si>
    <t>LXWXH: 140 X 112 X 20 MM</t>
  </si>
  <si>
    <t>LXWXH: 40X63X82 MM</t>
  </si>
  <si>
    <t>LXWXH: 80 X 65 X 40 MM</t>
  </si>
  <si>
    <t>LXWXH: 170 X 110 X 130 MM</t>
  </si>
  <si>
    <t>LXWXH: 170 X 105 X 120 MM</t>
  </si>
  <si>
    <t>LXWXH: 170 X 165 X 25 MM</t>
  </si>
  <si>
    <t>LXWXH: 165X25X170 MM</t>
  </si>
  <si>
    <t>LXWXH: 140 X 80 X 45 MM</t>
  </si>
  <si>
    <t>LXWXH: 130 X 80 X 90 MM</t>
  </si>
  <si>
    <t>LXWXH: 165 X 92 X 85 MM</t>
  </si>
  <si>
    <t>LXWXH: 240 X 110 X 110 MM</t>
  </si>
  <si>
    <t>LXWXH: 190 X 112 X 136 MM</t>
  </si>
  <si>
    <t>LXWXH: 112X136X190 MM</t>
  </si>
  <si>
    <t>LXWXH: 137 X 175 X 100 MM</t>
  </si>
  <si>
    <t>LXWXH: 175X100X137 MM</t>
  </si>
  <si>
    <t>LXWXH: 190 X 105 X 135 MM</t>
  </si>
  <si>
    <t>LXWXH: 105X135X190 MM</t>
  </si>
  <si>
    <t>LXWXH: 116 X 195 X 144 MM</t>
  </si>
  <si>
    <t>LXWXH: 116X144X195 MM</t>
  </si>
  <si>
    <t>LXWXH: 193 X 116 X 144 MM</t>
  </si>
  <si>
    <t>LXWXH: 116X144X193 MM</t>
  </si>
  <si>
    <t>LXWXH: 194 X 116 X 144 MM</t>
  </si>
  <si>
    <t>LXWXH: 145X178X177 MM</t>
  </si>
  <si>
    <t>LXWXH: 193 X 116 X 142 MM</t>
  </si>
  <si>
    <t>LXWXH: 190 X 112 X 140 MM</t>
  </si>
  <si>
    <t>LXWXH: 112X140X190 MM</t>
  </si>
  <si>
    <t>LXWXH: 190 X 110 X 138 MM</t>
  </si>
  <si>
    <t>LXWXH: 110X138X190 MM</t>
  </si>
  <si>
    <t>LXWXH: 195 X 110 X 140 MM</t>
  </si>
  <si>
    <t>LXWXH: 110X140X195 MM</t>
  </si>
  <si>
    <t>LXWXH: 118 X 190 X 140 MM</t>
  </si>
  <si>
    <t>LXWXH: 190 X 145 X 172 MM</t>
  </si>
  <si>
    <t>LXWXH: 145X172X190 MM</t>
  </si>
  <si>
    <t>LXWXH: 87 X 120 X 100 MM</t>
  </si>
  <si>
    <t>LXWXH: 120X100X87 MM</t>
  </si>
  <si>
    <t>LXWXH: 193 X 120 X 144 MM</t>
  </si>
  <si>
    <t>LXWXH: 192 X 116 X 144 MM</t>
  </si>
  <si>
    <t>LXWXH: 190 X 120 X 165 MM</t>
  </si>
  <si>
    <t>LXWXH: 190 X 113 X 138 MM</t>
  </si>
  <si>
    <t>LXWXH: 190 X 120 X 167 MM</t>
  </si>
  <si>
    <t>LXWXH: 190 X 145 X 169 MM</t>
  </si>
  <si>
    <t>LXWXH: 195 X 116 X 142 MM</t>
  </si>
  <si>
    <t>LXWXH: 190 X 113 X 135 MM</t>
  </si>
  <si>
    <t>LXWXH: 192 X 116 X 147 MM</t>
  </si>
  <si>
    <t>LXWXH: 116X147X192 MM</t>
  </si>
  <si>
    <t>LXWXH: 190 X 120 X 144 MM</t>
  </si>
  <si>
    <t>LXWXH: 120X144X190 MM</t>
  </si>
  <si>
    <t>LXWXH: 116X144X192 MM</t>
  </si>
  <si>
    <t>LXWXH: 194 X 116 X 114 MM</t>
  </si>
  <si>
    <t>LXWXH: 116X114X194 MM</t>
  </si>
  <si>
    <t>LXWXH: 116X144X194 MM</t>
  </si>
  <si>
    <t>LXWXH: 190 X 110 X 140 MM</t>
  </si>
  <si>
    <t>LXWXH: 190 X 145 X 176 MM</t>
  </si>
  <si>
    <t>LXWXH: 105 X 80 X 55 MM</t>
  </si>
  <si>
    <t>LXWXH: 190 X 145 X 142 MM</t>
  </si>
  <si>
    <t>LXWXH: 110 X 65 X 95 MM</t>
  </si>
  <si>
    <t>LXWXH: 235 X 100 X 110 MM</t>
  </si>
  <si>
    <t>LXWXH: 190 X 112 X 168 MM</t>
  </si>
  <si>
    <t>LXWXH: 192 X 152 X 144 MM</t>
  </si>
  <si>
    <t>LXWXH: 152X144X192 MM</t>
  </si>
  <si>
    <t>LXWXH: 145X138X190 MM</t>
  </si>
  <si>
    <t>LXWXH: 196 X 116 X 142 MM</t>
  </si>
  <si>
    <t>LXWXH: 190 X 145 X 179 MM</t>
  </si>
  <si>
    <t>LXWXH: 190 X 112 X 175 MM</t>
  </si>
  <si>
    <t>LXWXH: 193 X 119 X 144 MM</t>
  </si>
  <si>
    <t>LXWXH: 190 X 138 X 115 MM</t>
  </si>
  <si>
    <t>LXWXH: 116X142X195 MM</t>
  </si>
  <si>
    <t>LXWXH: 116 X 192 X 138 MM</t>
  </si>
  <si>
    <t>LXWXH: 192X138X116 MM</t>
  </si>
  <si>
    <t>LXWXH: 190 X 112 X 163 MM</t>
  </si>
  <si>
    <t>LXWXH: 145X169X190 MM</t>
  </si>
  <si>
    <t>LXWXH: 195 X 140 X 115 MM</t>
  </si>
  <si>
    <t>LXWXH: 483 X 103 X 102 MM</t>
  </si>
  <si>
    <t>LXWXH: 185 X 110 X 140 MM</t>
  </si>
  <si>
    <t>LXWXH: 110X140X185 MM</t>
  </si>
  <si>
    <t>LXWXH: 190 X 114 X 140 MM</t>
  </si>
  <si>
    <t>LXWXH: 190 X 138 X 135 MM</t>
  </si>
  <si>
    <t>LXWXH: 145X176X190 MM</t>
  </si>
  <si>
    <t>LXWXH: 190 X 138 X 141 MM</t>
  </si>
  <si>
    <t>LXWXH: 190 X 138 X 112 MM</t>
  </si>
  <si>
    <t>LXWXH: 190 X 140 X 115 MM</t>
  </si>
  <si>
    <t>LXWXH: 107 X 85 X 65 MM</t>
  </si>
  <si>
    <t>LXWXH: 170 X 110 X 120 MM</t>
  </si>
  <si>
    <t>LXWXH: 170 X 120 X 110 MM</t>
  </si>
  <si>
    <t>LXWXH: 112 X 30 X 90 MM</t>
  </si>
  <si>
    <t>LXWXH: 30 X 120 X 115 MM</t>
  </si>
  <si>
    <t>LXWXH: 192 X 149 X 142 MM</t>
  </si>
  <si>
    <t>LXWXH: 195 X 149 X 144 MM</t>
  </si>
  <si>
    <t>LXWXH: 110X140X190 MM</t>
  </si>
  <si>
    <t>LXWXH: 190 X 145 X 140 MM</t>
  </si>
  <si>
    <t>LXWXH: 116 X 192 X 140 MM</t>
  </si>
  <si>
    <t>LXWXH: 192X140X116 MM</t>
  </si>
  <si>
    <t>LXWXH: 320 X 175 X 175 MM</t>
  </si>
  <si>
    <t>LXWXH: 310 X 165 X 170 MM</t>
  </si>
  <si>
    <t>LXWXH: 305 X 200 X 155 MM</t>
  </si>
  <si>
    <t>LXWXH: 295 X 160 X 150 MM</t>
  </si>
  <si>
    <t>LXWXH: 320 X 170 X 160 MM</t>
  </si>
  <si>
    <t>LXWXH: 295 X 210 X 150 MM</t>
  </si>
  <si>
    <t>LXWXH: 292 X 200 X 152 MM</t>
  </si>
  <si>
    <t>LXWXH: 197 X 168 X 140 MM</t>
  </si>
  <si>
    <t>LXWXH: 195 X 170 X 140 MM</t>
  </si>
  <si>
    <t>LXWXH: 95 X 35 X 17 MM</t>
  </si>
  <si>
    <t>LXWXH: 140 X 130 X 110 MM</t>
  </si>
  <si>
    <t>LXWXH: 140 X 130 X 115 MM</t>
  </si>
  <si>
    <t>LXWXH: 80 X 64 X 40 MM</t>
  </si>
  <si>
    <t>LXWXH: 235 X 125 X 18 MM</t>
  </si>
  <si>
    <t>LXWXH: 300 X 210 X 70 MM</t>
  </si>
  <si>
    <t>LXWXH: 160 X 110 X 30 MM</t>
  </si>
  <si>
    <t>LXWXH: 180 X 135 X 35 MM</t>
  </si>
  <si>
    <t>LXWXH: 220 X 170 X 45 MM</t>
  </si>
  <si>
    <t>LXWXH: 220 X 200 X 50 MM</t>
  </si>
  <si>
    <t>LXWXH: 170 X 110 X 110 MM</t>
  </si>
  <si>
    <t>LXWXH: 115 X 220 X 100 MM</t>
  </si>
  <si>
    <t>LXWXH: 150 X 150 X 90 MM</t>
  </si>
  <si>
    <t>LXWXH: 485 X 160 X 100 MM</t>
  </si>
  <si>
    <t>LXWXH: 490 X 150 X 106 MM</t>
  </si>
  <si>
    <t>LXWXH: 200 X 100 X 10 MM</t>
  </si>
  <si>
    <t>LXWXH: 455 X 190 X 115 MM</t>
  </si>
  <si>
    <t>LXWXH: 430 X 210 X 30 MM</t>
  </si>
  <si>
    <t>LXWXH: 195 X 330 X 85 MM</t>
  </si>
  <si>
    <t>LXWXH: 110 X 145 X 26 MM</t>
  </si>
  <si>
    <t>LXWXH: 200 X 170 X 170 MM</t>
  </si>
  <si>
    <t>LXWXH: 200 X 165 X 195 MM</t>
  </si>
  <si>
    <t>LXWXH: 170X170X200 MM</t>
  </si>
  <si>
    <t>LXWXH: 170 X 170 X 200 MM</t>
  </si>
  <si>
    <t>LXWXH: 160X150X290 MM</t>
  </si>
  <si>
    <t>LXWXH: 295 X 215 X 155 MM</t>
  </si>
  <si>
    <t>LXWXH: 215X155X295 MM</t>
  </si>
  <si>
    <t>LXWXH: 300 X 290 X 160 MM</t>
  </si>
  <si>
    <t>LXWXH: 290 X 205 X 150 MM</t>
  </si>
  <si>
    <t>LXWXH: 310 X 175 X 289 MM</t>
  </si>
  <si>
    <t>LXWXH: 320 X 175 X 243 MM</t>
  </si>
  <si>
    <t>LXWXH: 295 X 150 X 150 MM</t>
  </si>
  <si>
    <t>LXWXH: 183 X 350 X 200 MM</t>
  </si>
  <si>
    <t>LXWXH: 310 X 160 X 170 MM</t>
  </si>
  <si>
    <t>LXWXH: 300 X 160 X 155 MM</t>
  </si>
  <si>
    <t>LXWXH: 325 X 185 X 175 MM</t>
  </si>
  <si>
    <t>LXWXH: 185X175X325 MM</t>
  </si>
  <si>
    <t>LXWXH: 200X150X290 MM</t>
  </si>
  <si>
    <t>LXWXH: 205X150X290 MM</t>
  </si>
  <si>
    <t>LXWXH: 290 X 153 X 152 MM</t>
  </si>
  <si>
    <t>LXWXH: 141 X 192 X 135 MM</t>
  </si>
  <si>
    <t>LXWXH: 108 X 192 X 135 MM</t>
  </si>
  <si>
    <t>LXWXH: 152 X 292 X 152 MM</t>
  </si>
  <si>
    <t>LXWXH: 140 X 210 X 90 MM</t>
  </si>
  <si>
    <t>LXWXH: 268 X 185 X 69</t>
  </si>
  <si>
    <t>LXWXH: 115 X 55 X 35 MM</t>
  </si>
  <si>
    <t>LXWXH: 55 X 115 X 35 MM</t>
  </si>
  <si>
    <t>LXWXH: 185 X 110 X 137 MM</t>
  </si>
  <si>
    <t>LXWXH: 113 X 98 X 68 MM</t>
  </si>
  <si>
    <t>LXWXH: 110 X 97 X 70 MM</t>
  </si>
  <si>
    <t>LXWXH: 192 X 114 X 140 MM</t>
  </si>
  <si>
    <t>LXWXH: 189 X 111 X 135 MM</t>
  </si>
  <si>
    <t>LXWXH: 110 X 90 X 65 MM</t>
  </si>
  <si>
    <t>LXWXH: 2910 X 2000 X 1470 MM</t>
  </si>
  <si>
    <t>LXWXH: 368 X 196 X 158 MM</t>
  </si>
  <si>
    <t>LXWXH: 175 X 130 X 43 MM</t>
  </si>
  <si>
    <t>LXWXH: 177 X 130 X 42 MM</t>
  </si>
  <si>
    <t>LXWXH: 175 X 130 X 80 MM</t>
  </si>
  <si>
    <t>LXWXH: 175 X 135 X 80 MM</t>
  </si>
  <si>
    <t>LXWXH: 175 X 132 X 80 MM</t>
  </si>
  <si>
    <t>LXWXH: 175 X 127 X 80 MM</t>
  </si>
  <si>
    <t>LXWXH: 175 X 133 X 80 MM</t>
  </si>
  <si>
    <t>LXWXH: 175 X 128 X 80 MM</t>
  </si>
  <si>
    <t>LXWXH: 110X160X80 MM</t>
  </si>
  <si>
    <t>LXWXH: 102 X 90 X 158 MM</t>
  </si>
  <si>
    <t>LXWXH: 195 X 113 X 140 MM</t>
  </si>
  <si>
    <t>LXWXH: 185 X 112 X 137 MM</t>
  </si>
  <si>
    <t>LXWXH: 190 X 110 X 135 MM</t>
  </si>
  <si>
    <t>LXWXH: 138 X 90 X 158 MM</t>
  </si>
  <si>
    <t>LXWXH: 192 X 147 X 136 MM</t>
  </si>
  <si>
    <t>LXWXH: 195 X 112 X 137 MM</t>
  </si>
  <si>
    <t>LXWXH: 195 X 110 X 143 MM</t>
  </si>
  <si>
    <t>LXWXH: 190 X 106 X 133 MM</t>
  </si>
  <si>
    <t>LXWXH: 195 X 150 X 140 MM</t>
  </si>
  <si>
    <t>LXWXH: 190 X 146 X 135 MM</t>
  </si>
  <si>
    <t>LXWXH: 195 X 148 X 140 MM</t>
  </si>
  <si>
    <t>LXWXH: 195 X 150 X 138 MM</t>
  </si>
  <si>
    <t>LXWXH: 190 X 115 X 135 MM</t>
  </si>
  <si>
    <t>LXWXH: 300 X 160 X 244 MM</t>
  </si>
  <si>
    <t>LXWXH: 300 X 210 X 244 MM</t>
  </si>
  <si>
    <t>LXWXH: 300 X 314 X 256 MM</t>
  </si>
  <si>
    <t>LXWXH: 600 X 400 X 480 MM</t>
  </si>
  <si>
    <t>LXWXH: 125 X 90 X 56 MM</t>
  </si>
  <si>
    <t>LXWXH: 115 X 170 X 62 MM</t>
  </si>
  <si>
    <t>LXWXH: 170 X 115 X 65 MM</t>
  </si>
  <si>
    <t>LXWXH: 80 X 160 X 70 MM</t>
  </si>
  <si>
    <t>LXWXH: 80 X 158 X 70 MM</t>
  </si>
  <si>
    <t>LXWXH: 190 X 100 X 95 MM</t>
  </si>
  <si>
    <t>LXWXH: 100 X 186 X 95 MM</t>
  </si>
  <si>
    <t>LXWXH: 187 X 95 X 100 MM</t>
  </si>
  <si>
    <t>LXWXH: 190 X 100 X 90 MM</t>
  </si>
  <si>
    <t>LXWXH: 100 X 185 X 95 MM</t>
  </si>
  <si>
    <t>LXWXH: 115 X 226 X 100 MM</t>
  </si>
  <si>
    <t>LXWXH: 255 X 185 X 185 MM</t>
  </si>
  <si>
    <t>LXWXH: 120 X 225 X 105 MM</t>
  </si>
  <si>
    <t>LXWXH: 40 X 63 X 45 MM</t>
  </si>
  <si>
    <t>LXWXH: 62 X 40 X 45 MM</t>
  </si>
  <si>
    <t>LXWXH: 98 X 58 X 57 MM</t>
  </si>
  <si>
    <t>LXWXH: 55 X 97 X 57 MM</t>
  </si>
  <si>
    <t>LXWXH: 99 X 55 X 58 MM</t>
  </si>
  <si>
    <t>LXWXH: 58 X 98 X 58 MM</t>
  </si>
  <si>
    <t>LXWXH: 228 X 198 X 163 MM</t>
  </si>
  <si>
    <t>LXWXH: 235 X 210 X 145 MM</t>
  </si>
  <si>
    <t>LXWXH: 230 X 237 X 75 MM</t>
  </si>
  <si>
    <t>LXWXH: 305 X 150 X 150 MM</t>
  </si>
  <si>
    <t>LXWXH: 281 X 255 X 430 MM</t>
  </si>
  <si>
    <t>LXWXH: 80 X 175 X 30 MM</t>
  </si>
  <si>
    <t>LXWXH: 85 X 179 X 30 MM</t>
  </si>
  <si>
    <t>LXWXH: 128 X 125 X 110 MM</t>
  </si>
  <si>
    <t>LXWXH: 55 X 82 X 55</t>
  </si>
  <si>
    <t>LXWXH: 90.5 X 30.5 X 53</t>
  </si>
  <si>
    <t>LXWXH: 126 X 126 X 110 MM</t>
  </si>
  <si>
    <t>LXWXH: 107 X 125 X 110 MM</t>
  </si>
  <si>
    <t>LXWXH: 96 X 96 X 91 MM</t>
  </si>
  <si>
    <t>LXWXH: 175 X 240 X 18</t>
  </si>
  <si>
    <t>LXWXH: 280 X 95 X 95 MM</t>
  </si>
  <si>
    <t>LXWXH: 91 X 91 X 22</t>
  </si>
  <si>
    <t>LXWXH: 10 X 20 X 2 MM</t>
  </si>
  <si>
    <t>LXWXH: 20 X 20 X 2 MM</t>
  </si>
  <si>
    <t>LXWXH: 124 X 198 X 95 MM</t>
  </si>
  <si>
    <t>LXWXH: 160 X 198 X 95 MM</t>
  </si>
  <si>
    <t>LXWXH: 196 X 228 X 101 MM</t>
  </si>
  <si>
    <t>LXWXH: 268 X 228 X 102 MM</t>
  </si>
  <si>
    <t>LXWXH: 228 X 376 X 103 MM</t>
  </si>
  <si>
    <t>LXWXH: 268 X 353 X 102 MM</t>
  </si>
  <si>
    <t>LXWXH: 82.3 X 128.02 X 51.82 MM</t>
  </si>
  <si>
    <t>LXWXH: 121X81X52 MM</t>
  </si>
  <si>
    <t>LXWXH: 107X98X226 MM</t>
  </si>
  <si>
    <t>LXWXH: 143 X 140 X 38 MM</t>
  </si>
  <si>
    <t>LXWXH: 140 X 165 X 28 MM</t>
  </si>
  <si>
    <t>LXWXH: 71 X 71 X 37 MM</t>
  </si>
  <si>
    <t>LXWXH: 56 X 56 X 26 MM</t>
  </si>
  <si>
    <t>LXWXH: 90 X 10 X 90 MM</t>
  </si>
  <si>
    <t>LXWXH: 97 X 95 X 25 MM</t>
  </si>
  <si>
    <t>LXWXH: 95 X 169 X 25 MM</t>
  </si>
  <si>
    <t>LXWXH: 90 X 90 X 10 MM</t>
  </si>
  <si>
    <t>LXWXH: 161 X 90 X 10 MM</t>
  </si>
  <si>
    <t>LXWXH: 169 X 95 X 25 MM</t>
  </si>
  <si>
    <t>LXWXH: 100 X 95 X 25 MM</t>
  </si>
  <si>
    <t>LXWXH: 95 X 170 X 25 MM</t>
  </si>
  <si>
    <t>LXWXH: 56 X 56 X 24 MM</t>
  </si>
  <si>
    <t>LXWXH: 56 X 56 X 14 MM</t>
  </si>
  <si>
    <t>LXWXH: 56 X 56 X 25 MM</t>
  </si>
  <si>
    <t>LXWXH: 56 X 55 X 25 MM</t>
  </si>
  <si>
    <t>LXWXH: 56 X 56 X 23 MM</t>
  </si>
  <si>
    <t>LXWXH: 80 X 80 X 10 MM</t>
  </si>
  <si>
    <t>LXWXH: 88 X 89 X 28 MM</t>
  </si>
  <si>
    <t>LXWXH: 90 X 90 X 11 MM</t>
  </si>
  <si>
    <t>LXWXH: 91 X 90 X 12 MM</t>
  </si>
  <si>
    <t>LXWXH: 162 X 90 X 11 MM</t>
  </si>
  <si>
    <t>LXWXH: 234 X 90 X 11 MM</t>
  </si>
  <si>
    <t>LXWXH: 303 X 90 X 11 MM</t>
  </si>
  <si>
    <t>LXWXH: 85.5 X 85.5 X 12 MM</t>
  </si>
  <si>
    <t>LXWXH: 83 X 86 X 10 MM</t>
  </si>
  <si>
    <t>LXWXH: 109 X 58 X 40 MM</t>
  </si>
  <si>
    <t>LXWXH: 73 X 73 X 34 MM</t>
  </si>
  <si>
    <t>LXWXH: 55 X 55 X 25 MM</t>
  </si>
  <si>
    <t>LXWXH: 55 X 55 X 24 MM</t>
  </si>
  <si>
    <t>LXWXH: 75 X 75 X 40 MM</t>
  </si>
  <si>
    <t>LXWXH: 67 X 67 X 24 MM</t>
  </si>
  <si>
    <t>LXWXH: 105 X 105 X 65 MM</t>
  </si>
  <si>
    <t>LXWXH: 144 X 90 X 66 MM</t>
  </si>
  <si>
    <t>LXWXH: 157 X 125 X 79 MM</t>
  </si>
  <si>
    <t>LXWXH: 90 X 72 X 66 MM</t>
  </si>
  <si>
    <t>LXWXH: 216 X 90 X 66 MM</t>
  </si>
  <si>
    <t>LXWXH: 96 X 96 X 79 MM</t>
  </si>
  <si>
    <t>LXWXH: 40 X 29 X 12 MM</t>
  </si>
  <si>
    <t>LXWXH: 59 X 90 X 36 MM</t>
  </si>
  <si>
    <t>LXWXH: 190*65*135 MM</t>
  </si>
  <si>
    <t>LXWXH: 500X350X420 MM</t>
  </si>
  <si>
    <t>LXWXH: 100X200X300 MM</t>
  </si>
  <si>
    <t>LXWXH: 200 X 100 X 300 MM</t>
  </si>
  <si>
    <t>LXWXH: 500 X 350 X 420 MM</t>
  </si>
  <si>
    <t>LXWXH: 210 X 297 X 100 MM</t>
  </si>
  <si>
    <t>LXWXH: 300X380X370 MM</t>
  </si>
  <si>
    <t>LXWXH: 300 X 380 X 370 MM</t>
  </si>
  <si>
    <t>LXWXH: 300X400X400 MM</t>
  </si>
  <si>
    <t>LXWXH: 395 X 230 X 370 MM</t>
  </si>
  <si>
    <t>LXWXH: 80 X 155 X 25 MM</t>
  </si>
  <si>
    <t>LXWXH: 160 X 120 X 30 MM</t>
  </si>
  <si>
    <t>LXWXH: 2020 X 825 X 50 MM</t>
  </si>
  <si>
    <t>LXWXH: 45 X 160 X 180 MM</t>
  </si>
  <si>
    <t>LXWXH: 280 X 255 X 45 MM</t>
  </si>
  <si>
    <t>LXWXH: 345 X 325 X 50 MM</t>
  </si>
  <si>
    <t>LXWXH: 145 X 130 X 40 MM</t>
  </si>
  <si>
    <t>LXWXH: 275 X 200 X 100 MM</t>
  </si>
  <si>
    <t>LXWXH: 50 X 55 X 70 MM</t>
  </si>
  <si>
    <t>LXWXH: 65 X 40 X 50 MM</t>
  </si>
  <si>
    <t>LXWXH: 200 X 85 X 65 MM</t>
  </si>
  <si>
    <t>LXWXH: 80 X 110 X 45 MM</t>
  </si>
  <si>
    <t>LXWXH: 285 X 80 X 70 MM</t>
  </si>
  <si>
    <t>LXWXH: 70 X 100 X 170 MM</t>
  </si>
  <si>
    <t>LXWXH: 130 X 85 X 70 MM</t>
  </si>
  <si>
    <t>LXWXH: 70 X 85 X 200 MM</t>
  </si>
  <si>
    <t>LXWXH: 320 X 820 X 1020 MM</t>
  </si>
  <si>
    <t>LXWXH: 170 X 270 X 320 MM</t>
  </si>
  <si>
    <t>LXWXH: 170 X 320 X 420 MM</t>
  </si>
  <si>
    <t>LXWXH: 220 X 320 X 420 MM</t>
  </si>
  <si>
    <t>LXWXH: 270 X 520 X 720 MM</t>
  </si>
  <si>
    <t>LXWXH: 190 X 250 X 270 MM</t>
  </si>
  <si>
    <t>LXWXH: 250 X 275 X 185 MM</t>
  </si>
  <si>
    <t>LXWXH: 260 X 260 X 185 MM</t>
  </si>
  <si>
    <t>LXWXH: 150 X 125 X 70 MM</t>
  </si>
  <si>
    <t>LXWXH: 325 X 345 X 230 MM</t>
  </si>
  <si>
    <t>LXWXH: 345 X 350 X 120 MM</t>
  </si>
  <si>
    <t>LXWXH: 180 X 155 X 90 MM</t>
  </si>
  <si>
    <t>LXWXH: 85 X 180 X 160 MM</t>
  </si>
  <si>
    <t>LXWXH: 110 X 90 X 60 MM</t>
  </si>
  <si>
    <t>LXWXH: 50 X 160 X 150 MM</t>
  </si>
  <si>
    <t>LXWXH: 560 X 230 X 450 MM</t>
  </si>
  <si>
    <t>LXWXH: 1130 X 1130 X 15 MM</t>
  </si>
  <si>
    <t>LXWXH: 248 X 418 X 613 MM</t>
  </si>
  <si>
    <t>LXWXH: 400 X 140 X 37 MM</t>
  </si>
  <si>
    <t>LXWXH: 390 X 845 X 1530 MM</t>
  </si>
  <si>
    <t>LXWXH: 164 X 121 X 87 MM</t>
  </si>
  <si>
    <t>LXWXH: 291 X 241 X 168 MM</t>
  </si>
  <si>
    <t>LXWXH: 331 X 122 X 125 MM</t>
  </si>
  <si>
    <t>LXWXH: 255 X 225 X 120 MM</t>
  </si>
  <si>
    <t>LXWXH: 310 X 250 X 140 MM</t>
  </si>
  <si>
    <t>LXWXH: 360 X 300 X 145 MM</t>
  </si>
  <si>
    <t>LXWXH: 2.5 X 12.5 X 10 MM</t>
  </si>
  <si>
    <t>LXWXH: 150 X 170 X 50 MM</t>
  </si>
  <si>
    <t>LXWXH: 72 X 243 X 52 MM</t>
  </si>
  <si>
    <t>LXWXH: 245 X 80 X 55 MM</t>
  </si>
  <si>
    <t>LXWXH: 140 X 150 X 15 MM</t>
  </si>
  <si>
    <t>LXWXH: 140 X 140 X 10 MM</t>
  </si>
  <si>
    <t>LXWXH: 50 X 70 X 15 MM</t>
  </si>
  <si>
    <t>LXWXH: 150 X 230 X 40 MM</t>
  </si>
  <si>
    <t>LXWXH: 200 X 150 X 20 MM</t>
  </si>
  <si>
    <t>LXWXH: 140 X 270 X 40 MM</t>
  </si>
  <si>
    <t>LXWXH: 200 X 260 X 20 MM</t>
  </si>
  <si>
    <t>LXWXH: 200 X 200 X 20 MM</t>
  </si>
  <si>
    <t>LXWXH: 200 X 200 X 30 MM</t>
  </si>
  <si>
    <t>LXWXH: 200 X 240 X 40 MM</t>
  </si>
  <si>
    <t>LXWXH: 34 X 56 X 54</t>
  </si>
  <si>
    <t>LXWXH: 90 X 120 X 10 MM</t>
  </si>
  <si>
    <t>LXWXH: 1 X 1 X 1MM</t>
  </si>
  <si>
    <t>LXWXH: 40 X 130 X 20 MM</t>
  </si>
  <si>
    <t>LXWXH: 150 X 55 X 20 MM</t>
  </si>
  <si>
    <t>LXWXH: 60 X 150 X 25 MM</t>
  </si>
  <si>
    <t>LXWXH: 170 X 60 X 25 MM</t>
  </si>
  <si>
    <t>LXWXH: 140 X 170 X 40 MM</t>
  </si>
  <si>
    <t>LXWXH: 90X60X20 MM</t>
  </si>
  <si>
    <t>LXWXH: 65 X 270 X 45 MM</t>
  </si>
  <si>
    <t>LXWXH: 70 X 270 X 50 MM</t>
  </si>
  <si>
    <t>LXWXH: 70 X 270 X 45 MM</t>
  </si>
  <si>
    <t>LXWXH: 270 X 70 X 45 MM</t>
  </si>
  <si>
    <t>LXWXH: 90 X 270 X 50 MM</t>
  </si>
  <si>
    <t>LXWXH: 275 X 90 X 45 MM</t>
  </si>
  <si>
    <t>LXWXH: 85 X 270 X 60 MM</t>
  </si>
  <si>
    <t>LXWXH: 310X115X60 MM</t>
  </si>
  <si>
    <t>LXWXH: 270 X 8 X 8 MM</t>
  </si>
  <si>
    <t>LXWXH: 115 X 310 X 65 MM</t>
  </si>
  <si>
    <t>LXWXH: 100 X 260 X 55 MM</t>
  </si>
  <si>
    <t>LXWXH: 70 X 97 X 50 MM</t>
  </si>
  <si>
    <t>LXWXH : 115MM X 360MM X 95MM</t>
  </si>
  <si>
    <t>LXWXH: 110 X 365 X 93 MM</t>
  </si>
  <si>
    <t>LXWXH: 67 X 255 X 50 MM</t>
  </si>
  <si>
    <t>LXWXH: 75 X 148 X 50 MM</t>
  </si>
  <si>
    <t>LXWXH: 68 X 252 X 50 MM</t>
  </si>
  <si>
    <t>LXWXH: 177 X 280 X 96 MM</t>
  </si>
  <si>
    <t>LXWXH: 66 X 251 X 50 MM</t>
  </si>
  <si>
    <t>LXWXH: 68 X 50 X 252 MM</t>
  </si>
  <si>
    <t>LXWXH: 85 X 325 X 55 MM</t>
  </si>
  <si>
    <t>LXWXH: 260 X 105 X 58 MM</t>
  </si>
  <si>
    <t>LXWXH: 260 X 100 X 55 MM</t>
  </si>
  <si>
    <t>LXWXH: 115 X 362 X 92 MM</t>
  </si>
  <si>
    <t>LXWXH: 800 X 620 X 425</t>
  </si>
  <si>
    <t>LXWXH:295X305X495 MM</t>
  </si>
  <si>
    <t>LXWXH: 493X295X305 MM</t>
  </si>
  <si>
    <t>LXWXH: 495X295X305 MM</t>
  </si>
  <si>
    <t>LXWXH: 95 X 125 X 75 MM</t>
  </si>
  <si>
    <t>LXWXH: 150 X 250 X 100</t>
  </si>
  <si>
    <t>LXWXH: 135 X 191 X 15 MM</t>
  </si>
  <si>
    <t>LXWXH: 140 X 140 X 1 MM</t>
  </si>
  <si>
    <t>LXWXH: 140 X 155 X 1 MM</t>
  </si>
  <si>
    <t>LXWXH: 191 X 135 X 0.1 MM</t>
  </si>
  <si>
    <t>LXWXH: 110 X 650 X 20 MM</t>
  </si>
  <si>
    <t>LXWXH: 430 X 330 X 190 MM</t>
  </si>
  <si>
    <t>LXWXH: 520 X 370 X 150 MM</t>
  </si>
  <si>
    <t>LXWXH: 185 X 130 X 70 MM</t>
  </si>
  <si>
    <t>LXWXH: 270 X 185 X 70 MM</t>
  </si>
  <si>
    <t>LXWXH: 118 X 98. X 30.6 MM</t>
  </si>
  <si>
    <t>LXWXH: 510 X 420 X 240 MM</t>
  </si>
  <si>
    <t>LXWXH: 74.6 X 55X9 X 90 MM</t>
  </si>
  <si>
    <t>LXWXH: 270 X 190 X 100 MM</t>
  </si>
  <si>
    <t>LXWXH: 270 X 185 X 80 MM</t>
  </si>
  <si>
    <t>LXWXH: 270 X 220 X 165 MM</t>
  </si>
  <si>
    <t>LXWXH: 260 X 210 X 135 MM</t>
  </si>
  <si>
    <t>LXWXH: 370 X 330 X 190 MM</t>
  </si>
  <si>
    <t>LXWXH: 185 X 130 X 60 MM</t>
  </si>
  <si>
    <t>LXWXH: 270 X 190 X 60 MM</t>
  </si>
  <si>
    <t>LXWXH: 280 X 180 X 10 MM</t>
  </si>
  <si>
    <t>LXWXH: 260 X 177 X 57 MM</t>
  </si>
  <si>
    <t>LXWXH: 200 X 151 X 52 MM</t>
  </si>
  <si>
    <t>LXWXH: 129 X 88X X 22 MM</t>
  </si>
  <si>
    <t>LXWXH: 225 X 125 X 50 MM</t>
  </si>
  <si>
    <t>LXWXH: 158 X 112 X 60 MM</t>
  </si>
  <si>
    <t>LXWXH: 76 X 11 X 12 MM</t>
  </si>
  <si>
    <t>LXWXH: 200 X 75X X 20 MM</t>
  </si>
  <si>
    <t>LXWXH: 190 X 120 X 25 MM</t>
  </si>
  <si>
    <t>LXWXH: 160 X 110 X 60 MM</t>
  </si>
  <si>
    <t>LXWXH: 320 X 42X X 400 MM</t>
  </si>
  <si>
    <t>LXWXH: 120 X 100 X 70 MM</t>
  </si>
  <si>
    <t>LXWXH: 100 X 125 X 75 MM</t>
  </si>
  <si>
    <t>LXWXH: 10 X 10 X 10 MM</t>
  </si>
  <si>
    <t>LXWXH: 267 X 184 X 72 MM</t>
  </si>
  <si>
    <t>LXWXH: 70 X 90 X 100 MM</t>
  </si>
  <si>
    <t>LXWXH: 50 X 145 X 50 MM</t>
  </si>
  <si>
    <t>LXWXH: 155 X 60 X 60 MM</t>
  </si>
  <si>
    <t>LXWXH: 80 X 80 X 150 MM</t>
  </si>
  <si>
    <t>LXWXH: 90 X 70 X 100 MM</t>
  </si>
  <si>
    <t>LXWXH: 60 X 70 X 160 MM</t>
  </si>
  <si>
    <t>LXWXH: 80 X 80 X 170 MM</t>
  </si>
  <si>
    <t>LXWXH: 90 X 90 X 160 MM</t>
  </si>
  <si>
    <t>LXWXH: 90 X 70 X 80 MM</t>
  </si>
  <si>
    <t>LXWXH: 64 X 85 X 70 MM</t>
  </si>
  <si>
    <t>LXWXH: 70 X 90 X 80 MM</t>
  </si>
  <si>
    <t>LXWXH: 72 X 85 X 100 MM</t>
  </si>
  <si>
    <t>LXWXH: 85 X 60 X 75 MM</t>
  </si>
  <si>
    <t>LXWXH: 80 X 90 X 100 MM</t>
  </si>
  <si>
    <t>LXWXH: 150 X 80 X 70 MM</t>
  </si>
  <si>
    <t>LXWXH: 90 X 160 X 90 MM</t>
  </si>
  <si>
    <t>LXWXH: 90 X 170 X 90 MM</t>
  </si>
  <si>
    <t>LXWXH: 75 X 129 X 100 MM</t>
  </si>
  <si>
    <t>LXWXH: 75 X 135 X 110 MM</t>
  </si>
  <si>
    <t>LXWXH: 90 X 150 X 116 MM</t>
  </si>
  <si>
    <t>LXWXH: 73 X 132 X 92 MM</t>
  </si>
  <si>
    <t>LXWXH: 81 X 132 X 92 MM</t>
  </si>
  <si>
    <t>LXWXH: 89 X 152 X 101 MM</t>
  </si>
  <si>
    <t>LXWXH: 90 X 100 X 95 MM</t>
  </si>
  <si>
    <t>LXWXH: 90 X 100 X 90 MM</t>
  </si>
  <si>
    <t>LXWXH: 100 X 90 X 95 MM</t>
  </si>
  <si>
    <t>LXWXH: 100 X 90 X 90 MM</t>
  </si>
  <si>
    <t>LXWXH: 95 X 85 X 90 MM</t>
  </si>
  <si>
    <t>LXWXH: 10 X 90 X 95 MM</t>
  </si>
  <si>
    <t>LXWXH: 90 X 170 X 65 MM</t>
  </si>
  <si>
    <t>LXWXH: 90 X 180 X 90 MM</t>
  </si>
  <si>
    <t>LXWXH: 100 X 18 X 100 MM</t>
  </si>
  <si>
    <t>LXWXH: 170 X 90 X 110 MM</t>
  </si>
  <si>
    <t>LXWXH: 90 X 160 X 119 MM</t>
  </si>
  <si>
    <t>LXWXH: 90 X 160 X 125 MM</t>
  </si>
  <si>
    <t>LXWXH: 95 X 161 X 104 MM</t>
  </si>
  <si>
    <t>LXWXH: 102 X 162 X 106 MM</t>
  </si>
  <si>
    <t>LXWXH: 160 X 230 X 51 MM</t>
  </si>
  <si>
    <t>LXWXH: 223 X 230 X 51 MM</t>
  </si>
  <si>
    <t>LXWXH: 160 X 233 X 72 MM</t>
  </si>
  <si>
    <t>LXWXH: 222 X 233 X 72 MM</t>
  </si>
  <si>
    <t>LXWXH: 280.42X274.32X134.11 MM</t>
  </si>
  <si>
    <t>L X H X W: 210 X 1 X 297 MM</t>
  </si>
  <si>
    <t>LXWXH: 210 X 297 X 1</t>
  </si>
  <si>
    <t>LXWXH: 590 X 506 X 317 MM</t>
  </si>
  <si>
    <t>LXWXH: 112 X 20 X 75 MM</t>
  </si>
  <si>
    <t>LXWXH: 105 X 62 X 57 MM</t>
  </si>
  <si>
    <t>LXWXH: 82 X 85 X 27 MM</t>
  </si>
  <si>
    <t>LXWXH: 165 X 225 X 185 MM</t>
  </si>
  <si>
    <t>LXWXH: 192 X 233 X 86 MM</t>
  </si>
  <si>
    <t>LXWXH: 180 X 270 X 180 MM</t>
  </si>
  <si>
    <t>LXWXH: 31 X 75 X 31 MM</t>
  </si>
  <si>
    <t>LXWXH: 200 X 130 X 0</t>
  </si>
  <si>
    <t>LXWXH: 113 X 21 X 3</t>
  </si>
  <si>
    <t>LXWXH: 50 X 115 X 55 MM</t>
  </si>
  <si>
    <t>LXWXH: 53 X 77 X 51 MM</t>
  </si>
  <si>
    <t>LXWXH: 78 X 52 X 55 MM</t>
  </si>
  <si>
    <t>LXWXH: 52 X 78 X 55 MM</t>
  </si>
  <si>
    <t>LXWXH: 43 X 105 X 50 MM</t>
  </si>
  <si>
    <t>LXWXH: 97 X 78 X 27 MM</t>
  </si>
  <si>
    <t>LXWXH: 80 X 97 X 27 MM</t>
  </si>
  <si>
    <t>LXWXH: 97 X 80 X 28 MM</t>
  </si>
  <si>
    <t>LXWXH: 78 X 97 X 28 MM</t>
  </si>
  <si>
    <t>LXWXH: 97 X 46 X 78 MM</t>
  </si>
  <si>
    <t>LXWXH: 45 X 97 X 78 MM</t>
  </si>
  <si>
    <t>LXWXH: 78 X 97 X 45 MM</t>
  </si>
  <si>
    <t>LXWXH: 46 X 96 X 78 MM</t>
  </si>
  <si>
    <t>LXWXH: 97 X 45 X 78 MM</t>
  </si>
  <si>
    <t>LXWXH: 80 X 97 X 45 MM</t>
  </si>
  <si>
    <t>LXWXH: 14 X 28 X 47 MM</t>
  </si>
  <si>
    <t>LXWXH: 14 X 28 X 47</t>
  </si>
  <si>
    <t>LXWXH: 28 X 14 X 47 MM</t>
  </si>
  <si>
    <t>LXWXH: 21 X 28 X 47 MM</t>
  </si>
  <si>
    <t>LXWXH: 28 X 21 X 47 MM</t>
  </si>
  <si>
    <t>LXWXH: 31 X 28 X 47 MM</t>
  </si>
  <si>
    <t>LXWXH: 28 X 31 X 47 MM</t>
  </si>
  <si>
    <t>LXWXH: 40 X 28 X 47 MM</t>
  </si>
  <si>
    <t>LXWXH: 40 X 28 X 47</t>
  </si>
  <si>
    <t>LXWXH: 45 X 40 X 27 MM</t>
  </si>
  <si>
    <t>LXWXH: 28 X 40 X 47 MM</t>
  </si>
  <si>
    <t>LXWXH: 21 X 85 X 30 MM</t>
  </si>
  <si>
    <t>LXWXH: 15 X 30 X 30 MM</t>
  </si>
  <si>
    <t>LXWXH: 85 X 40 X 30 MM</t>
  </si>
  <si>
    <t>LXWXH: 85 X 50 X 30 MM</t>
  </si>
  <si>
    <t>LXWXH: 28 X 12 X 19 MM</t>
  </si>
  <si>
    <t>LXWXH: 310 X 27 X 17 MM</t>
  </si>
  <si>
    <t>LXWXH: 333 X 26 X 16 MM</t>
  </si>
  <si>
    <t>LXWXH: 25 X 310 X 21 MM</t>
  </si>
  <si>
    <t>LXWXH: 20 X 310 X 25 MM</t>
  </si>
  <si>
    <t>LXWXH: 333 X 27 X 17 MM</t>
  </si>
  <si>
    <t>LXWXH: 25 X 310 X 22 MM</t>
  </si>
  <si>
    <t>LXWXH: 25 X 310 X 20 MM</t>
  </si>
  <si>
    <t>LXWXH: 12 X 28 X 19 MM</t>
  </si>
  <si>
    <t>LXWXH: 25 X 310 X 18 MM</t>
  </si>
  <si>
    <t>LXWXH: 19 X 312 X 25 MM</t>
  </si>
  <si>
    <t>LXWXH: 311 X 25 X 17 MM</t>
  </si>
  <si>
    <t>LXWXH: 26 X 310 X 21 MM</t>
  </si>
  <si>
    <t>LXWXH: 337 X 104 X 76 MM</t>
  </si>
  <si>
    <t>LXWXH: 23 X 28 X 7 MM</t>
  </si>
  <si>
    <t>LXWXH: 103 X 71 X 86 MM</t>
  </si>
  <si>
    <t>LXWXH: 70 X 107 X 88 MM</t>
  </si>
  <si>
    <t>LXWXH: 61 X 15 X 80 MM</t>
  </si>
  <si>
    <t>LXWXH: 76 X 15 X 61 MM</t>
  </si>
  <si>
    <t>LXWXH: 40 X 45 X 2 MM</t>
  </si>
  <si>
    <t>LXWXH: 35 X 36 X 69 MM</t>
  </si>
  <si>
    <t>LXWXH: 37 X 70 X 25 MM</t>
  </si>
  <si>
    <t>LXWXH: 137 X 80 X 80 MM</t>
  </si>
  <si>
    <t>LXWXH: 12 X 30 X 9 MM</t>
  </si>
  <si>
    <t>LXWXH: 30 X 12 X 10 MM</t>
  </si>
  <si>
    <t>LXWXH: 12 X 30 X 7 MM</t>
  </si>
  <si>
    <t>LXWXH: 28 X 21 X 41 MM</t>
  </si>
  <si>
    <t>LXWXH: 21 X 28 X 41 MM</t>
  </si>
  <si>
    <t>LXWXH: 46 X 20 X 27 MM</t>
  </si>
  <si>
    <t>LXWXH: 110 X 120 X 30 MM</t>
  </si>
  <si>
    <t>LXWXH: 21 X 28 X 30 MM</t>
  </si>
  <si>
    <t>LXWXH: 122 X 105 X 30 MM</t>
  </si>
  <si>
    <t>LXWXH: 105 X 116 X 31 MM</t>
  </si>
  <si>
    <t>LXWXH: 45 X 22 X 10 MM</t>
  </si>
  <si>
    <t>LXWXH: 75 X 23 X 30 MM</t>
  </si>
  <si>
    <t>LXWXH: 75 X 29 X 30 MM</t>
  </si>
  <si>
    <t>LXWXH: 70 X 31 X 26 MM</t>
  </si>
  <si>
    <t>LXWXH: 75 X 27 X 43 MM</t>
  </si>
  <si>
    <t>LXWXH: 27 X 75 X 61 MM</t>
  </si>
  <si>
    <t>LXWXH: 27 X 80 X 43 MM</t>
  </si>
  <si>
    <t>LXWXH: 60 X 30 X 10 MM</t>
  </si>
  <si>
    <t>LXWXH: 60 X 26 X 24 MM</t>
  </si>
  <si>
    <t>LXWXH: 5 X 25 X 4 MM</t>
  </si>
  <si>
    <t>LXWXH: 45 X 100 X 20 MM</t>
  </si>
  <si>
    <t>LXWXH: 50 X 100 X 20 MM</t>
  </si>
  <si>
    <t>LXWXH: 55 X 95 X 20 MM</t>
  </si>
  <si>
    <t>LXWXH: 12 X 31 X 10 MM</t>
  </si>
  <si>
    <t>LXWXH: 185 X 470 X 78 MM</t>
  </si>
  <si>
    <t>LXWXH: 202 X 101 X 108 MM</t>
  </si>
  <si>
    <t>LXWXH: 105 X 85 X 102 MM</t>
  </si>
  <si>
    <t>LXWXH: 102 X 62 X 205 MM</t>
  </si>
  <si>
    <t>LXWXH: 105 X 104 X 86 MM</t>
  </si>
  <si>
    <t>LXWXH: 265 X 110 X 70 MM</t>
  </si>
  <si>
    <t>LXWXH: 96 X 95 X 80 MM</t>
  </si>
  <si>
    <t>LXWXH: 128 X 62 X 128 MM</t>
  </si>
  <si>
    <t>LXWXH: 133 X 63 X 128 MM</t>
  </si>
  <si>
    <t>LXWXH: 121 X 83 X 121 MM</t>
  </si>
  <si>
    <t>LXWXH: 50 X 150 X 100 MM</t>
  </si>
  <si>
    <t>LXWXH: 120 X 86 X 25 MM</t>
  </si>
  <si>
    <t>LXWXH: 290 X 1143 X 750 MM</t>
  </si>
  <si>
    <t>LXWXH: 350 X 135 X 90 MM</t>
  </si>
  <si>
    <t>LXWXH: 190 X 395 X 115 MM</t>
  </si>
  <si>
    <t>LXWXH: 140 X 165 X 20 MM</t>
  </si>
  <si>
    <t>LXWXH: 357 X 285 X 196</t>
  </si>
  <si>
    <t>LXWXH: 90 X 100 X 70 MM</t>
  </si>
  <si>
    <t>LXWXH: 88 X 100 X 70 MM</t>
  </si>
  <si>
    <t>LXWXH: 100 X 135 X 68 MM</t>
  </si>
  <si>
    <t>LXWXH: 135 X 100 X 68 MM</t>
  </si>
  <si>
    <t>LXWXH: 90 X 100 X 68 MM</t>
  </si>
  <si>
    <t>LXWXH: 100 X 88 X 68 MM</t>
  </si>
  <si>
    <t>LXWXH: 88 X 100 X 68 MM</t>
  </si>
  <si>
    <t>LXWXH: 100 X 88 X 65 MM</t>
  </si>
  <si>
    <t>LXWXH: 100 X 133 X 68 MM</t>
  </si>
  <si>
    <t>LXWXH: 130 X 120 X 20 MM</t>
  </si>
  <si>
    <t>LXWXH: 100 X 90 X 68 MM</t>
  </si>
  <si>
    <t>LXWXH: 102 X 90 X 68 MM</t>
  </si>
  <si>
    <t>LXWXH: 100 X 90 X 69 MM</t>
  </si>
  <si>
    <t>LXWXH: 133 X 99 X 65 MM</t>
  </si>
  <si>
    <t>LXWXH: 30 X 45 X 15 MM</t>
  </si>
  <si>
    <t>LXWXH: 150 X 75 X 75 MM</t>
  </si>
  <si>
    <t>LXWXH: 145 X 130 X 30 MM</t>
  </si>
  <si>
    <t>LXWXH: 90 X 100 X 67 MM</t>
  </si>
  <si>
    <t>LXWXH: 110 X 65 X 60 MM</t>
  </si>
  <si>
    <t>LXWXH: 64 X 109 X 60 MM</t>
  </si>
  <si>
    <t>LXWXH: 419.1 X 133.35 X 92.075 M</t>
  </si>
  <si>
    <t>LXWXH: 79 X 6.2 X 96 MM</t>
  </si>
  <si>
    <t>LXWXH : 95X90X25 MM</t>
  </si>
  <si>
    <t>LXWXH: 110X110X32 MM</t>
  </si>
  <si>
    <t>LXWXH: 110X110X31 MM</t>
  </si>
  <si>
    <t>LXWXH: 65X48X38 MM</t>
  </si>
  <si>
    <t>LXWXH: 65 X 48 X 38 MM</t>
  </si>
  <si>
    <t>LXWXH: 140X121X67 MM</t>
  </si>
  <si>
    <t>LXWXH: 80 X 130 X 27 MM</t>
  </si>
  <si>
    <t>LXWXH: 130 X 80 X 27 MM</t>
  </si>
  <si>
    <t>LXWXH: 80 X 130 X 25 MM</t>
  </si>
  <si>
    <t>LXWXH: 130 X 80 X 30 MM</t>
  </si>
  <si>
    <t>LXWXH: 130 X 80 X 25 MM</t>
  </si>
  <si>
    <t>LXWXH: 65 X 130 X 30 MM</t>
  </si>
  <si>
    <t>LXWXH: 130 X 80 X 35 MM</t>
  </si>
  <si>
    <t>LXWXH: 80 X 130 X 35 MM</t>
  </si>
  <si>
    <t>LXWXH: 73 X 130 X 45 MM</t>
  </si>
  <si>
    <t>LXWXH: 70 X 130 X 45 MM</t>
  </si>
  <si>
    <t>LXWXH: 50 X 130 X 20 MM</t>
  </si>
  <si>
    <t>LXWXH: 50 X 130 X 25 MM</t>
  </si>
  <si>
    <t>LXWXH: 78 X 132 X 25 MM</t>
  </si>
  <si>
    <t>LXWXH: 150 X 230 X 30 MM</t>
  </si>
  <si>
    <t>LXWXH: 150 X 150 X 25 MM</t>
  </si>
  <si>
    <t>LXWXH: 70 X 130 X 15 MM</t>
  </si>
  <si>
    <t>LXWXH: 75 X 100 X 15 MM</t>
  </si>
  <si>
    <t>LXWXH: 50 X 1020 X 50 MM</t>
  </si>
  <si>
    <t>LXWXH: 70 X 100 X 30 MM</t>
  </si>
  <si>
    <t>LXWXH: 117 X 92 X 57 MM</t>
  </si>
  <si>
    <t>LXWXH: 58 X 88 X 116 MM</t>
  </si>
  <si>
    <t>LXWXH: 115 X 200 X 68 MM</t>
  </si>
  <si>
    <t>LXWXH: 200 X 115 X 68 MM</t>
  </si>
  <si>
    <t>LXWXH: 9 X 12 X 18 MM</t>
  </si>
  <si>
    <t>LXWXH: 106 X 119 X 46 MM</t>
  </si>
  <si>
    <t>LXWXH: 150 X 150 X 15</t>
  </si>
  <si>
    <t>LXWXH: 50 X 70 X 30 MM</t>
  </si>
  <si>
    <t>14.29X16.67X6.99</t>
  </si>
  <si>
    <t>LXWXH: 143 X 167X 70 MM</t>
  </si>
  <si>
    <t>LXWXH: 220 X 130 X 50 MM</t>
  </si>
  <si>
    <t>LXWXH: 261 X 127 X 60 MM</t>
  </si>
  <si>
    <t>LXWXH: 305 X 197 X 57 MM</t>
  </si>
  <si>
    <t>LXWXH: 108 X 117.5 X 41.3 MM</t>
  </si>
  <si>
    <t>LXWXH: 212.7 X 127 X 41.3 MM</t>
  </si>
  <si>
    <t>LXWXH: 108 X 76 X 42 MM</t>
  </si>
  <si>
    <t>LXWXH: 21.4 X 10.6 X 5.8 MM</t>
  </si>
  <si>
    <t>LXWXH: 110 X 95 X 85 MM</t>
  </si>
  <si>
    <t>LXWXH: 110 X 95 X 58 MM</t>
  </si>
  <si>
    <t>LXWXH: 180 X 95 X 85 MM</t>
  </si>
  <si>
    <t>LXWXH: 40 X 40 X 2 MM</t>
  </si>
  <si>
    <t>LXWXH: 162 X 235 X 62 MM</t>
  </si>
  <si>
    <t>LXWXH: 165 X 235 X 65 MM</t>
  </si>
  <si>
    <t>LXWXH: 220 X 230 X 210 MM</t>
  </si>
  <si>
    <t>LXWXH : 225X220X210 MM</t>
  </si>
  <si>
    <t>LXWXH : 225X220X205 MM</t>
  </si>
  <si>
    <t>LXWXH: 162 X 235 X 130 MM</t>
  </si>
  <si>
    <t>LXWXH: 220 X 230 X 210</t>
  </si>
  <si>
    <t>LXWXH: 235 X 160 X 130 MM</t>
  </si>
  <si>
    <t>LXWXH: 162 X 240 X 130 MM</t>
  </si>
  <si>
    <t>LXWXH: 125 X 170 X 35 MM</t>
  </si>
  <si>
    <t>LXWXH: 238 X 162 X 62 MM</t>
  </si>
  <si>
    <t>LXWXH: 157 X 156 X 25 MM</t>
  </si>
  <si>
    <t>LXWXH: 180 X 180 X 30 MM</t>
  </si>
  <si>
    <t>LXWXH : 200X200X20 MM</t>
  </si>
  <si>
    <t>LXWXH: 185 X 160 X 20 MM</t>
  </si>
  <si>
    <t>LXWXH: 90 X 13 X 130 MM</t>
  </si>
  <si>
    <t>LXWXH: 90X132X185 MM</t>
  </si>
  <si>
    <t>LXWXH: 90X135X186 MM</t>
  </si>
  <si>
    <t>LXWXH: 140 X 139 X 106 MM</t>
  </si>
  <si>
    <t>LXWXH : 140X143X112 MM</t>
  </si>
  <si>
    <t>LXWXH: 155 X 139 X 106 MM</t>
  </si>
  <si>
    <t>LXWXH : 155X143X112 MM</t>
  </si>
  <si>
    <t>LXWXH: 208 X 139 X 106 MM</t>
  </si>
  <si>
    <t>LXWXH : 210X143X112 MM</t>
  </si>
  <si>
    <t>LXWXH: 155X143X112</t>
  </si>
  <si>
    <t>LXWXH: 210 X143 X 112 MM</t>
  </si>
  <si>
    <t>LXWXH: 126 X 100 X 108 MM</t>
  </si>
  <si>
    <t>LXWXH: 186 X 115 X 128 MM</t>
  </si>
  <si>
    <t>LXWXH: 170 X 115 X 112 MM</t>
  </si>
  <si>
    <t>LXWXH: 370 X 150 X 130 MM</t>
  </si>
  <si>
    <t>LXWXH: 100 X 125 X 70 MM</t>
  </si>
  <si>
    <t>LXWXH: 125 X 105 X 75 MM</t>
  </si>
  <si>
    <t>LXWXH : 125X106X75 MM</t>
  </si>
  <si>
    <t>LXWXH: 54 X 110 X 170 MM</t>
  </si>
  <si>
    <t>LXWXH: 105 X 60 X 20 MM</t>
  </si>
  <si>
    <t>LXWXH: 104 X 59 X 19 MM</t>
  </si>
  <si>
    <t>LXWXH: 19 X 104 X 59 MM</t>
  </si>
  <si>
    <t>LXWXH: 70 X 46 X 35 MM</t>
  </si>
  <si>
    <t>LXWXH: 126 X 80 X 63 MM</t>
  </si>
  <si>
    <t>LXWXH: 70 X 70 X 20 MM</t>
  </si>
  <si>
    <t>LXWXH: 80 X 90 X 10 MM</t>
  </si>
  <si>
    <t>LXWXH: 130 X 160 X 5 MM</t>
  </si>
  <si>
    <t>LXWXH: 350 X 350 X 220 MM</t>
  </si>
  <si>
    <t>LXWXH: 190 X 200 X 40 MM</t>
  </si>
  <si>
    <t>LXWXH: 200 X 190 X 20 MM</t>
  </si>
  <si>
    <t>LXWXH: 280 X 280 X 40 MM</t>
  </si>
  <si>
    <t>LXWXH: 275 X 15 X 290 MM</t>
  </si>
  <si>
    <t>LXWXH: 182 X 183 X 40 MM</t>
  </si>
  <si>
    <t>LXWXH: 190 X 213 X 37 MM</t>
  </si>
  <si>
    <t>LXWXH: 145 X 145 X 20 MM</t>
  </si>
  <si>
    <t>LXWXH: 65 X 118 X 63 MM</t>
  </si>
  <si>
    <t>LXWXH: 178 X 256 X 90 MM</t>
  </si>
  <si>
    <t>LXWXH: 91 X 132 X 22 MM</t>
  </si>
  <si>
    <t>LXWXH: 40 X 70 X 15 MM</t>
  </si>
  <si>
    <t>LXWXH: 50 X 70 X 20 MM</t>
  </si>
  <si>
    <t>LXWXH: 122 X 122 X 45 MM</t>
  </si>
  <si>
    <t>LXWXH: 122 X 122 X 72 MM</t>
  </si>
  <si>
    <t>LXWXH: 86 X 84 X 31 MM</t>
  </si>
  <si>
    <t>LXWXH: 175 X 148 X 70 MM</t>
  </si>
  <si>
    <t>LXWXH: 190 X 160 X 77 MM</t>
  </si>
  <si>
    <t>LXWXH: 210 X 43 X 117 MM</t>
  </si>
  <si>
    <t>LXWXH: 107 X 67 X 38 MM</t>
  </si>
  <si>
    <t>LXWXH: 268 X 66 X 196 MM</t>
  </si>
  <si>
    <t>LXWXH: 87 X 83 X 10 MM</t>
  </si>
  <si>
    <t>LXWXH: 122 X 122 X 28 MM</t>
  </si>
  <si>
    <t>LXWXH: 112 X 112 X 28 MM</t>
  </si>
  <si>
    <t>LXWXH: 112 X 112 X 45 MM</t>
  </si>
  <si>
    <t>LXWXH: 200 X 200 X 200 MM</t>
  </si>
  <si>
    <t>LXWXH: 65 X 85 X 125 MM</t>
  </si>
  <si>
    <t>LXWXH: 190 X 170 X 128</t>
  </si>
  <si>
    <t>LXWXH: 300 X 300 X 300 MM</t>
  </si>
  <si>
    <t>LXWXH: 120 X 85 X 80 MM</t>
  </si>
  <si>
    <t>LXWXH: 160 X 115 X 145 MM</t>
  </si>
  <si>
    <t>LXWXH: 83 X 118 X 78 MM</t>
  </si>
  <si>
    <t>LXWXH: 180 X 175 X 105 MM</t>
  </si>
  <si>
    <t>LXWXH: 87 X 252 X 75 MM</t>
  </si>
  <si>
    <t>LXWXH: 88 X 75 X 250 MM</t>
  </si>
  <si>
    <t>LXWXH: 75 X 90 X 250 MM</t>
  </si>
  <si>
    <t>LXWXH: 86 X 75 X 252 MM</t>
  </si>
  <si>
    <t>LXWXH: 115 X 100 X 300 MM</t>
  </si>
  <si>
    <t>LXWXH: 85 X 120 X 78 MM</t>
  </si>
  <si>
    <t>LXWXH: 83 X 125 X 65 MM</t>
  </si>
  <si>
    <t>LXWXH: 85 X 120 X 79 MM</t>
  </si>
  <si>
    <t>LXWXH: 117 X 83 X 78 MM</t>
  </si>
  <si>
    <t>LXWXH: 130 X 85 X 85 MM</t>
  </si>
  <si>
    <t>LXWXH: 110 X 160 X 141 MM</t>
  </si>
  <si>
    <t>LXWXH: 125 X 90 X 85 MM</t>
  </si>
  <si>
    <t>LXWXH: 120 X 165 X 150 MM</t>
  </si>
  <si>
    <t>LXWXH: 143 X 158 X 110 MM</t>
  </si>
  <si>
    <t>LXWXH: 120 X 84 X 79 MM</t>
  </si>
  <si>
    <t>LXWXH: 83 X 125 X 63 MM</t>
  </si>
  <si>
    <t>LXWXH: 113 X 158 X 145 MM</t>
  </si>
  <si>
    <t>LXWXH: 85 X 118 X 78 MM</t>
  </si>
  <si>
    <t>LXWXH: 82 X 118 X 80 MM</t>
  </si>
  <si>
    <t>LXWXH: 170 X 110 X 175 MM</t>
  </si>
  <si>
    <t>LXWXH: 250 X 200 X 300 MM</t>
  </si>
  <si>
    <t>LXWXH: 170 X 100 X 175 MM</t>
  </si>
  <si>
    <t>LXWXH: 50 X 95 X 45 MM</t>
  </si>
  <si>
    <t>LXWXH : 0X0X0 MM</t>
  </si>
  <si>
    <t>LXWXH: 140 X 165 X 16 MM</t>
  </si>
  <si>
    <t>LXWXH: 165 X 140 X 20 MM</t>
  </si>
  <si>
    <t>LXWXH: 160 X 160 X 40 MM</t>
  </si>
  <si>
    <t>LXWXH: 40 X 80 X 40 MM</t>
  </si>
  <si>
    <t>LXWXH:178 X 184 X 92</t>
  </si>
  <si>
    <t>LXWXH: 67 X 87 X 46 MM</t>
  </si>
  <si>
    <t>LXWXH: 170 X 230 X 72 MM</t>
  </si>
  <si>
    <t>LXWXH: 235 X 170 X 81 MM</t>
  </si>
  <si>
    <t>LXWXH: 230 X 165 X 75 MM</t>
  </si>
  <si>
    <t>LXWXH: 230 X 160 X 70 MM</t>
  </si>
  <si>
    <t>LXWXH: 130 X 130 X 20 MM</t>
  </si>
  <si>
    <t>LXWXH: 200 X 220 X 30 MM</t>
  </si>
  <si>
    <t>LXWXH: 137 X 186 X 57 MM</t>
  </si>
  <si>
    <t>LXWXH: 91 X 128 X 68</t>
  </si>
  <si>
    <t>LXWXH: 4100X3100X2000 IN MM</t>
  </si>
  <si>
    <t>LXWXH: 170 X 230 X 70 MM</t>
  </si>
  <si>
    <t>LXWXH: 235 X 170 X 73 MM</t>
  </si>
  <si>
    <t>LXWXH: 220 X 165 X 65 MM</t>
  </si>
  <si>
    <t>LXWXH: 170 X 235 X 75 MM</t>
  </si>
  <si>
    <t>LXWXH: 171 X 230 X 71 MM</t>
  </si>
  <si>
    <t>LXWXH: 172 X 235 X 70 MM</t>
  </si>
  <si>
    <t>LXWXH: 175 X 235 X 72 MM</t>
  </si>
  <si>
    <t>LXWXH: 175 X 235 X 76 MM</t>
  </si>
  <si>
    <t>LXWXH: 170 X 235 X 70 MM</t>
  </si>
  <si>
    <t>LXWXH: 170 X 230 X 75 MM</t>
  </si>
  <si>
    <t>LXWXH: 175 X 232 X 72 MM</t>
  </si>
  <si>
    <t>LXWXH: 172 X 235 X 75 MM</t>
  </si>
  <si>
    <t>LXWXH: 175 X 230 X 72 MM</t>
  </si>
  <si>
    <t>LXWXH: 61 X 90 X 47 MM</t>
  </si>
  <si>
    <t>LXWXH: 61 X 90 X 41 MM</t>
  </si>
  <si>
    <t>LXWXH: 61 X 90 X 42 MM</t>
  </si>
  <si>
    <t>LXWXH: 63 X 90 X 47 MM</t>
  </si>
  <si>
    <t>LXWXH: 65 X 89 X 46 MM</t>
  </si>
  <si>
    <t>LXWXH: 335 X 705 X 200 MM</t>
  </si>
  <si>
    <t>LXWXH: 460 X 895 X 150 MM</t>
  </si>
  <si>
    <t>LXWXH: 240 X 250 X 180 MM</t>
  </si>
  <si>
    <t>LXWXH: 250 X 260 X 210 MM</t>
  </si>
  <si>
    <t>LXWXH: 33 X 20 X 29 MM</t>
  </si>
  <si>
    <t>LXWXH: 380 X 580 X 420 MM</t>
  </si>
  <si>
    <t>LXWXH: 60 X 80 X 61 MM</t>
  </si>
  <si>
    <t>LXWXH: 40 X 60 X 51 MM</t>
  </si>
  <si>
    <t>LXWXH: 40 X 60 X 51</t>
  </si>
  <si>
    <t>LXWXH: 60 X 80 X 61</t>
  </si>
  <si>
    <t>LXWXH: 265 X 280 X 275 MM</t>
  </si>
  <si>
    <t>LXWXH: 385 X 280 X 290 MM</t>
  </si>
  <si>
    <t>LXWXH: 410 X 593 X 500 MM</t>
  </si>
  <si>
    <t>LXWXH: 295 X 535 X 215 MM</t>
  </si>
  <si>
    <t>LXWXH: 375 X 595 X 400 MM</t>
  </si>
  <si>
    <t>LXWXH: 240 X 175 X 80 MM</t>
  </si>
  <si>
    <t>LXWXH: 190 X 1003 X 400 MM</t>
  </si>
  <si>
    <t>LXWXH: 620X264X420 MM</t>
  </si>
  <si>
    <t>LXWXH : 1230X420X530 MM</t>
  </si>
  <si>
    <t>LXWXH: 420 X 1230 X 530</t>
  </si>
  <si>
    <t>LXWXH: 490 X 1290 X 530 MM</t>
  </si>
  <si>
    <t>LXWXH : 1290X380X530 MM</t>
  </si>
  <si>
    <t>LXWXH: 380 X 1290 X 530 MM</t>
  </si>
  <si>
    <t>LXWXH : 600X400X500 MM</t>
  </si>
  <si>
    <t>LXWXH: 400 X 1200 X 500 MM</t>
  </si>
  <si>
    <t>LXWXH: 145 X 410 X 165 MM</t>
  </si>
  <si>
    <t>LXWXH: 150 X 500 X 165 MM</t>
  </si>
  <si>
    <t>LXWXH: 210 X 525 X 185 MM</t>
  </si>
  <si>
    <t>LXWXH: 360 X 610 X 300 MM</t>
  </si>
  <si>
    <t>LXWXH: 960 X 1150 X 540 MM</t>
  </si>
  <si>
    <t>LXWXH: 360X190X175 MM</t>
  </si>
  <si>
    <t>LXWXH: 235 X 170 X 70 MM</t>
  </si>
  <si>
    <t>LXWXH: 130 X 130 X 25 MM</t>
  </si>
  <si>
    <t>LXWXH: 50 X 55 X 100 MM</t>
  </si>
  <si>
    <t>LXWXH: 60 X 60 X 20 MM</t>
  </si>
  <si>
    <t>LXWXH: 135 X 135 X 30 MM</t>
  </si>
  <si>
    <t>LXWXH: 115 X 131 X 15 MM</t>
  </si>
  <si>
    <t>LXWXH: 89 X 62 X 42 MM</t>
  </si>
  <si>
    <t>LXWXH: 89X63X48 MM</t>
  </si>
  <si>
    <t>LXWXH: 200 X 160 X 25 MM</t>
  </si>
  <si>
    <t>LXWXH: 280 X 290 X 80 MM</t>
  </si>
  <si>
    <t>LXWXH: 370 X 400 X 70 MM</t>
  </si>
  <si>
    <t>LXWXH: 500 X 500 X 90 MM</t>
  </si>
  <si>
    <t>LXWXH: 320 X 330 X 40 MM</t>
  </si>
  <si>
    <t>LXWXH: 300 X 300 X 40 MM</t>
  </si>
  <si>
    <t>LXWXH: 360 X 350 X 35 MM</t>
  </si>
  <si>
    <t>LXWXH: 290 X 260 X 50 MM</t>
  </si>
  <si>
    <t>LXWXH: 430 X 300 X 50 MM</t>
  </si>
  <si>
    <t>LXWXH: 280 X 290 X 20 MM</t>
  </si>
  <si>
    <t>LXWXH: 210 X 72 X 140</t>
  </si>
  <si>
    <t>LXWXH: 150 X 280 X 60 MM</t>
  </si>
  <si>
    <t>LXWXH: 160 X 550 X 140 MM</t>
  </si>
  <si>
    <t>LXWXH: 160 X 285 X 75 MM</t>
  </si>
  <si>
    <t>LXWXH: 240 X 180 X 80 MM</t>
  </si>
  <si>
    <t>LXWXH: 160 X 560 X 195 MM</t>
  </si>
  <si>
    <t>LXWXH: 550 X 150 X 195 MM</t>
  </si>
  <si>
    <t>LXWXH: 300 X 300 X 90 MM</t>
  </si>
  <si>
    <t>LXWXH: 385 X 460 X 105 MM</t>
  </si>
  <si>
    <t>LXWXH: 460 X 385 X 110 MM</t>
  </si>
  <si>
    <t>LXWXH: 385 X 460 X 110 MM</t>
  </si>
  <si>
    <t>LXWXH: 305 X 300 X 95 MM</t>
  </si>
  <si>
    <t>LXWXH: 90 X 37 X 55 MM</t>
  </si>
  <si>
    <t>LXWXH: 120 X 70 X 75 MM</t>
  </si>
  <si>
    <t>LXWXH: 37 X 90 X 55 MM</t>
  </si>
  <si>
    <t>LXWXH: 250 X 100 X 10 MM</t>
  </si>
  <si>
    <t>LXWXH: 100 X 300 X 50 MM</t>
  </si>
  <si>
    <t>LXWXH: 90 X 55 X 37 MM</t>
  </si>
  <si>
    <t>LXWXH: 170 X 365 X 65 MM</t>
  </si>
  <si>
    <t>LXWXH: 370 X 455 X 92 MM</t>
  </si>
  <si>
    <t>LXWXH: 160 X 285 X 65 MM</t>
  </si>
  <si>
    <t>LXWXH: 160 X 370 X 65 MM</t>
  </si>
  <si>
    <t>LXWXH: 410 X 415 X 340 MM</t>
  </si>
  <si>
    <t>LXWXH: 349.25 X 254 X 127 MM</t>
  </si>
  <si>
    <t>LXWXH: 135 X 120 X 240 MM</t>
  </si>
  <si>
    <t>LXWXH: 16 X 29 X 15 MM</t>
  </si>
  <si>
    <t>LXWXH: 160X110X40 MM</t>
  </si>
  <si>
    <t>LXWXH: 160 X 110 X 40 MM</t>
  </si>
  <si>
    <t>LXWXH: 75 X 70 X 10 MM</t>
  </si>
  <si>
    <t>LXWXH: 90 X 350 X 85 MM</t>
  </si>
  <si>
    <t>LXWXH: 85 X 90 X 455 MM</t>
  </si>
  <si>
    <t>LXWXH: 92 X 455 X 87 MM</t>
  </si>
  <si>
    <t>LXWXH: 570 X 90 X 85 MM</t>
  </si>
  <si>
    <t>LXWXH: 567 X 98 X 93 MM</t>
  </si>
  <si>
    <t>LXWXH: 743 X 95 X 90 MM</t>
  </si>
  <si>
    <t>LXWXH: 85 X 345 X 90 MM</t>
  </si>
  <si>
    <t>LXWXH: 90 X 345 X 85 MM</t>
  </si>
  <si>
    <t>LXWXH: 85 X 445 X 90 MM</t>
  </si>
  <si>
    <t>LXWXH: 87 X 565 X 85 MM</t>
  </si>
  <si>
    <t>LXWXH: 90 X 570 X 85 MM</t>
  </si>
  <si>
    <t>LXWXH: 120 X 160 X 35 MM</t>
  </si>
  <si>
    <t>LXWXH: 120 X 140 X 20 MM</t>
  </si>
  <si>
    <t>LXWXH: 80 X 90 X 50 MM</t>
  </si>
  <si>
    <t>LXWXH: 70 X 80 X 65 MM</t>
  </si>
  <si>
    <t>LXWXH: 105 X 750 X 95 MM</t>
  </si>
  <si>
    <t>LXWXH: 160 X 660 X 95 MM</t>
  </si>
  <si>
    <t>LXWXH: 32 X 40 X 46 MM</t>
  </si>
  <si>
    <t>LXWXH: 70 X 70 X 75 MM</t>
  </si>
  <si>
    <t>LXWXH: 107 X 70 X 80 MM</t>
  </si>
  <si>
    <t>LXWXH: 70 X 137 X 75 MM</t>
  </si>
  <si>
    <t>LXWXH: 70 X 77 X 167 MM</t>
  </si>
  <si>
    <t>LXWXH: 70 X 76 X 197 MM</t>
  </si>
  <si>
    <t>LXWXH: 70 X 70 X 98 MM</t>
  </si>
  <si>
    <t>LXWXH: 70 X 100 X 70 MM</t>
  </si>
  <si>
    <t>LXWXH: 70 X 110 X 100 MM</t>
  </si>
  <si>
    <t>LXWXH: 70 X 110 X 98 MM</t>
  </si>
  <si>
    <t>LXWXH: 71 X 105 X 141 MM</t>
  </si>
  <si>
    <t>LXWXH: 71 X 100 X 141 MM</t>
  </si>
  <si>
    <t>LXWXH: 75 X 150 X 95 MM</t>
  </si>
  <si>
    <t>LXWXH: 150 X 75 X 95 MM</t>
  </si>
  <si>
    <t>LXWXH: 115 X 75 X 95 MM</t>
  </si>
  <si>
    <t>LXWXH: 68 X 75 X 68 MM</t>
  </si>
  <si>
    <t>LXWXH: 70 X 70 X 97 MM</t>
  </si>
  <si>
    <t>LXWXH: 70 X 70 X 96 MM</t>
  </si>
  <si>
    <t>LXWXH: 70 X 97 X 70 MM</t>
  </si>
  <si>
    <t>LXWXH: 70 X 70 X 97</t>
  </si>
  <si>
    <t>LXWXH: 95 X 95 X 101 MM</t>
  </si>
  <si>
    <t>LXWXH: 90 X 95 X 85 MM</t>
  </si>
  <si>
    <t>LXWXH: 85 X 90 X 95 MM</t>
  </si>
  <si>
    <t>LXWXH: 90 X 155 X 95 MM</t>
  </si>
  <si>
    <t>LXWXH: 85 X 155 X 95 MM</t>
  </si>
  <si>
    <t>LXWXH: 88 X 185 X 120 MM</t>
  </si>
  <si>
    <t>LXWXH: 88 X 230 X 135 MM</t>
  </si>
  <si>
    <t>LXWXH: 34 X 54 X 88 MM</t>
  </si>
  <si>
    <t>LXWXH: 44 X 54 X 88 MM</t>
  </si>
  <si>
    <t>LXWXH: 34 X 53 X 88 MM</t>
  </si>
  <si>
    <t>LXWXH: 34 X 54 X 33 MM</t>
  </si>
  <si>
    <t>LXWXH: 52 X 33 X 86 MM</t>
  </si>
  <si>
    <t>LXWXH: 52 X 33 X 90 MM</t>
  </si>
  <si>
    <t>LXWXH: 34 X 90 X 52 MM</t>
  </si>
  <si>
    <t>LXWXH: 52 X 33 X 87 MM</t>
  </si>
  <si>
    <t>LXWXH: 33 X 52 X 87 MM</t>
  </si>
  <si>
    <t>LXWXH: 33 X 52 X 86 MM</t>
  </si>
  <si>
    <t>LXWXH: 33 X 53 X 86 MM</t>
  </si>
  <si>
    <t>LXWXH: 54 X 34 X 88 MM</t>
  </si>
  <si>
    <t>LXWXH: 54 X 88 X 45 MM</t>
  </si>
  <si>
    <t>LXWXH: 54 X 44 X 88 MM</t>
  </si>
  <si>
    <t>LXWXH: 45 X 52 X 90 MM</t>
  </si>
  <si>
    <t>LXWXH: 53 X 43 X 90</t>
  </si>
  <si>
    <t>LXWXH: 90 X 54 X 44 MM</t>
  </si>
  <si>
    <t>LXWXH: 44 X 88 X 52 MM</t>
  </si>
  <si>
    <t>LXWXH: 34 X 88 X 54 MM</t>
  </si>
  <si>
    <t>LXWXH: 33 X 53 X 87 MM</t>
  </si>
  <si>
    <t>LXWXH: 54 X 88 X 34 MM</t>
  </si>
  <si>
    <t>LXWXH: 53 X 88 X 34 MM</t>
  </si>
  <si>
    <t>LXWXH: 87 X 54 X 90 MM</t>
  </si>
  <si>
    <t>LXWXH: 52 X 86 X 33 MM</t>
  </si>
  <si>
    <t>LXWXH: 52 X 33 X 88 MM</t>
  </si>
  <si>
    <t>LXWXH: 33 X 52 X 88 MM</t>
  </si>
  <si>
    <t>LXWXH: 53 X 43 X 88 MM</t>
  </si>
  <si>
    <t>LXWXH: 53 X 34 X 88 MM</t>
  </si>
  <si>
    <t>LXWXH: 88 X 54 X 38 MM</t>
  </si>
  <si>
    <t>LXWXH: 88 X 54 X 34 MM</t>
  </si>
  <si>
    <t>LXWXH: 53 X 87 X 34 MM</t>
  </si>
  <si>
    <t>LXWXH: 32 X 32 X 55 MM</t>
  </si>
  <si>
    <t>LXWXH: 111 X 111 X 20 MM</t>
  </si>
  <si>
    <t>LXWXH: 193 X 91 X 23 MM</t>
  </si>
  <si>
    <t>LXWXH: 30 X 60 X 30 MM</t>
  </si>
  <si>
    <t>LXWXH: 60 X 30 X 30 MM</t>
  </si>
  <si>
    <t>LXWXH: 145 X 110 X 70 MM</t>
  </si>
  <si>
    <t>LXWXH: 30 X 30 X 60</t>
  </si>
  <si>
    <t>LXWXH: 150 X 95 X 70 MM</t>
  </si>
  <si>
    <t>LXWXH: 150 X 50 X 80 MM</t>
  </si>
  <si>
    <t>LXWXH: 30 X 30 X 60 MM</t>
  </si>
  <si>
    <t>LXWXH: 150 X 90 X 70 MM</t>
  </si>
  <si>
    <t>LXWXH: 30 X 30 X 50 MM</t>
  </si>
  <si>
    <t>LXWXH: 30 X 30 X 53 MM</t>
  </si>
  <si>
    <t>LXWXH: 32 X 32 X 70 MM</t>
  </si>
  <si>
    <t>LXWXH: 222 X 170 X 50 MM</t>
  </si>
  <si>
    <t>LXWXH: 32 X 33 X 60 MM</t>
  </si>
  <si>
    <t>LXWXH: 32 X 32 X 60 MM</t>
  </si>
  <si>
    <t>LXWXH: 160 X 80 X 150 MM</t>
  </si>
  <si>
    <t>LXWXH: 80 X 160 X150 MM</t>
  </si>
  <si>
    <t>LXWXH: 160 X 150 X 80 MM</t>
  </si>
  <si>
    <t>LXWXH: 80 X 160 X 150MM</t>
  </si>
  <si>
    <t>LXWXH: 80 X 160 X 150 MM</t>
  </si>
  <si>
    <t>LXWXH: 155 X 120 X 75 MM</t>
  </si>
  <si>
    <t>LXWXH: 50 X 65 X 30 MM</t>
  </si>
  <si>
    <t>LXWXH: 235 X 161 X 45 MM</t>
  </si>
  <si>
    <t>LXWXH: 162 X 235 X 45 MM</t>
  </si>
  <si>
    <t>LXWXH: 175 X 250 X 50 MM</t>
  </si>
  <si>
    <t>LXWXH: 150 X 180 X 30 MM</t>
  </si>
  <si>
    <t>LXWXH: 190 X 200 X 70 MM</t>
  </si>
  <si>
    <t>LXWXH: 78 X 111 X 13 MM</t>
  </si>
  <si>
    <t>LXWXH: 57 X 63 X 46 MM</t>
  </si>
  <si>
    <t>LXWXH: 145 X 47 X 72 MM</t>
  </si>
  <si>
    <t>LXWXH: 95 X 40 X 40 MM</t>
  </si>
  <si>
    <t>LXWXH: 68 X 128 X 44 MM</t>
  </si>
  <si>
    <t>LXWXH : 58X210X42 MM</t>
  </si>
  <si>
    <t>LXWXH: 130 X 70 X 44 MM</t>
  </si>
  <si>
    <t>LXWXH: 130 X 70 X 43 MM</t>
  </si>
  <si>
    <t>LXWXH: 128 X 70 X 43 MM</t>
  </si>
  <si>
    <t>LXWXH: 70 X 130 X 43 MM</t>
  </si>
  <si>
    <t>LXWXH: 62 X 207 X 42 MM</t>
  </si>
  <si>
    <t>LXWXH: 57 X 207 X 42 MM</t>
  </si>
  <si>
    <t>LXWXH: 57 X 210 X 42 MM</t>
  </si>
  <si>
    <t>LXWXH: 70 X 130 X 42 MM</t>
  </si>
  <si>
    <t>LXWXH: 69 X 130 X 43 MM</t>
  </si>
  <si>
    <t>LXWXH: 128 X 68 X 42 MM</t>
  </si>
  <si>
    <t>LXWXH: 132 X 232 X 88 MM</t>
  </si>
  <si>
    <t>LXWXH: 70 X 128 X 42 MM</t>
  </si>
  <si>
    <t>LXWXH: 65 X 145 X 32 MM</t>
  </si>
  <si>
    <t>LXWXH: 65 X 148 X 32 MM</t>
  </si>
  <si>
    <t>LXWXH: 65 X 148 X 33 MM</t>
  </si>
  <si>
    <t>LXWXH: 65 X 145 X 33 MM</t>
  </si>
  <si>
    <t>LXWXH: 65 X 146 X 32 MM</t>
  </si>
  <si>
    <t>LXWXH: 32 X 65 X 146 MM</t>
  </si>
  <si>
    <t>LXWXH: 195 X 75 X 90 MM</t>
  </si>
  <si>
    <t>LXWXH: 58 X 131 X 38 MM</t>
  </si>
  <si>
    <t>LXWXH: 60 X 132 X 38 MM</t>
  </si>
  <si>
    <t>LXWXH: 195 X 77 X 90 MM</t>
  </si>
  <si>
    <t>LXWXH: 52 X 71 X 17 MM</t>
  </si>
  <si>
    <t>LXWXH: 130 X 140 X 20 MM</t>
  </si>
  <si>
    <t>LXWXH: 71 X 53 X 17 MM</t>
  </si>
  <si>
    <t>LXWXH: 150 X 130 X 16 MM</t>
  </si>
  <si>
    <t>LXWXH: 140 X 130 X 35 MM</t>
  </si>
  <si>
    <t>LXWXH: 160 X 105 X 40 MM</t>
  </si>
  <si>
    <t>LXWXH: 130 X 150 X 16 MM</t>
  </si>
  <si>
    <t>LXWXH: 120 X 120 X 20 MM</t>
  </si>
  <si>
    <t>LXWXH: 140 X 120 X 20 MM</t>
  </si>
  <si>
    <t>LXWXH: 125 X 140 X 25 MM</t>
  </si>
  <si>
    <t>LXWXH: 130 X 130 X 15 MM</t>
  </si>
  <si>
    <t>LXWXH: 180 X 130 X 18 MM</t>
  </si>
  <si>
    <t>LXWXH: 170 X 150 X 15 MM</t>
  </si>
  <si>
    <t>LXWXH: 103 X 205 X 80 MM</t>
  </si>
  <si>
    <t>LXWXH: 205 X 85 X 103 MM</t>
  </si>
  <si>
    <t>LXWXH: 124 X 317 X 90 MM</t>
  </si>
  <si>
    <t>LXWXH: 235 X 135 X 90 MM</t>
  </si>
  <si>
    <t>LXWXH: 90 X 235 X 96 MM</t>
  </si>
  <si>
    <t>LXWXH: 130 X 232 X 90 MM</t>
  </si>
  <si>
    <t>LXWXH: 90 X 315 X 123 MM</t>
  </si>
  <si>
    <t>LXWXH: 130 X 45 X 70 MM</t>
  </si>
  <si>
    <t>LXWXH: 69 X 130 X 45 MM</t>
  </si>
  <si>
    <t>LXWXH: 135 X 130 X 20 MM</t>
  </si>
  <si>
    <t>LXWXH: 140 X 140 X 16 MM</t>
  </si>
  <si>
    <t>LXWXH: 140 X 135 X 20 MM</t>
  </si>
  <si>
    <t>LXWXH: 153 X 54 X 110 MM</t>
  </si>
  <si>
    <t>LXWXH: 200 X 185 X 35 MM</t>
  </si>
  <si>
    <t>LXWXH: 130 X 48 X 33 MM</t>
  </si>
  <si>
    <t>LXWXH: 130 X 50 X 35 MM</t>
  </si>
  <si>
    <t>LXWXH: 33 X 50 X 130 MM</t>
  </si>
  <si>
    <t>LXWXH: 40 X 77 X 53 MM</t>
  </si>
  <si>
    <t>LXWXH: 70 X 55 X 55 MM</t>
  </si>
  <si>
    <t>LXWXH: 88 X 25 X 13 MM</t>
  </si>
  <si>
    <t>LXWXH: 95 X 150 X 90 MM</t>
  </si>
  <si>
    <t>LXWXH: 40 X 25 X 25 MM</t>
  </si>
  <si>
    <t>LXWXH: 30 X 40 X 25 MM</t>
  </si>
  <si>
    <t>LXWXH: 35 X 52 X 30 MM</t>
  </si>
  <si>
    <t>LXWXH: 30 X 35 X 55 MM</t>
  </si>
  <si>
    <t>LXWXH: 40 X 40 X 50 MM</t>
  </si>
  <si>
    <t>LXWXH: 70 X 70 X 25 MM</t>
  </si>
  <si>
    <t>LXWXH: 165 X 240 X 150 MM</t>
  </si>
  <si>
    <t>LXWXH: 130X151X288 MM</t>
  </si>
  <si>
    <t>LXWXH: 115 X 170 X 60 MM</t>
  </si>
  <si>
    <t>LXWXH: 125 X 87 X 42 MM</t>
  </si>
  <si>
    <t>LXWXH: 121 X 86 X 40 MM</t>
  </si>
  <si>
    <t>LXWXH: 122 X 85 X 40 MM</t>
  </si>
  <si>
    <t>LXWXH: 121 X 85 X 40 MM</t>
  </si>
  <si>
    <t>LXWXH: 116 X 118 X 40 MM</t>
  </si>
  <si>
    <t>LXWXH: 122 X 86 X 40 MM</t>
  </si>
  <si>
    <t>LXWXH: 80 X 125 X 42 MM</t>
  </si>
  <si>
    <t>LXWXH: 125 X 80 X 42 MM</t>
  </si>
  <si>
    <t>LXWXH: 122 X 85 X 42 MM</t>
  </si>
  <si>
    <t>LXWXH: 105 X 135 X 50 MM</t>
  </si>
  <si>
    <t>LXWXH: 75 X 130 X 65 MM</t>
  </si>
  <si>
    <t>LXWXH: 75 X 127 X 65 MM</t>
  </si>
  <si>
    <t>LXWXH: 75X130X65</t>
  </si>
  <si>
    <t>LXWXH: 170 X 115 X 62 MM</t>
  </si>
  <si>
    <t>LXWXH: 302 X 274 X 113 MM</t>
  </si>
  <si>
    <t>LXWXH: 180 X 90 X 50 MM</t>
  </si>
  <si>
    <t>LXWXH: 182.88 X 70.1 X 45.72 M</t>
  </si>
  <si>
    <t>LXWXH: 190 X 120 X 90 MM</t>
  </si>
  <si>
    <t>LXWXH: 120 X 188 X 88 MM</t>
  </si>
  <si>
    <t>LXWXH: 165 X 200 X 160 MM</t>
  </si>
  <si>
    <t>LXWXH: 103 X 120 X 30 MM</t>
  </si>
  <si>
    <t>LXWXH: 28 X 105 X 121 MM</t>
  </si>
  <si>
    <t>LXWXH: 120 X 105 X 30 MM</t>
  </si>
  <si>
    <t>LXWXH: 120 X 105 X 28 MM</t>
  </si>
  <si>
    <t>LXWXH: 105 X 28 X 120 MM</t>
  </si>
  <si>
    <t>LXWXH: 105 X 121 X 30 MM</t>
  </si>
  <si>
    <t>LXWXH: 125 X 105 X 65 MM</t>
  </si>
  <si>
    <t>LXWXH: 107 X 125 X 63 MM</t>
  </si>
  <si>
    <t>LXWXH: 125 X 105 X 62 MM</t>
  </si>
  <si>
    <t>LXWXH: 118 X 160 X 62 MM</t>
  </si>
  <si>
    <t>LXWXH: 120 X 105 X 32 MM</t>
  </si>
  <si>
    <t>LXWXH: 125 X 105 X 63 MM</t>
  </si>
  <si>
    <t>LXWXH: 64 X 107 X 125 MM</t>
  </si>
  <si>
    <t>LXWXH: 62 X 115 X 125 MM</t>
  </si>
  <si>
    <t>LXWXH: 43 X 95 X 132 MM</t>
  </si>
  <si>
    <t>LXWXH: 95 X 65 X 45 MM</t>
  </si>
  <si>
    <t>H X W X D : 130 X 95 X 41</t>
  </si>
  <si>
    <t>H X W X D : 130 X 95 X 66</t>
  </si>
  <si>
    <t>LXWXH: 41 X 95 X 132 MM</t>
  </si>
  <si>
    <t>LXWXH: 95 X 42 X 65 MM</t>
  </si>
  <si>
    <t>H X W X D : 64 X 95 X 41</t>
  </si>
  <si>
    <t>LXWXH: 95 X 130 X 41 MM</t>
  </si>
  <si>
    <t>LXWXH: 94 X 130 X 41 MM</t>
  </si>
  <si>
    <t>LXWXH: 96 X 65 X 42 MM</t>
  </si>
  <si>
    <t>LXWXH: 132 X 95 X 41 MM</t>
  </si>
  <si>
    <t>LXWXH: 132 X 95 X 42 MM</t>
  </si>
  <si>
    <t>LXWXH: 95 X 132 X 42 MM</t>
  </si>
  <si>
    <t>LXWXH: 95 X 130 X 65 MM</t>
  </si>
  <si>
    <t>LXWXH: 95 X 42 X 132 MM</t>
  </si>
  <si>
    <t>LXWXH: 66 X 96 X 42 MM</t>
  </si>
  <si>
    <t>LXWXH: 97 X 65 X 42 MM</t>
  </si>
  <si>
    <t>LXWXH: 97 X 132 X 42 MM</t>
  </si>
  <si>
    <t>LXWXH: 96 X 132 X 42 MM</t>
  </si>
  <si>
    <t>LXWXH: 96 X 67 X 42 MM</t>
  </si>
  <si>
    <t>LXWXH: 97 X 66 X 42 MM</t>
  </si>
  <si>
    <t>LXWXH: 41 X 97 X 66 MM</t>
  </si>
  <si>
    <t>LXWXH: 95 X 41 X 65 MM</t>
  </si>
  <si>
    <t>LXWXH: 97 X 67 X 42 MM</t>
  </si>
  <si>
    <t>LXWXH: 130 X 95 X 43 MM</t>
  </si>
  <si>
    <t>LXWXH: 130 X 95 X 45 MM</t>
  </si>
  <si>
    <t>LXWXH: 95 X 67 X 42 MM</t>
  </si>
  <si>
    <t>LXWXH: 131 X 96 X 41 MM</t>
  </si>
  <si>
    <t>LXWXH: 96 X 66 X 42 MM</t>
  </si>
  <si>
    <t>LXWXH: 132 X 97 X 42 MM</t>
  </si>
  <si>
    <t>LXWXH: 135 X 98 X 45 MM</t>
  </si>
  <si>
    <t>LXWXH: 95 X 42 X 130 MM</t>
  </si>
  <si>
    <t>LXWXH: 41 X 94 X 134 MM</t>
  </si>
  <si>
    <t>LXWXH: 45 X 95 X 135 MM</t>
  </si>
  <si>
    <t>LXWXH: 90 X 170 X 60 MM</t>
  </si>
  <si>
    <t>H X W X D : 137 X 43 X 43</t>
  </si>
  <si>
    <t>LXWXH: 43 X 43 X 137 MM</t>
  </si>
  <si>
    <t>LXWXH: 132 X 96 X 42 MM</t>
  </si>
  <si>
    <t>LXWXH: 97 X 132 X 67 MM</t>
  </si>
  <si>
    <t>LXWXH: 95 X 132 X 41 MM</t>
  </si>
  <si>
    <t>LXWXH: 90 X 200 X 60 MM</t>
  </si>
  <si>
    <t>LXWXH: 88 X 153 X 54 MM</t>
  </si>
  <si>
    <t>LXWXH: 152 X 88 X 54 MM</t>
  </si>
  <si>
    <t>LXWXH: 90 X 153 X 54 MM</t>
  </si>
  <si>
    <t>LXWXH: 45 X 30 X 20 MM</t>
  </si>
  <si>
    <t>LXWXH: 95 X 66 X 42 MM</t>
  </si>
  <si>
    <t>LXWXH: 210 X 150 X 18 MM</t>
  </si>
  <si>
    <t>LXWXH: 150 X 210 X 30 MM</t>
  </si>
  <si>
    <t>LXWXH: 130 X 140 X 40 MM</t>
  </si>
  <si>
    <t>LXWXH: 81 X 81 X 148 MM</t>
  </si>
  <si>
    <t>LXWXH: 131 X 95 X 42 MM</t>
  </si>
  <si>
    <t>LXWXH: 67 X 97 X 42 MM</t>
  </si>
  <si>
    <t>LXWXH: 95 X 130 X 40 MM</t>
  </si>
  <si>
    <t>LXWXH: 111 X 165 X 47 MM</t>
  </si>
  <si>
    <t>LXWXH: 70 X 100 X 50 MM</t>
  </si>
  <si>
    <t>LXWXH: 97 X 133 X 42 MM</t>
  </si>
  <si>
    <t>LXWXH: 135 X 85 X 50 MM</t>
  </si>
  <si>
    <t>LXWXH: 200X140X550 MM</t>
  </si>
  <si>
    <t>LXWXH: 130 X 95 X 42 MM</t>
  </si>
  <si>
    <t>LXWXH: 95 X 40 X 130 MM</t>
  </si>
  <si>
    <t>LXWXH: 97 X 131 X 42 MM</t>
  </si>
  <si>
    <t>LXWXH: 92 X 133 X 42 MM</t>
  </si>
  <si>
    <t>LXWXH: 132 X 50 X 18 MM</t>
  </si>
  <si>
    <t>LXWXH: 105 X 105 X 15 MM</t>
  </si>
  <si>
    <t>LXWXH: 100 X 7 X 160 MM</t>
  </si>
  <si>
    <t>LXWXH: 140 X 50 X 25 MM</t>
  </si>
  <si>
    <t>LXWXH: 130 X 110 X 45 MM</t>
  </si>
  <si>
    <t>LXWXH: 76 X 76 X 24 MM</t>
  </si>
  <si>
    <t>LXWXH: 100 X 110 X 100 MM</t>
  </si>
  <si>
    <t>LXWXH: 95 X 85 X 82 MM</t>
  </si>
  <si>
    <t>LXWXH: 80 X 80 X 93 MM</t>
  </si>
  <si>
    <t>LXWXH: 1 X 2 X 1 MM</t>
  </si>
  <si>
    <t>LXWXH: 95 X 80 X 80 MM</t>
  </si>
  <si>
    <t>LXWXH: 100 X 100 X 105 MM</t>
  </si>
  <si>
    <t>LXWXH: 95 X 82 X 82 MM</t>
  </si>
  <si>
    <t>LXWXH: 100 X 80 X 85 MM</t>
  </si>
  <si>
    <t>LXWXH: 80 X 80 X 146 MM</t>
  </si>
  <si>
    <t>LXWXH: 80 X 80 X 145 MM</t>
  </si>
  <si>
    <t>LXWXH: 122 X 70 X 70 MM</t>
  </si>
  <si>
    <t>LXWXH: 520 X 70 X 70 MM</t>
  </si>
  <si>
    <t>LXWXH: 752 X 68 X 68 MM</t>
  </si>
  <si>
    <t>LXWXH: 466 X 62 X 72 MM</t>
  </si>
  <si>
    <t>LXWXH: 465 X 75 X 65 MM</t>
  </si>
  <si>
    <t>LXWXH: 780 X 90 X 90 MM</t>
  </si>
  <si>
    <t>LXWXH: 785 X 83 X 83 MM</t>
  </si>
  <si>
    <t>LXWXH: 150 X 310 X 156 MM</t>
  </si>
  <si>
    <t>LXWXH: 85 X 130 X 158 MM</t>
  </si>
  <si>
    <t>LXWXH: 80 X 618 X 73 MM</t>
  </si>
  <si>
    <t>LXWXH : 85 X 130 X 158 MM</t>
  </si>
  <si>
    <t>LXWXH: 75 X 85 X 310 MM</t>
  </si>
  <si>
    <t>LXWXH : 80 X 618 X 73 MM</t>
  </si>
  <si>
    <t>LXWXH: 12 X 42 X 12 MM</t>
  </si>
  <si>
    <t>LXWXH: 10 X 42 X 10 MM</t>
  </si>
  <si>
    <t>LXWXH: 25 X 45 X 25 MM</t>
  </si>
  <si>
    <t>LXWXH: 540 X 85 X 55 MM</t>
  </si>
  <si>
    <t>LXWXH: 535 X 80 X 53 MM</t>
  </si>
  <si>
    <t>LXWXH: 80 X 50 X 524 MM</t>
  </si>
  <si>
    <t>LXWXH: 48 X 48 X 60 MM</t>
  </si>
  <si>
    <t>LXWXH: 48 X 48 X 79 MM</t>
  </si>
  <si>
    <t>LXWXH: 71 X 71 X 105 MM</t>
  </si>
  <si>
    <t>LXWXH: 98 X 100 X 190 MM</t>
  </si>
  <si>
    <t>LXWXH: 187 X 188 X 266 MM</t>
  </si>
  <si>
    <t>LXWXH: 188 X 187 X 270 MM</t>
  </si>
  <si>
    <t>LXWXH: 140 X 140 X 195 MM</t>
  </si>
  <si>
    <t>LXWXH: 180 X 185 X 300 MM</t>
  </si>
  <si>
    <t>LXWXH: 157 X 157 X 280 MM</t>
  </si>
  <si>
    <t>LXWXH: 268 X 91 X 90 MM</t>
  </si>
  <si>
    <t>LXWXH: 133 X 91 X 90 MM</t>
  </si>
  <si>
    <t>LXWXH: 145 X 145 X 65 CM</t>
  </si>
  <si>
    <t>LXWXH: 71 X 36 X 95 MM</t>
  </si>
  <si>
    <t>LXWXH: 71 X 142 X 55 MM</t>
  </si>
  <si>
    <t>LXWXH: 85 X 87 X 38 MM</t>
  </si>
  <si>
    <t>LXWXH: 400 X 300 X 150 MM</t>
  </si>
  <si>
    <t>LXWXH: 200 X 160 X 90 MM</t>
  </si>
  <si>
    <t>LXWXH: 160 X 200 X 90 MM</t>
  </si>
  <si>
    <t>LXWXH: 160 X 205 X 90 MM</t>
  </si>
  <si>
    <t>LXWXH: 150 X 200 X 85 MM</t>
  </si>
  <si>
    <t>LXWXH: 160 X 200 X 102 MM</t>
  </si>
  <si>
    <t>LXWXH: 195 X 85 X 95 MM</t>
  </si>
  <si>
    <t>LXWXH: 195 X 82 X 92 MM</t>
  </si>
  <si>
    <t>LXWXH: 246 X 73 X 56 MM</t>
  </si>
  <si>
    <t>LXWXH: 230 X 230 X 100 MM</t>
  </si>
  <si>
    <t>LXWXH: 220 X 220 X 75 MM</t>
  </si>
  <si>
    <t>LXWXH: 60 X 170 X 10 MM</t>
  </si>
  <si>
    <t>LXWXH: 140 X 110 X 25 MM</t>
  </si>
  <si>
    <t>LXWXH: 10 X 60 X 30 MM</t>
  </si>
  <si>
    <t>LXWXH: 30 X 30 X 110 MM</t>
  </si>
  <si>
    <t>LXWXH: 170 X 65 X 25 MM</t>
  </si>
  <si>
    <t>LXWXH: 240 X 240 X 70 MM</t>
  </si>
  <si>
    <t>LXWXH: 90 X 70 X 25 MM</t>
  </si>
  <si>
    <t>LXWXH: 50 X 60 X 25 MM</t>
  </si>
  <si>
    <t>LXWXH: 20 X 65 X 20 MM</t>
  </si>
  <si>
    <t>LXWXH: 170 X 170 X 15 MM</t>
  </si>
  <si>
    <t>LXWXH: 165 X 200 X 20 MM</t>
  </si>
  <si>
    <t>LXWXH: 180 X 180 X 15 MM</t>
  </si>
  <si>
    <t>LXWXH: 160 X 160 X 15 MM</t>
  </si>
  <si>
    <t>LXWXH: 200 X 200 X 15 MM</t>
  </si>
  <si>
    <t>LXWXH: 170 X 200 X 50 MM</t>
  </si>
  <si>
    <t>LXWXH: 185 X 155 X 15 MM</t>
  </si>
  <si>
    <t>LXWXH: 253 X 25 X 235 MM</t>
  </si>
  <si>
    <t>LXWXH: 228 X 37 X 282 MM</t>
  </si>
  <si>
    <t>LXWXH: 190 X 160 X 20 MM</t>
  </si>
  <si>
    <t>LXWXH: 160 X 190 X 20 MM</t>
  </si>
  <si>
    <t>LXWXH: 180 X 220 X 35 MM</t>
  </si>
  <si>
    <t>LXWXH: 190 X 200 X 25 MM</t>
  </si>
  <si>
    <t>LXWXH: 190 X 170 X 30 MM</t>
  </si>
  <si>
    <t>LXWXH:170*35*170 MM</t>
  </si>
  <si>
    <t>LXWXH: 155 X 185 X 15 MM</t>
  </si>
  <si>
    <t>LXWXH: 170 X 200 X 30 MM</t>
  </si>
  <si>
    <t>LXWXH: 160 X 180 X 20 MM</t>
  </si>
  <si>
    <t>LXWXH: 180 X 200 X 25 MM</t>
  </si>
  <si>
    <t>LXWXH: 45 X 30 X 42 MM</t>
  </si>
  <si>
    <t>LXWXH: 102 X 30 X 139 MM</t>
  </si>
  <si>
    <t>LXWXH: 110 X 100 X 41 MM</t>
  </si>
  <si>
    <t>LXWXH: 42 X 42 X 32 MM</t>
  </si>
  <si>
    <t>LXWXH: 111 X 35 X 45 MM</t>
  </si>
  <si>
    <t>LXWXH: 44 X 54 X 56 MM</t>
  </si>
  <si>
    <t>LXWXH: 53 X 45 X 60 MM</t>
  </si>
  <si>
    <t>LXWXH: 54 X 44 X 56 MM</t>
  </si>
  <si>
    <t>LXWXH: 45 X 54 X 57 MM</t>
  </si>
  <si>
    <t>LXWXH: 34 X 54 X 56 MM</t>
  </si>
  <si>
    <t>LXWXH: 100 X 150 X 40 MM</t>
  </si>
  <si>
    <t>LXWXH: 100 X 140 X 40 MM</t>
  </si>
  <si>
    <t>LXWXH: 40 X 30 X 1 MM</t>
  </si>
  <si>
    <t>LXWXH: 30 X 40 X 1 MM</t>
  </si>
  <si>
    <t>LXWXH: 150 X 80 X 30 MM</t>
  </si>
  <si>
    <t>LXWXH: 54 X 34 X 44 MM</t>
  </si>
  <si>
    <t>LXWXH: 34 X 54 X 45 MM</t>
  </si>
  <si>
    <t>LXWXH: 34 X 44 X 54 MM</t>
  </si>
  <si>
    <t>LXWXH: 54 X 34 X 45 MM</t>
  </si>
  <si>
    <t>LXWXH: 54 X 34 X 52 MM</t>
  </si>
  <si>
    <t>LXWXH: 33 X 52 X 50 MM</t>
  </si>
  <si>
    <t>LXWXH: 70 X 70 X 100 MM</t>
  </si>
  <si>
    <t>LXWXH: 72 X 72 X 90 MM</t>
  </si>
  <si>
    <t>LXWXH: 34 X 54 X 44 MM</t>
  </si>
  <si>
    <t>LXWXH: 34 X 54 X 54 MM</t>
  </si>
  <si>
    <t>LXWXH: 66 X 43 X 46 MM</t>
  </si>
  <si>
    <t>LXWXH: 200 X 110 X 400 MM</t>
  </si>
  <si>
    <t>LXWXH: 30 X 30 X 80 MM</t>
  </si>
  <si>
    <t>LXWXH: 32 X 28 X 10 MM</t>
  </si>
  <si>
    <t>LXWXH: 44 X 54 X 58 MM</t>
  </si>
  <si>
    <t>LXWXH: 44 X 52 X 58 MM</t>
  </si>
  <si>
    <t>LXWXH: 44 X 53 X 60 MM</t>
  </si>
  <si>
    <t>LXWXH: 60 X 80 X 20 MM</t>
  </si>
  <si>
    <t>LXWXH: 80 X 80 X 5</t>
  </si>
  <si>
    <t>LXWXH: 120 X 10 X 165 MM</t>
  </si>
  <si>
    <t>LXWXH: 95 X 48 X 47 MM</t>
  </si>
  <si>
    <t>LXWXH: 48 X 95 X 48 MM</t>
  </si>
  <si>
    <t>LXWXH: 20 X 60 X 20 MM</t>
  </si>
  <si>
    <t>LXWXH: 30 X 100 X 25 MM</t>
  </si>
  <si>
    <t>LXWXH: 50 X 68 X 19 MM</t>
  </si>
  <si>
    <t>LXWXH: 35 X 30 X 20 MM</t>
  </si>
  <si>
    <t>LXWXH: 15 X 15 X 40 MM</t>
  </si>
  <si>
    <t>LXWXH: 35 X 20 X 15 MM</t>
  </si>
  <si>
    <t>LXWXH: 50 X 15 X 20 MM</t>
  </si>
  <si>
    <t>LXWXH: 78 X 64 X 33 MM</t>
  </si>
  <si>
    <t>LXWXH: 63 X 75 X 33 MM</t>
  </si>
  <si>
    <t>LXWXH: 36 X 165 X 38 MM</t>
  </si>
  <si>
    <t>LXWXH: 163 X 38 X 38 MM</t>
  </si>
  <si>
    <t>LXWXH: 75 X 63 X 34 MM</t>
  </si>
  <si>
    <t>LXWXH: 78 X 63 X 35 MM</t>
  </si>
  <si>
    <t>LXWXH: 62 X 78 X 32 MM</t>
  </si>
  <si>
    <t>LXWXH: 96 X 65 X 33 MM</t>
  </si>
  <si>
    <t>LXWXH: 87 X 46 X 42 MM</t>
  </si>
  <si>
    <t>LXWXH: 87 X 42 X 46 MM</t>
  </si>
  <si>
    <t>LXWXH: 46 X 86 X 40 MM</t>
  </si>
  <si>
    <t>LXWXH: 46 X 42 X 87 MM</t>
  </si>
  <si>
    <t>LXWXH: 42 X 87 X 45 MM</t>
  </si>
  <si>
    <t>LXWXH: 130 X 68 X 40 MM</t>
  </si>
  <si>
    <t>LXWXH: 88 X 45 X 41 MM</t>
  </si>
  <si>
    <t>LXWXH: 88 X 45 X 43 MM</t>
  </si>
  <si>
    <t>LXWXH: 45 X 41 X 85 MM</t>
  </si>
  <si>
    <t>LXWXH: 80 X 65 X 33 MM</t>
  </si>
  <si>
    <t>LXWXH: 65 X 85 X 35 MM</t>
  </si>
  <si>
    <t>LXWXH: 78 X 45 X 40 MM</t>
  </si>
  <si>
    <t>LXWXH: 86 X 195 X 40 MM</t>
  </si>
  <si>
    <t>LXWXH: 25 X 50 X 155 MM</t>
  </si>
  <si>
    <t>LXWXH: 50 X 100 X 15 MM</t>
  </si>
  <si>
    <t>LXWXH: 15 X 20 X 95 MM</t>
  </si>
  <si>
    <t>LXWXH: 260 X 100 X 15 MM</t>
  </si>
  <si>
    <t>LXWXH: 135 X 140 X 20 MM</t>
  </si>
  <si>
    <t>LXWXH: 180 X 200 X 20 MM</t>
  </si>
  <si>
    <t>LXWXH: 52 X 31 X 17 MM</t>
  </si>
  <si>
    <t>LXWXH: 140 X 130 X 20 MM</t>
  </si>
  <si>
    <t>LXWXH: 150 X 150 X 20 MM</t>
  </si>
  <si>
    <t>LXWXH: 53 X 53 X 17 MM</t>
  </si>
  <si>
    <t>LXWXH: 27 X 25 X 25 MM</t>
  </si>
  <si>
    <t>LXWXH: 80 X 45 X 15 MM</t>
  </si>
  <si>
    <t>LXWXH: 16 X 80 X 15 MM</t>
  </si>
  <si>
    <t>LXWXH: 43 X 15 X 15 MM</t>
  </si>
  <si>
    <t>LXWXH: 103 X 15 X 9 MM</t>
  </si>
  <si>
    <t>A</t>
  </si>
  <si>
    <t>C</t>
  </si>
  <si>
    <t>ACTNDTB08MM5FR</t>
  </si>
  <si>
    <t>CCT551011</t>
  </si>
  <si>
    <t>CCT551012</t>
  </si>
  <si>
    <t>DCQC-150-500</t>
  </si>
  <si>
    <t>DCQC-150-SE</t>
  </si>
  <si>
    <t>E122A00Z312EB0</t>
  </si>
  <si>
    <t>EP-2M-L3A11A011A</t>
  </si>
  <si>
    <t>ETI500-2</t>
  </si>
  <si>
    <t>ETR500</t>
  </si>
  <si>
    <t>EUSSLSVZZSPEZZ</t>
  </si>
  <si>
    <t>HMIDT542</t>
  </si>
  <si>
    <t>LV429850FR</t>
  </si>
  <si>
    <t>LV429851FR</t>
  </si>
  <si>
    <t>LV429852FR</t>
  </si>
  <si>
    <t>LV429853FR</t>
  </si>
  <si>
    <t>LV429854FR</t>
  </si>
  <si>
    <t>LV429855FR</t>
  </si>
  <si>
    <t>LV429856FR</t>
  </si>
  <si>
    <t>LV430672</t>
  </si>
  <si>
    <t>LV430850FR</t>
  </si>
  <si>
    <t>LV431841FR</t>
  </si>
  <si>
    <t>LV432694FR</t>
  </si>
  <si>
    <t>MTN469819</t>
  </si>
  <si>
    <t>MTN630614</t>
  </si>
  <si>
    <t>MTN644592</t>
  </si>
  <si>
    <t>NS080H3M5</t>
  </si>
  <si>
    <t>NS125H3M5</t>
  </si>
  <si>
    <t>NW10H23F6</t>
  </si>
  <si>
    <t>NW32H14F5</t>
  </si>
  <si>
    <t>UC21SW_P_XPW</t>
  </si>
  <si>
    <t>UC22SW_P_XPW</t>
  </si>
  <si>
    <t>VW3A3600</t>
  </si>
  <si>
    <t>1000 X 10 X 10 MM</t>
  </si>
  <si>
    <t>LXWXH: 15.24X100.58X167.64 MM</t>
  </si>
  <si>
    <t>LXWXH: 132.3 X 100 X 100 MM</t>
  </si>
  <si>
    <t>LXWXH: 21.34 X 76.2 X 112.78 M</t>
  </si>
  <si>
    <t>56X56X56</t>
  </si>
  <si>
    <t>LXWXH: 93 X 72 X 64 MM</t>
  </si>
  <si>
    <t>LXWXH: 93 X 72 X 66 MM</t>
  </si>
  <si>
    <t>16760</t>
  </si>
  <si>
    <t>64910</t>
  </si>
  <si>
    <t>550010</t>
  </si>
  <si>
    <t>6553034000</t>
  </si>
  <si>
    <t>170XTS00401</t>
  </si>
  <si>
    <t>170XTS00501</t>
  </si>
  <si>
    <t>8431SRJ6V_BZ_G19</t>
  </si>
  <si>
    <t>8431SRJ6V_WE_G19</t>
  </si>
  <si>
    <t>865-1155-01</t>
  </si>
  <si>
    <t>E14331SD7M0B28L</t>
  </si>
  <si>
    <t>ETD500-6</t>
  </si>
  <si>
    <t>ETI-WELL-6S</t>
  </si>
  <si>
    <t>ETO500</t>
  </si>
  <si>
    <t>GS1AM101</t>
  </si>
  <si>
    <t>GS2QQ3</t>
  </si>
  <si>
    <t>HMIEBLCZLSPMZZ</t>
  </si>
  <si>
    <t>HMIEELCZLSPMZZ</t>
  </si>
  <si>
    <t>HMIPELCZLSPMZZ</t>
  </si>
  <si>
    <t>HMIPELVZLSPMZZ</t>
  </si>
  <si>
    <t>HMIRTMCZLSPMZZ</t>
  </si>
  <si>
    <t>IR-300</t>
  </si>
  <si>
    <t>LSS100100</t>
  </si>
  <si>
    <t>LSS100200</t>
  </si>
  <si>
    <t>LV431840FR</t>
  </si>
  <si>
    <t>MTN3101-0000</t>
  </si>
  <si>
    <t>MTN3116-0000</t>
  </si>
  <si>
    <t>MTN3126-0000</t>
  </si>
  <si>
    <t>MTN3420-0460</t>
  </si>
  <si>
    <t>MTN3602-0000</t>
  </si>
  <si>
    <t>MTN403305</t>
  </si>
  <si>
    <t>MTN403405</t>
  </si>
  <si>
    <t>MTN4122-0319</t>
  </si>
  <si>
    <t>MTN431060</t>
  </si>
  <si>
    <t>MTN432125</t>
  </si>
  <si>
    <t>MTN432525</t>
  </si>
  <si>
    <t>MTN463500</t>
  </si>
  <si>
    <t>MTN463560</t>
  </si>
  <si>
    <t>MTN466098</t>
  </si>
  <si>
    <t>MTN515319</t>
  </si>
  <si>
    <t>MTN515419</t>
  </si>
  <si>
    <t>MTN515519</t>
  </si>
  <si>
    <t>MTN6005-0001</t>
  </si>
  <si>
    <t>MTN6180-0460</t>
  </si>
  <si>
    <t>MTN646991</t>
  </si>
  <si>
    <t>MTN649204</t>
  </si>
  <si>
    <t>MTN649704</t>
  </si>
  <si>
    <t>MTN6725-0001</t>
  </si>
  <si>
    <t>NSX040N3FMI5</t>
  </si>
  <si>
    <t>NSX063N3FMI5</t>
  </si>
  <si>
    <t>NSX16F3FMI5</t>
  </si>
  <si>
    <t>P13224040K0YZ00K00</t>
  </si>
  <si>
    <t>P13254950K0WB00P00</t>
  </si>
  <si>
    <t>P13254951F0WB00L00</t>
  </si>
  <si>
    <t>P13254955K0WB00K00</t>
  </si>
  <si>
    <t>P13956055K4YG01P00</t>
  </si>
  <si>
    <t>P14131AA7M0468J</t>
  </si>
  <si>
    <t>P14231NB7M0468J</t>
  </si>
  <si>
    <t>P14231SD7M0B08L</t>
  </si>
  <si>
    <t>P14331AA7M0468J</t>
  </si>
  <si>
    <t>P43334041F0YB00J00</t>
  </si>
  <si>
    <t>P44331BA7M0D18M</t>
  </si>
  <si>
    <t>P44331LA7M0D18M</t>
  </si>
  <si>
    <t>P54331AA7M0D18M</t>
  </si>
  <si>
    <t>P54331MH7M0B08K</t>
  </si>
  <si>
    <t>P63334910K0XR01P00</t>
  </si>
  <si>
    <t>P64231AD6M0A28J</t>
  </si>
  <si>
    <t>P64332SE6M0B18M</t>
  </si>
  <si>
    <t>P64532SE6M0B18M</t>
  </si>
  <si>
    <t>P74631LH6M0A08K</t>
  </si>
  <si>
    <t>P74631SL7M0B28M</t>
  </si>
  <si>
    <t>PP-2M-L3A11A011A</t>
  </si>
  <si>
    <t>PVSCL20E301</t>
  </si>
  <si>
    <t>PVSCL25E301</t>
  </si>
  <si>
    <t>VAM12LSE</t>
  </si>
  <si>
    <t>VX001-5</t>
  </si>
  <si>
    <t>XB7NA11</t>
  </si>
  <si>
    <t>XB7NA65</t>
  </si>
  <si>
    <t>XB7NW37B1</t>
  </si>
  <si>
    <t>XBKT80000U00M</t>
  </si>
  <si>
    <t>XS2M18AB120SB3</t>
  </si>
  <si>
    <t>XVBL1M3</t>
  </si>
  <si>
    <t>ZCY48</t>
  </si>
  <si>
    <t>LXWXH: 105X50X42 MM</t>
  </si>
  <si>
    <t>LXWXH: 58 X 132 X 30 MM</t>
  </si>
  <si>
    <t>LXWXH: 426 X 324 X 324</t>
  </si>
  <si>
    <t>LXWXH: 79.25 X 109.73 X 155.45</t>
  </si>
  <si>
    <t>LXWXH: 24.38 X 27.43 X 204.22</t>
  </si>
  <si>
    <t>LXWXH: 54.86 X 100.58 X 225.55</t>
  </si>
  <si>
    <t>LXWXH: 60 X 80 X 15 MM</t>
  </si>
  <si>
    <t>LXWXH: 230 X 360 X 220 MM</t>
  </si>
  <si>
    <t>LXWXH: 175X4X250 MM</t>
  </si>
  <si>
    <t>LXWXH: 48 X 120 X 20</t>
  </si>
  <si>
    <t>LXWXH: 71X37X71 MM</t>
  </si>
  <si>
    <t>LXWXH: 55.5 X 55.5 X 25.5 MM</t>
  </si>
  <si>
    <t>LXWXH: 232X10X90 MM</t>
  </si>
  <si>
    <t>LXWXH: 303X10X90 MM</t>
  </si>
  <si>
    <t>LXWXH: 56X9X56 MM</t>
  </si>
  <si>
    <t>LXWXH: 55.5 X 55.5 X 23.5 MM</t>
  </si>
  <si>
    <t>LXWXH: 72X29X72 MM</t>
  </si>
  <si>
    <t>LXWXH: 56X23X56 MM</t>
  </si>
  <si>
    <t>LXWXH: 72 X 72 X 32 MM</t>
  </si>
  <si>
    <t>LXWXH: 297 X 85.5 X 12 MM</t>
  </si>
  <si>
    <t>LXWXH: 75 X 75 X 34 MM</t>
  </si>
  <si>
    <t>93X66X72</t>
  </si>
  <si>
    <t>LXWXH: 157 X 122 X 81 MM</t>
  </si>
  <si>
    <t>LXWXH: 190X112X140 MM</t>
  </si>
  <si>
    <t>LXWXH: 1,220 X 820 X 970</t>
  </si>
  <si>
    <t>LXWXH: 120 X 155 X 75 MM</t>
  </si>
  <si>
    <t>LXWXH: 95*41*130 MM</t>
  </si>
  <si>
    <t>LXWXH: 15 X 13 X 9 MM</t>
  </si>
  <si>
    <t>A9XAH157</t>
  </si>
  <si>
    <t>ATS48C25YS316</t>
  </si>
  <si>
    <t>BSH1403P11A1A</t>
  </si>
  <si>
    <t>E13224900F0WK00L00</t>
  </si>
  <si>
    <t>E13224950K0WE00E00</t>
  </si>
  <si>
    <t>E44231SB6M0E18M</t>
  </si>
  <si>
    <t>EASY-CFG</t>
  </si>
  <si>
    <t>EBX210</t>
  </si>
  <si>
    <t>EBX510</t>
  </si>
  <si>
    <t>EMS58229</t>
  </si>
  <si>
    <t>GS2F4</t>
  </si>
  <si>
    <t>K10C003QCH</t>
  </si>
  <si>
    <t>K10D004ACH</t>
  </si>
  <si>
    <t>KB113LSN_AS</t>
  </si>
  <si>
    <t>LV438612</t>
  </si>
  <si>
    <t>LV438615</t>
  </si>
  <si>
    <t>LV438616</t>
  </si>
  <si>
    <t>LV438618</t>
  </si>
  <si>
    <t>LV438620</t>
  </si>
  <si>
    <t>MTN4576-0021</t>
  </si>
  <si>
    <t>MVS32H4MF5L</t>
  </si>
  <si>
    <t>MVS40H4MW5L</t>
  </si>
  <si>
    <t>NS100N3DE5</t>
  </si>
  <si>
    <t>NSYPLM3025G</t>
  </si>
  <si>
    <t>NSYTRAL102</t>
  </si>
  <si>
    <t>NSYTRAL162</t>
  </si>
  <si>
    <t>NSYTRAL610</t>
  </si>
  <si>
    <t>NT10H23F5</t>
  </si>
  <si>
    <t>P13224040K0YZ0AK00</t>
  </si>
  <si>
    <t>P13254956K0WB0AQ00</t>
  </si>
  <si>
    <t>P13956045K0YG01J00</t>
  </si>
  <si>
    <t>P13956055K0YG01J00</t>
  </si>
  <si>
    <t>P44331NA7M0D18M</t>
  </si>
  <si>
    <t>P64332QA6M0B18M</t>
  </si>
  <si>
    <t>REL10001V</t>
  </si>
  <si>
    <t>SSL1D03BD</t>
  </si>
  <si>
    <t>TM1SH304</t>
  </si>
  <si>
    <t>TM1SH314</t>
  </si>
  <si>
    <t>TM1STNTCSF44015</t>
  </si>
  <si>
    <t>TM2AMM3HT</t>
  </si>
  <si>
    <t>VJCNS101111-12</t>
  </si>
  <si>
    <t>VJCNS101112-13</t>
  </si>
  <si>
    <t>VJCNSL59-L50</t>
  </si>
  <si>
    <t>VW3G22401</t>
  </si>
  <si>
    <t>XALD01H7</t>
  </si>
  <si>
    <t>XALD144E</t>
  </si>
  <si>
    <t>XPUI4-A</t>
  </si>
  <si>
    <t>ZCMD25</t>
  </si>
  <si>
    <t>LXWXH: 30 X 1005 X 5 MM</t>
  </si>
  <si>
    <t>LXWXH: 510*420*455 MM</t>
  </si>
  <si>
    <t>LXWXH: 110 X 160 X 80</t>
  </si>
  <si>
    <t>LXWXH: 40*30*25 MM</t>
  </si>
  <si>
    <t>LXWXH: 73X35X73 MM</t>
  </si>
  <si>
    <t>LXWXH: 400X400X250 MM</t>
  </si>
  <si>
    <t>LXWXH: 330X180X260 MM</t>
  </si>
  <si>
    <t>LXWXH: 80 X 120 X 10 MM</t>
  </si>
  <si>
    <t>LXWXH: 170 X 150 X 50 MM</t>
  </si>
  <si>
    <t>LXWXH:165 X 173 X 225</t>
  </si>
  <si>
    <t>LXWXH: 5 X 28 X 15</t>
  </si>
  <si>
    <t>LXWXH: 91X130X185 MM</t>
  </si>
  <si>
    <t>LXWXH: 150X20X100 MM</t>
  </si>
  <si>
    <t>LXWXH: 85X90X567 MM</t>
  </si>
  <si>
    <t>LXWXH: 53 X 30 X 16 MM</t>
  </si>
  <si>
    <t>50168</t>
  </si>
  <si>
    <t>533230</t>
  </si>
  <si>
    <t>992000115</t>
  </si>
  <si>
    <t>A9C22818</t>
  </si>
  <si>
    <t>A9C30311</t>
  </si>
  <si>
    <t>A9C32316</t>
  </si>
  <si>
    <t>A9V44340</t>
  </si>
  <si>
    <t>B3867-S</t>
  </si>
  <si>
    <t>LC1F1854P7</t>
  </si>
  <si>
    <t>LG7K06V708</t>
  </si>
  <si>
    <t>LV429557FR</t>
  </si>
  <si>
    <t>LXM62DC13C21000</t>
  </si>
  <si>
    <t>LXM62PD84A11000</t>
  </si>
  <si>
    <t>MTN4122-0460</t>
  </si>
  <si>
    <t>MTN465860</t>
  </si>
  <si>
    <t>NW25H13D5FR</t>
  </si>
  <si>
    <t>SH30703P02F2000</t>
  </si>
  <si>
    <t>SH31003P02F2000</t>
  </si>
  <si>
    <t>SH31003P12A2000</t>
  </si>
  <si>
    <t>TM171EO14R</t>
  </si>
  <si>
    <t>TM171EO15R</t>
  </si>
  <si>
    <t>TM171EO22R</t>
  </si>
  <si>
    <t>TM171EP14R</t>
  </si>
  <si>
    <t>TM171OD14R</t>
  </si>
  <si>
    <t>TM171OD22R</t>
  </si>
  <si>
    <t>TM171ODM22R</t>
  </si>
  <si>
    <t>TM171OF22R</t>
  </si>
  <si>
    <t>TM171OFM22R</t>
  </si>
  <si>
    <t>TM172ASCTB28</t>
  </si>
  <si>
    <t>TM172ASCTB42</t>
  </si>
  <si>
    <t>TM172PDG42R</t>
  </si>
  <si>
    <t>VX5VPS3001</t>
  </si>
  <si>
    <t>LXWXH: 205 X 210 X 75 MM</t>
  </si>
  <si>
    <t>LXWXH: 168 X 119 X 67 MM</t>
  </si>
  <si>
    <t>LXWXH: 230*180*260 MM</t>
  </si>
  <si>
    <t>LXWXH:194X116X144 MM</t>
  </si>
  <si>
    <t>LXWXH: 335X185X455</t>
  </si>
  <si>
    <t>LXWXH: 186 X 550 X 250 MM</t>
  </si>
  <si>
    <t>LXWXH: 75 X 75 X 30 MM</t>
  </si>
  <si>
    <t>LXWXH: 375X295X305 MM</t>
  </si>
  <si>
    <t>LXWXH: 200 X 590 X 260 MM</t>
  </si>
  <si>
    <t>LXWXH: 180X210X356</t>
  </si>
  <si>
    <t>LXWXH: 90X132X185</t>
  </si>
  <si>
    <t>LXWXH: 90X130X190</t>
  </si>
  <si>
    <t>LXWXH: 90 X 190 X 130 MM</t>
  </si>
  <si>
    <t>LXWXH: 90X130X185</t>
  </si>
  <si>
    <t>LXWXH: 90X130X130 MM</t>
  </si>
  <si>
    <t>LXWXH: 90X132X186 MM</t>
  </si>
  <si>
    <t>LXWXH:233 X 172 X 75 MM</t>
  </si>
  <si>
    <t>19054</t>
  </si>
  <si>
    <t>LXWXH: 255 X 133 X 90 MM</t>
  </si>
  <si>
    <t>87187</t>
  </si>
  <si>
    <t>87265</t>
  </si>
  <si>
    <t>87368</t>
  </si>
  <si>
    <t>87370</t>
  </si>
  <si>
    <t>87372</t>
  </si>
  <si>
    <t>88600</t>
  </si>
  <si>
    <t>88601</t>
  </si>
  <si>
    <t>L X H X W: 100 X 50 X 200</t>
  </si>
  <si>
    <t>88604</t>
  </si>
  <si>
    <t>88606</t>
  </si>
  <si>
    <t>88608</t>
  </si>
  <si>
    <t>88610</t>
  </si>
  <si>
    <t>88612</t>
  </si>
  <si>
    <t>88613</t>
  </si>
  <si>
    <t>88616</t>
  </si>
  <si>
    <t>88618</t>
  </si>
  <si>
    <t>L X H X W: 13 X 13 X 50 MM</t>
  </si>
  <si>
    <t>88621</t>
  </si>
  <si>
    <t>88622</t>
  </si>
  <si>
    <t>88623</t>
  </si>
  <si>
    <t>88646</t>
  </si>
  <si>
    <t>88647</t>
  </si>
  <si>
    <t>88648</t>
  </si>
  <si>
    <t>88649</t>
  </si>
  <si>
    <t>88653</t>
  </si>
  <si>
    <t>LXWXH: 8 X 12 X 8 MM</t>
  </si>
  <si>
    <t>88662</t>
  </si>
  <si>
    <t>88664</t>
  </si>
  <si>
    <t>88670</t>
  </si>
  <si>
    <t>88671</t>
  </si>
  <si>
    <t>88673</t>
  </si>
  <si>
    <t>LXWXH: 10 X 15 X 35 MM</t>
  </si>
  <si>
    <t>88680</t>
  </si>
  <si>
    <t>88683</t>
  </si>
  <si>
    <t>88690</t>
  </si>
  <si>
    <t>89457</t>
  </si>
  <si>
    <t>89458</t>
  </si>
  <si>
    <t>89465</t>
  </si>
  <si>
    <t>AAA11196</t>
  </si>
  <si>
    <t>BCH1304N12A1C</t>
  </si>
  <si>
    <t>LXWXH: 370 X 290 X 240 MM</t>
  </si>
  <si>
    <t>BSH1003P11A1A</t>
  </si>
  <si>
    <t>LXWXH: 183 X 465 X 210 MM</t>
  </si>
  <si>
    <t>E13234901F0WF00L00</t>
  </si>
  <si>
    <t>E13234950F0WF00L00</t>
  </si>
  <si>
    <t>E141323A2M0428J</t>
  </si>
  <si>
    <t>E14331SA7M0B28L</t>
  </si>
  <si>
    <t>E343311B2M0368K</t>
  </si>
  <si>
    <t>E54431AB7M0B08K</t>
  </si>
  <si>
    <t>E63234911F0XN00L00</t>
  </si>
  <si>
    <t>E746221K2M0C38M</t>
  </si>
  <si>
    <t>LXWXH: 00087 X 00087 X 00036 MM</t>
  </si>
  <si>
    <t>E84123SC7M0H48M</t>
  </si>
  <si>
    <t>E8431RJ_6_SA_G19</t>
  </si>
  <si>
    <t>E8431RJS_SA_G19</t>
  </si>
  <si>
    <t>EP-2M-L2A11A011A</t>
  </si>
  <si>
    <t>HMIDM7421</t>
  </si>
  <si>
    <t>LXWXH: 391X290X28 MM</t>
  </si>
  <si>
    <t>KBA25ABG4W</t>
  </si>
  <si>
    <t>LXWXH: 270 X 80 X 80 MM</t>
  </si>
  <si>
    <t>KBA25ED2303W</t>
  </si>
  <si>
    <t>KBA40DF420W</t>
  </si>
  <si>
    <t>KBA40ZFSUW</t>
  </si>
  <si>
    <t>LXWXH: 300X50X300 MM</t>
  </si>
  <si>
    <t>KBA40ZFUW</t>
  </si>
  <si>
    <t>KBC10DCC211</t>
  </si>
  <si>
    <t>KSA250AB4</t>
  </si>
  <si>
    <t>LXWXH: 320 X 506 X 180 MM</t>
  </si>
  <si>
    <t>KSA250ED4306</t>
  </si>
  <si>
    <t>LC1F1504Q7</t>
  </si>
  <si>
    <t>LC3D120AP7</t>
  </si>
  <si>
    <t>LC3D180AP7</t>
  </si>
  <si>
    <t>LE1D18V7</t>
  </si>
  <si>
    <t>LV429620FR</t>
  </si>
  <si>
    <t>LV429625FR</t>
  </si>
  <si>
    <t>LV431133FR</t>
  </si>
  <si>
    <t>LV431673FR</t>
  </si>
  <si>
    <t>LXWXH: 190 X 120 X 161 MM</t>
  </si>
  <si>
    <t>MTN4030-3260</t>
  </si>
  <si>
    <t>LXWXH: 95 X 240 X 25 MM</t>
  </si>
  <si>
    <t>MTN576897</t>
  </si>
  <si>
    <t>NS080N3E5</t>
  </si>
  <si>
    <t>P442211B3M0E18M</t>
  </si>
  <si>
    <t>P54331NA7M0D18M</t>
  </si>
  <si>
    <t>TBUP334-EA55-AB00S</t>
  </si>
  <si>
    <t>LXWXH: 14.29 X 16.669 X 6.985 MM</t>
  </si>
  <si>
    <t>TM2AMM6HT</t>
  </si>
  <si>
    <t>TM2ARI8HT</t>
  </si>
  <si>
    <t>LXWXH: 105 X 125 X 70 MM</t>
  </si>
  <si>
    <t>TM2AVO2HT</t>
  </si>
  <si>
    <t>LXWXH: 105 X 125 X 75 MM</t>
  </si>
  <si>
    <t>TM2DDI16DK</t>
  </si>
  <si>
    <t>TM2DDO16TK</t>
  </si>
  <si>
    <t>TWDFCW30K</t>
  </si>
  <si>
    <t>LXWXH: 177 X 195 X 30 MM</t>
  </si>
  <si>
    <t>VA1DA-20</t>
  </si>
  <si>
    <t>VAM10LSE</t>
  </si>
  <si>
    <t>VAM4CSE</t>
  </si>
  <si>
    <t>VAMP4RSE</t>
  </si>
  <si>
    <t>VW3A3424</t>
  </si>
  <si>
    <t>XACA08S1269</t>
  </si>
  <si>
    <t>XKDZ958</t>
  </si>
  <si>
    <t>XS8C4A1PCM12</t>
  </si>
  <si>
    <t>48547</t>
  </si>
  <si>
    <t>LXWXH:68X40X45 MM</t>
  </si>
  <si>
    <t>990003000</t>
  </si>
  <si>
    <t>998002070</t>
  </si>
  <si>
    <t>LXWXH:1X1X1 CM</t>
  </si>
  <si>
    <t>8800231030</t>
  </si>
  <si>
    <t>007301650</t>
  </si>
  <si>
    <t>007303010</t>
  </si>
  <si>
    <t>007309020</t>
  </si>
  <si>
    <t>03816498N0</t>
  </si>
  <si>
    <t>LXWXH: 180X70X70 MM</t>
  </si>
  <si>
    <t>51189912FA</t>
  </si>
  <si>
    <t>51238498FA</t>
  </si>
  <si>
    <t>51238920FD</t>
  </si>
  <si>
    <t>51238920FG</t>
  </si>
  <si>
    <t>LXWXH: 480*390*870 MM</t>
  </si>
  <si>
    <t>51300423FA</t>
  </si>
  <si>
    <t>A9L16297</t>
  </si>
  <si>
    <t>LXWXH: 100 X 150 X 90 MM</t>
  </si>
  <si>
    <t>A9N61660</t>
  </si>
  <si>
    <t>AAA10021</t>
  </si>
  <si>
    <t>LXWXH: 130 X 370 X 120 MM</t>
  </si>
  <si>
    <t>AAA10028</t>
  </si>
  <si>
    <t>LXWXH:1.7X1.3X1.2 DM</t>
  </si>
  <si>
    <t>AAA10116</t>
  </si>
  <si>
    <t>LXWXH:1.4X0.9X0.6 DM</t>
  </si>
  <si>
    <t>AAA10126</t>
  </si>
  <si>
    <t>L X H X W: 130 X 120 X 170 MM</t>
  </si>
  <si>
    <t>LXWXH:16.8X11.9X6.7 CM</t>
  </si>
  <si>
    <t>ACTPC5ESBCM30BU</t>
  </si>
  <si>
    <t>ACTPC5ESBCM50BU</t>
  </si>
  <si>
    <t>ACTPTG6ASBCM50BU</t>
  </si>
  <si>
    <t>LXWXH: 00203 X 00025 X 00254 MM</t>
  </si>
  <si>
    <t>B3608-S</t>
  </si>
  <si>
    <t>LXWXH: 149 X 207.3 X 199.4 MM</t>
  </si>
  <si>
    <t>DCEPCURJ05BLM</t>
  </si>
  <si>
    <t>E543311B3M0D08M</t>
  </si>
  <si>
    <t>E8232HD15PH_WE_G19</t>
  </si>
  <si>
    <t>LXWXH:6X4X4 DM</t>
  </si>
  <si>
    <t>EMS59152</t>
  </si>
  <si>
    <t>LXWXH: 130 X 110 X 30</t>
  </si>
  <si>
    <t>EMS59570</t>
  </si>
  <si>
    <t>LXWXH: 50 X 90 X 50</t>
  </si>
  <si>
    <t>EMS59573</t>
  </si>
  <si>
    <t>LXWXH: 90X40X45 MM</t>
  </si>
  <si>
    <t>GCR_C264_F60_00003</t>
  </si>
  <si>
    <t>GCR_C264_F80_00001</t>
  </si>
  <si>
    <t>GCR_C264_F80_00002</t>
  </si>
  <si>
    <t>KNA63ED4306</t>
  </si>
  <si>
    <t>LSS5500NAC</t>
  </si>
  <si>
    <t>LV433473</t>
  </si>
  <si>
    <t>LV433476</t>
  </si>
  <si>
    <t>LV433700</t>
  </si>
  <si>
    <t>METSEDM1210</t>
  </si>
  <si>
    <t>LXWXH:226.5X85.5X10 MM</t>
  </si>
  <si>
    <t>LXWXH:92X13X376 MM</t>
  </si>
  <si>
    <t>MTN630660</t>
  </si>
  <si>
    <t>LXWXH: 56X56X56 MM</t>
  </si>
  <si>
    <t>MTN630860</t>
  </si>
  <si>
    <t>LXWXH: 142 X 100 X 180 MM</t>
  </si>
  <si>
    <t>MVS16N4MW6L</t>
  </si>
  <si>
    <t>MVS20N4MW6L</t>
  </si>
  <si>
    <t>MVS25N4MW6L</t>
  </si>
  <si>
    <t>NRJED311332EN</t>
  </si>
  <si>
    <t>LXWXH: 210 X 40 X 297 MM</t>
  </si>
  <si>
    <t>NS125N4M7</t>
  </si>
  <si>
    <t>NVE40487</t>
  </si>
  <si>
    <t>LXWXH: 220X160X70 MM</t>
  </si>
  <si>
    <t>NW16H14D6FR</t>
  </si>
  <si>
    <t>LXWXH: 439X556X395 MM</t>
  </si>
  <si>
    <t>NW16H24D6FR</t>
  </si>
  <si>
    <t>NW32H14D6FR</t>
  </si>
  <si>
    <t>P14132QN7M0B28L</t>
  </si>
  <si>
    <t>P14231SA7M0B28L</t>
  </si>
  <si>
    <t>PFXGP4311HTAD</t>
  </si>
  <si>
    <t>PFXGP4402WADW</t>
  </si>
  <si>
    <t>LXWXH:31X24X4 CM</t>
  </si>
  <si>
    <t>LXWXH:29X13X35.5 MM</t>
  </si>
  <si>
    <t>SE7305C5045B</t>
  </si>
  <si>
    <t>SP-59704-T87-8-9</t>
  </si>
  <si>
    <t>SXWADBUND10002</t>
  </si>
  <si>
    <t>TLXCDLUOFS36</t>
  </si>
  <si>
    <t>TM171ACB4OAO1M</t>
  </si>
  <si>
    <t>LXWXH: 55 X 20 X 115 MM</t>
  </si>
  <si>
    <t>TM171ACB4OI1M</t>
  </si>
  <si>
    <t>TM171ACB4OI2M</t>
  </si>
  <si>
    <t>VW3A3721</t>
  </si>
  <si>
    <t>47393</t>
  </si>
  <si>
    <t>990000332</t>
  </si>
  <si>
    <t>LXWXH:1000X300X400 MM</t>
  </si>
  <si>
    <t>2071684C2</t>
  </si>
  <si>
    <t>LXWXH: 25*15*20 MM</t>
  </si>
  <si>
    <t>A05001842</t>
  </si>
  <si>
    <t>A05001843</t>
  </si>
  <si>
    <t>AH13U020</t>
  </si>
  <si>
    <t>ASE002763</t>
  </si>
  <si>
    <t>ASE002764</t>
  </si>
  <si>
    <t>CONSULT</t>
  </si>
  <si>
    <t>E13254951F0WG00L00</t>
  </si>
  <si>
    <t>E13254952FCWG00L00</t>
  </si>
  <si>
    <t>E13956050K0YK00K00</t>
  </si>
  <si>
    <t>E8432RJS_6_SZ_G19</t>
  </si>
  <si>
    <t>E9651921REP_UK</t>
  </si>
  <si>
    <t>G95020S3000</t>
  </si>
  <si>
    <t>GCR_C264_F40_00005</t>
  </si>
  <si>
    <t>GCR_C264_F60_00004</t>
  </si>
  <si>
    <t>IMD-IM9-OL</t>
  </si>
  <si>
    <t>MVS10N3EF2L</t>
  </si>
  <si>
    <t>LXWXH:352X422X297 MM</t>
  </si>
  <si>
    <t>MVS12H3EW2L</t>
  </si>
  <si>
    <t>LXWXH:439X441X395 MM</t>
  </si>
  <si>
    <t>MVS16H3EF2L</t>
  </si>
  <si>
    <t>MVS25H3EF2L</t>
  </si>
  <si>
    <t>N04013650</t>
  </si>
  <si>
    <t>N04697260AA</t>
  </si>
  <si>
    <t>N1NUT005278</t>
  </si>
  <si>
    <t>N21284906</t>
  </si>
  <si>
    <t>NAAV25006</t>
  </si>
  <si>
    <t>NAAV27337</t>
  </si>
  <si>
    <t>NAAV28368</t>
  </si>
  <si>
    <t>NAAV30461</t>
  </si>
  <si>
    <t>NAAV31393</t>
  </si>
  <si>
    <t>NAAV33676</t>
  </si>
  <si>
    <t>NAAV34064</t>
  </si>
  <si>
    <t>NAAV35244</t>
  </si>
  <si>
    <t>NAAV36063</t>
  </si>
  <si>
    <t>NAAV36272</t>
  </si>
  <si>
    <t>NAAV36567</t>
  </si>
  <si>
    <t>NAAV46162</t>
  </si>
  <si>
    <t>NAAV46171</t>
  </si>
  <si>
    <t>NAAV54605</t>
  </si>
  <si>
    <t>NAAV55782</t>
  </si>
  <si>
    <t>NAAV56589</t>
  </si>
  <si>
    <t>NAAV56769</t>
  </si>
  <si>
    <t>NAAV57266</t>
  </si>
  <si>
    <t>NAAV58603</t>
  </si>
  <si>
    <t>NAAV86978</t>
  </si>
  <si>
    <t>NAAV90571</t>
  </si>
  <si>
    <t>NAAV90572</t>
  </si>
  <si>
    <t>NBBV10088</t>
  </si>
  <si>
    <t>NBM600705699C</t>
  </si>
  <si>
    <t>NEAV52598</t>
  </si>
  <si>
    <t>NGHQ16166</t>
  </si>
  <si>
    <t>NGHQ24831AB</t>
  </si>
  <si>
    <t>NHUA11448</t>
  </si>
  <si>
    <t>NHUA12368</t>
  </si>
  <si>
    <t>NHUA12370</t>
  </si>
  <si>
    <t>NHUA12742</t>
  </si>
  <si>
    <t>NHUA12757</t>
  </si>
  <si>
    <t>NHUA13746</t>
  </si>
  <si>
    <t>NHUA14619</t>
  </si>
  <si>
    <t>NHUA20515</t>
  </si>
  <si>
    <t>NHUA20516</t>
  </si>
  <si>
    <t>NHUA42265</t>
  </si>
  <si>
    <t>NNVE12683</t>
  </si>
  <si>
    <t>NS1A25802</t>
  </si>
  <si>
    <t>NS1B16654</t>
  </si>
  <si>
    <t>NS1B16656</t>
  </si>
  <si>
    <t>NS1B66825</t>
  </si>
  <si>
    <t>NS1B66833</t>
  </si>
  <si>
    <t>NS1B66835</t>
  </si>
  <si>
    <t>P13956040HDYN00K00</t>
  </si>
  <si>
    <t>P13956040K0YN00K00</t>
  </si>
  <si>
    <t>P54331SB7M0H48M</t>
  </si>
  <si>
    <t>QGH53624</t>
  </si>
  <si>
    <t>SMTB-FO3</t>
  </si>
  <si>
    <t>TBUCSRV-5000PT</t>
  </si>
  <si>
    <t>TBUCVWX-0001CLL</t>
  </si>
  <si>
    <t>TM171OBM14R</t>
  </si>
  <si>
    <t>LXWXH: 185X90X132 MM</t>
  </si>
  <si>
    <t>TM171OBM22R</t>
  </si>
  <si>
    <t>TSMN-90220-850</t>
  </si>
  <si>
    <t>LXWXH: 124.97 X 82.3 X 51.82 MM</t>
  </si>
  <si>
    <t>VT2223</t>
  </si>
  <si>
    <t>LXWXH: 1143 X 1066.8 X 838.2 MM</t>
  </si>
  <si>
    <t>XCKJ10541H7</t>
  </si>
  <si>
    <t>XCKM3915H29EX</t>
  </si>
  <si>
    <t>XUB1BNANM12</t>
  </si>
  <si>
    <t>13137</t>
  </si>
  <si>
    <t>LXWXH: 7 X 90 X 100 MM</t>
  </si>
  <si>
    <t>47382</t>
  </si>
  <si>
    <t>88698</t>
  </si>
  <si>
    <t>88699</t>
  </si>
  <si>
    <t>LXWXH:1160X735X 1605 MM</t>
  </si>
  <si>
    <t>2072126</t>
  </si>
  <si>
    <t>LXWXH: 5*5*5 MM</t>
  </si>
  <si>
    <t>2072187</t>
  </si>
  <si>
    <t>LXWXH: 1160X735X 1605</t>
  </si>
  <si>
    <t>2072127A01</t>
  </si>
  <si>
    <t>2072127A02</t>
  </si>
  <si>
    <t>51238920FC</t>
  </si>
  <si>
    <t>LXWXH: 75 X 110 X 220 MM</t>
  </si>
  <si>
    <t>A9MEM2150</t>
  </si>
  <si>
    <t>LXWXH: 50 X 77 X 97 MM</t>
  </si>
  <si>
    <t>B3865-V-A</t>
  </si>
  <si>
    <t>LXWXH: 83X194X263 MM</t>
  </si>
  <si>
    <t>BBV29599</t>
  </si>
  <si>
    <t>L X H X W: 40 X 30 X 3000 MM</t>
  </si>
  <si>
    <t>C264_DIU200_A04</t>
  </si>
  <si>
    <t>E13224040K0WK00N00</t>
  </si>
  <si>
    <t>E13254945K0WB00L00</t>
  </si>
  <si>
    <t>E13254945K0WB00N00</t>
  </si>
  <si>
    <t>E13254945K0WM00L00</t>
  </si>
  <si>
    <t>E13254945K0WM00N00</t>
  </si>
  <si>
    <t>E13254955K0WM00K00</t>
  </si>
  <si>
    <t>E3031EKTHL_EAWW</t>
  </si>
  <si>
    <t>E44531SB7M0J48L</t>
  </si>
  <si>
    <t>E54331SB7M0H48M</t>
  </si>
  <si>
    <t>E63374911F0XY00L00</t>
  </si>
  <si>
    <t>E63374911K0XY00L00</t>
  </si>
  <si>
    <t>FG-REC-U27KV-06</t>
  </si>
  <si>
    <t>LXWXH: 730 X 1160 X 1640</t>
  </si>
  <si>
    <t>FG-REC-U27KV-19</t>
  </si>
  <si>
    <t>GCR_C264_F60_00006</t>
  </si>
  <si>
    <t>GCR_C264_F60_00008</t>
  </si>
  <si>
    <t>GCR_C264_F60_00009</t>
  </si>
  <si>
    <t>GCR_C264_F60_00010</t>
  </si>
  <si>
    <t>GCR_C264_F60_00011</t>
  </si>
  <si>
    <t>GCR_C264_F80_00007</t>
  </si>
  <si>
    <t>KNA160AB4</t>
  </si>
  <si>
    <t>LXWXH: 185 X 360 X 135 MM</t>
  </si>
  <si>
    <t>KNA160DL4</t>
  </si>
  <si>
    <t>KNA160ED4204</t>
  </si>
  <si>
    <t>KNA160ED4303</t>
  </si>
  <si>
    <t>KNB32CP</t>
  </si>
  <si>
    <t>LA9FG980</t>
  </si>
  <si>
    <t>LC1K090085P7</t>
  </si>
  <si>
    <t>LV429619</t>
  </si>
  <si>
    <t>MNB-V2-2-A</t>
  </si>
  <si>
    <t>LXWXH:85X262X192 MM</t>
  </si>
  <si>
    <t>MTN486360</t>
  </si>
  <si>
    <t>LXWXH: 226 X 85 X 12 MM</t>
  </si>
  <si>
    <t>MTN518419</t>
  </si>
  <si>
    <t>LXWXH: 65 X 65 X 10 MM</t>
  </si>
  <si>
    <t>MTN576799</t>
  </si>
  <si>
    <t>MTN628219</t>
  </si>
  <si>
    <t>MTN632519</t>
  </si>
  <si>
    <t>LXWXH: 142 X 180 X 100 MM</t>
  </si>
  <si>
    <t>MTN649310</t>
  </si>
  <si>
    <t>LXWXH: 72 X 93 X 66 MM</t>
  </si>
  <si>
    <t>MTN649350</t>
  </si>
  <si>
    <t>MTN649802</t>
  </si>
  <si>
    <t>LXWXH: 125 X 160 X 80 MM</t>
  </si>
  <si>
    <t>MTN649808</t>
  </si>
  <si>
    <t>LXWXH: 278 X 124 X 80 MM</t>
  </si>
  <si>
    <t>MVS20N3MW2V</t>
  </si>
  <si>
    <t>MVS25N3NW2V</t>
  </si>
  <si>
    <t>MVS32N3NW2V</t>
  </si>
  <si>
    <t>NS080N4M5</t>
  </si>
  <si>
    <t>NS160N3M5</t>
  </si>
  <si>
    <t>P13224940F0WK00E00</t>
  </si>
  <si>
    <t>P13224950F0WK00N00</t>
  </si>
  <si>
    <t>P44331JA7M0B08K</t>
  </si>
  <si>
    <t>P44531SB7M0J48L</t>
  </si>
  <si>
    <t>P54331JA7M0D18M</t>
  </si>
  <si>
    <t>P74631JE6M0A08K</t>
  </si>
  <si>
    <t>PFXGP4502WADW</t>
  </si>
  <si>
    <t>SED-WMS-P-5045</t>
  </si>
  <si>
    <t>SER8350A5B00</t>
  </si>
  <si>
    <t>SXWASB24X10002</t>
  </si>
  <si>
    <t>TM171ABKPG</t>
  </si>
  <si>
    <t>LXWXH: 160 X 100 X 30 MM</t>
  </si>
  <si>
    <t>TM171ACB4OLAN</t>
  </si>
  <si>
    <t>LXWXH: 110 X 110 X 10 MM</t>
  </si>
  <si>
    <t>TM171ACB4ORS485</t>
  </si>
  <si>
    <t>TM171AETHRS485</t>
  </si>
  <si>
    <t>LXWXH: 90 X 19 X 130 MM</t>
  </si>
  <si>
    <t>TM171AMFK</t>
  </si>
  <si>
    <t>TM171ASCTB27</t>
  </si>
  <si>
    <t>LXWXH: 100 X 60 X 30 MM</t>
  </si>
  <si>
    <t>TM171DGRP</t>
  </si>
  <si>
    <t>TM171PDM27R</t>
  </si>
  <si>
    <t>TM1SH284</t>
  </si>
  <si>
    <t>TM1STNTCRN61515</t>
  </si>
  <si>
    <t>LXWXH: 110X40X125 MM</t>
  </si>
  <si>
    <t>TM1STPTTSN62015</t>
  </si>
  <si>
    <t>TM200C16U</t>
  </si>
  <si>
    <t>LXWXH: 136 X 118 X 92 MM</t>
  </si>
  <si>
    <t>VCM8001V5045</t>
  </si>
  <si>
    <t>LXWXH:32X26X8 MM</t>
  </si>
  <si>
    <t>XPSAC1321</t>
  </si>
  <si>
    <t>LXWXH: 30 X 105 X 120 MM</t>
  </si>
  <si>
    <t>3031USB_WE</t>
  </si>
  <si>
    <t>3032USB_WE</t>
  </si>
  <si>
    <t>3730109AF</t>
  </si>
  <si>
    <t>3730109AU</t>
  </si>
  <si>
    <t>3730109AU-S</t>
  </si>
  <si>
    <t>3730109AV</t>
  </si>
  <si>
    <t>3730109AV-S</t>
  </si>
  <si>
    <t>3730109AW-S</t>
  </si>
  <si>
    <t>3730109AX-S</t>
  </si>
  <si>
    <t>3730109AY</t>
  </si>
  <si>
    <t>3730109AY-S</t>
  </si>
  <si>
    <t>3730109AZ</t>
  </si>
  <si>
    <t>3730109AZ-S</t>
  </si>
  <si>
    <t>3730109BA-S</t>
  </si>
  <si>
    <t>3730109BB-S</t>
  </si>
  <si>
    <t>7500-S</t>
  </si>
  <si>
    <t>8431USB_BZ</t>
  </si>
  <si>
    <t>8431USB_WE</t>
  </si>
  <si>
    <t>8432USB_BZ</t>
  </si>
  <si>
    <t>8432USB_WE</t>
  </si>
  <si>
    <t>A3001MCB_WE_G19</t>
  </si>
  <si>
    <t>A3001SB_WE_G19</t>
  </si>
  <si>
    <t>A3002MCB_WE_G19</t>
  </si>
  <si>
    <t>A3004T2_WE_G19</t>
  </si>
  <si>
    <t>LXWXH: 120 X 74 X 27 MM</t>
  </si>
  <si>
    <t>A8401MCB_SZ_G19</t>
  </si>
  <si>
    <t>A8401MCB_WE_G19</t>
  </si>
  <si>
    <t>A8401SB_SZ_G19</t>
  </si>
  <si>
    <t>A8401SB_WE_G19</t>
  </si>
  <si>
    <t>A8402MCB_SZ_G19</t>
  </si>
  <si>
    <t>A8402MCB_WE_G19</t>
  </si>
  <si>
    <t>A8402S_SZ_G19</t>
  </si>
  <si>
    <t>A8402S_WE_G19</t>
  </si>
  <si>
    <t>A84T04L_SZ_G19</t>
  </si>
  <si>
    <t>A84T04L_WE_G19</t>
  </si>
  <si>
    <t>A9F92102</t>
  </si>
  <si>
    <t>AAA10107</t>
  </si>
  <si>
    <t>AAA11203</t>
  </si>
  <si>
    <t>ABL2K01</t>
  </si>
  <si>
    <t>ABL2K02</t>
  </si>
  <si>
    <t>ABL2K03A</t>
  </si>
  <si>
    <t>ABL2K03B</t>
  </si>
  <si>
    <t>ABL2REM24015K</t>
  </si>
  <si>
    <t>LXWXH: 101 X 82 X 30 MM</t>
  </si>
  <si>
    <t>ABL2REM24020K</t>
  </si>
  <si>
    <t>ABL2REM24045K</t>
  </si>
  <si>
    <t>LXWXH: 130 X 97 X 30 MM</t>
  </si>
  <si>
    <t>ABL2REM24065K</t>
  </si>
  <si>
    <t>LXWXH: 160 X 97 X 30 MM</t>
  </si>
  <si>
    <t>ABL2REM24085K</t>
  </si>
  <si>
    <t>LXWXH: 215 X 115 X 30 MM</t>
  </si>
  <si>
    <t>ABL2REM24100K</t>
  </si>
  <si>
    <t>ABL2REM24150K</t>
  </si>
  <si>
    <t>LXWXH: 350x250x200 MM</t>
  </si>
  <si>
    <t>ATV340D11N4</t>
  </si>
  <si>
    <t>ATV340D15N4</t>
  </si>
  <si>
    <t>ATV340D18N4</t>
  </si>
  <si>
    <t>ATV340D22N4</t>
  </si>
  <si>
    <t>ATV340D22N4E</t>
  </si>
  <si>
    <t>ATV340D30N4E</t>
  </si>
  <si>
    <t>ATV340D37N4E</t>
  </si>
  <si>
    <t>ATV340D45N4E</t>
  </si>
  <si>
    <t>ATV340D55N4E</t>
  </si>
  <si>
    <t>ATV340D75N4E</t>
  </si>
  <si>
    <t>ATV340U07N4</t>
  </si>
  <si>
    <t>ATV340U07N4E</t>
  </si>
  <si>
    <t>ATV340U15N4</t>
  </si>
  <si>
    <t>ATV340U22N4</t>
  </si>
  <si>
    <t>ATV340U30N4</t>
  </si>
  <si>
    <t>ATV340U40N4</t>
  </si>
  <si>
    <t>ATV340U55N4</t>
  </si>
  <si>
    <t>ATV340U75N4</t>
  </si>
  <si>
    <t>C264_AIU201</t>
  </si>
  <si>
    <t>C264_AIU211</t>
  </si>
  <si>
    <t>EA05000816REP_UK</t>
  </si>
  <si>
    <t>EVF2S7P44R</t>
  </si>
  <si>
    <t>EVP1CNS32121</t>
  </si>
  <si>
    <t>LXWXH: 410X65X70</t>
  </si>
  <si>
    <t>F202B-AI2GERAZZ-EN</t>
  </si>
  <si>
    <t>F202B-AI2GEZAZZ-EN</t>
  </si>
  <si>
    <t>FG1051MCB_WE_G19</t>
  </si>
  <si>
    <t>FG1051SB_WE_G19</t>
  </si>
  <si>
    <t>FG1052MCB_WE_G19</t>
  </si>
  <si>
    <t>FST1054H_WE_G19</t>
  </si>
  <si>
    <t>GCR_C264_F40_00012</t>
  </si>
  <si>
    <t>GCR_C264_F60_00013</t>
  </si>
  <si>
    <t>GCR_C264_F60_00014</t>
  </si>
  <si>
    <t>LRE322</t>
  </si>
  <si>
    <t>LV431651</t>
  </si>
  <si>
    <t>LXWXH: 190 X 140 X 140 MM</t>
  </si>
  <si>
    <t>LV432578</t>
  </si>
  <si>
    <t>LXWXH: 204 X 175 X 4 MM</t>
  </si>
  <si>
    <t>MTN4010-6520</t>
  </si>
  <si>
    <t>LXWXH: 90X12X90 MM</t>
  </si>
  <si>
    <t>MTN4010-6533</t>
  </si>
  <si>
    <t>LXWXH: 90X12X84 MM</t>
  </si>
  <si>
    <t>MTN4010-6535</t>
  </si>
  <si>
    <t>LXWXH: 85 X 90 X 15 MM</t>
  </si>
  <si>
    <t>MTN4010-6550</t>
  </si>
  <si>
    <t>LXWXH: 85X13X90 MM</t>
  </si>
  <si>
    <t>MTN4052-3471</t>
  </si>
  <si>
    <t>MTN4053-3471</t>
  </si>
  <si>
    <t>MTN4054-3471</t>
  </si>
  <si>
    <t>MTN4055-3471</t>
  </si>
  <si>
    <t>LXWXH: 374X10X90 MM</t>
  </si>
  <si>
    <t>MTN6180-6033</t>
  </si>
  <si>
    <t>LXWXH: 55X28X55 MM</t>
  </si>
  <si>
    <t>MTN6180-6034</t>
  </si>
  <si>
    <t>MTN6180-6035</t>
  </si>
  <si>
    <t>MTN6180-6036</t>
  </si>
  <si>
    <t>MTN6180-6050</t>
  </si>
  <si>
    <t>MTN6180-6052</t>
  </si>
  <si>
    <t>MTN6270-0000</t>
  </si>
  <si>
    <t>MTN6270-0011</t>
  </si>
  <si>
    <t>LXWXH: 70X4X80 MM</t>
  </si>
  <si>
    <t>MTN630419</t>
  </si>
  <si>
    <t>MTN670802</t>
  </si>
  <si>
    <t>MV258152</t>
  </si>
  <si>
    <t>NS125N3M5</t>
  </si>
  <si>
    <t>P14231SC7M0B28L</t>
  </si>
  <si>
    <t>P54331SC7M0H48M</t>
  </si>
  <si>
    <t>P54331SC7M0H68M</t>
  </si>
  <si>
    <t>PSWPQACZZSPEZZ</t>
  </si>
  <si>
    <t>RM6-C1-DE-D-01</t>
  </si>
  <si>
    <t>LXWXH: 632x670x1142 MM</t>
  </si>
  <si>
    <t>RM6-C1-DE-I-01</t>
  </si>
  <si>
    <t>RM6-C1-DE-Q-01</t>
  </si>
  <si>
    <t>RM6-C1-NE-DI-01</t>
  </si>
  <si>
    <t>LXWXH: 829x670x1142 MM</t>
  </si>
  <si>
    <t>RM6-C1-NE-DIDI-01</t>
  </si>
  <si>
    <t>LXWXH: 1619x670x1142 MM</t>
  </si>
  <si>
    <t>RM6-C1-NE-DIDI-02</t>
  </si>
  <si>
    <t>RM6-C1-NE-DIDI-03</t>
  </si>
  <si>
    <t>RM6-C1-NE-IDI-01</t>
  </si>
  <si>
    <t>LXWXH: 1186x670x1142 MM</t>
  </si>
  <si>
    <t>RM6-C1-NE-IDI-02</t>
  </si>
  <si>
    <t>RM6-C1-NE-IDI-03</t>
  </si>
  <si>
    <t>RM6-C1-NE-IDI-04</t>
  </si>
  <si>
    <t>RM6-C1-NE-IDI-05</t>
  </si>
  <si>
    <t>RM6-C1-NE-IIDI-01</t>
  </si>
  <si>
    <t>RM6-C1-NE-IIDI-02</t>
  </si>
  <si>
    <t>RM6-C1-NE-III-01</t>
  </si>
  <si>
    <t>RM6-C1-NE-III-02</t>
  </si>
  <si>
    <t>RM6-C1-NE-IIII-01</t>
  </si>
  <si>
    <t>RM6-C1-NE-IIQI-01</t>
  </si>
  <si>
    <t>RM6-C1-NE-IIQI-02</t>
  </si>
  <si>
    <t>RM6-C1-NE-IQI-01</t>
  </si>
  <si>
    <t>RM6-C1-NE-IQI-02</t>
  </si>
  <si>
    <t>RM6-C1-NE-IQI-04</t>
  </si>
  <si>
    <t>RM6-C1-NE-QI-01</t>
  </si>
  <si>
    <t>RM6-C1-NE-QIQI-01</t>
  </si>
  <si>
    <t>RM6-C1-NE-QIQI-02</t>
  </si>
  <si>
    <t>RM6-C1-RE-DIDI-01</t>
  </si>
  <si>
    <t>RM6-C1-RE-IQI-01</t>
  </si>
  <si>
    <t>RM6-C1-RE-IQI-02</t>
  </si>
  <si>
    <t>RM6-C1-RE-QIQI-01</t>
  </si>
  <si>
    <t>RM6-C3-NE-DI-01</t>
  </si>
  <si>
    <t>RM6-C3-NE-IDI-01</t>
  </si>
  <si>
    <t>RM6-C3-NE-IIQI-01</t>
  </si>
  <si>
    <t>RM6-C3-NE-IQI-01</t>
  </si>
  <si>
    <t>RM6-C3-NE-IQQ-01</t>
  </si>
  <si>
    <t>RM6-C3-NE-QI-01</t>
  </si>
  <si>
    <t>RM6-C3-NE-QIQI-01</t>
  </si>
  <si>
    <t>SX-KIT-TRN</t>
  </si>
  <si>
    <t>LXWXH: 100 X 350 X 100 MM</t>
  </si>
  <si>
    <t>T200-CFG-ETH-3</t>
  </si>
  <si>
    <t>TBUM250313</t>
  </si>
  <si>
    <t>LXWXH: 150x150x15 MM</t>
  </si>
  <si>
    <t>TBUM327200</t>
  </si>
  <si>
    <t>TBUP334-EA55-AB10S</t>
  </si>
  <si>
    <t>LXWXH: 143 X 167 X 70</t>
  </si>
  <si>
    <t>TM100C16RN</t>
  </si>
  <si>
    <t>LXWXH: 110 X 90 X 70</t>
  </si>
  <si>
    <t>TM100C24RN</t>
  </si>
  <si>
    <t>TM100C32RN</t>
  </si>
  <si>
    <t>LXWXH: 180 X 90 X 70</t>
  </si>
  <si>
    <t>TM100C40RN</t>
  </si>
  <si>
    <t>TM200C16R</t>
  </si>
  <si>
    <t>TM200C16T</t>
  </si>
  <si>
    <t>TM200C24R</t>
  </si>
  <si>
    <t>LXWXH: 138 X 136 X 92 MM</t>
  </si>
  <si>
    <t>TM200C24T</t>
  </si>
  <si>
    <t>TM200C24U</t>
  </si>
  <si>
    <t>TM200C32R</t>
  </si>
  <si>
    <t>TM200C40R</t>
  </si>
  <si>
    <t>LXWXH: 183 X 136 X 92 MM</t>
  </si>
  <si>
    <t>TM200C40T</t>
  </si>
  <si>
    <t>TM200C40U</t>
  </si>
  <si>
    <t>LXWXH: 138 X 184 X 90 MM</t>
  </si>
  <si>
    <t>TM200C60R</t>
  </si>
  <si>
    <t>LXWXH: 237 X 137 X 92 MM</t>
  </si>
  <si>
    <t>TM200CE24R</t>
  </si>
  <si>
    <t>TM200CE24T</t>
  </si>
  <si>
    <t>TM200CE24U</t>
  </si>
  <si>
    <t>TM200CE32R</t>
  </si>
  <si>
    <t>TM200CE40R</t>
  </si>
  <si>
    <t>TM200CE40T</t>
  </si>
  <si>
    <t>TM200CE40U</t>
  </si>
  <si>
    <t>TM3RDM16R</t>
  </si>
  <si>
    <t>LXWXH: 126 X 106 X 74</t>
  </si>
  <si>
    <t>TM3RDM32R</t>
  </si>
  <si>
    <t>TMARBAT1</t>
  </si>
  <si>
    <t>LXWXH: 90 X 60 X 5 MM</t>
  </si>
  <si>
    <t>TMARCOVER</t>
  </si>
  <si>
    <t>TMARTB3</t>
  </si>
  <si>
    <t>LXWXH: 160 X 90X X 20 MM</t>
  </si>
  <si>
    <t>TMARTB4</t>
  </si>
  <si>
    <t>TMCR2AM3</t>
  </si>
  <si>
    <t>TMCR2AQ2C</t>
  </si>
  <si>
    <t>TMCR2DM4U</t>
  </si>
  <si>
    <t>LXWXH: 89 X 63 X 89 MM</t>
  </si>
  <si>
    <t>TMCR2SL1</t>
  </si>
  <si>
    <t>TMCR2SL1A</t>
  </si>
  <si>
    <t>UC32HDMS_XBS</t>
  </si>
  <si>
    <t>UC33HBPDM_XBS</t>
  </si>
  <si>
    <t>UDC32TD_XGL</t>
  </si>
  <si>
    <t>LXWXH: 90 X 85 X 10 MM</t>
  </si>
  <si>
    <t>VX4B610100</t>
  </si>
  <si>
    <t>VX4DCPD18N4</t>
  </si>
  <si>
    <t>LXWXH: 500 X 300 X 100 MM</t>
  </si>
  <si>
    <t>VX5A22D1C21Q</t>
  </si>
  <si>
    <t>XAPM2503H29</t>
  </si>
  <si>
    <t>LXWXH: 87 X 155 X 97 MM</t>
  </si>
  <si>
    <t>XB5S3B2M12</t>
  </si>
  <si>
    <t>LXWXH: 95 X 184 X 66 MM</t>
  </si>
  <si>
    <t>XCKT2510G1103</t>
  </si>
  <si>
    <t>XDAV11131</t>
  </si>
  <si>
    <t>XSAV11801L10</t>
  </si>
  <si>
    <t>LXWXH: 80 X 14 X 45 MM</t>
  </si>
  <si>
    <t>XUB2BKSWL2T</t>
  </si>
  <si>
    <t>XY2CH13470</t>
  </si>
  <si>
    <t>LXWXH: 105 X 205 X 80 MM</t>
  </si>
  <si>
    <t>ZBVM8</t>
  </si>
  <si>
    <t>LXWXH: 40 X 33 X 10 MM</t>
  </si>
  <si>
    <t>ZCMD29</t>
  </si>
  <si>
    <t>56137</t>
  </si>
  <si>
    <t>59961</t>
  </si>
  <si>
    <t>59962</t>
  </si>
  <si>
    <t>64934</t>
  </si>
  <si>
    <t>3728693-S</t>
  </si>
  <si>
    <t>3730300B-S</t>
  </si>
  <si>
    <t>LXWXH: 622X330X210</t>
  </si>
  <si>
    <t>A9F95202</t>
  </si>
  <si>
    <t>A9N26969</t>
  </si>
  <si>
    <t>AEP-LB-SU12W-CSR</t>
  </si>
  <si>
    <t>LXWXH: 212 X 185 X 208 MM</t>
  </si>
  <si>
    <t>BCH1801N32A1C</t>
  </si>
  <si>
    <t>LXWXH: 409 X 365 X 304 MM</t>
  </si>
  <si>
    <t>E13956040K0EH00S00</t>
  </si>
  <si>
    <t>E14331RA6M0B38L</t>
  </si>
  <si>
    <t>E2072101A01REP_UK</t>
  </si>
  <si>
    <t>E63334910K0XX00L00</t>
  </si>
  <si>
    <t>E64331RA6M0B38M</t>
  </si>
  <si>
    <t>E83PM25_WE</t>
  </si>
  <si>
    <t>EMS58133</t>
  </si>
  <si>
    <t>LXWXH: 220X220X40 MM</t>
  </si>
  <si>
    <t>EMS58182</t>
  </si>
  <si>
    <t>EMS58587</t>
  </si>
  <si>
    <t>LXWXH: 300X400X150</t>
  </si>
  <si>
    <t>LXWXH: 300 X 400 X 150</t>
  </si>
  <si>
    <t>EMS58590</t>
  </si>
  <si>
    <t>LXWXH: 150 X 170 X 20</t>
  </si>
  <si>
    <t>EMS59010</t>
  </si>
  <si>
    <t>LXWXH: 50 X 70 X 10</t>
  </si>
  <si>
    <t>EMS59150</t>
  </si>
  <si>
    <t>LXWXH: 134 X 114 X 30</t>
  </si>
  <si>
    <t>EMS59151</t>
  </si>
  <si>
    <t>EMS59160</t>
  </si>
  <si>
    <t>LXWXH: 390X150X40 MM</t>
  </si>
  <si>
    <t>EMS59220</t>
  </si>
  <si>
    <t>EMS59518</t>
  </si>
  <si>
    <t>LXWXH: 390X210X80 MM</t>
  </si>
  <si>
    <t>EMS59528</t>
  </si>
  <si>
    <t>LXWXH: 100 X 200 X 10</t>
  </si>
  <si>
    <t>FG-CONT-CO-03</t>
  </si>
  <si>
    <t>LXWXH: 650X1100X500 MM</t>
  </si>
  <si>
    <t>LXWXH: 385X275X275</t>
  </si>
  <si>
    <t>GCR_C264_F40_00015</t>
  </si>
  <si>
    <t>GCR_C264_F60_00016</t>
  </si>
  <si>
    <t>GCR_C264_F60_00017</t>
  </si>
  <si>
    <t>GV3S</t>
  </si>
  <si>
    <t>LXWXH: 150 X 240 X 90 MM</t>
  </si>
  <si>
    <t>LC1E0610B7</t>
  </si>
  <si>
    <t>LXWXH: 75X45X80MM</t>
  </si>
  <si>
    <t>LC1E0610Q7</t>
  </si>
  <si>
    <t>LXWXH: 74 X 45 X 80 MM</t>
  </si>
  <si>
    <t>LP1D40008ED</t>
  </si>
  <si>
    <t>LX9FG048</t>
  </si>
  <si>
    <t>LXM23DU20M3X</t>
  </si>
  <si>
    <t>LXWXH: 350 X 276 X 200 MM</t>
  </si>
  <si>
    <t>MTN3117-0000</t>
  </si>
  <si>
    <t>MTN568760</t>
  </si>
  <si>
    <t>LXWXH: 55 X 55 X 50 MM</t>
  </si>
  <si>
    <t>MVS32H3MW5A</t>
  </si>
  <si>
    <t>NS100H4E6</t>
  </si>
  <si>
    <t>NSYTRABPV5</t>
  </si>
  <si>
    <t>LXWXH: 125 X 80 X 50 MM</t>
  </si>
  <si>
    <t>NSYTRABPV6</t>
  </si>
  <si>
    <t>NW08H13D6FR</t>
  </si>
  <si>
    <t>NW20H13D6FR</t>
  </si>
  <si>
    <t>P13224940K0WK00L00</t>
  </si>
  <si>
    <t>P13254958K0WM00L00</t>
  </si>
  <si>
    <t>P14331RA6M0B38L</t>
  </si>
  <si>
    <t>P44331QB7M0H78M</t>
  </si>
  <si>
    <t>P63334910K0XX00L00</t>
  </si>
  <si>
    <t>P64331QA6M0B38M</t>
  </si>
  <si>
    <t>P64331RA6M0B38M</t>
  </si>
  <si>
    <t>LXWXH: 350X250X200 MM</t>
  </si>
  <si>
    <t>PSWCENCZZNPEZZ</t>
  </si>
  <si>
    <t>RM6-C1-DE-D</t>
  </si>
  <si>
    <t>LXWXH: 632X670X1142 MM</t>
  </si>
  <si>
    <t>RM6-C1-DE-I</t>
  </si>
  <si>
    <t>RM6-C1-DE-Q</t>
  </si>
  <si>
    <t>RM6-C1-NE-DI</t>
  </si>
  <si>
    <t>RM6-C1-NE-DIDI</t>
  </si>
  <si>
    <t>RM6-C1-NE-IDI</t>
  </si>
  <si>
    <t>RM6-C1-NE-IIDI</t>
  </si>
  <si>
    <t>RM6-C1-NE-III</t>
  </si>
  <si>
    <t>RM6-C1-NE-IIII</t>
  </si>
  <si>
    <t>RM6-C1-NE-IIQI</t>
  </si>
  <si>
    <t>RM6-C1-NE-IQI</t>
  </si>
  <si>
    <t>RM6-C1-NE-QI</t>
  </si>
  <si>
    <t>RM6-C1-NE-QIQI</t>
  </si>
  <si>
    <t>RM6-C1-RE-DIDI</t>
  </si>
  <si>
    <t>RM6-C1-RE-IQI</t>
  </si>
  <si>
    <t>RM6-C1-RE-QIQI</t>
  </si>
  <si>
    <t>RM6-C3-NE-DI</t>
  </si>
  <si>
    <t>RM6-C3-NE-IDI</t>
  </si>
  <si>
    <t>RM6-C3-NE-IIQI</t>
  </si>
  <si>
    <t>RM6-C3-NE-IQI</t>
  </si>
  <si>
    <t>RM6-C3-NE-IQQ</t>
  </si>
  <si>
    <t>RM6-C3-NE-QI</t>
  </si>
  <si>
    <t>RM6-C3-NE-QIQI</t>
  </si>
  <si>
    <t>SF1F-24S3-1250B1</t>
  </si>
  <si>
    <t>LXWXH: 290X1143X750 MM</t>
  </si>
  <si>
    <t>SIM-BOX-P3S-1</t>
  </si>
  <si>
    <t>SXWAOV8HX10001</t>
  </si>
  <si>
    <t>SXWASB36H10002</t>
  </si>
  <si>
    <t>TBUCLIC-SLSDEMO</t>
  </si>
  <si>
    <t>TBUCLIC-TRS01USB</t>
  </si>
  <si>
    <t>TC303-3A2DPMS</t>
  </si>
  <si>
    <t>LXWXH: 115 X 100 X 60 MM</t>
  </si>
  <si>
    <t>VW3A4407</t>
  </si>
  <si>
    <t>VX5VPS4001</t>
  </si>
  <si>
    <t>LXWXH: 235 X 175 X 71 MM</t>
  </si>
  <si>
    <t>XALK178GTH29</t>
  </si>
  <si>
    <t>XPDI8-S</t>
  </si>
  <si>
    <t>LXWXH: 114.9 X 126.7 X 140.7 MM</t>
  </si>
  <si>
    <t>XUK9TAH2MM12</t>
  </si>
  <si>
    <t>LXWXH: 60 X 90 X 25</t>
  </si>
  <si>
    <t>XUZC250</t>
  </si>
  <si>
    <t>LXWXH: 250 X 250 X 1</t>
  </si>
  <si>
    <t>XVUZ12</t>
  </si>
  <si>
    <t>LXWXH: 70 X 122 X 50 MM</t>
  </si>
  <si>
    <t>XY2CE4A010</t>
  </si>
  <si>
    <t>XY2CEDA190</t>
  </si>
  <si>
    <t>LXWXH: 159X102X309 MM</t>
  </si>
  <si>
    <t>XY2CZ96140</t>
  </si>
  <si>
    <t>LXWXH: 299X300X398 MM</t>
  </si>
  <si>
    <t>29/01/2018</t>
  </si>
  <si>
    <r>
      <t xml:space="preserve">D + 2 + </t>
    </r>
    <r>
      <rPr>
        <b/>
        <u/>
        <sz val="10"/>
        <rFont val="Arial"/>
        <family val="2"/>
      </rPr>
      <t>X</t>
    </r>
  </si>
  <si>
    <r>
      <t>(PDT*5/7+</t>
    </r>
    <r>
      <rPr>
        <b/>
        <u/>
        <sz val="10"/>
        <rFont val="Arial"/>
        <family val="2"/>
      </rPr>
      <t>6) + X</t>
    </r>
  </si>
  <si>
    <t>13136</t>
  </si>
  <si>
    <t>28919</t>
  </si>
  <si>
    <t>33890</t>
  </si>
  <si>
    <t>84408</t>
  </si>
  <si>
    <t>84409</t>
  </si>
  <si>
    <t>84410</t>
  </si>
  <si>
    <t>88700</t>
  </si>
  <si>
    <t>88704</t>
  </si>
  <si>
    <t>88717</t>
  </si>
  <si>
    <t>88719</t>
  </si>
  <si>
    <t>88721</t>
  </si>
  <si>
    <t>88725</t>
  </si>
  <si>
    <t>88726</t>
  </si>
  <si>
    <t>88730</t>
  </si>
  <si>
    <t>88734</t>
  </si>
  <si>
    <t>3736603</t>
  </si>
  <si>
    <t>3736604</t>
  </si>
  <si>
    <t>5197005</t>
  </si>
  <si>
    <t>5197560</t>
  </si>
  <si>
    <t>5197755</t>
  </si>
  <si>
    <t>5197785</t>
  </si>
  <si>
    <t>5510010</t>
  </si>
  <si>
    <t>5510170</t>
  </si>
  <si>
    <t>5510200</t>
  </si>
  <si>
    <t>5510210</t>
  </si>
  <si>
    <t>5580030</t>
  </si>
  <si>
    <t>5580080</t>
  </si>
  <si>
    <t>5590060</t>
  </si>
  <si>
    <t>5590112</t>
  </si>
  <si>
    <t>5590180</t>
  </si>
  <si>
    <t>5590340</t>
  </si>
  <si>
    <t>5940044</t>
  </si>
  <si>
    <t>01109</t>
  </si>
  <si>
    <t>04000</t>
  </si>
  <si>
    <t>04560</t>
  </si>
  <si>
    <t>04561</t>
  </si>
  <si>
    <t>04563</t>
  </si>
  <si>
    <t>04564</t>
  </si>
  <si>
    <t>04565</t>
  </si>
  <si>
    <t>04602</t>
  </si>
  <si>
    <t>04621</t>
  </si>
  <si>
    <t>04646</t>
  </si>
  <si>
    <t>04658</t>
  </si>
  <si>
    <t>51007274FA</t>
  </si>
  <si>
    <t>A9E21182</t>
  </si>
  <si>
    <t>A9Z22240</t>
  </si>
  <si>
    <t>AAV93234-S</t>
  </si>
  <si>
    <t>ATSNSX010F3FTMFR</t>
  </si>
  <si>
    <t>ATSNSX010F4FTMFR</t>
  </si>
  <si>
    <t>ATSNSX040N4FMI2FR</t>
  </si>
  <si>
    <t>BSH1002P01A1A</t>
  </si>
  <si>
    <t>CT311159</t>
  </si>
  <si>
    <t>E13254958FDET00S00</t>
  </si>
  <si>
    <t>E3426UES2_GS_G19</t>
  </si>
  <si>
    <t>E3426UES2_WW_G19</t>
  </si>
  <si>
    <t>E63384912F0XZ00L00</t>
  </si>
  <si>
    <t>E74632SK7M0C38M</t>
  </si>
  <si>
    <t>E8331RD250_WE</t>
  </si>
  <si>
    <t>E8331RD250_WG</t>
  </si>
  <si>
    <t>E84426UES2_SA_G19</t>
  </si>
  <si>
    <t>E84426UES2_SZ_G19</t>
  </si>
  <si>
    <t>E84426UES2_WE_G19</t>
  </si>
  <si>
    <t>E9651056REP_UK</t>
  </si>
  <si>
    <t>E9651982REP_UK</t>
  </si>
  <si>
    <t>E9652103REP_UK</t>
  </si>
  <si>
    <t>E9652105REP_UK</t>
  </si>
  <si>
    <t>EGN0010072REP_UK</t>
  </si>
  <si>
    <t>EPG108-AM</t>
  </si>
  <si>
    <t>FG-LBS-RL38KV-02</t>
  </si>
  <si>
    <t>FG-TANK-U27KV-01</t>
  </si>
  <si>
    <t>GCR_C264_F60_00018</t>
  </si>
  <si>
    <t>GCR_T300_0001</t>
  </si>
  <si>
    <t>HD3XVSTD</t>
  </si>
  <si>
    <t>HO3XVSTH</t>
  </si>
  <si>
    <t>HUA12590</t>
  </si>
  <si>
    <t>HVX242506E210F</t>
  </si>
  <si>
    <t>HWL3XSTD</t>
  </si>
  <si>
    <t>KB426UES2_AS_G19</t>
  </si>
  <si>
    <t>KB426UES2_WE_G19</t>
  </si>
  <si>
    <t>KNA160ED4306</t>
  </si>
  <si>
    <t>KNB63SM412</t>
  </si>
  <si>
    <t>LAD7B10</t>
  </si>
  <si>
    <t>LAEN02</t>
  </si>
  <si>
    <t>LAEN02B</t>
  </si>
  <si>
    <t>LAEN20</t>
  </si>
  <si>
    <t>LAEN22B</t>
  </si>
  <si>
    <t>LC1E0610M7</t>
  </si>
  <si>
    <t>LC1E0901Q5</t>
  </si>
  <si>
    <t>LC2D50AP7</t>
  </si>
  <si>
    <t>LRE04</t>
  </si>
  <si>
    <t>LTM9CU10</t>
  </si>
  <si>
    <t>LV429273FR</t>
  </si>
  <si>
    <t>LV429274FR</t>
  </si>
  <si>
    <t>LV429343FR</t>
  </si>
  <si>
    <t>LV429565FR</t>
  </si>
  <si>
    <t>LV429681FR</t>
  </si>
  <si>
    <t>LV429683FR</t>
  </si>
  <si>
    <t>LV429684FR</t>
  </si>
  <si>
    <t>LV431680FR</t>
  </si>
  <si>
    <t>LV431681FR</t>
  </si>
  <si>
    <t>LVM09800</t>
  </si>
  <si>
    <t>LVM09801</t>
  </si>
  <si>
    <t>LVM09802</t>
  </si>
  <si>
    <t>LVM09803</t>
  </si>
  <si>
    <t>LVM09804</t>
  </si>
  <si>
    <t>LVM09805</t>
  </si>
  <si>
    <t>METSEPM1130HCL05RS</t>
  </si>
  <si>
    <t>MTN644792</t>
  </si>
  <si>
    <t>MVS16H3MW6A</t>
  </si>
  <si>
    <t>NHA98379</t>
  </si>
  <si>
    <t>NHA98465</t>
  </si>
  <si>
    <t>NHA98666</t>
  </si>
  <si>
    <t>NHA98669</t>
  </si>
  <si>
    <t>NSYTRV352BL</t>
  </si>
  <si>
    <t>NSYTRV42AR</t>
  </si>
  <si>
    <t>NSYTRV42BL</t>
  </si>
  <si>
    <t>NW12H24D6FR</t>
  </si>
  <si>
    <t>NW40H23D6</t>
  </si>
  <si>
    <t>NXS063N4FMI6</t>
  </si>
  <si>
    <t>P13254951F0WM00L00</t>
  </si>
  <si>
    <t>P13956055FDEH00S00</t>
  </si>
  <si>
    <t>P14131BN7M0A18L</t>
  </si>
  <si>
    <t>P14331RA7M0B28L</t>
  </si>
  <si>
    <t>P54321SRHM0H78M</t>
  </si>
  <si>
    <t>P54331RH7M0H78M</t>
  </si>
  <si>
    <t>P54331SA6M0H78M</t>
  </si>
  <si>
    <t>P63234911F0XQ00L00</t>
  </si>
  <si>
    <t>P74631BK6M0A08K</t>
  </si>
  <si>
    <t>P74632SK7M0C38M</t>
  </si>
  <si>
    <t>PFXSP5B41</t>
  </si>
  <si>
    <t>PFXZLTEUDDI16DT</t>
  </si>
  <si>
    <t>PHA16421</t>
  </si>
  <si>
    <t>PHA16429</t>
  </si>
  <si>
    <t>REL52001</t>
  </si>
  <si>
    <t>REL52002</t>
  </si>
  <si>
    <t>RM6-C1-DE-B</t>
  </si>
  <si>
    <t>RM6-C1-DE-IC</t>
  </si>
  <si>
    <t>RM6-C1-LE-DDD</t>
  </si>
  <si>
    <t>RM6-C1-LE-IDI</t>
  </si>
  <si>
    <t>RM6-C1-NE-BDD</t>
  </si>
  <si>
    <t>RM6-C1-NE-BI</t>
  </si>
  <si>
    <t>RM6-C1-NE-BIBI</t>
  </si>
  <si>
    <t>RM6-C1-NE-IBI</t>
  </si>
  <si>
    <t>RM6-C1-NE-IDIDI</t>
  </si>
  <si>
    <t>RM6-C1-NE-IIBI</t>
  </si>
  <si>
    <t>RM6-C1-NE-IIIDI</t>
  </si>
  <si>
    <t>RM6-C1-NE-IIIQI</t>
  </si>
  <si>
    <t>RM6-C1-NE-IQI-03</t>
  </si>
  <si>
    <t>RM6-C1-RE-BBB</t>
  </si>
  <si>
    <t>RM6-C1-RE-BDD</t>
  </si>
  <si>
    <t>RM6-C1-RE-DI</t>
  </si>
  <si>
    <t>RM6-C1-RE-DID</t>
  </si>
  <si>
    <t>RM6-C1-RE-IBI</t>
  </si>
  <si>
    <t>RM6-C1-RE-IDI</t>
  </si>
  <si>
    <t>RM6-C1-RE-IIQI</t>
  </si>
  <si>
    <t>RM6-C1-RE-IQ</t>
  </si>
  <si>
    <t>RM6-C3-NE-DIDI</t>
  </si>
  <si>
    <t>RM6-C3-NE-IDIDI</t>
  </si>
  <si>
    <t>RM6-C3-NE-IIII</t>
  </si>
  <si>
    <t>RM6-C3-NE-IIIQI</t>
  </si>
  <si>
    <t>RM6-C3-RE-IBI</t>
  </si>
  <si>
    <t>RM6-F3-DE-B</t>
  </si>
  <si>
    <t>RM6-F3-DE-BB</t>
  </si>
  <si>
    <t>RM6-F3-NE-BI</t>
  </si>
  <si>
    <t>SFEPM-POI-L-V1-0</t>
  </si>
  <si>
    <t>SFEPM-SFI-L-V1-0</t>
  </si>
  <si>
    <t>TBUCLIC-CRYSTAL</t>
  </si>
  <si>
    <t>TBUCSRV-025KPT</t>
  </si>
  <si>
    <t>TBUCWEB-0010CWC</t>
  </si>
  <si>
    <t>TBUCWEB-0025CWC</t>
  </si>
  <si>
    <t>TBUCWEB-1500SRV</t>
  </si>
  <si>
    <t>TDCDR00</t>
  </si>
  <si>
    <t>TM171ACAN</t>
  </si>
  <si>
    <t>TM171ACB4OAO2M</t>
  </si>
  <si>
    <t>TM171AETH</t>
  </si>
  <si>
    <t>TM171ALON</t>
  </si>
  <si>
    <t>TM171AMB</t>
  </si>
  <si>
    <t>TM171ARS232</t>
  </si>
  <si>
    <t>TM171ARS485</t>
  </si>
  <si>
    <t>TM171ASCTB14</t>
  </si>
  <si>
    <t>TM171ASCTBVEV</t>
  </si>
  <si>
    <t>TM171DLCD2U</t>
  </si>
  <si>
    <t>TM171DLED</t>
  </si>
  <si>
    <t>TM171DWAL2L</t>
  </si>
  <si>
    <t>TM171EP27R</t>
  </si>
  <si>
    <t>TM171PBM27R</t>
  </si>
  <si>
    <t>TM171PDM27S</t>
  </si>
  <si>
    <t>TM171PFE03</t>
  </si>
  <si>
    <t>TM171VEVM4</t>
  </si>
  <si>
    <t>TM172AP12PM</t>
  </si>
  <si>
    <t>TM172ASCTB12E</t>
  </si>
  <si>
    <t>TM172ASCTB28E</t>
  </si>
  <si>
    <t>TM172DCLWT</t>
  </si>
  <si>
    <t>TM172DCLWTH</t>
  </si>
  <si>
    <t>TM172DCLWTHP</t>
  </si>
  <si>
    <t>TM172E12R</t>
  </si>
  <si>
    <t>TM172E28R</t>
  </si>
  <si>
    <t>TM172PBG28R</t>
  </si>
  <si>
    <t>TM172PBG42R</t>
  </si>
  <si>
    <t>TM172PDG28S</t>
  </si>
  <si>
    <t>TM172PDG42S</t>
  </si>
  <si>
    <t>TM1STNTCRN52015</t>
  </si>
  <si>
    <t>TM1STNTCRN52030</t>
  </si>
  <si>
    <t>TM1STNTCRN52050</t>
  </si>
  <si>
    <t>TM1STNTCRN61530</t>
  </si>
  <si>
    <t>TM1STNTCRN61550</t>
  </si>
  <si>
    <t>TM1STNTCSF44030</t>
  </si>
  <si>
    <t>TM1STNTCSN62015</t>
  </si>
  <si>
    <t>TM1STNTCSN62030</t>
  </si>
  <si>
    <t>TM1STNTCSN62050</t>
  </si>
  <si>
    <t>TM1STNTCTN62015</t>
  </si>
  <si>
    <t>TM1STNTCTN62030</t>
  </si>
  <si>
    <t>TM1STNTCWN65605</t>
  </si>
  <si>
    <t>TM1STNTCWN75750</t>
  </si>
  <si>
    <t>TM1STPTTSN52015</t>
  </si>
  <si>
    <t>TM1STPTTSN52030</t>
  </si>
  <si>
    <t>TM1STPTTSN52050</t>
  </si>
  <si>
    <t>TM1STPTTSN62030</t>
  </si>
  <si>
    <t>TRV00217</t>
  </si>
  <si>
    <t>VW3A1113</t>
  </si>
  <si>
    <t>VW3A3725</t>
  </si>
  <si>
    <t>XA2EVB8LC</t>
  </si>
  <si>
    <t>XA2EVF8LC</t>
  </si>
  <si>
    <t>XA2EVFD8LC</t>
  </si>
  <si>
    <t>XA2EVM8LC</t>
  </si>
  <si>
    <t>XA2EVMD8LC</t>
  </si>
  <si>
    <t>XA2EVQ8LC</t>
  </si>
  <si>
    <t>XB5AS86449B4</t>
  </si>
  <si>
    <t>XB7NW36B1</t>
  </si>
  <si>
    <t>XMLP010BC11F</t>
  </si>
  <si>
    <t>XMLP010BC21F</t>
  </si>
  <si>
    <t>XMLP010BD11F</t>
  </si>
  <si>
    <t>XMLP010BD71F</t>
  </si>
  <si>
    <t>XMLP016BC11F</t>
  </si>
  <si>
    <t>XMLP016BC71F</t>
  </si>
  <si>
    <t>XMLP016BD11F</t>
  </si>
  <si>
    <t>XMLP016BD21F</t>
  </si>
  <si>
    <t>XMLP016BD71F</t>
  </si>
  <si>
    <t>XMLP025BC11F</t>
  </si>
  <si>
    <t>XMLP025BC21F</t>
  </si>
  <si>
    <t>XMLP025BC71F</t>
  </si>
  <si>
    <t>XMLP025BD11F</t>
  </si>
  <si>
    <t>XMLP025BD71F</t>
  </si>
  <si>
    <t>XMLP040BC11F</t>
  </si>
  <si>
    <t>XMLP040BC21F</t>
  </si>
  <si>
    <t>XMLP040BC71F</t>
  </si>
  <si>
    <t>XMLP040BD11F</t>
  </si>
  <si>
    <t>XMLP040BD71F</t>
  </si>
  <si>
    <t>XMLP060BC11F</t>
  </si>
  <si>
    <t>XMLP060BC21F</t>
  </si>
  <si>
    <t>XMLP060BC71F</t>
  </si>
  <si>
    <t>XMLP060BD11F</t>
  </si>
  <si>
    <t>XMLP060BD21F</t>
  </si>
  <si>
    <t>XMLP060BD71F</t>
  </si>
  <si>
    <t>XMLP100BC11F</t>
  </si>
  <si>
    <t>XMLP100BC21F</t>
  </si>
  <si>
    <t>XMLP100BC71F</t>
  </si>
  <si>
    <t>XMLP100BD11F</t>
  </si>
  <si>
    <t>XMLP100BD21F</t>
  </si>
  <si>
    <t>XMLP100BD71F</t>
  </si>
  <si>
    <t>XMLP160BC11F</t>
  </si>
  <si>
    <t>XMLP160BC21F</t>
  </si>
  <si>
    <t>XMLP160BC71F</t>
  </si>
  <si>
    <t>XMLP160BD11F</t>
  </si>
  <si>
    <t>XMLP160BD21F</t>
  </si>
  <si>
    <t>XMLP160BD71F</t>
  </si>
  <si>
    <t>XMLP250BC11F</t>
  </si>
  <si>
    <t>XMLP250BC21F</t>
  </si>
  <si>
    <t>XMLP250BC71F</t>
  </si>
  <si>
    <t>XMLP250BD11F</t>
  </si>
  <si>
    <t>XMLP250BD21F</t>
  </si>
  <si>
    <t>XMLP250BD71F</t>
  </si>
  <si>
    <t>XMLP400BC11F</t>
  </si>
  <si>
    <t>XMLP400BC21F</t>
  </si>
  <si>
    <t>XMLP400BC71F</t>
  </si>
  <si>
    <t>XMLP400BD11F</t>
  </si>
  <si>
    <t>XMLP400BD21F</t>
  </si>
  <si>
    <t>XMLP400BD71F</t>
  </si>
  <si>
    <t>XMLP600BC21F</t>
  </si>
  <si>
    <t>XMLP600BC71F</t>
  </si>
  <si>
    <t>XMLP600BD11F</t>
  </si>
  <si>
    <t>XMLP600BD21F</t>
  </si>
  <si>
    <t>XMLP600BD71F</t>
  </si>
  <si>
    <t>XPDO4-S</t>
  </si>
  <si>
    <t>XU2M18MA230R</t>
  </si>
  <si>
    <t>XU2M18MC230T</t>
  </si>
  <si>
    <t>XUB9BNANL2</t>
  </si>
  <si>
    <t>XVC4B55S</t>
  </si>
  <si>
    <t>XVMC29B</t>
  </si>
  <si>
    <t>XVMC37</t>
  </si>
  <si>
    <t>ZCMC21L5</t>
  </si>
  <si>
    <t>LXWXH: 90 X 100 X 50 MM</t>
  </si>
  <si>
    <t>LXWXH: 100 X 120 X 90 MM</t>
  </si>
  <si>
    <t>LXWXH: 430 X 190 X 25 MM</t>
  </si>
  <si>
    <t>LXWXH: 200 X 90 X 300 MM</t>
  </si>
  <si>
    <t>LXWXH: 200 X 125 X 300 MM</t>
  </si>
  <si>
    <t>L X H X W : 300 X 200 X 200 MM</t>
  </si>
  <si>
    <t>LXWXH: 30 X 23 X 256 MM</t>
  </si>
  <si>
    <t>LXWXH: 68 X 430 X 52 MM</t>
  </si>
  <si>
    <t>LXWXH: 65 X 2100 X 28</t>
  </si>
  <si>
    <t>LXWXH: 2100 X 65 X 28</t>
  </si>
  <si>
    <t>LXWXH: 106 X 2100 X 36</t>
  </si>
  <si>
    <t>LXWXH: 50 X 140 X 40</t>
  </si>
  <si>
    <t>LXWXH: 210 X 80 X 40</t>
  </si>
  <si>
    <t>LXWXH: 150 X 170 X 40</t>
  </si>
  <si>
    <t>LXWXH: 400X210X165</t>
  </si>
  <si>
    <t>L X W X H = 85X18X65 MM</t>
  </si>
  <si>
    <t>LXWXH: 80 X 92 X 42</t>
  </si>
  <si>
    <t>LXWXH: 88 X 88 X 46 MM</t>
  </si>
  <si>
    <t>LXWXH: 132 X 54 X 90 MM</t>
  </si>
  <si>
    <t>LXWXH: 240 X 250 X 75</t>
  </si>
  <si>
    <t>LXWXH: 127 X 101.6 X 44.45 MM</t>
  </si>
  <si>
    <t>LXWXH: 1090X980X1110</t>
  </si>
  <si>
    <t>LXWXH: 318X127X102 MM</t>
  </si>
  <si>
    <t>LXWXH: 1400 X 1400 X 900 MM</t>
  </si>
  <si>
    <t>LXWXH: 140X96X45 MM</t>
  </si>
  <si>
    <t>LXWXH: 52 X 50 X 28 MM</t>
  </si>
  <si>
    <t>LXWXH: 52X50X28 MM</t>
  </si>
  <si>
    <t>LXWXH: 48 X 23 X 36 MM</t>
  </si>
  <si>
    <t>LXWXH: 162 X 198 X 140 MM</t>
  </si>
  <si>
    <t>LXWXH: 83 X 85 X 10 MM</t>
  </si>
  <si>
    <t>LXWXH: 158 X 124 X 80 MM</t>
  </si>
  <si>
    <t>LxWxH: 132*42*95 MM</t>
  </si>
  <si>
    <t>LXWXH: 70 X 253 X 50 MM</t>
  </si>
  <si>
    <t>LXWXH: 395X556X439 MM</t>
  </si>
  <si>
    <t>LXWXH: 292X202X148 MM</t>
  </si>
  <si>
    <t>LXWXH: 310 X 240 X 40 MM</t>
  </si>
  <si>
    <t>LXWXH: 95 X 82 X 26 MM</t>
  </si>
  <si>
    <t>LXWXH: 1186X670X1142 MM</t>
  </si>
  <si>
    <t>LXWXH: 1400 X 800 X 1400</t>
  </si>
  <si>
    <t>LXWXH: 1186 X 670 X 1142</t>
  </si>
  <si>
    <t>LXWXH: 1619X670X1142 MM</t>
  </si>
  <si>
    <t>LXWXH: 16 X 15 X 1.5</t>
  </si>
  <si>
    <t>LXWXH: 153X127X51 MM</t>
  </si>
  <si>
    <t>LXWXH: 972 X 405 X 585 MM</t>
  </si>
  <si>
    <t>LXWXH: 90 X 19 X 135 MM</t>
  </si>
  <si>
    <t>LXWXH: 91 X 185 X 130</t>
  </si>
  <si>
    <t>LXWXH: 200 X 130 X 10 MM</t>
  </si>
  <si>
    <t>LXWXH: 90 X 19 X 131 MM</t>
  </si>
  <si>
    <t>LXWXH: 90 X 127 X 135</t>
  </si>
  <si>
    <t>LXWXH: 90 X 186 X 135</t>
  </si>
  <si>
    <t>LXWXH: 91 X 187 X 131</t>
  </si>
  <si>
    <t>LXWXH: 124 X 90 X 55</t>
  </si>
  <si>
    <t>LXWXH: 88 X 62 X 45</t>
  </si>
  <si>
    <t>LXWXH: 29X29X53</t>
  </si>
  <si>
    <t>LXWXH: 80 X 45 X 87 MM</t>
  </si>
  <si>
    <t>LXWXH: 47X42X87 MM</t>
  </si>
  <si>
    <t>LXWXH: 105 X 85 X 55 MM</t>
  </si>
  <si>
    <t>LXWXH: 749 X 66 X 66 MM</t>
  </si>
  <si>
    <t>LXWXH: 200 X 185 X 30 MM</t>
  </si>
  <si>
    <t>Vendor Name</t>
  </si>
  <si>
    <t>CONG TY CO PHAN CO KHI THU DUC</t>
  </si>
  <si>
    <t>SCHNEIDER ELECTRIC ASIAPTE LTD</t>
  </si>
  <si>
    <t>SCHNEIDER ELECTRIC (AUSTRALIA)PTY LTD</t>
  </si>
  <si>
    <t>PT SCHNEIDER INDONESIA</t>
  </si>
  <si>
    <t>SCHNEIDER ELECTRIC BUILDING AB</t>
  </si>
  <si>
    <t>SCHNEIDER ELECTRIC BRASIL LTDA</t>
  </si>
  <si>
    <t>VAMP LTD</t>
  </si>
  <si>
    <t>SCHNEIDER (SUZHOU) ENCLOSURE SYSTEMLTD</t>
  </si>
  <si>
    <t>SCHNEIDER ELECTRIC USA, INC.</t>
  </si>
  <si>
    <t>SCHNEIDER ELECTRIC GMBH</t>
  </si>
  <si>
    <t>CT TNHH SAN XUAT VA THUONG MAI CAT</t>
  </si>
  <si>
    <t>SCHNEIDER ELECTRIC TELECONTROL</t>
  </si>
  <si>
    <t>CLIPSAL VIETNAM CO., LTD</t>
  </si>
  <si>
    <t>SHANGHAI SCHNEIDER ELECTRIC POWERAUTOMATION CO LTD</t>
  </si>
  <si>
    <t>SCHNEIDER ELECTRIC PROTECTION ANDCONTROLE</t>
  </si>
  <si>
    <t>SCHNEIDER ELECTRIC LTD</t>
  </si>
  <si>
    <t>PANTEX COMPANY LIMITED</t>
  </si>
  <si>
    <t>PELCO INC</t>
  </si>
  <si>
    <t>SCHNEIDER AUTOMATION</t>
  </si>
  <si>
    <t>SCHNEIDER ELECTRIC (XIAMEN) SWITCHGEQUIPMENT CO., LTD</t>
  </si>
  <si>
    <t>POWER MEASUREMENT LTD</t>
  </si>
  <si>
    <t>SCHNEIDER ELECTRIC JAPAN HOLDINGS.</t>
  </si>
  <si>
    <t>SCHNEIDER ELECTRIC SOFTWARE HOLDINGSINGAPORE PTE LTD</t>
  </si>
  <si>
    <t>SCHNEIDER ELECTRIC SYSTEMS CANADA,</t>
  </si>
  <si>
    <t>SCHNEIDER ELECTRIC SOFTWAREAUSTRALIA PTY LTD</t>
  </si>
  <si>
    <t>26981</t>
  </si>
  <si>
    <t>47970</t>
  </si>
  <si>
    <t>59516</t>
  </si>
  <si>
    <t>3729742</t>
  </si>
  <si>
    <t>3731639</t>
  </si>
  <si>
    <t>3730109AX</t>
  </si>
  <si>
    <t>3730350B</t>
  </si>
  <si>
    <t>51127504X0</t>
  </si>
  <si>
    <t>51127793XA</t>
  </si>
  <si>
    <t>51127795XA</t>
  </si>
  <si>
    <t>51131806X0</t>
  </si>
  <si>
    <t>A9D32606</t>
  </si>
  <si>
    <t>A9D32610</t>
  </si>
  <si>
    <t>A9D32616</t>
  </si>
  <si>
    <t>A9XPH106</t>
  </si>
  <si>
    <t>BBV23781</t>
  </si>
  <si>
    <t>CR1F185F7</t>
  </si>
  <si>
    <t>CT101113</t>
  </si>
  <si>
    <t>E13956050K0EL00T00</t>
  </si>
  <si>
    <t>E14231RB6M0B38L</t>
  </si>
  <si>
    <t>E74632RE6M0C48M</t>
  </si>
  <si>
    <t>E8315TS_WE_G19</t>
  </si>
  <si>
    <t>E8315TS_WG_G19</t>
  </si>
  <si>
    <t>E8330FSGN_WD_G19</t>
  </si>
  <si>
    <t>E8330FSGN_WE_G19</t>
  </si>
  <si>
    <t>E8330FSGN_WG_G19</t>
  </si>
  <si>
    <t>E8330FSG_WE_G19</t>
  </si>
  <si>
    <t>E8331D20N_WD_G19</t>
  </si>
  <si>
    <t>E8331D20N_WE_G19</t>
  </si>
  <si>
    <t>E8331D20N_WG_G19</t>
  </si>
  <si>
    <t>E8331D32N_WD_G19</t>
  </si>
  <si>
    <t>E8331D32N_WE_G19</t>
  </si>
  <si>
    <t>E8331D32N_WG_G19</t>
  </si>
  <si>
    <t>E8331D45N_WD_G19</t>
  </si>
  <si>
    <t>E8331D45N_WE_G19</t>
  </si>
  <si>
    <t>E8331D45N_WG_G19</t>
  </si>
  <si>
    <t>E8331DFSGN_WE_G19</t>
  </si>
  <si>
    <t>E8331DFSGN_WG_G19</t>
  </si>
  <si>
    <t>E8331TB_WD_G19</t>
  </si>
  <si>
    <t>E8331TB_WE_G19</t>
  </si>
  <si>
    <t>E8331TB_WG_G19</t>
  </si>
  <si>
    <t>E8331TV_WD_G11</t>
  </si>
  <si>
    <t>E8331TV_WE_G11</t>
  </si>
  <si>
    <t>E8332D20N_WD_G19</t>
  </si>
  <si>
    <t>E8332D20N_WE_G19</t>
  </si>
  <si>
    <t>E8332D20N_WG_G19</t>
  </si>
  <si>
    <t>E83426TS_WE_G19</t>
  </si>
  <si>
    <t>E83426TS_WG_G19</t>
  </si>
  <si>
    <t>E83426_WE_G19</t>
  </si>
  <si>
    <t>E83426_WG_G19</t>
  </si>
  <si>
    <t>E8432CLV_WE</t>
  </si>
  <si>
    <t>FG-REC-N38KV-20</t>
  </si>
  <si>
    <t>GCR_C264_F60_00019</t>
  </si>
  <si>
    <t>GCR_C264_F60_00020</t>
  </si>
  <si>
    <t>GCR_C264_F60_00021</t>
  </si>
  <si>
    <t>GCR_C264_F80_00022</t>
  </si>
  <si>
    <t>HRB76257</t>
  </si>
  <si>
    <t>HRB76541</t>
  </si>
  <si>
    <t>LA5D1158031</t>
  </si>
  <si>
    <t>LC1E3210F5</t>
  </si>
  <si>
    <t>LX9FF048</t>
  </si>
  <si>
    <t>LX9FG240</t>
  </si>
  <si>
    <t>M9A26924</t>
  </si>
  <si>
    <t>M9F22210</t>
  </si>
  <si>
    <t>M9F22310</t>
  </si>
  <si>
    <t>NW10H13D6FR</t>
  </si>
  <si>
    <t>NW32H103D2</t>
  </si>
  <si>
    <t>NW40H13D6FR</t>
  </si>
  <si>
    <t>P14231RB6M0B38L</t>
  </si>
  <si>
    <t>P3T32-CGGTA-AAECA-</t>
  </si>
  <si>
    <t>P54331JB7M0D08M</t>
  </si>
  <si>
    <t>P54331KC7M0D08M</t>
  </si>
  <si>
    <t>P64532RF6M0B38M</t>
  </si>
  <si>
    <t>REL52003</t>
  </si>
  <si>
    <t>REL52004</t>
  </si>
  <si>
    <t>REL52005</t>
  </si>
  <si>
    <t>REL52007</t>
  </si>
  <si>
    <t>REL52010</t>
  </si>
  <si>
    <t>REL52012</t>
  </si>
  <si>
    <t>REL52016</t>
  </si>
  <si>
    <t>REL52017</t>
  </si>
  <si>
    <t>REL52025</t>
  </si>
  <si>
    <t>REL52102</t>
  </si>
  <si>
    <t>REL52822</t>
  </si>
  <si>
    <t>RM6-C1-DE-DDD</t>
  </si>
  <si>
    <t>RM6-C1-LE-DD</t>
  </si>
  <si>
    <t>RM6-C1-RE-BB</t>
  </si>
  <si>
    <t>RM6-C1-RE-III</t>
  </si>
  <si>
    <t>RM6-C1-RE-IIII</t>
  </si>
  <si>
    <t>RM6-C3-NE-D</t>
  </si>
  <si>
    <t>RM6-F1-NE-IQI</t>
  </si>
  <si>
    <t>RM6-F3-NE-IQI</t>
  </si>
  <si>
    <t>RPH2-2SA0</t>
  </si>
  <si>
    <t>RPH2-2SI</t>
  </si>
  <si>
    <t>SOMNACCZXTPAZZ</t>
  </si>
  <si>
    <t>TBUCVWX-0001FLL</t>
  </si>
  <si>
    <t>TM172ABKPG</t>
  </si>
  <si>
    <t>TM172ABKPW</t>
  </si>
  <si>
    <t>TM172ASCTB07</t>
  </si>
  <si>
    <t>TM172ASCTB18</t>
  </si>
  <si>
    <t>TM172DCLFG</t>
  </si>
  <si>
    <t>TM172DCLFW</t>
  </si>
  <si>
    <t>TM172OBM18R</t>
  </si>
  <si>
    <t>TM172ODM18R</t>
  </si>
  <si>
    <t>TM172PBG07R</t>
  </si>
  <si>
    <t>TM172PBG18R</t>
  </si>
  <si>
    <t>TM172PDG07R</t>
  </si>
  <si>
    <t>TM172PDG18R</t>
  </si>
  <si>
    <t>TM172PDG18S</t>
  </si>
  <si>
    <t>UDC31RJ_XGL</t>
  </si>
  <si>
    <t>VW3M8131</t>
  </si>
  <si>
    <t>XB4BW73731G5</t>
  </si>
  <si>
    <t>XB5AS84449</t>
  </si>
  <si>
    <t>XB5DTB22</t>
  </si>
  <si>
    <t>XB5DTB23</t>
  </si>
  <si>
    <t>XB5DTGM2</t>
  </si>
  <si>
    <t>XB5DTGM3</t>
  </si>
  <si>
    <t>XB5KS2M4</t>
  </si>
  <si>
    <t>XB5PRJ45</t>
  </si>
  <si>
    <t>XB5PUSB3</t>
  </si>
  <si>
    <t>XPAO2-A</t>
  </si>
  <si>
    <t>XY2CJS17H29</t>
  </si>
  <si>
    <t>ZBSP1</t>
  </si>
  <si>
    <t>ZBSP2</t>
  </si>
  <si>
    <t>ZCMD41L5</t>
  </si>
  <si>
    <t>LXWXH: 190 X 300 X 100 MM</t>
  </si>
  <si>
    <t>LXWXH: 30 X 105 X 50</t>
  </si>
  <si>
    <t>LXWXH: 40 X 25 X 30</t>
  </si>
  <si>
    <t>LXWXH: 86X86X28.3 MM</t>
  </si>
  <si>
    <t>LXWXH: 86X86X28 MM</t>
  </si>
  <si>
    <t>LXWXH: 86X86X26.6 MM</t>
  </si>
  <si>
    <t>LXWXH: 86X86X31.5 MM</t>
  </si>
  <si>
    <t>LXWXH: 86X86X31.9 MM</t>
  </si>
  <si>
    <t>LXWXH: 86X86X30.5 MM</t>
  </si>
  <si>
    <t>LXWXH: 86X86X36.5 MM</t>
  </si>
  <si>
    <t>LXWXH: 86 X 86 X 26 MM</t>
  </si>
  <si>
    <t>LXWXH: 86X86X28.2 MM</t>
  </si>
  <si>
    <t>LXWXH: 86X86X27.8 MM</t>
  </si>
  <si>
    <t>LXWXH: 86X86X44 MM</t>
  </si>
  <si>
    <t>LXWXH: 1110 X 780 X 1600</t>
  </si>
  <si>
    <t>LXWXH: 62 X 105 X 90 MM</t>
  </si>
  <si>
    <t>LXWXH: 74 X 74 X 42 MM</t>
  </si>
  <si>
    <t>LXWXH: 82 X 80 X 10 MM</t>
  </si>
  <si>
    <t>LXWXH: 439 X 441 X 395</t>
  </si>
  <si>
    <t>LXWXH : 600 X 800 X 650 MM</t>
  </si>
  <si>
    <t>LXWXH: 20 X 25 X 40 MM</t>
  </si>
  <si>
    <t>LXWXH: 313 X 260 X 210 MM</t>
  </si>
  <si>
    <t>LXWXH: 215 X 315 X 260 MM</t>
  </si>
  <si>
    <t>LXWXH: 215 X 315 X 260</t>
  </si>
  <si>
    <t>LXWXH: 1000 X 800 X 1400</t>
  </si>
  <si>
    <t>LXWXH: 1400 X 800X 1400 MM</t>
  </si>
  <si>
    <t>LXWXH: 1800 X 800 X 1400</t>
  </si>
  <si>
    <t>LXWXH: 1000 X 800 X 1400 MM</t>
  </si>
  <si>
    <t>LXWXH:1400 X 800 X 1400</t>
  </si>
  <si>
    <t>LXWXH: 90 X 125 X 133</t>
  </si>
  <si>
    <t>LXWXH: 50 X 55 X 15</t>
  </si>
  <si>
    <t>LXWXH: 90 X 127 X 130</t>
  </si>
  <si>
    <t>LXWXH: 91 X 185 X 135</t>
  </si>
  <si>
    <t>LXWXH: 96 X 134 X 52</t>
  </si>
  <si>
    <t>LXWXH: 55 X 65 X 20</t>
  </si>
  <si>
    <t>LXWXH: 13 X 72 X 90</t>
  </si>
  <si>
    <t>LXWXH: 70 X 115 X 10</t>
  </si>
  <si>
    <t>LXWXH: 96 X 134 X 35</t>
  </si>
  <si>
    <t>LXWXH: 100 X 125 X 35</t>
  </si>
  <si>
    <t>LXWXH: 105 X 150 X 35</t>
  </si>
  <si>
    <t>LXWXH: 105 X 135 X 45</t>
  </si>
  <si>
    <t>LXWXH: 150 X 100 X 20</t>
  </si>
  <si>
    <t>LXWXH: 105 X 120 X 35</t>
  </si>
  <si>
    <t>LXWXH: 110 X 125 X 40</t>
  </si>
  <si>
    <t>LXWXH: 100 X 130 X 35</t>
  </si>
  <si>
    <t>LXWXH: 100 X 140 X 35</t>
  </si>
  <si>
    <t>LXWXH: 105 X 45 X 40</t>
  </si>
  <si>
    <t>LXWXH: 105 X 150 X 30</t>
  </si>
  <si>
    <t>LXWXH: 105 X 140 X 35</t>
  </si>
  <si>
    <t>LXWXH: 65 X 90 X 40</t>
  </si>
  <si>
    <t>LXWXH: 75 X 80 X 27</t>
  </si>
  <si>
    <t>LXWXH: 115 X 145 X 25</t>
  </si>
  <si>
    <t>LXWXH: 110 X 145 X 30</t>
  </si>
  <si>
    <t>LXWXH: 45 X 102 X 35</t>
  </si>
  <si>
    <t>LXWXH: 100 X 40 X 35</t>
  </si>
  <si>
    <t>LXWXH: 125 X 107 X 75 MM</t>
  </si>
  <si>
    <t>LXWXH: 86 X 74 X 51 MM</t>
  </si>
  <si>
    <t>LXWXH: 75 X 32 X 32 MM</t>
  </si>
  <si>
    <t>LXWXH: 47X42X87</t>
  </si>
  <si>
    <t>LXWXH: 47X43X88</t>
  </si>
  <si>
    <t>LXWXH: 47X42X88</t>
  </si>
  <si>
    <t>LXWXH: 48X42X88</t>
  </si>
  <si>
    <t>LXWXH: 46X42X88</t>
  </si>
  <si>
    <t>LXWXH: 130 X 80X X 15 MM</t>
  </si>
  <si>
    <t>Schneider Electric Austria Ges.m.b.</t>
  </si>
  <si>
    <t>59456</t>
  </si>
  <si>
    <t>59664</t>
  </si>
  <si>
    <t>59967</t>
  </si>
  <si>
    <t>59969</t>
  </si>
  <si>
    <t>854392</t>
  </si>
  <si>
    <t>886657</t>
  </si>
  <si>
    <t>886662</t>
  </si>
  <si>
    <t>997935</t>
  </si>
  <si>
    <t>1020208</t>
  </si>
  <si>
    <t>1502671</t>
  </si>
  <si>
    <t>1740327</t>
  </si>
  <si>
    <t>1788113</t>
  </si>
  <si>
    <t>1791824</t>
  </si>
  <si>
    <t>1792745</t>
  </si>
  <si>
    <t>1948768</t>
  </si>
  <si>
    <t>3722520</t>
  </si>
  <si>
    <t>3723382</t>
  </si>
  <si>
    <t>3725377</t>
  </si>
  <si>
    <t>3725708</t>
  </si>
  <si>
    <t>3727264</t>
  </si>
  <si>
    <t>3727367</t>
  </si>
  <si>
    <t>3727438</t>
  </si>
  <si>
    <t>3727786</t>
  </si>
  <si>
    <t>3727935</t>
  </si>
  <si>
    <t>3728123</t>
  </si>
  <si>
    <t>3728315</t>
  </si>
  <si>
    <t>3728451</t>
  </si>
  <si>
    <t>3728481</t>
  </si>
  <si>
    <t>3728624</t>
  </si>
  <si>
    <t>3728710</t>
  </si>
  <si>
    <t>3728904</t>
  </si>
  <si>
    <t>3729005</t>
  </si>
  <si>
    <t>3729014</t>
  </si>
  <si>
    <t>3729270</t>
  </si>
  <si>
    <t>3729273</t>
  </si>
  <si>
    <t>3729336</t>
  </si>
  <si>
    <t>3729342</t>
  </si>
  <si>
    <t>3729948</t>
  </si>
  <si>
    <t>3729949</t>
  </si>
  <si>
    <t>3730426</t>
  </si>
  <si>
    <t>3730522</t>
  </si>
  <si>
    <t>3730827</t>
  </si>
  <si>
    <t>3730829</t>
  </si>
  <si>
    <t>3731025</t>
  </si>
  <si>
    <t>3731090</t>
  </si>
  <si>
    <t>3731092</t>
  </si>
  <si>
    <t>3731094</t>
  </si>
  <si>
    <t>3731097</t>
  </si>
  <si>
    <t>3731099</t>
  </si>
  <si>
    <t>3731101</t>
  </si>
  <si>
    <t>3731103</t>
  </si>
  <si>
    <t>3731105</t>
  </si>
  <si>
    <t>3731166</t>
  </si>
  <si>
    <t>3731396</t>
  </si>
  <si>
    <t>3731440</t>
  </si>
  <si>
    <t>3731441</t>
  </si>
  <si>
    <t>3731502</t>
  </si>
  <si>
    <t>3731503</t>
  </si>
  <si>
    <t>3731700</t>
  </si>
  <si>
    <t>3731786</t>
  </si>
  <si>
    <t>3731855</t>
  </si>
  <si>
    <t>3731869</t>
  </si>
  <si>
    <t>3731871</t>
  </si>
  <si>
    <t>3731921</t>
  </si>
  <si>
    <t>3735125</t>
  </si>
  <si>
    <t>3735221</t>
  </si>
  <si>
    <t>3735290</t>
  </si>
  <si>
    <t>3735581</t>
  </si>
  <si>
    <t>3735741</t>
  </si>
  <si>
    <t>3735805</t>
  </si>
  <si>
    <t>3736231</t>
  </si>
  <si>
    <t>3736232</t>
  </si>
  <si>
    <t>3736267</t>
  </si>
  <si>
    <t>3736415</t>
  </si>
  <si>
    <t>3736481</t>
  </si>
  <si>
    <t>3736484</t>
  </si>
  <si>
    <t>3736525</t>
  </si>
  <si>
    <t>3736720</t>
  </si>
  <si>
    <t>3736726</t>
  </si>
  <si>
    <t>3736727</t>
  </si>
  <si>
    <t>3736823</t>
  </si>
  <si>
    <t>3736825</t>
  </si>
  <si>
    <t>51254176</t>
  </si>
  <si>
    <t>51254299</t>
  </si>
  <si>
    <t>51254300</t>
  </si>
  <si>
    <t>51254301</t>
  </si>
  <si>
    <t>995000302</t>
  </si>
  <si>
    <t>998002003</t>
  </si>
  <si>
    <t>6553006000</t>
  </si>
  <si>
    <t>00891165FA</t>
  </si>
  <si>
    <t>00891166FK</t>
  </si>
  <si>
    <t>00891487FB</t>
  </si>
  <si>
    <t>00891542FA</t>
  </si>
  <si>
    <t>03143046FA</t>
  </si>
  <si>
    <t>03143428FA</t>
  </si>
  <si>
    <t>03406333F0</t>
  </si>
  <si>
    <t>03406337F0</t>
  </si>
  <si>
    <t>03406354F0</t>
  </si>
  <si>
    <t>03406360F0</t>
  </si>
  <si>
    <t>03406382F0</t>
  </si>
  <si>
    <t>03406393F0</t>
  </si>
  <si>
    <t>03730092M</t>
  </si>
  <si>
    <t>03811489N0</t>
  </si>
  <si>
    <t>03811494N0</t>
  </si>
  <si>
    <t>03811553N0</t>
  </si>
  <si>
    <t>03811698N0</t>
  </si>
  <si>
    <t>03811896N0</t>
  </si>
  <si>
    <t>03835518NH</t>
  </si>
  <si>
    <t>03880738N0</t>
  </si>
  <si>
    <t>0M-G7TM200CS</t>
  </si>
  <si>
    <t>140CPU65160S</t>
  </si>
  <si>
    <t>140CRA31200</t>
  </si>
  <si>
    <t>140NRP95400</t>
  </si>
  <si>
    <t>3724510K</t>
  </si>
  <si>
    <t>3730109AD</t>
  </si>
  <si>
    <t>3730109BA</t>
  </si>
  <si>
    <t>3730140S</t>
  </si>
  <si>
    <t>3730302B</t>
  </si>
  <si>
    <t>3730303A</t>
  </si>
  <si>
    <t>3730307B</t>
  </si>
  <si>
    <t>3730309B</t>
  </si>
  <si>
    <t>3730311A</t>
  </si>
  <si>
    <t>3730313B</t>
  </si>
  <si>
    <t>3730315B</t>
  </si>
  <si>
    <t>3730319B</t>
  </si>
  <si>
    <t>3730332A</t>
  </si>
  <si>
    <t>3730333A</t>
  </si>
  <si>
    <t>3730356A</t>
  </si>
  <si>
    <t>3735898B</t>
  </si>
  <si>
    <t>3735898C</t>
  </si>
  <si>
    <t>3735898D</t>
  </si>
  <si>
    <t>3735898P</t>
  </si>
  <si>
    <t>3735898Q</t>
  </si>
  <si>
    <t>45216-209-01</t>
  </si>
  <si>
    <t>51000108A</t>
  </si>
  <si>
    <t>51000162J</t>
  </si>
  <si>
    <t>51006501M0</t>
  </si>
  <si>
    <t>51006507M0</t>
  </si>
  <si>
    <t>51006508M0</t>
  </si>
  <si>
    <t>51006509M0</t>
  </si>
  <si>
    <t>51006510M0</t>
  </si>
  <si>
    <t>51006511M0</t>
  </si>
  <si>
    <t>51006512M0</t>
  </si>
  <si>
    <t>51006513M0</t>
  </si>
  <si>
    <t>51006514M0</t>
  </si>
  <si>
    <t>51006515M0</t>
  </si>
  <si>
    <t>51006516M0</t>
  </si>
  <si>
    <t>51006517M0</t>
  </si>
  <si>
    <t>51006518M0</t>
  </si>
  <si>
    <t>51006535M0</t>
  </si>
  <si>
    <t>51006552M0</t>
  </si>
  <si>
    <t>51006553M0</t>
  </si>
  <si>
    <t>51006554M0</t>
  </si>
  <si>
    <t>51006555M0</t>
  </si>
  <si>
    <t>51006556M0</t>
  </si>
  <si>
    <t>51006557M0</t>
  </si>
  <si>
    <t>51007047F0</t>
  </si>
  <si>
    <t>51007318F0</t>
  </si>
  <si>
    <t>51007494FH</t>
  </si>
  <si>
    <t>51007553FE</t>
  </si>
  <si>
    <t>51007759F0</t>
  </si>
  <si>
    <t>51007760F0</t>
  </si>
  <si>
    <t>51007762F0</t>
  </si>
  <si>
    <t>51007776F0</t>
  </si>
  <si>
    <t>51007777F0</t>
  </si>
  <si>
    <t>51007779F0</t>
  </si>
  <si>
    <t>51007780F0</t>
  </si>
  <si>
    <t>51007786F0</t>
  </si>
  <si>
    <t>51007792F0</t>
  </si>
  <si>
    <t>51007875F0</t>
  </si>
  <si>
    <t>51007876F0</t>
  </si>
  <si>
    <t>51007987F0</t>
  </si>
  <si>
    <t>51008022FA</t>
  </si>
  <si>
    <t>51008023FA</t>
  </si>
  <si>
    <t>51008025FA</t>
  </si>
  <si>
    <t>51008037FA</t>
  </si>
  <si>
    <t>51008038FA</t>
  </si>
  <si>
    <t>51008052FA</t>
  </si>
  <si>
    <t>51008053FA</t>
  </si>
  <si>
    <t>51008061FA</t>
  </si>
  <si>
    <t>51008065FA</t>
  </si>
  <si>
    <t>51008078FA</t>
  </si>
  <si>
    <t>51008194F0</t>
  </si>
  <si>
    <t>51008241FA</t>
  </si>
  <si>
    <t>51008246FA</t>
  </si>
  <si>
    <t>51008252FA</t>
  </si>
  <si>
    <t>51008259FA</t>
  </si>
  <si>
    <t>51008261FA</t>
  </si>
  <si>
    <t>51008263FA</t>
  </si>
  <si>
    <t>51008278F0</t>
  </si>
  <si>
    <t>51008279F0</t>
  </si>
  <si>
    <t>51008421F0</t>
  </si>
  <si>
    <t>51008422F0</t>
  </si>
  <si>
    <t>51008538F0</t>
  </si>
  <si>
    <t>51008601F0</t>
  </si>
  <si>
    <t>51009190FA</t>
  </si>
  <si>
    <t>51009300FA</t>
  </si>
  <si>
    <t>51009477FA</t>
  </si>
  <si>
    <t>51009479FA</t>
  </si>
  <si>
    <t>51009482FA</t>
  </si>
  <si>
    <t>51009486FA</t>
  </si>
  <si>
    <t>51009500FA</t>
  </si>
  <si>
    <t>51009506FA</t>
  </si>
  <si>
    <t>51009541FA</t>
  </si>
  <si>
    <t>51009542FA</t>
  </si>
  <si>
    <t>51009573FA</t>
  </si>
  <si>
    <t>51009574FA</t>
  </si>
  <si>
    <t>51009601FA</t>
  </si>
  <si>
    <t>51009607FA</t>
  </si>
  <si>
    <t>51009608FA</t>
  </si>
  <si>
    <t>51009618F0</t>
  </si>
  <si>
    <t>51009762FA</t>
  </si>
  <si>
    <t>51009763FA</t>
  </si>
  <si>
    <t>51009799F0</t>
  </si>
  <si>
    <t>51100049MC</t>
  </si>
  <si>
    <t>51100049MD</t>
  </si>
  <si>
    <t>51191677FA</t>
  </si>
  <si>
    <t>51191678FA</t>
  </si>
  <si>
    <t>51191893FA</t>
  </si>
  <si>
    <t>51191899FA</t>
  </si>
  <si>
    <t>51191904FA</t>
  </si>
  <si>
    <t>51191954FA</t>
  </si>
  <si>
    <t>51192123F0</t>
  </si>
  <si>
    <t>51192144F0</t>
  </si>
  <si>
    <t>51192145F0</t>
  </si>
  <si>
    <t>51192147F0</t>
  </si>
  <si>
    <t>51192247FA</t>
  </si>
  <si>
    <t>51192361FA</t>
  </si>
  <si>
    <t>51192363FA</t>
  </si>
  <si>
    <t>51192367FA</t>
  </si>
  <si>
    <t>51192393FA</t>
  </si>
  <si>
    <t>51192394FA</t>
  </si>
  <si>
    <t>51192434FA</t>
  </si>
  <si>
    <t>51192436FA</t>
  </si>
  <si>
    <t>51192442FA</t>
  </si>
  <si>
    <t>51192612FA</t>
  </si>
  <si>
    <t>51192615FA</t>
  </si>
  <si>
    <t>51192617FA</t>
  </si>
  <si>
    <t>51192898FD</t>
  </si>
  <si>
    <t>51193123F0</t>
  </si>
  <si>
    <t>51193125F0</t>
  </si>
  <si>
    <t>51193731F0</t>
  </si>
  <si>
    <t>51193788F0</t>
  </si>
  <si>
    <t>51193805F0</t>
  </si>
  <si>
    <t>51193820F0</t>
  </si>
  <si>
    <t>51193821F0</t>
  </si>
  <si>
    <t>51193839F0</t>
  </si>
  <si>
    <t>51193840F0</t>
  </si>
  <si>
    <t>51193842F0</t>
  </si>
  <si>
    <t>51193979F0</t>
  </si>
  <si>
    <t>51194046FA</t>
  </si>
  <si>
    <t>51194049FA</t>
  </si>
  <si>
    <t>51194106F0</t>
  </si>
  <si>
    <t>51194112F0</t>
  </si>
  <si>
    <t>51194113F0</t>
  </si>
  <si>
    <t>51194114F0</t>
  </si>
  <si>
    <t>51194115F0</t>
  </si>
  <si>
    <t>51194116F0</t>
  </si>
  <si>
    <t>51194117F0</t>
  </si>
  <si>
    <t>51194118F0</t>
  </si>
  <si>
    <t>51194119F0</t>
  </si>
  <si>
    <t>51194152F0</t>
  </si>
  <si>
    <t>51194246FA</t>
  </si>
  <si>
    <t>51194283FA</t>
  </si>
  <si>
    <t>51194338F0</t>
  </si>
  <si>
    <t>51194680FA</t>
  </si>
  <si>
    <t>51194837F0</t>
  </si>
  <si>
    <t>51194844F0</t>
  </si>
  <si>
    <t>51194847F0</t>
  </si>
  <si>
    <t>51194849F0</t>
  </si>
  <si>
    <t>51194851F0</t>
  </si>
  <si>
    <t>51194852F0</t>
  </si>
  <si>
    <t>51194854F0</t>
  </si>
  <si>
    <t>51194855F0</t>
  </si>
  <si>
    <t>51194862F0</t>
  </si>
  <si>
    <t>51194873F0</t>
  </si>
  <si>
    <t>51194875F0</t>
  </si>
  <si>
    <t>51194885F0</t>
  </si>
  <si>
    <t>51194886F0</t>
  </si>
  <si>
    <t>51194888F0</t>
  </si>
  <si>
    <t>51194949FJ</t>
  </si>
  <si>
    <t>51194949FL</t>
  </si>
  <si>
    <t>51194950FB</t>
  </si>
  <si>
    <t>51194950FG</t>
  </si>
  <si>
    <t>51195088F0</t>
  </si>
  <si>
    <t>51235873F0</t>
  </si>
  <si>
    <t>51238496FA</t>
  </si>
  <si>
    <t>51238757F0</t>
  </si>
  <si>
    <t>51238758F0</t>
  </si>
  <si>
    <t>51238759F0</t>
  </si>
  <si>
    <t>51238920FB</t>
  </si>
  <si>
    <t>51238920FE</t>
  </si>
  <si>
    <t>51238922FB</t>
  </si>
  <si>
    <t>51254592A</t>
  </si>
  <si>
    <t>51300142FA</t>
  </si>
  <si>
    <t>7499-S</t>
  </si>
  <si>
    <t>757352BN</t>
  </si>
  <si>
    <t>757352BP</t>
  </si>
  <si>
    <t>757354CQ</t>
  </si>
  <si>
    <t>757364CN</t>
  </si>
  <si>
    <t>887191HA</t>
  </si>
  <si>
    <t>887191HC</t>
  </si>
  <si>
    <t>887191HH</t>
  </si>
  <si>
    <t>887191HL</t>
  </si>
  <si>
    <t>887191HM</t>
  </si>
  <si>
    <t>889705AL</t>
  </si>
  <si>
    <t>889705BM</t>
  </si>
  <si>
    <t>889773AX</t>
  </si>
  <si>
    <t>A0E57800</t>
  </si>
  <si>
    <t>A9C22615</t>
  </si>
  <si>
    <t>A9D61820</t>
  </si>
  <si>
    <t>A9D61832</t>
  </si>
  <si>
    <t>A9XMWA20</t>
  </si>
  <si>
    <t>AAA13200FA</t>
  </si>
  <si>
    <t>AAD10089</t>
  </si>
  <si>
    <t>AAD10100</t>
  </si>
  <si>
    <t>AAD10124</t>
  </si>
  <si>
    <t>AAD20033</t>
  </si>
  <si>
    <t>AAD30006</t>
  </si>
  <si>
    <t>AAD30007</t>
  </si>
  <si>
    <t>AAD30010</t>
  </si>
  <si>
    <t>AAD62001</t>
  </si>
  <si>
    <t>AAD62574</t>
  </si>
  <si>
    <t>AADRGTC20</t>
  </si>
  <si>
    <t>AADRGTC33</t>
  </si>
  <si>
    <t>AADRGTP04</t>
  </si>
  <si>
    <t>AAV29670</t>
  </si>
  <si>
    <t>AAV29672</t>
  </si>
  <si>
    <t>AAV29673</t>
  </si>
  <si>
    <t>AAV29678</t>
  </si>
  <si>
    <t>AAV37933</t>
  </si>
  <si>
    <t>AAV37946</t>
  </si>
  <si>
    <t>AAV37962</t>
  </si>
  <si>
    <t>AAV37968</t>
  </si>
  <si>
    <t>AAV38542</t>
  </si>
  <si>
    <t>AAV87318</t>
  </si>
  <si>
    <t>AAV87320</t>
  </si>
  <si>
    <t>AAV87321</t>
  </si>
  <si>
    <t>AAV88553</t>
  </si>
  <si>
    <t>AAV91467</t>
  </si>
  <si>
    <t>AAV93221</t>
  </si>
  <si>
    <t>AAV93232</t>
  </si>
  <si>
    <t>AAV93234</t>
  </si>
  <si>
    <t>AAV93758</t>
  </si>
  <si>
    <t>AAV93914</t>
  </si>
  <si>
    <t>ABE7CPA03</t>
  </si>
  <si>
    <t>ACF38EC</t>
  </si>
  <si>
    <t>ACF47ECM54</t>
  </si>
  <si>
    <t>ACF58ECM54</t>
  </si>
  <si>
    <t>AGSC10152-01</t>
  </si>
  <si>
    <t>AGSC72832-03</t>
  </si>
  <si>
    <t>AGSC72976-01</t>
  </si>
  <si>
    <t>AGSC73457-01</t>
  </si>
  <si>
    <t>AGSC75011-06</t>
  </si>
  <si>
    <t>AGSH30498-01</t>
  </si>
  <si>
    <t>AGSH31601-01</t>
  </si>
  <si>
    <t>AGSH31674-01</t>
  </si>
  <si>
    <t>AGSH31674-02</t>
  </si>
  <si>
    <t>AGSH32532-01</t>
  </si>
  <si>
    <t>AGSH35446-01</t>
  </si>
  <si>
    <t>AMT000033-01</t>
  </si>
  <si>
    <t>AMT000034-01</t>
  </si>
  <si>
    <t>AMT000153-01</t>
  </si>
  <si>
    <t>AMT000156-02</t>
  </si>
  <si>
    <t>AMT000195-01</t>
  </si>
  <si>
    <t>AMT000336-01</t>
  </si>
  <si>
    <t>AMT000351-01</t>
  </si>
  <si>
    <t>AMT000384-01</t>
  </si>
  <si>
    <t>AMT000391-02</t>
  </si>
  <si>
    <t>AMT000988-01</t>
  </si>
  <si>
    <t>AMT002812-02</t>
  </si>
  <si>
    <t>AMT003166-01</t>
  </si>
  <si>
    <t>AMT003166-02</t>
  </si>
  <si>
    <t>AMT003166-03</t>
  </si>
  <si>
    <t>AMT003714-01</t>
  </si>
  <si>
    <t>AMT010032-01</t>
  </si>
  <si>
    <t>AMT010127-02</t>
  </si>
  <si>
    <t>AMTC02182-01</t>
  </si>
  <si>
    <t>AMTH06894-01</t>
  </si>
  <si>
    <t>AMTH06894-02</t>
  </si>
  <si>
    <t>AOABS3CZSSXMZZ</t>
  </si>
  <si>
    <t>AOARS1CZSSPMZZ</t>
  </si>
  <si>
    <t>AOARS2CZSSPMZZ</t>
  </si>
  <si>
    <t>AOARS3CZSSPMZZ</t>
  </si>
  <si>
    <t>AOARX3CZXSPMZZ</t>
  </si>
  <si>
    <t>ATSNS080N4E2FR</t>
  </si>
  <si>
    <t>ATSNS100N4E2FR</t>
  </si>
  <si>
    <t>ATSNSX063N4FMI2FR</t>
  </si>
  <si>
    <t>ATV212WD11N4</t>
  </si>
  <si>
    <t>BBV10523</t>
  </si>
  <si>
    <t>BBV12207</t>
  </si>
  <si>
    <t>BBV12210</t>
  </si>
  <si>
    <t>BBV12212</t>
  </si>
  <si>
    <t>BBV12214</t>
  </si>
  <si>
    <t>BBV12215</t>
  </si>
  <si>
    <t>BBV12825</t>
  </si>
  <si>
    <t>BBV20269</t>
  </si>
  <si>
    <t>BBV26485</t>
  </si>
  <si>
    <t>BBV26749</t>
  </si>
  <si>
    <t>BBV42895</t>
  </si>
  <si>
    <t>BFC2508G</t>
  </si>
  <si>
    <t>BFC2508GELM54</t>
  </si>
  <si>
    <t>BFC2508GETBM54</t>
  </si>
  <si>
    <t>BFC2508GFEM54</t>
  </si>
  <si>
    <t>BFC2510GETBM54</t>
  </si>
  <si>
    <t>BFC2512GEJM54</t>
  </si>
  <si>
    <t>BFC2516GEJM54</t>
  </si>
  <si>
    <t>C246165DEAVA</t>
  </si>
  <si>
    <t>C264_GHU200</t>
  </si>
  <si>
    <t>C264_GHU201</t>
  </si>
  <si>
    <t>C264_GHU202</t>
  </si>
  <si>
    <t>CA3KN22GD</t>
  </si>
  <si>
    <t>CAS36-IQI</t>
  </si>
  <si>
    <t>CAS36-QIQI</t>
  </si>
  <si>
    <t>CBX-07-W2ACZZC</t>
  </si>
  <si>
    <t>CBXC1234E11</t>
  </si>
  <si>
    <t>CCT556011</t>
  </si>
  <si>
    <t>CNLR0343</t>
  </si>
  <si>
    <t>CNLR0443</t>
  </si>
  <si>
    <t>CT101112</t>
  </si>
  <si>
    <t>CT102012</t>
  </si>
  <si>
    <t>CT103099</t>
  </si>
  <si>
    <t>CT311150</t>
  </si>
  <si>
    <t>DE-MT</t>
  </si>
  <si>
    <t>DM1-A</t>
  </si>
  <si>
    <t>DM1-D</t>
  </si>
  <si>
    <t>DM1-W</t>
  </si>
  <si>
    <t>DM1A-36</t>
  </si>
  <si>
    <t>DM2</t>
  </si>
  <si>
    <t>DRC008078-01</t>
  </si>
  <si>
    <t>DRC008167-01</t>
  </si>
  <si>
    <t>DRC008167-02</t>
  </si>
  <si>
    <t>DRC008899-01</t>
  </si>
  <si>
    <t>DRC008899-02</t>
  </si>
  <si>
    <t>DRC009083-01</t>
  </si>
  <si>
    <t>DRC009548-01</t>
  </si>
  <si>
    <t>DRC009548-02</t>
  </si>
  <si>
    <t>DRCN04245-01</t>
  </si>
  <si>
    <t>E-ACR-N38</t>
  </si>
  <si>
    <t>E-ACR-U27</t>
  </si>
  <si>
    <t>E-AMS-ACC</t>
  </si>
  <si>
    <t>E-AMS-PJ-SPR</t>
  </si>
  <si>
    <t>E-AMS12-B-3150</t>
  </si>
  <si>
    <t>E-AMS12-IF-1250</t>
  </si>
  <si>
    <t>E-AMS12-IF-2000</t>
  </si>
  <si>
    <t>E-AMS12-IF-3150</t>
  </si>
  <si>
    <t>E-AMS12-P</t>
  </si>
  <si>
    <t>E-AMS12-R-3150</t>
  </si>
  <si>
    <t>E-AMS24-C-800</t>
  </si>
  <si>
    <t>E-AMS24-IF-1250</t>
  </si>
  <si>
    <t>E-AMS24-IF-2500</t>
  </si>
  <si>
    <t>E-AMS24-IF-800</t>
  </si>
  <si>
    <t>E-AMS24-L-200</t>
  </si>
  <si>
    <t>E-AMS24-P</t>
  </si>
  <si>
    <t>E-AMS24-R-2500</t>
  </si>
  <si>
    <t>E-BLOKSET-MCC</t>
  </si>
  <si>
    <t>E-BLOKSET-OTHERS</t>
  </si>
  <si>
    <t>E-CAS36-16-1IQ</t>
  </si>
  <si>
    <t>E-CAS36-16-2I2Q</t>
  </si>
  <si>
    <t>E-CAS36-16-2IQ</t>
  </si>
  <si>
    <t>E-CAS36-16-3I</t>
  </si>
  <si>
    <t>E-CAS36-16-3IQ</t>
  </si>
  <si>
    <t>E-CAS36-16-4I</t>
  </si>
  <si>
    <t>E-CAS36-20-1I1QE</t>
  </si>
  <si>
    <t>E-CAS36-20-1IQ</t>
  </si>
  <si>
    <t>E-CAS36-20-1QE</t>
  </si>
  <si>
    <t>E-CAS36-20-2I2Q</t>
  </si>
  <si>
    <t>E-CAS36-20-2IQ</t>
  </si>
  <si>
    <t>E-CAS36-20-2IQE</t>
  </si>
  <si>
    <t>E-CAS36-20-3I</t>
  </si>
  <si>
    <t>E-CAS36-20-3IQ</t>
  </si>
  <si>
    <t>E-CAS36-20-4I</t>
  </si>
  <si>
    <t>E-CAS36-LP</t>
  </si>
  <si>
    <t>E-CAS36-OG-ACC</t>
  </si>
  <si>
    <t>E-CAS36-PJ-SPR</t>
  </si>
  <si>
    <t>E-CT-OAM7-N2</t>
  </si>
  <si>
    <t>E-CT-OAM7-N3</t>
  </si>
  <si>
    <t>E-DNF7-ACC</t>
  </si>
  <si>
    <t>E-DNF7-BC-12</t>
  </si>
  <si>
    <t>E-DNF7-CB1-OUT</t>
  </si>
  <si>
    <t>E-DNF7-DL-12</t>
  </si>
  <si>
    <t>E-DNF7-IF-12</t>
  </si>
  <si>
    <t>E-DNF7-IF-6</t>
  </si>
  <si>
    <t>E-DNF7-MT-40</t>
  </si>
  <si>
    <t>E-F400-40-AD6-1250</t>
  </si>
  <si>
    <t>E-F400-40-AD6-630</t>
  </si>
  <si>
    <t>E-F400-40-TT6</t>
  </si>
  <si>
    <t>E-F400-OG-ACC</t>
  </si>
  <si>
    <t>E-FLUSARC-ACC</t>
  </si>
  <si>
    <t>E-GIE40-630-25</t>
  </si>
  <si>
    <t>E-LVP-SPARE PART</t>
  </si>
  <si>
    <t>E-MC1-BBV</t>
  </si>
  <si>
    <t>E-MC1-BSBC-1250</t>
  </si>
  <si>
    <t>E-MC1-BSBR-1250</t>
  </si>
  <si>
    <t>E-MC1-GIB-1250</t>
  </si>
  <si>
    <t>E-MC1-MPT</t>
  </si>
  <si>
    <t>E-MC1-SSB-1250</t>
  </si>
  <si>
    <t>E-MC1-TFB-630</t>
  </si>
  <si>
    <t>E-MC1-TFS-630</t>
  </si>
  <si>
    <t>E-MC1-TIB-1250</t>
  </si>
  <si>
    <t>E-MC4-LFB-630</t>
  </si>
  <si>
    <t>E-MCSET-OG-ACC</t>
  </si>
  <si>
    <t>E-MCSET-PJ-SPR</t>
  </si>
  <si>
    <t>E-MICOM-C264</t>
  </si>
  <si>
    <t>E-MNRAA-CU2-1000</t>
  </si>
  <si>
    <t>E-MNRAA-CU2-1250</t>
  </si>
  <si>
    <t>E-MNRAA-CU2-1500</t>
  </si>
  <si>
    <t>E-MNRAA-CU2-1600</t>
  </si>
  <si>
    <t>E-MNRAA-CU2-2000</t>
  </si>
  <si>
    <t>E-MNRAA-CU2-2500</t>
  </si>
  <si>
    <t>E-MNRAI-CU-5000</t>
  </si>
  <si>
    <t>E-MNRAU-CU2-1000</t>
  </si>
  <si>
    <t>E-MNRAU-CU2-1250</t>
  </si>
  <si>
    <t>E-MNRAU-CU2-1500</t>
  </si>
  <si>
    <t>E-MNRAU-CU2-1600</t>
  </si>
  <si>
    <t>E-MNRAU-CU2-2000</t>
  </si>
  <si>
    <t>E-MNRAU-CU2-2500</t>
  </si>
  <si>
    <t>E-MPACT-OG-ACC</t>
  </si>
  <si>
    <t>E-MPACT7-FVNR</t>
  </si>
  <si>
    <t>E-MPACT7-SSM</t>
  </si>
  <si>
    <t>E-MV-OTHERS</t>
  </si>
  <si>
    <t>E-NEX24</t>
  </si>
  <si>
    <t>E-OG-PURCHASE</t>
  </si>
  <si>
    <t>E-PACIS-TOOL</t>
  </si>
  <si>
    <t>E-PIX-OG-ACC</t>
  </si>
  <si>
    <t>E-PIX-PJ-SPR</t>
  </si>
  <si>
    <t>E-PIX12-C7</t>
  </si>
  <si>
    <t>E-PIX12-CB20</t>
  </si>
  <si>
    <t>E-PIX12-CB30</t>
  </si>
  <si>
    <t>E-PIX12-DL25</t>
  </si>
  <si>
    <t>E-PIX24-BBVM</t>
  </si>
  <si>
    <t>E-PIX24-BRU25</t>
  </si>
  <si>
    <t>E-PIX24-CB16</t>
  </si>
  <si>
    <t>E-PIX24-CB20</t>
  </si>
  <si>
    <t>E-PIX24-CB25</t>
  </si>
  <si>
    <t>E-PIX24-CB6</t>
  </si>
  <si>
    <t>E-PIX24-CB8</t>
  </si>
  <si>
    <t>E-PIX24-FSWD2</t>
  </si>
  <si>
    <t>E-PIXFSE-08</t>
  </si>
  <si>
    <t>E-PIXFSE-25</t>
  </si>
  <si>
    <t>E-PIXR12-BCCB25</t>
  </si>
  <si>
    <t>E-PIXR12-CB6</t>
  </si>
  <si>
    <t>E-PIXR12-RMT25</t>
  </si>
  <si>
    <t>E-PIXVAL-08</t>
  </si>
  <si>
    <t>E-PIXVAL-25</t>
  </si>
  <si>
    <t>E-RM6-B</t>
  </si>
  <si>
    <t>E-RM6-BI</t>
  </si>
  <si>
    <t>E-RM6-C1-DE-B</t>
  </si>
  <si>
    <t>E-RM6-C1-DE-BB</t>
  </si>
  <si>
    <t>E-RM6-C1-DE-BBB</t>
  </si>
  <si>
    <t>E-RM6-C1-DE-BC</t>
  </si>
  <si>
    <t>E-RM6-C1-DE-BIQ</t>
  </si>
  <si>
    <t>E-RM6-C1-DE-BQQ</t>
  </si>
  <si>
    <t>E-RM6-C1-DE-D</t>
  </si>
  <si>
    <t>E-RM6-C1-DE-DD</t>
  </si>
  <si>
    <t>E-RM6-C1-DE-DDD</t>
  </si>
  <si>
    <t>E-RM6-C1-DE-DI</t>
  </si>
  <si>
    <t>E-RM6-C1-DE-I</t>
  </si>
  <si>
    <t>E-RM6-C1-DE-IBI</t>
  </si>
  <si>
    <t>E-RM6-C1-DE-IDI</t>
  </si>
  <si>
    <t>E-RM6-C1-DE-II</t>
  </si>
  <si>
    <t>E-RM6-C1-DE-IIBI</t>
  </si>
  <si>
    <t>E-RM6-C1-DE-III</t>
  </si>
  <si>
    <t>E-RM6-C1-DE-IIII</t>
  </si>
  <si>
    <t>E-RM6-C1-DE-IIQ</t>
  </si>
  <si>
    <t>E-RM6-C1-DE-IIQI</t>
  </si>
  <si>
    <t>E-RM6-C1-DE-IQ</t>
  </si>
  <si>
    <t>E-RM6-C1-DE-IQI</t>
  </si>
  <si>
    <t>E-RM6-C1-DE-IQIQI</t>
  </si>
  <si>
    <t>E-RM6-C1-DE-IQQ</t>
  </si>
  <si>
    <t>E-RM6-C1-DE-Q</t>
  </si>
  <si>
    <t>E-RM6-C1-DE-QI</t>
  </si>
  <si>
    <t>E-RM6-C1-DE-QQI</t>
  </si>
  <si>
    <t>E-RM6-C1-DE-QQQ</t>
  </si>
  <si>
    <t>E-RM6-C1-LE-BB</t>
  </si>
  <si>
    <t>E-RM6-C1-LE-BBI</t>
  </si>
  <si>
    <t>E-RM6-C1-LE-DD</t>
  </si>
  <si>
    <t>E-RM6-C1-LE-III</t>
  </si>
  <si>
    <t>E-RM6-C1-LE-O</t>
  </si>
  <si>
    <t>E-RM6-C1-LE-QQQ</t>
  </si>
  <si>
    <t>E-RM6-C1-NE-B</t>
  </si>
  <si>
    <t>E-RM6-C1-NE-BI</t>
  </si>
  <si>
    <t>E-RM6-C1-NE-BIBI</t>
  </si>
  <si>
    <t>E-RM6-C1-NE-DI</t>
  </si>
  <si>
    <t>E-RM6-C1-NE-DID</t>
  </si>
  <si>
    <t>E-RM6-C1-NE-DIDI</t>
  </si>
  <si>
    <t>E-RM6-C1-NE-IBI</t>
  </si>
  <si>
    <t>E-RM6-C1-NE-IBIBI</t>
  </si>
  <si>
    <t>E-RM6-C1-NE-IDI</t>
  </si>
  <si>
    <t>E-RM6-C1-NE-IDIDI</t>
  </si>
  <si>
    <t>E-RM6-C1-NE-II</t>
  </si>
  <si>
    <t>E-RM6-C1-NE-IIBI</t>
  </si>
  <si>
    <t>E-RM6-C1-NE-IIDI</t>
  </si>
  <si>
    <t>E-RM6-C1-NE-III</t>
  </si>
  <si>
    <t>E-RM6-C1-NE-IIIDI</t>
  </si>
  <si>
    <t>E-RM6-C1-NE-IIII</t>
  </si>
  <si>
    <t>E-RM6-C1-NE-IIIII</t>
  </si>
  <si>
    <t>E-RM6-C1-NE-IIIQI</t>
  </si>
  <si>
    <t>E-RM6-C1-NE-IIQI</t>
  </si>
  <si>
    <t>E-RM6-C1-NE-IQI</t>
  </si>
  <si>
    <t>E-RM6-C1-NE-IQIQI</t>
  </si>
  <si>
    <t>E-RM6-C1-NE-IQQ</t>
  </si>
  <si>
    <t>E-RM6-C1-NE-QI</t>
  </si>
  <si>
    <t>E-RM6-C1-NE-QIQI</t>
  </si>
  <si>
    <t>E-RM6-C1-RE-BIB</t>
  </si>
  <si>
    <t>E-RM6-C1-RE-BIBI</t>
  </si>
  <si>
    <t>E-RM6-C1-RE-DI</t>
  </si>
  <si>
    <t>E-RM6-C1-RE-DID</t>
  </si>
  <si>
    <t>E-RM6-C1-RE-DIDI</t>
  </si>
  <si>
    <t>E-RM6-C1-RE-DQ</t>
  </si>
  <si>
    <t>E-RM6-C1-RE-IBI</t>
  </si>
  <si>
    <t>E-RM6-C1-RE-ID</t>
  </si>
  <si>
    <t>E-RM6-C1-RE-IDD</t>
  </si>
  <si>
    <t>E-RM6-C1-RE-IDI</t>
  </si>
  <si>
    <t>E-RM6-C1-RE-II</t>
  </si>
  <si>
    <t>E-RM6-C1-RE-IIBI</t>
  </si>
  <si>
    <t>E-RM6-C1-RE-IIDI</t>
  </si>
  <si>
    <t>E-RM6-C1-RE-III</t>
  </si>
  <si>
    <t>E-RM6-C1-RE-IIII</t>
  </si>
  <si>
    <t>E-RM6-C1-RE-IIIII</t>
  </si>
  <si>
    <t>E-RM6-C1-RE-IIQI</t>
  </si>
  <si>
    <t>E-RM6-C1-RE-IQ</t>
  </si>
  <si>
    <t>E-RM6-C1-RE-IQI</t>
  </si>
  <si>
    <t>E-RM6-C1-RE-IQIII</t>
  </si>
  <si>
    <t>E-RM6-C1-RE-QI</t>
  </si>
  <si>
    <t>E-RM6-C1-RE-QIQ</t>
  </si>
  <si>
    <t>E-RM6-C1-RE-QIQI</t>
  </si>
  <si>
    <t>E-RM6-C1-RE-QQ</t>
  </si>
  <si>
    <t>E-RM6-C1-RE-QQQ</t>
  </si>
  <si>
    <t>E-RM6-C3-DE-B</t>
  </si>
  <si>
    <t>E-RM6-C3-DE-BB</t>
  </si>
  <si>
    <t>E-RM6-C3-DE-BBB</t>
  </si>
  <si>
    <t>E-RM6-C3-DE-BC</t>
  </si>
  <si>
    <t>E-RM6-C3-DE-BI</t>
  </si>
  <si>
    <t>E-RM6-C3-DE-BQ</t>
  </si>
  <si>
    <t>E-RM6-C3-DE-D</t>
  </si>
  <si>
    <t>E-RM6-C3-DE-DB</t>
  </si>
  <si>
    <t>E-RM6-C3-DE-DDD</t>
  </si>
  <si>
    <t>E-RM6-C3-DE-DQ</t>
  </si>
  <si>
    <t>E-RM6-C3-DE-I</t>
  </si>
  <si>
    <t>E-RM6-C3-DE-IBB</t>
  </si>
  <si>
    <t>E-RM6-C3-DE-IBI</t>
  </si>
  <si>
    <t>E-RM6-C3-DE-IDI</t>
  </si>
  <si>
    <t>E-RM6-C3-DE-II</t>
  </si>
  <si>
    <t>E-RM6-C3-DE-IIBI</t>
  </si>
  <si>
    <t>E-RM6-C3-DE-IIDI</t>
  </si>
  <si>
    <t>E-RM6-C3-DE-III</t>
  </si>
  <si>
    <t>E-RM6-C3-DE-IQI</t>
  </si>
  <si>
    <t>E-RM6-C3-DE-IQIQI</t>
  </si>
  <si>
    <t>E-RM6-C3-DE-IQQ</t>
  </si>
  <si>
    <t>E-RM6-C3-DE-Q</t>
  </si>
  <si>
    <t>E-RM6-C3-DE-QQQ</t>
  </si>
  <si>
    <t>E-RM6-C3-LE-DI</t>
  </si>
  <si>
    <t>E-RM6-C3-NE-B</t>
  </si>
  <si>
    <t>E-RM6-C3-NE-BI</t>
  </si>
  <si>
    <t>E-RM6-C3-NE-BIBI</t>
  </si>
  <si>
    <t>E-RM6-C3-NE-BQQ</t>
  </si>
  <si>
    <t>E-RM6-C3-NE-DI</t>
  </si>
  <si>
    <t>E-RM6-C3-NE-DIDI</t>
  </si>
  <si>
    <t>E-RM6-C3-NE-IBB</t>
  </si>
  <si>
    <t>E-RM6-C3-NE-IBI</t>
  </si>
  <si>
    <t>E-RM6-C3-NE-IDD</t>
  </si>
  <si>
    <t>E-RM6-C3-NE-IDI</t>
  </si>
  <si>
    <t>E-RM6-C3-NE-IIBI</t>
  </si>
  <si>
    <t>E-RM6-C3-NE-III</t>
  </si>
  <si>
    <t>E-RM6-C3-NE-IIIBI</t>
  </si>
  <si>
    <t>E-RM6-C3-NE-IIII</t>
  </si>
  <si>
    <t>E-RM6-C3-NE-IIIII</t>
  </si>
  <si>
    <t>E-RM6-C3-NE-IIIQI</t>
  </si>
  <si>
    <t>E-RM6-C3-NE-IIQI</t>
  </si>
  <si>
    <t>E-RM6-C3-NE-IQI</t>
  </si>
  <si>
    <t>E-RM6-C3-NE-IQQ</t>
  </si>
  <si>
    <t>E-RM6-C3-NE-QI</t>
  </si>
  <si>
    <t>E-RM6-C3-NE-QIQI</t>
  </si>
  <si>
    <t>E-RM6-C3-RE-BIBI</t>
  </si>
  <si>
    <t>E-RM6-C3-RE-DIDI</t>
  </si>
  <si>
    <t>E-RM6-C3-RE-IBI</t>
  </si>
  <si>
    <t>E-RM6-C3-RE-IDD</t>
  </si>
  <si>
    <t>E-RM6-C3-RE-II</t>
  </si>
  <si>
    <t>E-RM6-C3-RE-III</t>
  </si>
  <si>
    <t>E-RM6-C3-RE-IIII</t>
  </si>
  <si>
    <t>E-RM6-C3-RE-IIQI</t>
  </si>
  <si>
    <t>E-RM6-C3-RE-IQ</t>
  </si>
  <si>
    <t>E-RM6-C3-RE-IQI</t>
  </si>
  <si>
    <t>E-RM6-C3-RE-O</t>
  </si>
  <si>
    <t>E-RM6-C3-RE-QI</t>
  </si>
  <si>
    <t>E-RM6-C3-RE-QIQI</t>
  </si>
  <si>
    <t>E-RM6-C34S-DE-I</t>
  </si>
  <si>
    <t>E-RM6-C34S-NE-BI</t>
  </si>
  <si>
    <t>E-RM6-C34S-NE-BIBI</t>
  </si>
  <si>
    <t>E-RM6-C34S-NE-DI</t>
  </si>
  <si>
    <t>E-RM6-C34S-NE-DIDI</t>
  </si>
  <si>
    <t>E-RM6-C34S-NE-IBI</t>
  </si>
  <si>
    <t>E-RM6-C34S-NE-IDI</t>
  </si>
  <si>
    <t>E-RM6-C34S-NE-II</t>
  </si>
  <si>
    <t>E-RM6-C34S-NE-IIBI</t>
  </si>
  <si>
    <t>E-RM6-C34S-NE-IIDI</t>
  </si>
  <si>
    <t>E-RM6-C34S-NE-III</t>
  </si>
  <si>
    <t>E-RM6-C34S-NE-IIII</t>
  </si>
  <si>
    <t>E-RM6-C34S-NE-IIQI</t>
  </si>
  <si>
    <t>E-RM6-C34S-NE-IQI</t>
  </si>
  <si>
    <t>E-RM6-C34S-NE-Q</t>
  </si>
  <si>
    <t>E-RM6-C34S-NE-QI</t>
  </si>
  <si>
    <t>E-RM6-C34S-NE-QIQI</t>
  </si>
  <si>
    <t>E-RM6-D</t>
  </si>
  <si>
    <t>E-RM6-DI</t>
  </si>
  <si>
    <t>E-RM6-DIDI</t>
  </si>
  <si>
    <t>E-RM6-F1-DE-B</t>
  </si>
  <si>
    <t>E-RM6-F1-DE-BC</t>
  </si>
  <si>
    <t>E-RM6-F1-DE-D</t>
  </si>
  <si>
    <t>E-RM6-F1-DE-I</t>
  </si>
  <si>
    <t>E-RM6-F1-DE-IBI</t>
  </si>
  <si>
    <t>E-RM6-F1-DE-IC</t>
  </si>
  <si>
    <t>E-RM6-F1-DE-IDI</t>
  </si>
  <si>
    <t>E-RM6-F1-DE-IIBI</t>
  </si>
  <si>
    <t>E-RM6-F1-DE-IIDI</t>
  </si>
  <si>
    <t>E-RM6-F1-DE-III</t>
  </si>
  <si>
    <t>E-RM6-F1-DE-IIII</t>
  </si>
  <si>
    <t>E-RM6-F1-DE-IIQI</t>
  </si>
  <si>
    <t>E-RM6-F1-DE-IQI</t>
  </si>
  <si>
    <t>E-RM6-F1-DE-MT</t>
  </si>
  <si>
    <t>E-RM6-F1-DE-O</t>
  </si>
  <si>
    <t>E-RM6-F1-DE-Q</t>
  </si>
  <si>
    <t>E-RM6-F1-LE-II</t>
  </si>
  <si>
    <t>E-RM6-F1-NE-B</t>
  </si>
  <si>
    <t>E-RM6-F1-NE-BI</t>
  </si>
  <si>
    <t>E-RM6-F1-NE-BIBI</t>
  </si>
  <si>
    <t>E-RM6-F1-NE-D</t>
  </si>
  <si>
    <t>E-RM6-F1-NE-DI</t>
  </si>
  <si>
    <t>E-RM6-F1-NE-DIDI</t>
  </si>
  <si>
    <t>E-RM6-F1-NE-I</t>
  </si>
  <si>
    <t>E-RM6-F1-NE-IBI</t>
  </si>
  <si>
    <t>E-RM6-F1-NE-IDI</t>
  </si>
  <si>
    <t>E-RM6-F1-NE-II</t>
  </si>
  <si>
    <t>E-RM6-F1-NE-IIBI</t>
  </si>
  <si>
    <t>E-RM6-F1-NE-IIDI</t>
  </si>
  <si>
    <t>E-RM6-F1-NE-III</t>
  </si>
  <si>
    <t>E-RM6-F1-NE-IIII</t>
  </si>
  <si>
    <t>E-RM6-F1-NE-IIQI</t>
  </si>
  <si>
    <t>E-RM6-F1-NE-IQI</t>
  </si>
  <si>
    <t>E-RM6-F1-NE-QI</t>
  </si>
  <si>
    <t>E-RM6-F1-NE-QIQI</t>
  </si>
  <si>
    <t>E-RM6-F1-RE-BIBI</t>
  </si>
  <si>
    <t>E-RM6-F1-RE-DIDI</t>
  </si>
  <si>
    <t>E-RM6-F1-RE-IBI</t>
  </si>
  <si>
    <t>E-RM6-F1-RE-IDI</t>
  </si>
  <si>
    <t>E-RM6-F1-RE-II</t>
  </si>
  <si>
    <t>E-RM6-F1-RE-IIBI</t>
  </si>
  <si>
    <t>E-RM6-F1-RE-IIDI</t>
  </si>
  <si>
    <t>E-RM6-F1-RE-III</t>
  </si>
  <si>
    <t>E-RM6-F1-RE-IIII</t>
  </si>
  <si>
    <t>E-RM6-F1-RE-IIQI</t>
  </si>
  <si>
    <t>E-RM6-F1-RE-IQI</t>
  </si>
  <si>
    <t>E-RM6-F1-RE-O</t>
  </si>
  <si>
    <t>E-RM6-F1-RE-QIQI</t>
  </si>
  <si>
    <t>E-RM6-F3-DE-B</t>
  </si>
  <si>
    <t>E-RM6-F3-DE-BB</t>
  </si>
  <si>
    <t>E-RM6-F3-DE-BBB</t>
  </si>
  <si>
    <t>E-RM6-F3-DE-BC</t>
  </si>
  <si>
    <t>E-RM6-F3-DE-D</t>
  </si>
  <si>
    <t>E-RM6-F3-DE-I</t>
  </si>
  <si>
    <t>E-RM6-F3-DE-IBI</t>
  </si>
  <si>
    <t>E-RM6-F3-DE-IC</t>
  </si>
  <si>
    <t>E-RM6-F3-DE-IDI</t>
  </si>
  <si>
    <t>E-RM6-F3-DE-IIBI</t>
  </si>
  <si>
    <t>E-RM6-F3-DE-IIDI</t>
  </si>
  <si>
    <t>E-RM6-F3-DE-III</t>
  </si>
  <si>
    <t>E-RM6-F3-DE-IIII</t>
  </si>
  <si>
    <t>E-RM6-F3-DE-IIQI</t>
  </si>
  <si>
    <t>E-RM6-F3-DE-IQI</t>
  </si>
  <si>
    <t>E-RM6-F3-DE-MT</t>
  </si>
  <si>
    <t>E-RM6-F3-DE-O</t>
  </si>
  <si>
    <t>E-RM6-F3-DE-Q</t>
  </si>
  <si>
    <t>E-RM6-F3-LE-QI</t>
  </si>
  <si>
    <t>E-RM6-F3-NE-B</t>
  </si>
  <si>
    <t>E-RM6-F3-NE-BI</t>
  </si>
  <si>
    <t>E-RM6-F3-NE-BIBI</t>
  </si>
  <si>
    <t>E-RM6-F3-NE-DI</t>
  </si>
  <si>
    <t>E-RM6-F3-NE-DIDI</t>
  </si>
  <si>
    <t>E-RM6-F3-NE-IBI</t>
  </si>
  <si>
    <t>E-RM6-F3-NE-IDI</t>
  </si>
  <si>
    <t>E-RM6-F3-NE-II</t>
  </si>
  <si>
    <t>E-RM6-F3-NE-IIBI</t>
  </si>
  <si>
    <t>E-RM6-F3-NE-IIDI</t>
  </si>
  <si>
    <t>E-RM6-F3-NE-III</t>
  </si>
  <si>
    <t>E-RM6-F3-NE-IIII</t>
  </si>
  <si>
    <t>E-RM6-F3-NE-IIQI</t>
  </si>
  <si>
    <t>E-RM6-F3-NE-IQI</t>
  </si>
  <si>
    <t>E-RM6-F3-NE-QI</t>
  </si>
  <si>
    <t>E-RM6-F3-NE-QIQI</t>
  </si>
  <si>
    <t>E-RM6-F3-RE-BIBI</t>
  </si>
  <si>
    <t>E-RM6-F3-RE-DIDI</t>
  </si>
  <si>
    <t>E-RM6-F3-RE-IBI</t>
  </si>
  <si>
    <t>E-RM6-F3-RE-IDI</t>
  </si>
  <si>
    <t>E-RM6-F3-RE-IIBI</t>
  </si>
  <si>
    <t>E-RM6-F3-RE-IIDI</t>
  </si>
  <si>
    <t>E-RM6-F3-RE-III</t>
  </si>
  <si>
    <t>E-RM6-F3-RE-IIII</t>
  </si>
  <si>
    <t>E-RM6-F3-RE-IIQI</t>
  </si>
  <si>
    <t>E-RM6-F3-RE-IQI</t>
  </si>
  <si>
    <t>E-RM6-F3-RE-O</t>
  </si>
  <si>
    <t>E-RM6-F3-RE-QIQI</t>
  </si>
  <si>
    <t>E-RM6-I</t>
  </si>
  <si>
    <t>E-RM6-IDI</t>
  </si>
  <si>
    <t>E-RM6-II</t>
  </si>
  <si>
    <t>E-RM6-III</t>
  </si>
  <si>
    <t>E-RM6-IIII</t>
  </si>
  <si>
    <t>E-RM6-IIQI</t>
  </si>
  <si>
    <t>E-RM6-IQI</t>
  </si>
  <si>
    <t>E-RM6-LRU</t>
  </si>
  <si>
    <t>E-RM6-OG-ACC</t>
  </si>
  <si>
    <t>E-RM6-PJ-SPR</t>
  </si>
  <si>
    <t>E-RM6-QI</t>
  </si>
  <si>
    <t>E-RM6-QIQI</t>
  </si>
  <si>
    <t>E-ROLLARC-R4-B7</t>
  </si>
  <si>
    <t>E-ROLLARC-R4-F7</t>
  </si>
  <si>
    <t>E-ROLLARC-R4-W7</t>
  </si>
  <si>
    <t>E-ROLLARC-R4D-B7</t>
  </si>
  <si>
    <t>E-ROLLARC-R4D-F7</t>
  </si>
  <si>
    <t>E-ROLLARC-R4D-W7</t>
  </si>
  <si>
    <t>E-SERVICE</t>
  </si>
  <si>
    <t>E-SM6-36-CM</t>
  </si>
  <si>
    <t>E-SM6-36-DM1A-1250</t>
  </si>
  <si>
    <t>E-SM6-36-DM1A-630</t>
  </si>
  <si>
    <t>E-SM6-36-DM1D-1250</t>
  </si>
  <si>
    <t>E-SM6-36-DM1D-630</t>
  </si>
  <si>
    <t>E-SM6-36-DM1W-1250</t>
  </si>
  <si>
    <t>E-SM6-36-DM1W-630</t>
  </si>
  <si>
    <t>E-SM6-36-DM2-1250</t>
  </si>
  <si>
    <t>E-SM6-36-DM2-630</t>
  </si>
  <si>
    <t>E-SM6-36-DM2W-1250</t>
  </si>
  <si>
    <t>E-SM6-36-DM2W-630</t>
  </si>
  <si>
    <t>E-SM6-36-GAM-630</t>
  </si>
  <si>
    <t>E-SM6-36-GAM2-1250</t>
  </si>
  <si>
    <t>E-SM6-36-GAM2-630</t>
  </si>
  <si>
    <t>E-SM6-36-GBCB-1250</t>
  </si>
  <si>
    <t>E-SM6-36-GBCB-630</t>
  </si>
  <si>
    <t>E-SM6-36-GBM-1250</t>
  </si>
  <si>
    <t>E-SM6-36-GBM-630</t>
  </si>
  <si>
    <t>E-SM6-36-IM</t>
  </si>
  <si>
    <t>E-SM6-36-IMB</t>
  </si>
  <si>
    <t>E-SM6-36-IMC</t>
  </si>
  <si>
    <t>E-SM6-36-NSM-BB</t>
  </si>
  <si>
    <t>E-SM6-36-NSM-C</t>
  </si>
  <si>
    <t>E-SM6-36-QM</t>
  </si>
  <si>
    <t>E-SM6-36-QMB</t>
  </si>
  <si>
    <t>E-SM6-36-TM</t>
  </si>
  <si>
    <t>E-SM6-CM</t>
  </si>
  <si>
    <t>E-SM6-CM2</t>
  </si>
  <si>
    <t>E-SM6-CRM</t>
  </si>
  <si>
    <t>E-SM6-DM1A</t>
  </si>
  <si>
    <t>E-SM6-DM1A-1250</t>
  </si>
  <si>
    <t>E-SM6-DM1A-630</t>
  </si>
  <si>
    <t>E-SM6-DM1A7-1K1B1</t>
  </si>
  <si>
    <t>E-SM6-DM1A7-1K2B1</t>
  </si>
  <si>
    <t>E-SM6-DM1A7-1K3B1</t>
  </si>
  <si>
    <t>E-SM6-DM1A7-6K1B1</t>
  </si>
  <si>
    <t>E-SM6-DM1A7-6K1B6</t>
  </si>
  <si>
    <t>E-SM6-DM1A7-6K2B1</t>
  </si>
  <si>
    <t>E-SM6-DM1A7-6K2B6</t>
  </si>
  <si>
    <t>E-SM6-DM1A7-6K3B1</t>
  </si>
  <si>
    <t>E-SM6-DM1A7-6K3B6</t>
  </si>
  <si>
    <t>E-SM6-DM1D-1250</t>
  </si>
  <si>
    <t>E-SM6-DM1D-630</t>
  </si>
  <si>
    <t>E-SM6-DM1D7-1K1B1</t>
  </si>
  <si>
    <t>E-SM6-DM1D7-1K2B1</t>
  </si>
  <si>
    <t>E-SM6-DM1D7-1K3B1</t>
  </si>
  <si>
    <t>E-SM6-DM1D7-6K1B1</t>
  </si>
  <si>
    <t>E-SM6-DM1D7-6K1B6</t>
  </si>
  <si>
    <t>E-SM6-DM1D7-6K2B1</t>
  </si>
  <si>
    <t>E-SM6-DM1D7-6K2B6</t>
  </si>
  <si>
    <t>E-SM6-DM1D7-6K3B1</t>
  </si>
  <si>
    <t>E-SM6-DM1D7-6K3B6</t>
  </si>
  <si>
    <t>E-SM6-DM1S</t>
  </si>
  <si>
    <t>E-SM6-DM1S7-6K1B1</t>
  </si>
  <si>
    <t>E-SM6-DM1S7-6K1B6</t>
  </si>
  <si>
    <t>E-SM6-DM1S7-6K2B1</t>
  </si>
  <si>
    <t>E-SM6-DM1S7-6K2B6</t>
  </si>
  <si>
    <t>E-SM6-DM1S7-6K3B1</t>
  </si>
  <si>
    <t>E-SM6-DM1S7-6K3B6</t>
  </si>
  <si>
    <t>E-SM6-DM1W-1250</t>
  </si>
  <si>
    <t>E-SM6-DM1W-630</t>
  </si>
  <si>
    <t>E-SM6-DM1W7-1K1B1</t>
  </si>
  <si>
    <t>E-SM6-DM1W7-1K2B1</t>
  </si>
  <si>
    <t>E-SM6-DM1W7-1K3B1</t>
  </si>
  <si>
    <t>E-SM6-DM1W7-6K1B1</t>
  </si>
  <si>
    <t>E-SM6-DM1W7-6K1B6</t>
  </si>
  <si>
    <t>E-SM6-DM1W7-6K2B1</t>
  </si>
  <si>
    <t>E-SM6-DM1W7-6K2B6</t>
  </si>
  <si>
    <t>E-SM6-DM1W7-6K3B1</t>
  </si>
  <si>
    <t>E-SM6-DM1W7-6K3B6</t>
  </si>
  <si>
    <t>E-SM6-DM1Z</t>
  </si>
  <si>
    <t>E-SM6-DM1Z7-1K1B1</t>
  </si>
  <si>
    <t>E-SM6-DM1Z7-1K2B1</t>
  </si>
  <si>
    <t>E-SM6-DM1Z7-1K3B1</t>
  </si>
  <si>
    <t>E-SM6-DM2</t>
  </si>
  <si>
    <t>E-SM6-DM27-6K1B1</t>
  </si>
  <si>
    <t>E-SM6-DM27-6K1B6</t>
  </si>
  <si>
    <t>E-SM6-DM27-6K2B1</t>
  </si>
  <si>
    <t>E-SM6-DM27-6K2B6</t>
  </si>
  <si>
    <t>E-SM6-DM27-6K3B1</t>
  </si>
  <si>
    <t>E-SM6-DM27-6K3B6</t>
  </si>
  <si>
    <t>E-SM6-DMVLA</t>
  </si>
  <si>
    <t>E-SM6-DMVLA7-6K1B1</t>
  </si>
  <si>
    <t>E-SM6-DMVLA7-6K1B6</t>
  </si>
  <si>
    <t>E-SM6-DMVLA7-6K2B1</t>
  </si>
  <si>
    <t>E-SM6-DMVLA7-6K2B6</t>
  </si>
  <si>
    <t>E-SM6-DMVLA7-6K3B1</t>
  </si>
  <si>
    <t>E-SM6-DMVLA7-6K3B6</t>
  </si>
  <si>
    <t>E-SM6-DMVLD7-6K1B1</t>
  </si>
  <si>
    <t>E-SM6-DMVLD7-6K1B6</t>
  </si>
  <si>
    <t>E-SM6-DMVLD7-6K2B1</t>
  </si>
  <si>
    <t>E-SM6-DMVLD7-6K2B6</t>
  </si>
  <si>
    <t>E-SM6-DMVLD7-6K3B1</t>
  </si>
  <si>
    <t>E-SM6-DMVLD7-6K3B6</t>
  </si>
  <si>
    <t>E-SM6-GAM-1250</t>
  </si>
  <si>
    <t>E-SM6-GAM-630</t>
  </si>
  <si>
    <t>E-SM6-GAM2</t>
  </si>
  <si>
    <t>E-SM6-GAM23-6K1B1</t>
  </si>
  <si>
    <t>E-SM6-GAM23-6K1B6</t>
  </si>
  <si>
    <t>E-SM6-GAM23-6K2B1</t>
  </si>
  <si>
    <t>E-SM6-GAM23-6K2B6</t>
  </si>
  <si>
    <t>E-SM6-GAM23-6K3B1</t>
  </si>
  <si>
    <t>E-SM6-GAM23-6K3B6</t>
  </si>
  <si>
    <t>E-SM6-GBCA-1250</t>
  </si>
  <si>
    <t>E-SM6-GBCA-630</t>
  </si>
  <si>
    <t>E-SM6-GBCA7-1K1B1</t>
  </si>
  <si>
    <t>E-SM6-GBCA7-1K2B1</t>
  </si>
  <si>
    <t>E-SM6-GBCA7-1K3B1</t>
  </si>
  <si>
    <t>E-SM6-GBCA7-6K1B1</t>
  </si>
  <si>
    <t>E-SM6-GBCA7-6K1B6</t>
  </si>
  <si>
    <t>E-SM6-GBCA7-6K2B1</t>
  </si>
  <si>
    <t>E-SM6-GBCA7-6K2B6</t>
  </si>
  <si>
    <t>E-SM6-GBCA7-6K3B1</t>
  </si>
  <si>
    <t>E-SM6-GBCA7-6K3B6</t>
  </si>
  <si>
    <t>E-SM6-GBCB</t>
  </si>
  <si>
    <t>E-SM6-GBCB-1250</t>
  </si>
  <si>
    <t>E-SM6-GBCB-630</t>
  </si>
  <si>
    <t>E-SM6-GBCB7-1K1B1</t>
  </si>
  <si>
    <t>E-SM6-GBCB7-1K2B1</t>
  </si>
  <si>
    <t>E-SM6-GBCB7-1K3B1</t>
  </si>
  <si>
    <t>E-SM6-GBCB7-6K1B1</t>
  </si>
  <si>
    <t>E-SM6-GBCB7-6K1B6</t>
  </si>
  <si>
    <t>E-SM6-GBCB7-6K2B1</t>
  </si>
  <si>
    <t>E-SM6-GBCB7-6K2B6</t>
  </si>
  <si>
    <t>E-SM6-GBCB7-6K3B1</t>
  </si>
  <si>
    <t>E-SM6-GBCB7-6K3B6</t>
  </si>
  <si>
    <t>E-SM6-GBM-1250</t>
  </si>
  <si>
    <t>E-SM6-GBM-630</t>
  </si>
  <si>
    <t>E-SM6-GBM3-1K1B1</t>
  </si>
  <si>
    <t>E-SM6-GBM3-1K2B1</t>
  </si>
  <si>
    <t>E-SM6-GBM3-1K3B1</t>
  </si>
  <si>
    <t>E-SM6-GBM3-6K1B1</t>
  </si>
  <si>
    <t>E-SM6-GBM3-6K1B6</t>
  </si>
  <si>
    <t>E-SM6-GBM3-6K2B1</t>
  </si>
  <si>
    <t>E-SM6-GBM3-6K2B6</t>
  </si>
  <si>
    <t>E-SM6-GBM3-6K3B1</t>
  </si>
  <si>
    <t>E-SM6-GBM3-6K3B6</t>
  </si>
  <si>
    <t>E-SM6-IM</t>
  </si>
  <si>
    <t>E-SM6-IM5-6K1B1</t>
  </si>
  <si>
    <t>E-SM6-IM5-6K1B6</t>
  </si>
  <si>
    <t>E-SM6-IM5-6K2B1</t>
  </si>
  <si>
    <t>E-SM6-IM5-6K2B6</t>
  </si>
  <si>
    <t>E-SM6-IM5-6K3B1</t>
  </si>
  <si>
    <t>E-SM6-IM5-6K3B6</t>
  </si>
  <si>
    <t>E-SM6-IMB</t>
  </si>
  <si>
    <t>E-SM6-IMB3-6K1B1</t>
  </si>
  <si>
    <t>E-SM6-IMB3-6K1B6</t>
  </si>
  <si>
    <t>E-SM6-IMB3-6K2B1</t>
  </si>
  <si>
    <t>E-SM6-IMB3-6K2B6</t>
  </si>
  <si>
    <t>E-SM6-IMB3-6K3B1</t>
  </si>
  <si>
    <t>E-SM6-IMB3-6K3B6</t>
  </si>
  <si>
    <t>E-SM6-IMC</t>
  </si>
  <si>
    <t>E-SM6-IMC5-6K1B1</t>
  </si>
  <si>
    <t>E-SM6-IMC5-6K1B6</t>
  </si>
  <si>
    <t>E-SM6-IMC5-6K2B1</t>
  </si>
  <si>
    <t>E-SM6-IMC5-6K2B6</t>
  </si>
  <si>
    <t>E-SM6-IMC5-6K3B1</t>
  </si>
  <si>
    <t>E-SM6-IMC5-6K3B6</t>
  </si>
  <si>
    <t>E-SM6-IMP</t>
  </si>
  <si>
    <t>E-SM6-NSM-BB</t>
  </si>
  <si>
    <t>E-SM6-NSM-C</t>
  </si>
  <si>
    <t>E-SM6-NSM7B-6K1B1</t>
  </si>
  <si>
    <t>E-SM6-NSM7B-6K1B6</t>
  </si>
  <si>
    <t>E-SM6-NSM7B-6K2B1</t>
  </si>
  <si>
    <t>E-SM6-NSM7B-6K2B6</t>
  </si>
  <si>
    <t>E-SM6-NSM7B-6K3B1</t>
  </si>
  <si>
    <t>E-SM6-NSM7B-6K3B6</t>
  </si>
  <si>
    <t>E-SM6-NSM7C-6K1B1</t>
  </si>
  <si>
    <t>E-SM6-NSM7C-6K1B6</t>
  </si>
  <si>
    <t>E-SM6-NSM7C-6K2B1</t>
  </si>
  <si>
    <t>E-SM6-NSM7C-6K2B6</t>
  </si>
  <si>
    <t>E-SM6-NSM7C-6K3B1</t>
  </si>
  <si>
    <t>E-SM6-NSM7C-6K3B6</t>
  </si>
  <si>
    <t>E-SM6-OG-ACC</t>
  </si>
  <si>
    <t>E-SM6-PJ-SPR</t>
  </si>
  <si>
    <t>E-SM6-QM</t>
  </si>
  <si>
    <t>E-SM6-QMB</t>
  </si>
  <si>
    <t>E-SM6-QMB3-6K1B1</t>
  </si>
  <si>
    <t>E-SM6-QMB3-6K1B6</t>
  </si>
  <si>
    <t>E-SM6-QMB3-6K2B1</t>
  </si>
  <si>
    <t>E-SM6-QMB3-6K2B6</t>
  </si>
  <si>
    <t>E-SM6-QMB3-6K3B1</t>
  </si>
  <si>
    <t>E-SM6-QMB3-6K3B6</t>
  </si>
  <si>
    <t>E-SM6-QMC6-6K1B6</t>
  </si>
  <si>
    <t>E-SM6-SM</t>
  </si>
  <si>
    <t>E-SM6-SM-1250</t>
  </si>
  <si>
    <t>E-SM6-SM3-6K1B1</t>
  </si>
  <si>
    <t>E-SM6-SM3-6K1B6</t>
  </si>
  <si>
    <t>E-SM6-SM3-6K2B1</t>
  </si>
  <si>
    <t>E-SM6-SM3-6K2B6</t>
  </si>
  <si>
    <t>E-SM6-SM3-6K3B1</t>
  </si>
  <si>
    <t>E-SM6-SM3-6K3B6</t>
  </si>
  <si>
    <t>E-SM6-SM5-1K1B1</t>
  </si>
  <si>
    <t>E-SM6-SM5-1K2B1</t>
  </si>
  <si>
    <t>E-SM6-SM5-1K3B1</t>
  </si>
  <si>
    <t>E-SM6-TM</t>
  </si>
  <si>
    <t>E-T200I-TI04M-XX</t>
  </si>
  <si>
    <t>E-TM6-TM3-6K1B1</t>
  </si>
  <si>
    <t>E-TM6-TM3-6K1B6</t>
  </si>
  <si>
    <t>E-TM6-TM3-6K2B1</t>
  </si>
  <si>
    <t>E-TM6-TM3-6K2B6</t>
  </si>
  <si>
    <t>E-TM6-TM3-6K3B1</t>
  </si>
  <si>
    <t>E-TM6-TM3-6K3B6</t>
  </si>
  <si>
    <t>E-TRANS-08</t>
  </si>
  <si>
    <t>E-TRANS-10</t>
  </si>
  <si>
    <t>E-TRCSTA-AL-2000</t>
  </si>
  <si>
    <t>E-TRCSTA-CU2-1000</t>
  </si>
  <si>
    <t>E-TRCSTA-CU2-1250</t>
  </si>
  <si>
    <t>E-TRCSTA-CU2-1600</t>
  </si>
  <si>
    <t>E-TRCSTA-CU2-2000</t>
  </si>
  <si>
    <t>E-TRCSTA-CU2-2500</t>
  </si>
  <si>
    <t>E-TRCSTA-CU2-560</t>
  </si>
  <si>
    <t>E-TRHLF-CU3-2000</t>
  </si>
  <si>
    <t>E-TRHLS-AL-1000</t>
  </si>
  <si>
    <t>E-TRHLS-AL-1250</t>
  </si>
  <si>
    <t>E-TRHLS-AL-1500</t>
  </si>
  <si>
    <t>E-TRHLS-AL-1600</t>
  </si>
  <si>
    <t>E-TRHLS-AL-2000</t>
  </si>
  <si>
    <t>E-TRHLS-AL-2500</t>
  </si>
  <si>
    <t>E-TRHLS-AL-3150</t>
  </si>
  <si>
    <t>E-TRHLS-AL-400</t>
  </si>
  <si>
    <t>E-TRHLS-AL-4000</t>
  </si>
  <si>
    <t>E-TRHLS-AL-500</t>
  </si>
  <si>
    <t>E-TRHLS-AL-630</t>
  </si>
  <si>
    <t>E-TRHLS-AL-750</t>
  </si>
  <si>
    <t>E-TRHLS-AL-800</t>
  </si>
  <si>
    <t>E-TRHLS-AL2-1000</t>
  </si>
  <si>
    <t>E-TRHLS-AL2-1250</t>
  </si>
  <si>
    <t>E-TRHLS-AL2-1600</t>
  </si>
  <si>
    <t>E-TRHLS-AL2-2000</t>
  </si>
  <si>
    <t>E-TRHLS-AL2-2500</t>
  </si>
  <si>
    <t>E-TRHLS-AL2-400</t>
  </si>
  <si>
    <t>E-TRHLS-AL2-560</t>
  </si>
  <si>
    <t>E-TRHLS-AL2-630</t>
  </si>
  <si>
    <t>E-TRHLS-AL2-750</t>
  </si>
  <si>
    <t>E-TRHLS-CU-100</t>
  </si>
  <si>
    <t>E-TRHLS-CU-1000</t>
  </si>
  <si>
    <t>E-TRHLS-CU-1250</t>
  </si>
  <si>
    <t>E-TRHLS-CU-1500</t>
  </si>
  <si>
    <t>E-TRHLS-CU-1600</t>
  </si>
  <si>
    <t>E-TRHLS-CU-2000</t>
  </si>
  <si>
    <t>E-TRHLS-CU-250</t>
  </si>
  <si>
    <t>E-TRHLS-CU-2500</t>
  </si>
  <si>
    <t>E-TRHLS-CU-3150</t>
  </si>
  <si>
    <t>E-TRHLS-CU-400</t>
  </si>
  <si>
    <t>E-TRHLS-CU-4000</t>
  </si>
  <si>
    <t>E-TRHLS-CU-560</t>
  </si>
  <si>
    <t>E-TRHLS-CU-630</t>
  </si>
  <si>
    <t>E-TRHLS-CU-750</t>
  </si>
  <si>
    <t>E-TRHLS-CU-800</t>
  </si>
  <si>
    <t>E-TRHLS-CU2-1000</t>
  </si>
  <si>
    <t>E-TRHLS-CU2-1600</t>
  </si>
  <si>
    <t>E-TRHLS-CU2-2000</t>
  </si>
  <si>
    <t>E-TRHLS-CU2-2500</t>
  </si>
  <si>
    <t>E-TRHLS-CU2-400</t>
  </si>
  <si>
    <t>E-TRHLS-CU2-560</t>
  </si>
  <si>
    <t>E-TRHLS-CU2-630</t>
  </si>
  <si>
    <t>E-TRHLS-CU2-750</t>
  </si>
  <si>
    <t>E-TRHLS-CU3-3400</t>
  </si>
  <si>
    <t>E-TRHLS-CU3-4400</t>
  </si>
  <si>
    <t>E-TRHLS-CU3-630</t>
  </si>
  <si>
    <t>E-TRIHAL</t>
  </si>
  <si>
    <t>E-TRIHAL-ACC</t>
  </si>
  <si>
    <t>E-VT-OVF2N-S2</t>
  </si>
  <si>
    <t>E127AA3Z312FE0</t>
  </si>
  <si>
    <t>E13214040K0EQ00T00</t>
  </si>
  <si>
    <t>E13214950K0EQ00T00</t>
  </si>
  <si>
    <t>E13234041K0WR0CL00</t>
  </si>
  <si>
    <t>E13254951F0WS00L00</t>
  </si>
  <si>
    <t>E13254958F0WS00L00</t>
  </si>
  <si>
    <t>E13936050FDEK00T00</t>
  </si>
  <si>
    <t>E13936050K0EK00T00</t>
  </si>
  <si>
    <t>E13956040K0YR03K00</t>
  </si>
  <si>
    <t>E142212A2M0448J</t>
  </si>
  <si>
    <t>E14231SA7M0B28L</t>
  </si>
  <si>
    <t>E3SOPT001</t>
  </si>
  <si>
    <t>E3SOPT002</t>
  </si>
  <si>
    <t>E3SOPT003</t>
  </si>
  <si>
    <t>E3SUPS10KH</t>
  </si>
  <si>
    <t>E3SUPS10KHB</t>
  </si>
  <si>
    <t>E3SUPS10KHB1</t>
  </si>
  <si>
    <t>E3SUPS10KHB2</t>
  </si>
  <si>
    <t>E3SUPS15KH</t>
  </si>
  <si>
    <t>E3SUPS15KHB</t>
  </si>
  <si>
    <t>E3SUPS15KHB1</t>
  </si>
  <si>
    <t>E3SUPS15KHB2</t>
  </si>
  <si>
    <t>E3SUPS20KH</t>
  </si>
  <si>
    <t>E3SUPS20KHB</t>
  </si>
  <si>
    <t>E3SUPS20KHB1</t>
  </si>
  <si>
    <t>E3SUPS20KHB2</t>
  </si>
  <si>
    <t>E3SUPS30KH</t>
  </si>
  <si>
    <t>E3SUPS30KHB</t>
  </si>
  <si>
    <t>E3SUPS30KHB1</t>
  </si>
  <si>
    <t>E3SUPS30KHB2</t>
  </si>
  <si>
    <t>E3SUPS40KH</t>
  </si>
  <si>
    <t>E3SUPS40KHB</t>
  </si>
  <si>
    <t>E3SUPS40KHB1</t>
  </si>
  <si>
    <t>E3SUPS40KHB2</t>
  </si>
  <si>
    <t>E44331RA6M0H78M</t>
  </si>
  <si>
    <t>E44331SA7M0H78M</t>
  </si>
  <si>
    <t>E44531SC7M0J78L</t>
  </si>
  <si>
    <t>E54331BB7M0D08M</t>
  </si>
  <si>
    <t>E63234911F0XS00L00</t>
  </si>
  <si>
    <t>E63384910F0EM02E00</t>
  </si>
  <si>
    <t>E64232BD6M0A28J</t>
  </si>
  <si>
    <t>E64531SD6M0B38M</t>
  </si>
  <si>
    <t>E84133SC7M0H48M</t>
  </si>
  <si>
    <t>E8430FSGN_SZ_G19</t>
  </si>
  <si>
    <t>EF548306</t>
  </si>
  <si>
    <t>EF548317</t>
  </si>
  <si>
    <t>EF548613</t>
  </si>
  <si>
    <t>EMS58582</t>
  </si>
  <si>
    <t>ETD800-4</t>
  </si>
  <si>
    <t>EUSLCCCZZSPEZZ</t>
  </si>
  <si>
    <t>EVO24P1-25FW1250-1</t>
  </si>
  <si>
    <t>EVO24P1-25FW1250-2</t>
  </si>
  <si>
    <t>EVO24P1-25FW1250-3</t>
  </si>
  <si>
    <t>EVO24P1-25FW630-01</t>
  </si>
  <si>
    <t>EVO24P2-25FW2000-1</t>
  </si>
  <si>
    <t>EVO24P2-25FW2500-1</t>
  </si>
  <si>
    <t>EXTECH 45170</t>
  </si>
  <si>
    <t>F-SM6-24-DM1A-A1-T</t>
  </si>
  <si>
    <t>F-SM6-24-DM1A-A2-T</t>
  </si>
  <si>
    <t>F-SM6-24-DM1A-B1-S</t>
  </si>
  <si>
    <t>F-SM6-24-DM1A-B2-S</t>
  </si>
  <si>
    <t>F-SM6-24-DM1A-C1-T</t>
  </si>
  <si>
    <t>F-SM6-24-GBCB-A1</t>
  </si>
  <si>
    <t>F-SM6-24-GBCB-A2</t>
  </si>
  <si>
    <t>F-SM6-24-IM-A1</t>
  </si>
  <si>
    <t>F-SM6-24-IM-A2</t>
  </si>
  <si>
    <t>F-SM6-24-IM-B1</t>
  </si>
  <si>
    <t>F-SM6-24-IM-B2</t>
  </si>
  <si>
    <t>F-SM6-24-QM-A2</t>
  </si>
  <si>
    <t>FBX-OG-ACC</t>
  </si>
  <si>
    <t>FBX-PJ-SPR</t>
  </si>
  <si>
    <t>FBXC-2C3-CCCT1</t>
  </si>
  <si>
    <t>FBXE-2C3-C</t>
  </si>
  <si>
    <t>FBXE-2C3-CBB</t>
  </si>
  <si>
    <t>FBXE-2C3-M4</t>
  </si>
  <si>
    <t>FBXE-2C3-T1</t>
  </si>
  <si>
    <t>FBXE-2C3-T2</t>
  </si>
  <si>
    <t>FG-CONT-CO-01</t>
  </si>
  <si>
    <t>FG-REC-E38KV-03</t>
  </si>
  <si>
    <t>FLEX532</t>
  </si>
  <si>
    <t>FLUKE 325</t>
  </si>
  <si>
    <t>GBC-A</t>
  </si>
  <si>
    <t>GBC-B</t>
  </si>
  <si>
    <t>GBCB-36</t>
  </si>
  <si>
    <t>GBM</t>
  </si>
  <si>
    <t>GCR_C264_F40_00029</t>
  </si>
  <si>
    <t>GCR_C264_F60_00024</t>
  </si>
  <si>
    <t>GCR_C264_F60_00026</t>
  </si>
  <si>
    <t>GCR_C264_F60_00028</t>
  </si>
  <si>
    <t>GCR_C264_F60_00031</t>
  </si>
  <si>
    <t>GCR_C264_F60_00032</t>
  </si>
  <si>
    <t>GCR_C264_F60_00033</t>
  </si>
  <si>
    <t>GCR_C264_F80_00023</t>
  </si>
  <si>
    <t>GCR_C264_F80_00025</t>
  </si>
  <si>
    <t>GCR_C264_F80_00027</t>
  </si>
  <si>
    <t>GCR_C264_F80_00030</t>
  </si>
  <si>
    <t>GCR_T300_0002</t>
  </si>
  <si>
    <t>GCR_T300_0003</t>
  </si>
  <si>
    <t>GZ1E01</t>
  </si>
  <si>
    <t>GZ1E02</t>
  </si>
  <si>
    <t>GZ1E03</t>
  </si>
  <si>
    <t>GZ1E04</t>
  </si>
  <si>
    <t>GZ1E06</t>
  </si>
  <si>
    <t>GZ1E07</t>
  </si>
  <si>
    <t>GZ1E08</t>
  </si>
  <si>
    <t>GZ1E10</t>
  </si>
  <si>
    <t>GZ1E14</t>
  </si>
  <si>
    <t>GZ1E16</t>
  </si>
  <si>
    <t>GZ1E20</t>
  </si>
  <si>
    <t>GZ1E21</t>
  </si>
  <si>
    <t>GZ1E22</t>
  </si>
  <si>
    <t>GZ1E32</t>
  </si>
  <si>
    <t>HF58E</t>
  </si>
  <si>
    <t>HMIDM9521</t>
  </si>
  <si>
    <t>HMIDT952</t>
  </si>
  <si>
    <t>HMIG5U2</t>
  </si>
  <si>
    <t>HRB15838</t>
  </si>
  <si>
    <t>HUA12586</t>
  </si>
  <si>
    <t>HVX242508E210F</t>
  </si>
  <si>
    <t>HVX242512E210F</t>
  </si>
  <si>
    <t>HVX242512E254F</t>
  </si>
  <si>
    <t>HVX242516E210F</t>
  </si>
  <si>
    <t>HVX242520E210F</t>
  </si>
  <si>
    <t>HVX242520E254F</t>
  </si>
  <si>
    <t>HVX242525E254F</t>
  </si>
  <si>
    <t>HVX243106E210F</t>
  </si>
  <si>
    <t>HVX243108E210F</t>
  </si>
  <si>
    <t>HVX243112E210F</t>
  </si>
  <si>
    <t>HVX243112E254F</t>
  </si>
  <si>
    <t>HVX243116E210F</t>
  </si>
  <si>
    <t>HVX243120E210F</t>
  </si>
  <si>
    <t>HVX243120E254F</t>
  </si>
  <si>
    <t>HVX243125E254F</t>
  </si>
  <si>
    <t>I5SPQ3</t>
  </si>
  <si>
    <t>IE7DLS</t>
  </si>
  <si>
    <t>IM</t>
  </si>
  <si>
    <t>IM-36</t>
  </si>
  <si>
    <t>IM-LA</t>
  </si>
  <si>
    <t>IMB</t>
  </si>
  <si>
    <t>K1F013ULH</t>
  </si>
  <si>
    <t>KBA40ED4203W</t>
  </si>
  <si>
    <t>L5103D16UA</t>
  </si>
  <si>
    <t>LA4KC2B</t>
  </si>
  <si>
    <t>LC1E40B5</t>
  </si>
  <si>
    <t>LC1E50F5</t>
  </si>
  <si>
    <t>LC1E95F5</t>
  </si>
  <si>
    <t>LC2F185M7</t>
  </si>
  <si>
    <t>LSM53683A</t>
  </si>
  <si>
    <t>LSM53688A</t>
  </si>
  <si>
    <t>LV429329FR</t>
  </si>
  <si>
    <t>LV430852</t>
  </si>
  <si>
    <t>LV431541FR</t>
  </si>
  <si>
    <t>LV431770FR</t>
  </si>
  <si>
    <t>LV432570FR</t>
  </si>
  <si>
    <t>LV432708</t>
  </si>
  <si>
    <t>LVM00267</t>
  </si>
  <si>
    <t>LVM09806</t>
  </si>
  <si>
    <t>M8650A0C0H6C7B1A</t>
  </si>
  <si>
    <t>MN-S5-500</t>
  </si>
  <si>
    <t>MNB-V1-2-A</t>
  </si>
  <si>
    <t>MTN403360</t>
  </si>
  <si>
    <t>MTN639190</t>
  </si>
  <si>
    <t>MTX24E210F</t>
  </si>
  <si>
    <t>MV261207</t>
  </si>
  <si>
    <t>MVS10N3NW5L</t>
  </si>
  <si>
    <t>MVS12N3MW6A</t>
  </si>
  <si>
    <t>MVS16N3NW5L</t>
  </si>
  <si>
    <t>MVS16N4MW6A</t>
  </si>
  <si>
    <t>MVS20N3MW6A</t>
  </si>
  <si>
    <t>MVS20N4MW6A</t>
  </si>
  <si>
    <t>N21630187</t>
  </si>
  <si>
    <t>NAAV36738</t>
  </si>
  <si>
    <t>NAAV44251</t>
  </si>
  <si>
    <t>NAAV47530</t>
  </si>
  <si>
    <t>NAAV50828</t>
  </si>
  <si>
    <t>NAAV53660</t>
  </si>
  <si>
    <t>NAAV53662</t>
  </si>
  <si>
    <t>NAAV54661</t>
  </si>
  <si>
    <t>NAAV54662</t>
  </si>
  <si>
    <t>NAAV57771</t>
  </si>
  <si>
    <t>NAAV60883</t>
  </si>
  <si>
    <t>NAAV64099</t>
  </si>
  <si>
    <t>NAAV68085</t>
  </si>
  <si>
    <t>NAAV68247</t>
  </si>
  <si>
    <t>NAAV93539</t>
  </si>
  <si>
    <t>NBBV11796</t>
  </si>
  <si>
    <t>NBBV16150</t>
  </si>
  <si>
    <t>NBBV25022</t>
  </si>
  <si>
    <t>NBBV25023</t>
  </si>
  <si>
    <t>NEAV11702</t>
  </si>
  <si>
    <t>NEAV11744</t>
  </si>
  <si>
    <t>NHHH2802990001</t>
  </si>
  <si>
    <t>NHUA24521</t>
  </si>
  <si>
    <t>NHUA31038</t>
  </si>
  <si>
    <t>NPHA11712</t>
  </si>
  <si>
    <t>NPHA13772</t>
  </si>
  <si>
    <t>NQGH93101</t>
  </si>
  <si>
    <t>NQGH93114</t>
  </si>
  <si>
    <t>NQGH93127</t>
  </si>
  <si>
    <t>NQGH93144</t>
  </si>
  <si>
    <t>NS125H3M6</t>
  </si>
  <si>
    <t>NS1A17022</t>
  </si>
  <si>
    <t>NS1A53562</t>
  </si>
  <si>
    <t>NS1A59159</t>
  </si>
  <si>
    <t>NS1A66108</t>
  </si>
  <si>
    <t>NS1B61072</t>
  </si>
  <si>
    <t>NSM</t>
  </si>
  <si>
    <t>NT08H23D6FR</t>
  </si>
  <si>
    <t>NT12H23D6FR</t>
  </si>
  <si>
    <t>NW08H13D5FR</t>
  </si>
  <si>
    <t>NW12H13D5FR</t>
  </si>
  <si>
    <t>NW16H13D5FR</t>
  </si>
  <si>
    <t>NW20H13D5FR</t>
  </si>
  <si>
    <t>NW32H13D5FR</t>
  </si>
  <si>
    <t>NW40H13D5FR</t>
  </si>
  <si>
    <t>NW50H13D5FR</t>
  </si>
  <si>
    <t>P-BUSWAY-SBG</t>
  </si>
  <si>
    <t>P13254948F0WS00L00</t>
  </si>
  <si>
    <t>P13254951F0WS00L00</t>
  </si>
  <si>
    <t>P13254955FCWS00L00</t>
  </si>
  <si>
    <t>P13254958F0WS00L00</t>
  </si>
  <si>
    <t>P13254958F0WS00LC0</t>
  </si>
  <si>
    <t>P13254958K0WS0CL00</t>
  </si>
  <si>
    <t>P13956040K0YR03K00</t>
  </si>
  <si>
    <t>P14331JA7M0A18L</t>
  </si>
  <si>
    <t>P14331SA7M0B28L</t>
  </si>
  <si>
    <t>P3U20-5AAA1ABA</t>
  </si>
  <si>
    <t>P44331JA6M0D18M</t>
  </si>
  <si>
    <t>P44331SA7M0H78M</t>
  </si>
  <si>
    <t>P44531BK7M0F18L</t>
  </si>
  <si>
    <t>P44531SC7M0J78L</t>
  </si>
  <si>
    <t>P44631SJ7M0H78M</t>
  </si>
  <si>
    <t>P54331BH7M0D38M</t>
  </si>
  <si>
    <t>P54431BB7M0B08K</t>
  </si>
  <si>
    <t>P54631SB7M0H78M</t>
  </si>
  <si>
    <t>P63234911F0XS00L00</t>
  </si>
  <si>
    <t>P64531JA9M0A18M</t>
  </si>
  <si>
    <t>P64532BA9M0A18M</t>
  </si>
  <si>
    <t>P742311A1M0338J</t>
  </si>
  <si>
    <t>P742311A1M0518J</t>
  </si>
  <si>
    <t>P84133SC7M0H48M</t>
  </si>
  <si>
    <t>PFXGP4G01DNWLS</t>
  </si>
  <si>
    <t>PFXZCHEUFN1</t>
  </si>
  <si>
    <t>PNSEN34025GTS</t>
  </si>
  <si>
    <t>PNSEN34032GTS</t>
  </si>
  <si>
    <t>PNSEN34040GTS</t>
  </si>
  <si>
    <t>PNSEN34050GTS</t>
  </si>
  <si>
    <t>PNSEN34063GTS</t>
  </si>
  <si>
    <t>PNSEN34100GTS</t>
  </si>
  <si>
    <t>PNSES34100GNS</t>
  </si>
  <si>
    <t>PNSES34125GNS</t>
  </si>
  <si>
    <t>PNSES34160GNS</t>
  </si>
  <si>
    <t>PNSES34250GNS</t>
  </si>
  <si>
    <t>PNSXF34100GNS</t>
  </si>
  <si>
    <t>PNSXH34200GNS</t>
  </si>
  <si>
    <t>PNSXN34063GTS</t>
  </si>
  <si>
    <t>PNSXN34100GTS</t>
  </si>
  <si>
    <t>PNSXN34125GTS</t>
  </si>
  <si>
    <t>PSA105100</t>
  </si>
  <si>
    <t>PSWDZNCZZSPEZZ</t>
  </si>
  <si>
    <t>PSWMBNCZZSPEZZ</t>
  </si>
  <si>
    <t>PSWSONCZZSPEZZ</t>
  </si>
  <si>
    <t>PTNSN34800GTV</t>
  </si>
  <si>
    <t>QM-</t>
  </si>
  <si>
    <t>REL59809</t>
  </si>
  <si>
    <t>RM17UB310</t>
  </si>
  <si>
    <t>RM6-C1-DE-BC</t>
  </si>
  <si>
    <t>RM6-C1-DE-IBI</t>
  </si>
  <si>
    <t>RM6-C1-DE-IDI</t>
  </si>
  <si>
    <t>RM6-C1-DE-IIII</t>
  </si>
  <si>
    <t>RM6-C1-DE-IIQI</t>
  </si>
  <si>
    <t>RM6-C1-NE-IDD</t>
  </si>
  <si>
    <t>RM6-C1-RE-II</t>
  </si>
  <si>
    <t>RM6-C1-RE-IIIDI</t>
  </si>
  <si>
    <t>RM6-C3-DE-B</t>
  </si>
  <si>
    <t>RM6-C3-DE-BB</t>
  </si>
  <si>
    <t>RM6-C3-DE-IQQ</t>
  </si>
  <si>
    <t>RM6-C3-DE-Q</t>
  </si>
  <si>
    <t>RM6-C3-NE-II</t>
  </si>
  <si>
    <t>RM6-C3-RE-DIDI</t>
  </si>
  <si>
    <t>RM6-C3-RE-IB</t>
  </si>
  <si>
    <t>RM6-C3-RE-IQI</t>
  </si>
  <si>
    <t>RM6-C3-RE-IQQ</t>
  </si>
  <si>
    <t>RM6-F1-DE-B</t>
  </si>
  <si>
    <t>RM6-F3-RE-BIBI</t>
  </si>
  <si>
    <t>RM6-F3-RE-IBI</t>
  </si>
  <si>
    <t>RM6A-C1-DE-I-01</t>
  </si>
  <si>
    <t>RM6A-C1-DE-Q-01</t>
  </si>
  <si>
    <t>RM6A-C1-NE-DI-01</t>
  </si>
  <si>
    <t>RM6A-C1-NE-IQI-01</t>
  </si>
  <si>
    <t>RM6A-C1-NE-QI-01</t>
  </si>
  <si>
    <t>RM6A-C3-NE-DI-01</t>
  </si>
  <si>
    <t>RM6A-C3-NE-IIQI-01</t>
  </si>
  <si>
    <t>RM6A-C3-NE-IQI-01</t>
  </si>
  <si>
    <t>RM6A-C3-NE-IQQ-01</t>
  </si>
  <si>
    <t>RM6A-C3-NE-QI-01</t>
  </si>
  <si>
    <t>RTC48PUNCRSHU</t>
  </si>
  <si>
    <t>S1B76502</t>
  </si>
  <si>
    <t>SB432408</t>
  </si>
  <si>
    <t>SEM101108-01</t>
  </si>
  <si>
    <t>SEM101120-01</t>
  </si>
  <si>
    <t>SEM102170-01</t>
  </si>
  <si>
    <t>SEM102170-04</t>
  </si>
  <si>
    <t>SEM102170-21</t>
  </si>
  <si>
    <t>SEM102170-24</t>
  </si>
  <si>
    <t>SEM102170-41</t>
  </si>
  <si>
    <t>SEM102170-44</t>
  </si>
  <si>
    <t>SEM105127-11</t>
  </si>
  <si>
    <t>SEM105127-12</t>
  </si>
  <si>
    <t>SEM105127-23</t>
  </si>
  <si>
    <t>SIFRM60101</t>
  </si>
  <si>
    <t>SIFRM60106</t>
  </si>
  <si>
    <t>SIFRM60111</t>
  </si>
  <si>
    <t>SIFRM60116</t>
  </si>
  <si>
    <t>SIFRM60119</t>
  </si>
  <si>
    <t>SIFRM60121</t>
  </si>
  <si>
    <t>SIFRM60126</t>
  </si>
  <si>
    <t>SIFRM60131</t>
  </si>
  <si>
    <t>SIFRM60134</t>
  </si>
  <si>
    <t>SIFRM60150</t>
  </si>
  <si>
    <t>SIFRM60155</t>
  </si>
  <si>
    <t>SIP07HH</t>
  </si>
  <si>
    <t>SP-59704-G87-8-0</t>
  </si>
  <si>
    <t>SP-59836-C60-8-0</t>
  </si>
  <si>
    <t>SP-59836-M61-8-0</t>
  </si>
  <si>
    <t>SP-59836-S62-8-0</t>
  </si>
  <si>
    <t>SP-59836-T62-8-0</t>
  </si>
  <si>
    <t>SRV10KI</t>
  </si>
  <si>
    <t>SRV1KI</t>
  </si>
  <si>
    <t>SRV2KI</t>
  </si>
  <si>
    <t>SRV3KI</t>
  </si>
  <si>
    <t>SRV6KI</t>
  </si>
  <si>
    <t>ST4526</t>
  </si>
  <si>
    <t>SXWASPXXX1S001</t>
  </si>
  <si>
    <t>TACH20</t>
  </si>
  <si>
    <t>TESTO 176 T4</t>
  </si>
  <si>
    <t>TF242UKAEV66</t>
  </si>
  <si>
    <t>TTS-S-1</t>
  </si>
  <si>
    <t>ULD-300</t>
  </si>
  <si>
    <t>UTX242506E210F</t>
  </si>
  <si>
    <t>UTX242512E210F</t>
  </si>
  <si>
    <t>UTX242512E254F</t>
  </si>
  <si>
    <t>UTX242516E210F</t>
  </si>
  <si>
    <t>UTX242516E254F</t>
  </si>
  <si>
    <t>UTX242520E254F</t>
  </si>
  <si>
    <t>UTX242525E254F</t>
  </si>
  <si>
    <t>UTX243112E210F</t>
  </si>
  <si>
    <t>UTX243120E254F</t>
  </si>
  <si>
    <t>V210-5A7ASE</t>
  </si>
  <si>
    <t>V265-5A7ASE</t>
  </si>
  <si>
    <t>VPI62418</t>
  </si>
  <si>
    <t>VT15-22/0.11</t>
  </si>
  <si>
    <t>VW3M3402</t>
  </si>
  <si>
    <t>VW3M3501</t>
  </si>
  <si>
    <t>VX001-10</t>
  </si>
  <si>
    <t>VY1A1102</t>
  </si>
  <si>
    <t>XACA08S1323</t>
  </si>
  <si>
    <t>XALE1</t>
  </si>
  <si>
    <t>XB7NJ03B1</t>
  </si>
  <si>
    <t>XKBA16030</t>
  </si>
  <si>
    <t>XS612B1NAM12</t>
  </si>
  <si>
    <t>XS618B1NAM12</t>
  </si>
  <si>
    <t>XVBL6B4</t>
  </si>
  <si>
    <t>XVUC21M</t>
  </si>
  <si>
    <t>XZCP29P12L5</t>
  </si>
  <si>
    <t>ZA2BB2</t>
  </si>
  <si>
    <t>ZA2BG4</t>
  </si>
  <si>
    <t>ZB5AT8643M</t>
  </si>
  <si>
    <t>ZCE08</t>
  </si>
  <si>
    <t>ZCE21</t>
  </si>
  <si>
    <t>ZCKY54</t>
  </si>
  <si>
    <t>SCHNEIDER BUSWAY (GUANGZHOU)LIMITED</t>
  </si>
  <si>
    <t>SCHNEIDER ELECTRIC ENERGYHUNGARY LTD</t>
  </si>
  <si>
    <t>SCHNEIDER ELECTRIC SACHSENWERK GMBH</t>
  </si>
  <si>
    <t>MANUFACTURAS ELECTRICAS,S.A.</t>
  </si>
  <si>
    <t>AVEVA SOFTWARE, LLC</t>
  </si>
  <si>
    <t>MERLIN GERIN LOIRE</t>
  </si>
  <si>
    <t>SCHNEIDER (SUZHOU) TRANSFORMERS CO</t>
  </si>
  <si>
    <t>SCHNEIDER ELECTRIC IT LOGISTICS ASIPACIFIC PTE. LTD</t>
  </si>
  <si>
    <t>CONG TY TNHH THIET BI KY THUAT ME K</t>
  </si>
  <si>
    <t>Stock</t>
  </si>
  <si>
    <t>LXWXH: 2 X 3 X 1 MM</t>
  </si>
  <si>
    <t>LXWXH: 87 X 375 X 5 MM</t>
  </si>
  <si>
    <t>LXWXH: 30 X 120 X 3 MM</t>
  </si>
  <si>
    <t>LXWXH : 1 X 1 X 1</t>
  </si>
  <si>
    <t>LXWXH:50 X 30 X 60</t>
  </si>
  <si>
    <t>LXWXH: 95 X 56 X 76 MM</t>
  </si>
  <si>
    <t>LXWXH: 155 X 195 X 145 MM</t>
  </si>
  <si>
    <t>LXWXH:1.8X3.7X3 DM</t>
  </si>
  <si>
    <t>LXWXH: 370X200X280 MM</t>
  </si>
  <si>
    <t>LXWXH: 96 X 152 X 203 CM</t>
  </si>
  <si>
    <t>LXWXH: 315 X 165 X 50 MM</t>
  </si>
  <si>
    <t>LXWXH: 479 X 1079 X 528 MM</t>
  </si>
  <si>
    <t>LXWXH: 25 X 25 X 5 MM</t>
  </si>
  <si>
    <t>LXWXH: 350 X 7 X 250 MM</t>
  </si>
  <si>
    <t>LXWXH: 8 X 8 X 10 MM</t>
  </si>
  <si>
    <t>LXWXH: 170 X 400 X 150 MM</t>
  </si>
  <si>
    <t>LXWXH: 155 X 427 X 43 MM</t>
  </si>
  <si>
    <t>LXWXH: 150 X 350 X 20 MM</t>
  </si>
  <si>
    <t>LXWXH: 24 X 30 X 24 MM</t>
  </si>
  <si>
    <t>LXWXH: 18 X 25 X 15 MM</t>
  </si>
  <si>
    <t>LXWXH: 290 X 390 X 200 MM</t>
  </si>
  <si>
    <t>LXWXH: 260 X 390 X 70 MM</t>
  </si>
  <si>
    <t>LXWXH: 820 X 1200 X 320 MM</t>
  </si>
  <si>
    <t>LXWXH: 3.630 X 0.650 X 0.650 DM</t>
  </si>
  <si>
    <t>LXWXH: 24 X 35 X 24 MM</t>
  </si>
  <si>
    <t>LXWXH: 37 X 37 X 8 MM</t>
  </si>
  <si>
    <t>LXWXH: 155 X 340 X 42 MM</t>
  </si>
  <si>
    <t>LXWXH: 69 X 69 X 20 MM</t>
  </si>
  <si>
    <t>LXWXH: 205 X 307 X 107 MM</t>
  </si>
  <si>
    <t>LXWXH: 170 X 310 X 115 MM</t>
  </si>
  <si>
    <t>LXWXH: 59 X 107 X 13 MM</t>
  </si>
  <si>
    <t>LXWXH: 940X365X415 MM</t>
  </si>
  <si>
    <t>LXWXH: 30 X 120 X 120 MM</t>
  </si>
  <si>
    <t>LXWXH: 121 X 110 X 40 MM</t>
  </si>
  <si>
    <t>LXWXH: 27 X 143 X 103 MM</t>
  </si>
  <si>
    <t>LXWXH: 63 X 367 X34</t>
  </si>
  <si>
    <t>LXWXH: 160 X 310 X 245 MM</t>
  </si>
  <si>
    <t>LXWXH:400 X 600 X 300 MM</t>
  </si>
  <si>
    <t>LXWXH: 80 X 130 X 1 MM</t>
  </si>
  <si>
    <t>LXWXH: 930 X 310 X 130 MM</t>
  </si>
  <si>
    <t>LXWXH: 80 X 135 X 70 MM</t>
  </si>
  <si>
    <t>LXWXH : 22 X 22 X 13 CM</t>
  </si>
  <si>
    <t>LXWXH MM : 730 X 410 X 350</t>
  </si>
  <si>
    <t>LXWXH: 85 X 20 X 10</t>
  </si>
  <si>
    <t>LXWXH: 210 X 80 X 10</t>
  </si>
  <si>
    <t>LXWXH: 38 X 34 X 6</t>
  </si>
  <si>
    <t>LXWXH: 710 X 370 X 300</t>
  </si>
  <si>
    <t>LXWXH: 710 X 16 X 10</t>
  </si>
  <si>
    <t>LXWXH: 70 X 20 X 1</t>
  </si>
  <si>
    <t>LXWXH: 80 X 40 X 1</t>
  </si>
  <si>
    <t>LXWXH: 25 X 40 X 10</t>
  </si>
  <si>
    <t>LXWXH: 210 X 40 X 1</t>
  </si>
  <si>
    <t>LXWXH: 150 X 20 X 3</t>
  </si>
  <si>
    <t>LXWXH: 580 X 75 X 5</t>
  </si>
  <si>
    <t>LXWXH: 80 X 80 X 30</t>
  </si>
  <si>
    <t>LXWXH: 30 X 100 X 10</t>
  </si>
  <si>
    <t>LXWXH: 65 X 20 X 3</t>
  </si>
  <si>
    <t>LXWXH: 70 X 30 X 20</t>
  </si>
  <si>
    <t>LXWXH: 80 X 18 X 2</t>
  </si>
  <si>
    <t>LXWXH: 40 X 15 X 3</t>
  </si>
  <si>
    <t>LXWXH: 175 X 250 X 4</t>
  </si>
  <si>
    <t>LXWXH: 175 X 250 X 2</t>
  </si>
  <si>
    <t>LXWXH: 800 X 500 X 500</t>
  </si>
  <si>
    <t>LXWXH: 600 X 400 X 200</t>
  </si>
  <si>
    <t>LXWXH: 800 X 400 X 390 MM</t>
  </si>
  <si>
    <t>LXWXH : 300 X 300 X 300 MM</t>
  </si>
  <si>
    <t>LXWXH : 200 X 200 X 200 MM</t>
  </si>
  <si>
    <t>LXWXH 3048X98X149 MM</t>
  </si>
  <si>
    <t>LXWXH: 994 X 711 X 279 MM</t>
  </si>
  <si>
    <t>LXWXH: 1016 X 442 X 508 MM</t>
  </si>
  <si>
    <t>LXWXH : 303 X 407 X 358</t>
  </si>
  <si>
    <t>LXWXH: 348 X 343 X 258 MM</t>
  </si>
  <si>
    <t>LXWXH: 1260 X 950 X 640 MM</t>
  </si>
  <si>
    <t>LXWXH: 1700 X 850 X 840 MM</t>
  </si>
  <si>
    <t>LXWXH: 100 X 100 X 1</t>
  </si>
  <si>
    <t>LXWXH: 110 X 75 X 80</t>
  </si>
  <si>
    <t>LXWXH: 312 X 140 X 120</t>
  </si>
  <si>
    <t>LXWXH: 700 X 30 X 88</t>
  </si>
  <si>
    <t>LXWXH: 140 X 140 X 30</t>
  </si>
  <si>
    <t>800X1650X2300</t>
  </si>
  <si>
    <t>600X1650X2300</t>
  </si>
  <si>
    <t>LXWXH: 1000 X 800 X1400 MM</t>
  </si>
  <si>
    <t>LXWXH: 1800X800X1400 MM</t>
  </si>
  <si>
    <t>LXWXH : 1592 X 710 X 1142 MM</t>
  </si>
  <si>
    <t>LXWXH: 1562 X 710 X 1142 MM</t>
  </si>
  <si>
    <t>LXWXH: 2000X710X1142 MM</t>
  </si>
  <si>
    <t>LXWXH : 2000 X 710 X 1142 MM</t>
  </si>
  <si>
    <t>LXWXH: 100 X 80 X 140 CM</t>
  </si>
  <si>
    <t>LXWXH: 1082 X 710 X 1142 MM</t>
  </si>
  <si>
    <t>LXWXH:1400X800X1400 MM</t>
  </si>
  <si>
    <t>LXWXH: 1800 X 800 X1400 MM</t>
  </si>
  <si>
    <t>LXWXH:1800 X 800 X 1400 MM</t>
  </si>
  <si>
    <t>LXWXH: 600X700X1200 MM</t>
  </si>
  <si>
    <t>LXWXH: 900X700X1200 MM</t>
  </si>
  <si>
    <t>LXWXH: 1700X700X1200 MM</t>
  </si>
  <si>
    <t>LXWXH: 1200X700X1200 MM</t>
  </si>
  <si>
    <t>LxWxH:500 x 1030x 2050 MM</t>
  </si>
  <si>
    <t>LxWxH:375 x 1030x 2050 MM</t>
  </si>
  <si>
    <t>LxWxH:750 x 1230x 2050 MM</t>
  </si>
  <si>
    <t>LxWxH:750 x 1030x 2050 MM</t>
  </si>
  <si>
    <t>LXWXH: 500 X 1030 X 2050 MM</t>
  </si>
  <si>
    <t>LxWxH:625 x 1030x 2050 MM</t>
  </si>
  <si>
    <t>LXWXH: 2630 X 1830 X 2610 MM</t>
  </si>
  <si>
    <t>2200X1630X2200</t>
  </si>
  <si>
    <t>LXWXH: 43*43*137 MM</t>
  </si>
  <si>
    <t>LXWXH: 1640 X 563 X 1014 MM</t>
  </si>
  <si>
    <t>LXWXH: 1640 X 683 X 1114 MM</t>
  </si>
  <si>
    <t>LXWXH: 295 X 305 X 495 MM</t>
  </si>
  <si>
    <t>LXWXH: 110 X 155 X 25 MM</t>
  </si>
  <si>
    <t>LXWXH: 180 X 195 X 135 MM</t>
  </si>
  <si>
    <t>LXWXH: 1110 X 786 X 875 MM</t>
  </si>
  <si>
    <t>LXWXH: 1110 X 786 X 876 MM</t>
  </si>
  <si>
    <t>LXWXH: 1110 X 786 X 877 MM</t>
  </si>
  <si>
    <t>LXWXH: 1110 X 886 X 875 MM</t>
  </si>
  <si>
    <t>LXWXH: 300 X 500 X 100 MM</t>
  </si>
  <si>
    <t>LXWXH: 290 X 160 X 160 MM</t>
  </si>
  <si>
    <t>LxWxH: 1300x900x2250 MM</t>
  </si>
  <si>
    <t>LxWxH: 1200x600x1900 MM</t>
  </si>
  <si>
    <t>LXWXH: 1160X1310X760 MM</t>
  </si>
  <si>
    <t>LXWXH: 1080X1110X1300 MM</t>
  </si>
  <si>
    <t>LXWXH: 40 X 25 X 30 MM</t>
  </si>
  <si>
    <t>LXWXH: 430 X 700 X 500 MM</t>
  </si>
  <si>
    <t>LXWXH: 90 X 47 X 83 MM</t>
  </si>
  <si>
    <t>LXWXH: 370 X 520 X150</t>
  </si>
  <si>
    <t>LXWXH: 602 X 175 X 476</t>
  </si>
  <si>
    <t>LXWXH: 260 X 210 X 135</t>
  </si>
  <si>
    <t>LXWXH: 747X850X775 MM</t>
  </si>
  <si>
    <t>LXWXH: 747X850X815 MM</t>
  </si>
  <si>
    <t>LXWXH: 747X650X775 MM</t>
  </si>
  <si>
    <t>LXWXH: 150 X 150 X 150 MM</t>
  </si>
  <si>
    <t>LXWXH: 65 X 65 X 80</t>
  </si>
  <si>
    <t>530 X 225 X 50</t>
  </si>
  <si>
    <t>530 X 270 X 55</t>
  </si>
  <si>
    <t>LXWXH: 160 X 115 X 100 MM</t>
  </si>
  <si>
    <t>LXWXH: 75 X 115 X 15 MM</t>
  </si>
  <si>
    <t>LXWXH: 124 X 170 X 108 MM</t>
  </si>
  <si>
    <t>LXWXH: 110 X 190 X 140 MM</t>
  </si>
  <si>
    <t>LXWXH: 130 X 140 X 15 MM</t>
  </si>
  <si>
    <t>LXWXH: 96 X 96 X 50.4 MM</t>
  </si>
  <si>
    <t>LXWXH: 95 X 240 X 25</t>
  </si>
  <si>
    <t>LXWXH: 27 X 27 X 12 MM</t>
  </si>
  <si>
    <t>LXWXH: 555 X 1044 X 1025 MM</t>
  </si>
  <si>
    <t>LXWXH: 300 X 200 X 90</t>
  </si>
  <si>
    <t>LXWXH: 585 X 400 X 295</t>
  </si>
  <si>
    <t>LXWXH: 1170 X 390 X 300</t>
  </si>
  <si>
    <t>LXWXH: 230 X 395 X 370 MM</t>
  </si>
  <si>
    <t>LXWXH : 322X288X277 MM</t>
  </si>
  <si>
    <t>LXWXH : 439X441X395 MM</t>
  </si>
  <si>
    <t>LXWXH : 479X786X395 MM</t>
  </si>
  <si>
    <t>LXWXH: 375 X 216 X 179 MM</t>
  </si>
  <si>
    <t>LXWXH: 310 X 240 X 40</t>
  </si>
  <si>
    <t>LXWXH: 1800 X 800 X 1400 MM</t>
  </si>
  <si>
    <t>LXWXH: 2320 X 800 X 1560 MM</t>
  </si>
  <si>
    <t>LXWXH: 532x670x1142 MM</t>
  </si>
  <si>
    <t>LXWXH: 87 X 64 X 61 MM</t>
  </si>
  <si>
    <t>LXWXH: 40 X 200 X 40 MM</t>
  </si>
  <si>
    <t>LXWXH : 1 X 1 X 1 M</t>
  </si>
  <si>
    <t>LXWXH: 210 X 160 X 8</t>
  </si>
  <si>
    <t>LXWXH: 120 X 40 X 70</t>
  </si>
  <si>
    <t>LXWXH: 80 X 80 X 10</t>
  </si>
  <si>
    <t>LXWXH:0.02X0.01X0.03 DM</t>
  </si>
  <si>
    <t>LXWXH: 136 X 84 X 28 MM</t>
  </si>
  <si>
    <t>LXWXH: 866 X 1016 X 672</t>
  </si>
  <si>
    <t>LXWXH=137X138X90 MM</t>
  </si>
  <si>
    <t>LXWXH=138X184X90 MM</t>
  </si>
  <si>
    <t>LXWXH=63X89X89 MM</t>
  </si>
  <si>
    <t>LXWXH: 121.92 X 94.49 X 39.62</t>
  </si>
  <si>
    <t>LXWXH: 770 X 1044 X 1025 MM</t>
  </si>
  <si>
    <t>LXWXH: 185 X 130 X 65 MM</t>
  </si>
  <si>
    <t>LXWXH: 98 X 93 X 567</t>
  </si>
  <si>
    <t>LXWXH: 60 X 34 X 34</t>
  </si>
  <si>
    <t>LXWXH: 70 X 95 X 45 MM</t>
  </si>
  <si>
    <t>LXWXH: 80 X 80 X 255 MM</t>
  </si>
  <si>
    <t>LXWXH: 30 X 105 X 30 MM</t>
  </si>
  <si>
    <t>LXWXH: 47 X 15 X 270 MM</t>
  </si>
  <si>
    <t>LXWXH: 37 X 25 X 15 MM</t>
  </si>
  <si>
    <t>LXWXH: 90 X 140 X 10 MM</t>
  </si>
  <si>
    <t>31084</t>
  </si>
  <si>
    <t>59634</t>
  </si>
  <si>
    <t>SCHNEIDER ELECTRIC FRANCE SAS</t>
  </si>
  <si>
    <t>SCHNEIDER ELECTRIC MANUFACTURINGVIETNAM CO LTD.</t>
  </si>
  <si>
    <t>992000040_RS</t>
  </si>
  <si>
    <t>995000304_RS</t>
  </si>
  <si>
    <t>A9D31620</t>
  </si>
  <si>
    <t>A9D37620</t>
  </si>
  <si>
    <t>A9D41620</t>
  </si>
  <si>
    <t>A9F73120</t>
  </si>
  <si>
    <t>A9F73220</t>
  </si>
  <si>
    <t>A9F73320</t>
  </si>
  <si>
    <t>A9F73420</t>
  </si>
  <si>
    <t>A9F74420</t>
  </si>
  <si>
    <t>A9F75120</t>
  </si>
  <si>
    <t>A9F75320</t>
  </si>
  <si>
    <t>A9F83220</t>
  </si>
  <si>
    <t>A9F83320</t>
  </si>
  <si>
    <t>A9F84120</t>
  </si>
  <si>
    <t>LXWXH: 95 X 15 X 70 MM</t>
  </si>
  <si>
    <t>A9F84220</t>
  </si>
  <si>
    <t>A9F84320</t>
  </si>
  <si>
    <t>A9F84420</t>
  </si>
  <si>
    <t>A9F85120</t>
  </si>
  <si>
    <t>A9F85220</t>
  </si>
  <si>
    <t>A9F85320</t>
  </si>
  <si>
    <t>A9F85420</t>
  </si>
  <si>
    <t>A9F94120</t>
  </si>
  <si>
    <t>A9F94220</t>
  </si>
  <si>
    <t>A9F94320</t>
  </si>
  <si>
    <t>A9F94420</t>
  </si>
  <si>
    <t>A9F95320</t>
  </si>
  <si>
    <t>A9K24340</t>
  </si>
  <si>
    <t>A9MEM1520</t>
  </si>
  <si>
    <t>A9MEM1521</t>
  </si>
  <si>
    <t>A9MEM1522</t>
  </si>
  <si>
    <t>A9MEM1540</t>
  </si>
  <si>
    <t>A9MEM1541</t>
  </si>
  <si>
    <t>A9MEM1542</t>
  </si>
  <si>
    <t>A9MEM1560</t>
  </si>
  <si>
    <t>A9MEM1570</t>
  </si>
  <si>
    <t>A9R14291</t>
  </si>
  <si>
    <t>LXWXH: 102 X 40 X 83 MM</t>
  </si>
  <si>
    <t>A9R14491</t>
  </si>
  <si>
    <t>A9R74263</t>
  </si>
  <si>
    <t>LXWXH: 99 X 85 X 38 MM</t>
  </si>
  <si>
    <t>A9R74463</t>
  </si>
  <si>
    <t>LXWXH: 98 X 77 X 84 MM</t>
  </si>
  <si>
    <t>A9R75463</t>
  </si>
  <si>
    <t>A9XELC10</t>
  </si>
  <si>
    <t>ABT7ESM006B</t>
  </si>
  <si>
    <t>AGS071284-01</t>
  </si>
  <si>
    <t>AGSC57577-01</t>
  </si>
  <si>
    <t>AGSC66617-01</t>
  </si>
  <si>
    <t>LxWxH: 1500 x 10 x 1</t>
  </si>
  <si>
    <t>AGSC66619-01</t>
  </si>
  <si>
    <t>AGSC66620-01</t>
  </si>
  <si>
    <t>AGSC66621-01</t>
  </si>
  <si>
    <t>LxWxH: 155 x 3 x 1</t>
  </si>
  <si>
    <t>AGSC73054-79</t>
  </si>
  <si>
    <t>AGSC73054-80</t>
  </si>
  <si>
    <t>AGSC73091-01</t>
  </si>
  <si>
    <t>LxWxH: 400 x 30 x 1</t>
  </si>
  <si>
    <t>AGSC73091-02</t>
  </si>
  <si>
    <t>AGSC74536-01</t>
  </si>
  <si>
    <t>AGSC75011-07</t>
  </si>
  <si>
    <t>AGSC75011-11</t>
  </si>
  <si>
    <t>LxWxH: 800 x 300 x 800</t>
  </si>
  <si>
    <t>AGSF62090-03</t>
  </si>
  <si>
    <t>AGSH06894-21</t>
  </si>
  <si>
    <t>LxWxH: 40 x 15 x 3</t>
  </si>
  <si>
    <t>AGSH06894-22</t>
  </si>
  <si>
    <t>AGSH06894-23</t>
  </si>
  <si>
    <t>AGSI06126-01</t>
  </si>
  <si>
    <t>LxWxH: 15 x 300 x 4 MM</t>
  </si>
  <si>
    <t>AGSI08069-01</t>
  </si>
  <si>
    <t>LxWxH: 50 x 50 x 20 MM</t>
  </si>
  <si>
    <t>AGSI08070-01</t>
  </si>
  <si>
    <t>AGSI08071-01</t>
  </si>
  <si>
    <t>AGSI87976-03</t>
  </si>
  <si>
    <t>AGSI87976-08</t>
  </si>
  <si>
    <t>LxWxH: 1000 x 30 x 10 MM</t>
  </si>
  <si>
    <t>AGSI89377-01</t>
  </si>
  <si>
    <t>LxWxH: 400 x 300 x 10 MM</t>
  </si>
  <si>
    <t>AGSI95228-01</t>
  </si>
  <si>
    <t>AGSI95229-01</t>
  </si>
  <si>
    <t>AGSI98501-01</t>
  </si>
  <si>
    <t>LxWxH: 70 x 40 x 10 MM</t>
  </si>
  <si>
    <t>AGSI98663-01</t>
  </si>
  <si>
    <t>LxWxH: 210 x 160 x 10 MM</t>
  </si>
  <si>
    <t>AGSI98744-01</t>
  </si>
  <si>
    <t>AGSI98886-01</t>
  </si>
  <si>
    <t>AGSI98887-01</t>
  </si>
  <si>
    <t>AGSI98888-01</t>
  </si>
  <si>
    <t>AGSI98889-01</t>
  </si>
  <si>
    <t>AGSI98890-01</t>
  </si>
  <si>
    <t>AGSI98891-01</t>
  </si>
  <si>
    <t>AGSI98892-01</t>
  </si>
  <si>
    <t>AGSY80157-01</t>
  </si>
  <si>
    <t>AGSY80166-01</t>
  </si>
  <si>
    <t>LxWxH: 50 x 110 x 5</t>
  </si>
  <si>
    <t>AMT000002-01</t>
  </si>
  <si>
    <t>AMT000155-03</t>
  </si>
  <si>
    <t>AMT000155-04</t>
  </si>
  <si>
    <t>AMT000156-01</t>
  </si>
  <si>
    <t>AMT000157-10</t>
  </si>
  <si>
    <t>AMT000157-27</t>
  </si>
  <si>
    <t>LxWxH: 800 x 600 x 200</t>
  </si>
  <si>
    <t>AMT000157-28</t>
  </si>
  <si>
    <t>AMT000157-32</t>
  </si>
  <si>
    <t>AMT000157-33</t>
  </si>
  <si>
    <t>AMT000157-81</t>
  </si>
  <si>
    <t>AMT000157-82</t>
  </si>
  <si>
    <t>AMT000157-83</t>
  </si>
  <si>
    <t>AMT000157-84</t>
  </si>
  <si>
    <t>AMT000157-85</t>
  </si>
  <si>
    <t>AMT000157-86</t>
  </si>
  <si>
    <t>AMT000555-04</t>
  </si>
  <si>
    <t>AMT000556-04</t>
  </si>
  <si>
    <t>AMT000747-01</t>
  </si>
  <si>
    <t>LxWxH: 80 x 40 x 1</t>
  </si>
  <si>
    <t>AMT000801-01</t>
  </si>
  <si>
    <t>AMT000875-01</t>
  </si>
  <si>
    <t>AMT003165-01</t>
  </si>
  <si>
    <t>AMT003166-05</t>
  </si>
  <si>
    <t>AMT010032-02</t>
  </si>
  <si>
    <t>AMT010032-03</t>
  </si>
  <si>
    <t>AMT010032-04</t>
  </si>
  <si>
    <t>AMT010032-05</t>
  </si>
  <si>
    <t>AMT010032-06</t>
  </si>
  <si>
    <t>AMT010032-07</t>
  </si>
  <si>
    <t>AMT010032-08</t>
  </si>
  <si>
    <t>AMT010032-09</t>
  </si>
  <si>
    <t>AMT010032-10</t>
  </si>
  <si>
    <t>AMT010032-11</t>
  </si>
  <si>
    <t>AMT010032-12</t>
  </si>
  <si>
    <t>AMT010032-13</t>
  </si>
  <si>
    <t>AMT010032-14</t>
  </si>
  <si>
    <t>AMT010032-15</t>
  </si>
  <si>
    <t>AMT010032-16</t>
  </si>
  <si>
    <t>AMT010032-17</t>
  </si>
  <si>
    <t>AMT010032-18</t>
  </si>
  <si>
    <t>AMT010032-19</t>
  </si>
  <si>
    <t>AMT010032-20</t>
  </si>
  <si>
    <t>AMT010127-01</t>
  </si>
  <si>
    <t>AMT010127-03</t>
  </si>
  <si>
    <t>AMT010127-04</t>
  </si>
  <si>
    <t>AMT010127-05</t>
  </si>
  <si>
    <t>AMT010127-06</t>
  </si>
  <si>
    <t>AMT010127-07</t>
  </si>
  <si>
    <t>AMT010127-08</t>
  </si>
  <si>
    <t>AMT010127-09</t>
  </si>
  <si>
    <t>AMT010127-10</t>
  </si>
  <si>
    <t>AMT010127-11</t>
  </si>
  <si>
    <t>AMT010127-12</t>
  </si>
  <si>
    <t>AMT010127-13</t>
  </si>
  <si>
    <t>AMT010127-14</t>
  </si>
  <si>
    <t>AMT010127-15</t>
  </si>
  <si>
    <t>AMT010127-16</t>
  </si>
  <si>
    <t>AMT010127-17</t>
  </si>
  <si>
    <t>AMT010127-18</t>
  </si>
  <si>
    <t>AMT010127-19</t>
  </si>
  <si>
    <t>AMT010127-20</t>
  </si>
  <si>
    <t>AMT150050-01</t>
  </si>
  <si>
    <t>AMT150050-02</t>
  </si>
  <si>
    <t>AMT150051-01</t>
  </si>
  <si>
    <t>AMT150052-01</t>
  </si>
  <si>
    <t>AMT150053-01</t>
  </si>
  <si>
    <t>AMT150055-01</t>
  </si>
  <si>
    <t>LxWxH: 50 x 40 x 10</t>
  </si>
  <si>
    <t>AMT150058-01</t>
  </si>
  <si>
    <t>AMTC35850-01</t>
  </si>
  <si>
    <t>AMTH06894-03</t>
  </si>
  <si>
    <t>AMTH06894-04</t>
  </si>
  <si>
    <t>AMTH06894-05</t>
  </si>
  <si>
    <t>AMTH06894-06</t>
  </si>
  <si>
    <t>AMTH06894-07</t>
  </si>
  <si>
    <t>AMTH06894-08</t>
  </si>
  <si>
    <t>AMTH06894-09</t>
  </si>
  <si>
    <t>AMTH06894-10</t>
  </si>
  <si>
    <t>AMTH06894-11</t>
  </si>
  <si>
    <t>AMTH06894-12</t>
  </si>
  <si>
    <t>AMTH06894-13</t>
  </si>
  <si>
    <t>AMTH06894-14</t>
  </si>
  <si>
    <t>AMTH06894-15</t>
  </si>
  <si>
    <t>AMTH06894-16</t>
  </si>
  <si>
    <t>AMTH06894-17</t>
  </si>
  <si>
    <t>AMTH06894-18</t>
  </si>
  <si>
    <t>AMTH06894-19</t>
  </si>
  <si>
    <t>AMTH06894-20</t>
  </si>
  <si>
    <t>ATV12H018M2</t>
  </si>
  <si>
    <t>LXWXH: 195 X 190 X 120 MM</t>
  </si>
  <si>
    <t>ATV12H037M2</t>
  </si>
  <si>
    <t>LXWXH: 187 X 200 X 126 MM</t>
  </si>
  <si>
    <t>ATV12H037M3</t>
  </si>
  <si>
    <t>LXWXH: 195 X 187 X 120 MM</t>
  </si>
  <si>
    <t>ATV12H075M2</t>
  </si>
  <si>
    <t>LXWXH: 195 X 190 X 117 MM</t>
  </si>
  <si>
    <t>ATV12H075M3</t>
  </si>
  <si>
    <t>LXWXH: 190 X 190 X 120 MM</t>
  </si>
  <si>
    <t>ATV12HU15M2</t>
  </si>
  <si>
    <t>LXWXH: 215 X 200 X 230 MM</t>
  </si>
  <si>
    <t>LXWXH: 200 X 180 X 200 MM</t>
  </si>
  <si>
    <t>ATV12HU22M2</t>
  </si>
  <si>
    <t>ATV12HU22M3</t>
  </si>
  <si>
    <t>LXWXH: 187 X 187 X 185 MM</t>
  </si>
  <si>
    <t>ATV212WD15N4</t>
  </si>
  <si>
    <t>ATV212WD18N4</t>
  </si>
  <si>
    <t>LXWXH: 750 X 450 X 750 MM</t>
  </si>
  <si>
    <t>ATV310H037N4E</t>
  </si>
  <si>
    <t>LXWXH: 143 X 72 X 130 MM</t>
  </si>
  <si>
    <t>ATV310H075N4E</t>
  </si>
  <si>
    <t>ATV310HD11N4E</t>
  </si>
  <si>
    <t>LXWXH: 232 X 150 X 171 MM</t>
  </si>
  <si>
    <t>ATV310HU15N4E</t>
  </si>
  <si>
    <t>LXWXH: 105 X 143 X 151 MM</t>
  </si>
  <si>
    <t>ATV310HU22N4E</t>
  </si>
  <si>
    <t>ATV310HU30N4E</t>
  </si>
  <si>
    <t>LXWXH: 184 X 140 X 151 MM</t>
  </si>
  <si>
    <t>ATV310HU40N4E</t>
  </si>
  <si>
    <t>ATV310HU55N4E</t>
  </si>
  <si>
    <t>ATV310HU75N4E</t>
  </si>
  <si>
    <t>ATV320D11N4B</t>
  </si>
  <si>
    <t>ATV320D15N4B</t>
  </si>
  <si>
    <t>ATV320U04N4B</t>
  </si>
  <si>
    <t>ATV320U04N4C</t>
  </si>
  <si>
    <t>ATV320U06M2C</t>
  </si>
  <si>
    <t>ATV320U06N4B</t>
  </si>
  <si>
    <t>ATV320U06N4C</t>
  </si>
  <si>
    <t>ATV320U07M2B</t>
  </si>
  <si>
    <t>ATV320U07M2C</t>
  </si>
  <si>
    <t>ATV320U07M3C</t>
  </si>
  <si>
    <t>ATV320U07N4B</t>
  </si>
  <si>
    <t>ATV320U07N4C</t>
  </si>
  <si>
    <t>ATV320U11M2C</t>
  </si>
  <si>
    <t>ATV320U11N4B</t>
  </si>
  <si>
    <t>ATV320U11N4C</t>
  </si>
  <si>
    <t>ATV320U15M2B</t>
  </si>
  <si>
    <t>ATV320U15M2C</t>
  </si>
  <si>
    <t>ATV320U15M3C</t>
  </si>
  <si>
    <t>ATV320U15N4B</t>
  </si>
  <si>
    <t>ATV320U15N4C</t>
  </si>
  <si>
    <t>ATV320U22M2C</t>
  </si>
  <si>
    <t>ATV320U22M3C</t>
  </si>
  <si>
    <t>ATV320U22N4B</t>
  </si>
  <si>
    <t>ATV320U22N4C</t>
  </si>
  <si>
    <t>ATV320U30N4B</t>
  </si>
  <si>
    <t>ATV320U30N4C</t>
  </si>
  <si>
    <t>ATV320U40N4B</t>
  </si>
  <si>
    <t>ATV320U40N4C</t>
  </si>
  <si>
    <t>ATV320U55M3C</t>
  </si>
  <si>
    <t>ATV320U55N4B</t>
  </si>
  <si>
    <t>ATV320U75N4B</t>
  </si>
  <si>
    <t>ATV610C11N4</t>
  </si>
  <si>
    <t>ATV610C13N4</t>
  </si>
  <si>
    <t>ATV610C16N4</t>
  </si>
  <si>
    <t>ATV610D11N4</t>
  </si>
  <si>
    <t>LXWXH: 340 X 142 X 230</t>
  </si>
  <si>
    <t>ATV610D22N4</t>
  </si>
  <si>
    <t>ATV610D30N4</t>
  </si>
  <si>
    <t>ATV610D37N4</t>
  </si>
  <si>
    <t>ATV610D45N4</t>
  </si>
  <si>
    <t>ATV610D55N4</t>
  </si>
  <si>
    <t>ATV610D75N4</t>
  </si>
  <si>
    <t>ATV610D90N4</t>
  </si>
  <si>
    <t>ATV610U07N4</t>
  </si>
  <si>
    <t>ATV610U15N4</t>
  </si>
  <si>
    <t>ATV610U22N4</t>
  </si>
  <si>
    <t>ATV610U30N4</t>
  </si>
  <si>
    <t>ATV610U40N4</t>
  </si>
  <si>
    <t>ATV610U55N4</t>
  </si>
  <si>
    <t>ATV610U75N4</t>
  </si>
  <si>
    <t>LXWXH: 1450 X 910 X 530 MM</t>
  </si>
  <si>
    <t>ATV630C22N4</t>
  </si>
  <si>
    <t>LXWXH: 380X440X1195 MM</t>
  </si>
  <si>
    <t>ATV71HC13N4</t>
  </si>
  <si>
    <t>LXWXH: 1225 X 410 X 430 MM</t>
  </si>
  <si>
    <t>ATV71HC16N4</t>
  </si>
  <si>
    <t>LXWXH: 1300 X 500 X 550 MM</t>
  </si>
  <si>
    <t>ATV71HC25N4</t>
  </si>
  <si>
    <t>LXWXH: 1225 X 510 X 430 MM</t>
  </si>
  <si>
    <t>ATV71HC28N4</t>
  </si>
  <si>
    <t>LXWXH: 1290 X 645 X 530 MM</t>
  </si>
  <si>
    <t>ATV71HC31N4</t>
  </si>
  <si>
    <t>ATV71HC40N4</t>
  </si>
  <si>
    <t>ATV71HD90N4</t>
  </si>
  <si>
    <t>BMXAMM0600</t>
  </si>
  <si>
    <t>BMXAMO0410</t>
  </si>
  <si>
    <t>LXWXH: 110 X 125 X 50 MM</t>
  </si>
  <si>
    <t>BMXAMO0802</t>
  </si>
  <si>
    <t>BMXART0814</t>
  </si>
  <si>
    <t>C246D16</t>
  </si>
  <si>
    <t>LxWxH: 666 x 552 x 672 MM</t>
  </si>
  <si>
    <t>C246D66</t>
  </si>
  <si>
    <t>LXWXH: 666 X 552 X 672 MM</t>
  </si>
  <si>
    <t>C246DEV16</t>
  </si>
  <si>
    <t>C246DEV66</t>
  </si>
  <si>
    <t>CA3KN40BD</t>
  </si>
  <si>
    <t>DRC008078-02</t>
  </si>
  <si>
    <t>DRC008078-03</t>
  </si>
  <si>
    <t>DRC008496-02</t>
  </si>
  <si>
    <t>DRC008496-03</t>
  </si>
  <si>
    <t>DRC009899-01</t>
  </si>
  <si>
    <t>DRCN04333-03</t>
  </si>
  <si>
    <t>DRCN04333-04</t>
  </si>
  <si>
    <t>LxWxH: 200 x 100 x 100</t>
  </si>
  <si>
    <t>DRCN04333-05</t>
  </si>
  <si>
    <t>DRCN04333-07</t>
  </si>
  <si>
    <t>DRCN04333-08</t>
  </si>
  <si>
    <t>DRCN04333-14</t>
  </si>
  <si>
    <t>DRCN04333-15</t>
  </si>
  <si>
    <t>DRCN04333-17</t>
  </si>
  <si>
    <t>LxWxH: 100 x 60 x 30</t>
  </si>
  <si>
    <t>DRCN04333-18</t>
  </si>
  <si>
    <t>DRCN04496-01</t>
  </si>
  <si>
    <t>LXWXH: 400 X 300 X 10 MM</t>
  </si>
  <si>
    <t>DRCN04576-01</t>
  </si>
  <si>
    <t>LxWxH: 70 x 70 x 10</t>
  </si>
  <si>
    <t>DRCN04576-03</t>
  </si>
  <si>
    <t>DRCN04576-04</t>
  </si>
  <si>
    <t>DRCN04576-05</t>
  </si>
  <si>
    <t>E13234941F0ES0DE00</t>
  </si>
  <si>
    <t>E8431RJ_G19</t>
  </si>
  <si>
    <t>EIBAD0613-01</t>
  </si>
  <si>
    <t>LxWxH: 118 x 70 x 35</t>
  </si>
  <si>
    <t>EIBAE0270-01</t>
  </si>
  <si>
    <t>EIBAE0270-02</t>
  </si>
  <si>
    <t>EIBAE0270-03</t>
  </si>
  <si>
    <t>EIBAE0270-04</t>
  </si>
  <si>
    <t>EIBAE0275-00</t>
  </si>
  <si>
    <t>LxWxH: 210 x 80 x 110</t>
  </si>
  <si>
    <t>EMS58200</t>
  </si>
  <si>
    <t>LXWXH: 20X20X20 MM</t>
  </si>
  <si>
    <t>EMS58351</t>
  </si>
  <si>
    <t>LXWXH: 120 X 140 X 70 MM</t>
  </si>
  <si>
    <t>EMS58421</t>
  </si>
  <si>
    <t>L X H X W: 120 X 70 X 140 MM</t>
  </si>
  <si>
    <t>ET3426_WW_G19</t>
  </si>
  <si>
    <t>EZ9F34110</t>
  </si>
  <si>
    <t>EZ9F34116</t>
  </si>
  <si>
    <t>EZ9F34120</t>
  </si>
  <si>
    <t>EZ9F34125</t>
  </si>
  <si>
    <t>EZ9F34132</t>
  </si>
  <si>
    <t>EZ9F34206</t>
  </si>
  <si>
    <t>EZ9F34210</t>
  </si>
  <si>
    <t>EZ9F34216</t>
  </si>
  <si>
    <t>EZ9F34220</t>
  </si>
  <si>
    <t>EZ9F34225</t>
  </si>
  <si>
    <t>EZ9F34232</t>
  </si>
  <si>
    <t>EZ9F34306</t>
  </si>
  <si>
    <t>EZ9F34310</t>
  </si>
  <si>
    <t>EZ9F34316</t>
  </si>
  <si>
    <t>EZ9F34320</t>
  </si>
  <si>
    <t>EZ9F34325</t>
  </si>
  <si>
    <t>EZ9F34332</t>
  </si>
  <si>
    <t>EZ9F56206</t>
  </si>
  <si>
    <t>EZ9F56210</t>
  </si>
  <si>
    <t>EZ9F56216</t>
  </si>
  <si>
    <t>EZ9F56220</t>
  </si>
  <si>
    <t>EZ9F56225</t>
  </si>
  <si>
    <t>EZ9F56306</t>
  </si>
  <si>
    <t>EZ9F56310</t>
  </si>
  <si>
    <t>EZ9F56316</t>
  </si>
  <si>
    <t>EZ9F56320</t>
  </si>
  <si>
    <t>EZ9F56325</t>
  </si>
  <si>
    <t>EZ9F56406</t>
  </si>
  <si>
    <t>EZ9F56410</t>
  </si>
  <si>
    <t>EZ9F56416</t>
  </si>
  <si>
    <t>EZ9F56420</t>
  </si>
  <si>
    <t>EZ9F56425</t>
  </si>
  <si>
    <t>EZASHT200AC</t>
  </si>
  <si>
    <t>LXWXH: 70 X 25 X 85 MM</t>
  </si>
  <si>
    <t>GCR_C264_F40_00041</t>
  </si>
  <si>
    <t>GCR_C264_F60_00034</t>
  </si>
  <si>
    <t>GCR_C264_F60_00035</t>
  </si>
  <si>
    <t>GCR_C264_F60_00036</t>
  </si>
  <si>
    <t>GCR_C264_F60_00037</t>
  </si>
  <si>
    <t>GCR_C264_F60_00038</t>
  </si>
  <si>
    <t>GCR_C264_F60_00039</t>
  </si>
  <si>
    <t>GCR_C264_F60_00040</t>
  </si>
  <si>
    <t>GS1LLD3</t>
  </si>
  <si>
    <t>LXWXH: 100 X 48 X 93 MM</t>
  </si>
  <si>
    <t>LXWXH: 100 X 46 X 93 MM</t>
  </si>
  <si>
    <t>LXWXH: 46 X 100 X 93 MM</t>
  </si>
  <si>
    <t>GV2ME01</t>
  </si>
  <si>
    <t>GV2ME02</t>
  </si>
  <si>
    <t>GV2ME03</t>
  </si>
  <si>
    <t>LXWXH: 85 X 48 X 93 MM</t>
  </si>
  <si>
    <t>GV2ME04</t>
  </si>
  <si>
    <t>LXWXH: 47 X 92 X 86 MM</t>
  </si>
  <si>
    <t>GV2ME05</t>
  </si>
  <si>
    <t>LXWXH: 47 X 91 X 85 MM</t>
  </si>
  <si>
    <t>GV2ME06</t>
  </si>
  <si>
    <t>GV2ME07</t>
  </si>
  <si>
    <t>GV2ME076</t>
  </si>
  <si>
    <t>GV2ME08</t>
  </si>
  <si>
    <t>GV2ME10</t>
  </si>
  <si>
    <t>GV2ME14</t>
  </si>
  <si>
    <t>GV2ME16</t>
  </si>
  <si>
    <t>GV2ME20</t>
  </si>
  <si>
    <t>GV2ME21</t>
  </si>
  <si>
    <t>GV2ME22</t>
  </si>
  <si>
    <t>LXWXH: 92 X 85 X 47 MM</t>
  </si>
  <si>
    <t>GV2ME32</t>
  </si>
  <si>
    <t>GV2P02</t>
  </si>
  <si>
    <t>GV2P03</t>
  </si>
  <si>
    <t>LXWXH: 46 X 100 X 91 MM</t>
  </si>
  <si>
    <t>GV2P04</t>
  </si>
  <si>
    <t>GV2P05</t>
  </si>
  <si>
    <t>LXWXH: 48 X 100 X 93 MM</t>
  </si>
  <si>
    <t>GV2P06</t>
  </si>
  <si>
    <t>GV2P07</t>
  </si>
  <si>
    <t>GV2P08</t>
  </si>
  <si>
    <t>GV2P10</t>
  </si>
  <si>
    <t>GV2P14</t>
  </si>
  <si>
    <t>LXWXH: 93 X 46 X 100 MM</t>
  </si>
  <si>
    <t>GV2P21</t>
  </si>
  <si>
    <t>GV2P22</t>
  </si>
  <si>
    <t>HMIDT351</t>
  </si>
  <si>
    <t>HMIDT732</t>
  </si>
  <si>
    <t>HMIG3U</t>
  </si>
  <si>
    <t>LXWXH: 210 X 260 X 135 MM</t>
  </si>
  <si>
    <t>HMIGK2310</t>
  </si>
  <si>
    <t>HMIGK5310</t>
  </si>
  <si>
    <t>IMT33135</t>
  </si>
  <si>
    <t>LXWXH: 256 X 158 X 267 MM</t>
  </si>
  <si>
    <t>IMT33136</t>
  </si>
  <si>
    <t>IMT33137</t>
  </si>
  <si>
    <t>IMT33140</t>
  </si>
  <si>
    <t>LXWXH: 260 X 192 X 352 MM</t>
  </si>
  <si>
    <t>IMT33147</t>
  </si>
  <si>
    <t>LXWXH: 289 X 220 X 377 MM</t>
  </si>
  <si>
    <t>IMT33148</t>
  </si>
  <si>
    <t>IMT33158</t>
  </si>
  <si>
    <t>LXWXH: 355 X 226 X 439 MM</t>
  </si>
  <si>
    <t>LC1D25B7</t>
  </si>
  <si>
    <t>LXWXH: 54 X 90 X 100 MM</t>
  </si>
  <si>
    <t>LC1D65ABD</t>
  </si>
  <si>
    <t>LC1DT40D7</t>
  </si>
  <si>
    <t>LC1DT40MD</t>
  </si>
  <si>
    <t>LXWXH: 120 X 55 X 95 MM</t>
  </si>
  <si>
    <t>LC1DT60ABD</t>
  </si>
  <si>
    <t>LC1F630M7</t>
  </si>
  <si>
    <t>LXWXH: 335 X 445 X 330 MM</t>
  </si>
  <si>
    <t>LC2K0601B72</t>
  </si>
  <si>
    <t>LP1K0910BD</t>
  </si>
  <si>
    <t>LP4K0901BW3</t>
  </si>
  <si>
    <t>LR3D05</t>
  </si>
  <si>
    <t>LXWXH: 71 X 80 X 54 MM</t>
  </si>
  <si>
    <t>LR3D066</t>
  </si>
  <si>
    <t>LXWXH: 77 X 88 X 50 MM</t>
  </si>
  <si>
    <t>LR3D086</t>
  </si>
  <si>
    <t>LXWXH: 77 X 48 X 88 MM</t>
  </si>
  <si>
    <t>LXWXH: 77 X 49 X 88 MM</t>
  </si>
  <si>
    <t>LR3D126</t>
  </si>
  <si>
    <t>LR3D216</t>
  </si>
  <si>
    <t>LR3D22</t>
  </si>
  <si>
    <t>LRD01</t>
  </si>
  <si>
    <t>LXWXH: 80 X 71 X 54 MM</t>
  </si>
  <si>
    <t>LRD02</t>
  </si>
  <si>
    <t>LXWXH: 88 X 77 X 49 MM</t>
  </si>
  <si>
    <t>LRD03</t>
  </si>
  <si>
    <t>LRD04</t>
  </si>
  <si>
    <t>LRD05</t>
  </si>
  <si>
    <t>LRD06</t>
  </si>
  <si>
    <t>LRD07</t>
  </si>
  <si>
    <t>LRD08</t>
  </si>
  <si>
    <t>LRD10</t>
  </si>
  <si>
    <t>LXWXH: 49 X 72 X 90 MM</t>
  </si>
  <si>
    <t>LRD12</t>
  </si>
  <si>
    <t>LXWXH: 50 X 77 X 90 MM</t>
  </si>
  <si>
    <t>LRD14</t>
  </si>
  <si>
    <t>LRD16</t>
  </si>
  <si>
    <t>LRD21</t>
  </si>
  <si>
    <t>LRD22</t>
  </si>
  <si>
    <t>LRD32</t>
  </si>
  <si>
    <t>LRD35</t>
  </si>
  <si>
    <t>LXWXH: 49 X 78 X 90 MM</t>
  </si>
  <si>
    <t>LRE480</t>
  </si>
  <si>
    <t>LXWXH: 175 X 300 X 106 MM</t>
  </si>
  <si>
    <t>LRE481</t>
  </si>
  <si>
    <t>LRE482</t>
  </si>
  <si>
    <t>LRE483</t>
  </si>
  <si>
    <t>LRE484</t>
  </si>
  <si>
    <t>LRE485</t>
  </si>
  <si>
    <t>LRE486</t>
  </si>
  <si>
    <t>LRE487</t>
  </si>
  <si>
    <t>LXWXH: 1750 X 2720 X 1600</t>
  </si>
  <si>
    <t>LRE488</t>
  </si>
  <si>
    <t>LRE489</t>
  </si>
  <si>
    <t>LV434196</t>
  </si>
  <si>
    <t>LXWXH: 112 X 56 X 35 MM</t>
  </si>
  <si>
    <t>LV434197</t>
  </si>
  <si>
    <t>LXWXH: 110 X 55 X 35 MM</t>
  </si>
  <si>
    <t>LXWXH: 224 X 20 X 68</t>
  </si>
  <si>
    <t>LXWXH: 400 X 600 X 530</t>
  </si>
  <si>
    <t>LX9FF110</t>
  </si>
  <si>
    <t>M8650C4C0H5E1A1A</t>
  </si>
  <si>
    <t>LXWXH: 285 X 228 X 163</t>
  </si>
  <si>
    <t>L X W X H = 107 X 124 X 120 MM</t>
  </si>
  <si>
    <t>METSEPM5561</t>
  </si>
  <si>
    <t>LXWXH: 109 X 125 X 110 MM</t>
  </si>
  <si>
    <t>MN-S4-500</t>
  </si>
  <si>
    <t>LXWXH: 82.3 X 106.68 X 54.86 MM</t>
  </si>
  <si>
    <t>MUR35021</t>
  </si>
  <si>
    <t>LXWXH: 67 X 76 X 76</t>
  </si>
  <si>
    <t>MUR35022</t>
  </si>
  <si>
    <t>LXWXH: 65 X 76 X 76</t>
  </si>
  <si>
    <t>MUR35024</t>
  </si>
  <si>
    <t>MUR35026</t>
  </si>
  <si>
    <t>MUR35028</t>
  </si>
  <si>
    <t>MUR35033</t>
  </si>
  <si>
    <t>LXWXH: 57 X 76 X 76</t>
  </si>
  <si>
    <t>MUR35067</t>
  </si>
  <si>
    <t>LXWXH: 80 X 76 X 76</t>
  </si>
  <si>
    <t>MUR36024</t>
  </si>
  <si>
    <t>LXWXH: 77 X 147 X 66</t>
  </si>
  <si>
    <t>MUR36034</t>
  </si>
  <si>
    <t>LXWXH: 76 X 76 X 64</t>
  </si>
  <si>
    <t>NS080N3DM2FR</t>
  </si>
  <si>
    <t>LXWXH: 327 X 210 X 147 MM</t>
  </si>
  <si>
    <t>NS080N4DM6FR</t>
  </si>
  <si>
    <t>LXWXH: 327 X 280 X 147</t>
  </si>
  <si>
    <t>NS100N3DM2FR</t>
  </si>
  <si>
    <t>NS125N3DM2FR</t>
  </si>
  <si>
    <t>NS160N3DM2FR</t>
  </si>
  <si>
    <t>NW16H24D5FR</t>
  </si>
  <si>
    <t>LXWXH: 439 X 556 X 395</t>
  </si>
  <si>
    <t>NW20H24D5FR</t>
  </si>
  <si>
    <t>NW20H24D6FR</t>
  </si>
  <si>
    <t>NW25H24D5FR</t>
  </si>
  <si>
    <t>NW25H24D6FR</t>
  </si>
  <si>
    <t>NW32H24D6FR</t>
  </si>
  <si>
    <t>LXWXH: 439 X 556 X 395 MM</t>
  </si>
  <si>
    <t>NW40H24D5FR</t>
  </si>
  <si>
    <t>NW40H24D6FR</t>
  </si>
  <si>
    <t>PFXGP4521TAA</t>
  </si>
  <si>
    <t>PSWCZNCZZSPEZZ</t>
  </si>
  <si>
    <t>RE22R1KMR</t>
  </si>
  <si>
    <t>RE22R2KMR</t>
  </si>
  <si>
    <t>REL10041V</t>
  </si>
  <si>
    <t>REL59812</t>
  </si>
  <si>
    <t>LXWXH: 169 X 230 X 200 MM</t>
  </si>
  <si>
    <t>SEM102170-02</t>
  </si>
  <si>
    <t>SEM102170-03</t>
  </si>
  <si>
    <t>SEM102170-23</t>
  </si>
  <si>
    <t>SEM102170-43</t>
  </si>
  <si>
    <t>ST434-101-566</t>
  </si>
  <si>
    <t>ST436-101-030</t>
  </si>
  <si>
    <t>ST436-101-038</t>
  </si>
  <si>
    <t>LxWxH: 90 x 40 x 40</t>
  </si>
  <si>
    <t>ST436-101-041</t>
  </si>
  <si>
    <t>ST436-101-048</t>
  </si>
  <si>
    <t>ST436-101-051</t>
  </si>
  <si>
    <t>ST436-101-058</t>
  </si>
  <si>
    <t>ST436-101-150</t>
  </si>
  <si>
    <t>ST436-101-159</t>
  </si>
  <si>
    <t>ST442-010-001</t>
  </si>
  <si>
    <t>ST442-010-002</t>
  </si>
  <si>
    <t>ST442-010-003</t>
  </si>
  <si>
    <t>ST442-010-004</t>
  </si>
  <si>
    <t>LxWxH: 40 x 13 x 1</t>
  </si>
  <si>
    <t>LXWXH: 20 X 11.5X 6.8CM</t>
  </si>
  <si>
    <t>TF242UKA16</t>
  </si>
  <si>
    <t>LxWxH: 866 x 1016 x 672 MM</t>
  </si>
  <si>
    <t>TF242UKA66</t>
  </si>
  <si>
    <t>TF242UKAEV16</t>
  </si>
  <si>
    <t>LXWXH: 866 X 1016 X 672 MM</t>
  </si>
  <si>
    <t>LXWXH = 125 X 105 X 75 MM</t>
  </si>
  <si>
    <t>LXWXH = 70 X 46 X 35 MM</t>
  </si>
  <si>
    <t>TMCR2AI2</t>
  </si>
  <si>
    <t>TRV00803</t>
  </si>
  <si>
    <t>TRV00806</t>
  </si>
  <si>
    <t>TRV00810</t>
  </si>
  <si>
    <t>LXWXH: 17 X 16 X 7 MM</t>
  </si>
  <si>
    <t>TRV00820</t>
  </si>
  <si>
    <t>TRV00830</t>
  </si>
  <si>
    <t>TRV00850</t>
  </si>
  <si>
    <t>LXWXH: 300 X 210 X 40 MM</t>
  </si>
  <si>
    <t>VW3A4555</t>
  </si>
  <si>
    <t>LXWXH: 340 X 203 X 285 MM</t>
  </si>
  <si>
    <t>VZ3V481</t>
  </si>
  <si>
    <t>VZ3V482</t>
  </si>
  <si>
    <t>XACA2913</t>
  </si>
  <si>
    <t>XB5KS2B4</t>
  </si>
  <si>
    <t>XPSATE3410</t>
  </si>
  <si>
    <t>LXWXH: 62 X 105 X 125 MM</t>
  </si>
  <si>
    <t>XPSATE3710</t>
  </si>
  <si>
    <t>XPSATE5110</t>
  </si>
  <si>
    <t>LXWXH: 105 X 62 X 125 MM</t>
  </si>
  <si>
    <t>XPSMC16Z</t>
  </si>
  <si>
    <t>XPSVNE1142P</t>
  </si>
  <si>
    <t>LXWXH: 125 X 65 X 105 MM</t>
  </si>
  <si>
    <t>XPSVNE3742P</t>
  </si>
  <si>
    <t>XZCC20FDM30B</t>
  </si>
  <si>
    <t>LXWXH: 70 X 50 X 25 MM</t>
  </si>
  <si>
    <t>1000003</t>
  </si>
  <si>
    <t>Non-stock</t>
  </si>
  <si>
    <t>400</t>
  </si>
  <si>
    <t>1000907</t>
  </si>
  <si>
    <t>Not Maintained</t>
  </si>
  <si>
    <t>251</t>
  </si>
  <si>
    <t>311</t>
  </si>
  <si>
    <t>1002668</t>
  </si>
  <si>
    <t>LXWXH: 1 X 2 X 1</t>
  </si>
  <si>
    <t>LXWXH: 2 X 3 X 1</t>
  </si>
  <si>
    <t>055</t>
  </si>
  <si>
    <t>LXWXH: 2 X 1 X 3</t>
  </si>
  <si>
    <t>LXWXH: 100 X 180 X 120</t>
  </si>
  <si>
    <t>01215</t>
  </si>
  <si>
    <t>LXWXH: 80 X 20 X 80</t>
  </si>
  <si>
    <t>LXWXH: 2 X 21 X 2</t>
  </si>
  <si>
    <t>000</t>
  </si>
  <si>
    <t>1000007</t>
  </si>
  <si>
    <t>LXWXH: 30 X 260 X 27</t>
  </si>
  <si>
    <t>LXWXH: 335 X 390 X 210</t>
  </si>
  <si>
    <t>LXWXH: 205 X 390 X 330</t>
  </si>
  <si>
    <t>LXWXH: 148 X 322 X 290</t>
  </si>
  <si>
    <t>LXWXH: 210 X 375 X 330</t>
  </si>
  <si>
    <t>LXWXH: 160 X 360 X 280</t>
  </si>
  <si>
    <t>LXWXH: 32 X 45 X 7</t>
  </si>
  <si>
    <t>LXWXH: 48 X 425 X 43</t>
  </si>
  <si>
    <t>#N/A</t>
  </si>
  <si>
    <t>LXWXH: 330 X 150 X 290</t>
  </si>
  <si>
    <t>LXWXH: 380 X 150 X 260</t>
  </si>
  <si>
    <t>LXWXH: 46 X 93 X 66</t>
  </si>
  <si>
    <t>LXWXH: 220 X 390 X 330</t>
  </si>
  <si>
    <t>321</t>
  </si>
  <si>
    <t>1000049</t>
  </si>
  <si>
    <t>355</t>
  </si>
  <si>
    <t>1001084</t>
  </si>
  <si>
    <t>LXWXH: 160 X 315 X 45</t>
  </si>
  <si>
    <t>LXWXH: 170 X 320 X 50</t>
  </si>
  <si>
    <t>LXWXH: 165 X 315 X 50</t>
  </si>
  <si>
    <t>LXWXH: 295 X 785 X 50</t>
  </si>
  <si>
    <t>253</t>
  </si>
  <si>
    <t>1492102</t>
  </si>
  <si>
    <t>LXWXH: 95 X 25 X 240</t>
  </si>
  <si>
    <t>365</t>
  </si>
  <si>
    <t>LXWXH: 80 X 100 X 20</t>
  </si>
  <si>
    <t>LXWXH: 400 X 300 X 300</t>
  </si>
  <si>
    <t>LXWXH: 20 X 105 X 70</t>
  </si>
  <si>
    <t>LXWXH: 65 X 65 X 60</t>
  </si>
  <si>
    <t>385</t>
  </si>
  <si>
    <t>10021629</t>
  </si>
  <si>
    <t>LXWXH: 85 X 90 X 100</t>
  </si>
  <si>
    <t>LXWXH: 80 X 75 X 2</t>
  </si>
  <si>
    <t>LXWXH: 115 X 116 X 114</t>
  </si>
  <si>
    <t>LXWXH: 115 X 116 X 104</t>
  </si>
  <si>
    <t>LXWXH: 80 X 80 X 1</t>
  </si>
  <si>
    <t>LXWXH: 85 X 85 X 1</t>
  </si>
  <si>
    <t>LXWXH: 86 X 86 X 1</t>
  </si>
  <si>
    <t>16331</t>
  </si>
  <si>
    <t>LXWXH: 107 X 70 X 90 MM</t>
  </si>
  <si>
    <t>LXWXH: 75 X 90 X 75</t>
  </si>
  <si>
    <t>286</t>
  </si>
  <si>
    <t>LXWXH: 48 X 130 X 29</t>
  </si>
  <si>
    <t>LXWXH: 40 X 220 X 52</t>
  </si>
  <si>
    <t>1757301</t>
  </si>
  <si>
    <t>LXWXH: 60 X 125 X 90 MM</t>
  </si>
  <si>
    <t>LXWXH: 125 X 125 X 70</t>
  </si>
  <si>
    <t>LXWXH: 31 X 59 X 26</t>
  </si>
  <si>
    <t>LXWXH: 300 X 400 X 300</t>
  </si>
  <si>
    <t>LXWXH: 30 X 40 X 20</t>
  </si>
  <si>
    <t>LXWXH: 77 X 77 X 65</t>
  </si>
  <si>
    <t>LXWXH: 22 X 22 X 150</t>
  </si>
  <si>
    <t>1816220</t>
  </si>
  <si>
    <t>1816620</t>
  </si>
  <si>
    <t>LXWXH: 80 X 110 X 30</t>
  </si>
  <si>
    <t>LXWXH: 81 X 109 X 58</t>
  </si>
  <si>
    <t>LXWXH: 124 X 128 X 86</t>
  </si>
  <si>
    <t>LXWXH: 121 X 157 X 86</t>
  </si>
  <si>
    <t>LXWXH: 124 X 155 X 86</t>
  </si>
  <si>
    <t>LXWXH: 124 X 130 X 86</t>
  </si>
  <si>
    <t>LXWXH: 124 X 131 X 86</t>
  </si>
  <si>
    <t>LXWXH: 120 X 127 X 83</t>
  </si>
  <si>
    <t>1877000</t>
  </si>
  <si>
    <t>LXWXH: 135 X 260 X 95</t>
  </si>
  <si>
    <t>LXWXH: 95 X 340 X 88</t>
  </si>
  <si>
    <t>LXWXH: 17 X 48 X 12</t>
  </si>
  <si>
    <t>397</t>
  </si>
  <si>
    <t>1000647</t>
  </si>
  <si>
    <t>1000091</t>
  </si>
  <si>
    <t>201</t>
  </si>
  <si>
    <t>LXWXH: 55 X 55 X 13</t>
  </si>
  <si>
    <t>26970</t>
  </si>
  <si>
    <t>LXWXH: 27 X 70 X 90</t>
  </si>
  <si>
    <t>LXWXH: 30 X 110 X 110</t>
  </si>
  <si>
    <t>27145</t>
  </si>
  <si>
    <t>LXWXH: 4 X 8 X 1</t>
  </si>
  <si>
    <t>LXWXH: 182 X 342 X 28</t>
  </si>
  <si>
    <t>LXWXH: 85 X 105 X 35</t>
  </si>
  <si>
    <t>256</t>
  </si>
  <si>
    <t>LXWXH: 165 X 290 X 130</t>
  </si>
  <si>
    <t>390</t>
  </si>
  <si>
    <t>1002773</t>
  </si>
  <si>
    <t>LXWXH: 93 X 490 X 85</t>
  </si>
  <si>
    <t>LXWXH: 185 X 195 X 25</t>
  </si>
  <si>
    <t>LXWXH: 70 X 155 X 50</t>
  </si>
  <si>
    <t>LXWXH: 140 X 160 X 170</t>
  </si>
  <si>
    <t>LXWXH: 137 X 160 X 170</t>
  </si>
  <si>
    <t>LXWXH: 170 X 160 X 135</t>
  </si>
  <si>
    <t>LXWXH: 190 X 225 X 185</t>
  </si>
  <si>
    <t>LXWXH: 195 X 230 X 190</t>
  </si>
  <si>
    <t>LXWXH: 195 X 225 X 190</t>
  </si>
  <si>
    <t>LXWXH: 195 X 225 X 185</t>
  </si>
  <si>
    <t>LXWXH: 150 X 400 X 180</t>
  </si>
  <si>
    <t>LXWXH: 370 X 840 X 110</t>
  </si>
  <si>
    <t>LXWXH: 100 X 500 X 82</t>
  </si>
  <si>
    <t>LXWXH: 110 X 150 X 20</t>
  </si>
  <si>
    <t>LXWXH: 330 X 360 X 200</t>
  </si>
  <si>
    <t>31AWP_WE</t>
  </si>
  <si>
    <t>LXWXH: 90 X 140 X 70</t>
  </si>
  <si>
    <t>LXWXH: 40 X 50 X 20</t>
  </si>
  <si>
    <t>LXWXH: 80 X 35 X 30</t>
  </si>
  <si>
    <t>LXWXH: 76 X 93 X 30</t>
  </si>
  <si>
    <t>LXWXH: 90 X 140 X 60</t>
  </si>
  <si>
    <t>LXWXH: 120 X 190 X 30</t>
  </si>
  <si>
    <t>LXWXH: 79 X 216 X 67</t>
  </si>
  <si>
    <t>LXWXH: 80 X 215 X 68</t>
  </si>
  <si>
    <t>LXWXH: 87 X 280 X 20</t>
  </si>
  <si>
    <t>LXWXH: 115 X 225 X 15</t>
  </si>
  <si>
    <t>LXWXH: 12X 7X 3</t>
  </si>
  <si>
    <t>LXWXH: 60 X 140 X 20</t>
  </si>
  <si>
    <t>LXWXH: 44 X 32 X 23 MM</t>
  </si>
  <si>
    <t>LXWXH: 18 X 18 X 30</t>
  </si>
  <si>
    <t>LXWXH: 150 X 300 X 150</t>
  </si>
  <si>
    <t>LXWXH: 57 X 47 X 57</t>
  </si>
  <si>
    <t>LXWXH: 250 X 20 X 250</t>
  </si>
  <si>
    <t>LXWXH: 150 X 733 X 60</t>
  </si>
  <si>
    <t>LXWXH: 23 X 50 X 50</t>
  </si>
  <si>
    <t>LXWXH: 44 X 62 X 24</t>
  </si>
  <si>
    <t>LXWXH: 30 X 42 X 20</t>
  </si>
  <si>
    <t>LXWXH: 90 X 95 X 90</t>
  </si>
  <si>
    <t>LXWXH: 50 X 58 X 22</t>
  </si>
  <si>
    <t>LXWXH: 25 X 430 X 5</t>
  </si>
  <si>
    <t>LXWXH: 95 X 95 X 53</t>
  </si>
  <si>
    <t>LXWXH: 370 X 485 X 30</t>
  </si>
  <si>
    <t>LXWXH: 31 X 31 X 2</t>
  </si>
  <si>
    <t>LXWXH: 40 X 90 X 45</t>
  </si>
  <si>
    <t>LXWXH: 4 X 4 X 165</t>
  </si>
  <si>
    <t>LXWXH: 4 X 4 X 145</t>
  </si>
  <si>
    <t>LXWXH: 40 X 274 X 8</t>
  </si>
  <si>
    <t>LXWXH: 17 X 192 X 1</t>
  </si>
  <si>
    <t>LXWXH: 12 X 172 X 1</t>
  </si>
  <si>
    <t>LXWXH: 25 X 555 X 4</t>
  </si>
  <si>
    <t>LXWXH: 20 X 248 X 1</t>
  </si>
  <si>
    <t>LXWXH: 5 X 5 X 1</t>
  </si>
  <si>
    <t>LXWXH: 33 X 112 X 33</t>
  </si>
  <si>
    <t>LXWXH: 60 X 225 X 60</t>
  </si>
  <si>
    <t>252</t>
  </si>
  <si>
    <t>296</t>
  </si>
  <si>
    <t>LXWXH: 330 X 380 X 2</t>
  </si>
  <si>
    <t>LXWXH: 1160 X 2000 X 1700</t>
  </si>
  <si>
    <t>LXWXH: 365 X 960 X 455</t>
  </si>
  <si>
    <t>LXWXH: 1070 X 490 X 520</t>
  </si>
  <si>
    <t>LXWXH: 470 X 1070 X 515</t>
  </si>
  <si>
    <t>LXWXH: 479 X 1079 X 528</t>
  </si>
  <si>
    <t>LXWXH: 300 X 390 X 130</t>
  </si>
  <si>
    <t>LXWXH: 120 X 180 X 120</t>
  </si>
  <si>
    <t>LXWXH: 70 X 220 X 30</t>
  </si>
  <si>
    <t>LXWXH: 114 X 184 X 30</t>
  </si>
  <si>
    <t>LXWXH: 220 X 370 X 50</t>
  </si>
  <si>
    <t>LXWXH: 115 X 185 X 30</t>
  </si>
  <si>
    <t>LXWXH: 160 X 362 X 50</t>
  </si>
  <si>
    <t>LXWXH: 185 X 230 X 118</t>
  </si>
  <si>
    <t>LXWXH: 290 X 390 X 130</t>
  </si>
  <si>
    <t>LXWXH: 140 X 820 X 90</t>
  </si>
  <si>
    <t>LXWXH: 105 X 165 X 50</t>
  </si>
  <si>
    <t>LXWXH: 70 X 100 X 50</t>
  </si>
  <si>
    <t>LXWXH: 80 X 90 X 30</t>
  </si>
  <si>
    <t>LXWXH: 110 X 190 X 115</t>
  </si>
  <si>
    <t>LXWXH: 50 X 70 X 20</t>
  </si>
  <si>
    <t>LXWXH: 220 X 390 X 350</t>
  </si>
  <si>
    <t>LXWXH: 148 X 290 X 265</t>
  </si>
  <si>
    <t>LXWXH: 33 X 600 X 5</t>
  </si>
  <si>
    <t>LXWXH: 250 X 730 X 40</t>
  </si>
  <si>
    <t>LXWXH: 40 X 85 X 4</t>
  </si>
  <si>
    <t>LXWXH: 780 X 1170 X 240</t>
  </si>
  <si>
    <t>LXWXH: 340 X 380 X 230</t>
  </si>
  <si>
    <t>LXWXH: 90 X 350 X 25</t>
  </si>
  <si>
    <t>LXWXH: 25 X 25 X 38</t>
  </si>
  <si>
    <t>LXWXH: 23 X 46 X 23</t>
  </si>
  <si>
    <t>LXWXH: 43 X 84 X 50</t>
  </si>
  <si>
    <t>LXWXH: 30 X 30 X 6</t>
  </si>
  <si>
    <t>LXWXH: 80 X 85 X 60</t>
  </si>
  <si>
    <t>LXWXH: 20 X 40 X 20</t>
  </si>
  <si>
    <t>LXWXH: 30 X 60 X 25</t>
  </si>
  <si>
    <t>LXWXH: 100 X 300 X 55</t>
  </si>
  <si>
    <t>LXWXH: 23 X 23 X 1</t>
  </si>
  <si>
    <t>LXWXH: 34 X 408 X 6</t>
  </si>
  <si>
    <t>LXWXH: 32 X 532 X 25</t>
  </si>
  <si>
    <t>LXWXH: 35 X 660 X 25</t>
  </si>
  <si>
    <t>LXWXH: 322 X 415 X 2</t>
  </si>
  <si>
    <t>LXWXH: 145 X 830 X 2</t>
  </si>
  <si>
    <t>LXWXH: 440 X 741 X 29</t>
  </si>
  <si>
    <t>LXWXH: 22 X 22 X 28</t>
  </si>
  <si>
    <t>LXWXH: 32 X 65 X 4</t>
  </si>
  <si>
    <t>LXWXH: 46 X 46 X 17</t>
  </si>
  <si>
    <t>LXWXH: 240 X 260 X 10</t>
  </si>
  <si>
    <t>LXWXH: 44 X 44 X 25</t>
  </si>
  <si>
    <t>LXWXH: 15 X 50 X 2</t>
  </si>
  <si>
    <t>LXWXH: 210 X 370 X 320</t>
  </si>
  <si>
    <t>LXWXH: 330 X 390 X 220</t>
  </si>
  <si>
    <t>LXWXH: 70 X 235 X 100</t>
  </si>
  <si>
    <t>LXWXH: 114 X 154 X 3</t>
  </si>
  <si>
    <t>LXWXH: 40 X 65 X 40</t>
  </si>
  <si>
    <t>LXWXH: 50 X 475 X 5</t>
  </si>
  <si>
    <t>LXWXH: 25 X 545 X 30</t>
  </si>
  <si>
    <t>LXWXH: 35 X 35 X 730</t>
  </si>
  <si>
    <t>LXWXH: 140 X 190 X 35</t>
  </si>
  <si>
    <t>LXWXH: 160 X 200 X 55</t>
  </si>
  <si>
    <t>LXWXH: 1 X 3 X 1</t>
  </si>
  <si>
    <t>LXWXH: 400 X 600 X 300</t>
  </si>
  <si>
    <t>LXWXH: 95 X 520 X 90</t>
  </si>
  <si>
    <t>LXWXH: 95 X 185 X 95</t>
  </si>
  <si>
    <t>LXWXH: 80 X 214 X 80</t>
  </si>
  <si>
    <t>LXWXH: 265 X 860 X 350</t>
  </si>
  <si>
    <t>370</t>
  </si>
  <si>
    <t>1001869</t>
  </si>
  <si>
    <t>1000061</t>
  </si>
  <si>
    <t>255</t>
  </si>
  <si>
    <t>LXWXH: 80 X 220 X 70</t>
  </si>
  <si>
    <t>LXWXH: 180 X 50 X 20</t>
  </si>
  <si>
    <t>LXWXH: 60 X 120 X 30</t>
  </si>
  <si>
    <t>LXWXH: 75 X 50 X 50</t>
  </si>
  <si>
    <t>LXWXH: 60 X 50 X 125</t>
  </si>
  <si>
    <t>LXWXH: 80 X 70 X 50</t>
  </si>
  <si>
    <t>LXWXH: 260 X 180 X 60</t>
  </si>
  <si>
    <t>LXWXH: 155 X 610 X 60</t>
  </si>
  <si>
    <t>LXWXH: 120 X 60 X 50</t>
  </si>
  <si>
    <t>LXWXH: 150 X 50 X 10</t>
  </si>
  <si>
    <t>LXWXH: 350 X 350 X 210</t>
  </si>
  <si>
    <t>LXWXH: 270 X 270 X 45</t>
  </si>
  <si>
    <t>LXWXH: 480 X 130 X 170</t>
  </si>
  <si>
    <t>LXWXH: 510 X 1310 X 700</t>
  </si>
  <si>
    <t>LXWXH: 8 X 27 X 8</t>
  </si>
  <si>
    <t>LXWXH: 100 X 270 X 100</t>
  </si>
  <si>
    <t>LXWXH: 10 X 27 X 10</t>
  </si>
  <si>
    <t>LXWXH: 90 X 360 X 90</t>
  </si>
  <si>
    <t>LXWXH: 60 X 360 X 60</t>
  </si>
  <si>
    <t>LXWXH: 60 X 360 X 70</t>
  </si>
  <si>
    <t>LXWXH: 40 X 360 X 40</t>
  </si>
  <si>
    <t>LXWXH: 65 X 365 X 65</t>
  </si>
  <si>
    <t>LXWXH: 65 X 360 X 65</t>
  </si>
  <si>
    <t>LXWXH: 85 X 360 X 85</t>
  </si>
  <si>
    <t>LXWXH: 100 X 440 X 100</t>
  </si>
  <si>
    <t>LXWXH: 65 X 510 X 65</t>
  </si>
  <si>
    <t>LXWXH: 65 X 515 X 65</t>
  </si>
  <si>
    <t>LXWXH: 62 X 510 X 62</t>
  </si>
  <si>
    <t>LXWXH: 60 X 510 X 65</t>
  </si>
  <si>
    <t>LXWXH: 85 X 510 X 85</t>
  </si>
  <si>
    <t>LXWXH: 95 X 510 X 95</t>
  </si>
  <si>
    <t>LXWXH: 60 X 610 X 60</t>
  </si>
  <si>
    <t>LXWXH: 62 X 605 X 62</t>
  </si>
  <si>
    <t>LXWXH: 10 X 268 X 10</t>
  </si>
  <si>
    <t>LXWXH: 90 X 610 X 90</t>
  </si>
  <si>
    <t>LXWXH: 80 X 610 X 90</t>
  </si>
  <si>
    <t>LXWXH: 100 X 610 X 90</t>
  </si>
  <si>
    <t>LXWXH: 95 X 606 X 95</t>
  </si>
  <si>
    <t>LXWXH: 120 X 77 X 108</t>
  </si>
  <si>
    <t>51007494FG</t>
  </si>
  <si>
    <t>LXWXH: 1185 X 710 X 1140</t>
  </si>
  <si>
    <t>51007494FQ</t>
  </si>
  <si>
    <t>LXWXH: 750 X 1330 X 1309</t>
  </si>
  <si>
    <t>LXWXH: 500 X 1750 X 949</t>
  </si>
  <si>
    <t>51007555FE</t>
  </si>
  <si>
    <t>LXWXH: 490 X 1570 X 870</t>
  </si>
  <si>
    <t>LXWXH: 75 X 740 X 70</t>
  </si>
  <si>
    <t>LXWXH: 820 X 1200 X 620</t>
  </si>
  <si>
    <t>LXWXH: 800 X 1200 X 25</t>
  </si>
  <si>
    <t>LXWXH: 315 X 367 X 31</t>
  </si>
  <si>
    <t>LXWXH: 1000 X 1200 X 400</t>
  </si>
  <si>
    <t>LXWXH: 950 X 1150 X 1</t>
  </si>
  <si>
    <t>LXWXH: 315 X 345 X 31</t>
  </si>
  <si>
    <t>LXWXH: 34 X 290 X 32</t>
  </si>
  <si>
    <t>LXWXH: 315 X 407 X 30</t>
  </si>
  <si>
    <t>LXWXH: 350 X 60 X 250</t>
  </si>
  <si>
    <t>LXWXH: 680 X 1180 X 1160</t>
  </si>
  <si>
    <t>LXWXH: 750 X 1760 X 1309</t>
  </si>
  <si>
    <t>LXWXH: 700 X 1620 X 1140</t>
  </si>
  <si>
    <t>LXWXH: 650 X 1640 X 1200</t>
  </si>
  <si>
    <t>51008064FA</t>
  </si>
  <si>
    <t>LXWXH: 750 X 1760 X 1340</t>
  </si>
  <si>
    <t>LXWXH: 660 X 1650 X 1150</t>
  </si>
  <si>
    <t>51008079FA</t>
  </si>
  <si>
    <t>LXWXH: 660 X 1610 X 1160</t>
  </si>
  <si>
    <t>LXWXH: 250 X 200 X 100</t>
  </si>
  <si>
    <t>LXWXH: 130 X 170 X 50</t>
  </si>
  <si>
    <t>LXWXH: 200 X 300 X 90</t>
  </si>
  <si>
    <t>51009299FA</t>
  </si>
  <si>
    <t>LXWXH: 750 X 990 X 1309</t>
  </si>
  <si>
    <t>LXWXH: 680 X 805 X 1160</t>
  </si>
  <si>
    <t>51009499FA</t>
  </si>
  <si>
    <t>LXWXH: 750 X 1330 X 1310</t>
  </si>
  <si>
    <t>LXWXH: 1190 X 640 X 1140</t>
  </si>
  <si>
    <t>LXWXH: 640 X 1200 X 1160</t>
  </si>
  <si>
    <t>51009510FA</t>
  </si>
  <si>
    <t>LXWXH: 17 X 26 X 1</t>
  </si>
  <si>
    <t>51009600FA</t>
  </si>
  <si>
    <t>LXWXH: 620 X 1600 X 1150</t>
  </si>
  <si>
    <t>LXWXH: 630 X 1660 X 1110</t>
  </si>
  <si>
    <t>51009711FA</t>
  </si>
  <si>
    <t>LXWXH: 1180 X 650 X 1140</t>
  </si>
  <si>
    <t>51009715FA</t>
  </si>
  <si>
    <t>LXWXH: 810 X 1210 X 320</t>
  </si>
  <si>
    <t>51009976FA</t>
  </si>
  <si>
    <t>LXWXH: 630 X 790 X 110</t>
  </si>
  <si>
    <t>51009978FA</t>
  </si>
  <si>
    <t>LXWXH: 750 X 990 X 1340</t>
  </si>
  <si>
    <t>LXWXH 440 X 310 X 320 MM</t>
  </si>
  <si>
    <t>LXWXH 245 X 152 X 195 MM</t>
  </si>
  <si>
    <t>LXWXH 305 X 220 X 295 MM</t>
  </si>
  <si>
    <t>1001523</t>
  </si>
  <si>
    <t>LXWXH: 55 X 102 X 25</t>
  </si>
  <si>
    <t>LXWXH: 660 X 1120 X 1200</t>
  </si>
  <si>
    <t>51191700FA</t>
  </si>
  <si>
    <t>51191701FA</t>
  </si>
  <si>
    <t>51191900FA</t>
  </si>
  <si>
    <t>LXWXH: 650 X 1200 X 1200</t>
  </si>
  <si>
    <t>LXWXH: 50 X 65 X 31</t>
  </si>
  <si>
    <t>LXWXH: 950 X 1150 X 10</t>
  </si>
  <si>
    <t>LXWXH: 33 X 345 X 1</t>
  </si>
  <si>
    <t>LXWXH: 250 X 1 X 250</t>
  </si>
  <si>
    <t>51192228FA</t>
  </si>
  <si>
    <t>51192248FA</t>
  </si>
  <si>
    <t>51192254FA</t>
  </si>
  <si>
    <t>51192255FA</t>
  </si>
  <si>
    <t>LXWXH: 750 X 800 X 1309</t>
  </si>
  <si>
    <t>LXWXH: 650 X 530 X 1120</t>
  </si>
  <si>
    <t>LXWXH: 750 X 800 X 1340</t>
  </si>
  <si>
    <t>51192396FA</t>
  </si>
  <si>
    <t>LXWXH: 420 X 620 X 1150</t>
  </si>
  <si>
    <t>51192611FA</t>
  </si>
  <si>
    <t>LXWXH: 640 X 650 X 1140</t>
  </si>
  <si>
    <t>LXWXH: 400 X 1200 X 400</t>
  </si>
  <si>
    <t>LXWXH: 285 X 440 X 100</t>
  </si>
  <si>
    <t>LXWXH: 240 X 291 X 1</t>
  </si>
  <si>
    <t>51193699FA</t>
  </si>
  <si>
    <t>LXWXH: 800 X 1200 X 15</t>
  </si>
  <si>
    <t>LXWXH: 20 X 30 X 20</t>
  </si>
  <si>
    <t>LXWXH: 180 X 550 X 92</t>
  </si>
  <si>
    <t>LXWXH: 32 X 164 X 35</t>
  </si>
  <si>
    <t>LXWXH: 25 X 250 X 1</t>
  </si>
  <si>
    <t>LXWXH: 10 X 550 X 3</t>
  </si>
  <si>
    <t>LXWXH: 130 X 540 X 60</t>
  </si>
  <si>
    <t>LXWXH: 100 X 430 X 1</t>
  </si>
  <si>
    <t>LXWXH: 110 X 430 X 90</t>
  </si>
  <si>
    <t>LXWXH: 300 X 430 X 40</t>
  </si>
  <si>
    <t>51194245FA</t>
  </si>
  <si>
    <t>LXWXH: 250 X 850 X 1050</t>
  </si>
  <si>
    <t>005</t>
  </si>
  <si>
    <t>LXWXH: 340 X 1160 X 120</t>
  </si>
  <si>
    <t>LXWXH: 136 X 40 X 2</t>
  </si>
  <si>
    <t>LXWXH: 40 X 136 X 2</t>
  </si>
  <si>
    <t>LXWXH: 160 X 190 X 25</t>
  </si>
  <si>
    <t>LXWXH: 70 X 70 X 20</t>
  </si>
  <si>
    <t>LXWXH: 350 X 466 X 28</t>
  </si>
  <si>
    <t>LXWXH: 350 X 568 X 29</t>
  </si>
  <si>
    <t>LXWXH: 350 X 1180 X 28</t>
  </si>
  <si>
    <t>LXWXH: 350 X 1613 X 28</t>
  </si>
  <si>
    <t>LXWXH: 340 X 1600 X 150</t>
  </si>
  <si>
    <t>LXWXH: 350 X 900 X 150</t>
  </si>
  <si>
    <t>LXWXH: 120 X 120 X 170</t>
  </si>
  <si>
    <t>LXWXH: 10 X 2 X 10</t>
  </si>
  <si>
    <t>LXWXH: 335 X 740 X 340</t>
  </si>
  <si>
    <t>LXWXH: 120 X 330 X 120</t>
  </si>
  <si>
    <t>LXWXH: 110 X 240 X 110</t>
  </si>
  <si>
    <t>LXWXH: 155 X 250 X 120</t>
  </si>
  <si>
    <t>LXWXH: 490 X 880 X 390</t>
  </si>
  <si>
    <t>LXWXH: 730 X 730 X 380</t>
  </si>
  <si>
    <t>LXWXH: 480 X 1030 X 180</t>
  </si>
  <si>
    <t>LXWXH: 260 X 360 X 390</t>
  </si>
  <si>
    <t>LXWXH: 200 X 225 X 353</t>
  </si>
  <si>
    <t>LXWXH: 300 X 442 X 14</t>
  </si>
  <si>
    <t>LXWXH: 130 X 130 X 30</t>
  </si>
  <si>
    <t>LXWXH: 78 X 90 X 86</t>
  </si>
  <si>
    <t>LXWXH: 9 X 8 X 8</t>
  </si>
  <si>
    <t>59099</t>
  </si>
  <si>
    <t>LXWXH: 240 X 320 X 40</t>
  </si>
  <si>
    <t>59130</t>
  </si>
  <si>
    <t>LXWXH: 1040 X 1150 X 1030</t>
  </si>
  <si>
    <t>59174</t>
  </si>
  <si>
    <t>LXWXH: 130 X 90 X 60 MM</t>
  </si>
  <si>
    <t>59316</t>
  </si>
  <si>
    <t>LXWXH: 600 X 900 X 900</t>
  </si>
  <si>
    <t>59317</t>
  </si>
  <si>
    <t>LXWXH: 900 X 700 X 325 MM</t>
  </si>
  <si>
    <t>59318</t>
  </si>
  <si>
    <t>LXWXH: 900 X 890 X 325 MM</t>
  </si>
  <si>
    <t>59382</t>
  </si>
  <si>
    <t>LXWXH: 390 X 290 X 290 MM</t>
  </si>
  <si>
    <t>59383</t>
  </si>
  <si>
    <t>LXWXH: 343 X 235 X 230 MM</t>
  </si>
  <si>
    <t>59430</t>
  </si>
  <si>
    <t>LXWXH: 290 X 400 X 170</t>
  </si>
  <si>
    <t>59449</t>
  </si>
  <si>
    <t>LXWXH: 150 X 200 X 20</t>
  </si>
  <si>
    <t>LXWXH: 1300 X 1700 X 1200</t>
  </si>
  <si>
    <t>59490</t>
  </si>
  <si>
    <t>LXWXH: 370 X 540 X 320</t>
  </si>
  <si>
    <t>59491</t>
  </si>
  <si>
    <t>LXWXH: 375 X 670 X 320</t>
  </si>
  <si>
    <t>59492</t>
  </si>
  <si>
    <t>LXWXH: 370 X 870 X 320</t>
  </si>
  <si>
    <t>59496</t>
  </si>
  <si>
    <t>LXWXH: 230 X 460 X 250</t>
  </si>
  <si>
    <t>59502</t>
  </si>
  <si>
    <t>LXWXH: 130 X 170 X 120</t>
  </si>
  <si>
    <t>59506</t>
  </si>
  <si>
    <t>LXWXH: 130 X 150 X 10</t>
  </si>
  <si>
    <t>LXWXH: 160 X 110 X 60</t>
  </si>
  <si>
    <t>59521</t>
  </si>
  <si>
    <t>LXWXH: 60 X 220 X 40</t>
  </si>
  <si>
    <t>LXWXH: 60 X 160 X 40</t>
  </si>
  <si>
    <t>LXWXH: 90 X 90 X 40</t>
  </si>
  <si>
    <t>LXWXH: 180 X 200 X 60</t>
  </si>
  <si>
    <t>59658</t>
  </si>
  <si>
    <t>LXWXH: 172 X 200 X 94</t>
  </si>
  <si>
    <t>LXWXH: 225 X 330 X 6</t>
  </si>
  <si>
    <t>59663</t>
  </si>
  <si>
    <t>LXWXH: 210 X 15 X 285 MM</t>
  </si>
  <si>
    <t>LXWXH: 20 X 100 X 10</t>
  </si>
  <si>
    <t>LXWXH: 167 X 197 X 95</t>
  </si>
  <si>
    <t>LXWXH: 75 X 125 X 65</t>
  </si>
  <si>
    <t>LXWXH: 370 X 170 X 280</t>
  </si>
  <si>
    <t>LXWXH: 135 X 178 X 125</t>
  </si>
  <si>
    <t>LXWXH: 25 X 65 X 25</t>
  </si>
  <si>
    <t>LXWXH: 167 X 258 X 77</t>
  </si>
  <si>
    <t>LXWXH: 80 X 130 X 70</t>
  </si>
  <si>
    <t>LXWXH: 10 X 15 X 10</t>
  </si>
  <si>
    <t>LXWXH: 55 X 50 X 27</t>
  </si>
  <si>
    <t>399</t>
  </si>
  <si>
    <t>LXWXH: 225 X 550 X 75</t>
  </si>
  <si>
    <t>LXWXH: 95 X 360 X 90</t>
  </si>
  <si>
    <t>LXWXH: 95 X 360 X 95</t>
  </si>
  <si>
    <t>LXWXH: 800 X 1200 X 320</t>
  </si>
  <si>
    <t>LXWXH: 40 X 340 X 40</t>
  </si>
  <si>
    <t>LXWXH: 129 X 306 X 129</t>
  </si>
  <si>
    <t>LXWXH: 131 X 325 X 131</t>
  </si>
  <si>
    <t>LXWXH: 110 X 161 X 110</t>
  </si>
  <si>
    <t>LXWXH: 58 X 158 X 58</t>
  </si>
  <si>
    <t>LXWXH: 15 X 160 X 2</t>
  </si>
  <si>
    <t>272</t>
  </si>
  <si>
    <t>LXWXH: 130 X 1770 X 35</t>
  </si>
  <si>
    <t>LXWXH: 80 X 150 X 60</t>
  </si>
  <si>
    <t>LXWXH: 120 X 150 X 70</t>
  </si>
  <si>
    <t>LXWXH: 150 X 220 X 50</t>
  </si>
  <si>
    <t>LXWXH: 100 X 200 X 50</t>
  </si>
  <si>
    <t>LXWXH: 70 X 130 X 90</t>
  </si>
  <si>
    <t>LXWXH: 90 X 180 X 40</t>
  </si>
  <si>
    <t>LXWXH: 80 X 130 X 50</t>
  </si>
  <si>
    <t>LXWXH: 80 X 120 X 25</t>
  </si>
  <si>
    <t>LXWXH: 190 X 190 X 50</t>
  </si>
  <si>
    <t>LXWXH: 70 X 140 X 45</t>
  </si>
  <si>
    <t>LXWXH: 60 X 110 X 20</t>
  </si>
  <si>
    <t>LXWXH: 100 X 120 X 100</t>
  </si>
  <si>
    <t>88631</t>
  </si>
  <si>
    <t>LXWXH: 70 X 97 X 48 MM</t>
  </si>
  <si>
    <t>88633</t>
  </si>
  <si>
    <t>LXWXH: 97 X 130 X 70 MM</t>
  </si>
  <si>
    <t>88640</t>
  </si>
  <si>
    <t>LXWXH: 15 X 30 X 8 MM</t>
  </si>
  <si>
    <t>LXWXH: 25 X 80 X 30</t>
  </si>
  <si>
    <t>LXWXH: 150 X 180 X 80</t>
  </si>
  <si>
    <t>88660</t>
  </si>
  <si>
    <t>LXWXH: 12 X 12 X 5 MM</t>
  </si>
  <si>
    <t>LXWXH: 65 X 16 X 39</t>
  </si>
  <si>
    <t>88663</t>
  </si>
  <si>
    <t>LXWXH: 18 X 18 X 6 MM</t>
  </si>
  <si>
    <t>LXWXH: 1010 X 10 X 39</t>
  </si>
  <si>
    <t>LXWXH: 90 X 130 X 70</t>
  </si>
  <si>
    <t>LXWXH: 70 X 110 X 65</t>
  </si>
  <si>
    <t>88669</t>
  </si>
  <si>
    <t>LXWXH: 13 X 13 X 4 MM</t>
  </si>
  <si>
    <t>LXWXH: 15 X 25 X 35</t>
  </si>
  <si>
    <t>88672</t>
  </si>
  <si>
    <t>LXWXH: 130 X 130 X 5 MM</t>
  </si>
  <si>
    <t>88674</t>
  </si>
  <si>
    <t>LXWXH: 15 X 25 X 35 MM</t>
  </si>
  <si>
    <t>88675</t>
  </si>
  <si>
    <t>LXWXH: 10 X 10 X 125 MM</t>
  </si>
  <si>
    <t>88681</t>
  </si>
  <si>
    <t>LXWXH: 10 X 10 X 231 MM</t>
  </si>
  <si>
    <t>88687</t>
  </si>
  <si>
    <t>LXWXH: 10 X 137 X 10 MM</t>
  </si>
  <si>
    <t>LXWXH: 320 X 380 X 50</t>
  </si>
  <si>
    <t>88701</t>
  </si>
  <si>
    <t>L X H X W : 300 X 90 X 200 MM</t>
  </si>
  <si>
    <t>LXWXH: 50 X 55 X 95</t>
  </si>
  <si>
    <t>LXWXH: 40 X 70 X 60</t>
  </si>
  <si>
    <t>LXWXH: 600 X 800 X 600</t>
  </si>
  <si>
    <t>LXWXH: 60 X 110 X 60</t>
  </si>
  <si>
    <t>L X H X W : 300 X 125 X 200 MM</t>
  </si>
  <si>
    <t>L X H X W : 400 X 150 X 300 MM</t>
  </si>
  <si>
    <t>LXWXH: 68 X 110 X 50</t>
  </si>
  <si>
    <t>LXWXH: 75 X 110 X 48</t>
  </si>
  <si>
    <t>LXWXH: 90 X 200 X 115</t>
  </si>
  <si>
    <t>LXWXH: 164 X 85 X 115</t>
  </si>
  <si>
    <t>1000100</t>
  </si>
  <si>
    <t>22 X 35 X 49</t>
  </si>
  <si>
    <t>LXWXH: 22 X 35 X 49</t>
  </si>
  <si>
    <t>LXWXH: 50 X 50 X 95</t>
  </si>
  <si>
    <t>LXWXH: 300 X 200 X 10 MM</t>
  </si>
  <si>
    <t>1002264</t>
  </si>
  <si>
    <t>391</t>
  </si>
  <si>
    <t>10029469</t>
  </si>
  <si>
    <t>LXWXH: 20 X 94 X 80</t>
  </si>
  <si>
    <t>LXWXH: 75 X 85 X 22</t>
  </si>
  <si>
    <t>LXWXH: 21 X 88 X 77</t>
  </si>
  <si>
    <t>LXWXH: 18 X 85 X 73</t>
  </si>
  <si>
    <t>202</t>
  </si>
  <si>
    <t>LXWXH: 17 X 85 X 75</t>
  </si>
  <si>
    <t>LXWXH: 115 X 164 X 90</t>
  </si>
  <si>
    <t>285</t>
  </si>
  <si>
    <t>LXWXH: 95X18X75</t>
  </si>
  <si>
    <t>LXWXH: 55 X 95 X 72</t>
  </si>
  <si>
    <t>LXWXH: 53 X 94 X 73</t>
  </si>
  <si>
    <t>LXWXH: 54 X 94 X 75</t>
  </si>
  <si>
    <t>LXWXH: 72 X 94 X 75</t>
  </si>
  <si>
    <t>A9HESN04</t>
  </si>
  <si>
    <t>LXWXH: 244 X 221 X 99 MM</t>
  </si>
  <si>
    <t>A9HESN06</t>
  </si>
  <si>
    <t>LXWXH: 244 X 257 X 99 MM</t>
  </si>
  <si>
    <t>A9HESN08</t>
  </si>
  <si>
    <t>LXWXH: 244 X 293 X 99 MM</t>
  </si>
  <si>
    <t>A9HESN12</t>
  </si>
  <si>
    <t>LXWXH: 244 X 365 X 99 MM</t>
  </si>
  <si>
    <t>A9HESN16</t>
  </si>
  <si>
    <t>LXWXH: 244 X 437 X 99 MM</t>
  </si>
  <si>
    <t>A9K24263</t>
  </si>
  <si>
    <t>A9K24320</t>
  </si>
  <si>
    <t>LXWXH: 72 X 95 X 75</t>
  </si>
  <si>
    <t>A9K24416</t>
  </si>
  <si>
    <t>LXWXH: 70 X 95 X 75</t>
  </si>
  <si>
    <t>A9K24420</t>
  </si>
  <si>
    <t>A9K24425</t>
  </si>
  <si>
    <t>A9K24432</t>
  </si>
  <si>
    <t>LXWXH: 72 X 81 X 70</t>
  </si>
  <si>
    <t>LXWXH: 85X40X50</t>
  </si>
  <si>
    <t>LXWXH: 85X41X50</t>
  </si>
  <si>
    <t>LXWXH: 85X51X50</t>
  </si>
  <si>
    <t>LXWXH: 85X60X50</t>
  </si>
  <si>
    <t>LXWXH: 71 X 85 X 18</t>
  </si>
  <si>
    <t>LXWXH: 67 X 85 X 18</t>
  </si>
  <si>
    <t>LXWXH: 65 X 85 X 18</t>
  </si>
  <si>
    <t>LXWXH: 36 X 85 X 75</t>
  </si>
  <si>
    <t>LXWXH: 78 X 101 X 83</t>
  </si>
  <si>
    <t>LXWXH: 114 X 141 X 86</t>
  </si>
  <si>
    <t>LXWXH: 150 X 240 X 30</t>
  </si>
  <si>
    <t>LXWXH: 130 X 370 X 120</t>
  </si>
  <si>
    <t>LXWXH: 70 X 140 X 4</t>
  </si>
  <si>
    <t>LXWXH: 1018 X 1210 X 1200</t>
  </si>
  <si>
    <t>LXWXH: 130 X 170 X 130</t>
  </si>
  <si>
    <t>LXWXH: 390 X 830 X 370</t>
  </si>
  <si>
    <t>LXWXH: 450 X 800 X 210</t>
  </si>
  <si>
    <t>LXWXH: 180 X 270 X 60</t>
  </si>
  <si>
    <t>LXWXH: 90 X 130 X 60</t>
  </si>
  <si>
    <t>LXWXH: 90 X 125 X 80</t>
  </si>
  <si>
    <t>LXWXH: 50 X 105 X 63</t>
  </si>
  <si>
    <t>LXWXH: 800 X 750 X 1309</t>
  </si>
  <si>
    <t>LXWXH: 14 X 32 X 29</t>
  </si>
  <si>
    <t>LXWXH: 17 X 30 X 29</t>
  </si>
  <si>
    <t>LXWXH: 170 X 300 X 265</t>
  </si>
  <si>
    <t>LXWXH: 200 X 300 X 240</t>
  </si>
  <si>
    <t>LXWXH: 170 X 305 X 290</t>
  </si>
  <si>
    <t>LXWXH: 20 X 253 X 20</t>
  </si>
  <si>
    <t>LXWXH: 100 X 143 X 195</t>
  </si>
  <si>
    <t>LXWXH: 340 X 390 X 230</t>
  </si>
  <si>
    <t>LXWXH: 144 X 305 X 260</t>
  </si>
  <si>
    <t>LXWXH: 300 X 900 X 110</t>
  </si>
  <si>
    <t>LXWXH: 1 X 55 X 95</t>
  </si>
  <si>
    <t>LXWXH: 1 X 140 X 70</t>
  </si>
  <si>
    <t>LXWXH: 165 X 255 X 105</t>
  </si>
  <si>
    <t>LXWXH: 80 X 250 X 75</t>
  </si>
  <si>
    <t>LXWXH: 100 X 200 X 30</t>
  </si>
  <si>
    <t>LXWXH: 30 X 240 X 20</t>
  </si>
  <si>
    <t>LXWXH: 140 X 82 X 65</t>
  </si>
  <si>
    <t>LXWXH: 140 X 70 X 80</t>
  </si>
  <si>
    <t>LXWXH: 25 X 180 X 210</t>
  </si>
  <si>
    <t>LXWXH: 125 X 150 X 185</t>
  </si>
  <si>
    <t>LXWXH: 220 X 200 X 225</t>
  </si>
  <si>
    <t>LXWXH: 205 X 225 X 215</t>
  </si>
  <si>
    <t>LXWXH: 400 X 600 X 400</t>
  </si>
  <si>
    <t>LXWXH: 108 X 90 X 72</t>
  </si>
  <si>
    <t>LXWXH: 65 X 50 X 50</t>
  </si>
  <si>
    <t>LXWXH: 126 X 148 X 180</t>
  </si>
  <si>
    <t>LXWXH: 125 X 148 X 182</t>
  </si>
  <si>
    <t>LXWXH: 185 X 148 X 255</t>
  </si>
  <si>
    <t>LXWXH: 265 X 151 X 270</t>
  </si>
  <si>
    <t>LXWXH: 260 X 151 X 270</t>
  </si>
  <si>
    <t>LXWXH: 268 X 219 X 317</t>
  </si>
  <si>
    <t>LXWXH: 100 X 205 X 80</t>
  </si>
  <si>
    <t>315</t>
  </si>
  <si>
    <t>1000420</t>
  </si>
  <si>
    <t>1002399</t>
  </si>
  <si>
    <t>1001895</t>
  </si>
  <si>
    <t>1001834</t>
  </si>
  <si>
    <t>LXWXH: 127 X 155 X 135</t>
  </si>
  <si>
    <t>LXWXH: 210 X 297 X 3</t>
  </si>
  <si>
    <t>LXWXH: 210 X 297 X 6</t>
  </si>
  <si>
    <t>AOABM3CZMSXMZZ</t>
  </si>
  <si>
    <t>LXWXH: 175 X 4 X 250 MM</t>
  </si>
  <si>
    <t>AOABM3VZMSXMZZ</t>
  </si>
  <si>
    <t>AOARM1CZMSPMZZ</t>
  </si>
  <si>
    <t>AOARM2CZMSPMZZ</t>
  </si>
  <si>
    <t>AOARM3CZMSPMZZ</t>
  </si>
  <si>
    <t>AOARX3VZXSPMZZ</t>
  </si>
  <si>
    <t>LXWXH: 103 X 105 X 25</t>
  </si>
  <si>
    <t>LXWXH: 152 X 175 X 55</t>
  </si>
  <si>
    <t>LXWXH: 330 X 420 X 250</t>
  </si>
  <si>
    <t>LXWXH: 305 X 400 X 365</t>
  </si>
  <si>
    <t>LXWXH: 185 X 165 X 65</t>
  </si>
  <si>
    <t>ATV212H075N4</t>
  </si>
  <si>
    <t>LXWXH: 215 X 180 X 185 MM</t>
  </si>
  <si>
    <t>LXWXH: 175 X 200 X 175</t>
  </si>
  <si>
    <t>LXWXH: 295 X 235 X 270</t>
  </si>
  <si>
    <t>ATV212HU75N4</t>
  </si>
  <si>
    <t>LXWXH: 305 X 235 X 265 MM</t>
  </si>
  <si>
    <t>LXWXH: 32 X 27.5 X 8.2 CM</t>
  </si>
  <si>
    <t>LXWXH: 32.5 X 27.5 X 9.6 CM</t>
  </si>
  <si>
    <t>293</t>
  </si>
  <si>
    <t>ATV630D11N4</t>
  </si>
  <si>
    <t>LXWXH: 580 X 215 X 350 MM</t>
  </si>
  <si>
    <t>ATV630U07N4</t>
  </si>
  <si>
    <t>ATV630U22N4</t>
  </si>
  <si>
    <t>ATV630U30N4</t>
  </si>
  <si>
    <t>ATV630U55N4</t>
  </si>
  <si>
    <t>LXWXH: 410 X 190 X 315 MM</t>
  </si>
  <si>
    <t>ATV630U75N4</t>
  </si>
  <si>
    <t>LXWXH: 350 X 590 X 215 MM</t>
  </si>
  <si>
    <t>ATV650D30N4E</t>
  </si>
  <si>
    <t>LXWXH: 910 X 1450 X 530</t>
  </si>
  <si>
    <t>ATV930U07N4</t>
  </si>
  <si>
    <t>ATV930U15N4</t>
  </si>
  <si>
    <t>ATV930U22N4</t>
  </si>
  <si>
    <t>ATV930U30N4</t>
  </si>
  <si>
    <t>LXWXH: 250 X 250 X 80</t>
  </si>
  <si>
    <t>LXWXH: 150 X 150 X 40</t>
  </si>
  <si>
    <t>LXWXH: 220 X 465 X 130</t>
  </si>
  <si>
    <t>LXWXH: 220 X 567 X 130</t>
  </si>
  <si>
    <t>LXWXH: 220 X 823 X 130</t>
  </si>
  <si>
    <t>LXWXH: 220 X 1178 X 130</t>
  </si>
  <si>
    <t>LXWXH: 220 X 1615 X 130</t>
  </si>
  <si>
    <t>LXWXH: 1 X 2100 X 10</t>
  </si>
  <si>
    <t>LXWXH: 1 X 1670 X 30</t>
  </si>
  <si>
    <t>LXWXH: 100 X 100 X 20</t>
  </si>
  <si>
    <t>LXWXH : 305 X 110 X 149 MM</t>
  </si>
  <si>
    <t>271</t>
  </si>
  <si>
    <t>LXWXH: 265 X 282 X 105 MM</t>
  </si>
  <si>
    <t>LXWXH: 300 X 130 X 130 MM</t>
  </si>
  <si>
    <t>294</t>
  </si>
  <si>
    <t>LXWXH: 200 X 600 X 260</t>
  </si>
  <si>
    <t>LXWXH: 113 X 118 X 55</t>
  </si>
  <si>
    <t>BMXNOM0200</t>
  </si>
  <si>
    <t>BMXNOM0200H</t>
  </si>
  <si>
    <t>BMXNOR0200H</t>
  </si>
  <si>
    <t>BMXP341000</t>
  </si>
  <si>
    <t>BMXP341000H</t>
  </si>
  <si>
    <t>BMXP3420102</t>
  </si>
  <si>
    <t>LXWXH: 113 X 118 X 55 MM</t>
  </si>
  <si>
    <t>BMXP342020</t>
  </si>
  <si>
    <t>BMXP342020H</t>
  </si>
  <si>
    <t>BMXP3420302</t>
  </si>
  <si>
    <t>BMXP3420302H</t>
  </si>
  <si>
    <t>BMXPRA0100</t>
  </si>
  <si>
    <t>LXWXH: 110 X 105 X 50 MM</t>
  </si>
  <si>
    <t>LXWXH: 155 X 390 X 70</t>
  </si>
  <si>
    <t>LXWXH: 163 X 407 X 154</t>
  </si>
  <si>
    <t>LXWXH: 270 X 482 X 270</t>
  </si>
  <si>
    <t>LXWXH: 270 X 544 X 270</t>
  </si>
  <si>
    <t>BV1000I-MS</t>
  </si>
  <si>
    <t>LXWXH: 237X143X373 MM</t>
  </si>
  <si>
    <t>415</t>
  </si>
  <si>
    <t>1002024</t>
  </si>
  <si>
    <t>BV500I-MS</t>
  </si>
  <si>
    <t>LXWXH: 237X143X370 MM</t>
  </si>
  <si>
    <t>BV650I-MS</t>
  </si>
  <si>
    <t>BV800I-MS</t>
  </si>
  <si>
    <t>LXWXH: 62 X 48 X 65</t>
  </si>
  <si>
    <t>LXWXH: 62 X 66 X 48</t>
  </si>
  <si>
    <t>LXWXH: 68 X 32 X 58</t>
  </si>
  <si>
    <t>LXWXH: 95 X 55 X 120</t>
  </si>
  <si>
    <t>LXWXH: 89 X 111 X 49</t>
  </si>
  <si>
    <t>LXWXH: 95 X 120 X 55</t>
  </si>
  <si>
    <t>LXWXH: 118 X 95 X 55</t>
  </si>
  <si>
    <t>LXWXH: 103 X 82 X 55</t>
  </si>
  <si>
    <t>LXWXH: 52 X 75 X 87</t>
  </si>
  <si>
    <t>1000287</t>
  </si>
  <si>
    <t>CCT15261</t>
  </si>
  <si>
    <t>LXWXH: 120 X 80 X 10</t>
  </si>
  <si>
    <t>LXWXH: 50 X 107 X 80</t>
  </si>
  <si>
    <t>COV-FCU-C-5045</t>
  </si>
  <si>
    <t>10030103</t>
  </si>
  <si>
    <t>350</t>
  </si>
  <si>
    <t>1000036</t>
  </si>
  <si>
    <t>DC6KYSTU-WT</t>
  </si>
  <si>
    <t>LXWXH: 150 X 85 X 0.1 MM</t>
  </si>
  <si>
    <t>LXWXH: 210 X 297 X 13</t>
  </si>
  <si>
    <t>1001458</t>
  </si>
  <si>
    <t>LXWXH: 35 X 64 X 88</t>
  </si>
  <si>
    <t>LXWXH: 70 X 64 X 88</t>
  </si>
  <si>
    <t>LXWXH: 52 X 64 X 88</t>
  </si>
  <si>
    <t>LXWXH: 17 X 64 X 88</t>
  </si>
  <si>
    <t>LXWXH: 53 X 77 X 111</t>
  </si>
  <si>
    <t>LXWXH: 106 X 77 X 111</t>
  </si>
  <si>
    <t>LXWXH: 113 X 185 X 90</t>
  </si>
  <si>
    <t>LXWXH: 79 X 77 X 111</t>
  </si>
  <si>
    <t>LXWXH: 35 X 77 X 127</t>
  </si>
  <si>
    <t>LXWXH: 70 X 77 X 127</t>
  </si>
  <si>
    <t>LXWXH: 105 X 77 X 127</t>
  </si>
  <si>
    <t>LXWXH: 135 X 232 X 85</t>
  </si>
  <si>
    <t>LXWXH: 140 X 77 X 127</t>
  </si>
  <si>
    <t>LXWXH: 34 X 90 X 11</t>
  </si>
  <si>
    <t>LXWXH: 90 X 35 X 10</t>
  </si>
  <si>
    <t>LXWXH: 107 X 11 X 40</t>
  </si>
  <si>
    <t>LXWXH: 108 X 40 X 13</t>
  </si>
  <si>
    <t>LXWXH: 117 X 40 X 13</t>
  </si>
  <si>
    <t>LXWXH: 40 X 110 X 13</t>
  </si>
  <si>
    <t>LXWXH: 40 X 107 X 12</t>
  </si>
  <si>
    <t>LXWXH: 40 X 105 X 15</t>
  </si>
  <si>
    <t>LXWXH: 53 X 79 X 12</t>
  </si>
  <si>
    <t>LXWXH: 105 X 40 X 12</t>
  </si>
  <si>
    <t>LXWXH: 108 X 13 X 40</t>
  </si>
  <si>
    <t>LXWXH: 75 X 105 X 15</t>
  </si>
  <si>
    <t>LXWXH: 75 X 107 X 16</t>
  </si>
  <si>
    <t>LXWXH: 75 X 110 X 15</t>
  </si>
  <si>
    <t>LXWXH: 15 X 105 X 73</t>
  </si>
  <si>
    <t>LXWXH: 118 X 119 X 24</t>
  </si>
  <si>
    <t>LXWXH: 118 X 120 X 24</t>
  </si>
  <si>
    <t>LXWXH: 118 X 120 X 25</t>
  </si>
  <si>
    <t>LXWXH: 113 X 118 X 25</t>
  </si>
  <si>
    <t>LXWXH: 145 X 213 X 77</t>
  </si>
  <si>
    <t>LXWXH: 145 X 212 X 80</t>
  </si>
  <si>
    <t>LXWXH: 145 X 210 X 78</t>
  </si>
  <si>
    <t>LXWXH: 230 X 185 X 115</t>
  </si>
  <si>
    <t>DF433800</t>
  </si>
  <si>
    <t>LXWXH: 60 X 85 X 18</t>
  </si>
  <si>
    <t>DZ5CE042</t>
  </si>
  <si>
    <t>LXWXH: 40 X 80 X 20</t>
  </si>
  <si>
    <t>DZ5CE042D</t>
  </si>
  <si>
    <t>LXWXH: 110 X 180 X 25</t>
  </si>
  <si>
    <t>1001829</t>
  </si>
  <si>
    <t>312</t>
  </si>
  <si>
    <t>1002149</t>
  </si>
  <si>
    <t>E127BB0Z312GA0</t>
  </si>
  <si>
    <t>E13254950FCWS00L00</t>
  </si>
  <si>
    <t>E13956050FDYR00K00</t>
  </si>
  <si>
    <t>E14231RD6M0B38L</t>
  </si>
  <si>
    <t>E14321QA7M0B38L</t>
  </si>
  <si>
    <t>E14331QA7M0B38L</t>
  </si>
  <si>
    <t>313</t>
  </si>
  <si>
    <t>1002248</t>
  </si>
  <si>
    <t>E220C00H11200CB</t>
  </si>
  <si>
    <t>E220C00Z21200CB</t>
  </si>
  <si>
    <t>393</t>
  </si>
  <si>
    <t>10029260</t>
  </si>
  <si>
    <t>E44231JB6M0D68K</t>
  </si>
  <si>
    <t>E44531SJ7M0J78L</t>
  </si>
  <si>
    <t>LXWXH: 105 X 100 X 40 MM</t>
  </si>
  <si>
    <t>LXWXH: 150 X 100 X 65 MM</t>
  </si>
  <si>
    <t>E54321QB7M0H78M</t>
  </si>
  <si>
    <t>E54331JB6M0B08K</t>
  </si>
  <si>
    <t>E54331QB7M0H78M</t>
  </si>
  <si>
    <t>E54331R67M0H78M</t>
  </si>
  <si>
    <t>E54331RA7M0H78M</t>
  </si>
  <si>
    <t>E54331SL7M0H78M</t>
  </si>
  <si>
    <t>E64231QA6M0B38L</t>
  </si>
  <si>
    <t>E64231RA6M0B38L</t>
  </si>
  <si>
    <t>E64531JA6M0A28K</t>
  </si>
  <si>
    <t>E74631JA6M0A08K</t>
  </si>
  <si>
    <t>E74632QE7M0C48M</t>
  </si>
  <si>
    <t>E74632RH6M0C48M</t>
  </si>
  <si>
    <t>E74632RL6M0C48M</t>
  </si>
  <si>
    <t>LXWXH: 86X86X13 MM</t>
  </si>
  <si>
    <t>E8330X_WD_G19</t>
  </si>
  <si>
    <t>E8330X_WE_G19</t>
  </si>
  <si>
    <t>E8330X_WG_G19</t>
  </si>
  <si>
    <t>E8331_26_WE_G19</t>
  </si>
  <si>
    <t>LXWXH: 172X86X6 MM</t>
  </si>
  <si>
    <t>E8331_26_WG_G19</t>
  </si>
  <si>
    <t>E8331_36_WE_G19</t>
  </si>
  <si>
    <t>LXWXH: 258X86X6 MM</t>
  </si>
  <si>
    <t>E8331_36_WG_G19</t>
  </si>
  <si>
    <t>E8331_46_WE_G19</t>
  </si>
  <si>
    <t>LXWXH: 345X86X6 MM</t>
  </si>
  <si>
    <t>E8331_46_WG_G19</t>
  </si>
  <si>
    <t>E8331_56_WE_G19</t>
  </si>
  <si>
    <t>LXWXH: 431X86X6 MM</t>
  </si>
  <si>
    <t>E8331_56_WG_G19</t>
  </si>
  <si>
    <t>LXWXH: 86X86X21 MM</t>
  </si>
  <si>
    <t>E8331_WD_G19</t>
  </si>
  <si>
    <t>E8331_WE_G19</t>
  </si>
  <si>
    <t>E8331_WG_G19</t>
  </si>
  <si>
    <t>LXWXH: 86X86X34 MM</t>
  </si>
  <si>
    <t>E8331BPDMW_WD_G19</t>
  </si>
  <si>
    <t>E8331BPDMW_WE_G19</t>
  </si>
  <si>
    <t>E8331BPDMW_WG_G19</t>
  </si>
  <si>
    <t>E8331BPL1_WD_G19</t>
  </si>
  <si>
    <t>E8331BPL1_WE_G19</t>
  </si>
  <si>
    <t>E8331BPL1_WG_G19</t>
  </si>
  <si>
    <t>E8331EKT_WD_G19</t>
  </si>
  <si>
    <t>E8331EKT_WE_G19</t>
  </si>
  <si>
    <t>E8331EKT_WG_G19</t>
  </si>
  <si>
    <t>E8331KH_WE_G19</t>
  </si>
  <si>
    <t>E8331KH_WG_G19</t>
  </si>
  <si>
    <t>E8331KPB_WD_G19</t>
  </si>
  <si>
    <t>E8331KPB_WE_G19</t>
  </si>
  <si>
    <t>E8331KPB_WG_G19</t>
  </si>
  <si>
    <t>E8331L1_WD_G19</t>
  </si>
  <si>
    <t>E8331L1_WE_G19</t>
  </si>
  <si>
    <t>E8331L1_WG_G19</t>
  </si>
  <si>
    <t>E8331L1LED_WD_G19</t>
  </si>
  <si>
    <t>E8331L1LED_WE_G19</t>
  </si>
  <si>
    <t>E8331L1LED_WG_G19</t>
  </si>
  <si>
    <t>E8331L2_WG_G19</t>
  </si>
  <si>
    <t>E8331L2LED_WD_G19</t>
  </si>
  <si>
    <t>E8331L2LED_WE_G19</t>
  </si>
  <si>
    <t>E8331L2LED_WG_G19</t>
  </si>
  <si>
    <t>E8331M_WE_G19</t>
  </si>
  <si>
    <t>LXWXH: 86X86X30 MM</t>
  </si>
  <si>
    <t>E8331M_WG_G19</t>
  </si>
  <si>
    <t>E8331PRL1_WD_G19</t>
  </si>
  <si>
    <t>E8331PRL1_WE_G19</t>
  </si>
  <si>
    <t>E8331PRL1_WG_G19</t>
  </si>
  <si>
    <t>LXWXH: 86X86X31 MM</t>
  </si>
  <si>
    <t>E8331RJS4_WD_G19</t>
  </si>
  <si>
    <t>E8331RJS4_WE_G19</t>
  </si>
  <si>
    <t>E8331RJS4_WG_G19</t>
  </si>
  <si>
    <t>LXWXH: 86X86X41 MM</t>
  </si>
  <si>
    <t>E8331RJS5_WD_G19</t>
  </si>
  <si>
    <t>E8331RJS5_WE_G19</t>
  </si>
  <si>
    <t>E8331RJS5_WG_G19</t>
  </si>
  <si>
    <t>E8331RJS6_WE_G19</t>
  </si>
  <si>
    <t>E8331RJS6_WG_G19</t>
  </si>
  <si>
    <t>E8331TV_WD_G19</t>
  </si>
  <si>
    <t>LXWXH: 86X86X26 MM</t>
  </si>
  <si>
    <t>E8331TV_WE_G19</t>
  </si>
  <si>
    <t>E8331TV_WG_G19</t>
  </si>
  <si>
    <t>LXWXH: 86X86X40 MM</t>
  </si>
  <si>
    <t>E8332_WD_G19</t>
  </si>
  <si>
    <t>E8332_WE_G19</t>
  </si>
  <si>
    <t>E8332_WG_G19</t>
  </si>
  <si>
    <t>E8332C_WE_G19</t>
  </si>
  <si>
    <t>E8332C_WG_G19</t>
  </si>
  <si>
    <t>E8332HD15PH_WE_G19</t>
  </si>
  <si>
    <t>LXWXH: 86X86X36 MM</t>
  </si>
  <si>
    <t>E8332HD15PH_WG_G19</t>
  </si>
  <si>
    <t>E8332HDHD_WE_G19</t>
  </si>
  <si>
    <t>E8332HDRJS5_WE_G19</t>
  </si>
  <si>
    <t>E8332HDRJS5_WG_G19</t>
  </si>
  <si>
    <t>E8332HDUSB_WE_G19</t>
  </si>
  <si>
    <t>E8332L1_WD_G19</t>
  </si>
  <si>
    <t>E8332L1_WG_G19</t>
  </si>
  <si>
    <t>E8332L1LED_WD_G19</t>
  </si>
  <si>
    <t>E8332L1LED_WE_G19</t>
  </si>
  <si>
    <t>E8332L1LED_WG_G19</t>
  </si>
  <si>
    <t>E8332L2_WG_G19</t>
  </si>
  <si>
    <t>E8332L2LED_WD_G19</t>
  </si>
  <si>
    <t>E8332L2LED_WE_G19</t>
  </si>
  <si>
    <t>E8332L2LED_WG_G19</t>
  </si>
  <si>
    <t>E8332PRL1_WD_G19</t>
  </si>
  <si>
    <t>E8332PRL1_WE_G19</t>
  </si>
  <si>
    <t>E8332PRL1_WG_G19</t>
  </si>
  <si>
    <t>E8332RJS4_WD_G19</t>
  </si>
  <si>
    <t>E8332RJS4_WE_G19</t>
  </si>
  <si>
    <t>E8332RJS4_WG_G19</t>
  </si>
  <si>
    <t>E8332RJS5_WD_G19</t>
  </si>
  <si>
    <t>E8332RJS5_WE_G19</t>
  </si>
  <si>
    <t>E8332RJS5_WG_G19</t>
  </si>
  <si>
    <t>E8332RJS6_WE_G19</t>
  </si>
  <si>
    <t>E8332RJS6_WG_G19</t>
  </si>
  <si>
    <t>E8332TDRJS5_WD_G19</t>
  </si>
  <si>
    <t>E8332TDRJS5_WE_G19</t>
  </si>
  <si>
    <t>E8332TDRJS5_WG_G19</t>
  </si>
  <si>
    <t>E8332TV_WE_G19</t>
  </si>
  <si>
    <t>E8332TV_WG_G19</t>
  </si>
  <si>
    <t>E8332TVRJS5_WD_G19</t>
  </si>
  <si>
    <t>E8332TVRJS5_WE_G19</t>
  </si>
  <si>
    <t>E8332TVRJS5_WG_G19</t>
  </si>
  <si>
    <t>E8332TVRJS6_WE_G19</t>
  </si>
  <si>
    <t>E8332TVRJS6_WG_G19</t>
  </si>
  <si>
    <t>E8332USB_WD_G19</t>
  </si>
  <si>
    <t>E8332USB_WE_G19</t>
  </si>
  <si>
    <t>E8332USB_WG_G19</t>
  </si>
  <si>
    <t>E8333_WD_G19</t>
  </si>
  <si>
    <t>E8333_WE_G19</t>
  </si>
  <si>
    <t>E8333_WG_G19</t>
  </si>
  <si>
    <t>E8333DMWS_WD_G19</t>
  </si>
  <si>
    <t>E8333DMWS_WE_G19</t>
  </si>
  <si>
    <t>E8333DMWS_WG_G19</t>
  </si>
  <si>
    <t>E8333KH_WD_G19</t>
  </si>
  <si>
    <t>E8333KH_WE_G19</t>
  </si>
  <si>
    <t>E8333KH_WG_G19</t>
  </si>
  <si>
    <t>E8333L1_WE_G19</t>
  </si>
  <si>
    <t>E8333L1_WG_G19</t>
  </si>
  <si>
    <t>E8333L1LED_WD_G19</t>
  </si>
  <si>
    <t>E8333L1LED_WE_G19</t>
  </si>
  <si>
    <t>E8333L1LED_WG_G19</t>
  </si>
  <si>
    <t>E8333L2LED_WD_G19</t>
  </si>
  <si>
    <t>E8333L2LED_WE_G19</t>
  </si>
  <si>
    <t>E8333L2LED_WG_G19</t>
  </si>
  <si>
    <t>E8333PRL1_WE_G19</t>
  </si>
  <si>
    <t>E8333PRL1_WG_G19</t>
  </si>
  <si>
    <t>LXWXH: 86X86X19 MM</t>
  </si>
  <si>
    <t>E8334_WD_G19</t>
  </si>
  <si>
    <t>E8334_WE_G19</t>
  </si>
  <si>
    <t>E8334_WG_G19</t>
  </si>
  <si>
    <t>E8334L1LED_WD_G19</t>
  </si>
  <si>
    <t>E8334L1LED_WE_G19</t>
  </si>
  <si>
    <t>E8334L1LED_WG_G19</t>
  </si>
  <si>
    <t>E8334L2LED_WD_G19</t>
  </si>
  <si>
    <t>E8334L2LED_WE_G19</t>
  </si>
  <si>
    <t>E8334L2LED_WG_G19</t>
  </si>
  <si>
    <t>LXWXH: 86X86X27 MM</t>
  </si>
  <si>
    <t>E83426U2_WD_G19</t>
  </si>
  <si>
    <t>E83426U2_WE_G19</t>
  </si>
  <si>
    <t>E83426U2_WG_G19</t>
  </si>
  <si>
    <t>E8390FLW_WE_G19</t>
  </si>
  <si>
    <t>LXWXH: 153X94X63 MM</t>
  </si>
  <si>
    <t>E83T727V_WD_G19</t>
  </si>
  <si>
    <t>E83T727V_WE_G19</t>
  </si>
  <si>
    <t>E83T727V_WG_G19</t>
  </si>
  <si>
    <t>1001883</t>
  </si>
  <si>
    <t>EEPFC</t>
  </si>
  <si>
    <t>1001578</t>
  </si>
  <si>
    <t>LXWXH: 210 X 297 X 17</t>
  </si>
  <si>
    <t>LXWXH: 120 X 135 X 68</t>
  </si>
  <si>
    <t>LXWXH: 250 X 250210 X MM</t>
  </si>
  <si>
    <t>LXWXH: 250 X 250200 X MM</t>
  </si>
  <si>
    <t>10009974</t>
  </si>
  <si>
    <t>396</t>
  </si>
  <si>
    <t>1000112</t>
  </si>
  <si>
    <t>LXWXH: 140 X 165 X 42</t>
  </si>
  <si>
    <t>EVH2S7P0CK</t>
  </si>
  <si>
    <t>LXWXH: 400 X 535 X 260 MM</t>
  </si>
  <si>
    <t>257</t>
  </si>
  <si>
    <t>314</t>
  </si>
  <si>
    <t>10020794</t>
  </si>
  <si>
    <t>LXWXH: 80 X 125 X 3</t>
  </si>
  <si>
    <t>LXWXH: 80 X 100 X 1</t>
  </si>
  <si>
    <t>LXWXH: 40 X 17 X 10 MM</t>
  </si>
  <si>
    <t>LXWXH: 194 X 75 X 50 MM</t>
  </si>
  <si>
    <t>LXWXH: 111 X 120 X 95</t>
  </si>
  <si>
    <t>LXWXH: 115 X 350 X 90</t>
  </si>
  <si>
    <t>LXWXH: 25 X 85 X 70</t>
  </si>
  <si>
    <t>LXWXH: 25 X 80 X 70</t>
  </si>
  <si>
    <t>LXWXH: 90 X 75 X 20</t>
  </si>
  <si>
    <t>LXWXH: 120 X 110 X 60</t>
  </si>
  <si>
    <t>LXWXH: 100 X 100 X 55</t>
  </si>
  <si>
    <t>LXWXH: 85 X 70 X 25</t>
  </si>
  <si>
    <t>LXWXH: 70 X 85 X 25</t>
  </si>
  <si>
    <t>LXWXH: 85 X 140 X 95</t>
  </si>
  <si>
    <t>LXWXH: 82 X 140 X 95</t>
  </si>
  <si>
    <t>LXWXH: 140 X 82 X 93</t>
  </si>
  <si>
    <t>LXWXH: 96 X 140 X 31</t>
  </si>
  <si>
    <t>LXWXH: 95 X 140 X 30</t>
  </si>
  <si>
    <t>LXWXH: 40 X 100 X 140</t>
  </si>
  <si>
    <t>LXWXH: 95 X 140 X 32</t>
  </si>
  <si>
    <t>LXWXH: 30 X 100 X 140</t>
  </si>
  <si>
    <t>LXWXH: 40 X 95 X 140</t>
  </si>
  <si>
    <t>LXWXH: 135 X 60 X 95</t>
  </si>
  <si>
    <t>LXWXH: 57 X 140 X 95</t>
  </si>
  <si>
    <t>LXWXH: 85 X 140 X 90</t>
  </si>
  <si>
    <t>LXWXH: 140 X 104 X 95</t>
  </si>
  <si>
    <t>LXWXH: 110 X 104 X 95</t>
  </si>
  <si>
    <t>LXWXH: 110 X 140 X 95</t>
  </si>
  <si>
    <t>LXWXH: 110 X 140 X 90</t>
  </si>
  <si>
    <t>LXWXH: 140 X 110 X 90</t>
  </si>
  <si>
    <t>LXWXH: 140 X 110 X 95</t>
  </si>
  <si>
    <t>LXWXH: 135 X 110 X 95</t>
  </si>
  <si>
    <t>LXWXH: 97 X 140 X 32</t>
  </si>
  <si>
    <t>LXWXH: 30 X 95 X 140</t>
  </si>
  <si>
    <t>LXWXH: 140 X 80 X 95</t>
  </si>
  <si>
    <t>LXWXH: 95 X 140 X 85</t>
  </si>
  <si>
    <t>LXWXH: 85 X 140 X 80</t>
  </si>
  <si>
    <t>LXWXH: 90 X 140 X 95</t>
  </si>
  <si>
    <t>LXWXH: 100 X 140 X 90</t>
  </si>
  <si>
    <t>LXWXH: 140 X 105 X 95</t>
  </si>
  <si>
    <t>LXWXH: 135 X 110 X 90</t>
  </si>
  <si>
    <t>LXWXH: 113 X 180 X 114</t>
  </si>
  <si>
    <t>LXWXH: 150 X 180 X 120</t>
  </si>
  <si>
    <t>LXWXH: 145 X 185 X 120</t>
  </si>
  <si>
    <t>LXWXH: 145 X 185 X 110</t>
  </si>
  <si>
    <t>LXWXH: 145 X 185 X 114</t>
  </si>
  <si>
    <t>LXWXH: 110 X 180 X 110</t>
  </si>
  <si>
    <t>LXWXH: 111 X 180 X 111</t>
  </si>
  <si>
    <t>LXWXH: 145 X 180 X 120</t>
  </si>
  <si>
    <t>LXWXH: 113 X 180 X 112</t>
  </si>
  <si>
    <t>LXWXH: 110 X 190 X 110</t>
  </si>
  <si>
    <t>LXWXH: 72 X 87 X 32</t>
  </si>
  <si>
    <t>LXWXH: 75 X 90 X 35</t>
  </si>
  <si>
    <t>LXWXH: 70 X 75 X 15</t>
  </si>
  <si>
    <t>GCR_C264_F40_00042</t>
  </si>
  <si>
    <t>GCR_C264_F60_00043</t>
  </si>
  <si>
    <t>GCR_C264_F60_00044</t>
  </si>
  <si>
    <t>GCR_C264_F60_00046</t>
  </si>
  <si>
    <t>GCR_C264_F60_00047</t>
  </si>
  <si>
    <t>GCR_C264_F60_00048</t>
  </si>
  <si>
    <t>GCR_C264_F60_00049</t>
  </si>
  <si>
    <t>GCR_C264_F80_00045</t>
  </si>
  <si>
    <t>GCR_P3U_PTO1</t>
  </si>
  <si>
    <t>GCR_T300_0005</t>
  </si>
  <si>
    <t>LXWXH: 580 X 790 X 570</t>
  </si>
  <si>
    <t>GCR_T300_0006</t>
  </si>
  <si>
    <t>GCR_T300_0008</t>
  </si>
  <si>
    <t>GCR_T300_0009</t>
  </si>
  <si>
    <t>GCR_T300_0010</t>
  </si>
  <si>
    <t>GCR_T300_0011</t>
  </si>
  <si>
    <t>GCR_T300_0012</t>
  </si>
  <si>
    <t>GK1EM</t>
  </si>
  <si>
    <t>LXWXH: 105 X 158 X 100</t>
  </si>
  <si>
    <t>LXWXH: 70 X 160 X 80</t>
  </si>
  <si>
    <t>LXWXH: 95 X 110 X 25</t>
  </si>
  <si>
    <t>LXWXH: 80 X 20 X 90</t>
  </si>
  <si>
    <t>LXWXH: 70 X 150 X 130</t>
  </si>
  <si>
    <t>LXWXH: 233 X 188 X 155</t>
  </si>
  <si>
    <t>LXWXH: 80 X 330 X 15</t>
  </si>
  <si>
    <t>GS2AE21</t>
  </si>
  <si>
    <t>LXWXH: 20 X 402 X 20</t>
  </si>
  <si>
    <t>GS2AE81</t>
  </si>
  <si>
    <t>LXWXH: 80 X 400 X 20</t>
  </si>
  <si>
    <t>LXWXH: 107 X 178 X 125</t>
  </si>
  <si>
    <t>LXWXH: 170 X 260 X 165</t>
  </si>
  <si>
    <t>LXWXH: 215 X 345 X 200</t>
  </si>
  <si>
    <t>LXWXH: 120 X 80 X 90</t>
  </si>
  <si>
    <t>LXWXH: 145 X 90 X 45</t>
  </si>
  <si>
    <t>LXWXH: 93 X 48 X 85</t>
  </si>
  <si>
    <t>LXWXH: 92 X 50 X 85</t>
  </si>
  <si>
    <t>LXWXH: 92 X 48 X 85</t>
  </si>
  <si>
    <t>LXWXH: 93 X 46 X 85</t>
  </si>
  <si>
    <t>LXWXH: 112 X 85 X 55</t>
  </si>
  <si>
    <t>LXWXH: 110 X 85 X 55</t>
  </si>
  <si>
    <t>GV2PC01</t>
  </si>
  <si>
    <t>160X220X260</t>
  </si>
  <si>
    <t>LXWXH: 48 X 85 X 93</t>
  </si>
  <si>
    <t>LXWXH: 93 X 48 X 87</t>
  </si>
  <si>
    <t>LXWXH: 93 X 48 X 86</t>
  </si>
  <si>
    <t>LXWXH: 80 X 70 X 15</t>
  </si>
  <si>
    <t>LXWXH: 370 X 9 X 6</t>
  </si>
  <si>
    <t>LXWXH: 65 X 145 X 160</t>
  </si>
  <si>
    <t>LXWXH: 185 X 272 X 92</t>
  </si>
  <si>
    <t>LXWXH: 1 X 15 X 15</t>
  </si>
  <si>
    <t>LXWXH: 85 X 300 X 70</t>
  </si>
  <si>
    <t>LXWXH: 265 X 210 X 135</t>
  </si>
  <si>
    <t>LXWXH: 375 X 330 X 190</t>
  </si>
  <si>
    <t>LXWXH: 520 X 370 X 150</t>
  </si>
  <si>
    <t>LXWXH : 2 X 1.8 X 0.3 DM</t>
  </si>
  <si>
    <t>LXWXH: 690 X 1200 X 490</t>
  </si>
  <si>
    <t>1000780</t>
  </si>
  <si>
    <t>360</t>
  </si>
  <si>
    <t>LXWXH: 41 X 40 X 105</t>
  </si>
  <si>
    <t>LXWXH: 65 X 110 X 65</t>
  </si>
  <si>
    <t>LXWXH: 65 X 80 X 65</t>
  </si>
  <si>
    <t>K1SD217B7XS</t>
  </si>
  <si>
    <t>LXWXH: 56 X 109 X 52</t>
  </si>
  <si>
    <t>LXWXH: 72 X 72 X 115</t>
  </si>
  <si>
    <t>LXWXH: 85 X 85 X 25</t>
  </si>
  <si>
    <t>LXWXH: 85 X 85 X 30</t>
  </si>
  <si>
    <t>LXWXH: 30 X 3000 X 46</t>
  </si>
  <si>
    <t>LXWXH: 440 X 610 X 60</t>
  </si>
  <si>
    <t>LXWXH: 30 X 2000 X 46</t>
  </si>
  <si>
    <t>LXWXH: 70 X 40 X 22</t>
  </si>
  <si>
    <t>LXWXH: 110 X 270 X 80</t>
  </si>
  <si>
    <t>LXWXH: 80 X 270 X 80</t>
  </si>
  <si>
    <t>LXWXH: 60 X 115 X 62</t>
  </si>
  <si>
    <t>LXWXH: 80 X 160 X 60</t>
  </si>
  <si>
    <t>LXWXH: 70 X 82 X 70</t>
  </si>
  <si>
    <t>LXWXH: 70 X 85 X 70</t>
  </si>
  <si>
    <t>LXWXH: 580 X 745 X 130</t>
  </si>
  <si>
    <t>LXWXH: 70 X 70 X 82</t>
  </si>
  <si>
    <t>LXWXH: 35 X 2100 X 100</t>
  </si>
  <si>
    <t>LXWXH: 35 X 3100 X 100</t>
  </si>
  <si>
    <t>LXWXH: 92 X 365 X 35</t>
  </si>
  <si>
    <t>LXWXH: 102 X 200 X 40</t>
  </si>
  <si>
    <t>LXWXH: 33 X 60 X 269</t>
  </si>
  <si>
    <t>LXWXH: 166 X 435 X 126</t>
  </si>
  <si>
    <t>LXWXH: 166 X 419 X 137</t>
  </si>
  <si>
    <t>LXWXH: 446 X 585 X 180</t>
  </si>
  <si>
    <t>LXWXH: 64 X 3090 X 160</t>
  </si>
  <si>
    <t>LXWXH: 200 X 324 X 142</t>
  </si>
  <si>
    <t>LXWXH: 190 X 310 X 160</t>
  </si>
  <si>
    <t>LXWXH: 440 X 735 X 350</t>
  </si>
  <si>
    <t>LXWXH: 140 X 1500 X 164</t>
  </si>
  <si>
    <t>LXWXH: 140 X 2000 X 164</t>
  </si>
  <si>
    <t>LXWXH: 140 X 2500 X 164</t>
  </si>
  <si>
    <t>LXWXH: 140 X 3000 X 164</t>
  </si>
  <si>
    <t>LXWXH: 140 X 4000 X 164</t>
  </si>
  <si>
    <t>LXWXH: 462 X 462 X 140</t>
  </si>
  <si>
    <t>LXWXH: 350 X 350 X 164</t>
  </si>
  <si>
    <t>LXWXH: 140 X 1500 X 324</t>
  </si>
  <si>
    <t>LXWXH: 140 X 2000 X 324</t>
  </si>
  <si>
    <t>LXWXH: 140 X 4000 X 324</t>
  </si>
  <si>
    <t>LXWXH: 642 X 642 X 140</t>
  </si>
  <si>
    <t>LXWXH: 350 X 350 X 324</t>
  </si>
  <si>
    <t>LXWXH: 140 X 400 X 324</t>
  </si>
  <si>
    <t>LXWXH: 100 X 1000 X 500</t>
  </si>
  <si>
    <t>LXWXH: 140 X 250 X 164</t>
  </si>
  <si>
    <t>LXWXH: 500 X 150 X 300</t>
  </si>
  <si>
    <t>LXWXH: 500 X 120 X 450</t>
  </si>
  <si>
    <t>LXWXH: 45 X 45 X 1</t>
  </si>
  <si>
    <t>LXWXH: 40 X 48 X 52</t>
  </si>
  <si>
    <t>LXWXH: 66 X 33 X 37</t>
  </si>
  <si>
    <t>LXWXH: 28 X 42 X 52</t>
  </si>
  <si>
    <t>LXWXH: 48 X 40 X 50</t>
  </si>
  <si>
    <t>LXWXH: 28 X 52 X 42 MM</t>
  </si>
  <si>
    <t>LXWXH: 62 X 106 X 90</t>
  </si>
  <si>
    <t>LXWXH: 155 X 330 X 90</t>
  </si>
  <si>
    <t>LXWXH: 12 X 60 X 20</t>
  </si>
  <si>
    <t>LXWXH: 145 X 325 X 80</t>
  </si>
  <si>
    <t>LXWXH: 70 X 70 X 4</t>
  </si>
  <si>
    <t>LXWXH: 50 X 50 X 30</t>
  </si>
  <si>
    <t>LXWXH: 80 X 215 X 130</t>
  </si>
  <si>
    <t>LXWXH: 35 X 90 X 105</t>
  </si>
  <si>
    <t>LXWXH: 155 X 335 X 90</t>
  </si>
  <si>
    <t>LAD4RCU</t>
  </si>
  <si>
    <t>LXWXH: 85 X 75 X 47</t>
  </si>
  <si>
    <t>LXWXH: 70 X 70 X 15</t>
  </si>
  <si>
    <t>LXWXH: 105 X 35 X 20</t>
  </si>
  <si>
    <t>LXWXH: 50 X 20 X 98</t>
  </si>
  <si>
    <t>LXWXH: 42 X 52 X 49</t>
  </si>
  <si>
    <t>LXWXH: 76 X 90 X 47</t>
  </si>
  <si>
    <t>LXWXH: 92 X 132 X 102</t>
  </si>
  <si>
    <t>LXWXH: 95 X 82 X 54 MM</t>
  </si>
  <si>
    <t>LC1D098BL</t>
  </si>
  <si>
    <t>LXWXH: 45 X 92 X 84</t>
  </si>
  <si>
    <t>LXWXH: 95 X 117 X 55</t>
  </si>
  <si>
    <t>LXWXH: 212 X 185 X 168</t>
  </si>
  <si>
    <t>LXWXH: 208 X 185 X 168</t>
  </si>
  <si>
    <t>LC1D115BD</t>
  </si>
  <si>
    <t>LC1D115D7</t>
  </si>
  <si>
    <t>LXWXH: 240 X 210 X 195</t>
  </si>
  <si>
    <t>LC1D115MD</t>
  </si>
  <si>
    <t>LC1D115P7</t>
  </si>
  <si>
    <t>LC1D115Q7</t>
  </si>
  <si>
    <t>LXWXH: 175 X 212 X 190 MM</t>
  </si>
  <si>
    <t>LXWXH: 110 X 103 X 55 MM</t>
  </si>
  <si>
    <t>LXWXH: 45 X 99 X 90</t>
  </si>
  <si>
    <t>LXWXH: 108 X 121 X 55</t>
  </si>
  <si>
    <t>LXWXH: 55 X 110 X 112 MM</t>
  </si>
  <si>
    <t>LXWXH: 54 X 107 X 120</t>
  </si>
  <si>
    <t>LXWXH: 95 X 55 X 116</t>
  </si>
  <si>
    <t>LXWXH: 110 X 135 X 152</t>
  </si>
  <si>
    <t>LXWXH: 137 X 152 X 62</t>
  </si>
  <si>
    <t>LXWXH: 140 X 150 X 60</t>
  </si>
  <si>
    <t>LC1D65AFD</t>
  </si>
  <si>
    <t>LXWXH: 137 X 152 X 63</t>
  </si>
  <si>
    <t>LXWXH: 110 X 135 X 155</t>
  </si>
  <si>
    <t>LXWXH: 95 X 135 X 155</t>
  </si>
  <si>
    <t>LXWXH: 135 X 100 X 140</t>
  </si>
  <si>
    <t>LXWXH: 100 X 140 X 210</t>
  </si>
  <si>
    <t>LXWXH: 96 X 134 X 140</t>
  </si>
  <si>
    <t>LXWXH: 97 X 135 X 140</t>
  </si>
  <si>
    <t>LXWXH: 132 X 95 X 132</t>
  </si>
  <si>
    <t>LXWXH: 200 X 230 X 70</t>
  </si>
  <si>
    <t>LXWXH: 230 X 200 X 70</t>
  </si>
  <si>
    <t>LXWXH: 230 X 200 X 68</t>
  </si>
  <si>
    <t>LXWXH: 93 X 117 X 55</t>
  </si>
  <si>
    <t>LXWXH: 91 X 50 X 113</t>
  </si>
  <si>
    <t>LXWXH: 93 X 113 X 50</t>
  </si>
  <si>
    <t>LXWXH: 92 X 113 X 50</t>
  </si>
  <si>
    <t>LC1DT40BL</t>
  </si>
  <si>
    <t>LXWXH: 140 X 150 X 75</t>
  </si>
  <si>
    <t>LXWXH: 138 X 153 X 75</t>
  </si>
  <si>
    <t>LXWXH: 138 X 153 X 79</t>
  </si>
  <si>
    <t>LXWXH: 136 X 152 X 78</t>
  </si>
  <si>
    <t>LC1DT80AND</t>
  </si>
  <si>
    <t>LXWXH: 195 X 227 X 67</t>
  </si>
  <si>
    <t>LXWXH: 195 X 230 X 68</t>
  </si>
  <si>
    <t>LXWXH: 200 X 250 X 220</t>
  </si>
  <si>
    <t>LXWXH: 58 X 85 X 92</t>
  </si>
  <si>
    <t>LXWXH: 240 X 260 X 215</t>
  </si>
  <si>
    <t>LXWXH: 250 X 325 X 260</t>
  </si>
  <si>
    <t>LXWXH: 86 X 132 X 123</t>
  </si>
  <si>
    <t>LC1F1000M7</t>
  </si>
  <si>
    <t>LXWXH: 483 X 361 X 603 MM</t>
  </si>
  <si>
    <t>LC1F1154BD</t>
  </si>
  <si>
    <t>LXWXH: 215 X 265 X 220</t>
  </si>
  <si>
    <t>LC1F1154F7</t>
  </si>
  <si>
    <t>LC1F1154G7</t>
  </si>
  <si>
    <t>LC1F1154M7</t>
  </si>
  <si>
    <t>LXWXH: 200 X 270 X 220 MM</t>
  </si>
  <si>
    <t>LC1F1154MD</t>
  </si>
  <si>
    <t>LC1F1154Q7</t>
  </si>
  <si>
    <t>LC1F1154U7</t>
  </si>
  <si>
    <t>LXWXH: 195 X 245 X 220</t>
  </si>
  <si>
    <t>LXWXH: 190 X 240 X 205</t>
  </si>
  <si>
    <t>LXWXH: 195 X 240 X 210</t>
  </si>
  <si>
    <t>LXWXH: 220 X 240 X 210</t>
  </si>
  <si>
    <t>LXWXH: 200 X 245 X 220</t>
  </si>
  <si>
    <t>LXWXH: 200 X 240 X 215</t>
  </si>
  <si>
    <t>LC1F1504BD</t>
  </si>
  <si>
    <t>LXWXH: 220 X 260 X 210</t>
  </si>
  <si>
    <t>LXWXH: 200 X 260 X 210</t>
  </si>
  <si>
    <t>LC1F1504M7</t>
  </si>
  <si>
    <t>LXWXH: 200 X 260 X 210 MM</t>
  </si>
  <si>
    <t>LC1F1504U7</t>
  </si>
  <si>
    <t>LXWXH: 200 X 240 X 210</t>
  </si>
  <si>
    <t>LXWXH: 200 X 250 X 210</t>
  </si>
  <si>
    <t>LXWXH: 200 X 250 X 215</t>
  </si>
  <si>
    <t>LXWXH: 500 X 620 X 395</t>
  </si>
  <si>
    <t>LC1F1854BD</t>
  </si>
  <si>
    <t>LXWXH: 195 X 260 X 215</t>
  </si>
  <si>
    <t>LC1F1854E7</t>
  </si>
  <si>
    <t>LC1F1854M7</t>
  </si>
  <si>
    <t>LXWXH: 195 X 260 X 215 MM</t>
  </si>
  <si>
    <t>LC1F1854MD</t>
  </si>
  <si>
    <t>LC1F1854Q7</t>
  </si>
  <si>
    <t>LXWXH: 195 X 240 X 205</t>
  </si>
  <si>
    <t>LXWXH: 215 X 245 X 220</t>
  </si>
  <si>
    <t>LXWXH: 195 X 245 X 215</t>
  </si>
  <si>
    <t>LC1F185Q7</t>
  </si>
  <si>
    <t>LXWXH: 200 X 240 X 220</t>
  </si>
  <si>
    <t>LXWXH: 235 X 265 X 215</t>
  </si>
  <si>
    <t>LC1F2254FD</t>
  </si>
  <si>
    <t>LC1F2254G7</t>
  </si>
  <si>
    <t>LC1F2254M7</t>
  </si>
  <si>
    <t>LXWXH: 235 X 265 X 215 MM</t>
  </si>
  <si>
    <t>LC1F2254P7</t>
  </si>
  <si>
    <t>LC1F2254Q7</t>
  </si>
  <si>
    <t>LXWXH: 240 X 260 X 220</t>
  </si>
  <si>
    <t>LXWXH: 240 X 265 X 210</t>
  </si>
  <si>
    <t>LXWXH: 234 X 265 X 220</t>
  </si>
  <si>
    <t>LC1F225Q7</t>
  </si>
  <si>
    <t>LXWXH: 240 X 265 X 215</t>
  </si>
  <si>
    <t>LXWXH: 240 X 270 X 220</t>
  </si>
  <si>
    <t>LXWXH: 250 X 300 X 250</t>
  </si>
  <si>
    <t>LC1F2654F7</t>
  </si>
  <si>
    <t>LC1F2654FD</t>
  </si>
  <si>
    <t>LC1F2654M7</t>
  </si>
  <si>
    <t>LXWXH: 250 X 300 X 250 MM</t>
  </si>
  <si>
    <t>LC1F2654P7</t>
  </si>
  <si>
    <t>LC1F2654Q7</t>
  </si>
  <si>
    <t>LC1F2654U7</t>
  </si>
  <si>
    <t>LC1F2654V7</t>
  </si>
  <si>
    <t>LXWXH: 250 X 251 X 250</t>
  </si>
  <si>
    <t>LXWXH: 250 X 260 X 250</t>
  </si>
  <si>
    <t>LXWXH: 250 X 300 X 255</t>
  </si>
  <si>
    <t>LC1F3304BD</t>
  </si>
  <si>
    <t>LXWXH: 235 X 290 X 255</t>
  </si>
  <si>
    <t>LC1F3304FD</t>
  </si>
  <si>
    <t>LC1F3304GD</t>
  </si>
  <si>
    <t>LC1F3304M7</t>
  </si>
  <si>
    <t>LXWXH: 240 X 320 X 250 MM</t>
  </si>
  <si>
    <t>LC1F3304P7</t>
  </si>
  <si>
    <t>LXWXH: 240 X 320 X 250</t>
  </si>
  <si>
    <t>LC1F3304Q7</t>
  </si>
  <si>
    <t>LXWXH: 250 X 310 X 250</t>
  </si>
  <si>
    <t>LXWXH: 240 X 295 X 255</t>
  </si>
  <si>
    <t>LXWXH: 235 X 290 X 245</t>
  </si>
  <si>
    <t>LXWXH: 245 X 320 X 260</t>
  </si>
  <si>
    <t>LXWXH: 238 X 293 X 255</t>
  </si>
  <si>
    <t>LXWXH: 240 X 320 X 260</t>
  </si>
  <si>
    <t>LC1F4004F7</t>
  </si>
  <si>
    <t>LXWXH: 240 X 310 X 250</t>
  </si>
  <si>
    <t>LC1F4004M7</t>
  </si>
  <si>
    <t>LXWXH: 240 X 310 X 250 MM</t>
  </si>
  <si>
    <t>LC1F4004P7</t>
  </si>
  <si>
    <t>LXWXH: 240 X 315 X 250 MM</t>
  </si>
  <si>
    <t>LC1F4004Q7</t>
  </si>
  <si>
    <t>LC1F4004U7</t>
  </si>
  <si>
    <t>LC1F4004V7</t>
  </si>
  <si>
    <t>LXWXH: 240 X 290 X 250</t>
  </si>
  <si>
    <t>LC1F5004F7</t>
  </si>
  <si>
    <t>LXWXH: 300 X 330 X 270</t>
  </si>
  <si>
    <t>LC1F5004FD</t>
  </si>
  <si>
    <t>LC1F5004M7</t>
  </si>
  <si>
    <t>LXWXH: 300 X 330 X 270 MM</t>
  </si>
  <si>
    <t>LC1F5004P7</t>
  </si>
  <si>
    <t>LC1F5004V7</t>
  </si>
  <si>
    <t>LXWXH: 300 X 300 X 275</t>
  </si>
  <si>
    <t>LXWXH: 295 X 295 X 270</t>
  </si>
  <si>
    <t>LXWXH: 270 X 300 X 300</t>
  </si>
  <si>
    <t>LC1F6304F7</t>
  </si>
  <si>
    <t>LXWXH: 340 X 430 X 290</t>
  </si>
  <si>
    <t>LC1F6304P7</t>
  </si>
  <si>
    <t>LC1F6304U7</t>
  </si>
  <si>
    <t>LC1F6304V7</t>
  </si>
  <si>
    <t>LXWXH: 350 X 360 X 290</t>
  </si>
  <si>
    <t>LC1F630P7</t>
  </si>
  <si>
    <t>LXWXH: 335 X 445 X 330</t>
  </si>
  <si>
    <t>LXWXH: 335 X 440 X 330</t>
  </si>
  <si>
    <t>LXWXH: 445 X 950 X 400</t>
  </si>
  <si>
    <t>LXWXH: 410 X 950 X 440</t>
  </si>
  <si>
    <t>LC1F780M7</t>
  </si>
  <si>
    <t>LXWXH: 440 X 970 X 420</t>
  </si>
  <si>
    <t>LXWXH: 450 X 940 X 380</t>
  </si>
  <si>
    <t>LC1F800MW</t>
  </si>
  <si>
    <t>L X W X H = 440X330X335 MM</t>
  </si>
  <si>
    <t>LXWXH: 330 X 330 X 440</t>
  </si>
  <si>
    <t>LXWXH: 62 X 48 X 66</t>
  </si>
  <si>
    <t>LXWXH: 48 X 62 X 66</t>
  </si>
  <si>
    <t>LC2D09BD</t>
  </si>
  <si>
    <t>LXWXH: 142 X 120 X 120 MM</t>
  </si>
  <si>
    <t>LXWXH: 114 X 118 X 109</t>
  </si>
  <si>
    <t>LXWXH: 113 X 140 X 113</t>
  </si>
  <si>
    <t>LXWXH: 162 X 198 X 140</t>
  </si>
  <si>
    <t>LXWXH: 165 X 195 X 140</t>
  </si>
  <si>
    <t>LXWXH: 360 X 540 X 220</t>
  </si>
  <si>
    <t>LXWXH: 305 X 625 X 245</t>
  </si>
  <si>
    <t>LXWXH: 92 X 60 X 65</t>
  </si>
  <si>
    <t>LC2K12107B7</t>
  </si>
  <si>
    <t>LXWXH: 240 X 165 X 185</t>
  </si>
  <si>
    <t>LXWXH: 160 X 235 X 175</t>
  </si>
  <si>
    <t>LXWXH: 145 X 310 X 235</t>
  </si>
  <si>
    <t>LXWXH: 150 X 205 X 172</t>
  </si>
  <si>
    <t>LXWXH: 160 X 250 X 200</t>
  </si>
  <si>
    <t>LXWXH: 95 X 140 X 195</t>
  </si>
  <si>
    <t>LP1D40008MD</t>
  </si>
  <si>
    <t>LXWXH: 92 X 62 X 65</t>
  </si>
  <si>
    <t>LXWXH: 78 X 118 X 85</t>
  </si>
  <si>
    <t>LXWXH: 71 X 85 X 50</t>
  </si>
  <si>
    <t>LXWXH: 77 X 88 X 50</t>
  </si>
  <si>
    <t>LXWXH: 72 X 48 X 85</t>
  </si>
  <si>
    <t>LXWXH: 78 X 100 X 55</t>
  </si>
  <si>
    <t>LXWXH: 95 X 53 X 78</t>
  </si>
  <si>
    <t>LXWXH: 108 X 138 X 70</t>
  </si>
  <si>
    <t>LXWXH: 120 X 86 X 78</t>
  </si>
  <si>
    <t>LXWXH: 120 X 87 X 80</t>
  </si>
  <si>
    <t>LXWXH: 120 X 85 X 80</t>
  </si>
  <si>
    <t>LXWXH: 175 X 300 X 106</t>
  </si>
  <si>
    <t>295</t>
  </si>
  <si>
    <t>LSM57471A</t>
  </si>
  <si>
    <t>LXWXH: 62 X 93 X 70 MM</t>
  </si>
  <si>
    <t>LSS5500SHAC</t>
  </si>
  <si>
    <t>LSSMBU02NS</t>
  </si>
  <si>
    <t>LSSMBU10NS</t>
  </si>
  <si>
    <t>LSSMBU12NS</t>
  </si>
  <si>
    <t>LSSMDB01NS</t>
  </si>
  <si>
    <t>LSSMKH03RS</t>
  </si>
  <si>
    <t>LSSMTH08NS</t>
  </si>
  <si>
    <t>LXWXH: 76 X 82 X 65</t>
  </si>
  <si>
    <t>LXWXH: 35 X 99 X 75</t>
  </si>
  <si>
    <t>LXWXH: 70 X 100 X 135</t>
  </si>
  <si>
    <t>LXWXH: 100 X 135 X 71</t>
  </si>
  <si>
    <t>LXWXH: 73 X 135 X 104</t>
  </si>
  <si>
    <t>LXWXH: 123 X 90 X 60 MM</t>
  </si>
  <si>
    <t>LXWXH: 73 X 136 X 104</t>
  </si>
  <si>
    <t>LXWXH: 135 X 160 X 20</t>
  </si>
  <si>
    <t>LUB12</t>
  </si>
  <si>
    <t>LXWXH: 170 X 140 X 52 MM</t>
  </si>
  <si>
    <t>LXWXH: 70 X 115 X 90</t>
  </si>
  <si>
    <t>LXWXH: 105 X 125 X 108</t>
  </si>
  <si>
    <t>LXWXH: 145 X 190 X 135</t>
  </si>
  <si>
    <t>LXWXH: 145 X 190 X 142</t>
  </si>
  <si>
    <t>LXWXH: 145 X 177 X 142</t>
  </si>
  <si>
    <t>LXWXH: 95 X 150 X 65</t>
  </si>
  <si>
    <t>LXWXH: 90 X 110 X 70</t>
  </si>
  <si>
    <t>LXWXH: 140 X 172 X 133</t>
  </si>
  <si>
    <t>LXWXH: 60 X 80 X 40</t>
  </si>
  <si>
    <t>LXWXH: 164 X 340 X 10</t>
  </si>
  <si>
    <t>LXWXH: 100 X 160 X 25</t>
  </si>
  <si>
    <t>LXWXH: 115 X 160 X 15</t>
  </si>
  <si>
    <t>LXWXH: 130 X 315 X 40</t>
  </si>
  <si>
    <t>LXWXH: 65 X 80 X 40</t>
  </si>
  <si>
    <t>LXWXH: 120 X 170 X 110</t>
  </si>
  <si>
    <t>LXWXH: 110 X 130 X 2</t>
  </si>
  <si>
    <t>LXWXH: 145 X 177 X 178</t>
  </si>
  <si>
    <t>LXWXH: 116 X 193 X 144</t>
  </si>
  <si>
    <t>LXWXH: 119 X 194 X 144</t>
  </si>
  <si>
    <t>LXWXH: 114 X 195 X 170</t>
  </si>
  <si>
    <t>LXWXH: 145 X 190 X 171</t>
  </si>
  <si>
    <t>LXWXH: 145 X 190 X 168</t>
  </si>
  <si>
    <t>LXWXH: 120 X 190 X 165</t>
  </si>
  <si>
    <t>LXWXH: 149 X 192 X 147</t>
  </si>
  <si>
    <t>LXWXH: 100 X 100 X 100</t>
  </si>
  <si>
    <t>LXWXH: 150 X 192 X 144</t>
  </si>
  <si>
    <t>LXWXH: 145 X 190 X 175</t>
  </si>
  <si>
    <t>LXWXH: 120 X 190 X 170</t>
  </si>
  <si>
    <t>LV430321FR</t>
  </si>
  <si>
    <t>LXWXH: 148X190X168 MM</t>
  </si>
  <si>
    <t>LXWXH: 90 X 90 X 30</t>
  </si>
  <si>
    <t>LXWXH: 145 X 190 X 170</t>
  </si>
  <si>
    <t>LXWXH: 112 X 190 X 167</t>
  </si>
  <si>
    <t>LXWXH: 145 X 190 X 177</t>
  </si>
  <si>
    <t>LXWXH: 138 X 190 X 140</t>
  </si>
  <si>
    <t>LXWXH: 112 X 190 X 169</t>
  </si>
  <si>
    <t>LXWXH: 138 X 174 X 112</t>
  </si>
  <si>
    <t>LXWXH: 120 X 170 X 100</t>
  </si>
  <si>
    <t>LXWXH: 120 X 165 X 105</t>
  </si>
  <si>
    <t>LXWXH: 149 X 193 X 144</t>
  </si>
  <si>
    <t>LXWXH: 200 X 300 X 155</t>
  </si>
  <si>
    <t>LXWXH: 110 X 140 X 130</t>
  </si>
  <si>
    <t>LXWXH: 150 X 240 X 100</t>
  </si>
  <si>
    <t>LXWXH: 115 X 240 X 100</t>
  </si>
  <si>
    <t>LXWXH: 170 X 330 X 40</t>
  </si>
  <si>
    <t>LXWXH: 170 X 200 X 172</t>
  </si>
  <si>
    <t>LXWXH: 170 X 200 X 170</t>
  </si>
  <si>
    <t>LXWXH: 115 X 5 X 110</t>
  </si>
  <si>
    <t>LXWXH: 175 X 200 X 170</t>
  </si>
  <si>
    <t>LXWXH: 200 X 305 X 215</t>
  </si>
  <si>
    <t>LV434001</t>
  </si>
  <si>
    <t>LXWXH: 55X115X30</t>
  </si>
  <si>
    <t>LXWXH: 55 X 115 X 30</t>
  </si>
  <si>
    <t>LVM02901</t>
  </si>
  <si>
    <t>L X H X W: 60 X 120 X 45 MM</t>
  </si>
  <si>
    <t>LVM02902</t>
  </si>
  <si>
    <t>LVM02903</t>
  </si>
  <si>
    <t>LXWXH: 100 X 60 X 90 MM</t>
  </si>
  <si>
    <t>LVM02908</t>
  </si>
  <si>
    <t>LXWXH: 100 X 76 X 170 MM</t>
  </si>
  <si>
    <t>LVM02910</t>
  </si>
  <si>
    <t>LXWXH: 150 X 95 X 170 MM</t>
  </si>
  <si>
    <t>LVM02911</t>
  </si>
  <si>
    <t>LXWXH: 140 X 120 X 200 MM</t>
  </si>
  <si>
    <t>LVM07038</t>
  </si>
  <si>
    <t>LXWXH: 50 X 5 X 50</t>
  </si>
  <si>
    <t>LVM07040</t>
  </si>
  <si>
    <t>LXWXH: 115 X 225 X 100</t>
  </si>
  <si>
    <t>LXWXH: 80 X 160 X 70</t>
  </si>
  <si>
    <t>LXWXH: 80 X 158 X 70</t>
  </si>
  <si>
    <t>LXWXH: 85 X 160 X 70</t>
  </si>
  <si>
    <t>LXWXH: 85 X 160 X 75</t>
  </si>
  <si>
    <t>LX9FG380</t>
  </si>
  <si>
    <t>LXWXH: 58 X 98 X 58</t>
  </si>
  <si>
    <t>LXWXH: 80 X 95 X 21</t>
  </si>
  <si>
    <t>LXWXH: 54 X 85 X 75</t>
  </si>
  <si>
    <t>LXWXH: 376 X 228 X 103</t>
  </si>
  <si>
    <t>LXWXH: 268 X 353 X 102</t>
  </si>
  <si>
    <t>LXWXH: 271 X 479 X 114</t>
  </si>
  <si>
    <t>LXWXH: 268 X 478 X 102</t>
  </si>
  <si>
    <t>LXWXH: 150 X 252 X 97</t>
  </si>
  <si>
    <t>LXWXH: 186 X 252 X 97</t>
  </si>
  <si>
    <t>LXWXH: 222 X 252 X 97</t>
  </si>
  <si>
    <t>LXWXH: 294 X 252 X 98</t>
  </si>
  <si>
    <t>LXWXH: 402 X 252 X 99</t>
  </si>
  <si>
    <t>LXWXH: 294 X 377 X 98</t>
  </si>
  <si>
    <t>LXWXH: 294 X 502 X 98</t>
  </si>
  <si>
    <t>LXWXH: 210 X 297 X 32</t>
  </si>
  <si>
    <t>MTN4010-6552</t>
  </si>
  <si>
    <t>LXWXH: 125 X 95 X 16 MM</t>
  </si>
  <si>
    <t>LXWXH: 32 X 74 X 74</t>
  </si>
  <si>
    <t>LXWXH: 180 X 142 X 100</t>
  </si>
  <si>
    <t>LXWXH: 72 X 94 X 64</t>
  </si>
  <si>
    <t>MVS08H3MF5A</t>
  </si>
  <si>
    <t>LXWXH: 500 X 350 X 420</t>
  </si>
  <si>
    <t>MVS12H3MF5A</t>
  </si>
  <si>
    <t>MVS16H3NF5L</t>
  </si>
  <si>
    <t>MVS25H3NF5L</t>
  </si>
  <si>
    <t>317</t>
  </si>
  <si>
    <t>LXWXH: 90 X 140 X 100</t>
  </si>
  <si>
    <t>NSX010N3FMI2</t>
  </si>
  <si>
    <t>NSX010N3FMI2FR</t>
  </si>
  <si>
    <t>LXWXH: 190X140X140 MM</t>
  </si>
  <si>
    <t>NSX016F3FMI2</t>
  </si>
  <si>
    <t>NSX016F3FMI2FR</t>
  </si>
  <si>
    <t>LXWXH: 190X114X114 MM</t>
  </si>
  <si>
    <t>NSX016N3FMI2</t>
  </si>
  <si>
    <t>NSX016N3FMI2FR</t>
  </si>
  <si>
    <t>LXWXH: 190X130X135 MM</t>
  </si>
  <si>
    <t>NSX025N3FMI2</t>
  </si>
  <si>
    <t>NSX025N3FMI2FR</t>
  </si>
  <si>
    <t>LXWXH: 190X140X135 MM</t>
  </si>
  <si>
    <t>LXWXH: 160 X 160 X 80</t>
  </si>
  <si>
    <t>LXWXH: 40 X 155 X 160</t>
  </si>
  <si>
    <t>LXWXH: 155 X 80 X 40</t>
  </si>
  <si>
    <t>LXWXH: 370 X 320 X 140</t>
  </si>
  <si>
    <t>LXWXH: 70 X 50 X 50</t>
  </si>
  <si>
    <t>LXWXH: 210 X 20 X 5</t>
  </si>
  <si>
    <t>LXWXH: 180 X 155 X 90</t>
  </si>
  <si>
    <t>LXWXH: 354 X 824 X 1226</t>
  </si>
  <si>
    <t>LXWXH: 298 X 418 X 613</t>
  </si>
  <si>
    <t>LXWXH: 298 X 618 X 813</t>
  </si>
  <si>
    <t>LXWXH: 354 X 826 X 824</t>
  </si>
  <si>
    <t>LXWXH: 185 X 130 X 125</t>
  </si>
  <si>
    <t>NW10H14F6FR</t>
  </si>
  <si>
    <t>LXWXH : 352 X 537 X 297 MM</t>
  </si>
  <si>
    <t>NW12H23F5</t>
  </si>
  <si>
    <t>375 X 295 X 305</t>
  </si>
  <si>
    <t>P13254950F0WS00L00</t>
  </si>
  <si>
    <t>P14331SA7M0B38L</t>
  </si>
  <si>
    <t>P44331JE7M0578K</t>
  </si>
  <si>
    <t>P44531SJ7M0J78L</t>
  </si>
  <si>
    <t>P543311B3M0H78M</t>
  </si>
  <si>
    <t>P54331RA7M0H78M</t>
  </si>
  <si>
    <t>P54331SA7M0H78M</t>
  </si>
  <si>
    <t>P54331SL7M0H78M</t>
  </si>
  <si>
    <t>P742311A1M0428J</t>
  </si>
  <si>
    <t>P74632RL6M0C48M</t>
  </si>
  <si>
    <t>PCSP060D5IP54</t>
  </si>
  <si>
    <t>PCSP120D5IP54</t>
  </si>
  <si>
    <t>PCSP200D5IP54</t>
  </si>
  <si>
    <t>PCSP300D5IP54</t>
  </si>
  <si>
    <t>PCSPCTFCL120056</t>
  </si>
  <si>
    <t>PCSPCTFCL200056</t>
  </si>
  <si>
    <t>PCSPCTFCL20005R</t>
  </si>
  <si>
    <t>PCSPCTFCL40005R411</t>
  </si>
  <si>
    <t>395</t>
  </si>
  <si>
    <t>1002638</t>
  </si>
  <si>
    <t>PFXSP5600TPD</t>
  </si>
  <si>
    <t>PFXSP5700TPD</t>
  </si>
  <si>
    <t>PFXSP5B10</t>
  </si>
  <si>
    <t>LXWXH: 15 X 65 X 20</t>
  </si>
  <si>
    <t>LXWXH: 16 X 55 X 30</t>
  </si>
  <si>
    <t>LXWXH: 25 X 90 X 30</t>
  </si>
  <si>
    <t>018</t>
  </si>
  <si>
    <t>LXWXH: 105 X 62 X 57</t>
  </si>
  <si>
    <t>LXWXH: 275 X 215 X 160</t>
  </si>
  <si>
    <t>LXWXH: 275 X 216 X 160</t>
  </si>
  <si>
    <t>LXWXH: 60X100X40</t>
  </si>
  <si>
    <t>REL59805</t>
  </si>
  <si>
    <t>LXWXH: 200 X 225 X 165 MM</t>
  </si>
  <si>
    <t>REL59807</t>
  </si>
  <si>
    <t>LXWXH: 200 X 230 X 160 MM</t>
  </si>
  <si>
    <t>REL59811</t>
  </si>
  <si>
    <t>LXWXH: 31 X 75 X 31</t>
  </si>
  <si>
    <t>LXWXH: 30 X 75 X 30</t>
  </si>
  <si>
    <t>LXWXH: 31 X 74 X 31</t>
  </si>
  <si>
    <t>LXWXH: 30 X 30 X 75</t>
  </si>
  <si>
    <t>LXWXH: 73 X 30 X 30</t>
  </si>
  <si>
    <t>RGE1648102</t>
  </si>
  <si>
    <t>LXWXH: 80 X 130 X 27</t>
  </si>
  <si>
    <t>LXWXH: 97 X 78 X 27</t>
  </si>
  <si>
    <t>LXWXH: 78 X 97 X 27</t>
  </si>
  <si>
    <t>LXWXH: 80 X 97 X 27</t>
  </si>
  <si>
    <t>LXWXH: 80 X 97 X 45</t>
  </si>
  <si>
    <t>LXWXH: 97 X 45 X 80</t>
  </si>
  <si>
    <t>LXWXH: 78 X 97 X 45</t>
  </si>
  <si>
    <t>258</t>
  </si>
  <si>
    <t>RM6-C1-LE-QQQ</t>
  </si>
  <si>
    <t>LXWXH: 1186 X 670 X 1142 MM</t>
  </si>
  <si>
    <t>RM6-C1-NE-DID</t>
  </si>
  <si>
    <t>RM6-C1-NE-IDIDI-01</t>
  </si>
  <si>
    <t>RM6-C1-NE-IIIII</t>
  </si>
  <si>
    <t>RM6-C1-NE-IQQ</t>
  </si>
  <si>
    <t>RM6-C3-DE-BBB</t>
  </si>
  <si>
    <t>RM6-C3-DE-I</t>
  </si>
  <si>
    <t>RM6-C3-DE-IBB</t>
  </si>
  <si>
    <t>RM6-C3-NE-III</t>
  </si>
  <si>
    <t>RM6-F1-NE-BI</t>
  </si>
  <si>
    <t>RM6-F1-NE-QI</t>
  </si>
  <si>
    <t>RM6-F1-NE-QIQI</t>
  </si>
  <si>
    <t>RM6-F3-NE-IDI</t>
  </si>
  <si>
    <t>RM6-F3-NE-QI</t>
  </si>
  <si>
    <t>LXWXH: 81 X 48 X 82</t>
  </si>
  <si>
    <t>410</t>
  </si>
  <si>
    <t>1000711</t>
  </si>
  <si>
    <t>LXWXH: 80 X 101 X 31</t>
  </si>
  <si>
    <t>LXWXH: 21 X 28 X 47</t>
  </si>
  <si>
    <t>LXWXH: 21 X 46 X 27</t>
  </si>
  <si>
    <t>LXWXH: 26 X 46 X 20</t>
  </si>
  <si>
    <t>LXWXH: 31 X 28 X 47</t>
  </si>
  <si>
    <t>LXWXH: 102 X 215 X 31</t>
  </si>
  <si>
    <t>LXWXH: 310 X 300 X 45</t>
  </si>
  <si>
    <t>LXWXH: 340 X 104 X 77</t>
  </si>
  <si>
    <t>LXWXH: 105 X 340 X 76</t>
  </si>
  <si>
    <t>LXWXH: 101 X 79 X 6</t>
  </si>
  <si>
    <t>RTC48PUN1RRHU</t>
  </si>
  <si>
    <t>RUMC21BD</t>
  </si>
  <si>
    <t>LXWXH: 35 X 35 X 63</t>
  </si>
  <si>
    <t>LXWXH: 12 X 31 X 10</t>
  </si>
  <si>
    <t>S5157507340</t>
  </si>
  <si>
    <t>LXWXH: 210 X 297 X 10</t>
  </si>
  <si>
    <t>1002788</t>
  </si>
  <si>
    <t>SH30703P11A2000</t>
  </si>
  <si>
    <t>LXWXH: 190 X 395 X 115</t>
  </si>
  <si>
    <t>LXWXH: 1140 X 710 X 840</t>
  </si>
  <si>
    <t>SP-C</t>
  </si>
  <si>
    <t>LXWXH: 38 X 155 X 158 MM</t>
  </si>
  <si>
    <t>SP-PSU-4A</t>
  </si>
  <si>
    <t>LXWXH: 68 X 183 X 110 MM</t>
  </si>
  <si>
    <t>LXWXH: 100 X 133 X 68</t>
  </si>
  <si>
    <t>LXWXH: 80 X 130 X 30</t>
  </si>
  <si>
    <t>LXWXH: 80 X 130 X 35</t>
  </si>
  <si>
    <t>LXWXH: 170 X 220 X 23</t>
  </si>
  <si>
    <t>LXWXH: 110 X 160 X 25</t>
  </si>
  <si>
    <t>SX-DRD-SB</t>
  </si>
  <si>
    <t>LXWXH: 40 X 12 X 55 MM</t>
  </si>
  <si>
    <t>SX-DRD-XB</t>
  </si>
  <si>
    <t>LXWXH: 40 X 12 X 83 MM</t>
  </si>
  <si>
    <t>SX-DRK-SB</t>
  </si>
  <si>
    <t>SX-DRK-XB</t>
  </si>
  <si>
    <t>LXWXH: 220 X 115 X 68 MM</t>
  </si>
  <si>
    <t>LXWXH: 91 X 57 X 117 MM</t>
  </si>
  <si>
    <t>430</t>
  </si>
  <si>
    <t>1001963</t>
  </si>
  <si>
    <t>"LXWXH: 110 X 95 X 5,8 MM"</t>
  </si>
  <si>
    <t>LXWXH: 160 X 240 X 60</t>
  </si>
  <si>
    <t>LXWXH: 235 X 160 X 130</t>
  </si>
  <si>
    <t>LXWXH: 111 X 74 X 131</t>
  </si>
  <si>
    <t>LXWXH: 162 X 235 X 62</t>
  </si>
  <si>
    <t>LXWXH: 162 X 235 X 130</t>
  </si>
  <si>
    <t>LXWXH: 111 X 111 X 131</t>
  </si>
  <si>
    <t>LXWXH: 144 X 167 X 22</t>
  </si>
  <si>
    <t>LXWXH: 7 X 7 X 1 CM</t>
  </si>
  <si>
    <t>LXWXH: 13X20X10 CM</t>
  </si>
  <si>
    <t>LXWXH: 12.7 X 9 X 13.5 CM</t>
  </si>
  <si>
    <t>LXWXH: 90 X 185 X 132 MM</t>
  </si>
  <si>
    <t>LXWXH: 18.7X 9 X 13 CM</t>
  </si>
  <si>
    <t>TM221C16R</t>
  </si>
  <si>
    <t>TM221C24R</t>
  </si>
  <si>
    <t>TM221C40R</t>
  </si>
  <si>
    <t>TM221CE16R</t>
  </si>
  <si>
    <t>TM221CE24R</t>
  </si>
  <si>
    <t>LXWXH=154X142X112 MM</t>
  </si>
  <si>
    <t>TM221CE40R</t>
  </si>
  <si>
    <t>TM221M16R</t>
  </si>
  <si>
    <t>TM221ME16RG</t>
  </si>
  <si>
    <t>TM3DM24R</t>
  </si>
  <si>
    <t>TM3DM24RG</t>
  </si>
  <si>
    <t>TM3DM8R</t>
  </si>
  <si>
    <t>TM3DQ16R</t>
  </si>
  <si>
    <t>TM3DQ16RG</t>
  </si>
  <si>
    <t>TM3DQ8R</t>
  </si>
  <si>
    <t>TM3DQ8RG</t>
  </si>
  <si>
    <t>LXWXH: 45 X 147 X 54</t>
  </si>
  <si>
    <t>LXWXH: 210 X 360 X 20</t>
  </si>
  <si>
    <t>LXWXH: 290 X 360 X 20</t>
  </si>
  <si>
    <t>LXWXH: 300 X 350 X 4</t>
  </si>
  <si>
    <t>LXWXH: 300 X 350 X 40</t>
  </si>
  <si>
    <t>LXWXH: 350 X 500 X 120</t>
  </si>
  <si>
    <t>LXWXH: 125 X 185 X 65</t>
  </si>
  <si>
    <t>LXWXH: 210 X 260 X 10</t>
  </si>
  <si>
    <t>LXWXH: 91 X 132 X 22</t>
  </si>
  <si>
    <t>LXWXH: 83 X 78 X 117</t>
  </si>
  <si>
    <t>LXWXH: 84 X 78 X 120</t>
  </si>
  <si>
    <t>LXWXH: 83 X 63 X 123</t>
  </si>
  <si>
    <t>LXWXH: 83 X 80 X 117</t>
  </si>
  <si>
    <t>LXWXH: 133 X 100 X 115</t>
  </si>
  <si>
    <t>LXWXH: 85 X 120 X 80</t>
  </si>
  <si>
    <t>LXWXH: 85 X 120 X 79</t>
  </si>
  <si>
    <t>LXWXH: 87 X 252 X 75</t>
  </si>
  <si>
    <t>LXWXH: 88 X 75 X 255 MM</t>
  </si>
  <si>
    <t>LXWXH: 88 X 75 X 255</t>
  </si>
  <si>
    <t>LXWXH: 115 X 100 X 295</t>
  </si>
  <si>
    <t>LXWXH: 115 X 300 X 100</t>
  </si>
  <si>
    <t>LXWXH: 110 X 158 X 145</t>
  </si>
  <si>
    <t>VCF3GE</t>
  </si>
  <si>
    <t>LXWXH: 200 X 200 X 180 MM</t>
  </si>
  <si>
    <t>VCF4GE</t>
  </si>
  <si>
    <t>LXWXH: 215 X 216 X 215 MM</t>
  </si>
  <si>
    <t>VCF6GEN</t>
  </si>
  <si>
    <t>LXWXH: 205 X 300 X 300 MM</t>
  </si>
  <si>
    <t>LXWXH: 140 X 90 X 112</t>
  </si>
  <si>
    <t>510</t>
  </si>
  <si>
    <t>1002814</t>
  </si>
  <si>
    <t>LXWXH: 130 X 185 X 25</t>
  </si>
  <si>
    <t>LXWXH: 85 X 120 X 78</t>
  </si>
  <si>
    <t>LXWXH: 35 X 70 X 40</t>
  </si>
  <si>
    <t>LXWXH: 50 X 70 X 40</t>
  </si>
  <si>
    <t>LXWXH: 50 X 40 X 80</t>
  </si>
  <si>
    <t>VPI62616</t>
  </si>
  <si>
    <t>VPI62618</t>
  </si>
  <si>
    <t>LXWXH: 170 X 235 X 72</t>
  </si>
  <si>
    <t>LXWXH: 170 X 230 X 70</t>
  </si>
  <si>
    <t>LXWXH: 250 X 590 X 180</t>
  </si>
  <si>
    <t>LXWXH: 400 X 130 X 45</t>
  </si>
  <si>
    <t>VW3E70360AA00</t>
  </si>
  <si>
    <t>LXWXH: 220 X 385 X 90</t>
  </si>
  <si>
    <t>LXWXH: 225 X 445 X 90</t>
  </si>
  <si>
    <t>LXWXH: 200 X 210 X 20</t>
  </si>
  <si>
    <t>LXWXH: 600 X 600 X 200</t>
  </si>
  <si>
    <t>LXWXH: 370 X 450 X 90</t>
  </si>
  <si>
    <t>LXWXH: 385 X 460 X 105</t>
  </si>
  <si>
    <t>LXWXH: 280 X 240 X 60</t>
  </si>
  <si>
    <t>LXWXH: 152 X 212 X 67</t>
  </si>
  <si>
    <t>LXWXH: 37 X 90 X 55</t>
  </si>
  <si>
    <t>LXWXH: 90 X 55 X 37</t>
  </si>
  <si>
    <t>LXWXH: 90 X 37 X 55</t>
  </si>
  <si>
    <t>LXWXH: 100 X 65 X 75</t>
  </si>
  <si>
    <t>VZ11</t>
  </si>
  <si>
    <t>LXWXH: 90 X 70 X 30</t>
  </si>
  <si>
    <t>LXWXH: 150 X 280 X 60</t>
  </si>
  <si>
    <t>LXWXH: 800 X 1200 X 490</t>
  </si>
  <si>
    <t>LXWXH: 260 X 310 X 140</t>
  </si>
  <si>
    <t>LXWXH: 160 X 160 X 162</t>
  </si>
  <si>
    <t>LXWXH: 160 X 365 X 65</t>
  </si>
  <si>
    <t>LXWXH: 230 X 410 X 143</t>
  </si>
  <si>
    <t>LXWXH: 167 X 230 X 73</t>
  </si>
  <si>
    <t>LXWXH: 50 X 340 X 50</t>
  </si>
  <si>
    <t>WHB420-RG</t>
  </si>
  <si>
    <t>LXWXH: 96 X 85 X 172 MM</t>
  </si>
  <si>
    <t>WHB440-RG</t>
  </si>
  <si>
    <t>LXWXH: 96 X 85 X 170 MM</t>
  </si>
  <si>
    <t>LXWXH: 20 X 30 X 10</t>
  </si>
  <si>
    <t>LXWXH: 222 X 300 X 45</t>
  </si>
  <si>
    <t>LXWXH: 95 X 300 X 60</t>
  </si>
  <si>
    <t>LXWXH: 90 X 350 X 85</t>
  </si>
  <si>
    <t>LXWXH: 90 X 445 X 85</t>
  </si>
  <si>
    <t>LXWXH: 90 X 570 X 85</t>
  </si>
  <si>
    <t>LXWXH: 90 X 446 X 85</t>
  </si>
  <si>
    <t>XACA9413</t>
  </si>
  <si>
    <t>LXWXH: 140 X 170 X 30 MM</t>
  </si>
  <si>
    <t>LXWXH: 70 X 77 X 70</t>
  </si>
  <si>
    <t>LXWXH: 82 X 115 X 95</t>
  </si>
  <si>
    <t>LXWXH: 100 X 190 X 80</t>
  </si>
  <si>
    <t>LXWXH: 100 X 187 X 80</t>
  </si>
  <si>
    <t>LXWXH: 107 X 70 X 80</t>
  </si>
  <si>
    <t>LXWXH: 137 X 70 X 75</t>
  </si>
  <si>
    <t>LXWXH: 70 X 77 X 167</t>
  </si>
  <si>
    <t>LXWXH: 70 X 100 X 70</t>
  </si>
  <si>
    <t>XAPJ1201</t>
  </si>
  <si>
    <t>LXWXH: 92 X 82 X 90 MM</t>
  </si>
  <si>
    <t>XAPK178G93H29</t>
  </si>
  <si>
    <t>LXWXH: 85 X 95 X 90</t>
  </si>
  <si>
    <t>LXWXH: 85 X 152 X 88</t>
  </si>
  <si>
    <t>LXWXH: 117 X 184 X 82</t>
  </si>
  <si>
    <t>LXWXH: 80 X 130 X 77</t>
  </si>
  <si>
    <t>LXWXH: 34 X 54 X 88</t>
  </si>
  <si>
    <t>LXWXH: 33 X 53 X 86</t>
  </si>
  <si>
    <t>LXWXH: 52 X 33 X 86</t>
  </si>
  <si>
    <t>XB5EVG4</t>
  </si>
  <si>
    <t>LXWXH: 90 X 120 X 30</t>
  </si>
  <si>
    <t>XB6EAV4BP</t>
  </si>
  <si>
    <t>LXWXH: 30 X 30 X 53</t>
  </si>
  <si>
    <t>LXWXH: 150 X 50 X 80</t>
  </si>
  <si>
    <t>LXWXH: 120 X 120 X 30</t>
  </si>
  <si>
    <t>LXWXH: 32 X 32 X 70</t>
  </si>
  <si>
    <t>LXWXH: 30 X 30 X 50</t>
  </si>
  <si>
    <t>LXWXH: 32 X 32 X 60</t>
  </si>
  <si>
    <t>LXWXH: 160 X 120 X 60</t>
  </si>
  <si>
    <t>LXWXH: 150 X 90 X 55</t>
  </si>
  <si>
    <t>LXWXH: 48 X 25 X 25</t>
  </si>
  <si>
    <t>LXWXH: 127 X 69 X 43</t>
  </si>
  <si>
    <t>LXWXH: 41 X 205 X 56</t>
  </si>
  <si>
    <t>LXWXH: 69 X 126 X 42</t>
  </si>
  <si>
    <t>LXWXH: 87 X 155 X 95</t>
  </si>
  <si>
    <t>LXWXH: 42 X 142 X 52 MM</t>
  </si>
  <si>
    <t>LXWXH: 42 X 68 X 127</t>
  </si>
  <si>
    <t>LXWXH: 233 X 135 X 90</t>
  </si>
  <si>
    <t>LXWXH: 60 X 132 X 40</t>
  </si>
  <si>
    <t>LXWXH: 32 X 95 X 63</t>
  </si>
  <si>
    <t>LXWXH: 58 X 78 X 31</t>
  </si>
  <si>
    <t>LXWXH: 58 X 101 X 44</t>
  </si>
  <si>
    <t>LXWXH: 58 X 87 X 31</t>
  </si>
  <si>
    <t>LXWXH: 152 X 110 X 55</t>
  </si>
  <si>
    <t>LXWXH: 155 X 110 X 55</t>
  </si>
  <si>
    <t>LXWXH: 62 X 280 X 52</t>
  </si>
  <si>
    <t>XD4PA24</t>
  </si>
  <si>
    <t>LXWXH: 44 X 52 X 128 MM</t>
  </si>
  <si>
    <t>LXWXH: 86 X 154 X 52</t>
  </si>
  <si>
    <t>LXWXH: 40 X 40 X 25</t>
  </si>
  <si>
    <t>XE2SP2141</t>
  </si>
  <si>
    <t>LXWXH: 25 X 100 X 125</t>
  </si>
  <si>
    <t>XE3SP2141</t>
  </si>
  <si>
    <t>LXWXH: 25 X 75 X 110</t>
  </si>
  <si>
    <t>LXWXH: 65 X 70 X 60</t>
  </si>
  <si>
    <t>LXWXH: 25 X 27 X 7</t>
  </si>
  <si>
    <t>LXWXH: 163 X 240 X 153</t>
  </si>
  <si>
    <t>LXWXH: 65 X 175 X 120</t>
  </si>
  <si>
    <t>LXWXH: 145 X 80 X 60</t>
  </si>
  <si>
    <t>LXWXH: 121 X 85 X 42</t>
  </si>
  <si>
    <t>LXWXH: 125 X 80 X 42</t>
  </si>
  <si>
    <t>LXWXH: 40 X 86 X 122</t>
  </si>
  <si>
    <t>LXWXH: 122 X 85 X 42</t>
  </si>
  <si>
    <t>LXWXH: 120 X 113 X 38</t>
  </si>
  <si>
    <t>XMLC300D2S11</t>
  </si>
  <si>
    <t>LXWXH: 150 X 107 X 60 MM</t>
  </si>
  <si>
    <t>LXWXH: 105 X 135 X 50</t>
  </si>
  <si>
    <t>XMLP006GD11F</t>
  </si>
  <si>
    <t>LXWXH: 47 X 87 X 42</t>
  </si>
  <si>
    <t>LXWXH: 28 X 103 X 119</t>
  </si>
  <si>
    <t>XPSECPE5131P</t>
  </si>
  <si>
    <t>LXWXH: 62 X 113 X 122 MM</t>
  </si>
  <si>
    <t>LXWXH: 178 X 255 X 92</t>
  </si>
  <si>
    <t>LXWXH: 43 X 95 X 66</t>
  </si>
  <si>
    <t>LXWXH: 95 X 42 X 133</t>
  </si>
  <si>
    <t>LXWXH: 95 X 42 X 66</t>
  </si>
  <si>
    <t>LXWXH: 97 X 132 X 42</t>
  </si>
  <si>
    <t>LXWXH: 96 X 132 X 42</t>
  </si>
  <si>
    <t>XS8C2A1PCM12</t>
  </si>
  <si>
    <t>H X W X D : 85 X 45 X 41</t>
  </si>
  <si>
    <t>LXWXH: 55 X 120 X 45</t>
  </si>
  <si>
    <t>XUX9ARCNT16</t>
  </si>
  <si>
    <t>LXWXH: 95 X 130 X 42 MM</t>
  </si>
  <si>
    <t>LXWXH: 132 X 162 X 18</t>
  </si>
  <si>
    <t>XVBZ02</t>
  </si>
  <si>
    <t>LXWXH: 70 X 125 X 70 MM</t>
  </si>
  <si>
    <t>XVLA234</t>
  </si>
  <si>
    <t>LXWXH: 20 X 40 X 20 MM</t>
  </si>
  <si>
    <t>LXWXH: 16 X 49 X 16</t>
  </si>
  <si>
    <t>LXWXH: 48 X 48 X 65 MM</t>
  </si>
  <si>
    <t>LXWXH: 85 X 86 X 38</t>
  </si>
  <si>
    <t>LXWXH: 8 X 195 X 9</t>
  </si>
  <si>
    <t>LXWXH: 247X73X55</t>
  </si>
  <si>
    <t>LXWXH: 200 X 200 X 30</t>
  </si>
  <si>
    <t>XZCP1865L2</t>
  </si>
  <si>
    <t>LXWXH: 160 X 200 X 15 MM</t>
  </si>
  <si>
    <t>LXWXH: 30 X 40 X 1</t>
  </si>
  <si>
    <t>ZB4BT2</t>
  </si>
  <si>
    <t>LXWXH: 45 X 53 X 88 MM</t>
  </si>
  <si>
    <t>LXWXH: 34 X 54 X 45</t>
  </si>
  <si>
    <t>LXWXH: 44 X 88 X 54</t>
  </si>
  <si>
    <t>LXWXH: 4 X 80 X 70</t>
  </si>
  <si>
    <t>ZCKE055</t>
  </si>
  <si>
    <t>LXWXH: 87 X 48 X 42 MM</t>
  </si>
  <si>
    <t>ZCKE61</t>
  </si>
  <si>
    <t>LXWXH: 42 X 86 X 46 MM</t>
  </si>
  <si>
    <t>ZCKE62</t>
  </si>
  <si>
    <t>LXWXH: 45 X 87 X 41 MM</t>
  </si>
  <si>
    <t>ZCKE675</t>
  </si>
  <si>
    <t>LXWXH: 90 X 46 X 42 MM</t>
  </si>
  <si>
    <t>LXWXH: 87 X 45 X 42</t>
  </si>
  <si>
    <t>LXWXH: 150 X 150 X 20</t>
  </si>
  <si>
    <t>LXWXH: 52 X 31 X 16</t>
  </si>
  <si>
    <t>LXWXH: 185 X 200 X 30</t>
  </si>
  <si>
    <t>51072122C1</t>
  </si>
  <si>
    <t>LXWXH: 110 X 150 X 140 MM</t>
  </si>
  <si>
    <t>LXWXH: 40 X 60 X 18</t>
  </si>
  <si>
    <t>887191HF</t>
  </si>
  <si>
    <t>LXWXH: 65 X 100 X 40</t>
  </si>
  <si>
    <t>ATV12P037M2</t>
  </si>
  <si>
    <t>LXWXH: 187 X 195 X 120 MM</t>
  </si>
  <si>
    <t>BCX1-R-64</t>
  </si>
  <si>
    <t>LXWXH: 85.34X237.74X192.02 MM</t>
  </si>
  <si>
    <t>BEER_GIFTG19</t>
  </si>
  <si>
    <t>BOILDER_GIFTG19</t>
  </si>
  <si>
    <t>BSVISTA</t>
  </si>
  <si>
    <t>LXWXH: 95X25X240 MM</t>
  </si>
  <si>
    <t>COOKER_GIFTG19</t>
  </si>
  <si>
    <t>E.VOU_GIFTG19</t>
  </si>
  <si>
    <t>E13224950K0ER00T00</t>
  </si>
  <si>
    <t>E14131RN7M0B38L</t>
  </si>
  <si>
    <t>E14331RA7M0B38L</t>
  </si>
  <si>
    <t>E54331BL6M0578K</t>
  </si>
  <si>
    <t>E54331S77M0H78M</t>
  </si>
  <si>
    <t>E74631RK7M0B48M</t>
  </si>
  <si>
    <t>E74632RE7M0C48M</t>
  </si>
  <si>
    <t>FMCG_GIFTG19</t>
  </si>
  <si>
    <t>FRIDGE_GIFTG19</t>
  </si>
  <si>
    <t>GCR_C264_F60_00050</t>
  </si>
  <si>
    <t>GCR_C264_F60_00051</t>
  </si>
  <si>
    <t>GCR_C264_F60_00052</t>
  </si>
  <si>
    <t>GCR_C264_F60_00053</t>
  </si>
  <si>
    <t>GCR_C264_F60_00054</t>
  </si>
  <si>
    <t>GCR_C264_F60_00055</t>
  </si>
  <si>
    <t>GCR_C264_F60_00056</t>
  </si>
  <si>
    <t>GCR_C264_F60_00057</t>
  </si>
  <si>
    <t>GCR_C264_F60_00058</t>
  </si>
  <si>
    <t>GCR_C264_F60_00059</t>
  </si>
  <si>
    <t>GCR_C264_F60_00060</t>
  </si>
  <si>
    <t>GOLD1RING_GIFTG19</t>
  </si>
  <si>
    <t>GOLD5RING_GIFTG19</t>
  </si>
  <si>
    <t>GV3L80</t>
  </si>
  <si>
    <t>LXWXH: 65X146X158 MM</t>
  </si>
  <si>
    <t>GV3P731</t>
  </si>
  <si>
    <t>LR3D380</t>
  </si>
  <si>
    <t>LXWXH: 110X140X65 MM</t>
  </si>
  <si>
    <t>LR3D3803</t>
  </si>
  <si>
    <t>LRD380</t>
  </si>
  <si>
    <t>LXWXH: 135X105X60 MM</t>
  </si>
  <si>
    <t>LRD3803</t>
  </si>
  <si>
    <t>LRD3806</t>
  </si>
  <si>
    <t>LXWXH: 110X140X63 MM</t>
  </si>
  <si>
    <t>LRE03</t>
  </si>
  <si>
    <t>LV429211FR</t>
  </si>
  <si>
    <t>LXWXH: 142X170X138 MM</t>
  </si>
  <si>
    <t>LV429451FR</t>
  </si>
  <si>
    <t>LXWXH: 60X78X44 MM</t>
  </si>
  <si>
    <t>LV429545FR</t>
  </si>
  <si>
    <t>LXWXH: 115X190X171 MM</t>
  </si>
  <si>
    <t>LV429547FR</t>
  </si>
  <si>
    <t>LV429740FR</t>
  </si>
  <si>
    <t>LXWXH: 116X190X144 MM</t>
  </si>
  <si>
    <t>LV429741FR</t>
  </si>
  <si>
    <t>LXWXH: 114X191X142 MM</t>
  </si>
  <si>
    <t>LV429742FR</t>
  </si>
  <si>
    <t>LXWXH: 114X195X171 MM</t>
  </si>
  <si>
    <t>LV429743FR</t>
  </si>
  <si>
    <t>LV429744FR</t>
  </si>
  <si>
    <t>LV429745FR</t>
  </si>
  <si>
    <t>LV429750FR</t>
  </si>
  <si>
    <t>LXWXH: 116X195X142 MM</t>
  </si>
  <si>
    <t>LV429752FR</t>
  </si>
  <si>
    <t>LXWXH: 120X190X170 MM</t>
  </si>
  <si>
    <t>LV429753FR</t>
  </si>
  <si>
    <t>LV429754FR</t>
  </si>
  <si>
    <t>LV429755FR</t>
  </si>
  <si>
    <t>LV429857FR</t>
  </si>
  <si>
    <t>LXWXH: 145X190X176 MM</t>
  </si>
  <si>
    <t>LV430833FR</t>
  </si>
  <si>
    <t>LXWXH: 112X190X168 MM</t>
  </si>
  <si>
    <t>LV432808FR</t>
  </si>
  <si>
    <t>LXWXH: 202X300X155 MM</t>
  </si>
  <si>
    <t>LXWXH: 440X280X260 MM</t>
  </si>
  <si>
    <t>METSEION92040</t>
  </si>
  <si>
    <t>METSEPM92040</t>
  </si>
  <si>
    <t>METSERD192</t>
  </si>
  <si>
    <t>MICROWAVE_GIFTG19</t>
  </si>
  <si>
    <t>P13224950K0YD0DE00</t>
  </si>
  <si>
    <t>P14131QN6M0B48L</t>
  </si>
  <si>
    <t>P44531RC7M0J78L</t>
  </si>
  <si>
    <t>P54331BL6M0578K</t>
  </si>
  <si>
    <t>P54331Q77M0H78M</t>
  </si>
  <si>
    <t>P54331R77M0H78M</t>
  </si>
  <si>
    <t>P54331RL7M0H78M</t>
  </si>
  <si>
    <t>P54331S77M0H78M</t>
  </si>
  <si>
    <t>P721000Z112CB0</t>
  </si>
  <si>
    <t>P74631RK7M0B48M</t>
  </si>
  <si>
    <t>LXWXH: 31 X 24 X 4 CM</t>
  </si>
  <si>
    <t>PSWPAPRIME</t>
  </si>
  <si>
    <t>PSWSA1YR</t>
  </si>
  <si>
    <t>PURIFIER_GIFTG19</t>
  </si>
  <si>
    <t>SOFTDRINK_GIFTG19</t>
  </si>
  <si>
    <t>SXWMPC18A10001</t>
  </si>
  <si>
    <t>SXWMPCCON10001</t>
  </si>
  <si>
    <t>SXWMPVCON10001</t>
  </si>
  <si>
    <t>SXWSWCLIENT0001</t>
  </si>
  <si>
    <t>SXWSWESXX00010</t>
  </si>
  <si>
    <t>SXWSWEWSX00002</t>
  </si>
  <si>
    <t>TELE_GIFTG19</t>
  </si>
  <si>
    <t>VOU_GIFTG19</t>
  </si>
  <si>
    <t>XCSM3916L5</t>
  </si>
  <si>
    <t>LXWXH: 182.88 X 88.39 X 45.72</t>
  </si>
  <si>
    <t>XUB5BNANM12</t>
  </si>
  <si>
    <t>48458</t>
  </si>
  <si>
    <t>5123078010</t>
  </si>
  <si>
    <t>88641</t>
  </si>
  <si>
    <t>LXWXH: 8 X 28 X 35 MM</t>
  </si>
  <si>
    <t>A9E21181</t>
  </si>
  <si>
    <t>288</t>
  </si>
  <si>
    <t>B3624-S</t>
  </si>
  <si>
    <t>B3851-S</t>
  </si>
  <si>
    <t>LXWXH: 30.48X28.04X12.8 CM</t>
  </si>
  <si>
    <t>CCT551023</t>
  </si>
  <si>
    <t>CT101112-13</t>
  </si>
  <si>
    <t>CT102212-13</t>
  </si>
  <si>
    <t>CT102213-14</t>
  </si>
  <si>
    <t>CT311111</t>
  </si>
  <si>
    <t>CT311127</t>
  </si>
  <si>
    <t>DCDALCIP250-2</t>
  </si>
  <si>
    <t>LXWXH: 95X 75X 77MM</t>
  </si>
  <si>
    <t>E13254951F0ET0DU00</t>
  </si>
  <si>
    <t>E14331QA6M0B48L</t>
  </si>
  <si>
    <t>E14331RA6M0B48L</t>
  </si>
  <si>
    <t>E2072034A01REP_UK</t>
  </si>
  <si>
    <t>LxWxH: 40 x 25 x 30</t>
  </si>
  <si>
    <t>E44231QB6M0E28M</t>
  </si>
  <si>
    <t>E54331Q76M0H98M</t>
  </si>
  <si>
    <t>E54331R67M0H98M</t>
  </si>
  <si>
    <t>E54331R76M0H98M</t>
  </si>
  <si>
    <t>E64231QD6M0B48L</t>
  </si>
  <si>
    <t>E74632RL7M0C48M</t>
  </si>
  <si>
    <t>E84MAPHUS_CT</t>
  </si>
  <si>
    <t>EMS59154</t>
  </si>
  <si>
    <t>EMS59155</t>
  </si>
  <si>
    <t>LXWXH: 135 X 115 X 30</t>
  </si>
  <si>
    <t>EMS59441</t>
  </si>
  <si>
    <t>LXWXH: 168X245X50</t>
  </si>
  <si>
    <t>EMS59443</t>
  </si>
  <si>
    <t>LXWXH: 45 X 90 X 45 MM</t>
  </si>
  <si>
    <t>GCR_C264_F40_00071</t>
  </si>
  <si>
    <t>40*25*30</t>
  </si>
  <si>
    <t>GCR_C264_F40_90001</t>
  </si>
  <si>
    <t>GCR_C264_F40_90002</t>
  </si>
  <si>
    <t>GCR_C264_F40_90005</t>
  </si>
  <si>
    <t>GCR_C264_F40_90006</t>
  </si>
  <si>
    <t>GCR_C264_F60_00061</t>
  </si>
  <si>
    <t>GCR_C264_F60_00062</t>
  </si>
  <si>
    <t>GCR_C264_F60_00064</t>
  </si>
  <si>
    <t>GCR_C264_F60_00065</t>
  </si>
  <si>
    <t>GCR_C264_F60_00066</t>
  </si>
  <si>
    <t>GCR_C264_F60_00067</t>
  </si>
  <si>
    <t>GCR_C264_F60_00068</t>
  </si>
  <si>
    <t>GCR_C264_F60_00070</t>
  </si>
  <si>
    <t>GCR_C264_F60_90003</t>
  </si>
  <si>
    <t>GCR_C264_F60_90004</t>
  </si>
  <si>
    <t>GCR_C264_F80_00063</t>
  </si>
  <si>
    <t>GCR_C264_F80_00069</t>
  </si>
  <si>
    <t>GCR_MTZ_CHASSIS</t>
  </si>
  <si>
    <t>GCR_MTZ1_CB</t>
  </si>
  <si>
    <t>GCR_MTZ1_SD</t>
  </si>
  <si>
    <t>GCR_MTZ2_CB</t>
  </si>
  <si>
    <t>GCR_MTZ2_SD</t>
  </si>
  <si>
    <t>GCR_MTZ3_CB</t>
  </si>
  <si>
    <t>GCR_MTZ3_SD</t>
  </si>
  <si>
    <t>GCR_P3F_PTO1</t>
  </si>
  <si>
    <t>HMIS5T</t>
  </si>
  <si>
    <t>LXWXH: 185 X 130 X 55 MM</t>
  </si>
  <si>
    <t>LC1E1210B5</t>
  </si>
  <si>
    <t>LC1E1810B7</t>
  </si>
  <si>
    <t>LXWXH: 74 X 45 X 80</t>
  </si>
  <si>
    <t>LC1E2510B7</t>
  </si>
  <si>
    <t>LXWXH: 74 X 45 X 85</t>
  </si>
  <si>
    <t>LC1E3210B7</t>
  </si>
  <si>
    <t>LXWXH: 84 X 56 X 86</t>
  </si>
  <si>
    <t>LC1E50B7</t>
  </si>
  <si>
    <t>LXWXH: 127 X 75 X 114</t>
  </si>
  <si>
    <t>LR9F71</t>
  </si>
  <si>
    <t>LXWXH: 160 X 130 X 150</t>
  </si>
  <si>
    <t>LV426100</t>
  </si>
  <si>
    <t>LXWXH: 220 X 90 X 125</t>
  </si>
  <si>
    <t>LV426101</t>
  </si>
  <si>
    <t>LV426102</t>
  </si>
  <si>
    <t>LV426103</t>
  </si>
  <si>
    <t>LV426104</t>
  </si>
  <si>
    <t>LV426105</t>
  </si>
  <si>
    <t>LV426106</t>
  </si>
  <si>
    <t>LV426107</t>
  </si>
  <si>
    <t>LV426108</t>
  </si>
  <si>
    <t>LV426109</t>
  </si>
  <si>
    <t>LV426110</t>
  </si>
  <si>
    <t>LXWXH: 220 X 117 X 125</t>
  </si>
  <si>
    <t>LV426111</t>
  </si>
  <si>
    <t>LV426112</t>
  </si>
  <si>
    <t>LV426113</t>
  </si>
  <si>
    <t>LV426114</t>
  </si>
  <si>
    <t>LV426115</t>
  </si>
  <si>
    <t>LV426116</t>
  </si>
  <si>
    <t>LV426117</t>
  </si>
  <si>
    <t>LV426118</t>
  </si>
  <si>
    <t>LV426119</t>
  </si>
  <si>
    <t>LV426120</t>
  </si>
  <si>
    <t>LV426121</t>
  </si>
  <si>
    <t>LV426122</t>
  </si>
  <si>
    <t>LV426123</t>
  </si>
  <si>
    <t>LV426124</t>
  </si>
  <si>
    <t>LV426125</t>
  </si>
  <si>
    <t>LV426126</t>
  </si>
  <si>
    <t>LV426127</t>
  </si>
  <si>
    <t>LV426128</t>
  </si>
  <si>
    <t>LV426129</t>
  </si>
  <si>
    <t>LV426150</t>
  </si>
  <si>
    <t>LV426151</t>
  </si>
  <si>
    <t>LV426152</t>
  </si>
  <si>
    <t>LV426153</t>
  </si>
  <si>
    <t>LV426154</t>
  </si>
  <si>
    <t>LV426155</t>
  </si>
  <si>
    <t>LV426156</t>
  </si>
  <si>
    <t>LV426157</t>
  </si>
  <si>
    <t>LV426158</t>
  </si>
  <si>
    <t>LV426159</t>
  </si>
  <si>
    <t>LV426160</t>
  </si>
  <si>
    <t>LV426161</t>
  </si>
  <si>
    <t>LV426162</t>
  </si>
  <si>
    <t>LV426163</t>
  </si>
  <si>
    <t>LV426164</t>
  </si>
  <si>
    <t>LV426165</t>
  </si>
  <si>
    <t>LV426166</t>
  </si>
  <si>
    <t>LV426167</t>
  </si>
  <si>
    <t>LV426168</t>
  </si>
  <si>
    <t>LV426169</t>
  </si>
  <si>
    <t>LV426170</t>
  </si>
  <si>
    <t>LV426171</t>
  </si>
  <si>
    <t>LV426172</t>
  </si>
  <si>
    <t>LV426173</t>
  </si>
  <si>
    <t>LV426174</t>
  </si>
  <si>
    <t>LV426175</t>
  </si>
  <si>
    <t>LV426176</t>
  </si>
  <si>
    <t>LV426177</t>
  </si>
  <si>
    <t>LV426178</t>
  </si>
  <si>
    <t>LV426179</t>
  </si>
  <si>
    <t>LV426200</t>
  </si>
  <si>
    <t>LV426201</t>
  </si>
  <si>
    <t>LV426202</t>
  </si>
  <si>
    <t>LV426203</t>
  </si>
  <si>
    <t>LV426204</t>
  </si>
  <si>
    <t>LV426205</t>
  </si>
  <si>
    <t>LV426206</t>
  </si>
  <si>
    <t>LV426207</t>
  </si>
  <si>
    <t>LV426208</t>
  </si>
  <si>
    <t>LV426209</t>
  </si>
  <si>
    <t>LV426210</t>
  </si>
  <si>
    <t>LV426211</t>
  </si>
  <si>
    <t>LV426212</t>
  </si>
  <si>
    <t>LV426213</t>
  </si>
  <si>
    <t>LV426214</t>
  </si>
  <si>
    <t>LV426215</t>
  </si>
  <si>
    <t>LV426216</t>
  </si>
  <si>
    <t>LV426217</t>
  </si>
  <si>
    <t>LV426218</t>
  </si>
  <si>
    <t>LV426219</t>
  </si>
  <si>
    <t>LV426220</t>
  </si>
  <si>
    <t>LV426221</t>
  </si>
  <si>
    <t>LV426222</t>
  </si>
  <si>
    <t>LV426223</t>
  </si>
  <si>
    <t>LV426224</t>
  </si>
  <si>
    <t>LV426225</t>
  </si>
  <si>
    <t>LV426226</t>
  </si>
  <si>
    <t>LV426227</t>
  </si>
  <si>
    <t>LV426228</t>
  </si>
  <si>
    <t>LV426229</t>
  </si>
  <si>
    <t>LV426250</t>
  </si>
  <si>
    <t>LV426251</t>
  </si>
  <si>
    <t>LV426252</t>
  </si>
  <si>
    <t>LV426253</t>
  </si>
  <si>
    <t>LV426254</t>
  </si>
  <si>
    <t>LV426255</t>
  </si>
  <si>
    <t>LV426256</t>
  </si>
  <si>
    <t>LV426257</t>
  </si>
  <si>
    <t>LV426258</t>
  </si>
  <si>
    <t>LV426259</t>
  </si>
  <si>
    <t>LV426260</t>
  </si>
  <si>
    <t>LV426261</t>
  </si>
  <si>
    <t>LV426262</t>
  </si>
  <si>
    <t>LV426263</t>
  </si>
  <si>
    <t>LV426264</t>
  </si>
  <si>
    <t>LV426265</t>
  </si>
  <si>
    <t>LV426266</t>
  </si>
  <si>
    <t>LV426267</t>
  </si>
  <si>
    <t>LV426268</t>
  </si>
  <si>
    <t>LV426269</t>
  </si>
  <si>
    <t>LV426270</t>
  </si>
  <si>
    <t>LV426271</t>
  </si>
  <si>
    <t>LV426272</t>
  </si>
  <si>
    <t>LV426273</t>
  </si>
  <si>
    <t>LV426274</t>
  </si>
  <si>
    <t>LV426275</t>
  </si>
  <si>
    <t>LV426276</t>
  </si>
  <si>
    <t>LV426277</t>
  </si>
  <si>
    <t>LV426278</t>
  </si>
  <si>
    <t>LV426279</t>
  </si>
  <si>
    <t>LV426300</t>
  </si>
  <si>
    <t>LV426301</t>
  </si>
  <si>
    <t>LV426302</t>
  </si>
  <si>
    <t>LV426303</t>
  </si>
  <si>
    <t>LV426304</t>
  </si>
  <si>
    <t>LV426305</t>
  </si>
  <si>
    <t>LV426306</t>
  </si>
  <si>
    <t>LV426307</t>
  </si>
  <si>
    <t>LV426308</t>
  </si>
  <si>
    <t>LV426309</t>
  </si>
  <si>
    <t>LV426310</t>
  </si>
  <si>
    <t>LV426311</t>
  </si>
  <si>
    <t>LV426312</t>
  </si>
  <si>
    <t>LV426313</t>
  </si>
  <si>
    <t>LV426314</t>
  </si>
  <si>
    <t>LV426315</t>
  </si>
  <si>
    <t>LV426316</t>
  </si>
  <si>
    <t>LV426317</t>
  </si>
  <si>
    <t>LV426318</t>
  </si>
  <si>
    <t>LV426319</t>
  </si>
  <si>
    <t>LV426320</t>
  </si>
  <si>
    <t>LV426321</t>
  </si>
  <si>
    <t>LV426322</t>
  </si>
  <si>
    <t>LV426323</t>
  </si>
  <si>
    <t>LV426324</t>
  </si>
  <si>
    <t>LV426325</t>
  </si>
  <si>
    <t>LV426326</t>
  </si>
  <si>
    <t>LV426327</t>
  </si>
  <si>
    <t>LV426328</t>
  </si>
  <si>
    <t>LV426329</t>
  </si>
  <si>
    <t>LV426350</t>
  </si>
  <si>
    <t>LV426351</t>
  </si>
  <si>
    <t>LV426352</t>
  </si>
  <si>
    <t>LV426353</t>
  </si>
  <si>
    <t>LV426354</t>
  </si>
  <si>
    <t>LV426355</t>
  </si>
  <si>
    <t>LV426356</t>
  </si>
  <si>
    <t>LV426357</t>
  </si>
  <si>
    <t>LV426358</t>
  </si>
  <si>
    <t>LV426359</t>
  </si>
  <si>
    <t>LV426360</t>
  </si>
  <si>
    <t>LV426361</t>
  </si>
  <si>
    <t>LV426362</t>
  </si>
  <si>
    <t>LV426363</t>
  </si>
  <si>
    <t>LV426364</t>
  </si>
  <si>
    <t>LV426365</t>
  </si>
  <si>
    <t>LV426366</t>
  </si>
  <si>
    <t>LV426367</t>
  </si>
  <si>
    <t>LV426368</t>
  </si>
  <si>
    <t>LV426369</t>
  </si>
  <si>
    <t>LV426370</t>
  </si>
  <si>
    <t>LV426371</t>
  </si>
  <si>
    <t>LV426372</t>
  </si>
  <si>
    <t>LV426373</t>
  </si>
  <si>
    <t>LV426374</t>
  </si>
  <si>
    <t>LV426375</t>
  </si>
  <si>
    <t>LV426376</t>
  </si>
  <si>
    <t>LV426377</t>
  </si>
  <si>
    <t>LV426378</t>
  </si>
  <si>
    <t>LV426379</t>
  </si>
  <si>
    <t>LV426400</t>
  </si>
  <si>
    <t>LV426401</t>
  </si>
  <si>
    <t>LV426402</t>
  </si>
  <si>
    <t>LV426403</t>
  </si>
  <si>
    <t>LV426404</t>
  </si>
  <si>
    <t>LV426405</t>
  </si>
  <si>
    <t>LV426406</t>
  </si>
  <si>
    <t>LV426407</t>
  </si>
  <si>
    <t>LV426408</t>
  </si>
  <si>
    <t>LV426409</t>
  </si>
  <si>
    <t>LV426410</t>
  </si>
  <si>
    <t>LV426411</t>
  </si>
  <si>
    <t>LV426412</t>
  </si>
  <si>
    <t>LV426413</t>
  </si>
  <si>
    <t>LV426414</t>
  </si>
  <si>
    <t>LV426415</t>
  </si>
  <si>
    <t>LV426416</t>
  </si>
  <si>
    <t>LV426417</t>
  </si>
  <si>
    <t>LV426418</t>
  </si>
  <si>
    <t>LV426419</t>
  </si>
  <si>
    <t>LV426420</t>
  </si>
  <si>
    <t>LV426421</t>
  </si>
  <si>
    <t>LV426422</t>
  </si>
  <si>
    <t>LV426423</t>
  </si>
  <si>
    <t>LV426424</t>
  </si>
  <si>
    <t>LV426425</t>
  </si>
  <si>
    <t>LV426426</t>
  </si>
  <si>
    <t>LV426427</t>
  </si>
  <si>
    <t>LV426428</t>
  </si>
  <si>
    <t>LV426429</t>
  </si>
  <si>
    <t>LV426450</t>
  </si>
  <si>
    <t>LV426451</t>
  </si>
  <si>
    <t>LV426452</t>
  </si>
  <si>
    <t>LV426453</t>
  </si>
  <si>
    <t>LV426454</t>
  </si>
  <si>
    <t>LV426455</t>
  </si>
  <si>
    <t>LV426456</t>
  </si>
  <si>
    <t>LV426457</t>
  </si>
  <si>
    <t>LV426458</t>
  </si>
  <si>
    <t>LV426459</t>
  </si>
  <si>
    <t>LV426460</t>
  </si>
  <si>
    <t>LV426461</t>
  </si>
  <si>
    <t>LV426462</t>
  </si>
  <si>
    <t>LV426463</t>
  </si>
  <si>
    <t>LV426464</t>
  </si>
  <si>
    <t>LV426465</t>
  </si>
  <si>
    <t>LV426466</t>
  </si>
  <si>
    <t>LV426467</t>
  </si>
  <si>
    <t>LV426468</t>
  </si>
  <si>
    <t>LV426469</t>
  </si>
  <si>
    <t>LV426470</t>
  </si>
  <si>
    <t>LV426471</t>
  </si>
  <si>
    <t>LV426472</t>
  </si>
  <si>
    <t>LV426473</t>
  </si>
  <si>
    <t>LV426474</t>
  </si>
  <si>
    <t>LV426475</t>
  </si>
  <si>
    <t>LV426476</t>
  </si>
  <si>
    <t>LV426477</t>
  </si>
  <si>
    <t>LV426478</t>
  </si>
  <si>
    <t>LV426479</t>
  </si>
  <si>
    <t>LV426500</t>
  </si>
  <si>
    <t>LV426501</t>
  </si>
  <si>
    <t>LV426502</t>
  </si>
  <si>
    <t>LV426503</t>
  </si>
  <si>
    <t>LV426504</t>
  </si>
  <si>
    <t>LV426505</t>
  </si>
  <si>
    <t>LV426506</t>
  </si>
  <si>
    <t>LV426507</t>
  </si>
  <si>
    <t>LV426508</t>
  </si>
  <si>
    <t>LV426509</t>
  </si>
  <si>
    <t>LV426510</t>
  </si>
  <si>
    <t>LV426511</t>
  </si>
  <si>
    <t>LV426512</t>
  </si>
  <si>
    <t>LV426513</t>
  </si>
  <si>
    <t>LV426514</t>
  </si>
  <si>
    <t>LV426515</t>
  </si>
  <si>
    <t>LV426516</t>
  </si>
  <si>
    <t>LV426517</t>
  </si>
  <si>
    <t>LV426518</t>
  </si>
  <si>
    <t>LV426519</t>
  </si>
  <si>
    <t>LV426520</t>
  </si>
  <si>
    <t>LV426521</t>
  </si>
  <si>
    <t>LV426522</t>
  </si>
  <si>
    <t>LV426523</t>
  </si>
  <si>
    <t>LV426524</t>
  </si>
  <si>
    <t>LV426525</t>
  </si>
  <si>
    <t>LV426526</t>
  </si>
  <si>
    <t>LV426527</t>
  </si>
  <si>
    <t>LV426528</t>
  </si>
  <si>
    <t>LV426529</t>
  </si>
  <si>
    <t>LV426550</t>
  </si>
  <si>
    <t>LV426551</t>
  </si>
  <si>
    <t>LV426552</t>
  </si>
  <si>
    <t>LV426553</t>
  </si>
  <si>
    <t>LV426554</t>
  </si>
  <si>
    <t>LV426555</t>
  </si>
  <si>
    <t>LV426556</t>
  </si>
  <si>
    <t>LV426557</t>
  </si>
  <si>
    <t>LV426558</t>
  </si>
  <si>
    <t>LV426559</t>
  </si>
  <si>
    <t>LV426560</t>
  </si>
  <si>
    <t>LV426561</t>
  </si>
  <si>
    <t>LV426562</t>
  </si>
  <si>
    <t>LV426563</t>
  </si>
  <si>
    <t>LV426564</t>
  </si>
  <si>
    <t>LV426565</t>
  </si>
  <si>
    <t>LV426566</t>
  </si>
  <si>
    <t>LV426567</t>
  </si>
  <si>
    <t>LV426568</t>
  </si>
  <si>
    <t>LV426569</t>
  </si>
  <si>
    <t>LV426570</t>
  </si>
  <si>
    <t>LV426571</t>
  </si>
  <si>
    <t>LV426572</t>
  </si>
  <si>
    <t>LV426573</t>
  </si>
  <si>
    <t>LV426574</t>
  </si>
  <si>
    <t>LV426575</t>
  </si>
  <si>
    <t>LV426576</t>
  </si>
  <si>
    <t>LV426577</t>
  </si>
  <si>
    <t>LV426578</t>
  </si>
  <si>
    <t>LV426579</t>
  </si>
  <si>
    <t>LV426600</t>
  </si>
  <si>
    <t>LV426601</t>
  </si>
  <si>
    <t>LV426602</t>
  </si>
  <si>
    <t>LV426610</t>
  </si>
  <si>
    <t>LV426611</t>
  </si>
  <si>
    <t>LV426612</t>
  </si>
  <si>
    <t>LV426650</t>
  </si>
  <si>
    <t>LV426651</t>
  </si>
  <si>
    <t>LV426652</t>
  </si>
  <si>
    <t>LV426660</t>
  </si>
  <si>
    <t>LV426661</t>
  </si>
  <si>
    <t>LV426662</t>
  </si>
  <si>
    <t>LV426801</t>
  </si>
  <si>
    <t>LXWXH: 81 X 450 X 70 MM</t>
  </si>
  <si>
    <t>LV426802</t>
  </si>
  <si>
    <t>LV426803</t>
  </si>
  <si>
    <t>LV426804</t>
  </si>
  <si>
    <t>LV426805</t>
  </si>
  <si>
    <t>LV426806</t>
  </si>
  <si>
    <t>LV426807</t>
  </si>
  <si>
    <t>LV426821</t>
  </si>
  <si>
    <t>LV426822</t>
  </si>
  <si>
    <t>LV426823</t>
  </si>
  <si>
    <t>LV426824</t>
  </si>
  <si>
    <t>LV426825</t>
  </si>
  <si>
    <t>LV426826</t>
  </si>
  <si>
    <t>LV426827</t>
  </si>
  <si>
    <t>LV426835</t>
  </si>
  <si>
    <t>LV426841</t>
  </si>
  <si>
    <t>LV426842</t>
  </si>
  <si>
    <t>LV426846</t>
  </si>
  <si>
    <t>LV426861</t>
  </si>
  <si>
    <t>LV426862</t>
  </si>
  <si>
    <t>LV426863</t>
  </si>
  <si>
    <t>LV426866</t>
  </si>
  <si>
    <t>LV426905</t>
  </si>
  <si>
    <t>LV426906</t>
  </si>
  <si>
    <t>LV426907</t>
  </si>
  <si>
    <t>LV426908</t>
  </si>
  <si>
    <t>LV426912</t>
  </si>
  <si>
    <t>LV426913</t>
  </si>
  <si>
    <t>LV426920</t>
  </si>
  <si>
    <t>LV426922</t>
  </si>
  <si>
    <t>LV426923</t>
  </si>
  <si>
    <t>LV426930</t>
  </si>
  <si>
    <t>LV426931</t>
  </si>
  <si>
    <t>LV426932</t>
  </si>
  <si>
    <t>LV426933</t>
  </si>
  <si>
    <t>LV426934</t>
  </si>
  <si>
    <t>LV426935</t>
  </si>
  <si>
    <t>LV426936</t>
  </si>
  <si>
    <t>LV426937</t>
  </si>
  <si>
    <t>LV426940</t>
  </si>
  <si>
    <t>LV426941</t>
  </si>
  <si>
    <t>LV426946</t>
  </si>
  <si>
    <t>LV426947</t>
  </si>
  <si>
    <t>LV426950</t>
  </si>
  <si>
    <t>LXWXH: 105 X 75 X 12 MM</t>
  </si>
  <si>
    <t>LV426951</t>
  </si>
  <si>
    <t>LXWXH: 100 X 100 X 18 MM</t>
  </si>
  <si>
    <t>LV426952</t>
  </si>
  <si>
    <t>LV426960</t>
  </si>
  <si>
    <t>LV426961</t>
  </si>
  <si>
    <t>LV426970</t>
  </si>
  <si>
    <t>LV426971</t>
  </si>
  <si>
    <t>LV426980</t>
  </si>
  <si>
    <t>LXWXH: 0 X 1 X 0</t>
  </si>
  <si>
    <t>LV426981</t>
  </si>
  <si>
    <t>LV426982</t>
  </si>
  <si>
    <t>LV426983</t>
  </si>
  <si>
    <t>LV426984</t>
  </si>
  <si>
    <t>LV426985</t>
  </si>
  <si>
    <t>LV426990</t>
  </si>
  <si>
    <t>LV426991</t>
  </si>
  <si>
    <t>LV426992</t>
  </si>
  <si>
    <t>LV426993</t>
  </si>
  <si>
    <t>LV429751FR</t>
  </si>
  <si>
    <t>LV433800</t>
  </si>
  <si>
    <t>LV433801</t>
  </si>
  <si>
    <t>LV433802</t>
  </si>
  <si>
    <t>LV433803</t>
  </si>
  <si>
    <t>LV433805</t>
  </si>
  <si>
    <t>LV433806</t>
  </si>
  <si>
    <t>LV433807</t>
  </si>
  <si>
    <t>LV433808</t>
  </si>
  <si>
    <t>LV433879</t>
  </si>
  <si>
    <t>LV433880</t>
  </si>
  <si>
    <t>LV433881</t>
  </si>
  <si>
    <t>LV433882</t>
  </si>
  <si>
    <t>LV433884</t>
  </si>
  <si>
    <t>LV433885</t>
  </si>
  <si>
    <t>LV433886</t>
  </si>
  <si>
    <t>LV433887</t>
  </si>
  <si>
    <t>LV433889</t>
  </si>
  <si>
    <t>LV433890</t>
  </si>
  <si>
    <t>LV433891</t>
  </si>
  <si>
    <t>LV433892</t>
  </si>
  <si>
    <t>LV433898</t>
  </si>
  <si>
    <t>LV433899</t>
  </si>
  <si>
    <t>LV433900</t>
  </si>
  <si>
    <t>LV433901</t>
  </si>
  <si>
    <t>LV433930</t>
  </si>
  <si>
    <t>LV433931</t>
  </si>
  <si>
    <t>LV433932</t>
  </si>
  <si>
    <t>LV433933</t>
  </si>
  <si>
    <t>LV433950</t>
  </si>
  <si>
    <t>LV433951</t>
  </si>
  <si>
    <t>LV433952</t>
  </si>
  <si>
    <t>LV433953</t>
  </si>
  <si>
    <t>LV433960</t>
  </si>
  <si>
    <t>LV433961</t>
  </si>
  <si>
    <t>LV433962</t>
  </si>
  <si>
    <t>LV433963</t>
  </si>
  <si>
    <t>LV433965</t>
  </si>
  <si>
    <t>LV433966</t>
  </si>
  <si>
    <t>LV433967</t>
  </si>
  <si>
    <t>LV433968</t>
  </si>
  <si>
    <t>LVM02916</t>
  </si>
  <si>
    <t>L X H X W : 70 X 110 X 93 MM</t>
  </si>
  <si>
    <t>LVM02917</t>
  </si>
  <si>
    <t>L X H X W : 92 X 110 X 135 MM</t>
  </si>
  <si>
    <t>MTN469619</t>
  </si>
  <si>
    <t>LXWXH: 158X 124 X 80 MM</t>
  </si>
  <si>
    <t>LXWXH: 158X124X80 MM</t>
  </si>
  <si>
    <t>MVS20H3MF5L</t>
  </si>
  <si>
    <t>MVS32H4MW6L</t>
  </si>
  <si>
    <t>NS06BH3M5</t>
  </si>
  <si>
    <t>NSX016F4PTM</t>
  </si>
  <si>
    <t>NSX016H4FTM</t>
  </si>
  <si>
    <t>NSX016H4PTM</t>
  </si>
  <si>
    <t>NSX040F4PMI2</t>
  </si>
  <si>
    <t>NSX040H4PMI2</t>
  </si>
  <si>
    <t>NSYPLM54G</t>
  </si>
  <si>
    <t>NT08H23D6</t>
  </si>
  <si>
    <t>NW12H24D5</t>
  </si>
  <si>
    <t>P14331QA7M0B48L</t>
  </si>
  <si>
    <t>P74133QA6M0B18M</t>
  </si>
  <si>
    <t>P742311A1M0B18L</t>
  </si>
  <si>
    <t>PFXSP5600TAD</t>
  </si>
  <si>
    <t>PFXSP5700WCD</t>
  </si>
  <si>
    <t>PFXSP5B00</t>
  </si>
  <si>
    <t>PSWSQL2017L</t>
  </si>
  <si>
    <t>RM6-C1-DE-IQ</t>
  </si>
  <si>
    <t>RM6-C1-LE-II</t>
  </si>
  <si>
    <t>RM6-C1-RE-IIIII</t>
  </si>
  <si>
    <t>RM6-C3-DE-DDD</t>
  </si>
  <si>
    <t>RM6-C3-DE-IDD</t>
  </si>
  <si>
    <t>RM6-C3-DE-III</t>
  </si>
  <si>
    <t>RM6-C3-DE-IIQI</t>
  </si>
  <si>
    <t>RM6-C3-DE-IQI</t>
  </si>
  <si>
    <t>RM6-C3-DE-QI</t>
  </si>
  <si>
    <t>RM6-C3-DE-QQQ</t>
  </si>
  <si>
    <t>RM6-C3-RE-QIQI</t>
  </si>
  <si>
    <t>RMNF22TB30</t>
  </si>
  <si>
    <t>SP-59836-G60-8-0</t>
  </si>
  <si>
    <t>SP-RDM2</t>
  </si>
  <si>
    <t>LXWXH: 68 X 13 X 110 MM</t>
  </si>
  <si>
    <t>SX-DOR-10</t>
  </si>
  <si>
    <t>SX-SRVR</t>
  </si>
  <si>
    <t>SXWSWASES00001</t>
  </si>
  <si>
    <t>SXWSWESXX00050</t>
  </si>
  <si>
    <t>SXWSWNDES00005</t>
  </si>
  <si>
    <t>SXWSWNDES00010</t>
  </si>
  <si>
    <t>SXWSWNDES00025</t>
  </si>
  <si>
    <t>SXWSWNDES00050</t>
  </si>
  <si>
    <t>SXWSWSCDL100001</t>
  </si>
  <si>
    <t>TBUP334-EA55-AB00U</t>
  </si>
  <si>
    <t>TCSEGWB13FA0</t>
  </si>
  <si>
    <t>LXWXH: 153 X 95 X 70 MM</t>
  </si>
  <si>
    <t>LXWXH: 90 X 127 X 135 MM</t>
  </si>
  <si>
    <t>LXWXH: 100X150X20 MM</t>
  </si>
  <si>
    <t>TM2DRA16RT</t>
  </si>
  <si>
    <t>VANGLE_GIFTG19</t>
  </si>
  <si>
    <t>V-SM6-DM1A-630-04A</t>
  </si>
  <si>
    <t>L X W X H: 1 X 1 X 1 MM</t>
  </si>
  <si>
    <t>V-SM6-DM1A-630-05B</t>
  </si>
  <si>
    <t>V-SM6-DM1A-630-06B</t>
  </si>
  <si>
    <t>V-SM6-DM1A-630-07B</t>
  </si>
  <si>
    <t>V-SM6-DM1A-630-08B</t>
  </si>
  <si>
    <t>V-SM6-DM1A-630-09B</t>
  </si>
  <si>
    <t>V-SM6-DM1A-630-11A</t>
  </si>
  <si>
    <t>V-SM6-DM1A-630-12A</t>
  </si>
  <si>
    <t>V-SM6-DM1A-630-14C</t>
  </si>
  <si>
    <t>V-SM6-DM1A-630-16C</t>
  </si>
  <si>
    <t>V-SM6-DM1A-630-17C</t>
  </si>
  <si>
    <t>V-SM6-DM1A-630-18A</t>
  </si>
  <si>
    <t>V-SM6-DM1A-630-19B</t>
  </si>
  <si>
    <t>V-SM6-DM1A-630-21B</t>
  </si>
  <si>
    <t>V-SM6-ENDPLATE-ACC</t>
  </si>
  <si>
    <t>V-SM6-GAM2-630-01B</t>
  </si>
  <si>
    <t>V-SM6-GBCA-630-01B</t>
  </si>
  <si>
    <t>V-SM6-GBCB-630-01C</t>
  </si>
  <si>
    <t>V-SM6-GBCB-630-02C</t>
  </si>
  <si>
    <t>V-SM6-GBCB-630-03A</t>
  </si>
  <si>
    <t>V-SM6-GBCB-630-04C</t>
  </si>
  <si>
    <t>V-SM6-GBCB-630-05B</t>
  </si>
  <si>
    <t>V-SM6-GBCB-630-06B</t>
  </si>
  <si>
    <t>V-SM6-GBCB-630-07A</t>
  </si>
  <si>
    <t>V-SM6-IM-630-01B</t>
  </si>
  <si>
    <t>V-SM6-IM-630-02A</t>
  </si>
  <si>
    <t>V-SM6-IM-630-03C</t>
  </si>
  <si>
    <t>V-SM6-IM-630-04B</t>
  </si>
  <si>
    <t>V-SM6-IM-630-05B</t>
  </si>
  <si>
    <t>V-SM6-IM-630-06C</t>
  </si>
  <si>
    <t>V-SM6-IM-630-07A</t>
  </si>
  <si>
    <t>V-SM6-IM-630-08C</t>
  </si>
  <si>
    <t>V-SM6-QM-630-01B</t>
  </si>
  <si>
    <t>V-SM6-QM-630-02A</t>
  </si>
  <si>
    <t>V-SM6-QM-630-03C</t>
  </si>
  <si>
    <t>XB5AW34M2N</t>
  </si>
  <si>
    <t>LXWXH: 42 X 57 X 30</t>
  </si>
  <si>
    <t>XB5AW35B1N</t>
  </si>
  <si>
    <t>XCSTE7312</t>
  </si>
  <si>
    <t>LXWXH: 115 X 110 X 40 MM</t>
  </si>
  <si>
    <t>XKDZ901</t>
  </si>
  <si>
    <t>LXWXH: 32 X 35 X 40 MM</t>
  </si>
  <si>
    <t>XKDZ902</t>
  </si>
  <si>
    <t>LXWXH: 30 X 40 X 40 MM</t>
  </si>
  <si>
    <t>XMLP150PD230</t>
  </si>
  <si>
    <t>LXWXH: 40 X 150 X 70 MM</t>
  </si>
  <si>
    <t>ZBRN32</t>
  </si>
  <si>
    <t>2071685C2</t>
  </si>
  <si>
    <t>2071787C6</t>
  </si>
  <si>
    <t>31370</t>
  </si>
  <si>
    <t>LXWXH: 330 X 200 X 365 MM</t>
  </si>
  <si>
    <t>33515</t>
  </si>
  <si>
    <t>LXWXH: 210 X 60 X 80 MM</t>
  </si>
  <si>
    <t>48161</t>
  </si>
  <si>
    <t>48162</t>
  </si>
  <si>
    <t>48166</t>
  </si>
  <si>
    <t>48167</t>
  </si>
  <si>
    <t>51009476FA</t>
  </si>
  <si>
    <t>64922</t>
  </si>
  <si>
    <t>LXWXH: 100 X 200 X 50 MM</t>
  </si>
  <si>
    <t>990NAD21130</t>
  </si>
  <si>
    <t>LXWXH: 209 X 248 X 25 MM</t>
  </si>
  <si>
    <t>A3B050_G19</t>
  </si>
  <si>
    <t>LXWXH: 86 X 86 X 50 MM</t>
  </si>
  <si>
    <t>A9F95210</t>
  </si>
  <si>
    <t>LXWXH: 84 X 35 X 75 MM</t>
  </si>
  <si>
    <t>A9FDB616</t>
  </si>
  <si>
    <t>LXWXH: 40 X 100 X 87 MM</t>
  </si>
  <si>
    <t>A9K24325</t>
  </si>
  <si>
    <t>A9K24410</t>
  </si>
  <si>
    <t>A9N61650</t>
  </si>
  <si>
    <t>ATV212HU55N4</t>
  </si>
  <si>
    <t>LXWXH: 260 X 260 X 270 MM</t>
  </si>
  <si>
    <t>ATV610D15N4</t>
  </si>
  <si>
    <t>ATV71HC11N4</t>
  </si>
  <si>
    <t>ATV71LD33N4Z</t>
  </si>
  <si>
    <t>LXWXH: 400 X 600 X 380 MM</t>
  </si>
  <si>
    <t>E13254945K0WS00L00</t>
  </si>
  <si>
    <t>LxWxH: 43 x 43 x 137</t>
  </si>
  <si>
    <t>E13254951F0ET0CT00</t>
  </si>
  <si>
    <t>E13254951F0ET0DT00</t>
  </si>
  <si>
    <t>E14231SC7M0B28L</t>
  </si>
  <si>
    <t>E74632SL6M0C48M</t>
  </si>
  <si>
    <t>GCR_C264_F40_00073</t>
  </si>
  <si>
    <t>GCR_C264_F60_00072</t>
  </si>
  <si>
    <t>GCR_P3U_PTO3</t>
  </si>
  <si>
    <t>GV2L04</t>
  </si>
  <si>
    <t>GV2L05</t>
  </si>
  <si>
    <t>GV2L06</t>
  </si>
  <si>
    <t>LXWXH: 100 X 50 X 93 MM</t>
  </si>
  <si>
    <t>GV2L07</t>
  </si>
  <si>
    <t>GV2L08</t>
  </si>
  <si>
    <t>GV2L10</t>
  </si>
  <si>
    <t>GV2L14</t>
  </si>
  <si>
    <t>GV2L16</t>
  </si>
  <si>
    <t>GV2L20</t>
  </si>
  <si>
    <t>GV2L22</t>
  </si>
  <si>
    <t>GV2L32</t>
  </si>
  <si>
    <t>LXWXH: 100 X 94 X 46 MM</t>
  </si>
  <si>
    <t>GV2P16</t>
  </si>
  <si>
    <t>GV2P20</t>
  </si>
  <si>
    <t>GV2P32</t>
  </si>
  <si>
    <t>LXWXH: 93 X 100 X 48 MM</t>
  </si>
  <si>
    <t>KBA25ED4303W</t>
  </si>
  <si>
    <t>LXWXH: 3000 X 30 X 46 MM</t>
  </si>
  <si>
    <t>KBA40ABG4W</t>
  </si>
  <si>
    <t>LXWXH: 75 X 370 X 75 MM</t>
  </si>
  <si>
    <t>KBA40ED2303W</t>
  </si>
  <si>
    <t>KCC1YZ</t>
  </si>
  <si>
    <t>LC1D50ABD</t>
  </si>
  <si>
    <t>LC1D50AE7</t>
  </si>
  <si>
    <t>LXWXH: 155 X 140 X 62 MM</t>
  </si>
  <si>
    <t>LC1D50AGD</t>
  </si>
  <si>
    <t>LC1D65AMD</t>
  </si>
  <si>
    <t>LC1DLKP7</t>
  </si>
  <si>
    <t>LC1E0601F5</t>
  </si>
  <si>
    <t>LC1E630Q7</t>
  </si>
  <si>
    <t>LC2D80004P7</t>
  </si>
  <si>
    <t>LXWXH: 190 X 250 X 185 MM</t>
  </si>
  <si>
    <t>LSL58154A</t>
  </si>
  <si>
    <t>LSL58224A</t>
  </si>
  <si>
    <t>LXWXH: 1377 X 700 X 195 MM</t>
  </si>
  <si>
    <t>LSL58225A</t>
  </si>
  <si>
    <t>LXWXH: 1320 X 610 X 273 MM</t>
  </si>
  <si>
    <t>LSL58235A</t>
  </si>
  <si>
    <t>LXWXH: 400 X 1377 X 180 MM</t>
  </si>
  <si>
    <t>LSL58276A</t>
  </si>
  <si>
    <t>LXWXH: 250 X 250 X 30 MM</t>
  </si>
  <si>
    <t>LSL58280V</t>
  </si>
  <si>
    <t>LSL58328A</t>
  </si>
  <si>
    <t>LXWXH: 1577 X 700 X 195 MM</t>
  </si>
  <si>
    <t>LSL58336A</t>
  </si>
  <si>
    <t>LXWXH: 400 X 1577 X 180 MM</t>
  </si>
  <si>
    <t>LSL58532A</t>
  </si>
  <si>
    <t>LXWXH: 1800 X 680 X 164 MM</t>
  </si>
  <si>
    <t>LSL58624A</t>
  </si>
  <si>
    <t>LXWXH: 1210 X 65 X 30 MM</t>
  </si>
  <si>
    <t>LSL58802A</t>
  </si>
  <si>
    <t>LXWXH: 435 X 50 X 40 MM</t>
  </si>
  <si>
    <t>LSM53436A</t>
  </si>
  <si>
    <t>LXWXH: 575 X 115 X 110 MM</t>
  </si>
  <si>
    <t>LSM53438A</t>
  </si>
  <si>
    <t>LXWXH: 770 X 180 X 110 MM</t>
  </si>
  <si>
    <t>LSM53446A</t>
  </si>
  <si>
    <t>LXWXH: 430 X 100 X 35 MM</t>
  </si>
  <si>
    <t>LSM53488A</t>
  </si>
  <si>
    <t>LSM53686A</t>
  </si>
  <si>
    <t>LSM58095A</t>
  </si>
  <si>
    <t>LXWXH: 590 X 75 X 75 MM</t>
  </si>
  <si>
    <t>LSM58096A</t>
  </si>
  <si>
    <t>LSM58097A</t>
  </si>
  <si>
    <t>LSM58098A</t>
  </si>
  <si>
    <t>LXWXH: 725 X 57 X 81 MM</t>
  </si>
  <si>
    <t>LXWXH: 2060 X 50 X 180 MM</t>
  </si>
  <si>
    <t>LSM58403R</t>
  </si>
  <si>
    <t>LSM58404A</t>
  </si>
  <si>
    <t>LXWXH: 2070 X410 X 97 MM</t>
  </si>
  <si>
    <t>LSM58406A</t>
  </si>
  <si>
    <t>LSM58406R</t>
  </si>
  <si>
    <t>LSM58408R</t>
  </si>
  <si>
    <t>LSM58413A</t>
  </si>
  <si>
    <t>LXWXH: 2070 X 300 X 25 MM</t>
  </si>
  <si>
    <t>LSM58416A</t>
  </si>
  <si>
    <t>LXWXH: 2080 X 600 X 30 MM</t>
  </si>
  <si>
    <t>LSM58417A</t>
  </si>
  <si>
    <t>LXWXH: 2080 X 600 X 25 MM</t>
  </si>
  <si>
    <t>LSM58418A</t>
  </si>
  <si>
    <t>LXWXH: 2080 X 800 X 30 MM</t>
  </si>
  <si>
    <t>LSM58419A</t>
  </si>
  <si>
    <t>LXWXH: 2080 X 800 X 25 MM</t>
  </si>
  <si>
    <t>LSM58422A</t>
  </si>
  <si>
    <t>LXWXH: 2000 X 275 X 80 MM</t>
  </si>
  <si>
    <t>LSM58423A</t>
  </si>
  <si>
    <t>LXWXH: 2009 X 377 X 74 MM</t>
  </si>
  <si>
    <t>LSM58424A</t>
  </si>
  <si>
    <t>LSM58426A</t>
  </si>
  <si>
    <t>LXWXH: 1964 X 677 X 89 MM</t>
  </si>
  <si>
    <t>LSM58427A</t>
  </si>
  <si>
    <t>LSM58428A</t>
  </si>
  <si>
    <t>LXWXH: 1930 X 860 X 90 MM</t>
  </si>
  <si>
    <t>LSM58429A</t>
  </si>
  <si>
    <t>LXWXH: 1960 X 880 X 90 MM</t>
  </si>
  <si>
    <t>LSM58462A</t>
  </si>
  <si>
    <t>LSM58462R</t>
  </si>
  <si>
    <t>LSM58474A</t>
  </si>
  <si>
    <t>LXWXH: 1962 X 605 X 52 MM</t>
  </si>
  <si>
    <t>LSM58475A</t>
  </si>
  <si>
    <t>LSM58476A</t>
  </si>
  <si>
    <t>LSM58486A</t>
  </si>
  <si>
    <t>LXWXH: 520 X 170 X 55 MM</t>
  </si>
  <si>
    <t>LSM58603A</t>
  </si>
  <si>
    <t>LXWXH: 2060 X 700 X 180 MM</t>
  </si>
  <si>
    <t>LSM58606A</t>
  </si>
  <si>
    <t>LXWXH: 2070 X 700 X 97 MM</t>
  </si>
  <si>
    <t>LSM58608A</t>
  </si>
  <si>
    <t>LSM58611A</t>
  </si>
  <si>
    <t>LXWXH: 210 X 75 X 35 MM</t>
  </si>
  <si>
    <t>LSM58659H</t>
  </si>
  <si>
    <t>LXWXH: 520 X225X 30 MM</t>
  </si>
  <si>
    <t>LSM58662A</t>
  </si>
  <si>
    <t>LSM58666H</t>
  </si>
  <si>
    <t>LXWXH: 524 X 520 X 20 MM</t>
  </si>
  <si>
    <t>LSM58667H</t>
  </si>
  <si>
    <t>LXWXH: 790 X 550 X 75 MM</t>
  </si>
  <si>
    <t>LSM58668H</t>
  </si>
  <si>
    <t>LXWXH: 720 X 524 X 20 MM</t>
  </si>
  <si>
    <t>LSM58673V</t>
  </si>
  <si>
    <t>LXWXH: 930 X 200 X 30 MM</t>
  </si>
  <si>
    <t>LSM58700A</t>
  </si>
  <si>
    <t>LXWXH: 1920 X 65 X 110 MM</t>
  </si>
  <si>
    <t>LSM58710A</t>
  </si>
  <si>
    <t>LXWXH: 350 X 100 X 350 MM</t>
  </si>
  <si>
    <t>LSM58719A</t>
  </si>
  <si>
    <t>LSM58869H</t>
  </si>
  <si>
    <t>LXWXH: 522 X200 X35 MM</t>
  </si>
  <si>
    <t>LSM58878V</t>
  </si>
  <si>
    <t>LXWXH: 520 X 220 X 70 MM</t>
  </si>
  <si>
    <t>LSM58894H</t>
  </si>
  <si>
    <t>LXWXH: 500 X200 X20 MM</t>
  </si>
  <si>
    <t>LSM58928F</t>
  </si>
  <si>
    <t>LSM58975A</t>
  </si>
  <si>
    <t>LXWXH: 800 X 20 X 250 MM</t>
  </si>
  <si>
    <t>LSX58081A</t>
  </si>
  <si>
    <t>LXWXH: 470 X 100 X 20 MM</t>
  </si>
  <si>
    <t>LSX58776A</t>
  </si>
  <si>
    <t>LXWXH: 160 X 105 X 35 MM</t>
  </si>
  <si>
    <t>LSX58893H</t>
  </si>
  <si>
    <t>LXWXH: 500 X150 X20 MM</t>
  </si>
  <si>
    <t>LT4706F7S</t>
  </si>
  <si>
    <t>LUCA05B</t>
  </si>
  <si>
    <t>LXWXH: 80 X 55 X 102 MM</t>
  </si>
  <si>
    <t>LUCA05BL</t>
  </si>
  <si>
    <t>LXWXH: 80 X 55 X 101 MM</t>
  </si>
  <si>
    <t>LXWXH: 80 X 55 X 100 MM</t>
  </si>
  <si>
    <t>LUCA05FU</t>
  </si>
  <si>
    <t>LXWXH: 52 X 80 X 102 MM</t>
  </si>
  <si>
    <t>LUCA12B</t>
  </si>
  <si>
    <t>LXWXH: 80 X 52 X 103 MM</t>
  </si>
  <si>
    <t>LUCA12BL</t>
  </si>
  <si>
    <t>LXWXH: 80 X 102 X 54 MM</t>
  </si>
  <si>
    <t>LUCA12FU</t>
  </si>
  <si>
    <t>LXWXH: 51 X 80 X 102 MM</t>
  </si>
  <si>
    <t>LUCA18BL</t>
  </si>
  <si>
    <t>LXWXH: 85 X 56 X 102 MM</t>
  </si>
  <si>
    <t>LUCA18ES</t>
  </si>
  <si>
    <t>LUCA18FU</t>
  </si>
  <si>
    <t>LXWXH: 85 X 55 X 102 MM</t>
  </si>
  <si>
    <t>LUCA1XBL</t>
  </si>
  <si>
    <t>LXWXH: 80 X 53 X 101 MM</t>
  </si>
  <si>
    <t>LXWXH: 53 X 85 X 103 MM</t>
  </si>
  <si>
    <t>LUCA32B</t>
  </si>
  <si>
    <t>LUCA32BL</t>
  </si>
  <si>
    <t>LXWXH: 80 X 53 X 100 MM</t>
  </si>
  <si>
    <t>LUCA32FU</t>
  </si>
  <si>
    <t>LXWXH: 53 X 80 X 103 MM</t>
  </si>
  <si>
    <t>LUCAX6BL</t>
  </si>
  <si>
    <t>LXWXH: 50 X 80 X 85 MM</t>
  </si>
  <si>
    <t>LUCAX6FU</t>
  </si>
  <si>
    <t>LXWXH: 85 X 53 X 103 MM</t>
  </si>
  <si>
    <t>LUCB05BL</t>
  </si>
  <si>
    <t>LUCB05FU</t>
  </si>
  <si>
    <t>LXWXH: 80 X 53 X 103 MM</t>
  </si>
  <si>
    <t>LUCB12BL</t>
  </si>
  <si>
    <t>LXWXH: 80 X 54 X 100 MM</t>
  </si>
  <si>
    <t>LUCB12FU</t>
  </si>
  <si>
    <t>LUCB18BL</t>
  </si>
  <si>
    <t>LUCB18FU</t>
  </si>
  <si>
    <t>LXWXH: 52 X 103 X 85 MM</t>
  </si>
  <si>
    <t>LUCB1XBL</t>
  </si>
  <si>
    <t>LUCB32BL</t>
  </si>
  <si>
    <t>LUCB32FU</t>
  </si>
  <si>
    <t>LUCBT1BL</t>
  </si>
  <si>
    <t>LUCBX6BL</t>
  </si>
  <si>
    <t>LUCC12BL</t>
  </si>
  <si>
    <t>LUCD1XBL</t>
  </si>
  <si>
    <t>LUCL32BL</t>
  </si>
  <si>
    <t>LXWXH: 53 X 80 X 100 MM</t>
  </si>
  <si>
    <t>LUFN11</t>
  </si>
  <si>
    <t>LXWXH: 48 X 33 X 95 MM</t>
  </si>
  <si>
    <t>220X90X125</t>
  </si>
  <si>
    <t>220X90X120</t>
  </si>
  <si>
    <t>220X117X125</t>
  </si>
  <si>
    <t>120X210X130</t>
  </si>
  <si>
    <t>210X120X120</t>
  </si>
  <si>
    <t>1X0X0</t>
  </si>
  <si>
    <t>LXWXH: 95 X 120 X 65</t>
  </si>
  <si>
    <t>LV429085</t>
  </si>
  <si>
    <t>LXWXH: 94 X 150 X 65</t>
  </si>
  <si>
    <t>LV430520</t>
  </si>
  <si>
    <t>LXWXH: 95 X 115 X 65</t>
  </si>
  <si>
    <t>LV431470</t>
  </si>
  <si>
    <t>LV431480</t>
  </si>
  <si>
    <t>LXWXH: 147 X 98 X 68 MM</t>
  </si>
  <si>
    <t>LXWXH: 148 X 110 X 97 MM</t>
  </si>
  <si>
    <t>LV431520</t>
  </si>
  <si>
    <t>LV434201</t>
  </si>
  <si>
    <t>LXWXH: 55 X 118 X 35 MM</t>
  </si>
  <si>
    <t>LV434202</t>
  </si>
  <si>
    <t>LXWXH: 115 X 55 X 30 MM</t>
  </si>
  <si>
    <t>LV434205</t>
  </si>
  <si>
    <t>LXWXH: 55 X 120 X 35 MM</t>
  </si>
  <si>
    <t>LVR07125A40T</t>
  </si>
  <si>
    <t>LXWXH: 290 X 305 X 245</t>
  </si>
  <si>
    <t>LVR07250A40T</t>
  </si>
  <si>
    <t>LXWXH: 295 X 310 X 250</t>
  </si>
  <si>
    <t>LVR07500A40T</t>
  </si>
  <si>
    <t>LVR07X00A40T</t>
  </si>
  <si>
    <t>LXWXH: 400 X 600 X 560</t>
  </si>
  <si>
    <t>M8650C0C0E5E1A1A</t>
  </si>
  <si>
    <t>MTN6215-5910</t>
  </si>
  <si>
    <t>LXWXH: 75X75X52 MM</t>
  </si>
  <si>
    <t>NS100H3DE5</t>
  </si>
  <si>
    <t>LXWXH: 400 X 400 X 250 MM</t>
  </si>
  <si>
    <t>NS160H3DE5</t>
  </si>
  <si>
    <t>NW32H14D7</t>
  </si>
  <si>
    <t>P13224950K0ER00R00</t>
  </si>
  <si>
    <t>P44531RA6M0J78L</t>
  </si>
  <si>
    <t>P54331S66M0H78M</t>
  </si>
  <si>
    <t>P63234911F0XQ00000</t>
  </si>
  <si>
    <t>P64231RD6M0B38L</t>
  </si>
  <si>
    <t>P74632RK7M0C48M</t>
  </si>
  <si>
    <t>P74632SK6M0C48M</t>
  </si>
  <si>
    <t>P74632SL6M0C48M</t>
  </si>
  <si>
    <t>LXWXH: 430 X 330 X 190</t>
  </si>
  <si>
    <t>PFXSP5800WCD</t>
  </si>
  <si>
    <t>LXWXH: 188 X 133 X 350</t>
  </si>
  <si>
    <t>PM1WU2-VN</t>
  </si>
  <si>
    <t>PM1W-VN</t>
  </si>
  <si>
    <t>PM53U-VN</t>
  </si>
  <si>
    <t>PM53-VN</t>
  </si>
  <si>
    <t>PM63U-VN</t>
  </si>
  <si>
    <t>PM63-VN</t>
  </si>
  <si>
    <t>RM6-C1-DE-B-01</t>
  </si>
  <si>
    <t>LXWXH: 630 X 800 X 1400 MM</t>
  </si>
  <si>
    <t>RM6-C1-DE-D-02</t>
  </si>
  <si>
    <t>1000 X 800 X 1400 MM</t>
  </si>
  <si>
    <t>RM6-C1-DE-D-03</t>
  </si>
  <si>
    <t>RM6-C1-DE-I-02</t>
  </si>
  <si>
    <t>RM6-C1-DE-Q-02</t>
  </si>
  <si>
    <t>RM6-C1-LE-QQI</t>
  </si>
  <si>
    <t>RM6-C1-NE-BIBI-01</t>
  </si>
  <si>
    <t>RM6-C1-NE-IBI-01</t>
  </si>
  <si>
    <t>1400 X 800 X 1400 MM</t>
  </si>
  <si>
    <t>RM6-C1-NE-IIBI-01</t>
  </si>
  <si>
    <t>RM6-C1-NE-IIDI-03</t>
  </si>
  <si>
    <t>RM6-C1-NE-IIIDI-01</t>
  </si>
  <si>
    <t>2320 X 800 X 1560 MM</t>
  </si>
  <si>
    <t>RM6-C3-DE-BC</t>
  </si>
  <si>
    <t>RM6-C3-NE-IDD</t>
  </si>
  <si>
    <t>SSM1A112BD</t>
  </si>
  <si>
    <t>SSP1A125BDT</t>
  </si>
  <si>
    <t>TM172OBM28R</t>
  </si>
  <si>
    <t>LXWXH: 90 X 190 X 135</t>
  </si>
  <si>
    <t>TM172OBM42R</t>
  </si>
  <si>
    <t>TM172ODM28R</t>
  </si>
  <si>
    <t>TM172ODM42R</t>
  </si>
  <si>
    <t>TM172PBG28RI</t>
  </si>
  <si>
    <t>TM172PBG42RI</t>
  </si>
  <si>
    <t>TM172PDG28RI</t>
  </si>
  <si>
    <t>TM172PDG28SI</t>
  </si>
  <si>
    <t>TM172PDG42RI</t>
  </si>
  <si>
    <t>TM172PDG42SI</t>
  </si>
  <si>
    <t>TM1SHC4</t>
  </si>
  <si>
    <t>LXWXH: 51 X 100 X 122</t>
  </si>
  <si>
    <t>TM1SHTCC4</t>
  </si>
  <si>
    <t>TM1SHTCN4</t>
  </si>
  <si>
    <t>TM1SHTM4</t>
  </si>
  <si>
    <t>TM1STNTCRN5201P</t>
  </si>
  <si>
    <t>TM1STNTCRN5203P</t>
  </si>
  <si>
    <t>TM1STNTCRN6151P</t>
  </si>
  <si>
    <t>TM1STNTCRN6153P</t>
  </si>
  <si>
    <t>TM1STNTCRN6155P</t>
  </si>
  <si>
    <t>TM1STNTCSF4403P</t>
  </si>
  <si>
    <t>TM1STNTCSN6201P</t>
  </si>
  <si>
    <t>TM1STNTCSN6203P</t>
  </si>
  <si>
    <t>TM1STNTCSN6205P</t>
  </si>
  <si>
    <t>LXWXH: 105 X 150 X 40</t>
  </si>
  <si>
    <t>TM1STNTCTN6201P</t>
  </si>
  <si>
    <t>TM1STNTCW69755</t>
  </si>
  <si>
    <t>LXWXH: 75 X 69 X 44</t>
  </si>
  <si>
    <t>TM1STPTTSN5201P</t>
  </si>
  <si>
    <t>TM1STPTTSN5203P</t>
  </si>
  <si>
    <t>TM1STPTTSN5205P</t>
  </si>
  <si>
    <t>LXWXH: 110 X 140 X 40</t>
  </si>
  <si>
    <t>TM1STPTTSN6201P</t>
  </si>
  <si>
    <t>TM1STPTTSN6203P</t>
  </si>
  <si>
    <t>TM1STPTTSN62050</t>
  </si>
  <si>
    <t>TM1STPTTSN6205P</t>
  </si>
  <si>
    <t>V230-3C7EME</t>
  </si>
  <si>
    <t>XALK01H29</t>
  </si>
  <si>
    <t>LXWXH: 70 X 70 X 75</t>
  </si>
  <si>
    <t>XCKMR44D1H29</t>
  </si>
  <si>
    <t>XPSAR311144</t>
  </si>
  <si>
    <t>LXWXH: 126 X 109 X 105 MM</t>
  </si>
  <si>
    <t>XS118BLNAL2</t>
  </si>
  <si>
    <t>XS4P18PA370E1</t>
  </si>
  <si>
    <t>XS4P18PB370E1</t>
  </si>
  <si>
    <t>LXWXH: 95 X 13 X 66 MM</t>
  </si>
  <si>
    <t>1000048</t>
  </si>
  <si>
    <t>SCHNEIDER ELECTRIC INDUSTRIES SAS</t>
  </si>
  <si>
    <t>998002235</t>
  </si>
  <si>
    <t>A9K24140</t>
  </si>
  <si>
    <t>A9K24240</t>
  </si>
  <si>
    <t>A9K24440</t>
  </si>
  <si>
    <t>A9K24450</t>
  </si>
  <si>
    <t>A9K24463</t>
  </si>
  <si>
    <t>A9L40301</t>
  </si>
  <si>
    <t>LXWXH: 90 X 65 X 75 MM</t>
  </si>
  <si>
    <t>ABL8BBU24200</t>
  </si>
  <si>
    <t>LXWXH: 181 X 190 X 90 MM</t>
  </si>
  <si>
    <t>LXWXH: 145 X 165 X 65 MM</t>
  </si>
  <si>
    <t>ABL8RED24400</t>
  </si>
  <si>
    <t>LXWXH: 160 X 165 X 65 MM</t>
  </si>
  <si>
    <t>ABL8RPM24200</t>
  </si>
  <si>
    <t>LXWXH: 180 X 190 X 200 MM</t>
  </si>
  <si>
    <t>ABL8RPS24030</t>
  </si>
  <si>
    <t>ABL8RPS24050</t>
  </si>
  <si>
    <t>LXWXH: 145 X 165 X 78 MM</t>
  </si>
  <si>
    <t>ABL8RPS24100</t>
  </si>
  <si>
    <t>LXWXH: 170 X 182 X 115 MM</t>
  </si>
  <si>
    <t>ABL8WPS24200</t>
  </si>
  <si>
    <t>LXWXH: 190 X 170 X 135 MM</t>
  </si>
  <si>
    <t>1001748</t>
  </si>
  <si>
    <t>SCHNEIDER ELECTRIC ENERGY FRANCE</t>
  </si>
  <si>
    <t>CCT501400</t>
  </si>
  <si>
    <t>LXWXH: 135 X 125 X 70</t>
  </si>
  <si>
    <t>CCT501401</t>
  </si>
  <si>
    <t>CCT591011_AS</t>
  </si>
  <si>
    <t>LXWXH: 75 X 75 X 52</t>
  </si>
  <si>
    <t>CCT593011_AS</t>
  </si>
  <si>
    <t>CCT595011_AS</t>
  </si>
  <si>
    <t>CVX746M2W</t>
  </si>
  <si>
    <t>LXWXH: LXWXH: 43 X 43 X 137 MM</t>
  </si>
  <si>
    <t>E8331SCN200ZB_WE</t>
  </si>
  <si>
    <t>LXWXH: 95 X 95 X 50</t>
  </si>
  <si>
    <t>E8331SCN200ZB_WG</t>
  </si>
  <si>
    <t>E8331SRY800ZB_WE</t>
  </si>
  <si>
    <t>E8331SRY800ZB_WG</t>
  </si>
  <si>
    <t>LXWXH: 87X87X40 MM</t>
  </si>
  <si>
    <t>E8332ACQUSB_WD</t>
  </si>
  <si>
    <t>E8332ACQUSB_WE</t>
  </si>
  <si>
    <t>E8332ACQUSB_WG</t>
  </si>
  <si>
    <t>E8332RWMZB_WE</t>
  </si>
  <si>
    <t>E8332RWMZB_WG</t>
  </si>
  <si>
    <t>E8332SCN300ZB_WE</t>
  </si>
  <si>
    <t>E8332SCN300ZB_WG</t>
  </si>
  <si>
    <t>E8332SRY800ZB_WE</t>
  </si>
  <si>
    <t>E8332SRY800ZB_WG</t>
  </si>
  <si>
    <t>E8333SRY800ZB_WE</t>
  </si>
  <si>
    <t>E8333SRY800ZB_WG</t>
  </si>
  <si>
    <t>E8334RWMZB_WE</t>
  </si>
  <si>
    <t>E8334RWMZB_WG</t>
  </si>
  <si>
    <t>LXWXH: 85 X 85 X 45 MM</t>
  </si>
  <si>
    <t>E83426UES2_WD_G19</t>
  </si>
  <si>
    <t>E83426UES2_WE_G19</t>
  </si>
  <si>
    <t>E83426UES2_WG_G19</t>
  </si>
  <si>
    <t>E84_26_SA_C2018110</t>
  </si>
  <si>
    <t>LXWXH: 169X86X8 MM</t>
  </si>
  <si>
    <t>E84_26_SZ_C2018110</t>
  </si>
  <si>
    <t>E84_26_WE_C16015</t>
  </si>
  <si>
    <t>LXWXH: 180X96X24 MM</t>
  </si>
  <si>
    <t>E84_36_SA_C2018110</t>
  </si>
  <si>
    <t>LXWXH: 255X86X8 MM</t>
  </si>
  <si>
    <t>E84_36_SZ_C2018110</t>
  </si>
  <si>
    <t>E84_36_WE_C16015</t>
  </si>
  <si>
    <t>LXWXH: 266X96X24 MM</t>
  </si>
  <si>
    <t>E84_46_SA_C2018110</t>
  </si>
  <si>
    <t>LXWXH: 342X86X8 MM</t>
  </si>
  <si>
    <t>E84_46_SZ_C2018110</t>
  </si>
  <si>
    <t>E84_46_WE_C16015</t>
  </si>
  <si>
    <t>LXWXH: 360X96X24 MM</t>
  </si>
  <si>
    <t>E84_56_SA_C2018110</t>
  </si>
  <si>
    <t>LXWXH: 428X86X8 MM</t>
  </si>
  <si>
    <t>E84_56_SZ_C2018110</t>
  </si>
  <si>
    <t>E84_56_WE_C16015</t>
  </si>
  <si>
    <t>LXWXH: 440X96X24 MM</t>
  </si>
  <si>
    <t>1000613</t>
  </si>
  <si>
    <t>Schneider Electric Asia Pacific Ltd</t>
  </si>
  <si>
    <t>1002168</t>
  </si>
  <si>
    <t>SCHNEIDER ENERJI ENDUSTRISI SANAYITICARET A.S.</t>
  </si>
  <si>
    <t>1001819</t>
  </si>
  <si>
    <t>SCHNEIDER SWITCHGEAR (SUZHOU) CO LT</t>
  </si>
  <si>
    <t>GCR_C264_F40_00074</t>
  </si>
  <si>
    <t>GCR_C264_F60_00075</t>
  </si>
  <si>
    <t>LC1D80A6F7</t>
  </si>
  <si>
    <t>150 X 135 X 65</t>
  </si>
  <si>
    <t>LC1D80A6G7</t>
  </si>
  <si>
    <t>LC1D80A6LE7</t>
  </si>
  <si>
    <t>LC1D80A6P7</t>
  </si>
  <si>
    <t>LC1D80AB7</t>
  </si>
  <si>
    <t>LC1D80AE7</t>
  </si>
  <si>
    <t>LC1D80AF7</t>
  </si>
  <si>
    <t>LC1D80AFE7</t>
  </si>
  <si>
    <t>LC1D80AG7</t>
  </si>
  <si>
    <t>LC1D80AM7</t>
  </si>
  <si>
    <t>LC1D80AN7</t>
  </si>
  <si>
    <t>LC1D80AP7</t>
  </si>
  <si>
    <t>LC1D80AQ7</t>
  </si>
  <si>
    <t>LC1D80AR7</t>
  </si>
  <si>
    <t>LC1D80AU7</t>
  </si>
  <si>
    <t>LC1D80AV7</t>
  </si>
  <si>
    <t>LV429391</t>
  </si>
  <si>
    <t>LV433219</t>
  </si>
  <si>
    <t>LV433483</t>
  </si>
  <si>
    <t>LV433623</t>
  </si>
  <si>
    <t>LXWXH: 203 X 292 X 152 MM</t>
  </si>
  <si>
    <t>LV433721</t>
  </si>
  <si>
    <t>LV481003</t>
  </si>
  <si>
    <t>LXWXH: 110 X 155 X 85 MM</t>
  </si>
  <si>
    <t>LV833173SP</t>
  </si>
  <si>
    <t>LXWXH: 140 X 90 X 60</t>
  </si>
  <si>
    <t>LV833174SP</t>
  </si>
  <si>
    <t>LV833175SP</t>
  </si>
  <si>
    <t>LV833189SP</t>
  </si>
  <si>
    <t>LV833190SP</t>
  </si>
  <si>
    <t>LXWXH: 138 X 87 X 60</t>
  </si>
  <si>
    <t>LV833191SP</t>
  </si>
  <si>
    <t>LXWXH: 138 X 90 X 64</t>
  </si>
  <si>
    <t>LV833192SP</t>
  </si>
  <si>
    <t>LV833200SP</t>
  </si>
  <si>
    <t>LXWXH: 280 X 175 X 95</t>
  </si>
  <si>
    <t>LV833201SP</t>
  </si>
  <si>
    <t>LXWXH: 280 X 172 X 88</t>
  </si>
  <si>
    <t>LV833203SP</t>
  </si>
  <si>
    <t>LXWXH: 275 X 172 X 172</t>
  </si>
  <si>
    <t>LV833209SP</t>
  </si>
  <si>
    <t>LV833210SP</t>
  </si>
  <si>
    <t>LV833573SP</t>
  </si>
  <si>
    <t>LV833574SP</t>
  </si>
  <si>
    <t>LV833576SP</t>
  </si>
  <si>
    <t>LV833579SP</t>
  </si>
  <si>
    <t>LV833604</t>
  </si>
  <si>
    <t>LV833605</t>
  </si>
  <si>
    <t>LV833606</t>
  </si>
  <si>
    <t>LV833607</t>
  </si>
  <si>
    <t>LV833614</t>
  </si>
  <si>
    <t>LV833615</t>
  </si>
  <si>
    <t>LV833616</t>
  </si>
  <si>
    <t>LV833617</t>
  </si>
  <si>
    <t>LV833622SP</t>
  </si>
  <si>
    <t>LV833623SP</t>
  </si>
  <si>
    <t>LV833642SP</t>
  </si>
  <si>
    <t>LV833643SP</t>
  </si>
  <si>
    <t>LV833644SP</t>
  </si>
  <si>
    <t>LV833645SP</t>
  </si>
  <si>
    <t>LV833648SP</t>
  </si>
  <si>
    <t>LV833680SP</t>
  </si>
  <si>
    <t>LV833681SP</t>
  </si>
  <si>
    <t>LV833682SP</t>
  </si>
  <si>
    <t>LV833683SP</t>
  </si>
  <si>
    <t>LV833684SP</t>
  </si>
  <si>
    <t>LV833685SP</t>
  </si>
  <si>
    <t>LV833718SP</t>
  </si>
  <si>
    <t>LV833727</t>
  </si>
  <si>
    <t>LV833728</t>
  </si>
  <si>
    <t>LV833729</t>
  </si>
  <si>
    <t>LV833730</t>
  </si>
  <si>
    <t>LV833731</t>
  </si>
  <si>
    <t>LV833732</t>
  </si>
  <si>
    <t>LV833733</t>
  </si>
  <si>
    <t>LV833734</t>
  </si>
  <si>
    <t>LV833735</t>
  </si>
  <si>
    <t>LV833736</t>
  </si>
  <si>
    <t>LV833737</t>
  </si>
  <si>
    <t>LV833738</t>
  </si>
  <si>
    <t>LV833751</t>
  </si>
  <si>
    <t>LV833752</t>
  </si>
  <si>
    <t>LV833753</t>
  </si>
  <si>
    <t>LV833754</t>
  </si>
  <si>
    <t>LV833755</t>
  </si>
  <si>
    <t>LV833756</t>
  </si>
  <si>
    <t>LV833763</t>
  </si>
  <si>
    <t>LV833764</t>
  </si>
  <si>
    <t>LV833767SP</t>
  </si>
  <si>
    <t>LV833768SP</t>
  </si>
  <si>
    <t>LV833769SP</t>
  </si>
  <si>
    <t>LV833771SP</t>
  </si>
  <si>
    <t>LV833772SP</t>
  </si>
  <si>
    <t>LV833773</t>
  </si>
  <si>
    <t>LV833774</t>
  </si>
  <si>
    <t>LV833775</t>
  </si>
  <si>
    <t>LV833776</t>
  </si>
  <si>
    <t>LV833777</t>
  </si>
  <si>
    <t>LV833778</t>
  </si>
  <si>
    <t>LV833779</t>
  </si>
  <si>
    <t>LV833788</t>
  </si>
  <si>
    <t>LV833792</t>
  </si>
  <si>
    <t>LV833793</t>
  </si>
  <si>
    <t>LV833794</t>
  </si>
  <si>
    <t>LV833795</t>
  </si>
  <si>
    <t>LV833796</t>
  </si>
  <si>
    <t>LV833797</t>
  </si>
  <si>
    <t>LV833806</t>
  </si>
  <si>
    <t>LV833810</t>
  </si>
  <si>
    <t>LV833811</t>
  </si>
  <si>
    <t>LV833812</t>
  </si>
  <si>
    <t>LV833813</t>
  </si>
  <si>
    <t>LV833814</t>
  </si>
  <si>
    <t>LV833815</t>
  </si>
  <si>
    <t>LV833819</t>
  </si>
  <si>
    <t>LV833820</t>
  </si>
  <si>
    <t>LV833821</t>
  </si>
  <si>
    <t>LV833822</t>
  </si>
  <si>
    <t>LV833824</t>
  </si>
  <si>
    <t>LV833857SP</t>
  </si>
  <si>
    <t>LV833858SP</t>
  </si>
  <si>
    <t>LV833859SP</t>
  </si>
  <si>
    <t>LV833895</t>
  </si>
  <si>
    <t>LV833897</t>
  </si>
  <si>
    <t>LV833920SP</t>
  </si>
  <si>
    <t>LV833921SP</t>
  </si>
  <si>
    <t>LV834035SP</t>
  </si>
  <si>
    <t>LV834036SP</t>
  </si>
  <si>
    <t>LV836385</t>
  </si>
  <si>
    <t>LV836700</t>
  </si>
  <si>
    <t>LV836701</t>
  </si>
  <si>
    <t>LV836702</t>
  </si>
  <si>
    <t>LV836703</t>
  </si>
  <si>
    <t>LV836704</t>
  </si>
  <si>
    <t>LV836705</t>
  </si>
  <si>
    <t>LV836706</t>
  </si>
  <si>
    <t>LV836707</t>
  </si>
  <si>
    <t>LV836708</t>
  </si>
  <si>
    <t>LV836709</t>
  </si>
  <si>
    <t>LV836710</t>
  </si>
  <si>
    <t>LV836711</t>
  </si>
  <si>
    <t>LV836712</t>
  </si>
  <si>
    <t>LV836713</t>
  </si>
  <si>
    <t>LV836714</t>
  </si>
  <si>
    <t>LV846436</t>
  </si>
  <si>
    <t>LV846437</t>
  </si>
  <si>
    <t>LV847071SP</t>
  </si>
  <si>
    <t>LXWXH: 77 X 49 X 30</t>
  </si>
  <si>
    <t>LV847072SP</t>
  </si>
  <si>
    <t>LXWXH: 78 X 48 X 10</t>
  </si>
  <si>
    <t>LV847159</t>
  </si>
  <si>
    <t>LV847160</t>
  </si>
  <si>
    <t>LV847161</t>
  </si>
  <si>
    <t>LV847162</t>
  </si>
  <si>
    <t>LV847163</t>
  </si>
  <si>
    <t>LV847164</t>
  </si>
  <si>
    <t>LV847165</t>
  </si>
  <si>
    <t>LV847166</t>
  </si>
  <si>
    <t>LV847167</t>
  </si>
  <si>
    <t>LV847168</t>
  </si>
  <si>
    <t>LV847248</t>
  </si>
  <si>
    <t>LV847249</t>
  </si>
  <si>
    <t>LV847250</t>
  </si>
  <si>
    <t>LV847251</t>
  </si>
  <si>
    <t>LV847252</t>
  </si>
  <si>
    <t>LV847253</t>
  </si>
  <si>
    <t>LV847254</t>
  </si>
  <si>
    <t>LV847255</t>
  </si>
  <si>
    <t>LV847256</t>
  </si>
  <si>
    <t>LV847257</t>
  </si>
  <si>
    <t>LV847284</t>
  </si>
  <si>
    <t>LV847311</t>
  </si>
  <si>
    <t>LV847312</t>
  </si>
  <si>
    <t>LV847313</t>
  </si>
  <si>
    <t>LV847314</t>
  </si>
  <si>
    <t>LV847315</t>
  </si>
  <si>
    <t>LV847316</t>
  </si>
  <si>
    <t>LV847321</t>
  </si>
  <si>
    <t>LV847322</t>
  </si>
  <si>
    <t>LV847323</t>
  </si>
  <si>
    <t>LV847324</t>
  </si>
  <si>
    <t>LV847325</t>
  </si>
  <si>
    <t>LV847326</t>
  </si>
  <si>
    <t>LV847328</t>
  </si>
  <si>
    <t>LV847329</t>
  </si>
  <si>
    <t>LV847330</t>
  </si>
  <si>
    <t>LV847331</t>
  </si>
  <si>
    <t>LV847335SP</t>
  </si>
  <si>
    <t>LV847336SP</t>
  </si>
  <si>
    <t>LV847339</t>
  </si>
  <si>
    <t>LV847340</t>
  </si>
  <si>
    <t>LV847341</t>
  </si>
  <si>
    <t>LV847342</t>
  </si>
  <si>
    <t>LV847343</t>
  </si>
  <si>
    <t>LV847344</t>
  </si>
  <si>
    <t>LV847345</t>
  </si>
  <si>
    <t>LV847346</t>
  </si>
  <si>
    <t>LV847350</t>
  </si>
  <si>
    <t>LV847351</t>
  </si>
  <si>
    <t>LV847352</t>
  </si>
  <si>
    <t>LV847353</t>
  </si>
  <si>
    <t>LV847354</t>
  </si>
  <si>
    <t>LV847355</t>
  </si>
  <si>
    <t>LV847360</t>
  </si>
  <si>
    <t>LV847361</t>
  </si>
  <si>
    <t>LV847362</t>
  </si>
  <si>
    <t>LV847363</t>
  </si>
  <si>
    <t>LV847364</t>
  </si>
  <si>
    <t>LV847365</t>
  </si>
  <si>
    <t>LV847370</t>
  </si>
  <si>
    <t>LV847371</t>
  </si>
  <si>
    <t>LV847372</t>
  </si>
  <si>
    <t>LV847373</t>
  </si>
  <si>
    <t>LV847374</t>
  </si>
  <si>
    <t>LV847375</t>
  </si>
  <si>
    <t>LV847380</t>
  </si>
  <si>
    <t>LV847381</t>
  </si>
  <si>
    <t>LV847382</t>
  </si>
  <si>
    <t>LV847383</t>
  </si>
  <si>
    <t>LV847385</t>
  </si>
  <si>
    <t>LV847390</t>
  </si>
  <si>
    <t>LV847391</t>
  </si>
  <si>
    <t>LV847392</t>
  </si>
  <si>
    <t>LV847393</t>
  </si>
  <si>
    <t>LV847395</t>
  </si>
  <si>
    <t>LV847396</t>
  </si>
  <si>
    <t>LV847398</t>
  </si>
  <si>
    <t>LV847400</t>
  </si>
  <si>
    <t>LV847403</t>
  </si>
  <si>
    <t>LV847412</t>
  </si>
  <si>
    <t>LV847413</t>
  </si>
  <si>
    <t>LV847414</t>
  </si>
  <si>
    <t>LV847415</t>
  </si>
  <si>
    <t>LV847416</t>
  </si>
  <si>
    <t>LV847417</t>
  </si>
  <si>
    <t>LV847430</t>
  </si>
  <si>
    <t>LV847431</t>
  </si>
  <si>
    <t>LV847432</t>
  </si>
  <si>
    <t>LV847433</t>
  </si>
  <si>
    <t>LV847434</t>
  </si>
  <si>
    <t>LV847435</t>
  </si>
  <si>
    <t>LV847440</t>
  </si>
  <si>
    <t>LV847441</t>
  </si>
  <si>
    <t>LV847442</t>
  </si>
  <si>
    <t>LV847443</t>
  </si>
  <si>
    <t>LV847444</t>
  </si>
  <si>
    <t>LV847445</t>
  </si>
  <si>
    <t>LV847450</t>
  </si>
  <si>
    <t>LV847451</t>
  </si>
  <si>
    <t>LV847452</t>
  </si>
  <si>
    <t>LV847453</t>
  </si>
  <si>
    <t>LV847454</t>
  </si>
  <si>
    <t>LV847455</t>
  </si>
  <si>
    <t>LV847460</t>
  </si>
  <si>
    <t>LV847461</t>
  </si>
  <si>
    <t>LV847462</t>
  </si>
  <si>
    <t>LV847463</t>
  </si>
  <si>
    <t>LV847465</t>
  </si>
  <si>
    <t>LV847466</t>
  </si>
  <si>
    <t>LV847468</t>
  </si>
  <si>
    <t>LV847470</t>
  </si>
  <si>
    <t>LV847483</t>
  </si>
  <si>
    <t>LV847506</t>
  </si>
  <si>
    <t>LV847507</t>
  </si>
  <si>
    <t>LV847512</t>
  </si>
  <si>
    <t>LV847514</t>
  </si>
  <si>
    <t>LV847515SP</t>
  </si>
  <si>
    <t>LV847517SP</t>
  </si>
  <si>
    <t>LV847518SP</t>
  </si>
  <si>
    <t>LV847519</t>
  </si>
  <si>
    <t>LV847520</t>
  </si>
  <si>
    <t>LV847521</t>
  </si>
  <si>
    <t>LV847522</t>
  </si>
  <si>
    <t>LV847829</t>
  </si>
  <si>
    <t>LV847898SP</t>
  </si>
  <si>
    <t>LXWXH: 150 X 47 X 10</t>
  </si>
  <si>
    <t>LV847899SP</t>
  </si>
  <si>
    <t>LXWXH: 150 X 40 X 10</t>
  </si>
  <si>
    <t>LV847900SP</t>
  </si>
  <si>
    <t>LXWXH: 65 X 2 X 35</t>
  </si>
  <si>
    <t>LV847926SP</t>
  </si>
  <si>
    <t>LV847930SP</t>
  </si>
  <si>
    <t>LV848004</t>
  </si>
  <si>
    <t>LV848005</t>
  </si>
  <si>
    <t>LV848011</t>
  </si>
  <si>
    <t>LV848012</t>
  </si>
  <si>
    <t>LV848018</t>
  </si>
  <si>
    <t>LV848019</t>
  </si>
  <si>
    <t>LV848025</t>
  </si>
  <si>
    <t>LV848026</t>
  </si>
  <si>
    <t>LV848032</t>
  </si>
  <si>
    <t>LV848033</t>
  </si>
  <si>
    <t>LV848039</t>
  </si>
  <si>
    <t>LV848040</t>
  </si>
  <si>
    <t>LV848046</t>
  </si>
  <si>
    <t>LV848047</t>
  </si>
  <si>
    <t>LV848053</t>
  </si>
  <si>
    <t>LV848054</t>
  </si>
  <si>
    <t>LV848060</t>
  </si>
  <si>
    <t>LV848061</t>
  </si>
  <si>
    <t>LV848067</t>
  </si>
  <si>
    <t>LV848068</t>
  </si>
  <si>
    <t>LV848073</t>
  </si>
  <si>
    <t>LV848074</t>
  </si>
  <si>
    <t>LV848079</t>
  </si>
  <si>
    <t>LV848080</t>
  </si>
  <si>
    <t>LV848085</t>
  </si>
  <si>
    <t>LV848090</t>
  </si>
  <si>
    <t>LV848095</t>
  </si>
  <si>
    <t>LV848100</t>
  </si>
  <si>
    <t>LV848102</t>
  </si>
  <si>
    <t>LV848103</t>
  </si>
  <si>
    <t>LV848104</t>
  </si>
  <si>
    <t>LV848105</t>
  </si>
  <si>
    <t>LV848108</t>
  </si>
  <si>
    <t>LV848111</t>
  </si>
  <si>
    <t>LV848114</t>
  </si>
  <si>
    <t>LV848117</t>
  </si>
  <si>
    <t>LV848120</t>
  </si>
  <si>
    <t>LV848123</t>
  </si>
  <si>
    <t>LV848124</t>
  </si>
  <si>
    <t>LV848125</t>
  </si>
  <si>
    <t>LV848126</t>
  </si>
  <si>
    <t>LV848127</t>
  </si>
  <si>
    <t>LV848128</t>
  </si>
  <si>
    <t>LV848129</t>
  </si>
  <si>
    <t>LV848130</t>
  </si>
  <si>
    <t>LV848131</t>
  </si>
  <si>
    <t>LV848133</t>
  </si>
  <si>
    <t>LV848134</t>
  </si>
  <si>
    <t>LV848135</t>
  </si>
  <si>
    <t>LV848136</t>
  </si>
  <si>
    <t>LV848137</t>
  </si>
  <si>
    <t>LV848138</t>
  </si>
  <si>
    <t>LV848139</t>
  </si>
  <si>
    <t>LV848140</t>
  </si>
  <si>
    <t>LV848141</t>
  </si>
  <si>
    <t>LV848142</t>
  </si>
  <si>
    <t>LV848143</t>
  </si>
  <si>
    <t>LV848144</t>
  </si>
  <si>
    <t>LV848145</t>
  </si>
  <si>
    <t>LV848146</t>
  </si>
  <si>
    <t>LV848148</t>
  </si>
  <si>
    <t>LV848149</t>
  </si>
  <si>
    <t>LV848150</t>
  </si>
  <si>
    <t>LV848151</t>
  </si>
  <si>
    <t>LV848153</t>
  </si>
  <si>
    <t>LV848154</t>
  </si>
  <si>
    <t>LV848155</t>
  </si>
  <si>
    <t>LV848156</t>
  </si>
  <si>
    <t>LV848158</t>
  </si>
  <si>
    <t>LV848159</t>
  </si>
  <si>
    <t>LV848160</t>
  </si>
  <si>
    <t>LV848161</t>
  </si>
  <si>
    <t>LV848162</t>
  </si>
  <si>
    <t>LV848163</t>
  </si>
  <si>
    <t>LV848164</t>
  </si>
  <si>
    <t>LV848165</t>
  </si>
  <si>
    <t>LV848166</t>
  </si>
  <si>
    <t>LV848167</t>
  </si>
  <si>
    <t>LV848168</t>
  </si>
  <si>
    <t>LV848169</t>
  </si>
  <si>
    <t>LV848170</t>
  </si>
  <si>
    <t>LV848171</t>
  </si>
  <si>
    <t>LV848173</t>
  </si>
  <si>
    <t>LV848174</t>
  </si>
  <si>
    <t>LV848175</t>
  </si>
  <si>
    <t>LV848176</t>
  </si>
  <si>
    <t>LV848177</t>
  </si>
  <si>
    <t>LV848178</t>
  </si>
  <si>
    <t>LV848179</t>
  </si>
  <si>
    <t>LV848180</t>
  </si>
  <si>
    <t>LV848181</t>
  </si>
  <si>
    <t>LV848182SP</t>
  </si>
  <si>
    <t>LV848183</t>
  </si>
  <si>
    <t>LV848184</t>
  </si>
  <si>
    <t>LV848185</t>
  </si>
  <si>
    <t>LV848186</t>
  </si>
  <si>
    <t>LV848187</t>
  </si>
  <si>
    <t>LV848193</t>
  </si>
  <si>
    <t>LV848194</t>
  </si>
  <si>
    <t>LV848195</t>
  </si>
  <si>
    <t>LV848196</t>
  </si>
  <si>
    <t>LV848198</t>
  </si>
  <si>
    <t>LV848200</t>
  </si>
  <si>
    <t>LV848201</t>
  </si>
  <si>
    <t>LV848202</t>
  </si>
  <si>
    <t>LV848203</t>
  </si>
  <si>
    <t>LV848206</t>
  </si>
  <si>
    <t>LV848207</t>
  </si>
  <si>
    <t>LV848208</t>
  </si>
  <si>
    <t>LV848209</t>
  </si>
  <si>
    <t>LV848211</t>
  </si>
  <si>
    <t>LV848212</t>
  </si>
  <si>
    <t>LV848213</t>
  </si>
  <si>
    <t>LV848214</t>
  </si>
  <si>
    <t>LV848215</t>
  </si>
  <si>
    <t>LV848226</t>
  </si>
  <si>
    <t>LV848227</t>
  </si>
  <si>
    <t>LV848228</t>
  </si>
  <si>
    <t>LV848229</t>
  </si>
  <si>
    <t>LV848234</t>
  </si>
  <si>
    <t>LV848235</t>
  </si>
  <si>
    <t>LV848241</t>
  </si>
  <si>
    <t>LV848242</t>
  </si>
  <si>
    <t>LV848248</t>
  </si>
  <si>
    <t>LV848249</t>
  </si>
  <si>
    <t>LV848255</t>
  </si>
  <si>
    <t>LV848256</t>
  </si>
  <si>
    <t>LV848262</t>
  </si>
  <si>
    <t>LV848263</t>
  </si>
  <si>
    <t>LV848269</t>
  </si>
  <si>
    <t>LV848270</t>
  </si>
  <si>
    <t>LV848276</t>
  </si>
  <si>
    <t>LV848277</t>
  </si>
  <si>
    <t>LV848283</t>
  </si>
  <si>
    <t>LV848284</t>
  </si>
  <si>
    <t>LV848291</t>
  </si>
  <si>
    <t>LV848298</t>
  </si>
  <si>
    <t>LV848303</t>
  </si>
  <si>
    <t>LV848304</t>
  </si>
  <si>
    <t>LV848309</t>
  </si>
  <si>
    <t>LV848310</t>
  </si>
  <si>
    <t>LV848315</t>
  </si>
  <si>
    <t>LV848320</t>
  </si>
  <si>
    <t>LV848325</t>
  </si>
  <si>
    <t>LV848330</t>
  </si>
  <si>
    <t>LV848332</t>
  </si>
  <si>
    <t>LV848333</t>
  </si>
  <si>
    <t>LV848334</t>
  </si>
  <si>
    <t>LV848335</t>
  </si>
  <si>
    <t>LV848338</t>
  </si>
  <si>
    <t>LV848341</t>
  </si>
  <si>
    <t>LV848344</t>
  </si>
  <si>
    <t>LV848347</t>
  </si>
  <si>
    <t>LV848350</t>
  </si>
  <si>
    <t>LV848353</t>
  </si>
  <si>
    <t>LV848354</t>
  </si>
  <si>
    <t>LV848355</t>
  </si>
  <si>
    <t>LV848356</t>
  </si>
  <si>
    <t>LV848357</t>
  </si>
  <si>
    <t>LV848382</t>
  </si>
  <si>
    <t>LV848413</t>
  </si>
  <si>
    <t>LV848414</t>
  </si>
  <si>
    <t>LV848415</t>
  </si>
  <si>
    <t>LV848416</t>
  </si>
  <si>
    <t>LV848417</t>
  </si>
  <si>
    <t>LV848418</t>
  </si>
  <si>
    <t>LV848419</t>
  </si>
  <si>
    <t>LV848420</t>
  </si>
  <si>
    <t>LV848421SP</t>
  </si>
  <si>
    <t>LV848422SP</t>
  </si>
  <si>
    <t>LV848424SP</t>
  </si>
  <si>
    <t>LV848425SP</t>
  </si>
  <si>
    <t>LV848426</t>
  </si>
  <si>
    <t>LV848427</t>
  </si>
  <si>
    <t>LV848428</t>
  </si>
  <si>
    <t>LV848429</t>
  </si>
  <si>
    <t>LV848436</t>
  </si>
  <si>
    <t>LV848437</t>
  </si>
  <si>
    <t>LV848438</t>
  </si>
  <si>
    <t>LV848439</t>
  </si>
  <si>
    <t>LV848441</t>
  </si>
  <si>
    <t>LV848442</t>
  </si>
  <si>
    <t>LV848444</t>
  </si>
  <si>
    <t>LV848445</t>
  </si>
  <si>
    <t>LV848449</t>
  </si>
  <si>
    <t>LV848450</t>
  </si>
  <si>
    <t>LV848451</t>
  </si>
  <si>
    <t>LV848452</t>
  </si>
  <si>
    <t>LV848453</t>
  </si>
  <si>
    <t>LV848454</t>
  </si>
  <si>
    <t>LV848458</t>
  </si>
  <si>
    <t>LV848459</t>
  </si>
  <si>
    <t>LV848460</t>
  </si>
  <si>
    <t>LV848461</t>
  </si>
  <si>
    <t>LV848462</t>
  </si>
  <si>
    <t>LV848463</t>
  </si>
  <si>
    <t>LV848468</t>
  </si>
  <si>
    <t>LV848469</t>
  </si>
  <si>
    <t>LV848470</t>
  </si>
  <si>
    <t>LV848472</t>
  </si>
  <si>
    <t>LV848473</t>
  </si>
  <si>
    <t>LV848475</t>
  </si>
  <si>
    <t>LV848476</t>
  </si>
  <si>
    <t>LV848477</t>
  </si>
  <si>
    <t>LV848478</t>
  </si>
  <si>
    <t>LV848481</t>
  </si>
  <si>
    <t>LV848482</t>
  </si>
  <si>
    <t>LV848483</t>
  </si>
  <si>
    <t>LV848484</t>
  </si>
  <si>
    <t>LV848485</t>
  </si>
  <si>
    <t>LV848486</t>
  </si>
  <si>
    <t>LV848491</t>
  </si>
  <si>
    <t>LV848492</t>
  </si>
  <si>
    <t>LV848493</t>
  </si>
  <si>
    <t>LV848494</t>
  </si>
  <si>
    <t>LV848495</t>
  </si>
  <si>
    <t>LV848496</t>
  </si>
  <si>
    <t>LV848501</t>
  </si>
  <si>
    <t>LV848502</t>
  </si>
  <si>
    <t>LV848503</t>
  </si>
  <si>
    <t>LV848504</t>
  </si>
  <si>
    <t>LV848506</t>
  </si>
  <si>
    <t>LV848511</t>
  </si>
  <si>
    <t>LV848512</t>
  </si>
  <si>
    <t>LV848513</t>
  </si>
  <si>
    <t>LV848514</t>
  </si>
  <si>
    <t>LV848515</t>
  </si>
  <si>
    <t>LV848516</t>
  </si>
  <si>
    <t>LV848521</t>
  </si>
  <si>
    <t>LV848522</t>
  </si>
  <si>
    <t>LV848523</t>
  </si>
  <si>
    <t>LV848524</t>
  </si>
  <si>
    <t>LV848526</t>
  </si>
  <si>
    <t>LV848527</t>
  </si>
  <si>
    <t>LV848528</t>
  </si>
  <si>
    <t>LV848529</t>
  </si>
  <si>
    <t>LV848530</t>
  </si>
  <si>
    <t>LV848533</t>
  </si>
  <si>
    <t>LV848534</t>
  </si>
  <si>
    <t>LV848535</t>
  </si>
  <si>
    <t>LV848536</t>
  </si>
  <si>
    <t>LV848539</t>
  </si>
  <si>
    <t>LV848541SP</t>
  </si>
  <si>
    <t>LV848542SP</t>
  </si>
  <si>
    <t>LV848543SP</t>
  </si>
  <si>
    <t>LV848545</t>
  </si>
  <si>
    <t>LV848546</t>
  </si>
  <si>
    <t>LV848547</t>
  </si>
  <si>
    <t>LV848549</t>
  </si>
  <si>
    <t>LV848550</t>
  </si>
  <si>
    <t>LV848551</t>
  </si>
  <si>
    <t>LV848554</t>
  </si>
  <si>
    <t>LV848558</t>
  </si>
  <si>
    <t>LV848559</t>
  </si>
  <si>
    <t>LV848560SP</t>
  </si>
  <si>
    <t>LV848564SP</t>
  </si>
  <si>
    <t>LV848565SP</t>
  </si>
  <si>
    <t>LV848566SP</t>
  </si>
  <si>
    <t>LV848568</t>
  </si>
  <si>
    <t>LV848569</t>
  </si>
  <si>
    <t>LV848570</t>
  </si>
  <si>
    <t>LV848572</t>
  </si>
  <si>
    <t>LV848573</t>
  </si>
  <si>
    <t>LV848574</t>
  </si>
  <si>
    <t>LV848582</t>
  </si>
  <si>
    <t>LV848585</t>
  </si>
  <si>
    <t>LV848591SP</t>
  </si>
  <si>
    <t>LXWXH: 80 X 46 X 40</t>
  </si>
  <si>
    <t>LV848592</t>
  </si>
  <si>
    <t>LV848593</t>
  </si>
  <si>
    <t>LV848594</t>
  </si>
  <si>
    <t>LV848595</t>
  </si>
  <si>
    <t>LV848596</t>
  </si>
  <si>
    <t>LV848597SP</t>
  </si>
  <si>
    <t>LXWXH: 170 X 800 X 100</t>
  </si>
  <si>
    <t>LV848598SP</t>
  </si>
  <si>
    <t>LXWXH: 170 X 1000 X 100</t>
  </si>
  <si>
    <t>LV848599SP</t>
  </si>
  <si>
    <t>LV848600SP</t>
  </si>
  <si>
    <t>LV848601SP</t>
  </si>
  <si>
    <t>LV848603SP</t>
  </si>
  <si>
    <t>LV848604SP</t>
  </si>
  <si>
    <t>LV848605SP</t>
  </si>
  <si>
    <t>LV848608SP</t>
  </si>
  <si>
    <t>LV848609SP</t>
  </si>
  <si>
    <t>LV848610SP</t>
  </si>
  <si>
    <t>LV848614SP</t>
  </si>
  <si>
    <t>LV848745</t>
  </si>
  <si>
    <t>LV848746</t>
  </si>
  <si>
    <t>LV848747</t>
  </si>
  <si>
    <t>LV848748</t>
  </si>
  <si>
    <t>LV848749</t>
  </si>
  <si>
    <t>LV848750</t>
  </si>
  <si>
    <t>LV848751</t>
  </si>
  <si>
    <t>LV848752</t>
  </si>
  <si>
    <t>LV848755</t>
  </si>
  <si>
    <t>LV848756</t>
  </si>
  <si>
    <t>LV848757</t>
  </si>
  <si>
    <t>LV848758</t>
  </si>
  <si>
    <t>LV848759</t>
  </si>
  <si>
    <t>LV848760</t>
  </si>
  <si>
    <t>LV848761</t>
  </si>
  <si>
    <t>LV848762</t>
  </si>
  <si>
    <t>LV848891SP</t>
  </si>
  <si>
    <t>LV850002</t>
  </si>
  <si>
    <t>LV850003</t>
  </si>
  <si>
    <t>LV850004</t>
  </si>
  <si>
    <t>LV850005</t>
  </si>
  <si>
    <t>LV850055SP</t>
  </si>
  <si>
    <t>LV850060</t>
  </si>
  <si>
    <t>LV850063</t>
  </si>
  <si>
    <t>LV850067SP</t>
  </si>
  <si>
    <t>LV851100</t>
  </si>
  <si>
    <t>LV851200</t>
  </si>
  <si>
    <t>LVM02918</t>
  </si>
  <si>
    <t>L X H X W : 90 X 90 X 100 MM</t>
  </si>
  <si>
    <t>MTN3050-0000</t>
  </si>
  <si>
    <t>MTN3055-0000</t>
  </si>
  <si>
    <t>MTN3320-6052</t>
  </si>
  <si>
    <t>MTN3325-6052</t>
  </si>
  <si>
    <t>MTN3420-6052</t>
  </si>
  <si>
    <t>MTN3429-6052</t>
  </si>
  <si>
    <t>MTN3754-0000</t>
  </si>
  <si>
    <t>MTN3854-6052</t>
  </si>
  <si>
    <t>MTN4020-6552</t>
  </si>
  <si>
    <t>MTN4080-6052</t>
  </si>
  <si>
    <t>MTN4572-6052</t>
  </si>
  <si>
    <t>MTN4576-0002</t>
  </si>
  <si>
    <t>MTN630619</t>
  </si>
  <si>
    <t>NSYPLM32G</t>
  </si>
  <si>
    <t>LXWXH: 320X180X220</t>
  </si>
  <si>
    <t>P13254951K0WS0DL00</t>
  </si>
  <si>
    <t>P14131SN7M0B38L</t>
  </si>
  <si>
    <t>P54331RLBM0H78M</t>
  </si>
  <si>
    <t>P64532SF6M0B38M</t>
  </si>
  <si>
    <t>P74631RE7M0B48M</t>
  </si>
  <si>
    <t>LXWXH: 10.60 X 7.00 X 8.80</t>
  </si>
  <si>
    <t>LXWXH: 40.50 X 13.00 X 5.80</t>
  </si>
  <si>
    <t>LXWXH: 6.50 X 31.00 X 16.50</t>
  </si>
  <si>
    <t>LXWXH: 31.00 X 16.50 X 6.50</t>
  </si>
  <si>
    <t>RM6A-C3-DE-I-01</t>
  </si>
  <si>
    <t>RM6A-C3-NE-DIDI-01</t>
  </si>
  <si>
    <t>RM6A-C3-NE-IDI-01</t>
  </si>
  <si>
    <t>RM6A-C3-RE-IDI-01</t>
  </si>
  <si>
    <t>RM6A-C3-RE-IQI-01</t>
  </si>
  <si>
    <t>RM6-C1-RE-IDD</t>
  </si>
  <si>
    <t>RM6-C1-RE-IQQ</t>
  </si>
  <si>
    <t>RM6-C3-RE-IQ</t>
  </si>
  <si>
    <t>RXM2AB1MD</t>
  </si>
  <si>
    <t>LXWXH: 20.8 X 27.5 X 46 MM</t>
  </si>
  <si>
    <t>LXWXH: 364 X 256 X 66 MM</t>
  </si>
  <si>
    <t>LXWXH: 23X23X2 CM</t>
  </si>
  <si>
    <t>TDBDR00</t>
  </si>
  <si>
    <t>LXWXH:152X152X38 MM</t>
  </si>
  <si>
    <t>VZ8</t>
  </si>
  <si>
    <t>XVBC020</t>
  </si>
  <si>
    <t>LXWXH: 70 X 70 X 74 MM</t>
  </si>
  <si>
    <t>XVBC22</t>
  </si>
  <si>
    <t>LXWXH: 100 X 90 X 5 MM</t>
  </si>
  <si>
    <t>29368</t>
  </si>
  <si>
    <t>LXWXH: 230 X 250 X 30 MM</t>
  </si>
  <si>
    <t>47515</t>
  </si>
  <si>
    <t>LXWXH: 120 X 90 X 45 MM</t>
  </si>
  <si>
    <t>BLRCH250A300B44</t>
  </si>
  <si>
    <t>CCT15853</t>
  </si>
  <si>
    <t>CCT56P001</t>
  </si>
  <si>
    <t>LXWXH: 00125 X 00125 X 00060 MM</t>
  </si>
  <si>
    <t>CT311127-59</t>
  </si>
  <si>
    <t>E141317A3M0B38L</t>
  </si>
  <si>
    <t>300*200*400</t>
  </si>
  <si>
    <t>E54331JG6M0458K</t>
  </si>
  <si>
    <t>E63384912F0YC02E00</t>
  </si>
  <si>
    <t>LXWXH: 300 X 200 X 400</t>
  </si>
  <si>
    <t>E8432RJS_6_SA</t>
  </si>
  <si>
    <t>FG-LBS-RL38KV-08</t>
  </si>
  <si>
    <t>GCR_C264_F60_00076</t>
  </si>
  <si>
    <t>GCR_C264_F60_00077</t>
  </si>
  <si>
    <t>LC1D40008F7</t>
  </si>
  <si>
    <t>LXWXH: 112 X 132 X 152 MM</t>
  </si>
  <si>
    <t>LPVT24GNE</t>
  </si>
  <si>
    <t>LXWXH: 380 X 75 X 70 MM</t>
  </si>
  <si>
    <t>LPVT24GNKT</t>
  </si>
  <si>
    <t>LV434020</t>
  </si>
  <si>
    <t>LV434021</t>
  </si>
  <si>
    <t>LV434022</t>
  </si>
  <si>
    <t>LV434023</t>
  </si>
  <si>
    <t>MTN315460</t>
  </si>
  <si>
    <t>MTN3160-0000</t>
  </si>
  <si>
    <t>71X37X71</t>
  </si>
  <si>
    <t>MTN4010-3625</t>
  </si>
  <si>
    <t>MTN4010-3660</t>
  </si>
  <si>
    <t>MTN4020-3625</t>
  </si>
  <si>
    <t>154X10X83</t>
  </si>
  <si>
    <t>MTN4020-3660</t>
  </si>
  <si>
    <t>MTN4576-0001</t>
  </si>
  <si>
    <t>73X33X73</t>
  </si>
  <si>
    <t>RM17UAS14</t>
  </si>
  <si>
    <t>LXWXH: 96 X 28 X 77</t>
  </si>
  <si>
    <t>RM6A-C3-DE-Q-01</t>
  </si>
  <si>
    <t>1000 X 800 X1400</t>
  </si>
  <si>
    <t>RM6-C1-NE-IQIQI</t>
  </si>
  <si>
    <t>2320 X 800 X 1560</t>
  </si>
  <si>
    <t>RM6-C1-RE-DIDI-02</t>
  </si>
  <si>
    <t>1800 X 800 X1400</t>
  </si>
  <si>
    <t>RM6-C1-RE-ID</t>
  </si>
  <si>
    <t>VDIB17355UWE</t>
  </si>
  <si>
    <t>LXWXH: 145 X 105 X 22 MM</t>
  </si>
  <si>
    <t>XACB045</t>
  </si>
  <si>
    <t>LXWXH: 105 X 520 X 100 MM</t>
  </si>
  <si>
    <t>15363</t>
  </si>
  <si>
    <t>LXWXH: 20 X 70 X 85</t>
  </si>
  <si>
    <t>LXWXH: 50 X 205 X 70 MM</t>
  </si>
  <si>
    <t>LXWXH: 139 X 87 X 60 MM</t>
  </si>
  <si>
    <t>LXWXH: 30 X 40 X 60 MM</t>
  </si>
  <si>
    <t>LXWXH: 140 X 90 X 10 MM</t>
  </si>
  <si>
    <t>LXWXH: 372 X 10 X 38 MM</t>
  </si>
  <si>
    <t>LXWXH: 200 X 190 X 25 MM</t>
  </si>
  <si>
    <t>LXWXH: 122 X 65 X 95 MM</t>
  </si>
  <si>
    <t>LXWXH: 67 X 95 X 82 MM</t>
  </si>
  <si>
    <t>LXWXH: 250 X 25 X 38 MM</t>
  </si>
  <si>
    <t>LXWXH: 81 X 93 X 88 MM</t>
  </si>
  <si>
    <t>59371</t>
  </si>
  <si>
    <t>59457</t>
  </si>
  <si>
    <t>LXWXH: 40 X 104 X 86 MM</t>
  </si>
  <si>
    <t>LXWXH: 480 X 244 X 240 MM</t>
  </si>
  <si>
    <t>LXWXH: 93 X 35 X 75 MM</t>
  </si>
  <si>
    <t>A9F90210</t>
  </si>
  <si>
    <t>LXWXH: 35 X 95 X 72</t>
  </si>
  <si>
    <t>LXWXH: 90 X 72 X 70 MM</t>
  </si>
  <si>
    <t>LXWXH: 90 X 36 X 70 MM</t>
  </si>
  <si>
    <t>LXWXH: 71 X 85 X 18 MM</t>
  </si>
  <si>
    <t>LXWXH: 71 X 83 X 18 MM</t>
  </si>
  <si>
    <t>LXWXH: 73 X 85 X 18 MM</t>
  </si>
  <si>
    <t>LXWXH: 73 X 85 X 36 MM</t>
  </si>
  <si>
    <t>LXWXH: 80 X 35 X 85 MM</t>
  </si>
  <si>
    <t>LXWXH: 60 X 36 X 82 MM</t>
  </si>
  <si>
    <t>LXWXH: 68 X 85 X 36 MM</t>
  </si>
  <si>
    <t>LXWXH: 71 X 85 X 36 MM</t>
  </si>
  <si>
    <t>LXWXH: 75 X 85 X 36 MM</t>
  </si>
  <si>
    <t>LXWXH: 75 X 36 X 85 MM</t>
  </si>
  <si>
    <t>A9R91225</t>
  </si>
  <si>
    <t>LXWXH: 40 X 98 X 85</t>
  </si>
  <si>
    <t>A9V51225</t>
  </si>
  <si>
    <t>LXWXH: 75 X 115 X 85 MM</t>
  </si>
  <si>
    <t>AC-1A-A</t>
  </si>
  <si>
    <t>AGSH31481-01</t>
  </si>
  <si>
    <t>AGSH31482-01</t>
  </si>
  <si>
    <t>LXWXH: 73.15 X 140.21 X 76.2 MM</t>
  </si>
  <si>
    <t>LXWXH: 800 X 300 X 800</t>
  </si>
  <si>
    <t>APV9601</t>
  </si>
  <si>
    <t>LXWXH: 250 X 175 X 90 MM</t>
  </si>
  <si>
    <t>LXWXH: 120 X 110 X 60 MM</t>
  </si>
  <si>
    <t>LXWXH: 130 X 110 X 60 MM</t>
  </si>
  <si>
    <t>LXWXH:200X10X200 MM</t>
  </si>
  <si>
    <t>C264_CPU270-50</t>
  </si>
  <si>
    <t>200*10*200</t>
  </si>
  <si>
    <t>C264_CPU275-50</t>
  </si>
  <si>
    <t>CA2SK11E7</t>
  </si>
  <si>
    <t>LXWXH: 65 X 33 X 58</t>
  </si>
  <si>
    <t>CAD323E7</t>
  </si>
  <si>
    <t>LXWXH: 105 X 110 X 55</t>
  </si>
  <si>
    <t>CCT15101</t>
  </si>
  <si>
    <t>LXWXH 81 X 81 X 65 MM</t>
  </si>
  <si>
    <t>CCT5011-0001</t>
  </si>
  <si>
    <t>75X75X52</t>
  </si>
  <si>
    <t>CCT5011-0001_AS</t>
  </si>
  <si>
    <t>CEXSPUCZXSPMZZ</t>
  </si>
  <si>
    <t>CR1F185M7</t>
  </si>
  <si>
    <t>CT101115</t>
  </si>
  <si>
    <t>CT102015</t>
  </si>
  <si>
    <t>LXWXH: 310 X 190 X 100 MM</t>
  </si>
  <si>
    <t>LXWXH: 58 X 34 X 44 MM</t>
  </si>
  <si>
    <t>DXYHCM19XX1U</t>
  </si>
  <si>
    <t>LXWXH: 501 X 85 X 60 MM</t>
  </si>
  <si>
    <t>LXWXH:300X200X400 MM</t>
  </si>
  <si>
    <t>E127BA5V313GA0</t>
  </si>
  <si>
    <t>E13224950K0EW00T00</t>
  </si>
  <si>
    <t>E14231RB7M0B48L</t>
  </si>
  <si>
    <t>E3SBT4</t>
  </si>
  <si>
    <t>LXWXH: 164.00X 68.30X 111.40 CM</t>
  </si>
  <si>
    <t>LXWXH: 105 X 101 X 41 MM</t>
  </si>
  <si>
    <t>E54331R66M0H98M</t>
  </si>
  <si>
    <t>E64331RA6M0B48M</t>
  </si>
  <si>
    <t>LXWXH: 140 X 127 X 77 MM</t>
  </si>
  <si>
    <t>LXWXH: 73 X 17.7 X 84.8 MM</t>
  </si>
  <si>
    <t>LXWXH: 85.12 X 70.81 X 74.8 MM</t>
  </si>
  <si>
    <t>LXWXH: 85.12 X 35.36 X 74.8 MM</t>
  </si>
  <si>
    <t>LXWXH: 85.12 X 53.19 X 74.8 MM</t>
  </si>
  <si>
    <t>LXWXH: 140 X 80 X 95 MM</t>
  </si>
  <si>
    <t>LXWXH: 55 X 113 X 90 MM</t>
  </si>
  <si>
    <t>LXWXH: 55 X 140 X 90 MM</t>
  </si>
  <si>
    <t>LXWXH: 60 X 135 X 95 MM</t>
  </si>
  <si>
    <t>LXWXH: 80 X 140 X 85 MM</t>
  </si>
  <si>
    <t>LXWXH: 140 X 80 X 90 MM</t>
  </si>
  <si>
    <t>LXWXH: 113 X 180 X 114 MM</t>
  </si>
  <si>
    <t>LXWXH: 33 X 88 X 71 MM</t>
  </si>
  <si>
    <t>GCR_C264_F60_00078</t>
  </si>
  <si>
    <t>GCR_C264_F60_00079</t>
  </si>
  <si>
    <t>GCR_C264_F60_00080</t>
  </si>
  <si>
    <t>GCR_C264_F60_00081</t>
  </si>
  <si>
    <t>GCR_C264_F60_00082</t>
  </si>
  <si>
    <t>GS2AHT510</t>
  </si>
  <si>
    <t>GS2GB3</t>
  </si>
  <si>
    <t>LXWXH: 125 X 197 X 140 MM</t>
  </si>
  <si>
    <t>LXWXH: 105 X 35 X 11 MM</t>
  </si>
  <si>
    <t>LXWXH: 80 X 10 X 220 MM</t>
  </si>
  <si>
    <t>LXWXH: 89 X 45 X 97 MM</t>
  </si>
  <si>
    <t>LXWXH: 93 X 85 X 48 MM</t>
  </si>
  <si>
    <t>LXWXH: 48 X 85 X 93 MM</t>
  </si>
  <si>
    <t>LXWXH: 90 X 85 X 47 MM</t>
  </si>
  <si>
    <t>LXWXH: 95 X 86 X 47 MM</t>
  </si>
  <si>
    <t>LXWXH: 60 X 50 X 10 MM</t>
  </si>
  <si>
    <t>LXWXH: 90 X 66 X 10 MM</t>
  </si>
  <si>
    <t>LXWXH: 332 X 196 X 76 MM</t>
  </si>
  <si>
    <t>LXWXH: 190 X 240 X 150 MM</t>
  </si>
  <si>
    <t>LXWXH: 300 X 355 X 175 MM</t>
  </si>
  <si>
    <t>LXWXH: 300 X 355 X 180 MM</t>
  </si>
  <si>
    <t>KB32RJ5E_AS</t>
  </si>
  <si>
    <t>KCF1PZ</t>
  </si>
  <si>
    <t>LXWXH: 70 X 82 X 70 MM</t>
  </si>
  <si>
    <t>LC1E0901B5</t>
  </si>
  <si>
    <t>LXWXH: 77 X 88 X 49 MM</t>
  </si>
  <si>
    <t>LXWXH: 78 X 89 X 48 MM</t>
  </si>
  <si>
    <t>LXWXH: 77 X 50 X 90 MM</t>
  </si>
  <si>
    <t>LXWXH: 78 X 50 X 90 MM</t>
  </si>
  <si>
    <t>LXWXH: 72 X 49 X 90 MM</t>
  </si>
  <si>
    <t>LXWXH: 71 X 80 X 55 MM</t>
  </si>
  <si>
    <t>LXWXH: 1867 X 794 X 45</t>
  </si>
  <si>
    <t>LXWXH: 85 X 107 X 65 MM</t>
  </si>
  <si>
    <t>LXWXH: 95 X 115 X 65 MM</t>
  </si>
  <si>
    <t>LXWXH: 90 X 110 X 70 MM</t>
  </si>
  <si>
    <t>LXWXH: 70 X 105 X 30 MM</t>
  </si>
  <si>
    <t>LXWXH: 130 X 240 X 18 MM</t>
  </si>
  <si>
    <t>LXWXH: 60 X 80 X 40 MM</t>
  </si>
  <si>
    <t>LXWXH: 81 X 40 X 300 MM</t>
  </si>
  <si>
    <t>LXWXH: 78 X 90 X 85 MM</t>
  </si>
  <si>
    <t>LV429637FR</t>
  </si>
  <si>
    <t>LV429645FR</t>
  </si>
  <si>
    <t>LV429846FR</t>
  </si>
  <si>
    <t>LXWXH: 94 X 140 X 30 MM</t>
  </si>
  <si>
    <t>LXWXH: 164 X 340 X 10 MM</t>
  </si>
  <si>
    <t>107X130X130</t>
  </si>
  <si>
    <t>107X173X127</t>
  </si>
  <si>
    <t>117X165X152</t>
  </si>
  <si>
    <t>LXWXH: 95 X 110 X 65 MM</t>
  </si>
  <si>
    <t>MAYIN1_GIFTG19</t>
  </si>
  <si>
    <t>LXWXH: 0.7 X 0.6 X 0.6</t>
  </si>
  <si>
    <t>MAYIN2_GIFTG19</t>
  </si>
  <si>
    <t>LXWXH: 0.4 X 0.4 X 0.25</t>
  </si>
  <si>
    <t>MAYKHOAN_GIFTG19</t>
  </si>
  <si>
    <t>LXWXH: 0.25 X 0.25 X 0.5</t>
  </si>
  <si>
    <t>LXWXH: 185 X 140 X 140 MM</t>
  </si>
  <si>
    <t>MTN4010-6503</t>
  </si>
  <si>
    <t>LXWXH:90X12X90 MM</t>
  </si>
  <si>
    <t>MTN4010-6547</t>
  </si>
  <si>
    <t>MTN4010-6551</t>
  </si>
  <si>
    <t>LXWXH:85X13X90 MM</t>
  </si>
  <si>
    <t>MTN4040-6552</t>
  </si>
  <si>
    <t>LXWXH 305 X 12 X 84</t>
  </si>
  <si>
    <t>MTN4366-0100</t>
  </si>
  <si>
    <t>LXWXH:71X42X71 MM</t>
  </si>
  <si>
    <t>MTN4367-6052</t>
  </si>
  <si>
    <t>LXWXH:71X24X71 MM</t>
  </si>
  <si>
    <t>MVS10N4MW6A</t>
  </si>
  <si>
    <t>MVS16H4MW6A</t>
  </si>
  <si>
    <t>MVS25H4MW6A</t>
  </si>
  <si>
    <t>MVS25N4EW2L</t>
  </si>
  <si>
    <t>MVS32H4MW6A</t>
  </si>
  <si>
    <t>NHUA40958</t>
  </si>
  <si>
    <t>LXWXH: 80 X 45 X 60 MM</t>
  </si>
  <si>
    <t>LXWXH: 330 X 25 X 73 MM</t>
  </si>
  <si>
    <t>LXWXH: 5 X 357 X 450 MM</t>
  </si>
  <si>
    <t>LXWXH: 298 X 518 X 713 MM</t>
  </si>
  <si>
    <t>P14231SB6M0B48L</t>
  </si>
  <si>
    <t>P44331SA6M0H98M</t>
  </si>
  <si>
    <t>P54331QH7M0H98M</t>
  </si>
  <si>
    <t>P54331S66M0H98M</t>
  </si>
  <si>
    <t>P64331RA6M0B48M</t>
  </si>
  <si>
    <t>PFXZC7DS121</t>
  </si>
  <si>
    <t>LXWXH: 187.5 X 249X1 X 1 MM</t>
  </si>
  <si>
    <t>PKY32M723</t>
  </si>
  <si>
    <t>LXWXH: 78 X 95 X 27 MM</t>
  </si>
  <si>
    <t>REL10051V</t>
  </si>
  <si>
    <t>REXL2TMP7</t>
  </si>
  <si>
    <t>LXWXH: 30 X 75 X 30 MM</t>
  </si>
  <si>
    <t>RM6A-C3-DE-D</t>
  </si>
  <si>
    <t>LXWXH:1000X800X1400 MM</t>
  </si>
  <si>
    <t>RM6A-C3-NE-III</t>
  </si>
  <si>
    <t>RM6A-C3-NE-IQI</t>
  </si>
  <si>
    <t>1400 X 800 X 1400</t>
  </si>
  <si>
    <t>LXWXH: 829X670X1142 MM</t>
  </si>
  <si>
    <t>RM6A-C3-NE-QIQI</t>
  </si>
  <si>
    <t>1800 X 800 X 1400</t>
  </si>
  <si>
    <t>RM6-C1-DE-DI</t>
  </si>
  <si>
    <t>RM6-F3-NE-IIQI</t>
  </si>
  <si>
    <t>LXWXH:1800X800X1400 MM</t>
  </si>
  <si>
    <t>LXWXH: 240 X 210 X 15 MM</t>
  </si>
  <si>
    <t>LXWXH: 38 X 78 X 27 MM</t>
  </si>
  <si>
    <t>LXWXH: 2.9X 1.3X 3.55 CM</t>
  </si>
  <si>
    <t>S56SW120GY</t>
  </si>
  <si>
    <t>LXWXH: 105 X 105 X 112 MM</t>
  </si>
  <si>
    <t>SRV10KIL</t>
  </si>
  <si>
    <t>LXWXH:10X10X10 MM</t>
  </si>
  <si>
    <t>SRV10KRI</t>
  </si>
  <si>
    <t>SRV10KRIL</t>
  </si>
  <si>
    <t>SRV10KRILRK</t>
  </si>
  <si>
    <t>SRV10KRIRK</t>
  </si>
  <si>
    <t>SRV1KIL</t>
  </si>
  <si>
    <t>SRV1KRI</t>
  </si>
  <si>
    <t>LXWXH: 21.8 X 45.5 X 55.1 CM</t>
  </si>
  <si>
    <t>SRV1KRIRK</t>
  </si>
  <si>
    <t>SRV240BP-9A</t>
  </si>
  <si>
    <t>SRV240RLBP-9A</t>
  </si>
  <si>
    <t>SRV2KIL</t>
  </si>
  <si>
    <t>SRV2KRI</t>
  </si>
  <si>
    <t>SRV2KRIRK</t>
  </si>
  <si>
    <t>SRV36BP-9A</t>
  </si>
  <si>
    <t>SRV3KIL</t>
  </si>
  <si>
    <t>SRV3KRI</t>
  </si>
  <si>
    <t>SRV3KRIRK</t>
  </si>
  <si>
    <t>SRV6KIL</t>
  </si>
  <si>
    <t>SRV6KRI</t>
  </si>
  <si>
    <t>SRV6KRIL</t>
  </si>
  <si>
    <t>SRV6KRILRK</t>
  </si>
  <si>
    <t>SRV6KRIRK</t>
  </si>
  <si>
    <t>SRV72BP-9A</t>
  </si>
  <si>
    <t>SRVPM10KIL</t>
  </si>
  <si>
    <t>SRVPM10KRIL</t>
  </si>
  <si>
    <t>SRVPM1KIL</t>
  </si>
  <si>
    <t>SRVPM2KIL</t>
  </si>
  <si>
    <t>SRVPM3KIL</t>
  </si>
  <si>
    <t>SRVPM6KIL</t>
  </si>
  <si>
    <t>SRVPM6KRIL</t>
  </si>
  <si>
    <t>SRVRK1</t>
  </si>
  <si>
    <t>SRVRK2</t>
  </si>
  <si>
    <t>LXWXH: 90 X 40 X 40</t>
  </si>
  <si>
    <t>LXWXH: 130 X 60 X 30 MM</t>
  </si>
  <si>
    <t>LXWXH: 140 X 86 X 27 MM</t>
  </si>
  <si>
    <t>LXWXH: 155 X 105 X 25 MM</t>
  </si>
  <si>
    <t>LXWXH: 160 X 235 X 65 MM</t>
  </si>
  <si>
    <t>LXWXH: 170 X 125 X 40 MM</t>
  </si>
  <si>
    <t>THANGNHOM_GIFTG19</t>
  </si>
  <si>
    <t>LXWXH: 1.0 X 0.45 X 0.15</t>
  </si>
  <si>
    <t>LXWXH: 130 X 90 X 70 MM</t>
  </si>
  <si>
    <t>LXWXH: 186 X 114.5 X 128 MM</t>
  </si>
  <si>
    <t>LXWXH: 170 X 114 X 104 MM</t>
  </si>
  <si>
    <t>LXWXH: 95 X 125 X 70 MM</t>
  </si>
  <si>
    <t>LXWXH: 130 X 110 X 75 MM</t>
  </si>
  <si>
    <t>LXWXH: 120 X 65 X 65 MM</t>
  </si>
  <si>
    <t>LXWXH: 122 X 122 X 30 MM</t>
  </si>
  <si>
    <t>LXWXH: 125 X 123 X 30 MM</t>
  </si>
  <si>
    <t>LXWXH: 121 X 120 X 27 MM</t>
  </si>
  <si>
    <t>LXWXH: 126 X 124 X 31 MM</t>
  </si>
  <si>
    <t>LXWXH: 123 X 124 X 30 MM</t>
  </si>
  <si>
    <t>LXWXH: 122 X 122 X 27 MM</t>
  </si>
  <si>
    <t>LXWXH: 130 X 121 X 45 MM</t>
  </si>
  <si>
    <t>LXWXH: 85 X 80 X 115 MM</t>
  </si>
  <si>
    <t>V300F-CGGGHKACNAB2</t>
  </si>
  <si>
    <t>V300G-CGGTAKAWNAB2</t>
  </si>
  <si>
    <t>VANGLE1_GIFTG19</t>
  </si>
  <si>
    <t>LXWXH: 0.05 X 0.05 X 0.05</t>
  </si>
  <si>
    <t>VANGLE2_GIFTG19</t>
  </si>
  <si>
    <t>VANGLE3_GIFTG19</t>
  </si>
  <si>
    <t>LXWXH: 130 X 185 X 25 MM</t>
  </si>
  <si>
    <t>LXWXH: 165 X 140 X 40 MM</t>
  </si>
  <si>
    <t>LXWXH:1.9 X 1.3 X 0.65 DM</t>
  </si>
  <si>
    <t>LXWXH: 6 X 3.8X 3.9 CM</t>
  </si>
  <si>
    <t>LXWXH: 5.9 X 3.7 X 3.8 MM</t>
  </si>
  <si>
    <t>LXWXH: 29 X 29 X 53 MM</t>
  </si>
  <si>
    <t>LXWXH: 100 X 70 X 140 MM</t>
  </si>
  <si>
    <t>XB4BA11</t>
  </si>
  <si>
    <t>LXWXH: 35 X 55 X 90 MM</t>
  </si>
  <si>
    <t>LXWXH: 115 X 32 X 30 MM</t>
  </si>
  <si>
    <t>LXWXH: 118 X 33 X 28 MM</t>
  </si>
  <si>
    <t>LXWXH: 127 X 32 X 53 MM</t>
  </si>
  <si>
    <t>LXWXH: 127 X 33 X 53 MM</t>
  </si>
  <si>
    <t>LXWXH: 75 X 50 X 23 MM</t>
  </si>
  <si>
    <t>LXWXH: 70 X 60 X 23 MM</t>
  </si>
  <si>
    <t>LXWXH: 195 X 90 X 80 MM</t>
  </si>
  <si>
    <t>LXWXH: 198 X 92 X 78 MM</t>
  </si>
  <si>
    <t>XCKW143</t>
  </si>
  <si>
    <t>LXWXH: 70 X 14 X 50 MM</t>
  </si>
  <si>
    <t>XMLB035A2S11</t>
  </si>
  <si>
    <t>XPSECME5131P</t>
  </si>
  <si>
    <t>LXWXH: 115 X 112 X 40 MM</t>
  </si>
  <si>
    <t>LXWXH: 95 X 40 X 65 MM</t>
  </si>
  <si>
    <t>XS9C4A2A1G13</t>
  </si>
  <si>
    <t>LXWXH: 52 X 32 X 45 MM</t>
  </si>
  <si>
    <t>ZBRRD</t>
  </si>
  <si>
    <t>LXWXH: 82 X 96 X 46 MM</t>
  </si>
  <si>
    <t>LXWXH: 45 X 90 X 43 MM</t>
  </si>
  <si>
    <t>ACW1M119012</t>
  </si>
  <si>
    <t>ACW5M119012</t>
  </si>
  <si>
    <t>AGSC13478-01</t>
  </si>
  <si>
    <t>AGSH31506-04</t>
  </si>
  <si>
    <t>LXWXH:50X20X20 MM</t>
  </si>
  <si>
    <t>AGSH31506-06</t>
  </si>
  <si>
    <t>AGSH31506-08</t>
  </si>
  <si>
    <t>AGSH33020-01</t>
  </si>
  <si>
    <t>AK5PC12</t>
  </si>
  <si>
    <t>LXWXH: 225 X 65 X 75</t>
  </si>
  <si>
    <t>ATV320D11N4C</t>
  </si>
  <si>
    <t>ATV320U55N4C</t>
  </si>
  <si>
    <t>ATV320U75N4C</t>
  </si>
  <si>
    <t>AVX001154-01</t>
  </si>
  <si>
    <t>BLRCH100A120B44</t>
  </si>
  <si>
    <t>CCT501400_0001</t>
  </si>
  <si>
    <t>CCT501402</t>
  </si>
  <si>
    <t>CCT592011_AS</t>
  </si>
  <si>
    <t>LXWXH: 140 X 10 X 140</t>
  </si>
  <si>
    <t>E14231SB7M0B48L</t>
  </si>
  <si>
    <t>E14331SD7M0B48L</t>
  </si>
  <si>
    <t>E44631SB7M0H98M</t>
  </si>
  <si>
    <t>E63284911F0XT00E00</t>
  </si>
  <si>
    <t>E64232SD6M0B48L</t>
  </si>
  <si>
    <t>E64332SD6M0B48M</t>
  </si>
  <si>
    <t>E74631QE6M0B48M</t>
  </si>
  <si>
    <t>E84MAPHU9_CT</t>
  </si>
  <si>
    <t>FG-LBS-RL27KV-22</t>
  </si>
  <si>
    <t>GCR_C264_F60_00083</t>
  </si>
  <si>
    <t>GCR_MTZ1_CB_005</t>
  </si>
  <si>
    <t>LXWXH: 600 X 750 X 800 MM</t>
  </si>
  <si>
    <t>GCR_MTZ1_SD_005</t>
  </si>
  <si>
    <t>LXWXH: 100 X 100 X 100 CM</t>
  </si>
  <si>
    <t>GCR_MTZ2_CB_005</t>
  </si>
  <si>
    <t>GCR_MTZ2_SD_005</t>
  </si>
  <si>
    <t>GCR_MTZ3_CB_005</t>
  </si>
  <si>
    <t>GCR_MTZ3_SD_005</t>
  </si>
  <si>
    <t>GZ1E05</t>
  </si>
  <si>
    <t>IMT47208</t>
  </si>
  <si>
    <t>LXWXH:172X130X48 MM</t>
  </si>
  <si>
    <t>IMT47209</t>
  </si>
  <si>
    <t>IMT47210</t>
  </si>
  <si>
    <t>LXWXH:198X152X48 MM</t>
  </si>
  <si>
    <t>IMT47211</t>
  </si>
  <si>
    <t>IMT47212</t>
  </si>
  <si>
    <t>IMT47213</t>
  </si>
  <si>
    <t>LXWXH:225X170X48 MM</t>
  </si>
  <si>
    <t>IMT47214</t>
  </si>
  <si>
    <t>IMT47215</t>
  </si>
  <si>
    <t>LXWXH:80X40X135 MM</t>
  </si>
  <si>
    <t>IMT47216</t>
  </si>
  <si>
    <t>IMT47217</t>
  </si>
  <si>
    <t>LXWXH:296X235X58 MM</t>
  </si>
  <si>
    <t>IMT47218</t>
  </si>
  <si>
    <t>IMT47219</t>
  </si>
  <si>
    <t>IMT47220</t>
  </si>
  <si>
    <t>LXWXH:192X205X70 MM</t>
  </si>
  <si>
    <t>IMT47221</t>
  </si>
  <si>
    <t>IMT47222</t>
  </si>
  <si>
    <t>LXWXH:218X228X70 MM</t>
  </si>
  <si>
    <t>IMT47223</t>
  </si>
  <si>
    <t>IMT47224</t>
  </si>
  <si>
    <t>LXWXH:245X245X70 MM</t>
  </si>
  <si>
    <t>IMT47225</t>
  </si>
  <si>
    <t>IMT47226</t>
  </si>
  <si>
    <t>LXWXH:260X240X48 MM</t>
  </si>
  <si>
    <t>IMT47238</t>
  </si>
  <si>
    <t>IMT47239</t>
  </si>
  <si>
    <t>LXWXH:180X68X85 MM</t>
  </si>
  <si>
    <t>L51CM-SLE16</t>
  </si>
  <si>
    <t>LXWXH: 218 X 192 X 104</t>
  </si>
  <si>
    <t>LXWXH: 156 X 105 X 55 MM</t>
  </si>
  <si>
    <t>LC1D386F7</t>
  </si>
  <si>
    <t>LV429690</t>
  </si>
  <si>
    <t>LX1FH2402</t>
  </si>
  <si>
    <t>M9F22410</t>
  </si>
  <si>
    <t>LXWXH:72X75X85 MM</t>
  </si>
  <si>
    <t>LXWXH: 0.224 X 0.17 X 0.082 MM</t>
  </si>
  <si>
    <t>LXWXH: 1.17 X 0.8 X 0.59 MM</t>
  </si>
  <si>
    <t>LXWXH: 0.078 X 0.048 X 0.05 MM</t>
  </si>
  <si>
    <t>LXWXH: 0.3 X 0.23 X 0.136 MM</t>
  </si>
  <si>
    <t>LXWXH: 0.3 X 0.2 X 0.09 MM</t>
  </si>
  <si>
    <t>LXWXH: 1.24 X 0.76 X 0.804 MM</t>
  </si>
  <si>
    <t>LXWXH: 1.493 X 1.133 X 0.547 MM</t>
  </si>
  <si>
    <t>LXWXH: 0.448 X 0.34 X 0.164 MM</t>
  </si>
  <si>
    <t>LXWXH: 4.667 X 3.542 X 1.708 MM</t>
  </si>
  <si>
    <t>LXWXH: 3.733 X 2.833 X 1.367 MM</t>
  </si>
  <si>
    <t>LXWXH: 1.5 X 1.15 X 0.68 MM</t>
  </si>
  <si>
    <t>LXWXH: 6.74 X 3.08 X 1.64 MM</t>
  </si>
  <si>
    <t>LXWXH: 0.337 X 0.154 X 0.082 MM</t>
  </si>
  <si>
    <t>LXWXH: 5.85 X 4 X 2.95 MM</t>
  </si>
  <si>
    <t>LXWXH: 0.741 X 0.278 X 0.278 MM</t>
  </si>
  <si>
    <t>LXWXH: 0.57 X 0.206 X 0.187 MM</t>
  </si>
  <si>
    <t>LXWXH: 31 X 19 X 20.1 MM</t>
  </si>
  <si>
    <t>LXWXH: 20 X 15 X 7.5 MM</t>
  </si>
  <si>
    <t>LXWXH: 0.44 X 0.34 X 0.16 MM</t>
  </si>
  <si>
    <t>LXWXH: 2.5 X 1.833 X 2 MM</t>
  </si>
  <si>
    <t>LXWXH: 0.75 X 0.575 X 0.34 MM</t>
  </si>
  <si>
    <t>LXWXH: 3 X 2.3 X 1.36 MM</t>
  </si>
  <si>
    <t>LXWXH: 13.333 X 5 X 5 MM</t>
  </si>
  <si>
    <t>LXWXH: 11.4 X 4.12 X 3.74 MM</t>
  </si>
  <si>
    <t>LXWXH: 0.896 X 0.68 X 0.328 MM</t>
  </si>
  <si>
    <t>LXWXH: 12.75 X 1.75 X 1.583 MM</t>
  </si>
  <si>
    <t>LXWXH: 53.854 X 8.333 X 6.146 MM</t>
  </si>
  <si>
    <t>LXWXH: 1.12 X 0.85 X 0.41 MM</t>
  </si>
  <si>
    <t>LXWXH: 5 X 3.667 X 4 MM</t>
  </si>
  <si>
    <t>LXWXH: 5 X 3.333 X 1.5 MM</t>
  </si>
  <si>
    <t>LXWXH: 2 X 0.75 X 0.75 MM</t>
  </si>
  <si>
    <t>LXWXH: 0.034 X 0.021 X 0.022 MM</t>
  </si>
  <si>
    <t>LXWXH: 19 X 6.867 X 5.233 MM</t>
  </si>
  <si>
    <t>LXWXH: 18.75 X 13.75 X 15 MM</t>
  </si>
  <si>
    <t>LXWXH: 3.37 X 1.54 X 0.82 MM</t>
  </si>
  <si>
    <t>LXWXH: 0.4 X 0.15 X 0.15 MM</t>
  </si>
  <si>
    <t>LXWXH: 0.62 X 0.48 X 0.802 MM</t>
  </si>
  <si>
    <t>LXWXH: 0.075 X 0.058 X 0.034 MM</t>
  </si>
  <si>
    <t>LXWXH: 0.375 X 0.288 X 0.17 MM</t>
  </si>
  <si>
    <t>LXWXH: 0.25 X 0.192 X 0.113 MM</t>
  </si>
  <si>
    <t>LXWXH: 0.6 X 0.4 X 0.18 MM</t>
  </si>
  <si>
    <t>LXWXH: 2.24 X 1.7 X 0.82 MM</t>
  </si>
  <si>
    <t>LXWXH: 1.5 X 1 X 0.45 MM</t>
  </si>
  <si>
    <t>LXWXH: 0.22 X 0.17 X 0.08 MM</t>
  </si>
  <si>
    <t>LXWXH: 0.31 X 0.19 X 0.201 MM</t>
  </si>
  <si>
    <t>LXWXH: 2 X 1.5 X 0.75 MM</t>
  </si>
  <si>
    <t>NW16H23F6</t>
  </si>
  <si>
    <t>P14331RA7M0B48L</t>
  </si>
  <si>
    <t>P43783054H0XT00E00</t>
  </si>
  <si>
    <t>P44331RA7M0H98M</t>
  </si>
  <si>
    <t>P64332SD6M0B48M</t>
  </si>
  <si>
    <t>PCSN020Y4CH00</t>
  </si>
  <si>
    <t>PCSN020Y4W20</t>
  </si>
  <si>
    <t>PCSN030Y4CH00</t>
  </si>
  <si>
    <t>PCSN030Y4R19</t>
  </si>
  <si>
    <t>PCSN030Y4W20</t>
  </si>
  <si>
    <t>PCSN050Y4CH00</t>
  </si>
  <si>
    <t>PCSN050Y4W20</t>
  </si>
  <si>
    <t>PCSN060Y4CH00</t>
  </si>
  <si>
    <t>PCSN060Y4CH00E</t>
  </si>
  <si>
    <t>PCSN060Y4R19</t>
  </si>
  <si>
    <t>PCSN060Y4R19E</t>
  </si>
  <si>
    <t>PCSN060Y4W20</t>
  </si>
  <si>
    <t>PCSN060Y4W20E</t>
  </si>
  <si>
    <t>PFXEXRHCLS</t>
  </si>
  <si>
    <t>PFXEXRHCLS10</t>
  </si>
  <si>
    <t>LXWXH:140X140X1 MM</t>
  </si>
  <si>
    <t>PFXEXRHCLS30</t>
  </si>
  <si>
    <t>RM6A-C3-RE-II</t>
  </si>
  <si>
    <t>RM6-C1-DE-BQQ</t>
  </si>
  <si>
    <t>RM6-C1-DE-IQI</t>
  </si>
  <si>
    <t>RM6-C3-DE-D</t>
  </si>
  <si>
    <t>RM6-C3-DE-DD</t>
  </si>
  <si>
    <t>RM6-C3-RE-IDD</t>
  </si>
  <si>
    <t>RM6-C3-RE-IDI</t>
  </si>
  <si>
    <t>RM6-C3-RE-IID</t>
  </si>
  <si>
    <t>S56SW110GY</t>
  </si>
  <si>
    <t>1002043</t>
  </si>
  <si>
    <t>SCHNEIDER ELECTRIC IT LOGISTICS EURLTD</t>
  </si>
  <si>
    <t>XC2JC10151</t>
  </si>
  <si>
    <t>LXWXH: 46 X 145 X 72 MM</t>
  </si>
  <si>
    <t>XMLB010A2S12EX</t>
  </si>
  <si>
    <t>LXWXH: 102 X 151 X 71 MM</t>
  </si>
  <si>
    <t>XS630B1MAU20</t>
  </si>
  <si>
    <t>XS7G12PA140S</t>
  </si>
  <si>
    <t>LXWXH: 44 X 35 X 70</t>
  </si>
  <si>
    <t>XY2CZ524</t>
  </si>
  <si>
    <t>LXWXH: 130 X 140 X 80 MM</t>
  </si>
  <si>
    <t>03183</t>
  </si>
  <si>
    <t>LXWXH: 105 X 150 X 25</t>
  </si>
  <si>
    <t>297</t>
  </si>
  <si>
    <t>3RD PARTY STORAGE</t>
  </si>
  <si>
    <t>010</t>
  </si>
  <si>
    <t>A9XMWD20</t>
  </si>
  <si>
    <t>ABE7CPA410</t>
  </si>
  <si>
    <t>LXWXH: 95 X 80 X 70 MM</t>
  </si>
  <si>
    <t>BCPMSCA42S</t>
  </si>
  <si>
    <t>LXWXH: 30 X 38 X 25</t>
  </si>
  <si>
    <t>BINHNONGLANH_GIFT</t>
  </si>
  <si>
    <t>LXWXH:150X250X50 MM</t>
  </si>
  <si>
    <t>BLRCH303A000B44</t>
  </si>
  <si>
    <t>LXWXH: 315 X 185 X 190 MM</t>
  </si>
  <si>
    <t>CAD323BL</t>
  </si>
  <si>
    <t>LXWXH: 54 X 108 X 114</t>
  </si>
  <si>
    <t>CAD326F7</t>
  </si>
  <si>
    <t>LXWXH: 82 X 55 X 95</t>
  </si>
  <si>
    <t>CCT15263</t>
  </si>
  <si>
    <t>110 X 110 X 40</t>
  </si>
  <si>
    <t>CCT15440</t>
  </si>
  <si>
    <t>LXWXH:80X65X103 MM</t>
  </si>
  <si>
    <t>CCT15441</t>
  </si>
  <si>
    <t>LXWXH: 10.2X6.4X7.6 CM</t>
  </si>
  <si>
    <t>CCT15443</t>
  </si>
  <si>
    <t>LXWXH:80X65X102 MM</t>
  </si>
  <si>
    <t>CT101114</t>
  </si>
  <si>
    <t>DIENTHOAIS10_GIFT</t>
  </si>
  <si>
    <t>LXWXH:150X700X100 MM</t>
  </si>
  <si>
    <t>DIENTHOAIS2_GIFT</t>
  </si>
  <si>
    <t>DL1BKB4</t>
  </si>
  <si>
    <t>LXWXH: 58 X 34 X 45 MM</t>
  </si>
  <si>
    <t>E3MBBB100K200H</t>
  </si>
  <si>
    <t>LXWXH:1200X825X530 MM</t>
  </si>
  <si>
    <t>E3MBBB60K80H</t>
  </si>
  <si>
    <t>E3MBBK100K200H</t>
  </si>
  <si>
    <t>LXWXH:800X500X570 MM</t>
  </si>
  <si>
    <t>E3MBBK60K80H</t>
  </si>
  <si>
    <t>E3MCBC10A</t>
  </si>
  <si>
    <t>LXWXH:1980X1130X970 MM</t>
  </si>
  <si>
    <t>E3MCBC10B</t>
  </si>
  <si>
    <t>E3MCBC10C</t>
  </si>
  <si>
    <t>E3MCBC10D</t>
  </si>
  <si>
    <t>LXWXH:1980X2260X970 MM</t>
  </si>
  <si>
    <t>E3MCBC10E</t>
  </si>
  <si>
    <t>E3MCBC7A</t>
  </si>
  <si>
    <t>LXWXH:1980X815X970 MM</t>
  </si>
  <si>
    <t>E3MCBC7B</t>
  </si>
  <si>
    <t>E3MOPT001</t>
  </si>
  <si>
    <t>LXWXH:86X319X205 MM</t>
  </si>
  <si>
    <t>E3MOPT003</t>
  </si>
  <si>
    <t>LXWXH:200X800X500 MM</t>
  </si>
  <si>
    <t>E3MOPT004</t>
  </si>
  <si>
    <t>E3MUPS100KHS</t>
  </si>
  <si>
    <t>LXWXH:96.5X47.5X114 CM</t>
  </si>
  <si>
    <t>E3MUPS60KHS</t>
  </si>
  <si>
    <t>E3MUPS80KHS</t>
  </si>
  <si>
    <t>E3SOPT007</t>
  </si>
  <si>
    <t>LXWXH:650X500X280 MM</t>
  </si>
  <si>
    <t>E3SOPT008</t>
  </si>
  <si>
    <t>LXWXH:430X270X240 MM</t>
  </si>
  <si>
    <t>E3SXR6</t>
  </si>
  <si>
    <t>LXWXH: 164.00X 65X 102 CM</t>
  </si>
  <si>
    <t>E54331RH6M0H78M</t>
  </si>
  <si>
    <t>E8431USB_SZ_G19</t>
  </si>
  <si>
    <t>E8432RJS4_G19</t>
  </si>
  <si>
    <t>ETD800-6</t>
  </si>
  <si>
    <t>ETI800-4</t>
  </si>
  <si>
    <t>EVP1PBSSG</t>
  </si>
  <si>
    <t>LXWXH: 500 X 1500 X 220 MM</t>
  </si>
  <si>
    <t>GCR_C264_F40_00087</t>
  </si>
  <si>
    <t>GCR_C264_F40_00088</t>
  </si>
  <si>
    <t>GCR_C264_F60_00084</t>
  </si>
  <si>
    <t>GCR_C264_F60_00085</t>
  </si>
  <si>
    <t>GCR_C264_F60_00086</t>
  </si>
  <si>
    <t>GCR_C264_F60_90007</t>
  </si>
  <si>
    <t>GCR_C264_F60_90008</t>
  </si>
  <si>
    <t>GCR_P3G32_PTO1</t>
  </si>
  <si>
    <t>GCR_P3T32_PTO1</t>
  </si>
  <si>
    <t>GCR_P3U_PTO4</t>
  </si>
  <si>
    <t>GCR_P3U_PTO5</t>
  </si>
  <si>
    <t>GS2AH235</t>
  </si>
  <si>
    <t>LXWXH: 145 X 150 X 50 MM</t>
  </si>
  <si>
    <t>GV3L73</t>
  </si>
  <si>
    <t>GV3P73</t>
  </si>
  <si>
    <t>146 X 65 X 158</t>
  </si>
  <si>
    <t>GV3P80</t>
  </si>
  <si>
    <t>HANGQUATANG_GIFT</t>
  </si>
  <si>
    <t>LXWXH:600X500X700 MM</t>
  </si>
  <si>
    <t>HMIVXL3PRT1KLV80</t>
  </si>
  <si>
    <t>LXWXH:120X140X1 MM</t>
  </si>
  <si>
    <t>HMIVXL3PRT32KLV80</t>
  </si>
  <si>
    <t>HMIVXL3PRT4KLV80</t>
  </si>
  <si>
    <t>HMIVXL3PRT64KLV80</t>
  </si>
  <si>
    <t>HMIVXL3PUG32KRT</t>
  </si>
  <si>
    <t>HMIVXL3PUG4KRT</t>
  </si>
  <si>
    <t>LXWXH:140X120X1 MM</t>
  </si>
  <si>
    <t>HMIVXL3PUG64KRT</t>
  </si>
  <si>
    <t>HMIVXLBT1KDV80</t>
  </si>
  <si>
    <t>LXWXH: 135 X 191 X 10</t>
  </si>
  <si>
    <t>HMIVXLBT1KLV80</t>
  </si>
  <si>
    <t>LXWXH: 140 X 140 X 10</t>
  </si>
  <si>
    <t>HMIVXLBT32KDV80</t>
  </si>
  <si>
    <t>LXWXH:135X191X15 MM</t>
  </si>
  <si>
    <t>HMIVXLBT32KLV80</t>
  </si>
  <si>
    <t>LXWXH:140X140X10 MM</t>
  </si>
  <si>
    <t>HMIVXLBT4KDV80</t>
  </si>
  <si>
    <t>LXWXH: 135 X 191 X 15</t>
  </si>
  <si>
    <t>HMIVXLBT4KLV80</t>
  </si>
  <si>
    <t>HMIVXLBT64KDV80</t>
  </si>
  <si>
    <t>HMIVXLBT64KLV80</t>
  </si>
  <si>
    <t>HMIVXLRT1KLV80</t>
  </si>
  <si>
    <t>HMIVXLRT32KLV80</t>
  </si>
  <si>
    <t>HMIVXLRT4KLV80</t>
  </si>
  <si>
    <t>LXWXH: 140 X 140 X 1</t>
  </si>
  <si>
    <t>HMIVXLRT64KLV80</t>
  </si>
  <si>
    <t>HMIVXLTC</t>
  </si>
  <si>
    <t>HMIVXLTK</t>
  </si>
  <si>
    <t>HMIVXLUG32KBT</t>
  </si>
  <si>
    <t>HMIVXLUG32KRT</t>
  </si>
  <si>
    <t>HMIVXLUG4KBT</t>
  </si>
  <si>
    <t>HMIVXLUG4KRT</t>
  </si>
  <si>
    <t>HMIVXLUG64KBT</t>
  </si>
  <si>
    <t>HMIVXLUG64KRT</t>
  </si>
  <si>
    <t>HMIVXLUSBL</t>
  </si>
  <si>
    <t>LXWXH:89X70X36 MM</t>
  </si>
  <si>
    <t>KSB16CN5</t>
  </si>
  <si>
    <t>LXWXH: 175 X 136 X 160</t>
  </si>
  <si>
    <t>KSB32CF5</t>
  </si>
  <si>
    <t>LXWXH: 136 X 175 X 160 MM</t>
  </si>
  <si>
    <t>KSC250AB4</t>
  </si>
  <si>
    <t>KSC250AE4</t>
  </si>
  <si>
    <t>KSC250DLC40</t>
  </si>
  <si>
    <t>KSC250ED43012</t>
  </si>
  <si>
    <t>64X3090X150</t>
  </si>
  <si>
    <t>KSC250ED4306</t>
  </si>
  <si>
    <t>KSC250EV4254</t>
  </si>
  <si>
    <t>LXWXH:2588X64X167 MM</t>
  </si>
  <si>
    <t>LC1K0601P72</t>
  </si>
  <si>
    <t>298</t>
  </si>
  <si>
    <t>LSM57408A</t>
  </si>
  <si>
    <t>LXWXH: 1990 X 400 X 45</t>
  </si>
  <si>
    <t>LSM57429A</t>
  </si>
  <si>
    <t>LSM57475A</t>
  </si>
  <si>
    <t>LXWXH: 2031 X 465 X 58</t>
  </si>
  <si>
    <t>LSM57477A</t>
  </si>
  <si>
    <t>LXWXH: 1910 X 630 X 26</t>
  </si>
  <si>
    <t>LSM57608A</t>
  </si>
  <si>
    <t>LXWXH: 1990 X 600 X 45</t>
  </si>
  <si>
    <t>LSW1200-IND</t>
  </si>
  <si>
    <t>LXWXH: 11.00X 21.00X 13.20 CM</t>
  </si>
  <si>
    <t>LSW2000-IND</t>
  </si>
  <si>
    <t>LSW500-IND</t>
  </si>
  <si>
    <t>LXWXH: 9.50X 457.20X 11.90 CM</t>
  </si>
  <si>
    <t>LSW800-IND</t>
  </si>
  <si>
    <t>LV431672</t>
  </si>
  <si>
    <t>LV434211</t>
  </si>
  <si>
    <t>LXWXH: 47 X 150 X 10 MM</t>
  </si>
  <si>
    <t>LXWXH: 130 X 229 X 125 MM</t>
  </si>
  <si>
    <t>M800A</t>
  </si>
  <si>
    <t>LXWXH: 277.1 X 230.8 X 321.2 MM</t>
  </si>
  <si>
    <t>M9F23440</t>
  </si>
  <si>
    <t>MAYSAY_GIFT</t>
  </si>
  <si>
    <t>LXWXH:250X250X700 MM</t>
  </si>
  <si>
    <t>METSEPM8243</t>
  </si>
  <si>
    <t>LXWXH: 95 X 90 X 90 MM</t>
  </si>
  <si>
    <t>MTN311900</t>
  </si>
  <si>
    <t>LXWXH: 73 X 73 X 38 MM</t>
  </si>
  <si>
    <t>MTN311960</t>
  </si>
  <si>
    <t>MTN4030-6552</t>
  </si>
  <si>
    <t>LXWXH: 232 X 13 X 85</t>
  </si>
  <si>
    <t>MTN587660</t>
  </si>
  <si>
    <t>LXWXH: 56 X 56 X 22 MM</t>
  </si>
  <si>
    <t>MTN617425</t>
  </si>
  <si>
    <t>LXWXH: 74 X 42 X 74 MM</t>
  </si>
  <si>
    <t>MVS08N4EF2L</t>
  </si>
  <si>
    <t>LXWXH:500X350X420 MM</t>
  </si>
  <si>
    <t>MVS10H3NW6A</t>
  </si>
  <si>
    <t>MVS21413</t>
  </si>
  <si>
    <t>MVS21423</t>
  </si>
  <si>
    <t>MVS25H3NW6A</t>
  </si>
  <si>
    <t>NSX010B3FMI6</t>
  </si>
  <si>
    <t>LXWXH : 190*115*140 MM</t>
  </si>
  <si>
    <t>NSX016B3FMI6</t>
  </si>
  <si>
    <t>LXWXH :193*112*140MM</t>
  </si>
  <si>
    <t>NSX025B3FMI6</t>
  </si>
  <si>
    <t>LXWXH : 192*136*115 MM</t>
  </si>
  <si>
    <t>NSYCAC228RMF</t>
  </si>
  <si>
    <t>LXWXH: 350 X 350 X 120 MM</t>
  </si>
  <si>
    <t>NSYCR10WU1C</t>
  </si>
  <si>
    <t>LXWXH: 80 X 110 X 45</t>
  </si>
  <si>
    <t>NSYCR400W230VV</t>
  </si>
  <si>
    <t>LXWXH: 270 X 105 X 100 MM</t>
  </si>
  <si>
    <t>NSYCR50WU2C</t>
  </si>
  <si>
    <t>LXWXH: 100 X 70 X 130 MM</t>
  </si>
  <si>
    <t>NSYCUHD1K</t>
  </si>
  <si>
    <t>NSYCUHD1K6</t>
  </si>
  <si>
    <t>NSYCUHD400</t>
  </si>
  <si>
    <t>NSYCUHD600</t>
  </si>
  <si>
    <t>NSYCUHD800</t>
  </si>
  <si>
    <t>NSYCVF156M230</t>
  </si>
  <si>
    <t>LXWXH: 120 X 120 X 40</t>
  </si>
  <si>
    <t>NSYTRP24DPE</t>
  </si>
  <si>
    <t>LXWXH:70X50X270 MM</t>
  </si>
  <si>
    <t>P13956040F0YR00K00</t>
  </si>
  <si>
    <t>P13956040K0YR00K00</t>
  </si>
  <si>
    <t>PFXBOS3PRT1KLV80</t>
  </si>
  <si>
    <t>PFXBOS3PRT32KLV80</t>
  </si>
  <si>
    <t>PFXBOS3PRT4KLV80</t>
  </si>
  <si>
    <t>PFXBOS3PRT64KLV80</t>
  </si>
  <si>
    <t>PFXBOS3PUG32KRT</t>
  </si>
  <si>
    <t>PFXBOS3PUG4KRT</t>
  </si>
  <si>
    <t>PFXBOS3PUG64KRT</t>
  </si>
  <si>
    <t>PFXBOSBT1KDV80</t>
  </si>
  <si>
    <t>PFXBOSBT1KLV80</t>
  </si>
  <si>
    <t>PFXBOSBT32KDV80</t>
  </si>
  <si>
    <t>PFXBOSBT32KLV80</t>
  </si>
  <si>
    <t>PFXBOSBT4KDV80</t>
  </si>
  <si>
    <t>PFXBOSBT4KLV80</t>
  </si>
  <si>
    <t>PFXBOSBT64KDV80</t>
  </si>
  <si>
    <t>PFXBOSBT64KLV80</t>
  </si>
  <si>
    <t>PFXBOSRT1KLV80</t>
  </si>
  <si>
    <t>PFXBOSRT32KLV80</t>
  </si>
  <si>
    <t>PFXBOSRT4KLV80</t>
  </si>
  <si>
    <t>PFXBOSRT64KLV80</t>
  </si>
  <si>
    <t>PFXBOSTC</t>
  </si>
  <si>
    <t>PFXBOSTK</t>
  </si>
  <si>
    <t>PFXBOSUG32KBT</t>
  </si>
  <si>
    <t>PFXBOSUG32KRT</t>
  </si>
  <si>
    <t>PFXBOSUG4KBT</t>
  </si>
  <si>
    <t>PFXBOSUG4KRT</t>
  </si>
  <si>
    <t>PFXBOSUG64KBT</t>
  </si>
  <si>
    <t>PFXBOSUG64KRT</t>
  </si>
  <si>
    <t>PFXBOSUSBL</t>
  </si>
  <si>
    <t>LXWXH:870X700X360 MM</t>
  </si>
  <si>
    <t>LXWXH: 275 X 206 X 39 MM</t>
  </si>
  <si>
    <t>PSWMZNCZZSPEZZ</t>
  </si>
  <si>
    <t>RM6A-C3-DE-BQ</t>
  </si>
  <si>
    <t>RM6-C1-LE-QQ</t>
  </si>
  <si>
    <t>RM6-C1-RE-BIBI</t>
  </si>
  <si>
    <t>RM6-C3-DE-BQ</t>
  </si>
  <si>
    <t>RM6-C3-LE-DI</t>
  </si>
  <si>
    <t>RM6-C3-NE-BDB</t>
  </si>
  <si>
    <t>RM6-C3-NE-DID</t>
  </si>
  <si>
    <t>SXWIPIOAA10001</t>
  </si>
  <si>
    <t>LXWXH:163X124X70 MM</t>
  </si>
  <si>
    <t>SXWIPIOBA10001</t>
  </si>
  <si>
    <t>SXWIPIOCA10001</t>
  </si>
  <si>
    <t>SXWSBTHCXSXX</t>
  </si>
  <si>
    <t>SXWSC3XSELXX</t>
  </si>
  <si>
    <t>SXWSCDXSELXX</t>
  </si>
  <si>
    <t>TRV00211</t>
  </si>
  <si>
    <t>16332</t>
  </si>
  <si>
    <t>LXWXH: 142 X 70 X 90 MM</t>
  </si>
  <si>
    <t>A9XMWD100</t>
  </si>
  <si>
    <t>LXWXH:63X82X113 MM</t>
  </si>
  <si>
    <t>LXWXH: 63 X 82 X 113 MM</t>
  </si>
  <si>
    <t>BLRBH417A500B48</t>
  </si>
  <si>
    <t>LXWXH: 505 X 315 X 230 MM</t>
  </si>
  <si>
    <t>BLRCS109A130B24</t>
  </si>
  <si>
    <t>LXWXH: 355 X 130 X 135 MM</t>
  </si>
  <si>
    <t>E13254942F0FI0DT00</t>
  </si>
  <si>
    <t>E13254952F0FI0DT00</t>
  </si>
  <si>
    <t>E14331SA7M0B48L</t>
  </si>
  <si>
    <t>E343311B2M0B38M</t>
  </si>
  <si>
    <t>E3MUPS120KHS</t>
  </si>
  <si>
    <t>LXWXH:1500X625X975 MM</t>
  </si>
  <si>
    <t>E3MUPS160KHS</t>
  </si>
  <si>
    <t>E3MUPS200KHS</t>
  </si>
  <si>
    <t>LXWXH:1500X725X975 MM</t>
  </si>
  <si>
    <t>LXWXH: 75 X 85 X 100 MM</t>
  </si>
  <si>
    <t>EVO24P1-25FF630LT</t>
  </si>
  <si>
    <t>LXWXH:1110X320X760 MM</t>
  </si>
  <si>
    <t>GCR_C264_F60_00089</t>
  </si>
  <si>
    <t>GCR_C264_F60_00090</t>
  </si>
  <si>
    <t>LXWXH: 300 X 390 X 410 MM</t>
  </si>
  <si>
    <t>LXWXH: 375 X 295 X 305 MM</t>
  </si>
  <si>
    <t>LXWXH: 1200 X 750 X 750 MM</t>
  </si>
  <si>
    <t>LR7K0316</t>
  </si>
  <si>
    <t>LSM57406A</t>
  </si>
  <si>
    <t>LSM57427A</t>
  </si>
  <si>
    <t>LXWXH: 1867 X 594 X 45</t>
  </si>
  <si>
    <t>LSM57462A</t>
  </si>
  <si>
    <t>LSM57606A</t>
  </si>
  <si>
    <t>LSM57662A</t>
  </si>
  <si>
    <t>MVS12N3MF5A</t>
  </si>
  <si>
    <t>MVS20N4MF5A</t>
  </si>
  <si>
    <t>MVS25N3MW5L</t>
  </si>
  <si>
    <t>NS125N4M5</t>
  </si>
  <si>
    <t>P13254942F0FI0DT00</t>
  </si>
  <si>
    <t>P13254952F0FI0DT00</t>
  </si>
  <si>
    <t>P14331SA7M0B48L</t>
  </si>
  <si>
    <t>P343311B2M0B38M</t>
  </si>
  <si>
    <t>PCSP060D2IP31</t>
  </si>
  <si>
    <t>PCSP060D5IP31</t>
  </si>
  <si>
    <t>PCSP120D2IP31</t>
  </si>
  <si>
    <t>PCSP120D5IP31</t>
  </si>
  <si>
    <t>PCSP200D2IP31</t>
  </si>
  <si>
    <t>PCSP200D5IP31</t>
  </si>
  <si>
    <t>PCSP300D2IP31</t>
  </si>
  <si>
    <t>PCSP300D5IP31</t>
  </si>
  <si>
    <t>PFXCONEXTD10</t>
  </si>
  <si>
    <t>LXWXH:0X0X0 MM</t>
  </si>
  <si>
    <t>PFXCONEXTD5</t>
  </si>
  <si>
    <t>PFXCONGMPREM</t>
  </si>
  <si>
    <t>PFXCONLINK1</t>
  </si>
  <si>
    <t>PFXCONLINKM1</t>
  </si>
  <si>
    <t>PFXCONPACKENT</t>
  </si>
  <si>
    <t>PFXCONPACKESS</t>
  </si>
  <si>
    <t>PFXCONSMBSCL</t>
  </si>
  <si>
    <t>PFXCONSTAT</t>
  </si>
  <si>
    <t>RM6A-C3-DE-DD</t>
  </si>
  <si>
    <t>RM6A-C3-DE-QQQ</t>
  </si>
  <si>
    <t>RM6A-C3-RE-DIDI</t>
  </si>
  <si>
    <t>RM6A-C3-RE-QIQI</t>
  </si>
  <si>
    <t>RM6-C1-LE-O</t>
  </si>
  <si>
    <t>1400 X 800 X1400</t>
  </si>
  <si>
    <t>S56C420GY</t>
  </si>
  <si>
    <t>LXWXH: 208 X 104 X 115 MM</t>
  </si>
  <si>
    <t>V210-5A7BDE</t>
  </si>
  <si>
    <t>V265-5A7BDE</t>
  </si>
  <si>
    <t>VJOCNTGMPREM</t>
  </si>
  <si>
    <t>LXWXH:210X297X1 MM</t>
  </si>
  <si>
    <t>VJOCNTLML</t>
  </si>
  <si>
    <t>VJOCNTLMM</t>
  </si>
  <si>
    <t>VJOCNTPACKENT</t>
  </si>
  <si>
    <t>VJOCNTPACKESS</t>
  </si>
  <si>
    <t>VJOCNTSMBASIC</t>
  </si>
  <si>
    <t>VJOCNTSMEXT10</t>
  </si>
  <si>
    <t>VJOCNTSMEXT5</t>
  </si>
  <si>
    <t>VJOCNTSTAT</t>
  </si>
  <si>
    <t>XB6EAV5BP</t>
  </si>
  <si>
    <t>XCSZ05</t>
  </si>
  <si>
    <t>LXWXH: 90 X 250 X 35 MM</t>
  </si>
  <si>
    <t>LXWXH: 47 X 88 X 43 MM</t>
  </si>
  <si>
    <t>LXWXH: 47 X 43 X 88 MM</t>
  </si>
  <si>
    <t>13179</t>
  </si>
  <si>
    <t>LXWXH: 256 X 168 X 470</t>
  </si>
  <si>
    <t>13181</t>
  </si>
  <si>
    <t>LXWXH: 360 X 168 X 470 MM</t>
  </si>
  <si>
    <t>2072358</t>
  </si>
  <si>
    <t>521250000</t>
  </si>
  <si>
    <t>59604</t>
  </si>
  <si>
    <t>LXWXH: 265 X 267 X 127 MM</t>
  </si>
  <si>
    <t>59642</t>
  </si>
  <si>
    <t>LXWXH: 122 X 185 X 60</t>
  </si>
  <si>
    <t>59643</t>
  </si>
  <si>
    <t>LXWXH: 190 X 130 X 70</t>
  </si>
  <si>
    <t>59646</t>
  </si>
  <si>
    <t>LXWXH: 102 X 254 X 95</t>
  </si>
  <si>
    <t>59651</t>
  </si>
  <si>
    <t>LXWXH: 100 X 250 X 100</t>
  </si>
  <si>
    <t>59652</t>
  </si>
  <si>
    <t>LXWXH: 105 X 255 X 95</t>
  </si>
  <si>
    <t>59715</t>
  </si>
  <si>
    <t>LXWXH: 145 X 210 X 60 MM</t>
  </si>
  <si>
    <t>59723</t>
  </si>
  <si>
    <t>59938</t>
  </si>
  <si>
    <t>LXWXH: 180 X 120 X 140</t>
  </si>
  <si>
    <t>81141</t>
  </si>
  <si>
    <t>LXWXH: 85 X 65 X 45 MM</t>
  </si>
  <si>
    <t>83871</t>
  </si>
  <si>
    <t>LXWXH: 190 X 110 X 140</t>
  </si>
  <si>
    <t>A9F75220</t>
  </si>
  <si>
    <t>A9K24250</t>
  </si>
  <si>
    <t>A9K24316</t>
  </si>
  <si>
    <t>A9K24332</t>
  </si>
  <si>
    <t>A9K24363</t>
  </si>
  <si>
    <t>A9XMZA08</t>
  </si>
  <si>
    <t>LXWXH: 175 X 250 X 1 MM</t>
  </si>
  <si>
    <t>ATV310L075N4</t>
  </si>
  <si>
    <t>LXWXH:1X445X210 MM</t>
  </si>
  <si>
    <t>ATV310LU15N4</t>
  </si>
  <si>
    <t>ATV310LU22N4</t>
  </si>
  <si>
    <t>ATV310LU30N4</t>
  </si>
  <si>
    <t>ATV310LU40N4</t>
  </si>
  <si>
    <t>ATV310LU55N4</t>
  </si>
  <si>
    <t>BCH2MBA533CA5C</t>
  </si>
  <si>
    <t>LXWXH:240 X 130 X 80</t>
  </si>
  <si>
    <t>BMXAMI0810</t>
  </si>
  <si>
    <t>CA2KN22B7</t>
  </si>
  <si>
    <t>LXWXH: 58 X 60 X 65 MM</t>
  </si>
  <si>
    <t>CA2KN22F7</t>
  </si>
  <si>
    <t>CA2KN31B7</t>
  </si>
  <si>
    <t>CA2KN31M7</t>
  </si>
  <si>
    <t>CA2KN40F7</t>
  </si>
  <si>
    <t>CA2KN40M7</t>
  </si>
  <si>
    <t>CT101111</t>
  </si>
  <si>
    <t>E13254951F4WS00L00</t>
  </si>
  <si>
    <t>E14131QN7M0B38L</t>
  </si>
  <si>
    <t>E44531QC7M0J78L</t>
  </si>
  <si>
    <t>E63384912F4YF00L00</t>
  </si>
  <si>
    <t>E-GMAE-2500A-IN-08</t>
  </si>
  <si>
    <t>LXWXH:1400X800X2200 MM</t>
  </si>
  <si>
    <t>E-GMAE-800A-ON-04</t>
  </si>
  <si>
    <t>LXWXH:1400X450X2200 MM</t>
  </si>
  <si>
    <t>E-GMAE-ACC</t>
  </si>
  <si>
    <t>LXWXH:1400X600X2200 MM</t>
  </si>
  <si>
    <t>E-GMAE-BUS-RIS-10</t>
  </si>
  <si>
    <t>E-GMAE-CAP-FEE-04</t>
  </si>
  <si>
    <t>LXWXH:1400X1000X2200 MM</t>
  </si>
  <si>
    <t>E-GMAE-CB-BB-VT-06</t>
  </si>
  <si>
    <t>LXWXH:1400X800X800 MM</t>
  </si>
  <si>
    <t>EMS59000</t>
  </si>
  <si>
    <t>LXWXH: 98 X 155 X 146</t>
  </si>
  <si>
    <t>EMS59201</t>
  </si>
  <si>
    <t>LXWXH: 50 X 145 X 155</t>
  </si>
  <si>
    <t>EMS59202</t>
  </si>
  <si>
    <t>LXWXH: 190 X 200 X 80</t>
  </si>
  <si>
    <t>EMS59440</t>
  </si>
  <si>
    <t>LXWXH: 85X65X48 MM</t>
  </si>
  <si>
    <t>EVB1A7PCKI</t>
  </si>
  <si>
    <t>LXWXH: 540 X 400 X 270 MM</t>
  </si>
  <si>
    <t>GCR_C264_F60_00091</t>
  </si>
  <si>
    <t>GCR_C264_F60_00092</t>
  </si>
  <si>
    <t>GCR_C264_F80_00093</t>
  </si>
  <si>
    <t>GCR_C264_F80_00094</t>
  </si>
  <si>
    <t>GCR_P3F_PTO2</t>
  </si>
  <si>
    <t>470</t>
  </si>
  <si>
    <t>HMIRTWCZLSPMZZ</t>
  </si>
  <si>
    <t>LC1K0601F7</t>
  </si>
  <si>
    <t>LC1K0610F7</t>
  </si>
  <si>
    <t>LC1K0610M7</t>
  </si>
  <si>
    <t>LC1K0910E7</t>
  </si>
  <si>
    <t>LR9D110S</t>
  </si>
  <si>
    <t>LXWXH: 114 X 65X X 120 MM</t>
  </si>
  <si>
    <t>LXWXH: 100 X 115 X 65</t>
  </si>
  <si>
    <t>LV429095</t>
  </si>
  <si>
    <t>LV429174</t>
  </si>
  <si>
    <t>LV434000</t>
  </si>
  <si>
    <t>LXWXH: 1 X 2 X 35 MM</t>
  </si>
  <si>
    <t>LX1FH1102</t>
  </si>
  <si>
    <t>LX1FL220</t>
  </si>
  <si>
    <t>LXWXH: 115 X 230 X 100 MM</t>
  </si>
  <si>
    <t>LX4FF024</t>
  </si>
  <si>
    <t>LXWXH: 82 X 158 X 73</t>
  </si>
  <si>
    <t>LX4FF220</t>
  </si>
  <si>
    <t>LX4FH220</t>
  </si>
  <si>
    <t>LXWXH: 100 X 185 X 92 MM</t>
  </si>
  <si>
    <t>LX9FF380</t>
  </si>
  <si>
    <t>LX9FH2202</t>
  </si>
  <si>
    <t>LXWXH: 100 X 190 X 90</t>
  </si>
  <si>
    <t>LXM26DUA5M3X</t>
  </si>
  <si>
    <t>LXM62DD15D21000</t>
  </si>
  <si>
    <t>LXM62DD27D21000</t>
  </si>
  <si>
    <t>MEG3902-0000</t>
  </si>
  <si>
    <t>MEG3922-0000</t>
  </si>
  <si>
    <t>LXWXH: 42 X 37 X 17 MM</t>
  </si>
  <si>
    <t>MEG3942-0000</t>
  </si>
  <si>
    <t>L X H X W: 44 X 96 X 96 MM</t>
  </si>
  <si>
    <t>MTN3615-0000</t>
  </si>
  <si>
    <t>LXWXH:71X37X71 MM</t>
  </si>
  <si>
    <t>MTN3616-0000</t>
  </si>
  <si>
    <t>MTN3626-0000</t>
  </si>
  <si>
    <t>MTN3902-0000</t>
  </si>
  <si>
    <t>LXWXH:42X17X37 MM</t>
  </si>
  <si>
    <t>MTN3922-0000</t>
  </si>
  <si>
    <t>MTN3942-0000</t>
  </si>
  <si>
    <t>MTN4250-6052</t>
  </si>
  <si>
    <t>LXWXH:71X15X71 MM</t>
  </si>
  <si>
    <t>MTN4583-0000</t>
  </si>
  <si>
    <t>LXWXH:71X71X42 MM</t>
  </si>
  <si>
    <t>MTN5510-1119</t>
  </si>
  <si>
    <t>MTN6215-0310</t>
  </si>
  <si>
    <t>LXWXH:75 X 75 X 52MM</t>
  </si>
  <si>
    <t>MVS08H3EW5L</t>
  </si>
  <si>
    <t>P13254951F4WS00L00</t>
  </si>
  <si>
    <t>P14131QN7M0B38L</t>
  </si>
  <si>
    <t>P14231QD7M0B38L</t>
  </si>
  <si>
    <t>P44531QC7M0J78L</t>
  </si>
  <si>
    <t>P63384912F4YF00L00</t>
  </si>
  <si>
    <t>P74133QAGM0B18M</t>
  </si>
  <si>
    <t>P74135QAGM0B18M</t>
  </si>
  <si>
    <t>P74331QAGM0B18M</t>
  </si>
  <si>
    <t>PFXBLECZLSPM31</t>
  </si>
  <si>
    <t>394</t>
  </si>
  <si>
    <t>PFXBLPCZLGPM31</t>
  </si>
  <si>
    <t>PFXBLPCZLSPM31</t>
  </si>
  <si>
    <t>PFXBLPCZLTPM31</t>
  </si>
  <si>
    <t>PFXBLRCZLSPM31</t>
  </si>
  <si>
    <t>PFXBLVVZLSPM31</t>
  </si>
  <si>
    <t>REL59915</t>
  </si>
  <si>
    <t>LXWXH: 180 X 265 X 180 MM</t>
  </si>
  <si>
    <t>REL59916</t>
  </si>
  <si>
    <t>REL59917</t>
  </si>
  <si>
    <t>RM6A-C3-LE-DI</t>
  </si>
  <si>
    <t>RM6A-C3-RE-IDIDI</t>
  </si>
  <si>
    <t>LXWXH:2320X800X1560 MM</t>
  </si>
  <si>
    <t>RM6-C1-DE-BB</t>
  </si>
  <si>
    <t>RM6-C1-DE-BBB</t>
  </si>
  <si>
    <t>RM6-C1-DE-BBD</t>
  </si>
  <si>
    <t>RM6-C1-DE-DD</t>
  </si>
  <si>
    <t>RM6-C1-DE-QQQ</t>
  </si>
  <si>
    <t>RM6-F3-DE-Q</t>
  </si>
  <si>
    <t>LXWXH: 208 X 103 X 87 MM</t>
  </si>
  <si>
    <t>S56C313GY</t>
  </si>
  <si>
    <t>S56C315GY</t>
  </si>
  <si>
    <t>S56C315RPGY</t>
  </si>
  <si>
    <t>S56C320GY</t>
  </si>
  <si>
    <t>S56C332GY</t>
  </si>
  <si>
    <t>S56C432GY</t>
  </si>
  <si>
    <t>S56C450GY</t>
  </si>
  <si>
    <t>S56C520GY</t>
  </si>
  <si>
    <t>S56C532GY</t>
  </si>
  <si>
    <t>S56P320GY_G15</t>
  </si>
  <si>
    <t>LXWXH: 95 X 80 X 170 MM</t>
  </si>
  <si>
    <t>S56P332GY_G15</t>
  </si>
  <si>
    <t>LXWXH: 90 X 90 X 196 MM</t>
  </si>
  <si>
    <t>S56P420GY_G15</t>
  </si>
  <si>
    <t>S56P432GY_G15</t>
  </si>
  <si>
    <t>S56P520GY_G15</t>
  </si>
  <si>
    <t>S56P532GY_G15</t>
  </si>
  <si>
    <t>S56SO310GY</t>
  </si>
  <si>
    <t>S56SO313GY</t>
  </si>
  <si>
    <t>S56SO315GY</t>
  </si>
  <si>
    <t>S56SO315RPGY</t>
  </si>
  <si>
    <t>S56SO320GY</t>
  </si>
  <si>
    <t>S56SO332GY</t>
  </si>
  <si>
    <t>S56SO432GY</t>
  </si>
  <si>
    <t>S56SO450GY</t>
  </si>
  <si>
    <t>S56SO520GY</t>
  </si>
  <si>
    <t>S56SO532GY</t>
  </si>
  <si>
    <t>S56SW132GY</t>
  </si>
  <si>
    <t>S56SW220GY</t>
  </si>
  <si>
    <t>S56SW232GY</t>
  </si>
  <si>
    <t>S56SW250GY</t>
  </si>
  <si>
    <t>S56SW263GY</t>
  </si>
  <si>
    <t>S56SW310GY</t>
  </si>
  <si>
    <t>S56SW316GY</t>
  </si>
  <si>
    <t>S56SW320GY</t>
  </si>
  <si>
    <t>S56SW332GY</t>
  </si>
  <si>
    <t>S56SW350GY</t>
  </si>
  <si>
    <t>S56SW363GY</t>
  </si>
  <si>
    <t>STBNIC2212</t>
  </si>
  <si>
    <t>STBNIP2311</t>
  </si>
  <si>
    <t>TSXCANCADD03</t>
  </si>
  <si>
    <t>LXWXH: 150 X 200 X 10 MM</t>
  </si>
  <si>
    <t>LXWXH: 130 X 190 X 65 MM</t>
  </si>
  <si>
    <t>VW3M4C21</t>
  </si>
  <si>
    <t>VW3M5D1AR15</t>
  </si>
  <si>
    <t>LXWXH: 290 X 20X X 360 MM</t>
  </si>
  <si>
    <t>VW3M8D1AR15</t>
  </si>
  <si>
    <t>LXWXH: 270 X 20X X 290 MM</t>
  </si>
  <si>
    <t>XCKJ3961H29EX</t>
  </si>
  <si>
    <t>LXWXH: 155 X 95 X 90</t>
  </si>
  <si>
    <t>XKBA32110</t>
  </si>
  <si>
    <t>LXWXH:165X245X150 MM</t>
  </si>
  <si>
    <t>XMLP010BC71F</t>
  </si>
  <si>
    <t>XMLP010BD21F</t>
  </si>
  <si>
    <t>XMLP016BC21F</t>
  </si>
  <si>
    <t>XMLP025BD21F</t>
  </si>
  <si>
    <t>XMLP040BD21F</t>
  </si>
  <si>
    <t>XUM2AKCNM8T</t>
  </si>
  <si>
    <t>LXWXH: 150 X 150 X 15 MM</t>
  </si>
  <si>
    <t>XUM2ANCNL2</t>
  </si>
  <si>
    <t>LXWXH: 150 X 130 X 30</t>
  </si>
  <si>
    <t>XUM2ANCNL2R</t>
  </si>
  <si>
    <t>LXWXH: 140 X 180 X 15 MM</t>
  </si>
  <si>
    <t>XUM2APCNM8R</t>
  </si>
  <si>
    <t>XUM5APCNL2</t>
  </si>
  <si>
    <t>2071960A22_UK</t>
  </si>
  <si>
    <t>5085DL-380</t>
  </si>
  <si>
    <t>5086NL-GF</t>
  </si>
  <si>
    <t>59497</t>
  </si>
  <si>
    <t>LXWXH: 230 X 460 X 245</t>
  </si>
  <si>
    <t>82901</t>
  </si>
  <si>
    <t>8431SPCU_WE_G19</t>
  </si>
  <si>
    <t>AV-821</t>
  </si>
  <si>
    <t>LXWXH: 128 X 88 X 30 MM</t>
  </si>
  <si>
    <t>BLRBH315A378B48</t>
  </si>
  <si>
    <t>C264_SWU202</t>
  </si>
  <si>
    <t>CCT501900</t>
  </si>
  <si>
    <t>LXWXH:135X125X70 MM</t>
  </si>
  <si>
    <t>CCT56P004</t>
  </si>
  <si>
    <t>LXWXH: 100 X 170 X 96</t>
  </si>
  <si>
    <t>CEXSPUCZSSPMZZ</t>
  </si>
  <si>
    <t>CT102013</t>
  </si>
  <si>
    <t>CT109921</t>
  </si>
  <si>
    <t>CVX746E11</t>
  </si>
  <si>
    <t>LXWXH:720X350X780 MM</t>
  </si>
  <si>
    <t>DIA5ED2170101EN</t>
  </si>
  <si>
    <t>LXWXH:210X297X3 MM</t>
  </si>
  <si>
    <t>E13214040K0EV00T00</t>
  </si>
  <si>
    <t>E13214040K0FF00T00</t>
  </si>
  <si>
    <t>E13234905FBEX00T00</t>
  </si>
  <si>
    <t>E13254941F0WS00L00</t>
  </si>
  <si>
    <t>E13254950F0ET0DU00</t>
  </si>
  <si>
    <t>E14231JB7M0468J</t>
  </si>
  <si>
    <t>E14331RA6M0B58L</t>
  </si>
  <si>
    <t>E24231QB6M0D28M</t>
  </si>
  <si>
    <t>E44331QB7M0H98M</t>
  </si>
  <si>
    <t>E44531RC6M0K18L</t>
  </si>
  <si>
    <t>E54331KA6M0D38M</t>
  </si>
  <si>
    <t>E54331QE6M0H98M</t>
  </si>
  <si>
    <t>E54331R66M0K18M</t>
  </si>
  <si>
    <t>E54331SC6M0H78M</t>
  </si>
  <si>
    <t>E63374911K0EP00T00</t>
  </si>
  <si>
    <t>E63384912F0EM00R00</t>
  </si>
  <si>
    <t>E64332QA6M0B48M</t>
  </si>
  <si>
    <t>E64332SA6M0B48M</t>
  </si>
  <si>
    <t>E742311A1M0338J</t>
  </si>
  <si>
    <t>E74632RL6M0C58M</t>
  </si>
  <si>
    <t>E74632RL7M0C58M</t>
  </si>
  <si>
    <t>EGN0107021REP_UK</t>
  </si>
  <si>
    <t>EMS59572</t>
  </si>
  <si>
    <t>EP-2M-L3A12A011A</t>
  </si>
  <si>
    <t>EZASPDR3P</t>
  </si>
  <si>
    <t>LXWXH: 70 X 50 X 10 MM</t>
  </si>
  <si>
    <t>GCR_C264_F60_00095</t>
  </si>
  <si>
    <t>GCR_C264_F60_00097</t>
  </si>
  <si>
    <t>GCR_C264_F60_00098</t>
  </si>
  <si>
    <t>GCR_C264_F60_00099</t>
  </si>
  <si>
    <t>GCR_C264_F60_90011</t>
  </si>
  <si>
    <t>GCR_C264_F60_90012</t>
  </si>
  <si>
    <t>GCR_C264_F80_00096</t>
  </si>
  <si>
    <t>GCR_P3F_PTO3</t>
  </si>
  <si>
    <t>GCR_P3F_PTO4</t>
  </si>
  <si>
    <t>GCR_T300_0014</t>
  </si>
  <si>
    <t>LXWXH:430X700X500 MM</t>
  </si>
  <si>
    <t>GCR_T300_0015</t>
  </si>
  <si>
    <t>GCR_T300_0016</t>
  </si>
  <si>
    <t>GCR_T300_0017</t>
  </si>
  <si>
    <t>GCR_T300_0018</t>
  </si>
  <si>
    <t>GCR_T300_0019</t>
  </si>
  <si>
    <t>GCR_T300_0020</t>
  </si>
  <si>
    <t>GCR_T300_0021</t>
  </si>
  <si>
    <t>GN0107010_UK</t>
  </si>
  <si>
    <t>GV4PE115N</t>
  </si>
  <si>
    <t>INDPRO-GIFT1</t>
  </si>
  <si>
    <t>INDPRO-GIFT2</t>
  </si>
  <si>
    <t>INDPRO-GIFT3</t>
  </si>
  <si>
    <t>INDPRO-GIFT4</t>
  </si>
  <si>
    <t>INDPRO-GIFT5</t>
  </si>
  <si>
    <t>INDPRO-GIFT6</t>
  </si>
  <si>
    <t>LC1D1156F7</t>
  </si>
  <si>
    <t>LXWXH: 165 X 210 X 190 MM</t>
  </si>
  <si>
    <t>LC1D386BL</t>
  </si>
  <si>
    <t>LP1SK0600JD</t>
  </si>
  <si>
    <t>LXWXH:59X67X33 MM</t>
  </si>
  <si>
    <t>LR3D07</t>
  </si>
  <si>
    <t>LRD3322</t>
  </si>
  <si>
    <t>LV429354FR</t>
  </si>
  <si>
    <t>LXWXH:90X45X150 MM</t>
  </si>
  <si>
    <t>LV833094</t>
  </si>
  <si>
    <t>LV833095</t>
  </si>
  <si>
    <t>LV833982</t>
  </si>
  <si>
    <t>LV833983</t>
  </si>
  <si>
    <t>LV836387</t>
  </si>
  <si>
    <t>LV839478</t>
  </si>
  <si>
    <t>LV847905</t>
  </si>
  <si>
    <t>LVM09810</t>
  </si>
  <si>
    <t>M8800B1C0B5E0E0C</t>
  </si>
  <si>
    <t>LXWXH: 440 X 530 X 210 MM</t>
  </si>
  <si>
    <t>METSEPM89RD96</t>
  </si>
  <si>
    <t>LXWXH: 96 X 96 X 45</t>
  </si>
  <si>
    <t>MTN4020-6533</t>
  </si>
  <si>
    <t>LXWXH:161X12X84 MM</t>
  </si>
  <si>
    <t>MTN4030-6533</t>
  </si>
  <si>
    <t>LXWXH:233X12X84 MM</t>
  </si>
  <si>
    <t>MTN4040-6533</t>
  </si>
  <si>
    <t>LXWXH:305X12X84 MM</t>
  </si>
  <si>
    <t>MTN4050-6533</t>
  </si>
  <si>
    <t>LXWXH:376X12X84 MM</t>
  </si>
  <si>
    <t>MTN4050-6552</t>
  </si>
  <si>
    <t>LXWXH:93X378X14 MM</t>
  </si>
  <si>
    <t>MTN4122-0414</t>
  </si>
  <si>
    <t>LXWXH:56X9X56 MM</t>
  </si>
  <si>
    <t>MTN465814</t>
  </si>
  <si>
    <t>LXWXH: 75 X 75 X 30</t>
  </si>
  <si>
    <t>MTN469825</t>
  </si>
  <si>
    <t>MTN544829</t>
  </si>
  <si>
    <t>LXWXH: 97 X 80 X 47 MM</t>
  </si>
  <si>
    <t>MTN5510-1519</t>
  </si>
  <si>
    <t>LXWXH:105X67X105 MM</t>
  </si>
  <si>
    <t>MVS08N3EF2L</t>
  </si>
  <si>
    <t>MVS12H3NW6L</t>
  </si>
  <si>
    <t>MVS16N3EF2L</t>
  </si>
  <si>
    <t>MVS20H3EF2L</t>
  </si>
  <si>
    <t>MVS20H3NW6L</t>
  </si>
  <si>
    <t>MVS32H3NW6L</t>
  </si>
  <si>
    <t>NSYEC1041</t>
  </si>
  <si>
    <t>LXWXH: 30 X 150 X 855 MM</t>
  </si>
  <si>
    <t>NSYLAMT5LD1</t>
  </si>
  <si>
    <t>LXWXH:350X54X49 MM</t>
  </si>
  <si>
    <t>NSYS3X4320</t>
  </si>
  <si>
    <t>LXWXH: 220 X 310 X 410 MM</t>
  </si>
  <si>
    <t>NSYSPS4200</t>
  </si>
  <si>
    <t>LXWXH: 59 X 254 X 215 MM</t>
  </si>
  <si>
    <t>P13214040K0EV00T00</t>
  </si>
  <si>
    <t>P13214040K0FF00T00</t>
  </si>
  <si>
    <t>P13234905FBEX00T00</t>
  </si>
  <si>
    <t>P13254941F0WS00L00</t>
  </si>
  <si>
    <t>P13254950F0ET0DU00</t>
  </si>
  <si>
    <t>P14231JB7M0468J</t>
  </si>
  <si>
    <t>P14231JC7M0468J</t>
  </si>
  <si>
    <t>P14331RA6M0B58L</t>
  </si>
  <si>
    <t>P24231QB6M0D28M</t>
  </si>
  <si>
    <t>P44331QB7M0H98M</t>
  </si>
  <si>
    <t>P44531RC6M0K18L</t>
  </si>
  <si>
    <t>P54331KA6M0D38M</t>
  </si>
  <si>
    <t>P54331QE6M0H98M</t>
  </si>
  <si>
    <t>P54331R66M0K18M</t>
  </si>
  <si>
    <t>P54331SC6M0H78M</t>
  </si>
  <si>
    <t>P63374911K0EP00T00</t>
  </si>
  <si>
    <t>P63384912F0EM00R00</t>
  </si>
  <si>
    <t>P64332QA6M0B48M</t>
  </si>
  <si>
    <t>P64332SA6M0B48M</t>
  </si>
  <si>
    <t>P74632RL6M0C58M</t>
  </si>
  <si>
    <t>P74632RL7M0C58M</t>
  </si>
  <si>
    <t>PFXGP4503TAD</t>
  </si>
  <si>
    <t>PFXPL2B1BD4A10NN00</t>
  </si>
  <si>
    <t>LXWXH:430X245X450 MM</t>
  </si>
  <si>
    <t>300</t>
  </si>
  <si>
    <t>PFXPL2B5BD4A40NN00</t>
  </si>
  <si>
    <t>PFXST6200WAD</t>
  </si>
  <si>
    <t>LXWXH:135X109X44 MM</t>
  </si>
  <si>
    <t>PFXST6400WAD</t>
  </si>
  <si>
    <t>LXWXH:208X153X46 MM</t>
  </si>
  <si>
    <t>PFXST6500WAD</t>
  </si>
  <si>
    <t>LXWXH:273X203X48 MM</t>
  </si>
  <si>
    <t>PFXST6600WAD</t>
  </si>
  <si>
    <t>LXWXH:313X235X51 MM</t>
  </si>
  <si>
    <t>PFXST6700WAD</t>
  </si>
  <si>
    <t>LXWXH:412X268X51 MM</t>
  </si>
  <si>
    <t>REL52037</t>
  </si>
  <si>
    <t>RM6A-C3-DE-I</t>
  </si>
  <si>
    <t>RM6-C1-NE-IQIBI</t>
  </si>
  <si>
    <t>RM6-C1-RE-BIQ</t>
  </si>
  <si>
    <t>RM6-C1-RE-QI</t>
  </si>
  <si>
    <t>RM6-C3-DE-IB</t>
  </si>
  <si>
    <t>RM6-C3-LE-DDD</t>
  </si>
  <si>
    <t>RM6-C3-LE-O</t>
  </si>
  <si>
    <t>RM6-C3-LE-QI</t>
  </si>
  <si>
    <t>RM6-C3-NE-IIDI</t>
  </si>
  <si>
    <t>RM6-C3-RE-II</t>
  </si>
  <si>
    <t>RM6-C3-RE-IIIII</t>
  </si>
  <si>
    <t>RM6-C3-RE-IIIQI</t>
  </si>
  <si>
    <t>RM6-C3-RE-IIQI</t>
  </si>
  <si>
    <t>RM6-C3-RE-O</t>
  </si>
  <si>
    <t>TBUCSRV-0250PT</t>
  </si>
  <si>
    <t>TBUCWEB-0001CWC</t>
  </si>
  <si>
    <t>TBUCWEB-0250SRV</t>
  </si>
  <si>
    <t>LXWXH:13.5X19X1.5 CM</t>
  </si>
  <si>
    <t>TSXMFPP004M</t>
  </si>
  <si>
    <t>V-CM630-01A</t>
  </si>
  <si>
    <t>LXWXH: 1030 X 375 X 1600 MM</t>
  </si>
  <si>
    <t>V-CM630-02C</t>
  </si>
  <si>
    <t>V-CM630-03B</t>
  </si>
  <si>
    <t>V-DM1A630-04A</t>
  </si>
  <si>
    <t>LXWXH: 1230 X 750 X 1600 MM</t>
  </si>
  <si>
    <t>V-DM1A630-05B</t>
  </si>
  <si>
    <t>V-DM1A630-06B</t>
  </si>
  <si>
    <t>V-DM1A630-07B</t>
  </si>
  <si>
    <t>V-DM1A630-08B</t>
  </si>
  <si>
    <t>V-DM1A630-09B</t>
  </si>
  <si>
    <t>V-DM1A630-11A</t>
  </si>
  <si>
    <t>V-DM1A630-12A</t>
  </si>
  <si>
    <t>V-DM1A630-14C</t>
  </si>
  <si>
    <t>V-DM1A630-16C</t>
  </si>
  <si>
    <t>V-DM1A630-17C</t>
  </si>
  <si>
    <t>V-DM1A630-18A</t>
  </si>
  <si>
    <t>V-DM1A630-19B</t>
  </si>
  <si>
    <t>V-DM1A630-21B</t>
  </si>
  <si>
    <t>V-DM1A630-23A</t>
  </si>
  <si>
    <t>V-DM1A630-24A</t>
  </si>
  <si>
    <t>V-DM1A630-25A</t>
  </si>
  <si>
    <t>V-DM1A630-26A</t>
  </si>
  <si>
    <t>V-DM1A630-27C</t>
  </si>
  <si>
    <t>V-DM1A630-28C</t>
  </si>
  <si>
    <t>V-DM1A630-29C</t>
  </si>
  <si>
    <t>V-DM1A630-30A</t>
  </si>
  <si>
    <t>V-DM1A630-31A</t>
  </si>
  <si>
    <t>V-DM1A630-32B</t>
  </si>
  <si>
    <t>V-DM1A630-33B</t>
  </si>
  <si>
    <t>V-DM1A630-34B</t>
  </si>
  <si>
    <t>V-DM1A630-35C</t>
  </si>
  <si>
    <t>V-DM1A630-36C</t>
  </si>
  <si>
    <t>V-DM1A630-37C</t>
  </si>
  <si>
    <t>V-DM2630-01A</t>
  </si>
  <si>
    <t>V-DM2630-02A</t>
  </si>
  <si>
    <t>V-DM2630-03B</t>
  </si>
  <si>
    <t>V-DM2630-04C</t>
  </si>
  <si>
    <t>V-GAM2630-01B</t>
  </si>
  <si>
    <t>V-GAM630-01A</t>
  </si>
  <si>
    <t>LXWXH: 1030 X 500 X 1600 MM</t>
  </si>
  <si>
    <t>V-GBCA630-01B</t>
  </si>
  <si>
    <t>V-GBCB630-01C</t>
  </si>
  <si>
    <t>V-GBCB630-02C</t>
  </si>
  <si>
    <t>V-GBCB630-03A</t>
  </si>
  <si>
    <t>V-GBCB630-04C</t>
  </si>
  <si>
    <t>V-GBCB630-05B</t>
  </si>
  <si>
    <t>V-GBCB630-06B</t>
  </si>
  <si>
    <t>V-GBCB630-07A</t>
  </si>
  <si>
    <t>V-GBCB630-08A</t>
  </si>
  <si>
    <t>V-GBCB630-09A</t>
  </si>
  <si>
    <t>V-GBCB630-10A</t>
  </si>
  <si>
    <t>V-GBCB630-11B</t>
  </si>
  <si>
    <t>V-GBCB630-12B</t>
  </si>
  <si>
    <t>V-GBCB630-13C</t>
  </si>
  <si>
    <t>V-IM630-01B</t>
  </si>
  <si>
    <t>V-IM630-02A</t>
  </si>
  <si>
    <t>V-IM630-03C</t>
  </si>
  <si>
    <t>V-IM630-04B</t>
  </si>
  <si>
    <t>V-IM630-05B</t>
  </si>
  <si>
    <t>V-IM630-06C</t>
  </si>
  <si>
    <t>V-IM630-07A</t>
  </si>
  <si>
    <t>V-IM630-08C</t>
  </si>
  <si>
    <t>V-IM630-09A</t>
  </si>
  <si>
    <t>V-IM630-10A</t>
  </si>
  <si>
    <t>V-IM630-11B</t>
  </si>
  <si>
    <t>V-IM630-12C</t>
  </si>
  <si>
    <t>V-NSM630-01A</t>
  </si>
  <si>
    <t>LXWXH: 1030 X 750 X 2050 MM</t>
  </si>
  <si>
    <t>V-NSM630-02B</t>
  </si>
  <si>
    <t>V-NSM630-03C</t>
  </si>
  <si>
    <t>V-QM630-01B</t>
  </si>
  <si>
    <t>V-QM630-02A</t>
  </si>
  <si>
    <t>V-QM630-03C</t>
  </si>
  <si>
    <t>XKBA34207</t>
  </si>
  <si>
    <t>XKDF12440440</t>
  </si>
  <si>
    <t>XMLC010B2S11</t>
  </si>
  <si>
    <t>LXWXH: 147 X 107 X 60 MM</t>
  </si>
  <si>
    <t>XPSUAK12AP</t>
  </si>
  <si>
    <t>XS630B1PBL10EX</t>
  </si>
  <si>
    <t>LXWXH:60X160X160 MM</t>
  </si>
  <si>
    <t>XUPH001</t>
  </si>
  <si>
    <t>LXWXH: 75 X 20 X 85 MM</t>
  </si>
  <si>
    <t>XUPK2PANJ45</t>
  </si>
  <si>
    <t>LXWXH: 40 X 95 X 65 MM</t>
  </si>
  <si>
    <t>XUVJ0312</t>
  </si>
  <si>
    <t>XVLA133</t>
  </si>
  <si>
    <t>ZBRRC</t>
  </si>
  <si>
    <t>LXWXH: 96 X 46 X 80 MM</t>
  </si>
  <si>
    <t>ZCKJ121H29</t>
  </si>
  <si>
    <t>LXWXH: 95 X 48 X 50</t>
  </si>
  <si>
    <t>310</t>
  </si>
  <si>
    <t>33983</t>
  </si>
  <si>
    <t>47824</t>
  </si>
  <si>
    <t>51194950FJ</t>
  </si>
  <si>
    <t>320</t>
  </si>
  <si>
    <t>BCH16HM15230A6C</t>
  </si>
  <si>
    <t>LXWXH:360X180X275 MM</t>
  </si>
  <si>
    <t>BCH16HM15230F6C</t>
  </si>
  <si>
    <t>LXWXH: 135 X 125 X 70 MM</t>
  </si>
  <si>
    <t>E2072071A01REP_UK</t>
  </si>
  <si>
    <t>E74631QE7M0B58M</t>
  </si>
  <si>
    <t>LXWXH: 95 X 95 X 50 MM</t>
  </si>
  <si>
    <t>E9651516REP_UK</t>
  </si>
  <si>
    <t>E9652055REP_UK</t>
  </si>
  <si>
    <t>E9652147REP_UK</t>
  </si>
  <si>
    <t>EMS58792</t>
  </si>
  <si>
    <t>EP-2M-L2A12A011A</t>
  </si>
  <si>
    <t>EZC400H4400N</t>
  </si>
  <si>
    <t>EZC400N4400N</t>
  </si>
  <si>
    <t>GV2ME143</t>
  </si>
  <si>
    <t>LXM16DU15M2X</t>
  </si>
  <si>
    <t>LXWXH:185X65X150 MM</t>
  </si>
  <si>
    <t>M8650A4C0H5E1B0A</t>
  </si>
  <si>
    <t>LXWXH:440X280X260 MM</t>
  </si>
  <si>
    <t>MTN6725-0004</t>
  </si>
  <si>
    <t>MVS08H3MF2A</t>
  </si>
  <si>
    <t>MVS20H3MF2A</t>
  </si>
  <si>
    <t>MVS20H4MF2A</t>
  </si>
  <si>
    <t>NS125H3DM6</t>
  </si>
  <si>
    <t>LXWXH:230X395X370 MM</t>
  </si>
  <si>
    <t>NSYDPA44</t>
  </si>
  <si>
    <t>LXWXH: 278 X 234 X 45 MM</t>
  </si>
  <si>
    <t>NSYINT81</t>
  </si>
  <si>
    <t>LXWXH: 279 X 240 X 154</t>
  </si>
  <si>
    <t>NSYS3D10830P</t>
  </si>
  <si>
    <t>LXWXH: 354 X 824 X 1026</t>
  </si>
  <si>
    <t>P74631QE7M0B58M</t>
  </si>
  <si>
    <t>RECHARGE-SIN</t>
  </si>
  <si>
    <t>RM6-C3-LE-BD</t>
  </si>
  <si>
    <t>RSLZ5</t>
  </si>
  <si>
    <t>LXWXH: 85 X 135 X 5</t>
  </si>
  <si>
    <t>SCRAP</t>
  </si>
  <si>
    <t>LXWXH: 149 X 108 X 58 MM</t>
  </si>
  <si>
    <t>TC903-3A2L</t>
  </si>
  <si>
    <t>LXWXH:86X86X40 MM</t>
  </si>
  <si>
    <t>TC903-3A2P-24</t>
  </si>
  <si>
    <t>TC903-3A4DLMSA</t>
  </si>
  <si>
    <t>TC903-3A4DLSA</t>
  </si>
  <si>
    <t>TC903-3A4DPMSA</t>
  </si>
  <si>
    <t>TC903-3A4DPMSA-24</t>
  </si>
  <si>
    <t>TC903-3A4DPSA</t>
  </si>
  <si>
    <t>TC903-3A4LA</t>
  </si>
  <si>
    <t>TC903-3A4LMA</t>
  </si>
  <si>
    <t>TC903-4FMSA</t>
  </si>
  <si>
    <t>TC907-3A2L</t>
  </si>
  <si>
    <t>TC907-3A2P-24</t>
  </si>
  <si>
    <t>TC907-3A4DLMSA</t>
  </si>
  <si>
    <t>TC907-3A4DLSA</t>
  </si>
  <si>
    <t>TC907-3A4DPMSA</t>
  </si>
  <si>
    <t>TC907-3A4DPMSA-24</t>
  </si>
  <si>
    <t>TC907-3A4DPSA</t>
  </si>
  <si>
    <t>TC907-3A4LA</t>
  </si>
  <si>
    <t>TC907-3A4LMA</t>
  </si>
  <si>
    <t>TC907-4FMSA</t>
  </si>
  <si>
    <t>TM262L10MESE8T</t>
  </si>
  <si>
    <t>TM262L20MESE8T</t>
  </si>
  <si>
    <t>TM262M15MESS8T</t>
  </si>
  <si>
    <t>TM262M25MESS8T</t>
  </si>
  <si>
    <t>TM262M35MESS8T</t>
  </si>
  <si>
    <t>TM3BCEIP</t>
  </si>
  <si>
    <t>TM3XFHSC202</t>
  </si>
  <si>
    <t>TM3XFHSC202G</t>
  </si>
  <si>
    <t>TM3XHSC202</t>
  </si>
  <si>
    <t>TM3XHSC202G</t>
  </si>
  <si>
    <t>TMSCO1</t>
  </si>
  <si>
    <t>TMSES4</t>
  </si>
  <si>
    <t>L X W X H : 130X90X230 CM</t>
  </si>
  <si>
    <t>L X W X H : 172X105X25 CM</t>
  </si>
  <si>
    <t>L X W X H : 120X60X190 CM</t>
  </si>
  <si>
    <t>VW3M4A11</t>
  </si>
  <si>
    <t>LXWXH:140X100X24 MM</t>
  </si>
  <si>
    <t>VW3M5A21R10</t>
  </si>
  <si>
    <t>LXWXH:350X250X38 MM</t>
  </si>
  <si>
    <t>VW3M5A21R20</t>
  </si>
  <si>
    <t>LXWXH:270X360X84 MM</t>
  </si>
  <si>
    <t>VW3M5A22R10</t>
  </si>
  <si>
    <t>VW3M5A22R20</t>
  </si>
  <si>
    <t>VW3M8A21R10</t>
  </si>
  <si>
    <t>VW3M8A21R20</t>
  </si>
  <si>
    <t>XCRZ902</t>
  </si>
  <si>
    <t>LXWXH: 30 X 30 X 220</t>
  </si>
  <si>
    <t>XVBC38</t>
  </si>
  <si>
    <t>XVLA343</t>
  </si>
  <si>
    <t>LXWXH: 16 X 50 X 16</t>
  </si>
  <si>
    <t>XVLA344</t>
  </si>
  <si>
    <t>LXWXH: 16 X 45 X 16 MM</t>
  </si>
  <si>
    <t>XVLA345</t>
  </si>
  <si>
    <t>LXWXH: 15 X 50 X 15 MM</t>
  </si>
  <si>
    <t>LXWXH: 130 X 96 X 70 MM</t>
  </si>
  <si>
    <t>ZBY9121</t>
  </si>
  <si>
    <t>ZCKY61</t>
  </si>
  <si>
    <t>LXWXH: 20 X 60 X 55 MM</t>
  </si>
  <si>
    <t>2000</t>
  </si>
  <si>
    <t>3015/4C-VW</t>
  </si>
  <si>
    <t>3015/4C-XW</t>
  </si>
  <si>
    <t>3015C-VW</t>
  </si>
  <si>
    <t>3015C-XW</t>
  </si>
  <si>
    <t>3015VC-VW</t>
  </si>
  <si>
    <t>3025C-VW</t>
  </si>
  <si>
    <t>3025C-XW</t>
  </si>
  <si>
    <t>3025VC-VW</t>
  </si>
  <si>
    <t>3025XC-VW</t>
  </si>
  <si>
    <t>3025XC-XW</t>
  </si>
  <si>
    <t>3030P_WE</t>
  </si>
  <si>
    <t>3040C-VW</t>
  </si>
  <si>
    <t>3041C-VW</t>
  </si>
  <si>
    <t>3041C-XW</t>
  </si>
  <si>
    <t>3042C-VW</t>
  </si>
  <si>
    <t>3042C-XW</t>
  </si>
  <si>
    <t>3043C-VW</t>
  </si>
  <si>
    <t>3043C-XW</t>
  </si>
  <si>
    <t>3044C-VW</t>
  </si>
  <si>
    <t>3044C-XW</t>
  </si>
  <si>
    <t>31AVH_WE</t>
  </si>
  <si>
    <t>31AVX_WE</t>
  </si>
  <si>
    <t>32AVH_WE</t>
  </si>
  <si>
    <t>33AVH_WE</t>
  </si>
  <si>
    <t>3426ASM_WE</t>
  </si>
  <si>
    <t>LXWXH: 4.4 X 3.2 X 2.3 CM</t>
  </si>
  <si>
    <t>34AVH_WE</t>
  </si>
  <si>
    <t>35AVH_WE</t>
  </si>
  <si>
    <t>36AVH_WE</t>
  </si>
  <si>
    <t>415VFSM20-WE</t>
  </si>
  <si>
    <t>435VFSM-BK</t>
  </si>
  <si>
    <t>LXWXH: 110 X 80 X 19 MM</t>
  </si>
  <si>
    <t>435VFSM-WE</t>
  </si>
  <si>
    <t>LXWXH: 262 X 195 X 182 MM</t>
  </si>
  <si>
    <t>438/2-GY</t>
  </si>
  <si>
    <t>LXWXH: 50 X 50 X 72 MM</t>
  </si>
  <si>
    <t>438/2-TR</t>
  </si>
  <si>
    <t>438/2-WE</t>
  </si>
  <si>
    <t>438/32-GY</t>
  </si>
  <si>
    <t>438/32-TR</t>
  </si>
  <si>
    <t>438/32-WE</t>
  </si>
  <si>
    <t>439/4-GY</t>
  </si>
  <si>
    <t>LXWXH: 40 X 40 X 80 MM</t>
  </si>
  <si>
    <t>439/4HD-TR</t>
  </si>
  <si>
    <t>439/4-TR</t>
  </si>
  <si>
    <t>439/4-WE</t>
  </si>
  <si>
    <t>439S-BK</t>
  </si>
  <si>
    <t>439S-GY</t>
  </si>
  <si>
    <t>439SHD-GY</t>
  </si>
  <si>
    <t>439SHD-TR</t>
  </si>
  <si>
    <t>439SHDUA-TR</t>
  </si>
  <si>
    <t>439SHD-WE</t>
  </si>
  <si>
    <t>439S-TR</t>
  </si>
  <si>
    <t>439SUA-BK</t>
  </si>
  <si>
    <t>439SUA-GY</t>
  </si>
  <si>
    <t>439SUA-TR</t>
  </si>
  <si>
    <t>439S-WE</t>
  </si>
  <si>
    <t>439SXHD-TR</t>
  </si>
  <si>
    <t>439SY-BK</t>
  </si>
  <si>
    <t>439SY-TR</t>
  </si>
  <si>
    <t>439SY-WE</t>
  </si>
  <si>
    <t>439SZ-BK</t>
  </si>
  <si>
    <t>439SZ-TR</t>
  </si>
  <si>
    <t>492-GY</t>
  </si>
  <si>
    <t>492-TR</t>
  </si>
  <si>
    <t>492-WE</t>
  </si>
  <si>
    <t>492Y-GY</t>
  </si>
  <si>
    <t>492Y-WE</t>
  </si>
  <si>
    <t>5000ETP10W</t>
  </si>
  <si>
    <t>LXWXH: 350X230X105 MM</t>
  </si>
  <si>
    <t>501-WE</t>
  </si>
  <si>
    <t>520480000</t>
  </si>
  <si>
    <t>LXWXH: 90 X 130 X 16 MM</t>
  </si>
  <si>
    <t>530-WE</t>
  </si>
  <si>
    <t>LXWXH: 67 X 67 X 38 MM</t>
  </si>
  <si>
    <t>533-WE</t>
  </si>
  <si>
    <t>LXWXH: 90 X 90 X 38 MM</t>
  </si>
  <si>
    <t>564386_BLK</t>
  </si>
  <si>
    <t>564500_BLK</t>
  </si>
  <si>
    <t>LXWXH: 96 X 96 X 78 MM</t>
  </si>
  <si>
    <t>564532_BLK</t>
  </si>
  <si>
    <t>82101</t>
  </si>
  <si>
    <t>LXWXH: 75 X 120 X 70</t>
  </si>
  <si>
    <t>8430LP_BZ</t>
  </si>
  <si>
    <t>LXWXH: 46 X 70 X 14 MM</t>
  </si>
  <si>
    <t>8430LP_BZ_G9</t>
  </si>
  <si>
    <t>8430LP_WE</t>
  </si>
  <si>
    <t>LXWXH: 410 X 350 X 150 MM</t>
  </si>
  <si>
    <t>8430LP_WE_G9</t>
  </si>
  <si>
    <t>8430SP_BZ</t>
  </si>
  <si>
    <t>LXWXH: 46 X 23 X 14 MM</t>
  </si>
  <si>
    <t>8430SP_BZ_G9</t>
  </si>
  <si>
    <t>8430SP_WE</t>
  </si>
  <si>
    <t>8430SP_WE_G9</t>
  </si>
  <si>
    <t>93-BK</t>
  </si>
  <si>
    <t>93-BR</t>
  </si>
  <si>
    <t>93ER-WE</t>
  </si>
  <si>
    <t>93S-WE</t>
  </si>
  <si>
    <t>93-WE</t>
  </si>
  <si>
    <t>A3223HR_GY</t>
  </si>
  <si>
    <t>A9A15212</t>
  </si>
  <si>
    <t>LXWXH: 75 X 40 X 95 MM</t>
  </si>
  <si>
    <t>A9A15222</t>
  </si>
  <si>
    <t>LXWXH: 95 X 70 X 95 MM</t>
  </si>
  <si>
    <t>A9F94103</t>
  </si>
  <si>
    <t>BCH16HD02330A5C</t>
  </si>
  <si>
    <t>LXWXH:258X110X132 MM</t>
  </si>
  <si>
    <t>BCH16HD02330F5C</t>
  </si>
  <si>
    <t>BCH16HD04330A5C</t>
  </si>
  <si>
    <t>BCH16HD04330F5C</t>
  </si>
  <si>
    <t>BCH16HF07330A5C</t>
  </si>
  <si>
    <t>LXWXH: 275 X 170 X 135 MM</t>
  </si>
  <si>
    <t>BCH16HF07330F5C</t>
  </si>
  <si>
    <t>LXWXH:275X170X135 MM</t>
  </si>
  <si>
    <t>BCH16HM08130A6C</t>
  </si>
  <si>
    <t>LXWXH:270X170X275 MM</t>
  </si>
  <si>
    <t>BCH16HM08130F6C</t>
  </si>
  <si>
    <t>BCH16HM10230A6C</t>
  </si>
  <si>
    <t>BCH16HM10230F6C</t>
  </si>
  <si>
    <t>BCH16LB01330A5C</t>
  </si>
  <si>
    <t>LXWXH:258X110X64 MM</t>
  </si>
  <si>
    <t>BCH16LB01330F5C</t>
  </si>
  <si>
    <t>BCH16LH10330A6C</t>
  </si>
  <si>
    <t>BCH16LH10330F6C</t>
  </si>
  <si>
    <t>BCH2HF0733CA5C</t>
  </si>
  <si>
    <t>LXWXH: 180 X 300 X 145 MM</t>
  </si>
  <si>
    <t>BCH2HF0733CF5C</t>
  </si>
  <si>
    <t>LXWXH:296 X 175 X 138</t>
  </si>
  <si>
    <t>BCH2LD0233CA5C</t>
  </si>
  <si>
    <t>LXWXH: 147 X 265 X 120 MM</t>
  </si>
  <si>
    <t>BCH2LD0233CF5C</t>
  </si>
  <si>
    <t>LXWXH: 145 X 265 X 111 MM</t>
  </si>
  <si>
    <t>BCH2LD0433CA5C</t>
  </si>
  <si>
    <t>LXWXH:265 X 145 X 111</t>
  </si>
  <si>
    <t>BCH2LD0433CF5C</t>
  </si>
  <si>
    <t>BCH2LF0433CA5C</t>
  </si>
  <si>
    <t>BCH2LF0433CF5C</t>
  </si>
  <si>
    <t>LXWXH: 175 X 296 X 138 MM</t>
  </si>
  <si>
    <t>BCH2LF0733CA5C</t>
  </si>
  <si>
    <t>BCH2LF0733CF5C</t>
  </si>
  <si>
    <t>BCH2LH1033CA6C</t>
  </si>
  <si>
    <t>LXWXH:360 X 230 X 181</t>
  </si>
  <si>
    <t>BCH2LH1033CF6C</t>
  </si>
  <si>
    <t>BCH2LH2033CA6C</t>
  </si>
  <si>
    <t>BCH2LH2033CF6C</t>
  </si>
  <si>
    <t>BCH2MB0133CA5C</t>
  </si>
  <si>
    <t>LXWXH: 240 X 130 X 85 MM</t>
  </si>
  <si>
    <t>BCH2MB0133CF5C</t>
  </si>
  <si>
    <t>LXWXH: 130 X 240 X 80 MM</t>
  </si>
  <si>
    <t>BCH2MBA533CF5C</t>
  </si>
  <si>
    <t>BCH2MM0313CA6C</t>
  </si>
  <si>
    <t>BCH2MM0313CF6C</t>
  </si>
  <si>
    <t>BCH2MM0523CA6C</t>
  </si>
  <si>
    <t>BCH2MM0523CF6C</t>
  </si>
  <si>
    <t>BCH2MM0613CA6C</t>
  </si>
  <si>
    <t>BCH2MM0613CF6C</t>
  </si>
  <si>
    <t>BCH2MM0813CA6C</t>
  </si>
  <si>
    <t>BCH2MM0813CF6C</t>
  </si>
  <si>
    <t>BCH2MM0913CA6C</t>
  </si>
  <si>
    <t>BCH2MM0913CF6C</t>
  </si>
  <si>
    <t>BCH2MM1023CA6C</t>
  </si>
  <si>
    <t>BCH2MM1023CF6C</t>
  </si>
  <si>
    <t>BCH2MM1523CA6C</t>
  </si>
  <si>
    <t>BCH2MM1523CF6C</t>
  </si>
  <si>
    <t>BCH2MM2023CA6C</t>
  </si>
  <si>
    <t>BCH2MM2023CF6C</t>
  </si>
  <si>
    <t>BCH2MR2023CA6C</t>
  </si>
  <si>
    <t>LXWXH:585 X 290 X 245</t>
  </si>
  <si>
    <t>BCH2MR2023CF6C</t>
  </si>
  <si>
    <t>BCH2MR3013CA6C</t>
  </si>
  <si>
    <t>BCH2MR3013CF6C</t>
  </si>
  <si>
    <t>BCH2MR3023CA6C</t>
  </si>
  <si>
    <t>BCH2MR3023CF6C</t>
  </si>
  <si>
    <t>BCH2MR3523CA6C</t>
  </si>
  <si>
    <t>BCH2MR3523CF6C</t>
  </si>
  <si>
    <t>BCH2MR4513CA6C</t>
  </si>
  <si>
    <t>BCH2MR4513CF6C</t>
  </si>
  <si>
    <t>BCPME236S</t>
  </si>
  <si>
    <t>LXWXH:288X749X146 MM</t>
  </si>
  <si>
    <t>C2015D4C-WE</t>
  </si>
  <si>
    <t>C2025DC-BK</t>
  </si>
  <si>
    <t>C2025DC-RD</t>
  </si>
  <si>
    <t>C2025DC-WE</t>
  </si>
  <si>
    <t>LXWXH: 00465 X 00365 X 00285 MM</t>
  </si>
  <si>
    <t>CAE22M5</t>
  </si>
  <si>
    <t>CBL016</t>
  </si>
  <si>
    <t>LXWXH: 10 X 15 X 5</t>
  </si>
  <si>
    <t>CBL018</t>
  </si>
  <si>
    <t>DF2HN1251</t>
  </si>
  <si>
    <t>E122A00H112EC0</t>
  </si>
  <si>
    <t>E122B00Z312EC0</t>
  </si>
  <si>
    <t>E126AA0H112CA1</t>
  </si>
  <si>
    <t>E127AA0H112GA0</t>
  </si>
  <si>
    <t>E127BA0Z312GA0</t>
  </si>
  <si>
    <t>E13254951F0FI00T00</t>
  </si>
  <si>
    <t>E13254951F0WX00L00</t>
  </si>
  <si>
    <t>E13254958F0WX00L00</t>
  </si>
  <si>
    <t>E13956040K0YR04K00</t>
  </si>
  <si>
    <t>E14231RB6M0B48L</t>
  </si>
  <si>
    <t>E14231RB6M0B58L</t>
  </si>
  <si>
    <t>E14331SA6M0B38L</t>
  </si>
  <si>
    <t>E14331SA6M0B58L</t>
  </si>
  <si>
    <t>E3000V_1SE</t>
  </si>
  <si>
    <t>E34331SQ6M0B38M</t>
  </si>
  <si>
    <t>E34531SE6M0B38M</t>
  </si>
  <si>
    <t>E44331RA6M0H98M</t>
  </si>
  <si>
    <t>E44331RA6M0K18M</t>
  </si>
  <si>
    <t>E445212A3M0J78L</t>
  </si>
  <si>
    <t>E54331JB6M0558K</t>
  </si>
  <si>
    <t>E54331RA6M0H98M</t>
  </si>
  <si>
    <t>E54331RH6M0K18M</t>
  </si>
  <si>
    <t>E54331RL7M0H98M</t>
  </si>
  <si>
    <t>E54331SA6M0H98M</t>
  </si>
  <si>
    <t>E54331SL6M0H98M</t>
  </si>
  <si>
    <t>E54331SL7M0H98M</t>
  </si>
  <si>
    <t>E63233911F0EL00T00</t>
  </si>
  <si>
    <t>E63234910F0XS00E00</t>
  </si>
  <si>
    <t>E63384911F0YF00L00</t>
  </si>
  <si>
    <t>E64331SA6M0B48M</t>
  </si>
  <si>
    <t>E64332SE6M0B38M</t>
  </si>
  <si>
    <t>E74133RAGM0B18M</t>
  </si>
  <si>
    <t>E74331RAGM0B18M</t>
  </si>
  <si>
    <t>E74631QE7M0B38M</t>
  </si>
  <si>
    <t>E74631QL7M0B58M</t>
  </si>
  <si>
    <t>E74632RK6M0C58M</t>
  </si>
  <si>
    <t>E74632SK6M0C58M</t>
  </si>
  <si>
    <t>LXWXH: 00147 X 00087 X 00014 MM</t>
  </si>
  <si>
    <t>E8330X_DG_G19</t>
  </si>
  <si>
    <t>LXWXH:85X85X45 MM</t>
  </si>
  <si>
    <t>E8331BPL1_DG_G19</t>
  </si>
  <si>
    <t>E8331M_DG_G19</t>
  </si>
  <si>
    <t>E8331PRL1_DG_G19</t>
  </si>
  <si>
    <t>E8331RD250_DG</t>
  </si>
  <si>
    <t>LXWXH: 88 X 88 X 46</t>
  </si>
  <si>
    <t>E8331RJS4_DG_G19</t>
  </si>
  <si>
    <t>E8331RJS5_DG_G19</t>
  </si>
  <si>
    <t>E8331RJS6_DG_G19</t>
  </si>
  <si>
    <t>E8331TV_DG_G19</t>
  </si>
  <si>
    <t>E8331VC_WG</t>
  </si>
  <si>
    <t>E8332C_DG_G19</t>
  </si>
  <si>
    <t>E8332HDHD_WG</t>
  </si>
  <si>
    <t>E8332HDUSB_WG</t>
  </si>
  <si>
    <t>E8332RJS4_DG_G19</t>
  </si>
  <si>
    <t>E8332RJS5_DG_G19</t>
  </si>
  <si>
    <t>E8332RJS6_DG_G19</t>
  </si>
  <si>
    <t>E8332TDRJS5_DG_G19</t>
  </si>
  <si>
    <t>E8332TV_DG_G19</t>
  </si>
  <si>
    <t>E8332TVRJS5_DG_G19</t>
  </si>
  <si>
    <t>E8332TVRJS6_DG_G19</t>
  </si>
  <si>
    <t>E8333PRL1_DG_G19</t>
  </si>
  <si>
    <t>E8334L1LED_DG_G19</t>
  </si>
  <si>
    <t>E8334L2LED_DG_G19</t>
  </si>
  <si>
    <t>E8342616USB_WE_G19</t>
  </si>
  <si>
    <t>LXWXH: 86 X 86 X 38.9 MM</t>
  </si>
  <si>
    <t>E8342616USB_WG_G19</t>
  </si>
  <si>
    <t>E83426U2_DG_G19</t>
  </si>
  <si>
    <t>E84-05_SA_BLK</t>
  </si>
  <si>
    <t>E84-05_SZ_BLK</t>
  </si>
  <si>
    <t>E84-06_BLK</t>
  </si>
  <si>
    <t>E84-06_SA_BLK</t>
  </si>
  <si>
    <t>E8432ACQUSB_SA</t>
  </si>
  <si>
    <t>LXWXH: 87.2X87.2X38.3 MM</t>
  </si>
  <si>
    <t>E8432ACQUSB_SA_C5</t>
  </si>
  <si>
    <t>E8432ACQUSB_SA_G11</t>
  </si>
  <si>
    <t>E8432ACQUSB_SA_G19</t>
  </si>
  <si>
    <t>E8432ACQUSB_SA_G6</t>
  </si>
  <si>
    <t>E8432ACQUSB_SA_G9</t>
  </si>
  <si>
    <t>E8432ACQUSB_SZ</t>
  </si>
  <si>
    <t>E8432ACQUSB_SZ_C5</t>
  </si>
  <si>
    <t>E8432ACQUSB_SZ_G11</t>
  </si>
  <si>
    <t>E8432ACQUSB_SZ_G19</t>
  </si>
  <si>
    <t>E8432ACQUSB_SZ_G6</t>
  </si>
  <si>
    <t>E8432ACQUSB_SZ_G9</t>
  </si>
  <si>
    <t>E8432ACQUSB_WE_G6</t>
  </si>
  <si>
    <t>E8432ACQUSB_WE_G9</t>
  </si>
  <si>
    <t>E84T-03_SA_BLK</t>
  </si>
  <si>
    <t>E84T-03_SZ_BLK</t>
  </si>
  <si>
    <t>ET3030X_GS</t>
  </si>
  <si>
    <t>EUSENPCFTAL</t>
  </si>
  <si>
    <t>LXWXH: 140 X 165 X 42 MM</t>
  </si>
  <si>
    <t>EY56E3</t>
  </si>
  <si>
    <t>LXWXH: 180 X 148 X 90 MM</t>
  </si>
  <si>
    <t>EY56E4</t>
  </si>
  <si>
    <t>EZ9R36425</t>
  </si>
  <si>
    <t>LXWXH: 80.8 X 71.6 X 72 MM</t>
  </si>
  <si>
    <t>EZ9R36440</t>
  </si>
  <si>
    <t>EZ9R36463</t>
  </si>
  <si>
    <t>F3223HR_WE</t>
  </si>
  <si>
    <t>FST1058H_WE</t>
  </si>
  <si>
    <t>GCR_C264_F40_00107</t>
  </si>
  <si>
    <t>GCR_C264_F60_00100</t>
  </si>
  <si>
    <t>GCR_C264_F60_00101</t>
  </si>
  <si>
    <t>GCR_C264_F60_00102</t>
  </si>
  <si>
    <t>GCR_C264_F60_00103</t>
  </si>
  <si>
    <t>GCR_C264_F60_00104</t>
  </si>
  <si>
    <t>GCR_C264_F60_00105</t>
  </si>
  <si>
    <t>GCR_C264_F60_00106</t>
  </si>
  <si>
    <t>GCR_C264_F60_00108</t>
  </si>
  <si>
    <t>GS1AN22</t>
  </si>
  <si>
    <t>LXWXH: 45 X 130 X 70</t>
  </si>
  <si>
    <t>GV4PE50S</t>
  </si>
  <si>
    <t>GV4PE80S</t>
  </si>
  <si>
    <t>GV5P220H</t>
  </si>
  <si>
    <t>170 X 118 X 191</t>
  </si>
  <si>
    <t>LXWXH: 175 X 250 X 4 MM</t>
  </si>
  <si>
    <t>KB32ACQUSB_AS</t>
  </si>
  <si>
    <t>LXWXH: 86X86X38.3 MM</t>
  </si>
  <si>
    <t>KB32ACQUSB_AS_G11</t>
  </si>
  <si>
    <t>KB32ACQUSB_AS_G19</t>
  </si>
  <si>
    <t>KB32ACQUSB_AS_G6</t>
  </si>
  <si>
    <t>KB32ACQUSB_WE_G6</t>
  </si>
  <si>
    <t>L5504D2UP</t>
  </si>
  <si>
    <t>LC1D50ABBE</t>
  </si>
  <si>
    <t>152 X 140 X 65</t>
  </si>
  <si>
    <t>LC1E50B5</t>
  </si>
  <si>
    <t>LV429289FR</t>
  </si>
  <si>
    <t>LXWXH:300X150X400 MM</t>
  </si>
  <si>
    <t>LV432479</t>
  </si>
  <si>
    <t>LXWXH: 150 X 150 X 35 MM</t>
  </si>
  <si>
    <t>LV432538FR</t>
  </si>
  <si>
    <t>LXWXH:303X145X395 MM</t>
  </si>
  <si>
    <t>LXWXH: 200 X 291 X 147 MM</t>
  </si>
  <si>
    <t>LV480801</t>
  </si>
  <si>
    <t>LXWXH:155X120X245 MM</t>
  </si>
  <si>
    <t>LV833671SP</t>
  </si>
  <si>
    <t>LXWXH:36X60X86 MM</t>
  </si>
  <si>
    <t>LXM16DU01M2X</t>
  </si>
  <si>
    <t>LXWXH:155X52X150 MM</t>
  </si>
  <si>
    <t>LXM16DU02M2X</t>
  </si>
  <si>
    <t>LXM16DU04M2X</t>
  </si>
  <si>
    <t>LXM16DU07M2X</t>
  </si>
  <si>
    <t>LXWXH: 185 X 65 X 150 MM</t>
  </si>
  <si>
    <t>LXM16DU10M2X</t>
  </si>
  <si>
    <t>LXM26DU01M3X</t>
  </si>
  <si>
    <t>LXM26DU02M3X</t>
  </si>
  <si>
    <t>LXM26DU04M3X</t>
  </si>
  <si>
    <t>LXM26DU07M3X</t>
  </si>
  <si>
    <t>LXM26DU10M3X</t>
  </si>
  <si>
    <t>LXM26DU15M3X</t>
  </si>
  <si>
    <t>LXM26DU20M3X</t>
  </si>
  <si>
    <t>LXM26DU30M3X</t>
  </si>
  <si>
    <t>LXM26DU45M3X</t>
  </si>
  <si>
    <t>MTN3300-6033</t>
  </si>
  <si>
    <t>LXWXH:70X71X27 MM</t>
  </si>
  <si>
    <t>MTN3300-6034</t>
  </si>
  <si>
    <t>MTN3300-6035</t>
  </si>
  <si>
    <t>MTN3300-6036</t>
  </si>
  <si>
    <t>MTN3300-6050</t>
  </si>
  <si>
    <t>LXWXH:70X70X25 MM</t>
  </si>
  <si>
    <t>MTN3300-6051</t>
  </si>
  <si>
    <t>MTN3300-6052</t>
  </si>
  <si>
    <t>MTN3400-6033</t>
  </si>
  <si>
    <t>MTN3400-6034</t>
  </si>
  <si>
    <t>MTN3400-6035</t>
  </si>
  <si>
    <t>MTN3400-6036</t>
  </si>
  <si>
    <t>MTN3400-6050</t>
  </si>
  <si>
    <t>MTN3400-6051</t>
  </si>
  <si>
    <t>MTN3400-6052</t>
  </si>
  <si>
    <t>MTN4010-3500</t>
  </si>
  <si>
    <t>MTN4010-3519</t>
  </si>
  <si>
    <t>LXWXH:87X87X12 MM</t>
  </si>
  <si>
    <t>MTN4020-3500</t>
  </si>
  <si>
    <t>LXWXH:159X87X12 MM</t>
  </si>
  <si>
    <t>MTN4020-3519</t>
  </si>
  <si>
    <t>MTN515125</t>
  </si>
  <si>
    <t>LXWXH: 83 X 85.5 X 10 MM</t>
  </si>
  <si>
    <t>MTN515144</t>
  </si>
  <si>
    <t>LXWXH:83X86X10 MM</t>
  </si>
  <si>
    <t>MTN617125</t>
  </si>
  <si>
    <t>MTN6302-6033</t>
  </si>
  <si>
    <t>LXWXH: 75 X 75 X 52 MM</t>
  </si>
  <si>
    <t>MTN6302-6035</t>
  </si>
  <si>
    <t>MTN6302-6036</t>
  </si>
  <si>
    <t>MTN663991</t>
  </si>
  <si>
    <t>LXWXH: 71 X 94 X 57 MM</t>
  </si>
  <si>
    <t>MTN682191</t>
  </si>
  <si>
    <t>LXWXH: 94 X 72 X 70 MM</t>
  </si>
  <si>
    <t>NHA67655NM-VW</t>
  </si>
  <si>
    <t>NHA67666NM-VW</t>
  </si>
  <si>
    <t>NS100N3DE2FR</t>
  </si>
  <si>
    <t>LXWXH:400X250X400 MM</t>
  </si>
  <si>
    <t>NSX010B3FTMFR</t>
  </si>
  <si>
    <t>LXWXH:136X112X190 MM</t>
  </si>
  <si>
    <t>NSX016F3FTM</t>
  </si>
  <si>
    <t>NSX016F3FTMFR</t>
  </si>
  <si>
    <t>LXWXH:140X115X190 MM</t>
  </si>
  <si>
    <t>NSX025F3FTMFR</t>
  </si>
  <si>
    <t>LXWXH:114X139X195 MM</t>
  </si>
  <si>
    <t>NSX025F3PTM</t>
  </si>
  <si>
    <t>NSX025F3PTMFR</t>
  </si>
  <si>
    <t>NSX040F3FMI2FR</t>
  </si>
  <si>
    <t>LXWXH:160X150X290 MM</t>
  </si>
  <si>
    <t>NSX040F3PMI2</t>
  </si>
  <si>
    <t>NSX040F3PMI2FR</t>
  </si>
  <si>
    <t>P122A00H112EC0</t>
  </si>
  <si>
    <t>P122B00Z312EC0</t>
  </si>
  <si>
    <t>P126AA0H112CA1</t>
  </si>
  <si>
    <t>P127AA0H112GA0</t>
  </si>
  <si>
    <t>P127BA0Z312GA0</t>
  </si>
  <si>
    <t>P13254951F0FI00T00</t>
  </si>
  <si>
    <t>P13254951F0WX00L00</t>
  </si>
  <si>
    <t>P13254958F0WX00L00</t>
  </si>
  <si>
    <t>P13956040K0YR04K00</t>
  </si>
  <si>
    <t>P14231RB6M0B48L</t>
  </si>
  <si>
    <t>P14231RB6M0B58L</t>
  </si>
  <si>
    <t>P14331SA6M0B38L</t>
  </si>
  <si>
    <t>P14331SA6M0B58L</t>
  </si>
  <si>
    <t>P3015-15C-BK</t>
  </si>
  <si>
    <t>LXWXH: 116 X 78 X 9 MM</t>
  </si>
  <si>
    <t>P3015-15C-XW</t>
  </si>
  <si>
    <t>P3015-20C-BK</t>
  </si>
  <si>
    <t>P3015-20C-XW</t>
  </si>
  <si>
    <t>P3015-4C-BK</t>
  </si>
  <si>
    <t>LXWXH: 212 X 78 X 9 MM</t>
  </si>
  <si>
    <t>P3015-4C-XW</t>
  </si>
  <si>
    <t>P3015-4XXC-BK</t>
  </si>
  <si>
    <t>P3015-4XXC-XW</t>
  </si>
  <si>
    <t>P3015C-BK</t>
  </si>
  <si>
    <t>P3015C-XW</t>
  </si>
  <si>
    <t>P3015V15C-BK</t>
  </si>
  <si>
    <t>P3015V15C-XW</t>
  </si>
  <si>
    <t>P3015VC-BK</t>
  </si>
  <si>
    <t>P3015VC-XW</t>
  </si>
  <si>
    <t>P3015XC-BK</t>
  </si>
  <si>
    <t>P3015XC-XW</t>
  </si>
  <si>
    <t>P3025-15C-BK</t>
  </si>
  <si>
    <t>P3025-15C-XW</t>
  </si>
  <si>
    <t>P3025C-BK</t>
  </si>
  <si>
    <t>P3025C-DB</t>
  </si>
  <si>
    <t>P3025C-GR</t>
  </si>
  <si>
    <t>P3025C-RD</t>
  </si>
  <si>
    <t>P3025C-XW</t>
  </si>
  <si>
    <t>P3025LC-BK</t>
  </si>
  <si>
    <t>P3025LC-XW</t>
  </si>
  <si>
    <t>P3025VC-BK</t>
  </si>
  <si>
    <t>P3025VC-DB</t>
  </si>
  <si>
    <t>P3025VC-RD</t>
  </si>
  <si>
    <t>P3025VXC-BK</t>
  </si>
  <si>
    <t>P3025VXC-XW</t>
  </si>
  <si>
    <t>P3025XC-BK</t>
  </si>
  <si>
    <t>P3025XC-XW</t>
  </si>
  <si>
    <t>P3041C-BK</t>
  </si>
  <si>
    <t>P3041C-XW</t>
  </si>
  <si>
    <t>P3042C-BK</t>
  </si>
  <si>
    <t>P3042C-XW</t>
  </si>
  <si>
    <t>P3043C-BK</t>
  </si>
  <si>
    <t>P3043C-XW</t>
  </si>
  <si>
    <t>P3044C-BK</t>
  </si>
  <si>
    <t>P3044C-XW</t>
  </si>
  <si>
    <t>P3045C-BK</t>
  </si>
  <si>
    <t>P3045C-XW</t>
  </si>
  <si>
    <t>P3046C-BK</t>
  </si>
  <si>
    <t>P3046C-XW</t>
  </si>
  <si>
    <t>P34331SQ6M0B38M</t>
  </si>
  <si>
    <t>P34531SE6M0B38M</t>
  </si>
  <si>
    <t>P39191RAAB</t>
  </si>
  <si>
    <t>P40EDIMKB-BK</t>
  </si>
  <si>
    <t>LXWXH: 39 X 19 X 16 MM</t>
  </si>
  <si>
    <t>P44331RA6M0H98M</t>
  </si>
  <si>
    <t>P44331RA6M0K18M</t>
  </si>
  <si>
    <t>P445212A3M0J78L</t>
  </si>
  <si>
    <t>P54331JB6M0558K</t>
  </si>
  <si>
    <t>P54331RA6M0H98M</t>
  </si>
  <si>
    <t>P54331RH6M0K18M</t>
  </si>
  <si>
    <t>P54331RL7M0H98M</t>
  </si>
  <si>
    <t>P54331SA6M0H98M</t>
  </si>
  <si>
    <t>P54331SL6M0H98M</t>
  </si>
  <si>
    <t>P54331SL7M0H98M</t>
  </si>
  <si>
    <t>P63233911F0EL00T00</t>
  </si>
  <si>
    <t>P63234910F0XS00E00</t>
  </si>
  <si>
    <t>P63384911F0YF00L00</t>
  </si>
  <si>
    <t>P64331SA6M0B48M</t>
  </si>
  <si>
    <t>P64332SE6M0B38M</t>
  </si>
  <si>
    <t>P74133RAGM0B18M</t>
  </si>
  <si>
    <t>P74331RAGM0B18M</t>
  </si>
  <si>
    <t>P74631QE7M0B38M</t>
  </si>
  <si>
    <t>P74631QL7M0B58M</t>
  </si>
  <si>
    <t>P74632RK6M0C58M</t>
  </si>
  <si>
    <t>P74632SK6M0C58M</t>
  </si>
  <si>
    <t>PDL350C-VW</t>
  </si>
  <si>
    <t>PDL381C-VW</t>
  </si>
  <si>
    <t>PDL382C-VW</t>
  </si>
  <si>
    <t>PDL383C-VW</t>
  </si>
  <si>
    <t>PDL384C-VW</t>
  </si>
  <si>
    <t>PDL391C-VW</t>
  </si>
  <si>
    <t>PDL392C-VW</t>
  </si>
  <si>
    <t>PDL394C-VW</t>
  </si>
  <si>
    <t>PDL395C-VW</t>
  </si>
  <si>
    <t>PDL395H4C-VW</t>
  </si>
  <si>
    <t>PDL395XC-VW</t>
  </si>
  <si>
    <t>PDL51MP</t>
  </si>
  <si>
    <t>LXWXH: 625 X 321 X 208 MM</t>
  </si>
  <si>
    <t>PDL600ME</t>
  </si>
  <si>
    <t>LXWXH: 30 X 27 X 28.7 MM</t>
  </si>
  <si>
    <t>PDL691CWH</t>
  </si>
  <si>
    <t>LXWXH: 119 X 75 X 28 MM</t>
  </si>
  <si>
    <t>PDL691XCWH</t>
  </si>
  <si>
    <t>PDL692CWH</t>
  </si>
  <si>
    <t>PDL692XCWH</t>
  </si>
  <si>
    <t>PDL694CWH</t>
  </si>
  <si>
    <t>PDL694XCWH</t>
  </si>
  <si>
    <t>PDL695CWH</t>
  </si>
  <si>
    <t>PDL695XCWH</t>
  </si>
  <si>
    <t>PDLP300KBC-BK</t>
  </si>
  <si>
    <t>PDLP381C-BK</t>
  </si>
  <si>
    <t>PDLP381C-XW</t>
  </si>
  <si>
    <t>PDLP382C-BK</t>
  </si>
  <si>
    <t>PDLP382C-XW</t>
  </si>
  <si>
    <t>PDLP383C-BK</t>
  </si>
  <si>
    <t>PDLP383C-XW</t>
  </si>
  <si>
    <t>PDLP384C-BK</t>
  </si>
  <si>
    <t>PDLP384C-XW</t>
  </si>
  <si>
    <t>PDLP385C-BK</t>
  </si>
  <si>
    <t>PDLP385C-XW</t>
  </si>
  <si>
    <t>PDLP386C-BK</t>
  </si>
  <si>
    <t>PDLP386C-XW</t>
  </si>
  <si>
    <t>PDLP391-15C-BK</t>
  </si>
  <si>
    <t>PDLP391-15C-XW</t>
  </si>
  <si>
    <t>PDLP391C-BK</t>
  </si>
  <si>
    <t>PDLP391C-XW</t>
  </si>
  <si>
    <t>PDLP392C-BK</t>
  </si>
  <si>
    <t>PDLP392C-DB</t>
  </si>
  <si>
    <t>PDLP392C-RD</t>
  </si>
  <si>
    <t>PDLP392C-XW</t>
  </si>
  <si>
    <t>PDLP392XC-BK</t>
  </si>
  <si>
    <t>PDLP392XC-XW</t>
  </si>
  <si>
    <t>PDLP394-15C-BK</t>
  </si>
  <si>
    <t>PDLP394-15C-XW</t>
  </si>
  <si>
    <t>PDLP394C-BK</t>
  </si>
  <si>
    <t>PDLP394C-XW</t>
  </si>
  <si>
    <t>PDLP394XC-BK</t>
  </si>
  <si>
    <t>PDLP394XC-XW</t>
  </si>
  <si>
    <t>PDLP395-15C-BK</t>
  </si>
  <si>
    <t>PDLP395-15C-XW</t>
  </si>
  <si>
    <t>PDLP395C-BK</t>
  </si>
  <si>
    <t>PDLP395C-DB</t>
  </si>
  <si>
    <t>PDLP395C-RD</t>
  </si>
  <si>
    <t>PDLP395C-XW</t>
  </si>
  <si>
    <t>PDLP395H4C-BK</t>
  </si>
  <si>
    <t>PDLP395H4C-XW</t>
  </si>
  <si>
    <t>PDLP395H4XXUAC-BK</t>
  </si>
  <si>
    <t>PDLP395H4XXUAC-XW</t>
  </si>
  <si>
    <t>PDLP395RC-BK</t>
  </si>
  <si>
    <t>PDLP395RC-XW</t>
  </si>
  <si>
    <t>PDLP395XC-BK</t>
  </si>
  <si>
    <t>PDLP395XC-XW</t>
  </si>
  <si>
    <t>LXWXH:235 X 185 X 145 MM</t>
  </si>
  <si>
    <t>LXWXH: 136 X 46 X 162 MM</t>
  </si>
  <si>
    <t>RM6-C1-RE-IID</t>
  </si>
  <si>
    <t>RM6-C3-RE-ID</t>
  </si>
  <si>
    <t>RM6-C3-RE-QI</t>
  </si>
  <si>
    <t>S2000RD</t>
  </si>
  <si>
    <t>S2000WE</t>
  </si>
  <si>
    <t>S2030XWE</t>
  </si>
  <si>
    <t>LXWXH: 135 X 130 X 85 MM</t>
  </si>
  <si>
    <t>S2031WE</t>
  </si>
  <si>
    <t>S2032WE</t>
  </si>
  <si>
    <t>S2033WE</t>
  </si>
  <si>
    <t>ST2000RD</t>
  </si>
  <si>
    <t>ST2000WE</t>
  </si>
  <si>
    <t>ST8403H_SZ</t>
  </si>
  <si>
    <t>LXWXH: 375 X 126 X 33 MM</t>
  </si>
  <si>
    <t>ST8403H_WE</t>
  </si>
  <si>
    <t>VLS3P016D1</t>
  </si>
  <si>
    <t>LXWXH:80X70X53 MM</t>
  </si>
  <si>
    <t>VLS3P040D1</t>
  </si>
  <si>
    <t>LXWXH:85X80X120 MM</t>
  </si>
  <si>
    <t>VLS3P100D2</t>
  </si>
  <si>
    <t>VLSH1S5R</t>
  </si>
  <si>
    <t>VT2323</t>
  </si>
  <si>
    <t>VW3M1C10R10</t>
  </si>
  <si>
    <t>VW3M1C10R20</t>
  </si>
  <si>
    <t>VW3M1C10R30</t>
  </si>
  <si>
    <t>VW3M1C12</t>
  </si>
  <si>
    <t>LXWXH: 86 X 74 X 52 MM</t>
  </si>
  <si>
    <t>VW3M1C13</t>
  </si>
  <si>
    <t>VW3M2A31</t>
  </si>
  <si>
    <t>LXWXH:140X100X25 MM</t>
  </si>
  <si>
    <t>VW3M4A12</t>
  </si>
  <si>
    <t>LXWXH:320X300X60 MM</t>
  </si>
  <si>
    <t>VW3M4A15</t>
  </si>
  <si>
    <t>VW3M4A21</t>
  </si>
  <si>
    <t>VW3M4A31</t>
  </si>
  <si>
    <t>VW3M5A11</t>
  </si>
  <si>
    <t>LXWXH:140X100X15 MM</t>
  </si>
  <si>
    <t>VW3M5A11R03</t>
  </si>
  <si>
    <t>LXWXH: 350 X 250 X 27 MM</t>
  </si>
  <si>
    <t>VW3M5A11R03S</t>
  </si>
  <si>
    <t>LXWXH:350X250X27 MM</t>
  </si>
  <si>
    <t>VW3M5A11R05</t>
  </si>
  <si>
    <t>LXWXH:350X250X29 MM</t>
  </si>
  <si>
    <t>VW3M5A11R05S</t>
  </si>
  <si>
    <t>VW3M5A11R10</t>
  </si>
  <si>
    <t>LXWXH:350X250X41 MM</t>
  </si>
  <si>
    <t>VW3M5A11R10S</t>
  </si>
  <si>
    <t>VW3M5A11R15</t>
  </si>
  <si>
    <t>LXWXH:350X250X55 MM</t>
  </si>
  <si>
    <t>VW3M5A11R15S</t>
  </si>
  <si>
    <t>VW3M5A11R20</t>
  </si>
  <si>
    <t>LXWXH:270X360X78 MM</t>
  </si>
  <si>
    <t>VW3M5A11R20S</t>
  </si>
  <si>
    <t>VW3M5A11R25</t>
  </si>
  <si>
    <t>LXWXH:270X360X86 MM</t>
  </si>
  <si>
    <t>VW3M5A11R25S</t>
  </si>
  <si>
    <t>VW3M5A11RA5</t>
  </si>
  <si>
    <t>LXWXH:350X120X22 MM</t>
  </si>
  <si>
    <t>VW3M5A11RA5S</t>
  </si>
  <si>
    <t>VW3M5A12</t>
  </si>
  <si>
    <t>LXWXH:140X100X12 MM</t>
  </si>
  <si>
    <t>VW3M5A12R03</t>
  </si>
  <si>
    <t>LXWXH:350X250X12 MM</t>
  </si>
  <si>
    <t>VW3M5A12R05</t>
  </si>
  <si>
    <t>LXWXH:350X250X14 MM</t>
  </si>
  <si>
    <t>VW3M5A12R10</t>
  </si>
  <si>
    <t>LXWXH:350X250X15 MM</t>
  </si>
  <si>
    <t>VW3M5A12R15</t>
  </si>
  <si>
    <t>LXWXH:350X250X23 MM</t>
  </si>
  <si>
    <t>VW3M5A12R20</t>
  </si>
  <si>
    <t>LXWXH:270X360X29 MM</t>
  </si>
  <si>
    <t>VW3M5A12R25</t>
  </si>
  <si>
    <t>LXWXH:270X360X36 MM</t>
  </si>
  <si>
    <t>VW3M5A12RA5</t>
  </si>
  <si>
    <t>LXWXH:350X120X10 MM</t>
  </si>
  <si>
    <t>VW3M5A21</t>
  </si>
  <si>
    <t>LXWXH:140X100X36 MM</t>
  </si>
  <si>
    <t>VW3M5A21R03</t>
  </si>
  <si>
    <t>LXWXH:350X250X35 MM</t>
  </si>
  <si>
    <t>VW3M5A21R03S</t>
  </si>
  <si>
    <t>VW3M5A21R05</t>
  </si>
  <si>
    <t>LXWXH:350X250X36 MM</t>
  </si>
  <si>
    <t>VW3M5A21R05S</t>
  </si>
  <si>
    <t>VW3M5A21R10S</t>
  </si>
  <si>
    <t>VW3M5A21R15</t>
  </si>
  <si>
    <t>LXWXH:270X360X64 MM</t>
  </si>
  <si>
    <t>VW3M5A21R15S</t>
  </si>
  <si>
    <t>VW3M5A21R20S</t>
  </si>
  <si>
    <t>VW3M5A21R25</t>
  </si>
  <si>
    <t>LXWXH:270X360X89 MM</t>
  </si>
  <si>
    <t>VW3M5A21R25S</t>
  </si>
  <si>
    <t>VW3M5A21RA5</t>
  </si>
  <si>
    <t>LXWXH:350X250X30 MM</t>
  </si>
  <si>
    <t>VW3M5A21RA5S</t>
  </si>
  <si>
    <t>VW3M5A22</t>
  </si>
  <si>
    <t>VW3M5A22R03</t>
  </si>
  <si>
    <t>VW3M5A22R03S</t>
  </si>
  <si>
    <t>VW3M5A22R05</t>
  </si>
  <si>
    <t>VW3M5A22R05S</t>
  </si>
  <si>
    <t>VW3M5A22R10S</t>
  </si>
  <si>
    <t>VW3M5A22R15</t>
  </si>
  <si>
    <t>LXWXH:270X360X75 MM</t>
  </si>
  <si>
    <t>VW3M5A22R15S</t>
  </si>
  <si>
    <t>LXWXH:270X360X76 MM</t>
  </si>
  <si>
    <t>VW3M5A22R20S</t>
  </si>
  <si>
    <t>VW3M5A22R25</t>
  </si>
  <si>
    <t>LXWXH:270X360X90 MM</t>
  </si>
  <si>
    <t>VW3M5A22R25S</t>
  </si>
  <si>
    <t>LXWXH:270X360X91 MM</t>
  </si>
  <si>
    <t>VW3M5A22RA5</t>
  </si>
  <si>
    <t>VW3M5A22RA5S</t>
  </si>
  <si>
    <t>VW3M5D1A</t>
  </si>
  <si>
    <t>VW3M5D1AR30</t>
  </si>
  <si>
    <t>LXWXH: 310 X 350 X 30 MM</t>
  </si>
  <si>
    <t>VW3M5D1F</t>
  </si>
  <si>
    <t>VW3M5D1FR30</t>
  </si>
  <si>
    <t>VW3M5D1FR50</t>
  </si>
  <si>
    <t>LXWXH: 330 X 360 X 40 MM</t>
  </si>
  <si>
    <t>VW3M5D2A</t>
  </si>
  <si>
    <t>VW3M5D2AR30</t>
  </si>
  <si>
    <t>VW3M5D2AR50</t>
  </si>
  <si>
    <t>VW3M5D2B</t>
  </si>
  <si>
    <t>VW3M5D2FR30</t>
  </si>
  <si>
    <t>VW3M5D2FR50</t>
  </si>
  <si>
    <t>VW3M5D4AR30</t>
  </si>
  <si>
    <t>VW3M5D4AR50</t>
  </si>
  <si>
    <t>VW3M5D4FR30</t>
  </si>
  <si>
    <t>VW3M5D4FR50</t>
  </si>
  <si>
    <t>VW3M5D6AR30</t>
  </si>
  <si>
    <t>VW3M5D6AR50</t>
  </si>
  <si>
    <t>VW3M5D6FR30</t>
  </si>
  <si>
    <t>VW3M5D6FR50</t>
  </si>
  <si>
    <t>VW3M8A11</t>
  </si>
  <si>
    <t>VW3M8A11R03</t>
  </si>
  <si>
    <t>LXWXH: 350 X 250 X 22 MM</t>
  </si>
  <si>
    <t>VW3M8A11R05</t>
  </si>
  <si>
    <t>VW3M8A11R10</t>
  </si>
  <si>
    <t>LXWXH:350X250X26 MM</t>
  </si>
  <si>
    <t>VW3M8A11R15</t>
  </si>
  <si>
    <t>VW3M8A11R20</t>
  </si>
  <si>
    <t>LXWXH:270X360X85 MM</t>
  </si>
  <si>
    <t>VW3M8A11R25</t>
  </si>
  <si>
    <t>VW3M8A11RA5</t>
  </si>
  <si>
    <t>LXWXH:350X120X20 MM</t>
  </si>
  <si>
    <t>VW3M8A21</t>
  </si>
  <si>
    <t>VW3M8A21R03</t>
  </si>
  <si>
    <t>VW3M8A21R05</t>
  </si>
  <si>
    <t>VW3M8A21R15</t>
  </si>
  <si>
    <t>LXWXH:270X360X65 MM</t>
  </si>
  <si>
    <t>VW3M8A21R25</t>
  </si>
  <si>
    <t>VW3M8A21RA5</t>
  </si>
  <si>
    <t>VW3M8D1A</t>
  </si>
  <si>
    <t>VW3M8D1AR30</t>
  </si>
  <si>
    <t>VW3M8D2A</t>
  </si>
  <si>
    <t>VW3M8D2AR30</t>
  </si>
  <si>
    <t>VW3M8D2AR50</t>
  </si>
  <si>
    <t>XCKJ10513H29SIF</t>
  </si>
  <si>
    <t>40 X 77 X 44</t>
  </si>
  <si>
    <t>XCMD2115C12</t>
  </si>
  <si>
    <t>LXWXH: 95 X 53 X 32 MM</t>
  </si>
  <si>
    <t>XKBA32207</t>
  </si>
  <si>
    <t>XS508B1PAM8</t>
  </si>
  <si>
    <t>59283</t>
  </si>
  <si>
    <t>LXWXH: 125 X 170 X 120 MM</t>
  </si>
  <si>
    <t>995000304</t>
  </si>
  <si>
    <t>A9A15310</t>
  </si>
  <si>
    <t>LXWXH: 45 X 85 X 78 MM</t>
  </si>
  <si>
    <t>A9D11216</t>
  </si>
  <si>
    <t>A9D38625</t>
  </si>
  <si>
    <t>LXWXH:36X75X85 MM</t>
  </si>
  <si>
    <t>A9F74313</t>
  </si>
  <si>
    <t>LXWXH: 54 X 75 X 94 MM</t>
  </si>
  <si>
    <t>A9F75203</t>
  </si>
  <si>
    <t>A9F75406</t>
  </si>
  <si>
    <t>A9F75420</t>
  </si>
  <si>
    <t>A9F75450</t>
  </si>
  <si>
    <t>A9F83302</t>
  </si>
  <si>
    <t>A9F95216</t>
  </si>
  <si>
    <t>A9F95220</t>
  </si>
  <si>
    <t>LXWXH: 35 X 94 X 71 MM</t>
  </si>
  <si>
    <t>A9N18391</t>
  </si>
  <si>
    <t>A9N61514</t>
  </si>
  <si>
    <t>A9N61651</t>
  </si>
  <si>
    <t>A9XPCM04</t>
  </si>
  <si>
    <t>LXWXH: 75 X 40 X 20 MM</t>
  </si>
  <si>
    <t>A9XPT920</t>
  </si>
  <si>
    <t>LXWXH: 46 X 85 X 15 MM</t>
  </si>
  <si>
    <t>ABL6TS02B</t>
  </si>
  <si>
    <t>ABL6TS10B</t>
  </si>
  <si>
    <t>LXWXH: 125 X 185 X 140 MM</t>
  </si>
  <si>
    <t>ABT7ESM010B</t>
  </si>
  <si>
    <t>LXWXH: 125 X 150 X 182</t>
  </si>
  <si>
    <t>ATSNSX040N4FMI5</t>
  </si>
  <si>
    <t>LXWXH:100X100X100 MM</t>
  </si>
  <si>
    <t>398</t>
  </si>
  <si>
    <t>BLRCH309A371B52</t>
  </si>
  <si>
    <t>LXWXH: 300 X 190 X 190 MM</t>
  </si>
  <si>
    <t>CCT570003</t>
  </si>
  <si>
    <t>LXWXH: 125 X 125 X 60</t>
  </si>
  <si>
    <t>LXWXH: 118 X 120 X 23 MM</t>
  </si>
  <si>
    <t>E13224950K0FG00U00</t>
  </si>
  <si>
    <t>E13224950K0FL00T00</t>
  </si>
  <si>
    <t>E14131QN6M0B58L</t>
  </si>
  <si>
    <t>E3SOPT006</t>
  </si>
  <si>
    <t>E3SUPS30K3IB</t>
  </si>
  <si>
    <t>LXWXH:1640X683X1114 MM</t>
  </si>
  <si>
    <t>E54331QH6M0H48M</t>
  </si>
  <si>
    <t>E54331QH6M0H78M</t>
  </si>
  <si>
    <t>E54331QL7M0H68M</t>
  </si>
  <si>
    <t>E54331R67M0K18M</t>
  </si>
  <si>
    <t>E63334910K0ER00U00</t>
  </si>
  <si>
    <t>E74631SA6M0B48M</t>
  </si>
  <si>
    <t>E8331EKTID_WG</t>
  </si>
  <si>
    <t>E8342616USB_DG</t>
  </si>
  <si>
    <t>LXWXH: 86X86X38.9 MM</t>
  </si>
  <si>
    <t>LXWXH: 70 X 29 X 104 MM</t>
  </si>
  <si>
    <t>FG-TANK-RL27KV-08</t>
  </si>
  <si>
    <t>GCR_C264_F60_00109</t>
  </si>
  <si>
    <t>GCR_C264_F60_00110</t>
  </si>
  <si>
    <t>GCR_C264_F60_00111</t>
  </si>
  <si>
    <t>GCR_C264_F80_00112</t>
  </si>
  <si>
    <t>GCR_P3F_PTO5</t>
  </si>
  <si>
    <t>GCR_P3F_PTO6</t>
  </si>
  <si>
    <t>GV2K011</t>
  </si>
  <si>
    <t>LXWXH: 75 X 100 X 65 MM</t>
  </si>
  <si>
    <t>GV4ADN01</t>
  </si>
  <si>
    <t>LXWXH: 81X 62 X 68</t>
  </si>
  <si>
    <t>GV4AE11</t>
  </si>
  <si>
    <t>110 X 80 X 20</t>
  </si>
  <si>
    <t>GV4PE115S</t>
  </si>
  <si>
    <t>351</t>
  </si>
  <si>
    <t>GV4PE80B</t>
  </si>
  <si>
    <t>GV5P150H</t>
  </si>
  <si>
    <t>GVAU225</t>
  </si>
  <si>
    <t>LXWXH: 91 X 35 X 83</t>
  </si>
  <si>
    <t>L5508D1AP</t>
  </si>
  <si>
    <t>LXWXH: 216 X 94 X 62 MM</t>
  </si>
  <si>
    <t>LC1D115R7</t>
  </si>
  <si>
    <t>LXWXH: 210 X 170 X 190 MM</t>
  </si>
  <si>
    <t>LC1D150R7</t>
  </si>
  <si>
    <t>LC1D50AR7</t>
  </si>
  <si>
    <t>LC1E95N5</t>
  </si>
  <si>
    <t>LC1F185R7</t>
  </si>
  <si>
    <t>LXWXH: 180 X 150 X 225</t>
  </si>
  <si>
    <t>LV430330</t>
  </si>
  <si>
    <t>LV431131</t>
  </si>
  <si>
    <t>LV433317</t>
  </si>
  <si>
    <t>LXWXH: 103 X 138 X 106 MM</t>
  </si>
  <si>
    <t>MVS40H3MF5L</t>
  </si>
  <si>
    <t>NSYTBP19168</t>
  </si>
  <si>
    <t>LXWXH: 193 X 164 X 87 MM</t>
  </si>
  <si>
    <t>OVA38353</t>
  </si>
  <si>
    <t>LXWXH:120X47X300 MM</t>
  </si>
  <si>
    <t>OVA53129</t>
  </si>
  <si>
    <t>LXWXH:101X20X279 MM</t>
  </si>
  <si>
    <t>P13224950K0FG00U00</t>
  </si>
  <si>
    <t>P13224950K0FL00T00</t>
  </si>
  <si>
    <t>P14131QN6M0B58L</t>
  </si>
  <si>
    <t>P240CBFACC</t>
  </si>
  <si>
    <t>LXWXH : 155 X 92 X 132 MM</t>
  </si>
  <si>
    <t>P240DILCOKACC</t>
  </si>
  <si>
    <t>LXWXH : 80 X 18 X 2 MM</t>
  </si>
  <si>
    <t>P240ESMPACC</t>
  </si>
  <si>
    <t>LXWXH : 150 X 120 X 75 MM</t>
  </si>
  <si>
    <t>P24ACFUHDR</t>
  </si>
  <si>
    <t>LXWXH : 305 X 73 X 176 MM</t>
  </si>
  <si>
    <t>P24ACLVPLG10</t>
  </si>
  <si>
    <t>LXWXH : 160 X 60 X 30 MM</t>
  </si>
  <si>
    <t>P24ACLVPLG15</t>
  </si>
  <si>
    <t>P24BBCLP</t>
  </si>
  <si>
    <t>LXWXH : 80 X 80 X 30 MM</t>
  </si>
  <si>
    <t>P24CDCB</t>
  </si>
  <si>
    <t>LXWXH : 70 X 30 X 20 MM</t>
  </si>
  <si>
    <t>P24DOLOACC</t>
  </si>
  <si>
    <t>LXWXH : 128 X 6 X 6 MM</t>
  </si>
  <si>
    <t>P24DOLVACC</t>
  </si>
  <si>
    <t>LXWXH : 30 X 14 X 16 MM</t>
  </si>
  <si>
    <t>P24DOMDACC</t>
  </si>
  <si>
    <t>LXWXH : 68 X 56 X 40 MM</t>
  </si>
  <si>
    <t>P24DOMDWDW</t>
  </si>
  <si>
    <t>LXWXH : 210 X 160 X 8 MM</t>
  </si>
  <si>
    <t>P24DOMIBKER</t>
  </si>
  <si>
    <t>LXWXH : 100 X 100 X 1 MM</t>
  </si>
  <si>
    <t>P24DOMIUTX</t>
  </si>
  <si>
    <t>LXWXH : 579 X 347 X 0.175 MM</t>
  </si>
  <si>
    <t>P24ES080</t>
  </si>
  <si>
    <t>LXWXH : 771.5 X 579.5 X 371 MM</t>
  </si>
  <si>
    <t>P24ES100</t>
  </si>
  <si>
    <t>LXWXH : 971.5 X 579.5 X 370.76 M</t>
  </si>
  <si>
    <t>P24ESAC</t>
  </si>
  <si>
    <t>LXWXH : 180 X 100 X 100 MM</t>
  </si>
  <si>
    <t>P24SWBHG2000</t>
  </si>
  <si>
    <t>LXWXH : 312 X 140 X 120 MM</t>
  </si>
  <si>
    <t>P24SWBHG2500</t>
  </si>
  <si>
    <t>LXWXH : 320 X 280 X 420 MM</t>
  </si>
  <si>
    <t>P24SWBHGCTC1250</t>
  </si>
  <si>
    <t>LXWXH : 110 X 75 X 80 MM</t>
  </si>
  <si>
    <t>P24SWBHGCTC2000</t>
  </si>
  <si>
    <t>P24SWSHMEC</t>
  </si>
  <si>
    <t>LXWXH : 247 X 203 X 54 MM</t>
  </si>
  <si>
    <t>P24SWSHPL080</t>
  </si>
  <si>
    <t>LXWXH : 721 X 155 X 8 MM</t>
  </si>
  <si>
    <t>P24SWSHPL100</t>
  </si>
  <si>
    <t>LXWXH : 760 X 155 X 8 MM</t>
  </si>
  <si>
    <t>P3025PIDC-BK</t>
  </si>
  <si>
    <t>P3025PIDC-XW</t>
  </si>
  <si>
    <t>P40MLEDBW-BK</t>
  </si>
  <si>
    <t>LXWXH: 23 X 18 X 9 MM</t>
  </si>
  <si>
    <t>P40MLEDBW-XW</t>
  </si>
  <si>
    <t>P54331QH6M0H48M</t>
  </si>
  <si>
    <t>P54331QH6M0H78M</t>
  </si>
  <si>
    <t>P54331QL7M0H68M</t>
  </si>
  <si>
    <t>P54331R67M0K18M</t>
  </si>
  <si>
    <t>P63334910K0ER00U00</t>
  </si>
  <si>
    <t>P74631SA6M0B48M</t>
  </si>
  <si>
    <t>PDLP300ALEDB-BK</t>
  </si>
  <si>
    <t>PDLP300ALEDB-XW</t>
  </si>
  <si>
    <t>PFXGP4311HTADERK</t>
  </si>
  <si>
    <t>PKE32M733</t>
  </si>
  <si>
    <t>LXWXH: 263 X 270 X 170</t>
  </si>
  <si>
    <t>231</t>
  </si>
  <si>
    <t>PKF32M733</t>
  </si>
  <si>
    <t>PKZM412</t>
  </si>
  <si>
    <t>LXWXH: 245 X 241 X 56 MM</t>
  </si>
  <si>
    <t>RM6A-C3-NE-DIDI</t>
  </si>
  <si>
    <t>RM6-C1-DE-IQQ</t>
  </si>
  <si>
    <t>RM6-C3-NE-B</t>
  </si>
  <si>
    <t>RM6-C3-NE-BIQ</t>
  </si>
  <si>
    <t>RM6-C3-NE-IBB</t>
  </si>
  <si>
    <t>SE7355C5045B</t>
  </si>
  <si>
    <t>TCSAMT31FP</t>
  </si>
  <si>
    <t>LXWXH: 166 X 230 X 70 MM</t>
  </si>
  <si>
    <t>TCSCTN011M11F</t>
  </si>
  <si>
    <t>LXWXH: 50 X 60 X 15 MM</t>
  </si>
  <si>
    <t>TCSMCN1F10</t>
  </si>
  <si>
    <t>LXWXH:200X200X50 MM</t>
  </si>
  <si>
    <t>TCSMCN1F2</t>
  </si>
  <si>
    <t>LXWXH: 185 X 185 X 20</t>
  </si>
  <si>
    <t>TCSMCN1F5</t>
  </si>
  <si>
    <t>LXWXH: 190 X 200 X 30 MM</t>
  </si>
  <si>
    <t>TCSMCN1M1F1</t>
  </si>
  <si>
    <t>LXWXH:150X160X20 MM</t>
  </si>
  <si>
    <t>TCSMCN1M1F10</t>
  </si>
  <si>
    <t>LXWXH: 190 X 190 X 60 MM</t>
  </si>
  <si>
    <t>TCSMCN1M1F2</t>
  </si>
  <si>
    <t>LXWXH: 190 X 195 X 20</t>
  </si>
  <si>
    <t>TCSMCN1M1F5</t>
  </si>
  <si>
    <t>LXWXH: 180 X 180 X 40 MM</t>
  </si>
  <si>
    <t>TM5ACTB12PS</t>
  </si>
  <si>
    <t>LXWXH: 120 X 80 X 10 MM</t>
  </si>
  <si>
    <t>TM5SAI2L</t>
  </si>
  <si>
    <t>TM5SDI12DK</t>
  </si>
  <si>
    <t>LXWXH:90X110X70 MM</t>
  </si>
  <si>
    <t>TM5SDO12TK</t>
  </si>
  <si>
    <t>TM5SPS3</t>
  </si>
  <si>
    <t>V-CM630A-1A_L1</t>
  </si>
  <si>
    <t>V-CM630A-2C_L1</t>
  </si>
  <si>
    <t>V-CM630A-3B_L1</t>
  </si>
  <si>
    <t>V-DM1A630A-10B_L1</t>
  </si>
  <si>
    <t>V-DM1A630A-11B_L1</t>
  </si>
  <si>
    <t>V-DM1A630A-12B_L1</t>
  </si>
  <si>
    <t>V-DM1A630A-13B_L1</t>
  </si>
  <si>
    <t>V-DM1A630A-14B_L1</t>
  </si>
  <si>
    <t>V-DM1A630A-15C_L1</t>
  </si>
  <si>
    <t>V-DM1A630A-16C_L1</t>
  </si>
  <si>
    <t>V-DM1A630A-17C_L1</t>
  </si>
  <si>
    <t>V-DM1A630A-18C_L1</t>
  </si>
  <si>
    <t>V-DM1A630A-19C_L1</t>
  </si>
  <si>
    <t>V-DM1A630A-1A_L1</t>
  </si>
  <si>
    <t>V-DM1A630A-20C_L1</t>
  </si>
  <si>
    <t>V-DM1A630A-21C_L1</t>
  </si>
  <si>
    <t>V-DM1A630A-22C_L1</t>
  </si>
  <si>
    <t>V-DM1A630A-23C_L1</t>
  </si>
  <si>
    <t>V-DM1A630A-24A_L1</t>
  </si>
  <si>
    <t>V-DM1A630A-25B_L1</t>
  </si>
  <si>
    <t>V-DM1A630A-26B_L1</t>
  </si>
  <si>
    <t>V-DM1A630A-27B_L1</t>
  </si>
  <si>
    <t>V-DM1A630A-28B_L1</t>
  </si>
  <si>
    <t>V-DM1A630A-29B_L1</t>
  </si>
  <si>
    <t>V-DM1A630A-2A_L1</t>
  </si>
  <si>
    <t>V-DM1A630A-30A_L1</t>
  </si>
  <si>
    <t>V-DM1A630A-31A_L1</t>
  </si>
  <si>
    <t>V-DM1A630A-32C_L1</t>
  </si>
  <si>
    <t>V-DM1A630A-33C_L1</t>
  </si>
  <si>
    <t>V-DM1A630A-34C_L1</t>
  </si>
  <si>
    <t>V-DM1A630A-37B_L1</t>
  </si>
  <si>
    <t>V-DM1A630A-38A_L1</t>
  </si>
  <si>
    <t>V-DM1A630A-39A_L1</t>
  </si>
  <si>
    <t>V-DM1A630A-3A_L1</t>
  </si>
  <si>
    <t>V-DM1A630A-40A_L1</t>
  </si>
  <si>
    <t>V-DM1A630A-41A_L1</t>
  </si>
  <si>
    <t>V-DM1A630A-43C_L1</t>
  </si>
  <si>
    <t>V-DM1A630A-44C_L1</t>
  </si>
  <si>
    <t>V-DM1A630A-45A_L1</t>
  </si>
  <si>
    <t>V-DM1A630A-46A_L1</t>
  </si>
  <si>
    <t>V-DM1A630A-47B_L1</t>
  </si>
  <si>
    <t>V-DM1A630A-48B_L1</t>
  </si>
  <si>
    <t>V-DM1A630A-49B_L1</t>
  </si>
  <si>
    <t>V-DM1A630A-4A_L1</t>
  </si>
  <si>
    <t>V-DM1A630A-50C_L1</t>
  </si>
  <si>
    <t>V-DM1A630A-51C_L1</t>
  </si>
  <si>
    <t>V-DM1A630A-52C_L1</t>
  </si>
  <si>
    <t>V-DM1A630A-5A_L1</t>
  </si>
  <si>
    <t>V-DM1A630A-6A_L1</t>
  </si>
  <si>
    <t>V-DM1A630A-7A_L1</t>
  </si>
  <si>
    <t>V-DM1A630A-8B_L1</t>
  </si>
  <si>
    <t>V-DM1A630A-9B_L1</t>
  </si>
  <si>
    <t>V-DM2630A-10A_L1</t>
  </si>
  <si>
    <t>V-DM2630A-11B_L1</t>
  </si>
  <si>
    <t>V-DM2630A-12C_L1</t>
  </si>
  <si>
    <t>V-DM2630A-1A_L1</t>
  </si>
  <si>
    <t>V-DM2630A-2B_L1</t>
  </si>
  <si>
    <t>V-DM2630A-3C_L1</t>
  </si>
  <si>
    <t>V-DM2630A-4B_L1</t>
  </si>
  <si>
    <t>V-DM2630A-5C_L1</t>
  </si>
  <si>
    <t>V-DM2630A-6A_L1</t>
  </si>
  <si>
    <t>V-DM2630A-7B_L1</t>
  </si>
  <si>
    <t>V-DM2630A-8C_L1</t>
  </si>
  <si>
    <t>V-DM2630A-9A_L1</t>
  </si>
  <si>
    <t>V-ENDPLATE-ACC</t>
  </si>
  <si>
    <t>V-GAM2630A-1A_L1</t>
  </si>
  <si>
    <t>V-GAM2630A-2C_L1</t>
  </si>
  <si>
    <t>V-GAM2630A-3B_L1</t>
  </si>
  <si>
    <t>V-GAM630A-1B_L1</t>
  </si>
  <si>
    <t>V-GAM630A-2C_L1</t>
  </si>
  <si>
    <t>V-GAM630A-3A_L1</t>
  </si>
  <si>
    <t>V-GBCA630A-1B_L1</t>
  </si>
  <si>
    <t>V-GBCB630A-10A_L1</t>
  </si>
  <si>
    <t>V-GBCB630A-11A_L1</t>
  </si>
  <si>
    <t>V-GBCB630A-12B_L1</t>
  </si>
  <si>
    <t>V-GBCB630A-13B_L1</t>
  </si>
  <si>
    <t>V-GBCB630A-14C_L1</t>
  </si>
  <si>
    <t>V-GBCB630A-1B_L1</t>
  </si>
  <si>
    <t>V-GBCB630A-2C_L1</t>
  </si>
  <si>
    <t>V-GBCB630A-3C_L1</t>
  </si>
  <si>
    <t>V-GBCB630A-4A_L1</t>
  </si>
  <si>
    <t>V-GBCB630A-5C_L1</t>
  </si>
  <si>
    <t>V-GBCB630A-6B_L1</t>
  </si>
  <si>
    <t>V-GBCB630A-7B_L1</t>
  </si>
  <si>
    <t>V-GBCB630A-9A_L1</t>
  </si>
  <si>
    <t>V-GBM630A-1A_L1</t>
  </si>
  <si>
    <t>V-GBM630A-2B_L1</t>
  </si>
  <si>
    <t>V-GBM630A-3C_L1</t>
  </si>
  <si>
    <t>V-IM630A-10A_L1</t>
  </si>
  <si>
    <t>V-IM630A-11B_L1</t>
  </si>
  <si>
    <t>V-IM630A-12C_L1</t>
  </si>
  <si>
    <t>V-IM630A-1B_L1</t>
  </si>
  <si>
    <t>V-IM630A-2A_L1</t>
  </si>
  <si>
    <t>V-IM630A-3C_L1</t>
  </si>
  <si>
    <t>V-IM630A-4B_L1</t>
  </si>
  <si>
    <t>V-IM630A-5B_L1</t>
  </si>
  <si>
    <t>V-IM630A-6C_L1</t>
  </si>
  <si>
    <t>V-IM630A-7A_L1</t>
  </si>
  <si>
    <t>V-IM630A-8C_L1</t>
  </si>
  <si>
    <t>V-IM630A-9A_L1</t>
  </si>
  <si>
    <t>V-IMB630A-1A_L1</t>
  </si>
  <si>
    <t>V-IMB630A-2B_L1</t>
  </si>
  <si>
    <t>V-IMB630A-3C_L1</t>
  </si>
  <si>
    <t>V-QM630A-1B_L1</t>
  </si>
  <si>
    <t>V-QM630A-2A_L1</t>
  </si>
  <si>
    <t>V-QM630A-3C_L1</t>
  </si>
  <si>
    <t>XGCS4901201</t>
  </si>
  <si>
    <t>XGCS850C201</t>
  </si>
  <si>
    <t>LXWXH: 81 X 13 X 45 MM</t>
  </si>
  <si>
    <t>XGCS8901201</t>
  </si>
  <si>
    <t>LXWXH: 40 X 95 X 130 MM</t>
  </si>
  <si>
    <t>XGFEC2525</t>
  </si>
  <si>
    <t>LXWXH:297X300X90 MM</t>
  </si>
  <si>
    <t>XGFEC540</t>
  </si>
  <si>
    <t>LXWXH:85X545X85 MM</t>
  </si>
  <si>
    <t>XGHB123345</t>
  </si>
  <si>
    <t>LXWXH:40X45X15 MM</t>
  </si>
  <si>
    <t>XGHB211345</t>
  </si>
  <si>
    <t>LXWXH: 20 X 60 X 90 MM</t>
  </si>
  <si>
    <t>XGHB221346</t>
  </si>
  <si>
    <t>XGHB320246</t>
  </si>
  <si>
    <t>LXWXH: 90 X 10 X 60</t>
  </si>
  <si>
    <t>XGHB320345</t>
  </si>
  <si>
    <t>LXWXH: 90 X 100 X 60 MM</t>
  </si>
  <si>
    <t>XGHB440245</t>
  </si>
  <si>
    <t>LXWXH:60X90X20 MM</t>
  </si>
  <si>
    <t>XGHB440845</t>
  </si>
  <si>
    <t>LXWXH:60X86X20 MM</t>
  </si>
  <si>
    <t>XGHB441645</t>
  </si>
  <si>
    <t>LXWXH:61X88X20 MM</t>
  </si>
  <si>
    <t>XGHB443245</t>
  </si>
  <si>
    <t>XGHB444345</t>
  </si>
  <si>
    <t>XGHB520246</t>
  </si>
  <si>
    <t>XGHB90E340</t>
  </si>
  <si>
    <t>LXWXH: 10 X 55 X 90 MM</t>
  </si>
  <si>
    <t>XGST2422</t>
  </si>
  <si>
    <t>LXWXH:293X335X65 MM</t>
  </si>
  <si>
    <t>XGSZ09L10</t>
  </si>
  <si>
    <t>LXWXH: 180 X 180 X 40</t>
  </si>
  <si>
    <t>XGSZ09L2</t>
  </si>
  <si>
    <t>LXWXH: 30 X 140 X 230 MM</t>
  </si>
  <si>
    <t>XGSZ12E1203</t>
  </si>
  <si>
    <t>LXWXH:280X300X40 MM</t>
  </si>
  <si>
    <t>XGSZ12E1210</t>
  </si>
  <si>
    <t>XGSZ12E4503</t>
  </si>
  <si>
    <t>LXWXH: 300 X 280 X 35 MM</t>
  </si>
  <si>
    <t>XGSZ12E4510</t>
  </si>
  <si>
    <t>XGSZ33EIP</t>
  </si>
  <si>
    <t>LXWXH: 162 X 240 X 72 MM</t>
  </si>
  <si>
    <t>XGSZ33ETH</t>
  </si>
  <si>
    <t>LXWXH: 166 X 230 X 64 MM</t>
  </si>
  <si>
    <t>XGSZ33PDP</t>
  </si>
  <si>
    <t>LXWXH:162X240X72 MM</t>
  </si>
  <si>
    <t>XGSZCNF01</t>
  </si>
  <si>
    <t>LXWXH: 1 X 55 X 90 MM</t>
  </si>
  <si>
    <t>XGW4F111</t>
  </si>
  <si>
    <t>LXWXH:90X550X90 MM</t>
  </si>
  <si>
    <t>XMLB160D2C11</t>
  </si>
  <si>
    <t>LXWXH: 117 X 113 X 40</t>
  </si>
  <si>
    <t>XPSMCMCN0000SG</t>
  </si>
  <si>
    <t>XPSMCMDI0800</t>
  </si>
  <si>
    <t>XPSMCMER0004</t>
  </si>
  <si>
    <t>LXWXH: 125 X 161 X 42 MM</t>
  </si>
  <si>
    <t>XS508BLPBM12</t>
  </si>
  <si>
    <t>LXWXH: 41 X 94 X64</t>
  </si>
  <si>
    <t>XSZBE90</t>
  </si>
  <si>
    <t>XU9N18PP341WD</t>
  </si>
  <si>
    <t>LXWXH: 80 X 48 X 70</t>
  </si>
  <si>
    <t>XUB9BPBWM12</t>
  </si>
  <si>
    <t>XUM0AKSAL2T</t>
  </si>
  <si>
    <t>XUSL4E30H061L</t>
  </si>
  <si>
    <t>LXWXH:195X700X145 MM</t>
  </si>
  <si>
    <t>XVUZ400</t>
  </si>
  <si>
    <t>XZCP1541L05</t>
  </si>
  <si>
    <t>LXWXH: 130 X 110 X 20</t>
  </si>
  <si>
    <t>ZCKY16</t>
  </si>
  <si>
    <t>LXWXH: 15 X 45 X 20 MM</t>
  </si>
  <si>
    <t>ZCMC21L10</t>
  </si>
  <si>
    <t>LXWXH: 210 X 190 X 50 MM</t>
  </si>
  <si>
    <t>140CPS22400</t>
  </si>
  <si>
    <t>LXWXH: 160 X 315 X 45 MM</t>
  </si>
  <si>
    <t>157/1PRMD</t>
  </si>
  <si>
    <t>15D-9-BK_BLK</t>
  </si>
  <si>
    <t>18803</t>
  </si>
  <si>
    <t>2000-GR</t>
  </si>
  <si>
    <t>LXWXH: 116 X 76 X 12 MM</t>
  </si>
  <si>
    <t>2031MSS-1_BLK</t>
  </si>
  <si>
    <t>2034VHGA</t>
  </si>
  <si>
    <t>222860-WE</t>
  </si>
  <si>
    <t>28929</t>
  </si>
  <si>
    <t>LXWXH: 120 X 150 X 120 MM</t>
  </si>
  <si>
    <t>29376</t>
  </si>
  <si>
    <t>LXWXH: 17.7X 16 X 15.3 CM</t>
  </si>
  <si>
    <t>29380</t>
  </si>
  <si>
    <t>LXWXH: 155 X 178 X 155</t>
  </si>
  <si>
    <t>30MD20_WE_G19</t>
  </si>
  <si>
    <t>LXWXH:96X96X78 MM</t>
  </si>
  <si>
    <t>30MD-5_DB_BLK</t>
  </si>
  <si>
    <t>30TK-1-SG-BLK</t>
  </si>
  <si>
    <t>30TK-2-SG-BLK</t>
  </si>
  <si>
    <t>31349</t>
  </si>
  <si>
    <t>LXWXH: 330 X 430 X 200 MM</t>
  </si>
  <si>
    <t>33640</t>
  </si>
  <si>
    <t>LXWXH: 300 X 200 X 155 MM</t>
  </si>
  <si>
    <t>350826-BK</t>
  </si>
  <si>
    <t>359424-BK</t>
  </si>
  <si>
    <t>362654-GY</t>
  </si>
  <si>
    <t>4015C-EB</t>
  </si>
  <si>
    <t>LXWXH: 116 X 75 X 10 MM</t>
  </si>
  <si>
    <t>4015C-HS</t>
  </si>
  <si>
    <t>4022NWC_XW</t>
  </si>
  <si>
    <t>LXWXH: 126 X 126 X 33 MM</t>
  </si>
  <si>
    <t>4044GC_XW</t>
  </si>
  <si>
    <t>LXWXH: 126 X 126 X 9 MM</t>
  </si>
  <si>
    <t>4044GC6L_XW</t>
  </si>
  <si>
    <t>LXWXH: 126 X 126 X 39.8 MM</t>
  </si>
  <si>
    <t>4060VXC-EB</t>
  </si>
  <si>
    <t>4060VXC-HB</t>
  </si>
  <si>
    <t>4060VXC-HS</t>
  </si>
  <si>
    <t>4060VXC-OM</t>
  </si>
  <si>
    <t>4060VXC-PW</t>
  </si>
  <si>
    <t>4061EDIM-KB</t>
  </si>
  <si>
    <t>LXWXH: 15 X 30 X 15 MM</t>
  </si>
  <si>
    <t>4062E450M</t>
  </si>
  <si>
    <t>LXWXH:117 X 91 X 70 MM</t>
  </si>
  <si>
    <t>4062EDIM-KB</t>
  </si>
  <si>
    <t>4062EDIM-KB-CC</t>
  </si>
  <si>
    <t>407991-BK</t>
  </si>
  <si>
    <t>40APB-AN</t>
  </si>
  <si>
    <t>40APB-CY</t>
  </si>
  <si>
    <t>40APB-VW</t>
  </si>
  <si>
    <t>40APB-WY</t>
  </si>
  <si>
    <t>40E1USBCAP-AN</t>
  </si>
  <si>
    <t>40E1USBCAP-CY</t>
  </si>
  <si>
    <t>40E1USBCAP-VW</t>
  </si>
  <si>
    <t>40E1USBCAP-WY</t>
  </si>
  <si>
    <t>40E2USBCAP-AN</t>
  </si>
  <si>
    <t>40E2USBCAP-CY</t>
  </si>
  <si>
    <t>40E2USBCAP-VW</t>
  </si>
  <si>
    <t>40E2USBCAP-WY</t>
  </si>
  <si>
    <t>40EDIMKB-AN</t>
  </si>
  <si>
    <t>40EDIMKB-CY</t>
  </si>
  <si>
    <t>40EDIMKB-VW</t>
  </si>
  <si>
    <t>40EDIMKB-WY</t>
  </si>
  <si>
    <t>415VFFLAP-BK</t>
  </si>
  <si>
    <t>LXWXH: 107 X 76 X 29 MM</t>
  </si>
  <si>
    <t>415VFFLAP-WE</t>
  </si>
  <si>
    <t>435VFS15FLAP-WE</t>
  </si>
  <si>
    <t>47285</t>
  </si>
  <si>
    <t>48HD-TN</t>
  </si>
  <si>
    <t>LXWXH: 24 X 23 X 24 MM</t>
  </si>
  <si>
    <t>564502_BLK</t>
  </si>
  <si>
    <t>56SHL</t>
  </si>
  <si>
    <t>59093</t>
  </si>
  <si>
    <t>LXWXH: 160 X 200 X 40</t>
  </si>
  <si>
    <t>59988</t>
  </si>
  <si>
    <t>60ZPBC-ZB</t>
  </si>
  <si>
    <t>LXWXH: 43 X 42 X 45 MM</t>
  </si>
  <si>
    <t>60ZPBC-ZW</t>
  </si>
  <si>
    <t>692C-BK</t>
  </si>
  <si>
    <t>757328EC</t>
  </si>
  <si>
    <t>LXWXH: 225 X 550 X 80</t>
  </si>
  <si>
    <t>802522-WE</t>
  </si>
  <si>
    <t>802670-EO</t>
  </si>
  <si>
    <t>LXWXH: 150 X 180 X 80 MM</t>
  </si>
  <si>
    <t>93-2_BLK</t>
  </si>
  <si>
    <t>995000001</t>
  </si>
  <si>
    <t>392</t>
  </si>
  <si>
    <t>995000151</t>
  </si>
  <si>
    <t>999900070</t>
  </si>
  <si>
    <t>999900220</t>
  </si>
  <si>
    <t>LXWXH: 0 X 0 X 0</t>
  </si>
  <si>
    <t>A3001_C14502</t>
  </si>
  <si>
    <t>A3002_C14502</t>
  </si>
  <si>
    <t>A3030VX_C14502</t>
  </si>
  <si>
    <t>A3223HR_G19</t>
  </si>
  <si>
    <t>A3223HSME_C5</t>
  </si>
  <si>
    <t>A3223HSMEWH</t>
  </si>
  <si>
    <t>LXWXH: 122 X 88 X 35 MM</t>
  </si>
  <si>
    <t>A3223HSMR</t>
  </si>
  <si>
    <t>A3223HSMR_GY</t>
  </si>
  <si>
    <t>A84T02L_SZ</t>
  </si>
  <si>
    <t>LXWXH: 116 X 120 X 16 MM</t>
  </si>
  <si>
    <t>A84T02L_SZ_G9</t>
  </si>
  <si>
    <t>A84T02L_WE</t>
  </si>
  <si>
    <t>A84T02L_WE_G9</t>
  </si>
  <si>
    <t>A9L20100</t>
  </si>
  <si>
    <t>A9MEM3300</t>
  </si>
  <si>
    <t>A9Z51440</t>
  </si>
  <si>
    <t>AC25S-BK_BLK</t>
  </si>
  <si>
    <t>AF002_C16409</t>
  </si>
  <si>
    <t>APM1A0C16N401</t>
  </si>
  <si>
    <t>LXWXH: 1350 X 740 X 680 MM</t>
  </si>
  <si>
    <t>APM6A0CTLN401</t>
  </si>
  <si>
    <t>LXWXH: 800 X 600 X 735 MM</t>
  </si>
  <si>
    <t>APM9A0CTLN401</t>
  </si>
  <si>
    <t>ATV630C25N4</t>
  </si>
  <si>
    <t>LXWXH: 380X598X1195 MM</t>
  </si>
  <si>
    <t>ATV630C31N4</t>
  </si>
  <si>
    <t>ATV930C25N4C</t>
  </si>
  <si>
    <t>ATV930D45N4</t>
  </si>
  <si>
    <t>LXWXH: 840X340X500 MM</t>
  </si>
  <si>
    <t>ATV930D55N4</t>
  </si>
  <si>
    <t>B3800-S</t>
  </si>
  <si>
    <t>B3804-S</t>
  </si>
  <si>
    <t>BBV61260_BLK</t>
  </si>
  <si>
    <t>BMEH582040</t>
  </si>
  <si>
    <t>BMEH582040C</t>
  </si>
  <si>
    <t>BMEH584040</t>
  </si>
  <si>
    <t>LXWXH: 250 X 175 X 90</t>
  </si>
  <si>
    <t>BMEH586040C</t>
  </si>
  <si>
    <t>BMEP581020</t>
  </si>
  <si>
    <t>BMEP582020</t>
  </si>
  <si>
    <t>BMEP582020H</t>
  </si>
  <si>
    <t>BMEP582040</t>
  </si>
  <si>
    <t>BMEP582040H</t>
  </si>
  <si>
    <t>BMEP583020</t>
  </si>
  <si>
    <t>BMEP584040</t>
  </si>
  <si>
    <t>BMH1002P16A2A</t>
  </si>
  <si>
    <t>LXWXH: 400 X 195 X 220 MM</t>
  </si>
  <si>
    <t>BMXCPS3522</t>
  </si>
  <si>
    <t>C2015D4IC-WE</t>
  </si>
  <si>
    <t>C264_TMU220</t>
  </si>
  <si>
    <t>CA2SK20G7</t>
  </si>
  <si>
    <t>LXWXH: 67 X 59 X 33</t>
  </si>
  <si>
    <t>CCT5010-0001_AS</t>
  </si>
  <si>
    <t>E121B00Z212EB0</t>
  </si>
  <si>
    <t>E13214040K0FK00T00</t>
  </si>
  <si>
    <t>E13224940K0FL00T00</t>
  </si>
  <si>
    <t>E13224950K0FL00U00</t>
  </si>
  <si>
    <t>E13224950K0FL0DT00</t>
  </si>
  <si>
    <t>E13234901HDFM00R00</t>
  </si>
  <si>
    <t>E13254945K0FN00T00</t>
  </si>
  <si>
    <t>E13254956K0FN00R00</t>
  </si>
  <si>
    <t>E13254956K0FN00T00</t>
  </si>
  <si>
    <t>E13254958F0FN00T00</t>
  </si>
  <si>
    <t>E1393D040F4HA00T00</t>
  </si>
  <si>
    <t>E13956040K0EL04S00</t>
  </si>
  <si>
    <t>E14131SN7M0B58L</t>
  </si>
  <si>
    <t>E14231RB7M0B58L</t>
  </si>
  <si>
    <t>E14331QD7M0B58L</t>
  </si>
  <si>
    <t>E15_15R_WE_G19</t>
  </si>
  <si>
    <t>LXWXH:86X86X27 MM</t>
  </si>
  <si>
    <t>E15R_WE_G19</t>
  </si>
  <si>
    <t>E25N_WE_G19</t>
  </si>
  <si>
    <t>LXWXH:146X86X27 MM</t>
  </si>
  <si>
    <t>E25R_WE_G19</t>
  </si>
  <si>
    <t>E3015DEB-4_BLK</t>
  </si>
  <si>
    <t>E3030X_GS</t>
  </si>
  <si>
    <t>E3030X_GS_C5</t>
  </si>
  <si>
    <t>E3030X_WW</t>
  </si>
  <si>
    <t>E3030X_WW_C5</t>
  </si>
  <si>
    <t>E3031TV_1_GY</t>
  </si>
  <si>
    <t>E3031TV_1_WE</t>
  </si>
  <si>
    <t>E3031V-3_FGGS</t>
  </si>
  <si>
    <t>E31_1_WE_G19</t>
  </si>
  <si>
    <t>E32_1_WE_G19</t>
  </si>
  <si>
    <t>E3426UEST-10_BK</t>
  </si>
  <si>
    <t>E443311A4M0H68M</t>
  </si>
  <si>
    <t>E443311A4M0H78M</t>
  </si>
  <si>
    <t>E44331QB7M0K28M</t>
  </si>
  <si>
    <t>E44331SA7M0K28M</t>
  </si>
  <si>
    <t>E44531RK7M0K18L</t>
  </si>
  <si>
    <t>E44531SB6M0J98L</t>
  </si>
  <si>
    <t>E54331KH7M0B08K</t>
  </si>
  <si>
    <t>E54331RH7M0K18M</t>
  </si>
  <si>
    <t>E63234911K0EL00T00</t>
  </si>
  <si>
    <t>E74632RE6M0C58M</t>
  </si>
  <si>
    <t>E8215C_WE_C15417</t>
  </si>
  <si>
    <t>LXWXH: 00087 X 00087 X 00027 MM</t>
  </si>
  <si>
    <t>E8215C_WE_C15421</t>
  </si>
  <si>
    <t>E8230TX_LS_C6</t>
  </si>
  <si>
    <t>LXWXH: 147 X 87 X 13.85 MM</t>
  </si>
  <si>
    <t>E8230TX_MB_C6</t>
  </si>
  <si>
    <t>E8230TX_WE_C6</t>
  </si>
  <si>
    <t>E8230TX_WG_C6</t>
  </si>
  <si>
    <t>E8230TX_WG_G1</t>
  </si>
  <si>
    <t>E8230X_LS_C6</t>
  </si>
  <si>
    <t>LXWXH: 87 X 87 X 10 MM</t>
  </si>
  <si>
    <t>E8230X_MB_C6</t>
  </si>
  <si>
    <t>E8230X_WE</t>
  </si>
  <si>
    <t>E8230X_WE_C5</t>
  </si>
  <si>
    <t>E8230X_WE_C6</t>
  </si>
  <si>
    <t>E8230X_WG_C6</t>
  </si>
  <si>
    <t>E8231D20N_C17415</t>
  </si>
  <si>
    <t>LXWXH: 85 X 85 X 35</t>
  </si>
  <si>
    <t>E8231X_AS</t>
  </si>
  <si>
    <t>LXWXH: 87 X 87 X 20 MM</t>
  </si>
  <si>
    <t>E8231X_MB</t>
  </si>
  <si>
    <t>E8231X_WG</t>
  </si>
  <si>
    <t>E8232X_AS</t>
  </si>
  <si>
    <t>E8232X_MB</t>
  </si>
  <si>
    <t>E8232X_WG</t>
  </si>
  <si>
    <t>E8330TX_DG</t>
  </si>
  <si>
    <t>LXWXH: 147X86X10 MM</t>
  </si>
  <si>
    <t>E8330TX_DG_C5</t>
  </si>
  <si>
    <t>E8330TX_DG_G11</t>
  </si>
  <si>
    <t>E8330TX_DG_G2</t>
  </si>
  <si>
    <t>E8330TX_GH</t>
  </si>
  <si>
    <t>LXWXH: 85X85X45 MM</t>
  </si>
  <si>
    <t>E8330TX_GH_G11</t>
  </si>
  <si>
    <t>LXWXH: 147 X 86 X 10 MM</t>
  </si>
  <si>
    <t>E8330TX_LW</t>
  </si>
  <si>
    <t>E8330TX_LW_G11</t>
  </si>
  <si>
    <t>E8330TX_WD</t>
  </si>
  <si>
    <t>E8330TX_WD_C5</t>
  </si>
  <si>
    <t>E8330TX_WD_G11</t>
  </si>
  <si>
    <t>E8330TX_WD_G2</t>
  </si>
  <si>
    <t>E8330TX_WE</t>
  </si>
  <si>
    <t>E8330TX_WE_C5</t>
  </si>
  <si>
    <t>E8330TX_WE_G11</t>
  </si>
  <si>
    <t>E8330TX_WE_G2</t>
  </si>
  <si>
    <t>E8330TX_WG</t>
  </si>
  <si>
    <t>E8330TX_WG_C5</t>
  </si>
  <si>
    <t>E8331M_WD</t>
  </si>
  <si>
    <t>LXWXH:86X86X30 MM</t>
  </si>
  <si>
    <t>E8332DMS_DG</t>
  </si>
  <si>
    <t>LXWXH: 86 X 86 X 34</t>
  </si>
  <si>
    <t>E8332DMS_WD</t>
  </si>
  <si>
    <t>E8332DMS_WE</t>
  </si>
  <si>
    <t>E8332DMS_WG</t>
  </si>
  <si>
    <t>E83426C_GH</t>
  </si>
  <si>
    <t>E83426C_GH_G11</t>
  </si>
  <si>
    <t>LXWXH: 86 X 86 X 10 MM</t>
  </si>
  <si>
    <t>E83426C_LW_G11</t>
  </si>
  <si>
    <t>E83426C_WD</t>
  </si>
  <si>
    <t>E83426C_WD_C5</t>
  </si>
  <si>
    <t>E83426C_WD_G11</t>
  </si>
  <si>
    <t>E83426C_WE</t>
  </si>
  <si>
    <t>E83426C_WE_C5</t>
  </si>
  <si>
    <t>E83426C_WE_G11</t>
  </si>
  <si>
    <t>E83426C_WG</t>
  </si>
  <si>
    <t>E83426C_WG_C5</t>
  </si>
  <si>
    <t>E83T426C_GH</t>
  </si>
  <si>
    <t>E83T426C_GH_G11</t>
  </si>
  <si>
    <t>LXWXH: 146 X 86 X 10 MM</t>
  </si>
  <si>
    <t>E83T426C_WD</t>
  </si>
  <si>
    <t>E83T426C_WD_C5</t>
  </si>
  <si>
    <t>E83T426C_WD_G11</t>
  </si>
  <si>
    <t>E83T426C_WE</t>
  </si>
  <si>
    <t>E83T426C_WE_C5</t>
  </si>
  <si>
    <t>E83T426C_WG</t>
  </si>
  <si>
    <t>E83T426C_WG_C5</t>
  </si>
  <si>
    <t>E84-02_BLK</t>
  </si>
  <si>
    <t>E8403_35_SZ_C17411</t>
  </si>
  <si>
    <t>E8403_36_SZ_C17411</t>
  </si>
  <si>
    <t>E8403_37_SZ_C17411</t>
  </si>
  <si>
    <t>E8403_38_SZ_C17411</t>
  </si>
  <si>
    <t>E8403-35_BLK</t>
  </si>
  <si>
    <t>E8403-35_SZ_C17401</t>
  </si>
  <si>
    <t>E8403-35S_SA_BLK</t>
  </si>
  <si>
    <t>E8403-35S_SZ_BLK</t>
  </si>
  <si>
    <t>E8403-36_BLK</t>
  </si>
  <si>
    <t>E8403-36_SZ_C17401</t>
  </si>
  <si>
    <t>E8403-36S_SA_BLK</t>
  </si>
  <si>
    <t>E8403-36S_SZ_BLK</t>
  </si>
  <si>
    <t>E8403-37_BLK</t>
  </si>
  <si>
    <t>E8403-37_SZ_C17401</t>
  </si>
  <si>
    <t>E8403-38_BLK</t>
  </si>
  <si>
    <t>E8403-38_SZ_C17401</t>
  </si>
  <si>
    <t>E8403-39_BLK</t>
  </si>
  <si>
    <t>E8403-39_SZ_C17401</t>
  </si>
  <si>
    <t>E84-05_BLK</t>
  </si>
  <si>
    <t>E84-05C_BLK</t>
  </si>
  <si>
    <t>E8406_BLK</t>
  </si>
  <si>
    <t>E84-06C_SZ_BLK</t>
  </si>
  <si>
    <t>E84133QC7M0K18M</t>
  </si>
  <si>
    <t>E84133QC7M0L18M</t>
  </si>
  <si>
    <t>E8430TX_C15420</t>
  </si>
  <si>
    <t>E8430TX_C6</t>
  </si>
  <si>
    <t>E8430TX_SZ_C6</t>
  </si>
  <si>
    <t>E8430X</t>
  </si>
  <si>
    <t>E8430X_C6</t>
  </si>
  <si>
    <t>E8430X_SA_C6</t>
  </si>
  <si>
    <t>LXWXH: 88 X 88 X 25</t>
  </si>
  <si>
    <t>E8430X_SZ_C6</t>
  </si>
  <si>
    <t>LXWXH: 87 X 87 X 13 MM</t>
  </si>
  <si>
    <t>E8431-2-37_BLK</t>
  </si>
  <si>
    <t>E8431BPDM-36S_BLK</t>
  </si>
  <si>
    <t>E8431TB-38_BZ_BLK</t>
  </si>
  <si>
    <t>E84426UEST2-15_BLK</t>
  </si>
  <si>
    <t>E84554-35C_SZ_BLK</t>
  </si>
  <si>
    <t>E84T-01_BLK</t>
  </si>
  <si>
    <t>E84T-02C_BLK</t>
  </si>
  <si>
    <t>E84T-03_BLK</t>
  </si>
  <si>
    <t>E84T-03C_BLK</t>
  </si>
  <si>
    <t>E84T426_G19</t>
  </si>
  <si>
    <t>EH3015_6-25_BLK</t>
  </si>
  <si>
    <t>EMS58588</t>
  </si>
  <si>
    <t>EMS59577</t>
  </si>
  <si>
    <t>EPP301</t>
  </si>
  <si>
    <t>LXWXH: 127 X 127 X 51</t>
  </si>
  <si>
    <t>EPP302</t>
  </si>
  <si>
    <t>ESECAPCZZSPMZZ</t>
  </si>
  <si>
    <t>ESM15_G19</t>
  </si>
  <si>
    <t>LXWXH:78X78X42 MM</t>
  </si>
  <si>
    <t>ESM25_G19</t>
  </si>
  <si>
    <t>LXWXH:258X93X143 MM</t>
  </si>
  <si>
    <t>ESM31</t>
  </si>
  <si>
    <t>ESM31_1_2AR_G19</t>
  </si>
  <si>
    <t>LXWXH:81X81X44 MM</t>
  </si>
  <si>
    <t>ESM31_2_3A_G19</t>
  </si>
  <si>
    <t>ESM31X</t>
  </si>
  <si>
    <t>ESM31X2</t>
  </si>
  <si>
    <t>ESM32</t>
  </si>
  <si>
    <t>ESM32_1_2AR_G19</t>
  </si>
  <si>
    <t>ESM32_2_3A_G19</t>
  </si>
  <si>
    <t>ESM33_1_2AR_G19</t>
  </si>
  <si>
    <t>ESM34_1_2AR_G19</t>
  </si>
  <si>
    <t>ET3000_1SE</t>
  </si>
  <si>
    <t>ET3030X_WW</t>
  </si>
  <si>
    <t>ET3426UE2-00_GY</t>
  </si>
  <si>
    <t>ETR200</t>
  </si>
  <si>
    <t>0000X0000X0000 MM</t>
  </si>
  <si>
    <t>EVB1A22PCRI</t>
  </si>
  <si>
    <t>LXWXH: 400 X 540 X 270 MM</t>
  </si>
  <si>
    <t>EVP1BNS</t>
  </si>
  <si>
    <t>LXWXH: 230 X 327 X 5 MM</t>
  </si>
  <si>
    <t>EVP1FKC</t>
  </si>
  <si>
    <t>LXWXH: 320 X 435 X 210 MM</t>
  </si>
  <si>
    <t>EVP2MM</t>
  </si>
  <si>
    <t>LXWXH:260X180X95 MM</t>
  </si>
  <si>
    <t>EVP2MX</t>
  </si>
  <si>
    <t>LXWXH:75X75X147 MM</t>
  </si>
  <si>
    <t>EY56E2</t>
  </si>
  <si>
    <t>LXWXH: 104 X 64 X 204 MM</t>
  </si>
  <si>
    <t>292</t>
  </si>
  <si>
    <t>EZ9D76806</t>
  </si>
  <si>
    <t>LXWXH: 27 X 143 X 103</t>
  </si>
  <si>
    <t>EZ9D76810</t>
  </si>
  <si>
    <t>EZ9D76816</t>
  </si>
  <si>
    <t>EZ9D76820</t>
  </si>
  <si>
    <t>EZ9D76825</t>
  </si>
  <si>
    <t>EZ9D76832</t>
  </si>
  <si>
    <t>EZ9D76840</t>
  </si>
  <si>
    <t>EZ9D76845</t>
  </si>
  <si>
    <t>F3223HSMR_WE</t>
  </si>
  <si>
    <t>GCR_C264_F40_00113</t>
  </si>
  <si>
    <t>GCR_C264_F40_00119</t>
  </si>
  <si>
    <t>GCR_C264_F40_00120</t>
  </si>
  <si>
    <t>GCR_C264_F60_00114</t>
  </si>
  <si>
    <t>GCR_C264_F60_00115</t>
  </si>
  <si>
    <t>GCR_C264_F60_00116</t>
  </si>
  <si>
    <t>GCR_C264_F60_00117</t>
  </si>
  <si>
    <t>GCR_C264_F60_00118</t>
  </si>
  <si>
    <t>GCR_C264_F60_00121</t>
  </si>
  <si>
    <t>GCR_C264_F60_00122</t>
  </si>
  <si>
    <t>GCR_P3F_PTO7</t>
  </si>
  <si>
    <t>GCR_P3F_PTO8</t>
  </si>
  <si>
    <t>GCR_P3F_PTO9</t>
  </si>
  <si>
    <t>GV4APN01</t>
  </si>
  <si>
    <t>LXWXH: 450X 81 X 62</t>
  </si>
  <si>
    <t>GV4P50N</t>
  </si>
  <si>
    <t>220 X 105 X 210</t>
  </si>
  <si>
    <t>GV4PE115B</t>
  </si>
  <si>
    <t>GV4PE80N</t>
  </si>
  <si>
    <t>GV5P220F</t>
  </si>
  <si>
    <t>LXWXH: 170 X 118 X 191 MM</t>
  </si>
  <si>
    <t>GZ1AN11</t>
  </si>
  <si>
    <t>LXWXH: 100 X 80 X 15 MM</t>
  </si>
  <si>
    <t>GZ1AN20</t>
  </si>
  <si>
    <t>LXWXH: 87 X 65 X 12 MM</t>
  </si>
  <si>
    <t>HD93</t>
  </si>
  <si>
    <t>HMIBMIEA5DD1E01</t>
  </si>
  <si>
    <t>LXWXH: 220 X 320 X 85</t>
  </si>
  <si>
    <t>HMIBMOMA5DD1101</t>
  </si>
  <si>
    <t>LXWXH: 385 X 235 X 150</t>
  </si>
  <si>
    <t>HMIBSCEA53D1L0T</t>
  </si>
  <si>
    <t>HMIG2U</t>
  </si>
  <si>
    <t>LXWXH:260X210X135 MM</t>
  </si>
  <si>
    <t>HMIST6200</t>
  </si>
  <si>
    <t>LXWXH: 108 X 135 X 43</t>
  </si>
  <si>
    <t>HMIST6400</t>
  </si>
  <si>
    <t>LXWXH: 153 X 208 X 45</t>
  </si>
  <si>
    <t>HMIST6500</t>
  </si>
  <si>
    <t>LXWXH: 203 X 273 X 47</t>
  </si>
  <si>
    <t>HMIST6600</t>
  </si>
  <si>
    <t>LXWXH: 235 X 313 X 50</t>
  </si>
  <si>
    <t>HMIST6700</t>
  </si>
  <si>
    <t>LXWXH: 268 X 412 X 50</t>
  </si>
  <si>
    <t>IMDIFL12MCT</t>
  </si>
  <si>
    <t>IMD-IM400C</t>
  </si>
  <si>
    <t>KB113LS_AS_G19</t>
  </si>
  <si>
    <t>LXWXH:86X86X35 MM</t>
  </si>
  <si>
    <t>KB113LS_WE_G19</t>
  </si>
  <si>
    <t>KB31_1_AS_G19</t>
  </si>
  <si>
    <t>LXWXH:86X86X32 MM</t>
  </si>
  <si>
    <t>KB31_1_WE_G19</t>
  </si>
  <si>
    <t>KB31_AS_G19</t>
  </si>
  <si>
    <t>KB31_WE_G19</t>
  </si>
  <si>
    <t>KB31BD_C_AS_G19</t>
  </si>
  <si>
    <t>KB31BD_C_WE_G19</t>
  </si>
  <si>
    <t>KB31BPB_AS_G19</t>
  </si>
  <si>
    <t>KB31BPB_WE_G19</t>
  </si>
  <si>
    <t>KB31D20NE_AS_G19</t>
  </si>
  <si>
    <t>LXWXH:86X86X33 MM</t>
  </si>
  <si>
    <t>KB31D20NE_WE_G19</t>
  </si>
  <si>
    <t>KB31DR45N_AS_G19</t>
  </si>
  <si>
    <t>LXWXH:86X86X37 MM</t>
  </si>
  <si>
    <t>KB31DR45N_WE_G19</t>
  </si>
  <si>
    <t>KB31IA_AS_G19</t>
  </si>
  <si>
    <t>KB31IA_WE_G19</t>
  </si>
  <si>
    <t>KB31TB_AS_G19</t>
  </si>
  <si>
    <t>KB31TB_WE_G19</t>
  </si>
  <si>
    <t>KB31USB_AS_G19</t>
  </si>
  <si>
    <t>KB31USB_WE_G19</t>
  </si>
  <si>
    <t>KB32_1_AS_G19</t>
  </si>
  <si>
    <t>KB32_1_WE_G19</t>
  </si>
  <si>
    <t>KB32_AS_G19</t>
  </si>
  <si>
    <t>KB32_WE_G19</t>
  </si>
  <si>
    <t>KB32D20NE_AS_G19</t>
  </si>
  <si>
    <t>KB32D20NE_WE_G19</t>
  </si>
  <si>
    <t>KB32SDC_AS_G19</t>
  </si>
  <si>
    <t>KB32SDC_WE_G19</t>
  </si>
  <si>
    <t>KB32USB_AS_G19</t>
  </si>
  <si>
    <t>KB32USB_WE_G19</t>
  </si>
  <si>
    <t>KB33_1_AS_G19</t>
  </si>
  <si>
    <t>KB33_1_WE_G19</t>
  </si>
  <si>
    <t>KB33_AS_G19</t>
  </si>
  <si>
    <t>KB33_WE_G19</t>
  </si>
  <si>
    <t>KB34S_1_AS_G19</t>
  </si>
  <si>
    <t>KB34S_1_WE_G19</t>
  </si>
  <si>
    <t>KB34S_AS_G19</t>
  </si>
  <si>
    <t>KB34S_WE_G19</t>
  </si>
  <si>
    <t>KB413S_AS_G19</t>
  </si>
  <si>
    <t>KB426UEST_BLK</t>
  </si>
  <si>
    <t>KB426US_AS_G19</t>
  </si>
  <si>
    <t>LXWXH:86X86X24 MM</t>
  </si>
  <si>
    <t>KB426US_WE_G19</t>
  </si>
  <si>
    <t>KB426US2_AS_G19</t>
  </si>
  <si>
    <t>KB426US2_WE_G19</t>
  </si>
  <si>
    <t>KBT413S_AS_G19</t>
  </si>
  <si>
    <t>LXWXH:146X86X32 MM</t>
  </si>
  <si>
    <t>KBT413S_WE_G19</t>
  </si>
  <si>
    <t>KBT426UEST2_BLK</t>
  </si>
  <si>
    <t>KBT727V_AS_G19</t>
  </si>
  <si>
    <t>LXWXH:146X86X49 MM</t>
  </si>
  <si>
    <t>KBT727V_WE_G19</t>
  </si>
  <si>
    <t>L51XXDXXXX-22_BLK</t>
  </si>
  <si>
    <t>LAD4TGDL</t>
  </si>
  <si>
    <t>LB1LD03M57</t>
  </si>
  <si>
    <t>LXWXH: 120 X 180 X 105 MM</t>
  </si>
  <si>
    <t>LC1E2510B5</t>
  </si>
  <si>
    <t>LC1E3801M5</t>
  </si>
  <si>
    <t>LSSMTB04RS_C20804</t>
  </si>
  <si>
    <t>LXWXH:180X95X33 MM</t>
  </si>
  <si>
    <t>LSSMTB09RS_C20804</t>
  </si>
  <si>
    <t>LTMCUF</t>
  </si>
  <si>
    <t>LXWXH: 75 X 135 X 70 MM</t>
  </si>
  <si>
    <t>LV426815</t>
  </si>
  <si>
    <t>LV426843</t>
  </si>
  <si>
    <t>LV426844</t>
  </si>
  <si>
    <t>LV426864</t>
  </si>
  <si>
    <t>LV429451</t>
  </si>
  <si>
    <t>LV432068</t>
  </si>
  <si>
    <t>LXWXH: 220 X 175 X 135 MM</t>
  </si>
  <si>
    <t>LV432078</t>
  </si>
  <si>
    <t>LXWXH: 125 X 220 X 165</t>
  </si>
  <si>
    <t>LV432080</t>
  </si>
  <si>
    <t>LV432081</t>
  </si>
  <si>
    <t>LV432082</t>
  </si>
  <si>
    <t>LV432084</t>
  </si>
  <si>
    <t>LXWXH: 215 X 175 X 135 MM</t>
  </si>
  <si>
    <t>LV432085</t>
  </si>
  <si>
    <t>LV438201</t>
  </si>
  <si>
    <t>LV438327</t>
  </si>
  <si>
    <t>LXWXH: 350 X 180 X 80 MM</t>
  </si>
  <si>
    <t>LV438328</t>
  </si>
  <si>
    <t>LXWXH: 310 X 130 X 40 MM</t>
  </si>
  <si>
    <t>LV850060SP</t>
  </si>
  <si>
    <t>LXM32AD18M2</t>
  </si>
  <si>
    <t>LXWXH: 330 X 275 X 85 MM</t>
  </si>
  <si>
    <t>LXM32AD30N4</t>
  </si>
  <si>
    <t>LXWXH: 330 X 276 X 105 MM</t>
  </si>
  <si>
    <t>LXM32AD72N4</t>
  </si>
  <si>
    <t>LXWXH: 325 X 275 X 142 MM</t>
  </si>
  <si>
    <t>LXM32CD30N4</t>
  </si>
  <si>
    <t>LXWXH: 330 X 275 X 105 MM</t>
  </si>
  <si>
    <t>LXM32CD72N4</t>
  </si>
  <si>
    <t>LXM32MD30N4</t>
  </si>
  <si>
    <t>LXWXH: 275 X 330 X 105 MM</t>
  </si>
  <si>
    <t>LXM32MD30N4S001</t>
  </si>
  <si>
    <t>LXM32MD72N4S001</t>
  </si>
  <si>
    <t>LXWXH: 245 X 98 X 18</t>
  </si>
  <si>
    <t>LXWXH: 76 X 76 X 53</t>
  </si>
  <si>
    <t>MTN645094</t>
  </si>
  <si>
    <t>LXWXH: 94 X 72 X 66 MM</t>
  </si>
  <si>
    <t>MTN6600-0603</t>
  </si>
  <si>
    <t>MTN6710-0002</t>
  </si>
  <si>
    <t>MTN6710-0004</t>
  </si>
  <si>
    <t>MUR35023</t>
  </si>
  <si>
    <t>MUR36029</t>
  </si>
  <si>
    <t>LXWXH: 63 X 147 X 76</t>
  </si>
  <si>
    <t>MUR36038</t>
  </si>
  <si>
    <t>LXWXH: 57 X 218 X 76</t>
  </si>
  <si>
    <t>NSYCRS50W240V</t>
  </si>
  <si>
    <t>LXWXH:350X45X320 MM</t>
  </si>
  <si>
    <t>NSYEL166D6</t>
  </si>
  <si>
    <t>LXWXH: 1 X 10 X 20</t>
  </si>
  <si>
    <t>NSYPLM86G</t>
  </si>
  <si>
    <t>P13214040K0FK00T00</t>
  </si>
  <si>
    <t>P13224940K0FL00T00</t>
  </si>
  <si>
    <t>P13224950K0FL00U00</t>
  </si>
  <si>
    <t>P13224950K0FL0DT00</t>
  </si>
  <si>
    <t>P13234901HDFM00R00</t>
  </si>
  <si>
    <t>P13254945K0FN00T00</t>
  </si>
  <si>
    <t>P13254956K0FN00R00</t>
  </si>
  <si>
    <t>P13254956K0FN00T00</t>
  </si>
  <si>
    <t>P13254958F0FN00T00</t>
  </si>
  <si>
    <t>P1393D040F4HA00T00</t>
  </si>
  <si>
    <t>P13956040K0EL04S00</t>
  </si>
  <si>
    <t>P14131SN7M0B58L</t>
  </si>
  <si>
    <t>P14231RB7M0B58L</t>
  </si>
  <si>
    <t>P14331QD7M0B58L</t>
  </si>
  <si>
    <t>P2_BLK</t>
  </si>
  <si>
    <t>LXWXH: 5 X 2 X 5 MM</t>
  </si>
  <si>
    <t>P3040VX-BK</t>
  </si>
  <si>
    <t>LXWXH: 116 X 78 X 38 MM</t>
  </si>
  <si>
    <t>P3040VX-XW</t>
  </si>
  <si>
    <t>P3041G</t>
  </si>
  <si>
    <t>LXWXH: 116 X 78 X 36 MM</t>
  </si>
  <si>
    <t>P3041VH-XW</t>
  </si>
  <si>
    <t>P3042G</t>
  </si>
  <si>
    <t>P3042VH-XW</t>
  </si>
  <si>
    <t>P3043G</t>
  </si>
  <si>
    <t>P3043VH-XW</t>
  </si>
  <si>
    <t>P3044G</t>
  </si>
  <si>
    <t>P3044VH-XW</t>
  </si>
  <si>
    <t>P3045G</t>
  </si>
  <si>
    <t>P3045VH-XW</t>
  </si>
  <si>
    <t>P3046G</t>
  </si>
  <si>
    <t>P3046VH-XW</t>
  </si>
  <si>
    <t>P40APB-BK</t>
  </si>
  <si>
    <t>P40APB-XW</t>
  </si>
  <si>
    <t>P40EDIMKB-XW</t>
  </si>
  <si>
    <t>P443311A4M0H68M</t>
  </si>
  <si>
    <t>P443311A4M0H78M</t>
  </si>
  <si>
    <t>P44331QB7M0K28M</t>
  </si>
  <si>
    <t>P44331SA7M0K28M</t>
  </si>
  <si>
    <t>P44531RK7M0K18L</t>
  </si>
  <si>
    <t>P44531SB6M0J98L</t>
  </si>
  <si>
    <t>P54331KH7M0B08K</t>
  </si>
  <si>
    <t>P54331RH7M0K18M</t>
  </si>
  <si>
    <t>P63234911K0EL00T00</t>
  </si>
  <si>
    <t>P74632RE6M0C58M</t>
  </si>
  <si>
    <t>P84133QC7M0K18M</t>
  </si>
  <si>
    <t>P84133QC7M0L18M</t>
  </si>
  <si>
    <t>PBI_KIT</t>
  </si>
  <si>
    <t>LXWXH: 130 X 50 X 70 MM</t>
  </si>
  <si>
    <t>PDL300KBC-AN</t>
  </si>
  <si>
    <t>PDL300KBC-CY</t>
  </si>
  <si>
    <t>PDL300KBC-VW</t>
  </si>
  <si>
    <t>PDL300KBC-WY</t>
  </si>
  <si>
    <t>PDL300PBC-AN</t>
  </si>
  <si>
    <t>PDL300PBC-CY</t>
  </si>
  <si>
    <t>PDL300PBC-VW</t>
  </si>
  <si>
    <t>PDL300PBC-WY</t>
  </si>
  <si>
    <t>PDL300USB2C-AN</t>
  </si>
  <si>
    <t>PDL300USB2C-CY</t>
  </si>
  <si>
    <t>PDL300USB2C-VW</t>
  </si>
  <si>
    <t>PDL300USB2C-WY</t>
  </si>
  <si>
    <t>PDL300USBC-AN</t>
  </si>
  <si>
    <t>PDL300USBC-CY</t>
  </si>
  <si>
    <t>PDL300USBC-VW</t>
  </si>
  <si>
    <t>PDL300USBC-WY</t>
  </si>
  <si>
    <t>PDL342USB2-VW</t>
  </si>
  <si>
    <t>PDL342USB-VW</t>
  </si>
  <si>
    <t>PDL351MPCU-TN</t>
  </si>
  <si>
    <t>PDL381G</t>
  </si>
  <si>
    <t>PDL382G</t>
  </si>
  <si>
    <t>PDL383G</t>
  </si>
  <si>
    <t>PDL384G</t>
  </si>
  <si>
    <t>PDL385G</t>
  </si>
  <si>
    <t>PDL386G</t>
  </si>
  <si>
    <t>PDL650BVHWH</t>
  </si>
  <si>
    <t>LXWXH: 180X115X7 MM</t>
  </si>
  <si>
    <t>PDL691CBK</t>
  </si>
  <si>
    <t>PDL695CRD</t>
  </si>
  <si>
    <t>PDLP300KBC-XW</t>
  </si>
  <si>
    <t>PDLP300PBC-BK</t>
  </si>
  <si>
    <t>PDLP300PBC-XW</t>
  </si>
  <si>
    <t>PDLP331GC-XW</t>
  </si>
  <si>
    <t>PDLP332GC-XW</t>
  </si>
  <si>
    <t>PDLP333GC-XW</t>
  </si>
  <si>
    <t>PDLP334GC-XW</t>
  </si>
  <si>
    <t>PDLP335GC-XW</t>
  </si>
  <si>
    <t>PDLP336GC-XW</t>
  </si>
  <si>
    <t>PDLP350VH-BK</t>
  </si>
  <si>
    <t>LXWXH: 112 X 72 X 36 MM</t>
  </si>
  <si>
    <t>PDLP350VH-XW</t>
  </si>
  <si>
    <t>PDLP381G</t>
  </si>
  <si>
    <t>PDLP382G</t>
  </si>
  <si>
    <t>PDLP383G</t>
  </si>
  <si>
    <t>PDLP384G</t>
  </si>
  <si>
    <t>PDLP385G</t>
  </si>
  <si>
    <t>PDLP386G</t>
  </si>
  <si>
    <t>PDLWE1GY</t>
  </si>
  <si>
    <t>LXWXH:83 X 42 X 83 MM</t>
  </si>
  <si>
    <t>PDLWE1SGY</t>
  </si>
  <si>
    <t>LXWXH:83 X 42 X 23 MM</t>
  </si>
  <si>
    <t>PDLWE2GY</t>
  </si>
  <si>
    <t>LXWXH:119 X 83 X 23 MM</t>
  </si>
  <si>
    <t>PDLWE2SGY</t>
  </si>
  <si>
    <t>PDLWJ1GY</t>
  </si>
  <si>
    <t>LXWXH:84 X 84 X 85 MM</t>
  </si>
  <si>
    <t>PDLWJ2GY</t>
  </si>
  <si>
    <t>LXWXH: 120 X 84 X 85 MM</t>
  </si>
  <si>
    <t>PFXGP4116T2D</t>
  </si>
  <si>
    <t>PFXPL2B4BD8A20NN00</t>
  </si>
  <si>
    <t>PFXPS2GNAD4AU0NN00</t>
  </si>
  <si>
    <t>LXWXH:269X420X62 MM</t>
  </si>
  <si>
    <t>PFXZCFUV43</t>
  </si>
  <si>
    <t>PFXZGPRTC1</t>
  </si>
  <si>
    <t>PHA47631_BLK</t>
  </si>
  <si>
    <t>LXWXH: 23.7X23.7X7.43 MM</t>
  </si>
  <si>
    <t>QGH89945_BLK</t>
  </si>
  <si>
    <t>LXWXH: 23.7 X 23.7 X 7.43 MM</t>
  </si>
  <si>
    <t>QGH89949_BLK</t>
  </si>
  <si>
    <t>QGH89955_BLK</t>
  </si>
  <si>
    <t>QGH91095_BLK</t>
  </si>
  <si>
    <t>REL52031</t>
  </si>
  <si>
    <t>REL52867</t>
  </si>
  <si>
    <t>RGZS08</t>
  </si>
  <si>
    <t>LXWXH: 5 X 115 X 14 MM</t>
  </si>
  <si>
    <t>RM6A-C1-DE-D-01</t>
  </si>
  <si>
    <t>RM6A-C1-DE-D-02</t>
  </si>
  <si>
    <t>RM6A-C3-DE-III</t>
  </si>
  <si>
    <t>RM6A-C3-NE-IIBI</t>
  </si>
  <si>
    <t>RM6A-C3-RE-DD</t>
  </si>
  <si>
    <t>RM6-C1-DE-B-02</t>
  </si>
  <si>
    <t>RM6-C1-DE-D-04</t>
  </si>
  <si>
    <t>RM6-C1-DE-IIBI</t>
  </si>
  <si>
    <t>RM6-C1-LE-BI</t>
  </si>
  <si>
    <t>RM6-C1-NE-B</t>
  </si>
  <si>
    <t>RM6-C1-NE-DI-02</t>
  </si>
  <si>
    <t>RM6-C1-NE-IIIII-01</t>
  </si>
  <si>
    <t>LXWXH:2320X800X1400 MM</t>
  </si>
  <si>
    <t>RM6-C1-NE-IQQ-01</t>
  </si>
  <si>
    <t>RM6-C1-RE-IB</t>
  </si>
  <si>
    <t>RM6-C3-DE-B-01</t>
  </si>
  <si>
    <t>RM6-C3-DE-BQQ</t>
  </si>
  <si>
    <t>RM6-C3-DE-I-01</t>
  </si>
  <si>
    <t>RM6-C3-DE-Q-01</t>
  </si>
  <si>
    <t>RM6-C3-NE-DI-02</t>
  </si>
  <si>
    <t>RM6-C3-NE-DIDI-01</t>
  </si>
  <si>
    <t>RM6-C3-NE-DIDI-02</t>
  </si>
  <si>
    <t>RM6-C3-NE-IDD-01</t>
  </si>
  <si>
    <t>RM6-C3-NE-IDI-02</t>
  </si>
  <si>
    <t>RM6-C3-RE-DIDI-01</t>
  </si>
  <si>
    <t>RM6-C3-RE-IDI-01</t>
  </si>
  <si>
    <t>RM6-C3-RE-IQI-01</t>
  </si>
  <si>
    <t>RUZSC3M</t>
  </si>
  <si>
    <t>LXWXH: 106 X 105 X 98 MM</t>
  </si>
  <si>
    <t>S1A45000_BLK</t>
  </si>
  <si>
    <t>S1A52084_BLK</t>
  </si>
  <si>
    <t>S1A52092_BLK</t>
  </si>
  <si>
    <t>S1A52094_BLK</t>
  </si>
  <si>
    <t>S1A52098_BLK</t>
  </si>
  <si>
    <t>S1A95242_BLK</t>
  </si>
  <si>
    <t>LXWXH: 232 X 75 X 4 MM</t>
  </si>
  <si>
    <t>S56E1GY_C1</t>
  </si>
  <si>
    <t>S56E2GY_C1</t>
  </si>
  <si>
    <t>S56ES2GY_C1</t>
  </si>
  <si>
    <t>S8430X_WE</t>
  </si>
  <si>
    <t>LXWXH: 126 X 80 X 20 MM</t>
  </si>
  <si>
    <t>SNZ00003_BLK</t>
  </si>
  <si>
    <t>SNZ00199_BLK</t>
  </si>
  <si>
    <t>LXWXH: 388 X 287 X 158 MM</t>
  </si>
  <si>
    <t>SNZ00290_BLK</t>
  </si>
  <si>
    <t>ST8430X_WE</t>
  </si>
  <si>
    <t>LXWXH: 126 X 126 X 20 MM</t>
  </si>
  <si>
    <t>SXWMPC15A10001</t>
  </si>
  <si>
    <t>SXWMPC18B10001</t>
  </si>
  <si>
    <t>SXWMPC24A10001</t>
  </si>
  <si>
    <t>SXWMPC36A10001</t>
  </si>
  <si>
    <t>LXWXH: 24 X 12.5 X 7 CM</t>
  </si>
  <si>
    <t>SXWMPV7AX10001</t>
  </si>
  <si>
    <t>SXWMPV9AX10001</t>
  </si>
  <si>
    <t>TM3DM8RG</t>
  </si>
  <si>
    <t>TMCR2AQ2V</t>
  </si>
  <si>
    <t>TMCR2TI2</t>
  </si>
  <si>
    <t>TRV00911</t>
  </si>
  <si>
    <t>LXWXH: 180 X 125 X 6 MM</t>
  </si>
  <si>
    <t>TRV00915</t>
  </si>
  <si>
    <t>UC31TV_XCG</t>
  </si>
  <si>
    <t>UC31TV_XPW</t>
  </si>
  <si>
    <t>UC31USB_XBS</t>
  </si>
  <si>
    <t>UC31USB_XBS_G6</t>
  </si>
  <si>
    <t>UC31USB_XBS_G9</t>
  </si>
  <si>
    <t>UC31USB_XCG</t>
  </si>
  <si>
    <t>UC31USB_XCG_G9</t>
  </si>
  <si>
    <t>UC31USB_XPW</t>
  </si>
  <si>
    <t>UC31X_XBS</t>
  </si>
  <si>
    <t>UC31X_XCG</t>
  </si>
  <si>
    <t>UC32HDM_XBS</t>
  </si>
  <si>
    <t>UC32TVFM_XBS</t>
  </si>
  <si>
    <t>UC32TVFM_XPW</t>
  </si>
  <si>
    <t>UC426_10U_XCG_C1</t>
  </si>
  <si>
    <t>UC426_15TW_XCG</t>
  </si>
  <si>
    <t>UC426_15TW_XPW</t>
  </si>
  <si>
    <t>UC426_16IS_XBS</t>
  </si>
  <si>
    <t>UC426_16TS_XCG</t>
  </si>
  <si>
    <t>UC426_XBS</t>
  </si>
  <si>
    <t>UC426_XCG</t>
  </si>
  <si>
    <t>UC426_XPW</t>
  </si>
  <si>
    <t>UCT426_302</t>
  </si>
  <si>
    <t>LXWXH: 150 X 85 X 10 MM</t>
  </si>
  <si>
    <t>UCT426_XBS</t>
  </si>
  <si>
    <t>UCT426_XCG</t>
  </si>
  <si>
    <t>UCT426_XPW</t>
  </si>
  <si>
    <t>UDC31RJ_302</t>
  </si>
  <si>
    <t>UDC31RJ_XBS</t>
  </si>
  <si>
    <t>UDC31RJ_XCG</t>
  </si>
  <si>
    <t>UDC31RJ_XPW</t>
  </si>
  <si>
    <t>UDC32TD_XBS</t>
  </si>
  <si>
    <t>UDC32TD_XCG</t>
  </si>
  <si>
    <t>UDC32TD_XPW</t>
  </si>
  <si>
    <t>V-CM630A-4A_L1</t>
  </si>
  <si>
    <t>V-CM630A-5A_L1</t>
  </si>
  <si>
    <t>V-DM1A1250A-62A_L1</t>
  </si>
  <si>
    <t>V-DM1A1250A-63A_L1</t>
  </si>
  <si>
    <t>V-DM1A1250A-64A_L1</t>
  </si>
  <si>
    <t>V-DM1A1250A-65A_L1</t>
  </si>
  <si>
    <t>V-DM1A1250A-66A_L1</t>
  </si>
  <si>
    <t>V-DM1A1250A-72A_L1</t>
  </si>
  <si>
    <t>V-DM1A630A-0A_L1</t>
  </si>
  <si>
    <t>V-DM1A630A-53A_L1</t>
  </si>
  <si>
    <t>V-DM1A630A-54A_L1</t>
  </si>
  <si>
    <t>V-DM1A630A-55A_L1</t>
  </si>
  <si>
    <t>V-DM1A630A-56A_L1</t>
  </si>
  <si>
    <t>V-DM1A630A-57A_L1</t>
  </si>
  <si>
    <t>V-DM1A630A-58A_L1</t>
  </si>
  <si>
    <t>V-DM1A630A-59A_L1</t>
  </si>
  <si>
    <t>V-DM1A630A-60A_L1</t>
  </si>
  <si>
    <t>V-DM1A630A-61A_L1</t>
  </si>
  <si>
    <t>V-DM1A630A-67A_L1</t>
  </si>
  <si>
    <t>V-DM1A630A-68A_L1</t>
  </si>
  <si>
    <t>V-DM1A630A-69A_L1</t>
  </si>
  <si>
    <t>V-DM1A630A-70A_L1</t>
  </si>
  <si>
    <t>V-DM1A630A-71A_L1</t>
  </si>
  <si>
    <t>V-DM1D1250A-6A_L1</t>
  </si>
  <si>
    <t>V-DM1D1250A-7A_L1</t>
  </si>
  <si>
    <t>V-DM1D630A-1A_L1</t>
  </si>
  <si>
    <t>V-DM1D630A-2A_L1</t>
  </si>
  <si>
    <t>V-DM1D630A-3A_L1</t>
  </si>
  <si>
    <t>V-DM1D630A-4A_L1</t>
  </si>
  <si>
    <t>V-DM1W1250A-5A_L1</t>
  </si>
  <si>
    <t>V-DM1W1250A-6A_L1</t>
  </si>
  <si>
    <t>V-DM1W630A-1A_L1</t>
  </si>
  <si>
    <t>V-DM1W630A-2A_L1</t>
  </si>
  <si>
    <t>V-DM1W630A-3A_L1</t>
  </si>
  <si>
    <t>V-DM1Z1250A-1A_L1</t>
  </si>
  <si>
    <t>V-DM1Z1250A-2A_L1</t>
  </si>
  <si>
    <t>V-DM1Z1250A-3A_L1</t>
  </si>
  <si>
    <t>V-DM1Z1250A-5A_L1</t>
  </si>
  <si>
    <t>V-DM2630A-13A_L1</t>
  </si>
  <si>
    <t>V-DM2630A-14A_L1</t>
  </si>
  <si>
    <t>V-DM2630A-15A_L1</t>
  </si>
  <si>
    <t>V-DM2630A-16A_L1</t>
  </si>
  <si>
    <t>V-DM2630A-17A_L1</t>
  </si>
  <si>
    <t>V-DM2630A-18A_L1</t>
  </si>
  <si>
    <t>V-GBCA1250A-4A_L1</t>
  </si>
  <si>
    <t>V-GBCA1250A-5A_L1</t>
  </si>
  <si>
    <t>V-GBCA630A-2A_L1</t>
  </si>
  <si>
    <t>V-GBCA630A-3A_L1</t>
  </si>
  <si>
    <t>V-GBCB1250A-15A_L1</t>
  </si>
  <si>
    <t>V-GBCB1250A-16A_L1</t>
  </si>
  <si>
    <t>V-GBCB630A-17A_L1</t>
  </si>
  <si>
    <t>V-GBM1250A-4A_L1</t>
  </si>
  <si>
    <t>V-IM630A-13A_L1</t>
  </si>
  <si>
    <t>V-IM630A-14A_L1</t>
  </si>
  <si>
    <t>V-IM630A-15A_L1</t>
  </si>
  <si>
    <t>V-NSM630A-1A_L1</t>
  </si>
  <si>
    <t>V-NSM630A-2B_L1</t>
  </si>
  <si>
    <t>V-NSM630A-3C_L1</t>
  </si>
  <si>
    <t>V-NSM630A-4A_L1</t>
  </si>
  <si>
    <t>V-NSM630A-5A_L1</t>
  </si>
  <si>
    <t>V-QM630A-4A_L1</t>
  </si>
  <si>
    <t>V-QM630A-5A_L1</t>
  </si>
  <si>
    <t>V-QM630A-6A_L1</t>
  </si>
  <si>
    <t>VW3A46101</t>
  </si>
  <si>
    <t>LXWXH: 400 X 590 X 560 MM</t>
  </si>
  <si>
    <t>VW3A46102</t>
  </si>
  <si>
    <t>LXWXH: 405 X 600 X 550 MM</t>
  </si>
  <si>
    <t>VW3A46103</t>
  </si>
  <si>
    <t>LXWXH: 400 X 580 X 560 MM</t>
  </si>
  <si>
    <t>VW3A46110</t>
  </si>
  <si>
    <t>W226JB-RG</t>
  </si>
  <si>
    <t>LXWXH: 86 X 63 X 86 MM</t>
  </si>
  <si>
    <t>WHD20_GY_G19</t>
  </si>
  <si>
    <t>LXWXH:83X90X175 MM</t>
  </si>
  <si>
    <t>WHD35_GY_G19</t>
  </si>
  <si>
    <t>WHD55_GY_G19</t>
  </si>
  <si>
    <t>WHD63_GY_G19</t>
  </si>
  <si>
    <t>WHS20_GY_G19</t>
  </si>
  <si>
    <t>WHS35_GY_G19</t>
  </si>
  <si>
    <t>WHS55_GY_G19</t>
  </si>
  <si>
    <t>WHT20_GY_G19</t>
  </si>
  <si>
    <t>LXWXH:83X90X173 MM</t>
  </si>
  <si>
    <t>WHT35_GY_G19</t>
  </si>
  <si>
    <t>WHT55_GY_G19</t>
  </si>
  <si>
    <t>WHT63_GY_G19</t>
  </si>
  <si>
    <t>WHT80_GY_G19</t>
  </si>
  <si>
    <t>WS229VH-GY</t>
  </si>
  <si>
    <t>LXWXH: 00172 X 00124 X 00085 MM</t>
  </si>
  <si>
    <t>WS229VH-WE</t>
  </si>
  <si>
    <t>XACA12S1449</t>
  </si>
  <si>
    <t>LXWXH:95X740X92 MM</t>
  </si>
  <si>
    <t>XB5AJ53C0</t>
  </si>
  <si>
    <t>LXWXH:33X52X86 MM</t>
  </si>
  <si>
    <t>LXWXH: 60 X 34 X 33 MM</t>
  </si>
  <si>
    <t>XC1AC1269</t>
  </si>
  <si>
    <t>LXWXH: 225 X 115 X 85</t>
  </si>
  <si>
    <t>XCKJ10513H7</t>
  </si>
  <si>
    <t>LXWXH: 68 X 12 X 43 MM</t>
  </si>
  <si>
    <t>XCSDMC5905</t>
  </si>
  <si>
    <t>LXWXH: 155 X 155 X 30</t>
  </si>
  <si>
    <t>XS218BLPAL2</t>
  </si>
  <si>
    <t>XSZBC90</t>
  </si>
  <si>
    <t>XUZ2003</t>
  </si>
  <si>
    <t>LXWXH: 53 X 36 X 28 MM</t>
  </si>
  <si>
    <t>XVUC020</t>
  </si>
  <si>
    <t>XVUC29P</t>
  </si>
  <si>
    <t>XVUC9VP</t>
  </si>
  <si>
    <t>XZCP0941L10</t>
  </si>
  <si>
    <t>LXWXH: 200 X 230 X 30</t>
  </si>
  <si>
    <t>Z4015C-ZB</t>
  </si>
  <si>
    <t>Z4061-ZB</t>
  </si>
  <si>
    <t>LXWXH: 98 X 38 X 10 MM</t>
  </si>
  <si>
    <t>Z4061-ZW</t>
  </si>
  <si>
    <t>Z4062EDIM-KB</t>
  </si>
  <si>
    <t>Z4062-ZB</t>
  </si>
  <si>
    <t>Z4062-ZW</t>
  </si>
  <si>
    <t>ZCDEN12</t>
  </si>
  <si>
    <t>LXWXH: 40 X 30 X 30 MM</t>
  </si>
  <si>
    <t>007302011</t>
  </si>
  <si>
    <t>007302450</t>
  </si>
  <si>
    <t>18633</t>
  </si>
  <si>
    <t>LXWXH: 124 X 129 X 86 MM</t>
  </si>
  <si>
    <t>1920MBPR-3_BLK</t>
  </si>
  <si>
    <t>30MD-5_BLK</t>
  </si>
  <si>
    <t>30RSM-4_BLK</t>
  </si>
  <si>
    <t>31140</t>
  </si>
  <si>
    <t>LXWXH: 150 X 400 X 180 MM</t>
  </si>
  <si>
    <t>371858-BK</t>
  </si>
  <si>
    <t>47290</t>
  </si>
  <si>
    <t>LXWXH: 79 X 215 X 67</t>
  </si>
  <si>
    <t>47519</t>
  </si>
  <si>
    <t>535-10_BLK</t>
  </si>
  <si>
    <t>535ES-100_BLK</t>
  </si>
  <si>
    <t>564092_BLK</t>
  </si>
  <si>
    <t>564384_BLK</t>
  </si>
  <si>
    <t>564530_BLK</t>
  </si>
  <si>
    <t>56508</t>
  </si>
  <si>
    <t>LXWXH: 80 X 100 X 85</t>
  </si>
  <si>
    <t>59477</t>
  </si>
  <si>
    <t>LXWXH: 780 X 970 X 880</t>
  </si>
  <si>
    <t>60ZPBCZB-SHR_GX</t>
  </si>
  <si>
    <t>LXWXH: 61 X 45 X 25 MM</t>
  </si>
  <si>
    <t>9007CB33S1</t>
  </si>
  <si>
    <t>9007CB34S1</t>
  </si>
  <si>
    <t>LXWXH: 135 X 305 X 135</t>
  </si>
  <si>
    <t>9007FTSB1</t>
  </si>
  <si>
    <t>LXWXH: 90 X 165 X 80 MM</t>
  </si>
  <si>
    <t>9814000293</t>
  </si>
  <si>
    <t>A9A26970</t>
  </si>
  <si>
    <t>LXWXH: 180 X 115 X 20 MM</t>
  </si>
  <si>
    <t>A9F75140</t>
  </si>
  <si>
    <t>A9N15635</t>
  </si>
  <si>
    <t>A9N61699</t>
  </si>
  <si>
    <t>A9R16425</t>
  </si>
  <si>
    <t>LXWXH: 75 X 100 X 82</t>
  </si>
  <si>
    <t>A9R51225</t>
  </si>
  <si>
    <t>LXWXH: 40 X 100 X 80 MM</t>
  </si>
  <si>
    <t>A9Z32491</t>
  </si>
  <si>
    <t>LXWXH:84X82X100 MM</t>
  </si>
  <si>
    <t>AAA11134</t>
  </si>
  <si>
    <t>LXWXH: 140 X 90 X 90</t>
  </si>
  <si>
    <t>ABE7S16E2E0</t>
  </si>
  <si>
    <t>LXWXH:83X212X297 MM</t>
  </si>
  <si>
    <t>ABR1E318B</t>
  </si>
  <si>
    <t>ABR1E418B</t>
  </si>
  <si>
    <t>LXWXH: 20 X 75 X 75 MM</t>
  </si>
  <si>
    <t>ATS01N206LU</t>
  </si>
  <si>
    <t>ATS01N209LU</t>
  </si>
  <si>
    <t>LXWXH: 172 X 150 X 55 MM</t>
  </si>
  <si>
    <t>ATS01N209RT</t>
  </si>
  <si>
    <t>ATS01N212LU</t>
  </si>
  <si>
    <t>ATS01N212RT</t>
  </si>
  <si>
    <t>ATS01N232LU</t>
  </si>
  <si>
    <t>LXWXH: 152 X 172 X 55 MM</t>
  </si>
  <si>
    <t>ATS48C66Y</t>
  </si>
  <si>
    <t>LXWXH: 590 X 780 X 515 MM</t>
  </si>
  <si>
    <t>ATS48C79Q</t>
  </si>
  <si>
    <t>LXWXH: 900 X 1025 X 480 MM</t>
  </si>
  <si>
    <t>ATS48C79Y</t>
  </si>
  <si>
    <t>LXWXH: 1830 X 900 X 620 MM</t>
  </si>
  <si>
    <t>ATS48D17Y</t>
  </si>
  <si>
    <t>LXWXH: 255 X 370 X 290 MM</t>
  </si>
  <si>
    <t>ATS48D47Y</t>
  </si>
  <si>
    <t>ATS48D75Y</t>
  </si>
  <si>
    <t>ATS48M10Y</t>
  </si>
  <si>
    <t>ATS48M12Y</t>
  </si>
  <si>
    <t>ATSU01N212LT</t>
  </si>
  <si>
    <t>LXWXH: 175 X 150 X 55</t>
  </si>
  <si>
    <t>ATV12H018F1</t>
  </si>
  <si>
    <t>LXWXH: 190 X 186 X 107 MM</t>
  </si>
  <si>
    <t>ATV12H018M3</t>
  </si>
  <si>
    <t>LXWXH: 190 X 187 X 120 MM</t>
  </si>
  <si>
    <t>ATV12H037F1</t>
  </si>
  <si>
    <t>LXWXH: 186 X 186 X 106 MM</t>
  </si>
  <si>
    <t>ATV12H055M2</t>
  </si>
  <si>
    <t>ATV12H075F1</t>
  </si>
  <si>
    <t>LXWXH: 190 X 170 X 190 MM</t>
  </si>
  <si>
    <t>ATV12HU15M3</t>
  </si>
  <si>
    <t>ATV12HU30M3</t>
  </si>
  <si>
    <t>LXWXH: 220 X 215 X 220 MM</t>
  </si>
  <si>
    <t>ATV12HU40M3</t>
  </si>
  <si>
    <t>LXWXH: 268 X 195 X 250 MM</t>
  </si>
  <si>
    <t>ATV212HD11M3X</t>
  </si>
  <si>
    <t>LXWXH: 300 X 400 X 295</t>
  </si>
  <si>
    <t>ATV212HD15M3X</t>
  </si>
  <si>
    <t>LXWXH: 390 X 300 X 280</t>
  </si>
  <si>
    <t>ATV212HD18M3X</t>
  </si>
  <si>
    <t>LXWXH: 400 X 300 X 285</t>
  </si>
  <si>
    <t>ATV212HD22M3X</t>
  </si>
  <si>
    <t>LXWXH: 395 X 600 X 365</t>
  </si>
  <si>
    <t>ATV212HD30M3X</t>
  </si>
  <si>
    <t>LXWXH: 540 X 800 X 330</t>
  </si>
  <si>
    <t>ATV212HU22M3X</t>
  </si>
  <si>
    <t>LXWXH: 210 X 175 X 180</t>
  </si>
  <si>
    <t>ATV212HU30M3X</t>
  </si>
  <si>
    <t>LXWXH: 210 X 220 X 215</t>
  </si>
  <si>
    <t>ATV212HU40M3X</t>
  </si>
  <si>
    <t>LXWXH: 220 X 215 X 215</t>
  </si>
  <si>
    <t>ATV212HU75M3X</t>
  </si>
  <si>
    <t>LXWXH: 235 X 295 X 270</t>
  </si>
  <si>
    <t>ATV212W075N4</t>
  </si>
  <si>
    <t>LXWXH: 370 X 260 X 280 MM</t>
  </si>
  <si>
    <t>ATV212WD75N4</t>
  </si>
  <si>
    <t>LXWXH: 1150 X 450 X 440 MM</t>
  </si>
  <si>
    <t>ATV212WU15N4</t>
  </si>
  <si>
    <t>LXWXH: 370 X 255 X 280 MM</t>
  </si>
  <si>
    <t>ATV212WU22N4</t>
  </si>
  <si>
    <t>LXWXH: 370 X 250 X 280 MM</t>
  </si>
  <si>
    <t>ATV630D11M3</t>
  </si>
  <si>
    <t>LXWXH: 310 X 700 X 260 MM</t>
  </si>
  <si>
    <t>ATV630D15M3</t>
  </si>
  <si>
    <t>ATV630D18M3</t>
  </si>
  <si>
    <t>ATV630D22M3</t>
  </si>
  <si>
    <t>ATV630D30M3</t>
  </si>
  <si>
    <t>ATV630D37M3</t>
  </si>
  <si>
    <t>LXWXH: 1050 X 420 X 570 MM</t>
  </si>
  <si>
    <t>ATV630D45M3</t>
  </si>
  <si>
    <t>ATV630D55M3</t>
  </si>
  <si>
    <t>ATV630D75M3</t>
  </si>
  <si>
    <t>LXWXH: 1025 X 465 X 648 MM</t>
  </si>
  <si>
    <t>ATV630U15M3</t>
  </si>
  <si>
    <t>ATV630U22M3</t>
  </si>
  <si>
    <t>ATV630U30M3</t>
  </si>
  <si>
    <t>ATV630U40M3</t>
  </si>
  <si>
    <t>ATV930D11M3</t>
  </si>
  <si>
    <t>LXWXH: 740X255X340 MM</t>
  </si>
  <si>
    <t>ATV930D15M3</t>
  </si>
  <si>
    <t>ATV930D18M3</t>
  </si>
  <si>
    <t>ATV930D22M3</t>
  </si>
  <si>
    <t>ATV930D30M3</t>
  </si>
  <si>
    <t>ATV930D30M3C</t>
  </si>
  <si>
    <t>ATV930D37M3</t>
  </si>
  <si>
    <t>ATV930D37M3C</t>
  </si>
  <si>
    <t>ATV930D45M3</t>
  </si>
  <si>
    <t>ATV930D45M3C</t>
  </si>
  <si>
    <t>ATV930D55M3C</t>
  </si>
  <si>
    <t>ATV930D55N4C</t>
  </si>
  <si>
    <t>ATV930D75M3C</t>
  </si>
  <si>
    <t>ATV930D75N4C</t>
  </si>
  <si>
    <t>ATV930D90N4C</t>
  </si>
  <si>
    <t>LXWXH: 1045X460X590 MM</t>
  </si>
  <si>
    <t>ATV930U15M3</t>
  </si>
  <si>
    <t>ATV930U22M3</t>
  </si>
  <si>
    <t>ATV930U30M3</t>
  </si>
  <si>
    <t>ATV930U40M3</t>
  </si>
  <si>
    <t>ATV930U55M3</t>
  </si>
  <si>
    <t>ATV930U75M3</t>
  </si>
  <si>
    <t>LXWXH: 740X250X340 MM</t>
  </si>
  <si>
    <t>B25X-2-BK_BLK</t>
  </si>
  <si>
    <t>BLRCS050A060B40</t>
  </si>
  <si>
    <t>BMH1002P02F1A</t>
  </si>
  <si>
    <t>LXWXH: 400 X 200 X 220 MM</t>
  </si>
  <si>
    <t>BSH0551T02F1A</t>
  </si>
  <si>
    <t>LXWXH: 128 X 377 X 123</t>
  </si>
  <si>
    <t>BSH0552T02F1A</t>
  </si>
  <si>
    <t>C264_DOU201</t>
  </si>
  <si>
    <t>CCT15285</t>
  </si>
  <si>
    <t>LXWXH:102X46X76 MM</t>
  </si>
  <si>
    <t>LXWXH: 350 X 720 X 780 MM</t>
  </si>
  <si>
    <t>CWLSXX</t>
  </si>
  <si>
    <t>LXWXH:178X108X57 MM</t>
  </si>
  <si>
    <t>DBPRD</t>
  </si>
  <si>
    <t>DPENP</t>
  </si>
  <si>
    <t>DPSOL</t>
  </si>
  <si>
    <t>E13214950K0HA00T00</t>
  </si>
  <si>
    <t>E13234955F0FM00RC0</t>
  </si>
  <si>
    <t>E13254941K0WS0DL00</t>
  </si>
  <si>
    <t>E13254950FCWS0DL00</t>
  </si>
  <si>
    <t>E13254951K0WS0DK00</t>
  </si>
  <si>
    <t>E141311A2M0468J</t>
  </si>
  <si>
    <t>E14331QA7M0B58L</t>
  </si>
  <si>
    <t>E14331RA7M0B58L</t>
  </si>
  <si>
    <t>E3031RJK_GS</t>
  </si>
  <si>
    <t>E44231QB7M0E38M</t>
  </si>
  <si>
    <t>E44331SA6M0K28M</t>
  </si>
  <si>
    <t>E54331QH7M0K18M</t>
  </si>
  <si>
    <t>E54331QL7M0H98M</t>
  </si>
  <si>
    <t>E54331R77M0K28M</t>
  </si>
  <si>
    <t>E54331S66M0K28M</t>
  </si>
  <si>
    <t>E63234911F0EL00S00</t>
  </si>
  <si>
    <t>E63234911F0XQ04L00</t>
  </si>
  <si>
    <t>E6333B910H0HA00T00</t>
  </si>
  <si>
    <t>E643311A2M0038K</t>
  </si>
  <si>
    <t>E64331QE6M0B58M</t>
  </si>
  <si>
    <t>E64331SA6M0B58M</t>
  </si>
  <si>
    <t>E64331SABM0B58M</t>
  </si>
  <si>
    <t>E64332RA6M0B58M</t>
  </si>
  <si>
    <t>E645311A2M0048K</t>
  </si>
  <si>
    <t>E64531QF6M0B58M</t>
  </si>
  <si>
    <t>E74131KA6M0518K</t>
  </si>
  <si>
    <t>E743311A1M0518K</t>
  </si>
  <si>
    <t>E74631SH6M0B68M</t>
  </si>
  <si>
    <t>E8331DST300ZB_WE</t>
  </si>
  <si>
    <t>E8331L1LED_DG_G19</t>
  </si>
  <si>
    <t>E8332DST350ZB_WE</t>
  </si>
  <si>
    <t>E8332L1LED_DG_G19</t>
  </si>
  <si>
    <t>E8332L2LED_DG_G19</t>
  </si>
  <si>
    <t>E8333L1LED_DG_G19</t>
  </si>
  <si>
    <t>E83426UES2_DG_G19</t>
  </si>
  <si>
    <t>EPD302</t>
  </si>
  <si>
    <t>LXWXH: 178 X 152 X 51 MM</t>
  </si>
  <si>
    <t>ESEEXPCZZSPMZZ</t>
  </si>
  <si>
    <t>FG-TANK-E38KV-02</t>
  </si>
  <si>
    <t>FG-TANK-RL38KV-05</t>
  </si>
  <si>
    <t>GCR_C264_F40_00132</t>
  </si>
  <si>
    <t>GCR_C264_F60_00125</t>
  </si>
  <si>
    <t>GCR_C264_F60_00126</t>
  </si>
  <si>
    <t>GCR_C264_F60_00127</t>
  </si>
  <si>
    <t>GCR_C264_F60_00128</t>
  </si>
  <si>
    <t>GCR_C264_F60_00129</t>
  </si>
  <si>
    <t>GCR_C264_F60_00130</t>
  </si>
  <si>
    <t>GCR_C264_F60_00131</t>
  </si>
  <si>
    <t>GCR_C264_F60_00133</t>
  </si>
  <si>
    <t>GCR_C264_F60_00134</t>
  </si>
  <si>
    <t>GCR_C264_F60_00135</t>
  </si>
  <si>
    <t>GCR_C264_F60_92507</t>
  </si>
  <si>
    <t>GCR_C264_F60_92508</t>
  </si>
  <si>
    <t>GCR_C264_F60_92511</t>
  </si>
  <si>
    <t>GCR_C264_F60_92512</t>
  </si>
  <si>
    <t>GCR_C264_F80_00123</t>
  </si>
  <si>
    <t>GCR_C264_F80_00124</t>
  </si>
  <si>
    <t>GCR_P3F_PTO10</t>
  </si>
  <si>
    <t>GCR_P3F_PTO11</t>
  </si>
  <si>
    <t>GCR_P3F_PTO12</t>
  </si>
  <si>
    <t>GCR_P3F_PTO13</t>
  </si>
  <si>
    <t>GCR_P3L30_PTO1</t>
  </si>
  <si>
    <t>GCR_P3T32_PTO2</t>
  </si>
  <si>
    <t>HMIDT752</t>
  </si>
  <si>
    <t>HT2XAS0H</t>
  </si>
  <si>
    <t>LXWXH:140X95X44 MM</t>
  </si>
  <si>
    <t>IDCOM</t>
  </si>
  <si>
    <t>IDEUR</t>
  </si>
  <si>
    <t>IDFLD</t>
  </si>
  <si>
    <t>IDHMI</t>
  </si>
  <si>
    <t>IDMST</t>
  </si>
  <si>
    <t>IDPAC</t>
  </si>
  <si>
    <t>IDSEN</t>
  </si>
  <si>
    <t>IDSIG</t>
  </si>
  <si>
    <t>IDVSD</t>
  </si>
  <si>
    <t>INMCP</t>
  </si>
  <si>
    <t>K1D004NX</t>
  </si>
  <si>
    <t>LXWXH: 65 X 65 X 110 MM</t>
  </si>
  <si>
    <t>K1D012ULH</t>
  </si>
  <si>
    <t>K1F013NLH</t>
  </si>
  <si>
    <t>K1H004ULH</t>
  </si>
  <si>
    <t>KAXZ1S141</t>
  </si>
  <si>
    <t>LXWXH: 40 X 70 X 30 MM</t>
  </si>
  <si>
    <t>LC1D115004BD</t>
  </si>
  <si>
    <t>LC1D258MD</t>
  </si>
  <si>
    <t>LXWXH: 54 X 107 X 120 MM</t>
  </si>
  <si>
    <t>LC1D80AKUE</t>
  </si>
  <si>
    <t>LXWXH: 95X118X55 MM</t>
  </si>
  <si>
    <t>LC1E40M6</t>
  </si>
  <si>
    <t>LXWXH: 250 X 250 X 240 MM</t>
  </si>
  <si>
    <t>LC2K09015E7</t>
  </si>
  <si>
    <t>LXWXH: 93 X 60 X 65 MM</t>
  </si>
  <si>
    <t>LC2K0901B7</t>
  </si>
  <si>
    <t>LE1D09R7</t>
  </si>
  <si>
    <t>LMC402CAA10000</t>
  </si>
  <si>
    <t>LXWXH: 325 X 172 X 425 MM</t>
  </si>
  <si>
    <t>LMC802CAA10000</t>
  </si>
  <si>
    <t>LS1D32005</t>
  </si>
  <si>
    <t>LSSMBU06NP</t>
  </si>
  <si>
    <t>LSSMBU09NP</t>
  </si>
  <si>
    <t>LV429434FR</t>
  </si>
  <si>
    <t>LXWXH:105X117X170 MM</t>
  </si>
  <si>
    <t>LV432683</t>
  </si>
  <si>
    <t>LXWXH: 300 X 180 X 268 MM</t>
  </si>
  <si>
    <t>LV833662SP</t>
  </si>
  <si>
    <t>LXWXH:62X35X85 MM</t>
  </si>
  <si>
    <t>LV847849SP</t>
  </si>
  <si>
    <t>LV847894SP</t>
  </si>
  <si>
    <t>LXWXH:130X125X229 MM</t>
  </si>
  <si>
    <t>LXM32SD30M2</t>
  </si>
  <si>
    <t>LXM32SU45M2</t>
  </si>
  <si>
    <t>LXM32SU90M2</t>
  </si>
  <si>
    <t>LXM52DD12C41000</t>
  </si>
  <si>
    <t>LXWXH: 276 X 330 X 85 MM</t>
  </si>
  <si>
    <t>LXM52DD18C41000</t>
  </si>
  <si>
    <t>M3T_SIS_WE</t>
  </si>
  <si>
    <t>LXWXH:120X70X36 MM</t>
  </si>
  <si>
    <t>M3T_USB_WE</t>
  </si>
  <si>
    <t>LXWXH:70X23X36 MM</t>
  </si>
  <si>
    <t>M3T_USB2_WE</t>
  </si>
  <si>
    <t>LXWXH:70X46.6X36 MM</t>
  </si>
  <si>
    <t>M3T01_WE</t>
  </si>
  <si>
    <t>LXWXH:120X70X23.7 MM</t>
  </si>
  <si>
    <t>M3T01BC_WE</t>
  </si>
  <si>
    <t>LXWXH:70X23.1X32.2 MM</t>
  </si>
  <si>
    <t>M3T01BP_WE</t>
  </si>
  <si>
    <t>LXWXH:120X70X19 MM</t>
  </si>
  <si>
    <t>M3T01MCB_WE</t>
  </si>
  <si>
    <t>LXWXH:120X70X11 MM</t>
  </si>
  <si>
    <t>M3T01SB_WE</t>
  </si>
  <si>
    <t>LXWXH:120X70X254 MM</t>
  </si>
  <si>
    <t>M3T01SC_WE</t>
  </si>
  <si>
    <t>LXWXH:70X24X9.5 MM</t>
  </si>
  <si>
    <t>M3T02_WE</t>
  </si>
  <si>
    <t>LXWXH:120X70X25.7 MM</t>
  </si>
  <si>
    <t>M3T02MCB_WE</t>
  </si>
  <si>
    <t>M3T03_WE</t>
  </si>
  <si>
    <t>M3T1RJ4M_WE</t>
  </si>
  <si>
    <t>LXWXH:70X23X35 MM</t>
  </si>
  <si>
    <t>M3T1RJ5M_WE</t>
  </si>
  <si>
    <t>M3T1RJ6M_WE</t>
  </si>
  <si>
    <t>LXWXH:70X23X38 MM</t>
  </si>
  <si>
    <t>M3T1TV75M_WE</t>
  </si>
  <si>
    <t>LXWXH:70X23X26 MM</t>
  </si>
  <si>
    <t>M3T1V400DM_WE</t>
  </si>
  <si>
    <t>LXWXH:70X23X55 MM</t>
  </si>
  <si>
    <t>M3T1V400FM_WE</t>
  </si>
  <si>
    <t>M3T31_1F_WE</t>
  </si>
  <si>
    <t>LXWXH:70X23X70 MM</t>
  </si>
  <si>
    <t>M3T31_2_WE</t>
  </si>
  <si>
    <t>M3T31_D20N_WE</t>
  </si>
  <si>
    <t>M3T31_E1F_WE</t>
  </si>
  <si>
    <t>LXWXH:70X70X32 MM</t>
  </si>
  <si>
    <t>M3T31_E2_WE</t>
  </si>
  <si>
    <t>M3T31_HBP_WE</t>
  </si>
  <si>
    <t>LXWXH:70X70X23 MM</t>
  </si>
  <si>
    <t>M3T31_IM_WE</t>
  </si>
  <si>
    <t>M3T31_M1F_WE</t>
  </si>
  <si>
    <t>LXWXH:70X34.8X32 MM</t>
  </si>
  <si>
    <t>M3T31_M2_WE</t>
  </si>
  <si>
    <t>LXWXH:70X34.8X32.7 MM</t>
  </si>
  <si>
    <t>M3T426_IS_WE</t>
  </si>
  <si>
    <t>LXWXH:70X46.6X34 MM</t>
  </si>
  <si>
    <t>M3T426US_WE</t>
  </si>
  <si>
    <t>LXWXH:70X23X36.5 MM</t>
  </si>
  <si>
    <t>M3T426UST_WE</t>
  </si>
  <si>
    <t>M3T426UST2_WE</t>
  </si>
  <si>
    <t>LXWXH:70X70X30.3 MM</t>
  </si>
  <si>
    <t>M3TNRD_WE</t>
  </si>
  <si>
    <t>LXWXH:70X23X31.5 MM</t>
  </si>
  <si>
    <t>METSECT5DD100</t>
  </si>
  <si>
    <t>MH30702P06A2200</t>
  </si>
  <si>
    <t>LXWXH:190X395X115 MM</t>
  </si>
  <si>
    <t>MTN4010-3619</t>
  </si>
  <si>
    <t>MTN4020-3619</t>
  </si>
  <si>
    <t>LXWXH:154X10X83 MM</t>
  </si>
  <si>
    <t>MTN4030-3619</t>
  </si>
  <si>
    <t>LXWXH:225X10X83 MM</t>
  </si>
  <si>
    <t>MTN4030-3625</t>
  </si>
  <si>
    <t>MTN404319</t>
  </si>
  <si>
    <t>MTN649315</t>
  </si>
  <si>
    <t>MVS08H3MW5A</t>
  </si>
  <si>
    <t>MVS10H3MW5A</t>
  </si>
  <si>
    <t>MVS10H3RW2L</t>
  </si>
  <si>
    <t>MVS10N3NW6A</t>
  </si>
  <si>
    <t>MVS16H3MF2V</t>
  </si>
  <si>
    <t>MVS16N3NW6A</t>
  </si>
  <si>
    <t>MVS25H3MF2V</t>
  </si>
  <si>
    <t>MVS25N3MW5A</t>
  </si>
  <si>
    <t>NHA67618_BLK</t>
  </si>
  <si>
    <t>NT12H23D6</t>
  </si>
  <si>
    <t>P13214950K0HA00T00</t>
  </si>
  <si>
    <t>P13234955F0FM00RC0</t>
  </si>
  <si>
    <t>P13254941K0WS0DL00</t>
  </si>
  <si>
    <t>P13254950FCWS0DL00</t>
  </si>
  <si>
    <t>P13254951F4FN00U00</t>
  </si>
  <si>
    <t>P13254951K0WS0DK00</t>
  </si>
  <si>
    <t>P13254958F0FN00U00</t>
  </si>
  <si>
    <t>P13956055FDEY00U00</t>
  </si>
  <si>
    <t>P14331QA7M0B58L</t>
  </si>
  <si>
    <t>P14331RA7M0B58L</t>
  </si>
  <si>
    <t>P44231QB7M0E38M</t>
  </si>
  <si>
    <t>P44331QB7M0K18M</t>
  </si>
  <si>
    <t>P44331SA6M0K28M</t>
  </si>
  <si>
    <t>P44531QC7M0K18L</t>
  </si>
  <si>
    <t>P54331Q77M0K18M</t>
  </si>
  <si>
    <t>P54331QH7M0K18M</t>
  </si>
  <si>
    <t>P54331QL7M0H98M</t>
  </si>
  <si>
    <t>P54331R77M0K28M</t>
  </si>
  <si>
    <t>P54331S66M0K28M</t>
  </si>
  <si>
    <t>P63234911F0EL00S00</t>
  </si>
  <si>
    <t>P63234911F0XQ04L00</t>
  </si>
  <si>
    <t>P6333B910H0HA00T00</t>
  </si>
  <si>
    <t>P63384911F0ET00U00</t>
  </si>
  <si>
    <t>P63484911F4EM00U00</t>
  </si>
  <si>
    <t>P643311A2M0038K</t>
  </si>
  <si>
    <t>P64331QE6M0B58M</t>
  </si>
  <si>
    <t>P64331SA6M0B58M</t>
  </si>
  <si>
    <t>P64331SABM0B58M</t>
  </si>
  <si>
    <t>P64332RA6M0B58M</t>
  </si>
  <si>
    <t>P645311A2M0048K</t>
  </si>
  <si>
    <t>P64531QF6M0B58M</t>
  </si>
  <si>
    <t>P74131KA6M0518K</t>
  </si>
  <si>
    <t>P743311A1M0518K</t>
  </si>
  <si>
    <t>P74631QK7M0B58M</t>
  </si>
  <si>
    <t>P74631SH6M0B68M</t>
  </si>
  <si>
    <t>P821B00Z312AB0</t>
  </si>
  <si>
    <t>P84930QE7M0B28M</t>
  </si>
  <si>
    <t>PCSPEAV99288</t>
  </si>
  <si>
    <t>PCSPNVE76274</t>
  </si>
  <si>
    <t>LXWXH:150X150X150 MM</t>
  </si>
  <si>
    <t>PCSPNVE76275</t>
  </si>
  <si>
    <t>PDL694CBK</t>
  </si>
  <si>
    <t>PDL695XCBK</t>
  </si>
  <si>
    <t>PSWGENCZZSPEZZ</t>
  </si>
  <si>
    <t>PTACB</t>
  </si>
  <si>
    <t>PTATS</t>
  </si>
  <si>
    <t>PTCCB</t>
  </si>
  <si>
    <t>PTCLC</t>
  </si>
  <si>
    <t>PTCLD</t>
  </si>
  <si>
    <t>PTCLS</t>
  </si>
  <si>
    <t>PTCLT</t>
  </si>
  <si>
    <t>PTCTR</t>
  </si>
  <si>
    <t>PTEVC</t>
  </si>
  <si>
    <t>PTFDA</t>
  </si>
  <si>
    <t>PTFDB</t>
  </si>
  <si>
    <t>PTFDS</t>
  </si>
  <si>
    <t>PTLVB</t>
  </si>
  <si>
    <t>PTLVS</t>
  </si>
  <si>
    <t>PTNCO</t>
  </si>
  <si>
    <t>PTPCL</t>
  </si>
  <si>
    <t>PTSG2</t>
  </si>
  <si>
    <t>PTUES</t>
  </si>
  <si>
    <t>RE88867303</t>
  </si>
  <si>
    <t>LXWXH: 97X 50 X 40 MM</t>
  </si>
  <si>
    <t>REL10021V</t>
  </si>
  <si>
    <t>REL10053V</t>
  </si>
  <si>
    <t>REL52035</t>
  </si>
  <si>
    <t>RM22UA33MT</t>
  </si>
  <si>
    <t>L X W X H = 95X82X26 MM</t>
  </si>
  <si>
    <t>RM35ATL0MW</t>
  </si>
  <si>
    <t>LXWXH: 44 X 97 X 78</t>
  </si>
  <si>
    <t>RM6-C1-DE-QD</t>
  </si>
  <si>
    <t>RM6-C1-RE-IIIQI</t>
  </si>
  <si>
    <t>RM6-C3-DE-IC</t>
  </si>
  <si>
    <t>RM6-C3-DE-IDI</t>
  </si>
  <si>
    <t>RM6-C3-DE-IIDI</t>
  </si>
  <si>
    <t>RM6-C3-RE-BDD</t>
  </si>
  <si>
    <t>RM6-C3-RE-IIDI</t>
  </si>
  <si>
    <t>RM6-C3-RE-III</t>
  </si>
  <si>
    <t>S1A37905_BLK</t>
  </si>
  <si>
    <t>S1A37906_BLK</t>
  </si>
  <si>
    <t>SNZ00288_BLK</t>
  </si>
  <si>
    <t>SOLPR</t>
  </si>
  <si>
    <t>SR3XT141BD</t>
  </si>
  <si>
    <t>STBDRA3290K</t>
  </si>
  <si>
    <t>TCSESSU083FN0</t>
  </si>
  <si>
    <t>LXWXH:160X235X60 MM</t>
  </si>
  <si>
    <t>TM258LF42DR</t>
  </si>
  <si>
    <t>TM5ACBM11</t>
  </si>
  <si>
    <t>LXWXH: 110 X 55 X 20 MM</t>
  </si>
  <si>
    <t>TM5ACBN1</t>
  </si>
  <si>
    <t>LXWXH: 110 X 55 X 40 MM</t>
  </si>
  <si>
    <t>TM5ACTB12</t>
  </si>
  <si>
    <t>TM5ACTB16</t>
  </si>
  <si>
    <t>LXWXH:35X90X15 MM</t>
  </si>
  <si>
    <t>TM5NS31</t>
  </si>
  <si>
    <t>LXWXH: 31 X 104 X 59 MM</t>
  </si>
  <si>
    <t>TM5SDI16D</t>
  </si>
  <si>
    <t>LXWXH:60X105X20 MM</t>
  </si>
  <si>
    <t>TM5SDO16T</t>
  </si>
  <si>
    <t>TM5SE1IC20005</t>
  </si>
  <si>
    <t>TSXCBY180K</t>
  </si>
  <si>
    <t>LXWXH: 430 X 280 X 160 MM</t>
  </si>
  <si>
    <t>V-CM630A_GA</t>
  </si>
  <si>
    <t>LXWXH:1030X375X1600 MM</t>
  </si>
  <si>
    <t>V-CM630A_GB</t>
  </si>
  <si>
    <t>V-DM1A1250A_GA</t>
  </si>
  <si>
    <t>LXWXH:1230X750X1600 MM</t>
  </si>
  <si>
    <t>V-DM1A1250A_GB</t>
  </si>
  <si>
    <t>V-DM1A630A_GA</t>
  </si>
  <si>
    <t>V-DM1A630A_GB</t>
  </si>
  <si>
    <t>V-DM1D1250A_GA</t>
  </si>
  <si>
    <t>V-DM1D1250A_GB</t>
  </si>
  <si>
    <t>V-DM1D630A_GA</t>
  </si>
  <si>
    <t>V-DM1D630A_GB</t>
  </si>
  <si>
    <t>V-DM1W1250A_GA</t>
  </si>
  <si>
    <t>V-DM1W1250A_GB</t>
  </si>
  <si>
    <t>V-DM1W630A_GA</t>
  </si>
  <si>
    <t>V-DM1W630A_GB</t>
  </si>
  <si>
    <t>V-DM1Z1250A_GA</t>
  </si>
  <si>
    <t>V-DM1Z1250A_GB</t>
  </si>
  <si>
    <t>V-DM2630A_GA</t>
  </si>
  <si>
    <t>V-DM2630A_GB</t>
  </si>
  <si>
    <t>V-GBCA1250A_GA</t>
  </si>
  <si>
    <t>LXWXH:1030X500X1600 MM</t>
  </si>
  <si>
    <t>V-GBCA1250A_GB</t>
  </si>
  <si>
    <t>V-GBCA630A_GA</t>
  </si>
  <si>
    <t>V-GBCA630A_GB</t>
  </si>
  <si>
    <t>V-GBCB1250A_GA</t>
  </si>
  <si>
    <t>V-GBCB1250A_GB</t>
  </si>
  <si>
    <t>V-GBCB630A_GA</t>
  </si>
  <si>
    <t>V-GBCB630A_GB</t>
  </si>
  <si>
    <t>V-IM630A_GA</t>
  </si>
  <si>
    <t>V-IM630A_GB</t>
  </si>
  <si>
    <t>V-QM630A_GA</t>
  </si>
  <si>
    <t>V-QM630A_GB</t>
  </si>
  <si>
    <t>VRKP4S0RNC00000</t>
  </si>
  <si>
    <t>LXWXH:1200X1000X1350 MM</t>
  </si>
  <si>
    <t>VRKP6S0RNC00000</t>
  </si>
  <si>
    <t>LXWXH:9X10X12 MM</t>
  </si>
  <si>
    <t>VW3A1007</t>
  </si>
  <si>
    <t>VW3A46104</t>
  </si>
  <si>
    <t>LXWXH: 400 X 590 X 565 MM</t>
  </si>
  <si>
    <t>VW3A5405</t>
  </si>
  <si>
    <t>LXWXH: 440 X 780 X 420 MM</t>
  </si>
  <si>
    <t>VW3E1143R100</t>
  </si>
  <si>
    <t>LXWXH: 230 X 230 X 30</t>
  </si>
  <si>
    <t>VW3E2094R100</t>
  </si>
  <si>
    <t>VW3E5001R005</t>
  </si>
  <si>
    <t>LXWXH: 240 X 15X X 40 MM</t>
  </si>
  <si>
    <t>VW3E5001R010</t>
  </si>
  <si>
    <t>VW3E5001R030</t>
  </si>
  <si>
    <t>LXWXH: 240 X 240 X 25</t>
  </si>
  <si>
    <t>VW3M5101R30</t>
  </si>
  <si>
    <t>LXWXH: 240 X 260 X 35 MM</t>
  </si>
  <si>
    <t>VW3M8102R30</t>
  </si>
  <si>
    <t>LXWXH: 250 X 210 X 30 MM</t>
  </si>
  <si>
    <t>WOE1YR-EZ-120</t>
  </si>
  <si>
    <t>WOE1YR-EZ-40</t>
  </si>
  <si>
    <t>WPMV-EZ-120</t>
  </si>
  <si>
    <t>WPMV-EZ-40</t>
  </si>
  <si>
    <t>WSTRTUP-EZ-40</t>
  </si>
  <si>
    <t>WUPGPMV7X24-UG-01</t>
  </si>
  <si>
    <t>WUPGPMV7X24-UG-02</t>
  </si>
  <si>
    <t>WUPGSTRTUP7-UG-01</t>
  </si>
  <si>
    <t>WUPGSTRTUP7-UG-02</t>
  </si>
  <si>
    <t>XB4BV8B1</t>
  </si>
  <si>
    <t>LXWXH: 44 X 52 X 180</t>
  </si>
  <si>
    <t>XB4BV8B3</t>
  </si>
  <si>
    <t>LXWXH: 44 X 52 X 190 MM</t>
  </si>
  <si>
    <t>XB5FA3341</t>
  </si>
  <si>
    <t>LXWXH: 43 X 52 X 86</t>
  </si>
  <si>
    <t>XB5FA3351</t>
  </si>
  <si>
    <t>XCC1406PR10R</t>
  </si>
  <si>
    <t>LXWXH: 130 X 80 X 70 MM</t>
  </si>
  <si>
    <t>XS118BHNAL5</t>
  </si>
  <si>
    <t>280 X 150 X 22</t>
  </si>
  <si>
    <t>XS1M12KP340D</t>
  </si>
  <si>
    <t>XS630B1NAL2</t>
  </si>
  <si>
    <t>LXWXH: 135 X 95 X 45 MM</t>
  </si>
  <si>
    <t>XS7C4A1MPP20</t>
  </si>
  <si>
    <t>LXWXH: 50 X 50 X 143 MM</t>
  </si>
  <si>
    <t>XS9C111A2L2</t>
  </si>
  <si>
    <t>LXWXH: 42 X 95 X 132 MM</t>
  </si>
  <si>
    <t>XUB2AKSNL2T</t>
  </si>
  <si>
    <t>XUB2APANL2R</t>
  </si>
  <si>
    <t>XVBC07</t>
  </si>
  <si>
    <t>XVC1B1SK</t>
  </si>
  <si>
    <t>LXWXH: 445 X 200 X 205 MM</t>
  </si>
  <si>
    <t>XX512A1KAM8</t>
  </si>
  <si>
    <t>LXWXH: 40 X 66 X 95 MM</t>
  </si>
  <si>
    <t>XX930A2A1M12</t>
  </si>
  <si>
    <t>LXWXH:130X94X41 MM</t>
  </si>
  <si>
    <t>ZB4BC3</t>
  </si>
  <si>
    <t>LXWXH: 44 X 54 X 90 MM</t>
  </si>
  <si>
    <t>ZB5AD5</t>
  </si>
  <si>
    <t>LXWXH: 34 X 54 X 55 MM</t>
  </si>
  <si>
    <t>ZB5AG2</t>
  </si>
  <si>
    <t>ZBVB8</t>
  </si>
  <si>
    <t>ZBY9142</t>
  </si>
  <si>
    <t>LXWXH:60X60X5 MM</t>
  </si>
  <si>
    <t>ZC2JC2</t>
  </si>
  <si>
    <t>LXWXH: 48 X 95 X 50 MM</t>
  </si>
  <si>
    <t>ZCKJ404</t>
  </si>
  <si>
    <t>ZCKY51</t>
  </si>
  <si>
    <t>LXWXH: 125 X 70 X 11 MM</t>
  </si>
  <si>
    <t>13394</t>
  </si>
  <si>
    <t>LXWXH: 80 X 55 X 130 MM</t>
  </si>
  <si>
    <t>140CRP31200C</t>
  </si>
  <si>
    <t>LXWXH: 167 X 315 X 50</t>
  </si>
  <si>
    <t>140DAI54300</t>
  </si>
  <si>
    <t>140DAO84210</t>
  </si>
  <si>
    <t>140XCP40100</t>
  </si>
  <si>
    <t>LXWXH: 320 X 550 X 150 MM</t>
  </si>
  <si>
    <t>18673</t>
  </si>
  <si>
    <t>LXWXH: 124 X 156 X 86</t>
  </si>
  <si>
    <t>18805</t>
  </si>
  <si>
    <t>LXWXH: 120 X 125 X 83 MM</t>
  </si>
  <si>
    <t>2072359</t>
  </si>
  <si>
    <t>33642</t>
  </si>
  <si>
    <t>LXWXH: 200 X 270 X 55 MM</t>
  </si>
  <si>
    <t>439S-EO</t>
  </si>
  <si>
    <t>47282</t>
  </si>
  <si>
    <t>47887</t>
  </si>
  <si>
    <t>LXWXH: 65 X 40 X 45 MM</t>
  </si>
  <si>
    <t>48478</t>
  </si>
  <si>
    <t>LXWXH: 150 X 100 X 10</t>
  </si>
  <si>
    <t>490NAA27101</t>
  </si>
  <si>
    <t>LXWXH: 165 X 165 X 100 MM</t>
  </si>
  <si>
    <t>5055DL-GB</t>
  </si>
  <si>
    <t>5080CTL2-6</t>
  </si>
  <si>
    <t>5082NL-GF</t>
  </si>
  <si>
    <t>5085DL-680</t>
  </si>
  <si>
    <t>5085EDLW-CM</t>
  </si>
  <si>
    <t>5085EDLW-HB</t>
  </si>
  <si>
    <t>5085EDLW-SS</t>
  </si>
  <si>
    <t>5316KPH216</t>
  </si>
  <si>
    <t>5350CB</t>
  </si>
  <si>
    <t>59632</t>
  </si>
  <si>
    <t>LXWXH: 130 X 190 X 70 MM</t>
  </si>
  <si>
    <t>59665</t>
  </si>
  <si>
    <t>LXWXH: 230 X 340 X 12</t>
  </si>
  <si>
    <t>59706</t>
  </si>
  <si>
    <t>LXWXH: 250 X 350 X 30</t>
  </si>
  <si>
    <t>59726</t>
  </si>
  <si>
    <t>LXWXH: 200 X 270 X 20</t>
  </si>
  <si>
    <t>695C-BK</t>
  </si>
  <si>
    <t>9001KM1</t>
  </si>
  <si>
    <t>LXWXH: 57 X 93 X 47 MM</t>
  </si>
  <si>
    <t>9001KP38LYA9</t>
  </si>
  <si>
    <t>LXWXH: 47 X 94 X 55</t>
  </si>
  <si>
    <t>9001SKR1RH13</t>
  </si>
  <si>
    <t>LXWXH: 94 X 56 X 48 MM</t>
  </si>
  <si>
    <t>9007B1</t>
  </si>
  <si>
    <t>LXWXH: 182 X 198 X 142</t>
  </si>
  <si>
    <t>9007B2</t>
  </si>
  <si>
    <t>LXWXH: 90 X 100 X 20</t>
  </si>
  <si>
    <t>9007BA11</t>
  </si>
  <si>
    <t>9007C54G</t>
  </si>
  <si>
    <t>LXWXH: 51 X 72 X 110</t>
  </si>
  <si>
    <t>9007TUB4M12</t>
  </si>
  <si>
    <t>LXWXH: 60 X 71 X 130 MM</t>
  </si>
  <si>
    <t>9012GAW24</t>
  </si>
  <si>
    <t>LXWXH: 381 X 527 X 381 MM</t>
  </si>
  <si>
    <t>9016GAW21F</t>
  </si>
  <si>
    <t>LXWXH: 125 X 164 X 125 MM</t>
  </si>
  <si>
    <t>990NAA26320</t>
  </si>
  <si>
    <t>LXWXH: 220 X 300 X 15 MM</t>
  </si>
  <si>
    <t>990NAD21810</t>
  </si>
  <si>
    <t>LXWXH: 210 X 250 X 20 MM</t>
  </si>
  <si>
    <t>A9C15414</t>
  </si>
  <si>
    <t>LXWXH: 24 X 94 X 80</t>
  </si>
  <si>
    <t>A9D10832</t>
  </si>
  <si>
    <t>A9D12825</t>
  </si>
  <si>
    <t>A9D41606</t>
  </si>
  <si>
    <t>A9F73401</t>
  </si>
  <si>
    <t>A9F73402</t>
  </si>
  <si>
    <t>LXWXH: 95 X 70 X 71 MM</t>
  </si>
  <si>
    <t>A9F83101</t>
  </si>
  <si>
    <t>A9F83202</t>
  </si>
  <si>
    <t>A9F83316</t>
  </si>
  <si>
    <t>A9F84304</t>
  </si>
  <si>
    <t>A9F84313</t>
  </si>
  <si>
    <t>A9F84620</t>
  </si>
  <si>
    <t>A9F85303</t>
  </si>
  <si>
    <t>A9L08400</t>
  </si>
  <si>
    <t>A9L40172</t>
  </si>
  <si>
    <t>LXWXH: 85X18X70 MM</t>
  </si>
  <si>
    <t>A9N15650</t>
  </si>
  <si>
    <t>A9N18348</t>
  </si>
  <si>
    <t>A9N18355</t>
  </si>
  <si>
    <t>A9N18380</t>
  </si>
  <si>
    <t>A9N18393</t>
  </si>
  <si>
    <t>A9N18401</t>
  </si>
  <si>
    <t>A9N18489</t>
  </si>
  <si>
    <t>A9N18525</t>
  </si>
  <si>
    <t>A9N19667</t>
  </si>
  <si>
    <t>LXWXH: 40 X 100 X 85 MM</t>
  </si>
  <si>
    <t>A9N26478</t>
  </si>
  <si>
    <t>LXWXH: 71 X 92 X 23 MM</t>
  </si>
  <si>
    <t>A9N26961</t>
  </si>
  <si>
    <t>LXWXH: 79 X 92 X 29 MM</t>
  </si>
  <si>
    <t>A9N61520</t>
  </si>
  <si>
    <t>LXWXH: 71 X 85 X 36</t>
  </si>
  <si>
    <t>A9R34491</t>
  </si>
  <si>
    <t>LXWXH: 77 X 96 X 85</t>
  </si>
  <si>
    <t>A9S65191</t>
  </si>
  <si>
    <t>A9V19463</t>
  </si>
  <si>
    <t>LXWXH: 110 X 140 X 85</t>
  </si>
  <si>
    <t>A9XC2412</t>
  </si>
  <si>
    <t>LXWXH: 125 X 95 X 20 MM</t>
  </si>
  <si>
    <t>A9XMSB11</t>
  </si>
  <si>
    <t>LXWXH: 67 X 370 X 35 MM</t>
  </si>
  <si>
    <t>ABE7H16C11</t>
  </si>
  <si>
    <t>LXWXH: 138 X 84 X 70 MM</t>
  </si>
  <si>
    <t>ABE7H16C21</t>
  </si>
  <si>
    <t>LXWXH: 136 X 67 X 80 MM</t>
  </si>
  <si>
    <t>ABE7P16T210</t>
  </si>
  <si>
    <t>LXWXH: 230 X 100 X 73 MM</t>
  </si>
  <si>
    <t>ABFM32H150</t>
  </si>
  <si>
    <t>LXWXH: 290 X 211 X 80</t>
  </si>
  <si>
    <t>ABL2REM24085H</t>
  </si>
  <si>
    <t>LXWXH: 240 X 120 X 56 MM</t>
  </si>
  <si>
    <t>ABL8TEQ24200</t>
  </si>
  <si>
    <t>LXWXH: 160 X 320 X 350 MM</t>
  </si>
  <si>
    <t>ABL8WPS24400</t>
  </si>
  <si>
    <t>LXWXH: 200 X 220 X 225 MM</t>
  </si>
  <si>
    <t>ABR1E118B</t>
  </si>
  <si>
    <t>LXWXH: 70 X 72 X 20 MM</t>
  </si>
  <si>
    <t>ABR1E411F</t>
  </si>
  <si>
    <t>ABR1S602B</t>
  </si>
  <si>
    <t>LXWXH: 75 X 90 X 30 MM</t>
  </si>
  <si>
    <t>ABS2EC01EB</t>
  </si>
  <si>
    <t>LXWXH: 111 X 70 X 90 MM</t>
  </si>
  <si>
    <t>ATS22C11S6</t>
  </si>
  <si>
    <t>LXWXH: 330 X 410 X 260 MM</t>
  </si>
  <si>
    <t>ATS22C17S6</t>
  </si>
  <si>
    <t>LXWXH: 332 X 415 X 255</t>
  </si>
  <si>
    <t>ATS22C25S6</t>
  </si>
  <si>
    <t>LXWXH: 370 X 555 X 490</t>
  </si>
  <si>
    <t>ATS22C41S6</t>
  </si>
  <si>
    <t>LXWXH: 550 X 370 X 490</t>
  </si>
  <si>
    <t>ATS22C59S6</t>
  </si>
  <si>
    <t>LXWXH: 400 X 575 X 535</t>
  </si>
  <si>
    <t>ATS22D17S6</t>
  </si>
  <si>
    <t>LXWXH: 220 X 330 X 270</t>
  </si>
  <si>
    <t>ATS22D62S6</t>
  </si>
  <si>
    <t>LXWXH: 232 X 360 X 310</t>
  </si>
  <si>
    <t>ATS22D75S6</t>
  </si>
  <si>
    <t>LXWXH: 230 X 360 X 310</t>
  </si>
  <si>
    <t>ATS22D88S6</t>
  </si>
  <si>
    <t>LXWXH: 230 X 365 X 310</t>
  </si>
  <si>
    <t>ATV212WD37N4C</t>
  </si>
  <si>
    <t>LXWXH: 440 X 1114 X 460</t>
  </si>
  <si>
    <t>ATV212WD45N4C</t>
  </si>
  <si>
    <t>LXWXH: 440 X 1160 X 450</t>
  </si>
  <si>
    <t>ATV212WU15N4C</t>
  </si>
  <si>
    <t>LXWXH: 255 X 370 X 285</t>
  </si>
  <si>
    <t>ATV212WU40N4C</t>
  </si>
  <si>
    <t>LXWXH: 415 X 270 X 310</t>
  </si>
  <si>
    <t>LXWXH: 180 X 175 X 135 MM</t>
  </si>
  <si>
    <t>ATV312H018M3</t>
  </si>
  <si>
    <t>ATV312H055M3</t>
  </si>
  <si>
    <t>LXWXH: 200 X 190 X 150 MM</t>
  </si>
  <si>
    <t>ATV312H075M3</t>
  </si>
  <si>
    <t>LXWXH: 182 X 175 X 135 MM</t>
  </si>
  <si>
    <t>ATV312HD15M3</t>
  </si>
  <si>
    <t>LXWXH: 395 X 300 X 280 MM</t>
  </si>
  <si>
    <t>ATV312HU22M3</t>
  </si>
  <si>
    <t>LXWXH: 235 X 205 X 205 MM</t>
  </si>
  <si>
    <t>ATV312HU30M3</t>
  </si>
  <si>
    <t>LXWXH: 247 X 238 X 247 MM</t>
  </si>
  <si>
    <t>ATV31C018M2</t>
  </si>
  <si>
    <t>LXWXH: 245 X 310 X 275</t>
  </si>
  <si>
    <t>ATV31C037M2</t>
  </si>
  <si>
    <t>LXWXH: 250 X 315 X 270</t>
  </si>
  <si>
    <t>ATV31C055M2</t>
  </si>
  <si>
    <t>LXWXH: 250 X 310 X 275</t>
  </si>
  <si>
    <t>ATV31C055N4</t>
  </si>
  <si>
    <t>LXWXH: 255 X 365 X 282</t>
  </si>
  <si>
    <t>ATV31CU11M2</t>
  </si>
  <si>
    <t>LXWXH: 260 X 365 X 285</t>
  </si>
  <si>
    <t>ATV31CU11N4</t>
  </si>
  <si>
    <t>LXWXH: 255 X 365 X 285</t>
  </si>
  <si>
    <t>ATV31CU22M2</t>
  </si>
  <si>
    <t>LXWXH: 267 X 410 X 310</t>
  </si>
  <si>
    <t>ATV31CU22N4</t>
  </si>
  <si>
    <t>LXWXH: 265 X 415 X 310</t>
  </si>
  <si>
    <t>ATV31CU30N4</t>
  </si>
  <si>
    <t>LXWXH: 270 X 410 X 310</t>
  </si>
  <si>
    <t>ATV61HC11Y</t>
  </si>
  <si>
    <t>LXWXH: 430 X 1230 X 540</t>
  </si>
  <si>
    <t>ATV630C20N4F</t>
  </si>
  <si>
    <t>LXWXH: 750X850X2580 MM</t>
  </si>
  <si>
    <t>ATV630C25N4F</t>
  </si>
  <si>
    <t>ATV650C11N4F</t>
  </si>
  <si>
    <t>ATV650C13N4F</t>
  </si>
  <si>
    <t>ATV650C16N4F</t>
  </si>
  <si>
    <t>ATV650C20N4F</t>
  </si>
  <si>
    <t>ATV650C25N4F</t>
  </si>
  <si>
    <t>ATV650C31N4F</t>
  </si>
  <si>
    <t>ATV650D45N4E</t>
  </si>
  <si>
    <t>ATV650D90N4E</t>
  </si>
  <si>
    <t>ATV71H075M3Z</t>
  </si>
  <si>
    <t>LXWXH: 300 X 245 X 240</t>
  </si>
  <si>
    <t>ATV71H075N4S337</t>
  </si>
  <si>
    <t>LXWXH: 263 X 355 X 235</t>
  </si>
  <si>
    <t>ATV71HC11Y</t>
  </si>
  <si>
    <t>LXWXH: 1230 X 430 X 540 MM</t>
  </si>
  <si>
    <t>ATV71HC13N4D</t>
  </si>
  <si>
    <t>LXWXH: 415 X 1230 X 530</t>
  </si>
  <si>
    <t>ATV71HC50N4</t>
  </si>
  <si>
    <t>LXWXH: 1450 X 1170 X 530 MM</t>
  </si>
  <si>
    <t>ATV71HC50Y</t>
  </si>
  <si>
    <t>LXWXH: 1170 X 1450 X 530</t>
  </si>
  <si>
    <t>ATV71HD11M3XZ</t>
  </si>
  <si>
    <t>ATV71HD11Y</t>
  </si>
  <si>
    <t>LXWXH: 400 X 600 X 240 MM</t>
  </si>
  <si>
    <t>ATV71HD15M3X</t>
  </si>
  <si>
    <t>LXWXH: 600 X 390 X 260 MM</t>
  </si>
  <si>
    <t>ATV71HD15N4S337</t>
  </si>
  <si>
    <t>LXWXH: 600 X 800 X 380</t>
  </si>
  <si>
    <t>ATV71HD15Y</t>
  </si>
  <si>
    <t>LXWXH: 400 X 600 X 375 MM</t>
  </si>
  <si>
    <t>ATV71HD18N4S337</t>
  </si>
  <si>
    <t>ATV71HD18N4Z</t>
  </si>
  <si>
    <t>LXWXH: 600 X 400 X 390</t>
  </si>
  <si>
    <t>ATV71HD30N4Z</t>
  </si>
  <si>
    <t>LXWXH: 400 X 700 X 295</t>
  </si>
  <si>
    <t>ATV71HD30Y</t>
  </si>
  <si>
    <t>LXWXH: 400 X 600 X 375</t>
  </si>
  <si>
    <t>ATV71HD37Y</t>
  </si>
  <si>
    <t>LXWXH: 800 X 600 X 330 MM</t>
  </si>
  <si>
    <t>ATV71HD45N4Z</t>
  </si>
  <si>
    <t>LXWXH: 500 X 770 X 360</t>
  </si>
  <si>
    <t>ATV71HD45Y</t>
  </si>
  <si>
    <t>ATV71HD55Y</t>
  </si>
  <si>
    <t>LXWXH: 600 X 800 X 470</t>
  </si>
  <si>
    <t>ATV71HD75Y</t>
  </si>
  <si>
    <t>LXWXH: 800 X 600 X 470 MM</t>
  </si>
  <si>
    <t>ATV71HD90Y</t>
  </si>
  <si>
    <t>LXWXH: 600 X 800 X 330</t>
  </si>
  <si>
    <t>ATV71HU15M3</t>
  </si>
  <si>
    <t>LXWXH: 305 X 240 X 235 MM</t>
  </si>
  <si>
    <t>ATV71HU15M3Z</t>
  </si>
  <si>
    <t>LXWXH: 250 X 310 X 245</t>
  </si>
  <si>
    <t>ATV71HU22M3Z</t>
  </si>
  <si>
    <t>LXWXH: 260 X 355 X 270</t>
  </si>
  <si>
    <t>ATV71HU22N4S337</t>
  </si>
  <si>
    <t>ATV71HU22Y</t>
  </si>
  <si>
    <t>ATV71HU30M3Z</t>
  </si>
  <si>
    <t>LXWXH: 355 X 250 X 265</t>
  </si>
  <si>
    <t>ATV71HU30N4S337</t>
  </si>
  <si>
    <t>LXWXH: 314 X 382 X 305</t>
  </si>
  <si>
    <t>ATV71HU30N4Z</t>
  </si>
  <si>
    <t>LXWXH: 255 X 355 X 265</t>
  </si>
  <si>
    <t>ATV71HU40M3Z</t>
  </si>
  <si>
    <t>LXWXH: 255 X 360 X 260</t>
  </si>
  <si>
    <t>ATV71HU55M3</t>
  </si>
  <si>
    <t>LXWXH: 390 X 255 X 285 MM</t>
  </si>
  <si>
    <t>ATV71HU55M3Z</t>
  </si>
  <si>
    <t>LXWXH: 255 X 390 X 280</t>
  </si>
  <si>
    <t>ATV71HU75M3</t>
  </si>
  <si>
    <t>LXWXH: 340 X 455 X 355 MM</t>
  </si>
  <si>
    <t>ATV71HU75M3Z</t>
  </si>
  <si>
    <t>LXWXH: 285 X 395 X 315</t>
  </si>
  <si>
    <t>ATV71HU75N4</t>
  </si>
  <si>
    <t>LXWXH: 398 X 255 X 290 MM</t>
  </si>
  <si>
    <t>ATV71HU75N4S337</t>
  </si>
  <si>
    <t>LXWXH: 330 X 434 X 315</t>
  </si>
  <si>
    <t>ATV71HU75N4Z</t>
  </si>
  <si>
    <t>LXWXH: 255 X 395 X 285</t>
  </si>
  <si>
    <t>ATV71HU75Y</t>
  </si>
  <si>
    <t>ATV930C13N4</t>
  </si>
  <si>
    <t>BLRCH136A163B48</t>
  </si>
  <si>
    <t>BLRCH150A180B44</t>
  </si>
  <si>
    <t>BLRCH285A342B44</t>
  </si>
  <si>
    <t>BLRCH620A000B48</t>
  </si>
  <si>
    <t>BLRCS030A036B44</t>
  </si>
  <si>
    <t>LXWXH: 50 X 50 X 245 MM</t>
  </si>
  <si>
    <t>BLRCS104A125B48</t>
  </si>
  <si>
    <t>BLRCS167A200B40</t>
  </si>
  <si>
    <t>BLRCS222A266B40</t>
  </si>
  <si>
    <t>BLRCS315A378B48</t>
  </si>
  <si>
    <t>BMXDAI1604H</t>
  </si>
  <si>
    <t>BMXFTW501S</t>
  </si>
  <si>
    <t>LXWXH: 230 X 220 X 35 MM</t>
  </si>
  <si>
    <t>BMXP342000</t>
  </si>
  <si>
    <t>C2015D4C-BK</t>
  </si>
  <si>
    <t>C2015D4C-RD</t>
  </si>
  <si>
    <t>C264_DIU200-A04</t>
  </si>
  <si>
    <t>C264_REU-V2-202</t>
  </si>
  <si>
    <t>CA2KN223B7</t>
  </si>
  <si>
    <t>CA2KN22D7</t>
  </si>
  <si>
    <t>CA2KN22E7</t>
  </si>
  <si>
    <t>CA2KN22M7</t>
  </si>
  <si>
    <t>LXWXH: 48 X 61 X 65 MM</t>
  </si>
  <si>
    <t>CA2KN22P7</t>
  </si>
  <si>
    <t>CA2KN22Q7</t>
  </si>
  <si>
    <t>CA2KN22R7</t>
  </si>
  <si>
    <t>CA2KN31E7</t>
  </si>
  <si>
    <t>CA2KN31F7</t>
  </si>
  <si>
    <t>CA2KN31P7</t>
  </si>
  <si>
    <t>LXWXH: 48 X 62 X 64 MM</t>
  </si>
  <si>
    <t>CA2KN31U7</t>
  </si>
  <si>
    <t>CA2KN40E7</t>
  </si>
  <si>
    <t>CA2KN40N7</t>
  </si>
  <si>
    <t>CA2KN40P7</t>
  </si>
  <si>
    <t>CA3KN22BD</t>
  </si>
  <si>
    <t>CA3KN22FD</t>
  </si>
  <si>
    <t>LXWXH: 62 X 45 X 65 MM</t>
  </si>
  <si>
    <t>CA3KN22MD</t>
  </si>
  <si>
    <t>CA3KN31BD</t>
  </si>
  <si>
    <t>CA3KN31MD</t>
  </si>
  <si>
    <t>CA3KN40BD3</t>
  </si>
  <si>
    <t>CA3KN40ED</t>
  </si>
  <si>
    <t>CA3KN40FD</t>
  </si>
  <si>
    <t>LXWXH: 49 X 62 X 66 MM</t>
  </si>
  <si>
    <t>CA3KN40MD</t>
  </si>
  <si>
    <t>LXWXH: 66 X 48 X 62 MM</t>
  </si>
  <si>
    <t>CA3KN40MD3</t>
  </si>
  <si>
    <t>LXWXH: 66 X 62 X 48</t>
  </si>
  <si>
    <t>CA4KN22BW3</t>
  </si>
  <si>
    <t>CAD32BD</t>
  </si>
  <si>
    <t>CAD32BL</t>
  </si>
  <si>
    <t>LXWXH: 86 X 106 X 51 MM</t>
  </si>
  <si>
    <t>CAD32D7</t>
  </si>
  <si>
    <t>LXWXH: 113 X 92 X 50 MM</t>
  </si>
  <si>
    <t>CAD32E7</t>
  </si>
  <si>
    <t>CAD32EL</t>
  </si>
  <si>
    <t>LXWXH: 86 X 51 X 106 MM</t>
  </si>
  <si>
    <t>CAD32F7</t>
  </si>
  <si>
    <t>CAD32N7</t>
  </si>
  <si>
    <t>LXWXH: 112 X 94 X 54 MM</t>
  </si>
  <si>
    <t>CAD32P7</t>
  </si>
  <si>
    <t>LXWXH: 112 X 92 X 52</t>
  </si>
  <si>
    <t>CAD32Q7</t>
  </si>
  <si>
    <t>LXWXH: 118 X 95 X 53 MM</t>
  </si>
  <si>
    <t>CAD32R7</t>
  </si>
  <si>
    <t>CAD32U7</t>
  </si>
  <si>
    <t>LXWXH: 81 X 95 X 55 MM</t>
  </si>
  <si>
    <t>CAD32V7</t>
  </si>
  <si>
    <t>CAD50B7</t>
  </si>
  <si>
    <t>LXWXH: 94 X 81 X 55 MM</t>
  </si>
  <si>
    <t>CAD50BD</t>
  </si>
  <si>
    <t>CAD50BL</t>
  </si>
  <si>
    <t>LXWXH: 54 X 81 X 103 MM</t>
  </si>
  <si>
    <t>CAD50D7</t>
  </si>
  <si>
    <t>LXWXH: 49 X 91 X 111 MM</t>
  </si>
  <si>
    <t>CAD50E7</t>
  </si>
  <si>
    <t>CAD50F7</t>
  </si>
  <si>
    <t>CAD50G7</t>
  </si>
  <si>
    <t>LXWXH: 81 X 54 X 94</t>
  </si>
  <si>
    <t>CAD50M7</t>
  </si>
  <si>
    <t>LXWXH: 95 X 82 X 55 MM</t>
  </si>
  <si>
    <t>CAD50MD</t>
  </si>
  <si>
    <t>CAD50P7</t>
  </si>
  <si>
    <t>LXWXH: 81 X 94 X 54 MM</t>
  </si>
  <si>
    <t>CAD50R7</t>
  </si>
  <si>
    <t>LXWXH: 54 X 81 X 94 MM</t>
  </si>
  <si>
    <t>CAE31N5</t>
  </si>
  <si>
    <t>CAE31U5</t>
  </si>
  <si>
    <t>CAE40N5</t>
  </si>
  <si>
    <t>CCT15268</t>
  </si>
  <si>
    <t>LXWXH: 110 X 110 X 40 MM</t>
  </si>
  <si>
    <t>CCT15720</t>
  </si>
  <si>
    <t>LXWXH: 107 X 50 X 80 MM</t>
  </si>
  <si>
    <t>CCT551003</t>
  </si>
  <si>
    <t>CCT556023</t>
  </si>
  <si>
    <t>CCT570005</t>
  </si>
  <si>
    <t>LXWXH: 125*125*60 MM</t>
  </si>
  <si>
    <t>DC6PCURJ01GNM</t>
  </si>
  <si>
    <t>LXWXH: 50 X 45 X 858 MM</t>
  </si>
  <si>
    <t>DF400125</t>
  </si>
  <si>
    <t>DL1BDG1</t>
  </si>
  <si>
    <t>LXWXH: 60 X 35 X 45</t>
  </si>
  <si>
    <t>DL1BDG3</t>
  </si>
  <si>
    <t>DL1BDG4</t>
  </si>
  <si>
    <t>DL1BDG5</t>
  </si>
  <si>
    <t>DL1BDG6</t>
  </si>
  <si>
    <t>LXWXH: 60 X 35 X 45 MM</t>
  </si>
  <si>
    <t>DL1BDG8</t>
  </si>
  <si>
    <t>LXWXH: 35 X 45 X 60 MM</t>
  </si>
  <si>
    <t>DL1BEG</t>
  </si>
  <si>
    <t>LXWXH: 130 X 64 X 50 MM</t>
  </si>
  <si>
    <t>DL1BKB3</t>
  </si>
  <si>
    <t>DL1BKG4</t>
  </si>
  <si>
    <t>DL1BKM1</t>
  </si>
  <si>
    <t>LXWXH: 35 X 60 X 44</t>
  </si>
  <si>
    <t>DL1BKM4</t>
  </si>
  <si>
    <t>LXWXH: 35 X 60 X 45 MM</t>
  </si>
  <si>
    <t>DL2EDB1SB</t>
  </si>
  <si>
    <t>DL2EDB6SB</t>
  </si>
  <si>
    <t>DL2EDM1SB</t>
  </si>
  <si>
    <t>DL2EDM3SB</t>
  </si>
  <si>
    <t>LXWXH: 33 X 33 X 58 MM</t>
  </si>
  <si>
    <t>DL2EDM4SB</t>
  </si>
  <si>
    <t>LXWXH: 32 X 32 X 58 MM</t>
  </si>
  <si>
    <t>DL2EKB4SB</t>
  </si>
  <si>
    <t>DL6BB</t>
  </si>
  <si>
    <t>LXWXH: 32 X 32 X 56</t>
  </si>
  <si>
    <t>E127AA0Z312FB0</t>
  </si>
  <si>
    <t>E13254941F0WS0DK00</t>
  </si>
  <si>
    <t>E13254951F0WS0DK00</t>
  </si>
  <si>
    <t>E14231RA7M0B58L</t>
  </si>
  <si>
    <t>E14231RC7M0B58L</t>
  </si>
  <si>
    <t>E14231RD7M0B58L</t>
  </si>
  <si>
    <t>E14331RC7M0B58L</t>
  </si>
  <si>
    <t>E14331RD7M0B58L</t>
  </si>
  <si>
    <t>289</t>
  </si>
  <si>
    <t>E3731MS2A_GS</t>
  </si>
  <si>
    <t>E44331RA6M0K28M</t>
  </si>
  <si>
    <t>E44531RB7M0K28L</t>
  </si>
  <si>
    <t>E44531RE7M0K28L</t>
  </si>
  <si>
    <t>E44531SB7M0K28L</t>
  </si>
  <si>
    <t>E44631QB6M0K18M</t>
  </si>
  <si>
    <t>E5084NL-680</t>
  </si>
  <si>
    <t>E5086NL-680</t>
  </si>
  <si>
    <t>E54331R66M0K28M</t>
  </si>
  <si>
    <t>E54331R77M0K18M</t>
  </si>
  <si>
    <t>E54331RB7M0K28M</t>
  </si>
  <si>
    <t>E54331SH7M0K28M</t>
  </si>
  <si>
    <t>E6323B911F0HA00T00</t>
  </si>
  <si>
    <t>E6333B910K0HA00T00</t>
  </si>
  <si>
    <t>E64231RDBM0B58L</t>
  </si>
  <si>
    <t>E643311A2M0A28K</t>
  </si>
  <si>
    <t>E64331RA6M0B58M</t>
  </si>
  <si>
    <t>E64332RE6M0B58M</t>
  </si>
  <si>
    <t>E74331JA6M0518K</t>
  </si>
  <si>
    <t>E74631RE7M0B68M</t>
  </si>
  <si>
    <t>E74632RK7M0C68M</t>
  </si>
  <si>
    <t>E74632RL6M0C68M</t>
  </si>
  <si>
    <t>E8232HD15PH_LS</t>
  </si>
  <si>
    <t>E8331BPDMW_WD</t>
  </si>
  <si>
    <t>E8331DST300ZB_WG</t>
  </si>
  <si>
    <t>E8332_DG_G19</t>
  </si>
  <si>
    <t>E8332DST350ZB_WG</t>
  </si>
  <si>
    <t>E8332PRL1_WD</t>
  </si>
  <si>
    <t>E8332RJS5_WE</t>
  </si>
  <si>
    <t>E8333_DG_G19</t>
  </si>
  <si>
    <t>LXWXH:86X86X21 MM</t>
  </si>
  <si>
    <t>E8390FLW_WE</t>
  </si>
  <si>
    <t>LXWXH: 86 X 86 X 40</t>
  </si>
  <si>
    <t>E84133JC6M0B08K</t>
  </si>
  <si>
    <t>E84426_16ISGCT_G19</t>
  </si>
  <si>
    <t>E84426_16ISGSZ_G19</t>
  </si>
  <si>
    <t>E84426_16ISGWE_G19</t>
  </si>
  <si>
    <t>E84751MS3A_WE</t>
  </si>
  <si>
    <t>LXWXH: 88 X 54 X 90 MM</t>
  </si>
  <si>
    <t>E84MAPHU9_SZ</t>
  </si>
  <si>
    <t>E84MAPHU9_WE</t>
  </si>
  <si>
    <t>LXWXH: 350 X 87 X 87 MM</t>
  </si>
  <si>
    <t>EGX150</t>
  </si>
  <si>
    <t>ESEAO5CZMSXMZZ</t>
  </si>
  <si>
    <t>WXHXL: 175X4X250</t>
  </si>
  <si>
    <t>ESEAO5CZSSXMZZ</t>
  </si>
  <si>
    <t>ESEAO5CZTSXMZZ</t>
  </si>
  <si>
    <t>ESEAO5CZXSXMZZ</t>
  </si>
  <si>
    <t>ESEHTHCZTSXMZZ</t>
  </si>
  <si>
    <t>ESEMABCZMSXMZZ</t>
  </si>
  <si>
    <t>WXHXL: 175X4X250 MM</t>
  </si>
  <si>
    <t>ESEMABCZSSXMZZ</t>
  </si>
  <si>
    <t>ESEMABCZTSXMZZ</t>
  </si>
  <si>
    <t>ESEMABCZXSXMZZ</t>
  </si>
  <si>
    <t>ESEMALCZMSXMZZ</t>
  </si>
  <si>
    <t>ESEMALCZSSXMZZ</t>
  </si>
  <si>
    <t>ESEMALCZTSXMZZ</t>
  </si>
  <si>
    <t>ESEMALCZXSXMZZ</t>
  </si>
  <si>
    <t>ESEMAMCZMSXMZZ</t>
  </si>
  <si>
    <t>ESEMAMCZSSXMZZ</t>
  </si>
  <si>
    <t>ESEMAMCZTSXMZZ</t>
  </si>
  <si>
    <t>ESEMAMCZXSXMZZ</t>
  </si>
  <si>
    <t>ESEMAPCZSSXMZZ</t>
  </si>
  <si>
    <t>ESEMAPCZTSXMZZ</t>
  </si>
  <si>
    <t>ESEMAPCZXSXMZZ</t>
  </si>
  <si>
    <t>EUSENLCFTAL</t>
  </si>
  <si>
    <t>EUSENRCBTAL</t>
  </si>
  <si>
    <t>LXWXH: 208X222X92 MM</t>
  </si>
  <si>
    <t>EZ9R34425</t>
  </si>
  <si>
    <t>EZ9R34440</t>
  </si>
  <si>
    <t>EZ9R34463</t>
  </si>
  <si>
    <t>EZS100E3016</t>
  </si>
  <si>
    <t>LXWXH:60X75X130 MM</t>
  </si>
  <si>
    <t>291</t>
  </si>
  <si>
    <t>EZS100E3020</t>
  </si>
  <si>
    <t>EZS100E3025</t>
  </si>
  <si>
    <t>EZS100E3032</t>
  </si>
  <si>
    <t>EZS100E3040</t>
  </si>
  <si>
    <t>EZS100E3050</t>
  </si>
  <si>
    <t>EZS100E3063</t>
  </si>
  <si>
    <t>EZS100E3080</t>
  </si>
  <si>
    <t>EZS100E3100</t>
  </si>
  <si>
    <t>EZS100E4016</t>
  </si>
  <si>
    <t>LXWXH: 140 X 100 X 95 MM</t>
  </si>
  <si>
    <t>EZS100E4020</t>
  </si>
  <si>
    <t>EZS100E4025</t>
  </si>
  <si>
    <t>EZS100E4032</t>
  </si>
  <si>
    <t>EZS100E4040</t>
  </si>
  <si>
    <t>EZS100E4050</t>
  </si>
  <si>
    <t>EZS100E4063</t>
  </si>
  <si>
    <t>EZS100E4080</t>
  </si>
  <si>
    <t>EZS100E4100</t>
  </si>
  <si>
    <t>EZS100F3016</t>
  </si>
  <si>
    <t>LXWXH:60X100X130 MM</t>
  </si>
  <si>
    <t>EZS100F3020</t>
  </si>
  <si>
    <t>EZS100F3025</t>
  </si>
  <si>
    <t>EZS100F3032</t>
  </si>
  <si>
    <t>EZS100F3040</t>
  </si>
  <si>
    <t>EZS100F3050</t>
  </si>
  <si>
    <t>EZS100F3063</t>
  </si>
  <si>
    <t>EZS100F3080</t>
  </si>
  <si>
    <t>EZS100F3100</t>
  </si>
  <si>
    <t>EZS100F4016</t>
  </si>
  <si>
    <t>EZS100F4020</t>
  </si>
  <si>
    <t>EZS100F4025</t>
  </si>
  <si>
    <t>EZS100F4032</t>
  </si>
  <si>
    <t>EZS100F4040</t>
  </si>
  <si>
    <t>EZS100F4050</t>
  </si>
  <si>
    <t>EZS100F4063</t>
  </si>
  <si>
    <t>EZS100F4080</t>
  </si>
  <si>
    <t>EZS100F4100</t>
  </si>
  <si>
    <t>EZS160E3100</t>
  </si>
  <si>
    <t>LXWXH:86X105X161 MM</t>
  </si>
  <si>
    <t>EZS160E3125</t>
  </si>
  <si>
    <t>EZS160E3160</t>
  </si>
  <si>
    <t>EZS160E4100</t>
  </si>
  <si>
    <t>EZS160E4125</t>
  </si>
  <si>
    <t>EZS160E4160</t>
  </si>
  <si>
    <t>EZS160F3100</t>
  </si>
  <si>
    <t>EZS160F3125</t>
  </si>
  <si>
    <t>EZS160F3160</t>
  </si>
  <si>
    <t>EZS160F4100</t>
  </si>
  <si>
    <t>EZS160F4125</t>
  </si>
  <si>
    <t>LXWXH:86X140X161 MM</t>
  </si>
  <si>
    <t>EZS160F4160</t>
  </si>
  <si>
    <t>EZS250E3200</t>
  </si>
  <si>
    <t>EZS250E3225</t>
  </si>
  <si>
    <t>EZS250E3250</t>
  </si>
  <si>
    <t>EZS250E4200</t>
  </si>
  <si>
    <t>EZS250E4225</t>
  </si>
  <si>
    <t>EZS250E4250</t>
  </si>
  <si>
    <t>EZS250F3200</t>
  </si>
  <si>
    <t>EZS250F3225</t>
  </si>
  <si>
    <t>EZS250F3250</t>
  </si>
  <si>
    <t>EZS250F4200</t>
  </si>
  <si>
    <t>EZS250F4225</t>
  </si>
  <si>
    <t>EZS250F4250</t>
  </si>
  <si>
    <t>EZS400F3315</t>
  </si>
  <si>
    <t>LXWXH:140X255X111 MM</t>
  </si>
  <si>
    <t>EZS400F3350</t>
  </si>
  <si>
    <t>EZS400F3400</t>
  </si>
  <si>
    <t>EZS400F4315</t>
  </si>
  <si>
    <t>EZS400F4350</t>
  </si>
  <si>
    <t>EZS400F4400</t>
  </si>
  <si>
    <t>EZS400N3315</t>
  </si>
  <si>
    <t>EZS400N3350</t>
  </si>
  <si>
    <t>EZS400N3400</t>
  </si>
  <si>
    <t>EZS400N4315</t>
  </si>
  <si>
    <t>EZS400N4350</t>
  </si>
  <si>
    <t>LXWXH:110X185X255 MM</t>
  </si>
  <si>
    <t>EZS400N4400</t>
  </si>
  <si>
    <t>EZS630F3500</t>
  </si>
  <si>
    <t>EZS630F3600</t>
  </si>
  <si>
    <t>EZS630F4500</t>
  </si>
  <si>
    <t>EZS630F4600</t>
  </si>
  <si>
    <t>EZS630N3500</t>
  </si>
  <si>
    <t>EZS630N3600</t>
  </si>
  <si>
    <t>EZS630N4500</t>
  </si>
  <si>
    <t>EZS630N4600</t>
  </si>
  <si>
    <t>GBX120005K</t>
  </si>
  <si>
    <t>LXWXH: 125 X 180 X 125 MM</t>
  </si>
  <si>
    <t>GBX120040K</t>
  </si>
  <si>
    <t>LXWXH: 135 X 135 X 240 MM</t>
  </si>
  <si>
    <t>GCR_C264_F40_00139</t>
  </si>
  <si>
    <t>GCR_C264_F60_00136</t>
  </si>
  <si>
    <t>GCR_C264_F60_00138</t>
  </si>
  <si>
    <t>GCR_C264_F60_00142</t>
  </si>
  <si>
    <t>GCR_C264_F60_00143</t>
  </si>
  <si>
    <t>GCR_C264_F80_00137</t>
  </si>
  <si>
    <t>GCR_C264_F80_00140</t>
  </si>
  <si>
    <t>GCR_C264_F80_00141</t>
  </si>
  <si>
    <t>GCR_P3U_PTO6</t>
  </si>
  <si>
    <t>GCR_P3U_PTO7</t>
  </si>
  <si>
    <t>GV2APK01</t>
  </si>
  <si>
    <t>LXWXH: 37 X 9 X 6</t>
  </si>
  <si>
    <t>GV3APK01</t>
  </si>
  <si>
    <t>HMIBMUHI29D2801</t>
  </si>
  <si>
    <t>LXWXH: 254 X 207 X 65</t>
  </si>
  <si>
    <t>HMIGTO1310</t>
  </si>
  <si>
    <t>LXWXH: 220 X 180 X 125 MM</t>
  </si>
  <si>
    <t>HMIGTO2310C</t>
  </si>
  <si>
    <t>LXWXH: 185 X 240 X 145 MM</t>
  </si>
  <si>
    <t>HMIGTO2315</t>
  </si>
  <si>
    <t>LXWXH: 260 X 305 X 150 MM</t>
  </si>
  <si>
    <t>HMISTO512</t>
  </si>
  <si>
    <t>LXWXH: 130 X 190 X 80 MM</t>
  </si>
  <si>
    <t>HMIYPSPMAC1</t>
  </si>
  <si>
    <t>LXWXH:370X230X150 MM</t>
  </si>
  <si>
    <t>HMIZCFA16S</t>
  </si>
  <si>
    <t>LXWXH: 76X110X12 MM</t>
  </si>
  <si>
    <t>HMIZCFA32</t>
  </si>
  <si>
    <t>HMIZECOV1</t>
  </si>
  <si>
    <t>LXWXH: 160 X 195 X 28 MM</t>
  </si>
  <si>
    <t>HMIZECOV2</t>
  </si>
  <si>
    <t>HMIZECOV4</t>
  </si>
  <si>
    <t>LXWXH: 260 X 340 X 28 MM</t>
  </si>
  <si>
    <t>HMIZECOV5</t>
  </si>
  <si>
    <t>HMIZECOV6</t>
  </si>
  <si>
    <t>HMIZG51</t>
  </si>
  <si>
    <t>LXWXH: 120 X 100 X 8 MM</t>
  </si>
  <si>
    <t>HMIZG52</t>
  </si>
  <si>
    <t>LXWXH: 160 X 100 X 8 MM</t>
  </si>
  <si>
    <t>HMIZG522</t>
  </si>
  <si>
    <t>LXWXH: 200 X 210 X 5 MM</t>
  </si>
  <si>
    <t>HMIZG54</t>
  </si>
  <si>
    <t>HMIZG55</t>
  </si>
  <si>
    <t>LXWXH: 130 X 100 X 15 MM</t>
  </si>
  <si>
    <t>HMIZG552</t>
  </si>
  <si>
    <t>LXWXH: 350 X 280 X 5 MM</t>
  </si>
  <si>
    <t>HMIZG56</t>
  </si>
  <si>
    <t>HMIZG562</t>
  </si>
  <si>
    <t>LXWXH: 380 X 280 X 5 MM</t>
  </si>
  <si>
    <t>HMIZG60</t>
  </si>
  <si>
    <t>LXWXH: 95 X 70 X 5 MM</t>
  </si>
  <si>
    <t>HMIZG62</t>
  </si>
  <si>
    <t>LXWXH: 130 X 110 X 5 MM</t>
  </si>
  <si>
    <t>HMIZG63</t>
  </si>
  <si>
    <t>LXWXH: 170 X 110 X 5 MM</t>
  </si>
  <si>
    <t>HMIZG64</t>
  </si>
  <si>
    <t>LXWXH: 170 X 125 X 5 MM</t>
  </si>
  <si>
    <t>HMIZG65</t>
  </si>
  <si>
    <t>LXWXH: 169 X 220 X 5 MM</t>
  </si>
  <si>
    <t>HMIZG66</t>
  </si>
  <si>
    <t>LXWXH: 188 X 249 X 5 MM</t>
  </si>
  <si>
    <t>HMIZGFIX</t>
  </si>
  <si>
    <t>LXWXH: 65 X 105 X 20 MM</t>
  </si>
  <si>
    <t>HMIZKB1</t>
  </si>
  <si>
    <t>LXWXH: 185 X 34 X 330</t>
  </si>
  <si>
    <t>HMIZLYG01</t>
  </si>
  <si>
    <t>LXWXH: 302 X 215 X 5 MM</t>
  </si>
  <si>
    <t>HMIZLYG03</t>
  </si>
  <si>
    <t>HMIZRA1</t>
  </si>
  <si>
    <t>LXWXH: 185 X 138 X 72 MM</t>
  </si>
  <si>
    <t>HMIZS50</t>
  </si>
  <si>
    <t>LXWXH: 170 X 100 X 5 MM</t>
  </si>
  <si>
    <t>HMIZS60</t>
  </si>
  <si>
    <t>LXWXH: 90 X 55 X 7 MM</t>
  </si>
  <si>
    <t>HMIZS62</t>
  </si>
  <si>
    <t>LXWXH: 126 X 165 X 30 MM</t>
  </si>
  <si>
    <t>HMIZSCLP1</t>
  </si>
  <si>
    <t>LXWXH: 130 X 100 X 20 MM</t>
  </si>
  <si>
    <t>HMIZSCLP3</t>
  </si>
  <si>
    <t>HMIZSPWO</t>
  </si>
  <si>
    <t>LXWXH: 140 X 100 X 11 MM</t>
  </si>
  <si>
    <t>HMIZSUSBB</t>
  </si>
  <si>
    <t>LXWXH: 120 X 220 X 50 MM</t>
  </si>
  <si>
    <t>HMIZURS</t>
  </si>
  <si>
    <t>LXWXH: 110 X 160 X 60</t>
  </si>
  <si>
    <t>HMIZWMKB1</t>
  </si>
  <si>
    <t>LXWXH: 113 X 163 X 83 MM</t>
  </si>
  <si>
    <t>HUA26158</t>
  </si>
  <si>
    <t>HUA26502</t>
  </si>
  <si>
    <t>IE7DSNCZZNPEZZ</t>
  </si>
  <si>
    <t>K10B002ACH</t>
  </si>
  <si>
    <t>LXWXH: 41 X 40 X 81</t>
  </si>
  <si>
    <t>K10F003MCH</t>
  </si>
  <si>
    <t>LXWXH: 40 X 41 X 105</t>
  </si>
  <si>
    <t>K1B001ULH</t>
  </si>
  <si>
    <t>K1D004NLH</t>
  </si>
  <si>
    <t>K1D004QCH</t>
  </si>
  <si>
    <t>K1E005QLH</t>
  </si>
  <si>
    <t>K2F003ULH</t>
  </si>
  <si>
    <t>KB15L_WE</t>
  </si>
  <si>
    <t>KB25L_WE</t>
  </si>
  <si>
    <t>LXWXH: 146 X 32 X 86 MM</t>
  </si>
  <si>
    <t>KB30NFSG_WE</t>
  </si>
  <si>
    <t>KB31BD_C_AS</t>
  </si>
  <si>
    <t>KB31DR45N_AS</t>
  </si>
  <si>
    <t>LXWXH: 86 X 37 X 86 MM</t>
  </si>
  <si>
    <t>KB31RJK_AS</t>
  </si>
  <si>
    <t>KB31X_WE</t>
  </si>
  <si>
    <t>KB32TV_AS</t>
  </si>
  <si>
    <t>KB32TVFM</t>
  </si>
  <si>
    <t>LXWXH: 86 X 22 X 86 MM</t>
  </si>
  <si>
    <t>KBT30_AS</t>
  </si>
  <si>
    <t>L5103D10LP</t>
  </si>
  <si>
    <t>LXWXH: 600 X 400 X 1100 MM</t>
  </si>
  <si>
    <t>L5106D10UA</t>
  </si>
  <si>
    <t>L5112D10UA</t>
  </si>
  <si>
    <t>LXWXH: 763 X 617 X 328 MM</t>
  </si>
  <si>
    <t>L5504RVFC</t>
  </si>
  <si>
    <t>LXWXH: 85 X 144 X 65 MM</t>
  </si>
  <si>
    <t>LA1DX20</t>
  </si>
  <si>
    <t>LA9D115503</t>
  </si>
  <si>
    <t>LA9D115703</t>
  </si>
  <si>
    <t>LXWXH: 158 X 82 X 70 MM</t>
  </si>
  <si>
    <t>LA9RM201</t>
  </si>
  <si>
    <t>LXWXH: 155 X 26 X 25 MM</t>
  </si>
  <si>
    <t>LAD8N116</t>
  </si>
  <si>
    <t>LXWXH: 80 X 73 X 30 MM</t>
  </si>
  <si>
    <t>LADR06</t>
  </si>
  <si>
    <t>LXWXH: 52 X 51 X 66</t>
  </si>
  <si>
    <t>LAEX12B5</t>
  </si>
  <si>
    <t>LXWXH: 78 X 62 X 38 MM</t>
  </si>
  <si>
    <t>LAEX3U5</t>
  </si>
  <si>
    <t>LXWXH: 114 X 82 X 45 MM</t>
  </si>
  <si>
    <t>LC1D09B7</t>
  </si>
  <si>
    <t>LXWXH: 52 X 92 X 113 MM</t>
  </si>
  <si>
    <t>LC1D09BD</t>
  </si>
  <si>
    <t>LC1D09C7</t>
  </si>
  <si>
    <t>LC1D09CD</t>
  </si>
  <si>
    <t>LC1D09D7</t>
  </si>
  <si>
    <t>LC1D09E7</t>
  </si>
  <si>
    <t>LC1D09ED</t>
  </si>
  <si>
    <t>LC1D09FE7</t>
  </si>
  <si>
    <t>LXWXH: 85 X 81 X 55 MM</t>
  </si>
  <si>
    <t>LC1D09G7</t>
  </si>
  <si>
    <t>LC1D09GD</t>
  </si>
  <si>
    <t>LC1D09JD</t>
  </si>
  <si>
    <t>LC1D09M7</t>
  </si>
  <si>
    <t>LXWXH: 113 X 94 X 50 MM</t>
  </si>
  <si>
    <t>LC1D09MD</t>
  </si>
  <si>
    <t>LC1D09N7</t>
  </si>
  <si>
    <t>LC1D09Q7</t>
  </si>
  <si>
    <t>LC1D09R7</t>
  </si>
  <si>
    <t>LXWXH: 105 X 86 X 50 MM</t>
  </si>
  <si>
    <t>LC1D09U7</t>
  </si>
  <si>
    <t>LXWXH: 81 X 95 X 54 MM</t>
  </si>
  <si>
    <t>LC1D09V7</t>
  </si>
  <si>
    <t>LXWXH: 113 X 92 X 51 MM</t>
  </si>
  <si>
    <t>LC1D12B7</t>
  </si>
  <si>
    <t>LC1D12BD</t>
  </si>
  <si>
    <t>LC1D12BL</t>
  </si>
  <si>
    <t>LXWXH: 87 X 106 X 51 MM</t>
  </si>
  <si>
    <t>LC1D12C7</t>
  </si>
  <si>
    <t>LC1D12D7</t>
  </si>
  <si>
    <t>LXWXH: 111 X 91 X 51 MM</t>
  </si>
  <si>
    <t>LC1D12ED</t>
  </si>
  <si>
    <t>LC1D12G7</t>
  </si>
  <si>
    <t>LXWXH: 85 X 50 X 105 MM</t>
  </si>
  <si>
    <t>LC1D12GD</t>
  </si>
  <si>
    <t>LXWXH: 93 X 50 X 113 MM</t>
  </si>
  <si>
    <t>LC1D12JD</t>
  </si>
  <si>
    <t>LC1D12MD</t>
  </si>
  <si>
    <t>LXWXH: 86 X 51 X 105 MM</t>
  </si>
  <si>
    <t>LC1D12P7</t>
  </si>
  <si>
    <t>LC1D12R7</t>
  </si>
  <si>
    <t>LXWXH: 50 X 86 X 105 MM</t>
  </si>
  <si>
    <t>LC1D12V7</t>
  </si>
  <si>
    <t>LC1D18B7</t>
  </si>
  <si>
    <t>LXWXH: 95 X 113 X 52 MM</t>
  </si>
  <si>
    <t>LC1D18BD</t>
  </si>
  <si>
    <t>LC1D18BL</t>
  </si>
  <si>
    <t>LXWXH: 87 X 105 X 51 MM</t>
  </si>
  <si>
    <t>LC1D18D7</t>
  </si>
  <si>
    <t>LC1D18F7</t>
  </si>
  <si>
    <t>LC1D18FD</t>
  </si>
  <si>
    <t>LXWXH: 92 X 55 X 118 MM</t>
  </si>
  <si>
    <t>LC1D18FE7</t>
  </si>
  <si>
    <t>LXWXH: 95 X 81 X 55 MM</t>
  </si>
  <si>
    <t>LC1D18GD</t>
  </si>
  <si>
    <t>LXWXH: 81 X 54 X 103 MM</t>
  </si>
  <si>
    <t>LC1D18JD</t>
  </si>
  <si>
    <t>LC1D18MD</t>
  </si>
  <si>
    <t>LC1D18N7</t>
  </si>
  <si>
    <t>LC1D18Q7</t>
  </si>
  <si>
    <t>LC1D18R7</t>
  </si>
  <si>
    <t>LXWXH: 51 X 87 X 106 MM</t>
  </si>
  <si>
    <t>LC1D18SD</t>
  </si>
  <si>
    <t>LC1D18U7</t>
  </si>
  <si>
    <t>LC1D18V7</t>
  </si>
  <si>
    <t>LXWXH: 80 X 95 X 55 MM</t>
  </si>
  <si>
    <t>LC1D25C7</t>
  </si>
  <si>
    <t>LC1D25CD</t>
  </si>
  <si>
    <t>LC1D25D7</t>
  </si>
  <si>
    <t>LC1D25ED</t>
  </si>
  <si>
    <t>LC1D25F7</t>
  </si>
  <si>
    <t>LC1D25FE7</t>
  </si>
  <si>
    <t>LC1D25G7</t>
  </si>
  <si>
    <t>LC1D25JD</t>
  </si>
  <si>
    <t>LC1D25MD</t>
  </si>
  <si>
    <t>LC1D25N7</t>
  </si>
  <si>
    <t>LC1D25P7</t>
  </si>
  <si>
    <t>LC1D25Q7</t>
  </si>
  <si>
    <t>LXWXH: 111 X 91 X 52 MM</t>
  </si>
  <si>
    <t>LC1D25V7</t>
  </si>
  <si>
    <t>LXWXH: 90 X 100 X 55 MM</t>
  </si>
  <si>
    <t>LC1D32B7</t>
  </si>
  <si>
    <t>LC1D32BD</t>
  </si>
  <si>
    <t>LC1D32BL</t>
  </si>
  <si>
    <t>LXWXH: 90 X 109 X 54 MM</t>
  </si>
  <si>
    <t>LC1D32CD</t>
  </si>
  <si>
    <t>LC1D32D7</t>
  </si>
  <si>
    <t>LC1D32ED</t>
  </si>
  <si>
    <t>LC1D32F7</t>
  </si>
  <si>
    <t>LC1D32FE7</t>
  </si>
  <si>
    <t>LXWXH: 50 X 90 X 112 MM</t>
  </si>
  <si>
    <t>LC1D32GD</t>
  </si>
  <si>
    <t>LC1D32JD</t>
  </si>
  <si>
    <t>LC1D32MD</t>
  </si>
  <si>
    <t>LXWXH: 110 X 90 X 54 MM</t>
  </si>
  <si>
    <t>LC1D32N7</t>
  </si>
  <si>
    <t>LC1D32P7</t>
  </si>
  <si>
    <t>LXWXH: 92 X 50 X 113 MM</t>
  </si>
  <si>
    <t>LC1D32R7</t>
  </si>
  <si>
    <t>LXWXH: 51 X 92 X 113 MM</t>
  </si>
  <si>
    <t>LC1D38B7</t>
  </si>
  <si>
    <t>LC1D38BD</t>
  </si>
  <si>
    <t>LC1D38D7</t>
  </si>
  <si>
    <t>LXWXH: 118 X 95 X 54 MM</t>
  </si>
  <si>
    <t>LC1D38E7</t>
  </si>
  <si>
    <t>LC1D38FD</t>
  </si>
  <si>
    <t>LXWXH: 90 X 54 X 109</t>
  </si>
  <si>
    <t>LC1D38MD</t>
  </si>
  <si>
    <t>LC1D38Q7</t>
  </si>
  <si>
    <t>LC1D38U7</t>
  </si>
  <si>
    <t>LC1D38V7</t>
  </si>
  <si>
    <t>LXWXH: 92 X 50 X 112</t>
  </si>
  <si>
    <t>LC1D65AG7</t>
  </si>
  <si>
    <t>LC1D80004F7</t>
  </si>
  <si>
    <t>LC1E1801N5</t>
  </si>
  <si>
    <t>LC1E2501U5</t>
  </si>
  <si>
    <t>LC1E3801N5</t>
  </si>
  <si>
    <t>LC1E65F6</t>
  </si>
  <si>
    <t>LC1F265U7</t>
  </si>
  <si>
    <t>LC1K0601B7</t>
  </si>
  <si>
    <t>LC1K0601D7</t>
  </si>
  <si>
    <t>215</t>
  </si>
  <si>
    <t>LC1K0601E7</t>
  </si>
  <si>
    <t>LC1K0601M7</t>
  </si>
  <si>
    <t>LC1K0610B7</t>
  </si>
  <si>
    <t>LC1K0610E7</t>
  </si>
  <si>
    <t>LC1K0610P7</t>
  </si>
  <si>
    <t>LC1K0610U7</t>
  </si>
  <si>
    <t>LC1K09004F7</t>
  </si>
  <si>
    <t>LXWXH: 50 X 61 X 65 MM</t>
  </si>
  <si>
    <t>LC1K09008B7</t>
  </si>
  <si>
    <t>LC1K09008D7</t>
  </si>
  <si>
    <t>LXWXH: 48 X 65 X 65</t>
  </si>
  <si>
    <t>LC1K09008E7</t>
  </si>
  <si>
    <t>LXWXH: 47 X 61 X 65 MM</t>
  </si>
  <si>
    <t>LC1K09008P7</t>
  </si>
  <si>
    <t>LC1K0901B7</t>
  </si>
  <si>
    <t>LC1K0901D7</t>
  </si>
  <si>
    <t>LC1K0901E7</t>
  </si>
  <si>
    <t>LC1K0901F7</t>
  </si>
  <si>
    <t>LC1K0901M7</t>
  </si>
  <si>
    <t>LC1K0910B7</t>
  </si>
  <si>
    <t>LC1K0910M7</t>
  </si>
  <si>
    <t>LC1K0910P7</t>
  </si>
  <si>
    <t>LC1K0910U7</t>
  </si>
  <si>
    <t>LC1K1201B7</t>
  </si>
  <si>
    <t>LC1K1201F7</t>
  </si>
  <si>
    <t>LC1K1201M7</t>
  </si>
  <si>
    <t>LC1K1210B7</t>
  </si>
  <si>
    <t>LC1K1210E7</t>
  </si>
  <si>
    <t>LC1K1210F7</t>
  </si>
  <si>
    <t>LC1K1210M7</t>
  </si>
  <si>
    <t>LC1K1210P7</t>
  </si>
  <si>
    <t>LXWXH: 60 X 48 X 66</t>
  </si>
  <si>
    <t>LC1K1210U7</t>
  </si>
  <si>
    <t>LXWXH: 48 X 65 X 62 MM</t>
  </si>
  <si>
    <t>LC1K1601B7</t>
  </si>
  <si>
    <t>LC1K1601F7</t>
  </si>
  <si>
    <t>LC1K1601M7</t>
  </si>
  <si>
    <t>LC1K1610B7</t>
  </si>
  <si>
    <t>LXWXH: 62 X 50 X 65 MM</t>
  </si>
  <si>
    <t>LC1K1610M7</t>
  </si>
  <si>
    <t>LE1GVMEK</t>
  </si>
  <si>
    <t>LXWXH: 120 X 215 X 155</t>
  </si>
  <si>
    <t>LP1K0610BD</t>
  </si>
  <si>
    <t>LP1K0610FD</t>
  </si>
  <si>
    <t>LP1K0610JD</t>
  </si>
  <si>
    <t>LP1K0610MD</t>
  </si>
  <si>
    <t>LP1K09004BD</t>
  </si>
  <si>
    <t>LP1K09008BD</t>
  </si>
  <si>
    <t>LXWXH: 50 X 62 X 65 MM</t>
  </si>
  <si>
    <t>LP1K09008FD</t>
  </si>
  <si>
    <t>LP1K0901BD</t>
  </si>
  <si>
    <t>LP1K0901JD</t>
  </si>
  <si>
    <t>LXWXH: 63 X 48 X 65</t>
  </si>
  <si>
    <t>LP1K0910BD3</t>
  </si>
  <si>
    <t>LP1K0910ED</t>
  </si>
  <si>
    <t>LP1K0910FD</t>
  </si>
  <si>
    <t>LP1K0910MD</t>
  </si>
  <si>
    <t>LP1K1201BD</t>
  </si>
  <si>
    <t>LP1K1210BD</t>
  </si>
  <si>
    <t>LP1K1210FD</t>
  </si>
  <si>
    <t>LP4K0601BW3</t>
  </si>
  <si>
    <t>LP4K0610BW3</t>
  </si>
  <si>
    <t>LP4K0910BW3</t>
  </si>
  <si>
    <t>LP4K1201BW3</t>
  </si>
  <si>
    <t>LR7K0310</t>
  </si>
  <si>
    <t>LXWXH: 48 X 85 X 72</t>
  </si>
  <si>
    <t>LRD106</t>
  </si>
  <si>
    <t>LXWXH: 77 X 49 X 88</t>
  </si>
  <si>
    <t>LXWXH: 78 X 89 X 48</t>
  </si>
  <si>
    <t>LRD21L6</t>
  </si>
  <si>
    <t>LRD326</t>
  </si>
  <si>
    <t>LRD32L6</t>
  </si>
  <si>
    <t>LSX58777A</t>
  </si>
  <si>
    <t>LU9AD7</t>
  </si>
  <si>
    <t>LXWXH: 50 X 105 X 25</t>
  </si>
  <si>
    <t>LUCC05FU</t>
  </si>
  <si>
    <t>LXWXH: 55 X 85 X 102</t>
  </si>
  <si>
    <t>LV429096</t>
  </si>
  <si>
    <t>LXWXH: 150 X 110 X 98 MM</t>
  </si>
  <si>
    <t>LV429100</t>
  </si>
  <si>
    <t>LXWXH: 110 X 150 X 100</t>
  </si>
  <si>
    <t>LV429106</t>
  </si>
  <si>
    <t>LV429111</t>
  </si>
  <si>
    <t>LXWXH: 150 X 110 X 97 MM</t>
  </si>
  <si>
    <t>LV429124</t>
  </si>
  <si>
    <t>LV429135</t>
  </si>
  <si>
    <t>LXWXH: 150 X 107 X 95 MM</t>
  </si>
  <si>
    <t>LV429136</t>
  </si>
  <si>
    <t>LXWXH: 110 X 160 X 100</t>
  </si>
  <si>
    <t>LV429647FR</t>
  </si>
  <si>
    <t>LXWXH:172X145X190 MM</t>
  </si>
  <si>
    <t>LV430491</t>
  </si>
  <si>
    <t>LV430505</t>
  </si>
  <si>
    <t>LXWXH: 150 X 108 X 98 MM</t>
  </si>
  <si>
    <t>LV430515</t>
  </si>
  <si>
    <t>LV430516</t>
  </si>
  <si>
    <t>LV431491</t>
  </si>
  <si>
    <t>LV431505</t>
  </si>
  <si>
    <t>LXWXH: 150 X 105 X 90 MM</t>
  </si>
  <si>
    <t>LV431515</t>
  </si>
  <si>
    <t>LV434002</t>
  </si>
  <si>
    <t>LV438265</t>
  </si>
  <si>
    <t>LXWXH: 2000 X 2910 X 1470 MM</t>
  </si>
  <si>
    <t>LV438592</t>
  </si>
  <si>
    <t>LV510470</t>
  </si>
  <si>
    <t>LXWXH: 180 X 110 X 150 MM</t>
  </si>
  <si>
    <t>LV510471</t>
  </si>
  <si>
    <t>LV510472</t>
  </si>
  <si>
    <t>LV510473</t>
  </si>
  <si>
    <t>LV510474</t>
  </si>
  <si>
    <t>LV510475</t>
  </si>
  <si>
    <t>LV510476</t>
  </si>
  <si>
    <t>LV510477</t>
  </si>
  <si>
    <t>LV510480</t>
  </si>
  <si>
    <t>LXWXH: 180 X 150 X 150 MM</t>
  </si>
  <si>
    <t>LV510481</t>
  </si>
  <si>
    <t>LV510482</t>
  </si>
  <si>
    <t>LV510483</t>
  </si>
  <si>
    <t>LV510484</t>
  </si>
  <si>
    <t>LV510485</t>
  </si>
  <si>
    <t>LV510486</t>
  </si>
  <si>
    <t>LV510487</t>
  </si>
  <si>
    <t>LV510930</t>
  </si>
  <si>
    <t>LV510931</t>
  </si>
  <si>
    <t>LV510932</t>
  </si>
  <si>
    <t>LV510933</t>
  </si>
  <si>
    <t>LV510934</t>
  </si>
  <si>
    <t>LV510935</t>
  </si>
  <si>
    <t>LV510936</t>
  </si>
  <si>
    <t>LV510937</t>
  </si>
  <si>
    <t>LV510938</t>
  </si>
  <si>
    <t>LV510952</t>
  </si>
  <si>
    <t>LV510953</t>
  </si>
  <si>
    <t>LV510954</t>
  </si>
  <si>
    <t>LV510955</t>
  </si>
  <si>
    <t>LV510956</t>
  </si>
  <si>
    <t>LV510957</t>
  </si>
  <si>
    <t>LV510958</t>
  </si>
  <si>
    <t>LV516461</t>
  </si>
  <si>
    <t>LXWXH:195X145X140 MM</t>
  </si>
  <si>
    <t>LV516462</t>
  </si>
  <si>
    <t>LV516463</t>
  </si>
  <si>
    <t>LV516466</t>
  </si>
  <si>
    <t>LV516467</t>
  </si>
  <si>
    <t>LV516468</t>
  </si>
  <si>
    <t>LV525452</t>
  </si>
  <si>
    <t>LV525453</t>
  </si>
  <si>
    <t>LV525457</t>
  </si>
  <si>
    <t>LV525458</t>
  </si>
  <si>
    <t>LX1FK048</t>
  </si>
  <si>
    <t>LXWXH: 100 X 226 X 115 MM</t>
  </si>
  <si>
    <t>LX1FK240</t>
  </si>
  <si>
    <t>LXM32AD18N4</t>
  </si>
  <si>
    <t>LXM32AU45M2</t>
  </si>
  <si>
    <t>LXM32MD72N4</t>
  </si>
  <si>
    <t>LXWXH: 325 X 276 X 142 MM</t>
  </si>
  <si>
    <t>M8650C7C0J5A0B1A</t>
  </si>
  <si>
    <t>MA0329001</t>
  </si>
  <si>
    <t>LXWXH: 165 X 160 X 20 MM</t>
  </si>
  <si>
    <t>METSEDM6000HCL10NC</t>
  </si>
  <si>
    <t>LXWXH: 130 X 125 X 110 MM</t>
  </si>
  <si>
    <t>METSEDM6200HCL10RS</t>
  </si>
  <si>
    <t>LXWXH: 120 X 87 X 120 MM</t>
  </si>
  <si>
    <t>METSEPM2110</t>
  </si>
  <si>
    <t>METSEPM2120</t>
  </si>
  <si>
    <t>LXWXH: 101.6 X 67.2 X 96 MM</t>
  </si>
  <si>
    <t>METSEPM2130</t>
  </si>
  <si>
    <t>METSEPM2210</t>
  </si>
  <si>
    <t>LXWXH: 101.6 X 67.2 X 96</t>
  </si>
  <si>
    <t>METSEPM2220</t>
  </si>
  <si>
    <t>METSEPM2230</t>
  </si>
  <si>
    <t>METSEPM5563RD</t>
  </si>
  <si>
    <t>LXWXH: 71 X 71 X 37</t>
  </si>
  <si>
    <t>MTN4010-6536</t>
  </si>
  <si>
    <t>LXWXH: 161X10X90 MM</t>
  </si>
  <si>
    <t>MTN617144</t>
  </si>
  <si>
    <t>MTN617244</t>
  </si>
  <si>
    <t>MTN6180-6051</t>
  </si>
  <si>
    <t>MTN644892</t>
  </si>
  <si>
    <t>LXWXH: 90 X 65 X 45 MM</t>
  </si>
  <si>
    <t>MTN6500-0101</t>
  </si>
  <si>
    <t>LXWXH:300X400X300 MM</t>
  </si>
  <si>
    <t>MTN6700-0012</t>
  </si>
  <si>
    <t>LXWXH: 216 X 90 X 65 MM</t>
  </si>
  <si>
    <t>MVS12N4EW2L</t>
  </si>
  <si>
    <t>MVS16N3MF2A</t>
  </si>
  <si>
    <t>MVS20H3MF2V</t>
  </si>
  <si>
    <t>MVS32H3NW6V</t>
  </si>
  <si>
    <t>NAAV51162</t>
  </si>
  <si>
    <t>NW10H23F5</t>
  </si>
  <si>
    <t>P127AA0Z312FB0</t>
  </si>
  <si>
    <t>P13254941F0WS0DK00</t>
  </si>
  <si>
    <t>P13254951F0WS0DK00</t>
  </si>
  <si>
    <t>P14231RA7M0B58L</t>
  </si>
  <si>
    <t>P14231RC7M0B58L</t>
  </si>
  <si>
    <t>P14231RD7M0B58L</t>
  </si>
  <si>
    <t>P14331RC7M0B58L</t>
  </si>
  <si>
    <t>P14331RD7M0B58L</t>
  </si>
  <si>
    <t>P44331RA6M0K28M</t>
  </si>
  <si>
    <t>P44531RB7M0K28L</t>
  </si>
  <si>
    <t>P44531RE7M0K28L</t>
  </si>
  <si>
    <t>P44531SB7M0K28L</t>
  </si>
  <si>
    <t>P44631QB6M0K18M</t>
  </si>
  <si>
    <t>P54331R66M0K28M</t>
  </si>
  <si>
    <t>P54331R77M0K18M</t>
  </si>
  <si>
    <t>P54331RB7M0K28M</t>
  </si>
  <si>
    <t>P54331SH7M0K28M</t>
  </si>
  <si>
    <t>P6323B911F0HA00T00</t>
  </si>
  <si>
    <t>P6333B910K0HA00T00</t>
  </si>
  <si>
    <t>P64231RDBM0B58L</t>
  </si>
  <si>
    <t>P643311A2M0A28K</t>
  </si>
  <si>
    <t>P64331RA6M0B58M</t>
  </si>
  <si>
    <t>P64332RE6M0B58M</t>
  </si>
  <si>
    <t>P74331JA6M0518K</t>
  </si>
  <si>
    <t>P74631RE7M0B68M</t>
  </si>
  <si>
    <t>P74632RK7M0C68M</t>
  </si>
  <si>
    <t>P74632RL6M0C68M</t>
  </si>
  <si>
    <t>P84133JC6M0B08K</t>
  </si>
  <si>
    <t>PFXGP3300TADFN</t>
  </si>
  <si>
    <t>LXWXH: 235 X 190 X 135 MM</t>
  </si>
  <si>
    <t>PFXGP4621TAD</t>
  </si>
  <si>
    <t>PFXZC3CBR251</t>
  </si>
  <si>
    <t>LXWXH: 260 X 177 X 51 MM</t>
  </si>
  <si>
    <t>PFXZFNXY16C</t>
  </si>
  <si>
    <t>PFXZFNXY16K</t>
  </si>
  <si>
    <t>PFXZGPEURG21</t>
  </si>
  <si>
    <t>LXWXH: 190 X 270 X 100 MM</t>
  </si>
  <si>
    <t>PHA57379</t>
  </si>
  <si>
    <t>PHA60678</t>
  </si>
  <si>
    <t>PHA82601</t>
  </si>
  <si>
    <t>PSA102014</t>
  </si>
  <si>
    <t>PSA109502</t>
  </si>
  <si>
    <t>PSA109923</t>
  </si>
  <si>
    <t>R5064VNL</t>
  </si>
  <si>
    <t>R5068NL</t>
  </si>
  <si>
    <t>RE48ACV12MW</t>
  </si>
  <si>
    <t>LXWXH: 62 X 103 X 57 MM</t>
  </si>
  <si>
    <t>RHN412M</t>
  </si>
  <si>
    <t>LXWXH: 50 X 77 X 55 MM</t>
  </si>
  <si>
    <t>RJPUSBCBL_BK</t>
  </si>
  <si>
    <t>LXWXH: 520 X 280 X 270 MM</t>
  </si>
  <si>
    <t>RM22LA32MT</t>
  </si>
  <si>
    <t>RM22LG11MT</t>
  </si>
  <si>
    <t>LXWXH: 95X82X26MM</t>
  </si>
  <si>
    <t>RM22UA21MR</t>
  </si>
  <si>
    <t>RM6A-C3-NE-IDI</t>
  </si>
  <si>
    <t>RM6-C1-NE-BIBI-02</t>
  </si>
  <si>
    <t>RM6-C1-NE-BIBI-03</t>
  </si>
  <si>
    <t>RM6-C1-NE-DIDI-04</t>
  </si>
  <si>
    <t>RM6-C1-NE-DIDI-05</t>
  </si>
  <si>
    <t>RM6-C1-NE-DIDI-06</t>
  </si>
  <si>
    <t>RM6-C1-NE-DIDI-07</t>
  </si>
  <si>
    <t>RM6-C1-NE-IBI-02</t>
  </si>
  <si>
    <t>RM6-C1-NE-IBI-03</t>
  </si>
  <si>
    <t>RM6-C1-NE-IDI-06</t>
  </si>
  <si>
    <t>RM6-C1-NE-IDI-07</t>
  </si>
  <si>
    <t>RM6-C1-NE-IDI-08</t>
  </si>
  <si>
    <t>RM6-C1-NE-IIBI-02</t>
  </si>
  <si>
    <t>RM6-C1-NE-IIBI-03</t>
  </si>
  <si>
    <t>RM6-C1-NE-IIDI-04</t>
  </si>
  <si>
    <t>RM6-C1-NE-IIDI-05</t>
  </si>
  <si>
    <t>RM6-C1-NE-IIDI-06</t>
  </si>
  <si>
    <t>RM6-C1-NE-IIDI-07</t>
  </si>
  <si>
    <t>RM6-C1-NE-IIII-02</t>
  </si>
  <si>
    <t>RM6-C1-NE-IIIII-02</t>
  </si>
  <si>
    <t>RM6-C1-NE-IIQI-03</t>
  </si>
  <si>
    <t>RM6-C1-NE-IIQI-04</t>
  </si>
  <si>
    <t>RM6-C1-NE-IQI-05</t>
  </si>
  <si>
    <t>RM6-C1-NE-QIQI-03</t>
  </si>
  <si>
    <t>RM6-C1-NE-QIQI-04</t>
  </si>
  <si>
    <t>RM6-C1-RE-O</t>
  </si>
  <si>
    <t>RM6-F1-DE-MT-01</t>
  </si>
  <si>
    <t>LXWXH:1400X1100X1840 MM</t>
  </si>
  <si>
    <t>RM6-F1-DE-MT-02</t>
  </si>
  <si>
    <t>RM6-F1-DE-MT-03</t>
  </si>
  <si>
    <t>RM6-F1-DE-MT-04</t>
  </si>
  <si>
    <t>RM6-F1-DE-MT-05</t>
  </si>
  <si>
    <t>RM6-F3-DE-MT-01</t>
  </si>
  <si>
    <t>RM6-F3-DE-MT-02</t>
  </si>
  <si>
    <t>RM6-F3-DE-MT-03</t>
  </si>
  <si>
    <t>RM6-F3-DE-MT-04</t>
  </si>
  <si>
    <t>RM6-F3-DE-MT-05</t>
  </si>
  <si>
    <t>RMPT33BD</t>
  </si>
  <si>
    <t>RMPT50BD</t>
  </si>
  <si>
    <t>RMPT53BD</t>
  </si>
  <si>
    <t>RMPT70BD</t>
  </si>
  <si>
    <t>RMTJ40BD</t>
  </si>
  <si>
    <t>RMTK80BD</t>
  </si>
  <si>
    <t>LXWXH: 82 X 85 X 27</t>
  </si>
  <si>
    <t>RSB1A120B7</t>
  </si>
  <si>
    <t>RSB1A120F7</t>
  </si>
  <si>
    <t>RUMC23P7</t>
  </si>
  <si>
    <t>RUMC31GD</t>
  </si>
  <si>
    <t>RUMC32ED</t>
  </si>
  <si>
    <t>RUMC32FD</t>
  </si>
  <si>
    <t>RZM021BN</t>
  </si>
  <si>
    <t>LXWXH: 45 X 90 X 25</t>
  </si>
  <si>
    <t>S56SO420GY</t>
  </si>
  <si>
    <t>S56SW115GY</t>
  </si>
  <si>
    <t>SD326RU25S2</t>
  </si>
  <si>
    <t>LXWXH: 190 X 168 X 135 MM</t>
  </si>
  <si>
    <t>SD328BU68S2</t>
  </si>
  <si>
    <t>LXWXH: 172 X 190 X 165 MM</t>
  </si>
  <si>
    <t>SEE-G3285-6A3100AE</t>
  </si>
  <si>
    <t>SEE-G4784-6A3302AE</t>
  </si>
  <si>
    <t>SEE-G4784-6A3402AE</t>
  </si>
  <si>
    <t>SEE-R2IH4-EA3601AE</t>
  </si>
  <si>
    <t>SEE-R2IL4-ED3601AE</t>
  </si>
  <si>
    <t>SR2CBL06</t>
  </si>
  <si>
    <t>LXWXH: 155 X 235 X 65 MM</t>
  </si>
  <si>
    <t>SSL1D03JD</t>
  </si>
  <si>
    <t>LXWXH : 370X25X7 MM</t>
  </si>
  <si>
    <t>SSM1A130BD</t>
  </si>
  <si>
    <t>SSM1A145BD</t>
  </si>
  <si>
    <t>LXWXH: 118X115X60 MM</t>
  </si>
  <si>
    <t>SSP1A475BDT</t>
  </si>
  <si>
    <t>SSP3A225BDRT</t>
  </si>
  <si>
    <t>STBACO1225K</t>
  </si>
  <si>
    <t>STBDAO5260K</t>
  </si>
  <si>
    <t>STBDDI3420K</t>
  </si>
  <si>
    <t>STBSPU1000</t>
  </si>
  <si>
    <t>LXWXH: 155 X 155 X 40 MM</t>
  </si>
  <si>
    <t>SXWSWDASH00001</t>
  </si>
  <si>
    <t>SXWSWESDBTS001</t>
  </si>
  <si>
    <t>TCSCAR01NM120</t>
  </si>
  <si>
    <t>LXWXH: 115 X 80 X 2 MM</t>
  </si>
  <si>
    <t>TCSCCN4F3M1T</t>
  </si>
  <si>
    <t>LXWXH: 190 X 150 X 20 MM</t>
  </si>
  <si>
    <t>TCSCCN4F3M3T</t>
  </si>
  <si>
    <t>LXWXH: 190 X 170 X 20</t>
  </si>
  <si>
    <t>TCSCTN023F13M03</t>
  </si>
  <si>
    <t>LXWXH: 100 X 80 X 30 MM</t>
  </si>
  <si>
    <t>TCSCTN026M16M</t>
  </si>
  <si>
    <t>LXWXH: 170 X 230 X 72</t>
  </si>
  <si>
    <t>TM221M16RG</t>
  </si>
  <si>
    <t>TM241C24U</t>
  </si>
  <si>
    <t>LXWXH: 128 X 110 X 92 MM</t>
  </si>
  <si>
    <t>TM241C40R</t>
  </si>
  <si>
    <t>LXWXH: 226 X 115 X 128 MM</t>
  </si>
  <si>
    <t>TM241C40T</t>
  </si>
  <si>
    <t>TM241CE24R</t>
  </si>
  <si>
    <t>TM241CE24U</t>
  </si>
  <si>
    <t>TM241CE40R</t>
  </si>
  <si>
    <t>TM241CE40T</t>
  </si>
  <si>
    <t>TM241CE40U</t>
  </si>
  <si>
    <t>TM241CEC24T</t>
  </si>
  <si>
    <t>TM241CEC24U</t>
  </si>
  <si>
    <t>TM258LF42DT</t>
  </si>
  <si>
    <t>LXWXH: 150 X 310 X 128 MM</t>
  </si>
  <si>
    <t>TM3DQ16UK</t>
  </si>
  <si>
    <t>TM5ACBM01R</t>
  </si>
  <si>
    <t>LXWXH: 110 X 60 X 20 MM</t>
  </si>
  <si>
    <t>TMAT2CSET</t>
  </si>
  <si>
    <t>TMAT2MSET</t>
  </si>
  <si>
    <t>TMAT2MSETG</t>
  </si>
  <si>
    <t>TMAT4CSET</t>
  </si>
  <si>
    <t>TMC4HOIS01</t>
  </si>
  <si>
    <t>LXWXH: 30 X 35 X 70 MM</t>
  </si>
  <si>
    <t>TMC4TI2</t>
  </si>
  <si>
    <t>TSXCSA100</t>
  </si>
  <si>
    <t>LXWXH: 290 X 290 X 90 MM</t>
  </si>
  <si>
    <t>U202SPM_1_A00</t>
  </si>
  <si>
    <t>UC24SW_XBS</t>
  </si>
  <si>
    <t>UC24SW_XGL</t>
  </si>
  <si>
    <t>UC32USB_XBS</t>
  </si>
  <si>
    <t>UC32USB_XCG</t>
  </si>
  <si>
    <t>UC32USB_XPW</t>
  </si>
  <si>
    <t>US32USB_WE</t>
  </si>
  <si>
    <t>VDE_AMS</t>
  </si>
  <si>
    <t>LXWXH: 140 X 105 X 45 MM</t>
  </si>
  <si>
    <t>VDELP1_AL</t>
  </si>
  <si>
    <t>LXWXH: 430 X 295 X 120 MM</t>
  </si>
  <si>
    <t>VDELP2_SS</t>
  </si>
  <si>
    <t>LXWXH: 395 X 195 X 120 MM</t>
  </si>
  <si>
    <t>VDETC07_MS</t>
  </si>
  <si>
    <t>LXWXH: 265 X 188 X 36 MM</t>
  </si>
  <si>
    <t>VJDSNDTMSV13M</t>
  </si>
  <si>
    <t>LXWXH: 135 X 175 X 15 MM</t>
  </si>
  <si>
    <t>VJDSNRTMPC</t>
  </si>
  <si>
    <t>LXWXH: 250 X 3 X 175 MM</t>
  </si>
  <si>
    <t>VJDTNDTGSV62M</t>
  </si>
  <si>
    <t>VW3A1104R100</t>
  </si>
  <si>
    <t>VW3A21212</t>
  </si>
  <si>
    <t>LXWXH: 172 X 230 X 72 MM</t>
  </si>
  <si>
    <t>VW3A31201</t>
  </si>
  <si>
    <t>LXWXH: 175 X 235 X 75</t>
  </si>
  <si>
    <t>VW3A31814</t>
  </si>
  <si>
    <t>LXWXH: 170 X 235 X 75</t>
  </si>
  <si>
    <t>VW3A31815</t>
  </si>
  <si>
    <t>LXWXH: 160 X 180 X 102</t>
  </si>
  <si>
    <t>VW3A31816</t>
  </si>
  <si>
    <t>LXWXH: 115 X 230 X 105</t>
  </si>
  <si>
    <t>VW3A31817</t>
  </si>
  <si>
    <t>LXWXH: 300 X 400 X 120</t>
  </si>
  <si>
    <t>VW3A31852</t>
  </si>
  <si>
    <t>LXWXH: 70 X 232 X 170</t>
  </si>
  <si>
    <t>VW3A3423</t>
  </si>
  <si>
    <t>VW3A3601</t>
  </si>
  <si>
    <t>LXWXH: 90 X 45 X 63 MM</t>
  </si>
  <si>
    <t>VW3A3609</t>
  </si>
  <si>
    <t>LXWXH: 62 X 89 X 47 MM</t>
  </si>
  <si>
    <t>VW3A4411</t>
  </si>
  <si>
    <t>LXWXH: 320 X 900 X 190 MM</t>
  </si>
  <si>
    <t>VW3A4422</t>
  </si>
  <si>
    <t>LXWXH: 156 X 233 X 55</t>
  </si>
  <si>
    <t>VW3A4506</t>
  </si>
  <si>
    <t>LXWXH: 175 X 175 X 225 MM</t>
  </si>
  <si>
    <t>VW3A4507</t>
  </si>
  <si>
    <t>LXWXH: 170 X 180 X 210 MM</t>
  </si>
  <si>
    <t>VW3A4508</t>
  </si>
  <si>
    <t>LXWXH: 190 X 180 X 225 MM</t>
  </si>
  <si>
    <t>VW3A4510</t>
  </si>
  <si>
    <t>LXWXH: 200 X 215 X 325 MM</t>
  </si>
  <si>
    <t>VW3A4511</t>
  </si>
  <si>
    <t>LXWXH: 280 X 280 X 360 MM</t>
  </si>
  <si>
    <t>VW3A4512</t>
  </si>
  <si>
    <t>LXWXH: 275 X 370 X 285 MM</t>
  </si>
  <si>
    <t>VW3A4551</t>
  </si>
  <si>
    <t>LXWXH: 190 X 200 X 160 MM</t>
  </si>
  <si>
    <t>VW3A4557</t>
  </si>
  <si>
    <t>LXWXH: 320 X 230 X 330 MM</t>
  </si>
  <si>
    <t>VW3A4570</t>
  </si>
  <si>
    <t>LXWXH: 380 X 580 X 460</t>
  </si>
  <si>
    <t>VW3A4572</t>
  </si>
  <si>
    <t>LXWXH: 380 X 580 X 460 MM</t>
  </si>
  <si>
    <t>VW3A46105</t>
  </si>
  <si>
    <t>VW3A46106</t>
  </si>
  <si>
    <t>LXWXH: 800 X 600 X 500 MM</t>
  </si>
  <si>
    <t>VW3A46107</t>
  </si>
  <si>
    <t>VW3A46108</t>
  </si>
  <si>
    <t>VW3A46109</t>
  </si>
  <si>
    <t>VW3A46111</t>
  </si>
  <si>
    <t>VW3A46112</t>
  </si>
  <si>
    <t>LXWXH: 800 X 1200 X 560 MM</t>
  </si>
  <si>
    <t>VW3A46113</t>
  </si>
  <si>
    <t>LXWXH: 60 X 61 X 80</t>
  </si>
  <si>
    <t>VW3A46114</t>
  </si>
  <si>
    <t>LXWXH: 80 X 120 X 72 MM</t>
  </si>
  <si>
    <t>VW3A46115</t>
  </si>
  <si>
    <t>VW3A46116</t>
  </si>
  <si>
    <t>VW3A46117</t>
  </si>
  <si>
    <t>VW3A46118</t>
  </si>
  <si>
    <t>VW3A46119</t>
  </si>
  <si>
    <t>LXWXH: 800 X 1200 X 560</t>
  </si>
  <si>
    <t>VW3A46125</t>
  </si>
  <si>
    <t>VW3A46126</t>
  </si>
  <si>
    <t>VW3A46130</t>
  </si>
  <si>
    <t>VW3A46132</t>
  </si>
  <si>
    <t>VW3A46133</t>
  </si>
  <si>
    <t>VW3A46134</t>
  </si>
  <si>
    <t>VW3A46135</t>
  </si>
  <si>
    <t>VW3A46136</t>
  </si>
  <si>
    <t>VW3A46137</t>
  </si>
  <si>
    <t>VW3A46138</t>
  </si>
  <si>
    <t>VW3A4701</t>
  </si>
  <si>
    <t>LXWXH: 200 X 320 X 145 MM</t>
  </si>
  <si>
    <t>VW3A4702</t>
  </si>
  <si>
    <t>LXWXH: 200 X 315 X 145 MM</t>
  </si>
  <si>
    <t>VW3A4703</t>
  </si>
  <si>
    <t>LXWXH: 290 X 460 X 190 MM</t>
  </si>
  <si>
    <t>VW3A4704</t>
  </si>
  <si>
    <t>LXWXH: 370 X 520 X 280 MM</t>
  </si>
  <si>
    <t>VW3A4705</t>
  </si>
  <si>
    <t>LXWXH: 375 X 530 X 285 MM</t>
  </si>
  <si>
    <t>VW3A4706</t>
  </si>
  <si>
    <t>LXWXH: 380 X 520 X 290 MM</t>
  </si>
  <si>
    <t>VW3A4707</t>
  </si>
  <si>
    <t>LXWXH: 295 X 460 X 190 MM</t>
  </si>
  <si>
    <t>VW3A4709</t>
  </si>
  <si>
    <t>LXWXH: 335 X 565 X 200 MM</t>
  </si>
  <si>
    <t>VW3A4710</t>
  </si>
  <si>
    <t>LXWXH: 335 X 570 X 200 MM</t>
  </si>
  <si>
    <t>VW3A5106</t>
  </si>
  <si>
    <t>LXWXH: 600 X 800 X 580 MM</t>
  </si>
  <si>
    <t>VW3A5107</t>
  </si>
  <si>
    <t>LXWXH: 600 X 800 X 750 MM</t>
  </si>
  <si>
    <t>VW3A5209</t>
  </si>
  <si>
    <t>LXWXH: 390 X 590 X 800</t>
  </si>
  <si>
    <t>VW3A5210</t>
  </si>
  <si>
    <t>LXWXH: 450 X 700 X 950 MM</t>
  </si>
  <si>
    <t>VW3A5306</t>
  </si>
  <si>
    <t>LXWXH: 375 X 445 X 400 MM</t>
  </si>
  <si>
    <t>VW3A5307</t>
  </si>
  <si>
    <t>LXWXH: 8 X 4.5 X 4.2 DM</t>
  </si>
  <si>
    <t>VW3A5401</t>
  </si>
  <si>
    <t>LXWXH: 220 X 455 X 210 MM</t>
  </si>
  <si>
    <t>VW3A5402</t>
  </si>
  <si>
    <t>VW3A5403</t>
  </si>
  <si>
    <t>LXWXH: 295 X 530 X 215 MM</t>
  </si>
  <si>
    <t>VW3A5404</t>
  </si>
  <si>
    <t>LXWXH: 600 X 800 X 550 MM</t>
  </si>
  <si>
    <t>VW3A5406</t>
  </si>
  <si>
    <t>LXWXH: 350 X 495 X 640 MM</t>
  </si>
  <si>
    <t>VW3A5407</t>
  </si>
  <si>
    <t>LXWXH: 460 X 370 X 565 MM</t>
  </si>
  <si>
    <t>VW3A5501</t>
  </si>
  <si>
    <t>LXWXH: 220X115X100 MM</t>
  </si>
  <si>
    <t>VW3A5502</t>
  </si>
  <si>
    <t>LXWXH: 220X112X100 MM</t>
  </si>
  <si>
    <t>VW3A5503</t>
  </si>
  <si>
    <t>LXWXH: 277X180X170 MM</t>
  </si>
  <si>
    <t>VW3A5504</t>
  </si>
  <si>
    <t>LXWXH: 277X182X170 MM</t>
  </si>
  <si>
    <t>VW3A5505</t>
  </si>
  <si>
    <t>LXWXH: 360X260X225 MM</t>
  </si>
  <si>
    <t>VW3A5506</t>
  </si>
  <si>
    <t>VW3A7103</t>
  </si>
  <si>
    <t>LXWXH: 350 X 1200 X 400</t>
  </si>
  <si>
    <t>VW3A7106</t>
  </si>
  <si>
    <t>VW3A7606R20</t>
  </si>
  <si>
    <t>VW3A7607R30</t>
  </si>
  <si>
    <t>VW3A7705</t>
  </si>
  <si>
    <t>VW3A7710</t>
  </si>
  <si>
    <t>LXWXH: 580 X 920 X 810 MM</t>
  </si>
  <si>
    <t>VW3A7723</t>
  </si>
  <si>
    <t>LXWXH: 172 X 235 X 72 MM</t>
  </si>
  <si>
    <t>VW3A7730</t>
  </si>
  <si>
    <t>LXWXH: 315X175X115 MM</t>
  </si>
  <si>
    <t>VW3A7738</t>
  </si>
  <si>
    <t>LXWXH: 450X540X445 MM</t>
  </si>
  <si>
    <t>VW3A7740</t>
  </si>
  <si>
    <t>LXWXH: 480X175X120 MM</t>
  </si>
  <si>
    <t>VW3A7741</t>
  </si>
  <si>
    <t>LXWXH: 480X185X180 MM</t>
  </si>
  <si>
    <t>VW3A7742</t>
  </si>
  <si>
    <t>LXWXH: 580X200X255 MM</t>
  </si>
  <si>
    <t>VW3A7743</t>
  </si>
  <si>
    <t>LXWXH: 580X305X255 MM</t>
  </si>
  <si>
    <t>VW3A7744</t>
  </si>
  <si>
    <t>LXWXH: 650X400X260 MM</t>
  </si>
  <si>
    <t>VW3A7745</t>
  </si>
  <si>
    <t>LXWXH: 695X580X580 MM</t>
  </si>
  <si>
    <t>VW3A7746</t>
  </si>
  <si>
    <t>VW3A7748</t>
  </si>
  <si>
    <t>LXWXH: 650X540X485 MM</t>
  </si>
  <si>
    <t>VW3A7757</t>
  </si>
  <si>
    <t>LXWXH: 1060X540X1285 MM</t>
  </si>
  <si>
    <t>VW3A8120</t>
  </si>
  <si>
    <t>VW3A8121</t>
  </si>
  <si>
    <t>LXWXH: 295 X 305 X 90 MM</t>
  </si>
  <si>
    <t>VW3A9206</t>
  </si>
  <si>
    <t>LXWXH: 270 X 380 X 250 MM</t>
  </si>
  <si>
    <t>VW3A9207</t>
  </si>
  <si>
    <t>VW3A9208</t>
  </si>
  <si>
    <t>VW3A9511</t>
  </si>
  <si>
    <t>LXWXH: 300 X 1000 X 100 MM</t>
  </si>
  <si>
    <t>VW3A9513</t>
  </si>
  <si>
    <t>LXWXH: 300 X 1100 X 100 MM</t>
  </si>
  <si>
    <t>VW3A9514</t>
  </si>
  <si>
    <t>VW3A9515</t>
  </si>
  <si>
    <t>VW3A9523</t>
  </si>
  <si>
    <t>VW3A9704</t>
  </si>
  <si>
    <t>VW3A9920</t>
  </si>
  <si>
    <t>VW3CANA71</t>
  </si>
  <si>
    <t>LXWXH: 100 X 70 X 30 MM</t>
  </si>
  <si>
    <t>VW3CANTAP2</t>
  </si>
  <si>
    <t>LXWXH: 166 X 227 X 70 MM</t>
  </si>
  <si>
    <t>VW3G22400</t>
  </si>
  <si>
    <t>LXWXH: 205 X 360 X 85</t>
  </si>
  <si>
    <t>VW3M8102R250</t>
  </si>
  <si>
    <t>LXWXH: 310 X 310 X 50 MM</t>
  </si>
  <si>
    <t>VZ3V1213</t>
  </si>
  <si>
    <t>VZ3V1214</t>
  </si>
  <si>
    <t>VZ3V1217</t>
  </si>
  <si>
    <t>LXWXH: 293 X 294 X 88</t>
  </si>
  <si>
    <t>WHT80_GY</t>
  </si>
  <si>
    <t>LXWXH: 83 X 90 X 175 MM</t>
  </si>
  <si>
    <t>XACA1282</t>
  </si>
  <si>
    <t>LXWXH: 74 X 95 X 90</t>
  </si>
  <si>
    <t>XACA281</t>
  </si>
  <si>
    <t>LXWXH: 345 X 90 X 85 MM</t>
  </si>
  <si>
    <t>XACA2814</t>
  </si>
  <si>
    <t>XACA282</t>
  </si>
  <si>
    <t>LXWXH: 343 X 88 X 84</t>
  </si>
  <si>
    <t>XACA4813</t>
  </si>
  <si>
    <t>XACB9113</t>
  </si>
  <si>
    <t>LXWXH: 30 X 100 X 120 MM</t>
  </si>
  <si>
    <t>XACS399</t>
  </si>
  <si>
    <t>LXWXH: 57 X 45 X 40 MM</t>
  </si>
  <si>
    <t>XALG01</t>
  </si>
  <si>
    <t>LXWXH: 85 X 100 X 95 MM</t>
  </si>
  <si>
    <t>XAPM24</t>
  </si>
  <si>
    <t>XAPM4508</t>
  </si>
  <si>
    <t>LXWXH: 90 X 235 X 130 MM</t>
  </si>
  <si>
    <t>XB4BA25</t>
  </si>
  <si>
    <t>LXWXH: 32 X 48 X 57 MM</t>
  </si>
  <si>
    <t>XB4BA35</t>
  </si>
  <si>
    <t>XB4BA45</t>
  </si>
  <si>
    <t>LXWXH : 48X32X57 MM</t>
  </si>
  <si>
    <t>XB4BA941</t>
  </si>
  <si>
    <t>LXWXH: 45 X 53 X 130 MM</t>
  </si>
  <si>
    <t>XB4BA961</t>
  </si>
  <si>
    <t>LXWXH: 35 X 80 X 220</t>
  </si>
  <si>
    <t>XB4BD912R10K</t>
  </si>
  <si>
    <t>LXWXH: 88 X 43 X 53 MM</t>
  </si>
  <si>
    <t>XB4BD912R1K</t>
  </si>
  <si>
    <t>XB4BJ21EX</t>
  </si>
  <si>
    <t>LXWXH: 210 X 150 X 35 MM</t>
  </si>
  <si>
    <t>XB4BK125G5</t>
  </si>
  <si>
    <t>XB4BV5B1</t>
  </si>
  <si>
    <t>LXWXH: 44 X 52 X 130 MM</t>
  </si>
  <si>
    <t>XB4BV5B3</t>
  </si>
  <si>
    <t>LXWXH: 44 X 52 X 140 MM</t>
  </si>
  <si>
    <t>XB4BV8B6</t>
  </si>
  <si>
    <t>LXWXH: 44 X 52 X 112</t>
  </si>
  <si>
    <t>XB4BW36G5</t>
  </si>
  <si>
    <t>XB4FD33</t>
  </si>
  <si>
    <t>LXWXH:52X43X86 MM</t>
  </si>
  <si>
    <t>XB4FW33B5</t>
  </si>
  <si>
    <t>LXWXH:43X52X86 MM</t>
  </si>
  <si>
    <t>XB4FW34B5</t>
  </si>
  <si>
    <t>XB5AA11</t>
  </si>
  <si>
    <t>LXWXH: 55 X 35 X 90 MM</t>
  </si>
  <si>
    <t>XB5AD912R10K</t>
  </si>
  <si>
    <t>XB5AD912R1K</t>
  </si>
  <si>
    <t>LXWXH: 87 X 43 X 53 MM</t>
  </si>
  <si>
    <t>XB5AD912R4K7</t>
  </si>
  <si>
    <t>XB5AK133M5</t>
  </si>
  <si>
    <t>LXWXH: 87 X 34 X 53 MM</t>
  </si>
  <si>
    <t>XB5AP31</t>
  </si>
  <si>
    <t>XB5AP42</t>
  </si>
  <si>
    <t>XB5AP51</t>
  </si>
  <si>
    <t>XB5AV41</t>
  </si>
  <si>
    <t>LXWXH: 90 X 52 X 33 MM</t>
  </si>
  <si>
    <t>XB5AV43</t>
  </si>
  <si>
    <t>XB5AV44</t>
  </si>
  <si>
    <t>LXWXH: 87 X 52 X 33 MM</t>
  </si>
  <si>
    <t>XB5AV5B1</t>
  </si>
  <si>
    <t>LXWXH: 44 X 52 X 118</t>
  </si>
  <si>
    <t>XB5AV5B4</t>
  </si>
  <si>
    <t>LXWXH: 44 X 52 X 120</t>
  </si>
  <si>
    <t>XB5AW3165</t>
  </si>
  <si>
    <t>XB5AW31M5</t>
  </si>
  <si>
    <t>XB5DSM</t>
  </si>
  <si>
    <t>LXWXH: 34 X 54 X 86</t>
  </si>
  <si>
    <t>XB5EV57L4</t>
  </si>
  <si>
    <t>LXWXH: 90 X 45 X 40 MM</t>
  </si>
  <si>
    <t>XB5EVB3</t>
  </si>
  <si>
    <t>XB5EVG1</t>
  </si>
  <si>
    <t>XB5EVG3</t>
  </si>
  <si>
    <t>XB5EVG5</t>
  </si>
  <si>
    <t>XB5KS2B8</t>
  </si>
  <si>
    <t>LXWXH: 60 X 33 X 34</t>
  </si>
  <si>
    <t>XB5KS2G4</t>
  </si>
  <si>
    <t>XB5KS2G8</t>
  </si>
  <si>
    <t>XB5KS2M8</t>
  </si>
  <si>
    <t>XB5RFB01</t>
  </si>
  <si>
    <t>LXWXH: 108 X 105 X 93 MM</t>
  </si>
  <si>
    <t>XB6AW1B5B</t>
  </si>
  <si>
    <t>LXWXH: 110 X 110 X 20 MM</t>
  </si>
  <si>
    <t>XB6CW3B5B</t>
  </si>
  <si>
    <t>LXWXH: 110 X 160 X 20 MM</t>
  </si>
  <si>
    <t>XB6CW4B5B</t>
  </si>
  <si>
    <t>LXWXH: 70 X 60 X 20 MM</t>
  </si>
  <si>
    <t>XB6DA11B</t>
  </si>
  <si>
    <t>XB6DA35B</t>
  </si>
  <si>
    <t>XB6DF1B5B</t>
  </si>
  <si>
    <t>XB6EAD232P</t>
  </si>
  <si>
    <t>XB6EAW3B1P</t>
  </si>
  <si>
    <t>XB6ECD221P</t>
  </si>
  <si>
    <t>XB6ETN521P</t>
  </si>
  <si>
    <t>LXWXH: 43 X 43 X 66 MM</t>
  </si>
  <si>
    <t>XB7EV03BP</t>
  </si>
  <si>
    <t>LXWXH: 160 X 140 X 50 MM</t>
  </si>
  <si>
    <t>XB7EV03GP</t>
  </si>
  <si>
    <t>LXWXH: 28 X 51 X 28</t>
  </si>
  <si>
    <t>XB7EV03MP</t>
  </si>
  <si>
    <t>XB7EV04BP</t>
  </si>
  <si>
    <t>LXWXH: 160 X 190 X 40 MM</t>
  </si>
  <si>
    <t>XB7EV04GP</t>
  </si>
  <si>
    <t>LXWXH: 100 X 160 X 70</t>
  </si>
  <si>
    <t>XB7EV04MP</t>
  </si>
  <si>
    <t>XB7EV05BP</t>
  </si>
  <si>
    <t>LXWXH: 150 X 100 X 60 MM</t>
  </si>
  <si>
    <t>XB7EV05GP</t>
  </si>
  <si>
    <t>LXWXH: 100 X 150 X 70</t>
  </si>
  <si>
    <t>XB7EV05MP</t>
  </si>
  <si>
    <t>LXWXH: 100 X 150 X 60 MM</t>
  </si>
  <si>
    <t>XB7EV06BP</t>
  </si>
  <si>
    <t>XB7EV06GP</t>
  </si>
  <si>
    <t>LXWXH: 100 X 150 X 60</t>
  </si>
  <si>
    <t>XB7EV06MP</t>
  </si>
  <si>
    <t>LXWXH: 55 X 30 X 30 MM</t>
  </si>
  <si>
    <t>XB7EV07BP</t>
  </si>
  <si>
    <t>LXWXH: 30 X 30 X 55 MM</t>
  </si>
  <si>
    <t>XB7EV07MP</t>
  </si>
  <si>
    <t>LXWXH: 145 X 100 X 55 MM</t>
  </si>
  <si>
    <t>XB7EV08BP</t>
  </si>
  <si>
    <t>XB7EV08MP</t>
  </si>
  <si>
    <t>XB7EV63P</t>
  </si>
  <si>
    <t>XB7EV64P</t>
  </si>
  <si>
    <t>LXWXH: 30 X 60 X 30</t>
  </si>
  <si>
    <t>XB7EV65P</t>
  </si>
  <si>
    <t>LXWXH: 100 X 150 X 55</t>
  </si>
  <si>
    <t>XB7EV66P</t>
  </si>
  <si>
    <t>XB7EV67P</t>
  </si>
  <si>
    <t>XB7EV73P</t>
  </si>
  <si>
    <t>LXWXH: 150 X 100 X 70 MM</t>
  </si>
  <si>
    <t>XB7EV74P</t>
  </si>
  <si>
    <t>XB7EV75P</t>
  </si>
  <si>
    <t>XB7EV76P</t>
  </si>
  <si>
    <t>LXWXH: 170 X 170 X 45</t>
  </si>
  <si>
    <t>XB7EV77P</t>
  </si>
  <si>
    <t>LXWXH: 170 X 110 X 50</t>
  </si>
  <si>
    <t>XB7NA21343</t>
  </si>
  <si>
    <t>XB7NJ0361</t>
  </si>
  <si>
    <t>XBH1AA0G4</t>
  </si>
  <si>
    <t>XBH1AA0R4</t>
  </si>
  <si>
    <t>XBKT81030U33E</t>
  </si>
  <si>
    <t>XBTN400</t>
  </si>
  <si>
    <t>LXWXH: 233 X 161 X 43 MM</t>
  </si>
  <si>
    <t>XBTR400</t>
  </si>
  <si>
    <t>LXWXH: 252 X 170 X 48</t>
  </si>
  <si>
    <t>XBTZ9008</t>
  </si>
  <si>
    <t>LXWXH: 190 X 170 X 10 MM</t>
  </si>
  <si>
    <t>XBTZ945</t>
  </si>
  <si>
    <t>LXWXH: 185 X 195 X 20 MM</t>
  </si>
  <si>
    <t>XBTZ968</t>
  </si>
  <si>
    <t>XBTZ9681</t>
  </si>
  <si>
    <t>LXWXH: 190 X 190 X 30 MM</t>
  </si>
  <si>
    <t>XBTZ9711</t>
  </si>
  <si>
    <t>LXWXH: 150 X 150 X 30 MM</t>
  </si>
  <si>
    <t>XBTZ978</t>
  </si>
  <si>
    <t>LXWXH: 170 X 180 X 20</t>
  </si>
  <si>
    <t>XBTZ9782</t>
  </si>
  <si>
    <t>LXWXH: 190 X 190 X 20</t>
  </si>
  <si>
    <t>XBTZ9982</t>
  </si>
  <si>
    <t>LXWXH: 300 X 300 X 40</t>
  </si>
  <si>
    <t>XBTZG52</t>
  </si>
  <si>
    <t>LXWXH: 100 X 100 X 7 MM</t>
  </si>
  <si>
    <t>XBTZG54</t>
  </si>
  <si>
    <t>LXWXH: 90 X 90 X 10</t>
  </si>
  <si>
    <t>XBTZG55</t>
  </si>
  <si>
    <t>LXWXH: 90 X 120 X 10</t>
  </si>
  <si>
    <t>XBTZG56</t>
  </si>
  <si>
    <t>LXWXH: 95 X 140 X 10</t>
  </si>
  <si>
    <t>XBTZG57</t>
  </si>
  <si>
    <t>XBTZG62</t>
  </si>
  <si>
    <t>LXWXH: 140 X 180 X 1 MM</t>
  </si>
  <si>
    <t>XBTZG64</t>
  </si>
  <si>
    <t>LXWXH: 165 X 200 X 2</t>
  </si>
  <si>
    <t>XBTZG65</t>
  </si>
  <si>
    <t>LXWXH: 232 X 300 X 4</t>
  </si>
  <si>
    <t>XBTZG66</t>
  </si>
  <si>
    <t>LXWXH: 230 X 310 X 1 MM</t>
  </si>
  <si>
    <t>XBTZG939</t>
  </si>
  <si>
    <t>LXWXH: 80 X 200 X 15 MM</t>
  </si>
  <si>
    <t>XBTZG949</t>
  </si>
  <si>
    <t>LXWXH: 116 X 185 X 21 MM</t>
  </si>
  <si>
    <t>XBTZG9721</t>
  </si>
  <si>
    <t>LXWXH: 175 X 200 X 56 MM</t>
  </si>
  <si>
    <t>XBTZG9722</t>
  </si>
  <si>
    <t>LXWXH: 175 X 260 X 50 MM</t>
  </si>
  <si>
    <t>XBTZG9731</t>
  </si>
  <si>
    <t>LXWXH: 175 X 260 X 56 MM</t>
  </si>
  <si>
    <t>XBTZG9740</t>
  </si>
  <si>
    <t>XBTZG9772</t>
  </si>
  <si>
    <t>XBTZG9774</t>
  </si>
  <si>
    <t>XBTZG9775</t>
  </si>
  <si>
    <t>XBTZGADT</t>
  </si>
  <si>
    <t>LXWXH: 112 X 78 X 13</t>
  </si>
  <si>
    <t>XBTZGCNC</t>
  </si>
  <si>
    <t>LXWXH: 26 X 98 X 10 MM</t>
  </si>
  <si>
    <t>XBTZGCO1</t>
  </si>
  <si>
    <t>LXWXH: 157 X 220 X 82 MM</t>
  </si>
  <si>
    <t>XBTZGCO2</t>
  </si>
  <si>
    <t>LXWXH: 162 X 219 X 86 MM</t>
  </si>
  <si>
    <t>XBTZGCO3</t>
  </si>
  <si>
    <t>LXWXH: 295 X 360 X 80 MM</t>
  </si>
  <si>
    <t>XBTZGCO4</t>
  </si>
  <si>
    <t>LXWXH: 295 X 360 X 80</t>
  </si>
  <si>
    <t>XBTZGCOM1</t>
  </si>
  <si>
    <t>LXWXH: 86 X 127 X 12 MM</t>
  </si>
  <si>
    <t>XBTZGCOM2</t>
  </si>
  <si>
    <t>LXWXH: 86 X 127 X 20 MM</t>
  </si>
  <si>
    <t>XBTZGFIX</t>
  </si>
  <si>
    <t>LXWXH: 60 X 90 X 10 MM</t>
  </si>
  <si>
    <t>XBTZGI232</t>
  </si>
  <si>
    <t>LXWXH: 117 X 219 X 45 MM</t>
  </si>
  <si>
    <t>XBTZGI485</t>
  </si>
  <si>
    <t>XBTZGUMP</t>
  </si>
  <si>
    <t>LXWXH: 180 X 250 X 100 MM</t>
  </si>
  <si>
    <t>XBTZGUSB</t>
  </si>
  <si>
    <t>LXWXH: 120 X 220 X 46 MM</t>
  </si>
  <si>
    <t>XCC1510PS10Y</t>
  </si>
  <si>
    <t>LXWXH: 142 X 272 X 90</t>
  </si>
  <si>
    <t>XCCPM23121L5</t>
  </si>
  <si>
    <t>LXWXH: 180 X 190 X 30 MM</t>
  </si>
  <si>
    <t>XCKD2102P16</t>
  </si>
  <si>
    <t>LXWXH: 39 X 98 X 33 MM</t>
  </si>
  <si>
    <t>XCKD2106P16</t>
  </si>
  <si>
    <t>LXWXH: 38 X 204 X 33 MM</t>
  </si>
  <si>
    <t>XCKD2110P16</t>
  </si>
  <si>
    <t>LXWXH: 78 X 42 X 42 MM</t>
  </si>
  <si>
    <t>XCKD2118P16</t>
  </si>
  <si>
    <t>LXWXH: 48 X 130 X 34 MM</t>
  </si>
  <si>
    <t>XCKD2121P16</t>
  </si>
  <si>
    <t>LXWXH: 38 X 98 X 32 MM</t>
  </si>
  <si>
    <t>XCKD2139P16</t>
  </si>
  <si>
    <t>LXWXH: 60 X 192 X 55 MM</t>
  </si>
  <si>
    <t>XCKD2145P16</t>
  </si>
  <si>
    <t>LXWXH: 50 X 130 X 34 MM</t>
  </si>
  <si>
    <t>XCKD2545P16</t>
  </si>
  <si>
    <t>XCKJ10541D</t>
  </si>
  <si>
    <t>LXWXH: 41 X 210 X 56</t>
  </si>
  <si>
    <t>XCKJ20541</t>
  </si>
  <si>
    <t>XCKM106H29</t>
  </si>
  <si>
    <t>LXWXH: 65 X 220 X 33</t>
  </si>
  <si>
    <t>XCKM3910H29EX</t>
  </si>
  <si>
    <t>LXWXH:95X155X90 MM</t>
  </si>
  <si>
    <t>XCKMR44D2H29</t>
  </si>
  <si>
    <t>XCKMR54D2</t>
  </si>
  <si>
    <t>LXWXH: 195 X 80 X 90 MM</t>
  </si>
  <si>
    <t>XCKMR54D2H29EX</t>
  </si>
  <si>
    <t>LXWXH: 80 X 77 X 196</t>
  </si>
  <si>
    <t>XCKN2101P16</t>
  </si>
  <si>
    <t>LXWXH: 160 X 310 X 110</t>
  </si>
  <si>
    <t>XCKN2102P20</t>
  </si>
  <si>
    <t>LXWXH: 30 X 85 X 30 MM</t>
  </si>
  <si>
    <t>XCKN2103P20</t>
  </si>
  <si>
    <t>XCKN2110G11</t>
  </si>
  <si>
    <t>LXWXH: 30 X 80 X 30 MM</t>
  </si>
  <si>
    <t>XCKN2110P20</t>
  </si>
  <si>
    <t>LXWXH: 140 X 500 X 100 MM</t>
  </si>
  <si>
    <t>XCKN2118G11</t>
  </si>
  <si>
    <t>LXWXH: 160 X 310 X 110 MM</t>
  </si>
  <si>
    <t>XCKN2118P20</t>
  </si>
  <si>
    <t>XCKN2121P20</t>
  </si>
  <si>
    <t>XCKN2127G11</t>
  </si>
  <si>
    <t>LXWXH: 140 X 500 X 100</t>
  </si>
  <si>
    <t>XCKN2145G11</t>
  </si>
  <si>
    <t>LXWXH: 160 X 307 X 105</t>
  </si>
  <si>
    <t>XCKN2145P20</t>
  </si>
  <si>
    <t>LXWXH: 310 X 160 X 110 MM</t>
  </si>
  <si>
    <t>XCKP2102G11</t>
  </si>
  <si>
    <t>LXWXH: 40 X 100 X 34 MM</t>
  </si>
  <si>
    <t>XCKP2102P16</t>
  </si>
  <si>
    <t>LXWXH: 39 X 100 X 33 MM</t>
  </si>
  <si>
    <t>XCKP2106M12</t>
  </si>
  <si>
    <t>LXWXH: 35 X 215 X 35</t>
  </si>
  <si>
    <t>XCKP2110P16</t>
  </si>
  <si>
    <t>LXWXH: 80 X 41 X 42 MM</t>
  </si>
  <si>
    <t>XCKP2118G11</t>
  </si>
  <si>
    <t>XCKP2118N12</t>
  </si>
  <si>
    <t>LXWXH: 32 X 38 X 95</t>
  </si>
  <si>
    <t>XCKP2118P16</t>
  </si>
  <si>
    <t>LXWXH: 130 X 50 X 34 MM</t>
  </si>
  <si>
    <t>XCKP2121G11</t>
  </si>
  <si>
    <t>LXWXH: 38 X 100 X 33 MM</t>
  </si>
  <si>
    <t>XCKP2121P16</t>
  </si>
  <si>
    <t>XCKP2128M12</t>
  </si>
  <si>
    <t>LXWXH: 50 X 130 X 33 MM</t>
  </si>
  <si>
    <t>XCKP2139P16</t>
  </si>
  <si>
    <t>LXWXH: 195 X 55 X 60 MM</t>
  </si>
  <si>
    <t>XCKP2145G11</t>
  </si>
  <si>
    <t>LXWXH: 50 X 132 X 34 MM</t>
  </si>
  <si>
    <t>XCKP2145P16</t>
  </si>
  <si>
    <t>XCKP21H2P16</t>
  </si>
  <si>
    <t>LXWXH: 50 X 130 X 33</t>
  </si>
  <si>
    <t>XCKP2510P16</t>
  </si>
  <si>
    <t>LXWXH: 42 X 80 X 42 MM</t>
  </si>
  <si>
    <t>XCKP2518P16</t>
  </si>
  <si>
    <t>XCKP2521P16</t>
  </si>
  <si>
    <t>XCKP2545P16</t>
  </si>
  <si>
    <t>XCKT2102P16</t>
  </si>
  <si>
    <t>LXWXH: 98 X 64 X 33 MM</t>
  </si>
  <si>
    <t>XCKT2106P16</t>
  </si>
  <si>
    <t>LXWXH: 65 X 205 X 35 MM</t>
  </si>
  <si>
    <t>XCKT2110G11</t>
  </si>
  <si>
    <t>LXWXH: 64 X 98 X 34 MM</t>
  </si>
  <si>
    <t>XCKT2110P16</t>
  </si>
  <si>
    <t>XCKT2145P16</t>
  </si>
  <si>
    <t>LXWXH: 65 X 130 X 50 MM</t>
  </si>
  <si>
    <t>XCMD2102L2</t>
  </si>
  <si>
    <t>LXWXH: 125 X 125 X 30</t>
  </si>
  <si>
    <t>XCMD21F2L1</t>
  </si>
  <si>
    <t>LXWXH: 140 X 160 X 16 MM</t>
  </si>
  <si>
    <t>XCMD2515L1</t>
  </si>
  <si>
    <t>LXWXH: 125 X 125 X 33 MM</t>
  </si>
  <si>
    <t>XCMD2516L1</t>
  </si>
  <si>
    <t>LXWXH: 130 X 130 X 35 MM</t>
  </si>
  <si>
    <t>XCMD2545L1</t>
  </si>
  <si>
    <t>LXWXH: 125 X 135 X 40 MM</t>
  </si>
  <si>
    <t>XCMD25F0L1</t>
  </si>
  <si>
    <t>XCMD25F2L1</t>
  </si>
  <si>
    <t>XCMN2106L1</t>
  </si>
  <si>
    <t>LXWXH: 150 X 182 X 16 MM</t>
  </si>
  <si>
    <t>XCMN2107L1</t>
  </si>
  <si>
    <t>LXWXH: 150 X 167 X 17 MM</t>
  </si>
  <si>
    <t>XCMN2145L1</t>
  </si>
  <si>
    <t>LXWXH: 130 X 140 X 35 MM</t>
  </si>
  <si>
    <t>XCMN2159L1</t>
  </si>
  <si>
    <t>LXWXH: 100 X 230 X 45 MM</t>
  </si>
  <si>
    <t>XCNR2118P20</t>
  </si>
  <si>
    <t>XCSC712</t>
  </si>
  <si>
    <t>LXWXH: 65 X 46 X 115 MM</t>
  </si>
  <si>
    <t>XCSE7331</t>
  </si>
  <si>
    <t>LXWXH: 155 X 110 X 55 MM</t>
  </si>
  <si>
    <t>XCSE7512</t>
  </si>
  <si>
    <t>LXWXH: 153 X 113 X 55</t>
  </si>
  <si>
    <t>XCSE8311</t>
  </si>
  <si>
    <t>LXWXH: 155 X 113 X 57 MM</t>
  </si>
  <si>
    <t>XCSE8312</t>
  </si>
  <si>
    <t>LXWXH: 152 X 112 X 55</t>
  </si>
  <si>
    <t>XCSLE2525512</t>
  </si>
  <si>
    <t>LXWXH: 75 X 230 X 57</t>
  </si>
  <si>
    <t>XD4PA14</t>
  </si>
  <si>
    <t>LXWXH: 43 X 52 X 128 MM</t>
  </si>
  <si>
    <t>XD4PA22</t>
  </si>
  <si>
    <t>LXWXH: 52 X 44 X 128 MM</t>
  </si>
  <si>
    <t>XD5PA14</t>
  </si>
  <si>
    <t>LXWXH: 34 X 48 X 128</t>
  </si>
  <si>
    <t>XD5PA24</t>
  </si>
  <si>
    <t>LXWXH: 45 X 55 X 128</t>
  </si>
  <si>
    <t>XEPA1081D64</t>
  </si>
  <si>
    <t>LXWXH: 32 X 40 X 10 MM</t>
  </si>
  <si>
    <t>XESP3021</t>
  </si>
  <si>
    <t>LXWXH: 35 X 45 X 26</t>
  </si>
  <si>
    <t>XKZA15100</t>
  </si>
  <si>
    <t>LXWXH: 58 X 63 X 45 MM</t>
  </si>
  <si>
    <t>XMLA020B2S11</t>
  </si>
  <si>
    <t>LXWXH: 42 X 85 X 125</t>
  </si>
  <si>
    <t>XMLB160D2S12</t>
  </si>
  <si>
    <t>LXWXH: 128 X 80 X 42</t>
  </si>
  <si>
    <t>XMLBM05A2S12</t>
  </si>
  <si>
    <t>XPSATE5110P</t>
  </si>
  <si>
    <t>XS106B3PBL2</t>
  </si>
  <si>
    <t>LXWXH: 41 X 94 X 130</t>
  </si>
  <si>
    <t>XS108B3PAM12</t>
  </si>
  <si>
    <t>LXWXH: 41 X 95 X 66</t>
  </si>
  <si>
    <t>XS108B3PBM8</t>
  </si>
  <si>
    <t>LXWXH: 41 X 94 X 64</t>
  </si>
  <si>
    <t>XS108BLNAL2</t>
  </si>
  <si>
    <t>XS118B3PBM12</t>
  </si>
  <si>
    <t>LXWXH: 41 X 94 X 64 MM</t>
  </si>
  <si>
    <t>XS1L06PA340</t>
  </si>
  <si>
    <t>LXWXH: 95 X 130 X 42</t>
  </si>
  <si>
    <t>XS1M08MA230</t>
  </si>
  <si>
    <t>XS1M08PC410D</t>
  </si>
  <si>
    <t>LXWXH: 42 X 95 X 66 MM</t>
  </si>
  <si>
    <t>XS1M18KP340D</t>
  </si>
  <si>
    <t>LXWXH: 94 X 41 X 64 MM</t>
  </si>
  <si>
    <t>XS1M18MA250</t>
  </si>
  <si>
    <t>LXWXH: 41 X 95 X 135 MM</t>
  </si>
  <si>
    <t>XS1M30KP340D</t>
  </si>
  <si>
    <t>LXWXH: 65 X 95 X 41 MM</t>
  </si>
  <si>
    <t>XS1M30MA250K</t>
  </si>
  <si>
    <t>LXWXH: 95 X 68 X 41 MM</t>
  </si>
  <si>
    <t>XS1N05PA310</t>
  </si>
  <si>
    <t>XS1N12PC410D</t>
  </si>
  <si>
    <t>LXWXH: 65 X 96 X 42</t>
  </si>
  <si>
    <t>XS1N18PC410</t>
  </si>
  <si>
    <t>LXWXH: 130 X 95 X 41 MM</t>
  </si>
  <si>
    <t>XS1N18PC410D</t>
  </si>
  <si>
    <t>LXWXH: 95 X 65 X 41 MM</t>
  </si>
  <si>
    <t>XS1N30PA349D</t>
  </si>
  <si>
    <t>LXWXH: 95 X 65 X 41</t>
  </si>
  <si>
    <t>XS218SAPAL2</t>
  </si>
  <si>
    <t>LXWXH: 95 X 130 X 43</t>
  </si>
  <si>
    <t>XS2M18KP340</t>
  </si>
  <si>
    <t>LXWXH: 95 X 42 X 131 MM</t>
  </si>
  <si>
    <t>XS2M18KP340D</t>
  </si>
  <si>
    <t>LXWXH: 67 X 96 X 42 MM</t>
  </si>
  <si>
    <t>XS4P08PA340</t>
  </si>
  <si>
    <t>LXWXH: 95 X 41 X 132 MM</t>
  </si>
  <si>
    <t>XS4P08PA370E1</t>
  </si>
  <si>
    <t>LXWXH: 95 X 42 X 133 MM</t>
  </si>
  <si>
    <t>XS4P12AB120</t>
  </si>
  <si>
    <t>LXWXH: 130 X 96 X 42 MM</t>
  </si>
  <si>
    <t>XS4P12PA340</t>
  </si>
  <si>
    <t>LXWXH: 96 X 130 X 42 MM</t>
  </si>
  <si>
    <t>XS4P12PA340D</t>
  </si>
  <si>
    <t>XS4P18AB110</t>
  </si>
  <si>
    <t>XS4P18AB110L1</t>
  </si>
  <si>
    <t>LXWXH: 95 X 132 X 67</t>
  </si>
  <si>
    <t>XS4P18AB120</t>
  </si>
  <si>
    <t>XS4P18MA230</t>
  </si>
  <si>
    <t>XS4P18MA230L1</t>
  </si>
  <si>
    <t>XS4P18MB230</t>
  </si>
  <si>
    <t>XS4P18PA340</t>
  </si>
  <si>
    <t>LXWXH: 96 X 42 X 132 MM</t>
  </si>
  <si>
    <t>XS4P30AB110</t>
  </si>
  <si>
    <t>LXWXH: 95 X 132 X 45 MM</t>
  </si>
  <si>
    <t>XS4P30AB120</t>
  </si>
  <si>
    <t>XS4P30KP340</t>
  </si>
  <si>
    <t>XS4P30MA230</t>
  </si>
  <si>
    <t>LXWXH: 95 X 41 X 134 MM</t>
  </si>
  <si>
    <t>XS4P30NA340</t>
  </si>
  <si>
    <t>XS506B1PAM12</t>
  </si>
  <si>
    <t>XS508B1DAM12</t>
  </si>
  <si>
    <t>XS508B1NAL2</t>
  </si>
  <si>
    <t>XS508B1PAM12</t>
  </si>
  <si>
    <t>XS508B1PBL2</t>
  </si>
  <si>
    <t>LXWXH: 96 X 130 X 41 MM</t>
  </si>
  <si>
    <t>XS508B1PBM12</t>
  </si>
  <si>
    <t>LXWXH: 42X96X66 MM</t>
  </si>
  <si>
    <t>XS508B1PBM8</t>
  </si>
  <si>
    <t>XS512B1DAL5</t>
  </si>
  <si>
    <t>LXWXH: 95 X 42 X 130</t>
  </si>
  <si>
    <t>XS512B1DBL2</t>
  </si>
  <si>
    <t>XS512B1NAM12</t>
  </si>
  <si>
    <t>XS512B1NBL2</t>
  </si>
  <si>
    <t>LXWXH: 41 X 95 X 130 MM</t>
  </si>
  <si>
    <t>XS512B1NBM12</t>
  </si>
  <si>
    <t>XS512B1PBL2</t>
  </si>
  <si>
    <t>XS512B1PBM12</t>
  </si>
  <si>
    <t>XS512BLPAL2</t>
  </si>
  <si>
    <t>LXWXH: 41 X 94 X 130 MM</t>
  </si>
  <si>
    <t>XS518B1DAM12</t>
  </si>
  <si>
    <t>XS518B1DBL2</t>
  </si>
  <si>
    <t>XS518B1MAL2</t>
  </si>
  <si>
    <t>LXWXH: 41 X 95 X 130</t>
  </si>
  <si>
    <t>XS518B1NAL2</t>
  </si>
  <si>
    <t>XS518B1NBL2</t>
  </si>
  <si>
    <t>XS518B1NBM12</t>
  </si>
  <si>
    <t>XS518B1PBL2</t>
  </si>
  <si>
    <t>XS518B1PBM12</t>
  </si>
  <si>
    <t>LXWXH: 95 X 42 X 66 MM</t>
  </si>
  <si>
    <t>XS518BLNAL2</t>
  </si>
  <si>
    <t>XS518BLPAL2</t>
  </si>
  <si>
    <t>XS518BLPAM12</t>
  </si>
  <si>
    <t>XS530B1DAL5</t>
  </si>
  <si>
    <t>LXWXH: 95 X 66 X 130 MM</t>
  </si>
  <si>
    <t>XS530B1DBL2</t>
  </si>
  <si>
    <t>XS530B1MAL2</t>
  </si>
  <si>
    <t>XS530B1NAL2</t>
  </si>
  <si>
    <t>XS530B1NAM12</t>
  </si>
  <si>
    <t>LXWXH: 95 X 65 X 42 MM</t>
  </si>
  <si>
    <t>XS530B1NBL2</t>
  </si>
  <si>
    <t>XS530B1NBM12</t>
  </si>
  <si>
    <t>XS530B1PAM12</t>
  </si>
  <si>
    <t>XS530B1PBL2</t>
  </si>
  <si>
    <t>XS530B1PBM12</t>
  </si>
  <si>
    <t>XS530BLPAL2</t>
  </si>
  <si>
    <t>XS530BLPAM12</t>
  </si>
  <si>
    <t>XS608B1DAM12</t>
  </si>
  <si>
    <t>XS612B1NBL2</t>
  </si>
  <si>
    <t>XS612B4PAM12</t>
  </si>
  <si>
    <t>XS618B1NBL2</t>
  </si>
  <si>
    <t>XS618B1PBM12</t>
  </si>
  <si>
    <t>XS630B1PAL10</t>
  </si>
  <si>
    <t>LXWXH: 96 X 132 X 68</t>
  </si>
  <si>
    <t>XS630B1PBM12</t>
  </si>
  <si>
    <t>XS7C1A1PBM8</t>
  </si>
  <si>
    <t>XS7D1A1PBM12</t>
  </si>
  <si>
    <t>XS7E1A1DBM8</t>
  </si>
  <si>
    <t>XS7E1A1NAL2</t>
  </si>
  <si>
    <t>XS7E1A1NBL2</t>
  </si>
  <si>
    <t>XS7E1A1PAM8</t>
  </si>
  <si>
    <t>XS7E1A1PBL2</t>
  </si>
  <si>
    <t>XS7E1A1PBM8</t>
  </si>
  <si>
    <t>XS7F1A1DAL01M8</t>
  </si>
  <si>
    <t>XS7F1A1DBL01M8</t>
  </si>
  <si>
    <t>XS7F1A1NAL01M8</t>
  </si>
  <si>
    <t>XS7F1A1NAL2</t>
  </si>
  <si>
    <t>XS7F1A1PBL01M8</t>
  </si>
  <si>
    <t>XS7F1A1PBL2</t>
  </si>
  <si>
    <t>XS7G12MA230</t>
  </si>
  <si>
    <t>LXWXH: 140 X 45 X 45 MM</t>
  </si>
  <si>
    <t>XS7G12MB230</t>
  </si>
  <si>
    <t>LXWXH: 142 X 48 X 45 MM</t>
  </si>
  <si>
    <t>XS7G12NC440</t>
  </si>
  <si>
    <t>LXWXH: 142 X 45 X 45</t>
  </si>
  <si>
    <t>XS7G12PA140</t>
  </si>
  <si>
    <t>XS7J1A1DAL2</t>
  </si>
  <si>
    <t>XS7J1A1NAL2</t>
  </si>
  <si>
    <t>XS7J1A1PAL01M8</t>
  </si>
  <si>
    <t>XS7J1A1PBL01M8</t>
  </si>
  <si>
    <t>XS7J1A1PBL2</t>
  </si>
  <si>
    <t>XS8G12MA230</t>
  </si>
  <si>
    <t>XS8G12MB230</t>
  </si>
  <si>
    <t>LXWXH: 140 X 45 X 50 MM</t>
  </si>
  <si>
    <t>XS8G12PA140</t>
  </si>
  <si>
    <t>XS8G12PC440</t>
  </si>
  <si>
    <t>LXWXH: 45 X 140 X 45 MM</t>
  </si>
  <si>
    <t>XS918R4PAM12</t>
  </si>
  <si>
    <t>LXWXH: 210 X 190 X 18 MM</t>
  </si>
  <si>
    <t>XSAV11801EX</t>
  </si>
  <si>
    <t>LXWXH:90X200X60 MM</t>
  </si>
  <si>
    <t>XSDC607319</t>
  </si>
  <si>
    <t>LXWXH: 90 X 150 X 55</t>
  </si>
  <si>
    <t>XSPN05122</t>
  </si>
  <si>
    <t>XSZB108</t>
  </si>
  <si>
    <t>LXWXH: 50 X 30 X 25</t>
  </si>
  <si>
    <t>XSZB118</t>
  </si>
  <si>
    <t>XSZB130</t>
  </si>
  <si>
    <t>LXWXH: 35 X 40 X 40</t>
  </si>
  <si>
    <t>XSZBC00</t>
  </si>
  <si>
    <t>LXWXH: 97 X 66 X 42</t>
  </si>
  <si>
    <t>XT232A1FAL2</t>
  </si>
  <si>
    <t>LXWXH: 130 X 140 X 40</t>
  </si>
  <si>
    <t>XUB0BNSNL2</t>
  </si>
  <si>
    <t>XUB0BPSNL2</t>
  </si>
  <si>
    <t>XUB1ANBNL2</t>
  </si>
  <si>
    <t>XUB1APBNM12</t>
  </si>
  <si>
    <t>XUB1BPBNM12</t>
  </si>
  <si>
    <t>LXWXH: 95 X 65 X 40 MM</t>
  </si>
  <si>
    <t>XUB2AKSNM12T</t>
  </si>
  <si>
    <t>XUB2ANANL2R</t>
  </si>
  <si>
    <t>XUB2ANBNL2R</t>
  </si>
  <si>
    <t>XUB2APBNL2R</t>
  </si>
  <si>
    <t>XUB2APBNM12R</t>
  </si>
  <si>
    <t>XUB2BPBWL2R</t>
  </si>
  <si>
    <t>XUB5ANANM12</t>
  </si>
  <si>
    <t>XUB5APANM12</t>
  </si>
  <si>
    <t>XUB5BPBNM12</t>
  </si>
  <si>
    <t>XUB9ANANL2</t>
  </si>
  <si>
    <t>XUB9ANANM12</t>
  </si>
  <si>
    <t>XUK1ANANL2</t>
  </si>
  <si>
    <t>LXWXH: 92 X 133 X 45 MM</t>
  </si>
  <si>
    <t>XUK1APANL2</t>
  </si>
  <si>
    <t>LXWXH: 98 X 134 X 42 MM</t>
  </si>
  <si>
    <t>XUK1APANM12</t>
  </si>
  <si>
    <t>XUK2AKSNM12T</t>
  </si>
  <si>
    <t>XUK2ANANL2R</t>
  </si>
  <si>
    <t>XUK2APANL2R</t>
  </si>
  <si>
    <t>LXWXH: 95 X 132 X 42</t>
  </si>
  <si>
    <t>XUK2APANM12R</t>
  </si>
  <si>
    <t>XUK2APBNL2R</t>
  </si>
  <si>
    <t>XUK2APBNM12R</t>
  </si>
  <si>
    <t>LXWXH: 96 X 66 X 43 MM</t>
  </si>
  <si>
    <t>XUK2ARCNL10T</t>
  </si>
  <si>
    <t>LXWXH: 130 X 130 X 70</t>
  </si>
  <si>
    <t>XUK5ANANL2</t>
  </si>
  <si>
    <t>LXWXH: 97 X 134 X 44 MM</t>
  </si>
  <si>
    <t>XUK5ANANM12</t>
  </si>
  <si>
    <t>XUK5ANBNL2</t>
  </si>
  <si>
    <t>XUK5APBNL2</t>
  </si>
  <si>
    <t>XUK5APBNM12</t>
  </si>
  <si>
    <t>XUK9APANL2</t>
  </si>
  <si>
    <t>XUK9APANM12</t>
  </si>
  <si>
    <t>XUK9APBNL2</t>
  </si>
  <si>
    <t>XUKT1KSML2</t>
  </si>
  <si>
    <t>XUX2APANM12R</t>
  </si>
  <si>
    <t>XUZC08</t>
  </si>
  <si>
    <t>LXWXH: 80 X 90 X 11</t>
  </si>
  <si>
    <t>XUZC21</t>
  </si>
  <si>
    <t>LXWXH: 25 X 5 X 25 MM</t>
  </si>
  <si>
    <t>XUZK2004</t>
  </si>
  <si>
    <t>LXWXH: 70 X 110 X 30 MM</t>
  </si>
  <si>
    <t>XVBC4M3</t>
  </si>
  <si>
    <t>LXWXH: 93 X 80 X 80</t>
  </si>
  <si>
    <t>XVBC4M4</t>
  </si>
  <si>
    <t>LXWXH: 80 X 93 X 80 MM</t>
  </si>
  <si>
    <t>XVBC4M6</t>
  </si>
  <si>
    <t>XVBC4M8</t>
  </si>
  <si>
    <t>XVBC6B8</t>
  </si>
  <si>
    <t>LXWXH: 80 X 80 X 185 MM</t>
  </si>
  <si>
    <t>XVBL4M4</t>
  </si>
  <si>
    <t>LXWXH: 80 X 80 X 145</t>
  </si>
  <si>
    <t>XVC4B1</t>
  </si>
  <si>
    <t>LXWXH: 750 X 66 X 66 MM</t>
  </si>
  <si>
    <t>XVC4B15S</t>
  </si>
  <si>
    <t>LXWXH: 752 X 67 X 67 MM</t>
  </si>
  <si>
    <t>XVC4B1K</t>
  </si>
  <si>
    <t>LXWXH: 465 X 74 X 63 MM</t>
  </si>
  <si>
    <t>XVC4B2</t>
  </si>
  <si>
    <t>XVC4B5</t>
  </si>
  <si>
    <t>LXWXH: 758 X 67 X 67 MM</t>
  </si>
  <si>
    <t>XVC4B5K</t>
  </si>
  <si>
    <t>LXWXH: 330 X 74 X 64 MM</t>
  </si>
  <si>
    <t>XVC6B1K</t>
  </si>
  <si>
    <t>LXWXH: 507 X 88 X 88 MM</t>
  </si>
  <si>
    <t>XVC6B2</t>
  </si>
  <si>
    <t>LXWXH: 772 X 85 X 88 MM</t>
  </si>
  <si>
    <t>XVC6B3K</t>
  </si>
  <si>
    <t>LXWXH: 500 X 83 X 83 MM</t>
  </si>
  <si>
    <t>XVC6B5K</t>
  </si>
  <si>
    <t>XVGB2SH</t>
  </si>
  <si>
    <t>XVGB2SM</t>
  </si>
  <si>
    <t>XVGB4M</t>
  </si>
  <si>
    <t>XVGU3SHAV</t>
  </si>
  <si>
    <t>LXWXH: 415 X 130 X 82 MM</t>
  </si>
  <si>
    <t>XVGU3SWV</t>
  </si>
  <si>
    <t>LXWXH: 311 X 79 X 79 MM</t>
  </si>
  <si>
    <t>XVLA134</t>
  </si>
  <si>
    <t>XVMM1RAGS</t>
  </si>
  <si>
    <t>LXWXH: 540 X 80 X 55 MM</t>
  </si>
  <si>
    <t>XVMM1RG</t>
  </si>
  <si>
    <t>XVMM1RGS</t>
  </si>
  <si>
    <t>XVMZ04</t>
  </si>
  <si>
    <t>LXWXH: 410 X 70 X 70 MM</t>
  </si>
  <si>
    <t>XVR08B06</t>
  </si>
  <si>
    <t>XVR10B04</t>
  </si>
  <si>
    <t>LXWXH: 138 X 140 X 195 MM</t>
  </si>
  <si>
    <t>XVR12B04</t>
  </si>
  <si>
    <t>XVUC21MP</t>
  </si>
  <si>
    <t>LXWXH: 270 X 95 X 91 MM</t>
  </si>
  <si>
    <t>XVUC9SQ</t>
  </si>
  <si>
    <t>XVUZ01Q</t>
  </si>
  <si>
    <t>XX512A2NAM8</t>
  </si>
  <si>
    <t>LXWXH: 36 X 95 X 36</t>
  </si>
  <si>
    <t>XX7K1A2PAM12</t>
  </si>
  <si>
    <t>XXZ30</t>
  </si>
  <si>
    <t>LXWXH: 65 X 67 X 52 MM</t>
  </si>
  <si>
    <t>XXZPB100</t>
  </si>
  <si>
    <t>LXWXH: 66 X 96 X 41 MM</t>
  </si>
  <si>
    <t>XY2CE1A296</t>
  </si>
  <si>
    <t>LXWXH: 160 X 220 X 89 MM</t>
  </si>
  <si>
    <t>XY2CZ503</t>
  </si>
  <si>
    <t>LXWXH: 15 X 70 X 25 MM</t>
  </si>
  <si>
    <t>XZCC12FDM50B</t>
  </si>
  <si>
    <t>LXWXH: 100 X 115 X 20</t>
  </si>
  <si>
    <t>XZCC12FDP40B</t>
  </si>
  <si>
    <t>LXWXH: 60 X 120 X 20 MM</t>
  </si>
  <si>
    <t>XZCC12MDM50B</t>
  </si>
  <si>
    <t>XZCC23FDP120S</t>
  </si>
  <si>
    <t>LXWXH: 30 X 30 X 52 MM</t>
  </si>
  <si>
    <t>XZCP0266L5</t>
  </si>
  <si>
    <t>LXWXH: 180 X 200 X 15</t>
  </si>
  <si>
    <t>Z4061/45C-ZB</t>
  </si>
  <si>
    <t>LXWXH: 118 X 75 X 8 MM</t>
  </si>
  <si>
    <t>Z4061/45C-ZW</t>
  </si>
  <si>
    <t>ZARB12W</t>
  </si>
  <si>
    <t>LXWXH: 302 X 287 X 1</t>
  </si>
  <si>
    <t>ZB2BZ105</t>
  </si>
  <si>
    <t>LXWXH: 45 X 45 X 35 MM</t>
  </si>
  <si>
    <t>ZB4BA0</t>
  </si>
  <si>
    <t>ZB4BA1</t>
  </si>
  <si>
    <t>ZB4BA2</t>
  </si>
  <si>
    <t>ZB4BA232</t>
  </si>
  <si>
    <t>LXWXH: 44 X 34 X 54 MM</t>
  </si>
  <si>
    <t>ZB4BA26</t>
  </si>
  <si>
    <t>ZB4BA3</t>
  </si>
  <si>
    <t>LXWXH: 54 X 34 X 48 MM</t>
  </si>
  <si>
    <t>ZB4BA331</t>
  </si>
  <si>
    <t>ZB4BA335</t>
  </si>
  <si>
    <t>ZB4BA4</t>
  </si>
  <si>
    <t>ZB4BA5</t>
  </si>
  <si>
    <t>ZB4BA6</t>
  </si>
  <si>
    <t>ZB4BA9</t>
  </si>
  <si>
    <t>ZB4BG210</t>
  </si>
  <si>
    <t>ZB4BG414</t>
  </si>
  <si>
    <t>LXWXH: 52 X 33 X 88</t>
  </si>
  <si>
    <t>ZB4BH033</t>
  </si>
  <si>
    <t>ZB4BH04</t>
  </si>
  <si>
    <t>ZB4BH043</t>
  </si>
  <si>
    <t>ZB4BJ7</t>
  </si>
  <si>
    <t>LXWXH: 35 X 50 X 50</t>
  </si>
  <si>
    <t>ZB4BL2</t>
  </si>
  <si>
    <t>ZB4BL4</t>
  </si>
  <si>
    <t>ZB4BL432</t>
  </si>
  <si>
    <t>LXWXH: 34 X 44 X 54</t>
  </si>
  <si>
    <t>ZB4BL5</t>
  </si>
  <si>
    <t>ZB4BP3</t>
  </si>
  <si>
    <t>ZB4BP6</t>
  </si>
  <si>
    <t>ZB4BS94412</t>
  </si>
  <si>
    <t>LXWXH: 44 X 54 X 88</t>
  </si>
  <si>
    <t>ZB4BV01</t>
  </si>
  <si>
    <t>ZB4BV03</t>
  </si>
  <si>
    <t>ZB4BV033</t>
  </si>
  <si>
    <t>ZB4BV05</t>
  </si>
  <si>
    <t>ZB4BV5</t>
  </si>
  <si>
    <t>ZB4BV6</t>
  </si>
  <si>
    <t>LXWXH: 54 X 34 X 56 MM</t>
  </si>
  <si>
    <t>ZB4BV9</t>
  </si>
  <si>
    <t>ZB4BVB1</t>
  </si>
  <si>
    <t>ZB4BVB3</t>
  </si>
  <si>
    <t>ZB4BVB4</t>
  </si>
  <si>
    <t>ZB4BVB5</t>
  </si>
  <si>
    <t>ZB4BVB6</t>
  </si>
  <si>
    <t>ZB4BW045</t>
  </si>
  <si>
    <t>ZB4BW061</t>
  </si>
  <si>
    <t>LXWXH: 35 X 54 X 43 MM</t>
  </si>
  <si>
    <t>ZB4BW065</t>
  </si>
  <si>
    <t>ZB4BW0B11</t>
  </si>
  <si>
    <t>LXWXH: 34 X 52 X 57 MM</t>
  </si>
  <si>
    <t>ZB4BW0B13</t>
  </si>
  <si>
    <t>ZB4BW0B31</t>
  </si>
  <si>
    <t>LXWXH: 34 X 52 X 58 MM</t>
  </si>
  <si>
    <t>ZB4BW0B33</t>
  </si>
  <si>
    <t>ZB4BW0B35</t>
  </si>
  <si>
    <t>ZB4BW0B45</t>
  </si>
  <si>
    <t>LXWXH: 34 X 54 X 57 MM</t>
  </si>
  <si>
    <t>ZB4BW0B51</t>
  </si>
  <si>
    <t>ZB4BW0B53</t>
  </si>
  <si>
    <t>LXWXH: 34 X 54 X 58 MM</t>
  </si>
  <si>
    <t>ZB4BW0B55</t>
  </si>
  <si>
    <t>ZB4BW0B61</t>
  </si>
  <si>
    <t>ZB4BW0B65</t>
  </si>
  <si>
    <t>ZB4BW0G11</t>
  </si>
  <si>
    <t>LXWXH: 34 X 54 X 57</t>
  </si>
  <si>
    <t>ZB4BW0M31</t>
  </si>
  <si>
    <t>ZB4BW0M35</t>
  </si>
  <si>
    <t>ZB4BW0M42</t>
  </si>
  <si>
    <t>ZB4BW0M43</t>
  </si>
  <si>
    <t>ZB4BW0M45</t>
  </si>
  <si>
    <t>ZB4BW0M61</t>
  </si>
  <si>
    <t>ZB4BW0M63</t>
  </si>
  <si>
    <t>LXWXH: 34 X 54 X 56</t>
  </si>
  <si>
    <t>ZB4BW143</t>
  </si>
  <si>
    <t>ZB4BW333S</t>
  </si>
  <si>
    <t>LXWXH: 34 X 53 X 44 MM</t>
  </si>
  <si>
    <t>ZB4BW343</t>
  </si>
  <si>
    <t>ZB4BW343S</t>
  </si>
  <si>
    <t>LXWXH: 34 X 53 X 44</t>
  </si>
  <si>
    <t>ZB4BW353S</t>
  </si>
  <si>
    <t>ZB4BW363</t>
  </si>
  <si>
    <t>ZB4BW7A3741</t>
  </si>
  <si>
    <t>LXWXH: 53 X 33 X 55 MM</t>
  </si>
  <si>
    <t>ZB4BZ009</t>
  </si>
  <si>
    <t>LXWXH: 70 X 70 X 90 MM</t>
  </si>
  <si>
    <t>ZB4BZ103</t>
  </si>
  <si>
    <t>ZB4BZ104</t>
  </si>
  <si>
    <t>ZB4BZ105</t>
  </si>
  <si>
    <t>ZB4BZ106</t>
  </si>
  <si>
    <t>LXWXH: 34 X 52 X 44</t>
  </si>
  <si>
    <t>ZB4BZ141</t>
  </si>
  <si>
    <t>ZB4BZ62</t>
  </si>
  <si>
    <t>LXWXH: 33 X 53 X 45 MM</t>
  </si>
  <si>
    <t>ZB4SZ3</t>
  </si>
  <si>
    <t>ZB5AA333</t>
  </si>
  <si>
    <t>ZB5AA343</t>
  </si>
  <si>
    <t>ZB5AA344</t>
  </si>
  <si>
    <t>ZB5AA434</t>
  </si>
  <si>
    <t>ZB5AA5</t>
  </si>
  <si>
    <t>ZB5AA58</t>
  </si>
  <si>
    <t>ZB5AA6</t>
  </si>
  <si>
    <t>ZB5AG220</t>
  </si>
  <si>
    <t>LXWXH: 52 X 34 X 87 MM</t>
  </si>
  <si>
    <t>ZB5AG7D</t>
  </si>
  <si>
    <t>LXWXH: 34 X 88 X 53</t>
  </si>
  <si>
    <t>ZB5AK1213</t>
  </si>
  <si>
    <t>LXWXH: 52 X 33 X 55</t>
  </si>
  <si>
    <t>ZB5AK1283</t>
  </si>
  <si>
    <t>LXWXH:54X58X34 MM</t>
  </si>
  <si>
    <t>ZB5AK1313</t>
  </si>
  <si>
    <t>ZB5AK1333</t>
  </si>
  <si>
    <t>LXWXH: 33 X 50 X 55 MM</t>
  </si>
  <si>
    <t>ZB5AK1343</t>
  </si>
  <si>
    <t>LXWXH: 33 X 52 X 45 MM</t>
  </si>
  <si>
    <t>ZB5AK1383</t>
  </si>
  <si>
    <t>LXWXH:52X54X34 MM</t>
  </si>
  <si>
    <t>ZB5AL434</t>
  </si>
  <si>
    <t>ZB5AS94412</t>
  </si>
  <si>
    <t>ZB5AT2</t>
  </si>
  <si>
    <t>ZB5AV01</t>
  </si>
  <si>
    <t>LXWXH: 44 X 34 X 45 MM</t>
  </si>
  <si>
    <t>ZB5AV013</t>
  </si>
  <si>
    <t>ZB5AV033</t>
  </si>
  <si>
    <t>ZB5AV04</t>
  </si>
  <si>
    <t>ZB5AV05</t>
  </si>
  <si>
    <t>ZB5AV053</t>
  </si>
  <si>
    <t>ZB5AW0B11</t>
  </si>
  <si>
    <t>ZB5AW0B13</t>
  </si>
  <si>
    <t>ZB5AW0B31</t>
  </si>
  <si>
    <t>ZB5AW0B35</t>
  </si>
  <si>
    <t>ZB5AW0B42</t>
  </si>
  <si>
    <t>ZB5AW0B45</t>
  </si>
  <si>
    <t>ZB5AW0B55</t>
  </si>
  <si>
    <t>ZB5AW0M15</t>
  </si>
  <si>
    <t>LXWXH: 54 X 34 X 57 MM</t>
  </si>
  <si>
    <t>ZB5AW0M41</t>
  </si>
  <si>
    <t>ZB5AW143</t>
  </si>
  <si>
    <t>ZB5AW313</t>
  </si>
  <si>
    <t>LXWXH: 34 X 51 X 44 MM</t>
  </si>
  <si>
    <t>ZB5AW333</t>
  </si>
  <si>
    <t>ZB5AW343</t>
  </si>
  <si>
    <t>ZB5AW353</t>
  </si>
  <si>
    <t>ZB5AZ009</t>
  </si>
  <si>
    <t>ZB5AZ103</t>
  </si>
  <si>
    <t>ZB5AZ104</t>
  </si>
  <si>
    <t>ZB5CA3</t>
  </si>
  <si>
    <t>ZB5SZ3</t>
  </si>
  <si>
    <t>ZB6AD27</t>
  </si>
  <si>
    <t>LXWXH: 21 X 64 X 80</t>
  </si>
  <si>
    <t>ZB6CW5</t>
  </si>
  <si>
    <t>ZB6DF4</t>
  </si>
  <si>
    <t>LXWXH: 30 X 50 X 25 MM</t>
  </si>
  <si>
    <t>ZB6EM1B</t>
  </si>
  <si>
    <t>LXWXH: 22 X 65 X 32</t>
  </si>
  <si>
    <t>ZB6ZB15B</t>
  </si>
  <si>
    <t>ZBA333</t>
  </si>
  <si>
    <t>LXWXH: 54 X 35 X 45 MM</t>
  </si>
  <si>
    <t>ZBA335</t>
  </si>
  <si>
    <t>ZBA345</t>
  </si>
  <si>
    <t>LXWXH: 6 X 9 X 1</t>
  </si>
  <si>
    <t>ZBA434</t>
  </si>
  <si>
    <t>ZBA639</t>
  </si>
  <si>
    <t>LXWXH: 15 X 100 X 120 MM</t>
  </si>
  <si>
    <t>ZBE102</t>
  </si>
  <si>
    <t>LXWXH: 54 X 34 X 55 MM</t>
  </si>
  <si>
    <t>ZBE1024</t>
  </si>
  <si>
    <t>ZBE205</t>
  </si>
  <si>
    <t>LXWXH: 44 X 54 X 57 MM</t>
  </si>
  <si>
    <t>ZBP0</t>
  </si>
  <si>
    <t>ZBV0143</t>
  </si>
  <si>
    <t>LXWXH: 29 X 29 X 9 MM</t>
  </si>
  <si>
    <t>ZBV6</t>
  </si>
  <si>
    <t>ZBVB4</t>
  </si>
  <si>
    <t>LXWXH: 56 X 44 X 56 MM</t>
  </si>
  <si>
    <t>ZBVB5</t>
  </si>
  <si>
    <t>ZBVB6</t>
  </si>
  <si>
    <t>ZBVG1</t>
  </si>
  <si>
    <t>ZBVG3</t>
  </si>
  <si>
    <t>ZBVG4</t>
  </si>
  <si>
    <t>ZBVG5</t>
  </si>
  <si>
    <t>ZBVG6</t>
  </si>
  <si>
    <t>ZBVM1</t>
  </si>
  <si>
    <t>ZBVM3</t>
  </si>
  <si>
    <t>LXWXH: 52 X 44 X 57 MM</t>
  </si>
  <si>
    <t>ZBVM5</t>
  </si>
  <si>
    <t>ZBVM6</t>
  </si>
  <si>
    <t>ZBY0102</t>
  </si>
  <si>
    <t>LXWXH: 70 X 70 X 10</t>
  </si>
  <si>
    <t>ZBY2387</t>
  </si>
  <si>
    <t>LXWXH: 30 X 40 X 3 MM</t>
  </si>
  <si>
    <t>ZBZ1600</t>
  </si>
  <si>
    <t>LXWXH: 45 X 55 X 55 MM</t>
  </si>
  <si>
    <t>ZBZ1602</t>
  </si>
  <si>
    <t>LXWXH: 53 X 45 X 57 MM</t>
  </si>
  <si>
    <t>ZBZ1604</t>
  </si>
  <si>
    <t>LXWXH: 50 X 45 X 56 MM</t>
  </si>
  <si>
    <t>ZBZ1605</t>
  </si>
  <si>
    <t>LXWXH: 44 X 52 X 57 MM</t>
  </si>
  <si>
    <t>ZBZ1606</t>
  </si>
  <si>
    <t>LXWXH: 52 X 45 X 56</t>
  </si>
  <si>
    <t>ZBZ2102</t>
  </si>
  <si>
    <t>LXWXH: 44 X 53 X 57 MM</t>
  </si>
  <si>
    <t>ZBZ3605</t>
  </si>
  <si>
    <t>LXWXH: 52 X 57 X 34</t>
  </si>
  <si>
    <t>ZBZG156</t>
  </si>
  <si>
    <t>LXWXH: 34 X 88 X 53 MM</t>
  </si>
  <si>
    <t>ZBZVM</t>
  </si>
  <si>
    <t>LXWXH: 44 X 130 X 53 MM</t>
  </si>
  <si>
    <t>ZCD21</t>
  </si>
  <si>
    <t>LXWXH: 42 X 78 X 42 MM</t>
  </si>
  <si>
    <t>ZCD28</t>
  </si>
  <si>
    <t>LXWXH: 42 X 76 X 42 MM</t>
  </si>
  <si>
    <t>ZCE67</t>
  </si>
  <si>
    <t>LXWXH: 165 X 32 X 17 MM</t>
  </si>
  <si>
    <t>ZCKD23</t>
  </si>
  <si>
    <t>ZCKE21</t>
  </si>
  <si>
    <t>LXWXH: 56 X 62 X 44 MM</t>
  </si>
  <si>
    <t>ZCKE676</t>
  </si>
  <si>
    <t>LXWXH: 90 X 47 X 42</t>
  </si>
  <si>
    <t>ZCKM5</t>
  </si>
  <si>
    <t>LXWXH: 83 X 65 X 33 MM</t>
  </si>
  <si>
    <t>ZCKY39</t>
  </si>
  <si>
    <t>LXWXH: 50 X 65 X 20</t>
  </si>
  <si>
    <t>ZCKY81</t>
  </si>
  <si>
    <t>LXWXH: 20 X 20 X 100 MM</t>
  </si>
  <si>
    <t>ZCMD29L1</t>
  </si>
  <si>
    <t>LXWXH: 140 X 130 X 17 MM</t>
  </si>
  <si>
    <t>ZCP21</t>
  </si>
  <si>
    <t>LXWXH: 77 X 43 X 42 MM</t>
  </si>
  <si>
    <t>ZCP21M12</t>
  </si>
  <si>
    <t>LXWXH: 97 X 40 X 33 MM</t>
  </si>
  <si>
    <t>ZCP25</t>
  </si>
  <si>
    <t>LXWXH: 76 X 42 X 42 MM</t>
  </si>
  <si>
    <t>ZCP29M12</t>
  </si>
  <si>
    <t>ZCP31</t>
  </si>
  <si>
    <t>ZCT25G11</t>
  </si>
  <si>
    <t>LXWXH: 55 X 62 X 45 MM</t>
  </si>
  <si>
    <t>ZCT27P16</t>
  </si>
  <si>
    <t>LXWXH: 58 X 62 X 45 MM</t>
  </si>
  <si>
    <t>ZCY39</t>
  </si>
  <si>
    <t>LXWXH: 65 X 50 X 20 MM</t>
  </si>
  <si>
    <t>ZCY55</t>
  </si>
  <si>
    <t>LXWXH: 20 X 127 X 10 MM</t>
  </si>
  <si>
    <t>ZD4PA22</t>
  </si>
  <si>
    <t>LXWXH: 53 X 87 X 33</t>
  </si>
  <si>
    <t>EZ9E0108</t>
  </si>
  <si>
    <t>EZ9R64463</t>
  </si>
  <si>
    <t>03581</t>
  </si>
  <si>
    <t>LXWXH: 130 X 240 X 50 MM</t>
  </si>
  <si>
    <t>29356</t>
  </si>
  <si>
    <t>LXWXH: 125 X 175 X 80 MM</t>
  </si>
  <si>
    <t>29378</t>
  </si>
  <si>
    <t>LXWXH: 160 X 180 X 155 MM</t>
  </si>
  <si>
    <t>30MAF_BLK</t>
  </si>
  <si>
    <t>LXWXH:23.5X23.5X30 MM</t>
  </si>
  <si>
    <t>30MAL_BLK</t>
  </si>
  <si>
    <t>30MD20_CS-1_BLK</t>
  </si>
  <si>
    <t>LXWXH:27.6X22X35 MM</t>
  </si>
  <si>
    <t>31208</t>
  </si>
  <si>
    <t>LXWXH: 840 X 370 X 110</t>
  </si>
  <si>
    <t>33532</t>
  </si>
  <si>
    <t>33542</t>
  </si>
  <si>
    <t>LXWXH: 83 X 29 X 35 MM</t>
  </si>
  <si>
    <t>33668</t>
  </si>
  <si>
    <t>33869</t>
  </si>
  <si>
    <t>LXWXH: 55 X 50 X 23</t>
  </si>
  <si>
    <t>3731104</t>
  </si>
  <si>
    <t>47286</t>
  </si>
  <si>
    <t>47849</t>
  </si>
  <si>
    <t>LXWXH: 77 X 48 X 9 MM</t>
  </si>
  <si>
    <t>48358</t>
  </si>
  <si>
    <t>48360</t>
  </si>
  <si>
    <t>48364</t>
  </si>
  <si>
    <t>50278</t>
  </si>
  <si>
    <t>LXWXH: 115 X 210 X 90 MM</t>
  </si>
  <si>
    <t>50282</t>
  </si>
  <si>
    <t>LXWXH: 124 X 277 X 110</t>
  </si>
  <si>
    <t>50494</t>
  </si>
  <si>
    <t>LXWXH: 160 X 245 X 70</t>
  </si>
  <si>
    <t>50498</t>
  </si>
  <si>
    <t>50499</t>
  </si>
  <si>
    <t>LXWXH: 235 X 320 X 55</t>
  </si>
  <si>
    <t>5058NL-GB</t>
  </si>
  <si>
    <t>LXWXH: 132 X 84 X 46 MM</t>
  </si>
  <si>
    <t>51072122D1</t>
  </si>
  <si>
    <t>LXWXH: 110 X 150 X 140</t>
  </si>
  <si>
    <t>51193378FA</t>
  </si>
  <si>
    <t>LXWXH: 30 X 90 X 12</t>
  </si>
  <si>
    <t>51193845FE</t>
  </si>
  <si>
    <t>LXWXH: 20 X 30 X 9</t>
  </si>
  <si>
    <t>56135</t>
  </si>
  <si>
    <t>LXWXH: 78 X 92 X 88</t>
  </si>
  <si>
    <t>59088</t>
  </si>
  <si>
    <t>LXWXH: 35 X 40 X 20</t>
  </si>
  <si>
    <t>59091</t>
  </si>
  <si>
    <t>LXWXH: 4 X 5 X 3 MM</t>
  </si>
  <si>
    <t>59113</t>
  </si>
  <si>
    <t>LXWXH: 100 X 400 X 100 MM</t>
  </si>
  <si>
    <t>59136</t>
  </si>
  <si>
    <t>LXWXH: 2 X 3 X 7</t>
  </si>
  <si>
    <t>59148</t>
  </si>
  <si>
    <t>59153</t>
  </si>
  <si>
    <t>59167</t>
  </si>
  <si>
    <t>LXWXH: 5 X 6 X 4</t>
  </si>
  <si>
    <t>59286</t>
  </si>
  <si>
    <t>LXWXH: 60 X 85 X 35</t>
  </si>
  <si>
    <t>59287</t>
  </si>
  <si>
    <t>LXWXH: 83 X 59 X 35 MM</t>
  </si>
  <si>
    <t>59641</t>
  </si>
  <si>
    <t>LXWXH: 125 X 185 X 60</t>
  </si>
  <si>
    <t>59695</t>
  </si>
  <si>
    <t>LXWXH: 270 X 270 X 70</t>
  </si>
  <si>
    <t>706204</t>
  </si>
  <si>
    <t>LXWXH: 90 X 1140 X 2 MM</t>
  </si>
  <si>
    <t>83854</t>
  </si>
  <si>
    <t>LXWXH: 140 X 8 X 100</t>
  </si>
  <si>
    <t>RS</t>
  </si>
  <si>
    <t>88676</t>
  </si>
  <si>
    <t>LXWXH: 10 X 10 X 210 MM</t>
  </si>
  <si>
    <t>88682</t>
  </si>
  <si>
    <t>LXWXH: 10 X 10 X 261 MM</t>
  </si>
  <si>
    <t>88697</t>
  </si>
  <si>
    <t>9012GCW3</t>
  </si>
  <si>
    <t>LXWXH: 343 X 431 X 343</t>
  </si>
  <si>
    <t>A9A15151</t>
  </si>
  <si>
    <t>LXWXH: 60 X 54 X 66 MM</t>
  </si>
  <si>
    <t>A9A26975</t>
  </si>
  <si>
    <t>LXWXH: 120 X 20 X 200</t>
  </si>
  <si>
    <t>A9A26976</t>
  </si>
  <si>
    <t>LXWXH: 120 X 40 X 190</t>
  </si>
  <si>
    <t>A9A26981</t>
  </si>
  <si>
    <t>LXWXH: 170 X 120 X 20 MM</t>
  </si>
  <si>
    <t>A9C30212</t>
  </si>
  <si>
    <t>A9E18034</t>
  </si>
  <si>
    <t>LXWXH: 20 X 80 X 85 MM</t>
  </si>
  <si>
    <t>A9F85132</t>
  </si>
  <si>
    <t>A9F85350</t>
  </si>
  <si>
    <t>A9L16282</t>
  </si>
  <si>
    <t>A9L16294</t>
  </si>
  <si>
    <t>LXWXH: 145 X 100 X 95 MM</t>
  </si>
  <si>
    <t>A9R75225</t>
  </si>
  <si>
    <t>A9Z61240</t>
  </si>
  <si>
    <t>A9Z61425</t>
  </si>
  <si>
    <t>LXWXH: 90 X 75 X 75 MM</t>
  </si>
  <si>
    <t>A9Z61440</t>
  </si>
  <si>
    <t>LXWXH: 95 X 80 X 90 MM</t>
  </si>
  <si>
    <t>A9Z61463</t>
  </si>
  <si>
    <t>A9Z64480</t>
  </si>
  <si>
    <t>AAA10073</t>
  </si>
  <si>
    <t>LXWXH: 410 X 610 X 320</t>
  </si>
  <si>
    <t>ABFTE20EP200</t>
  </si>
  <si>
    <t>LXWXH: 200 X 170 X 18 MM</t>
  </si>
  <si>
    <t>ABFTE20EP300</t>
  </si>
  <si>
    <t>LXWXH: 200 X 160 X 20 MM</t>
  </si>
  <si>
    <t>ABFTE20SP100</t>
  </si>
  <si>
    <t>LXWXH: 200 X 180 X 18 MM</t>
  </si>
  <si>
    <t>ABFTE20SP300</t>
  </si>
  <si>
    <t>LXWXH: 200 X 140 X 15 MM</t>
  </si>
  <si>
    <t>ABL6AM04</t>
  </si>
  <si>
    <t>LXWXH:92X97X297 MM</t>
  </si>
  <si>
    <t>ABL6TS40B</t>
  </si>
  <si>
    <t>ABLM1A05036</t>
  </si>
  <si>
    <t>LXWXH: 109X48X63</t>
  </si>
  <si>
    <t>ABLM1A12010</t>
  </si>
  <si>
    <t>LXWXH: 91X135X29</t>
  </si>
  <si>
    <t>ABLM1A12021</t>
  </si>
  <si>
    <t>ABLM1A12042</t>
  </si>
  <si>
    <t>LXWXH: 107X61X61</t>
  </si>
  <si>
    <t>ABLM1A24004</t>
  </si>
  <si>
    <t>ABLM1A24006</t>
  </si>
  <si>
    <t>ABLM1A24012</t>
  </si>
  <si>
    <t>ABLM1A24025</t>
  </si>
  <si>
    <t>ABLP1A12085</t>
  </si>
  <si>
    <t>LXWXH: 183X146X40</t>
  </si>
  <si>
    <t>ABLP1A24045</t>
  </si>
  <si>
    <t>ABLP1A24062</t>
  </si>
  <si>
    <t>LXWXH: 213X146X40</t>
  </si>
  <si>
    <t>ABLP1A24100</t>
  </si>
  <si>
    <t>LXWXH: 243X141X60</t>
  </si>
  <si>
    <t>ABLS1A12062</t>
  </si>
  <si>
    <t>LXWXH: 160X140X37</t>
  </si>
  <si>
    <t>ABLS1A12100</t>
  </si>
  <si>
    <t>LXWXH: 179X173X51</t>
  </si>
  <si>
    <t>ABLS1A24021</t>
  </si>
  <si>
    <t>LXWXH: 109X86X38</t>
  </si>
  <si>
    <t>ABLS1A24031</t>
  </si>
  <si>
    <t>ABLS1A24038</t>
  </si>
  <si>
    <t>LXWXH: 119X86X53</t>
  </si>
  <si>
    <t>ABLS1A24050</t>
  </si>
  <si>
    <t>ABLS1A24100</t>
  </si>
  <si>
    <t>LXWXH: 179X173X71</t>
  </si>
  <si>
    <t>ABLS1A24200</t>
  </si>
  <si>
    <t>LXWXH: 179X173X97</t>
  </si>
  <si>
    <t>ABLS1A48025</t>
  </si>
  <si>
    <t>ABT7ESM016B</t>
  </si>
  <si>
    <t>ABT7PDU010B</t>
  </si>
  <si>
    <t>LXWXH: 185 X 116 X 255</t>
  </si>
  <si>
    <t>AGSH30968-01S</t>
  </si>
  <si>
    <t>ASXN00151-01</t>
  </si>
  <si>
    <t>ATS48C11Y</t>
  </si>
  <si>
    <t>ATS48D88Y</t>
  </si>
  <si>
    <t>ATSNS100H3E2</t>
  </si>
  <si>
    <t>ATV212W075N4C</t>
  </si>
  <si>
    <t>LXWXH: 260 X 370 X 285</t>
  </si>
  <si>
    <t>ATV212WD11N4C</t>
  </si>
  <si>
    <t>LXWXH: 400 X 800 X 390</t>
  </si>
  <si>
    <t>ATV212WD15N4C</t>
  </si>
  <si>
    <t>ATV212WD18N4C</t>
  </si>
  <si>
    <t>ATV212WD22N4C</t>
  </si>
  <si>
    <t>LXWXH: 440 X 1140 X 450</t>
  </si>
  <si>
    <t>ATV212WD30N4C</t>
  </si>
  <si>
    <t>ATV212WD55N4C</t>
  </si>
  <si>
    <t>ATV212WD75N4C</t>
  </si>
  <si>
    <t>ATV212WU22N4C</t>
  </si>
  <si>
    <t>ATV212WU30N4C</t>
  </si>
  <si>
    <t>ATV212WU55N4C</t>
  </si>
  <si>
    <t>LXWXH: 410 X 270 X 310</t>
  </si>
  <si>
    <t>ATV212WU75N4C</t>
  </si>
  <si>
    <t>LXWXH: 415 X 270 X 360</t>
  </si>
  <si>
    <t>ATV320D11M3C</t>
  </si>
  <si>
    <t>ATV320D15M3C</t>
  </si>
  <si>
    <t>ATV320D15N4C</t>
  </si>
  <si>
    <t>ATV320U02M2B</t>
  </si>
  <si>
    <t>ATV320U02M2C</t>
  </si>
  <si>
    <t>ATV320U02M2W</t>
  </si>
  <si>
    <t>ATV320U02M3C</t>
  </si>
  <si>
    <t>ATV320U04M2B</t>
  </si>
  <si>
    <t>ATV320U04M2C</t>
  </si>
  <si>
    <t>ATV320U04M2W</t>
  </si>
  <si>
    <t>ATV320U04M3C</t>
  </si>
  <si>
    <t>ATV320U04N4W</t>
  </si>
  <si>
    <t>ATV320U06M2B</t>
  </si>
  <si>
    <t>ATV320U06M2W</t>
  </si>
  <si>
    <t>ATV320U06M3C</t>
  </si>
  <si>
    <t>ATV320U06N4W</t>
  </si>
  <si>
    <t>ATV320U07M2W</t>
  </si>
  <si>
    <t>ATV320U07N4W</t>
  </si>
  <si>
    <t>ATV320U11M2B</t>
  </si>
  <si>
    <t>ATV320U11M2W</t>
  </si>
  <si>
    <t>ATV320U11M3C</t>
  </si>
  <si>
    <t>ATV320U11N4W</t>
  </si>
  <si>
    <t>ATV320U15M2W</t>
  </si>
  <si>
    <t>ATV320U15N4W</t>
  </si>
  <si>
    <t>ATV320U22M2B</t>
  </si>
  <si>
    <t>ATV320U22M2W</t>
  </si>
  <si>
    <t>ATV320U22N4W</t>
  </si>
  <si>
    <t>ATV320U30M3C</t>
  </si>
  <si>
    <t>ATV320U30N4W</t>
  </si>
  <si>
    <t>ATV320U40M3C</t>
  </si>
  <si>
    <t>ATV320U40N4W</t>
  </si>
  <si>
    <t>ATV320U55N4W</t>
  </si>
  <si>
    <t>ATV320U55N4WS</t>
  </si>
  <si>
    <t>ATV320U75M3C</t>
  </si>
  <si>
    <t>ATV320U75N4W</t>
  </si>
  <si>
    <t>ATV320U75N4WS</t>
  </si>
  <si>
    <t>ATV340D11N4E</t>
  </si>
  <si>
    <t>ATV340D15N4E</t>
  </si>
  <si>
    <t>ATV340D18N4E</t>
  </si>
  <si>
    <t>ATV340U15N4E</t>
  </si>
  <si>
    <t>ATV340U22N4E</t>
  </si>
  <si>
    <t>ATV340U30N4E</t>
  </si>
  <si>
    <t>ATV340U40N4E</t>
  </si>
  <si>
    <t>ATV340U55N4E</t>
  </si>
  <si>
    <t>ATV340U75N4E</t>
  </si>
  <si>
    <t>ATV630C11N4F</t>
  </si>
  <si>
    <t>ATV630C13N4F</t>
  </si>
  <si>
    <t>ATV630C16N4F</t>
  </si>
  <si>
    <t>ATV630C31N4F</t>
  </si>
  <si>
    <t>ATV630U07M3</t>
  </si>
  <si>
    <t>ATV630U55M3</t>
  </si>
  <si>
    <t>LXWXH: 350 X 580 X 215 MM</t>
  </si>
  <si>
    <t>ATV630U75M3</t>
  </si>
  <si>
    <t>ATV650D11N4</t>
  </si>
  <si>
    <t>LXWXH: 392 X 800 X 540 MM</t>
  </si>
  <si>
    <t>ATV650D11N4E</t>
  </si>
  <si>
    <t>ATV650D15N4</t>
  </si>
  <si>
    <t>ATV650D15N4E</t>
  </si>
  <si>
    <t>ATV650D18N4</t>
  </si>
  <si>
    <t>ATV650D18N4E</t>
  </si>
  <si>
    <t>ATV650D22N4</t>
  </si>
  <si>
    <t>ATV650D30N4</t>
  </si>
  <si>
    <t>ATV650D37N4</t>
  </si>
  <si>
    <t>ATV650D37N4E</t>
  </si>
  <si>
    <t>ATV650D45N4</t>
  </si>
  <si>
    <t>ATV650D55N4</t>
  </si>
  <si>
    <t>ATV650D55N4E</t>
  </si>
  <si>
    <t>ATV650D75N4</t>
  </si>
  <si>
    <t>ATV650D75N4E</t>
  </si>
  <si>
    <t>ATV650D90N4</t>
  </si>
  <si>
    <t>ATV650U07N4</t>
  </si>
  <si>
    <t>ATV650U07N4E</t>
  </si>
  <si>
    <t>LXWXH: 395 X 800 X 520 MM</t>
  </si>
  <si>
    <t>ATV650U15N4</t>
  </si>
  <si>
    <t>ATV650U15N4E</t>
  </si>
  <si>
    <t>ATV650U22N4</t>
  </si>
  <si>
    <t>ATV650U22N4E</t>
  </si>
  <si>
    <t>ATV650U30N4</t>
  </si>
  <si>
    <t>ATV650U30N4E</t>
  </si>
  <si>
    <t>ATV650U40N4</t>
  </si>
  <si>
    <t>ATV650U40N4E</t>
  </si>
  <si>
    <t>LXWXH: 390 X 800 X 525 MM</t>
  </si>
  <si>
    <t>ATV650U55N4</t>
  </si>
  <si>
    <t>ATV650U55N4E</t>
  </si>
  <si>
    <t>ATV650U75N4</t>
  </si>
  <si>
    <t>ATV650U75N4E</t>
  </si>
  <si>
    <t>ATV71HC13Y</t>
  </si>
  <si>
    <t>ATV71HC16Y</t>
  </si>
  <si>
    <t>ATV71HC20N4</t>
  </si>
  <si>
    <t>LXWXH: 1300 X 650 X 550 MM</t>
  </si>
  <si>
    <t>ATV71HC31Y</t>
  </si>
  <si>
    <t>ATV71HC40Y</t>
  </si>
  <si>
    <t>ATV71HC63Y</t>
  </si>
  <si>
    <t>ATV930C11N4F</t>
  </si>
  <si>
    <t>LXWXH:1100 X 1200 X 2385</t>
  </si>
  <si>
    <t>ATV930C13N4F</t>
  </si>
  <si>
    <t>ATV930C16N4F</t>
  </si>
  <si>
    <t>ATV930C20N4F</t>
  </si>
  <si>
    <t>ATV930C22N4</t>
  </si>
  <si>
    <t>ATV930C22N4C</t>
  </si>
  <si>
    <t>ATV930C25N4F</t>
  </si>
  <si>
    <t>ATV930C31N4C</t>
  </si>
  <si>
    <t>ATV930C31N4F</t>
  </si>
  <si>
    <t>ATV930U07M3</t>
  </si>
  <si>
    <t>ATV950C11N4F</t>
  </si>
  <si>
    <t>ATV950C13N4F</t>
  </si>
  <si>
    <t>ATV950C16N4F</t>
  </si>
  <si>
    <t>ATV950C20N4F</t>
  </si>
  <si>
    <t>ATV950C25N4F</t>
  </si>
  <si>
    <t>ATV950C31N4F</t>
  </si>
  <si>
    <t>ATV950D11N4</t>
  </si>
  <si>
    <t>LXWXH: 800X390X540 MM</t>
  </si>
  <si>
    <t>ATV950D11N4E</t>
  </si>
  <si>
    <t>LXWXH: 800X390X400 MM</t>
  </si>
  <si>
    <t>ATV950D15N4</t>
  </si>
  <si>
    <t>ATV950D15N4E</t>
  </si>
  <si>
    <t>ATV950D18N4</t>
  </si>
  <si>
    <t>ATV950D18N4E</t>
  </si>
  <si>
    <t>ATV950D22N4</t>
  </si>
  <si>
    <t>ATV950D22N4E</t>
  </si>
  <si>
    <t>ATV950D30N4</t>
  </si>
  <si>
    <t>LXWXH: 1110X430X510 MM</t>
  </si>
  <si>
    <t>ATV950D30N4E</t>
  </si>
  <si>
    <t>LXWXH: 1095X430X510 MM</t>
  </si>
  <si>
    <t>ATV950D37N4</t>
  </si>
  <si>
    <t>LXWXH: 1095X435X505 MM</t>
  </si>
  <si>
    <t>ATV950D37N4E</t>
  </si>
  <si>
    <t>LXWXH: 1100X435X505 MM</t>
  </si>
  <si>
    <t>ATV950D45N4</t>
  </si>
  <si>
    <t>LXWXH: 1110X435X495 MM</t>
  </si>
  <si>
    <t>ATV950D45N4E</t>
  </si>
  <si>
    <t>LXWXH: 1095X430X505 MM</t>
  </si>
  <si>
    <t>ATV950D55N4</t>
  </si>
  <si>
    <t>LXWXH: 1440X485X545 MM</t>
  </si>
  <si>
    <t>ATV950D55N4E</t>
  </si>
  <si>
    <t>LXWXH: 1430X480X550 MM</t>
  </si>
  <si>
    <t>ATV950D75N4</t>
  </si>
  <si>
    <t>LXWXH: 1420X475X540 MM</t>
  </si>
  <si>
    <t>ATV950D75N4E</t>
  </si>
  <si>
    <t>ATV950D90N4</t>
  </si>
  <si>
    <t>LXWXH: 1430X470X550 MM</t>
  </si>
  <si>
    <t>ATV950D90N4E</t>
  </si>
  <si>
    <t>LXWXH: 1450X480X545 MM</t>
  </si>
  <si>
    <t>ATV950U07N4</t>
  </si>
  <si>
    <t>ATV950U07N4E</t>
  </si>
  <si>
    <t>LXWXH: 800X392X540 MM</t>
  </si>
  <si>
    <t>ATV950U15N4</t>
  </si>
  <si>
    <t>ATV950U15N4E</t>
  </si>
  <si>
    <t>ATV950U22N4</t>
  </si>
  <si>
    <t>ATV950U22N4E</t>
  </si>
  <si>
    <t>ATV950U30N4</t>
  </si>
  <si>
    <t>ATV950U30N4E</t>
  </si>
  <si>
    <t>ATV950U40N4</t>
  </si>
  <si>
    <t>ATV950U40N4E</t>
  </si>
  <si>
    <t>ATV950U55N4</t>
  </si>
  <si>
    <t>ATV950U55N4E</t>
  </si>
  <si>
    <t>ATV950U75N4</t>
  </si>
  <si>
    <t>ATV950U75N4E</t>
  </si>
  <si>
    <t>B3624</t>
  </si>
  <si>
    <t>LXWXH: 83.82 X 191.78 X 261.61</t>
  </si>
  <si>
    <t>B3866-V-S</t>
  </si>
  <si>
    <t>BCU52001</t>
  </si>
  <si>
    <t>BCU53003</t>
  </si>
  <si>
    <t>BCX1-CR-64</t>
  </si>
  <si>
    <t>LXWXH: 268.22 X 192.02 X 88.39</t>
  </si>
  <si>
    <t>B-LINK-AC-S</t>
  </si>
  <si>
    <t>LXWXH: 335 X 113 X 238 MM</t>
  </si>
  <si>
    <t>LXWXH: 65 X 155 X 455 MM</t>
  </si>
  <si>
    <t>BMH1003P36A2A</t>
  </si>
  <si>
    <t>BMP0701R3NA2A</t>
  </si>
  <si>
    <t>LXWXH: 190 X 400 X 110 MM</t>
  </si>
  <si>
    <t>BMXCPS4022</t>
  </si>
  <si>
    <t>BMXXSP1200</t>
  </si>
  <si>
    <t>LXWXH: 520 X 90 X 45 MM</t>
  </si>
  <si>
    <t>CA2KN22B72</t>
  </si>
  <si>
    <t>CA2KN22N7</t>
  </si>
  <si>
    <t>CA2KN31P72</t>
  </si>
  <si>
    <t>LXWXH: 60 X 47 X 65</t>
  </si>
  <si>
    <t>CA3KN403BD3</t>
  </si>
  <si>
    <t>LXWXH: 60 X 65 X 47</t>
  </si>
  <si>
    <t>CAE22Q5</t>
  </si>
  <si>
    <t>CCT15369</t>
  </si>
  <si>
    <t>LXWXH:80X65X105 MM</t>
  </si>
  <si>
    <t>CF-CIT-10-7001</t>
  </si>
  <si>
    <t>LXWXH: 1X1X1 MM</t>
  </si>
  <si>
    <t>CHD8000092R0114</t>
  </si>
  <si>
    <t>CHD8120075R0137</t>
  </si>
  <si>
    <t>CHD8120075R0163</t>
  </si>
  <si>
    <t>LXWXH:950X1000X980 MM</t>
  </si>
  <si>
    <t>COM200</t>
  </si>
  <si>
    <t>DL1CE024</t>
  </si>
  <si>
    <t>LXWXH: 107 X 33 X 45 MM</t>
  </si>
  <si>
    <t>DL1CF110</t>
  </si>
  <si>
    <t>E127AA0Z112FB0</t>
  </si>
  <si>
    <t>E13214040K0HA00T00</t>
  </si>
  <si>
    <t>E13214950K0HA00U00</t>
  </si>
  <si>
    <t>E13224950K0HB00U00</t>
  </si>
  <si>
    <t>E13224950K0HG00T00</t>
  </si>
  <si>
    <t>E13254950F0FN00U00</t>
  </si>
  <si>
    <t>E13254951F0FN00R00</t>
  </si>
  <si>
    <t>E13254951F0FN00S00</t>
  </si>
  <si>
    <t>E13254951F0FN00T00</t>
  </si>
  <si>
    <t>E13254951F0FN00U00</t>
  </si>
  <si>
    <t>E13254951K0WS0DE00</t>
  </si>
  <si>
    <t>E13254952F0FN00T00</t>
  </si>
  <si>
    <t>E1325B942H4HI00T00</t>
  </si>
  <si>
    <t>E1325B951K0HD0DT00</t>
  </si>
  <si>
    <t>E1325B951K0HD0DU00</t>
  </si>
  <si>
    <t>E1325B955F0HD0DT00</t>
  </si>
  <si>
    <t>E1393D040F4HD00T00</t>
  </si>
  <si>
    <t>E1393D050F4HD00T00</t>
  </si>
  <si>
    <t>E1393D055F0HK00WA0</t>
  </si>
  <si>
    <t>E1398D056K0HM10T00</t>
  </si>
  <si>
    <t>E14131QN7M0B58L</t>
  </si>
  <si>
    <t>E14131QN7M0B68L</t>
  </si>
  <si>
    <t>E142318A1M0B68L</t>
  </si>
  <si>
    <t>E14321QA6M0B58L</t>
  </si>
  <si>
    <t>E14331QA6M0B58L</t>
  </si>
  <si>
    <t>E14331QD6M0B58L</t>
  </si>
  <si>
    <t>E14331SA6M0B68L</t>
  </si>
  <si>
    <t>E14331SA7M0B58L</t>
  </si>
  <si>
    <t>E2072033A01REP_UK</t>
  </si>
  <si>
    <t>E2072035A01REP_UK</t>
  </si>
  <si>
    <t>LXWXH:30X20X5 MM</t>
  </si>
  <si>
    <t>E2072036A01REP_UK</t>
  </si>
  <si>
    <t>E2072037A01REP_UK</t>
  </si>
  <si>
    <t>E2072069A01REP_UK</t>
  </si>
  <si>
    <t>E3030X-1_GY_BLK</t>
  </si>
  <si>
    <t>E3030X-1_WE_BLK</t>
  </si>
  <si>
    <t>E3SBTH4</t>
  </si>
  <si>
    <t>E3SUPS10K3IB</t>
  </si>
  <si>
    <t>E44331QA6M0K18M</t>
  </si>
  <si>
    <t>E44331QA6N0K28M</t>
  </si>
  <si>
    <t>E44331QB6M0K18M</t>
  </si>
  <si>
    <t>E44331QI6M0K18M</t>
  </si>
  <si>
    <t>E44331RA6M0K38M</t>
  </si>
  <si>
    <t>E44331SA7M0K18M</t>
  </si>
  <si>
    <t>E44531QC6M0K18L</t>
  </si>
  <si>
    <t>E44531RA7M0K28L</t>
  </si>
  <si>
    <t>E44531RW7M0K28L</t>
  </si>
  <si>
    <t>E44621QJ6M0K28M</t>
  </si>
  <si>
    <t>E44631QB7M0K18M</t>
  </si>
  <si>
    <t>E44631QJ6M0K28M</t>
  </si>
  <si>
    <t>E54331JB7M0D08M</t>
  </si>
  <si>
    <t>E54331QLLM0H98M</t>
  </si>
  <si>
    <t>E54331R77M0H98M</t>
  </si>
  <si>
    <t>E54331RA7M0K28M</t>
  </si>
  <si>
    <t>E54331RH6M0K38M</t>
  </si>
  <si>
    <t>E54331RL7M0K28M</t>
  </si>
  <si>
    <t>E54331SB6M0K28M</t>
  </si>
  <si>
    <t>E54331SB7M0K28M</t>
  </si>
  <si>
    <t>E54631QH6M0K28M</t>
  </si>
  <si>
    <t>E63234911H0EL04T00</t>
  </si>
  <si>
    <t>E6323B911H0HA04T00</t>
  </si>
  <si>
    <t>E6323B911K0HC00T00</t>
  </si>
  <si>
    <t>E63384911F0ET00T00</t>
  </si>
  <si>
    <t>E63384911K0YC04E00</t>
  </si>
  <si>
    <t>E64231SA6M0B58L</t>
  </si>
  <si>
    <t>E64331RA6M0B68M</t>
  </si>
  <si>
    <t>E64331RABM0B58M</t>
  </si>
  <si>
    <t>E74631SA6M0B68M</t>
  </si>
  <si>
    <t>E74632QK6M0C68M</t>
  </si>
  <si>
    <t>E74632RL7M0C68M</t>
  </si>
  <si>
    <t>E8315TS_DG_G19</t>
  </si>
  <si>
    <t>E8330FSG_DG_G19</t>
  </si>
  <si>
    <t>E8330FSGN_DG_G19</t>
  </si>
  <si>
    <t>E8331BPDMW_DG_G19</t>
  </si>
  <si>
    <t>E8331D20N_DG_G19</t>
  </si>
  <si>
    <t>LXWXH: 86X86X32 MM</t>
  </si>
  <si>
    <t>E8331D32N_DG_G19</t>
  </si>
  <si>
    <t>E8331D45N_DG_G19</t>
  </si>
  <si>
    <t>E8331DFSGN_DG_G19</t>
  </si>
  <si>
    <t>E8331EKT_DG_G19</t>
  </si>
  <si>
    <t>E8331KPB_DG_G19</t>
  </si>
  <si>
    <t>E8331L2LED_DG_G19</t>
  </si>
  <si>
    <t>E8331TB_DG_G19</t>
  </si>
  <si>
    <t>LXWXH: 86X86X37 MM</t>
  </si>
  <si>
    <t>E8332D20N_DG_G19</t>
  </si>
  <si>
    <t>E8332HD15PH_DG_G19</t>
  </si>
  <si>
    <t>E8332HDRJS5_DG_G19</t>
  </si>
  <si>
    <t>E8332PRL1_DG_G19</t>
  </si>
  <si>
    <t>E8332USB_DG_G19</t>
  </si>
  <si>
    <t>E8333DMWS_DG_G19</t>
  </si>
  <si>
    <t>E8333L2LED_DG_G19</t>
  </si>
  <si>
    <t>E83426TS_DG_G19</t>
  </si>
  <si>
    <t>E83426TS_WD</t>
  </si>
  <si>
    <t>LXWXH:85 X 85 X 45 MM</t>
  </si>
  <si>
    <t>E83T727V_DG_G19</t>
  </si>
  <si>
    <t>LXWXH:153X94X63 MM</t>
  </si>
  <si>
    <t>E84_26_C20405</t>
  </si>
  <si>
    <t>E84_36_C20405</t>
  </si>
  <si>
    <t>E84_46_C20405</t>
  </si>
  <si>
    <t>E8431_1_C20405</t>
  </si>
  <si>
    <t>E8431BDMLV_C20405</t>
  </si>
  <si>
    <t>E8431EKTHL_C20405</t>
  </si>
  <si>
    <t>E8431EPD4_C20405</t>
  </si>
  <si>
    <t>E8431LV_C20405</t>
  </si>
  <si>
    <t>E8431RJS4_C20405</t>
  </si>
  <si>
    <t>E8431RJS6_C20405</t>
  </si>
  <si>
    <t>E8432_1_C20405</t>
  </si>
  <si>
    <t>E8432DMSLV_C20405</t>
  </si>
  <si>
    <t>E8432EPD3_SZ</t>
  </si>
  <si>
    <t>012</t>
  </si>
  <si>
    <t>E8432LV_C20405</t>
  </si>
  <si>
    <t>E8432PR1_C20405</t>
  </si>
  <si>
    <t>E8433_1_C20405</t>
  </si>
  <si>
    <t>E8433LV_C20405</t>
  </si>
  <si>
    <t>E8442616TS_C20405</t>
  </si>
  <si>
    <t>E8442616USB_C20405</t>
  </si>
  <si>
    <t>E84426UES2_C20405</t>
  </si>
  <si>
    <t>LXWXH:86X86X27.8 MM</t>
  </si>
  <si>
    <t>E84426UESTR_C20405</t>
  </si>
  <si>
    <t>E84T727V_C20405</t>
  </si>
  <si>
    <t>EGN0107024REP_UK</t>
  </si>
  <si>
    <t>LXWXH:200X100X5 MM</t>
  </si>
  <si>
    <t>EMS58355</t>
  </si>
  <si>
    <t>LXWXH: 120 X 135 X 68 MM</t>
  </si>
  <si>
    <t>EMS58794</t>
  </si>
  <si>
    <t>EMS59156</t>
  </si>
  <si>
    <t>ESEAO5CZMSXAZZ</t>
  </si>
  <si>
    <t>1002858</t>
  </si>
  <si>
    <t>ESEAO5CZSSXAZZ</t>
  </si>
  <si>
    <t>ESEAO5CZTSXAZZ</t>
  </si>
  <si>
    <t>ESEAO5CZXSXAZZ</t>
  </si>
  <si>
    <t>ESECAPCZZTPMZZ</t>
  </si>
  <si>
    <t>ESEMABCZMSXAZZ</t>
  </si>
  <si>
    <t>ESEMABCZSSXAZZ</t>
  </si>
  <si>
    <t>ESEMABCZTSXAZZ</t>
  </si>
  <si>
    <t>ESEMABCZXSXAZZ</t>
  </si>
  <si>
    <t>ESEMALCZMSXAZZ</t>
  </si>
  <si>
    <t>ESEMALCZSSXAZZ</t>
  </si>
  <si>
    <t>ESEMALCZTSXAZZ</t>
  </si>
  <si>
    <t>ESEMALCZXSXAZZ</t>
  </si>
  <si>
    <t>ESEMAMCZMSXAZZ</t>
  </si>
  <si>
    <t>ESEMAMCZSSXAZZ</t>
  </si>
  <si>
    <t>ESEMAMCZTSXAZZ</t>
  </si>
  <si>
    <t>ESEMAMCZXSXAZZ</t>
  </si>
  <si>
    <t>ESEMAPCZMSXAZZ</t>
  </si>
  <si>
    <t>ESEMAPCZSSXAZZ</t>
  </si>
  <si>
    <t>ESEMAPCZTSXAZZ</t>
  </si>
  <si>
    <t>ESEMAPCZXSXAZZ</t>
  </si>
  <si>
    <t>EVO12P1-25FF630</t>
  </si>
  <si>
    <t>EVS08H3MF20</t>
  </si>
  <si>
    <t>LXWXH:297X422X352 MM</t>
  </si>
  <si>
    <t>EVS08H3MW20</t>
  </si>
  <si>
    <t>LXWXH:395X441X439 MM</t>
  </si>
  <si>
    <t>EVS08H4MF20</t>
  </si>
  <si>
    <t>LXWXH:297X537X352 MM</t>
  </si>
  <si>
    <t>EVS08H4MW20</t>
  </si>
  <si>
    <t>LXWXH:395X556X439 MM</t>
  </si>
  <si>
    <t>EVS10H3MF20</t>
  </si>
  <si>
    <t>EVS10H3MW20</t>
  </si>
  <si>
    <t>EVS10H4MF20</t>
  </si>
  <si>
    <t>EVS10H4MW20</t>
  </si>
  <si>
    <t>EVS12H3MF20</t>
  </si>
  <si>
    <t>EVS12H3MW20</t>
  </si>
  <si>
    <t>EVS12H4MF20</t>
  </si>
  <si>
    <t>EVS12H4MW20</t>
  </si>
  <si>
    <t>EVS16H3MF20</t>
  </si>
  <si>
    <t>EVS16H3MW20</t>
  </si>
  <si>
    <t>EVS16H4MF20</t>
  </si>
  <si>
    <t>EVS16H4MW20</t>
  </si>
  <si>
    <t>EVS20H3MF20</t>
  </si>
  <si>
    <t>EVS20H3MW20</t>
  </si>
  <si>
    <t>EVS20H4MF20</t>
  </si>
  <si>
    <t>EVS20H4MW20</t>
  </si>
  <si>
    <t>EVS25H3MF20</t>
  </si>
  <si>
    <t>EVS25H3MW20</t>
  </si>
  <si>
    <t>EVS25H4MF20</t>
  </si>
  <si>
    <t>EVS25H4MW20</t>
  </si>
  <si>
    <t>EVS32H3MF20</t>
  </si>
  <si>
    <t>EVS32H3MW20</t>
  </si>
  <si>
    <t>EVS32H4MF20</t>
  </si>
  <si>
    <t>EVS32H4MW20</t>
  </si>
  <si>
    <t>EVS40H3MF20</t>
  </si>
  <si>
    <t>EVS40H3MW20</t>
  </si>
  <si>
    <t>EVS40H4MF20</t>
  </si>
  <si>
    <t>EVS40H4MW20</t>
  </si>
  <si>
    <t>EY56SW332</t>
  </si>
  <si>
    <t>LXWXH: 106 X 104 X 112 MM</t>
  </si>
  <si>
    <t>EZ9D33606</t>
  </si>
  <si>
    <t>EZ9D33610</t>
  </si>
  <si>
    <t>EZ9D33616</t>
  </si>
  <si>
    <t>EZ9D33620</t>
  </si>
  <si>
    <t>EZ9D33625</t>
  </si>
  <si>
    <t>EZ9D33632</t>
  </si>
  <si>
    <t>EZ9E108S2F</t>
  </si>
  <si>
    <t>LXWXH: 208 X 222 X 92 MM</t>
  </si>
  <si>
    <t>EZ9E112S2F</t>
  </si>
  <si>
    <t>LXWXH: 280 X 222 X 92 MM</t>
  </si>
  <si>
    <t>EZ9E118S2F</t>
  </si>
  <si>
    <t>LXWXH: 398 X 252 X 102 MM</t>
  </si>
  <si>
    <t>EZ9E212S2F</t>
  </si>
  <si>
    <t>LXWXH: 300 X 345 X 100 MM</t>
  </si>
  <si>
    <t>EZ9E312S2F</t>
  </si>
  <si>
    <t>LXWXH: 300 X 470 X 103 MM</t>
  </si>
  <si>
    <t>EZ9R66440</t>
  </si>
  <si>
    <t>EZ9R66463</t>
  </si>
  <si>
    <t>GCR_C264_F40_00150</t>
  </si>
  <si>
    <t>GCR_C264_F60_00145</t>
  </si>
  <si>
    <t>GCR_C264_F60_00147</t>
  </si>
  <si>
    <t>GCR_C264_F60_00148</t>
  </si>
  <si>
    <t>GCR_C264_F60_00149</t>
  </si>
  <si>
    <t>GCR_C264_F60_00151</t>
  </si>
  <si>
    <t>GCR_C264_F60_00153</t>
  </si>
  <si>
    <t>GCR_C264_F60_00154</t>
  </si>
  <si>
    <t>GCR_C264_F60_00155</t>
  </si>
  <si>
    <t>GCR_C264_F60_00156</t>
  </si>
  <si>
    <t>GCR_C264_F60_00157</t>
  </si>
  <si>
    <t>GCR_C264_F60_00158</t>
  </si>
  <si>
    <t>GCR_C264_F60_00159</t>
  </si>
  <si>
    <t>GCR_C264_F60_00160</t>
  </si>
  <si>
    <t>GCR_C264_F60_00161</t>
  </si>
  <si>
    <t>GCR_C264_F60_00162</t>
  </si>
  <si>
    <t>GCR_C264_F60_00164</t>
  </si>
  <si>
    <t>GCR_C264_F60_00166</t>
  </si>
  <si>
    <t>GCR_C264_F60_00167</t>
  </si>
  <si>
    <t>GCR_C264_F80_00144</t>
  </si>
  <si>
    <t>GCR_C264_F80_00146</t>
  </si>
  <si>
    <t>GCR_C264_F80_00163</t>
  </si>
  <si>
    <t>GCR_C264_F80_00165</t>
  </si>
  <si>
    <t>GCR_C264_F80_00168</t>
  </si>
  <si>
    <t>GCR_C264_F80_00169</t>
  </si>
  <si>
    <t>LXWXH: 300 X 200 X 400 MM</t>
  </si>
  <si>
    <t>GCR_NW_CB</t>
  </si>
  <si>
    <t>LXWXH: 479 X 1016 X 395 MM</t>
  </si>
  <si>
    <t>GCR_P3F_PTO14</t>
  </si>
  <si>
    <t>GCR_P3F_PTO15</t>
  </si>
  <si>
    <t>GCR_P3F_PTO18</t>
  </si>
  <si>
    <t>GCR_P3F_PTO19</t>
  </si>
  <si>
    <t>GCR_P3F_PTO20</t>
  </si>
  <si>
    <t>GCR_P3F_PTO21</t>
  </si>
  <si>
    <t>GCR_P3F_PTO22</t>
  </si>
  <si>
    <t>GCR_P3F_PTO23</t>
  </si>
  <si>
    <t>GCR_P3T32_PTO3</t>
  </si>
  <si>
    <t>GCR_P3T32_PTO4</t>
  </si>
  <si>
    <t>GCR_P3T32_PTO5</t>
  </si>
  <si>
    <t>GCR_P3T32_PTO6</t>
  </si>
  <si>
    <t>GCR_P5F30_PTO1</t>
  </si>
  <si>
    <t>GCR_P5F30_PTO2</t>
  </si>
  <si>
    <t>GCR_P5F30_PTO3</t>
  </si>
  <si>
    <t>GCR_P5M30_PTO1</t>
  </si>
  <si>
    <t>GS1GD3</t>
  </si>
  <si>
    <t>LXWXH: 197 X 128 X 140 MM</t>
  </si>
  <si>
    <t>GV1G02</t>
  </si>
  <si>
    <t>LXWXH: 120 X 35 X 90 MM</t>
  </si>
  <si>
    <t>GV2G272</t>
  </si>
  <si>
    <t>LXWXH: 116 X 32 X 11</t>
  </si>
  <si>
    <t>GV2RT16</t>
  </si>
  <si>
    <t>GV3G364</t>
  </si>
  <si>
    <t>LXWXH: 60 X 200 X 40 MM</t>
  </si>
  <si>
    <t>GV3G66</t>
  </si>
  <si>
    <t>LXWXH: 56 X 75 X 32</t>
  </si>
  <si>
    <t>GV3P406</t>
  </si>
  <si>
    <t>GV3P506</t>
  </si>
  <si>
    <t>GV3P656</t>
  </si>
  <si>
    <t>GVAED1013</t>
  </si>
  <si>
    <t>LXWXH: 45 X 30 X 5 MM</t>
  </si>
  <si>
    <t>GVAPB54</t>
  </si>
  <si>
    <t>LXWXH: 135 X 91 X 65 MM</t>
  </si>
  <si>
    <t>GVAPP1</t>
  </si>
  <si>
    <t>LXWXH: 36 X 10 X 1</t>
  </si>
  <si>
    <t>GVAPR54</t>
  </si>
  <si>
    <t>LXWXH: 13 X 9 X 6</t>
  </si>
  <si>
    <t>GVAS207</t>
  </si>
  <si>
    <t>LXWXH: 36 X 91 X 83</t>
  </si>
  <si>
    <t>GVAS385</t>
  </si>
  <si>
    <t>GVAU226</t>
  </si>
  <si>
    <t>LXWXH: 91 X 35 X 83 MM</t>
  </si>
  <si>
    <t>GVAU415</t>
  </si>
  <si>
    <t>HMIBMPHI74D2801</t>
  </si>
  <si>
    <t>HMIDMA521</t>
  </si>
  <si>
    <t>LXWXH: 558 X 350 X 28</t>
  </si>
  <si>
    <t>HMIDT651</t>
  </si>
  <si>
    <t>LXWXH: 330 X 430 X 190 MM</t>
  </si>
  <si>
    <t>HVE242512E210F</t>
  </si>
  <si>
    <t>HVE242525E275F</t>
  </si>
  <si>
    <t>K10F003UCH</t>
  </si>
  <si>
    <t>K1B011UCH</t>
  </si>
  <si>
    <t>K30D002UP</t>
  </si>
  <si>
    <t>KB-01-S</t>
  </si>
  <si>
    <t>LXWXH: 00380X00280X00180 MM</t>
  </si>
  <si>
    <t>KB42616USB_AS_G19</t>
  </si>
  <si>
    <t>KB42616USB_WE_G19</t>
  </si>
  <si>
    <t>L5106D20UA</t>
  </si>
  <si>
    <t>LA1KN113</t>
  </si>
  <si>
    <t>LXWXH: 35 X 35 X 40</t>
  </si>
  <si>
    <t>LA1KN403</t>
  </si>
  <si>
    <t>LXWXH: 38 X 35 X 40</t>
  </si>
  <si>
    <t>LAD4T3G</t>
  </si>
  <si>
    <t>LXWXH: 70 X 20 X 20</t>
  </si>
  <si>
    <t>LADN313</t>
  </si>
  <si>
    <t>LXWXH: 50 X 42 X 47</t>
  </si>
  <si>
    <t>LAZR90M</t>
  </si>
  <si>
    <t>LXWXH: 50 X 80 X 125</t>
  </si>
  <si>
    <t>LC1D093M7</t>
  </si>
  <si>
    <t>LXWXH: 105 X 105 X 55 MM</t>
  </si>
  <si>
    <t>LC1D093P7</t>
  </si>
  <si>
    <t>LC1D096B7</t>
  </si>
  <si>
    <t>LXWXH: 95 X 120 X 57 MM</t>
  </si>
  <si>
    <t>LC1D096P7</t>
  </si>
  <si>
    <t>LXWXH: 81 X 96 X 54</t>
  </si>
  <si>
    <t>LC1D0986BLS207</t>
  </si>
  <si>
    <t>LXWXH:45X85X92 MM</t>
  </si>
  <si>
    <t>LC1D098B7</t>
  </si>
  <si>
    <t>LXWXH: 95 X 118 X 55</t>
  </si>
  <si>
    <t>LC1D098F7</t>
  </si>
  <si>
    <t>LC1D09EL</t>
  </si>
  <si>
    <t>LC1D09L7</t>
  </si>
  <si>
    <t>LC1D09T7</t>
  </si>
  <si>
    <t>LXWXH: 49 X 91 X 112 MM</t>
  </si>
  <si>
    <t>LC1D09UD</t>
  </si>
  <si>
    <t>LC1D1156U7</t>
  </si>
  <si>
    <t>LC1D126F7</t>
  </si>
  <si>
    <t>LXWXH: 86 X 105 X 50 MM</t>
  </si>
  <si>
    <t>LC1D126FD</t>
  </si>
  <si>
    <t>LXWXH: 120 X 94 X55 MM</t>
  </si>
  <si>
    <t>LC1D12BNE</t>
  </si>
  <si>
    <t>LC1D12CD</t>
  </si>
  <si>
    <t>LC1D12EL</t>
  </si>
  <si>
    <t>LC1D12FE7</t>
  </si>
  <si>
    <t>LXWXH: 95 X 80 X 55 MM</t>
  </si>
  <si>
    <t>LC1D12N7</t>
  </si>
  <si>
    <t>LC1D183BL</t>
  </si>
  <si>
    <t>LXWXH: 108 X 54 X 111 MM</t>
  </si>
  <si>
    <t>LC1D183M7</t>
  </si>
  <si>
    <t>LC1D186FD</t>
  </si>
  <si>
    <t>LC1D186R7</t>
  </si>
  <si>
    <t>LC1D188P7</t>
  </si>
  <si>
    <t>LC1D18C7</t>
  </si>
  <si>
    <t>LC1D18G7</t>
  </si>
  <si>
    <t>LC1D256BD</t>
  </si>
  <si>
    <t>LXWXH: 93 X 54 X 112 MM</t>
  </si>
  <si>
    <t>LC1D256E7</t>
  </si>
  <si>
    <t>LC1D256ED</t>
  </si>
  <si>
    <t>LXWXH: 54 X 90 X 109</t>
  </si>
  <si>
    <t>LC1D2586E7</t>
  </si>
  <si>
    <t>LXWXH: 95 X 117 X 53</t>
  </si>
  <si>
    <t>LC1D258FD</t>
  </si>
  <si>
    <t>LXWXH: 110 X 54 X 121 MM</t>
  </si>
  <si>
    <t>LC1D258P7</t>
  </si>
  <si>
    <t>LC1D25EL</t>
  </si>
  <si>
    <t>LXWXH: 111.2 X 92 X 50 MM</t>
  </si>
  <si>
    <t>LC1D32EL</t>
  </si>
  <si>
    <t>LXWXH: 111 X 92 X 50 MM</t>
  </si>
  <si>
    <t>LC1D32G7</t>
  </si>
  <si>
    <t>LC1D386FD</t>
  </si>
  <si>
    <t>LC1D38ED</t>
  </si>
  <si>
    <t>LXWXH: 93 X 52 X 113 MM</t>
  </si>
  <si>
    <t>LC1D38EL</t>
  </si>
  <si>
    <t>LC1D38N7</t>
  </si>
  <si>
    <t>LC1D38R7</t>
  </si>
  <si>
    <t>LC1D40ACD</t>
  </si>
  <si>
    <t>LC1D40AFE7</t>
  </si>
  <si>
    <t>LXWXH: 137 X 152 X 63 MM</t>
  </si>
  <si>
    <t>LC1D40AG7</t>
  </si>
  <si>
    <t>LC1D40AL7</t>
  </si>
  <si>
    <t>LC1D40AN7</t>
  </si>
  <si>
    <t>LC1D40AT7</t>
  </si>
  <si>
    <t>LC1D50ABNE</t>
  </si>
  <si>
    <t>LXWXH: 137X152X62MM</t>
  </si>
  <si>
    <t>LC1D50ACD</t>
  </si>
  <si>
    <t>LC1D50AFE7</t>
  </si>
  <si>
    <t>LXWXH: 137 X 153 X 63 MM</t>
  </si>
  <si>
    <t>LC1D50AG7</t>
  </si>
  <si>
    <t>LC1D50AL7</t>
  </si>
  <si>
    <t>LC1D50ALE7</t>
  </si>
  <si>
    <t>LC1D50AN7</t>
  </si>
  <si>
    <t>LC1D50AT7</t>
  </si>
  <si>
    <t>LC1D50AUD</t>
  </si>
  <si>
    <t>LC1D65008M5</t>
  </si>
  <si>
    <t>LXWXH: 112 X 135 X 155 MM</t>
  </si>
  <si>
    <t>LC1D65AFE7</t>
  </si>
  <si>
    <t>LC1D65AL7</t>
  </si>
  <si>
    <t>LC1D65AR7</t>
  </si>
  <si>
    <t>LC1D65AUD</t>
  </si>
  <si>
    <t>LC1D65AY7</t>
  </si>
  <si>
    <t>LC1D65E7</t>
  </si>
  <si>
    <t>LXWXH: 132 X 95 X 140</t>
  </si>
  <si>
    <t>LC1D80ABBE</t>
  </si>
  <si>
    <t>155 X 138 X 60</t>
  </si>
  <si>
    <t>LC1D95MD</t>
  </si>
  <si>
    <t>LC1D95R7</t>
  </si>
  <si>
    <t>LXWXH: 138 X 95 X 136 MM</t>
  </si>
  <si>
    <t>LC1DT20U7</t>
  </si>
  <si>
    <t>LXWXH: 93 X 118 X 55</t>
  </si>
  <si>
    <t>LC1DT25F7</t>
  </si>
  <si>
    <t>LC1DT25GD</t>
  </si>
  <si>
    <t>LC1DT25U7</t>
  </si>
  <si>
    <t>LC1DT32U7</t>
  </si>
  <si>
    <t>LC1DT406BD</t>
  </si>
  <si>
    <t>LXWXH: 52 X 108 X 120</t>
  </si>
  <si>
    <t>LC1DT40P7</t>
  </si>
  <si>
    <t>LC1DT60AB7</t>
  </si>
  <si>
    <t>LC1DT60ABNE</t>
  </si>
  <si>
    <t>LXWXH:138X70X153 MM</t>
  </si>
  <si>
    <t>LC1DT60AF7</t>
  </si>
  <si>
    <t>LC1DT60AL7</t>
  </si>
  <si>
    <t>LC1DT60AP7</t>
  </si>
  <si>
    <t>LXWXH: 135 X 152 X 79 MM</t>
  </si>
  <si>
    <t>LC1DT60AU7</t>
  </si>
  <si>
    <t>LC1DT60AUD</t>
  </si>
  <si>
    <t>LC1DWK12F7</t>
  </si>
  <si>
    <t>LXWXH: 130 X 170 X 190 MM</t>
  </si>
  <si>
    <t>LC1E0610B5</t>
  </si>
  <si>
    <t>LC1E0610U5</t>
  </si>
  <si>
    <t>LC1E0901F5</t>
  </si>
  <si>
    <t>LC1E0910N5</t>
  </si>
  <si>
    <t>LC1E0910R5</t>
  </si>
  <si>
    <t>LC1E0910U5</t>
  </si>
  <si>
    <t>LC1E1201F5</t>
  </si>
  <si>
    <t>LC1E1201N5</t>
  </si>
  <si>
    <t>LC1E120N5</t>
  </si>
  <si>
    <t>LC1E120U5</t>
  </si>
  <si>
    <t>LC1E1210N5</t>
  </si>
  <si>
    <t>LC1E1210U5</t>
  </si>
  <si>
    <t>LC1E160N5</t>
  </si>
  <si>
    <t>LC1E160U5</t>
  </si>
  <si>
    <t>LC1E1801F5</t>
  </si>
  <si>
    <t>LC1E1810N5</t>
  </si>
  <si>
    <t>LC1E1810Q5</t>
  </si>
  <si>
    <t>LC1E200N5</t>
  </si>
  <si>
    <t>LC1E200U5</t>
  </si>
  <si>
    <t>LC1E2501E5</t>
  </si>
  <si>
    <t>LC1E250F5</t>
  </si>
  <si>
    <t>LC1E2510F7</t>
  </si>
  <si>
    <t>LXWXH: 74 X 45 X 85 MM</t>
  </si>
  <si>
    <t>LC1E2510N5</t>
  </si>
  <si>
    <t>LC1E300F5</t>
  </si>
  <si>
    <t>LC1E300N5</t>
  </si>
  <si>
    <t>LC1E300U5</t>
  </si>
  <si>
    <t>LXWXH: 320 X 240 X 255</t>
  </si>
  <si>
    <t>LC1E3201N5</t>
  </si>
  <si>
    <t>LC1E3210N5</t>
  </si>
  <si>
    <t>LC1E3210R5</t>
  </si>
  <si>
    <t>LC1E3801U5</t>
  </si>
  <si>
    <t>LC1E3810F5</t>
  </si>
  <si>
    <t>LC1E3810N5</t>
  </si>
  <si>
    <t>LC1E3810U5</t>
  </si>
  <si>
    <t>LC1E40R5</t>
  </si>
  <si>
    <t>LC1E50N5</t>
  </si>
  <si>
    <t>LC1E50R5</t>
  </si>
  <si>
    <t>LC1E630F7</t>
  </si>
  <si>
    <t>LC1E65N5</t>
  </si>
  <si>
    <t>LC1E80E7</t>
  </si>
  <si>
    <t>LC1E80N5</t>
  </si>
  <si>
    <t>LC1F1154P7</t>
  </si>
  <si>
    <t>LC1F115B5</t>
  </si>
  <si>
    <t>LXWXH: 210 X 240 X 220</t>
  </si>
  <si>
    <t>LC1F115N7</t>
  </si>
  <si>
    <t>LC1F115R7</t>
  </si>
  <si>
    <t>LC1F115U7</t>
  </si>
  <si>
    <t>LC1F150B5</t>
  </si>
  <si>
    <t>LC1F150E5</t>
  </si>
  <si>
    <t>LC1F150N7</t>
  </si>
  <si>
    <t>LC1F150R6</t>
  </si>
  <si>
    <t>LC1F150R7</t>
  </si>
  <si>
    <t>LC1F185BD</t>
  </si>
  <si>
    <t>LXWXH: 215 X 245 X 220 MM</t>
  </si>
  <si>
    <t>LC1F185FD</t>
  </si>
  <si>
    <t>LC1F185FE7</t>
  </si>
  <si>
    <t>LC1F185G7</t>
  </si>
  <si>
    <t>LC1F185L7</t>
  </si>
  <si>
    <t>LC1F185N7</t>
  </si>
  <si>
    <t>LC1F185U7</t>
  </si>
  <si>
    <t>LC1F225B5</t>
  </si>
  <si>
    <t>LXWXH: 240 X 270 X 210</t>
  </si>
  <si>
    <t>LC1F225BD</t>
  </si>
  <si>
    <t>LC1F225ED</t>
  </si>
  <si>
    <t>LC1F225FD</t>
  </si>
  <si>
    <t>LC1F225FE7</t>
  </si>
  <si>
    <t>LC1F225G7</t>
  </si>
  <si>
    <t>LC1F225L7</t>
  </si>
  <si>
    <t>LC1F225N7</t>
  </si>
  <si>
    <t>LC1F225R7</t>
  </si>
  <si>
    <t>LC1F265B7</t>
  </si>
  <si>
    <t>LXWXH: 240 X 240 X 270</t>
  </si>
  <si>
    <t>LC1F265BD</t>
  </si>
  <si>
    <t>LC1F265ED</t>
  </si>
  <si>
    <t>LC1F265FD</t>
  </si>
  <si>
    <t>LC1F265FE7</t>
  </si>
  <si>
    <t>LC1F265G7</t>
  </si>
  <si>
    <t>LC1F265GD</t>
  </si>
  <si>
    <t>LC1F265L7</t>
  </si>
  <si>
    <t>LXWXH: 240 X 270 X 240</t>
  </si>
  <si>
    <t>LC1F265N7</t>
  </si>
  <si>
    <t>LC1F265R7</t>
  </si>
  <si>
    <t>LC1F330E7</t>
  </si>
  <si>
    <t>LC1F330FD</t>
  </si>
  <si>
    <t>LC1F330L7</t>
  </si>
  <si>
    <t>LC1F330N7</t>
  </si>
  <si>
    <t>LXWXH: 240 X 295 X 250</t>
  </si>
  <si>
    <t>LC1F330R7</t>
  </si>
  <si>
    <t>LC1F400E7</t>
  </si>
  <si>
    <t>LC1F400ED</t>
  </si>
  <si>
    <t>LXWXH: 240 X 300 X 255</t>
  </si>
  <si>
    <t>LC1F400FD</t>
  </si>
  <si>
    <t>LC1F400FE7</t>
  </si>
  <si>
    <t>LC1F400G7</t>
  </si>
  <si>
    <t>LXWXH: 250 X 310 X 240</t>
  </si>
  <si>
    <t>LC1F400L7</t>
  </si>
  <si>
    <t>LC1F400N7</t>
  </si>
  <si>
    <t>LXWXH: 240 X 300 X 250</t>
  </si>
  <si>
    <t>LC1F400R7</t>
  </si>
  <si>
    <t>LC1F400U7</t>
  </si>
  <si>
    <t>LXWXH: 240 X 290 X 255</t>
  </si>
  <si>
    <t>LC1F500E7</t>
  </si>
  <si>
    <t>LXWXH: 300 X 290 X 260</t>
  </si>
  <si>
    <t>LC1F500ED</t>
  </si>
  <si>
    <t>LC1F500FD</t>
  </si>
  <si>
    <t>LC1F500FE7</t>
  </si>
  <si>
    <t>LC1F500L7</t>
  </si>
  <si>
    <t>LXWXH: 280 X 340 X 270</t>
  </si>
  <si>
    <t>LC1F500N7</t>
  </si>
  <si>
    <t>LXWXH: 300 X 295 X 270</t>
  </si>
  <si>
    <t>LC1F6304M7</t>
  </si>
  <si>
    <t>LXWXH: 340 X 430 X 290 MM</t>
  </si>
  <si>
    <t>LC1F630E7</t>
  </si>
  <si>
    <t>LC1F630FE7</t>
  </si>
  <si>
    <t>LC1F630G7</t>
  </si>
  <si>
    <t>LXWXH: 280 X 350 X 280</t>
  </si>
  <si>
    <t>LC1F630N7</t>
  </si>
  <si>
    <t>LC1F630U7</t>
  </si>
  <si>
    <t>LXWXH: 335 X 435 X 335</t>
  </si>
  <si>
    <t>LC1F780F7</t>
  </si>
  <si>
    <t>LC1F780FE7</t>
  </si>
  <si>
    <t>LC1F800FW</t>
  </si>
  <si>
    <t>LXWXH: 330 X 330 X 440 MM</t>
  </si>
  <si>
    <t>LC1K0601N7</t>
  </si>
  <si>
    <t>LC1K0610D7</t>
  </si>
  <si>
    <t>LC1K0610N7</t>
  </si>
  <si>
    <t>LC1K09004E7</t>
  </si>
  <si>
    <t>LC1K09004M7</t>
  </si>
  <si>
    <t>LC1K09008F7</t>
  </si>
  <si>
    <t>LC1K09008M7</t>
  </si>
  <si>
    <t>LC1K09008N7</t>
  </si>
  <si>
    <t>LC1K0901P7</t>
  </si>
  <si>
    <t>LC1K09103B7</t>
  </si>
  <si>
    <t>LXWXH: 48 X 65 X 62</t>
  </si>
  <si>
    <t>LC1K0910D7</t>
  </si>
  <si>
    <t>LC1K0910F7</t>
  </si>
  <si>
    <t>LC1K0910Q7</t>
  </si>
  <si>
    <t>LC1K12004P7</t>
  </si>
  <si>
    <t>LXWXH: 62 X 47 X 65</t>
  </si>
  <si>
    <t>LC1K1201E7</t>
  </si>
  <si>
    <t>LC1K1610D7</t>
  </si>
  <si>
    <t>LC1K1610F7</t>
  </si>
  <si>
    <t>LC7K0901M7</t>
  </si>
  <si>
    <t>LE1D09M7</t>
  </si>
  <si>
    <t>LXWXH: 150 X 205 X 172 MM</t>
  </si>
  <si>
    <t>LE1D12M7</t>
  </si>
  <si>
    <t>LXWXH: 200 X 230 X 215 MM</t>
  </si>
  <si>
    <t>LE1D12N7</t>
  </si>
  <si>
    <t>LXWXH: 170 X 225 X 192 MM</t>
  </si>
  <si>
    <t>LE1D12Q7</t>
  </si>
  <si>
    <t>LXWXH: 150 X 205 X 155 MM</t>
  </si>
  <si>
    <t>LE1D35M7</t>
  </si>
  <si>
    <t>LXWXH: 180 X 260 X 210 MM</t>
  </si>
  <si>
    <t>LE1M35M705</t>
  </si>
  <si>
    <t>LXWXH: 85 X 165 X 120 MM</t>
  </si>
  <si>
    <t>LE1M35M706</t>
  </si>
  <si>
    <t>LXWXH: 165 X 82 X 116 MM</t>
  </si>
  <si>
    <t>LE1M35M707</t>
  </si>
  <si>
    <t>LXWXH: 83 X 165 X 115 MM</t>
  </si>
  <si>
    <t>LE1M35M708</t>
  </si>
  <si>
    <t>LE1M35M710</t>
  </si>
  <si>
    <t>LXWXH: 167 X 80 X 116 MM</t>
  </si>
  <si>
    <t>LE1M35M714</t>
  </si>
  <si>
    <t>LE1M35M716</t>
  </si>
  <si>
    <t>LXWXH: 165 X 85 X 116 MM</t>
  </si>
  <si>
    <t>LE1M35N710</t>
  </si>
  <si>
    <t>LXWXH: 83 X 165 X 117 MM</t>
  </si>
  <si>
    <t>LE1M35N712</t>
  </si>
  <si>
    <t>LE1M35N721</t>
  </si>
  <si>
    <t>LXWXH: 82 X 165 X 115 MM</t>
  </si>
  <si>
    <t>LE1M35N722</t>
  </si>
  <si>
    <t>LXWXH: 85 X 165 X 117 MM</t>
  </si>
  <si>
    <t>LE1M35Q705</t>
  </si>
  <si>
    <t>LXWXH: 165 X 83 X 115 MM</t>
  </si>
  <si>
    <t>LE1M35Q706</t>
  </si>
  <si>
    <t>LXWXH: 82 X 165 X 116 MM</t>
  </si>
  <si>
    <t>LE1M35Q708</t>
  </si>
  <si>
    <t>LXWXH: 165 X 80 X 115 MM</t>
  </si>
  <si>
    <t>LE1M35Q710</t>
  </si>
  <si>
    <t>LXWXH: 165 X 82 X 115 MM</t>
  </si>
  <si>
    <t>LE1M35Q716</t>
  </si>
  <si>
    <t>LXWXH: 82 X 167 X 117 MM</t>
  </si>
  <si>
    <t>LE1M35Q722</t>
  </si>
  <si>
    <t>LE1M35U714</t>
  </si>
  <si>
    <t>LP1D65008FD</t>
  </si>
  <si>
    <t>LXWXH: 100 X 140 X 195</t>
  </si>
  <si>
    <t>LP1K0601ED</t>
  </si>
  <si>
    <t>LP1K0601FD</t>
  </si>
  <si>
    <t>LP1K06103BD3</t>
  </si>
  <si>
    <t>LP1K0610BD3</t>
  </si>
  <si>
    <t>LP1K0610ED</t>
  </si>
  <si>
    <t>LP1K09004ED</t>
  </si>
  <si>
    <t>LP1K09004MD</t>
  </si>
  <si>
    <t>LXWXH: 62 X 67 X 48 MM</t>
  </si>
  <si>
    <t>LP1K09008ED</t>
  </si>
  <si>
    <t>LP1K0901ED</t>
  </si>
  <si>
    <t>LP1K0901FD</t>
  </si>
  <si>
    <t>LXWXH: 61 X 47 X 65 MM</t>
  </si>
  <si>
    <t>LP1K09105BD</t>
  </si>
  <si>
    <t>LP1K12004BD</t>
  </si>
  <si>
    <t>LP1K1201FD</t>
  </si>
  <si>
    <t>LP1K1210ED</t>
  </si>
  <si>
    <t>LP4K09004BW3</t>
  </si>
  <si>
    <t>LXWXH: 50 X 62 X 65</t>
  </si>
  <si>
    <t>LP4K09008BW3</t>
  </si>
  <si>
    <t>LXWXH: 48 X 60 X 65</t>
  </si>
  <si>
    <t>LP4K1210BW3</t>
  </si>
  <si>
    <t>LXWXH: 62 X 50 X 66 MM</t>
  </si>
  <si>
    <t>LR2D3563</t>
  </si>
  <si>
    <t>LXWXH: 78 X 118 X 87</t>
  </si>
  <si>
    <t>LSM58637A</t>
  </si>
  <si>
    <t>LXWXH: 1045 X815 X 615 MM</t>
  </si>
  <si>
    <t>LU9M1</t>
  </si>
  <si>
    <t>LXWXH: 60 X 60 X 30 MM</t>
  </si>
  <si>
    <t>LU9MR1C</t>
  </si>
  <si>
    <t>LXWXH: 62 X 49 X 75 MM</t>
  </si>
  <si>
    <t>LUCC18BL</t>
  </si>
  <si>
    <t>LXWXH: 87 X 81 X 50 MM</t>
  </si>
  <si>
    <t>LV426727</t>
  </si>
  <si>
    <t>LXWXH: 130 X 190 X 155</t>
  </si>
  <si>
    <t>LV429290FR</t>
  </si>
  <si>
    <t>LXWXH:300X151X393 MM</t>
  </si>
  <si>
    <t>LV429435</t>
  </si>
  <si>
    <t>LXWXH: 120 X 170 X 105</t>
  </si>
  <si>
    <t>LV429441</t>
  </si>
  <si>
    <t>LXWXH: 125 X 170 X 105</t>
  </si>
  <si>
    <t>LV429687</t>
  </si>
  <si>
    <t>LV430775</t>
  </si>
  <si>
    <t>LV432075</t>
  </si>
  <si>
    <t>LXWXH: 190 X 219 X 144</t>
  </si>
  <si>
    <t>LV432094</t>
  </si>
  <si>
    <t>LXWXH: 170 X 220 X 135</t>
  </si>
  <si>
    <t>LV432096</t>
  </si>
  <si>
    <t>LXWXH: 220 X 190 X 144 MM</t>
  </si>
  <si>
    <t>LV432097</t>
  </si>
  <si>
    <t>LV432102</t>
  </si>
  <si>
    <t>LXWXH: 218 X 187 X 144 MM</t>
  </si>
  <si>
    <t>LV432103</t>
  </si>
  <si>
    <t>LXWXH: 220 X 177 X 135 MM</t>
  </si>
  <si>
    <t>LV432105</t>
  </si>
  <si>
    <t>LV432106</t>
  </si>
  <si>
    <t>LV432575</t>
  </si>
  <si>
    <t>LV438603</t>
  </si>
  <si>
    <t>LV438607</t>
  </si>
  <si>
    <t>LV438700</t>
  </si>
  <si>
    <t>LV510441</t>
  </si>
  <si>
    <t>LV510442</t>
  </si>
  <si>
    <t>LV525301</t>
  </si>
  <si>
    <t>LV847074SP</t>
  </si>
  <si>
    <t>LVM00800</t>
  </si>
  <si>
    <t>LXWXH: 84 X 45 X 32 MM</t>
  </si>
  <si>
    <t>LVM09813</t>
  </si>
  <si>
    <t>LXWXH: 50 X 50 X 10</t>
  </si>
  <si>
    <t>403</t>
  </si>
  <si>
    <t>LX1FH0242</t>
  </si>
  <si>
    <t>LXWXH: 105 X 185 X 95</t>
  </si>
  <si>
    <t>LX1FH0482</t>
  </si>
  <si>
    <t>LXWXH: 105 X 185 X 90 MM</t>
  </si>
  <si>
    <t>LX1FH4402</t>
  </si>
  <si>
    <t>LXWXH: 100 X 185 X 90 MM</t>
  </si>
  <si>
    <t>LX1FJ240</t>
  </si>
  <si>
    <t>LXWXH: 105 X 187 X 100 MM</t>
  </si>
  <si>
    <t>LX1FJ415</t>
  </si>
  <si>
    <t>LXWXH: 100 X 190 X 95 MM</t>
  </si>
  <si>
    <t>LX1FK110</t>
  </si>
  <si>
    <t>LXWXH: 115 X 226 X 96 MM</t>
  </si>
  <si>
    <t>LX1FL110</t>
  </si>
  <si>
    <t>LXWXH: 120 X 225 X 100 MM</t>
  </si>
  <si>
    <t>LX2FXW42</t>
  </si>
  <si>
    <t>LXWXH: 114 X 225 X 100 MM</t>
  </si>
  <si>
    <t>LX9FF220</t>
  </si>
  <si>
    <t>LX9FF240</t>
  </si>
  <si>
    <t>LX9FF415</t>
  </si>
  <si>
    <t>LX9FG110</t>
  </si>
  <si>
    <t>LX9FG415</t>
  </si>
  <si>
    <t>LXWXH: 80 X 160 X 75</t>
  </si>
  <si>
    <t>LXEFH250</t>
  </si>
  <si>
    <t>LXWXH:100X90X190 MM</t>
  </si>
  <si>
    <t>LXM52DD30C41000</t>
  </si>
  <si>
    <t>MTN4010-6534</t>
  </si>
  <si>
    <t>MTN4020-6503</t>
  </si>
  <si>
    <t>LXWXH:245X98X18 MM</t>
  </si>
  <si>
    <t>MTN4020-6534</t>
  </si>
  <si>
    <t>LXWXH:161X84X12 MM</t>
  </si>
  <si>
    <t>MTN4020-6535</t>
  </si>
  <si>
    <t>MTN4020-6536</t>
  </si>
  <si>
    <t>MTN4020-6550</t>
  </si>
  <si>
    <t>245 X 98 X 18 MM</t>
  </si>
  <si>
    <t>MTN4020-6551</t>
  </si>
  <si>
    <t>MTN4030-6534</t>
  </si>
  <si>
    <t>MTN4030-6535</t>
  </si>
  <si>
    <t>MTN4030-6550</t>
  </si>
  <si>
    <t>MTN4030-6551</t>
  </si>
  <si>
    <t>LXWXH:98X18X245 MM</t>
  </si>
  <si>
    <t>MTN4040-6534</t>
  </si>
  <si>
    <t>MTN4050-6534</t>
  </si>
  <si>
    <t>MTN4080-6034</t>
  </si>
  <si>
    <t>LXWXH:71X10X71 MM</t>
  </si>
  <si>
    <t>MTN4080-6035</t>
  </si>
  <si>
    <t>MTN4123-6034</t>
  </si>
  <si>
    <t>MTN4123-6052</t>
  </si>
  <si>
    <t>LXWXH:73X20X73 MM</t>
  </si>
  <si>
    <t>MTN4521-6034</t>
  </si>
  <si>
    <t>LXWXH:71X16X71 MM</t>
  </si>
  <si>
    <t>MTN4521-6035</t>
  </si>
  <si>
    <t>MTN4521-6052</t>
  </si>
  <si>
    <t>MTN4530-0000</t>
  </si>
  <si>
    <t>MTN4572-6034</t>
  </si>
  <si>
    <t>LXWXH:71X23X71 MM</t>
  </si>
  <si>
    <t>MTN466099</t>
  </si>
  <si>
    <t>LXWXH: 71 X 73 X 32 MM</t>
  </si>
  <si>
    <t>MTN644492</t>
  </si>
  <si>
    <t>MTN6725-0003</t>
  </si>
  <si>
    <t>LXWXH:158 X124 X 80</t>
  </si>
  <si>
    <t>MVS08N4MF6L</t>
  </si>
  <si>
    <t>MVS08N4MF6V</t>
  </si>
  <si>
    <t>MVS10H3MF5A</t>
  </si>
  <si>
    <t>MVS10H4MF2A</t>
  </si>
  <si>
    <t>MVS10N4MF6V</t>
  </si>
  <si>
    <t>MVS12H3EW6A</t>
  </si>
  <si>
    <t>MVS12N3MF6L</t>
  </si>
  <si>
    <t>MVS12N4MF6V</t>
  </si>
  <si>
    <t>MVS16H3MF5A</t>
  </si>
  <si>
    <t>MVS16H3NF6L</t>
  </si>
  <si>
    <t>MVS16N3MF6L</t>
  </si>
  <si>
    <t>MVS20H3MF6L</t>
  </si>
  <si>
    <t>MVS20H4MW5L</t>
  </si>
  <si>
    <t>MVS20N3NW5A</t>
  </si>
  <si>
    <t>MVS20N4MW2L</t>
  </si>
  <si>
    <t>MVS25H3MW6L</t>
  </si>
  <si>
    <t>MVS25H4EF6L</t>
  </si>
  <si>
    <t>MVS25H4EW6A</t>
  </si>
  <si>
    <t>MVS25H4MF2A</t>
  </si>
  <si>
    <t>MVS25H4MW6V</t>
  </si>
  <si>
    <t>MVS32H3MF5A</t>
  </si>
  <si>
    <t>MVS32H3MF6L</t>
  </si>
  <si>
    <t>MVS32H4EF6L</t>
  </si>
  <si>
    <t>MVS32H4MW6V</t>
  </si>
  <si>
    <t>MVS32N4MF2L</t>
  </si>
  <si>
    <t>MVS32N4MW2L</t>
  </si>
  <si>
    <t>N21630157</t>
  </si>
  <si>
    <t>LXWXH: 0.15 X 0.115 X 0.068 MM</t>
  </si>
  <si>
    <t>NHUA11405</t>
  </si>
  <si>
    <t>NHUA12587</t>
  </si>
  <si>
    <t>NPHA54434</t>
  </si>
  <si>
    <t>NS06BL3M2</t>
  </si>
  <si>
    <t>NS06BL4M2</t>
  </si>
  <si>
    <t>NS080L4M2</t>
  </si>
  <si>
    <t>NS100H3DM2</t>
  </si>
  <si>
    <t>NS100H3E5</t>
  </si>
  <si>
    <t>NS100H3M6</t>
  </si>
  <si>
    <t>NS100L4M2</t>
  </si>
  <si>
    <t>NS100N3E5</t>
  </si>
  <si>
    <t>NS100N3M6</t>
  </si>
  <si>
    <t>NS125H3DE2</t>
  </si>
  <si>
    <t>NS125H4E6</t>
  </si>
  <si>
    <t>NS125N3E5</t>
  </si>
  <si>
    <t>NS125N3E6</t>
  </si>
  <si>
    <t>NS125N3E7</t>
  </si>
  <si>
    <t>NS125N3M6</t>
  </si>
  <si>
    <t>NS125N3M7</t>
  </si>
  <si>
    <t>NS125N4E6</t>
  </si>
  <si>
    <t>NS160H3E5</t>
  </si>
  <si>
    <t>NS160H4DE2</t>
  </si>
  <si>
    <t>NS160H4DM2</t>
  </si>
  <si>
    <t>NS160H4E6</t>
  </si>
  <si>
    <t>NS160N3E6</t>
  </si>
  <si>
    <t>NS160N4DE2FR</t>
  </si>
  <si>
    <t>LXWXH:400X400X300 MM</t>
  </si>
  <si>
    <t>NSYCVF300M24DPF</t>
  </si>
  <si>
    <t>LXWXH: 250 X 250 X 142</t>
  </si>
  <si>
    <t>NSYSMBCE6</t>
  </si>
  <si>
    <t>LXWXH: 500 X 75 X 35</t>
  </si>
  <si>
    <t>NSYTRAL25</t>
  </si>
  <si>
    <t>LXWXH: 140X 80 X 25 MM</t>
  </si>
  <si>
    <t>NT06H13D5</t>
  </si>
  <si>
    <t>NT06H13D6</t>
  </si>
  <si>
    <t>NT06H13D7</t>
  </si>
  <si>
    <t>NT06H13F5</t>
  </si>
  <si>
    <t>NT06H14D2</t>
  </si>
  <si>
    <t>NT06H14D5</t>
  </si>
  <si>
    <t>NT06H14D6</t>
  </si>
  <si>
    <t>NT06H14D7</t>
  </si>
  <si>
    <t>NT06H14F6</t>
  </si>
  <si>
    <t>NT06H14F7</t>
  </si>
  <si>
    <t>NT06H23D6</t>
  </si>
  <si>
    <t>NT06H23D7</t>
  </si>
  <si>
    <t>NT06H24D6</t>
  </si>
  <si>
    <t>NT06L13D6</t>
  </si>
  <si>
    <t>NT06L14D6</t>
  </si>
  <si>
    <t>NT08H13D5</t>
  </si>
  <si>
    <t>NT08H13D6</t>
  </si>
  <si>
    <t>NT08H13D7</t>
  </si>
  <si>
    <t>NT08H13F5</t>
  </si>
  <si>
    <t>NT08H13F6</t>
  </si>
  <si>
    <t>NT08H13F7</t>
  </si>
  <si>
    <t>NT08H14D2</t>
  </si>
  <si>
    <t>NT08H14D5</t>
  </si>
  <si>
    <t>NT08H14D6</t>
  </si>
  <si>
    <t>NT08H14D7</t>
  </si>
  <si>
    <t>NT08H14F5</t>
  </si>
  <si>
    <t>NT08H14F6</t>
  </si>
  <si>
    <t>NT08H14F7</t>
  </si>
  <si>
    <t>NT08H23D5</t>
  </si>
  <si>
    <t>NT08H23F2</t>
  </si>
  <si>
    <t>NT08H23F6</t>
  </si>
  <si>
    <t>NT08H24D6</t>
  </si>
  <si>
    <t>NT10H13D6</t>
  </si>
  <si>
    <t>NT10H13F5</t>
  </si>
  <si>
    <t>NT10H14D2</t>
  </si>
  <si>
    <t>NT10H14F2</t>
  </si>
  <si>
    <t>NT10H23D6</t>
  </si>
  <si>
    <t>NT10H24D6</t>
  </si>
  <si>
    <t>NT10H24F6</t>
  </si>
  <si>
    <t>NT12H13D2</t>
  </si>
  <si>
    <t>NT12H13D6</t>
  </si>
  <si>
    <t>NT12H13F5</t>
  </si>
  <si>
    <t>NT12H13F6</t>
  </si>
  <si>
    <t>NT12H13F7</t>
  </si>
  <si>
    <t>NT12H14D7</t>
  </si>
  <si>
    <t>NT12H14F6</t>
  </si>
  <si>
    <t>NT12H23F5</t>
  </si>
  <si>
    <t>NT12H24F2FR</t>
  </si>
  <si>
    <t>NT12H24F7</t>
  </si>
  <si>
    <t>NT16H13D6</t>
  </si>
  <si>
    <t>NT16H13F5</t>
  </si>
  <si>
    <t>NT16H13F6</t>
  </si>
  <si>
    <t>NT16H14D5</t>
  </si>
  <si>
    <t>NT16H14D7</t>
  </si>
  <si>
    <t>NT16H14F5</t>
  </si>
  <si>
    <t>NT16H14F6</t>
  </si>
  <si>
    <t>NT16H23D6</t>
  </si>
  <si>
    <t>NT16H23F6</t>
  </si>
  <si>
    <t>NT16H24D6</t>
  </si>
  <si>
    <t>NT16H24F6</t>
  </si>
  <si>
    <t>NW08H13D5</t>
  </si>
  <si>
    <t>NW08H13D6</t>
  </si>
  <si>
    <t>NW08H13D7</t>
  </si>
  <si>
    <t>NW08H13F5</t>
  </si>
  <si>
    <t>NW08H13F6</t>
  </si>
  <si>
    <t>NW08H13F7</t>
  </si>
  <si>
    <t>NW08H14D6</t>
  </si>
  <si>
    <t>NW08H14D7</t>
  </si>
  <si>
    <t>NW08H14F6</t>
  </si>
  <si>
    <t>NW08H14F6FR</t>
  </si>
  <si>
    <t>LXWXH: 295 X 495 X 305 MM</t>
  </si>
  <si>
    <t>NW08H14F7</t>
  </si>
  <si>
    <t>NW08H23D6</t>
  </si>
  <si>
    <t>NW08H24D6</t>
  </si>
  <si>
    <t>NW08H24F6</t>
  </si>
  <si>
    <t>NW10H13D7</t>
  </si>
  <si>
    <t>NW10H13F5</t>
  </si>
  <si>
    <t>NW10H13F6</t>
  </si>
  <si>
    <t>NW10H13F7</t>
  </si>
  <si>
    <t>NW10H14D5</t>
  </si>
  <si>
    <t>NW10H14D7</t>
  </si>
  <si>
    <t>NW10H14F5</t>
  </si>
  <si>
    <t>NW10H14F7</t>
  </si>
  <si>
    <t>NW10H23D2</t>
  </si>
  <si>
    <t>NW10H24D6</t>
  </si>
  <si>
    <t>NW12H13D7</t>
  </si>
  <si>
    <t>NW12H13F5</t>
  </si>
  <si>
    <t>NW12H13F7</t>
  </si>
  <si>
    <t>NW12H14D7</t>
  </si>
  <si>
    <t>NW12H14F2FR</t>
  </si>
  <si>
    <t>NW12H14F7</t>
  </si>
  <si>
    <t>NW12H23D5</t>
  </si>
  <si>
    <t>NW16H13D7</t>
  </si>
  <si>
    <t>NW16H13F7</t>
  </si>
  <si>
    <t>NW16H14D5</t>
  </si>
  <si>
    <t>NW16H23D5</t>
  </si>
  <si>
    <t>NW16H24D5</t>
  </si>
  <si>
    <t>NW16H24F6FR</t>
  </si>
  <si>
    <t>NW20H13F5</t>
  </si>
  <si>
    <t>NW20H13F7</t>
  </si>
  <si>
    <t>NW20H14F2FR</t>
  </si>
  <si>
    <t>NW20H14F5</t>
  </si>
  <si>
    <t>NW20H14F6</t>
  </si>
  <si>
    <t>NW20H14F7</t>
  </si>
  <si>
    <t>NW20H23D5</t>
  </si>
  <si>
    <t>NW20H24F7</t>
  </si>
  <si>
    <t>NW25H13F7</t>
  </si>
  <si>
    <t>NW25H14D5</t>
  </si>
  <si>
    <t>NW25H14F6FR</t>
  </si>
  <si>
    <t>NW25H14F7</t>
  </si>
  <si>
    <t>NW25H24D7</t>
  </si>
  <si>
    <t>NW25H24F7</t>
  </si>
  <si>
    <t>NW32H13F5</t>
  </si>
  <si>
    <t>NW32H14F6FR</t>
  </si>
  <si>
    <t>NW32H14F7</t>
  </si>
  <si>
    <t>NW32H23D5</t>
  </si>
  <si>
    <t>NW32H23D6</t>
  </si>
  <si>
    <t>NW32H23F5</t>
  </si>
  <si>
    <t>NW40H13D5</t>
  </si>
  <si>
    <t>NW40H13F5</t>
  </si>
  <si>
    <t>NW40H14D6FR</t>
  </si>
  <si>
    <t>NW40H14F5</t>
  </si>
  <si>
    <t>NW40H23D5</t>
  </si>
  <si>
    <t>NW40H23F5</t>
  </si>
  <si>
    <t>NW40H24F6FR</t>
  </si>
  <si>
    <t>NW50H13D5</t>
  </si>
  <si>
    <t>NW50H14D5</t>
  </si>
  <si>
    <t>NW50H14F5</t>
  </si>
  <si>
    <t>NW50H23F2</t>
  </si>
  <si>
    <t>NW63H13D5</t>
  </si>
  <si>
    <t>NW63H13D6</t>
  </si>
  <si>
    <t>NW63H13F5</t>
  </si>
  <si>
    <t>NW63H14D5</t>
  </si>
  <si>
    <t>NW63H14D6</t>
  </si>
  <si>
    <t>NW63H14F5</t>
  </si>
  <si>
    <t>P127AA0Z112FB0</t>
  </si>
  <si>
    <t>P13214040K0HA00T00</t>
  </si>
  <si>
    <t>P13214950K0HA00U00</t>
  </si>
  <si>
    <t>P13224950K0HB00U00</t>
  </si>
  <si>
    <t>P13224950K0HG00T00</t>
  </si>
  <si>
    <t>P13224950K0HG00U00</t>
  </si>
  <si>
    <t>P13254950F0FN00U00</t>
  </si>
  <si>
    <t>P13254951F0FN00R00</t>
  </si>
  <si>
    <t>P13254951F0FN00S00</t>
  </si>
  <si>
    <t>P13254951F0FN00T00</t>
  </si>
  <si>
    <t>P13254951F0FN00U00</t>
  </si>
  <si>
    <t>P13254951K0WS0DE00</t>
  </si>
  <si>
    <t>P13254952F0FN00T00</t>
  </si>
  <si>
    <t>P1325B942H4HI00T00</t>
  </si>
  <si>
    <t>P1325B945K0HI00T00</t>
  </si>
  <si>
    <t>P1325B951K0HD0DT00</t>
  </si>
  <si>
    <t>P1325B951K0HD0DU00</t>
  </si>
  <si>
    <t>P1325B955F0HD0DT00</t>
  </si>
  <si>
    <t>P1325B955F4HI00T00</t>
  </si>
  <si>
    <t>P1325B955KDHI00U00</t>
  </si>
  <si>
    <t>P1393D040F4HD00T00</t>
  </si>
  <si>
    <t>P1393D050F4HD00T00</t>
  </si>
  <si>
    <t>P1398D056K0HM10T00</t>
  </si>
  <si>
    <t>P14131QN7M0B58L</t>
  </si>
  <si>
    <t>P14131QN7M0B68L</t>
  </si>
  <si>
    <t>P14321QA6M0B58L</t>
  </si>
  <si>
    <t>P14331QA6M0B58L</t>
  </si>
  <si>
    <t>P14331QD6M0B58L</t>
  </si>
  <si>
    <t>P14331RA6M0B68L</t>
  </si>
  <si>
    <t>P14331SA7M0B58L</t>
  </si>
  <si>
    <t>P1453BQA6M0B68M</t>
  </si>
  <si>
    <t>P343311A2M0368K</t>
  </si>
  <si>
    <t>P34331SA6M0B48M</t>
  </si>
  <si>
    <t>P3F30-CGGGA-AAFOA-</t>
  </si>
  <si>
    <t>P44331QA6M0K18M</t>
  </si>
  <si>
    <t>P44331QA6N0K28M</t>
  </si>
  <si>
    <t>P44331QB6M0K18M</t>
  </si>
  <si>
    <t>P44331QI6M0K18M</t>
  </si>
  <si>
    <t>P44331RA6M0K38M</t>
  </si>
  <si>
    <t>P44331RA7M0K18M</t>
  </si>
  <si>
    <t>P44331SA7M0K18M</t>
  </si>
  <si>
    <t>P44531QA7M0K28L</t>
  </si>
  <si>
    <t>P44531QC6M0K18L</t>
  </si>
  <si>
    <t>P44531QE7M0K28L</t>
  </si>
  <si>
    <t>P44531RA7M0K28L</t>
  </si>
  <si>
    <t>P44531RW7M0K28L</t>
  </si>
  <si>
    <t>P44621QB6M0K28M</t>
  </si>
  <si>
    <t>P44621QJ6M0K28M</t>
  </si>
  <si>
    <t>P44631QB6M0K28M</t>
  </si>
  <si>
    <t>P44631QB7M0K18M</t>
  </si>
  <si>
    <t>P44631QJ6M0K28M</t>
  </si>
  <si>
    <t>P54321Q77M0K28M</t>
  </si>
  <si>
    <t>P54331Q77M0K28M</t>
  </si>
  <si>
    <t>P54331QLLM0H98M</t>
  </si>
  <si>
    <t>P54331R77M0H98M</t>
  </si>
  <si>
    <t>P54331RA7M0K28M</t>
  </si>
  <si>
    <t>P54331RH6M0K38M</t>
  </si>
  <si>
    <t>P54331RL7M0K28M</t>
  </si>
  <si>
    <t>P54331SB7M0K28M</t>
  </si>
  <si>
    <t>P54631QH6M0K28M</t>
  </si>
  <si>
    <t>P63234911H0EL04T00</t>
  </si>
  <si>
    <t>P6323B911H0HA04T00</t>
  </si>
  <si>
    <t>P6323B911K0HC00T00</t>
  </si>
  <si>
    <t>P63334910K0ER00T00</t>
  </si>
  <si>
    <t>P63384911F0ET00T00</t>
  </si>
  <si>
    <t>P63384911K0YC04E00</t>
  </si>
  <si>
    <t>P64231QD6M0B48L</t>
  </si>
  <si>
    <t>P64331QA6M0B68M</t>
  </si>
  <si>
    <t>P64331RA6M0B68M</t>
  </si>
  <si>
    <t>P64331RABM0B58M</t>
  </si>
  <si>
    <t>P7462BQ16M0B68M</t>
  </si>
  <si>
    <t>P74631RL7M0B58M</t>
  </si>
  <si>
    <t>P74632QK6M0C68M</t>
  </si>
  <si>
    <t>P74632QL7M0C68M</t>
  </si>
  <si>
    <t>P74632RL7M0C68M</t>
  </si>
  <si>
    <t>PCSP200D5IP00</t>
  </si>
  <si>
    <t>PCSP300D5IP00</t>
  </si>
  <si>
    <t>LXWXH: 2100 X 900 X 600</t>
  </si>
  <si>
    <t>PFXPL2B4BD8A2KNN00</t>
  </si>
  <si>
    <t>PFXPP26V7AA3P2LN00</t>
  </si>
  <si>
    <t>PFXZC3CBCVR21</t>
  </si>
  <si>
    <t>LXWXH: 170 X 110 X 35 MM</t>
  </si>
  <si>
    <t>PFXZC3CBQ51</t>
  </si>
  <si>
    <t>PFXZCBBT1</t>
  </si>
  <si>
    <t>LXWXH: 1500 X 2200 X 100 MM</t>
  </si>
  <si>
    <t>PFXZCETWHA1</t>
  </si>
  <si>
    <t>PSA101112</t>
  </si>
  <si>
    <t>LXWXH: 210X297X1 MM</t>
  </si>
  <si>
    <t>PSA109137</t>
  </si>
  <si>
    <t>QGH66099</t>
  </si>
  <si>
    <t>QGH66105</t>
  </si>
  <si>
    <t>QGH66106</t>
  </si>
  <si>
    <t>REL10040V</t>
  </si>
  <si>
    <t>REL50453</t>
  </si>
  <si>
    <t>LXWXH:350X300X300 MM</t>
  </si>
  <si>
    <t>REL52006</t>
  </si>
  <si>
    <t>REL52021</t>
  </si>
  <si>
    <t>REL52044</t>
  </si>
  <si>
    <t>REL52049</t>
  </si>
  <si>
    <t>REL52051</t>
  </si>
  <si>
    <t>RM6A-C1-DE-DD</t>
  </si>
  <si>
    <t>RM6A-C1-DE-QQ</t>
  </si>
  <si>
    <t>RM6A-C1-NE-IIBI</t>
  </si>
  <si>
    <t>RM6A-C1-NE-IQIQI</t>
  </si>
  <si>
    <t>RM6A-C1-RE-ID</t>
  </si>
  <si>
    <t>RM6A-C1-RE-IQ</t>
  </si>
  <si>
    <t>RM6A-C3-DE-BBB</t>
  </si>
  <si>
    <t>RM6A-C3-DE-IQI</t>
  </si>
  <si>
    <t>RM6A-C3-DE-QQ</t>
  </si>
  <si>
    <t>RM6A-C3-NE-BIQ</t>
  </si>
  <si>
    <t>RM6A-C3-NE-IIIDI</t>
  </si>
  <si>
    <t>RM6A-C3-NE-QI</t>
  </si>
  <si>
    <t>RM6A-C3-RE-IBI</t>
  </si>
  <si>
    <t>RM6A-C3-RE-IDI</t>
  </si>
  <si>
    <t>RM6A-C3-RE-IIIII</t>
  </si>
  <si>
    <t>RM6-C1-DE-BIQ</t>
  </si>
  <si>
    <t>RM6-C1-DE-III</t>
  </si>
  <si>
    <t>RM6-C1-DE-IIIQI</t>
  </si>
  <si>
    <t>RM6-C1-LE-BB</t>
  </si>
  <si>
    <t>RM6-C1-LE-III</t>
  </si>
  <si>
    <t>RM6-C1-NE-IBB</t>
  </si>
  <si>
    <t>RM6-C1-NE-IDB</t>
  </si>
  <si>
    <t>RM6-C1-RE-IDIDI</t>
  </si>
  <si>
    <t>RM6-C1-RE-IIB</t>
  </si>
  <si>
    <t>RM6-C1-RE-IIBI</t>
  </si>
  <si>
    <t>RM6-C1-RE-IIDI</t>
  </si>
  <si>
    <t>RM6-C3-DE-BI</t>
  </si>
  <si>
    <t>RM6-C3-NE-BI</t>
  </si>
  <si>
    <t>RM6-C3-NE-IBI</t>
  </si>
  <si>
    <t>RM6-C3-RE-IIII</t>
  </si>
  <si>
    <t>RM6-F3-DE-BBB</t>
  </si>
  <si>
    <t>RM6-F3-DE-I</t>
  </si>
  <si>
    <t>RSLZ2</t>
  </si>
  <si>
    <t>LXWXH: 17 X 122 X 3 MM</t>
  </si>
  <si>
    <t>RXG11B7</t>
  </si>
  <si>
    <t>RXG11BD</t>
  </si>
  <si>
    <t>LXWXH: 29 X 13 X 36 MM</t>
  </si>
  <si>
    <t>RXG13JD</t>
  </si>
  <si>
    <t>RXG22B7</t>
  </si>
  <si>
    <t>RXG22ED</t>
  </si>
  <si>
    <t>RXG22JD</t>
  </si>
  <si>
    <t>RXG25M7</t>
  </si>
  <si>
    <t>RXM4LB2F7</t>
  </si>
  <si>
    <t>SED-WDC-G-5045</t>
  </si>
  <si>
    <t>LXWX: 75 X 75 X 52 MM</t>
  </si>
  <si>
    <t>SEE-G3272-6C2000AE</t>
  </si>
  <si>
    <t>SER8150R5B1194</t>
  </si>
  <si>
    <t>LXWXH:150X105X50 MM</t>
  </si>
  <si>
    <t>SLPWLX2</t>
  </si>
  <si>
    <t>SP-59604-T40-8-0-6</t>
  </si>
  <si>
    <t>SP-59705-T87-8-0</t>
  </si>
  <si>
    <t>SPK0001SFS</t>
  </si>
  <si>
    <t>LXWXH: 60 X 100 X 50</t>
  </si>
  <si>
    <t>SP-O8</t>
  </si>
  <si>
    <t>SX-RD-MB</t>
  </si>
  <si>
    <t>LXWXH: 40 X 97 X 55 MM</t>
  </si>
  <si>
    <t>SX-RD-MW</t>
  </si>
  <si>
    <t>SZ1RV1202</t>
  </si>
  <si>
    <t>LXWXH: 57 X 45 X 62 MM</t>
  </si>
  <si>
    <t>TC303-3A4DPMS</t>
  </si>
  <si>
    <t>TC907-3A2LB</t>
  </si>
  <si>
    <t>LXWXH:123X55X105 MM</t>
  </si>
  <si>
    <t>TC907-3A4DLMSAB</t>
  </si>
  <si>
    <t>123 X 105 X 55 MM</t>
  </si>
  <si>
    <t>TC907-3A4LAB</t>
  </si>
  <si>
    <t>TCSESU103F2CU0</t>
  </si>
  <si>
    <t>LXWXH: 35 X 121 X 138</t>
  </si>
  <si>
    <t>TSXCANCD100</t>
  </si>
  <si>
    <t>LXWXH: 350 X 350 X 225</t>
  </si>
  <si>
    <t>TSXCSY164</t>
  </si>
  <si>
    <t>LXWXH: 180 X 260 X 95</t>
  </si>
  <si>
    <t>UC31TV_XBS</t>
  </si>
  <si>
    <t>UC426_16TS_XBS</t>
  </si>
  <si>
    <t>V0</t>
  </si>
  <si>
    <t>LXWXH: 83 X 117 X 78 MM</t>
  </si>
  <si>
    <t>VBDN12</t>
  </si>
  <si>
    <t>VBDN20</t>
  </si>
  <si>
    <t>VBF0</t>
  </si>
  <si>
    <t>LXWXH: 86 X 120 X 80 MM</t>
  </si>
  <si>
    <t>VBF0GE</t>
  </si>
  <si>
    <t>LXWXH: 160 X 117 X 145 MM</t>
  </si>
  <si>
    <t>VBF2GE</t>
  </si>
  <si>
    <t>LXWXH: 110 X 158 X 145 MM</t>
  </si>
  <si>
    <t>VBF4</t>
  </si>
  <si>
    <t>LXWXH: 117 X 82 X 78 MM</t>
  </si>
  <si>
    <t>VC3500E5000</t>
  </si>
  <si>
    <t>LXWXH:120X80X40 MM</t>
  </si>
  <si>
    <t>VCCD1</t>
  </si>
  <si>
    <t>VCCD2</t>
  </si>
  <si>
    <t>LXWXH: 88 X 252 X 75</t>
  </si>
  <si>
    <t>VCCF0</t>
  </si>
  <si>
    <t>LXWXH: 88 X 255 X 75</t>
  </si>
  <si>
    <t>VCCF3</t>
  </si>
  <si>
    <t>LXWXH: 97 X 115 X 295 MM</t>
  </si>
  <si>
    <t>VCD01</t>
  </si>
  <si>
    <t>LXWXH: 95 X 120 X 80</t>
  </si>
  <si>
    <t>VCD2</t>
  </si>
  <si>
    <t>LXWXH: 78 X 85 X 120</t>
  </si>
  <si>
    <t>V-CM630A_GC</t>
  </si>
  <si>
    <t>VCM8000V5094P</t>
  </si>
  <si>
    <t>LXWXH:26X8X32 MM</t>
  </si>
  <si>
    <t>V-DM1A1250A_GC</t>
  </si>
  <si>
    <t>V-DM1A1250A-17C_L1</t>
  </si>
  <si>
    <t>V-DM1A1250A-18C_L1</t>
  </si>
  <si>
    <t>V-DM1A630A_GC</t>
  </si>
  <si>
    <t>V-DM1A630A-1B_L1</t>
  </si>
  <si>
    <t>V-DM1A630A-25C_L1</t>
  </si>
  <si>
    <t>V-DM1D1250A_GC</t>
  </si>
  <si>
    <t>V-DM1D630A_GC</t>
  </si>
  <si>
    <t>V-DM1W1250A_GC</t>
  </si>
  <si>
    <t>V-DM1W630A_GC</t>
  </si>
  <si>
    <t>V-DM1Z1250A_GC</t>
  </si>
  <si>
    <t>V-DM2630A_GC</t>
  </si>
  <si>
    <t>V-GBCA1250A_GC</t>
  </si>
  <si>
    <t>V-GBCA630A_GC</t>
  </si>
  <si>
    <t>V-GBCB1250A_GC</t>
  </si>
  <si>
    <t>V-GBCB630A_GC</t>
  </si>
  <si>
    <t>V-GBM1250A-1C_L1</t>
  </si>
  <si>
    <t>V-IM630A_GC</t>
  </si>
  <si>
    <t>V-NSM630A_GA</t>
  </si>
  <si>
    <t>LXWXH:1030X750X2050 MM</t>
  </si>
  <si>
    <t>V-NSM630A_GB</t>
  </si>
  <si>
    <t>V-QM630A_GC</t>
  </si>
  <si>
    <t>VVE3</t>
  </si>
  <si>
    <t>LXWXH: 82 X 80 X 116</t>
  </si>
  <si>
    <t>VW3A1105</t>
  </si>
  <si>
    <t>LXWXH: 20 X 28 X 60 MM</t>
  </si>
  <si>
    <t>VW3A11851</t>
  </si>
  <si>
    <t>LXWXH: 170 X 234 X 73</t>
  </si>
  <si>
    <t>VW3A21101</t>
  </si>
  <si>
    <t>VW3A31402</t>
  </si>
  <si>
    <t>LXWXH: 186 X 242 X 50 MM</t>
  </si>
  <si>
    <t>VW3A31406</t>
  </si>
  <si>
    <t>LXWXH: 235 X 282 X 58 MM</t>
  </si>
  <si>
    <t>VW3A31408</t>
  </si>
  <si>
    <t>LXWXH: 380 X 478 X 87 MM</t>
  </si>
  <si>
    <t>VW3A3201</t>
  </si>
  <si>
    <t>LXWXH: 170 X 235 X 73 MM</t>
  </si>
  <si>
    <t>VW3A3303</t>
  </si>
  <si>
    <t>LXWXH: 170 X 235 X 72 MM</t>
  </si>
  <si>
    <t>VW3A3304</t>
  </si>
  <si>
    <t>VW3A3309</t>
  </si>
  <si>
    <t>VW3A3314</t>
  </si>
  <si>
    <t>VW3A3326</t>
  </si>
  <si>
    <t>VW3A3327</t>
  </si>
  <si>
    <t>LXWXH: 170 X 233 X 72 MM</t>
  </si>
  <si>
    <t>VW3A3406</t>
  </si>
  <si>
    <t>VW3A3411</t>
  </si>
  <si>
    <t>LXWXH: 175 X 235 X 73 MM</t>
  </si>
  <si>
    <t>VW3A3521</t>
  </si>
  <si>
    <t>LXWXH: 235 X 170 X 75 MM</t>
  </si>
  <si>
    <t>VW3A4401</t>
  </si>
  <si>
    <t>LXWXH: 185 X 380 X 85 MM</t>
  </si>
  <si>
    <t>VW3A4403</t>
  </si>
  <si>
    <t>LXWXH: 594 X 25 X 13 MM</t>
  </si>
  <si>
    <t>VW3A4404</t>
  </si>
  <si>
    <t>LXWXH: 595 X 255 X 135 MM</t>
  </si>
  <si>
    <t>VW3A4405</t>
  </si>
  <si>
    <t>VW3A4410</t>
  </si>
  <si>
    <t>VW3A4412</t>
  </si>
  <si>
    <t>LXWXH: 340 X 1000 X 220 MM</t>
  </si>
  <si>
    <t>VW3A4416</t>
  </si>
  <si>
    <t>LXWXH: 187 X 380 X 87</t>
  </si>
  <si>
    <t>VW3A4417</t>
  </si>
  <si>
    <t>VW3A4418</t>
  </si>
  <si>
    <t>VW3A4420</t>
  </si>
  <si>
    <t>LXWXH: 180 X 233 X 47</t>
  </si>
  <si>
    <t>VW3A4421</t>
  </si>
  <si>
    <t>LXWXH: 180 X 233 X 50</t>
  </si>
  <si>
    <t>VW3A4423</t>
  </si>
  <si>
    <t>LXWXH: 220 X 295 X 65</t>
  </si>
  <si>
    <t>VW3A4424</t>
  </si>
  <si>
    <t>LXWXH: 235 X 473 X 70</t>
  </si>
  <si>
    <t>VW3A4425</t>
  </si>
  <si>
    <t>LXWXH: 360 X 477 X 45</t>
  </si>
  <si>
    <t>VW3A4426</t>
  </si>
  <si>
    <t>LXWXH: 227 X 275 X 57</t>
  </si>
  <si>
    <t>VW3A4501</t>
  </si>
  <si>
    <t>LXWXH: 170 X 170 X 225 MM</t>
  </si>
  <si>
    <t>VW3A4502</t>
  </si>
  <si>
    <t>LXWXH: 170 X 170 X 220 MM</t>
  </si>
  <si>
    <t>VW3A4503</t>
  </si>
  <si>
    <t>LXWXH: 165 X 165 X 215 MM</t>
  </si>
  <si>
    <t>VW3A4504</t>
  </si>
  <si>
    <t>VW3A4505</t>
  </si>
  <si>
    <t>VW3A4553</t>
  </si>
  <si>
    <t>LXWXH: 240 X 250 X 190 MM</t>
  </si>
  <si>
    <t>VW3A4558</t>
  </si>
  <si>
    <t>VW3A4560</t>
  </si>
  <si>
    <t>VW3A4561</t>
  </si>
  <si>
    <t>VW3A4564</t>
  </si>
  <si>
    <t>VW3A4565</t>
  </si>
  <si>
    <t>LXWXH: 300 X 500 X 500 MM</t>
  </si>
  <si>
    <t>VW3A4568</t>
  </si>
  <si>
    <t>LXWXH: 300 X 600 X 600 MM</t>
  </si>
  <si>
    <t>VW3A4569</t>
  </si>
  <si>
    <t>LXWXH: 500 X 800 X 700 MM</t>
  </si>
  <si>
    <t>VW3A4571</t>
  </si>
  <si>
    <t>VW3A4602</t>
  </si>
  <si>
    <t>LXWXH: 393 X 595 X 442 MM</t>
  </si>
  <si>
    <t>VW3A4611</t>
  </si>
  <si>
    <t>LXWXH: 800 X 1200 X 550 MM</t>
  </si>
  <si>
    <t>VW3A4613</t>
  </si>
  <si>
    <t>VW3A4622</t>
  </si>
  <si>
    <t>LXWXH: 400 X 600 X 450 MM</t>
  </si>
  <si>
    <t>VW3A4708</t>
  </si>
  <si>
    <t>LXWXH: 380 X 530 X 280 MM</t>
  </si>
  <si>
    <t>VW3A5101</t>
  </si>
  <si>
    <t>LXWXH: 260 X 285 X 275 MM</t>
  </si>
  <si>
    <t>VW3A5102</t>
  </si>
  <si>
    <t>VW3A5108</t>
  </si>
  <si>
    <t>VW3A5201</t>
  </si>
  <si>
    <t>LXWXH: 255 X 590 X 275 MM</t>
  </si>
  <si>
    <t>VW3A5202</t>
  </si>
  <si>
    <t>LXWXH: 260 X 590 X 280 MM</t>
  </si>
  <si>
    <t>VW3A5204</t>
  </si>
  <si>
    <t>LXWXH: 1200 X 550 X 425</t>
  </si>
  <si>
    <t>VW3A5205</t>
  </si>
  <si>
    <t>LXWXH: 560 X 1200 X 570 MM</t>
  </si>
  <si>
    <t>VW3A58451</t>
  </si>
  <si>
    <t>LXWXH: 267 X 517 X 232 MM</t>
  </si>
  <si>
    <t>VW3A7104</t>
  </si>
  <si>
    <t>VW3A7603R30</t>
  </si>
  <si>
    <t>VW3A7604R07</t>
  </si>
  <si>
    <t>LXWXH: 110 X 380 X 50</t>
  </si>
  <si>
    <t>VW3A7604R30</t>
  </si>
  <si>
    <t>VW3A7605R07</t>
  </si>
  <si>
    <t>VW3A7711</t>
  </si>
  <si>
    <t>LXWXH: 1215 X 760 X 1230 MM</t>
  </si>
  <si>
    <t>VW3A7712</t>
  </si>
  <si>
    <t>LXWXH: 670 X 1160 X 1240 MM</t>
  </si>
  <si>
    <t>VW3A7716</t>
  </si>
  <si>
    <t>LXWXH: 960 X 1150 X 740 MM</t>
  </si>
  <si>
    <t>VW3A7717</t>
  </si>
  <si>
    <t>VW3A7724</t>
  </si>
  <si>
    <t>VW3A7725</t>
  </si>
  <si>
    <t>VW3A7731</t>
  </si>
  <si>
    <t>LXWXH: 355X120X180 MM</t>
  </si>
  <si>
    <t>VW3A7733</t>
  </si>
  <si>
    <t>LXWXH: 580X200X260 MM</t>
  </si>
  <si>
    <t>VW3A7734</t>
  </si>
  <si>
    <t>LXWXH: 650X200X255 MM</t>
  </si>
  <si>
    <t>VW3A7735</t>
  </si>
  <si>
    <t>LXWXH: 650X200X250 MM</t>
  </si>
  <si>
    <t>VW3A7736</t>
  </si>
  <si>
    <t>LXWXH: 450X540X485 MM</t>
  </si>
  <si>
    <t>VW3A7737</t>
  </si>
  <si>
    <t>VW3A7747</t>
  </si>
  <si>
    <t>LXWXH: 1060X540X485 MM</t>
  </si>
  <si>
    <t>VW3A7750</t>
  </si>
  <si>
    <t>LXWXH: 580X305X260 MM</t>
  </si>
  <si>
    <t>VW3A7751</t>
  </si>
  <si>
    <t>LXWXH: 580X400X260 MM</t>
  </si>
  <si>
    <t>VW3A7752</t>
  </si>
  <si>
    <t>LXWXH: 710X580X580 MM</t>
  </si>
  <si>
    <t>VW3A7753</t>
  </si>
  <si>
    <t>LXWXH: 1120X725X720 MM</t>
  </si>
  <si>
    <t>VW3A7754</t>
  </si>
  <si>
    <t>LXWXH: 1110X710X1360 MM</t>
  </si>
  <si>
    <t>VW3A7755</t>
  </si>
  <si>
    <t>VW3A7756</t>
  </si>
  <si>
    <t>LXWXH: 1110X700X1370 MM</t>
  </si>
  <si>
    <t>VW3A7801</t>
  </si>
  <si>
    <t>LXWXH: 330 X 625 X 390 MM</t>
  </si>
  <si>
    <t>VW3A7802</t>
  </si>
  <si>
    <t>LXWXH: 740 X 680 X 455 MM</t>
  </si>
  <si>
    <t>VW3A7803</t>
  </si>
  <si>
    <t>LXWXH: 750 X 690 X 450 MM</t>
  </si>
  <si>
    <t>VW3A7804</t>
  </si>
  <si>
    <t>LXWXH: 1120 X 675 X 450 MM</t>
  </si>
  <si>
    <t>VW3A7805</t>
  </si>
  <si>
    <t>LXWXH: 740 X 1270 X 1210 MM</t>
  </si>
  <si>
    <t>VW3A7806</t>
  </si>
  <si>
    <t>LXWXH: 945 X 1265 X 1215 MM</t>
  </si>
  <si>
    <t>VW3A7811</t>
  </si>
  <si>
    <t>LXWXH: 670 X 1180 X 1260 MM</t>
  </si>
  <si>
    <t>VW3A7812</t>
  </si>
  <si>
    <t>LXWXH: 860 X 1240 X 1180 MM</t>
  </si>
  <si>
    <t>VW3A7814</t>
  </si>
  <si>
    <t>LXWXH: 1270 X 1470 X 1440 MM</t>
  </si>
  <si>
    <t>VW3A7815</t>
  </si>
  <si>
    <t>VW3A7816</t>
  </si>
  <si>
    <t>VW3A8115</t>
  </si>
  <si>
    <t>VW3A8122</t>
  </si>
  <si>
    <t>LXWXH: 175 X 235 X 70 MM</t>
  </si>
  <si>
    <t>VW3A8126</t>
  </si>
  <si>
    <t>LXWXH: 100 X 220 X 20</t>
  </si>
  <si>
    <t>VW3A8306</t>
  </si>
  <si>
    <t>LXWXH: 140 X 140 X 20 MM</t>
  </si>
  <si>
    <t>VW3A83062</t>
  </si>
  <si>
    <t>LXWXH: 130 X 140 X 30</t>
  </si>
  <si>
    <t>VW3A8306R10</t>
  </si>
  <si>
    <t>VW3A83CDG020</t>
  </si>
  <si>
    <t>LXWXH: 287 X 178 X 735 MM</t>
  </si>
  <si>
    <t>VW3A83CDG030</t>
  </si>
  <si>
    <t>LXWXH: 300 X 90X X 300 MM</t>
  </si>
  <si>
    <t>VW3A83CDG050</t>
  </si>
  <si>
    <t>VW3A83CDG100</t>
  </si>
  <si>
    <t>VW3A9109</t>
  </si>
  <si>
    <t>LXWXH: 420 X 450 X 440 MM</t>
  </si>
  <si>
    <t>VW3A97A01</t>
  </si>
  <si>
    <t>VW3A98ABMAAA</t>
  </si>
  <si>
    <t>VW3A98ABMCAB</t>
  </si>
  <si>
    <t>VW3A98ABMCAC</t>
  </si>
  <si>
    <t>LXWXH: 160 X 210 X 610 MM</t>
  </si>
  <si>
    <t>VW3A98ABMDCE</t>
  </si>
  <si>
    <t>LXWXH: 160 X 210 X 840 MM</t>
  </si>
  <si>
    <t>VW3A98ABMDCF</t>
  </si>
  <si>
    <t>VW3A98ABPC</t>
  </si>
  <si>
    <t>VW3A98ABPDCF</t>
  </si>
  <si>
    <t>VW3A98CF4040</t>
  </si>
  <si>
    <t>VW3A98CTM01</t>
  </si>
  <si>
    <t>VW3A98CTM02</t>
  </si>
  <si>
    <t>VW3A9922</t>
  </si>
  <si>
    <t>VW3A99ACA01</t>
  </si>
  <si>
    <t>LXWXH: 300 X 120 X 400 MM</t>
  </si>
  <si>
    <t>VW3A99ACA02</t>
  </si>
  <si>
    <t>LXWXH: 330 X 370 X 680 MM</t>
  </si>
  <si>
    <t>VW3A99ACA03</t>
  </si>
  <si>
    <t>VW3A99ACFCB</t>
  </si>
  <si>
    <t>LXWXH: 410 X 210 X 550 MM</t>
  </si>
  <si>
    <t>VW3A99ACFEC</t>
  </si>
  <si>
    <t>LXWXH: 410 X 210 X 735 MM</t>
  </si>
  <si>
    <t>VW3A99AR01</t>
  </si>
  <si>
    <t>LXWXH: 410 X 210 X 950 MM</t>
  </si>
  <si>
    <t>VZ1L040U600T</t>
  </si>
  <si>
    <t>LXWXH: 210 X 150 X 230</t>
  </si>
  <si>
    <t>VZ1L530U045T</t>
  </si>
  <si>
    <t>LXWXH: 230 X 380 X 460 MM</t>
  </si>
  <si>
    <t>VZ1LM10U024T</t>
  </si>
  <si>
    <t>LXWXH: 560 X 560 X 740</t>
  </si>
  <si>
    <t>VZ3V1205</t>
  </si>
  <si>
    <t>VZ3V1206</t>
  </si>
  <si>
    <t>LXWXH: 300 X 300 X 90</t>
  </si>
  <si>
    <t>VZ3V1208</t>
  </si>
  <si>
    <t>VZ3V1211</t>
  </si>
  <si>
    <t>LXWXH: 300 X 295 X 90</t>
  </si>
  <si>
    <t>VZ3V1215</t>
  </si>
  <si>
    <t>XACA481</t>
  </si>
  <si>
    <t>LXWXH: 445 X 92 X 84 MM</t>
  </si>
  <si>
    <t>XACA4913</t>
  </si>
  <si>
    <t>XACA6714</t>
  </si>
  <si>
    <t>XACA68141</t>
  </si>
  <si>
    <t>XACB881</t>
  </si>
  <si>
    <t>LXWXH: 10 X 700 X 95 MM</t>
  </si>
  <si>
    <t>XACB961</t>
  </si>
  <si>
    <t>LXWXH: 80 X 100 X 20 MM</t>
  </si>
  <si>
    <t>XALG04</t>
  </si>
  <si>
    <t>LXWXH: 98 X 188 X 80</t>
  </si>
  <si>
    <t>XAPM3506</t>
  </si>
  <si>
    <t>LXWXH: 120 X 190 X 85 MM</t>
  </si>
  <si>
    <t>XB5AC21</t>
  </si>
  <si>
    <t>XCKP2106P16</t>
  </si>
  <si>
    <t>LXWXH: 40 X 204 X 34 MM</t>
  </si>
  <si>
    <t>XCKP2127G11</t>
  </si>
  <si>
    <t>LXWXH: 42 X 105 X 34</t>
  </si>
  <si>
    <t>XCKT2121P16</t>
  </si>
  <si>
    <t>LXWXH: 98 X 65 X 33 MM</t>
  </si>
  <si>
    <t>XCMD2116C12</t>
  </si>
  <si>
    <t>LXWXH: 95 X 54 X 35 MM</t>
  </si>
  <si>
    <t>XCPR2121G13</t>
  </si>
  <si>
    <t>LXWXH: 31 X 31 X 118 MM</t>
  </si>
  <si>
    <t>XCSDMP59110</t>
  </si>
  <si>
    <t>XCSE8511</t>
  </si>
  <si>
    <t>LXWXH: 152 X 112 X 56 MM</t>
  </si>
  <si>
    <t>XCSM3902L5</t>
  </si>
  <si>
    <t>LXWXH: 210 X 180 X 35 MM</t>
  </si>
  <si>
    <t>XCSM4102L5</t>
  </si>
  <si>
    <t>LXWXH: 180 X 200 X 30</t>
  </si>
  <si>
    <t>XCSPA792</t>
  </si>
  <si>
    <t>XCSTR853</t>
  </si>
  <si>
    <t>LXWXH: 122 X 70 X 60</t>
  </si>
  <si>
    <t>XD2GA8241</t>
  </si>
  <si>
    <t>LXWXH: 95 X 150 X 95 MM</t>
  </si>
  <si>
    <t>XENB1491</t>
  </si>
  <si>
    <t>XKBZ969</t>
  </si>
  <si>
    <t>LXWXH: 35 X 95 X 95</t>
  </si>
  <si>
    <t>XMLA035A2S11</t>
  </si>
  <si>
    <t>LXWXH: 125 X 85 X 42</t>
  </si>
  <si>
    <t>XMLB002A2S12</t>
  </si>
  <si>
    <t>XMLBM02V2C11</t>
  </si>
  <si>
    <t>LXWXH: 137 X 108 X 72</t>
  </si>
  <si>
    <t>XPSUAF13AP</t>
  </si>
  <si>
    <t>XPSUS32AP</t>
  </si>
  <si>
    <t>XS112B3PAL2</t>
  </si>
  <si>
    <t>XS212BLPBL2</t>
  </si>
  <si>
    <t>XS4P30PA370</t>
  </si>
  <si>
    <t>XS512B1DAL2</t>
  </si>
  <si>
    <t>XS8C4A1PCP20</t>
  </si>
  <si>
    <t>LXWXH: 50 X 50 X 145 MM</t>
  </si>
  <si>
    <t>XUB4APANM12</t>
  </si>
  <si>
    <t>XUM0APSAM8</t>
  </si>
  <si>
    <t>XUPK1PANJ45</t>
  </si>
  <si>
    <t>LXWXH: 65 X 95 X 42 MM</t>
  </si>
  <si>
    <t>XUX1ARCNT16</t>
  </si>
  <si>
    <t>XVBC2B7</t>
  </si>
  <si>
    <t>XVBL0B4</t>
  </si>
  <si>
    <t>XVC4B45S</t>
  </si>
  <si>
    <t>LXWXH: 765 X 67 X 68 MM</t>
  </si>
  <si>
    <t>XX518A3NAM12</t>
  </si>
  <si>
    <t>LXWXH: 71 X 36 X 95</t>
  </si>
  <si>
    <t>XY2CZ301</t>
  </si>
  <si>
    <t>LXWXH: 200 X 200 X 40 MM</t>
  </si>
  <si>
    <t>XZCP1965L2</t>
  </si>
  <si>
    <t>LXWXH: 180 X 220 X 15 MM</t>
  </si>
  <si>
    <t>ZB4BK1363</t>
  </si>
  <si>
    <t>LXWXH: 52 X 33 X 48 MM</t>
  </si>
  <si>
    <t>ZB4BL6</t>
  </si>
  <si>
    <t>ZB4BW433</t>
  </si>
  <si>
    <t>LXWXH: 44 X 88 X 53</t>
  </si>
  <si>
    <t>ZB5AH043</t>
  </si>
  <si>
    <t>ZB5AW383</t>
  </si>
  <si>
    <t>LXWXH:54X36X46 MM</t>
  </si>
  <si>
    <t>ZB6E1B</t>
  </si>
  <si>
    <t>LXWXH: 67 X 32 X 22 MM</t>
  </si>
  <si>
    <t>ZB6E2B</t>
  </si>
  <si>
    <t>LXWXH: 65 X 32 X 22 MM</t>
  </si>
  <si>
    <t>ZB6YA001</t>
  </si>
  <si>
    <t>ZBZ35</t>
  </si>
  <si>
    <t>LXWXH: 100 X 120 X 30 MM</t>
  </si>
  <si>
    <t>ZCKJ4</t>
  </si>
  <si>
    <t>LXWXH: 87 X 47 X 42 MM</t>
  </si>
  <si>
    <t>ZCKJ4046H29</t>
  </si>
  <si>
    <t>LXWXH: 41 X 68 X 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</si>
</sst>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_);_(* \(#,##0\);_(* &quot;-&quot;??_);_(@_)"/>
    <numFmt numFmtId="165" formatCode="[$-409]d\-mmm\-yy;@"/>
    <numFmt numFmtId="166" formatCode="[$-14809]dd/mm/yyyy;@"/>
  </numFmts>
  <fonts count="81">
    <font>
      <sz val="10"/>
      <name val="Arial"/>
    </font>
    <font>
      <sz val="10"/>
      <name val="Arial"/>
      <family val="2"/>
    </font>
    <font>
      <b/>
      <sz val="10"/>
      <name val="Arial"/>
      <family val="2"/>
    </font>
    <font>
      <sz val="10"/>
      <name val="Helv"/>
      <family val="2"/>
    </font>
    <font>
      <b/>
      <sz val="9"/>
      <name val="Arial"/>
      <family val="2"/>
    </font>
    <font>
      <sz val="9"/>
      <name val="Arial"/>
      <family val="2"/>
    </font>
    <font>
      <sz val="10"/>
      <name val="VNI-Times"/>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9"/>
      <color theme="0"/>
      <name val="Arial"/>
      <family val="2"/>
    </font>
    <font>
      <sz val="8"/>
      <color theme="0"/>
      <name val="Arial"/>
      <family val="2"/>
    </font>
    <font>
      <b/>
      <sz val="8"/>
      <color theme="0"/>
      <name val="Arial"/>
      <family val="2"/>
    </font>
    <font>
      <b/>
      <sz val="10"/>
      <color theme="0"/>
      <name val="Arial"/>
      <family val="2"/>
    </font>
    <font>
      <b/>
      <sz val="24"/>
      <color theme="0"/>
      <name val="Arial"/>
      <family val="2"/>
    </font>
    <font>
      <sz val="10"/>
      <color theme="0"/>
      <name val="Arial"/>
      <family val="2"/>
    </font>
    <font>
      <b/>
      <sz val="9"/>
      <color theme="0"/>
      <name val="Arial"/>
      <family val="2"/>
    </font>
    <font>
      <b/>
      <sz val="10"/>
      <color theme="0"/>
      <name val="VNI-Times"/>
    </font>
    <font>
      <b/>
      <sz val="9"/>
      <color theme="0"/>
      <name val="VNI-Times"/>
    </font>
    <font>
      <sz val="9"/>
      <name val="VNI-Times"/>
    </font>
    <font>
      <sz val="10"/>
      <color theme="0"/>
      <name val="VNI-Times"/>
    </font>
    <font>
      <sz val="10"/>
      <color theme="1"/>
      <name val="VNI-Times"/>
    </font>
    <font>
      <b/>
      <sz val="10"/>
      <name val="VNI-Times"/>
    </font>
    <font>
      <sz val="10"/>
      <color rgb="FF0070C0"/>
      <name val="VNI-Times"/>
    </font>
    <font>
      <sz val="8"/>
      <color theme="0"/>
      <name val="VNI-Times"/>
    </font>
    <font>
      <b/>
      <sz val="10"/>
      <color rgb="FFFF0000"/>
      <name val="VNI-Times"/>
    </font>
    <font>
      <b/>
      <sz val="10"/>
      <color rgb="FFFFFF00"/>
      <name val="Arial"/>
      <family val="2"/>
    </font>
    <font>
      <sz val="10"/>
      <color rgb="FF008000"/>
      <name val="Arial"/>
      <family val="2"/>
    </font>
    <font>
      <sz val="10"/>
      <color rgb="FF008000"/>
      <name val="VNI-Times"/>
    </font>
    <font>
      <b/>
      <sz val="11"/>
      <color theme="0"/>
      <name val="Arial"/>
      <family val="2"/>
    </font>
    <font>
      <b/>
      <u/>
      <sz val="10"/>
      <color rgb="FFFFFF00"/>
      <name val="Arial"/>
      <family val="2"/>
    </font>
    <font>
      <sz val="16"/>
      <name val="Arial"/>
      <family val="2"/>
    </font>
    <font>
      <b/>
      <sz val="16"/>
      <color theme="0"/>
      <name val="Arial"/>
      <family val="2"/>
    </font>
    <font>
      <sz val="16"/>
      <color theme="0"/>
      <name val="Arial"/>
      <family val="2"/>
    </font>
    <font>
      <sz val="16"/>
      <color rgb="FF008000"/>
      <name val="Arial"/>
      <family val="2"/>
    </font>
    <font>
      <b/>
      <sz val="12"/>
      <color theme="0"/>
      <name val="Arial"/>
      <family val="2"/>
    </font>
    <font>
      <b/>
      <sz val="16"/>
      <name val="Arial"/>
      <family val="2"/>
    </font>
    <font>
      <b/>
      <sz val="16"/>
      <color rgb="FF008000"/>
      <name val="Arial"/>
      <family val="2"/>
    </font>
    <font>
      <b/>
      <sz val="16"/>
      <color rgb="FF0070C0"/>
      <name val="Arial"/>
      <family val="2"/>
    </font>
    <font>
      <b/>
      <sz val="16"/>
      <color rgb="FFFFFF00"/>
      <name val="Arial"/>
      <family val="2"/>
    </font>
    <font>
      <b/>
      <sz val="16"/>
      <color rgb="FFFF0000"/>
      <name val="Arial"/>
      <family val="2"/>
    </font>
    <font>
      <b/>
      <sz val="26"/>
      <color theme="0"/>
      <name val="VNI-Times"/>
    </font>
    <font>
      <sz val="11"/>
      <name val="VNI-Times"/>
    </font>
    <font>
      <b/>
      <sz val="11"/>
      <color theme="0"/>
      <name val="VNI-Times"/>
    </font>
    <font>
      <sz val="11"/>
      <color rgb="FF008000"/>
      <name val="VNI-Times"/>
    </font>
    <font>
      <sz val="12"/>
      <name val="VNI-Times"/>
    </font>
    <font>
      <b/>
      <sz val="12"/>
      <color theme="0"/>
      <name val="VNI-Times"/>
    </font>
    <font>
      <b/>
      <i/>
      <sz val="12"/>
      <color theme="0"/>
      <name val="VNI-Times"/>
    </font>
    <font>
      <b/>
      <sz val="10"/>
      <color theme="1"/>
      <name val="VNI-Times"/>
    </font>
    <font>
      <sz val="10"/>
      <color indexed="8"/>
      <name val="VNI-Times"/>
    </font>
    <font>
      <sz val="10"/>
      <color rgb="FFFF0000"/>
      <name val="VNI-Times"/>
    </font>
    <font>
      <b/>
      <sz val="11"/>
      <color rgb="FFFFFF00"/>
      <name val="VNI-Times"/>
    </font>
    <font>
      <b/>
      <u/>
      <sz val="11"/>
      <color rgb="FFFFFF00"/>
      <name val="VNI-Times"/>
    </font>
    <font>
      <sz val="11"/>
      <color theme="0"/>
      <name val="VNI-Times"/>
    </font>
    <font>
      <b/>
      <sz val="16"/>
      <color rgb="FF0070C0"/>
      <name val="VNI-Times"/>
    </font>
    <font>
      <b/>
      <sz val="16"/>
      <color rgb="FFFFFF00"/>
      <name val="VNI-Times"/>
    </font>
    <font>
      <b/>
      <sz val="16"/>
      <color rgb="FFFF0000"/>
      <name val="VNI-Times"/>
    </font>
    <font>
      <b/>
      <sz val="9"/>
      <color theme="0"/>
      <name val="Arial"/>
      <family val="2"/>
    </font>
    <font>
      <sz val="9"/>
      <color indexed="81"/>
      <name val="Tahoma"/>
      <family val="2"/>
    </font>
    <font>
      <b/>
      <sz val="9"/>
      <color indexed="81"/>
      <name val="Tahoma"/>
      <family val="2"/>
    </font>
    <font>
      <b/>
      <sz val="24"/>
      <color theme="0"/>
      <name val="VNI-Times"/>
    </font>
    <font>
      <b/>
      <sz val="14"/>
      <color theme="0"/>
      <name val="Arial"/>
      <family val="2"/>
    </font>
    <font>
      <sz val="12"/>
      <color theme="0"/>
      <name val="VNI-Times"/>
    </font>
    <font>
      <sz val="11"/>
      <color theme="1"/>
      <name val="Arial"/>
      <family val="2"/>
    </font>
    <font>
      <b/>
      <u/>
      <sz val="10"/>
      <name val="Arial"/>
      <family val="2"/>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B050"/>
        <bgColor indexed="64"/>
      </patternFill>
    </fill>
    <fill>
      <patternFill patternType="solid">
        <fgColor theme="1"/>
        <bgColor indexed="64"/>
      </patternFill>
    </fill>
    <fill>
      <patternFill patternType="solid">
        <fgColor rgb="FFCCFF99"/>
        <bgColor indexed="64"/>
      </patternFill>
    </fill>
    <fill>
      <patternFill patternType="solid">
        <fgColor rgb="FF006600"/>
        <bgColor indexed="64"/>
      </patternFill>
    </fill>
    <fill>
      <patternFill patternType="solid">
        <fgColor rgb="FF006600"/>
        <bgColor theme="5"/>
      </patternFill>
    </fill>
    <fill>
      <patternFill patternType="solid">
        <fgColor theme="1"/>
        <bgColor theme="5"/>
      </patternFill>
    </fill>
    <fill>
      <patternFill patternType="solid">
        <fgColor theme="0" tint="-4.9989318521683403E-2"/>
        <bgColor indexed="64"/>
      </patternFill>
    </fill>
    <fill>
      <patternFill patternType="solid">
        <fgColor rgb="FFFFFF00"/>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rgb="FF0070C0"/>
      </left>
      <right style="medium">
        <color rgb="FF0070C0"/>
      </right>
      <top style="medium">
        <color rgb="FF0070C0"/>
      </top>
      <bottom style="medium">
        <color rgb="FF0070C0"/>
      </bottom>
      <diagonal/>
    </border>
    <border>
      <left style="thin">
        <color indexed="64"/>
      </left>
      <right style="thin">
        <color indexed="64"/>
      </right>
      <top style="thin">
        <color indexed="64"/>
      </top>
      <bottom style="thin">
        <color indexed="64"/>
      </bottom>
      <diagonal/>
    </border>
  </borders>
  <cellStyleXfs count="212">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10" fillId="27" borderId="1" applyNumberFormat="0" applyAlignment="0" applyProtection="0"/>
    <xf numFmtId="0" fontId="10" fillId="27" borderId="1" applyNumberFormat="0" applyAlignment="0" applyProtection="0"/>
    <xf numFmtId="0" fontId="10" fillId="27" borderId="1" applyNumberFormat="0" applyAlignment="0" applyProtection="0"/>
    <xf numFmtId="0" fontId="10" fillId="27" borderId="1" applyNumberFormat="0" applyAlignment="0" applyProtection="0"/>
    <xf numFmtId="0" fontId="10" fillId="27" borderId="1" applyNumberFormat="0" applyAlignment="0" applyProtection="0"/>
    <xf numFmtId="0" fontId="11" fillId="28" borderId="2" applyNumberFormat="0" applyAlignment="0" applyProtection="0"/>
    <xf numFmtId="0" fontId="11" fillId="28" borderId="2" applyNumberFormat="0" applyAlignment="0" applyProtection="0"/>
    <xf numFmtId="0" fontId="11" fillId="28" borderId="2" applyNumberFormat="0" applyAlignment="0" applyProtection="0"/>
    <xf numFmtId="0" fontId="11" fillId="28" borderId="2" applyNumberFormat="0" applyAlignment="0" applyProtection="0"/>
    <xf numFmtId="0" fontId="11" fillId="28" borderId="2" applyNumberForma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8" fillId="30" borderId="1" applyNumberFormat="0" applyAlignment="0" applyProtection="0"/>
    <xf numFmtId="0" fontId="18" fillId="30" borderId="1" applyNumberFormat="0" applyAlignment="0" applyProtection="0"/>
    <xf numFmtId="0" fontId="18" fillId="30" borderId="1" applyNumberFormat="0" applyAlignment="0" applyProtection="0"/>
    <xf numFmtId="0" fontId="18" fillId="30" borderId="1" applyNumberFormat="0" applyAlignment="0" applyProtection="0"/>
    <xf numFmtId="0" fontId="18" fillId="30"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2" borderId="7" applyNumberFormat="0" applyFont="0" applyAlignment="0" applyProtection="0"/>
    <xf numFmtId="0" fontId="7" fillId="32" borderId="7" applyNumberFormat="0" applyFont="0" applyAlignment="0" applyProtection="0"/>
    <xf numFmtId="0" fontId="7" fillId="32" borderId="7" applyNumberFormat="0" applyFont="0" applyAlignment="0" applyProtection="0"/>
    <xf numFmtId="0" fontId="7" fillId="32" borderId="7" applyNumberFormat="0" applyFont="0" applyAlignment="0" applyProtection="0"/>
    <xf numFmtId="0" fontId="7" fillId="32" borderId="7" applyNumberFormat="0" applyFont="0" applyAlignment="0" applyProtection="0"/>
    <xf numFmtId="0" fontId="21" fillId="27" borderId="8" applyNumberFormat="0" applyAlignment="0" applyProtection="0"/>
    <xf numFmtId="0" fontId="21" fillId="27" borderId="8" applyNumberFormat="0" applyAlignment="0" applyProtection="0"/>
    <xf numFmtId="0" fontId="21" fillId="27" borderId="8" applyNumberFormat="0" applyAlignment="0" applyProtection="0"/>
    <xf numFmtId="0" fontId="21" fillId="27" borderId="8" applyNumberFormat="0" applyAlignment="0" applyProtection="0"/>
    <xf numFmtId="0" fontId="21" fillId="27" borderId="8" applyNumberFormat="0" applyAlignment="0" applyProtection="0"/>
    <xf numFmtId="0" fontId="3" fillId="0" borderId="0"/>
    <xf numFmtId="0" fontId="22" fillId="0" borderId="0" applyNumberFormat="0" applyFill="0" applyBorder="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79" fillId="0" borderId="0"/>
  </cellStyleXfs>
  <cellXfs count="221">
    <xf numFmtId="0" fontId="0" fillId="0" borderId="0" xfId="0"/>
    <xf numFmtId="0" fontId="0" fillId="33" borderId="0" xfId="0" applyFill="1" applyAlignment="1">
      <alignment horizontal="center"/>
    </xf>
    <xf numFmtId="0" fontId="28" fillId="34" borderId="0" xfId="0" applyFont="1" applyFill="1" applyAlignment="1">
      <alignment horizontal="center" vertical="center" wrapText="1"/>
    </xf>
    <xf numFmtId="0" fontId="28" fillId="34" borderId="0" xfId="136" applyNumberFormat="1" applyFont="1" applyFill="1" applyAlignment="1">
      <alignment horizontal="center" vertical="center" wrapText="1"/>
    </xf>
    <xf numFmtId="0" fontId="0" fillId="36" borderId="0" xfId="0" applyFill="1" applyAlignment="1" applyProtection="1">
      <alignment horizontal="left"/>
      <protection locked="0"/>
    </xf>
    <xf numFmtId="0" fontId="5" fillId="37" borderId="0" xfId="0" applyFont="1" applyFill="1" applyBorder="1" applyAlignment="1" applyProtection="1">
      <alignment horizontal="left" vertical="center" indent="1"/>
    </xf>
    <xf numFmtId="0" fontId="5" fillId="40" borderId="0" xfId="0" applyFont="1" applyFill="1" applyBorder="1" applyAlignment="1" applyProtection="1">
      <alignment horizontal="left" vertical="center" indent="1"/>
    </xf>
    <xf numFmtId="0" fontId="54" fillId="33" borderId="10" xfId="0" applyFont="1" applyFill="1" applyBorder="1" applyAlignment="1" applyProtection="1">
      <alignment horizontal="center"/>
      <protection locked="0"/>
    </xf>
    <xf numFmtId="1" fontId="5" fillId="0" borderId="0" xfId="199" applyNumberFormat="1" applyFont="1" applyFill="1" applyBorder="1" applyAlignment="1" applyProtection="1">
      <alignment horizontal="center" vertical="center" wrapText="1"/>
      <protection locked="0"/>
    </xf>
    <xf numFmtId="49" fontId="1" fillId="0" borderId="0" xfId="0" applyNumberFormat="1" applyFont="1" applyFill="1" applyBorder="1" applyProtection="1">
      <protection locked="0"/>
    </xf>
    <xf numFmtId="49" fontId="25" fillId="0" borderId="0" xfId="0" applyNumberFormat="1" applyFont="1" applyFill="1" applyBorder="1" applyAlignment="1" applyProtection="1">
      <alignment horizontal="left" indent="1"/>
      <protection locked="0"/>
    </xf>
    <xf numFmtId="49" fontId="25" fillId="0" borderId="0" xfId="0" applyNumberFormat="1" applyFont="1" applyFill="1" applyAlignment="1" applyProtection="1">
      <alignment horizontal="left" indent="1"/>
      <protection locked="0"/>
    </xf>
    <xf numFmtId="1" fontId="25" fillId="0" borderId="0" xfId="0" applyNumberFormat="1" applyFont="1" applyFill="1" applyBorder="1" applyAlignment="1" applyProtection="1">
      <alignment horizontal="left" indent="1"/>
      <protection locked="0"/>
    </xf>
    <xf numFmtId="1" fontId="25" fillId="0" borderId="0" xfId="0" applyNumberFormat="1" applyFont="1" applyFill="1" applyAlignment="1" applyProtection="1">
      <alignment horizontal="left" indent="1"/>
      <protection locked="0"/>
    </xf>
    <xf numFmtId="49" fontId="6" fillId="0" borderId="0" xfId="0" applyNumberFormat="1" applyFont="1" applyFill="1" applyProtection="1">
      <protection locked="0"/>
    </xf>
    <xf numFmtId="1" fontId="35" fillId="0" borderId="0" xfId="199" applyNumberFormat="1" applyFont="1" applyFill="1" applyBorder="1" applyAlignment="1" applyProtection="1">
      <alignment horizontal="center" vertical="center" wrapText="1"/>
      <protection locked="0"/>
    </xf>
    <xf numFmtId="49" fontId="6" fillId="0" borderId="0" xfId="0" applyNumberFormat="1" applyFont="1" applyFill="1" applyBorder="1" applyProtection="1">
      <protection locked="0"/>
    </xf>
    <xf numFmtId="49" fontId="37" fillId="0" borderId="0" xfId="0" applyNumberFormat="1" applyFont="1" applyFill="1" applyBorder="1" applyAlignment="1" applyProtection="1">
      <alignment horizontal="left" indent="1"/>
      <protection locked="0"/>
    </xf>
    <xf numFmtId="49" fontId="37" fillId="0" borderId="0" xfId="0" applyNumberFormat="1" applyFont="1" applyFill="1" applyAlignment="1" applyProtection="1">
      <alignment horizontal="left" indent="1"/>
      <protection locked="0"/>
    </xf>
    <xf numFmtId="1" fontId="37" fillId="0" borderId="0" xfId="0" applyNumberFormat="1" applyFont="1" applyFill="1" applyBorder="1" applyAlignment="1" applyProtection="1">
      <alignment horizontal="left" indent="1"/>
      <protection locked="0"/>
    </xf>
    <xf numFmtId="1" fontId="37" fillId="0" borderId="0" xfId="0" applyNumberFormat="1" applyFont="1" applyFill="1" applyAlignment="1" applyProtection="1">
      <alignment horizontal="left" indent="1"/>
      <protection locked="0"/>
    </xf>
    <xf numFmtId="49" fontId="28" fillId="34" borderId="0" xfId="0" applyNumberFormat="1" applyFont="1" applyFill="1" applyAlignment="1" applyProtection="1">
      <alignment horizontal="center" vertical="center" wrapText="1"/>
      <protection locked="0"/>
    </xf>
    <xf numFmtId="0" fontId="1" fillId="37" borderId="0" xfId="0" applyFont="1" applyFill="1" applyProtection="1"/>
    <xf numFmtId="0" fontId="43" fillId="37" borderId="0" xfId="0" applyFont="1" applyFill="1" applyProtection="1"/>
    <xf numFmtId="0" fontId="31" fillId="37" borderId="0" xfId="0" applyFont="1" applyFill="1" applyBorder="1" applyProtection="1"/>
    <xf numFmtId="0" fontId="1" fillId="35" borderId="0" xfId="0" applyFont="1" applyFill="1" applyAlignment="1" applyProtection="1">
      <alignment horizontal="centerContinuous"/>
    </xf>
    <xf numFmtId="164" fontId="1" fillId="35" borderId="0" xfId="136" applyNumberFormat="1" applyFont="1" applyFill="1" applyAlignment="1" applyProtection="1">
      <alignment horizontal="centerContinuous"/>
    </xf>
    <xf numFmtId="0" fontId="26" fillId="39" borderId="0" xfId="0" applyFont="1" applyFill="1" applyBorder="1" applyAlignment="1" applyProtection="1">
      <alignment horizontal="centerContinuous" vertical="center" wrapText="1"/>
    </xf>
    <xf numFmtId="165" fontId="26" fillId="39" borderId="0" xfId="136" applyNumberFormat="1" applyFont="1" applyFill="1" applyBorder="1" applyAlignment="1" applyProtection="1">
      <alignment horizontal="centerContinuous" vertical="center" wrapText="1"/>
    </xf>
    <xf numFmtId="49" fontId="4" fillId="40" borderId="0" xfId="0" applyNumberFormat="1" applyFont="1" applyFill="1" applyBorder="1" applyAlignment="1" applyProtection="1">
      <alignment horizontal="left" vertical="center" indent="1"/>
    </xf>
    <xf numFmtId="0" fontId="5" fillId="40" borderId="0" xfId="0" applyFont="1" applyFill="1" applyBorder="1" applyAlignment="1" applyProtection="1">
      <alignment horizontal="left" vertical="center" wrapText="1" indent="1"/>
    </xf>
    <xf numFmtId="0" fontId="5" fillId="40" borderId="0" xfId="0" applyFont="1" applyFill="1" applyAlignment="1" applyProtection="1">
      <alignment horizontal="left" vertical="center" indent="1"/>
    </xf>
    <xf numFmtId="0" fontId="5" fillId="37" borderId="0" xfId="0" applyFont="1" applyFill="1" applyBorder="1" applyProtection="1"/>
    <xf numFmtId="49" fontId="4" fillId="40" borderId="0" xfId="0" applyNumberFormat="1" applyFont="1" applyFill="1" applyBorder="1" applyAlignment="1" applyProtection="1">
      <alignment horizontal="left" vertical="center"/>
    </xf>
    <xf numFmtId="0" fontId="5" fillId="40" borderId="0" xfId="0" applyFont="1" applyFill="1" applyBorder="1" applyAlignment="1" applyProtection="1">
      <alignment vertical="center"/>
    </xf>
    <xf numFmtId="0" fontId="5" fillId="40" borderId="0" xfId="0" applyFont="1" applyFill="1" applyBorder="1" applyAlignment="1" applyProtection="1">
      <alignment vertical="center" wrapText="1"/>
    </xf>
    <xf numFmtId="0" fontId="5" fillId="40" borderId="0" xfId="0" applyFont="1" applyFill="1" applyProtection="1"/>
    <xf numFmtId="0" fontId="29" fillId="37" borderId="0" xfId="0" applyFont="1" applyFill="1" applyAlignment="1" applyProtection="1">
      <alignment horizontal="left" vertical="center"/>
    </xf>
    <xf numFmtId="0" fontId="29" fillId="37" borderId="0" xfId="0" applyFont="1" applyFill="1" applyBorder="1" applyAlignment="1" applyProtection="1">
      <alignment horizontal="right"/>
    </xf>
    <xf numFmtId="166" fontId="42" fillId="37" borderId="0" xfId="0" applyNumberFormat="1" applyFont="1" applyFill="1" applyAlignment="1" applyProtection="1">
      <alignment horizontal="center"/>
    </xf>
    <xf numFmtId="0" fontId="30" fillId="37" borderId="0" xfId="0" applyFont="1" applyFill="1" applyAlignment="1" applyProtection="1">
      <alignment horizontal="left" vertical="center"/>
    </xf>
    <xf numFmtId="0" fontId="31" fillId="37" borderId="0" xfId="0" applyFont="1" applyFill="1" applyAlignment="1" applyProtection="1">
      <alignment horizontal="center"/>
    </xf>
    <xf numFmtId="0" fontId="52" fillId="37" borderId="0" xfId="0" applyFont="1" applyFill="1" applyProtection="1"/>
    <xf numFmtId="0" fontId="48" fillId="37" borderId="0" xfId="0" applyFont="1" applyFill="1" applyAlignment="1" applyProtection="1">
      <alignment horizontal="left" vertical="center"/>
    </xf>
    <xf numFmtId="0" fontId="48" fillId="37" borderId="0" xfId="0" applyFont="1" applyFill="1" applyBorder="1" applyProtection="1"/>
    <xf numFmtId="0" fontId="53" fillId="37" borderId="0" xfId="0" applyFont="1" applyFill="1" applyProtection="1"/>
    <xf numFmtId="0" fontId="47" fillId="37" borderId="0" xfId="0" applyFont="1" applyFill="1" applyProtection="1"/>
    <xf numFmtId="0" fontId="49" fillId="37" borderId="0" xfId="0" applyFont="1" applyFill="1" applyBorder="1" applyProtection="1"/>
    <xf numFmtId="166" fontId="55" fillId="37" borderId="0" xfId="0" applyNumberFormat="1" applyFont="1" applyFill="1" applyAlignment="1" applyProtection="1">
      <alignment horizontal="center"/>
    </xf>
    <xf numFmtId="0" fontId="50" fillId="37" borderId="0" xfId="0" applyFont="1" applyFill="1" applyProtection="1"/>
    <xf numFmtId="0" fontId="31" fillId="37" borderId="0" xfId="0" applyFont="1" applyFill="1" applyAlignment="1" applyProtection="1">
      <alignment horizontal="centerContinuous" vertical="center"/>
    </xf>
    <xf numFmtId="0" fontId="29" fillId="37" borderId="0" xfId="0" applyFont="1" applyFill="1" applyAlignment="1" applyProtection="1">
      <alignment horizontal="centerContinuous" vertical="center"/>
    </xf>
    <xf numFmtId="0" fontId="55" fillId="37" borderId="0" xfId="0" applyFont="1" applyFill="1" applyAlignment="1" applyProtection="1">
      <alignment horizontal="centerContinuous" vertical="center"/>
    </xf>
    <xf numFmtId="0" fontId="56" fillId="37" borderId="0" xfId="0" applyFont="1" applyFill="1" applyAlignment="1" applyProtection="1">
      <alignment horizontal="center"/>
    </xf>
    <xf numFmtId="0" fontId="1" fillId="37" borderId="0" xfId="0" applyFont="1" applyFill="1" applyAlignment="1" applyProtection="1">
      <alignment horizontal="center"/>
    </xf>
    <xf numFmtId="164" fontId="1" fillId="37" borderId="0" xfId="136" applyNumberFormat="1" applyFont="1" applyFill="1" applyProtection="1"/>
    <xf numFmtId="0" fontId="1" fillId="37" borderId="0" xfId="0" applyFont="1" applyFill="1" applyAlignment="1" applyProtection="1"/>
    <xf numFmtId="0" fontId="51" fillId="37" borderId="0" xfId="0" applyFont="1" applyFill="1" applyBorder="1" applyAlignment="1" applyProtection="1">
      <alignment vertical="center"/>
    </xf>
    <xf numFmtId="0" fontId="29" fillId="37" borderId="0" xfId="0" applyFont="1" applyFill="1" applyBorder="1" applyAlignment="1" applyProtection="1">
      <alignment vertical="center"/>
    </xf>
    <xf numFmtId="0" fontId="43" fillId="37" borderId="0" xfId="0" applyFont="1" applyFill="1" applyAlignment="1" applyProtection="1"/>
    <xf numFmtId="0" fontId="1" fillId="37" borderId="0" xfId="0" applyFont="1" applyFill="1" applyBorder="1" applyAlignment="1" applyProtection="1">
      <alignment horizontal="center" vertical="center" wrapText="1"/>
    </xf>
    <xf numFmtId="49" fontId="26" fillId="35" borderId="0" xfId="0" applyNumberFormat="1" applyFont="1" applyFill="1" applyBorder="1" applyAlignment="1" applyProtection="1">
      <alignment horizontal="center" vertical="center" wrapText="1"/>
    </xf>
    <xf numFmtId="0" fontId="26" fillId="35" borderId="0" xfId="0" applyFont="1" applyFill="1" applyAlignment="1" applyProtection="1">
      <alignment horizontal="center" vertical="center" wrapText="1"/>
    </xf>
    <xf numFmtId="164" fontId="26" fillId="35" borderId="0" xfId="0" applyNumberFormat="1" applyFont="1" applyFill="1" applyAlignment="1" applyProtection="1">
      <alignment horizontal="center" vertical="center" wrapText="1"/>
    </xf>
    <xf numFmtId="0" fontId="32" fillId="35" borderId="0" xfId="0" applyFont="1" applyFill="1" applyAlignment="1" applyProtection="1">
      <alignment horizontal="center" vertical="center" wrapText="1"/>
    </xf>
    <xf numFmtId="0" fontId="1" fillId="37" borderId="0" xfId="0" applyFont="1" applyFill="1" applyAlignment="1" applyProtection="1">
      <alignment horizontal="center" vertical="center" wrapText="1"/>
    </xf>
    <xf numFmtId="0" fontId="43" fillId="37" borderId="0" xfId="0" applyFont="1" applyFill="1" applyAlignment="1" applyProtection="1">
      <alignment horizontal="center" vertical="center" wrapText="1"/>
    </xf>
    <xf numFmtId="0" fontId="27" fillId="37" borderId="0" xfId="0" applyFont="1" applyFill="1" applyBorder="1" applyProtection="1"/>
    <xf numFmtId="0" fontId="1" fillId="37" borderId="0" xfId="0" applyFont="1" applyFill="1" applyAlignment="1" applyProtection="1">
      <alignment horizontal="left"/>
    </xf>
    <xf numFmtId="0" fontId="46" fillId="37" borderId="0" xfId="167" applyFont="1" applyFill="1" applyAlignment="1" applyProtection="1">
      <protection locked="0"/>
    </xf>
    <xf numFmtId="0" fontId="6" fillId="37" borderId="0" xfId="0" applyFont="1" applyFill="1" applyProtection="1"/>
    <xf numFmtId="0" fontId="33" fillId="37" borderId="0" xfId="0" applyFont="1" applyFill="1" applyBorder="1" applyAlignment="1" applyProtection="1"/>
    <xf numFmtId="0" fontId="36" fillId="37" borderId="0" xfId="0" applyFont="1" applyFill="1" applyBorder="1" applyProtection="1"/>
    <xf numFmtId="165" fontId="63" fillId="39" borderId="0" xfId="136" applyNumberFormat="1" applyFont="1" applyFill="1" applyBorder="1" applyAlignment="1" applyProtection="1">
      <alignment horizontal="centerContinuous" vertical="center" wrapText="1"/>
    </xf>
    <xf numFmtId="164" fontId="62" fillId="39" borderId="0" xfId="136" applyNumberFormat="1" applyFont="1" applyFill="1" applyBorder="1" applyAlignment="1" applyProtection="1">
      <alignment horizontal="centerContinuous" vertical="center" wrapText="1"/>
    </xf>
    <xf numFmtId="164" fontId="61" fillId="35" borderId="0" xfId="136" applyNumberFormat="1" applyFont="1" applyFill="1" applyBorder="1" applyAlignment="1" applyProtection="1">
      <alignment horizontal="centerContinuous"/>
    </xf>
    <xf numFmtId="0" fontId="62" fillId="35" borderId="0" xfId="0" applyFont="1" applyFill="1" applyBorder="1" applyAlignment="1" applyProtection="1">
      <alignment horizontal="centerContinuous" vertical="center" wrapText="1"/>
    </xf>
    <xf numFmtId="0" fontId="62" fillId="39" borderId="0" xfId="0" applyFont="1" applyFill="1" applyBorder="1" applyAlignment="1" applyProtection="1">
      <alignment horizontal="centerContinuous" vertical="center"/>
    </xf>
    <xf numFmtId="165" fontId="62" fillId="39" borderId="0" xfId="136" applyNumberFormat="1" applyFont="1" applyFill="1" applyBorder="1" applyAlignment="1" applyProtection="1">
      <alignment horizontal="centerContinuous" vertical="center" wrapText="1"/>
    </xf>
    <xf numFmtId="0" fontId="35" fillId="37" borderId="0" xfId="0" applyFont="1" applyFill="1" applyBorder="1" applyAlignment="1" applyProtection="1">
      <alignment horizontal="left" vertical="center" indent="1"/>
    </xf>
    <xf numFmtId="0" fontId="37" fillId="40" borderId="0" xfId="0" applyFont="1" applyFill="1" applyBorder="1" applyAlignment="1" applyProtection="1">
      <alignment horizontal="left" vertical="center" indent="1"/>
    </xf>
    <xf numFmtId="49" fontId="38" fillId="40" borderId="0" xfId="0" applyNumberFormat="1" applyFont="1" applyFill="1" applyBorder="1" applyAlignment="1" applyProtection="1">
      <alignment horizontal="left" vertical="center" indent="1"/>
    </xf>
    <xf numFmtId="0" fontId="6" fillId="40" borderId="0" xfId="0" applyFont="1" applyFill="1" applyBorder="1" applyAlignment="1" applyProtection="1">
      <alignment horizontal="left" vertical="center" indent="1"/>
    </xf>
    <xf numFmtId="0" fontId="6" fillId="40" borderId="0" xfId="0" applyFont="1" applyFill="1" applyBorder="1" applyAlignment="1" applyProtection="1">
      <alignment horizontal="left" vertical="center" wrapText="1" indent="1"/>
    </xf>
    <xf numFmtId="0" fontId="35" fillId="37" borderId="0" xfId="0" applyFont="1" applyFill="1" applyBorder="1" applyProtection="1"/>
    <xf numFmtId="49" fontId="38" fillId="40" borderId="0" xfId="0" applyNumberFormat="1" applyFont="1" applyFill="1" applyBorder="1" applyAlignment="1" applyProtection="1">
      <alignment horizontal="left" vertical="center"/>
    </xf>
    <xf numFmtId="0" fontId="6" fillId="40" borderId="0" xfId="0" applyFont="1" applyFill="1" applyBorder="1" applyAlignment="1" applyProtection="1">
      <alignment vertical="center"/>
    </xf>
    <xf numFmtId="0" fontId="6" fillId="40" borderId="0" xfId="0" applyFont="1" applyFill="1" applyBorder="1" applyAlignment="1" applyProtection="1">
      <alignment vertical="center" wrapText="1"/>
    </xf>
    <xf numFmtId="0" fontId="58" fillId="37" borderId="0" xfId="0" applyFont="1" applyFill="1" applyProtection="1"/>
    <xf numFmtId="0" fontId="58" fillId="37" borderId="0" xfId="0" applyFont="1" applyFill="1" applyAlignment="1" applyProtection="1">
      <alignment horizontal="center"/>
    </xf>
    <xf numFmtId="164" fontId="58" fillId="37" borderId="0" xfId="136" applyNumberFormat="1" applyFont="1" applyFill="1" applyProtection="1"/>
    <xf numFmtId="0" fontId="59" fillId="38" borderId="0" xfId="0" applyFont="1" applyFill="1" applyBorder="1" applyAlignment="1" applyProtection="1">
      <alignment horizontal="right" vertical="center"/>
    </xf>
    <xf numFmtId="166" fontId="67" fillId="37" borderId="0" xfId="0" applyNumberFormat="1" applyFont="1" applyFill="1" applyAlignment="1" applyProtection="1">
      <alignment horizontal="center"/>
    </xf>
    <xf numFmtId="0" fontId="69" fillId="37" borderId="0" xfId="0" applyFont="1" applyFill="1" applyBorder="1" applyAlignment="1" applyProtection="1">
      <alignment horizontal="center" vertical="center"/>
    </xf>
    <xf numFmtId="0" fontId="6" fillId="37" borderId="0" xfId="0" applyFont="1" applyFill="1" applyAlignment="1" applyProtection="1">
      <alignment horizontal="center"/>
    </xf>
    <xf numFmtId="164" fontId="6" fillId="37" borderId="0" xfId="136" applyNumberFormat="1" applyFont="1" applyFill="1" applyProtection="1"/>
    <xf numFmtId="0" fontId="6" fillId="37" borderId="0" xfId="0" applyFont="1" applyFill="1" applyAlignment="1" applyProtection="1">
      <alignment horizontal="left"/>
    </xf>
    <xf numFmtId="0" fontId="69" fillId="37" borderId="0" xfId="0" applyFont="1" applyFill="1" applyBorder="1" applyAlignment="1" applyProtection="1">
      <alignment horizontal="centerContinuous" vertical="center"/>
    </xf>
    <xf numFmtId="164" fontId="6" fillId="37" borderId="0" xfId="136" applyNumberFormat="1" applyFont="1" applyFill="1" applyAlignment="1" applyProtection="1">
      <alignment horizontal="centerContinuous"/>
    </xf>
    <xf numFmtId="0" fontId="6" fillId="37" borderId="0" xfId="0" applyFont="1" applyFill="1" applyAlignment="1" applyProtection="1">
      <alignment horizontal="centerContinuous"/>
    </xf>
    <xf numFmtId="0" fontId="71" fillId="37" borderId="0" xfId="0" applyFont="1" applyFill="1" applyBorder="1" applyAlignment="1" applyProtection="1">
      <alignment horizontal="centerContinuous" vertical="center"/>
    </xf>
    <xf numFmtId="164" fontId="58" fillId="37" borderId="0" xfId="136" applyNumberFormat="1" applyFont="1" applyFill="1" applyAlignment="1" applyProtection="1">
      <alignment horizontal="centerContinuous"/>
    </xf>
    <xf numFmtId="0" fontId="58" fillId="37" borderId="0" xfId="0" applyFont="1" applyFill="1" applyAlignment="1" applyProtection="1">
      <alignment horizontal="centerContinuous"/>
    </xf>
    <xf numFmtId="0" fontId="69" fillId="37" borderId="0" xfId="0" applyFont="1" applyFill="1" applyBorder="1" applyAlignment="1" applyProtection="1">
      <alignment horizontal="center"/>
    </xf>
    <xf numFmtId="0" fontId="72" fillId="37" borderId="0" xfId="0" applyFont="1" applyFill="1" applyAlignment="1" applyProtection="1">
      <alignment horizontal="center"/>
    </xf>
    <xf numFmtId="0" fontId="39" fillId="37" borderId="0" xfId="0" applyFont="1" applyFill="1" applyAlignment="1" applyProtection="1">
      <alignment horizontal="left"/>
    </xf>
    <xf numFmtId="0" fontId="6" fillId="37" borderId="0" xfId="0" applyFont="1" applyFill="1" applyAlignment="1" applyProtection="1"/>
    <xf numFmtId="0" fontId="62" fillId="37" borderId="0" xfId="0" applyFont="1" applyFill="1" applyBorder="1" applyAlignment="1" applyProtection="1">
      <alignment vertical="center"/>
    </xf>
    <xf numFmtId="0" fontId="33" fillId="37" borderId="0" xfId="0" applyFont="1" applyFill="1" applyBorder="1" applyAlignment="1" applyProtection="1">
      <alignment vertical="center"/>
    </xf>
    <xf numFmtId="0" fontId="6" fillId="37" borderId="0" xfId="0" applyFont="1" applyFill="1" applyBorder="1" applyAlignment="1" applyProtection="1">
      <alignment horizontal="center" vertical="center" wrapText="1"/>
    </xf>
    <xf numFmtId="49" fontId="34" fillId="35" borderId="0" xfId="0" applyNumberFormat="1" applyFont="1" applyFill="1" applyBorder="1" applyAlignment="1" applyProtection="1">
      <alignment horizontal="center" vertical="center" wrapText="1"/>
    </xf>
    <xf numFmtId="0" fontId="34" fillId="35" borderId="0" xfId="0" applyFont="1" applyFill="1" applyAlignment="1" applyProtection="1">
      <alignment horizontal="center" vertical="center" wrapText="1"/>
    </xf>
    <xf numFmtId="164" fontId="34" fillId="35" borderId="0" xfId="0" applyNumberFormat="1" applyFont="1" applyFill="1" applyAlignment="1" applyProtection="1">
      <alignment horizontal="center" vertical="center" wrapText="1"/>
    </xf>
    <xf numFmtId="0" fontId="6" fillId="37" borderId="0" xfId="0" applyFont="1" applyFill="1" applyAlignment="1" applyProtection="1">
      <alignment horizontal="center" vertical="center" wrapText="1"/>
    </xf>
    <xf numFmtId="0" fontId="40" fillId="37" borderId="0" xfId="0" applyFont="1" applyFill="1" applyBorder="1" applyProtection="1"/>
    <xf numFmtId="0" fontId="40" fillId="37" borderId="0" xfId="0" applyFont="1" applyFill="1" applyProtection="1"/>
    <xf numFmtId="0" fontId="68" fillId="37" borderId="0" xfId="167" applyFont="1" applyFill="1" applyAlignment="1" applyProtection="1">
      <alignment horizontal="left"/>
      <protection locked="0"/>
    </xf>
    <xf numFmtId="49" fontId="0" fillId="0" borderId="0" xfId="0" applyNumberFormat="1"/>
    <xf numFmtId="0" fontId="1" fillId="40" borderId="0" xfId="0" applyNumberFormat="1" applyFont="1" applyFill="1" applyAlignment="1" applyProtection="1">
      <alignment horizontal="center"/>
      <protection hidden="1"/>
    </xf>
    <xf numFmtId="1" fontId="1" fillId="40" borderId="0" xfId="0" applyNumberFormat="1" applyFont="1" applyFill="1" applyAlignment="1" applyProtection="1">
      <alignment horizontal="center" vertical="center"/>
      <protection hidden="1"/>
    </xf>
    <xf numFmtId="0" fontId="2" fillId="40" borderId="0" xfId="0" applyNumberFormat="1" applyFont="1" applyFill="1" applyAlignment="1" applyProtection="1">
      <alignment horizontal="center"/>
      <protection hidden="1"/>
    </xf>
    <xf numFmtId="0" fontId="5" fillId="40" borderId="0" xfId="0" applyNumberFormat="1" applyFont="1" applyFill="1" applyAlignment="1" applyProtection="1">
      <protection hidden="1"/>
    </xf>
    <xf numFmtId="1" fontId="1" fillId="40" borderId="0" xfId="136" applyNumberFormat="1" applyFont="1" applyFill="1" applyAlignment="1" applyProtection="1">
      <alignment horizontal="center" vertical="center"/>
      <protection hidden="1"/>
    </xf>
    <xf numFmtId="0" fontId="1" fillId="40" borderId="0" xfId="0" applyNumberFormat="1" applyFont="1" applyFill="1" applyAlignment="1" applyProtection="1">
      <alignment horizontal="center" vertical="center"/>
      <protection hidden="1"/>
    </xf>
    <xf numFmtId="0" fontId="5" fillId="40" borderId="0" xfId="0" applyNumberFormat="1" applyFont="1" applyFill="1" applyAlignment="1" applyProtection="1">
      <alignment vertical="top"/>
      <protection hidden="1"/>
    </xf>
    <xf numFmtId="0" fontId="6" fillId="40" borderId="0" xfId="0" applyNumberFormat="1" applyFont="1" applyFill="1" applyAlignment="1" applyProtection="1">
      <alignment horizontal="center"/>
      <protection hidden="1"/>
    </xf>
    <xf numFmtId="1" fontId="6" fillId="40" borderId="0" xfId="0" applyNumberFormat="1" applyFont="1" applyFill="1" applyAlignment="1" applyProtection="1">
      <alignment horizontal="center" vertical="center"/>
      <protection hidden="1"/>
    </xf>
    <xf numFmtId="0" fontId="41" fillId="40" borderId="0" xfId="0" applyNumberFormat="1" applyFont="1" applyFill="1" applyAlignment="1" applyProtection="1">
      <alignment horizontal="center"/>
      <protection hidden="1"/>
    </xf>
    <xf numFmtId="0" fontId="6" fillId="40" borderId="0" xfId="0" applyNumberFormat="1" applyFont="1" applyFill="1" applyBorder="1" applyAlignment="1" applyProtection="1">
      <alignment horizontal="center"/>
      <protection hidden="1"/>
    </xf>
    <xf numFmtId="1" fontId="6" fillId="40" borderId="0" xfId="136" applyNumberFormat="1" applyFont="1" applyFill="1" applyAlignment="1" applyProtection="1">
      <alignment horizontal="center" vertical="center"/>
      <protection hidden="1"/>
    </xf>
    <xf numFmtId="0" fontId="6" fillId="40" borderId="0" xfId="0" applyNumberFormat="1" applyFont="1" applyFill="1" applyAlignment="1" applyProtection="1">
      <alignment horizontal="center" vertical="center"/>
      <protection hidden="1"/>
    </xf>
    <xf numFmtId="0" fontId="73" fillId="35" borderId="0" xfId="0" applyFont="1" applyFill="1" applyAlignment="1" applyProtection="1">
      <alignment horizontal="center" vertical="center" wrapText="1"/>
    </xf>
    <xf numFmtId="0" fontId="62" fillId="35" borderId="0" xfId="0" applyFont="1" applyFill="1" applyAlignment="1" applyProtection="1">
      <alignment horizontal="left"/>
    </xf>
    <xf numFmtId="0" fontId="45" fillId="35" borderId="0" xfId="0" applyFont="1" applyFill="1" applyAlignment="1" applyProtection="1">
      <alignment horizontal="left"/>
    </xf>
    <xf numFmtId="0" fontId="6" fillId="0" borderId="0" xfId="0" applyNumberFormat="1" applyFont="1" applyFill="1" applyAlignment="1" applyProtection="1">
      <alignment horizontal="center"/>
      <protection hidden="1"/>
    </xf>
    <xf numFmtId="0" fontId="0" fillId="0" borderId="0" xfId="0" applyNumberFormat="1" applyFont="1" applyFill="1" applyAlignment="1" applyProtection="1">
      <protection hidden="1"/>
    </xf>
    <xf numFmtId="0" fontId="0" fillId="0" borderId="0" xfId="0" applyNumberFormat="1" applyFont="1" applyFill="1" applyAlignment="1" applyProtection="1">
      <alignment vertical="top"/>
      <protection hidden="1"/>
    </xf>
    <xf numFmtId="0" fontId="56" fillId="37" borderId="0" xfId="0" applyFont="1" applyFill="1" applyAlignment="1" applyProtection="1">
      <alignment horizontal="left"/>
    </xf>
    <xf numFmtId="0" fontId="56" fillId="37" borderId="0" xfId="0" applyFont="1" applyFill="1" applyAlignment="1" applyProtection="1">
      <alignment horizontal="center"/>
      <protection hidden="1"/>
    </xf>
    <xf numFmtId="0" fontId="27" fillId="37" borderId="0" xfId="0" applyFont="1" applyFill="1" applyProtection="1">
      <protection locked="0"/>
    </xf>
    <xf numFmtId="0" fontId="1" fillId="37" borderId="0" xfId="0" applyFont="1" applyFill="1" applyProtection="1">
      <protection locked="0"/>
    </xf>
    <xf numFmtId="166" fontId="71" fillId="37" borderId="0" xfId="0" applyNumberFormat="1" applyFont="1" applyFill="1" applyBorder="1" applyAlignment="1" applyProtection="1">
      <alignment horizontal="center" vertical="center"/>
    </xf>
    <xf numFmtId="0" fontId="44" fillId="37" borderId="0" xfId="0" applyFont="1" applyFill="1" applyProtection="1">
      <protection hidden="1"/>
    </xf>
    <xf numFmtId="0" fontId="6" fillId="37" borderId="0" xfId="0" applyFont="1" applyFill="1" applyProtection="1">
      <protection hidden="1"/>
    </xf>
    <xf numFmtId="0" fontId="60" fillId="37" borderId="0" xfId="0" applyFont="1" applyFill="1" applyProtection="1">
      <protection hidden="1"/>
    </xf>
    <xf numFmtId="0" fontId="58" fillId="37" borderId="0" xfId="0" applyFont="1" applyFill="1" applyProtection="1">
      <protection hidden="1"/>
    </xf>
    <xf numFmtId="0" fontId="44" fillId="37" borderId="0" xfId="0" applyFont="1" applyFill="1" applyAlignment="1" applyProtection="1">
      <protection hidden="1"/>
    </xf>
    <xf numFmtId="0" fontId="6" fillId="37" borderId="0" xfId="0" applyFont="1" applyFill="1" applyAlignment="1" applyProtection="1">
      <protection hidden="1"/>
    </xf>
    <xf numFmtId="0" fontId="44" fillId="37" borderId="0" xfId="0" applyFont="1" applyFill="1" applyAlignment="1" applyProtection="1">
      <alignment horizontal="center" vertical="center" wrapText="1"/>
      <protection hidden="1"/>
    </xf>
    <xf numFmtId="0" fontId="43" fillId="37" borderId="0" xfId="0" applyFont="1" applyFill="1" applyAlignment="1" applyProtection="1">
      <alignment horizontal="center" vertical="center" wrapText="1"/>
      <protection hidden="1"/>
    </xf>
    <xf numFmtId="0" fontId="6" fillId="37" borderId="0" xfId="0" applyFont="1" applyFill="1" applyAlignment="1" applyProtection="1">
      <alignment horizontal="center" vertical="center" wrapText="1"/>
      <protection hidden="1"/>
    </xf>
    <xf numFmtId="0" fontId="43" fillId="37" borderId="0" xfId="0" applyFont="1" applyFill="1" applyProtection="1">
      <protection hidden="1"/>
    </xf>
    <xf numFmtId="0" fontId="33" fillId="37" borderId="0" xfId="0" applyFont="1" applyFill="1" applyBorder="1" applyAlignment="1" applyProtection="1">
      <protection hidden="1"/>
    </xf>
    <xf numFmtId="0" fontId="36" fillId="37" borderId="0" xfId="0" applyFont="1" applyFill="1" applyBorder="1" applyProtection="1">
      <protection hidden="1"/>
    </xf>
    <xf numFmtId="165" fontId="62" fillId="39" borderId="0" xfId="136" applyNumberFormat="1" applyFont="1" applyFill="1" applyBorder="1" applyAlignment="1" applyProtection="1">
      <alignment horizontal="centerContinuous" vertical="center" wrapText="1"/>
      <protection hidden="1"/>
    </xf>
    <xf numFmtId="0" fontId="6" fillId="40" borderId="0" xfId="0" applyFont="1" applyFill="1" applyBorder="1" applyAlignment="1" applyProtection="1">
      <alignment horizontal="left" vertical="center" wrapText="1" indent="1"/>
      <protection hidden="1"/>
    </xf>
    <xf numFmtId="0" fontId="6" fillId="40" borderId="0" xfId="0" applyFont="1" applyFill="1" applyBorder="1" applyAlignment="1" applyProtection="1">
      <alignment vertical="center" wrapText="1"/>
      <protection hidden="1"/>
    </xf>
    <xf numFmtId="166" fontId="67" fillId="37" borderId="0" xfId="0" applyNumberFormat="1" applyFont="1" applyFill="1" applyAlignment="1" applyProtection="1">
      <alignment horizontal="center"/>
      <protection hidden="1"/>
    </xf>
    <xf numFmtId="0" fontId="69" fillId="37" borderId="0" xfId="0" applyFont="1" applyFill="1" applyBorder="1" applyAlignment="1" applyProtection="1">
      <alignment horizontal="center" vertical="center"/>
      <protection hidden="1"/>
    </xf>
    <xf numFmtId="166" fontId="71" fillId="37" borderId="0" xfId="0" applyNumberFormat="1" applyFont="1" applyFill="1" applyBorder="1" applyAlignment="1" applyProtection="1">
      <alignment horizontal="center" vertical="center"/>
      <protection hidden="1"/>
    </xf>
    <xf numFmtId="0" fontId="69" fillId="37" borderId="0" xfId="0" applyFont="1" applyFill="1" applyBorder="1" applyAlignment="1" applyProtection="1">
      <alignment horizontal="center"/>
      <protection hidden="1"/>
    </xf>
    <xf numFmtId="0" fontId="72" fillId="37" borderId="0" xfId="0" applyFont="1" applyFill="1" applyAlignment="1" applyProtection="1">
      <alignment horizontal="center"/>
      <protection hidden="1"/>
    </xf>
    <xf numFmtId="0" fontId="33" fillId="37" borderId="0" xfId="0" applyFont="1" applyFill="1" applyBorder="1" applyAlignment="1" applyProtection="1">
      <alignment vertical="center"/>
      <protection hidden="1"/>
    </xf>
    <xf numFmtId="0" fontId="34" fillId="35" borderId="0" xfId="0" applyFont="1" applyFill="1" applyAlignment="1" applyProtection="1">
      <alignment horizontal="center" vertical="center" wrapText="1"/>
      <protection hidden="1"/>
    </xf>
    <xf numFmtId="0" fontId="1" fillId="37" borderId="0" xfId="0" applyFont="1" applyFill="1" applyProtection="1">
      <protection hidden="1"/>
    </xf>
    <xf numFmtId="0" fontId="1" fillId="35" borderId="0" xfId="0" applyFont="1" applyFill="1" applyAlignment="1" applyProtection="1">
      <alignment horizontal="centerContinuous"/>
      <protection hidden="1"/>
    </xf>
    <xf numFmtId="0" fontId="5" fillId="40" borderId="0" xfId="0" applyFont="1" applyFill="1" applyAlignment="1" applyProtection="1">
      <alignment horizontal="left" vertical="center" indent="1"/>
      <protection hidden="1"/>
    </xf>
    <xf numFmtId="0" fontId="5" fillId="40" borderId="0" xfId="0" applyFont="1" applyFill="1" applyProtection="1">
      <protection hidden="1"/>
    </xf>
    <xf numFmtId="166" fontId="42" fillId="37" borderId="0" xfId="0" applyNumberFormat="1" applyFont="1" applyFill="1" applyAlignment="1" applyProtection="1">
      <alignment horizontal="center"/>
      <protection hidden="1"/>
    </xf>
    <xf numFmtId="0" fontId="31" fillId="37" borderId="0" xfId="0" applyFont="1" applyFill="1" applyAlignment="1" applyProtection="1">
      <alignment horizontal="center"/>
      <protection hidden="1"/>
    </xf>
    <xf numFmtId="166" fontId="55" fillId="37" borderId="0" xfId="0" applyNumberFormat="1" applyFont="1" applyFill="1" applyAlignment="1" applyProtection="1">
      <alignment horizontal="center"/>
      <protection hidden="1"/>
    </xf>
    <xf numFmtId="0" fontId="1" fillId="37" borderId="0" xfId="0" applyFont="1" applyFill="1" applyAlignment="1" applyProtection="1">
      <protection hidden="1"/>
    </xf>
    <xf numFmtId="0" fontId="26" fillId="35" borderId="0" xfId="0" applyFont="1" applyFill="1" applyAlignment="1" applyProtection="1">
      <alignment horizontal="center" vertical="center" wrapText="1"/>
      <protection hidden="1"/>
    </xf>
    <xf numFmtId="43" fontId="6" fillId="0" borderId="0" xfId="136" applyNumberFormat="1" applyFont="1" applyFill="1" applyAlignment="1" applyProtection="1">
      <alignment vertical="top"/>
      <protection hidden="1"/>
    </xf>
    <xf numFmtId="43" fontId="1" fillId="0" borderId="0" xfId="136" applyNumberFormat="1" applyFont="1" applyFill="1" applyAlignment="1" applyProtection="1">
      <protection hidden="1"/>
    </xf>
    <xf numFmtId="43" fontId="1" fillId="0" borderId="0" xfId="136" applyNumberFormat="1" applyFont="1" applyFill="1" applyAlignment="1" applyProtection="1">
      <alignment vertical="top"/>
      <protection hidden="1"/>
    </xf>
    <xf numFmtId="0" fontId="30" fillId="37" borderId="0" xfId="0" applyFont="1" applyFill="1" applyBorder="1" applyAlignment="1" applyProtection="1">
      <alignment horizontal="left" vertical="center"/>
    </xf>
    <xf numFmtId="0" fontId="29" fillId="37" borderId="0" xfId="0" applyFont="1" applyFill="1" applyAlignment="1" applyProtection="1">
      <alignment horizontal="center" vertical="center"/>
    </xf>
    <xf numFmtId="0" fontId="48" fillId="37" borderId="0" xfId="0" applyFont="1" applyFill="1" applyBorder="1" applyAlignment="1" applyProtection="1">
      <alignment horizontal="left" vertical="center"/>
    </xf>
    <xf numFmtId="0" fontId="36" fillId="37" borderId="0" xfId="0" applyFont="1" applyFill="1" applyAlignment="1" applyProtection="1">
      <alignment horizontal="center"/>
    </xf>
    <xf numFmtId="0" fontId="56" fillId="37" borderId="0" xfId="0" applyFont="1" applyFill="1" applyBorder="1" applyAlignment="1" applyProtection="1">
      <alignment horizontal="left" vertical="center"/>
    </xf>
    <xf numFmtId="0" fontId="69" fillId="37" borderId="0" xfId="0" applyFont="1" applyFill="1" applyAlignment="1" applyProtection="1">
      <alignment horizontal="center"/>
    </xf>
    <xf numFmtId="0" fontId="45" fillId="37" borderId="0" xfId="0" applyFont="1" applyFill="1" applyAlignment="1" applyProtection="1">
      <alignment horizontal="center" wrapText="1"/>
    </xf>
    <xf numFmtId="0" fontId="57" fillId="37" borderId="0" xfId="0" applyFont="1" applyFill="1" applyAlignment="1" applyProtection="1">
      <alignment vertical="center"/>
    </xf>
    <xf numFmtId="0" fontId="77" fillId="37" borderId="0" xfId="0" applyFont="1" applyFill="1" applyAlignment="1" applyProtection="1">
      <alignment horizontal="center"/>
    </xf>
    <xf numFmtId="0" fontId="77" fillId="37" borderId="0" xfId="0" applyFont="1" applyFill="1" applyAlignment="1" applyProtection="1">
      <alignment horizontal="left" vertical="center"/>
    </xf>
    <xf numFmtId="0" fontId="77" fillId="37" borderId="0" xfId="0" applyFont="1" applyFill="1" applyBorder="1" applyAlignment="1" applyProtection="1">
      <alignment horizontal="left" vertical="center"/>
    </xf>
    <xf numFmtId="164" fontId="77" fillId="37" borderId="0" xfId="136" applyNumberFormat="1" applyFont="1" applyFill="1" applyBorder="1" applyAlignment="1" applyProtection="1">
      <alignment horizontal="center" vertical="center"/>
      <protection hidden="1"/>
    </xf>
    <xf numFmtId="0" fontId="1" fillId="0" borderId="0" xfId="0" applyFont="1" applyFill="1" applyProtection="1"/>
    <xf numFmtId="0" fontId="5" fillId="0" borderId="0" xfId="0" applyFont="1" applyFill="1" applyAlignment="1" applyProtection="1">
      <alignment horizontal="left" vertical="center" indent="1"/>
    </xf>
    <xf numFmtId="0" fontId="5" fillId="0" borderId="0" xfId="0" applyFont="1" applyFill="1" applyProtection="1"/>
    <xf numFmtId="0" fontId="61" fillId="0" borderId="0" xfId="0" applyFont="1" applyFill="1" applyProtection="1"/>
    <xf numFmtId="0" fontId="35" fillId="0" borderId="0" xfId="0" applyFont="1" applyFill="1" applyAlignment="1" applyProtection="1">
      <alignment horizontal="left" vertical="center" indent="1"/>
    </xf>
    <xf numFmtId="0" fontId="35" fillId="0" borderId="0" xfId="0" applyFont="1" applyFill="1" applyProtection="1"/>
    <xf numFmtId="0" fontId="0" fillId="0" borderId="0" xfId="0" applyFill="1"/>
    <xf numFmtId="0" fontId="31" fillId="37" borderId="0" xfId="0" applyFont="1" applyFill="1" applyProtection="1"/>
    <xf numFmtId="0" fontId="78" fillId="37" borderId="0" xfId="0" applyFont="1" applyFill="1" applyProtection="1"/>
    <xf numFmtId="166" fontId="67" fillId="37" borderId="0" xfId="0" applyNumberFormat="1" applyFont="1" applyFill="1" applyAlignment="1" applyProtection="1">
      <alignment horizontal="center" vertical="center"/>
    </xf>
    <xf numFmtId="0" fontId="71" fillId="37" borderId="0" xfId="0" applyFont="1" applyFill="1" applyBorder="1" applyAlignment="1" applyProtection="1">
      <alignment horizontal="centerContinuous" vertical="center"/>
      <protection hidden="1"/>
    </xf>
    <xf numFmtId="0" fontId="70" fillId="33" borderId="10" xfId="0" applyFont="1" applyFill="1" applyBorder="1" applyAlignment="1" applyProtection="1">
      <alignment horizontal="center"/>
      <protection hidden="1"/>
    </xf>
    <xf numFmtId="0" fontId="54" fillId="33" borderId="10" xfId="0" applyFont="1" applyFill="1" applyBorder="1" applyAlignment="1" applyProtection="1">
      <alignment horizontal="center"/>
      <protection hidden="1"/>
    </xf>
    <xf numFmtId="0" fontId="55" fillId="37" borderId="0" xfId="0" applyFont="1" applyFill="1" applyAlignment="1" applyProtection="1">
      <alignment horizontal="centerContinuous" vertical="center"/>
      <protection hidden="1"/>
    </xf>
    <xf numFmtId="43" fontId="56" fillId="37" borderId="0" xfId="0" applyNumberFormat="1" applyFont="1" applyFill="1" applyAlignment="1" applyProtection="1">
      <alignment horizontal="center"/>
    </xf>
    <xf numFmtId="43" fontId="77" fillId="37" borderId="0" xfId="136" applyNumberFormat="1" applyFont="1" applyFill="1" applyBorder="1" applyAlignment="1" applyProtection="1">
      <alignment horizontal="center" vertical="center"/>
      <protection hidden="1"/>
    </xf>
    <xf numFmtId="2" fontId="48" fillId="37" borderId="0" xfId="0" applyNumberFormat="1" applyFont="1" applyFill="1" applyBorder="1" applyAlignment="1" applyProtection="1">
      <alignment horizontal="center" vertical="center"/>
      <protection hidden="1"/>
    </xf>
    <xf numFmtId="0" fontId="0" fillId="34" borderId="0" xfId="0" applyFill="1" applyAlignment="1">
      <alignment horizontal="center" vertical="center" wrapText="1"/>
    </xf>
    <xf numFmtId="0" fontId="79" fillId="0" borderId="0" xfId="211"/>
    <xf numFmtId="0" fontId="79" fillId="0" borderId="11" xfId="211" applyBorder="1"/>
    <xf numFmtId="0" fontId="79" fillId="0" borderId="11" xfId="211" applyBorder="1" applyAlignment="1">
      <alignment wrapText="1"/>
    </xf>
    <xf numFmtId="0" fontId="0" fillId="0" borderId="0" xfId="0" applyProtection="1">
      <protection locked="0"/>
    </xf>
    <xf numFmtId="49" fontId="0" fillId="0" borderId="0" xfId="0" applyNumberFormat="1" applyProtection="1">
      <protection locked="0"/>
    </xf>
    <xf numFmtId="0" fontId="1" fillId="0" borderId="0" xfId="0" applyFont="1" applyFill="1"/>
    <xf numFmtId="0" fontId="6" fillId="0" borderId="0" xfId="0" applyFont="1" applyFill="1"/>
    <xf numFmtId="0" fontId="1" fillId="0" borderId="0" xfId="0" applyFont="1" applyFill="1" applyAlignment="1">
      <alignment horizontal="left"/>
    </xf>
    <xf numFmtId="0" fontId="6" fillId="0" borderId="0" xfId="0" applyFont="1" applyFill="1" applyAlignment="1">
      <alignment horizontal="left"/>
    </xf>
    <xf numFmtId="49" fontId="1" fillId="0" borderId="0" xfId="0" applyNumberFormat="1" applyFont="1" applyProtection="1">
      <protection locked="0"/>
    </xf>
    <xf numFmtId="0" fontId="1" fillId="34" borderId="0" xfId="0" applyFont="1" applyFill="1" applyAlignment="1">
      <alignment horizontal="center" vertical="center" wrapText="1"/>
    </xf>
    <xf numFmtId="0" fontId="0" fillId="41" borderId="0" xfId="0" applyFill="1"/>
    <xf numFmtId="0" fontId="0" fillId="41" borderId="0" xfId="0" applyFill="1" applyAlignment="1">
      <alignment horizontal="center" vertical="center" wrapText="1"/>
    </xf>
    <xf numFmtId="0" fontId="76" fillId="37" borderId="0" xfId="0" applyFont="1" applyFill="1" applyAlignment="1" applyProtection="1">
      <alignment horizontal="center" vertical="center"/>
    </xf>
    <xf numFmtId="0" fontId="30" fillId="37" borderId="0" xfId="0" applyFont="1" applyFill="1" applyAlignment="1" applyProtection="1">
      <alignment horizontal="left" vertical="center"/>
    </xf>
  </cellXfs>
  <cellStyles count="212">
    <cellStyle name="20% - Accent1 2" xfId="1" xr:uid="{00000000-0005-0000-0000-000000000000}"/>
    <cellStyle name="20% - Accent1 3" xfId="2" xr:uid="{00000000-0005-0000-0000-000001000000}"/>
    <cellStyle name="20% - Accent1 4" xfId="3" xr:uid="{00000000-0005-0000-0000-000002000000}"/>
    <cellStyle name="20% - Accent1 5" xfId="4" xr:uid="{00000000-0005-0000-0000-000003000000}"/>
    <cellStyle name="20% - Accent1 6" xfId="5" xr:uid="{00000000-0005-0000-0000-000004000000}"/>
    <cellStyle name="20% - Accent2 2" xfId="6" xr:uid="{00000000-0005-0000-0000-000005000000}"/>
    <cellStyle name="20% - Accent2 3" xfId="7" xr:uid="{00000000-0005-0000-0000-000006000000}"/>
    <cellStyle name="20% - Accent2 4" xfId="8" xr:uid="{00000000-0005-0000-0000-000007000000}"/>
    <cellStyle name="20% - Accent2 5" xfId="9" xr:uid="{00000000-0005-0000-0000-000008000000}"/>
    <cellStyle name="20% - Accent2 6" xfId="10" xr:uid="{00000000-0005-0000-0000-000009000000}"/>
    <cellStyle name="20% - Accent3 2" xfId="11" xr:uid="{00000000-0005-0000-0000-00000A000000}"/>
    <cellStyle name="20% - Accent3 3" xfId="12" xr:uid="{00000000-0005-0000-0000-00000B000000}"/>
    <cellStyle name="20% - Accent3 4" xfId="13" xr:uid="{00000000-0005-0000-0000-00000C000000}"/>
    <cellStyle name="20% - Accent3 5" xfId="14" xr:uid="{00000000-0005-0000-0000-00000D000000}"/>
    <cellStyle name="20% - Accent3 6" xfId="15" xr:uid="{00000000-0005-0000-0000-00000E000000}"/>
    <cellStyle name="20% - Accent4 2" xfId="16" xr:uid="{00000000-0005-0000-0000-00000F000000}"/>
    <cellStyle name="20% - Accent4 3" xfId="17" xr:uid="{00000000-0005-0000-0000-000010000000}"/>
    <cellStyle name="20% - Accent4 4" xfId="18" xr:uid="{00000000-0005-0000-0000-000011000000}"/>
    <cellStyle name="20% - Accent4 5" xfId="19" xr:uid="{00000000-0005-0000-0000-000012000000}"/>
    <cellStyle name="20% - Accent4 6" xfId="20" xr:uid="{00000000-0005-0000-0000-000013000000}"/>
    <cellStyle name="20% - Accent5 2" xfId="21" xr:uid="{00000000-0005-0000-0000-000014000000}"/>
    <cellStyle name="20% - Accent5 3" xfId="22" xr:uid="{00000000-0005-0000-0000-000015000000}"/>
    <cellStyle name="20% - Accent5 4" xfId="23" xr:uid="{00000000-0005-0000-0000-000016000000}"/>
    <cellStyle name="20% - Accent5 5" xfId="24" xr:uid="{00000000-0005-0000-0000-000017000000}"/>
    <cellStyle name="20% - Accent5 6" xfId="25" xr:uid="{00000000-0005-0000-0000-000018000000}"/>
    <cellStyle name="20% - Accent6 2" xfId="26" xr:uid="{00000000-0005-0000-0000-000019000000}"/>
    <cellStyle name="20% - Accent6 3" xfId="27" xr:uid="{00000000-0005-0000-0000-00001A000000}"/>
    <cellStyle name="20% - Accent6 4" xfId="28" xr:uid="{00000000-0005-0000-0000-00001B000000}"/>
    <cellStyle name="20% - Accent6 5" xfId="29" xr:uid="{00000000-0005-0000-0000-00001C000000}"/>
    <cellStyle name="20% - Accent6 6" xfId="30" xr:uid="{00000000-0005-0000-0000-00001D000000}"/>
    <cellStyle name="40% - Accent1 2" xfId="31" xr:uid="{00000000-0005-0000-0000-00001E000000}"/>
    <cellStyle name="40% - Accent1 3" xfId="32" xr:uid="{00000000-0005-0000-0000-00001F000000}"/>
    <cellStyle name="40% - Accent1 4" xfId="33" xr:uid="{00000000-0005-0000-0000-000020000000}"/>
    <cellStyle name="40% - Accent1 5" xfId="34" xr:uid="{00000000-0005-0000-0000-000021000000}"/>
    <cellStyle name="40% - Accent1 6" xfId="35" xr:uid="{00000000-0005-0000-0000-000022000000}"/>
    <cellStyle name="40% - Accent2 2" xfId="36" xr:uid="{00000000-0005-0000-0000-000023000000}"/>
    <cellStyle name="40% - Accent2 3" xfId="37" xr:uid="{00000000-0005-0000-0000-000024000000}"/>
    <cellStyle name="40% - Accent2 4" xfId="38" xr:uid="{00000000-0005-0000-0000-000025000000}"/>
    <cellStyle name="40% - Accent2 5" xfId="39" xr:uid="{00000000-0005-0000-0000-000026000000}"/>
    <cellStyle name="40% - Accent2 6" xfId="40" xr:uid="{00000000-0005-0000-0000-000027000000}"/>
    <cellStyle name="40% - Accent3 2" xfId="41" xr:uid="{00000000-0005-0000-0000-000028000000}"/>
    <cellStyle name="40% - Accent3 3" xfId="42" xr:uid="{00000000-0005-0000-0000-000029000000}"/>
    <cellStyle name="40% - Accent3 4" xfId="43" xr:uid="{00000000-0005-0000-0000-00002A000000}"/>
    <cellStyle name="40% - Accent3 5" xfId="44" xr:uid="{00000000-0005-0000-0000-00002B000000}"/>
    <cellStyle name="40% - Accent3 6" xfId="45" xr:uid="{00000000-0005-0000-0000-00002C000000}"/>
    <cellStyle name="40% - Accent4 2" xfId="46" xr:uid="{00000000-0005-0000-0000-00002D000000}"/>
    <cellStyle name="40% - Accent4 3" xfId="47" xr:uid="{00000000-0005-0000-0000-00002E000000}"/>
    <cellStyle name="40% - Accent4 4" xfId="48" xr:uid="{00000000-0005-0000-0000-00002F000000}"/>
    <cellStyle name="40% - Accent4 5" xfId="49" xr:uid="{00000000-0005-0000-0000-000030000000}"/>
    <cellStyle name="40% - Accent4 6" xfId="50" xr:uid="{00000000-0005-0000-0000-000031000000}"/>
    <cellStyle name="40% - Accent5 2" xfId="51" xr:uid="{00000000-0005-0000-0000-000032000000}"/>
    <cellStyle name="40% - Accent5 3" xfId="52" xr:uid="{00000000-0005-0000-0000-000033000000}"/>
    <cellStyle name="40% - Accent5 4" xfId="53" xr:uid="{00000000-0005-0000-0000-000034000000}"/>
    <cellStyle name="40% - Accent5 5" xfId="54" xr:uid="{00000000-0005-0000-0000-000035000000}"/>
    <cellStyle name="40% - Accent5 6" xfId="55" xr:uid="{00000000-0005-0000-0000-000036000000}"/>
    <cellStyle name="40% - Accent6 2" xfId="56" xr:uid="{00000000-0005-0000-0000-000037000000}"/>
    <cellStyle name="40% - Accent6 3" xfId="57" xr:uid="{00000000-0005-0000-0000-000038000000}"/>
    <cellStyle name="40% - Accent6 4" xfId="58" xr:uid="{00000000-0005-0000-0000-000039000000}"/>
    <cellStyle name="40% - Accent6 5" xfId="59" xr:uid="{00000000-0005-0000-0000-00003A000000}"/>
    <cellStyle name="40% - Accent6 6" xfId="60" xr:uid="{00000000-0005-0000-0000-00003B000000}"/>
    <cellStyle name="60% - Accent1 2" xfId="61" xr:uid="{00000000-0005-0000-0000-00003C000000}"/>
    <cellStyle name="60% - Accent1 3" xfId="62" xr:uid="{00000000-0005-0000-0000-00003D000000}"/>
    <cellStyle name="60% - Accent1 4" xfId="63" xr:uid="{00000000-0005-0000-0000-00003E000000}"/>
    <cellStyle name="60% - Accent1 5" xfId="64" xr:uid="{00000000-0005-0000-0000-00003F000000}"/>
    <cellStyle name="60% - Accent1 6" xfId="65" xr:uid="{00000000-0005-0000-0000-000040000000}"/>
    <cellStyle name="60% - Accent2 2" xfId="66" xr:uid="{00000000-0005-0000-0000-000041000000}"/>
    <cellStyle name="60% - Accent2 3" xfId="67" xr:uid="{00000000-0005-0000-0000-000042000000}"/>
    <cellStyle name="60% - Accent2 4" xfId="68" xr:uid="{00000000-0005-0000-0000-000043000000}"/>
    <cellStyle name="60% - Accent2 5" xfId="69" xr:uid="{00000000-0005-0000-0000-000044000000}"/>
    <cellStyle name="60% - Accent2 6" xfId="70" xr:uid="{00000000-0005-0000-0000-000045000000}"/>
    <cellStyle name="60% - Accent3 2" xfId="71" xr:uid="{00000000-0005-0000-0000-000046000000}"/>
    <cellStyle name="60% - Accent3 3" xfId="72" xr:uid="{00000000-0005-0000-0000-000047000000}"/>
    <cellStyle name="60% - Accent3 4" xfId="73" xr:uid="{00000000-0005-0000-0000-000048000000}"/>
    <cellStyle name="60% - Accent3 5" xfId="74" xr:uid="{00000000-0005-0000-0000-000049000000}"/>
    <cellStyle name="60% - Accent3 6" xfId="75" xr:uid="{00000000-0005-0000-0000-00004A000000}"/>
    <cellStyle name="60% - Accent4 2" xfId="76" xr:uid="{00000000-0005-0000-0000-00004B000000}"/>
    <cellStyle name="60% - Accent4 3" xfId="77" xr:uid="{00000000-0005-0000-0000-00004C000000}"/>
    <cellStyle name="60% - Accent4 4" xfId="78" xr:uid="{00000000-0005-0000-0000-00004D000000}"/>
    <cellStyle name="60% - Accent4 5" xfId="79" xr:uid="{00000000-0005-0000-0000-00004E000000}"/>
    <cellStyle name="60% - Accent4 6" xfId="80" xr:uid="{00000000-0005-0000-0000-00004F000000}"/>
    <cellStyle name="60% - Accent5 2" xfId="81" xr:uid="{00000000-0005-0000-0000-000050000000}"/>
    <cellStyle name="60% - Accent5 3" xfId="82" xr:uid="{00000000-0005-0000-0000-000051000000}"/>
    <cellStyle name="60% - Accent5 4" xfId="83" xr:uid="{00000000-0005-0000-0000-000052000000}"/>
    <cellStyle name="60% - Accent5 5" xfId="84" xr:uid="{00000000-0005-0000-0000-000053000000}"/>
    <cellStyle name="60% - Accent5 6" xfId="85" xr:uid="{00000000-0005-0000-0000-000054000000}"/>
    <cellStyle name="60% - Accent6 2" xfId="86" xr:uid="{00000000-0005-0000-0000-000055000000}"/>
    <cellStyle name="60% - Accent6 3" xfId="87" xr:uid="{00000000-0005-0000-0000-000056000000}"/>
    <cellStyle name="60% - Accent6 4" xfId="88" xr:uid="{00000000-0005-0000-0000-000057000000}"/>
    <cellStyle name="60% - Accent6 5" xfId="89" xr:uid="{00000000-0005-0000-0000-000058000000}"/>
    <cellStyle name="60% - Accent6 6" xfId="90" xr:uid="{00000000-0005-0000-0000-000059000000}"/>
    <cellStyle name="Accent1 2" xfId="91" xr:uid="{00000000-0005-0000-0000-00005A000000}"/>
    <cellStyle name="Accent1 3" xfId="92" xr:uid="{00000000-0005-0000-0000-00005B000000}"/>
    <cellStyle name="Accent1 4" xfId="93" xr:uid="{00000000-0005-0000-0000-00005C000000}"/>
    <cellStyle name="Accent1 5" xfId="94" xr:uid="{00000000-0005-0000-0000-00005D000000}"/>
    <cellStyle name="Accent1 6" xfId="95" xr:uid="{00000000-0005-0000-0000-00005E000000}"/>
    <cellStyle name="Accent2 2" xfId="96" xr:uid="{00000000-0005-0000-0000-00005F000000}"/>
    <cellStyle name="Accent2 3" xfId="97" xr:uid="{00000000-0005-0000-0000-000060000000}"/>
    <cellStyle name="Accent2 4" xfId="98" xr:uid="{00000000-0005-0000-0000-000061000000}"/>
    <cellStyle name="Accent2 5" xfId="99" xr:uid="{00000000-0005-0000-0000-000062000000}"/>
    <cellStyle name="Accent2 6" xfId="100" xr:uid="{00000000-0005-0000-0000-000063000000}"/>
    <cellStyle name="Accent3 2" xfId="101" xr:uid="{00000000-0005-0000-0000-000064000000}"/>
    <cellStyle name="Accent3 3" xfId="102" xr:uid="{00000000-0005-0000-0000-000065000000}"/>
    <cellStyle name="Accent3 4" xfId="103" xr:uid="{00000000-0005-0000-0000-000066000000}"/>
    <cellStyle name="Accent3 5" xfId="104" xr:uid="{00000000-0005-0000-0000-000067000000}"/>
    <cellStyle name="Accent3 6" xfId="105" xr:uid="{00000000-0005-0000-0000-000068000000}"/>
    <cellStyle name="Accent4 2" xfId="106" xr:uid="{00000000-0005-0000-0000-000069000000}"/>
    <cellStyle name="Accent4 3" xfId="107" xr:uid="{00000000-0005-0000-0000-00006A000000}"/>
    <cellStyle name="Accent4 4" xfId="108" xr:uid="{00000000-0005-0000-0000-00006B000000}"/>
    <cellStyle name="Accent4 5" xfId="109" xr:uid="{00000000-0005-0000-0000-00006C000000}"/>
    <cellStyle name="Accent4 6" xfId="110" xr:uid="{00000000-0005-0000-0000-00006D000000}"/>
    <cellStyle name="Accent5 2" xfId="111" xr:uid="{00000000-0005-0000-0000-00006E000000}"/>
    <cellStyle name="Accent5 3" xfId="112" xr:uid="{00000000-0005-0000-0000-00006F000000}"/>
    <cellStyle name="Accent5 4" xfId="113" xr:uid="{00000000-0005-0000-0000-000070000000}"/>
    <cellStyle name="Accent5 5" xfId="114" xr:uid="{00000000-0005-0000-0000-000071000000}"/>
    <cellStyle name="Accent5 6" xfId="115" xr:uid="{00000000-0005-0000-0000-000072000000}"/>
    <cellStyle name="Accent6 2" xfId="116" xr:uid="{00000000-0005-0000-0000-000073000000}"/>
    <cellStyle name="Accent6 3" xfId="117" xr:uid="{00000000-0005-0000-0000-000074000000}"/>
    <cellStyle name="Accent6 4" xfId="118" xr:uid="{00000000-0005-0000-0000-000075000000}"/>
    <cellStyle name="Accent6 5" xfId="119" xr:uid="{00000000-0005-0000-0000-000076000000}"/>
    <cellStyle name="Accent6 6" xfId="120" xr:uid="{00000000-0005-0000-0000-000077000000}"/>
    <cellStyle name="Bad 2" xfId="121" xr:uid="{00000000-0005-0000-0000-000078000000}"/>
    <cellStyle name="Bad 3" xfId="122" xr:uid="{00000000-0005-0000-0000-000079000000}"/>
    <cellStyle name="Bad 4" xfId="123" xr:uid="{00000000-0005-0000-0000-00007A000000}"/>
    <cellStyle name="Bad 5" xfId="124" xr:uid="{00000000-0005-0000-0000-00007B000000}"/>
    <cellStyle name="Bad 6" xfId="125" xr:uid="{00000000-0005-0000-0000-00007C000000}"/>
    <cellStyle name="Calculation 2" xfId="126" xr:uid="{00000000-0005-0000-0000-00007D000000}"/>
    <cellStyle name="Calculation 3" xfId="127" xr:uid="{00000000-0005-0000-0000-00007E000000}"/>
    <cellStyle name="Calculation 4" xfId="128" xr:uid="{00000000-0005-0000-0000-00007F000000}"/>
    <cellStyle name="Calculation 5" xfId="129" xr:uid="{00000000-0005-0000-0000-000080000000}"/>
    <cellStyle name="Calculation 6" xfId="130" xr:uid="{00000000-0005-0000-0000-000081000000}"/>
    <cellStyle name="Check Cell 2" xfId="131" xr:uid="{00000000-0005-0000-0000-000082000000}"/>
    <cellStyle name="Check Cell 3" xfId="132" xr:uid="{00000000-0005-0000-0000-000083000000}"/>
    <cellStyle name="Check Cell 4" xfId="133" xr:uid="{00000000-0005-0000-0000-000084000000}"/>
    <cellStyle name="Check Cell 5" xfId="134" xr:uid="{00000000-0005-0000-0000-000085000000}"/>
    <cellStyle name="Check Cell 6" xfId="135" xr:uid="{00000000-0005-0000-0000-000086000000}"/>
    <cellStyle name="Comma" xfId="136" builtinId="3"/>
    <cellStyle name="Explanatory Text 2" xfId="137" xr:uid="{00000000-0005-0000-0000-000088000000}"/>
    <cellStyle name="Explanatory Text 3" xfId="138" xr:uid="{00000000-0005-0000-0000-000089000000}"/>
    <cellStyle name="Explanatory Text 4" xfId="139" xr:uid="{00000000-0005-0000-0000-00008A000000}"/>
    <cellStyle name="Explanatory Text 5" xfId="140" xr:uid="{00000000-0005-0000-0000-00008B000000}"/>
    <cellStyle name="Explanatory Text 6" xfId="141" xr:uid="{00000000-0005-0000-0000-00008C000000}"/>
    <cellStyle name="Good 2" xfId="142" xr:uid="{00000000-0005-0000-0000-00008D000000}"/>
    <cellStyle name="Good 3" xfId="143" xr:uid="{00000000-0005-0000-0000-00008E000000}"/>
    <cellStyle name="Good 4" xfId="144" xr:uid="{00000000-0005-0000-0000-00008F000000}"/>
    <cellStyle name="Good 5" xfId="145" xr:uid="{00000000-0005-0000-0000-000090000000}"/>
    <cellStyle name="Good 6" xfId="146" xr:uid="{00000000-0005-0000-0000-000091000000}"/>
    <cellStyle name="Heading 1 2" xfId="147" xr:uid="{00000000-0005-0000-0000-000092000000}"/>
    <cellStyle name="Heading 1 3" xfId="148" xr:uid="{00000000-0005-0000-0000-000093000000}"/>
    <cellStyle name="Heading 1 4" xfId="149" xr:uid="{00000000-0005-0000-0000-000094000000}"/>
    <cellStyle name="Heading 1 5" xfId="150" xr:uid="{00000000-0005-0000-0000-000095000000}"/>
    <cellStyle name="Heading 1 6" xfId="151" xr:uid="{00000000-0005-0000-0000-000096000000}"/>
    <cellStyle name="Heading 2 2" xfId="152" xr:uid="{00000000-0005-0000-0000-000097000000}"/>
    <cellStyle name="Heading 2 3" xfId="153" xr:uid="{00000000-0005-0000-0000-000098000000}"/>
    <cellStyle name="Heading 2 4" xfId="154" xr:uid="{00000000-0005-0000-0000-000099000000}"/>
    <cellStyle name="Heading 2 5" xfId="155" xr:uid="{00000000-0005-0000-0000-00009A000000}"/>
    <cellStyle name="Heading 2 6" xfId="156" xr:uid="{00000000-0005-0000-0000-00009B000000}"/>
    <cellStyle name="Heading 3 2" xfId="157" xr:uid="{00000000-0005-0000-0000-00009C000000}"/>
    <cellStyle name="Heading 3 3" xfId="158" xr:uid="{00000000-0005-0000-0000-00009D000000}"/>
    <cellStyle name="Heading 3 4" xfId="159" xr:uid="{00000000-0005-0000-0000-00009E000000}"/>
    <cellStyle name="Heading 3 5" xfId="160" xr:uid="{00000000-0005-0000-0000-00009F000000}"/>
    <cellStyle name="Heading 3 6" xfId="161" xr:uid="{00000000-0005-0000-0000-0000A0000000}"/>
    <cellStyle name="Heading 4 2" xfId="162" xr:uid="{00000000-0005-0000-0000-0000A1000000}"/>
    <cellStyle name="Heading 4 3" xfId="163" xr:uid="{00000000-0005-0000-0000-0000A2000000}"/>
    <cellStyle name="Heading 4 4" xfId="164" xr:uid="{00000000-0005-0000-0000-0000A3000000}"/>
    <cellStyle name="Heading 4 5" xfId="165" xr:uid="{00000000-0005-0000-0000-0000A4000000}"/>
    <cellStyle name="Heading 4 6" xfId="166" xr:uid="{00000000-0005-0000-0000-0000A5000000}"/>
    <cellStyle name="Hyperlink" xfId="167" builtinId="8"/>
    <cellStyle name="Input 2" xfId="168" xr:uid="{00000000-0005-0000-0000-0000A7000000}"/>
    <cellStyle name="Input 3" xfId="169" xr:uid="{00000000-0005-0000-0000-0000A8000000}"/>
    <cellStyle name="Input 4" xfId="170" xr:uid="{00000000-0005-0000-0000-0000A9000000}"/>
    <cellStyle name="Input 5" xfId="171" xr:uid="{00000000-0005-0000-0000-0000AA000000}"/>
    <cellStyle name="Input 6" xfId="172" xr:uid="{00000000-0005-0000-0000-0000AB000000}"/>
    <cellStyle name="Linked Cell 2" xfId="173" xr:uid="{00000000-0005-0000-0000-0000AC000000}"/>
    <cellStyle name="Linked Cell 3" xfId="174" xr:uid="{00000000-0005-0000-0000-0000AD000000}"/>
    <cellStyle name="Linked Cell 4" xfId="175" xr:uid="{00000000-0005-0000-0000-0000AE000000}"/>
    <cellStyle name="Linked Cell 5" xfId="176" xr:uid="{00000000-0005-0000-0000-0000AF000000}"/>
    <cellStyle name="Linked Cell 6" xfId="177" xr:uid="{00000000-0005-0000-0000-0000B0000000}"/>
    <cellStyle name="Neutral 2" xfId="178" xr:uid="{00000000-0005-0000-0000-0000B1000000}"/>
    <cellStyle name="Neutral 3" xfId="179" xr:uid="{00000000-0005-0000-0000-0000B2000000}"/>
    <cellStyle name="Neutral 4" xfId="180" xr:uid="{00000000-0005-0000-0000-0000B3000000}"/>
    <cellStyle name="Neutral 5" xfId="181" xr:uid="{00000000-0005-0000-0000-0000B4000000}"/>
    <cellStyle name="Neutral 6" xfId="182" xr:uid="{00000000-0005-0000-0000-0000B5000000}"/>
    <cellStyle name="Normal" xfId="0" builtinId="0"/>
    <cellStyle name="Normal 10" xfId="183" xr:uid="{00000000-0005-0000-0000-0000B7000000}"/>
    <cellStyle name="Normal 11" xfId="184" xr:uid="{00000000-0005-0000-0000-0000B8000000}"/>
    <cellStyle name="Normal 12" xfId="185" xr:uid="{00000000-0005-0000-0000-0000B9000000}"/>
    <cellStyle name="Normal 2" xfId="211" xr:uid="{00000000-0005-0000-0000-0000BA000000}"/>
    <cellStyle name="Normal 3" xfId="186" xr:uid="{00000000-0005-0000-0000-0000BB000000}"/>
    <cellStyle name="Normal 6" xfId="187" xr:uid="{00000000-0005-0000-0000-0000BC000000}"/>
    <cellStyle name="Normal 8" xfId="188" xr:uid="{00000000-0005-0000-0000-0000BD000000}"/>
    <cellStyle name="Note 2" xfId="189" xr:uid="{00000000-0005-0000-0000-0000BE000000}"/>
    <cellStyle name="Note 3" xfId="190" xr:uid="{00000000-0005-0000-0000-0000BF000000}"/>
    <cellStyle name="Note 4" xfId="191" xr:uid="{00000000-0005-0000-0000-0000C0000000}"/>
    <cellStyle name="Note 5" xfId="192" xr:uid="{00000000-0005-0000-0000-0000C1000000}"/>
    <cellStyle name="Note 6" xfId="193" xr:uid="{00000000-0005-0000-0000-0000C2000000}"/>
    <cellStyle name="Output 2" xfId="194" xr:uid="{00000000-0005-0000-0000-0000C3000000}"/>
    <cellStyle name="Output 3" xfId="195" xr:uid="{00000000-0005-0000-0000-0000C4000000}"/>
    <cellStyle name="Output 4" xfId="196" xr:uid="{00000000-0005-0000-0000-0000C5000000}"/>
    <cellStyle name="Output 5" xfId="197" xr:uid="{00000000-0005-0000-0000-0000C6000000}"/>
    <cellStyle name="Output 6" xfId="198" xr:uid="{00000000-0005-0000-0000-0000C7000000}"/>
    <cellStyle name="Style 1" xfId="199" xr:uid="{00000000-0005-0000-0000-0000C8000000}"/>
    <cellStyle name="Title" xfId="200" builtinId="15" customBuiltin="1"/>
    <cellStyle name="Total 2" xfId="201" xr:uid="{00000000-0005-0000-0000-0000CA000000}"/>
    <cellStyle name="Total 3" xfId="202" xr:uid="{00000000-0005-0000-0000-0000CB000000}"/>
    <cellStyle name="Total 4" xfId="203" xr:uid="{00000000-0005-0000-0000-0000CC000000}"/>
    <cellStyle name="Total 5" xfId="204" xr:uid="{00000000-0005-0000-0000-0000CD000000}"/>
    <cellStyle name="Total 6" xfId="205" xr:uid="{00000000-0005-0000-0000-0000CE000000}"/>
    <cellStyle name="Warning Text 2" xfId="206" xr:uid="{00000000-0005-0000-0000-0000CF000000}"/>
    <cellStyle name="Warning Text 3" xfId="207" xr:uid="{00000000-0005-0000-0000-0000D0000000}"/>
    <cellStyle name="Warning Text 4" xfId="208" xr:uid="{00000000-0005-0000-0000-0000D1000000}"/>
    <cellStyle name="Warning Text 5" xfId="209" xr:uid="{00000000-0005-0000-0000-0000D2000000}"/>
    <cellStyle name="Warning Text 6" xfId="210" xr:uid="{00000000-0005-0000-0000-0000D3000000}"/>
  </cellStyles>
  <dxfs count="98">
    <dxf>
      <font>
        <strike val="0"/>
        <outline val="0"/>
        <shadow val="0"/>
        <u val="none"/>
        <vertAlign val="baseline"/>
        <name val="Arial"/>
        <scheme val="none"/>
      </font>
      <fill>
        <patternFill patternType="solid">
          <fgColor indexed="64"/>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Arial"/>
        <scheme val="none"/>
      </font>
      <numFmt numFmtId="35" formatCode="_(* #,##0.00_);_(* \(#,##0.00\);_(* &quot;-&quot;??_);_(@_)"/>
      <fill>
        <patternFill patternType="none">
          <fgColor indexed="64"/>
          <bgColor indexed="65"/>
        </patternFill>
      </fill>
      <alignment horizontal="general" textRotation="0" wrapText="0" relativeIndent="0" justifyLastLine="0" shrinkToFit="0" readingOrder="0"/>
      <protection locked="1" hidden="1"/>
    </dxf>
    <dxf>
      <font>
        <strike val="0"/>
        <outline val="0"/>
        <shadow val="0"/>
        <u val="none"/>
        <vertAlign val="baseline"/>
        <name val="Arial"/>
        <scheme val="none"/>
      </font>
      <fill>
        <patternFill patternType="solid">
          <fgColor indexed="64"/>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textRotation="0" wrapText="0" relativeIndent="0" justifyLastLine="0" shrinkToFit="0" readingOrder="0"/>
      <protection locked="1" hidden="1"/>
    </dxf>
    <dxf>
      <font>
        <strike val="0"/>
        <outline val="0"/>
        <shadow val="0"/>
        <u val="none"/>
        <vertAlign val="baseline"/>
        <name val="Arial"/>
        <scheme val="none"/>
      </font>
      <fill>
        <patternFill patternType="solid">
          <fgColor indexed="64"/>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textRotation="0" wrapText="0" relativeIndent="0" justifyLastLine="0" shrinkToFit="0" readingOrder="0"/>
      <protection locked="1" hidden="1"/>
    </dxf>
    <dxf>
      <font>
        <strike val="0"/>
        <outline val="0"/>
        <shadow val="0"/>
        <u val="none"/>
        <vertAlign val="baseline"/>
        <name val="Arial"/>
        <scheme val="none"/>
      </font>
      <fill>
        <patternFill patternType="solid">
          <fgColor indexed="64"/>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textRotation="0" wrapText="0" relativeIndent="0" justifyLastLine="0" shrinkToFit="0" readingOrder="0"/>
      <protection locked="1" hidden="1"/>
    </dxf>
    <dxf>
      <font>
        <b val="0"/>
        <i val="0"/>
        <strike val="0"/>
        <condense val="0"/>
        <extend val="0"/>
        <outline val="0"/>
        <shadow val="0"/>
        <u val="none"/>
        <vertAlign val="baseline"/>
        <sz val="9"/>
        <color auto="1"/>
        <name val="Arial"/>
        <scheme val="none"/>
      </font>
      <numFmt numFmtId="0" formatCode="General"/>
      <fill>
        <patternFill patternType="solid">
          <fgColor indexed="64"/>
          <bgColor theme="0" tint="-4.9989318521683403E-2"/>
        </patternFill>
      </fill>
      <alignment horizontal="general" vertical="top" textRotation="0" wrapText="0" relativeIndent="0" justifyLastLine="0" shrinkToFit="0" readingOrder="0"/>
      <protection locked="1" hidden="1"/>
    </dxf>
    <dxf>
      <font>
        <b val="0"/>
        <i val="0"/>
        <strike val="0"/>
        <condense val="0"/>
        <extend val="0"/>
        <outline val="0"/>
        <shadow val="0"/>
        <u val="none"/>
        <vertAlign val="baseline"/>
        <sz val="9"/>
        <color auto="1"/>
        <name val="Arial"/>
        <scheme val="none"/>
      </font>
      <numFmt numFmtId="0" formatCode="General"/>
      <fill>
        <patternFill patternType="solid">
          <fgColor indexed="64"/>
          <bgColor theme="0" tint="-4.9989318521683403E-2"/>
        </patternFill>
      </fill>
      <alignment horizontal="general" vertical="top" textRotation="0" wrapText="0" relativeIndent="0" justifyLastLine="0" shrinkToFit="0" readingOrder="0"/>
      <protection locked="1" hidden="1"/>
    </dxf>
    <dxf>
      <font>
        <b/>
        <i val="0"/>
        <strike val="0"/>
        <condense val="0"/>
        <extend val="0"/>
        <outline val="0"/>
        <shadow val="0"/>
        <u val="none"/>
        <vertAlign val="baseline"/>
        <sz val="10"/>
        <color auto="1"/>
        <name val="Arial"/>
        <scheme val="none"/>
      </font>
      <numFmt numFmtId="0" formatCode="General"/>
      <fill>
        <patternFill patternType="solid">
          <fgColor indexed="64"/>
          <bgColor theme="0" tint="-4.9989318521683403E-2"/>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0" formatCode="General"/>
      <fill>
        <patternFill patternType="solid">
          <fgColor indexed="64"/>
          <bgColor theme="0" tint="-4.9989318521683403E-2"/>
        </patternFill>
      </fill>
      <alignment horizontal="center" vertical="bottom" textRotation="0" wrapText="0" relativeIndent="0" justifyLastLine="0" shrinkToFit="0" readingOrder="0"/>
      <protection locked="1" hidden="1"/>
    </dxf>
    <dxf>
      <font>
        <b val="0"/>
        <i val="0"/>
        <strike val="0"/>
        <condense val="0"/>
        <extend val="0"/>
        <outline val="0"/>
        <shadow val="0"/>
        <u val="none"/>
        <vertAlign val="baseline"/>
        <sz val="10"/>
        <color auto="1"/>
        <name val="Arial"/>
        <scheme val="none"/>
      </font>
      <numFmt numFmtId="0" formatCode="General"/>
      <fill>
        <patternFill patternType="solid">
          <fgColor indexed="64"/>
          <bgColor theme="0" tint="-4.9989318521683403E-2"/>
        </patternFill>
      </fill>
      <alignment horizontal="center" vertical="bottom" textRotation="0" wrapText="0" relativeIndent="0" justifyLastLine="0" shrinkToFit="0" readingOrder="0"/>
      <protection locked="1" hidden="1"/>
    </dxf>
    <dxf>
      <font>
        <strike val="0"/>
        <outline val="0"/>
        <shadow val="0"/>
        <u val="none"/>
        <vertAlign val="baseline"/>
        <name val="Arial"/>
        <scheme val="none"/>
      </font>
      <numFmt numFmtId="0" formatCode="General"/>
      <fill>
        <patternFill patternType="solid">
          <fgColor indexed="64"/>
          <bgColor theme="0" tint="-4.9989318521683403E-2"/>
        </patternFill>
      </fill>
      <alignment horizontal="center" vertical="bottom" textRotation="0" wrapText="0" relativeIndent="0" justifyLastLine="0" shrinkToFit="0" readingOrder="0"/>
      <protection locked="1" hidden="1"/>
    </dxf>
    <dxf>
      <font>
        <b val="0"/>
        <i val="0"/>
        <strike val="0"/>
        <condense val="0"/>
        <extend val="0"/>
        <outline val="0"/>
        <shadow val="0"/>
        <u val="none"/>
        <vertAlign val="baseline"/>
        <sz val="10"/>
        <color theme="1"/>
        <name val="Arial"/>
        <scheme val="none"/>
      </font>
      <numFmt numFmtId="1" formatCode="0"/>
      <fill>
        <patternFill patternType="none">
          <fgColor indexed="64"/>
          <bgColor indexed="65"/>
        </patternFill>
      </fill>
      <alignment horizontal="left" vertical="bottom" textRotation="0" wrapText="0" relativeIndent="1" justifyLastLine="0" shrinkToFit="0" readingOrder="0"/>
      <protection locked="0" hidden="0"/>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left" vertical="bottom" textRotation="0" wrapText="0" relativeIndent="1" justifyLastLine="0" shrinkToFit="0" readingOrder="0"/>
      <protection locked="0" hidden="0"/>
    </dxf>
    <dxf>
      <font>
        <strike val="0"/>
        <outline val="0"/>
        <shadow val="0"/>
        <u val="none"/>
        <vertAlign val="baseline"/>
        <name val="Arial"/>
        <scheme val="none"/>
      </font>
      <fill>
        <patternFill patternType="solid">
          <fgColor indexed="64"/>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textRotation="0" relativeIndent="0" justifyLastLine="0" shrinkToFit="0" readingOrder="0"/>
      <protection locked="0" hidden="0"/>
    </dxf>
    <dxf>
      <font>
        <b/>
        <i val="0"/>
        <strike val="0"/>
        <condense val="0"/>
        <extend val="0"/>
        <outline val="0"/>
        <shadow val="0"/>
        <u val="none"/>
        <vertAlign val="baseline"/>
        <sz val="9"/>
        <color theme="0"/>
        <name val="Arial"/>
        <scheme val="none"/>
      </font>
      <fill>
        <patternFill patternType="solid">
          <fgColor indexed="64"/>
          <bgColor theme="1"/>
        </patternFill>
      </fill>
      <alignment horizontal="center" vertical="center" textRotation="0" wrapText="1" relativeIndent="0" justifyLastLine="0" shrinkToFit="0" readingOrder="0"/>
      <protection locked="1" hidden="0"/>
    </dxf>
    <dxf>
      <font>
        <b/>
        <i val="0"/>
        <color rgb="FFFF0000"/>
      </font>
    </dxf>
    <dxf>
      <font>
        <b/>
        <i val="0"/>
        <color rgb="FFFF0000"/>
      </font>
    </dxf>
    <dxf>
      <fill>
        <patternFill>
          <bgColor rgb="FFFF0000"/>
        </patternFill>
      </fill>
    </dxf>
    <dxf>
      <font>
        <color rgb="FFFFFF00"/>
      </font>
    </dxf>
    <dxf>
      <font>
        <b/>
        <i val="0"/>
        <color rgb="FFFF0000"/>
      </font>
    </dxf>
    <dxf>
      <font>
        <color rgb="FFFFFF00"/>
      </font>
    </dxf>
    <dxf>
      <font>
        <b/>
        <i val="0"/>
        <color rgb="FFFF0000"/>
      </font>
    </dxf>
    <dxf>
      <font>
        <b/>
        <i val="0"/>
        <color rgb="FFFF0000"/>
      </font>
    </dxf>
    <dxf>
      <font>
        <b/>
        <i val="0"/>
        <color rgb="FFFF0000"/>
      </font>
    </dxf>
    <dxf>
      <font>
        <b/>
        <i val="0"/>
        <color rgb="FFFF0000"/>
      </font>
    </dxf>
    <dxf>
      <font>
        <color rgb="FF008000"/>
      </font>
    </dxf>
    <dxf>
      <font>
        <color rgb="FFFF0000"/>
      </font>
    </dxf>
    <dxf>
      <font>
        <color rgb="FFFF0000"/>
      </font>
    </dxf>
    <dxf>
      <font>
        <color rgb="FFFF0000"/>
      </font>
    </dxf>
    <dxf>
      <font>
        <color rgb="FFFF0000"/>
      </font>
    </dxf>
    <dxf>
      <font>
        <color rgb="FF008000"/>
      </font>
    </dxf>
    <dxf>
      <font>
        <color theme="1"/>
      </font>
      <numFmt numFmtId="30" formatCode="@"/>
    </dxf>
    <dxf>
      <font>
        <strike val="0"/>
        <outline val="0"/>
        <shadow val="0"/>
        <u val="none"/>
        <vertAlign val="baseline"/>
        <name val="Vni-times"/>
        <scheme val="none"/>
      </font>
      <fill>
        <patternFill patternType="solid">
          <fgColor rgb="FF000000"/>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Vni-times"/>
        <scheme val="none"/>
      </font>
      <numFmt numFmtId="35" formatCode="_(* #,##0.00_);_(* \(#,##0.00\);_(* &quot;-&quot;??_);_(@_)"/>
      <fill>
        <patternFill patternType="none">
          <fgColor indexed="64"/>
          <bgColor indexed="65"/>
        </patternFill>
      </fill>
      <alignment horizontal="general" vertical="top" textRotation="0" wrapText="0" relativeIndent="0" justifyLastLine="0" shrinkToFit="0" readingOrder="0"/>
      <protection locked="1" hidden="1"/>
    </dxf>
    <dxf>
      <font>
        <strike val="0"/>
        <outline val="0"/>
        <shadow val="0"/>
        <u val="none"/>
        <vertAlign val="baseline"/>
        <name val="Vni-times"/>
        <scheme val="none"/>
      </font>
      <fill>
        <patternFill patternType="solid">
          <fgColor rgb="FF000000"/>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Vni-times"/>
        <scheme val="none"/>
      </font>
      <numFmt numFmtId="0" formatCode="General"/>
      <fill>
        <patternFill patternType="none">
          <fgColor indexed="64"/>
          <bgColor indexed="65"/>
        </patternFill>
      </fill>
      <alignment horizontal="general" vertical="top" textRotation="0" wrapText="0" relativeIndent="0" justifyLastLine="0" shrinkToFit="0" readingOrder="0"/>
      <protection locked="1" hidden="1"/>
    </dxf>
    <dxf>
      <font>
        <strike val="0"/>
        <outline val="0"/>
        <shadow val="0"/>
        <u val="none"/>
        <vertAlign val="baseline"/>
        <name val="Vni-times"/>
        <scheme val="none"/>
      </font>
      <fill>
        <patternFill patternType="solid">
          <fgColor rgb="FF000000"/>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Vni-times"/>
        <scheme val="none"/>
      </font>
      <numFmt numFmtId="0" formatCode="General"/>
      <fill>
        <patternFill patternType="none">
          <fgColor indexed="64"/>
          <bgColor indexed="65"/>
        </patternFill>
      </fill>
      <alignment horizontal="general" vertical="top" textRotation="0" wrapText="0" relativeIndent="0" justifyLastLine="0" shrinkToFit="0" readingOrder="0"/>
      <protection locked="1" hidden="1"/>
    </dxf>
    <dxf>
      <font>
        <strike val="0"/>
        <outline val="0"/>
        <shadow val="0"/>
        <u val="none"/>
        <vertAlign val="baseline"/>
        <name val="Vni-times"/>
        <scheme val="none"/>
      </font>
      <fill>
        <patternFill patternType="solid">
          <fgColor rgb="FF000000"/>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Vni-times"/>
        <scheme val="none"/>
      </font>
      <numFmt numFmtId="0" formatCode="General"/>
      <fill>
        <patternFill patternType="none">
          <fgColor indexed="64"/>
          <bgColor indexed="65"/>
        </patternFill>
      </fill>
      <alignment horizontal="general" vertical="top" textRotation="0" wrapText="0" relativeIndent="0" justifyLastLine="0" shrinkToFit="0" readingOrder="0"/>
      <protection locked="1" hidden="1"/>
    </dxf>
    <dxf>
      <font>
        <b val="0"/>
        <i val="0"/>
        <strike val="0"/>
        <condense val="0"/>
        <extend val="0"/>
        <outline val="0"/>
        <shadow val="0"/>
        <u val="none"/>
        <vertAlign val="baseline"/>
        <sz val="10"/>
        <color auto="1"/>
        <name val="VNI-Times"/>
        <scheme val="none"/>
      </font>
      <numFmt numFmtId="0" formatCode="General"/>
      <fill>
        <patternFill patternType="none">
          <fgColor indexed="64"/>
          <bgColor indexed="65"/>
        </patternFill>
      </fill>
      <alignment horizontal="center" vertical="bottom" textRotation="0" wrapText="0" relativeIndent="0" justifyLastLine="0" shrinkToFit="0" readingOrder="0"/>
      <protection locked="1" hidden="1"/>
    </dxf>
    <dxf>
      <font>
        <b/>
        <i val="0"/>
        <strike val="0"/>
        <condense val="0"/>
        <extend val="0"/>
        <outline val="0"/>
        <shadow val="0"/>
        <u val="none"/>
        <vertAlign val="baseline"/>
        <sz val="10"/>
        <color rgb="FFFF0000"/>
        <name val="Vni-times"/>
        <scheme val="none"/>
      </font>
      <numFmt numFmtId="0" formatCode="General"/>
      <fill>
        <patternFill patternType="solid">
          <fgColor indexed="64"/>
          <bgColor theme="0" tint="-4.9989318521683403E-2"/>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0"/>
        <color auto="1"/>
        <name val="Vni-times"/>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Vni-times"/>
        <scheme val="none"/>
      </font>
      <numFmt numFmtId="1"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Vni-times"/>
        <scheme val="none"/>
      </font>
      <numFmt numFmtId="1"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Vni-times"/>
        <scheme val="none"/>
      </font>
      <numFmt numFmtId="1"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VNI-Times"/>
        <scheme val="none"/>
      </font>
      <numFmt numFmtId="0" formatCode="General"/>
      <fill>
        <patternFill patternType="solid">
          <fgColor indexed="64"/>
          <bgColor theme="0" tint="-4.9989318521683403E-2"/>
        </patternFill>
      </fill>
      <alignment horizontal="center" vertical="bottom" textRotation="0" wrapText="0" relativeIndent="0" justifyLastLine="0" shrinkToFit="0" readingOrder="0"/>
      <protection locked="1" hidden="1"/>
    </dxf>
    <dxf>
      <font>
        <b val="0"/>
        <i val="0"/>
        <strike val="0"/>
        <condense val="0"/>
        <extend val="0"/>
        <outline val="0"/>
        <shadow val="0"/>
        <u val="none"/>
        <vertAlign val="baseline"/>
        <sz val="10"/>
        <color auto="1"/>
        <name val="Vni-times"/>
        <scheme val="none"/>
      </font>
      <numFmt numFmtId="0" formatCode="General"/>
      <fill>
        <patternFill patternType="solid">
          <fgColor indexed="64"/>
          <bgColor theme="0" tint="-4.9989318521683403E-2"/>
        </patternFill>
      </fill>
      <alignment horizontal="center" vertical="bottom" textRotation="0" wrapText="0" relativeIndent="0" justifyLastLine="0" shrinkToFit="0" readingOrder="0"/>
      <protection locked="1" hidden="1"/>
    </dxf>
    <dxf>
      <font>
        <strike val="0"/>
        <outline val="0"/>
        <shadow val="0"/>
        <u val="none"/>
        <vertAlign val="baseline"/>
        <name val="Vni-times"/>
        <scheme val="none"/>
      </font>
      <numFmt numFmtId="0" formatCode="General"/>
      <fill>
        <patternFill patternType="solid">
          <fgColor indexed="64"/>
          <bgColor theme="0" tint="-4.9989318521683403E-2"/>
        </patternFill>
      </fill>
      <alignment horizontal="center" vertical="bottom" textRotation="0" wrapText="0" relativeIndent="0" justifyLastLine="0" shrinkToFit="0" readingOrder="0"/>
      <protection locked="1" hidden="1"/>
    </dxf>
    <dxf>
      <font>
        <b val="0"/>
        <i val="0"/>
        <strike val="0"/>
        <condense val="0"/>
        <extend val="0"/>
        <outline val="0"/>
        <shadow val="0"/>
        <u val="none"/>
        <vertAlign val="baseline"/>
        <sz val="10"/>
        <color theme="1"/>
        <name val="Vni-times"/>
        <scheme val="none"/>
      </font>
      <numFmt numFmtId="1" formatCode="0"/>
      <fill>
        <patternFill patternType="none">
          <fgColor indexed="64"/>
          <bgColor indexed="65"/>
        </patternFill>
      </fill>
      <alignment horizontal="left" vertical="bottom" textRotation="0" wrapText="0" relativeIndent="1" justifyLastLine="0" shrinkToFit="0" readingOrder="0"/>
      <protection locked="0" hidden="0"/>
    </dxf>
    <dxf>
      <font>
        <b val="0"/>
        <i val="0"/>
        <strike val="0"/>
        <condense val="0"/>
        <extend val="0"/>
        <outline val="0"/>
        <shadow val="0"/>
        <u val="none"/>
        <vertAlign val="baseline"/>
        <sz val="10"/>
        <color theme="1"/>
        <name val="Vni-times"/>
        <scheme val="none"/>
      </font>
      <numFmt numFmtId="30" formatCode="@"/>
      <fill>
        <patternFill patternType="none">
          <fgColor indexed="64"/>
          <bgColor indexed="65"/>
        </patternFill>
      </fill>
      <alignment horizontal="left" vertical="bottom" textRotation="0" wrapText="0" relativeIndent="1" justifyLastLine="0" shrinkToFit="0" readingOrder="0"/>
      <protection locked="0" hidden="0"/>
    </dxf>
    <dxf>
      <font>
        <strike val="0"/>
        <outline val="0"/>
        <shadow val="0"/>
        <u val="none"/>
        <vertAlign val="baseline"/>
        <name val="Vni-times"/>
        <scheme val="none"/>
      </font>
      <fill>
        <patternFill patternType="solid">
          <fgColor rgb="FF000000"/>
          <bgColor rgb="FF006600"/>
        </patternFill>
      </fill>
      <alignment textRotation="0" relativeIndent="0" justifyLastLine="0" shrinkToFit="0" readingOrder="0"/>
      <protection locked="1" hidden="0"/>
    </dxf>
    <dxf>
      <font>
        <b val="0"/>
        <i val="0"/>
        <strike val="0"/>
        <condense val="0"/>
        <extend val="0"/>
        <outline val="0"/>
        <shadow val="0"/>
        <u val="none"/>
        <vertAlign val="baseline"/>
        <sz val="10"/>
        <color auto="1"/>
        <name val="Vni-times"/>
        <scheme val="none"/>
      </font>
      <fill>
        <patternFill patternType="none">
          <fgColor indexed="64"/>
          <bgColor indexed="65"/>
        </patternFill>
      </fill>
      <alignment textRotation="0" relativeIndent="0" justifyLastLine="0" shrinkToFit="0" readingOrder="0"/>
      <protection locked="1" hidden="0"/>
    </dxf>
    <dxf>
      <font>
        <b/>
        <i val="0"/>
        <strike val="0"/>
        <condense val="0"/>
        <extend val="0"/>
        <outline val="0"/>
        <shadow val="0"/>
        <u val="none"/>
        <vertAlign val="baseline"/>
        <sz val="9"/>
        <color theme="0"/>
        <name val="Vni-times"/>
        <scheme val="none"/>
      </font>
      <fill>
        <patternFill patternType="solid">
          <fgColor indexed="64"/>
          <bgColor theme="1"/>
        </patternFill>
      </fill>
      <alignment horizontal="center" vertical="center" textRotation="0" wrapText="1" relativeIndent="0" justifyLastLine="0" shrinkToFit="0" readingOrder="0"/>
      <protection locked="1" hidden="0"/>
    </dxf>
    <dxf>
      <fill>
        <patternFill>
          <bgColor rgb="FFFF0000"/>
        </patternFill>
      </fill>
    </dxf>
    <dxf>
      <font>
        <b/>
        <i val="0"/>
        <color rgb="FFFF0000"/>
      </font>
    </dxf>
    <dxf>
      <font>
        <b/>
        <i val="0"/>
        <color rgb="FFFF0000"/>
      </font>
    </dxf>
    <dxf>
      <font>
        <color theme="1"/>
      </font>
      <numFmt numFmtId="30" formatCode="@"/>
    </dxf>
    <dxf>
      <fill>
        <patternFill>
          <bgColor rgb="FFFF0000"/>
        </patternFill>
      </fill>
    </dxf>
    <dxf>
      <font>
        <b/>
        <i val="0"/>
        <color rgb="FFFF0000"/>
      </font>
    </dxf>
    <dxf>
      <font>
        <b/>
        <i val="0"/>
        <color rgb="FFFF0000"/>
      </font>
    </dxf>
    <dxf>
      <font>
        <b/>
        <i val="0"/>
        <color rgb="FFFF0000"/>
      </font>
    </dxf>
    <dxf>
      <font>
        <color theme="1"/>
      </font>
      <numFmt numFmtId="30" formatCode="@"/>
    </dxf>
    <dxf>
      <font>
        <b/>
        <i val="0"/>
        <color rgb="FFFF0000"/>
      </font>
    </dxf>
    <dxf>
      <font>
        <b/>
        <i val="0"/>
        <color rgb="FFFF0000"/>
      </font>
    </dxf>
    <dxf>
      <font>
        <b/>
        <i val="0"/>
        <color rgb="FFFF0000"/>
      </font>
    </dxf>
    <dxf>
      <font>
        <color theme="1"/>
      </font>
      <numFmt numFmtId="30" formatCode="@"/>
    </dxf>
    <dxf>
      <font>
        <b/>
        <i val="0"/>
        <color rgb="FFFF0000"/>
      </font>
    </dxf>
    <dxf>
      <font>
        <b/>
        <i val="0"/>
        <color rgb="FFFF0000"/>
      </font>
    </dxf>
    <dxf>
      <font>
        <b/>
        <i val="0"/>
        <color rgb="FFFF0000"/>
      </font>
    </dxf>
    <dxf>
      <font>
        <color theme="1"/>
      </font>
      <numFmt numFmtId="30" formatCode="@"/>
    </dxf>
    <dxf>
      <font>
        <b/>
        <i val="0"/>
        <color rgb="FFFF0000"/>
      </font>
    </dxf>
    <dxf>
      <font>
        <b/>
        <i val="0"/>
        <color rgb="FFFF0000"/>
      </font>
    </dxf>
    <dxf>
      <font>
        <b/>
        <i val="0"/>
        <color rgb="FFFF0000"/>
      </font>
    </dxf>
    <dxf>
      <font>
        <color theme="1"/>
      </font>
      <numFmt numFmtId="30" formatCode="@"/>
    </dxf>
    <dxf>
      <font>
        <b/>
        <i val="0"/>
        <color rgb="FFFF0000"/>
      </font>
    </dxf>
    <dxf>
      <font>
        <b/>
        <i val="0"/>
        <color rgb="FFFF0000"/>
      </font>
    </dxf>
    <dxf>
      <font>
        <color rgb="FFFFFF00"/>
      </font>
    </dxf>
    <dxf>
      <font>
        <b/>
        <i val="0"/>
        <color rgb="FFFF0000"/>
      </font>
    </dxf>
    <dxf>
      <font>
        <b/>
        <i val="0"/>
        <color rgb="FFFF0000"/>
      </font>
    </dxf>
    <dxf>
      <font>
        <b/>
        <i val="0"/>
        <color rgb="FFFF0000"/>
      </font>
    </dxf>
    <dxf>
      <font>
        <b/>
        <i val="0"/>
        <color rgb="FFFF0000"/>
      </font>
    </dxf>
    <dxf>
      <font>
        <color rgb="FF008000"/>
      </font>
    </dxf>
    <dxf>
      <font>
        <color rgb="FFFF0000"/>
      </font>
    </dxf>
    <dxf>
      <font>
        <color rgb="FFFF0000"/>
      </font>
    </dxf>
    <dxf>
      <font>
        <color rgb="FFFF0000"/>
      </font>
    </dxf>
    <dxf>
      <font>
        <color rgb="FFFF0000"/>
      </font>
    </dxf>
    <dxf>
      <font>
        <color rgb="FF008000"/>
      </font>
    </dxf>
    <dxf>
      <font>
        <color theme="1"/>
      </font>
      <numFmt numFmtId="30" formatCode="@"/>
    </dxf>
    <dxf>
      <border>
        <bottom style="thick">
          <color auto="1"/>
        </bottom>
      </border>
    </dxf>
  </dxfs>
  <tableStyles count="1" defaultTableStyle="TableStyleMedium9" defaultPivotStyle="PivotStyleLight16">
    <tableStyle name="Table Style 1" pivot="0" count="1" xr9:uid="{00000000-0011-0000-FFFF-FFFF00000000}">
      <tableStyleElement type="wholeTable" dxfId="97"/>
    </tableStyle>
  </tableStyles>
  <colors>
    <mruColors>
      <color rgb="FF006600"/>
      <color rgb="FF99FF66"/>
      <color rgb="FF008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104774</xdr:colOff>
      <xdr:row>0</xdr:row>
      <xdr:rowOff>47624</xdr:rowOff>
    </xdr:from>
    <xdr:to>
      <xdr:col>14</xdr:col>
      <xdr:colOff>533400</xdr:colOff>
      <xdr:row>117</xdr:row>
      <xdr:rowOff>142874</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4774" y="47624"/>
          <a:ext cx="8963026" cy="19040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t>
          </a:r>
          <a:r>
            <a:rPr lang="vi-VN" sz="1100">
              <a:solidFill>
                <a:schemeClr val="dk1"/>
              </a:solidFill>
              <a:effectLst/>
              <a:latin typeface="+mn-lt"/>
              <a:ea typeface="+mn-ea"/>
              <a:cs typeface="+mn-cs"/>
            </a:rPr>
            <a:t>Thời gian giao hàng tới kho khách hàng chỉ áp dụng cho Nhà Phân Phối và Đối Tác thường xuyên.Trong trường hợp tồn kho = 0, vui lòng tham chiếu đến</a:t>
          </a:r>
          <a:r>
            <a:rPr lang="en-US" sz="1100">
              <a:solidFill>
                <a:schemeClr val="dk1"/>
              </a:solidFill>
              <a:effectLst/>
              <a:latin typeface="+mn-lt"/>
              <a:ea typeface="+mn-ea"/>
              <a:cs typeface="+mn-cs"/>
            </a:rPr>
            <a:t>: "</a:t>
          </a:r>
          <a:r>
            <a:rPr lang="en-US" sz="1100" b="1" baseline="0">
              <a:solidFill>
                <a:schemeClr val="dk1"/>
              </a:solidFill>
              <a:effectLst/>
              <a:latin typeface="+mn-lt"/>
              <a:ea typeface="+mn-ea"/>
              <a:cs typeface="+mn-cs"/>
            </a:rPr>
            <a:t>T</a:t>
          </a:r>
          <a:r>
            <a:rPr lang="vi-VN" sz="1100" b="1">
              <a:solidFill>
                <a:schemeClr val="dk1"/>
              </a:solidFill>
              <a:effectLst/>
              <a:latin typeface="+mn-lt"/>
              <a:ea typeface="+mn-ea"/>
              <a:cs typeface="+mn-cs"/>
            </a:rPr>
            <a:t>hời gian đem hàng về kho Schneider</a:t>
          </a:r>
          <a:r>
            <a:rPr lang="en-US" sz="1100">
              <a:solidFill>
                <a:schemeClr val="dk1"/>
              </a:solidFill>
              <a:effectLst/>
              <a:latin typeface="+mn-lt"/>
              <a:ea typeface="+mn-ea"/>
              <a:cs typeface="+mn-cs"/>
            </a:rPr>
            <a:t>".</a:t>
          </a:r>
          <a:endParaRPr lang="en-US">
            <a:effectLst/>
          </a:endParaRPr>
        </a:p>
        <a:p>
          <a:r>
            <a:rPr lang="en-US" sz="1100">
              <a:solidFill>
                <a:schemeClr val="dk1"/>
              </a:solidFill>
              <a:effectLst/>
              <a:latin typeface="+mn-lt"/>
              <a:ea typeface="+mn-ea"/>
              <a:cs typeface="+mn-cs"/>
            </a:rPr>
            <a:t>*</a:t>
          </a:r>
          <a:r>
            <a:rPr lang="vi-VN" sz="1100">
              <a:solidFill>
                <a:schemeClr val="dk1"/>
              </a:solidFill>
              <a:effectLst/>
              <a:latin typeface="+mn-lt"/>
              <a:ea typeface="+mn-ea"/>
              <a:cs typeface="+mn-cs"/>
            </a:rPr>
            <a:t>Nhà Thầu, Đối Tác khác vui lòng tham chiếu đến</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a:t>
          </a:r>
          <a:r>
            <a:rPr lang="vi-VN" sz="1100" b="1">
              <a:solidFill>
                <a:schemeClr val="dk1"/>
              </a:solidFill>
              <a:effectLst/>
              <a:latin typeface="+mn-lt"/>
              <a:ea typeface="+mn-ea"/>
              <a:cs typeface="+mn-cs"/>
            </a:rPr>
            <a:t>hời gian đem hàng về kho Schneider</a:t>
          </a:r>
          <a:r>
            <a:rPr lang="en-US" sz="1100">
              <a:solidFill>
                <a:schemeClr val="dk1"/>
              </a:solidFill>
              <a:effectLst/>
              <a:latin typeface="+mn-lt"/>
              <a:ea typeface="+mn-ea"/>
              <a:cs typeface="+mn-cs"/>
            </a:rPr>
            <a:t>"</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1. Hướng dẫn download “</a:t>
          </a:r>
          <a:r>
            <a:rPr lang="en-US" sz="1100" b="1">
              <a:solidFill>
                <a:schemeClr val="dk1"/>
              </a:solidFill>
              <a:effectLst/>
              <a:latin typeface="+mn-lt"/>
              <a:ea typeface="+mn-ea"/>
              <a:cs typeface="+mn-cs"/>
            </a:rPr>
            <a:t>Chính sách cung ứng hàng hóa</a:t>
          </a:r>
          <a:r>
            <a:rPr lang="en-US" sz="1100">
              <a:solidFill>
                <a:schemeClr val="dk1"/>
              </a:solidFill>
              <a:effectLst/>
              <a:latin typeface="+mn-lt"/>
              <a:ea typeface="+mn-ea"/>
              <a:cs typeface="+mn-cs"/>
            </a:rPr>
            <a:t>” của Schneider đối với nhà phân phối (có quy định thời gian đặt hàng, chỉnh sửa đơn hàng &amp; bảo hành, thời gian giao hàng…..) và “</a:t>
          </a:r>
          <a:r>
            <a:rPr lang="en-US" sz="1100" b="1">
              <a:solidFill>
                <a:schemeClr val="dk1"/>
              </a:solidFill>
              <a:effectLst/>
              <a:latin typeface="+mn-lt"/>
              <a:ea typeface="+mn-ea"/>
              <a:cs typeface="+mn-cs"/>
            </a:rPr>
            <a:t>Logistics catalogue</a:t>
          </a:r>
          <a:r>
            <a:rPr lang="en-US" sz="1100">
              <a:solidFill>
                <a:schemeClr val="dk1"/>
              </a:solidFill>
              <a:effectLst/>
              <a:latin typeface="+mn-lt"/>
              <a:ea typeface="+mn-ea"/>
              <a:cs typeface="+mn-cs"/>
            </a:rPr>
            <a:t>” có nhiều thông tin liên quan đến Logistics, về thời gian giao hàng, chủng loại hàng….)</a:t>
          </a:r>
        </a:p>
        <a:p>
          <a:r>
            <a:rPr lang="en-US" sz="1100">
              <a:solidFill>
                <a:schemeClr val="dk1"/>
              </a:solidFill>
              <a:effectLst/>
              <a:latin typeface="+mn-lt"/>
              <a:ea typeface="+mn-ea"/>
              <a:cs typeface="+mn-cs"/>
            </a:rPr>
            <a:t>Vào website: </a:t>
          </a:r>
          <a:r>
            <a:rPr lang="en-US" sz="1100" u="sng">
              <a:solidFill>
                <a:schemeClr val="dk1"/>
              </a:solidFill>
              <a:effectLst/>
              <a:latin typeface="+mn-lt"/>
              <a:ea typeface="+mn-ea"/>
              <a:cs typeface="+mn-cs"/>
              <a:hlinkClick xmlns:r="http://schemas.openxmlformats.org/officeDocument/2006/relationships" r:id=""/>
            </a:rPr>
            <a:t>www.schneider-electric.com.vn</a:t>
          </a:r>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Bước kế tiếp chọn file cần download</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2. Hướng dẫn cách đọc “Logistics Catalogue”</a:t>
          </a: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marL="228600" lvl="0" indent="-228600">
            <a:buFont typeface="+mj-lt"/>
            <a:buAutoNum type="arabicPeriod"/>
          </a:pPr>
          <a:endParaRPr lang="en-US" sz="1100">
            <a:solidFill>
              <a:schemeClr val="dk1"/>
            </a:solidFill>
            <a:effectLst/>
            <a:latin typeface="+mn-lt"/>
            <a:ea typeface="+mn-ea"/>
            <a:cs typeface="+mn-cs"/>
          </a:endParaRPr>
        </a:p>
        <a:p>
          <a:pPr marL="228600" lvl="0" indent="-228600">
            <a:buFont typeface="+mj-lt"/>
            <a:buAutoNum type="arabicPeriod"/>
          </a:pPr>
          <a:endParaRPr lang="en-US" sz="1100">
            <a:solidFill>
              <a:schemeClr val="dk1"/>
            </a:solidFill>
            <a:effectLst/>
            <a:latin typeface="+mn-lt"/>
            <a:ea typeface="+mn-ea"/>
            <a:cs typeface="+mn-cs"/>
          </a:endParaRPr>
        </a:p>
        <a:p>
          <a:pPr marL="228600" lvl="0" indent="-228600">
            <a:buFont typeface="+mj-lt"/>
            <a:buAutoNum type="arabicPeriod"/>
          </a:pPr>
          <a:endParaRPr lang="en-US" sz="1100">
            <a:solidFill>
              <a:schemeClr val="dk1"/>
            </a:solidFill>
            <a:effectLst/>
            <a:latin typeface="+mn-lt"/>
            <a:ea typeface="+mn-ea"/>
            <a:cs typeface="+mn-cs"/>
          </a:endParaRPr>
        </a:p>
        <a:p>
          <a:pPr marL="228600" lvl="0" indent="-228600">
            <a:buFont typeface="+mj-lt"/>
            <a:buAutoNum type="arabicPeriod"/>
          </a:pPr>
          <a:r>
            <a:rPr lang="en-US" sz="1100">
              <a:solidFill>
                <a:schemeClr val="dk1"/>
              </a:solidFill>
              <a:effectLst/>
              <a:latin typeface="+mn-lt"/>
              <a:ea typeface="+mn-ea"/>
              <a:cs typeface="+mn-cs"/>
            </a:rPr>
            <a:t>Ngày cập nhật</a:t>
          </a:r>
        </a:p>
        <a:p>
          <a:pPr marL="228600" lvl="0" indent="-228600">
            <a:buFont typeface="+mj-lt"/>
            <a:buAutoNum type="arabicPeriod"/>
          </a:pPr>
          <a:r>
            <a:rPr lang="en-US" sz="1100">
              <a:solidFill>
                <a:schemeClr val="dk1"/>
              </a:solidFill>
              <a:effectLst/>
              <a:latin typeface="+mn-lt"/>
              <a:ea typeface="+mn-ea"/>
              <a:cs typeface="+mn-cs"/>
            </a:rPr>
            <a:t>Lựa chọn khu vực giao hang</a:t>
          </a:r>
        </a:p>
        <a:p>
          <a:pPr marL="228600" lvl="0" indent="-228600">
            <a:buFont typeface="+mj-lt"/>
            <a:buAutoNum type="arabicPeriod"/>
          </a:pPr>
          <a:r>
            <a:rPr lang="en-US" sz="1100">
              <a:solidFill>
                <a:schemeClr val="dk1"/>
              </a:solidFill>
              <a:effectLst/>
              <a:latin typeface="+mn-lt"/>
              <a:ea typeface="+mn-ea"/>
              <a:cs typeface="+mn-cs"/>
            </a:rPr>
            <a:t>Trung tâm phân phối sẽ được tự động chỉ định tùy theo khu vực giao hàng lựa chọn</a:t>
          </a:r>
        </a:p>
        <a:p>
          <a:pPr marL="228600" lvl="0" indent="-228600">
            <a:buFont typeface="+mj-lt"/>
            <a:buAutoNum type="arabicPeriod"/>
          </a:pPr>
          <a:r>
            <a:rPr lang="en-US" sz="1100">
              <a:solidFill>
                <a:schemeClr val="dk1"/>
              </a:solidFill>
              <a:effectLst/>
              <a:latin typeface="+mn-lt"/>
              <a:ea typeface="+mn-ea"/>
              <a:cs typeface="+mn-cs"/>
            </a:rPr>
            <a:t>Ngày đặt hàng (ngày mở file kiểm tra)</a:t>
          </a:r>
        </a:p>
        <a:p>
          <a:pPr marL="228600" lvl="0" indent="-228600">
            <a:buFont typeface="+mj-lt"/>
            <a:buAutoNum type="arabicPeriod"/>
          </a:pPr>
          <a:r>
            <a:rPr lang="en-US" sz="1100">
              <a:solidFill>
                <a:schemeClr val="dk1"/>
              </a:solidFill>
              <a:effectLst/>
              <a:latin typeface="+mn-lt"/>
              <a:ea typeface="+mn-ea"/>
              <a:cs typeface="+mn-cs"/>
            </a:rPr>
            <a:t>Ngày dự kiến giao hàng (đối với hàng tồn kho, phải kiểm tra xem tại thời điểm đó hàng có trong kho không? Nếu không có hàng trong kho thì áp dụng thời gian đem hàng về kho như cột số 12.</a:t>
          </a:r>
        </a:p>
        <a:p>
          <a:pPr marL="228600" lvl="0" indent="-228600">
            <a:buFont typeface="+mj-lt"/>
            <a:buAutoNum type="arabicPeriod"/>
          </a:pPr>
          <a:r>
            <a:rPr lang="en-US" sz="1100">
              <a:solidFill>
                <a:schemeClr val="dk1"/>
              </a:solidFill>
              <a:effectLst/>
              <a:latin typeface="+mn-lt"/>
              <a:ea typeface="+mn-ea"/>
              <a:cs typeface="+mn-cs"/>
            </a:rPr>
            <a:t>Chi phí vận chuyển hàng AIR từ nước ngoài về khi cần thiết (dự kiến).</a:t>
          </a:r>
        </a:p>
        <a:p>
          <a:pPr marL="228600" lvl="0" indent="-228600">
            <a:buFont typeface="+mj-lt"/>
            <a:buAutoNum type="arabicPeriod"/>
          </a:pPr>
          <a:r>
            <a:rPr lang="en-US" sz="1100">
              <a:solidFill>
                <a:schemeClr val="dk1"/>
              </a:solidFill>
              <a:effectLst/>
              <a:latin typeface="+mn-lt"/>
              <a:ea typeface="+mn-ea"/>
              <a:cs typeface="+mn-cs"/>
            </a:rPr>
            <a:t>Tình trạng đơn hàng </a:t>
          </a:r>
        </a:p>
        <a:p>
          <a:pPr marL="228600" lvl="0" indent="-228600">
            <a:buFont typeface="+mj-lt"/>
            <a:buAutoNum type="arabicPeriod"/>
          </a:pPr>
          <a:r>
            <a:rPr lang="en-US" sz="1100">
              <a:solidFill>
                <a:schemeClr val="dk1"/>
              </a:solidFill>
              <a:effectLst/>
              <a:latin typeface="+mn-lt"/>
              <a:ea typeface="+mn-ea"/>
              <a:cs typeface="+mn-cs"/>
            </a:rPr>
            <a:t>Nhập mã sản phẩm cần kiểm tra.</a:t>
          </a:r>
        </a:p>
        <a:p>
          <a:pPr marL="228600" lvl="0" indent="-228600">
            <a:buFont typeface="+mj-lt"/>
            <a:buAutoNum type="arabicPeriod"/>
          </a:pPr>
          <a:r>
            <a:rPr lang="en-US" sz="1100">
              <a:solidFill>
                <a:schemeClr val="dk1"/>
              </a:solidFill>
              <a:effectLst/>
              <a:latin typeface="+mn-lt"/>
              <a:ea typeface="+mn-ea"/>
              <a:cs typeface="+mn-cs"/>
            </a:rPr>
            <a:t>Nhập số lượng.</a:t>
          </a:r>
        </a:p>
        <a:p>
          <a:pPr marL="228600" lvl="0" indent="-228600">
            <a:buFont typeface="+mj-lt"/>
            <a:buAutoNum type="arabicPeriod"/>
          </a:pPr>
          <a:r>
            <a:rPr lang="en-US" sz="1100">
              <a:solidFill>
                <a:schemeClr val="dk1"/>
              </a:solidFill>
              <a:effectLst/>
              <a:latin typeface="+mn-lt"/>
              <a:ea typeface="+mn-ea"/>
              <a:cs typeface="+mn-cs"/>
            </a:rPr>
            <a:t>Tình trạng hàng hóa. Chú ý: tình trạng hàng hóa “Tồn kho” ở đây không có nghĩa là hàng đang có trong kho, chỉ là mã hàng này SEVN cam kết giữ kho nhưng tùy thời điểm cụ thể lượng hàng trong kho còn nhiều hay ít.</a:t>
          </a:r>
        </a:p>
        <a:p>
          <a:pPr marL="228600" lvl="0" indent="-228600">
            <a:buFont typeface="+mj-lt"/>
            <a:buAutoNum type="arabicPeriod"/>
          </a:pPr>
          <a:r>
            <a:rPr lang="en-US" sz="1100">
              <a:solidFill>
                <a:schemeClr val="dk1"/>
              </a:solidFill>
              <a:effectLst/>
              <a:latin typeface="+mn-lt"/>
              <a:ea typeface="+mn-ea"/>
              <a:cs typeface="+mn-cs"/>
            </a:rPr>
            <a:t>Thơi gian giao hàng chuẩn theo như cam kết trong chính sách cung ứng hàng hóa.</a:t>
          </a:r>
        </a:p>
        <a:p>
          <a:pPr marL="228600" lvl="0" indent="-228600">
            <a:buFont typeface="+mj-lt"/>
            <a:buAutoNum type="arabicPeriod"/>
          </a:pPr>
          <a:r>
            <a:rPr lang="en-US" sz="1100">
              <a:solidFill>
                <a:schemeClr val="dk1"/>
              </a:solidFill>
              <a:effectLst/>
              <a:latin typeface="+mn-lt"/>
              <a:ea typeface="+mn-ea"/>
              <a:cs typeface="+mn-cs"/>
            </a:rPr>
            <a:t>Thời gian nhập hàng về trong trường hợp hàng không có trong kho</a:t>
          </a:r>
        </a:p>
        <a:p>
          <a:pPr marL="228600" lvl="0" indent="-228600">
            <a:buFont typeface="+mj-lt"/>
            <a:buAutoNum type="arabicPeriod"/>
          </a:pPr>
          <a:r>
            <a:rPr lang="en-US" sz="1100">
              <a:solidFill>
                <a:schemeClr val="dk1"/>
              </a:solidFill>
              <a:effectLst/>
              <a:latin typeface="+mn-lt"/>
              <a:ea typeface="+mn-ea"/>
              <a:cs typeface="+mn-cs"/>
            </a:rPr>
            <a:t>Số lượng tối thiểu quy định của đơn hàng</a:t>
          </a:r>
        </a:p>
        <a:p>
          <a:pPr marL="228600" lvl="0" indent="-228600">
            <a:buFont typeface="+mj-lt"/>
            <a:buAutoNum type="arabicPeriod"/>
          </a:pPr>
          <a:r>
            <a:rPr lang="en-US" sz="1100">
              <a:solidFill>
                <a:schemeClr val="dk1"/>
              </a:solidFill>
              <a:effectLst/>
              <a:latin typeface="+mn-lt"/>
              <a:ea typeface="+mn-ea"/>
              <a:cs typeface="+mn-cs"/>
            </a:rPr>
            <a:t>Số lượng đóng gói tối thiểu (lotsize)</a:t>
          </a:r>
        </a:p>
        <a:p>
          <a:pPr marL="228600" lvl="0" indent="-228600">
            <a:buFont typeface="+mj-lt"/>
            <a:buAutoNum type="arabicPeriod"/>
          </a:pPr>
          <a:r>
            <a:rPr lang="en-US" sz="1100">
              <a:solidFill>
                <a:schemeClr val="dk1"/>
              </a:solidFill>
              <a:effectLst/>
              <a:latin typeface="+mn-lt"/>
              <a:ea typeface="+mn-ea"/>
              <a:cs typeface="+mn-cs"/>
            </a:rPr>
            <a:t>Số lượng giới hạn tối đa. Chú ý: Giới hạn ở đây không phải là không cho phép mình đặt đơn hàng với số lượng nhiều, mà nếu mình đặt đơn hàng với số lượng lớn hơn mức tối đa thì thời gian giao hàng chuẩn ở đây sẽ không áp dụng sẽ dài hơn và nếu cần biết phải kiểm tra với CCC.</a:t>
          </a:r>
        </a:p>
        <a:p>
          <a:pPr marL="228600" lvl="0" indent="-228600">
            <a:buFont typeface="+mj-lt"/>
            <a:buAutoNum type="arabicPeriod"/>
          </a:pPr>
          <a:r>
            <a:rPr lang="en-US" sz="1100">
              <a:solidFill>
                <a:schemeClr val="dk1"/>
              </a:solidFill>
              <a:effectLst/>
              <a:latin typeface="+mn-lt"/>
              <a:ea typeface="+mn-ea"/>
              <a:cs typeface="+mn-cs"/>
            </a:rPr>
            <a:t>Xuất xứ hàng hóa. Chú ý: SEVN thuộc tập đoàn đa quốc gia có nhà máy đặt ở khắp nơi nên xuất xứ hàng hóa không phải lúc nào cũng cố định tại 1 quốc gia. Vì vậy cần phải tải về bản cập nhật của Logistics catalogue để tìm thông tin mới nhất. Chi tiết</a:t>
          </a:r>
          <a:r>
            <a:rPr lang="en-US" sz="1100" baseline="0">
              <a:solidFill>
                <a:schemeClr val="dk1"/>
              </a:solidFill>
              <a:effectLst/>
              <a:latin typeface="+mn-lt"/>
              <a:ea typeface="+mn-ea"/>
              <a:cs typeface="+mn-cs"/>
            </a:rPr>
            <a:t> của xuất xứ vui lòng tham chiếu đến sheet"COO".</a:t>
          </a:r>
          <a:endParaRPr lang="en-US" sz="1100">
            <a:solidFill>
              <a:schemeClr val="dk1"/>
            </a:solidFill>
            <a:effectLst/>
            <a:latin typeface="+mn-lt"/>
            <a:ea typeface="+mn-ea"/>
            <a:cs typeface="+mn-cs"/>
          </a:endParaRPr>
        </a:p>
        <a:p>
          <a:pPr marL="228600" lvl="0" indent="-228600">
            <a:buFont typeface="+mj-lt"/>
            <a:buAutoNum type="arabicPeriod"/>
          </a:pPr>
          <a:r>
            <a:rPr lang="en-US" sz="1100">
              <a:solidFill>
                <a:schemeClr val="dk1"/>
              </a:solidFill>
              <a:effectLst/>
              <a:latin typeface="+mn-lt"/>
              <a:ea typeface="+mn-ea"/>
              <a:cs typeface="+mn-cs"/>
            </a:rPr>
            <a:t>Thông báo tình trạng của số lượng hàng mình đặt.</a:t>
          </a:r>
        </a:p>
        <a:p>
          <a:pPr marL="228600" lvl="0" indent="-228600">
            <a:buFont typeface="+mj-lt"/>
            <a:buAutoNum type="arabicPeriod"/>
          </a:pPr>
          <a:r>
            <a:rPr lang="en-US" sz="1100">
              <a:solidFill>
                <a:schemeClr val="dk1"/>
              </a:solidFill>
              <a:effectLst/>
              <a:latin typeface="+mn-lt"/>
              <a:ea typeface="+mn-ea"/>
              <a:cs typeface="+mn-cs"/>
            </a:rPr>
            <a:t>Chứng nhận xuất xứ: nếu ở cột này không ghi chú gì thì mã hàng đó được cấp C/O hồng bản chính (liên phụ). Còn nếu cột này ghi chú “Chỉ cấp giấy chứng nhận xuất xứ của SEVN” thì có nghĩa là mã hàng này không có C/O hồng mà SEVN chỉ cấp được giấy xác nhận xuất xứ có chứng thực bằng con dấu đỏ của SEVN.</a:t>
          </a:r>
        </a:p>
        <a:p>
          <a:pPr marL="228600" indent="-228600">
            <a:buFont typeface="+mj-lt"/>
            <a:buAutoNum type="arabicPeriod"/>
          </a:pPr>
          <a:endParaRPr lang="en-US" sz="1100"/>
        </a:p>
      </xdr:txBody>
    </xdr:sp>
    <xdr:clientData/>
  </xdr:twoCellAnchor>
  <xdr:twoCellAnchor editAs="oneCell">
    <xdr:from>
      <xdr:col>0</xdr:col>
      <xdr:colOff>257175</xdr:colOff>
      <xdr:row>8</xdr:row>
      <xdr:rowOff>38100</xdr:rowOff>
    </xdr:from>
    <xdr:to>
      <xdr:col>10</xdr:col>
      <xdr:colOff>104775</xdr:colOff>
      <xdr:row>25</xdr:row>
      <xdr:rowOff>19050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rcRect/>
        <a:stretch>
          <a:fillRect/>
        </a:stretch>
      </xdr:blipFill>
      <xdr:spPr bwMode="auto">
        <a:xfrm>
          <a:off x="257175" y="1333500"/>
          <a:ext cx="5943600" cy="2733675"/>
        </a:xfrm>
        <a:prstGeom prst="rect">
          <a:avLst/>
        </a:prstGeom>
        <a:noFill/>
        <a:ln w="9525">
          <a:noFill/>
          <a:miter lim="800000"/>
          <a:headEnd/>
          <a:tailEnd/>
        </a:ln>
      </xdr:spPr>
    </xdr:pic>
    <xdr:clientData/>
  </xdr:twoCellAnchor>
  <xdr:twoCellAnchor editAs="oneCell">
    <xdr:from>
      <xdr:col>0</xdr:col>
      <xdr:colOff>152399</xdr:colOff>
      <xdr:row>28</xdr:row>
      <xdr:rowOff>0</xdr:rowOff>
    </xdr:from>
    <xdr:to>
      <xdr:col>9</xdr:col>
      <xdr:colOff>609599</xdr:colOff>
      <xdr:row>55</xdr:row>
      <xdr:rowOff>5080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srcRect/>
        <a:stretch>
          <a:fillRect/>
        </a:stretch>
      </xdr:blipFill>
      <xdr:spPr bwMode="auto">
        <a:xfrm>
          <a:off x="152399" y="4533900"/>
          <a:ext cx="5943600" cy="4377055"/>
        </a:xfrm>
        <a:prstGeom prst="rect">
          <a:avLst/>
        </a:prstGeom>
        <a:noFill/>
        <a:ln w="9525">
          <a:noFill/>
          <a:miter lim="800000"/>
          <a:headEnd/>
          <a:tailEnd/>
        </a:ln>
      </xdr:spPr>
    </xdr:pic>
    <xdr:clientData/>
  </xdr:twoCellAnchor>
  <xdr:twoCellAnchor editAs="oneCell">
    <xdr:from>
      <xdr:col>0</xdr:col>
      <xdr:colOff>238124</xdr:colOff>
      <xdr:row>56</xdr:row>
      <xdr:rowOff>123824</xdr:rowOff>
    </xdr:from>
    <xdr:to>
      <xdr:col>10</xdr:col>
      <xdr:colOff>441959</xdr:colOff>
      <xdr:row>75</xdr:row>
      <xdr:rowOff>114299</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print"/>
        <a:srcRect/>
        <a:stretch>
          <a:fillRect/>
        </a:stretch>
      </xdr:blipFill>
      <xdr:spPr bwMode="auto">
        <a:xfrm>
          <a:off x="238124" y="9191624"/>
          <a:ext cx="6299835" cy="3067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114300</xdr:colOff>
      <xdr:row>7</xdr:row>
      <xdr:rowOff>152400</xdr:rowOff>
    </xdr:from>
    <xdr:to>
      <xdr:col>9</xdr:col>
      <xdr:colOff>990600</xdr:colOff>
      <xdr:row>7</xdr:row>
      <xdr:rowOff>152400</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a:xfrm>
          <a:off x="2171700" y="3362325"/>
          <a:ext cx="7553325" cy="0"/>
        </a:xfrm>
        <a:prstGeom prst="straightConnector1">
          <a:avLst/>
        </a:prstGeom>
        <a:ln w="63500" cap="rnd">
          <a:solidFill>
            <a:schemeClr val="bg1"/>
          </a:solidFill>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304800</xdr:colOff>
      <xdr:row>5</xdr:row>
      <xdr:rowOff>15460</xdr:rowOff>
    </xdr:from>
    <xdr:to>
      <xdr:col>4</xdr:col>
      <xdr:colOff>726941</xdr:colOff>
      <xdr:row>7</xdr:row>
      <xdr:rowOff>1</xdr:rowOff>
    </xdr:to>
    <xdr:pic>
      <xdr:nvPicPr>
        <xdr:cNvPr id="4" name="Picture 3" descr="SE_pictogram_Time2.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biLevel thresh="50000"/>
        </a:blip>
        <a:stretch>
          <a:fillRect/>
        </a:stretch>
      </xdr:blipFill>
      <xdr:spPr>
        <a:xfrm>
          <a:off x="4029075" y="1139410"/>
          <a:ext cx="422141" cy="356016"/>
        </a:xfrm>
        <a:prstGeom prst="rect">
          <a:avLst/>
        </a:prstGeom>
      </xdr:spPr>
    </xdr:pic>
    <xdr:clientData/>
  </xdr:twoCellAnchor>
  <xdr:twoCellAnchor editAs="oneCell">
    <xdr:from>
      <xdr:col>8</xdr:col>
      <xdr:colOff>200025</xdr:colOff>
      <xdr:row>5</xdr:row>
      <xdr:rowOff>0</xdr:rowOff>
    </xdr:from>
    <xdr:to>
      <xdr:col>8</xdr:col>
      <xdr:colOff>914400</xdr:colOff>
      <xdr:row>7</xdr:row>
      <xdr:rowOff>26249</xdr:rowOff>
    </xdr:to>
    <xdr:pic>
      <xdr:nvPicPr>
        <xdr:cNvPr id="5" name="Picture 4" descr="SE_pictogram_Automotive2.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biLevel thresh="50000"/>
        </a:blip>
        <a:stretch>
          <a:fillRect/>
        </a:stretch>
      </xdr:blipFill>
      <xdr:spPr>
        <a:xfrm>
          <a:off x="8258175" y="1123950"/>
          <a:ext cx="714375" cy="426299"/>
        </a:xfrm>
        <a:prstGeom prst="rect">
          <a:avLst/>
        </a:prstGeom>
      </xdr:spPr>
    </xdr:pic>
    <xdr:clientData/>
  </xdr:twoCellAnchor>
  <xdr:twoCellAnchor editAs="absolute">
    <xdr:from>
      <xdr:col>6</xdr:col>
      <xdr:colOff>428625</xdr:colOff>
      <xdr:row>0</xdr:row>
      <xdr:rowOff>47625</xdr:rowOff>
    </xdr:from>
    <xdr:to>
      <xdr:col>7</xdr:col>
      <xdr:colOff>995793</xdr:colOff>
      <xdr:row>2</xdr:row>
      <xdr:rowOff>61878</xdr:rowOff>
    </xdr:to>
    <xdr:pic>
      <xdr:nvPicPr>
        <xdr:cNvPr id="6" name="Picture 5" descr="Logo_SE_White-Screen.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cstate="print"/>
        <a:stretch>
          <a:fillRect/>
        </a:stretch>
      </xdr:blipFill>
      <xdr:spPr>
        <a:xfrm>
          <a:off x="6296025" y="47625"/>
          <a:ext cx="1662543" cy="576228"/>
        </a:xfrm>
        <a:prstGeom prst="rect">
          <a:avLst/>
        </a:prstGeom>
      </xdr:spPr>
    </xdr:pic>
    <xdr:clientData/>
  </xdr:twoCellAnchor>
  <xdr:twoCellAnchor>
    <xdr:from>
      <xdr:col>3</xdr:col>
      <xdr:colOff>95250</xdr:colOff>
      <xdr:row>7</xdr:row>
      <xdr:rowOff>276224</xdr:rowOff>
    </xdr:from>
    <xdr:to>
      <xdr:col>9</xdr:col>
      <xdr:colOff>371475</xdr:colOff>
      <xdr:row>10</xdr:row>
      <xdr:rowOff>209549</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905125" y="1800224"/>
          <a:ext cx="6619875"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solidFill>
                <a:srgbClr val="FF0000"/>
              </a:solidFill>
              <a:latin typeface="VNI-Times" pitchFamily="2" charset="0"/>
            </a:rPr>
            <a:t>*SEVN seõ</a:t>
          </a:r>
          <a:r>
            <a:rPr lang="en-US" sz="1000" b="1" baseline="0">
              <a:solidFill>
                <a:srgbClr val="FF0000"/>
              </a:solidFill>
              <a:latin typeface="VNI-Times" pitchFamily="2" charset="0"/>
            </a:rPr>
            <a:t> giao haøng theo xuaát xöù maø chuùng toâi thöïc nhaän, ñöôïc theå hieän treân Logistics Catalogue </a:t>
          </a:r>
        </a:p>
        <a:p>
          <a:r>
            <a:rPr lang="en-US" sz="1000" b="1" baseline="0">
              <a:solidFill>
                <a:srgbClr val="FF0000"/>
              </a:solidFill>
              <a:latin typeface="VNI-Times" pitchFamily="2" charset="0"/>
            </a:rPr>
            <a:t>Ví duï: khi xuaát xöù treân file naøy theå hieän laø TN (IT)--&gt;xuaát xöù chuaån laø TN vaø xuaát xöù phuï la IT</a:t>
          </a:r>
        </a:p>
        <a:p>
          <a:r>
            <a:rPr lang="en-US" sz="1000" baseline="0">
              <a:latin typeface="VNI-Times" pitchFamily="2" charset="0"/>
            </a:rPr>
            <a:t>Chi tieát xuaát xöù vui loøng tham chieáu ñeán sheet "COO".</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rgbClr val="FF0000"/>
              </a:solidFill>
              <a:latin typeface="VNI-Times" pitchFamily="2" charset="0"/>
              <a:ea typeface="+mn-ea"/>
              <a:cs typeface="+mn-cs"/>
            </a:rPr>
            <a:t>* Chæ caáp giaáy xaùc nhaän xuaát söù cuûa SEVN cho saûn phaåm Phaàn meàm/ Licence</a:t>
          </a:r>
        </a:p>
        <a:p>
          <a:endParaRPr lang="en-US" sz="1000" baseline="0">
            <a:latin typeface="VNI-Times" pitchFamily="2" charset="0"/>
          </a:endParaRPr>
        </a:p>
        <a:p>
          <a:endParaRPr lang="vi-VN" sz="10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933450</xdr:colOff>
      <xdr:row>0</xdr:row>
      <xdr:rowOff>28575</xdr:rowOff>
    </xdr:from>
    <xdr:to>
      <xdr:col>7</xdr:col>
      <xdr:colOff>614793</xdr:colOff>
      <xdr:row>4</xdr:row>
      <xdr:rowOff>99978</xdr:rowOff>
    </xdr:to>
    <xdr:pic>
      <xdr:nvPicPr>
        <xdr:cNvPr id="4" name="Picture 3" descr="Logo_SE_White-Screen.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5715000" y="28575"/>
          <a:ext cx="1662543" cy="576228"/>
        </a:xfrm>
        <a:prstGeom prst="rect">
          <a:avLst/>
        </a:prstGeom>
      </xdr:spPr>
    </xdr:pic>
    <xdr:clientData/>
  </xdr:twoCellAnchor>
  <xdr:twoCellAnchor>
    <xdr:from>
      <xdr:col>2</xdr:col>
      <xdr:colOff>152400</xdr:colOff>
      <xdr:row>8</xdr:row>
      <xdr:rowOff>57150</xdr:rowOff>
    </xdr:from>
    <xdr:to>
      <xdr:col>10</xdr:col>
      <xdr:colOff>762000</xdr:colOff>
      <xdr:row>8</xdr:row>
      <xdr:rowOff>57150</xdr:rowOff>
    </xdr:to>
    <xdr:cxnSp macro="">
      <xdr:nvCxnSpPr>
        <xdr:cNvPr id="6" name="Straight Arrow Connector 5">
          <a:extLst>
            <a:ext uri="{FF2B5EF4-FFF2-40B4-BE49-F238E27FC236}">
              <a16:creationId xmlns:a16="http://schemas.microsoft.com/office/drawing/2014/main" id="{00000000-0008-0000-0300-000006000000}"/>
            </a:ext>
          </a:extLst>
        </xdr:cNvPr>
        <xdr:cNvCxnSpPr/>
      </xdr:nvCxnSpPr>
      <xdr:spPr>
        <a:xfrm>
          <a:off x="2657475" y="1419225"/>
          <a:ext cx="7610475" cy="0"/>
        </a:xfrm>
        <a:prstGeom prst="straightConnector1">
          <a:avLst/>
        </a:prstGeom>
        <a:ln w="63500" cap="rnd">
          <a:solidFill>
            <a:schemeClr val="bg1"/>
          </a:solidFill>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466725</xdr:colOff>
      <xdr:row>6</xdr:row>
      <xdr:rowOff>110710</xdr:rowOff>
    </xdr:from>
    <xdr:to>
      <xdr:col>5</xdr:col>
      <xdr:colOff>98291</xdr:colOff>
      <xdr:row>8</xdr:row>
      <xdr:rowOff>47626</xdr:rowOff>
    </xdr:to>
    <xdr:pic>
      <xdr:nvPicPr>
        <xdr:cNvPr id="8" name="Picture 7" descr="SE_pictogram_Time2.png">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2" cstate="print">
          <a:biLevel thresh="50000"/>
        </a:blip>
        <a:stretch>
          <a:fillRect/>
        </a:stretch>
      </xdr:blipFill>
      <xdr:spPr>
        <a:xfrm>
          <a:off x="5029200" y="1339435"/>
          <a:ext cx="393566" cy="356016"/>
        </a:xfrm>
        <a:prstGeom prst="rect">
          <a:avLst/>
        </a:prstGeom>
      </xdr:spPr>
    </xdr:pic>
    <xdr:clientData/>
  </xdr:twoCellAnchor>
  <xdr:twoCellAnchor editAs="oneCell">
    <xdr:from>
      <xdr:col>8</xdr:col>
      <xdr:colOff>66675</xdr:colOff>
      <xdr:row>6</xdr:row>
      <xdr:rowOff>85725</xdr:rowOff>
    </xdr:from>
    <xdr:to>
      <xdr:col>8</xdr:col>
      <xdr:colOff>781050</xdr:colOff>
      <xdr:row>8</xdr:row>
      <xdr:rowOff>92924</xdr:rowOff>
    </xdr:to>
    <xdr:pic>
      <xdr:nvPicPr>
        <xdr:cNvPr id="9" name="Picture 8" descr="SE_pictogram_Automotive2.png">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3" cstate="print">
          <a:biLevel thresh="50000"/>
        </a:blip>
        <a:stretch>
          <a:fillRect/>
        </a:stretch>
      </xdr:blipFill>
      <xdr:spPr>
        <a:xfrm>
          <a:off x="8286750" y="1314450"/>
          <a:ext cx="714375" cy="426299"/>
        </a:xfrm>
        <a:prstGeom prst="rect">
          <a:avLst/>
        </a:prstGeom>
      </xdr:spPr>
    </xdr:pic>
    <xdr:clientData/>
  </xdr:twoCellAnchor>
  <xdr:twoCellAnchor>
    <xdr:from>
      <xdr:col>2</xdr:col>
      <xdr:colOff>695326</xdr:colOff>
      <xdr:row>8</xdr:row>
      <xdr:rowOff>152399</xdr:rowOff>
    </xdr:from>
    <xdr:to>
      <xdr:col>10</xdr:col>
      <xdr:colOff>190500</xdr:colOff>
      <xdr:row>12</xdr:row>
      <xdr:rowOff>28575</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3200401" y="1514474"/>
          <a:ext cx="6496049" cy="762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solidFill>
                <a:srgbClr val="FF0000"/>
              </a:solidFill>
            </a:rPr>
            <a:t>*</a:t>
          </a:r>
          <a:r>
            <a:rPr lang="en-US" sz="1000" b="1">
              <a:solidFill>
                <a:srgbClr val="FF0000"/>
              </a:solidFill>
            </a:rPr>
            <a:t>SEVN</a:t>
          </a:r>
          <a:r>
            <a:rPr lang="en-US" sz="1000" b="1" baseline="0">
              <a:solidFill>
                <a:srgbClr val="FF0000"/>
              </a:solidFill>
            </a:rPr>
            <a:t> will deliver goods following with the country of origin we actually received, shown in Logistics Catalogue. </a:t>
          </a:r>
        </a:p>
        <a:p>
          <a:r>
            <a:rPr lang="en-US" sz="1000" b="1" baseline="0">
              <a:solidFill>
                <a:srgbClr val="FF0000"/>
              </a:solidFill>
            </a:rPr>
            <a:t>For example: the country of origin is TN (IT)--&gt; It means that TN is standardized in system currently and IT is additional.</a:t>
          </a:r>
        </a:p>
        <a:p>
          <a:r>
            <a:rPr lang="en-US" sz="1000" baseline="0"/>
            <a:t>In details, kindly refer to sheet "COO".</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rgbClr val="FF0000"/>
              </a:solidFill>
              <a:latin typeface="+mn-lt"/>
              <a:ea typeface="+mn-ea"/>
              <a:cs typeface="+mn-cs"/>
            </a:rPr>
            <a:t>*Licence/ Software: only offer the confirmation of country of origin by SEVN</a:t>
          </a:r>
        </a:p>
        <a:p>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209549</xdr:colOff>
      <xdr:row>0</xdr:row>
      <xdr:rowOff>209550</xdr:rowOff>
    </xdr:from>
    <xdr:to>
      <xdr:col>23</xdr:col>
      <xdr:colOff>180974</xdr:colOff>
      <xdr:row>0</xdr:row>
      <xdr:rowOff>533400</xdr:rowOff>
    </xdr:to>
    <xdr:sp macro="[0]!import_data" textlink="">
      <xdr:nvSpPr>
        <xdr:cNvPr id="2" name="Rectangle 1">
          <a:extLst>
            <a:ext uri="{FF2B5EF4-FFF2-40B4-BE49-F238E27FC236}">
              <a16:creationId xmlns:a16="http://schemas.microsoft.com/office/drawing/2014/main" id="{00000000-0008-0000-0500-000002000000}"/>
            </a:ext>
          </a:extLst>
        </xdr:cNvPr>
        <xdr:cNvSpPr/>
      </xdr:nvSpPr>
      <xdr:spPr>
        <a:xfrm>
          <a:off x="14173199" y="209550"/>
          <a:ext cx="1190625" cy="323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Import</a:t>
          </a:r>
        </a:p>
      </xdr:txBody>
    </xdr:sp>
    <xdr:clientData/>
  </xdr:twoCellAnchor>
  <xdr:twoCellAnchor>
    <xdr:from>
      <xdr:col>23</xdr:col>
      <xdr:colOff>266700</xdr:colOff>
      <xdr:row>0</xdr:row>
      <xdr:rowOff>209550</xdr:rowOff>
    </xdr:from>
    <xdr:to>
      <xdr:col>25</xdr:col>
      <xdr:colOff>266700</xdr:colOff>
      <xdr:row>0</xdr:row>
      <xdr:rowOff>533400</xdr:rowOff>
    </xdr:to>
    <xdr:sp macro="[0]!updateCOO" textlink="">
      <xdr:nvSpPr>
        <xdr:cNvPr id="5" name="Rectangle 4">
          <a:extLst>
            <a:ext uri="{FF2B5EF4-FFF2-40B4-BE49-F238E27FC236}">
              <a16:creationId xmlns:a16="http://schemas.microsoft.com/office/drawing/2014/main" id="{00000000-0008-0000-0500-000005000000}"/>
            </a:ext>
          </a:extLst>
        </xdr:cNvPr>
        <xdr:cNvSpPr/>
      </xdr:nvSpPr>
      <xdr:spPr>
        <a:xfrm>
          <a:off x="15449550" y="209550"/>
          <a:ext cx="1219200" cy="323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Import</a:t>
          </a:r>
          <a:r>
            <a:rPr lang="en-US" sz="1100" baseline="0"/>
            <a:t>  Vendor</a:t>
          </a:r>
          <a:endParaRPr lang="en-US" sz="1100"/>
        </a:p>
      </xdr:txBody>
    </xdr:sp>
    <xdr:clientData/>
  </xdr:twoCellAnchor>
  <xdr:twoCellAnchor>
    <xdr:from>
      <xdr:col>25</xdr:col>
      <xdr:colOff>352425</xdr:colOff>
      <xdr:row>0</xdr:row>
      <xdr:rowOff>219075</xdr:rowOff>
    </xdr:from>
    <xdr:to>
      <xdr:col>27</xdr:col>
      <xdr:colOff>352425</xdr:colOff>
      <xdr:row>0</xdr:row>
      <xdr:rowOff>542925</xdr:rowOff>
    </xdr:to>
    <xdr:sp macro="[0]!reset" textlink="">
      <xdr:nvSpPr>
        <xdr:cNvPr id="4" name="Rectangle 3">
          <a:extLst>
            <a:ext uri="{FF2B5EF4-FFF2-40B4-BE49-F238E27FC236}">
              <a16:creationId xmlns:a16="http://schemas.microsoft.com/office/drawing/2014/main" id="{00000000-0008-0000-0500-000004000000}"/>
            </a:ext>
          </a:extLst>
        </xdr:cNvPr>
        <xdr:cNvSpPr/>
      </xdr:nvSpPr>
      <xdr:spPr>
        <a:xfrm>
          <a:off x="16754475" y="219075"/>
          <a:ext cx="1219200" cy="323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Reset</a:t>
          </a:r>
        </a:p>
      </xdr:txBody>
    </xdr:sp>
    <xdr:clientData/>
  </xdr:twoCellAnchor>
  <xdr:twoCellAnchor>
    <xdr:from>
      <xdr:col>27</xdr:col>
      <xdr:colOff>419100</xdr:colOff>
      <xdr:row>0</xdr:row>
      <xdr:rowOff>219075</xdr:rowOff>
    </xdr:from>
    <xdr:to>
      <xdr:col>29</xdr:col>
      <xdr:colOff>390525</xdr:colOff>
      <xdr:row>0</xdr:row>
      <xdr:rowOff>542925</xdr:rowOff>
    </xdr:to>
    <xdr:sp macro="[0]!deleterow" textlink="">
      <xdr:nvSpPr>
        <xdr:cNvPr id="6" name="Rectangle 5">
          <a:extLst>
            <a:ext uri="{FF2B5EF4-FFF2-40B4-BE49-F238E27FC236}">
              <a16:creationId xmlns:a16="http://schemas.microsoft.com/office/drawing/2014/main" id="{00000000-0008-0000-0500-000006000000}"/>
            </a:ext>
          </a:extLst>
        </xdr:cNvPr>
        <xdr:cNvSpPr/>
      </xdr:nvSpPr>
      <xdr:spPr>
        <a:xfrm>
          <a:off x="18040350" y="219075"/>
          <a:ext cx="1190625" cy="323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Del</a:t>
          </a:r>
          <a:r>
            <a:rPr lang="en-US" sz="1100" baseline="0"/>
            <a:t> Obsolete</a:t>
          </a:r>
          <a:endParaRPr lang="en-US" sz="1100"/>
        </a:p>
      </xdr:txBody>
    </xdr:sp>
    <xdr:clientData/>
  </xdr:twoCellAnchor>
  <xdr:twoCellAnchor>
    <xdr:from>
      <xdr:col>29</xdr:col>
      <xdr:colOff>485775</xdr:colOff>
      <xdr:row>0</xdr:row>
      <xdr:rowOff>57150</xdr:rowOff>
    </xdr:from>
    <xdr:to>
      <xdr:col>31</xdr:col>
      <xdr:colOff>457200</xdr:colOff>
      <xdr:row>0</xdr:row>
      <xdr:rowOff>542925</xdr:rowOff>
    </xdr:to>
    <xdr:sp macro="[0]!import_update_COO" textlink="">
      <xdr:nvSpPr>
        <xdr:cNvPr id="7" name="Rectangle 6">
          <a:extLst>
            <a:ext uri="{FF2B5EF4-FFF2-40B4-BE49-F238E27FC236}">
              <a16:creationId xmlns:a16="http://schemas.microsoft.com/office/drawing/2014/main" id="{00000000-0008-0000-0500-000007000000}"/>
            </a:ext>
          </a:extLst>
        </xdr:cNvPr>
        <xdr:cNvSpPr/>
      </xdr:nvSpPr>
      <xdr:spPr>
        <a:xfrm>
          <a:off x="19326225" y="57150"/>
          <a:ext cx="1190625"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Update COO Management file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52" displayName="Table552" ref="B14:P313" headerRowDxfId="61" dataDxfId="60" totalsRowDxfId="59">
  <tableColumns count="15">
    <tableColumn id="1" xr3:uid="{00000000-0010-0000-0000-000001000000}" name="Maõ saûn phaåm" totalsRowLabel="Total" dataDxfId="58"/>
    <tableColumn id="11" xr3:uid="{00000000-0010-0000-0000-00000B000000}" name="Soá löôïng" dataDxfId="57"/>
    <tableColumn id="2" xr3:uid="{00000000-0010-0000-0000-000002000000}" name="Tình traïng haøng hoùa" dataDxfId="56">
      <calculatedColumnFormula>IF(W15="","",IF(W15="Stock","Tồn kho","Khoâng tồn kho"))</calculatedColumnFormula>
    </tableColumn>
    <tableColumn id="12" xr3:uid="{00000000-0010-0000-0000-00000C000000}" name="Thời gian giao haøng tôùi kho khaùch haøng (ngaøy)" dataDxfId="55">
      <calculatedColumnFormula>IF(TRIM(B15)="","",S15+U15)</calculatedColumnFormula>
    </tableColumn>
    <tableColumn id="16" xr3:uid="{00000000-0010-0000-0000-000010000000}" name="Thôøi gian ñem haøng veá kho Schneider_x000a_(ngaøy) " dataDxfId="54">
      <calculatedColumnFormula>IF(TRIM(B15)="","",IF(AND(D15="Tồn kho",$B$5="HAØ NỘI"),VLOOKUP(TRIM(B15),'Logistic Catalogue'!A:G,7,0),IF(AND(D15="Tồn kho",$B$5="HỒ CHÍ MINH"),VLOOKUP(TRIM(B15),'Logistic Catalogue'!A:E,5,0),IF($B$5="HAØ NỘI",VLOOKUP(TRIM(B15),'Logistic Catalogue'!A:G,7,0),VLOOKUP(TRIM(B15),'Logistic Catalogue'!A:E,5,0)))))</calculatedColumnFormula>
    </tableColumn>
    <tableColumn id="4" xr3:uid="{00000000-0010-0000-0000-000004000000}" name="Soá löôïng toái thieåu (MOQ)" dataDxfId="53">
      <calculatedColumnFormula>IF(TRIM(B15)="","",(VLOOKUP(TRIM(B15),'Logistic Catalogue'!A:O,8,0)))</calculatedColumnFormula>
    </tableColumn>
    <tableColumn id="5" xr3:uid="{00000000-0010-0000-0000-000005000000}" name="Soá löôïng ñoùng goùi toái thieåu (Lotsize)" dataDxfId="52" dataCellStyle="Comma">
      <calculatedColumnFormula>IF(TRIM(B15)="","",(VLOOKUP(TRIM(B15),'Logistic Catalogue'!A:O,9,0)))</calculatedColumnFormula>
    </tableColumn>
    <tableColumn id="6" xr3:uid="{00000000-0010-0000-0000-000006000000}" name="Soá löôïng giôùi haïn (LOQ)" dataDxfId="51">
      <calculatedColumnFormula>IF(V15="No Limit","Khoâng giới hạn",V15)</calculatedColumnFormula>
    </tableColumn>
    <tableColumn id="8" xr3:uid="{00000000-0010-0000-0000-000008000000}" name="Xuaát xöù" totalsRowFunction="count" dataDxfId="50">
      <calculatedColumnFormula>IF(TRIM(B15)="","",VLOOKUP(TRIM(B15),'Logistic Catalogue'!A:O,13,0))</calculatedColumnFormula>
    </tableColumn>
    <tableColumn id="10" xr3:uid="{00000000-0010-0000-0000-00000A000000}" name="Kieåm tra soá löôïng" dataDxfId="49">
      <calculatedColumnFormula>IF(TRIM(B15)="","",IF($C15&lt;$G15,"Khoâng ñaït soá löôïng toái thieåu",(IF(CEILING($C15,$H15)&gt;$C15,"Khoâng ñaït soá löôïng ñoùng goùi toái thieåu",(IF($C15&gt;$I15,"Vöôït quaù soá löôïng giôùi haïn","Soá löôïng hôïp leä"))))))</calculatedColumnFormula>
    </tableColumn>
    <tableColumn id="14" xr3:uid="{00000000-0010-0000-0000-00000E000000}" name="Chöùng nhaän xuaát xöù" dataDxfId="48">
      <calculatedColumnFormula>IF(TRIM(B15)="","",IF(OR(VLOOKUP(TRIM(B15),'Logistic Catalogue'!A:R,18,0)=285,VLOOKUP(TRIM(B15),'Logistic Catalogue'!A:R,18,0)=286,VLOOKUP(TRIM(B15),'Logistic Catalogue'!A:S,19,0)&lt;&gt;"1000003"),"Chæ caáp giaáy xaùc nhaän xuaát xöù cuûa SEVN",""))</calculatedColumnFormula>
    </tableColumn>
    <tableColumn id="3" xr3:uid="{00000000-0010-0000-0000-000003000000}" name="Trọng lượng" dataDxfId="47" totalsRowDxfId="46">
      <calculatedColumnFormula>IF(TRIM(B15)="","",VLOOKUP(TRIM(B15),'Logistic Catalogue'!A:N,14,0))</calculatedColumnFormula>
    </tableColumn>
    <tableColumn id="7" xr3:uid="{00000000-0010-0000-0000-000007000000}" name="Đơn vị_x000a_(Gam)" dataDxfId="45" totalsRowDxfId="44">
      <calculatedColumnFormula>IF(TRIM(B15)="","",VLOOKUP(TRIM(B15),'Logistic Catalogue'!A:O,15,0))</calculatedColumnFormula>
    </tableColumn>
    <tableColumn id="9" xr3:uid="{00000000-0010-0000-0000-000009000000}" name="Kích thước" dataDxfId="43" totalsRowDxfId="42">
      <calculatedColumnFormula>IF(TRIM(B15)="","",VLOOKUP(TRIM(B15),'Logistic Catalogue'!A:P,16,0))</calculatedColumnFormula>
    </tableColumn>
    <tableColumn id="13" xr3:uid="{00000000-0010-0000-0000-00000D000000}" name="Toång troïng löôïng/Kg" dataDxfId="41" totalsRowDxfId="40" dataCellStyle="Comma">
      <calculatedColumnFormula>IF(TRIM(B15)="","",VLOOKUP(TRIM(B15),'Logistic Catalogue'!A:Q,17,0)*C15)</calculatedColumnFormula>
    </tableColumn>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55" displayName="Table55" ref="B15:Q313" headerRowDxfId="22" dataDxfId="21" totalsRowDxfId="20">
  <tableColumns count="16">
    <tableColumn id="1" xr3:uid="{00000000-0010-0000-0100-000001000000}" name="Product Reference" totalsRowLabel="Total" dataDxfId="19"/>
    <tableColumn id="11" xr3:uid="{00000000-0010-0000-0100-00000B000000}" name="Quantity" dataDxfId="18"/>
    <tableColumn id="2" xr3:uid="{00000000-0010-0000-0100-000002000000}" name="Stock Status" dataDxfId="17">
      <calculatedColumnFormula>IF(TRIM(B16)="","",IF($B$6="HO CHI MINH",VLOOKUP(TRIM(B16),'Logistic Catalogue'!A:O,2,0),VLOOKUP(TRIM(B16),'Logistic Catalogue'!A:C,3,0)))</calculatedColumnFormula>
    </tableColumn>
    <tableColumn id="12" xr3:uid="{00000000-0010-0000-0100-00000C000000}" name="Standard Lead Time" dataDxfId="16">
      <calculatedColumnFormula>IF(TRIM(B16)="","",S16+U16)</calculatedColumnFormula>
    </tableColumn>
    <tableColumn id="16" xr3:uid="{00000000-0010-0000-0100-000010000000}" name="Replenishment Leadtime" dataDxfId="15">
      <calculatedColumnFormula>IF(TRIM(B16)="","",IF(AND(D16="Stock",$B$6="HANOI"),VLOOKUP(TRIM(B16),'Logistic Catalogue'!$A:$G,7,0),IF(AND(D16="Stock",$B$6="HO CHI MINH"),VLOOKUP(TRIM(B16),'Logistic Catalogue'!$A:$E,5,0),IF($B$6="HANOI",VLOOKUP(TRIM(B16),'Logistic Catalogue'!$A:$G,7,0),VLOOKUP(TRIM(B16),'Logistic Catalogue'!$A:$E,5,0)))))</calculatedColumnFormula>
    </tableColumn>
    <tableColumn id="4" xr3:uid="{00000000-0010-0000-0100-000004000000}" name="Minimum Order Quantity (MOQ)" dataDxfId="14">
      <calculatedColumnFormula>IF(TRIM(B16)="","",(VLOOKUP(TRIM(B16),'Logistic Catalogue'!A:O,8,0)))</calculatedColumnFormula>
    </tableColumn>
    <tableColumn id="5" xr3:uid="{00000000-0010-0000-0100-000005000000}" name="Lot Size" dataDxfId="13" dataCellStyle="Comma">
      <calculatedColumnFormula>IF(TRIM(B16)="","",(VLOOKUP(TRIM(B16),'Logistic Catalogue'!A:O,9,0)))</calculatedColumnFormula>
    </tableColumn>
    <tableColumn id="6" xr3:uid="{00000000-0010-0000-0100-000006000000}" name="Large Order Quantity (LOQ)" dataDxfId="12">
      <calculatedColumnFormula>IF(TRIM(B16)="","",IF($B$6="HO CHI MINH",IF(VLOOKUP(TRIM(B16),'Logistic Catalogue'!A:O,10,0)=0,"-",VLOOKUP(TRIM(B16),'Logistic Catalogue'!A:O,10,0)),IF($B$6="HANOI",IF(VLOOKUP(TRIM(B16),'Logistic Catalogue'!A:K,11,0)=0,"-",VLOOKUP(TRIM(B16),'Logistic Catalogue'!A:K,11,0)),"-")))</calculatedColumnFormula>
    </tableColumn>
    <tableColumn id="8" xr3:uid="{00000000-0010-0000-0100-000008000000}" name="Country of Origin " totalsRowFunction="count" dataDxfId="11">
      <calculatedColumnFormula>IF(TRIM(B16)="","",VLOOKUP(TRIM(B16),'Logistic Catalogue'!A:O,13,0))</calculatedColumnFormula>
    </tableColumn>
    <tableColumn id="10" xr3:uid="{00000000-0010-0000-0100-00000A000000}" name="Quantity Check" dataDxfId="10">
      <calculatedColumnFormula>IF(TRIM(B16)="","",IF($C16&lt;$G16,"below MOQ",(IF(CEILING($C16,$H16)&gt;$C16,"lot size",(IF($C16&gt;$I16,"above LOQ","Valided Qty"))))))</calculatedColumnFormula>
    </tableColumn>
    <tableColumn id="3" xr3:uid="{00000000-0010-0000-0100-000003000000}" name="Remarks" dataDxfId="9">
      <calculatedColumnFormula>IF(K16="OK","",IF(K16="below MOQ","order quantity cannot be smaller than MOQ",IF(K16="lot size","order quantity must be a multiple of lot size",IF(K16="above LOQ","Large Order Quantity may result in longer lead time",IF(K16="duplicate","you have placed order for the same product more than once","")))))</calculatedColumnFormula>
    </tableColumn>
    <tableColumn id="15" xr3:uid="{00000000-0010-0000-0100-00000F000000}" name="C/O Form D" dataDxfId="8">
      <calculatedColumnFormula>IF(TRIM(B16)="","",IF(OR(VLOOKUP(TRIM(B16),'Logistic Catalogue'!A:R,18,0)=285,VLOOKUP(TRIM(B16),'Logistic Catalogue'!A:R,18,0)=286,VLOOKUP(TRIM(B16),'Logistic Catalogue'!A:S,19,0)&lt;&gt;"1000003"),"Confirmation of Country of Origin by SEVN",""))</calculatedColumnFormula>
    </tableColumn>
    <tableColumn id="7" xr3:uid="{00000000-0010-0000-0100-000007000000}" name="Weight" dataDxfId="7" totalsRowDxfId="6">
      <calculatedColumnFormula>IF(TRIM(B16)="","",VLOOKUP(B16,'Logistic Catalogue'!A:N,14,0))</calculatedColumnFormula>
    </tableColumn>
    <tableColumn id="9" xr3:uid="{00000000-0010-0000-0100-000009000000}" name="Unit_x000a_(Gam)" dataDxfId="5" totalsRowDxfId="4">
      <calculatedColumnFormula>IF(TRIM(B16)="","",VLOOKUP(B16,'Logistic Catalogue'!A:O,15,0))</calculatedColumnFormula>
    </tableColumn>
    <tableColumn id="13" xr3:uid="{00000000-0010-0000-0100-00000D000000}" name="Size/dimensions" dataDxfId="3" totalsRowDxfId="2">
      <calculatedColumnFormula>IF(TRIM(B16)="","",VLOOKUP(TRIM(B16),'Logistic Catalogue'!A:P,16,0))</calculatedColumnFormula>
    </tableColumn>
    <tableColumn id="14" xr3:uid="{00000000-0010-0000-0100-00000E000000}" name="Total Weight/Kg" dataDxfId="1" totalsRowDxfId="0" dataCellStyle="Comma">
      <calculatedColumnFormula>IF(TRIM(B16)="","",VLOOKUP(B16,'Logistic Catalogue'!A:Q,17,0)*C16)</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O17"/>
  <sheetViews>
    <sheetView workbookViewId="0">
      <selection activeCell="B12" sqref="B12"/>
    </sheetView>
  </sheetViews>
  <sheetFormatPr defaultColWidth="9.1796875" defaultRowHeight="12.5"/>
  <cols>
    <col min="1" max="1" width="11.1796875" customWidth="1"/>
    <col min="2" max="15" width="8.7265625" customWidth="1"/>
    <col min="16" max="16384" width="9.1796875" style="194"/>
  </cols>
  <sheetData>
    <row r="1" spans="1:15" s="188" customFormat="1" ht="14">
      <c r="A1" s="195" t="s">
        <v>1013</v>
      </c>
      <c r="B1" s="133" t="s">
        <v>735</v>
      </c>
      <c r="C1" s="25"/>
      <c r="D1" s="25"/>
      <c r="E1" s="25"/>
      <c r="F1" s="25"/>
      <c r="G1" s="26"/>
      <c r="H1" s="25"/>
      <c r="I1" s="25"/>
      <c r="J1" s="27"/>
      <c r="K1" s="28"/>
      <c r="L1" s="25"/>
      <c r="M1" s="165"/>
      <c r="N1" s="25"/>
      <c r="O1" s="25"/>
    </row>
    <row r="2" spans="1:15" s="189" customFormat="1" ht="11.5">
      <c r="A2" s="5"/>
      <c r="B2" s="6" t="s">
        <v>1031</v>
      </c>
      <c r="C2" s="29"/>
      <c r="D2" s="6"/>
      <c r="E2" s="6"/>
      <c r="F2" s="6"/>
      <c r="G2" s="30"/>
      <c r="H2" s="30"/>
      <c r="I2" s="30"/>
      <c r="J2" s="30"/>
      <c r="K2" s="30"/>
      <c r="L2" s="31"/>
      <c r="M2" s="166"/>
      <c r="N2" s="31"/>
      <c r="O2" s="31"/>
    </row>
    <row r="3" spans="1:15" s="189" customFormat="1" ht="11.5">
      <c r="A3" s="5"/>
      <c r="B3" s="6" t="s">
        <v>784</v>
      </c>
      <c r="C3" s="29"/>
      <c r="D3" s="6"/>
      <c r="E3" s="6"/>
      <c r="F3" s="6"/>
      <c r="G3" s="30"/>
      <c r="H3" s="30"/>
      <c r="I3" s="30"/>
      <c r="J3" s="30"/>
      <c r="K3" s="30"/>
      <c r="L3" s="31"/>
      <c r="M3" s="166"/>
      <c r="N3" s="31"/>
      <c r="O3" s="31"/>
    </row>
    <row r="4" spans="1:15" s="189" customFormat="1" ht="11.5">
      <c r="A4" s="5"/>
      <c r="B4" s="6" t="s">
        <v>785</v>
      </c>
      <c r="C4" s="29"/>
      <c r="D4" s="6"/>
      <c r="E4" s="6"/>
      <c r="F4" s="6"/>
      <c r="G4" s="30"/>
      <c r="H4" s="30"/>
      <c r="I4" s="30"/>
      <c r="J4" s="30"/>
      <c r="K4" s="30"/>
      <c r="L4" s="31"/>
      <c r="M4" s="166"/>
      <c r="N4" s="31"/>
      <c r="O4" s="31"/>
    </row>
    <row r="5" spans="1:15" s="189" customFormat="1" ht="11.5">
      <c r="A5" s="5"/>
      <c r="B5" s="6" t="s">
        <v>786</v>
      </c>
      <c r="C5" s="29"/>
      <c r="D5" s="6"/>
      <c r="E5" s="6"/>
      <c r="F5" s="6"/>
      <c r="G5" s="30"/>
      <c r="H5" s="30"/>
      <c r="I5" s="30"/>
      <c r="J5" s="30"/>
      <c r="K5" s="30"/>
      <c r="L5" s="31"/>
      <c r="M5" s="166"/>
      <c r="N5" s="31"/>
      <c r="O5" s="31"/>
    </row>
    <row r="6" spans="1:15" s="189" customFormat="1" ht="11.5">
      <c r="A6" s="5"/>
      <c r="B6" s="6" t="s">
        <v>787</v>
      </c>
      <c r="C6" s="29"/>
      <c r="D6" s="6"/>
      <c r="E6" s="6"/>
      <c r="F6" s="6"/>
      <c r="G6" s="30"/>
      <c r="H6" s="30"/>
      <c r="I6" s="30"/>
      <c r="J6" s="30"/>
      <c r="K6" s="30"/>
      <c r="L6" s="31"/>
      <c r="M6" s="166"/>
      <c r="N6" s="31"/>
      <c r="O6" s="31"/>
    </row>
    <row r="7" spans="1:15" s="189" customFormat="1" ht="11.5">
      <c r="A7" s="5"/>
      <c r="B7" s="6" t="s">
        <v>788</v>
      </c>
      <c r="C7" s="29"/>
      <c r="D7" s="6"/>
      <c r="E7" s="6"/>
      <c r="F7" s="6"/>
      <c r="G7" s="30"/>
      <c r="H7" s="30"/>
      <c r="I7" s="30"/>
      <c r="J7" s="30"/>
      <c r="K7" s="30"/>
      <c r="L7" s="31"/>
      <c r="M7" s="166"/>
      <c r="N7" s="31"/>
      <c r="O7" s="31"/>
    </row>
    <row r="8" spans="1:15" s="190" customFormat="1" ht="4.5" customHeight="1">
      <c r="A8" s="32"/>
      <c r="B8" s="6"/>
      <c r="C8" s="33"/>
      <c r="D8" s="34"/>
      <c r="E8" s="34"/>
      <c r="F8" s="34"/>
      <c r="G8" s="35"/>
      <c r="H8" s="35"/>
      <c r="I8" s="35"/>
      <c r="J8" s="35"/>
      <c r="K8" s="35"/>
      <c r="L8" s="36"/>
      <c r="M8" s="167"/>
      <c r="N8" s="36"/>
      <c r="O8" s="36"/>
    </row>
    <row r="10" spans="1:15" s="191" customFormat="1" ht="15.5">
      <c r="A10" s="196" t="s">
        <v>1033</v>
      </c>
      <c r="B10" s="132" t="s">
        <v>792</v>
      </c>
      <c r="C10" s="73"/>
      <c r="D10" s="74"/>
      <c r="E10" s="74"/>
      <c r="F10" s="74"/>
      <c r="G10" s="75"/>
      <c r="H10" s="76"/>
      <c r="I10" s="76"/>
      <c r="J10" s="77"/>
      <c r="K10" s="78"/>
      <c r="L10" s="154"/>
      <c r="M10" s="78"/>
      <c r="N10" s="78"/>
      <c r="O10" s="78"/>
    </row>
    <row r="11" spans="1:15" s="192" customFormat="1" ht="14.25" customHeight="1">
      <c r="A11" s="79"/>
      <c r="B11" s="80" t="s">
        <v>1032</v>
      </c>
      <c r="C11" s="81"/>
      <c r="D11" s="82"/>
      <c r="E11" s="82"/>
      <c r="F11" s="82"/>
      <c r="G11" s="83"/>
      <c r="H11" s="83"/>
      <c r="I11" s="83"/>
      <c r="J11" s="83"/>
      <c r="K11" s="83"/>
      <c r="L11" s="155"/>
      <c r="M11" s="83"/>
      <c r="N11" s="83"/>
      <c r="O11" s="83"/>
    </row>
    <row r="12" spans="1:15" s="192" customFormat="1" ht="14.25" customHeight="1">
      <c r="A12" s="79"/>
      <c r="B12" s="80" t="s">
        <v>796</v>
      </c>
      <c r="C12" s="81"/>
      <c r="D12" s="82"/>
      <c r="E12" s="82"/>
      <c r="F12" s="82"/>
      <c r="G12" s="83"/>
      <c r="H12" s="83"/>
      <c r="I12" s="83"/>
      <c r="J12" s="83"/>
      <c r="K12" s="83"/>
      <c r="L12" s="155"/>
      <c r="M12" s="83"/>
      <c r="N12" s="83"/>
      <c r="O12" s="83"/>
    </row>
    <row r="13" spans="1:15" s="192" customFormat="1" ht="14.25" customHeight="1">
      <c r="A13" s="79"/>
      <c r="B13" s="80" t="s">
        <v>824</v>
      </c>
      <c r="C13" s="81"/>
      <c r="D13" s="82"/>
      <c r="E13" s="82"/>
      <c r="F13" s="82"/>
      <c r="G13" s="83"/>
      <c r="H13" s="83"/>
      <c r="I13" s="83"/>
      <c r="J13" s="83"/>
      <c r="K13" s="83"/>
      <c r="L13" s="155"/>
      <c r="M13" s="83"/>
      <c r="N13" s="83"/>
      <c r="O13" s="83"/>
    </row>
    <row r="14" spans="1:15" s="192" customFormat="1" ht="14.25" customHeight="1">
      <c r="A14" s="79"/>
      <c r="B14" s="80" t="s">
        <v>825</v>
      </c>
      <c r="C14" s="81"/>
      <c r="D14" s="82"/>
      <c r="E14" s="82"/>
      <c r="F14" s="82"/>
      <c r="G14" s="83"/>
      <c r="H14" s="83"/>
      <c r="I14" s="83"/>
      <c r="J14" s="83"/>
      <c r="K14" s="83"/>
      <c r="L14" s="155"/>
      <c r="M14" s="83"/>
      <c r="N14" s="83"/>
      <c r="O14" s="83"/>
    </row>
    <row r="15" spans="1:15" s="192" customFormat="1" ht="14.25" customHeight="1">
      <c r="A15" s="79"/>
      <c r="B15" s="80" t="s">
        <v>826</v>
      </c>
      <c r="C15" s="81"/>
      <c r="D15" s="82"/>
      <c r="E15" s="82"/>
      <c r="F15" s="82"/>
      <c r="G15" s="83"/>
      <c r="H15" s="83"/>
      <c r="I15" s="83"/>
      <c r="J15" s="83"/>
      <c r="K15" s="83"/>
      <c r="L15" s="155"/>
      <c r="M15" s="83"/>
      <c r="N15" s="83"/>
      <c r="O15" s="83"/>
    </row>
    <row r="16" spans="1:15" s="192" customFormat="1" ht="14.25" customHeight="1">
      <c r="A16" s="79"/>
      <c r="B16" s="80" t="s">
        <v>827</v>
      </c>
      <c r="C16" s="81"/>
      <c r="D16" s="82"/>
      <c r="E16" s="82"/>
      <c r="F16" s="82"/>
      <c r="G16" s="83"/>
      <c r="H16" s="83"/>
      <c r="I16" s="83"/>
      <c r="J16" s="83"/>
      <c r="K16" s="83"/>
      <c r="L16" s="155"/>
      <c r="M16" s="83"/>
      <c r="N16" s="83"/>
      <c r="O16" s="83"/>
    </row>
    <row r="17" spans="1:15" s="193" customFormat="1" ht="4.5" customHeight="1">
      <c r="A17" s="84"/>
      <c r="B17" s="82"/>
      <c r="C17" s="85"/>
      <c r="D17" s="86"/>
      <c r="E17" s="86"/>
      <c r="F17" s="86"/>
      <c r="G17" s="87"/>
      <c r="H17" s="87"/>
      <c r="I17" s="87"/>
      <c r="J17" s="87"/>
      <c r="K17" s="87"/>
      <c r="L17" s="156"/>
      <c r="M17" s="87"/>
      <c r="N17" s="87"/>
      <c r="O17" s="8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sqref="A1:XFD1048576"/>
    </sheetView>
  </sheetViews>
  <sheetFormatPr defaultRowHeight="1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X313"/>
  <sheetViews>
    <sheetView workbookViewId="0">
      <selection activeCell="B15" sqref="B15"/>
    </sheetView>
  </sheetViews>
  <sheetFormatPr defaultColWidth="9.1796875" defaultRowHeight="12.5"/>
  <cols>
    <col min="1" max="1" width="3.7265625" style="70" bestFit="1" customWidth="1"/>
    <col min="2" max="2" width="28.54296875" style="96" customWidth="1"/>
    <col min="3" max="3" width="9.81640625" style="94" customWidth="1"/>
    <col min="4" max="4" width="13.7265625" style="70" customWidth="1"/>
    <col min="5" max="5" width="16.453125" style="70" customWidth="1"/>
    <col min="6" max="6" width="15.7265625" style="70" customWidth="1"/>
    <col min="7" max="7" width="16.453125" style="95" customWidth="1"/>
    <col min="8" max="8" width="16.453125" style="70" customWidth="1"/>
    <col min="9" max="9" width="16.453125" style="94" customWidth="1"/>
    <col min="10" max="10" width="12.7265625" style="70" customWidth="1"/>
    <col min="11" max="11" width="47.453125" style="70" customWidth="1"/>
    <col min="12" max="12" width="40.54296875" style="143" customWidth="1"/>
    <col min="13" max="13" width="9.81640625" style="70" customWidth="1"/>
    <col min="14" max="14" width="6.7265625" style="70" customWidth="1"/>
    <col min="15" max="15" width="32.7265625" style="70" customWidth="1"/>
    <col min="16" max="16" width="12" style="70" customWidth="1"/>
    <col min="17" max="18" width="9.1796875" style="70" hidden="1" customWidth="1"/>
    <col min="19" max="21" width="23.81640625" style="142" hidden="1" customWidth="1"/>
    <col min="22" max="23" width="9.1796875" style="143" hidden="1" customWidth="1"/>
    <col min="24" max="24" width="9.1796875" style="70" hidden="1" customWidth="1"/>
    <col min="25" max="16384" width="9.1796875" style="70"/>
  </cols>
  <sheetData>
    <row r="1" spans="1:24" ht="33" customHeight="1">
      <c r="B1" s="219" t="s">
        <v>791</v>
      </c>
      <c r="C1" s="219"/>
      <c r="D1" s="219"/>
      <c r="E1" s="219"/>
      <c r="F1" s="219"/>
      <c r="G1" s="219"/>
      <c r="H1" s="183"/>
      <c r="I1" s="89"/>
      <c r="J1" s="91" t="s">
        <v>828</v>
      </c>
      <c r="K1" s="197" t="s">
        <v>11781</v>
      </c>
      <c r="L1" s="152"/>
      <c r="M1" s="71"/>
      <c r="N1" s="71"/>
      <c r="O1" s="71"/>
      <c r="P1" s="71"/>
    </row>
    <row r="2" spans="1:24" ht="11.25" customHeight="1">
      <c r="B2" s="183"/>
      <c r="C2" s="183"/>
      <c r="D2" s="183"/>
      <c r="E2" s="183"/>
      <c r="F2" s="183"/>
      <c r="G2" s="183"/>
      <c r="H2" s="183"/>
      <c r="I2" s="183"/>
      <c r="J2" s="183"/>
      <c r="K2" s="72"/>
      <c r="L2" s="153"/>
      <c r="M2" s="72"/>
      <c r="N2" s="72"/>
      <c r="O2" s="72"/>
      <c r="P2" s="72"/>
    </row>
    <row r="3" spans="1:24" s="88" customFormat="1" ht="6.75" customHeight="1">
      <c r="B3" s="116"/>
      <c r="C3" s="89"/>
      <c r="G3" s="90"/>
      <c r="L3" s="157"/>
      <c r="M3" s="92"/>
      <c r="N3" s="92"/>
      <c r="O3" s="92"/>
      <c r="P3" s="92"/>
      <c r="S3" s="144"/>
      <c r="T3" s="144"/>
      <c r="U3" s="144"/>
      <c r="V3" s="145"/>
      <c r="W3" s="145"/>
    </row>
    <row r="4" spans="1:24" ht="13.5" customHeight="1" thickBot="1">
      <c r="B4" s="179" t="s">
        <v>989</v>
      </c>
      <c r="K4" s="93" t="s">
        <v>789</v>
      </c>
      <c r="L4" s="158"/>
      <c r="M4" s="93"/>
      <c r="N4" s="93"/>
      <c r="O4" s="93"/>
      <c r="P4" s="93"/>
    </row>
    <row r="5" spans="1:24" ht="20.5" thickBot="1">
      <c r="B5" s="199" t="str">
        <f>VLOOKUP(K5,Link!F:G,2,FALSE)</f>
        <v>HAØ NỘI</v>
      </c>
      <c r="K5" s="7" t="s">
        <v>1021</v>
      </c>
      <c r="L5" s="158"/>
      <c r="M5" s="48"/>
      <c r="N5" s="48"/>
      <c r="O5" s="48"/>
      <c r="P5" s="48"/>
    </row>
    <row r="6" spans="1:24" ht="8.25" customHeight="1">
      <c r="G6" s="97" t="s">
        <v>802</v>
      </c>
    </row>
    <row r="7" spans="1:24" ht="20">
      <c r="B7" s="179" t="s">
        <v>829</v>
      </c>
      <c r="G7" s="198" t="str">
        <f>IF(OR(K3="CAÙC TÆNH KHAÙC",COUNTIF(K14:K300,"Vöôït quaù soá löôïng giôùi haïn")),"Lieân heä bộ phận chăm soùc khaùch haøng",MAX(Table552[Thời gian giao haøng tôùi kho khaùch haøng (ngaøy)])&amp;" Ngaøy Treân Lòch")</f>
        <v>0 Ngaøy Treân Lòch</v>
      </c>
      <c r="K7" s="93" t="s">
        <v>793</v>
      </c>
      <c r="L7" s="158"/>
      <c r="M7" s="93"/>
      <c r="N7" s="93"/>
      <c r="O7" s="93"/>
      <c r="P7" s="93"/>
    </row>
    <row r="8" spans="1:24" ht="20">
      <c r="B8" s="141">
        <f ca="1">TODAY()</f>
        <v>44221</v>
      </c>
      <c r="K8" s="159">
        <f ca="1">IF(K5="CAÙC TÆNH KHAÙC","Lieân heä CCC",IF(K11="Vöôït quaù soá löôïng ñaët haøng lôùn","Lieân heä bộ phận chăm soùc khaùch haøng",WORKDAY(B8,MAX(Table552[Thời gian giao haøng tôùi kho khaùch haøng (ngaøy)]))))</f>
        <v>44221</v>
      </c>
      <c r="L8" s="159"/>
      <c r="M8" s="48"/>
      <c r="N8" s="48"/>
      <c r="O8" s="48"/>
      <c r="P8" s="48"/>
    </row>
    <row r="9" spans="1:24" ht="14">
      <c r="E9" s="97"/>
      <c r="F9" s="97"/>
      <c r="G9" s="98"/>
      <c r="H9" s="99"/>
    </row>
    <row r="10" spans="1:24" s="88" customFormat="1" ht="28">
      <c r="B10" s="182" t="s">
        <v>980</v>
      </c>
      <c r="C10" s="181"/>
      <c r="E10" s="100"/>
      <c r="F10" s="100"/>
      <c r="G10" s="101"/>
      <c r="H10" s="102"/>
      <c r="I10" s="89"/>
      <c r="K10" s="103" t="s">
        <v>32</v>
      </c>
      <c r="L10" s="160"/>
      <c r="M10" s="103"/>
      <c r="N10" s="103"/>
      <c r="O10" s="103"/>
      <c r="P10" s="103"/>
      <c r="S10" s="144"/>
      <c r="T10" s="144"/>
      <c r="U10" s="144"/>
      <c r="V10" s="145"/>
      <c r="W10" s="145"/>
    </row>
    <row r="11" spans="1:24" ht="21.75" customHeight="1">
      <c r="B11" s="204">
        <f>SUMIFS($P$15:$P$300,$X$15:$X$300,"="&amp;"1000003")*(1+0.1)*2+SUMIFS($P$15:$P$300,$X$15:$X$300,"="&amp;"0",$X$15:$X$300,"&gt;=1000")*(1+0.1)*3+SUMIFS($P$15:$P$300,$X$15:$X$300,"="&amp;"0",$X$15:$X$300,"&lt;1000")*(1+0.1)*5</f>
        <v>0</v>
      </c>
      <c r="C11" s="178" t="s">
        <v>979</v>
      </c>
      <c r="D11" s="180"/>
      <c r="K11" s="161" t="str">
        <f>IF(COUNTA($B15:$B313)=0,"-",IF(OR(COUNTIF(K15:K313,"Khoâng ñaït soá löôïng toái thieåu")&gt;0,COUNTIF(K15:K313,"Soá löôïng khoâng chia nhoû")&gt;0),"LOÃI SOÁ LÖÔÏNG",IF(COUNTIF(K15:K313,"Vöôït quaù soá löôïng giôùi haïn")&gt;0,"Vöôït quaù soá löôïng giôùi haïn","OK")))</f>
        <v>-</v>
      </c>
      <c r="L11" s="161"/>
      <c r="M11" s="104"/>
      <c r="N11" s="104"/>
      <c r="O11" s="104"/>
      <c r="P11" s="104"/>
    </row>
    <row r="12" spans="1:24" ht="6" customHeight="1">
      <c r="B12" s="105"/>
    </row>
    <row r="13" spans="1:24" s="106" customFormat="1" ht="15.75" customHeight="1">
      <c r="B13" s="107" t="s">
        <v>830</v>
      </c>
      <c r="C13" s="108"/>
      <c r="D13" s="108"/>
      <c r="E13" s="108"/>
      <c r="F13" s="108"/>
      <c r="G13" s="108"/>
      <c r="H13" s="108"/>
      <c r="I13" s="108"/>
      <c r="J13" s="108"/>
      <c r="K13" s="108"/>
      <c r="L13" s="162"/>
      <c r="M13" s="108"/>
      <c r="N13" s="108"/>
      <c r="O13" s="108"/>
      <c r="P13" s="108"/>
      <c r="S13" s="146"/>
      <c r="T13" s="146"/>
      <c r="U13" s="146"/>
      <c r="V13" s="147"/>
      <c r="W13" s="147"/>
    </row>
    <row r="14" spans="1:24" s="113" customFormat="1" ht="51" customHeight="1">
      <c r="A14" s="109"/>
      <c r="B14" s="110" t="s">
        <v>33</v>
      </c>
      <c r="C14" s="110" t="s">
        <v>34</v>
      </c>
      <c r="D14" s="111" t="s">
        <v>990</v>
      </c>
      <c r="E14" s="111" t="s">
        <v>1012</v>
      </c>
      <c r="F14" s="111" t="s">
        <v>1011</v>
      </c>
      <c r="G14" s="111" t="s">
        <v>35</v>
      </c>
      <c r="H14" s="112" t="s">
        <v>991</v>
      </c>
      <c r="I14" s="111" t="s">
        <v>992</v>
      </c>
      <c r="J14" s="111" t="s">
        <v>36</v>
      </c>
      <c r="K14" s="111" t="s">
        <v>32</v>
      </c>
      <c r="L14" s="163" t="s">
        <v>988</v>
      </c>
      <c r="M14" s="111" t="s">
        <v>978</v>
      </c>
      <c r="N14" s="111" t="s">
        <v>1014</v>
      </c>
      <c r="O14" s="111" t="s">
        <v>977</v>
      </c>
      <c r="P14" s="111" t="s">
        <v>1053</v>
      </c>
      <c r="S14" s="148" t="s">
        <v>803</v>
      </c>
      <c r="T14" s="149" t="s">
        <v>804</v>
      </c>
      <c r="U14" s="149" t="s">
        <v>805</v>
      </c>
      <c r="V14" s="150" t="s">
        <v>981</v>
      </c>
      <c r="W14" s="150" t="s">
        <v>982</v>
      </c>
    </row>
    <row r="15" spans="1:24" ht="13">
      <c r="A15" s="114">
        <v>1</v>
      </c>
      <c r="B15" s="215"/>
      <c r="C15" s="15"/>
      <c r="D15" s="125" t="str">
        <f t="shared" ref="D15:D78" si="0">IF(W15="","",IF(W15="Stock","Tồn kho","Khoâng tồn kho"))</f>
        <v/>
      </c>
      <c r="E15" s="125" t="str">
        <f t="shared" ref="E15:E78" si="1">IF(TRIM(B15)="","",S15+U15)</f>
        <v/>
      </c>
      <c r="F15" s="125" t="str">
        <f>IF(TRIM(B15)="","",IF(AND(D15="Tồn kho",$B$5="HAØ NỘI"),VLOOKUP(TRIM(B15),'Logistic Catalogue'!A:G,7,0),IF(AND(D15="Tồn kho",$B$5="HỒ CHÍ MINH"),VLOOKUP(TRIM(B15),'Logistic Catalogue'!A:E,5,0),IF($B$5="HAØ NỘI",VLOOKUP(TRIM(B15),'Logistic Catalogue'!A:G,7,0),VLOOKUP(TRIM(B15),'Logistic Catalogue'!A:E,5,0)))))</f>
        <v/>
      </c>
      <c r="G15" s="126" t="str">
        <f>IF(TRIM(B15)="","",(VLOOKUP(TRIM(B15),'Logistic Catalogue'!A:O,8,0)))</f>
        <v/>
      </c>
      <c r="H15" s="126" t="str">
        <f>IF(TRIM(B15)="","",(VLOOKUP(TRIM(B15),'Logistic Catalogue'!A:O,9,0)))</f>
        <v/>
      </c>
      <c r="I15" s="126" t="str">
        <f t="shared" ref="I15:I77" si="2">IF(V15="No Limit","Khoâng giới hạn",V15)</f>
        <v/>
      </c>
      <c r="J15" s="125" t="str">
        <f>IF(TRIM(B15)="","",VLOOKUP(TRIM(B15),'Logistic Catalogue'!A:O,13,0))</f>
        <v/>
      </c>
      <c r="K15" s="127" t="str">
        <f t="shared" ref="K15:K78" si="3">IF(TRIM(B15)="","",IF($C15&lt;$G15,"Khoâng ñaït soá löôïng toái thieåu",(IF(CEILING($C15,$H15)&gt;$C15,"Khoâng ñaït soá löôïng ñoùng goùi toái thieåu",(IF($C15&gt;$I15,"Vöôït quaù soá löôïng giôùi haïn","Soá löôïng hôïp leä"))))))</f>
        <v/>
      </c>
      <c r="L15" s="134" t="str">
        <f>IF(TRIM(B15)="","",IF(OR(VLOOKUP(TRIM(B15),'Logistic Catalogue'!A:R,18,0)=285,VLOOKUP(TRIM(B15),'Logistic Catalogue'!A:R,18,0)=286,VLOOKUP(TRIM(B15),'Logistic Catalogue'!A:S,19,0)&lt;&gt;"1000003"),"Chæ caáp giaáy xaùc nhaän xuaát xöù cuûa SEVN",""))</f>
        <v/>
      </c>
      <c r="M15" s="134" t="str">
        <f>IF(TRIM(B15)="","",VLOOKUP(TRIM(B15),'Logistic Catalogue'!A:N,14,0))</f>
        <v/>
      </c>
      <c r="N15" s="134" t="str">
        <f>IF(TRIM(B15)="","",VLOOKUP(TRIM(B15),'Logistic Catalogue'!A:O,15,0))</f>
        <v/>
      </c>
      <c r="O15" s="134" t="str">
        <f>IF(TRIM(B15)="","",VLOOKUP(TRIM(B15),'Logistic Catalogue'!A:P,16,0))</f>
        <v/>
      </c>
      <c r="P15" s="173" t="str">
        <f>IF(TRIM(B15)="","",VLOOKUP(TRIM(B15),'Logistic Catalogue'!A:Q,17,0)*C15)</f>
        <v/>
      </c>
      <c r="S15" s="142" t="str">
        <f>IF(TRIM(B15)="","",IF($B$5="HỒ CHÍ MINH",VLOOKUP(TRIM(B15),'Logistic Catalogue'!A:D,4,0),IF($B$5="HAØ NỘI",VLOOKUP(TRIM(B15),'Logistic Catalogue'!A:F,6,0),"")))</f>
        <v/>
      </c>
      <c r="T15" s="151" t="str">
        <f>IF(TRIM(B15)="","",(INT(S15/7)*5)+MIN(MOD(S15,7),5))</f>
        <v/>
      </c>
      <c r="U15" s="151">
        <f>IF(D15="Tồn Kho",VLOOKUP($K$5,Link!F:H,3,FALSE),VLOOKUP($K$5,Link!F:I,4,FALSE))</f>
        <v>1</v>
      </c>
      <c r="V15" s="143" t="str">
        <f>IF(TRIM(B15)="","",IF($B$5="HỒ CHÍ MINH",IF(VLOOKUP(TRIM(B15),'Logistic Catalogue'!A:O,10,0)=0,"-",VLOOKUP(TRIM(B15),'Logistic Catalogue'!A:O,10,0)),IF($B$5="HAØ NỘI",IF(VLOOKUP(TRIM(B15),'Logistic Catalogue'!A:K,11,0)=0,"-",VLOOKUP(TRIM(B15),'Logistic Catalogue'!A:K,11,0)),"-")))</f>
        <v/>
      </c>
      <c r="W15" s="143" t="str">
        <f>IF(TRIM(B15)="","",IF($B$5="HỒ CHÍ MINH",VLOOKUP(TRIM(B15),'Logistic Catalogue'!A:O,2,),VLOOKUP(TRIM(B15),'Logistic Catalogue'!A:Q,3,0)))</f>
        <v/>
      </c>
      <c r="X15" s="70" t="str">
        <f>IF(TRIM(B15)="","",VLOOKUP(TRIM(B15),'Logistic Catalogue'!A:S,19,0))</f>
        <v/>
      </c>
    </row>
    <row r="16" spans="1:24" ht="13">
      <c r="A16" s="115">
        <v>2</v>
      </c>
      <c r="B16" s="210"/>
      <c r="C16" s="15"/>
      <c r="D16" s="125" t="str">
        <f t="shared" si="0"/>
        <v/>
      </c>
      <c r="E16" s="125" t="str">
        <f t="shared" si="1"/>
        <v/>
      </c>
      <c r="F16" s="125" t="str">
        <f>IF(TRIM(B16)="","",IF(AND(D16="Tồn kho",$B$5="HAØ NỘI"),VLOOKUP(TRIM(B16),'Logistic Catalogue'!A:G,7,0),IF(AND(D16="Tồn kho",$B$5="HỒ CHÍ MINH"),VLOOKUP(TRIM(B16),'Logistic Catalogue'!A:E,5,0),IF($B$5="HAØ NỘI",VLOOKUP(TRIM(B16),'Logistic Catalogue'!A:G,7,0),VLOOKUP(TRIM(B16),'Logistic Catalogue'!A:E,5,0)))))</f>
        <v/>
      </c>
      <c r="G16" s="126" t="str">
        <f>IF(TRIM(B16)="","",(VLOOKUP(TRIM(B16),'Logistic Catalogue'!A:O,8,0)))</f>
        <v/>
      </c>
      <c r="H16" s="126" t="str">
        <f>IF(TRIM(B16)="","",(VLOOKUP(TRIM(B16),'Logistic Catalogue'!A:O,9,0)))</f>
        <v/>
      </c>
      <c r="I16" s="126" t="str">
        <f>IF(V16="No Limit","Khoâng giới hạn",V16)</f>
        <v/>
      </c>
      <c r="J16" s="125" t="str">
        <f>IF(TRIM(B16)="","",VLOOKUP(TRIM(B16),'Logistic Catalogue'!A:O,13,0))</f>
        <v/>
      </c>
      <c r="K16" s="127" t="str">
        <f t="shared" si="3"/>
        <v/>
      </c>
      <c r="L16" s="134" t="str">
        <f>IF(TRIM(B16)="","",IF(OR(VLOOKUP(TRIM(B16),'Logistic Catalogue'!A:R,18,0)=285,VLOOKUP(TRIM(B16),'Logistic Catalogue'!A:R,18,0)=286,VLOOKUP(TRIM(B16),'Logistic Catalogue'!A:S,19,0)&lt;&gt;"1000003"),"Chæ caáp giaáy xaùc nhaän xuaát xöù cuûa SEVN",""))</f>
        <v/>
      </c>
      <c r="M16" s="134" t="str">
        <f>IF(TRIM(B16)="","",VLOOKUP(TRIM(B16),'Logistic Catalogue'!A:N,14,0))</f>
        <v/>
      </c>
      <c r="N16" s="134" t="str">
        <f>IF(TRIM(B16)="","",VLOOKUP(TRIM(B16),'Logistic Catalogue'!A:O,15,0))</f>
        <v/>
      </c>
      <c r="O16" s="134" t="str">
        <f>IF(TRIM(B16)="","",VLOOKUP(TRIM(B16),'Logistic Catalogue'!A:P,16,0))</f>
        <v/>
      </c>
      <c r="P16" s="173" t="str">
        <f>IF(TRIM(B16)="","",VLOOKUP(TRIM(B16),'Logistic Catalogue'!A:Q,17,0)*C16)</f>
        <v/>
      </c>
      <c r="S16" s="142" t="str">
        <f>IF(TRIM(B16)="","",IF($B$5="HỒ CHÍ MINH",VLOOKUP(TRIM(B16),'Logistic Catalogue'!A:D,4,0),IF($B$5="HAØ NỘI",VLOOKUP(TRIM(B16),'Logistic Catalogue'!A:F,6,0),"")))</f>
        <v/>
      </c>
      <c r="T16" s="151" t="str">
        <f t="shared" ref="T16:T79" si="4">IF(TRIM(B16)="","",(INT(S16/7)*5)+MIN(MOD(S16,7),5))</f>
        <v/>
      </c>
      <c r="U16" s="151">
        <f>IF(D16="Tồn Kho",VLOOKUP($K$5,Link!F:H,3,FALSE),VLOOKUP($K$5,Link!F:I,4,FALSE))</f>
        <v>1</v>
      </c>
      <c r="V16" s="143" t="str">
        <f>IF(TRIM(B16)="","",IF($B$5="HỒ CHÍ MINH",IF(VLOOKUP(TRIM(B16),'Logistic Catalogue'!A:O,10,0)=0,"-",VLOOKUP(TRIM(B16),'Logistic Catalogue'!A:O,10,0)),IF($B$5="HAØ NỘI",IF(VLOOKUP(TRIM(B16),'Logistic Catalogue'!A:K,11,0)=0,"-",VLOOKUP(TRIM(B16),'Logistic Catalogue'!A:K,11,0)),"-")))</f>
        <v/>
      </c>
      <c r="W16" s="143" t="str">
        <f>IF(TRIM(B16)="","",IF($B$5="HỒ CHÍ MINH",VLOOKUP(TRIM(B16),'Logistic Catalogue'!A:O,2,),VLOOKUP(TRIM(B16),'Logistic Catalogue'!A:Q,3,0)))</f>
        <v/>
      </c>
      <c r="X16" s="70" t="str">
        <f>IF(TRIM(B16)="","",VLOOKUP(TRIM(B16),'Logistic Catalogue'!A:S,19,0))</f>
        <v/>
      </c>
    </row>
    <row r="17" spans="1:24" ht="13">
      <c r="A17" s="115">
        <v>3</v>
      </c>
      <c r="B17" s="210"/>
      <c r="C17" s="15"/>
      <c r="D17" s="128" t="str">
        <f t="shared" si="0"/>
        <v/>
      </c>
      <c r="E17" s="125" t="str">
        <f t="shared" si="1"/>
        <v/>
      </c>
      <c r="F17" s="125" t="str">
        <f>IF(TRIM(B17)="","",IF(AND(D17="Tồn kho",$B$5="HAØ NỘI"),VLOOKUP(TRIM(B17),'Logistic Catalogue'!A:G,7,0),IF(AND(D17="Tồn kho",$B$5="HỒ CHÍ MINH"),VLOOKUP(TRIM(B17),'Logistic Catalogue'!A:E,5,0),IF($B$5="HAØ NỘI",VLOOKUP(TRIM(B17),'Logistic Catalogue'!A:G,7,0),VLOOKUP(TRIM(B17),'Logistic Catalogue'!A:E,5,0)))))</f>
        <v/>
      </c>
      <c r="G17" s="126" t="str">
        <f>IF(TRIM(B17)="","",(VLOOKUP(TRIM(B17),'Logistic Catalogue'!A:O,8,0)))</f>
        <v/>
      </c>
      <c r="H17" s="126" t="str">
        <f>IF(TRIM(B17)="","",(VLOOKUP(TRIM(B17),'Logistic Catalogue'!A:O,9,0)))</f>
        <v/>
      </c>
      <c r="I17" s="126" t="str">
        <f t="shared" si="2"/>
        <v/>
      </c>
      <c r="J17" s="125" t="str">
        <f>IF(TRIM(B17)="","",VLOOKUP(TRIM(B17),'Logistic Catalogue'!A:O,13,0))</f>
        <v/>
      </c>
      <c r="K17" s="127" t="str">
        <f t="shared" si="3"/>
        <v/>
      </c>
      <c r="L17" s="134" t="str">
        <f>IF(TRIM(B17)="","",IF(OR(VLOOKUP(TRIM(B17),'Logistic Catalogue'!A:R,18,0)=285,VLOOKUP(TRIM(B17),'Logistic Catalogue'!A:R,18,0)=286,VLOOKUP(TRIM(B17),'Logistic Catalogue'!A:S,19,0)&lt;&gt;"1000003"),"Chæ caáp giaáy xaùc nhaän xuaát xöù cuûa SEVN",""))</f>
        <v/>
      </c>
      <c r="M17" s="134" t="str">
        <f>IF(TRIM(B17)="","",VLOOKUP(TRIM(B17),'Logistic Catalogue'!A:N,14,0))</f>
        <v/>
      </c>
      <c r="N17" s="134" t="str">
        <f>IF(TRIM(B17)="","",VLOOKUP(TRIM(B17),'Logistic Catalogue'!A:O,15,0))</f>
        <v/>
      </c>
      <c r="O17" s="134" t="str">
        <f>IF(TRIM(B17)="","",VLOOKUP(TRIM(B17),'Logistic Catalogue'!A:P,16,0))</f>
        <v/>
      </c>
      <c r="P17" s="173" t="str">
        <f>IF(TRIM(B17)="","",VLOOKUP(TRIM(B17),'Logistic Catalogue'!A:Q,17,0)*C17)</f>
        <v/>
      </c>
      <c r="S17" s="142" t="str">
        <f>IF(TRIM(B17)="","",IF($B$5="HỒ CHÍ MINH",VLOOKUP(TRIM(B17),'Logistic Catalogue'!A:D,4,0),IF($B$5="HAØ NỘI",VLOOKUP(TRIM(B17),'Logistic Catalogue'!A:F,6,0),"")))</f>
        <v/>
      </c>
      <c r="T17" s="151" t="str">
        <f t="shared" si="4"/>
        <v/>
      </c>
      <c r="U17" s="151">
        <f>IF(D17="Tồn Kho",VLOOKUP($K$5,Link!F:H,3,FALSE),VLOOKUP($K$5,Link!F:I,4,FALSE))</f>
        <v>1</v>
      </c>
      <c r="V17" s="143" t="str">
        <f>IF(TRIM(B17)="","",IF($B$5="HỒ CHÍ MINH",IF(VLOOKUP(TRIM(B17),'Logistic Catalogue'!A:O,10,0)=0,"-",VLOOKUP(TRIM(B17),'Logistic Catalogue'!A:O,10,0)),IF($B$5="HAØ NỘI",IF(VLOOKUP(TRIM(B17),'Logistic Catalogue'!A:K,11,0)=0,"-",VLOOKUP(TRIM(B17),'Logistic Catalogue'!A:K,11,0)),"-")))</f>
        <v/>
      </c>
      <c r="W17" s="143" t="str">
        <f>IF(TRIM(B17)="","",IF($B$5="HỒ CHÍ MINH",VLOOKUP(TRIM(B17),'Logistic Catalogue'!A:O,2,),VLOOKUP(TRIM(B17),'Logistic Catalogue'!A:Q,3,0)))</f>
        <v/>
      </c>
      <c r="X17" s="70" t="str">
        <f>IF(TRIM(B17)="","",VLOOKUP(TRIM(B17),'Logistic Catalogue'!A:S,19,0))</f>
        <v/>
      </c>
    </row>
    <row r="18" spans="1:24" ht="13">
      <c r="A18" s="115">
        <v>5</v>
      </c>
      <c r="B18" s="210"/>
      <c r="C18" s="15"/>
      <c r="D18" s="125" t="str">
        <f t="shared" si="0"/>
        <v/>
      </c>
      <c r="E18" s="125" t="str">
        <f t="shared" si="1"/>
        <v/>
      </c>
      <c r="F18" s="125" t="str">
        <f>IF(TRIM(B18)="","",IF(AND(D18="Tồn kho",$B$5="HAØ NỘI"),VLOOKUP(TRIM(B18),'Logistic Catalogue'!A:G,7,0),IF(AND(D18="Tồn kho",$B$5="HỒ CHÍ MINH"),VLOOKUP(TRIM(B18),'Logistic Catalogue'!A:E,5,0),IF($B$5="HAØ NỘI",VLOOKUP(TRIM(B18),'Logistic Catalogue'!A:G,7,0),VLOOKUP(TRIM(B18),'Logistic Catalogue'!A:E,5,0)))))</f>
        <v/>
      </c>
      <c r="G18" s="126" t="str">
        <f>IF(TRIM(B18)="","",(VLOOKUP(TRIM(B18),'Logistic Catalogue'!A:O,8,0)))</f>
        <v/>
      </c>
      <c r="H18" s="126" t="str">
        <f>IF(TRIM(B18)="","",(VLOOKUP(TRIM(B18),'Logistic Catalogue'!A:O,9,0)))</f>
        <v/>
      </c>
      <c r="I18" s="126" t="str">
        <f t="shared" si="2"/>
        <v/>
      </c>
      <c r="J18" s="125" t="str">
        <f>IF(TRIM(B18)="","",VLOOKUP(TRIM(B18),'Logistic Catalogue'!A:O,13,0))</f>
        <v/>
      </c>
      <c r="K18" s="127" t="str">
        <f t="shared" si="3"/>
        <v/>
      </c>
      <c r="L18" s="134" t="str">
        <f>IF(TRIM(B18)="","",IF(OR(VLOOKUP(TRIM(B18),'Logistic Catalogue'!A:R,18,0)=285,VLOOKUP(TRIM(B18),'Logistic Catalogue'!A:R,18,0)=286,VLOOKUP(TRIM(B18),'Logistic Catalogue'!A:S,19,0)&lt;&gt;"1000003"),"Chæ caáp giaáy xaùc nhaän xuaát xöù cuûa SEVN",""))</f>
        <v/>
      </c>
      <c r="M18" s="134" t="str">
        <f>IF(TRIM(B18)="","",VLOOKUP(TRIM(B18),'Logistic Catalogue'!A:N,14,0))</f>
        <v/>
      </c>
      <c r="N18" s="134" t="str">
        <f>IF(TRIM(B18)="","",VLOOKUP(TRIM(B18),'Logistic Catalogue'!A:O,15,0))</f>
        <v/>
      </c>
      <c r="O18" s="134" t="str">
        <f>IF(TRIM(B18)="","",VLOOKUP(TRIM(B18),'Logistic Catalogue'!A:P,16,0))</f>
        <v/>
      </c>
      <c r="P18" s="173" t="str">
        <f>IF(TRIM(B18)="","",VLOOKUP(TRIM(B18),'Logistic Catalogue'!A:Q,17,0)*C18)</f>
        <v/>
      </c>
      <c r="S18" s="142" t="str">
        <f>IF(TRIM(B18)="","",IF($B$5="HỒ CHÍ MINH",VLOOKUP(TRIM(B18),'Logistic Catalogue'!A:D,4,0),IF($B$5="HAØ NỘI",VLOOKUP(TRIM(B18),'Logistic Catalogue'!A:F,6,0),"")))</f>
        <v/>
      </c>
      <c r="T18" s="151" t="str">
        <f t="shared" si="4"/>
        <v/>
      </c>
      <c r="U18" s="151">
        <f>IF(D18="Tồn Kho",VLOOKUP($K$5,Link!F:H,3,FALSE),VLOOKUP($K$5,Link!F:I,4,FALSE))</f>
        <v>1</v>
      </c>
      <c r="V18" s="143" t="str">
        <f>IF(TRIM(B18)="","",IF($B$5="HỒ CHÍ MINH",IF(VLOOKUP(TRIM(B18),'Logistic Catalogue'!A:O,10,0)=0,"-",VLOOKUP(TRIM(B18),'Logistic Catalogue'!A:O,10,0)),IF($B$5="HAØ NỘI",IF(VLOOKUP(TRIM(B18),'Logistic Catalogue'!A:K,11,0)=0,"-",VLOOKUP(TRIM(B18),'Logistic Catalogue'!A:K,11,0)),"-")))</f>
        <v/>
      </c>
      <c r="W18" s="143" t="str">
        <f>IF(TRIM(B18)="","",IF($B$5="HỒ CHÍ MINH",VLOOKUP(TRIM(B18),'Logistic Catalogue'!A:O,2,),VLOOKUP(TRIM(B18),'Logistic Catalogue'!A:Q,3,0)))</f>
        <v/>
      </c>
      <c r="X18" s="70" t="str">
        <f>IF(TRIM(B18)="","",VLOOKUP(TRIM(B18),'Logistic Catalogue'!A:S,19,0))</f>
        <v/>
      </c>
    </row>
    <row r="19" spans="1:24" ht="13">
      <c r="A19" s="115">
        <v>6</v>
      </c>
      <c r="B19" s="209"/>
      <c r="C19" s="15"/>
      <c r="D19" s="125" t="str">
        <f t="shared" si="0"/>
        <v/>
      </c>
      <c r="E19" s="125" t="str">
        <f t="shared" si="1"/>
        <v/>
      </c>
      <c r="F19" s="125" t="str">
        <f>IF(TRIM(B19)="","",IF(AND(D19="Tồn kho",$B$5="HAØ NỘI"),VLOOKUP(TRIM(B19),'Logistic Catalogue'!A:G,7,0),IF(AND(D19="Tồn kho",$B$5="HỒ CHÍ MINH"),VLOOKUP(TRIM(B19),'Logistic Catalogue'!A:E,5,0),IF($B$5="HAØ NỘI",VLOOKUP(TRIM(B19),'Logistic Catalogue'!A:G,7,0),VLOOKUP(TRIM(B19),'Logistic Catalogue'!A:E,5,0)))))</f>
        <v/>
      </c>
      <c r="G19" s="126" t="str">
        <f>IF(TRIM(B19)="","",(VLOOKUP(TRIM(B19),'Logistic Catalogue'!A:O,8,0)))</f>
        <v/>
      </c>
      <c r="H19" s="126" t="str">
        <f>IF(TRIM(B19)="","",(VLOOKUP(TRIM(B19),'Logistic Catalogue'!A:O,9,0)))</f>
        <v/>
      </c>
      <c r="I19" s="126" t="str">
        <f t="shared" si="2"/>
        <v/>
      </c>
      <c r="J19" s="125" t="str">
        <f>IF(TRIM(B19)="","",VLOOKUP(TRIM(B19),'Logistic Catalogue'!A:O,13,0))</f>
        <v/>
      </c>
      <c r="K19" s="127" t="str">
        <f t="shared" si="3"/>
        <v/>
      </c>
      <c r="L19" s="134" t="str">
        <f>IF(TRIM(B19)="","",IF(OR(VLOOKUP(TRIM(B19),'Logistic Catalogue'!A:R,18,0)=285,VLOOKUP(TRIM(B19),'Logistic Catalogue'!A:R,18,0)=286,VLOOKUP(TRIM(B19),'Logistic Catalogue'!A:S,19,0)&lt;&gt;"1000003"),"Chæ caáp giaáy xaùc nhaän xuaát xöù cuûa SEVN",""))</f>
        <v/>
      </c>
      <c r="M19" s="134" t="str">
        <f>IF(TRIM(B19)="","",VLOOKUP(TRIM(B19),'Logistic Catalogue'!A:N,14,0))</f>
        <v/>
      </c>
      <c r="N19" s="134" t="str">
        <f>IF(TRIM(B19)="","",VLOOKUP(TRIM(B19),'Logistic Catalogue'!A:O,15,0))</f>
        <v/>
      </c>
      <c r="O19" s="134" t="str">
        <f>IF(TRIM(B19)="","",VLOOKUP(TRIM(B19),'Logistic Catalogue'!A:P,16,0))</f>
        <v/>
      </c>
      <c r="P19" s="173" t="str">
        <f>IF(TRIM(B19)="","",VLOOKUP(TRIM(B19),'Logistic Catalogue'!A:Q,17,0)*C19)</f>
        <v/>
      </c>
      <c r="S19" s="142" t="str">
        <f>IF(TRIM(B19)="","",IF($B$5="HỒ CHÍ MINH",VLOOKUP(TRIM(B19),'Logistic Catalogue'!A:D,4,0),IF($B$5="HAØ NỘI",VLOOKUP(TRIM(B19),'Logistic Catalogue'!A:F,6,0),"")))</f>
        <v/>
      </c>
      <c r="T19" s="151" t="str">
        <f t="shared" si="4"/>
        <v/>
      </c>
      <c r="U19" s="151">
        <f>IF(D19="Tồn Kho",VLOOKUP($K$5,Link!F:H,3,FALSE),VLOOKUP($K$5,Link!F:I,4,FALSE))</f>
        <v>1</v>
      </c>
      <c r="V19" s="143" t="str">
        <f>IF(TRIM(B19)="","",IF($B$5="HỒ CHÍ MINH",IF(VLOOKUP(TRIM(B19),'Logistic Catalogue'!A:O,10,0)=0,"-",VLOOKUP(TRIM(B19),'Logistic Catalogue'!A:O,10,0)),IF($B$5="HAØ NỘI",IF(VLOOKUP(TRIM(B19),'Logistic Catalogue'!A:K,11,0)=0,"-",VLOOKUP(TRIM(B19),'Logistic Catalogue'!A:K,11,0)),"-")))</f>
        <v/>
      </c>
      <c r="W19" s="143" t="str">
        <f>IF(TRIM(B19)="","",IF($B$5="HỒ CHÍ MINH",VLOOKUP(TRIM(B19),'Logistic Catalogue'!A:O,2,),VLOOKUP(TRIM(B19),'Logistic Catalogue'!A:Q,3,0)))</f>
        <v/>
      </c>
      <c r="X19" s="70" t="str">
        <f>IF(TRIM(B19)="","",VLOOKUP(TRIM(B19),'Logistic Catalogue'!A:S,19,0))</f>
        <v/>
      </c>
    </row>
    <row r="20" spans="1:24" ht="13">
      <c r="A20" s="114">
        <v>7</v>
      </c>
      <c r="B20" s="210"/>
      <c r="C20" s="15"/>
      <c r="D20" s="125" t="str">
        <f t="shared" si="0"/>
        <v/>
      </c>
      <c r="E20" s="125" t="str">
        <f t="shared" si="1"/>
        <v/>
      </c>
      <c r="F20" s="125" t="str">
        <f>IF(TRIM(B20)="","",IF(AND(D20="Tồn kho",$B$5="HAØ NỘI"),VLOOKUP(TRIM(B20),'Logistic Catalogue'!A:G,7,0),IF(AND(D20="Tồn kho",$B$5="HỒ CHÍ MINH"),VLOOKUP(TRIM(B20),'Logistic Catalogue'!A:E,5,0),IF($B$5="HAØ NỘI",VLOOKUP(TRIM(B20),'Logistic Catalogue'!A:G,7,0),VLOOKUP(TRIM(B20),'Logistic Catalogue'!A:E,5,0)))))</f>
        <v/>
      </c>
      <c r="G20" s="126" t="str">
        <f>IF(TRIM(B20)="","",(VLOOKUP(TRIM(B20),'Logistic Catalogue'!A:O,8,0)))</f>
        <v/>
      </c>
      <c r="H20" s="126" t="str">
        <f>IF(TRIM(B20)="","",(VLOOKUP(TRIM(B20),'Logistic Catalogue'!A:O,9,0)))</f>
        <v/>
      </c>
      <c r="I20" s="126" t="str">
        <f t="shared" si="2"/>
        <v/>
      </c>
      <c r="J20" s="125" t="str">
        <f>IF(TRIM(B20)="","",VLOOKUP(TRIM(B20),'Logistic Catalogue'!A:O,13,0))</f>
        <v/>
      </c>
      <c r="K20" s="127" t="str">
        <f t="shared" si="3"/>
        <v/>
      </c>
      <c r="L20" s="134" t="str">
        <f>IF(TRIM(B20)="","",IF(OR(VLOOKUP(TRIM(B20),'Logistic Catalogue'!A:R,18,0)=285,VLOOKUP(TRIM(B20),'Logistic Catalogue'!A:R,18,0)=286,VLOOKUP(TRIM(B20),'Logistic Catalogue'!A:S,19,0)&lt;&gt;"1000003"),"Chæ caáp giaáy xaùc nhaän xuaát xöù cuûa SEVN",""))</f>
        <v/>
      </c>
      <c r="M20" s="134" t="str">
        <f>IF(TRIM(B20)="","",VLOOKUP(TRIM(B20),'Logistic Catalogue'!A:N,14,0))</f>
        <v/>
      </c>
      <c r="N20" s="134" t="str">
        <f>IF(TRIM(B20)="","",VLOOKUP(TRIM(B20),'Logistic Catalogue'!A:O,15,0))</f>
        <v/>
      </c>
      <c r="O20" s="134" t="str">
        <f>IF(TRIM(B20)="","",VLOOKUP(TRIM(B20),'Logistic Catalogue'!A:P,16,0))</f>
        <v/>
      </c>
      <c r="P20" s="173" t="str">
        <f>IF(TRIM(B20)="","",VLOOKUP(TRIM(B20),'Logistic Catalogue'!A:Q,17,0)*C20)</f>
        <v/>
      </c>
      <c r="S20" s="142" t="str">
        <f>IF(TRIM(B20)="","",IF($B$5="HỒ CHÍ MINH",VLOOKUP(TRIM(B20),'Logistic Catalogue'!A:D,4,0),IF($B$5="HAØ NỘI",VLOOKUP(TRIM(B20),'Logistic Catalogue'!A:F,6,0),"")))</f>
        <v/>
      </c>
      <c r="T20" s="151" t="str">
        <f t="shared" si="4"/>
        <v/>
      </c>
      <c r="U20" s="151">
        <f>IF(D20="Tồn Kho",VLOOKUP($K$5,Link!F:H,3,FALSE),VLOOKUP($K$5,Link!F:I,4,FALSE))</f>
        <v>1</v>
      </c>
      <c r="V20" s="143" t="str">
        <f>IF(TRIM(B20)="","",IF($B$5="HỒ CHÍ MINH",IF(VLOOKUP(TRIM(B20),'Logistic Catalogue'!A:O,10,0)=0,"-",VLOOKUP(TRIM(B20),'Logistic Catalogue'!A:O,10,0)),IF($B$5="HAØ NỘI",IF(VLOOKUP(TRIM(B20),'Logistic Catalogue'!A:K,11,0)=0,"-",VLOOKUP(TRIM(B20),'Logistic Catalogue'!A:K,11,0)),"-")))</f>
        <v/>
      </c>
      <c r="W20" s="143" t="str">
        <f>IF(TRIM(B20)="","",IF($B$5="HỒ CHÍ MINH",VLOOKUP(TRIM(B20),'Logistic Catalogue'!A:O,2,),VLOOKUP(TRIM(B20),'Logistic Catalogue'!A:Q,3,0)))</f>
        <v/>
      </c>
      <c r="X20" s="70" t="str">
        <f>IF(TRIM(B20)="","",VLOOKUP(TRIM(B20),'Logistic Catalogue'!A:S,19,0))</f>
        <v/>
      </c>
    </row>
    <row r="21" spans="1:24" ht="13">
      <c r="A21" s="115">
        <v>8</v>
      </c>
      <c r="B21" s="210"/>
      <c r="C21" s="15"/>
      <c r="D21" s="125" t="str">
        <f t="shared" si="0"/>
        <v/>
      </c>
      <c r="E21" s="125" t="str">
        <f t="shared" si="1"/>
        <v/>
      </c>
      <c r="F21" s="125" t="str">
        <f>IF(TRIM(B21)="","",IF(AND(D21="Tồn kho",$B$5="HAØ NỘI"),VLOOKUP(TRIM(B21),'Logistic Catalogue'!A:G,7,0),IF(AND(D21="Tồn kho",$B$5="HỒ CHÍ MINH"),VLOOKUP(TRIM(B21),'Logistic Catalogue'!A:E,5,0),IF($B$5="HAØ NỘI",VLOOKUP(TRIM(B21),'Logistic Catalogue'!A:G,7,0),VLOOKUP(TRIM(B21),'Logistic Catalogue'!A:E,5,0)))))</f>
        <v/>
      </c>
      <c r="G21" s="126" t="str">
        <f>IF(TRIM(B21)="","",(VLOOKUP(TRIM(B21),'Logistic Catalogue'!A:O,8,0)))</f>
        <v/>
      </c>
      <c r="H21" s="126" t="str">
        <f>IF(TRIM(B21)="","",(VLOOKUP(TRIM(B21),'Logistic Catalogue'!A:O,9,0)))</f>
        <v/>
      </c>
      <c r="I21" s="126" t="str">
        <f t="shared" si="2"/>
        <v/>
      </c>
      <c r="J21" s="125" t="str">
        <f>IF(TRIM(B21)="","",VLOOKUP(TRIM(B21),'Logistic Catalogue'!A:O,13,0))</f>
        <v/>
      </c>
      <c r="K21" s="127" t="str">
        <f t="shared" si="3"/>
        <v/>
      </c>
      <c r="L21" s="134" t="str">
        <f>IF(TRIM(B21)="","",IF(OR(VLOOKUP(TRIM(B21),'Logistic Catalogue'!A:R,18,0)=285,VLOOKUP(TRIM(B21),'Logistic Catalogue'!A:R,18,0)=286,VLOOKUP(TRIM(B21),'Logistic Catalogue'!A:S,19,0)&lt;&gt;"1000003"),"Chæ caáp giaáy xaùc nhaän xuaát xöù cuûa SEVN",""))</f>
        <v/>
      </c>
      <c r="M21" s="134" t="str">
        <f>IF(TRIM(B21)="","",VLOOKUP(TRIM(B21),'Logistic Catalogue'!A:N,14,0))</f>
        <v/>
      </c>
      <c r="N21" s="134" t="str">
        <f>IF(TRIM(B21)="","",VLOOKUP(TRIM(B21),'Logistic Catalogue'!A:O,15,0))</f>
        <v/>
      </c>
      <c r="O21" s="134" t="str">
        <f>IF(TRIM(B21)="","",VLOOKUP(TRIM(B21),'Logistic Catalogue'!A:P,16,0))</f>
        <v/>
      </c>
      <c r="P21" s="173" t="str">
        <f>IF(TRIM(B21)="","",VLOOKUP(TRIM(B21),'Logistic Catalogue'!A:Q,17,0)*C21)</f>
        <v/>
      </c>
      <c r="S21" s="142" t="str">
        <f>IF(TRIM(B21)="","",IF($B$5="HỒ CHÍ MINH",VLOOKUP(TRIM(B21),'Logistic Catalogue'!A:D,4,0),IF($B$5="HAØ NỘI",VLOOKUP(TRIM(B21),'Logistic Catalogue'!A:F,6,0),"")))</f>
        <v/>
      </c>
      <c r="T21" s="151" t="str">
        <f t="shared" si="4"/>
        <v/>
      </c>
      <c r="U21" s="151">
        <f>IF(D21="Tồn Kho",VLOOKUP($K$5,Link!F:H,3,FALSE),VLOOKUP($K$5,Link!F:I,4,FALSE))</f>
        <v>1</v>
      </c>
      <c r="V21" s="143" t="str">
        <f>IF(TRIM(B21)="","",IF($B$5="HỒ CHÍ MINH",IF(VLOOKUP(TRIM(B21),'Logistic Catalogue'!A:O,10,0)=0,"-",VLOOKUP(TRIM(B21),'Logistic Catalogue'!A:O,10,0)),IF($B$5="HAØ NỘI",IF(VLOOKUP(TRIM(B21),'Logistic Catalogue'!A:K,11,0)=0,"-",VLOOKUP(TRIM(B21),'Logistic Catalogue'!A:K,11,0)),"-")))</f>
        <v/>
      </c>
      <c r="W21" s="143" t="str">
        <f>IF(TRIM(B21)="","",IF($B$5="HỒ CHÍ MINH",VLOOKUP(TRIM(B21),'Logistic Catalogue'!A:O,2,),VLOOKUP(TRIM(B21),'Logistic Catalogue'!A:Q,3,0)))</f>
        <v/>
      </c>
      <c r="X21" s="70" t="str">
        <f>IF(TRIM(B21)="","",VLOOKUP(TRIM(B21),'Logistic Catalogue'!A:S,19,0))</f>
        <v/>
      </c>
    </row>
    <row r="22" spans="1:24" ht="13">
      <c r="A22" s="115">
        <v>9</v>
      </c>
      <c r="B22" s="210"/>
      <c r="C22" s="15"/>
      <c r="D22" s="125" t="str">
        <f t="shared" si="0"/>
        <v/>
      </c>
      <c r="E22" s="125" t="str">
        <f t="shared" si="1"/>
        <v/>
      </c>
      <c r="F22" s="125" t="str">
        <f>IF(TRIM(B22)="","",IF(AND(D22="Tồn kho",$B$5="HAØ NỘI"),VLOOKUP(TRIM(B22),'Logistic Catalogue'!A:G,7,0),IF(AND(D22="Tồn kho",$B$5="HỒ CHÍ MINH"),VLOOKUP(TRIM(B22),'Logistic Catalogue'!A:E,5,0),IF($B$5="HAØ NỘI",VLOOKUP(TRIM(B22),'Logistic Catalogue'!A:G,7,0),VLOOKUP(TRIM(B22),'Logistic Catalogue'!A:E,5,0)))))</f>
        <v/>
      </c>
      <c r="G22" s="126" t="str">
        <f>IF(TRIM(B22)="","",(VLOOKUP(TRIM(B22),'Logistic Catalogue'!A:O,8,0)))</f>
        <v/>
      </c>
      <c r="H22" s="126" t="str">
        <f>IF(TRIM(B22)="","",(VLOOKUP(TRIM(B22),'Logistic Catalogue'!A:O,9,0)))</f>
        <v/>
      </c>
      <c r="I22" s="126" t="str">
        <f t="shared" si="2"/>
        <v/>
      </c>
      <c r="J22" s="125" t="str">
        <f>IF(TRIM(B22)="","",VLOOKUP(TRIM(B22),'Logistic Catalogue'!A:O,13,0))</f>
        <v/>
      </c>
      <c r="K22" s="127" t="str">
        <f t="shared" si="3"/>
        <v/>
      </c>
      <c r="L22" s="134" t="str">
        <f>IF(TRIM(B22)="","",IF(OR(VLOOKUP(TRIM(B22),'Logistic Catalogue'!A:R,18,0)=285,VLOOKUP(TRIM(B22),'Logistic Catalogue'!A:R,18,0)=286,VLOOKUP(TRIM(B22),'Logistic Catalogue'!A:S,19,0)&lt;&gt;"1000003"),"Chæ caáp giaáy xaùc nhaän xuaát xöù cuûa SEVN",""))</f>
        <v/>
      </c>
      <c r="M22" s="134" t="str">
        <f>IF(TRIM(B22)="","",VLOOKUP(TRIM(B22),'Logistic Catalogue'!A:N,14,0))</f>
        <v/>
      </c>
      <c r="N22" s="134" t="str">
        <f>IF(TRIM(B22)="","",VLOOKUP(TRIM(B22),'Logistic Catalogue'!A:O,15,0))</f>
        <v/>
      </c>
      <c r="O22" s="134" t="str">
        <f>IF(TRIM(B22)="","",VLOOKUP(TRIM(B22),'Logistic Catalogue'!A:P,16,0))</f>
        <v/>
      </c>
      <c r="P22" s="173" t="str">
        <f>IF(TRIM(B22)="","",VLOOKUP(TRIM(B22),'Logistic Catalogue'!A:Q,17,0)*C22)</f>
        <v/>
      </c>
      <c r="S22" s="142" t="str">
        <f>IF(TRIM(B22)="","",IF($B$5="HỒ CHÍ MINH",VLOOKUP(TRIM(B22),'Logistic Catalogue'!A:D,4,0),IF($B$5="HAØ NỘI",VLOOKUP(TRIM(B22),'Logistic Catalogue'!A:F,6,0),"")))</f>
        <v/>
      </c>
      <c r="T22" s="151" t="str">
        <f t="shared" si="4"/>
        <v/>
      </c>
      <c r="U22" s="151">
        <f>IF(D22="Tồn Kho",VLOOKUP($K$5,Link!F:H,3,FALSE),VLOOKUP($K$5,Link!F:I,4,FALSE))</f>
        <v>1</v>
      </c>
      <c r="V22" s="143" t="str">
        <f>IF(TRIM(B22)="","",IF($B$5="HỒ CHÍ MINH",IF(VLOOKUP(TRIM(B22),'Logistic Catalogue'!A:O,10,0)=0,"-",VLOOKUP(TRIM(B22),'Logistic Catalogue'!A:O,10,0)),IF($B$5="HAØ NỘI",IF(VLOOKUP(TRIM(B22),'Logistic Catalogue'!A:K,11,0)=0,"-",VLOOKUP(TRIM(B22),'Logistic Catalogue'!A:K,11,0)),"-")))</f>
        <v/>
      </c>
      <c r="W22" s="143" t="str">
        <f>IF(TRIM(B22)="","",IF($B$5="HỒ CHÍ MINH",VLOOKUP(TRIM(B22),'Logistic Catalogue'!A:O,2,),VLOOKUP(TRIM(B22),'Logistic Catalogue'!A:Q,3,0)))</f>
        <v/>
      </c>
      <c r="X22" s="70" t="str">
        <f>IF(TRIM(B22)="","",VLOOKUP(TRIM(B22),'Logistic Catalogue'!A:S,19,0))</f>
        <v/>
      </c>
    </row>
    <row r="23" spans="1:24" ht="13">
      <c r="A23" s="114">
        <v>10</v>
      </c>
      <c r="B23" s="209"/>
      <c r="C23" s="15"/>
      <c r="D23" s="125" t="str">
        <f t="shared" si="0"/>
        <v/>
      </c>
      <c r="E23" s="125" t="str">
        <f t="shared" si="1"/>
        <v/>
      </c>
      <c r="F23" s="125" t="str">
        <f>IF(TRIM(B23)="","",IF(AND(D23="Tồn kho",$B$5="HAØ NỘI"),VLOOKUP(TRIM(B23),'Logistic Catalogue'!A:G,7,0),IF(AND(D23="Tồn kho",$B$5="HỒ CHÍ MINH"),VLOOKUP(TRIM(B23),'Logistic Catalogue'!A:E,5,0),IF($B$5="HAØ NỘI",VLOOKUP(TRIM(B23),'Logistic Catalogue'!A:G,7,0),VLOOKUP(TRIM(B23),'Logistic Catalogue'!A:E,5,0)))))</f>
        <v/>
      </c>
      <c r="G23" s="126" t="str">
        <f>IF(TRIM(B23)="","",(VLOOKUP(TRIM(B23),'Logistic Catalogue'!A:O,8,0)))</f>
        <v/>
      </c>
      <c r="H23" s="126" t="str">
        <f>IF(TRIM(B23)="","",(VLOOKUP(TRIM(B23),'Logistic Catalogue'!A:O,9,0)))</f>
        <v/>
      </c>
      <c r="I23" s="126" t="str">
        <f t="shared" si="2"/>
        <v/>
      </c>
      <c r="J23" s="125" t="str">
        <f>IF(TRIM(B23)="","",VLOOKUP(TRIM(B23),'Logistic Catalogue'!A:O,13,0))</f>
        <v/>
      </c>
      <c r="K23" s="127" t="str">
        <f t="shared" si="3"/>
        <v/>
      </c>
      <c r="L23" s="134" t="str">
        <f>IF(TRIM(B23)="","",IF(OR(VLOOKUP(TRIM(B23),'Logistic Catalogue'!A:R,18,0)=285,VLOOKUP(TRIM(B23),'Logistic Catalogue'!A:R,18,0)=286,VLOOKUP(TRIM(B23),'Logistic Catalogue'!A:S,19,0)&lt;&gt;"1000003"),"Chæ caáp giaáy xaùc nhaän xuaát xöù cuûa SEVN",""))</f>
        <v/>
      </c>
      <c r="M23" s="134" t="str">
        <f>IF(TRIM(B23)="","",VLOOKUP(TRIM(B23),'Logistic Catalogue'!A:N,14,0))</f>
        <v/>
      </c>
      <c r="N23" s="134" t="str">
        <f>IF(TRIM(B23)="","",VLOOKUP(TRIM(B23),'Logistic Catalogue'!A:O,15,0))</f>
        <v/>
      </c>
      <c r="O23" s="134" t="str">
        <f>IF(TRIM(B23)="","",VLOOKUP(TRIM(B23),'Logistic Catalogue'!A:P,16,0))</f>
        <v/>
      </c>
      <c r="P23" s="173" t="str">
        <f>IF(TRIM(B23)="","",VLOOKUP(TRIM(B23),'Logistic Catalogue'!A:Q,17,0)*C23)</f>
        <v/>
      </c>
      <c r="S23" s="142" t="str">
        <f>IF(TRIM(B23)="","",IF($B$5="HỒ CHÍ MINH",VLOOKUP(TRIM(B23),'Logistic Catalogue'!A:D,4,0),IF($B$5="HAØ NỘI",VLOOKUP(TRIM(B23),'Logistic Catalogue'!A:F,6,0),"")))</f>
        <v/>
      </c>
      <c r="T23" s="151" t="str">
        <f t="shared" si="4"/>
        <v/>
      </c>
      <c r="U23" s="151">
        <f>IF(D23="Tồn Kho",VLOOKUP($K$5,Link!F:H,3,FALSE),VLOOKUP($K$5,Link!F:I,4,FALSE))</f>
        <v>1</v>
      </c>
      <c r="V23" s="143" t="str">
        <f>IF(TRIM(B23)="","",IF($B$5="HỒ CHÍ MINH",IF(VLOOKUP(TRIM(B23),'Logistic Catalogue'!A:O,10,0)=0,"-",VLOOKUP(TRIM(B23),'Logistic Catalogue'!A:O,10,0)),IF($B$5="HAØ NỘI",IF(VLOOKUP(TRIM(B23),'Logistic Catalogue'!A:K,11,0)=0,"-",VLOOKUP(TRIM(B23),'Logistic Catalogue'!A:K,11,0)),"-")))</f>
        <v/>
      </c>
      <c r="W23" s="143" t="str">
        <f>IF(TRIM(B23)="","",IF($B$5="HỒ CHÍ MINH",VLOOKUP(TRIM(B23),'Logistic Catalogue'!A:O,2,),VLOOKUP(TRIM(B23),'Logistic Catalogue'!A:Q,3,0)))</f>
        <v/>
      </c>
      <c r="X23" s="70" t="str">
        <f>IF(TRIM(B23)="","",VLOOKUP(TRIM(B23),'Logistic Catalogue'!A:S,19,0))</f>
        <v/>
      </c>
    </row>
    <row r="24" spans="1:24" ht="13">
      <c r="A24" s="115">
        <v>11</v>
      </c>
      <c r="B24" s="14"/>
      <c r="C24" s="15"/>
      <c r="D24" s="125" t="str">
        <f t="shared" si="0"/>
        <v/>
      </c>
      <c r="E24" s="125" t="str">
        <f t="shared" si="1"/>
        <v/>
      </c>
      <c r="F24" s="125" t="str">
        <f>IF(TRIM(B24)="","",IF(AND(D24="Tồn kho",$B$5="HAØ NỘI"),VLOOKUP(TRIM(B24),'Logistic Catalogue'!A:G,7,0),IF(AND(D24="Tồn kho",$B$5="HỒ CHÍ MINH"),VLOOKUP(TRIM(B24),'Logistic Catalogue'!A:E,5,0),IF($B$5="HAØ NỘI",VLOOKUP(TRIM(B24),'Logistic Catalogue'!A:G,7,0),VLOOKUP(TRIM(B24),'Logistic Catalogue'!A:E,5,0)))))</f>
        <v/>
      </c>
      <c r="G24" s="126" t="str">
        <f>IF(TRIM(B24)="","",(VLOOKUP(TRIM(B24),'Logistic Catalogue'!A:O,8,0)))</f>
        <v/>
      </c>
      <c r="H24" s="126" t="str">
        <f>IF(TRIM(B24)="","",(VLOOKUP(TRIM(B24),'Logistic Catalogue'!A:O,9,0)))</f>
        <v/>
      </c>
      <c r="I24" s="126" t="str">
        <f t="shared" si="2"/>
        <v/>
      </c>
      <c r="J24" s="125" t="str">
        <f>IF(TRIM(B24)="","",VLOOKUP(TRIM(B24),'Logistic Catalogue'!A:O,13,0))</f>
        <v/>
      </c>
      <c r="K24" s="127" t="str">
        <f t="shared" si="3"/>
        <v/>
      </c>
      <c r="L24" s="134" t="str">
        <f>IF(TRIM(B24)="","",IF(OR(VLOOKUP(TRIM(B24),'Logistic Catalogue'!A:R,18,0)=285,VLOOKUP(TRIM(B24),'Logistic Catalogue'!A:R,18,0)=286,VLOOKUP(TRIM(B24),'Logistic Catalogue'!A:S,19,0)&lt;&gt;"1000003"),"Chæ caáp giaáy xaùc nhaän xuaát xöù cuûa SEVN",""))</f>
        <v/>
      </c>
      <c r="M24" s="134" t="str">
        <f>IF(TRIM(B24)="","",VLOOKUP(TRIM(B24),'Logistic Catalogue'!A:N,14,0))</f>
        <v/>
      </c>
      <c r="N24" s="134" t="str">
        <f>IF(TRIM(B24)="","",VLOOKUP(TRIM(B24),'Logistic Catalogue'!A:O,15,0))</f>
        <v/>
      </c>
      <c r="O24" s="134" t="str">
        <f>IF(TRIM(B24)="","",VLOOKUP(TRIM(B24),'Logistic Catalogue'!A:P,16,0))</f>
        <v/>
      </c>
      <c r="P24" s="173" t="str">
        <f>IF(TRIM(B24)="","",VLOOKUP(TRIM(B24),'Logistic Catalogue'!A:Q,17,0)*C24)</f>
        <v/>
      </c>
      <c r="S24" s="142" t="str">
        <f>IF(TRIM(B24)="","",IF($B$5="HỒ CHÍ MINH",VLOOKUP(TRIM(B24),'Logistic Catalogue'!A:D,4,0),IF($B$5="HAØ NỘI",VLOOKUP(TRIM(B24),'Logistic Catalogue'!A:F,6,0),"")))</f>
        <v/>
      </c>
      <c r="T24" s="151" t="str">
        <f t="shared" si="4"/>
        <v/>
      </c>
      <c r="U24" s="151">
        <f>IF(D24="Tồn Kho",VLOOKUP($K$5,Link!F:H,3,FALSE),VLOOKUP($K$5,Link!F:I,4,FALSE))</f>
        <v>1</v>
      </c>
      <c r="V24" s="143" t="str">
        <f>IF(TRIM(B24)="","",IF($B$5="HỒ CHÍ MINH",IF(VLOOKUP(TRIM(B24),'Logistic Catalogue'!A:O,10,0)=0,"-",VLOOKUP(TRIM(B24),'Logistic Catalogue'!A:O,10,0)),IF($B$5="HAØ NỘI",IF(VLOOKUP(TRIM(B24),'Logistic Catalogue'!A:K,11,0)=0,"-",VLOOKUP(TRIM(B24),'Logistic Catalogue'!A:K,11,0)),"-")))</f>
        <v/>
      </c>
      <c r="W24" s="143" t="str">
        <f>IF(TRIM(B24)="","",IF($B$5="HỒ CHÍ MINH",VLOOKUP(TRIM(B24),'Logistic Catalogue'!A:O,2,),VLOOKUP(TRIM(B24),'Logistic Catalogue'!A:Q,3,0)))</f>
        <v/>
      </c>
      <c r="X24" s="70" t="str">
        <f>IF(TRIM(B24)="","",VLOOKUP(TRIM(B24),'Logistic Catalogue'!A:S,19,0))</f>
        <v/>
      </c>
    </row>
    <row r="25" spans="1:24" ht="13">
      <c r="A25" s="115">
        <v>12</v>
      </c>
      <c r="B25" s="16"/>
      <c r="C25" s="15"/>
      <c r="D25" s="125" t="str">
        <f t="shared" si="0"/>
        <v/>
      </c>
      <c r="E25" s="125" t="str">
        <f t="shared" si="1"/>
        <v/>
      </c>
      <c r="F25" s="125" t="str">
        <f>IF(TRIM(B25)="","",IF(AND(D25="Tồn kho",$B$5="HAØ NỘI"),VLOOKUP(TRIM(B25),'Logistic Catalogue'!A:G,7,0),IF(AND(D25="Tồn kho",$B$5="HỒ CHÍ MINH"),VLOOKUP(TRIM(B25),'Logistic Catalogue'!A:E,5,0),IF($B$5="HAØ NỘI",VLOOKUP(TRIM(B25),'Logistic Catalogue'!A:G,7,0),VLOOKUP(TRIM(B25),'Logistic Catalogue'!A:E,5,0)))))</f>
        <v/>
      </c>
      <c r="G25" s="126" t="str">
        <f>IF(TRIM(B25)="","",(VLOOKUP(TRIM(B25),'Logistic Catalogue'!A:O,8,0)))</f>
        <v/>
      </c>
      <c r="H25" s="126" t="str">
        <f>IF(TRIM(B25)="","",(VLOOKUP(TRIM(B25),'Logistic Catalogue'!A:O,9,0)))</f>
        <v/>
      </c>
      <c r="I25" s="126" t="str">
        <f t="shared" si="2"/>
        <v/>
      </c>
      <c r="J25" s="125" t="str">
        <f>IF(TRIM(B25)="","",VLOOKUP(TRIM(B25),'Logistic Catalogue'!A:O,13,0))</f>
        <v/>
      </c>
      <c r="K25" s="127" t="str">
        <f t="shared" si="3"/>
        <v/>
      </c>
      <c r="L25" s="134" t="str">
        <f>IF(TRIM(B25)="","",IF(OR(VLOOKUP(TRIM(B25),'Logistic Catalogue'!A:R,18,0)=285,VLOOKUP(TRIM(B25),'Logistic Catalogue'!A:R,18,0)=286,VLOOKUP(TRIM(B25),'Logistic Catalogue'!A:S,19,0)&lt;&gt;"1000003"),"Chæ caáp giaáy xaùc nhaän xuaát xöù cuûa SEVN",""))</f>
        <v/>
      </c>
      <c r="M25" s="134" t="str">
        <f>IF(TRIM(B25)="","",VLOOKUP(TRIM(B25),'Logistic Catalogue'!A:N,14,0))</f>
        <v/>
      </c>
      <c r="N25" s="134" t="str">
        <f>IF(TRIM(B25)="","",VLOOKUP(TRIM(B25),'Logistic Catalogue'!A:O,15,0))</f>
        <v/>
      </c>
      <c r="O25" s="134" t="str">
        <f>IF(TRIM(B25)="","",VLOOKUP(TRIM(B25),'Logistic Catalogue'!A:P,16,0))</f>
        <v/>
      </c>
      <c r="P25" s="173" t="str">
        <f>IF(TRIM(B25)="","",VLOOKUP(TRIM(B25),'Logistic Catalogue'!A:Q,17,0)*C25)</f>
        <v/>
      </c>
      <c r="S25" s="142" t="str">
        <f>IF(TRIM(B25)="","",IF($B$5="HỒ CHÍ MINH",VLOOKUP(TRIM(B25),'Logistic Catalogue'!A:D,4,0),IF($B$5="HAØ NỘI",VLOOKUP(TRIM(B25),'Logistic Catalogue'!A:F,6,0),"")))</f>
        <v/>
      </c>
      <c r="T25" s="151" t="str">
        <f t="shared" si="4"/>
        <v/>
      </c>
      <c r="U25" s="151">
        <f>IF(D25="Tồn Kho",VLOOKUP($K$5,Link!F:H,3,FALSE),VLOOKUP($K$5,Link!F:I,4,FALSE))</f>
        <v>1</v>
      </c>
      <c r="V25" s="143" t="str">
        <f>IF(TRIM(B25)="","",IF($B$5="HỒ CHÍ MINH",IF(VLOOKUP(TRIM(B25),'Logistic Catalogue'!A:O,10,0)=0,"-",VLOOKUP(TRIM(B25),'Logistic Catalogue'!A:O,10,0)),IF($B$5="HAØ NỘI",IF(VLOOKUP(TRIM(B25),'Logistic Catalogue'!A:K,11,0)=0,"-",VLOOKUP(TRIM(B25),'Logistic Catalogue'!A:K,11,0)),"-")))</f>
        <v/>
      </c>
      <c r="W25" s="143" t="str">
        <f>IF(TRIM(B25)="","",IF($B$5="HỒ CHÍ MINH",VLOOKUP(TRIM(B25),'Logistic Catalogue'!A:O,2,),VLOOKUP(TRIM(B25),'Logistic Catalogue'!A:Q,3,0)))</f>
        <v/>
      </c>
      <c r="X25" s="70" t="str">
        <f>IF(TRIM(B25)="","",VLOOKUP(TRIM(B25),'Logistic Catalogue'!A:S,19,0))</f>
        <v/>
      </c>
    </row>
    <row r="26" spans="1:24" ht="13">
      <c r="A26" s="114">
        <v>13</v>
      </c>
      <c r="B26" s="16"/>
      <c r="C26" s="15"/>
      <c r="D26" s="125" t="str">
        <f t="shared" si="0"/>
        <v/>
      </c>
      <c r="E26" s="125" t="str">
        <f t="shared" si="1"/>
        <v/>
      </c>
      <c r="F26" s="125" t="str">
        <f>IF(TRIM(B26)="","",IF(AND(D26="Tồn kho",$B$5="HAØ NỘI"),VLOOKUP(TRIM(B26),'Logistic Catalogue'!A:G,7,0),IF(AND(D26="Tồn kho",$B$5="HỒ CHÍ MINH"),VLOOKUP(TRIM(B26),'Logistic Catalogue'!A:E,5,0),IF($B$5="HAØ NỘI",VLOOKUP(TRIM(B26),'Logistic Catalogue'!A:G,7,0),VLOOKUP(TRIM(B26),'Logistic Catalogue'!A:E,5,0)))))</f>
        <v/>
      </c>
      <c r="G26" s="126" t="str">
        <f>IF(TRIM(B26)="","",(VLOOKUP(TRIM(B26),'Logistic Catalogue'!A:O,8,0)))</f>
        <v/>
      </c>
      <c r="H26" s="126" t="str">
        <f>IF(TRIM(B26)="","",(VLOOKUP(TRIM(B26),'Logistic Catalogue'!A:O,9,0)))</f>
        <v/>
      </c>
      <c r="I26" s="126" t="str">
        <f t="shared" si="2"/>
        <v/>
      </c>
      <c r="J26" s="125" t="str">
        <f>IF(TRIM(B26)="","",VLOOKUP(TRIM(B26),'Logistic Catalogue'!A:O,13,0))</f>
        <v/>
      </c>
      <c r="K26" s="127" t="str">
        <f t="shared" si="3"/>
        <v/>
      </c>
      <c r="L26" s="134" t="str">
        <f>IF(TRIM(B26)="","",IF(OR(VLOOKUP(TRIM(B26),'Logistic Catalogue'!A:R,18,0)=285,VLOOKUP(TRIM(B26),'Logistic Catalogue'!A:R,18,0)=286,VLOOKUP(TRIM(B26),'Logistic Catalogue'!A:S,19,0)&lt;&gt;"1000003"),"Chæ caáp giaáy xaùc nhaän xuaát xöù cuûa SEVN",""))</f>
        <v/>
      </c>
      <c r="M26" s="134" t="str">
        <f>IF(TRIM(B26)="","",VLOOKUP(TRIM(B26),'Logistic Catalogue'!A:N,14,0))</f>
        <v/>
      </c>
      <c r="N26" s="134" t="str">
        <f>IF(TRIM(B26)="","",VLOOKUP(TRIM(B26),'Logistic Catalogue'!A:O,15,0))</f>
        <v/>
      </c>
      <c r="O26" s="134" t="str">
        <f>IF(TRIM(B26)="","",VLOOKUP(TRIM(B26),'Logistic Catalogue'!A:P,16,0))</f>
        <v/>
      </c>
      <c r="P26" s="173" t="str">
        <f>IF(TRIM(B26)="","",VLOOKUP(TRIM(B26),'Logistic Catalogue'!A:Q,17,0)*C26)</f>
        <v/>
      </c>
      <c r="S26" s="142" t="str">
        <f>IF(TRIM(B26)="","",IF($B$5="HỒ CHÍ MINH",VLOOKUP(TRIM(B26),'Logistic Catalogue'!A:D,4,0),IF($B$5="HAØ NỘI",VLOOKUP(TRIM(B26),'Logistic Catalogue'!A:F,6,0),"")))</f>
        <v/>
      </c>
      <c r="T26" s="151" t="str">
        <f t="shared" si="4"/>
        <v/>
      </c>
      <c r="U26" s="151">
        <f>IF(D26="Tồn Kho",VLOOKUP($K$5,Link!F:H,3,FALSE),VLOOKUP($K$5,Link!F:I,4,FALSE))</f>
        <v>1</v>
      </c>
      <c r="V26" s="143" t="str">
        <f>IF(TRIM(B26)="","",IF($B$5="HỒ CHÍ MINH",IF(VLOOKUP(TRIM(B26),'Logistic Catalogue'!A:O,10,0)=0,"-",VLOOKUP(TRIM(B26),'Logistic Catalogue'!A:O,10,0)),IF($B$5="HAØ NỘI",IF(VLOOKUP(TRIM(B26),'Logistic Catalogue'!A:K,11,0)=0,"-",VLOOKUP(TRIM(B26),'Logistic Catalogue'!A:K,11,0)),"-")))</f>
        <v/>
      </c>
      <c r="W26" s="143" t="str">
        <f>IF(TRIM(B26)="","",IF($B$5="HỒ CHÍ MINH",VLOOKUP(TRIM(B26),'Logistic Catalogue'!A:O,2,),VLOOKUP(TRIM(B26),'Logistic Catalogue'!A:Q,3,0)))</f>
        <v/>
      </c>
      <c r="X26" s="70" t="str">
        <f>IF(TRIM(B26)="","",VLOOKUP(TRIM(B26),'Logistic Catalogue'!A:S,19,0))</f>
        <v/>
      </c>
    </row>
    <row r="27" spans="1:24" ht="13">
      <c r="A27" s="115">
        <v>14</v>
      </c>
      <c r="B27" s="16"/>
      <c r="C27" s="15"/>
      <c r="D27" s="125" t="str">
        <f t="shared" si="0"/>
        <v/>
      </c>
      <c r="E27" s="125" t="str">
        <f t="shared" si="1"/>
        <v/>
      </c>
      <c r="F27" s="125" t="str">
        <f>IF(TRIM(B27)="","",IF(AND(D27="Tồn kho",$B$5="HAØ NỘI"),VLOOKUP(TRIM(B27),'Logistic Catalogue'!A:G,7,0),IF(AND(D27="Tồn kho",$B$5="HỒ CHÍ MINH"),VLOOKUP(TRIM(B27),'Logistic Catalogue'!A:E,5,0),IF($B$5="HAØ NỘI",VLOOKUP(TRIM(B27),'Logistic Catalogue'!A:G,7,0),VLOOKUP(TRIM(B27),'Logistic Catalogue'!A:E,5,0)))))</f>
        <v/>
      </c>
      <c r="G27" s="126" t="str">
        <f>IF(TRIM(B27)="","",(VLOOKUP(TRIM(B27),'Logistic Catalogue'!A:O,8,0)))</f>
        <v/>
      </c>
      <c r="H27" s="126" t="str">
        <f>IF(TRIM(B27)="","",(VLOOKUP(TRIM(B27),'Logistic Catalogue'!A:O,9,0)))</f>
        <v/>
      </c>
      <c r="I27" s="126" t="str">
        <f t="shared" si="2"/>
        <v/>
      </c>
      <c r="J27" s="125" t="str">
        <f>IF(TRIM(B27)="","",VLOOKUP(TRIM(B27),'Logistic Catalogue'!A:O,13,0))</f>
        <v/>
      </c>
      <c r="K27" s="127" t="str">
        <f t="shared" si="3"/>
        <v/>
      </c>
      <c r="L27" s="134" t="str">
        <f>IF(TRIM(B27)="","",IF(OR(VLOOKUP(TRIM(B27),'Logistic Catalogue'!A:R,18,0)=285,VLOOKUP(TRIM(B27),'Logistic Catalogue'!A:R,18,0)=286,VLOOKUP(TRIM(B27),'Logistic Catalogue'!A:S,19,0)&lt;&gt;"1000003"),"Chæ caáp giaáy xaùc nhaän xuaát xöù cuûa SEVN",""))</f>
        <v/>
      </c>
      <c r="M27" s="134" t="str">
        <f>IF(TRIM(B27)="","",VLOOKUP(TRIM(B27),'Logistic Catalogue'!A:N,14,0))</f>
        <v/>
      </c>
      <c r="N27" s="134" t="str">
        <f>IF(TRIM(B27)="","",VLOOKUP(TRIM(B27),'Logistic Catalogue'!A:O,15,0))</f>
        <v/>
      </c>
      <c r="O27" s="134" t="str">
        <f>IF(TRIM(B27)="","",VLOOKUP(TRIM(B27),'Logistic Catalogue'!A:P,16,0))</f>
        <v/>
      </c>
      <c r="P27" s="173" t="str">
        <f>IF(TRIM(B27)="","",VLOOKUP(TRIM(B27),'Logistic Catalogue'!A:Q,17,0)*C27)</f>
        <v/>
      </c>
      <c r="S27" s="142" t="str">
        <f>IF(TRIM(B27)="","",IF($B$5="HỒ CHÍ MINH",VLOOKUP(TRIM(B27),'Logistic Catalogue'!A:D,4,0),IF($B$5="HAØ NỘI",VLOOKUP(TRIM(B27),'Logistic Catalogue'!A:F,6,0),"")))</f>
        <v/>
      </c>
      <c r="T27" s="151" t="str">
        <f t="shared" si="4"/>
        <v/>
      </c>
      <c r="U27" s="151">
        <f>IF(D27="Tồn Kho",VLOOKUP($K$5,Link!F:H,3,FALSE),VLOOKUP($K$5,Link!F:I,4,FALSE))</f>
        <v>1</v>
      </c>
      <c r="V27" s="143" t="str">
        <f>IF(TRIM(B27)="","",IF($B$5="HỒ CHÍ MINH",IF(VLOOKUP(TRIM(B27),'Logistic Catalogue'!A:O,10,0)=0,"-",VLOOKUP(TRIM(B27),'Logistic Catalogue'!A:O,10,0)),IF($B$5="HAØ NỘI",IF(VLOOKUP(TRIM(B27),'Logistic Catalogue'!A:K,11,0)=0,"-",VLOOKUP(TRIM(B27),'Logistic Catalogue'!A:K,11,0)),"-")))</f>
        <v/>
      </c>
      <c r="W27" s="143" t="str">
        <f>IF(TRIM(B27)="","",IF($B$5="HỒ CHÍ MINH",VLOOKUP(TRIM(B27),'Logistic Catalogue'!A:O,2,),VLOOKUP(TRIM(B27),'Logistic Catalogue'!A:Q,3,0)))</f>
        <v/>
      </c>
      <c r="X27" s="70" t="str">
        <f>IF(TRIM(B27)="","",VLOOKUP(TRIM(B27),'Logistic Catalogue'!A:S,19,0))</f>
        <v/>
      </c>
    </row>
    <row r="28" spans="1:24" ht="13">
      <c r="A28" s="115">
        <v>15</v>
      </c>
      <c r="B28" s="16"/>
      <c r="C28" s="15"/>
      <c r="D28" s="125" t="str">
        <f t="shared" si="0"/>
        <v/>
      </c>
      <c r="E28" s="125" t="str">
        <f t="shared" si="1"/>
        <v/>
      </c>
      <c r="F28" s="125" t="str">
        <f>IF(TRIM(B28)="","",IF(AND(D28="Tồn kho",$B$5="HAØ NỘI"),VLOOKUP(TRIM(B28),'Logistic Catalogue'!A:G,7,0),IF(AND(D28="Tồn kho",$B$5="HỒ CHÍ MINH"),VLOOKUP(TRIM(B28),'Logistic Catalogue'!A:E,5,0),IF($B$5="HAØ NỘI",VLOOKUP(TRIM(B28),'Logistic Catalogue'!A:G,7,0),VLOOKUP(TRIM(B28),'Logistic Catalogue'!A:E,5,0)))))</f>
        <v/>
      </c>
      <c r="G28" s="126" t="str">
        <f>IF(TRIM(B28)="","",(VLOOKUP(TRIM(B28),'Logistic Catalogue'!A:O,8,0)))</f>
        <v/>
      </c>
      <c r="H28" s="126" t="str">
        <f>IF(TRIM(B28)="","",(VLOOKUP(TRIM(B28),'Logistic Catalogue'!A:O,9,0)))</f>
        <v/>
      </c>
      <c r="I28" s="126" t="str">
        <f t="shared" si="2"/>
        <v/>
      </c>
      <c r="J28" s="125" t="str">
        <f>IF(TRIM(B28)="","",VLOOKUP(TRIM(B28),'Logistic Catalogue'!A:O,13,0))</f>
        <v/>
      </c>
      <c r="K28" s="127" t="str">
        <f t="shared" si="3"/>
        <v/>
      </c>
      <c r="L28" s="134" t="str">
        <f>IF(TRIM(B28)="","",IF(OR(VLOOKUP(TRIM(B28),'Logistic Catalogue'!A:R,18,0)=285,VLOOKUP(TRIM(B28),'Logistic Catalogue'!A:R,18,0)=286,VLOOKUP(TRIM(B28),'Logistic Catalogue'!A:S,19,0)&lt;&gt;"1000003"),"Chæ caáp giaáy xaùc nhaän xuaát xöù cuûa SEVN",""))</f>
        <v/>
      </c>
      <c r="M28" s="134" t="str">
        <f>IF(TRIM(B28)="","",VLOOKUP(TRIM(B28),'Logistic Catalogue'!A:N,14,0))</f>
        <v/>
      </c>
      <c r="N28" s="134" t="str">
        <f>IF(TRIM(B28)="","",VLOOKUP(TRIM(B28),'Logistic Catalogue'!A:O,15,0))</f>
        <v/>
      </c>
      <c r="O28" s="134" t="str">
        <f>IF(TRIM(B28)="","",VLOOKUP(TRIM(B28),'Logistic Catalogue'!A:P,16,0))</f>
        <v/>
      </c>
      <c r="P28" s="173" t="str">
        <f>IF(TRIM(B28)="","",VLOOKUP(TRIM(B28),'Logistic Catalogue'!A:Q,17,0)*C28)</f>
        <v/>
      </c>
      <c r="S28" s="142" t="str">
        <f>IF(TRIM(B28)="","",IF($B$5="HỒ CHÍ MINH",VLOOKUP(TRIM(B28),'Logistic Catalogue'!A:D,4,0),IF($B$5="HAØ NỘI",VLOOKUP(TRIM(B28),'Logistic Catalogue'!A:F,6,0),"")))</f>
        <v/>
      </c>
      <c r="T28" s="151" t="str">
        <f t="shared" si="4"/>
        <v/>
      </c>
      <c r="U28" s="151">
        <f>IF(D28="Tồn Kho",VLOOKUP($K$5,Link!F:H,3,FALSE),VLOOKUP($K$5,Link!F:I,4,FALSE))</f>
        <v>1</v>
      </c>
      <c r="V28" s="143" t="str">
        <f>IF(TRIM(B28)="","",IF($B$5="HỒ CHÍ MINH",IF(VLOOKUP(TRIM(B28),'Logistic Catalogue'!A:O,10,0)=0,"-",VLOOKUP(TRIM(B28),'Logistic Catalogue'!A:O,10,0)),IF($B$5="HAØ NỘI",IF(VLOOKUP(TRIM(B28),'Logistic Catalogue'!A:K,11,0)=0,"-",VLOOKUP(TRIM(B28),'Logistic Catalogue'!A:K,11,0)),"-")))</f>
        <v/>
      </c>
      <c r="W28" s="143" t="str">
        <f>IF(TRIM(B28)="","",IF($B$5="HỒ CHÍ MINH",VLOOKUP(TRIM(B28),'Logistic Catalogue'!A:O,2,),VLOOKUP(TRIM(B28),'Logistic Catalogue'!A:Q,3,0)))</f>
        <v/>
      </c>
      <c r="X28" s="70" t="str">
        <f>IF(TRIM(B28)="","",VLOOKUP(TRIM(B28),'Logistic Catalogue'!A:S,19,0))</f>
        <v/>
      </c>
    </row>
    <row r="29" spans="1:24" ht="13">
      <c r="A29" s="114">
        <v>16</v>
      </c>
      <c r="B29" s="16"/>
      <c r="C29" s="15"/>
      <c r="D29" s="125" t="str">
        <f t="shared" si="0"/>
        <v/>
      </c>
      <c r="E29" s="125" t="str">
        <f t="shared" si="1"/>
        <v/>
      </c>
      <c r="F29" s="125" t="str">
        <f>IF(TRIM(B29)="","",IF(AND(D29="Tồn kho",$B$5="HAØ NỘI"),VLOOKUP(TRIM(B29),'Logistic Catalogue'!A:G,7,0),IF(AND(D29="Tồn kho",$B$5="HỒ CHÍ MINH"),VLOOKUP(TRIM(B29),'Logistic Catalogue'!A:E,5,0),IF($B$5="HAØ NỘI",VLOOKUP(TRIM(B29),'Logistic Catalogue'!A:G,7,0),VLOOKUP(TRIM(B29),'Logistic Catalogue'!A:E,5,0)))))</f>
        <v/>
      </c>
      <c r="G29" s="126" t="str">
        <f>IF(TRIM(B29)="","",(VLOOKUP(TRIM(B29),'Logistic Catalogue'!A:O,8,0)))</f>
        <v/>
      </c>
      <c r="H29" s="126" t="str">
        <f>IF(TRIM(B29)="","",(VLOOKUP(TRIM(B29),'Logistic Catalogue'!A:O,9,0)))</f>
        <v/>
      </c>
      <c r="I29" s="126" t="str">
        <f t="shared" si="2"/>
        <v/>
      </c>
      <c r="J29" s="125" t="str">
        <f>IF(TRIM(B29)="","",VLOOKUP(TRIM(B29),'Logistic Catalogue'!A:O,13,0))</f>
        <v/>
      </c>
      <c r="K29" s="127" t="str">
        <f t="shared" si="3"/>
        <v/>
      </c>
      <c r="L29" s="134" t="str">
        <f>IF(TRIM(B29)="","",IF(OR(VLOOKUP(TRIM(B29),'Logistic Catalogue'!A:R,18,0)=285,VLOOKUP(TRIM(B29),'Logistic Catalogue'!A:R,18,0)=286,VLOOKUP(TRIM(B29),'Logistic Catalogue'!A:S,19,0)&lt;&gt;"1000003"),"Chæ caáp giaáy xaùc nhaän xuaát xöù cuûa SEVN",""))</f>
        <v/>
      </c>
      <c r="M29" s="134" t="str">
        <f>IF(TRIM(B29)="","",VLOOKUP(TRIM(B29),'Logistic Catalogue'!A:N,14,0))</f>
        <v/>
      </c>
      <c r="N29" s="134" t="str">
        <f>IF(TRIM(B29)="","",VLOOKUP(TRIM(B29),'Logistic Catalogue'!A:O,15,0))</f>
        <v/>
      </c>
      <c r="O29" s="134" t="str">
        <f>IF(TRIM(B29)="","",VLOOKUP(TRIM(B29),'Logistic Catalogue'!A:P,16,0))</f>
        <v/>
      </c>
      <c r="P29" s="173" t="str">
        <f>IF(TRIM(B29)="","",VLOOKUP(TRIM(B29),'Logistic Catalogue'!A:Q,17,0)*C29)</f>
        <v/>
      </c>
      <c r="S29" s="142" t="str">
        <f>IF(TRIM(B29)="","",IF($B$5="HỒ CHÍ MINH",VLOOKUP(TRIM(B29),'Logistic Catalogue'!A:D,4,0),IF($B$5="HAØ NỘI",VLOOKUP(TRIM(B29),'Logistic Catalogue'!A:F,6,0),"")))</f>
        <v/>
      </c>
      <c r="T29" s="151" t="str">
        <f t="shared" si="4"/>
        <v/>
      </c>
      <c r="U29" s="151">
        <f>IF(D29="Tồn Kho",VLOOKUP($K$5,Link!F:H,3,FALSE),VLOOKUP($K$5,Link!F:I,4,FALSE))</f>
        <v>1</v>
      </c>
      <c r="V29" s="143" t="str">
        <f>IF(TRIM(B29)="","",IF($B$5="HỒ CHÍ MINH",IF(VLOOKUP(TRIM(B29),'Logistic Catalogue'!A:O,10,0)=0,"-",VLOOKUP(TRIM(B29),'Logistic Catalogue'!A:O,10,0)),IF($B$5="HAØ NỘI",IF(VLOOKUP(TRIM(B29),'Logistic Catalogue'!A:K,11,0)=0,"-",VLOOKUP(TRIM(B29),'Logistic Catalogue'!A:K,11,0)),"-")))</f>
        <v/>
      </c>
      <c r="W29" s="143" t="str">
        <f>IF(TRIM(B29)="","",IF($B$5="HỒ CHÍ MINH",VLOOKUP(TRIM(B29),'Logistic Catalogue'!A:O,2,),VLOOKUP(TRIM(B29),'Logistic Catalogue'!A:Q,3,0)))</f>
        <v/>
      </c>
      <c r="X29" s="70" t="str">
        <f>IF(TRIM(B29)="","",VLOOKUP(TRIM(B29),'Logistic Catalogue'!A:S,19,0))</f>
        <v/>
      </c>
    </row>
    <row r="30" spans="1:24" ht="13">
      <c r="A30" s="115">
        <v>17</v>
      </c>
      <c r="B30" s="16"/>
      <c r="C30" s="15"/>
      <c r="D30" s="125" t="str">
        <f t="shared" si="0"/>
        <v/>
      </c>
      <c r="E30" s="125" t="str">
        <f t="shared" si="1"/>
        <v/>
      </c>
      <c r="F30" s="125" t="str">
        <f>IF(TRIM(B30)="","",IF(AND(D30="Tồn kho",$B$5="HAØ NỘI"),VLOOKUP(TRIM(B30),'Logistic Catalogue'!A:G,7,0),IF(AND(D30="Tồn kho",$B$5="HỒ CHÍ MINH"),VLOOKUP(TRIM(B30),'Logistic Catalogue'!A:E,5,0),IF($B$5="HAØ NỘI",VLOOKUP(TRIM(B30),'Logistic Catalogue'!A:G,7,0),VLOOKUP(TRIM(B30),'Logistic Catalogue'!A:E,5,0)))))</f>
        <v/>
      </c>
      <c r="G30" s="126" t="str">
        <f>IF(TRIM(B30)="","",(VLOOKUP(TRIM(B30),'Logistic Catalogue'!A:O,8,0)))</f>
        <v/>
      </c>
      <c r="H30" s="126" t="str">
        <f>IF(TRIM(B30)="","",(VLOOKUP(TRIM(B30),'Logistic Catalogue'!A:O,9,0)))</f>
        <v/>
      </c>
      <c r="I30" s="126" t="str">
        <f t="shared" si="2"/>
        <v/>
      </c>
      <c r="J30" s="125" t="str">
        <f>IF(TRIM(B30)="","",VLOOKUP(TRIM(B30),'Logistic Catalogue'!A:O,13,0))</f>
        <v/>
      </c>
      <c r="K30" s="127" t="str">
        <f t="shared" si="3"/>
        <v/>
      </c>
      <c r="L30" s="134" t="str">
        <f>IF(TRIM(B30)="","",IF(OR(VLOOKUP(TRIM(B30),'Logistic Catalogue'!A:R,18,0)=285,VLOOKUP(TRIM(B30),'Logistic Catalogue'!A:R,18,0)=286,VLOOKUP(TRIM(B30),'Logistic Catalogue'!A:S,19,0)&lt;&gt;"1000003"),"Chæ caáp giaáy xaùc nhaän xuaát xöù cuûa SEVN",""))</f>
        <v/>
      </c>
      <c r="M30" s="134" t="str">
        <f>IF(TRIM(B30)="","",VLOOKUP(TRIM(B30),'Logistic Catalogue'!A:N,14,0))</f>
        <v/>
      </c>
      <c r="N30" s="134" t="str">
        <f>IF(TRIM(B30)="","",VLOOKUP(TRIM(B30),'Logistic Catalogue'!A:O,15,0))</f>
        <v/>
      </c>
      <c r="O30" s="134" t="str">
        <f>IF(TRIM(B30)="","",VLOOKUP(TRIM(B30),'Logistic Catalogue'!A:P,16,0))</f>
        <v/>
      </c>
      <c r="P30" s="173" t="str">
        <f>IF(TRIM(B30)="","",VLOOKUP(TRIM(B30),'Logistic Catalogue'!A:Q,17,0)*C30)</f>
        <v/>
      </c>
      <c r="S30" s="142" t="str">
        <f>IF(TRIM(B30)="","",IF($B$5="HỒ CHÍ MINH",VLOOKUP(TRIM(B30),'Logistic Catalogue'!A:D,4,0),IF($B$5="HAØ NỘI",VLOOKUP(TRIM(B30),'Logistic Catalogue'!A:F,6,0),"")))</f>
        <v/>
      </c>
      <c r="T30" s="151" t="str">
        <f t="shared" si="4"/>
        <v/>
      </c>
      <c r="U30" s="151">
        <f>IF(D30="Tồn Kho",VLOOKUP($K$5,Link!F:H,3,FALSE),VLOOKUP($K$5,Link!F:I,4,FALSE))</f>
        <v>1</v>
      </c>
      <c r="V30" s="143" t="str">
        <f>IF(TRIM(B30)="","",IF($B$5="HỒ CHÍ MINH",IF(VLOOKUP(TRIM(B30),'Logistic Catalogue'!A:O,10,0)=0,"-",VLOOKUP(TRIM(B30),'Logistic Catalogue'!A:O,10,0)),IF($B$5="HAØ NỘI",IF(VLOOKUP(TRIM(B30),'Logistic Catalogue'!A:K,11,0)=0,"-",VLOOKUP(TRIM(B30),'Logistic Catalogue'!A:K,11,0)),"-")))</f>
        <v/>
      </c>
      <c r="W30" s="143" t="str">
        <f>IF(TRIM(B30)="","",IF($B$5="HỒ CHÍ MINH",VLOOKUP(TRIM(B30),'Logistic Catalogue'!A:O,2,),VLOOKUP(TRIM(B30),'Logistic Catalogue'!A:Q,3,0)))</f>
        <v/>
      </c>
      <c r="X30" s="70" t="str">
        <f>IF(TRIM(B30)="","",VLOOKUP(TRIM(B30),'Logistic Catalogue'!A:S,19,0))</f>
        <v/>
      </c>
    </row>
    <row r="31" spans="1:24" ht="13">
      <c r="A31" s="115">
        <v>18</v>
      </c>
      <c r="B31" s="16"/>
      <c r="C31" s="15"/>
      <c r="D31" s="125" t="str">
        <f t="shared" si="0"/>
        <v/>
      </c>
      <c r="E31" s="125" t="str">
        <f t="shared" si="1"/>
        <v/>
      </c>
      <c r="F31" s="125" t="str">
        <f>IF(TRIM(B31)="","",IF(AND(D31="Tồn kho",$B$5="HAØ NỘI"),VLOOKUP(TRIM(B31),'Logistic Catalogue'!A:G,7,0),IF(AND(D31="Tồn kho",$B$5="HỒ CHÍ MINH"),VLOOKUP(TRIM(B31),'Logistic Catalogue'!A:E,5,0),IF($B$5="HAØ NỘI",VLOOKUP(TRIM(B31),'Logistic Catalogue'!A:G,7,0),VLOOKUP(TRIM(B31),'Logistic Catalogue'!A:E,5,0)))))</f>
        <v/>
      </c>
      <c r="G31" s="126" t="str">
        <f>IF(TRIM(B31)="","",(VLOOKUP(TRIM(B31),'Logistic Catalogue'!A:O,8,0)))</f>
        <v/>
      </c>
      <c r="H31" s="126" t="str">
        <f>IF(TRIM(B31)="","",(VLOOKUP(TRIM(B31),'Logistic Catalogue'!A:O,9,0)))</f>
        <v/>
      </c>
      <c r="I31" s="126" t="str">
        <f t="shared" si="2"/>
        <v/>
      </c>
      <c r="J31" s="125" t="str">
        <f>IF(TRIM(B31)="","",VLOOKUP(TRIM(B31),'Logistic Catalogue'!A:O,13,0))</f>
        <v/>
      </c>
      <c r="K31" s="127" t="str">
        <f t="shared" si="3"/>
        <v/>
      </c>
      <c r="L31" s="134" t="str">
        <f>IF(TRIM(B31)="","",IF(OR(VLOOKUP(TRIM(B31),'Logistic Catalogue'!A:R,18,0)=285,VLOOKUP(TRIM(B31),'Logistic Catalogue'!A:R,18,0)=286,VLOOKUP(TRIM(B31),'Logistic Catalogue'!A:S,19,0)&lt;&gt;"1000003"),"Chæ caáp giaáy xaùc nhaän xuaát xöù cuûa SEVN",""))</f>
        <v/>
      </c>
      <c r="M31" s="134" t="str">
        <f>IF(TRIM(B31)="","",VLOOKUP(TRIM(B31),'Logistic Catalogue'!A:N,14,0))</f>
        <v/>
      </c>
      <c r="N31" s="134" t="str">
        <f>IF(TRIM(B31)="","",VLOOKUP(TRIM(B31),'Logistic Catalogue'!A:O,15,0))</f>
        <v/>
      </c>
      <c r="O31" s="134" t="str">
        <f>IF(TRIM(B31)="","",VLOOKUP(TRIM(B31),'Logistic Catalogue'!A:P,16,0))</f>
        <v/>
      </c>
      <c r="P31" s="173" t="str">
        <f>IF(TRIM(B31)="","",VLOOKUP(TRIM(B31),'Logistic Catalogue'!A:Q,17,0)*C31)</f>
        <v/>
      </c>
      <c r="S31" s="142" t="str">
        <f>IF(TRIM(B31)="","",IF($B$5="HỒ CHÍ MINH",VLOOKUP(TRIM(B31),'Logistic Catalogue'!A:D,4,0),IF($B$5="HAØ NỘI",VLOOKUP(TRIM(B31),'Logistic Catalogue'!A:F,6,0),"")))</f>
        <v/>
      </c>
      <c r="T31" s="151" t="str">
        <f t="shared" si="4"/>
        <v/>
      </c>
      <c r="U31" s="151">
        <f>IF(D31="Tồn Kho",VLOOKUP($K$5,Link!F:H,3,FALSE),VLOOKUP($K$5,Link!F:I,4,FALSE))</f>
        <v>1</v>
      </c>
      <c r="V31" s="143" t="str">
        <f>IF(TRIM(B31)="","",IF($B$5="HỒ CHÍ MINH",IF(VLOOKUP(TRIM(B31),'Logistic Catalogue'!A:O,10,0)=0,"-",VLOOKUP(TRIM(B31),'Logistic Catalogue'!A:O,10,0)),IF($B$5="HAØ NỘI",IF(VLOOKUP(TRIM(B31),'Logistic Catalogue'!A:K,11,0)=0,"-",VLOOKUP(TRIM(B31),'Logistic Catalogue'!A:K,11,0)),"-")))</f>
        <v/>
      </c>
      <c r="W31" s="143" t="str">
        <f>IF(TRIM(B31)="","",IF($B$5="HỒ CHÍ MINH",VLOOKUP(TRIM(B31),'Logistic Catalogue'!A:O,2,),VLOOKUP(TRIM(B31),'Logistic Catalogue'!A:Q,3,0)))</f>
        <v/>
      </c>
      <c r="X31" s="70" t="str">
        <f>IF(TRIM(B31)="","",VLOOKUP(TRIM(B31),'Logistic Catalogue'!A:S,19,0))</f>
        <v/>
      </c>
    </row>
    <row r="32" spans="1:24" ht="13">
      <c r="A32" s="114">
        <v>19</v>
      </c>
      <c r="B32" s="16"/>
      <c r="C32" s="15"/>
      <c r="D32" s="125" t="str">
        <f t="shared" si="0"/>
        <v/>
      </c>
      <c r="E32" s="125" t="str">
        <f t="shared" si="1"/>
        <v/>
      </c>
      <c r="F32" s="125" t="str">
        <f>IF(TRIM(B32)="","",IF(AND(D32="Tồn kho",$B$5="HAØ NỘI"),VLOOKUP(TRIM(B32),'Logistic Catalogue'!A:G,7,0),IF(AND(D32="Tồn kho",$B$5="HỒ CHÍ MINH"),VLOOKUP(TRIM(B32),'Logistic Catalogue'!A:E,5,0),IF($B$5="HAØ NỘI",VLOOKUP(TRIM(B32),'Logistic Catalogue'!A:G,7,0),VLOOKUP(TRIM(B32),'Logistic Catalogue'!A:E,5,0)))))</f>
        <v/>
      </c>
      <c r="G32" s="126" t="str">
        <f>IF(TRIM(B32)="","",(VLOOKUP(TRIM(B32),'Logistic Catalogue'!A:O,8,0)))</f>
        <v/>
      </c>
      <c r="H32" s="126" t="str">
        <f>IF(TRIM(B32)="","",(VLOOKUP(TRIM(B32),'Logistic Catalogue'!A:O,9,0)))</f>
        <v/>
      </c>
      <c r="I32" s="126" t="str">
        <f t="shared" si="2"/>
        <v/>
      </c>
      <c r="J32" s="125" t="str">
        <f>IF(TRIM(B32)="","",VLOOKUP(TRIM(B32),'Logistic Catalogue'!A:O,13,0))</f>
        <v/>
      </c>
      <c r="K32" s="127" t="str">
        <f t="shared" si="3"/>
        <v/>
      </c>
      <c r="L32" s="134" t="str">
        <f>IF(TRIM(B32)="","",IF(OR(VLOOKUP(TRIM(B32),'Logistic Catalogue'!A:R,18,0)=285,VLOOKUP(TRIM(B32),'Logistic Catalogue'!A:R,18,0)=286,VLOOKUP(TRIM(B32),'Logistic Catalogue'!A:S,19,0)&lt;&gt;"1000003"),"Chæ caáp giaáy xaùc nhaän xuaát xöù cuûa SEVN",""))</f>
        <v/>
      </c>
      <c r="M32" s="134" t="str">
        <f>IF(TRIM(B32)="","",VLOOKUP(TRIM(B32),'Logistic Catalogue'!A:N,14,0))</f>
        <v/>
      </c>
      <c r="N32" s="134" t="str">
        <f>IF(TRIM(B32)="","",VLOOKUP(TRIM(B32),'Logistic Catalogue'!A:O,15,0))</f>
        <v/>
      </c>
      <c r="O32" s="134" t="str">
        <f>IF(TRIM(B32)="","",VLOOKUP(TRIM(B32),'Logistic Catalogue'!A:P,16,0))</f>
        <v/>
      </c>
      <c r="P32" s="173" t="str">
        <f>IF(TRIM(B32)="","",VLOOKUP(TRIM(B32),'Logistic Catalogue'!A:Q,17,0)*C32)</f>
        <v/>
      </c>
      <c r="S32" s="142" t="str">
        <f>IF(TRIM(B32)="","",IF($B$5="HỒ CHÍ MINH",VLOOKUP(TRIM(B32),'Logistic Catalogue'!A:D,4,0),IF($B$5="HAØ NỘI",VLOOKUP(TRIM(B32),'Logistic Catalogue'!A:F,6,0),"")))</f>
        <v/>
      </c>
      <c r="T32" s="151" t="str">
        <f t="shared" si="4"/>
        <v/>
      </c>
      <c r="U32" s="151">
        <f>IF(D32="Tồn Kho",VLOOKUP($K$5,Link!F:H,3,FALSE),VLOOKUP($K$5,Link!F:I,4,FALSE))</f>
        <v>1</v>
      </c>
      <c r="V32" s="143" t="str">
        <f>IF(TRIM(B32)="","",IF($B$5="HỒ CHÍ MINH",IF(VLOOKUP(TRIM(B32),'Logistic Catalogue'!A:O,10,0)=0,"-",VLOOKUP(TRIM(B32),'Logistic Catalogue'!A:O,10,0)),IF($B$5="HAØ NỘI",IF(VLOOKUP(TRIM(B32),'Logistic Catalogue'!A:K,11,0)=0,"-",VLOOKUP(TRIM(B32),'Logistic Catalogue'!A:K,11,0)),"-")))</f>
        <v/>
      </c>
      <c r="W32" s="143" t="str">
        <f>IF(TRIM(B32)="","",IF($B$5="HỒ CHÍ MINH",VLOOKUP(TRIM(B32),'Logistic Catalogue'!A:O,2,),VLOOKUP(TRIM(B32),'Logistic Catalogue'!A:Q,3,0)))</f>
        <v/>
      </c>
      <c r="X32" s="70" t="str">
        <f>IF(TRIM(B32)="","",VLOOKUP(TRIM(B32),'Logistic Catalogue'!A:S,19,0))</f>
        <v/>
      </c>
    </row>
    <row r="33" spans="1:24" ht="13">
      <c r="A33" s="115">
        <v>20</v>
      </c>
      <c r="B33" s="16"/>
      <c r="C33" s="15"/>
      <c r="D33" s="125" t="str">
        <f t="shared" si="0"/>
        <v/>
      </c>
      <c r="E33" s="125" t="str">
        <f t="shared" si="1"/>
        <v/>
      </c>
      <c r="F33" s="125" t="str">
        <f>IF(TRIM(B33)="","",IF(AND(D33="Tồn kho",$B$5="HAØ NỘI"),VLOOKUP(TRIM(B33),'Logistic Catalogue'!A:G,7,0),IF(AND(D33="Tồn kho",$B$5="HỒ CHÍ MINH"),VLOOKUP(TRIM(B33),'Logistic Catalogue'!A:E,5,0),IF($B$5="HAØ NỘI",VLOOKUP(TRIM(B33),'Logistic Catalogue'!A:G,7,0),VLOOKUP(TRIM(B33),'Logistic Catalogue'!A:E,5,0)))))</f>
        <v/>
      </c>
      <c r="G33" s="126" t="str">
        <f>IF(TRIM(B33)="","",(VLOOKUP(TRIM(B33),'Logistic Catalogue'!A:O,8,0)))</f>
        <v/>
      </c>
      <c r="H33" s="126" t="str">
        <f>IF(TRIM(B33)="","",(VLOOKUP(TRIM(B33),'Logistic Catalogue'!A:O,9,0)))</f>
        <v/>
      </c>
      <c r="I33" s="126" t="str">
        <f t="shared" si="2"/>
        <v/>
      </c>
      <c r="J33" s="125" t="str">
        <f>IF(TRIM(B33)="","",VLOOKUP(TRIM(B33),'Logistic Catalogue'!A:O,13,0))</f>
        <v/>
      </c>
      <c r="K33" s="127" t="str">
        <f t="shared" si="3"/>
        <v/>
      </c>
      <c r="L33" s="134" t="str">
        <f>IF(TRIM(B33)="","",IF(OR(VLOOKUP(TRIM(B33),'Logistic Catalogue'!A:R,18,0)=285,VLOOKUP(TRIM(B33),'Logistic Catalogue'!A:R,18,0)=286,VLOOKUP(TRIM(B33),'Logistic Catalogue'!A:S,19,0)&lt;&gt;"1000003"),"Chæ caáp giaáy xaùc nhaän xuaát xöù cuûa SEVN",""))</f>
        <v/>
      </c>
      <c r="M33" s="134" t="str">
        <f>IF(TRIM(B33)="","",VLOOKUP(TRIM(B33),'Logistic Catalogue'!A:N,14,0))</f>
        <v/>
      </c>
      <c r="N33" s="134" t="str">
        <f>IF(TRIM(B33)="","",VLOOKUP(TRIM(B33),'Logistic Catalogue'!A:O,15,0))</f>
        <v/>
      </c>
      <c r="O33" s="134" t="str">
        <f>IF(TRIM(B33)="","",VLOOKUP(TRIM(B33),'Logistic Catalogue'!A:P,16,0))</f>
        <v/>
      </c>
      <c r="P33" s="173" t="str">
        <f>IF(TRIM(B33)="","",VLOOKUP(TRIM(B33),'Logistic Catalogue'!A:Q,17,0)*C33)</f>
        <v/>
      </c>
      <c r="S33" s="142" t="str">
        <f>IF(TRIM(B33)="","",IF($B$5="HỒ CHÍ MINH",VLOOKUP(TRIM(B33),'Logistic Catalogue'!A:D,4,0),IF($B$5="HAØ NỘI",VLOOKUP(TRIM(B33),'Logistic Catalogue'!A:F,6,0),"")))</f>
        <v/>
      </c>
      <c r="T33" s="151" t="str">
        <f t="shared" si="4"/>
        <v/>
      </c>
      <c r="U33" s="151">
        <f>IF(D33="Tồn Kho",VLOOKUP($K$5,Link!F:H,3,FALSE),VLOOKUP($K$5,Link!F:I,4,FALSE))</f>
        <v>1</v>
      </c>
      <c r="V33" s="143" t="str">
        <f>IF(TRIM(B33)="","",IF($B$5="HỒ CHÍ MINH",IF(VLOOKUP(TRIM(B33),'Logistic Catalogue'!A:O,10,0)=0,"-",VLOOKUP(TRIM(B33),'Logistic Catalogue'!A:O,10,0)),IF($B$5="HAØ NỘI",IF(VLOOKUP(TRIM(B33),'Logistic Catalogue'!A:K,11,0)=0,"-",VLOOKUP(TRIM(B33),'Logistic Catalogue'!A:K,11,0)),"-")))</f>
        <v/>
      </c>
      <c r="W33" s="143" t="str">
        <f>IF(TRIM(B33)="","",IF($B$5="HỒ CHÍ MINH",VLOOKUP(TRIM(B33),'Logistic Catalogue'!A:O,2,),VLOOKUP(TRIM(B33),'Logistic Catalogue'!A:Q,3,0)))</f>
        <v/>
      </c>
      <c r="X33" s="70" t="str">
        <f>IF(TRIM(B33)="","",VLOOKUP(TRIM(B33),'Logistic Catalogue'!A:S,19,0))</f>
        <v/>
      </c>
    </row>
    <row r="34" spans="1:24" ht="13">
      <c r="A34" s="115">
        <v>21</v>
      </c>
      <c r="B34" s="16"/>
      <c r="C34" s="15"/>
      <c r="D34" s="125" t="str">
        <f t="shared" si="0"/>
        <v/>
      </c>
      <c r="E34" s="125" t="str">
        <f t="shared" si="1"/>
        <v/>
      </c>
      <c r="F34" s="125" t="str">
        <f>IF(TRIM(B34)="","",IF(AND(D34="Tồn kho",$B$5="HAØ NỘI"),VLOOKUP(TRIM(B34),'Logistic Catalogue'!A:G,7,0),IF(AND(D34="Tồn kho",$B$5="HỒ CHÍ MINH"),VLOOKUP(TRIM(B34),'Logistic Catalogue'!A:E,5,0),IF($B$5="HAØ NỘI",VLOOKUP(TRIM(B34),'Logistic Catalogue'!A:G,7,0),VLOOKUP(TRIM(B34),'Logistic Catalogue'!A:E,5,0)))))</f>
        <v/>
      </c>
      <c r="G34" s="126" t="str">
        <f>IF(TRIM(B34)="","",(VLOOKUP(TRIM(B34),'Logistic Catalogue'!A:O,8,0)))</f>
        <v/>
      </c>
      <c r="H34" s="126" t="str">
        <f>IF(TRIM(B34)="","",(VLOOKUP(TRIM(B34),'Logistic Catalogue'!A:O,9,0)))</f>
        <v/>
      </c>
      <c r="I34" s="126" t="str">
        <f t="shared" si="2"/>
        <v/>
      </c>
      <c r="J34" s="125" t="str">
        <f>IF(TRIM(B34)="","",VLOOKUP(TRIM(B34),'Logistic Catalogue'!A:O,13,0))</f>
        <v/>
      </c>
      <c r="K34" s="127" t="str">
        <f t="shared" si="3"/>
        <v/>
      </c>
      <c r="L34" s="134" t="str">
        <f>IF(TRIM(B34)="","",IF(OR(VLOOKUP(TRIM(B34),'Logistic Catalogue'!A:R,18,0)=285,VLOOKUP(TRIM(B34),'Logistic Catalogue'!A:R,18,0)=286,VLOOKUP(TRIM(B34),'Logistic Catalogue'!A:S,19,0)&lt;&gt;"1000003"),"Chæ caáp giaáy xaùc nhaän xuaát xöù cuûa SEVN",""))</f>
        <v/>
      </c>
      <c r="M34" s="134" t="str">
        <f>IF(TRIM(B34)="","",VLOOKUP(TRIM(B34),'Logistic Catalogue'!A:N,14,0))</f>
        <v/>
      </c>
      <c r="N34" s="134" t="str">
        <f>IF(TRIM(B34)="","",VLOOKUP(TRIM(B34),'Logistic Catalogue'!A:O,15,0))</f>
        <v/>
      </c>
      <c r="O34" s="134" t="str">
        <f>IF(TRIM(B34)="","",VLOOKUP(TRIM(B34),'Logistic Catalogue'!A:P,16,0))</f>
        <v/>
      </c>
      <c r="P34" s="173" t="str">
        <f>IF(TRIM(B34)="","",VLOOKUP(TRIM(B34),'Logistic Catalogue'!A:Q,17,0)*C34)</f>
        <v/>
      </c>
      <c r="S34" s="142" t="str">
        <f>IF(TRIM(B34)="","",IF($B$5="HỒ CHÍ MINH",VLOOKUP(TRIM(B34),'Logistic Catalogue'!A:D,4,0),IF($B$5="HAØ NỘI",VLOOKUP(TRIM(B34),'Logistic Catalogue'!A:F,6,0),"")))</f>
        <v/>
      </c>
      <c r="T34" s="151" t="str">
        <f t="shared" si="4"/>
        <v/>
      </c>
      <c r="U34" s="151">
        <f>IF(D34="Tồn Kho",VLOOKUP($K$5,Link!F:H,3,FALSE),VLOOKUP($K$5,Link!F:I,4,FALSE))</f>
        <v>1</v>
      </c>
      <c r="V34" s="143" t="str">
        <f>IF(TRIM(B34)="","",IF($B$5="HỒ CHÍ MINH",IF(VLOOKUP(TRIM(B34),'Logistic Catalogue'!A:O,10,0)=0,"-",VLOOKUP(TRIM(B34),'Logistic Catalogue'!A:O,10,0)),IF($B$5="HAØ NỘI",IF(VLOOKUP(TRIM(B34),'Logistic Catalogue'!A:K,11,0)=0,"-",VLOOKUP(TRIM(B34),'Logistic Catalogue'!A:K,11,0)),"-")))</f>
        <v/>
      </c>
      <c r="W34" s="143" t="str">
        <f>IF(TRIM(B34)="","",IF($B$5="HỒ CHÍ MINH",VLOOKUP(TRIM(B34),'Logistic Catalogue'!A:O,2,),VLOOKUP(TRIM(B34),'Logistic Catalogue'!A:Q,3,0)))</f>
        <v/>
      </c>
      <c r="X34" s="70" t="str">
        <f>IF(TRIM(B34)="","",VLOOKUP(TRIM(B34),'Logistic Catalogue'!A:S,19,0))</f>
        <v/>
      </c>
    </row>
    <row r="35" spans="1:24" ht="13">
      <c r="A35" s="114">
        <v>22</v>
      </c>
      <c r="B35" s="16"/>
      <c r="C35" s="15"/>
      <c r="D35" s="125" t="str">
        <f t="shared" si="0"/>
        <v/>
      </c>
      <c r="E35" s="125" t="str">
        <f t="shared" si="1"/>
        <v/>
      </c>
      <c r="F35" s="125" t="str">
        <f>IF(TRIM(B35)="","",IF(AND(D35="Tồn kho",$B$5="HAØ NỘI"),VLOOKUP(TRIM(B35),'Logistic Catalogue'!A:G,7,0),IF(AND(D35="Tồn kho",$B$5="HỒ CHÍ MINH"),VLOOKUP(TRIM(B35),'Logistic Catalogue'!A:E,5,0),IF($B$5="HAØ NỘI",VLOOKUP(TRIM(B35),'Logistic Catalogue'!A:G,7,0),VLOOKUP(TRIM(B35),'Logistic Catalogue'!A:E,5,0)))))</f>
        <v/>
      </c>
      <c r="G35" s="126" t="str">
        <f>IF(TRIM(B35)="","",(VLOOKUP(TRIM(B35),'Logistic Catalogue'!A:O,8,0)))</f>
        <v/>
      </c>
      <c r="H35" s="126" t="str">
        <f>IF(TRIM(B35)="","",(VLOOKUP(TRIM(B35),'Logistic Catalogue'!A:O,9,0)))</f>
        <v/>
      </c>
      <c r="I35" s="126" t="str">
        <f t="shared" si="2"/>
        <v/>
      </c>
      <c r="J35" s="125" t="str">
        <f>IF(TRIM(B35)="","",VLOOKUP(TRIM(B35),'Logistic Catalogue'!A:O,13,0))</f>
        <v/>
      </c>
      <c r="K35" s="127" t="str">
        <f t="shared" si="3"/>
        <v/>
      </c>
      <c r="L35" s="134" t="str">
        <f>IF(TRIM(B35)="","",IF(OR(VLOOKUP(TRIM(B35),'Logistic Catalogue'!A:R,18,0)=285,VLOOKUP(TRIM(B35),'Logistic Catalogue'!A:R,18,0)=286,VLOOKUP(TRIM(B35),'Logistic Catalogue'!A:S,19,0)&lt;&gt;"1000003"),"Chæ caáp giaáy xaùc nhaän xuaát xöù cuûa SEVN",""))</f>
        <v/>
      </c>
      <c r="M35" s="134" t="str">
        <f>IF(TRIM(B35)="","",VLOOKUP(TRIM(B35),'Logistic Catalogue'!A:N,14,0))</f>
        <v/>
      </c>
      <c r="N35" s="134" t="str">
        <f>IF(TRIM(B35)="","",VLOOKUP(TRIM(B35),'Logistic Catalogue'!A:O,15,0))</f>
        <v/>
      </c>
      <c r="O35" s="134" t="str">
        <f>IF(TRIM(B35)="","",VLOOKUP(TRIM(B35),'Logistic Catalogue'!A:P,16,0))</f>
        <v/>
      </c>
      <c r="P35" s="173" t="str">
        <f>IF(TRIM(B35)="","",VLOOKUP(TRIM(B35),'Logistic Catalogue'!A:Q,17,0)*C35)</f>
        <v/>
      </c>
      <c r="S35" s="142" t="str">
        <f>IF(TRIM(B35)="","",IF($B$5="HỒ CHÍ MINH",VLOOKUP(TRIM(B35),'Logistic Catalogue'!A:D,4,0),IF($B$5="HAØ NỘI",VLOOKUP(TRIM(B35),'Logistic Catalogue'!A:F,6,0),"")))</f>
        <v/>
      </c>
      <c r="T35" s="151" t="str">
        <f t="shared" si="4"/>
        <v/>
      </c>
      <c r="U35" s="151">
        <f>IF(D35="Tồn Kho",VLOOKUP($K$5,Link!F:H,3,FALSE),VLOOKUP($K$5,Link!F:I,4,FALSE))</f>
        <v>1</v>
      </c>
      <c r="V35" s="143" t="str">
        <f>IF(TRIM(B35)="","",IF($B$5="HỒ CHÍ MINH",IF(VLOOKUP(TRIM(B35),'Logistic Catalogue'!A:O,10,0)=0,"-",VLOOKUP(TRIM(B35),'Logistic Catalogue'!A:O,10,0)),IF($B$5="HAØ NỘI",IF(VLOOKUP(TRIM(B35),'Logistic Catalogue'!A:K,11,0)=0,"-",VLOOKUP(TRIM(B35),'Logistic Catalogue'!A:K,11,0)),"-")))</f>
        <v/>
      </c>
      <c r="W35" s="143" t="str">
        <f>IF(TRIM(B35)="","",IF($B$5="HỒ CHÍ MINH",VLOOKUP(TRIM(B35),'Logistic Catalogue'!A:O,2,),VLOOKUP(TRIM(B35),'Logistic Catalogue'!A:Q,3,0)))</f>
        <v/>
      </c>
      <c r="X35" s="70" t="str">
        <f>IF(TRIM(B35)="","",VLOOKUP(TRIM(B35),'Logistic Catalogue'!A:S,19,0))</f>
        <v/>
      </c>
    </row>
    <row r="36" spans="1:24" ht="13">
      <c r="A36" s="115">
        <v>23</v>
      </c>
      <c r="B36" s="16"/>
      <c r="C36" s="15"/>
      <c r="D36" s="125" t="str">
        <f t="shared" si="0"/>
        <v/>
      </c>
      <c r="E36" s="125" t="str">
        <f t="shared" si="1"/>
        <v/>
      </c>
      <c r="F36" s="125" t="str">
        <f>IF(TRIM(B36)="","",IF(AND(D36="Tồn kho",$B$5="HAØ NỘI"),VLOOKUP(TRIM(B36),'Logistic Catalogue'!A:G,7,0),IF(AND(D36="Tồn kho",$B$5="HỒ CHÍ MINH"),VLOOKUP(TRIM(B36),'Logistic Catalogue'!A:E,5,0),IF($B$5="HAØ NỘI",VLOOKUP(TRIM(B36),'Logistic Catalogue'!A:G,7,0),VLOOKUP(TRIM(B36),'Logistic Catalogue'!A:E,5,0)))))</f>
        <v/>
      </c>
      <c r="G36" s="126" t="str">
        <f>IF(TRIM(B36)="","",(VLOOKUP(TRIM(B36),'Logistic Catalogue'!A:O,8,0)))</f>
        <v/>
      </c>
      <c r="H36" s="126" t="str">
        <f>IF(TRIM(B36)="","",(VLOOKUP(TRIM(B36),'Logistic Catalogue'!A:O,9,0)))</f>
        <v/>
      </c>
      <c r="I36" s="126" t="str">
        <f t="shared" si="2"/>
        <v/>
      </c>
      <c r="J36" s="125" t="str">
        <f>IF(TRIM(B36)="","",VLOOKUP(TRIM(B36),'Logistic Catalogue'!A:O,13,0))</f>
        <v/>
      </c>
      <c r="K36" s="127" t="str">
        <f t="shared" si="3"/>
        <v/>
      </c>
      <c r="L36" s="134" t="str">
        <f>IF(TRIM(B36)="","",IF(OR(VLOOKUP(TRIM(B36),'Logistic Catalogue'!A:R,18,0)=285,VLOOKUP(TRIM(B36),'Logistic Catalogue'!A:R,18,0)=286,VLOOKUP(TRIM(B36),'Logistic Catalogue'!A:S,19,0)&lt;&gt;"1000003"),"Chæ caáp giaáy xaùc nhaän xuaát xöù cuûa SEVN",""))</f>
        <v/>
      </c>
      <c r="M36" s="134" t="str">
        <f>IF(TRIM(B36)="","",VLOOKUP(TRIM(B36),'Logistic Catalogue'!A:N,14,0))</f>
        <v/>
      </c>
      <c r="N36" s="134" t="str">
        <f>IF(TRIM(B36)="","",VLOOKUP(TRIM(B36),'Logistic Catalogue'!A:O,15,0))</f>
        <v/>
      </c>
      <c r="O36" s="134" t="str">
        <f>IF(TRIM(B36)="","",VLOOKUP(TRIM(B36),'Logistic Catalogue'!A:P,16,0))</f>
        <v/>
      </c>
      <c r="P36" s="173" t="str">
        <f>IF(TRIM(B36)="","",VLOOKUP(TRIM(B36),'Logistic Catalogue'!A:Q,17,0)*C36)</f>
        <v/>
      </c>
      <c r="S36" s="142" t="str">
        <f>IF(TRIM(B36)="","",IF($B$5="HỒ CHÍ MINH",VLOOKUP(TRIM(B36),'Logistic Catalogue'!A:D,4,0),IF($B$5="HAØ NỘI",VLOOKUP(TRIM(B36),'Logistic Catalogue'!A:F,6,0),"")))</f>
        <v/>
      </c>
      <c r="T36" s="151" t="str">
        <f t="shared" si="4"/>
        <v/>
      </c>
      <c r="U36" s="151">
        <f>IF(D36="Tồn Kho",VLOOKUP($K$5,Link!F:H,3,FALSE),VLOOKUP($K$5,Link!F:I,4,FALSE))</f>
        <v>1</v>
      </c>
      <c r="V36" s="143" t="str">
        <f>IF(TRIM(B36)="","",IF($B$5="HỒ CHÍ MINH",IF(VLOOKUP(TRIM(B36),'Logistic Catalogue'!A:O,10,0)=0,"-",VLOOKUP(TRIM(B36),'Logistic Catalogue'!A:O,10,0)),IF($B$5="HAØ NỘI",IF(VLOOKUP(TRIM(B36),'Logistic Catalogue'!A:K,11,0)=0,"-",VLOOKUP(TRIM(B36),'Logistic Catalogue'!A:K,11,0)),"-")))</f>
        <v/>
      </c>
      <c r="W36" s="143" t="str">
        <f>IF(TRIM(B36)="","",IF($B$5="HỒ CHÍ MINH",VLOOKUP(TRIM(B36),'Logistic Catalogue'!A:O,2,),VLOOKUP(TRIM(B36),'Logistic Catalogue'!A:Q,3,0)))</f>
        <v/>
      </c>
      <c r="X36" s="70" t="str">
        <f>IF(TRIM(B36)="","",VLOOKUP(TRIM(B36),'Logistic Catalogue'!A:S,19,0))</f>
        <v/>
      </c>
    </row>
    <row r="37" spans="1:24" ht="13">
      <c r="A37" s="115">
        <v>24</v>
      </c>
      <c r="B37" s="16"/>
      <c r="C37" s="15"/>
      <c r="D37" s="125" t="str">
        <f t="shared" si="0"/>
        <v/>
      </c>
      <c r="E37" s="125" t="str">
        <f t="shared" si="1"/>
        <v/>
      </c>
      <c r="F37" s="125" t="str">
        <f>IF(TRIM(B37)="","",IF(AND(D37="Tồn kho",$B$5="HAØ NỘI"),VLOOKUP(TRIM(B37),'Logistic Catalogue'!A:G,7,0),IF(AND(D37="Tồn kho",$B$5="HỒ CHÍ MINH"),VLOOKUP(TRIM(B37),'Logistic Catalogue'!A:E,5,0),IF($B$5="HAØ NỘI",VLOOKUP(TRIM(B37),'Logistic Catalogue'!A:G,7,0),VLOOKUP(TRIM(B37),'Logistic Catalogue'!A:E,5,0)))))</f>
        <v/>
      </c>
      <c r="G37" s="126" t="str">
        <f>IF(TRIM(B37)="","",(VLOOKUP(TRIM(B37),'Logistic Catalogue'!A:O,8,0)))</f>
        <v/>
      </c>
      <c r="H37" s="126" t="str">
        <f>IF(TRIM(B37)="","",(VLOOKUP(TRIM(B37),'Logistic Catalogue'!A:O,9,0)))</f>
        <v/>
      </c>
      <c r="I37" s="126" t="str">
        <f t="shared" si="2"/>
        <v/>
      </c>
      <c r="J37" s="125" t="str">
        <f>IF(TRIM(B37)="","",VLOOKUP(TRIM(B37),'Logistic Catalogue'!A:O,13,0))</f>
        <v/>
      </c>
      <c r="K37" s="127" t="str">
        <f t="shared" si="3"/>
        <v/>
      </c>
      <c r="L37" s="134" t="str">
        <f>IF(TRIM(B37)="","",IF(OR(VLOOKUP(TRIM(B37),'Logistic Catalogue'!A:R,18,0)=285,VLOOKUP(TRIM(B37),'Logistic Catalogue'!A:R,18,0)=286,VLOOKUP(TRIM(B37),'Logistic Catalogue'!A:S,19,0)&lt;&gt;"1000003"),"Chæ caáp giaáy xaùc nhaän xuaát xöù cuûa SEVN",""))</f>
        <v/>
      </c>
      <c r="M37" s="134" t="str">
        <f>IF(TRIM(B37)="","",VLOOKUP(TRIM(B37),'Logistic Catalogue'!A:N,14,0))</f>
        <v/>
      </c>
      <c r="N37" s="134" t="str">
        <f>IF(TRIM(B37)="","",VLOOKUP(TRIM(B37),'Logistic Catalogue'!A:O,15,0))</f>
        <v/>
      </c>
      <c r="O37" s="134" t="str">
        <f>IF(TRIM(B37)="","",VLOOKUP(TRIM(B37),'Logistic Catalogue'!A:P,16,0))</f>
        <v/>
      </c>
      <c r="P37" s="173" t="str">
        <f>IF(TRIM(B37)="","",VLOOKUP(TRIM(B37),'Logistic Catalogue'!A:Q,17,0)*C37)</f>
        <v/>
      </c>
      <c r="S37" s="142" t="str">
        <f>IF(TRIM(B37)="","",IF($B$5="HỒ CHÍ MINH",VLOOKUP(TRIM(B37),'Logistic Catalogue'!A:D,4,0),IF($B$5="HAØ NỘI",VLOOKUP(TRIM(B37),'Logistic Catalogue'!A:F,6,0),"")))</f>
        <v/>
      </c>
      <c r="T37" s="151" t="str">
        <f t="shared" si="4"/>
        <v/>
      </c>
      <c r="U37" s="151">
        <f>IF(D37="Tồn Kho",VLOOKUP($K$5,Link!F:H,3,FALSE),VLOOKUP($K$5,Link!F:I,4,FALSE))</f>
        <v>1</v>
      </c>
      <c r="V37" s="143" t="str">
        <f>IF(TRIM(B37)="","",IF($B$5="HỒ CHÍ MINH",IF(VLOOKUP(TRIM(B37),'Logistic Catalogue'!A:O,10,0)=0,"-",VLOOKUP(TRIM(B37),'Logistic Catalogue'!A:O,10,0)),IF($B$5="HAØ NỘI",IF(VLOOKUP(TRIM(B37),'Logistic Catalogue'!A:K,11,0)=0,"-",VLOOKUP(TRIM(B37),'Logistic Catalogue'!A:K,11,0)),"-")))</f>
        <v/>
      </c>
      <c r="W37" s="143" t="str">
        <f>IF(TRIM(B37)="","",IF($B$5="HỒ CHÍ MINH",VLOOKUP(TRIM(B37),'Logistic Catalogue'!A:O,2,),VLOOKUP(TRIM(B37),'Logistic Catalogue'!A:Q,3,0)))</f>
        <v/>
      </c>
      <c r="X37" s="70" t="str">
        <f>IF(TRIM(B37)="","",VLOOKUP(TRIM(B37),'Logistic Catalogue'!A:S,19,0))</f>
        <v/>
      </c>
    </row>
    <row r="38" spans="1:24" ht="13">
      <c r="A38" s="114">
        <v>25</v>
      </c>
      <c r="B38" s="16"/>
      <c r="C38" s="15"/>
      <c r="D38" s="125" t="str">
        <f t="shared" si="0"/>
        <v/>
      </c>
      <c r="E38" s="125" t="str">
        <f t="shared" si="1"/>
        <v/>
      </c>
      <c r="F38" s="125" t="str">
        <f>IF(TRIM(B38)="","",IF(AND(D38="Tồn kho",$B$5="HAØ NỘI"),VLOOKUP(TRIM(B38),'Logistic Catalogue'!A:G,7,0),IF(AND(D38="Tồn kho",$B$5="HỒ CHÍ MINH"),VLOOKUP(TRIM(B38),'Logistic Catalogue'!A:E,5,0),IF($B$5="HAØ NỘI",VLOOKUP(TRIM(B38),'Logistic Catalogue'!A:G,7,0),VLOOKUP(TRIM(B38),'Logistic Catalogue'!A:E,5,0)))))</f>
        <v/>
      </c>
      <c r="G38" s="126" t="str">
        <f>IF(TRIM(B38)="","",(VLOOKUP(TRIM(B38),'Logistic Catalogue'!A:O,8,0)))</f>
        <v/>
      </c>
      <c r="H38" s="126" t="str">
        <f>IF(TRIM(B38)="","",(VLOOKUP(TRIM(B38),'Logistic Catalogue'!A:O,9,0)))</f>
        <v/>
      </c>
      <c r="I38" s="126" t="str">
        <f t="shared" si="2"/>
        <v/>
      </c>
      <c r="J38" s="125" t="str">
        <f>IF(TRIM(B38)="","",VLOOKUP(TRIM(B38),'Logistic Catalogue'!A:O,13,0))</f>
        <v/>
      </c>
      <c r="K38" s="127" t="str">
        <f t="shared" si="3"/>
        <v/>
      </c>
      <c r="L38" s="134" t="str">
        <f>IF(TRIM(B38)="","",IF(OR(VLOOKUP(TRIM(B38),'Logistic Catalogue'!A:R,18,0)=285,VLOOKUP(TRIM(B38),'Logistic Catalogue'!A:R,18,0)=286,VLOOKUP(TRIM(B38),'Logistic Catalogue'!A:S,19,0)&lt;&gt;"1000003"),"Chæ caáp giaáy xaùc nhaän xuaát xöù cuûa SEVN",""))</f>
        <v/>
      </c>
      <c r="M38" s="134" t="str">
        <f>IF(TRIM(B38)="","",VLOOKUP(TRIM(B38),'Logistic Catalogue'!A:N,14,0))</f>
        <v/>
      </c>
      <c r="N38" s="134" t="str">
        <f>IF(TRIM(B38)="","",VLOOKUP(TRIM(B38),'Logistic Catalogue'!A:O,15,0))</f>
        <v/>
      </c>
      <c r="O38" s="134" t="str">
        <f>IF(TRIM(B38)="","",VLOOKUP(TRIM(B38),'Logistic Catalogue'!A:P,16,0))</f>
        <v/>
      </c>
      <c r="P38" s="173" t="str">
        <f>IF(TRIM(B38)="","",VLOOKUP(TRIM(B38),'Logistic Catalogue'!A:Q,17,0)*C38)</f>
        <v/>
      </c>
      <c r="S38" s="142" t="str">
        <f>IF(TRIM(B38)="","",IF($B$5="HỒ CHÍ MINH",VLOOKUP(TRIM(B38),'Logistic Catalogue'!A:D,4,0),IF($B$5="HAØ NỘI",VLOOKUP(TRIM(B38),'Logistic Catalogue'!A:F,6,0),"")))</f>
        <v/>
      </c>
      <c r="T38" s="151" t="str">
        <f t="shared" si="4"/>
        <v/>
      </c>
      <c r="U38" s="151">
        <f>IF(D38="Tồn Kho",VLOOKUP($K$5,Link!F:H,3,FALSE),VLOOKUP($K$5,Link!F:I,4,FALSE))</f>
        <v>1</v>
      </c>
      <c r="V38" s="143" t="str">
        <f>IF(TRIM(B38)="","",IF($B$5="HỒ CHÍ MINH",IF(VLOOKUP(TRIM(B38),'Logistic Catalogue'!A:O,10,0)=0,"-",VLOOKUP(TRIM(B38),'Logistic Catalogue'!A:O,10,0)),IF($B$5="HAØ NỘI",IF(VLOOKUP(TRIM(B38),'Logistic Catalogue'!A:K,11,0)=0,"-",VLOOKUP(TRIM(B38),'Logistic Catalogue'!A:K,11,0)),"-")))</f>
        <v/>
      </c>
      <c r="W38" s="143" t="str">
        <f>IF(TRIM(B38)="","",IF($B$5="HỒ CHÍ MINH",VLOOKUP(TRIM(B38),'Logistic Catalogue'!A:O,2,),VLOOKUP(TRIM(B38),'Logistic Catalogue'!A:Q,3,0)))</f>
        <v/>
      </c>
      <c r="X38" s="70" t="str">
        <f>IF(TRIM(B38)="","",VLOOKUP(TRIM(B38),'Logistic Catalogue'!A:S,19,0))</f>
        <v/>
      </c>
    </row>
    <row r="39" spans="1:24" ht="13">
      <c r="A39" s="115">
        <v>26</v>
      </c>
      <c r="B39" s="16"/>
      <c r="C39" s="15"/>
      <c r="D39" s="125" t="str">
        <f t="shared" si="0"/>
        <v/>
      </c>
      <c r="E39" s="125" t="str">
        <f t="shared" si="1"/>
        <v/>
      </c>
      <c r="F39" s="125" t="str">
        <f>IF(TRIM(B39)="","",IF(AND(D39="Tồn kho",$B$5="HAØ NỘI"),VLOOKUP(TRIM(B39),'Logistic Catalogue'!A:G,7,0),IF(AND(D39="Tồn kho",$B$5="HỒ CHÍ MINH"),VLOOKUP(TRIM(B39),'Logistic Catalogue'!A:E,5,0),IF($B$5="HAØ NỘI",VLOOKUP(TRIM(B39),'Logistic Catalogue'!A:G,7,0),VLOOKUP(TRIM(B39),'Logistic Catalogue'!A:E,5,0)))))</f>
        <v/>
      </c>
      <c r="G39" s="126" t="str">
        <f>IF(TRIM(B39)="","",(VLOOKUP(TRIM(B39),'Logistic Catalogue'!A:O,8,0)))</f>
        <v/>
      </c>
      <c r="H39" s="126" t="str">
        <f>IF(TRIM(B39)="","",(VLOOKUP(TRIM(B39),'Logistic Catalogue'!A:O,9,0)))</f>
        <v/>
      </c>
      <c r="I39" s="126" t="str">
        <f t="shared" si="2"/>
        <v/>
      </c>
      <c r="J39" s="125" t="str">
        <f>IF(TRIM(B39)="","",VLOOKUP(TRIM(B39),'Logistic Catalogue'!A:O,13,0))</f>
        <v/>
      </c>
      <c r="K39" s="127" t="str">
        <f t="shared" si="3"/>
        <v/>
      </c>
      <c r="L39" s="134" t="str">
        <f>IF(TRIM(B39)="","",IF(OR(VLOOKUP(TRIM(B39),'Logistic Catalogue'!A:R,18,0)=285,VLOOKUP(TRIM(B39),'Logistic Catalogue'!A:R,18,0)=286,VLOOKUP(TRIM(B39),'Logistic Catalogue'!A:S,19,0)&lt;&gt;"1000003"),"Chæ caáp giaáy xaùc nhaän xuaát xöù cuûa SEVN",""))</f>
        <v/>
      </c>
      <c r="M39" s="134" t="str">
        <f>IF(TRIM(B39)="","",VLOOKUP(TRIM(B39),'Logistic Catalogue'!A:N,14,0))</f>
        <v/>
      </c>
      <c r="N39" s="134" t="str">
        <f>IF(TRIM(B39)="","",VLOOKUP(TRIM(B39),'Logistic Catalogue'!A:O,15,0))</f>
        <v/>
      </c>
      <c r="O39" s="134" t="str">
        <f>IF(TRIM(B39)="","",VLOOKUP(TRIM(B39),'Logistic Catalogue'!A:P,16,0))</f>
        <v/>
      </c>
      <c r="P39" s="173" t="str">
        <f>IF(TRIM(B39)="","",VLOOKUP(TRIM(B39),'Logistic Catalogue'!A:Q,17,0)*C39)</f>
        <v/>
      </c>
      <c r="S39" s="142" t="str">
        <f>IF(TRIM(B39)="","",IF($B$5="HỒ CHÍ MINH",VLOOKUP(TRIM(B39),'Logistic Catalogue'!A:D,4,0),IF($B$5="HAØ NỘI",VLOOKUP(TRIM(B39),'Logistic Catalogue'!A:F,6,0),"")))</f>
        <v/>
      </c>
      <c r="T39" s="151" t="str">
        <f t="shared" si="4"/>
        <v/>
      </c>
      <c r="U39" s="151">
        <f>IF(D39="Tồn Kho",VLOOKUP($K$5,Link!F:H,3,FALSE),VLOOKUP($K$5,Link!F:I,4,FALSE))</f>
        <v>1</v>
      </c>
      <c r="V39" s="143" t="str">
        <f>IF(TRIM(B39)="","",IF($B$5="HỒ CHÍ MINH",IF(VLOOKUP(TRIM(B39),'Logistic Catalogue'!A:O,10,0)=0,"-",VLOOKUP(TRIM(B39),'Logistic Catalogue'!A:O,10,0)),IF($B$5="HAØ NỘI",IF(VLOOKUP(TRIM(B39),'Logistic Catalogue'!A:K,11,0)=0,"-",VLOOKUP(TRIM(B39),'Logistic Catalogue'!A:K,11,0)),"-")))</f>
        <v/>
      </c>
      <c r="W39" s="143" t="str">
        <f>IF(TRIM(B39)="","",IF($B$5="HỒ CHÍ MINH",VLOOKUP(TRIM(B39),'Logistic Catalogue'!A:O,2,),VLOOKUP(TRIM(B39),'Logistic Catalogue'!A:Q,3,0)))</f>
        <v/>
      </c>
      <c r="X39" s="70" t="str">
        <f>IF(TRIM(B39)="","",VLOOKUP(TRIM(B39),'Logistic Catalogue'!A:S,19,0))</f>
        <v/>
      </c>
    </row>
    <row r="40" spans="1:24" ht="13">
      <c r="A40" s="115">
        <v>27</v>
      </c>
      <c r="B40" s="16"/>
      <c r="C40" s="15"/>
      <c r="D40" s="125" t="str">
        <f t="shared" si="0"/>
        <v/>
      </c>
      <c r="E40" s="125" t="str">
        <f t="shared" si="1"/>
        <v/>
      </c>
      <c r="F40" s="125" t="str">
        <f>IF(TRIM(B40)="","",IF(AND(D40="Tồn kho",$B$5="HAØ NỘI"),VLOOKUP(TRIM(B40),'Logistic Catalogue'!A:G,7,0),IF(AND(D40="Tồn kho",$B$5="HỒ CHÍ MINH"),VLOOKUP(TRIM(B40),'Logistic Catalogue'!A:E,5,0),IF($B$5="HAØ NỘI",VLOOKUP(TRIM(B40),'Logistic Catalogue'!A:G,7,0),VLOOKUP(TRIM(B40),'Logistic Catalogue'!A:E,5,0)))))</f>
        <v/>
      </c>
      <c r="G40" s="126" t="str">
        <f>IF(TRIM(B40)="","",(VLOOKUP(TRIM(B40),'Logistic Catalogue'!A:O,8,0)))</f>
        <v/>
      </c>
      <c r="H40" s="126" t="str">
        <f>IF(TRIM(B40)="","",(VLOOKUP(TRIM(B40),'Logistic Catalogue'!A:O,9,0)))</f>
        <v/>
      </c>
      <c r="I40" s="126" t="str">
        <f t="shared" si="2"/>
        <v/>
      </c>
      <c r="J40" s="125" t="str">
        <f>IF(TRIM(B40)="","",VLOOKUP(TRIM(B40),'Logistic Catalogue'!A:O,13,0))</f>
        <v/>
      </c>
      <c r="K40" s="127" t="str">
        <f t="shared" si="3"/>
        <v/>
      </c>
      <c r="L40" s="134" t="str">
        <f>IF(TRIM(B40)="","",IF(OR(VLOOKUP(TRIM(B40),'Logistic Catalogue'!A:R,18,0)=285,VLOOKUP(TRIM(B40),'Logistic Catalogue'!A:R,18,0)=286,VLOOKUP(TRIM(B40),'Logistic Catalogue'!A:S,19,0)&lt;&gt;"1000003"),"Chæ caáp giaáy xaùc nhaän xuaát xöù cuûa SEVN",""))</f>
        <v/>
      </c>
      <c r="M40" s="134" t="str">
        <f>IF(TRIM(B40)="","",VLOOKUP(TRIM(B40),'Logistic Catalogue'!A:N,14,0))</f>
        <v/>
      </c>
      <c r="N40" s="134" t="str">
        <f>IF(TRIM(B40)="","",VLOOKUP(TRIM(B40),'Logistic Catalogue'!A:O,15,0))</f>
        <v/>
      </c>
      <c r="O40" s="134" t="str">
        <f>IF(TRIM(B40)="","",VLOOKUP(TRIM(B40),'Logistic Catalogue'!A:P,16,0))</f>
        <v/>
      </c>
      <c r="P40" s="173" t="str">
        <f>IF(TRIM(B40)="","",VLOOKUP(TRIM(B40),'Logistic Catalogue'!A:Q,17,0)*C40)</f>
        <v/>
      </c>
      <c r="S40" s="142" t="str">
        <f>IF(TRIM(B40)="","",IF($B$5="HỒ CHÍ MINH",VLOOKUP(TRIM(B40),'Logistic Catalogue'!A:D,4,0),IF($B$5="HAØ NỘI",VLOOKUP(TRIM(B40),'Logistic Catalogue'!A:F,6,0),"")))</f>
        <v/>
      </c>
      <c r="T40" s="151" t="str">
        <f t="shared" si="4"/>
        <v/>
      </c>
      <c r="U40" s="151">
        <f>IF(D40="Tồn Kho",VLOOKUP($K$5,Link!F:H,3,FALSE),VLOOKUP($K$5,Link!F:I,4,FALSE))</f>
        <v>1</v>
      </c>
      <c r="V40" s="143" t="str">
        <f>IF(TRIM(B40)="","",IF($B$5="HỒ CHÍ MINH",IF(VLOOKUP(TRIM(B40),'Logistic Catalogue'!A:O,10,0)=0,"-",VLOOKUP(TRIM(B40),'Logistic Catalogue'!A:O,10,0)),IF($B$5="HAØ NỘI",IF(VLOOKUP(TRIM(B40),'Logistic Catalogue'!A:K,11,0)=0,"-",VLOOKUP(TRIM(B40),'Logistic Catalogue'!A:K,11,0)),"-")))</f>
        <v/>
      </c>
      <c r="W40" s="143" t="str">
        <f>IF(TRIM(B40)="","",IF($B$5="HỒ CHÍ MINH",VLOOKUP(TRIM(B40),'Logistic Catalogue'!A:O,2,),VLOOKUP(TRIM(B40),'Logistic Catalogue'!A:Q,3,0)))</f>
        <v/>
      </c>
      <c r="X40" s="70" t="str">
        <f>IF(TRIM(B40)="","",VLOOKUP(TRIM(B40),'Logistic Catalogue'!A:S,19,0))</f>
        <v/>
      </c>
    </row>
    <row r="41" spans="1:24" ht="13">
      <c r="A41" s="114">
        <v>28</v>
      </c>
      <c r="B41" s="16"/>
      <c r="C41" s="15"/>
      <c r="D41" s="125" t="str">
        <f t="shared" si="0"/>
        <v/>
      </c>
      <c r="E41" s="125" t="str">
        <f t="shared" si="1"/>
        <v/>
      </c>
      <c r="F41" s="125" t="str">
        <f>IF(TRIM(B41)="","",IF(AND(D41="Tồn kho",$B$5="HAØ NỘI"),VLOOKUP(TRIM(B41),'Logistic Catalogue'!A:G,7,0),IF(AND(D41="Tồn kho",$B$5="HỒ CHÍ MINH"),VLOOKUP(TRIM(B41),'Logistic Catalogue'!A:E,5,0),IF($B$5="HAØ NỘI",VLOOKUP(TRIM(B41),'Logistic Catalogue'!A:G,7,0),VLOOKUP(TRIM(B41),'Logistic Catalogue'!A:E,5,0)))))</f>
        <v/>
      </c>
      <c r="G41" s="126" t="str">
        <f>IF(TRIM(B41)="","",(VLOOKUP(TRIM(B41),'Logistic Catalogue'!A:O,8,0)))</f>
        <v/>
      </c>
      <c r="H41" s="126" t="str">
        <f>IF(TRIM(B41)="","",(VLOOKUP(TRIM(B41),'Logistic Catalogue'!A:O,9,0)))</f>
        <v/>
      </c>
      <c r="I41" s="126" t="str">
        <f t="shared" si="2"/>
        <v/>
      </c>
      <c r="J41" s="125" t="str">
        <f>IF(TRIM(B41)="","",VLOOKUP(TRIM(B41),'Logistic Catalogue'!A:O,13,0))</f>
        <v/>
      </c>
      <c r="K41" s="127" t="str">
        <f t="shared" si="3"/>
        <v/>
      </c>
      <c r="L41" s="134" t="str">
        <f>IF(TRIM(B41)="","",IF(OR(VLOOKUP(TRIM(B41),'Logistic Catalogue'!A:R,18,0)=285,VLOOKUP(TRIM(B41),'Logistic Catalogue'!A:R,18,0)=286,VLOOKUP(TRIM(B41),'Logistic Catalogue'!A:S,19,0)&lt;&gt;"1000003"),"Chæ caáp giaáy xaùc nhaän xuaát xöù cuûa SEVN",""))</f>
        <v/>
      </c>
      <c r="M41" s="134" t="str">
        <f>IF(TRIM(B41)="","",VLOOKUP(TRIM(B41),'Logistic Catalogue'!A:N,14,0))</f>
        <v/>
      </c>
      <c r="N41" s="134" t="str">
        <f>IF(TRIM(B41)="","",VLOOKUP(TRIM(B41),'Logistic Catalogue'!A:O,15,0))</f>
        <v/>
      </c>
      <c r="O41" s="134" t="str">
        <f>IF(TRIM(B41)="","",VLOOKUP(TRIM(B41),'Logistic Catalogue'!A:P,16,0))</f>
        <v/>
      </c>
      <c r="P41" s="173" t="str">
        <f>IF(TRIM(B41)="","",VLOOKUP(TRIM(B41),'Logistic Catalogue'!A:Q,17,0)*C41)</f>
        <v/>
      </c>
      <c r="S41" s="142" t="str">
        <f>IF(TRIM(B41)="","",IF($B$5="HỒ CHÍ MINH",VLOOKUP(TRIM(B41),'Logistic Catalogue'!A:D,4,0),IF($B$5="HAØ NỘI",VLOOKUP(TRIM(B41),'Logistic Catalogue'!A:F,6,0),"")))</f>
        <v/>
      </c>
      <c r="T41" s="151" t="str">
        <f t="shared" si="4"/>
        <v/>
      </c>
      <c r="U41" s="151">
        <f>IF(D41="Tồn Kho",VLOOKUP($K$5,Link!F:H,3,FALSE),VLOOKUP($K$5,Link!F:I,4,FALSE))</f>
        <v>1</v>
      </c>
      <c r="V41" s="143" t="str">
        <f>IF(TRIM(B41)="","",IF($B$5="HỒ CHÍ MINH",IF(VLOOKUP(TRIM(B41),'Logistic Catalogue'!A:O,10,0)=0,"-",VLOOKUP(TRIM(B41),'Logistic Catalogue'!A:O,10,0)),IF($B$5="HAØ NỘI",IF(VLOOKUP(TRIM(B41),'Logistic Catalogue'!A:K,11,0)=0,"-",VLOOKUP(TRIM(B41),'Logistic Catalogue'!A:K,11,0)),"-")))</f>
        <v/>
      </c>
      <c r="W41" s="143" t="str">
        <f>IF(TRIM(B41)="","",IF($B$5="HỒ CHÍ MINH",VLOOKUP(TRIM(B41),'Logistic Catalogue'!A:O,2,),VLOOKUP(TRIM(B41),'Logistic Catalogue'!A:Q,3,0)))</f>
        <v/>
      </c>
      <c r="X41" s="70" t="str">
        <f>IF(TRIM(B41)="","",VLOOKUP(TRIM(B41),'Logistic Catalogue'!A:S,19,0))</f>
        <v/>
      </c>
    </row>
    <row r="42" spans="1:24" ht="13">
      <c r="A42" s="115">
        <v>29</v>
      </c>
      <c r="B42" s="16"/>
      <c r="C42" s="15"/>
      <c r="D42" s="125" t="str">
        <f t="shared" si="0"/>
        <v/>
      </c>
      <c r="E42" s="125" t="str">
        <f t="shared" si="1"/>
        <v/>
      </c>
      <c r="F42" s="125" t="str">
        <f>IF(TRIM(B42)="","",IF(AND(D42="Tồn kho",$B$5="HAØ NỘI"),VLOOKUP(TRIM(B42),'Logistic Catalogue'!A:G,7,0),IF(AND(D42="Tồn kho",$B$5="HỒ CHÍ MINH"),VLOOKUP(TRIM(B42),'Logistic Catalogue'!A:E,5,0),IF($B$5="HAØ NỘI",VLOOKUP(TRIM(B42),'Logistic Catalogue'!A:G,7,0),VLOOKUP(TRIM(B42),'Logistic Catalogue'!A:E,5,0)))))</f>
        <v/>
      </c>
      <c r="G42" s="126" t="str">
        <f>IF(TRIM(B42)="","",(VLOOKUP(TRIM(B42),'Logistic Catalogue'!A:O,8,0)))</f>
        <v/>
      </c>
      <c r="H42" s="126" t="str">
        <f>IF(TRIM(B42)="","",(VLOOKUP(TRIM(B42),'Logistic Catalogue'!A:O,9,0)))</f>
        <v/>
      </c>
      <c r="I42" s="126" t="str">
        <f t="shared" si="2"/>
        <v/>
      </c>
      <c r="J42" s="125" t="str">
        <f>IF(TRIM(B42)="","",VLOOKUP(TRIM(B42),'Logistic Catalogue'!A:O,13,0))</f>
        <v/>
      </c>
      <c r="K42" s="127" t="str">
        <f t="shared" si="3"/>
        <v/>
      </c>
      <c r="L42" s="134" t="str">
        <f>IF(TRIM(B42)="","",IF(OR(VLOOKUP(TRIM(B42),'Logistic Catalogue'!A:R,18,0)=285,VLOOKUP(TRIM(B42),'Logistic Catalogue'!A:R,18,0)=286,VLOOKUP(TRIM(B42),'Logistic Catalogue'!A:S,19,0)&lt;&gt;"1000003"),"Chæ caáp giaáy xaùc nhaän xuaát xöù cuûa SEVN",""))</f>
        <v/>
      </c>
      <c r="M42" s="134" t="str">
        <f>IF(TRIM(B42)="","",VLOOKUP(TRIM(B42),'Logistic Catalogue'!A:N,14,0))</f>
        <v/>
      </c>
      <c r="N42" s="134" t="str">
        <f>IF(TRIM(B42)="","",VLOOKUP(TRIM(B42),'Logistic Catalogue'!A:O,15,0))</f>
        <v/>
      </c>
      <c r="O42" s="134" t="str">
        <f>IF(TRIM(B42)="","",VLOOKUP(TRIM(B42),'Logistic Catalogue'!A:P,16,0))</f>
        <v/>
      </c>
      <c r="P42" s="173" t="str">
        <f>IF(TRIM(B42)="","",VLOOKUP(TRIM(B42),'Logistic Catalogue'!A:Q,17,0)*C42)</f>
        <v/>
      </c>
      <c r="S42" s="142" t="str">
        <f>IF(TRIM(B42)="","",IF($B$5="HỒ CHÍ MINH",VLOOKUP(TRIM(B42),'Logistic Catalogue'!A:D,4,0),IF($B$5="HAØ NỘI",VLOOKUP(TRIM(B42),'Logistic Catalogue'!A:F,6,0),"")))</f>
        <v/>
      </c>
      <c r="T42" s="151" t="str">
        <f t="shared" si="4"/>
        <v/>
      </c>
      <c r="U42" s="151">
        <f>IF(D42="Tồn Kho",VLOOKUP($K$5,Link!F:H,3,FALSE),VLOOKUP($K$5,Link!F:I,4,FALSE))</f>
        <v>1</v>
      </c>
      <c r="V42" s="143" t="str">
        <f>IF(TRIM(B42)="","",IF($B$5="HỒ CHÍ MINH",IF(VLOOKUP(TRIM(B42),'Logistic Catalogue'!A:O,10,0)=0,"-",VLOOKUP(TRIM(B42),'Logistic Catalogue'!A:O,10,0)),IF($B$5="HAØ NỘI",IF(VLOOKUP(TRIM(B42),'Logistic Catalogue'!A:K,11,0)=0,"-",VLOOKUP(TRIM(B42),'Logistic Catalogue'!A:K,11,0)),"-")))</f>
        <v/>
      </c>
      <c r="W42" s="143" t="str">
        <f>IF(TRIM(B42)="","",IF($B$5="HỒ CHÍ MINH",VLOOKUP(TRIM(B42),'Logistic Catalogue'!A:O,2,),VLOOKUP(TRIM(B42),'Logistic Catalogue'!A:Q,3,0)))</f>
        <v/>
      </c>
      <c r="X42" s="70" t="str">
        <f>IF(TRIM(B42)="","",VLOOKUP(TRIM(B42),'Logistic Catalogue'!A:S,19,0))</f>
        <v/>
      </c>
    </row>
    <row r="43" spans="1:24" ht="13">
      <c r="A43" s="115">
        <v>30</v>
      </c>
      <c r="B43" s="16"/>
      <c r="C43" s="15"/>
      <c r="D43" s="125" t="str">
        <f t="shared" si="0"/>
        <v/>
      </c>
      <c r="E43" s="125" t="str">
        <f t="shared" si="1"/>
        <v/>
      </c>
      <c r="F43" s="125" t="str">
        <f>IF(TRIM(B43)="","",IF(AND(D43="Tồn kho",$B$5="HAØ NỘI"),VLOOKUP(TRIM(B43),'Logistic Catalogue'!A:G,7,0),IF(AND(D43="Tồn kho",$B$5="HỒ CHÍ MINH"),VLOOKUP(TRIM(B43),'Logistic Catalogue'!A:E,5,0),IF($B$5="HAØ NỘI",VLOOKUP(TRIM(B43),'Logistic Catalogue'!A:G,7,0),VLOOKUP(TRIM(B43),'Logistic Catalogue'!A:E,5,0)))))</f>
        <v/>
      </c>
      <c r="G43" s="126" t="str">
        <f>IF(TRIM(B43)="","",(VLOOKUP(TRIM(B43),'Logistic Catalogue'!A:O,8,0)))</f>
        <v/>
      </c>
      <c r="H43" s="126" t="str">
        <f>IF(TRIM(B43)="","",(VLOOKUP(TRIM(B43),'Logistic Catalogue'!A:O,9,0)))</f>
        <v/>
      </c>
      <c r="I43" s="126" t="str">
        <f t="shared" si="2"/>
        <v/>
      </c>
      <c r="J43" s="125" t="str">
        <f>IF(TRIM(B43)="","",VLOOKUP(TRIM(B43),'Logistic Catalogue'!A:O,13,0))</f>
        <v/>
      </c>
      <c r="K43" s="127" t="str">
        <f t="shared" si="3"/>
        <v/>
      </c>
      <c r="L43" s="134" t="str">
        <f>IF(TRIM(B43)="","",IF(OR(VLOOKUP(TRIM(B43),'Logistic Catalogue'!A:R,18,0)=285,VLOOKUP(TRIM(B43),'Logistic Catalogue'!A:R,18,0)=286,VLOOKUP(TRIM(B43),'Logistic Catalogue'!A:S,19,0)&lt;&gt;"1000003"),"Chæ caáp giaáy xaùc nhaän xuaát xöù cuûa SEVN",""))</f>
        <v/>
      </c>
      <c r="M43" s="134" t="str">
        <f>IF(TRIM(B43)="","",VLOOKUP(TRIM(B43),'Logistic Catalogue'!A:N,14,0))</f>
        <v/>
      </c>
      <c r="N43" s="134" t="str">
        <f>IF(TRIM(B43)="","",VLOOKUP(TRIM(B43),'Logistic Catalogue'!A:O,15,0))</f>
        <v/>
      </c>
      <c r="O43" s="134" t="str">
        <f>IF(TRIM(B43)="","",VLOOKUP(TRIM(B43),'Logistic Catalogue'!A:P,16,0))</f>
        <v/>
      </c>
      <c r="P43" s="173" t="str">
        <f>IF(TRIM(B43)="","",VLOOKUP(TRIM(B43),'Logistic Catalogue'!A:Q,17,0)*C43)</f>
        <v/>
      </c>
      <c r="S43" s="142" t="str">
        <f>IF(TRIM(B43)="","",IF($B$5="HỒ CHÍ MINH",VLOOKUP(TRIM(B43),'Logistic Catalogue'!A:D,4,0),IF($B$5="HAØ NỘI",VLOOKUP(TRIM(B43),'Logistic Catalogue'!A:F,6,0),"")))</f>
        <v/>
      </c>
      <c r="T43" s="151" t="str">
        <f t="shared" si="4"/>
        <v/>
      </c>
      <c r="U43" s="151">
        <f>IF(D43="Tồn Kho",VLOOKUP($K$5,Link!F:H,3,FALSE),VLOOKUP($K$5,Link!F:I,4,FALSE))</f>
        <v>1</v>
      </c>
      <c r="V43" s="143" t="str">
        <f>IF(TRIM(B43)="","",IF($B$5="HỒ CHÍ MINH",IF(VLOOKUP(TRIM(B43),'Logistic Catalogue'!A:O,10,0)=0,"-",VLOOKUP(TRIM(B43),'Logistic Catalogue'!A:O,10,0)),IF($B$5="HAØ NỘI",IF(VLOOKUP(TRIM(B43),'Logistic Catalogue'!A:K,11,0)=0,"-",VLOOKUP(TRIM(B43),'Logistic Catalogue'!A:K,11,0)),"-")))</f>
        <v/>
      </c>
      <c r="W43" s="143" t="str">
        <f>IF(TRIM(B43)="","",IF($B$5="HỒ CHÍ MINH",VLOOKUP(TRIM(B43),'Logistic Catalogue'!A:O,2,),VLOOKUP(TRIM(B43),'Logistic Catalogue'!A:Q,3,0)))</f>
        <v/>
      </c>
      <c r="X43" s="70" t="str">
        <f>IF(TRIM(B43)="","",VLOOKUP(TRIM(B43),'Logistic Catalogue'!A:S,19,0))</f>
        <v/>
      </c>
    </row>
    <row r="44" spans="1:24" ht="13">
      <c r="A44" s="114">
        <v>31</v>
      </c>
      <c r="B44" s="16"/>
      <c r="C44" s="15"/>
      <c r="D44" s="125" t="str">
        <f t="shared" si="0"/>
        <v/>
      </c>
      <c r="E44" s="125" t="str">
        <f t="shared" si="1"/>
        <v/>
      </c>
      <c r="F44" s="125" t="str">
        <f>IF(TRIM(B44)="","",IF(AND(D44="Tồn kho",$B$5="HAØ NỘI"),VLOOKUP(TRIM(B44),'Logistic Catalogue'!A:G,7,0),IF(AND(D44="Tồn kho",$B$5="HỒ CHÍ MINH"),VLOOKUP(TRIM(B44),'Logistic Catalogue'!A:E,5,0),IF($B$5="HAØ NỘI",VLOOKUP(TRIM(B44),'Logistic Catalogue'!A:G,7,0),VLOOKUP(TRIM(B44),'Logistic Catalogue'!A:E,5,0)))))</f>
        <v/>
      </c>
      <c r="G44" s="126" t="str">
        <f>IF(TRIM(B44)="","",(VLOOKUP(TRIM(B44),'Logistic Catalogue'!A:O,8,0)))</f>
        <v/>
      </c>
      <c r="H44" s="126" t="str">
        <f>IF(TRIM(B44)="","",(VLOOKUP(TRIM(B44),'Logistic Catalogue'!A:O,9,0)))</f>
        <v/>
      </c>
      <c r="I44" s="126" t="str">
        <f t="shared" si="2"/>
        <v/>
      </c>
      <c r="J44" s="125" t="str">
        <f>IF(TRIM(B44)="","",VLOOKUP(TRIM(B44),'Logistic Catalogue'!A:O,13,0))</f>
        <v/>
      </c>
      <c r="K44" s="127" t="str">
        <f t="shared" si="3"/>
        <v/>
      </c>
      <c r="L44" s="134" t="str">
        <f>IF(TRIM(B44)="","",IF(OR(VLOOKUP(TRIM(B44),'Logistic Catalogue'!A:R,18,0)=285,VLOOKUP(TRIM(B44),'Logistic Catalogue'!A:R,18,0)=286,VLOOKUP(TRIM(B44),'Logistic Catalogue'!A:S,19,0)&lt;&gt;"1000003"),"Chæ caáp giaáy xaùc nhaän xuaát xöù cuûa SEVN",""))</f>
        <v/>
      </c>
      <c r="M44" s="134" t="str">
        <f>IF(TRIM(B44)="","",VLOOKUP(TRIM(B44),'Logistic Catalogue'!A:N,14,0))</f>
        <v/>
      </c>
      <c r="N44" s="134" t="str">
        <f>IF(TRIM(B44)="","",VLOOKUP(TRIM(B44),'Logistic Catalogue'!A:O,15,0))</f>
        <v/>
      </c>
      <c r="O44" s="134" t="str">
        <f>IF(TRIM(B44)="","",VLOOKUP(TRIM(B44),'Logistic Catalogue'!A:P,16,0))</f>
        <v/>
      </c>
      <c r="P44" s="173" t="str">
        <f>IF(TRIM(B44)="","",VLOOKUP(TRIM(B44),'Logistic Catalogue'!A:Q,17,0)*C44)</f>
        <v/>
      </c>
      <c r="S44" s="142" t="str">
        <f>IF(TRIM(B44)="","",IF($B$5="HỒ CHÍ MINH",VLOOKUP(TRIM(B44),'Logistic Catalogue'!A:D,4,0),IF($B$5="HAØ NỘI",VLOOKUP(TRIM(B44),'Logistic Catalogue'!A:F,6,0),"")))</f>
        <v/>
      </c>
      <c r="T44" s="151" t="str">
        <f t="shared" si="4"/>
        <v/>
      </c>
      <c r="U44" s="151">
        <f>IF(D44="Tồn Kho",VLOOKUP($K$5,Link!F:H,3,FALSE),VLOOKUP($K$5,Link!F:I,4,FALSE))</f>
        <v>1</v>
      </c>
      <c r="V44" s="143" t="str">
        <f>IF(TRIM(B44)="","",IF($B$5="HỒ CHÍ MINH",IF(VLOOKUP(TRIM(B44),'Logistic Catalogue'!A:O,10,0)=0,"-",VLOOKUP(TRIM(B44),'Logistic Catalogue'!A:O,10,0)),IF($B$5="HAØ NỘI",IF(VLOOKUP(TRIM(B44),'Logistic Catalogue'!A:K,11,0)=0,"-",VLOOKUP(TRIM(B44),'Logistic Catalogue'!A:K,11,0)),"-")))</f>
        <v/>
      </c>
      <c r="W44" s="143" t="str">
        <f>IF(TRIM(B44)="","",IF($B$5="HỒ CHÍ MINH",VLOOKUP(TRIM(B44),'Logistic Catalogue'!A:O,2,),VLOOKUP(TRIM(B44),'Logistic Catalogue'!A:Q,3,0)))</f>
        <v/>
      </c>
      <c r="X44" s="70" t="str">
        <f>IF(TRIM(B44)="","",VLOOKUP(TRIM(B44),'Logistic Catalogue'!A:S,19,0))</f>
        <v/>
      </c>
    </row>
    <row r="45" spans="1:24" ht="13">
      <c r="A45" s="115">
        <v>32</v>
      </c>
      <c r="B45" s="16"/>
      <c r="C45" s="15"/>
      <c r="D45" s="125" t="str">
        <f t="shared" si="0"/>
        <v/>
      </c>
      <c r="E45" s="125" t="str">
        <f t="shared" si="1"/>
        <v/>
      </c>
      <c r="F45" s="125" t="str">
        <f>IF(TRIM(B45)="","",IF(AND(D45="Tồn kho",$B$5="HAØ NỘI"),VLOOKUP(TRIM(B45),'Logistic Catalogue'!A:G,7,0),IF(AND(D45="Tồn kho",$B$5="HỒ CHÍ MINH"),VLOOKUP(TRIM(B45),'Logistic Catalogue'!A:E,5,0),IF($B$5="HAØ NỘI",VLOOKUP(TRIM(B45),'Logistic Catalogue'!A:G,7,0),VLOOKUP(TRIM(B45),'Logistic Catalogue'!A:E,5,0)))))</f>
        <v/>
      </c>
      <c r="G45" s="126" t="str">
        <f>IF(TRIM(B45)="","",(VLOOKUP(TRIM(B45),'Logistic Catalogue'!A:O,8,0)))</f>
        <v/>
      </c>
      <c r="H45" s="126" t="str">
        <f>IF(TRIM(B45)="","",(VLOOKUP(TRIM(B45),'Logistic Catalogue'!A:O,9,0)))</f>
        <v/>
      </c>
      <c r="I45" s="126" t="str">
        <f t="shared" si="2"/>
        <v/>
      </c>
      <c r="J45" s="125" t="str">
        <f>IF(TRIM(B45)="","",VLOOKUP(TRIM(B45),'Logistic Catalogue'!A:O,13,0))</f>
        <v/>
      </c>
      <c r="K45" s="127" t="str">
        <f t="shared" si="3"/>
        <v/>
      </c>
      <c r="L45" s="134" t="str">
        <f>IF(TRIM(B45)="","",IF(OR(VLOOKUP(TRIM(B45),'Logistic Catalogue'!A:R,18,0)=285,VLOOKUP(TRIM(B45),'Logistic Catalogue'!A:R,18,0)=286,VLOOKUP(TRIM(B45),'Logistic Catalogue'!A:S,19,0)&lt;&gt;"1000003"),"Chæ caáp giaáy xaùc nhaän xuaát xöù cuûa SEVN",""))</f>
        <v/>
      </c>
      <c r="M45" s="134" t="str">
        <f>IF(TRIM(B45)="","",VLOOKUP(TRIM(B45),'Logistic Catalogue'!A:N,14,0))</f>
        <v/>
      </c>
      <c r="N45" s="134" t="str">
        <f>IF(TRIM(B45)="","",VLOOKUP(TRIM(B45),'Logistic Catalogue'!A:O,15,0))</f>
        <v/>
      </c>
      <c r="O45" s="134" t="str">
        <f>IF(TRIM(B45)="","",VLOOKUP(TRIM(B45),'Logistic Catalogue'!A:P,16,0))</f>
        <v/>
      </c>
      <c r="P45" s="173" t="str">
        <f>IF(TRIM(B45)="","",VLOOKUP(TRIM(B45),'Logistic Catalogue'!A:Q,17,0)*C45)</f>
        <v/>
      </c>
      <c r="S45" s="142" t="str">
        <f>IF(TRIM(B45)="","",IF($B$5="HỒ CHÍ MINH",VLOOKUP(TRIM(B45),'Logistic Catalogue'!A:D,4,0),IF($B$5="HAØ NỘI",VLOOKUP(TRIM(B45),'Logistic Catalogue'!A:F,6,0),"")))</f>
        <v/>
      </c>
      <c r="T45" s="151" t="str">
        <f t="shared" si="4"/>
        <v/>
      </c>
      <c r="U45" s="151">
        <f>IF(D45="Tồn Kho",VLOOKUP($K$5,Link!F:H,3,FALSE),VLOOKUP($K$5,Link!F:I,4,FALSE))</f>
        <v>1</v>
      </c>
      <c r="V45" s="143" t="str">
        <f>IF(TRIM(B45)="","",IF($B$5="HỒ CHÍ MINH",IF(VLOOKUP(TRIM(B45),'Logistic Catalogue'!A:O,10,0)=0,"-",VLOOKUP(TRIM(B45),'Logistic Catalogue'!A:O,10,0)),IF($B$5="HAØ NỘI",IF(VLOOKUP(TRIM(B45),'Logistic Catalogue'!A:K,11,0)=0,"-",VLOOKUP(TRIM(B45),'Logistic Catalogue'!A:K,11,0)),"-")))</f>
        <v/>
      </c>
      <c r="W45" s="143" t="str">
        <f>IF(TRIM(B45)="","",IF($B$5="HỒ CHÍ MINH",VLOOKUP(TRIM(B45),'Logistic Catalogue'!A:O,2,),VLOOKUP(TRIM(B45),'Logistic Catalogue'!A:Q,3,0)))</f>
        <v/>
      </c>
      <c r="X45" s="70" t="str">
        <f>IF(TRIM(B45)="","",VLOOKUP(TRIM(B45),'Logistic Catalogue'!A:S,19,0))</f>
        <v/>
      </c>
    </row>
    <row r="46" spans="1:24" ht="13">
      <c r="A46" s="115">
        <v>33</v>
      </c>
      <c r="B46" s="16"/>
      <c r="C46" s="15"/>
      <c r="D46" s="125" t="str">
        <f t="shared" si="0"/>
        <v/>
      </c>
      <c r="E46" s="125" t="str">
        <f t="shared" si="1"/>
        <v/>
      </c>
      <c r="F46" s="125" t="str">
        <f>IF(TRIM(B46)="","",IF(AND(D46="Tồn kho",$B$5="HAØ NỘI"),VLOOKUP(TRIM(B46),'Logistic Catalogue'!A:G,7,0),IF(AND(D46="Tồn kho",$B$5="HỒ CHÍ MINH"),VLOOKUP(TRIM(B46),'Logistic Catalogue'!A:E,5,0),IF($B$5="HAØ NỘI",VLOOKUP(TRIM(B46),'Logistic Catalogue'!A:G,7,0),VLOOKUP(TRIM(B46),'Logistic Catalogue'!A:E,5,0)))))</f>
        <v/>
      </c>
      <c r="G46" s="126" t="str">
        <f>IF(TRIM(B46)="","",(VLOOKUP(TRIM(B46),'Logistic Catalogue'!A:O,8,0)))</f>
        <v/>
      </c>
      <c r="H46" s="126" t="str">
        <f>IF(TRIM(B46)="","",(VLOOKUP(TRIM(B46),'Logistic Catalogue'!A:O,9,0)))</f>
        <v/>
      </c>
      <c r="I46" s="126" t="str">
        <f t="shared" si="2"/>
        <v/>
      </c>
      <c r="J46" s="125" t="str">
        <f>IF(TRIM(B46)="","",VLOOKUP(TRIM(B46),'Logistic Catalogue'!A:O,13,0))</f>
        <v/>
      </c>
      <c r="K46" s="127" t="str">
        <f t="shared" si="3"/>
        <v/>
      </c>
      <c r="L46" s="134" t="str">
        <f>IF(TRIM(B46)="","",IF(OR(VLOOKUP(TRIM(B46),'Logistic Catalogue'!A:R,18,0)=285,VLOOKUP(TRIM(B46),'Logistic Catalogue'!A:R,18,0)=286,VLOOKUP(TRIM(B46),'Logistic Catalogue'!A:S,19,0)&lt;&gt;"1000003"),"Chæ caáp giaáy xaùc nhaän xuaát xöù cuûa SEVN",""))</f>
        <v/>
      </c>
      <c r="M46" s="134" t="str">
        <f>IF(TRIM(B46)="","",VLOOKUP(TRIM(B46),'Logistic Catalogue'!A:N,14,0))</f>
        <v/>
      </c>
      <c r="N46" s="134" t="str">
        <f>IF(TRIM(B46)="","",VLOOKUP(TRIM(B46),'Logistic Catalogue'!A:O,15,0))</f>
        <v/>
      </c>
      <c r="O46" s="134" t="str">
        <f>IF(TRIM(B46)="","",VLOOKUP(TRIM(B46),'Logistic Catalogue'!A:P,16,0))</f>
        <v/>
      </c>
      <c r="P46" s="173" t="str">
        <f>IF(TRIM(B46)="","",VLOOKUP(TRIM(B46),'Logistic Catalogue'!A:Q,17,0)*C46)</f>
        <v/>
      </c>
      <c r="S46" s="142" t="str">
        <f>IF(TRIM(B46)="","",IF($B$5="HỒ CHÍ MINH",VLOOKUP(TRIM(B46),'Logistic Catalogue'!A:D,4,0),IF($B$5="HAØ NỘI",VLOOKUP(TRIM(B46),'Logistic Catalogue'!A:F,6,0),"")))</f>
        <v/>
      </c>
      <c r="T46" s="151" t="str">
        <f t="shared" si="4"/>
        <v/>
      </c>
      <c r="U46" s="151">
        <f>IF(D46="Tồn Kho",VLOOKUP($K$5,Link!F:H,3,FALSE),VLOOKUP($K$5,Link!F:I,4,FALSE))</f>
        <v>1</v>
      </c>
      <c r="V46" s="143" t="str">
        <f>IF(TRIM(B46)="","",IF($B$5="HỒ CHÍ MINH",IF(VLOOKUP(TRIM(B46),'Logistic Catalogue'!A:O,10,0)=0,"-",VLOOKUP(TRIM(B46),'Logistic Catalogue'!A:O,10,0)),IF($B$5="HAØ NỘI",IF(VLOOKUP(TRIM(B46),'Logistic Catalogue'!A:K,11,0)=0,"-",VLOOKUP(TRIM(B46),'Logistic Catalogue'!A:K,11,0)),"-")))</f>
        <v/>
      </c>
      <c r="W46" s="143" t="str">
        <f>IF(TRIM(B46)="","",IF($B$5="HỒ CHÍ MINH",VLOOKUP(TRIM(B46),'Logistic Catalogue'!A:O,2,),VLOOKUP(TRIM(B46),'Logistic Catalogue'!A:Q,3,0)))</f>
        <v/>
      </c>
      <c r="X46" s="70" t="str">
        <f>IF(TRIM(B46)="","",VLOOKUP(TRIM(B46),'Logistic Catalogue'!A:S,19,0))</f>
        <v/>
      </c>
    </row>
    <row r="47" spans="1:24" ht="13">
      <c r="A47" s="114">
        <v>34</v>
      </c>
      <c r="B47" s="16"/>
      <c r="C47" s="15"/>
      <c r="D47" s="125" t="str">
        <f t="shared" si="0"/>
        <v/>
      </c>
      <c r="E47" s="125" t="str">
        <f t="shared" si="1"/>
        <v/>
      </c>
      <c r="F47" s="125" t="str">
        <f>IF(TRIM(B47)="","",IF(AND(D47="Tồn kho",$B$5="HAØ NỘI"),VLOOKUP(TRIM(B47),'Logistic Catalogue'!A:G,7,0),IF(AND(D47="Tồn kho",$B$5="HỒ CHÍ MINH"),VLOOKUP(TRIM(B47),'Logistic Catalogue'!A:E,5,0),IF($B$5="HAØ NỘI",VLOOKUP(TRIM(B47),'Logistic Catalogue'!A:G,7,0),VLOOKUP(TRIM(B47),'Logistic Catalogue'!A:E,5,0)))))</f>
        <v/>
      </c>
      <c r="G47" s="126" t="str">
        <f>IF(TRIM(B47)="","",(VLOOKUP(TRIM(B47),'Logistic Catalogue'!A:O,8,0)))</f>
        <v/>
      </c>
      <c r="H47" s="126" t="str">
        <f>IF(TRIM(B47)="","",(VLOOKUP(TRIM(B47),'Logistic Catalogue'!A:O,9,0)))</f>
        <v/>
      </c>
      <c r="I47" s="126" t="str">
        <f t="shared" si="2"/>
        <v/>
      </c>
      <c r="J47" s="125" t="str">
        <f>IF(TRIM(B47)="","",VLOOKUP(TRIM(B47),'Logistic Catalogue'!A:O,13,0))</f>
        <v/>
      </c>
      <c r="K47" s="127" t="str">
        <f t="shared" si="3"/>
        <v/>
      </c>
      <c r="L47" s="134" t="str">
        <f>IF(TRIM(B47)="","",IF(OR(VLOOKUP(TRIM(B47),'Logistic Catalogue'!A:R,18,0)=285,VLOOKUP(TRIM(B47),'Logistic Catalogue'!A:R,18,0)=286,VLOOKUP(TRIM(B47),'Logistic Catalogue'!A:S,19,0)&lt;&gt;"1000003"),"Chæ caáp giaáy xaùc nhaän xuaát xöù cuûa SEVN",""))</f>
        <v/>
      </c>
      <c r="M47" s="134" t="str">
        <f>IF(TRIM(B47)="","",VLOOKUP(TRIM(B47),'Logistic Catalogue'!A:N,14,0))</f>
        <v/>
      </c>
      <c r="N47" s="134" t="str">
        <f>IF(TRIM(B47)="","",VLOOKUP(TRIM(B47),'Logistic Catalogue'!A:O,15,0))</f>
        <v/>
      </c>
      <c r="O47" s="134" t="str">
        <f>IF(TRIM(B47)="","",VLOOKUP(TRIM(B47),'Logistic Catalogue'!A:P,16,0))</f>
        <v/>
      </c>
      <c r="P47" s="173" t="str">
        <f>IF(TRIM(B47)="","",VLOOKUP(TRIM(B47),'Logistic Catalogue'!A:Q,17,0)*C47)</f>
        <v/>
      </c>
      <c r="S47" s="142" t="str">
        <f>IF(TRIM(B47)="","",IF($B$5="HỒ CHÍ MINH",VLOOKUP(TRIM(B47),'Logistic Catalogue'!A:D,4,0),IF($B$5="HAØ NỘI",VLOOKUP(TRIM(B47),'Logistic Catalogue'!A:F,6,0),"")))</f>
        <v/>
      </c>
      <c r="T47" s="151" t="str">
        <f t="shared" si="4"/>
        <v/>
      </c>
      <c r="U47" s="151">
        <f>IF(D47="Tồn Kho",VLOOKUP($K$5,Link!F:H,3,FALSE),VLOOKUP($K$5,Link!F:I,4,FALSE))</f>
        <v>1</v>
      </c>
      <c r="V47" s="143" t="str">
        <f>IF(TRIM(B47)="","",IF($B$5="HỒ CHÍ MINH",IF(VLOOKUP(TRIM(B47),'Logistic Catalogue'!A:O,10,0)=0,"-",VLOOKUP(TRIM(B47),'Logistic Catalogue'!A:O,10,0)),IF($B$5="HAØ NỘI",IF(VLOOKUP(TRIM(B47),'Logistic Catalogue'!A:K,11,0)=0,"-",VLOOKUP(TRIM(B47),'Logistic Catalogue'!A:K,11,0)),"-")))</f>
        <v/>
      </c>
      <c r="W47" s="143" t="str">
        <f>IF(TRIM(B47)="","",IF($B$5="HỒ CHÍ MINH",VLOOKUP(TRIM(B47),'Logistic Catalogue'!A:O,2,),VLOOKUP(TRIM(B47),'Logistic Catalogue'!A:Q,3,0)))</f>
        <v/>
      </c>
      <c r="X47" s="70" t="str">
        <f>IF(TRIM(B47)="","",VLOOKUP(TRIM(B47),'Logistic Catalogue'!A:S,19,0))</f>
        <v/>
      </c>
    </row>
    <row r="48" spans="1:24" ht="13">
      <c r="A48" s="115">
        <v>35</v>
      </c>
      <c r="B48" s="16"/>
      <c r="C48" s="15"/>
      <c r="D48" s="125" t="str">
        <f t="shared" si="0"/>
        <v/>
      </c>
      <c r="E48" s="125" t="str">
        <f t="shared" si="1"/>
        <v/>
      </c>
      <c r="F48" s="125" t="str">
        <f>IF(TRIM(B48)="","",IF(AND(D48="Tồn kho",$B$5="HAØ NỘI"),VLOOKUP(TRIM(B48),'Logistic Catalogue'!A:G,7,0),IF(AND(D48="Tồn kho",$B$5="HỒ CHÍ MINH"),VLOOKUP(TRIM(B48),'Logistic Catalogue'!A:E,5,0),IF($B$5="HAØ NỘI",VLOOKUP(TRIM(B48),'Logistic Catalogue'!A:G,7,0),VLOOKUP(TRIM(B48),'Logistic Catalogue'!A:E,5,0)))))</f>
        <v/>
      </c>
      <c r="G48" s="126" t="str">
        <f>IF(TRIM(B48)="","",(VLOOKUP(TRIM(B48),'Logistic Catalogue'!A:O,8,0)))</f>
        <v/>
      </c>
      <c r="H48" s="126" t="str">
        <f>IF(TRIM(B48)="","",(VLOOKUP(TRIM(B48),'Logistic Catalogue'!A:O,9,0)))</f>
        <v/>
      </c>
      <c r="I48" s="126" t="str">
        <f t="shared" si="2"/>
        <v/>
      </c>
      <c r="J48" s="125" t="str">
        <f>IF(TRIM(B48)="","",VLOOKUP(TRIM(B48),'Logistic Catalogue'!A:O,13,0))</f>
        <v/>
      </c>
      <c r="K48" s="127" t="str">
        <f t="shared" si="3"/>
        <v/>
      </c>
      <c r="L48" s="134" t="str">
        <f>IF(TRIM(B48)="","",IF(OR(VLOOKUP(TRIM(B48),'Logistic Catalogue'!A:R,18,0)=285,VLOOKUP(TRIM(B48),'Logistic Catalogue'!A:R,18,0)=286,VLOOKUP(TRIM(B48),'Logistic Catalogue'!A:S,19,0)&lt;&gt;"1000003"),"Chæ caáp giaáy xaùc nhaän xuaát xöù cuûa SEVN",""))</f>
        <v/>
      </c>
      <c r="M48" s="134" t="str">
        <f>IF(TRIM(B48)="","",VLOOKUP(TRIM(B48),'Logistic Catalogue'!A:N,14,0))</f>
        <v/>
      </c>
      <c r="N48" s="134" t="str">
        <f>IF(TRIM(B48)="","",VLOOKUP(TRIM(B48),'Logistic Catalogue'!A:O,15,0))</f>
        <v/>
      </c>
      <c r="O48" s="134" t="str">
        <f>IF(TRIM(B48)="","",VLOOKUP(TRIM(B48),'Logistic Catalogue'!A:P,16,0))</f>
        <v/>
      </c>
      <c r="P48" s="173" t="str">
        <f>IF(TRIM(B48)="","",VLOOKUP(TRIM(B48),'Logistic Catalogue'!A:Q,17,0)*C48)</f>
        <v/>
      </c>
      <c r="S48" s="142" t="str">
        <f>IF(TRIM(B48)="","",IF($B$5="HỒ CHÍ MINH",VLOOKUP(TRIM(B48),'Logistic Catalogue'!A:D,4,0),IF($B$5="HAØ NỘI",VLOOKUP(TRIM(B48),'Logistic Catalogue'!A:F,6,0),"")))</f>
        <v/>
      </c>
      <c r="T48" s="151" t="str">
        <f t="shared" si="4"/>
        <v/>
      </c>
      <c r="U48" s="151">
        <f>IF(D48="Tồn Kho",VLOOKUP($K$5,Link!F:H,3,FALSE),VLOOKUP($K$5,Link!F:I,4,FALSE))</f>
        <v>1</v>
      </c>
      <c r="V48" s="143" t="str">
        <f>IF(TRIM(B48)="","",IF($B$5="HỒ CHÍ MINH",IF(VLOOKUP(TRIM(B48),'Logistic Catalogue'!A:O,10,0)=0,"-",VLOOKUP(TRIM(B48),'Logistic Catalogue'!A:O,10,0)),IF($B$5="HAØ NỘI",IF(VLOOKUP(TRIM(B48),'Logistic Catalogue'!A:K,11,0)=0,"-",VLOOKUP(TRIM(B48),'Logistic Catalogue'!A:K,11,0)),"-")))</f>
        <v/>
      </c>
      <c r="W48" s="143" t="str">
        <f>IF(TRIM(B48)="","",IF($B$5="HỒ CHÍ MINH",VLOOKUP(TRIM(B48),'Logistic Catalogue'!A:O,2,),VLOOKUP(TRIM(B48),'Logistic Catalogue'!A:Q,3,0)))</f>
        <v/>
      </c>
      <c r="X48" s="70" t="str">
        <f>IF(TRIM(B48)="","",VLOOKUP(TRIM(B48),'Logistic Catalogue'!A:S,19,0))</f>
        <v/>
      </c>
    </row>
    <row r="49" spans="1:24" ht="13">
      <c r="A49" s="115">
        <v>36</v>
      </c>
      <c r="B49" s="16"/>
      <c r="C49" s="15"/>
      <c r="D49" s="125" t="str">
        <f t="shared" si="0"/>
        <v/>
      </c>
      <c r="E49" s="125" t="str">
        <f t="shared" si="1"/>
        <v/>
      </c>
      <c r="F49" s="125" t="str">
        <f>IF(TRIM(B49)="","",IF(AND(D49="Tồn kho",$B$5="HAØ NỘI"),VLOOKUP(TRIM(B49),'Logistic Catalogue'!A:G,7,0),IF(AND(D49="Tồn kho",$B$5="HỒ CHÍ MINH"),VLOOKUP(TRIM(B49),'Logistic Catalogue'!A:E,5,0),IF($B$5="HAØ NỘI",VLOOKUP(TRIM(B49),'Logistic Catalogue'!A:G,7,0),VLOOKUP(TRIM(B49),'Logistic Catalogue'!A:E,5,0)))))</f>
        <v/>
      </c>
      <c r="G49" s="126" t="str">
        <f>IF(TRIM(B49)="","",(VLOOKUP(TRIM(B49),'Logistic Catalogue'!A:O,8,0)))</f>
        <v/>
      </c>
      <c r="H49" s="126" t="str">
        <f>IF(TRIM(B49)="","",(VLOOKUP(TRIM(B49),'Logistic Catalogue'!A:O,9,0)))</f>
        <v/>
      </c>
      <c r="I49" s="126" t="str">
        <f t="shared" si="2"/>
        <v/>
      </c>
      <c r="J49" s="125" t="str">
        <f>IF(TRIM(B49)="","",VLOOKUP(TRIM(B49),'Logistic Catalogue'!A:O,13,0))</f>
        <v/>
      </c>
      <c r="K49" s="127" t="str">
        <f t="shared" si="3"/>
        <v/>
      </c>
      <c r="L49" s="134" t="str">
        <f>IF(TRIM(B49)="","",IF(OR(VLOOKUP(TRIM(B49),'Logistic Catalogue'!A:R,18,0)=285,VLOOKUP(TRIM(B49),'Logistic Catalogue'!A:R,18,0)=286,VLOOKUP(TRIM(B49),'Logistic Catalogue'!A:S,19,0)&lt;&gt;"1000003"),"Chæ caáp giaáy xaùc nhaän xuaát xöù cuûa SEVN",""))</f>
        <v/>
      </c>
      <c r="M49" s="134" t="str">
        <f>IF(TRIM(B49)="","",VLOOKUP(TRIM(B49),'Logistic Catalogue'!A:N,14,0))</f>
        <v/>
      </c>
      <c r="N49" s="134" t="str">
        <f>IF(TRIM(B49)="","",VLOOKUP(TRIM(B49),'Logistic Catalogue'!A:O,15,0))</f>
        <v/>
      </c>
      <c r="O49" s="134" t="str">
        <f>IF(TRIM(B49)="","",VLOOKUP(TRIM(B49),'Logistic Catalogue'!A:P,16,0))</f>
        <v/>
      </c>
      <c r="P49" s="173" t="str">
        <f>IF(TRIM(B49)="","",VLOOKUP(TRIM(B49),'Logistic Catalogue'!A:Q,17,0)*C49)</f>
        <v/>
      </c>
      <c r="S49" s="142" t="str">
        <f>IF(TRIM(B49)="","",IF($B$5="HỒ CHÍ MINH",VLOOKUP(TRIM(B49),'Logistic Catalogue'!A:D,4,0),IF($B$5="HAØ NỘI",VLOOKUP(TRIM(B49),'Logistic Catalogue'!A:F,6,0),"")))</f>
        <v/>
      </c>
      <c r="T49" s="151" t="str">
        <f t="shared" si="4"/>
        <v/>
      </c>
      <c r="U49" s="151">
        <f>IF(D49="Tồn Kho",VLOOKUP($K$5,Link!F:H,3,FALSE),VLOOKUP($K$5,Link!F:I,4,FALSE))</f>
        <v>1</v>
      </c>
      <c r="V49" s="143" t="str">
        <f>IF(TRIM(B49)="","",IF($B$5="HỒ CHÍ MINH",IF(VLOOKUP(TRIM(B49),'Logistic Catalogue'!A:O,10,0)=0,"-",VLOOKUP(TRIM(B49),'Logistic Catalogue'!A:O,10,0)),IF($B$5="HAØ NỘI",IF(VLOOKUP(TRIM(B49),'Logistic Catalogue'!A:K,11,0)=0,"-",VLOOKUP(TRIM(B49),'Logistic Catalogue'!A:K,11,0)),"-")))</f>
        <v/>
      </c>
      <c r="W49" s="143" t="str">
        <f>IF(TRIM(B49)="","",IF($B$5="HỒ CHÍ MINH",VLOOKUP(TRIM(B49),'Logistic Catalogue'!A:O,2,),VLOOKUP(TRIM(B49),'Logistic Catalogue'!A:Q,3,0)))</f>
        <v/>
      </c>
      <c r="X49" s="70" t="str">
        <f>IF(TRIM(B49)="","",VLOOKUP(TRIM(B49),'Logistic Catalogue'!A:S,19,0))</f>
        <v/>
      </c>
    </row>
    <row r="50" spans="1:24" ht="13">
      <c r="A50" s="114">
        <v>37</v>
      </c>
      <c r="B50" s="16"/>
      <c r="C50" s="15"/>
      <c r="D50" s="125" t="str">
        <f t="shared" si="0"/>
        <v/>
      </c>
      <c r="E50" s="125" t="str">
        <f t="shared" si="1"/>
        <v/>
      </c>
      <c r="F50" s="125" t="str">
        <f>IF(TRIM(B50)="","",IF(AND(D50="Tồn kho",$B$5="HAØ NỘI"),VLOOKUP(TRIM(B50),'Logistic Catalogue'!A:G,7,0),IF(AND(D50="Tồn kho",$B$5="HỒ CHÍ MINH"),VLOOKUP(TRIM(B50),'Logistic Catalogue'!A:E,5,0),IF($B$5="HAØ NỘI",VLOOKUP(TRIM(B50),'Logistic Catalogue'!A:G,7,0),VLOOKUP(TRIM(B50),'Logistic Catalogue'!A:E,5,0)))))</f>
        <v/>
      </c>
      <c r="G50" s="126" t="str">
        <f>IF(TRIM(B50)="","",(VLOOKUP(TRIM(B50),'Logistic Catalogue'!A:O,8,0)))</f>
        <v/>
      </c>
      <c r="H50" s="126" t="str">
        <f>IF(TRIM(B50)="","",(VLOOKUP(TRIM(B50),'Logistic Catalogue'!A:O,9,0)))</f>
        <v/>
      </c>
      <c r="I50" s="126" t="str">
        <f t="shared" si="2"/>
        <v/>
      </c>
      <c r="J50" s="125" t="str">
        <f>IF(TRIM(B50)="","",VLOOKUP(TRIM(B50),'Logistic Catalogue'!A:O,13,0))</f>
        <v/>
      </c>
      <c r="K50" s="127" t="str">
        <f t="shared" si="3"/>
        <v/>
      </c>
      <c r="L50" s="134" t="str">
        <f>IF(TRIM(B50)="","",IF(OR(VLOOKUP(TRIM(B50),'Logistic Catalogue'!A:R,18,0)=285,VLOOKUP(TRIM(B50),'Logistic Catalogue'!A:R,18,0)=286,VLOOKUP(TRIM(B50),'Logistic Catalogue'!A:S,19,0)&lt;&gt;"1000003"),"Chæ caáp giaáy xaùc nhaän xuaát xöù cuûa SEVN",""))</f>
        <v/>
      </c>
      <c r="M50" s="134" t="str">
        <f>IF(TRIM(B50)="","",VLOOKUP(TRIM(B50),'Logistic Catalogue'!A:N,14,0))</f>
        <v/>
      </c>
      <c r="N50" s="134" t="str">
        <f>IF(TRIM(B50)="","",VLOOKUP(TRIM(B50),'Logistic Catalogue'!A:O,15,0))</f>
        <v/>
      </c>
      <c r="O50" s="134" t="str">
        <f>IF(TRIM(B50)="","",VLOOKUP(TRIM(B50),'Logistic Catalogue'!A:P,16,0))</f>
        <v/>
      </c>
      <c r="P50" s="173" t="str">
        <f>IF(TRIM(B50)="","",VLOOKUP(TRIM(B50),'Logistic Catalogue'!A:Q,17,0)*C50)</f>
        <v/>
      </c>
      <c r="S50" s="142" t="str">
        <f>IF(TRIM(B50)="","",IF($B$5="HỒ CHÍ MINH",VLOOKUP(TRIM(B50),'Logistic Catalogue'!A:D,4,0),IF($B$5="HAØ NỘI",VLOOKUP(TRIM(B50),'Logistic Catalogue'!A:F,6,0),"")))</f>
        <v/>
      </c>
      <c r="T50" s="151" t="str">
        <f t="shared" si="4"/>
        <v/>
      </c>
      <c r="U50" s="151">
        <f>IF(D50="Tồn Kho",VLOOKUP($K$5,Link!F:H,3,FALSE),VLOOKUP($K$5,Link!F:I,4,FALSE))</f>
        <v>1</v>
      </c>
      <c r="V50" s="143" t="str">
        <f>IF(TRIM(B50)="","",IF($B$5="HỒ CHÍ MINH",IF(VLOOKUP(TRIM(B50),'Logistic Catalogue'!A:O,10,0)=0,"-",VLOOKUP(TRIM(B50),'Logistic Catalogue'!A:O,10,0)),IF($B$5="HAØ NỘI",IF(VLOOKUP(TRIM(B50),'Logistic Catalogue'!A:K,11,0)=0,"-",VLOOKUP(TRIM(B50),'Logistic Catalogue'!A:K,11,0)),"-")))</f>
        <v/>
      </c>
      <c r="W50" s="143" t="str">
        <f>IF(TRIM(B50)="","",IF($B$5="HỒ CHÍ MINH",VLOOKUP(TRIM(B50),'Logistic Catalogue'!A:O,2,),VLOOKUP(TRIM(B50),'Logistic Catalogue'!A:Q,3,0)))</f>
        <v/>
      </c>
      <c r="X50" s="70" t="str">
        <f>IF(TRIM(B50)="","",VLOOKUP(TRIM(B50),'Logistic Catalogue'!A:S,19,0))</f>
        <v/>
      </c>
    </row>
    <row r="51" spans="1:24" ht="13">
      <c r="A51" s="115">
        <v>38</v>
      </c>
      <c r="B51" s="16"/>
      <c r="C51" s="15"/>
      <c r="D51" s="125" t="str">
        <f t="shared" si="0"/>
        <v/>
      </c>
      <c r="E51" s="125" t="str">
        <f t="shared" si="1"/>
        <v/>
      </c>
      <c r="F51" s="125" t="str">
        <f>IF(TRIM(B51)="","",IF(AND(D51="Tồn kho",$B$5="HAØ NỘI"),VLOOKUP(TRIM(B51),'Logistic Catalogue'!A:G,7,0),IF(AND(D51="Tồn kho",$B$5="HỒ CHÍ MINH"),VLOOKUP(TRIM(B51),'Logistic Catalogue'!A:E,5,0),IF($B$5="HAØ NỘI",VLOOKUP(TRIM(B51),'Logistic Catalogue'!A:G,7,0),VLOOKUP(TRIM(B51),'Logistic Catalogue'!A:E,5,0)))))</f>
        <v/>
      </c>
      <c r="G51" s="126" t="str">
        <f>IF(TRIM(B51)="","",(VLOOKUP(TRIM(B51),'Logistic Catalogue'!A:O,8,0)))</f>
        <v/>
      </c>
      <c r="H51" s="126" t="str">
        <f>IF(TRIM(B51)="","",(VLOOKUP(TRIM(B51),'Logistic Catalogue'!A:O,9,0)))</f>
        <v/>
      </c>
      <c r="I51" s="126" t="str">
        <f t="shared" si="2"/>
        <v/>
      </c>
      <c r="J51" s="125" t="str">
        <f>IF(TRIM(B51)="","",VLOOKUP(TRIM(B51),'Logistic Catalogue'!A:O,13,0))</f>
        <v/>
      </c>
      <c r="K51" s="127" t="str">
        <f t="shared" si="3"/>
        <v/>
      </c>
      <c r="L51" s="134" t="str">
        <f>IF(TRIM(B51)="","",IF(OR(VLOOKUP(TRIM(B51),'Logistic Catalogue'!A:R,18,0)=285,VLOOKUP(TRIM(B51),'Logistic Catalogue'!A:R,18,0)=286,VLOOKUP(TRIM(B51),'Logistic Catalogue'!A:S,19,0)&lt;&gt;"1000003"),"Chæ caáp giaáy xaùc nhaän xuaát xöù cuûa SEVN",""))</f>
        <v/>
      </c>
      <c r="M51" s="134" t="str">
        <f>IF(TRIM(B51)="","",VLOOKUP(TRIM(B51),'Logistic Catalogue'!A:N,14,0))</f>
        <v/>
      </c>
      <c r="N51" s="134" t="str">
        <f>IF(TRIM(B51)="","",VLOOKUP(TRIM(B51),'Logistic Catalogue'!A:O,15,0))</f>
        <v/>
      </c>
      <c r="O51" s="134" t="str">
        <f>IF(TRIM(B51)="","",VLOOKUP(TRIM(B51),'Logistic Catalogue'!A:P,16,0))</f>
        <v/>
      </c>
      <c r="P51" s="173" t="str">
        <f>IF(TRIM(B51)="","",VLOOKUP(TRIM(B51),'Logistic Catalogue'!A:Q,17,0)*C51)</f>
        <v/>
      </c>
      <c r="S51" s="142" t="str">
        <f>IF(TRIM(B51)="","",IF($B$5="HỒ CHÍ MINH",VLOOKUP(TRIM(B51),'Logistic Catalogue'!A:D,4,0),IF($B$5="HAØ NỘI",VLOOKUP(TRIM(B51),'Logistic Catalogue'!A:F,6,0),"")))</f>
        <v/>
      </c>
      <c r="T51" s="151" t="str">
        <f t="shared" si="4"/>
        <v/>
      </c>
      <c r="U51" s="151">
        <f>IF(D51="Tồn Kho",VLOOKUP($K$5,Link!F:H,3,FALSE),VLOOKUP($K$5,Link!F:I,4,FALSE))</f>
        <v>1</v>
      </c>
      <c r="V51" s="143" t="str">
        <f>IF(TRIM(B51)="","",IF($B$5="HỒ CHÍ MINH",IF(VLOOKUP(TRIM(B51),'Logistic Catalogue'!A:O,10,0)=0,"-",VLOOKUP(TRIM(B51),'Logistic Catalogue'!A:O,10,0)),IF($B$5="HAØ NỘI",IF(VLOOKUP(TRIM(B51),'Logistic Catalogue'!A:K,11,0)=0,"-",VLOOKUP(TRIM(B51),'Logistic Catalogue'!A:K,11,0)),"-")))</f>
        <v/>
      </c>
      <c r="W51" s="143" t="str">
        <f>IF(TRIM(B51)="","",IF($B$5="HỒ CHÍ MINH",VLOOKUP(TRIM(B51),'Logistic Catalogue'!A:O,2,),VLOOKUP(TRIM(B51),'Logistic Catalogue'!A:Q,3,0)))</f>
        <v/>
      </c>
      <c r="X51" s="70" t="str">
        <f>IF(TRIM(B51)="","",VLOOKUP(TRIM(B51),'Logistic Catalogue'!A:S,19,0))</f>
        <v/>
      </c>
    </row>
    <row r="52" spans="1:24" ht="13">
      <c r="A52" s="115">
        <v>39</v>
      </c>
      <c r="B52" s="16"/>
      <c r="C52" s="15"/>
      <c r="D52" s="125" t="str">
        <f t="shared" si="0"/>
        <v/>
      </c>
      <c r="E52" s="125" t="str">
        <f t="shared" si="1"/>
        <v/>
      </c>
      <c r="F52" s="125" t="str">
        <f>IF(TRIM(B52)="","",IF(AND(D52="Tồn kho",$B$5="HAØ NỘI"),VLOOKUP(TRIM(B52),'Logistic Catalogue'!A:G,7,0),IF(AND(D52="Tồn kho",$B$5="HỒ CHÍ MINH"),VLOOKUP(TRIM(B52),'Logistic Catalogue'!A:E,5,0),IF($B$5="HAØ NỘI",VLOOKUP(TRIM(B52),'Logistic Catalogue'!A:G,7,0),VLOOKUP(TRIM(B52),'Logistic Catalogue'!A:E,5,0)))))</f>
        <v/>
      </c>
      <c r="G52" s="126" t="str">
        <f>IF(TRIM(B52)="","",(VLOOKUP(TRIM(B52),'Logistic Catalogue'!A:O,8,0)))</f>
        <v/>
      </c>
      <c r="H52" s="126" t="str">
        <f>IF(TRIM(B52)="","",(VLOOKUP(TRIM(B52),'Logistic Catalogue'!A:O,9,0)))</f>
        <v/>
      </c>
      <c r="I52" s="126" t="str">
        <f t="shared" si="2"/>
        <v/>
      </c>
      <c r="J52" s="125" t="str">
        <f>IF(TRIM(B52)="","",VLOOKUP(TRIM(B52),'Logistic Catalogue'!A:O,13,0))</f>
        <v/>
      </c>
      <c r="K52" s="127" t="str">
        <f t="shared" si="3"/>
        <v/>
      </c>
      <c r="L52" s="134" t="str">
        <f>IF(TRIM(B52)="","",IF(OR(VLOOKUP(TRIM(B52),'Logistic Catalogue'!A:R,18,0)=285,VLOOKUP(TRIM(B52),'Logistic Catalogue'!A:R,18,0)=286,VLOOKUP(TRIM(B52),'Logistic Catalogue'!A:S,19,0)&lt;&gt;"1000003"),"Chæ caáp giaáy xaùc nhaän xuaát xöù cuûa SEVN",""))</f>
        <v/>
      </c>
      <c r="M52" s="134" t="str">
        <f>IF(TRIM(B52)="","",VLOOKUP(TRIM(B52),'Logistic Catalogue'!A:N,14,0))</f>
        <v/>
      </c>
      <c r="N52" s="134" t="str">
        <f>IF(TRIM(B52)="","",VLOOKUP(TRIM(B52),'Logistic Catalogue'!A:O,15,0))</f>
        <v/>
      </c>
      <c r="O52" s="134" t="str">
        <f>IF(TRIM(B52)="","",VLOOKUP(TRIM(B52),'Logistic Catalogue'!A:P,16,0))</f>
        <v/>
      </c>
      <c r="P52" s="173" t="str">
        <f>IF(TRIM(B52)="","",VLOOKUP(TRIM(B52),'Logistic Catalogue'!A:Q,17,0)*C52)</f>
        <v/>
      </c>
      <c r="S52" s="142" t="str">
        <f>IF(TRIM(B52)="","",IF($B$5="HỒ CHÍ MINH",VLOOKUP(TRIM(B52),'Logistic Catalogue'!A:D,4,0),IF($B$5="HAØ NỘI",VLOOKUP(TRIM(B52),'Logistic Catalogue'!A:F,6,0),"")))</f>
        <v/>
      </c>
      <c r="T52" s="151" t="str">
        <f t="shared" si="4"/>
        <v/>
      </c>
      <c r="U52" s="151">
        <f>IF(D52="Tồn Kho",VLOOKUP($K$5,Link!F:H,3,FALSE),VLOOKUP($K$5,Link!F:I,4,FALSE))</f>
        <v>1</v>
      </c>
      <c r="V52" s="143" t="str">
        <f>IF(TRIM(B52)="","",IF($B$5="HỒ CHÍ MINH",IF(VLOOKUP(TRIM(B52),'Logistic Catalogue'!A:O,10,0)=0,"-",VLOOKUP(TRIM(B52),'Logistic Catalogue'!A:O,10,0)),IF($B$5="HAØ NỘI",IF(VLOOKUP(TRIM(B52),'Logistic Catalogue'!A:K,11,0)=0,"-",VLOOKUP(TRIM(B52),'Logistic Catalogue'!A:K,11,0)),"-")))</f>
        <v/>
      </c>
      <c r="W52" s="143" t="str">
        <f>IF(TRIM(B52)="","",IF($B$5="HỒ CHÍ MINH",VLOOKUP(TRIM(B52),'Logistic Catalogue'!A:O,2,),VLOOKUP(TRIM(B52),'Logistic Catalogue'!A:Q,3,0)))</f>
        <v/>
      </c>
      <c r="X52" s="70" t="str">
        <f>IF(TRIM(B52)="","",VLOOKUP(TRIM(B52),'Logistic Catalogue'!A:S,19,0))</f>
        <v/>
      </c>
    </row>
    <row r="53" spans="1:24" ht="13">
      <c r="A53" s="114">
        <v>40</v>
      </c>
      <c r="B53" s="16"/>
      <c r="C53" s="15"/>
      <c r="D53" s="125" t="str">
        <f t="shared" si="0"/>
        <v/>
      </c>
      <c r="E53" s="125" t="str">
        <f t="shared" si="1"/>
        <v/>
      </c>
      <c r="F53" s="125" t="str">
        <f>IF(TRIM(B53)="","",IF(AND(D53="Tồn kho",$B$5="HAØ NỘI"),VLOOKUP(TRIM(B53),'Logistic Catalogue'!A:G,7,0),IF(AND(D53="Tồn kho",$B$5="HỒ CHÍ MINH"),VLOOKUP(TRIM(B53),'Logistic Catalogue'!A:E,5,0),IF($B$5="HAØ NỘI",VLOOKUP(TRIM(B53),'Logistic Catalogue'!A:G,7,0),VLOOKUP(TRIM(B53),'Logistic Catalogue'!A:E,5,0)))))</f>
        <v/>
      </c>
      <c r="G53" s="126" t="str">
        <f>IF(TRIM(B53)="","",(VLOOKUP(TRIM(B53),'Logistic Catalogue'!A:O,8,0)))</f>
        <v/>
      </c>
      <c r="H53" s="126" t="str">
        <f>IF(TRIM(B53)="","",(VLOOKUP(TRIM(B53),'Logistic Catalogue'!A:O,9,0)))</f>
        <v/>
      </c>
      <c r="I53" s="126" t="str">
        <f t="shared" si="2"/>
        <v/>
      </c>
      <c r="J53" s="125" t="str">
        <f>IF(TRIM(B53)="","",VLOOKUP(TRIM(B53),'Logistic Catalogue'!A:O,13,0))</f>
        <v/>
      </c>
      <c r="K53" s="127" t="str">
        <f t="shared" si="3"/>
        <v/>
      </c>
      <c r="L53" s="134" t="str">
        <f>IF(TRIM(B53)="","",IF(OR(VLOOKUP(TRIM(B53),'Logistic Catalogue'!A:R,18,0)=285,VLOOKUP(TRIM(B53),'Logistic Catalogue'!A:R,18,0)=286,VLOOKUP(TRIM(B53),'Logistic Catalogue'!A:S,19,0)&lt;&gt;"1000003"),"Chæ caáp giaáy xaùc nhaän xuaát xöù cuûa SEVN",""))</f>
        <v/>
      </c>
      <c r="M53" s="134" t="str">
        <f>IF(TRIM(B53)="","",VLOOKUP(TRIM(B53),'Logistic Catalogue'!A:N,14,0))</f>
        <v/>
      </c>
      <c r="N53" s="134" t="str">
        <f>IF(TRIM(B53)="","",VLOOKUP(TRIM(B53),'Logistic Catalogue'!A:O,15,0))</f>
        <v/>
      </c>
      <c r="O53" s="134" t="str">
        <f>IF(TRIM(B53)="","",VLOOKUP(TRIM(B53),'Logistic Catalogue'!A:P,16,0))</f>
        <v/>
      </c>
      <c r="P53" s="173" t="str">
        <f>IF(TRIM(B53)="","",VLOOKUP(TRIM(B53),'Logistic Catalogue'!A:Q,17,0)*C53)</f>
        <v/>
      </c>
      <c r="S53" s="142" t="str">
        <f>IF(TRIM(B53)="","",IF($B$5="HỒ CHÍ MINH",VLOOKUP(TRIM(B53),'Logistic Catalogue'!A:D,4,0),IF($B$5="HAØ NỘI",VLOOKUP(TRIM(B53),'Logistic Catalogue'!A:F,6,0),"")))</f>
        <v/>
      </c>
      <c r="T53" s="151" t="str">
        <f t="shared" si="4"/>
        <v/>
      </c>
      <c r="U53" s="151">
        <f>IF(D53="Tồn Kho",VLOOKUP($K$5,Link!F:H,3,FALSE),VLOOKUP($K$5,Link!F:I,4,FALSE))</f>
        <v>1</v>
      </c>
      <c r="V53" s="143" t="str">
        <f>IF(TRIM(B53)="","",IF($B$5="HỒ CHÍ MINH",IF(VLOOKUP(TRIM(B53),'Logistic Catalogue'!A:O,10,0)=0,"-",VLOOKUP(TRIM(B53),'Logistic Catalogue'!A:O,10,0)),IF($B$5="HAØ NỘI",IF(VLOOKUP(TRIM(B53),'Logistic Catalogue'!A:K,11,0)=0,"-",VLOOKUP(TRIM(B53),'Logistic Catalogue'!A:K,11,0)),"-")))</f>
        <v/>
      </c>
      <c r="W53" s="143" t="str">
        <f>IF(TRIM(B53)="","",IF($B$5="HỒ CHÍ MINH",VLOOKUP(TRIM(B53),'Logistic Catalogue'!A:O,2,),VLOOKUP(TRIM(B53),'Logistic Catalogue'!A:Q,3,0)))</f>
        <v/>
      </c>
      <c r="X53" s="70" t="str">
        <f>IF(TRIM(B53)="","",VLOOKUP(TRIM(B53),'Logistic Catalogue'!A:S,19,0))</f>
        <v/>
      </c>
    </row>
    <row r="54" spans="1:24" ht="13">
      <c r="A54" s="115">
        <v>41</v>
      </c>
      <c r="B54" s="16"/>
      <c r="C54" s="15"/>
      <c r="D54" s="125" t="str">
        <f t="shared" si="0"/>
        <v/>
      </c>
      <c r="E54" s="125" t="str">
        <f t="shared" si="1"/>
        <v/>
      </c>
      <c r="F54" s="125" t="str">
        <f>IF(TRIM(B54)="","",IF(AND(D54="Tồn kho",$B$5="HAØ NỘI"),VLOOKUP(TRIM(B54),'Logistic Catalogue'!A:G,7,0),IF(AND(D54="Tồn kho",$B$5="HỒ CHÍ MINH"),VLOOKUP(TRIM(B54),'Logistic Catalogue'!A:E,5,0),IF($B$5="HAØ NỘI",VLOOKUP(TRIM(B54),'Logistic Catalogue'!A:G,7,0),VLOOKUP(TRIM(B54),'Logistic Catalogue'!A:E,5,0)))))</f>
        <v/>
      </c>
      <c r="G54" s="126" t="str">
        <f>IF(TRIM(B54)="","",(VLOOKUP(TRIM(B54),'Logistic Catalogue'!A:O,8,0)))</f>
        <v/>
      </c>
      <c r="H54" s="126" t="str">
        <f>IF(TRIM(B54)="","",(VLOOKUP(TRIM(B54),'Logistic Catalogue'!A:O,9,0)))</f>
        <v/>
      </c>
      <c r="I54" s="126" t="str">
        <f t="shared" si="2"/>
        <v/>
      </c>
      <c r="J54" s="125" t="str">
        <f>IF(TRIM(B54)="","",VLOOKUP(TRIM(B54),'Logistic Catalogue'!A:O,13,0))</f>
        <v/>
      </c>
      <c r="K54" s="127" t="str">
        <f t="shared" si="3"/>
        <v/>
      </c>
      <c r="L54" s="134" t="str">
        <f>IF(TRIM(B54)="","",IF(OR(VLOOKUP(TRIM(B54),'Logistic Catalogue'!A:R,18,0)=285,VLOOKUP(TRIM(B54),'Logistic Catalogue'!A:R,18,0)=286,VLOOKUP(TRIM(B54),'Logistic Catalogue'!A:S,19,0)&lt;&gt;"1000003"),"Chæ caáp giaáy xaùc nhaän xuaát xöù cuûa SEVN",""))</f>
        <v/>
      </c>
      <c r="M54" s="134" t="str">
        <f>IF(TRIM(B54)="","",VLOOKUP(TRIM(B54),'Logistic Catalogue'!A:N,14,0))</f>
        <v/>
      </c>
      <c r="N54" s="134" t="str">
        <f>IF(TRIM(B54)="","",VLOOKUP(TRIM(B54),'Logistic Catalogue'!A:O,15,0))</f>
        <v/>
      </c>
      <c r="O54" s="134" t="str">
        <f>IF(TRIM(B54)="","",VLOOKUP(TRIM(B54),'Logistic Catalogue'!A:P,16,0))</f>
        <v/>
      </c>
      <c r="P54" s="173" t="str">
        <f>IF(TRIM(B54)="","",VLOOKUP(TRIM(B54),'Logistic Catalogue'!A:Q,17,0)*C54)</f>
        <v/>
      </c>
      <c r="S54" s="142" t="str">
        <f>IF(TRIM(B54)="","",IF($B$5="HỒ CHÍ MINH",VLOOKUP(TRIM(B54),'Logistic Catalogue'!A:D,4,0),IF($B$5="HAØ NỘI",VLOOKUP(TRIM(B54),'Logistic Catalogue'!A:F,6,0),"")))</f>
        <v/>
      </c>
      <c r="T54" s="151" t="str">
        <f t="shared" si="4"/>
        <v/>
      </c>
      <c r="U54" s="151">
        <f>IF(D54="Tồn Kho",VLOOKUP($K$5,Link!F:H,3,FALSE),VLOOKUP($K$5,Link!F:I,4,FALSE))</f>
        <v>1</v>
      </c>
      <c r="V54" s="143" t="str">
        <f>IF(TRIM(B54)="","",IF($B$5="HỒ CHÍ MINH",IF(VLOOKUP(TRIM(B54),'Logistic Catalogue'!A:O,10,0)=0,"-",VLOOKUP(TRIM(B54),'Logistic Catalogue'!A:O,10,0)),IF($B$5="HAØ NỘI",IF(VLOOKUP(TRIM(B54),'Logistic Catalogue'!A:K,11,0)=0,"-",VLOOKUP(TRIM(B54),'Logistic Catalogue'!A:K,11,0)),"-")))</f>
        <v/>
      </c>
      <c r="W54" s="143" t="str">
        <f>IF(TRIM(B54)="","",IF($B$5="HỒ CHÍ MINH",VLOOKUP(TRIM(B54),'Logistic Catalogue'!A:O,2,),VLOOKUP(TRIM(B54),'Logistic Catalogue'!A:Q,3,0)))</f>
        <v/>
      </c>
      <c r="X54" s="70" t="str">
        <f>IF(TRIM(B54)="","",VLOOKUP(TRIM(B54),'Logistic Catalogue'!A:S,19,0))</f>
        <v/>
      </c>
    </row>
    <row r="55" spans="1:24" ht="13">
      <c r="A55" s="115">
        <v>42</v>
      </c>
      <c r="B55" s="16"/>
      <c r="C55" s="15"/>
      <c r="D55" s="125" t="str">
        <f t="shared" si="0"/>
        <v/>
      </c>
      <c r="E55" s="125" t="str">
        <f t="shared" si="1"/>
        <v/>
      </c>
      <c r="F55" s="125" t="str">
        <f>IF(TRIM(B55)="","",IF(AND(D55="Tồn kho",$B$5="HAØ NỘI"),VLOOKUP(TRIM(B55),'Logistic Catalogue'!A:G,7,0),IF(AND(D55="Tồn kho",$B$5="HỒ CHÍ MINH"),VLOOKUP(TRIM(B55),'Logistic Catalogue'!A:E,5,0),IF($B$5="HAØ NỘI",VLOOKUP(TRIM(B55),'Logistic Catalogue'!A:G,7,0),VLOOKUP(TRIM(B55),'Logistic Catalogue'!A:E,5,0)))))</f>
        <v/>
      </c>
      <c r="G55" s="126" t="str">
        <f>IF(TRIM(B55)="","",(VLOOKUP(TRIM(B55),'Logistic Catalogue'!A:O,8,0)))</f>
        <v/>
      </c>
      <c r="H55" s="126" t="str">
        <f>IF(TRIM(B55)="","",(VLOOKUP(TRIM(B55),'Logistic Catalogue'!A:O,9,0)))</f>
        <v/>
      </c>
      <c r="I55" s="126" t="str">
        <f t="shared" si="2"/>
        <v/>
      </c>
      <c r="J55" s="125" t="str">
        <f>IF(TRIM(B55)="","",VLOOKUP(TRIM(B55),'Logistic Catalogue'!A:O,13,0))</f>
        <v/>
      </c>
      <c r="K55" s="127" t="str">
        <f t="shared" si="3"/>
        <v/>
      </c>
      <c r="L55" s="134" t="str">
        <f>IF(TRIM(B55)="","",IF(OR(VLOOKUP(TRIM(B55),'Logistic Catalogue'!A:R,18,0)=285,VLOOKUP(TRIM(B55),'Logistic Catalogue'!A:R,18,0)=286,VLOOKUP(TRIM(B55),'Logistic Catalogue'!A:S,19,0)&lt;&gt;"1000003"),"Chæ caáp giaáy xaùc nhaän xuaát xöù cuûa SEVN",""))</f>
        <v/>
      </c>
      <c r="M55" s="134" t="str">
        <f>IF(TRIM(B55)="","",VLOOKUP(TRIM(B55),'Logistic Catalogue'!A:N,14,0))</f>
        <v/>
      </c>
      <c r="N55" s="134" t="str">
        <f>IF(TRIM(B55)="","",VLOOKUP(TRIM(B55),'Logistic Catalogue'!A:O,15,0))</f>
        <v/>
      </c>
      <c r="O55" s="134" t="str">
        <f>IF(TRIM(B55)="","",VLOOKUP(TRIM(B55),'Logistic Catalogue'!A:P,16,0))</f>
        <v/>
      </c>
      <c r="P55" s="173" t="str">
        <f>IF(TRIM(B55)="","",VLOOKUP(TRIM(B55),'Logistic Catalogue'!A:Q,17,0)*C55)</f>
        <v/>
      </c>
      <c r="S55" s="142" t="str">
        <f>IF(TRIM(B55)="","",IF($B$5="HỒ CHÍ MINH",VLOOKUP(TRIM(B55),'Logistic Catalogue'!A:D,4,0),IF($B$5="HAØ NỘI",VLOOKUP(TRIM(B55),'Logistic Catalogue'!A:F,6,0),"")))</f>
        <v/>
      </c>
      <c r="T55" s="151" t="str">
        <f t="shared" si="4"/>
        <v/>
      </c>
      <c r="U55" s="151">
        <f>IF(D55="Tồn Kho",VLOOKUP($K$5,Link!F:H,3,FALSE),VLOOKUP($K$5,Link!F:I,4,FALSE))</f>
        <v>1</v>
      </c>
      <c r="V55" s="143" t="str">
        <f>IF(TRIM(B55)="","",IF($B$5="HỒ CHÍ MINH",IF(VLOOKUP(TRIM(B55),'Logistic Catalogue'!A:O,10,0)=0,"-",VLOOKUP(TRIM(B55),'Logistic Catalogue'!A:O,10,0)),IF($B$5="HAØ NỘI",IF(VLOOKUP(TRIM(B55),'Logistic Catalogue'!A:K,11,0)=0,"-",VLOOKUP(TRIM(B55),'Logistic Catalogue'!A:K,11,0)),"-")))</f>
        <v/>
      </c>
      <c r="W55" s="143" t="str">
        <f>IF(TRIM(B55)="","",IF($B$5="HỒ CHÍ MINH",VLOOKUP(TRIM(B55),'Logistic Catalogue'!A:O,2,),VLOOKUP(TRIM(B55),'Logistic Catalogue'!A:Q,3,0)))</f>
        <v/>
      </c>
      <c r="X55" s="70" t="str">
        <f>IF(TRIM(B55)="","",VLOOKUP(TRIM(B55),'Logistic Catalogue'!A:S,19,0))</f>
        <v/>
      </c>
    </row>
    <row r="56" spans="1:24" ht="13">
      <c r="A56" s="114">
        <v>43</v>
      </c>
      <c r="B56" s="16"/>
      <c r="C56" s="15"/>
      <c r="D56" s="125" t="str">
        <f t="shared" si="0"/>
        <v/>
      </c>
      <c r="E56" s="125" t="str">
        <f t="shared" si="1"/>
        <v/>
      </c>
      <c r="F56" s="125" t="str">
        <f>IF(TRIM(B56)="","",IF(AND(D56="Tồn kho",$B$5="HAØ NỘI"),VLOOKUP(TRIM(B56),'Logistic Catalogue'!A:G,7,0),IF(AND(D56="Tồn kho",$B$5="HỒ CHÍ MINH"),VLOOKUP(TRIM(B56),'Logistic Catalogue'!A:E,5,0),IF($B$5="HAØ NỘI",VLOOKUP(TRIM(B56),'Logistic Catalogue'!A:G,7,0),VLOOKUP(TRIM(B56),'Logistic Catalogue'!A:E,5,0)))))</f>
        <v/>
      </c>
      <c r="G56" s="126" t="str">
        <f>IF(TRIM(B56)="","",(VLOOKUP(TRIM(B56),'Logistic Catalogue'!A:O,8,0)))</f>
        <v/>
      </c>
      <c r="H56" s="126" t="str">
        <f>IF(TRIM(B56)="","",(VLOOKUP(TRIM(B56),'Logistic Catalogue'!A:O,9,0)))</f>
        <v/>
      </c>
      <c r="I56" s="126" t="str">
        <f t="shared" si="2"/>
        <v/>
      </c>
      <c r="J56" s="125" t="str">
        <f>IF(TRIM(B56)="","",VLOOKUP(TRIM(B56),'Logistic Catalogue'!A:O,13,0))</f>
        <v/>
      </c>
      <c r="K56" s="127" t="str">
        <f t="shared" si="3"/>
        <v/>
      </c>
      <c r="L56" s="134" t="str">
        <f>IF(TRIM(B56)="","",IF(OR(VLOOKUP(TRIM(B56),'Logistic Catalogue'!A:R,18,0)=285,VLOOKUP(TRIM(B56),'Logistic Catalogue'!A:R,18,0)=286,VLOOKUP(TRIM(B56),'Logistic Catalogue'!A:S,19,0)&lt;&gt;"1000003"),"Chæ caáp giaáy xaùc nhaän xuaát xöù cuûa SEVN",""))</f>
        <v/>
      </c>
      <c r="M56" s="134" t="str">
        <f>IF(TRIM(B56)="","",VLOOKUP(TRIM(B56),'Logistic Catalogue'!A:N,14,0))</f>
        <v/>
      </c>
      <c r="N56" s="134" t="str">
        <f>IF(TRIM(B56)="","",VLOOKUP(TRIM(B56),'Logistic Catalogue'!A:O,15,0))</f>
        <v/>
      </c>
      <c r="O56" s="134" t="str">
        <f>IF(TRIM(B56)="","",VLOOKUP(TRIM(B56),'Logistic Catalogue'!A:P,16,0))</f>
        <v/>
      </c>
      <c r="P56" s="173" t="str">
        <f>IF(TRIM(B56)="","",VLOOKUP(TRIM(B56),'Logistic Catalogue'!A:Q,17,0)*C56)</f>
        <v/>
      </c>
      <c r="S56" s="142" t="str">
        <f>IF(TRIM(B56)="","",IF($B$5="HỒ CHÍ MINH",VLOOKUP(TRIM(B56),'Logistic Catalogue'!A:D,4,0),IF($B$5="HAØ NỘI",VLOOKUP(TRIM(B56),'Logistic Catalogue'!A:F,6,0),"")))</f>
        <v/>
      </c>
      <c r="T56" s="151" t="str">
        <f t="shared" si="4"/>
        <v/>
      </c>
      <c r="U56" s="151">
        <f>IF(D56="Tồn Kho",VLOOKUP($K$5,Link!F:H,3,FALSE),VLOOKUP($K$5,Link!F:I,4,FALSE))</f>
        <v>1</v>
      </c>
      <c r="V56" s="143" t="str">
        <f>IF(TRIM(B56)="","",IF($B$5="HỒ CHÍ MINH",IF(VLOOKUP(TRIM(B56),'Logistic Catalogue'!A:O,10,0)=0,"-",VLOOKUP(TRIM(B56),'Logistic Catalogue'!A:O,10,0)),IF($B$5="HAØ NỘI",IF(VLOOKUP(TRIM(B56),'Logistic Catalogue'!A:K,11,0)=0,"-",VLOOKUP(TRIM(B56),'Logistic Catalogue'!A:K,11,0)),"-")))</f>
        <v/>
      </c>
      <c r="W56" s="143" t="str">
        <f>IF(TRIM(B56)="","",IF($B$5="HỒ CHÍ MINH",VLOOKUP(TRIM(B56),'Logistic Catalogue'!A:O,2,),VLOOKUP(TRIM(B56),'Logistic Catalogue'!A:Q,3,0)))</f>
        <v/>
      </c>
      <c r="X56" s="70" t="str">
        <f>IF(TRIM(B56)="","",VLOOKUP(TRIM(B56),'Logistic Catalogue'!A:S,19,0))</f>
        <v/>
      </c>
    </row>
    <row r="57" spans="1:24" ht="13">
      <c r="A57" s="115">
        <v>44</v>
      </c>
      <c r="B57" s="16"/>
      <c r="C57" s="15"/>
      <c r="D57" s="125" t="str">
        <f t="shared" si="0"/>
        <v/>
      </c>
      <c r="E57" s="125" t="str">
        <f t="shared" si="1"/>
        <v/>
      </c>
      <c r="F57" s="125" t="str">
        <f>IF(TRIM(B57)="","",IF(AND(D57="Tồn kho",$B$5="HAØ NỘI"),VLOOKUP(TRIM(B57),'Logistic Catalogue'!A:G,7,0),IF(AND(D57="Tồn kho",$B$5="HỒ CHÍ MINH"),VLOOKUP(TRIM(B57),'Logistic Catalogue'!A:E,5,0),IF($B$5="HAØ NỘI",VLOOKUP(TRIM(B57),'Logistic Catalogue'!A:G,7,0),VLOOKUP(TRIM(B57),'Logistic Catalogue'!A:E,5,0)))))</f>
        <v/>
      </c>
      <c r="G57" s="126" t="str">
        <f>IF(TRIM(B57)="","",(VLOOKUP(TRIM(B57),'Logistic Catalogue'!A:O,8,0)))</f>
        <v/>
      </c>
      <c r="H57" s="126" t="str">
        <f>IF(TRIM(B57)="","",(VLOOKUP(TRIM(B57),'Logistic Catalogue'!A:O,9,0)))</f>
        <v/>
      </c>
      <c r="I57" s="126" t="str">
        <f t="shared" si="2"/>
        <v/>
      </c>
      <c r="J57" s="125" t="str">
        <f>IF(TRIM(B57)="","",VLOOKUP(TRIM(B57),'Logistic Catalogue'!A:O,13,0))</f>
        <v/>
      </c>
      <c r="K57" s="127" t="str">
        <f t="shared" si="3"/>
        <v/>
      </c>
      <c r="L57" s="134" t="str">
        <f>IF(TRIM(B57)="","",IF(OR(VLOOKUP(TRIM(B57),'Logistic Catalogue'!A:R,18,0)=285,VLOOKUP(TRIM(B57),'Logistic Catalogue'!A:R,18,0)=286,VLOOKUP(TRIM(B57),'Logistic Catalogue'!A:S,19,0)&lt;&gt;"1000003"),"Chæ caáp giaáy xaùc nhaän xuaát xöù cuûa SEVN",""))</f>
        <v/>
      </c>
      <c r="M57" s="134" t="str">
        <f>IF(TRIM(B57)="","",VLOOKUP(TRIM(B57),'Logistic Catalogue'!A:N,14,0))</f>
        <v/>
      </c>
      <c r="N57" s="134" t="str">
        <f>IF(TRIM(B57)="","",VLOOKUP(TRIM(B57),'Logistic Catalogue'!A:O,15,0))</f>
        <v/>
      </c>
      <c r="O57" s="134" t="str">
        <f>IF(TRIM(B57)="","",VLOOKUP(TRIM(B57),'Logistic Catalogue'!A:P,16,0))</f>
        <v/>
      </c>
      <c r="P57" s="173" t="str">
        <f>IF(TRIM(B57)="","",VLOOKUP(TRIM(B57),'Logistic Catalogue'!A:Q,17,0)*C57)</f>
        <v/>
      </c>
      <c r="S57" s="142" t="str">
        <f>IF(TRIM(B57)="","",IF($B$5="HỒ CHÍ MINH",VLOOKUP(TRIM(B57),'Logistic Catalogue'!A:D,4,0),IF($B$5="HAØ NỘI",VLOOKUP(TRIM(B57),'Logistic Catalogue'!A:F,6,0),"")))</f>
        <v/>
      </c>
      <c r="T57" s="151" t="str">
        <f t="shared" si="4"/>
        <v/>
      </c>
      <c r="U57" s="151">
        <f>IF(D57="Tồn Kho",VLOOKUP($K$5,Link!F:H,3,FALSE),VLOOKUP($K$5,Link!F:I,4,FALSE))</f>
        <v>1</v>
      </c>
      <c r="V57" s="143" t="str">
        <f>IF(TRIM(B57)="","",IF($B$5="HỒ CHÍ MINH",IF(VLOOKUP(TRIM(B57),'Logistic Catalogue'!A:O,10,0)=0,"-",VLOOKUP(TRIM(B57),'Logistic Catalogue'!A:O,10,0)),IF($B$5="HAØ NỘI",IF(VLOOKUP(TRIM(B57),'Logistic Catalogue'!A:K,11,0)=0,"-",VLOOKUP(TRIM(B57),'Logistic Catalogue'!A:K,11,0)),"-")))</f>
        <v/>
      </c>
      <c r="W57" s="143" t="str">
        <f>IF(TRIM(B57)="","",IF($B$5="HỒ CHÍ MINH",VLOOKUP(TRIM(B57),'Logistic Catalogue'!A:O,2,),VLOOKUP(TRIM(B57),'Logistic Catalogue'!A:Q,3,0)))</f>
        <v/>
      </c>
      <c r="X57" s="70" t="str">
        <f>IF(TRIM(B57)="","",VLOOKUP(TRIM(B57),'Logistic Catalogue'!A:S,19,0))</f>
        <v/>
      </c>
    </row>
    <row r="58" spans="1:24" ht="13">
      <c r="A58" s="115">
        <v>45</v>
      </c>
      <c r="B58" s="16"/>
      <c r="C58" s="15"/>
      <c r="D58" s="125" t="str">
        <f t="shared" si="0"/>
        <v/>
      </c>
      <c r="E58" s="125" t="str">
        <f t="shared" si="1"/>
        <v/>
      </c>
      <c r="F58" s="125" t="str">
        <f>IF(TRIM(B58)="","",IF(AND(D58="Tồn kho",$B$5="HAØ NỘI"),VLOOKUP(TRIM(B58),'Logistic Catalogue'!A:G,7,0),IF(AND(D58="Tồn kho",$B$5="HỒ CHÍ MINH"),VLOOKUP(TRIM(B58),'Logistic Catalogue'!A:E,5,0),IF($B$5="HAØ NỘI",VLOOKUP(TRIM(B58),'Logistic Catalogue'!A:G,7,0),VLOOKUP(TRIM(B58),'Logistic Catalogue'!A:E,5,0)))))</f>
        <v/>
      </c>
      <c r="G58" s="126" t="str">
        <f>IF(TRIM(B58)="","",(VLOOKUP(TRIM(B58),'Logistic Catalogue'!A:O,8,0)))</f>
        <v/>
      </c>
      <c r="H58" s="126" t="str">
        <f>IF(TRIM(B58)="","",(VLOOKUP(TRIM(B58),'Logistic Catalogue'!A:O,9,0)))</f>
        <v/>
      </c>
      <c r="I58" s="126" t="str">
        <f t="shared" si="2"/>
        <v/>
      </c>
      <c r="J58" s="125" t="str">
        <f>IF(TRIM(B58)="","",VLOOKUP(TRIM(B58),'Logistic Catalogue'!A:O,13,0))</f>
        <v/>
      </c>
      <c r="K58" s="127" t="str">
        <f t="shared" si="3"/>
        <v/>
      </c>
      <c r="L58" s="134" t="str">
        <f>IF(TRIM(B58)="","",IF(OR(VLOOKUP(TRIM(B58),'Logistic Catalogue'!A:R,18,0)=285,VLOOKUP(TRIM(B58),'Logistic Catalogue'!A:R,18,0)=286,VLOOKUP(TRIM(B58),'Logistic Catalogue'!A:S,19,0)&lt;&gt;"1000003"),"Chæ caáp giaáy xaùc nhaän xuaát xöù cuûa SEVN",""))</f>
        <v/>
      </c>
      <c r="M58" s="134" t="str">
        <f>IF(TRIM(B58)="","",VLOOKUP(TRIM(B58),'Logistic Catalogue'!A:N,14,0))</f>
        <v/>
      </c>
      <c r="N58" s="134" t="str">
        <f>IF(TRIM(B58)="","",VLOOKUP(TRIM(B58),'Logistic Catalogue'!A:O,15,0))</f>
        <v/>
      </c>
      <c r="O58" s="134" t="str">
        <f>IF(TRIM(B58)="","",VLOOKUP(TRIM(B58),'Logistic Catalogue'!A:P,16,0))</f>
        <v/>
      </c>
      <c r="P58" s="173" t="str">
        <f>IF(TRIM(B58)="","",VLOOKUP(TRIM(B58),'Logistic Catalogue'!A:Q,17,0)*C58)</f>
        <v/>
      </c>
      <c r="S58" s="142" t="str">
        <f>IF(TRIM(B58)="","",IF($B$5="HỒ CHÍ MINH",VLOOKUP(TRIM(B58),'Logistic Catalogue'!A:D,4,0),IF($B$5="HAØ NỘI",VLOOKUP(TRIM(B58),'Logistic Catalogue'!A:F,6,0),"")))</f>
        <v/>
      </c>
      <c r="T58" s="151" t="str">
        <f t="shared" si="4"/>
        <v/>
      </c>
      <c r="U58" s="151">
        <f>IF(D58="Tồn Kho",VLOOKUP($K$5,Link!F:H,3,FALSE),VLOOKUP($K$5,Link!F:I,4,FALSE))</f>
        <v>1</v>
      </c>
      <c r="V58" s="143" t="str">
        <f>IF(TRIM(B58)="","",IF($B$5="HỒ CHÍ MINH",IF(VLOOKUP(TRIM(B58),'Logistic Catalogue'!A:O,10,0)=0,"-",VLOOKUP(TRIM(B58),'Logistic Catalogue'!A:O,10,0)),IF($B$5="HAØ NỘI",IF(VLOOKUP(TRIM(B58),'Logistic Catalogue'!A:K,11,0)=0,"-",VLOOKUP(TRIM(B58),'Logistic Catalogue'!A:K,11,0)),"-")))</f>
        <v/>
      </c>
      <c r="W58" s="143" t="str">
        <f>IF(TRIM(B58)="","",IF($B$5="HỒ CHÍ MINH",VLOOKUP(TRIM(B58),'Logistic Catalogue'!A:O,2,),VLOOKUP(TRIM(B58),'Logistic Catalogue'!A:Q,3,0)))</f>
        <v/>
      </c>
      <c r="X58" s="70" t="str">
        <f>IF(TRIM(B58)="","",VLOOKUP(TRIM(B58),'Logistic Catalogue'!A:S,19,0))</f>
        <v/>
      </c>
    </row>
    <row r="59" spans="1:24" ht="13">
      <c r="A59" s="114">
        <v>46</v>
      </c>
      <c r="B59" s="16"/>
      <c r="C59" s="15"/>
      <c r="D59" s="125" t="str">
        <f t="shared" si="0"/>
        <v/>
      </c>
      <c r="E59" s="125" t="str">
        <f t="shared" si="1"/>
        <v/>
      </c>
      <c r="F59" s="125" t="str">
        <f>IF(TRIM(B59)="","",IF(AND(D59="Tồn kho",$B$5="HAØ NỘI"),VLOOKUP(TRIM(B59),'Logistic Catalogue'!A:G,7,0),IF(AND(D59="Tồn kho",$B$5="HỒ CHÍ MINH"),VLOOKUP(TRIM(B59),'Logistic Catalogue'!A:E,5,0),IF($B$5="HAØ NỘI",VLOOKUP(TRIM(B59),'Logistic Catalogue'!A:G,7,0),VLOOKUP(TRIM(B59),'Logistic Catalogue'!A:E,5,0)))))</f>
        <v/>
      </c>
      <c r="G59" s="126" t="str">
        <f>IF(TRIM(B59)="","",(VLOOKUP(TRIM(B59),'Logistic Catalogue'!A:O,8,0)))</f>
        <v/>
      </c>
      <c r="H59" s="126" t="str">
        <f>IF(TRIM(B59)="","",(VLOOKUP(TRIM(B59),'Logistic Catalogue'!A:O,9,0)))</f>
        <v/>
      </c>
      <c r="I59" s="126" t="str">
        <f t="shared" si="2"/>
        <v/>
      </c>
      <c r="J59" s="125" t="str">
        <f>IF(TRIM(B59)="","",VLOOKUP(TRIM(B59),'Logistic Catalogue'!A:O,13,0))</f>
        <v/>
      </c>
      <c r="K59" s="127" t="str">
        <f t="shared" si="3"/>
        <v/>
      </c>
      <c r="L59" s="134" t="str">
        <f>IF(TRIM(B59)="","",IF(OR(VLOOKUP(TRIM(B59),'Logistic Catalogue'!A:R,18,0)=285,VLOOKUP(TRIM(B59),'Logistic Catalogue'!A:R,18,0)=286,VLOOKUP(TRIM(B59),'Logistic Catalogue'!A:S,19,0)&lt;&gt;"1000003"),"Chæ caáp giaáy xaùc nhaän xuaát xöù cuûa SEVN",""))</f>
        <v/>
      </c>
      <c r="M59" s="134" t="str">
        <f>IF(TRIM(B59)="","",VLOOKUP(TRIM(B59),'Logistic Catalogue'!A:N,14,0))</f>
        <v/>
      </c>
      <c r="N59" s="134" t="str">
        <f>IF(TRIM(B59)="","",VLOOKUP(TRIM(B59),'Logistic Catalogue'!A:O,15,0))</f>
        <v/>
      </c>
      <c r="O59" s="134" t="str">
        <f>IF(TRIM(B59)="","",VLOOKUP(TRIM(B59),'Logistic Catalogue'!A:P,16,0))</f>
        <v/>
      </c>
      <c r="P59" s="173" t="str">
        <f>IF(TRIM(B59)="","",VLOOKUP(TRIM(B59),'Logistic Catalogue'!A:Q,17,0)*C59)</f>
        <v/>
      </c>
      <c r="S59" s="142" t="str">
        <f>IF(TRIM(B59)="","",IF($B$5="HỒ CHÍ MINH",VLOOKUP(TRIM(B59),'Logistic Catalogue'!A:D,4,0),IF($B$5="HAØ NỘI",VLOOKUP(TRIM(B59),'Logistic Catalogue'!A:F,6,0),"")))</f>
        <v/>
      </c>
      <c r="T59" s="151" t="str">
        <f t="shared" si="4"/>
        <v/>
      </c>
      <c r="U59" s="151">
        <f>IF(D59="Tồn Kho",VLOOKUP($K$5,Link!F:H,3,FALSE),VLOOKUP($K$5,Link!F:I,4,FALSE))</f>
        <v>1</v>
      </c>
      <c r="V59" s="143" t="str">
        <f>IF(TRIM(B59)="","",IF($B$5="HỒ CHÍ MINH",IF(VLOOKUP(TRIM(B59),'Logistic Catalogue'!A:O,10,0)=0,"-",VLOOKUP(TRIM(B59),'Logistic Catalogue'!A:O,10,0)),IF($B$5="HAØ NỘI",IF(VLOOKUP(TRIM(B59),'Logistic Catalogue'!A:K,11,0)=0,"-",VLOOKUP(TRIM(B59),'Logistic Catalogue'!A:K,11,0)),"-")))</f>
        <v/>
      </c>
      <c r="W59" s="143" t="str">
        <f>IF(TRIM(B59)="","",IF($B$5="HỒ CHÍ MINH",VLOOKUP(TRIM(B59),'Logistic Catalogue'!A:O,2,),VLOOKUP(TRIM(B59),'Logistic Catalogue'!A:Q,3,0)))</f>
        <v/>
      </c>
      <c r="X59" s="70" t="str">
        <f>IF(TRIM(B59)="","",VLOOKUP(TRIM(B59),'Logistic Catalogue'!A:S,19,0))</f>
        <v/>
      </c>
    </row>
    <row r="60" spans="1:24" ht="13">
      <c r="A60" s="115">
        <v>47</v>
      </c>
      <c r="B60" s="16"/>
      <c r="C60" s="15"/>
      <c r="D60" s="125" t="str">
        <f t="shared" si="0"/>
        <v/>
      </c>
      <c r="E60" s="125" t="str">
        <f t="shared" si="1"/>
        <v/>
      </c>
      <c r="F60" s="125" t="str">
        <f>IF(TRIM(B60)="","",IF(AND(D60="Tồn kho",$B$5="HAØ NỘI"),VLOOKUP(TRIM(B60),'Logistic Catalogue'!A:G,7,0),IF(AND(D60="Tồn kho",$B$5="HỒ CHÍ MINH"),VLOOKUP(TRIM(B60),'Logistic Catalogue'!A:E,5,0),IF($B$5="HAØ NỘI",VLOOKUP(TRIM(B60),'Logistic Catalogue'!A:G,7,0),VLOOKUP(TRIM(B60),'Logistic Catalogue'!A:E,5,0)))))</f>
        <v/>
      </c>
      <c r="G60" s="126" t="str">
        <f>IF(TRIM(B60)="","",(VLOOKUP(TRIM(B60),'Logistic Catalogue'!A:O,8,0)))</f>
        <v/>
      </c>
      <c r="H60" s="126" t="str">
        <f>IF(TRIM(B60)="","",(VLOOKUP(TRIM(B60),'Logistic Catalogue'!A:O,9,0)))</f>
        <v/>
      </c>
      <c r="I60" s="126" t="str">
        <f t="shared" si="2"/>
        <v/>
      </c>
      <c r="J60" s="125" t="str">
        <f>IF(TRIM(B60)="","",VLOOKUP(TRIM(B60),'Logistic Catalogue'!A:O,13,0))</f>
        <v/>
      </c>
      <c r="K60" s="127" t="str">
        <f t="shared" si="3"/>
        <v/>
      </c>
      <c r="L60" s="134" t="str">
        <f>IF(TRIM(B60)="","",IF(OR(VLOOKUP(TRIM(B60),'Logistic Catalogue'!A:R,18,0)=285,VLOOKUP(TRIM(B60),'Logistic Catalogue'!A:R,18,0)=286,VLOOKUP(TRIM(B60),'Logistic Catalogue'!A:S,19,0)&lt;&gt;"1000003"),"Chæ caáp giaáy xaùc nhaän xuaát xöù cuûa SEVN",""))</f>
        <v/>
      </c>
      <c r="M60" s="134" t="str">
        <f>IF(TRIM(B60)="","",VLOOKUP(TRIM(B60),'Logistic Catalogue'!A:N,14,0))</f>
        <v/>
      </c>
      <c r="N60" s="134" t="str">
        <f>IF(TRIM(B60)="","",VLOOKUP(TRIM(B60),'Logistic Catalogue'!A:O,15,0))</f>
        <v/>
      </c>
      <c r="O60" s="134" t="str">
        <f>IF(TRIM(B60)="","",VLOOKUP(TRIM(B60),'Logistic Catalogue'!A:P,16,0))</f>
        <v/>
      </c>
      <c r="P60" s="173" t="str">
        <f>IF(TRIM(B60)="","",VLOOKUP(TRIM(B60),'Logistic Catalogue'!A:Q,17,0)*C60)</f>
        <v/>
      </c>
      <c r="S60" s="142" t="str">
        <f>IF(TRIM(B60)="","",IF($B$5="HỒ CHÍ MINH",VLOOKUP(TRIM(B60),'Logistic Catalogue'!A:D,4,0),IF($B$5="HAØ NỘI",VLOOKUP(TRIM(B60),'Logistic Catalogue'!A:F,6,0),"")))</f>
        <v/>
      </c>
      <c r="T60" s="151" t="str">
        <f t="shared" si="4"/>
        <v/>
      </c>
      <c r="U60" s="151">
        <f>IF(D60="Tồn Kho",VLOOKUP($K$5,Link!F:H,3,FALSE),VLOOKUP($K$5,Link!F:I,4,FALSE))</f>
        <v>1</v>
      </c>
      <c r="V60" s="143" t="str">
        <f>IF(TRIM(B60)="","",IF($B$5="HỒ CHÍ MINH",IF(VLOOKUP(TRIM(B60),'Logistic Catalogue'!A:O,10,0)=0,"-",VLOOKUP(TRIM(B60),'Logistic Catalogue'!A:O,10,0)),IF($B$5="HAØ NỘI",IF(VLOOKUP(TRIM(B60),'Logistic Catalogue'!A:K,11,0)=0,"-",VLOOKUP(TRIM(B60),'Logistic Catalogue'!A:K,11,0)),"-")))</f>
        <v/>
      </c>
      <c r="W60" s="143" t="str">
        <f>IF(TRIM(B60)="","",IF($B$5="HỒ CHÍ MINH",VLOOKUP(TRIM(B60),'Logistic Catalogue'!A:O,2,),VLOOKUP(TRIM(B60),'Logistic Catalogue'!A:Q,3,0)))</f>
        <v/>
      </c>
      <c r="X60" s="70" t="str">
        <f>IF(TRIM(B60)="","",VLOOKUP(TRIM(B60),'Logistic Catalogue'!A:S,19,0))</f>
        <v/>
      </c>
    </row>
    <row r="61" spans="1:24" ht="13">
      <c r="A61" s="115">
        <v>48</v>
      </c>
      <c r="B61" s="16"/>
      <c r="C61" s="15"/>
      <c r="D61" s="125" t="str">
        <f t="shared" si="0"/>
        <v/>
      </c>
      <c r="E61" s="125" t="str">
        <f t="shared" si="1"/>
        <v/>
      </c>
      <c r="F61" s="125" t="str">
        <f>IF(TRIM(B61)="","",IF(AND(D61="Tồn kho",$B$5="HAØ NỘI"),VLOOKUP(TRIM(B61),'Logistic Catalogue'!A:G,7,0),IF(AND(D61="Tồn kho",$B$5="HỒ CHÍ MINH"),VLOOKUP(TRIM(B61),'Logistic Catalogue'!A:E,5,0),IF($B$5="HAØ NỘI",VLOOKUP(TRIM(B61),'Logistic Catalogue'!A:G,7,0),VLOOKUP(TRIM(B61),'Logistic Catalogue'!A:E,5,0)))))</f>
        <v/>
      </c>
      <c r="G61" s="126" t="str">
        <f>IF(TRIM(B61)="","",(VLOOKUP(TRIM(B61),'Logistic Catalogue'!A:O,8,0)))</f>
        <v/>
      </c>
      <c r="H61" s="126" t="str">
        <f>IF(TRIM(B61)="","",(VLOOKUP(TRIM(B61),'Logistic Catalogue'!A:O,9,0)))</f>
        <v/>
      </c>
      <c r="I61" s="126" t="str">
        <f t="shared" si="2"/>
        <v/>
      </c>
      <c r="J61" s="125" t="str">
        <f>IF(TRIM(B61)="","",VLOOKUP(TRIM(B61),'Logistic Catalogue'!A:O,13,0))</f>
        <v/>
      </c>
      <c r="K61" s="127" t="str">
        <f t="shared" si="3"/>
        <v/>
      </c>
      <c r="L61" s="134" t="str">
        <f>IF(TRIM(B61)="","",IF(OR(VLOOKUP(TRIM(B61),'Logistic Catalogue'!A:R,18,0)=285,VLOOKUP(TRIM(B61),'Logistic Catalogue'!A:R,18,0)=286,VLOOKUP(TRIM(B61),'Logistic Catalogue'!A:S,19,0)&lt;&gt;"1000003"),"Chæ caáp giaáy xaùc nhaän xuaát xöù cuûa SEVN",""))</f>
        <v/>
      </c>
      <c r="M61" s="134" t="str">
        <f>IF(TRIM(B61)="","",VLOOKUP(TRIM(B61),'Logistic Catalogue'!A:N,14,0))</f>
        <v/>
      </c>
      <c r="N61" s="134" t="str">
        <f>IF(TRIM(B61)="","",VLOOKUP(TRIM(B61),'Logistic Catalogue'!A:O,15,0))</f>
        <v/>
      </c>
      <c r="O61" s="134" t="str">
        <f>IF(TRIM(B61)="","",VLOOKUP(TRIM(B61),'Logistic Catalogue'!A:P,16,0))</f>
        <v/>
      </c>
      <c r="P61" s="173" t="str">
        <f>IF(TRIM(B61)="","",VLOOKUP(TRIM(B61),'Logistic Catalogue'!A:Q,17,0)*C61)</f>
        <v/>
      </c>
      <c r="S61" s="142" t="str">
        <f>IF(TRIM(B61)="","",IF($B$5="HỒ CHÍ MINH",VLOOKUP(TRIM(B61),'Logistic Catalogue'!A:D,4,0),IF($B$5="HAØ NỘI",VLOOKUP(TRIM(B61),'Logistic Catalogue'!A:F,6,0),"")))</f>
        <v/>
      </c>
      <c r="T61" s="151" t="str">
        <f t="shared" si="4"/>
        <v/>
      </c>
      <c r="U61" s="151">
        <f>IF(D61="Tồn Kho",VLOOKUP($K$5,Link!F:H,3,FALSE),VLOOKUP($K$5,Link!F:I,4,FALSE))</f>
        <v>1</v>
      </c>
      <c r="V61" s="143" t="str">
        <f>IF(TRIM(B61)="","",IF($B$5="HỒ CHÍ MINH",IF(VLOOKUP(TRIM(B61),'Logistic Catalogue'!A:O,10,0)=0,"-",VLOOKUP(TRIM(B61),'Logistic Catalogue'!A:O,10,0)),IF($B$5="HAØ NỘI",IF(VLOOKUP(TRIM(B61),'Logistic Catalogue'!A:K,11,0)=0,"-",VLOOKUP(TRIM(B61),'Logistic Catalogue'!A:K,11,0)),"-")))</f>
        <v/>
      </c>
      <c r="W61" s="143" t="str">
        <f>IF(TRIM(B61)="","",IF($B$5="HỒ CHÍ MINH",VLOOKUP(TRIM(B61),'Logistic Catalogue'!A:O,2,),VLOOKUP(TRIM(B61),'Logistic Catalogue'!A:Q,3,0)))</f>
        <v/>
      </c>
      <c r="X61" s="70" t="str">
        <f>IF(TRIM(B61)="","",VLOOKUP(TRIM(B61),'Logistic Catalogue'!A:S,19,0))</f>
        <v/>
      </c>
    </row>
    <row r="62" spans="1:24" ht="13">
      <c r="A62" s="114">
        <v>49</v>
      </c>
      <c r="B62" s="16"/>
      <c r="C62" s="15"/>
      <c r="D62" s="125" t="str">
        <f t="shared" si="0"/>
        <v/>
      </c>
      <c r="E62" s="125" t="str">
        <f t="shared" si="1"/>
        <v/>
      </c>
      <c r="F62" s="125" t="str">
        <f>IF(TRIM(B62)="","",IF(AND(D62="Tồn kho",$B$5="HAØ NỘI"),VLOOKUP(TRIM(B62),'Logistic Catalogue'!A:G,7,0),IF(AND(D62="Tồn kho",$B$5="HỒ CHÍ MINH"),VLOOKUP(TRIM(B62),'Logistic Catalogue'!A:E,5,0),IF($B$5="HAØ NỘI",VLOOKUP(TRIM(B62),'Logistic Catalogue'!A:G,7,0),VLOOKUP(TRIM(B62),'Logistic Catalogue'!A:E,5,0)))))</f>
        <v/>
      </c>
      <c r="G62" s="126" t="str">
        <f>IF(TRIM(B62)="","",(VLOOKUP(TRIM(B62),'Logistic Catalogue'!A:O,8,0)))</f>
        <v/>
      </c>
      <c r="H62" s="126" t="str">
        <f>IF(TRIM(B62)="","",(VLOOKUP(TRIM(B62),'Logistic Catalogue'!A:O,9,0)))</f>
        <v/>
      </c>
      <c r="I62" s="126" t="str">
        <f t="shared" si="2"/>
        <v/>
      </c>
      <c r="J62" s="125" t="str">
        <f>IF(TRIM(B62)="","",VLOOKUP(TRIM(B62),'Logistic Catalogue'!A:O,13,0))</f>
        <v/>
      </c>
      <c r="K62" s="127" t="str">
        <f t="shared" si="3"/>
        <v/>
      </c>
      <c r="L62" s="134" t="str">
        <f>IF(TRIM(B62)="","",IF(OR(VLOOKUP(TRIM(B62),'Logistic Catalogue'!A:R,18,0)=285,VLOOKUP(TRIM(B62),'Logistic Catalogue'!A:R,18,0)=286,VLOOKUP(TRIM(B62),'Logistic Catalogue'!A:S,19,0)&lt;&gt;"1000003"),"Chæ caáp giaáy xaùc nhaän xuaát xöù cuûa SEVN",""))</f>
        <v/>
      </c>
      <c r="M62" s="134" t="str">
        <f>IF(TRIM(B62)="","",VLOOKUP(TRIM(B62),'Logistic Catalogue'!A:N,14,0))</f>
        <v/>
      </c>
      <c r="N62" s="134" t="str">
        <f>IF(TRIM(B62)="","",VLOOKUP(TRIM(B62),'Logistic Catalogue'!A:O,15,0))</f>
        <v/>
      </c>
      <c r="O62" s="134" t="str">
        <f>IF(TRIM(B62)="","",VLOOKUP(TRIM(B62),'Logistic Catalogue'!A:P,16,0))</f>
        <v/>
      </c>
      <c r="P62" s="173" t="str">
        <f>IF(TRIM(B62)="","",VLOOKUP(TRIM(B62),'Logistic Catalogue'!A:Q,17,0)*C62)</f>
        <v/>
      </c>
      <c r="S62" s="142" t="str">
        <f>IF(TRIM(B62)="","",IF($B$5="HỒ CHÍ MINH",VLOOKUP(TRIM(B62),'Logistic Catalogue'!A:D,4,0),IF($B$5="HAØ NỘI",VLOOKUP(TRIM(B62),'Logistic Catalogue'!A:F,6,0),"")))</f>
        <v/>
      </c>
      <c r="T62" s="151" t="str">
        <f t="shared" si="4"/>
        <v/>
      </c>
      <c r="U62" s="151">
        <f>IF(D62="Tồn Kho",VLOOKUP($K$5,Link!F:H,3,FALSE),VLOOKUP($K$5,Link!F:I,4,FALSE))</f>
        <v>1</v>
      </c>
      <c r="V62" s="143" t="str">
        <f>IF(TRIM(B62)="","",IF($B$5="HỒ CHÍ MINH",IF(VLOOKUP(TRIM(B62),'Logistic Catalogue'!A:O,10,0)=0,"-",VLOOKUP(TRIM(B62),'Logistic Catalogue'!A:O,10,0)),IF($B$5="HAØ NỘI",IF(VLOOKUP(TRIM(B62),'Logistic Catalogue'!A:K,11,0)=0,"-",VLOOKUP(TRIM(B62),'Logistic Catalogue'!A:K,11,0)),"-")))</f>
        <v/>
      </c>
      <c r="W62" s="143" t="str">
        <f>IF(TRIM(B62)="","",IF($B$5="HỒ CHÍ MINH",VLOOKUP(TRIM(B62),'Logistic Catalogue'!A:O,2,),VLOOKUP(TRIM(B62),'Logistic Catalogue'!A:Q,3,0)))</f>
        <v/>
      </c>
      <c r="X62" s="70" t="str">
        <f>IF(TRIM(B62)="","",VLOOKUP(TRIM(B62),'Logistic Catalogue'!A:S,19,0))</f>
        <v/>
      </c>
    </row>
    <row r="63" spans="1:24" ht="13">
      <c r="A63" s="115">
        <v>50</v>
      </c>
      <c r="B63" s="16"/>
      <c r="C63" s="15"/>
      <c r="D63" s="125" t="str">
        <f t="shared" si="0"/>
        <v/>
      </c>
      <c r="E63" s="125" t="str">
        <f t="shared" si="1"/>
        <v/>
      </c>
      <c r="F63" s="125" t="str">
        <f>IF(TRIM(B63)="","",IF(AND(D63="Tồn kho",$B$5="HAØ NỘI"),VLOOKUP(TRIM(B63),'Logistic Catalogue'!A:G,7,0),IF(AND(D63="Tồn kho",$B$5="HỒ CHÍ MINH"),VLOOKUP(TRIM(B63),'Logistic Catalogue'!A:E,5,0),IF($B$5="HAØ NỘI",VLOOKUP(TRIM(B63),'Logistic Catalogue'!A:G,7,0),VLOOKUP(TRIM(B63),'Logistic Catalogue'!A:E,5,0)))))</f>
        <v/>
      </c>
      <c r="G63" s="126" t="str">
        <f>IF(TRIM(B63)="","",(VLOOKUP(TRIM(B63),'Logistic Catalogue'!A:O,8,0)))</f>
        <v/>
      </c>
      <c r="H63" s="126" t="str">
        <f>IF(TRIM(B63)="","",(VLOOKUP(TRIM(B63),'Logistic Catalogue'!A:O,9,0)))</f>
        <v/>
      </c>
      <c r="I63" s="126" t="str">
        <f t="shared" si="2"/>
        <v/>
      </c>
      <c r="J63" s="125" t="str">
        <f>IF(TRIM(B63)="","",VLOOKUP(TRIM(B63),'Logistic Catalogue'!A:O,13,0))</f>
        <v/>
      </c>
      <c r="K63" s="127" t="str">
        <f t="shared" si="3"/>
        <v/>
      </c>
      <c r="L63" s="134" t="str">
        <f>IF(TRIM(B63)="","",IF(OR(VLOOKUP(TRIM(B63),'Logistic Catalogue'!A:R,18,0)=285,VLOOKUP(TRIM(B63),'Logistic Catalogue'!A:R,18,0)=286,VLOOKUP(TRIM(B63),'Logistic Catalogue'!A:S,19,0)&lt;&gt;"1000003"),"Chæ caáp giaáy xaùc nhaän xuaát xöù cuûa SEVN",""))</f>
        <v/>
      </c>
      <c r="M63" s="134" t="str">
        <f>IF(TRIM(B63)="","",VLOOKUP(TRIM(B63),'Logistic Catalogue'!A:N,14,0))</f>
        <v/>
      </c>
      <c r="N63" s="134" t="str">
        <f>IF(TRIM(B63)="","",VLOOKUP(TRIM(B63),'Logistic Catalogue'!A:O,15,0))</f>
        <v/>
      </c>
      <c r="O63" s="134" t="str">
        <f>IF(TRIM(B63)="","",VLOOKUP(TRIM(B63),'Logistic Catalogue'!A:P,16,0))</f>
        <v/>
      </c>
      <c r="P63" s="173" t="str">
        <f>IF(TRIM(B63)="","",VLOOKUP(TRIM(B63),'Logistic Catalogue'!A:Q,17,0)*C63)</f>
        <v/>
      </c>
      <c r="S63" s="142" t="str">
        <f>IF(TRIM(B63)="","",IF($B$5="HỒ CHÍ MINH",VLOOKUP(TRIM(B63),'Logistic Catalogue'!A:D,4,0),IF($B$5="HAØ NỘI",VLOOKUP(TRIM(B63),'Logistic Catalogue'!A:F,6,0),"")))</f>
        <v/>
      </c>
      <c r="T63" s="151" t="str">
        <f t="shared" si="4"/>
        <v/>
      </c>
      <c r="U63" s="151">
        <f>IF(D63="Tồn Kho",VLOOKUP($K$5,Link!F:H,3,FALSE),VLOOKUP($K$5,Link!F:I,4,FALSE))</f>
        <v>1</v>
      </c>
      <c r="V63" s="143" t="str">
        <f>IF(TRIM(B63)="","",IF($B$5="HỒ CHÍ MINH",IF(VLOOKUP(TRIM(B63),'Logistic Catalogue'!A:O,10,0)=0,"-",VLOOKUP(TRIM(B63),'Logistic Catalogue'!A:O,10,0)),IF($B$5="HAØ NỘI",IF(VLOOKUP(TRIM(B63),'Logistic Catalogue'!A:K,11,0)=0,"-",VLOOKUP(TRIM(B63),'Logistic Catalogue'!A:K,11,0)),"-")))</f>
        <v/>
      </c>
      <c r="W63" s="143" t="str">
        <f>IF(TRIM(B63)="","",IF($B$5="HỒ CHÍ MINH",VLOOKUP(TRIM(B63),'Logistic Catalogue'!A:O,2,),VLOOKUP(TRIM(B63),'Logistic Catalogue'!A:Q,3,0)))</f>
        <v/>
      </c>
      <c r="X63" s="70" t="str">
        <f>IF(TRIM(B63)="","",VLOOKUP(TRIM(B63),'Logistic Catalogue'!A:S,19,0))</f>
        <v/>
      </c>
    </row>
    <row r="64" spans="1:24" ht="13">
      <c r="A64" s="115">
        <v>51</v>
      </c>
      <c r="B64" s="16"/>
      <c r="C64" s="15"/>
      <c r="D64" s="125" t="str">
        <f t="shared" si="0"/>
        <v/>
      </c>
      <c r="E64" s="125" t="str">
        <f t="shared" si="1"/>
        <v/>
      </c>
      <c r="F64" s="125" t="str">
        <f>IF(TRIM(B64)="","",IF(AND(D64="Tồn kho",$B$5="HAØ NỘI"),VLOOKUP(TRIM(B64),'Logistic Catalogue'!A:G,7,0),IF(AND(D64="Tồn kho",$B$5="HỒ CHÍ MINH"),VLOOKUP(TRIM(B64),'Logistic Catalogue'!A:E,5,0),IF($B$5="HAØ NỘI",VLOOKUP(TRIM(B64),'Logistic Catalogue'!A:G,7,0),VLOOKUP(TRIM(B64),'Logistic Catalogue'!A:E,5,0)))))</f>
        <v/>
      </c>
      <c r="G64" s="126" t="str">
        <f>IF(TRIM(B64)="","",(VLOOKUP(TRIM(B64),'Logistic Catalogue'!A:O,8,0)))</f>
        <v/>
      </c>
      <c r="H64" s="126" t="str">
        <f>IF(TRIM(B64)="","",(VLOOKUP(TRIM(B64),'Logistic Catalogue'!A:O,9,0)))</f>
        <v/>
      </c>
      <c r="I64" s="126" t="str">
        <f t="shared" si="2"/>
        <v/>
      </c>
      <c r="J64" s="125" t="str">
        <f>IF(TRIM(B64)="","",VLOOKUP(TRIM(B64),'Logistic Catalogue'!A:O,13,0))</f>
        <v/>
      </c>
      <c r="K64" s="127" t="str">
        <f t="shared" si="3"/>
        <v/>
      </c>
      <c r="L64" s="134" t="str">
        <f>IF(TRIM(B64)="","",IF(OR(VLOOKUP(TRIM(B64),'Logistic Catalogue'!A:R,18,0)=285,VLOOKUP(TRIM(B64),'Logistic Catalogue'!A:R,18,0)=286,VLOOKUP(TRIM(B64),'Logistic Catalogue'!A:S,19,0)&lt;&gt;"1000003"),"Chæ caáp giaáy xaùc nhaän xuaát xöù cuûa SEVN",""))</f>
        <v/>
      </c>
      <c r="M64" s="134" t="str">
        <f>IF(TRIM(B64)="","",VLOOKUP(TRIM(B64),'Logistic Catalogue'!A:N,14,0))</f>
        <v/>
      </c>
      <c r="N64" s="134" t="str">
        <f>IF(TRIM(B64)="","",VLOOKUP(TRIM(B64),'Logistic Catalogue'!A:O,15,0))</f>
        <v/>
      </c>
      <c r="O64" s="134" t="str">
        <f>IF(TRIM(B64)="","",VLOOKUP(TRIM(B64),'Logistic Catalogue'!A:P,16,0))</f>
        <v/>
      </c>
      <c r="P64" s="173" t="str">
        <f>IF(TRIM(B64)="","",VLOOKUP(TRIM(B64),'Logistic Catalogue'!A:Q,17,0)*C64)</f>
        <v/>
      </c>
      <c r="S64" s="142" t="str">
        <f>IF(TRIM(B64)="","",IF($B$5="HỒ CHÍ MINH",VLOOKUP(TRIM(B64),'Logistic Catalogue'!A:D,4,0),IF($B$5="HAØ NỘI",VLOOKUP(TRIM(B64),'Logistic Catalogue'!A:F,6,0),"")))</f>
        <v/>
      </c>
      <c r="T64" s="151" t="str">
        <f t="shared" si="4"/>
        <v/>
      </c>
      <c r="U64" s="151">
        <f>IF(D64="Tồn Kho",VLOOKUP($K$5,Link!F:H,3,FALSE),VLOOKUP($K$5,Link!F:I,4,FALSE))</f>
        <v>1</v>
      </c>
      <c r="V64" s="143" t="str">
        <f>IF(TRIM(B64)="","",IF($B$5="HỒ CHÍ MINH",IF(VLOOKUP(TRIM(B64),'Logistic Catalogue'!A:O,10,0)=0,"-",VLOOKUP(TRIM(B64),'Logistic Catalogue'!A:O,10,0)),IF($B$5="HAØ NỘI",IF(VLOOKUP(TRIM(B64),'Logistic Catalogue'!A:K,11,0)=0,"-",VLOOKUP(TRIM(B64),'Logistic Catalogue'!A:K,11,0)),"-")))</f>
        <v/>
      </c>
      <c r="W64" s="143" t="str">
        <f>IF(TRIM(B64)="","",IF($B$5="HỒ CHÍ MINH",VLOOKUP(TRIM(B64),'Logistic Catalogue'!A:O,2,),VLOOKUP(TRIM(B64),'Logistic Catalogue'!A:Q,3,0)))</f>
        <v/>
      </c>
      <c r="X64" s="70" t="str">
        <f>IF(TRIM(B64)="","",VLOOKUP(TRIM(B64),'Logistic Catalogue'!A:S,19,0))</f>
        <v/>
      </c>
    </row>
    <row r="65" spans="1:24" ht="13">
      <c r="A65" s="114">
        <v>52</v>
      </c>
      <c r="B65" s="16"/>
      <c r="C65" s="15"/>
      <c r="D65" s="125" t="str">
        <f t="shared" si="0"/>
        <v/>
      </c>
      <c r="E65" s="125" t="str">
        <f t="shared" si="1"/>
        <v/>
      </c>
      <c r="F65" s="125" t="str">
        <f>IF(TRIM(B65)="","",IF(AND(D65="Tồn kho",$B$5="HAØ NỘI"),VLOOKUP(TRIM(B65),'Logistic Catalogue'!A:G,7,0),IF(AND(D65="Tồn kho",$B$5="HỒ CHÍ MINH"),VLOOKUP(TRIM(B65),'Logistic Catalogue'!A:E,5,0),IF($B$5="HAØ NỘI",VLOOKUP(TRIM(B65),'Logistic Catalogue'!A:G,7,0),VLOOKUP(TRIM(B65),'Logistic Catalogue'!A:E,5,0)))))</f>
        <v/>
      </c>
      <c r="G65" s="126" t="str">
        <f>IF(TRIM(B65)="","",(VLOOKUP(TRIM(B65),'Logistic Catalogue'!A:O,8,0)))</f>
        <v/>
      </c>
      <c r="H65" s="126" t="str">
        <f>IF(TRIM(B65)="","",(VLOOKUP(TRIM(B65),'Logistic Catalogue'!A:O,9,0)))</f>
        <v/>
      </c>
      <c r="I65" s="126" t="str">
        <f t="shared" si="2"/>
        <v/>
      </c>
      <c r="J65" s="125" t="str">
        <f>IF(TRIM(B65)="","",VLOOKUP(TRIM(B65),'Logistic Catalogue'!A:O,13,0))</f>
        <v/>
      </c>
      <c r="K65" s="127" t="str">
        <f t="shared" si="3"/>
        <v/>
      </c>
      <c r="L65" s="134" t="str">
        <f>IF(TRIM(B65)="","",IF(OR(VLOOKUP(TRIM(B65),'Logistic Catalogue'!A:R,18,0)=285,VLOOKUP(TRIM(B65),'Logistic Catalogue'!A:R,18,0)=286,VLOOKUP(TRIM(B65),'Logistic Catalogue'!A:S,19,0)&lt;&gt;"1000003"),"Chæ caáp giaáy xaùc nhaän xuaát xöù cuûa SEVN",""))</f>
        <v/>
      </c>
      <c r="M65" s="134" t="str">
        <f>IF(TRIM(B65)="","",VLOOKUP(TRIM(B65),'Logistic Catalogue'!A:N,14,0))</f>
        <v/>
      </c>
      <c r="N65" s="134" t="str">
        <f>IF(TRIM(B65)="","",VLOOKUP(TRIM(B65),'Logistic Catalogue'!A:O,15,0))</f>
        <v/>
      </c>
      <c r="O65" s="134" t="str">
        <f>IF(TRIM(B65)="","",VLOOKUP(TRIM(B65),'Logistic Catalogue'!A:P,16,0))</f>
        <v/>
      </c>
      <c r="P65" s="173" t="str">
        <f>IF(TRIM(B65)="","",VLOOKUP(TRIM(B65),'Logistic Catalogue'!A:Q,17,0)*C65)</f>
        <v/>
      </c>
      <c r="S65" s="142" t="str">
        <f>IF(TRIM(B65)="","",IF($B$5="HỒ CHÍ MINH",VLOOKUP(TRIM(B65),'Logistic Catalogue'!A:D,4,0),IF($B$5="HAØ NỘI",VLOOKUP(TRIM(B65),'Logistic Catalogue'!A:F,6,0),"")))</f>
        <v/>
      </c>
      <c r="T65" s="151" t="str">
        <f t="shared" si="4"/>
        <v/>
      </c>
      <c r="U65" s="151">
        <f>IF(D65="Tồn Kho",VLOOKUP($K$5,Link!F:H,3,FALSE),VLOOKUP($K$5,Link!F:I,4,FALSE))</f>
        <v>1</v>
      </c>
      <c r="V65" s="143" t="str">
        <f>IF(TRIM(B65)="","",IF($B$5="HỒ CHÍ MINH",IF(VLOOKUP(TRIM(B65),'Logistic Catalogue'!A:O,10,0)=0,"-",VLOOKUP(TRIM(B65),'Logistic Catalogue'!A:O,10,0)),IF($B$5="HAØ NỘI",IF(VLOOKUP(TRIM(B65),'Logistic Catalogue'!A:K,11,0)=0,"-",VLOOKUP(TRIM(B65),'Logistic Catalogue'!A:K,11,0)),"-")))</f>
        <v/>
      </c>
      <c r="W65" s="143" t="str">
        <f>IF(TRIM(B65)="","",IF($B$5="HỒ CHÍ MINH",VLOOKUP(TRIM(B65),'Logistic Catalogue'!A:O,2,),VLOOKUP(TRIM(B65),'Logistic Catalogue'!A:Q,3,0)))</f>
        <v/>
      </c>
      <c r="X65" s="70" t="str">
        <f>IF(TRIM(B65)="","",VLOOKUP(TRIM(B65),'Logistic Catalogue'!A:S,19,0))</f>
        <v/>
      </c>
    </row>
    <row r="66" spans="1:24" ht="13">
      <c r="A66" s="115">
        <v>53</v>
      </c>
      <c r="B66" s="16"/>
      <c r="C66" s="15"/>
      <c r="D66" s="125" t="str">
        <f t="shared" si="0"/>
        <v/>
      </c>
      <c r="E66" s="125" t="str">
        <f t="shared" si="1"/>
        <v/>
      </c>
      <c r="F66" s="125" t="str">
        <f>IF(TRIM(B66)="","",IF(AND(D66="Tồn kho",$B$5="HAØ NỘI"),VLOOKUP(TRIM(B66),'Logistic Catalogue'!A:G,7,0),IF(AND(D66="Tồn kho",$B$5="HỒ CHÍ MINH"),VLOOKUP(TRIM(B66),'Logistic Catalogue'!A:E,5,0),IF($B$5="HAØ NỘI",VLOOKUP(TRIM(B66),'Logistic Catalogue'!A:G,7,0),VLOOKUP(TRIM(B66),'Logistic Catalogue'!A:E,5,0)))))</f>
        <v/>
      </c>
      <c r="G66" s="126" t="str">
        <f>IF(TRIM(B66)="","",(VLOOKUP(TRIM(B66),'Logistic Catalogue'!A:O,8,0)))</f>
        <v/>
      </c>
      <c r="H66" s="126" t="str">
        <f>IF(TRIM(B66)="","",(VLOOKUP(TRIM(B66),'Logistic Catalogue'!A:O,9,0)))</f>
        <v/>
      </c>
      <c r="I66" s="126" t="str">
        <f t="shared" si="2"/>
        <v/>
      </c>
      <c r="J66" s="125" t="str">
        <f>IF(TRIM(B66)="","",VLOOKUP(TRIM(B66),'Logistic Catalogue'!A:O,13,0))</f>
        <v/>
      </c>
      <c r="K66" s="127" t="str">
        <f t="shared" si="3"/>
        <v/>
      </c>
      <c r="L66" s="134" t="str">
        <f>IF(TRIM(B66)="","",IF(OR(VLOOKUP(TRIM(B66),'Logistic Catalogue'!A:R,18,0)=285,VLOOKUP(TRIM(B66),'Logistic Catalogue'!A:R,18,0)=286,VLOOKUP(TRIM(B66),'Logistic Catalogue'!A:S,19,0)&lt;&gt;"1000003"),"Chæ caáp giaáy xaùc nhaän xuaát xöù cuûa SEVN",""))</f>
        <v/>
      </c>
      <c r="M66" s="134" t="str">
        <f>IF(TRIM(B66)="","",VLOOKUP(TRIM(B66),'Logistic Catalogue'!A:N,14,0))</f>
        <v/>
      </c>
      <c r="N66" s="134" t="str">
        <f>IF(TRIM(B66)="","",VLOOKUP(TRIM(B66),'Logistic Catalogue'!A:O,15,0))</f>
        <v/>
      </c>
      <c r="O66" s="134" t="str">
        <f>IF(TRIM(B66)="","",VLOOKUP(TRIM(B66),'Logistic Catalogue'!A:P,16,0))</f>
        <v/>
      </c>
      <c r="P66" s="173" t="str">
        <f>IF(TRIM(B66)="","",VLOOKUP(TRIM(B66),'Logistic Catalogue'!A:Q,17,0)*C66)</f>
        <v/>
      </c>
      <c r="S66" s="142" t="str">
        <f>IF(TRIM(B66)="","",IF($B$5="HỒ CHÍ MINH",VLOOKUP(TRIM(B66),'Logistic Catalogue'!A:D,4,0),IF($B$5="HAØ NỘI",VLOOKUP(TRIM(B66),'Logistic Catalogue'!A:F,6,0),"")))</f>
        <v/>
      </c>
      <c r="T66" s="151" t="str">
        <f t="shared" si="4"/>
        <v/>
      </c>
      <c r="U66" s="151">
        <f>IF(D66="Tồn Kho",VLOOKUP($K$5,Link!F:H,3,FALSE),VLOOKUP($K$5,Link!F:I,4,FALSE))</f>
        <v>1</v>
      </c>
      <c r="V66" s="143" t="str">
        <f>IF(TRIM(B66)="","",IF($B$5="HỒ CHÍ MINH",IF(VLOOKUP(TRIM(B66),'Logistic Catalogue'!A:O,10,0)=0,"-",VLOOKUP(TRIM(B66),'Logistic Catalogue'!A:O,10,0)),IF($B$5="HAØ NỘI",IF(VLOOKUP(TRIM(B66),'Logistic Catalogue'!A:K,11,0)=0,"-",VLOOKUP(TRIM(B66),'Logistic Catalogue'!A:K,11,0)),"-")))</f>
        <v/>
      </c>
      <c r="W66" s="143" t="str">
        <f>IF(TRIM(B66)="","",IF($B$5="HỒ CHÍ MINH",VLOOKUP(TRIM(B66),'Logistic Catalogue'!A:O,2,),VLOOKUP(TRIM(B66),'Logistic Catalogue'!A:Q,3,0)))</f>
        <v/>
      </c>
      <c r="X66" s="70" t="str">
        <f>IF(TRIM(B66)="","",VLOOKUP(TRIM(B66),'Logistic Catalogue'!A:S,19,0))</f>
        <v/>
      </c>
    </row>
    <row r="67" spans="1:24" ht="13">
      <c r="A67" s="115">
        <v>54</v>
      </c>
      <c r="B67" s="16"/>
      <c r="C67" s="15"/>
      <c r="D67" s="125" t="str">
        <f t="shared" si="0"/>
        <v/>
      </c>
      <c r="E67" s="125" t="str">
        <f t="shared" si="1"/>
        <v/>
      </c>
      <c r="F67" s="125" t="str">
        <f>IF(TRIM(B67)="","",IF(AND(D67="Tồn kho",$B$5="HAØ NỘI"),VLOOKUP(TRIM(B67),'Logistic Catalogue'!A:G,7,0),IF(AND(D67="Tồn kho",$B$5="HỒ CHÍ MINH"),VLOOKUP(TRIM(B67),'Logistic Catalogue'!A:E,5,0),IF($B$5="HAØ NỘI",VLOOKUP(TRIM(B67),'Logistic Catalogue'!A:G,7,0),VLOOKUP(TRIM(B67),'Logistic Catalogue'!A:E,5,0)))))</f>
        <v/>
      </c>
      <c r="G67" s="126" t="str">
        <f>IF(TRIM(B67)="","",(VLOOKUP(TRIM(B67),'Logistic Catalogue'!A:O,8,0)))</f>
        <v/>
      </c>
      <c r="H67" s="126" t="str">
        <f>IF(TRIM(B67)="","",(VLOOKUP(TRIM(B67),'Logistic Catalogue'!A:O,9,0)))</f>
        <v/>
      </c>
      <c r="I67" s="126" t="str">
        <f t="shared" si="2"/>
        <v/>
      </c>
      <c r="J67" s="125" t="str">
        <f>IF(TRIM(B67)="","",VLOOKUP(TRIM(B67),'Logistic Catalogue'!A:O,13,0))</f>
        <v/>
      </c>
      <c r="K67" s="127" t="str">
        <f t="shared" si="3"/>
        <v/>
      </c>
      <c r="L67" s="134" t="str">
        <f>IF(TRIM(B67)="","",IF(OR(VLOOKUP(TRIM(B67),'Logistic Catalogue'!A:R,18,0)=285,VLOOKUP(TRIM(B67),'Logistic Catalogue'!A:R,18,0)=286,VLOOKUP(TRIM(B67),'Logistic Catalogue'!A:S,19,0)&lt;&gt;"1000003"),"Chæ caáp giaáy xaùc nhaän xuaát xöù cuûa SEVN",""))</f>
        <v/>
      </c>
      <c r="M67" s="134" t="str">
        <f>IF(TRIM(B67)="","",VLOOKUP(TRIM(B67),'Logistic Catalogue'!A:N,14,0))</f>
        <v/>
      </c>
      <c r="N67" s="134" t="str">
        <f>IF(TRIM(B67)="","",VLOOKUP(TRIM(B67),'Logistic Catalogue'!A:O,15,0))</f>
        <v/>
      </c>
      <c r="O67" s="134" t="str">
        <f>IF(TRIM(B67)="","",VLOOKUP(TRIM(B67),'Logistic Catalogue'!A:P,16,0))</f>
        <v/>
      </c>
      <c r="P67" s="173" t="str">
        <f>IF(TRIM(B67)="","",VLOOKUP(TRIM(B67),'Logistic Catalogue'!A:Q,17,0)*C67)</f>
        <v/>
      </c>
      <c r="S67" s="142" t="str">
        <f>IF(TRIM(B67)="","",IF($B$5="HỒ CHÍ MINH",VLOOKUP(TRIM(B67),'Logistic Catalogue'!A:D,4,0),IF($B$5="HAØ NỘI",VLOOKUP(TRIM(B67),'Logistic Catalogue'!A:F,6,0),"")))</f>
        <v/>
      </c>
      <c r="T67" s="151" t="str">
        <f t="shared" si="4"/>
        <v/>
      </c>
      <c r="U67" s="151">
        <f>IF(D67="Tồn Kho",VLOOKUP($K$5,Link!F:H,3,FALSE),VLOOKUP($K$5,Link!F:I,4,FALSE))</f>
        <v>1</v>
      </c>
      <c r="V67" s="143" t="str">
        <f>IF(TRIM(B67)="","",IF($B$5="HỒ CHÍ MINH",IF(VLOOKUP(TRIM(B67),'Logistic Catalogue'!A:O,10,0)=0,"-",VLOOKUP(TRIM(B67),'Logistic Catalogue'!A:O,10,0)),IF($B$5="HAØ NỘI",IF(VLOOKUP(TRIM(B67),'Logistic Catalogue'!A:K,11,0)=0,"-",VLOOKUP(TRIM(B67),'Logistic Catalogue'!A:K,11,0)),"-")))</f>
        <v/>
      </c>
      <c r="W67" s="143" t="str">
        <f>IF(TRIM(B67)="","",IF($B$5="HỒ CHÍ MINH",VLOOKUP(TRIM(B67),'Logistic Catalogue'!A:O,2,),VLOOKUP(TRIM(B67),'Logistic Catalogue'!A:Q,3,0)))</f>
        <v/>
      </c>
      <c r="X67" s="70" t="str">
        <f>IF(TRIM(B67)="","",VLOOKUP(TRIM(B67),'Logistic Catalogue'!A:S,19,0))</f>
        <v/>
      </c>
    </row>
    <row r="68" spans="1:24" ht="13">
      <c r="A68" s="114">
        <v>55</v>
      </c>
      <c r="B68" s="16"/>
      <c r="C68" s="15"/>
      <c r="D68" s="125" t="str">
        <f t="shared" si="0"/>
        <v/>
      </c>
      <c r="E68" s="125" t="str">
        <f t="shared" si="1"/>
        <v/>
      </c>
      <c r="F68" s="125" t="str">
        <f>IF(TRIM(B68)="","",IF(AND(D68="Tồn kho",$B$5="HAØ NỘI"),VLOOKUP(TRIM(B68),'Logistic Catalogue'!A:G,7,0),IF(AND(D68="Tồn kho",$B$5="HỒ CHÍ MINH"),VLOOKUP(TRIM(B68),'Logistic Catalogue'!A:E,5,0),IF($B$5="HAØ NỘI",VLOOKUP(TRIM(B68),'Logistic Catalogue'!A:G,7,0),VLOOKUP(TRIM(B68),'Logistic Catalogue'!A:E,5,0)))))</f>
        <v/>
      </c>
      <c r="G68" s="126" t="str">
        <f>IF(TRIM(B68)="","",(VLOOKUP(TRIM(B68),'Logistic Catalogue'!A:O,8,0)))</f>
        <v/>
      </c>
      <c r="H68" s="126" t="str">
        <f>IF(TRIM(B68)="","",(VLOOKUP(TRIM(B68),'Logistic Catalogue'!A:O,9,0)))</f>
        <v/>
      </c>
      <c r="I68" s="126" t="str">
        <f t="shared" si="2"/>
        <v/>
      </c>
      <c r="J68" s="125" t="str">
        <f>IF(TRIM(B68)="","",VLOOKUP(TRIM(B68),'Logistic Catalogue'!A:O,13,0))</f>
        <v/>
      </c>
      <c r="K68" s="127" t="str">
        <f t="shared" si="3"/>
        <v/>
      </c>
      <c r="L68" s="134" t="str">
        <f>IF(TRIM(B68)="","",IF(OR(VLOOKUP(TRIM(B68),'Logistic Catalogue'!A:R,18,0)=285,VLOOKUP(TRIM(B68),'Logistic Catalogue'!A:R,18,0)=286,VLOOKUP(TRIM(B68),'Logistic Catalogue'!A:S,19,0)&lt;&gt;"1000003"),"Chæ caáp giaáy xaùc nhaän xuaát xöù cuûa SEVN",""))</f>
        <v/>
      </c>
      <c r="M68" s="134" t="str">
        <f>IF(TRIM(B68)="","",VLOOKUP(TRIM(B68),'Logistic Catalogue'!A:N,14,0))</f>
        <v/>
      </c>
      <c r="N68" s="134" t="str">
        <f>IF(TRIM(B68)="","",VLOOKUP(TRIM(B68),'Logistic Catalogue'!A:O,15,0))</f>
        <v/>
      </c>
      <c r="O68" s="134" t="str">
        <f>IF(TRIM(B68)="","",VLOOKUP(TRIM(B68),'Logistic Catalogue'!A:P,16,0))</f>
        <v/>
      </c>
      <c r="P68" s="173" t="str">
        <f>IF(TRIM(B68)="","",VLOOKUP(TRIM(B68),'Logistic Catalogue'!A:Q,17,0)*C68)</f>
        <v/>
      </c>
      <c r="S68" s="142" t="str">
        <f>IF(TRIM(B68)="","",IF($B$5="HỒ CHÍ MINH",VLOOKUP(TRIM(B68),'Logistic Catalogue'!A:D,4,0),IF($B$5="HAØ NỘI",VLOOKUP(TRIM(B68),'Logistic Catalogue'!A:F,6,0),"")))</f>
        <v/>
      </c>
      <c r="T68" s="151" t="str">
        <f t="shared" si="4"/>
        <v/>
      </c>
      <c r="U68" s="151">
        <f>IF(D68="Tồn Kho",VLOOKUP($K$5,Link!F:H,3,FALSE),VLOOKUP($K$5,Link!F:I,4,FALSE))</f>
        <v>1</v>
      </c>
      <c r="V68" s="143" t="str">
        <f>IF(TRIM(B68)="","",IF($B$5="HỒ CHÍ MINH",IF(VLOOKUP(TRIM(B68),'Logistic Catalogue'!A:O,10,0)=0,"-",VLOOKUP(TRIM(B68),'Logistic Catalogue'!A:O,10,0)),IF($B$5="HAØ NỘI",IF(VLOOKUP(TRIM(B68),'Logistic Catalogue'!A:K,11,0)=0,"-",VLOOKUP(TRIM(B68),'Logistic Catalogue'!A:K,11,0)),"-")))</f>
        <v/>
      </c>
      <c r="W68" s="143" t="str">
        <f>IF(TRIM(B68)="","",IF($B$5="HỒ CHÍ MINH",VLOOKUP(TRIM(B68),'Logistic Catalogue'!A:O,2,),VLOOKUP(TRIM(B68),'Logistic Catalogue'!A:Q,3,0)))</f>
        <v/>
      </c>
      <c r="X68" s="70" t="str">
        <f>IF(TRIM(B68)="","",VLOOKUP(TRIM(B68),'Logistic Catalogue'!A:S,19,0))</f>
        <v/>
      </c>
    </row>
    <row r="69" spans="1:24" ht="13">
      <c r="A69" s="115">
        <v>56</v>
      </c>
      <c r="B69" s="16"/>
      <c r="C69" s="15"/>
      <c r="D69" s="125" t="str">
        <f t="shared" si="0"/>
        <v/>
      </c>
      <c r="E69" s="125" t="str">
        <f t="shared" si="1"/>
        <v/>
      </c>
      <c r="F69" s="125" t="str">
        <f>IF(TRIM(B69)="","",IF(AND(D69="Tồn kho",$B$5="HAØ NỘI"),VLOOKUP(TRIM(B69),'Logistic Catalogue'!A:G,7,0),IF(AND(D69="Tồn kho",$B$5="HỒ CHÍ MINH"),VLOOKUP(TRIM(B69),'Logistic Catalogue'!A:E,5,0),IF($B$5="HAØ NỘI",VLOOKUP(TRIM(B69),'Logistic Catalogue'!A:G,7,0),VLOOKUP(TRIM(B69),'Logistic Catalogue'!A:E,5,0)))))</f>
        <v/>
      </c>
      <c r="G69" s="126" t="str">
        <f>IF(TRIM(B69)="","",(VLOOKUP(TRIM(B69),'Logistic Catalogue'!A:O,8,0)))</f>
        <v/>
      </c>
      <c r="H69" s="126" t="str">
        <f>IF(TRIM(B69)="","",(VLOOKUP(TRIM(B69),'Logistic Catalogue'!A:O,9,0)))</f>
        <v/>
      </c>
      <c r="I69" s="126" t="str">
        <f t="shared" si="2"/>
        <v/>
      </c>
      <c r="J69" s="125" t="str">
        <f>IF(TRIM(B69)="","",VLOOKUP(TRIM(B69),'Logistic Catalogue'!A:O,13,0))</f>
        <v/>
      </c>
      <c r="K69" s="127" t="str">
        <f t="shared" si="3"/>
        <v/>
      </c>
      <c r="L69" s="134" t="str">
        <f>IF(TRIM(B69)="","",IF(OR(VLOOKUP(TRIM(B69),'Logistic Catalogue'!A:R,18,0)=285,VLOOKUP(TRIM(B69),'Logistic Catalogue'!A:R,18,0)=286,VLOOKUP(TRIM(B69),'Logistic Catalogue'!A:S,19,0)&lt;&gt;"1000003"),"Chæ caáp giaáy xaùc nhaän xuaát xöù cuûa SEVN",""))</f>
        <v/>
      </c>
      <c r="M69" s="134" t="str">
        <f>IF(TRIM(B69)="","",VLOOKUP(TRIM(B69),'Logistic Catalogue'!A:N,14,0))</f>
        <v/>
      </c>
      <c r="N69" s="134" t="str">
        <f>IF(TRIM(B69)="","",VLOOKUP(TRIM(B69),'Logistic Catalogue'!A:O,15,0))</f>
        <v/>
      </c>
      <c r="O69" s="134" t="str">
        <f>IF(TRIM(B69)="","",VLOOKUP(TRIM(B69),'Logistic Catalogue'!A:P,16,0))</f>
        <v/>
      </c>
      <c r="P69" s="173" t="str">
        <f>IF(TRIM(B69)="","",VLOOKUP(TRIM(B69),'Logistic Catalogue'!A:Q,17,0)*C69)</f>
        <v/>
      </c>
      <c r="S69" s="142" t="str">
        <f>IF(TRIM(B69)="","",IF($B$5="HỒ CHÍ MINH",VLOOKUP(TRIM(B69),'Logistic Catalogue'!A:D,4,0),IF($B$5="HAØ NỘI",VLOOKUP(TRIM(B69),'Logistic Catalogue'!A:F,6,0),"")))</f>
        <v/>
      </c>
      <c r="T69" s="151" t="str">
        <f t="shared" si="4"/>
        <v/>
      </c>
      <c r="U69" s="151">
        <f>IF(D69="Tồn Kho",VLOOKUP($K$5,Link!F:H,3,FALSE),VLOOKUP($K$5,Link!F:I,4,FALSE))</f>
        <v>1</v>
      </c>
      <c r="V69" s="143" t="str">
        <f>IF(TRIM(B69)="","",IF($B$5="HỒ CHÍ MINH",IF(VLOOKUP(TRIM(B69),'Logistic Catalogue'!A:O,10,0)=0,"-",VLOOKUP(TRIM(B69),'Logistic Catalogue'!A:O,10,0)),IF($B$5="HAØ NỘI",IF(VLOOKUP(TRIM(B69),'Logistic Catalogue'!A:K,11,0)=0,"-",VLOOKUP(TRIM(B69),'Logistic Catalogue'!A:K,11,0)),"-")))</f>
        <v/>
      </c>
      <c r="W69" s="143" t="str">
        <f>IF(TRIM(B69)="","",IF($B$5="HỒ CHÍ MINH",VLOOKUP(TRIM(B69),'Logistic Catalogue'!A:O,2,),VLOOKUP(TRIM(B69),'Logistic Catalogue'!A:Q,3,0)))</f>
        <v/>
      </c>
      <c r="X69" s="70" t="str">
        <f>IF(TRIM(B69)="","",VLOOKUP(TRIM(B69),'Logistic Catalogue'!A:S,19,0))</f>
        <v/>
      </c>
    </row>
    <row r="70" spans="1:24" ht="13">
      <c r="A70" s="115">
        <v>57</v>
      </c>
      <c r="B70" s="16"/>
      <c r="C70" s="15"/>
      <c r="D70" s="125" t="str">
        <f t="shared" si="0"/>
        <v/>
      </c>
      <c r="E70" s="125" t="str">
        <f t="shared" si="1"/>
        <v/>
      </c>
      <c r="F70" s="125" t="str">
        <f>IF(TRIM(B70)="","",IF(AND(D70="Tồn kho",$B$5="HAØ NỘI"),VLOOKUP(TRIM(B70),'Logistic Catalogue'!A:G,7,0),IF(AND(D70="Tồn kho",$B$5="HỒ CHÍ MINH"),VLOOKUP(TRIM(B70),'Logistic Catalogue'!A:E,5,0),IF($B$5="HAØ NỘI",VLOOKUP(TRIM(B70),'Logistic Catalogue'!A:G,7,0),VLOOKUP(TRIM(B70),'Logistic Catalogue'!A:E,5,0)))))</f>
        <v/>
      </c>
      <c r="G70" s="126" t="str">
        <f>IF(TRIM(B70)="","",(VLOOKUP(TRIM(B70),'Logistic Catalogue'!A:O,8,0)))</f>
        <v/>
      </c>
      <c r="H70" s="126" t="str">
        <f>IF(TRIM(B70)="","",(VLOOKUP(TRIM(B70),'Logistic Catalogue'!A:O,9,0)))</f>
        <v/>
      </c>
      <c r="I70" s="126" t="str">
        <f t="shared" si="2"/>
        <v/>
      </c>
      <c r="J70" s="125" t="str">
        <f>IF(TRIM(B70)="","",VLOOKUP(TRIM(B70),'Logistic Catalogue'!A:O,13,0))</f>
        <v/>
      </c>
      <c r="K70" s="127" t="str">
        <f t="shared" si="3"/>
        <v/>
      </c>
      <c r="L70" s="134" t="str">
        <f>IF(TRIM(B70)="","",IF(OR(VLOOKUP(TRIM(B70),'Logistic Catalogue'!A:R,18,0)=285,VLOOKUP(TRIM(B70),'Logistic Catalogue'!A:R,18,0)=286,VLOOKUP(TRIM(B70),'Logistic Catalogue'!A:S,19,0)&lt;&gt;"1000003"),"Chæ caáp giaáy xaùc nhaän xuaát xöù cuûa SEVN",""))</f>
        <v/>
      </c>
      <c r="M70" s="134" t="str">
        <f>IF(TRIM(B70)="","",VLOOKUP(TRIM(B70),'Logistic Catalogue'!A:N,14,0))</f>
        <v/>
      </c>
      <c r="N70" s="134" t="str">
        <f>IF(TRIM(B70)="","",VLOOKUP(TRIM(B70),'Logistic Catalogue'!A:O,15,0))</f>
        <v/>
      </c>
      <c r="O70" s="134" t="str">
        <f>IF(TRIM(B70)="","",VLOOKUP(TRIM(B70),'Logistic Catalogue'!A:P,16,0))</f>
        <v/>
      </c>
      <c r="P70" s="173" t="str">
        <f>IF(TRIM(B70)="","",VLOOKUP(TRIM(B70),'Logistic Catalogue'!A:Q,17,0)*C70)</f>
        <v/>
      </c>
      <c r="S70" s="142" t="str">
        <f>IF(TRIM(B70)="","",IF($B$5="HỒ CHÍ MINH",VLOOKUP(TRIM(B70),'Logistic Catalogue'!A:D,4,0),IF($B$5="HAØ NỘI",VLOOKUP(TRIM(B70),'Logistic Catalogue'!A:F,6,0),"")))</f>
        <v/>
      </c>
      <c r="T70" s="151" t="str">
        <f t="shared" si="4"/>
        <v/>
      </c>
      <c r="U70" s="151">
        <f>IF(D70="Tồn Kho",VLOOKUP($K$5,Link!F:H,3,FALSE),VLOOKUP($K$5,Link!F:I,4,FALSE))</f>
        <v>1</v>
      </c>
      <c r="V70" s="143" t="str">
        <f>IF(TRIM(B70)="","",IF($B$5="HỒ CHÍ MINH",IF(VLOOKUP(TRIM(B70),'Logistic Catalogue'!A:O,10,0)=0,"-",VLOOKUP(TRIM(B70),'Logistic Catalogue'!A:O,10,0)),IF($B$5="HAØ NỘI",IF(VLOOKUP(TRIM(B70),'Logistic Catalogue'!A:K,11,0)=0,"-",VLOOKUP(TRIM(B70),'Logistic Catalogue'!A:K,11,0)),"-")))</f>
        <v/>
      </c>
      <c r="W70" s="143" t="str">
        <f>IF(TRIM(B70)="","",IF($B$5="HỒ CHÍ MINH",VLOOKUP(TRIM(B70),'Logistic Catalogue'!A:O,2,),VLOOKUP(TRIM(B70),'Logistic Catalogue'!A:Q,3,0)))</f>
        <v/>
      </c>
      <c r="X70" s="70" t="str">
        <f>IF(TRIM(B70)="","",VLOOKUP(TRIM(B70),'Logistic Catalogue'!A:S,19,0))</f>
        <v/>
      </c>
    </row>
    <row r="71" spans="1:24" ht="13">
      <c r="A71" s="114">
        <v>58</v>
      </c>
      <c r="B71" s="16"/>
      <c r="C71" s="15"/>
      <c r="D71" s="125" t="str">
        <f t="shared" si="0"/>
        <v/>
      </c>
      <c r="E71" s="125" t="str">
        <f t="shared" si="1"/>
        <v/>
      </c>
      <c r="F71" s="125" t="str">
        <f>IF(TRIM(B71)="","",IF(AND(D71="Tồn kho",$B$5="HAØ NỘI"),VLOOKUP(TRIM(B71),'Logistic Catalogue'!A:G,7,0),IF(AND(D71="Tồn kho",$B$5="HỒ CHÍ MINH"),VLOOKUP(TRIM(B71),'Logistic Catalogue'!A:E,5,0),IF($B$5="HAØ NỘI",VLOOKUP(TRIM(B71),'Logistic Catalogue'!A:G,7,0),VLOOKUP(TRIM(B71),'Logistic Catalogue'!A:E,5,0)))))</f>
        <v/>
      </c>
      <c r="G71" s="126" t="str">
        <f>IF(TRIM(B71)="","",(VLOOKUP(TRIM(B71),'Logistic Catalogue'!A:O,8,0)))</f>
        <v/>
      </c>
      <c r="H71" s="126" t="str">
        <f>IF(TRIM(B71)="","",(VLOOKUP(TRIM(B71),'Logistic Catalogue'!A:O,9,0)))</f>
        <v/>
      </c>
      <c r="I71" s="126" t="str">
        <f t="shared" si="2"/>
        <v/>
      </c>
      <c r="J71" s="125" t="str">
        <f>IF(TRIM(B71)="","",VLOOKUP(TRIM(B71),'Logistic Catalogue'!A:O,13,0))</f>
        <v/>
      </c>
      <c r="K71" s="127" t="str">
        <f t="shared" si="3"/>
        <v/>
      </c>
      <c r="L71" s="134" t="str">
        <f>IF(TRIM(B71)="","",IF(OR(VLOOKUP(TRIM(B71),'Logistic Catalogue'!A:R,18,0)=285,VLOOKUP(TRIM(B71),'Logistic Catalogue'!A:R,18,0)=286,VLOOKUP(TRIM(B71),'Logistic Catalogue'!A:S,19,0)&lt;&gt;"1000003"),"Chæ caáp giaáy xaùc nhaän xuaát xöù cuûa SEVN",""))</f>
        <v/>
      </c>
      <c r="M71" s="134" t="str">
        <f>IF(TRIM(B71)="","",VLOOKUP(TRIM(B71),'Logistic Catalogue'!A:N,14,0))</f>
        <v/>
      </c>
      <c r="N71" s="134" t="str">
        <f>IF(TRIM(B71)="","",VLOOKUP(TRIM(B71),'Logistic Catalogue'!A:O,15,0))</f>
        <v/>
      </c>
      <c r="O71" s="134" t="str">
        <f>IF(TRIM(B71)="","",VLOOKUP(TRIM(B71),'Logistic Catalogue'!A:P,16,0))</f>
        <v/>
      </c>
      <c r="P71" s="173" t="str">
        <f>IF(TRIM(B71)="","",VLOOKUP(TRIM(B71),'Logistic Catalogue'!A:Q,17,0)*C71)</f>
        <v/>
      </c>
      <c r="S71" s="142" t="str">
        <f>IF(TRIM(B71)="","",IF($B$5="HỒ CHÍ MINH",VLOOKUP(TRIM(B71),'Logistic Catalogue'!A:D,4,0),IF($B$5="HAØ NỘI",VLOOKUP(TRIM(B71),'Logistic Catalogue'!A:F,6,0),"")))</f>
        <v/>
      </c>
      <c r="T71" s="151" t="str">
        <f t="shared" si="4"/>
        <v/>
      </c>
      <c r="U71" s="151">
        <f>IF(D71="Tồn Kho",VLOOKUP($K$5,Link!F:H,3,FALSE),VLOOKUP($K$5,Link!F:I,4,FALSE))</f>
        <v>1</v>
      </c>
      <c r="V71" s="143" t="str">
        <f>IF(TRIM(B71)="","",IF($B$5="HỒ CHÍ MINH",IF(VLOOKUP(TRIM(B71),'Logistic Catalogue'!A:O,10,0)=0,"-",VLOOKUP(TRIM(B71),'Logistic Catalogue'!A:O,10,0)),IF($B$5="HAØ NỘI",IF(VLOOKUP(TRIM(B71),'Logistic Catalogue'!A:K,11,0)=0,"-",VLOOKUP(TRIM(B71),'Logistic Catalogue'!A:K,11,0)),"-")))</f>
        <v/>
      </c>
      <c r="W71" s="143" t="str">
        <f>IF(TRIM(B71)="","",IF($B$5="HỒ CHÍ MINH",VLOOKUP(TRIM(B71),'Logistic Catalogue'!A:O,2,),VLOOKUP(TRIM(B71),'Logistic Catalogue'!A:Q,3,0)))</f>
        <v/>
      </c>
      <c r="X71" s="70" t="str">
        <f>IF(TRIM(B71)="","",VLOOKUP(TRIM(B71),'Logistic Catalogue'!A:S,19,0))</f>
        <v/>
      </c>
    </row>
    <row r="72" spans="1:24" ht="13">
      <c r="A72" s="115">
        <v>59</v>
      </c>
      <c r="B72" s="16"/>
      <c r="C72" s="15"/>
      <c r="D72" s="125" t="str">
        <f t="shared" si="0"/>
        <v/>
      </c>
      <c r="E72" s="125" t="str">
        <f t="shared" si="1"/>
        <v/>
      </c>
      <c r="F72" s="125" t="str">
        <f>IF(TRIM(B72)="","",IF(AND(D72="Tồn kho",$B$5="HAØ NỘI"),VLOOKUP(TRIM(B72),'Logistic Catalogue'!A:G,7,0),IF(AND(D72="Tồn kho",$B$5="HỒ CHÍ MINH"),VLOOKUP(TRIM(B72),'Logistic Catalogue'!A:E,5,0),IF($B$5="HAØ NỘI",VLOOKUP(TRIM(B72),'Logistic Catalogue'!A:G,7,0),VLOOKUP(TRIM(B72),'Logistic Catalogue'!A:E,5,0)))))</f>
        <v/>
      </c>
      <c r="G72" s="126" t="str">
        <f>IF(TRIM(B72)="","",(VLOOKUP(TRIM(B72),'Logistic Catalogue'!A:O,8,0)))</f>
        <v/>
      </c>
      <c r="H72" s="126" t="str">
        <f>IF(TRIM(B72)="","",(VLOOKUP(TRIM(B72),'Logistic Catalogue'!A:O,9,0)))</f>
        <v/>
      </c>
      <c r="I72" s="126" t="str">
        <f t="shared" si="2"/>
        <v/>
      </c>
      <c r="J72" s="125" t="str">
        <f>IF(TRIM(B72)="","",VLOOKUP(TRIM(B72),'Logistic Catalogue'!A:O,13,0))</f>
        <v/>
      </c>
      <c r="K72" s="127" t="str">
        <f t="shared" si="3"/>
        <v/>
      </c>
      <c r="L72" s="134" t="str">
        <f>IF(TRIM(B72)="","",IF(OR(VLOOKUP(TRIM(B72),'Logistic Catalogue'!A:R,18,0)=285,VLOOKUP(TRIM(B72),'Logistic Catalogue'!A:R,18,0)=286,VLOOKUP(TRIM(B72),'Logistic Catalogue'!A:S,19,0)&lt;&gt;"1000003"),"Chæ caáp giaáy xaùc nhaän xuaát xöù cuûa SEVN",""))</f>
        <v/>
      </c>
      <c r="M72" s="134" t="str">
        <f>IF(TRIM(B72)="","",VLOOKUP(TRIM(B72),'Logistic Catalogue'!A:N,14,0))</f>
        <v/>
      </c>
      <c r="N72" s="134" t="str">
        <f>IF(TRIM(B72)="","",VLOOKUP(TRIM(B72),'Logistic Catalogue'!A:O,15,0))</f>
        <v/>
      </c>
      <c r="O72" s="134" t="str">
        <f>IF(TRIM(B72)="","",VLOOKUP(TRIM(B72),'Logistic Catalogue'!A:P,16,0))</f>
        <v/>
      </c>
      <c r="P72" s="173" t="str">
        <f>IF(TRIM(B72)="","",VLOOKUP(TRIM(B72),'Logistic Catalogue'!A:Q,17,0)*C72)</f>
        <v/>
      </c>
      <c r="S72" s="142" t="str">
        <f>IF(TRIM(B72)="","",IF($B$5="HỒ CHÍ MINH",VLOOKUP(TRIM(B72),'Logistic Catalogue'!A:D,4,0),IF($B$5="HAØ NỘI",VLOOKUP(TRIM(B72),'Logistic Catalogue'!A:F,6,0),"")))</f>
        <v/>
      </c>
      <c r="T72" s="151" t="str">
        <f t="shared" si="4"/>
        <v/>
      </c>
      <c r="U72" s="151">
        <f>IF(D72="Tồn Kho",VLOOKUP($K$5,Link!F:H,3,FALSE),VLOOKUP($K$5,Link!F:I,4,FALSE))</f>
        <v>1</v>
      </c>
      <c r="V72" s="143" t="str">
        <f>IF(TRIM(B72)="","",IF($B$5="HỒ CHÍ MINH",IF(VLOOKUP(TRIM(B72),'Logistic Catalogue'!A:O,10,0)=0,"-",VLOOKUP(TRIM(B72),'Logistic Catalogue'!A:O,10,0)),IF($B$5="HAØ NỘI",IF(VLOOKUP(TRIM(B72),'Logistic Catalogue'!A:K,11,0)=0,"-",VLOOKUP(TRIM(B72),'Logistic Catalogue'!A:K,11,0)),"-")))</f>
        <v/>
      </c>
      <c r="W72" s="143" t="str">
        <f>IF(TRIM(B72)="","",IF($B$5="HỒ CHÍ MINH",VLOOKUP(TRIM(B72),'Logistic Catalogue'!A:O,2,),VLOOKUP(TRIM(B72),'Logistic Catalogue'!A:Q,3,0)))</f>
        <v/>
      </c>
      <c r="X72" s="70" t="str">
        <f>IF(TRIM(B72)="","",VLOOKUP(TRIM(B72),'Logistic Catalogue'!A:S,19,0))</f>
        <v/>
      </c>
    </row>
    <row r="73" spans="1:24" ht="13">
      <c r="A73" s="115">
        <v>60</v>
      </c>
      <c r="B73" s="16"/>
      <c r="C73" s="15"/>
      <c r="D73" s="125" t="str">
        <f t="shared" si="0"/>
        <v/>
      </c>
      <c r="E73" s="125" t="str">
        <f t="shared" si="1"/>
        <v/>
      </c>
      <c r="F73" s="125" t="str">
        <f>IF(TRIM(B73)="","",IF(AND(D73="Tồn kho",$B$5="HAØ NỘI"),VLOOKUP(TRIM(B73),'Logistic Catalogue'!A:G,7,0),IF(AND(D73="Tồn kho",$B$5="HỒ CHÍ MINH"),VLOOKUP(TRIM(B73),'Logistic Catalogue'!A:E,5,0),IF($B$5="HAØ NỘI",VLOOKUP(TRIM(B73),'Logistic Catalogue'!A:G,7,0),VLOOKUP(TRIM(B73),'Logistic Catalogue'!A:E,5,0)))))</f>
        <v/>
      </c>
      <c r="G73" s="126" t="str">
        <f>IF(TRIM(B73)="","",(VLOOKUP(TRIM(B73),'Logistic Catalogue'!A:O,8,0)))</f>
        <v/>
      </c>
      <c r="H73" s="126" t="str">
        <f>IF(TRIM(B73)="","",(VLOOKUP(TRIM(B73),'Logistic Catalogue'!A:O,9,0)))</f>
        <v/>
      </c>
      <c r="I73" s="126" t="str">
        <f t="shared" si="2"/>
        <v/>
      </c>
      <c r="J73" s="125" t="str">
        <f>IF(TRIM(B73)="","",VLOOKUP(TRIM(B73),'Logistic Catalogue'!A:O,13,0))</f>
        <v/>
      </c>
      <c r="K73" s="127" t="str">
        <f t="shared" si="3"/>
        <v/>
      </c>
      <c r="L73" s="134" t="str">
        <f>IF(TRIM(B73)="","",IF(OR(VLOOKUP(TRIM(B73),'Logistic Catalogue'!A:R,18,0)=285,VLOOKUP(TRIM(B73),'Logistic Catalogue'!A:R,18,0)=286,VLOOKUP(TRIM(B73),'Logistic Catalogue'!A:S,19,0)&lt;&gt;"1000003"),"Chæ caáp giaáy xaùc nhaän xuaát xöù cuûa SEVN",""))</f>
        <v/>
      </c>
      <c r="M73" s="134" t="str">
        <f>IF(TRIM(B73)="","",VLOOKUP(TRIM(B73),'Logistic Catalogue'!A:N,14,0))</f>
        <v/>
      </c>
      <c r="N73" s="134" t="str">
        <f>IF(TRIM(B73)="","",VLOOKUP(TRIM(B73),'Logistic Catalogue'!A:O,15,0))</f>
        <v/>
      </c>
      <c r="O73" s="134" t="str">
        <f>IF(TRIM(B73)="","",VLOOKUP(TRIM(B73),'Logistic Catalogue'!A:P,16,0))</f>
        <v/>
      </c>
      <c r="P73" s="173" t="str">
        <f>IF(TRIM(B73)="","",VLOOKUP(TRIM(B73),'Logistic Catalogue'!A:Q,17,0)*C73)</f>
        <v/>
      </c>
      <c r="S73" s="142" t="str">
        <f>IF(TRIM(B73)="","",IF($B$5="HỒ CHÍ MINH",VLOOKUP(TRIM(B73),'Logistic Catalogue'!A:D,4,0),IF($B$5="HAØ NỘI",VLOOKUP(TRIM(B73),'Logistic Catalogue'!A:F,6,0),"")))</f>
        <v/>
      </c>
      <c r="T73" s="151" t="str">
        <f t="shared" si="4"/>
        <v/>
      </c>
      <c r="U73" s="151">
        <f>IF(D73="Tồn Kho",VLOOKUP($K$5,Link!F:H,3,FALSE),VLOOKUP($K$5,Link!F:I,4,FALSE))</f>
        <v>1</v>
      </c>
      <c r="V73" s="143" t="str">
        <f>IF(TRIM(B73)="","",IF($B$5="HỒ CHÍ MINH",IF(VLOOKUP(TRIM(B73),'Logistic Catalogue'!A:O,10,0)=0,"-",VLOOKUP(TRIM(B73),'Logistic Catalogue'!A:O,10,0)),IF($B$5="HAØ NỘI",IF(VLOOKUP(TRIM(B73),'Logistic Catalogue'!A:K,11,0)=0,"-",VLOOKUP(TRIM(B73),'Logistic Catalogue'!A:K,11,0)),"-")))</f>
        <v/>
      </c>
      <c r="W73" s="143" t="str">
        <f>IF(TRIM(B73)="","",IF($B$5="HỒ CHÍ MINH",VLOOKUP(TRIM(B73),'Logistic Catalogue'!A:O,2,),VLOOKUP(TRIM(B73),'Logistic Catalogue'!A:Q,3,0)))</f>
        <v/>
      </c>
      <c r="X73" s="70" t="str">
        <f>IF(TRIM(B73)="","",VLOOKUP(TRIM(B73),'Logistic Catalogue'!A:S,19,0))</f>
        <v/>
      </c>
    </row>
    <row r="74" spans="1:24" ht="13">
      <c r="A74" s="114">
        <v>61</v>
      </c>
      <c r="B74" s="16"/>
      <c r="C74" s="15"/>
      <c r="D74" s="125" t="str">
        <f t="shared" si="0"/>
        <v/>
      </c>
      <c r="E74" s="125" t="str">
        <f t="shared" si="1"/>
        <v/>
      </c>
      <c r="F74" s="125" t="str">
        <f>IF(TRIM(B74)="","",IF(AND(D74="Tồn kho",$B$5="HAØ NỘI"),VLOOKUP(TRIM(B74),'Logistic Catalogue'!A:G,7,0),IF(AND(D74="Tồn kho",$B$5="HỒ CHÍ MINH"),VLOOKUP(TRIM(B74),'Logistic Catalogue'!A:E,5,0),IF($B$5="HAØ NỘI",VLOOKUP(TRIM(B74),'Logistic Catalogue'!A:G,7,0),VLOOKUP(TRIM(B74),'Logistic Catalogue'!A:E,5,0)))))</f>
        <v/>
      </c>
      <c r="G74" s="126" t="str">
        <f>IF(TRIM(B74)="","",(VLOOKUP(TRIM(B74),'Logistic Catalogue'!A:O,8,0)))</f>
        <v/>
      </c>
      <c r="H74" s="126" t="str">
        <f>IF(TRIM(B74)="","",(VLOOKUP(TRIM(B74),'Logistic Catalogue'!A:O,9,0)))</f>
        <v/>
      </c>
      <c r="I74" s="126" t="str">
        <f t="shared" si="2"/>
        <v/>
      </c>
      <c r="J74" s="125" t="str">
        <f>IF(TRIM(B74)="","",VLOOKUP(TRIM(B74),'Logistic Catalogue'!A:O,13,0))</f>
        <v/>
      </c>
      <c r="K74" s="127" t="str">
        <f t="shared" si="3"/>
        <v/>
      </c>
      <c r="L74" s="134" t="str">
        <f>IF(TRIM(B74)="","",IF(OR(VLOOKUP(TRIM(B74),'Logistic Catalogue'!A:R,18,0)=285,VLOOKUP(TRIM(B74),'Logistic Catalogue'!A:R,18,0)=286,VLOOKUP(TRIM(B74),'Logistic Catalogue'!A:S,19,0)&lt;&gt;"1000003"),"Chæ caáp giaáy xaùc nhaän xuaát xöù cuûa SEVN",""))</f>
        <v/>
      </c>
      <c r="M74" s="134" t="str">
        <f>IF(TRIM(B74)="","",VLOOKUP(TRIM(B74),'Logistic Catalogue'!A:N,14,0))</f>
        <v/>
      </c>
      <c r="N74" s="134" t="str">
        <f>IF(TRIM(B74)="","",VLOOKUP(TRIM(B74),'Logistic Catalogue'!A:O,15,0))</f>
        <v/>
      </c>
      <c r="O74" s="134" t="str">
        <f>IF(TRIM(B74)="","",VLOOKUP(TRIM(B74),'Logistic Catalogue'!A:P,16,0))</f>
        <v/>
      </c>
      <c r="P74" s="173" t="str">
        <f>IF(TRIM(B74)="","",VLOOKUP(TRIM(B74),'Logistic Catalogue'!A:Q,17,0)*C74)</f>
        <v/>
      </c>
      <c r="S74" s="142" t="str">
        <f>IF(TRIM(B74)="","",IF($B$5="HỒ CHÍ MINH",VLOOKUP(TRIM(B74),'Logistic Catalogue'!A:D,4,0),IF($B$5="HAØ NỘI",VLOOKUP(TRIM(B74),'Logistic Catalogue'!A:F,6,0),"")))</f>
        <v/>
      </c>
      <c r="T74" s="151" t="str">
        <f t="shared" si="4"/>
        <v/>
      </c>
      <c r="U74" s="151">
        <f>IF(D74="Tồn Kho",VLOOKUP($K$5,Link!F:H,3,FALSE),VLOOKUP($K$5,Link!F:I,4,FALSE))</f>
        <v>1</v>
      </c>
      <c r="V74" s="143" t="str">
        <f>IF(TRIM(B74)="","",IF($B$5="HỒ CHÍ MINH",IF(VLOOKUP(TRIM(B74),'Logistic Catalogue'!A:O,10,0)=0,"-",VLOOKUP(TRIM(B74),'Logistic Catalogue'!A:O,10,0)),IF($B$5="HAØ NỘI",IF(VLOOKUP(TRIM(B74),'Logistic Catalogue'!A:K,11,0)=0,"-",VLOOKUP(TRIM(B74),'Logistic Catalogue'!A:K,11,0)),"-")))</f>
        <v/>
      </c>
      <c r="W74" s="143" t="str">
        <f>IF(TRIM(B74)="","",IF($B$5="HỒ CHÍ MINH",VLOOKUP(TRIM(B74),'Logistic Catalogue'!A:O,2,),VLOOKUP(TRIM(B74),'Logistic Catalogue'!A:Q,3,0)))</f>
        <v/>
      </c>
      <c r="X74" s="70" t="str">
        <f>IF(TRIM(B74)="","",VLOOKUP(TRIM(B74),'Logistic Catalogue'!A:S,19,0))</f>
        <v/>
      </c>
    </row>
    <row r="75" spans="1:24" ht="13">
      <c r="A75" s="115">
        <v>62</v>
      </c>
      <c r="B75" s="16"/>
      <c r="C75" s="15"/>
      <c r="D75" s="125" t="str">
        <f t="shared" si="0"/>
        <v/>
      </c>
      <c r="E75" s="125" t="str">
        <f t="shared" si="1"/>
        <v/>
      </c>
      <c r="F75" s="125" t="str">
        <f>IF(TRIM(B75)="","",IF(AND(D75="Tồn kho",$B$5="HAØ NỘI"),VLOOKUP(TRIM(B75),'Logistic Catalogue'!A:G,7,0),IF(AND(D75="Tồn kho",$B$5="HỒ CHÍ MINH"),VLOOKUP(TRIM(B75),'Logistic Catalogue'!A:E,5,0),IF($B$5="HAØ NỘI",VLOOKUP(TRIM(B75),'Logistic Catalogue'!A:G,7,0),VLOOKUP(TRIM(B75),'Logistic Catalogue'!A:E,5,0)))))</f>
        <v/>
      </c>
      <c r="G75" s="126" t="str">
        <f>IF(TRIM(B75)="","",(VLOOKUP(TRIM(B75),'Logistic Catalogue'!A:O,8,0)))</f>
        <v/>
      </c>
      <c r="H75" s="126" t="str">
        <f>IF(TRIM(B75)="","",(VLOOKUP(TRIM(B75),'Logistic Catalogue'!A:O,9,0)))</f>
        <v/>
      </c>
      <c r="I75" s="126" t="str">
        <f t="shared" si="2"/>
        <v/>
      </c>
      <c r="J75" s="125" t="str">
        <f>IF(TRIM(B75)="","",VLOOKUP(TRIM(B75),'Logistic Catalogue'!A:O,13,0))</f>
        <v/>
      </c>
      <c r="K75" s="127" t="str">
        <f t="shared" si="3"/>
        <v/>
      </c>
      <c r="L75" s="134" t="str">
        <f>IF(TRIM(B75)="","",IF(OR(VLOOKUP(TRIM(B75),'Logistic Catalogue'!A:R,18,0)=285,VLOOKUP(TRIM(B75),'Logistic Catalogue'!A:R,18,0)=286,VLOOKUP(TRIM(B75),'Logistic Catalogue'!A:S,19,0)&lt;&gt;"1000003"),"Chæ caáp giaáy xaùc nhaän xuaát xöù cuûa SEVN",""))</f>
        <v/>
      </c>
      <c r="M75" s="134" t="str">
        <f>IF(TRIM(B75)="","",VLOOKUP(TRIM(B75),'Logistic Catalogue'!A:N,14,0))</f>
        <v/>
      </c>
      <c r="N75" s="134" t="str">
        <f>IF(TRIM(B75)="","",VLOOKUP(TRIM(B75),'Logistic Catalogue'!A:O,15,0))</f>
        <v/>
      </c>
      <c r="O75" s="134" t="str">
        <f>IF(TRIM(B75)="","",VLOOKUP(TRIM(B75),'Logistic Catalogue'!A:P,16,0))</f>
        <v/>
      </c>
      <c r="P75" s="173" t="str">
        <f>IF(TRIM(B75)="","",VLOOKUP(TRIM(B75),'Logistic Catalogue'!A:Q,17,0)*C75)</f>
        <v/>
      </c>
      <c r="S75" s="142" t="str">
        <f>IF(TRIM(B75)="","",IF($B$5="HỒ CHÍ MINH",VLOOKUP(TRIM(B75),'Logistic Catalogue'!A:D,4,0),IF($B$5="HAØ NỘI",VLOOKUP(TRIM(B75),'Logistic Catalogue'!A:F,6,0),"")))</f>
        <v/>
      </c>
      <c r="T75" s="151" t="str">
        <f t="shared" si="4"/>
        <v/>
      </c>
      <c r="U75" s="151">
        <f>IF(D75="Tồn Kho",VLOOKUP($K$5,Link!F:H,3,FALSE),VLOOKUP($K$5,Link!F:I,4,FALSE))</f>
        <v>1</v>
      </c>
      <c r="V75" s="143" t="str">
        <f>IF(TRIM(B75)="","",IF($B$5="HỒ CHÍ MINH",IF(VLOOKUP(TRIM(B75),'Logistic Catalogue'!A:O,10,0)=0,"-",VLOOKUP(TRIM(B75),'Logistic Catalogue'!A:O,10,0)),IF($B$5="HAØ NỘI",IF(VLOOKUP(TRIM(B75),'Logistic Catalogue'!A:K,11,0)=0,"-",VLOOKUP(TRIM(B75),'Logistic Catalogue'!A:K,11,0)),"-")))</f>
        <v/>
      </c>
      <c r="W75" s="143" t="str">
        <f>IF(TRIM(B75)="","",IF($B$5="HỒ CHÍ MINH",VLOOKUP(TRIM(B75),'Logistic Catalogue'!A:O,2,),VLOOKUP(TRIM(B75),'Logistic Catalogue'!A:Q,3,0)))</f>
        <v/>
      </c>
      <c r="X75" s="70" t="str">
        <f>IF(TRIM(B75)="","",VLOOKUP(TRIM(B75),'Logistic Catalogue'!A:S,19,0))</f>
        <v/>
      </c>
    </row>
    <row r="76" spans="1:24" ht="13">
      <c r="A76" s="115">
        <v>63</v>
      </c>
      <c r="B76" s="16"/>
      <c r="C76" s="15"/>
      <c r="D76" s="125" t="str">
        <f t="shared" si="0"/>
        <v/>
      </c>
      <c r="E76" s="125" t="str">
        <f t="shared" si="1"/>
        <v/>
      </c>
      <c r="F76" s="125" t="str">
        <f>IF(TRIM(B76)="","",IF(AND(D76="Tồn kho",$B$5="HAØ NỘI"),VLOOKUP(TRIM(B76),'Logistic Catalogue'!A:G,7,0),IF(AND(D76="Tồn kho",$B$5="HỒ CHÍ MINH"),VLOOKUP(TRIM(B76),'Logistic Catalogue'!A:E,5,0),IF($B$5="HAØ NỘI",VLOOKUP(TRIM(B76),'Logistic Catalogue'!A:G,7,0),VLOOKUP(TRIM(B76),'Logistic Catalogue'!A:E,5,0)))))</f>
        <v/>
      </c>
      <c r="G76" s="126" t="str">
        <f>IF(TRIM(B76)="","",(VLOOKUP(TRIM(B76),'Logistic Catalogue'!A:O,8,0)))</f>
        <v/>
      </c>
      <c r="H76" s="126" t="str">
        <f>IF(TRIM(B76)="","",(VLOOKUP(TRIM(B76),'Logistic Catalogue'!A:O,9,0)))</f>
        <v/>
      </c>
      <c r="I76" s="126" t="str">
        <f t="shared" si="2"/>
        <v/>
      </c>
      <c r="J76" s="125" t="str">
        <f>IF(TRIM(B76)="","",VLOOKUP(TRIM(B76),'Logistic Catalogue'!A:O,13,0))</f>
        <v/>
      </c>
      <c r="K76" s="127" t="str">
        <f t="shared" si="3"/>
        <v/>
      </c>
      <c r="L76" s="134" t="str">
        <f>IF(TRIM(B76)="","",IF(OR(VLOOKUP(TRIM(B76),'Logistic Catalogue'!A:R,18,0)=285,VLOOKUP(TRIM(B76),'Logistic Catalogue'!A:R,18,0)=286,VLOOKUP(TRIM(B76),'Logistic Catalogue'!A:S,19,0)&lt;&gt;"1000003"),"Chæ caáp giaáy xaùc nhaän xuaát xöù cuûa SEVN",""))</f>
        <v/>
      </c>
      <c r="M76" s="134" t="str">
        <f>IF(TRIM(B76)="","",VLOOKUP(TRIM(B76),'Logistic Catalogue'!A:N,14,0))</f>
        <v/>
      </c>
      <c r="N76" s="134" t="str">
        <f>IF(TRIM(B76)="","",VLOOKUP(TRIM(B76),'Logistic Catalogue'!A:O,15,0))</f>
        <v/>
      </c>
      <c r="O76" s="134" t="str">
        <f>IF(TRIM(B76)="","",VLOOKUP(TRIM(B76),'Logistic Catalogue'!A:P,16,0))</f>
        <v/>
      </c>
      <c r="P76" s="173" t="str">
        <f>IF(TRIM(B76)="","",VLOOKUP(TRIM(B76),'Logistic Catalogue'!A:Q,17,0)*C76)</f>
        <v/>
      </c>
      <c r="S76" s="142" t="str">
        <f>IF(TRIM(B76)="","",IF($B$5="HỒ CHÍ MINH",VLOOKUP(TRIM(B76),'Logistic Catalogue'!A:D,4,0),IF($B$5="HAØ NỘI",VLOOKUP(TRIM(B76),'Logistic Catalogue'!A:F,6,0),"")))</f>
        <v/>
      </c>
      <c r="T76" s="151" t="str">
        <f t="shared" si="4"/>
        <v/>
      </c>
      <c r="U76" s="151">
        <f>IF(D76="Tồn Kho",VLOOKUP($K$5,Link!F:H,3,FALSE),VLOOKUP($K$5,Link!F:I,4,FALSE))</f>
        <v>1</v>
      </c>
      <c r="V76" s="143" t="str">
        <f>IF(TRIM(B76)="","",IF($B$5="HỒ CHÍ MINH",IF(VLOOKUP(TRIM(B76),'Logistic Catalogue'!A:O,10,0)=0,"-",VLOOKUP(TRIM(B76),'Logistic Catalogue'!A:O,10,0)),IF($B$5="HAØ NỘI",IF(VLOOKUP(TRIM(B76),'Logistic Catalogue'!A:K,11,0)=0,"-",VLOOKUP(TRIM(B76),'Logistic Catalogue'!A:K,11,0)),"-")))</f>
        <v/>
      </c>
      <c r="W76" s="143" t="str">
        <f>IF(TRIM(B76)="","",IF($B$5="HỒ CHÍ MINH",VLOOKUP(TRIM(B76),'Logistic Catalogue'!A:O,2,),VLOOKUP(TRIM(B76),'Logistic Catalogue'!A:Q,3,0)))</f>
        <v/>
      </c>
      <c r="X76" s="70" t="str">
        <f>IF(TRIM(B76)="","",VLOOKUP(TRIM(B76),'Logistic Catalogue'!A:S,19,0))</f>
        <v/>
      </c>
    </row>
    <row r="77" spans="1:24" ht="13">
      <c r="A77" s="114">
        <v>64</v>
      </c>
      <c r="B77" s="16"/>
      <c r="C77" s="15"/>
      <c r="D77" s="125" t="str">
        <f t="shared" si="0"/>
        <v/>
      </c>
      <c r="E77" s="125" t="str">
        <f t="shared" si="1"/>
        <v/>
      </c>
      <c r="F77" s="125" t="str">
        <f>IF(TRIM(B77)="","",IF(AND(D77="Tồn kho",$B$5="HAØ NỘI"),VLOOKUP(TRIM(B77),'Logistic Catalogue'!A:G,7,0),IF(AND(D77="Tồn kho",$B$5="HỒ CHÍ MINH"),VLOOKUP(TRIM(B77),'Logistic Catalogue'!A:E,5,0),IF($B$5="HAØ NỘI",VLOOKUP(TRIM(B77),'Logistic Catalogue'!A:G,7,0),VLOOKUP(TRIM(B77),'Logistic Catalogue'!A:E,5,0)))))</f>
        <v/>
      </c>
      <c r="G77" s="126" t="str">
        <f>IF(TRIM(B77)="","",(VLOOKUP(TRIM(B77),'Logistic Catalogue'!A:O,8,0)))</f>
        <v/>
      </c>
      <c r="H77" s="126" t="str">
        <f>IF(TRIM(B77)="","",(VLOOKUP(TRIM(B77),'Logistic Catalogue'!A:O,9,0)))</f>
        <v/>
      </c>
      <c r="I77" s="126" t="str">
        <f t="shared" si="2"/>
        <v/>
      </c>
      <c r="J77" s="125" t="str">
        <f>IF(TRIM(B77)="","",VLOOKUP(TRIM(B77),'Logistic Catalogue'!A:O,13,0))</f>
        <v/>
      </c>
      <c r="K77" s="127" t="str">
        <f t="shared" si="3"/>
        <v/>
      </c>
      <c r="L77" s="134" t="str">
        <f>IF(TRIM(B77)="","",IF(OR(VLOOKUP(TRIM(B77),'Logistic Catalogue'!A:R,18,0)=285,VLOOKUP(TRIM(B77),'Logistic Catalogue'!A:R,18,0)=286,VLOOKUP(TRIM(B77),'Logistic Catalogue'!A:S,19,0)&lt;&gt;"1000003"),"Chæ caáp giaáy xaùc nhaän xuaát xöù cuûa SEVN",""))</f>
        <v/>
      </c>
      <c r="M77" s="134" t="str">
        <f>IF(TRIM(B77)="","",VLOOKUP(TRIM(B77),'Logistic Catalogue'!A:N,14,0))</f>
        <v/>
      </c>
      <c r="N77" s="134" t="str">
        <f>IF(TRIM(B77)="","",VLOOKUP(TRIM(B77),'Logistic Catalogue'!A:O,15,0))</f>
        <v/>
      </c>
      <c r="O77" s="134" t="str">
        <f>IF(TRIM(B77)="","",VLOOKUP(TRIM(B77),'Logistic Catalogue'!A:P,16,0))</f>
        <v/>
      </c>
      <c r="P77" s="173" t="str">
        <f>IF(TRIM(B77)="","",VLOOKUP(TRIM(B77),'Logistic Catalogue'!A:Q,17,0)*C77)</f>
        <v/>
      </c>
      <c r="S77" s="142" t="str">
        <f>IF(TRIM(B77)="","",IF($B$5="HỒ CHÍ MINH",VLOOKUP(TRIM(B77),'Logistic Catalogue'!A:D,4,0),IF($B$5="HAØ NỘI",VLOOKUP(TRIM(B77),'Logistic Catalogue'!A:F,6,0),"")))</f>
        <v/>
      </c>
      <c r="T77" s="151" t="str">
        <f t="shared" si="4"/>
        <v/>
      </c>
      <c r="U77" s="151">
        <f>IF(D77="Tồn Kho",VLOOKUP($K$5,Link!F:H,3,FALSE),VLOOKUP($K$5,Link!F:I,4,FALSE))</f>
        <v>1</v>
      </c>
      <c r="V77" s="143" t="str">
        <f>IF(TRIM(B77)="","",IF($B$5="HỒ CHÍ MINH",IF(VLOOKUP(TRIM(B77),'Logistic Catalogue'!A:O,10,0)=0,"-",VLOOKUP(TRIM(B77),'Logistic Catalogue'!A:O,10,0)),IF($B$5="HAØ NỘI",IF(VLOOKUP(TRIM(B77),'Logistic Catalogue'!A:K,11,0)=0,"-",VLOOKUP(TRIM(B77),'Logistic Catalogue'!A:K,11,0)),"-")))</f>
        <v/>
      </c>
      <c r="W77" s="143" t="str">
        <f>IF(TRIM(B77)="","",IF($B$5="HỒ CHÍ MINH",VLOOKUP(TRIM(B77),'Logistic Catalogue'!A:O,2,),VLOOKUP(TRIM(B77),'Logistic Catalogue'!A:Q,3,0)))</f>
        <v/>
      </c>
      <c r="X77" s="70" t="str">
        <f>IF(TRIM(B77)="","",VLOOKUP(TRIM(B77),'Logistic Catalogue'!A:S,19,0))</f>
        <v/>
      </c>
    </row>
    <row r="78" spans="1:24" ht="13">
      <c r="A78" s="115">
        <v>65</v>
      </c>
      <c r="B78" s="16"/>
      <c r="C78" s="15"/>
      <c r="D78" s="125" t="str">
        <f t="shared" si="0"/>
        <v/>
      </c>
      <c r="E78" s="125" t="str">
        <f t="shared" si="1"/>
        <v/>
      </c>
      <c r="F78" s="125" t="str">
        <f>IF(TRIM(B78)="","",IF(AND(D78="Tồn kho",$B$5="HAØ NỘI"),VLOOKUP(TRIM(B78),'Logistic Catalogue'!A:G,7,0),IF(AND(D78="Tồn kho",$B$5="HỒ CHÍ MINH"),VLOOKUP(TRIM(B78),'Logistic Catalogue'!A:E,5,0),IF($B$5="HAØ NỘI",VLOOKUP(TRIM(B78),'Logistic Catalogue'!A:G,7,0),VLOOKUP(TRIM(B78),'Logistic Catalogue'!A:E,5,0)))))</f>
        <v/>
      </c>
      <c r="G78" s="126" t="str">
        <f>IF(TRIM(B78)="","",(VLOOKUP(TRIM(B78),'Logistic Catalogue'!A:O,8,0)))</f>
        <v/>
      </c>
      <c r="H78" s="126" t="str">
        <f>IF(TRIM(B78)="","",(VLOOKUP(TRIM(B78),'Logistic Catalogue'!A:O,9,0)))</f>
        <v/>
      </c>
      <c r="I78" s="126" t="str">
        <f t="shared" ref="I78:I141" si="5">IF(V78="No Limit","Khoâng giới hạn",V78)</f>
        <v/>
      </c>
      <c r="J78" s="125" t="str">
        <f>IF(TRIM(B78)="","",VLOOKUP(TRIM(B78),'Logistic Catalogue'!A:O,13,0))</f>
        <v/>
      </c>
      <c r="K78" s="127" t="str">
        <f t="shared" si="3"/>
        <v/>
      </c>
      <c r="L78" s="134" t="str">
        <f>IF(TRIM(B78)="","",IF(OR(VLOOKUP(TRIM(B78),'Logistic Catalogue'!A:R,18,0)=285,VLOOKUP(TRIM(B78),'Logistic Catalogue'!A:R,18,0)=286,VLOOKUP(TRIM(B78),'Logistic Catalogue'!A:S,19,0)&lt;&gt;"1000003"),"Chæ caáp giaáy xaùc nhaän xuaát xöù cuûa SEVN",""))</f>
        <v/>
      </c>
      <c r="M78" s="134" t="str">
        <f>IF(TRIM(B78)="","",VLOOKUP(TRIM(B78),'Logistic Catalogue'!A:N,14,0))</f>
        <v/>
      </c>
      <c r="N78" s="134" t="str">
        <f>IF(TRIM(B78)="","",VLOOKUP(TRIM(B78),'Logistic Catalogue'!A:O,15,0))</f>
        <v/>
      </c>
      <c r="O78" s="134" t="str">
        <f>IF(TRIM(B78)="","",VLOOKUP(TRIM(B78),'Logistic Catalogue'!A:P,16,0))</f>
        <v/>
      </c>
      <c r="P78" s="173" t="str">
        <f>IF(TRIM(B78)="","",VLOOKUP(TRIM(B78),'Logistic Catalogue'!A:Q,17,0)*C78)</f>
        <v/>
      </c>
      <c r="S78" s="142" t="str">
        <f>IF(TRIM(B78)="","",IF($B$5="HỒ CHÍ MINH",VLOOKUP(TRIM(B78),'Logistic Catalogue'!A:D,4,0),IF($B$5="HAØ NỘI",VLOOKUP(TRIM(B78),'Logistic Catalogue'!A:F,6,0),"")))</f>
        <v/>
      </c>
      <c r="T78" s="151" t="str">
        <f t="shared" si="4"/>
        <v/>
      </c>
      <c r="U78" s="151">
        <f>IF(D78="Tồn Kho",VLOOKUP($K$5,Link!F:H,3,FALSE),VLOOKUP($K$5,Link!F:I,4,FALSE))</f>
        <v>1</v>
      </c>
      <c r="V78" s="143" t="str">
        <f>IF(TRIM(B78)="","",IF($B$5="HỒ CHÍ MINH",IF(VLOOKUP(TRIM(B78),'Logistic Catalogue'!A:O,10,0)=0,"-",VLOOKUP(TRIM(B78),'Logistic Catalogue'!A:O,10,0)),IF($B$5="HAØ NỘI",IF(VLOOKUP(TRIM(B78),'Logistic Catalogue'!A:K,11,0)=0,"-",VLOOKUP(TRIM(B78),'Logistic Catalogue'!A:K,11,0)),"-")))</f>
        <v/>
      </c>
      <c r="W78" s="143" t="str">
        <f>IF(TRIM(B78)="","",IF($B$5="HỒ CHÍ MINH",VLOOKUP(TRIM(B78),'Logistic Catalogue'!A:O,2,),VLOOKUP(TRIM(B78),'Logistic Catalogue'!A:Q,3,0)))</f>
        <v/>
      </c>
      <c r="X78" s="70" t="str">
        <f>IF(TRIM(B78)="","",VLOOKUP(TRIM(B78),'Logistic Catalogue'!A:S,19,0))</f>
        <v/>
      </c>
    </row>
    <row r="79" spans="1:24" ht="13">
      <c r="A79" s="115">
        <v>66</v>
      </c>
      <c r="B79" s="16"/>
      <c r="C79" s="15"/>
      <c r="D79" s="125" t="str">
        <f t="shared" ref="D79:D142" si="6">IF(W79="","",IF(W79="Stock","Tồn kho","Khoâng tồn kho"))</f>
        <v/>
      </c>
      <c r="E79" s="125" t="str">
        <f t="shared" ref="E79:E142" si="7">IF(TRIM(B79)="","",S79+U79)</f>
        <v/>
      </c>
      <c r="F79" s="125" t="str">
        <f>IF(TRIM(B79)="","",IF(AND(D79="Tồn kho",$B$5="HAØ NỘI"),VLOOKUP(TRIM(B79),'Logistic Catalogue'!A:G,7,0),IF(AND(D79="Tồn kho",$B$5="HỒ CHÍ MINH"),VLOOKUP(TRIM(B79),'Logistic Catalogue'!A:E,5,0),IF($B$5="HAØ NỘI",VLOOKUP(TRIM(B79),'Logistic Catalogue'!A:G,7,0),VLOOKUP(TRIM(B79),'Logistic Catalogue'!A:E,5,0)))))</f>
        <v/>
      </c>
      <c r="G79" s="126" t="str">
        <f>IF(TRIM(B79)="","",(VLOOKUP(TRIM(B79),'Logistic Catalogue'!A:O,8,0)))</f>
        <v/>
      </c>
      <c r="H79" s="126" t="str">
        <f>IF(TRIM(B79)="","",(VLOOKUP(TRIM(B79),'Logistic Catalogue'!A:O,9,0)))</f>
        <v/>
      </c>
      <c r="I79" s="126" t="str">
        <f t="shared" si="5"/>
        <v/>
      </c>
      <c r="J79" s="125" t="str">
        <f>IF(TRIM(B79)="","",VLOOKUP(TRIM(B79),'Logistic Catalogue'!A:O,13,0))</f>
        <v/>
      </c>
      <c r="K79" s="127" t="str">
        <f t="shared" ref="K79:K142" si="8">IF(TRIM(B79)="","",IF($C79&lt;$G79,"Khoâng ñaït soá löôïng toái thieåu",(IF(CEILING($C79,$H79)&gt;$C79,"Khoâng ñaït soá löôïng ñoùng goùi toái thieåu",(IF($C79&gt;$I79,"Vöôït quaù soá löôïng giôùi haïn","Soá löôïng hôïp leä"))))))</f>
        <v/>
      </c>
      <c r="L79" s="134" t="str">
        <f>IF(TRIM(B79)="","",IF(OR(VLOOKUP(TRIM(B79),'Logistic Catalogue'!A:R,18,0)=285,VLOOKUP(TRIM(B79),'Logistic Catalogue'!A:R,18,0)=286,VLOOKUP(TRIM(B79),'Logistic Catalogue'!A:S,19,0)&lt;&gt;"1000003"),"Chæ caáp giaáy xaùc nhaän xuaát xöù cuûa SEVN",""))</f>
        <v/>
      </c>
      <c r="M79" s="134" t="str">
        <f>IF(TRIM(B79)="","",VLOOKUP(TRIM(B79),'Logistic Catalogue'!A:N,14,0))</f>
        <v/>
      </c>
      <c r="N79" s="134" t="str">
        <f>IF(TRIM(B79)="","",VLOOKUP(TRIM(B79),'Logistic Catalogue'!A:O,15,0))</f>
        <v/>
      </c>
      <c r="O79" s="134" t="str">
        <f>IF(TRIM(B79)="","",VLOOKUP(TRIM(B79),'Logistic Catalogue'!A:P,16,0))</f>
        <v/>
      </c>
      <c r="P79" s="173" t="str">
        <f>IF(TRIM(B79)="","",VLOOKUP(TRIM(B79),'Logistic Catalogue'!A:Q,17,0)*C79)</f>
        <v/>
      </c>
      <c r="S79" s="142" t="str">
        <f>IF(TRIM(B79)="","",IF($B$5="HỒ CHÍ MINH",VLOOKUP(TRIM(B79),'Logistic Catalogue'!A:D,4,0),IF($B$5="HAØ NỘI",VLOOKUP(TRIM(B79),'Logistic Catalogue'!A:F,6,0),"")))</f>
        <v/>
      </c>
      <c r="T79" s="151" t="str">
        <f t="shared" si="4"/>
        <v/>
      </c>
      <c r="U79" s="151">
        <f>IF(D79="Tồn Kho",VLOOKUP($K$5,Link!F:H,3,FALSE),VLOOKUP($K$5,Link!F:I,4,FALSE))</f>
        <v>1</v>
      </c>
      <c r="V79" s="143" t="str">
        <f>IF(TRIM(B79)="","",IF($B$5="HỒ CHÍ MINH",IF(VLOOKUP(TRIM(B79),'Logistic Catalogue'!A:O,10,0)=0,"-",VLOOKUP(TRIM(B79),'Logistic Catalogue'!A:O,10,0)),IF($B$5="HAØ NỘI",IF(VLOOKUP(TRIM(B79),'Logistic Catalogue'!A:K,11,0)=0,"-",VLOOKUP(TRIM(B79),'Logistic Catalogue'!A:K,11,0)),"-")))</f>
        <v/>
      </c>
      <c r="W79" s="143" t="str">
        <f>IF(TRIM(B79)="","",IF($B$5="HỒ CHÍ MINH",VLOOKUP(TRIM(B79),'Logistic Catalogue'!A:O,2,),VLOOKUP(TRIM(B79),'Logistic Catalogue'!A:Q,3,0)))</f>
        <v/>
      </c>
      <c r="X79" s="70" t="str">
        <f>IF(TRIM(B79)="","",VLOOKUP(TRIM(B79),'Logistic Catalogue'!A:S,19,0))</f>
        <v/>
      </c>
    </row>
    <row r="80" spans="1:24" ht="13">
      <c r="A80" s="114">
        <v>67</v>
      </c>
      <c r="B80" s="16"/>
      <c r="C80" s="15"/>
      <c r="D80" s="125" t="str">
        <f t="shared" si="6"/>
        <v/>
      </c>
      <c r="E80" s="125" t="str">
        <f t="shared" si="7"/>
        <v/>
      </c>
      <c r="F80" s="125" t="str">
        <f>IF(TRIM(B80)="","",IF(AND(D80="Tồn kho",$B$5="HAØ NỘI"),VLOOKUP(TRIM(B80),'Logistic Catalogue'!A:G,7,0),IF(AND(D80="Tồn kho",$B$5="HỒ CHÍ MINH"),VLOOKUP(TRIM(B80),'Logistic Catalogue'!A:E,5,0),IF($B$5="HAØ NỘI",VLOOKUP(TRIM(B80),'Logistic Catalogue'!A:G,7,0),VLOOKUP(TRIM(B80),'Logistic Catalogue'!A:E,5,0)))))</f>
        <v/>
      </c>
      <c r="G80" s="126" t="str">
        <f>IF(TRIM(B80)="","",(VLOOKUP(TRIM(B80),'Logistic Catalogue'!A:O,8,0)))</f>
        <v/>
      </c>
      <c r="H80" s="126" t="str">
        <f>IF(TRIM(B80)="","",(VLOOKUP(TRIM(B80),'Logistic Catalogue'!A:O,9,0)))</f>
        <v/>
      </c>
      <c r="I80" s="126" t="str">
        <f t="shared" si="5"/>
        <v/>
      </c>
      <c r="J80" s="125" t="str">
        <f>IF(TRIM(B80)="","",VLOOKUP(TRIM(B80),'Logistic Catalogue'!A:O,13,0))</f>
        <v/>
      </c>
      <c r="K80" s="127" t="str">
        <f t="shared" si="8"/>
        <v/>
      </c>
      <c r="L80" s="134" t="str">
        <f>IF(TRIM(B80)="","",IF(OR(VLOOKUP(TRIM(B80),'Logistic Catalogue'!A:R,18,0)=285,VLOOKUP(TRIM(B80),'Logistic Catalogue'!A:R,18,0)=286,VLOOKUP(TRIM(B80),'Logistic Catalogue'!A:S,19,0)&lt;&gt;"1000003"),"Chæ caáp giaáy xaùc nhaän xuaát xöù cuûa SEVN",""))</f>
        <v/>
      </c>
      <c r="M80" s="134" t="str">
        <f>IF(TRIM(B80)="","",VLOOKUP(TRIM(B80),'Logistic Catalogue'!A:N,14,0))</f>
        <v/>
      </c>
      <c r="N80" s="134" t="str">
        <f>IF(TRIM(B80)="","",VLOOKUP(TRIM(B80),'Logistic Catalogue'!A:O,15,0))</f>
        <v/>
      </c>
      <c r="O80" s="134" t="str">
        <f>IF(TRIM(B80)="","",VLOOKUP(TRIM(B80),'Logistic Catalogue'!A:P,16,0))</f>
        <v/>
      </c>
      <c r="P80" s="173" t="str">
        <f>IF(TRIM(B80)="","",VLOOKUP(TRIM(B80),'Logistic Catalogue'!A:Q,17,0)*C80)</f>
        <v/>
      </c>
      <c r="S80" s="142" t="str">
        <f>IF(TRIM(B80)="","",IF($B$5="HỒ CHÍ MINH",VLOOKUP(TRIM(B80),'Logistic Catalogue'!A:D,4,0),IF($B$5="HAØ NỘI",VLOOKUP(TRIM(B80),'Logistic Catalogue'!A:F,6,0),"")))</f>
        <v/>
      </c>
      <c r="T80" s="151" t="str">
        <f t="shared" ref="T80:T143" si="9">IF(TRIM(B80)="","",(INT(S80/7)*5)+MIN(MOD(S80,7),5))</f>
        <v/>
      </c>
      <c r="U80" s="151">
        <f>IF(D80="Tồn Kho",VLOOKUP($K$5,Link!F:H,3,FALSE),VLOOKUP($K$5,Link!F:I,4,FALSE))</f>
        <v>1</v>
      </c>
      <c r="V80" s="143" t="str">
        <f>IF(TRIM(B80)="","",IF($B$5="HỒ CHÍ MINH",IF(VLOOKUP(TRIM(B80),'Logistic Catalogue'!A:O,10,0)=0,"-",VLOOKUP(TRIM(B80),'Logistic Catalogue'!A:O,10,0)),IF($B$5="HAØ NỘI",IF(VLOOKUP(TRIM(B80),'Logistic Catalogue'!A:K,11,0)=0,"-",VLOOKUP(TRIM(B80),'Logistic Catalogue'!A:K,11,0)),"-")))</f>
        <v/>
      </c>
      <c r="W80" s="143" t="str">
        <f>IF(TRIM(B80)="","",IF($B$5="HỒ CHÍ MINH",VLOOKUP(TRIM(B80),'Logistic Catalogue'!A:O,2,),VLOOKUP(TRIM(B80),'Logistic Catalogue'!A:Q,3,0)))</f>
        <v/>
      </c>
      <c r="X80" s="70" t="str">
        <f>IF(TRIM(B80)="","",VLOOKUP(TRIM(B80),'Logistic Catalogue'!A:S,19,0))</f>
        <v/>
      </c>
    </row>
    <row r="81" spans="1:24" ht="13">
      <c r="A81" s="115">
        <v>68</v>
      </c>
      <c r="B81" s="16"/>
      <c r="C81" s="15"/>
      <c r="D81" s="125" t="str">
        <f t="shared" si="6"/>
        <v/>
      </c>
      <c r="E81" s="125" t="str">
        <f t="shared" si="7"/>
        <v/>
      </c>
      <c r="F81" s="125" t="str">
        <f>IF(TRIM(B81)="","",IF(AND(D81="Tồn kho",$B$5="HAØ NỘI"),VLOOKUP(TRIM(B81),'Logistic Catalogue'!A:G,7,0),IF(AND(D81="Tồn kho",$B$5="HỒ CHÍ MINH"),VLOOKUP(TRIM(B81),'Logistic Catalogue'!A:E,5,0),IF($B$5="HAØ NỘI",VLOOKUP(TRIM(B81),'Logistic Catalogue'!A:G,7,0),VLOOKUP(TRIM(B81),'Logistic Catalogue'!A:E,5,0)))))</f>
        <v/>
      </c>
      <c r="G81" s="126" t="str">
        <f>IF(TRIM(B81)="","",(VLOOKUP(TRIM(B81),'Logistic Catalogue'!A:O,8,0)))</f>
        <v/>
      </c>
      <c r="H81" s="126" t="str">
        <f>IF(TRIM(B81)="","",(VLOOKUP(TRIM(B81),'Logistic Catalogue'!A:O,9,0)))</f>
        <v/>
      </c>
      <c r="I81" s="126" t="str">
        <f t="shared" si="5"/>
        <v/>
      </c>
      <c r="J81" s="125" t="str">
        <f>IF(TRIM(B81)="","",VLOOKUP(TRIM(B81),'Logistic Catalogue'!A:O,13,0))</f>
        <v/>
      </c>
      <c r="K81" s="127" t="str">
        <f t="shared" si="8"/>
        <v/>
      </c>
      <c r="L81" s="134" t="str">
        <f>IF(TRIM(B81)="","",IF(OR(VLOOKUP(TRIM(B81),'Logistic Catalogue'!A:R,18,0)=285,VLOOKUP(TRIM(B81),'Logistic Catalogue'!A:R,18,0)=286,VLOOKUP(TRIM(B81),'Logistic Catalogue'!A:S,19,0)&lt;&gt;"1000003"),"Chæ caáp giaáy xaùc nhaän xuaát xöù cuûa SEVN",""))</f>
        <v/>
      </c>
      <c r="M81" s="134" t="str">
        <f>IF(TRIM(B81)="","",VLOOKUP(TRIM(B81),'Logistic Catalogue'!A:N,14,0))</f>
        <v/>
      </c>
      <c r="N81" s="134" t="str">
        <f>IF(TRIM(B81)="","",VLOOKUP(TRIM(B81),'Logistic Catalogue'!A:O,15,0))</f>
        <v/>
      </c>
      <c r="O81" s="134" t="str">
        <f>IF(TRIM(B81)="","",VLOOKUP(TRIM(B81),'Logistic Catalogue'!A:P,16,0))</f>
        <v/>
      </c>
      <c r="P81" s="173" t="str">
        <f>IF(TRIM(B81)="","",VLOOKUP(TRIM(B81),'Logistic Catalogue'!A:Q,17,0)*C81)</f>
        <v/>
      </c>
      <c r="S81" s="142" t="str">
        <f>IF(TRIM(B81)="","",IF($B$5="HỒ CHÍ MINH",VLOOKUP(TRIM(B81),'Logistic Catalogue'!A:D,4,0),IF($B$5="HAØ NỘI",VLOOKUP(TRIM(B81),'Logistic Catalogue'!A:F,6,0),"")))</f>
        <v/>
      </c>
      <c r="T81" s="151" t="str">
        <f t="shared" si="9"/>
        <v/>
      </c>
      <c r="U81" s="151">
        <f>IF(D81="Tồn Kho",VLOOKUP($K$5,Link!F:H,3,FALSE),VLOOKUP($K$5,Link!F:I,4,FALSE))</f>
        <v>1</v>
      </c>
      <c r="V81" s="143" t="str">
        <f>IF(TRIM(B81)="","",IF($B$5="HỒ CHÍ MINH",IF(VLOOKUP(TRIM(B81),'Logistic Catalogue'!A:O,10,0)=0,"-",VLOOKUP(TRIM(B81),'Logistic Catalogue'!A:O,10,0)),IF($B$5="HAØ NỘI",IF(VLOOKUP(TRIM(B81),'Logistic Catalogue'!A:K,11,0)=0,"-",VLOOKUP(TRIM(B81),'Logistic Catalogue'!A:K,11,0)),"-")))</f>
        <v/>
      </c>
      <c r="W81" s="143" t="str">
        <f>IF(TRIM(B81)="","",IF($B$5="HỒ CHÍ MINH",VLOOKUP(TRIM(B81),'Logistic Catalogue'!A:O,2,),VLOOKUP(TRIM(B81),'Logistic Catalogue'!A:Q,3,0)))</f>
        <v/>
      </c>
      <c r="X81" s="70" t="str">
        <f>IF(TRIM(B81)="","",VLOOKUP(TRIM(B81),'Logistic Catalogue'!A:S,19,0))</f>
        <v/>
      </c>
    </row>
    <row r="82" spans="1:24" ht="13">
      <c r="A82" s="115">
        <v>69</v>
      </c>
      <c r="B82" s="16"/>
      <c r="C82" s="15"/>
      <c r="D82" s="125" t="str">
        <f t="shared" si="6"/>
        <v/>
      </c>
      <c r="E82" s="125" t="str">
        <f t="shared" si="7"/>
        <v/>
      </c>
      <c r="F82" s="125" t="str">
        <f>IF(TRIM(B82)="","",IF(AND(D82="Tồn kho",$B$5="HAØ NỘI"),VLOOKUP(TRIM(B82),'Logistic Catalogue'!A:G,7,0),IF(AND(D82="Tồn kho",$B$5="HỒ CHÍ MINH"),VLOOKUP(TRIM(B82),'Logistic Catalogue'!A:E,5,0),IF($B$5="HAØ NỘI",VLOOKUP(TRIM(B82),'Logistic Catalogue'!A:G,7,0),VLOOKUP(TRIM(B82),'Logistic Catalogue'!A:E,5,0)))))</f>
        <v/>
      </c>
      <c r="G82" s="126" t="str">
        <f>IF(TRIM(B82)="","",(VLOOKUP(TRIM(B82),'Logistic Catalogue'!A:O,8,0)))</f>
        <v/>
      </c>
      <c r="H82" s="126" t="str">
        <f>IF(TRIM(B82)="","",(VLOOKUP(TRIM(B82),'Logistic Catalogue'!A:O,9,0)))</f>
        <v/>
      </c>
      <c r="I82" s="126" t="str">
        <f t="shared" si="5"/>
        <v/>
      </c>
      <c r="J82" s="125" t="str">
        <f>IF(TRIM(B82)="","",VLOOKUP(TRIM(B82),'Logistic Catalogue'!A:O,13,0))</f>
        <v/>
      </c>
      <c r="K82" s="127" t="str">
        <f t="shared" si="8"/>
        <v/>
      </c>
      <c r="L82" s="134" t="str">
        <f>IF(TRIM(B82)="","",IF(OR(VLOOKUP(TRIM(B82),'Logistic Catalogue'!A:R,18,0)=285,VLOOKUP(TRIM(B82),'Logistic Catalogue'!A:R,18,0)=286,VLOOKUP(TRIM(B82),'Logistic Catalogue'!A:S,19,0)&lt;&gt;"1000003"),"Chæ caáp giaáy xaùc nhaän xuaát xöù cuûa SEVN",""))</f>
        <v/>
      </c>
      <c r="M82" s="134" t="str">
        <f>IF(TRIM(B82)="","",VLOOKUP(TRIM(B82),'Logistic Catalogue'!A:N,14,0))</f>
        <v/>
      </c>
      <c r="N82" s="134" t="str">
        <f>IF(TRIM(B82)="","",VLOOKUP(TRIM(B82),'Logistic Catalogue'!A:O,15,0))</f>
        <v/>
      </c>
      <c r="O82" s="134" t="str">
        <f>IF(TRIM(B82)="","",VLOOKUP(TRIM(B82),'Logistic Catalogue'!A:P,16,0))</f>
        <v/>
      </c>
      <c r="P82" s="173" t="str">
        <f>IF(TRIM(B82)="","",VLOOKUP(TRIM(B82),'Logistic Catalogue'!A:Q,17,0)*C82)</f>
        <v/>
      </c>
      <c r="S82" s="142" t="str">
        <f>IF(TRIM(B82)="","",IF($B$5="HỒ CHÍ MINH",VLOOKUP(TRIM(B82),'Logistic Catalogue'!A:D,4,0),IF($B$5="HAØ NỘI",VLOOKUP(TRIM(B82),'Logistic Catalogue'!A:F,6,0),"")))</f>
        <v/>
      </c>
      <c r="T82" s="151" t="str">
        <f t="shared" si="9"/>
        <v/>
      </c>
      <c r="U82" s="151">
        <f>IF(D82="Tồn Kho",VLOOKUP($K$5,Link!F:H,3,FALSE),VLOOKUP($K$5,Link!F:I,4,FALSE))</f>
        <v>1</v>
      </c>
      <c r="V82" s="143" t="str">
        <f>IF(TRIM(B82)="","",IF($B$5="HỒ CHÍ MINH",IF(VLOOKUP(TRIM(B82),'Logistic Catalogue'!A:O,10,0)=0,"-",VLOOKUP(TRIM(B82),'Logistic Catalogue'!A:O,10,0)),IF($B$5="HAØ NỘI",IF(VLOOKUP(TRIM(B82),'Logistic Catalogue'!A:K,11,0)=0,"-",VLOOKUP(TRIM(B82),'Logistic Catalogue'!A:K,11,0)),"-")))</f>
        <v/>
      </c>
      <c r="W82" s="143" t="str">
        <f>IF(TRIM(B82)="","",IF($B$5="HỒ CHÍ MINH",VLOOKUP(TRIM(B82),'Logistic Catalogue'!A:O,2,),VLOOKUP(TRIM(B82),'Logistic Catalogue'!A:Q,3,0)))</f>
        <v/>
      </c>
      <c r="X82" s="70" t="str">
        <f>IF(TRIM(B82)="","",VLOOKUP(TRIM(B82),'Logistic Catalogue'!A:S,19,0))</f>
        <v/>
      </c>
    </row>
    <row r="83" spans="1:24" ht="13">
      <c r="A83" s="114">
        <v>70</v>
      </c>
      <c r="B83" s="16"/>
      <c r="C83" s="15"/>
      <c r="D83" s="125" t="str">
        <f t="shared" si="6"/>
        <v/>
      </c>
      <c r="E83" s="125" t="str">
        <f t="shared" si="7"/>
        <v/>
      </c>
      <c r="F83" s="125" t="str">
        <f>IF(TRIM(B83)="","",IF(AND(D83="Tồn kho",$B$5="HAØ NỘI"),VLOOKUP(TRIM(B83),'Logistic Catalogue'!A:G,7,0),IF(AND(D83="Tồn kho",$B$5="HỒ CHÍ MINH"),VLOOKUP(TRIM(B83),'Logistic Catalogue'!A:E,5,0),IF($B$5="HAØ NỘI",VLOOKUP(TRIM(B83),'Logistic Catalogue'!A:G,7,0),VLOOKUP(TRIM(B83),'Logistic Catalogue'!A:E,5,0)))))</f>
        <v/>
      </c>
      <c r="G83" s="126" t="str">
        <f>IF(TRIM(B83)="","",(VLOOKUP(TRIM(B83),'Logistic Catalogue'!A:O,8,0)))</f>
        <v/>
      </c>
      <c r="H83" s="126" t="str">
        <f>IF(TRIM(B83)="","",(VLOOKUP(TRIM(B83),'Logistic Catalogue'!A:O,9,0)))</f>
        <v/>
      </c>
      <c r="I83" s="126" t="str">
        <f t="shared" si="5"/>
        <v/>
      </c>
      <c r="J83" s="125" t="str">
        <f>IF(TRIM(B83)="","",VLOOKUP(TRIM(B83),'Logistic Catalogue'!A:O,13,0))</f>
        <v/>
      </c>
      <c r="K83" s="127" t="str">
        <f t="shared" si="8"/>
        <v/>
      </c>
      <c r="L83" s="134" t="str">
        <f>IF(TRIM(B83)="","",IF(OR(VLOOKUP(TRIM(B83),'Logistic Catalogue'!A:R,18,0)=285,VLOOKUP(TRIM(B83),'Logistic Catalogue'!A:R,18,0)=286,VLOOKUP(TRIM(B83),'Logistic Catalogue'!A:S,19,0)&lt;&gt;"1000003"),"Chæ caáp giaáy xaùc nhaän xuaát xöù cuûa SEVN",""))</f>
        <v/>
      </c>
      <c r="M83" s="134" t="str">
        <f>IF(TRIM(B83)="","",VLOOKUP(TRIM(B83),'Logistic Catalogue'!A:N,14,0))</f>
        <v/>
      </c>
      <c r="N83" s="134" t="str">
        <f>IF(TRIM(B83)="","",VLOOKUP(TRIM(B83),'Logistic Catalogue'!A:O,15,0))</f>
        <v/>
      </c>
      <c r="O83" s="134" t="str">
        <f>IF(TRIM(B83)="","",VLOOKUP(TRIM(B83),'Logistic Catalogue'!A:P,16,0))</f>
        <v/>
      </c>
      <c r="P83" s="173" t="str">
        <f>IF(TRIM(B83)="","",VLOOKUP(TRIM(B83),'Logistic Catalogue'!A:Q,17,0)*C83)</f>
        <v/>
      </c>
      <c r="S83" s="142" t="str">
        <f>IF(TRIM(B83)="","",IF($B$5="HỒ CHÍ MINH",VLOOKUP(TRIM(B83),'Logistic Catalogue'!A:D,4,0),IF($B$5="HAØ NỘI",VLOOKUP(TRIM(B83),'Logistic Catalogue'!A:F,6,0),"")))</f>
        <v/>
      </c>
      <c r="T83" s="151" t="str">
        <f t="shared" si="9"/>
        <v/>
      </c>
      <c r="U83" s="151">
        <f>IF(D83="Tồn Kho",VLOOKUP($K$5,Link!F:H,3,FALSE),VLOOKUP($K$5,Link!F:I,4,FALSE))</f>
        <v>1</v>
      </c>
      <c r="V83" s="143" t="str">
        <f>IF(TRIM(B83)="","",IF($B$5="HỒ CHÍ MINH",IF(VLOOKUP(TRIM(B83),'Logistic Catalogue'!A:O,10,0)=0,"-",VLOOKUP(TRIM(B83),'Logistic Catalogue'!A:O,10,0)),IF($B$5="HAØ NỘI",IF(VLOOKUP(TRIM(B83),'Logistic Catalogue'!A:K,11,0)=0,"-",VLOOKUP(TRIM(B83),'Logistic Catalogue'!A:K,11,0)),"-")))</f>
        <v/>
      </c>
      <c r="W83" s="143" t="str">
        <f>IF(TRIM(B83)="","",IF($B$5="HỒ CHÍ MINH",VLOOKUP(TRIM(B83),'Logistic Catalogue'!A:O,2,),VLOOKUP(TRIM(B83),'Logistic Catalogue'!A:Q,3,0)))</f>
        <v/>
      </c>
      <c r="X83" s="70" t="str">
        <f>IF(TRIM(B83)="","",VLOOKUP(TRIM(B83),'Logistic Catalogue'!A:S,19,0))</f>
        <v/>
      </c>
    </row>
    <row r="84" spans="1:24" ht="13">
      <c r="A84" s="115">
        <v>71</v>
      </c>
      <c r="B84" s="16"/>
      <c r="C84" s="15"/>
      <c r="D84" s="125" t="str">
        <f t="shared" si="6"/>
        <v/>
      </c>
      <c r="E84" s="125" t="str">
        <f t="shared" si="7"/>
        <v/>
      </c>
      <c r="F84" s="125" t="str">
        <f>IF(TRIM(B84)="","",IF(AND(D84="Tồn kho",$B$5="HAØ NỘI"),VLOOKUP(TRIM(B84),'Logistic Catalogue'!A:G,7,0),IF(AND(D84="Tồn kho",$B$5="HỒ CHÍ MINH"),VLOOKUP(TRIM(B84),'Logistic Catalogue'!A:E,5,0),IF($B$5="HAØ NỘI",VLOOKUP(TRIM(B84),'Logistic Catalogue'!A:G,7,0),VLOOKUP(TRIM(B84),'Logistic Catalogue'!A:E,5,0)))))</f>
        <v/>
      </c>
      <c r="G84" s="126" t="str">
        <f>IF(TRIM(B84)="","",(VLOOKUP(TRIM(B84),'Logistic Catalogue'!A:O,8,0)))</f>
        <v/>
      </c>
      <c r="H84" s="126" t="str">
        <f>IF(TRIM(B84)="","",(VLOOKUP(TRIM(B84),'Logistic Catalogue'!A:O,9,0)))</f>
        <v/>
      </c>
      <c r="I84" s="126" t="str">
        <f t="shared" si="5"/>
        <v/>
      </c>
      <c r="J84" s="125" t="str">
        <f>IF(TRIM(B84)="","",VLOOKUP(TRIM(B84),'Logistic Catalogue'!A:O,13,0))</f>
        <v/>
      </c>
      <c r="K84" s="127" t="str">
        <f t="shared" si="8"/>
        <v/>
      </c>
      <c r="L84" s="134" t="str">
        <f>IF(TRIM(B84)="","",IF(OR(VLOOKUP(TRIM(B84),'Logistic Catalogue'!A:R,18,0)=285,VLOOKUP(TRIM(B84),'Logistic Catalogue'!A:R,18,0)=286,VLOOKUP(TRIM(B84),'Logistic Catalogue'!A:S,19,0)&lt;&gt;"1000003"),"Chæ caáp giaáy xaùc nhaän xuaát xöù cuûa SEVN",""))</f>
        <v/>
      </c>
      <c r="M84" s="134" t="str">
        <f>IF(TRIM(B84)="","",VLOOKUP(TRIM(B84),'Logistic Catalogue'!A:N,14,0))</f>
        <v/>
      </c>
      <c r="N84" s="134" t="str">
        <f>IF(TRIM(B84)="","",VLOOKUP(TRIM(B84),'Logistic Catalogue'!A:O,15,0))</f>
        <v/>
      </c>
      <c r="O84" s="134" t="str">
        <f>IF(TRIM(B84)="","",VLOOKUP(TRIM(B84),'Logistic Catalogue'!A:P,16,0))</f>
        <v/>
      </c>
      <c r="P84" s="173" t="str">
        <f>IF(TRIM(B84)="","",VLOOKUP(TRIM(B84),'Logistic Catalogue'!A:Q,17,0)*C84)</f>
        <v/>
      </c>
      <c r="S84" s="142" t="str">
        <f>IF(TRIM(B84)="","",IF($B$5="HỒ CHÍ MINH",VLOOKUP(TRIM(B84),'Logistic Catalogue'!A:D,4,0),IF($B$5="HAØ NỘI",VLOOKUP(TRIM(B84),'Logistic Catalogue'!A:F,6,0),"")))</f>
        <v/>
      </c>
      <c r="T84" s="151" t="str">
        <f t="shared" si="9"/>
        <v/>
      </c>
      <c r="U84" s="151">
        <f>IF(D84="Tồn Kho",VLOOKUP($K$5,Link!F:H,3,FALSE),VLOOKUP($K$5,Link!F:I,4,FALSE))</f>
        <v>1</v>
      </c>
      <c r="V84" s="143" t="str">
        <f>IF(TRIM(B84)="","",IF($B$5="HỒ CHÍ MINH",IF(VLOOKUP(TRIM(B84),'Logistic Catalogue'!A:O,10,0)=0,"-",VLOOKUP(TRIM(B84),'Logistic Catalogue'!A:O,10,0)),IF($B$5="HAØ NỘI",IF(VLOOKUP(TRIM(B84),'Logistic Catalogue'!A:K,11,0)=0,"-",VLOOKUP(TRIM(B84),'Logistic Catalogue'!A:K,11,0)),"-")))</f>
        <v/>
      </c>
      <c r="W84" s="143" t="str">
        <f>IF(TRIM(B84)="","",IF($B$5="HỒ CHÍ MINH",VLOOKUP(TRIM(B84),'Logistic Catalogue'!A:O,2,),VLOOKUP(TRIM(B84),'Logistic Catalogue'!A:Q,3,0)))</f>
        <v/>
      </c>
      <c r="X84" s="70" t="str">
        <f>IF(TRIM(B84)="","",VLOOKUP(TRIM(B84),'Logistic Catalogue'!A:S,19,0))</f>
        <v/>
      </c>
    </row>
    <row r="85" spans="1:24" ht="13">
      <c r="A85" s="115">
        <v>72</v>
      </c>
      <c r="B85" s="16"/>
      <c r="C85" s="15"/>
      <c r="D85" s="125" t="str">
        <f t="shared" si="6"/>
        <v/>
      </c>
      <c r="E85" s="125" t="str">
        <f t="shared" si="7"/>
        <v/>
      </c>
      <c r="F85" s="125" t="str">
        <f>IF(TRIM(B85)="","",IF(AND(D85="Tồn kho",$B$5="HAØ NỘI"),VLOOKUP(TRIM(B85),'Logistic Catalogue'!A:G,7,0),IF(AND(D85="Tồn kho",$B$5="HỒ CHÍ MINH"),VLOOKUP(TRIM(B85),'Logistic Catalogue'!A:E,5,0),IF($B$5="HAØ NỘI",VLOOKUP(TRIM(B85),'Logistic Catalogue'!A:G,7,0),VLOOKUP(TRIM(B85),'Logistic Catalogue'!A:E,5,0)))))</f>
        <v/>
      </c>
      <c r="G85" s="126" t="str">
        <f>IF(TRIM(B85)="","",(VLOOKUP(TRIM(B85),'Logistic Catalogue'!A:O,8,0)))</f>
        <v/>
      </c>
      <c r="H85" s="126" t="str">
        <f>IF(TRIM(B85)="","",(VLOOKUP(TRIM(B85),'Logistic Catalogue'!A:O,9,0)))</f>
        <v/>
      </c>
      <c r="I85" s="126" t="str">
        <f t="shared" si="5"/>
        <v/>
      </c>
      <c r="J85" s="125" t="str">
        <f>IF(TRIM(B85)="","",VLOOKUP(TRIM(B85),'Logistic Catalogue'!A:O,13,0))</f>
        <v/>
      </c>
      <c r="K85" s="127" t="str">
        <f t="shared" si="8"/>
        <v/>
      </c>
      <c r="L85" s="134" t="str">
        <f>IF(TRIM(B85)="","",IF(OR(VLOOKUP(TRIM(B85),'Logistic Catalogue'!A:R,18,0)=285,VLOOKUP(TRIM(B85),'Logistic Catalogue'!A:R,18,0)=286,VLOOKUP(TRIM(B85),'Logistic Catalogue'!A:S,19,0)&lt;&gt;"1000003"),"Chæ caáp giaáy xaùc nhaän xuaát xöù cuûa SEVN",""))</f>
        <v/>
      </c>
      <c r="M85" s="134" t="str">
        <f>IF(TRIM(B85)="","",VLOOKUP(TRIM(B85),'Logistic Catalogue'!A:N,14,0))</f>
        <v/>
      </c>
      <c r="N85" s="134" t="str">
        <f>IF(TRIM(B85)="","",VLOOKUP(TRIM(B85),'Logistic Catalogue'!A:O,15,0))</f>
        <v/>
      </c>
      <c r="O85" s="134" t="str">
        <f>IF(TRIM(B85)="","",VLOOKUP(TRIM(B85),'Logistic Catalogue'!A:P,16,0))</f>
        <v/>
      </c>
      <c r="P85" s="173" t="str">
        <f>IF(TRIM(B85)="","",VLOOKUP(TRIM(B85),'Logistic Catalogue'!A:Q,17,0)*C85)</f>
        <v/>
      </c>
      <c r="S85" s="142" t="str">
        <f>IF(TRIM(B85)="","",IF($B$5="HỒ CHÍ MINH",VLOOKUP(TRIM(B85),'Logistic Catalogue'!A:D,4,0),IF($B$5="HAØ NỘI",VLOOKUP(TRIM(B85),'Logistic Catalogue'!A:F,6,0),"")))</f>
        <v/>
      </c>
      <c r="T85" s="151" t="str">
        <f t="shared" si="9"/>
        <v/>
      </c>
      <c r="U85" s="151">
        <f>IF(D85="Tồn Kho",VLOOKUP($K$5,Link!F:H,3,FALSE),VLOOKUP($K$5,Link!F:I,4,FALSE))</f>
        <v>1</v>
      </c>
      <c r="V85" s="143" t="str">
        <f>IF(TRIM(B85)="","",IF($B$5="HỒ CHÍ MINH",IF(VLOOKUP(TRIM(B85),'Logistic Catalogue'!A:O,10,0)=0,"-",VLOOKUP(TRIM(B85),'Logistic Catalogue'!A:O,10,0)),IF($B$5="HAØ NỘI",IF(VLOOKUP(TRIM(B85),'Logistic Catalogue'!A:K,11,0)=0,"-",VLOOKUP(TRIM(B85),'Logistic Catalogue'!A:K,11,0)),"-")))</f>
        <v/>
      </c>
      <c r="W85" s="143" t="str">
        <f>IF(TRIM(B85)="","",IF($B$5="HỒ CHÍ MINH",VLOOKUP(TRIM(B85),'Logistic Catalogue'!A:O,2,),VLOOKUP(TRIM(B85),'Logistic Catalogue'!A:Q,3,0)))</f>
        <v/>
      </c>
      <c r="X85" s="70" t="str">
        <f>IF(TRIM(B85)="","",VLOOKUP(TRIM(B85),'Logistic Catalogue'!A:S,19,0))</f>
        <v/>
      </c>
    </row>
    <row r="86" spans="1:24" ht="13">
      <c r="A86" s="114">
        <v>73</v>
      </c>
      <c r="B86" s="16"/>
      <c r="C86" s="15"/>
      <c r="D86" s="125" t="str">
        <f t="shared" si="6"/>
        <v/>
      </c>
      <c r="E86" s="125" t="str">
        <f t="shared" si="7"/>
        <v/>
      </c>
      <c r="F86" s="125" t="str">
        <f>IF(TRIM(B86)="","",IF(AND(D86="Tồn kho",$B$5="HAØ NỘI"),VLOOKUP(TRIM(B86),'Logistic Catalogue'!A:G,7,0),IF(AND(D86="Tồn kho",$B$5="HỒ CHÍ MINH"),VLOOKUP(TRIM(B86),'Logistic Catalogue'!A:E,5,0),IF($B$5="HAØ NỘI",VLOOKUP(TRIM(B86),'Logistic Catalogue'!A:G,7,0),VLOOKUP(TRIM(B86),'Logistic Catalogue'!A:E,5,0)))))</f>
        <v/>
      </c>
      <c r="G86" s="126" t="str">
        <f>IF(TRIM(B86)="","",(VLOOKUP(TRIM(B86),'Logistic Catalogue'!A:O,8,0)))</f>
        <v/>
      </c>
      <c r="H86" s="126" t="str">
        <f>IF(TRIM(B86)="","",(VLOOKUP(TRIM(B86),'Logistic Catalogue'!A:O,9,0)))</f>
        <v/>
      </c>
      <c r="I86" s="126" t="str">
        <f t="shared" si="5"/>
        <v/>
      </c>
      <c r="J86" s="125" t="str">
        <f>IF(TRIM(B86)="","",VLOOKUP(TRIM(B86),'Logistic Catalogue'!A:O,13,0))</f>
        <v/>
      </c>
      <c r="K86" s="127" t="str">
        <f t="shared" si="8"/>
        <v/>
      </c>
      <c r="L86" s="134" t="str">
        <f>IF(TRIM(B86)="","",IF(OR(VLOOKUP(TRIM(B86),'Logistic Catalogue'!A:R,18,0)=285,VLOOKUP(TRIM(B86),'Logistic Catalogue'!A:R,18,0)=286,VLOOKUP(TRIM(B86),'Logistic Catalogue'!A:S,19,0)&lt;&gt;"1000003"),"Chæ caáp giaáy xaùc nhaän xuaát xöù cuûa SEVN",""))</f>
        <v/>
      </c>
      <c r="M86" s="134" t="str">
        <f>IF(TRIM(B86)="","",VLOOKUP(TRIM(B86),'Logistic Catalogue'!A:N,14,0))</f>
        <v/>
      </c>
      <c r="N86" s="134" t="str">
        <f>IF(TRIM(B86)="","",VLOOKUP(TRIM(B86),'Logistic Catalogue'!A:O,15,0))</f>
        <v/>
      </c>
      <c r="O86" s="134" t="str">
        <f>IF(TRIM(B86)="","",VLOOKUP(TRIM(B86),'Logistic Catalogue'!A:P,16,0))</f>
        <v/>
      </c>
      <c r="P86" s="173" t="str">
        <f>IF(TRIM(B86)="","",VLOOKUP(TRIM(B86),'Logistic Catalogue'!A:Q,17,0)*C86)</f>
        <v/>
      </c>
      <c r="S86" s="142" t="str">
        <f>IF(TRIM(B86)="","",IF($B$5="HỒ CHÍ MINH",VLOOKUP(TRIM(B86),'Logistic Catalogue'!A:D,4,0),IF($B$5="HAØ NỘI",VLOOKUP(TRIM(B86),'Logistic Catalogue'!A:F,6,0),"")))</f>
        <v/>
      </c>
      <c r="T86" s="151" t="str">
        <f t="shared" si="9"/>
        <v/>
      </c>
      <c r="U86" s="151">
        <f>IF(D86="Tồn Kho",VLOOKUP($K$5,Link!F:H,3,FALSE),VLOOKUP($K$5,Link!F:I,4,FALSE))</f>
        <v>1</v>
      </c>
      <c r="V86" s="143" t="str">
        <f>IF(TRIM(B86)="","",IF($B$5="HỒ CHÍ MINH",IF(VLOOKUP(TRIM(B86),'Logistic Catalogue'!A:O,10,0)=0,"-",VLOOKUP(TRIM(B86),'Logistic Catalogue'!A:O,10,0)),IF($B$5="HAØ NỘI",IF(VLOOKUP(TRIM(B86),'Logistic Catalogue'!A:K,11,0)=0,"-",VLOOKUP(TRIM(B86),'Logistic Catalogue'!A:K,11,0)),"-")))</f>
        <v/>
      </c>
      <c r="W86" s="143" t="str">
        <f>IF(TRIM(B86)="","",IF($B$5="HỒ CHÍ MINH",VLOOKUP(TRIM(B86),'Logistic Catalogue'!A:O,2,),VLOOKUP(TRIM(B86),'Logistic Catalogue'!A:Q,3,0)))</f>
        <v/>
      </c>
      <c r="X86" s="70" t="str">
        <f>IF(TRIM(B86)="","",VLOOKUP(TRIM(B86),'Logistic Catalogue'!A:S,19,0))</f>
        <v/>
      </c>
    </row>
    <row r="87" spans="1:24" ht="13">
      <c r="A87" s="115">
        <v>74</v>
      </c>
      <c r="B87" s="16"/>
      <c r="C87" s="15"/>
      <c r="D87" s="125" t="str">
        <f t="shared" si="6"/>
        <v/>
      </c>
      <c r="E87" s="125" t="str">
        <f t="shared" si="7"/>
        <v/>
      </c>
      <c r="F87" s="125" t="str">
        <f>IF(TRIM(B87)="","",IF(AND(D87="Tồn kho",$B$5="HAØ NỘI"),VLOOKUP(TRIM(B87),'Logistic Catalogue'!A:G,7,0),IF(AND(D87="Tồn kho",$B$5="HỒ CHÍ MINH"),VLOOKUP(TRIM(B87),'Logistic Catalogue'!A:E,5,0),IF($B$5="HAØ NỘI",VLOOKUP(TRIM(B87),'Logistic Catalogue'!A:G,7,0),VLOOKUP(TRIM(B87),'Logistic Catalogue'!A:E,5,0)))))</f>
        <v/>
      </c>
      <c r="G87" s="126" t="str">
        <f>IF(TRIM(B87)="","",(VLOOKUP(TRIM(B87),'Logistic Catalogue'!A:O,8,0)))</f>
        <v/>
      </c>
      <c r="H87" s="126" t="str">
        <f>IF(TRIM(B87)="","",(VLOOKUP(TRIM(B87),'Logistic Catalogue'!A:O,9,0)))</f>
        <v/>
      </c>
      <c r="I87" s="126" t="str">
        <f t="shared" si="5"/>
        <v/>
      </c>
      <c r="J87" s="125" t="str">
        <f>IF(TRIM(B87)="","",VLOOKUP(TRIM(B87),'Logistic Catalogue'!A:O,13,0))</f>
        <v/>
      </c>
      <c r="K87" s="127" t="str">
        <f t="shared" si="8"/>
        <v/>
      </c>
      <c r="L87" s="134" t="str">
        <f>IF(TRIM(B87)="","",IF(OR(VLOOKUP(TRIM(B87),'Logistic Catalogue'!A:R,18,0)=285,VLOOKUP(TRIM(B87),'Logistic Catalogue'!A:R,18,0)=286,VLOOKUP(TRIM(B87),'Logistic Catalogue'!A:S,19,0)&lt;&gt;"1000003"),"Chæ caáp giaáy xaùc nhaän xuaát xöù cuûa SEVN",""))</f>
        <v/>
      </c>
      <c r="M87" s="134" t="str">
        <f>IF(TRIM(B87)="","",VLOOKUP(TRIM(B87),'Logistic Catalogue'!A:N,14,0))</f>
        <v/>
      </c>
      <c r="N87" s="134" t="str">
        <f>IF(TRIM(B87)="","",VLOOKUP(TRIM(B87),'Logistic Catalogue'!A:O,15,0))</f>
        <v/>
      </c>
      <c r="O87" s="134" t="str">
        <f>IF(TRIM(B87)="","",VLOOKUP(TRIM(B87),'Logistic Catalogue'!A:P,16,0))</f>
        <v/>
      </c>
      <c r="P87" s="173" t="str">
        <f>IF(TRIM(B87)="","",VLOOKUP(TRIM(B87),'Logistic Catalogue'!A:Q,17,0)*C87)</f>
        <v/>
      </c>
      <c r="S87" s="142" t="str">
        <f>IF(TRIM(B87)="","",IF($B$5="HỒ CHÍ MINH",VLOOKUP(TRIM(B87),'Logistic Catalogue'!A:D,4,0),IF($B$5="HAØ NỘI",VLOOKUP(TRIM(B87),'Logistic Catalogue'!A:F,6,0),"")))</f>
        <v/>
      </c>
      <c r="T87" s="151" t="str">
        <f t="shared" si="9"/>
        <v/>
      </c>
      <c r="U87" s="151">
        <f>IF(D87="Tồn Kho",VLOOKUP($K$5,Link!F:H,3,FALSE),VLOOKUP($K$5,Link!F:I,4,FALSE))</f>
        <v>1</v>
      </c>
      <c r="V87" s="143" t="str">
        <f>IF(TRIM(B87)="","",IF($B$5="HỒ CHÍ MINH",IF(VLOOKUP(TRIM(B87),'Logistic Catalogue'!A:O,10,0)=0,"-",VLOOKUP(TRIM(B87),'Logistic Catalogue'!A:O,10,0)),IF($B$5="HAØ NỘI",IF(VLOOKUP(TRIM(B87),'Logistic Catalogue'!A:K,11,0)=0,"-",VLOOKUP(TRIM(B87),'Logistic Catalogue'!A:K,11,0)),"-")))</f>
        <v/>
      </c>
      <c r="W87" s="143" t="str">
        <f>IF(TRIM(B87)="","",IF($B$5="HỒ CHÍ MINH",VLOOKUP(TRIM(B87),'Logistic Catalogue'!A:O,2,),VLOOKUP(TRIM(B87),'Logistic Catalogue'!A:Q,3,0)))</f>
        <v/>
      </c>
      <c r="X87" s="70" t="str">
        <f>IF(TRIM(B87)="","",VLOOKUP(TRIM(B87),'Logistic Catalogue'!A:S,19,0))</f>
        <v/>
      </c>
    </row>
    <row r="88" spans="1:24" ht="13">
      <c r="A88" s="115">
        <v>75</v>
      </c>
      <c r="B88" s="16"/>
      <c r="C88" s="15"/>
      <c r="D88" s="125" t="str">
        <f t="shared" si="6"/>
        <v/>
      </c>
      <c r="E88" s="125" t="str">
        <f t="shared" si="7"/>
        <v/>
      </c>
      <c r="F88" s="125" t="str">
        <f>IF(TRIM(B88)="","",IF(AND(D88="Tồn kho",$B$5="HAØ NỘI"),VLOOKUP(TRIM(B88),'Logistic Catalogue'!A:G,7,0),IF(AND(D88="Tồn kho",$B$5="HỒ CHÍ MINH"),VLOOKUP(TRIM(B88),'Logistic Catalogue'!A:E,5,0),IF($B$5="HAØ NỘI",VLOOKUP(TRIM(B88),'Logistic Catalogue'!A:G,7,0),VLOOKUP(TRIM(B88),'Logistic Catalogue'!A:E,5,0)))))</f>
        <v/>
      </c>
      <c r="G88" s="126" t="str">
        <f>IF(TRIM(B88)="","",(VLOOKUP(TRIM(B88),'Logistic Catalogue'!A:O,8,0)))</f>
        <v/>
      </c>
      <c r="H88" s="126" t="str">
        <f>IF(TRIM(B88)="","",(VLOOKUP(TRIM(B88),'Logistic Catalogue'!A:O,9,0)))</f>
        <v/>
      </c>
      <c r="I88" s="126" t="str">
        <f t="shared" si="5"/>
        <v/>
      </c>
      <c r="J88" s="125" t="str">
        <f>IF(TRIM(B88)="","",VLOOKUP(TRIM(B88),'Logistic Catalogue'!A:O,13,0))</f>
        <v/>
      </c>
      <c r="K88" s="127" t="str">
        <f t="shared" si="8"/>
        <v/>
      </c>
      <c r="L88" s="134" t="str">
        <f>IF(TRIM(B88)="","",IF(OR(VLOOKUP(TRIM(B88),'Logistic Catalogue'!A:R,18,0)=285,VLOOKUP(TRIM(B88),'Logistic Catalogue'!A:R,18,0)=286,VLOOKUP(TRIM(B88),'Logistic Catalogue'!A:S,19,0)&lt;&gt;"1000003"),"Chæ caáp giaáy xaùc nhaän xuaát xöù cuûa SEVN",""))</f>
        <v/>
      </c>
      <c r="M88" s="134" t="str">
        <f>IF(TRIM(B88)="","",VLOOKUP(TRIM(B88),'Logistic Catalogue'!A:N,14,0))</f>
        <v/>
      </c>
      <c r="N88" s="134" t="str">
        <f>IF(TRIM(B88)="","",VLOOKUP(TRIM(B88),'Logistic Catalogue'!A:O,15,0))</f>
        <v/>
      </c>
      <c r="O88" s="134" t="str">
        <f>IF(TRIM(B88)="","",VLOOKUP(TRIM(B88),'Logistic Catalogue'!A:P,16,0))</f>
        <v/>
      </c>
      <c r="P88" s="173" t="str">
        <f>IF(TRIM(B88)="","",VLOOKUP(TRIM(B88),'Logistic Catalogue'!A:Q,17,0)*C88)</f>
        <v/>
      </c>
      <c r="S88" s="142" t="str">
        <f>IF(TRIM(B88)="","",IF($B$5="HỒ CHÍ MINH",VLOOKUP(TRIM(B88),'Logistic Catalogue'!A:D,4,0),IF($B$5="HAØ NỘI",VLOOKUP(TRIM(B88),'Logistic Catalogue'!A:F,6,0),"")))</f>
        <v/>
      </c>
      <c r="T88" s="151" t="str">
        <f t="shared" si="9"/>
        <v/>
      </c>
      <c r="U88" s="151">
        <f>IF(D88="Tồn Kho",VLOOKUP($K$5,Link!F:H,3,FALSE),VLOOKUP($K$5,Link!F:I,4,FALSE))</f>
        <v>1</v>
      </c>
      <c r="V88" s="143" t="str">
        <f>IF(TRIM(B88)="","",IF($B$5="HỒ CHÍ MINH",IF(VLOOKUP(TRIM(B88),'Logistic Catalogue'!A:O,10,0)=0,"-",VLOOKUP(TRIM(B88),'Logistic Catalogue'!A:O,10,0)),IF($B$5="HAØ NỘI",IF(VLOOKUP(TRIM(B88),'Logistic Catalogue'!A:K,11,0)=0,"-",VLOOKUP(TRIM(B88),'Logistic Catalogue'!A:K,11,0)),"-")))</f>
        <v/>
      </c>
      <c r="W88" s="143" t="str">
        <f>IF(TRIM(B88)="","",IF($B$5="HỒ CHÍ MINH",VLOOKUP(TRIM(B88),'Logistic Catalogue'!A:O,2,),VLOOKUP(TRIM(B88),'Logistic Catalogue'!A:Q,3,0)))</f>
        <v/>
      </c>
      <c r="X88" s="70" t="str">
        <f>IF(TRIM(B88)="","",VLOOKUP(TRIM(B88),'Logistic Catalogue'!A:S,19,0))</f>
        <v/>
      </c>
    </row>
    <row r="89" spans="1:24" ht="13">
      <c r="A89" s="114">
        <v>76</v>
      </c>
      <c r="B89" s="16"/>
      <c r="C89" s="15"/>
      <c r="D89" s="125" t="str">
        <f t="shared" si="6"/>
        <v/>
      </c>
      <c r="E89" s="125" t="str">
        <f t="shared" si="7"/>
        <v/>
      </c>
      <c r="F89" s="125" t="str">
        <f>IF(TRIM(B89)="","",IF(AND(D89="Tồn kho",$B$5="HAØ NỘI"),VLOOKUP(TRIM(B89),'Logistic Catalogue'!A:G,7,0),IF(AND(D89="Tồn kho",$B$5="HỒ CHÍ MINH"),VLOOKUP(TRIM(B89),'Logistic Catalogue'!A:E,5,0),IF($B$5="HAØ NỘI",VLOOKUP(TRIM(B89),'Logistic Catalogue'!A:G,7,0),VLOOKUP(TRIM(B89),'Logistic Catalogue'!A:E,5,0)))))</f>
        <v/>
      </c>
      <c r="G89" s="126" t="str">
        <f>IF(TRIM(B89)="","",(VLOOKUP(TRIM(B89),'Logistic Catalogue'!A:O,8,0)))</f>
        <v/>
      </c>
      <c r="H89" s="126" t="str">
        <f>IF(TRIM(B89)="","",(VLOOKUP(TRIM(B89),'Logistic Catalogue'!A:O,9,0)))</f>
        <v/>
      </c>
      <c r="I89" s="126" t="str">
        <f t="shared" si="5"/>
        <v/>
      </c>
      <c r="J89" s="125" t="str">
        <f>IF(TRIM(B89)="","",VLOOKUP(TRIM(B89),'Logistic Catalogue'!A:O,13,0))</f>
        <v/>
      </c>
      <c r="K89" s="127" t="str">
        <f t="shared" si="8"/>
        <v/>
      </c>
      <c r="L89" s="134" t="str">
        <f>IF(TRIM(B89)="","",IF(OR(VLOOKUP(TRIM(B89),'Logistic Catalogue'!A:R,18,0)=285,VLOOKUP(TRIM(B89),'Logistic Catalogue'!A:R,18,0)=286,VLOOKUP(TRIM(B89),'Logistic Catalogue'!A:S,19,0)&lt;&gt;"1000003"),"Chæ caáp giaáy xaùc nhaän xuaát xöù cuûa SEVN",""))</f>
        <v/>
      </c>
      <c r="M89" s="134" t="str">
        <f>IF(TRIM(B89)="","",VLOOKUP(TRIM(B89),'Logistic Catalogue'!A:N,14,0))</f>
        <v/>
      </c>
      <c r="N89" s="134" t="str">
        <f>IF(TRIM(B89)="","",VLOOKUP(TRIM(B89),'Logistic Catalogue'!A:O,15,0))</f>
        <v/>
      </c>
      <c r="O89" s="134" t="str">
        <f>IF(TRIM(B89)="","",VLOOKUP(TRIM(B89),'Logistic Catalogue'!A:P,16,0))</f>
        <v/>
      </c>
      <c r="P89" s="173" t="str">
        <f>IF(TRIM(B89)="","",VLOOKUP(TRIM(B89),'Logistic Catalogue'!A:Q,17,0)*C89)</f>
        <v/>
      </c>
      <c r="S89" s="142" t="str">
        <f>IF(TRIM(B89)="","",IF($B$5="HỒ CHÍ MINH",VLOOKUP(TRIM(B89),'Logistic Catalogue'!A:D,4,0),IF($B$5="HAØ NỘI",VLOOKUP(TRIM(B89),'Logistic Catalogue'!A:F,6,0),"")))</f>
        <v/>
      </c>
      <c r="T89" s="151" t="str">
        <f t="shared" si="9"/>
        <v/>
      </c>
      <c r="U89" s="151">
        <f>IF(D89="Tồn Kho",VLOOKUP($K$5,Link!F:H,3,FALSE),VLOOKUP($K$5,Link!F:I,4,FALSE))</f>
        <v>1</v>
      </c>
      <c r="V89" s="143" t="str">
        <f>IF(TRIM(B89)="","",IF($B$5="HỒ CHÍ MINH",IF(VLOOKUP(TRIM(B89),'Logistic Catalogue'!A:O,10,0)=0,"-",VLOOKUP(TRIM(B89),'Logistic Catalogue'!A:O,10,0)),IF($B$5="HAØ NỘI",IF(VLOOKUP(TRIM(B89),'Logistic Catalogue'!A:K,11,0)=0,"-",VLOOKUP(TRIM(B89),'Logistic Catalogue'!A:K,11,0)),"-")))</f>
        <v/>
      </c>
      <c r="W89" s="143" t="str">
        <f>IF(TRIM(B89)="","",IF($B$5="HỒ CHÍ MINH",VLOOKUP(TRIM(B89),'Logistic Catalogue'!A:O,2,),VLOOKUP(TRIM(B89),'Logistic Catalogue'!A:Q,3,0)))</f>
        <v/>
      </c>
      <c r="X89" s="70" t="str">
        <f>IF(TRIM(B89)="","",VLOOKUP(TRIM(B89),'Logistic Catalogue'!A:S,19,0))</f>
        <v/>
      </c>
    </row>
    <row r="90" spans="1:24" ht="13">
      <c r="A90" s="115">
        <v>77</v>
      </c>
      <c r="B90" s="16"/>
      <c r="C90" s="15"/>
      <c r="D90" s="125" t="str">
        <f t="shared" si="6"/>
        <v/>
      </c>
      <c r="E90" s="125" t="str">
        <f t="shared" si="7"/>
        <v/>
      </c>
      <c r="F90" s="125" t="str">
        <f>IF(TRIM(B90)="","",IF(AND(D90="Tồn kho",$B$5="HAØ NỘI"),VLOOKUP(TRIM(B90),'Logistic Catalogue'!A:G,7,0),IF(AND(D90="Tồn kho",$B$5="HỒ CHÍ MINH"),VLOOKUP(TRIM(B90),'Logistic Catalogue'!A:E,5,0),IF($B$5="HAØ NỘI",VLOOKUP(TRIM(B90),'Logistic Catalogue'!A:G,7,0),VLOOKUP(TRIM(B90),'Logistic Catalogue'!A:E,5,0)))))</f>
        <v/>
      </c>
      <c r="G90" s="126" t="str">
        <f>IF(TRIM(B90)="","",(VLOOKUP(TRIM(B90),'Logistic Catalogue'!A:O,8,0)))</f>
        <v/>
      </c>
      <c r="H90" s="126" t="str">
        <f>IF(TRIM(B90)="","",(VLOOKUP(TRIM(B90),'Logistic Catalogue'!A:O,9,0)))</f>
        <v/>
      </c>
      <c r="I90" s="126" t="str">
        <f t="shared" si="5"/>
        <v/>
      </c>
      <c r="J90" s="125" t="str">
        <f>IF(TRIM(B90)="","",VLOOKUP(TRIM(B90),'Logistic Catalogue'!A:O,13,0))</f>
        <v/>
      </c>
      <c r="K90" s="127" t="str">
        <f t="shared" si="8"/>
        <v/>
      </c>
      <c r="L90" s="134" t="str">
        <f>IF(TRIM(B90)="","",IF(OR(VLOOKUP(TRIM(B90),'Logistic Catalogue'!A:R,18,0)=285,VLOOKUP(TRIM(B90),'Logistic Catalogue'!A:R,18,0)=286,VLOOKUP(TRIM(B90),'Logistic Catalogue'!A:S,19,0)&lt;&gt;"1000003"),"Chæ caáp giaáy xaùc nhaän xuaát xöù cuûa SEVN",""))</f>
        <v/>
      </c>
      <c r="M90" s="134" t="str">
        <f>IF(TRIM(B90)="","",VLOOKUP(TRIM(B90),'Logistic Catalogue'!A:N,14,0))</f>
        <v/>
      </c>
      <c r="N90" s="134" t="str">
        <f>IF(TRIM(B90)="","",VLOOKUP(TRIM(B90),'Logistic Catalogue'!A:O,15,0))</f>
        <v/>
      </c>
      <c r="O90" s="134" t="str">
        <f>IF(TRIM(B90)="","",VLOOKUP(TRIM(B90),'Logistic Catalogue'!A:P,16,0))</f>
        <v/>
      </c>
      <c r="P90" s="173" t="str">
        <f>IF(TRIM(B90)="","",VLOOKUP(TRIM(B90),'Logistic Catalogue'!A:Q,17,0)*C90)</f>
        <v/>
      </c>
      <c r="S90" s="142" t="str">
        <f>IF(TRIM(B90)="","",IF($B$5="HỒ CHÍ MINH",VLOOKUP(TRIM(B90),'Logistic Catalogue'!A:D,4,0),IF($B$5="HAØ NỘI",VLOOKUP(TRIM(B90),'Logistic Catalogue'!A:F,6,0),"")))</f>
        <v/>
      </c>
      <c r="T90" s="151" t="str">
        <f t="shared" si="9"/>
        <v/>
      </c>
      <c r="U90" s="151">
        <f>IF(D90="Tồn Kho",VLOOKUP($K$5,Link!F:H,3,FALSE),VLOOKUP($K$5,Link!F:I,4,FALSE))</f>
        <v>1</v>
      </c>
      <c r="V90" s="143" t="str">
        <f>IF(TRIM(B90)="","",IF($B$5="HỒ CHÍ MINH",IF(VLOOKUP(TRIM(B90),'Logistic Catalogue'!A:O,10,0)=0,"-",VLOOKUP(TRIM(B90),'Logistic Catalogue'!A:O,10,0)),IF($B$5="HAØ NỘI",IF(VLOOKUP(TRIM(B90),'Logistic Catalogue'!A:K,11,0)=0,"-",VLOOKUP(TRIM(B90),'Logistic Catalogue'!A:K,11,0)),"-")))</f>
        <v/>
      </c>
      <c r="W90" s="143" t="str">
        <f>IF(TRIM(B90)="","",IF($B$5="HỒ CHÍ MINH",VLOOKUP(TRIM(B90),'Logistic Catalogue'!A:O,2,),VLOOKUP(TRIM(B90),'Logistic Catalogue'!A:Q,3,0)))</f>
        <v/>
      </c>
      <c r="X90" s="70" t="str">
        <f>IF(TRIM(B90)="","",VLOOKUP(TRIM(B90),'Logistic Catalogue'!A:S,19,0))</f>
        <v/>
      </c>
    </row>
    <row r="91" spans="1:24" ht="13">
      <c r="A91" s="115">
        <v>78</v>
      </c>
      <c r="B91" s="16"/>
      <c r="C91" s="15"/>
      <c r="D91" s="125" t="str">
        <f t="shared" si="6"/>
        <v/>
      </c>
      <c r="E91" s="125" t="str">
        <f t="shared" si="7"/>
        <v/>
      </c>
      <c r="F91" s="125" t="str">
        <f>IF(TRIM(B91)="","",IF(AND(D91="Tồn kho",$B$5="HAØ NỘI"),VLOOKUP(TRIM(B91),'Logistic Catalogue'!A:G,7,0),IF(AND(D91="Tồn kho",$B$5="HỒ CHÍ MINH"),VLOOKUP(TRIM(B91),'Logistic Catalogue'!A:E,5,0),IF($B$5="HAØ NỘI",VLOOKUP(TRIM(B91),'Logistic Catalogue'!A:G,7,0),VLOOKUP(TRIM(B91),'Logistic Catalogue'!A:E,5,0)))))</f>
        <v/>
      </c>
      <c r="G91" s="126" t="str">
        <f>IF(TRIM(B91)="","",(VLOOKUP(TRIM(B91),'Logistic Catalogue'!A:O,8,0)))</f>
        <v/>
      </c>
      <c r="H91" s="126" t="str">
        <f>IF(TRIM(B91)="","",(VLOOKUP(TRIM(B91),'Logistic Catalogue'!A:O,9,0)))</f>
        <v/>
      </c>
      <c r="I91" s="126" t="str">
        <f t="shared" si="5"/>
        <v/>
      </c>
      <c r="J91" s="125" t="str">
        <f>IF(TRIM(B91)="","",VLOOKUP(TRIM(B91),'Logistic Catalogue'!A:O,13,0))</f>
        <v/>
      </c>
      <c r="K91" s="127" t="str">
        <f t="shared" si="8"/>
        <v/>
      </c>
      <c r="L91" s="134" t="str">
        <f>IF(TRIM(B91)="","",IF(OR(VLOOKUP(TRIM(B91),'Logistic Catalogue'!A:R,18,0)=285,VLOOKUP(TRIM(B91),'Logistic Catalogue'!A:R,18,0)=286,VLOOKUP(TRIM(B91),'Logistic Catalogue'!A:S,19,0)&lt;&gt;"1000003"),"Chæ caáp giaáy xaùc nhaän xuaát xöù cuûa SEVN",""))</f>
        <v/>
      </c>
      <c r="M91" s="134" t="str">
        <f>IF(TRIM(B91)="","",VLOOKUP(TRIM(B91),'Logistic Catalogue'!A:N,14,0))</f>
        <v/>
      </c>
      <c r="N91" s="134" t="str">
        <f>IF(TRIM(B91)="","",VLOOKUP(TRIM(B91),'Logistic Catalogue'!A:O,15,0))</f>
        <v/>
      </c>
      <c r="O91" s="134" t="str">
        <f>IF(TRIM(B91)="","",VLOOKUP(TRIM(B91),'Logistic Catalogue'!A:P,16,0))</f>
        <v/>
      </c>
      <c r="P91" s="173" t="str">
        <f>IF(TRIM(B91)="","",VLOOKUP(TRIM(B91),'Logistic Catalogue'!A:Q,17,0)*C91)</f>
        <v/>
      </c>
      <c r="S91" s="142" t="str">
        <f>IF(TRIM(B91)="","",IF($B$5="HỒ CHÍ MINH",VLOOKUP(TRIM(B91),'Logistic Catalogue'!A:D,4,0),IF($B$5="HAØ NỘI",VLOOKUP(TRIM(B91),'Logistic Catalogue'!A:F,6,0),"")))</f>
        <v/>
      </c>
      <c r="T91" s="151" t="str">
        <f t="shared" si="9"/>
        <v/>
      </c>
      <c r="U91" s="151">
        <f>IF(D91="Tồn Kho",VLOOKUP($K$5,Link!F:H,3,FALSE),VLOOKUP($K$5,Link!F:I,4,FALSE))</f>
        <v>1</v>
      </c>
      <c r="V91" s="143" t="str">
        <f>IF(TRIM(B91)="","",IF($B$5="HỒ CHÍ MINH",IF(VLOOKUP(TRIM(B91),'Logistic Catalogue'!A:O,10,0)=0,"-",VLOOKUP(TRIM(B91),'Logistic Catalogue'!A:O,10,0)),IF($B$5="HAØ NỘI",IF(VLOOKUP(TRIM(B91),'Logistic Catalogue'!A:K,11,0)=0,"-",VLOOKUP(TRIM(B91),'Logistic Catalogue'!A:K,11,0)),"-")))</f>
        <v/>
      </c>
      <c r="W91" s="143" t="str">
        <f>IF(TRIM(B91)="","",IF($B$5="HỒ CHÍ MINH",VLOOKUP(TRIM(B91),'Logistic Catalogue'!A:O,2,),VLOOKUP(TRIM(B91),'Logistic Catalogue'!A:Q,3,0)))</f>
        <v/>
      </c>
      <c r="X91" s="70" t="str">
        <f>IF(TRIM(B91)="","",VLOOKUP(TRIM(B91),'Logistic Catalogue'!A:S,19,0))</f>
        <v/>
      </c>
    </row>
    <row r="92" spans="1:24" ht="13">
      <c r="A92" s="114">
        <v>79</v>
      </c>
      <c r="B92" s="16"/>
      <c r="C92" s="15"/>
      <c r="D92" s="125" t="str">
        <f t="shared" si="6"/>
        <v/>
      </c>
      <c r="E92" s="125" t="str">
        <f t="shared" si="7"/>
        <v/>
      </c>
      <c r="F92" s="125" t="str">
        <f>IF(TRIM(B92)="","",IF(AND(D92="Tồn kho",$B$5="HAØ NỘI"),VLOOKUP(TRIM(B92),'Logistic Catalogue'!A:G,7,0),IF(AND(D92="Tồn kho",$B$5="HỒ CHÍ MINH"),VLOOKUP(TRIM(B92),'Logistic Catalogue'!A:E,5,0),IF($B$5="HAØ NỘI",VLOOKUP(TRIM(B92),'Logistic Catalogue'!A:G,7,0),VLOOKUP(TRIM(B92),'Logistic Catalogue'!A:E,5,0)))))</f>
        <v/>
      </c>
      <c r="G92" s="126" t="str">
        <f>IF(TRIM(B92)="","",(VLOOKUP(TRIM(B92),'Logistic Catalogue'!A:O,8,0)))</f>
        <v/>
      </c>
      <c r="H92" s="126" t="str">
        <f>IF(TRIM(B92)="","",(VLOOKUP(TRIM(B92),'Logistic Catalogue'!A:O,9,0)))</f>
        <v/>
      </c>
      <c r="I92" s="126" t="str">
        <f t="shared" si="5"/>
        <v/>
      </c>
      <c r="J92" s="125" t="str">
        <f>IF(TRIM(B92)="","",VLOOKUP(TRIM(B92),'Logistic Catalogue'!A:O,13,0))</f>
        <v/>
      </c>
      <c r="K92" s="127" t="str">
        <f t="shared" si="8"/>
        <v/>
      </c>
      <c r="L92" s="134" t="str">
        <f>IF(TRIM(B92)="","",IF(OR(VLOOKUP(TRIM(B92),'Logistic Catalogue'!A:R,18,0)=285,VLOOKUP(TRIM(B92),'Logistic Catalogue'!A:R,18,0)=286,VLOOKUP(TRIM(B92),'Logistic Catalogue'!A:S,19,0)&lt;&gt;"1000003"),"Chæ caáp giaáy xaùc nhaän xuaát xöù cuûa SEVN",""))</f>
        <v/>
      </c>
      <c r="M92" s="134" t="str">
        <f>IF(TRIM(B92)="","",VLOOKUP(TRIM(B92),'Logistic Catalogue'!A:N,14,0))</f>
        <v/>
      </c>
      <c r="N92" s="134" t="str">
        <f>IF(TRIM(B92)="","",VLOOKUP(TRIM(B92),'Logistic Catalogue'!A:O,15,0))</f>
        <v/>
      </c>
      <c r="O92" s="134" t="str">
        <f>IF(TRIM(B92)="","",VLOOKUP(TRIM(B92),'Logistic Catalogue'!A:P,16,0))</f>
        <v/>
      </c>
      <c r="P92" s="173" t="str">
        <f>IF(TRIM(B92)="","",VLOOKUP(TRIM(B92),'Logistic Catalogue'!A:Q,17,0)*C92)</f>
        <v/>
      </c>
      <c r="S92" s="142" t="str">
        <f>IF(TRIM(B92)="","",IF($B$5="HỒ CHÍ MINH",VLOOKUP(TRIM(B92),'Logistic Catalogue'!A:D,4,0),IF($B$5="HAØ NỘI",VLOOKUP(TRIM(B92),'Logistic Catalogue'!A:F,6,0),"")))</f>
        <v/>
      </c>
      <c r="T92" s="151" t="str">
        <f t="shared" si="9"/>
        <v/>
      </c>
      <c r="U92" s="151">
        <f>IF(D92="Tồn Kho",VLOOKUP($K$5,Link!F:H,3,FALSE),VLOOKUP($K$5,Link!F:I,4,FALSE))</f>
        <v>1</v>
      </c>
      <c r="V92" s="143" t="str">
        <f>IF(TRIM(B92)="","",IF($B$5="HỒ CHÍ MINH",IF(VLOOKUP(TRIM(B92),'Logistic Catalogue'!A:O,10,0)=0,"-",VLOOKUP(TRIM(B92),'Logistic Catalogue'!A:O,10,0)),IF($B$5="HAØ NỘI",IF(VLOOKUP(TRIM(B92),'Logistic Catalogue'!A:K,11,0)=0,"-",VLOOKUP(TRIM(B92),'Logistic Catalogue'!A:K,11,0)),"-")))</f>
        <v/>
      </c>
      <c r="W92" s="143" t="str">
        <f>IF(TRIM(B92)="","",IF($B$5="HỒ CHÍ MINH",VLOOKUP(TRIM(B92),'Logistic Catalogue'!A:O,2,),VLOOKUP(TRIM(B92),'Logistic Catalogue'!A:Q,3,0)))</f>
        <v/>
      </c>
      <c r="X92" s="70" t="str">
        <f>IF(TRIM(B92)="","",VLOOKUP(TRIM(B92),'Logistic Catalogue'!A:S,19,0))</f>
        <v/>
      </c>
    </row>
    <row r="93" spans="1:24" ht="13">
      <c r="A93" s="115">
        <v>80</v>
      </c>
      <c r="B93" s="16"/>
      <c r="C93" s="15"/>
      <c r="D93" s="125" t="str">
        <f t="shared" si="6"/>
        <v/>
      </c>
      <c r="E93" s="125" t="str">
        <f t="shared" si="7"/>
        <v/>
      </c>
      <c r="F93" s="125" t="str">
        <f>IF(TRIM(B93)="","",IF(AND(D93="Tồn kho",$B$5="HAØ NỘI"),VLOOKUP(TRIM(B93),'Logistic Catalogue'!A:G,7,0),IF(AND(D93="Tồn kho",$B$5="HỒ CHÍ MINH"),VLOOKUP(TRIM(B93),'Logistic Catalogue'!A:E,5,0),IF($B$5="HAØ NỘI",VLOOKUP(TRIM(B93),'Logistic Catalogue'!A:G,7,0),VLOOKUP(TRIM(B93),'Logistic Catalogue'!A:E,5,0)))))</f>
        <v/>
      </c>
      <c r="G93" s="126" t="str">
        <f>IF(TRIM(B93)="","",(VLOOKUP(TRIM(B93),'Logistic Catalogue'!A:O,8,0)))</f>
        <v/>
      </c>
      <c r="H93" s="126" t="str">
        <f>IF(TRIM(B93)="","",(VLOOKUP(TRIM(B93),'Logistic Catalogue'!A:O,9,0)))</f>
        <v/>
      </c>
      <c r="I93" s="126" t="str">
        <f t="shared" si="5"/>
        <v/>
      </c>
      <c r="J93" s="125" t="str">
        <f>IF(TRIM(B93)="","",VLOOKUP(TRIM(B93),'Logistic Catalogue'!A:O,13,0))</f>
        <v/>
      </c>
      <c r="K93" s="127" t="str">
        <f t="shared" si="8"/>
        <v/>
      </c>
      <c r="L93" s="134" t="str">
        <f>IF(TRIM(B93)="","",IF(OR(VLOOKUP(TRIM(B93),'Logistic Catalogue'!A:R,18,0)=285,VLOOKUP(TRIM(B93),'Logistic Catalogue'!A:R,18,0)=286,VLOOKUP(TRIM(B93),'Logistic Catalogue'!A:S,19,0)&lt;&gt;"1000003"),"Chæ caáp giaáy xaùc nhaän xuaát xöù cuûa SEVN",""))</f>
        <v/>
      </c>
      <c r="M93" s="134" t="str">
        <f>IF(TRIM(B93)="","",VLOOKUP(TRIM(B93),'Logistic Catalogue'!A:N,14,0))</f>
        <v/>
      </c>
      <c r="N93" s="134" t="str">
        <f>IF(TRIM(B93)="","",VLOOKUP(TRIM(B93),'Logistic Catalogue'!A:O,15,0))</f>
        <v/>
      </c>
      <c r="O93" s="134" t="str">
        <f>IF(TRIM(B93)="","",VLOOKUP(TRIM(B93),'Logistic Catalogue'!A:P,16,0))</f>
        <v/>
      </c>
      <c r="P93" s="173" t="str">
        <f>IF(TRIM(B93)="","",VLOOKUP(TRIM(B93),'Logistic Catalogue'!A:Q,17,0)*C93)</f>
        <v/>
      </c>
      <c r="S93" s="142" t="str">
        <f>IF(TRIM(B93)="","",IF($B$5="HỒ CHÍ MINH",VLOOKUP(TRIM(B93),'Logistic Catalogue'!A:D,4,0),IF($B$5="HAØ NỘI",VLOOKUP(TRIM(B93),'Logistic Catalogue'!A:F,6,0),"")))</f>
        <v/>
      </c>
      <c r="T93" s="151" t="str">
        <f t="shared" si="9"/>
        <v/>
      </c>
      <c r="U93" s="151">
        <f>IF(D93="Tồn Kho",VLOOKUP($K$5,Link!F:H,3,FALSE),VLOOKUP($K$5,Link!F:I,4,FALSE))</f>
        <v>1</v>
      </c>
      <c r="V93" s="143" t="str">
        <f>IF(TRIM(B93)="","",IF($B$5="HỒ CHÍ MINH",IF(VLOOKUP(TRIM(B93),'Logistic Catalogue'!A:O,10,0)=0,"-",VLOOKUP(TRIM(B93),'Logistic Catalogue'!A:O,10,0)),IF($B$5="HAØ NỘI",IF(VLOOKUP(TRIM(B93),'Logistic Catalogue'!A:K,11,0)=0,"-",VLOOKUP(TRIM(B93),'Logistic Catalogue'!A:K,11,0)),"-")))</f>
        <v/>
      </c>
      <c r="W93" s="143" t="str">
        <f>IF(TRIM(B93)="","",IF($B$5="HỒ CHÍ MINH",VLOOKUP(TRIM(B93),'Logistic Catalogue'!A:O,2,),VLOOKUP(TRIM(B93),'Logistic Catalogue'!A:Q,3,0)))</f>
        <v/>
      </c>
      <c r="X93" s="70" t="str">
        <f>IF(TRIM(B93)="","",VLOOKUP(TRIM(B93),'Logistic Catalogue'!A:S,19,0))</f>
        <v/>
      </c>
    </row>
    <row r="94" spans="1:24" ht="13">
      <c r="A94" s="115">
        <v>81</v>
      </c>
      <c r="B94" s="16"/>
      <c r="C94" s="15"/>
      <c r="D94" s="125" t="str">
        <f t="shared" si="6"/>
        <v/>
      </c>
      <c r="E94" s="125" t="str">
        <f t="shared" si="7"/>
        <v/>
      </c>
      <c r="F94" s="125" t="str">
        <f>IF(TRIM(B94)="","",IF(AND(D94="Tồn kho",$B$5="HAØ NỘI"),VLOOKUP(TRIM(B94),'Logistic Catalogue'!A:G,7,0),IF(AND(D94="Tồn kho",$B$5="HỒ CHÍ MINH"),VLOOKUP(TRIM(B94),'Logistic Catalogue'!A:E,5,0),IF($B$5="HAØ NỘI",VLOOKUP(TRIM(B94),'Logistic Catalogue'!A:G,7,0),VLOOKUP(TRIM(B94),'Logistic Catalogue'!A:E,5,0)))))</f>
        <v/>
      </c>
      <c r="G94" s="126" t="str">
        <f>IF(TRIM(B94)="","",(VLOOKUP(TRIM(B94),'Logistic Catalogue'!A:O,8,0)))</f>
        <v/>
      </c>
      <c r="H94" s="126" t="str">
        <f>IF(TRIM(B94)="","",(VLOOKUP(TRIM(B94),'Logistic Catalogue'!A:O,9,0)))</f>
        <v/>
      </c>
      <c r="I94" s="126" t="str">
        <f t="shared" si="5"/>
        <v/>
      </c>
      <c r="J94" s="125" t="str">
        <f>IF(TRIM(B94)="","",VLOOKUP(TRIM(B94),'Logistic Catalogue'!A:O,13,0))</f>
        <v/>
      </c>
      <c r="K94" s="127" t="str">
        <f t="shared" si="8"/>
        <v/>
      </c>
      <c r="L94" s="134" t="str">
        <f>IF(TRIM(B94)="","",IF(OR(VLOOKUP(TRIM(B94),'Logistic Catalogue'!A:R,18,0)=285,VLOOKUP(TRIM(B94),'Logistic Catalogue'!A:R,18,0)=286,VLOOKUP(TRIM(B94),'Logistic Catalogue'!A:S,19,0)&lt;&gt;"1000003"),"Chæ caáp giaáy xaùc nhaän xuaát xöù cuûa SEVN",""))</f>
        <v/>
      </c>
      <c r="M94" s="134" t="str">
        <f>IF(TRIM(B94)="","",VLOOKUP(TRIM(B94),'Logistic Catalogue'!A:N,14,0))</f>
        <v/>
      </c>
      <c r="N94" s="134" t="str">
        <f>IF(TRIM(B94)="","",VLOOKUP(TRIM(B94),'Logistic Catalogue'!A:O,15,0))</f>
        <v/>
      </c>
      <c r="O94" s="134" t="str">
        <f>IF(TRIM(B94)="","",VLOOKUP(TRIM(B94),'Logistic Catalogue'!A:P,16,0))</f>
        <v/>
      </c>
      <c r="P94" s="173" t="str">
        <f>IF(TRIM(B94)="","",VLOOKUP(TRIM(B94),'Logistic Catalogue'!A:Q,17,0)*C94)</f>
        <v/>
      </c>
      <c r="S94" s="142" t="str">
        <f>IF(TRIM(B94)="","",IF($B$5="HỒ CHÍ MINH",VLOOKUP(TRIM(B94),'Logistic Catalogue'!A:D,4,0),IF($B$5="HAØ NỘI",VLOOKUP(TRIM(B94),'Logistic Catalogue'!A:F,6,0),"")))</f>
        <v/>
      </c>
      <c r="T94" s="151" t="str">
        <f t="shared" si="9"/>
        <v/>
      </c>
      <c r="U94" s="151">
        <f>IF(D94="Tồn Kho",VLOOKUP($K$5,Link!F:H,3,FALSE),VLOOKUP($K$5,Link!F:I,4,FALSE))</f>
        <v>1</v>
      </c>
      <c r="V94" s="143" t="str">
        <f>IF(TRIM(B94)="","",IF($B$5="HỒ CHÍ MINH",IF(VLOOKUP(TRIM(B94),'Logistic Catalogue'!A:O,10,0)=0,"-",VLOOKUP(TRIM(B94),'Logistic Catalogue'!A:O,10,0)),IF($B$5="HAØ NỘI",IF(VLOOKUP(TRIM(B94),'Logistic Catalogue'!A:K,11,0)=0,"-",VLOOKUP(TRIM(B94),'Logistic Catalogue'!A:K,11,0)),"-")))</f>
        <v/>
      </c>
      <c r="W94" s="143" t="str">
        <f>IF(TRIM(B94)="","",IF($B$5="HỒ CHÍ MINH",VLOOKUP(TRIM(B94),'Logistic Catalogue'!A:O,2,),VLOOKUP(TRIM(B94),'Logistic Catalogue'!A:Q,3,0)))</f>
        <v/>
      </c>
      <c r="X94" s="70" t="str">
        <f>IF(TRIM(B94)="","",VLOOKUP(TRIM(B94),'Logistic Catalogue'!A:S,19,0))</f>
        <v/>
      </c>
    </row>
    <row r="95" spans="1:24" ht="13">
      <c r="A95" s="114">
        <v>82</v>
      </c>
      <c r="B95" s="16"/>
      <c r="C95" s="15"/>
      <c r="D95" s="125" t="str">
        <f t="shared" si="6"/>
        <v/>
      </c>
      <c r="E95" s="125" t="str">
        <f t="shared" si="7"/>
        <v/>
      </c>
      <c r="F95" s="125" t="str">
        <f>IF(TRIM(B95)="","",IF(AND(D95="Tồn kho",$B$5="HAØ NỘI"),VLOOKUP(TRIM(B95),'Logistic Catalogue'!A:G,7,0),IF(AND(D95="Tồn kho",$B$5="HỒ CHÍ MINH"),VLOOKUP(TRIM(B95),'Logistic Catalogue'!A:E,5,0),IF($B$5="HAØ NỘI",VLOOKUP(TRIM(B95),'Logistic Catalogue'!A:G,7,0),VLOOKUP(TRIM(B95),'Logistic Catalogue'!A:E,5,0)))))</f>
        <v/>
      </c>
      <c r="G95" s="126" t="str">
        <f>IF(TRIM(B95)="","",(VLOOKUP(TRIM(B95),'Logistic Catalogue'!A:O,8,0)))</f>
        <v/>
      </c>
      <c r="H95" s="126" t="str">
        <f>IF(TRIM(B95)="","",(VLOOKUP(TRIM(B95),'Logistic Catalogue'!A:O,9,0)))</f>
        <v/>
      </c>
      <c r="I95" s="126" t="str">
        <f t="shared" si="5"/>
        <v/>
      </c>
      <c r="J95" s="125" t="str">
        <f>IF(TRIM(B95)="","",VLOOKUP(TRIM(B95),'Logistic Catalogue'!A:O,13,0))</f>
        <v/>
      </c>
      <c r="K95" s="127" t="str">
        <f t="shared" si="8"/>
        <v/>
      </c>
      <c r="L95" s="134" t="str">
        <f>IF(TRIM(B95)="","",IF(OR(VLOOKUP(TRIM(B95),'Logistic Catalogue'!A:R,18,0)=285,VLOOKUP(TRIM(B95),'Logistic Catalogue'!A:R,18,0)=286,VLOOKUP(TRIM(B95),'Logistic Catalogue'!A:S,19,0)&lt;&gt;"1000003"),"Chæ caáp giaáy xaùc nhaän xuaát xöù cuûa SEVN",""))</f>
        <v/>
      </c>
      <c r="M95" s="134" t="str">
        <f>IF(TRIM(B95)="","",VLOOKUP(TRIM(B95),'Logistic Catalogue'!A:N,14,0))</f>
        <v/>
      </c>
      <c r="N95" s="134" t="str">
        <f>IF(TRIM(B95)="","",VLOOKUP(TRIM(B95),'Logistic Catalogue'!A:O,15,0))</f>
        <v/>
      </c>
      <c r="O95" s="134" t="str">
        <f>IF(TRIM(B95)="","",VLOOKUP(TRIM(B95),'Logistic Catalogue'!A:P,16,0))</f>
        <v/>
      </c>
      <c r="P95" s="173" t="str">
        <f>IF(TRIM(B95)="","",VLOOKUP(TRIM(B95),'Logistic Catalogue'!A:Q,17,0)*C95)</f>
        <v/>
      </c>
      <c r="S95" s="142" t="str">
        <f>IF(TRIM(B95)="","",IF($B$5="HỒ CHÍ MINH",VLOOKUP(TRIM(B95),'Logistic Catalogue'!A:D,4,0),IF($B$5="HAØ NỘI",VLOOKUP(TRIM(B95),'Logistic Catalogue'!A:F,6,0),"")))</f>
        <v/>
      </c>
      <c r="T95" s="151" t="str">
        <f t="shared" si="9"/>
        <v/>
      </c>
      <c r="U95" s="151">
        <f>IF(D95="Tồn Kho",VLOOKUP($K$5,Link!F:H,3,FALSE),VLOOKUP($K$5,Link!F:I,4,FALSE))</f>
        <v>1</v>
      </c>
      <c r="V95" s="143" t="str">
        <f>IF(TRIM(B95)="","",IF($B$5="HỒ CHÍ MINH",IF(VLOOKUP(TRIM(B95),'Logistic Catalogue'!A:O,10,0)=0,"-",VLOOKUP(TRIM(B95),'Logistic Catalogue'!A:O,10,0)),IF($B$5="HAØ NỘI",IF(VLOOKUP(TRIM(B95),'Logistic Catalogue'!A:K,11,0)=0,"-",VLOOKUP(TRIM(B95),'Logistic Catalogue'!A:K,11,0)),"-")))</f>
        <v/>
      </c>
      <c r="W95" s="143" t="str">
        <f>IF(TRIM(B95)="","",IF($B$5="HỒ CHÍ MINH",VLOOKUP(TRIM(B95),'Logistic Catalogue'!A:O,2,),VLOOKUP(TRIM(B95),'Logistic Catalogue'!A:Q,3,0)))</f>
        <v/>
      </c>
      <c r="X95" s="70" t="str">
        <f>IF(TRIM(B95)="","",VLOOKUP(TRIM(B95),'Logistic Catalogue'!A:S,19,0))</f>
        <v/>
      </c>
    </row>
    <row r="96" spans="1:24" ht="13">
      <c r="A96" s="115">
        <v>83</v>
      </c>
      <c r="B96" s="16"/>
      <c r="C96" s="15"/>
      <c r="D96" s="125" t="str">
        <f t="shared" si="6"/>
        <v/>
      </c>
      <c r="E96" s="125" t="str">
        <f t="shared" si="7"/>
        <v/>
      </c>
      <c r="F96" s="125" t="str">
        <f>IF(TRIM(B96)="","",IF(AND(D96="Tồn kho",$B$5="HAØ NỘI"),VLOOKUP(TRIM(B96),'Logistic Catalogue'!A:G,7,0),IF(AND(D96="Tồn kho",$B$5="HỒ CHÍ MINH"),VLOOKUP(TRIM(B96),'Logistic Catalogue'!A:E,5,0),IF($B$5="HAØ NỘI",VLOOKUP(TRIM(B96),'Logistic Catalogue'!A:G,7,0),VLOOKUP(TRIM(B96),'Logistic Catalogue'!A:E,5,0)))))</f>
        <v/>
      </c>
      <c r="G96" s="126" t="str">
        <f>IF(TRIM(B96)="","",(VLOOKUP(TRIM(B96),'Logistic Catalogue'!A:O,8,0)))</f>
        <v/>
      </c>
      <c r="H96" s="126" t="str">
        <f>IF(TRIM(B96)="","",(VLOOKUP(TRIM(B96),'Logistic Catalogue'!A:O,9,0)))</f>
        <v/>
      </c>
      <c r="I96" s="126" t="str">
        <f t="shared" si="5"/>
        <v/>
      </c>
      <c r="J96" s="125" t="str">
        <f>IF(TRIM(B96)="","",VLOOKUP(TRIM(B96),'Logistic Catalogue'!A:O,13,0))</f>
        <v/>
      </c>
      <c r="K96" s="127" t="str">
        <f t="shared" si="8"/>
        <v/>
      </c>
      <c r="L96" s="134" t="str">
        <f>IF(TRIM(B96)="","",IF(OR(VLOOKUP(TRIM(B96),'Logistic Catalogue'!A:R,18,0)=285,VLOOKUP(TRIM(B96),'Logistic Catalogue'!A:R,18,0)=286,VLOOKUP(TRIM(B96),'Logistic Catalogue'!A:S,19,0)&lt;&gt;"1000003"),"Chæ caáp giaáy xaùc nhaän xuaát xöù cuûa SEVN",""))</f>
        <v/>
      </c>
      <c r="M96" s="134" t="str">
        <f>IF(TRIM(B96)="","",VLOOKUP(TRIM(B96),'Logistic Catalogue'!A:N,14,0))</f>
        <v/>
      </c>
      <c r="N96" s="134" t="str">
        <f>IF(TRIM(B96)="","",VLOOKUP(TRIM(B96),'Logistic Catalogue'!A:O,15,0))</f>
        <v/>
      </c>
      <c r="O96" s="134" t="str">
        <f>IF(TRIM(B96)="","",VLOOKUP(TRIM(B96),'Logistic Catalogue'!A:P,16,0))</f>
        <v/>
      </c>
      <c r="P96" s="173" t="str">
        <f>IF(TRIM(B96)="","",VLOOKUP(TRIM(B96),'Logistic Catalogue'!A:Q,17,0)*C96)</f>
        <v/>
      </c>
      <c r="S96" s="142" t="str">
        <f>IF(TRIM(B96)="","",IF($B$5="HỒ CHÍ MINH",VLOOKUP(TRIM(B96),'Logistic Catalogue'!A:D,4,0),IF($B$5="HAØ NỘI",VLOOKUP(TRIM(B96),'Logistic Catalogue'!A:F,6,0),"")))</f>
        <v/>
      </c>
      <c r="T96" s="151" t="str">
        <f t="shared" si="9"/>
        <v/>
      </c>
      <c r="U96" s="151">
        <f>IF(D96="Tồn Kho",VLOOKUP($K$5,Link!F:H,3,FALSE),VLOOKUP($K$5,Link!F:I,4,FALSE))</f>
        <v>1</v>
      </c>
      <c r="V96" s="143" t="str">
        <f>IF(TRIM(B96)="","",IF($B$5="HỒ CHÍ MINH",IF(VLOOKUP(TRIM(B96),'Logistic Catalogue'!A:O,10,0)=0,"-",VLOOKUP(TRIM(B96),'Logistic Catalogue'!A:O,10,0)),IF($B$5="HAØ NỘI",IF(VLOOKUP(TRIM(B96),'Logistic Catalogue'!A:K,11,0)=0,"-",VLOOKUP(TRIM(B96),'Logistic Catalogue'!A:K,11,0)),"-")))</f>
        <v/>
      </c>
      <c r="W96" s="143" t="str">
        <f>IF(TRIM(B96)="","",IF($B$5="HỒ CHÍ MINH",VLOOKUP(TRIM(B96),'Logistic Catalogue'!A:O,2,),VLOOKUP(TRIM(B96),'Logistic Catalogue'!A:Q,3,0)))</f>
        <v/>
      </c>
      <c r="X96" s="70" t="str">
        <f>IF(TRIM(B96)="","",VLOOKUP(TRIM(B96),'Logistic Catalogue'!A:S,19,0))</f>
        <v/>
      </c>
    </row>
    <row r="97" spans="1:24" ht="13">
      <c r="A97" s="115">
        <v>84</v>
      </c>
      <c r="B97" s="16"/>
      <c r="C97" s="15"/>
      <c r="D97" s="125" t="str">
        <f t="shared" si="6"/>
        <v/>
      </c>
      <c r="E97" s="125" t="str">
        <f t="shared" si="7"/>
        <v/>
      </c>
      <c r="F97" s="125" t="str">
        <f>IF(TRIM(B97)="","",IF(AND(D97="Tồn kho",$B$5="HAØ NỘI"),VLOOKUP(TRIM(B97),'Logistic Catalogue'!A:G,7,0),IF(AND(D97="Tồn kho",$B$5="HỒ CHÍ MINH"),VLOOKUP(TRIM(B97),'Logistic Catalogue'!A:E,5,0),IF($B$5="HAØ NỘI",VLOOKUP(TRIM(B97),'Logistic Catalogue'!A:G,7,0),VLOOKUP(TRIM(B97),'Logistic Catalogue'!A:E,5,0)))))</f>
        <v/>
      </c>
      <c r="G97" s="126" t="str">
        <f>IF(TRIM(B97)="","",(VLOOKUP(TRIM(B97),'Logistic Catalogue'!A:O,8,0)))</f>
        <v/>
      </c>
      <c r="H97" s="126" t="str">
        <f>IF(TRIM(B97)="","",(VLOOKUP(TRIM(B97),'Logistic Catalogue'!A:O,9,0)))</f>
        <v/>
      </c>
      <c r="I97" s="126" t="str">
        <f t="shared" si="5"/>
        <v/>
      </c>
      <c r="J97" s="125" t="str">
        <f>IF(TRIM(B97)="","",VLOOKUP(TRIM(B97),'Logistic Catalogue'!A:O,13,0))</f>
        <v/>
      </c>
      <c r="K97" s="127" t="str">
        <f t="shared" si="8"/>
        <v/>
      </c>
      <c r="L97" s="134" t="str">
        <f>IF(TRIM(B97)="","",IF(OR(VLOOKUP(TRIM(B97),'Logistic Catalogue'!A:R,18,0)=285,VLOOKUP(TRIM(B97),'Logistic Catalogue'!A:R,18,0)=286,VLOOKUP(TRIM(B97),'Logistic Catalogue'!A:S,19,0)&lt;&gt;"1000003"),"Chæ caáp giaáy xaùc nhaän xuaát xöù cuûa SEVN",""))</f>
        <v/>
      </c>
      <c r="M97" s="134" t="str">
        <f>IF(TRIM(B97)="","",VLOOKUP(TRIM(B97),'Logistic Catalogue'!A:N,14,0))</f>
        <v/>
      </c>
      <c r="N97" s="134" t="str">
        <f>IF(TRIM(B97)="","",VLOOKUP(TRIM(B97),'Logistic Catalogue'!A:O,15,0))</f>
        <v/>
      </c>
      <c r="O97" s="134" t="str">
        <f>IF(TRIM(B97)="","",VLOOKUP(TRIM(B97),'Logistic Catalogue'!A:P,16,0))</f>
        <v/>
      </c>
      <c r="P97" s="173" t="str">
        <f>IF(TRIM(B97)="","",VLOOKUP(TRIM(B97),'Logistic Catalogue'!A:Q,17,0)*C97)</f>
        <v/>
      </c>
      <c r="S97" s="142" t="str">
        <f>IF(TRIM(B97)="","",IF($B$5="HỒ CHÍ MINH",VLOOKUP(TRIM(B97),'Logistic Catalogue'!A:D,4,0),IF($B$5="HAØ NỘI",VLOOKUP(TRIM(B97),'Logistic Catalogue'!A:F,6,0),"")))</f>
        <v/>
      </c>
      <c r="T97" s="151" t="str">
        <f t="shared" si="9"/>
        <v/>
      </c>
      <c r="U97" s="151">
        <f>IF(D97="Tồn Kho",VLOOKUP($K$5,Link!F:H,3,FALSE),VLOOKUP($K$5,Link!F:I,4,FALSE))</f>
        <v>1</v>
      </c>
      <c r="V97" s="143" t="str">
        <f>IF(TRIM(B97)="","",IF($B$5="HỒ CHÍ MINH",IF(VLOOKUP(TRIM(B97),'Logistic Catalogue'!A:O,10,0)=0,"-",VLOOKUP(TRIM(B97),'Logistic Catalogue'!A:O,10,0)),IF($B$5="HAØ NỘI",IF(VLOOKUP(TRIM(B97),'Logistic Catalogue'!A:K,11,0)=0,"-",VLOOKUP(TRIM(B97),'Logistic Catalogue'!A:K,11,0)),"-")))</f>
        <v/>
      </c>
      <c r="W97" s="143" t="str">
        <f>IF(TRIM(B97)="","",IF($B$5="HỒ CHÍ MINH",VLOOKUP(TRIM(B97),'Logistic Catalogue'!A:O,2,),VLOOKUP(TRIM(B97),'Logistic Catalogue'!A:Q,3,0)))</f>
        <v/>
      </c>
      <c r="X97" s="70" t="str">
        <f>IF(TRIM(B97)="","",VLOOKUP(TRIM(B97),'Logistic Catalogue'!A:S,19,0))</f>
        <v/>
      </c>
    </row>
    <row r="98" spans="1:24" ht="13">
      <c r="A98" s="114">
        <v>85</v>
      </c>
      <c r="B98" s="16"/>
      <c r="C98" s="15"/>
      <c r="D98" s="125" t="str">
        <f t="shared" si="6"/>
        <v/>
      </c>
      <c r="E98" s="125" t="str">
        <f t="shared" si="7"/>
        <v/>
      </c>
      <c r="F98" s="125" t="str">
        <f>IF(TRIM(B98)="","",IF(AND(D98="Tồn kho",$B$5="HAØ NỘI"),VLOOKUP(TRIM(B98),'Logistic Catalogue'!A:G,7,0),IF(AND(D98="Tồn kho",$B$5="HỒ CHÍ MINH"),VLOOKUP(TRIM(B98),'Logistic Catalogue'!A:E,5,0),IF($B$5="HAØ NỘI",VLOOKUP(TRIM(B98),'Logistic Catalogue'!A:G,7,0),VLOOKUP(TRIM(B98),'Logistic Catalogue'!A:E,5,0)))))</f>
        <v/>
      </c>
      <c r="G98" s="126" t="str">
        <f>IF(TRIM(B98)="","",(VLOOKUP(TRIM(B98),'Logistic Catalogue'!A:O,8,0)))</f>
        <v/>
      </c>
      <c r="H98" s="126" t="str">
        <f>IF(TRIM(B98)="","",(VLOOKUP(TRIM(B98),'Logistic Catalogue'!A:O,9,0)))</f>
        <v/>
      </c>
      <c r="I98" s="126" t="str">
        <f t="shared" si="5"/>
        <v/>
      </c>
      <c r="J98" s="125" t="str">
        <f>IF(TRIM(B98)="","",VLOOKUP(TRIM(B98),'Logistic Catalogue'!A:O,13,0))</f>
        <v/>
      </c>
      <c r="K98" s="127" t="str">
        <f t="shared" si="8"/>
        <v/>
      </c>
      <c r="L98" s="134" t="str">
        <f>IF(TRIM(B98)="","",IF(OR(VLOOKUP(TRIM(B98),'Logistic Catalogue'!A:R,18,0)=285,VLOOKUP(TRIM(B98),'Logistic Catalogue'!A:R,18,0)=286,VLOOKUP(TRIM(B98),'Logistic Catalogue'!A:S,19,0)&lt;&gt;"1000003"),"Chæ caáp giaáy xaùc nhaän xuaát xöù cuûa SEVN",""))</f>
        <v/>
      </c>
      <c r="M98" s="134" t="str">
        <f>IF(TRIM(B98)="","",VLOOKUP(TRIM(B98),'Logistic Catalogue'!A:N,14,0))</f>
        <v/>
      </c>
      <c r="N98" s="134" t="str">
        <f>IF(TRIM(B98)="","",VLOOKUP(TRIM(B98),'Logistic Catalogue'!A:O,15,0))</f>
        <v/>
      </c>
      <c r="O98" s="134" t="str">
        <f>IF(TRIM(B98)="","",VLOOKUP(TRIM(B98),'Logistic Catalogue'!A:P,16,0))</f>
        <v/>
      </c>
      <c r="P98" s="173" t="str">
        <f>IF(TRIM(B98)="","",VLOOKUP(TRIM(B98),'Logistic Catalogue'!A:Q,17,0)*C98)</f>
        <v/>
      </c>
      <c r="S98" s="142" t="str">
        <f>IF(TRIM(B98)="","",IF($B$5="HỒ CHÍ MINH",VLOOKUP(TRIM(B98),'Logistic Catalogue'!A:D,4,0),IF($B$5="HAØ NỘI",VLOOKUP(TRIM(B98),'Logistic Catalogue'!A:F,6,0),"")))</f>
        <v/>
      </c>
      <c r="T98" s="151" t="str">
        <f t="shared" si="9"/>
        <v/>
      </c>
      <c r="U98" s="151">
        <f>IF(D98="Tồn Kho",VLOOKUP($K$5,Link!F:H,3,FALSE),VLOOKUP($K$5,Link!F:I,4,FALSE))</f>
        <v>1</v>
      </c>
      <c r="V98" s="143" t="str">
        <f>IF(TRIM(B98)="","",IF($B$5="HỒ CHÍ MINH",IF(VLOOKUP(TRIM(B98),'Logistic Catalogue'!A:O,10,0)=0,"-",VLOOKUP(TRIM(B98),'Logistic Catalogue'!A:O,10,0)),IF($B$5="HAØ NỘI",IF(VLOOKUP(TRIM(B98),'Logistic Catalogue'!A:K,11,0)=0,"-",VLOOKUP(TRIM(B98),'Logistic Catalogue'!A:K,11,0)),"-")))</f>
        <v/>
      </c>
      <c r="W98" s="143" t="str">
        <f>IF(TRIM(B98)="","",IF($B$5="HỒ CHÍ MINH",VLOOKUP(TRIM(B98),'Logistic Catalogue'!A:O,2,),VLOOKUP(TRIM(B98),'Logistic Catalogue'!A:Q,3,0)))</f>
        <v/>
      </c>
      <c r="X98" s="70" t="str">
        <f>IF(TRIM(B98)="","",VLOOKUP(TRIM(B98),'Logistic Catalogue'!A:S,19,0))</f>
        <v/>
      </c>
    </row>
    <row r="99" spans="1:24" ht="13">
      <c r="A99" s="115">
        <v>86</v>
      </c>
      <c r="B99" s="16"/>
      <c r="C99" s="15"/>
      <c r="D99" s="125" t="str">
        <f t="shared" si="6"/>
        <v/>
      </c>
      <c r="E99" s="125" t="str">
        <f t="shared" si="7"/>
        <v/>
      </c>
      <c r="F99" s="125" t="str">
        <f>IF(TRIM(B99)="","",IF(AND(D99="Tồn kho",$B$5="HAØ NỘI"),VLOOKUP(TRIM(B99),'Logistic Catalogue'!A:G,7,0),IF(AND(D99="Tồn kho",$B$5="HỒ CHÍ MINH"),VLOOKUP(TRIM(B99),'Logistic Catalogue'!A:E,5,0),IF($B$5="HAØ NỘI",VLOOKUP(TRIM(B99),'Logistic Catalogue'!A:G,7,0),VLOOKUP(TRIM(B99),'Logistic Catalogue'!A:E,5,0)))))</f>
        <v/>
      </c>
      <c r="G99" s="126" t="str">
        <f>IF(TRIM(B99)="","",(VLOOKUP(TRIM(B99),'Logistic Catalogue'!A:O,8,0)))</f>
        <v/>
      </c>
      <c r="H99" s="126" t="str">
        <f>IF(TRIM(B99)="","",(VLOOKUP(TRIM(B99),'Logistic Catalogue'!A:O,9,0)))</f>
        <v/>
      </c>
      <c r="I99" s="126" t="str">
        <f t="shared" si="5"/>
        <v/>
      </c>
      <c r="J99" s="125" t="str">
        <f>IF(TRIM(B99)="","",VLOOKUP(TRIM(B99),'Logistic Catalogue'!A:O,13,0))</f>
        <v/>
      </c>
      <c r="K99" s="127" t="str">
        <f t="shared" si="8"/>
        <v/>
      </c>
      <c r="L99" s="134" t="str">
        <f>IF(TRIM(B99)="","",IF(OR(VLOOKUP(TRIM(B99),'Logistic Catalogue'!A:R,18,0)=285,VLOOKUP(TRIM(B99),'Logistic Catalogue'!A:R,18,0)=286,VLOOKUP(TRIM(B99),'Logistic Catalogue'!A:S,19,0)&lt;&gt;"1000003"),"Chæ caáp giaáy xaùc nhaän xuaát xöù cuûa SEVN",""))</f>
        <v/>
      </c>
      <c r="M99" s="134" t="str">
        <f>IF(TRIM(B99)="","",VLOOKUP(TRIM(B99),'Logistic Catalogue'!A:N,14,0))</f>
        <v/>
      </c>
      <c r="N99" s="134" t="str">
        <f>IF(TRIM(B99)="","",VLOOKUP(TRIM(B99),'Logistic Catalogue'!A:O,15,0))</f>
        <v/>
      </c>
      <c r="O99" s="134" t="str">
        <f>IF(TRIM(B99)="","",VLOOKUP(TRIM(B99),'Logistic Catalogue'!A:P,16,0))</f>
        <v/>
      </c>
      <c r="P99" s="173" t="str">
        <f>IF(TRIM(B99)="","",VLOOKUP(TRIM(B99),'Logistic Catalogue'!A:Q,17,0)*C99)</f>
        <v/>
      </c>
      <c r="S99" s="142" t="str">
        <f>IF(TRIM(B99)="","",IF($B$5="HỒ CHÍ MINH",VLOOKUP(TRIM(B99),'Logistic Catalogue'!A:D,4,0),IF($B$5="HAØ NỘI",VLOOKUP(TRIM(B99),'Logistic Catalogue'!A:F,6,0),"")))</f>
        <v/>
      </c>
      <c r="T99" s="151" t="str">
        <f t="shared" si="9"/>
        <v/>
      </c>
      <c r="U99" s="151">
        <f>IF(D99="Tồn Kho",VLOOKUP($K$5,Link!F:H,3,FALSE),VLOOKUP($K$5,Link!F:I,4,FALSE))</f>
        <v>1</v>
      </c>
      <c r="V99" s="143" t="str">
        <f>IF(TRIM(B99)="","",IF($B$5="HỒ CHÍ MINH",IF(VLOOKUP(TRIM(B99),'Logistic Catalogue'!A:O,10,0)=0,"-",VLOOKUP(TRIM(B99),'Logistic Catalogue'!A:O,10,0)),IF($B$5="HAØ NỘI",IF(VLOOKUP(TRIM(B99),'Logistic Catalogue'!A:K,11,0)=0,"-",VLOOKUP(TRIM(B99),'Logistic Catalogue'!A:K,11,0)),"-")))</f>
        <v/>
      </c>
      <c r="W99" s="143" t="str">
        <f>IF(TRIM(B99)="","",IF($B$5="HỒ CHÍ MINH",VLOOKUP(TRIM(B99),'Logistic Catalogue'!A:O,2,),VLOOKUP(TRIM(B99),'Logistic Catalogue'!A:Q,3,0)))</f>
        <v/>
      </c>
      <c r="X99" s="70" t="str">
        <f>IF(TRIM(B99)="","",VLOOKUP(TRIM(B99),'Logistic Catalogue'!A:S,19,0))</f>
        <v/>
      </c>
    </row>
    <row r="100" spans="1:24" ht="13">
      <c r="A100" s="115">
        <v>87</v>
      </c>
      <c r="B100" s="16"/>
      <c r="C100" s="15"/>
      <c r="D100" s="125" t="str">
        <f t="shared" si="6"/>
        <v/>
      </c>
      <c r="E100" s="125" t="str">
        <f t="shared" si="7"/>
        <v/>
      </c>
      <c r="F100" s="125" t="str">
        <f>IF(TRIM(B100)="","",IF(AND(D100="Tồn kho",$B$5="HAØ NỘI"),VLOOKUP(TRIM(B100),'Logistic Catalogue'!A:G,7,0),IF(AND(D100="Tồn kho",$B$5="HỒ CHÍ MINH"),VLOOKUP(TRIM(B100),'Logistic Catalogue'!A:E,5,0),IF($B$5="HAØ NỘI",VLOOKUP(TRIM(B100),'Logistic Catalogue'!A:G,7,0),VLOOKUP(TRIM(B100),'Logistic Catalogue'!A:E,5,0)))))</f>
        <v/>
      </c>
      <c r="G100" s="126" t="str">
        <f>IF(TRIM(B100)="","",(VLOOKUP(TRIM(B100),'Logistic Catalogue'!A:O,8,0)))</f>
        <v/>
      </c>
      <c r="H100" s="126" t="str">
        <f>IF(TRIM(B100)="","",(VLOOKUP(TRIM(B100),'Logistic Catalogue'!A:O,9,0)))</f>
        <v/>
      </c>
      <c r="I100" s="126" t="str">
        <f t="shared" si="5"/>
        <v/>
      </c>
      <c r="J100" s="125" t="str">
        <f>IF(TRIM(B100)="","",VLOOKUP(TRIM(B100),'Logistic Catalogue'!A:O,13,0))</f>
        <v/>
      </c>
      <c r="K100" s="127" t="str">
        <f t="shared" si="8"/>
        <v/>
      </c>
      <c r="L100" s="134" t="str">
        <f>IF(TRIM(B100)="","",IF(OR(VLOOKUP(TRIM(B100),'Logistic Catalogue'!A:R,18,0)=285,VLOOKUP(TRIM(B100),'Logistic Catalogue'!A:R,18,0)=286,VLOOKUP(TRIM(B100),'Logistic Catalogue'!A:S,19,0)&lt;&gt;"1000003"),"Chæ caáp giaáy xaùc nhaän xuaát xöù cuûa SEVN",""))</f>
        <v/>
      </c>
      <c r="M100" s="134" t="str">
        <f>IF(TRIM(B100)="","",VLOOKUP(TRIM(B100),'Logistic Catalogue'!A:N,14,0))</f>
        <v/>
      </c>
      <c r="N100" s="134" t="str">
        <f>IF(TRIM(B100)="","",VLOOKUP(TRIM(B100),'Logistic Catalogue'!A:O,15,0))</f>
        <v/>
      </c>
      <c r="O100" s="134" t="str">
        <f>IF(TRIM(B100)="","",VLOOKUP(TRIM(B100),'Logistic Catalogue'!A:P,16,0))</f>
        <v/>
      </c>
      <c r="P100" s="173" t="str">
        <f>IF(TRIM(B100)="","",VLOOKUP(TRIM(B100),'Logistic Catalogue'!A:Q,17,0)*C100)</f>
        <v/>
      </c>
      <c r="S100" s="142" t="str">
        <f>IF(TRIM(B100)="","",IF($B$5="HỒ CHÍ MINH",VLOOKUP(TRIM(B100),'Logistic Catalogue'!A:D,4,0),IF($B$5="HAØ NỘI",VLOOKUP(TRIM(B100),'Logistic Catalogue'!A:F,6,0),"")))</f>
        <v/>
      </c>
      <c r="T100" s="151" t="str">
        <f t="shared" si="9"/>
        <v/>
      </c>
      <c r="U100" s="151">
        <f>IF(D100="Tồn Kho",VLOOKUP($K$5,Link!F:H,3,FALSE),VLOOKUP($K$5,Link!F:I,4,FALSE))</f>
        <v>1</v>
      </c>
      <c r="V100" s="143" t="str">
        <f>IF(TRIM(B100)="","",IF($B$5="HỒ CHÍ MINH",IF(VLOOKUP(TRIM(B100),'Logistic Catalogue'!A:O,10,0)=0,"-",VLOOKUP(TRIM(B100),'Logistic Catalogue'!A:O,10,0)),IF($B$5="HAØ NỘI",IF(VLOOKUP(TRIM(B100),'Logistic Catalogue'!A:K,11,0)=0,"-",VLOOKUP(TRIM(B100),'Logistic Catalogue'!A:K,11,0)),"-")))</f>
        <v/>
      </c>
      <c r="W100" s="143" t="str">
        <f>IF(TRIM(B100)="","",IF($B$5="HỒ CHÍ MINH",VLOOKUP(TRIM(B100),'Logistic Catalogue'!A:O,2,),VLOOKUP(TRIM(B100),'Logistic Catalogue'!A:Q,3,0)))</f>
        <v/>
      </c>
      <c r="X100" s="70" t="str">
        <f>IF(TRIM(B100)="","",VLOOKUP(TRIM(B100),'Logistic Catalogue'!A:S,19,0))</f>
        <v/>
      </c>
    </row>
    <row r="101" spans="1:24" ht="13">
      <c r="A101" s="114">
        <v>88</v>
      </c>
      <c r="B101" s="16"/>
      <c r="C101" s="15"/>
      <c r="D101" s="125" t="str">
        <f t="shared" si="6"/>
        <v/>
      </c>
      <c r="E101" s="125" t="str">
        <f t="shared" si="7"/>
        <v/>
      </c>
      <c r="F101" s="125" t="str">
        <f>IF(TRIM(B101)="","",IF(AND(D101="Tồn kho",$B$5="HAØ NỘI"),VLOOKUP(TRIM(B101),'Logistic Catalogue'!A:G,7,0),IF(AND(D101="Tồn kho",$B$5="HỒ CHÍ MINH"),VLOOKUP(TRIM(B101),'Logistic Catalogue'!A:E,5,0),IF($B$5="HAØ NỘI",VLOOKUP(TRIM(B101),'Logistic Catalogue'!A:G,7,0),VLOOKUP(TRIM(B101),'Logistic Catalogue'!A:E,5,0)))))</f>
        <v/>
      </c>
      <c r="G101" s="126" t="str">
        <f>IF(TRIM(B101)="","",(VLOOKUP(TRIM(B101),'Logistic Catalogue'!A:O,8,0)))</f>
        <v/>
      </c>
      <c r="H101" s="126" t="str">
        <f>IF(TRIM(B101)="","",(VLOOKUP(TRIM(B101),'Logistic Catalogue'!A:O,9,0)))</f>
        <v/>
      </c>
      <c r="I101" s="126" t="str">
        <f t="shared" si="5"/>
        <v/>
      </c>
      <c r="J101" s="125" t="str">
        <f>IF(TRIM(B101)="","",VLOOKUP(TRIM(B101),'Logistic Catalogue'!A:O,13,0))</f>
        <v/>
      </c>
      <c r="K101" s="127" t="str">
        <f t="shared" si="8"/>
        <v/>
      </c>
      <c r="L101" s="134" t="str">
        <f>IF(TRIM(B101)="","",IF(OR(VLOOKUP(TRIM(B101),'Logistic Catalogue'!A:R,18,0)=285,VLOOKUP(TRIM(B101),'Logistic Catalogue'!A:R,18,0)=286,VLOOKUP(TRIM(B101),'Logistic Catalogue'!A:S,19,0)&lt;&gt;"1000003"),"Chæ caáp giaáy xaùc nhaän xuaát xöù cuûa SEVN",""))</f>
        <v/>
      </c>
      <c r="M101" s="134" t="str">
        <f>IF(TRIM(B101)="","",VLOOKUP(TRIM(B101),'Logistic Catalogue'!A:N,14,0))</f>
        <v/>
      </c>
      <c r="N101" s="134" t="str">
        <f>IF(TRIM(B101)="","",VLOOKUP(TRIM(B101),'Logistic Catalogue'!A:O,15,0))</f>
        <v/>
      </c>
      <c r="O101" s="134" t="str">
        <f>IF(TRIM(B101)="","",VLOOKUP(TRIM(B101),'Logistic Catalogue'!A:P,16,0))</f>
        <v/>
      </c>
      <c r="P101" s="173" t="str">
        <f>IF(TRIM(B101)="","",VLOOKUP(TRIM(B101),'Logistic Catalogue'!A:Q,17,0)*C101)</f>
        <v/>
      </c>
      <c r="S101" s="142" t="str">
        <f>IF(TRIM(B101)="","",IF($B$5="HỒ CHÍ MINH",VLOOKUP(TRIM(B101),'Logistic Catalogue'!A:D,4,0),IF($B$5="HAØ NỘI",VLOOKUP(TRIM(B101),'Logistic Catalogue'!A:F,6,0),"")))</f>
        <v/>
      </c>
      <c r="T101" s="151" t="str">
        <f t="shared" si="9"/>
        <v/>
      </c>
      <c r="U101" s="151">
        <f>IF(D101="Tồn Kho",VLOOKUP($K$5,Link!F:H,3,FALSE),VLOOKUP($K$5,Link!F:I,4,FALSE))</f>
        <v>1</v>
      </c>
      <c r="V101" s="143" t="str">
        <f>IF(TRIM(B101)="","",IF($B$5="HỒ CHÍ MINH",IF(VLOOKUP(TRIM(B101),'Logistic Catalogue'!A:O,10,0)=0,"-",VLOOKUP(TRIM(B101),'Logistic Catalogue'!A:O,10,0)),IF($B$5="HAØ NỘI",IF(VLOOKUP(TRIM(B101),'Logistic Catalogue'!A:K,11,0)=0,"-",VLOOKUP(TRIM(B101),'Logistic Catalogue'!A:K,11,0)),"-")))</f>
        <v/>
      </c>
      <c r="W101" s="143" t="str">
        <f>IF(TRIM(B101)="","",IF($B$5="HỒ CHÍ MINH",VLOOKUP(TRIM(B101),'Logistic Catalogue'!A:O,2,),VLOOKUP(TRIM(B101),'Logistic Catalogue'!A:Q,3,0)))</f>
        <v/>
      </c>
      <c r="X101" s="70" t="str">
        <f>IF(TRIM(B101)="","",VLOOKUP(TRIM(B101),'Logistic Catalogue'!A:S,19,0))</f>
        <v/>
      </c>
    </row>
    <row r="102" spans="1:24" ht="13">
      <c r="A102" s="115">
        <v>89</v>
      </c>
      <c r="B102" s="16"/>
      <c r="C102" s="15"/>
      <c r="D102" s="125" t="str">
        <f t="shared" si="6"/>
        <v/>
      </c>
      <c r="E102" s="125" t="str">
        <f t="shared" si="7"/>
        <v/>
      </c>
      <c r="F102" s="125" t="str">
        <f>IF(TRIM(B102)="","",IF(AND(D102="Tồn kho",$B$5="HAØ NỘI"),VLOOKUP(TRIM(B102),'Logistic Catalogue'!A:G,7,0),IF(AND(D102="Tồn kho",$B$5="HỒ CHÍ MINH"),VLOOKUP(TRIM(B102),'Logistic Catalogue'!A:E,5,0),IF($B$5="HAØ NỘI",VLOOKUP(TRIM(B102),'Logistic Catalogue'!A:G,7,0),VLOOKUP(TRIM(B102),'Logistic Catalogue'!A:E,5,0)))))</f>
        <v/>
      </c>
      <c r="G102" s="126" t="str">
        <f>IF(TRIM(B102)="","",(VLOOKUP(TRIM(B102),'Logistic Catalogue'!A:O,8,0)))</f>
        <v/>
      </c>
      <c r="H102" s="126" t="str">
        <f>IF(TRIM(B102)="","",(VLOOKUP(TRIM(B102),'Logistic Catalogue'!A:O,9,0)))</f>
        <v/>
      </c>
      <c r="I102" s="126" t="str">
        <f t="shared" si="5"/>
        <v/>
      </c>
      <c r="J102" s="125" t="str">
        <f>IF(TRIM(B102)="","",VLOOKUP(TRIM(B102),'Logistic Catalogue'!A:O,13,0))</f>
        <v/>
      </c>
      <c r="K102" s="127" t="str">
        <f t="shared" si="8"/>
        <v/>
      </c>
      <c r="L102" s="134" t="str">
        <f>IF(TRIM(B102)="","",IF(OR(VLOOKUP(TRIM(B102),'Logistic Catalogue'!A:R,18,0)=285,VLOOKUP(TRIM(B102),'Logistic Catalogue'!A:R,18,0)=286,VLOOKUP(TRIM(B102),'Logistic Catalogue'!A:S,19,0)&lt;&gt;"1000003"),"Chæ caáp giaáy xaùc nhaän xuaát xöù cuûa SEVN",""))</f>
        <v/>
      </c>
      <c r="M102" s="134" t="str">
        <f>IF(TRIM(B102)="","",VLOOKUP(TRIM(B102),'Logistic Catalogue'!A:N,14,0))</f>
        <v/>
      </c>
      <c r="N102" s="134" t="str">
        <f>IF(TRIM(B102)="","",VLOOKUP(TRIM(B102),'Logistic Catalogue'!A:O,15,0))</f>
        <v/>
      </c>
      <c r="O102" s="134" t="str">
        <f>IF(TRIM(B102)="","",VLOOKUP(TRIM(B102),'Logistic Catalogue'!A:P,16,0))</f>
        <v/>
      </c>
      <c r="P102" s="173" t="str">
        <f>IF(TRIM(B102)="","",VLOOKUP(TRIM(B102),'Logistic Catalogue'!A:Q,17,0)*C102)</f>
        <v/>
      </c>
      <c r="S102" s="142" t="str">
        <f>IF(TRIM(B102)="","",IF($B$5="HỒ CHÍ MINH",VLOOKUP(TRIM(B102),'Logistic Catalogue'!A:D,4,0),IF($B$5="HAØ NỘI",VLOOKUP(TRIM(B102),'Logistic Catalogue'!A:F,6,0),"")))</f>
        <v/>
      </c>
      <c r="T102" s="151" t="str">
        <f t="shared" si="9"/>
        <v/>
      </c>
      <c r="U102" s="151">
        <f>IF(D102="Tồn Kho",VLOOKUP($K$5,Link!F:H,3,FALSE),VLOOKUP($K$5,Link!F:I,4,FALSE))</f>
        <v>1</v>
      </c>
      <c r="V102" s="143" t="str">
        <f>IF(TRIM(B102)="","",IF($B$5="HỒ CHÍ MINH",IF(VLOOKUP(TRIM(B102),'Logistic Catalogue'!A:O,10,0)=0,"-",VLOOKUP(TRIM(B102),'Logistic Catalogue'!A:O,10,0)),IF($B$5="HAØ NỘI",IF(VLOOKUP(TRIM(B102),'Logistic Catalogue'!A:K,11,0)=0,"-",VLOOKUP(TRIM(B102),'Logistic Catalogue'!A:K,11,0)),"-")))</f>
        <v/>
      </c>
      <c r="W102" s="143" t="str">
        <f>IF(TRIM(B102)="","",IF($B$5="HỒ CHÍ MINH",VLOOKUP(TRIM(B102),'Logistic Catalogue'!A:O,2,),VLOOKUP(TRIM(B102),'Logistic Catalogue'!A:Q,3,0)))</f>
        <v/>
      </c>
      <c r="X102" s="70" t="str">
        <f>IF(TRIM(B102)="","",VLOOKUP(TRIM(B102),'Logistic Catalogue'!A:S,19,0))</f>
        <v/>
      </c>
    </row>
    <row r="103" spans="1:24" ht="13">
      <c r="A103" s="115">
        <v>90</v>
      </c>
      <c r="B103" s="16"/>
      <c r="C103" s="15"/>
      <c r="D103" s="125" t="str">
        <f t="shared" si="6"/>
        <v/>
      </c>
      <c r="E103" s="125" t="str">
        <f t="shared" si="7"/>
        <v/>
      </c>
      <c r="F103" s="125" t="str">
        <f>IF(TRIM(B103)="","",IF(AND(D103="Tồn kho",$B$5="HAØ NỘI"),VLOOKUP(TRIM(B103),'Logistic Catalogue'!A:G,7,0),IF(AND(D103="Tồn kho",$B$5="HỒ CHÍ MINH"),VLOOKUP(TRIM(B103),'Logistic Catalogue'!A:E,5,0),IF($B$5="HAØ NỘI",VLOOKUP(TRIM(B103),'Logistic Catalogue'!A:G,7,0),VLOOKUP(TRIM(B103),'Logistic Catalogue'!A:E,5,0)))))</f>
        <v/>
      </c>
      <c r="G103" s="126" t="str">
        <f>IF(TRIM(B103)="","",(VLOOKUP(TRIM(B103),'Logistic Catalogue'!A:O,8,0)))</f>
        <v/>
      </c>
      <c r="H103" s="126" t="str">
        <f>IF(TRIM(B103)="","",(VLOOKUP(TRIM(B103),'Logistic Catalogue'!A:O,9,0)))</f>
        <v/>
      </c>
      <c r="I103" s="126" t="str">
        <f t="shared" si="5"/>
        <v/>
      </c>
      <c r="J103" s="125" t="str">
        <f>IF(TRIM(B103)="","",VLOOKUP(TRIM(B103),'Logistic Catalogue'!A:O,13,0))</f>
        <v/>
      </c>
      <c r="K103" s="127" t="str">
        <f t="shared" si="8"/>
        <v/>
      </c>
      <c r="L103" s="134" t="str">
        <f>IF(TRIM(B103)="","",IF(OR(VLOOKUP(TRIM(B103),'Logistic Catalogue'!A:R,18,0)=285,VLOOKUP(TRIM(B103),'Logistic Catalogue'!A:R,18,0)=286,VLOOKUP(TRIM(B103),'Logistic Catalogue'!A:S,19,0)&lt;&gt;"1000003"),"Chæ caáp giaáy xaùc nhaän xuaát xöù cuûa SEVN",""))</f>
        <v/>
      </c>
      <c r="M103" s="134" t="str">
        <f>IF(TRIM(B103)="","",VLOOKUP(TRIM(B103),'Logistic Catalogue'!A:N,14,0))</f>
        <v/>
      </c>
      <c r="N103" s="134" t="str">
        <f>IF(TRIM(B103)="","",VLOOKUP(TRIM(B103),'Logistic Catalogue'!A:O,15,0))</f>
        <v/>
      </c>
      <c r="O103" s="134" t="str">
        <f>IF(TRIM(B103)="","",VLOOKUP(TRIM(B103),'Logistic Catalogue'!A:P,16,0))</f>
        <v/>
      </c>
      <c r="P103" s="173" t="str">
        <f>IF(TRIM(B103)="","",VLOOKUP(TRIM(B103),'Logistic Catalogue'!A:Q,17,0)*C103)</f>
        <v/>
      </c>
      <c r="S103" s="142" t="str">
        <f>IF(TRIM(B103)="","",IF($B$5="HỒ CHÍ MINH",VLOOKUP(TRIM(B103),'Logistic Catalogue'!A:D,4,0),IF($B$5="HAØ NỘI",VLOOKUP(TRIM(B103),'Logistic Catalogue'!A:F,6,0),"")))</f>
        <v/>
      </c>
      <c r="T103" s="151" t="str">
        <f t="shared" si="9"/>
        <v/>
      </c>
      <c r="U103" s="151">
        <f>IF(D103="Tồn Kho",VLOOKUP($K$5,Link!F:H,3,FALSE),VLOOKUP($K$5,Link!F:I,4,FALSE))</f>
        <v>1</v>
      </c>
      <c r="V103" s="143" t="str">
        <f>IF(TRIM(B103)="","",IF($B$5="HỒ CHÍ MINH",IF(VLOOKUP(TRIM(B103),'Logistic Catalogue'!A:O,10,0)=0,"-",VLOOKUP(TRIM(B103),'Logistic Catalogue'!A:O,10,0)),IF($B$5="HAØ NỘI",IF(VLOOKUP(TRIM(B103),'Logistic Catalogue'!A:K,11,0)=0,"-",VLOOKUP(TRIM(B103),'Logistic Catalogue'!A:K,11,0)),"-")))</f>
        <v/>
      </c>
      <c r="W103" s="143" t="str">
        <f>IF(TRIM(B103)="","",IF($B$5="HỒ CHÍ MINH",VLOOKUP(TRIM(B103),'Logistic Catalogue'!A:O,2,),VLOOKUP(TRIM(B103),'Logistic Catalogue'!A:Q,3,0)))</f>
        <v/>
      </c>
      <c r="X103" s="70" t="str">
        <f>IF(TRIM(B103)="","",VLOOKUP(TRIM(B103),'Logistic Catalogue'!A:S,19,0))</f>
        <v/>
      </c>
    </row>
    <row r="104" spans="1:24" ht="13">
      <c r="A104" s="114">
        <v>91</v>
      </c>
      <c r="B104" s="16"/>
      <c r="C104" s="15"/>
      <c r="D104" s="125" t="str">
        <f t="shared" si="6"/>
        <v/>
      </c>
      <c r="E104" s="125" t="str">
        <f t="shared" si="7"/>
        <v/>
      </c>
      <c r="F104" s="125" t="str">
        <f>IF(TRIM(B104)="","",IF(AND(D104="Tồn kho",$B$5="HAØ NỘI"),VLOOKUP(TRIM(B104),'Logistic Catalogue'!A:G,7,0),IF(AND(D104="Tồn kho",$B$5="HỒ CHÍ MINH"),VLOOKUP(TRIM(B104),'Logistic Catalogue'!A:E,5,0),IF($B$5="HAØ NỘI",VLOOKUP(TRIM(B104),'Logistic Catalogue'!A:G,7,0),VLOOKUP(TRIM(B104),'Logistic Catalogue'!A:E,5,0)))))</f>
        <v/>
      </c>
      <c r="G104" s="126" t="str">
        <f>IF(TRIM(B104)="","",(VLOOKUP(TRIM(B104),'Logistic Catalogue'!A:O,8,0)))</f>
        <v/>
      </c>
      <c r="H104" s="126" t="str">
        <f>IF(TRIM(B104)="","",(VLOOKUP(TRIM(B104),'Logistic Catalogue'!A:O,9,0)))</f>
        <v/>
      </c>
      <c r="I104" s="126" t="str">
        <f t="shared" si="5"/>
        <v/>
      </c>
      <c r="J104" s="125" t="str">
        <f>IF(TRIM(B104)="","",VLOOKUP(TRIM(B104),'Logistic Catalogue'!A:O,13,0))</f>
        <v/>
      </c>
      <c r="K104" s="127" t="str">
        <f t="shared" si="8"/>
        <v/>
      </c>
      <c r="L104" s="134" t="str">
        <f>IF(TRIM(B104)="","",IF(OR(VLOOKUP(TRIM(B104),'Logistic Catalogue'!A:R,18,0)=285,VLOOKUP(TRIM(B104),'Logistic Catalogue'!A:R,18,0)=286,VLOOKUP(TRIM(B104),'Logistic Catalogue'!A:S,19,0)&lt;&gt;"1000003"),"Chæ caáp giaáy xaùc nhaän xuaát xöù cuûa SEVN",""))</f>
        <v/>
      </c>
      <c r="M104" s="134" t="str">
        <f>IF(TRIM(B104)="","",VLOOKUP(TRIM(B104),'Logistic Catalogue'!A:N,14,0))</f>
        <v/>
      </c>
      <c r="N104" s="134" t="str">
        <f>IF(TRIM(B104)="","",VLOOKUP(TRIM(B104),'Logistic Catalogue'!A:O,15,0))</f>
        <v/>
      </c>
      <c r="O104" s="134" t="str">
        <f>IF(TRIM(B104)="","",VLOOKUP(TRIM(B104),'Logistic Catalogue'!A:P,16,0))</f>
        <v/>
      </c>
      <c r="P104" s="173" t="str">
        <f>IF(TRIM(B104)="","",VLOOKUP(TRIM(B104),'Logistic Catalogue'!A:Q,17,0)*C104)</f>
        <v/>
      </c>
      <c r="S104" s="142" t="str">
        <f>IF(TRIM(B104)="","",IF($B$5="HỒ CHÍ MINH",VLOOKUP(TRIM(B104),'Logistic Catalogue'!A:D,4,0),IF($B$5="HAØ NỘI",VLOOKUP(TRIM(B104),'Logistic Catalogue'!A:F,6,0),"")))</f>
        <v/>
      </c>
      <c r="T104" s="151" t="str">
        <f t="shared" si="9"/>
        <v/>
      </c>
      <c r="U104" s="151">
        <f>IF(D104="Tồn Kho",VLOOKUP($K$5,Link!F:H,3,FALSE),VLOOKUP($K$5,Link!F:I,4,FALSE))</f>
        <v>1</v>
      </c>
      <c r="V104" s="143" t="str">
        <f>IF(TRIM(B104)="","",IF($B$5="HỒ CHÍ MINH",IF(VLOOKUP(TRIM(B104),'Logistic Catalogue'!A:O,10,0)=0,"-",VLOOKUP(TRIM(B104),'Logistic Catalogue'!A:O,10,0)),IF($B$5="HAØ NỘI",IF(VLOOKUP(TRIM(B104),'Logistic Catalogue'!A:K,11,0)=0,"-",VLOOKUP(TRIM(B104),'Logistic Catalogue'!A:K,11,0)),"-")))</f>
        <v/>
      </c>
      <c r="W104" s="143" t="str">
        <f>IF(TRIM(B104)="","",IF($B$5="HỒ CHÍ MINH",VLOOKUP(TRIM(B104),'Logistic Catalogue'!A:O,2,),VLOOKUP(TRIM(B104),'Logistic Catalogue'!A:Q,3,0)))</f>
        <v/>
      </c>
      <c r="X104" s="70" t="str">
        <f>IF(TRIM(B104)="","",VLOOKUP(TRIM(B104),'Logistic Catalogue'!A:S,19,0))</f>
        <v/>
      </c>
    </row>
    <row r="105" spans="1:24" ht="13">
      <c r="A105" s="115">
        <v>92</v>
      </c>
      <c r="B105" s="16"/>
      <c r="C105" s="15"/>
      <c r="D105" s="125" t="str">
        <f t="shared" si="6"/>
        <v/>
      </c>
      <c r="E105" s="125" t="str">
        <f t="shared" si="7"/>
        <v/>
      </c>
      <c r="F105" s="125" t="str">
        <f>IF(TRIM(B105)="","",IF(AND(D105="Tồn kho",$B$5="HAØ NỘI"),VLOOKUP(TRIM(B105),'Logistic Catalogue'!A:G,7,0),IF(AND(D105="Tồn kho",$B$5="HỒ CHÍ MINH"),VLOOKUP(TRIM(B105),'Logistic Catalogue'!A:E,5,0),IF($B$5="HAØ NỘI",VLOOKUP(TRIM(B105),'Logistic Catalogue'!A:G,7,0),VLOOKUP(TRIM(B105),'Logistic Catalogue'!A:E,5,0)))))</f>
        <v/>
      </c>
      <c r="G105" s="126" t="str">
        <f>IF(TRIM(B105)="","",(VLOOKUP(TRIM(B105),'Logistic Catalogue'!A:O,8,0)))</f>
        <v/>
      </c>
      <c r="H105" s="126" t="str">
        <f>IF(TRIM(B105)="","",(VLOOKUP(TRIM(B105),'Logistic Catalogue'!A:O,9,0)))</f>
        <v/>
      </c>
      <c r="I105" s="126" t="str">
        <f t="shared" si="5"/>
        <v/>
      </c>
      <c r="J105" s="125" t="str">
        <f>IF(TRIM(B105)="","",VLOOKUP(TRIM(B105),'Logistic Catalogue'!A:O,13,0))</f>
        <v/>
      </c>
      <c r="K105" s="127" t="str">
        <f t="shared" si="8"/>
        <v/>
      </c>
      <c r="L105" s="134" t="str">
        <f>IF(TRIM(B105)="","",IF(OR(VLOOKUP(TRIM(B105),'Logistic Catalogue'!A:R,18,0)=285,VLOOKUP(TRIM(B105),'Logistic Catalogue'!A:R,18,0)=286,VLOOKUP(TRIM(B105),'Logistic Catalogue'!A:S,19,0)&lt;&gt;"1000003"),"Chæ caáp giaáy xaùc nhaän xuaát xöù cuûa SEVN",""))</f>
        <v/>
      </c>
      <c r="M105" s="134" t="str">
        <f>IF(TRIM(B105)="","",VLOOKUP(TRIM(B105),'Logistic Catalogue'!A:N,14,0))</f>
        <v/>
      </c>
      <c r="N105" s="134" t="str">
        <f>IF(TRIM(B105)="","",VLOOKUP(TRIM(B105),'Logistic Catalogue'!A:O,15,0))</f>
        <v/>
      </c>
      <c r="O105" s="134" t="str">
        <f>IF(TRIM(B105)="","",VLOOKUP(TRIM(B105),'Logistic Catalogue'!A:P,16,0))</f>
        <v/>
      </c>
      <c r="P105" s="173" t="str">
        <f>IF(TRIM(B105)="","",VLOOKUP(TRIM(B105),'Logistic Catalogue'!A:Q,17,0)*C105)</f>
        <v/>
      </c>
      <c r="S105" s="142" t="str">
        <f>IF(TRIM(B105)="","",IF($B$5="HỒ CHÍ MINH",VLOOKUP(TRIM(B105),'Logistic Catalogue'!A:D,4,0),IF($B$5="HAØ NỘI",VLOOKUP(TRIM(B105),'Logistic Catalogue'!A:F,6,0),"")))</f>
        <v/>
      </c>
      <c r="T105" s="151" t="str">
        <f t="shared" si="9"/>
        <v/>
      </c>
      <c r="U105" s="151">
        <f>IF(D105="Tồn Kho",VLOOKUP($K$5,Link!F:H,3,FALSE),VLOOKUP($K$5,Link!F:I,4,FALSE))</f>
        <v>1</v>
      </c>
      <c r="V105" s="143" t="str">
        <f>IF(TRIM(B105)="","",IF($B$5="HỒ CHÍ MINH",IF(VLOOKUP(TRIM(B105),'Logistic Catalogue'!A:O,10,0)=0,"-",VLOOKUP(TRIM(B105),'Logistic Catalogue'!A:O,10,0)),IF($B$5="HAØ NỘI",IF(VLOOKUP(TRIM(B105),'Logistic Catalogue'!A:K,11,0)=0,"-",VLOOKUP(TRIM(B105),'Logistic Catalogue'!A:K,11,0)),"-")))</f>
        <v/>
      </c>
      <c r="W105" s="143" t="str">
        <f>IF(TRIM(B105)="","",IF($B$5="HỒ CHÍ MINH",VLOOKUP(TRIM(B105),'Logistic Catalogue'!A:O,2,),VLOOKUP(TRIM(B105),'Logistic Catalogue'!A:Q,3,0)))</f>
        <v/>
      </c>
      <c r="X105" s="70" t="str">
        <f>IF(TRIM(B105)="","",VLOOKUP(TRIM(B105),'Logistic Catalogue'!A:S,19,0))</f>
        <v/>
      </c>
    </row>
    <row r="106" spans="1:24" ht="13">
      <c r="A106" s="115">
        <v>93</v>
      </c>
      <c r="B106" s="16"/>
      <c r="C106" s="15"/>
      <c r="D106" s="125" t="str">
        <f t="shared" si="6"/>
        <v/>
      </c>
      <c r="E106" s="125" t="str">
        <f t="shared" si="7"/>
        <v/>
      </c>
      <c r="F106" s="125" t="str">
        <f>IF(TRIM(B106)="","",IF(AND(D106="Tồn kho",$B$5="HAØ NỘI"),VLOOKUP(TRIM(B106),'Logistic Catalogue'!A:G,7,0),IF(AND(D106="Tồn kho",$B$5="HỒ CHÍ MINH"),VLOOKUP(TRIM(B106),'Logistic Catalogue'!A:E,5,0),IF($B$5="HAØ NỘI",VLOOKUP(TRIM(B106),'Logistic Catalogue'!A:G,7,0),VLOOKUP(TRIM(B106),'Logistic Catalogue'!A:E,5,0)))))</f>
        <v/>
      </c>
      <c r="G106" s="126" t="str">
        <f>IF(TRIM(B106)="","",(VLOOKUP(TRIM(B106),'Logistic Catalogue'!A:O,8,0)))</f>
        <v/>
      </c>
      <c r="H106" s="126" t="str">
        <f>IF(TRIM(B106)="","",(VLOOKUP(TRIM(B106),'Logistic Catalogue'!A:O,9,0)))</f>
        <v/>
      </c>
      <c r="I106" s="126" t="str">
        <f t="shared" si="5"/>
        <v/>
      </c>
      <c r="J106" s="125" t="str">
        <f>IF(TRIM(B106)="","",VLOOKUP(TRIM(B106),'Logistic Catalogue'!A:O,13,0))</f>
        <v/>
      </c>
      <c r="K106" s="127" t="str">
        <f t="shared" si="8"/>
        <v/>
      </c>
      <c r="L106" s="134" t="str">
        <f>IF(TRIM(B106)="","",IF(OR(VLOOKUP(TRIM(B106),'Logistic Catalogue'!A:R,18,0)=285,VLOOKUP(TRIM(B106),'Logistic Catalogue'!A:R,18,0)=286,VLOOKUP(TRIM(B106),'Logistic Catalogue'!A:S,19,0)&lt;&gt;"1000003"),"Chæ caáp giaáy xaùc nhaän xuaát xöù cuûa SEVN",""))</f>
        <v/>
      </c>
      <c r="M106" s="134" t="str">
        <f>IF(TRIM(B106)="","",VLOOKUP(TRIM(B106),'Logistic Catalogue'!A:N,14,0))</f>
        <v/>
      </c>
      <c r="N106" s="134" t="str">
        <f>IF(TRIM(B106)="","",VLOOKUP(TRIM(B106),'Logistic Catalogue'!A:O,15,0))</f>
        <v/>
      </c>
      <c r="O106" s="134" t="str">
        <f>IF(TRIM(B106)="","",VLOOKUP(TRIM(B106),'Logistic Catalogue'!A:P,16,0))</f>
        <v/>
      </c>
      <c r="P106" s="173" t="str">
        <f>IF(TRIM(B106)="","",VLOOKUP(TRIM(B106),'Logistic Catalogue'!A:Q,17,0)*C106)</f>
        <v/>
      </c>
      <c r="S106" s="142" t="str">
        <f>IF(TRIM(B106)="","",IF($B$5="HỒ CHÍ MINH",VLOOKUP(TRIM(B106),'Logistic Catalogue'!A:D,4,0),IF($B$5="HAØ NỘI",VLOOKUP(TRIM(B106),'Logistic Catalogue'!A:F,6,0),"")))</f>
        <v/>
      </c>
      <c r="T106" s="151" t="str">
        <f t="shared" si="9"/>
        <v/>
      </c>
      <c r="U106" s="151">
        <f>IF(D106="Tồn Kho",VLOOKUP($K$5,Link!F:H,3,FALSE),VLOOKUP($K$5,Link!F:I,4,FALSE))</f>
        <v>1</v>
      </c>
      <c r="V106" s="143" t="str">
        <f>IF(TRIM(B106)="","",IF($B$5="HỒ CHÍ MINH",IF(VLOOKUP(TRIM(B106),'Logistic Catalogue'!A:O,10,0)=0,"-",VLOOKUP(TRIM(B106),'Logistic Catalogue'!A:O,10,0)),IF($B$5="HAØ NỘI",IF(VLOOKUP(TRIM(B106),'Logistic Catalogue'!A:K,11,0)=0,"-",VLOOKUP(TRIM(B106),'Logistic Catalogue'!A:K,11,0)),"-")))</f>
        <v/>
      </c>
      <c r="W106" s="143" t="str">
        <f>IF(TRIM(B106)="","",IF($B$5="HỒ CHÍ MINH",VLOOKUP(TRIM(B106),'Logistic Catalogue'!A:O,2,),VLOOKUP(TRIM(B106),'Logistic Catalogue'!A:Q,3,0)))</f>
        <v/>
      </c>
      <c r="X106" s="70" t="str">
        <f>IF(TRIM(B106)="","",VLOOKUP(TRIM(B106),'Logistic Catalogue'!A:S,19,0))</f>
        <v/>
      </c>
    </row>
    <row r="107" spans="1:24" ht="13">
      <c r="A107" s="114">
        <v>94</v>
      </c>
      <c r="B107" s="16"/>
      <c r="C107" s="15"/>
      <c r="D107" s="125" t="str">
        <f t="shared" si="6"/>
        <v/>
      </c>
      <c r="E107" s="125" t="str">
        <f t="shared" si="7"/>
        <v/>
      </c>
      <c r="F107" s="125" t="str">
        <f>IF(TRIM(B107)="","",IF(AND(D107="Tồn kho",$B$5="HAØ NỘI"),VLOOKUP(TRIM(B107),'Logistic Catalogue'!A:G,7,0),IF(AND(D107="Tồn kho",$B$5="HỒ CHÍ MINH"),VLOOKUP(TRIM(B107),'Logistic Catalogue'!A:E,5,0),IF($B$5="HAØ NỘI",VLOOKUP(TRIM(B107),'Logistic Catalogue'!A:G,7,0),VLOOKUP(TRIM(B107),'Logistic Catalogue'!A:E,5,0)))))</f>
        <v/>
      </c>
      <c r="G107" s="126" t="str">
        <f>IF(TRIM(B107)="","",(VLOOKUP(TRIM(B107),'Logistic Catalogue'!A:O,8,0)))</f>
        <v/>
      </c>
      <c r="H107" s="126" t="str">
        <f>IF(TRIM(B107)="","",(VLOOKUP(TRIM(B107),'Logistic Catalogue'!A:O,9,0)))</f>
        <v/>
      </c>
      <c r="I107" s="126" t="str">
        <f t="shared" si="5"/>
        <v/>
      </c>
      <c r="J107" s="125" t="str">
        <f>IF(TRIM(B107)="","",VLOOKUP(TRIM(B107),'Logistic Catalogue'!A:O,13,0))</f>
        <v/>
      </c>
      <c r="K107" s="127" t="str">
        <f t="shared" si="8"/>
        <v/>
      </c>
      <c r="L107" s="134" t="str">
        <f>IF(TRIM(B107)="","",IF(OR(VLOOKUP(TRIM(B107),'Logistic Catalogue'!A:R,18,0)=285,VLOOKUP(TRIM(B107),'Logistic Catalogue'!A:R,18,0)=286,VLOOKUP(TRIM(B107),'Logistic Catalogue'!A:S,19,0)&lt;&gt;"1000003"),"Chæ caáp giaáy xaùc nhaän xuaát xöù cuûa SEVN",""))</f>
        <v/>
      </c>
      <c r="M107" s="134" t="str">
        <f>IF(TRIM(B107)="","",VLOOKUP(TRIM(B107),'Logistic Catalogue'!A:N,14,0))</f>
        <v/>
      </c>
      <c r="N107" s="134" t="str">
        <f>IF(TRIM(B107)="","",VLOOKUP(TRIM(B107),'Logistic Catalogue'!A:O,15,0))</f>
        <v/>
      </c>
      <c r="O107" s="134" t="str">
        <f>IF(TRIM(B107)="","",VLOOKUP(TRIM(B107),'Logistic Catalogue'!A:P,16,0))</f>
        <v/>
      </c>
      <c r="P107" s="173" t="str">
        <f>IF(TRIM(B107)="","",VLOOKUP(TRIM(B107),'Logistic Catalogue'!A:Q,17,0)*C107)</f>
        <v/>
      </c>
      <c r="S107" s="142" t="str">
        <f>IF(TRIM(B107)="","",IF($B$5="HỒ CHÍ MINH",VLOOKUP(TRIM(B107),'Logistic Catalogue'!A:D,4,0),IF($B$5="HAØ NỘI",VLOOKUP(TRIM(B107),'Logistic Catalogue'!A:F,6,0),"")))</f>
        <v/>
      </c>
      <c r="T107" s="151" t="str">
        <f t="shared" si="9"/>
        <v/>
      </c>
      <c r="U107" s="151">
        <f>IF(D107="Tồn Kho",VLOOKUP($K$5,Link!F:H,3,FALSE),VLOOKUP($K$5,Link!F:I,4,FALSE))</f>
        <v>1</v>
      </c>
      <c r="V107" s="143" t="str">
        <f>IF(TRIM(B107)="","",IF($B$5="HỒ CHÍ MINH",IF(VLOOKUP(TRIM(B107),'Logistic Catalogue'!A:O,10,0)=0,"-",VLOOKUP(TRIM(B107),'Logistic Catalogue'!A:O,10,0)),IF($B$5="HAØ NỘI",IF(VLOOKUP(TRIM(B107),'Logistic Catalogue'!A:K,11,0)=0,"-",VLOOKUP(TRIM(B107),'Logistic Catalogue'!A:K,11,0)),"-")))</f>
        <v/>
      </c>
      <c r="W107" s="143" t="str">
        <f>IF(TRIM(B107)="","",IF($B$5="HỒ CHÍ MINH",VLOOKUP(TRIM(B107),'Logistic Catalogue'!A:O,2,),VLOOKUP(TRIM(B107),'Logistic Catalogue'!A:Q,3,0)))</f>
        <v/>
      </c>
      <c r="X107" s="70" t="str">
        <f>IF(TRIM(B107)="","",VLOOKUP(TRIM(B107),'Logistic Catalogue'!A:S,19,0))</f>
        <v/>
      </c>
    </row>
    <row r="108" spans="1:24" ht="13">
      <c r="A108" s="115">
        <v>95</v>
      </c>
      <c r="B108" s="16"/>
      <c r="C108" s="15"/>
      <c r="D108" s="125" t="str">
        <f t="shared" si="6"/>
        <v/>
      </c>
      <c r="E108" s="125" t="str">
        <f t="shared" si="7"/>
        <v/>
      </c>
      <c r="F108" s="125" t="str">
        <f>IF(TRIM(B108)="","",IF(AND(D108="Tồn kho",$B$5="HAØ NỘI"),VLOOKUP(TRIM(B108),'Logistic Catalogue'!A:G,7,0),IF(AND(D108="Tồn kho",$B$5="HỒ CHÍ MINH"),VLOOKUP(TRIM(B108),'Logistic Catalogue'!A:E,5,0),IF($B$5="HAØ NỘI",VLOOKUP(TRIM(B108),'Logistic Catalogue'!A:G,7,0),VLOOKUP(TRIM(B108),'Logistic Catalogue'!A:E,5,0)))))</f>
        <v/>
      </c>
      <c r="G108" s="126" t="str">
        <f>IF(TRIM(B108)="","",(VLOOKUP(TRIM(B108),'Logistic Catalogue'!A:O,8,0)))</f>
        <v/>
      </c>
      <c r="H108" s="126" t="str">
        <f>IF(TRIM(B108)="","",(VLOOKUP(TRIM(B108),'Logistic Catalogue'!A:O,9,0)))</f>
        <v/>
      </c>
      <c r="I108" s="126" t="str">
        <f t="shared" si="5"/>
        <v/>
      </c>
      <c r="J108" s="125" t="str">
        <f>IF(TRIM(B108)="","",VLOOKUP(TRIM(B108),'Logistic Catalogue'!A:O,13,0))</f>
        <v/>
      </c>
      <c r="K108" s="127" t="str">
        <f t="shared" si="8"/>
        <v/>
      </c>
      <c r="L108" s="134" t="str">
        <f>IF(TRIM(B108)="","",IF(OR(VLOOKUP(TRIM(B108),'Logistic Catalogue'!A:R,18,0)=285,VLOOKUP(TRIM(B108),'Logistic Catalogue'!A:R,18,0)=286,VLOOKUP(TRIM(B108),'Logistic Catalogue'!A:S,19,0)&lt;&gt;"1000003"),"Chæ caáp giaáy xaùc nhaän xuaát xöù cuûa SEVN",""))</f>
        <v/>
      </c>
      <c r="M108" s="134" t="str">
        <f>IF(TRIM(B108)="","",VLOOKUP(TRIM(B108),'Logistic Catalogue'!A:N,14,0))</f>
        <v/>
      </c>
      <c r="N108" s="134" t="str">
        <f>IF(TRIM(B108)="","",VLOOKUP(TRIM(B108),'Logistic Catalogue'!A:O,15,0))</f>
        <v/>
      </c>
      <c r="O108" s="134" t="str">
        <f>IF(TRIM(B108)="","",VLOOKUP(TRIM(B108),'Logistic Catalogue'!A:P,16,0))</f>
        <v/>
      </c>
      <c r="P108" s="173" t="str">
        <f>IF(TRIM(B108)="","",VLOOKUP(TRIM(B108),'Logistic Catalogue'!A:Q,17,0)*C108)</f>
        <v/>
      </c>
      <c r="S108" s="142" t="str">
        <f>IF(TRIM(B108)="","",IF($B$5="HỒ CHÍ MINH",VLOOKUP(TRIM(B108),'Logistic Catalogue'!A:D,4,0),IF($B$5="HAØ NỘI",VLOOKUP(TRIM(B108),'Logistic Catalogue'!A:F,6,0),"")))</f>
        <v/>
      </c>
      <c r="T108" s="151" t="str">
        <f t="shared" si="9"/>
        <v/>
      </c>
      <c r="U108" s="151">
        <f>IF(D108="Tồn Kho",VLOOKUP($K$5,Link!F:H,3,FALSE),VLOOKUP($K$5,Link!F:I,4,FALSE))</f>
        <v>1</v>
      </c>
      <c r="V108" s="143" t="str">
        <f>IF(TRIM(B108)="","",IF($B$5="HỒ CHÍ MINH",IF(VLOOKUP(TRIM(B108),'Logistic Catalogue'!A:O,10,0)=0,"-",VLOOKUP(TRIM(B108),'Logistic Catalogue'!A:O,10,0)),IF($B$5="HAØ NỘI",IF(VLOOKUP(TRIM(B108),'Logistic Catalogue'!A:K,11,0)=0,"-",VLOOKUP(TRIM(B108),'Logistic Catalogue'!A:K,11,0)),"-")))</f>
        <v/>
      </c>
      <c r="W108" s="143" t="str">
        <f>IF(TRIM(B108)="","",IF($B$5="HỒ CHÍ MINH",VLOOKUP(TRIM(B108),'Logistic Catalogue'!A:O,2,),VLOOKUP(TRIM(B108),'Logistic Catalogue'!A:Q,3,0)))</f>
        <v/>
      </c>
      <c r="X108" s="70" t="str">
        <f>IF(TRIM(B108)="","",VLOOKUP(TRIM(B108),'Logistic Catalogue'!A:S,19,0))</f>
        <v/>
      </c>
    </row>
    <row r="109" spans="1:24" ht="13">
      <c r="A109" s="115">
        <v>96</v>
      </c>
      <c r="B109" s="16"/>
      <c r="C109" s="15"/>
      <c r="D109" s="125" t="str">
        <f t="shared" si="6"/>
        <v/>
      </c>
      <c r="E109" s="125" t="str">
        <f t="shared" si="7"/>
        <v/>
      </c>
      <c r="F109" s="125" t="str">
        <f>IF(TRIM(B109)="","",IF(AND(D109="Tồn kho",$B$5="HAØ NỘI"),VLOOKUP(TRIM(B109),'Logistic Catalogue'!A:G,7,0),IF(AND(D109="Tồn kho",$B$5="HỒ CHÍ MINH"),VLOOKUP(TRIM(B109),'Logistic Catalogue'!A:E,5,0),IF($B$5="HAØ NỘI",VLOOKUP(TRIM(B109),'Logistic Catalogue'!A:G,7,0),VLOOKUP(TRIM(B109),'Logistic Catalogue'!A:E,5,0)))))</f>
        <v/>
      </c>
      <c r="G109" s="126" t="str">
        <f>IF(TRIM(B109)="","",(VLOOKUP(TRIM(B109),'Logistic Catalogue'!A:O,8,0)))</f>
        <v/>
      </c>
      <c r="H109" s="126" t="str">
        <f>IF(TRIM(B109)="","",(VLOOKUP(TRIM(B109),'Logistic Catalogue'!A:O,9,0)))</f>
        <v/>
      </c>
      <c r="I109" s="126" t="str">
        <f t="shared" si="5"/>
        <v/>
      </c>
      <c r="J109" s="125" t="str">
        <f>IF(TRIM(B109)="","",VLOOKUP(TRIM(B109),'Logistic Catalogue'!A:O,13,0))</f>
        <v/>
      </c>
      <c r="K109" s="127" t="str">
        <f t="shared" si="8"/>
        <v/>
      </c>
      <c r="L109" s="134" t="str">
        <f>IF(TRIM(B109)="","",IF(OR(VLOOKUP(TRIM(B109),'Logistic Catalogue'!A:R,18,0)=285,VLOOKUP(TRIM(B109),'Logistic Catalogue'!A:R,18,0)=286,VLOOKUP(TRIM(B109),'Logistic Catalogue'!A:S,19,0)&lt;&gt;"1000003"),"Chæ caáp giaáy xaùc nhaän xuaát xöù cuûa SEVN",""))</f>
        <v/>
      </c>
      <c r="M109" s="134" t="str">
        <f>IF(TRIM(B109)="","",VLOOKUP(TRIM(B109),'Logistic Catalogue'!A:N,14,0))</f>
        <v/>
      </c>
      <c r="N109" s="134" t="str">
        <f>IF(TRIM(B109)="","",VLOOKUP(TRIM(B109),'Logistic Catalogue'!A:O,15,0))</f>
        <v/>
      </c>
      <c r="O109" s="134" t="str">
        <f>IF(TRIM(B109)="","",VLOOKUP(TRIM(B109),'Logistic Catalogue'!A:P,16,0))</f>
        <v/>
      </c>
      <c r="P109" s="173" t="str">
        <f>IF(TRIM(B109)="","",VLOOKUP(TRIM(B109),'Logistic Catalogue'!A:Q,17,0)*C109)</f>
        <v/>
      </c>
      <c r="S109" s="142" t="str">
        <f>IF(TRIM(B109)="","",IF($B$5="HỒ CHÍ MINH",VLOOKUP(TRIM(B109),'Logistic Catalogue'!A:D,4,0),IF($B$5="HAØ NỘI",VLOOKUP(TRIM(B109),'Logistic Catalogue'!A:F,6,0),"")))</f>
        <v/>
      </c>
      <c r="T109" s="151" t="str">
        <f t="shared" si="9"/>
        <v/>
      </c>
      <c r="U109" s="151">
        <f>IF(D109="Tồn Kho",VLOOKUP($K$5,Link!F:H,3,FALSE),VLOOKUP($K$5,Link!F:I,4,FALSE))</f>
        <v>1</v>
      </c>
      <c r="V109" s="143" t="str">
        <f>IF(TRIM(B109)="","",IF($B$5="HỒ CHÍ MINH",IF(VLOOKUP(TRIM(B109),'Logistic Catalogue'!A:O,10,0)=0,"-",VLOOKUP(TRIM(B109),'Logistic Catalogue'!A:O,10,0)),IF($B$5="HAØ NỘI",IF(VLOOKUP(TRIM(B109),'Logistic Catalogue'!A:K,11,0)=0,"-",VLOOKUP(TRIM(B109),'Logistic Catalogue'!A:K,11,0)),"-")))</f>
        <v/>
      </c>
      <c r="W109" s="143" t="str">
        <f>IF(TRIM(B109)="","",IF($B$5="HỒ CHÍ MINH",VLOOKUP(TRIM(B109),'Logistic Catalogue'!A:O,2,),VLOOKUP(TRIM(B109),'Logistic Catalogue'!A:Q,3,0)))</f>
        <v/>
      </c>
      <c r="X109" s="70" t="str">
        <f>IF(TRIM(B109)="","",VLOOKUP(TRIM(B109),'Logistic Catalogue'!A:S,19,0))</f>
        <v/>
      </c>
    </row>
    <row r="110" spans="1:24" ht="13">
      <c r="A110" s="114">
        <v>97</v>
      </c>
      <c r="B110" s="16"/>
      <c r="C110" s="15"/>
      <c r="D110" s="125" t="str">
        <f t="shared" si="6"/>
        <v/>
      </c>
      <c r="E110" s="125" t="str">
        <f t="shared" si="7"/>
        <v/>
      </c>
      <c r="F110" s="125" t="str">
        <f>IF(TRIM(B110)="","",IF(AND(D110="Tồn kho",$B$5="HAØ NỘI"),VLOOKUP(TRIM(B110),'Logistic Catalogue'!A:G,7,0),IF(AND(D110="Tồn kho",$B$5="HỒ CHÍ MINH"),VLOOKUP(TRIM(B110),'Logistic Catalogue'!A:E,5,0),IF($B$5="HAØ NỘI",VLOOKUP(TRIM(B110),'Logistic Catalogue'!A:G,7,0),VLOOKUP(TRIM(B110),'Logistic Catalogue'!A:E,5,0)))))</f>
        <v/>
      </c>
      <c r="G110" s="126" t="str">
        <f>IF(TRIM(B110)="","",(VLOOKUP(TRIM(B110),'Logistic Catalogue'!A:O,8,0)))</f>
        <v/>
      </c>
      <c r="H110" s="126" t="str">
        <f>IF(TRIM(B110)="","",(VLOOKUP(TRIM(B110),'Logistic Catalogue'!A:O,9,0)))</f>
        <v/>
      </c>
      <c r="I110" s="126" t="str">
        <f t="shared" si="5"/>
        <v/>
      </c>
      <c r="J110" s="125" t="str">
        <f>IF(TRIM(B110)="","",VLOOKUP(TRIM(B110),'Logistic Catalogue'!A:O,13,0))</f>
        <v/>
      </c>
      <c r="K110" s="127" t="str">
        <f t="shared" si="8"/>
        <v/>
      </c>
      <c r="L110" s="134" t="str">
        <f>IF(TRIM(B110)="","",IF(OR(VLOOKUP(TRIM(B110),'Logistic Catalogue'!A:R,18,0)=285,VLOOKUP(TRIM(B110),'Logistic Catalogue'!A:R,18,0)=286,VLOOKUP(TRIM(B110),'Logistic Catalogue'!A:S,19,0)&lt;&gt;"1000003"),"Chæ caáp giaáy xaùc nhaän xuaát xöù cuûa SEVN",""))</f>
        <v/>
      </c>
      <c r="M110" s="134" t="str">
        <f>IF(TRIM(B110)="","",VLOOKUP(TRIM(B110),'Logistic Catalogue'!A:N,14,0))</f>
        <v/>
      </c>
      <c r="N110" s="134" t="str">
        <f>IF(TRIM(B110)="","",VLOOKUP(TRIM(B110),'Logistic Catalogue'!A:O,15,0))</f>
        <v/>
      </c>
      <c r="O110" s="134" t="str">
        <f>IF(TRIM(B110)="","",VLOOKUP(TRIM(B110),'Logistic Catalogue'!A:P,16,0))</f>
        <v/>
      </c>
      <c r="P110" s="173" t="str">
        <f>IF(TRIM(B110)="","",VLOOKUP(TRIM(B110),'Logistic Catalogue'!A:Q,17,0)*C110)</f>
        <v/>
      </c>
      <c r="S110" s="142" t="str">
        <f>IF(TRIM(B110)="","",IF($B$5="HỒ CHÍ MINH",VLOOKUP(TRIM(B110),'Logistic Catalogue'!A:D,4,0),IF($B$5="HAØ NỘI",VLOOKUP(TRIM(B110),'Logistic Catalogue'!A:F,6,0),"")))</f>
        <v/>
      </c>
      <c r="T110" s="151" t="str">
        <f t="shared" si="9"/>
        <v/>
      </c>
      <c r="U110" s="151">
        <f>IF(D110="Tồn Kho",VLOOKUP($K$5,Link!F:H,3,FALSE),VLOOKUP($K$5,Link!F:I,4,FALSE))</f>
        <v>1</v>
      </c>
      <c r="V110" s="143" t="str">
        <f>IF(TRIM(B110)="","",IF($B$5="HỒ CHÍ MINH",IF(VLOOKUP(TRIM(B110),'Logistic Catalogue'!A:O,10,0)=0,"-",VLOOKUP(TRIM(B110),'Logistic Catalogue'!A:O,10,0)),IF($B$5="HAØ NỘI",IF(VLOOKUP(TRIM(B110),'Logistic Catalogue'!A:K,11,0)=0,"-",VLOOKUP(TRIM(B110),'Logistic Catalogue'!A:K,11,0)),"-")))</f>
        <v/>
      </c>
      <c r="W110" s="143" t="str">
        <f>IF(TRIM(B110)="","",IF($B$5="HỒ CHÍ MINH",VLOOKUP(TRIM(B110),'Logistic Catalogue'!A:O,2,),VLOOKUP(TRIM(B110),'Logistic Catalogue'!A:Q,3,0)))</f>
        <v/>
      </c>
      <c r="X110" s="70" t="str">
        <f>IF(TRIM(B110)="","",VLOOKUP(TRIM(B110),'Logistic Catalogue'!A:S,19,0))</f>
        <v/>
      </c>
    </row>
    <row r="111" spans="1:24" ht="13">
      <c r="A111" s="115">
        <v>98</v>
      </c>
      <c r="B111" s="16"/>
      <c r="C111" s="15"/>
      <c r="D111" s="125" t="str">
        <f t="shared" si="6"/>
        <v/>
      </c>
      <c r="E111" s="125" t="str">
        <f t="shared" si="7"/>
        <v/>
      </c>
      <c r="F111" s="125" t="str">
        <f>IF(TRIM(B111)="","",IF(AND(D111="Tồn kho",$B$5="HAØ NỘI"),VLOOKUP(TRIM(B111),'Logistic Catalogue'!A:G,7,0),IF(AND(D111="Tồn kho",$B$5="HỒ CHÍ MINH"),VLOOKUP(TRIM(B111),'Logistic Catalogue'!A:E,5,0),IF($B$5="HAØ NỘI",VLOOKUP(TRIM(B111),'Logistic Catalogue'!A:G,7,0),VLOOKUP(TRIM(B111),'Logistic Catalogue'!A:E,5,0)))))</f>
        <v/>
      </c>
      <c r="G111" s="126" t="str">
        <f>IF(TRIM(B111)="","",(VLOOKUP(TRIM(B111),'Logistic Catalogue'!A:O,8,0)))</f>
        <v/>
      </c>
      <c r="H111" s="126" t="str">
        <f>IF(TRIM(B111)="","",(VLOOKUP(TRIM(B111),'Logistic Catalogue'!A:O,9,0)))</f>
        <v/>
      </c>
      <c r="I111" s="126" t="str">
        <f t="shared" si="5"/>
        <v/>
      </c>
      <c r="J111" s="125" t="str">
        <f>IF(TRIM(B111)="","",VLOOKUP(TRIM(B111),'Logistic Catalogue'!A:O,13,0))</f>
        <v/>
      </c>
      <c r="K111" s="127" t="str">
        <f t="shared" si="8"/>
        <v/>
      </c>
      <c r="L111" s="134" t="str">
        <f>IF(TRIM(B111)="","",IF(OR(VLOOKUP(TRIM(B111),'Logistic Catalogue'!A:R,18,0)=285,VLOOKUP(TRIM(B111),'Logistic Catalogue'!A:R,18,0)=286,VLOOKUP(TRIM(B111),'Logistic Catalogue'!A:S,19,0)&lt;&gt;"1000003"),"Chæ caáp giaáy xaùc nhaän xuaát xöù cuûa SEVN",""))</f>
        <v/>
      </c>
      <c r="M111" s="134" t="str">
        <f>IF(TRIM(B111)="","",VLOOKUP(TRIM(B111),'Logistic Catalogue'!A:N,14,0))</f>
        <v/>
      </c>
      <c r="N111" s="134" t="str">
        <f>IF(TRIM(B111)="","",VLOOKUP(TRIM(B111),'Logistic Catalogue'!A:O,15,0))</f>
        <v/>
      </c>
      <c r="O111" s="134" t="str">
        <f>IF(TRIM(B111)="","",VLOOKUP(TRIM(B111),'Logistic Catalogue'!A:P,16,0))</f>
        <v/>
      </c>
      <c r="P111" s="173" t="str">
        <f>IF(TRIM(B111)="","",VLOOKUP(TRIM(B111),'Logistic Catalogue'!A:Q,17,0)*C111)</f>
        <v/>
      </c>
      <c r="S111" s="142" t="str">
        <f>IF(TRIM(B111)="","",IF($B$5="HỒ CHÍ MINH",VLOOKUP(TRIM(B111),'Logistic Catalogue'!A:D,4,0),IF($B$5="HAØ NỘI",VLOOKUP(TRIM(B111),'Logistic Catalogue'!A:F,6,0),"")))</f>
        <v/>
      </c>
      <c r="T111" s="151" t="str">
        <f t="shared" si="9"/>
        <v/>
      </c>
      <c r="U111" s="151">
        <f>IF(D111="Tồn Kho",VLOOKUP($K$5,Link!F:H,3,FALSE),VLOOKUP($K$5,Link!F:I,4,FALSE))</f>
        <v>1</v>
      </c>
      <c r="V111" s="143" t="str">
        <f>IF(TRIM(B111)="","",IF($B$5="HỒ CHÍ MINH",IF(VLOOKUP(TRIM(B111),'Logistic Catalogue'!A:O,10,0)=0,"-",VLOOKUP(TRIM(B111),'Logistic Catalogue'!A:O,10,0)),IF($B$5="HAØ NỘI",IF(VLOOKUP(TRIM(B111),'Logistic Catalogue'!A:K,11,0)=0,"-",VLOOKUP(TRIM(B111),'Logistic Catalogue'!A:K,11,0)),"-")))</f>
        <v/>
      </c>
      <c r="W111" s="143" t="str">
        <f>IF(TRIM(B111)="","",IF($B$5="HỒ CHÍ MINH",VLOOKUP(TRIM(B111),'Logistic Catalogue'!A:O,2,),VLOOKUP(TRIM(B111),'Logistic Catalogue'!A:Q,3,0)))</f>
        <v/>
      </c>
      <c r="X111" s="70" t="str">
        <f>IF(TRIM(B111)="","",VLOOKUP(TRIM(B111),'Logistic Catalogue'!A:S,19,0))</f>
        <v/>
      </c>
    </row>
    <row r="112" spans="1:24" ht="13">
      <c r="A112" s="115">
        <v>99</v>
      </c>
      <c r="B112" s="16"/>
      <c r="C112" s="15"/>
      <c r="D112" s="125" t="str">
        <f t="shared" si="6"/>
        <v/>
      </c>
      <c r="E112" s="125" t="str">
        <f t="shared" si="7"/>
        <v/>
      </c>
      <c r="F112" s="125" t="str">
        <f>IF(TRIM(B112)="","",IF(AND(D112="Tồn kho",$B$5="HAØ NỘI"),VLOOKUP(TRIM(B112),'Logistic Catalogue'!A:G,7,0),IF(AND(D112="Tồn kho",$B$5="HỒ CHÍ MINH"),VLOOKUP(TRIM(B112),'Logistic Catalogue'!A:E,5,0),IF($B$5="HAØ NỘI",VLOOKUP(TRIM(B112),'Logistic Catalogue'!A:G,7,0),VLOOKUP(TRIM(B112),'Logistic Catalogue'!A:E,5,0)))))</f>
        <v/>
      </c>
      <c r="G112" s="126" t="str">
        <f>IF(TRIM(B112)="","",(VLOOKUP(TRIM(B112),'Logistic Catalogue'!A:O,8,0)))</f>
        <v/>
      </c>
      <c r="H112" s="126" t="str">
        <f>IF(TRIM(B112)="","",(VLOOKUP(TRIM(B112),'Logistic Catalogue'!A:O,9,0)))</f>
        <v/>
      </c>
      <c r="I112" s="126" t="str">
        <f t="shared" si="5"/>
        <v/>
      </c>
      <c r="J112" s="125" t="str">
        <f>IF(TRIM(B112)="","",VLOOKUP(TRIM(B112),'Logistic Catalogue'!A:O,13,0))</f>
        <v/>
      </c>
      <c r="K112" s="127" t="str">
        <f t="shared" si="8"/>
        <v/>
      </c>
      <c r="L112" s="134" t="str">
        <f>IF(TRIM(B112)="","",IF(OR(VLOOKUP(TRIM(B112),'Logistic Catalogue'!A:R,18,0)=285,VLOOKUP(TRIM(B112),'Logistic Catalogue'!A:R,18,0)=286,VLOOKUP(TRIM(B112),'Logistic Catalogue'!A:S,19,0)&lt;&gt;"1000003"),"Chæ caáp giaáy xaùc nhaän xuaát xöù cuûa SEVN",""))</f>
        <v/>
      </c>
      <c r="M112" s="134" t="str">
        <f>IF(TRIM(B112)="","",VLOOKUP(TRIM(B112),'Logistic Catalogue'!A:N,14,0))</f>
        <v/>
      </c>
      <c r="N112" s="134" t="str">
        <f>IF(TRIM(B112)="","",VLOOKUP(TRIM(B112),'Logistic Catalogue'!A:O,15,0))</f>
        <v/>
      </c>
      <c r="O112" s="134" t="str">
        <f>IF(TRIM(B112)="","",VLOOKUP(TRIM(B112),'Logistic Catalogue'!A:P,16,0))</f>
        <v/>
      </c>
      <c r="P112" s="173" t="str">
        <f>IF(TRIM(B112)="","",VLOOKUP(TRIM(B112),'Logistic Catalogue'!A:Q,17,0)*C112)</f>
        <v/>
      </c>
      <c r="S112" s="142" t="str">
        <f>IF(TRIM(B112)="","",IF($B$5="HỒ CHÍ MINH",VLOOKUP(TRIM(B112),'Logistic Catalogue'!A:D,4,0),IF($B$5="HAØ NỘI",VLOOKUP(TRIM(B112),'Logistic Catalogue'!A:F,6,0),"")))</f>
        <v/>
      </c>
      <c r="T112" s="151" t="str">
        <f t="shared" si="9"/>
        <v/>
      </c>
      <c r="U112" s="151">
        <f>IF(D112="Tồn Kho",VLOOKUP($K$5,Link!F:H,3,FALSE),VLOOKUP($K$5,Link!F:I,4,FALSE))</f>
        <v>1</v>
      </c>
      <c r="V112" s="143" t="str">
        <f>IF(TRIM(B112)="","",IF($B$5="HỒ CHÍ MINH",IF(VLOOKUP(TRIM(B112),'Logistic Catalogue'!A:O,10,0)=0,"-",VLOOKUP(TRIM(B112),'Logistic Catalogue'!A:O,10,0)),IF($B$5="HAØ NỘI",IF(VLOOKUP(TRIM(B112),'Logistic Catalogue'!A:K,11,0)=0,"-",VLOOKUP(TRIM(B112),'Logistic Catalogue'!A:K,11,0)),"-")))</f>
        <v/>
      </c>
      <c r="W112" s="143" t="str">
        <f>IF(TRIM(B112)="","",IF($B$5="HỒ CHÍ MINH",VLOOKUP(TRIM(B112),'Logistic Catalogue'!A:O,2,),VLOOKUP(TRIM(B112),'Logistic Catalogue'!A:Q,3,0)))</f>
        <v/>
      </c>
      <c r="X112" s="70" t="str">
        <f>IF(TRIM(B112)="","",VLOOKUP(TRIM(B112),'Logistic Catalogue'!A:S,19,0))</f>
        <v/>
      </c>
    </row>
    <row r="113" spans="1:24" ht="13">
      <c r="A113" s="114">
        <v>100</v>
      </c>
      <c r="B113" s="16"/>
      <c r="C113" s="15"/>
      <c r="D113" s="125" t="str">
        <f t="shared" si="6"/>
        <v/>
      </c>
      <c r="E113" s="125" t="str">
        <f t="shared" si="7"/>
        <v/>
      </c>
      <c r="F113" s="125" t="str">
        <f>IF(TRIM(B113)="","",IF(AND(D113="Tồn kho",$B$5="HAØ NỘI"),VLOOKUP(TRIM(B113),'Logistic Catalogue'!A:G,7,0),IF(AND(D113="Tồn kho",$B$5="HỒ CHÍ MINH"),VLOOKUP(TRIM(B113),'Logistic Catalogue'!A:E,5,0),IF($B$5="HAØ NỘI",VLOOKUP(TRIM(B113),'Logistic Catalogue'!A:G,7,0),VLOOKUP(TRIM(B113),'Logistic Catalogue'!A:E,5,0)))))</f>
        <v/>
      </c>
      <c r="G113" s="126" t="str">
        <f>IF(TRIM(B113)="","",(VLOOKUP(TRIM(B113),'Logistic Catalogue'!A:O,8,0)))</f>
        <v/>
      </c>
      <c r="H113" s="126" t="str">
        <f>IF(TRIM(B113)="","",(VLOOKUP(TRIM(B113),'Logistic Catalogue'!A:O,9,0)))</f>
        <v/>
      </c>
      <c r="I113" s="126" t="str">
        <f t="shared" si="5"/>
        <v/>
      </c>
      <c r="J113" s="125" t="str">
        <f>IF(TRIM(B113)="","",VLOOKUP(TRIM(B113),'Logistic Catalogue'!A:O,13,0))</f>
        <v/>
      </c>
      <c r="K113" s="127" t="str">
        <f t="shared" si="8"/>
        <v/>
      </c>
      <c r="L113" s="134" t="str">
        <f>IF(TRIM(B113)="","",IF(OR(VLOOKUP(TRIM(B113),'Logistic Catalogue'!A:R,18,0)=285,VLOOKUP(TRIM(B113),'Logistic Catalogue'!A:R,18,0)=286,VLOOKUP(TRIM(B113),'Logistic Catalogue'!A:S,19,0)&lt;&gt;"1000003"),"Chæ caáp giaáy xaùc nhaän xuaát xöù cuûa SEVN",""))</f>
        <v/>
      </c>
      <c r="M113" s="134" t="str">
        <f>IF(TRIM(B113)="","",VLOOKUP(TRIM(B113),'Logistic Catalogue'!A:N,14,0))</f>
        <v/>
      </c>
      <c r="N113" s="134" t="str">
        <f>IF(TRIM(B113)="","",VLOOKUP(TRIM(B113),'Logistic Catalogue'!A:O,15,0))</f>
        <v/>
      </c>
      <c r="O113" s="134" t="str">
        <f>IF(TRIM(B113)="","",VLOOKUP(TRIM(B113),'Logistic Catalogue'!A:P,16,0))</f>
        <v/>
      </c>
      <c r="P113" s="173" t="str">
        <f>IF(TRIM(B113)="","",VLOOKUP(TRIM(B113),'Logistic Catalogue'!A:Q,17,0)*C113)</f>
        <v/>
      </c>
      <c r="S113" s="142" t="str">
        <f>IF(TRIM(B113)="","",IF($B$5="HỒ CHÍ MINH",VLOOKUP(TRIM(B113),'Logistic Catalogue'!A:D,4,0),IF($B$5="HAØ NỘI",VLOOKUP(TRIM(B113),'Logistic Catalogue'!A:F,6,0),"")))</f>
        <v/>
      </c>
      <c r="T113" s="151" t="str">
        <f t="shared" si="9"/>
        <v/>
      </c>
      <c r="U113" s="151">
        <f>IF(D113="Tồn Kho",VLOOKUP($K$5,Link!F:H,3,FALSE),VLOOKUP($K$5,Link!F:I,4,FALSE))</f>
        <v>1</v>
      </c>
      <c r="V113" s="143" t="str">
        <f>IF(TRIM(B113)="","",IF($B$5="HỒ CHÍ MINH",IF(VLOOKUP(TRIM(B113),'Logistic Catalogue'!A:O,10,0)=0,"-",VLOOKUP(TRIM(B113),'Logistic Catalogue'!A:O,10,0)),IF($B$5="HAØ NỘI",IF(VLOOKUP(TRIM(B113),'Logistic Catalogue'!A:K,11,0)=0,"-",VLOOKUP(TRIM(B113),'Logistic Catalogue'!A:K,11,0)),"-")))</f>
        <v/>
      </c>
      <c r="W113" s="143" t="str">
        <f>IF(TRIM(B113)="","",IF($B$5="HỒ CHÍ MINH",VLOOKUP(TRIM(B113),'Logistic Catalogue'!A:O,2,),VLOOKUP(TRIM(B113),'Logistic Catalogue'!A:Q,3,0)))</f>
        <v/>
      </c>
      <c r="X113" s="70" t="str">
        <f>IF(TRIM(B113)="","",VLOOKUP(TRIM(B113),'Logistic Catalogue'!A:S,19,0))</f>
        <v/>
      </c>
    </row>
    <row r="114" spans="1:24" ht="13">
      <c r="A114" s="115">
        <v>101</v>
      </c>
      <c r="B114" s="17"/>
      <c r="C114" s="19"/>
      <c r="D114" s="125" t="str">
        <f t="shared" si="6"/>
        <v/>
      </c>
      <c r="E114" s="125" t="str">
        <f t="shared" si="7"/>
        <v/>
      </c>
      <c r="F114" s="125" t="str">
        <f>IF(TRIM(B114)="","",IF(AND(D114="Tồn kho",$B$5="HAØ NỘI"),VLOOKUP(TRIM(B114),'Logistic Catalogue'!A:G,7,0),IF(AND(D114="Tồn kho",$B$5="HỒ CHÍ MINH"),VLOOKUP(TRIM(B114),'Logistic Catalogue'!A:E,5,0),IF($B$5="HAØ NỘI",VLOOKUP(TRIM(B114),'Logistic Catalogue'!A:G,7,0),VLOOKUP(TRIM(B114),'Logistic Catalogue'!A:E,5,0)))))</f>
        <v/>
      </c>
      <c r="G114" s="129" t="str">
        <f>IF(TRIM(B114)="","",(VLOOKUP(TRIM(B114),'Logistic Catalogue'!A:O,8,0)))</f>
        <v/>
      </c>
      <c r="H114" s="129" t="str">
        <f>IF(TRIM(B114)="","",(VLOOKUP(TRIM(B114),'Logistic Catalogue'!A:O,9,0)))</f>
        <v/>
      </c>
      <c r="I114" s="126" t="str">
        <f t="shared" si="5"/>
        <v/>
      </c>
      <c r="J114" s="130" t="str">
        <f>IF(TRIM(B114)="","",VLOOKUP(TRIM(B114),'Logistic Catalogue'!A:O,13,0))</f>
        <v/>
      </c>
      <c r="K114" s="127" t="str">
        <f t="shared" si="8"/>
        <v/>
      </c>
      <c r="L114" s="134" t="str">
        <f>IF(TRIM(B114)="","",IF(OR(VLOOKUP(TRIM(B114),'Logistic Catalogue'!A:R,18,0)=285,VLOOKUP(TRIM(B114),'Logistic Catalogue'!A:R,18,0)=286,VLOOKUP(TRIM(B114),'Logistic Catalogue'!A:S,19,0)&lt;&gt;"1000003"),"Chæ caáp giaáy xaùc nhaän xuaát xöù cuûa SEVN",""))</f>
        <v/>
      </c>
      <c r="M114" s="134" t="str">
        <f>IF(TRIM(B114)="","",VLOOKUP(TRIM(B114),'Logistic Catalogue'!A:N,14,0))</f>
        <v/>
      </c>
      <c r="N114" s="134" t="str">
        <f>IF(TRIM(B114)="","",VLOOKUP(TRIM(B114),'Logistic Catalogue'!A:O,15,0))</f>
        <v/>
      </c>
      <c r="O114" s="134" t="str">
        <f>IF(TRIM(B114)="","",VLOOKUP(TRIM(B114),'Logistic Catalogue'!A:P,16,0))</f>
        <v/>
      </c>
      <c r="P114" s="173" t="str">
        <f>IF(TRIM(B114)="","",VLOOKUP(TRIM(B114),'Logistic Catalogue'!A:Q,17,0)*C114)</f>
        <v/>
      </c>
      <c r="S114" s="142" t="str">
        <f>IF(TRIM(B114)="","",IF($B$5="HỒ CHÍ MINH",VLOOKUP(TRIM(B114),'Logistic Catalogue'!A:D,4,0),IF($B$5="HAØ NỘI",VLOOKUP(TRIM(B114),'Logistic Catalogue'!A:F,6,0),"")))</f>
        <v/>
      </c>
      <c r="T114" s="151" t="str">
        <f t="shared" si="9"/>
        <v/>
      </c>
      <c r="U114" s="151">
        <f>IF(D114="Tồn Kho",VLOOKUP($K$5,Link!F:H,3,FALSE),VLOOKUP($K$5,Link!F:I,4,FALSE))</f>
        <v>1</v>
      </c>
      <c r="V114" s="143" t="str">
        <f>IF(TRIM(B114)="","",IF($B$5="HỒ CHÍ MINH",IF(VLOOKUP(TRIM(B114),'Logistic Catalogue'!A:O,10,0)=0,"-",VLOOKUP(TRIM(B114),'Logistic Catalogue'!A:O,10,0)),IF($B$5="HAØ NỘI",IF(VLOOKUP(TRIM(B114),'Logistic Catalogue'!A:K,11,0)=0,"-",VLOOKUP(TRIM(B114),'Logistic Catalogue'!A:K,11,0)),"-")))</f>
        <v/>
      </c>
      <c r="W114" s="143" t="str">
        <f>IF(TRIM(B114)="","",IF($B$5="HỒ CHÍ MINH",VLOOKUP(TRIM(B114),'Logistic Catalogue'!A:O,2,),VLOOKUP(TRIM(B114),'Logistic Catalogue'!A:Q,3,0)))</f>
        <v/>
      </c>
      <c r="X114" s="70" t="str">
        <f>IF(TRIM(B114)="","",VLOOKUP(TRIM(B114),'Logistic Catalogue'!A:S,19,0))</f>
        <v/>
      </c>
    </row>
    <row r="115" spans="1:24" ht="13">
      <c r="A115" s="114">
        <v>102</v>
      </c>
      <c r="B115" s="18"/>
      <c r="C115" s="20"/>
      <c r="D115" s="125" t="str">
        <f t="shared" si="6"/>
        <v/>
      </c>
      <c r="E115" s="125" t="str">
        <f t="shared" si="7"/>
        <v/>
      </c>
      <c r="F115" s="125" t="str">
        <f>IF(TRIM(B115)="","",IF(AND(D115="Tồn kho",$B$5="HAØ NỘI"),VLOOKUP(TRIM(B115),'Logistic Catalogue'!A:G,7,0),IF(AND(D115="Tồn kho",$B$5="HỒ CHÍ MINH"),VLOOKUP(TRIM(B115),'Logistic Catalogue'!A:E,5,0),IF($B$5="HAØ NỘI",VLOOKUP(TRIM(B115),'Logistic Catalogue'!A:G,7,0),VLOOKUP(TRIM(B115),'Logistic Catalogue'!A:E,5,0)))))</f>
        <v/>
      </c>
      <c r="G115" s="129" t="str">
        <f>IF(TRIM(B115)="","",(VLOOKUP(TRIM(B115),'Logistic Catalogue'!A:O,8,0)))</f>
        <v/>
      </c>
      <c r="H115" s="129" t="str">
        <f>IF(TRIM(B115)="","",(VLOOKUP(TRIM(B115),'Logistic Catalogue'!A:O,9,0)))</f>
        <v/>
      </c>
      <c r="I115" s="126" t="str">
        <f t="shared" si="5"/>
        <v/>
      </c>
      <c r="J115" s="130" t="str">
        <f>IF(TRIM(B115)="","",VLOOKUP(TRIM(B115),'Logistic Catalogue'!A:O,13,0))</f>
        <v/>
      </c>
      <c r="K115" s="127" t="str">
        <f t="shared" si="8"/>
        <v/>
      </c>
      <c r="L115" s="134" t="str">
        <f>IF(TRIM(B115)="","",IF(OR(VLOOKUP(TRIM(B115),'Logistic Catalogue'!A:R,18,0)=285,VLOOKUP(TRIM(B115),'Logistic Catalogue'!A:R,18,0)=286,VLOOKUP(TRIM(B115),'Logistic Catalogue'!A:S,19,0)&lt;&gt;"1000003"),"Chæ caáp giaáy xaùc nhaän xuaát xöù cuûa SEVN",""))</f>
        <v/>
      </c>
      <c r="M115" s="134" t="str">
        <f>IF(TRIM(B115)="","",VLOOKUP(TRIM(B115),'Logistic Catalogue'!A:N,14,0))</f>
        <v/>
      </c>
      <c r="N115" s="134" t="str">
        <f>IF(TRIM(B115)="","",VLOOKUP(TRIM(B115),'Logistic Catalogue'!A:O,15,0))</f>
        <v/>
      </c>
      <c r="O115" s="134" t="str">
        <f>IF(TRIM(B115)="","",VLOOKUP(TRIM(B115),'Logistic Catalogue'!A:P,16,0))</f>
        <v/>
      </c>
      <c r="P115" s="173" t="str">
        <f>IF(TRIM(B115)="","",VLOOKUP(TRIM(B115),'Logistic Catalogue'!A:Q,17,0)*C115)</f>
        <v/>
      </c>
      <c r="S115" s="142" t="str">
        <f>IF(TRIM(B115)="","",IF($B$5="HỒ CHÍ MINH",VLOOKUP(TRIM(B115),'Logistic Catalogue'!A:D,4,0),IF($B$5="HAØ NỘI",VLOOKUP(TRIM(B115),'Logistic Catalogue'!A:F,6,0),"")))</f>
        <v/>
      </c>
      <c r="T115" s="151" t="str">
        <f t="shared" si="9"/>
        <v/>
      </c>
      <c r="U115" s="151">
        <f>IF(D115="Tồn Kho",VLOOKUP($K$5,Link!F:H,3,FALSE),VLOOKUP($K$5,Link!F:I,4,FALSE))</f>
        <v>1</v>
      </c>
      <c r="V115" s="143" t="str">
        <f>IF(TRIM(B115)="","",IF($B$5="HỒ CHÍ MINH",IF(VLOOKUP(TRIM(B115),'Logistic Catalogue'!A:O,10,0)=0,"-",VLOOKUP(TRIM(B115),'Logistic Catalogue'!A:O,10,0)),IF($B$5="HAØ NỘI",IF(VLOOKUP(TRIM(B115),'Logistic Catalogue'!A:K,11,0)=0,"-",VLOOKUP(TRIM(B115),'Logistic Catalogue'!A:K,11,0)),"-")))</f>
        <v/>
      </c>
      <c r="W115" s="143" t="str">
        <f>IF(TRIM(B115)="","",IF($B$5="HỒ CHÍ MINH",VLOOKUP(TRIM(B115),'Logistic Catalogue'!A:O,2,),VLOOKUP(TRIM(B115),'Logistic Catalogue'!A:Q,3,0)))</f>
        <v/>
      </c>
      <c r="X115" s="70" t="str">
        <f>IF(TRIM(B115)="","",VLOOKUP(TRIM(B115),'Logistic Catalogue'!A:S,19,0))</f>
        <v/>
      </c>
    </row>
    <row r="116" spans="1:24" ht="13">
      <c r="A116" s="115">
        <v>103</v>
      </c>
      <c r="B116" s="18"/>
      <c r="C116" s="20"/>
      <c r="D116" s="125" t="str">
        <f t="shared" si="6"/>
        <v/>
      </c>
      <c r="E116" s="125" t="str">
        <f t="shared" si="7"/>
        <v/>
      </c>
      <c r="F116" s="125" t="str">
        <f>IF(TRIM(B116)="","",IF(AND(D116="Tồn kho",$B$5="HAØ NỘI"),VLOOKUP(TRIM(B116),'Logistic Catalogue'!A:G,7,0),IF(AND(D116="Tồn kho",$B$5="HỒ CHÍ MINH"),VLOOKUP(TRIM(B116),'Logistic Catalogue'!A:E,5,0),IF($B$5="HAØ NỘI",VLOOKUP(TRIM(B116),'Logistic Catalogue'!A:G,7,0),VLOOKUP(TRIM(B116),'Logistic Catalogue'!A:E,5,0)))))</f>
        <v/>
      </c>
      <c r="G116" s="129" t="str">
        <f>IF(TRIM(B116)="","",(VLOOKUP(TRIM(B116),'Logistic Catalogue'!A:O,8,0)))</f>
        <v/>
      </c>
      <c r="H116" s="129" t="str">
        <f>IF(TRIM(B116)="","",(VLOOKUP(TRIM(B116),'Logistic Catalogue'!A:O,9,0)))</f>
        <v/>
      </c>
      <c r="I116" s="126" t="str">
        <f t="shared" si="5"/>
        <v/>
      </c>
      <c r="J116" s="130" t="str">
        <f>IF(TRIM(B116)="","",VLOOKUP(TRIM(B116),'Logistic Catalogue'!A:O,13,0))</f>
        <v/>
      </c>
      <c r="K116" s="127" t="str">
        <f t="shared" si="8"/>
        <v/>
      </c>
      <c r="L116" s="134" t="str">
        <f>IF(TRIM(B116)="","",IF(OR(VLOOKUP(TRIM(B116),'Logistic Catalogue'!A:R,18,0)=285,VLOOKUP(TRIM(B116),'Logistic Catalogue'!A:R,18,0)=286,VLOOKUP(TRIM(B116),'Logistic Catalogue'!A:S,19,0)&lt;&gt;"1000003"),"Chæ caáp giaáy xaùc nhaän xuaát xöù cuûa SEVN",""))</f>
        <v/>
      </c>
      <c r="M116" s="134" t="str">
        <f>IF(TRIM(B116)="","",VLOOKUP(TRIM(B116),'Logistic Catalogue'!A:N,14,0))</f>
        <v/>
      </c>
      <c r="N116" s="134" t="str">
        <f>IF(TRIM(B116)="","",VLOOKUP(TRIM(B116),'Logistic Catalogue'!A:O,15,0))</f>
        <v/>
      </c>
      <c r="O116" s="134" t="str">
        <f>IF(TRIM(B116)="","",VLOOKUP(TRIM(B116),'Logistic Catalogue'!A:P,16,0))</f>
        <v/>
      </c>
      <c r="P116" s="173" t="str">
        <f>IF(TRIM(B116)="","",VLOOKUP(TRIM(B116),'Logistic Catalogue'!A:Q,17,0)*C116)</f>
        <v/>
      </c>
      <c r="S116" s="142" t="str">
        <f>IF(TRIM(B116)="","",IF($B$5="HỒ CHÍ MINH",VLOOKUP(TRIM(B116),'Logistic Catalogue'!A:D,4,0),IF($B$5="HAØ NỘI",VLOOKUP(TRIM(B116),'Logistic Catalogue'!A:F,6,0),"")))</f>
        <v/>
      </c>
      <c r="T116" s="151" t="str">
        <f t="shared" si="9"/>
        <v/>
      </c>
      <c r="U116" s="151">
        <f>IF(D116="Tồn Kho",VLOOKUP($K$5,Link!F:H,3,FALSE),VLOOKUP($K$5,Link!F:I,4,FALSE))</f>
        <v>1</v>
      </c>
      <c r="V116" s="143" t="str">
        <f>IF(TRIM(B116)="","",IF($B$5="HỒ CHÍ MINH",IF(VLOOKUP(TRIM(B116),'Logistic Catalogue'!A:O,10,0)=0,"-",VLOOKUP(TRIM(B116),'Logistic Catalogue'!A:O,10,0)),IF($B$5="HAØ NỘI",IF(VLOOKUP(TRIM(B116),'Logistic Catalogue'!A:K,11,0)=0,"-",VLOOKUP(TRIM(B116),'Logistic Catalogue'!A:K,11,0)),"-")))</f>
        <v/>
      </c>
      <c r="W116" s="143" t="str">
        <f>IF(TRIM(B116)="","",IF($B$5="HỒ CHÍ MINH",VLOOKUP(TRIM(B116),'Logistic Catalogue'!A:O,2,),VLOOKUP(TRIM(B116),'Logistic Catalogue'!A:Q,3,0)))</f>
        <v/>
      </c>
      <c r="X116" s="70" t="str">
        <f>IF(TRIM(B116)="","",VLOOKUP(TRIM(B116),'Logistic Catalogue'!A:S,19,0))</f>
        <v/>
      </c>
    </row>
    <row r="117" spans="1:24" ht="13">
      <c r="A117" s="114">
        <v>104</v>
      </c>
      <c r="B117" s="18"/>
      <c r="C117" s="20"/>
      <c r="D117" s="125" t="str">
        <f t="shared" si="6"/>
        <v/>
      </c>
      <c r="E117" s="125" t="str">
        <f t="shared" si="7"/>
        <v/>
      </c>
      <c r="F117" s="125" t="str">
        <f>IF(TRIM(B117)="","",IF(AND(D117="Tồn kho",$B$5="HAØ NỘI"),VLOOKUP(TRIM(B117),'Logistic Catalogue'!A:G,7,0),IF(AND(D117="Tồn kho",$B$5="HỒ CHÍ MINH"),VLOOKUP(TRIM(B117),'Logistic Catalogue'!A:E,5,0),IF($B$5="HAØ NỘI",VLOOKUP(TRIM(B117),'Logistic Catalogue'!A:G,7,0),VLOOKUP(TRIM(B117),'Logistic Catalogue'!A:E,5,0)))))</f>
        <v/>
      </c>
      <c r="G117" s="129" t="str">
        <f>IF(TRIM(B117)="","",(VLOOKUP(TRIM(B117),'Logistic Catalogue'!A:O,8,0)))</f>
        <v/>
      </c>
      <c r="H117" s="129" t="str">
        <f>IF(TRIM(B117)="","",(VLOOKUP(TRIM(B117),'Logistic Catalogue'!A:O,9,0)))</f>
        <v/>
      </c>
      <c r="I117" s="126" t="str">
        <f t="shared" si="5"/>
        <v/>
      </c>
      <c r="J117" s="130" t="str">
        <f>IF(TRIM(B117)="","",VLOOKUP(TRIM(B117),'Logistic Catalogue'!A:O,13,0))</f>
        <v/>
      </c>
      <c r="K117" s="127" t="str">
        <f t="shared" si="8"/>
        <v/>
      </c>
      <c r="L117" s="134" t="str">
        <f>IF(TRIM(B117)="","",IF(OR(VLOOKUP(TRIM(B117),'Logistic Catalogue'!A:R,18,0)=285,VLOOKUP(TRIM(B117),'Logistic Catalogue'!A:R,18,0)=286,VLOOKUP(TRIM(B117),'Logistic Catalogue'!A:S,19,0)&lt;&gt;"1000003"),"Chæ caáp giaáy xaùc nhaän xuaát xöù cuûa SEVN",""))</f>
        <v/>
      </c>
      <c r="M117" s="134" t="str">
        <f>IF(TRIM(B117)="","",VLOOKUP(TRIM(B117),'Logistic Catalogue'!A:N,14,0))</f>
        <v/>
      </c>
      <c r="N117" s="134" t="str">
        <f>IF(TRIM(B117)="","",VLOOKUP(TRIM(B117),'Logistic Catalogue'!A:O,15,0))</f>
        <v/>
      </c>
      <c r="O117" s="134" t="str">
        <f>IF(TRIM(B117)="","",VLOOKUP(TRIM(B117),'Logistic Catalogue'!A:P,16,0))</f>
        <v/>
      </c>
      <c r="P117" s="173" t="str">
        <f>IF(TRIM(B117)="","",VLOOKUP(TRIM(B117),'Logistic Catalogue'!A:Q,17,0)*C117)</f>
        <v/>
      </c>
      <c r="S117" s="142" t="str">
        <f>IF(TRIM(B117)="","",IF($B$5="HỒ CHÍ MINH",VLOOKUP(TRIM(B117),'Logistic Catalogue'!A:D,4,0),IF($B$5="HAØ NỘI",VLOOKUP(TRIM(B117),'Logistic Catalogue'!A:F,6,0),"")))</f>
        <v/>
      </c>
      <c r="T117" s="151" t="str">
        <f t="shared" si="9"/>
        <v/>
      </c>
      <c r="U117" s="151">
        <f>IF(D117="Tồn Kho",VLOOKUP($K$5,Link!F:H,3,FALSE),VLOOKUP($K$5,Link!F:I,4,FALSE))</f>
        <v>1</v>
      </c>
      <c r="V117" s="143" t="str">
        <f>IF(TRIM(B117)="","",IF($B$5="HỒ CHÍ MINH",IF(VLOOKUP(TRIM(B117),'Logistic Catalogue'!A:O,10,0)=0,"-",VLOOKUP(TRIM(B117),'Logistic Catalogue'!A:O,10,0)),IF($B$5="HAØ NỘI",IF(VLOOKUP(TRIM(B117),'Logistic Catalogue'!A:K,11,0)=0,"-",VLOOKUP(TRIM(B117),'Logistic Catalogue'!A:K,11,0)),"-")))</f>
        <v/>
      </c>
      <c r="W117" s="143" t="str">
        <f>IF(TRIM(B117)="","",IF($B$5="HỒ CHÍ MINH",VLOOKUP(TRIM(B117),'Logistic Catalogue'!A:O,2,),VLOOKUP(TRIM(B117),'Logistic Catalogue'!A:Q,3,0)))</f>
        <v/>
      </c>
      <c r="X117" s="70" t="str">
        <f>IF(TRIM(B117)="","",VLOOKUP(TRIM(B117),'Logistic Catalogue'!A:S,19,0))</f>
        <v/>
      </c>
    </row>
    <row r="118" spans="1:24" ht="13">
      <c r="A118" s="115">
        <v>105</v>
      </c>
      <c r="B118" s="18"/>
      <c r="C118" s="20"/>
      <c r="D118" s="125" t="str">
        <f t="shared" si="6"/>
        <v/>
      </c>
      <c r="E118" s="125" t="str">
        <f t="shared" si="7"/>
        <v/>
      </c>
      <c r="F118" s="125" t="str">
        <f>IF(TRIM(B118)="","",IF(AND(D118="Tồn kho",$B$5="HAØ NỘI"),VLOOKUP(TRIM(B118),'Logistic Catalogue'!A:G,7,0),IF(AND(D118="Tồn kho",$B$5="HỒ CHÍ MINH"),VLOOKUP(TRIM(B118),'Logistic Catalogue'!A:E,5,0),IF($B$5="HAØ NỘI",VLOOKUP(TRIM(B118),'Logistic Catalogue'!A:G,7,0),VLOOKUP(TRIM(B118),'Logistic Catalogue'!A:E,5,0)))))</f>
        <v/>
      </c>
      <c r="G118" s="129" t="str">
        <f>IF(TRIM(B118)="","",(VLOOKUP(TRIM(B118),'Logistic Catalogue'!A:O,8,0)))</f>
        <v/>
      </c>
      <c r="H118" s="129" t="str">
        <f>IF(TRIM(B118)="","",(VLOOKUP(TRIM(B118),'Logistic Catalogue'!A:O,9,0)))</f>
        <v/>
      </c>
      <c r="I118" s="126" t="str">
        <f t="shared" si="5"/>
        <v/>
      </c>
      <c r="J118" s="130" t="str">
        <f>IF(TRIM(B118)="","",VLOOKUP(TRIM(B118),'Logistic Catalogue'!A:O,13,0))</f>
        <v/>
      </c>
      <c r="K118" s="127" t="str">
        <f t="shared" si="8"/>
        <v/>
      </c>
      <c r="L118" s="134" t="str">
        <f>IF(TRIM(B118)="","",IF(OR(VLOOKUP(TRIM(B118),'Logistic Catalogue'!A:R,18,0)=285,VLOOKUP(TRIM(B118),'Logistic Catalogue'!A:R,18,0)=286,VLOOKUP(TRIM(B118),'Logistic Catalogue'!A:S,19,0)&lt;&gt;"1000003"),"Chæ caáp giaáy xaùc nhaän xuaát xöù cuûa SEVN",""))</f>
        <v/>
      </c>
      <c r="M118" s="134" t="str">
        <f>IF(TRIM(B118)="","",VLOOKUP(TRIM(B118),'Logistic Catalogue'!A:N,14,0))</f>
        <v/>
      </c>
      <c r="N118" s="134" t="str">
        <f>IF(TRIM(B118)="","",VLOOKUP(TRIM(B118),'Logistic Catalogue'!A:O,15,0))</f>
        <v/>
      </c>
      <c r="O118" s="134" t="str">
        <f>IF(TRIM(B118)="","",VLOOKUP(TRIM(B118),'Logistic Catalogue'!A:P,16,0))</f>
        <v/>
      </c>
      <c r="P118" s="173" t="str">
        <f>IF(TRIM(B118)="","",VLOOKUP(TRIM(B118),'Logistic Catalogue'!A:Q,17,0)*C118)</f>
        <v/>
      </c>
      <c r="S118" s="142" t="str">
        <f>IF(TRIM(B118)="","",IF($B$5="HỒ CHÍ MINH",VLOOKUP(TRIM(B118),'Logistic Catalogue'!A:D,4,0),IF($B$5="HAØ NỘI",VLOOKUP(TRIM(B118),'Logistic Catalogue'!A:F,6,0),"")))</f>
        <v/>
      </c>
      <c r="T118" s="151" t="str">
        <f t="shared" si="9"/>
        <v/>
      </c>
      <c r="U118" s="151">
        <f>IF(D118="Tồn Kho",VLOOKUP($K$5,Link!F:H,3,FALSE),VLOOKUP($K$5,Link!F:I,4,FALSE))</f>
        <v>1</v>
      </c>
      <c r="V118" s="143" t="str">
        <f>IF(TRIM(B118)="","",IF($B$5="HỒ CHÍ MINH",IF(VLOOKUP(TRIM(B118),'Logistic Catalogue'!A:O,10,0)=0,"-",VLOOKUP(TRIM(B118),'Logistic Catalogue'!A:O,10,0)),IF($B$5="HAØ NỘI",IF(VLOOKUP(TRIM(B118),'Logistic Catalogue'!A:K,11,0)=0,"-",VLOOKUP(TRIM(B118),'Logistic Catalogue'!A:K,11,0)),"-")))</f>
        <v/>
      </c>
      <c r="W118" s="143" t="str">
        <f>IF(TRIM(B118)="","",IF($B$5="HỒ CHÍ MINH",VLOOKUP(TRIM(B118),'Logistic Catalogue'!A:O,2,),VLOOKUP(TRIM(B118),'Logistic Catalogue'!A:Q,3,0)))</f>
        <v/>
      </c>
      <c r="X118" s="70" t="str">
        <f>IF(TRIM(B118)="","",VLOOKUP(TRIM(B118),'Logistic Catalogue'!A:S,19,0))</f>
        <v/>
      </c>
    </row>
    <row r="119" spans="1:24" ht="13">
      <c r="A119" s="114">
        <v>106</v>
      </c>
      <c r="B119" s="18"/>
      <c r="C119" s="20"/>
      <c r="D119" s="125" t="str">
        <f t="shared" si="6"/>
        <v/>
      </c>
      <c r="E119" s="125" t="str">
        <f t="shared" si="7"/>
        <v/>
      </c>
      <c r="F119" s="125" t="str">
        <f>IF(TRIM(B119)="","",IF(AND(D119="Tồn kho",$B$5="HAØ NỘI"),VLOOKUP(TRIM(B119),'Logistic Catalogue'!A:G,7,0),IF(AND(D119="Tồn kho",$B$5="HỒ CHÍ MINH"),VLOOKUP(TRIM(B119),'Logistic Catalogue'!A:E,5,0),IF($B$5="HAØ NỘI",VLOOKUP(TRIM(B119),'Logistic Catalogue'!A:G,7,0),VLOOKUP(TRIM(B119),'Logistic Catalogue'!A:E,5,0)))))</f>
        <v/>
      </c>
      <c r="G119" s="129" t="str">
        <f>IF(TRIM(B119)="","",(VLOOKUP(TRIM(B119),'Logistic Catalogue'!A:O,8,0)))</f>
        <v/>
      </c>
      <c r="H119" s="129" t="str">
        <f>IF(TRIM(B119)="","",(VLOOKUP(TRIM(B119),'Logistic Catalogue'!A:O,9,0)))</f>
        <v/>
      </c>
      <c r="I119" s="126" t="str">
        <f t="shared" si="5"/>
        <v/>
      </c>
      <c r="J119" s="130" t="str">
        <f>IF(TRIM(B119)="","",VLOOKUP(TRIM(B119),'Logistic Catalogue'!A:O,13,0))</f>
        <v/>
      </c>
      <c r="K119" s="127" t="str">
        <f t="shared" si="8"/>
        <v/>
      </c>
      <c r="L119" s="134" t="str">
        <f>IF(TRIM(B119)="","",IF(OR(VLOOKUP(TRIM(B119),'Logistic Catalogue'!A:R,18,0)=285,VLOOKUP(TRIM(B119),'Logistic Catalogue'!A:R,18,0)=286,VLOOKUP(TRIM(B119),'Logistic Catalogue'!A:S,19,0)&lt;&gt;"1000003"),"Chæ caáp giaáy xaùc nhaän xuaát xöù cuûa SEVN",""))</f>
        <v/>
      </c>
      <c r="M119" s="134" t="str">
        <f>IF(TRIM(B119)="","",VLOOKUP(TRIM(B119),'Logistic Catalogue'!A:N,14,0))</f>
        <v/>
      </c>
      <c r="N119" s="134" t="str">
        <f>IF(TRIM(B119)="","",VLOOKUP(TRIM(B119),'Logistic Catalogue'!A:O,15,0))</f>
        <v/>
      </c>
      <c r="O119" s="134" t="str">
        <f>IF(TRIM(B119)="","",VLOOKUP(TRIM(B119),'Logistic Catalogue'!A:P,16,0))</f>
        <v/>
      </c>
      <c r="P119" s="173" t="str">
        <f>IF(TRIM(B119)="","",VLOOKUP(TRIM(B119),'Logistic Catalogue'!A:Q,17,0)*C119)</f>
        <v/>
      </c>
      <c r="S119" s="142" t="str">
        <f>IF(TRIM(B119)="","",IF($B$5="HỒ CHÍ MINH",VLOOKUP(TRIM(B119),'Logistic Catalogue'!A:D,4,0),IF($B$5="HAØ NỘI",VLOOKUP(TRIM(B119),'Logistic Catalogue'!A:F,6,0),"")))</f>
        <v/>
      </c>
      <c r="T119" s="151" t="str">
        <f t="shared" si="9"/>
        <v/>
      </c>
      <c r="U119" s="151">
        <f>IF(D119="Tồn Kho",VLOOKUP($K$5,Link!F:H,3,FALSE),VLOOKUP($K$5,Link!F:I,4,FALSE))</f>
        <v>1</v>
      </c>
      <c r="V119" s="143" t="str">
        <f>IF(TRIM(B119)="","",IF($B$5="HỒ CHÍ MINH",IF(VLOOKUP(TRIM(B119),'Logistic Catalogue'!A:O,10,0)=0,"-",VLOOKUP(TRIM(B119),'Logistic Catalogue'!A:O,10,0)),IF($B$5="HAØ NỘI",IF(VLOOKUP(TRIM(B119),'Logistic Catalogue'!A:K,11,0)=0,"-",VLOOKUP(TRIM(B119),'Logistic Catalogue'!A:K,11,0)),"-")))</f>
        <v/>
      </c>
      <c r="W119" s="143" t="str">
        <f>IF(TRIM(B119)="","",IF($B$5="HỒ CHÍ MINH",VLOOKUP(TRIM(B119),'Logistic Catalogue'!A:O,2,),VLOOKUP(TRIM(B119),'Logistic Catalogue'!A:Q,3,0)))</f>
        <v/>
      </c>
      <c r="X119" s="70" t="str">
        <f>IF(TRIM(B119)="","",VLOOKUP(TRIM(B119),'Logistic Catalogue'!A:S,19,0))</f>
        <v/>
      </c>
    </row>
    <row r="120" spans="1:24" ht="13">
      <c r="A120" s="115">
        <v>107</v>
      </c>
      <c r="B120" s="18"/>
      <c r="C120" s="20"/>
      <c r="D120" s="125" t="str">
        <f t="shared" si="6"/>
        <v/>
      </c>
      <c r="E120" s="125" t="str">
        <f t="shared" si="7"/>
        <v/>
      </c>
      <c r="F120" s="125" t="str">
        <f>IF(TRIM(B120)="","",IF(AND(D120="Tồn kho",$B$5="HAØ NỘI"),VLOOKUP(TRIM(B120),'Logistic Catalogue'!A:G,7,0),IF(AND(D120="Tồn kho",$B$5="HỒ CHÍ MINH"),VLOOKUP(TRIM(B120),'Logistic Catalogue'!A:E,5,0),IF($B$5="HAØ NỘI",VLOOKUP(TRIM(B120),'Logistic Catalogue'!A:G,7,0),VLOOKUP(TRIM(B120),'Logistic Catalogue'!A:E,5,0)))))</f>
        <v/>
      </c>
      <c r="G120" s="129" t="str">
        <f>IF(TRIM(B120)="","",(VLOOKUP(TRIM(B120),'Logistic Catalogue'!A:O,8,0)))</f>
        <v/>
      </c>
      <c r="H120" s="129" t="str">
        <f>IF(TRIM(B120)="","",(VLOOKUP(TRIM(B120),'Logistic Catalogue'!A:O,9,0)))</f>
        <v/>
      </c>
      <c r="I120" s="126" t="str">
        <f t="shared" si="5"/>
        <v/>
      </c>
      <c r="J120" s="130" t="str">
        <f>IF(TRIM(B120)="","",VLOOKUP(TRIM(B120),'Logistic Catalogue'!A:O,13,0))</f>
        <v/>
      </c>
      <c r="K120" s="127" t="str">
        <f t="shared" si="8"/>
        <v/>
      </c>
      <c r="L120" s="134" t="str">
        <f>IF(TRIM(B120)="","",IF(OR(VLOOKUP(TRIM(B120),'Logistic Catalogue'!A:R,18,0)=285,VLOOKUP(TRIM(B120),'Logistic Catalogue'!A:R,18,0)=286,VLOOKUP(TRIM(B120),'Logistic Catalogue'!A:S,19,0)&lt;&gt;"1000003"),"Chæ caáp giaáy xaùc nhaän xuaát xöù cuûa SEVN",""))</f>
        <v/>
      </c>
      <c r="M120" s="134" t="str">
        <f>IF(TRIM(B120)="","",VLOOKUP(TRIM(B120),'Logistic Catalogue'!A:N,14,0))</f>
        <v/>
      </c>
      <c r="N120" s="134" t="str">
        <f>IF(TRIM(B120)="","",VLOOKUP(TRIM(B120),'Logistic Catalogue'!A:O,15,0))</f>
        <v/>
      </c>
      <c r="O120" s="134" t="str">
        <f>IF(TRIM(B120)="","",VLOOKUP(TRIM(B120),'Logistic Catalogue'!A:P,16,0))</f>
        <v/>
      </c>
      <c r="P120" s="173" t="str">
        <f>IF(TRIM(B120)="","",VLOOKUP(TRIM(B120),'Logistic Catalogue'!A:Q,17,0)*C120)</f>
        <v/>
      </c>
      <c r="S120" s="142" t="str">
        <f>IF(TRIM(B120)="","",IF($B$5="HỒ CHÍ MINH",VLOOKUP(TRIM(B120),'Logistic Catalogue'!A:D,4,0),IF($B$5="HAØ NỘI",VLOOKUP(TRIM(B120),'Logistic Catalogue'!A:F,6,0),"")))</f>
        <v/>
      </c>
      <c r="T120" s="151" t="str">
        <f t="shared" si="9"/>
        <v/>
      </c>
      <c r="U120" s="151">
        <f>IF(D120="Tồn Kho",VLOOKUP($K$5,Link!F:H,3,FALSE),VLOOKUP($K$5,Link!F:I,4,FALSE))</f>
        <v>1</v>
      </c>
      <c r="V120" s="143" t="str">
        <f>IF(TRIM(B120)="","",IF($B$5="HỒ CHÍ MINH",IF(VLOOKUP(TRIM(B120),'Logistic Catalogue'!A:O,10,0)=0,"-",VLOOKUP(TRIM(B120),'Logistic Catalogue'!A:O,10,0)),IF($B$5="HAØ NỘI",IF(VLOOKUP(TRIM(B120),'Logistic Catalogue'!A:K,11,0)=0,"-",VLOOKUP(TRIM(B120),'Logistic Catalogue'!A:K,11,0)),"-")))</f>
        <v/>
      </c>
      <c r="W120" s="143" t="str">
        <f>IF(TRIM(B120)="","",IF($B$5="HỒ CHÍ MINH",VLOOKUP(TRIM(B120),'Logistic Catalogue'!A:O,2,),VLOOKUP(TRIM(B120),'Logistic Catalogue'!A:Q,3,0)))</f>
        <v/>
      </c>
      <c r="X120" s="70" t="str">
        <f>IF(TRIM(B120)="","",VLOOKUP(TRIM(B120),'Logistic Catalogue'!A:S,19,0))</f>
        <v/>
      </c>
    </row>
    <row r="121" spans="1:24" ht="13">
      <c r="A121" s="114">
        <v>108</v>
      </c>
      <c r="B121" s="18"/>
      <c r="C121" s="20"/>
      <c r="D121" s="125" t="str">
        <f t="shared" si="6"/>
        <v/>
      </c>
      <c r="E121" s="125" t="str">
        <f t="shared" si="7"/>
        <v/>
      </c>
      <c r="F121" s="125" t="str">
        <f>IF(TRIM(B121)="","",IF(AND(D121="Tồn kho",$B$5="HAØ NỘI"),VLOOKUP(TRIM(B121),'Logistic Catalogue'!A:G,7,0),IF(AND(D121="Tồn kho",$B$5="HỒ CHÍ MINH"),VLOOKUP(TRIM(B121),'Logistic Catalogue'!A:E,5,0),IF($B$5="HAØ NỘI",VLOOKUP(TRIM(B121),'Logistic Catalogue'!A:G,7,0),VLOOKUP(TRIM(B121),'Logistic Catalogue'!A:E,5,0)))))</f>
        <v/>
      </c>
      <c r="G121" s="129" t="str">
        <f>IF(TRIM(B121)="","",(VLOOKUP(TRIM(B121),'Logistic Catalogue'!A:O,8,0)))</f>
        <v/>
      </c>
      <c r="H121" s="129" t="str">
        <f>IF(TRIM(B121)="","",(VLOOKUP(TRIM(B121),'Logistic Catalogue'!A:O,9,0)))</f>
        <v/>
      </c>
      <c r="I121" s="126" t="str">
        <f t="shared" si="5"/>
        <v/>
      </c>
      <c r="J121" s="130" t="str">
        <f>IF(TRIM(B121)="","",VLOOKUP(TRIM(B121),'Logistic Catalogue'!A:O,13,0))</f>
        <v/>
      </c>
      <c r="K121" s="127" t="str">
        <f t="shared" si="8"/>
        <v/>
      </c>
      <c r="L121" s="134" t="str">
        <f>IF(TRIM(B121)="","",IF(OR(VLOOKUP(TRIM(B121),'Logistic Catalogue'!A:R,18,0)=285,VLOOKUP(TRIM(B121),'Logistic Catalogue'!A:R,18,0)=286,VLOOKUP(TRIM(B121),'Logistic Catalogue'!A:S,19,0)&lt;&gt;"1000003"),"Chæ caáp giaáy xaùc nhaän xuaát xöù cuûa SEVN",""))</f>
        <v/>
      </c>
      <c r="M121" s="134" t="str">
        <f>IF(TRIM(B121)="","",VLOOKUP(TRIM(B121),'Logistic Catalogue'!A:N,14,0))</f>
        <v/>
      </c>
      <c r="N121" s="134" t="str">
        <f>IF(TRIM(B121)="","",VLOOKUP(TRIM(B121),'Logistic Catalogue'!A:O,15,0))</f>
        <v/>
      </c>
      <c r="O121" s="134" t="str">
        <f>IF(TRIM(B121)="","",VLOOKUP(TRIM(B121),'Logistic Catalogue'!A:P,16,0))</f>
        <v/>
      </c>
      <c r="P121" s="173" t="str">
        <f>IF(TRIM(B121)="","",VLOOKUP(TRIM(B121),'Logistic Catalogue'!A:Q,17,0)*C121)</f>
        <v/>
      </c>
      <c r="S121" s="142" t="str">
        <f>IF(TRIM(B121)="","",IF($B$5="HỒ CHÍ MINH",VLOOKUP(TRIM(B121),'Logistic Catalogue'!A:D,4,0),IF($B$5="HAØ NỘI",VLOOKUP(TRIM(B121),'Logistic Catalogue'!A:F,6,0),"")))</f>
        <v/>
      </c>
      <c r="T121" s="151" t="str">
        <f t="shared" si="9"/>
        <v/>
      </c>
      <c r="U121" s="151">
        <f>IF(D121="Tồn Kho",VLOOKUP($K$5,Link!F:H,3,FALSE),VLOOKUP($K$5,Link!F:I,4,FALSE))</f>
        <v>1</v>
      </c>
      <c r="V121" s="143" t="str">
        <f>IF(TRIM(B121)="","",IF($B$5="HỒ CHÍ MINH",IF(VLOOKUP(TRIM(B121),'Logistic Catalogue'!A:O,10,0)=0,"-",VLOOKUP(TRIM(B121),'Logistic Catalogue'!A:O,10,0)),IF($B$5="HAØ NỘI",IF(VLOOKUP(TRIM(B121),'Logistic Catalogue'!A:K,11,0)=0,"-",VLOOKUP(TRIM(B121),'Logistic Catalogue'!A:K,11,0)),"-")))</f>
        <v/>
      </c>
      <c r="W121" s="143" t="str">
        <f>IF(TRIM(B121)="","",IF($B$5="HỒ CHÍ MINH",VLOOKUP(TRIM(B121),'Logistic Catalogue'!A:O,2,),VLOOKUP(TRIM(B121),'Logistic Catalogue'!A:Q,3,0)))</f>
        <v/>
      </c>
      <c r="X121" s="70" t="str">
        <f>IF(TRIM(B121)="","",VLOOKUP(TRIM(B121),'Logistic Catalogue'!A:S,19,0))</f>
        <v/>
      </c>
    </row>
    <row r="122" spans="1:24" ht="13">
      <c r="A122" s="115">
        <v>109</v>
      </c>
      <c r="B122" s="18"/>
      <c r="C122" s="20"/>
      <c r="D122" s="125" t="str">
        <f t="shared" si="6"/>
        <v/>
      </c>
      <c r="E122" s="125" t="str">
        <f t="shared" si="7"/>
        <v/>
      </c>
      <c r="F122" s="125" t="str">
        <f>IF(TRIM(B122)="","",IF(AND(D122="Tồn kho",$B$5="HAØ NỘI"),VLOOKUP(TRIM(B122),'Logistic Catalogue'!A:G,7,0),IF(AND(D122="Tồn kho",$B$5="HỒ CHÍ MINH"),VLOOKUP(TRIM(B122),'Logistic Catalogue'!A:E,5,0),IF($B$5="HAØ NỘI",VLOOKUP(TRIM(B122),'Logistic Catalogue'!A:G,7,0),VLOOKUP(TRIM(B122),'Logistic Catalogue'!A:E,5,0)))))</f>
        <v/>
      </c>
      <c r="G122" s="129" t="str">
        <f>IF(TRIM(B122)="","",(VLOOKUP(TRIM(B122),'Logistic Catalogue'!A:O,8,0)))</f>
        <v/>
      </c>
      <c r="H122" s="129" t="str">
        <f>IF(TRIM(B122)="","",(VLOOKUP(TRIM(B122),'Logistic Catalogue'!A:O,9,0)))</f>
        <v/>
      </c>
      <c r="I122" s="126" t="str">
        <f t="shared" si="5"/>
        <v/>
      </c>
      <c r="J122" s="130" t="str">
        <f>IF(TRIM(B122)="","",VLOOKUP(TRIM(B122),'Logistic Catalogue'!A:O,13,0))</f>
        <v/>
      </c>
      <c r="K122" s="127" t="str">
        <f t="shared" si="8"/>
        <v/>
      </c>
      <c r="L122" s="134" t="str">
        <f>IF(TRIM(B122)="","",IF(OR(VLOOKUP(TRIM(B122),'Logistic Catalogue'!A:R,18,0)=285,VLOOKUP(TRIM(B122),'Logistic Catalogue'!A:R,18,0)=286,VLOOKUP(TRIM(B122),'Logistic Catalogue'!A:S,19,0)&lt;&gt;"1000003"),"Chæ caáp giaáy xaùc nhaän xuaát xöù cuûa SEVN",""))</f>
        <v/>
      </c>
      <c r="M122" s="134" t="str">
        <f>IF(TRIM(B122)="","",VLOOKUP(TRIM(B122),'Logistic Catalogue'!A:N,14,0))</f>
        <v/>
      </c>
      <c r="N122" s="134" t="str">
        <f>IF(TRIM(B122)="","",VLOOKUP(TRIM(B122),'Logistic Catalogue'!A:O,15,0))</f>
        <v/>
      </c>
      <c r="O122" s="134" t="str">
        <f>IF(TRIM(B122)="","",VLOOKUP(TRIM(B122),'Logistic Catalogue'!A:P,16,0))</f>
        <v/>
      </c>
      <c r="P122" s="173" t="str">
        <f>IF(TRIM(B122)="","",VLOOKUP(TRIM(B122),'Logistic Catalogue'!A:Q,17,0)*C122)</f>
        <v/>
      </c>
      <c r="S122" s="142" t="str">
        <f>IF(TRIM(B122)="","",IF($B$5="HỒ CHÍ MINH",VLOOKUP(TRIM(B122),'Logistic Catalogue'!A:D,4,0),IF($B$5="HAØ NỘI",VLOOKUP(TRIM(B122),'Logistic Catalogue'!A:F,6,0),"")))</f>
        <v/>
      </c>
      <c r="T122" s="151" t="str">
        <f t="shared" si="9"/>
        <v/>
      </c>
      <c r="U122" s="151">
        <f>IF(D122="Tồn Kho",VLOOKUP($K$5,Link!F:H,3,FALSE),VLOOKUP($K$5,Link!F:I,4,FALSE))</f>
        <v>1</v>
      </c>
      <c r="V122" s="143" t="str">
        <f>IF(TRIM(B122)="","",IF($B$5="HỒ CHÍ MINH",IF(VLOOKUP(TRIM(B122),'Logistic Catalogue'!A:O,10,0)=0,"-",VLOOKUP(TRIM(B122),'Logistic Catalogue'!A:O,10,0)),IF($B$5="HAØ NỘI",IF(VLOOKUP(TRIM(B122),'Logistic Catalogue'!A:K,11,0)=0,"-",VLOOKUP(TRIM(B122),'Logistic Catalogue'!A:K,11,0)),"-")))</f>
        <v/>
      </c>
      <c r="W122" s="143" t="str">
        <f>IF(TRIM(B122)="","",IF($B$5="HỒ CHÍ MINH",VLOOKUP(TRIM(B122),'Logistic Catalogue'!A:O,2,),VLOOKUP(TRIM(B122),'Logistic Catalogue'!A:Q,3,0)))</f>
        <v/>
      </c>
      <c r="X122" s="70" t="str">
        <f>IF(TRIM(B122)="","",VLOOKUP(TRIM(B122),'Logistic Catalogue'!A:S,19,0))</f>
        <v/>
      </c>
    </row>
    <row r="123" spans="1:24" ht="13">
      <c r="A123" s="114">
        <v>110</v>
      </c>
      <c r="B123" s="18"/>
      <c r="C123" s="20"/>
      <c r="D123" s="125" t="str">
        <f t="shared" si="6"/>
        <v/>
      </c>
      <c r="E123" s="125" t="str">
        <f t="shared" si="7"/>
        <v/>
      </c>
      <c r="F123" s="125" t="str">
        <f>IF(TRIM(B123)="","",IF(AND(D123="Tồn kho",$B$5="HAØ NỘI"),VLOOKUP(TRIM(B123),'Logistic Catalogue'!A:G,7,0),IF(AND(D123="Tồn kho",$B$5="HỒ CHÍ MINH"),VLOOKUP(TRIM(B123),'Logistic Catalogue'!A:E,5,0),IF($B$5="HAØ NỘI",VLOOKUP(TRIM(B123),'Logistic Catalogue'!A:G,7,0),VLOOKUP(TRIM(B123),'Logistic Catalogue'!A:E,5,0)))))</f>
        <v/>
      </c>
      <c r="G123" s="129" t="str">
        <f>IF(TRIM(B123)="","",(VLOOKUP(TRIM(B123),'Logistic Catalogue'!A:O,8,0)))</f>
        <v/>
      </c>
      <c r="H123" s="129" t="str">
        <f>IF(TRIM(B123)="","",(VLOOKUP(TRIM(B123),'Logistic Catalogue'!A:O,9,0)))</f>
        <v/>
      </c>
      <c r="I123" s="126" t="str">
        <f t="shared" si="5"/>
        <v/>
      </c>
      <c r="J123" s="130" t="str">
        <f>IF(TRIM(B123)="","",VLOOKUP(TRIM(B123),'Logistic Catalogue'!A:O,13,0))</f>
        <v/>
      </c>
      <c r="K123" s="127" t="str">
        <f t="shared" si="8"/>
        <v/>
      </c>
      <c r="L123" s="134" t="str">
        <f>IF(TRIM(B123)="","",IF(OR(VLOOKUP(TRIM(B123),'Logistic Catalogue'!A:R,18,0)=285,VLOOKUP(TRIM(B123),'Logistic Catalogue'!A:R,18,0)=286,VLOOKUP(TRIM(B123),'Logistic Catalogue'!A:S,19,0)&lt;&gt;"1000003"),"Chæ caáp giaáy xaùc nhaän xuaát xöù cuûa SEVN",""))</f>
        <v/>
      </c>
      <c r="M123" s="134" t="str">
        <f>IF(TRIM(B123)="","",VLOOKUP(TRIM(B123),'Logistic Catalogue'!A:N,14,0))</f>
        <v/>
      </c>
      <c r="N123" s="134" t="str">
        <f>IF(TRIM(B123)="","",VLOOKUP(TRIM(B123),'Logistic Catalogue'!A:O,15,0))</f>
        <v/>
      </c>
      <c r="O123" s="134" t="str">
        <f>IF(TRIM(B123)="","",VLOOKUP(TRIM(B123),'Logistic Catalogue'!A:P,16,0))</f>
        <v/>
      </c>
      <c r="P123" s="173" t="str">
        <f>IF(TRIM(B123)="","",VLOOKUP(TRIM(B123),'Logistic Catalogue'!A:Q,17,0)*C123)</f>
        <v/>
      </c>
      <c r="S123" s="142" t="str">
        <f>IF(TRIM(B123)="","",IF($B$5="HỒ CHÍ MINH",VLOOKUP(TRIM(B123),'Logistic Catalogue'!A:D,4,0),IF($B$5="HAØ NỘI",VLOOKUP(TRIM(B123),'Logistic Catalogue'!A:F,6,0),"")))</f>
        <v/>
      </c>
      <c r="T123" s="151" t="str">
        <f t="shared" si="9"/>
        <v/>
      </c>
      <c r="U123" s="151">
        <f>IF(D123="Tồn Kho",VLOOKUP($K$5,Link!F:H,3,FALSE),VLOOKUP($K$5,Link!F:I,4,FALSE))</f>
        <v>1</v>
      </c>
      <c r="V123" s="143" t="str">
        <f>IF(TRIM(B123)="","",IF($B$5="HỒ CHÍ MINH",IF(VLOOKUP(TRIM(B123),'Logistic Catalogue'!A:O,10,0)=0,"-",VLOOKUP(TRIM(B123),'Logistic Catalogue'!A:O,10,0)),IF($B$5="HAØ NỘI",IF(VLOOKUP(TRIM(B123),'Logistic Catalogue'!A:K,11,0)=0,"-",VLOOKUP(TRIM(B123),'Logistic Catalogue'!A:K,11,0)),"-")))</f>
        <v/>
      </c>
      <c r="W123" s="143" t="str">
        <f>IF(TRIM(B123)="","",IF($B$5="HỒ CHÍ MINH",VLOOKUP(TRIM(B123),'Logistic Catalogue'!A:O,2,),VLOOKUP(TRIM(B123),'Logistic Catalogue'!A:Q,3,0)))</f>
        <v/>
      </c>
      <c r="X123" s="70" t="str">
        <f>IF(TRIM(B123)="","",VLOOKUP(TRIM(B123),'Logistic Catalogue'!A:S,19,0))</f>
        <v/>
      </c>
    </row>
    <row r="124" spans="1:24" ht="13">
      <c r="A124" s="115">
        <v>111</v>
      </c>
      <c r="B124" s="18"/>
      <c r="C124" s="20"/>
      <c r="D124" s="125" t="str">
        <f t="shared" si="6"/>
        <v/>
      </c>
      <c r="E124" s="125" t="str">
        <f t="shared" si="7"/>
        <v/>
      </c>
      <c r="F124" s="125" t="str">
        <f>IF(TRIM(B124)="","",IF(AND(D124="Tồn kho",$B$5="HAØ NỘI"),VLOOKUP(TRIM(B124),'Logistic Catalogue'!A:G,7,0),IF(AND(D124="Tồn kho",$B$5="HỒ CHÍ MINH"),VLOOKUP(TRIM(B124),'Logistic Catalogue'!A:E,5,0),IF($B$5="HAØ NỘI",VLOOKUP(TRIM(B124),'Logistic Catalogue'!A:G,7,0),VLOOKUP(TRIM(B124),'Logistic Catalogue'!A:E,5,0)))))</f>
        <v/>
      </c>
      <c r="G124" s="129" t="str">
        <f>IF(TRIM(B124)="","",(VLOOKUP(TRIM(B124),'Logistic Catalogue'!A:O,8,0)))</f>
        <v/>
      </c>
      <c r="H124" s="129" t="str">
        <f>IF(TRIM(B124)="","",(VLOOKUP(TRIM(B124),'Logistic Catalogue'!A:O,9,0)))</f>
        <v/>
      </c>
      <c r="I124" s="126" t="str">
        <f t="shared" si="5"/>
        <v/>
      </c>
      <c r="J124" s="130" t="str">
        <f>IF(TRIM(B124)="","",VLOOKUP(TRIM(B124),'Logistic Catalogue'!A:O,13,0))</f>
        <v/>
      </c>
      <c r="K124" s="127" t="str">
        <f t="shared" si="8"/>
        <v/>
      </c>
      <c r="L124" s="134" t="str">
        <f>IF(TRIM(B124)="","",IF(OR(VLOOKUP(TRIM(B124),'Logistic Catalogue'!A:R,18,0)=285,VLOOKUP(TRIM(B124),'Logistic Catalogue'!A:R,18,0)=286,VLOOKUP(TRIM(B124),'Logistic Catalogue'!A:S,19,0)&lt;&gt;"1000003"),"Chæ caáp giaáy xaùc nhaän xuaát xöù cuûa SEVN",""))</f>
        <v/>
      </c>
      <c r="M124" s="134" t="str">
        <f>IF(TRIM(B124)="","",VLOOKUP(TRIM(B124),'Logistic Catalogue'!A:N,14,0))</f>
        <v/>
      </c>
      <c r="N124" s="134" t="str">
        <f>IF(TRIM(B124)="","",VLOOKUP(TRIM(B124),'Logistic Catalogue'!A:O,15,0))</f>
        <v/>
      </c>
      <c r="O124" s="134" t="str">
        <f>IF(TRIM(B124)="","",VLOOKUP(TRIM(B124),'Logistic Catalogue'!A:P,16,0))</f>
        <v/>
      </c>
      <c r="P124" s="173" t="str">
        <f>IF(TRIM(B124)="","",VLOOKUP(TRIM(B124),'Logistic Catalogue'!A:Q,17,0)*C124)</f>
        <v/>
      </c>
      <c r="S124" s="142" t="str">
        <f>IF(TRIM(B124)="","",IF($B$5="HỒ CHÍ MINH",VLOOKUP(TRIM(B124),'Logistic Catalogue'!A:D,4,0),IF($B$5="HAØ NỘI",VLOOKUP(TRIM(B124),'Logistic Catalogue'!A:F,6,0),"")))</f>
        <v/>
      </c>
      <c r="T124" s="151" t="str">
        <f t="shared" si="9"/>
        <v/>
      </c>
      <c r="U124" s="151">
        <f>IF(D124="Tồn Kho",VLOOKUP($K$5,Link!F:H,3,FALSE),VLOOKUP($K$5,Link!F:I,4,FALSE))</f>
        <v>1</v>
      </c>
      <c r="V124" s="143" t="str">
        <f>IF(TRIM(B124)="","",IF($B$5="HỒ CHÍ MINH",IF(VLOOKUP(TRIM(B124),'Logistic Catalogue'!A:O,10,0)=0,"-",VLOOKUP(TRIM(B124),'Logistic Catalogue'!A:O,10,0)),IF($B$5="HAØ NỘI",IF(VLOOKUP(TRIM(B124),'Logistic Catalogue'!A:K,11,0)=0,"-",VLOOKUP(TRIM(B124),'Logistic Catalogue'!A:K,11,0)),"-")))</f>
        <v/>
      </c>
      <c r="W124" s="143" t="str">
        <f>IF(TRIM(B124)="","",IF($B$5="HỒ CHÍ MINH",VLOOKUP(TRIM(B124),'Logistic Catalogue'!A:O,2,),VLOOKUP(TRIM(B124),'Logistic Catalogue'!A:Q,3,0)))</f>
        <v/>
      </c>
      <c r="X124" s="70" t="str">
        <f>IF(TRIM(B124)="","",VLOOKUP(TRIM(B124),'Logistic Catalogue'!A:S,19,0))</f>
        <v/>
      </c>
    </row>
    <row r="125" spans="1:24" ht="13">
      <c r="A125" s="114">
        <v>112</v>
      </c>
      <c r="B125" s="18"/>
      <c r="C125" s="20"/>
      <c r="D125" s="125" t="str">
        <f t="shared" si="6"/>
        <v/>
      </c>
      <c r="E125" s="125" t="str">
        <f t="shared" si="7"/>
        <v/>
      </c>
      <c r="F125" s="125" t="str">
        <f>IF(TRIM(B125)="","",IF(AND(D125="Tồn kho",$B$5="HAØ NỘI"),VLOOKUP(TRIM(B125),'Logistic Catalogue'!A:G,7,0),IF(AND(D125="Tồn kho",$B$5="HỒ CHÍ MINH"),VLOOKUP(TRIM(B125),'Logistic Catalogue'!A:E,5,0),IF($B$5="HAØ NỘI",VLOOKUP(TRIM(B125),'Logistic Catalogue'!A:G,7,0),VLOOKUP(TRIM(B125),'Logistic Catalogue'!A:E,5,0)))))</f>
        <v/>
      </c>
      <c r="G125" s="129" t="str">
        <f>IF(TRIM(B125)="","",(VLOOKUP(TRIM(B125),'Logistic Catalogue'!A:O,8,0)))</f>
        <v/>
      </c>
      <c r="H125" s="129" t="str">
        <f>IF(TRIM(B125)="","",(VLOOKUP(TRIM(B125),'Logistic Catalogue'!A:O,9,0)))</f>
        <v/>
      </c>
      <c r="I125" s="126" t="str">
        <f t="shared" si="5"/>
        <v/>
      </c>
      <c r="J125" s="130" t="str">
        <f>IF(TRIM(B125)="","",VLOOKUP(TRIM(B125),'Logistic Catalogue'!A:O,13,0))</f>
        <v/>
      </c>
      <c r="K125" s="127" t="str">
        <f t="shared" si="8"/>
        <v/>
      </c>
      <c r="L125" s="134" t="str">
        <f>IF(TRIM(B125)="","",IF(OR(VLOOKUP(TRIM(B125),'Logistic Catalogue'!A:R,18,0)=285,VLOOKUP(TRIM(B125),'Logistic Catalogue'!A:R,18,0)=286,VLOOKUP(TRIM(B125),'Logistic Catalogue'!A:S,19,0)&lt;&gt;"1000003"),"Chæ caáp giaáy xaùc nhaän xuaát xöù cuûa SEVN",""))</f>
        <v/>
      </c>
      <c r="M125" s="134" t="str">
        <f>IF(TRIM(B125)="","",VLOOKUP(TRIM(B125),'Logistic Catalogue'!A:N,14,0))</f>
        <v/>
      </c>
      <c r="N125" s="134" t="str">
        <f>IF(TRIM(B125)="","",VLOOKUP(TRIM(B125),'Logistic Catalogue'!A:O,15,0))</f>
        <v/>
      </c>
      <c r="O125" s="134" t="str">
        <f>IF(TRIM(B125)="","",VLOOKUP(TRIM(B125),'Logistic Catalogue'!A:P,16,0))</f>
        <v/>
      </c>
      <c r="P125" s="173" t="str">
        <f>IF(TRIM(B125)="","",VLOOKUP(TRIM(B125),'Logistic Catalogue'!A:Q,17,0)*C125)</f>
        <v/>
      </c>
      <c r="S125" s="142" t="str">
        <f>IF(TRIM(B125)="","",IF($B$5="HỒ CHÍ MINH",VLOOKUP(TRIM(B125),'Logistic Catalogue'!A:D,4,0),IF($B$5="HAØ NỘI",VLOOKUP(TRIM(B125),'Logistic Catalogue'!A:F,6,0),"")))</f>
        <v/>
      </c>
      <c r="T125" s="151" t="str">
        <f t="shared" si="9"/>
        <v/>
      </c>
      <c r="U125" s="151">
        <f>IF(D125="Tồn Kho",VLOOKUP($K$5,Link!F:H,3,FALSE),VLOOKUP($K$5,Link!F:I,4,FALSE))</f>
        <v>1</v>
      </c>
      <c r="V125" s="143" t="str">
        <f>IF(TRIM(B125)="","",IF($B$5="HỒ CHÍ MINH",IF(VLOOKUP(TRIM(B125),'Logistic Catalogue'!A:O,10,0)=0,"-",VLOOKUP(TRIM(B125),'Logistic Catalogue'!A:O,10,0)),IF($B$5="HAØ NỘI",IF(VLOOKUP(TRIM(B125),'Logistic Catalogue'!A:K,11,0)=0,"-",VLOOKUP(TRIM(B125),'Logistic Catalogue'!A:K,11,0)),"-")))</f>
        <v/>
      </c>
      <c r="W125" s="143" t="str">
        <f>IF(TRIM(B125)="","",IF($B$5="HỒ CHÍ MINH",VLOOKUP(TRIM(B125),'Logistic Catalogue'!A:O,2,),VLOOKUP(TRIM(B125),'Logistic Catalogue'!A:Q,3,0)))</f>
        <v/>
      </c>
      <c r="X125" s="70" t="str">
        <f>IF(TRIM(B125)="","",VLOOKUP(TRIM(B125),'Logistic Catalogue'!A:S,19,0))</f>
        <v/>
      </c>
    </row>
    <row r="126" spans="1:24" ht="13">
      <c r="A126" s="115">
        <v>113</v>
      </c>
      <c r="B126" s="18"/>
      <c r="C126" s="20"/>
      <c r="D126" s="125" t="str">
        <f t="shared" si="6"/>
        <v/>
      </c>
      <c r="E126" s="125" t="str">
        <f t="shared" si="7"/>
        <v/>
      </c>
      <c r="F126" s="125" t="str">
        <f>IF(TRIM(B126)="","",IF(AND(D126="Tồn kho",$B$5="HAØ NỘI"),VLOOKUP(TRIM(B126),'Logistic Catalogue'!A:G,7,0),IF(AND(D126="Tồn kho",$B$5="HỒ CHÍ MINH"),VLOOKUP(TRIM(B126),'Logistic Catalogue'!A:E,5,0),IF($B$5="HAØ NỘI",VLOOKUP(TRIM(B126),'Logistic Catalogue'!A:G,7,0),VLOOKUP(TRIM(B126),'Logistic Catalogue'!A:E,5,0)))))</f>
        <v/>
      </c>
      <c r="G126" s="129" t="str">
        <f>IF(TRIM(B126)="","",(VLOOKUP(TRIM(B126),'Logistic Catalogue'!A:O,8,0)))</f>
        <v/>
      </c>
      <c r="H126" s="129" t="str">
        <f>IF(TRIM(B126)="","",(VLOOKUP(TRIM(B126),'Logistic Catalogue'!A:O,9,0)))</f>
        <v/>
      </c>
      <c r="I126" s="126" t="str">
        <f t="shared" si="5"/>
        <v/>
      </c>
      <c r="J126" s="130" t="str">
        <f>IF(TRIM(B126)="","",VLOOKUP(TRIM(B126),'Logistic Catalogue'!A:O,13,0))</f>
        <v/>
      </c>
      <c r="K126" s="127" t="str">
        <f t="shared" si="8"/>
        <v/>
      </c>
      <c r="L126" s="134" t="str">
        <f>IF(TRIM(B126)="","",IF(OR(VLOOKUP(TRIM(B126),'Logistic Catalogue'!A:R,18,0)=285,VLOOKUP(TRIM(B126),'Logistic Catalogue'!A:R,18,0)=286,VLOOKUP(TRIM(B126),'Logistic Catalogue'!A:S,19,0)&lt;&gt;"1000003"),"Chæ caáp giaáy xaùc nhaän xuaát xöù cuûa SEVN",""))</f>
        <v/>
      </c>
      <c r="M126" s="134" t="str">
        <f>IF(TRIM(B126)="","",VLOOKUP(TRIM(B126),'Logistic Catalogue'!A:N,14,0))</f>
        <v/>
      </c>
      <c r="N126" s="134" t="str">
        <f>IF(TRIM(B126)="","",VLOOKUP(TRIM(B126),'Logistic Catalogue'!A:O,15,0))</f>
        <v/>
      </c>
      <c r="O126" s="134" t="str">
        <f>IF(TRIM(B126)="","",VLOOKUP(TRIM(B126),'Logistic Catalogue'!A:P,16,0))</f>
        <v/>
      </c>
      <c r="P126" s="173" t="str">
        <f>IF(TRIM(B126)="","",VLOOKUP(TRIM(B126),'Logistic Catalogue'!A:Q,17,0)*C126)</f>
        <v/>
      </c>
      <c r="S126" s="142" t="str">
        <f>IF(TRIM(B126)="","",IF($B$5="HỒ CHÍ MINH",VLOOKUP(TRIM(B126),'Logistic Catalogue'!A:D,4,0),IF($B$5="HAØ NỘI",VLOOKUP(TRIM(B126),'Logistic Catalogue'!A:F,6,0),"")))</f>
        <v/>
      </c>
      <c r="T126" s="151" t="str">
        <f t="shared" si="9"/>
        <v/>
      </c>
      <c r="U126" s="151">
        <f>IF(D126="Tồn Kho",VLOOKUP($K$5,Link!F:H,3,FALSE),VLOOKUP($K$5,Link!F:I,4,FALSE))</f>
        <v>1</v>
      </c>
      <c r="V126" s="143" t="str">
        <f>IF(TRIM(B126)="","",IF($B$5="HỒ CHÍ MINH",IF(VLOOKUP(TRIM(B126),'Logistic Catalogue'!A:O,10,0)=0,"-",VLOOKUP(TRIM(B126),'Logistic Catalogue'!A:O,10,0)),IF($B$5="HAØ NỘI",IF(VLOOKUP(TRIM(B126),'Logistic Catalogue'!A:K,11,0)=0,"-",VLOOKUP(TRIM(B126),'Logistic Catalogue'!A:K,11,0)),"-")))</f>
        <v/>
      </c>
      <c r="W126" s="143" t="str">
        <f>IF(TRIM(B126)="","",IF($B$5="HỒ CHÍ MINH",VLOOKUP(TRIM(B126),'Logistic Catalogue'!A:O,2,),VLOOKUP(TRIM(B126),'Logistic Catalogue'!A:Q,3,0)))</f>
        <v/>
      </c>
      <c r="X126" s="70" t="str">
        <f>IF(TRIM(B126)="","",VLOOKUP(TRIM(B126),'Logistic Catalogue'!A:S,19,0))</f>
        <v/>
      </c>
    </row>
    <row r="127" spans="1:24" ht="13">
      <c r="A127" s="114">
        <v>114</v>
      </c>
      <c r="B127" s="18"/>
      <c r="C127" s="20"/>
      <c r="D127" s="125" t="str">
        <f t="shared" si="6"/>
        <v/>
      </c>
      <c r="E127" s="125" t="str">
        <f t="shared" si="7"/>
        <v/>
      </c>
      <c r="F127" s="125" t="str">
        <f>IF(TRIM(B127)="","",IF(AND(D127="Tồn kho",$B$5="HAØ NỘI"),VLOOKUP(TRIM(B127),'Logistic Catalogue'!A:G,7,0),IF(AND(D127="Tồn kho",$B$5="HỒ CHÍ MINH"),VLOOKUP(TRIM(B127),'Logistic Catalogue'!A:E,5,0),IF($B$5="HAØ NỘI",VLOOKUP(TRIM(B127),'Logistic Catalogue'!A:G,7,0),VLOOKUP(TRIM(B127),'Logistic Catalogue'!A:E,5,0)))))</f>
        <v/>
      </c>
      <c r="G127" s="129" t="str">
        <f>IF(TRIM(B127)="","",(VLOOKUP(TRIM(B127),'Logistic Catalogue'!A:O,8,0)))</f>
        <v/>
      </c>
      <c r="H127" s="129" t="str">
        <f>IF(TRIM(B127)="","",(VLOOKUP(TRIM(B127),'Logistic Catalogue'!A:O,9,0)))</f>
        <v/>
      </c>
      <c r="I127" s="126" t="str">
        <f t="shared" si="5"/>
        <v/>
      </c>
      <c r="J127" s="130" t="str">
        <f>IF(TRIM(B127)="","",VLOOKUP(TRIM(B127),'Logistic Catalogue'!A:O,13,0))</f>
        <v/>
      </c>
      <c r="K127" s="127" t="str">
        <f t="shared" si="8"/>
        <v/>
      </c>
      <c r="L127" s="134" t="str">
        <f>IF(TRIM(B127)="","",IF(OR(VLOOKUP(TRIM(B127),'Logistic Catalogue'!A:R,18,0)=285,VLOOKUP(TRIM(B127),'Logistic Catalogue'!A:R,18,0)=286,VLOOKUP(TRIM(B127),'Logistic Catalogue'!A:S,19,0)&lt;&gt;"1000003"),"Chæ caáp giaáy xaùc nhaän xuaát xöù cuûa SEVN",""))</f>
        <v/>
      </c>
      <c r="M127" s="134" t="str">
        <f>IF(TRIM(B127)="","",VLOOKUP(TRIM(B127),'Logistic Catalogue'!A:N,14,0))</f>
        <v/>
      </c>
      <c r="N127" s="134" t="str">
        <f>IF(TRIM(B127)="","",VLOOKUP(TRIM(B127),'Logistic Catalogue'!A:O,15,0))</f>
        <v/>
      </c>
      <c r="O127" s="134" t="str">
        <f>IF(TRIM(B127)="","",VLOOKUP(TRIM(B127),'Logistic Catalogue'!A:P,16,0))</f>
        <v/>
      </c>
      <c r="P127" s="173" t="str">
        <f>IF(TRIM(B127)="","",VLOOKUP(TRIM(B127),'Logistic Catalogue'!A:Q,17,0)*C127)</f>
        <v/>
      </c>
      <c r="S127" s="142" t="str">
        <f>IF(TRIM(B127)="","",IF($B$5="HỒ CHÍ MINH",VLOOKUP(TRIM(B127),'Logistic Catalogue'!A:D,4,0),IF($B$5="HAØ NỘI",VLOOKUP(TRIM(B127),'Logistic Catalogue'!A:F,6,0),"")))</f>
        <v/>
      </c>
      <c r="T127" s="151" t="str">
        <f t="shared" si="9"/>
        <v/>
      </c>
      <c r="U127" s="151">
        <f>IF(D127="Tồn Kho",VLOOKUP($K$5,Link!F:H,3,FALSE),VLOOKUP($K$5,Link!F:I,4,FALSE))</f>
        <v>1</v>
      </c>
      <c r="V127" s="143" t="str">
        <f>IF(TRIM(B127)="","",IF($B$5="HỒ CHÍ MINH",IF(VLOOKUP(TRIM(B127),'Logistic Catalogue'!A:O,10,0)=0,"-",VLOOKUP(TRIM(B127),'Logistic Catalogue'!A:O,10,0)),IF($B$5="HAØ NỘI",IF(VLOOKUP(TRIM(B127),'Logistic Catalogue'!A:K,11,0)=0,"-",VLOOKUP(TRIM(B127),'Logistic Catalogue'!A:K,11,0)),"-")))</f>
        <v/>
      </c>
      <c r="W127" s="143" t="str">
        <f>IF(TRIM(B127)="","",IF($B$5="HỒ CHÍ MINH",VLOOKUP(TRIM(B127),'Logistic Catalogue'!A:O,2,),VLOOKUP(TRIM(B127),'Logistic Catalogue'!A:Q,3,0)))</f>
        <v/>
      </c>
      <c r="X127" s="70" t="str">
        <f>IF(TRIM(B127)="","",VLOOKUP(TRIM(B127),'Logistic Catalogue'!A:S,19,0))</f>
        <v/>
      </c>
    </row>
    <row r="128" spans="1:24" ht="13">
      <c r="A128" s="115">
        <v>115</v>
      </c>
      <c r="B128" s="18"/>
      <c r="C128" s="20"/>
      <c r="D128" s="125" t="str">
        <f t="shared" si="6"/>
        <v/>
      </c>
      <c r="E128" s="125" t="str">
        <f t="shared" si="7"/>
        <v/>
      </c>
      <c r="F128" s="125" t="str">
        <f>IF(TRIM(B128)="","",IF(AND(D128="Tồn kho",$B$5="HAØ NỘI"),VLOOKUP(TRIM(B128),'Logistic Catalogue'!A:G,7,0),IF(AND(D128="Tồn kho",$B$5="HỒ CHÍ MINH"),VLOOKUP(TRIM(B128),'Logistic Catalogue'!A:E,5,0),IF($B$5="HAØ NỘI",VLOOKUP(TRIM(B128),'Logistic Catalogue'!A:G,7,0),VLOOKUP(TRIM(B128),'Logistic Catalogue'!A:E,5,0)))))</f>
        <v/>
      </c>
      <c r="G128" s="129" t="str">
        <f>IF(TRIM(B128)="","",(VLOOKUP(TRIM(B128),'Logistic Catalogue'!A:O,8,0)))</f>
        <v/>
      </c>
      <c r="H128" s="129" t="str">
        <f>IF(TRIM(B128)="","",(VLOOKUP(TRIM(B128),'Logistic Catalogue'!A:O,9,0)))</f>
        <v/>
      </c>
      <c r="I128" s="126" t="str">
        <f t="shared" si="5"/>
        <v/>
      </c>
      <c r="J128" s="130" t="str">
        <f>IF(TRIM(B128)="","",VLOOKUP(TRIM(B128),'Logistic Catalogue'!A:O,13,0))</f>
        <v/>
      </c>
      <c r="K128" s="127" t="str">
        <f t="shared" si="8"/>
        <v/>
      </c>
      <c r="L128" s="134" t="str">
        <f>IF(TRIM(B128)="","",IF(OR(VLOOKUP(TRIM(B128),'Logistic Catalogue'!A:R,18,0)=285,VLOOKUP(TRIM(B128),'Logistic Catalogue'!A:R,18,0)=286,VLOOKUP(TRIM(B128),'Logistic Catalogue'!A:S,19,0)&lt;&gt;"1000003"),"Chæ caáp giaáy xaùc nhaän xuaát xöù cuûa SEVN",""))</f>
        <v/>
      </c>
      <c r="M128" s="134" t="str">
        <f>IF(TRIM(B128)="","",VLOOKUP(TRIM(B128),'Logistic Catalogue'!A:N,14,0))</f>
        <v/>
      </c>
      <c r="N128" s="134" t="str">
        <f>IF(TRIM(B128)="","",VLOOKUP(TRIM(B128),'Logistic Catalogue'!A:O,15,0))</f>
        <v/>
      </c>
      <c r="O128" s="134" t="str">
        <f>IF(TRIM(B128)="","",VLOOKUP(TRIM(B128),'Logistic Catalogue'!A:P,16,0))</f>
        <v/>
      </c>
      <c r="P128" s="173" t="str">
        <f>IF(TRIM(B128)="","",VLOOKUP(TRIM(B128),'Logistic Catalogue'!A:Q,17,0)*C128)</f>
        <v/>
      </c>
      <c r="S128" s="142" t="str">
        <f>IF(TRIM(B128)="","",IF($B$5="HỒ CHÍ MINH",VLOOKUP(TRIM(B128),'Logistic Catalogue'!A:D,4,0),IF($B$5="HAØ NỘI",VLOOKUP(TRIM(B128),'Logistic Catalogue'!A:F,6,0),"")))</f>
        <v/>
      </c>
      <c r="T128" s="151" t="str">
        <f t="shared" si="9"/>
        <v/>
      </c>
      <c r="U128" s="151">
        <f>IF(D128="Tồn Kho",VLOOKUP($K$5,Link!F:H,3,FALSE),VLOOKUP($K$5,Link!F:I,4,FALSE))</f>
        <v>1</v>
      </c>
      <c r="V128" s="143" t="str">
        <f>IF(TRIM(B128)="","",IF($B$5="HỒ CHÍ MINH",IF(VLOOKUP(TRIM(B128),'Logistic Catalogue'!A:O,10,0)=0,"-",VLOOKUP(TRIM(B128),'Logistic Catalogue'!A:O,10,0)),IF($B$5="HAØ NỘI",IF(VLOOKUP(TRIM(B128),'Logistic Catalogue'!A:K,11,0)=0,"-",VLOOKUP(TRIM(B128),'Logistic Catalogue'!A:K,11,0)),"-")))</f>
        <v/>
      </c>
      <c r="W128" s="143" t="str">
        <f>IF(TRIM(B128)="","",IF($B$5="HỒ CHÍ MINH",VLOOKUP(TRIM(B128),'Logistic Catalogue'!A:O,2,),VLOOKUP(TRIM(B128),'Logistic Catalogue'!A:Q,3,0)))</f>
        <v/>
      </c>
      <c r="X128" s="70" t="str">
        <f>IF(TRIM(B128)="","",VLOOKUP(TRIM(B128),'Logistic Catalogue'!A:S,19,0))</f>
        <v/>
      </c>
    </row>
    <row r="129" spans="1:24" ht="13">
      <c r="A129" s="114">
        <v>116</v>
      </c>
      <c r="B129" s="18"/>
      <c r="C129" s="20"/>
      <c r="D129" s="125" t="str">
        <f t="shared" si="6"/>
        <v/>
      </c>
      <c r="E129" s="125" t="str">
        <f t="shared" si="7"/>
        <v/>
      </c>
      <c r="F129" s="125" t="str">
        <f>IF(TRIM(B129)="","",IF(AND(D129="Tồn kho",$B$5="HAØ NỘI"),VLOOKUP(TRIM(B129),'Logistic Catalogue'!A:G,7,0),IF(AND(D129="Tồn kho",$B$5="HỒ CHÍ MINH"),VLOOKUP(TRIM(B129),'Logistic Catalogue'!A:E,5,0),IF($B$5="HAØ NỘI",VLOOKUP(TRIM(B129),'Logistic Catalogue'!A:G,7,0),VLOOKUP(TRIM(B129),'Logistic Catalogue'!A:E,5,0)))))</f>
        <v/>
      </c>
      <c r="G129" s="129" t="str">
        <f>IF(TRIM(B129)="","",(VLOOKUP(TRIM(B129),'Logistic Catalogue'!A:O,8,0)))</f>
        <v/>
      </c>
      <c r="H129" s="129" t="str">
        <f>IF(TRIM(B129)="","",(VLOOKUP(TRIM(B129),'Logistic Catalogue'!A:O,9,0)))</f>
        <v/>
      </c>
      <c r="I129" s="126" t="str">
        <f t="shared" si="5"/>
        <v/>
      </c>
      <c r="J129" s="130" t="str">
        <f>IF(TRIM(B129)="","",VLOOKUP(TRIM(B129),'Logistic Catalogue'!A:O,13,0))</f>
        <v/>
      </c>
      <c r="K129" s="127" t="str">
        <f t="shared" si="8"/>
        <v/>
      </c>
      <c r="L129" s="134" t="str">
        <f>IF(TRIM(B129)="","",IF(OR(VLOOKUP(TRIM(B129),'Logistic Catalogue'!A:R,18,0)=285,VLOOKUP(TRIM(B129),'Logistic Catalogue'!A:R,18,0)=286,VLOOKUP(TRIM(B129),'Logistic Catalogue'!A:S,19,0)&lt;&gt;"1000003"),"Chæ caáp giaáy xaùc nhaän xuaát xöù cuûa SEVN",""))</f>
        <v/>
      </c>
      <c r="M129" s="134" t="str">
        <f>IF(TRIM(B129)="","",VLOOKUP(TRIM(B129),'Logistic Catalogue'!A:N,14,0))</f>
        <v/>
      </c>
      <c r="N129" s="134" t="str">
        <f>IF(TRIM(B129)="","",VLOOKUP(TRIM(B129),'Logistic Catalogue'!A:O,15,0))</f>
        <v/>
      </c>
      <c r="O129" s="134" t="str">
        <f>IF(TRIM(B129)="","",VLOOKUP(TRIM(B129),'Logistic Catalogue'!A:P,16,0))</f>
        <v/>
      </c>
      <c r="P129" s="173" t="str">
        <f>IF(TRIM(B129)="","",VLOOKUP(TRIM(B129),'Logistic Catalogue'!A:Q,17,0)*C129)</f>
        <v/>
      </c>
      <c r="S129" s="142" t="str">
        <f>IF(TRIM(B129)="","",IF($B$5="HỒ CHÍ MINH",VLOOKUP(TRIM(B129),'Logistic Catalogue'!A:D,4,0),IF($B$5="HAØ NỘI",VLOOKUP(TRIM(B129),'Logistic Catalogue'!A:F,6,0),"")))</f>
        <v/>
      </c>
      <c r="T129" s="151" t="str">
        <f t="shared" si="9"/>
        <v/>
      </c>
      <c r="U129" s="151">
        <f>IF(D129="Tồn Kho",VLOOKUP($K$5,Link!F:H,3,FALSE),VLOOKUP($K$5,Link!F:I,4,FALSE))</f>
        <v>1</v>
      </c>
      <c r="V129" s="143" t="str">
        <f>IF(TRIM(B129)="","",IF($B$5="HỒ CHÍ MINH",IF(VLOOKUP(TRIM(B129),'Logistic Catalogue'!A:O,10,0)=0,"-",VLOOKUP(TRIM(B129),'Logistic Catalogue'!A:O,10,0)),IF($B$5="HAØ NỘI",IF(VLOOKUP(TRIM(B129),'Logistic Catalogue'!A:K,11,0)=0,"-",VLOOKUP(TRIM(B129),'Logistic Catalogue'!A:K,11,0)),"-")))</f>
        <v/>
      </c>
      <c r="W129" s="143" t="str">
        <f>IF(TRIM(B129)="","",IF($B$5="HỒ CHÍ MINH",VLOOKUP(TRIM(B129),'Logistic Catalogue'!A:O,2,),VLOOKUP(TRIM(B129),'Logistic Catalogue'!A:Q,3,0)))</f>
        <v/>
      </c>
      <c r="X129" s="70" t="str">
        <f>IF(TRIM(B129)="","",VLOOKUP(TRIM(B129),'Logistic Catalogue'!A:S,19,0))</f>
        <v/>
      </c>
    </row>
    <row r="130" spans="1:24" ht="13">
      <c r="A130" s="115">
        <v>117</v>
      </c>
      <c r="B130" s="18"/>
      <c r="C130" s="20"/>
      <c r="D130" s="125" t="str">
        <f t="shared" si="6"/>
        <v/>
      </c>
      <c r="E130" s="125" t="str">
        <f t="shared" si="7"/>
        <v/>
      </c>
      <c r="F130" s="125" t="str">
        <f>IF(TRIM(B130)="","",IF(AND(D130="Tồn kho",$B$5="HAØ NỘI"),VLOOKUP(TRIM(B130),'Logistic Catalogue'!A:G,7,0),IF(AND(D130="Tồn kho",$B$5="HỒ CHÍ MINH"),VLOOKUP(TRIM(B130),'Logistic Catalogue'!A:E,5,0),IF($B$5="HAØ NỘI",VLOOKUP(TRIM(B130),'Logistic Catalogue'!A:G,7,0),VLOOKUP(TRIM(B130),'Logistic Catalogue'!A:E,5,0)))))</f>
        <v/>
      </c>
      <c r="G130" s="129" t="str">
        <f>IF(TRIM(B130)="","",(VLOOKUP(TRIM(B130),'Logistic Catalogue'!A:O,8,0)))</f>
        <v/>
      </c>
      <c r="H130" s="129" t="str">
        <f>IF(TRIM(B130)="","",(VLOOKUP(TRIM(B130),'Logistic Catalogue'!A:O,9,0)))</f>
        <v/>
      </c>
      <c r="I130" s="126" t="str">
        <f t="shared" si="5"/>
        <v/>
      </c>
      <c r="J130" s="130" t="str">
        <f>IF(TRIM(B130)="","",VLOOKUP(TRIM(B130),'Logistic Catalogue'!A:O,13,0))</f>
        <v/>
      </c>
      <c r="K130" s="127" t="str">
        <f t="shared" si="8"/>
        <v/>
      </c>
      <c r="L130" s="134" t="str">
        <f>IF(TRIM(B130)="","",IF(OR(VLOOKUP(TRIM(B130),'Logistic Catalogue'!A:R,18,0)=285,VLOOKUP(TRIM(B130),'Logistic Catalogue'!A:R,18,0)=286,VLOOKUP(TRIM(B130),'Logistic Catalogue'!A:S,19,0)&lt;&gt;"1000003"),"Chæ caáp giaáy xaùc nhaän xuaát xöù cuûa SEVN",""))</f>
        <v/>
      </c>
      <c r="M130" s="134" t="str">
        <f>IF(TRIM(B130)="","",VLOOKUP(TRIM(B130),'Logistic Catalogue'!A:N,14,0))</f>
        <v/>
      </c>
      <c r="N130" s="134" t="str">
        <f>IF(TRIM(B130)="","",VLOOKUP(TRIM(B130),'Logistic Catalogue'!A:O,15,0))</f>
        <v/>
      </c>
      <c r="O130" s="134" t="str">
        <f>IF(TRIM(B130)="","",VLOOKUP(TRIM(B130),'Logistic Catalogue'!A:P,16,0))</f>
        <v/>
      </c>
      <c r="P130" s="173" t="str">
        <f>IF(TRIM(B130)="","",VLOOKUP(TRIM(B130),'Logistic Catalogue'!A:Q,17,0)*C130)</f>
        <v/>
      </c>
      <c r="S130" s="142" t="str">
        <f>IF(TRIM(B130)="","",IF($B$5="HỒ CHÍ MINH",VLOOKUP(TRIM(B130),'Logistic Catalogue'!A:D,4,0),IF($B$5="HAØ NỘI",VLOOKUP(TRIM(B130),'Logistic Catalogue'!A:F,6,0),"")))</f>
        <v/>
      </c>
      <c r="T130" s="151" t="str">
        <f t="shared" si="9"/>
        <v/>
      </c>
      <c r="U130" s="151">
        <f>IF(D130="Tồn Kho",VLOOKUP($K$5,Link!F:H,3,FALSE),VLOOKUP($K$5,Link!F:I,4,FALSE))</f>
        <v>1</v>
      </c>
      <c r="V130" s="143" t="str">
        <f>IF(TRIM(B130)="","",IF($B$5="HỒ CHÍ MINH",IF(VLOOKUP(TRIM(B130),'Logistic Catalogue'!A:O,10,0)=0,"-",VLOOKUP(TRIM(B130),'Logistic Catalogue'!A:O,10,0)),IF($B$5="HAØ NỘI",IF(VLOOKUP(TRIM(B130),'Logistic Catalogue'!A:K,11,0)=0,"-",VLOOKUP(TRIM(B130),'Logistic Catalogue'!A:K,11,0)),"-")))</f>
        <v/>
      </c>
      <c r="W130" s="143" t="str">
        <f>IF(TRIM(B130)="","",IF($B$5="HỒ CHÍ MINH",VLOOKUP(TRIM(B130),'Logistic Catalogue'!A:O,2,),VLOOKUP(TRIM(B130),'Logistic Catalogue'!A:Q,3,0)))</f>
        <v/>
      </c>
      <c r="X130" s="70" t="str">
        <f>IF(TRIM(B130)="","",VLOOKUP(TRIM(B130),'Logistic Catalogue'!A:S,19,0))</f>
        <v/>
      </c>
    </row>
    <row r="131" spans="1:24" ht="13">
      <c r="A131" s="114">
        <v>118</v>
      </c>
      <c r="B131" s="18"/>
      <c r="C131" s="20"/>
      <c r="D131" s="125" t="str">
        <f t="shared" si="6"/>
        <v/>
      </c>
      <c r="E131" s="125" t="str">
        <f t="shared" si="7"/>
        <v/>
      </c>
      <c r="F131" s="125" t="str">
        <f>IF(TRIM(B131)="","",IF(AND(D131="Tồn kho",$B$5="HAØ NỘI"),VLOOKUP(TRIM(B131),'Logistic Catalogue'!A:G,7,0),IF(AND(D131="Tồn kho",$B$5="HỒ CHÍ MINH"),VLOOKUP(TRIM(B131),'Logistic Catalogue'!A:E,5,0),IF($B$5="HAØ NỘI",VLOOKUP(TRIM(B131),'Logistic Catalogue'!A:G,7,0),VLOOKUP(TRIM(B131),'Logistic Catalogue'!A:E,5,0)))))</f>
        <v/>
      </c>
      <c r="G131" s="129" t="str">
        <f>IF(TRIM(B131)="","",(VLOOKUP(TRIM(B131),'Logistic Catalogue'!A:O,8,0)))</f>
        <v/>
      </c>
      <c r="H131" s="129" t="str">
        <f>IF(TRIM(B131)="","",(VLOOKUP(TRIM(B131),'Logistic Catalogue'!A:O,9,0)))</f>
        <v/>
      </c>
      <c r="I131" s="126" t="str">
        <f t="shared" si="5"/>
        <v/>
      </c>
      <c r="J131" s="130" t="str">
        <f>IF(TRIM(B131)="","",VLOOKUP(TRIM(B131),'Logistic Catalogue'!A:O,13,0))</f>
        <v/>
      </c>
      <c r="K131" s="127" t="str">
        <f t="shared" si="8"/>
        <v/>
      </c>
      <c r="L131" s="134" t="str">
        <f>IF(TRIM(B131)="","",IF(OR(VLOOKUP(TRIM(B131),'Logistic Catalogue'!A:R,18,0)=285,VLOOKUP(TRIM(B131),'Logistic Catalogue'!A:R,18,0)=286,VLOOKUP(TRIM(B131),'Logistic Catalogue'!A:S,19,0)&lt;&gt;"1000003"),"Chæ caáp giaáy xaùc nhaän xuaát xöù cuûa SEVN",""))</f>
        <v/>
      </c>
      <c r="M131" s="134" t="str">
        <f>IF(TRIM(B131)="","",VLOOKUP(TRIM(B131),'Logistic Catalogue'!A:N,14,0))</f>
        <v/>
      </c>
      <c r="N131" s="134" t="str">
        <f>IF(TRIM(B131)="","",VLOOKUP(TRIM(B131),'Logistic Catalogue'!A:O,15,0))</f>
        <v/>
      </c>
      <c r="O131" s="134" t="str">
        <f>IF(TRIM(B131)="","",VLOOKUP(TRIM(B131),'Logistic Catalogue'!A:P,16,0))</f>
        <v/>
      </c>
      <c r="P131" s="173" t="str">
        <f>IF(TRIM(B131)="","",VLOOKUP(TRIM(B131),'Logistic Catalogue'!A:Q,17,0)*C131)</f>
        <v/>
      </c>
      <c r="S131" s="142" t="str">
        <f>IF(TRIM(B131)="","",IF($B$5="HỒ CHÍ MINH",VLOOKUP(TRIM(B131),'Logistic Catalogue'!A:D,4,0),IF($B$5="HAØ NỘI",VLOOKUP(TRIM(B131),'Logistic Catalogue'!A:F,6,0),"")))</f>
        <v/>
      </c>
      <c r="T131" s="151" t="str">
        <f t="shared" si="9"/>
        <v/>
      </c>
      <c r="U131" s="151">
        <f>IF(D131="Tồn Kho",VLOOKUP($K$5,Link!F:H,3,FALSE),VLOOKUP($K$5,Link!F:I,4,FALSE))</f>
        <v>1</v>
      </c>
      <c r="V131" s="143" t="str">
        <f>IF(TRIM(B131)="","",IF($B$5="HỒ CHÍ MINH",IF(VLOOKUP(TRIM(B131),'Logistic Catalogue'!A:O,10,0)=0,"-",VLOOKUP(TRIM(B131),'Logistic Catalogue'!A:O,10,0)),IF($B$5="HAØ NỘI",IF(VLOOKUP(TRIM(B131),'Logistic Catalogue'!A:K,11,0)=0,"-",VLOOKUP(TRIM(B131),'Logistic Catalogue'!A:K,11,0)),"-")))</f>
        <v/>
      </c>
      <c r="W131" s="143" t="str">
        <f>IF(TRIM(B131)="","",IF($B$5="HỒ CHÍ MINH",VLOOKUP(TRIM(B131),'Logistic Catalogue'!A:O,2,),VLOOKUP(TRIM(B131),'Logistic Catalogue'!A:Q,3,0)))</f>
        <v/>
      </c>
      <c r="X131" s="70" t="str">
        <f>IF(TRIM(B131)="","",VLOOKUP(TRIM(B131),'Logistic Catalogue'!A:S,19,0))</f>
        <v/>
      </c>
    </row>
    <row r="132" spans="1:24" ht="13">
      <c r="A132" s="115">
        <v>119</v>
      </c>
      <c r="B132" s="18"/>
      <c r="C132" s="20"/>
      <c r="D132" s="125" t="str">
        <f t="shared" si="6"/>
        <v/>
      </c>
      <c r="E132" s="125" t="str">
        <f t="shared" si="7"/>
        <v/>
      </c>
      <c r="F132" s="125" t="str">
        <f>IF(TRIM(B132)="","",IF(AND(D132="Tồn kho",$B$5="HAØ NỘI"),VLOOKUP(TRIM(B132),'Logistic Catalogue'!A:G,7,0),IF(AND(D132="Tồn kho",$B$5="HỒ CHÍ MINH"),VLOOKUP(TRIM(B132),'Logistic Catalogue'!A:E,5,0),IF($B$5="HAØ NỘI",VLOOKUP(TRIM(B132),'Logistic Catalogue'!A:G,7,0),VLOOKUP(TRIM(B132),'Logistic Catalogue'!A:E,5,0)))))</f>
        <v/>
      </c>
      <c r="G132" s="129" t="str">
        <f>IF(TRIM(B132)="","",(VLOOKUP(TRIM(B132),'Logistic Catalogue'!A:O,8,0)))</f>
        <v/>
      </c>
      <c r="H132" s="129" t="str">
        <f>IF(TRIM(B132)="","",(VLOOKUP(TRIM(B132),'Logistic Catalogue'!A:O,9,0)))</f>
        <v/>
      </c>
      <c r="I132" s="126" t="str">
        <f t="shared" si="5"/>
        <v/>
      </c>
      <c r="J132" s="130" t="str">
        <f>IF(TRIM(B132)="","",VLOOKUP(TRIM(B132),'Logistic Catalogue'!A:O,13,0))</f>
        <v/>
      </c>
      <c r="K132" s="127" t="str">
        <f t="shared" si="8"/>
        <v/>
      </c>
      <c r="L132" s="134" t="str">
        <f>IF(TRIM(B132)="","",IF(OR(VLOOKUP(TRIM(B132),'Logistic Catalogue'!A:R,18,0)=285,VLOOKUP(TRIM(B132),'Logistic Catalogue'!A:R,18,0)=286,VLOOKUP(TRIM(B132),'Logistic Catalogue'!A:S,19,0)&lt;&gt;"1000003"),"Chæ caáp giaáy xaùc nhaän xuaát xöù cuûa SEVN",""))</f>
        <v/>
      </c>
      <c r="M132" s="134" t="str">
        <f>IF(TRIM(B132)="","",VLOOKUP(TRIM(B132),'Logistic Catalogue'!A:N,14,0))</f>
        <v/>
      </c>
      <c r="N132" s="134" t="str">
        <f>IF(TRIM(B132)="","",VLOOKUP(TRIM(B132),'Logistic Catalogue'!A:O,15,0))</f>
        <v/>
      </c>
      <c r="O132" s="134" t="str">
        <f>IF(TRIM(B132)="","",VLOOKUP(TRIM(B132),'Logistic Catalogue'!A:P,16,0))</f>
        <v/>
      </c>
      <c r="P132" s="173" t="str">
        <f>IF(TRIM(B132)="","",VLOOKUP(TRIM(B132),'Logistic Catalogue'!A:Q,17,0)*C132)</f>
        <v/>
      </c>
      <c r="S132" s="142" t="str">
        <f>IF(TRIM(B132)="","",IF($B$5="HỒ CHÍ MINH",VLOOKUP(TRIM(B132),'Logistic Catalogue'!A:D,4,0),IF($B$5="HAØ NỘI",VLOOKUP(TRIM(B132),'Logistic Catalogue'!A:F,6,0),"")))</f>
        <v/>
      </c>
      <c r="T132" s="151" t="str">
        <f t="shared" si="9"/>
        <v/>
      </c>
      <c r="U132" s="151">
        <f>IF(D132="Tồn Kho",VLOOKUP($K$5,Link!F:H,3,FALSE),VLOOKUP($K$5,Link!F:I,4,FALSE))</f>
        <v>1</v>
      </c>
      <c r="V132" s="143" t="str">
        <f>IF(TRIM(B132)="","",IF($B$5="HỒ CHÍ MINH",IF(VLOOKUP(TRIM(B132),'Logistic Catalogue'!A:O,10,0)=0,"-",VLOOKUP(TRIM(B132),'Logistic Catalogue'!A:O,10,0)),IF($B$5="HAØ NỘI",IF(VLOOKUP(TRIM(B132),'Logistic Catalogue'!A:K,11,0)=0,"-",VLOOKUP(TRIM(B132),'Logistic Catalogue'!A:K,11,0)),"-")))</f>
        <v/>
      </c>
      <c r="W132" s="143" t="str">
        <f>IF(TRIM(B132)="","",IF($B$5="HỒ CHÍ MINH",VLOOKUP(TRIM(B132),'Logistic Catalogue'!A:O,2,),VLOOKUP(TRIM(B132),'Logistic Catalogue'!A:Q,3,0)))</f>
        <v/>
      </c>
      <c r="X132" s="70" t="str">
        <f>IF(TRIM(B132)="","",VLOOKUP(TRIM(B132),'Logistic Catalogue'!A:S,19,0))</f>
        <v/>
      </c>
    </row>
    <row r="133" spans="1:24" ht="13">
      <c r="A133" s="114">
        <v>120</v>
      </c>
      <c r="B133" s="18"/>
      <c r="C133" s="20"/>
      <c r="D133" s="125" t="str">
        <f t="shared" si="6"/>
        <v/>
      </c>
      <c r="E133" s="125" t="str">
        <f t="shared" si="7"/>
        <v/>
      </c>
      <c r="F133" s="125" t="str">
        <f>IF(TRIM(B133)="","",IF(AND(D133="Tồn kho",$B$5="HAØ NỘI"),VLOOKUP(TRIM(B133),'Logistic Catalogue'!A:G,7,0),IF(AND(D133="Tồn kho",$B$5="HỒ CHÍ MINH"),VLOOKUP(TRIM(B133),'Logistic Catalogue'!A:E,5,0),IF($B$5="HAØ NỘI",VLOOKUP(TRIM(B133),'Logistic Catalogue'!A:G,7,0),VLOOKUP(TRIM(B133),'Logistic Catalogue'!A:E,5,0)))))</f>
        <v/>
      </c>
      <c r="G133" s="129" t="str">
        <f>IF(TRIM(B133)="","",(VLOOKUP(TRIM(B133),'Logistic Catalogue'!A:O,8,0)))</f>
        <v/>
      </c>
      <c r="H133" s="129" t="str">
        <f>IF(TRIM(B133)="","",(VLOOKUP(TRIM(B133),'Logistic Catalogue'!A:O,9,0)))</f>
        <v/>
      </c>
      <c r="I133" s="126" t="str">
        <f t="shared" si="5"/>
        <v/>
      </c>
      <c r="J133" s="130" t="str">
        <f>IF(TRIM(B133)="","",VLOOKUP(TRIM(B133),'Logistic Catalogue'!A:O,13,0))</f>
        <v/>
      </c>
      <c r="K133" s="127" t="str">
        <f t="shared" si="8"/>
        <v/>
      </c>
      <c r="L133" s="134" t="str">
        <f>IF(TRIM(B133)="","",IF(OR(VLOOKUP(TRIM(B133),'Logistic Catalogue'!A:R,18,0)=285,VLOOKUP(TRIM(B133),'Logistic Catalogue'!A:R,18,0)=286,VLOOKUP(TRIM(B133),'Logistic Catalogue'!A:S,19,0)&lt;&gt;"1000003"),"Chæ caáp giaáy xaùc nhaän xuaát xöù cuûa SEVN",""))</f>
        <v/>
      </c>
      <c r="M133" s="134" t="str">
        <f>IF(TRIM(B133)="","",VLOOKUP(TRIM(B133),'Logistic Catalogue'!A:N,14,0))</f>
        <v/>
      </c>
      <c r="N133" s="134" t="str">
        <f>IF(TRIM(B133)="","",VLOOKUP(TRIM(B133),'Logistic Catalogue'!A:O,15,0))</f>
        <v/>
      </c>
      <c r="O133" s="134" t="str">
        <f>IF(TRIM(B133)="","",VLOOKUP(TRIM(B133),'Logistic Catalogue'!A:P,16,0))</f>
        <v/>
      </c>
      <c r="P133" s="173" t="str">
        <f>IF(TRIM(B133)="","",VLOOKUP(TRIM(B133),'Logistic Catalogue'!A:Q,17,0)*C133)</f>
        <v/>
      </c>
      <c r="S133" s="142" t="str">
        <f>IF(TRIM(B133)="","",IF($B$5="HỒ CHÍ MINH",VLOOKUP(TRIM(B133),'Logistic Catalogue'!A:D,4,0),IF($B$5="HAØ NỘI",VLOOKUP(TRIM(B133),'Logistic Catalogue'!A:F,6,0),"")))</f>
        <v/>
      </c>
      <c r="T133" s="151" t="str">
        <f t="shared" si="9"/>
        <v/>
      </c>
      <c r="U133" s="151">
        <f>IF(D133="Tồn Kho",VLOOKUP($K$5,Link!F:H,3,FALSE),VLOOKUP($K$5,Link!F:I,4,FALSE))</f>
        <v>1</v>
      </c>
      <c r="V133" s="143" t="str">
        <f>IF(TRIM(B133)="","",IF($B$5="HỒ CHÍ MINH",IF(VLOOKUP(TRIM(B133),'Logistic Catalogue'!A:O,10,0)=0,"-",VLOOKUP(TRIM(B133),'Logistic Catalogue'!A:O,10,0)),IF($B$5="HAØ NỘI",IF(VLOOKUP(TRIM(B133),'Logistic Catalogue'!A:K,11,0)=0,"-",VLOOKUP(TRIM(B133),'Logistic Catalogue'!A:K,11,0)),"-")))</f>
        <v/>
      </c>
      <c r="W133" s="143" t="str">
        <f>IF(TRIM(B133)="","",IF($B$5="HỒ CHÍ MINH",VLOOKUP(TRIM(B133),'Logistic Catalogue'!A:O,2,),VLOOKUP(TRIM(B133),'Logistic Catalogue'!A:Q,3,0)))</f>
        <v/>
      </c>
      <c r="X133" s="70" t="str">
        <f>IF(TRIM(B133)="","",VLOOKUP(TRIM(B133),'Logistic Catalogue'!A:S,19,0))</f>
        <v/>
      </c>
    </row>
    <row r="134" spans="1:24" ht="13">
      <c r="A134" s="115">
        <v>121</v>
      </c>
      <c r="B134" s="18"/>
      <c r="C134" s="20"/>
      <c r="D134" s="125" t="str">
        <f t="shared" si="6"/>
        <v/>
      </c>
      <c r="E134" s="125" t="str">
        <f t="shared" si="7"/>
        <v/>
      </c>
      <c r="F134" s="125" t="str">
        <f>IF(TRIM(B134)="","",IF(AND(D134="Tồn kho",$B$5="HAØ NỘI"),VLOOKUP(TRIM(B134),'Logistic Catalogue'!A:G,7,0),IF(AND(D134="Tồn kho",$B$5="HỒ CHÍ MINH"),VLOOKUP(TRIM(B134),'Logistic Catalogue'!A:E,5,0),IF($B$5="HAØ NỘI",VLOOKUP(TRIM(B134),'Logistic Catalogue'!A:G,7,0),VLOOKUP(TRIM(B134),'Logistic Catalogue'!A:E,5,0)))))</f>
        <v/>
      </c>
      <c r="G134" s="129" t="str">
        <f>IF(TRIM(B134)="","",(VLOOKUP(TRIM(B134),'Logistic Catalogue'!A:O,8,0)))</f>
        <v/>
      </c>
      <c r="H134" s="129" t="str">
        <f>IF(TRIM(B134)="","",(VLOOKUP(TRIM(B134),'Logistic Catalogue'!A:O,9,0)))</f>
        <v/>
      </c>
      <c r="I134" s="126" t="str">
        <f t="shared" si="5"/>
        <v/>
      </c>
      <c r="J134" s="130" t="str">
        <f>IF(TRIM(B134)="","",VLOOKUP(TRIM(B134),'Logistic Catalogue'!A:O,13,0))</f>
        <v/>
      </c>
      <c r="K134" s="127" t="str">
        <f t="shared" si="8"/>
        <v/>
      </c>
      <c r="L134" s="134" t="str">
        <f>IF(TRIM(B134)="","",IF(OR(VLOOKUP(TRIM(B134),'Logistic Catalogue'!A:R,18,0)=285,VLOOKUP(TRIM(B134),'Logistic Catalogue'!A:R,18,0)=286,VLOOKUP(TRIM(B134),'Logistic Catalogue'!A:S,19,0)&lt;&gt;"1000003"),"Chæ caáp giaáy xaùc nhaän xuaát xöù cuûa SEVN",""))</f>
        <v/>
      </c>
      <c r="M134" s="134" t="str">
        <f>IF(TRIM(B134)="","",VLOOKUP(TRIM(B134),'Logistic Catalogue'!A:N,14,0))</f>
        <v/>
      </c>
      <c r="N134" s="134" t="str">
        <f>IF(TRIM(B134)="","",VLOOKUP(TRIM(B134),'Logistic Catalogue'!A:O,15,0))</f>
        <v/>
      </c>
      <c r="O134" s="134" t="str">
        <f>IF(TRIM(B134)="","",VLOOKUP(TRIM(B134),'Logistic Catalogue'!A:P,16,0))</f>
        <v/>
      </c>
      <c r="P134" s="173" t="str">
        <f>IF(TRIM(B134)="","",VLOOKUP(TRIM(B134),'Logistic Catalogue'!A:Q,17,0)*C134)</f>
        <v/>
      </c>
      <c r="S134" s="142" t="str">
        <f>IF(TRIM(B134)="","",IF($B$5="HỒ CHÍ MINH",VLOOKUP(TRIM(B134),'Logistic Catalogue'!A:D,4,0),IF($B$5="HAØ NỘI",VLOOKUP(TRIM(B134),'Logistic Catalogue'!A:F,6,0),"")))</f>
        <v/>
      </c>
      <c r="T134" s="151" t="str">
        <f t="shared" si="9"/>
        <v/>
      </c>
      <c r="U134" s="151">
        <f>IF(D134="Tồn Kho",VLOOKUP($K$5,Link!F:H,3,FALSE),VLOOKUP($K$5,Link!F:I,4,FALSE))</f>
        <v>1</v>
      </c>
      <c r="V134" s="143" t="str">
        <f>IF(TRIM(B134)="","",IF($B$5="HỒ CHÍ MINH",IF(VLOOKUP(TRIM(B134),'Logistic Catalogue'!A:O,10,0)=0,"-",VLOOKUP(TRIM(B134),'Logistic Catalogue'!A:O,10,0)),IF($B$5="HAØ NỘI",IF(VLOOKUP(TRIM(B134),'Logistic Catalogue'!A:K,11,0)=0,"-",VLOOKUP(TRIM(B134),'Logistic Catalogue'!A:K,11,0)),"-")))</f>
        <v/>
      </c>
      <c r="W134" s="143" t="str">
        <f>IF(TRIM(B134)="","",IF($B$5="HỒ CHÍ MINH",VLOOKUP(TRIM(B134),'Logistic Catalogue'!A:O,2,),VLOOKUP(TRIM(B134),'Logistic Catalogue'!A:Q,3,0)))</f>
        <v/>
      </c>
      <c r="X134" s="70" t="str">
        <f>IF(TRIM(B134)="","",VLOOKUP(TRIM(B134),'Logistic Catalogue'!A:S,19,0))</f>
        <v/>
      </c>
    </row>
    <row r="135" spans="1:24" ht="13">
      <c r="A135" s="114">
        <v>122</v>
      </c>
      <c r="B135" s="18"/>
      <c r="C135" s="20"/>
      <c r="D135" s="125" t="str">
        <f t="shared" si="6"/>
        <v/>
      </c>
      <c r="E135" s="125" t="str">
        <f t="shared" si="7"/>
        <v/>
      </c>
      <c r="F135" s="125" t="str">
        <f>IF(TRIM(B135)="","",IF(AND(D135="Tồn kho",$B$5="HAØ NỘI"),VLOOKUP(TRIM(B135),'Logistic Catalogue'!A:G,7,0),IF(AND(D135="Tồn kho",$B$5="HỒ CHÍ MINH"),VLOOKUP(TRIM(B135),'Logistic Catalogue'!A:E,5,0),IF($B$5="HAØ NỘI",VLOOKUP(TRIM(B135),'Logistic Catalogue'!A:G,7,0),VLOOKUP(TRIM(B135),'Logistic Catalogue'!A:E,5,0)))))</f>
        <v/>
      </c>
      <c r="G135" s="129" t="str">
        <f>IF(TRIM(B135)="","",(VLOOKUP(TRIM(B135),'Logistic Catalogue'!A:O,8,0)))</f>
        <v/>
      </c>
      <c r="H135" s="129" t="str">
        <f>IF(TRIM(B135)="","",(VLOOKUP(TRIM(B135),'Logistic Catalogue'!A:O,9,0)))</f>
        <v/>
      </c>
      <c r="I135" s="126" t="str">
        <f t="shared" si="5"/>
        <v/>
      </c>
      <c r="J135" s="130" t="str">
        <f>IF(TRIM(B135)="","",VLOOKUP(TRIM(B135),'Logistic Catalogue'!A:O,13,0))</f>
        <v/>
      </c>
      <c r="K135" s="127" t="str">
        <f t="shared" si="8"/>
        <v/>
      </c>
      <c r="L135" s="134" t="str">
        <f>IF(TRIM(B135)="","",IF(OR(VLOOKUP(TRIM(B135),'Logistic Catalogue'!A:R,18,0)=285,VLOOKUP(TRIM(B135),'Logistic Catalogue'!A:R,18,0)=286,VLOOKUP(TRIM(B135),'Logistic Catalogue'!A:S,19,0)&lt;&gt;"1000003"),"Chæ caáp giaáy xaùc nhaän xuaát xöù cuûa SEVN",""))</f>
        <v/>
      </c>
      <c r="M135" s="134" t="str">
        <f>IF(TRIM(B135)="","",VLOOKUP(TRIM(B135),'Logistic Catalogue'!A:N,14,0))</f>
        <v/>
      </c>
      <c r="N135" s="134" t="str">
        <f>IF(TRIM(B135)="","",VLOOKUP(TRIM(B135),'Logistic Catalogue'!A:O,15,0))</f>
        <v/>
      </c>
      <c r="O135" s="134" t="str">
        <f>IF(TRIM(B135)="","",VLOOKUP(TRIM(B135),'Logistic Catalogue'!A:P,16,0))</f>
        <v/>
      </c>
      <c r="P135" s="173" t="str">
        <f>IF(TRIM(B135)="","",VLOOKUP(TRIM(B135),'Logistic Catalogue'!A:Q,17,0)*C135)</f>
        <v/>
      </c>
      <c r="S135" s="142" t="str">
        <f>IF(TRIM(B135)="","",IF($B$5="HỒ CHÍ MINH",VLOOKUP(TRIM(B135),'Logistic Catalogue'!A:D,4,0),IF($B$5="HAØ NỘI",VLOOKUP(TRIM(B135),'Logistic Catalogue'!A:F,6,0),"")))</f>
        <v/>
      </c>
      <c r="T135" s="151" t="str">
        <f t="shared" si="9"/>
        <v/>
      </c>
      <c r="U135" s="151">
        <f>IF(D135="Tồn Kho",VLOOKUP($K$5,Link!F:H,3,FALSE),VLOOKUP($K$5,Link!F:I,4,FALSE))</f>
        <v>1</v>
      </c>
      <c r="V135" s="143" t="str">
        <f>IF(TRIM(B135)="","",IF($B$5="HỒ CHÍ MINH",IF(VLOOKUP(TRIM(B135),'Logistic Catalogue'!A:O,10,0)=0,"-",VLOOKUP(TRIM(B135),'Logistic Catalogue'!A:O,10,0)),IF($B$5="HAØ NỘI",IF(VLOOKUP(TRIM(B135),'Logistic Catalogue'!A:K,11,0)=0,"-",VLOOKUP(TRIM(B135),'Logistic Catalogue'!A:K,11,0)),"-")))</f>
        <v/>
      </c>
      <c r="W135" s="143" t="str">
        <f>IF(TRIM(B135)="","",IF($B$5="HỒ CHÍ MINH",VLOOKUP(TRIM(B135),'Logistic Catalogue'!A:O,2,),VLOOKUP(TRIM(B135),'Logistic Catalogue'!A:Q,3,0)))</f>
        <v/>
      </c>
      <c r="X135" s="70" t="str">
        <f>IF(TRIM(B135)="","",VLOOKUP(TRIM(B135),'Logistic Catalogue'!A:S,19,0))</f>
        <v/>
      </c>
    </row>
    <row r="136" spans="1:24" ht="13">
      <c r="A136" s="115">
        <v>123</v>
      </c>
      <c r="B136" s="18"/>
      <c r="C136" s="20"/>
      <c r="D136" s="125" t="str">
        <f t="shared" si="6"/>
        <v/>
      </c>
      <c r="E136" s="125" t="str">
        <f t="shared" si="7"/>
        <v/>
      </c>
      <c r="F136" s="125" t="str">
        <f>IF(TRIM(B136)="","",IF(AND(D136="Tồn kho",$B$5="HAØ NỘI"),VLOOKUP(TRIM(B136),'Logistic Catalogue'!A:G,7,0),IF(AND(D136="Tồn kho",$B$5="HỒ CHÍ MINH"),VLOOKUP(TRIM(B136),'Logistic Catalogue'!A:E,5,0),IF($B$5="HAØ NỘI",VLOOKUP(TRIM(B136),'Logistic Catalogue'!A:G,7,0),VLOOKUP(TRIM(B136),'Logistic Catalogue'!A:E,5,0)))))</f>
        <v/>
      </c>
      <c r="G136" s="129" t="str">
        <f>IF(TRIM(B136)="","",(VLOOKUP(TRIM(B136),'Logistic Catalogue'!A:O,8,0)))</f>
        <v/>
      </c>
      <c r="H136" s="129" t="str">
        <f>IF(TRIM(B136)="","",(VLOOKUP(TRIM(B136),'Logistic Catalogue'!A:O,9,0)))</f>
        <v/>
      </c>
      <c r="I136" s="126" t="str">
        <f t="shared" si="5"/>
        <v/>
      </c>
      <c r="J136" s="130" t="str">
        <f>IF(TRIM(B136)="","",VLOOKUP(TRIM(B136),'Logistic Catalogue'!A:O,13,0))</f>
        <v/>
      </c>
      <c r="K136" s="127" t="str">
        <f t="shared" si="8"/>
        <v/>
      </c>
      <c r="L136" s="134" t="str">
        <f>IF(TRIM(B136)="","",IF(OR(VLOOKUP(TRIM(B136),'Logistic Catalogue'!A:R,18,0)=285,VLOOKUP(TRIM(B136),'Logistic Catalogue'!A:R,18,0)=286,VLOOKUP(TRIM(B136),'Logistic Catalogue'!A:S,19,0)&lt;&gt;"1000003"),"Chæ caáp giaáy xaùc nhaän xuaát xöù cuûa SEVN",""))</f>
        <v/>
      </c>
      <c r="M136" s="134" t="str">
        <f>IF(TRIM(B136)="","",VLOOKUP(TRIM(B136),'Logistic Catalogue'!A:N,14,0))</f>
        <v/>
      </c>
      <c r="N136" s="134" t="str">
        <f>IF(TRIM(B136)="","",VLOOKUP(TRIM(B136),'Logistic Catalogue'!A:O,15,0))</f>
        <v/>
      </c>
      <c r="O136" s="134" t="str">
        <f>IF(TRIM(B136)="","",VLOOKUP(TRIM(B136),'Logistic Catalogue'!A:P,16,0))</f>
        <v/>
      </c>
      <c r="P136" s="173" t="str">
        <f>IF(TRIM(B136)="","",VLOOKUP(TRIM(B136),'Logistic Catalogue'!A:Q,17,0)*C136)</f>
        <v/>
      </c>
      <c r="S136" s="142" t="str">
        <f>IF(TRIM(B136)="","",IF($B$5="HỒ CHÍ MINH",VLOOKUP(TRIM(B136),'Logistic Catalogue'!A:D,4,0),IF($B$5="HAØ NỘI",VLOOKUP(TRIM(B136),'Logistic Catalogue'!A:F,6,0),"")))</f>
        <v/>
      </c>
      <c r="T136" s="151" t="str">
        <f t="shared" si="9"/>
        <v/>
      </c>
      <c r="U136" s="151">
        <f>IF(D136="Tồn Kho",VLOOKUP($K$5,Link!F:H,3,FALSE),VLOOKUP($K$5,Link!F:I,4,FALSE))</f>
        <v>1</v>
      </c>
      <c r="V136" s="143" t="str">
        <f>IF(TRIM(B136)="","",IF($B$5="HỒ CHÍ MINH",IF(VLOOKUP(TRIM(B136),'Logistic Catalogue'!A:O,10,0)=0,"-",VLOOKUP(TRIM(B136),'Logistic Catalogue'!A:O,10,0)),IF($B$5="HAØ NỘI",IF(VLOOKUP(TRIM(B136),'Logistic Catalogue'!A:K,11,0)=0,"-",VLOOKUP(TRIM(B136),'Logistic Catalogue'!A:K,11,0)),"-")))</f>
        <v/>
      </c>
      <c r="W136" s="143" t="str">
        <f>IF(TRIM(B136)="","",IF($B$5="HỒ CHÍ MINH",VLOOKUP(TRIM(B136),'Logistic Catalogue'!A:O,2,),VLOOKUP(TRIM(B136),'Logistic Catalogue'!A:Q,3,0)))</f>
        <v/>
      </c>
      <c r="X136" s="70" t="str">
        <f>IF(TRIM(B136)="","",VLOOKUP(TRIM(B136),'Logistic Catalogue'!A:S,19,0))</f>
        <v/>
      </c>
    </row>
    <row r="137" spans="1:24" ht="13">
      <c r="A137" s="114">
        <v>124</v>
      </c>
      <c r="B137" s="18"/>
      <c r="C137" s="20"/>
      <c r="D137" s="125" t="str">
        <f t="shared" si="6"/>
        <v/>
      </c>
      <c r="E137" s="125" t="str">
        <f t="shared" si="7"/>
        <v/>
      </c>
      <c r="F137" s="125" t="str">
        <f>IF(TRIM(B137)="","",IF(AND(D137="Tồn kho",$B$5="HAØ NỘI"),VLOOKUP(TRIM(B137),'Logistic Catalogue'!A:G,7,0),IF(AND(D137="Tồn kho",$B$5="HỒ CHÍ MINH"),VLOOKUP(TRIM(B137),'Logistic Catalogue'!A:E,5,0),IF($B$5="HAØ NỘI",VLOOKUP(TRIM(B137),'Logistic Catalogue'!A:G,7,0),VLOOKUP(TRIM(B137),'Logistic Catalogue'!A:E,5,0)))))</f>
        <v/>
      </c>
      <c r="G137" s="129" t="str">
        <f>IF(TRIM(B137)="","",(VLOOKUP(TRIM(B137),'Logistic Catalogue'!A:O,8,0)))</f>
        <v/>
      </c>
      <c r="H137" s="129" t="str">
        <f>IF(TRIM(B137)="","",(VLOOKUP(TRIM(B137),'Logistic Catalogue'!A:O,9,0)))</f>
        <v/>
      </c>
      <c r="I137" s="126" t="str">
        <f t="shared" si="5"/>
        <v/>
      </c>
      <c r="J137" s="130" t="str">
        <f>IF(TRIM(B137)="","",VLOOKUP(TRIM(B137),'Logistic Catalogue'!A:O,13,0))</f>
        <v/>
      </c>
      <c r="K137" s="127" t="str">
        <f t="shared" si="8"/>
        <v/>
      </c>
      <c r="L137" s="134" t="str">
        <f>IF(TRIM(B137)="","",IF(OR(VLOOKUP(TRIM(B137),'Logistic Catalogue'!A:R,18,0)=285,VLOOKUP(TRIM(B137),'Logistic Catalogue'!A:R,18,0)=286,VLOOKUP(TRIM(B137),'Logistic Catalogue'!A:S,19,0)&lt;&gt;"1000003"),"Chæ caáp giaáy xaùc nhaän xuaát xöù cuûa SEVN",""))</f>
        <v/>
      </c>
      <c r="M137" s="134" t="str">
        <f>IF(TRIM(B137)="","",VLOOKUP(TRIM(B137),'Logistic Catalogue'!A:N,14,0))</f>
        <v/>
      </c>
      <c r="N137" s="134" t="str">
        <f>IF(TRIM(B137)="","",VLOOKUP(TRIM(B137),'Logistic Catalogue'!A:O,15,0))</f>
        <v/>
      </c>
      <c r="O137" s="134" t="str">
        <f>IF(TRIM(B137)="","",VLOOKUP(TRIM(B137),'Logistic Catalogue'!A:P,16,0))</f>
        <v/>
      </c>
      <c r="P137" s="173" t="str">
        <f>IF(TRIM(B137)="","",VLOOKUP(TRIM(B137),'Logistic Catalogue'!A:Q,17,0)*C137)</f>
        <v/>
      </c>
      <c r="S137" s="142" t="str">
        <f>IF(TRIM(B137)="","",IF($B$5="HỒ CHÍ MINH",VLOOKUP(TRIM(B137),'Logistic Catalogue'!A:D,4,0),IF($B$5="HAØ NỘI",VLOOKUP(TRIM(B137),'Logistic Catalogue'!A:F,6,0),"")))</f>
        <v/>
      </c>
      <c r="T137" s="151" t="str">
        <f t="shared" si="9"/>
        <v/>
      </c>
      <c r="U137" s="151">
        <f>IF(D137="Tồn Kho",VLOOKUP($K$5,Link!F:H,3,FALSE),VLOOKUP($K$5,Link!F:I,4,FALSE))</f>
        <v>1</v>
      </c>
      <c r="V137" s="143" t="str">
        <f>IF(TRIM(B137)="","",IF($B$5="HỒ CHÍ MINH",IF(VLOOKUP(TRIM(B137),'Logistic Catalogue'!A:O,10,0)=0,"-",VLOOKUP(TRIM(B137),'Logistic Catalogue'!A:O,10,0)),IF($B$5="HAØ NỘI",IF(VLOOKUP(TRIM(B137),'Logistic Catalogue'!A:K,11,0)=0,"-",VLOOKUP(TRIM(B137),'Logistic Catalogue'!A:K,11,0)),"-")))</f>
        <v/>
      </c>
      <c r="W137" s="143" t="str">
        <f>IF(TRIM(B137)="","",IF($B$5="HỒ CHÍ MINH",VLOOKUP(TRIM(B137),'Logistic Catalogue'!A:O,2,),VLOOKUP(TRIM(B137),'Logistic Catalogue'!A:Q,3,0)))</f>
        <v/>
      </c>
      <c r="X137" s="70" t="str">
        <f>IF(TRIM(B137)="","",VLOOKUP(TRIM(B137),'Logistic Catalogue'!A:S,19,0))</f>
        <v/>
      </c>
    </row>
    <row r="138" spans="1:24" ht="13">
      <c r="A138" s="115">
        <v>125</v>
      </c>
      <c r="B138" s="18"/>
      <c r="C138" s="20"/>
      <c r="D138" s="125" t="str">
        <f t="shared" si="6"/>
        <v/>
      </c>
      <c r="E138" s="125" t="str">
        <f t="shared" si="7"/>
        <v/>
      </c>
      <c r="F138" s="125" t="str">
        <f>IF(TRIM(B138)="","",IF(AND(D138="Tồn kho",$B$5="HAØ NỘI"),VLOOKUP(TRIM(B138),'Logistic Catalogue'!A:G,7,0),IF(AND(D138="Tồn kho",$B$5="HỒ CHÍ MINH"),VLOOKUP(TRIM(B138),'Logistic Catalogue'!A:E,5,0),IF($B$5="HAØ NỘI",VLOOKUP(TRIM(B138),'Logistic Catalogue'!A:G,7,0),VLOOKUP(TRIM(B138),'Logistic Catalogue'!A:E,5,0)))))</f>
        <v/>
      </c>
      <c r="G138" s="129" t="str">
        <f>IF(TRIM(B138)="","",(VLOOKUP(TRIM(B138),'Logistic Catalogue'!A:O,8,0)))</f>
        <v/>
      </c>
      <c r="H138" s="129" t="str">
        <f>IF(TRIM(B138)="","",(VLOOKUP(TRIM(B138),'Logistic Catalogue'!A:O,9,0)))</f>
        <v/>
      </c>
      <c r="I138" s="126" t="str">
        <f t="shared" si="5"/>
        <v/>
      </c>
      <c r="J138" s="130" t="str">
        <f>IF(TRIM(B138)="","",VLOOKUP(TRIM(B138),'Logistic Catalogue'!A:O,13,0))</f>
        <v/>
      </c>
      <c r="K138" s="127" t="str">
        <f t="shared" si="8"/>
        <v/>
      </c>
      <c r="L138" s="134" t="str">
        <f>IF(TRIM(B138)="","",IF(OR(VLOOKUP(TRIM(B138),'Logistic Catalogue'!A:R,18,0)=285,VLOOKUP(TRIM(B138),'Logistic Catalogue'!A:R,18,0)=286,VLOOKUP(TRIM(B138),'Logistic Catalogue'!A:S,19,0)&lt;&gt;"1000003"),"Chæ caáp giaáy xaùc nhaän xuaát xöù cuûa SEVN",""))</f>
        <v/>
      </c>
      <c r="M138" s="134" t="str">
        <f>IF(TRIM(B138)="","",VLOOKUP(TRIM(B138),'Logistic Catalogue'!A:N,14,0))</f>
        <v/>
      </c>
      <c r="N138" s="134" t="str">
        <f>IF(TRIM(B138)="","",VLOOKUP(TRIM(B138),'Logistic Catalogue'!A:O,15,0))</f>
        <v/>
      </c>
      <c r="O138" s="134" t="str">
        <f>IF(TRIM(B138)="","",VLOOKUP(TRIM(B138),'Logistic Catalogue'!A:P,16,0))</f>
        <v/>
      </c>
      <c r="P138" s="173" t="str">
        <f>IF(TRIM(B138)="","",VLOOKUP(TRIM(B138),'Logistic Catalogue'!A:Q,17,0)*C138)</f>
        <v/>
      </c>
      <c r="S138" s="142" t="str">
        <f>IF(TRIM(B138)="","",IF($B$5="HỒ CHÍ MINH",VLOOKUP(TRIM(B138),'Logistic Catalogue'!A:D,4,0),IF($B$5="HAØ NỘI",VLOOKUP(TRIM(B138),'Logistic Catalogue'!A:F,6,0),"")))</f>
        <v/>
      </c>
      <c r="T138" s="151" t="str">
        <f t="shared" si="9"/>
        <v/>
      </c>
      <c r="U138" s="151">
        <f>IF(D138="Tồn Kho",VLOOKUP($K$5,Link!F:H,3,FALSE),VLOOKUP($K$5,Link!F:I,4,FALSE))</f>
        <v>1</v>
      </c>
      <c r="V138" s="143" t="str">
        <f>IF(TRIM(B138)="","",IF($B$5="HỒ CHÍ MINH",IF(VLOOKUP(TRIM(B138),'Logistic Catalogue'!A:O,10,0)=0,"-",VLOOKUP(TRIM(B138),'Logistic Catalogue'!A:O,10,0)),IF($B$5="HAØ NỘI",IF(VLOOKUP(TRIM(B138),'Logistic Catalogue'!A:K,11,0)=0,"-",VLOOKUP(TRIM(B138),'Logistic Catalogue'!A:K,11,0)),"-")))</f>
        <v/>
      </c>
      <c r="W138" s="143" t="str">
        <f>IF(TRIM(B138)="","",IF($B$5="HỒ CHÍ MINH",VLOOKUP(TRIM(B138),'Logistic Catalogue'!A:O,2,),VLOOKUP(TRIM(B138),'Logistic Catalogue'!A:Q,3,0)))</f>
        <v/>
      </c>
      <c r="X138" s="70" t="str">
        <f>IF(TRIM(B138)="","",VLOOKUP(TRIM(B138),'Logistic Catalogue'!A:S,19,0))</f>
        <v/>
      </c>
    </row>
    <row r="139" spans="1:24" ht="13">
      <c r="A139" s="114">
        <v>126</v>
      </c>
      <c r="B139" s="18"/>
      <c r="C139" s="20"/>
      <c r="D139" s="125" t="str">
        <f t="shared" si="6"/>
        <v/>
      </c>
      <c r="E139" s="125" t="str">
        <f t="shared" si="7"/>
        <v/>
      </c>
      <c r="F139" s="125" t="str">
        <f>IF(TRIM(B139)="","",IF(AND(D139="Tồn kho",$B$5="HAØ NỘI"),VLOOKUP(TRIM(B139),'Logistic Catalogue'!A:G,7,0),IF(AND(D139="Tồn kho",$B$5="HỒ CHÍ MINH"),VLOOKUP(TRIM(B139),'Logistic Catalogue'!A:E,5,0),IF($B$5="HAØ NỘI",VLOOKUP(TRIM(B139),'Logistic Catalogue'!A:G,7,0),VLOOKUP(TRIM(B139),'Logistic Catalogue'!A:E,5,0)))))</f>
        <v/>
      </c>
      <c r="G139" s="129" t="str">
        <f>IF(TRIM(B139)="","",(VLOOKUP(TRIM(B139),'Logistic Catalogue'!A:O,8,0)))</f>
        <v/>
      </c>
      <c r="H139" s="129" t="str">
        <f>IF(TRIM(B139)="","",(VLOOKUP(TRIM(B139),'Logistic Catalogue'!A:O,9,0)))</f>
        <v/>
      </c>
      <c r="I139" s="126" t="str">
        <f t="shared" si="5"/>
        <v/>
      </c>
      <c r="J139" s="130" t="str">
        <f>IF(TRIM(B139)="","",VLOOKUP(TRIM(B139),'Logistic Catalogue'!A:O,13,0))</f>
        <v/>
      </c>
      <c r="K139" s="127" t="str">
        <f t="shared" si="8"/>
        <v/>
      </c>
      <c r="L139" s="134" t="str">
        <f>IF(TRIM(B139)="","",IF(OR(VLOOKUP(TRIM(B139),'Logistic Catalogue'!A:R,18,0)=285,VLOOKUP(TRIM(B139),'Logistic Catalogue'!A:R,18,0)=286,VLOOKUP(TRIM(B139),'Logistic Catalogue'!A:S,19,0)&lt;&gt;"1000003"),"Chæ caáp giaáy xaùc nhaän xuaát xöù cuûa SEVN",""))</f>
        <v/>
      </c>
      <c r="M139" s="134" t="str">
        <f>IF(TRIM(B139)="","",VLOOKUP(TRIM(B139),'Logistic Catalogue'!A:N,14,0))</f>
        <v/>
      </c>
      <c r="N139" s="134" t="str">
        <f>IF(TRIM(B139)="","",VLOOKUP(TRIM(B139),'Logistic Catalogue'!A:O,15,0))</f>
        <v/>
      </c>
      <c r="O139" s="134" t="str">
        <f>IF(TRIM(B139)="","",VLOOKUP(TRIM(B139),'Logistic Catalogue'!A:P,16,0))</f>
        <v/>
      </c>
      <c r="P139" s="173" t="str">
        <f>IF(TRIM(B139)="","",VLOOKUP(TRIM(B139),'Logistic Catalogue'!A:Q,17,0)*C139)</f>
        <v/>
      </c>
      <c r="S139" s="142" t="str">
        <f>IF(TRIM(B139)="","",IF($B$5="HỒ CHÍ MINH",VLOOKUP(TRIM(B139),'Logistic Catalogue'!A:D,4,0),IF($B$5="HAØ NỘI",VLOOKUP(TRIM(B139),'Logistic Catalogue'!A:F,6,0),"")))</f>
        <v/>
      </c>
      <c r="T139" s="151" t="str">
        <f t="shared" si="9"/>
        <v/>
      </c>
      <c r="U139" s="151">
        <f>IF(D139="Tồn Kho",VLOOKUP($K$5,Link!F:H,3,FALSE),VLOOKUP($K$5,Link!F:I,4,FALSE))</f>
        <v>1</v>
      </c>
      <c r="V139" s="143" t="str">
        <f>IF(TRIM(B139)="","",IF($B$5="HỒ CHÍ MINH",IF(VLOOKUP(TRIM(B139),'Logistic Catalogue'!A:O,10,0)=0,"-",VLOOKUP(TRIM(B139),'Logistic Catalogue'!A:O,10,0)),IF($B$5="HAØ NỘI",IF(VLOOKUP(TRIM(B139),'Logistic Catalogue'!A:K,11,0)=0,"-",VLOOKUP(TRIM(B139),'Logistic Catalogue'!A:K,11,0)),"-")))</f>
        <v/>
      </c>
      <c r="W139" s="143" t="str">
        <f>IF(TRIM(B139)="","",IF($B$5="HỒ CHÍ MINH",VLOOKUP(TRIM(B139),'Logistic Catalogue'!A:O,2,),VLOOKUP(TRIM(B139),'Logistic Catalogue'!A:Q,3,0)))</f>
        <v/>
      </c>
      <c r="X139" s="70" t="str">
        <f>IF(TRIM(B139)="","",VLOOKUP(TRIM(B139),'Logistic Catalogue'!A:S,19,0))</f>
        <v/>
      </c>
    </row>
    <row r="140" spans="1:24" ht="13">
      <c r="A140" s="115">
        <v>127</v>
      </c>
      <c r="B140" s="18"/>
      <c r="C140" s="20"/>
      <c r="D140" s="125" t="str">
        <f t="shared" si="6"/>
        <v/>
      </c>
      <c r="E140" s="125" t="str">
        <f t="shared" si="7"/>
        <v/>
      </c>
      <c r="F140" s="125" t="str">
        <f>IF(TRIM(B140)="","",IF(AND(D140="Tồn kho",$B$5="HAØ NỘI"),VLOOKUP(TRIM(B140),'Logistic Catalogue'!A:G,7,0),IF(AND(D140="Tồn kho",$B$5="HỒ CHÍ MINH"),VLOOKUP(TRIM(B140),'Logistic Catalogue'!A:E,5,0),IF($B$5="HAØ NỘI",VLOOKUP(TRIM(B140),'Logistic Catalogue'!A:G,7,0),VLOOKUP(TRIM(B140),'Logistic Catalogue'!A:E,5,0)))))</f>
        <v/>
      </c>
      <c r="G140" s="129" t="str">
        <f>IF(TRIM(B140)="","",(VLOOKUP(TRIM(B140),'Logistic Catalogue'!A:O,8,0)))</f>
        <v/>
      </c>
      <c r="H140" s="129" t="str">
        <f>IF(TRIM(B140)="","",(VLOOKUP(TRIM(B140),'Logistic Catalogue'!A:O,9,0)))</f>
        <v/>
      </c>
      <c r="I140" s="126" t="str">
        <f t="shared" si="5"/>
        <v/>
      </c>
      <c r="J140" s="130" t="str">
        <f>IF(TRIM(B140)="","",VLOOKUP(TRIM(B140),'Logistic Catalogue'!A:O,13,0))</f>
        <v/>
      </c>
      <c r="K140" s="127" t="str">
        <f t="shared" si="8"/>
        <v/>
      </c>
      <c r="L140" s="134" t="str">
        <f>IF(TRIM(B140)="","",IF(OR(VLOOKUP(TRIM(B140),'Logistic Catalogue'!A:R,18,0)=285,VLOOKUP(TRIM(B140),'Logistic Catalogue'!A:R,18,0)=286,VLOOKUP(TRIM(B140),'Logistic Catalogue'!A:S,19,0)&lt;&gt;"1000003"),"Chæ caáp giaáy xaùc nhaän xuaát xöù cuûa SEVN",""))</f>
        <v/>
      </c>
      <c r="M140" s="134" t="str">
        <f>IF(TRIM(B140)="","",VLOOKUP(TRIM(B140),'Logistic Catalogue'!A:N,14,0))</f>
        <v/>
      </c>
      <c r="N140" s="134" t="str">
        <f>IF(TRIM(B140)="","",VLOOKUP(TRIM(B140),'Logistic Catalogue'!A:O,15,0))</f>
        <v/>
      </c>
      <c r="O140" s="134" t="str">
        <f>IF(TRIM(B140)="","",VLOOKUP(TRIM(B140),'Logistic Catalogue'!A:P,16,0))</f>
        <v/>
      </c>
      <c r="P140" s="173" t="str">
        <f>IF(TRIM(B140)="","",VLOOKUP(TRIM(B140),'Logistic Catalogue'!A:Q,17,0)*C140)</f>
        <v/>
      </c>
      <c r="S140" s="142" t="str">
        <f>IF(TRIM(B140)="","",IF($B$5="HỒ CHÍ MINH",VLOOKUP(TRIM(B140),'Logistic Catalogue'!A:D,4,0),IF($B$5="HAØ NỘI",VLOOKUP(TRIM(B140),'Logistic Catalogue'!A:F,6,0),"")))</f>
        <v/>
      </c>
      <c r="T140" s="151" t="str">
        <f t="shared" si="9"/>
        <v/>
      </c>
      <c r="U140" s="151">
        <f>IF(D140="Tồn Kho",VLOOKUP($K$5,Link!F:H,3,FALSE),VLOOKUP($K$5,Link!F:I,4,FALSE))</f>
        <v>1</v>
      </c>
      <c r="V140" s="143" t="str">
        <f>IF(TRIM(B140)="","",IF($B$5="HỒ CHÍ MINH",IF(VLOOKUP(TRIM(B140),'Logistic Catalogue'!A:O,10,0)=0,"-",VLOOKUP(TRIM(B140),'Logistic Catalogue'!A:O,10,0)),IF($B$5="HAØ NỘI",IF(VLOOKUP(TRIM(B140),'Logistic Catalogue'!A:K,11,0)=0,"-",VLOOKUP(TRIM(B140),'Logistic Catalogue'!A:K,11,0)),"-")))</f>
        <v/>
      </c>
      <c r="W140" s="143" t="str">
        <f>IF(TRIM(B140)="","",IF($B$5="HỒ CHÍ MINH",VLOOKUP(TRIM(B140),'Logistic Catalogue'!A:O,2,),VLOOKUP(TRIM(B140),'Logistic Catalogue'!A:Q,3,0)))</f>
        <v/>
      </c>
      <c r="X140" s="70" t="str">
        <f>IF(TRIM(B140)="","",VLOOKUP(TRIM(B140),'Logistic Catalogue'!A:S,19,0))</f>
        <v/>
      </c>
    </row>
    <row r="141" spans="1:24" ht="13">
      <c r="A141" s="114">
        <v>128</v>
      </c>
      <c r="B141" s="18"/>
      <c r="C141" s="20"/>
      <c r="D141" s="125" t="str">
        <f t="shared" si="6"/>
        <v/>
      </c>
      <c r="E141" s="125" t="str">
        <f t="shared" si="7"/>
        <v/>
      </c>
      <c r="F141" s="125" t="str">
        <f>IF(TRIM(B141)="","",IF(AND(D141="Tồn kho",$B$5="HAØ NỘI"),VLOOKUP(TRIM(B141),'Logistic Catalogue'!A:G,7,0),IF(AND(D141="Tồn kho",$B$5="HỒ CHÍ MINH"),VLOOKUP(TRIM(B141),'Logistic Catalogue'!A:E,5,0),IF($B$5="HAØ NỘI",VLOOKUP(TRIM(B141),'Logistic Catalogue'!A:G,7,0),VLOOKUP(TRIM(B141),'Logistic Catalogue'!A:E,5,0)))))</f>
        <v/>
      </c>
      <c r="G141" s="129" t="str">
        <f>IF(TRIM(B141)="","",(VLOOKUP(TRIM(B141),'Logistic Catalogue'!A:O,8,0)))</f>
        <v/>
      </c>
      <c r="H141" s="129" t="str">
        <f>IF(TRIM(B141)="","",(VLOOKUP(TRIM(B141),'Logistic Catalogue'!A:O,9,0)))</f>
        <v/>
      </c>
      <c r="I141" s="126" t="str">
        <f t="shared" si="5"/>
        <v/>
      </c>
      <c r="J141" s="130" t="str">
        <f>IF(TRIM(B141)="","",VLOOKUP(TRIM(B141),'Logistic Catalogue'!A:O,13,0))</f>
        <v/>
      </c>
      <c r="K141" s="127" t="str">
        <f t="shared" si="8"/>
        <v/>
      </c>
      <c r="L141" s="134" t="str">
        <f>IF(TRIM(B141)="","",IF(OR(VLOOKUP(TRIM(B141),'Logistic Catalogue'!A:R,18,0)=285,VLOOKUP(TRIM(B141),'Logistic Catalogue'!A:R,18,0)=286,VLOOKUP(TRIM(B141),'Logistic Catalogue'!A:S,19,0)&lt;&gt;"1000003"),"Chæ caáp giaáy xaùc nhaän xuaát xöù cuûa SEVN",""))</f>
        <v/>
      </c>
      <c r="M141" s="134" t="str">
        <f>IF(TRIM(B141)="","",VLOOKUP(TRIM(B141),'Logistic Catalogue'!A:N,14,0))</f>
        <v/>
      </c>
      <c r="N141" s="134" t="str">
        <f>IF(TRIM(B141)="","",VLOOKUP(TRIM(B141),'Logistic Catalogue'!A:O,15,0))</f>
        <v/>
      </c>
      <c r="O141" s="134" t="str">
        <f>IF(TRIM(B141)="","",VLOOKUP(TRIM(B141),'Logistic Catalogue'!A:P,16,0))</f>
        <v/>
      </c>
      <c r="P141" s="173" t="str">
        <f>IF(TRIM(B141)="","",VLOOKUP(TRIM(B141),'Logistic Catalogue'!A:Q,17,0)*C141)</f>
        <v/>
      </c>
      <c r="S141" s="142" t="str">
        <f>IF(TRIM(B141)="","",IF($B$5="HỒ CHÍ MINH",VLOOKUP(TRIM(B141),'Logistic Catalogue'!A:D,4,0),IF($B$5="HAØ NỘI",VLOOKUP(TRIM(B141),'Logistic Catalogue'!A:F,6,0),"")))</f>
        <v/>
      </c>
      <c r="T141" s="151" t="str">
        <f t="shared" si="9"/>
        <v/>
      </c>
      <c r="U141" s="151">
        <f>IF(D141="Tồn Kho",VLOOKUP($K$5,Link!F:H,3,FALSE),VLOOKUP($K$5,Link!F:I,4,FALSE))</f>
        <v>1</v>
      </c>
      <c r="V141" s="143" t="str">
        <f>IF(TRIM(B141)="","",IF($B$5="HỒ CHÍ MINH",IF(VLOOKUP(TRIM(B141),'Logistic Catalogue'!A:O,10,0)=0,"-",VLOOKUP(TRIM(B141),'Logistic Catalogue'!A:O,10,0)),IF($B$5="HAØ NỘI",IF(VLOOKUP(TRIM(B141),'Logistic Catalogue'!A:K,11,0)=0,"-",VLOOKUP(TRIM(B141),'Logistic Catalogue'!A:K,11,0)),"-")))</f>
        <v/>
      </c>
      <c r="W141" s="143" t="str">
        <f>IF(TRIM(B141)="","",IF($B$5="HỒ CHÍ MINH",VLOOKUP(TRIM(B141),'Logistic Catalogue'!A:O,2,),VLOOKUP(TRIM(B141),'Logistic Catalogue'!A:Q,3,0)))</f>
        <v/>
      </c>
      <c r="X141" s="70" t="str">
        <f>IF(TRIM(B141)="","",VLOOKUP(TRIM(B141),'Logistic Catalogue'!A:S,19,0))</f>
        <v/>
      </c>
    </row>
    <row r="142" spans="1:24" ht="13">
      <c r="A142" s="115">
        <v>129</v>
      </c>
      <c r="B142" s="18"/>
      <c r="C142" s="20"/>
      <c r="D142" s="125" t="str">
        <f t="shared" si="6"/>
        <v/>
      </c>
      <c r="E142" s="125" t="str">
        <f t="shared" si="7"/>
        <v/>
      </c>
      <c r="F142" s="125" t="str">
        <f>IF(TRIM(B142)="","",IF(AND(D142="Tồn kho",$B$5="HAØ NỘI"),VLOOKUP(TRIM(B142),'Logistic Catalogue'!A:G,7,0),IF(AND(D142="Tồn kho",$B$5="HỒ CHÍ MINH"),VLOOKUP(TRIM(B142),'Logistic Catalogue'!A:E,5,0),IF($B$5="HAØ NỘI",VLOOKUP(TRIM(B142),'Logistic Catalogue'!A:G,7,0),VLOOKUP(TRIM(B142),'Logistic Catalogue'!A:E,5,0)))))</f>
        <v/>
      </c>
      <c r="G142" s="129" t="str">
        <f>IF(TRIM(B142)="","",(VLOOKUP(TRIM(B142),'Logistic Catalogue'!A:O,8,0)))</f>
        <v/>
      </c>
      <c r="H142" s="129" t="str">
        <f>IF(TRIM(B142)="","",(VLOOKUP(TRIM(B142),'Logistic Catalogue'!A:O,9,0)))</f>
        <v/>
      </c>
      <c r="I142" s="126" t="str">
        <f t="shared" ref="I142:I205" si="10">IF(V142="No Limit","Khoâng giới hạn",V142)</f>
        <v/>
      </c>
      <c r="J142" s="130" t="str">
        <f>IF(TRIM(B142)="","",VLOOKUP(TRIM(B142),'Logistic Catalogue'!A:O,13,0))</f>
        <v/>
      </c>
      <c r="K142" s="127" t="str">
        <f t="shared" si="8"/>
        <v/>
      </c>
      <c r="L142" s="134" t="str">
        <f>IF(TRIM(B142)="","",IF(OR(VLOOKUP(TRIM(B142),'Logistic Catalogue'!A:R,18,0)=285,VLOOKUP(TRIM(B142),'Logistic Catalogue'!A:R,18,0)=286,VLOOKUP(TRIM(B142),'Logistic Catalogue'!A:S,19,0)&lt;&gt;"1000003"),"Chæ caáp giaáy xaùc nhaän xuaát xöù cuûa SEVN",""))</f>
        <v/>
      </c>
      <c r="M142" s="134" t="str">
        <f>IF(TRIM(B142)="","",VLOOKUP(TRIM(B142),'Logistic Catalogue'!A:N,14,0))</f>
        <v/>
      </c>
      <c r="N142" s="134" t="str">
        <f>IF(TRIM(B142)="","",VLOOKUP(TRIM(B142),'Logistic Catalogue'!A:O,15,0))</f>
        <v/>
      </c>
      <c r="O142" s="134" t="str">
        <f>IF(TRIM(B142)="","",VLOOKUP(TRIM(B142),'Logistic Catalogue'!A:P,16,0))</f>
        <v/>
      </c>
      <c r="P142" s="173" t="str">
        <f>IF(TRIM(B142)="","",VLOOKUP(TRIM(B142),'Logistic Catalogue'!A:Q,17,0)*C142)</f>
        <v/>
      </c>
      <c r="S142" s="142" t="str">
        <f>IF(TRIM(B142)="","",IF($B$5="HỒ CHÍ MINH",VLOOKUP(TRIM(B142),'Logistic Catalogue'!A:D,4,0),IF($B$5="HAØ NỘI",VLOOKUP(TRIM(B142),'Logistic Catalogue'!A:F,6,0),"")))</f>
        <v/>
      </c>
      <c r="T142" s="151" t="str">
        <f t="shared" si="9"/>
        <v/>
      </c>
      <c r="U142" s="151">
        <f>IF(D142="Tồn Kho",VLOOKUP($K$5,Link!F:H,3,FALSE),VLOOKUP($K$5,Link!F:I,4,FALSE))</f>
        <v>1</v>
      </c>
      <c r="V142" s="143" t="str">
        <f>IF(TRIM(B142)="","",IF($B$5="HỒ CHÍ MINH",IF(VLOOKUP(TRIM(B142),'Logistic Catalogue'!A:O,10,0)=0,"-",VLOOKUP(TRIM(B142),'Logistic Catalogue'!A:O,10,0)),IF($B$5="HAØ NỘI",IF(VLOOKUP(TRIM(B142),'Logistic Catalogue'!A:K,11,0)=0,"-",VLOOKUP(TRIM(B142),'Logistic Catalogue'!A:K,11,0)),"-")))</f>
        <v/>
      </c>
      <c r="W142" s="143" t="str">
        <f>IF(TRIM(B142)="","",IF($B$5="HỒ CHÍ MINH",VLOOKUP(TRIM(B142),'Logistic Catalogue'!A:O,2,),VLOOKUP(TRIM(B142),'Logistic Catalogue'!A:Q,3,0)))</f>
        <v/>
      </c>
      <c r="X142" s="70" t="str">
        <f>IF(TRIM(B142)="","",VLOOKUP(TRIM(B142),'Logistic Catalogue'!A:S,19,0))</f>
        <v/>
      </c>
    </row>
    <row r="143" spans="1:24" ht="13">
      <c r="A143" s="114">
        <v>130</v>
      </c>
      <c r="B143" s="18"/>
      <c r="C143" s="20"/>
      <c r="D143" s="125" t="str">
        <f t="shared" ref="D143:D206" si="11">IF(W143="","",IF(W143="Stock","Tồn kho","Khoâng tồn kho"))</f>
        <v/>
      </c>
      <c r="E143" s="125" t="str">
        <f t="shared" ref="E143:E206" si="12">IF(TRIM(B143)="","",S143+U143)</f>
        <v/>
      </c>
      <c r="F143" s="125" t="str">
        <f>IF(TRIM(B143)="","",IF(AND(D143="Tồn kho",$B$5="HAØ NỘI"),VLOOKUP(TRIM(B143),'Logistic Catalogue'!A:G,7,0),IF(AND(D143="Tồn kho",$B$5="HỒ CHÍ MINH"),VLOOKUP(TRIM(B143),'Logistic Catalogue'!A:E,5,0),IF($B$5="HAØ NỘI",VLOOKUP(TRIM(B143),'Logistic Catalogue'!A:G,7,0),VLOOKUP(TRIM(B143),'Logistic Catalogue'!A:E,5,0)))))</f>
        <v/>
      </c>
      <c r="G143" s="129" t="str">
        <f>IF(TRIM(B143)="","",(VLOOKUP(TRIM(B143),'Logistic Catalogue'!A:O,8,0)))</f>
        <v/>
      </c>
      <c r="H143" s="129" t="str">
        <f>IF(TRIM(B143)="","",(VLOOKUP(TRIM(B143),'Logistic Catalogue'!A:O,9,0)))</f>
        <v/>
      </c>
      <c r="I143" s="126" t="str">
        <f t="shared" si="10"/>
        <v/>
      </c>
      <c r="J143" s="130" t="str">
        <f>IF(TRIM(B143)="","",VLOOKUP(TRIM(B143),'Logistic Catalogue'!A:O,13,0))</f>
        <v/>
      </c>
      <c r="K143" s="127" t="str">
        <f t="shared" ref="K143:K206" si="13">IF(TRIM(B143)="","",IF($C143&lt;$G143,"Khoâng ñaït soá löôïng toái thieåu",(IF(CEILING($C143,$H143)&gt;$C143,"Khoâng ñaït soá löôïng ñoùng goùi toái thieåu",(IF($C143&gt;$I143,"Vöôït quaù soá löôïng giôùi haïn","Soá löôïng hôïp leä"))))))</f>
        <v/>
      </c>
      <c r="L143" s="134" t="str">
        <f>IF(TRIM(B143)="","",IF(OR(VLOOKUP(TRIM(B143),'Logistic Catalogue'!A:R,18,0)=285,VLOOKUP(TRIM(B143),'Logistic Catalogue'!A:R,18,0)=286,VLOOKUP(TRIM(B143),'Logistic Catalogue'!A:S,19,0)&lt;&gt;"1000003"),"Chæ caáp giaáy xaùc nhaän xuaát xöù cuûa SEVN",""))</f>
        <v/>
      </c>
      <c r="M143" s="134" t="str">
        <f>IF(TRIM(B143)="","",VLOOKUP(TRIM(B143),'Logistic Catalogue'!A:N,14,0))</f>
        <v/>
      </c>
      <c r="N143" s="134" t="str">
        <f>IF(TRIM(B143)="","",VLOOKUP(TRIM(B143),'Logistic Catalogue'!A:O,15,0))</f>
        <v/>
      </c>
      <c r="O143" s="134" t="str">
        <f>IF(TRIM(B143)="","",VLOOKUP(TRIM(B143),'Logistic Catalogue'!A:P,16,0))</f>
        <v/>
      </c>
      <c r="P143" s="173" t="str">
        <f>IF(TRIM(B143)="","",VLOOKUP(TRIM(B143),'Logistic Catalogue'!A:Q,17,0)*C143)</f>
        <v/>
      </c>
      <c r="S143" s="142" t="str">
        <f>IF(TRIM(B143)="","",IF($B$5="HỒ CHÍ MINH",VLOOKUP(TRIM(B143),'Logistic Catalogue'!A:D,4,0),IF($B$5="HAØ NỘI",VLOOKUP(TRIM(B143),'Logistic Catalogue'!A:F,6,0),"")))</f>
        <v/>
      </c>
      <c r="T143" s="151" t="str">
        <f t="shared" si="9"/>
        <v/>
      </c>
      <c r="U143" s="151">
        <f>IF(D143="Tồn Kho",VLOOKUP($K$5,Link!F:H,3,FALSE),VLOOKUP($K$5,Link!F:I,4,FALSE))</f>
        <v>1</v>
      </c>
      <c r="V143" s="143" t="str">
        <f>IF(TRIM(B143)="","",IF($B$5="HỒ CHÍ MINH",IF(VLOOKUP(TRIM(B143),'Logistic Catalogue'!A:O,10,0)=0,"-",VLOOKUP(TRIM(B143),'Logistic Catalogue'!A:O,10,0)),IF($B$5="HAØ NỘI",IF(VLOOKUP(TRIM(B143),'Logistic Catalogue'!A:K,11,0)=0,"-",VLOOKUP(TRIM(B143),'Logistic Catalogue'!A:K,11,0)),"-")))</f>
        <v/>
      </c>
      <c r="W143" s="143" t="str">
        <f>IF(TRIM(B143)="","",IF($B$5="HỒ CHÍ MINH",VLOOKUP(TRIM(B143),'Logistic Catalogue'!A:O,2,),VLOOKUP(TRIM(B143),'Logistic Catalogue'!A:Q,3,0)))</f>
        <v/>
      </c>
      <c r="X143" s="70" t="str">
        <f>IF(TRIM(B143)="","",VLOOKUP(TRIM(B143),'Logistic Catalogue'!A:S,19,0))</f>
        <v/>
      </c>
    </row>
    <row r="144" spans="1:24" ht="13">
      <c r="A144" s="115">
        <v>131</v>
      </c>
      <c r="B144" s="18"/>
      <c r="C144" s="20"/>
      <c r="D144" s="125" t="str">
        <f t="shared" si="11"/>
        <v/>
      </c>
      <c r="E144" s="125" t="str">
        <f t="shared" si="12"/>
        <v/>
      </c>
      <c r="F144" s="125" t="str">
        <f>IF(TRIM(B144)="","",IF(AND(D144="Tồn kho",$B$5="HAØ NỘI"),VLOOKUP(TRIM(B144),'Logistic Catalogue'!A:G,7,0),IF(AND(D144="Tồn kho",$B$5="HỒ CHÍ MINH"),VLOOKUP(TRIM(B144),'Logistic Catalogue'!A:E,5,0),IF($B$5="HAØ NỘI",VLOOKUP(TRIM(B144),'Logistic Catalogue'!A:G,7,0),VLOOKUP(TRIM(B144),'Logistic Catalogue'!A:E,5,0)))))</f>
        <v/>
      </c>
      <c r="G144" s="129" t="str">
        <f>IF(TRIM(B144)="","",(VLOOKUP(TRIM(B144),'Logistic Catalogue'!A:O,8,0)))</f>
        <v/>
      </c>
      <c r="H144" s="129" t="str">
        <f>IF(TRIM(B144)="","",(VLOOKUP(TRIM(B144),'Logistic Catalogue'!A:O,9,0)))</f>
        <v/>
      </c>
      <c r="I144" s="126" t="str">
        <f t="shared" si="10"/>
        <v/>
      </c>
      <c r="J144" s="130" t="str">
        <f>IF(TRIM(B144)="","",VLOOKUP(TRIM(B144),'Logistic Catalogue'!A:O,13,0))</f>
        <v/>
      </c>
      <c r="K144" s="127" t="str">
        <f t="shared" si="13"/>
        <v/>
      </c>
      <c r="L144" s="134" t="str">
        <f>IF(TRIM(B144)="","",IF(OR(VLOOKUP(TRIM(B144),'Logistic Catalogue'!A:R,18,0)=285,VLOOKUP(TRIM(B144),'Logistic Catalogue'!A:R,18,0)=286,VLOOKUP(TRIM(B144),'Logistic Catalogue'!A:S,19,0)&lt;&gt;"1000003"),"Chæ caáp giaáy xaùc nhaän xuaát xöù cuûa SEVN",""))</f>
        <v/>
      </c>
      <c r="M144" s="134" t="str">
        <f>IF(TRIM(B144)="","",VLOOKUP(TRIM(B144),'Logistic Catalogue'!A:N,14,0))</f>
        <v/>
      </c>
      <c r="N144" s="134" t="str">
        <f>IF(TRIM(B144)="","",VLOOKUP(TRIM(B144),'Logistic Catalogue'!A:O,15,0))</f>
        <v/>
      </c>
      <c r="O144" s="134" t="str">
        <f>IF(TRIM(B144)="","",VLOOKUP(TRIM(B144),'Logistic Catalogue'!A:P,16,0))</f>
        <v/>
      </c>
      <c r="P144" s="173" t="str">
        <f>IF(TRIM(B144)="","",VLOOKUP(TRIM(B144),'Logistic Catalogue'!A:Q,17,0)*C144)</f>
        <v/>
      </c>
      <c r="S144" s="142" t="str">
        <f>IF(TRIM(B144)="","",IF($B$5="HỒ CHÍ MINH",VLOOKUP(TRIM(B144),'Logistic Catalogue'!A:D,4,0),IF($B$5="HAØ NỘI",VLOOKUP(TRIM(B144),'Logistic Catalogue'!A:F,6,0),"")))</f>
        <v/>
      </c>
      <c r="T144" s="151" t="str">
        <f t="shared" ref="T144:T207" si="14">IF(TRIM(B144)="","",(INT(S144/7)*5)+MIN(MOD(S144,7),5))</f>
        <v/>
      </c>
      <c r="U144" s="151">
        <f>IF(D144="Tồn Kho",VLOOKUP($K$5,Link!F:H,3,FALSE),VLOOKUP($K$5,Link!F:I,4,FALSE))</f>
        <v>1</v>
      </c>
      <c r="V144" s="143" t="str">
        <f>IF(TRIM(B144)="","",IF($B$5="HỒ CHÍ MINH",IF(VLOOKUP(TRIM(B144),'Logistic Catalogue'!A:O,10,0)=0,"-",VLOOKUP(TRIM(B144),'Logistic Catalogue'!A:O,10,0)),IF($B$5="HAØ NỘI",IF(VLOOKUP(TRIM(B144),'Logistic Catalogue'!A:K,11,0)=0,"-",VLOOKUP(TRIM(B144),'Logistic Catalogue'!A:K,11,0)),"-")))</f>
        <v/>
      </c>
      <c r="W144" s="143" t="str">
        <f>IF(TRIM(B144)="","",IF($B$5="HỒ CHÍ MINH",VLOOKUP(TRIM(B144),'Logistic Catalogue'!A:O,2,),VLOOKUP(TRIM(B144),'Logistic Catalogue'!A:Q,3,0)))</f>
        <v/>
      </c>
      <c r="X144" s="70" t="str">
        <f>IF(TRIM(B144)="","",VLOOKUP(TRIM(B144),'Logistic Catalogue'!A:S,19,0))</f>
        <v/>
      </c>
    </row>
    <row r="145" spans="1:24" ht="13">
      <c r="A145" s="114">
        <v>132</v>
      </c>
      <c r="B145" s="18"/>
      <c r="C145" s="20"/>
      <c r="D145" s="125" t="str">
        <f t="shared" si="11"/>
        <v/>
      </c>
      <c r="E145" s="125" t="str">
        <f t="shared" si="12"/>
        <v/>
      </c>
      <c r="F145" s="125" t="str">
        <f>IF(TRIM(B145)="","",IF(AND(D145="Tồn kho",$B$5="HAØ NỘI"),VLOOKUP(TRIM(B145),'Logistic Catalogue'!A:G,7,0),IF(AND(D145="Tồn kho",$B$5="HỒ CHÍ MINH"),VLOOKUP(TRIM(B145),'Logistic Catalogue'!A:E,5,0),IF($B$5="HAØ NỘI",VLOOKUP(TRIM(B145),'Logistic Catalogue'!A:G,7,0),VLOOKUP(TRIM(B145),'Logistic Catalogue'!A:E,5,0)))))</f>
        <v/>
      </c>
      <c r="G145" s="129" t="str">
        <f>IF(TRIM(B145)="","",(VLOOKUP(TRIM(B145),'Logistic Catalogue'!A:O,8,0)))</f>
        <v/>
      </c>
      <c r="H145" s="129" t="str">
        <f>IF(TRIM(B145)="","",(VLOOKUP(TRIM(B145),'Logistic Catalogue'!A:O,9,0)))</f>
        <v/>
      </c>
      <c r="I145" s="126" t="str">
        <f t="shared" si="10"/>
        <v/>
      </c>
      <c r="J145" s="130" t="str">
        <f>IF(TRIM(B145)="","",VLOOKUP(TRIM(B145),'Logistic Catalogue'!A:O,13,0))</f>
        <v/>
      </c>
      <c r="K145" s="127" t="str">
        <f t="shared" si="13"/>
        <v/>
      </c>
      <c r="L145" s="134" t="str">
        <f>IF(TRIM(B145)="","",IF(OR(VLOOKUP(TRIM(B145),'Logistic Catalogue'!A:R,18,0)=285,VLOOKUP(TRIM(B145),'Logistic Catalogue'!A:R,18,0)=286,VLOOKUP(TRIM(B145),'Logistic Catalogue'!A:S,19,0)&lt;&gt;"1000003"),"Chæ caáp giaáy xaùc nhaän xuaát xöù cuûa SEVN",""))</f>
        <v/>
      </c>
      <c r="M145" s="134" t="str">
        <f>IF(TRIM(B145)="","",VLOOKUP(TRIM(B145),'Logistic Catalogue'!A:N,14,0))</f>
        <v/>
      </c>
      <c r="N145" s="134" t="str">
        <f>IF(TRIM(B145)="","",VLOOKUP(TRIM(B145),'Logistic Catalogue'!A:O,15,0))</f>
        <v/>
      </c>
      <c r="O145" s="134" t="str">
        <f>IF(TRIM(B145)="","",VLOOKUP(TRIM(B145),'Logistic Catalogue'!A:P,16,0))</f>
        <v/>
      </c>
      <c r="P145" s="173" t="str">
        <f>IF(TRIM(B145)="","",VLOOKUP(TRIM(B145),'Logistic Catalogue'!A:Q,17,0)*C145)</f>
        <v/>
      </c>
      <c r="S145" s="142" t="str">
        <f>IF(TRIM(B145)="","",IF($B$5="HỒ CHÍ MINH",VLOOKUP(TRIM(B145),'Logistic Catalogue'!A:D,4,0),IF($B$5="HAØ NỘI",VLOOKUP(TRIM(B145),'Logistic Catalogue'!A:F,6,0),"")))</f>
        <v/>
      </c>
      <c r="T145" s="151" t="str">
        <f t="shared" si="14"/>
        <v/>
      </c>
      <c r="U145" s="151">
        <f>IF(D145="Tồn Kho",VLOOKUP($K$5,Link!F:H,3,FALSE),VLOOKUP($K$5,Link!F:I,4,FALSE))</f>
        <v>1</v>
      </c>
      <c r="V145" s="143" t="str">
        <f>IF(TRIM(B145)="","",IF($B$5="HỒ CHÍ MINH",IF(VLOOKUP(TRIM(B145),'Logistic Catalogue'!A:O,10,0)=0,"-",VLOOKUP(TRIM(B145),'Logistic Catalogue'!A:O,10,0)),IF($B$5="HAØ NỘI",IF(VLOOKUP(TRIM(B145),'Logistic Catalogue'!A:K,11,0)=0,"-",VLOOKUP(TRIM(B145),'Logistic Catalogue'!A:K,11,0)),"-")))</f>
        <v/>
      </c>
      <c r="W145" s="143" t="str">
        <f>IF(TRIM(B145)="","",IF($B$5="HỒ CHÍ MINH",VLOOKUP(TRIM(B145),'Logistic Catalogue'!A:O,2,),VLOOKUP(TRIM(B145),'Logistic Catalogue'!A:Q,3,0)))</f>
        <v/>
      </c>
      <c r="X145" s="70" t="str">
        <f>IF(TRIM(B145)="","",VLOOKUP(TRIM(B145),'Logistic Catalogue'!A:S,19,0))</f>
        <v/>
      </c>
    </row>
    <row r="146" spans="1:24" ht="13">
      <c r="A146" s="115">
        <v>133</v>
      </c>
      <c r="B146" s="18"/>
      <c r="C146" s="20"/>
      <c r="D146" s="125" t="str">
        <f t="shared" si="11"/>
        <v/>
      </c>
      <c r="E146" s="125" t="str">
        <f t="shared" si="12"/>
        <v/>
      </c>
      <c r="F146" s="125" t="str">
        <f>IF(TRIM(B146)="","",IF(AND(D146="Tồn kho",$B$5="HAØ NỘI"),VLOOKUP(TRIM(B146),'Logistic Catalogue'!A:G,7,0),IF(AND(D146="Tồn kho",$B$5="HỒ CHÍ MINH"),VLOOKUP(TRIM(B146),'Logistic Catalogue'!A:E,5,0),IF($B$5="HAØ NỘI",VLOOKUP(TRIM(B146),'Logistic Catalogue'!A:G,7,0),VLOOKUP(TRIM(B146),'Logistic Catalogue'!A:E,5,0)))))</f>
        <v/>
      </c>
      <c r="G146" s="129" t="str">
        <f>IF(TRIM(B146)="","",(VLOOKUP(TRIM(B146),'Logistic Catalogue'!A:O,8,0)))</f>
        <v/>
      </c>
      <c r="H146" s="129" t="str">
        <f>IF(TRIM(B146)="","",(VLOOKUP(TRIM(B146),'Logistic Catalogue'!A:O,9,0)))</f>
        <v/>
      </c>
      <c r="I146" s="126" t="str">
        <f t="shared" si="10"/>
        <v/>
      </c>
      <c r="J146" s="130" t="str">
        <f>IF(TRIM(B146)="","",VLOOKUP(TRIM(B146),'Logistic Catalogue'!A:O,13,0))</f>
        <v/>
      </c>
      <c r="K146" s="127" t="str">
        <f t="shared" si="13"/>
        <v/>
      </c>
      <c r="L146" s="134" t="str">
        <f>IF(TRIM(B146)="","",IF(OR(VLOOKUP(TRIM(B146),'Logistic Catalogue'!A:R,18,0)=285,VLOOKUP(TRIM(B146),'Logistic Catalogue'!A:R,18,0)=286,VLOOKUP(TRIM(B146),'Logistic Catalogue'!A:S,19,0)&lt;&gt;"1000003"),"Chæ caáp giaáy xaùc nhaän xuaát xöù cuûa SEVN",""))</f>
        <v/>
      </c>
      <c r="M146" s="134" t="str">
        <f>IF(TRIM(B146)="","",VLOOKUP(TRIM(B146),'Logistic Catalogue'!A:N,14,0))</f>
        <v/>
      </c>
      <c r="N146" s="134" t="str">
        <f>IF(TRIM(B146)="","",VLOOKUP(TRIM(B146),'Logistic Catalogue'!A:O,15,0))</f>
        <v/>
      </c>
      <c r="O146" s="134" t="str">
        <f>IF(TRIM(B146)="","",VLOOKUP(TRIM(B146),'Logistic Catalogue'!A:P,16,0))</f>
        <v/>
      </c>
      <c r="P146" s="173" t="str">
        <f>IF(TRIM(B146)="","",VLOOKUP(TRIM(B146),'Logistic Catalogue'!A:Q,17,0)*C146)</f>
        <v/>
      </c>
      <c r="S146" s="142" t="str">
        <f>IF(TRIM(B146)="","",IF($B$5="HỒ CHÍ MINH",VLOOKUP(TRIM(B146),'Logistic Catalogue'!A:D,4,0),IF($B$5="HAØ NỘI",VLOOKUP(TRIM(B146),'Logistic Catalogue'!A:F,6,0),"")))</f>
        <v/>
      </c>
      <c r="T146" s="151" t="str">
        <f t="shared" si="14"/>
        <v/>
      </c>
      <c r="U146" s="151">
        <f>IF(D146="Tồn Kho",VLOOKUP($K$5,Link!F:H,3,FALSE),VLOOKUP($K$5,Link!F:I,4,FALSE))</f>
        <v>1</v>
      </c>
      <c r="V146" s="143" t="str">
        <f>IF(TRIM(B146)="","",IF($B$5="HỒ CHÍ MINH",IF(VLOOKUP(TRIM(B146),'Logistic Catalogue'!A:O,10,0)=0,"-",VLOOKUP(TRIM(B146),'Logistic Catalogue'!A:O,10,0)),IF($B$5="HAØ NỘI",IF(VLOOKUP(TRIM(B146),'Logistic Catalogue'!A:K,11,0)=0,"-",VLOOKUP(TRIM(B146),'Logistic Catalogue'!A:K,11,0)),"-")))</f>
        <v/>
      </c>
      <c r="W146" s="143" t="str">
        <f>IF(TRIM(B146)="","",IF($B$5="HỒ CHÍ MINH",VLOOKUP(TRIM(B146),'Logistic Catalogue'!A:O,2,),VLOOKUP(TRIM(B146),'Logistic Catalogue'!A:Q,3,0)))</f>
        <v/>
      </c>
      <c r="X146" s="70" t="str">
        <f>IF(TRIM(B146)="","",VLOOKUP(TRIM(B146),'Logistic Catalogue'!A:S,19,0))</f>
        <v/>
      </c>
    </row>
    <row r="147" spans="1:24" ht="13">
      <c r="A147" s="114">
        <v>134</v>
      </c>
      <c r="B147" s="18"/>
      <c r="C147" s="20"/>
      <c r="D147" s="125" t="str">
        <f t="shared" si="11"/>
        <v/>
      </c>
      <c r="E147" s="125" t="str">
        <f t="shared" si="12"/>
        <v/>
      </c>
      <c r="F147" s="125" t="str">
        <f>IF(TRIM(B147)="","",IF(AND(D147="Tồn kho",$B$5="HAØ NỘI"),VLOOKUP(TRIM(B147),'Logistic Catalogue'!A:G,7,0),IF(AND(D147="Tồn kho",$B$5="HỒ CHÍ MINH"),VLOOKUP(TRIM(B147),'Logistic Catalogue'!A:E,5,0),IF($B$5="HAØ NỘI",VLOOKUP(TRIM(B147),'Logistic Catalogue'!A:G,7,0),VLOOKUP(TRIM(B147),'Logistic Catalogue'!A:E,5,0)))))</f>
        <v/>
      </c>
      <c r="G147" s="129" t="str">
        <f>IF(TRIM(B147)="","",(VLOOKUP(TRIM(B147),'Logistic Catalogue'!A:O,8,0)))</f>
        <v/>
      </c>
      <c r="H147" s="129" t="str">
        <f>IF(TRIM(B147)="","",(VLOOKUP(TRIM(B147),'Logistic Catalogue'!A:O,9,0)))</f>
        <v/>
      </c>
      <c r="I147" s="126" t="str">
        <f t="shared" si="10"/>
        <v/>
      </c>
      <c r="J147" s="130" t="str">
        <f>IF(TRIM(B147)="","",VLOOKUP(TRIM(B147),'Logistic Catalogue'!A:O,13,0))</f>
        <v/>
      </c>
      <c r="K147" s="127" t="str">
        <f t="shared" si="13"/>
        <v/>
      </c>
      <c r="L147" s="134" t="str">
        <f>IF(TRIM(B147)="","",IF(OR(VLOOKUP(TRIM(B147),'Logistic Catalogue'!A:R,18,0)=285,VLOOKUP(TRIM(B147),'Logistic Catalogue'!A:R,18,0)=286,VLOOKUP(TRIM(B147),'Logistic Catalogue'!A:S,19,0)&lt;&gt;"1000003"),"Chæ caáp giaáy xaùc nhaän xuaát xöù cuûa SEVN",""))</f>
        <v/>
      </c>
      <c r="M147" s="134" t="str">
        <f>IF(TRIM(B147)="","",VLOOKUP(TRIM(B147),'Logistic Catalogue'!A:N,14,0))</f>
        <v/>
      </c>
      <c r="N147" s="134" t="str">
        <f>IF(TRIM(B147)="","",VLOOKUP(TRIM(B147),'Logistic Catalogue'!A:O,15,0))</f>
        <v/>
      </c>
      <c r="O147" s="134" t="str">
        <f>IF(TRIM(B147)="","",VLOOKUP(TRIM(B147),'Logistic Catalogue'!A:P,16,0))</f>
        <v/>
      </c>
      <c r="P147" s="173" t="str">
        <f>IF(TRIM(B147)="","",VLOOKUP(TRIM(B147),'Logistic Catalogue'!A:Q,17,0)*C147)</f>
        <v/>
      </c>
      <c r="S147" s="142" t="str">
        <f>IF(TRIM(B147)="","",IF($B$5="HỒ CHÍ MINH",VLOOKUP(TRIM(B147),'Logistic Catalogue'!A:D,4,0),IF($B$5="HAØ NỘI",VLOOKUP(TRIM(B147),'Logistic Catalogue'!A:F,6,0),"")))</f>
        <v/>
      </c>
      <c r="T147" s="151" t="str">
        <f t="shared" si="14"/>
        <v/>
      </c>
      <c r="U147" s="151">
        <f>IF(D147="Tồn Kho",VLOOKUP($K$5,Link!F:H,3,FALSE),VLOOKUP($K$5,Link!F:I,4,FALSE))</f>
        <v>1</v>
      </c>
      <c r="V147" s="143" t="str">
        <f>IF(TRIM(B147)="","",IF($B$5="HỒ CHÍ MINH",IF(VLOOKUP(TRIM(B147),'Logistic Catalogue'!A:O,10,0)=0,"-",VLOOKUP(TRIM(B147),'Logistic Catalogue'!A:O,10,0)),IF($B$5="HAØ NỘI",IF(VLOOKUP(TRIM(B147),'Logistic Catalogue'!A:K,11,0)=0,"-",VLOOKUP(TRIM(B147),'Logistic Catalogue'!A:K,11,0)),"-")))</f>
        <v/>
      </c>
      <c r="W147" s="143" t="str">
        <f>IF(TRIM(B147)="","",IF($B$5="HỒ CHÍ MINH",VLOOKUP(TRIM(B147),'Logistic Catalogue'!A:O,2,),VLOOKUP(TRIM(B147),'Logistic Catalogue'!A:Q,3,0)))</f>
        <v/>
      </c>
      <c r="X147" s="70" t="str">
        <f>IF(TRIM(B147)="","",VLOOKUP(TRIM(B147),'Logistic Catalogue'!A:S,19,0))</f>
        <v/>
      </c>
    </row>
    <row r="148" spans="1:24" ht="13">
      <c r="A148" s="115">
        <v>135</v>
      </c>
      <c r="B148" s="18"/>
      <c r="C148" s="20"/>
      <c r="D148" s="125" t="str">
        <f t="shared" si="11"/>
        <v/>
      </c>
      <c r="E148" s="125" t="str">
        <f t="shared" si="12"/>
        <v/>
      </c>
      <c r="F148" s="125" t="str">
        <f>IF(TRIM(B148)="","",IF(AND(D148="Tồn kho",$B$5="HAØ NỘI"),VLOOKUP(TRIM(B148),'Logistic Catalogue'!A:G,7,0),IF(AND(D148="Tồn kho",$B$5="HỒ CHÍ MINH"),VLOOKUP(TRIM(B148),'Logistic Catalogue'!A:E,5,0),IF($B$5="HAØ NỘI",VLOOKUP(TRIM(B148),'Logistic Catalogue'!A:G,7,0),VLOOKUP(TRIM(B148),'Logistic Catalogue'!A:E,5,0)))))</f>
        <v/>
      </c>
      <c r="G148" s="129" t="str">
        <f>IF(TRIM(B148)="","",(VLOOKUP(TRIM(B148),'Logistic Catalogue'!A:O,8,0)))</f>
        <v/>
      </c>
      <c r="H148" s="129" t="str">
        <f>IF(TRIM(B148)="","",(VLOOKUP(TRIM(B148),'Logistic Catalogue'!A:O,9,0)))</f>
        <v/>
      </c>
      <c r="I148" s="126" t="str">
        <f t="shared" si="10"/>
        <v/>
      </c>
      <c r="J148" s="130" t="str">
        <f>IF(TRIM(B148)="","",VLOOKUP(TRIM(B148),'Logistic Catalogue'!A:O,13,0))</f>
        <v/>
      </c>
      <c r="K148" s="127" t="str">
        <f t="shared" si="13"/>
        <v/>
      </c>
      <c r="L148" s="134" t="str">
        <f>IF(TRIM(B148)="","",IF(OR(VLOOKUP(TRIM(B148),'Logistic Catalogue'!A:R,18,0)=285,VLOOKUP(TRIM(B148),'Logistic Catalogue'!A:R,18,0)=286,VLOOKUP(TRIM(B148),'Logistic Catalogue'!A:S,19,0)&lt;&gt;"1000003"),"Chæ caáp giaáy xaùc nhaän xuaát xöù cuûa SEVN",""))</f>
        <v/>
      </c>
      <c r="M148" s="134" t="str">
        <f>IF(TRIM(B148)="","",VLOOKUP(TRIM(B148),'Logistic Catalogue'!A:N,14,0))</f>
        <v/>
      </c>
      <c r="N148" s="134" t="str">
        <f>IF(TRIM(B148)="","",VLOOKUP(TRIM(B148),'Logistic Catalogue'!A:O,15,0))</f>
        <v/>
      </c>
      <c r="O148" s="134" t="str">
        <f>IF(TRIM(B148)="","",VLOOKUP(TRIM(B148),'Logistic Catalogue'!A:P,16,0))</f>
        <v/>
      </c>
      <c r="P148" s="173" t="str">
        <f>IF(TRIM(B148)="","",VLOOKUP(TRIM(B148),'Logistic Catalogue'!A:Q,17,0)*C148)</f>
        <v/>
      </c>
      <c r="S148" s="142" t="str">
        <f>IF(TRIM(B148)="","",IF($B$5="HỒ CHÍ MINH",VLOOKUP(TRIM(B148),'Logistic Catalogue'!A:D,4,0),IF($B$5="HAØ NỘI",VLOOKUP(TRIM(B148),'Logistic Catalogue'!A:F,6,0),"")))</f>
        <v/>
      </c>
      <c r="T148" s="151" t="str">
        <f t="shared" si="14"/>
        <v/>
      </c>
      <c r="U148" s="151">
        <f>IF(D148="Tồn Kho",VLOOKUP($K$5,Link!F:H,3,FALSE),VLOOKUP($K$5,Link!F:I,4,FALSE))</f>
        <v>1</v>
      </c>
      <c r="V148" s="143" t="str">
        <f>IF(TRIM(B148)="","",IF($B$5="HỒ CHÍ MINH",IF(VLOOKUP(TRIM(B148),'Logistic Catalogue'!A:O,10,0)=0,"-",VLOOKUP(TRIM(B148),'Logistic Catalogue'!A:O,10,0)),IF($B$5="HAØ NỘI",IF(VLOOKUP(TRIM(B148),'Logistic Catalogue'!A:K,11,0)=0,"-",VLOOKUP(TRIM(B148),'Logistic Catalogue'!A:K,11,0)),"-")))</f>
        <v/>
      </c>
      <c r="W148" s="143" t="str">
        <f>IF(TRIM(B148)="","",IF($B$5="HỒ CHÍ MINH",VLOOKUP(TRIM(B148),'Logistic Catalogue'!A:O,2,),VLOOKUP(TRIM(B148),'Logistic Catalogue'!A:Q,3,0)))</f>
        <v/>
      </c>
      <c r="X148" s="70" t="str">
        <f>IF(TRIM(B148)="","",VLOOKUP(TRIM(B148),'Logistic Catalogue'!A:S,19,0))</f>
        <v/>
      </c>
    </row>
    <row r="149" spans="1:24" ht="13">
      <c r="A149" s="114">
        <v>136</v>
      </c>
      <c r="B149" s="18"/>
      <c r="C149" s="20"/>
      <c r="D149" s="125" t="str">
        <f t="shared" si="11"/>
        <v/>
      </c>
      <c r="E149" s="125" t="str">
        <f t="shared" si="12"/>
        <v/>
      </c>
      <c r="F149" s="125" t="str">
        <f>IF(TRIM(B149)="","",IF(AND(D149="Tồn kho",$B$5="HAØ NỘI"),VLOOKUP(TRIM(B149),'Logistic Catalogue'!A:G,7,0),IF(AND(D149="Tồn kho",$B$5="HỒ CHÍ MINH"),VLOOKUP(TRIM(B149),'Logistic Catalogue'!A:E,5,0),IF($B$5="HAØ NỘI",VLOOKUP(TRIM(B149),'Logistic Catalogue'!A:G,7,0),VLOOKUP(TRIM(B149),'Logistic Catalogue'!A:E,5,0)))))</f>
        <v/>
      </c>
      <c r="G149" s="129" t="str">
        <f>IF(TRIM(B149)="","",(VLOOKUP(TRIM(B149),'Logistic Catalogue'!A:O,8,0)))</f>
        <v/>
      </c>
      <c r="H149" s="129" t="str">
        <f>IF(TRIM(B149)="","",(VLOOKUP(TRIM(B149),'Logistic Catalogue'!A:O,9,0)))</f>
        <v/>
      </c>
      <c r="I149" s="126" t="str">
        <f t="shared" si="10"/>
        <v/>
      </c>
      <c r="J149" s="130" t="str">
        <f>IF(TRIM(B149)="","",VLOOKUP(TRIM(B149),'Logistic Catalogue'!A:O,13,0))</f>
        <v/>
      </c>
      <c r="K149" s="127" t="str">
        <f t="shared" si="13"/>
        <v/>
      </c>
      <c r="L149" s="134" t="str">
        <f>IF(TRIM(B149)="","",IF(OR(VLOOKUP(TRIM(B149),'Logistic Catalogue'!A:R,18,0)=285,VLOOKUP(TRIM(B149),'Logistic Catalogue'!A:R,18,0)=286,VLOOKUP(TRIM(B149),'Logistic Catalogue'!A:S,19,0)&lt;&gt;"1000003"),"Chæ caáp giaáy xaùc nhaän xuaát xöù cuûa SEVN",""))</f>
        <v/>
      </c>
      <c r="M149" s="134" t="str">
        <f>IF(TRIM(B149)="","",VLOOKUP(TRIM(B149),'Logistic Catalogue'!A:N,14,0))</f>
        <v/>
      </c>
      <c r="N149" s="134" t="str">
        <f>IF(TRIM(B149)="","",VLOOKUP(TRIM(B149),'Logistic Catalogue'!A:O,15,0))</f>
        <v/>
      </c>
      <c r="O149" s="134" t="str">
        <f>IF(TRIM(B149)="","",VLOOKUP(TRIM(B149),'Logistic Catalogue'!A:P,16,0))</f>
        <v/>
      </c>
      <c r="P149" s="173" t="str">
        <f>IF(TRIM(B149)="","",VLOOKUP(TRIM(B149),'Logistic Catalogue'!A:Q,17,0)*C149)</f>
        <v/>
      </c>
      <c r="S149" s="142" t="str">
        <f>IF(TRIM(B149)="","",IF($B$5="HỒ CHÍ MINH",VLOOKUP(TRIM(B149),'Logistic Catalogue'!A:D,4,0),IF($B$5="HAØ NỘI",VLOOKUP(TRIM(B149),'Logistic Catalogue'!A:F,6,0),"")))</f>
        <v/>
      </c>
      <c r="T149" s="151" t="str">
        <f t="shared" si="14"/>
        <v/>
      </c>
      <c r="U149" s="151">
        <f>IF(D149="Tồn Kho",VLOOKUP($K$5,Link!F:H,3,FALSE),VLOOKUP($K$5,Link!F:I,4,FALSE))</f>
        <v>1</v>
      </c>
      <c r="V149" s="143" t="str">
        <f>IF(TRIM(B149)="","",IF($B$5="HỒ CHÍ MINH",IF(VLOOKUP(TRIM(B149),'Logistic Catalogue'!A:O,10,0)=0,"-",VLOOKUP(TRIM(B149),'Logistic Catalogue'!A:O,10,0)),IF($B$5="HAØ NỘI",IF(VLOOKUP(TRIM(B149),'Logistic Catalogue'!A:K,11,0)=0,"-",VLOOKUP(TRIM(B149),'Logistic Catalogue'!A:K,11,0)),"-")))</f>
        <v/>
      </c>
      <c r="W149" s="143" t="str">
        <f>IF(TRIM(B149)="","",IF($B$5="HỒ CHÍ MINH",VLOOKUP(TRIM(B149),'Logistic Catalogue'!A:O,2,),VLOOKUP(TRIM(B149),'Logistic Catalogue'!A:Q,3,0)))</f>
        <v/>
      </c>
      <c r="X149" s="70" t="str">
        <f>IF(TRIM(B149)="","",VLOOKUP(TRIM(B149),'Logistic Catalogue'!A:S,19,0))</f>
        <v/>
      </c>
    </row>
    <row r="150" spans="1:24" ht="13">
      <c r="A150" s="115">
        <v>137</v>
      </c>
      <c r="B150" s="18"/>
      <c r="C150" s="20"/>
      <c r="D150" s="125" t="str">
        <f t="shared" si="11"/>
        <v/>
      </c>
      <c r="E150" s="125" t="str">
        <f t="shared" si="12"/>
        <v/>
      </c>
      <c r="F150" s="125" t="str">
        <f>IF(TRIM(B150)="","",IF(AND(D150="Tồn kho",$B$5="HAØ NỘI"),VLOOKUP(TRIM(B150),'Logistic Catalogue'!A:G,7,0),IF(AND(D150="Tồn kho",$B$5="HỒ CHÍ MINH"),VLOOKUP(TRIM(B150),'Logistic Catalogue'!A:E,5,0),IF($B$5="HAØ NỘI",VLOOKUP(TRIM(B150),'Logistic Catalogue'!A:G,7,0),VLOOKUP(TRIM(B150),'Logistic Catalogue'!A:E,5,0)))))</f>
        <v/>
      </c>
      <c r="G150" s="129" t="str">
        <f>IF(TRIM(B150)="","",(VLOOKUP(TRIM(B150),'Logistic Catalogue'!A:O,8,0)))</f>
        <v/>
      </c>
      <c r="H150" s="129" t="str">
        <f>IF(TRIM(B150)="","",(VLOOKUP(TRIM(B150),'Logistic Catalogue'!A:O,9,0)))</f>
        <v/>
      </c>
      <c r="I150" s="126" t="str">
        <f t="shared" si="10"/>
        <v/>
      </c>
      <c r="J150" s="130" t="str">
        <f>IF(TRIM(B150)="","",VLOOKUP(TRIM(B150),'Logistic Catalogue'!A:O,13,0))</f>
        <v/>
      </c>
      <c r="K150" s="127" t="str">
        <f t="shared" si="13"/>
        <v/>
      </c>
      <c r="L150" s="134" t="str">
        <f>IF(TRIM(B150)="","",IF(OR(VLOOKUP(TRIM(B150),'Logistic Catalogue'!A:R,18,0)=285,VLOOKUP(TRIM(B150),'Logistic Catalogue'!A:R,18,0)=286,VLOOKUP(TRIM(B150),'Logistic Catalogue'!A:S,19,0)&lt;&gt;"1000003"),"Chæ caáp giaáy xaùc nhaän xuaát xöù cuûa SEVN",""))</f>
        <v/>
      </c>
      <c r="M150" s="134" t="str">
        <f>IF(TRIM(B150)="","",VLOOKUP(TRIM(B150),'Logistic Catalogue'!A:N,14,0))</f>
        <v/>
      </c>
      <c r="N150" s="134" t="str">
        <f>IF(TRIM(B150)="","",VLOOKUP(TRIM(B150),'Logistic Catalogue'!A:O,15,0))</f>
        <v/>
      </c>
      <c r="O150" s="134" t="str">
        <f>IF(TRIM(B150)="","",VLOOKUP(TRIM(B150),'Logistic Catalogue'!A:P,16,0))</f>
        <v/>
      </c>
      <c r="P150" s="173" t="str">
        <f>IF(TRIM(B150)="","",VLOOKUP(TRIM(B150),'Logistic Catalogue'!A:Q,17,0)*C150)</f>
        <v/>
      </c>
      <c r="S150" s="142" t="str">
        <f>IF(TRIM(B150)="","",IF($B$5="HỒ CHÍ MINH",VLOOKUP(TRIM(B150),'Logistic Catalogue'!A:D,4,0),IF($B$5="HAØ NỘI",VLOOKUP(TRIM(B150),'Logistic Catalogue'!A:F,6,0),"")))</f>
        <v/>
      </c>
      <c r="T150" s="151" t="str">
        <f t="shared" si="14"/>
        <v/>
      </c>
      <c r="U150" s="151">
        <f>IF(D150="Tồn Kho",VLOOKUP($K$5,Link!F:H,3,FALSE),VLOOKUP($K$5,Link!F:I,4,FALSE))</f>
        <v>1</v>
      </c>
      <c r="V150" s="143" t="str">
        <f>IF(TRIM(B150)="","",IF($B$5="HỒ CHÍ MINH",IF(VLOOKUP(TRIM(B150),'Logistic Catalogue'!A:O,10,0)=0,"-",VLOOKUP(TRIM(B150),'Logistic Catalogue'!A:O,10,0)),IF($B$5="HAØ NỘI",IF(VLOOKUP(TRIM(B150),'Logistic Catalogue'!A:K,11,0)=0,"-",VLOOKUP(TRIM(B150),'Logistic Catalogue'!A:K,11,0)),"-")))</f>
        <v/>
      </c>
      <c r="W150" s="143" t="str">
        <f>IF(TRIM(B150)="","",IF($B$5="HỒ CHÍ MINH",VLOOKUP(TRIM(B150),'Logistic Catalogue'!A:O,2,),VLOOKUP(TRIM(B150),'Logistic Catalogue'!A:Q,3,0)))</f>
        <v/>
      </c>
      <c r="X150" s="70" t="str">
        <f>IF(TRIM(B150)="","",VLOOKUP(TRIM(B150),'Logistic Catalogue'!A:S,19,0))</f>
        <v/>
      </c>
    </row>
    <row r="151" spans="1:24" ht="13">
      <c r="A151" s="114">
        <v>138</v>
      </c>
      <c r="B151" s="18"/>
      <c r="C151" s="20"/>
      <c r="D151" s="125" t="str">
        <f t="shared" si="11"/>
        <v/>
      </c>
      <c r="E151" s="125" t="str">
        <f t="shared" si="12"/>
        <v/>
      </c>
      <c r="F151" s="125" t="str">
        <f>IF(TRIM(B151)="","",IF(AND(D151="Tồn kho",$B$5="HAØ NỘI"),VLOOKUP(TRIM(B151),'Logistic Catalogue'!A:G,7,0),IF(AND(D151="Tồn kho",$B$5="HỒ CHÍ MINH"),VLOOKUP(TRIM(B151),'Logistic Catalogue'!A:E,5,0),IF($B$5="HAØ NỘI",VLOOKUP(TRIM(B151),'Logistic Catalogue'!A:G,7,0),VLOOKUP(TRIM(B151),'Logistic Catalogue'!A:E,5,0)))))</f>
        <v/>
      </c>
      <c r="G151" s="129" t="str">
        <f>IF(TRIM(B151)="","",(VLOOKUP(TRIM(B151),'Logistic Catalogue'!A:O,8,0)))</f>
        <v/>
      </c>
      <c r="H151" s="129" t="str">
        <f>IF(TRIM(B151)="","",(VLOOKUP(TRIM(B151),'Logistic Catalogue'!A:O,9,0)))</f>
        <v/>
      </c>
      <c r="I151" s="126" t="str">
        <f t="shared" si="10"/>
        <v/>
      </c>
      <c r="J151" s="130" t="str">
        <f>IF(TRIM(B151)="","",VLOOKUP(TRIM(B151),'Logistic Catalogue'!A:O,13,0))</f>
        <v/>
      </c>
      <c r="K151" s="127" t="str">
        <f t="shared" si="13"/>
        <v/>
      </c>
      <c r="L151" s="134" t="str">
        <f>IF(TRIM(B151)="","",IF(OR(VLOOKUP(TRIM(B151),'Logistic Catalogue'!A:R,18,0)=285,VLOOKUP(TRIM(B151),'Logistic Catalogue'!A:R,18,0)=286,VLOOKUP(TRIM(B151),'Logistic Catalogue'!A:S,19,0)&lt;&gt;"1000003"),"Chæ caáp giaáy xaùc nhaän xuaát xöù cuûa SEVN",""))</f>
        <v/>
      </c>
      <c r="M151" s="134" t="str">
        <f>IF(TRIM(B151)="","",VLOOKUP(TRIM(B151),'Logistic Catalogue'!A:N,14,0))</f>
        <v/>
      </c>
      <c r="N151" s="134" t="str">
        <f>IF(TRIM(B151)="","",VLOOKUP(TRIM(B151),'Logistic Catalogue'!A:O,15,0))</f>
        <v/>
      </c>
      <c r="O151" s="134" t="str">
        <f>IF(TRIM(B151)="","",VLOOKUP(TRIM(B151),'Logistic Catalogue'!A:P,16,0))</f>
        <v/>
      </c>
      <c r="P151" s="173" t="str">
        <f>IF(TRIM(B151)="","",VLOOKUP(TRIM(B151),'Logistic Catalogue'!A:Q,17,0)*C151)</f>
        <v/>
      </c>
      <c r="S151" s="142" t="str">
        <f>IF(TRIM(B151)="","",IF($B$5="HỒ CHÍ MINH",VLOOKUP(TRIM(B151),'Logistic Catalogue'!A:D,4,0),IF($B$5="HAØ NỘI",VLOOKUP(TRIM(B151),'Logistic Catalogue'!A:F,6,0),"")))</f>
        <v/>
      </c>
      <c r="T151" s="151" t="str">
        <f t="shared" si="14"/>
        <v/>
      </c>
      <c r="U151" s="151">
        <f>IF(D151="Tồn Kho",VLOOKUP($K$5,Link!F:H,3,FALSE),VLOOKUP($K$5,Link!F:I,4,FALSE))</f>
        <v>1</v>
      </c>
      <c r="V151" s="143" t="str">
        <f>IF(TRIM(B151)="","",IF($B$5="HỒ CHÍ MINH",IF(VLOOKUP(TRIM(B151),'Logistic Catalogue'!A:O,10,0)=0,"-",VLOOKUP(TRIM(B151),'Logistic Catalogue'!A:O,10,0)),IF($B$5="HAØ NỘI",IF(VLOOKUP(TRIM(B151),'Logistic Catalogue'!A:K,11,0)=0,"-",VLOOKUP(TRIM(B151),'Logistic Catalogue'!A:K,11,0)),"-")))</f>
        <v/>
      </c>
      <c r="W151" s="143" t="str">
        <f>IF(TRIM(B151)="","",IF($B$5="HỒ CHÍ MINH",VLOOKUP(TRIM(B151),'Logistic Catalogue'!A:O,2,),VLOOKUP(TRIM(B151),'Logistic Catalogue'!A:Q,3,0)))</f>
        <v/>
      </c>
      <c r="X151" s="70" t="str">
        <f>IF(TRIM(B151)="","",VLOOKUP(TRIM(B151),'Logistic Catalogue'!A:S,19,0))</f>
        <v/>
      </c>
    </row>
    <row r="152" spans="1:24" ht="13">
      <c r="A152" s="115">
        <v>139</v>
      </c>
      <c r="B152" s="18"/>
      <c r="C152" s="20"/>
      <c r="D152" s="125" t="str">
        <f t="shared" si="11"/>
        <v/>
      </c>
      <c r="E152" s="125" t="str">
        <f t="shared" si="12"/>
        <v/>
      </c>
      <c r="F152" s="125" t="str">
        <f>IF(TRIM(B152)="","",IF(AND(D152="Tồn kho",$B$5="HAØ NỘI"),VLOOKUP(TRIM(B152),'Logistic Catalogue'!A:G,7,0),IF(AND(D152="Tồn kho",$B$5="HỒ CHÍ MINH"),VLOOKUP(TRIM(B152),'Logistic Catalogue'!A:E,5,0),IF($B$5="HAØ NỘI",VLOOKUP(TRIM(B152),'Logistic Catalogue'!A:G,7,0),VLOOKUP(TRIM(B152),'Logistic Catalogue'!A:E,5,0)))))</f>
        <v/>
      </c>
      <c r="G152" s="129" t="str">
        <f>IF(TRIM(B152)="","",(VLOOKUP(TRIM(B152),'Logistic Catalogue'!A:O,8,0)))</f>
        <v/>
      </c>
      <c r="H152" s="129" t="str">
        <f>IF(TRIM(B152)="","",(VLOOKUP(TRIM(B152),'Logistic Catalogue'!A:O,9,0)))</f>
        <v/>
      </c>
      <c r="I152" s="126" t="str">
        <f t="shared" si="10"/>
        <v/>
      </c>
      <c r="J152" s="130" t="str">
        <f>IF(TRIM(B152)="","",VLOOKUP(TRIM(B152),'Logistic Catalogue'!A:O,13,0))</f>
        <v/>
      </c>
      <c r="K152" s="127" t="str">
        <f t="shared" si="13"/>
        <v/>
      </c>
      <c r="L152" s="134" t="str">
        <f>IF(TRIM(B152)="","",IF(OR(VLOOKUP(TRIM(B152),'Logistic Catalogue'!A:R,18,0)=285,VLOOKUP(TRIM(B152),'Logistic Catalogue'!A:R,18,0)=286,VLOOKUP(TRIM(B152),'Logistic Catalogue'!A:S,19,0)&lt;&gt;"1000003"),"Chæ caáp giaáy xaùc nhaän xuaát xöù cuûa SEVN",""))</f>
        <v/>
      </c>
      <c r="M152" s="134" t="str">
        <f>IF(TRIM(B152)="","",VLOOKUP(TRIM(B152),'Logistic Catalogue'!A:N,14,0))</f>
        <v/>
      </c>
      <c r="N152" s="134" t="str">
        <f>IF(TRIM(B152)="","",VLOOKUP(TRIM(B152),'Logistic Catalogue'!A:O,15,0))</f>
        <v/>
      </c>
      <c r="O152" s="134" t="str">
        <f>IF(TRIM(B152)="","",VLOOKUP(TRIM(B152),'Logistic Catalogue'!A:P,16,0))</f>
        <v/>
      </c>
      <c r="P152" s="173" t="str">
        <f>IF(TRIM(B152)="","",VLOOKUP(TRIM(B152),'Logistic Catalogue'!A:Q,17,0)*C152)</f>
        <v/>
      </c>
      <c r="S152" s="142" t="str">
        <f>IF(TRIM(B152)="","",IF($B$5="HỒ CHÍ MINH",VLOOKUP(TRIM(B152),'Logistic Catalogue'!A:D,4,0),IF($B$5="HAØ NỘI",VLOOKUP(TRIM(B152),'Logistic Catalogue'!A:F,6,0),"")))</f>
        <v/>
      </c>
      <c r="T152" s="151" t="str">
        <f t="shared" si="14"/>
        <v/>
      </c>
      <c r="U152" s="151">
        <f>IF(D152="Tồn Kho",VLOOKUP($K$5,Link!F:H,3,FALSE),VLOOKUP($K$5,Link!F:I,4,FALSE))</f>
        <v>1</v>
      </c>
      <c r="V152" s="143" t="str">
        <f>IF(TRIM(B152)="","",IF($B$5="HỒ CHÍ MINH",IF(VLOOKUP(TRIM(B152),'Logistic Catalogue'!A:O,10,0)=0,"-",VLOOKUP(TRIM(B152),'Logistic Catalogue'!A:O,10,0)),IF($B$5="HAØ NỘI",IF(VLOOKUP(TRIM(B152),'Logistic Catalogue'!A:K,11,0)=0,"-",VLOOKUP(TRIM(B152),'Logistic Catalogue'!A:K,11,0)),"-")))</f>
        <v/>
      </c>
      <c r="W152" s="143" t="str">
        <f>IF(TRIM(B152)="","",IF($B$5="HỒ CHÍ MINH",VLOOKUP(TRIM(B152),'Logistic Catalogue'!A:O,2,),VLOOKUP(TRIM(B152),'Logistic Catalogue'!A:Q,3,0)))</f>
        <v/>
      </c>
      <c r="X152" s="70" t="str">
        <f>IF(TRIM(B152)="","",VLOOKUP(TRIM(B152),'Logistic Catalogue'!A:S,19,0))</f>
        <v/>
      </c>
    </row>
    <row r="153" spans="1:24" ht="13">
      <c r="A153" s="114">
        <v>140</v>
      </c>
      <c r="B153" s="18"/>
      <c r="C153" s="20"/>
      <c r="D153" s="125" t="str">
        <f t="shared" si="11"/>
        <v/>
      </c>
      <c r="E153" s="125" t="str">
        <f t="shared" si="12"/>
        <v/>
      </c>
      <c r="F153" s="125" t="str">
        <f>IF(TRIM(B153)="","",IF(AND(D153="Tồn kho",$B$5="HAØ NỘI"),VLOOKUP(TRIM(B153),'Logistic Catalogue'!A:G,7,0),IF(AND(D153="Tồn kho",$B$5="HỒ CHÍ MINH"),VLOOKUP(TRIM(B153),'Logistic Catalogue'!A:E,5,0),IF($B$5="HAØ NỘI",VLOOKUP(TRIM(B153),'Logistic Catalogue'!A:G,7,0),VLOOKUP(TRIM(B153),'Logistic Catalogue'!A:E,5,0)))))</f>
        <v/>
      </c>
      <c r="G153" s="129" t="str">
        <f>IF(TRIM(B153)="","",(VLOOKUP(TRIM(B153),'Logistic Catalogue'!A:O,8,0)))</f>
        <v/>
      </c>
      <c r="H153" s="129" t="str">
        <f>IF(TRIM(B153)="","",(VLOOKUP(TRIM(B153),'Logistic Catalogue'!A:O,9,0)))</f>
        <v/>
      </c>
      <c r="I153" s="126" t="str">
        <f t="shared" si="10"/>
        <v/>
      </c>
      <c r="J153" s="130" t="str">
        <f>IF(TRIM(B153)="","",VLOOKUP(TRIM(B153),'Logistic Catalogue'!A:O,13,0))</f>
        <v/>
      </c>
      <c r="K153" s="127" t="str">
        <f t="shared" si="13"/>
        <v/>
      </c>
      <c r="L153" s="134" t="str">
        <f>IF(TRIM(B153)="","",IF(OR(VLOOKUP(TRIM(B153),'Logistic Catalogue'!A:R,18,0)=285,VLOOKUP(TRIM(B153),'Logistic Catalogue'!A:R,18,0)=286,VLOOKUP(TRIM(B153),'Logistic Catalogue'!A:S,19,0)&lt;&gt;"1000003"),"Chæ caáp giaáy xaùc nhaän xuaát xöù cuûa SEVN",""))</f>
        <v/>
      </c>
      <c r="M153" s="134" t="str">
        <f>IF(TRIM(B153)="","",VLOOKUP(TRIM(B153),'Logistic Catalogue'!A:N,14,0))</f>
        <v/>
      </c>
      <c r="N153" s="134" t="str">
        <f>IF(TRIM(B153)="","",VLOOKUP(TRIM(B153),'Logistic Catalogue'!A:O,15,0))</f>
        <v/>
      </c>
      <c r="O153" s="134" t="str">
        <f>IF(TRIM(B153)="","",VLOOKUP(TRIM(B153),'Logistic Catalogue'!A:P,16,0))</f>
        <v/>
      </c>
      <c r="P153" s="173" t="str">
        <f>IF(TRIM(B153)="","",VLOOKUP(TRIM(B153),'Logistic Catalogue'!A:Q,17,0)*C153)</f>
        <v/>
      </c>
      <c r="S153" s="142" t="str">
        <f>IF(TRIM(B153)="","",IF($B$5="HỒ CHÍ MINH",VLOOKUP(TRIM(B153),'Logistic Catalogue'!A:D,4,0),IF($B$5="HAØ NỘI",VLOOKUP(TRIM(B153),'Logistic Catalogue'!A:F,6,0),"")))</f>
        <v/>
      </c>
      <c r="T153" s="151" t="str">
        <f t="shared" si="14"/>
        <v/>
      </c>
      <c r="U153" s="151">
        <f>IF(D153="Tồn Kho",VLOOKUP($K$5,Link!F:H,3,FALSE),VLOOKUP($K$5,Link!F:I,4,FALSE))</f>
        <v>1</v>
      </c>
      <c r="V153" s="143" t="str">
        <f>IF(TRIM(B153)="","",IF($B$5="HỒ CHÍ MINH",IF(VLOOKUP(TRIM(B153),'Logistic Catalogue'!A:O,10,0)=0,"-",VLOOKUP(TRIM(B153),'Logistic Catalogue'!A:O,10,0)),IF($B$5="HAØ NỘI",IF(VLOOKUP(TRIM(B153),'Logistic Catalogue'!A:K,11,0)=0,"-",VLOOKUP(TRIM(B153),'Logistic Catalogue'!A:K,11,0)),"-")))</f>
        <v/>
      </c>
      <c r="W153" s="143" t="str">
        <f>IF(TRIM(B153)="","",IF($B$5="HỒ CHÍ MINH",VLOOKUP(TRIM(B153),'Logistic Catalogue'!A:O,2,),VLOOKUP(TRIM(B153),'Logistic Catalogue'!A:Q,3,0)))</f>
        <v/>
      </c>
      <c r="X153" s="70" t="str">
        <f>IF(TRIM(B153)="","",VLOOKUP(TRIM(B153),'Logistic Catalogue'!A:S,19,0))</f>
        <v/>
      </c>
    </row>
    <row r="154" spans="1:24" ht="13">
      <c r="A154" s="115">
        <v>141</v>
      </c>
      <c r="B154" s="18"/>
      <c r="C154" s="20"/>
      <c r="D154" s="125" t="str">
        <f t="shared" si="11"/>
        <v/>
      </c>
      <c r="E154" s="125" t="str">
        <f t="shared" si="12"/>
        <v/>
      </c>
      <c r="F154" s="125" t="str">
        <f>IF(TRIM(B154)="","",IF(AND(D154="Tồn kho",$B$5="HAØ NỘI"),VLOOKUP(TRIM(B154),'Logistic Catalogue'!A:G,7,0),IF(AND(D154="Tồn kho",$B$5="HỒ CHÍ MINH"),VLOOKUP(TRIM(B154),'Logistic Catalogue'!A:E,5,0),IF($B$5="HAØ NỘI",VLOOKUP(TRIM(B154),'Logistic Catalogue'!A:G,7,0),VLOOKUP(TRIM(B154),'Logistic Catalogue'!A:E,5,0)))))</f>
        <v/>
      </c>
      <c r="G154" s="129" t="str">
        <f>IF(TRIM(B154)="","",(VLOOKUP(TRIM(B154),'Logistic Catalogue'!A:O,8,0)))</f>
        <v/>
      </c>
      <c r="H154" s="129" t="str">
        <f>IF(TRIM(B154)="","",(VLOOKUP(TRIM(B154),'Logistic Catalogue'!A:O,9,0)))</f>
        <v/>
      </c>
      <c r="I154" s="126" t="str">
        <f t="shared" si="10"/>
        <v/>
      </c>
      <c r="J154" s="130" t="str">
        <f>IF(TRIM(B154)="","",VLOOKUP(TRIM(B154),'Logistic Catalogue'!A:O,13,0))</f>
        <v/>
      </c>
      <c r="K154" s="127" t="str">
        <f t="shared" si="13"/>
        <v/>
      </c>
      <c r="L154" s="134" t="str">
        <f>IF(TRIM(B154)="","",IF(OR(VLOOKUP(TRIM(B154),'Logistic Catalogue'!A:R,18,0)=285,VLOOKUP(TRIM(B154),'Logistic Catalogue'!A:R,18,0)=286,VLOOKUP(TRIM(B154),'Logistic Catalogue'!A:S,19,0)&lt;&gt;"1000003"),"Chæ caáp giaáy xaùc nhaän xuaát xöù cuûa SEVN",""))</f>
        <v/>
      </c>
      <c r="M154" s="134" t="str">
        <f>IF(TRIM(B154)="","",VLOOKUP(TRIM(B154),'Logistic Catalogue'!A:N,14,0))</f>
        <v/>
      </c>
      <c r="N154" s="134" t="str">
        <f>IF(TRIM(B154)="","",VLOOKUP(TRIM(B154),'Logistic Catalogue'!A:O,15,0))</f>
        <v/>
      </c>
      <c r="O154" s="134" t="str">
        <f>IF(TRIM(B154)="","",VLOOKUP(TRIM(B154),'Logistic Catalogue'!A:P,16,0))</f>
        <v/>
      </c>
      <c r="P154" s="173" t="str">
        <f>IF(TRIM(B154)="","",VLOOKUP(TRIM(B154),'Logistic Catalogue'!A:Q,17,0)*C154)</f>
        <v/>
      </c>
      <c r="S154" s="142" t="str">
        <f>IF(TRIM(B154)="","",IF($B$5="HỒ CHÍ MINH",VLOOKUP(TRIM(B154),'Logistic Catalogue'!A:D,4,0),IF($B$5="HAØ NỘI",VLOOKUP(TRIM(B154),'Logistic Catalogue'!A:F,6,0),"")))</f>
        <v/>
      </c>
      <c r="T154" s="151" t="str">
        <f t="shared" si="14"/>
        <v/>
      </c>
      <c r="U154" s="151">
        <f>IF(D154="Tồn Kho",VLOOKUP($K$5,Link!F:H,3,FALSE),VLOOKUP($K$5,Link!F:I,4,FALSE))</f>
        <v>1</v>
      </c>
      <c r="V154" s="143" t="str">
        <f>IF(TRIM(B154)="","",IF($B$5="HỒ CHÍ MINH",IF(VLOOKUP(TRIM(B154),'Logistic Catalogue'!A:O,10,0)=0,"-",VLOOKUP(TRIM(B154),'Logistic Catalogue'!A:O,10,0)),IF($B$5="HAØ NỘI",IF(VLOOKUP(TRIM(B154),'Logistic Catalogue'!A:K,11,0)=0,"-",VLOOKUP(TRIM(B154),'Logistic Catalogue'!A:K,11,0)),"-")))</f>
        <v/>
      </c>
      <c r="W154" s="143" t="str">
        <f>IF(TRIM(B154)="","",IF($B$5="HỒ CHÍ MINH",VLOOKUP(TRIM(B154),'Logistic Catalogue'!A:O,2,),VLOOKUP(TRIM(B154),'Logistic Catalogue'!A:Q,3,0)))</f>
        <v/>
      </c>
      <c r="X154" s="70" t="str">
        <f>IF(TRIM(B154)="","",VLOOKUP(TRIM(B154),'Logistic Catalogue'!A:S,19,0))</f>
        <v/>
      </c>
    </row>
    <row r="155" spans="1:24" ht="13">
      <c r="A155" s="114">
        <v>142</v>
      </c>
      <c r="B155" s="18"/>
      <c r="C155" s="20"/>
      <c r="D155" s="125" t="str">
        <f t="shared" si="11"/>
        <v/>
      </c>
      <c r="E155" s="125" t="str">
        <f t="shared" si="12"/>
        <v/>
      </c>
      <c r="F155" s="125" t="str">
        <f>IF(TRIM(B155)="","",IF(AND(D155="Tồn kho",$B$5="HAØ NỘI"),VLOOKUP(TRIM(B155),'Logistic Catalogue'!A:G,7,0),IF(AND(D155="Tồn kho",$B$5="HỒ CHÍ MINH"),VLOOKUP(TRIM(B155),'Logistic Catalogue'!A:E,5,0),IF($B$5="HAØ NỘI",VLOOKUP(TRIM(B155),'Logistic Catalogue'!A:G,7,0),VLOOKUP(TRIM(B155),'Logistic Catalogue'!A:E,5,0)))))</f>
        <v/>
      </c>
      <c r="G155" s="129" t="str">
        <f>IF(TRIM(B155)="","",(VLOOKUP(TRIM(B155),'Logistic Catalogue'!A:O,8,0)))</f>
        <v/>
      </c>
      <c r="H155" s="129" t="str">
        <f>IF(TRIM(B155)="","",(VLOOKUP(TRIM(B155),'Logistic Catalogue'!A:O,9,0)))</f>
        <v/>
      </c>
      <c r="I155" s="126" t="str">
        <f t="shared" si="10"/>
        <v/>
      </c>
      <c r="J155" s="130" t="str">
        <f>IF(TRIM(B155)="","",VLOOKUP(TRIM(B155),'Logistic Catalogue'!A:O,13,0))</f>
        <v/>
      </c>
      <c r="K155" s="127" t="str">
        <f t="shared" si="13"/>
        <v/>
      </c>
      <c r="L155" s="134" t="str">
        <f>IF(TRIM(B155)="","",IF(OR(VLOOKUP(TRIM(B155),'Logistic Catalogue'!A:R,18,0)=285,VLOOKUP(TRIM(B155),'Logistic Catalogue'!A:R,18,0)=286,VLOOKUP(TRIM(B155),'Logistic Catalogue'!A:S,19,0)&lt;&gt;"1000003"),"Chæ caáp giaáy xaùc nhaän xuaát xöù cuûa SEVN",""))</f>
        <v/>
      </c>
      <c r="M155" s="134" t="str">
        <f>IF(TRIM(B155)="","",VLOOKUP(TRIM(B155),'Logistic Catalogue'!A:N,14,0))</f>
        <v/>
      </c>
      <c r="N155" s="134" t="str">
        <f>IF(TRIM(B155)="","",VLOOKUP(TRIM(B155),'Logistic Catalogue'!A:O,15,0))</f>
        <v/>
      </c>
      <c r="O155" s="134" t="str">
        <f>IF(TRIM(B155)="","",VLOOKUP(TRIM(B155),'Logistic Catalogue'!A:P,16,0))</f>
        <v/>
      </c>
      <c r="P155" s="173" t="str">
        <f>IF(TRIM(B155)="","",VLOOKUP(TRIM(B155),'Logistic Catalogue'!A:Q,17,0)*C155)</f>
        <v/>
      </c>
      <c r="S155" s="142" t="str">
        <f>IF(TRIM(B155)="","",IF($B$5="HỒ CHÍ MINH",VLOOKUP(TRIM(B155),'Logistic Catalogue'!A:D,4,0),IF($B$5="HAØ NỘI",VLOOKUP(TRIM(B155),'Logistic Catalogue'!A:F,6,0),"")))</f>
        <v/>
      </c>
      <c r="T155" s="151" t="str">
        <f t="shared" si="14"/>
        <v/>
      </c>
      <c r="U155" s="151">
        <f>IF(D155="Tồn Kho",VLOOKUP($K$5,Link!F:H,3,FALSE),VLOOKUP($K$5,Link!F:I,4,FALSE))</f>
        <v>1</v>
      </c>
      <c r="V155" s="143" t="str">
        <f>IF(TRIM(B155)="","",IF($B$5="HỒ CHÍ MINH",IF(VLOOKUP(TRIM(B155),'Logistic Catalogue'!A:O,10,0)=0,"-",VLOOKUP(TRIM(B155),'Logistic Catalogue'!A:O,10,0)),IF($B$5="HAØ NỘI",IF(VLOOKUP(TRIM(B155),'Logistic Catalogue'!A:K,11,0)=0,"-",VLOOKUP(TRIM(B155),'Logistic Catalogue'!A:K,11,0)),"-")))</f>
        <v/>
      </c>
      <c r="W155" s="143" t="str">
        <f>IF(TRIM(B155)="","",IF($B$5="HỒ CHÍ MINH",VLOOKUP(TRIM(B155),'Logistic Catalogue'!A:O,2,),VLOOKUP(TRIM(B155),'Logistic Catalogue'!A:Q,3,0)))</f>
        <v/>
      </c>
      <c r="X155" s="70" t="str">
        <f>IF(TRIM(B155)="","",VLOOKUP(TRIM(B155),'Logistic Catalogue'!A:S,19,0))</f>
        <v/>
      </c>
    </row>
    <row r="156" spans="1:24" ht="13">
      <c r="A156" s="115">
        <v>143</v>
      </c>
      <c r="B156" s="18"/>
      <c r="C156" s="20"/>
      <c r="D156" s="125" t="str">
        <f t="shared" si="11"/>
        <v/>
      </c>
      <c r="E156" s="125" t="str">
        <f t="shared" si="12"/>
        <v/>
      </c>
      <c r="F156" s="125" t="str">
        <f>IF(TRIM(B156)="","",IF(AND(D156="Tồn kho",$B$5="HAØ NỘI"),VLOOKUP(TRIM(B156),'Logistic Catalogue'!A:G,7,0),IF(AND(D156="Tồn kho",$B$5="HỒ CHÍ MINH"),VLOOKUP(TRIM(B156),'Logistic Catalogue'!A:E,5,0),IF($B$5="HAØ NỘI",VLOOKUP(TRIM(B156),'Logistic Catalogue'!A:G,7,0),VLOOKUP(TRIM(B156),'Logistic Catalogue'!A:E,5,0)))))</f>
        <v/>
      </c>
      <c r="G156" s="129" t="str">
        <f>IF(TRIM(B156)="","",(VLOOKUP(TRIM(B156),'Logistic Catalogue'!A:O,8,0)))</f>
        <v/>
      </c>
      <c r="H156" s="129" t="str">
        <f>IF(TRIM(B156)="","",(VLOOKUP(TRIM(B156),'Logistic Catalogue'!A:O,9,0)))</f>
        <v/>
      </c>
      <c r="I156" s="126" t="str">
        <f t="shared" si="10"/>
        <v/>
      </c>
      <c r="J156" s="130" t="str">
        <f>IF(TRIM(B156)="","",VLOOKUP(TRIM(B156),'Logistic Catalogue'!A:O,13,0))</f>
        <v/>
      </c>
      <c r="K156" s="127" t="str">
        <f t="shared" si="13"/>
        <v/>
      </c>
      <c r="L156" s="134" t="str">
        <f>IF(TRIM(B156)="","",IF(OR(VLOOKUP(TRIM(B156),'Logistic Catalogue'!A:R,18,0)=285,VLOOKUP(TRIM(B156),'Logistic Catalogue'!A:R,18,0)=286,VLOOKUP(TRIM(B156),'Logistic Catalogue'!A:S,19,0)&lt;&gt;"1000003"),"Chæ caáp giaáy xaùc nhaän xuaát xöù cuûa SEVN",""))</f>
        <v/>
      </c>
      <c r="M156" s="134" t="str">
        <f>IF(TRIM(B156)="","",VLOOKUP(TRIM(B156),'Logistic Catalogue'!A:N,14,0))</f>
        <v/>
      </c>
      <c r="N156" s="134" t="str">
        <f>IF(TRIM(B156)="","",VLOOKUP(TRIM(B156),'Logistic Catalogue'!A:O,15,0))</f>
        <v/>
      </c>
      <c r="O156" s="134" t="str">
        <f>IF(TRIM(B156)="","",VLOOKUP(TRIM(B156),'Logistic Catalogue'!A:P,16,0))</f>
        <v/>
      </c>
      <c r="P156" s="173" t="str">
        <f>IF(TRIM(B156)="","",VLOOKUP(TRIM(B156),'Logistic Catalogue'!A:Q,17,0)*C156)</f>
        <v/>
      </c>
      <c r="S156" s="142" t="str">
        <f>IF(TRIM(B156)="","",IF($B$5="HỒ CHÍ MINH",VLOOKUP(TRIM(B156),'Logistic Catalogue'!A:D,4,0),IF($B$5="HAØ NỘI",VLOOKUP(TRIM(B156),'Logistic Catalogue'!A:F,6,0),"")))</f>
        <v/>
      </c>
      <c r="T156" s="151" t="str">
        <f t="shared" si="14"/>
        <v/>
      </c>
      <c r="U156" s="151">
        <f>IF(D156="Tồn Kho",VLOOKUP($K$5,Link!F:H,3,FALSE),VLOOKUP($K$5,Link!F:I,4,FALSE))</f>
        <v>1</v>
      </c>
      <c r="V156" s="143" t="str">
        <f>IF(TRIM(B156)="","",IF($B$5="HỒ CHÍ MINH",IF(VLOOKUP(TRIM(B156),'Logistic Catalogue'!A:O,10,0)=0,"-",VLOOKUP(TRIM(B156),'Logistic Catalogue'!A:O,10,0)),IF($B$5="HAØ NỘI",IF(VLOOKUP(TRIM(B156),'Logistic Catalogue'!A:K,11,0)=0,"-",VLOOKUP(TRIM(B156),'Logistic Catalogue'!A:K,11,0)),"-")))</f>
        <v/>
      </c>
      <c r="W156" s="143" t="str">
        <f>IF(TRIM(B156)="","",IF($B$5="HỒ CHÍ MINH",VLOOKUP(TRIM(B156),'Logistic Catalogue'!A:O,2,),VLOOKUP(TRIM(B156),'Logistic Catalogue'!A:Q,3,0)))</f>
        <v/>
      </c>
      <c r="X156" s="70" t="str">
        <f>IF(TRIM(B156)="","",VLOOKUP(TRIM(B156),'Logistic Catalogue'!A:S,19,0))</f>
        <v/>
      </c>
    </row>
    <row r="157" spans="1:24" ht="13">
      <c r="A157" s="114">
        <v>144</v>
      </c>
      <c r="B157" s="18"/>
      <c r="C157" s="20"/>
      <c r="D157" s="125" t="str">
        <f t="shared" si="11"/>
        <v/>
      </c>
      <c r="E157" s="125" t="str">
        <f t="shared" si="12"/>
        <v/>
      </c>
      <c r="F157" s="125" t="str">
        <f>IF(TRIM(B157)="","",IF(AND(D157="Tồn kho",$B$5="HAØ NỘI"),VLOOKUP(TRIM(B157),'Logistic Catalogue'!A:G,7,0),IF(AND(D157="Tồn kho",$B$5="HỒ CHÍ MINH"),VLOOKUP(TRIM(B157),'Logistic Catalogue'!A:E,5,0),IF($B$5="HAØ NỘI",VLOOKUP(TRIM(B157),'Logistic Catalogue'!A:G,7,0),VLOOKUP(TRIM(B157),'Logistic Catalogue'!A:E,5,0)))))</f>
        <v/>
      </c>
      <c r="G157" s="129" t="str">
        <f>IF(TRIM(B157)="","",(VLOOKUP(TRIM(B157),'Logistic Catalogue'!A:O,8,0)))</f>
        <v/>
      </c>
      <c r="H157" s="129" t="str">
        <f>IF(TRIM(B157)="","",(VLOOKUP(TRIM(B157),'Logistic Catalogue'!A:O,9,0)))</f>
        <v/>
      </c>
      <c r="I157" s="126" t="str">
        <f t="shared" si="10"/>
        <v/>
      </c>
      <c r="J157" s="130" t="str">
        <f>IF(TRIM(B157)="","",VLOOKUP(TRIM(B157),'Logistic Catalogue'!A:O,13,0))</f>
        <v/>
      </c>
      <c r="K157" s="127" t="str">
        <f t="shared" si="13"/>
        <v/>
      </c>
      <c r="L157" s="134" t="str">
        <f>IF(TRIM(B157)="","",IF(OR(VLOOKUP(TRIM(B157),'Logistic Catalogue'!A:R,18,0)=285,VLOOKUP(TRIM(B157),'Logistic Catalogue'!A:R,18,0)=286,VLOOKUP(TRIM(B157),'Logistic Catalogue'!A:S,19,0)&lt;&gt;"1000003"),"Chæ caáp giaáy xaùc nhaän xuaát xöù cuûa SEVN",""))</f>
        <v/>
      </c>
      <c r="M157" s="134" t="str">
        <f>IF(TRIM(B157)="","",VLOOKUP(TRIM(B157),'Logistic Catalogue'!A:N,14,0))</f>
        <v/>
      </c>
      <c r="N157" s="134" t="str">
        <f>IF(TRIM(B157)="","",VLOOKUP(TRIM(B157),'Logistic Catalogue'!A:O,15,0))</f>
        <v/>
      </c>
      <c r="O157" s="134" t="str">
        <f>IF(TRIM(B157)="","",VLOOKUP(TRIM(B157),'Logistic Catalogue'!A:P,16,0))</f>
        <v/>
      </c>
      <c r="P157" s="173" t="str">
        <f>IF(TRIM(B157)="","",VLOOKUP(TRIM(B157),'Logistic Catalogue'!A:Q,17,0)*C157)</f>
        <v/>
      </c>
      <c r="S157" s="142" t="str">
        <f>IF(TRIM(B157)="","",IF($B$5="HỒ CHÍ MINH",VLOOKUP(TRIM(B157),'Logistic Catalogue'!A:D,4,0),IF($B$5="HAØ NỘI",VLOOKUP(TRIM(B157),'Logistic Catalogue'!A:F,6,0),"")))</f>
        <v/>
      </c>
      <c r="T157" s="151" t="str">
        <f t="shared" si="14"/>
        <v/>
      </c>
      <c r="U157" s="151">
        <f>IF(D157="Tồn Kho",VLOOKUP($K$5,Link!F:H,3,FALSE),VLOOKUP($K$5,Link!F:I,4,FALSE))</f>
        <v>1</v>
      </c>
      <c r="V157" s="143" t="str">
        <f>IF(TRIM(B157)="","",IF($B$5="HỒ CHÍ MINH",IF(VLOOKUP(TRIM(B157),'Logistic Catalogue'!A:O,10,0)=0,"-",VLOOKUP(TRIM(B157),'Logistic Catalogue'!A:O,10,0)),IF($B$5="HAØ NỘI",IF(VLOOKUP(TRIM(B157),'Logistic Catalogue'!A:K,11,0)=0,"-",VLOOKUP(TRIM(B157),'Logistic Catalogue'!A:K,11,0)),"-")))</f>
        <v/>
      </c>
      <c r="W157" s="143" t="str">
        <f>IF(TRIM(B157)="","",IF($B$5="HỒ CHÍ MINH",VLOOKUP(TRIM(B157),'Logistic Catalogue'!A:O,2,),VLOOKUP(TRIM(B157),'Logistic Catalogue'!A:Q,3,0)))</f>
        <v/>
      </c>
      <c r="X157" s="70" t="str">
        <f>IF(TRIM(B157)="","",VLOOKUP(TRIM(B157),'Logistic Catalogue'!A:S,19,0))</f>
        <v/>
      </c>
    </row>
    <row r="158" spans="1:24" ht="13">
      <c r="A158" s="115">
        <v>145</v>
      </c>
      <c r="B158" s="18"/>
      <c r="C158" s="20"/>
      <c r="D158" s="125" t="str">
        <f t="shared" si="11"/>
        <v/>
      </c>
      <c r="E158" s="125" t="str">
        <f t="shared" si="12"/>
        <v/>
      </c>
      <c r="F158" s="125" t="str">
        <f>IF(TRIM(B158)="","",IF(AND(D158="Tồn kho",$B$5="HAØ NỘI"),VLOOKUP(TRIM(B158),'Logistic Catalogue'!A:G,7,0),IF(AND(D158="Tồn kho",$B$5="HỒ CHÍ MINH"),VLOOKUP(TRIM(B158),'Logistic Catalogue'!A:E,5,0),IF($B$5="HAØ NỘI",VLOOKUP(TRIM(B158),'Logistic Catalogue'!A:G,7,0),VLOOKUP(TRIM(B158),'Logistic Catalogue'!A:E,5,0)))))</f>
        <v/>
      </c>
      <c r="G158" s="129" t="str">
        <f>IF(TRIM(B158)="","",(VLOOKUP(TRIM(B158),'Logistic Catalogue'!A:O,8,0)))</f>
        <v/>
      </c>
      <c r="H158" s="129" t="str">
        <f>IF(TRIM(B158)="","",(VLOOKUP(TRIM(B158),'Logistic Catalogue'!A:O,9,0)))</f>
        <v/>
      </c>
      <c r="I158" s="126" t="str">
        <f t="shared" si="10"/>
        <v/>
      </c>
      <c r="J158" s="130" t="str">
        <f>IF(TRIM(B158)="","",VLOOKUP(TRIM(B158),'Logistic Catalogue'!A:O,13,0))</f>
        <v/>
      </c>
      <c r="K158" s="127" t="str">
        <f t="shared" si="13"/>
        <v/>
      </c>
      <c r="L158" s="134" t="str">
        <f>IF(TRIM(B158)="","",IF(OR(VLOOKUP(TRIM(B158),'Logistic Catalogue'!A:R,18,0)=285,VLOOKUP(TRIM(B158),'Logistic Catalogue'!A:R,18,0)=286,VLOOKUP(TRIM(B158),'Logistic Catalogue'!A:S,19,0)&lt;&gt;"1000003"),"Chæ caáp giaáy xaùc nhaän xuaát xöù cuûa SEVN",""))</f>
        <v/>
      </c>
      <c r="M158" s="134" t="str">
        <f>IF(TRIM(B158)="","",VLOOKUP(TRIM(B158),'Logistic Catalogue'!A:N,14,0))</f>
        <v/>
      </c>
      <c r="N158" s="134" t="str">
        <f>IF(TRIM(B158)="","",VLOOKUP(TRIM(B158),'Logistic Catalogue'!A:O,15,0))</f>
        <v/>
      </c>
      <c r="O158" s="134" t="str">
        <f>IF(TRIM(B158)="","",VLOOKUP(TRIM(B158),'Logistic Catalogue'!A:P,16,0))</f>
        <v/>
      </c>
      <c r="P158" s="173" t="str">
        <f>IF(TRIM(B158)="","",VLOOKUP(TRIM(B158),'Logistic Catalogue'!A:Q,17,0)*C158)</f>
        <v/>
      </c>
      <c r="S158" s="142" t="str">
        <f>IF(TRIM(B158)="","",IF($B$5="HỒ CHÍ MINH",VLOOKUP(TRIM(B158),'Logistic Catalogue'!A:D,4,0),IF($B$5="HAØ NỘI",VLOOKUP(TRIM(B158),'Logistic Catalogue'!A:F,6,0),"")))</f>
        <v/>
      </c>
      <c r="T158" s="151" t="str">
        <f t="shared" si="14"/>
        <v/>
      </c>
      <c r="U158" s="151">
        <f>IF(D158="Tồn Kho",VLOOKUP($K$5,Link!F:H,3,FALSE),VLOOKUP($K$5,Link!F:I,4,FALSE))</f>
        <v>1</v>
      </c>
      <c r="V158" s="143" t="str">
        <f>IF(TRIM(B158)="","",IF($B$5="HỒ CHÍ MINH",IF(VLOOKUP(TRIM(B158),'Logistic Catalogue'!A:O,10,0)=0,"-",VLOOKUP(TRIM(B158),'Logistic Catalogue'!A:O,10,0)),IF($B$5="HAØ NỘI",IF(VLOOKUP(TRIM(B158),'Logistic Catalogue'!A:K,11,0)=0,"-",VLOOKUP(TRIM(B158),'Logistic Catalogue'!A:K,11,0)),"-")))</f>
        <v/>
      </c>
      <c r="W158" s="143" t="str">
        <f>IF(TRIM(B158)="","",IF($B$5="HỒ CHÍ MINH",VLOOKUP(TRIM(B158),'Logistic Catalogue'!A:O,2,),VLOOKUP(TRIM(B158),'Logistic Catalogue'!A:Q,3,0)))</f>
        <v/>
      </c>
      <c r="X158" s="70" t="str">
        <f>IF(TRIM(B158)="","",VLOOKUP(TRIM(B158),'Logistic Catalogue'!A:S,19,0))</f>
        <v/>
      </c>
    </row>
    <row r="159" spans="1:24" ht="13">
      <c r="A159" s="114">
        <v>146</v>
      </c>
      <c r="B159" s="18"/>
      <c r="C159" s="20"/>
      <c r="D159" s="125" t="str">
        <f t="shared" si="11"/>
        <v/>
      </c>
      <c r="E159" s="125" t="str">
        <f t="shared" si="12"/>
        <v/>
      </c>
      <c r="F159" s="125" t="str">
        <f>IF(TRIM(B159)="","",IF(AND(D159="Tồn kho",$B$5="HAØ NỘI"),VLOOKUP(TRIM(B159),'Logistic Catalogue'!A:G,7,0),IF(AND(D159="Tồn kho",$B$5="HỒ CHÍ MINH"),VLOOKUP(TRIM(B159),'Logistic Catalogue'!A:E,5,0),IF($B$5="HAØ NỘI",VLOOKUP(TRIM(B159),'Logistic Catalogue'!A:G,7,0),VLOOKUP(TRIM(B159),'Logistic Catalogue'!A:E,5,0)))))</f>
        <v/>
      </c>
      <c r="G159" s="129" t="str">
        <f>IF(TRIM(B159)="","",(VLOOKUP(TRIM(B159),'Logistic Catalogue'!A:O,8,0)))</f>
        <v/>
      </c>
      <c r="H159" s="129" t="str">
        <f>IF(TRIM(B159)="","",(VLOOKUP(TRIM(B159),'Logistic Catalogue'!A:O,9,0)))</f>
        <v/>
      </c>
      <c r="I159" s="126" t="str">
        <f t="shared" si="10"/>
        <v/>
      </c>
      <c r="J159" s="130" t="str">
        <f>IF(TRIM(B159)="","",VLOOKUP(TRIM(B159),'Logistic Catalogue'!A:O,13,0))</f>
        <v/>
      </c>
      <c r="K159" s="127" t="str">
        <f t="shared" si="13"/>
        <v/>
      </c>
      <c r="L159" s="134" t="str">
        <f>IF(TRIM(B159)="","",IF(OR(VLOOKUP(TRIM(B159),'Logistic Catalogue'!A:R,18,0)=285,VLOOKUP(TRIM(B159),'Logistic Catalogue'!A:R,18,0)=286,VLOOKUP(TRIM(B159),'Logistic Catalogue'!A:S,19,0)&lt;&gt;"1000003"),"Chæ caáp giaáy xaùc nhaän xuaát xöù cuûa SEVN",""))</f>
        <v/>
      </c>
      <c r="M159" s="134" t="str">
        <f>IF(TRIM(B159)="","",VLOOKUP(TRIM(B159),'Logistic Catalogue'!A:N,14,0))</f>
        <v/>
      </c>
      <c r="N159" s="134" t="str">
        <f>IF(TRIM(B159)="","",VLOOKUP(TRIM(B159),'Logistic Catalogue'!A:O,15,0))</f>
        <v/>
      </c>
      <c r="O159" s="134" t="str">
        <f>IF(TRIM(B159)="","",VLOOKUP(TRIM(B159),'Logistic Catalogue'!A:P,16,0))</f>
        <v/>
      </c>
      <c r="P159" s="173" t="str">
        <f>IF(TRIM(B159)="","",VLOOKUP(TRIM(B159),'Logistic Catalogue'!A:Q,17,0)*C159)</f>
        <v/>
      </c>
      <c r="S159" s="142" t="str">
        <f>IF(TRIM(B159)="","",IF($B$5="HỒ CHÍ MINH",VLOOKUP(TRIM(B159),'Logistic Catalogue'!A:D,4,0),IF($B$5="HAØ NỘI",VLOOKUP(TRIM(B159),'Logistic Catalogue'!A:F,6,0),"")))</f>
        <v/>
      </c>
      <c r="T159" s="151" t="str">
        <f t="shared" si="14"/>
        <v/>
      </c>
      <c r="U159" s="151">
        <f>IF(D159="Tồn Kho",VLOOKUP($K$5,Link!F:H,3,FALSE),VLOOKUP($K$5,Link!F:I,4,FALSE))</f>
        <v>1</v>
      </c>
      <c r="V159" s="143" t="str">
        <f>IF(TRIM(B159)="","",IF($B$5="HỒ CHÍ MINH",IF(VLOOKUP(TRIM(B159),'Logistic Catalogue'!A:O,10,0)=0,"-",VLOOKUP(TRIM(B159),'Logistic Catalogue'!A:O,10,0)),IF($B$5="HAØ NỘI",IF(VLOOKUP(TRIM(B159),'Logistic Catalogue'!A:K,11,0)=0,"-",VLOOKUP(TRIM(B159),'Logistic Catalogue'!A:K,11,0)),"-")))</f>
        <v/>
      </c>
      <c r="W159" s="143" t="str">
        <f>IF(TRIM(B159)="","",IF($B$5="HỒ CHÍ MINH",VLOOKUP(TRIM(B159),'Logistic Catalogue'!A:O,2,),VLOOKUP(TRIM(B159),'Logistic Catalogue'!A:Q,3,0)))</f>
        <v/>
      </c>
      <c r="X159" s="70" t="str">
        <f>IF(TRIM(B159)="","",VLOOKUP(TRIM(B159),'Logistic Catalogue'!A:S,19,0))</f>
        <v/>
      </c>
    </row>
    <row r="160" spans="1:24" ht="13">
      <c r="A160" s="115">
        <v>147</v>
      </c>
      <c r="B160" s="18"/>
      <c r="C160" s="20"/>
      <c r="D160" s="125" t="str">
        <f t="shared" si="11"/>
        <v/>
      </c>
      <c r="E160" s="125" t="str">
        <f t="shared" si="12"/>
        <v/>
      </c>
      <c r="F160" s="125" t="str">
        <f>IF(TRIM(B160)="","",IF(AND(D160="Tồn kho",$B$5="HAØ NỘI"),VLOOKUP(TRIM(B160),'Logistic Catalogue'!A:G,7,0),IF(AND(D160="Tồn kho",$B$5="HỒ CHÍ MINH"),VLOOKUP(TRIM(B160),'Logistic Catalogue'!A:E,5,0),IF($B$5="HAØ NỘI",VLOOKUP(TRIM(B160),'Logistic Catalogue'!A:G,7,0),VLOOKUP(TRIM(B160),'Logistic Catalogue'!A:E,5,0)))))</f>
        <v/>
      </c>
      <c r="G160" s="129" t="str">
        <f>IF(TRIM(B160)="","",(VLOOKUP(TRIM(B160),'Logistic Catalogue'!A:O,8,0)))</f>
        <v/>
      </c>
      <c r="H160" s="129" t="str">
        <f>IF(TRIM(B160)="","",(VLOOKUP(TRIM(B160),'Logistic Catalogue'!A:O,9,0)))</f>
        <v/>
      </c>
      <c r="I160" s="126" t="str">
        <f t="shared" si="10"/>
        <v/>
      </c>
      <c r="J160" s="130" t="str">
        <f>IF(TRIM(B160)="","",VLOOKUP(TRIM(B160),'Logistic Catalogue'!A:O,13,0))</f>
        <v/>
      </c>
      <c r="K160" s="127" t="str">
        <f t="shared" si="13"/>
        <v/>
      </c>
      <c r="L160" s="134" t="str">
        <f>IF(TRIM(B160)="","",IF(OR(VLOOKUP(TRIM(B160),'Logistic Catalogue'!A:R,18,0)=285,VLOOKUP(TRIM(B160),'Logistic Catalogue'!A:R,18,0)=286,VLOOKUP(TRIM(B160),'Logistic Catalogue'!A:S,19,0)&lt;&gt;"1000003"),"Chæ caáp giaáy xaùc nhaän xuaát xöù cuûa SEVN",""))</f>
        <v/>
      </c>
      <c r="M160" s="134" t="str">
        <f>IF(TRIM(B160)="","",VLOOKUP(TRIM(B160),'Logistic Catalogue'!A:N,14,0))</f>
        <v/>
      </c>
      <c r="N160" s="134" t="str">
        <f>IF(TRIM(B160)="","",VLOOKUP(TRIM(B160),'Logistic Catalogue'!A:O,15,0))</f>
        <v/>
      </c>
      <c r="O160" s="134" t="str">
        <f>IF(TRIM(B160)="","",VLOOKUP(TRIM(B160),'Logistic Catalogue'!A:P,16,0))</f>
        <v/>
      </c>
      <c r="P160" s="173" t="str">
        <f>IF(TRIM(B160)="","",VLOOKUP(TRIM(B160),'Logistic Catalogue'!A:Q,17,0)*C160)</f>
        <v/>
      </c>
      <c r="S160" s="142" t="str">
        <f>IF(TRIM(B160)="","",IF($B$5="HỒ CHÍ MINH",VLOOKUP(TRIM(B160),'Logistic Catalogue'!A:D,4,0),IF($B$5="HAØ NỘI",VLOOKUP(TRIM(B160),'Logistic Catalogue'!A:F,6,0),"")))</f>
        <v/>
      </c>
      <c r="T160" s="151" t="str">
        <f t="shared" si="14"/>
        <v/>
      </c>
      <c r="U160" s="151">
        <f>IF(D160="Tồn Kho",VLOOKUP($K$5,Link!F:H,3,FALSE),VLOOKUP($K$5,Link!F:I,4,FALSE))</f>
        <v>1</v>
      </c>
      <c r="V160" s="143" t="str">
        <f>IF(TRIM(B160)="","",IF($B$5="HỒ CHÍ MINH",IF(VLOOKUP(TRIM(B160),'Logistic Catalogue'!A:O,10,0)=0,"-",VLOOKUP(TRIM(B160),'Logistic Catalogue'!A:O,10,0)),IF($B$5="HAØ NỘI",IF(VLOOKUP(TRIM(B160),'Logistic Catalogue'!A:K,11,0)=0,"-",VLOOKUP(TRIM(B160),'Logistic Catalogue'!A:K,11,0)),"-")))</f>
        <v/>
      </c>
      <c r="W160" s="143" t="str">
        <f>IF(TRIM(B160)="","",IF($B$5="HỒ CHÍ MINH",VLOOKUP(TRIM(B160),'Logistic Catalogue'!A:O,2,),VLOOKUP(TRIM(B160),'Logistic Catalogue'!A:Q,3,0)))</f>
        <v/>
      </c>
      <c r="X160" s="70" t="str">
        <f>IF(TRIM(B160)="","",VLOOKUP(TRIM(B160),'Logistic Catalogue'!A:S,19,0))</f>
        <v/>
      </c>
    </row>
    <row r="161" spans="1:24" ht="13">
      <c r="A161" s="114">
        <v>148</v>
      </c>
      <c r="B161" s="18"/>
      <c r="C161" s="20"/>
      <c r="D161" s="125" t="str">
        <f t="shared" si="11"/>
        <v/>
      </c>
      <c r="E161" s="125" t="str">
        <f t="shared" si="12"/>
        <v/>
      </c>
      <c r="F161" s="125" t="str">
        <f>IF(TRIM(B161)="","",IF(AND(D161="Tồn kho",$B$5="HAØ NỘI"),VLOOKUP(TRIM(B161),'Logistic Catalogue'!A:G,7,0),IF(AND(D161="Tồn kho",$B$5="HỒ CHÍ MINH"),VLOOKUP(TRIM(B161),'Logistic Catalogue'!A:E,5,0),IF($B$5="HAØ NỘI",VLOOKUP(TRIM(B161),'Logistic Catalogue'!A:G,7,0),VLOOKUP(TRIM(B161),'Logistic Catalogue'!A:E,5,0)))))</f>
        <v/>
      </c>
      <c r="G161" s="129" t="str">
        <f>IF(TRIM(B161)="","",(VLOOKUP(TRIM(B161),'Logistic Catalogue'!A:O,8,0)))</f>
        <v/>
      </c>
      <c r="H161" s="129" t="str">
        <f>IF(TRIM(B161)="","",(VLOOKUP(TRIM(B161),'Logistic Catalogue'!A:O,9,0)))</f>
        <v/>
      </c>
      <c r="I161" s="126" t="str">
        <f t="shared" si="10"/>
        <v/>
      </c>
      <c r="J161" s="130" t="str">
        <f>IF(TRIM(B161)="","",VLOOKUP(TRIM(B161),'Logistic Catalogue'!A:O,13,0))</f>
        <v/>
      </c>
      <c r="K161" s="127" t="str">
        <f t="shared" si="13"/>
        <v/>
      </c>
      <c r="L161" s="134" t="str">
        <f>IF(TRIM(B161)="","",IF(OR(VLOOKUP(TRIM(B161),'Logistic Catalogue'!A:R,18,0)=285,VLOOKUP(TRIM(B161),'Logistic Catalogue'!A:R,18,0)=286,VLOOKUP(TRIM(B161),'Logistic Catalogue'!A:S,19,0)&lt;&gt;"1000003"),"Chæ caáp giaáy xaùc nhaän xuaát xöù cuûa SEVN",""))</f>
        <v/>
      </c>
      <c r="M161" s="134" t="str">
        <f>IF(TRIM(B161)="","",VLOOKUP(TRIM(B161),'Logistic Catalogue'!A:N,14,0))</f>
        <v/>
      </c>
      <c r="N161" s="134" t="str">
        <f>IF(TRIM(B161)="","",VLOOKUP(TRIM(B161),'Logistic Catalogue'!A:O,15,0))</f>
        <v/>
      </c>
      <c r="O161" s="134" t="str">
        <f>IF(TRIM(B161)="","",VLOOKUP(TRIM(B161),'Logistic Catalogue'!A:P,16,0))</f>
        <v/>
      </c>
      <c r="P161" s="173" t="str">
        <f>IF(TRIM(B161)="","",VLOOKUP(TRIM(B161),'Logistic Catalogue'!A:Q,17,0)*C161)</f>
        <v/>
      </c>
      <c r="S161" s="142" t="str">
        <f>IF(TRIM(B161)="","",IF($B$5="HỒ CHÍ MINH",VLOOKUP(TRIM(B161),'Logistic Catalogue'!A:D,4,0),IF($B$5="HAØ NỘI",VLOOKUP(TRIM(B161),'Logistic Catalogue'!A:F,6,0),"")))</f>
        <v/>
      </c>
      <c r="T161" s="151" t="str">
        <f t="shared" si="14"/>
        <v/>
      </c>
      <c r="U161" s="151">
        <f>IF(D161="Tồn Kho",VLOOKUP($K$5,Link!F:H,3,FALSE),VLOOKUP($K$5,Link!F:I,4,FALSE))</f>
        <v>1</v>
      </c>
      <c r="V161" s="143" t="str">
        <f>IF(TRIM(B161)="","",IF($B$5="HỒ CHÍ MINH",IF(VLOOKUP(TRIM(B161),'Logistic Catalogue'!A:O,10,0)=0,"-",VLOOKUP(TRIM(B161),'Logistic Catalogue'!A:O,10,0)),IF($B$5="HAØ NỘI",IF(VLOOKUP(TRIM(B161),'Logistic Catalogue'!A:K,11,0)=0,"-",VLOOKUP(TRIM(B161),'Logistic Catalogue'!A:K,11,0)),"-")))</f>
        <v/>
      </c>
      <c r="W161" s="143" t="str">
        <f>IF(TRIM(B161)="","",IF($B$5="HỒ CHÍ MINH",VLOOKUP(TRIM(B161),'Logistic Catalogue'!A:O,2,),VLOOKUP(TRIM(B161),'Logistic Catalogue'!A:Q,3,0)))</f>
        <v/>
      </c>
      <c r="X161" s="70" t="str">
        <f>IF(TRIM(B161)="","",VLOOKUP(TRIM(B161),'Logistic Catalogue'!A:S,19,0))</f>
        <v/>
      </c>
    </row>
    <row r="162" spans="1:24" ht="13">
      <c r="A162" s="115">
        <v>149</v>
      </c>
      <c r="B162" s="18"/>
      <c r="C162" s="20"/>
      <c r="D162" s="125" t="str">
        <f t="shared" si="11"/>
        <v/>
      </c>
      <c r="E162" s="125" t="str">
        <f t="shared" si="12"/>
        <v/>
      </c>
      <c r="F162" s="125" t="str">
        <f>IF(TRIM(B162)="","",IF(AND(D162="Tồn kho",$B$5="HAØ NỘI"),VLOOKUP(TRIM(B162),'Logistic Catalogue'!A:G,7,0),IF(AND(D162="Tồn kho",$B$5="HỒ CHÍ MINH"),VLOOKUP(TRIM(B162),'Logistic Catalogue'!A:E,5,0),IF($B$5="HAØ NỘI",VLOOKUP(TRIM(B162),'Logistic Catalogue'!A:G,7,0),VLOOKUP(TRIM(B162),'Logistic Catalogue'!A:E,5,0)))))</f>
        <v/>
      </c>
      <c r="G162" s="129" t="str">
        <f>IF(TRIM(B162)="","",(VLOOKUP(TRIM(B162),'Logistic Catalogue'!A:O,8,0)))</f>
        <v/>
      </c>
      <c r="H162" s="129" t="str">
        <f>IF(TRIM(B162)="","",(VLOOKUP(TRIM(B162),'Logistic Catalogue'!A:O,9,0)))</f>
        <v/>
      </c>
      <c r="I162" s="126" t="str">
        <f t="shared" si="10"/>
        <v/>
      </c>
      <c r="J162" s="130" t="str">
        <f>IF(TRIM(B162)="","",VLOOKUP(TRIM(B162),'Logistic Catalogue'!A:O,13,0))</f>
        <v/>
      </c>
      <c r="K162" s="127" t="str">
        <f t="shared" si="13"/>
        <v/>
      </c>
      <c r="L162" s="134" t="str">
        <f>IF(TRIM(B162)="","",IF(OR(VLOOKUP(TRIM(B162),'Logistic Catalogue'!A:R,18,0)=285,VLOOKUP(TRIM(B162),'Logistic Catalogue'!A:R,18,0)=286,VLOOKUP(TRIM(B162),'Logistic Catalogue'!A:S,19,0)&lt;&gt;"1000003"),"Chæ caáp giaáy xaùc nhaän xuaát xöù cuûa SEVN",""))</f>
        <v/>
      </c>
      <c r="M162" s="134" t="str">
        <f>IF(TRIM(B162)="","",VLOOKUP(TRIM(B162),'Logistic Catalogue'!A:N,14,0))</f>
        <v/>
      </c>
      <c r="N162" s="134" t="str">
        <f>IF(TRIM(B162)="","",VLOOKUP(TRIM(B162),'Logistic Catalogue'!A:O,15,0))</f>
        <v/>
      </c>
      <c r="O162" s="134" t="str">
        <f>IF(TRIM(B162)="","",VLOOKUP(TRIM(B162),'Logistic Catalogue'!A:P,16,0))</f>
        <v/>
      </c>
      <c r="P162" s="173" t="str">
        <f>IF(TRIM(B162)="","",VLOOKUP(TRIM(B162),'Logistic Catalogue'!A:Q,17,0)*C162)</f>
        <v/>
      </c>
      <c r="S162" s="142" t="str">
        <f>IF(TRIM(B162)="","",IF($B$5="HỒ CHÍ MINH",VLOOKUP(TRIM(B162),'Logistic Catalogue'!A:D,4,0),IF($B$5="HAØ NỘI",VLOOKUP(TRIM(B162),'Logistic Catalogue'!A:F,6,0),"")))</f>
        <v/>
      </c>
      <c r="T162" s="151" t="str">
        <f t="shared" si="14"/>
        <v/>
      </c>
      <c r="U162" s="151">
        <f>IF(D162="Tồn Kho",VLOOKUP($K$5,Link!F:H,3,FALSE),VLOOKUP($K$5,Link!F:I,4,FALSE))</f>
        <v>1</v>
      </c>
      <c r="V162" s="143" t="str">
        <f>IF(TRIM(B162)="","",IF($B$5="HỒ CHÍ MINH",IF(VLOOKUP(TRIM(B162),'Logistic Catalogue'!A:O,10,0)=0,"-",VLOOKUP(TRIM(B162),'Logistic Catalogue'!A:O,10,0)),IF($B$5="HAØ NỘI",IF(VLOOKUP(TRIM(B162),'Logistic Catalogue'!A:K,11,0)=0,"-",VLOOKUP(TRIM(B162),'Logistic Catalogue'!A:K,11,0)),"-")))</f>
        <v/>
      </c>
      <c r="W162" s="143" t="str">
        <f>IF(TRIM(B162)="","",IF($B$5="HỒ CHÍ MINH",VLOOKUP(TRIM(B162),'Logistic Catalogue'!A:O,2,),VLOOKUP(TRIM(B162),'Logistic Catalogue'!A:Q,3,0)))</f>
        <v/>
      </c>
      <c r="X162" s="70" t="str">
        <f>IF(TRIM(B162)="","",VLOOKUP(TRIM(B162),'Logistic Catalogue'!A:S,19,0))</f>
        <v/>
      </c>
    </row>
    <row r="163" spans="1:24" ht="13">
      <c r="A163" s="114">
        <v>150</v>
      </c>
      <c r="B163" s="18"/>
      <c r="C163" s="20"/>
      <c r="D163" s="125" t="str">
        <f t="shared" si="11"/>
        <v/>
      </c>
      <c r="E163" s="125" t="str">
        <f t="shared" si="12"/>
        <v/>
      </c>
      <c r="F163" s="125" t="str">
        <f>IF(TRIM(B163)="","",IF(AND(D163="Tồn kho",$B$5="HAØ NỘI"),VLOOKUP(TRIM(B163),'Logistic Catalogue'!A:G,7,0),IF(AND(D163="Tồn kho",$B$5="HỒ CHÍ MINH"),VLOOKUP(TRIM(B163),'Logistic Catalogue'!A:E,5,0),IF($B$5="HAØ NỘI",VLOOKUP(TRIM(B163),'Logistic Catalogue'!A:G,7,0),VLOOKUP(TRIM(B163),'Logistic Catalogue'!A:E,5,0)))))</f>
        <v/>
      </c>
      <c r="G163" s="129" t="str">
        <f>IF(TRIM(B163)="","",(VLOOKUP(TRIM(B163),'Logistic Catalogue'!A:O,8,0)))</f>
        <v/>
      </c>
      <c r="H163" s="129" t="str">
        <f>IF(TRIM(B163)="","",(VLOOKUP(TRIM(B163),'Logistic Catalogue'!A:O,9,0)))</f>
        <v/>
      </c>
      <c r="I163" s="126" t="str">
        <f t="shared" si="10"/>
        <v/>
      </c>
      <c r="J163" s="130" t="str">
        <f>IF(TRIM(B163)="","",VLOOKUP(TRIM(B163),'Logistic Catalogue'!A:O,13,0))</f>
        <v/>
      </c>
      <c r="K163" s="127" t="str">
        <f t="shared" si="13"/>
        <v/>
      </c>
      <c r="L163" s="134" t="str">
        <f>IF(TRIM(B163)="","",IF(OR(VLOOKUP(TRIM(B163),'Logistic Catalogue'!A:R,18,0)=285,VLOOKUP(TRIM(B163),'Logistic Catalogue'!A:R,18,0)=286,VLOOKUP(TRIM(B163),'Logistic Catalogue'!A:S,19,0)&lt;&gt;"1000003"),"Chæ caáp giaáy xaùc nhaän xuaát xöù cuûa SEVN",""))</f>
        <v/>
      </c>
      <c r="M163" s="134" t="str">
        <f>IF(TRIM(B163)="","",VLOOKUP(TRIM(B163),'Logistic Catalogue'!A:N,14,0))</f>
        <v/>
      </c>
      <c r="N163" s="134" t="str">
        <f>IF(TRIM(B163)="","",VLOOKUP(TRIM(B163),'Logistic Catalogue'!A:O,15,0))</f>
        <v/>
      </c>
      <c r="O163" s="134" t="str">
        <f>IF(TRIM(B163)="","",VLOOKUP(TRIM(B163),'Logistic Catalogue'!A:P,16,0))</f>
        <v/>
      </c>
      <c r="P163" s="173" t="str">
        <f>IF(TRIM(B163)="","",VLOOKUP(TRIM(B163),'Logistic Catalogue'!A:Q,17,0)*C163)</f>
        <v/>
      </c>
      <c r="S163" s="142" t="str">
        <f>IF(TRIM(B163)="","",IF($B$5="HỒ CHÍ MINH",VLOOKUP(TRIM(B163),'Logistic Catalogue'!A:D,4,0),IF($B$5="HAØ NỘI",VLOOKUP(TRIM(B163),'Logistic Catalogue'!A:F,6,0),"")))</f>
        <v/>
      </c>
      <c r="T163" s="151" t="str">
        <f t="shared" si="14"/>
        <v/>
      </c>
      <c r="U163" s="151">
        <f>IF(D163="Tồn Kho",VLOOKUP($K$5,Link!F:H,3,FALSE),VLOOKUP($K$5,Link!F:I,4,FALSE))</f>
        <v>1</v>
      </c>
      <c r="V163" s="143" t="str">
        <f>IF(TRIM(B163)="","",IF($B$5="HỒ CHÍ MINH",IF(VLOOKUP(TRIM(B163),'Logistic Catalogue'!A:O,10,0)=0,"-",VLOOKUP(TRIM(B163),'Logistic Catalogue'!A:O,10,0)),IF($B$5="HAØ NỘI",IF(VLOOKUP(TRIM(B163),'Logistic Catalogue'!A:K,11,0)=0,"-",VLOOKUP(TRIM(B163),'Logistic Catalogue'!A:K,11,0)),"-")))</f>
        <v/>
      </c>
      <c r="W163" s="143" t="str">
        <f>IF(TRIM(B163)="","",IF($B$5="HỒ CHÍ MINH",VLOOKUP(TRIM(B163),'Logistic Catalogue'!A:O,2,),VLOOKUP(TRIM(B163),'Logistic Catalogue'!A:Q,3,0)))</f>
        <v/>
      </c>
      <c r="X163" s="70" t="str">
        <f>IF(TRIM(B163)="","",VLOOKUP(TRIM(B163),'Logistic Catalogue'!A:S,19,0))</f>
        <v/>
      </c>
    </row>
    <row r="164" spans="1:24" ht="13">
      <c r="A164" s="115">
        <v>151</v>
      </c>
      <c r="B164" s="18"/>
      <c r="C164" s="20"/>
      <c r="D164" s="125" t="str">
        <f t="shared" si="11"/>
        <v/>
      </c>
      <c r="E164" s="125" t="str">
        <f t="shared" si="12"/>
        <v/>
      </c>
      <c r="F164" s="125" t="str">
        <f>IF(TRIM(B164)="","",IF(AND(D164="Tồn kho",$B$5="HAØ NỘI"),VLOOKUP(TRIM(B164),'Logistic Catalogue'!A:G,7,0),IF(AND(D164="Tồn kho",$B$5="HỒ CHÍ MINH"),VLOOKUP(TRIM(B164),'Logistic Catalogue'!A:E,5,0),IF($B$5="HAØ NỘI",VLOOKUP(TRIM(B164),'Logistic Catalogue'!A:G,7,0),VLOOKUP(TRIM(B164),'Logistic Catalogue'!A:E,5,0)))))</f>
        <v/>
      </c>
      <c r="G164" s="129" t="str">
        <f>IF(TRIM(B164)="","",(VLOOKUP(TRIM(B164),'Logistic Catalogue'!A:O,8,0)))</f>
        <v/>
      </c>
      <c r="H164" s="129" t="str">
        <f>IF(TRIM(B164)="","",(VLOOKUP(TRIM(B164),'Logistic Catalogue'!A:O,9,0)))</f>
        <v/>
      </c>
      <c r="I164" s="126" t="str">
        <f t="shared" si="10"/>
        <v/>
      </c>
      <c r="J164" s="130" t="str">
        <f>IF(TRIM(B164)="","",VLOOKUP(TRIM(B164),'Logistic Catalogue'!A:O,13,0))</f>
        <v/>
      </c>
      <c r="K164" s="127" t="str">
        <f t="shared" si="13"/>
        <v/>
      </c>
      <c r="L164" s="134" t="str">
        <f>IF(TRIM(B164)="","",IF(OR(VLOOKUP(TRIM(B164),'Logistic Catalogue'!A:R,18,0)=285,VLOOKUP(TRIM(B164),'Logistic Catalogue'!A:R,18,0)=286,VLOOKUP(TRIM(B164),'Logistic Catalogue'!A:S,19,0)&lt;&gt;"1000003"),"Chæ caáp giaáy xaùc nhaän xuaát xöù cuûa SEVN",""))</f>
        <v/>
      </c>
      <c r="M164" s="134" t="str">
        <f>IF(TRIM(B164)="","",VLOOKUP(TRIM(B164),'Logistic Catalogue'!A:N,14,0))</f>
        <v/>
      </c>
      <c r="N164" s="134" t="str">
        <f>IF(TRIM(B164)="","",VLOOKUP(TRIM(B164),'Logistic Catalogue'!A:O,15,0))</f>
        <v/>
      </c>
      <c r="O164" s="134" t="str">
        <f>IF(TRIM(B164)="","",VLOOKUP(TRIM(B164),'Logistic Catalogue'!A:P,16,0))</f>
        <v/>
      </c>
      <c r="P164" s="173" t="str">
        <f>IF(TRIM(B164)="","",VLOOKUP(TRIM(B164),'Logistic Catalogue'!A:Q,17,0)*C164)</f>
        <v/>
      </c>
      <c r="S164" s="142" t="str">
        <f>IF(TRIM(B164)="","",IF($B$5="HỒ CHÍ MINH",VLOOKUP(TRIM(B164),'Logistic Catalogue'!A:D,4,0),IF($B$5="HAØ NỘI",VLOOKUP(TRIM(B164),'Logistic Catalogue'!A:F,6,0),"")))</f>
        <v/>
      </c>
      <c r="T164" s="151" t="str">
        <f t="shared" si="14"/>
        <v/>
      </c>
      <c r="U164" s="151">
        <f>IF(D164="Tồn Kho",VLOOKUP($K$5,Link!F:H,3,FALSE),VLOOKUP($K$5,Link!F:I,4,FALSE))</f>
        <v>1</v>
      </c>
      <c r="V164" s="143" t="str">
        <f>IF(TRIM(B164)="","",IF($B$5="HỒ CHÍ MINH",IF(VLOOKUP(TRIM(B164),'Logistic Catalogue'!A:O,10,0)=0,"-",VLOOKUP(TRIM(B164),'Logistic Catalogue'!A:O,10,0)),IF($B$5="HAØ NỘI",IF(VLOOKUP(TRIM(B164),'Logistic Catalogue'!A:K,11,0)=0,"-",VLOOKUP(TRIM(B164),'Logistic Catalogue'!A:K,11,0)),"-")))</f>
        <v/>
      </c>
      <c r="W164" s="143" t="str">
        <f>IF(TRIM(B164)="","",IF($B$5="HỒ CHÍ MINH",VLOOKUP(TRIM(B164),'Logistic Catalogue'!A:O,2,),VLOOKUP(TRIM(B164),'Logistic Catalogue'!A:Q,3,0)))</f>
        <v/>
      </c>
      <c r="X164" s="70" t="str">
        <f>IF(TRIM(B164)="","",VLOOKUP(TRIM(B164),'Logistic Catalogue'!A:S,19,0))</f>
        <v/>
      </c>
    </row>
    <row r="165" spans="1:24" ht="13">
      <c r="A165" s="114">
        <v>152</v>
      </c>
      <c r="B165" s="18"/>
      <c r="C165" s="20"/>
      <c r="D165" s="125" t="str">
        <f t="shared" si="11"/>
        <v/>
      </c>
      <c r="E165" s="125" t="str">
        <f t="shared" si="12"/>
        <v/>
      </c>
      <c r="F165" s="125" t="str">
        <f>IF(TRIM(B165)="","",IF(AND(D165="Tồn kho",$B$5="HAØ NỘI"),VLOOKUP(TRIM(B165),'Logistic Catalogue'!A:G,7,0),IF(AND(D165="Tồn kho",$B$5="HỒ CHÍ MINH"),VLOOKUP(TRIM(B165),'Logistic Catalogue'!A:E,5,0),IF($B$5="HAØ NỘI",VLOOKUP(TRIM(B165),'Logistic Catalogue'!A:G,7,0),VLOOKUP(TRIM(B165),'Logistic Catalogue'!A:E,5,0)))))</f>
        <v/>
      </c>
      <c r="G165" s="129" t="str">
        <f>IF(TRIM(B165)="","",(VLOOKUP(TRIM(B165),'Logistic Catalogue'!A:O,8,0)))</f>
        <v/>
      </c>
      <c r="H165" s="129" t="str">
        <f>IF(TRIM(B165)="","",(VLOOKUP(TRIM(B165),'Logistic Catalogue'!A:O,9,0)))</f>
        <v/>
      </c>
      <c r="I165" s="126" t="str">
        <f t="shared" si="10"/>
        <v/>
      </c>
      <c r="J165" s="130" t="str">
        <f>IF(TRIM(B165)="","",VLOOKUP(TRIM(B165),'Logistic Catalogue'!A:O,13,0))</f>
        <v/>
      </c>
      <c r="K165" s="127" t="str">
        <f t="shared" si="13"/>
        <v/>
      </c>
      <c r="L165" s="134" t="str">
        <f>IF(TRIM(B165)="","",IF(OR(VLOOKUP(TRIM(B165),'Logistic Catalogue'!A:R,18,0)=285,VLOOKUP(TRIM(B165),'Logistic Catalogue'!A:R,18,0)=286,VLOOKUP(TRIM(B165),'Logistic Catalogue'!A:S,19,0)&lt;&gt;"1000003"),"Chæ caáp giaáy xaùc nhaän xuaát xöù cuûa SEVN",""))</f>
        <v/>
      </c>
      <c r="M165" s="134" t="str">
        <f>IF(TRIM(B165)="","",VLOOKUP(TRIM(B165),'Logistic Catalogue'!A:N,14,0))</f>
        <v/>
      </c>
      <c r="N165" s="134" t="str">
        <f>IF(TRIM(B165)="","",VLOOKUP(TRIM(B165),'Logistic Catalogue'!A:O,15,0))</f>
        <v/>
      </c>
      <c r="O165" s="134" t="str">
        <f>IF(TRIM(B165)="","",VLOOKUP(TRIM(B165),'Logistic Catalogue'!A:P,16,0))</f>
        <v/>
      </c>
      <c r="P165" s="173" t="str">
        <f>IF(TRIM(B165)="","",VLOOKUP(TRIM(B165),'Logistic Catalogue'!A:Q,17,0)*C165)</f>
        <v/>
      </c>
      <c r="S165" s="142" t="str">
        <f>IF(TRIM(B165)="","",IF($B$5="HỒ CHÍ MINH",VLOOKUP(TRIM(B165),'Logistic Catalogue'!A:D,4,0),IF($B$5="HAØ NỘI",VLOOKUP(TRIM(B165),'Logistic Catalogue'!A:F,6,0),"")))</f>
        <v/>
      </c>
      <c r="T165" s="151" t="str">
        <f t="shared" si="14"/>
        <v/>
      </c>
      <c r="U165" s="151">
        <f>IF(D165="Tồn Kho",VLOOKUP($K$5,Link!F:H,3,FALSE),VLOOKUP($K$5,Link!F:I,4,FALSE))</f>
        <v>1</v>
      </c>
      <c r="V165" s="143" t="str">
        <f>IF(TRIM(B165)="","",IF($B$5="HỒ CHÍ MINH",IF(VLOOKUP(TRIM(B165),'Logistic Catalogue'!A:O,10,0)=0,"-",VLOOKUP(TRIM(B165),'Logistic Catalogue'!A:O,10,0)),IF($B$5="HAØ NỘI",IF(VLOOKUP(TRIM(B165),'Logistic Catalogue'!A:K,11,0)=0,"-",VLOOKUP(TRIM(B165),'Logistic Catalogue'!A:K,11,0)),"-")))</f>
        <v/>
      </c>
      <c r="W165" s="143" t="str">
        <f>IF(TRIM(B165)="","",IF($B$5="HỒ CHÍ MINH",VLOOKUP(TRIM(B165),'Logistic Catalogue'!A:O,2,),VLOOKUP(TRIM(B165),'Logistic Catalogue'!A:Q,3,0)))</f>
        <v/>
      </c>
      <c r="X165" s="70" t="str">
        <f>IF(TRIM(B165)="","",VLOOKUP(TRIM(B165),'Logistic Catalogue'!A:S,19,0))</f>
        <v/>
      </c>
    </row>
    <row r="166" spans="1:24" ht="13">
      <c r="A166" s="115">
        <v>153</v>
      </c>
      <c r="B166" s="18"/>
      <c r="C166" s="20"/>
      <c r="D166" s="125" t="str">
        <f t="shared" si="11"/>
        <v/>
      </c>
      <c r="E166" s="125" t="str">
        <f t="shared" si="12"/>
        <v/>
      </c>
      <c r="F166" s="125" t="str">
        <f>IF(TRIM(B166)="","",IF(AND(D166="Tồn kho",$B$5="HAØ NỘI"),VLOOKUP(TRIM(B166),'Logistic Catalogue'!A:G,7,0),IF(AND(D166="Tồn kho",$B$5="HỒ CHÍ MINH"),VLOOKUP(TRIM(B166),'Logistic Catalogue'!A:E,5,0),IF($B$5="HAØ NỘI",VLOOKUP(TRIM(B166),'Logistic Catalogue'!A:G,7,0),VLOOKUP(TRIM(B166),'Logistic Catalogue'!A:E,5,0)))))</f>
        <v/>
      </c>
      <c r="G166" s="129" t="str">
        <f>IF(TRIM(B166)="","",(VLOOKUP(TRIM(B166),'Logistic Catalogue'!A:O,8,0)))</f>
        <v/>
      </c>
      <c r="H166" s="129" t="str">
        <f>IF(TRIM(B166)="","",(VLOOKUP(TRIM(B166),'Logistic Catalogue'!A:O,9,0)))</f>
        <v/>
      </c>
      <c r="I166" s="126" t="str">
        <f t="shared" si="10"/>
        <v/>
      </c>
      <c r="J166" s="130" t="str">
        <f>IF(TRIM(B166)="","",VLOOKUP(TRIM(B166),'Logistic Catalogue'!A:O,13,0))</f>
        <v/>
      </c>
      <c r="K166" s="127" t="str">
        <f t="shared" si="13"/>
        <v/>
      </c>
      <c r="L166" s="134" t="str">
        <f>IF(TRIM(B166)="","",IF(OR(VLOOKUP(TRIM(B166),'Logistic Catalogue'!A:R,18,0)=285,VLOOKUP(TRIM(B166),'Logistic Catalogue'!A:R,18,0)=286,VLOOKUP(TRIM(B166),'Logistic Catalogue'!A:S,19,0)&lt;&gt;"1000003"),"Chæ caáp giaáy xaùc nhaän xuaát xöù cuûa SEVN",""))</f>
        <v/>
      </c>
      <c r="M166" s="134" t="str">
        <f>IF(TRIM(B166)="","",VLOOKUP(TRIM(B166),'Logistic Catalogue'!A:N,14,0))</f>
        <v/>
      </c>
      <c r="N166" s="134" t="str">
        <f>IF(TRIM(B166)="","",VLOOKUP(TRIM(B166),'Logistic Catalogue'!A:O,15,0))</f>
        <v/>
      </c>
      <c r="O166" s="134" t="str">
        <f>IF(TRIM(B166)="","",VLOOKUP(TRIM(B166),'Logistic Catalogue'!A:P,16,0))</f>
        <v/>
      </c>
      <c r="P166" s="173" t="str">
        <f>IF(TRIM(B166)="","",VLOOKUP(TRIM(B166),'Logistic Catalogue'!A:Q,17,0)*C166)</f>
        <v/>
      </c>
      <c r="S166" s="142" t="str">
        <f>IF(TRIM(B166)="","",IF($B$5="HỒ CHÍ MINH",VLOOKUP(TRIM(B166),'Logistic Catalogue'!A:D,4,0),IF($B$5="HAØ NỘI",VLOOKUP(TRIM(B166),'Logistic Catalogue'!A:F,6,0),"")))</f>
        <v/>
      </c>
      <c r="T166" s="151" t="str">
        <f t="shared" si="14"/>
        <v/>
      </c>
      <c r="U166" s="151">
        <f>IF(D166="Tồn Kho",VLOOKUP($K$5,Link!F:H,3,FALSE),VLOOKUP($K$5,Link!F:I,4,FALSE))</f>
        <v>1</v>
      </c>
      <c r="V166" s="143" t="str">
        <f>IF(TRIM(B166)="","",IF($B$5="HỒ CHÍ MINH",IF(VLOOKUP(TRIM(B166),'Logistic Catalogue'!A:O,10,0)=0,"-",VLOOKUP(TRIM(B166),'Logistic Catalogue'!A:O,10,0)),IF($B$5="HAØ NỘI",IF(VLOOKUP(TRIM(B166),'Logistic Catalogue'!A:K,11,0)=0,"-",VLOOKUP(TRIM(B166),'Logistic Catalogue'!A:K,11,0)),"-")))</f>
        <v/>
      </c>
      <c r="W166" s="143" t="str">
        <f>IF(TRIM(B166)="","",IF($B$5="HỒ CHÍ MINH",VLOOKUP(TRIM(B166),'Logistic Catalogue'!A:O,2,),VLOOKUP(TRIM(B166),'Logistic Catalogue'!A:Q,3,0)))</f>
        <v/>
      </c>
      <c r="X166" s="70" t="str">
        <f>IF(TRIM(B166)="","",VLOOKUP(TRIM(B166),'Logistic Catalogue'!A:S,19,0))</f>
        <v/>
      </c>
    </row>
    <row r="167" spans="1:24" ht="13">
      <c r="A167" s="114">
        <v>154</v>
      </c>
      <c r="B167" s="18"/>
      <c r="C167" s="20"/>
      <c r="D167" s="125" t="str">
        <f t="shared" si="11"/>
        <v/>
      </c>
      <c r="E167" s="125" t="str">
        <f t="shared" si="12"/>
        <v/>
      </c>
      <c r="F167" s="125" t="str">
        <f>IF(TRIM(B167)="","",IF(AND(D167="Tồn kho",$B$5="HAØ NỘI"),VLOOKUP(TRIM(B167),'Logistic Catalogue'!A:G,7,0),IF(AND(D167="Tồn kho",$B$5="HỒ CHÍ MINH"),VLOOKUP(TRIM(B167),'Logistic Catalogue'!A:E,5,0),IF($B$5="HAØ NỘI",VLOOKUP(TRIM(B167),'Logistic Catalogue'!A:G,7,0),VLOOKUP(TRIM(B167),'Logistic Catalogue'!A:E,5,0)))))</f>
        <v/>
      </c>
      <c r="G167" s="129" t="str">
        <f>IF(TRIM(B167)="","",(VLOOKUP(TRIM(B167),'Logistic Catalogue'!A:O,8,0)))</f>
        <v/>
      </c>
      <c r="H167" s="129" t="str">
        <f>IF(TRIM(B167)="","",(VLOOKUP(TRIM(B167),'Logistic Catalogue'!A:O,9,0)))</f>
        <v/>
      </c>
      <c r="I167" s="126" t="str">
        <f t="shared" si="10"/>
        <v/>
      </c>
      <c r="J167" s="130" t="str">
        <f>IF(TRIM(B167)="","",VLOOKUP(TRIM(B167),'Logistic Catalogue'!A:O,13,0))</f>
        <v/>
      </c>
      <c r="K167" s="127" t="str">
        <f t="shared" si="13"/>
        <v/>
      </c>
      <c r="L167" s="134" t="str">
        <f>IF(TRIM(B167)="","",IF(OR(VLOOKUP(TRIM(B167),'Logistic Catalogue'!A:R,18,0)=285,VLOOKUP(TRIM(B167),'Logistic Catalogue'!A:R,18,0)=286,VLOOKUP(TRIM(B167),'Logistic Catalogue'!A:S,19,0)&lt;&gt;"1000003"),"Chæ caáp giaáy xaùc nhaän xuaát xöù cuûa SEVN",""))</f>
        <v/>
      </c>
      <c r="M167" s="134" t="str">
        <f>IF(TRIM(B167)="","",VLOOKUP(TRIM(B167),'Logistic Catalogue'!A:N,14,0))</f>
        <v/>
      </c>
      <c r="N167" s="134" t="str">
        <f>IF(TRIM(B167)="","",VLOOKUP(TRIM(B167),'Logistic Catalogue'!A:O,15,0))</f>
        <v/>
      </c>
      <c r="O167" s="134" t="str">
        <f>IF(TRIM(B167)="","",VLOOKUP(TRIM(B167),'Logistic Catalogue'!A:P,16,0))</f>
        <v/>
      </c>
      <c r="P167" s="173" t="str">
        <f>IF(TRIM(B167)="","",VLOOKUP(TRIM(B167),'Logistic Catalogue'!A:Q,17,0)*C167)</f>
        <v/>
      </c>
      <c r="S167" s="142" t="str">
        <f>IF(TRIM(B167)="","",IF($B$5="HỒ CHÍ MINH",VLOOKUP(TRIM(B167),'Logistic Catalogue'!A:D,4,0),IF($B$5="HAØ NỘI",VLOOKUP(TRIM(B167),'Logistic Catalogue'!A:F,6,0),"")))</f>
        <v/>
      </c>
      <c r="T167" s="151" t="str">
        <f t="shared" si="14"/>
        <v/>
      </c>
      <c r="U167" s="151">
        <f>IF(D167="Tồn Kho",VLOOKUP($K$5,Link!F:H,3,FALSE),VLOOKUP($K$5,Link!F:I,4,FALSE))</f>
        <v>1</v>
      </c>
      <c r="V167" s="143" t="str">
        <f>IF(TRIM(B167)="","",IF($B$5="HỒ CHÍ MINH",IF(VLOOKUP(TRIM(B167),'Logistic Catalogue'!A:O,10,0)=0,"-",VLOOKUP(TRIM(B167),'Logistic Catalogue'!A:O,10,0)),IF($B$5="HAØ NỘI",IF(VLOOKUP(TRIM(B167),'Logistic Catalogue'!A:K,11,0)=0,"-",VLOOKUP(TRIM(B167),'Logistic Catalogue'!A:K,11,0)),"-")))</f>
        <v/>
      </c>
      <c r="W167" s="143" t="str">
        <f>IF(TRIM(B167)="","",IF($B$5="HỒ CHÍ MINH",VLOOKUP(TRIM(B167),'Logistic Catalogue'!A:O,2,),VLOOKUP(TRIM(B167),'Logistic Catalogue'!A:Q,3,0)))</f>
        <v/>
      </c>
      <c r="X167" s="70" t="str">
        <f>IF(TRIM(B167)="","",VLOOKUP(TRIM(B167),'Logistic Catalogue'!A:S,19,0))</f>
        <v/>
      </c>
    </row>
    <row r="168" spans="1:24" ht="13">
      <c r="A168" s="115">
        <v>155</v>
      </c>
      <c r="B168" s="18"/>
      <c r="C168" s="20"/>
      <c r="D168" s="125" t="str">
        <f t="shared" si="11"/>
        <v/>
      </c>
      <c r="E168" s="125" t="str">
        <f t="shared" si="12"/>
        <v/>
      </c>
      <c r="F168" s="125" t="str">
        <f>IF(TRIM(B168)="","",IF(AND(D168="Tồn kho",$B$5="HAØ NỘI"),VLOOKUP(TRIM(B168),'Logistic Catalogue'!A:G,7,0),IF(AND(D168="Tồn kho",$B$5="HỒ CHÍ MINH"),VLOOKUP(TRIM(B168),'Logistic Catalogue'!A:E,5,0),IF($B$5="HAØ NỘI",VLOOKUP(TRIM(B168),'Logistic Catalogue'!A:G,7,0),VLOOKUP(TRIM(B168),'Logistic Catalogue'!A:E,5,0)))))</f>
        <v/>
      </c>
      <c r="G168" s="129" t="str">
        <f>IF(TRIM(B168)="","",(VLOOKUP(TRIM(B168),'Logistic Catalogue'!A:O,8,0)))</f>
        <v/>
      </c>
      <c r="H168" s="129" t="str">
        <f>IF(TRIM(B168)="","",(VLOOKUP(TRIM(B168),'Logistic Catalogue'!A:O,9,0)))</f>
        <v/>
      </c>
      <c r="I168" s="126" t="str">
        <f t="shared" si="10"/>
        <v/>
      </c>
      <c r="J168" s="130" t="str">
        <f>IF(TRIM(B168)="","",VLOOKUP(TRIM(B168),'Logistic Catalogue'!A:O,13,0))</f>
        <v/>
      </c>
      <c r="K168" s="127" t="str">
        <f t="shared" si="13"/>
        <v/>
      </c>
      <c r="L168" s="134" t="str">
        <f>IF(TRIM(B168)="","",IF(OR(VLOOKUP(TRIM(B168),'Logistic Catalogue'!A:R,18,0)=285,VLOOKUP(TRIM(B168),'Logistic Catalogue'!A:R,18,0)=286,VLOOKUP(TRIM(B168),'Logistic Catalogue'!A:S,19,0)&lt;&gt;"1000003"),"Chæ caáp giaáy xaùc nhaän xuaát xöù cuûa SEVN",""))</f>
        <v/>
      </c>
      <c r="M168" s="134" t="str">
        <f>IF(TRIM(B168)="","",VLOOKUP(TRIM(B168),'Logistic Catalogue'!A:N,14,0))</f>
        <v/>
      </c>
      <c r="N168" s="134" t="str">
        <f>IF(TRIM(B168)="","",VLOOKUP(TRIM(B168),'Logistic Catalogue'!A:O,15,0))</f>
        <v/>
      </c>
      <c r="O168" s="134" t="str">
        <f>IF(TRIM(B168)="","",VLOOKUP(TRIM(B168),'Logistic Catalogue'!A:P,16,0))</f>
        <v/>
      </c>
      <c r="P168" s="173" t="str">
        <f>IF(TRIM(B168)="","",VLOOKUP(TRIM(B168),'Logistic Catalogue'!A:Q,17,0)*C168)</f>
        <v/>
      </c>
      <c r="S168" s="142" t="str">
        <f>IF(TRIM(B168)="","",IF($B$5="HỒ CHÍ MINH",VLOOKUP(TRIM(B168),'Logistic Catalogue'!A:D,4,0),IF($B$5="HAØ NỘI",VLOOKUP(TRIM(B168),'Logistic Catalogue'!A:F,6,0),"")))</f>
        <v/>
      </c>
      <c r="T168" s="151" t="str">
        <f t="shared" si="14"/>
        <v/>
      </c>
      <c r="U168" s="151">
        <f>IF(D168="Tồn Kho",VLOOKUP($K$5,Link!F:H,3,FALSE),VLOOKUP($K$5,Link!F:I,4,FALSE))</f>
        <v>1</v>
      </c>
      <c r="V168" s="143" t="str">
        <f>IF(TRIM(B168)="","",IF($B$5="HỒ CHÍ MINH",IF(VLOOKUP(TRIM(B168),'Logistic Catalogue'!A:O,10,0)=0,"-",VLOOKUP(TRIM(B168),'Logistic Catalogue'!A:O,10,0)),IF($B$5="HAØ NỘI",IF(VLOOKUP(TRIM(B168),'Logistic Catalogue'!A:K,11,0)=0,"-",VLOOKUP(TRIM(B168),'Logistic Catalogue'!A:K,11,0)),"-")))</f>
        <v/>
      </c>
      <c r="W168" s="143" t="str">
        <f>IF(TRIM(B168)="","",IF($B$5="HỒ CHÍ MINH",VLOOKUP(TRIM(B168),'Logistic Catalogue'!A:O,2,),VLOOKUP(TRIM(B168),'Logistic Catalogue'!A:Q,3,0)))</f>
        <v/>
      </c>
      <c r="X168" s="70" t="str">
        <f>IF(TRIM(B168)="","",VLOOKUP(TRIM(B168),'Logistic Catalogue'!A:S,19,0))</f>
        <v/>
      </c>
    </row>
    <row r="169" spans="1:24" ht="13">
      <c r="A169" s="114">
        <v>156</v>
      </c>
      <c r="B169" s="18"/>
      <c r="C169" s="20"/>
      <c r="D169" s="125" t="str">
        <f t="shared" si="11"/>
        <v/>
      </c>
      <c r="E169" s="125" t="str">
        <f t="shared" si="12"/>
        <v/>
      </c>
      <c r="F169" s="125" t="str">
        <f>IF(TRIM(B169)="","",IF(AND(D169="Tồn kho",$B$5="HAØ NỘI"),VLOOKUP(TRIM(B169),'Logistic Catalogue'!A:G,7,0),IF(AND(D169="Tồn kho",$B$5="HỒ CHÍ MINH"),VLOOKUP(TRIM(B169),'Logistic Catalogue'!A:E,5,0),IF($B$5="HAØ NỘI",VLOOKUP(TRIM(B169),'Logistic Catalogue'!A:G,7,0),VLOOKUP(TRIM(B169),'Logistic Catalogue'!A:E,5,0)))))</f>
        <v/>
      </c>
      <c r="G169" s="129" t="str">
        <f>IF(TRIM(B169)="","",(VLOOKUP(TRIM(B169),'Logistic Catalogue'!A:O,8,0)))</f>
        <v/>
      </c>
      <c r="H169" s="129" t="str">
        <f>IF(TRIM(B169)="","",(VLOOKUP(TRIM(B169),'Logistic Catalogue'!A:O,9,0)))</f>
        <v/>
      </c>
      <c r="I169" s="126" t="str">
        <f t="shared" si="10"/>
        <v/>
      </c>
      <c r="J169" s="130" t="str">
        <f>IF(TRIM(B169)="","",VLOOKUP(TRIM(B169),'Logistic Catalogue'!A:O,13,0))</f>
        <v/>
      </c>
      <c r="K169" s="127" t="str">
        <f t="shared" si="13"/>
        <v/>
      </c>
      <c r="L169" s="134" t="str">
        <f>IF(TRIM(B169)="","",IF(OR(VLOOKUP(TRIM(B169),'Logistic Catalogue'!A:R,18,0)=285,VLOOKUP(TRIM(B169),'Logistic Catalogue'!A:R,18,0)=286,VLOOKUP(TRIM(B169),'Logistic Catalogue'!A:S,19,0)&lt;&gt;"1000003"),"Chæ caáp giaáy xaùc nhaän xuaát xöù cuûa SEVN",""))</f>
        <v/>
      </c>
      <c r="M169" s="134" t="str">
        <f>IF(TRIM(B169)="","",VLOOKUP(TRIM(B169),'Logistic Catalogue'!A:N,14,0))</f>
        <v/>
      </c>
      <c r="N169" s="134" t="str">
        <f>IF(TRIM(B169)="","",VLOOKUP(TRIM(B169),'Logistic Catalogue'!A:O,15,0))</f>
        <v/>
      </c>
      <c r="O169" s="134" t="str">
        <f>IF(TRIM(B169)="","",VLOOKUP(TRIM(B169),'Logistic Catalogue'!A:P,16,0))</f>
        <v/>
      </c>
      <c r="P169" s="173" t="str">
        <f>IF(TRIM(B169)="","",VLOOKUP(TRIM(B169),'Logistic Catalogue'!A:Q,17,0)*C169)</f>
        <v/>
      </c>
      <c r="S169" s="142" t="str">
        <f>IF(TRIM(B169)="","",IF($B$5="HỒ CHÍ MINH",VLOOKUP(TRIM(B169),'Logistic Catalogue'!A:D,4,0),IF($B$5="HAØ NỘI",VLOOKUP(TRIM(B169),'Logistic Catalogue'!A:F,6,0),"")))</f>
        <v/>
      </c>
      <c r="T169" s="151" t="str">
        <f t="shared" si="14"/>
        <v/>
      </c>
      <c r="U169" s="151">
        <f>IF(D169="Tồn Kho",VLOOKUP($K$5,Link!F:H,3,FALSE),VLOOKUP($K$5,Link!F:I,4,FALSE))</f>
        <v>1</v>
      </c>
      <c r="V169" s="143" t="str">
        <f>IF(TRIM(B169)="","",IF($B$5="HỒ CHÍ MINH",IF(VLOOKUP(TRIM(B169),'Logistic Catalogue'!A:O,10,0)=0,"-",VLOOKUP(TRIM(B169),'Logistic Catalogue'!A:O,10,0)),IF($B$5="HAØ NỘI",IF(VLOOKUP(TRIM(B169),'Logistic Catalogue'!A:K,11,0)=0,"-",VLOOKUP(TRIM(B169),'Logistic Catalogue'!A:K,11,0)),"-")))</f>
        <v/>
      </c>
      <c r="W169" s="143" t="str">
        <f>IF(TRIM(B169)="","",IF($B$5="HỒ CHÍ MINH",VLOOKUP(TRIM(B169),'Logistic Catalogue'!A:O,2,),VLOOKUP(TRIM(B169),'Logistic Catalogue'!A:Q,3,0)))</f>
        <v/>
      </c>
      <c r="X169" s="70" t="str">
        <f>IF(TRIM(B169)="","",VLOOKUP(TRIM(B169),'Logistic Catalogue'!A:S,19,0))</f>
        <v/>
      </c>
    </row>
    <row r="170" spans="1:24" ht="13">
      <c r="A170" s="115">
        <v>157</v>
      </c>
      <c r="B170" s="18"/>
      <c r="C170" s="20"/>
      <c r="D170" s="125" t="str">
        <f t="shared" si="11"/>
        <v/>
      </c>
      <c r="E170" s="125" t="str">
        <f t="shared" si="12"/>
        <v/>
      </c>
      <c r="F170" s="125" t="str">
        <f>IF(TRIM(B170)="","",IF(AND(D170="Tồn kho",$B$5="HAØ NỘI"),VLOOKUP(TRIM(B170),'Logistic Catalogue'!A:G,7,0),IF(AND(D170="Tồn kho",$B$5="HỒ CHÍ MINH"),VLOOKUP(TRIM(B170),'Logistic Catalogue'!A:E,5,0),IF($B$5="HAØ NỘI",VLOOKUP(TRIM(B170),'Logistic Catalogue'!A:G,7,0),VLOOKUP(TRIM(B170),'Logistic Catalogue'!A:E,5,0)))))</f>
        <v/>
      </c>
      <c r="G170" s="129" t="str">
        <f>IF(TRIM(B170)="","",(VLOOKUP(TRIM(B170),'Logistic Catalogue'!A:O,8,0)))</f>
        <v/>
      </c>
      <c r="H170" s="129" t="str">
        <f>IF(TRIM(B170)="","",(VLOOKUP(TRIM(B170),'Logistic Catalogue'!A:O,9,0)))</f>
        <v/>
      </c>
      <c r="I170" s="126" t="str">
        <f t="shared" si="10"/>
        <v/>
      </c>
      <c r="J170" s="130" t="str">
        <f>IF(TRIM(B170)="","",VLOOKUP(TRIM(B170),'Logistic Catalogue'!A:O,13,0))</f>
        <v/>
      </c>
      <c r="K170" s="127" t="str">
        <f t="shared" si="13"/>
        <v/>
      </c>
      <c r="L170" s="134" t="str">
        <f>IF(TRIM(B170)="","",IF(OR(VLOOKUP(TRIM(B170),'Logistic Catalogue'!A:R,18,0)=285,VLOOKUP(TRIM(B170),'Logistic Catalogue'!A:R,18,0)=286,VLOOKUP(TRIM(B170),'Logistic Catalogue'!A:S,19,0)&lt;&gt;"1000003"),"Chæ caáp giaáy xaùc nhaän xuaát xöù cuûa SEVN",""))</f>
        <v/>
      </c>
      <c r="M170" s="134" t="str">
        <f>IF(TRIM(B170)="","",VLOOKUP(TRIM(B170),'Logistic Catalogue'!A:N,14,0))</f>
        <v/>
      </c>
      <c r="N170" s="134" t="str">
        <f>IF(TRIM(B170)="","",VLOOKUP(TRIM(B170),'Logistic Catalogue'!A:O,15,0))</f>
        <v/>
      </c>
      <c r="O170" s="134" t="str">
        <f>IF(TRIM(B170)="","",VLOOKUP(TRIM(B170),'Logistic Catalogue'!A:P,16,0))</f>
        <v/>
      </c>
      <c r="P170" s="173" t="str">
        <f>IF(TRIM(B170)="","",VLOOKUP(TRIM(B170),'Logistic Catalogue'!A:Q,17,0)*C170)</f>
        <v/>
      </c>
      <c r="S170" s="142" t="str">
        <f>IF(TRIM(B170)="","",IF($B$5="HỒ CHÍ MINH",VLOOKUP(TRIM(B170),'Logistic Catalogue'!A:D,4,0),IF($B$5="HAØ NỘI",VLOOKUP(TRIM(B170),'Logistic Catalogue'!A:F,6,0),"")))</f>
        <v/>
      </c>
      <c r="T170" s="151" t="str">
        <f t="shared" si="14"/>
        <v/>
      </c>
      <c r="U170" s="151">
        <f>IF(D170="Tồn Kho",VLOOKUP($K$5,Link!F:H,3,FALSE),VLOOKUP($K$5,Link!F:I,4,FALSE))</f>
        <v>1</v>
      </c>
      <c r="V170" s="143" t="str">
        <f>IF(TRIM(B170)="","",IF($B$5="HỒ CHÍ MINH",IF(VLOOKUP(TRIM(B170),'Logistic Catalogue'!A:O,10,0)=0,"-",VLOOKUP(TRIM(B170),'Logistic Catalogue'!A:O,10,0)),IF($B$5="HAØ NỘI",IF(VLOOKUP(TRIM(B170),'Logistic Catalogue'!A:K,11,0)=0,"-",VLOOKUP(TRIM(B170),'Logistic Catalogue'!A:K,11,0)),"-")))</f>
        <v/>
      </c>
      <c r="W170" s="143" t="str">
        <f>IF(TRIM(B170)="","",IF($B$5="HỒ CHÍ MINH",VLOOKUP(TRIM(B170),'Logistic Catalogue'!A:O,2,),VLOOKUP(TRIM(B170),'Logistic Catalogue'!A:Q,3,0)))</f>
        <v/>
      </c>
      <c r="X170" s="70" t="str">
        <f>IF(TRIM(B170)="","",VLOOKUP(TRIM(B170),'Logistic Catalogue'!A:S,19,0))</f>
        <v/>
      </c>
    </row>
    <row r="171" spans="1:24" ht="13">
      <c r="A171" s="114">
        <v>158</v>
      </c>
      <c r="B171" s="18"/>
      <c r="C171" s="20"/>
      <c r="D171" s="125" t="str">
        <f t="shared" si="11"/>
        <v/>
      </c>
      <c r="E171" s="125" t="str">
        <f t="shared" si="12"/>
        <v/>
      </c>
      <c r="F171" s="125" t="str">
        <f>IF(TRIM(B171)="","",IF(AND(D171="Tồn kho",$B$5="HAØ NỘI"),VLOOKUP(TRIM(B171),'Logistic Catalogue'!A:G,7,0),IF(AND(D171="Tồn kho",$B$5="HỒ CHÍ MINH"),VLOOKUP(TRIM(B171),'Logistic Catalogue'!A:E,5,0),IF($B$5="HAØ NỘI",VLOOKUP(TRIM(B171),'Logistic Catalogue'!A:G,7,0),VLOOKUP(TRIM(B171),'Logistic Catalogue'!A:E,5,0)))))</f>
        <v/>
      </c>
      <c r="G171" s="129" t="str">
        <f>IF(TRIM(B171)="","",(VLOOKUP(TRIM(B171),'Logistic Catalogue'!A:O,8,0)))</f>
        <v/>
      </c>
      <c r="H171" s="129" t="str">
        <f>IF(TRIM(B171)="","",(VLOOKUP(TRIM(B171),'Logistic Catalogue'!A:O,9,0)))</f>
        <v/>
      </c>
      <c r="I171" s="126" t="str">
        <f t="shared" si="10"/>
        <v/>
      </c>
      <c r="J171" s="130" t="str">
        <f>IF(TRIM(B171)="","",VLOOKUP(TRIM(B171),'Logistic Catalogue'!A:O,13,0))</f>
        <v/>
      </c>
      <c r="K171" s="127" t="str">
        <f t="shared" si="13"/>
        <v/>
      </c>
      <c r="L171" s="134" t="str">
        <f>IF(TRIM(B171)="","",IF(OR(VLOOKUP(TRIM(B171),'Logistic Catalogue'!A:R,18,0)=285,VLOOKUP(TRIM(B171),'Logistic Catalogue'!A:R,18,0)=286,VLOOKUP(TRIM(B171),'Logistic Catalogue'!A:S,19,0)&lt;&gt;"1000003"),"Chæ caáp giaáy xaùc nhaän xuaát xöù cuûa SEVN",""))</f>
        <v/>
      </c>
      <c r="M171" s="134" t="str">
        <f>IF(TRIM(B171)="","",VLOOKUP(TRIM(B171),'Logistic Catalogue'!A:N,14,0))</f>
        <v/>
      </c>
      <c r="N171" s="134" t="str">
        <f>IF(TRIM(B171)="","",VLOOKUP(TRIM(B171),'Logistic Catalogue'!A:O,15,0))</f>
        <v/>
      </c>
      <c r="O171" s="134" t="str">
        <f>IF(TRIM(B171)="","",VLOOKUP(TRIM(B171),'Logistic Catalogue'!A:P,16,0))</f>
        <v/>
      </c>
      <c r="P171" s="173" t="str">
        <f>IF(TRIM(B171)="","",VLOOKUP(TRIM(B171),'Logistic Catalogue'!A:Q,17,0)*C171)</f>
        <v/>
      </c>
      <c r="S171" s="142" t="str">
        <f>IF(TRIM(B171)="","",IF($B$5="HỒ CHÍ MINH",VLOOKUP(TRIM(B171),'Logistic Catalogue'!A:D,4,0),IF($B$5="HAØ NỘI",VLOOKUP(TRIM(B171),'Logistic Catalogue'!A:F,6,0),"")))</f>
        <v/>
      </c>
      <c r="T171" s="151" t="str">
        <f t="shared" si="14"/>
        <v/>
      </c>
      <c r="U171" s="151">
        <f>IF(D171="Tồn Kho",VLOOKUP($K$5,Link!F:H,3,FALSE),VLOOKUP($K$5,Link!F:I,4,FALSE))</f>
        <v>1</v>
      </c>
      <c r="V171" s="143" t="str">
        <f>IF(TRIM(B171)="","",IF($B$5="HỒ CHÍ MINH",IF(VLOOKUP(TRIM(B171),'Logistic Catalogue'!A:O,10,0)=0,"-",VLOOKUP(TRIM(B171),'Logistic Catalogue'!A:O,10,0)),IF($B$5="HAØ NỘI",IF(VLOOKUP(TRIM(B171),'Logistic Catalogue'!A:K,11,0)=0,"-",VLOOKUP(TRIM(B171),'Logistic Catalogue'!A:K,11,0)),"-")))</f>
        <v/>
      </c>
      <c r="W171" s="143" t="str">
        <f>IF(TRIM(B171)="","",IF($B$5="HỒ CHÍ MINH",VLOOKUP(TRIM(B171),'Logistic Catalogue'!A:O,2,),VLOOKUP(TRIM(B171),'Logistic Catalogue'!A:Q,3,0)))</f>
        <v/>
      </c>
      <c r="X171" s="70" t="str">
        <f>IF(TRIM(B171)="","",VLOOKUP(TRIM(B171),'Logistic Catalogue'!A:S,19,0))</f>
        <v/>
      </c>
    </row>
    <row r="172" spans="1:24" ht="13">
      <c r="A172" s="115">
        <v>159</v>
      </c>
      <c r="B172" s="18"/>
      <c r="C172" s="20"/>
      <c r="D172" s="125" t="str">
        <f t="shared" si="11"/>
        <v/>
      </c>
      <c r="E172" s="125" t="str">
        <f t="shared" si="12"/>
        <v/>
      </c>
      <c r="F172" s="125" t="str">
        <f>IF(TRIM(B172)="","",IF(AND(D172="Tồn kho",$B$5="HAØ NỘI"),VLOOKUP(TRIM(B172),'Logistic Catalogue'!A:G,7,0),IF(AND(D172="Tồn kho",$B$5="HỒ CHÍ MINH"),VLOOKUP(TRIM(B172),'Logistic Catalogue'!A:E,5,0),IF($B$5="HAØ NỘI",VLOOKUP(TRIM(B172),'Logistic Catalogue'!A:G,7,0),VLOOKUP(TRIM(B172),'Logistic Catalogue'!A:E,5,0)))))</f>
        <v/>
      </c>
      <c r="G172" s="129" t="str">
        <f>IF(TRIM(B172)="","",(VLOOKUP(TRIM(B172),'Logistic Catalogue'!A:O,8,0)))</f>
        <v/>
      </c>
      <c r="H172" s="129" t="str">
        <f>IF(TRIM(B172)="","",(VLOOKUP(TRIM(B172),'Logistic Catalogue'!A:O,9,0)))</f>
        <v/>
      </c>
      <c r="I172" s="126" t="str">
        <f t="shared" si="10"/>
        <v/>
      </c>
      <c r="J172" s="130" t="str">
        <f>IF(TRIM(B172)="","",VLOOKUP(TRIM(B172),'Logistic Catalogue'!A:O,13,0))</f>
        <v/>
      </c>
      <c r="K172" s="127" t="str">
        <f t="shared" si="13"/>
        <v/>
      </c>
      <c r="L172" s="134" t="str">
        <f>IF(TRIM(B172)="","",IF(OR(VLOOKUP(TRIM(B172),'Logistic Catalogue'!A:R,18,0)=285,VLOOKUP(TRIM(B172),'Logistic Catalogue'!A:R,18,0)=286,VLOOKUP(TRIM(B172),'Logistic Catalogue'!A:S,19,0)&lt;&gt;"1000003"),"Chæ caáp giaáy xaùc nhaän xuaát xöù cuûa SEVN",""))</f>
        <v/>
      </c>
      <c r="M172" s="134" t="str">
        <f>IF(TRIM(B172)="","",VLOOKUP(TRIM(B172),'Logistic Catalogue'!A:N,14,0))</f>
        <v/>
      </c>
      <c r="N172" s="134" t="str">
        <f>IF(TRIM(B172)="","",VLOOKUP(TRIM(B172),'Logistic Catalogue'!A:O,15,0))</f>
        <v/>
      </c>
      <c r="O172" s="134" t="str">
        <f>IF(TRIM(B172)="","",VLOOKUP(TRIM(B172),'Logistic Catalogue'!A:P,16,0))</f>
        <v/>
      </c>
      <c r="P172" s="173" t="str">
        <f>IF(TRIM(B172)="","",VLOOKUP(TRIM(B172),'Logistic Catalogue'!A:Q,17,0)*C172)</f>
        <v/>
      </c>
      <c r="S172" s="142" t="str">
        <f>IF(TRIM(B172)="","",IF($B$5="HỒ CHÍ MINH",VLOOKUP(TRIM(B172),'Logistic Catalogue'!A:D,4,0),IF($B$5="HAØ NỘI",VLOOKUP(TRIM(B172),'Logistic Catalogue'!A:F,6,0),"")))</f>
        <v/>
      </c>
      <c r="T172" s="151" t="str">
        <f t="shared" si="14"/>
        <v/>
      </c>
      <c r="U172" s="151">
        <f>IF(D172="Tồn Kho",VLOOKUP($K$5,Link!F:H,3,FALSE),VLOOKUP($K$5,Link!F:I,4,FALSE))</f>
        <v>1</v>
      </c>
      <c r="V172" s="143" t="str">
        <f>IF(TRIM(B172)="","",IF($B$5="HỒ CHÍ MINH",IF(VLOOKUP(TRIM(B172),'Logistic Catalogue'!A:O,10,0)=0,"-",VLOOKUP(TRIM(B172),'Logistic Catalogue'!A:O,10,0)),IF($B$5="HAØ NỘI",IF(VLOOKUP(TRIM(B172),'Logistic Catalogue'!A:K,11,0)=0,"-",VLOOKUP(TRIM(B172),'Logistic Catalogue'!A:K,11,0)),"-")))</f>
        <v/>
      </c>
      <c r="W172" s="143" t="str">
        <f>IF(TRIM(B172)="","",IF($B$5="HỒ CHÍ MINH",VLOOKUP(TRIM(B172),'Logistic Catalogue'!A:O,2,),VLOOKUP(TRIM(B172),'Logistic Catalogue'!A:Q,3,0)))</f>
        <v/>
      </c>
      <c r="X172" s="70" t="str">
        <f>IF(TRIM(B172)="","",VLOOKUP(TRIM(B172),'Logistic Catalogue'!A:S,19,0))</f>
        <v/>
      </c>
    </row>
    <row r="173" spans="1:24" ht="13">
      <c r="A173" s="114">
        <v>160</v>
      </c>
      <c r="B173" s="18"/>
      <c r="C173" s="20"/>
      <c r="D173" s="125" t="str">
        <f t="shared" si="11"/>
        <v/>
      </c>
      <c r="E173" s="125" t="str">
        <f t="shared" si="12"/>
        <v/>
      </c>
      <c r="F173" s="125" t="str">
        <f>IF(TRIM(B173)="","",IF(AND(D173="Tồn kho",$B$5="HAØ NỘI"),VLOOKUP(TRIM(B173),'Logistic Catalogue'!A:G,7,0),IF(AND(D173="Tồn kho",$B$5="HỒ CHÍ MINH"),VLOOKUP(TRIM(B173),'Logistic Catalogue'!A:E,5,0),IF($B$5="HAØ NỘI",VLOOKUP(TRIM(B173),'Logistic Catalogue'!A:G,7,0),VLOOKUP(TRIM(B173),'Logistic Catalogue'!A:E,5,0)))))</f>
        <v/>
      </c>
      <c r="G173" s="129" t="str">
        <f>IF(TRIM(B173)="","",(VLOOKUP(TRIM(B173),'Logistic Catalogue'!A:O,8,0)))</f>
        <v/>
      </c>
      <c r="H173" s="129" t="str">
        <f>IF(TRIM(B173)="","",(VLOOKUP(TRIM(B173),'Logistic Catalogue'!A:O,9,0)))</f>
        <v/>
      </c>
      <c r="I173" s="126" t="str">
        <f t="shared" si="10"/>
        <v/>
      </c>
      <c r="J173" s="130" t="str">
        <f>IF(TRIM(B173)="","",VLOOKUP(TRIM(B173),'Logistic Catalogue'!A:O,13,0))</f>
        <v/>
      </c>
      <c r="K173" s="127" t="str">
        <f t="shared" si="13"/>
        <v/>
      </c>
      <c r="L173" s="134" t="str">
        <f>IF(TRIM(B173)="","",IF(OR(VLOOKUP(TRIM(B173),'Logistic Catalogue'!A:R,18,0)=285,VLOOKUP(TRIM(B173),'Logistic Catalogue'!A:R,18,0)=286,VLOOKUP(TRIM(B173),'Logistic Catalogue'!A:S,19,0)&lt;&gt;"1000003"),"Chæ caáp giaáy xaùc nhaän xuaát xöù cuûa SEVN",""))</f>
        <v/>
      </c>
      <c r="M173" s="134" t="str">
        <f>IF(TRIM(B173)="","",VLOOKUP(TRIM(B173),'Logistic Catalogue'!A:N,14,0))</f>
        <v/>
      </c>
      <c r="N173" s="134" t="str">
        <f>IF(TRIM(B173)="","",VLOOKUP(TRIM(B173),'Logistic Catalogue'!A:O,15,0))</f>
        <v/>
      </c>
      <c r="O173" s="134" t="str">
        <f>IF(TRIM(B173)="","",VLOOKUP(TRIM(B173),'Logistic Catalogue'!A:P,16,0))</f>
        <v/>
      </c>
      <c r="P173" s="173" t="str">
        <f>IF(TRIM(B173)="","",VLOOKUP(TRIM(B173),'Logistic Catalogue'!A:Q,17,0)*C173)</f>
        <v/>
      </c>
      <c r="S173" s="142" t="str">
        <f>IF(TRIM(B173)="","",IF($B$5="HỒ CHÍ MINH",VLOOKUP(TRIM(B173),'Logistic Catalogue'!A:D,4,0),IF($B$5="HAØ NỘI",VLOOKUP(TRIM(B173),'Logistic Catalogue'!A:F,6,0),"")))</f>
        <v/>
      </c>
      <c r="T173" s="151" t="str">
        <f t="shared" si="14"/>
        <v/>
      </c>
      <c r="U173" s="151">
        <f>IF(D173="Tồn Kho",VLOOKUP($K$5,Link!F:H,3,FALSE),VLOOKUP($K$5,Link!F:I,4,FALSE))</f>
        <v>1</v>
      </c>
      <c r="V173" s="143" t="str">
        <f>IF(TRIM(B173)="","",IF($B$5="HỒ CHÍ MINH",IF(VLOOKUP(TRIM(B173),'Logistic Catalogue'!A:O,10,0)=0,"-",VLOOKUP(TRIM(B173),'Logistic Catalogue'!A:O,10,0)),IF($B$5="HAØ NỘI",IF(VLOOKUP(TRIM(B173),'Logistic Catalogue'!A:K,11,0)=0,"-",VLOOKUP(TRIM(B173),'Logistic Catalogue'!A:K,11,0)),"-")))</f>
        <v/>
      </c>
      <c r="W173" s="143" t="str">
        <f>IF(TRIM(B173)="","",IF($B$5="HỒ CHÍ MINH",VLOOKUP(TRIM(B173),'Logistic Catalogue'!A:O,2,),VLOOKUP(TRIM(B173),'Logistic Catalogue'!A:Q,3,0)))</f>
        <v/>
      </c>
      <c r="X173" s="70" t="str">
        <f>IF(TRIM(B173)="","",VLOOKUP(TRIM(B173),'Logistic Catalogue'!A:S,19,0))</f>
        <v/>
      </c>
    </row>
    <row r="174" spans="1:24" ht="13">
      <c r="A174" s="115">
        <v>161</v>
      </c>
      <c r="B174" s="18"/>
      <c r="C174" s="20"/>
      <c r="D174" s="125" t="str">
        <f t="shared" si="11"/>
        <v/>
      </c>
      <c r="E174" s="125" t="str">
        <f t="shared" si="12"/>
        <v/>
      </c>
      <c r="F174" s="125" t="str">
        <f>IF(TRIM(B174)="","",IF(AND(D174="Tồn kho",$B$5="HAØ NỘI"),VLOOKUP(TRIM(B174),'Logistic Catalogue'!A:G,7,0),IF(AND(D174="Tồn kho",$B$5="HỒ CHÍ MINH"),VLOOKUP(TRIM(B174),'Logistic Catalogue'!A:E,5,0),IF($B$5="HAØ NỘI",VLOOKUP(TRIM(B174),'Logistic Catalogue'!A:G,7,0),VLOOKUP(TRIM(B174),'Logistic Catalogue'!A:E,5,0)))))</f>
        <v/>
      </c>
      <c r="G174" s="129" t="str">
        <f>IF(TRIM(B174)="","",(VLOOKUP(TRIM(B174),'Logistic Catalogue'!A:O,8,0)))</f>
        <v/>
      </c>
      <c r="H174" s="129" t="str">
        <f>IF(TRIM(B174)="","",(VLOOKUP(TRIM(B174),'Logistic Catalogue'!A:O,9,0)))</f>
        <v/>
      </c>
      <c r="I174" s="126" t="str">
        <f t="shared" si="10"/>
        <v/>
      </c>
      <c r="J174" s="130" t="str">
        <f>IF(TRIM(B174)="","",VLOOKUP(TRIM(B174),'Logistic Catalogue'!A:O,13,0))</f>
        <v/>
      </c>
      <c r="K174" s="127" t="str">
        <f t="shared" si="13"/>
        <v/>
      </c>
      <c r="L174" s="134" t="str">
        <f>IF(TRIM(B174)="","",IF(OR(VLOOKUP(TRIM(B174),'Logistic Catalogue'!A:R,18,0)=285,VLOOKUP(TRIM(B174),'Logistic Catalogue'!A:R,18,0)=286,VLOOKUP(TRIM(B174),'Logistic Catalogue'!A:S,19,0)&lt;&gt;"1000003"),"Chæ caáp giaáy xaùc nhaän xuaát xöù cuûa SEVN",""))</f>
        <v/>
      </c>
      <c r="M174" s="134" t="str">
        <f>IF(TRIM(B174)="","",VLOOKUP(TRIM(B174),'Logistic Catalogue'!A:N,14,0))</f>
        <v/>
      </c>
      <c r="N174" s="134" t="str">
        <f>IF(TRIM(B174)="","",VLOOKUP(TRIM(B174),'Logistic Catalogue'!A:O,15,0))</f>
        <v/>
      </c>
      <c r="O174" s="134" t="str">
        <f>IF(TRIM(B174)="","",VLOOKUP(TRIM(B174),'Logistic Catalogue'!A:P,16,0))</f>
        <v/>
      </c>
      <c r="P174" s="173" t="str">
        <f>IF(TRIM(B174)="","",VLOOKUP(TRIM(B174),'Logistic Catalogue'!A:Q,17,0)*C174)</f>
        <v/>
      </c>
      <c r="S174" s="142" t="str">
        <f>IF(TRIM(B174)="","",IF($B$5="HỒ CHÍ MINH",VLOOKUP(TRIM(B174),'Logistic Catalogue'!A:D,4,0),IF($B$5="HAØ NỘI",VLOOKUP(TRIM(B174),'Logistic Catalogue'!A:F,6,0),"")))</f>
        <v/>
      </c>
      <c r="T174" s="151" t="str">
        <f t="shared" si="14"/>
        <v/>
      </c>
      <c r="U174" s="151">
        <f>IF(D174="Tồn Kho",VLOOKUP($K$5,Link!F:H,3,FALSE),VLOOKUP($K$5,Link!F:I,4,FALSE))</f>
        <v>1</v>
      </c>
      <c r="V174" s="143" t="str">
        <f>IF(TRIM(B174)="","",IF($B$5="HỒ CHÍ MINH",IF(VLOOKUP(TRIM(B174),'Logistic Catalogue'!A:O,10,0)=0,"-",VLOOKUP(TRIM(B174),'Logistic Catalogue'!A:O,10,0)),IF($B$5="HAØ NỘI",IF(VLOOKUP(TRIM(B174),'Logistic Catalogue'!A:K,11,0)=0,"-",VLOOKUP(TRIM(B174),'Logistic Catalogue'!A:K,11,0)),"-")))</f>
        <v/>
      </c>
      <c r="W174" s="143" t="str">
        <f>IF(TRIM(B174)="","",IF($B$5="HỒ CHÍ MINH",VLOOKUP(TRIM(B174),'Logistic Catalogue'!A:O,2,),VLOOKUP(TRIM(B174),'Logistic Catalogue'!A:Q,3,0)))</f>
        <v/>
      </c>
      <c r="X174" s="70" t="str">
        <f>IF(TRIM(B174)="","",VLOOKUP(TRIM(B174),'Logistic Catalogue'!A:S,19,0))</f>
        <v/>
      </c>
    </row>
    <row r="175" spans="1:24" ht="13">
      <c r="A175" s="114">
        <v>162</v>
      </c>
      <c r="B175" s="18"/>
      <c r="C175" s="20"/>
      <c r="D175" s="125" t="str">
        <f t="shared" si="11"/>
        <v/>
      </c>
      <c r="E175" s="125" t="str">
        <f t="shared" si="12"/>
        <v/>
      </c>
      <c r="F175" s="125" t="str">
        <f>IF(TRIM(B175)="","",IF(AND(D175="Tồn kho",$B$5="HAØ NỘI"),VLOOKUP(TRIM(B175),'Logistic Catalogue'!A:G,7,0),IF(AND(D175="Tồn kho",$B$5="HỒ CHÍ MINH"),VLOOKUP(TRIM(B175),'Logistic Catalogue'!A:E,5,0),IF($B$5="HAØ NỘI",VLOOKUP(TRIM(B175),'Logistic Catalogue'!A:G,7,0),VLOOKUP(TRIM(B175),'Logistic Catalogue'!A:E,5,0)))))</f>
        <v/>
      </c>
      <c r="G175" s="129" t="str">
        <f>IF(TRIM(B175)="","",(VLOOKUP(TRIM(B175),'Logistic Catalogue'!A:O,8,0)))</f>
        <v/>
      </c>
      <c r="H175" s="129" t="str">
        <f>IF(TRIM(B175)="","",(VLOOKUP(TRIM(B175),'Logistic Catalogue'!A:O,9,0)))</f>
        <v/>
      </c>
      <c r="I175" s="126" t="str">
        <f t="shared" si="10"/>
        <v/>
      </c>
      <c r="J175" s="130" t="str">
        <f>IF(TRIM(B175)="","",VLOOKUP(TRIM(B175),'Logistic Catalogue'!A:O,13,0))</f>
        <v/>
      </c>
      <c r="K175" s="127" t="str">
        <f t="shared" si="13"/>
        <v/>
      </c>
      <c r="L175" s="134" t="str">
        <f>IF(TRIM(B175)="","",IF(OR(VLOOKUP(TRIM(B175),'Logistic Catalogue'!A:R,18,0)=285,VLOOKUP(TRIM(B175),'Logistic Catalogue'!A:R,18,0)=286,VLOOKUP(TRIM(B175),'Logistic Catalogue'!A:S,19,0)&lt;&gt;"1000003"),"Chæ caáp giaáy xaùc nhaän xuaát xöù cuûa SEVN",""))</f>
        <v/>
      </c>
      <c r="M175" s="134" t="str">
        <f>IF(TRIM(B175)="","",VLOOKUP(TRIM(B175),'Logistic Catalogue'!A:N,14,0))</f>
        <v/>
      </c>
      <c r="N175" s="134" t="str">
        <f>IF(TRIM(B175)="","",VLOOKUP(TRIM(B175),'Logistic Catalogue'!A:O,15,0))</f>
        <v/>
      </c>
      <c r="O175" s="134" t="str">
        <f>IF(TRIM(B175)="","",VLOOKUP(TRIM(B175),'Logistic Catalogue'!A:P,16,0))</f>
        <v/>
      </c>
      <c r="P175" s="173" t="str">
        <f>IF(TRIM(B175)="","",VLOOKUP(TRIM(B175),'Logistic Catalogue'!A:Q,17,0)*C175)</f>
        <v/>
      </c>
      <c r="S175" s="142" t="str">
        <f>IF(TRIM(B175)="","",IF($B$5="HỒ CHÍ MINH",VLOOKUP(TRIM(B175),'Logistic Catalogue'!A:D,4,0),IF($B$5="HAØ NỘI",VLOOKUP(TRIM(B175),'Logistic Catalogue'!A:F,6,0),"")))</f>
        <v/>
      </c>
      <c r="T175" s="151" t="str">
        <f t="shared" si="14"/>
        <v/>
      </c>
      <c r="U175" s="151">
        <f>IF(D175="Tồn Kho",VLOOKUP($K$5,Link!F:H,3,FALSE),VLOOKUP($K$5,Link!F:I,4,FALSE))</f>
        <v>1</v>
      </c>
      <c r="V175" s="143" t="str">
        <f>IF(TRIM(B175)="","",IF($B$5="HỒ CHÍ MINH",IF(VLOOKUP(TRIM(B175),'Logistic Catalogue'!A:O,10,0)=0,"-",VLOOKUP(TRIM(B175),'Logistic Catalogue'!A:O,10,0)),IF($B$5="HAØ NỘI",IF(VLOOKUP(TRIM(B175),'Logistic Catalogue'!A:K,11,0)=0,"-",VLOOKUP(TRIM(B175),'Logistic Catalogue'!A:K,11,0)),"-")))</f>
        <v/>
      </c>
      <c r="W175" s="143" t="str">
        <f>IF(TRIM(B175)="","",IF($B$5="HỒ CHÍ MINH",VLOOKUP(TRIM(B175),'Logistic Catalogue'!A:O,2,),VLOOKUP(TRIM(B175),'Logistic Catalogue'!A:Q,3,0)))</f>
        <v/>
      </c>
      <c r="X175" s="70" t="str">
        <f>IF(TRIM(B175)="","",VLOOKUP(TRIM(B175),'Logistic Catalogue'!A:S,19,0))</f>
        <v/>
      </c>
    </row>
    <row r="176" spans="1:24" ht="13">
      <c r="A176" s="115">
        <v>163</v>
      </c>
      <c r="B176" s="18"/>
      <c r="C176" s="20"/>
      <c r="D176" s="125" t="str">
        <f t="shared" si="11"/>
        <v/>
      </c>
      <c r="E176" s="125" t="str">
        <f t="shared" si="12"/>
        <v/>
      </c>
      <c r="F176" s="125" t="str">
        <f>IF(TRIM(B176)="","",IF(AND(D176="Tồn kho",$B$5="HAØ NỘI"),VLOOKUP(TRIM(B176),'Logistic Catalogue'!A:G,7,0),IF(AND(D176="Tồn kho",$B$5="HỒ CHÍ MINH"),VLOOKUP(TRIM(B176),'Logistic Catalogue'!A:E,5,0),IF($B$5="HAØ NỘI",VLOOKUP(TRIM(B176),'Logistic Catalogue'!A:G,7,0),VLOOKUP(TRIM(B176),'Logistic Catalogue'!A:E,5,0)))))</f>
        <v/>
      </c>
      <c r="G176" s="129" t="str">
        <f>IF(TRIM(B176)="","",(VLOOKUP(TRIM(B176),'Logistic Catalogue'!A:O,8,0)))</f>
        <v/>
      </c>
      <c r="H176" s="129" t="str">
        <f>IF(TRIM(B176)="","",(VLOOKUP(TRIM(B176),'Logistic Catalogue'!A:O,9,0)))</f>
        <v/>
      </c>
      <c r="I176" s="126" t="str">
        <f t="shared" si="10"/>
        <v/>
      </c>
      <c r="J176" s="130" t="str">
        <f>IF(TRIM(B176)="","",VLOOKUP(TRIM(B176),'Logistic Catalogue'!A:O,13,0))</f>
        <v/>
      </c>
      <c r="K176" s="127" t="str">
        <f t="shared" si="13"/>
        <v/>
      </c>
      <c r="L176" s="134" t="str">
        <f>IF(TRIM(B176)="","",IF(OR(VLOOKUP(TRIM(B176),'Logistic Catalogue'!A:R,18,0)=285,VLOOKUP(TRIM(B176),'Logistic Catalogue'!A:R,18,0)=286,VLOOKUP(TRIM(B176),'Logistic Catalogue'!A:S,19,0)&lt;&gt;"1000003"),"Chæ caáp giaáy xaùc nhaän xuaát xöù cuûa SEVN",""))</f>
        <v/>
      </c>
      <c r="M176" s="134" t="str">
        <f>IF(TRIM(B176)="","",VLOOKUP(TRIM(B176),'Logistic Catalogue'!A:N,14,0))</f>
        <v/>
      </c>
      <c r="N176" s="134" t="str">
        <f>IF(TRIM(B176)="","",VLOOKUP(TRIM(B176),'Logistic Catalogue'!A:O,15,0))</f>
        <v/>
      </c>
      <c r="O176" s="134" t="str">
        <f>IF(TRIM(B176)="","",VLOOKUP(TRIM(B176),'Logistic Catalogue'!A:P,16,0))</f>
        <v/>
      </c>
      <c r="P176" s="173" t="str">
        <f>IF(TRIM(B176)="","",VLOOKUP(TRIM(B176),'Logistic Catalogue'!A:Q,17,0)*C176)</f>
        <v/>
      </c>
      <c r="S176" s="142" t="str">
        <f>IF(TRIM(B176)="","",IF($B$5="HỒ CHÍ MINH",VLOOKUP(TRIM(B176),'Logistic Catalogue'!A:D,4,0),IF($B$5="HAØ NỘI",VLOOKUP(TRIM(B176),'Logistic Catalogue'!A:F,6,0),"")))</f>
        <v/>
      </c>
      <c r="T176" s="151" t="str">
        <f t="shared" si="14"/>
        <v/>
      </c>
      <c r="U176" s="151">
        <f>IF(D176="Tồn Kho",VLOOKUP($K$5,Link!F:H,3,FALSE),VLOOKUP($K$5,Link!F:I,4,FALSE))</f>
        <v>1</v>
      </c>
      <c r="V176" s="143" t="str">
        <f>IF(TRIM(B176)="","",IF($B$5="HỒ CHÍ MINH",IF(VLOOKUP(TRIM(B176),'Logistic Catalogue'!A:O,10,0)=0,"-",VLOOKUP(TRIM(B176),'Logistic Catalogue'!A:O,10,0)),IF($B$5="HAØ NỘI",IF(VLOOKUP(TRIM(B176),'Logistic Catalogue'!A:K,11,0)=0,"-",VLOOKUP(TRIM(B176),'Logistic Catalogue'!A:K,11,0)),"-")))</f>
        <v/>
      </c>
      <c r="W176" s="143" t="str">
        <f>IF(TRIM(B176)="","",IF($B$5="HỒ CHÍ MINH",VLOOKUP(TRIM(B176),'Logistic Catalogue'!A:O,2,),VLOOKUP(TRIM(B176),'Logistic Catalogue'!A:Q,3,0)))</f>
        <v/>
      </c>
      <c r="X176" s="70" t="str">
        <f>IF(TRIM(B176)="","",VLOOKUP(TRIM(B176),'Logistic Catalogue'!A:S,19,0))</f>
        <v/>
      </c>
    </row>
    <row r="177" spans="1:24" ht="13">
      <c r="A177" s="114">
        <v>164</v>
      </c>
      <c r="B177" s="18"/>
      <c r="C177" s="20"/>
      <c r="D177" s="125" t="str">
        <f t="shared" si="11"/>
        <v/>
      </c>
      <c r="E177" s="125" t="str">
        <f t="shared" si="12"/>
        <v/>
      </c>
      <c r="F177" s="125" t="str">
        <f>IF(TRIM(B177)="","",IF(AND(D177="Tồn kho",$B$5="HAØ NỘI"),VLOOKUP(TRIM(B177),'Logistic Catalogue'!A:G,7,0),IF(AND(D177="Tồn kho",$B$5="HỒ CHÍ MINH"),VLOOKUP(TRIM(B177),'Logistic Catalogue'!A:E,5,0),IF($B$5="HAØ NỘI",VLOOKUP(TRIM(B177),'Logistic Catalogue'!A:G,7,0),VLOOKUP(TRIM(B177),'Logistic Catalogue'!A:E,5,0)))))</f>
        <v/>
      </c>
      <c r="G177" s="129" t="str">
        <f>IF(TRIM(B177)="","",(VLOOKUP(TRIM(B177),'Logistic Catalogue'!A:O,8,0)))</f>
        <v/>
      </c>
      <c r="H177" s="129" t="str">
        <f>IF(TRIM(B177)="","",(VLOOKUP(TRIM(B177),'Logistic Catalogue'!A:O,9,0)))</f>
        <v/>
      </c>
      <c r="I177" s="126" t="str">
        <f t="shared" si="10"/>
        <v/>
      </c>
      <c r="J177" s="130" t="str">
        <f>IF(TRIM(B177)="","",VLOOKUP(TRIM(B177),'Logistic Catalogue'!A:O,13,0))</f>
        <v/>
      </c>
      <c r="K177" s="127" t="str">
        <f t="shared" si="13"/>
        <v/>
      </c>
      <c r="L177" s="134" t="str">
        <f>IF(TRIM(B177)="","",IF(OR(VLOOKUP(TRIM(B177),'Logistic Catalogue'!A:R,18,0)=285,VLOOKUP(TRIM(B177),'Logistic Catalogue'!A:R,18,0)=286,VLOOKUP(TRIM(B177),'Logistic Catalogue'!A:S,19,0)&lt;&gt;"1000003"),"Chæ caáp giaáy xaùc nhaän xuaát xöù cuûa SEVN",""))</f>
        <v/>
      </c>
      <c r="M177" s="134" t="str">
        <f>IF(TRIM(B177)="","",VLOOKUP(TRIM(B177),'Logistic Catalogue'!A:N,14,0))</f>
        <v/>
      </c>
      <c r="N177" s="134" t="str">
        <f>IF(TRIM(B177)="","",VLOOKUP(TRIM(B177),'Logistic Catalogue'!A:O,15,0))</f>
        <v/>
      </c>
      <c r="O177" s="134" t="str">
        <f>IF(TRIM(B177)="","",VLOOKUP(TRIM(B177),'Logistic Catalogue'!A:P,16,0))</f>
        <v/>
      </c>
      <c r="P177" s="173" t="str">
        <f>IF(TRIM(B177)="","",VLOOKUP(TRIM(B177),'Logistic Catalogue'!A:Q,17,0)*C177)</f>
        <v/>
      </c>
      <c r="S177" s="142" t="str">
        <f>IF(TRIM(B177)="","",IF($B$5="HỒ CHÍ MINH",VLOOKUP(TRIM(B177),'Logistic Catalogue'!A:D,4,0),IF($B$5="HAØ NỘI",VLOOKUP(TRIM(B177),'Logistic Catalogue'!A:F,6,0),"")))</f>
        <v/>
      </c>
      <c r="T177" s="151" t="str">
        <f t="shared" si="14"/>
        <v/>
      </c>
      <c r="U177" s="151">
        <f>IF(D177="Tồn Kho",VLOOKUP($K$5,Link!F:H,3,FALSE),VLOOKUP($K$5,Link!F:I,4,FALSE))</f>
        <v>1</v>
      </c>
      <c r="V177" s="143" t="str">
        <f>IF(TRIM(B177)="","",IF($B$5="HỒ CHÍ MINH",IF(VLOOKUP(TRIM(B177),'Logistic Catalogue'!A:O,10,0)=0,"-",VLOOKUP(TRIM(B177),'Logistic Catalogue'!A:O,10,0)),IF($B$5="HAØ NỘI",IF(VLOOKUP(TRIM(B177),'Logistic Catalogue'!A:K,11,0)=0,"-",VLOOKUP(TRIM(B177),'Logistic Catalogue'!A:K,11,0)),"-")))</f>
        <v/>
      </c>
      <c r="W177" s="143" t="str">
        <f>IF(TRIM(B177)="","",IF($B$5="HỒ CHÍ MINH",VLOOKUP(TRIM(B177),'Logistic Catalogue'!A:O,2,),VLOOKUP(TRIM(B177),'Logistic Catalogue'!A:Q,3,0)))</f>
        <v/>
      </c>
      <c r="X177" s="70" t="str">
        <f>IF(TRIM(B177)="","",VLOOKUP(TRIM(B177),'Logistic Catalogue'!A:S,19,0))</f>
        <v/>
      </c>
    </row>
    <row r="178" spans="1:24" ht="13">
      <c r="A178" s="115">
        <v>165</v>
      </c>
      <c r="B178" s="18"/>
      <c r="C178" s="20"/>
      <c r="D178" s="125" t="str">
        <f t="shared" si="11"/>
        <v/>
      </c>
      <c r="E178" s="125" t="str">
        <f t="shared" si="12"/>
        <v/>
      </c>
      <c r="F178" s="125" t="str">
        <f>IF(TRIM(B178)="","",IF(AND(D178="Tồn kho",$B$5="HAØ NỘI"),VLOOKUP(TRIM(B178),'Logistic Catalogue'!A:G,7,0),IF(AND(D178="Tồn kho",$B$5="HỒ CHÍ MINH"),VLOOKUP(TRIM(B178),'Logistic Catalogue'!A:E,5,0),IF($B$5="HAØ NỘI",VLOOKUP(TRIM(B178),'Logistic Catalogue'!A:G,7,0),VLOOKUP(TRIM(B178),'Logistic Catalogue'!A:E,5,0)))))</f>
        <v/>
      </c>
      <c r="G178" s="129" t="str">
        <f>IF(TRIM(B178)="","",(VLOOKUP(TRIM(B178),'Logistic Catalogue'!A:O,8,0)))</f>
        <v/>
      </c>
      <c r="H178" s="129" t="str">
        <f>IF(TRIM(B178)="","",(VLOOKUP(TRIM(B178),'Logistic Catalogue'!A:O,9,0)))</f>
        <v/>
      </c>
      <c r="I178" s="126" t="str">
        <f t="shared" si="10"/>
        <v/>
      </c>
      <c r="J178" s="130" t="str">
        <f>IF(TRIM(B178)="","",VLOOKUP(TRIM(B178),'Logistic Catalogue'!A:O,13,0))</f>
        <v/>
      </c>
      <c r="K178" s="127" t="str">
        <f t="shared" si="13"/>
        <v/>
      </c>
      <c r="L178" s="134" t="str">
        <f>IF(TRIM(B178)="","",IF(OR(VLOOKUP(TRIM(B178),'Logistic Catalogue'!A:R,18,0)=285,VLOOKUP(TRIM(B178),'Logistic Catalogue'!A:R,18,0)=286,VLOOKUP(TRIM(B178),'Logistic Catalogue'!A:S,19,0)&lt;&gt;"1000003"),"Chæ caáp giaáy xaùc nhaän xuaát xöù cuûa SEVN",""))</f>
        <v/>
      </c>
      <c r="M178" s="134" t="str">
        <f>IF(TRIM(B178)="","",VLOOKUP(TRIM(B178),'Logistic Catalogue'!A:N,14,0))</f>
        <v/>
      </c>
      <c r="N178" s="134" t="str">
        <f>IF(TRIM(B178)="","",VLOOKUP(TRIM(B178),'Logistic Catalogue'!A:O,15,0))</f>
        <v/>
      </c>
      <c r="O178" s="134" t="str">
        <f>IF(TRIM(B178)="","",VLOOKUP(TRIM(B178),'Logistic Catalogue'!A:P,16,0))</f>
        <v/>
      </c>
      <c r="P178" s="173" t="str">
        <f>IF(TRIM(B178)="","",VLOOKUP(TRIM(B178),'Logistic Catalogue'!A:Q,17,0)*C178)</f>
        <v/>
      </c>
      <c r="S178" s="142" t="str">
        <f>IF(TRIM(B178)="","",IF($B$5="HỒ CHÍ MINH",VLOOKUP(TRIM(B178),'Logistic Catalogue'!A:D,4,0),IF($B$5="HAØ NỘI",VLOOKUP(TRIM(B178),'Logistic Catalogue'!A:F,6,0),"")))</f>
        <v/>
      </c>
      <c r="T178" s="151" t="str">
        <f t="shared" si="14"/>
        <v/>
      </c>
      <c r="U178" s="151">
        <f>IF(D178="Tồn Kho",VLOOKUP($K$5,Link!F:H,3,FALSE),VLOOKUP($K$5,Link!F:I,4,FALSE))</f>
        <v>1</v>
      </c>
      <c r="V178" s="143" t="str">
        <f>IF(TRIM(B178)="","",IF($B$5="HỒ CHÍ MINH",IF(VLOOKUP(TRIM(B178),'Logistic Catalogue'!A:O,10,0)=0,"-",VLOOKUP(TRIM(B178),'Logistic Catalogue'!A:O,10,0)),IF($B$5="HAØ NỘI",IF(VLOOKUP(TRIM(B178),'Logistic Catalogue'!A:K,11,0)=0,"-",VLOOKUP(TRIM(B178),'Logistic Catalogue'!A:K,11,0)),"-")))</f>
        <v/>
      </c>
      <c r="W178" s="143" t="str">
        <f>IF(TRIM(B178)="","",IF($B$5="HỒ CHÍ MINH",VLOOKUP(TRIM(B178),'Logistic Catalogue'!A:O,2,),VLOOKUP(TRIM(B178),'Logistic Catalogue'!A:Q,3,0)))</f>
        <v/>
      </c>
      <c r="X178" s="70" t="str">
        <f>IF(TRIM(B178)="","",VLOOKUP(TRIM(B178),'Logistic Catalogue'!A:S,19,0))</f>
        <v/>
      </c>
    </row>
    <row r="179" spans="1:24" ht="13">
      <c r="A179" s="114">
        <v>166</v>
      </c>
      <c r="B179" s="18"/>
      <c r="C179" s="20"/>
      <c r="D179" s="125" t="str">
        <f t="shared" si="11"/>
        <v/>
      </c>
      <c r="E179" s="125" t="str">
        <f t="shared" si="12"/>
        <v/>
      </c>
      <c r="F179" s="125" t="str">
        <f>IF(TRIM(B179)="","",IF(AND(D179="Tồn kho",$B$5="HAØ NỘI"),VLOOKUP(TRIM(B179),'Logistic Catalogue'!A:G,7,0),IF(AND(D179="Tồn kho",$B$5="HỒ CHÍ MINH"),VLOOKUP(TRIM(B179),'Logistic Catalogue'!A:E,5,0),IF($B$5="HAØ NỘI",VLOOKUP(TRIM(B179),'Logistic Catalogue'!A:G,7,0),VLOOKUP(TRIM(B179),'Logistic Catalogue'!A:E,5,0)))))</f>
        <v/>
      </c>
      <c r="G179" s="129" t="str">
        <f>IF(TRIM(B179)="","",(VLOOKUP(TRIM(B179),'Logistic Catalogue'!A:O,8,0)))</f>
        <v/>
      </c>
      <c r="H179" s="129" t="str">
        <f>IF(TRIM(B179)="","",(VLOOKUP(TRIM(B179),'Logistic Catalogue'!A:O,9,0)))</f>
        <v/>
      </c>
      <c r="I179" s="126" t="str">
        <f t="shared" si="10"/>
        <v/>
      </c>
      <c r="J179" s="130" t="str">
        <f>IF(TRIM(B179)="","",VLOOKUP(TRIM(B179),'Logistic Catalogue'!A:O,13,0))</f>
        <v/>
      </c>
      <c r="K179" s="127" t="str">
        <f t="shared" si="13"/>
        <v/>
      </c>
      <c r="L179" s="134" t="str">
        <f>IF(TRIM(B179)="","",IF(OR(VLOOKUP(TRIM(B179),'Logistic Catalogue'!A:R,18,0)=285,VLOOKUP(TRIM(B179),'Logistic Catalogue'!A:R,18,0)=286,VLOOKUP(TRIM(B179),'Logistic Catalogue'!A:S,19,0)&lt;&gt;"1000003"),"Chæ caáp giaáy xaùc nhaän xuaát xöù cuûa SEVN",""))</f>
        <v/>
      </c>
      <c r="M179" s="134" t="str">
        <f>IF(TRIM(B179)="","",VLOOKUP(TRIM(B179),'Logistic Catalogue'!A:N,14,0))</f>
        <v/>
      </c>
      <c r="N179" s="134" t="str">
        <f>IF(TRIM(B179)="","",VLOOKUP(TRIM(B179),'Logistic Catalogue'!A:O,15,0))</f>
        <v/>
      </c>
      <c r="O179" s="134" t="str">
        <f>IF(TRIM(B179)="","",VLOOKUP(TRIM(B179),'Logistic Catalogue'!A:P,16,0))</f>
        <v/>
      </c>
      <c r="P179" s="173" t="str">
        <f>IF(TRIM(B179)="","",VLOOKUP(TRIM(B179),'Logistic Catalogue'!A:Q,17,0)*C179)</f>
        <v/>
      </c>
      <c r="S179" s="142" t="str">
        <f>IF(TRIM(B179)="","",IF($B$5="HỒ CHÍ MINH",VLOOKUP(TRIM(B179),'Logistic Catalogue'!A:D,4,0),IF($B$5="HAØ NỘI",VLOOKUP(TRIM(B179),'Logistic Catalogue'!A:F,6,0),"")))</f>
        <v/>
      </c>
      <c r="T179" s="151" t="str">
        <f t="shared" si="14"/>
        <v/>
      </c>
      <c r="U179" s="151">
        <f>IF(D179="Tồn Kho",VLOOKUP($K$5,Link!F:H,3,FALSE),VLOOKUP($K$5,Link!F:I,4,FALSE))</f>
        <v>1</v>
      </c>
      <c r="V179" s="143" t="str">
        <f>IF(TRIM(B179)="","",IF($B$5="HỒ CHÍ MINH",IF(VLOOKUP(TRIM(B179),'Logistic Catalogue'!A:O,10,0)=0,"-",VLOOKUP(TRIM(B179),'Logistic Catalogue'!A:O,10,0)),IF($B$5="HAØ NỘI",IF(VLOOKUP(TRIM(B179),'Logistic Catalogue'!A:K,11,0)=0,"-",VLOOKUP(TRIM(B179),'Logistic Catalogue'!A:K,11,0)),"-")))</f>
        <v/>
      </c>
      <c r="W179" s="143" t="str">
        <f>IF(TRIM(B179)="","",IF($B$5="HỒ CHÍ MINH",VLOOKUP(TRIM(B179),'Logistic Catalogue'!A:O,2,),VLOOKUP(TRIM(B179),'Logistic Catalogue'!A:Q,3,0)))</f>
        <v/>
      </c>
      <c r="X179" s="70" t="str">
        <f>IF(TRIM(B179)="","",VLOOKUP(TRIM(B179),'Logistic Catalogue'!A:S,19,0))</f>
        <v/>
      </c>
    </row>
    <row r="180" spans="1:24" ht="13">
      <c r="A180" s="115">
        <v>167</v>
      </c>
      <c r="B180" s="18"/>
      <c r="C180" s="20"/>
      <c r="D180" s="125" t="str">
        <f t="shared" si="11"/>
        <v/>
      </c>
      <c r="E180" s="125" t="str">
        <f t="shared" si="12"/>
        <v/>
      </c>
      <c r="F180" s="125" t="str">
        <f>IF(TRIM(B180)="","",IF(AND(D180="Tồn kho",$B$5="HAØ NỘI"),VLOOKUP(TRIM(B180),'Logistic Catalogue'!A:G,7,0),IF(AND(D180="Tồn kho",$B$5="HỒ CHÍ MINH"),VLOOKUP(TRIM(B180),'Logistic Catalogue'!A:E,5,0),IF($B$5="HAØ NỘI",VLOOKUP(TRIM(B180),'Logistic Catalogue'!A:G,7,0),VLOOKUP(TRIM(B180),'Logistic Catalogue'!A:E,5,0)))))</f>
        <v/>
      </c>
      <c r="G180" s="129" t="str">
        <f>IF(TRIM(B180)="","",(VLOOKUP(TRIM(B180),'Logistic Catalogue'!A:O,8,0)))</f>
        <v/>
      </c>
      <c r="H180" s="129" t="str">
        <f>IF(TRIM(B180)="","",(VLOOKUP(TRIM(B180),'Logistic Catalogue'!A:O,9,0)))</f>
        <v/>
      </c>
      <c r="I180" s="126" t="str">
        <f t="shared" si="10"/>
        <v/>
      </c>
      <c r="J180" s="130" t="str">
        <f>IF(TRIM(B180)="","",VLOOKUP(TRIM(B180),'Logistic Catalogue'!A:O,13,0))</f>
        <v/>
      </c>
      <c r="K180" s="127" t="str">
        <f t="shared" si="13"/>
        <v/>
      </c>
      <c r="L180" s="134" t="str">
        <f>IF(TRIM(B180)="","",IF(OR(VLOOKUP(TRIM(B180),'Logistic Catalogue'!A:R,18,0)=285,VLOOKUP(TRIM(B180),'Logistic Catalogue'!A:R,18,0)=286,VLOOKUP(TRIM(B180),'Logistic Catalogue'!A:S,19,0)&lt;&gt;"1000003"),"Chæ caáp giaáy xaùc nhaän xuaát xöù cuûa SEVN",""))</f>
        <v/>
      </c>
      <c r="M180" s="134" t="str">
        <f>IF(TRIM(B180)="","",VLOOKUP(TRIM(B180),'Logistic Catalogue'!A:N,14,0))</f>
        <v/>
      </c>
      <c r="N180" s="134" t="str">
        <f>IF(TRIM(B180)="","",VLOOKUP(TRIM(B180),'Logistic Catalogue'!A:O,15,0))</f>
        <v/>
      </c>
      <c r="O180" s="134" t="str">
        <f>IF(TRIM(B180)="","",VLOOKUP(TRIM(B180),'Logistic Catalogue'!A:P,16,0))</f>
        <v/>
      </c>
      <c r="P180" s="173" t="str">
        <f>IF(TRIM(B180)="","",VLOOKUP(TRIM(B180),'Logistic Catalogue'!A:Q,17,0)*C180)</f>
        <v/>
      </c>
      <c r="S180" s="142" t="str">
        <f>IF(TRIM(B180)="","",IF($B$5="HỒ CHÍ MINH",VLOOKUP(TRIM(B180),'Logistic Catalogue'!A:D,4,0),IF($B$5="HAØ NỘI",VLOOKUP(TRIM(B180),'Logistic Catalogue'!A:F,6,0),"")))</f>
        <v/>
      </c>
      <c r="T180" s="151" t="str">
        <f t="shared" si="14"/>
        <v/>
      </c>
      <c r="U180" s="151">
        <f>IF(D180="Tồn Kho",VLOOKUP($K$5,Link!F:H,3,FALSE),VLOOKUP($K$5,Link!F:I,4,FALSE))</f>
        <v>1</v>
      </c>
      <c r="V180" s="143" t="str">
        <f>IF(TRIM(B180)="","",IF($B$5="HỒ CHÍ MINH",IF(VLOOKUP(TRIM(B180),'Logistic Catalogue'!A:O,10,0)=0,"-",VLOOKUP(TRIM(B180),'Logistic Catalogue'!A:O,10,0)),IF($B$5="HAØ NỘI",IF(VLOOKUP(TRIM(B180),'Logistic Catalogue'!A:K,11,0)=0,"-",VLOOKUP(TRIM(B180),'Logistic Catalogue'!A:K,11,0)),"-")))</f>
        <v/>
      </c>
      <c r="W180" s="143" t="str">
        <f>IF(TRIM(B180)="","",IF($B$5="HỒ CHÍ MINH",VLOOKUP(TRIM(B180),'Logistic Catalogue'!A:O,2,),VLOOKUP(TRIM(B180),'Logistic Catalogue'!A:Q,3,0)))</f>
        <v/>
      </c>
      <c r="X180" s="70" t="str">
        <f>IF(TRIM(B180)="","",VLOOKUP(TRIM(B180),'Logistic Catalogue'!A:S,19,0))</f>
        <v/>
      </c>
    </row>
    <row r="181" spans="1:24" ht="13">
      <c r="A181" s="114">
        <v>168</v>
      </c>
      <c r="B181" s="18"/>
      <c r="C181" s="20"/>
      <c r="D181" s="125" t="str">
        <f t="shared" si="11"/>
        <v/>
      </c>
      <c r="E181" s="125" t="str">
        <f t="shared" si="12"/>
        <v/>
      </c>
      <c r="F181" s="125" t="str">
        <f>IF(TRIM(B181)="","",IF(AND(D181="Tồn kho",$B$5="HAØ NỘI"),VLOOKUP(TRIM(B181),'Logistic Catalogue'!A:G,7,0),IF(AND(D181="Tồn kho",$B$5="HỒ CHÍ MINH"),VLOOKUP(TRIM(B181),'Logistic Catalogue'!A:E,5,0),IF($B$5="HAØ NỘI",VLOOKUP(TRIM(B181),'Logistic Catalogue'!A:G,7,0),VLOOKUP(TRIM(B181),'Logistic Catalogue'!A:E,5,0)))))</f>
        <v/>
      </c>
      <c r="G181" s="129" t="str">
        <f>IF(TRIM(B181)="","",(VLOOKUP(TRIM(B181),'Logistic Catalogue'!A:O,8,0)))</f>
        <v/>
      </c>
      <c r="H181" s="129" t="str">
        <f>IF(TRIM(B181)="","",(VLOOKUP(TRIM(B181),'Logistic Catalogue'!A:O,9,0)))</f>
        <v/>
      </c>
      <c r="I181" s="126" t="str">
        <f t="shared" si="10"/>
        <v/>
      </c>
      <c r="J181" s="130" t="str">
        <f>IF(TRIM(B181)="","",VLOOKUP(TRIM(B181),'Logistic Catalogue'!A:O,13,0))</f>
        <v/>
      </c>
      <c r="K181" s="127" t="str">
        <f t="shared" si="13"/>
        <v/>
      </c>
      <c r="L181" s="134" t="str">
        <f>IF(TRIM(B181)="","",IF(OR(VLOOKUP(TRIM(B181),'Logistic Catalogue'!A:R,18,0)=285,VLOOKUP(TRIM(B181),'Logistic Catalogue'!A:R,18,0)=286,VLOOKUP(TRIM(B181),'Logistic Catalogue'!A:S,19,0)&lt;&gt;"1000003"),"Chæ caáp giaáy xaùc nhaän xuaát xöù cuûa SEVN",""))</f>
        <v/>
      </c>
      <c r="M181" s="134" t="str">
        <f>IF(TRIM(B181)="","",VLOOKUP(TRIM(B181),'Logistic Catalogue'!A:N,14,0))</f>
        <v/>
      </c>
      <c r="N181" s="134" t="str">
        <f>IF(TRIM(B181)="","",VLOOKUP(TRIM(B181),'Logistic Catalogue'!A:O,15,0))</f>
        <v/>
      </c>
      <c r="O181" s="134" t="str">
        <f>IF(TRIM(B181)="","",VLOOKUP(TRIM(B181),'Logistic Catalogue'!A:P,16,0))</f>
        <v/>
      </c>
      <c r="P181" s="173" t="str">
        <f>IF(TRIM(B181)="","",VLOOKUP(TRIM(B181),'Logistic Catalogue'!A:Q,17,0)*C181)</f>
        <v/>
      </c>
      <c r="S181" s="142" t="str">
        <f>IF(TRIM(B181)="","",IF($B$5="HỒ CHÍ MINH",VLOOKUP(TRIM(B181),'Logistic Catalogue'!A:D,4,0),IF($B$5="HAØ NỘI",VLOOKUP(TRIM(B181),'Logistic Catalogue'!A:F,6,0),"")))</f>
        <v/>
      </c>
      <c r="T181" s="151" t="str">
        <f t="shared" si="14"/>
        <v/>
      </c>
      <c r="U181" s="151">
        <f>IF(D181="Tồn Kho",VLOOKUP($K$5,Link!F:H,3,FALSE),VLOOKUP($K$5,Link!F:I,4,FALSE))</f>
        <v>1</v>
      </c>
      <c r="V181" s="143" t="str">
        <f>IF(TRIM(B181)="","",IF($B$5="HỒ CHÍ MINH",IF(VLOOKUP(TRIM(B181),'Logistic Catalogue'!A:O,10,0)=0,"-",VLOOKUP(TRIM(B181),'Logistic Catalogue'!A:O,10,0)),IF($B$5="HAØ NỘI",IF(VLOOKUP(TRIM(B181),'Logistic Catalogue'!A:K,11,0)=0,"-",VLOOKUP(TRIM(B181),'Logistic Catalogue'!A:K,11,0)),"-")))</f>
        <v/>
      </c>
      <c r="W181" s="143" t="str">
        <f>IF(TRIM(B181)="","",IF($B$5="HỒ CHÍ MINH",VLOOKUP(TRIM(B181),'Logistic Catalogue'!A:O,2,),VLOOKUP(TRIM(B181),'Logistic Catalogue'!A:Q,3,0)))</f>
        <v/>
      </c>
      <c r="X181" s="70" t="str">
        <f>IF(TRIM(B181)="","",VLOOKUP(TRIM(B181),'Logistic Catalogue'!A:S,19,0))</f>
        <v/>
      </c>
    </row>
    <row r="182" spans="1:24" ht="13">
      <c r="A182" s="115">
        <v>169</v>
      </c>
      <c r="B182" s="18"/>
      <c r="C182" s="20"/>
      <c r="D182" s="125" t="str">
        <f t="shared" si="11"/>
        <v/>
      </c>
      <c r="E182" s="125" t="str">
        <f t="shared" si="12"/>
        <v/>
      </c>
      <c r="F182" s="125" t="str">
        <f>IF(TRIM(B182)="","",IF(AND(D182="Tồn kho",$B$5="HAØ NỘI"),VLOOKUP(TRIM(B182),'Logistic Catalogue'!A:G,7,0),IF(AND(D182="Tồn kho",$B$5="HỒ CHÍ MINH"),VLOOKUP(TRIM(B182),'Logistic Catalogue'!A:E,5,0),IF($B$5="HAØ NỘI",VLOOKUP(TRIM(B182),'Logistic Catalogue'!A:G,7,0),VLOOKUP(TRIM(B182),'Logistic Catalogue'!A:E,5,0)))))</f>
        <v/>
      </c>
      <c r="G182" s="129" t="str">
        <f>IF(TRIM(B182)="","",(VLOOKUP(TRIM(B182),'Logistic Catalogue'!A:O,8,0)))</f>
        <v/>
      </c>
      <c r="H182" s="129" t="str">
        <f>IF(TRIM(B182)="","",(VLOOKUP(TRIM(B182),'Logistic Catalogue'!A:O,9,0)))</f>
        <v/>
      </c>
      <c r="I182" s="126" t="str">
        <f t="shared" si="10"/>
        <v/>
      </c>
      <c r="J182" s="130" t="str">
        <f>IF(TRIM(B182)="","",VLOOKUP(TRIM(B182),'Logistic Catalogue'!A:O,13,0))</f>
        <v/>
      </c>
      <c r="K182" s="127" t="str">
        <f t="shared" si="13"/>
        <v/>
      </c>
      <c r="L182" s="134" t="str">
        <f>IF(TRIM(B182)="","",IF(OR(VLOOKUP(TRIM(B182),'Logistic Catalogue'!A:R,18,0)=285,VLOOKUP(TRIM(B182),'Logistic Catalogue'!A:R,18,0)=286,VLOOKUP(TRIM(B182),'Logistic Catalogue'!A:S,19,0)&lt;&gt;"1000003"),"Chæ caáp giaáy xaùc nhaän xuaát xöù cuûa SEVN",""))</f>
        <v/>
      </c>
      <c r="M182" s="134" t="str">
        <f>IF(TRIM(B182)="","",VLOOKUP(TRIM(B182),'Logistic Catalogue'!A:N,14,0))</f>
        <v/>
      </c>
      <c r="N182" s="134" t="str">
        <f>IF(TRIM(B182)="","",VLOOKUP(TRIM(B182),'Logistic Catalogue'!A:O,15,0))</f>
        <v/>
      </c>
      <c r="O182" s="134" t="str">
        <f>IF(TRIM(B182)="","",VLOOKUP(TRIM(B182),'Logistic Catalogue'!A:P,16,0))</f>
        <v/>
      </c>
      <c r="P182" s="173" t="str">
        <f>IF(TRIM(B182)="","",VLOOKUP(TRIM(B182),'Logistic Catalogue'!A:Q,17,0)*C182)</f>
        <v/>
      </c>
      <c r="S182" s="142" t="str">
        <f>IF(TRIM(B182)="","",IF($B$5="HỒ CHÍ MINH",VLOOKUP(TRIM(B182),'Logistic Catalogue'!A:D,4,0),IF($B$5="HAØ NỘI",VLOOKUP(TRIM(B182),'Logistic Catalogue'!A:F,6,0),"")))</f>
        <v/>
      </c>
      <c r="T182" s="151" t="str">
        <f t="shared" si="14"/>
        <v/>
      </c>
      <c r="U182" s="151">
        <f>IF(D182="Tồn Kho",VLOOKUP($K$5,Link!F:H,3,FALSE),VLOOKUP($K$5,Link!F:I,4,FALSE))</f>
        <v>1</v>
      </c>
      <c r="V182" s="143" t="str">
        <f>IF(TRIM(B182)="","",IF($B$5="HỒ CHÍ MINH",IF(VLOOKUP(TRIM(B182),'Logistic Catalogue'!A:O,10,0)=0,"-",VLOOKUP(TRIM(B182),'Logistic Catalogue'!A:O,10,0)),IF($B$5="HAØ NỘI",IF(VLOOKUP(TRIM(B182),'Logistic Catalogue'!A:K,11,0)=0,"-",VLOOKUP(TRIM(B182),'Logistic Catalogue'!A:K,11,0)),"-")))</f>
        <v/>
      </c>
      <c r="W182" s="143" t="str">
        <f>IF(TRIM(B182)="","",IF($B$5="HỒ CHÍ MINH",VLOOKUP(TRIM(B182),'Logistic Catalogue'!A:O,2,),VLOOKUP(TRIM(B182),'Logistic Catalogue'!A:Q,3,0)))</f>
        <v/>
      </c>
      <c r="X182" s="70" t="str">
        <f>IF(TRIM(B182)="","",VLOOKUP(TRIM(B182),'Logistic Catalogue'!A:S,19,0))</f>
        <v/>
      </c>
    </row>
    <row r="183" spans="1:24" ht="13">
      <c r="A183" s="114">
        <v>170</v>
      </c>
      <c r="B183" s="18"/>
      <c r="C183" s="20"/>
      <c r="D183" s="125" t="str">
        <f t="shared" si="11"/>
        <v/>
      </c>
      <c r="E183" s="125" t="str">
        <f t="shared" si="12"/>
        <v/>
      </c>
      <c r="F183" s="125" t="str">
        <f>IF(TRIM(B183)="","",IF(AND(D183="Tồn kho",$B$5="HAØ NỘI"),VLOOKUP(TRIM(B183),'Logistic Catalogue'!A:G,7,0),IF(AND(D183="Tồn kho",$B$5="HỒ CHÍ MINH"),VLOOKUP(TRIM(B183),'Logistic Catalogue'!A:E,5,0),IF($B$5="HAØ NỘI",VLOOKUP(TRIM(B183),'Logistic Catalogue'!A:G,7,0),VLOOKUP(TRIM(B183),'Logistic Catalogue'!A:E,5,0)))))</f>
        <v/>
      </c>
      <c r="G183" s="129" t="str">
        <f>IF(TRIM(B183)="","",(VLOOKUP(TRIM(B183),'Logistic Catalogue'!A:O,8,0)))</f>
        <v/>
      </c>
      <c r="H183" s="129" t="str">
        <f>IF(TRIM(B183)="","",(VLOOKUP(TRIM(B183),'Logistic Catalogue'!A:O,9,0)))</f>
        <v/>
      </c>
      <c r="I183" s="126" t="str">
        <f t="shared" si="10"/>
        <v/>
      </c>
      <c r="J183" s="130" t="str">
        <f>IF(TRIM(B183)="","",VLOOKUP(TRIM(B183),'Logistic Catalogue'!A:O,13,0))</f>
        <v/>
      </c>
      <c r="K183" s="127" t="str">
        <f t="shared" si="13"/>
        <v/>
      </c>
      <c r="L183" s="134" t="str">
        <f>IF(TRIM(B183)="","",IF(OR(VLOOKUP(TRIM(B183),'Logistic Catalogue'!A:R,18,0)=285,VLOOKUP(TRIM(B183),'Logistic Catalogue'!A:R,18,0)=286,VLOOKUP(TRIM(B183),'Logistic Catalogue'!A:S,19,0)&lt;&gt;"1000003"),"Chæ caáp giaáy xaùc nhaän xuaát xöù cuûa SEVN",""))</f>
        <v/>
      </c>
      <c r="M183" s="134" t="str">
        <f>IF(TRIM(B183)="","",VLOOKUP(TRIM(B183),'Logistic Catalogue'!A:N,14,0))</f>
        <v/>
      </c>
      <c r="N183" s="134" t="str">
        <f>IF(TRIM(B183)="","",VLOOKUP(TRIM(B183),'Logistic Catalogue'!A:O,15,0))</f>
        <v/>
      </c>
      <c r="O183" s="134" t="str">
        <f>IF(TRIM(B183)="","",VLOOKUP(TRIM(B183),'Logistic Catalogue'!A:P,16,0))</f>
        <v/>
      </c>
      <c r="P183" s="173" t="str">
        <f>IF(TRIM(B183)="","",VLOOKUP(TRIM(B183),'Logistic Catalogue'!A:Q,17,0)*C183)</f>
        <v/>
      </c>
      <c r="S183" s="142" t="str">
        <f>IF(TRIM(B183)="","",IF($B$5="HỒ CHÍ MINH",VLOOKUP(TRIM(B183),'Logistic Catalogue'!A:D,4,0),IF($B$5="HAØ NỘI",VLOOKUP(TRIM(B183),'Logistic Catalogue'!A:F,6,0),"")))</f>
        <v/>
      </c>
      <c r="T183" s="151" t="str">
        <f t="shared" si="14"/>
        <v/>
      </c>
      <c r="U183" s="151">
        <f>IF(D183="Tồn Kho",VLOOKUP($K$5,Link!F:H,3,FALSE),VLOOKUP($K$5,Link!F:I,4,FALSE))</f>
        <v>1</v>
      </c>
      <c r="V183" s="143" t="str">
        <f>IF(TRIM(B183)="","",IF($B$5="HỒ CHÍ MINH",IF(VLOOKUP(TRIM(B183),'Logistic Catalogue'!A:O,10,0)=0,"-",VLOOKUP(TRIM(B183),'Logistic Catalogue'!A:O,10,0)),IF($B$5="HAØ NỘI",IF(VLOOKUP(TRIM(B183),'Logistic Catalogue'!A:K,11,0)=0,"-",VLOOKUP(TRIM(B183),'Logistic Catalogue'!A:K,11,0)),"-")))</f>
        <v/>
      </c>
      <c r="W183" s="143" t="str">
        <f>IF(TRIM(B183)="","",IF($B$5="HỒ CHÍ MINH",VLOOKUP(TRIM(B183),'Logistic Catalogue'!A:O,2,),VLOOKUP(TRIM(B183),'Logistic Catalogue'!A:Q,3,0)))</f>
        <v/>
      </c>
      <c r="X183" s="70" t="str">
        <f>IF(TRIM(B183)="","",VLOOKUP(TRIM(B183),'Logistic Catalogue'!A:S,19,0))</f>
        <v/>
      </c>
    </row>
    <row r="184" spans="1:24" ht="13">
      <c r="A184" s="115">
        <v>171</v>
      </c>
      <c r="B184" s="18"/>
      <c r="C184" s="20"/>
      <c r="D184" s="125" t="str">
        <f t="shared" si="11"/>
        <v/>
      </c>
      <c r="E184" s="125" t="str">
        <f t="shared" si="12"/>
        <v/>
      </c>
      <c r="F184" s="125" t="str">
        <f>IF(TRIM(B184)="","",IF(AND(D184="Tồn kho",$B$5="HAØ NỘI"),VLOOKUP(TRIM(B184),'Logistic Catalogue'!A:G,7,0),IF(AND(D184="Tồn kho",$B$5="HỒ CHÍ MINH"),VLOOKUP(TRIM(B184),'Logistic Catalogue'!A:E,5,0),IF($B$5="HAØ NỘI",VLOOKUP(TRIM(B184),'Logistic Catalogue'!A:G,7,0),VLOOKUP(TRIM(B184),'Logistic Catalogue'!A:E,5,0)))))</f>
        <v/>
      </c>
      <c r="G184" s="129" t="str">
        <f>IF(TRIM(B184)="","",(VLOOKUP(TRIM(B184),'Logistic Catalogue'!A:O,8,0)))</f>
        <v/>
      </c>
      <c r="H184" s="129" t="str">
        <f>IF(TRIM(B184)="","",(VLOOKUP(TRIM(B184),'Logistic Catalogue'!A:O,9,0)))</f>
        <v/>
      </c>
      <c r="I184" s="126" t="str">
        <f t="shared" si="10"/>
        <v/>
      </c>
      <c r="J184" s="130" t="str">
        <f>IF(TRIM(B184)="","",VLOOKUP(TRIM(B184),'Logistic Catalogue'!A:O,13,0))</f>
        <v/>
      </c>
      <c r="K184" s="127" t="str">
        <f t="shared" si="13"/>
        <v/>
      </c>
      <c r="L184" s="134" t="str">
        <f>IF(TRIM(B184)="","",IF(OR(VLOOKUP(TRIM(B184),'Logistic Catalogue'!A:R,18,0)=285,VLOOKUP(TRIM(B184),'Logistic Catalogue'!A:R,18,0)=286,VLOOKUP(TRIM(B184),'Logistic Catalogue'!A:S,19,0)&lt;&gt;"1000003"),"Chæ caáp giaáy xaùc nhaän xuaát xöù cuûa SEVN",""))</f>
        <v/>
      </c>
      <c r="M184" s="134" t="str">
        <f>IF(TRIM(B184)="","",VLOOKUP(TRIM(B184),'Logistic Catalogue'!A:N,14,0))</f>
        <v/>
      </c>
      <c r="N184" s="134" t="str">
        <f>IF(TRIM(B184)="","",VLOOKUP(TRIM(B184),'Logistic Catalogue'!A:O,15,0))</f>
        <v/>
      </c>
      <c r="O184" s="134" t="str">
        <f>IF(TRIM(B184)="","",VLOOKUP(TRIM(B184),'Logistic Catalogue'!A:P,16,0))</f>
        <v/>
      </c>
      <c r="P184" s="173" t="str">
        <f>IF(TRIM(B184)="","",VLOOKUP(TRIM(B184),'Logistic Catalogue'!A:Q,17,0)*C184)</f>
        <v/>
      </c>
      <c r="S184" s="142" t="str">
        <f>IF(TRIM(B184)="","",IF($B$5="HỒ CHÍ MINH",VLOOKUP(TRIM(B184),'Logistic Catalogue'!A:D,4,0),IF($B$5="HAØ NỘI",VLOOKUP(TRIM(B184),'Logistic Catalogue'!A:F,6,0),"")))</f>
        <v/>
      </c>
      <c r="T184" s="151" t="str">
        <f t="shared" si="14"/>
        <v/>
      </c>
      <c r="U184" s="151">
        <f>IF(D184="Tồn Kho",VLOOKUP($K$5,Link!F:H,3,FALSE),VLOOKUP($K$5,Link!F:I,4,FALSE))</f>
        <v>1</v>
      </c>
      <c r="V184" s="143" t="str">
        <f>IF(TRIM(B184)="","",IF($B$5="HỒ CHÍ MINH",IF(VLOOKUP(TRIM(B184),'Logistic Catalogue'!A:O,10,0)=0,"-",VLOOKUP(TRIM(B184),'Logistic Catalogue'!A:O,10,0)),IF($B$5="HAØ NỘI",IF(VLOOKUP(TRIM(B184),'Logistic Catalogue'!A:K,11,0)=0,"-",VLOOKUP(TRIM(B184),'Logistic Catalogue'!A:K,11,0)),"-")))</f>
        <v/>
      </c>
      <c r="W184" s="143" t="str">
        <f>IF(TRIM(B184)="","",IF($B$5="HỒ CHÍ MINH",VLOOKUP(TRIM(B184),'Logistic Catalogue'!A:O,2,),VLOOKUP(TRIM(B184),'Logistic Catalogue'!A:Q,3,0)))</f>
        <v/>
      </c>
      <c r="X184" s="70" t="str">
        <f>IF(TRIM(B184)="","",VLOOKUP(TRIM(B184),'Logistic Catalogue'!A:S,19,0))</f>
        <v/>
      </c>
    </row>
    <row r="185" spans="1:24" ht="13">
      <c r="A185" s="114">
        <v>172</v>
      </c>
      <c r="B185" s="18"/>
      <c r="C185" s="20"/>
      <c r="D185" s="125" t="str">
        <f t="shared" si="11"/>
        <v/>
      </c>
      <c r="E185" s="125" t="str">
        <f t="shared" si="12"/>
        <v/>
      </c>
      <c r="F185" s="125" t="str">
        <f>IF(TRIM(B185)="","",IF(AND(D185="Tồn kho",$B$5="HAØ NỘI"),VLOOKUP(TRIM(B185),'Logistic Catalogue'!A:G,7,0),IF(AND(D185="Tồn kho",$B$5="HỒ CHÍ MINH"),VLOOKUP(TRIM(B185),'Logistic Catalogue'!A:E,5,0),IF($B$5="HAØ NỘI",VLOOKUP(TRIM(B185),'Logistic Catalogue'!A:G,7,0),VLOOKUP(TRIM(B185),'Logistic Catalogue'!A:E,5,0)))))</f>
        <v/>
      </c>
      <c r="G185" s="129" t="str">
        <f>IF(TRIM(B185)="","",(VLOOKUP(TRIM(B185),'Logistic Catalogue'!A:O,8,0)))</f>
        <v/>
      </c>
      <c r="H185" s="129" t="str">
        <f>IF(TRIM(B185)="","",(VLOOKUP(TRIM(B185),'Logistic Catalogue'!A:O,9,0)))</f>
        <v/>
      </c>
      <c r="I185" s="126" t="str">
        <f t="shared" si="10"/>
        <v/>
      </c>
      <c r="J185" s="130" t="str">
        <f>IF(TRIM(B185)="","",VLOOKUP(TRIM(B185),'Logistic Catalogue'!A:O,13,0))</f>
        <v/>
      </c>
      <c r="K185" s="127" t="str">
        <f t="shared" si="13"/>
        <v/>
      </c>
      <c r="L185" s="134" t="str">
        <f>IF(TRIM(B185)="","",IF(OR(VLOOKUP(TRIM(B185),'Logistic Catalogue'!A:R,18,0)=285,VLOOKUP(TRIM(B185),'Logistic Catalogue'!A:R,18,0)=286,VLOOKUP(TRIM(B185),'Logistic Catalogue'!A:S,19,0)&lt;&gt;"1000003"),"Chæ caáp giaáy xaùc nhaän xuaát xöù cuûa SEVN",""))</f>
        <v/>
      </c>
      <c r="M185" s="134" t="str">
        <f>IF(TRIM(B185)="","",VLOOKUP(TRIM(B185),'Logistic Catalogue'!A:N,14,0))</f>
        <v/>
      </c>
      <c r="N185" s="134" t="str">
        <f>IF(TRIM(B185)="","",VLOOKUP(TRIM(B185),'Logistic Catalogue'!A:O,15,0))</f>
        <v/>
      </c>
      <c r="O185" s="134" t="str">
        <f>IF(TRIM(B185)="","",VLOOKUP(TRIM(B185),'Logistic Catalogue'!A:P,16,0))</f>
        <v/>
      </c>
      <c r="P185" s="173" t="str">
        <f>IF(TRIM(B185)="","",VLOOKUP(TRIM(B185),'Logistic Catalogue'!A:Q,17,0)*C185)</f>
        <v/>
      </c>
      <c r="S185" s="142" t="str">
        <f>IF(TRIM(B185)="","",IF($B$5="HỒ CHÍ MINH",VLOOKUP(TRIM(B185),'Logistic Catalogue'!A:D,4,0),IF($B$5="HAØ NỘI",VLOOKUP(TRIM(B185),'Logistic Catalogue'!A:F,6,0),"")))</f>
        <v/>
      </c>
      <c r="T185" s="151" t="str">
        <f t="shared" si="14"/>
        <v/>
      </c>
      <c r="U185" s="151">
        <f>IF(D185="Tồn Kho",VLOOKUP($K$5,Link!F:H,3,FALSE),VLOOKUP($K$5,Link!F:I,4,FALSE))</f>
        <v>1</v>
      </c>
      <c r="V185" s="143" t="str">
        <f>IF(TRIM(B185)="","",IF($B$5="HỒ CHÍ MINH",IF(VLOOKUP(TRIM(B185),'Logistic Catalogue'!A:O,10,0)=0,"-",VLOOKUP(TRIM(B185),'Logistic Catalogue'!A:O,10,0)),IF($B$5="HAØ NỘI",IF(VLOOKUP(TRIM(B185),'Logistic Catalogue'!A:K,11,0)=0,"-",VLOOKUP(TRIM(B185),'Logistic Catalogue'!A:K,11,0)),"-")))</f>
        <v/>
      </c>
      <c r="W185" s="143" t="str">
        <f>IF(TRIM(B185)="","",IF($B$5="HỒ CHÍ MINH",VLOOKUP(TRIM(B185),'Logistic Catalogue'!A:O,2,),VLOOKUP(TRIM(B185),'Logistic Catalogue'!A:Q,3,0)))</f>
        <v/>
      </c>
      <c r="X185" s="70" t="str">
        <f>IF(TRIM(B185)="","",VLOOKUP(TRIM(B185),'Logistic Catalogue'!A:S,19,0))</f>
        <v/>
      </c>
    </row>
    <row r="186" spans="1:24" ht="13">
      <c r="A186" s="115">
        <v>173</v>
      </c>
      <c r="B186" s="18"/>
      <c r="C186" s="20"/>
      <c r="D186" s="125" t="str">
        <f t="shared" si="11"/>
        <v/>
      </c>
      <c r="E186" s="125" t="str">
        <f t="shared" si="12"/>
        <v/>
      </c>
      <c r="F186" s="125" t="str">
        <f>IF(TRIM(B186)="","",IF(AND(D186="Tồn kho",$B$5="HAØ NỘI"),VLOOKUP(TRIM(B186),'Logistic Catalogue'!A:G,7,0),IF(AND(D186="Tồn kho",$B$5="HỒ CHÍ MINH"),VLOOKUP(TRIM(B186),'Logistic Catalogue'!A:E,5,0),IF($B$5="HAØ NỘI",VLOOKUP(TRIM(B186),'Logistic Catalogue'!A:G,7,0),VLOOKUP(TRIM(B186),'Logistic Catalogue'!A:E,5,0)))))</f>
        <v/>
      </c>
      <c r="G186" s="129" t="str">
        <f>IF(TRIM(B186)="","",(VLOOKUP(TRIM(B186),'Logistic Catalogue'!A:O,8,0)))</f>
        <v/>
      </c>
      <c r="H186" s="129" t="str">
        <f>IF(TRIM(B186)="","",(VLOOKUP(TRIM(B186),'Logistic Catalogue'!A:O,9,0)))</f>
        <v/>
      </c>
      <c r="I186" s="126" t="str">
        <f t="shared" si="10"/>
        <v/>
      </c>
      <c r="J186" s="130" t="str">
        <f>IF(TRIM(B186)="","",VLOOKUP(TRIM(B186),'Logistic Catalogue'!A:O,13,0))</f>
        <v/>
      </c>
      <c r="K186" s="127" t="str">
        <f t="shared" si="13"/>
        <v/>
      </c>
      <c r="L186" s="134" t="str">
        <f>IF(TRIM(B186)="","",IF(OR(VLOOKUP(TRIM(B186),'Logistic Catalogue'!A:R,18,0)=285,VLOOKUP(TRIM(B186),'Logistic Catalogue'!A:R,18,0)=286,VLOOKUP(TRIM(B186),'Logistic Catalogue'!A:S,19,0)&lt;&gt;"1000003"),"Chæ caáp giaáy xaùc nhaän xuaát xöù cuûa SEVN",""))</f>
        <v/>
      </c>
      <c r="M186" s="134" t="str">
        <f>IF(TRIM(B186)="","",VLOOKUP(TRIM(B186),'Logistic Catalogue'!A:N,14,0))</f>
        <v/>
      </c>
      <c r="N186" s="134" t="str">
        <f>IF(TRIM(B186)="","",VLOOKUP(TRIM(B186),'Logistic Catalogue'!A:O,15,0))</f>
        <v/>
      </c>
      <c r="O186" s="134" t="str">
        <f>IF(TRIM(B186)="","",VLOOKUP(TRIM(B186),'Logistic Catalogue'!A:P,16,0))</f>
        <v/>
      </c>
      <c r="P186" s="173" t="str">
        <f>IF(TRIM(B186)="","",VLOOKUP(TRIM(B186),'Logistic Catalogue'!A:Q,17,0)*C186)</f>
        <v/>
      </c>
      <c r="S186" s="142" t="str">
        <f>IF(TRIM(B186)="","",IF($B$5="HỒ CHÍ MINH",VLOOKUP(TRIM(B186),'Logistic Catalogue'!A:D,4,0),IF($B$5="HAØ NỘI",VLOOKUP(TRIM(B186),'Logistic Catalogue'!A:F,6,0),"")))</f>
        <v/>
      </c>
      <c r="T186" s="151" t="str">
        <f t="shared" si="14"/>
        <v/>
      </c>
      <c r="U186" s="151">
        <f>IF(D186="Tồn Kho",VLOOKUP($K$5,Link!F:H,3,FALSE),VLOOKUP($K$5,Link!F:I,4,FALSE))</f>
        <v>1</v>
      </c>
      <c r="V186" s="143" t="str">
        <f>IF(TRIM(B186)="","",IF($B$5="HỒ CHÍ MINH",IF(VLOOKUP(TRIM(B186),'Logistic Catalogue'!A:O,10,0)=0,"-",VLOOKUP(TRIM(B186),'Logistic Catalogue'!A:O,10,0)),IF($B$5="HAØ NỘI",IF(VLOOKUP(TRIM(B186),'Logistic Catalogue'!A:K,11,0)=0,"-",VLOOKUP(TRIM(B186),'Logistic Catalogue'!A:K,11,0)),"-")))</f>
        <v/>
      </c>
      <c r="W186" s="143" t="str">
        <f>IF(TRIM(B186)="","",IF($B$5="HỒ CHÍ MINH",VLOOKUP(TRIM(B186),'Logistic Catalogue'!A:O,2,),VLOOKUP(TRIM(B186),'Logistic Catalogue'!A:Q,3,0)))</f>
        <v/>
      </c>
      <c r="X186" s="70" t="str">
        <f>IF(TRIM(B186)="","",VLOOKUP(TRIM(B186),'Logistic Catalogue'!A:S,19,0))</f>
        <v/>
      </c>
    </row>
    <row r="187" spans="1:24" ht="13">
      <c r="A187" s="114">
        <v>174</v>
      </c>
      <c r="B187" s="18"/>
      <c r="C187" s="20"/>
      <c r="D187" s="125" t="str">
        <f t="shared" si="11"/>
        <v/>
      </c>
      <c r="E187" s="125" t="str">
        <f t="shared" si="12"/>
        <v/>
      </c>
      <c r="F187" s="125" t="str">
        <f>IF(TRIM(B187)="","",IF(AND(D187="Tồn kho",$B$5="HAØ NỘI"),VLOOKUP(TRIM(B187),'Logistic Catalogue'!A:G,7,0),IF(AND(D187="Tồn kho",$B$5="HỒ CHÍ MINH"),VLOOKUP(TRIM(B187),'Logistic Catalogue'!A:E,5,0),IF($B$5="HAØ NỘI",VLOOKUP(TRIM(B187),'Logistic Catalogue'!A:G,7,0),VLOOKUP(TRIM(B187),'Logistic Catalogue'!A:E,5,0)))))</f>
        <v/>
      </c>
      <c r="G187" s="129" t="str">
        <f>IF(TRIM(B187)="","",(VLOOKUP(TRIM(B187),'Logistic Catalogue'!A:O,8,0)))</f>
        <v/>
      </c>
      <c r="H187" s="129" t="str">
        <f>IF(TRIM(B187)="","",(VLOOKUP(TRIM(B187),'Logistic Catalogue'!A:O,9,0)))</f>
        <v/>
      </c>
      <c r="I187" s="126" t="str">
        <f t="shared" si="10"/>
        <v/>
      </c>
      <c r="J187" s="130" t="str">
        <f>IF(TRIM(B187)="","",VLOOKUP(TRIM(B187),'Logistic Catalogue'!A:O,13,0))</f>
        <v/>
      </c>
      <c r="K187" s="127" t="str">
        <f t="shared" si="13"/>
        <v/>
      </c>
      <c r="L187" s="134" t="str">
        <f>IF(TRIM(B187)="","",IF(OR(VLOOKUP(TRIM(B187),'Logistic Catalogue'!A:R,18,0)=285,VLOOKUP(TRIM(B187),'Logistic Catalogue'!A:R,18,0)=286,VLOOKUP(TRIM(B187),'Logistic Catalogue'!A:S,19,0)&lt;&gt;"1000003"),"Chæ caáp giaáy xaùc nhaän xuaát xöù cuûa SEVN",""))</f>
        <v/>
      </c>
      <c r="M187" s="134" t="str">
        <f>IF(TRIM(B187)="","",VLOOKUP(TRIM(B187),'Logistic Catalogue'!A:N,14,0))</f>
        <v/>
      </c>
      <c r="N187" s="134" t="str">
        <f>IF(TRIM(B187)="","",VLOOKUP(TRIM(B187),'Logistic Catalogue'!A:O,15,0))</f>
        <v/>
      </c>
      <c r="O187" s="134" t="str">
        <f>IF(TRIM(B187)="","",VLOOKUP(TRIM(B187),'Logistic Catalogue'!A:P,16,0))</f>
        <v/>
      </c>
      <c r="P187" s="173" t="str">
        <f>IF(TRIM(B187)="","",VLOOKUP(TRIM(B187),'Logistic Catalogue'!A:Q,17,0)*C187)</f>
        <v/>
      </c>
      <c r="S187" s="142" t="str">
        <f>IF(TRIM(B187)="","",IF($B$5="HỒ CHÍ MINH",VLOOKUP(TRIM(B187),'Logistic Catalogue'!A:D,4,0),IF($B$5="HAØ NỘI",VLOOKUP(TRIM(B187),'Logistic Catalogue'!A:F,6,0),"")))</f>
        <v/>
      </c>
      <c r="T187" s="151" t="str">
        <f t="shared" si="14"/>
        <v/>
      </c>
      <c r="U187" s="151">
        <f>IF(D187="Tồn Kho",VLOOKUP($K$5,Link!F:H,3,FALSE),VLOOKUP($K$5,Link!F:I,4,FALSE))</f>
        <v>1</v>
      </c>
      <c r="V187" s="143" t="str">
        <f>IF(TRIM(B187)="","",IF($B$5="HỒ CHÍ MINH",IF(VLOOKUP(TRIM(B187),'Logistic Catalogue'!A:O,10,0)=0,"-",VLOOKUP(TRIM(B187),'Logistic Catalogue'!A:O,10,0)),IF($B$5="HAØ NỘI",IF(VLOOKUP(TRIM(B187),'Logistic Catalogue'!A:K,11,0)=0,"-",VLOOKUP(TRIM(B187),'Logistic Catalogue'!A:K,11,0)),"-")))</f>
        <v/>
      </c>
      <c r="W187" s="143" t="str">
        <f>IF(TRIM(B187)="","",IF($B$5="HỒ CHÍ MINH",VLOOKUP(TRIM(B187),'Logistic Catalogue'!A:O,2,),VLOOKUP(TRIM(B187),'Logistic Catalogue'!A:Q,3,0)))</f>
        <v/>
      </c>
      <c r="X187" s="70" t="str">
        <f>IF(TRIM(B187)="","",VLOOKUP(TRIM(B187),'Logistic Catalogue'!A:S,19,0))</f>
        <v/>
      </c>
    </row>
    <row r="188" spans="1:24" ht="13">
      <c r="A188" s="115">
        <v>175</v>
      </c>
      <c r="B188" s="18"/>
      <c r="C188" s="20"/>
      <c r="D188" s="125" t="str">
        <f t="shared" si="11"/>
        <v/>
      </c>
      <c r="E188" s="125" t="str">
        <f t="shared" si="12"/>
        <v/>
      </c>
      <c r="F188" s="125" t="str">
        <f>IF(TRIM(B188)="","",IF(AND(D188="Tồn kho",$B$5="HAØ NỘI"),VLOOKUP(TRIM(B188),'Logistic Catalogue'!A:G,7,0),IF(AND(D188="Tồn kho",$B$5="HỒ CHÍ MINH"),VLOOKUP(TRIM(B188),'Logistic Catalogue'!A:E,5,0),IF($B$5="HAØ NỘI",VLOOKUP(TRIM(B188),'Logistic Catalogue'!A:G,7,0),VLOOKUP(TRIM(B188),'Logistic Catalogue'!A:E,5,0)))))</f>
        <v/>
      </c>
      <c r="G188" s="129" t="str">
        <f>IF(TRIM(B188)="","",(VLOOKUP(TRIM(B188),'Logistic Catalogue'!A:O,8,0)))</f>
        <v/>
      </c>
      <c r="H188" s="129" t="str">
        <f>IF(TRIM(B188)="","",(VLOOKUP(TRIM(B188),'Logistic Catalogue'!A:O,9,0)))</f>
        <v/>
      </c>
      <c r="I188" s="126" t="str">
        <f t="shared" si="10"/>
        <v/>
      </c>
      <c r="J188" s="130" t="str">
        <f>IF(TRIM(B188)="","",VLOOKUP(TRIM(B188),'Logistic Catalogue'!A:O,13,0))</f>
        <v/>
      </c>
      <c r="K188" s="127" t="str">
        <f t="shared" si="13"/>
        <v/>
      </c>
      <c r="L188" s="134" t="str">
        <f>IF(TRIM(B188)="","",IF(OR(VLOOKUP(TRIM(B188),'Logistic Catalogue'!A:R,18,0)=285,VLOOKUP(TRIM(B188),'Logistic Catalogue'!A:R,18,0)=286,VLOOKUP(TRIM(B188),'Logistic Catalogue'!A:S,19,0)&lt;&gt;"1000003"),"Chæ caáp giaáy xaùc nhaän xuaát xöù cuûa SEVN",""))</f>
        <v/>
      </c>
      <c r="M188" s="134" t="str">
        <f>IF(TRIM(B188)="","",VLOOKUP(TRIM(B188),'Logistic Catalogue'!A:N,14,0))</f>
        <v/>
      </c>
      <c r="N188" s="134" t="str">
        <f>IF(TRIM(B188)="","",VLOOKUP(TRIM(B188),'Logistic Catalogue'!A:O,15,0))</f>
        <v/>
      </c>
      <c r="O188" s="134" t="str">
        <f>IF(TRIM(B188)="","",VLOOKUP(TRIM(B188),'Logistic Catalogue'!A:P,16,0))</f>
        <v/>
      </c>
      <c r="P188" s="173" t="str">
        <f>IF(TRIM(B188)="","",VLOOKUP(TRIM(B188),'Logistic Catalogue'!A:Q,17,0)*C188)</f>
        <v/>
      </c>
      <c r="S188" s="142" t="str">
        <f>IF(TRIM(B188)="","",IF($B$5="HỒ CHÍ MINH",VLOOKUP(TRIM(B188),'Logistic Catalogue'!A:D,4,0),IF($B$5="HAØ NỘI",VLOOKUP(TRIM(B188),'Logistic Catalogue'!A:F,6,0),"")))</f>
        <v/>
      </c>
      <c r="T188" s="151" t="str">
        <f t="shared" si="14"/>
        <v/>
      </c>
      <c r="U188" s="151">
        <f>IF(D188="Tồn Kho",VLOOKUP($K$5,Link!F:H,3,FALSE),VLOOKUP($K$5,Link!F:I,4,FALSE))</f>
        <v>1</v>
      </c>
      <c r="V188" s="143" t="str">
        <f>IF(TRIM(B188)="","",IF($B$5="HỒ CHÍ MINH",IF(VLOOKUP(TRIM(B188),'Logistic Catalogue'!A:O,10,0)=0,"-",VLOOKUP(TRIM(B188),'Logistic Catalogue'!A:O,10,0)),IF($B$5="HAØ NỘI",IF(VLOOKUP(TRIM(B188),'Logistic Catalogue'!A:K,11,0)=0,"-",VLOOKUP(TRIM(B188),'Logistic Catalogue'!A:K,11,0)),"-")))</f>
        <v/>
      </c>
      <c r="W188" s="143" t="str">
        <f>IF(TRIM(B188)="","",IF($B$5="HỒ CHÍ MINH",VLOOKUP(TRIM(B188),'Logistic Catalogue'!A:O,2,),VLOOKUP(TRIM(B188),'Logistic Catalogue'!A:Q,3,0)))</f>
        <v/>
      </c>
      <c r="X188" s="70" t="str">
        <f>IF(TRIM(B188)="","",VLOOKUP(TRIM(B188),'Logistic Catalogue'!A:S,19,0))</f>
        <v/>
      </c>
    </row>
    <row r="189" spans="1:24" ht="13">
      <c r="A189" s="114">
        <v>176</v>
      </c>
      <c r="B189" s="18"/>
      <c r="C189" s="20"/>
      <c r="D189" s="125" t="str">
        <f t="shared" si="11"/>
        <v/>
      </c>
      <c r="E189" s="125" t="str">
        <f t="shared" si="12"/>
        <v/>
      </c>
      <c r="F189" s="125" t="str">
        <f>IF(TRIM(B189)="","",IF(AND(D189="Tồn kho",$B$5="HAØ NỘI"),VLOOKUP(TRIM(B189),'Logistic Catalogue'!A:G,7,0),IF(AND(D189="Tồn kho",$B$5="HỒ CHÍ MINH"),VLOOKUP(TRIM(B189),'Logistic Catalogue'!A:E,5,0),IF($B$5="HAØ NỘI",VLOOKUP(TRIM(B189),'Logistic Catalogue'!A:G,7,0),VLOOKUP(TRIM(B189),'Logistic Catalogue'!A:E,5,0)))))</f>
        <v/>
      </c>
      <c r="G189" s="129" t="str">
        <f>IF(TRIM(B189)="","",(VLOOKUP(TRIM(B189),'Logistic Catalogue'!A:O,8,0)))</f>
        <v/>
      </c>
      <c r="H189" s="129" t="str">
        <f>IF(TRIM(B189)="","",(VLOOKUP(TRIM(B189),'Logistic Catalogue'!A:O,9,0)))</f>
        <v/>
      </c>
      <c r="I189" s="126" t="str">
        <f t="shared" si="10"/>
        <v/>
      </c>
      <c r="J189" s="130" t="str">
        <f>IF(TRIM(B189)="","",VLOOKUP(TRIM(B189),'Logistic Catalogue'!A:O,13,0))</f>
        <v/>
      </c>
      <c r="K189" s="127" t="str">
        <f t="shared" si="13"/>
        <v/>
      </c>
      <c r="L189" s="134" t="str">
        <f>IF(TRIM(B189)="","",IF(OR(VLOOKUP(TRIM(B189),'Logistic Catalogue'!A:R,18,0)=285,VLOOKUP(TRIM(B189),'Logistic Catalogue'!A:R,18,0)=286,VLOOKUP(TRIM(B189),'Logistic Catalogue'!A:S,19,0)&lt;&gt;"1000003"),"Chæ caáp giaáy xaùc nhaän xuaát xöù cuûa SEVN",""))</f>
        <v/>
      </c>
      <c r="M189" s="134" t="str">
        <f>IF(TRIM(B189)="","",VLOOKUP(TRIM(B189),'Logistic Catalogue'!A:N,14,0))</f>
        <v/>
      </c>
      <c r="N189" s="134" t="str">
        <f>IF(TRIM(B189)="","",VLOOKUP(TRIM(B189),'Logistic Catalogue'!A:O,15,0))</f>
        <v/>
      </c>
      <c r="O189" s="134" t="str">
        <f>IF(TRIM(B189)="","",VLOOKUP(TRIM(B189),'Logistic Catalogue'!A:P,16,0))</f>
        <v/>
      </c>
      <c r="P189" s="173" t="str">
        <f>IF(TRIM(B189)="","",VLOOKUP(TRIM(B189),'Logistic Catalogue'!A:Q,17,0)*C189)</f>
        <v/>
      </c>
      <c r="S189" s="142" t="str">
        <f>IF(TRIM(B189)="","",IF($B$5="HỒ CHÍ MINH",VLOOKUP(TRIM(B189),'Logistic Catalogue'!A:D,4,0),IF($B$5="HAØ NỘI",VLOOKUP(TRIM(B189),'Logistic Catalogue'!A:F,6,0),"")))</f>
        <v/>
      </c>
      <c r="T189" s="151" t="str">
        <f t="shared" si="14"/>
        <v/>
      </c>
      <c r="U189" s="151">
        <f>IF(D189="Tồn Kho",VLOOKUP($K$5,Link!F:H,3,FALSE),VLOOKUP($K$5,Link!F:I,4,FALSE))</f>
        <v>1</v>
      </c>
      <c r="V189" s="143" t="str">
        <f>IF(TRIM(B189)="","",IF($B$5="HỒ CHÍ MINH",IF(VLOOKUP(TRIM(B189),'Logistic Catalogue'!A:O,10,0)=0,"-",VLOOKUP(TRIM(B189),'Logistic Catalogue'!A:O,10,0)),IF($B$5="HAØ NỘI",IF(VLOOKUP(TRIM(B189),'Logistic Catalogue'!A:K,11,0)=0,"-",VLOOKUP(TRIM(B189),'Logistic Catalogue'!A:K,11,0)),"-")))</f>
        <v/>
      </c>
      <c r="W189" s="143" t="str">
        <f>IF(TRIM(B189)="","",IF($B$5="HỒ CHÍ MINH",VLOOKUP(TRIM(B189),'Logistic Catalogue'!A:O,2,),VLOOKUP(TRIM(B189),'Logistic Catalogue'!A:Q,3,0)))</f>
        <v/>
      </c>
      <c r="X189" s="70" t="str">
        <f>IF(TRIM(B189)="","",VLOOKUP(TRIM(B189),'Logistic Catalogue'!A:S,19,0))</f>
        <v/>
      </c>
    </row>
    <row r="190" spans="1:24" ht="13">
      <c r="A190" s="115">
        <v>177</v>
      </c>
      <c r="B190" s="18"/>
      <c r="C190" s="20"/>
      <c r="D190" s="125" t="str">
        <f t="shared" si="11"/>
        <v/>
      </c>
      <c r="E190" s="125" t="str">
        <f t="shared" si="12"/>
        <v/>
      </c>
      <c r="F190" s="125" t="str">
        <f>IF(TRIM(B190)="","",IF(AND(D190="Tồn kho",$B$5="HAØ NỘI"),VLOOKUP(TRIM(B190),'Logistic Catalogue'!A:G,7,0),IF(AND(D190="Tồn kho",$B$5="HỒ CHÍ MINH"),VLOOKUP(TRIM(B190),'Logistic Catalogue'!A:E,5,0),IF($B$5="HAØ NỘI",VLOOKUP(TRIM(B190),'Logistic Catalogue'!A:G,7,0),VLOOKUP(TRIM(B190),'Logistic Catalogue'!A:E,5,0)))))</f>
        <v/>
      </c>
      <c r="G190" s="129" t="str">
        <f>IF(TRIM(B190)="","",(VLOOKUP(TRIM(B190),'Logistic Catalogue'!A:O,8,0)))</f>
        <v/>
      </c>
      <c r="H190" s="129" t="str">
        <f>IF(TRIM(B190)="","",(VLOOKUP(TRIM(B190),'Logistic Catalogue'!A:O,9,0)))</f>
        <v/>
      </c>
      <c r="I190" s="126" t="str">
        <f t="shared" si="10"/>
        <v/>
      </c>
      <c r="J190" s="130" t="str">
        <f>IF(TRIM(B190)="","",VLOOKUP(TRIM(B190),'Logistic Catalogue'!A:O,13,0))</f>
        <v/>
      </c>
      <c r="K190" s="127" t="str">
        <f t="shared" si="13"/>
        <v/>
      </c>
      <c r="L190" s="134" t="str">
        <f>IF(TRIM(B190)="","",IF(OR(VLOOKUP(TRIM(B190),'Logistic Catalogue'!A:R,18,0)=285,VLOOKUP(TRIM(B190),'Logistic Catalogue'!A:R,18,0)=286,VLOOKUP(TRIM(B190),'Logistic Catalogue'!A:S,19,0)&lt;&gt;"1000003"),"Chæ caáp giaáy xaùc nhaän xuaát xöù cuûa SEVN",""))</f>
        <v/>
      </c>
      <c r="M190" s="134" t="str">
        <f>IF(TRIM(B190)="","",VLOOKUP(TRIM(B190),'Logistic Catalogue'!A:N,14,0))</f>
        <v/>
      </c>
      <c r="N190" s="134" t="str">
        <f>IF(TRIM(B190)="","",VLOOKUP(TRIM(B190),'Logistic Catalogue'!A:O,15,0))</f>
        <v/>
      </c>
      <c r="O190" s="134" t="str">
        <f>IF(TRIM(B190)="","",VLOOKUP(TRIM(B190),'Logistic Catalogue'!A:P,16,0))</f>
        <v/>
      </c>
      <c r="P190" s="173" t="str">
        <f>IF(TRIM(B190)="","",VLOOKUP(TRIM(B190),'Logistic Catalogue'!A:Q,17,0)*C190)</f>
        <v/>
      </c>
      <c r="S190" s="142" t="str">
        <f>IF(TRIM(B190)="","",IF($B$5="HỒ CHÍ MINH",VLOOKUP(TRIM(B190),'Logistic Catalogue'!A:D,4,0),IF($B$5="HAØ NỘI",VLOOKUP(TRIM(B190),'Logistic Catalogue'!A:F,6,0),"")))</f>
        <v/>
      </c>
      <c r="T190" s="151" t="str">
        <f t="shared" si="14"/>
        <v/>
      </c>
      <c r="U190" s="151">
        <f>IF(D190="Tồn Kho",VLOOKUP($K$5,Link!F:H,3,FALSE),VLOOKUP($K$5,Link!F:I,4,FALSE))</f>
        <v>1</v>
      </c>
      <c r="V190" s="143" t="str">
        <f>IF(TRIM(B190)="","",IF($B$5="HỒ CHÍ MINH",IF(VLOOKUP(TRIM(B190),'Logistic Catalogue'!A:O,10,0)=0,"-",VLOOKUP(TRIM(B190),'Logistic Catalogue'!A:O,10,0)),IF($B$5="HAØ NỘI",IF(VLOOKUP(TRIM(B190),'Logistic Catalogue'!A:K,11,0)=0,"-",VLOOKUP(TRIM(B190),'Logistic Catalogue'!A:K,11,0)),"-")))</f>
        <v/>
      </c>
      <c r="W190" s="143" t="str">
        <f>IF(TRIM(B190)="","",IF($B$5="HỒ CHÍ MINH",VLOOKUP(TRIM(B190),'Logistic Catalogue'!A:O,2,),VLOOKUP(TRIM(B190),'Logistic Catalogue'!A:Q,3,0)))</f>
        <v/>
      </c>
      <c r="X190" s="70" t="str">
        <f>IF(TRIM(B190)="","",VLOOKUP(TRIM(B190),'Logistic Catalogue'!A:S,19,0))</f>
        <v/>
      </c>
    </row>
    <row r="191" spans="1:24" ht="13">
      <c r="A191" s="114">
        <v>178</v>
      </c>
      <c r="B191" s="18"/>
      <c r="C191" s="20"/>
      <c r="D191" s="125" t="str">
        <f t="shared" si="11"/>
        <v/>
      </c>
      <c r="E191" s="125" t="str">
        <f t="shared" si="12"/>
        <v/>
      </c>
      <c r="F191" s="125" t="str">
        <f>IF(TRIM(B191)="","",IF(AND(D191="Tồn kho",$B$5="HAØ NỘI"),VLOOKUP(TRIM(B191),'Logistic Catalogue'!A:G,7,0),IF(AND(D191="Tồn kho",$B$5="HỒ CHÍ MINH"),VLOOKUP(TRIM(B191),'Logistic Catalogue'!A:E,5,0),IF($B$5="HAØ NỘI",VLOOKUP(TRIM(B191),'Logistic Catalogue'!A:G,7,0),VLOOKUP(TRIM(B191),'Logistic Catalogue'!A:E,5,0)))))</f>
        <v/>
      </c>
      <c r="G191" s="129" t="str">
        <f>IF(TRIM(B191)="","",(VLOOKUP(TRIM(B191),'Logistic Catalogue'!A:O,8,0)))</f>
        <v/>
      </c>
      <c r="H191" s="129" t="str">
        <f>IF(TRIM(B191)="","",(VLOOKUP(TRIM(B191),'Logistic Catalogue'!A:O,9,0)))</f>
        <v/>
      </c>
      <c r="I191" s="126" t="str">
        <f t="shared" si="10"/>
        <v/>
      </c>
      <c r="J191" s="130" t="str">
        <f>IF(TRIM(B191)="","",VLOOKUP(TRIM(B191),'Logistic Catalogue'!A:O,13,0))</f>
        <v/>
      </c>
      <c r="K191" s="127" t="str">
        <f t="shared" si="13"/>
        <v/>
      </c>
      <c r="L191" s="134" t="str">
        <f>IF(TRIM(B191)="","",IF(OR(VLOOKUP(TRIM(B191),'Logistic Catalogue'!A:R,18,0)=285,VLOOKUP(TRIM(B191),'Logistic Catalogue'!A:R,18,0)=286,VLOOKUP(TRIM(B191),'Logistic Catalogue'!A:S,19,0)&lt;&gt;"1000003"),"Chæ caáp giaáy xaùc nhaän xuaát xöù cuûa SEVN",""))</f>
        <v/>
      </c>
      <c r="M191" s="134" t="str">
        <f>IF(TRIM(B191)="","",VLOOKUP(TRIM(B191),'Logistic Catalogue'!A:N,14,0))</f>
        <v/>
      </c>
      <c r="N191" s="134" t="str">
        <f>IF(TRIM(B191)="","",VLOOKUP(TRIM(B191),'Logistic Catalogue'!A:O,15,0))</f>
        <v/>
      </c>
      <c r="O191" s="134" t="str">
        <f>IF(TRIM(B191)="","",VLOOKUP(TRIM(B191),'Logistic Catalogue'!A:P,16,0))</f>
        <v/>
      </c>
      <c r="P191" s="173" t="str">
        <f>IF(TRIM(B191)="","",VLOOKUP(TRIM(B191),'Logistic Catalogue'!A:Q,17,0)*C191)</f>
        <v/>
      </c>
      <c r="S191" s="142" t="str">
        <f>IF(TRIM(B191)="","",IF($B$5="HỒ CHÍ MINH",VLOOKUP(TRIM(B191),'Logistic Catalogue'!A:D,4,0),IF($B$5="HAØ NỘI",VLOOKUP(TRIM(B191),'Logistic Catalogue'!A:F,6,0),"")))</f>
        <v/>
      </c>
      <c r="T191" s="151" t="str">
        <f t="shared" si="14"/>
        <v/>
      </c>
      <c r="U191" s="151">
        <f>IF(D191="Tồn Kho",VLOOKUP($K$5,Link!F:H,3,FALSE),VLOOKUP($K$5,Link!F:I,4,FALSE))</f>
        <v>1</v>
      </c>
      <c r="V191" s="143" t="str">
        <f>IF(TRIM(B191)="","",IF($B$5="HỒ CHÍ MINH",IF(VLOOKUP(TRIM(B191),'Logistic Catalogue'!A:O,10,0)=0,"-",VLOOKUP(TRIM(B191),'Logistic Catalogue'!A:O,10,0)),IF($B$5="HAØ NỘI",IF(VLOOKUP(TRIM(B191),'Logistic Catalogue'!A:K,11,0)=0,"-",VLOOKUP(TRIM(B191),'Logistic Catalogue'!A:K,11,0)),"-")))</f>
        <v/>
      </c>
      <c r="W191" s="143" t="str">
        <f>IF(TRIM(B191)="","",IF($B$5="HỒ CHÍ MINH",VLOOKUP(TRIM(B191),'Logistic Catalogue'!A:O,2,),VLOOKUP(TRIM(B191),'Logistic Catalogue'!A:Q,3,0)))</f>
        <v/>
      </c>
      <c r="X191" s="70" t="str">
        <f>IF(TRIM(B191)="","",VLOOKUP(TRIM(B191),'Logistic Catalogue'!A:S,19,0))</f>
        <v/>
      </c>
    </row>
    <row r="192" spans="1:24" ht="13">
      <c r="A192" s="115">
        <v>179</v>
      </c>
      <c r="B192" s="18"/>
      <c r="C192" s="20"/>
      <c r="D192" s="125" t="str">
        <f t="shared" si="11"/>
        <v/>
      </c>
      <c r="E192" s="125" t="str">
        <f t="shared" si="12"/>
        <v/>
      </c>
      <c r="F192" s="125" t="str">
        <f>IF(TRIM(B192)="","",IF(AND(D192="Tồn kho",$B$5="HAØ NỘI"),VLOOKUP(TRIM(B192),'Logistic Catalogue'!A:G,7,0),IF(AND(D192="Tồn kho",$B$5="HỒ CHÍ MINH"),VLOOKUP(TRIM(B192),'Logistic Catalogue'!A:E,5,0),IF($B$5="HAØ NỘI",VLOOKUP(TRIM(B192),'Logistic Catalogue'!A:G,7,0),VLOOKUP(TRIM(B192),'Logistic Catalogue'!A:E,5,0)))))</f>
        <v/>
      </c>
      <c r="G192" s="129" t="str">
        <f>IF(TRIM(B192)="","",(VLOOKUP(TRIM(B192),'Logistic Catalogue'!A:O,8,0)))</f>
        <v/>
      </c>
      <c r="H192" s="129" t="str">
        <f>IF(TRIM(B192)="","",(VLOOKUP(TRIM(B192),'Logistic Catalogue'!A:O,9,0)))</f>
        <v/>
      </c>
      <c r="I192" s="126" t="str">
        <f t="shared" si="10"/>
        <v/>
      </c>
      <c r="J192" s="130" t="str">
        <f>IF(TRIM(B192)="","",VLOOKUP(TRIM(B192),'Logistic Catalogue'!A:O,13,0))</f>
        <v/>
      </c>
      <c r="K192" s="127" t="str">
        <f t="shared" si="13"/>
        <v/>
      </c>
      <c r="L192" s="134" t="str">
        <f>IF(TRIM(B192)="","",IF(OR(VLOOKUP(TRIM(B192),'Logistic Catalogue'!A:R,18,0)=285,VLOOKUP(TRIM(B192),'Logistic Catalogue'!A:R,18,0)=286,VLOOKUP(TRIM(B192),'Logistic Catalogue'!A:S,19,0)&lt;&gt;"1000003"),"Chæ caáp giaáy xaùc nhaän xuaát xöù cuûa SEVN",""))</f>
        <v/>
      </c>
      <c r="M192" s="134" t="str">
        <f>IF(TRIM(B192)="","",VLOOKUP(TRIM(B192),'Logistic Catalogue'!A:N,14,0))</f>
        <v/>
      </c>
      <c r="N192" s="134" t="str">
        <f>IF(TRIM(B192)="","",VLOOKUP(TRIM(B192),'Logistic Catalogue'!A:O,15,0))</f>
        <v/>
      </c>
      <c r="O192" s="134" t="str">
        <f>IF(TRIM(B192)="","",VLOOKUP(TRIM(B192),'Logistic Catalogue'!A:P,16,0))</f>
        <v/>
      </c>
      <c r="P192" s="173" t="str">
        <f>IF(TRIM(B192)="","",VLOOKUP(TRIM(B192),'Logistic Catalogue'!A:Q,17,0)*C192)</f>
        <v/>
      </c>
      <c r="S192" s="142" t="str">
        <f>IF(TRIM(B192)="","",IF($B$5="HỒ CHÍ MINH",VLOOKUP(TRIM(B192),'Logistic Catalogue'!A:D,4,0),IF($B$5="HAØ NỘI",VLOOKUP(TRIM(B192),'Logistic Catalogue'!A:F,6,0),"")))</f>
        <v/>
      </c>
      <c r="T192" s="151" t="str">
        <f t="shared" si="14"/>
        <v/>
      </c>
      <c r="U192" s="151">
        <f>IF(D192="Tồn Kho",VLOOKUP($K$5,Link!F:H,3,FALSE),VLOOKUP($K$5,Link!F:I,4,FALSE))</f>
        <v>1</v>
      </c>
      <c r="V192" s="143" t="str">
        <f>IF(TRIM(B192)="","",IF($B$5="HỒ CHÍ MINH",IF(VLOOKUP(TRIM(B192),'Logistic Catalogue'!A:O,10,0)=0,"-",VLOOKUP(TRIM(B192),'Logistic Catalogue'!A:O,10,0)),IF($B$5="HAØ NỘI",IF(VLOOKUP(TRIM(B192),'Logistic Catalogue'!A:K,11,0)=0,"-",VLOOKUP(TRIM(B192),'Logistic Catalogue'!A:K,11,0)),"-")))</f>
        <v/>
      </c>
      <c r="W192" s="143" t="str">
        <f>IF(TRIM(B192)="","",IF($B$5="HỒ CHÍ MINH",VLOOKUP(TRIM(B192),'Logistic Catalogue'!A:O,2,),VLOOKUP(TRIM(B192),'Logistic Catalogue'!A:Q,3,0)))</f>
        <v/>
      </c>
      <c r="X192" s="70" t="str">
        <f>IF(TRIM(B192)="","",VLOOKUP(TRIM(B192),'Logistic Catalogue'!A:S,19,0))</f>
        <v/>
      </c>
    </row>
    <row r="193" spans="1:24" ht="13">
      <c r="A193" s="114">
        <v>180</v>
      </c>
      <c r="B193" s="18"/>
      <c r="C193" s="20"/>
      <c r="D193" s="125" t="str">
        <f t="shared" si="11"/>
        <v/>
      </c>
      <c r="E193" s="125" t="str">
        <f t="shared" si="12"/>
        <v/>
      </c>
      <c r="F193" s="125" t="str">
        <f>IF(TRIM(B193)="","",IF(AND(D193="Tồn kho",$B$5="HAØ NỘI"),VLOOKUP(TRIM(B193),'Logistic Catalogue'!A:G,7,0),IF(AND(D193="Tồn kho",$B$5="HỒ CHÍ MINH"),VLOOKUP(TRIM(B193),'Logistic Catalogue'!A:E,5,0),IF($B$5="HAØ NỘI",VLOOKUP(TRIM(B193),'Logistic Catalogue'!A:G,7,0),VLOOKUP(TRIM(B193),'Logistic Catalogue'!A:E,5,0)))))</f>
        <v/>
      </c>
      <c r="G193" s="129" t="str">
        <f>IF(TRIM(B193)="","",(VLOOKUP(TRIM(B193),'Logistic Catalogue'!A:O,8,0)))</f>
        <v/>
      </c>
      <c r="H193" s="129" t="str">
        <f>IF(TRIM(B193)="","",(VLOOKUP(TRIM(B193),'Logistic Catalogue'!A:O,9,0)))</f>
        <v/>
      </c>
      <c r="I193" s="126" t="str">
        <f t="shared" si="10"/>
        <v/>
      </c>
      <c r="J193" s="130" t="str">
        <f>IF(TRIM(B193)="","",VLOOKUP(TRIM(B193),'Logistic Catalogue'!A:O,13,0))</f>
        <v/>
      </c>
      <c r="K193" s="127" t="str">
        <f t="shared" si="13"/>
        <v/>
      </c>
      <c r="L193" s="134" t="str">
        <f>IF(TRIM(B193)="","",IF(OR(VLOOKUP(TRIM(B193),'Logistic Catalogue'!A:R,18,0)=285,VLOOKUP(TRIM(B193),'Logistic Catalogue'!A:R,18,0)=286,VLOOKUP(TRIM(B193),'Logistic Catalogue'!A:S,19,0)&lt;&gt;"1000003"),"Chæ caáp giaáy xaùc nhaän xuaát xöù cuûa SEVN",""))</f>
        <v/>
      </c>
      <c r="M193" s="134" t="str">
        <f>IF(TRIM(B193)="","",VLOOKUP(TRIM(B193),'Logistic Catalogue'!A:N,14,0))</f>
        <v/>
      </c>
      <c r="N193" s="134" t="str">
        <f>IF(TRIM(B193)="","",VLOOKUP(TRIM(B193),'Logistic Catalogue'!A:O,15,0))</f>
        <v/>
      </c>
      <c r="O193" s="134" t="str">
        <f>IF(TRIM(B193)="","",VLOOKUP(TRIM(B193),'Logistic Catalogue'!A:P,16,0))</f>
        <v/>
      </c>
      <c r="P193" s="173" t="str">
        <f>IF(TRIM(B193)="","",VLOOKUP(TRIM(B193),'Logistic Catalogue'!A:Q,17,0)*C193)</f>
        <v/>
      </c>
      <c r="S193" s="142" t="str">
        <f>IF(TRIM(B193)="","",IF($B$5="HỒ CHÍ MINH",VLOOKUP(TRIM(B193),'Logistic Catalogue'!A:D,4,0),IF($B$5="HAØ NỘI",VLOOKUP(TRIM(B193),'Logistic Catalogue'!A:F,6,0),"")))</f>
        <v/>
      </c>
      <c r="T193" s="151" t="str">
        <f t="shared" si="14"/>
        <v/>
      </c>
      <c r="U193" s="151">
        <f>IF(D193="Tồn Kho",VLOOKUP($K$5,Link!F:H,3,FALSE),VLOOKUP($K$5,Link!F:I,4,FALSE))</f>
        <v>1</v>
      </c>
      <c r="V193" s="143" t="str">
        <f>IF(TRIM(B193)="","",IF($B$5="HỒ CHÍ MINH",IF(VLOOKUP(TRIM(B193),'Logistic Catalogue'!A:O,10,0)=0,"-",VLOOKUP(TRIM(B193),'Logistic Catalogue'!A:O,10,0)),IF($B$5="HAØ NỘI",IF(VLOOKUP(TRIM(B193),'Logistic Catalogue'!A:K,11,0)=0,"-",VLOOKUP(TRIM(B193),'Logistic Catalogue'!A:K,11,0)),"-")))</f>
        <v/>
      </c>
      <c r="W193" s="143" t="str">
        <f>IF(TRIM(B193)="","",IF($B$5="HỒ CHÍ MINH",VLOOKUP(TRIM(B193),'Logistic Catalogue'!A:O,2,),VLOOKUP(TRIM(B193),'Logistic Catalogue'!A:Q,3,0)))</f>
        <v/>
      </c>
      <c r="X193" s="70" t="str">
        <f>IF(TRIM(B193)="","",VLOOKUP(TRIM(B193),'Logistic Catalogue'!A:S,19,0))</f>
        <v/>
      </c>
    </row>
    <row r="194" spans="1:24" ht="13">
      <c r="A194" s="115">
        <v>181</v>
      </c>
      <c r="B194" s="18"/>
      <c r="C194" s="20"/>
      <c r="D194" s="125" t="str">
        <f t="shared" si="11"/>
        <v/>
      </c>
      <c r="E194" s="125" t="str">
        <f t="shared" si="12"/>
        <v/>
      </c>
      <c r="F194" s="125" t="str">
        <f>IF(TRIM(B194)="","",IF(AND(D194="Tồn kho",$B$5="HAØ NỘI"),VLOOKUP(TRIM(B194),'Logistic Catalogue'!A:G,7,0),IF(AND(D194="Tồn kho",$B$5="HỒ CHÍ MINH"),VLOOKUP(TRIM(B194),'Logistic Catalogue'!A:E,5,0),IF($B$5="HAØ NỘI",VLOOKUP(TRIM(B194),'Logistic Catalogue'!A:G,7,0),VLOOKUP(TRIM(B194),'Logistic Catalogue'!A:E,5,0)))))</f>
        <v/>
      </c>
      <c r="G194" s="129" t="str">
        <f>IF(TRIM(B194)="","",(VLOOKUP(TRIM(B194),'Logistic Catalogue'!A:O,8,0)))</f>
        <v/>
      </c>
      <c r="H194" s="129" t="str">
        <f>IF(TRIM(B194)="","",(VLOOKUP(TRIM(B194),'Logistic Catalogue'!A:O,9,0)))</f>
        <v/>
      </c>
      <c r="I194" s="126" t="str">
        <f t="shared" si="10"/>
        <v/>
      </c>
      <c r="J194" s="130" t="str">
        <f>IF(TRIM(B194)="","",VLOOKUP(TRIM(B194),'Logistic Catalogue'!A:O,13,0))</f>
        <v/>
      </c>
      <c r="K194" s="127" t="str">
        <f t="shared" si="13"/>
        <v/>
      </c>
      <c r="L194" s="134" t="str">
        <f>IF(TRIM(B194)="","",IF(OR(VLOOKUP(TRIM(B194),'Logistic Catalogue'!A:R,18,0)=285,VLOOKUP(TRIM(B194),'Logistic Catalogue'!A:R,18,0)=286,VLOOKUP(TRIM(B194),'Logistic Catalogue'!A:S,19,0)&lt;&gt;"1000003"),"Chæ caáp giaáy xaùc nhaän xuaát xöù cuûa SEVN",""))</f>
        <v/>
      </c>
      <c r="M194" s="134" t="str">
        <f>IF(TRIM(B194)="","",VLOOKUP(TRIM(B194),'Logistic Catalogue'!A:N,14,0))</f>
        <v/>
      </c>
      <c r="N194" s="134" t="str">
        <f>IF(TRIM(B194)="","",VLOOKUP(TRIM(B194),'Logistic Catalogue'!A:O,15,0))</f>
        <v/>
      </c>
      <c r="O194" s="134" t="str">
        <f>IF(TRIM(B194)="","",VLOOKUP(TRIM(B194),'Logistic Catalogue'!A:P,16,0))</f>
        <v/>
      </c>
      <c r="P194" s="173" t="str">
        <f>IF(TRIM(B194)="","",VLOOKUP(TRIM(B194),'Logistic Catalogue'!A:Q,17,0)*C194)</f>
        <v/>
      </c>
      <c r="S194" s="142" t="str">
        <f>IF(TRIM(B194)="","",IF($B$5="HỒ CHÍ MINH",VLOOKUP(TRIM(B194),'Logistic Catalogue'!A:D,4,0),IF($B$5="HAØ NỘI",VLOOKUP(TRIM(B194),'Logistic Catalogue'!A:F,6,0),"")))</f>
        <v/>
      </c>
      <c r="T194" s="151" t="str">
        <f t="shared" si="14"/>
        <v/>
      </c>
      <c r="U194" s="151">
        <f>IF(D194="Tồn Kho",VLOOKUP($K$5,Link!F:H,3,FALSE),VLOOKUP($K$5,Link!F:I,4,FALSE))</f>
        <v>1</v>
      </c>
      <c r="V194" s="143" t="str">
        <f>IF(TRIM(B194)="","",IF($B$5="HỒ CHÍ MINH",IF(VLOOKUP(TRIM(B194),'Logistic Catalogue'!A:O,10,0)=0,"-",VLOOKUP(TRIM(B194),'Logistic Catalogue'!A:O,10,0)),IF($B$5="HAØ NỘI",IF(VLOOKUP(TRIM(B194),'Logistic Catalogue'!A:K,11,0)=0,"-",VLOOKUP(TRIM(B194),'Logistic Catalogue'!A:K,11,0)),"-")))</f>
        <v/>
      </c>
      <c r="W194" s="143" t="str">
        <f>IF(TRIM(B194)="","",IF($B$5="HỒ CHÍ MINH",VLOOKUP(TRIM(B194),'Logistic Catalogue'!A:O,2,),VLOOKUP(TRIM(B194),'Logistic Catalogue'!A:Q,3,0)))</f>
        <v/>
      </c>
      <c r="X194" s="70" t="str">
        <f>IF(TRIM(B194)="","",VLOOKUP(TRIM(B194),'Logistic Catalogue'!A:S,19,0))</f>
        <v/>
      </c>
    </row>
    <row r="195" spans="1:24" ht="13">
      <c r="A195" s="114">
        <v>182</v>
      </c>
      <c r="B195" s="18"/>
      <c r="C195" s="20"/>
      <c r="D195" s="125" t="str">
        <f t="shared" si="11"/>
        <v/>
      </c>
      <c r="E195" s="125" t="str">
        <f t="shared" si="12"/>
        <v/>
      </c>
      <c r="F195" s="125" t="str">
        <f>IF(TRIM(B195)="","",IF(AND(D195="Tồn kho",$B$5="HAØ NỘI"),VLOOKUP(TRIM(B195),'Logistic Catalogue'!A:G,7,0),IF(AND(D195="Tồn kho",$B$5="HỒ CHÍ MINH"),VLOOKUP(TRIM(B195),'Logistic Catalogue'!A:E,5,0),IF($B$5="HAØ NỘI",VLOOKUP(TRIM(B195),'Logistic Catalogue'!A:G,7,0),VLOOKUP(TRIM(B195),'Logistic Catalogue'!A:E,5,0)))))</f>
        <v/>
      </c>
      <c r="G195" s="129" t="str">
        <f>IF(TRIM(B195)="","",(VLOOKUP(TRIM(B195),'Logistic Catalogue'!A:O,8,0)))</f>
        <v/>
      </c>
      <c r="H195" s="129" t="str">
        <f>IF(TRIM(B195)="","",(VLOOKUP(TRIM(B195),'Logistic Catalogue'!A:O,9,0)))</f>
        <v/>
      </c>
      <c r="I195" s="126" t="str">
        <f t="shared" si="10"/>
        <v/>
      </c>
      <c r="J195" s="130" t="str">
        <f>IF(TRIM(B195)="","",VLOOKUP(TRIM(B195),'Logistic Catalogue'!A:O,13,0))</f>
        <v/>
      </c>
      <c r="K195" s="127" t="str">
        <f t="shared" si="13"/>
        <v/>
      </c>
      <c r="L195" s="134" t="str">
        <f>IF(TRIM(B195)="","",IF(OR(VLOOKUP(TRIM(B195),'Logistic Catalogue'!A:R,18,0)=285,VLOOKUP(TRIM(B195),'Logistic Catalogue'!A:R,18,0)=286,VLOOKUP(TRIM(B195),'Logistic Catalogue'!A:S,19,0)&lt;&gt;"1000003"),"Chæ caáp giaáy xaùc nhaän xuaát xöù cuûa SEVN",""))</f>
        <v/>
      </c>
      <c r="M195" s="134" t="str">
        <f>IF(TRIM(B195)="","",VLOOKUP(TRIM(B195),'Logistic Catalogue'!A:N,14,0))</f>
        <v/>
      </c>
      <c r="N195" s="134" t="str">
        <f>IF(TRIM(B195)="","",VLOOKUP(TRIM(B195),'Logistic Catalogue'!A:O,15,0))</f>
        <v/>
      </c>
      <c r="O195" s="134" t="str">
        <f>IF(TRIM(B195)="","",VLOOKUP(TRIM(B195),'Logistic Catalogue'!A:P,16,0))</f>
        <v/>
      </c>
      <c r="P195" s="173" t="str">
        <f>IF(TRIM(B195)="","",VLOOKUP(TRIM(B195),'Logistic Catalogue'!A:Q,17,0)*C195)</f>
        <v/>
      </c>
      <c r="S195" s="142" t="str">
        <f>IF(TRIM(B195)="","",IF($B$5="HỒ CHÍ MINH",VLOOKUP(TRIM(B195),'Logistic Catalogue'!A:D,4,0),IF($B$5="HAØ NỘI",VLOOKUP(TRIM(B195),'Logistic Catalogue'!A:F,6,0),"")))</f>
        <v/>
      </c>
      <c r="T195" s="151" t="str">
        <f t="shared" si="14"/>
        <v/>
      </c>
      <c r="U195" s="151">
        <f>IF(D195="Tồn Kho",VLOOKUP($K$5,Link!F:H,3,FALSE),VLOOKUP($K$5,Link!F:I,4,FALSE))</f>
        <v>1</v>
      </c>
      <c r="V195" s="143" t="str">
        <f>IF(TRIM(B195)="","",IF($B$5="HỒ CHÍ MINH",IF(VLOOKUP(TRIM(B195),'Logistic Catalogue'!A:O,10,0)=0,"-",VLOOKUP(TRIM(B195),'Logistic Catalogue'!A:O,10,0)),IF($B$5="HAØ NỘI",IF(VLOOKUP(TRIM(B195),'Logistic Catalogue'!A:K,11,0)=0,"-",VLOOKUP(TRIM(B195),'Logistic Catalogue'!A:K,11,0)),"-")))</f>
        <v/>
      </c>
      <c r="W195" s="143" t="str">
        <f>IF(TRIM(B195)="","",IF($B$5="HỒ CHÍ MINH",VLOOKUP(TRIM(B195),'Logistic Catalogue'!A:O,2,),VLOOKUP(TRIM(B195),'Logistic Catalogue'!A:Q,3,0)))</f>
        <v/>
      </c>
      <c r="X195" s="70" t="str">
        <f>IF(TRIM(B195)="","",VLOOKUP(TRIM(B195),'Logistic Catalogue'!A:S,19,0))</f>
        <v/>
      </c>
    </row>
    <row r="196" spans="1:24" ht="13">
      <c r="A196" s="115">
        <v>183</v>
      </c>
      <c r="B196" s="18"/>
      <c r="C196" s="20"/>
      <c r="D196" s="125" t="str">
        <f t="shared" si="11"/>
        <v/>
      </c>
      <c r="E196" s="125" t="str">
        <f t="shared" si="12"/>
        <v/>
      </c>
      <c r="F196" s="125" t="str">
        <f>IF(TRIM(B196)="","",IF(AND(D196="Tồn kho",$B$5="HAØ NỘI"),VLOOKUP(TRIM(B196),'Logistic Catalogue'!A:G,7,0),IF(AND(D196="Tồn kho",$B$5="HỒ CHÍ MINH"),VLOOKUP(TRIM(B196),'Logistic Catalogue'!A:E,5,0),IF($B$5="HAØ NỘI",VLOOKUP(TRIM(B196),'Logistic Catalogue'!A:G,7,0),VLOOKUP(TRIM(B196),'Logistic Catalogue'!A:E,5,0)))))</f>
        <v/>
      </c>
      <c r="G196" s="129" t="str">
        <f>IF(TRIM(B196)="","",(VLOOKUP(TRIM(B196),'Logistic Catalogue'!A:O,8,0)))</f>
        <v/>
      </c>
      <c r="H196" s="129" t="str">
        <f>IF(TRIM(B196)="","",(VLOOKUP(TRIM(B196),'Logistic Catalogue'!A:O,9,0)))</f>
        <v/>
      </c>
      <c r="I196" s="126" t="str">
        <f t="shared" si="10"/>
        <v/>
      </c>
      <c r="J196" s="130" t="str">
        <f>IF(TRIM(B196)="","",VLOOKUP(TRIM(B196),'Logistic Catalogue'!A:O,13,0))</f>
        <v/>
      </c>
      <c r="K196" s="127" t="str">
        <f t="shared" si="13"/>
        <v/>
      </c>
      <c r="L196" s="134" t="str">
        <f>IF(TRIM(B196)="","",IF(OR(VLOOKUP(TRIM(B196),'Logistic Catalogue'!A:R,18,0)=285,VLOOKUP(TRIM(B196),'Logistic Catalogue'!A:R,18,0)=286,VLOOKUP(TRIM(B196),'Logistic Catalogue'!A:S,19,0)&lt;&gt;"1000003"),"Chæ caáp giaáy xaùc nhaän xuaát xöù cuûa SEVN",""))</f>
        <v/>
      </c>
      <c r="M196" s="134" t="str">
        <f>IF(TRIM(B196)="","",VLOOKUP(TRIM(B196),'Logistic Catalogue'!A:N,14,0))</f>
        <v/>
      </c>
      <c r="N196" s="134" t="str">
        <f>IF(TRIM(B196)="","",VLOOKUP(TRIM(B196),'Logistic Catalogue'!A:O,15,0))</f>
        <v/>
      </c>
      <c r="O196" s="134" t="str">
        <f>IF(TRIM(B196)="","",VLOOKUP(TRIM(B196),'Logistic Catalogue'!A:P,16,0))</f>
        <v/>
      </c>
      <c r="P196" s="173" t="str">
        <f>IF(TRIM(B196)="","",VLOOKUP(TRIM(B196),'Logistic Catalogue'!A:Q,17,0)*C196)</f>
        <v/>
      </c>
      <c r="S196" s="142" t="str">
        <f>IF(TRIM(B196)="","",IF($B$5="HỒ CHÍ MINH",VLOOKUP(TRIM(B196),'Logistic Catalogue'!A:D,4,0),IF($B$5="HAØ NỘI",VLOOKUP(TRIM(B196),'Logistic Catalogue'!A:F,6,0),"")))</f>
        <v/>
      </c>
      <c r="T196" s="151" t="str">
        <f t="shared" si="14"/>
        <v/>
      </c>
      <c r="U196" s="151">
        <f>IF(D196="Tồn Kho",VLOOKUP($K$5,Link!F:H,3,FALSE),VLOOKUP($K$5,Link!F:I,4,FALSE))</f>
        <v>1</v>
      </c>
      <c r="V196" s="143" t="str">
        <f>IF(TRIM(B196)="","",IF($B$5="HỒ CHÍ MINH",IF(VLOOKUP(TRIM(B196),'Logistic Catalogue'!A:O,10,0)=0,"-",VLOOKUP(TRIM(B196),'Logistic Catalogue'!A:O,10,0)),IF($B$5="HAØ NỘI",IF(VLOOKUP(TRIM(B196),'Logistic Catalogue'!A:K,11,0)=0,"-",VLOOKUP(TRIM(B196),'Logistic Catalogue'!A:K,11,0)),"-")))</f>
        <v/>
      </c>
      <c r="W196" s="143" t="str">
        <f>IF(TRIM(B196)="","",IF($B$5="HỒ CHÍ MINH",VLOOKUP(TRIM(B196),'Logistic Catalogue'!A:O,2,),VLOOKUP(TRIM(B196),'Logistic Catalogue'!A:Q,3,0)))</f>
        <v/>
      </c>
      <c r="X196" s="70" t="str">
        <f>IF(TRIM(B196)="","",VLOOKUP(TRIM(B196),'Logistic Catalogue'!A:S,19,0))</f>
        <v/>
      </c>
    </row>
    <row r="197" spans="1:24" ht="13">
      <c r="A197" s="114">
        <v>184</v>
      </c>
      <c r="B197" s="18"/>
      <c r="C197" s="20"/>
      <c r="D197" s="125" t="str">
        <f t="shared" si="11"/>
        <v/>
      </c>
      <c r="E197" s="125" t="str">
        <f t="shared" si="12"/>
        <v/>
      </c>
      <c r="F197" s="125" t="str">
        <f>IF(TRIM(B197)="","",IF(AND(D197="Tồn kho",$B$5="HAØ NỘI"),VLOOKUP(TRIM(B197),'Logistic Catalogue'!A:G,7,0),IF(AND(D197="Tồn kho",$B$5="HỒ CHÍ MINH"),VLOOKUP(TRIM(B197),'Logistic Catalogue'!A:E,5,0),IF($B$5="HAØ NỘI",VLOOKUP(TRIM(B197),'Logistic Catalogue'!A:G,7,0),VLOOKUP(TRIM(B197),'Logistic Catalogue'!A:E,5,0)))))</f>
        <v/>
      </c>
      <c r="G197" s="129" t="str">
        <f>IF(TRIM(B197)="","",(VLOOKUP(TRIM(B197),'Logistic Catalogue'!A:O,8,0)))</f>
        <v/>
      </c>
      <c r="H197" s="129" t="str">
        <f>IF(TRIM(B197)="","",(VLOOKUP(TRIM(B197),'Logistic Catalogue'!A:O,9,0)))</f>
        <v/>
      </c>
      <c r="I197" s="126" t="str">
        <f t="shared" si="10"/>
        <v/>
      </c>
      <c r="J197" s="130" t="str">
        <f>IF(TRIM(B197)="","",VLOOKUP(TRIM(B197),'Logistic Catalogue'!A:O,13,0))</f>
        <v/>
      </c>
      <c r="K197" s="127" t="str">
        <f t="shared" si="13"/>
        <v/>
      </c>
      <c r="L197" s="134" t="str">
        <f>IF(TRIM(B197)="","",IF(OR(VLOOKUP(TRIM(B197),'Logistic Catalogue'!A:R,18,0)=285,VLOOKUP(TRIM(B197),'Logistic Catalogue'!A:R,18,0)=286,VLOOKUP(TRIM(B197),'Logistic Catalogue'!A:S,19,0)&lt;&gt;"1000003"),"Chæ caáp giaáy xaùc nhaän xuaát xöù cuûa SEVN",""))</f>
        <v/>
      </c>
      <c r="M197" s="134" t="str">
        <f>IF(TRIM(B197)="","",VLOOKUP(TRIM(B197),'Logistic Catalogue'!A:N,14,0))</f>
        <v/>
      </c>
      <c r="N197" s="134" t="str">
        <f>IF(TRIM(B197)="","",VLOOKUP(TRIM(B197),'Logistic Catalogue'!A:O,15,0))</f>
        <v/>
      </c>
      <c r="O197" s="134" t="str">
        <f>IF(TRIM(B197)="","",VLOOKUP(TRIM(B197),'Logistic Catalogue'!A:P,16,0))</f>
        <v/>
      </c>
      <c r="P197" s="173" t="str">
        <f>IF(TRIM(B197)="","",VLOOKUP(TRIM(B197),'Logistic Catalogue'!A:Q,17,0)*C197)</f>
        <v/>
      </c>
      <c r="S197" s="142" t="str">
        <f>IF(TRIM(B197)="","",IF($B$5="HỒ CHÍ MINH",VLOOKUP(TRIM(B197),'Logistic Catalogue'!A:D,4,0),IF($B$5="HAØ NỘI",VLOOKUP(TRIM(B197),'Logistic Catalogue'!A:F,6,0),"")))</f>
        <v/>
      </c>
      <c r="T197" s="151" t="str">
        <f t="shared" si="14"/>
        <v/>
      </c>
      <c r="U197" s="151">
        <f>IF(D197="Tồn Kho",VLOOKUP($K$5,Link!F:H,3,FALSE),VLOOKUP($K$5,Link!F:I,4,FALSE))</f>
        <v>1</v>
      </c>
      <c r="V197" s="143" t="str">
        <f>IF(TRIM(B197)="","",IF($B$5="HỒ CHÍ MINH",IF(VLOOKUP(TRIM(B197),'Logistic Catalogue'!A:O,10,0)=0,"-",VLOOKUP(TRIM(B197),'Logistic Catalogue'!A:O,10,0)),IF($B$5="HAØ NỘI",IF(VLOOKUP(TRIM(B197),'Logistic Catalogue'!A:K,11,0)=0,"-",VLOOKUP(TRIM(B197),'Logistic Catalogue'!A:K,11,0)),"-")))</f>
        <v/>
      </c>
      <c r="W197" s="143" t="str">
        <f>IF(TRIM(B197)="","",IF($B$5="HỒ CHÍ MINH",VLOOKUP(TRIM(B197),'Logistic Catalogue'!A:O,2,),VLOOKUP(TRIM(B197),'Logistic Catalogue'!A:Q,3,0)))</f>
        <v/>
      </c>
      <c r="X197" s="70" t="str">
        <f>IF(TRIM(B197)="","",VLOOKUP(TRIM(B197),'Logistic Catalogue'!A:S,19,0))</f>
        <v/>
      </c>
    </row>
    <row r="198" spans="1:24" ht="13">
      <c r="A198" s="115">
        <v>185</v>
      </c>
      <c r="B198" s="18"/>
      <c r="C198" s="20"/>
      <c r="D198" s="125" t="str">
        <f t="shared" si="11"/>
        <v/>
      </c>
      <c r="E198" s="125" t="str">
        <f t="shared" si="12"/>
        <v/>
      </c>
      <c r="F198" s="125" t="str">
        <f>IF(TRIM(B198)="","",IF(AND(D198="Tồn kho",$B$5="HAØ NỘI"),VLOOKUP(TRIM(B198),'Logistic Catalogue'!A:G,7,0),IF(AND(D198="Tồn kho",$B$5="HỒ CHÍ MINH"),VLOOKUP(TRIM(B198),'Logistic Catalogue'!A:E,5,0),IF($B$5="HAØ NỘI",VLOOKUP(TRIM(B198),'Logistic Catalogue'!A:G,7,0),VLOOKUP(TRIM(B198),'Logistic Catalogue'!A:E,5,0)))))</f>
        <v/>
      </c>
      <c r="G198" s="129" t="str">
        <f>IF(TRIM(B198)="","",(VLOOKUP(TRIM(B198),'Logistic Catalogue'!A:O,8,0)))</f>
        <v/>
      </c>
      <c r="H198" s="129" t="str">
        <f>IF(TRIM(B198)="","",(VLOOKUP(TRIM(B198),'Logistic Catalogue'!A:O,9,0)))</f>
        <v/>
      </c>
      <c r="I198" s="126" t="str">
        <f t="shared" si="10"/>
        <v/>
      </c>
      <c r="J198" s="130" t="str">
        <f>IF(TRIM(B198)="","",VLOOKUP(TRIM(B198),'Logistic Catalogue'!A:O,13,0))</f>
        <v/>
      </c>
      <c r="K198" s="127" t="str">
        <f t="shared" si="13"/>
        <v/>
      </c>
      <c r="L198" s="134" t="str">
        <f>IF(TRIM(B198)="","",IF(OR(VLOOKUP(TRIM(B198),'Logistic Catalogue'!A:R,18,0)=285,VLOOKUP(TRIM(B198),'Logistic Catalogue'!A:R,18,0)=286,VLOOKUP(TRIM(B198),'Logistic Catalogue'!A:S,19,0)&lt;&gt;"1000003"),"Chæ caáp giaáy xaùc nhaän xuaát xöù cuûa SEVN",""))</f>
        <v/>
      </c>
      <c r="M198" s="134" t="str">
        <f>IF(TRIM(B198)="","",VLOOKUP(TRIM(B198),'Logistic Catalogue'!A:N,14,0))</f>
        <v/>
      </c>
      <c r="N198" s="134" t="str">
        <f>IF(TRIM(B198)="","",VLOOKUP(TRIM(B198),'Logistic Catalogue'!A:O,15,0))</f>
        <v/>
      </c>
      <c r="O198" s="134" t="str">
        <f>IF(TRIM(B198)="","",VLOOKUP(TRIM(B198),'Logistic Catalogue'!A:P,16,0))</f>
        <v/>
      </c>
      <c r="P198" s="173" t="str">
        <f>IF(TRIM(B198)="","",VLOOKUP(TRIM(B198),'Logistic Catalogue'!A:Q,17,0)*C198)</f>
        <v/>
      </c>
      <c r="S198" s="142" t="str">
        <f>IF(TRIM(B198)="","",IF($B$5="HỒ CHÍ MINH",VLOOKUP(TRIM(B198),'Logistic Catalogue'!A:D,4,0),IF($B$5="HAØ NỘI",VLOOKUP(TRIM(B198),'Logistic Catalogue'!A:F,6,0),"")))</f>
        <v/>
      </c>
      <c r="T198" s="151" t="str">
        <f t="shared" si="14"/>
        <v/>
      </c>
      <c r="U198" s="151">
        <f>IF(D198="Tồn Kho",VLOOKUP($K$5,Link!F:H,3,FALSE),VLOOKUP($K$5,Link!F:I,4,FALSE))</f>
        <v>1</v>
      </c>
      <c r="V198" s="143" t="str">
        <f>IF(TRIM(B198)="","",IF($B$5="HỒ CHÍ MINH",IF(VLOOKUP(TRIM(B198),'Logistic Catalogue'!A:O,10,0)=0,"-",VLOOKUP(TRIM(B198),'Logistic Catalogue'!A:O,10,0)),IF($B$5="HAØ NỘI",IF(VLOOKUP(TRIM(B198),'Logistic Catalogue'!A:K,11,0)=0,"-",VLOOKUP(TRIM(B198),'Logistic Catalogue'!A:K,11,0)),"-")))</f>
        <v/>
      </c>
      <c r="W198" s="143" t="str">
        <f>IF(TRIM(B198)="","",IF($B$5="HỒ CHÍ MINH",VLOOKUP(TRIM(B198),'Logistic Catalogue'!A:O,2,),VLOOKUP(TRIM(B198),'Logistic Catalogue'!A:Q,3,0)))</f>
        <v/>
      </c>
      <c r="X198" s="70" t="str">
        <f>IF(TRIM(B198)="","",VLOOKUP(TRIM(B198),'Logistic Catalogue'!A:S,19,0))</f>
        <v/>
      </c>
    </row>
    <row r="199" spans="1:24" ht="13">
      <c r="A199" s="114">
        <v>186</v>
      </c>
      <c r="B199" s="18"/>
      <c r="C199" s="20"/>
      <c r="D199" s="125" t="str">
        <f t="shared" si="11"/>
        <v/>
      </c>
      <c r="E199" s="125" t="str">
        <f t="shared" si="12"/>
        <v/>
      </c>
      <c r="F199" s="125" t="str">
        <f>IF(TRIM(B199)="","",IF(AND(D199="Tồn kho",$B$5="HAØ NỘI"),VLOOKUP(TRIM(B199),'Logistic Catalogue'!A:G,7,0),IF(AND(D199="Tồn kho",$B$5="HỒ CHÍ MINH"),VLOOKUP(TRIM(B199),'Logistic Catalogue'!A:E,5,0),IF($B$5="HAØ NỘI",VLOOKUP(TRIM(B199),'Logistic Catalogue'!A:G,7,0),VLOOKUP(TRIM(B199),'Logistic Catalogue'!A:E,5,0)))))</f>
        <v/>
      </c>
      <c r="G199" s="129" t="str">
        <f>IF(TRIM(B199)="","",(VLOOKUP(TRIM(B199),'Logistic Catalogue'!A:O,8,0)))</f>
        <v/>
      </c>
      <c r="H199" s="129" t="str">
        <f>IF(TRIM(B199)="","",(VLOOKUP(TRIM(B199),'Logistic Catalogue'!A:O,9,0)))</f>
        <v/>
      </c>
      <c r="I199" s="126" t="str">
        <f t="shared" si="10"/>
        <v/>
      </c>
      <c r="J199" s="130" t="str">
        <f>IF(TRIM(B199)="","",VLOOKUP(TRIM(B199),'Logistic Catalogue'!A:O,13,0))</f>
        <v/>
      </c>
      <c r="K199" s="127" t="str">
        <f t="shared" si="13"/>
        <v/>
      </c>
      <c r="L199" s="134" t="str">
        <f>IF(TRIM(B199)="","",IF(OR(VLOOKUP(TRIM(B199),'Logistic Catalogue'!A:R,18,0)=285,VLOOKUP(TRIM(B199),'Logistic Catalogue'!A:R,18,0)=286,VLOOKUP(TRIM(B199),'Logistic Catalogue'!A:S,19,0)&lt;&gt;"1000003"),"Chæ caáp giaáy xaùc nhaän xuaát xöù cuûa SEVN",""))</f>
        <v/>
      </c>
      <c r="M199" s="134" t="str">
        <f>IF(TRIM(B199)="","",VLOOKUP(TRIM(B199),'Logistic Catalogue'!A:N,14,0))</f>
        <v/>
      </c>
      <c r="N199" s="134" t="str">
        <f>IF(TRIM(B199)="","",VLOOKUP(TRIM(B199),'Logistic Catalogue'!A:O,15,0))</f>
        <v/>
      </c>
      <c r="O199" s="134" t="str">
        <f>IF(TRIM(B199)="","",VLOOKUP(TRIM(B199),'Logistic Catalogue'!A:P,16,0))</f>
        <v/>
      </c>
      <c r="P199" s="173" t="str">
        <f>IF(TRIM(B199)="","",VLOOKUP(TRIM(B199),'Logistic Catalogue'!A:Q,17,0)*C199)</f>
        <v/>
      </c>
      <c r="S199" s="142" t="str">
        <f>IF(TRIM(B199)="","",IF($B$5="HỒ CHÍ MINH",VLOOKUP(TRIM(B199),'Logistic Catalogue'!A:D,4,0),IF($B$5="HAØ NỘI",VLOOKUP(TRIM(B199),'Logistic Catalogue'!A:F,6,0),"")))</f>
        <v/>
      </c>
      <c r="T199" s="151" t="str">
        <f t="shared" si="14"/>
        <v/>
      </c>
      <c r="U199" s="151">
        <f>IF(D199="Tồn Kho",VLOOKUP($K$5,Link!F:H,3,FALSE),VLOOKUP($K$5,Link!F:I,4,FALSE))</f>
        <v>1</v>
      </c>
      <c r="V199" s="143" t="str">
        <f>IF(TRIM(B199)="","",IF($B$5="HỒ CHÍ MINH",IF(VLOOKUP(TRIM(B199),'Logistic Catalogue'!A:O,10,0)=0,"-",VLOOKUP(TRIM(B199),'Logistic Catalogue'!A:O,10,0)),IF($B$5="HAØ NỘI",IF(VLOOKUP(TRIM(B199),'Logistic Catalogue'!A:K,11,0)=0,"-",VLOOKUP(TRIM(B199),'Logistic Catalogue'!A:K,11,0)),"-")))</f>
        <v/>
      </c>
      <c r="W199" s="143" t="str">
        <f>IF(TRIM(B199)="","",IF($B$5="HỒ CHÍ MINH",VLOOKUP(TRIM(B199),'Logistic Catalogue'!A:O,2,),VLOOKUP(TRIM(B199),'Logistic Catalogue'!A:Q,3,0)))</f>
        <v/>
      </c>
      <c r="X199" s="70" t="str">
        <f>IF(TRIM(B199)="","",VLOOKUP(TRIM(B199),'Logistic Catalogue'!A:S,19,0))</f>
        <v/>
      </c>
    </row>
    <row r="200" spans="1:24" ht="13">
      <c r="A200" s="115">
        <v>187</v>
      </c>
      <c r="B200" s="18"/>
      <c r="C200" s="20"/>
      <c r="D200" s="125" t="str">
        <f t="shared" si="11"/>
        <v/>
      </c>
      <c r="E200" s="125" t="str">
        <f t="shared" si="12"/>
        <v/>
      </c>
      <c r="F200" s="125" t="str">
        <f>IF(TRIM(B200)="","",IF(AND(D200="Tồn kho",$B$5="HAØ NỘI"),VLOOKUP(TRIM(B200),'Logistic Catalogue'!A:G,7,0),IF(AND(D200="Tồn kho",$B$5="HỒ CHÍ MINH"),VLOOKUP(TRIM(B200),'Logistic Catalogue'!A:E,5,0),IF($B$5="HAØ NỘI",VLOOKUP(TRIM(B200),'Logistic Catalogue'!A:G,7,0),VLOOKUP(TRIM(B200),'Logistic Catalogue'!A:E,5,0)))))</f>
        <v/>
      </c>
      <c r="G200" s="129" t="str">
        <f>IF(TRIM(B200)="","",(VLOOKUP(TRIM(B200),'Logistic Catalogue'!A:O,8,0)))</f>
        <v/>
      </c>
      <c r="H200" s="129" t="str">
        <f>IF(TRIM(B200)="","",(VLOOKUP(TRIM(B200),'Logistic Catalogue'!A:O,9,0)))</f>
        <v/>
      </c>
      <c r="I200" s="126" t="str">
        <f t="shared" si="10"/>
        <v/>
      </c>
      <c r="J200" s="130" t="str">
        <f>IF(TRIM(B200)="","",VLOOKUP(TRIM(B200),'Logistic Catalogue'!A:O,13,0))</f>
        <v/>
      </c>
      <c r="K200" s="127" t="str">
        <f t="shared" si="13"/>
        <v/>
      </c>
      <c r="L200" s="134" t="str">
        <f>IF(TRIM(B200)="","",IF(OR(VLOOKUP(TRIM(B200),'Logistic Catalogue'!A:R,18,0)=285,VLOOKUP(TRIM(B200),'Logistic Catalogue'!A:R,18,0)=286,VLOOKUP(TRIM(B200),'Logistic Catalogue'!A:S,19,0)&lt;&gt;"1000003"),"Chæ caáp giaáy xaùc nhaän xuaát xöù cuûa SEVN",""))</f>
        <v/>
      </c>
      <c r="M200" s="134" t="str">
        <f>IF(TRIM(B200)="","",VLOOKUP(TRIM(B200),'Logistic Catalogue'!A:N,14,0))</f>
        <v/>
      </c>
      <c r="N200" s="134" t="str">
        <f>IF(TRIM(B200)="","",VLOOKUP(TRIM(B200),'Logistic Catalogue'!A:O,15,0))</f>
        <v/>
      </c>
      <c r="O200" s="134" t="str">
        <f>IF(TRIM(B200)="","",VLOOKUP(TRIM(B200),'Logistic Catalogue'!A:P,16,0))</f>
        <v/>
      </c>
      <c r="P200" s="173" t="str">
        <f>IF(TRIM(B200)="","",VLOOKUP(TRIM(B200),'Logistic Catalogue'!A:Q,17,0)*C200)</f>
        <v/>
      </c>
      <c r="S200" s="142" t="str">
        <f>IF(TRIM(B200)="","",IF($B$5="HỒ CHÍ MINH",VLOOKUP(TRIM(B200),'Logistic Catalogue'!A:D,4,0),IF($B$5="HAØ NỘI",VLOOKUP(TRIM(B200),'Logistic Catalogue'!A:F,6,0),"")))</f>
        <v/>
      </c>
      <c r="T200" s="151" t="str">
        <f t="shared" si="14"/>
        <v/>
      </c>
      <c r="U200" s="151">
        <f>IF(D200="Tồn Kho",VLOOKUP($K$5,Link!F:H,3,FALSE),VLOOKUP($K$5,Link!F:I,4,FALSE))</f>
        <v>1</v>
      </c>
      <c r="V200" s="143" t="str">
        <f>IF(TRIM(B200)="","",IF($B$5="HỒ CHÍ MINH",IF(VLOOKUP(TRIM(B200),'Logistic Catalogue'!A:O,10,0)=0,"-",VLOOKUP(TRIM(B200),'Logistic Catalogue'!A:O,10,0)),IF($B$5="HAØ NỘI",IF(VLOOKUP(TRIM(B200),'Logistic Catalogue'!A:K,11,0)=0,"-",VLOOKUP(TRIM(B200),'Logistic Catalogue'!A:K,11,0)),"-")))</f>
        <v/>
      </c>
      <c r="W200" s="143" t="str">
        <f>IF(TRIM(B200)="","",IF($B$5="HỒ CHÍ MINH",VLOOKUP(TRIM(B200),'Logistic Catalogue'!A:O,2,),VLOOKUP(TRIM(B200),'Logistic Catalogue'!A:Q,3,0)))</f>
        <v/>
      </c>
      <c r="X200" s="70" t="str">
        <f>IF(TRIM(B200)="","",VLOOKUP(TRIM(B200),'Logistic Catalogue'!A:S,19,0))</f>
        <v/>
      </c>
    </row>
    <row r="201" spans="1:24" ht="13">
      <c r="A201" s="114">
        <v>188</v>
      </c>
      <c r="B201" s="18"/>
      <c r="C201" s="20"/>
      <c r="D201" s="125" t="str">
        <f t="shared" si="11"/>
        <v/>
      </c>
      <c r="E201" s="125" t="str">
        <f t="shared" si="12"/>
        <v/>
      </c>
      <c r="F201" s="125" t="str">
        <f>IF(TRIM(B201)="","",IF(AND(D201="Tồn kho",$B$5="HAØ NỘI"),VLOOKUP(TRIM(B201),'Logistic Catalogue'!A:G,7,0),IF(AND(D201="Tồn kho",$B$5="HỒ CHÍ MINH"),VLOOKUP(TRIM(B201),'Logistic Catalogue'!A:E,5,0),IF($B$5="HAØ NỘI",VLOOKUP(TRIM(B201),'Logistic Catalogue'!A:G,7,0),VLOOKUP(TRIM(B201),'Logistic Catalogue'!A:E,5,0)))))</f>
        <v/>
      </c>
      <c r="G201" s="129" t="str">
        <f>IF(TRIM(B201)="","",(VLOOKUP(TRIM(B201),'Logistic Catalogue'!A:O,8,0)))</f>
        <v/>
      </c>
      <c r="H201" s="129" t="str">
        <f>IF(TRIM(B201)="","",(VLOOKUP(TRIM(B201),'Logistic Catalogue'!A:O,9,0)))</f>
        <v/>
      </c>
      <c r="I201" s="126" t="str">
        <f t="shared" si="10"/>
        <v/>
      </c>
      <c r="J201" s="130" t="str">
        <f>IF(TRIM(B201)="","",VLOOKUP(TRIM(B201),'Logistic Catalogue'!A:O,13,0))</f>
        <v/>
      </c>
      <c r="K201" s="127" t="str">
        <f t="shared" si="13"/>
        <v/>
      </c>
      <c r="L201" s="134" t="str">
        <f>IF(TRIM(B201)="","",IF(OR(VLOOKUP(TRIM(B201),'Logistic Catalogue'!A:R,18,0)=285,VLOOKUP(TRIM(B201),'Logistic Catalogue'!A:R,18,0)=286,VLOOKUP(TRIM(B201),'Logistic Catalogue'!A:S,19,0)&lt;&gt;"1000003"),"Chæ caáp giaáy xaùc nhaän xuaát xöù cuûa SEVN",""))</f>
        <v/>
      </c>
      <c r="M201" s="134" t="str">
        <f>IF(TRIM(B201)="","",VLOOKUP(TRIM(B201),'Logistic Catalogue'!A:N,14,0))</f>
        <v/>
      </c>
      <c r="N201" s="134" t="str">
        <f>IF(TRIM(B201)="","",VLOOKUP(TRIM(B201),'Logistic Catalogue'!A:O,15,0))</f>
        <v/>
      </c>
      <c r="O201" s="134" t="str">
        <f>IF(TRIM(B201)="","",VLOOKUP(TRIM(B201),'Logistic Catalogue'!A:P,16,0))</f>
        <v/>
      </c>
      <c r="P201" s="173" t="str">
        <f>IF(TRIM(B201)="","",VLOOKUP(TRIM(B201),'Logistic Catalogue'!A:Q,17,0)*C201)</f>
        <v/>
      </c>
      <c r="S201" s="142" t="str">
        <f>IF(TRIM(B201)="","",IF($B$5="HỒ CHÍ MINH",VLOOKUP(TRIM(B201),'Logistic Catalogue'!A:D,4,0),IF($B$5="HAØ NỘI",VLOOKUP(TRIM(B201),'Logistic Catalogue'!A:F,6,0),"")))</f>
        <v/>
      </c>
      <c r="T201" s="151" t="str">
        <f t="shared" si="14"/>
        <v/>
      </c>
      <c r="U201" s="151">
        <f>IF(D201="Tồn Kho",VLOOKUP($K$5,Link!F:H,3,FALSE),VLOOKUP($K$5,Link!F:I,4,FALSE))</f>
        <v>1</v>
      </c>
      <c r="V201" s="143" t="str">
        <f>IF(TRIM(B201)="","",IF($B$5="HỒ CHÍ MINH",IF(VLOOKUP(TRIM(B201),'Logistic Catalogue'!A:O,10,0)=0,"-",VLOOKUP(TRIM(B201),'Logistic Catalogue'!A:O,10,0)),IF($B$5="HAØ NỘI",IF(VLOOKUP(TRIM(B201),'Logistic Catalogue'!A:K,11,0)=0,"-",VLOOKUP(TRIM(B201),'Logistic Catalogue'!A:K,11,0)),"-")))</f>
        <v/>
      </c>
      <c r="W201" s="143" t="str">
        <f>IF(TRIM(B201)="","",IF($B$5="HỒ CHÍ MINH",VLOOKUP(TRIM(B201),'Logistic Catalogue'!A:O,2,),VLOOKUP(TRIM(B201),'Logistic Catalogue'!A:Q,3,0)))</f>
        <v/>
      </c>
      <c r="X201" s="70" t="str">
        <f>IF(TRIM(B201)="","",VLOOKUP(TRIM(B201),'Logistic Catalogue'!A:S,19,0))</f>
        <v/>
      </c>
    </row>
    <row r="202" spans="1:24" ht="13">
      <c r="A202" s="115">
        <v>189</v>
      </c>
      <c r="B202" s="18"/>
      <c r="C202" s="20"/>
      <c r="D202" s="125" t="str">
        <f t="shared" si="11"/>
        <v/>
      </c>
      <c r="E202" s="125" t="str">
        <f t="shared" si="12"/>
        <v/>
      </c>
      <c r="F202" s="125" t="str">
        <f>IF(TRIM(B202)="","",IF(AND(D202="Tồn kho",$B$5="HAØ NỘI"),VLOOKUP(TRIM(B202),'Logistic Catalogue'!A:G,7,0),IF(AND(D202="Tồn kho",$B$5="HỒ CHÍ MINH"),VLOOKUP(TRIM(B202),'Logistic Catalogue'!A:E,5,0),IF($B$5="HAØ NỘI",VLOOKUP(TRIM(B202),'Logistic Catalogue'!A:G,7,0),VLOOKUP(TRIM(B202),'Logistic Catalogue'!A:E,5,0)))))</f>
        <v/>
      </c>
      <c r="G202" s="129" t="str">
        <f>IF(TRIM(B202)="","",(VLOOKUP(TRIM(B202),'Logistic Catalogue'!A:O,8,0)))</f>
        <v/>
      </c>
      <c r="H202" s="129" t="str">
        <f>IF(TRIM(B202)="","",(VLOOKUP(TRIM(B202),'Logistic Catalogue'!A:O,9,0)))</f>
        <v/>
      </c>
      <c r="I202" s="126" t="str">
        <f t="shared" si="10"/>
        <v/>
      </c>
      <c r="J202" s="130" t="str">
        <f>IF(TRIM(B202)="","",VLOOKUP(TRIM(B202),'Logistic Catalogue'!A:O,13,0))</f>
        <v/>
      </c>
      <c r="K202" s="127" t="str">
        <f t="shared" si="13"/>
        <v/>
      </c>
      <c r="L202" s="134" t="str">
        <f>IF(TRIM(B202)="","",IF(OR(VLOOKUP(TRIM(B202),'Logistic Catalogue'!A:R,18,0)=285,VLOOKUP(TRIM(B202),'Logistic Catalogue'!A:R,18,0)=286,VLOOKUP(TRIM(B202),'Logistic Catalogue'!A:S,19,0)&lt;&gt;"1000003"),"Chæ caáp giaáy xaùc nhaän xuaát xöù cuûa SEVN",""))</f>
        <v/>
      </c>
      <c r="M202" s="134" t="str">
        <f>IF(TRIM(B202)="","",VLOOKUP(TRIM(B202),'Logistic Catalogue'!A:N,14,0))</f>
        <v/>
      </c>
      <c r="N202" s="134" t="str">
        <f>IF(TRIM(B202)="","",VLOOKUP(TRIM(B202),'Logistic Catalogue'!A:O,15,0))</f>
        <v/>
      </c>
      <c r="O202" s="134" t="str">
        <f>IF(TRIM(B202)="","",VLOOKUP(TRIM(B202),'Logistic Catalogue'!A:P,16,0))</f>
        <v/>
      </c>
      <c r="P202" s="173" t="str">
        <f>IF(TRIM(B202)="","",VLOOKUP(TRIM(B202),'Logistic Catalogue'!A:Q,17,0)*C202)</f>
        <v/>
      </c>
      <c r="S202" s="142" t="str">
        <f>IF(TRIM(B202)="","",IF($B$5="HỒ CHÍ MINH",VLOOKUP(TRIM(B202),'Logistic Catalogue'!A:D,4,0),IF($B$5="HAØ NỘI",VLOOKUP(TRIM(B202),'Logistic Catalogue'!A:F,6,0),"")))</f>
        <v/>
      </c>
      <c r="T202" s="151" t="str">
        <f t="shared" si="14"/>
        <v/>
      </c>
      <c r="U202" s="151">
        <f>IF(D202="Tồn Kho",VLOOKUP($K$5,Link!F:H,3,FALSE),VLOOKUP($K$5,Link!F:I,4,FALSE))</f>
        <v>1</v>
      </c>
      <c r="V202" s="143" t="str">
        <f>IF(TRIM(B202)="","",IF($B$5="HỒ CHÍ MINH",IF(VLOOKUP(TRIM(B202),'Logistic Catalogue'!A:O,10,0)=0,"-",VLOOKUP(TRIM(B202),'Logistic Catalogue'!A:O,10,0)),IF($B$5="HAØ NỘI",IF(VLOOKUP(TRIM(B202),'Logistic Catalogue'!A:K,11,0)=0,"-",VLOOKUP(TRIM(B202),'Logistic Catalogue'!A:K,11,0)),"-")))</f>
        <v/>
      </c>
      <c r="W202" s="143" t="str">
        <f>IF(TRIM(B202)="","",IF($B$5="HỒ CHÍ MINH",VLOOKUP(TRIM(B202),'Logistic Catalogue'!A:O,2,),VLOOKUP(TRIM(B202),'Logistic Catalogue'!A:Q,3,0)))</f>
        <v/>
      </c>
      <c r="X202" s="70" t="str">
        <f>IF(TRIM(B202)="","",VLOOKUP(TRIM(B202),'Logistic Catalogue'!A:S,19,0))</f>
        <v/>
      </c>
    </row>
    <row r="203" spans="1:24" ht="13">
      <c r="A203" s="114">
        <v>190</v>
      </c>
      <c r="B203" s="18"/>
      <c r="C203" s="20"/>
      <c r="D203" s="125" t="str">
        <f t="shared" si="11"/>
        <v/>
      </c>
      <c r="E203" s="125" t="str">
        <f t="shared" si="12"/>
        <v/>
      </c>
      <c r="F203" s="125" t="str">
        <f>IF(TRIM(B203)="","",IF(AND(D203="Tồn kho",$B$5="HAØ NỘI"),VLOOKUP(TRIM(B203),'Logistic Catalogue'!A:G,7,0),IF(AND(D203="Tồn kho",$B$5="HỒ CHÍ MINH"),VLOOKUP(TRIM(B203),'Logistic Catalogue'!A:E,5,0),IF($B$5="HAØ NỘI",VLOOKUP(TRIM(B203),'Logistic Catalogue'!A:G,7,0),VLOOKUP(TRIM(B203),'Logistic Catalogue'!A:E,5,0)))))</f>
        <v/>
      </c>
      <c r="G203" s="129" t="str">
        <f>IF(TRIM(B203)="","",(VLOOKUP(TRIM(B203),'Logistic Catalogue'!A:O,8,0)))</f>
        <v/>
      </c>
      <c r="H203" s="129" t="str">
        <f>IF(TRIM(B203)="","",(VLOOKUP(TRIM(B203),'Logistic Catalogue'!A:O,9,0)))</f>
        <v/>
      </c>
      <c r="I203" s="126" t="str">
        <f t="shared" si="10"/>
        <v/>
      </c>
      <c r="J203" s="130" t="str">
        <f>IF(TRIM(B203)="","",VLOOKUP(TRIM(B203),'Logistic Catalogue'!A:O,13,0))</f>
        <v/>
      </c>
      <c r="K203" s="127" t="str">
        <f t="shared" si="13"/>
        <v/>
      </c>
      <c r="L203" s="134" t="str">
        <f>IF(TRIM(B203)="","",IF(OR(VLOOKUP(TRIM(B203),'Logistic Catalogue'!A:R,18,0)=285,VLOOKUP(TRIM(B203),'Logistic Catalogue'!A:R,18,0)=286,VLOOKUP(TRIM(B203),'Logistic Catalogue'!A:S,19,0)&lt;&gt;"1000003"),"Chæ caáp giaáy xaùc nhaän xuaát xöù cuûa SEVN",""))</f>
        <v/>
      </c>
      <c r="M203" s="134" t="str">
        <f>IF(TRIM(B203)="","",VLOOKUP(TRIM(B203),'Logistic Catalogue'!A:N,14,0))</f>
        <v/>
      </c>
      <c r="N203" s="134" t="str">
        <f>IF(TRIM(B203)="","",VLOOKUP(TRIM(B203),'Logistic Catalogue'!A:O,15,0))</f>
        <v/>
      </c>
      <c r="O203" s="134" t="str">
        <f>IF(TRIM(B203)="","",VLOOKUP(TRIM(B203),'Logistic Catalogue'!A:P,16,0))</f>
        <v/>
      </c>
      <c r="P203" s="173" t="str">
        <f>IF(TRIM(B203)="","",VLOOKUP(TRIM(B203),'Logistic Catalogue'!A:Q,17,0)*C203)</f>
        <v/>
      </c>
      <c r="S203" s="142" t="str">
        <f>IF(TRIM(B203)="","",IF($B$5="HỒ CHÍ MINH",VLOOKUP(TRIM(B203),'Logistic Catalogue'!A:D,4,0),IF($B$5="HAØ NỘI",VLOOKUP(TRIM(B203),'Logistic Catalogue'!A:F,6,0),"")))</f>
        <v/>
      </c>
      <c r="T203" s="151" t="str">
        <f t="shared" si="14"/>
        <v/>
      </c>
      <c r="U203" s="151">
        <f>IF(D203="Tồn Kho",VLOOKUP($K$5,Link!F:H,3,FALSE),VLOOKUP($K$5,Link!F:I,4,FALSE))</f>
        <v>1</v>
      </c>
      <c r="V203" s="143" t="str">
        <f>IF(TRIM(B203)="","",IF($B$5="HỒ CHÍ MINH",IF(VLOOKUP(TRIM(B203),'Logistic Catalogue'!A:O,10,0)=0,"-",VLOOKUP(TRIM(B203),'Logistic Catalogue'!A:O,10,0)),IF($B$5="HAØ NỘI",IF(VLOOKUP(TRIM(B203),'Logistic Catalogue'!A:K,11,0)=0,"-",VLOOKUP(TRIM(B203),'Logistic Catalogue'!A:K,11,0)),"-")))</f>
        <v/>
      </c>
      <c r="W203" s="143" t="str">
        <f>IF(TRIM(B203)="","",IF($B$5="HỒ CHÍ MINH",VLOOKUP(TRIM(B203),'Logistic Catalogue'!A:O,2,),VLOOKUP(TRIM(B203),'Logistic Catalogue'!A:Q,3,0)))</f>
        <v/>
      </c>
      <c r="X203" s="70" t="str">
        <f>IF(TRIM(B203)="","",VLOOKUP(TRIM(B203),'Logistic Catalogue'!A:S,19,0))</f>
        <v/>
      </c>
    </row>
    <row r="204" spans="1:24" ht="13">
      <c r="A204" s="115">
        <v>191</v>
      </c>
      <c r="B204" s="18"/>
      <c r="C204" s="20"/>
      <c r="D204" s="125" t="str">
        <f t="shared" si="11"/>
        <v/>
      </c>
      <c r="E204" s="125" t="str">
        <f t="shared" si="12"/>
        <v/>
      </c>
      <c r="F204" s="125" t="str">
        <f>IF(TRIM(B204)="","",IF(AND(D204="Tồn kho",$B$5="HAØ NỘI"),VLOOKUP(TRIM(B204),'Logistic Catalogue'!A:G,7,0),IF(AND(D204="Tồn kho",$B$5="HỒ CHÍ MINH"),VLOOKUP(TRIM(B204),'Logistic Catalogue'!A:E,5,0),IF($B$5="HAØ NỘI",VLOOKUP(TRIM(B204),'Logistic Catalogue'!A:G,7,0),VLOOKUP(TRIM(B204),'Logistic Catalogue'!A:E,5,0)))))</f>
        <v/>
      </c>
      <c r="G204" s="129" t="str">
        <f>IF(TRIM(B204)="","",(VLOOKUP(TRIM(B204),'Logistic Catalogue'!A:O,8,0)))</f>
        <v/>
      </c>
      <c r="H204" s="129" t="str">
        <f>IF(TRIM(B204)="","",(VLOOKUP(TRIM(B204),'Logistic Catalogue'!A:O,9,0)))</f>
        <v/>
      </c>
      <c r="I204" s="126" t="str">
        <f t="shared" si="10"/>
        <v/>
      </c>
      <c r="J204" s="130" t="str">
        <f>IF(TRIM(B204)="","",VLOOKUP(TRIM(B204),'Logistic Catalogue'!A:O,13,0))</f>
        <v/>
      </c>
      <c r="K204" s="127" t="str">
        <f t="shared" si="13"/>
        <v/>
      </c>
      <c r="L204" s="134" t="str">
        <f>IF(TRIM(B204)="","",IF(OR(VLOOKUP(TRIM(B204),'Logistic Catalogue'!A:R,18,0)=285,VLOOKUP(TRIM(B204),'Logistic Catalogue'!A:R,18,0)=286,VLOOKUP(TRIM(B204),'Logistic Catalogue'!A:S,19,0)&lt;&gt;"1000003"),"Chæ caáp giaáy xaùc nhaän xuaát xöù cuûa SEVN",""))</f>
        <v/>
      </c>
      <c r="M204" s="134" t="str">
        <f>IF(TRIM(B204)="","",VLOOKUP(TRIM(B204),'Logistic Catalogue'!A:N,14,0))</f>
        <v/>
      </c>
      <c r="N204" s="134" t="str">
        <f>IF(TRIM(B204)="","",VLOOKUP(TRIM(B204),'Logistic Catalogue'!A:O,15,0))</f>
        <v/>
      </c>
      <c r="O204" s="134" t="str">
        <f>IF(TRIM(B204)="","",VLOOKUP(TRIM(B204),'Logistic Catalogue'!A:P,16,0))</f>
        <v/>
      </c>
      <c r="P204" s="173" t="str">
        <f>IF(TRIM(B204)="","",VLOOKUP(TRIM(B204),'Logistic Catalogue'!A:Q,17,0)*C204)</f>
        <v/>
      </c>
      <c r="S204" s="142" t="str">
        <f>IF(TRIM(B204)="","",IF($B$5="HỒ CHÍ MINH",VLOOKUP(TRIM(B204),'Logistic Catalogue'!A:D,4,0),IF($B$5="HAØ NỘI",VLOOKUP(TRIM(B204),'Logistic Catalogue'!A:F,6,0),"")))</f>
        <v/>
      </c>
      <c r="T204" s="151" t="str">
        <f t="shared" si="14"/>
        <v/>
      </c>
      <c r="U204" s="151">
        <f>IF(D204="Tồn Kho",VLOOKUP($K$5,Link!F:H,3,FALSE),VLOOKUP($K$5,Link!F:I,4,FALSE))</f>
        <v>1</v>
      </c>
      <c r="V204" s="143" t="str">
        <f>IF(TRIM(B204)="","",IF($B$5="HỒ CHÍ MINH",IF(VLOOKUP(TRIM(B204),'Logistic Catalogue'!A:O,10,0)=0,"-",VLOOKUP(TRIM(B204),'Logistic Catalogue'!A:O,10,0)),IF($B$5="HAØ NỘI",IF(VLOOKUP(TRIM(B204),'Logistic Catalogue'!A:K,11,0)=0,"-",VLOOKUP(TRIM(B204),'Logistic Catalogue'!A:K,11,0)),"-")))</f>
        <v/>
      </c>
      <c r="W204" s="143" t="str">
        <f>IF(TRIM(B204)="","",IF($B$5="HỒ CHÍ MINH",VLOOKUP(TRIM(B204),'Logistic Catalogue'!A:O,2,),VLOOKUP(TRIM(B204),'Logistic Catalogue'!A:Q,3,0)))</f>
        <v/>
      </c>
      <c r="X204" s="70" t="str">
        <f>IF(TRIM(B204)="","",VLOOKUP(TRIM(B204),'Logistic Catalogue'!A:S,19,0))</f>
        <v/>
      </c>
    </row>
    <row r="205" spans="1:24" ht="13">
      <c r="A205" s="114">
        <v>192</v>
      </c>
      <c r="B205" s="18"/>
      <c r="C205" s="20"/>
      <c r="D205" s="125" t="str">
        <f t="shared" si="11"/>
        <v/>
      </c>
      <c r="E205" s="125" t="str">
        <f t="shared" si="12"/>
        <v/>
      </c>
      <c r="F205" s="125" t="str">
        <f>IF(TRIM(B205)="","",IF(AND(D205="Tồn kho",$B$5="HAØ NỘI"),VLOOKUP(TRIM(B205),'Logistic Catalogue'!A:G,7,0),IF(AND(D205="Tồn kho",$B$5="HỒ CHÍ MINH"),VLOOKUP(TRIM(B205),'Logistic Catalogue'!A:E,5,0),IF($B$5="HAØ NỘI",VLOOKUP(TRIM(B205),'Logistic Catalogue'!A:G,7,0),VLOOKUP(TRIM(B205),'Logistic Catalogue'!A:E,5,0)))))</f>
        <v/>
      </c>
      <c r="G205" s="129" t="str">
        <f>IF(TRIM(B205)="","",(VLOOKUP(TRIM(B205),'Logistic Catalogue'!A:O,8,0)))</f>
        <v/>
      </c>
      <c r="H205" s="129" t="str">
        <f>IF(TRIM(B205)="","",(VLOOKUP(TRIM(B205),'Logistic Catalogue'!A:O,9,0)))</f>
        <v/>
      </c>
      <c r="I205" s="126" t="str">
        <f t="shared" si="10"/>
        <v/>
      </c>
      <c r="J205" s="130" t="str">
        <f>IF(TRIM(B205)="","",VLOOKUP(TRIM(B205),'Logistic Catalogue'!A:O,13,0))</f>
        <v/>
      </c>
      <c r="K205" s="127" t="str">
        <f t="shared" si="13"/>
        <v/>
      </c>
      <c r="L205" s="134" t="str">
        <f>IF(TRIM(B205)="","",IF(OR(VLOOKUP(TRIM(B205),'Logistic Catalogue'!A:R,18,0)=285,VLOOKUP(TRIM(B205),'Logistic Catalogue'!A:R,18,0)=286,VLOOKUP(TRIM(B205),'Logistic Catalogue'!A:S,19,0)&lt;&gt;"1000003"),"Chæ caáp giaáy xaùc nhaän xuaát xöù cuûa SEVN",""))</f>
        <v/>
      </c>
      <c r="M205" s="134" t="str">
        <f>IF(TRIM(B205)="","",VLOOKUP(TRIM(B205),'Logistic Catalogue'!A:N,14,0))</f>
        <v/>
      </c>
      <c r="N205" s="134" t="str">
        <f>IF(TRIM(B205)="","",VLOOKUP(TRIM(B205),'Logistic Catalogue'!A:O,15,0))</f>
        <v/>
      </c>
      <c r="O205" s="134" t="str">
        <f>IF(TRIM(B205)="","",VLOOKUP(TRIM(B205),'Logistic Catalogue'!A:P,16,0))</f>
        <v/>
      </c>
      <c r="P205" s="173" t="str">
        <f>IF(TRIM(B205)="","",VLOOKUP(TRIM(B205),'Logistic Catalogue'!A:Q,17,0)*C205)</f>
        <v/>
      </c>
      <c r="S205" s="142" t="str">
        <f>IF(TRIM(B205)="","",IF($B$5="HỒ CHÍ MINH",VLOOKUP(TRIM(B205),'Logistic Catalogue'!A:D,4,0),IF($B$5="HAØ NỘI",VLOOKUP(TRIM(B205),'Logistic Catalogue'!A:F,6,0),"")))</f>
        <v/>
      </c>
      <c r="T205" s="151" t="str">
        <f t="shared" si="14"/>
        <v/>
      </c>
      <c r="U205" s="151">
        <f>IF(D205="Tồn Kho",VLOOKUP($K$5,Link!F:H,3,FALSE),VLOOKUP($K$5,Link!F:I,4,FALSE))</f>
        <v>1</v>
      </c>
      <c r="V205" s="143" t="str">
        <f>IF(TRIM(B205)="","",IF($B$5="HỒ CHÍ MINH",IF(VLOOKUP(TRIM(B205),'Logistic Catalogue'!A:O,10,0)=0,"-",VLOOKUP(TRIM(B205),'Logistic Catalogue'!A:O,10,0)),IF($B$5="HAØ NỘI",IF(VLOOKUP(TRIM(B205),'Logistic Catalogue'!A:K,11,0)=0,"-",VLOOKUP(TRIM(B205),'Logistic Catalogue'!A:K,11,0)),"-")))</f>
        <v/>
      </c>
      <c r="W205" s="143" t="str">
        <f>IF(TRIM(B205)="","",IF($B$5="HỒ CHÍ MINH",VLOOKUP(TRIM(B205),'Logistic Catalogue'!A:O,2,),VLOOKUP(TRIM(B205),'Logistic Catalogue'!A:Q,3,0)))</f>
        <v/>
      </c>
      <c r="X205" s="70" t="str">
        <f>IF(TRIM(B205)="","",VLOOKUP(TRIM(B205),'Logistic Catalogue'!A:S,19,0))</f>
        <v/>
      </c>
    </row>
    <row r="206" spans="1:24" ht="13">
      <c r="A206" s="115">
        <v>193</v>
      </c>
      <c r="B206" s="18"/>
      <c r="C206" s="20"/>
      <c r="D206" s="125" t="str">
        <f t="shared" si="11"/>
        <v/>
      </c>
      <c r="E206" s="125" t="str">
        <f t="shared" si="12"/>
        <v/>
      </c>
      <c r="F206" s="125" t="str">
        <f>IF(TRIM(B206)="","",IF(AND(D206="Tồn kho",$B$5="HAØ NỘI"),VLOOKUP(TRIM(B206),'Logistic Catalogue'!A:G,7,0),IF(AND(D206="Tồn kho",$B$5="HỒ CHÍ MINH"),VLOOKUP(TRIM(B206),'Logistic Catalogue'!A:E,5,0),IF($B$5="HAØ NỘI",VLOOKUP(TRIM(B206),'Logistic Catalogue'!A:G,7,0),VLOOKUP(TRIM(B206),'Logistic Catalogue'!A:E,5,0)))))</f>
        <v/>
      </c>
      <c r="G206" s="129" t="str">
        <f>IF(TRIM(B206)="","",(VLOOKUP(TRIM(B206),'Logistic Catalogue'!A:O,8,0)))</f>
        <v/>
      </c>
      <c r="H206" s="129" t="str">
        <f>IF(TRIM(B206)="","",(VLOOKUP(TRIM(B206),'Logistic Catalogue'!A:O,9,0)))</f>
        <v/>
      </c>
      <c r="I206" s="126" t="str">
        <f t="shared" ref="I206:I269" si="15">IF(V206="No Limit","Khoâng giới hạn",V206)</f>
        <v/>
      </c>
      <c r="J206" s="130" t="str">
        <f>IF(TRIM(B206)="","",VLOOKUP(TRIM(B206),'Logistic Catalogue'!A:O,13,0))</f>
        <v/>
      </c>
      <c r="K206" s="127" t="str">
        <f t="shared" si="13"/>
        <v/>
      </c>
      <c r="L206" s="134" t="str">
        <f>IF(TRIM(B206)="","",IF(OR(VLOOKUP(TRIM(B206),'Logistic Catalogue'!A:R,18,0)=285,VLOOKUP(TRIM(B206),'Logistic Catalogue'!A:R,18,0)=286,VLOOKUP(TRIM(B206),'Logistic Catalogue'!A:S,19,0)&lt;&gt;"1000003"),"Chæ caáp giaáy xaùc nhaän xuaát xöù cuûa SEVN",""))</f>
        <v/>
      </c>
      <c r="M206" s="134" t="str">
        <f>IF(TRIM(B206)="","",VLOOKUP(TRIM(B206),'Logistic Catalogue'!A:N,14,0))</f>
        <v/>
      </c>
      <c r="N206" s="134" t="str">
        <f>IF(TRIM(B206)="","",VLOOKUP(TRIM(B206),'Logistic Catalogue'!A:O,15,0))</f>
        <v/>
      </c>
      <c r="O206" s="134" t="str">
        <f>IF(TRIM(B206)="","",VLOOKUP(TRIM(B206),'Logistic Catalogue'!A:P,16,0))</f>
        <v/>
      </c>
      <c r="P206" s="173" t="str">
        <f>IF(TRIM(B206)="","",VLOOKUP(TRIM(B206),'Logistic Catalogue'!A:Q,17,0)*C206)</f>
        <v/>
      </c>
      <c r="S206" s="142" t="str">
        <f>IF(TRIM(B206)="","",IF($B$5="HỒ CHÍ MINH",VLOOKUP(TRIM(B206),'Logistic Catalogue'!A:D,4,0),IF($B$5="HAØ NỘI",VLOOKUP(TRIM(B206),'Logistic Catalogue'!A:F,6,0),"")))</f>
        <v/>
      </c>
      <c r="T206" s="151" t="str">
        <f t="shared" si="14"/>
        <v/>
      </c>
      <c r="U206" s="151">
        <f>IF(D206="Tồn Kho",VLOOKUP($K$5,Link!F:H,3,FALSE),VLOOKUP($K$5,Link!F:I,4,FALSE))</f>
        <v>1</v>
      </c>
      <c r="V206" s="143" t="str">
        <f>IF(TRIM(B206)="","",IF($B$5="HỒ CHÍ MINH",IF(VLOOKUP(TRIM(B206),'Logistic Catalogue'!A:O,10,0)=0,"-",VLOOKUP(TRIM(B206),'Logistic Catalogue'!A:O,10,0)),IF($B$5="HAØ NỘI",IF(VLOOKUP(TRIM(B206),'Logistic Catalogue'!A:K,11,0)=0,"-",VLOOKUP(TRIM(B206),'Logistic Catalogue'!A:K,11,0)),"-")))</f>
        <v/>
      </c>
      <c r="W206" s="143" t="str">
        <f>IF(TRIM(B206)="","",IF($B$5="HỒ CHÍ MINH",VLOOKUP(TRIM(B206),'Logistic Catalogue'!A:O,2,),VLOOKUP(TRIM(B206),'Logistic Catalogue'!A:Q,3,0)))</f>
        <v/>
      </c>
      <c r="X206" s="70" t="str">
        <f>IF(TRIM(B206)="","",VLOOKUP(TRIM(B206),'Logistic Catalogue'!A:S,19,0))</f>
        <v/>
      </c>
    </row>
    <row r="207" spans="1:24" ht="13">
      <c r="A207" s="114">
        <v>194</v>
      </c>
      <c r="B207" s="18"/>
      <c r="C207" s="20"/>
      <c r="D207" s="125" t="str">
        <f t="shared" ref="D207:D270" si="16">IF(W207="","",IF(W207="Stock","Tồn kho","Khoâng tồn kho"))</f>
        <v/>
      </c>
      <c r="E207" s="125" t="str">
        <f t="shared" ref="E207:E270" si="17">IF(TRIM(B207)="","",S207+U207)</f>
        <v/>
      </c>
      <c r="F207" s="125" t="str">
        <f>IF(TRIM(B207)="","",IF(AND(D207="Tồn kho",$B$5="HAØ NỘI"),VLOOKUP(TRIM(B207),'Logistic Catalogue'!A:G,7,0),IF(AND(D207="Tồn kho",$B$5="HỒ CHÍ MINH"),VLOOKUP(TRIM(B207),'Logistic Catalogue'!A:E,5,0),IF($B$5="HAØ NỘI",VLOOKUP(TRIM(B207),'Logistic Catalogue'!A:G,7,0),VLOOKUP(TRIM(B207),'Logistic Catalogue'!A:E,5,0)))))</f>
        <v/>
      </c>
      <c r="G207" s="129" t="str">
        <f>IF(TRIM(B207)="","",(VLOOKUP(TRIM(B207),'Logistic Catalogue'!A:O,8,0)))</f>
        <v/>
      </c>
      <c r="H207" s="129" t="str">
        <f>IF(TRIM(B207)="","",(VLOOKUP(TRIM(B207),'Logistic Catalogue'!A:O,9,0)))</f>
        <v/>
      </c>
      <c r="I207" s="126" t="str">
        <f t="shared" si="15"/>
        <v/>
      </c>
      <c r="J207" s="130" t="str">
        <f>IF(TRIM(B207)="","",VLOOKUP(TRIM(B207),'Logistic Catalogue'!A:O,13,0))</f>
        <v/>
      </c>
      <c r="K207" s="127" t="str">
        <f t="shared" ref="K207:K270" si="18">IF(TRIM(B207)="","",IF($C207&lt;$G207,"Khoâng ñaït soá löôïng toái thieåu",(IF(CEILING($C207,$H207)&gt;$C207,"Khoâng ñaït soá löôïng ñoùng goùi toái thieåu",(IF($C207&gt;$I207,"Vöôït quaù soá löôïng giôùi haïn","Soá löôïng hôïp leä"))))))</f>
        <v/>
      </c>
      <c r="L207" s="134" t="str">
        <f>IF(TRIM(B207)="","",IF(OR(VLOOKUP(TRIM(B207),'Logistic Catalogue'!A:R,18,0)=285,VLOOKUP(TRIM(B207),'Logistic Catalogue'!A:R,18,0)=286,VLOOKUP(TRIM(B207),'Logistic Catalogue'!A:S,19,0)&lt;&gt;"1000003"),"Chæ caáp giaáy xaùc nhaän xuaát xöù cuûa SEVN",""))</f>
        <v/>
      </c>
      <c r="M207" s="134" t="str">
        <f>IF(TRIM(B207)="","",VLOOKUP(TRIM(B207),'Logistic Catalogue'!A:N,14,0))</f>
        <v/>
      </c>
      <c r="N207" s="134" t="str">
        <f>IF(TRIM(B207)="","",VLOOKUP(TRIM(B207),'Logistic Catalogue'!A:O,15,0))</f>
        <v/>
      </c>
      <c r="O207" s="134" t="str">
        <f>IF(TRIM(B207)="","",VLOOKUP(TRIM(B207),'Logistic Catalogue'!A:P,16,0))</f>
        <v/>
      </c>
      <c r="P207" s="173" t="str">
        <f>IF(TRIM(B207)="","",VLOOKUP(TRIM(B207),'Logistic Catalogue'!A:Q,17,0)*C207)</f>
        <v/>
      </c>
      <c r="S207" s="142" t="str">
        <f>IF(TRIM(B207)="","",IF($B$5="HỒ CHÍ MINH",VLOOKUP(TRIM(B207),'Logistic Catalogue'!A:D,4,0),IF($B$5="HAØ NỘI",VLOOKUP(TRIM(B207),'Logistic Catalogue'!A:F,6,0),"")))</f>
        <v/>
      </c>
      <c r="T207" s="151" t="str">
        <f t="shared" si="14"/>
        <v/>
      </c>
      <c r="U207" s="151">
        <f>IF(D207="Tồn Kho",VLOOKUP($K$5,Link!F:H,3,FALSE),VLOOKUP($K$5,Link!F:I,4,FALSE))</f>
        <v>1</v>
      </c>
      <c r="V207" s="143" t="str">
        <f>IF(TRIM(B207)="","",IF($B$5="HỒ CHÍ MINH",IF(VLOOKUP(TRIM(B207),'Logistic Catalogue'!A:O,10,0)=0,"-",VLOOKUP(TRIM(B207),'Logistic Catalogue'!A:O,10,0)),IF($B$5="HAØ NỘI",IF(VLOOKUP(TRIM(B207),'Logistic Catalogue'!A:K,11,0)=0,"-",VLOOKUP(TRIM(B207),'Logistic Catalogue'!A:K,11,0)),"-")))</f>
        <v/>
      </c>
      <c r="W207" s="143" t="str">
        <f>IF(TRIM(B207)="","",IF($B$5="HỒ CHÍ MINH",VLOOKUP(TRIM(B207),'Logistic Catalogue'!A:O,2,),VLOOKUP(TRIM(B207),'Logistic Catalogue'!A:Q,3,0)))</f>
        <v/>
      </c>
      <c r="X207" s="70" t="str">
        <f>IF(TRIM(B207)="","",VLOOKUP(TRIM(B207),'Logistic Catalogue'!A:S,19,0))</f>
        <v/>
      </c>
    </row>
    <row r="208" spans="1:24" ht="13">
      <c r="A208" s="115">
        <v>195</v>
      </c>
      <c r="B208" s="18"/>
      <c r="C208" s="20"/>
      <c r="D208" s="125" t="str">
        <f t="shared" si="16"/>
        <v/>
      </c>
      <c r="E208" s="125" t="str">
        <f t="shared" si="17"/>
        <v/>
      </c>
      <c r="F208" s="125" t="str">
        <f>IF(TRIM(B208)="","",IF(AND(D208="Tồn kho",$B$5="HAØ NỘI"),VLOOKUP(TRIM(B208),'Logistic Catalogue'!A:G,7,0),IF(AND(D208="Tồn kho",$B$5="HỒ CHÍ MINH"),VLOOKUP(TRIM(B208),'Logistic Catalogue'!A:E,5,0),IF($B$5="HAØ NỘI",VLOOKUP(TRIM(B208),'Logistic Catalogue'!A:G,7,0),VLOOKUP(TRIM(B208),'Logistic Catalogue'!A:E,5,0)))))</f>
        <v/>
      </c>
      <c r="G208" s="129" t="str">
        <f>IF(TRIM(B208)="","",(VLOOKUP(TRIM(B208),'Logistic Catalogue'!A:O,8,0)))</f>
        <v/>
      </c>
      <c r="H208" s="129" t="str">
        <f>IF(TRIM(B208)="","",(VLOOKUP(TRIM(B208),'Logistic Catalogue'!A:O,9,0)))</f>
        <v/>
      </c>
      <c r="I208" s="126" t="str">
        <f t="shared" si="15"/>
        <v/>
      </c>
      <c r="J208" s="130" t="str">
        <f>IF(TRIM(B208)="","",VLOOKUP(TRIM(B208),'Logistic Catalogue'!A:O,13,0))</f>
        <v/>
      </c>
      <c r="K208" s="127" t="str">
        <f t="shared" si="18"/>
        <v/>
      </c>
      <c r="L208" s="134" t="str">
        <f>IF(TRIM(B208)="","",IF(OR(VLOOKUP(TRIM(B208),'Logistic Catalogue'!A:R,18,0)=285,VLOOKUP(TRIM(B208),'Logistic Catalogue'!A:R,18,0)=286,VLOOKUP(TRIM(B208),'Logistic Catalogue'!A:S,19,0)&lt;&gt;"1000003"),"Chæ caáp giaáy xaùc nhaän xuaát xöù cuûa SEVN",""))</f>
        <v/>
      </c>
      <c r="M208" s="134" t="str">
        <f>IF(TRIM(B208)="","",VLOOKUP(TRIM(B208),'Logistic Catalogue'!A:N,14,0))</f>
        <v/>
      </c>
      <c r="N208" s="134" t="str">
        <f>IF(TRIM(B208)="","",VLOOKUP(TRIM(B208),'Logistic Catalogue'!A:O,15,0))</f>
        <v/>
      </c>
      <c r="O208" s="134" t="str">
        <f>IF(TRIM(B208)="","",VLOOKUP(TRIM(B208),'Logistic Catalogue'!A:P,16,0))</f>
        <v/>
      </c>
      <c r="P208" s="173" t="str">
        <f>IF(TRIM(B208)="","",VLOOKUP(TRIM(B208),'Logistic Catalogue'!A:Q,17,0)*C208)</f>
        <v/>
      </c>
      <c r="S208" s="142" t="str">
        <f>IF(TRIM(B208)="","",IF($B$5="HỒ CHÍ MINH",VLOOKUP(TRIM(B208),'Logistic Catalogue'!A:D,4,0),IF($B$5="HAØ NỘI",VLOOKUP(TRIM(B208),'Logistic Catalogue'!A:F,6,0),"")))</f>
        <v/>
      </c>
      <c r="T208" s="151" t="str">
        <f t="shared" ref="T208:T271" si="19">IF(TRIM(B208)="","",(INT(S208/7)*5)+MIN(MOD(S208,7),5))</f>
        <v/>
      </c>
      <c r="U208" s="151">
        <f>IF(D208="Tồn Kho",VLOOKUP($K$5,Link!F:H,3,FALSE),VLOOKUP($K$5,Link!F:I,4,FALSE))</f>
        <v>1</v>
      </c>
      <c r="V208" s="143" t="str">
        <f>IF(TRIM(B208)="","",IF($B$5="HỒ CHÍ MINH",IF(VLOOKUP(TRIM(B208),'Logistic Catalogue'!A:O,10,0)=0,"-",VLOOKUP(TRIM(B208),'Logistic Catalogue'!A:O,10,0)),IF($B$5="HAØ NỘI",IF(VLOOKUP(TRIM(B208),'Logistic Catalogue'!A:K,11,0)=0,"-",VLOOKUP(TRIM(B208),'Logistic Catalogue'!A:K,11,0)),"-")))</f>
        <v/>
      </c>
      <c r="W208" s="143" t="str">
        <f>IF(TRIM(B208)="","",IF($B$5="HỒ CHÍ MINH",VLOOKUP(TRIM(B208),'Logistic Catalogue'!A:O,2,),VLOOKUP(TRIM(B208),'Logistic Catalogue'!A:Q,3,0)))</f>
        <v/>
      </c>
      <c r="X208" s="70" t="str">
        <f>IF(TRIM(B208)="","",VLOOKUP(TRIM(B208),'Logistic Catalogue'!A:S,19,0))</f>
        <v/>
      </c>
    </row>
    <row r="209" spans="1:24" ht="13">
      <c r="A209" s="114">
        <v>196</v>
      </c>
      <c r="B209" s="18"/>
      <c r="C209" s="20"/>
      <c r="D209" s="125" t="str">
        <f t="shared" si="16"/>
        <v/>
      </c>
      <c r="E209" s="125" t="str">
        <f t="shared" si="17"/>
        <v/>
      </c>
      <c r="F209" s="125" t="str">
        <f>IF(TRIM(B209)="","",IF(AND(D209="Tồn kho",$B$5="HAØ NỘI"),VLOOKUP(TRIM(B209),'Logistic Catalogue'!A:G,7,0),IF(AND(D209="Tồn kho",$B$5="HỒ CHÍ MINH"),VLOOKUP(TRIM(B209),'Logistic Catalogue'!A:E,5,0),IF($B$5="HAØ NỘI",VLOOKUP(TRIM(B209),'Logistic Catalogue'!A:G,7,0),VLOOKUP(TRIM(B209),'Logistic Catalogue'!A:E,5,0)))))</f>
        <v/>
      </c>
      <c r="G209" s="129" t="str">
        <f>IF(TRIM(B209)="","",(VLOOKUP(TRIM(B209),'Logistic Catalogue'!A:O,8,0)))</f>
        <v/>
      </c>
      <c r="H209" s="129" t="str">
        <f>IF(TRIM(B209)="","",(VLOOKUP(TRIM(B209),'Logistic Catalogue'!A:O,9,0)))</f>
        <v/>
      </c>
      <c r="I209" s="126" t="str">
        <f t="shared" si="15"/>
        <v/>
      </c>
      <c r="J209" s="130" t="str">
        <f>IF(TRIM(B209)="","",VLOOKUP(TRIM(B209),'Logistic Catalogue'!A:O,13,0))</f>
        <v/>
      </c>
      <c r="K209" s="127" t="str">
        <f t="shared" si="18"/>
        <v/>
      </c>
      <c r="L209" s="134" t="str">
        <f>IF(TRIM(B209)="","",IF(OR(VLOOKUP(TRIM(B209),'Logistic Catalogue'!A:R,18,0)=285,VLOOKUP(TRIM(B209),'Logistic Catalogue'!A:R,18,0)=286,VLOOKUP(TRIM(B209),'Logistic Catalogue'!A:S,19,0)&lt;&gt;"1000003"),"Chæ caáp giaáy xaùc nhaän xuaát xöù cuûa SEVN",""))</f>
        <v/>
      </c>
      <c r="M209" s="134" t="str">
        <f>IF(TRIM(B209)="","",VLOOKUP(TRIM(B209),'Logistic Catalogue'!A:N,14,0))</f>
        <v/>
      </c>
      <c r="N209" s="134" t="str">
        <f>IF(TRIM(B209)="","",VLOOKUP(TRIM(B209),'Logistic Catalogue'!A:O,15,0))</f>
        <v/>
      </c>
      <c r="O209" s="134" t="str">
        <f>IF(TRIM(B209)="","",VLOOKUP(TRIM(B209),'Logistic Catalogue'!A:P,16,0))</f>
        <v/>
      </c>
      <c r="P209" s="173" t="str">
        <f>IF(TRIM(B209)="","",VLOOKUP(TRIM(B209),'Logistic Catalogue'!A:Q,17,0)*C209)</f>
        <v/>
      </c>
      <c r="S209" s="142" t="str">
        <f>IF(TRIM(B209)="","",IF($B$5="HỒ CHÍ MINH",VLOOKUP(TRIM(B209),'Logistic Catalogue'!A:D,4,0),IF($B$5="HAØ NỘI",VLOOKUP(TRIM(B209),'Logistic Catalogue'!A:F,6,0),"")))</f>
        <v/>
      </c>
      <c r="T209" s="151" t="str">
        <f t="shared" si="19"/>
        <v/>
      </c>
      <c r="U209" s="151">
        <f>IF(D209="Tồn Kho",VLOOKUP($K$5,Link!F:H,3,FALSE),VLOOKUP($K$5,Link!F:I,4,FALSE))</f>
        <v>1</v>
      </c>
      <c r="V209" s="143" t="str">
        <f>IF(TRIM(B209)="","",IF($B$5="HỒ CHÍ MINH",IF(VLOOKUP(TRIM(B209),'Logistic Catalogue'!A:O,10,0)=0,"-",VLOOKUP(TRIM(B209),'Logistic Catalogue'!A:O,10,0)),IF($B$5="HAØ NỘI",IF(VLOOKUP(TRIM(B209),'Logistic Catalogue'!A:K,11,0)=0,"-",VLOOKUP(TRIM(B209),'Logistic Catalogue'!A:K,11,0)),"-")))</f>
        <v/>
      </c>
      <c r="W209" s="143" t="str">
        <f>IF(TRIM(B209)="","",IF($B$5="HỒ CHÍ MINH",VLOOKUP(TRIM(B209),'Logistic Catalogue'!A:O,2,),VLOOKUP(TRIM(B209),'Logistic Catalogue'!A:Q,3,0)))</f>
        <v/>
      </c>
      <c r="X209" s="70" t="str">
        <f>IF(TRIM(B209)="","",VLOOKUP(TRIM(B209),'Logistic Catalogue'!A:S,19,0))</f>
        <v/>
      </c>
    </row>
    <row r="210" spans="1:24" ht="13">
      <c r="A210" s="115">
        <v>197</v>
      </c>
      <c r="B210" s="18"/>
      <c r="C210" s="20"/>
      <c r="D210" s="125" t="str">
        <f t="shared" si="16"/>
        <v/>
      </c>
      <c r="E210" s="125" t="str">
        <f t="shared" si="17"/>
        <v/>
      </c>
      <c r="F210" s="125" t="str">
        <f>IF(TRIM(B210)="","",IF(AND(D210="Tồn kho",$B$5="HAØ NỘI"),VLOOKUP(TRIM(B210),'Logistic Catalogue'!A:G,7,0),IF(AND(D210="Tồn kho",$B$5="HỒ CHÍ MINH"),VLOOKUP(TRIM(B210),'Logistic Catalogue'!A:E,5,0),IF($B$5="HAØ NỘI",VLOOKUP(TRIM(B210),'Logistic Catalogue'!A:G,7,0),VLOOKUP(TRIM(B210),'Logistic Catalogue'!A:E,5,0)))))</f>
        <v/>
      </c>
      <c r="G210" s="129" t="str">
        <f>IF(TRIM(B210)="","",(VLOOKUP(TRIM(B210),'Logistic Catalogue'!A:O,8,0)))</f>
        <v/>
      </c>
      <c r="H210" s="129" t="str">
        <f>IF(TRIM(B210)="","",(VLOOKUP(TRIM(B210),'Logistic Catalogue'!A:O,9,0)))</f>
        <v/>
      </c>
      <c r="I210" s="126" t="str">
        <f t="shared" si="15"/>
        <v/>
      </c>
      <c r="J210" s="130" t="str">
        <f>IF(TRIM(B210)="","",VLOOKUP(TRIM(B210),'Logistic Catalogue'!A:O,13,0))</f>
        <v/>
      </c>
      <c r="K210" s="127" t="str">
        <f t="shared" si="18"/>
        <v/>
      </c>
      <c r="L210" s="134" t="str">
        <f>IF(TRIM(B210)="","",IF(OR(VLOOKUP(TRIM(B210),'Logistic Catalogue'!A:R,18,0)=285,VLOOKUP(TRIM(B210),'Logistic Catalogue'!A:R,18,0)=286,VLOOKUP(TRIM(B210),'Logistic Catalogue'!A:S,19,0)&lt;&gt;"1000003"),"Chæ caáp giaáy xaùc nhaän xuaát xöù cuûa SEVN",""))</f>
        <v/>
      </c>
      <c r="M210" s="134" t="str">
        <f>IF(TRIM(B210)="","",VLOOKUP(TRIM(B210),'Logistic Catalogue'!A:N,14,0))</f>
        <v/>
      </c>
      <c r="N210" s="134" t="str">
        <f>IF(TRIM(B210)="","",VLOOKUP(TRIM(B210),'Logistic Catalogue'!A:O,15,0))</f>
        <v/>
      </c>
      <c r="O210" s="134" t="str">
        <f>IF(TRIM(B210)="","",VLOOKUP(TRIM(B210),'Logistic Catalogue'!A:P,16,0))</f>
        <v/>
      </c>
      <c r="P210" s="173" t="str">
        <f>IF(TRIM(B210)="","",VLOOKUP(TRIM(B210),'Logistic Catalogue'!A:Q,17,0)*C210)</f>
        <v/>
      </c>
      <c r="S210" s="142" t="str">
        <f>IF(TRIM(B210)="","",IF($B$5="HỒ CHÍ MINH",VLOOKUP(TRIM(B210),'Logistic Catalogue'!A:D,4,0),IF($B$5="HAØ NỘI",VLOOKUP(TRIM(B210),'Logistic Catalogue'!A:F,6,0),"")))</f>
        <v/>
      </c>
      <c r="T210" s="151" t="str">
        <f t="shared" si="19"/>
        <v/>
      </c>
      <c r="U210" s="151">
        <f>IF(D210="Tồn Kho",VLOOKUP($K$5,Link!F:H,3,FALSE),VLOOKUP($K$5,Link!F:I,4,FALSE))</f>
        <v>1</v>
      </c>
      <c r="V210" s="143" t="str">
        <f>IF(TRIM(B210)="","",IF($B$5="HỒ CHÍ MINH",IF(VLOOKUP(TRIM(B210),'Logistic Catalogue'!A:O,10,0)=0,"-",VLOOKUP(TRIM(B210),'Logistic Catalogue'!A:O,10,0)),IF($B$5="HAØ NỘI",IF(VLOOKUP(TRIM(B210),'Logistic Catalogue'!A:K,11,0)=0,"-",VLOOKUP(TRIM(B210),'Logistic Catalogue'!A:K,11,0)),"-")))</f>
        <v/>
      </c>
      <c r="W210" s="143" t="str">
        <f>IF(TRIM(B210)="","",IF($B$5="HỒ CHÍ MINH",VLOOKUP(TRIM(B210),'Logistic Catalogue'!A:O,2,),VLOOKUP(TRIM(B210),'Logistic Catalogue'!A:Q,3,0)))</f>
        <v/>
      </c>
      <c r="X210" s="70" t="str">
        <f>IF(TRIM(B210)="","",VLOOKUP(TRIM(B210),'Logistic Catalogue'!A:S,19,0))</f>
        <v/>
      </c>
    </row>
    <row r="211" spans="1:24" ht="13">
      <c r="A211" s="114">
        <v>198</v>
      </c>
      <c r="B211" s="18"/>
      <c r="C211" s="20"/>
      <c r="D211" s="125" t="str">
        <f t="shared" si="16"/>
        <v/>
      </c>
      <c r="E211" s="125" t="str">
        <f t="shared" si="17"/>
        <v/>
      </c>
      <c r="F211" s="125" t="str">
        <f>IF(TRIM(B211)="","",IF(AND(D211="Tồn kho",$B$5="HAØ NỘI"),VLOOKUP(TRIM(B211),'Logistic Catalogue'!A:G,7,0),IF(AND(D211="Tồn kho",$B$5="HỒ CHÍ MINH"),VLOOKUP(TRIM(B211),'Logistic Catalogue'!A:E,5,0),IF($B$5="HAØ NỘI",VLOOKUP(TRIM(B211),'Logistic Catalogue'!A:G,7,0),VLOOKUP(TRIM(B211),'Logistic Catalogue'!A:E,5,0)))))</f>
        <v/>
      </c>
      <c r="G211" s="129" t="str">
        <f>IF(TRIM(B211)="","",(VLOOKUP(TRIM(B211),'Logistic Catalogue'!A:O,8,0)))</f>
        <v/>
      </c>
      <c r="H211" s="129" t="str">
        <f>IF(TRIM(B211)="","",(VLOOKUP(TRIM(B211),'Logistic Catalogue'!A:O,9,0)))</f>
        <v/>
      </c>
      <c r="I211" s="126" t="str">
        <f t="shared" si="15"/>
        <v/>
      </c>
      <c r="J211" s="130" t="str">
        <f>IF(TRIM(B211)="","",VLOOKUP(TRIM(B211),'Logistic Catalogue'!A:O,13,0))</f>
        <v/>
      </c>
      <c r="K211" s="127" t="str">
        <f t="shared" si="18"/>
        <v/>
      </c>
      <c r="L211" s="134" t="str">
        <f>IF(TRIM(B211)="","",IF(OR(VLOOKUP(TRIM(B211),'Logistic Catalogue'!A:R,18,0)=285,VLOOKUP(TRIM(B211),'Logistic Catalogue'!A:R,18,0)=286,VLOOKUP(TRIM(B211),'Logistic Catalogue'!A:S,19,0)&lt;&gt;"1000003"),"Chæ caáp giaáy xaùc nhaän xuaát xöù cuûa SEVN",""))</f>
        <v/>
      </c>
      <c r="M211" s="134" t="str">
        <f>IF(TRIM(B211)="","",VLOOKUP(TRIM(B211),'Logistic Catalogue'!A:N,14,0))</f>
        <v/>
      </c>
      <c r="N211" s="134" t="str">
        <f>IF(TRIM(B211)="","",VLOOKUP(TRIM(B211),'Logistic Catalogue'!A:O,15,0))</f>
        <v/>
      </c>
      <c r="O211" s="134" t="str">
        <f>IF(TRIM(B211)="","",VLOOKUP(TRIM(B211),'Logistic Catalogue'!A:P,16,0))</f>
        <v/>
      </c>
      <c r="P211" s="173" t="str">
        <f>IF(TRIM(B211)="","",VLOOKUP(TRIM(B211),'Logistic Catalogue'!A:Q,17,0)*C211)</f>
        <v/>
      </c>
      <c r="S211" s="142" t="str">
        <f>IF(TRIM(B211)="","",IF($B$5="HỒ CHÍ MINH",VLOOKUP(TRIM(B211),'Logistic Catalogue'!A:D,4,0),IF($B$5="HAØ NỘI",VLOOKUP(TRIM(B211),'Logistic Catalogue'!A:F,6,0),"")))</f>
        <v/>
      </c>
      <c r="T211" s="151" t="str">
        <f t="shared" si="19"/>
        <v/>
      </c>
      <c r="U211" s="151">
        <f>IF(D211="Tồn Kho",VLOOKUP($K$5,Link!F:H,3,FALSE),VLOOKUP($K$5,Link!F:I,4,FALSE))</f>
        <v>1</v>
      </c>
      <c r="V211" s="143" t="str">
        <f>IF(TRIM(B211)="","",IF($B$5="HỒ CHÍ MINH",IF(VLOOKUP(TRIM(B211),'Logistic Catalogue'!A:O,10,0)=0,"-",VLOOKUP(TRIM(B211),'Logistic Catalogue'!A:O,10,0)),IF($B$5="HAØ NỘI",IF(VLOOKUP(TRIM(B211),'Logistic Catalogue'!A:K,11,0)=0,"-",VLOOKUP(TRIM(B211),'Logistic Catalogue'!A:K,11,0)),"-")))</f>
        <v/>
      </c>
      <c r="W211" s="143" t="str">
        <f>IF(TRIM(B211)="","",IF($B$5="HỒ CHÍ MINH",VLOOKUP(TRIM(B211),'Logistic Catalogue'!A:O,2,),VLOOKUP(TRIM(B211),'Logistic Catalogue'!A:Q,3,0)))</f>
        <v/>
      </c>
      <c r="X211" s="70" t="str">
        <f>IF(TRIM(B211)="","",VLOOKUP(TRIM(B211),'Logistic Catalogue'!A:S,19,0))</f>
        <v/>
      </c>
    </row>
    <row r="212" spans="1:24" ht="13">
      <c r="A212" s="115">
        <v>199</v>
      </c>
      <c r="B212" s="18"/>
      <c r="C212" s="20"/>
      <c r="D212" s="125" t="str">
        <f t="shared" si="16"/>
        <v/>
      </c>
      <c r="E212" s="125" t="str">
        <f t="shared" si="17"/>
        <v/>
      </c>
      <c r="F212" s="125" t="str">
        <f>IF(TRIM(B212)="","",IF(AND(D212="Tồn kho",$B$5="HAØ NỘI"),VLOOKUP(TRIM(B212),'Logistic Catalogue'!A:G,7,0),IF(AND(D212="Tồn kho",$B$5="HỒ CHÍ MINH"),VLOOKUP(TRIM(B212),'Logistic Catalogue'!A:E,5,0),IF($B$5="HAØ NỘI",VLOOKUP(TRIM(B212),'Logistic Catalogue'!A:G,7,0),VLOOKUP(TRIM(B212),'Logistic Catalogue'!A:E,5,0)))))</f>
        <v/>
      </c>
      <c r="G212" s="129" t="str">
        <f>IF(TRIM(B212)="","",(VLOOKUP(TRIM(B212),'Logistic Catalogue'!A:O,8,0)))</f>
        <v/>
      </c>
      <c r="H212" s="129" t="str">
        <f>IF(TRIM(B212)="","",(VLOOKUP(TRIM(B212),'Logistic Catalogue'!A:O,9,0)))</f>
        <v/>
      </c>
      <c r="I212" s="126" t="str">
        <f t="shared" si="15"/>
        <v/>
      </c>
      <c r="J212" s="130" t="str">
        <f>IF(TRIM(B212)="","",VLOOKUP(TRIM(B212),'Logistic Catalogue'!A:O,13,0))</f>
        <v/>
      </c>
      <c r="K212" s="127" t="str">
        <f t="shared" si="18"/>
        <v/>
      </c>
      <c r="L212" s="134" t="str">
        <f>IF(TRIM(B212)="","",IF(OR(VLOOKUP(TRIM(B212),'Logistic Catalogue'!A:R,18,0)=285,VLOOKUP(TRIM(B212),'Logistic Catalogue'!A:R,18,0)=286,VLOOKUP(TRIM(B212),'Logistic Catalogue'!A:S,19,0)&lt;&gt;"1000003"),"Chæ caáp giaáy xaùc nhaän xuaát xöù cuûa SEVN",""))</f>
        <v/>
      </c>
      <c r="M212" s="134" t="str">
        <f>IF(TRIM(B212)="","",VLOOKUP(TRIM(B212),'Logistic Catalogue'!A:N,14,0))</f>
        <v/>
      </c>
      <c r="N212" s="134" t="str">
        <f>IF(TRIM(B212)="","",VLOOKUP(TRIM(B212),'Logistic Catalogue'!A:O,15,0))</f>
        <v/>
      </c>
      <c r="O212" s="134" t="str">
        <f>IF(TRIM(B212)="","",VLOOKUP(TRIM(B212),'Logistic Catalogue'!A:P,16,0))</f>
        <v/>
      </c>
      <c r="P212" s="173" t="str">
        <f>IF(TRIM(B212)="","",VLOOKUP(TRIM(B212),'Logistic Catalogue'!A:Q,17,0)*C212)</f>
        <v/>
      </c>
      <c r="S212" s="142" t="str">
        <f>IF(TRIM(B212)="","",IF($B$5="HỒ CHÍ MINH",VLOOKUP(TRIM(B212),'Logistic Catalogue'!A:D,4,0),IF($B$5="HAØ NỘI",VLOOKUP(TRIM(B212),'Logistic Catalogue'!A:F,6,0),"")))</f>
        <v/>
      </c>
      <c r="T212" s="151" t="str">
        <f t="shared" si="19"/>
        <v/>
      </c>
      <c r="U212" s="151">
        <f>IF(D212="Tồn Kho",VLOOKUP($K$5,Link!F:H,3,FALSE),VLOOKUP($K$5,Link!F:I,4,FALSE))</f>
        <v>1</v>
      </c>
      <c r="V212" s="143" t="str">
        <f>IF(TRIM(B212)="","",IF($B$5="HỒ CHÍ MINH",IF(VLOOKUP(TRIM(B212),'Logistic Catalogue'!A:O,10,0)=0,"-",VLOOKUP(TRIM(B212),'Logistic Catalogue'!A:O,10,0)),IF($B$5="HAØ NỘI",IF(VLOOKUP(TRIM(B212),'Logistic Catalogue'!A:K,11,0)=0,"-",VLOOKUP(TRIM(B212),'Logistic Catalogue'!A:K,11,0)),"-")))</f>
        <v/>
      </c>
      <c r="W212" s="143" t="str">
        <f>IF(TRIM(B212)="","",IF($B$5="HỒ CHÍ MINH",VLOOKUP(TRIM(B212),'Logistic Catalogue'!A:O,2,),VLOOKUP(TRIM(B212),'Logistic Catalogue'!A:Q,3,0)))</f>
        <v/>
      </c>
      <c r="X212" s="70" t="str">
        <f>IF(TRIM(B212)="","",VLOOKUP(TRIM(B212),'Logistic Catalogue'!A:S,19,0))</f>
        <v/>
      </c>
    </row>
    <row r="213" spans="1:24" ht="13">
      <c r="A213" s="114">
        <v>200</v>
      </c>
      <c r="B213" s="18"/>
      <c r="C213" s="20"/>
      <c r="D213" s="125" t="str">
        <f t="shared" si="16"/>
        <v/>
      </c>
      <c r="E213" s="125" t="str">
        <f t="shared" si="17"/>
        <v/>
      </c>
      <c r="F213" s="125" t="str">
        <f>IF(TRIM(B213)="","",IF(AND(D213="Tồn kho",$B$5="HAØ NỘI"),VLOOKUP(TRIM(B213),'Logistic Catalogue'!A:G,7,0),IF(AND(D213="Tồn kho",$B$5="HỒ CHÍ MINH"),VLOOKUP(TRIM(B213),'Logistic Catalogue'!A:E,5,0),IF($B$5="HAØ NỘI",VLOOKUP(TRIM(B213),'Logistic Catalogue'!A:G,7,0),VLOOKUP(TRIM(B213),'Logistic Catalogue'!A:E,5,0)))))</f>
        <v/>
      </c>
      <c r="G213" s="129" t="str">
        <f>IF(TRIM(B213)="","",(VLOOKUP(TRIM(B213),'Logistic Catalogue'!A:O,8,0)))</f>
        <v/>
      </c>
      <c r="H213" s="129" t="str">
        <f>IF(TRIM(B213)="","",(VLOOKUP(TRIM(B213),'Logistic Catalogue'!A:O,9,0)))</f>
        <v/>
      </c>
      <c r="I213" s="126" t="str">
        <f t="shared" si="15"/>
        <v/>
      </c>
      <c r="J213" s="130" t="str">
        <f>IF(TRIM(B213)="","",VLOOKUP(TRIM(B213),'Logistic Catalogue'!A:O,13,0))</f>
        <v/>
      </c>
      <c r="K213" s="127" t="str">
        <f t="shared" si="18"/>
        <v/>
      </c>
      <c r="L213" s="134" t="str">
        <f>IF(TRIM(B213)="","",IF(OR(VLOOKUP(TRIM(B213),'Logistic Catalogue'!A:R,18,0)=285,VLOOKUP(TRIM(B213),'Logistic Catalogue'!A:R,18,0)=286,VLOOKUP(TRIM(B213),'Logistic Catalogue'!A:S,19,0)&lt;&gt;"1000003"),"Chæ caáp giaáy xaùc nhaän xuaát xöù cuûa SEVN",""))</f>
        <v/>
      </c>
      <c r="M213" s="134" t="str">
        <f>IF(TRIM(B213)="","",VLOOKUP(TRIM(B213),'Logistic Catalogue'!A:N,14,0))</f>
        <v/>
      </c>
      <c r="N213" s="134" t="str">
        <f>IF(TRIM(B213)="","",VLOOKUP(TRIM(B213),'Logistic Catalogue'!A:O,15,0))</f>
        <v/>
      </c>
      <c r="O213" s="134" t="str">
        <f>IF(TRIM(B213)="","",VLOOKUP(TRIM(B213),'Logistic Catalogue'!A:P,16,0))</f>
        <v/>
      </c>
      <c r="P213" s="173" t="str">
        <f>IF(TRIM(B213)="","",VLOOKUP(TRIM(B213),'Logistic Catalogue'!A:Q,17,0)*C213)</f>
        <v/>
      </c>
      <c r="S213" s="142" t="str">
        <f>IF(TRIM(B213)="","",IF($B$5="HỒ CHÍ MINH",VLOOKUP(TRIM(B213),'Logistic Catalogue'!A:D,4,0),IF($B$5="HAØ NỘI",VLOOKUP(TRIM(B213),'Logistic Catalogue'!A:F,6,0),"")))</f>
        <v/>
      </c>
      <c r="T213" s="151" t="str">
        <f t="shared" si="19"/>
        <v/>
      </c>
      <c r="U213" s="151">
        <f>IF(D213="Tồn Kho",VLOOKUP($K$5,Link!F:H,3,FALSE),VLOOKUP($K$5,Link!F:I,4,FALSE))</f>
        <v>1</v>
      </c>
      <c r="V213" s="143" t="str">
        <f>IF(TRIM(B213)="","",IF($B$5="HỒ CHÍ MINH",IF(VLOOKUP(TRIM(B213),'Logistic Catalogue'!A:O,10,0)=0,"-",VLOOKUP(TRIM(B213),'Logistic Catalogue'!A:O,10,0)),IF($B$5="HAØ NỘI",IF(VLOOKUP(TRIM(B213),'Logistic Catalogue'!A:K,11,0)=0,"-",VLOOKUP(TRIM(B213),'Logistic Catalogue'!A:K,11,0)),"-")))</f>
        <v/>
      </c>
      <c r="W213" s="143" t="str">
        <f>IF(TRIM(B213)="","",IF($B$5="HỒ CHÍ MINH",VLOOKUP(TRIM(B213),'Logistic Catalogue'!A:O,2,),VLOOKUP(TRIM(B213),'Logistic Catalogue'!A:Q,3,0)))</f>
        <v/>
      </c>
      <c r="X213" s="70" t="str">
        <f>IF(TRIM(B213)="","",VLOOKUP(TRIM(B213),'Logistic Catalogue'!A:S,19,0))</f>
        <v/>
      </c>
    </row>
    <row r="214" spans="1:24" ht="13">
      <c r="A214" s="115">
        <v>201</v>
      </c>
      <c r="B214" s="18"/>
      <c r="C214" s="20"/>
      <c r="D214" s="125" t="str">
        <f t="shared" si="16"/>
        <v/>
      </c>
      <c r="E214" s="125" t="str">
        <f t="shared" si="17"/>
        <v/>
      </c>
      <c r="F214" s="125" t="str">
        <f>IF(TRIM(B214)="","",IF(AND(D214="Tồn kho",$B$5="HAØ NỘI"),VLOOKUP(TRIM(B214),'Logistic Catalogue'!A:G,7,0),IF(AND(D214="Tồn kho",$B$5="HỒ CHÍ MINH"),VLOOKUP(TRIM(B214),'Logistic Catalogue'!A:E,5,0),IF($B$5="HAØ NỘI",VLOOKUP(TRIM(B214),'Logistic Catalogue'!A:G,7,0),VLOOKUP(TRIM(B214),'Logistic Catalogue'!A:E,5,0)))))</f>
        <v/>
      </c>
      <c r="G214" s="129" t="str">
        <f>IF(TRIM(B214)="","",(VLOOKUP(TRIM(B214),'Logistic Catalogue'!A:O,8,0)))</f>
        <v/>
      </c>
      <c r="H214" s="129" t="str">
        <f>IF(TRIM(B214)="","",(VLOOKUP(TRIM(B214),'Logistic Catalogue'!A:O,9,0)))</f>
        <v/>
      </c>
      <c r="I214" s="126" t="str">
        <f t="shared" si="15"/>
        <v/>
      </c>
      <c r="J214" s="130" t="str">
        <f>IF(TRIM(B214)="","",VLOOKUP(TRIM(B214),'Logistic Catalogue'!A:O,13,0))</f>
        <v/>
      </c>
      <c r="K214" s="127" t="str">
        <f t="shared" si="18"/>
        <v/>
      </c>
      <c r="L214" s="134" t="str">
        <f>IF(TRIM(B214)="","",IF(OR(VLOOKUP(TRIM(B214),'Logistic Catalogue'!A:R,18,0)=285,VLOOKUP(TRIM(B214),'Logistic Catalogue'!A:R,18,0)=286,VLOOKUP(TRIM(B214),'Logistic Catalogue'!A:S,19,0)&lt;&gt;"1000003"),"Chæ caáp giaáy xaùc nhaän xuaát xöù cuûa SEVN",""))</f>
        <v/>
      </c>
      <c r="M214" s="134" t="str">
        <f>IF(TRIM(B214)="","",VLOOKUP(TRIM(B214),'Logistic Catalogue'!A:N,14,0))</f>
        <v/>
      </c>
      <c r="N214" s="134" t="str">
        <f>IF(TRIM(B214)="","",VLOOKUP(TRIM(B214),'Logistic Catalogue'!A:O,15,0))</f>
        <v/>
      </c>
      <c r="O214" s="134" t="str">
        <f>IF(TRIM(B214)="","",VLOOKUP(TRIM(B214),'Logistic Catalogue'!A:P,16,0))</f>
        <v/>
      </c>
      <c r="P214" s="173" t="str">
        <f>IF(TRIM(B214)="","",VLOOKUP(TRIM(B214),'Logistic Catalogue'!A:Q,17,0)*C214)</f>
        <v/>
      </c>
      <c r="S214" s="142" t="str">
        <f>IF(TRIM(B214)="","",IF($B$5="HỒ CHÍ MINH",VLOOKUP(TRIM(B214),'Logistic Catalogue'!A:D,4,0),IF($B$5="HAØ NỘI",VLOOKUP(TRIM(B214),'Logistic Catalogue'!A:F,6,0),"")))</f>
        <v/>
      </c>
      <c r="T214" s="151" t="str">
        <f t="shared" si="19"/>
        <v/>
      </c>
      <c r="U214" s="151">
        <f>IF(D214="Tồn Kho",VLOOKUP($K$5,Link!F:H,3,FALSE),VLOOKUP($K$5,Link!F:I,4,FALSE))</f>
        <v>1</v>
      </c>
      <c r="V214" s="143" t="str">
        <f>IF(TRIM(B214)="","",IF($B$5="HỒ CHÍ MINH",IF(VLOOKUP(TRIM(B214),'Logistic Catalogue'!A:O,10,0)=0,"-",VLOOKUP(TRIM(B214),'Logistic Catalogue'!A:O,10,0)),IF($B$5="HAØ NỘI",IF(VLOOKUP(TRIM(B214),'Logistic Catalogue'!A:K,11,0)=0,"-",VLOOKUP(TRIM(B214),'Logistic Catalogue'!A:K,11,0)),"-")))</f>
        <v/>
      </c>
      <c r="W214" s="143" t="str">
        <f>IF(TRIM(B214)="","",IF($B$5="HỒ CHÍ MINH",VLOOKUP(TRIM(B214),'Logistic Catalogue'!A:O,2,),VLOOKUP(TRIM(B214),'Logistic Catalogue'!A:Q,3,0)))</f>
        <v/>
      </c>
      <c r="X214" s="70" t="str">
        <f>IF(TRIM(B214)="","",VLOOKUP(TRIM(B214),'Logistic Catalogue'!A:S,19,0))</f>
        <v/>
      </c>
    </row>
    <row r="215" spans="1:24" ht="13">
      <c r="A215" s="114">
        <v>202</v>
      </c>
      <c r="B215" s="18"/>
      <c r="C215" s="20"/>
      <c r="D215" s="125" t="str">
        <f t="shared" si="16"/>
        <v/>
      </c>
      <c r="E215" s="125" t="str">
        <f t="shared" si="17"/>
        <v/>
      </c>
      <c r="F215" s="125" t="str">
        <f>IF(TRIM(B215)="","",IF(AND(D215="Tồn kho",$B$5="HAØ NỘI"),VLOOKUP(TRIM(B215),'Logistic Catalogue'!A:G,7,0),IF(AND(D215="Tồn kho",$B$5="HỒ CHÍ MINH"),VLOOKUP(TRIM(B215),'Logistic Catalogue'!A:E,5,0),IF($B$5="HAØ NỘI",VLOOKUP(TRIM(B215),'Logistic Catalogue'!A:G,7,0),VLOOKUP(TRIM(B215),'Logistic Catalogue'!A:E,5,0)))))</f>
        <v/>
      </c>
      <c r="G215" s="129" t="str">
        <f>IF(TRIM(B215)="","",(VLOOKUP(TRIM(B215),'Logistic Catalogue'!A:O,8,0)))</f>
        <v/>
      </c>
      <c r="H215" s="129" t="str">
        <f>IF(TRIM(B215)="","",(VLOOKUP(TRIM(B215),'Logistic Catalogue'!A:O,9,0)))</f>
        <v/>
      </c>
      <c r="I215" s="126" t="str">
        <f t="shared" si="15"/>
        <v/>
      </c>
      <c r="J215" s="130" t="str">
        <f>IF(TRIM(B215)="","",VLOOKUP(TRIM(B215),'Logistic Catalogue'!A:O,13,0))</f>
        <v/>
      </c>
      <c r="K215" s="127" t="str">
        <f t="shared" si="18"/>
        <v/>
      </c>
      <c r="L215" s="134" t="str">
        <f>IF(TRIM(B215)="","",IF(OR(VLOOKUP(TRIM(B215),'Logistic Catalogue'!A:R,18,0)=285,VLOOKUP(TRIM(B215),'Logistic Catalogue'!A:R,18,0)=286,VLOOKUP(TRIM(B215),'Logistic Catalogue'!A:S,19,0)&lt;&gt;"1000003"),"Chæ caáp giaáy xaùc nhaän xuaát xöù cuûa SEVN",""))</f>
        <v/>
      </c>
      <c r="M215" s="134" t="str">
        <f>IF(TRIM(B215)="","",VLOOKUP(TRIM(B215),'Logistic Catalogue'!A:N,14,0))</f>
        <v/>
      </c>
      <c r="N215" s="134" t="str">
        <f>IF(TRIM(B215)="","",VLOOKUP(TRIM(B215),'Logistic Catalogue'!A:O,15,0))</f>
        <v/>
      </c>
      <c r="O215" s="134" t="str">
        <f>IF(TRIM(B215)="","",VLOOKUP(TRIM(B215),'Logistic Catalogue'!A:P,16,0))</f>
        <v/>
      </c>
      <c r="P215" s="173" t="str">
        <f>IF(TRIM(B215)="","",VLOOKUP(TRIM(B215),'Logistic Catalogue'!A:Q,17,0)*C215)</f>
        <v/>
      </c>
      <c r="S215" s="142" t="str">
        <f>IF(TRIM(B215)="","",IF($B$5="HỒ CHÍ MINH",VLOOKUP(TRIM(B215),'Logistic Catalogue'!A:D,4,0),IF($B$5="HAØ NỘI",VLOOKUP(TRIM(B215),'Logistic Catalogue'!A:F,6,0),"")))</f>
        <v/>
      </c>
      <c r="T215" s="151" t="str">
        <f t="shared" si="19"/>
        <v/>
      </c>
      <c r="U215" s="151">
        <f>IF(D215="Tồn Kho",VLOOKUP($K$5,Link!F:H,3,FALSE),VLOOKUP($K$5,Link!F:I,4,FALSE))</f>
        <v>1</v>
      </c>
      <c r="V215" s="143" t="str">
        <f>IF(TRIM(B215)="","",IF($B$5="HỒ CHÍ MINH",IF(VLOOKUP(TRIM(B215),'Logistic Catalogue'!A:O,10,0)=0,"-",VLOOKUP(TRIM(B215),'Logistic Catalogue'!A:O,10,0)),IF($B$5="HAØ NỘI",IF(VLOOKUP(TRIM(B215),'Logistic Catalogue'!A:K,11,0)=0,"-",VLOOKUP(TRIM(B215),'Logistic Catalogue'!A:K,11,0)),"-")))</f>
        <v/>
      </c>
      <c r="W215" s="143" t="str">
        <f>IF(TRIM(B215)="","",IF($B$5="HỒ CHÍ MINH",VLOOKUP(TRIM(B215),'Logistic Catalogue'!A:O,2,),VLOOKUP(TRIM(B215),'Logistic Catalogue'!A:Q,3,0)))</f>
        <v/>
      </c>
      <c r="X215" s="70" t="str">
        <f>IF(TRIM(B215)="","",VLOOKUP(TRIM(B215),'Logistic Catalogue'!A:S,19,0))</f>
        <v/>
      </c>
    </row>
    <row r="216" spans="1:24" ht="13">
      <c r="A216" s="115">
        <v>203</v>
      </c>
      <c r="B216" s="18"/>
      <c r="C216" s="20"/>
      <c r="D216" s="125" t="str">
        <f t="shared" si="16"/>
        <v/>
      </c>
      <c r="E216" s="125" t="str">
        <f t="shared" si="17"/>
        <v/>
      </c>
      <c r="F216" s="125" t="str">
        <f>IF(TRIM(B216)="","",IF(AND(D216="Tồn kho",$B$5="HAØ NỘI"),VLOOKUP(TRIM(B216),'Logistic Catalogue'!A:G,7,0),IF(AND(D216="Tồn kho",$B$5="HỒ CHÍ MINH"),VLOOKUP(TRIM(B216),'Logistic Catalogue'!A:E,5,0),IF($B$5="HAØ NỘI",VLOOKUP(TRIM(B216),'Logistic Catalogue'!A:G,7,0),VLOOKUP(TRIM(B216),'Logistic Catalogue'!A:E,5,0)))))</f>
        <v/>
      </c>
      <c r="G216" s="129" t="str">
        <f>IF(TRIM(B216)="","",(VLOOKUP(TRIM(B216),'Logistic Catalogue'!A:O,8,0)))</f>
        <v/>
      </c>
      <c r="H216" s="129" t="str">
        <f>IF(TRIM(B216)="","",(VLOOKUP(TRIM(B216),'Logistic Catalogue'!A:O,9,0)))</f>
        <v/>
      </c>
      <c r="I216" s="126" t="str">
        <f t="shared" si="15"/>
        <v/>
      </c>
      <c r="J216" s="130" t="str">
        <f>IF(TRIM(B216)="","",VLOOKUP(TRIM(B216),'Logistic Catalogue'!A:O,13,0))</f>
        <v/>
      </c>
      <c r="K216" s="127" t="str">
        <f t="shared" si="18"/>
        <v/>
      </c>
      <c r="L216" s="134" t="str">
        <f>IF(TRIM(B216)="","",IF(OR(VLOOKUP(TRIM(B216),'Logistic Catalogue'!A:R,18,0)=285,VLOOKUP(TRIM(B216),'Logistic Catalogue'!A:R,18,0)=286,VLOOKUP(TRIM(B216),'Logistic Catalogue'!A:S,19,0)&lt;&gt;"1000003"),"Chæ caáp giaáy xaùc nhaän xuaát xöù cuûa SEVN",""))</f>
        <v/>
      </c>
      <c r="M216" s="134" t="str">
        <f>IF(TRIM(B216)="","",VLOOKUP(TRIM(B216),'Logistic Catalogue'!A:N,14,0))</f>
        <v/>
      </c>
      <c r="N216" s="134" t="str">
        <f>IF(TRIM(B216)="","",VLOOKUP(TRIM(B216),'Logistic Catalogue'!A:O,15,0))</f>
        <v/>
      </c>
      <c r="O216" s="134" t="str">
        <f>IF(TRIM(B216)="","",VLOOKUP(TRIM(B216),'Logistic Catalogue'!A:P,16,0))</f>
        <v/>
      </c>
      <c r="P216" s="173" t="str">
        <f>IF(TRIM(B216)="","",VLOOKUP(TRIM(B216),'Logistic Catalogue'!A:Q,17,0)*C216)</f>
        <v/>
      </c>
      <c r="S216" s="142" t="str">
        <f>IF(TRIM(B216)="","",IF($B$5="HỒ CHÍ MINH",VLOOKUP(TRIM(B216),'Logistic Catalogue'!A:D,4,0),IF($B$5="HAØ NỘI",VLOOKUP(TRIM(B216),'Logistic Catalogue'!A:F,6,0),"")))</f>
        <v/>
      </c>
      <c r="T216" s="151" t="str">
        <f t="shared" si="19"/>
        <v/>
      </c>
      <c r="U216" s="151">
        <f>IF(D216="Tồn Kho",VLOOKUP($K$5,Link!F:H,3,FALSE),VLOOKUP($K$5,Link!F:I,4,FALSE))</f>
        <v>1</v>
      </c>
      <c r="V216" s="143" t="str">
        <f>IF(TRIM(B216)="","",IF($B$5="HỒ CHÍ MINH",IF(VLOOKUP(TRIM(B216),'Logistic Catalogue'!A:O,10,0)=0,"-",VLOOKUP(TRIM(B216),'Logistic Catalogue'!A:O,10,0)),IF($B$5="HAØ NỘI",IF(VLOOKUP(TRIM(B216),'Logistic Catalogue'!A:K,11,0)=0,"-",VLOOKUP(TRIM(B216),'Logistic Catalogue'!A:K,11,0)),"-")))</f>
        <v/>
      </c>
      <c r="W216" s="143" t="str">
        <f>IF(TRIM(B216)="","",IF($B$5="HỒ CHÍ MINH",VLOOKUP(TRIM(B216),'Logistic Catalogue'!A:O,2,),VLOOKUP(TRIM(B216),'Logistic Catalogue'!A:Q,3,0)))</f>
        <v/>
      </c>
      <c r="X216" s="70" t="str">
        <f>IF(TRIM(B216)="","",VLOOKUP(TRIM(B216),'Logistic Catalogue'!A:S,19,0))</f>
        <v/>
      </c>
    </row>
    <row r="217" spans="1:24" ht="13">
      <c r="A217" s="114">
        <v>204</v>
      </c>
      <c r="B217" s="18"/>
      <c r="C217" s="20"/>
      <c r="D217" s="125" t="str">
        <f t="shared" si="16"/>
        <v/>
      </c>
      <c r="E217" s="125" t="str">
        <f t="shared" si="17"/>
        <v/>
      </c>
      <c r="F217" s="125" t="str">
        <f>IF(TRIM(B217)="","",IF(AND(D217="Tồn kho",$B$5="HAØ NỘI"),VLOOKUP(TRIM(B217),'Logistic Catalogue'!A:G,7,0),IF(AND(D217="Tồn kho",$B$5="HỒ CHÍ MINH"),VLOOKUP(TRIM(B217),'Logistic Catalogue'!A:E,5,0),IF($B$5="HAØ NỘI",VLOOKUP(TRIM(B217),'Logistic Catalogue'!A:G,7,0),VLOOKUP(TRIM(B217),'Logistic Catalogue'!A:E,5,0)))))</f>
        <v/>
      </c>
      <c r="G217" s="129" t="str">
        <f>IF(TRIM(B217)="","",(VLOOKUP(TRIM(B217),'Logistic Catalogue'!A:O,8,0)))</f>
        <v/>
      </c>
      <c r="H217" s="129" t="str">
        <f>IF(TRIM(B217)="","",(VLOOKUP(TRIM(B217),'Logistic Catalogue'!A:O,9,0)))</f>
        <v/>
      </c>
      <c r="I217" s="126" t="str">
        <f t="shared" si="15"/>
        <v/>
      </c>
      <c r="J217" s="130" t="str">
        <f>IF(TRIM(B217)="","",VLOOKUP(TRIM(B217),'Logistic Catalogue'!A:O,13,0))</f>
        <v/>
      </c>
      <c r="K217" s="127" t="str">
        <f t="shared" si="18"/>
        <v/>
      </c>
      <c r="L217" s="134" t="str">
        <f>IF(TRIM(B217)="","",IF(OR(VLOOKUP(TRIM(B217),'Logistic Catalogue'!A:R,18,0)=285,VLOOKUP(TRIM(B217),'Logistic Catalogue'!A:R,18,0)=286,VLOOKUP(TRIM(B217),'Logistic Catalogue'!A:S,19,0)&lt;&gt;"1000003"),"Chæ caáp giaáy xaùc nhaän xuaát xöù cuûa SEVN",""))</f>
        <v/>
      </c>
      <c r="M217" s="134" t="str">
        <f>IF(TRIM(B217)="","",VLOOKUP(TRIM(B217),'Logistic Catalogue'!A:N,14,0))</f>
        <v/>
      </c>
      <c r="N217" s="134" t="str">
        <f>IF(TRIM(B217)="","",VLOOKUP(TRIM(B217),'Logistic Catalogue'!A:O,15,0))</f>
        <v/>
      </c>
      <c r="O217" s="134" t="str">
        <f>IF(TRIM(B217)="","",VLOOKUP(TRIM(B217),'Logistic Catalogue'!A:P,16,0))</f>
        <v/>
      </c>
      <c r="P217" s="173" t="str">
        <f>IF(TRIM(B217)="","",VLOOKUP(TRIM(B217),'Logistic Catalogue'!A:Q,17,0)*C217)</f>
        <v/>
      </c>
      <c r="S217" s="142" t="str">
        <f>IF(TRIM(B217)="","",IF($B$5="HỒ CHÍ MINH",VLOOKUP(TRIM(B217),'Logistic Catalogue'!A:D,4,0),IF($B$5="HAØ NỘI",VLOOKUP(TRIM(B217),'Logistic Catalogue'!A:F,6,0),"")))</f>
        <v/>
      </c>
      <c r="T217" s="151" t="str">
        <f t="shared" si="19"/>
        <v/>
      </c>
      <c r="U217" s="151">
        <f>IF(D217="Tồn Kho",VLOOKUP($K$5,Link!F:H,3,FALSE),VLOOKUP($K$5,Link!F:I,4,FALSE))</f>
        <v>1</v>
      </c>
      <c r="V217" s="143" t="str">
        <f>IF(TRIM(B217)="","",IF($B$5="HỒ CHÍ MINH",IF(VLOOKUP(TRIM(B217),'Logistic Catalogue'!A:O,10,0)=0,"-",VLOOKUP(TRIM(B217),'Logistic Catalogue'!A:O,10,0)),IF($B$5="HAØ NỘI",IF(VLOOKUP(TRIM(B217),'Logistic Catalogue'!A:K,11,0)=0,"-",VLOOKUP(TRIM(B217),'Logistic Catalogue'!A:K,11,0)),"-")))</f>
        <v/>
      </c>
      <c r="W217" s="143" t="str">
        <f>IF(TRIM(B217)="","",IF($B$5="HỒ CHÍ MINH",VLOOKUP(TRIM(B217),'Logistic Catalogue'!A:O,2,),VLOOKUP(TRIM(B217),'Logistic Catalogue'!A:Q,3,0)))</f>
        <v/>
      </c>
      <c r="X217" s="70" t="str">
        <f>IF(TRIM(B217)="","",VLOOKUP(TRIM(B217),'Logistic Catalogue'!A:S,19,0))</f>
        <v/>
      </c>
    </row>
    <row r="218" spans="1:24" ht="13">
      <c r="A218" s="115">
        <v>205</v>
      </c>
      <c r="B218" s="18"/>
      <c r="C218" s="20"/>
      <c r="D218" s="125" t="str">
        <f t="shared" si="16"/>
        <v/>
      </c>
      <c r="E218" s="125" t="str">
        <f t="shared" si="17"/>
        <v/>
      </c>
      <c r="F218" s="125" t="str">
        <f>IF(TRIM(B218)="","",IF(AND(D218="Tồn kho",$B$5="HAØ NỘI"),VLOOKUP(TRIM(B218),'Logistic Catalogue'!A:G,7,0),IF(AND(D218="Tồn kho",$B$5="HỒ CHÍ MINH"),VLOOKUP(TRIM(B218),'Logistic Catalogue'!A:E,5,0),IF($B$5="HAØ NỘI",VLOOKUP(TRIM(B218),'Logistic Catalogue'!A:G,7,0),VLOOKUP(TRIM(B218),'Logistic Catalogue'!A:E,5,0)))))</f>
        <v/>
      </c>
      <c r="G218" s="129" t="str">
        <f>IF(TRIM(B218)="","",(VLOOKUP(TRIM(B218),'Logistic Catalogue'!A:O,8,0)))</f>
        <v/>
      </c>
      <c r="H218" s="129" t="str">
        <f>IF(TRIM(B218)="","",(VLOOKUP(TRIM(B218),'Logistic Catalogue'!A:O,9,0)))</f>
        <v/>
      </c>
      <c r="I218" s="126" t="str">
        <f t="shared" si="15"/>
        <v/>
      </c>
      <c r="J218" s="130" t="str">
        <f>IF(TRIM(B218)="","",VLOOKUP(TRIM(B218),'Logistic Catalogue'!A:O,13,0))</f>
        <v/>
      </c>
      <c r="K218" s="127" t="str">
        <f t="shared" si="18"/>
        <v/>
      </c>
      <c r="L218" s="134" t="str">
        <f>IF(TRIM(B218)="","",IF(OR(VLOOKUP(TRIM(B218),'Logistic Catalogue'!A:R,18,0)=285,VLOOKUP(TRIM(B218),'Logistic Catalogue'!A:R,18,0)=286,VLOOKUP(TRIM(B218),'Logistic Catalogue'!A:S,19,0)&lt;&gt;"1000003"),"Chæ caáp giaáy xaùc nhaän xuaát xöù cuûa SEVN",""))</f>
        <v/>
      </c>
      <c r="M218" s="134" t="str">
        <f>IF(TRIM(B218)="","",VLOOKUP(TRIM(B218),'Logistic Catalogue'!A:N,14,0))</f>
        <v/>
      </c>
      <c r="N218" s="134" t="str">
        <f>IF(TRIM(B218)="","",VLOOKUP(TRIM(B218),'Logistic Catalogue'!A:O,15,0))</f>
        <v/>
      </c>
      <c r="O218" s="134" t="str">
        <f>IF(TRIM(B218)="","",VLOOKUP(TRIM(B218),'Logistic Catalogue'!A:P,16,0))</f>
        <v/>
      </c>
      <c r="P218" s="173" t="str">
        <f>IF(TRIM(B218)="","",VLOOKUP(TRIM(B218),'Logistic Catalogue'!A:Q,17,0)*C218)</f>
        <v/>
      </c>
      <c r="S218" s="142" t="str">
        <f>IF(TRIM(B218)="","",IF($B$5="HỒ CHÍ MINH",VLOOKUP(TRIM(B218),'Logistic Catalogue'!A:D,4,0),IF($B$5="HAØ NỘI",VLOOKUP(TRIM(B218),'Logistic Catalogue'!A:F,6,0),"")))</f>
        <v/>
      </c>
      <c r="T218" s="151" t="str">
        <f t="shared" si="19"/>
        <v/>
      </c>
      <c r="U218" s="151">
        <f>IF(D218="Tồn Kho",VLOOKUP($K$5,Link!F:H,3,FALSE),VLOOKUP($K$5,Link!F:I,4,FALSE))</f>
        <v>1</v>
      </c>
      <c r="V218" s="143" t="str">
        <f>IF(TRIM(B218)="","",IF($B$5="HỒ CHÍ MINH",IF(VLOOKUP(TRIM(B218),'Logistic Catalogue'!A:O,10,0)=0,"-",VLOOKUP(TRIM(B218),'Logistic Catalogue'!A:O,10,0)),IF($B$5="HAØ NỘI",IF(VLOOKUP(TRIM(B218),'Logistic Catalogue'!A:K,11,0)=0,"-",VLOOKUP(TRIM(B218),'Logistic Catalogue'!A:K,11,0)),"-")))</f>
        <v/>
      </c>
      <c r="W218" s="143" t="str">
        <f>IF(TRIM(B218)="","",IF($B$5="HỒ CHÍ MINH",VLOOKUP(TRIM(B218),'Logistic Catalogue'!A:O,2,),VLOOKUP(TRIM(B218),'Logistic Catalogue'!A:Q,3,0)))</f>
        <v/>
      </c>
      <c r="X218" s="70" t="str">
        <f>IF(TRIM(B218)="","",VLOOKUP(TRIM(B218),'Logistic Catalogue'!A:S,19,0))</f>
        <v/>
      </c>
    </row>
    <row r="219" spans="1:24" ht="13">
      <c r="A219" s="114">
        <v>206</v>
      </c>
      <c r="B219" s="18"/>
      <c r="C219" s="20"/>
      <c r="D219" s="125" t="str">
        <f t="shared" si="16"/>
        <v/>
      </c>
      <c r="E219" s="125" t="str">
        <f t="shared" si="17"/>
        <v/>
      </c>
      <c r="F219" s="125" t="str">
        <f>IF(TRIM(B219)="","",IF(AND(D219="Tồn kho",$B$5="HAØ NỘI"),VLOOKUP(TRIM(B219),'Logistic Catalogue'!A:G,7,0),IF(AND(D219="Tồn kho",$B$5="HỒ CHÍ MINH"),VLOOKUP(TRIM(B219),'Logistic Catalogue'!A:E,5,0),IF($B$5="HAØ NỘI",VLOOKUP(TRIM(B219),'Logistic Catalogue'!A:G,7,0),VLOOKUP(TRIM(B219),'Logistic Catalogue'!A:E,5,0)))))</f>
        <v/>
      </c>
      <c r="G219" s="129" t="str">
        <f>IF(TRIM(B219)="","",(VLOOKUP(TRIM(B219),'Logistic Catalogue'!A:O,8,0)))</f>
        <v/>
      </c>
      <c r="H219" s="129" t="str">
        <f>IF(TRIM(B219)="","",(VLOOKUP(TRIM(B219),'Logistic Catalogue'!A:O,9,0)))</f>
        <v/>
      </c>
      <c r="I219" s="126" t="str">
        <f t="shared" si="15"/>
        <v/>
      </c>
      <c r="J219" s="130" t="str">
        <f>IF(TRIM(B219)="","",VLOOKUP(TRIM(B219),'Logistic Catalogue'!A:O,13,0))</f>
        <v/>
      </c>
      <c r="K219" s="127" t="str">
        <f t="shared" si="18"/>
        <v/>
      </c>
      <c r="L219" s="134" t="str">
        <f>IF(TRIM(B219)="","",IF(OR(VLOOKUP(TRIM(B219),'Logistic Catalogue'!A:R,18,0)=285,VLOOKUP(TRIM(B219),'Logistic Catalogue'!A:R,18,0)=286,VLOOKUP(TRIM(B219),'Logistic Catalogue'!A:S,19,0)&lt;&gt;"1000003"),"Chæ caáp giaáy xaùc nhaän xuaát xöù cuûa SEVN",""))</f>
        <v/>
      </c>
      <c r="M219" s="134" t="str">
        <f>IF(TRIM(B219)="","",VLOOKUP(TRIM(B219),'Logistic Catalogue'!A:N,14,0))</f>
        <v/>
      </c>
      <c r="N219" s="134" t="str">
        <f>IF(TRIM(B219)="","",VLOOKUP(TRIM(B219),'Logistic Catalogue'!A:O,15,0))</f>
        <v/>
      </c>
      <c r="O219" s="134" t="str">
        <f>IF(TRIM(B219)="","",VLOOKUP(TRIM(B219),'Logistic Catalogue'!A:P,16,0))</f>
        <v/>
      </c>
      <c r="P219" s="173" t="str">
        <f>IF(TRIM(B219)="","",VLOOKUP(TRIM(B219),'Logistic Catalogue'!A:Q,17,0)*C219)</f>
        <v/>
      </c>
      <c r="S219" s="142" t="str">
        <f>IF(TRIM(B219)="","",IF($B$5="HỒ CHÍ MINH",VLOOKUP(TRIM(B219),'Logistic Catalogue'!A:D,4,0),IF($B$5="HAØ NỘI",VLOOKUP(TRIM(B219),'Logistic Catalogue'!A:F,6,0),"")))</f>
        <v/>
      </c>
      <c r="T219" s="151" t="str">
        <f t="shared" si="19"/>
        <v/>
      </c>
      <c r="U219" s="151">
        <f>IF(D219="Tồn Kho",VLOOKUP($K$5,Link!F:H,3,FALSE),VLOOKUP($K$5,Link!F:I,4,FALSE))</f>
        <v>1</v>
      </c>
      <c r="V219" s="143" t="str">
        <f>IF(TRIM(B219)="","",IF($B$5="HỒ CHÍ MINH",IF(VLOOKUP(TRIM(B219),'Logistic Catalogue'!A:O,10,0)=0,"-",VLOOKUP(TRIM(B219),'Logistic Catalogue'!A:O,10,0)),IF($B$5="HAØ NỘI",IF(VLOOKUP(TRIM(B219),'Logistic Catalogue'!A:K,11,0)=0,"-",VLOOKUP(TRIM(B219),'Logistic Catalogue'!A:K,11,0)),"-")))</f>
        <v/>
      </c>
      <c r="W219" s="143" t="str">
        <f>IF(TRIM(B219)="","",IF($B$5="HỒ CHÍ MINH",VLOOKUP(TRIM(B219),'Logistic Catalogue'!A:O,2,),VLOOKUP(TRIM(B219),'Logistic Catalogue'!A:Q,3,0)))</f>
        <v/>
      </c>
      <c r="X219" s="70" t="str">
        <f>IF(TRIM(B219)="","",VLOOKUP(TRIM(B219),'Logistic Catalogue'!A:S,19,0))</f>
        <v/>
      </c>
    </row>
    <row r="220" spans="1:24" ht="13">
      <c r="A220" s="115">
        <v>207</v>
      </c>
      <c r="B220" s="18"/>
      <c r="C220" s="20"/>
      <c r="D220" s="125" t="str">
        <f t="shared" si="16"/>
        <v/>
      </c>
      <c r="E220" s="125" t="str">
        <f t="shared" si="17"/>
        <v/>
      </c>
      <c r="F220" s="125" t="str">
        <f>IF(TRIM(B220)="","",IF(AND(D220="Tồn kho",$B$5="HAØ NỘI"),VLOOKUP(TRIM(B220),'Logistic Catalogue'!A:G,7,0),IF(AND(D220="Tồn kho",$B$5="HỒ CHÍ MINH"),VLOOKUP(TRIM(B220),'Logistic Catalogue'!A:E,5,0),IF($B$5="HAØ NỘI",VLOOKUP(TRIM(B220),'Logistic Catalogue'!A:G,7,0),VLOOKUP(TRIM(B220),'Logistic Catalogue'!A:E,5,0)))))</f>
        <v/>
      </c>
      <c r="G220" s="129" t="str">
        <f>IF(TRIM(B220)="","",(VLOOKUP(TRIM(B220),'Logistic Catalogue'!A:O,8,0)))</f>
        <v/>
      </c>
      <c r="H220" s="129" t="str">
        <f>IF(TRIM(B220)="","",(VLOOKUP(TRIM(B220),'Logistic Catalogue'!A:O,9,0)))</f>
        <v/>
      </c>
      <c r="I220" s="126" t="str">
        <f t="shared" si="15"/>
        <v/>
      </c>
      <c r="J220" s="130" t="str">
        <f>IF(TRIM(B220)="","",VLOOKUP(TRIM(B220),'Logistic Catalogue'!A:O,13,0))</f>
        <v/>
      </c>
      <c r="K220" s="127" t="str">
        <f t="shared" si="18"/>
        <v/>
      </c>
      <c r="L220" s="134" t="str">
        <f>IF(TRIM(B220)="","",IF(OR(VLOOKUP(TRIM(B220),'Logistic Catalogue'!A:R,18,0)=285,VLOOKUP(TRIM(B220),'Logistic Catalogue'!A:R,18,0)=286,VLOOKUP(TRIM(B220),'Logistic Catalogue'!A:S,19,0)&lt;&gt;"1000003"),"Chæ caáp giaáy xaùc nhaän xuaát xöù cuûa SEVN",""))</f>
        <v/>
      </c>
      <c r="M220" s="134" t="str">
        <f>IF(TRIM(B220)="","",VLOOKUP(TRIM(B220),'Logistic Catalogue'!A:N,14,0))</f>
        <v/>
      </c>
      <c r="N220" s="134" t="str">
        <f>IF(TRIM(B220)="","",VLOOKUP(TRIM(B220),'Logistic Catalogue'!A:O,15,0))</f>
        <v/>
      </c>
      <c r="O220" s="134" t="str">
        <f>IF(TRIM(B220)="","",VLOOKUP(TRIM(B220),'Logistic Catalogue'!A:P,16,0))</f>
        <v/>
      </c>
      <c r="P220" s="173" t="str">
        <f>IF(TRIM(B220)="","",VLOOKUP(TRIM(B220),'Logistic Catalogue'!A:Q,17,0)*C220)</f>
        <v/>
      </c>
      <c r="S220" s="142" t="str">
        <f>IF(TRIM(B220)="","",IF($B$5="HỒ CHÍ MINH",VLOOKUP(TRIM(B220),'Logistic Catalogue'!A:D,4,0),IF($B$5="HAØ NỘI",VLOOKUP(TRIM(B220),'Logistic Catalogue'!A:F,6,0),"")))</f>
        <v/>
      </c>
      <c r="T220" s="151" t="str">
        <f t="shared" si="19"/>
        <v/>
      </c>
      <c r="U220" s="151">
        <f>IF(D220="Tồn Kho",VLOOKUP($K$5,Link!F:H,3,FALSE),VLOOKUP($K$5,Link!F:I,4,FALSE))</f>
        <v>1</v>
      </c>
      <c r="V220" s="143" t="str">
        <f>IF(TRIM(B220)="","",IF($B$5="HỒ CHÍ MINH",IF(VLOOKUP(TRIM(B220),'Logistic Catalogue'!A:O,10,0)=0,"-",VLOOKUP(TRIM(B220),'Logistic Catalogue'!A:O,10,0)),IF($B$5="HAØ NỘI",IF(VLOOKUP(TRIM(B220),'Logistic Catalogue'!A:K,11,0)=0,"-",VLOOKUP(TRIM(B220),'Logistic Catalogue'!A:K,11,0)),"-")))</f>
        <v/>
      </c>
      <c r="W220" s="143" t="str">
        <f>IF(TRIM(B220)="","",IF($B$5="HỒ CHÍ MINH",VLOOKUP(TRIM(B220),'Logistic Catalogue'!A:O,2,),VLOOKUP(TRIM(B220),'Logistic Catalogue'!A:Q,3,0)))</f>
        <v/>
      </c>
      <c r="X220" s="70" t="str">
        <f>IF(TRIM(B220)="","",VLOOKUP(TRIM(B220),'Logistic Catalogue'!A:S,19,0))</f>
        <v/>
      </c>
    </row>
    <row r="221" spans="1:24" ht="13">
      <c r="A221" s="114">
        <v>208</v>
      </c>
      <c r="B221" s="18"/>
      <c r="C221" s="20"/>
      <c r="D221" s="125" t="str">
        <f t="shared" si="16"/>
        <v/>
      </c>
      <c r="E221" s="125" t="str">
        <f t="shared" si="17"/>
        <v/>
      </c>
      <c r="F221" s="125" t="str">
        <f>IF(TRIM(B221)="","",IF(AND(D221="Tồn kho",$B$5="HAØ NỘI"),VLOOKUP(TRIM(B221),'Logistic Catalogue'!A:G,7,0),IF(AND(D221="Tồn kho",$B$5="HỒ CHÍ MINH"),VLOOKUP(TRIM(B221),'Logistic Catalogue'!A:E,5,0),IF($B$5="HAØ NỘI",VLOOKUP(TRIM(B221),'Logistic Catalogue'!A:G,7,0),VLOOKUP(TRIM(B221),'Logistic Catalogue'!A:E,5,0)))))</f>
        <v/>
      </c>
      <c r="G221" s="129" t="str">
        <f>IF(TRIM(B221)="","",(VLOOKUP(TRIM(B221),'Logistic Catalogue'!A:O,8,0)))</f>
        <v/>
      </c>
      <c r="H221" s="129" t="str">
        <f>IF(TRIM(B221)="","",(VLOOKUP(TRIM(B221),'Logistic Catalogue'!A:O,9,0)))</f>
        <v/>
      </c>
      <c r="I221" s="126" t="str">
        <f t="shared" si="15"/>
        <v/>
      </c>
      <c r="J221" s="130" t="str">
        <f>IF(TRIM(B221)="","",VLOOKUP(TRIM(B221),'Logistic Catalogue'!A:O,13,0))</f>
        <v/>
      </c>
      <c r="K221" s="127" t="str">
        <f t="shared" si="18"/>
        <v/>
      </c>
      <c r="L221" s="134" t="str">
        <f>IF(TRIM(B221)="","",IF(OR(VLOOKUP(TRIM(B221),'Logistic Catalogue'!A:R,18,0)=285,VLOOKUP(TRIM(B221),'Logistic Catalogue'!A:R,18,0)=286,VLOOKUP(TRIM(B221),'Logistic Catalogue'!A:S,19,0)&lt;&gt;"1000003"),"Chæ caáp giaáy xaùc nhaän xuaát xöù cuûa SEVN",""))</f>
        <v/>
      </c>
      <c r="M221" s="134" t="str">
        <f>IF(TRIM(B221)="","",VLOOKUP(TRIM(B221),'Logistic Catalogue'!A:N,14,0))</f>
        <v/>
      </c>
      <c r="N221" s="134" t="str">
        <f>IF(TRIM(B221)="","",VLOOKUP(TRIM(B221),'Logistic Catalogue'!A:O,15,0))</f>
        <v/>
      </c>
      <c r="O221" s="134" t="str">
        <f>IF(TRIM(B221)="","",VLOOKUP(TRIM(B221),'Logistic Catalogue'!A:P,16,0))</f>
        <v/>
      </c>
      <c r="P221" s="173" t="str">
        <f>IF(TRIM(B221)="","",VLOOKUP(TRIM(B221),'Logistic Catalogue'!A:Q,17,0)*C221)</f>
        <v/>
      </c>
      <c r="S221" s="142" t="str">
        <f>IF(TRIM(B221)="","",IF($B$5="HỒ CHÍ MINH",VLOOKUP(TRIM(B221),'Logistic Catalogue'!A:D,4,0),IF($B$5="HAØ NỘI",VLOOKUP(TRIM(B221),'Logistic Catalogue'!A:F,6,0),"")))</f>
        <v/>
      </c>
      <c r="T221" s="151" t="str">
        <f t="shared" si="19"/>
        <v/>
      </c>
      <c r="U221" s="151">
        <f>IF(D221="Tồn Kho",VLOOKUP($K$5,Link!F:H,3,FALSE),VLOOKUP($K$5,Link!F:I,4,FALSE))</f>
        <v>1</v>
      </c>
      <c r="V221" s="143" t="str">
        <f>IF(TRIM(B221)="","",IF($B$5="HỒ CHÍ MINH",IF(VLOOKUP(TRIM(B221),'Logistic Catalogue'!A:O,10,0)=0,"-",VLOOKUP(TRIM(B221),'Logistic Catalogue'!A:O,10,0)),IF($B$5="HAØ NỘI",IF(VLOOKUP(TRIM(B221),'Logistic Catalogue'!A:K,11,0)=0,"-",VLOOKUP(TRIM(B221),'Logistic Catalogue'!A:K,11,0)),"-")))</f>
        <v/>
      </c>
      <c r="W221" s="143" t="str">
        <f>IF(TRIM(B221)="","",IF($B$5="HỒ CHÍ MINH",VLOOKUP(TRIM(B221),'Logistic Catalogue'!A:O,2,),VLOOKUP(TRIM(B221),'Logistic Catalogue'!A:Q,3,0)))</f>
        <v/>
      </c>
      <c r="X221" s="70" t="str">
        <f>IF(TRIM(B221)="","",VLOOKUP(TRIM(B221),'Logistic Catalogue'!A:S,19,0))</f>
        <v/>
      </c>
    </row>
    <row r="222" spans="1:24" ht="13">
      <c r="A222" s="115">
        <v>209</v>
      </c>
      <c r="B222" s="18"/>
      <c r="C222" s="20"/>
      <c r="D222" s="125" t="str">
        <f t="shared" si="16"/>
        <v/>
      </c>
      <c r="E222" s="125" t="str">
        <f t="shared" si="17"/>
        <v/>
      </c>
      <c r="F222" s="125" t="str">
        <f>IF(TRIM(B222)="","",IF(AND(D222="Tồn kho",$B$5="HAØ NỘI"),VLOOKUP(TRIM(B222),'Logistic Catalogue'!A:G,7,0),IF(AND(D222="Tồn kho",$B$5="HỒ CHÍ MINH"),VLOOKUP(TRIM(B222),'Logistic Catalogue'!A:E,5,0),IF($B$5="HAØ NỘI",VLOOKUP(TRIM(B222),'Logistic Catalogue'!A:G,7,0),VLOOKUP(TRIM(B222),'Logistic Catalogue'!A:E,5,0)))))</f>
        <v/>
      </c>
      <c r="G222" s="129" t="str">
        <f>IF(TRIM(B222)="","",(VLOOKUP(TRIM(B222),'Logistic Catalogue'!A:O,8,0)))</f>
        <v/>
      </c>
      <c r="H222" s="129" t="str">
        <f>IF(TRIM(B222)="","",(VLOOKUP(TRIM(B222),'Logistic Catalogue'!A:O,9,0)))</f>
        <v/>
      </c>
      <c r="I222" s="126" t="str">
        <f t="shared" si="15"/>
        <v/>
      </c>
      <c r="J222" s="130" t="str">
        <f>IF(TRIM(B222)="","",VLOOKUP(TRIM(B222),'Logistic Catalogue'!A:O,13,0))</f>
        <v/>
      </c>
      <c r="K222" s="127" t="str">
        <f t="shared" si="18"/>
        <v/>
      </c>
      <c r="L222" s="134" t="str">
        <f>IF(TRIM(B222)="","",IF(OR(VLOOKUP(TRIM(B222),'Logistic Catalogue'!A:R,18,0)=285,VLOOKUP(TRIM(B222),'Logistic Catalogue'!A:R,18,0)=286,VLOOKUP(TRIM(B222),'Logistic Catalogue'!A:S,19,0)&lt;&gt;"1000003"),"Chæ caáp giaáy xaùc nhaän xuaát xöù cuûa SEVN",""))</f>
        <v/>
      </c>
      <c r="M222" s="134" t="str">
        <f>IF(TRIM(B222)="","",VLOOKUP(TRIM(B222),'Logistic Catalogue'!A:N,14,0))</f>
        <v/>
      </c>
      <c r="N222" s="134" t="str">
        <f>IF(TRIM(B222)="","",VLOOKUP(TRIM(B222),'Logistic Catalogue'!A:O,15,0))</f>
        <v/>
      </c>
      <c r="O222" s="134" t="str">
        <f>IF(TRIM(B222)="","",VLOOKUP(TRIM(B222),'Logistic Catalogue'!A:P,16,0))</f>
        <v/>
      </c>
      <c r="P222" s="173" t="str">
        <f>IF(TRIM(B222)="","",VLOOKUP(TRIM(B222),'Logistic Catalogue'!A:Q,17,0)*C222)</f>
        <v/>
      </c>
      <c r="S222" s="142" t="str">
        <f>IF(TRIM(B222)="","",IF($B$5="HỒ CHÍ MINH",VLOOKUP(TRIM(B222),'Logistic Catalogue'!A:D,4,0),IF($B$5="HAØ NỘI",VLOOKUP(TRIM(B222),'Logistic Catalogue'!A:F,6,0),"")))</f>
        <v/>
      </c>
      <c r="T222" s="151" t="str">
        <f t="shared" si="19"/>
        <v/>
      </c>
      <c r="U222" s="151">
        <f>IF(D222="Tồn Kho",VLOOKUP($K$5,Link!F:H,3,FALSE),VLOOKUP($K$5,Link!F:I,4,FALSE))</f>
        <v>1</v>
      </c>
      <c r="V222" s="143" t="str">
        <f>IF(TRIM(B222)="","",IF($B$5="HỒ CHÍ MINH",IF(VLOOKUP(TRIM(B222),'Logistic Catalogue'!A:O,10,0)=0,"-",VLOOKUP(TRIM(B222),'Logistic Catalogue'!A:O,10,0)),IF($B$5="HAØ NỘI",IF(VLOOKUP(TRIM(B222),'Logistic Catalogue'!A:K,11,0)=0,"-",VLOOKUP(TRIM(B222),'Logistic Catalogue'!A:K,11,0)),"-")))</f>
        <v/>
      </c>
      <c r="W222" s="143" t="str">
        <f>IF(TRIM(B222)="","",IF($B$5="HỒ CHÍ MINH",VLOOKUP(TRIM(B222),'Logistic Catalogue'!A:O,2,),VLOOKUP(TRIM(B222),'Logistic Catalogue'!A:Q,3,0)))</f>
        <v/>
      </c>
      <c r="X222" s="70" t="str">
        <f>IF(TRIM(B222)="","",VLOOKUP(TRIM(B222),'Logistic Catalogue'!A:S,19,0))</f>
        <v/>
      </c>
    </row>
    <row r="223" spans="1:24" ht="13">
      <c r="A223" s="114">
        <v>210</v>
      </c>
      <c r="B223" s="18"/>
      <c r="C223" s="20"/>
      <c r="D223" s="125" t="str">
        <f t="shared" si="16"/>
        <v/>
      </c>
      <c r="E223" s="125" t="str">
        <f t="shared" si="17"/>
        <v/>
      </c>
      <c r="F223" s="125" t="str">
        <f>IF(TRIM(B223)="","",IF(AND(D223="Tồn kho",$B$5="HAØ NỘI"),VLOOKUP(TRIM(B223),'Logistic Catalogue'!A:G,7,0),IF(AND(D223="Tồn kho",$B$5="HỒ CHÍ MINH"),VLOOKUP(TRIM(B223),'Logistic Catalogue'!A:E,5,0),IF($B$5="HAØ NỘI",VLOOKUP(TRIM(B223),'Logistic Catalogue'!A:G,7,0),VLOOKUP(TRIM(B223),'Logistic Catalogue'!A:E,5,0)))))</f>
        <v/>
      </c>
      <c r="G223" s="129" t="str">
        <f>IF(TRIM(B223)="","",(VLOOKUP(TRIM(B223),'Logistic Catalogue'!A:O,8,0)))</f>
        <v/>
      </c>
      <c r="H223" s="129" t="str">
        <f>IF(TRIM(B223)="","",(VLOOKUP(TRIM(B223),'Logistic Catalogue'!A:O,9,0)))</f>
        <v/>
      </c>
      <c r="I223" s="126" t="str">
        <f t="shared" si="15"/>
        <v/>
      </c>
      <c r="J223" s="130" t="str">
        <f>IF(TRIM(B223)="","",VLOOKUP(TRIM(B223),'Logistic Catalogue'!A:O,13,0))</f>
        <v/>
      </c>
      <c r="K223" s="127" t="str">
        <f t="shared" si="18"/>
        <v/>
      </c>
      <c r="L223" s="134" t="str">
        <f>IF(TRIM(B223)="","",IF(OR(VLOOKUP(TRIM(B223),'Logistic Catalogue'!A:R,18,0)=285,VLOOKUP(TRIM(B223),'Logistic Catalogue'!A:R,18,0)=286,VLOOKUP(TRIM(B223),'Logistic Catalogue'!A:S,19,0)&lt;&gt;"1000003"),"Chæ caáp giaáy xaùc nhaän xuaát xöù cuûa SEVN",""))</f>
        <v/>
      </c>
      <c r="M223" s="134" t="str">
        <f>IF(TRIM(B223)="","",VLOOKUP(TRIM(B223),'Logistic Catalogue'!A:N,14,0))</f>
        <v/>
      </c>
      <c r="N223" s="134" t="str">
        <f>IF(TRIM(B223)="","",VLOOKUP(TRIM(B223),'Logistic Catalogue'!A:O,15,0))</f>
        <v/>
      </c>
      <c r="O223" s="134" t="str">
        <f>IF(TRIM(B223)="","",VLOOKUP(TRIM(B223),'Logistic Catalogue'!A:P,16,0))</f>
        <v/>
      </c>
      <c r="P223" s="173" t="str">
        <f>IF(TRIM(B223)="","",VLOOKUP(TRIM(B223),'Logistic Catalogue'!A:Q,17,0)*C223)</f>
        <v/>
      </c>
      <c r="S223" s="142" t="str">
        <f>IF(TRIM(B223)="","",IF($B$5="HỒ CHÍ MINH",VLOOKUP(TRIM(B223),'Logistic Catalogue'!A:D,4,0),IF($B$5="HAØ NỘI",VLOOKUP(TRIM(B223),'Logistic Catalogue'!A:F,6,0),"")))</f>
        <v/>
      </c>
      <c r="T223" s="151" t="str">
        <f t="shared" si="19"/>
        <v/>
      </c>
      <c r="U223" s="151">
        <f>IF(D223="Tồn Kho",VLOOKUP($K$5,Link!F:H,3,FALSE),VLOOKUP($K$5,Link!F:I,4,FALSE))</f>
        <v>1</v>
      </c>
      <c r="V223" s="143" t="str">
        <f>IF(TRIM(B223)="","",IF($B$5="HỒ CHÍ MINH",IF(VLOOKUP(TRIM(B223),'Logistic Catalogue'!A:O,10,0)=0,"-",VLOOKUP(TRIM(B223),'Logistic Catalogue'!A:O,10,0)),IF($B$5="HAØ NỘI",IF(VLOOKUP(TRIM(B223),'Logistic Catalogue'!A:K,11,0)=0,"-",VLOOKUP(TRIM(B223),'Logistic Catalogue'!A:K,11,0)),"-")))</f>
        <v/>
      </c>
      <c r="W223" s="143" t="str">
        <f>IF(TRIM(B223)="","",IF($B$5="HỒ CHÍ MINH",VLOOKUP(TRIM(B223),'Logistic Catalogue'!A:O,2,),VLOOKUP(TRIM(B223),'Logistic Catalogue'!A:Q,3,0)))</f>
        <v/>
      </c>
      <c r="X223" s="70" t="str">
        <f>IF(TRIM(B223)="","",VLOOKUP(TRIM(B223),'Logistic Catalogue'!A:S,19,0))</f>
        <v/>
      </c>
    </row>
    <row r="224" spans="1:24" ht="13">
      <c r="A224" s="115">
        <v>211</v>
      </c>
      <c r="B224" s="18"/>
      <c r="C224" s="20"/>
      <c r="D224" s="125" t="str">
        <f t="shared" si="16"/>
        <v/>
      </c>
      <c r="E224" s="125" t="str">
        <f t="shared" si="17"/>
        <v/>
      </c>
      <c r="F224" s="125" t="str">
        <f>IF(TRIM(B224)="","",IF(AND(D224="Tồn kho",$B$5="HAØ NỘI"),VLOOKUP(TRIM(B224),'Logistic Catalogue'!A:G,7,0),IF(AND(D224="Tồn kho",$B$5="HỒ CHÍ MINH"),VLOOKUP(TRIM(B224),'Logistic Catalogue'!A:E,5,0),IF($B$5="HAØ NỘI",VLOOKUP(TRIM(B224),'Logistic Catalogue'!A:G,7,0),VLOOKUP(TRIM(B224),'Logistic Catalogue'!A:E,5,0)))))</f>
        <v/>
      </c>
      <c r="G224" s="129" t="str">
        <f>IF(TRIM(B224)="","",(VLOOKUP(TRIM(B224),'Logistic Catalogue'!A:O,8,0)))</f>
        <v/>
      </c>
      <c r="H224" s="129" t="str">
        <f>IF(TRIM(B224)="","",(VLOOKUP(TRIM(B224),'Logistic Catalogue'!A:O,9,0)))</f>
        <v/>
      </c>
      <c r="I224" s="126" t="str">
        <f t="shared" si="15"/>
        <v/>
      </c>
      <c r="J224" s="130" t="str">
        <f>IF(TRIM(B224)="","",VLOOKUP(TRIM(B224),'Logistic Catalogue'!A:O,13,0))</f>
        <v/>
      </c>
      <c r="K224" s="127" t="str">
        <f t="shared" si="18"/>
        <v/>
      </c>
      <c r="L224" s="134" t="str">
        <f>IF(TRIM(B224)="","",IF(OR(VLOOKUP(TRIM(B224),'Logistic Catalogue'!A:R,18,0)=285,VLOOKUP(TRIM(B224),'Logistic Catalogue'!A:R,18,0)=286,VLOOKUP(TRIM(B224),'Logistic Catalogue'!A:S,19,0)&lt;&gt;"1000003"),"Chæ caáp giaáy xaùc nhaän xuaát xöù cuûa SEVN",""))</f>
        <v/>
      </c>
      <c r="M224" s="134" t="str">
        <f>IF(TRIM(B224)="","",VLOOKUP(TRIM(B224),'Logistic Catalogue'!A:N,14,0))</f>
        <v/>
      </c>
      <c r="N224" s="134" t="str">
        <f>IF(TRIM(B224)="","",VLOOKUP(TRIM(B224),'Logistic Catalogue'!A:O,15,0))</f>
        <v/>
      </c>
      <c r="O224" s="134" t="str">
        <f>IF(TRIM(B224)="","",VLOOKUP(TRIM(B224),'Logistic Catalogue'!A:P,16,0))</f>
        <v/>
      </c>
      <c r="P224" s="173" t="str">
        <f>IF(TRIM(B224)="","",VLOOKUP(TRIM(B224),'Logistic Catalogue'!A:Q,17,0)*C224)</f>
        <v/>
      </c>
      <c r="S224" s="142" t="str">
        <f>IF(TRIM(B224)="","",IF($B$5="HỒ CHÍ MINH",VLOOKUP(TRIM(B224),'Logistic Catalogue'!A:D,4,0),IF($B$5="HAØ NỘI",VLOOKUP(TRIM(B224),'Logistic Catalogue'!A:F,6,0),"")))</f>
        <v/>
      </c>
      <c r="T224" s="151" t="str">
        <f t="shared" si="19"/>
        <v/>
      </c>
      <c r="U224" s="151">
        <f>IF(D224="Tồn Kho",VLOOKUP($K$5,Link!F:H,3,FALSE),VLOOKUP($K$5,Link!F:I,4,FALSE))</f>
        <v>1</v>
      </c>
      <c r="V224" s="143" t="str">
        <f>IF(TRIM(B224)="","",IF($B$5="HỒ CHÍ MINH",IF(VLOOKUP(TRIM(B224),'Logistic Catalogue'!A:O,10,0)=0,"-",VLOOKUP(TRIM(B224),'Logistic Catalogue'!A:O,10,0)),IF($B$5="HAØ NỘI",IF(VLOOKUP(TRIM(B224),'Logistic Catalogue'!A:K,11,0)=0,"-",VLOOKUP(TRIM(B224),'Logistic Catalogue'!A:K,11,0)),"-")))</f>
        <v/>
      </c>
      <c r="W224" s="143" t="str">
        <f>IF(TRIM(B224)="","",IF($B$5="HỒ CHÍ MINH",VLOOKUP(TRIM(B224),'Logistic Catalogue'!A:O,2,),VLOOKUP(TRIM(B224),'Logistic Catalogue'!A:Q,3,0)))</f>
        <v/>
      </c>
      <c r="X224" s="70" t="str">
        <f>IF(TRIM(B224)="","",VLOOKUP(TRIM(B224),'Logistic Catalogue'!A:S,19,0))</f>
        <v/>
      </c>
    </row>
    <row r="225" spans="1:24" ht="13">
      <c r="A225" s="114">
        <v>212</v>
      </c>
      <c r="B225" s="18"/>
      <c r="C225" s="20"/>
      <c r="D225" s="125" t="str">
        <f t="shared" si="16"/>
        <v/>
      </c>
      <c r="E225" s="125" t="str">
        <f t="shared" si="17"/>
        <v/>
      </c>
      <c r="F225" s="125" t="str">
        <f>IF(TRIM(B225)="","",IF(AND(D225="Tồn kho",$B$5="HAØ NỘI"),VLOOKUP(TRIM(B225),'Logistic Catalogue'!A:G,7,0),IF(AND(D225="Tồn kho",$B$5="HỒ CHÍ MINH"),VLOOKUP(TRIM(B225),'Logistic Catalogue'!A:E,5,0),IF($B$5="HAØ NỘI",VLOOKUP(TRIM(B225),'Logistic Catalogue'!A:G,7,0),VLOOKUP(TRIM(B225),'Logistic Catalogue'!A:E,5,0)))))</f>
        <v/>
      </c>
      <c r="G225" s="129" t="str">
        <f>IF(TRIM(B225)="","",(VLOOKUP(TRIM(B225),'Logistic Catalogue'!A:O,8,0)))</f>
        <v/>
      </c>
      <c r="H225" s="129" t="str">
        <f>IF(TRIM(B225)="","",(VLOOKUP(TRIM(B225),'Logistic Catalogue'!A:O,9,0)))</f>
        <v/>
      </c>
      <c r="I225" s="126" t="str">
        <f t="shared" si="15"/>
        <v/>
      </c>
      <c r="J225" s="130" t="str">
        <f>IF(TRIM(B225)="","",VLOOKUP(TRIM(B225),'Logistic Catalogue'!A:O,13,0))</f>
        <v/>
      </c>
      <c r="K225" s="127" t="str">
        <f t="shared" si="18"/>
        <v/>
      </c>
      <c r="L225" s="134" t="str">
        <f>IF(TRIM(B225)="","",IF(OR(VLOOKUP(TRIM(B225),'Logistic Catalogue'!A:R,18,0)=285,VLOOKUP(TRIM(B225),'Logistic Catalogue'!A:R,18,0)=286,VLOOKUP(TRIM(B225),'Logistic Catalogue'!A:S,19,0)&lt;&gt;"1000003"),"Chæ caáp giaáy xaùc nhaän xuaát xöù cuûa SEVN",""))</f>
        <v/>
      </c>
      <c r="M225" s="134" t="str">
        <f>IF(TRIM(B225)="","",VLOOKUP(TRIM(B225),'Logistic Catalogue'!A:N,14,0))</f>
        <v/>
      </c>
      <c r="N225" s="134" t="str">
        <f>IF(TRIM(B225)="","",VLOOKUP(TRIM(B225),'Logistic Catalogue'!A:O,15,0))</f>
        <v/>
      </c>
      <c r="O225" s="134" t="str">
        <f>IF(TRIM(B225)="","",VLOOKUP(TRIM(B225),'Logistic Catalogue'!A:P,16,0))</f>
        <v/>
      </c>
      <c r="P225" s="173" t="str">
        <f>IF(TRIM(B225)="","",VLOOKUP(TRIM(B225),'Logistic Catalogue'!A:Q,17,0)*C225)</f>
        <v/>
      </c>
      <c r="S225" s="142" t="str">
        <f>IF(TRIM(B225)="","",IF($B$5="HỒ CHÍ MINH",VLOOKUP(TRIM(B225),'Logistic Catalogue'!A:D,4,0),IF($B$5="HAØ NỘI",VLOOKUP(TRIM(B225),'Logistic Catalogue'!A:F,6,0),"")))</f>
        <v/>
      </c>
      <c r="T225" s="151" t="str">
        <f t="shared" si="19"/>
        <v/>
      </c>
      <c r="U225" s="151">
        <f>IF(D225="Tồn Kho",VLOOKUP($K$5,Link!F:H,3,FALSE),VLOOKUP($K$5,Link!F:I,4,FALSE))</f>
        <v>1</v>
      </c>
      <c r="V225" s="143" t="str">
        <f>IF(TRIM(B225)="","",IF($B$5="HỒ CHÍ MINH",IF(VLOOKUP(TRIM(B225),'Logistic Catalogue'!A:O,10,0)=0,"-",VLOOKUP(TRIM(B225),'Logistic Catalogue'!A:O,10,0)),IF($B$5="HAØ NỘI",IF(VLOOKUP(TRIM(B225),'Logistic Catalogue'!A:K,11,0)=0,"-",VLOOKUP(TRIM(B225),'Logistic Catalogue'!A:K,11,0)),"-")))</f>
        <v/>
      </c>
      <c r="W225" s="143" t="str">
        <f>IF(TRIM(B225)="","",IF($B$5="HỒ CHÍ MINH",VLOOKUP(TRIM(B225),'Logistic Catalogue'!A:O,2,),VLOOKUP(TRIM(B225),'Logistic Catalogue'!A:Q,3,0)))</f>
        <v/>
      </c>
      <c r="X225" s="70" t="str">
        <f>IF(TRIM(B225)="","",VLOOKUP(TRIM(B225),'Logistic Catalogue'!A:S,19,0))</f>
        <v/>
      </c>
    </row>
    <row r="226" spans="1:24" ht="13">
      <c r="A226" s="115">
        <v>213</v>
      </c>
      <c r="B226" s="18"/>
      <c r="C226" s="20"/>
      <c r="D226" s="125" t="str">
        <f t="shared" si="16"/>
        <v/>
      </c>
      <c r="E226" s="125" t="str">
        <f t="shared" si="17"/>
        <v/>
      </c>
      <c r="F226" s="125" t="str">
        <f>IF(TRIM(B226)="","",IF(AND(D226="Tồn kho",$B$5="HAØ NỘI"),VLOOKUP(TRIM(B226),'Logistic Catalogue'!A:G,7,0),IF(AND(D226="Tồn kho",$B$5="HỒ CHÍ MINH"),VLOOKUP(TRIM(B226),'Logistic Catalogue'!A:E,5,0),IF($B$5="HAØ NỘI",VLOOKUP(TRIM(B226),'Logistic Catalogue'!A:G,7,0),VLOOKUP(TRIM(B226),'Logistic Catalogue'!A:E,5,0)))))</f>
        <v/>
      </c>
      <c r="G226" s="129" t="str">
        <f>IF(TRIM(B226)="","",(VLOOKUP(TRIM(B226),'Logistic Catalogue'!A:O,8,0)))</f>
        <v/>
      </c>
      <c r="H226" s="129" t="str">
        <f>IF(TRIM(B226)="","",(VLOOKUP(TRIM(B226),'Logistic Catalogue'!A:O,9,0)))</f>
        <v/>
      </c>
      <c r="I226" s="126" t="str">
        <f t="shared" si="15"/>
        <v/>
      </c>
      <c r="J226" s="130" t="str">
        <f>IF(TRIM(B226)="","",VLOOKUP(TRIM(B226),'Logistic Catalogue'!A:O,13,0))</f>
        <v/>
      </c>
      <c r="K226" s="127" t="str">
        <f t="shared" si="18"/>
        <v/>
      </c>
      <c r="L226" s="134" t="str">
        <f>IF(TRIM(B226)="","",IF(OR(VLOOKUP(TRIM(B226),'Logistic Catalogue'!A:R,18,0)=285,VLOOKUP(TRIM(B226),'Logistic Catalogue'!A:R,18,0)=286,VLOOKUP(TRIM(B226),'Logistic Catalogue'!A:S,19,0)&lt;&gt;"1000003"),"Chæ caáp giaáy xaùc nhaän xuaát xöù cuûa SEVN",""))</f>
        <v/>
      </c>
      <c r="M226" s="134" t="str">
        <f>IF(TRIM(B226)="","",VLOOKUP(TRIM(B226),'Logistic Catalogue'!A:N,14,0))</f>
        <v/>
      </c>
      <c r="N226" s="134" t="str">
        <f>IF(TRIM(B226)="","",VLOOKUP(TRIM(B226),'Logistic Catalogue'!A:O,15,0))</f>
        <v/>
      </c>
      <c r="O226" s="134" t="str">
        <f>IF(TRIM(B226)="","",VLOOKUP(TRIM(B226),'Logistic Catalogue'!A:P,16,0))</f>
        <v/>
      </c>
      <c r="P226" s="173" t="str">
        <f>IF(TRIM(B226)="","",VLOOKUP(TRIM(B226),'Logistic Catalogue'!A:Q,17,0)*C226)</f>
        <v/>
      </c>
      <c r="S226" s="142" t="str">
        <f>IF(TRIM(B226)="","",IF($B$5="HỒ CHÍ MINH",VLOOKUP(TRIM(B226),'Logistic Catalogue'!A:D,4,0),IF($B$5="HAØ NỘI",VLOOKUP(TRIM(B226),'Logistic Catalogue'!A:F,6,0),"")))</f>
        <v/>
      </c>
      <c r="T226" s="151" t="str">
        <f t="shared" si="19"/>
        <v/>
      </c>
      <c r="U226" s="151">
        <f>IF(D226="Tồn Kho",VLOOKUP($K$5,Link!F:H,3,FALSE),VLOOKUP($K$5,Link!F:I,4,FALSE))</f>
        <v>1</v>
      </c>
      <c r="V226" s="143" t="str">
        <f>IF(TRIM(B226)="","",IF($B$5="HỒ CHÍ MINH",IF(VLOOKUP(TRIM(B226),'Logistic Catalogue'!A:O,10,0)=0,"-",VLOOKUP(TRIM(B226),'Logistic Catalogue'!A:O,10,0)),IF($B$5="HAØ NỘI",IF(VLOOKUP(TRIM(B226),'Logistic Catalogue'!A:K,11,0)=0,"-",VLOOKUP(TRIM(B226),'Logistic Catalogue'!A:K,11,0)),"-")))</f>
        <v/>
      </c>
      <c r="W226" s="143" t="str">
        <f>IF(TRIM(B226)="","",IF($B$5="HỒ CHÍ MINH",VLOOKUP(TRIM(B226),'Logistic Catalogue'!A:O,2,),VLOOKUP(TRIM(B226),'Logistic Catalogue'!A:Q,3,0)))</f>
        <v/>
      </c>
      <c r="X226" s="70" t="str">
        <f>IF(TRIM(B226)="","",VLOOKUP(TRIM(B226),'Logistic Catalogue'!A:S,19,0))</f>
        <v/>
      </c>
    </row>
    <row r="227" spans="1:24" ht="13">
      <c r="A227" s="114">
        <v>214</v>
      </c>
      <c r="B227" s="18"/>
      <c r="C227" s="20"/>
      <c r="D227" s="125" t="str">
        <f t="shared" si="16"/>
        <v/>
      </c>
      <c r="E227" s="125" t="str">
        <f t="shared" si="17"/>
        <v/>
      </c>
      <c r="F227" s="125" t="str">
        <f>IF(TRIM(B227)="","",IF(AND(D227="Tồn kho",$B$5="HAØ NỘI"),VLOOKUP(TRIM(B227),'Logistic Catalogue'!A:G,7,0),IF(AND(D227="Tồn kho",$B$5="HỒ CHÍ MINH"),VLOOKUP(TRIM(B227),'Logistic Catalogue'!A:E,5,0),IF($B$5="HAØ NỘI",VLOOKUP(TRIM(B227),'Logistic Catalogue'!A:G,7,0),VLOOKUP(TRIM(B227),'Logistic Catalogue'!A:E,5,0)))))</f>
        <v/>
      </c>
      <c r="G227" s="129" t="str">
        <f>IF(TRIM(B227)="","",(VLOOKUP(TRIM(B227),'Logistic Catalogue'!A:O,8,0)))</f>
        <v/>
      </c>
      <c r="H227" s="129" t="str">
        <f>IF(TRIM(B227)="","",(VLOOKUP(TRIM(B227),'Logistic Catalogue'!A:O,9,0)))</f>
        <v/>
      </c>
      <c r="I227" s="126" t="str">
        <f t="shared" si="15"/>
        <v/>
      </c>
      <c r="J227" s="130" t="str">
        <f>IF(TRIM(B227)="","",VLOOKUP(TRIM(B227),'Logistic Catalogue'!A:O,13,0))</f>
        <v/>
      </c>
      <c r="K227" s="127" t="str">
        <f t="shared" si="18"/>
        <v/>
      </c>
      <c r="L227" s="134" t="str">
        <f>IF(TRIM(B227)="","",IF(OR(VLOOKUP(TRIM(B227),'Logistic Catalogue'!A:R,18,0)=285,VLOOKUP(TRIM(B227),'Logistic Catalogue'!A:R,18,0)=286,VLOOKUP(TRIM(B227),'Logistic Catalogue'!A:S,19,0)&lt;&gt;"1000003"),"Chæ caáp giaáy xaùc nhaän xuaát xöù cuûa SEVN",""))</f>
        <v/>
      </c>
      <c r="M227" s="134" t="str">
        <f>IF(TRIM(B227)="","",VLOOKUP(TRIM(B227),'Logistic Catalogue'!A:N,14,0))</f>
        <v/>
      </c>
      <c r="N227" s="134" t="str">
        <f>IF(TRIM(B227)="","",VLOOKUP(TRIM(B227),'Logistic Catalogue'!A:O,15,0))</f>
        <v/>
      </c>
      <c r="O227" s="134" t="str">
        <f>IF(TRIM(B227)="","",VLOOKUP(TRIM(B227),'Logistic Catalogue'!A:P,16,0))</f>
        <v/>
      </c>
      <c r="P227" s="173" t="str">
        <f>IF(TRIM(B227)="","",VLOOKUP(TRIM(B227),'Logistic Catalogue'!A:Q,17,0)*C227)</f>
        <v/>
      </c>
      <c r="S227" s="142" t="str">
        <f>IF(TRIM(B227)="","",IF($B$5="HỒ CHÍ MINH",VLOOKUP(TRIM(B227),'Logistic Catalogue'!A:D,4,0),IF($B$5="HAØ NỘI",VLOOKUP(TRIM(B227),'Logistic Catalogue'!A:F,6,0),"")))</f>
        <v/>
      </c>
      <c r="T227" s="151" t="str">
        <f t="shared" si="19"/>
        <v/>
      </c>
      <c r="U227" s="151">
        <f>IF(D227="Tồn Kho",VLOOKUP($K$5,Link!F:H,3,FALSE),VLOOKUP($K$5,Link!F:I,4,FALSE))</f>
        <v>1</v>
      </c>
      <c r="V227" s="143" t="str">
        <f>IF(TRIM(B227)="","",IF($B$5="HỒ CHÍ MINH",IF(VLOOKUP(TRIM(B227),'Logistic Catalogue'!A:O,10,0)=0,"-",VLOOKUP(TRIM(B227),'Logistic Catalogue'!A:O,10,0)),IF($B$5="HAØ NỘI",IF(VLOOKUP(TRIM(B227),'Logistic Catalogue'!A:K,11,0)=0,"-",VLOOKUP(TRIM(B227),'Logistic Catalogue'!A:K,11,0)),"-")))</f>
        <v/>
      </c>
      <c r="W227" s="143" t="str">
        <f>IF(TRIM(B227)="","",IF($B$5="HỒ CHÍ MINH",VLOOKUP(TRIM(B227),'Logistic Catalogue'!A:O,2,),VLOOKUP(TRIM(B227),'Logistic Catalogue'!A:Q,3,0)))</f>
        <v/>
      </c>
      <c r="X227" s="70" t="str">
        <f>IF(TRIM(B227)="","",VLOOKUP(TRIM(B227),'Logistic Catalogue'!A:S,19,0))</f>
        <v/>
      </c>
    </row>
    <row r="228" spans="1:24" ht="13">
      <c r="A228" s="115">
        <v>215</v>
      </c>
      <c r="B228" s="18"/>
      <c r="C228" s="20"/>
      <c r="D228" s="125" t="str">
        <f t="shared" si="16"/>
        <v/>
      </c>
      <c r="E228" s="125" t="str">
        <f t="shared" si="17"/>
        <v/>
      </c>
      <c r="F228" s="125" t="str">
        <f>IF(TRIM(B228)="","",IF(AND(D228="Tồn kho",$B$5="HAØ NỘI"),VLOOKUP(TRIM(B228),'Logistic Catalogue'!A:G,7,0),IF(AND(D228="Tồn kho",$B$5="HỒ CHÍ MINH"),VLOOKUP(TRIM(B228),'Logistic Catalogue'!A:E,5,0),IF($B$5="HAØ NỘI",VLOOKUP(TRIM(B228),'Logistic Catalogue'!A:G,7,0),VLOOKUP(TRIM(B228),'Logistic Catalogue'!A:E,5,0)))))</f>
        <v/>
      </c>
      <c r="G228" s="129" t="str">
        <f>IF(TRIM(B228)="","",(VLOOKUP(TRIM(B228),'Logistic Catalogue'!A:O,8,0)))</f>
        <v/>
      </c>
      <c r="H228" s="129" t="str">
        <f>IF(TRIM(B228)="","",(VLOOKUP(TRIM(B228),'Logistic Catalogue'!A:O,9,0)))</f>
        <v/>
      </c>
      <c r="I228" s="126" t="str">
        <f t="shared" si="15"/>
        <v/>
      </c>
      <c r="J228" s="130" t="str">
        <f>IF(TRIM(B228)="","",VLOOKUP(TRIM(B228),'Logistic Catalogue'!A:O,13,0))</f>
        <v/>
      </c>
      <c r="K228" s="127" t="str">
        <f t="shared" si="18"/>
        <v/>
      </c>
      <c r="L228" s="134" t="str">
        <f>IF(TRIM(B228)="","",IF(OR(VLOOKUP(TRIM(B228),'Logistic Catalogue'!A:R,18,0)=285,VLOOKUP(TRIM(B228),'Logistic Catalogue'!A:R,18,0)=286,VLOOKUP(TRIM(B228),'Logistic Catalogue'!A:S,19,0)&lt;&gt;"1000003"),"Chæ caáp giaáy xaùc nhaän xuaát xöù cuûa SEVN",""))</f>
        <v/>
      </c>
      <c r="M228" s="134" t="str">
        <f>IF(TRIM(B228)="","",VLOOKUP(TRIM(B228),'Logistic Catalogue'!A:N,14,0))</f>
        <v/>
      </c>
      <c r="N228" s="134" t="str">
        <f>IF(TRIM(B228)="","",VLOOKUP(TRIM(B228),'Logistic Catalogue'!A:O,15,0))</f>
        <v/>
      </c>
      <c r="O228" s="134" t="str">
        <f>IF(TRIM(B228)="","",VLOOKUP(TRIM(B228),'Logistic Catalogue'!A:P,16,0))</f>
        <v/>
      </c>
      <c r="P228" s="173" t="str">
        <f>IF(TRIM(B228)="","",VLOOKUP(TRIM(B228),'Logistic Catalogue'!A:Q,17,0)*C228)</f>
        <v/>
      </c>
      <c r="S228" s="142" t="str">
        <f>IF(TRIM(B228)="","",IF($B$5="HỒ CHÍ MINH",VLOOKUP(TRIM(B228),'Logistic Catalogue'!A:D,4,0),IF($B$5="HAØ NỘI",VLOOKUP(TRIM(B228),'Logistic Catalogue'!A:F,6,0),"")))</f>
        <v/>
      </c>
      <c r="T228" s="151" t="str">
        <f t="shared" si="19"/>
        <v/>
      </c>
      <c r="U228" s="151">
        <f>IF(D228="Tồn Kho",VLOOKUP($K$5,Link!F:H,3,FALSE),VLOOKUP($K$5,Link!F:I,4,FALSE))</f>
        <v>1</v>
      </c>
      <c r="V228" s="143" t="str">
        <f>IF(TRIM(B228)="","",IF($B$5="HỒ CHÍ MINH",IF(VLOOKUP(TRIM(B228),'Logistic Catalogue'!A:O,10,0)=0,"-",VLOOKUP(TRIM(B228),'Logistic Catalogue'!A:O,10,0)),IF($B$5="HAØ NỘI",IF(VLOOKUP(TRIM(B228),'Logistic Catalogue'!A:K,11,0)=0,"-",VLOOKUP(TRIM(B228),'Logistic Catalogue'!A:K,11,0)),"-")))</f>
        <v/>
      </c>
      <c r="W228" s="143" t="str">
        <f>IF(TRIM(B228)="","",IF($B$5="HỒ CHÍ MINH",VLOOKUP(TRIM(B228),'Logistic Catalogue'!A:O,2,),VLOOKUP(TRIM(B228),'Logistic Catalogue'!A:Q,3,0)))</f>
        <v/>
      </c>
      <c r="X228" s="70" t="str">
        <f>IF(TRIM(B228)="","",VLOOKUP(TRIM(B228),'Logistic Catalogue'!A:S,19,0))</f>
        <v/>
      </c>
    </row>
    <row r="229" spans="1:24" ht="13">
      <c r="A229" s="114">
        <v>216</v>
      </c>
      <c r="B229" s="18"/>
      <c r="C229" s="20"/>
      <c r="D229" s="125" t="str">
        <f t="shared" si="16"/>
        <v/>
      </c>
      <c r="E229" s="125" t="str">
        <f t="shared" si="17"/>
        <v/>
      </c>
      <c r="F229" s="125" t="str">
        <f>IF(TRIM(B229)="","",IF(AND(D229="Tồn kho",$B$5="HAØ NỘI"),VLOOKUP(TRIM(B229),'Logistic Catalogue'!A:G,7,0),IF(AND(D229="Tồn kho",$B$5="HỒ CHÍ MINH"),VLOOKUP(TRIM(B229),'Logistic Catalogue'!A:E,5,0),IF($B$5="HAØ NỘI",VLOOKUP(TRIM(B229),'Logistic Catalogue'!A:G,7,0),VLOOKUP(TRIM(B229),'Logistic Catalogue'!A:E,5,0)))))</f>
        <v/>
      </c>
      <c r="G229" s="129" t="str">
        <f>IF(TRIM(B229)="","",(VLOOKUP(TRIM(B229),'Logistic Catalogue'!A:O,8,0)))</f>
        <v/>
      </c>
      <c r="H229" s="129" t="str">
        <f>IF(TRIM(B229)="","",(VLOOKUP(TRIM(B229),'Logistic Catalogue'!A:O,9,0)))</f>
        <v/>
      </c>
      <c r="I229" s="126" t="str">
        <f t="shared" si="15"/>
        <v/>
      </c>
      <c r="J229" s="130" t="str">
        <f>IF(TRIM(B229)="","",VLOOKUP(TRIM(B229),'Logistic Catalogue'!A:O,13,0))</f>
        <v/>
      </c>
      <c r="K229" s="127" t="str">
        <f t="shared" si="18"/>
        <v/>
      </c>
      <c r="L229" s="134" t="str">
        <f>IF(TRIM(B229)="","",IF(OR(VLOOKUP(TRIM(B229),'Logistic Catalogue'!A:R,18,0)=285,VLOOKUP(TRIM(B229),'Logistic Catalogue'!A:R,18,0)=286,VLOOKUP(TRIM(B229),'Logistic Catalogue'!A:S,19,0)&lt;&gt;"1000003"),"Chæ caáp giaáy xaùc nhaän xuaát xöù cuûa SEVN",""))</f>
        <v/>
      </c>
      <c r="M229" s="134" t="str">
        <f>IF(TRIM(B229)="","",VLOOKUP(TRIM(B229),'Logistic Catalogue'!A:N,14,0))</f>
        <v/>
      </c>
      <c r="N229" s="134" t="str">
        <f>IF(TRIM(B229)="","",VLOOKUP(TRIM(B229),'Logistic Catalogue'!A:O,15,0))</f>
        <v/>
      </c>
      <c r="O229" s="134" t="str">
        <f>IF(TRIM(B229)="","",VLOOKUP(TRIM(B229),'Logistic Catalogue'!A:P,16,0))</f>
        <v/>
      </c>
      <c r="P229" s="173" t="str">
        <f>IF(TRIM(B229)="","",VLOOKUP(TRIM(B229),'Logistic Catalogue'!A:Q,17,0)*C229)</f>
        <v/>
      </c>
      <c r="S229" s="142" t="str">
        <f>IF(TRIM(B229)="","",IF($B$5="HỒ CHÍ MINH",VLOOKUP(TRIM(B229),'Logistic Catalogue'!A:D,4,0),IF($B$5="HAØ NỘI",VLOOKUP(TRIM(B229),'Logistic Catalogue'!A:F,6,0),"")))</f>
        <v/>
      </c>
      <c r="T229" s="151" t="str">
        <f t="shared" si="19"/>
        <v/>
      </c>
      <c r="U229" s="151">
        <f>IF(D229="Tồn Kho",VLOOKUP($K$5,Link!F:H,3,FALSE),VLOOKUP($K$5,Link!F:I,4,FALSE))</f>
        <v>1</v>
      </c>
      <c r="V229" s="143" t="str">
        <f>IF(TRIM(B229)="","",IF($B$5="HỒ CHÍ MINH",IF(VLOOKUP(TRIM(B229),'Logistic Catalogue'!A:O,10,0)=0,"-",VLOOKUP(TRIM(B229),'Logistic Catalogue'!A:O,10,0)),IF($B$5="HAØ NỘI",IF(VLOOKUP(TRIM(B229),'Logistic Catalogue'!A:K,11,0)=0,"-",VLOOKUP(TRIM(B229),'Logistic Catalogue'!A:K,11,0)),"-")))</f>
        <v/>
      </c>
      <c r="W229" s="143" t="str">
        <f>IF(TRIM(B229)="","",IF($B$5="HỒ CHÍ MINH",VLOOKUP(TRIM(B229),'Logistic Catalogue'!A:O,2,),VLOOKUP(TRIM(B229),'Logistic Catalogue'!A:Q,3,0)))</f>
        <v/>
      </c>
      <c r="X229" s="70" t="str">
        <f>IF(TRIM(B229)="","",VLOOKUP(TRIM(B229),'Logistic Catalogue'!A:S,19,0))</f>
        <v/>
      </c>
    </row>
    <row r="230" spans="1:24" ht="13">
      <c r="A230" s="115">
        <v>217</v>
      </c>
      <c r="B230" s="18"/>
      <c r="C230" s="20"/>
      <c r="D230" s="125" t="str">
        <f t="shared" si="16"/>
        <v/>
      </c>
      <c r="E230" s="125" t="str">
        <f t="shared" si="17"/>
        <v/>
      </c>
      <c r="F230" s="125" t="str">
        <f>IF(TRIM(B230)="","",IF(AND(D230="Tồn kho",$B$5="HAØ NỘI"),VLOOKUP(TRIM(B230),'Logistic Catalogue'!A:G,7,0),IF(AND(D230="Tồn kho",$B$5="HỒ CHÍ MINH"),VLOOKUP(TRIM(B230),'Logistic Catalogue'!A:E,5,0),IF($B$5="HAØ NỘI",VLOOKUP(TRIM(B230),'Logistic Catalogue'!A:G,7,0),VLOOKUP(TRIM(B230),'Logistic Catalogue'!A:E,5,0)))))</f>
        <v/>
      </c>
      <c r="G230" s="129" t="str">
        <f>IF(TRIM(B230)="","",(VLOOKUP(TRIM(B230),'Logistic Catalogue'!A:O,8,0)))</f>
        <v/>
      </c>
      <c r="H230" s="129" t="str">
        <f>IF(TRIM(B230)="","",(VLOOKUP(TRIM(B230),'Logistic Catalogue'!A:O,9,0)))</f>
        <v/>
      </c>
      <c r="I230" s="126" t="str">
        <f t="shared" si="15"/>
        <v/>
      </c>
      <c r="J230" s="130" t="str">
        <f>IF(TRIM(B230)="","",VLOOKUP(TRIM(B230),'Logistic Catalogue'!A:O,13,0))</f>
        <v/>
      </c>
      <c r="K230" s="127" t="str">
        <f t="shared" si="18"/>
        <v/>
      </c>
      <c r="L230" s="134" t="str">
        <f>IF(TRIM(B230)="","",IF(OR(VLOOKUP(TRIM(B230),'Logistic Catalogue'!A:R,18,0)=285,VLOOKUP(TRIM(B230),'Logistic Catalogue'!A:R,18,0)=286,VLOOKUP(TRIM(B230),'Logistic Catalogue'!A:S,19,0)&lt;&gt;"1000003"),"Chæ caáp giaáy xaùc nhaän xuaát xöù cuûa SEVN",""))</f>
        <v/>
      </c>
      <c r="M230" s="134" t="str">
        <f>IF(TRIM(B230)="","",VLOOKUP(TRIM(B230),'Logistic Catalogue'!A:N,14,0))</f>
        <v/>
      </c>
      <c r="N230" s="134" t="str">
        <f>IF(TRIM(B230)="","",VLOOKUP(TRIM(B230),'Logistic Catalogue'!A:O,15,0))</f>
        <v/>
      </c>
      <c r="O230" s="134" t="str">
        <f>IF(TRIM(B230)="","",VLOOKUP(TRIM(B230),'Logistic Catalogue'!A:P,16,0))</f>
        <v/>
      </c>
      <c r="P230" s="173" t="str">
        <f>IF(TRIM(B230)="","",VLOOKUP(TRIM(B230),'Logistic Catalogue'!A:Q,17,0)*C230)</f>
        <v/>
      </c>
      <c r="S230" s="142" t="str">
        <f>IF(TRIM(B230)="","",IF($B$5="HỒ CHÍ MINH",VLOOKUP(TRIM(B230),'Logistic Catalogue'!A:D,4,0),IF($B$5="HAØ NỘI",VLOOKUP(TRIM(B230),'Logistic Catalogue'!A:F,6,0),"")))</f>
        <v/>
      </c>
      <c r="T230" s="151" t="str">
        <f t="shared" si="19"/>
        <v/>
      </c>
      <c r="U230" s="151">
        <f>IF(D230="Tồn Kho",VLOOKUP($K$5,Link!F:H,3,FALSE),VLOOKUP($K$5,Link!F:I,4,FALSE))</f>
        <v>1</v>
      </c>
      <c r="V230" s="143" t="str">
        <f>IF(TRIM(B230)="","",IF($B$5="HỒ CHÍ MINH",IF(VLOOKUP(TRIM(B230),'Logistic Catalogue'!A:O,10,0)=0,"-",VLOOKUP(TRIM(B230),'Logistic Catalogue'!A:O,10,0)),IF($B$5="HAØ NỘI",IF(VLOOKUP(TRIM(B230),'Logistic Catalogue'!A:K,11,0)=0,"-",VLOOKUP(TRIM(B230),'Logistic Catalogue'!A:K,11,0)),"-")))</f>
        <v/>
      </c>
      <c r="W230" s="143" t="str">
        <f>IF(TRIM(B230)="","",IF($B$5="HỒ CHÍ MINH",VLOOKUP(TRIM(B230),'Logistic Catalogue'!A:O,2,),VLOOKUP(TRIM(B230),'Logistic Catalogue'!A:Q,3,0)))</f>
        <v/>
      </c>
      <c r="X230" s="70" t="str">
        <f>IF(TRIM(B230)="","",VLOOKUP(TRIM(B230),'Logistic Catalogue'!A:S,19,0))</f>
        <v/>
      </c>
    </row>
    <row r="231" spans="1:24" ht="13">
      <c r="A231" s="114">
        <v>218</v>
      </c>
      <c r="B231" s="18"/>
      <c r="C231" s="20"/>
      <c r="D231" s="125" t="str">
        <f t="shared" si="16"/>
        <v/>
      </c>
      <c r="E231" s="125" t="str">
        <f t="shared" si="17"/>
        <v/>
      </c>
      <c r="F231" s="125" t="str">
        <f>IF(TRIM(B231)="","",IF(AND(D231="Tồn kho",$B$5="HAØ NỘI"),VLOOKUP(TRIM(B231),'Logistic Catalogue'!A:G,7,0),IF(AND(D231="Tồn kho",$B$5="HỒ CHÍ MINH"),VLOOKUP(TRIM(B231),'Logistic Catalogue'!A:E,5,0),IF($B$5="HAØ NỘI",VLOOKUP(TRIM(B231),'Logistic Catalogue'!A:G,7,0),VLOOKUP(TRIM(B231),'Logistic Catalogue'!A:E,5,0)))))</f>
        <v/>
      </c>
      <c r="G231" s="129" t="str">
        <f>IF(TRIM(B231)="","",(VLOOKUP(TRIM(B231),'Logistic Catalogue'!A:O,8,0)))</f>
        <v/>
      </c>
      <c r="H231" s="129" t="str">
        <f>IF(TRIM(B231)="","",(VLOOKUP(TRIM(B231),'Logistic Catalogue'!A:O,9,0)))</f>
        <v/>
      </c>
      <c r="I231" s="126" t="str">
        <f t="shared" si="15"/>
        <v/>
      </c>
      <c r="J231" s="130" t="str">
        <f>IF(TRIM(B231)="","",VLOOKUP(TRIM(B231),'Logistic Catalogue'!A:O,13,0))</f>
        <v/>
      </c>
      <c r="K231" s="127" t="str">
        <f t="shared" si="18"/>
        <v/>
      </c>
      <c r="L231" s="134" t="str">
        <f>IF(TRIM(B231)="","",IF(OR(VLOOKUP(TRIM(B231),'Logistic Catalogue'!A:R,18,0)=285,VLOOKUP(TRIM(B231),'Logistic Catalogue'!A:R,18,0)=286,VLOOKUP(TRIM(B231),'Logistic Catalogue'!A:S,19,0)&lt;&gt;"1000003"),"Chæ caáp giaáy xaùc nhaän xuaát xöù cuûa SEVN",""))</f>
        <v/>
      </c>
      <c r="M231" s="134" t="str">
        <f>IF(TRIM(B231)="","",VLOOKUP(TRIM(B231),'Logistic Catalogue'!A:N,14,0))</f>
        <v/>
      </c>
      <c r="N231" s="134" t="str">
        <f>IF(TRIM(B231)="","",VLOOKUP(TRIM(B231),'Logistic Catalogue'!A:O,15,0))</f>
        <v/>
      </c>
      <c r="O231" s="134" t="str">
        <f>IF(TRIM(B231)="","",VLOOKUP(TRIM(B231),'Logistic Catalogue'!A:P,16,0))</f>
        <v/>
      </c>
      <c r="P231" s="173" t="str">
        <f>IF(TRIM(B231)="","",VLOOKUP(TRIM(B231),'Logistic Catalogue'!A:Q,17,0)*C231)</f>
        <v/>
      </c>
      <c r="S231" s="142" t="str">
        <f>IF(TRIM(B231)="","",IF($B$5="HỒ CHÍ MINH",VLOOKUP(TRIM(B231),'Logistic Catalogue'!A:D,4,0),IF($B$5="HAØ NỘI",VLOOKUP(TRIM(B231),'Logistic Catalogue'!A:F,6,0),"")))</f>
        <v/>
      </c>
      <c r="T231" s="151" t="str">
        <f t="shared" si="19"/>
        <v/>
      </c>
      <c r="U231" s="151">
        <f>IF(D231="Tồn Kho",VLOOKUP($K$5,Link!F:H,3,FALSE),VLOOKUP($K$5,Link!F:I,4,FALSE))</f>
        <v>1</v>
      </c>
      <c r="V231" s="143" t="str">
        <f>IF(TRIM(B231)="","",IF($B$5="HỒ CHÍ MINH",IF(VLOOKUP(TRIM(B231),'Logistic Catalogue'!A:O,10,0)=0,"-",VLOOKUP(TRIM(B231),'Logistic Catalogue'!A:O,10,0)),IF($B$5="HAØ NỘI",IF(VLOOKUP(TRIM(B231),'Logistic Catalogue'!A:K,11,0)=0,"-",VLOOKUP(TRIM(B231),'Logistic Catalogue'!A:K,11,0)),"-")))</f>
        <v/>
      </c>
      <c r="W231" s="143" t="str">
        <f>IF(TRIM(B231)="","",IF($B$5="HỒ CHÍ MINH",VLOOKUP(TRIM(B231),'Logistic Catalogue'!A:O,2,),VLOOKUP(TRIM(B231),'Logistic Catalogue'!A:Q,3,0)))</f>
        <v/>
      </c>
      <c r="X231" s="70" t="str">
        <f>IF(TRIM(B231)="","",VLOOKUP(TRIM(B231),'Logistic Catalogue'!A:S,19,0))</f>
        <v/>
      </c>
    </row>
    <row r="232" spans="1:24" ht="13">
      <c r="A232" s="115">
        <v>219</v>
      </c>
      <c r="B232" s="18"/>
      <c r="C232" s="20"/>
      <c r="D232" s="125" t="str">
        <f t="shared" si="16"/>
        <v/>
      </c>
      <c r="E232" s="125" t="str">
        <f t="shared" si="17"/>
        <v/>
      </c>
      <c r="F232" s="125" t="str">
        <f>IF(TRIM(B232)="","",IF(AND(D232="Tồn kho",$B$5="HAØ NỘI"),VLOOKUP(TRIM(B232),'Logistic Catalogue'!A:G,7,0),IF(AND(D232="Tồn kho",$B$5="HỒ CHÍ MINH"),VLOOKUP(TRIM(B232),'Logistic Catalogue'!A:E,5,0),IF($B$5="HAØ NỘI",VLOOKUP(TRIM(B232),'Logistic Catalogue'!A:G,7,0),VLOOKUP(TRIM(B232),'Logistic Catalogue'!A:E,5,0)))))</f>
        <v/>
      </c>
      <c r="G232" s="129" t="str">
        <f>IF(TRIM(B232)="","",(VLOOKUP(TRIM(B232),'Logistic Catalogue'!A:O,8,0)))</f>
        <v/>
      </c>
      <c r="H232" s="129" t="str">
        <f>IF(TRIM(B232)="","",(VLOOKUP(TRIM(B232),'Logistic Catalogue'!A:O,9,0)))</f>
        <v/>
      </c>
      <c r="I232" s="126" t="str">
        <f t="shared" si="15"/>
        <v/>
      </c>
      <c r="J232" s="130" t="str">
        <f>IF(TRIM(B232)="","",VLOOKUP(TRIM(B232),'Logistic Catalogue'!A:O,13,0))</f>
        <v/>
      </c>
      <c r="K232" s="127" t="str">
        <f t="shared" si="18"/>
        <v/>
      </c>
      <c r="L232" s="134" t="str">
        <f>IF(TRIM(B232)="","",IF(OR(VLOOKUP(TRIM(B232),'Logistic Catalogue'!A:R,18,0)=285,VLOOKUP(TRIM(B232),'Logistic Catalogue'!A:R,18,0)=286,VLOOKUP(TRIM(B232),'Logistic Catalogue'!A:S,19,0)&lt;&gt;"1000003"),"Chæ caáp giaáy xaùc nhaän xuaát xöù cuûa SEVN",""))</f>
        <v/>
      </c>
      <c r="M232" s="134" t="str">
        <f>IF(TRIM(B232)="","",VLOOKUP(TRIM(B232),'Logistic Catalogue'!A:N,14,0))</f>
        <v/>
      </c>
      <c r="N232" s="134" t="str">
        <f>IF(TRIM(B232)="","",VLOOKUP(TRIM(B232),'Logistic Catalogue'!A:O,15,0))</f>
        <v/>
      </c>
      <c r="O232" s="134" t="str">
        <f>IF(TRIM(B232)="","",VLOOKUP(TRIM(B232),'Logistic Catalogue'!A:P,16,0))</f>
        <v/>
      </c>
      <c r="P232" s="173" t="str">
        <f>IF(TRIM(B232)="","",VLOOKUP(TRIM(B232),'Logistic Catalogue'!A:Q,17,0)*C232)</f>
        <v/>
      </c>
      <c r="S232" s="142" t="str">
        <f>IF(TRIM(B232)="","",IF($B$5="HỒ CHÍ MINH",VLOOKUP(TRIM(B232),'Logistic Catalogue'!A:D,4,0),IF($B$5="HAØ NỘI",VLOOKUP(TRIM(B232),'Logistic Catalogue'!A:F,6,0),"")))</f>
        <v/>
      </c>
      <c r="T232" s="151" t="str">
        <f t="shared" si="19"/>
        <v/>
      </c>
      <c r="U232" s="151">
        <f>IF(D232="Tồn Kho",VLOOKUP($K$5,Link!F:H,3,FALSE),VLOOKUP($K$5,Link!F:I,4,FALSE))</f>
        <v>1</v>
      </c>
      <c r="V232" s="143" t="str">
        <f>IF(TRIM(B232)="","",IF($B$5="HỒ CHÍ MINH",IF(VLOOKUP(TRIM(B232),'Logistic Catalogue'!A:O,10,0)=0,"-",VLOOKUP(TRIM(B232),'Logistic Catalogue'!A:O,10,0)),IF($B$5="HAØ NỘI",IF(VLOOKUP(TRIM(B232),'Logistic Catalogue'!A:K,11,0)=0,"-",VLOOKUP(TRIM(B232),'Logistic Catalogue'!A:K,11,0)),"-")))</f>
        <v/>
      </c>
      <c r="W232" s="143" t="str">
        <f>IF(TRIM(B232)="","",IF($B$5="HỒ CHÍ MINH",VLOOKUP(TRIM(B232),'Logistic Catalogue'!A:O,2,),VLOOKUP(TRIM(B232),'Logistic Catalogue'!A:Q,3,0)))</f>
        <v/>
      </c>
      <c r="X232" s="70" t="str">
        <f>IF(TRIM(B232)="","",VLOOKUP(TRIM(B232),'Logistic Catalogue'!A:S,19,0))</f>
        <v/>
      </c>
    </row>
    <row r="233" spans="1:24" ht="13">
      <c r="A233" s="114">
        <v>220</v>
      </c>
      <c r="B233" s="18"/>
      <c r="C233" s="20"/>
      <c r="D233" s="125" t="str">
        <f t="shared" si="16"/>
        <v/>
      </c>
      <c r="E233" s="125" t="str">
        <f t="shared" si="17"/>
        <v/>
      </c>
      <c r="F233" s="125" t="str">
        <f>IF(TRIM(B233)="","",IF(AND(D233="Tồn kho",$B$5="HAØ NỘI"),VLOOKUP(TRIM(B233),'Logistic Catalogue'!A:G,7,0),IF(AND(D233="Tồn kho",$B$5="HỒ CHÍ MINH"),VLOOKUP(TRIM(B233),'Logistic Catalogue'!A:E,5,0),IF($B$5="HAØ NỘI",VLOOKUP(TRIM(B233),'Logistic Catalogue'!A:G,7,0),VLOOKUP(TRIM(B233),'Logistic Catalogue'!A:E,5,0)))))</f>
        <v/>
      </c>
      <c r="G233" s="129" t="str">
        <f>IF(TRIM(B233)="","",(VLOOKUP(TRIM(B233),'Logistic Catalogue'!A:O,8,0)))</f>
        <v/>
      </c>
      <c r="H233" s="129" t="str">
        <f>IF(TRIM(B233)="","",(VLOOKUP(TRIM(B233),'Logistic Catalogue'!A:O,9,0)))</f>
        <v/>
      </c>
      <c r="I233" s="126" t="str">
        <f t="shared" si="15"/>
        <v/>
      </c>
      <c r="J233" s="130" t="str">
        <f>IF(TRIM(B233)="","",VLOOKUP(TRIM(B233),'Logistic Catalogue'!A:O,13,0))</f>
        <v/>
      </c>
      <c r="K233" s="127" t="str">
        <f t="shared" si="18"/>
        <v/>
      </c>
      <c r="L233" s="134" t="str">
        <f>IF(TRIM(B233)="","",IF(OR(VLOOKUP(TRIM(B233),'Logistic Catalogue'!A:R,18,0)=285,VLOOKUP(TRIM(B233),'Logistic Catalogue'!A:R,18,0)=286,VLOOKUP(TRIM(B233),'Logistic Catalogue'!A:S,19,0)&lt;&gt;"1000003"),"Chæ caáp giaáy xaùc nhaän xuaát xöù cuûa SEVN",""))</f>
        <v/>
      </c>
      <c r="M233" s="134" t="str">
        <f>IF(TRIM(B233)="","",VLOOKUP(TRIM(B233),'Logistic Catalogue'!A:N,14,0))</f>
        <v/>
      </c>
      <c r="N233" s="134" t="str">
        <f>IF(TRIM(B233)="","",VLOOKUP(TRIM(B233),'Logistic Catalogue'!A:O,15,0))</f>
        <v/>
      </c>
      <c r="O233" s="134" t="str">
        <f>IF(TRIM(B233)="","",VLOOKUP(TRIM(B233),'Logistic Catalogue'!A:P,16,0))</f>
        <v/>
      </c>
      <c r="P233" s="173" t="str">
        <f>IF(TRIM(B233)="","",VLOOKUP(TRIM(B233),'Logistic Catalogue'!A:Q,17,0)*C233)</f>
        <v/>
      </c>
      <c r="S233" s="142" t="str">
        <f>IF(TRIM(B233)="","",IF($B$5="HỒ CHÍ MINH",VLOOKUP(TRIM(B233),'Logistic Catalogue'!A:D,4,0),IF($B$5="HAØ NỘI",VLOOKUP(TRIM(B233),'Logistic Catalogue'!A:F,6,0),"")))</f>
        <v/>
      </c>
      <c r="T233" s="151" t="str">
        <f t="shared" si="19"/>
        <v/>
      </c>
      <c r="U233" s="151">
        <f>IF(D233="Tồn Kho",VLOOKUP($K$5,Link!F:H,3,FALSE),VLOOKUP($K$5,Link!F:I,4,FALSE))</f>
        <v>1</v>
      </c>
      <c r="V233" s="143" t="str">
        <f>IF(TRIM(B233)="","",IF($B$5="HỒ CHÍ MINH",IF(VLOOKUP(TRIM(B233),'Logistic Catalogue'!A:O,10,0)=0,"-",VLOOKUP(TRIM(B233),'Logistic Catalogue'!A:O,10,0)),IF($B$5="HAØ NỘI",IF(VLOOKUP(TRIM(B233),'Logistic Catalogue'!A:K,11,0)=0,"-",VLOOKUP(TRIM(B233),'Logistic Catalogue'!A:K,11,0)),"-")))</f>
        <v/>
      </c>
      <c r="W233" s="143" t="str">
        <f>IF(TRIM(B233)="","",IF($B$5="HỒ CHÍ MINH",VLOOKUP(TRIM(B233),'Logistic Catalogue'!A:O,2,),VLOOKUP(TRIM(B233),'Logistic Catalogue'!A:Q,3,0)))</f>
        <v/>
      </c>
      <c r="X233" s="70" t="str">
        <f>IF(TRIM(B233)="","",VLOOKUP(TRIM(B233),'Logistic Catalogue'!A:S,19,0))</f>
        <v/>
      </c>
    </row>
    <row r="234" spans="1:24" ht="13">
      <c r="A234" s="115">
        <v>221</v>
      </c>
      <c r="B234" s="18"/>
      <c r="C234" s="20"/>
      <c r="D234" s="125" t="str">
        <f t="shared" si="16"/>
        <v/>
      </c>
      <c r="E234" s="125" t="str">
        <f t="shared" si="17"/>
        <v/>
      </c>
      <c r="F234" s="125" t="str">
        <f>IF(TRIM(B234)="","",IF(AND(D234="Tồn kho",$B$5="HAØ NỘI"),VLOOKUP(TRIM(B234),'Logistic Catalogue'!A:G,7,0),IF(AND(D234="Tồn kho",$B$5="HỒ CHÍ MINH"),VLOOKUP(TRIM(B234),'Logistic Catalogue'!A:E,5,0),IF($B$5="HAØ NỘI",VLOOKUP(TRIM(B234),'Logistic Catalogue'!A:G,7,0),VLOOKUP(TRIM(B234),'Logistic Catalogue'!A:E,5,0)))))</f>
        <v/>
      </c>
      <c r="G234" s="129" t="str">
        <f>IF(TRIM(B234)="","",(VLOOKUP(TRIM(B234),'Logistic Catalogue'!A:O,8,0)))</f>
        <v/>
      </c>
      <c r="H234" s="129" t="str">
        <f>IF(TRIM(B234)="","",(VLOOKUP(TRIM(B234),'Logistic Catalogue'!A:O,9,0)))</f>
        <v/>
      </c>
      <c r="I234" s="126" t="str">
        <f t="shared" si="15"/>
        <v/>
      </c>
      <c r="J234" s="130" t="str">
        <f>IF(TRIM(B234)="","",VLOOKUP(TRIM(B234),'Logistic Catalogue'!A:O,13,0))</f>
        <v/>
      </c>
      <c r="K234" s="127" t="str">
        <f t="shared" si="18"/>
        <v/>
      </c>
      <c r="L234" s="134" t="str">
        <f>IF(TRIM(B234)="","",IF(OR(VLOOKUP(TRIM(B234),'Logistic Catalogue'!A:R,18,0)=285,VLOOKUP(TRIM(B234),'Logistic Catalogue'!A:R,18,0)=286,VLOOKUP(TRIM(B234),'Logistic Catalogue'!A:S,19,0)&lt;&gt;"1000003"),"Chæ caáp giaáy xaùc nhaän xuaát xöù cuûa SEVN",""))</f>
        <v/>
      </c>
      <c r="M234" s="134" t="str">
        <f>IF(TRIM(B234)="","",VLOOKUP(TRIM(B234),'Logistic Catalogue'!A:N,14,0))</f>
        <v/>
      </c>
      <c r="N234" s="134" t="str">
        <f>IF(TRIM(B234)="","",VLOOKUP(TRIM(B234),'Logistic Catalogue'!A:O,15,0))</f>
        <v/>
      </c>
      <c r="O234" s="134" t="str">
        <f>IF(TRIM(B234)="","",VLOOKUP(TRIM(B234),'Logistic Catalogue'!A:P,16,0))</f>
        <v/>
      </c>
      <c r="P234" s="173" t="str">
        <f>IF(TRIM(B234)="","",VLOOKUP(TRIM(B234),'Logistic Catalogue'!A:Q,17,0)*C234)</f>
        <v/>
      </c>
      <c r="S234" s="142" t="str">
        <f>IF(TRIM(B234)="","",IF($B$5="HỒ CHÍ MINH",VLOOKUP(TRIM(B234),'Logistic Catalogue'!A:D,4,0),IF($B$5="HAØ NỘI",VLOOKUP(TRIM(B234),'Logistic Catalogue'!A:F,6,0),"")))</f>
        <v/>
      </c>
      <c r="T234" s="151" t="str">
        <f t="shared" si="19"/>
        <v/>
      </c>
      <c r="U234" s="151">
        <f>IF(D234="Tồn Kho",VLOOKUP($K$5,Link!F:H,3,FALSE),VLOOKUP($K$5,Link!F:I,4,FALSE))</f>
        <v>1</v>
      </c>
      <c r="V234" s="143" t="str">
        <f>IF(TRIM(B234)="","",IF($B$5="HỒ CHÍ MINH",IF(VLOOKUP(TRIM(B234),'Logistic Catalogue'!A:O,10,0)=0,"-",VLOOKUP(TRIM(B234),'Logistic Catalogue'!A:O,10,0)),IF($B$5="HAØ NỘI",IF(VLOOKUP(TRIM(B234),'Logistic Catalogue'!A:K,11,0)=0,"-",VLOOKUP(TRIM(B234),'Logistic Catalogue'!A:K,11,0)),"-")))</f>
        <v/>
      </c>
      <c r="W234" s="143" t="str">
        <f>IF(TRIM(B234)="","",IF($B$5="HỒ CHÍ MINH",VLOOKUP(TRIM(B234),'Logistic Catalogue'!A:O,2,),VLOOKUP(TRIM(B234),'Logistic Catalogue'!A:Q,3,0)))</f>
        <v/>
      </c>
      <c r="X234" s="70" t="str">
        <f>IF(TRIM(B234)="","",VLOOKUP(TRIM(B234),'Logistic Catalogue'!A:S,19,0))</f>
        <v/>
      </c>
    </row>
    <row r="235" spans="1:24" ht="13">
      <c r="A235" s="114">
        <v>222</v>
      </c>
      <c r="B235" s="18"/>
      <c r="C235" s="20"/>
      <c r="D235" s="125" t="str">
        <f t="shared" si="16"/>
        <v/>
      </c>
      <c r="E235" s="125" t="str">
        <f t="shared" si="17"/>
        <v/>
      </c>
      <c r="F235" s="125" t="str">
        <f>IF(TRIM(B235)="","",IF(AND(D235="Tồn kho",$B$5="HAØ NỘI"),VLOOKUP(TRIM(B235),'Logistic Catalogue'!A:G,7,0),IF(AND(D235="Tồn kho",$B$5="HỒ CHÍ MINH"),VLOOKUP(TRIM(B235),'Logistic Catalogue'!A:E,5,0),IF($B$5="HAØ NỘI",VLOOKUP(TRIM(B235),'Logistic Catalogue'!A:G,7,0),VLOOKUP(TRIM(B235),'Logistic Catalogue'!A:E,5,0)))))</f>
        <v/>
      </c>
      <c r="G235" s="129" t="str">
        <f>IF(TRIM(B235)="","",(VLOOKUP(TRIM(B235),'Logistic Catalogue'!A:O,8,0)))</f>
        <v/>
      </c>
      <c r="H235" s="129" t="str">
        <f>IF(TRIM(B235)="","",(VLOOKUP(TRIM(B235),'Logistic Catalogue'!A:O,9,0)))</f>
        <v/>
      </c>
      <c r="I235" s="126" t="str">
        <f t="shared" si="15"/>
        <v/>
      </c>
      <c r="J235" s="130" t="str">
        <f>IF(TRIM(B235)="","",VLOOKUP(TRIM(B235),'Logistic Catalogue'!A:O,13,0))</f>
        <v/>
      </c>
      <c r="K235" s="127" t="str">
        <f t="shared" si="18"/>
        <v/>
      </c>
      <c r="L235" s="134" t="str">
        <f>IF(TRIM(B235)="","",IF(OR(VLOOKUP(TRIM(B235),'Logistic Catalogue'!A:R,18,0)=285,VLOOKUP(TRIM(B235),'Logistic Catalogue'!A:R,18,0)=286,VLOOKUP(TRIM(B235),'Logistic Catalogue'!A:S,19,0)&lt;&gt;"1000003"),"Chæ caáp giaáy xaùc nhaän xuaát xöù cuûa SEVN",""))</f>
        <v/>
      </c>
      <c r="M235" s="134" t="str">
        <f>IF(TRIM(B235)="","",VLOOKUP(TRIM(B235),'Logistic Catalogue'!A:N,14,0))</f>
        <v/>
      </c>
      <c r="N235" s="134" t="str">
        <f>IF(TRIM(B235)="","",VLOOKUP(TRIM(B235),'Logistic Catalogue'!A:O,15,0))</f>
        <v/>
      </c>
      <c r="O235" s="134" t="str">
        <f>IF(TRIM(B235)="","",VLOOKUP(TRIM(B235),'Logistic Catalogue'!A:P,16,0))</f>
        <v/>
      </c>
      <c r="P235" s="173" t="str">
        <f>IF(TRIM(B235)="","",VLOOKUP(TRIM(B235),'Logistic Catalogue'!A:Q,17,0)*C235)</f>
        <v/>
      </c>
      <c r="S235" s="142" t="str">
        <f>IF(TRIM(B235)="","",IF($B$5="HỒ CHÍ MINH",VLOOKUP(TRIM(B235),'Logistic Catalogue'!A:D,4,0),IF($B$5="HAØ NỘI",VLOOKUP(TRIM(B235),'Logistic Catalogue'!A:F,6,0),"")))</f>
        <v/>
      </c>
      <c r="T235" s="151" t="str">
        <f t="shared" si="19"/>
        <v/>
      </c>
      <c r="U235" s="151">
        <f>IF(D235="Tồn Kho",VLOOKUP($K$5,Link!F:H,3,FALSE),VLOOKUP($K$5,Link!F:I,4,FALSE))</f>
        <v>1</v>
      </c>
      <c r="V235" s="143" t="str">
        <f>IF(TRIM(B235)="","",IF($B$5="HỒ CHÍ MINH",IF(VLOOKUP(TRIM(B235),'Logistic Catalogue'!A:O,10,0)=0,"-",VLOOKUP(TRIM(B235),'Logistic Catalogue'!A:O,10,0)),IF($B$5="HAØ NỘI",IF(VLOOKUP(TRIM(B235),'Logistic Catalogue'!A:K,11,0)=0,"-",VLOOKUP(TRIM(B235),'Logistic Catalogue'!A:K,11,0)),"-")))</f>
        <v/>
      </c>
      <c r="W235" s="143" t="str">
        <f>IF(TRIM(B235)="","",IF($B$5="HỒ CHÍ MINH",VLOOKUP(TRIM(B235),'Logistic Catalogue'!A:O,2,),VLOOKUP(TRIM(B235),'Logistic Catalogue'!A:Q,3,0)))</f>
        <v/>
      </c>
      <c r="X235" s="70" t="str">
        <f>IF(TRIM(B235)="","",VLOOKUP(TRIM(B235),'Logistic Catalogue'!A:S,19,0))</f>
        <v/>
      </c>
    </row>
    <row r="236" spans="1:24" ht="13">
      <c r="A236" s="115">
        <v>223</v>
      </c>
      <c r="B236" s="18"/>
      <c r="C236" s="20"/>
      <c r="D236" s="125" t="str">
        <f t="shared" si="16"/>
        <v/>
      </c>
      <c r="E236" s="125" t="str">
        <f t="shared" si="17"/>
        <v/>
      </c>
      <c r="F236" s="125" t="str">
        <f>IF(TRIM(B236)="","",IF(AND(D236="Tồn kho",$B$5="HAØ NỘI"),VLOOKUP(TRIM(B236),'Logistic Catalogue'!A:G,7,0),IF(AND(D236="Tồn kho",$B$5="HỒ CHÍ MINH"),VLOOKUP(TRIM(B236),'Logistic Catalogue'!A:E,5,0),IF($B$5="HAØ NỘI",VLOOKUP(TRIM(B236),'Logistic Catalogue'!A:G,7,0),VLOOKUP(TRIM(B236),'Logistic Catalogue'!A:E,5,0)))))</f>
        <v/>
      </c>
      <c r="G236" s="129" t="str">
        <f>IF(TRIM(B236)="","",(VLOOKUP(TRIM(B236),'Logistic Catalogue'!A:O,8,0)))</f>
        <v/>
      </c>
      <c r="H236" s="129" t="str">
        <f>IF(TRIM(B236)="","",(VLOOKUP(TRIM(B236),'Logistic Catalogue'!A:O,9,0)))</f>
        <v/>
      </c>
      <c r="I236" s="126" t="str">
        <f t="shared" si="15"/>
        <v/>
      </c>
      <c r="J236" s="130" t="str">
        <f>IF(TRIM(B236)="","",VLOOKUP(TRIM(B236),'Logistic Catalogue'!A:O,13,0))</f>
        <v/>
      </c>
      <c r="K236" s="127" t="str">
        <f t="shared" si="18"/>
        <v/>
      </c>
      <c r="L236" s="134" t="str">
        <f>IF(TRIM(B236)="","",IF(OR(VLOOKUP(TRIM(B236),'Logistic Catalogue'!A:R,18,0)=285,VLOOKUP(TRIM(B236),'Logistic Catalogue'!A:R,18,0)=286,VLOOKUP(TRIM(B236),'Logistic Catalogue'!A:S,19,0)&lt;&gt;"1000003"),"Chæ caáp giaáy xaùc nhaän xuaát xöù cuûa SEVN",""))</f>
        <v/>
      </c>
      <c r="M236" s="134" t="str">
        <f>IF(TRIM(B236)="","",VLOOKUP(TRIM(B236),'Logistic Catalogue'!A:N,14,0))</f>
        <v/>
      </c>
      <c r="N236" s="134" t="str">
        <f>IF(TRIM(B236)="","",VLOOKUP(TRIM(B236),'Logistic Catalogue'!A:O,15,0))</f>
        <v/>
      </c>
      <c r="O236" s="134" t="str">
        <f>IF(TRIM(B236)="","",VLOOKUP(TRIM(B236),'Logistic Catalogue'!A:P,16,0))</f>
        <v/>
      </c>
      <c r="P236" s="173" t="str">
        <f>IF(TRIM(B236)="","",VLOOKUP(TRIM(B236),'Logistic Catalogue'!A:Q,17,0)*C236)</f>
        <v/>
      </c>
      <c r="S236" s="142" t="str">
        <f>IF(TRIM(B236)="","",IF($B$5="HỒ CHÍ MINH",VLOOKUP(TRIM(B236),'Logistic Catalogue'!A:D,4,0),IF($B$5="HAØ NỘI",VLOOKUP(TRIM(B236),'Logistic Catalogue'!A:F,6,0),"")))</f>
        <v/>
      </c>
      <c r="T236" s="151" t="str">
        <f t="shared" si="19"/>
        <v/>
      </c>
      <c r="U236" s="151">
        <f>IF(D236="Tồn Kho",VLOOKUP($K$5,Link!F:H,3,FALSE),VLOOKUP($K$5,Link!F:I,4,FALSE))</f>
        <v>1</v>
      </c>
      <c r="V236" s="143" t="str">
        <f>IF(TRIM(B236)="","",IF($B$5="HỒ CHÍ MINH",IF(VLOOKUP(TRIM(B236),'Logistic Catalogue'!A:O,10,0)=0,"-",VLOOKUP(TRIM(B236),'Logistic Catalogue'!A:O,10,0)),IF($B$5="HAØ NỘI",IF(VLOOKUP(TRIM(B236),'Logistic Catalogue'!A:K,11,0)=0,"-",VLOOKUP(TRIM(B236),'Logistic Catalogue'!A:K,11,0)),"-")))</f>
        <v/>
      </c>
      <c r="W236" s="143" t="str">
        <f>IF(TRIM(B236)="","",IF($B$5="HỒ CHÍ MINH",VLOOKUP(TRIM(B236),'Logistic Catalogue'!A:O,2,),VLOOKUP(TRIM(B236),'Logistic Catalogue'!A:Q,3,0)))</f>
        <v/>
      </c>
      <c r="X236" s="70" t="str">
        <f>IF(TRIM(B236)="","",VLOOKUP(TRIM(B236),'Logistic Catalogue'!A:S,19,0))</f>
        <v/>
      </c>
    </row>
    <row r="237" spans="1:24" ht="13">
      <c r="A237" s="114">
        <v>224</v>
      </c>
      <c r="B237" s="18"/>
      <c r="C237" s="20"/>
      <c r="D237" s="125" t="str">
        <f t="shared" si="16"/>
        <v/>
      </c>
      <c r="E237" s="125" t="str">
        <f t="shared" si="17"/>
        <v/>
      </c>
      <c r="F237" s="125" t="str">
        <f>IF(TRIM(B237)="","",IF(AND(D237="Tồn kho",$B$5="HAØ NỘI"),VLOOKUP(TRIM(B237),'Logistic Catalogue'!A:G,7,0),IF(AND(D237="Tồn kho",$B$5="HỒ CHÍ MINH"),VLOOKUP(TRIM(B237),'Logistic Catalogue'!A:E,5,0),IF($B$5="HAØ NỘI",VLOOKUP(TRIM(B237),'Logistic Catalogue'!A:G,7,0),VLOOKUP(TRIM(B237),'Logistic Catalogue'!A:E,5,0)))))</f>
        <v/>
      </c>
      <c r="G237" s="129" t="str">
        <f>IF(TRIM(B237)="","",(VLOOKUP(TRIM(B237),'Logistic Catalogue'!A:O,8,0)))</f>
        <v/>
      </c>
      <c r="H237" s="129" t="str">
        <f>IF(TRIM(B237)="","",(VLOOKUP(TRIM(B237),'Logistic Catalogue'!A:O,9,0)))</f>
        <v/>
      </c>
      <c r="I237" s="126" t="str">
        <f t="shared" si="15"/>
        <v/>
      </c>
      <c r="J237" s="130" t="str">
        <f>IF(TRIM(B237)="","",VLOOKUP(TRIM(B237),'Logistic Catalogue'!A:O,13,0))</f>
        <v/>
      </c>
      <c r="K237" s="127" t="str">
        <f t="shared" si="18"/>
        <v/>
      </c>
      <c r="L237" s="134" t="str">
        <f>IF(TRIM(B237)="","",IF(OR(VLOOKUP(TRIM(B237),'Logistic Catalogue'!A:R,18,0)=285,VLOOKUP(TRIM(B237),'Logistic Catalogue'!A:R,18,0)=286,VLOOKUP(TRIM(B237),'Logistic Catalogue'!A:S,19,0)&lt;&gt;"1000003"),"Chæ caáp giaáy xaùc nhaän xuaát xöù cuûa SEVN",""))</f>
        <v/>
      </c>
      <c r="M237" s="134" t="str">
        <f>IF(TRIM(B237)="","",VLOOKUP(TRIM(B237),'Logistic Catalogue'!A:N,14,0))</f>
        <v/>
      </c>
      <c r="N237" s="134" t="str">
        <f>IF(TRIM(B237)="","",VLOOKUP(TRIM(B237),'Logistic Catalogue'!A:O,15,0))</f>
        <v/>
      </c>
      <c r="O237" s="134" t="str">
        <f>IF(TRIM(B237)="","",VLOOKUP(TRIM(B237),'Logistic Catalogue'!A:P,16,0))</f>
        <v/>
      </c>
      <c r="P237" s="173" t="str">
        <f>IF(TRIM(B237)="","",VLOOKUP(TRIM(B237),'Logistic Catalogue'!A:Q,17,0)*C237)</f>
        <v/>
      </c>
      <c r="S237" s="142" t="str">
        <f>IF(TRIM(B237)="","",IF($B$5="HỒ CHÍ MINH",VLOOKUP(TRIM(B237),'Logistic Catalogue'!A:D,4,0),IF($B$5="HAØ NỘI",VLOOKUP(TRIM(B237),'Logistic Catalogue'!A:F,6,0),"")))</f>
        <v/>
      </c>
      <c r="T237" s="151" t="str">
        <f t="shared" si="19"/>
        <v/>
      </c>
      <c r="U237" s="151">
        <f>IF(D237="Tồn Kho",VLOOKUP($K$5,Link!F:H,3,FALSE),VLOOKUP($K$5,Link!F:I,4,FALSE))</f>
        <v>1</v>
      </c>
      <c r="V237" s="143" t="str">
        <f>IF(TRIM(B237)="","",IF($B$5="HỒ CHÍ MINH",IF(VLOOKUP(TRIM(B237),'Logistic Catalogue'!A:O,10,0)=0,"-",VLOOKUP(TRIM(B237),'Logistic Catalogue'!A:O,10,0)),IF($B$5="HAØ NỘI",IF(VLOOKUP(TRIM(B237),'Logistic Catalogue'!A:K,11,0)=0,"-",VLOOKUP(TRIM(B237),'Logistic Catalogue'!A:K,11,0)),"-")))</f>
        <v/>
      </c>
      <c r="W237" s="143" t="str">
        <f>IF(TRIM(B237)="","",IF($B$5="HỒ CHÍ MINH",VLOOKUP(TRIM(B237),'Logistic Catalogue'!A:O,2,),VLOOKUP(TRIM(B237),'Logistic Catalogue'!A:Q,3,0)))</f>
        <v/>
      </c>
      <c r="X237" s="70" t="str">
        <f>IF(TRIM(B237)="","",VLOOKUP(TRIM(B237),'Logistic Catalogue'!A:S,19,0))</f>
        <v/>
      </c>
    </row>
    <row r="238" spans="1:24" ht="13">
      <c r="A238" s="115">
        <v>225</v>
      </c>
      <c r="B238" s="18"/>
      <c r="C238" s="20"/>
      <c r="D238" s="125" t="str">
        <f t="shared" si="16"/>
        <v/>
      </c>
      <c r="E238" s="125" t="str">
        <f t="shared" si="17"/>
        <v/>
      </c>
      <c r="F238" s="125" t="str">
        <f>IF(TRIM(B238)="","",IF(AND(D238="Tồn kho",$B$5="HAØ NỘI"),VLOOKUP(TRIM(B238),'Logistic Catalogue'!A:G,7,0),IF(AND(D238="Tồn kho",$B$5="HỒ CHÍ MINH"),VLOOKUP(TRIM(B238),'Logistic Catalogue'!A:E,5,0),IF($B$5="HAØ NỘI",VLOOKUP(TRIM(B238),'Logistic Catalogue'!A:G,7,0),VLOOKUP(TRIM(B238),'Logistic Catalogue'!A:E,5,0)))))</f>
        <v/>
      </c>
      <c r="G238" s="129" t="str">
        <f>IF(TRIM(B238)="","",(VLOOKUP(TRIM(B238),'Logistic Catalogue'!A:O,8,0)))</f>
        <v/>
      </c>
      <c r="H238" s="129" t="str">
        <f>IF(TRIM(B238)="","",(VLOOKUP(TRIM(B238),'Logistic Catalogue'!A:O,9,0)))</f>
        <v/>
      </c>
      <c r="I238" s="126" t="str">
        <f t="shared" si="15"/>
        <v/>
      </c>
      <c r="J238" s="130" t="str">
        <f>IF(TRIM(B238)="","",VLOOKUP(TRIM(B238),'Logistic Catalogue'!A:O,13,0))</f>
        <v/>
      </c>
      <c r="K238" s="127" t="str">
        <f t="shared" si="18"/>
        <v/>
      </c>
      <c r="L238" s="134" t="str">
        <f>IF(TRIM(B238)="","",IF(OR(VLOOKUP(TRIM(B238),'Logistic Catalogue'!A:R,18,0)=285,VLOOKUP(TRIM(B238),'Logistic Catalogue'!A:R,18,0)=286,VLOOKUP(TRIM(B238),'Logistic Catalogue'!A:S,19,0)&lt;&gt;"1000003"),"Chæ caáp giaáy xaùc nhaän xuaát xöù cuûa SEVN",""))</f>
        <v/>
      </c>
      <c r="M238" s="134" t="str">
        <f>IF(TRIM(B238)="","",VLOOKUP(TRIM(B238),'Logistic Catalogue'!A:N,14,0))</f>
        <v/>
      </c>
      <c r="N238" s="134" t="str">
        <f>IF(TRIM(B238)="","",VLOOKUP(TRIM(B238),'Logistic Catalogue'!A:O,15,0))</f>
        <v/>
      </c>
      <c r="O238" s="134" t="str">
        <f>IF(TRIM(B238)="","",VLOOKUP(TRIM(B238),'Logistic Catalogue'!A:P,16,0))</f>
        <v/>
      </c>
      <c r="P238" s="173" t="str">
        <f>IF(TRIM(B238)="","",VLOOKUP(TRIM(B238),'Logistic Catalogue'!A:Q,17,0)*C238)</f>
        <v/>
      </c>
      <c r="S238" s="142" t="str">
        <f>IF(TRIM(B238)="","",IF($B$5="HỒ CHÍ MINH",VLOOKUP(TRIM(B238),'Logistic Catalogue'!A:D,4,0),IF($B$5="HAØ NỘI",VLOOKUP(TRIM(B238),'Logistic Catalogue'!A:F,6,0),"")))</f>
        <v/>
      </c>
      <c r="T238" s="151" t="str">
        <f t="shared" si="19"/>
        <v/>
      </c>
      <c r="U238" s="151">
        <f>IF(D238="Tồn Kho",VLOOKUP($K$5,Link!F:H,3,FALSE),VLOOKUP($K$5,Link!F:I,4,FALSE))</f>
        <v>1</v>
      </c>
      <c r="V238" s="143" t="str">
        <f>IF(TRIM(B238)="","",IF($B$5="HỒ CHÍ MINH",IF(VLOOKUP(TRIM(B238),'Logistic Catalogue'!A:O,10,0)=0,"-",VLOOKUP(TRIM(B238),'Logistic Catalogue'!A:O,10,0)),IF($B$5="HAØ NỘI",IF(VLOOKUP(TRIM(B238),'Logistic Catalogue'!A:K,11,0)=0,"-",VLOOKUP(TRIM(B238),'Logistic Catalogue'!A:K,11,0)),"-")))</f>
        <v/>
      </c>
      <c r="W238" s="143" t="str">
        <f>IF(TRIM(B238)="","",IF($B$5="HỒ CHÍ MINH",VLOOKUP(TRIM(B238),'Logistic Catalogue'!A:O,2,),VLOOKUP(TRIM(B238),'Logistic Catalogue'!A:Q,3,0)))</f>
        <v/>
      </c>
      <c r="X238" s="70" t="str">
        <f>IF(TRIM(B238)="","",VLOOKUP(TRIM(B238),'Logistic Catalogue'!A:S,19,0))</f>
        <v/>
      </c>
    </row>
    <row r="239" spans="1:24" ht="13">
      <c r="A239" s="114">
        <v>226</v>
      </c>
      <c r="B239" s="18"/>
      <c r="C239" s="20"/>
      <c r="D239" s="125" t="str">
        <f t="shared" si="16"/>
        <v/>
      </c>
      <c r="E239" s="125" t="str">
        <f t="shared" si="17"/>
        <v/>
      </c>
      <c r="F239" s="125" t="str">
        <f>IF(TRIM(B239)="","",IF(AND(D239="Tồn kho",$B$5="HAØ NỘI"),VLOOKUP(TRIM(B239),'Logistic Catalogue'!A:G,7,0),IF(AND(D239="Tồn kho",$B$5="HỒ CHÍ MINH"),VLOOKUP(TRIM(B239),'Logistic Catalogue'!A:E,5,0),IF($B$5="HAØ NỘI",VLOOKUP(TRIM(B239),'Logistic Catalogue'!A:G,7,0),VLOOKUP(TRIM(B239),'Logistic Catalogue'!A:E,5,0)))))</f>
        <v/>
      </c>
      <c r="G239" s="129" t="str">
        <f>IF(TRIM(B239)="","",(VLOOKUP(TRIM(B239),'Logistic Catalogue'!A:O,8,0)))</f>
        <v/>
      </c>
      <c r="H239" s="129" t="str">
        <f>IF(TRIM(B239)="","",(VLOOKUP(TRIM(B239),'Logistic Catalogue'!A:O,9,0)))</f>
        <v/>
      </c>
      <c r="I239" s="126" t="str">
        <f t="shared" si="15"/>
        <v/>
      </c>
      <c r="J239" s="130" t="str">
        <f>IF(TRIM(B239)="","",VLOOKUP(TRIM(B239),'Logistic Catalogue'!A:O,13,0))</f>
        <v/>
      </c>
      <c r="K239" s="127" t="str">
        <f t="shared" si="18"/>
        <v/>
      </c>
      <c r="L239" s="134" t="str">
        <f>IF(TRIM(B239)="","",IF(OR(VLOOKUP(TRIM(B239),'Logistic Catalogue'!A:R,18,0)=285,VLOOKUP(TRIM(B239),'Logistic Catalogue'!A:R,18,0)=286,VLOOKUP(TRIM(B239),'Logistic Catalogue'!A:S,19,0)&lt;&gt;"1000003"),"Chæ caáp giaáy xaùc nhaän xuaát xöù cuûa SEVN",""))</f>
        <v/>
      </c>
      <c r="M239" s="134" t="str">
        <f>IF(TRIM(B239)="","",VLOOKUP(TRIM(B239),'Logistic Catalogue'!A:N,14,0))</f>
        <v/>
      </c>
      <c r="N239" s="134" t="str">
        <f>IF(TRIM(B239)="","",VLOOKUP(TRIM(B239),'Logistic Catalogue'!A:O,15,0))</f>
        <v/>
      </c>
      <c r="O239" s="134" t="str">
        <f>IF(TRIM(B239)="","",VLOOKUP(TRIM(B239),'Logistic Catalogue'!A:P,16,0))</f>
        <v/>
      </c>
      <c r="P239" s="173" t="str">
        <f>IF(TRIM(B239)="","",VLOOKUP(TRIM(B239),'Logistic Catalogue'!A:Q,17,0)*C239)</f>
        <v/>
      </c>
      <c r="S239" s="142" t="str">
        <f>IF(TRIM(B239)="","",IF($B$5="HỒ CHÍ MINH",VLOOKUP(TRIM(B239),'Logistic Catalogue'!A:D,4,0),IF($B$5="HAØ NỘI",VLOOKUP(TRIM(B239),'Logistic Catalogue'!A:F,6,0),"")))</f>
        <v/>
      </c>
      <c r="T239" s="151" t="str">
        <f t="shared" si="19"/>
        <v/>
      </c>
      <c r="U239" s="151">
        <f>IF(D239="Tồn Kho",VLOOKUP($K$5,Link!F:H,3,FALSE),VLOOKUP($K$5,Link!F:I,4,FALSE))</f>
        <v>1</v>
      </c>
      <c r="V239" s="143" t="str">
        <f>IF(TRIM(B239)="","",IF($B$5="HỒ CHÍ MINH",IF(VLOOKUP(TRIM(B239),'Logistic Catalogue'!A:O,10,0)=0,"-",VLOOKUP(TRIM(B239),'Logistic Catalogue'!A:O,10,0)),IF($B$5="HAØ NỘI",IF(VLOOKUP(TRIM(B239),'Logistic Catalogue'!A:K,11,0)=0,"-",VLOOKUP(TRIM(B239),'Logistic Catalogue'!A:K,11,0)),"-")))</f>
        <v/>
      </c>
      <c r="W239" s="143" t="str">
        <f>IF(TRIM(B239)="","",IF($B$5="HỒ CHÍ MINH",VLOOKUP(TRIM(B239),'Logistic Catalogue'!A:O,2,),VLOOKUP(TRIM(B239),'Logistic Catalogue'!A:Q,3,0)))</f>
        <v/>
      </c>
      <c r="X239" s="70" t="str">
        <f>IF(TRIM(B239)="","",VLOOKUP(TRIM(B239),'Logistic Catalogue'!A:S,19,0))</f>
        <v/>
      </c>
    </row>
    <row r="240" spans="1:24" ht="13">
      <c r="A240" s="115">
        <v>227</v>
      </c>
      <c r="B240" s="18"/>
      <c r="C240" s="20"/>
      <c r="D240" s="125" t="str">
        <f t="shared" si="16"/>
        <v/>
      </c>
      <c r="E240" s="125" t="str">
        <f t="shared" si="17"/>
        <v/>
      </c>
      <c r="F240" s="125" t="str">
        <f>IF(TRIM(B240)="","",IF(AND(D240="Tồn kho",$B$5="HAØ NỘI"),VLOOKUP(TRIM(B240),'Logistic Catalogue'!A:G,7,0),IF(AND(D240="Tồn kho",$B$5="HỒ CHÍ MINH"),VLOOKUP(TRIM(B240),'Logistic Catalogue'!A:E,5,0),IF($B$5="HAØ NỘI",VLOOKUP(TRIM(B240),'Logistic Catalogue'!A:G,7,0),VLOOKUP(TRIM(B240),'Logistic Catalogue'!A:E,5,0)))))</f>
        <v/>
      </c>
      <c r="G240" s="129" t="str">
        <f>IF(TRIM(B240)="","",(VLOOKUP(TRIM(B240),'Logistic Catalogue'!A:O,8,0)))</f>
        <v/>
      </c>
      <c r="H240" s="129" t="str">
        <f>IF(TRIM(B240)="","",(VLOOKUP(TRIM(B240),'Logistic Catalogue'!A:O,9,0)))</f>
        <v/>
      </c>
      <c r="I240" s="126" t="str">
        <f t="shared" si="15"/>
        <v/>
      </c>
      <c r="J240" s="130" t="str">
        <f>IF(TRIM(B240)="","",VLOOKUP(TRIM(B240),'Logistic Catalogue'!A:O,13,0))</f>
        <v/>
      </c>
      <c r="K240" s="127" t="str">
        <f t="shared" si="18"/>
        <v/>
      </c>
      <c r="L240" s="134" t="str">
        <f>IF(TRIM(B240)="","",IF(OR(VLOOKUP(TRIM(B240),'Logistic Catalogue'!A:R,18,0)=285,VLOOKUP(TRIM(B240),'Logistic Catalogue'!A:R,18,0)=286,VLOOKUP(TRIM(B240),'Logistic Catalogue'!A:S,19,0)&lt;&gt;"1000003"),"Chæ caáp giaáy xaùc nhaän xuaát xöù cuûa SEVN",""))</f>
        <v/>
      </c>
      <c r="M240" s="134" t="str">
        <f>IF(TRIM(B240)="","",VLOOKUP(TRIM(B240),'Logistic Catalogue'!A:N,14,0))</f>
        <v/>
      </c>
      <c r="N240" s="134" t="str">
        <f>IF(TRIM(B240)="","",VLOOKUP(TRIM(B240),'Logistic Catalogue'!A:O,15,0))</f>
        <v/>
      </c>
      <c r="O240" s="134" t="str">
        <f>IF(TRIM(B240)="","",VLOOKUP(TRIM(B240),'Logistic Catalogue'!A:P,16,0))</f>
        <v/>
      </c>
      <c r="P240" s="173" t="str">
        <f>IF(TRIM(B240)="","",VLOOKUP(TRIM(B240),'Logistic Catalogue'!A:Q,17,0)*C240)</f>
        <v/>
      </c>
      <c r="S240" s="142" t="str">
        <f>IF(TRIM(B240)="","",IF($B$5="HỒ CHÍ MINH",VLOOKUP(TRIM(B240),'Logistic Catalogue'!A:D,4,0),IF($B$5="HAØ NỘI",VLOOKUP(TRIM(B240),'Logistic Catalogue'!A:F,6,0),"")))</f>
        <v/>
      </c>
      <c r="T240" s="151" t="str">
        <f t="shared" si="19"/>
        <v/>
      </c>
      <c r="U240" s="151">
        <f>IF(D240="Tồn Kho",VLOOKUP($K$5,Link!F:H,3,FALSE),VLOOKUP($K$5,Link!F:I,4,FALSE))</f>
        <v>1</v>
      </c>
      <c r="V240" s="143" t="str">
        <f>IF(TRIM(B240)="","",IF($B$5="HỒ CHÍ MINH",IF(VLOOKUP(TRIM(B240),'Logistic Catalogue'!A:O,10,0)=0,"-",VLOOKUP(TRIM(B240),'Logistic Catalogue'!A:O,10,0)),IF($B$5="HAØ NỘI",IF(VLOOKUP(TRIM(B240),'Logistic Catalogue'!A:K,11,0)=0,"-",VLOOKUP(TRIM(B240),'Logistic Catalogue'!A:K,11,0)),"-")))</f>
        <v/>
      </c>
      <c r="W240" s="143" t="str">
        <f>IF(TRIM(B240)="","",IF($B$5="HỒ CHÍ MINH",VLOOKUP(TRIM(B240),'Logistic Catalogue'!A:O,2,),VLOOKUP(TRIM(B240),'Logistic Catalogue'!A:Q,3,0)))</f>
        <v/>
      </c>
      <c r="X240" s="70" t="str">
        <f>IF(TRIM(B240)="","",VLOOKUP(TRIM(B240),'Logistic Catalogue'!A:S,19,0))</f>
        <v/>
      </c>
    </row>
    <row r="241" spans="1:24" ht="13">
      <c r="A241" s="114">
        <v>228</v>
      </c>
      <c r="B241" s="18"/>
      <c r="C241" s="20"/>
      <c r="D241" s="125" t="str">
        <f t="shared" si="16"/>
        <v/>
      </c>
      <c r="E241" s="125" t="str">
        <f t="shared" si="17"/>
        <v/>
      </c>
      <c r="F241" s="125" t="str">
        <f>IF(TRIM(B241)="","",IF(AND(D241="Tồn kho",$B$5="HAØ NỘI"),VLOOKUP(TRIM(B241),'Logistic Catalogue'!A:G,7,0),IF(AND(D241="Tồn kho",$B$5="HỒ CHÍ MINH"),VLOOKUP(TRIM(B241),'Logistic Catalogue'!A:E,5,0),IF($B$5="HAØ NỘI",VLOOKUP(TRIM(B241),'Logistic Catalogue'!A:G,7,0),VLOOKUP(TRIM(B241),'Logistic Catalogue'!A:E,5,0)))))</f>
        <v/>
      </c>
      <c r="G241" s="129" t="str">
        <f>IF(TRIM(B241)="","",(VLOOKUP(TRIM(B241),'Logistic Catalogue'!A:O,8,0)))</f>
        <v/>
      </c>
      <c r="H241" s="129" t="str">
        <f>IF(TRIM(B241)="","",(VLOOKUP(TRIM(B241),'Logistic Catalogue'!A:O,9,0)))</f>
        <v/>
      </c>
      <c r="I241" s="126" t="str">
        <f t="shared" si="15"/>
        <v/>
      </c>
      <c r="J241" s="130" t="str">
        <f>IF(TRIM(B241)="","",VLOOKUP(TRIM(B241),'Logistic Catalogue'!A:O,13,0))</f>
        <v/>
      </c>
      <c r="K241" s="127" t="str">
        <f t="shared" si="18"/>
        <v/>
      </c>
      <c r="L241" s="134" t="str">
        <f>IF(TRIM(B241)="","",IF(OR(VLOOKUP(TRIM(B241),'Logistic Catalogue'!A:R,18,0)=285,VLOOKUP(TRIM(B241),'Logistic Catalogue'!A:R,18,0)=286,VLOOKUP(TRIM(B241),'Logistic Catalogue'!A:S,19,0)&lt;&gt;"1000003"),"Chæ caáp giaáy xaùc nhaän xuaát xöù cuûa SEVN",""))</f>
        <v/>
      </c>
      <c r="M241" s="134" t="str">
        <f>IF(TRIM(B241)="","",VLOOKUP(TRIM(B241),'Logistic Catalogue'!A:N,14,0))</f>
        <v/>
      </c>
      <c r="N241" s="134" t="str">
        <f>IF(TRIM(B241)="","",VLOOKUP(TRIM(B241),'Logistic Catalogue'!A:O,15,0))</f>
        <v/>
      </c>
      <c r="O241" s="134" t="str">
        <f>IF(TRIM(B241)="","",VLOOKUP(TRIM(B241),'Logistic Catalogue'!A:P,16,0))</f>
        <v/>
      </c>
      <c r="P241" s="173" t="str">
        <f>IF(TRIM(B241)="","",VLOOKUP(TRIM(B241),'Logistic Catalogue'!A:Q,17,0)*C241)</f>
        <v/>
      </c>
      <c r="S241" s="142" t="str">
        <f>IF(TRIM(B241)="","",IF($B$5="HỒ CHÍ MINH",VLOOKUP(TRIM(B241),'Logistic Catalogue'!A:D,4,0),IF($B$5="HAØ NỘI",VLOOKUP(TRIM(B241),'Logistic Catalogue'!A:F,6,0),"")))</f>
        <v/>
      </c>
      <c r="T241" s="151" t="str">
        <f t="shared" si="19"/>
        <v/>
      </c>
      <c r="U241" s="151">
        <f>IF(D241="Tồn Kho",VLOOKUP($K$5,Link!F:H,3,FALSE),VLOOKUP($K$5,Link!F:I,4,FALSE))</f>
        <v>1</v>
      </c>
      <c r="V241" s="143" t="str">
        <f>IF(TRIM(B241)="","",IF($B$5="HỒ CHÍ MINH",IF(VLOOKUP(TRIM(B241),'Logistic Catalogue'!A:O,10,0)=0,"-",VLOOKUP(TRIM(B241),'Logistic Catalogue'!A:O,10,0)),IF($B$5="HAØ NỘI",IF(VLOOKUP(TRIM(B241),'Logistic Catalogue'!A:K,11,0)=0,"-",VLOOKUP(TRIM(B241),'Logistic Catalogue'!A:K,11,0)),"-")))</f>
        <v/>
      </c>
      <c r="W241" s="143" t="str">
        <f>IF(TRIM(B241)="","",IF($B$5="HỒ CHÍ MINH",VLOOKUP(TRIM(B241),'Logistic Catalogue'!A:O,2,),VLOOKUP(TRIM(B241),'Logistic Catalogue'!A:Q,3,0)))</f>
        <v/>
      </c>
      <c r="X241" s="70" t="str">
        <f>IF(TRIM(B241)="","",VLOOKUP(TRIM(B241),'Logistic Catalogue'!A:S,19,0))</f>
        <v/>
      </c>
    </row>
    <row r="242" spans="1:24" ht="13">
      <c r="A242" s="115">
        <v>229</v>
      </c>
      <c r="B242" s="18"/>
      <c r="C242" s="20"/>
      <c r="D242" s="125" t="str">
        <f t="shared" si="16"/>
        <v/>
      </c>
      <c r="E242" s="125" t="str">
        <f t="shared" si="17"/>
        <v/>
      </c>
      <c r="F242" s="125" t="str">
        <f>IF(TRIM(B242)="","",IF(AND(D242="Tồn kho",$B$5="HAØ NỘI"),VLOOKUP(TRIM(B242),'Logistic Catalogue'!A:G,7,0),IF(AND(D242="Tồn kho",$B$5="HỒ CHÍ MINH"),VLOOKUP(TRIM(B242),'Logistic Catalogue'!A:E,5,0),IF($B$5="HAØ NỘI",VLOOKUP(TRIM(B242),'Logistic Catalogue'!A:G,7,0),VLOOKUP(TRIM(B242),'Logistic Catalogue'!A:E,5,0)))))</f>
        <v/>
      </c>
      <c r="G242" s="129" t="str">
        <f>IF(TRIM(B242)="","",(VLOOKUP(TRIM(B242),'Logistic Catalogue'!A:O,8,0)))</f>
        <v/>
      </c>
      <c r="H242" s="129" t="str">
        <f>IF(TRIM(B242)="","",(VLOOKUP(TRIM(B242),'Logistic Catalogue'!A:O,9,0)))</f>
        <v/>
      </c>
      <c r="I242" s="126" t="str">
        <f t="shared" si="15"/>
        <v/>
      </c>
      <c r="J242" s="130" t="str">
        <f>IF(TRIM(B242)="","",VLOOKUP(TRIM(B242),'Logistic Catalogue'!A:O,13,0))</f>
        <v/>
      </c>
      <c r="K242" s="127" t="str">
        <f t="shared" si="18"/>
        <v/>
      </c>
      <c r="L242" s="134" t="str">
        <f>IF(TRIM(B242)="","",IF(OR(VLOOKUP(TRIM(B242),'Logistic Catalogue'!A:R,18,0)=285,VLOOKUP(TRIM(B242),'Logistic Catalogue'!A:R,18,0)=286,VLOOKUP(TRIM(B242),'Logistic Catalogue'!A:S,19,0)&lt;&gt;"1000003"),"Chæ caáp giaáy xaùc nhaän xuaát xöù cuûa SEVN",""))</f>
        <v/>
      </c>
      <c r="M242" s="134" t="str">
        <f>IF(TRIM(B242)="","",VLOOKUP(TRIM(B242),'Logistic Catalogue'!A:N,14,0))</f>
        <v/>
      </c>
      <c r="N242" s="134" t="str">
        <f>IF(TRIM(B242)="","",VLOOKUP(TRIM(B242),'Logistic Catalogue'!A:O,15,0))</f>
        <v/>
      </c>
      <c r="O242" s="134" t="str">
        <f>IF(TRIM(B242)="","",VLOOKUP(TRIM(B242),'Logistic Catalogue'!A:P,16,0))</f>
        <v/>
      </c>
      <c r="P242" s="173" t="str">
        <f>IF(TRIM(B242)="","",VLOOKUP(TRIM(B242),'Logistic Catalogue'!A:Q,17,0)*C242)</f>
        <v/>
      </c>
      <c r="S242" s="142" t="str">
        <f>IF(TRIM(B242)="","",IF($B$5="HỒ CHÍ MINH",VLOOKUP(TRIM(B242),'Logistic Catalogue'!A:D,4,0),IF($B$5="HAØ NỘI",VLOOKUP(TRIM(B242),'Logistic Catalogue'!A:F,6,0),"")))</f>
        <v/>
      </c>
      <c r="T242" s="151" t="str">
        <f t="shared" si="19"/>
        <v/>
      </c>
      <c r="U242" s="151">
        <f>IF(D242="Tồn Kho",VLOOKUP($K$5,Link!F:H,3,FALSE),VLOOKUP($K$5,Link!F:I,4,FALSE))</f>
        <v>1</v>
      </c>
      <c r="V242" s="143" t="str">
        <f>IF(TRIM(B242)="","",IF($B$5="HỒ CHÍ MINH",IF(VLOOKUP(TRIM(B242),'Logistic Catalogue'!A:O,10,0)=0,"-",VLOOKUP(TRIM(B242),'Logistic Catalogue'!A:O,10,0)),IF($B$5="HAØ NỘI",IF(VLOOKUP(TRIM(B242),'Logistic Catalogue'!A:K,11,0)=0,"-",VLOOKUP(TRIM(B242),'Logistic Catalogue'!A:K,11,0)),"-")))</f>
        <v/>
      </c>
      <c r="W242" s="143" t="str">
        <f>IF(TRIM(B242)="","",IF($B$5="HỒ CHÍ MINH",VLOOKUP(TRIM(B242),'Logistic Catalogue'!A:O,2,),VLOOKUP(TRIM(B242),'Logistic Catalogue'!A:Q,3,0)))</f>
        <v/>
      </c>
      <c r="X242" s="70" t="str">
        <f>IF(TRIM(B242)="","",VLOOKUP(TRIM(B242),'Logistic Catalogue'!A:S,19,0))</f>
        <v/>
      </c>
    </row>
    <row r="243" spans="1:24" ht="13">
      <c r="A243" s="114">
        <v>230</v>
      </c>
      <c r="B243" s="18"/>
      <c r="C243" s="20"/>
      <c r="D243" s="125" t="str">
        <f t="shared" si="16"/>
        <v/>
      </c>
      <c r="E243" s="125" t="str">
        <f t="shared" si="17"/>
        <v/>
      </c>
      <c r="F243" s="125" t="str">
        <f>IF(TRIM(B243)="","",IF(AND(D243="Tồn kho",$B$5="HAØ NỘI"),VLOOKUP(TRIM(B243),'Logistic Catalogue'!A:G,7,0),IF(AND(D243="Tồn kho",$B$5="HỒ CHÍ MINH"),VLOOKUP(TRIM(B243),'Logistic Catalogue'!A:E,5,0),IF($B$5="HAØ NỘI",VLOOKUP(TRIM(B243),'Logistic Catalogue'!A:G,7,0),VLOOKUP(TRIM(B243),'Logistic Catalogue'!A:E,5,0)))))</f>
        <v/>
      </c>
      <c r="G243" s="129" t="str">
        <f>IF(TRIM(B243)="","",(VLOOKUP(TRIM(B243),'Logistic Catalogue'!A:O,8,0)))</f>
        <v/>
      </c>
      <c r="H243" s="129" t="str">
        <f>IF(TRIM(B243)="","",(VLOOKUP(TRIM(B243),'Logistic Catalogue'!A:O,9,0)))</f>
        <v/>
      </c>
      <c r="I243" s="126" t="str">
        <f t="shared" si="15"/>
        <v/>
      </c>
      <c r="J243" s="130" t="str">
        <f>IF(TRIM(B243)="","",VLOOKUP(TRIM(B243),'Logistic Catalogue'!A:O,13,0))</f>
        <v/>
      </c>
      <c r="K243" s="127" t="str">
        <f t="shared" si="18"/>
        <v/>
      </c>
      <c r="L243" s="134" t="str">
        <f>IF(TRIM(B243)="","",IF(OR(VLOOKUP(TRIM(B243),'Logistic Catalogue'!A:R,18,0)=285,VLOOKUP(TRIM(B243),'Logistic Catalogue'!A:R,18,0)=286,VLOOKUP(TRIM(B243),'Logistic Catalogue'!A:S,19,0)&lt;&gt;"1000003"),"Chæ caáp giaáy xaùc nhaän xuaát xöù cuûa SEVN",""))</f>
        <v/>
      </c>
      <c r="M243" s="134" t="str">
        <f>IF(TRIM(B243)="","",VLOOKUP(TRIM(B243),'Logistic Catalogue'!A:N,14,0))</f>
        <v/>
      </c>
      <c r="N243" s="134" t="str">
        <f>IF(TRIM(B243)="","",VLOOKUP(TRIM(B243),'Logistic Catalogue'!A:O,15,0))</f>
        <v/>
      </c>
      <c r="O243" s="134" t="str">
        <f>IF(TRIM(B243)="","",VLOOKUP(TRIM(B243),'Logistic Catalogue'!A:P,16,0))</f>
        <v/>
      </c>
      <c r="P243" s="173" t="str">
        <f>IF(TRIM(B243)="","",VLOOKUP(TRIM(B243),'Logistic Catalogue'!A:Q,17,0)*C243)</f>
        <v/>
      </c>
      <c r="S243" s="142" t="str">
        <f>IF(TRIM(B243)="","",IF($B$5="HỒ CHÍ MINH",VLOOKUP(TRIM(B243),'Logistic Catalogue'!A:D,4,0),IF($B$5="HAØ NỘI",VLOOKUP(TRIM(B243),'Logistic Catalogue'!A:F,6,0),"")))</f>
        <v/>
      </c>
      <c r="T243" s="151" t="str">
        <f t="shared" si="19"/>
        <v/>
      </c>
      <c r="U243" s="151">
        <f>IF(D243="Tồn Kho",VLOOKUP($K$5,Link!F:H,3,FALSE),VLOOKUP($K$5,Link!F:I,4,FALSE))</f>
        <v>1</v>
      </c>
      <c r="V243" s="143" t="str">
        <f>IF(TRIM(B243)="","",IF($B$5="HỒ CHÍ MINH",IF(VLOOKUP(TRIM(B243),'Logistic Catalogue'!A:O,10,0)=0,"-",VLOOKUP(TRIM(B243),'Logistic Catalogue'!A:O,10,0)),IF($B$5="HAØ NỘI",IF(VLOOKUP(TRIM(B243),'Logistic Catalogue'!A:K,11,0)=0,"-",VLOOKUP(TRIM(B243),'Logistic Catalogue'!A:K,11,0)),"-")))</f>
        <v/>
      </c>
      <c r="W243" s="143" t="str">
        <f>IF(TRIM(B243)="","",IF($B$5="HỒ CHÍ MINH",VLOOKUP(TRIM(B243),'Logistic Catalogue'!A:O,2,),VLOOKUP(TRIM(B243),'Logistic Catalogue'!A:Q,3,0)))</f>
        <v/>
      </c>
      <c r="X243" s="70" t="str">
        <f>IF(TRIM(B243)="","",VLOOKUP(TRIM(B243),'Logistic Catalogue'!A:S,19,0))</f>
        <v/>
      </c>
    </row>
    <row r="244" spans="1:24" ht="13">
      <c r="A244" s="115">
        <v>231</v>
      </c>
      <c r="B244" s="18"/>
      <c r="C244" s="20"/>
      <c r="D244" s="125" t="str">
        <f t="shared" si="16"/>
        <v/>
      </c>
      <c r="E244" s="125" t="str">
        <f t="shared" si="17"/>
        <v/>
      </c>
      <c r="F244" s="125" t="str">
        <f>IF(TRIM(B244)="","",IF(AND(D244="Tồn kho",$B$5="HAØ NỘI"),VLOOKUP(TRIM(B244),'Logistic Catalogue'!A:G,7,0),IF(AND(D244="Tồn kho",$B$5="HỒ CHÍ MINH"),VLOOKUP(TRIM(B244),'Logistic Catalogue'!A:E,5,0),IF($B$5="HAØ NỘI",VLOOKUP(TRIM(B244),'Logistic Catalogue'!A:G,7,0),VLOOKUP(TRIM(B244),'Logistic Catalogue'!A:E,5,0)))))</f>
        <v/>
      </c>
      <c r="G244" s="129" t="str">
        <f>IF(TRIM(B244)="","",(VLOOKUP(TRIM(B244),'Logistic Catalogue'!A:O,8,0)))</f>
        <v/>
      </c>
      <c r="H244" s="129" t="str">
        <f>IF(TRIM(B244)="","",(VLOOKUP(TRIM(B244),'Logistic Catalogue'!A:O,9,0)))</f>
        <v/>
      </c>
      <c r="I244" s="126" t="str">
        <f t="shared" si="15"/>
        <v/>
      </c>
      <c r="J244" s="130" t="str">
        <f>IF(TRIM(B244)="","",VLOOKUP(TRIM(B244),'Logistic Catalogue'!A:O,13,0))</f>
        <v/>
      </c>
      <c r="K244" s="127" t="str">
        <f t="shared" si="18"/>
        <v/>
      </c>
      <c r="L244" s="134" t="str">
        <f>IF(TRIM(B244)="","",IF(OR(VLOOKUP(TRIM(B244),'Logistic Catalogue'!A:R,18,0)=285,VLOOKUP(TRIM(B244),'Logistic Catalogue'!A:R,18,0)=286,VLOOKUP(TRIM(B244),'Logistic Catalogue'!A:S,19,0)&lt;&gt;"1000003"),"Chæ caáp giaáy xaùc nhaän xuaát xöù cuûa SEVN",""))</f>
        <v/>
      </c>
      <c r="M244" s="134" t="str">
        <f>IF(TRIM(B244)="","",VLOOKUP(TRIM(B244),'Logistic Catalogue'!A:N,14,0))</f>
        <v/>
      </c>
      <c r="N244" s="134" t="str">
        <f>IF(TRIM(B244)="","",VLOOKUP(TRIM(B244),'Logistic Catalogue'!A:O,15,0))</f>
        <v/>
      </c>
      <c r="O244" s="134" t="str">
        <f>IF(TRIM(B244)="","",VLOOKUP(TRIM(B244),'Logistic Catalogue'!A:P,16,0))</f>
        <v/>
      </c>
      <c r="P244" s="173" t="str">
        <f>IF(TRIM(B244)="","",VLOOKUP(TRIM(B244),'Logistic Catalogue'!A:Q,17,0)*C244)</f>
        <v/>
      </c>
      <c r="S244" s="142" t="str">
        <f>IF(TRIM(B244)="","",IF($B$5="HỒ CHÍ MINH",VLOOKUP(TRIM(B244),'Logistic Catalogue'!A:D,4,0),IF($B$5="HAØ NỘI",VLOOKUP(TRIM(B244),'Logistic Catalogue'!A:F,6,0),"")))</f>
        <v/>
      </c>
      <c r="T244" s="151" t="str">
        <f t="shared" si="19"/>
        <v/>
      </c>
      <c r="U244" s="151">
        <f>IF(D244="Tồn Kho",VLOOKUP($K$5,Link!F:H,3,FALSE),VLOOKUP($K$5,Link!F:I,4,FALSE))</f>
        <v>1</v>
      </c>
      <c r="V244" s="143" t="str">
        <f>IF(TRIM(B244)="","",IF($B$5="HỒ CHÍ MINH",IF(VLOOKUP(TRIM(B244),'Logistic Catalogue'!A:O,10,0)=0,"-",VLOOKUP(TRIM(B244),'Logistic Catalogue'!A:O,10,0)),IF($B$5="HAØ NỘI",IF(VLOOKUP(TRIM(B244),'Logistic Catalogue'!A:K,11,0)=0,"-",VLOOKUP(TRIM(B244),'Logistic Catalogue'!A:K,11,0)),"-")))</f>
        <v/>
      </c>
      <c r="W244" s="143" t="str">
        <f>IF(TRIM(B244)="","",IF($B$5="HỒ CHÍ MINH",VLOOKUP(TRIM(B244),'Logistic Catalogue'!A:O,2,),VLOOKUP(TRIM(B244),'Logistic Catalogue'!A:Q,3,0)))</f>
        <v/>
      </c>
      <c r="X244" s="70" t="str">
        <f>IF(TRIM(B244)="","",VLOOKUP(TRIM(B244),'Logistic Catalogue'!A:S,19,0))</f>
        <v/>
      </c>
    </row>
    <row r="245" spans="1:24" ht="13">
      <c r="A245" s="114">
        <v>232</v>
      </c>
      <c r="B245" s="18"/>
      <c r="C245" s="20"/>
      <c r="D245" s="125" t="str">
        <f t="shared" si="16"/>
        <v/>
      </c>
      <c r="E245" s="125" t="str">
        <f t="shared" si="17"/>
        <v/>
      </c>
      <c r="F245" s="125" t="str">
        <f>IF(TRIM(B245)="","",IF(AND(D245="Tồn kho",$B$5="HAØ NỘI"),VLOOKUP(TRIM(B245),'Logistic Catalogue'!A:G,7,0),IF(AND(D245="Tồn kho",$B$5="HỒ CHÍ MINH"),VLOOKUP(TRIM(B245),'Logistic Catalogue'!A:E,5,0),IF($B$5="HAØ NỘI",VLOOKUP(TRIM(B245),'Logistic Catalogue'!A:G,7,0),VLOOKUP(TRIM(B245),'Logistic Catalogue'!A:E,5,0)))))</f>
        <v/>
      </c>
      <c r="G245" s="129" t="str">
        <f>IF(TRIM(B245)="","",(VLOOKUP(TRIM(B245),'Logistic Catalogue'!A:O,8,0)))</f>
        <v/>
      </c>
      <c r="H245" s="129" t="str">
        <f>IF(TRIM(B245)="","",(VLOOKUP(TRIM(B245),'Logistic Catalogue'!A:O,9,0)))</f>
        <v/>
      </c>
      <c r="I245" s="126" t="str">
        <f t="shared" si="15"/>
        <v/>
      </c>
      <c r="J245" s="130" t="str">
        <f>IF(TRIM(B245)="","",VLOOKUP(TRIM(B245),'Logistic Catalogue'!A:O,13,0))</f>
        <v/>
      </c>
      <c r="K245" s="127" t="str">
        <f t="shared" si="18"/>
        <v/>
      </c>
      <c r="L245" s="134" t="str">
        <f>IF(TRIM(B245)="","",IF(OR(VLOOKUP(TRIM(B245),'Logistic Catalogue'!A:R,18,0)=285,VLOOKUP(TRIM(B245),'Logistic Catalogue'!A:R,18,0)=286,VLOOKUP(TRIM(B245),'Logistic Catalogue'!A:S,19,0)&lt;&gt;"1000003"),"Chæ caáp giaáy xaùc nhaän xuaát xöù cuûa SEVN",""))</f>
        <v/>
      </c>
      <c r="M245" s="134" t="str">
        <f>IF(TRIM(B245)="","",VLOOKUP(TRIM(B245),'Logistic Catalogue'!A:N,14,0))</f>
        <v/>
      </c>
      <c r="N245" s="134" t="str">
        <f>IF(TRIM(B245)="","",VLOOKUP(TRIM(B245),'Logistic Catalogue'!A:O,15,0))</f>
        <v/>
      </c>
      <c r="O245" s="134" t="str">
        <f>IF(TRIM(B245)="","",VLOOKUP(TRIM(B245),'Logistic Catalogue'!A:P,16,0))</f>
        <v/>
      </c>
      <c r="P245" s="173" t="str">
        <f>IF(TRIM(B245)="","",VLOOKUP(TRIM(B245),'Logistic Catalogue'!A:Q,17,0)*C245)</f>
        <v/>
      </c>
      <c r="S245" s="142" t="str">
        <f>IF(TRIM(B245)="","",IF($B$5="HỒ CHÍ MINH",VLOOKUP(TRIM(B245),'Logistic Catalogue'!A:D,4,0),IF($B$5="HAØ NỘI",VLOOKUP(TRIM(B245),'Logistic Catalogue'!A:F,6,0),"")))</f>
        <v/>
      </c>
      <c r="T245" s="151" t="str">
        <f t="shared" si="19"/>
        <v/>
      </c>
      <c r="U245" s="151">
        <f>IF(D245="Tồn Kho",VLOOKUP($K$5,Link!F:H,3,FALSE),VLOOKUP($K$5,Link!F:I,4,FALSE))</f>
        <v>1</v>
      </c>
      <c r="V245" s="143" t="str">
        <f>IF(TRIM(B245)="","",IF($B$5="HỒ CHÍ MINH",IF(VLOOKUP(TRIM(B245),'Logistic Catalogue'!A:O,10,0)=0,"-",VLOOKUP(TRIM(B245),'Logistic Catalogue'!A:O,10,0)),IF($B$5="HAØ NỘI",IF(VLOOKUP(TRIM(B245),'Logistic Catalogue'!A:K,11,0)=0,"-",VLOOKUP(TRIM(B245),'Logistic Catalogue'!A:K,11,0)),"-")))</f>
        <v/>
      </c>
      <c r="W245" s="143" t="str">
        <f>IF(TRIM(B245)="","",IF($B$5="HỒ CHÍ MINH",VLOOKUP(TRIM(B245),'Logistic Catalogue'!A:O,2,),VLOOKUP(TRIM(B245),'Logistic Catalogue'!A:Q,3,0)))</f>
        <v/>
      </c>
      <c r="X245" s="70" t="str">
        <f>IF(TRIM(B245)="","",VLOOKUP(TRIM(B245),'Logistic Catalogue'!A:S,19,0))</f>
        <v/>
      </c>
    </row>
    <row r="246" spans="1:24" ht="13">
      <c r="A246" s="115">
        <v>233</v>
      </c>
      <c r="B246" s="18"/>
      <c r="C246" s="20"/>
      <c r="D246" s="125" t="str">
        <f t="shared" si="16"/>
        <v/>
      </c>
      <c r="E246" s="125" t="str">
        <f t="shared" si="17"/>
        <v/>
      </c>
      <c r="F246" s="125" t="str">
        <f>IF(TRIM(B246)="","",IF(AND(D246="Tồn kho",$B$5="HAØ NỘI"),VLOOKUP(TRIM(B246),'Logistic Catalogue'!A:G,7,0),IF(AND(D246="Tồn kho",$B$5="HỒ CHÍ MINH"),VLOOKUP(TRIM(B246),'Logistic Catalogue'!A:E,5,0),IF($B$5="HAØ NỘI",VLOOKUP(TRIM(B246),'Logistic Catalogue'!A:G,7,0),VLOOKUP(TRIM(B246),'Logistic Catalogue'!A:E,5,0)))))</f>
        <v/>
      </c>
      <c r="G246" s="129" t="str">
        <f>IF(TRIM(B246)="","",(VLOOKUP(TRIM(B246),'Logistic Catalogue'!A:O,8,0)))</f>
        <v/>
      </c>
      <c r="H246" s="129" t="str">
        <f>IF(TRIM(B246)="","",(VLOOKUP(TRIM(B246),'Logistic Catalogue'!A:O,9,0)))</f>
        <v/>
      </c>
      <c r="I246" s="126" t="str">
        <f t="shared" si="15"/>
        <v/>
      </c>
      <c r="J246" s="130" t="str">
        <f>IF(TRIM(B246)="","",VLOOKUP(TRIM(B246),'Logistic Catalogue'!A:O,13,0))</f>
        <v/>
      </c>
      <c r="K246" s="127" t="str">
        <f t="shared" si="18"/>
        <v/>
      </c>
      <c r="L246" s="134" t="str">
        <f>IF(TRIM(B246)="","",IF(OR(VLOOKUP(TRIM(B246),'Logistic Catalogue'!A:R,18,0)=285,VLOOKUP(TRIM(B246),'Logistic Catalogue'!A:R,18,0)=286,VLOOKUP(TRIM(B246),'Logistic Catalogue'!A:S,19,0)&lt;&gt;"1000003"),"Chæ caáp giaáy xaùc nhaän xuaát xöù cuûa SEVN",""))</f>
        <v/>
      </c>
      <c r="M246" s="134" t="str">
        <f>IF(TRIM(B246)="","",VLOOKUP(TRIM(B246),'Logistic Catalogue'!A:N,14,0))</f>
        <v/>
      </c>
      <c r="N246" s="134" t="str">
        <f>IF(TRIM(B246)="","",VLOOKUP(TRIM(B246),'Logistic Catalogue'!A:O,15,0))</f>
        <v/>
      </c>
      <c r="O246" s="134" t="str">
        <f>IF(TRIM(B246)="","",VLOOKUP(TRIM(B246),'Logistic Catalogue'!A:P,16,0))</f>
        <v/>
      </c>
      <c r="P246" s="173" t="str">
        <f>IF(TRIM(B246)="","",VLOOKUP(TRIM(B246),'Logistic Catalogue'!A:Q,17,0)*C246)</f>
        <v/>
      </c>
      <c r="S246" s="142" t="str">
        <f>IF(TRIM(B246)="","",IF($B$5="HỒ CHÍ MINH",VLOOKUP(TRIM(B246),'Logistic Catalogue'!A:D,4,0),IF($B$5="HAØ NỘI",VLOOKUP(TRIM(B246),'Logistic Catalogue'!A:F,6,0),"")))</f>
        <v/>
      </c>
      <c r="T246" s="151" t="str">
        <f t="shared" si="19"/>
        <v/>
      </c>
      <c r="U246" s="151">
        <f>IF(D246="Tồn Kho",VLOOKUP($K$5,Link!F:H,3,FALSE),VLOOKUP($K$5,Link!F:I,4,FALSE))</f>
        <v>1</v>
      </c>
      <c r="V246" s="143" t="str">
        <f>IF(TRIM(B246)="","",IF($B$5="HỒ CHÍ MINH",IF(VLOOKUP(TRIM(B246),'Logistic Catalogue'!A:O,10,0)=0,"-",VLOOKUP(TRIM(B246),'Logistic Catalogue'!A:O,10,0)),IF($B$5="HAØ NỘI",IF(VLOOKUP(TRIM(B246),'Logistic Catalogue'!A:K,11,0)=0,"-",VLOOKUP(TRIM(B246),'Logistic Catalogue'!A:K,11,0)),"-")))</f>
        <v/>
      </c>
      <c r="W246" s="143" t="str">
        <f>IF(TRIM(B246)="","",IF($B$5="HỒ CHÍ MINH",VLOOKUP(TRIM(B246),'Logistic Catalogue'!A:O,2,),VLOOKUP(TRIM(B246),'Logistic Catalogue'!A:Q,3,0)))</f>
        <v/>
      </c>
      <c r="X246" s="70" t="str">
        <f>IF(TRIM(B246)="","",VLOOKUP(TRIM(B246),'Logistic Catalogue'!A:S,19,0))</f>
        <v/>
      </c>
    </row>
    <row r="247" spans="1:24" ht="13">
      <c r="A247" s="114">
        <v>234</v>
      </c>
      <c r="B247" s="18"/>
      <c r="C247" s="20"/>
      <c r="D247" s="125" t="str">
        <f t="shared" si="16"/>
        <v/>
      </c>
      <c r="E247" s="125" t="str">
        <f t="shared" si="17"/>
        <v/>
      </c>
      <c r="F247" s="125" t="str">
        <f>IF(TRIM(B247)="","",IF(AND(D247="Tồn kho",$B$5="HAØ NỘI"),VLOOKUP(TRIM(B247),'Logistic Catalogue'!A:G,7,0),IF(AND(D247="Tồn kho",$B$5="HỒ CHÍ MINH"),VLOOKUP(TRIM(B247),'Logistic Catalogue'!A:E,5,0),IF($B$5="HAØ NỘI",VLOOKUP(TRIM(B247),'Logistic Catalogue'!A:G,7,0),VLOOKUP(TRIM(B247),'Logistic Catalogue'!A:E,5,0)))))</f>
        <v/>
      </c>
      <c r="G247" s="129" t="str">
        <f>IF(TRIM(B247)="","",(VLOOKUP(TRIM(B247),'Logistic Catalogue'!A:O,8,0)))</f>
        <v/>
      </c>
      <c r="H247" s="129" t="str">
        <f>IF(TRIM(B247)="","",(VLOOKUP(TRIM(B247),'Logistic Catalogue'!A:O,9,0)))</f>
        <v/>
      </c>
      <c r="I247" s="126" t="str">
        <f t="shared" si="15"/>
        <v/>
      </c>
      <c r="J247" s="130" t="str">
        <f>IF(TRIM(B247)="","",VLOOKUP(TRIM(B247),'Logistic Catalogue'!A:O,13,0))</f>
        <v/>
      </c>
      <c r="K247" s="127" t="str">
        <f t="shared" si="18"/>
        <v/>
      </c>
      <c r="L247" s="134" t="str">
        <f>IF(TRIM(B247)="","",IF(OR(VLOOKUP(TRIM(B247),'Logistic Catalogue'!A:R,18,0)=285,VLOOKUP(TRIM(B247),'Logistic Catalogue'!A:R,18,0)=286,VLOOKUP(TRIM(B247),'Logistic Catalogue'!A:S,19,0)&lt;&gt;"1000003"),"Chæ caáp giaáy xaùc nhaän xuaát xöù cuûa SEVN",""))</f>
        <v/>
      </c>
      <c r="M247" s="134" t="str">
        <f>IF(TRIM(B247)="","",VLOOKUP(TRIM(B247),'Logistic Catalogue'!A:N,14,0))</f>
        <v/>
      </c>
      <c r="N247" s="134" t="str">
        <f>IF(TRIM(B247)="","",VLOOKUP(TRIM(B247),'Logistic Catalogue'!A:O,15,0))</f>
        <v/>
      </c>
      <c r="O247" s="134" t="str">
        <f>IF(TRIM(B247)="","",VLOOKUP(TRIM(B247),'Logistic Catalogue'!A:P,16,0))</f>
        <v/>
      </c>
      <c r="P247" s="173" t="str">
        <f>IF(TRIM(B247)="","",VLOOKUP(TRIM(B247),'Logistic Catalogue'!A:Q,17,0)*C247)</f>
        <v/>
      </c>
      <c r="S247" s="142" t="str">
        <f>IF(TRIM(B247)="","",IF($B$5="HỒ CHÍ MINH",VLOOKUP(TRIM(B247),'Logistic Catalogue'!A:D,4,0),IF($B$5="HAØ NỘI",VLOOKUP(TRIM(B247),'Logistic Catalogue'!A:F,6,0),"")))</f>
        <v/>
      </c>
      <c r="T247" s="151" t="str">
        <f t="shared" si="19"/>
        <v/>
      </c>
      <c r="U247" s="151">
        <f>IF(D247="Tồn Kho",VLOOKUP($K$5,Link!F:H,3,FALSE),VLOOKUP($K$5,Link!F:I,4,FALSE))</f>
        <v>1</v>
      </c>
      <c r="V247" s="143" t="str">
        <f>IF(TRIM(B247)="","",IF($B$5="HỒ CHÍ MINH",IF(VLOOKUP(TRIM(B247),'Logistic Catalogue'!A:O,10,0)=0,"-",VLOOKUP(TRIM(B247),'Logistic Catalogue'!A:O,10,0)),IF($B$5="HAØ NỘI",IF(VLOOKUP(TRIM(B247),'Logistic Catalogue'!A:K,11,0)=0,"-",VLOOKUP(TRIM(B247),'Logistic Catalogue'!A:K,11,0)),"-")))</f>
        <v/>
      </c>
      <c r="W247" s="143" t="str">
        <f>IF(TRIM(B247)="","",IF($B$5="HỒ CHÍ MINH",VLOOKUP(TRIM(B247),'Logistic Catalogue'!A:O,2,),VLOOKUP(TRIM(B247),'Logistic Catalogue'!A:Q,3,0)))</f>
        <v/>
      </c>
      <c r="X247" s="70" t="str">
        <f>IF(TRIM(B247)="","",VLOOKUP(TRIM(B247),'Logistic Catalogue'!A:S,19,0))</f>
        <v/>
      </c>
    </row>
    <row r="248" spans="1:24" ht="13">
      <c r="A248" s="115">
        <v>235</v>
      </c>
      <c r="B248" s="18"/>
      <c r="C248" s="20"/>
      <c r="D248" s="125" t="str">
        <f t="shared" si="16"/>
        <v/>
      </c>
      <c r="E248" s="125" t="str">
        <f t="shared" si="17"/>
        <v/>
      </c>
      <c r="F248" s="125" t="str">
        <f>IF(TRIM(B248)="","",IF(AND(D248="Tồn kho",$B$5="HAØ NỘI"),VLOOKUP(TRIM(B248),'Logistic Catalogue'!A:G,7,0),IF(AND(D248="Tồn kho",$B$5="HỒ CHÍ MINH"),VLOOKUP(TRIM(B248),'Logistic Catalogue'!A:E,5,0),IF($B$5="HAØ NỘI",VLOOKUP(TRIM(B248),'Logistic Catalogue'!A:G,7,0),VLOOKUP(TRIM(B248),'Logistic Catalogue'!A:E,5,0)))))</f>
        <v/>
      </c>
      <c r="G248" s="129" t="str">
        <f>IF(TRIM(B248)="","",(VLOOKUP(TRIM(B248),'Logistic Catalogue'!A:O,8,0)))</f>
        <v/>
      </c>
      <c r="H248" s="129" t="str">
        <f>IF(TRIM(B248)="","",(VLOOKUP(TRIM(B248),'Logistic Catalogue'!A:O,9,0)))</f>
        <v/>
      </c>
      <c r="I248" s="126" t="str">
        <f t="shared" si="15"/>
        <v/>
      </c>
      <c r="J248" s="130" t="str">
        <f>IF(TRIM(B248)="","",VLOOKUP(TRIM(B248),'Logistic Catalogue'!A:O,13,0))</f>
        <v/>
      </c>
      <c r="K248" s="127" t="str">
        <f t="shared" si="18"/>
        <v/>
      </c>
      <c r="L248" s="134" t="str">
        <f>IF(TRIM(B248)="","",IF(OR(VLOOKUP(TRIM(B248),'Logistic Catalogue'!A:R,18,0)=285,VLOOKUP(TRIM(B248),'Logistic Catalogue'!A:R,18,0)=286,VLOOKUP(TRIM(B248),'Logistic Catalogue'!A:S,19,0)&lt;&gt;"1000003"),"Chæ caáp giaáy xaùc nhaän xuaát xöù cuûa SEVN",""))</f>
        <v/>
      </c>
      <c r="M248" s="134" t="str">
        <f>IF(TRIM(B248)="","",VLOOKUP(TRIM(B248),'Logistic Catalogue'!A:N,14,0))</f>
        <v/>
      </c>
      <c r="N248" s="134" t="str">
        <f>IF(TRIM(B248)="","",VLOOKUP(TRIM(B248),'Logistic Catalogue'!A:O,15,0))</f>
        <v/>
      </c>
      <c r="O248" s="134" t="str">
        <f>IF(TRIM(B248)="","",VLOOKUP(TRIM(B248),'Logistic Catalogue'!A:P,16,0))</f>
        <v/>
      </c>
      <c r="P248" s="173" t="str">
        <f>IF(TRIM(B248)="","",VLOOKUP(TRIM(B248),'Logistic Catalogue'!A:Q,17,0)*C248)</f>
        <v/>
      </c>
      <c r="S248" s="142" t="str">
        <f>IF(TRIM(B248)="","",IF($B$5="HỒ CHÍ MINH",VLOOKUP(TRIM(B248),'Logistic Catalogue'!A:D,4,0),IF($B$5="HAØ NỘI",VLOOKUP(TRIM(B248),'Logistic Catalogue'!A:F,6,0),"")))</f>
        <v/>
      </c>
      <c r="T248" s="151" t="str">
        <f t="shared" si="19"/>
        <v/>
      </c>
      <c r="U248" s="151">
        <f>IF(D248="Tồn Kho",VLOOKUP($K$5,Link!F:H,3,FALSE),VLOOKUP($K$5,Link!F:I,4,FALSE))</f>
        <v>1</v>
      </c>
      <c r="V248" s="143" t="str">
        <f>IF(TRIM(B248)="","",IF($B$5="HỒ CHÍ MINH",IF(VLOOKUP(TRIM(B248),'Logistic Catalogue'!A:O,10,0)=0,"-",VLOOKUP(TRIM(B248),'Logistic Catalogue'!A:O,10,0)),IF($B$5="HAØ NỘI",IF(VLOOKUP(TRIM(B248),'Logistic Catalogue'!A:K,11,0)=0,"-",VLOOKUP(TRIM(B248),'Logistic Catalogue'!A:K,11,0)),"-")))</f>
        <v/>
      </c>
      <c r="W248" s="143" t="str">
        <f>IF(TRIM(B248)="","",IF($B$5="HỒ CHÍ MINH",VLOOKUP(TRIM(B248),'Logistic Catalogue'!A:O,2,),VLOOKUP(TRIM(B248),'Logistic Catalogue'!A:Q,3,0)))</f>
        <v/>
      </c>
      <c r="X248" s="70" t="str">
        <f>IF(TRIM(B248)="","",VLOOKUP(TRIM(B248),'Logistic Catalogue'!A:S,19,0))</f>
        <v/>
      </c>
    </row>
    <row r="249" spans="1:24" ht="13">
      <c r="A249" s="114">
        <v>236</v>
      </c>
      <c r="B249" s="18"/>
      <c r="C249" s="20"/>
      <c r="D249" s="125" t="str">
        <f t="shared" si="16"/>
        <v/>
      </c>
      <c r="E249" s="125" t="str">
        <f t="shared" si="17"/>
        <v/>
      </c>
      <c r="F249" s="125" t="str">
        <f>IF(TRIM(B249)="","",IF(AND(D249="Tồn kho",$B$5="HAØ NỘI"),VLOOKUP(TRIM(B249),'Logistic Catalogue'!A:G,7,0),IF(AND(D249="Tồn kho",$B$5="HỒ CHÍ MINH"),VLOOKUP(TRIM(B249),'Logistic Catalogue'!A:E,5,0),IF($B$5="HAØ NỘI",VLOOKUP(TRIM(B249),'Logistic Catalogue'!A:G,7,0),VLOOKUP(TRIM(B249),'Logistic Catalogue'!A:E,5,0)))))</f>
        <v/>
      </c>
      <c r="G249" s="129" t="str">
        <f>IF(TRIM(B249)="","",(VLOOKUP(TRIM(B249),'Logistic Catalogue'!A:O,8,0)))</f>
        <v/>
      </c>
      <c r="H249" s="129" t="str">
        <f>IF(TRIM(B249)="","",(VLOOKUP(TRIM(B249),'Logistic Catalogue'!A:O,9,0)))</f>
        <v/>
      </c>
      <c r="I249" s="126" t="str">
        <f t="shared" si="15"/>
        <v/>
      </c>
      <c r="J249" s="130" t="str">
        <f>IF(TRIM(B249)="","",VLOOKUP(TRIM(B249),'Logistic Catalogue'!A:O,13,0))</f>
        <v/>
      </c>
      <c r="K249" s="127" t="str">
        <f t="shared" si="18"/>
        <v/>
      </c>
      <c r="L249" s="134" t="str">
        <f>IF(TRIM(B249)="","",IF(OR(VLOOKUP(TRIM(B249),'Logistic Catalogue'!A:R,18,0)=285,VLOOKUP(TRIM(B249),'Logistic Catalogue'!A:R,18,0)=286,VLOOKUP(TRIM(B249),'Logistic Catalogue'!A:S,19,0)&lt;&gt;"1000003"),"Chæ caáp giaáy xaùc nhaän xuaát xöù cuûa SEVN",""))</f>
        <v/>
      </c>
      <c r="M249" s="134" t="str">
        <f>IF(TRIM(B249)="","",VLOOKUP(TRIM(B249),'Logistic Catalogue'!A:N,14,0))</f>
        <v/>
      </c>
      <c r="N249" s="134" t="str">
        <f>IF(TRIM(B249)="","",VLOOKUP(TRIM(B249),'Logistic Catalogue'!A:O,15,0))</f>
        <v/>
      </c>
      <c r="O249" s="134" t="str">
        <f>IF(TRIM(B249)="","",VLOOKUP(TRIM(B249),'Logistic Catalogue'!A:P,16,0))</f>
        <v/>
      </c>
      <c r="P249" s="173" t="str">
        <f>IF(TRIM(B249)="","",VLOOKUP(TRIM(B249),'Logistic Catalogue'!A:Q,17,0)*C249)</f>
        <v/>
      </c>
      <c r="S249" s="142" t="str">
        <f>IF(TRIM(B249)="","",IF($B$5="HỒ CHÍ MINH",VLOOKUP(TRIM(B249),'Logistic Catalogue'!A:D,4,0),IF($B$5="HAØ NỘI",VLOOKUP(TRIM(B249),'Logistic Catalogue'!A:F,6,0),"")))</f>
        <v/>
      </c>
      <c r="T249" s="151" t="str">
        <f t="shared" si="19"/>
        <v/>
      </c>
      <c r="U249" s="151">
        <f>IF(D249="Tồn Kho",VLOOKUP($K$5,Link!F:H,3,FALSE),VLOOKUP($K$5,Link!F:I,4,FALSE))</f>
        <v>1</v>
      </c>
      <c r="V249" s="143" t="str">
        <f>IF(TRIM(B249)="","",IF($B$5="HỒ CHÍ MINH",IF(VLOOKUP(TRIM(B249),'Logistic Catalogue'!A:O,10,0)=0,"-",VLOOKUP(TRIM(B249),'Logistic Catalogue'!A:O,10,0)),IF($B$5="HAØ NỘI",IF(VLOOKUP(TRIM(B249),'Logistic Catalogue'!A:K,11,0)=0,"-",VLOOKUP(TRIM(B249),'Logistic Catalogue'!A:K,11,0)),"-")))</f>
        <v/>
      </c>
      <c r="W249" s="143" t="str">
        <f>IF(TRIM(B249)="","",IF($B$5="HỒ CHÍ MINH",VLOOKUP(TRIM(B249),'Logistic Catalogue'!A:O,2,),VLOOKUP(TRIM(B249),'Logistic Catalogue'!A:Q,3,0)))</f>
        <v/>
      </c>
      <c r="X249" s="70" t="str">
        <f>IF(TRIM(B249)="","",VLOOKUP(TRIM(B249),'Logistic Catalogue'!A:S,19,0))</f>
        <v/>
      </c>
    </row>
    <row r="250" spans="1:24" ht="13">
      <c r="A250" s="115">
        <v>237</v>
      </c>
      <c r="B250" s="18"/>
      <c r="C250" s="20"/>
      <c r="D250" s="125" t="str">
        <f t="shared" si="16"/>
        <v/>
      </c>
      <c r="E250" s="125" t="str">
        <f t="shared" si="17"/>
        <v/>
      </c>
      <c r="F250" s="125" t="str">
        <f>IF(TRIM(B250)="","",IF(AND(D250="Tồn kho",$B$5="HAØ NỘI"),VLOOKUP(TRIM(B250),'Logistic Catalogue'!A:G,7,0),IF(AND(D250="Tồn kho",$B$5="HỒ CHÍ MINH"),VLOOKUP(TRIM(B250),'Logistic Catalogue'!A:E,5,0),IF($B$5="HAØ NỘI",VLOOKUP(TRIM(B250),'Logistic Catalogue'!A:G,7,0),VLOOKUP(TRIM(B250),'Logistic Catalogue'!A:E,5,0)))))</f>
        <v/>
      </c>
      <c r="G250" s="129" t="str">
        <f>IF(TRIM(B250)="","",(VLOOKUP(TRIM(B250),'Logistic Catalogue'!A:O,8,0)))</f>
        <v/>
      </c>
      <c r="H250" s="129" t="str">
        <f>IF(TRIM(B250)="","",(VLOOKUP(TRIM(B250),'Logistic Catalogue'!A:O,9,0)))</f>
        <v/>
      </c>
      <c r="I250" s="126" t="str">
        <f t="shared" si="15"/>
        <v/>
      </c>
      <c r="J250" s="130" t="str">
        <f>IF(TRIM(B250)="","",VLOOKUP(TRIM(B250),'Logistic Catalogue'!A:O,13,0))</f>
        <v/>
      </c>
      <c r="K250" s="127" t="str">
        <f t="shared" si="18"/>
        <v/>
      </c>
      <c r="L250" s="134" t="str">
        <f>IF(TRIM(B250)="","",IF(OR(VLOOKUP(TRIM(B250),'Logistic Catalogue'!A:R,18,0)=285,VLOOKUP(TRIM(B250),'Logistic Catalogue'!A:R,18,0)=286,VLOOKUP(TRIM(B250),'Logistic Catalogue'!A:S,19,0)&lt;&gt;"1000003"),"Chæ caáp giaáy xaùc nhaän xuaát xöù cuûa SEVN",""))</f>
        <v/>
      </c>
      <c r="M250" s="134" t="str">
        <f>IF(TRIM(B250)="","",VLOOKUP(TRIM(B250),'Logistic Catalogue'!A:N,14,0))</f>
        <v/>
      </c>
      <c r="N250" s="134" t="str">
        <f>IF(TRIM(B250)="","",VLOOKUP(TRIM(B250),'Logistic Catalogue'!A:O,15,0))</f>
        <v/>
      </c>
      <c r="O250" s="134" t="str">
        <f>IF(TRIM(B250)="","",VLOOKUP(TRIM(B250),'Logistic Catalogue'!A:P,16,0))</f>
        <v/>
      </c>
      <c r="P250" s="173" t="str">
        <f>IF(TRIM(B250)="","",VLOOKUP(TRIM(B250),'Logistic Catalogue'!A:Q,17,0)*C250)</f>
        <v/>
      </c>
      <c r="S250" s="142" t="str">
        <f>IF(TRIM(B250)="","",IF($B$5="HỒ CHÍ MINH",VLOOKUP(TRIM(B250),'Logistic Catalogue'!A:D,4,0),IF($B$5="HAØ NỘI",VLOOKUP(TRIM(B250),'Logistic Catalogue'!A:F,6,0),"")))</f>
        <v/>
      </c>
      <c r="T250" s="151" t="str">
        <f t="shared" si="19"/>
        <v/>
      </c>
      <c r="U250" s="151">
        <f>IF(D250="Tồn Kho",VLOOKUP($K$5,Link!F:H,3,FALSE),VLOOKUP($K$5,Link!F:I,4,FALSE))</f>
        <v>1</v>
      </c>
      <c r="V250" s="143" t="str">
        <f>IF(TRIM(B250)="","",IF($B$5="HỒ CHÍ MINH",IF(VLOOKUP(TRIM(B250),'Logistic Catalogue'!A:O,10,0)=0,"-",VLOOKUP(TRIM(B250),'Logistic Catalogue'!A:O,10,0)),IF($B$5="HAØ NỘI",IF(VLOOKUP(TRIM(B250),'Logistic Catalogue'!A:K,11,0)=0,"-",VLOOKUP(TRIM(B250),'Logistic Catalogue'!A:K,11,0)),"-")))</f>
        <v/>
      </c>
      <c r="W250" s="143" t="str">
        <f>IF(TRIM(B250)="","",IF($B$5="HỒ CHÍ MINH",VLOOKUP(TRIM(B250),'Logistic Catalogue'!A:O,2,),VLOOKUP(TRIM(B250),'Logistic Catalogue'!A:Q,3,0)))</f>
        <v/>
      </c>
      <c r="X250" s="70" t="str">
        <f>IF(TRIM(B250)="","",VLOOKUP(TRIM(B250),'Logistic Catalogue'!A:S,19,0))</f>
        <v/>
      </c>
    </row>
    <row r="251" spans="1:24" ht="13">
      <c r="A251" s="114">
        <v>238</v>
      </c>
      <c r="B251" s="18"/>
      <c r="C251" s="20"/>
      <c r="D251" s="125" t="str">
        <f t="shared" si="16"/>
        <v/>
      </c>
      <c r="E251" s="125" t="str">
        <f t="shared" si="17"/>
        <v/>
      </c>
      <c r="F251" s="125" t="str">
        <f>IF(TRIM(B251)="","",IF(AND(D251="Tồn kho",$B$5="HAØ NỘI"),VLOOKUP(TRIM(B251),'Logistic Catalogue'!A:G,7,0),IF(AND(D251="Tồn kho",$B$5="HỒ CHÍ MINH"),VLOOKUP(TRIM(B251),'Logistic Catalogue'!A:E,5,0),IF($B$5="HAØ NỘI",VLOOKUP(TRIM(B251),'Logistic Catalogue'!A:G,7,0),VLOOKUP(TRIM(B251),'Logistic Catalogue'!A:E,5,0)))))</f>
        <v/>
      </c>
      <c r="G251" s="129" t="str">
        <f>IF(TRIM(B251)="","",(VLOOKUP(TRIM(B251),'Logistic Catalogue'!A:O,8,0)))</f>
        <v/>
      </c>
      <c r="H251" s="129" t="str">
        <f>IF(TRIM(B251)="","",(VLOOKUP(TRIM(B251),'Logistic Catalogue'!A:O,9,0)))</f>
        <v/>
      </c>
      <c r="I251" s="126" t="str">
        <f t="shared" si="15"/>
        <v/>
      </c>
      <c r="J251" s="130" t="str">
        <f>IF(TRIM(B251)="","",VLOOKUP(TRIM(B251),'Logistic Catalogue'!A:O,13,0))</f>
        <v/>
      </c>
      <c r="K251" s="127" t="str">
        <f t="shared" si="18"/>
        <v/>
      </c>
      <c r="L251" s="134" t="str">
        <f>IF(TRIM(B251)="","",IF(OR(VLOOKUP(TRIM(B251),'Logistic Catalogue'!A:R,18,0)=285,VLOOKUP(TRIM(B251),'Logistic Catalogue'!A:R,18,0)=286,VLOOKUP(TRIM(B251),'Logistic Catalogue'!A:S,19,0)&lt;&gt;"1000003"),"Chæ caáp giaáy xaùc nhaän xuaát xöù cuûa SEVN",""))</f>
        <v/>
      </c>
      <c r="M251" s="134" t="str">
        <f>IF(TRIM(B251)="","",VLOOKUP(TRIM(B251),'Logistic Catalogue'!A:N,14,0))</f>
        <v/>
      </c>
      <c r="N251" s="134" t="str">
        <f>IF(TRIM(B251)="","",VLOOKUP(TRIM(B251),'Logistic Catalogue'!A:O,15,0))</f>
        <v/>
      </c>
      <c r="O251" s="134" t="str">
        <f>IF(TRIM(B251)="","",VLOOKUP(TRIM(B251),'Logistic Catalogue'!A:P,16,0))</f>
        <v/>
      </c>
      <c r="P251" s="173" t="str">
        <f>IF(TRIM(B251)="","",VLOOKUP(TRIM(B251),'Logistic Catalogue'!A:Q,17,0)*C251)</f>
        <v/>
      </c>
      <c r="S251" s="142" t="str">
        <f>IF(TRIM(B251)="","",IF($B$5="HỒ CHÍ MINH",VLOOKUP(TRIM(B251),'Logistic Catalogue'!A:D,4,0),IF($B$5="HAØ NỘI",VLOOKUP(TRIM(B251),'Logistic Catalogue'!A:F,6,0),"")))</f>
        <v/>
      </c>
      <c r="T251" s="151" t="str">
        <f t="shared" si="19"/>
        <v/>
      </c>
      <c r="U251" s="151">
        <f>IF(D251="Tồn Kho",VLOOKUP($K$5,Link!F:H,3,FALSE),VLOOKUP($K$5,Link!F:I,4,FALSE))</f>
        <v>1</v>
      </c>
      <c r="V251" s="143" t="str">
        <f>IF(TRIM(B251)="","",IF($B$5="HỒ CHÍ MINH",IF(VLOOKUP(TRIM(B251),'Logistic Catalogue'!A:O,10,0)=0,"-",VLOOKUP(TRIM(B251),'Logistic Catalogue'!A:O,10,0)),IF($B$5="HAØ NỘI",IF(VLOOKUP(TRIM(B251),'Logistic Catalogue'!A:K,11,0)=0,"-",VLOOKUP(TRIM(B251),'Logistic Catalogue'!A:K,11,0)),"-")))</f>
        <v/>
      </c>
      <c r="W251" s="143" t="str">
        <f>IF(TRIM(B251)="","",IF($B$5="HỒ CHÍ MINH",VLOOKUP(TRIM(B251),'Logistic Catalogue'!A:O,2,),VLOOKUP(TRIM(B251),'Logistic Catalogue'!A:Q,3,0)))</f>
        <v/>
      </c>
      <c r="X251" s="70" t="str">
        <f>IF(TRIM(B251)="","",VLOOKUP(TRIM(B251),'Logistic Catalogue'!A:S,19,0))</f>
        <v/>
      </c>
    </row>
    <row r="252" spans="1:24" ht="13">
      <c r="A252" s="115">
        <v>239</v>
      </c>
      <c r="B252" s="18"/>
      <c r="C252" s="20"/>
      <c r="D252" s="125" t="str">
        <f t="shared" si="16"/>
        <v/>
      </c>
      <c r="E252" s="125" t="str">
        <f t="shared" si="17"/>
        <v/>
      </c>
      <c r="F252" s="125" t="str">
        <f>IF(TRIM(B252)="","",IF(AND(D252="Tồn kho",$B$5="HAØ NỘI"),VLOOKUP(TRIM(B252),'Logistic Catalogue'!A:G,7,0),IF(AND(D252="Tồn kho",$B$5="HỒ CHÍ MINH"),VLOOKUP(TRIM(B252),'Logistic Catalogue'!A:E,5,0),IF($B$5="HAØ NỘI",VLOOKUP(TRIM(B252),'Logistic Catalogue'!A:G,7,0),VLOOKUP(TRIM(B252),'Logistic Catalogue'!A:E,5,0)))))</f>
        <v/>
      </c>
      <c r="G252" s="129" t="str">
        <f>IF(TRIM(B252)="","",(VLOOKUP(TRIM(B252),'Logistic Catalogue'!A:O,8,0)))</f>
        <v/>
      </c>
      <c r="H252" s="129" t="str">
        <f>IF(TRIM(B252)="","",(VLOOKUP(TRIM(B252),'Logistic Catalogue'!A:O,9,0)))</f>
        <v/>
      </c>
      <c r="I252" s="126" t="str">
        <f t="shared" si="15"/>
        <v/>
      </c>
      <c r="J252" s="130" t="str">
        <f>IF(TRIM(B252)="","",VLOOKUP(TRIM(B252),'Logistic Catalogue'!A:O,13,0))</f>
        <v/>
      </c>
      <c r="K252" s="127" t="str">
        <f t="shared" si="18"/>
        <v/>
      </c>
      <c r="L252" s="134" t="str">
        <f>IF(TRIM(B252)="","",IF(OR(VLOOKUP(TRIM(B252),'Logistic Catalogue'!A:R,18,0)=285,VLOOKUP(TRIM(B252),'Logistic Catalogue'!A:R,18,0)=286,VLOOKUP(TRIM(B252),'Logistic Catalogue'!A:S,19,0)&lt;&gt;"1000003"),"Chæ caáp giaáy xaùc nhaän xuaát xöù cuûa SEVN",""))</f>
        <v/>
      </c>
      <c r="M252" s="134" t="str">
        <f>IF(TRIM(B252)="","",VLOOKUP(TRIM(B252),'Logistic Catalogue'!A:N,14,0))</f>
        <v/>
      </c>
      <c r="N252" s="134" t="str">
        <f>IF(TRIM(B252)="","",VLOOKUP(TRIM(B252),'Logistic Catalogue'!A:O,15,0))</f>
        <v/>
      </c>
      <c r="O252" s="134" t="str">
        <f>IF(TRIM(B252)="","",VLOOKUP(TRIM(B252),'Logistic Catalogue'!A:P,16,0))</f>
        <v/>
      </c>
      <c r="P252" s="173" t="str">
        <f>IF(TRIM(B252)="","",VLOOKUP(TRIM(B252),'Logistic Catalogue'!A:Q,17,0)*C252)</f>
        <v/>
      </c>
      <c r="S252" s="142" t="str">
        <f>IF(TRIM(B252)="","",IF($B$5="HỒ CHÍ MINH",VLOOKUP(TRIM(B252),'Logistic Catalogue'!A:D,4,0),IF($B$5="HAØ NỘI",VLOOKUP(TRIM(B252),'Logistic Catalogue'!A:F,6,0),"")))</f>
        <v/>
      </c>
      <c r="T252" s="151" t="str">
        <f t="shared" si="19"/>
        <v/>
      </c>
      <c r="U252" s="151">
        <f>IF(D252="Tồn Kho",VLOOKUP($K$5,Link!F:H,3,FALSE),VLOOKUP($K$5,Link!F:I,4,FALSE))</f>
        <v>1</v>
      </c>
      <c r="V252" s="143" t="str">
        <f>IF(TRIM(B252)="","",IF($B$5="HỒ CHÍ MINH",IF(VLOOKUP(TRIM(B252),'Logistic Catalogue'!A:O,10,0)=0,"-",VLOOKUP(TRIM(B252),'Logistic Catalogue'!A:O,10,0)),IF($B$5="HAØ NỘI",IF(VLOOKUP(TRIM(B252),'Logistic Catalogue'!A:K,11,0)=0,"-",VLOOKUP(TRIM(B252),'Logistic Catalogue'!A:K,11,0)),"-")))</f>
        <v/>
      </c>
      <c r="W252" s="143" t="str">
        <f>IF(TRIM(B252)="","",IF($B$5="HỒ CHÍ MINH",VLOOKUP(TRIM(B252),'Logistic Catalogue'!A:O,2,),VLOOKUP(TRIM(B252),'Logistic Catalogue'!A:Q,3,0)))</f>
        <v/>
      </c>
      <c r="X252" s="70" t="str">
        <f>IF(TRIM(B252)="","",VLOOKUP(TRIM(B252),'Logistic Catalogue'!A:S,19,0))</f>
        <v/>
      </c>
    </row>
    <row r="253" spans="1:24" ht="13">
      <c r="A253" s="114">
        <v>240</v>
      </c>
      <c r="B253" s="18"/>
      <c r="C253" s="20"/>
      <c r="D253" s="125" t="str">
        <f t="shared" si="16"/>
        <v/>
      </c>
      <c r="E253" s="125" t="str">
        <f t="shared" si="17"/>
        <v/>
      </c>
      <c r="F253" s="125" t="str">
        <f>IF(TRIM(B253)="","",IF(AND(D253="Tồn kho",$B$5="HAØ NỘI"),VLOOKUP(TRIM(B253),'Logistic Catalogue'!A:G,7,0),IF(AND(D253="Tồn kho",$B$5="HỒ CHÍ MINH"),VLOOKUP(TRIM(B253),'Logistic Catalogue'!A:E,5,0),IF($B$5="HAØ NỘI",VLOOKUP(TRIM(B253),'Logistic Catalogue'!A:G,7,0),VLOOKUP(TRIM(B253),'Logistic Catalogue'!A:E,5,0)))))</f>
        <v/>
      </c>
      <c r="G253" s="129" t="str">
        <f>IF(TRIM(B253)="","",(VLOOKUP(TRIM(B253),'Logistic Catalogue'!A:O,8,0)))</f>
        <v/>
      </c>
      <c r="H253" s="129" t="str">
        <f>IF(TRIM(B253)="","",(VLOOKUP(TRIM(B253),'Logistic Catalogue'!A:O,9,0)))</f>
        <v/>
      </c>
      <c r="I253" s="126" t="str">
        <f t="shared" si="15"/>
        <v/>
      </c>
      <c r="J253" s="130" t="str">
        <f>IF(TRIM(B253)="","",VLOOKUP(TRIM(B253),'Logistic Catalogue'!A:O,13,0))</f>
        <v/>
      </c>
      <c r="K253" s="127" t="str">
        <f t="shared" si="18"/>
        <v/>
      </c>
      <c r="L253" s="134" t="str">
        <f>IF(TRIM(B253)="","",IF(OR(VLOOKUP(TRIM(B253),'Logistic Catalogue'!A:R,18,0)=285,VLOOKUP(TRIM(B253),'Logistic Catalogue'!A:R,18,0)=286,VLOOKUP(TRIM(B253),'Logistic Catalogue'!A:S,19,0)&lt;&gt;"1000003"),"Chæ caáp giaáy xaùc nhaän xuaát xöù cuûa SEVN",""))</f>
        <v/>
      </c>
      <c r="M253" s="134" t="str">
        <f>IF(TRIM(B253)="","",VLOOKUP(TRIM(B253),'Logistic Catalogue'!A:N,14,0))</f>
        <v/>
      </c>
      <c r="N253" s="134" t="str">
        <f>IF(TRIM(B253)="","",VLOOKUP(TRIM(B253),'Logistic Catalogue'!A:O,15,0))</f>
        <v/>
      </c>
      <c r="O253" s="134" t="str">
        <f>IF(TRIM(B253)="","",VLOOKUP(TRIM(B253),'Logistic Catalogue'!A:P,16,0))</f>
        <v/>
      </c>
      <c r="P253" s="173" t="str">
        <f>IF(TRIM(B253)="","",VLOOKUP(TRIM(B253),'Logistic Catalogue'!A:Q,17,0)*C253)</f>
        <v/>
      </c>
      <c r="S253" s="142" t="str">
        <f>IF(TRIM(B253)="","",IF($B$5="HỒ CHÍ MINH",VLOOKUP(TRIM(B253),'Logistic Catalogue'!A:D,4,0),IF($B$5="HAØ NỘI",VLOOKUP(TRIM(B253),'Logistic Catalogue'!A:F,6,0),"")))</f>
        <v/>
      </c>
      <c r="T253" s="151" t="str">
        <f t="shared" si="19"/>
        <v/>
      </c>
      <c r="U253" s="151">
        <f>IF(D253="Tồn Kho",VLOOKUP($K$5,Link!F:H,3,FALSE),VLOOKUP($K$5,Link!F:I,4,FALSE))</f>
        <v>1</v>
      </c>
      <c r="V253" s="143" t="str">
        <f>IF(TRIM(B253)="","",IF($B$5="HỒ CHÍ MINH",IF(VLOOKUP(TRIM(B253),'Logistic Catalogue'!A:O,10,0)=0,"-",VLOOKUP(TRIM(B253),'Logistic Catalogue'!A:O,10,0)),IF($B$5="HAØ NỘI",IF(VLOOKUP(TRIM(B253),'Logistic Catalogue'!A:K,11,0)=0,"-",VLOOKUP(TRIM(B253),'Logistic Catalogue'!A:K,11,0)),"-")))</f>
        <v/>
      </c>
      <c r="W253" s="143" t="str">
        <f>IF(TRIM(B253)="","",IF($B$5="HỒ CHÍ MINH",VLOOKUP(TRIM(B253),'Logistic Catalogue'!A:O,2,),VLOOKUP(TRIM(B253),'Logistic Catalogue'!A:Q,3,0)))</f>
        <v/>
      </c>
      <c r="X253" s="70" t="str">
        <f>IF(TRIM(B253)="","",VLOOKUP(TRIM(B253),'Logistic Catalogue'!A:S,19,0))</f>
        <v/>
      </c>
    </row>
    <row r="254" spans="1:24" ht="13">
      <c r="A254" s="115">
        <v>241</v>
      </c>
      <c r="B254" s="18"/>
      <c r="C254" s="20"/>
      <c r="D254" s="125" t="str">
        <f t="shared" si="16"/>
        <v/>
      </c>
      <c r="E254" s="125" t="str">
        <f t="shared" si="17"/>
        <v/>
      </c>
      <c r="F254" s="125" t="str">
        <f>IF(TRIM(B254)="","",IF(AND(D254="Tồn kho",$B$5="HAØ NỘI"),VLOOKUP(TRIM(B254),'Logistic Catalogue'!A:G,7,0),IF(AND(D254="Tồn kho",$B$5="HỒ CHÍ MINH"),VLOOKUP(TRIM(B254),'Logistic Catalogue'!A:E,5,0),IF($B$5="HAØ NỘI",VLOOKUP(TRIM(B254),'Logistic Catalogue'!A:G,7,0),VLOOKUP(TRIM(B254),'Logistic Catalogue'!A:E,5,0)))))</f>
        <v/>
      </c>
      <c r="G254" s="129" t="str">
        <f>IF(TRIM(B254)="","",(VLOOKUP(TRIM(B254),'Logistic Catalogue'!A:O,8,0)))</f>
        <v/>
      </c>
      <c r="H254" s="129" t="str">
        <f>IF(TRIM(B254)="","",(VLOOKUP(TRIM(B254),'Logistic Catalogue'!A:O,9,0)))</f>
        <v/>
      </c>
      <c r="I254" s="126" t="str">
        <f t="shared" si="15"/>
        <v/>
      </c>
      <c r="J254" s="130" t="str">
        <f>IF(TRIM(B254)="","",VLOOKUP(TRIM(B254),'Logistic Catalogue'!A:O,13,0))</f>
        <v/>
      </c>
      <c r="K254" s="127" t="str">
        <f t="shared" si="18"/>
        <v/>
      </c>
      <c r="L254" s="134" t="str">
        <f>IF(TRIM(B254)="","",IF(OR(VLOOKUP(TRIM(B254),'Logistic Catalogue'!A:R,18,0)=285,VLOOKUP(TRIM(B254),'Logistic Catalogue'!A:R,18,0)=286,VLOOKUP(TRIM(B254),'Logistic Catalogue'!A:S,19,0)&lt;&gt;"1000003"),"Chæ caáp giaáy xaùc nhaän xuaát xöù cuûa SEVN",""))</f>
        <v/>
      </c>
      <c r="M254" s="134" t="str">
        <f>IF(TRIM(B254)="","",VLOOKUP(TRIM(B254),'Logistic Catalogue'!A:N,14,0))</f>
        <v/>
      </c>
      <c r="N254" s="134" t="str">
        <f>IF(TRIM(B254)="","",VLOOKUP(TRIM(B254),'Logistic Catalogue'!A:O,15,0))</f>
        <v/>
      </c>
      <c r="O254" s="134" t="str">
        <f>IF(TRIM(B254)="","",VLOOKUP(TRIM(B254),'Logistic Catalogue'!A:P,16,0))</f>
        <v/>
      </c>
      <c r="P254" s="173" t="str">
        <f>IF(TRIM(B254)="","",VLOOKUP(TRIM(B254),'Logistic Catalogue'!A:Q,17,0)*C254)</f>
        <v/>
      </c>
      <c r="S254" s="142" t="str">
        <f>IF(TRIM(B254)="","",IF($B$5="HỒ CHÍ MINH",VLOOKUP(TRIM(B254),'Logistic Catalogue'!A:D,4,0),IF($B$5="HAØ NỘI",VLOOKUP(TRIM(B254),'Logistic Catalogue'!A:F,6,0),"")))</f>
        <v/>
      </c>
      <c r="T254" s="151" t="str">
        <f t="shared" si="19"/>
        <v/>
      </c>
      <c r="U254" s="151">
        <f>IF(D254="Tồn Kho",VLOOKUP($K$5,Link!F:H,3,FALSE),VLOOKUP($K$5,Link!F:I,4,FALSE))</f>
        <v>1</v>
      </c>
      <c r="V254" s="143" t="str">
        <f>IF(TRIM(B254)="","",IF($B$5="HỒ CHÍ MINH",IF(VLOOKUP(TRIM(B254),'Logistic Catalogue'!A:O,10,0)=0,"-",VLOOKUP(TRIM(B254),'Logistic Catalogue'!A:O,10,0)),IF($B$5="HAØ NỘI",IF(VLOOKUP(TRIM(B254),'Logistic Catalogue'!A:K,11,0)=0,"-",VLOOKUP(TRIM(B254),'Logistic Catalogue'!A:K,11,0)),"-")))</f>
        <v/>
      </c>
      <c r="W254" s="143" t="str">
        <f>IF(TRIM(B254)="","",IF($B$5="HỒ CHÍ MINH",VLOOKUP(TRIM(B254),'Logistic Catalogue'!A:O,2,),VLOOKUP(TRIM(B254),'Logistic Catalogue'!A:Q,3,0)))</f>
        <v/>
      </c>
      <c r="X254" s="70" t="str">
        <f>IF(TRIM(B254)="","",VLOOKUP(TRIM(B254),'Logistic Catalogue'!A:S,19,0))</f>
        <v/>
      </c>
    </row>
    <row r="255" spans="1:24" ht="13">
      <c r="A255" s="114">
        <v>242</v>
      </c>
      <c r="B255" s="18"/>
      <c r="C255" s="20"/>
      <c r="D255" s="125" t="str">
        <f t="shared" si="16"/>
        <v/>
      </c>
      <c r="E255" s="125" t="str">
        <f t="shared" si="17"/>
        <v/>
      </c>
      <c r="F255" s="125" t="str">
        <f>IF(TRIM(B255)="","",IF(AND(D255="Tồn kho",$B$5="HAØ NỘI"),VLOOKUP(TRIM(B255),'Logistic Catalogue'!A:G,7,0),IF(AND(D255="Tồn kho",$B$5="HỒ CHÍ MINH"),VLOOKUP(TRIM(B255),'Logistic Catalogue'!A:E,5,0),IF($B$5="HAØ NỘI",VLOOKUP(TRIM(B255),'Logistic Catalogue'!A:G,7,0),VLOOKUP(TRIM(B255),'Logistic Catalogue'!A:E,5,0)))))</f>
        <v/>
      </c>
      <c r="G255" s="129" t="str">
        <f>IF(TRIM(B255)="","",(VLOOKUP(TRIM(B255),'Logistic Catalogue'!A:O,8,0)))</f>
        <v/>
      </c>
      <c r="H255" s="129" t="str">
        <f>IF(TRIM(B255)="","",(VLOOKUP(TRIM(B255),'Logistic Catalogue'!A:O,9,0)))</f>
        <v/>
      </c>
      <c r="I255" s="126" t="str">
        <f t="shared" si="15"/>
        <v/>
      </c>
      <c r="J255" s="130" t="str">
        <f>IF(TRIM(B255)="","",VLOOKUP(TRIM(B255),'Logistic Catalogue'!A:O,13,0))</f>
        <v/>
      </c>
      <c r="K255" s="127" t="str">
        <f t="shared" si="18"/>
        <v/>
      </c>
      <c r="L255" s="134" t="str">
        <f>IF(TRIM(B255)="","",IF(OR(VLOOKUP(TRIM(B255),'Logistic Catalogue'!A:R,18,0)=285,VLOOKUP(TRIM(B255),'Logistic Catalogue'!A:R,18,0)=286,VLOOKUP(TRIM(B255),'Logistic Catalogue'!A:S,19,0)&lt;&gt;"1000003"),"Chæ caáp giaáy xaùc nhaän xuaát xöù cuûa SEVN",""))</f>
        <v/>
      </c>
      <c r="M255" s="134" t="str">
        <f>IF(TRIM(B255)="","",VLOOKUP(TRIM(B255),'Logistic Catalogue'!A:N,14,0))</f>
        <v/>
      </c>
      <c r="N255" s="134" t="str">
        <f>IF(TRIM(B255)="","",VLOOKUP(TRIM(B255),'Logistic Catalogue'!A:O,15,0))</f>
        <v/>
      </c>
      <c r="O255" s="134" t="str">
        <f>IF(TRIM(B255)="","",VLOOKUP(TRIM(B255),'Logistic Catalogue'!A:P,16,0))</f>
        <v/>
      </c>
      <c r="P255" s="173" t="str">
        <f>IF(TRIM(B255)="","",VLOOKUP(TRIM(B255),'Logistic Catalogue'!A:Q,17,0)*C255)</f>
        <v/>
      </c>
      <c r="S255" s="142" t="str">
        <f>IF(TRIM(B255)="","",IF($B$5="HỒ CHÍ MINH",VLOOKUP(TRIM(B255),'Logistic Catalogue'!A:D,4,0),IF($B$5="HAØ NỘI",VLOOKUP(TRIM(B255),'Logistic Catalogue'!A:F,6,0),"")))</f>
        <v/>
      </c>
      <c r="T255" s="151" t="str">
        <f t="shared" si="19"/>
        <v/>
      </c>
      <c r="U255" s="151">
        <f>IF(D255="Tồn Kho",VLOOKUP($K$5,Link!F:H,3,FALSE),VLOOKUP($K$5,Link!F:I,4,FALSE))</f>
        <v>1</v>
      </c>
      <c r="V255" s="143" t="str">
        <f>IF(TRIM(B255)="","",IF($B$5="HỒ CHÍ MINH",IF(VLOOKUP(TRIM(B255),'Logistic Catalogue'!A:O,10,0)=0,"-",VLOOKUP(TRIM(B255),'Logistic Catalogue'!A:O,10,0)),IF($B$5="HAØ NỘI",IF(VLOOKUP(TRIM(B255),'Logistic Catalogue'!A:K,11,0)=0,"-",VLOOKUP(TRIM(B255),'Logistic Catalogue'!A:K,11,0)),"-")))</f>
        <v/>
      </c>
      <c r="W255" s="143" t="str">
        <f>IF(TRIM(B255)="","",IF($B$5="HỒ CHÍ MINH",VLOOKUP(TRIM(B255),'Logistic Catalogue'!A:O,2,),VLOOKUP(TRIM(B255),'Logistic Catalogue'!A:Q,3,0)))</f>
        <v/>
      </c>
      <c r="X255" s="70" t="str">
        <f>IF(TRIM(B255)="","",VLOOKUP(TRIM(B255),'Logistic Catalogue'!A:S,19,0))</f>
        <v/>
      </c>
    </row>
    <row r="256" spans="1:24" ht="13">
      <c r="A256" s="115">
        <v>243</v>
      </c>
      <c r="B256" s="18"/>
      <c r="C256" s="20"/>
      <c r="D256" s="125" t="str">
        <f t="shared" si="16"/>
        <v/>
      </c>
      <c r="E256" s="125" t="str">
        <f t="shared" si="17"/>
        <v/>
      </c>
      <c r="F256" s="125" t="str">
        <f>IF(TRIM(B256)="","",IF(AND(D256="Tồn kho",$B$5="HAØ NỘI"),VLOOKUP(TRIM(B256),'Logistic Catalogue'!A:G,7,0),IF(AND(D256="Tồn kho",$B$5="HỒ CHÍ MINH"),VLOOKUP(TRIM(B256),'Logistic Catalogue'!A:E,5,0),IF($B$5="HAØ NỘI",VLOOKUP(TRIM(B256),'Logistic Catalogue'!A:G,7,0),VLOOKUP(TRIM(B256),'Logistic Catalogue'!A:E,5,0)))))</f>
        <v/>
      </c>
      <c r="G256" s="129" t="str">
        <f>IF(TRIM(B256)="","",(VLOOKUP(TRIM(B256),'Logistic Catalogue'!A:O,8,0)))</f>
        <v/>
      </c>
      <c r="H256" s="129" t="str">
        <f>IF(TRIM(B256)="","",(VLOOKUP(TRIM(B256),'Logistic Catalogue'!A:O,9,0)))</f>
        <v/>
      </c>
      <c r="I256" s="126" t="str">
        <f t="shared" si="15"/>
        <v/>
      </c>
      <c r="J256" s="130" t="str">
        <f>IF(TRIM(B256)="","",VLOOKUP(TRIM(B256),'Logistic Catalogue'!A:O,13,0))</f>
        <v/>
      </c>
      <c r="K256" s="127" t="str">
        <f t="shared" si="18"/>
        <v/>
      </c>
      <c r="L256" s="134" t="str">
        <f>IF(TRIM(B256)="","",IF(OR(VLOOKUP(TRIM(B256),'Logistic Catalogue'!A:R,18,0)=285,VLOOKUP(TRIM(B256),'Logistic Catalogue'!A:R,18,0)=286,VLOOKUP(TRIM(B256),'Logistic Catalogue'!A:S,19,0)&lt;&gt;"1000003"),"Chæ caáp giaáy xaùc nhaän xuaát xöù cuûa SEVN",""))</f>
        <v/>
      </c>
      <c r="M256" s="134" t="str">
        <f>IF(TRIM(B256)="","",VLOOKUP(TRIM(B256),'Logistic Catalogue'!A:N,14,0))</f>
        <v/>
      </c>
      <c r="N256" s="134" t="str">
        <f>IF(TRIM(B256)="","",VLOOKUP(TRIM(B256),'Logistic Catalogue'!A:O,15,0))</f>
        <v/>
      </c>
      <c r="O256" s="134" t="str">
        <f>IF(TRIM(B256)="","",VLOOKUP(TRIM(B256),'Logistic Catalogue'!A:P,16,0))</f>
        <v/>
      </c>
      <c r="P256" s="173" t="str">
        <f>IF(TRIM(B256)="","",VLOOKUP(TRIM(B256),'Logistic Catalogue'!A:Q,17,0)*C256)</f>
        <v/>
      </c>
      <c r="S256" s="142" t="str">
        <f>IF(TRIM(B256)="","",IF($B$5="HỒ CHÍ MINH",VLOOKUP(TRIM(B256),'Logistic Catalogue'!A:D,4,0),IF($B$5="HAØ NỘI",VLOOKUP(TRIM(B256),'Logistic Catalogue'!A:F,6,0),"")))</f>
        <v/>
      </c>
      <c r="T256" s="151" t="str">
        <f t="shared" si="19"/>
        <v/>
      </c>
      <c r="U256" s="151">
        <f>IF(D256="Tồn Kho",VLOOKUP($K$5,Link!F:H,3,FALSE),VLOOKUP($K$5,Link!F:I,4,FALSE))</f>
        <v>1</v>
      </c>
      <c r="V256" s="143" t="str">
        <f>IF(TRIM(B256)="","",IF($B$5="HỒ CHÍ MINH",IF(VLOOKUP(TRIM(B256),'Logistic Catalogue'!A:O,10,0)=0,"-",VLOOKUP(TRIM(B256),'Logistic Catalogue'!A:O,10,0)),IF($B$5="HAØ NỘI",IF(VLOOKUP(TRIM(B256),'Logistic Catalogue'!A:K,11,0)=0,"-",VLOOKUP(TRIM(B256),'Logistic Catalogue'!A:K,11,0)),"-")))</f>
        <v/>
      </c>
      <c r="W256" s="143" t="str">
        <f>IF(TRIM(B256)="","",IF($B$5="HỒ CHÍ MINH",VLOOKUP(TRIM(B256),'Logistic Catalogue'!A:O,2,),VLOOKUP(TRIM(B256),'Logistic Catalogue'!A:Q,3,0)))</f>
        <v/>
      </c>
      <c r="X256" s="70" t="str">
        <f>IF(TRIM(B256)="","",VLOOKUP(TRIM(B256),'Logistic Catalogue'!A:S,19,0))</f>
        <v/>
      </c>
    </row>
    <row r="257" spans="1:24" ht="13">
      <c r="A257" s="114">
        <v>244</v>
      </c>
      <c r="B257" s="18"/>
      <c r="C257" s="20"/>
      <c r="D257" s="125" t="str">
        <f t="shared" si="16"/>
        <v/>
      </c>
      <c r="E257" s="125" t="str">
        <f t="shared" si="17"/>
        <v/>
      </c>
      <c r="F257" s="125" t="str">
        <f>IF(TRIM(B257)="","",IF(AND(D257="Tồn kho",$B$5="HAØ NỘI"),VLOOKUP(TRIM(B257),'Logistic Catalogue'!A:G,7,0),IF(AND(D257="Tồn kho",$B$5="HỒ CHÍ MINH"),VLOOKUP(TRIM(B257),'Logistic Catalogue'!A:E,5,0),IF($B$5="HAØ NỘI",VLOOKUP(TRIM(B257),'Logistic Catalogue'!A:G,7,0),VLOOKUP(TRIM(B257),'Logistic Catalogue'!A:E,5,0)))))</f>
        <v/>
      </c>
      <c r="G257" s="129" t="str">
        <f>IF(TRIM(B257)="","",(VLOOKUP(TRIM(B257),'Logistic Catalogue'!A:O,8,0)))</f>
        <v/>
      </c>
      <c r="H257" s="129" t="str">
        <f>IF(TRIM(B257)="","",(VLOOKUP(TRIM(B257),'Logistic Catalogue'!A:O,9,0)))</f>
        <v/>
      </c>
      <c r="I257" s="126" t="str">
        <f t="shared" si="15"/>
        <v/>
      </c>
      <c r="J257" s="130" t="str">
        <f>IF(TRIM(B257)="","",VLOOKUP(TRIM(B257),'Logistic Catalogue'!A:O,13,0))</f>
        <v/>
      </c>
      <c r="K257" s="127" t="str">
        <f t="shared" si="18"/>
        <v/>
      </c>
      <c r="L257" s="134" t="str">
        <f>IF(TRIM(B257)="","",IF(OR(VLOOKUP(TRIM(B257),'Logistic Catalogue'!A:R,18,0)=285,VLOOKUP(TRIM(B257),'Logistic Catalogue'!A:R,18,0)=286,VLOOKUP(TRIM(B257),'Logistic Catalogue'!A:S,19,0)&lt;&gt;"1000003"),"Chæ caáp giaáy xaùc nhaän xuaát xöù cuûa SEVN",""))</f>
        <v/>
      </c>
      <c r="M257" s="134" t="str">
        <f>IF(TRIM(B257)="","",VLOOKUP(TRIM(B257),'Logistic Catalogue'!A:N,14,0))</f>
        <v/>
      </c>
      <c r="N257" s="134" t="str">
        <f>IF(TRIM(B257)="","",VLOOKUP(TRIM(B257),'Logistic Catalogue'!A:O,15,0))</f>
        <v/>
      </c>
      <c r="O257" s="134" t="str">
        <f>IF(TRIM(B257)="","",VLOOKUP(TRIM(B257),'Logistic Catalogue'!A:P,16,0))</f>
        <v/>
      </c>
      <c r="P257" s="173" t="str">
        <f>IF(TRIM(B257)="","",VLOOKUP(TRIM(B257),'Logistic Catalogue'!A:Q,17,0)*C257)</f>
        <v/>
      </c>
      <c r="S257" s="142" t="str">
        <f>IF(TRIM(B257)="","",IF($B$5="HỒ CHÍ MINH",VLOOKUP(TRIM(B257),'Logistic Catalogue'!A:D,4,0),IF($B$5="HAØ NỘI",VLOOKUP(TRIM(B257),'Logistic Catalogue'!A:F,6,0),"")))</f>
        <v/>
      </c>
      <c r="T257" s="151" t="str">
        <f t="shared" si="19"/>
        <v/>
      </c>
      <c r="U257" s="151">
        <f>IF(D257="Tồn Kho",VLOOKUP($K$5,Link!F:H,3,FALSE),VLOOKUP($K$5,Link!F:I,4,FALSE))</f>
        <v>1</v>
      </c>
      <c r="V257" s="143" t="str">
        <f>IF(TRIM(B257)="","",IF($B$5="HỒ CHÍ MINH",IF(VLOOKUP(TRIM(B257),'Logistic Catalogue'!A:O,10,0)=0,"-",VLOOKUP(TRIM(B257),'Logistic Catalogue'!A:O,10,0)),IF($B$5="HAØ NỘI",IF(VLOOKUP(TRIM(B257),'Logistic Catalogue'!A:K,11,0)=0,"-",VLOOKUP(TRIM(B257),'Logistic Catalogue'!A:K,11,0)),"-")))</f>
        <v/>
      </c>
      <c r="W257" s="143" t="str">
        <f>IF(TRIM(B257)="","",IF($B$5="HỒ CHÍ MINH",VLOOKUP(TRIM(B257),'Logistic Catalogue'!A:O,2,),VLOOKUP(TRIM(B257),'Logistic Catalogue'!A:Q,3,0)))</f>
        <v/>
      </c>
      <c r="X257" s="70" t="str">
        <f>IF(TRIM(B257)="","",VLOOKUP(TRIM(B257),'Logistic Catalogue'!A:S,19,0))</f>
        <v/>
      </c>
    </row>
    <row r="258" spans="1:24" ht="13">
      <c r="A258" s="115">
        <v>245</v>
      </c>
      <c r="B258" s="18"/>
      <c r="C258" s="20"/>
      <c r="D258" s="125" t="str">
        <f t="shared" si="16"/>
        <v/>
      </c>
      <c r="E258" s="125" t="str">
        <f t="shared" si="17"/>
        <v/>
      </c>
      <c r="F258" s="125" t="str">
        <f>IF(TRIM(B258)="","",IF(AND(D258="Tồn kho",$B$5="HAØ NỘI"),VLOOKUP(TRIM(B258),'Logistic Catalogue'!A:G,7,0),IF(AND(D258="Tồn kho",$B$5="HỒ CHÍ MINH"),VLOOKUP(TRIM(B258),'Logistic Catalogue'!A:E,5,0),IF($B$5="HAØ NỘI",VLOOKUP(TRIM(B258),'Logistic Catalogue'!A:G,7,0),VLOOKUP(TRIM(B258),'Logistic Catalogue'!A:E,5,0)))))</f>
        <v/>
      </c>
      <c r="G258" s="129" t="str">
        <f>IF(TRIM(B258)="","",(VLOOKUP(TRIM(B258),'Logistic Catalogue'!A:O,8,0)))</f>
        <v/>
      </c>
      <c r="H258" s="129" t="str">
        <f>IF(TRIM(B258)="","",(VLOOKUP(TRIM(B258),'Logistic Catalogue'!A:O,9,0)))</f>
        <v/>
      </c>
      <c r="I258" s="126" t="str">
        <f t="shared" si="15"/>
        <v/>
      </c>
      <c r="J258" s="130" t="str">
        <f>IF(TRIM(B258)="","",VLOOKUP(TRIM(B258),'Logistic Catalogue'!A:O,13,0))</f>
        <v/>
      </c>
      <c r="K258" s="127" t="str">
        <f t="shared" si="18"/>
        <v/>
      </c>
      <c r="L258" s="134" t="str">
        <f>IF(TRIM(B258)="","",IF(OR(VLOOKUP(TRIM(B258),'Logistic Catalogue'!A:R,18,0)=285,VLOOKUP(TRIM(B258),'Logistic Catalogue'!A:R,18,0)=286,VLOOKUP(TRIM(B258),'Logistic Catalogue'!A:S,19,0)&lt;&gt;"1000003"),"Chæ caáp giaáy xaùc nhaän xuaát xöù cuûa SEVN",""))</f>
        <v/>
      </c>
      <c r="M258" s="134" t="str">
        <f>IF(TRIM(B258)="","",VLOOKUP(TRIM(B258),'Logistic Catalogue'!A:N,14,0))</f>
        <v/>
      </c>
      <c r="N258" s="134" t="str">
        <f>IF(TRIM(B258)="","",VLOOKUP(TRIM(B258),'Logistic Catalogue'!A:O,15,0))</f>
        <v/>
      </c>
      <c r="O258" s="134" t="str">
        <f>IF(TRIM(B258)="","",VLOOKUP(TRIM(B258),'Logistic Catalogue'!A:P,16,0))</f>
        <v/>
      </c>
      <c r="P258" s="173" t="str">
        <f>IF(TRIM(B258)="","",VLOOKUP(TRIM(B258),'Logistic Catalogue'!A:Q,17,0)*C258)</f>
        <v/>
      </c>
      <c r="S258" s="142" t="str">
        <f>IF(TRIM(B258)="","",IF($B$5="HỒ CHÍ MINH",VLOOKUP(TRIM(B258),'Logistic Catalogue'!A:D,4,0),IF($B$5="HAØ NỘI",VLOOKUP(TRIM(B258),'Logistic Catalogue'!A:F,6,0),"")))</f>
        <v/>
      </c>
      <c r="T258" s="151" t="str">
        <f t="shared" si="19"/>
        <v/>
      </c>
      <c r="U258" s="151">
        <f>IF(D258="Tồn Kho",VLOOKUP($K$5,Link!F:H,3,FALSE),VLOOKUP($K$5,Link!F:I,4,FALSE))</f>
        <v>1</v>
      </c>
      <c r="V258" s="143" t="str">
        <f>IF(TRIM(B258)="","",IF($B$5="HỒ CHÍ MINH",IF(VLOOKUP(TRIM(B258),'Logistic Catalogue'!A:O,10,0)=0,"-",VLOOKUP(TRIM(B258),'Logistic Catalogue'!A:O,10,0)),IF($B$5="HAØ NỘI",IF(VLOOKUP(TRIM(B258),'Logistic Catalogue'!A:K,11,0)=0,"-",VLOOKUP(TRIM(B258),'Logistic Catalogue'!A:K,11,0)),"-")))</f>
        <v/>
      </c>
      <c r="W258" s="143" t="str">
        <f>IF(TRIM(B258)="","",IF($B$5="HỒ CHÍ MINH",VLOOKUP(TRIM(B258),'Logistic Catalogue'!A:O,2,),VLOOKUP(TRIM(B258),'Logistic Catalogue'!A:Q,3,0)))</f>
        <v/>
      </c>
      <c r="X258" s="70" t="str">
        <f>IF(TRIM(B258)="","",VLOOKUP(TRIM(B258),'Logistic Catalogue'!A:S,19,0))</f>
        <v/>
      </c>
    </row>
    <row r="259" spans="1:24" ht="13">
      <c r="A259" s="114">
        <v>246</v>
      </c>
      <c r="B259" s="18"/>
      <c r="C259" s="20"/>
      <c r="D259" s="125" t="str">
        <f t="shared" si="16"/>
        <v/>
      </c>
      <c r="E259" s="125" t="str">
        <f t="shared" si="17"/>
        <v/>
      </c>
      <c r="F259" s="125" t="str">
        <f>IF(TRIM(B259)="","",IF(AND(D259="Tồn kho",$B$5="HAØ NỘI"),VLOOKUP(TRIM(B259),'Logistic Catalogue'!A:G,7,0),IF(AND(D259="Tồn kho",$B$5="HỒ CHÍ MINH"),VLOOKUP(TRIM(B259),'Logistic Catalogue'!A:E,5,0),IF($B$5="HAØ NỘI",VLOOKUP(TRIM(B259),'Logistic Catalogue'!A:G,7,0),VLOOKUP(TRIM(B259),'Logistic Catalogue'!A:E,5,0)))))</f>
        <v/>
      </c>
      <c r="G259" s="129" t="str">
        <f>IF(TRIM(B259)="","",(VLOOKUP(TRIM(B259),'Logistic Catalogue'!A:O,8,0)))</f>
        <v/>
      </c>
      <c r="H259" s="129" t="str">
        <f>IF(TRIM(B259)="","",(VLOOKUP(TRIM(B259),'Logistic Catalogue'!A:O,9,0)))</f>
        <v/>
      </c>
      <c r="I259" s="126" t="str">
        <f t="shared" si="15"/>
        <v/>
      </c>
      <c r="J259" s="130" t="str">
        <f>IF(TRIM(B259)="","",VLOOKUP(TRIM(B259),'Logistic Catalogue'!A:O,13,0))</f>
        <v/>
      </c>
      <c r="K259" s="127" t="str">
        <f t="shared" si="18"/>
        <v/>
      </c>
      <c r="L259" s="134" t="str">
        <f>IF(TRIM(B259)="","",IF(OR(VLOOKUP(TRIM(B259),'Logistic Catalogue'!A:R,18,0)=285,VLOOKUP(TRIM(B259),'Logistic Catalogue'!A:R,18,0)=286,VLOOKUP(TRIM(B259),'Logistic Catalogue'!A:S,19,0)&lt;&gt;"1000003"),"Chæ caáp giaáy xaùc nhaän xuaát xöù cuûa SEVN",""))</f>
        <v/>
      </c>
      <c r="M259" s="134" t="str">
        <f>IF(TRIM(B259)="","",VLOOKUP(TRIM(B259),'Logistic Catalogue'!A:N,14,0))</f>
        <v/>
      </c>
      <c r="N259" s="134" t="str">
        <f>IF(TRIM(B259)="","",VLOOKUP(TRIM(B259),'Logistic Catalogue'!A:O,15,0))</f>
        <v/>
      </c>
      <c r="O259" s="134" t="str">
        <f>IF(TRIM(B259)="","",VLOOKUP(TRIM(B259),'Logistic Catalogue'!A:P,16,0))</f>
        <v/>
      </c>
      <c r="P259" s="173" t="str">
        <f>IF(TRIM(B259)="","",VLOOKUP(TRIM(B259),'Logistic Catalogue'!A:Q,17,0)*C259)</f>
        <v/>
      </c>
      <c r="S259" s="142" t="str">
        <f>IF(TRIM(B259)="","",IF($B$5="HỒ CHÍ MINH",VLOOKUP(TRIM(B259),'Logistic Catalogue'!A:D,4,0),IF($B$5="HAØ NỘI",VLOOKUP(TRIM(B259),'Logistic Catalogue'!A:F,6,0),"")))</f>
        <v/>
      </c>
      <c r="T259" s="151" t="str">
        <f t="shared" si="19"/>
        <v/>
      </c>
      <c r="U259" s="151">
        <f>IF(D259="Tồn Kho",VLOOKUP($K$5,Link!F:H,3,FALSE),VLOOKUP($K$5,Link!F:I,4,FALSE))</f>
        <v>1</v>
      </c>
      <c r="V259" s="143" t="str">
        <f>IF(TRIM(B259)="","",IF($B$5="HỒ CHÍ MINH",IF(VLOOKUP(TRIM(B259),'Logistic Catalogue'!A:O,10,0)=0,"-",VLOOKUP(TRIM(B259),'Logistic Catalogue'!A:O,10,0)),IF($B$5="HAØ NỘI",IF(VLOOKUP(TRIM(B259),'Logistic Catalogue'!A:K,11,0)=0,"-",VLOOKUP(TRIM(B259),'Logistic Catalogue'!A:K,11,0)),"-")))</f>
        <v/>
      </c>
      <c r="W259" s="143" t="str">
        <f>IF(TRIM(B259)="","",IF($B$5="HỒ CHÍ MINH",VLOOKUP(TRIM(B259),'Logistic Catalogue'!A:O,2,),VLOOKUP(TRIM(B259),'Logistic Catalogue'!A:Q,3,0)))</f>
        <v/>
      </c>
      <c r="X259" s="70" t="str">
        <f>IF(TRIM(B259)="","",VLOOKUP(TRIM(B259),'Logistic Catalogue'!A:S,19,0))</f>
        <v/>
      </c>
    </row>
    <row r="260" spans="1:24" ht="13">
      <c r="A260" s="115">
        <v>247</v>
      </c>
      <c r="B260" s="18"/>
      <c r="C260" s="20"/>
      <c r="D260" s="125" t="str">
        <f t="shared" si="16"/>
        <v/>
      </c>
      <c r="E260" s="125" t="str">
        <f t="shared" si="17"/>
        <v/>
      </c>
      <c r="F260" s="125" t="str">
        <f>IF(TRIM(B260)="","",IF(AND(D260="Tồn kho",$B$5="HAØ NỘI"),VLOOKUP(TRIM(B260),'Logistic Catalogue'!A:G,7,0),IF(AND(D260="Tồn kho",$B$5="HỒ CHÍ MINH"),VLOOKUP(TRIM(B260),'Logistic Catalogue'!A:E,5,0),IF($B$5="HAØ NỘI",VLOOKUP(TRIM(B260),'Logistic Catalogue'!A:G,7,0),VLOOKUP(TRIM(B260),'Logistic Catalogue'!A:E,5,0)))))</f>
        <v/>
      </c>
      <c r="G260" s="129" t="str">
        <f>IF(TRIM(B260)="","",(VLOOKUP(TRIM(B260),'Logistic Catalogue'!A:O,8,0)))</f>
        <v/>
      </c>
      <c r="H260" s="129" t="str">
        <f>IF(TRIM(B260)="","",(VLOOKUP(TRIM(B260),'Logistic Catalogue'!A:O,9,0)))</f>
        <v/>
      </c>
      <c r="I260" s="126" t="str">
        <f t="shared" si="15"/>
        <v/>
      </c>
      <c r="J260" s="130" t="str">
        <f>IF(TRIM(B260)="","",VLOOKUP(TRIM(B260),'Logistic Catalogue'!A:O,13,0))</f>
        <v/>
      </c>
      <c r="K260" s="127" t="str">
        <f t="shared" si="18"/>
        <v/>
      </c>
      <c r="L260" s="134" t="str">
        <f>IF(TRIM(B260)="","",IF(OR(VLOOKUP(TRIM(B260),'Logistic Catalogue'!A:R,18,0)=285,VLOOKUP(TRIM(B260),'Logistic Catalogue'!A:R,18,0)=286,VLOOKUP(TRIM(B260),'Logistic Catalogue'!A:S,19,0)&lt;&gt;"1000003"),"Chæ caáp giaáy xaùc nhaän xuaát xöù cuûa SEVN",""))</f>
        <v/>
      </c>
      <c r="M260" s="134" t="str">
        <f>IF(TRIM(B260)="","",VLOOKUP(TRIM(B260),'Logistic Catalogue'!A:N,14,0))</f>
        <v/>
      </c>
      <c r="N260" s="134" t="str">
        <f>IF(TRIM(B260)="","",VLOOKUP(TRIM(B260),'Logistic Catalogue'!A:O,15,0))</f>
        <v/>
      </c>
      <c r="O260" s="134" t="str">
        <f>IF(TRIM(B260)="","",VLOOKUP(TRIM(B260),'Logistic Catalogue'!A:P,16,0))</f>
        <v/>
      </c>
      <c r="P260" s="173" t="str">
        <f>IF(TRIM(B260)="","",VLOOKUP(TRIM(B260),'Logistic Catalogue'!A:Q,17,0)*C260)</f>
        <v/>
      </c>
      <c r="S260" s="142" t="str">
        <f>IF(TRIM(B260)="","",IF($B$5="HỒ CHÍ MINH",VLOOKUP(TRIM(B260),'Logistic Catalogue'!A:D,4,0),IF($B$5="HAØ NỘI",VLOOKUP(TRIM(B260),'Logistic Catalogue'!A:F,6,0),"")))</f>
        <v/>
      </c>
      <c r="T260" s="151" t="str">
        <f t="shared" si="19"/>
        <v/>
      </c>
      <c r="U260" s="151">
        <f>IF(D260="Tồn Kho",VLOOKUP($K$5,Link!F:H,3,FALSE),VLOOKUP($K$5,Link!F:I,4,FALSE))</f>
        <v>1</v>
      </c>
      <c r="V260" s="143" t="str">
        <f>IF(TRIM(B260)="","",IF($B$5="HỒ CHÍ MINH",IF(VLOOKUP(TRIM(B260),'Logistic Catalogue'!A:O,10,0)=0,"-",VLOOKUP(TRIM(B260),'Logistic Catalogue'!A:O,10,0)),IF($B$5="HAØ NỘI",IF(VLOOKUP(TRIM(B260),'Logistic Catalogue'!A:K,11,0)=0,"-",VLOOKUP(TRIM(B260),'Logistic Catalogue'!A:K,11,0)),"-")))</f>
        <v/>
      </c>
      <c r="W260" s="143" t="str">
        <f>IF(TRIM(B260)="","",IF($B$5="HỒ CHÍ MINH",VLOOKUP(TRIM(B260),'Logistic Catalogue'!A:O,2,),VLOOKUP(TRIM(B260),'Logistic Catalogue'!A:Q,3,0)))</f>
        <v/>
      </c>
      <c r="X260" s="70" t="str">
        <f>IF(TRIM(B260)="","",VLOOKUP(TRIM(B260),'Logistic Catalogue'!A:S,19,0))</f>
        <v/>
      </c>
    </row>
    <row r="261" spans="1:24" ht="13">
      <c r="A261" s="114">
        <v>248</v>
      </c>
      <c r="B261" s="18"/>
      <c r="C261" s="20"/>
      <c r="D261" s="125" t="str">
        <f t="shared" si="16"/>
        <v/>
      </c>
      <c r="E261" s="125" t="str">
        <f t="shared" si="17"/>
        <v/>
      </c>
      <c r="F261" s="125" t="str">
        <f>IF(TRIM(B261)="","",IF(AND(D261="Tồn kho",$B$5="HAØ NỘI"),VLOOKUP(TRIM(B261),'Logistic Catalogue'!A:G,7,0),IF(AND(D261="Tồn kho",$B$5="HỒ CHÍ MINH"),VLOOKUP(TRIM(B261),'Logistic Catalogue'!A:E,5,0),IF($B$5="HAØ NỘI",VLOOKUP(TRIM(B261),'Logistic Catalogue'!A:G,7,0),VLOOKUP(TRIM(B261),'Logistic Catalogue'!A:E,5,0)))))</f>
        <v/>
      </c>
      <c r="G261" s="129" t="str">
        <f>IF(TRIM(B261)="","",(VLOOKUP(TRIM(B261),'Logistic Catalogue'!A:O,8,0)))</f>
        <v/>
      </c>
      <c r="H261" s="129" t="str">
        <f>IF(TRIM(B261)="","",(VLOOKUP(TRIM(B261),'Logistic Catalogue'!A:O,9,0)))</f>
        <v/>
      </c>
      <c r="I261" s="126" t="str">
        <f t="shared" si="15"/>
        <v/>
      </c>
      <c r="J261" s="130" t="str">
        <f>IF(TRIM(B261)="","",VLOOKUP(TRIM(B261),'Logistic Catalogue'!A:O,13,0))</f>
        <v/>
      </c>
      <c r="K261" s="127" t="str">
        <f t="shared" si="18"/>
        <v/>
      </c>
      <c r="L261" s="134" t="str">
        <f>IF(TRIM(B261)="","",IF(OR(VLOOKUP(TRIM(B261),'Logistic Catalogue'!A:R,18,0)=285,VLOOKUP(TRIM(B261),'Logistic Catalogue'!A:R,18,0)=286,VLOOKUP(TRIM(B261),'Logistic Catalogue'!A:S,19,0)&lt;&gt;"1000003"),"Chæ caáp giaáy xaùc nhaän xuaát xöù cuûa SEVN",""))</f>
        <v/>
      </c>
      <c r="M261" s="134" t="str">
        <f>IF(TRIM(B261)="","",VLOOKUP(TRIM(B261),'Logistic Catalogue'!A:N,14,0))</f>
        <v/>
      </c>
      <c r="N261" s="134" t="str">
        <f>IF(TRIM(B261)="","",VLOOKUP(TRIM(B261),'Logistic Catalogue'!A:O,15,0))</f>
        <v/>
      </c>
      <c r="O261" s="134" t="str">
        <f>IF(TRIM(B261)="","",VLOOKUP(TRIM(B261),'Logistic Catalogue'!A:P,16,0))</f>
        <v/>
      </c>
      <c r="P261" s="173" t="str">
        <f>IF(TRIM(B261)="","",VLOOKUP(TRIM(B261),'Logistic Catalogue'!A:Q,17,0)*C261)</f>
        <v/>
      </c>
      <c r="S261" s="142" t="str">
        <f>IF(TRIM(B261)="","",IF($B$5="HỒ CHÍ MINH",VLOOKUP(TRIM(B261),'Logistic Catalogue'!A:D,4,0),IF($B$5="HAØ NỘI",VLOOKUP(TRIM(B261),'Logistic Catalogue'!A:F,6,0),"")))</f>
        <v/>
      </c>
      <c r="T261" s="151" t="str">
        <f t="shared" si="19"/>
        <v/>
      </c>
      <c r="U261" s="151">
        <f>IF(D261="Tồn Kho",VLOOKUP($K$5,Link!F:H,3,FALSE),VLOOKUP($K$5,Link!F:I,4,FALSE))</f>
        <v>1</v>
      </c>
      <c r="V261" s="143" t="str">
        <f>IF(TRIM(B261)="","",IF($B$5="HỒ CHÍ MINH",IF(VLOOKUP(TRIM(B261),'Logistic Catalogue'!A:O,10,0)=0,"-",VLOOKUP(TRIM(B261),'Logistic Catalogue'!A:O,10,0)),IF($B$5="HAØ NỘI",IF(VLOOKUP(TRIM(B261),'Logistic Catalogue'!A:K,11,0)=0,"-",VLOOKUP(TRIM(B261),'Logistic Catalogue'!A:K,11,0)),"-")))</f>
        <v/>
      </c>
      <c r="W261" s="143" t="str">
        <f>IF(TRIM(B261)="","",IF($B$5="HỒ CHÍ MINH",VLOOKUP(TRIM(B261),'Logistic Catalogue'!A:O,2,),VLOOKUP(TRIM(B261),'Logistic Catalogue'!A:Q,3,0)))</f>
        <v/>
      </c>
      <c r="X261" s="70" t="str">
        <f>IF(TRIM(B261)="","",VLOOKUP(TRIM(B261),'Logistic Catalogue'!A:S,19,0))</f>
        <v/>
      </c>
    </row>
    <row r="262" spans="1:24" ht="13">
      <c r="A262" s="115">
        <v>249</v>
      </c>
      <c r="B262" s="18"/>
      <c r="C262" s="20"/>
      <c r="D262" s="125" t="str">
        <f t="shared" si="16"/>
        <v/>
      </c>
      <c r="E262" s="125" t="str">
        <f t="shared" si="17"/>
        <v/>
      </c>
      <c r="F262" s="125" t="str">
        <f>IF(TRIM(B262)="","",IF(AND(D262="Tồn kho",$B$5="HAØ NỘI"),VLOOKUP(TRIM(B262),'Logistic Catalogue'!A:G,7,0),IF(AND(D262="Tồn kho",$B$5="HỒ CHÍ MINH"),VLOOKUP(TRIM(B262),'Logistic Catalogue'!A:E,5,0),IF($B$5="HAØ NỘI",VLOOKUP(TRIM(B262),'Logistic Catalogue'!A:G,7,0),VLOOKUP(TRIM(B262),'Logistic Catalogue'!A:E,5,0)))))</f>
        <v/>
      </c>
      <c r="G262" s="129" t="str">
        <f>IF(TRIM(B262)="","",(VLOOKUP(TRIM(B262),'Logistic Catalogue'!A:O,8,0)))</f>
        <v/>
      </c>
      <c r="H262" s="129" t="str">
        <f>IF(TRIM(B262)="","",(VLOOKUP(TRIM(B262),'Logistic Catalogue'!A:O,9,0)))</f>
        <v/>
      </c>
      <c r="I262" s="126" t="str">
        <f t="shared" si="15"/>
        <v/>
      </c>
      <c r="J262" s="130" t="str">
        <f>IF(TRIM(B262)="","",VLOOKUP(TRIM(B262),'Logistic Catalogue'!A:O,13,0))</f>
        <v/>
      </c>
      <c r="K262" s="127" t="str">
        <f t="shared" si="18"/>
        <v/>
      </c>
      <c r="L262" s="134" t="str">
        <f>IF(TRIM(B262)="","",IF(OR(VLOOKUP(TRIM(B262),'Logistic Catalogue'!A:R,18,0)=285,VLOOKUP(TRIM(B262),'Logistic Catalogue'!A:R,18,0)=286,VLOOKUP(TRIM(B262),'Logistic Catalogue'!A:S,19,0)&lt;&gt;"1000003"),"Chæ caáp giaáy xaùc nhaän xuaát xöù cuûa SEVN",""))</f>
        <v/>
      </c>
      <c r="M262" s="134" t="str">
        <f>IF(TRIM(B262)="","",VLOOKUP(TRIM(B262),'Logistic Catalogue'!A:N,14,0))</f>
        <v/>
      </c>
      <c r="N262" s="134" t="str">
        <f>IF(TRIM(B262)="","",VLOOKUP(TRIM(B262),'Logistic Catalogue'!A:O,15,0))</f>
        <v/>
      </c>
      <c r="O262" s="134" t="str">
        <f>IF(TRIM(B262)="","",VLOOKUP(TRIM(B262),'Logistic Catalogue'!A:P,16,0))</f>
        <v/>
      </c>
      <c r="P262" s="173" t="str">
        <f>IF(TRIM(B262)="","",VLOOKUP(TRIM(B262),'Logistic Catalogue'!A:Q,17,0)*C262)</f>
        <v/>
      </c>
      <c r="S262" s="142" t="str">
        <f>IF(TRIM(B262)="","",IF($B$5="HỒ CHÍ MINH",VLOOKUP(TRIM(B262),'Logistic Catalogue'!A:D,4,0),IF($B$5="HAØ NỘI",VLOOKUP(TRIM(B262),'Logistic Catalogue'!A:F,6,0),"")))</f>
        <v/>
      </c>
      <c r="T262" s="151" t="str">
        <f t="shared" si="19"/>
        <v/>
      </c>
      <c r="U262" s="151">
        <f>IF(D262="Tồn Kho",VLOOKUP($K$5,Link!F:H,3,FALSE),VLOOKUP($K$5,Link!F:I,4,FALSE))</f>
        <v>1</v>
      </c>
      <c r="V262" s="143" t="str">
        <f>IF(TRIM(B262)="","",IF($B$5="HỒ CHÍ MINH",IF(VLOOKUP(TRIM(B262),'Logistic Catalogue'!A:O,10,0)=0,"-",VLOOKUP(TRIM(B262),'Logistic Catalogue'!A:O,10,0)),IF($B$5="HAØ NỘI",IF(VLOOKUP(TRIM(B262),'Logistic Catalogue'!A:K,11,0)=0,"-",VLOOKUP(TRIM(B262),'Logistic Catalogue'!A:K,11,0)),"-")))</f>
        <v/>
      </c>
      <c r="W262" s="143" t="str">
        <f>IF(TRIM(B262)="","",IF($B$5="HỒ CHÍ MINH",VLOOKUP(TRIM(B262),'Logistic Catalogue'!A:O,2,),VLOOKUP(TRIM(B262),'Logistic Catalogue'!A:Q,3,0)))</f>
        <v/>
      </c>
      <c r="X262" s="70" t="str">
        <f>IF(TRIM(B262)="","",VLOOKUP(TRIM(B262),'Logistic Catalogue'!A:S,19,0))</f>
        <v/>
      </c>
    </row>
    <row r="263" spans="1:24" ht="13">
      <c r="A263" s="114">
        <v>250</v>
      </c>
      <c r="B263" s="18"/>
      <c r="C263" s="20"/>
      <c r="D263" s="125" t="str">
        <f t="shared" si="16"/>
        <v/>
      </c>
      <c r="E263" s="125" t="str">
        <f t="shared" si="17"/>
        <v/>
      </c>
      <c r="F263" s="125" t="str">
        <f>IF(TRIM(B263)="","",IF(AND(D263="Tồn kho",$B$5="HAØ NỘI"),VLOOKUP(TRIM(B263),'Logistic Catalogue'!A:G,7,0),IF(AND(D263="Tồn kho",$B$5="HỒ CHÍ MINH"),VLOOKUP(TRIM(B263),'Logistic Catalogue'!A:E,5,0),IF($B$5="HAØ NỘI",VLOOKUP(TRIM(B263),'Logistic Catalogue'!A:G,7,0),VLOOKUP(TRIM(B263),'Logistic Catalogue'!A:E,5,0)))))</f>
        <v/>
      </c>
      <c r="G263" s="129" t="str">
        <f>IF(TRIM(B263)="","",(VLOOKUP(TRIM(B263),'Logistic Catalogue'!A:O,8,0)))</f>
        <v/>
      </c>
      <c r="H263" s="129" t="str">
        <f>IF(TRIM(B263)="","",(VLOOKUP(TRIM(B263),'Logistic Catalogue'!A:O,9,0)))</f>
        <v/>
      </c>
      <c r="I263" s="126" t="str">
        <f t="shared" si="15"/>
        <v/>
      </c>
      <c r="J263" s="130" t="str">
        <f>IF(TRIM(B263)="","",VLOOKUP(TRIM(B263),'Logistic Catalogue'!A:O,13,0))</f>
        <v/>
      </c>
      <c r="K263" s="127" t="str">
        <f t="shared" si="18"/>
        <v/>
      </c>
      <c r="L263" s="134" t="str">
        <f>IF(TRIM(B263)="","",IF(OR(VLOOKUP(TRIM(B263),'Logistic Catalogue'!A:R,18,0)=285,VLOOKUP(TRIM(B263),'Logistic Catalogue'!A:R,18,0)=286,VLOOKUP(TRIM(B263),'Logistic Catalogue'!A:S,19,0)&lt;&gt;"1000003"),"Chæ caáp giaáy xaùc nhaän xuaát xöù cuûa SEVN",""))</f>
        <v/>
      </c>
      <c r="M263" s="134" t="str">
        <f>IF(TRIM(B263)="","",VLOOKUP(TRIM(B263),'Logistic Catalogue'!A:N,14,0))</f>
        <v/>
      </c>
      <c r="N263" s="134" t="str">
        <f>IF(TRIM(B263)="","",VLOOKUP(TRIM(B263),'Logistic Catalogue'!A:O,15,0))</f>
        <v/>
      </c>
      <c r="O263" s="134" t="str">
        <f>IF(TRIM(B263)="","",VLOOKUP(TRIM(B263),'Logistic Catalogue'!A:P,16,0))</f>
        <v/>
      </c>
      <c r="P263" s="173" t="str">
        <f>IF(TRIM(B263)="","",VLOOKUP(TRIM(B263),'Logistic Catalogue'!A:Q,17,0)*C263)</f>
        <v/>
      </c>
      <c r="S263" s="142" t="str">
        <f>IF(TRIM(B263)="","",IF($B$5="HỒ CHÍ MINH",VLOOKUP(TRIM(B263),'Logistic Catalogue'!A:D,4,0),IF($B$5="HAØ NỘI",VLOOKUP(TRIM(B263),'Logistic Catalogue'!A:F,6,0),"")))</f>
        <v/>
      </c>
      <c r="T263" s="151" t="str">
        <f t="shared" si="19"/>
        <v/>
      </c>
      <c r="U263" s="151">
        <f>IF(D263="Tồn Kho",VLOOKUP($K$5,Link!F:H,3,FALSE),VLOOKUP($K$5,Link!F:I,4,FALSE))</f>
        <v>1</v>
      </c>
      <c r="V263" s="143" t="str">
        <f>IF(TRIM(B263)="","",IF($B$5="HỒ CHÍ MINH",IF(VLOOKUP(TRIM(B263),'Logistic Catalogue'!A:O,10,0)=0,"-",VLOOKUP(TRIM(B263),'Logistic Catalogue'!A:O,10,0)),IF($B$5="HAØ NỘI",IF(VLOOKUP(TRIM(B263),'Logistic Catalogue'!A:K,11,0)=0,"-",VLOOKUP(TRIM(B263),'Logistic Catalogue'!A:K,11,0)),"-")))</f>
        <v/>
      </c>
      <c r="W263" s="143" t="str">
        <f>IF(TRIM(B263)="","",IF($B$5="HỒ CHÍ MINH",VLOOKUP(TRIM(B263),'Logistic Catalogue'!A:O,2,),VLOOKUP(TRIM(B263),'Logistic Catalogue'!A:Q,3,0)))</f>
        <v/>
      </c>
      <c r="X263" s="70" t="str">
        <f>IF(TRIM(B263)="","",VLOOKUP(TRIM(B263),'Logistic Catalogue'!A:S,19,0))</f>
        <v/>
      </c>
    </row>
    <row r="264" spans="1:24" ht="13">
      <c r="A264" s="115">
        <v>251</v>
      </c>
      <c r="B264" s="18"/>
      <c r="C264" s="20"/>
      <c r="D264" s="125" t="str">
        <f t="shared" si="16"/>
        <v/>
      </c>
      <c r="E264" s="125" t="str">
        <f t="shared" si="17"/>
        <v/>
      </c>
      <c r="F264" s="125" t="str">
        <f>IF(TRIM(B264)="","",IF(AND(D264="Tồn kho",$B$5="HAØ NỘI"),VLOOKUP(TRIM(B264),'Logistic Catalogue'!A:G,7,0),IF(AND(D264="Tồn kho",$B$5="HỒ CHÍ MINH"),VLOOKUP(TRIM(B264),'Logistic Catalogue'!A:E,5,0),IF($B$5="HAØ NỘI",VLOOKUP(TRIM(B264),'Logistic Catalogue'!A:G,7,0),VLOOKUP(TRIM(B264),'Logistic Catalogue'!A:E,5,0)))))</f>
        <v/>
      </c>
      <c r="G264" s="129" t="str">
        <f>IF(TRIM(B264)="","",(VLOOKUP(TRIM(B264),'Logistic Catalogue'!A:O,8,0)))</f>
        <v/>
      </c>
      <c r="H264" s="129" t="str">
        <f>IF(TRIM(B264)="","",(VLOOKUP(TRIM(B264),'Logistic Catalogue'!A:O,9,0)))</f>
        <v/>
      </c>
      <c r="I264" s="126" t="str">
        <f t="shared" si="15"/>
        <v/>
      </c>
      <c r="J264" s="130" t="str">
        <f>IF(TRIM(B264)="","",VLOOKUP(TRIM(B264),'Logistic Catalogue'!A:O,13,0))</f>
        <v/>
      </c>
      <c r="K264" s="127" t="str">
        <f t="shared" si="18"/>
        <v/>
      </c>
      <c r="L264" s="134" t="str">
        <f>IF(TRIM(B264)="","",IF(OR(VLOOKUP(TRIM(B264),'Logistic Catalogue'!A:R,18,0)=285,VLOOKUP(TRIM(B264),'Logistic Catalogue'!A:R,18,0)=286,VLOOKUP(TRIM(B264),'Logistic Catalogue'!A:S,19,0)&lt;&gt;"1000003"),"Chæ caáp giaáy xaùc nhaän xuaát xöù cuûa SEVN",""))</f>
        <v/>
      </c>
      <c r="M264" s="134" t="str">
        <f>IF(TRIM(B264)="","",VLOOKUP(TRIM(B264),'Logistic Catalogue'!A:N,14,0))</f>
        <v/>
      </c>
      <c r="N264" s="134" t="str">
        <f>IF(TRIM(B264)="","",VLOOKUP(TRIM(B264),'Logistic Catalogue'!A:O,15,0))</f>
        <v/>
      </c>
      <c r="O264" s="134" t="str">
        <f>IF(TRIM(B264)="","",VLOOKUP(TRIM(B264),'Logistic Catalogue'!A:P,16,0))</f>
        <v/>
      </c>
      <c r="P264" s="173" t="str">
        <f>IF(TRIM(B264)="","",VLOOKUP(TRIM(B264),'Logistic Catalogue'!A:Q,17,0)*C264)</f>
        <v/>
      </c>
      <c r="S264" s="142" t="str">
        <f>IF(TRIM(B264)="","",IF($B$5="HỒ CHÍ MINH",VLOOKUP(TRIM(B264),'Logistic Catalogue'!A:D,4,0),IF($B$5="HAØ NỘI",VLOOKUP(TRIM(B264),'Logistic Catalogue'!A:F,6,0),"")))</f>
        <v/>
      </c>
      <c r="T264" s="151" t="str">
        <f t="shared" si="19"/>
        <v/>
      </c>
      <c r="U264" s="151">
        <f>IF(D264="Tồn Kho",VLOOKUP($K$5,Link!F:H,3,FALSE),VLOOKUP($K$5,Link!F:I,4,FALSE))</f>
        <v>1</v>
      </c>
      <c r="V264" s="143" t="str">
        <f>IF(TRIM(B264)="","",IF($B$5="HỒ CHÍ MINH",IF(VLOOKUP(TRIM(B264),'Logistic Catalogue'!A:O,10,0)=0,"-",VLOOKUP(TRIM(B264),'Logistic Catalogue'!A:O,10,0)),IF($B$5="HAØ NỘI",IF(VLOOKUP(TRIM(B264),'Logistic Catalogue'!A:K,11,0)=0,"-",VLOOKUP(TRIM(B264),'Logistic Catalogue'!A:K,11,0)),"-")))</f>
        <v/>
      </c>
      <c r="W264" s="143" t="str">
        <f>IF(TRIM(B264)="","",IF($B$5="HỒ CHÍ MINH",VLOOKUP(TRIM(B264),'Logistic Catalogue'!A:O,2,),VLOOKUP(TRIM(B264),'Logistic Catalogue'!A:Q,3,0)))</f>
        <v/>
      </c>
      <c r="X264" s="70" t="str">
        <f>IF(TRIM(B264)="","",VLOOKUP(TRIM(B264),'Logistic Catalogue'!A:S,19,0))</f>
        <v/>
      </c>
    </row>
    <row r="265" spans="1:24" ht="13">
      <c r="A265" s="114">
        <v>252</v>
      </c>
      <c r="B265" s="18"/>
      <c r="C265" s="20"/>
      <c r="D265" s="125" t="str">
        <f t="shared" si="16"/>
        <v/>
      </c>
      <c r="E265" s="125" t="str">
        <f t="shared" si="17"/>
        <v/>
      </c>
      <c r="F265" s="125" t="str">
        <f>IF(TRIM(B265)="","",IF(AND(D265="Tồn kho",$B$5="HAØ NỘI"),VLOOKUP(TRIM(B265),'Logistic Catalogue'!A:G,7,0),IF(AND(D265="Tồn kho",$B$5="HỒ CHÍ MINH"),VLOOKUP(TRIM(B265),'Logistic Catalogue'!A:E,5,0),IF($B$5="HAØ NỘI",VLOOKUP(TRIM(B265),'Logistic Catalogue'!A:G,7,0),VLOOKUP(TRIM(B265),'Logistic Catalogue'!A:E,5,0)))))</f>
        <v/>
      </c>
      <c r="G265" s="129" t="str">
        <f>IF(TRIM(B265)="","",(VLOOKUP(TRIM(B265),'Logistic Catalogue'!A:O,8,0)))</f>
        <v/>
      </c>
      <c r="H265" s="129" t="str">
        <f>IF(TRIM(B265)="","",(VLOOKUP(TRIM(B265),'Logistic Catalogue'!A:O,9,0)))</f>
        <v/>
      </c>
      <c r="I265" s="126" t="str">
        <f t="shared" si="15"/>
        <v/>
      </c>
      <c r="J265" s="130" t="str">
        <f>IF(TRIM(B265)="","",VLOOKUP(TRIM(B265),'Logistic Catalogue'!A:O,13,0))</f>
        <v/>
      </c>
      <c r="K265" s="127" t="str">
        <f t="shared" si="18"/>
        <v/>
      </c>
      <c r="L265" s="134" t="str">
        <f>IF(TRIM(B265)="","",IF(OR(VLOOKUP(TRIM(B265),'Logistic Catalogue'!A:R,18,0)=285,VLOOKUP(TRIM(B265),'Logistic Catalogue'!A:R,18,0)=286,VLOOKUP(TRIM(B265),'Logistic Catalogue'!A:S,19,0)&lt;&gt;"1000003"),"Chæ caáp giaáy xaùc nhaän xuaát xöù cuûa SEVN",""))</f>
        <v/>
      </c>
      <c r="M265" s="134" t="str">
        <f>IF(TRIM(B265)="","",VLOOKUP(TRIM(B265),'Logistic Catalogue'!A:N,14,0))</f>
        <v/>
      </c>
      <c r="N265" s="134" t="str">
        <f>IF(TRIM(B265)="","",VLOOKUP(TRIM(B265),'Logistic Catalogue'!A:O,15,0))</f>
        <v/>
      </c>
      <c r="O265" s="134" t="str">
        <f>IF(TRIM(B265)="","",VLOOKUP(TRIM(B265),'Logistic Catalogue'!A:P,16,0))</f>
        <v/>
      </c>
      <c r="P265" s="173" t="str">
        <f>IF(TRIM(B265)="","",VLOOKUP(TRIM(B265),'Logistic Catalogue'!A:Q,17,0)*C265)</f>
        <v/>
      </c>
      <c r="S265" s="142" t="str">
        <f>IF(TRIM(B265)="","",IF($B$5="HỒ CHÍ MINH",VLOOKUP(TRIM(B265),'Logistic Catalogue'!A:D,4,0),IF($B$5="HAØ NỘI",VLOOKUP(TRIM(B265),'Logistic Catalogue'!A:F,6,0),"")))</f>
        <v/>
      </c>
      <c r="T265" s="151" t="str">
        <f t="shared" si="19"/>
        <v/>
      </c>
      <c r="U265" s="151">
        <f>IF(D265="Tồn Kho",VLOOKUP($K$5,Link!F:H,3,FALSE),VLOOKUP($K$5,Link!F:I,4,FALSE))</f>
        <v>1</v>
      </c>
      <c r="V265" s="143" t="str">
        <f>IF(TRIM(B265)="","",IF($B$5="HỒ CHÍ MINH",IF(VLOOKUP(TRIM(B265),'Logistic Catalogue'!A:O,10,0)=0,"-",VLOOKUP(TRIM(B265),'Logistic Catalogue'!A:O,10,0)),IF($B$5="HAØ NỘI",IF(VLOOKUP(TRIM(B265),'Logistic Catalogue'!A:K,11,0)=0,"-",VLOOKUP(TRIM(B265),'Logistic Catalogue'!A:K,11,0)),"-")))</f>
        <v/>
      </c>
      <c r="W265" s="143" t="str">
        <f>IF(TRIM(B265)="","",IF($B$5="HỒ CHÍ MINH",VLOOKUP(TRIM(B265),'Logistic Catalogue'!A:O,2,),VLOOKUP(TRIM(B265),'Logistic Catalogue'!A:Q,3,0)))</f>
        <v/>
      </c>
      <c r="X265" s="70" t="str">
        <f>IF(TRIM(B265)="","",VLOOKUP(TRIM(B265),'Logistic Catalogue'!A:S,19,0))</f>
        <v/>
      </c>
    </row>
    <row r="266" spans="1:24" ht="13">
      <c r="A266" s="115">
        <v>253</v>
      </c>
      <c r="B266" s="18"/>
      <c r="C266" s="20"/>
      <c r="D266" s="125" t="str">
        <f t="shared" si="16"/>
        <v/>
      </c>
      <c r="E266" s="125" t="str">
        <f t="shared" si="17"/>
        <v/>
      </c>
      <c r="F266" s="125" t="str">
        <f>IF(TRIM(B266)="","",IF(AND(D266="Tồn kho",$B$5="HAØ NỘI"),VLOOKUP(TRIM(B266),'Logistic Catalogue'!A:G,7,0),IF(AND(D266="Tồn kho",$B$5="HỒ CHÍ MINH"),VLOOKUP(TRIM(B266),'Logistic Catalogue'!A:E,5,0),IF($B$5="HAØ NỘI",VLOOKUP(TRIM(B266),'Logistic Catalogue'!A:G,7,0),VLOOKUP(TRIM(B266),'Logistic Catalogue'!A:E,5,0)))))</f>
        <v/>
      </c>
      <c r="G266" s="129" t="str">
        <f>IF(TRIM(B266)="","",(VLOOKUP(TRIM(B266),'Logistic Catalogue'!A:O,8,0)))</f>
        <v/>
      </c>
      <c r="H266" s="129" t="str">
        <f>IF(TRIM(B266)="","",(VLOOKUP(TRIM(B266),'Logistic Catalogue'!A:O,9,0)))</f>
        <v/>
      </c>
      <c r="I266" s="126" t="str">
        <f t="shared" si="15"/>
        <v/>
      </c>
      <c r="J266" s="130" t="str">
        <f>IF(TRIM(B266)="","",VLOOKUP(TRIM(B266),'Logistic Catalogue'!A:O,13,0))</f>
        <v/>
      </c>
      <c r="K266" s="127" t="str">
        <f t="shared" si="18"/>
        <v/>
      </c>
      <c r="L266" s="134" t="str">
        <f>IF(TRIM(B266)="","",IF(OR(VLOOKUP(TRIM(B266),'Logistic Catalogue'!A:R,18,0)=285,VLOOKUP(TRIM(B266),'Logistic Catalogue'!A:R,18,0)=286,VLOOKUP(TRIM(B266),'Logistic Catalogue'!A:S,19,0)&lt;&gt;"1000003"),"Chæ caáp giaáy xaùc nhaän xuaát xöù cuûa SEVN",""))</f>
        <v/>
      </c>
      <c r="M266" s="134" t="str">
        <f>IF(TRIM(B266)="","",VLOOKUP(TRIM(B266),'Logistic Catalogue'!A:N,14,0))</f>
        <v/>
      </c>
      <c r="N266" s="134" t="str">
        <f>IF(TRIM(B266)="","",VLOOKUP(TRIM(B266),'Logistic Catalogue'!A:O,15,0))</f>
        <v/>
      </c>
      <c r="O266" s="134" t="str">
        <f>IF(TRIM(B266)="","",VLOOKUP(TRIM(B266),'Logistic Catalogue'!A:P,16,0))</f>
        <v/>
      </c>
      <c r="P266" s="173" t="str">
        <f>IF(TRIM(B266)="","",VLOOKUP(TRIM(B266),'Logistic Catalogue'!A:Q,17,0)*C266)</f>
        <v/>
      </c>
      <c r="S266" s="142" t="str">
        <f>IF(TRIM(B266)="","",IF($B$5="HỒ CHÍ MINH",VLOOKUP(TRIM(B266),'Logistic Catalogue'!A:D,4,0),IF($B$5="HAØ NỘI",VLOOKUP(TRIM(B266),'Logistic Catalogue'!A:F,6,0),"")))</f>
        <v/>
      </c>
      <c r="T266" s="151" t="str">
        <f t="shared" si="19"/>
        <v/>
      </c>
      <c r="U266" s="151">
        <f>IF(D266="Tồn Kho",VLOOKUP($K$5,Link!F:H,3,FALSE),VLOOKUP($K$5,Link!F:I,4,FALSE))</f>
        <v>1</v>
      </c>
      <c r="V266" s="143" t="str">
        <f>IF(TRIM(B266)="","",IF($B$5="HỒ CHÍ MINH",IF(VLOOKUP(TRIM(B266),'Logistic Catalogue'!A:O,10,0)=0,"-",VLOOKUP(TRIM(B266),'Logistic Catalogue'!A:O,10,0)),IF($B$5="HAØ NỘI",IF(VLOOKUP(TRIM(B266),'Logistic Catalogue'!A:K,11,0)=0,"-",VLOOKUP(TRIM(B266),'Logistic Catalogue'!A:K,11,0)),"-")))</f>
        <v/>
      </c>
      <c r="W266" s="143" t="str">
        <f>IF(TRIM(B266)="","",IF($B$5="HỒ CHÍ MINH",VLOOKUP(TRIM(B266),'Logistic Catalogue'!A:O,2,),VLOOKUP(TRIM(B266),'Logistic Catalogue'!A:Q,3,0)))</f>
        <v/>
      </c>
      <c r="X266" s="70" t="str">
        <f>IF(TRIM(B266)="","",VLOOKUP(TRIM(B266),'Logistic Catalogue'!A:S,19,0))</f>
        <v/>
      </c>
    </row>
    <row r="267" spans="1:24" ht="13">
      <c r="A267" s="114">
        <v>254</v>
      </c>
      <c r="B267" s="18"/>
      <c r="C267" s="20"/>
      <c r="D267" s="125" t="str">
        <f t="shared" si="16"/>
        <v/>
      </c>
      <c r="E267" s="125" t="str">
        <f t="shared" si="17"/>
        <v/>
      </c>
      <c r="F267" s="125" t="str">
        <f>IF(TRIM(B267)="","",IF(AND(D267="Tồn kho",$B$5="HAØ NỘI"),VLOOKUP(TRIM(B267),'Logistic Catalogue'!A:G,7,0),IF(AND(D267="Tồn kho",$B$5="HỒ CHÍ MINH"),VLOOKUP(TRIM(B267),'Logistic Catalogue'!A:E,5,0),IF($B$5="HAØ NỘI",VLOOKUP(TRIM(B267),'Logistic Catalogue'!A:G,7,0),VLOOKUP(TRIM(B267),'Logistic Catalogue'!A:E,5,0)))))</f>
        <v/>
      </c>
      <c r="G267" s="129" t="str">
        <f>IF(TRIM(B267)="","",(VLOOKUP(TRIM(B267),'Logistic Catalogue'!A:O,8,0)))</f>
        <v/>
      </c>
      <c r="H267" s="129" t="str">
        <f>IF(TRIM(B267)="","",(VLOOKUP(TRIM(B267),'Logistic Catalogue'!A:O,9,0)))</f>
        <v/>
      </c>
      <c r="I267" s="126" t="str">
        <f t="shared" si="15"/>
        <v/>
      </c>
      <c r="J267" s="130" t="str">
        <f>IF(TRIM(B267)="","",VLOOKUP(TRIM(B267),'Logistic Catalogue'!A:O,13,0))</f>
        <v/>
      </c>
      <c r="K267" s="127" t="str">
        <f t="shared" si="18"/>
        <v/>
      </c>
      <c r="L267" s="134" t="str">
        <f>IF(TRIM(B267)="","",IF(OR(VLOOKUP(TRIM(B267),'Logistic Catalogue'!A:R,18,0)=285,VLOOKUP(TRIM(B267),'Logistic Catalogue'!A:R,18,0)=286,VLOOKUP(TRIM(B267),'Logistic Catalogue'!A:S,19,0)&lt;&gt;"1000003"),"Chæ caáp giaáy xaùc nhaän xuaát xöù cuûa SEVN",""))</f>
        <v/>
      </c>
      <c r="M267" s="134" t="str">
        <f>IF(TRIM(B267)="","",VLOOKUP(TRIM(B267),'Logistic Catalogue'!A:N,14,0))</f>
        <v/>
      </c>
      <c r="N267" s="134" t="str">
        <f>IF(TRIM(B267)="","",VLOOKUP(TRIM(B267),'Logistic Catalogue'!A:O,15,0))</f>
        <v/>
      </c>
      <c r="O267" s="134" t="str">
        <f>IF(TRIM(B267)="","",VLOOKUP(TRIM(B267),'Logistic Catalogue'!A:P,16,0))</f>
        <v/>
      </c>
      <c r="P267" s="173" t="str">
        <f>IF(TRIM(B267)="","",VLOOKUP(TRIM(B267),'Logistic Catalogue'!A:Q,17,0)*C267)</f>
        <v/>
      </c>
      <c r="S267" s="142" t="str">
        <f>IF(TRIM(B267)="","",IF($B$5="HỒ CHÍ MINH",VLOOKUP(TRIM(B267),'Logistic Catalogue'!A:D,4,0),IF($B$5="HAØ NỘI",VLOOKUP(TRIM(B267),'Logistic Catalogue'!A:F,6,0),"")))</f>
        <v/>
      </c>
      <c r="T267" s="151" t="str">
        <f t="shared" si="19"/>
        <v/>
      </c>
      <c r="U267" s="151">
        <f>IF(D267="Tồn Kho",VLOOKUP($K$5,Link!F:H,3,FALSE),VLOOKUP($K$5,Link!F:I,4,FALSE))</f>
        <v>1</v>
      </c>
      <c r="V267" s="143" t="str">
        <f>IF(TRIM(B267)="","",IF($B$5="HỒ CHÍ MINH",IF(VLOOKUP(TRIM(B267),'Logistic Catalogue'!A:O,10,0)=0,"-",VLOOKUP(TRIM(B267),'Logistic Catalogue'!A:O,10,0)),IF($B$5="HAØ NỘI",IF(VLOOKUP(TRIM(B267),'Logistic Catalogue'!A:K,11,0)=0,"-",VLOOKUP(TRIM(B267),'Logistic Catalogue'!A:K,11,0)),"-")))</f>
        <v/>
      </c>
      <c r="W267" s="143" t="str">
        <f>IF(TRIM(B267)="","",IF($B$5="HỒ CHÍ MINH",VLOOKUP(TRIM(B267),'Logistic Catalogue'!A:O,2,),VLOOKUP(TRIM(B267),'Logistic Catalogue'!A:Q,3,0)))</f>
        <v/>
      </c>
      <c r="X267" s="70" t="str">
        <f>IF(TRIM(B267)="","",VLOOKUP(TRIM(B267),'Logistic Catalogue'!A:S,19,0))</f>
        <v/>
      </c>
    </row>
    <row r="268" spans="1:24" ht="13">
      <c r="A268" s="115">
        <v>255</v>
      </c>
      <c r="B268" s="18"/>
      <c r="C268" s="20"/>
      <c r="D268" s="125" t="str">
        <f t="shared" si="16"/>
        <v/>
      </c>
      <c r="E268" s="125" t="str">
        <f t="shared" si="17"/>
        <v/>
      </c>
      <c r="F268" s="125" t="str">
        <f>IF(TRIM(B268)="","",IF(AND(D268="Tồn kho",$B$5="HAØ NỘI"),VLOOKUP(TRIM(B268),'Logistic Catalogue'!A:G,7,0),IF(AND(D268="Tồn kho",$B$5="HỒ CHÍ MINH"),VLOOKUP(TRIM(B268),'Logistic Catalogue'!A:E,5,0),IF($B$5="HAØ NỘI",VLOOKUP(TRIM(B268),'Logistic Catalogue'!A:G,7,0),VLOOKUP(TRIM(B268),'Logistic Catalogue'!A:E,5,0)))))</f>
        <v/>
      </c>
      <c r="G268" s="129" t="str">
        <f>IF(TRIM(B268)="","",(VLOOKUP(TRIM(B268),'Logistic Catalogue'!A:O,8,0)))</f>
        <v/>
      </c>
      <c r="H268" s="129" t="str">
        <f>IF(TRIM(B268)="","",(VLOOKUP(TRIM(B268),'Logistic Catalogue'!A:O,9,0)))</f>
        <v/>
      </c>
      <c r="I268" s="126" t="str">
        <f t="shared" si="15"/>
        <v/>
      </c>
      <c r="J268" s="130" t="str">
        <f>IF(TRIM(B268)="","",VLOOKUP(TRIM(B268),'Logistic Catalogue'!A:O,13,0))</f>
        <v/>
      </c>
      <c r="K268" s="127" t="str">
        <f t="shared" si="18"/>
        <v/>
      </c>
      <c r="L268" s="134" t="str">
        <f>IF(TRIM(B268)="","",IF(OR(VLOOKUP(TRIM(B268),'Logistic Catalogue'!A:R,18,0)=285,VLOOKUP(TRIM(B268),'Logistic Catalogue'!A:R,18,0)=286,VLOOKUP(TRIM(B268),'Logistic Catalogue'!A:S,19,0)&lt;&gt;"1000003"),"Chæ caáp giaáy xaùc nhaän xuaát xöù cuûa SEVN",""))</f>
        <v/>
      </c>
      <c r="M268" s="134" t="str">
        <f>IF(TRIM(B268)="","",VLOOKUP(TRIM(B268),'Logistic Catalogue'!A:N,14,0))</f>
        <v/>
      </c>
      <c r="N268" s="134" t="str">
        <f>IF(TRIM(B268)="","",VLOOKUP(TRIM(B268),'Logistic Catalogue'!A:O,15,0))</f>
        <v/>
      </c>
      <c r="O268" s="134" t="str">
        <f>IF(TRIM(B268)="","",VLOOKUP(TRIM(B268),'Logistic Catalogue'!A:P,16,0))</f>
        <v/>
      </c>
      <c r="P268" s="173" t="str">
        <f>IF(TRIM(B268)="","",VLOOKUP(TRIM(B268),'Logistic Catalogue'!A:Q,17,0)*C268)</f>
        <v/>
      </c>
      <c r="S268" s="142" t="str">
        <f>IF(TRIM(B268)="","",IF($B$5="HỒ CHÍ MINH",VLOOKUP(TRIM(B268),'Logistic Catalogue'!A:D,4,0),IF($B$5="HAØ NỘI",VLOOKUP(TRIM(B268),'Logistic Catalogue'!A:F,6,0),"")))</f>
        <v/>
      </c>
      <c r="T268" s="151" t="str">
        <f t="shared" si="19"/>
        <v/>
      </c>
      <c r="U268" s="151">
        <f>IF(D268="Tồn Kho",VLOOKUP($K$5,Link!F:H,3,FALSE),VLOOKUP($K$5,Link!F:I,4,FALSE))</f>
        <v>1</v>
      </c>
      <c r="V268" s="143" t="str">
        <f>IF(TRIM(B268)="","",IF($B$5="HỒ CHÍ MINH",IF(VLOOKUP(TRIM(B268),'Logistic Catalogue'!A:O,10,0)=0,"-",VLOOKUP(TRIM(B268),'Logistic Catalogue'!A:O,10,0)),IF($B$5="HAØ NỘI",IF(VLOOKUP(TRIM(B268),'Logistic Catalogue'!A:K,11,0)=0,"-",VLOOKUP(TRIM(B268),'Logistic Catalogue'!A:K,11,0)),"-")))</f>
        <v/>
      </c>
      <c r="W268" s="143" t="str">
        <f>IF(TRIM(B268)="","",IF($B$5="HỒ CHÍ MINH",VLOOKUP(TRIM(B268),'Logistic Catalogue'!A:O,2,),VLOOKUP(TRIM(B268),'Logistic Catalogue'!A:Q,3,0)))</f>
        <v/>
      </c>
      <c r="X268" s="70" t="str">
        <f>IF(TRIM(B268)="","",VLOOKUP(TRIM(B268),'Logistic Catalogue'!A:S,19,0))</f>
        <v/>
      </c>
    </row>
    <row r="269" spans="1:24" ht="13">
      <c r="A269" s="114">
        <v>256</v>
      </c>
      <c r="B269" s="18"/>
      <c r="C269" s="20"/>
      <c r="D269" s="125" t="str">
        <f t="shared" si="16"/>
        <v/>
      </c>
      <c r="E269" s="125" t="str">
        <f t="shared" si="17"/>
        <v/>
      </c>
      <c r="F269" s="125" t="str">
        <f>IF(TRIM(B269)="","",IF(AND(D269="Tồn kho",$B$5="HAØ NỘI"),VLOOKUP(TRIM(B269),'Logistic Catalogue'!A:G,7,0),IF(AND(D269="Tồn kho",$B$5="HỒ CHÍ MINH"),VLOOKUP(TRIM(B269),'Logistic Catalogue'!A:E,5,0),IF($B$5="HAØ NỘI",VLOOKUP(TRIM(B269),'Logistic Catalogue'!A:G,7,0),VLOOKUP(TRIM(B269),'Logistic Catalogue'!A:E,5,0)))))</f>
        <v/>
      </c>
      <c r="G269" s="129" t="str">
        <f>IF(TRIM(B269)="","",(VLOOKUP(TRIM(B269),'Logistic Catalogue'!A:O,8,0)))</f>
        <v/>
      </c>
      <c r="H269" s="129" t="str">
        <f>IF(TRIM(B269)="","",(VLOOKUP(TRIM(B269),'Logistic Catalogue'!A:O,9,0)))</f>
        <v/>
      </c>
      <c r="I269" s="126" t="str">
        <f t="shared" si="15"/>
        <v/>
      </c>
      <c r="J269" s="130" t="str">
        <f>IF(TRIM(B269)="","",VLOOKUP(TRIM(B269),'Logistic Catalogue'!A:O,13,0))</f>
        <v/>
      </c>
      <c r="K269" s="127" t="str">
        <f t="shared" si="18"/>
        <v/>
      </c>
      <c r="L269" s="134" t="str">
        <f>IF(TRIM(B269)="","",IF(OR(VLOOKUP(TRIM(B269),'Logistic Catalogue'!A:R,18,0)=285,VLOOKUP(TRIM(B269),'Logistic Catalogue'!A:R,18,0)=286,VLOOKUP(TRIM(B269),'Logistic Catalogue'!A:S,19,0)&lt;&gt;"1000003"),"Chæ caáp giaáy xaùc nhaän xuaát xöù cuûa SEVN",""))</f>
        <v/>
      </c>
      <c r="M269" s="134" t="str">
        <f>IF(TRIM(B269)="","",VLOOKUP(TRIM(B269),'Logistic Catalogue'!A:N,14,0))</f>
        <v/>
      </c>
      <c r="N269" s="134" t="str">
        <f>IF(TRIM(B269)="","",VLOOKUP(TRIM(B269),'Logistic Catalogue'!A:O,15,0))</f>
        <v/>
      </c>
      <c r="O269" s="134" t="str">
        <f>IF(TRIM(B269)="","",VLOOKUP(TRIM(B269),'Logistic Catalogue'!A:P,16,0))</f>
        <v/>
      </c>
      <c r="P269" s="173" t="str">
        <f>IF(TRIM(B269)="","",VLOOKUP(TRIM(B269),'Logistic Catalogue'!A:Q,17,0)*C269)</f>
        <v/>
      </c>
      <c r="S269" s="142" t="str">
        <f>IF(TRIM(B269)="","",IF($B$5="HỒ CHÍ MINH",VLOOKUP(TRIM(B269),'Logistic Catalogue'!A:D,4,0),IF($B$5="HAØ NỘI",VLOOKUP(TRIM(B269),'Logistic Catalogue'!A:F,6,0),"")))</f>
        <v/>
      </c>
      <c r="T269" s="151" t="str">
        <f t="shared" si="19"/>
        <v/>
      </c>
      <c r="U269" s="151">
        <f>IF(D269="Tồn Kho",VLOOKUP($K$5,Link!F:H,3,FALSE),VLOOKUP($K$5,Link!F:I,4,FALSE))</f>
        <v>1</v>
      </c>
      <c r="V269" s="143" t="str">
        <f>IF(TRIM(B269)="","",IF($B$5="HỒ CHÍ MINH",IF(VLOOKUP(TRIM(B269),'Logistic Catalogue'!A:O,10,0)=0,"-",VLOOKUP(TRIM(B269),'Logistic Catalogue'!A:O,10,0)),IF($B$5="HAØ NỘI",IF(VLOOKUP(TRIM(B269),'Logistic Catalogue'!A:K,11,0)=0,"-",VLOOKUP(TRIM(B269),'Logistic Catalogue'!A:K,11,0)),"-")))</f>
        <v/>
      </c>
      <c r="W269" s="143" t="str">
        <f>IF(TRIM(B269)="","",IF($B$5="HỒ CHÍ MINH",VLOOKUP(TRIM(B269),'Logistic Catalogue'!A:O,2,),VLOOKUP(TRIM(B269),'Logistic Catalogue'!A:Q,3,0)))</f>
        <v/>
      </c>
      <c r="X269" s="70" t="str">
        <f>IF(TRIM(B269)="","",VLOOKUP(TRIM(B269),'Logistic Catalogue'!A:S,19,0))</f>
        <v/>
      </c>
    </row>
    <row r="270" spans="1:24" ht="13">
      <c r="A270" s="115">
        <v>257</v>
      </c>
      <c r="B270" s="18"/>
      <c r="C270" s="20"/>
      <c r="D270" s="125" t="str">
        <f t="shared" si="16"/>
        <v/>
      </c>
      <c r="E270" s="125" t="str">
        <f t="shared" si="17"/>
        <v/>
      </c>
      <c r="F270" s="125" t="str">
        <f>IF(TRIM(B270)="","",IF(AND(D270="Tồn kho",$B$5="HAØ NỘI"),VLOOKUP(TRIM(B270),'Logistic Catalogue'!A:G,7,0),IF(AND(D270="Tồn kho",$B$5="HỒ CHÍ MINH"),VLOOKUP(TRIM(B270),'Logistic Catalogue'!A:E,5,0),IF($B$5="HAØ NỘI",VLOOKUP(TRIM(B270),'Logistic Catalogue'!A:G,7,0),VLOOKUP(TRIM(B270),'Logistic Catalogue'!A:E,5,0)))))</f>
        <v/>
      </c>
      <c r="G270" s="129" t="str">
        <f>IF(TRIM(B270)="","",(VLOOKUP(TRIM(B270),'Logistic Catalogue'!A:O,8,0)))</f>
        <v/>
      </c>
      <c r="H270" s="129" t="str">
        <f>IF(TRIM(B270)="","",(VLOOKUP(TRIM(B270),'Logistic Catalogue'!A:O,9,0)))</f>
        <v/>
      </c>
      <c r="I270" s="126" t="str">
        <f t="shared" ref="I270:I313" si="20">IF(V270="No Limit","Khoâng giới hạn",V270)</f>
        <v/>
      </c>
      <c r="J270" s="130" t="str">
        <f>IF(TRIM(B270)="","",VLOOKUP(TRIM(B270),'Logistic Catalogue'!A:O,13,0))</f>
        <v/>
      </c>
      <c r="K270" s="127" t="str">
        <f t="shared" si="18"/>
        <v/>
      </c>
      <c r="L270" s="134" t="str">
        <f>IF(TRIM(B270)="","",IF(OR(VLOOKUP(TRIM(B270),'Logistic Catalogue'!A:R,18,0)=285,VLOOKUP(TRIM(B270),'Logistic Catalogue'!A:R,18,0)=286,VLOOKUP(TRIM(B270),'Logistic Catalogue'!A:S,19,0)&lt;&gt;"1000003"),"Chæ caáp giaáy xaùc nhaän xuaát xöù cuûa SEVN",""))</f>
        <v/>
      </c>
      <c r="M270" s="134" t="str">
        <f>IF(TRIM(B270)="","",VLOOKUP(TRIM(B270),'Logistic Catalogue'!A:N,14,0))</f>
        <v/>
      </c>
      <c r="N270" s="134" t="str">
        <f>IF(TRIM(B270)="","",VLOOKUP(TRIM(B270),'Logistic Catalogue'!A:O,15,0))</f>
        <v/>
      </c>
      <c r="O270" s="134" t="str">
        <f>IF(TRIM(B270)="","",VLOOKUP(TRIM(B270),'Logistic Catalogue'!A:P,16,0))</f>
        <v/>
      </c>
      <c r="P270" s="173" t="str">
        <f>IF(TRIM(B270)="","",VLOOKUP(TRIM(B270),'Logistic Catalogue'!A:Q,17,0)*C270)</f>
        <v/>
      </c>
      <c r="S270" s="142" t="str">
        <f>IF(TRIM(B270)="","",IF($B$5="HỒ CHÍ MINH",VLOOKUP(TRIM(B270),'Logistic Catalogue'!A:D,4,0),IF($B$5="HAØ NỘI",VLOOKUP(TRIM(B270),'Logistic Catalogue'!A:F,6,0),"")))</f>
        <v/>
      </c>
      <c r="T270" s="151" t="str">
        <f t="shared" si="19"/>
        <v/>
      </c>
      <c r="U270" s="151">
        <f>IF(D270="Tồn Kho",VLOOKUP($K$5,Link!F:H,3,FALSE),VLOOKUP($K$5,Link!F:I,4,FALSE))</f>
        <v>1</v>
      </c>
      <c r="V270" s="143" t="str">
        <f>IF(TRIM(B270)="","",IF($B$5="HỒ CHÍ MINH",IF(VLOOKUP(TRIM(B270),'Logistic Catalogue'!A:O,10,0)=0,"-",VLOOKUP(TRIM(B270),'Logistic Catalogue'!A:O,10,0)),IF($B$5="HAØ NỘI",IF(VLOOKUP(TRIM(B270),'Logistic Catalogue'!A:K,11,0)=0,"-",VLOOKUP(TRIM(B270),'Logistic Catalogue'!A:K,11,0)),"-")))</f>
        <v/>
      </c>
      <c r="W270" s="143" t="str">
        <f>IF(TRIM(B270)="","",IF($B$5="HỒ CHÍ MINH",VLOOKUP(TRIM(B270),'Logistic Catalogue'!A:O,2,),VLOOKUP(TRIM(B270),'Logistic Catalogue'!A:Q,3,0)))</f>
        <v/>
      </c>
      <c r="X270" s="70" t="str">
        <f>IF(TRIM(B270)="","",VLOOKUP(TRIM(B270),'Logistic Catalogue'!A:S,19,0))</f>
        <v/>
      </c>
    </row>
    <row r="271" spans="1:24" ht="13">
      <c r="A271" s="114">
        <v>258</v>
      </c>
      <c r="B271" s="18"/>
      <c r="C271" s="20"/>
      <c r="D271" s="125" t="str">
        <f t="shared" ref="D271:D313" si="21">IF(W271="","",IF(W271="Stock","Tồn kho","Khoâng tồn kho"))</f>
        <v/>
      </c>
      <c r="E271" s="125" t="str">
        <f t="shared" ref="E271:E313" si="22">IF(TRIM(B271)="","",S271+U271)</f>
        <v/>
      </c>
      <c r="F271" s="125" t="str">
        <f>IF(TRIM(B271)="","",IF(AND(D271="Tồn kho",$B$5="HAØ NỘI"),VLOOKUP(TRIM(B271),'Logistic Catalogue'!A:G,7,0),IF(AND(D271="Tồn kho",$B$5="HỒ CHÍ MINH"),VLOOKUP(TRIM(B271),'Logistic Catalogue'!A:E,5,0),IF($B$5="HAØ NỘI",VLOOKUP(TRIM(B271),'Logistic Catalogue'!A:G,7,0),VLOOKUP(TRIM(B271),'Logistic Catalogue'!A:E,5,0)))))</f>
        <v/>
      </c>
      <c r="G271" s="129" t="str">
        <f>IF(TRIM(B271)="","",(VLOOKUP(TRIM(B271),'Logistic Catalogue'!A:O,8,0)))</f>
        <v/>
      </c>
      <c r="H271" s="129" t="str">
        <f>IF(TRIM(B271)="","",(VLOOKUP(TRIM(B271),'Logistic Catalogue'!A:O,9,0)))</f>
        <v/>
      </c>
      <c r="I271" s="126" t="str">
        <f t="shared" si="20"/>
        <v/>
      </c>
      <c r="J271" s="130" t="str">
        <f>IF(TRIM(B271)="","",VLOOKUP(TRIM(B271),'Logistic Catalogue'!A:O,13,0))</f>
        <v/>
      </c>
      <c r="K271" s="127" t="str">
        <f t="shared" ref="K271:K313" si="23">IF(TRIM(B271)="","",IF($C271&lt;$G271,"Khoâng ñaït soá löôïng toái thieåu",(IF(CEILING($C271,$H271)&gt;$C271,"Khoâng ñaït soá löôïng ñoùng goùi toái thieåu",(IF($C271&gt;$I271,"Vöôït quaù soá löôïng giôùi haïn","Soá löôïng hôïp leä"))))))</f>
        <v/>
      </c>
      <c r="L271" s="134" t="str">
        <f>IF(TRIM(B271)="","",IF(OR(VLOOKUP(TRIM(B271),'Logistic Catalogue'!A:R,18,0)=285,VLOOKUP(TRIM(B271),'Logistic Catalogue'!A:R,18,0)=286,VLOOKUP(TRIM(B271),'Logistic Catalogue'!A:S,19,0)&lt;&gt;"1000003"),"Chæ caáp giaáy xaùc nhaän xuaát xöù cuûa SEVN",""))</f>
        <v/>
      </c>
      <c r="M271" s="134" t="str">
        <f>IF(TRIM(B271)="","",VLOOKUP(TRIM(B271),'Logistic Catalogue'!A:N,14,0))</f>
        <v/>
      </c>
      <c r="N271" s="134" t="str">
        <f>IF(TRIM(B271)="","",VLOOKUP(TRIM(B271),'Logistic Catalogue'!A:O,15,0))</f>
        <v/>
      </c>
      <c r="O271" s="134" t="str">
        <f>IF(TRIM(B271)="","",VLOOKUP(TRIM(B271),'Logistic Catalogue'!A:P,16,0))</f>
        <v/>
      </c>
      <c r="P271" s="173" t="str">
        <f>IF(TRIM(B271)="","",VLOOKUP(TRIM(B271),'Logistic Catalogue'!A:Q,17,0)*C271)</f>
        <v/>
      </c>
      <c r="S271" s="142" t="str">
        <f>IF(TRIM(B271)="","",IF($B$5="HỒ CHÍ MINH",VLOOKUP(TRIM(B271),'Logistic Catalogue'!A:D,4,0),IF($B$5="HAØ NỘI",VLOOKUP(TRIM(B271),'Logistic Catalogue'!A:F,6,0),"")))</f>
        <v/>
      </c>
      <c r="T271" s="151" t="str">
        <f t="shared" si="19"/>
        <v/>
      </c>
      <c r="U271" s="151">
        <f>IF(D271="Tồn Kho",VLOOKUP($K$5,Link!F:H,3,FALSE),VLOOKUP($K$5,Link!F:I,4,FALSE))</f>
        <v>1</v>
      </c>
      <c r="V271" s="143" t="str">
        <f>IF(TRIM(B271)="","",IF($B$5="HỒ CHÍ MINH",IF(VLOOKUP(TRIM(B271),'Logistic Catalogue'!A:O,10,0)=0,"-",VLOOKUP(TRIM(B271),'Logistic Catalogue'!A:O,10,0)),IF($B$5="HAØ NỘI",IF(VLOOKUP(TRIM(B271),'Logistic Catalogue'!A:K,11,0)=0,"-",VLOOKUP(TRIM(B271),'Logistic Catalogue'!A:K,11,0)),"-")))</f>
        <v/>
      </c>
      <c r="W271" s="143" t="str">
        <f>IF(TRIM(B271)="","",IF($B$5="HỒ CHÍ MINH",VLOOKUP(TRIM(B271),'Logistic Catalogue'!A:O,2,),VLOOKUP(TRIM(B271),'Logistic Catalogue'!A:Q,3,0)))</f>
        <v/>
      </c>
      <c r="X271" s="70" t="str">
        <f>IF(TRIM(B271)="","",VLOOKUP(TRIM(B271),'Logistic Catalogue'!A:S,19,0))</f>
        <v/>
      </c>
    </row>
    <row r="272" spans="1:24" ht="13">
      <c r="A272" s="115">
        <v>259</v>
      </c>
      <c r="B272" s="18"/>
      <c r="C272" s="20"/>
      <c r="D272" s="125" t="str">
        <f t="shared" si="21"/>
        <v/>
      </c>
      <c r="E272" s="125" t="str">
        <f t="shared" si="22"/>
        <v/>
      </c>
      <c r="F272" s="125" t="str">
        <f>IF(TRIM(B272)="","",IF(AND(D272="Tồn kho",$B$5="HAØ NỘI"),VLOOKUP(TRIM(B272),'Logistic Catalogue'!A:G,7,0),IF(AND(D272="Tồn kho",$B$5="HỒ CHÍ MINH"),VLOOKUP(TRIM(B272),'Logistic Catalogue'!A:E,5,0),IF($B$5="HAØ NỘI",VLOOKUP(TRIM(B272),'Logistic Catalogue'!A:G,7,0),VLOOKUP(TRIM(B272),'Logistic Catalogue'!A:E,5,0)))))</f>
        <v/>
      </c>
      <c r="G272" s="129" t="str">
        <f>IF(TRIM(B272)="","",(VLOOKUP(TRIM(B272),'Logistic Catalogue'!A:O,8,0)))</f>
        <v/>
      </c>
      <c r="H272" s="129" t="str">
        <f>IF(TRIM(B272)="","",(VLOOKUP(TRIM(B272),'Logistic Catalogue'!A:O,9,0)))</f>
        <v/>
      </c>
      <c r="I272" s="126" t="str">
        <f t="shared" si="20"/>
        <v/>
      </c>
      <c r="J272" s="130" t="str">
        <f>IF(TRIM(B272)="","",VLOOKUP(TRIM(B272),'Logistic Catalogue'!A:O,13,0))</f>
        <v/>
      </c>
      <c r="K272" s="127" t="str">
        <f t="shared" si="23"/>
        <v/>
      </c>
      <c r="L272" s="134" t="str">
        <f>IF(TRIM(B272)="","",IF(OR(VLOOKUP(TRIM(B272),'Logistic Catalogue'!A:R,18,0)=285,VLOOKUP(TRIM(B272),'Logistic Catalogue'!A:R,18,0)=286,VLOOKUP(TRIM(B272),'Logistic Catalogue'!A:S,19,0)&lt;&gt;"1000003"),"Chæ caáp giaáy xaùc nhaän xuaát xöù cuûa SEVN",""))</f>
        <v/>
      </c>
      <c r="M272" s="134" t="str">
        <f>IF(TRIM(B272)="","",VLOOKUP(TRIM(B272),'Logistic Catalogue'!A:N,14,0))</f>
        <v/>
      </c>
      <c r="N272" s="134" t="str">
        <f>IF(TRIM(B272)="","",VLOOKUP(TRIM(B272),'Logistic Catalogue'!A:O,15,0))</f>
        <v/>
      </c>
      <c r="O272" s="134" t="str">
        <f>IF(TRIM(B272)="","",VLOOKUP(TRIM(B272),'Logistic Catalogue'!A:P,16,0))</f>
        <v/>
      </c>
      <c r="P272" s="173" t="str">
        <f>IF(TRIM(B272)="","",VLOOKUP(TRIM(B272),'Logistic Catalogue'!A:Q,17,0)*C272)</f>
        <v/>
      </c>
      <c r="S272" s="142" t="str">
        <f>IF(TRIM(B272)="","",IF($B$5="HỒ CHÍ MINH",VLOOKUP(TRIM(B272),'Logistic Catalogue'!A:D,4,0),IF($B$5="HAØ NỘI",VLOOKUP(TRIM(B272),'Logistic Catalogue'!A:F,6,0),"")))</f>
        <v/>
      </c>
      <c r="T272" s="151" t="str">
        <f t="shared" ref="T272:T313" si="24">IF(TRIM(B272)="","",(INT(S272/7)*5)+MIN(MOD(S272,7),5))</f>
        <v/>
      </c>
      <c r="U272" s="151">
        <f>IF(D272="Tồn Kho",VLOOKUP($K$5,Link!F:H,3,FALSE),VLOOKUP($K$5,Link!F:I,4,FALSE))</f>
        <v>1</v>
      </c>
      <c r="V272" s="143" t="str">
        <f>IF(TRIM(B272)="","",IF($B$5="HỒ CHÍ MINH",IF(VLOOKUP(TRIM(B272),'Logistic Catalogue'!A:O,10,0)=0,"-",VLOOKUP(TRIM(B272),'Logistic Catalogue'!A:O,10,0)),IF($B$5="HAØ NỘI",IF(VLOOKUP(TRIM(B272),'Logistic Catalogue'!A:K,11,0)=0,"-",VLOOKUP(TRIM(B272),'Logistic Catalogue'!A:K,11,0)),"-")))</f>
        <v/>
      </c>
      <c r="W272" s="143" t="str">
        <f>IF(TRIM(B272)="","",IF($B$5="HỒ CHÍ MINH",VLOOKUP(TRIM(B272),'Logistic Catalogue'!A:O,2,),VLOOKUP(TRIM(B272),'Logistic Catalogue'!A:Q,3,0)))</f>
        <v/>
      </c>
      <c r="X272" s="70" t="str">
        <f>IF(TRIM(B272)="","",VLOOKUP(TRIM(B272),'Logistic Catalogue'!A:S,19,0))</f>
        <v/>
      </c>
    </row>
    <row r="273" spans="1:24" ht="13">
      <c r="A273" s="114">
        <v>260</v>
      </c>
      <c r="B273" s="18"/>
      <c r="C273" s="20"/>
      <c r="D273" s="125" t="str">
        <f t="shared" si="21"/>
        <v/>
      </c>
      <c r="E273" s="125" t="str">
        <f t="shared" si="22"/>
        <v/>
      </c>
      <c r="F273" s="125" t="str">
        <f>IF(TRIM(B273)="","",IF(AND(D273="Tồn kho",$B$5="HAØ NỘI"),VLOOKUP(TRIM(B273),'Logistic Catalogue'!A:G,7,0),IF(AND(D273="Tồn kho",$B$5="HỒ CHÍ MINH"),VLOOKUP(TRIM(B273),'Logistic Catalogue'!A:E,5,0),IF($B$5="HAØ NỘI",VLOOKUP(TRIM(B273),'Logistic Catalogue'!A:G,7,0),VLOOKUP(TRIM(B273),'Logistic Catalogue'!A:E,5,0)))))</f>
        <v/>
      </c>
      <c r="G273" s="129" t="str">
        <f>IF(TRIM(B273)="","",(VLOOKUP(TRIM(B273),'Logistic Catalogue'!A:O,8,0)))</f>
        <v/>
      </c>
      <c r="H273" s="129" t="str">
        <f>IF(TRIM(B273)="","",(VLOOKUP(TRIM(B273),'Logistic Catalogue'!A:O,9,0)))</f>
        <v/>
      </c>
      <c r="I273" s="126" t="str">
        <f t="shared" si="20"/>
        <v/>
      </c>
      <c r="J273" s="130" t="str">
        <f>IF(TRIM(B273)="","",VLOOKUP(TRIM(B273),'Logistic Catalogue'!A:O,13,0))</f>
        <v/>
      </c>
      <c r="K273" s="127" t="str">
        <f t="shared" si="23"/>
        <v/>
      </c>
      <c r="L273" s="134" t="str">
        <f>IF(TRIM(B273)="","",IF(OR(VLOOKUP(TRIM(B273),'Logistic Catalogue'!A:R,18,0)=285,VLOOKUP(TRIM(B273),'Logistic Catalogue'!A:R,18,0)=286,VLOOKUP(TRIM(B273),'Logistic Catalogue'!A:S,19,0)&lt;&gt;"1000003"),"Chæ caáp giaáy xaùc nhaän xuaát xöù cuûa SEVN",""))</f>
        <v/>
      </c>
      <c r="M273" s="134" t="str">
        <f>IF(TRIM(B273)="","",VLOOKUP(TRIM(B273),'Logistic Catalogue'!A:N,14,0))</f>
        <v/>
      </c>
      <c r="N273" s="134" t="str">
        <f>IF(TRIM(B273)="","",VLOOKUP(TRIM(B273),'Logistic Catalogue'!A:O,15,0))</f>
        <v/>
      </c>
      <c r="O273" s="134" t="str">
        <f>IF(TRIM(B273)="","",VLOOKUP(TRIM(B273),'Logistic Catalogue'!A:P,16,0))</f>
        <v/>
      </c>
      <c r="P273" s="173" t="str">
        <f>IF(TRIM(B273)="","",VLOOKUP(TRIM(B273),'Logistic Catalogue'!A:Q,17,0)*C273)</f>
        <v/>
      </c>
      <c r="S273" s="142" t="str">
        <f>IF(TRIM(B273)="","",IF($B$5="HỒ CHÍ MINH",VLOOKUP(TRIM(B273),'Logistic Catalogue'!A:D,4,0),IF($B$5="HAØ NỘI",VLOOKUP(TRIM(B273),'Logistic Catalogue'!A:F,6,0),"")))</f>
        <v/>
      </c>
      <c r="T273" s="151" t="str">
        <f t="shared" si="24"/>
        <v/>
      </c>
      <c r="U273" s="151">
        <f>IF(D273="Tồn Kho",VLOOKUP($K$5,Link!F:H,3,FALSE),VLOOKUP($K$5,Link!F:I,4,FALSE))</f>
        <v>1</v>
      </c>
      <c r="V273" s="143" t="str">
        <f>IF(TRIM(B273)="","",IF($B$5="HỒ CHÍ MINH",IF(VLOOKUP(TRIM(B273),'Logistic Catalogue'!A:O,10,0)=0,"-",VLOOKUP(TRIM(B273),'Logistic Catalogue'!A:O,10,0)),IF($B$5="HAØ NỘI",IF(VLOOKUP(TRIM(B273),'Logistic Catalogue'!A:K,11,0)=0,"-",VLOOKUP(TRIM(B273),'Logistic Catalogue'!A:K,11,0)),"-")))</f>
        <v/>
      </c>
      <c r="W273" s="143" t="str">
        <f>IF(TRIM(B273)="","",IF($B$5="HỒ CHÍ MINH",VLOOKUP(TRIM(B273),'Logistic Catalogue'!A:O,2,),VLOOKUP(TRIM(B273),'Logistic Catalogue'!A:Q,3,0)))</f>
        <v/>
      </c>
      <c r="X273" s="70" t="str">
        <f>IF(TRIM(B273)="","",VLOOKUP(TRIM(B273),'Logistic Catalogue'!A:S,19,0))</f>
        <v/>
      </c>
    </row>
    <row r="274" spans="1:24" ht="13">
      <c r="A274" s="115">
        <v>261</v>
      </c>
      <c r="B274" s="18"/>
      <c r="C274" s="20"/>
      <c r="D274" s="125" t="str">
        <f t="shared" si="21"/>
        <v/>
      </c>
      <c r="E274" s="125" t="str">
        <f t="shared" si="22"/>
        <v/>
      </c>
      <c r="F274" s="125" t="str">
        <f>IF(TRIM(B274)="","",IF(AND(D274="Tồn kho",$B$5="HAØ NỘI"),VLOOKUP(TRIM(B274),'Logistic Catalogue'!A:G,7,0),IF(AND(D274="Tồn kho",$B$5="HỒ CHÍ MINH"),VLOOKUP(TRIM(B274),'Logistic Catalogue'!A:E,5,0),IF($B$5="HAØ NỘI",VLOOKUP(TRIM(B274),'Logistic Catalogue'!A:G,7,0),VLOOKUP(TRIM(B274),'Logistic Catalogue'!A:E,5,0)))))</f>
        <v/>
      </c>
      <c r="G274" s="129" t="str">
        <f>IF(TRIM(B274)="","",(VLOOKUP(TRIM(B274),'Logistic Catalogue'!A:O,8,0)))</f>
        <v/>
      </c>
      <c r="H274" s="129" t="str">
        <f>IF(TRIM(B274)="","",(VLOOKUP(TRIM(B274),'Logistic Catalogue'!A:O,9,0)))</f>
        <v/>
      </c>
      <c r="I274" s="126" t="str">
        <f t="shared" si="20"/>
        <v/>
      </c>
      <c r="J274" s="130" t="str">
        <f>IF(TRIM(B274)="","",VLOOKUP(TRIM(B274),'Logistic Catalogue'!A:O,13,0))</f>
        <v/>
      </c>
      <c r="K274" s="127" t="str">
        <f t="shared" si="23"/>
        <v/>
      </c>
      <c r="L274" s="134" t="str">
        <f>IF(TRIM(B274)="","",IF(OR(VLOOKUP(TRIM(B274),'Logistic Catalogue'!A:R,18,0)=285,VLOOKUP(TRIM(B274),'Logistic Catalogue'!A:R,18,0)=286,VLOOKUP(TRIM(B274),'Logistic Catalogue'!A:S,19,0)&lt;&gt;"1000003"),"Chæ caáp giaáy xaùc nhaän xuaát xöù cuûa SEVN",""))</f>
        <v/>
      </c>
      <c r="M274" s="134" t="str">
        <f>IF(TRIM(B274)="","",VLOOKUP(TRIM(B274),'Logistic Catalogue'!A:N,14,0))</f>
        <v/>
      </c>
      <c r="N274" s="134" t="str">
        <f>IF(TRIM(B274)="","",VLOOKUP(TRIM(B274),'Logistic Catalogue'!A:O,15,0))</f>
        <v/>
      </c>
      <c r="O274" s="134" t="str">
        <f>IF(TRIM(B274)="","",VLOOKUP(TRIM(B274),'Logistic Catalogue'!A:P,16,0))</f>
        <v/>
      </c>
      <c r="P274" s="173" t="str">
        <f>IF(TRIM(B274)="","",VLOOKUP(TRIM(B274),'Logistic Catalogue'!A:Q,17,0)*C274)</f>
        <v/>
      </c>
      <c r="S274" s="142" t="str">
        <f>IF(TRIM(B274)="","",IF($B$5="HỒ CHÍ MINH",VLOOKUP(TRIM(B274),'Logistic Catalogue'!A:D,4,0),IF($B$5="HAØ NỘI",VLOOKUP(TRIM(B274),'Logistic Catalogue'!A:F,6,0),"")))</f>
        <v/>
      </c>
      <c r="T274" s="151" t="str">
        <f t="shared" si="24"/>
        <v/>
      </c>
      <c r="U274" s="151">
        <f>IF(D274="Tồn Kho",VLOOKUP($K$5,Link!F:H,3,FALSE),VLOOKUP($K$5,Link!F:I,4,FALSE))</f>
        <v>1</v>
      </c>
      <c r="V274" s="143" t="str">
        <f>IF(TRIM(B274)="","",IF($B$5="HỒ CHÍ MINH",IF(VLOOKUP(TRIM(B274),'Logistic Catalogue'!A:O,10,0)=0,"-",VLOOKUP(TRIM(B274),'Logistic Catalogue'!A:O,10,0)),IF($B$5="HAØ NỘI",IF(VLOOKUP(TRIM(B274),'Logistic Catalogue'!A:K,11,0)=0,"-",VLOOKUP(TRIM(B274),'Logistic Catalogue'!A:K,11,0)),"-")))</f>
        <v/>
      </c>
      <c r="W274" s="143" t="str">
        <f>IF(TRIM(B274)="","",IF($B$5="HỒ CHÍ MINH",VLOOKUP(TRIM(B274),'Logistic Catalogue'!A:O,2,),VLOOKUP(TRIM(B274),'Logistic Catalogue'!A:Q,3,0)))</f>
        <v/>
      </c>
      <c r="X274" s="70" t="str">
        <f>IF(TRIM(B274)="","",VLOOKUP(TRIM(B274),'Logistic Catalogue'!A:S,19,0))</f>
        <v/>
      </c>
    </row>
    <row r="275" spans="1:24" ht="13">
      <c r="A275" s="114">
        <v>262</v>
      </c>
      <c r="B275" s="18"/>
      <c r="C275" s="20"/>
      <c r="D275" s="125" t="str">
        <f t="shared" si="21"/>
        <v/>
      </c>
      <c r="E275" s="125" t="str">
        <f t="shared" si="22"/>
        <v/>
      </c>
      <c r="F275" s="125" t="str">
        <f>IF(TRIM(B275)="","",IF(AND(D275="Tồn kho",$B$5="HAØ NỘI"),VLOOKUP(TRIM(B275),'Logistic Catalogue'!A:G,7,0),IF(AND(D275="Tồn kho",$B$5="HỒ CHÍ MINH"),VLOOKUP(TRIM(B275),'Logistic Catalogue'!A:E,5,0),IF($B$5="HAØ NỘI",VLOOKUP(TRIM(B275),'Logistic Catalogue'!A:G,7,0),VLOOKUP(TRIM(B275),'Logistic Catalogue'!A:E,5,0)))))</f>
        <v/>
      </c>
      <c r="G275" s="129" t="str">
        <f>IF(TRIM(B275)="","",(VLOOKUP(TRIM(B275),'Logistic Catalogue'!A:O,8,0)))</f>
        <v/>
      </c>
      <c r="H275" s="129" t="str">
        <f>IF(TRIM(B275)="","",(VLOOKUP(TRIM(B275),'Logistic Catalogue'!A:O,9,0)))</f>
        <v/>
      </c>
      <c r="I275" s="126" t="str">
        <f t="shared" si="20"/>
        <v/>
      </c>
      <c r="J275" s="130" t="str">
        <f>IF(TRIM(B275)="","",VLOOKUP(TRIM(B275),'Logistic Catalogue'!A:O,13,0))</f>
        <v/>
      </c>
      <c r="K275" s="127" t="str">
        <f t="shared" si="23"/>
        <v/>
      </c>
      <c r="L275" s="134" t="str">
        <f>IF(TRIM(B275)="","",IF(OR(VLOOKUP(TRIM(B275),'Logistic Catalogue'!A:R,18,0)=285,VLOOKUP(TRIM(B275),'Logistic Catalogue'!A:R,18,0)=286,VLOOKUP(TRIM(B275),'Logistic Catalogue'!A:S,19,0)&lt;&gt;"1000003"),"Chæ caáp giaáy xaùc nhaän xuaát xöù cuûa SEVN",""))</f>
        <v/>
      </c>
      <c r="M275" s="134" t="str">
        <f>IF(TRIM(B275)="","",VLOOKUP(TRIM(B275),'Logistic Catalogue'!A:N,14,0))</f>
        <v/>
      </c>
      <c r="N275" s="134" t="str">
        <f>IF(TRIM(B275)="","",VLOOKUP(TRIM(B275),'Logistic Catalogue'!A:O,15,0))</f>
        <v/>
      </c>
      <c r="O275" s="134" t="str">
        <f>IF(TRIM(B275)="","",VLOOKUP(TRIM(B275),'Logistic Catalogue'!A:P,16,0))</f>
        <v/>
      </c>
      <c r="P275" s="173" t="str">
        <f>IF(TRIM(B275)="","",VLOOKUP(TRIM(B275),'Logistic Catalogue'!A:Q,17,0)*C275)</f>
        <v/>
      </c>
      <c r="S275" s="142" t="str">
        <f>IF(TRIM(B275)="","",IF($B$5="HỒ CHÍ MINH",VLOOKUP(TRIM(B275),'Logistic Catalogue'!A:D,4,0),IF($B$5="HAØ NỘI",VLOOKUP(TRIM(B275),'Logistic Catalogue'!A:F,6,0),"")))</f>
        <v/>
      </c>
      <c r="T275" s="151" t="str">
        <f t="shared" si="24"/>
        <v/>
      </c>
      <c r="U275" s="151">
        <f>IF(D275="Tồn Kho",VLOOKUP($K$5,Link!F:H,3,FALSE),VLOOKUP($K$5,Link!F:I,4,FALSE))</f>
        <v>1</v>
      </c>
      <c r="V275" s="143" t="str">
        <f>IF(TRIM(B275)="","",IF($B$5="HỒ CHÍ MINH",IF(VLOOKUP(TRIM(B275),'Logistic Catalogue'!A:O,10,0)=0,"-",VLOOKUP(TRIM(B275),'Logistic Catalogue'!A:O,10,0)),IF($B$5="HAØ NỘI",IF(VLOOKUP(TRIM(B275),'Logistic Catalogue'!A:K,11,0)=0,"-",VLOOKUP(TRIM(B275),'Logistic Catalogue'!A:K,11,0)),"-")))</f>
        <v/>
      </c>
      <c r="W275" s="143" t="str">
        <f>IF(TRIM(B275)="","",IF($B$5="HỒ CHÍ MINH",VLOOKUP(TRIM(B275),'Logistic Catalogue'!A:O,2,),VLOOKUP(TRIM(B275),'Logistic Catalogue'!A:Q,3,0)))</f>
        <v/>
      </c>
      <c r="X275" s="70" t="str">
        <f>IF(TRIM(B275)="","",VLOOKUP(TRIM(B275),'Logistic Catalogue'!A:S,19,0))</f>
        <v/>
      </c>
    </row>
    <row r="276" spans="1:24" ht="13">
      <c r="A276" s="115">
        <v>263</v>
      </c>
      <c r="B276" s="18"/>
      <c r="C276" s="20"/>
      <c r="D276" s="125" t="str">
        <f t="shared" si="21"/>
        <v/>
      </c>
      <c r="E276" s="125" t="str">
        <f t="shared" si="22"/>
        <v/>
      </c>
      <c r="F276" s="125" t="str">
        <f>IF(TRIM(B276)="","",IF(AND(D276="Tồn kho",$B$5="HAØ NỘI"),VLOOKUP(TRIM(B276),'Logistic Catalogue'!A:G,7,0),IF(AND(D276="Tồn kho",$B$5="HỒ CHÍ MINH"),VLOOKUP(TRIM(B276),'Logistic Catalogue'!A:E,5,0),IF($B$5="HAØ NỘI",VLOOKUP(TRIM(B276),'Logistic Catalogue'!A:G,7,0),VLOOKUP(TRIM(B276),'Logistic Catalogue'!A:E,5,0)))))</f>
        <v/>
      </c>
      <c r="G276" s="129" t="str">
        <f>IF(TRIM(B276)="","",(VLOOKUP(TRIM(B276),'Logistic Catalogue'!A:O,8,0)))</f>
        <v/>
      </c>
      <c r="H276" s="129" t="str">
        <f>IF(TRIM(B276)="","",(VLOOKUP(TRIM(B276),'Logistic Catalogue'!A:O,9,0)))</f>
        <v/>
      </c>
      <c r="I276" s="126" t="str">
        <f t="shared" si="20"/>
        <v/>
      </c>
      <c r="J276" s="130" t="str">
        <f>IF(TRIM(B276)="","",VLOOKUP(TRIM(B276),'Logistic Catalogue'!A:O,13,0))</f>
        <v/>
      </c>
      <c r="K276" s="127" t="str">
        <f t="shared" si="23"/>
        <v/>
      </c>
      <c r="L276" s="134" t="str">
        <f>IF(TRIM(B276)="","",IF(OR(VLOOKUP(TRIM(B276),'Logistic Catalogue'!A:R,18,0)=285,VLOOKUP(TRIM(B276),'Logistic Catalogue'!A:R,18,0)=286,VLOOKUP(TRIM(B276),'Logistic Catalogue'!A:S,19,0)&lt;&gt;"1000003"),"Chæ caáp giaáy xaùc nhaän xuaát xöù cuûa SEVN",""))</f>
        <v/>
      </c>
      <c r="M276" s="134" t="str">
        <f>IF(TRIM(B276)="","",VLOOKUP(TRIM(B276),'Logistic Catalogue'!A:N,14,0))</f>
        <v/>
      </c>
      <c r="N276" s="134" t="str">
        <f>IF(TRIM(B276)="","",VLOOKUP(TRIM(B276),'Logistic Catalogue'!A:O,15,0))</f>
        <v/>
      </c>
      <c r="O276" s="134" t="str">
        <f>IF(TRIM(B276)="","",VLOOKUP(TRIM(B276),'Logistic Catalogue'!A:P,16,0))</f>
        <v/>
      </c>
      <c r="P276" s="173" t="str">
        <f>IF(TRIM(B276)="","",VLOOKUP(TRIM(B276),'Logistic Catalogue'!A:Q,17,0)*C276)</f>
        <v/>
      </c>
      <c r="S276" s="142" t="str">
        <f>IF(TRIM(B276)="","",IF($B$5="HỒ CHÍ MINH",VLOOKUP(TRIM(B276),'Logistic Catalogue'!A:D,4,0),IF($B$5="HAØ NỘI",VLOOKUP(TRIM(B276),'Logistic Catalogue'!A:F,6,0),"")))</f>
        <v/>
      </c>
      <c r="T276" s="151" t="str">
        <f t="shared" si="24"/>
        <v/>
      </c>
      <c r="U276" s="151">
        <f>IF(D276="Tồn Kho",VLOOKUP($K$5,Link!F:H,3,FALSE),VLOOKUP($K$5,Link!F:I,4,FALSE))</f>
        <v>1</v>
      </c>
      <c r="V276" s="143" t="str">
        <f>IF(TRIM(B276)="","",IF($B$5="HỒ CHÍ MINH",IF(VLOOKUP(TRIM(B276),'Logistic Catalogue'!A:O,10,0)=0,"-",VLOOKUP(TRIM(B276),'Logistic Catalogue'!A:O,10,0)),IF($B$5="HAØ NỘI",IF(VLOOKUP(TRIM(B276),'Logistic Catalogue'!A:K,11,0)=0,"-",VLOOKUP(TRIM(B276),'Logistic Catalogue'!A:K,11,0)),"-")))</f>
        <v/>
      </c>
      <c r="W276" s="143" t="str">
        <f>IF(TRIM(B276)="","",IF($B$5="HỒ CHÍ MINH",VLOOKUP(TRIM(B276),'Logistic Catalogue'!A:O,2,),VLOOKUP(TRIM(B276),'Logistic Catalogue'!A:Q,3,0)))</f>
        <v/>
      </c>
      <c r="X276" s="70" t="str">
        <f>IF(TRIM(B276)="","",VLOOKUP(TRIM(B276),'Logistic Catalogue'!A:S,19,0))</f>
        <v/>
      </c>
    </row>
    <row r="277" spans="1:24" ht="13">
      <c r="A277" s="114">
        <v>264</v>
      </c>
      <c r="B277" s="18"/>
      <c r="C277" s="20"/>
      <c r="D277" s="125" t="str">
        <f t="shared" si="21"/>
        <v/>
      </c>
      <c r="E277" s="125" t="str">
        <f t="shared" si="22"/>
        <v/>
      </c>
      <c r="F277" s="125" t="str">
        <f>IF(TRIM(B277)="","",IF(AND(D277="Tồn kho",$B$5="HAØ NỘI"),VLOOKUP(TRIM(B277),'Logistic Catalogue'!A:G,7,0),IF(AND(D277="Tồn kho",$B$5="HỒ CHÍ MINH"),VLOOKUP(TRIM(B277),'Logistic Catalogue'!A:E,5,0),IF($B$5="HAØ NỘI",VLOOKUP(TRIM(B277),'Logistic Catalogue'!A:G,7,0),VLOOKUP(TRIM(B277),'Logistic Catalogue'!A:E,5,0)))))</f>
        <v/>
      </c>
      <c r="G277" s="129" t="str">
        <f>IF(TRIM(B277)="","",(VLOOKUP(TRIM(B277),'Logistic Catalogue'!A:O,8,0)))</f>
        <v/>
      </c>
      <c r="H277" s="129" t="str">
        <f>IF(TRIM(B277)="","",(VLOOKUP(TRIM(B277),'Logistic Catalogue'!A:O,9,0)))</f>
        <v/>
      </c>
      <c r="I277" s="126" t="str">
        <f t="shared" si="20"/>
        <v/>
      </c>
      <c r="J277" s="130" t="str">
        <f>IF(TRIM(B277)="","",VLOOKUP(TRIM(B277),'Logistic Catalogue'!A:O,13,0))</f>
        <v/>
      </c>
      <c r="K277" s="127" t="str">
        <f t="shared" si="23"/>
        <v/>
      </c>
      <c r="L277" s="134" t="str">
        <f>IF(TRIM(B277)="","",IF(OR(VLOOKUP(TRIM(B277),'Logistic Catalogue'!A:R,18,0)=285,VLOOKUP(TRIM(B277),'Logistic Catalogue'!A:R,18,0)=286,VLOOKUP(TRIM(B277),'Logistic Catalogue'!A:S,19,0)&lt;&gt;"1000003"),"Chæ caáp giaáy xaùc nhaän xuaát xöù cuûa SEVN",""))</f>
        <v/>
      </c>
      <c r="M277" s="134" t="str">
        <f>IF(TRIM(B277)="","",VLOOKUP(TRIM(B277),'Logistic Catalogue'!A:N,14,0))</f>
        <v/>
      </c>
      <c r="N277" s="134" t="str">
        <f>IF(TRIM(B277)="","",VLOOKUP(TRIM(B277),'Logistic Catalogue'!A:O,15,0))</f>
        <v/>
      </c>
      <c r="O277" s="134" t="str">
        <f>IF(TRIM(B277)="","",VLOOKUP(TRIM(B277),'Logistic Catalogue'!A:P,16,0))</f>
        <v/>
      </c>
      <c r="P277" s="173" t="str">
        <f>IF(TRIM(B277)="","",VLOOKUP(TRIM(B277),'Logistic Catalogue'!A:Q,17,0)*C277)</f>
        <v/>
      </c>
      <c r="S277" s="142" t="str">
        <f>IF(TRIM(B277)="","",IF($B$5="HỒ CHÍ MINH",VLOOKUP(TRIM(B277),'Logistic Catalogue'!A:D,4,0),IF($B$5="HAØ NỘI",VLOOKUP(TRIM(B277),'Logistic Catalogue'!A:F,6,0),"")))</f>
        <v/>
      </c>
      <c r="T277" s="151" t="str">
        <f t="shared" si="24"/>
        <v/>
      </c>
      <c r="U277" s="151">
        <f>IF(D277="Tồn Kho",VLOOKUP($K$5,Link!F:H,3,FALSE),VLOOKUP($K$5,Link!F:I,4,FALSE))</f>
        <v>1</v>
      </c>
      <c r="V277" s="143" t="str">
        <f>IF(TRIM(B277)="","",IF($B$5="HỒ CHÍ MINH",IF(VLOOKUP(TRIM(B277),'Logistic Catalogue'!A:O,10,0)=0,"-",VLOOKUP(TRIM(B277),'Logistic Catalogue'!A:O,10,0)),IF($B$5="HAØ NỘI",IF(VLOOKUP(TRIM(B277),'Logistic Catalogue'!A:K,11,0)=0,"-",VLOOKUP(TRIM(B277),'Logistic Catalogue'!A:K,11,0)),"-")))</f>
        <v/>
      </c>
      <c r="W277" s="143" t="str">
        <f>IF(TRIM(B277)="","",IF($B$5="HỒ CHÍ MINH",VLOOKUP(TRIM(B277),'Logistic Catalogue'!A:O,2,),VLOOKUP(TRIM(B277),'Logistic Catalogue'!A:Q,3,0)))</f>
        <v/>
      </c>
      <c r="X277" s="70" t="str">
        <f>IF(TRIM(B277)="","",VLOOKUP(TRIM(B277),'Logistic Catalogue'!A:S,19,0))</f>
        <v/>
      </c>
    </row>
    <row r="278" spans="1:24" ht="13">
      <c r="A278" s="115">
        <v>265</v>
      </c>
      <c r="B278" s="18"/>
      <c r="C278" s="20"/>
      <c r="D278" s="125" t="str">
        <f t="shared" si="21"/>
        <v/>
      </c>
      <c r="E278" s="125" t="str">
        <f t="shared" si="22"/>
        <v/>
      </c>
      <c r="F278" s="125" t="str">
        <f>IF(TRIM(B278)="","",IF(AND(D278="Tồn kho",$B$5="HAØ NỘI"),VLOOKUP(TRIM(B278),'Logistic Catalogue'!A:G,7,0),IF(AND(D278="Tồn kho",$B$5="HỒ CHÍ MINH"),VLOOKUP(TRIM(B278),'Logistic Catalogue'!A:E,5,0),IF($B$5="HAØ NỘI",VLOOKUP(TRIM(B278),'Logistic Catalogue'!A:G,7,0),VLOOKUP(TRIM(B278),'Logistic Catalogue'!A:E,5,0)))))</f>
        <v/>
      </c>
      <c r="G278" s="129" t="str">
        <f>IF(TRIM(B278)="","",(VLOOKUP(TRIM(B278),'Logistic Catalogue'!A:O,8,0)))</f>
        <v/>
      </c>
      <c r="H278" s="129" t="str">
        <f>IF(TRIM(B278)="","",(VLOOKUP(TRIM(B278),'Logistic Catalogue'!A:O,9,0)))</f>
        <v/>
      </c>
      <c r="I278" s="126" t="str">
        <f t="shared" si="20"/>
        <v/>
      </c>
      <c r="J278" s="130" t="str">
        <f>IF(TRIM(B278)="","",VLOOKUP(TRIM(B278),'Logistic Catalogue'!A:O,13,0))</f>
        <v/>
      </c>
      <c r="K278" s="127" t="str">
        <f t="shared" si="23"/>
        <v/>
      </c>
      <c r="L278" s="134" t="str">
        <f>IF(TRIM(B278)="","",IF(OR(VLOOKUP(TRIM(B278),'Logistic Catalogue'!A:R,18,0)=285,VLOOKUP(TRIM(B278),'Logistic Catalogue'!A:R,18,0)=286,VLOOKUP(TRIM(B278),'Logistic Catalogue'!A:S,19,0)&lt;&gt;"1000003"),"Chæ caáp giaáy xaùc nhaän xuaát xöù cuûa SEVN",""))</f>
        <v/>
      </c>
      <c r="M278" s="134" t="str">
        <f>IF(TRIM(B278)="","",VLOOKUP(TRIM(B278),'Logistic Catalogue'!A:N,14,0))</f>
        <v/>
      </c>
      <c r="N278" s="134" t="str">
        <f>IF(TRIM(B278)="","",VLOOKUP(TRIM(B278),'Logistic Catalogue'!A:O,15,0))</f>
        <v/>
      </c>
      <c r="O278" s="134" t="str">
        <f>IF(TRIM(B278)="","",VLOOKUP(TRIM(B278),'Logistic Catalogue'!A:P,16,0))</f>
        <v/>
      </c>
      <c r="P278" s="173" t="str">
        <f>IF(TRIM(B278)="","",VLOOKUP(TRIM(B278),'Logistic Catalogue'!A:Q,17,0)*C278)</f>
        <v/>
      </c>
      <c r="S278" s="142" t="str">
        <f>IF(TRIM(B278)="","",IF($B$5="HỒ CHÍ MINH",VLOOKUP(TRIM(B278),'Logistic Catalogue'!A:D,4,0),IF($B$5="HAØ NỘI",VLOOKUP(TRIM(B278),'Logistic Catalogue'!A:F,6,0),"")))</f>
        <v/>
      </c>
      <c r="T278" s="151" t="str">
        <f t="shared" si="24"/>
        <v/>
      </c>
      <c r="U278" s="151">
        <f>IF(D278="Tồn Kho",VLOOKUP($K$5,Link!F:H,3,FALSE),VLOOKUP($K$5,Link!F:I,4,FALSE))</f>
        <v>1</v>
      </c>
      <c r="V278" s="143" t="str">
        <f>IF(TRIM(B278)="","",IF($B$5="HỒ CHÍ MINH",IF(VLOOKUP(TRIM(B278),'Logistic Catalogue'!A:O,10,0)=0,"-",VLOOKUP(TRIM(B278),'Logistic Catalogue'!A:O,10,0)),IF($B$5="HAØ NỘI",IF(VLOOKUP(TRIM(B278),'Logistic Catalogue'!A:K,11,0)=0,"-",VLOOKUP(TRIM(B278),'Logistic Catalogue'!A:K,11,0)),"-")))</f>
        <v/>
      </c>
      <c r="W278" s="143" t="str">
        <f>IF(TRIM(B278)="","",IF($B$5="HỒ CHÍ MINH",VLOOKUP(TRIM(B278),'Logistic Catalogue'!A:O,2,),VLOOKUP(TRIM(B278),'Logistic Catalogue'!A:Q,3,0)))</f>
        <v/>
      </c>
      <c r="X278" s="70" t="str">
        <f>IF(TRIM(B278)="","",VLOOKUP(TRIM(B278),'Logistic Catalogue'!A:S,19,0))</f>
        <v/>
      </c>
    </row>
    <row r="279" spans="1:24" ht="13">
      <c r="A279" s="114">
        <v>266</v>
      </c>
      <c r="B279" s="18"/>
      <c r="C279" s="20"/>
      <c r="D279" s="125" t="str">
        <f t="shared" si="21"/>
        <v/>
      </c>
      <c r="E279" s="125" t="str">
        <f t="shared" si="22"/>
        <v/>
      </c>
      <c r="F279" s="125" t="str">
        <f>IF(TRIM(B279)="","",IF(AND(D279="Tồn kho",$B$5="HAØ NỘI"),VLOOKUP(TRIM(B279),'Logistic Catalogue'!A:G,7,0),IF(AND(D279="Tồn kho",$B$5="HỒ CHÍ MINH"),VLOOKUP(TRIM(B279),'Logistic Catalogue'!A:E,5,0),IF($B$5="HAØ NỘI",VLOOKUP(TRIM(B279),'Logistic Catalogue'!A:G,7,0),VLOOKUP(TRIM(B279),'Logistic Catalogue'!A:E,5,0)))))</f>
        <v/>
      </c>
      <c r="G279" s="129" t="str">
        <f>IF(TRIM(B279)="","",(VLOOKUP(TRIM(B279),'Logistic Catalogue'!A:O,8,0)))</f>
        <v/>
      </c>
      <c r="H279" s="129" t="str">
        <f>IF(TRIM(B279)="","",(VLOOKUP(TRIM(B279),'Logistic Catalogue'!A:O,9,0)))</f>
        <v/>
      </c>
      <c r="I279" s="126" t="str">
        <f t="shared" si="20"/>
        <v/>
      </c>
      <c r="J279" s="130" t="str">
        <f>IF(TRIM(B279)="","",VLOOKUP(TRIM(B279),'Logistic Catalogue'!A:O,13,0))</f>
        <v/>
      </c>
      <c r="K279" s="127" t="str">
        <f t="shared" si="23"/>
        <v/>
      </c>
      <c r="L279" s="134" t="str">
        <f>IF(TRIM(B279)="","",IF(OR(VLOOKUP(TRIM(B279),'Logistic Catalogue'!A:R,18,0)=285,VLOOKUP(TRIM(B279),'Logistic Catalogue'!A:R,18,0)=286,VLOOKUP(TRIM(B279),'Logistic Catalogue'!A:S,19,0)&lt;&gt;"1000003"),"Chæ caáp giaáy xaùc nhaän xuaát xöù cuûa SEVN",""))</f>
        <v/>
      </c>
      <c r="M279" s="134" t="str">
        <f>IF(TRIM(B279)="","",VLOOKUP(TRIM(B279),'Logistic Catalogue'!A:N,14,0))</f>
        <v/>
      </c>
      <c r="N279" s="134" t="str">
        <f>IF(TRIM(B279)="","",VLOOKUP(TRIM(B279),'Logistic Catalogue'!A:O,15,0))</f>
        <v/>
      </c>
      <c r="O279" s="134" t="str">
        <f>IF(TRIM(B279)="","",VLOOKUP(TRIM(B279),'Logistic Catalogue'!A:P,16,0))</f>
        <v/>
      </c>
      <c r="P279" s="173" t="str">
        <f>IF(TRIM(B279)="","",VLOOKUP(TRIM(B279),'Logistic Catalogue'!A:Q,17,0)*C279)</f>
        <v/>
      </c>
      <c r="S279" s="142" t="str">
        <f>IF(TRIM(B279)="","",IF($B$5="HỒ CHÍ MINH",VLOOKUP(TRIM(B279),'Logistic Catalogue'!A:D,4,0),IF($B$5="HAØ NỘI",VLOOKUP(TRIM(B279),'Logistic Catalogue'!A:F,6,0),"")))</f>
        <v/>
      </c>
      <c r="T279" s="151" t="str">
        <f t="shared" si="24"/>
        <v/>
      </c>
      <c r="U279" s="151">
        <f>IF(D279="Tồn Kho",VLOOKUP($K$5,Link!F:H,3,FALSE),VLOOKUP($K$5,Link!F:I,4,FALSE))</f>
        <v>1</v>
      </c>
      <c r="V279" s="143" t="str">
        <f>IF(TRIM(B279)="","",IF($B$5="HỒ CHÍ MINH",IF(VLOOKUP(TRIM(B279),'Logistic Catalogue'!A:O,10,0)=0,"-",VLOOKUP(TRIM(B279),'Logistic Catalogue'!A:O,10,0)),IF($B$5="HAØ NỘI",IF(VLOOKUP(TRIM(B279),'Logistic Catalogue'!A:K,11,0)=0,"-",VLOOKUP(TRIM(B279),'Logistic Catalogue'!A:K,11,0)),"-")))</f>
        <v/>
      </c>
      <c r="W279" s="143" t="str">
        <f>IF(TRIM(B279)="","",IF($B$5="HỒ CHÍ MINH",VLOOKUP(TRIM(B279),'Logistic Catalogue'!A:O,2,),VLOOKUP(TRIM(B279),'Logistic Catalogue'!A:Q,3,0)))</f>
        <v/>
      </c>
      <c r="X279" s="70" t="str">
        <f>IF(TRIM(B279)="","",VLOOKUP(TRIM(B279),'Logistic Catalogue'!A:S,19,0))</f>
        <v/>
      </c>
    </row>
    <row r="280" spans="1:24" ht="13">
      <c r="A280" s="115">
        <v>267</v>
      </c>
      <c r="B280" s="18"/>
      <c r="C280" s="20"/>
      <c r="D280" s="125" t="str">
        <f t="shared" si="21"/>
        <v/>
      </c>
      <c r="E280" s="125" t="str">
        <f t="shared" si="22"/>
        <v/>
      </c>
      <c r="F280" s="125" t="str">
        <f>IF(TRIM(B280)="","",IF(AND(D280="Tồn kho",$B$5="HAØ NỘI"),VLOOKUP(TRIM(B280),'Logistic Catalogue'!A:G,7,0),IF(AND(D280="Tồn kho",$B$5="HỒ CHÍ MINH"),VLOOKUP(TRIM(B280),'Logistic Catalogue'!A:E,5,0),IF($B$5="HAØ NỘI",VLOOKUP(TRIM(B280),'Logistic Catalogue'!A:G,7,0),VLOOKUP(TRIM(B280),'Logistic Catalogue'!A:E,5,0)))))</f>
        <v/>
      </c>
      <c r="G280" s="129" t="str">
        <f>IF(TRIM(B280)="","",(VLOOKUP(TRIM(B280),'Logistic Catalogue'!A:O,8,0)))</f>
        <v/>
      </c>
      <c r="H280" s="129" t="str">
        <f>IF(TRIM(B280)="","",(VLOOKUP(TRIM(B280),'Logistic Catalogue'!A:O,9,0)))</f>
        <v/>
      </c>
      <c r="I280" s="126" t="str">
        <f t="shared" si="20"/>
        <v/>
      </c>
      <c r="J280" s="130" t="str">
        <f>IF(TRIM(B280)="","",VLOOKUP(TRIM(B280),'Logistic Catalogue'!A:O,13,0))</f>
        <v/>
      </c>
      <c r="K280" s="127" t="str">
        <f t="shared" si="23"/>
        <v/>
      </c>
      <c r="L280" s="134" t="str">
        <f>IF(TRIM(B280)="","",IF(OR(VLOOKUP(TRIM(B280),'Logistic Catalogue'!A:R,18,0)=285,VLOOKUP(TRIM(B280),'Logistic Catalogue'!A:R,18,0)=286,VLOOKUP(TRIM(B280),'Logistic Catalogue'!A:S,19,0)&lt;&gt;"1000003"),"Chæ caáp giaáy xaùc nhaän xuaát xöù cuûa SEVN",""))</f>
        <v/>
      </c>
      <c r="M280" s="134" t="str">
        <f>IF(TRIM(B280)="","",VLOOKUP(TRIM(B280),'Logistic Catalogue'!A:N,14,0))</f>
        <v/>
      </c>
      <c r="N280" s="134" t="str">
        <f>IF(TRIM(B280)="","",VLOOKUP(TRIM(B280),'Logistic Catalogue'!A:O,15,0))</f>
        <v/>
      </c>
      <c r="O280" s="134" t="str">
        <f>IF(TRIM(B280)="","",VLOOKUP(TRIM(B280),'Logistic Catalogue'!A:P,16,0))</f>
        <v/>
      </c>
      <c r="P280" s="173" t="str">
        <f>IF(TRIM(B280)="","",VLOOKUP(TRIM(B280),'Logistic Catalogue'!A:Q,17,0)*C280)</f>
        <v/>
      </c>
      <c r="S280" s="142" t="str">
        <f>IF(TRIM(B280)="","",IF($B$5="HỒ CHÍ MINH",VLOOKUP(TRIM(B280),'Logistic Catalogue'!A:D,4,0),IF($B$5="HAØ NỘI",VLOOKUP(TRIM(B280),'Logistic Catalogue'!A:F,6,0),"")))</f>
        <v/>
      </c>
      <c r="T280" s="151" t="str">
        <f t="shared" si="24"/>
        <v/>
      </c>
      <c r="U280" s="151">
        <f>IF(D280="Tồn Kho",VLOOKUP($K$5,Link!F:H,3,FALSE),VLOOKUP($K$5,Link!F:I,4,FALSE))</f>
        <v>1</v>
      </c>
      <c r="V280" s="143" t="str">
        <f>IF(TRIM(B280)="","",IF($B$5="HỒ CHÍ MINH",IF(VLOOKUP(TRIM(B280),'Logistic Catalogue'!A:O,10,0)=0,"-",VLOOKUP(TRIM(B280),'Logistic Catalogue'!A:O,10,0)),IF($B$5="HAØ NỘI",IF(VLOOKUP(TRIM(B280),'Logistic Catalogue'!A:K,11,0)=0,"-",VLOOKUP(TRIM(B280),'Logistic Catalogue'!A:K,11,0)),"-")))</f>
        <v/>
      </c>
      <c r="W280" s="143" t="str">
        <f>IF(TRIM(B280)="","",IF($B$5="HỒ CHÍ MINH",VLOOKUP(TRIM(B280),'Logistic Catalogue'!A:O,2,),VLOOKUP(TRIM(B280),'Logistic Catalogue'!A:Q,3,0)))</f>
        <v/>
      </c>
      <c r="X280" s="70" t="str">
        <f>IF(TRIM(B280)="","",VLOOKUP(TRIM(B280),'Logistic Catalogue'!A:S,19,0))</f>
        <v/>
      </c>
    </row>
    <row r="281" spans="1:24" ht="13">
      <c r="A281" s="114">
        <v>268</v>
      </c>
      <c r="B281" s="18"/>
      <c r="C281" s="20"/>
      <c r="D281" s="125" t="str">
        <f t="shared" si="21"/>
        <v/>
      </c>
      <c r="E281" s="125" t="str">
        <f t="shared" si="22"/>
        <v/>
      </c>
      <c r="F281" s="125" t="str">
        <f>IF(TRIM(B281)="","",IF(AND(D281="Tồn kho",$B$5="HAØ NỘI"),VLOOKUP(TRIM(B281),'Logistic Catalogue'!A:G,7,0),IF(AND(D281="Tồn kho",$B$5="HỒ CHÍ MINH"),VLOOKUP(TRIM(B281),'Logistic Catalogue'!A:E,5,0),IF($B$5="HAØ NỘI",VLOOKUP(TRIM(B281),'Logistic Catalogue'!A:G,7,0),VLOOKUP(TRIM(B281),'Logistic Catalogue'!A:E,5,0)))))</f>
        <v/>
      </c>
      <c r="G281" s="129" t="str">
        <f>IF(TRIM(B281)="","",(VLOOKUP(TRIM(B281),'Logistic Catalogue'!A:O,8,0)))</f>
        <v/>
      </c>
      <c r="H281" s="129" t="str">
        <f>IF(TRIM(B281)="","",(VLOOKUP(TRIM(B281),'Logistic Catalogue'!A:O,9,0)))</f>
        <v/>
      </c>
      <c r="I281" s="126" t="str">
        <f t="shared" si="20"/>
        <v/>
      </c>
      <c r="J281" s="130" t="str">
        <f>IF(TRIM(B281)="","",VLOOKUP(TRIM(B281),'Logistic Catalogue'!A:O,13,0))</f>
        <v/>
      </c>
      <c r="K281" s="127" t="str">
        <f t="shared" si="23"/>
        <v/>
      </c>
      <c r="L281" s="134" t="str">
        <f>IF(TRIM(B281)="","",IF(OR(VLOOKUP(TRIM(B281),'Logistic Catalogue'!A:R,18,0)=285,VLOOKUP(TRIM(B281),'Logistic Catalogue'!A:R,18,0)=286,VLOOKUP(TRIM(B281),'Logistic Catalogue'!A:S,19,0)&lt;&gt;"1000003"),"Chæ caáp giaáy xaùc nhaän xuaát xöù cuûa SEVN",""))</f>
        <v/>
      </c>
      <c r="M281" s="134" t="str">
        <f>IF(TRIM(B281)="","",VLOOKUP(TRIM(B281),'Logistic Catalogue'!A:N,14,0))</f>
        <v/>
      </c>
      <c r="N281" s="134" t="str">
        <f>IF(TRIM(B281)="","",VLOOKUP(TRIM(B281),'Logistic Catalogue'!A:O,15,0))</f>
        <v/>
      </c>
      <c r="O281" s="134" t="str">
        <f>IF(TRIM(B281)="","",VLOOKUP(TRIM(B281),'Logistic Catalogue'!A:P,16,0))</f>
        <v/>
      </c>
      <c r="P281" s="173" t="str">
        <f>IF(TRIM(B281)="","",VLOOKUP(TRIM(B281),'Logistic Catalogue'!A:Q,17,0)*C281)</f>
        <v/>
      </c>
      <c r="S281" s="142" t="str">
        <f>IF(TRIM(B281)="","",IF($B$5="HỒ CHÍ MINH",VLOOKUP(TRIM(B281),'Logistic Catalogue'!A:D,4,0),IF($B$5="HAØ NỘI",VLOOKUP(TRIM(B281),'Logistic Catalogue'!A:F,6,0),"")))</f>
        <v/>
      </c>
      <c r="T281" s="151" t="str">
        <f t="shared" si="24"/>
        <v/>
      </c>
      <c r="U281" s="151">
        <f>IF(D281="Tồn Kho",VLOOKUP($K$5,Link!F:H,3,FALSE),VLOOKUP($K$5,Link!F:I,4,FALSE))</f>
        <v>1</v>
      </c>
      <c r="V281" s="143" t="str">
        <f>IF(TRIM(B281)="","",IF($B$5="HỒ CHÍ MINH",IF(VLOOKUP(TRIM(B281),'Logistic Catalogue'!A:O,10,0)=0,"-",VLOOKUP(TRIM(B281),'Logistic Catalogue'!A:O,10,0)),IF($B$5="HAØ NỘI",IF(VLOOKUP(TRIM(B281),'Logistic Catalogue'!A:K,11,0)=0,"-",VLOOKUP(TRIM(B281),'Logistic Catalogue'!A:K,11,0)),"-")))</f>
        <v/>
      </c>
      <c r="W281" s="143" t="str">
        <f>IF(TRIM(B281)="","",IF($B$5="HỒ CHÍ MINH",VLOOKUP(TRIM(B281),'Logistic Catalogue'!A:O,2,),VLOOKUP(TRIM(B281),'Logistic Catalogue'!A:Q,3,0)))</f>
        <v/>
      </c>
      <c r="X281" s="70" t="str">
        <f>IF(TRIM(B281)="","",VLOOKUP(TRIM(B281),'Logistic Catalogue'!A:S,19,0))</f>
        <v/>
      </c>
    </row>
    <row r="282" spans="1:24" ht="13">
      <c r="A282" s="115">
        <v>269</v>
      </c>
      <c r="B282" s="18"/>
      <c r="C282" s="20"/>
      <c r="D282" s="125" t="str">
        <f t="shared" si="21"/>
        <v/>
      </c>
      <c r="E282" s="125" t="str">
        <f t="shared" si="22"/>
        <v/>
      </c>
      <c r="F282" s="125" t="str">
        <f>IF(TRIM(B282)="","",IF(AND(D282="Tồn kho",$B$5="HAØ NỘI"),VLOOKUP(TRIM(B282),'Logistic Catalogue'!A:G,7,0),IF(AND(D282="Tồn kho",$B$5="HỒ CHÍ MINH"),VLOOKUP(TRIM(B282),'Logistic Catalogue'!A:E,5,0),IF($B$5="HAØ NỘI",VLOOKUP(TRIM(B282),'Logistic Catalogue'!A:G,7,0),VLOOKUP(TRIM(B282),'Logistic Catalogue'!A:E,5,0)))))</f>
        <v/>
      </c>
      <c r="G282" s="129" t="str">
        <f>IF(TRIM(B282)="","",(VLOOKUP(TRIM(B282),'Logistic Catalogue'!A:O,8,0)))</f>
        <v/>
      </c>
      <c r="H282" s="129" t="str">
        <f>IF(TRIM(B282)="","",(VLOOKUP(TRIM(B282),'Logistic Catalogue'!A:O,9,0)))</f>
        <v/>
      </c>
      <c r="I282" s="126" t="str">
        <f t="shared" si="20"/>
        <v/>
      </c>
      <c r="J282" s="130" t="str">
        <f>IF(TRIM(B282)="","",VLOOKUP(TRIM(B282),'Logistic Catalogue'!A:O,13,0))</f>
        <v/>
      </c>
      <c r="K282" s="127" t="str">
        <f t="shared" si="23"/>
        <v/>
      </c>
      <c r="L282" s="134" t="str">
        <f>IF(TRIM(B282)="","",IF(OR(VLOOKUP(TRIM(B282),'Logistic Catalogue'!A:R,18,0)=285,VLOOKUP(TRIM(B282),'Logistic Catalogue'!A:R,18,0)=286,VLOOKUP(TRIM(B282),'Logistic Catalogue'!A:S,19,0)&lt;&gt;"1000003"),"Chæ caáp giaáy xaùc nhaän xuaát xöù cuûa SEVN",""))</f>
        <v/>
      </c>
      <c r="M282" s="134" t="str">
        <f>IF(TRIM(B282)="","",VLOOKUP(TRIM(B282),'Logistic Catalogue'!A:N,14,0))</f>
        <v/>
      </c>
      <c r="N282" s="134" t="str">
        <f>IF(TRIM(B282)="","",VLOOKUP(TRIM(B282),'Logistic Catalogue'!A:O,15,0))</f>
        <v/>
      </c>
      <c r="O282" s="134" t="str">
        <f>IF(TRIM(B282)="","",VLOOKUP(TRIM(B282),'Logistic Catalogue'!A:P,16,0))</f>
        <v/>
      </c>
      <c r="P282" s="173" t="str">
        <f>IF(TRIM(B282)="","",VLOOKUP(TRIM(B282),'Logistic Catalogue'!A:Q,17,0)*C282)</f>
        <v/>
      </c>
      <c r="S282" s="142" t="str">
        <f>IF(TRIM(B282)="","",IF($B$5="HỒ CHÍ MINH",VLOOKUP(TRIM(B282),'Logistic Catalogue'!A:D,4,0),IF($B$5="HAØ NỘI",VLOOKUP(TRIM(B282),'Logistic Catalogue'!A:F,6,0),"")))</f>
        <v/>
      </c>
      <c r="T282" s="151" t="str">
        <f t="shared" si="24"/>
        <v/>
      </c>
      <c r="U282" s="151">
        <f>IF(D282="Tồn Kho",VLOOKUP($K$5,Link!F:H,3,FALSE),VLOOKUP($K$5,Link!F:I,4,FALSE))</f>
        <v>1</v>
      </c>
      <c r="V282" s="143" t="str">
        <f>IF(TRIM(B282)="","",IF($B$5="HỒ CHÍ MINH",IF(VLOOKUP(TRIM(B282),'Logistic Catalogue'!A:O,10,0)=0,"-",VLOOKUP(TRIM(B282),'Logistic Catalogue'!A:O,10,0)),IF($B$5="HAØ NỘI",IF(VLOOKUP(TRIM(B282),'Logistic Catalogue'!A:K,11,0)=0,"-",VLOOKUP(TRIM(B282),'Logistic Catalogue'!A:K,11,0)),"-")))</f>
        <v/>
      </c>
      <c r="W282" s="143" t="str">
        <f>IF(TRIM(B282)="","",IF($B$5="HỒ CHÍ MINH",VLOOKUP(TRIM(B282),'Logistic Catalogue'!A:O,2,),VLOOKUP(TRIM(B282),'Logistic Catalogue'!A:Q,3,0)))</f>
        <v/>
      </c>
      <c r="X282" s="70" t="str">
        <f>IF(TRIM(B282)="","",VLOOKUP(TRIM(B282),'Logistic Catalogue'!A:S,19,0))</f>
        <v/>
      </c>
    </row>
    <row r="283" spans="1:24" ht="13">
      <c r="A283" s="114">
        <v>270</v>
      </c>
      <c r="B283" s="18"/>
      <c r="C283" s="20"/>
      <c r="D283" s="125" t="str">
        <f t="shared" si="21"/>
        <v/>
      </c>
      <c r="E283" s="125" t="str">
        <f t="shared" si="22"/>
        <v/>
      </c>
      <c r="F283" s="125" t="str">
        <f>IF(TRIM(B283)="","",IF(AND(D283="Tồn kho",$B$5="HAØ NỘI"),VLOOKUP(TRIM(B283),'Logistic Catalogue'!A:G,7,0),IF(AND(D283="Tồn kho",$B$5="HỒ CHÍ MINH"),VLOOKUP(TRIM(B283),'Logistic Catalogue'!A:E,5,0),IF($B$5="HAØ NỘI",VLOOKUP(TRIM(B283),'Logistic Catalogue'!A:G,7,0),VLOOKUP(TRIM(B283),'Logistic Catalogue'!A:E,5,0)))))</f>
        <v/>
      </c>
      <c r="G283" s="129" t="str">
        <f>IF(TRIM(B283)="","",(VLOOKUP(TRIM(B283),'Logistic Catalogue'!A:O,8,0)))</f>
        <v/>
      </c>
      <c r="H283" s="129" t="str">
        <f>IF(TRIM(B283)="","",(VLOOKUP(TRIM(B283),'Logistic Catalogue'!A:O,9,0)))</f>
        <v/>
      </c>
      <c r="I283" s="126" t="str">
        <f t="shared" si="20"/>
        <v/>
      </c>
      <c r="J283" s="130" t="str">
        <f>IF(TRIM(B283)="","",VLOOKUP(TRIM(B283),'Logistic Catalogue'!A:O,13,0))</f>
        <v/>
      </c>
      <c r="K283" s="127" t="str">
        <f t="shared" si="23"/>
        <v/>
      </c>
      <c r="L283" s="134" t="str">
        <f>IF(TRIM(B283)="","",IF(OR(VLOOKUP(TRIM(B283),'Logistic Catalogue'!A:R,18,0)=285,VLOOKUP(TRIM(B283),'Logistic Catalogue'!A:R,18,0)=286,VLOOKUP(TRIM(B283),'Logistic Catalogue'!A:S,19,0)&lt;&gt;"1000003"),"Chæ caáp giaáy xaùc nhaän xuaát xöù cuûa SEVN",""))</f>
        <v/>
      </c>
      <c r="M283" s="134" t="str">
        <f>IF(TRIM(B283)="","",VLOOKUP(TRIM(B283),'Logistic Catalogue'!A:N,14,0))</f>
        <v/>
      </c>
      <c r="N283" s="134" t="str">
        <f>IF(TRIM(B283)="","",VLOOKUP(TRIM(B283),'Logistic Catalogue'!A:O,15,0))</f>
        <v/>
      </c>
      <c r="O283" s="134" t="str">
        <f>IF(TRIM(B283)="","",VLOOKUP(TRIM(B283),'Logistic Catalogue'!A:P,16,0))</f>
        <v/>
      </c>
      <c r="P283" s="173" t="str">
        <f>IF(TRIM(B283)="","",VLOOKUP(TRIM(B283),'Logistic Catalogue'!A:Q,17,0)*C283)</f>
        <v/>
      </c>
      <c r="S283" s="142" t="str">
        <f>IF(TRIM(B283)="","",IF($B$5="HỒ CHÍ MINH",VLOOKUP(TRIM(B283),'Logistic Catalogue'!A:D,4,0),IF($B$5="HAØ NỘI",VLOOKUP(TRIM(B283),'Logistic Catalogue'!A:F,6,0),"")))</f>
        <v/>
      </c>
      <c r="T283" s="151" t="str">
        <f t="shared" si="24"/>
        <v/>
      </c>
      <c r="U283" s="151">
        <f>IF(D283="Tồn Kho",VLOOKUP($K$5,Link!F:H,3,FALSE),VLOOKUP($K$5,Link!F:I,4,FALSE))</f>
        <v>1</v>
      </c>
      <c r="V283" s="143" t="str">
        <f>IF(TRIM(B283)="","",IF($B$5="HỒ CHÍ MINH",IF(VLOOKUP(TRIM(B283),'Logistic Catalogue'!A:O,10,0)=0,"-",VLOOKUP(TRIM(B283),'Logistic Catalogue'!A:O,10,0)),IF($B$5="HAØ NỘI",IF(VLOOKUP(TRIM(B283),'Logistic Catalogue'!A:K,11,0)=0,"-",VLOOKUP(TRIM(B283),'Logistic Catalogue'!A:K,11,0)),"-")))</f>
        <v/>
      </c>
      <c r="W283" s="143" t="str">
        <f>IF(TRIM(B283)="","",IF($B$5="HỒ CHÍ MINH",VLOOKUP(TRIM(B283),'Logistic Catalogue'!A:O,2,),VLOOKUP(TRIM(B283),'Logistic Catalogue'!A:Q,3,0)))</f>
        <v/>
      </c>
      <c r="X283" s="70" t="str">
        <f>IF(TRIM(B283)="","",VLOOKUP(TRIM(B283),'Logistic Catalogue'!A:S,19,0))</f>
        <v/>
      </c>
    </row>
    <row r="284" spans="1:24" ht="13">
      <c r="A284" s="115">
        <v>271</v>
      </c>
      <c r="B284" s="18"/>
      <c r="C284" s="20"/>
      <c r="D284" s="125" t="str">
        <f t="shared" si="21"/>
        <v/>
      </c>
      <c r="E284" s="125" t="str">
        <f t="shared" si="22"/>
        <v/>
      </c>
      <c r="F284" s="125" t="str">
        <f>IF(TRIM(B284)="","",IF(AND(D284="Tồn kho",$B$5="HAØ NỘI"),VLOOKUP(TRIM(B284),'Logistic Catalogue'!A:G,7,0),IF(AND(D284="Tồn kho",$B$5="HỒ CHÍ MINH"),VLOOKUP(TRIM(B284),'Logistic Catalogue'!A:E,5,0),IF($B$5="HAØ NỘI",VLOOKUP(TRIM(B284),'Logistic Catalogue'!A:G,7,0),VLOOKUP(TRIM(B284),'Logistic Catalogue'!A:E,5,0)))))</f>
        <v/>
      </c>
      <c r="G284" s="129" t="str">
        <f>IF(TRIM(B284)="","",(VLOOKUP(TRIM(B284),'Logistic Catalogue'!A:O,8,0)))</f>
        <v/>
      </c>
      <c r="H284" s="129" t="str">
        <f>IF(TRIM(B284)="","",(VLOOKUP(TRIM(B284),'Logistic Catalogue'!A:O,9,0)))</f>
        <v/>
      </c>
      <c r="I284" s="126" t="str">
        <f t="shared" si="20"/>
        <v/>
      </c>
      <c r="J284" s="130" t="str">
        <f>IF(TRIM(B284)="","",VLOOKUP(TRIM(B284),'Logistic Catalogue'!A:O,13,0))</f>
        <v/>
      </c>
      <c r="K284" s="127" t="str">
        <f t="shared" si="23"/>
        <v/>
      </c>
      <c r="L284" s="134" t="str">
        <f>IF(TRIM(B284)="","",IF(OR(VLOOKUP(TRIM(B284),'Logistic Catalogue'!A:R,18,0)=285,VLOOKUP(TRIM(B284),'Logistic Catalogue'!A:R,18,0)=286,VLOOKUP(TRIM(B284),'Logistic Catalogue'!A:S,19,0)&lt;&gt;"1000003"),"Chæ caáp giaáy xaùc nhaän xuaát xöù cuûa SEVN",""))</f>
        <v/>
      </c>
      <c r="M284" s="134" t="str">
        <f>IF(TRIM(B284)="","",VLOOKUP(TRIM(B284),'Logistic Catalogue'!A:N,14,0))</f>
        <v/>
      </c>
      <c r="N284" s="134" t="str">
        <f>IF(TRIM(B284)="","",VLOOKUP(TRIM(B284),'Logistic Catalogue'!A:O,15,0))</f>
        <v/>
      </c>
      <c r="O284" s="134" t="str">
        <f>IF(TRIM(B284)="","",VLOOKUP(TRIM(B284),'Logistic Catalogue'!A:P,16,0))</f>
        <v/>
      </c>
      <c r="P284" s="173" t="str">
        <f>IF(TRIM(B284)="","",VLOOKUP(TRIM(B284),'Logistic Catalogue'!A:Q,17,0)*C284)</f>
        <v/>
      </c>
      <c r="S284" s="142" t="str">
        <f>IF(TRIM(B284)="","",IF($B$5="HỒ CHÍ MINH",VLOOKUP(TRIM(B284),'Logistic Catalogue'!A:D,4,0),IF($B$5="HAØ NỘI",VLOOKUP(TRIM(B284),'Logistic Catalogue'!A:F,6,0),"")))</f>
        <v/>
      </c>
      <c r="T284" s="151" t="str">
        <f t="shared" si="24"/>
        <v/>
      </c>
      <c r="U284" s="151">
        <f>IF(D284="Tồn Kho",VLOOKUP($K$5,Link!F:H,3,FALSE),VLOOKUP($K$5,Link!F:I,4,FALSE))</f>
        <v>1</v>
      </c>
      <c r="V284" s="143" t="str">
        <f>IF(TRIM(B284)="","",IF($B$5="HỒ CHÍ MINH",IF(VLOOKUP(TRIM(B284),'Logistic Catalogue'!A:O,10,0)=0,"-",VLOOKUP(TRIM(B284),'Logistic Catalogue'!A:O,10,0)),IF($B$5="HAØ NỘI",IF(VLOOKUP(TRIM(B284),'Logistic Catalogue'!A:K,11,0)=0,"-",VLOOKUP(TRIM(B284),'Logistic Catalogue'!A:K,11,0)),"-")))</f>
        <v/>
      </c>
      <c r="W284" s="143" t="str">
        <f>IF(TRIM(B284)="","",IF($B$5="HỒ CHÍ MINH",VLOOKUP(TRIM(B284),'Logistic Catalogue'!A:O,2,),VLOOKUP(TRIM(B284),'Logistic Catalogue'!A:Q,3,0)))</f>
        <v/>
      </c>
      <c r="X284" s="70" t="str">
        <f>IF(TRIM(B284)="","",VLOOKUP(TRIM(B284),'Logistic Catalogue'!A:S,19,0))</f>
        <v/>
      </c>
    </row>
    <row r="285" spans="1:24" ht="13">
      <c r="A285" s="114">
        <v>272</v>
      </c>
      <c r="B285" s="18"/>
      <c r="C285" s="20"/>
      <c r="D285" s="125" t="str">
        <f t="shared" si="21"/>
        <v/>
      </c>
      <c r="E285" s="125" t="str">
        <f t="shared" si="22"/>
        <v/>
      </c>
      <c r="F285" s="125" t="str">
        <f>IF(TRIM(B285)="","",IF(AND(D285="Tồn kho",$B$5="HAØ NỘI"),VLOOKUP(TRIM(B285),'Logistic Catalogue'!A:G,7,0),IF(AND(D285="Tồn kho",$B$5="HỒ CHÍ MINH"),VLOOKUP(TRIM(B285),'Logistic Catalogue'!A:E,5,0),IF($B$5="HAØ NỘI",VLOOKUP(TRIM(B285),'Logistic Catalogue'!A:G,7,0),VLOOKUP(TRIM(B285),'Logistic Catalogue'!A:E,5,0)))))</f>
        <v/>
      </c>
      <c r="G285" s="129" t="str">
        <f>IF(TRIM(B285)="","",(VLOOKUP(TRIM(B285),'Logistic Catalogue'!A:O,8,0)))</f>
        <v/>
      </c>
      <c r="H285" s="129" t="str">
        <f>IF(TRIM(B285)="","",(VLOOKUP(TRIM(B285),'Logistic Catalogue'!A:O,9,0)))</f>
        <v/>
      </c>
      <c r="I285" s="126" t="str">
        <f t="shared" si="20"/>
        <v/>
      </c>
      <c r="J285" s="130" t="str">
        <f>IF(TRIM(B285)="","",VLOOKUP(TRIM(B285),'Logistic Catalogue'!A:O,13,0))</f>
        <v/>
      </c>
      <c r="K285" s="127" t="str">
        <f t="shared" si="23"/>
        <v/>
      </c>
      <c r="L285" s="134" t="str">
        <f>IF(TRIM(B285)="","",IF(OR(VLOOKUP(TRIM(B285),'Logistic Catalogue'!A:R,18,0)=285,VLOOKUP(TRIM(B285),'Logistic Catalogue'!A:R,18,0)=286,VLOOKUP(TRIM(B285),'Logistic Catalogue'!A:S,19,0)&lt;&gt;"1000003"),"Chæ caáp giaáy xaùc nhaän xuaát xöù cuûa SEVN",""))</f>
        <v/>
      </c>
      <c r="M285" s="134" t="str">
        <f>IF(TRIM(B285)="","",VLOOKUP(TRIM(B285),'Logistic Catalogue'!A:N,14,0))</f>
        <v/>
      </c>
      <c r="N285" s="134" t="str">
        <f>IF(TRIM(B285)="","",VLOOKUP(TRIM(B285),'Logistic Catalogue'!A:O,15,0))</f>
        <v/>
      </c>
      <c r="O285" s="134" t="str">
        <f>IF(TRIM(B285)="","",VLOOKUP(TRIM(B285),'Logistic Catalogue'!A:P,16,0))</f>
        <v/>
      </c>
      <c r="P285" s="173" t="str">
        <f>IF(TRIM(B285)="","",VLOOKUP(TRIM(B285),'Logistic Catalogue'!A:Q,17,0)*C285)</f>
        <v/>
      </c>
      <c r="S285" s="142" t="str">
        <f>IF(TRIM(B285)="","",IF($B$5="HỒ CHÍ MINH",VLOOKUP(TRIM(B285),'Logistic Catalogue'!A:D,4,0),IF($B$5="HAØ NỘI",VLOOKUP(TRIM(B285),'Logistic Catalogue'!A:F,6,0),"")))</f>
        <v/>
      </c>
      <c r="T285" s="151" t="str">
        <f t="shared" si="24"/>
        <v/>
      </c>
      <c r="U285" s="151">
        <f>IF(D285="Tồn Kho",VLOOKUP($K$5,Link!F:H,3,FALSE),VLOOKUP($K$5,Link!F:I,4,FALSE))</f>
        <v>1</v>
      </c>
      <c r="V285" s="143" t="str">
        <f>IF(TRIM(B285)="","",IF($B$5="HỒ CHÍ MINH",IF(VLOOKUP(TRIM(B285),'Logistic Catalogue'!A:O,10,0)=0,"-",VLOOKUP(TRIM(B285),'Logistic Catalogue'!A:O,10,0)),IF($B$5="HAØ NỘI",IF(VLOOKUP(TRIM(B285),'Logistic Catalogue'!A:K,11,0)=0,"-",VLOOKUP(TRIM(B285),'Logistic Catalogue'!A:K,11,0)),"-")))</f>
        <v/>
      </c>
      <c r="W285" s="143" t="str">
        <f>IF(TRIM(B285)="","",IF($B$5="HỒ CHÍ MINH",VLOOKUP(TRIM(B285),'Logistic Catalogue'!A:O,2,),VLOOKUP(TRIM(B285),'Logistic Catalogue'!A:Q,3,0)))</f>
        <v/>
      </c>
      <c r="X285" s="70" t="str">
        <f>IF(TRIM(B285)="","",VLOOKUP(TRIM(B285),'Logistic Catalogue'!A:S,19,0))</f>
        <v/>
      </c>
    </row>
    <row r="286" spans="1:24" ht="13">
      <c r="A286" s="115">
        <v>273</v>
      </c>
      <c r="B286" s="18"/>
      <c r="C286" s="20"/>
      <c r="D286" s="125" t="str">
        <f t="shared" si="21"/>
        <v/>
      </c>
      <c r="E286" s="125" t="str">
        <f t="shared" si="22"/>
        <v/>
      </c>
      <c r="F286" s="125" t="str">
        <f>IF(TRIM(B286)="","",IF(AND(D286="Tồn kho",$B$5="HAØ NỘI"),VLOOKUP(TRIM(B286),'Logistic Catalogue'!A:G,7,0),IF(AND(D286="Tồn kho",$B$5="HỒ CHÍ MINH"),VLOOKUP(TRIM(B286),'Logistic Catalogue'!A:E,5,0),IF($B$5="HAØ NỘI",VLOOKUP(TRIM(B286),'Logistic Catalogue'!A:G,7,0),VLOOKUP(TRIM(B286),'Logistic Catalogue'!A:E,5,0)))))</f>
        <v/>
      </c>
      <c r="G286" s="129" t="str">
        <f>IF(TRIM(B286)="","",(VLOOKUP(TRIM(B286),'Logistic Catalogue'!A:O,8,0)))</f>
        <v/>
      </c>
      <c r="H286" s="129" t="str">
        <f>IF(TRIM(B286)="","",(VLOOKUP(TRIM(B286),'Logistic Catalogue'!A:O,9,0)))</f>
        <v/>
      </c>
      <c r="I286" s="126" t="str">
        <f t="shared" si="20"/>
        <v/>
      </c>
      <c r="J286" s="130" t="str">
        <f>IF(TRIM(B286)="","",VLOOKUP(TRIM(B286),'Logistic Catalogue'!A:O,13,0))</f>
        <v/>
      </c>
      <c r="K286" s="127" t="str">
        <f t="shared" si="23"/>
        <v/>
      </c>
      <c r="L286" s="134" t="str">
        <f>IF(TRIM(B286)="","",IF(OR(VLOOKUP(TRIM(B286),'Logistic Catalogue'!A:R,18,0)=285,VLOOKUP(TRIM(B286),'Logistic Catalogue'!A:R,18,0)=286,VLOOKUP(TRIM(B286),'Logistic Catalogue'!A:S,19,0)&lt;&gt;"1000003"),"Chæ caáp giaáy xaùc nhaän xuaát xöù cuûa SEVN",""))</f>
        <v/>
      </c>
      <c r="M286" s="134" t="str">
        <f>IF(TRIM(B286)="","",VLOOKUP(TRIM(B286),'Logistic Catalogue'!A:N,14,0))</f>
        <v/>
      </c>
      <c r="N286" s="134" t="str">
        <f>IF(TRIM(B286)="","",VLOOKUP(TRIM(B286),'Logistic Catalogue'!A:O,15,0))</f>
        <v/>
      </c>
      <c r="O286" s="134" t="str">
        <f>IF(TRIM(B286)="","",VLOOKUP(TRIM(B286),'Logistic Catalogue'!A:P,16,0))</f>
        <v/>
      </c>
      <c r="P286" s="173" t="str">
        <f>IF(TRIM(B286)="","",VLOOKUP(TRIM(B286),'Logistic Catalogue'!A:Q,17,0)*C286)</f>
        <v/>
      </c>
      <c r="S286" s="142" t="str">
        <f>IF(TRIM(B286)="","",IF($B$5="HỒ CHÍ MINH",VLOOKUP(TRIM(B286),'Logistic Catalogue'!A:D,4,0),IF($B$5="HAØ NỘI",VLOOKUP(TRIM(B286),'Logistic Catalogue'!A:F,6,0),"")))</f>
        <v/>
      </c>
      <c r="T286" s="151" t="str">
        <f t="shared" si="24"/>
        <v/>
      </c>
      <c r="U286" s="151">
        <f>IF(D286="Tồn Kho",VLOOKUP($K$5,Link!F:H,3,FALSE),VLOOKUP($K$5,Link!F:I,4,FALSE))</f>
        <v>1</v>
      </c>
      <c r="V286" s="143" t="str">
        <f>IF(TRIM(B286)="","",IF($B$5="HỒ CHÍ MINH",IF(VLOOKUP(TRIM(B286),'Logistic Catalogue'!A:O,10,0)=0,"-",VLOOKUP(TRIM(B286),'Logistic Catalogue'!A:O,10,0)),IF($B$5="HAØ NỘI",IF(VLOOKUP(TRIM(B286),'Logistic Catalogue'!A:K,11,0)=0,"-",VLOOKUP(TRIM(B286),'Logistic Catalogue'!A:K,11,0)),"-")))</f>
        <v/>
      </c>
      <c r="W286" s="143" t="str">
        <f>IF(TRIM(B286)="","",IF($B$5="HỒ CHÍ MINH",VLOOKUP(TRIM(B286),'Logistic Catalogue'!A:O,2,),VLOOKUP(TRIM(B286),'Logistic Catalogue'!A:Q,3,0)))</f>
        <v/>
      </c>
      <c r="X286" s="70" t="str">
        <f>IF(TRIM(B286)="","",VLOOKUP(TRIM(B286),'Logistic Catalogue'!A:S,19,0))</f>
        <v/>
      </c>
    </row>
    <row r="287" spans="1:24" ht="13">
      <c r="A287" s="114">
        <v>274</v>
      </c>
      <c r="B287" s="18"/>
      <c r="C287" s="20"/>
      <c r="D287" s="125" t="str">
        <f t="shared" si="21"/>
        <v/>
      </c>
      <c r="E287" s="125" t="str">
        <f t="shared" si="22"/>
        <v/>
      </c>
      <c r="F287" s="125" t="str">
        <f>IF(TRIM(B287)="","",IF(AND(D287="Tồn kho",$B$5="HAØ NỘI"),VLOOKUP(TRIM(B287),'Logistic Catalogue'!A:G,7,0),IF(AND(D287="Tồn kho",$B$5="HỒ CHÍ MINH"),VLOOKUP(TRIM(B287),'Logistic Catalogue'!A:E,5,0),IF($B$5="HAØ NỘI",VLOOKUP(TRIM(B287),'Logistic Catalogue'!A:G,7,0),VLOOKUP(TRIM(B287),'Logistic Catalogue'!A:E,5,0)))))</f>
        <v/>
      </c>
      <c r="G287" s="129" t="str">
        <f>IF(TRIM(B287)="","",(VLOOKUP(TRIM(B287),'Logistic Catalogue'!A:O,8,0)))</f>
        <v/>
      </c>
      <c r="H287" s="129" t="str">
        <f>IF(TRIM(B287)="","",(VLOOKUP(TRIM(B287),'Logistic Catalogue'!A:O,9,0)))</f>
        <v/>
      </c>
      <c r="I287" s="126" t="str">
        <f t="shared" si="20"/>
        <v/>
      </c>
      <c r="J287" s="130" t="str">
        <f>IF(TRIM(B287)="","",VLOOKUP(TRIM(B287),'Logistic Catalogue'!A:O,13,0))</f>
        <v/>
      </c>
      <c r="K287" s="127" t="str">
        <f t="shared" si="23"/>
        <v/>
      </c>
      <c r="L287" s="134" t="str">
        <f>IF(TRIM(B287)="","",IF(OR(VLOOKUP(TRIM(B287),'Logistic Catalogue'!A:R,18,0)=285,VLOOKUP(TRIM(B287),'Logistic Catalogue'!A:R,18,0)=286,VLOOKUP(TRIM(B287),'Logistic Catalogue'!A:S,19,0)&lt;&gt;"1000003"),"Chæ caáp giaáy xaùc nhaän xuaát xöù cuûa SEVN",""))</f>
        <v/>
      </c>
      <c r="M287" s="134" t="str">
        <f>IF(TRIM(B287)="","",VLOOKUP(TRIM(B287),'Logistic Catalogue'!A:N,14,0))</f>
        <v/>
      </c>
      <c r="N287" s="134" t="str">
        <f>IF(TRIM(B287)="","",VLOOKUP(TRIM(B287),'Logistic Catalogue'!A:O,15,0))</f>
        <v/>
      </c>
      <c r="O287" s="134" t="str">
        <f>IF(TRIM(B287)="","",VLOOKUP(TRIM(B287),'Logistic Catalogue'!A:P,16,0))</f>
        <v/>
      </c>
      <c r="P287" s="173" t="str">
        <f>IF(TRIM(B287)="","",VLOOKUP(TRIM(B287),'Logistic Catalogue'!A:Q,17,0)*C287)</f>
        <v/>
      </c>
      <c r="S287" s="142" t="str">
        <f>IF(TRIM(B287)="","",IF($B$5="HỒ CHÍ MINH",VLOOKUP(TRIM(B287),'Logistic Catalogue'!A:D,4,0),IF($B$5="HAØ NỘI",VLOOKUP(TRIM(B287),'Logistic Catalogue'!A:F,6,0),"")))</f>
        <v/>
      </c>
      <c r="T287" s="151" t="str">
        <f t="shared" si="24"/>
        <v/>
      </c>
      <c r="U287" s="151">
        <f>IF(D287="Tồn Kho",VLOOKUP($K$5,Link!F:H,3,FALSE),VLOOKUP($K$5,Link!F:I,4,FALSE))</f>
        <v>1</v>
      </c>
      <c r="V287" s="143" t="str">
        <f>IF(TRIM(B287)="","",IF($B$5="HỒ CHÍ MINH",IF(VLOOKUP(TRIM(B287),'Logistic Catalogue'!A:O,10,0)=0,"-",VLOOKUP(TRIM(B287),'Logistic Catalogue'!A:O,10,0)),IF($B$5="HAØ NỘI",IF(VLOOKUP(TRIM(B287),'Logistic Catalogue'!A:K,11,0)=0,"-",VLOOKUP(TRIM(B287),'Logistic Catalogue'!A:K,11,0)),"-")))</f>
        <v/>
      </c>
      <c r="W287" s="143" t="str">
        <f>IF(TRIM(B287)="","",IF($B$5="HỒ CHÍ MINH",VLOOKUP(TRIM(B287),'Logistic Catalogue'!A:O,2,),VLOOKUP(TRIM(B287),'Logistic Catalogue'!A:Q,3,0)))</f>
        <v/>
      </c>
      <c r="X287" s="70" t="str">
        <f>IF(TRIM(B287)="","",VLOOKUP(TRIM(B287),'Logistic Catalogue'!A:S,19,0))</f>
        <v/>
      </c>
    </row>
    <row r="288" spans="1:24" ht="13">
      <c r="A288" s="115">
        <v>275</v>
      </c>
      <c r="B288" s="18"/>
      <c r="C288" s="20"/>
      <c r="D288" s="125" t="str">
        <f t="shared" si="21"/>
        <v/>
      </c>
      <c r="E288" s="125" t="str">
        <f t="shared" si="22"/>
        <v/>
      </c>
      <c r="F288" s="125" t="str">
        <f>IF(TRIM(B288)="","",IF(AND(D288="Tồn kho",$B$5="HAØ NỘI"),VLOOKUP(TRIM(B288),'Logistic Catalogue'!A:G,7,0),IF(AND(D288="Tồn kho",$B$5="HỒ CHÍ MINH"),VLOOKUP(TRIM(B288),'Logistic Catalogue'!A:E,5,0),IF($B$5="HAØ NỘI",VLOOKUP(TRIM(B288),'Logistic Catalogue'!A:G,7,0),VLOOKUP(TRIM(B288),'Logistic Catalogue'!A:E,5,0)))))</f>
        <v/>
      </c>
      <c r="G288" s="129" t="str">
        <f>IF(TRIM(B288)="","",(VLOOKUP(TRIM(B288),'Logistic Catalogue'!A:O,8,0)))</f>
        <v/>
      </c>
      <c r="H288" s="129" t="str">
        <f>IF(TRIM(B288)="","",(VLOOKUP(TRIM(B288),'Logistic Catalogue'!A:O,9,0)))</f>
        <v/>
      </c>
      <c r="I288" s="126" t="str">
        <f t="shared" si="20"/>
        <v/>
      </c>
      <c r="J288" s="130" t="str">
        <f>IF(TRIM(B288)="","",VLOOKUP(TRIM(B288),'Logistic Catalogue'!A:O,13,0))</f>
        <v/>
      </c>
      <c r="K288" s="127" t="str">
        <f t="shared" si="23"/>
        <v/>
      </c>
      <c r="L288" s="134" t="str">
        <f>IF(TRIM(B288)="","",IF(OR(VLOOKUP(TRIM(B288),'Logistic Catalogue'!A:R,18,0)=285,VLOOKUP(TRIM(B288),'Logistic Catalogue'!A:R,18,0)=286,VLOOKUP(TRIM(B288),'Logistic Catalogue'!A:S,19,0)&lt;&gt;"1000003"),"Chæ caáp giaáy xaùc nhaän xuaát xöù cuûa SEVN",""))</f>
        <v/>
      </c>
      <c r="M288" s="134" t="str">
        <f>IF(TRIM(B288)="","",VLOOKUP(TRIM(B288),'Logistic Catalogue'!A:N,14,0))</f>
        <v/>
      </c>
      <c r="N288" s="134" t="str">
        <f>IF(TRIM(B288)="","",VLOOKUP(TRIM(B288),'Logistic Catalogue'!A:O,15,0))</f>
        <v/>
      </c>
      <c r="O288" s="134" t="str">
        <f>IF(TRIM(B288)="","",VLOOKUP(TRIM(B288),'Logistic Catalogue'!A:P,16,0))</f>
        <v/>
      </c>
      <c r="P288" s="173" t="str">
        <f>IF(TRIM(B288)="","",VLOOKUP(TRIM(B288),'Logistic Catalogue'!A:Q,17,0)*C288)</f>
        <v/>
      </c>
      <c r="S288" s="142" t="str">
        <f>IF(TRIM(B288)="","",IF($B$5="HỒ CHÍ MINH",VLOOKUP(TRIM(B288),'Logistic Catalogue'!A:D,4,0),IF($B$5="HAØ NỘI",VLOOKUP(TRIM(B288),'Logistic Catalogue'!A:F,6,0),"")))</f>
        <v/>
      </c>
      <c r="T288" s="151" t="str">
        <f t="shared" si="24"/>
        <v/>
      </c>
      <c r="U288" s="151">
        <f>IF(D288="Tồn Kho",VLOOKUP($K$5,Link!F:H,3,FALSE),VLOOKUP($K$5,Link!F:I,4,FALSE))</f>
        <v>1</v>
      </c>
      <c r="V288" s="143" t="str">
        <f>IF(TRIM(B288)="","",IF($B$5="HỒ CHÍ MINH",IF(VLOOKUP(TRIM(B288),'Logistic Catalogue'!A:O,10,0)=0,"-",VLOOKUP(TRIM(B288),'Logistic Catalogue'!A:O,10,0)),IF($B$5="HAØ NỘI",IF(VLOOKUP(TRIM(B288),'Logistic Catalogue'!A:K,11,0)=0,"-",VLOOKUP(TRIM(B288),'Logistic Catalogue'!A:K,11,0)),"-")))</f>
        <v/>
      </c>
      <c r="W288" s="143" t="str">
        <f>IF(TRIM(B288)="","",IF($B$5="HỒ CHÍ MINH",VLOOKUP(TRIM(B288),'Logistic Catalogue'!A:O,2,),VLOOKUP(TRIM(B288),'Logistic Catalogue'!A:Q,3,0)))</f>
        <v/>
      </c>
      <c r="X288" s="70" t="str">
        <f>IF(TRIM(B288)="","",VLOOKUP(TRIM(B288),'Logistic Catalogue'!A:S,19,0))</f>
        <v/>
      </c>
    </row>
    <row r="289" spans="1:24" ht="13">
      <c r="A289" s="114">
        <v>276</v>
      </c>
      <c r="B289" s="18"/>
      <c r="C289" s="20"/>
      <c r="D289" s="125" t="str">
        <f t="shared" si="21"/>
        <v/>
      </c>
      <c r="E289" s="125" t="str">
        <f t="shared" si="22"/>
        <v/>
      </c>
      <c r="F289" s="125" t="str">
        <f>IF(TRIM(B289)="","",IF(AND(D289="Tồn kho",$B$5="HAØ NỘI"),VLOOKUP(TRIM(B289),'Logistic Catalogue'!A:G,7,0),IF(AND(D289="Tồn kho",$B$5="HỒ CHÍ MINH"),VLOOKUP(TRIM(B289),'Logistic Catalogue'!A:E,5,0),IF($B$5="HAØ NỘI",VLOOKUP(TRIM(B289),'Logistic Catalogue'!A:G,7,0),VLOOKUP(TRIM(B289),'Logistic Catalogue'!A:E,5,0)))))</f>
        <v/>
      </c>
      <c r="G289" s="129" t="str">
        <f>IF(TRIM(B289)="","",(VLOOKUP(TRIM(B289),'Logistic Catalogue'!A:O,8,0)))</f>
        <v/>
      </c>
      <c r="H289" s="129" t="str">
        <f>IF(TRIM(B289)="","",(VLOOKUP(TRIM(B289),'Logistic Catalogue'!A:O,9,0)))</f>
        <v/>
      </c>
      <c r="I289" s="126" t="str">
        <f t="shared" si="20"/>
        <v/>
      </c>
      <c r="J289" s="130" t="str">
        <f>IF(TRIM(B289)="","",VLOOKUP(TRIM(B289),'Logistic Catalogue'!A:O,13,0))</f>
        <v/>
      </c>
      <c r="K289" s="127" t="str">
        <f t="shared" si="23"/>
        <v/>
      </c>
      <c r="L289" s="134" t="str">
        <f>IF(TRIM(B289)="","",IF(OR(VLOOKUP(TRIM(B289),'Logistic Catalogue'!A:R,18,0)=285,VLOOKUP(TRIM(B289),'Logistic Catalogue'!A:R,18,0)=286,VLOOKUP(TRIM(B289),'Logistic Catalogue'!A:S,19,0)&lt;&gt;"1000003"),"Chæ caáp giaáy xaùc nhaän xuaát xöù cuûa SEVN",""))</f>
        <v/>
      </c>
      <c r="M289" s="134" t="str">
        <f>IF(TRIM(B289)="","",VLOOKUP(TRIM(B289),'Logistic Catalogue'!A:N,14,0))</f>
        <v/>
      </c>
      <c r="N289" s="134" t="str">
        <f>IF(TRIM(B289)="","",VLOOKUP(TRIM(B289),'Logistic Catalogue'!A:O,15,0))</f>
        <v/>
      </c>
      <c r="O289" s="134" t="str">
        <f>IF(TRIM(B289)="","",VLOOKUP(TRIM(B289),'Logistic Catalogue'!A:P,16,0))</f>
        <v/>
      </c>
      <c r="P289" s="173" t="str">
        <f>IF(TRIM(B289)="","",VLOOKUP(TRIM(B289),'Logistic Catalogue'!A:Q,17,0)*C289)</f>
        <v/>
      </c>
      <c r="S289" s="142" t="str">
        <f>IF(TRIM(B289)="","",IF($B$5="HỒ CHÍ MINH",VLOOKUP(TRIM(B289),'Logistic Catalogue'!A:D,4,0),IF($B$5="HAØ NỘI",VLOOKUP(TRIM(B289),'Logistic Catalogue'!A:F,6,0),"")))</f>
        <v/>
      </c>
      <c r="T289" s="151" t="str">
        <f t="shared" si="24"/>
        <v/>
      </c>
      <c r="U289" s="151">
        <f>IF(D289="Tồn Kho",VLOOKUP($K$5,Link!F:H,3,FALSE),VLOOKUP($K$5,Link!F:I,4,FALSE))</f>
        <v>1</v>
      </c>
      <c r="V289" s="143" t="str">
        <f>IF(TRIM(B289)="","",IF($B$5="HỒ CHÍ MINH",IF(VLOOKUP(TRIM(B289),'Logistic Catalogue'!A:O,10,0)=0,"-",VLOOKUP(TRIM(B289),'Logistic Catalogue'!A:O,10,0)),IF($B$5="HAØ NỘI",IF(VLOOKUP(TRIM(B289),'Logistic Catalogue'!A:K,11,0)=0,"-",VLOOKUP(TRIM(B289),'Logistic Catalogue'!A:K,11,0)),"-")))</f>
        <v/>
      </c>
      <c r="W289" s="143" t="str">
        <f>IF(TRIM(B289)="","",IF($B$5="HỒ CHÍ MINH",VLOOKUP(TRIM(B289),'Logistic Catalogue'!A:O,2,),VLOOKUP(TRIM(B289),'Logistic Catalogue'!A:Q,3,0)))</f>
        <v/>
      </c>
      <c r="X289" s="70" t="str">
        <f>IF(TRIM(B289)="","",VLOOKUP(TRIM(B289),'Logistic Catalogue'!A:S,19,0))</f>
        <v/>
      </c>
    </row>
    <row r="290" spans="1:24" ht="13">
      <c r="A290" s="115">
        <v>277</v>
      </c>
      <c r="B290" s="18"/>
      <c r="C290" s="20"/>
      <c r="D290" s="125" t="str">
        <f t="shared" si="21"/>
        <v/>
      </c>
      <c r="E290" s="125" t="str">
        <f t="shared" si="22"/>
        <v/>
      </c>
      <c r="F290" s="125" t="str">
        <f>IF(TRIM(B290)="","",IF(AND(D290="Tồn kho",$B$5="HAØ NỘI"),VLOOKUP(TRIM(B290),'Logistic Catalogue'!A:G,7,0),IF(AND(D290="Tồn kho",$B$5="HỒ CHÍ MINH"),VLOOKUP(TRIM(B290),'Logistic Catalogue'!A:E,5,0),IF($B$5="HAØ NỘI",VLOOKUP(TRIM(B290),'Logistic Catalogue'!A:G,7,0),VLOOKUP(TRIM(B290),'Logistic Catalogue'!A:E,5,0)))))</f>
        <v/>
      </c>
      <c r="G290" s="129" t="str">
        <f>IF(TRIM(B290)="","",(VLOOKUP(TRIM(B290),'Logistic Catalogue'!A:O,8,0)))</f>
        <v/>
      </c>
      <c r="H290" s="129" t="str">
        <f>IF(TRIM(B290)="","",(VLOOKUP(TRIM(B290),'Logistic Catalogue'!A:O,9,0)))</f>
        <v/>
      </c>
      <c r="I290" s="126" t="str">
        <f t="shared" si="20"/>
        <v/>
      </c>
      <c r="J290" s="130" t="str">
        <f>IF(TRIM(B290)="","",VLOOKUP(TRIM(B290),'Logistic Catalogue'!A:O,13,0))</f>
        <v/>
      </c>
      <c r="K290" s="127" t="str">
        <f t="shared" si="23"/>
        <v/>
      </c>
      <c r="L290" s="134" t="str">
        <f>IF(TRIM(B290)="","",IF(OR(VLOOKUP(TRIM(B290),'Logistic Catalogue'!A:R,18,0)=285,VLOOKUP(TRIM(B290),'Logistic Catalogue'!A:R,18,0)=286,VLOOKUP(TRIM(B290),'Logistic Catalogue'!A:S,19,0)&lt;&gt;"1000003"),"Chæ caáp giaáy xaùc nhaän xuaát xöù cuûa SEVN",""))</f>
        <v/>
      </c>
      <c r="M290" s="134" t="str">
        <f>IF(TRIM(B290)="","",VLOOKUP(TRIM(B290),'Logistic Catalogue'!A:N,14,0))</f>
        <v/>
      </c>
      <c r="N290" s="134" t="str">
        <f>IF(TRIM(B290)="","",VLOOKUP(TRIM(B290),'Logistic Catalogue'!A:O,15,0))</f>
        <v/>
      </c>
      <c r="O290" s="134" t="str">
        <f>IF(TRIM(B290)="","",VLOOKUP(TRIM(B290),'Logistic Catalogue'!A:P,16,0))</f>
        <v/>
      </c>
      <c r="P290" s="173" t="str">
        <f>IF(TRIM(B290)="","",VLOOKUP(TRIM(B290),'Logistic Catalogue'!A:Q,17,0)*C290)</f>
        <v/>
      </c>
      <c r="S290" s="142" t="str">
        <f>IF(TRIM(B290)="","",IF($B$5="HỒ CHÍ MINH",VLOOKUP(TRIM(B290),'Logistic Catalogue'!A:D,4,0),IF($B$5="HAØ NỘI",VLOOKUP(TRIM(B290),'Logistic Catalogue'!A:F,6,0),"")))</f>
        <v/>
      </c>
      <c r="T290" s="151" t="str">
        <f t="shared" si="24"/>
        <v/>
      </c>
      <c r="U290" s="151">
        <f>IF(D290="Tồn Kho",VLOOKUP($K$5,Link!F:H,3,FALSE),VLOOKUP($K$5,Link!F:I,4,FALSE))</f>
        <v>1</v>
      </c>
      <c r="V290" s="143" t="str">
        <f>IF(TRIM(B290)="","",IF($B$5="HỒ CHÍ MINH",IF(VLOOKUP(TRIM(B290),'Logistic Catalogue'!A:O,10,0)=0,"-",VLOOKUP(TRIM(B290),'Logistic Catalogue'!A:O,10,0)),IF($B$5="HAØ NỘI",IF(VLOOKUP(TRIM(B290),'Logistic Catalogue'!A:K,11,0)=0,"-",VLOOKUP(TRIM(B290),'Logistic Catalogue'!A:K,11,0)),"-")))</f>
        <v/>
      </c>
      <c r="W290" s="143" t="str">
        <f>IF(TRIM(B290)="","",IF($B$5="HỒ CHÍ MINH",VLOOKUP(TRIM(B290),'Logistic Catalogue'!A:O,2,),VLOOKUP(TRIM(B290),'Logistic Catalogue'!A:Q,3,0)))</f>
        <v/>
      </c>
      <c r="X290" s="70" t="str">
        <f>IF(TRIM(B290)="","",VLOOKUP(TRIM(B290),'Logistic Catalogue'!A:S,19,0))</f>
        <v/>
      </c>
    </row>
    <row r="291" spans="1:24" ht="13">
      <c r="A291" s="114">
        <v>278</v>
      </c>
      <c r="B291" s="18"/>
      <c r="C291" s="20"/>
      <c r="D291" s="125" t="str">
        <f t="shared" si="21"/>
        <v/>
      </c>
      <c r="E291" s="125" t="str">
        <f t="shared" si="22"/>
        <v/>
      </c>
      <c r="F291" s="125" t="str">
        <f>IF(TRIM(B291)="","",IF(AND(D291="Tồn kho",$B$5="HAØ NỘI"),VLOOKUP(TRIM(B291),'Logistic Catalogue'!A:G,7,0),IF(AND(D291="Tồn kho",$B$5="HỒ CHÍ MINH"),VLOOKUP(TRIM(B291),'Logistic Catalogue'!A:E,5,0),IF($B$5="HAØ NỘI",VLOOKUP(TRIM(B291),'Logistic Catalogue'!A:G,7,0),VLOOKUP(TRIM(B291),'Logistic Catalogue'!A:E,5,0)))))</f>
        <v/>
      </c>
      <c r="G291" s="129" t="str">
        <f>IF(TRIM(B291)="","",(VLOOKUP(TRIM(B291),'Logistic Catalogue'!A:O,8,0)))</f>
        <v/>
      </c>
      <c r="H291" s="129" t="str">
        <f>IF(TRIM(B291)="","",(VLOOKUP(TRIM(B291),'Logistic Catalogue'!A:O,9,0)))</f>
        <v/>
      </c>
      <c r="I291" s="126" t="str">
        <f t="shared" si="20"/>
        <v/>
      </c>
      <c r="J291" s="130" t="str">
        <f>IF(TRIM(B291)="","",VLOOKUP(TRIM(B291),'Logistic Catalogue'!A:O,13,0))</f>
        <v/>
      </c>
      <c r="K291" s="127" t="str">
        <f t="shared" si="23"/>
        <v/>
      </c>
      <c r="L291" s="134" t="str">
        <f>IF(TRIM(B291)="","",IF(OR(VLOOKUP(TRIM(B291),'Logistic Catalogue'!A:R,18,0)=285,VLOOKUP(TRIM(B291),'Logistic Catalogue'!A:R,18,0)=286,VLOOKUP(TRIM(B291),'Logistic Catalogue'!A:S,19,0)&lt;&gt;"1000003"),"Chæ caáp giaáy xaùc nhaän xuaát xöù cuûa SEVN",""))</f>
        <v/>
      </c>
      <c r="M291" s="134" t="str">
        <f>IF(TRIM(B291)="","",VLOOKUP(TRIM(B291),'Logistic Catalogue'!A:N,14,0))</f>
        <v/>
      </c>
      <c r="N291" s="134" t="str">
        <f>IF(TRIM(B291)="","",VLOOKUP(TRIM(B291),'Logistic Catalogue'!A:O,15,0))</f>
        <v/>
      </c>
      <c r="O291" s="134" t="str">
        <f>IF(TRIM(B291)="","",VLOOKUP(TRIM(B291),'Logistic Catalogue'!A:P,16,0))</f>
        <v/>
      </c>
      <c r="P291" s="173" t="str">
        <f>IF(TRIM(B291)="","",VLOOKUP(TRIM(B291),'Logistic Catalogue'!A:Q,17,0)*C291)</f>
        <v/>
      </c>
      <c r="S291" s="142" t="str">
        <f>IF(TRIM(B291)="","",IF($B$5="HỒ CHÍ MINH",VLOOKUP(TRIM(B291),'Logistic Catalogue'!A:D,4,0),IF($B$5="HAØ NỘI",VLOOKUP(TRIM(B291),'Logistic Catalogue'!A:F,6,0),"")))</f>
        <v/>
      </c>
      <c r="T291" s="151" t="str">
        <f t="shared" si="24"/>
        <v/>
      </c>
      <c r="U291" s="151">
        <f>IF(D291="Tồn Kho",VLOOKUP($K$5,Link!F:H,3,FALSE),VLOOKUP($K$5,Link!F:I,4,FALSE))</f>
        <v>1</v>
      </c>
      <c r="V291" s="143" t="str">
        <f>IF(TRIM(B291)="","",IF($B$5="HỒ CHÍ MINH",IF(VLOOKUP(TRIM(B291),'Logistic Catalogue'!A:O,10,0)=0,"-",VLOOKUP(TRIM(B291),'Logistic Catalogue'!A:O,10,0)),IF($B$5="HAØ NỘI",IF(VLOOKUP(TRIM(B291),'Logistic Catalogue'!A:K,11,0)=0,"-",VLOOKUP(TRIM(B291),'Logistic Catalogue'!A:K,11,0)),"-")))</f>
        <v/>
      </c>
      <c r="W291" s="143" t="str">
        <f>IF(TRIM(B291)="","",IF($B$5="HỒ CHÍ MINH",VLOOKUP(TRIM(B291),'Logistic Catalogue'!A:O,2,),VLOOKUP(TRIM(B291),'Logistic Catalogue'!A:Q,3,0)))</f>
        <v/>
      </c>
      <c r="X291" s="70" t="str">
        <f>IF(TRIM(B291)="","",VLOOKUP(TRIM(B291),'Logistic Catalogue'!A:S,19,0))</f>
        <v/>
      </c>
    </row>
    <row r="292" spans="1:24" ht="13">
      <c r="A292" s="115">
        <v>279</v>
      </c>
      <c r="B292" s="18"/>
      <c r="C292" s="20"/>
      <c r="D292" s="125" t="str">
        <f t="shared" si="21"/>
        <v/>
      </c>
      <c r="E292" s="125" t="str">
        <f t="shared" si="22"/>
        <v/>
      </c>
      <c r="F292" s="125" t="str">
        <f>IF(TRIM(B292)="","",IF(AND(D292="Tồn kho",$B$5="HAØ NỘI"),VLOOKUP(TRIM(B292),'Logistic Catalogue'!A:G,7,0),IF(AND(D292="Tồn kho",$B$5="HỒ CHÍ MINH"),VLOOKUP(TRIM(B292),'Logistic Catalogue'!A:E,5,0),IF($B$5="HAØ NỘI",VLOOKUP(TRIM(B292),'Logistic Catalogue'!A:G,7,0),VLOOKUP(TRIM(B292),'Logistic Catalogue'!A:E,5,0)))))</f>
        <v/>
      </c>
      <c r="G292" s="129" t="str">
        <f>IF(TRIM(B292)="","",(VLOOKUP(TRIM(B292),'Logistic Catalogue'!A:O,8,0)))</f>
        <v/>
      </c>
      <c r="H292" s="129" t="str">
        <f>IF(TRIM(B292)="","",(VLOOKUP(TRIM(B292),'Logistic Catalogue'!A:O,9,0)))</f>
        <v/>
      </c>
      <c r="I292" s="126" t="str">
        <f t="shared" si="20"/>
        <v/>
      </c>
      <c r="J292" s="130" t="str">
        <f>IF(TRIM(B292)="","",VLOOKUP(TRIM(B292),'Logistic Catalogue'!A:O,13,0))</f>
        <v/>
      </c>
      <c r="K292" s="127" t="str">
        <f t="shared" si="23"/>
        <v/>
      </c>
      <c r="L292" s="134" t="str">
        <f>IF(TRIM(B292)="","",IF(OR(VLOOKUP(TRIM(B292),'Logistic Catalogue'!A:R,18,0)=285,VLOOKUP(TRIM(B292),'Logistic Catalogue'!A:R,18,0)=286,VLOOKUP(TRIM(B292),'Logistic Catalogue'!A:S,19,0)&lt;&gt;"1000003"),"Chæ caáp giaáy xaùc nhaän xuaát xöù cuûa SEVN",""))</f>
        <v/>
      </c>
      <c r="M292" s="134" t="str">
        <f>IF(TRIM(B292)="","",VLOOKUP(TRIM(B292),'Logistic Catalogue'!A:N,14,0))</f>
        <v/>
      </c>
      <c r="N292" s="134" t="str">
        <f>IF(TRIM(B292)="","",VLOOKUP(TRIM(B292),'Logistic Catalogue'!A:O,15,0))</f>
        <v/>
      </c>
      <c r="O292" s="134" t="str">
        <f>IF(TRIM(B292)="","",VLOOKUP(TRIM(B292),'Logistic Catalogue'!A:P,16,0))</f>
        <v/>
      </c>
      <c r="P292" s="173" t="str">
        <f>IF(TRIM(B292)="","",VLOOKUP(TRIM(B292),'Logistic Catalogue'!A:Q,17,0)*C292)</f>
        <v/>
      </c>
      <c r="S292" s="142" t="str">
        <f>IF(TRIM(B292)="","",IF($B$5="HỒ CHÍ MINH",VLOOKUP(TRIM(B292),'Logistic Catalogue'!A:D,4,0),IF($B$5="HAØ NỘI",VLOOKUP(TRIM(B292),'Logistic Catalogue'!A:F,6,0),"")))</f>
        <v/>
      </c>
      <c r="T292" s="151" t="str">
        <f t="shared" si="24"/>
        <v/>
      </c>
      <c r="U292" s="151">
        <f>IF(D292="Tồn Kho",VLOOKUP($K$5,Link!F:H,3,FALSE),VLOOKUP($K$5,Link!F:I,4,FALSE))</f>
        <v>1</v>
      </c>
      <c r="V292" s="143" t="str">
        <f>IF(TRIM(B292)="","",IF($B$5="HỒ CHÍ MINH",IF(VLOOKUP(TRIM(B292),'Logistic Catalogue'!A:O,10,0)=0,"-",VLOOKUP(TRIM(B292),'Logistic Catalogue'!A:O,10,0)),IF($B$5="HAØ NỘI",IF(VLOOKUP(TRIM(B292),'Logistic Catalogue'!A:K,11,0)=0,"-",VLOOKUP(TRIM(B292),'Logistic Catalogue'!A:K,11,0)),"-")))</f>
        <v/>
      </c>
      <c r="W292" s="143" t="str">
        <f>IF(TRIM(B292)="","",IF($B$5="HỒ CHÍ MINH",VLOOKUP(TRIM(B292),'Logistic Catalogue'!A:O,2,),VLOOKUP(TRIM(B292),'Logistic Catalogue'!A:Q,3,0)))</f>
        <v/>
      </c>
      <c r="X292" s="70" t="str">
        <f>IF(TRIM(B292)="","",VLOOKUP(TRIM(B292),'Logistic Catalogue'!A:S,19,0))</f>
        <v/>
      </c>
    </row>
    <row r="293" spans="1:24" ht="13">
      <c r="A293" s="114">
        <v>280</v>
      </c>
      <c r="B293" s="18"/>
      <c r="C293" s="20"/>
      <c r="D293" s="125" t="str">
        <f t="shared" si="21"/>
        <v/>
      </c>
      <c r="E293" s="125" t="str">
        <f t="shared" si="22"/>
        <v/>
      </c>
      <c r="F293" s="125" t="str">
        <f>IF(TRIM(B293)="","",IF(AND(D293="Tồn kho",$B$5="HAØ NỘI"),VLOOKUP(TRIM(B293),'Logistic Catalogue'!A:G,7,0),IF(AND(D293="Tồn kho",$B$5="HỒ CHÍ MINH"),VLOOKUP(TRIM(B293),'Logistic Catalogue'!A:E,5,0),IF($B$5="HAØ NỘI",VLOOKUP(TRIM(B293),'Logistic Catalogue'!A:G,7,0),VLOOKUP(TRIM(B293),'Logistic Catalogue'!A:E,5,0)))))</f>
        <v/>
      </c>
      <c r="G293" s="129" t="str">
        <f>IF(TRIM(B293)="","",(VLOOKUP(TRIM(B293),'Logistic Catalogue'!A:O,8,0)))</f>
        <v/>
      </c>
      <c r="H293" s="129" t="str">
        <f>IF(TRIM(B293)="","",(VLOOKUP(TRIM(B293),'Logistic Catalogue'!A:O,9,0)))</f>
        <v/>
      </c>
      <c r="I293" s="126" t="str">
        <f t="shared" si="20"/>
        <v/>
      </c>
      <c r="J293" s="130" t="str">
        <f>IF(TRIM(B293)="","",VLOOKUP(TRIM(B293),'Logistic Catalogue'!A:O,13,0))</f>
        <v/>
      </c>
      <c r="K293" s="127" t="str">
        <f t="shared" si="23"/>
        <v/>
      </c>
      <c r="L293" s="134" t="str">
        <f>IF(TRIM(B293)="","",IF(OR(VLOOKUP(TRIM(B293),'Logistic Catalogue'!A:R,18,0)=285,VLOOKUP(TRIM(B293),'Logistic Catalogue'!A:R,18,0)=286,VLOOKUP(TRIM(B293),'Logistic Catalogue'!A:S,19,0)&lt;&gt;"1000003"),"Chæ caáp giaáy xaùc nhaän xuaát xöù cuûa SEVN",""))</f>
        <v/>
      </c>
      <c r="M293" s="134" t="str">
        <f>IF(TRIM(B293)="","",VLOOKUP(TRIM(B293),'Logistic Catalogue'!A:N,14,0))</f>
        <v/>
      </c>
      <c r="N293" s="134" t="str">
        <f>IF(TRIM(B293)="","",VLOOKUP(TRIM(B293),'Logistic Catalogue'!A:O,15,0))</f>
        <v/>
      </c>
      <c r="O293" s="134" t="str">
        <f>IF(TRIM(B293)="","",VLOOKUP(TRIM(B293),'Logistic Catalogue'!A:P,16,0))</f>
        <v/>
      </c>
      <c r="P293" s="173" t="str">
        <f>IF(TRIM(B293)="","",VLOOKUP(TRIM(B293),'Logistic Catalogue'!A:Q,17,0)*C293)</f>
        <v/>
      </c>
      <c r="S293" s="142" t="str">
        <f>IF(TRIM(B293)="","",IF($B$5="HỒ CHÍ MINH",VLOOKUP(TRIM(B293),'Logistic Catalogue'!A:D,4,0),IF($B$5="HAØ NỘI",VLOOKUP(TRIM(B293),'Logistic Catalogue'!A:F,6,0),"")))</f>
        <v/>
      </c>
      <c r="T293" s="151" t="str">
        <f t="shared" si="24"/>
        <v/>
      </c>
      <c r="U293" s="151">
        <f>IF(D293="Tồn Kho",VLOOKUP($K$5,Link!F:H,3,FALSE),VLOOKUP($K$5,Link!F:I,4,FALSE))</f>
        <v>1</v>
      </c>
      <c r="V293" s="143" t="str">
        <f>IF(TRIM(B293)="","",IF($B$5="HỒ CHÍ MINH",IF(VLOOKUP(TRIM(B293),'Logistic Catalogue'!A:O,10,0)=0,"-",VLOOKUP(TRIM(B293),'Logistic Catalogue'!A:O,10,0)),IF($B$5="HAØ NỘI",IF(VLOOKUP(TRIM(B293),'Logistic Catalogue'!A:K,11,0)=0,"-",VLOOKUP(TRIM(B293),'Logistic Catalogue'!A:K,11,0)),"-")))</f>
        <v/>
      </c>
      <c r="W293" s="143" t="str">
        <f>IF(TRIM(B293)="","",IF($B$5="HỒ CHÍ MINH",VLOOKUP(TRIM(B293),'Logistic Catalogue'!A:O,2,),VLOOKUP(TRIM(B293),'Logistic Catalogue'!A:Q,3,0)))</f>
        <v/>
      </c>
      <c r="X293" s="70" t="str">
        <f>IF(TRIM(B293)="","",VLOOKUP(TRIM(B293),'Logistic Catalogue'!A:S,19,0))</f>
        <v/>
      </c>
    </row>
    <row r="294" spans="1:24" ht="13">
      <c r="A294" s="115">
        <v>281</v>
      </c>
      <c r="B294" s="18"/>
      <c r="C294" s="20"/>
      <c r="D294" s="125" t="str">
        <f t="shared" si="21"/>
        <v/>
      </c>
      <c r="E294" s="125" t="str">
        <f t="shared" si="22"/>
        <v/>
      </c>
      <c r="F294" s="125" t="str">
        <f>IF(TRIM(B294)="","",IF(AND(D294="Tồn kho",$B$5="HAØ NỘI"),VLOOKUP(TRIM(B294),'Logistic Catalogue'!A:G,7,0),IF(AND(D294="Tồn kho",$B$5="HỒ CHÍ MINH"),VLOOKUP(TRIM(B294),'Logistic Catalogue'!A:E,5,0),IF($B$5="HAØ NỘI",VLOOKUP(TRIM(B294),'Logistic Catalogue'!A:G,7,0),VLOOKUP(TRIM(B294),'Logistic Catalogue'!A:E,5,0)))))</f>
        <v/>
      </c>
      <c r="G294" s="129" t="str">
        <f>IF(TRIM(B294)="","",(VLOOKUP(TRIM(B294),'Logistic Catalogue'!A:O,8,0)))</f>
        <v/>
      </c>
      <c r="H294" s="129" t="str">
        <f>IF(TRIM(B294)="","",(VLOOKUP(TRIM(B294),'Logistic Catalogue'!A:O,9,0)))</f>
        <v/>
      </c>
      <c r="I294" s="126" t="str">
        <f t="shared" si="20"/>
        <v/>
      </c>
      <c r="J294" s="130" t="str">
        <f>IF(TRIM(B294)="","",VLOOKUP(TRIM(B294),'Logistic Catalogue'!A:O,13,0))</f>
        <v/>
      </c>
      <c r="K294" s="127" t="str">
        <f t="shared" si="23"/>
        <v/>
      </c>
      <c r="L294" s="134" t="str">
        <f>IF(TRIM(B294)="","",IF(OR(VLOOKUP(TRIM(B294),'Logistic Catalogue'!A:R,18,0)=285,VLOOKUP(TRIM(B294),'Logistic Catalogue'!A:R,18,0)=286,VLOOKUP(TRIM(B294),'Logistic Catalogue'!A:S,19,0)&lt;&gt;"1000003"),"Chæ caáp giaáy xaùc nhaän xuaát xöù cuûa SEVN",""))</f>
        <v/>
      </c>
      <c r="M294" s="134" t="str">
        <f>IF(TRIM(B294)="","",VLOOKUP(TRIM(B294),'Logistic Catalogue'!A:N,14,0))</f>
        <v/>
      </c>
      <c r="N294" s="134" t="str">
        <f>IF(TRIM(B294)="","",VLOOKUP(TRIM(B294),'Logistic Catalogue'!A:O,15,0))</f>
        <v/>
      </c>
      <c r="O294" s="134" t="str">
        <f>IF(TRIM(B294)="","",VLOOKUP(TRIM(B294),'Logistic Catalogue'!A:P,16,0))</f>
        <v/>
      </c>
      <c r="P294" s="173" t="str">
        <f>IF(TRIM(B294)="","",VLOOKUP(TRIM(B294),'Logistic Catalogue'!A:Q,17,0)*C294)</f>
        <v/>
      </c>
      <c r="S294" s="142" t="str">
        <f>IF(TRIM(B294)="","",IF($B$5="HỒ CHÍ MINH",VLOOKUP(TRIM(B294),'Logistic Catalogue'!A:D,4,0),IF($B$5="HAØ NỘI",VLOOKUP(TRIM(B294),'Logistic Catalogue'!A:F,6,0),"")))</f>
        <v/>
      </c>
      <c r="T294" s="151" t="str">
        <f t="shared" si="24"/>
        <v/>
      </c>
      <c r="U294" s="151">
        <f>IF(D294="Tồn Kho",VLOOKUP($K$5,Link!F:H,3,FALSE),VLOOKUP($K$5,Link!F:I,4,FALSE))</f>
        <v>1</v>
      </c>
      <c r="V294" s="143" t="str">
        <f>IF(TRIM(B294)="","",IF($B$5="HỒ CHÍ MINH",IF(VLOOKUP(TRIM(B294),'Logistic Catalogue'!A:O,10,0)=0,"-",VLOOKUP(TRIM(B294),'Logistic Catalogue'!A:O,10,0)),IF($B$5="HAØ NỘI",IF(VLOOKUP(TRIM(B294),'Logistic Catalogue'!A:K,11,0)=0,"-",VLOOKUP(TRIM(B294),'Logistic Catalogue'!A:K,11,0)),"-")))</f>
        <v/>
      </c>
      <c r="W294" s="143" t="str">
        <f>IF(TRIM(B294)="","",IF($B$5="HỒ CHÍ MINH",VLOOKUP(TRIM(B294),'Logistic Catalogue'!A:O,2,),VLOOKUP(TRIM(B294),'Logistic Catalogue'!A:Q,3,0)))</f>
        <v/>
      </c>
      <c r="X294" s="70" t="str">
        <f>IF(TRIM(B294)="","",VLOOKUP(TRIM(B294),'Logistic Catalogue'!A:S,19,0))</f>
        <v/>
      </c>
    </row>
    <row r="295" spans="1:24" ht="13">
      <c r="A295" s="114">
        <v>282</v>
      </c>
      <c r="B295" s="18"/>
      <c r="C295" s="20"/>
      <c r="D295" s="125" t="str">
        <f t="shared" si="21"/>
        <v/>
      </c>
      <c r="E295" s="125" t="str">
        <f t="shared" si="22"/>
        <v/>
      </c>
      <c r="F295" s="125" t="str">
        <f>IF(TRIM(B295)="","",IF(AND(D295="Tồn kho",$B$5="HAØ NỘI"),VLOOKUP(TRIM(B295),'Logistic Catalogue'!A:G,7,0),IF(AND(D295="Tồn kho",$B$5="HỒ CHÍ MINH"),VLOOKUP(TRIM(B295),'Logistic Catalogue'!A:E,5,0),IF($B$5="HAØ NỘI",VLOOKUP(TRIM(B295),'Logistic Catalogue'!A:G,7,0),VLOOKUP(TRIM(B295),'Logistic Catalogue'!A:E,5,0)))))</f>
        <v/>
      </c>
      <c r="G295" s="129" t="str">
        <f>IF(TRIM(B295)="","",(VLOOKUP(TRIM(B295),'Logistic Catalogue'!A:O,8,0)))</f>
        <v/>
      </c>
      <c r="H295" s="129" t="str">
        <f>IF(TRIM(B295)="","",(VLOOKUP(TRIM(B295),'Logistic Catalogue'!A:O,9,0)))</f>
        <v/>
      </c>
      <c r="I295" s="126" t="str">
        <f t="shared" si="20"/>
        <v/>
      </c>
      <c r="J295" s="130" t="str">
        <f>IF(TRIM(B295)="","",VLOOKUP(TRIM(B295),'Logistic Catalogue'!A:O,13,0))</f>
        <v/>
      </c>
      <c r="K295" s="127" t="str">
        <f t="shared" si="23"/>
        <v/>
      </c>
      <c r="L295" s="134" t="str">
        <f>IF(TRIM(B295)="","",IF(OR(VLOOKUP(TRIM(B295),'Logistic Catalogue'!A:R,18,0)=285,VLOOKUP(TRIM(B295),'Logistic Catalogue'!A:R,18,0)=286,VLOOKUP(TRIM(B295),'Logistic Catalogue'!A:S,19,0)&lt;&gt;"1000003"),"Chæ caáp giaáy xaùc nhaän xuaát xöù cuûa SEVN",""))</f>
        <v/>
      </c>
      <c r="M295" s="134" t="str">
        <f>IF(TRIM(B295)="","",VLOOKUP(TRIM(B295),'Logistic Catalogue'!A:N,14,0))</f>
        <v/>
      </c>
      <c r="N295" s="134" t="str">
        <f>IF(TRIM(B295)="","",VLOOKUP(TRIM(B295),'Logistic Catalogue'!A:O,15,0))</f>
        <v/>
      </c>
      <c r="O295" s="134" t="str">
        <f>IF(TRIM(B295)="","",VLOOKUP(TRIM(B295),'Logistic Catalogue'!A:P,16,0))</f>
        <v/>
      </c>
      <c r="P295" s="173" t="str">
        <f>IF(TRIM(B295)="","",VLOOKUP(TRIM(B295),'Logistic Catalogue'!A:Q,17,0)*C295)</f>
        <v/>
      </c>
      <c r="S295" s="142" t="str">
        <f>IF(TRIM(B295)="","",IF($B$5="HỒ CHÍ MINH",VLOOKUP(TRIM(B295),'Logistic Catalogue'!A:D,4,0),IF($B$5="HAØ NỘI",VLOOKUP(TRIM(B295),'Logistic Catalogue'!A:F,6,0),"")))</f>
        <v/>
      </c>
      <c r="T295" s="151" t="str">
        <f t="shared" si="24"/>
        <v/>
      </c>
      <c r="U295" s="151">
        <f>IF(D295="Tồn Kho",VLOOKUP($K$5,Link!F:H,3,FALSE),VLOOKUP($K$5,Link!F:I,4,FALSE))</f>
        <v>1</v>
      </c>
      <c r="V295" s="143" t="str">
        <f>IF(TRIM(B295)="","",IF($B$5="HỒ CHÍ MINH",IF(VLOOKUP(TRIM(B295),'Logistic Catalogue'!A:O,10,0)=0,"-",VLOOKUP(TRIM(B295),'Logistic Catalogue'!A:O,10,0)),IF($B$5="HAØ NỘI",IF(VLOOKUP(TRIM(B295),'Logistic Catalogue'!A:K,11,0)=0,"-",VLOOKUP(TRIM(B295),'Logistic Catalogue'!A:K,11,0)),"-")))</f>
        <v/>
      </c>
      <c r="W295" s="143" t="str">
        <f>IF(TRIM(B295)="","",IF($B$5="HỒ CHÍ MINH",VLOOKUP(TRIM(B295),'Logistic Catalogue'!A:O,2,),VLOOKUP(TRIM(B295),'Logistic Catalogue'!A:Q,3,0)))</f>
        <v/>
      </c>
      <c r="X295" s="70" t="str">
        <f>IF(TRIM(B295)="","",VLOOKUP(TRIM(B295),'Logistic Catalogue'!A:S,19,0))</f>
        <v/>
      </c>
    </row>
    <row r="296" spans="1:24" ht="13">
      <c r="A296" s="115">
        <v>283</v>
      </c>
      <c r="B296" s="18"/>
      <c r="C296" s="20"/>
      <c r="D296" s="125" t="str">
        <f t="shared" si="21"/>
        <v/>
      </c>
      <c r="E296" s="125" t="str">
        <f t="shared" si="22"/>
        <v/>
      </c>
      <c r="F296" s="125" t="str">
        <f>IF(TRIM(B296)="","",IF(AND(D296="Tồn kho",$B$5="HAØ NỘI"),VLOOKUP(TRIM(B296),'Logistic Catalogue'!A:G,7,0),IF(AND(D296="Tồn kho",$B$5="HỒ CHÍ MINH"),VLOOKUP(TRIM(B296),'Logistic Catalogue'!A:E,5,0),IF($B$5="HAØ NỘI",VLOOKUP(TRIM(B296),'Logistic Catalogue'!A:G,7,0),VLOOKUP(TRIM(B296),'Logistic Catalogue'!A:E,5,0)))))</f>
        <v/>
      </c>
      <c r="G296" s="129" t="str">
        <f>IF(TRIM(B296)="","",(VLOOKUP(TRIM(B296),'Logistic Catalogue'!A:O,8,0)))</f>
        <v/>
      </c>
      <c r="H296" s="129" t="str">
        <f>IF(TRIM(B296)="","",(VLOOKUP(TRIM(B296),'Logistic Catalogue'!A:O,9,0)))</f>
        <v/>
      </c>
      <c r="I296" s="126" t="str">
        <f t="shared" si="20"/>
        <v/>
      </c>
      <c r="J296" s="130" t="str">
        <f>IF(TRIM(B296)="","",VLOOKUP(TRIM(B296),'Logistic Catalogue'!A:O,13,0))</f>
        <v/>
      </c>
      <c r="K296" s="127" t="str">
        <f t="shared" si="23"/>
        <v/>
      </c>
      <c r="L296" s="134" t="str">
        <f>IF(TRIM(B296)="","",IF(OR(VLOOKUP(TRIM(B296),'Logistic Catalogue'!A:R,18,0)=285,VLOOKUP(TRIM(B296),'Logistic Catalogue'!A:R,18,0)=286,VLOOKUP(TRIM(B296),'Logistic Catalogue'!A:S,19,0)&lt;&gt;"1000003"),"Chæ caáp giaáy xaùc nhaän xuaát xöù cuûa SEVN",""))</f>
        <v/>
      </c>
      <c r="M296" s="134" t="str">
        <f>IF(TRIM(B296)="","",VLOOKUP(TRIM(B296),'Logistic Catalogue'!A:N,14,0))</f>
        <v/>
      </c>
      <c r="N296" s="134" t="str">
        <f>IF(TRIM(B296)="","",VLOOKUP(TRIM(B296),'Logistic Catalogue'!A:O,15,0))</f>
        <v/>
      </c>
      <c r="O296" s="134" t="str">
        <f>IF(TRIM(B296)="","",VLOOKUP(TRIM(B296),'Logistic Catalogue'!A:P,16,0))</f>
        <v/>
      </c>
      <c r="P296" s="173" t="str">
        <f>IF(TRIM(B296)="","",VLOOKUP(TRIM(B296),'Logistic Catalogue'!A:Q,17,0)*C296)</f>
        <v/>
      </c>
      <c r="S296" s="142" t="str">
        <f>IF(TRIM(B296)="","",IF($B$5="HỒ CHÍ MINH",VLOOKUP(TRIM(B296),'Logistic Catalogue'!A:D,4,0),IF($B$5="HAØ NỘI",VLOOKUP(TRIM(B296),'Logistic Catalogue'!A:F,6,0),"")))</f>
        <v/>
      </c>
      <c r="T296" s="151" t="str">
        <f t="shared" si="24"/>
        <v/>
      </c>
      <c r="U296" s="151">
        <f>IF(D296="Tồn Kho",VLOOKUP($K$5,Link!F:H,3,FALSE),VLOOKUP($K$5,Link!F:I,4,FALSE))</f>
        <v>1</v>
      </c>
      <c r="V296" s="143" t="str">
        <f>IF(TRIM(B296)="","",IF($B$5="HỒ CHÍ MINH",IF(VLOOKUP(TRIM(B296),'Logistic Catalogue'!A:O,10,0)=0,"-",VLOOKUP(TRIM(B296),'Logistic Catalogue'!A:O,10,0)),IF($B$5="HAØ NỘI",IF(VLOOKUP(TRIM(B296),'Logistic Catalogue'!A:K,11,0)=0,"-",VLOOKUP(TRIM(B296),'Logistic Catalogue'!A:K,11,0)),"-")))</f>
        <v/>
      </c>
      <c r="W296" s="143" t="str">
        <f>IF(TRIM(B296)="","",IF($B$5="HỒ CHÍ MINH",VLOOKUP(TRIM(B296),'Logistic Catalogue'!A:O,2,),VLOOKUP(TRIM(B296),'Logistic Catalogue'!A:Q,3,0)))</f>
        <v/>
      </c>
      <c r="X296" s="70" t="str">
        <f>IF(TRIM(B296)="","",VLOOKUP(TRIM(B296),'Logistic Catalogue'!A:S,19,0))</f>
        <v/>
      </c>
    </row>
    <row r="297" spans="1:24" ht="13">
      <c r="A297" s="114">
        <v>284</v>
      </c>
      <c r="B297" s="18"/>
      <c r="C297" s="20"/>
      <c r="D297" s="125" t="str">
        <f t="shared" si="21"/>
        <v/>
      </c>
      <c r="E297" s="125" t="str">
        <f t="shared" si="22"/>
        <v/>
      </c>
      <c r="F297" s="125" t="str">
        <f>IF(TRIM(B297)="","",IF(AND(D297="Tồn kho",$B$5="HAØ NỘI"),VLOOKUP(TRIM(B297),'Logistic Catalogue'!A:G,7,0),IF(AND(D297="Tồn kho",$B$5="HỒ CHÍ MINH"),VLOOKUP(TRIM(B297),'Logistic Catalogue'!A:E,5,0),IF($B$5="HAØ NỘI",VLOOKUP(TRIM(B297),'Logistic Catalogue'!A:G,7,0),VLOOKUP(TRIM(B297),'Logistic Catalogue'!A:E,5,0)))))</f>
        <v/>
      </c>
      <c r="G297" s="129" t="str">
        <f>IF(TRIM(B297)="","",(VLOOKUP(TRIM(B297),'Logistic Catalogue'!A:O,8,0)))</f>
        <v/>
      </c>
      <c r="H297" s="129" t="str">
        <f>IF(TRIM(B297)="","",(VLOOKUP(TRIM(B297),'Logistic Catalogue'!A:O,9,0)))</f>
        <v/>
      </c>
      <c r="I297" s="126" t="str">
        <f t="shared" si="20"/>
        <v/>
      </c>
      <c r="J297" s="130" t="str">
        <f>IF(TRIM(B297)="","",VLOOKUP(TRIM(B297),'Logistic Catalogue'!A:O,13,0))</f>
        <v/>
      </c>
      <c r="K297" s="127" t="str">
        <f t="shared" si="23"/>
        <v/>
      </c>
      <c r="L297" s="134" t="str">
        <f>IF(TRIM(B297)="","",IF(OR(VLOOKUP(TRIM(B297),'Logistic Catalogue'!A:R,18,0)=285,VLOOKUP(TRIM(B297),'Logistic Catalogue'!A:R,18,0)=286,VLOOKUP(TRIM(B297),'Logistic Catalogue'!A:S,19,0)&lt;&gt;"1000003"),"Chæ caáp giaáy xaùc nhaän xuaát xöù cuûa SEVN",""))</f>
        <v/>
      </c>
      <c r="M297" s="134" t="str">
        <f>IF(TRIM(B297)="","",VLOOKUP(TRIM(B297),'Logistic Catalogue'!A:N,14,0))</f>
        <v/>
      </c>
      <c r="N297" s="134" t="str">
        <f>IF(TRIM(B297)="","",VLOOKUP(TRIM(B297),'Logistic Catalogue'!A:O,15,0))</f>
        <v/>
      </c>
      <c r="O297" s="134" t="str">
        <f>IF(TRIM(B297)="","",VLOOKUP(TRIM(B297),'Logistic Catalogue'!A:P,16,0))</f>
        <v/>
      </c>
      <c r="P297" s="173" t="str">
        <f>IF(TRIM(B297)="","",VLOOKUP(TRIM(B297),'Logistic Catalogue'!A:Q,17,0)*C297)</f>
        <v/>
      </c>
      <c r="S297" s="142" t="str">
        <f>IF(TRIM(B297)="","",IF($B$5="HỒ CHÍ MINH",VLOOKUP(TRIM(B297),'Logistic Catalogue'!A:D,4,0),IF($B$5="HAØ NỘI",VLOOKUP(TRIM(B297),'Logistic Catalogue'!A:F,6,0),"")))</f>
        <v/>
      </c>
      <c r="T297" s="151" t="str">
        <f t="shared" si="24"/>
        <v/>
      </c>
      <c r="U297" s="151">
        <f>IF(D297="Tồn Kho",VLOOKUP($K$5,Link!F:H,3,FALSE),VLOOKUP($K$5,Link!F:I,4,FALSE))</f>
        <v>1</v>
      </c>
      <c r="V297" s="143" t="str">
        <f>IF(TRIM(B297)="","",IF($B$5="HỒ CHÍ MINH",IF(VLOOKUP(TRIM(B297),'Logistic Catalogue'!A:O,10,0)=0,"-",VLOOKUP(TRIM(B297),'Logistic Catalogue'!A:O,10,0)),IF($B$5="HAØ NỘI",IF(VLOOKUP(TRIM(B297),'Logistic Catalogue'!A:K,11,0)=0,"-",VLOOKUP(TRIM(B297),'Logistic Catalogue'!A:K,11,0)),"-")))</f>
        <v/>
      </c>
      <c r="W297" s="143" t="str">
        <f>IF(TRIM(B297)="","",IF($B$5="HỒ CHÍ MINH",VLOOKUP(TRIM(B297),'Logistic Catalogue'!A:O,2,),VLOOKUP(TRIM(B297),'Logistic Catalogue'!A:Q,3,0)))</f>
        <v/>
      </c>
      <c r="X297" s="70" t="str">
        <f>IF(TRIM(B297)="","",VLOOKUP(TRIM(B297),'Logistic Catalogue'!A:S,19,0))</f>
        <v/>
      </c>
    </row>
    <row r="298" spans="1:24" ht="13">
      <c r="A298" s="115">
        <v>285</v>
      </c>
      <c r="B298" s="18"/>
      <c r="C298" s="20"/>
      <c r="D298" s="125" t="str">
        <f t="shared" si="21"/>
        <v/>
      </c>
      <c r="E298" s="125" t="str">
        <f t="shared" si="22"/>
        <v/>
      </c>
      <c r="F298" s="125" t="str">
        <f>IF(TRIM(B298)="","",IF(AND(D298="Tồn kho",$B$5="HAØ NỘI"),VLOOKUP(TRIM(B298),'Logistic Catalogue'!A:G,7,0),IF(AND(D298="Tồn kho",$B$5="HỒ CHÍ MINH"),VLOOKUP(TRIM(B298),'Logistic Catalogue'!A:E,5,0),IF($B$5="HAØ NỘI",VLOOKUP(TRIM(B298),'Logistic Catalogue'!A:G,7,0),VLOOKUP(TRIM(B298),'Logistic Catalogue'!A:E,5,0)))))</f>
        <v/>
      </c>
      <c r="G298" s="129" t="str">
        <f>IF(TRIM(B298)="","",(VLOOKUP(TRIM(B298),'Logistic Catalogue'!A:O,8,0)))</f>
        <v/>
      </c>
      <c r="H298" s="129" t="str">
        <f>IF(TRIM(B298)="","",(VLOOKUP(TRIM(B298),'Logistic Catalogue'!A:O,9,0)))</f>
        <v/>
      </c>
      <c r="I298" s="126" t="str">
        <f t="shared" si="20"/>
        <v/>
      </c>
      <c r="J298" s="130" t="str">
        <f>IF(TRIM(B298)="","",VLOOKUP(TRIM(B298),'Logistic Catalogue'!A:O,13,0))</f>
        <v/>
      </c>
      <c r="K298" s="127" t="str">
        <f t="shared" si="23"/>
        <v/>
      </c>
      <c r="L298" s="134" t="str">
        <f>IF(TRIM(B298)="","",IF(OR(VLOOKUP(TRIM(B298),'Logistic Catalogue'!A:R,18,0)=285,VLOOKUP(TRIM(B298),'Logistic Catalogue'!A:R,18,0)=286,VLOOKUP(TRIM(B298),'Logistic Catalogue'!A:S,19,0)&lt;&gt;"1000003"),"Chæ caáp giaáy xaùc nhaän xuaát xöù cuûa SEVN",""))</f>
        <v/>
      </c>
      <c r="M298" s="134" t="str">
        <f>IF(TRIM(B298)="","",VLOOKUP(TRIM(B298),'Logistic Catalogue'!A:N,14,0))</f>
        <v/>
      </c>
      <c r="N298" s="134" t="str">
        <f>IF(TRIM(B298)="","",VLOOKUP(TRIM(B298),'Logistic Catalogue'!A:O,15,0))</f>
        <v/>
      </c>
      <c r="O298" s="134" t="str">
        <f>IF(TRIM(B298)="","",VLOOKUP(TRIM(B298),'Logistic Catalogue'!A:P,16,0))</f>
        <v/>
      </c>
      <c r="P298" s="173" t="str">
        <f>IF(TRIM(B298)="","",VLOOKUP(TRIM(B298),'Logistic Catalogue'!A:Q,17,0)*C298)</f>
        <v/>
      </c>
      <c r="S298" s="142" t="str">
        <f>IF(TRIM(B298)="","",IF($B$5="HỒ CHÍ MINH",VLOOKUP(TRIM(B298),'Logistic Catalogue'!A:D,4,0),IF($B$5="HAØ NỘI",VLOOKUP(TRIM(B298),'Logistic Catalogue'!A:F,6,0),"")))</f>
        <v/>
      </c>
      <c r="T298" s="151" t="str">
        <f t="shared" si="24"/>
        <v/>
      </c>
      <c r="U298" s="151">
        <f>IF(D298="Tồn Kho",VLOOKUP($K$5,Link!F:H,3,FALSE),VLOOKUP($K$5,Link!F:I,4,FALSE))</f>
        <v>1</v>
      </c>
      <c r="V298" s="143" t="str">
        <f>IF(TRIM(B298)="","",IF($B$5="HỒ CHÍ MINH",IF(VLOOKUP(TRIM(B298),'Logistic Catalogue'!A:O,10,0)=0,"-",VLOOKUP(TRIM(B298),'Logistic Catalogue'!A:O,10,0)),IF($B$5="HAØ NỘI",IF(VLOOKUP(TRIM(B298),'Logistic Catalogue'!A:K,11,0)=0,"-",VLOOKUP(TRIM(B298),'Logistic Catalogue'!A:K,11,0)),"-")))</f>
        <v/>
      </c>
      <c r="W298" s="143" t="str">
        <f>IF(TRIM(B298)="","",IF($B$5="HỒ CHÍ MINH",VLOOKUP(TRIM(B298),'Logistic Catalogue'!A:O,2,),VLOOKUP(TRIM(B298),'Logistic Catalogue'!A:Q,3,0)))</f>
        <v/>
      </c>
      <c r="X298" s="70" t="str">
        <f>IF(TRIM(B298)="","",VLOOKUP(TRIM(B298),'Logistic Catalogue'!A:S,19,0))</f>
        <v/>
      </c>
    </row>
    <row r="299" spans="1:24" ht="13">
      <c r="A299" s="114">
        <v>286</v>
      </c>
      <c r="B299" s="18"/>
      <c r="C299" s="20"/>
      <c r="D299" s="125" t="str">
        <f t="shared" si="21"/>
        <v/>
      </c>
      <c r="E299" s="125" t="str">
        <f t="shared" si="22"/>
        <v/>
      </c>
      <c r="F299" s="125" t="str">
        <f>IF(TRIM(B299)="","",IF(AND(D299="Tồn kho",$B$5="HAØ NỘI"),VLOOKUP(TRIM(B299),'Logistic Catalogue'!A:G,7,0),IF(AND(D299="Tồn kho",$B$5="HỒ CHÍ MINH"),VLOOKUP(TRIM(B299),'Logistic Catalogue'!A:E,5,0),IF($B$5="HAØ NỘI",VLOOKUP(TRIM(B299),'Logistic Catalogue'!A:G,7,0),VLOOKUP(TRIM(B299),'Logistic Catalogue'!A:E,5,0)))))</f>
        <v/>
      </c>
      <c r="G299" s="129" t="str">
        <f>IF(TRIM(B299)="","",(VLOOKUP(TRIM(B299),'Logistic Catalogue'!A:O,8,0)))</f>
        <v/>
      </c>
      <c r="H299" s="129" t="str">
        <f>IF(TRIM(B299)="","",(VLOOKUP(TRIM(B299),'Logistic Catalogue'!A:O,9,0)))</f>
        <v/>
      </c>
      <c r="I299" s="126" t="str">
        <f t="shared" si="20"/>
        <v/>
      </c>
      <c r="J299" s="130" t="str">
        <f>IF(TRIM(B299)="","",VLOOKUP(TRIM(B299),'Logistic Catalogue'!A:O,13,0))</f>
        <v/>
      </c>
      <c r="K299" s="127" t="str">
        <f t="shared" si="23"/>
        <v/>
      </c>
      <c r="L299" s="134" t="str">
        <f>IF(TRIM(B299)="","",IF(OR(VLOOKUP(TRIM(B299),'Logistic Catalogue'!A:R,18,0)=285,VLOOKUP(TRIM(B299),'Logistic Catalogue'!A:R,18,0)=286,VLOOKUP(TRIM(B299),'Logistic Catalogue'!A:S,19,0)&lt;&gt;"1000003"),"Chæ caáp giaáy xaùc nhaän xuaát xöù cuûa SEVN",""))</f>
        <v/>
      </c>
      <c r="M299" s="134" t="str">
        <f>IF(TRIM(B299)="","",VLOOKUP(TRIM(B299),'Logistic Catalogue'!A:N,14,0))</f>
        <v/>
      </c>
      <c r="N299" s="134" t="str">
        <f>IF(TRIM(B299)="","",VLOOKUP(TRIM(B299),'Logistic Catalogue'!A:O,15,0))</f>
        <v/>
      </c>
      <c r="O299" s="134" t="str">
        <f>IF(TRIM(B299)="","",VLOOKUP(TRIM(B299),'Logistic Catalogue'!A:P,16,0))</f>
        <v/>
      </c>
      <c r="P299" s="173" t="str">
        <f>IF(TRIM(B299)="","",VLOOKUP(TRIM(B299),'Logistic Catalogue'!A:Q,17,0)*C299)</f>
        <v/>
      </c>
      <c r="S299" s="142" t="str">
        <f>IF(TRIM(B299)="","",IF($B$5="HỒ CHÍ MINH",VLOOKUP(TRIM(B299),'Logistic Catalogue'!A:D,4,0),IF($B$5="HAØ NỘI",VLOOKUP(TRIM(B299),'Logistic Catalogue'!A:F,6,0),"")))</f>
        <v/>
      </c>
      <c r="T299" s="151" t="str">
        <f t="shared" si="24"/>
        <v/>
      </c>
      <c r="U299" s="151">
        <f>IF(D299="Tồn Kho",VLOOKUP($K$5,Link!F:H,3,FALSE),VLOOKUP($K$5,Link!F:I,4,FALSE))</f>
        <v>1</v>
      </c>
      <c r="V299" s="143" t="str">
        <f>IF(TRIM(B299)="","",IF($B$5="HỒ CHÍ MINH",IF(VLOOKUP(TRIM(B299),'Logistic Catalogue'!A:O,10,0)=0,"-",VLOOKUP(TRIM(B299),'Logistic Catalogue'!A:O,10,0)),IF($B$5="HAØ NỘI",IF(VLOOKUP(TRIM(B299),'Logistic Catalogue'!A:K,11,0)=0,"-",VLOOKUP(TRIM(B299),'Logistic Catalogue'!A:K,11,0)),"-")))</f>
        <v/>
      </c>
      <c r="W299" s="143" t="str">
        <f>IF(TRIM(B299)="","",IF($B$5="HỒ CHÍ MINH",VLOOKUP(TRIM(B299),'Logistic Catalogue'!A:O,2,),VLOOKUP(TRIM(B299),'Logistic Catalogue'!A:Q,3,0)))</f>
        <v/>
      </c>
      <c r="X299" s="70" t="str">
        <f>IF(TRIM(B299)="","",VLOOKUP(TRIM(B299),'Logistic Catalogue'!A:S,19,0))</f>
        <v/>
      </c>
    </row>
    <row r="300" spans="1:24" ht="13">
      <c r="A300" s="115">
        <v>287</v>
      </c>
      <c r="B300" s="18"/>
      <c r="C300" s="20"/>
      <c r="D300" s="125" t="str">
        <f t="shared" si="21"/>
        <v/>
      </c>
      <c r="E300" s="125" t="str">
        <f t="shared" si="22"/>
        <v/>
      </c>
      <c r="F300" s="125" t="str">
        <f>IF(TRIM(B300)="","",IF(AND(D300="Tồn kho",$B$5="HAØ NỘI"),VLOOKUP(TRIM(B300),'Logistic Catalogue'!A:G,7,0),IF(AND(D300="Tồn kho",$B$5="HỒ CHÍ MINH"),VLOOKUP(TRIM(B300),'Logistic Catalogue'!A:E,5,0),IF($B$5="HAØ NỘI",VLOOKUP(TRIM(B300),'Logistic Catalogue'!A:G,7,0),VLOOKUP(TRIM(B300),'Logistic Catalogue'!A:E,5,0)))))</f>
        <v/>
      </c>
      <c r="G300" s="129" t="str">
        <f>IF(TRIM(B300)="","",(VLOOKUP(TRIM(B300),'Logistic Catalogue'!A:O,8,0)))</f>
        <v/>
      </c>
      <c r="H300" s="129" t="str">
        <f>IF(TRIM(B300)="","",(VLOOKUP(TRIM(B300),'Logistic Catalogue'!A:O,9,0)))</f>
        <v/>
      </c>
      <c r="I300" s="126" t="str">
        <f t="shared" si="20"/>
        <v/>
      </c>
      <c r="J300" s="130" t="str">
        <f>IF(TRIM(B300)="","",VLOOKUP(TRIM(B300),'Logistic Catalogue'!A:O,13,0))</f>
        <v/>
      </c>
      <c r="K300" s="127" t="str">
        <f t="shared" si="23"/>
        <v/>
      </c>
      <c r="L300" s="134" t="str">
        <f>IF(TRIM(B300)="","",IF(OR(VLOOKUP(TRIM(B300),'Logistic Catalogue'!A:R,18,0)=285,VLOOKUP(TRIM(B300),'Logistic Catalogue'!A:R,18,0)=286,VLOOKUP(TRIM(B300),'Logistic Catalogue'!A:S,19,0)&lt;&gt;"1000003"),"Chæ caáp giaáy xaùc nhaän xuaát xöù cuûa SEVN",""))</f>
        <v/>
      </c>
      <c r="M300" s="134" t="str">
        <f>IF(TRIM(B300)="","",VLOOKUP(TRIM(B300),'Logistic Catalogue'!A:N,14,0))</f>
        <v/>
      </c>
      <c r="N300" s="134" t="str">
        <f>IF(TRIM(B300)="","",VLOOKUP(TRIM(B300),'Logistic Catalogue'!A:O,15,0))</f>
        <v/>
      </c>
      <c r="O300" s="134" t="str">
        <f>IF(TRIM(B300)="","",VLOOKUP(TRIM(B300),'Logistic Catalogue'!A:P,16,0))</f>
        <v/>
      </c>
      <c r="P300" s="173" t="str">
        <f>IF(TRIM(B300)="","",VLOOKUP(TRIM(B300),'Logistic Catalogue'!A:Q,17,0)*C300)</f>
        <v/>
      </c>
      <c r="S300" s="142" t="str">
        <f>IF(TRIM(B300)="","",IF($B$5="HỒ CHÍ MINH",VLOOKUP(TRIM(B300),'Logistic Catalogue'!A:D,4,0),IF($B$5="HAØ NỘI",VLOOKUP(TRIM(B300),'Logistic Catalogue'!A:F,6,0),"")))</f>
        <v/>
      </c>
      <c r="T300" s="151" t="str">
        <f t="shared" si="24"/>
        <v/>
      </c>
      <c r="U300" s="151">
        <f>IF(D300="Tồn Kho",VLOOKUP($K$5,Link!F:H,3,FALSE),VLOOKUP($K$5,Link!F:I,4,FALSE))</f>
        <v>1</v>
      </c>
      <c r="V300" s="143" t="str">
        <f>IF(TRIM(B300)="","",IF($B$5="HỒ CHÍ MINH",IF(VLOOKUP(TRIM(B300),'Logistic Catalogue'!A:O,10,0)=0,"-",VLOOKUP(TRIM(B300),'Logistic Catalogue'!A:O,10,0)),IF($B$5="HAØ NỘI",IF(VLOOKUP(TRIM(B300),'Logistic Catalogue'!A:K,11,0)=0,"-",VLOOKUP(TRIM(B300),'Logistic Catalogue'!A:K,11,0)),"-")))</f>
        <v/>
      </c>
      <c r="W300" s="143" t="str">
        <f>IF(TRIM(B300)="","",IF($B$5="HỒ CHÍ MINH",VLOOKUP(TRIM(B300),'Logistic Catalogue'!A:O,2,),VLOOKUP(TRIM(B300),'Logistic Catalogue'!A:Q,3,0)))</f>
        <v/>
      </c>
      <c r="X300" s="70" t="str">
        <f>IF(TRIM(B300)="","",VLOOKUP(TRIM(B300),'Logistic Catalogue'!A:S,19,0))</f>
        <v/>
      </c>
    </row>
    <row r="301" spans="1:24" ht="13">
      <c r="A301" s="114">
        <v>288</v>
      </c>
      <c r="B301" s="18"/>
      <c r="C301" s="20"/>
      <c r="D301" s="125" t="str">
        <f t="shared" si="21"/>
        <v/>
      </c>
      <c r="E301" s="125" t="str">
        <f t="shared" si="22"/>
        <v/>
      </c>
      <c r="F301" s="125" t="str">
        <f>IF(TRIM(B301)="","",IF(AND(D301="Tồn kho",$B$5="HAØ NỘI"),VLOOKUP(TRIM(B301),'Logistic Catalogue'!A:G,7,0),IF(AND(D301="Tồn kho",$B$5="HỒ CHÍ MINH"),VLOOKUP(TRIM(B301),'Logistic Catalogue'!A:E,5,0),IF($B$5="HAØ NỘI",VLOOKUP(TRIM(B301),'Logistic Catalogue'!A:G,7,0),VLOOKUP(TRIM(B301),'Logistic Catalogue'!A:E,5,0)))))</f>
        <v/>
      </c>
      <c r="G301" s="129" t="str">
        <f>IF(TRIM(B301)="","",(VLOOKUP(TRIM(B301),'Logistic Catalogue'!A:O,8,0)))</f>
        <v/>
      </c>
      <c r="H301" s="129" t="str">
        <f>IF(TRIM(B301)="","",(VLOOKUP(TRIM(B301),'Logistic Catalogue'!A:O,9,0)))</f>
        <v/>
      </c>
      <c r="I301" s="126" t="str">
        <f t="shared" si="20"/>
        <v/>
      </c>
      <c r="J301" s="130" t="str">
        <f>IF(TRIM(B301)="","",VLOOKUP(TRIM(B301),'Logistic Catalogue'!A:O,13,0))</f>
        <v/>
      </c>
      <c r="K301" s="127" t="str">
        <f t="shared" si="23"/>
        <v/>
      </c>
      <c r="L301" s="134" t="str">
        <f>IF(TRIM(B301)="","",IF(OR(VLOOKUP(TRIM(B301),'Logistic Catalogue'!A:R,18,0)=285,VLOOKUP(TRIM(B301),'Logistic Catalogue'!A:R,18,0)=286,VLOOKUP(TRIM(B301),'Logistic Catalogue'!A:S,19,0)&lt;&gt;"1000003"),"Chæ caáp giaáy xaùc nhaän xuaát xöù cuûa SEVN",""))</f>
        <v/>
      </c>
      <c r="M301" s="134" t="str">
        <f>IF(TRIM(B301)="","",VLOOKUP(TRIM(B301),'Logistic Catalogue'!A:N,14,0))</f>
        <v/>
      </c>
      <c r="N301" s="134" t="str">
        <f>IF(TRIM(B301)="","",VLOOKUP(TRIM(B301),'Logistic Catalogue'!A:O,15,0))</f>
        <v/>
      </c>
      <c r="O301" s="134" t="str">
        <f>IF(TRIM(B301)="","",VLOOKUP(TRIM(B301),'Logistic Catalogue'!A:P,16,0))</f>
        <v/>
      </c>
      <c r="P301" s="173" t="str">
        <f>IF(TRIM(B301)="","",VLOOKUP(TRIM(B301),'Logistic Catalogue'!A:Q,17,0)*C301)</f>
        <v/>
      </c>
      <c r="S301" s="142" t="str">
        <f>IF(TRIM(B301)="","",IF($B$5="HỒ CHÍ MINH",VLOOKUP(TRIM(B301),'Logistic Catalogue'!A:D,4,0),IF($B$5="HAØ NỘI",VLOOKUP(TRIM(B301),'Logistic Catalogue'!A:F,6,0),"")))</f>
        <v/>
      </c>
      <c r="T301" s="151" t="str">
        <f t="shared" si="24"/>
        <v/>
      </c>
      <c r="U301" s="151">
        <f>IF(D301="Tồn Kho",VLOOKUP($K$5,Link!F:H,3,FALSE),VLOOKUP($K$5,Link!F:I,4,FALSE))</f>
        <v>1</v>
      </c>
      <c r="V301" s="143" t="str">
        <f>IF(TRIM(B301)="","",IF($B$5="HỒ CHÍ MINH",IF(VLOOKUP(TRIM(B301),'Logistic Catalogue'!A:O,10,0)=0,"-",VLOOKUP(TRIM(B301),'Logistic Catalogue'!A:O,10,0)),IF($B$5="HAØ NỘI",IF(VLOOKUP(TRIM(B301),'Logistic Catalogue'!A:K,11,0)=0,"-",VLOOKUP(TRIM(B301),'Logistic Catalogue'!A:K,11,0)),"-")))</f>
        <v/>
      </c>
      <c r="W301" s="143" t="str">
        <f>IF(TRIM(B301)="","",IF($B$5="HỒ CHÍ MINH",VLOOKUP(TRIM(B301),'Logistic Catalogue'!A:O,2,),VLOOKUP(TRIM(B301),'Logistic Catalogue'!A:Q,3,0)))</f>
        <v/>
      </c>
      <c r="X301" s="70" t="str">
        <f>IF(TRIM(B301)="","",VLOOKUP(TRIM(B301),'Logistic Catalogue'!A:S,19,0))</f>
        <v/>
      </c>
    </row>
    <row r="302" spans="1:24" ht="13">
      <c r="A302" s="115">
        <v>289</v>
      </c>
      <c r="B302" s="18"/>
      <c r="C302" s="20"/>
      <c r="D302" s="125" t="str">
        <f t="shared" si="21"/>
        <v/>
      </c>
      <c r="E302" s="125" t="str">
        <f t="shared" si="22"/>
        <v/>
      </c>
      <c r="F302" s="125" t="str">
        <f>IF(TRIM(B302)="","",IF(AND(D302="Tồn kho",$B$5="HAØ NỘI"),VLOOKUP(TRIM(B302),'Logistic Catalogue'!A:G,7,0),IF(AND(D302="Tồn kho",$B$5="HỒ CHÍ MINH"),VLOOKUP(TRIM(B302),'Logistic Catalogue'!A:E,5,0),IF($B$5="HAØ NỘI",VLOOKUP(TRIM(B302),'Logistic Catalogue'!A:G,7,0),VLOOKUP(TRIM(B302),'Logistic Catalogue'!A:E,5,0)))))</f>
        <v/>
      </c>
      <c r="G302" s="129" t="str">
        <f>IF(TRIM(B302)="","",(VLOOKUP(TRIM(B302),'Logistic Catalogue'!A:O,8,0)))</f>
        <v/>
      </c>
      <c r="H302" s="129" t="str">
        <f>IF(TRIM(B302)="","",(VLOOKUP(TRIM(B302),'Logistic Catalogue'!A:O,9,0)))</f>
        <v/>
      </c>
      <c r="I302" s="126" t="str">
        <f t="shared" si="20"/>
        <v/>
      </c>
      <c r="J302" s="130" t="str">
        <f>IF(TRIM(B302)="","",VLOOKUP(TRIM(B302),'Logistic Catalogue'!A:O,13,0))</f>
        <v/>
      </c>
      <c r="K302" s="127" t="str">
        <f t="shared" si="23"/>
        <v/>
      </c>
      <c r="L302" s="134" t="str">
        <f>IF(TRIM(B302)="","",IF(OR(VLOOKUP(TRIM(B302),'Logistic Catalogue'!A:R,18,0)=285,VLOOKUP(TRIM(B302),'Logistic Catalogue'!A:R,18,0)=286,VLOOKUP(TRIM(B302),'Logistic Catalogue'!A:S,19,0)&lt;&gt;"1000003"),"Chæ caáp giaáy xaùc nhaän xuaát xöù cuûa SEVN",""))</f>
        <v/>
      </c>
      <c r="M302" s="134" t="str">
        <f>IF(TRIM(B302)="","",VLOOKUP(TRIM(B302),'Logistic Catalogue'!A:N,14,0))</f>
        <v/>
      </c>
      <c r="N302" s="134" t="str">
        <f>IF(TRIM(B302)="","",VLOOKUP(TRIM(B302),'Logistic Catalogue'!A:O,15,0))</f>
        <v/>
      </c>
      <c r="O302" s="134" t="str">
        <f>IF(TRIM(B302)="","",VLOOKUP(TRIM(B302),'Logistic Catalogue'!A:P,16,0))</f>
        <v/>
      </c>
      <c r="P302" s="173" t="str">
        <f>IF(TRIM(B302)="","",VLOOKUP(TRIM(B302),'Logistic Catalogue'!A:Q,17,0)*C302)</f>
        <v/>
      </c>
      <c r="S302" s="142" t="str">
        <f>IF(TRIM(B302)="","",IF($B$5="HỒ CHÍ MINH",VLOOKUP(TRIM(B302),'Logistic Catalogue'!A:D,4,0),IF($B$5="HAØ NỘI",VLOOKUP(TRIM(B302),'Logistic Catalogue'!A:F,6,0),"")))</f>
        <v/>
      </c>
      <c r="T302" s="151" t="str">
        <f t="shared" si="24"/>
        <v/>
      </c>
      <c r="U302" s="151">
        <f>IF(D302="Tồn Kho",VLOOKUP($K$5,Link!F:H,3,FALSE),VLOOKUP($K$5,Link!F:I,4,FALSE))</f>
        <v>1</v>
      </c>
      <c r="V302" s="143" t="str">
        <f>IF(TRIM(B302)="","",IF($B$5="HỒ CHÍ MINH",IF(VLOOKUP(TRIM(B302),'Logistic Catalogue'!A:O,10,0)=0,"-",VLOOKUP(TRIM(B302),'Logistic Catalogue'!A:O,10,0)),IF($B$5="HAØ NỘI",IF(VLOOKUP(TRIM(B302),'Logistic Catalogue'!A:K,11,0)=0,"-",VLOOKUP(TRIM(B302),'Logistic Catalogue'!A:K,11,0)),"-")))</f>
        <v/>
      </c>
      <c r="W302" s="143" t="str">
        <f>IF(TRIM(B302)="","",IF($B$5="HỒ CHÍ MINH",VLOOKUP(TRIM(B302),'Logistic Catalogue'!A:O,2,),VLOOKUP(TRIM(B302),'Logistic Catalogue'!A:Q,3,0)))</f>
        <v/>
      </c>
      <c r="X302" s="70" t="str">
        <f>IF(TRIM(B302)="","",VLOOKUP(TRIM(B302),'Logistic Catalogue'!A:S,19,0))</f>
        <v/>
      </c>
    </row>
    <row r="303" spans="1:24" ht="13">
      <c r="A303" s="114">
        <v>290</v>
      </c>
      <c r="B303" s="18"/>
      <c r="C303" s="20"/>
      <c r="D303" s="125" t="str">
        <f t="shared" si="21"/>
        <v/>
      </c>
      <c r="E303" s="125" t="str">
        <f t="shared" si="22"/>
        <v/>
      </c>
      <c r="F303" s="125" t="str">
        <f>IF(TRIM(B303)="","",IF(AND(D303="Tồn kho",$B$5="HAØ NỘI"),VLOOKUP(TRIM(B303),'Logistic Catalogue'!A:G,7,0),IF(AND(D303="Tồn kho",$B$5="HỒ CHÍ MINH"),VLOOKUP(TRIM(B303),'Logistic Catalogue'!A:E,5,0),IF($B$5="HAØ NỘI",VLOOKUP(TRIM(B303),'Logistic Catalogue'!A:G,7,0),VLOOKUP(TRIM(B303),'Logistic Catalogue'!A:E,5,0)))))</f>
        <v/>
      </c>
      <c r="G303" s="129" t="str">
        <f>IF(TRIM(B303)="","",(VLOOKUP(TRIM(B303),'Logistic Catalogue'!A:O,8,0)))</f>
        <v/>
      </c>
      <c r="H303" s="129" t="str">
        <f>IF(TRIM(B303)="","",(VLOOKUP(TRIM(B303),'Logistic Catalogue'!A:O,9,0)))</f>
        <v/>
      </c>
      <c r="I303" s="126" t="str">
        <f t="shared" si="20"/>
        <v/>
      </c>
      <c r="J303" s="130" t="str">
        <f>IF(TRIM(B303)="","",VLOOKUP(TRIM(B303),'Logistic Catalogue'!A:O,13,0))</f>
        <v/>
      </c>
      <c r="K303" s="127" t="str">
        <f t="shared" si="23"/>
        <v/>
      </c>
      <c r="L303" s="134" t="str">
        <f>IF(TRIM(B303)="","",IF(OR(VLOOKUP(TRIM(B303),'Logistic Catalogue'!A:R,18,0)=285,VLOOKUP(TRIM(B303),'Logistic Catalogue'!A:R,18,0)=286,VLOOKUP(TRIM(B303),'Logistic Catalogue'!A:S,19,0)&lt;&gt;"1000003"),"Chæ caáp giaáy xaùc nhaän xuaát xöù cuûa SEVN",""))</f>
        <v/>
      </c>
      <c r="M303" s="134" t="str">
        <f>IF(TRIM(B303)="","",VLOOKUP(TRIM(B303),'Logistic Catalogue'!A:N,14,0))</f>
        <v/>
      </c>
      <c r="N303" s="134" t="str">
        <f>IF(TRIM(B303)="","",VLOOKUP(TRIM(B303),'Logistic Catalogue'!A:O,15,0))</f>
        <v/>
      </c>
      <c r="O303" s="134" t="str">
        <f>IF(TRIM(B303)="","",VLOOKUP(TRIM(B303),'Logistic Catalogue'!A:P,16,0))</f>
        <v/>
      </c>
      <c r="P303" s="173" t="str">
        <f>IF(TRIM(B303)="","",VLOOKUP(TRIM(B303),'Logistic Catalogue'!A:Q,17,0)*C303)</f>
        <v/>
      </c>
      <c r="S303" s="142" t="str">
        <f>IF(TRIM(B303)="","",IF($B$5="HỒ CHÍ MINH",VLOOKUP(TRIM(B303),'Logistic Catalogue'!A:D,4,0),IF($B$5="HAØ NỘI",VLOOKUP(TRIM(B303),'Logistic Catalogue'!A:F,6,0),"")))</f>
        <v/>
      </c>
      <c r="T303" s="151" t="str">
        <f t="shared" si="24"/>
        <v/>
      </c>
      <c r="U303" s="151">
        <f>IF(D303="Tồn Kho",VLOOKUP($K$5,Link!F:H,3,FALSE),VLOOKUP($K$5,Link!F:I,4,FALSE))</f>
        <v>1</v>
      </c>
      <c r="V303" s="143" t="str">
        <f>IF(TRIM(B303)="","",IF($B$5="HỒ CHÍ MINH",IF(VLOOKUP(TRIM(B303),'Logistic Catalogue'!A:O,10,0)=0,"-",VLOOKUP(TRIM(B303),'Logistic Catalogue'!A:O,10,0)),IF($B$5="HAØ NỘI",IF(VLOOKUP(TRIM(B303),'Logistic Catalogue'!A:K,11,0)=0,"-",VLOOKUP(TRIM(B303),'Logistic Catalogue'!A:K,11,0)),"-")))</f>
        <v/>
      </c>
      <c r="W303" s="143" t="str">
        <f>IF(TRIM(B303)="","",IF($B$5="HỒ CHÍ MINH",VLOOKUP(TRIM(B303),'Logistic Catalogue'!A:O,2,),VLOOKUP(TRIM(B303),'Logistic Catalogue'!A:Q,3,0)))</f>
        <v/>
      </c>
      <c r="X303" s="70" t="str">
        <f>IF(TRIM(B303)="","",VLOOKUP(TRIM(B303),'Logistic Catalogue'!A:S,19,0))</f>
        <v/>
      </c>
    </row>
    <row r="304" spans="1:24" ht="13">
      <c r="A304" s="115">
        <v>291</v>
      </c>
      <c r="B304" s="18"/>
      <c r="C304" s="20"/>
      <c r="D304" s="125" t="str">
        <f t="shared" si="21"/>
        <v/>
      </c>
      <c r="E304" s="125" t="str">
        <f t="shared" si="22"/>
        <v/>
      </c>
      <c r="F304" s="125" t="str">
        <f>IF(TRIM(B304)="","",IF(AND(D304="Tồn kho",$B$5="HAØ NỘI"),VLOOKUP(TRIM(B304),'Logistic Catalogue'!A:G,7,0),IF(AND(D304="Tồn kho",$B$5="HỒ CHÍ MINH"),VLOOKUP(TRIM(B304),'Logistic Catalogue'!A:E,5,0),IF($B$5="HAØ NỘI",VLOOKUP(TRIM(B304),'Logistic Catalogue'!A:G,7,0),VLOOKUP(TRIM(B304),'Logistic Catalogue'!A:E,5,0)))))</f>
        <v/>
      </c>
      <c r="G304" s="129" t="str">
        <f>IF(TRIM(B304)="","",(VLOOKUP(TRIM(B304),'Logistic Catalogue'!A:O,8,0)))</f>
        <v/>
      </c>
      <c r="H304" s="129" t="str">
        <f>IF(TRIM(B304)="","",(VLOOKUP(TRIM(B304),'Logistic Catalogue'!A:O,9,0)))</f>
        <v/>
      </c>
      <c r="I304" s="126" t="str">
        <f t="shared" si="20"/>
        <v/>
      </c>
      <c r="J304" s="130" t="str">
        <f>IF(TRIM(B304)="","",VLOOKUP(TRIM(B304),'Logistic Catalogue'!A:O,13,0))</f>
        <v/>
      </c>
      <c r="K304" s="127" t="str">
        <f t="shared" si="23"/>
        <v/>
      </c>
      <c r="L304" s="134" t="str">
        <f>IF(TRIM(B304)="","",IF(OR(VLOOKUP(TRIM(B304),'Logistic Catalogue'!A:R,18,0)=285,VLOOKUP(TRIM(B304),'Logistic Catalogue'!A:R,18,0)=286,VLOOKUP(TRIM(B304),'Logistic Catalogue'!A:S,19,0)&lt;&gt;"1000003"),"Chæ caáp giaáy xaùc nhaän xuaát xöù cuûa SEVN",""))</f>
        <v/>
      </c>
      <c r="M304" s="134" t="str">
        <f>IF(TRIM(B304)="","",VLOOKUP(TRIM(B304),'Logistic Catalogue'!A:N,14,0))</f>
        <v/>
      </c>
      <c r="N304" s="134" t="str">
        <f>IF(TRIM(B304)="","",VLOOKUP(TRIM(B304),'Logistic Catalogue'!A:O,15,0))</f>
        <v/>
      </c>
      <c r="O304" s="134" t="str">
        <f>IF(TRIM(B304)="","",VLOOKUP(TRIM(B304),'Logistic Catalogue'!A:P,16,0))</f>
        <v/>
      </c>
      <c r="P304" s="173" t="str">
        <f>IF(TRIM(B304)="","",VLOOKUP(TRIM(B304),'Logistic Catalogue'!A:Q,17,0)*C304)</f>
        <v/>
      </c>
      <c r="S304" s="142" t="str">
        <f>IF(TRIM(B304)="","",IF($B$5="HỒ CHÍ MINH",VLOOKUP(TRIM(B304),'Logistic Catalogue'!A:D,4,0),IF($B$5="HAØ NỘI",VLOOKUP(TRIM(B304),'Logistic Catalogue'!A:F,6,0),"")))</f>
        <v/>
      </c>
      <c r="T304" s="151" t="str">
        <f t="shared" si="24"/>
        <v/>
      </c>
      <c r="U304" s="151">
        <f>IF(D304="Tồn Kho",VLOOKUP($K$5,Link!F:H,3,FALSE),VLOOKUP($K$5,Link!F:I,4,FALSE))</f>
        <v>1</v>
      </c>
      <c r="V304" s="143" t="str">
        <f>IF(TRIM(B304)="","",IF($B$5="HỒ CHÍ MINH",IF(VLOOKUP(TRIM(B304),'Logistic Catalogue'!A:O,10,0)=0,"-",VLOOKUP(TRIM(B304),'Logistic Catalogue'!A:O,10,0)),IF($B$5="HAØ NỘI",IF(VLOOKUP(TRIM(B304),'Logistic Catalogue'!A:K,11,0)=0,"-",VLOOKUP(TRIM(B304),'Logistic Catalogue'!A:K,11,0)),"-")))</f>
        <v/>
      </c>
      <c r="W304" s="143" t="str">
        <f>IF(TRIM(B304)="","",IF($B$5="HỒ CHÍ MINH",VLOOKUP(TRIM(B304),'Logistic Catalogue'!A:O,2,),VLOOKUP(TRIM(B304),'Logistic Catalogue'!A:Q,3,0)))</f>
        <v/>
      </c>
      <c r="X304" s="70" t="str">
        <f>IF(TRIM(B304)="","",VLOOKUP(TRIM(B304),'Logistic Catalogue'!A:S,19,0))</f>
        <v/>
      </c>
    </row>
    <row r="305" spans="1:24" ht="13">
      <c r="A305" s="114">
        <v>292</v>
      </c>
      <c r="B305" s="18"/>
      <c r="C305" s="20"/>
      <c r="D305" s="125" t="str">
        <f t="shared" si="21"/>
        <v/>
      </c>
      <c r="E305" s="125" t="str">
        <f t="shared" si="22"/>
        <v/>
      </c>
      <c r="F305" s="125" t="str">
        <f>IF(TRIM(B305)="","",IF(AND(D305="Tồn kho",$B$5="HAØ NỘI"),VLOOKUP(TRIM(B305),'Logistic Catalogue'!A:G,7,0),IF(AND(D305="Tồn kho",$B$5="HỒ CHÍ MINH"),VLOOKUP(TRIM(B305),'Logistic Catalogue'!A:E,5,0),IF($B$5="HAØ NỘI",VLOOKUP(TRIM(B305),'Logistic Catalogue'!A:G,7,0),VLOOKUP(TRIM(B305),'Logistic Catalogue'!A:E,5,0)))))</f>
        <v/>
      </c>
      <c r="G305" s="129" t="str">
        <f>IF(TRIM(B305)="","",(VLOOKUP(TRIM(B305),'Logistic Catalogue'!A:O,8,0)))</f>
        <v/>
      </c>
      <c r="H305" s="129" t="str">
        <f>IF(TRIM(B305)="","",(VLOOKUP(TRIM(B305),'Logistic Catalogue'!A:O,9,0)))</f>
        <v/>
      </c>
      <c r="I305" s="126" t="str">
        <f t="shared" si="20"/>
        <v/>
      </c>
      <c r="J305" s="130" t="str">
        <f>IF(TRIM(B305)="","",VLOOKUP(TRIM(B305),'Logistic Catalogue'!A:O,13,0))</f>
        <v/>
      </c>
      <c r="K305" s="127" t="str">
        <f t="shared" si="23"/>
        <v/>
      </c>
      <c r="L305" s="134" t="str">
        <f>IF(TRIM(B305)="","",IF(OR(VLOOKUP(TRIM(B305),'Logistic Catalogue'!A:R,18,0)=285,VLOOKUP(TRIM(B305),'Logistic Catalogue'!A:R,18,0)=286,VLOOKUP(TRIM(B305),'Logistic Catalogue'!A:S,19,0)&lt;&gt;"1000003"),"Chæ caáp giaáy xaùc nhaän xuaát xöù cuûa SEVN",""))</f>
        <v/>
      </c>
      <c r="M305" s="134" t="str">
        <f>IF(TRIM(B305)="","",VLOOKUP(TRIM(B305),'Logistic Catalogue'!A:N,14,0))</f>
        <v/>
      </c>
      <c r="N305" s="134" t="str">
        <f>IF(TRIM(B305)="","",VLOOKUP(TRIM(B305),'Logistic Catalogue'!A:O,15,0))</f>
        <v/>
      </c>
      <c r="O305" s="134" t="str">
        <f>IF(TRIM(B305)="","",VLOOKUP(TRIM(B305),'Logistic Catalogue'!A:P,16,0))</f>
        <v/>
      </c>
      <c r="P305" s="173" t="str">
        <f>IF(TRIM(B305)="","",VLOOKUP(TRIM(B305),'Logistic Catalogue'!A:Q,17,0)*C305)</f>
        <v/>
      </c>
      <c r="S305" s="142" t="str">
        <f>IF(TRIM(B305)="","",IF($B$5="HỒ CHÍ MINH",VLOOKUP(TRIM(B305),'Logistic Catalogue'!A:D,4,0),IF($B$5="HAØ NỘI",VLOOKUP(TRIM(B305),'Logistic Catalogue'!A:F,6,0),"")))</f>
        <v/>
      </c>
      <c r="T305" s="151" t="str">
        <f t="shared" si="24"/>
        <v/>
      </c>
      <c r="U305" s="151">
        <f>IF(D305="Tồn Kho",VLOOKUP($K$5,Link!F:H,3,FALSE),VLOOKUP($K$5,Link!F:I,4,FALSE))</f>
        <v>1</v>
      </c>
      <c r="V305" s="143" t="str">
        <f>IF(TRIM(B305)="","",IF($B$5="HỒ CHÍ MINH",IF(VLOOKUP(TRIM(B305),'Logistic Catalogue'!A:O,10,0)=0,"-",VLOOKUP(TRIM(B305),'Logistic Catalogue'!A:O,10,0)),IF($B$5="HAØ NỘI",IF(VLOOKUP(TRIM(B305),'Logistic Catalogue'!A:K,11,0)=0,"-",VLOOKUP(TRIM(B305),'Logistic Catalogue'!A:K,11,0)),"-")))</f>
        <v/>
      </c>
      <c r="W305" s="143" t="str">
        <f>IF(TRIM(B305)="","",IF($B$5="HỒ CHÍ MINH",VLOOKUP(TRIM(B305),'Logistic Catalogue'!A:O,2,),VLOOKUP(TRIM(B305),'Logistic Catalogue'!A:Q,3,0)))</f>
        <v/>
      </c>
      <c r="X305" s="70" t="str">
        <f>IF(TRIM(B305)="","",VLOOKUP(TRIM(B305),'Logistic Catalogue'!A:S,19,0))</f>
        <v/>
      </c>
    </row>
    <row r="306" spans="1:24" ht="13">
      <c r="A306" s="115">
        <v>293</v>
      </c>
      <c r="B306" s="18"/>
      <c r="C306" s="20"/>
      <c r="D306" s="125" t="str">
        <f t="shared" si="21"/>
        <v/>
      </c>
      <c r="E306" s="125" t="str">
        <f t="shared" si="22"/>
        <v/>
      </c>
      <c r="F306" s="125" t="str">
        <f>IF(TRIM(B306)="","",IF(AND(D306="Tồn kho",$B$5="HAØ NỘI"),VLOOKUP(TRIM(B306),'Logistic Catalogue'!A:G,7,0),IF(AND(D306="Tồn kho",$B$5="HỒ CHÍ MINH"),VLOOKUP(TRIM(B306),'Logistic Catalogue'!A:E,5,0),IF($B$5="HAØ NỘI",VLOOKUP(TRIM(B306),'Logistic Catalogue'!A:G,7,0),VLOOKUP(TRIM(B306),'Logistic Catalogue'!A:E,5,0)))))</f>
        <v/>
      </c>
      <c r="G306" s="129" t="str">
        <f>IF(TRIM(B306)="","",(VLOOKUP(TRIM(B306),'Logistic Catalogue'!A:O,8,0)))</f>
        <v/>
      </c>
      <c r="H306" s="129" t="str">
        <f>IF(TRIM(B306)="","",(VLOOKUP(TRIM(B306),'Logistic Catalogue'!A:O,9,0)))</f>
        <v/>
      </c>
      <c r="I306" s="126" t="str">
        <f t="shared" si="20"/>
        <v/>
      </c>
      <c r="J306" s="130" t="str">
        <f>IF(TRIM(B306)="","",VLOOKUP(TRIM(B306),'Logistic Catalogue'!A:O,13,0))</f>
        <v/>
      </c>
      <c r="K306" s="127" t="str">
        <f t="shared" si="23"/>
        <v/>
      </c>
      <c r="L306" s="134" t="str">
        <f>IF(TRIM(B306)="","",IF(OR(VLOOKUP(TRIM(B306),'Logistic Catalogue'!A:R,18,0)=285,VLOOKUP(TRIM(B306),'Logistic Catalogue'!A:R,18,0)=286,VLOOKUP(TRIM(B306),'Logistic Catalogue'!A:S,19,0)&lt;&gt;"1000003"),"Chæ caáp giaáy xaùc nhaän xuaát xöù cuûa SEVN",""))</f>
        <v/>
      </c>
      <c r="M306" s="134" t="str">
        <f>IF(TRIM(B306)="","",VLOOKUP(TRIM(B306),'Logistic Catalogue'!A:N,14,0))</f>
        <v/>
      </c>
      <c r="N306" s="134" t="str">
        <f>IF(TRIM(B306)="","",VLOOKUP(TRIM(B306),'Logistic Catalogue'!A:O,15,0))</f>
        <v/>
      </c>
      <c r="O306" s="134" t="str">
        <f>IF(TRIM(B306)="","",VLOOKUP(TRIM(B306),'Logistic Catalogue'!A:P,16,0))</f>
        <v/>
      </c>
      <c r="P306" s="173" t="str">
        <f>IF(TRIM(B306)="","",VLOOKUP(TRIM(B306),'Logistic Catalogue'!A:Q,17,0)*C306)</f>
        <v/>
      </c>
      <c r="S306" s="142" t="str">
        <f>IF(TRIM(B306)="","",IF($B$5="HỒ CHÍ MINH",VLOOKUP(TRIM(B306),'Logistic Catalogue'!A:D,4,0),IF($B$5="HAØ NỘI",VLOOKUP(TRIM(B306),'Logistic Catalogue'!A:F,6,0),"")))</f>
        <v/>
      </c>
      <c r="T306" s="151" t="str">
        <f t="shared" si="24"/>
        <v/>
      </c>
      <c r="U306" s="151">
        <f>IF(D306="Tồn Kho",VLOOKUP($K$5,Link!F:H,3,FALSE),VLOOKUP($K$5,Link!F:I,4,FALSE))</f>
        <v>1</v>
      </c>
      <c r="V306" s="143" t="str">
        <f>IF(TRIM(B306)="","",IF($B$5="HỒ CHÍ MINH",IF(VLOOKUP(TRIM(B306),'Logistic Catalogue'!A:O,10,0)=0,"-",VLOOKUP(TRIM(B306),'Logistic Catalogue'!A:O,10,0)),IF($B$5="HAØ NỘI",IF(VLOOKUP(TRIM(B306),'Logistic Catalogue'!A:K,11,0)=0,"-",VLOOKUP(TRIM(B306),'Logistic Catalogue'!A:K,11,0)),"-")))</f>
        <v/>
      </c>
      <c r="W306" s="143" t="str">
        <f>IF(TRIM(B306)="","",IF($B$5="HỒ CHÍ MINH",VLOOKUP(TRIM(B306),'Logistic Catalogue'!A:O,2,),VLOOKUP(TRIM(B306),'Logistic Catalogue'!A:Q,3,0)))</f>
        <v/>
      </c>
      <c r="X306" s="70" t="str">
        <f>IF(TRIM(B306)="","",VLOOKUP(TRIM(B306),'Logistic Catalogue'!A:S,19,0))</f>
        <v/>
      </c>
    </row>
    <row r="307" spans="1:24" ht="13">
      <c r="A307" s="114">
        <v>294</v>
      </c>
      <c r="B307" s="18"/>
      <c r="C307" s="20"/>
      <c r="D307" s="125" t="str">
        <f t="shared" si="21"/>
        <v/>
      </c>
      <c r="E307" s="125" t="str">
        <f t="shared" si="22"/>
        <v/>
      </c>
      <c r="F307" s="125" t="str">
        <f>IF(TRIM(B307)="","",IF(AND(D307="Tồn kho",$B$5="HAØ NỘI"),VLOOKUP(TRIM(B307),'Logistic Catalogue'!A:G,7,0),IF(AND(D307="Tồn kho",$B$5="HỒ CHÍ MINH"),VLOOKUP(TRIM(B307),'Logistic Catalogue'!A:E,5,0),IF($B$5="HAØ NỘI",VLOOKUP(TRIM(B307),'Logistic Catalogue'!A:G,7,0),VLOOKUP(TRIM(B307),'Logistic Catalogue'!A:E,5,0)))))</f>
        <v/>
      </c>
      <c r="G307" s="129" t="str">
        <f>IF(TRIM(B307)="","",(VLOOKUP(TRIM(B307),'Logistic Catalogue'!A:O,8,0)))</f>
        <v/>
      </c>
      <c r="H307" s="129" t="str">
        <f>IF(TRIM(B307)="","",(VLOOKUP(TRIM(B307),'Logistic Catalogue'!A:O,9,0)))</f>
        <v/>
      </c>
      <c r="I307" s="126" t="str">
        <f t="shared" si="20"/>
        <v/>
      </c>
      <c r="J307" s="130" t="str">
        <f>IF(TRIM(B307)="","",VLOOKUP(TRIM(B307),'Logistic Catalogue'!A:O,13,0))</f>
        <v/>
      </c>
      <c r="K307" s="127" t="str">
        <f t="shared" si="23"/>
        <v/>
      </c>
      <c r="L307" s="134" t="str">
        <f>IF(TRIM(B307)="","",IF(OR(VLOOKUP(TRIM(B307),'Logistic Catalogue'!A:R,18,0)=285,VLOOKUP(TRIM(B307),'Logistic Catalogue'!A:R,18,0)=286,VLOOKUP(TRIM(B307),'Logistic Catalogue'!A:S,19,0)&lt;&gt;"1000003"),"Chæ caáp giaáy xaùc nhaän xuaát xöù cuûa SEVN",""))</f>
        <v/>
      </c>
      <c r="M307" s="134" t="str">
        <f>IF(TRIM(B307)="","",VLOOKUP(TRIM(B307),'Logistic Catalogue'!A:N,14,0))</f>
        <v/>
      </c>
      <c r="N307" s="134" t="str">
        <f>IF(TRIM(B307)="","",VLOOKUP(TRIM(B307),'Logistic Catalogue'!A:O,15,0))</f>
        <v/>
      </c>
      <c r="O307" s="134" t="str">
        <f>IF(TRIM(B307)="","",VLOOKUP(TRIM(B307),'Logistic Catalogue'!A:P,16,0))</f>
        <v/>
      </c>
      <c r="P307" s="173" t="str">
        <f>IF(TRIM(B307)="","",VLOOKUP(TRIM(B307),'Logistic Catalogue'!A:Q,17,0)*C307)</f>
        <v/>
      </c>
      <c r="S307" s="142" t="str">
        <f>IF(TRIM(B307)="","",IF($B$5="HỒ CHÍ MINH",VLOOKUP(TRIM(B307),'Logistic Catalogue'!A:D,4,0),IF($B$5="HAØ NỘI",VLOOKUP(TRIM(B307),'Logistic Catalogue'!A:F,6,0),"")))</f>
        <v/>
      </c>
      <c r="T307" s="151" t="str">
        <f t="shared" si="24"/>
        <v/>
      </c>
      <c r="U307" s="151">
        <f>IF(D307="Tồn Kho",VLOOKUP($K$5,Link!F:H,3,FALSE),VLOOKUP($K$5,Link!F:I,4,FALSE))</f>
        <v>1</v>
      </c>
      <c r="V307" s="143" t="str">
        <f>IF(TRIM(B307)="","",IF($B$5="HỒ CHÍ MINH",IF(VLOOKUP(TRIM(B307),'Logistic Catalogue'!A:O,10,0)=0,"-",VLOOKUP(TRIM(B307),'Logistic Catalogue'!A:O,10,0)),IF($B$5="HAØ NỘI",IF(VLOOKUP(TRIM(B307),'Logistic Catalogue'!A:K,11,0)=0,"-",VLOOKUP(TRIM(B307),'Logistic Catalogue'!A:K,11,0)),"-")))</f>
        <v/>
      </c>
      <c r="W307" s="143" t="str">
        <f>IF(TRIM(B307)="","",IF($B$5="HỒ CHÍ MINH",VLOOKUP(TRIM(B307),'Logistic Catalogue'!A:O,2,),VLOOKUP(TRIM(B307),'Logistic Catalogue'!A:Q,3,0)))</f>
        <v/>
      </c>
      <c r="X307" s="70" t="str">
        <f>IF(TRIM(B307)="","",VLOOKUP(TRIM(B307),'Logistic Catalogue'!A:S,19,0))</f>
        <v/>
      </c>
    </row>
    <row r="308" spans="1:24" ht="13">
      <c r="A308" s="115">
        <v>295</v>
      </c>
      <c r="B308" s="18"/>
      <c r="C308" s="20"/>
      <c r="D308" s="125" t="str">
        <f t="shared" si="21"/>
        <v/>
      </c>
      <c r="E308" s="125" t="str">
        <f t="shared" si="22"/>
        <v/>
      </c>
      <c r="F308" s="125" t="str">
        <f>IF(TRIM(B308)="","",IF(AND(D308="Tồn kho",$B$5="HAØ NỘI"),VLOOKUP(TRIM(B308),'Logistic Catalogue'!A:G,7,0),IF(AND(D308="Tồn kho",$B$5="HỒ CHÍ MINH"),VLOOKUP(TRIM(B308),'Logistic Catalogue'!A:E,5,0),IF($B$5="HAØ NỘI",VLOOKUP(TRIM(B308),'Logistic Catalogue'!A:G,7,0),VLOOKUP(TRIM(B308),'Logistic Catalogue'!A:E,5,0)))))</f>
        <v/>
      </c>
      <c r="G308" s="129" t="str">
        <f>IF(TRIM(B308)="","",(VLOOKUP(TRIM(B308),'Logistic Catalogue'!A:O,8,0)))</f>
        <v/>
      </c>
      <c r="H308" s="129" t="str">
        <f>IF(TRIM(B308)="","",(VLOOKUP(TRIM(B308),'Logistic Catalogue'!A:O,9,0)))</f>
        <v/>
      </c>
      <c r="I308" s="126" t="str">
        <f t="shared" si="20"/>
        <v/>
      </c>
      <c r="J308" s="130" t="str">
        <f>IF(TRIM(B308)="","",VLOOKUP(TRIM(B308),'Logistic Catalogue'!A:O,13,0))</f>
        <v/>
      </c>
      <c r="K308" s="127" t="str">
        <f t="shared" si="23"/>
        <v/>
      </c>
      <c r="L308" s="134" t="str">
        <f>IF(TRIM(B308)="","",IF(OR(VLOOKUP(TRIM(B308),'Logistic Catalogue'!A:R,18,0)=285,VLOOKUP(TRIM(B308),'Logistic Catalogue'!A:R,18,0)=286,VLOOKUP(TRIM(B308),'Logistic Catalogue'!A:S,19,0)&lt;&gt;"1000003"),"Chæ caáp giaáy xaùc nhaän xuaát xöù cuûa SEVN",""))</f>
        <v/>
      </c>
      <c r="M308" s="134" t="str">
        <f>IF(TRIM(B308)="","",VLOOKUP(TRIM(B308),'Logistic Catalogue'!A:N,14,0))</f>
        <v/>
      </c>
      <c r="N308" s="134" t="str">
        <f>IF(TRIM(B308)="","",VLOOKUP(TRIM(B308),'Logistic Catalogue'!A:O,15,0))</f>
        <v/>
      </c>
      <c r="O308" s="134" t="str">
        <f>IF(TRIM(B308)="","",VLOOKUP(TRIM(B308),'Logistic Catalogue'!A:P,16,0))</f>
        <v/>
      </c>
      <c r="P308" s="173" t="str">
        <f>IF(TRIM(B308)="","",VLOOKUP(TRIM(B308),'Logistic Catalogue'!A:Q,17,0)*C308)</f>
        <v/>
      </c>
      <c r="S308" s="142" t="str">
        <f>IF(TRIM(B308)="","",IF($B$5="HỒ CHÍ MINH",VLOOKUP(TRIM(B308),'Logistic Catalogue'!A:D,4,0),IF($B$5="HAØ NỘI",VLOOKUP(TRIM(B308),'Logistic Catalogue'!A:F,6,0),"")))</f>
        <v/>
      </c>
      <c r="T308" s="151" t="str">
        <f t="shared" si="24"/>
        <v/>
      </c>
      <c r="U308" s="151">
        <f>IF(D308="Tồn Kho",VLOOKUP($K$5,Link!F:H,3,FALSE),VLOOKUP($K$5,Link!F:I,4,FALSE))</f>
        <v>1</v>
      </c>
      <c r="V308" s="143" t="str">
        <f>IF(TRIM(B308)="","",IF($B$5="HỒ CHÍ MINH",IF(VLOOKUP(TRIM(B308),'Logistic Catalogue'!A:O,10,0)=0,"-",VLOOKUP(TRIM(B308),'Logistic Catalogue'!A:O,10,0)),IF($B$5="HAØ NỘI",IF(VLOOKUP(TRIM(B308),'Logistic Catalogue'!A:K,11,0)=0,"-",VLOOKUP(TRIM(B308),'Logistic Catalogue'!A:K,11,0)),"-")))</f>
        <v/>
      </c>
      <c r="W308" s="143" t="str">
        <f>IF(TRIM(B308)="","",IF($B$5="HỒ CHÍ MINH",VLOOKUP(TRIM(B308),'Logistic Catalogue'!A:O,2,),VLOOKUP(TRIM(B308),'Logistic Catalogue'!A:Q,3,0)))</f>
        <v/>
      </c>
      <c r="X308" s="70" t="str">
        <f>IF(TRIM(B308)="","",VLOOKUP(TRIM(B308),'Logistic Catalogue'!A:S,19,0))</f>
        <v/>
      </c>
    </row>
    <row r="309" spans="1:24" ht="13">
      <c r="A309" s="114">
        <v>296</v>
      </c>
      <c r="B309" s="18"/>
      <c r="C309" s="20"/>
      <c r="D309" s="125" t="str">
        <f t="shared" si="21"/>
        <v/>
      </c>
      <c r="E309" s="125" t="str">
        <f t="shared" si="22"/>
        <v/>
      </c>
      <c r="F309" s="125" t="str">
        <f>IF(TRIM(B309)="","",IF(AND(D309="Tồn kho",$B$5="HAØ NỘI"),VLOOKUP(TRIM(B309),'Logistic Catalogue'!A:G,7,0),IF(AND(D309="Tồn kho",$B$5="HỒ CHÍ MINH"),VLOOKUP(TRIM(B309),'Logistic Catalogue'!A:E,5,0),IF($B$5="HAØ NỘI",VLOOKUP(TRIM(B309),'Logistic Catalogue'!A:G,7,0),VLOOKUP(TRIM(B309),'Logistic Catalogue'!A:E,5,0)))))</f>
        <v/>
      </c>
      <c r="G309" s="129" t="str">
        <f>IF(TRIM(B309)="","",(VLOOKUP(TRIM(B309),'Logistic Catalogue'!A:O,8,0)))</f>
        <v/>
      </c>
      <c r="H309" s="129" t="str">
        <f>IF(TRIM(B309)="","",(VLOOKUP(TRIM(B309),'Logistic Catalogue'!A:O,9,0)))</f>
        <v/>
      </c>
      <c r="I309" s="126" t="str">
        <f t="shared" si="20"/>
        <v/>
      </c>
      <c r="J309" s="130" t="str">
        <f>IF(TRIM(B309)="","",VLOOKUP(TRIM(B309),'Logistic Catalogue'!A:O,13,0))</f>
        <v/>
      </c>
      <c r="K309" s="127" t="str">
        <f t="shared" si="23"/>
        <v/>
      </c>
      <c r="L309" s="134" t="str">
        <f>IF(TRIM(B309)="","",IF(OR(VLOOKUP(TRIM(B309),'Logistic Catalogue'!A:R,18,0)=285,VLOOKUP(TRIM(B309),'Logistic Catalogue'!A:R,18,0)=286,VLOOKUP(TRIM(B309),'Logistic Catalogue'!A:S,19,0)&lt;&gt;"1000003"),"Chæ caáp giaáy xaùc nhaän xuaát xöù cuûa SEVN",""))</f>
        <v/>
      </c>
      <c r="M309" s="134" t="str">
        <f>IF(TRIM(B309)="","",VLOOKUP(TRIM(B309),'Logistic Catalogue'!A:N,14,0))</f>
        <v/>
      </c>
      <c r="N309" s="134" t="str">
        <f>IF(TRIM(B309)="","",VLOOKUP(TRIM(B309),'Logistic Catalogue'!A:O,15,0))</f>
        <v/>
      </c>
      <c r="O309" s="134" t="str">
        <f>IF(TRIM(B309)="","",VLOOKUP(TRIM(B309),'Logistic Catalogue'!A:P,16,0))</f>
        <v/>
      </c>
      <c r="P309" s="173" t="str">
        <f>IF(TRIM(B309)="","",VLOOKUP(TRIM(B309),'Logistic Catalogue'!A:Q,17,0)*C309)</f>
        <v/>
      </c>
      <c r="S309" s="142" t="str">
        <f>IF(TRIM(B309)="","",IF($B$5="HỒ CHÍ MINH",VLOOKUP(TRIM(B309),'Logistic Catalogue'!A:D,4,0),IF($B$5="HAØ NỘI",VLOOKUP(TRIM(B309),'Logistic Catalogue'!A:F,6,0),"")))</f>
        <v/>
      </c>
      <c r="T309" s="151" t="str">
        <f t="shared" si="24"/>
        <v/>
      </c>
      <c r="U309" s="151">
        <f>IF(D309="Tồn Kho",VLOOKUP($K$5,Link!F:H,3,FALSE),VLOOKUP($K$5,Link!F:I,4,FALSE))</f>
        <v>1</v>
      </c>
      <c r="V309" s="143" t="str">
        <f>IF(TRIM(B309)="","",IF($B$5="HỒ CHÍ MINH",IF(VLOOKUP(TRIM(B309),'Logistic Catalogue'!A:O,10,0)=0,"-",VLOOKUP(TRIM(B309),'Logistic Catalogue'!A:O,10,0)),IF($B$5="HAØ NỘI",IF(VLOOKUP(TRIM(B309),'Logistic Catalogue'!A:K,11,0)=0,"-",VLOOKUP(TRIM(B309),'Logistic Catalogue'!A:K,11,0)),"-")))</f>
        <v/>
      </c>
      <c r="W309" s="143" t="str">
        <f>IF(TRIM(B309)="","",IF($B$5="HỒ CHÍ MINH",VLOOKUP(TRIM(B309),'Logistic Catalogue'!A:O,2,),VLOOKUP(TRIM(B309),'Logistic Catalogue'!A:Q,3,0)))</f>
        <v/>
      </c>
      <c r="X309" s="70" t="str">
        <f>IF(TRIM(B309)="","",VLOOKUP(TRIM(B309),'Logistic Catalogue'!A:S,19,0))</f>
        <v/>
      </c>
    </row>
    <row r="310" spans="1:24" ht="13">
      <c r="A310" s="115">
        <v>297</v>
      </c>
      <c r="B310" s="18"/>
      <c r="C310" s="20"/>
      <c r="D310" s="125" t="str">
        <f t="shared" si="21"/>
        <v/>
      </c>
      <c r="E310" s="125" t="str">
        <f t="shared" si="22"/>
        <v/>
      </c>
      <c r="F310" s="125" t="str">
        <f>IF(TRIM(B310)="","",IF(AND(D310="Tồn kho",$B$5="HAØ NỘI"),VLOOKUP(TRIM(B310),'Logistic Catalogue'!A:G,7,0),IF(AND(D310="Tồn kho",$B$5="HỒ CHÍ MINH"),VLOOKUP(TRIM(B310),'Logistic Catalogue'!A:E,5,0),IF($B$5="HAØ NỘI",VLOOKUP(TRIM(B310),'Logistic Catalogue'!A:G,7,0),VLOOKUP(TRIM(B310),'Logistic Catalogue'!A:E,5,0)))))</f>
        <v/>
      </c>
      <c r="G310" s="129" t="str">
        <f>IF(TRIM(B310)="","",(VLOOKUP(TRIM(B310),'Logistic Catalogue'!A:O,8,0)))</f>
        <v/>
      </c>
      <c r="H310" s="129" t="str">
        <f>IF(TRIM(B310)="","",(VLOOKUP(TRIM(B310),'Logistic Catalogue'!A:O,9,0)))</f>
        <v/>
      </c>
      <c r="I310" s="126" t="str">
        <f t="shared" si="20"/>
        <v/>
      </c>
      <c r="J310" s="130" t="str">
        <f>IF(TRIM(B310)="","",VLOOKUP(TRIM(B310),'Logistic Catalogue'!A:O,13,0))</f>
        <v/>
      </c>
      <c r="K310" s="127" t="str">
        <f t="shared" si="23"/>
        <v/>
      </c>
      <c r="L310" s="134" t="str">
        <f>IF(TRIM(B310)="","",IF(OR(VLOOKUP(TRIM(B310),'Logistic Catalogue'!A:R,18,0)=285,VLOOKUP(TRIM(B310),'Logistic Catalogue'!A:R,18,0)=286,VLOOKUP(TRIM(B310),'Logistic Catalogue'!A:S,19,0)&lt;&gt;"1000003"),"Chæ caáp giaáy xaùc nhaän xuaát xöù cuûa SEVN",""))</f>
        <v/>
      </c>
      <c r="M310" s="134" t="str">
        <f>IF(TRIM(B310)="","",VLOOKUP(TRIM(B310),'Logistic Catalogue'!A:N,14,0))</f>
        <v/>
      </c>
      <c r="N310" s="134" t="str">
        <f>IF(TRIM(B310)="","",VLOOKUP(TRIM(B310),'Logistic Catalogue'!A:O,15,0))</f>
        <v/>
      </c>
      <c r="O310" s="134" t="str">
        <f>IF(TRIM(B310)="","",VLOOKUP(TRIM(B310),'Logistic Catalogue'!A:P,16,0))</f>
        <v/>
      </c>
      <c r="P310" s="173" t="str">
        <f>IF(TRIM(B310)="","",VLOOKUP(TRIM(B310),'Logistic Catalogue'!A:Q,17,0)*C310)</f>
        <v/>
      </c>
      <c r="S310" s="142" t="str">
        <f>IF(TRIM(B310)="","",IF($B$5="HỒ CHÍ MINH",VLOOKUP(TRIM(B310),'Logistic Catalogue'!A:D,4,0),IF($B$5="HAØ NỘI",VLOOKUP(TRIM(B310),'Logistic Catalogue'!A:F,6,0),"")))</f>
        <v/>
      </c>
      <c r="T310" s="151" t="str">
        <f t="shared" si="24"/>
        <v/>
      </c>
      <c r="U310" s="151">
        <f>IF(D310="Tồn Kho",VLOOKUP($K$5,Link!F:H,3,FALSE),VLOOKUP($K$5,Link!F:I,4,FALSE))</f>
        <v>1</v>
      </c>
      <c r="V310" s="143" t="str">
        <f>IF(TRIM(B310)="","",IF($B$5="HỒ CHÍ MINH",IF(VLOOKUP(TRIM(B310),'Logistic Catalogue'!A:O,10,0)=0,"-",VLOOKUP(TRIM(B310),'Logistic Catalogue'!A:O,10,0)),IF($B$5="HAØ NỘI",IF(VLOOKUP(TRIM(B310),'Logistic Catalogue'!A:K,11,0)=0,"-",VLOOKUP(TRIM(B310),'Logistic Catalogue'!A:K,11,0)),"-")))</f>
        <v/>
      </c>
      <c r="W310" s="143" t="str">
        <f>IF(TRIM(B310)="","",IF($B$5="HỒ CHÍ MINH",VLOOKUP(TRIM(B310),'Logistic Catalogue'!A:O,2,),VLOOKUP(TRIM(B310),'Logistic Catalogue'!A:Q,3,0)))</f>
        <v/>
      </c>
      <c r="X310" s="70" t="str">
        <f>IF(TRIM(B310)="","",VLOOKUP(TRIM(B310),'Logistic Catalogue'!A:S,19,0))</f>
        <v/>
      </c>
    </row>
    <row r="311" spans="1:24" ht="13">
      <c r="A311" s="114">
        <v>298</v>
      </c>
      <c r="B311" s="18"/>
      <c r="C311" s="20"/>
      <c r="D311" s="125" t="str">
        <f t="shared" si="21"/>
        <v/>
      </c>
      <c r="E311" s="125" t="str">
        <f t="shared" si="22"/>
        <v/>
      </c>
      <c r="F311" s="125" t="str">
        <f>IF(TRIM(B311)="","",IF(AND(D311="Tồn kho",$B$5="HAØ NỘI"),VLOOKUP(TRIM(B311),'Logistic Catalogue'!A:G,7,0),IF(AND(D311="Tồn kho",$B$5="HỒ CHÍ MINH"),VLOOKUP(TRIM(B311),'Logistic Catalogue'!A:E,5,0),IF($B$5="HAØ NỘI",VLOOKUP(TRIM(B311),'Logistic Catalogue'!A:G,7,0),VLOOKUP(TRIM(B311),'Logistic Catalogue'!A:E,5,0)))))</f>
        <v/>
      </c>
      <c r="G311" s="129" t="str">
        <f>IF(TRIM(B311)="","",(VLOOKUP(TRIM(B311),'Logistic Catalogue'!A:O,8,0)))</f>
        <v/>
      </c>
      <c r="H311" s="129" t="str">
        <f>IF(TRIM(B311)="","",(VLOOKUP(TRIM(B311),'Logistic Catalogue'!A:O,9,0)))</f>
        <v/>
      </c>
      <c r="I311" s="126" t="str">
        <f t="shared" si="20"/>
        <v/>
      </c>
      <c r="J311" s="130" t="str">
        <f>IF(TRIM(B311)="","",VLOOKUP(TRIM(B311),'Logistic Catalogue'!A:O,13,0))</f>
        <v/>
      </c>
      <c r="K311" s="127" t="str">
        <f t="shared" si="23"/>
        <v/>
      </c>
      <c r="L311" s="134" t="str">
        <f>IF(TRIM(B311)="","",IF(OR(VLOOKUP(TRIM(B311),'Logistic Catalogue'!A:R,18,0)=285,VLOOKUP(TRIM(B311),'Logistic Catalogue'!A:R,18,0)=286,VLOOKUP(TRIM(B311),'Logistic Catalogue'!A:S,19,0)&lt;&gt;"1000003"),"Chæ caáp giaáy xaùc nhaän xuaát xöù cuûa SEVN",""))</f>
        <v/>
      </c>
      <c r="M311" s="134" t="str">
        <f>IF(TRIM(B311)="","",VLOOKUP(TRIM(B311),'Logistic Catalogue'!A:N,14,0))</f>
        <v/>
      </c>
      <c r="N311" s="134" t="str">
        <f>IF(TRIM(B311)="","",VLOOKUP(TRIM(B311),'Logistic Catalogue'!A:O,15,0))</f>
        <v/>
      </c>
      <c r="O311" s="134" t="str">
        <f>IF(TRIM(B311)="","",VLOOKUP(TRIM(B311),'Logistic Catalogue'!A:P,16,0))</f>
        <v/>
      </c>
      <c r="P311" s="173" t="str">
        <f>IF(TRIM(B311)="","",VLOOKUP(TRIM(B311),'Logistic Catalogue'!A:Q,17,0)*C311)</f>
        <v/>
      </c>
      <c r="S311" s="142" t="str">
        <f>IF(TRIM(B311)="","",IF($B$5="HỒ CHÍ MINH",VLOOKUP(TRIM(B311),'Logistic Catalogue'!A:D,4,0),IF($B$5="HAØ NỘI",VLOOKUP(TRIM(B311),'Logistic Catalogue'!A:F,6,0),"")))</f>
        <v/>
      </c>
      <c r="T311" s="151" t="str">
        <f t="shared" si="24"/>
        <v/>
      </c>
      <c r="U311" s="151">
        <f>IF(D311="Tồn Kho",VLOOKUP($K$5,Link!F:H,3,FALSE),VLOOKUP($K$5,Link!F:I,4,FALSE))</f>
        <v>1</v>
      </c>
      <c r="V311" s="143" t="str">
        <f>IF(TRIM(B311)="","",IF($B$5="HỒ CHÍ MINH",IF(VLOOKUP(TRIM(B311),'Logistic Catalogue'!A:O,10,0)=0,"-",VLOOKUP(TRIM(B311),'Logistic Catalogue'!A:O,10,0)),IF($B$5="HAØ NỘI",IF(VLOOKUP(TRIM(B311),'Logistic Catalogue'!A:K,11,0)=0,"-",VLOOKUP(TRIM(B311),'Logistic Catalogue'!A:K,11,0)),"-")))</f>
        <v/>
      </c>
      <c r="W311" s="143" t="str">
        <f>IF(TRIM(B311)="","",IF($B$5="HỒ CHÍ MINH",VLOOKUP(TRIM(B311),'Logistic Catalogue'!A:O,2,),VLOOKUP(TRIM(B311),'Logistic Catalogue'!A:Q,3,0)))</f>
        <v/>
      </c>
      <c r="X311" s="70" t="str">
        <f>IF(TRIM(B311)="","",VLOOKUP(TRIM(B311),'Logistic Catalogue'!A:S,19,0))</f>
        <v/>
      </c>
    </row>
    <row r="312" spans="1:24" ht="13">
      <c r="A312" s="115">
        <v>299</v>
      </c>
      <c r="B312" s="18"/>
      <c r="C312" s="20"/>
      <c r="D312" s="125" t="str">
        <f t="shared" si="21"/>
        <v/>
      </c>
      <c r="E312" s="125" t="str">
        <f t="shared" si="22"/>
        <v/>
      </c>
      <c r="F312" s="125" t="str">
        <f>IF(TRIM(B312)="","",IF(AND(D312="Tồn kho",$B$5="HAØ NỘI"),VLOOKUP(TRIM(B312),'Logistic Catalogue'!A:G,7,0),IF(AND(D312="Tồn kho",$B$5="HỒ CHÍ MINH"),VLOOKUP(TRIM(B312),'Logistic Catalogue'!A:E,5,0),IF($B$5="HAØ NỘI",VLOOKUP(TRIM(B312),'Logistic Catalogue'!A:G,7,0),VLOOKUP(TRIM(B312),'Logistic Catalogue'!A:E,5,0)))))</f>
        <v/>
      </c>
      <c r="G312" s="129" t="str">
        <f>IF(TRIM(B312)="","",(VLOOKUP(TRIM(B312),'Logistic Catalogue'!A:O,8,0)))</f>
        <v/>
      </c>
      <c r="H312" s="129" t="str">
        <f>IF(TRIM(B312)="","",(VLOOKUP(TRIM(B312),'Logistic Catalogue'!A:O,9,0)))</f>
        <v/>
      </c>
      <c r="I312" s="126" t="str">
        <f t="shared" si="20"/>
        <v/>
      </c>
      <c r="J312" s="130" t="str">
        <f>IF(TRIM(B312)="","",VLOOKUP(TRIM(B312),'Logistic Catalogue'!A:O,13,0))</f>
        <v/>
      </c>
      <c r="K312" s="127" t="str">
        <f t="shared" si="23"/>
        <v/>
      </c>
      <c r="L312" s="134" t="str">
        <f>IF(TRIM(B312)="","",IF(OR(VLOOKUP(TRIM(B312),'Logistic Catalogue'!A:R,18,0)=285,VLOOKUP(TRIM(B312),'Logistic Catalogue'!A:R,18,0)=286,VLOOKUP(TRIM(B312),'Logistic Catalogue'!A:S,19,0)&lt;&gt;"1000003"),"Chæ caáp giaáy xaùc nhaän xuaát xöù cuûa SEVN",""))</f>
        <v/>
      </c>
      <c r="M312" s="134" t="str">
        <f>IF(TRIM(B312)="","",VLOOKUP(TRIM(B312),'Logistic Catalogue'!A:N,14,0))</f>
        <v/>
      </c>
      <c r="N312" s="134" t="str">
        <f>IF(TRIM(B312)="","",VLOOKUP(TRIM(B312),'Logistic Catalogue'!A:O,15,0))</f>
        <v/>
      </c>
      <c r="O312" s="134" t="str">
        <f>IF(TRIM(B312)="","",VLOOKUP(TRIM(B312),'Logistic Catalogue'!A:P,16,0))</f>
        <v/>
      </c>
      <c r="P312" s="173" t="str">
        <f>IF(TRIM(B312)="","",VLOOKUP(TRIM(B312),'Logistic Catalogue'!A:Q,17,0)*C312)</f>
        <v/>
      </c>
      <c r="S312" s="142" t="str">
        <f>IF(TRIM(B312)="","",IF($B$5="HỒ CHÍ MINH",VLOOKUP(TRIM(B312),'Logistic Catalogue'!A:D,4,0),IF($B$5="HAØ NỘI",VLOOKUP(TRIM(B312),'Logistic Catalogue'!A:F,6,0),"")))</f>
        <v/>
      </c>
      <c r="T312" s="151" t="str">
        <f t="shared" si="24"/>
        <v/>
      </c>
      <c r="U312" s="151">
        <f>IF(D312="Tồn Kho",VLOOKUP($K$5,Link!F:H,3,FALSE),VLOOKUP($K$5,Link!F:I,4,FALSE))</f>
        <v>1</v>
      </c>
      <c r="V312" s="143" t="str">
        <f>IF(TRIM(B312)="","",IF($B$5="HỒ CHÍ MINH",IF(VLOOKUP(TRIM(B312),'Logistic Catalogue'!A:O,10,0)=0,"-",VLOOKUP(TRIM(B312),'Logistic Catalogue'!A:O,10,0)),IF($B$5="HAØ NỘI",IF(VLOOKUP(TRIM(B312),'Logistic Catalogue'!A:K,11,0)=0,"-",VLOOKUP(TRIM(B312),'Logistic Catalogue'!A:K,11,0)),"-")))</f>
        <v/>
      </c>
      <c r="W312" s="143" t="str">
        <f>IF(TRIM(B312)="","",IF($B$5="HỒ CHÍ MINH",VLOOKUP(TRIM(B312),'Logistic Catalogue'!A:O,2,),VLOOKUP(TRIM(B312),'Logistic Catalogue'!A:Q,3,0)))</f>
        <v/>
      </c>
      <c r="X312" s="70" t="str">
        <f>IF(TRIM(B312)="","",VLOOKUP(TRIM(B312),'Logistic Catalogue'!A:S,19,0))</f>
        <v/>
      </c>
    </row>
    <row r="313" spans="1:24" ht="13">
      <c r="A313" s="114">
        <v>300</v>
      </c>
      <c r="B313" s="18"/>
      <c r="C313" s="20"/>
      <c r="D313" s="125" t="str">
        <f t="shared" si="21"/>
        <v/>
      </c>
      <c r="E313" s="125" t="str">
        <f t="shared" si="22"/>
        <v/>
      </c>
      <c r="F313" s="125" t="str">
        <f>IF(TRIM(B313)="","",IF(AND(D313="Tồn kho",$B$5="HAØ NỘI"),VLOOKUP(TRIM(B313),'Logistic Catalogue'!A:G,7,0),IF(AND(D313="Tồn kho",$B$5="HỒ CHÍ MINH"),VLOOKUP(TRIM(B313),'Logistic Catalogue'!A:E,5,0),IF($B$5="HAØ NỘI",VLOOKUP(TRIM(B313),'Logistic Catalogue'!A:G,7,0),VLOOKUP(TRIM(B313),'Logistic Catalogue'!A:E,5,0)))))</f>
        <v/>
      </c>
      <c r="G313" s="129" t="str">
        <f>IF(TRIM(B313)="","",(VLOOKUP(TRIM(B313),'Logistic Catalogue'!A:O,8,0)))</f>
        <v/>
      </c>
      <c r="H313" s="129" t="str">
        <f>IF(TRIM(B313)="","",(VLOOKUP(TRIM(B313),'Logistic Catalogue'!A:O,9,0)))</f>
        <v/>
      </c>
      <c r="I313" s="126" t="str">
        <f t="shared" si="20"/>
        <v/>
      </c>
      <c r="J313" s="130" t="str">
        <f>IF(TRIM(B313)="","",VLOOKUP(TRIM(B313),'Logistic Catalogue'!A:O,13,0))</f>
        <v/>
      </c>
      <c r="K313" s="127" t="str">
        <f t="shared" si="23"/>
        <v/>
      </c>
      <c r="L313" s="134" t="str">
        <f>IF(TRIM(B313)="","",IF(OR(VLOOKUP(TRIM(B313),'Logistic Catalogue'!A:R,18,0)=285,VLOOKUP(TRIM(B313),'Logistic Catalogue'!A:R,18,0)=286,VLOOKUP(TRIM(B313),'Logistic Catalogue'!A:S,19,0)&lt;&gt;"1000003"),"Chæ caáp giaáy xaùc nhaän xuaát xöù cuûa SEVN",""))</f>
        <v/>
      </c>
      <c r="M313" s="134" t="str">
        <f>IF(TRIM(B313)="","",VLOOKUP(TRIM(B313),'Logistic Catalogue'!A:N,14,0))</f>
        <v/>
      </c>
      <c r="N313" s="134" t="str">
        <f>IF(TRIM(B313)="","",VLOOKUP(TRIM(B313),'Logistic Catalogue'!A:O,15,0))</f>
        <v/>
      </c>
      <c r="O313" s="134" t="str">
        <f>IF(TRIM(B313)="","",VLOOKUP(TRIM(B313),'Logistic Catalogue'!A:P,16,0))</f>
        <v/>
      </c>
      <c r="P313" s="173" t="str">
        <f>IF(TRIM(B313)="","",VLOOKUP(TRIM(B313),'Logistic Catalogue'!A:Q,17,0)*C313)</f>
        <v/>
      </c>
      <c r="S313" s="142" t="str">
        <f>IF(TRIM(B313)="","",IF($B$5="HỒ CHÍ MINH",VLOOKUP(TRIM(B313),'Logistic Catalogue'!A:D,4,0),IF($B$5="HAØ NỘI",VLOOKUP(TRIM(B313),'Logistic Catalogue'!A:F,6,0),"")))</f>
        <v/>
      </c>
      <c r="T313" s="151" t="str">
        <f t="shared" si="24"/>
        <v/>
      </c>
      <c r="U313" s="151">
        <f>IF(D313="Tồn Kho",VLOOKUP($K$5,Link!F:H,3,FALSE),VLOOKUP($K$5,Link!F:I,4,FALSE))</f>
        <v>1</v>
      </c>
      <c r="V313" s="143" t="str">
        <f>IF(TRIM(B313)="","",IF($B$5="HỒ CHÍ MINH",IF(VLOOKUP(TRIM(B313),'Logistic Catalogue'!A:O,10,0)=0,"-",VLOOKUP(TRIM(B313),'Logistic Catalogue'!A:O,10,0)),IF($B$5="HAØ NỘI",IF(VLOOKUP(TRIM(B313),'Logistic Catalogue'!A:K,11,0)=0,"-",VLOOKUP(TRIM(B313),'Logistic Catalogue'!A:K,11,0)),"-")))</f>
        <v/>
      </c>
      <c r="W313" s="143" t="str">
        <f>IF(TRIM(B313)="","",IF($B$5="HỒ CHÍ MINH",VLOOKUP(TRIM(B313),'Logistic Catalogue'!A:O,2,),VLOOKUP(TRIM(B313),'Logistic Catalogue'!A:Q,3,0)))</f>
        <v/>
      </c>
      <c r="X313" s="70" t="str">
        <f>IF(TRIM(B313)="","",VLOOKUP(TRIM(B313),'Logistic Catalogue'!A:S,19,0))</f>
        <v/>
      </c>
    </row>
  </sheetData>
  <sheetProtection algorithmName="SHA-512" hashValue="CLHDWEi55OjezLe7XT0MlIACKiuGFLv2wPsATQWWIfRUUO7sY+hlOs+mxq0/hnQIpleHh8RJ22OHDHAMe5xn1w==" saltValue="HiYLGy/zyTGTK6SrwpXbUw==" spinCount="100000" sheet="1" objects="1" scenarios="1"/>
  <mergeCells count="1">
    <mergeCell ref="B1:G1"/>
  </mergeCells>
  <conditionalFormatting sqref="B17:B18 B20:B113">
    <cfRule type="cellIs" dxfId="96" priority="54" stopIfTrue="1" operator="greaterThan">
      <formula>0</formula>
    </cfRule>
  </conditionalFormatting>
  <conditionalFormatting sqref="K15:P15">
    <cfRule type="containsText" dxfId="95" priority="53" operator="containsText" text="OK">
      <formula>NOT(ISERROR(SEARCH("OK",K15)))</formula>
    </cfRule>
  </conditionalFormatting>
  <conditionalFormatting sqref="K15:P313">
    <cfRule type="containsText" dxfId="94" priority="48" operator="containsText" text="duplicate">
      <formula>NOT(ISERROR(SEARCH("duplicate",K15)))</formula>
    </cfRule>
    <cfRule type="containsText" dxfId="93" priority="49" operator="containsText" text="above LOQ">
      <formula>NOT(ISERROR(SEARCH("above LOQ",K15)))</formula>
    </cfRule>
    <cfRule type="containsText" dxfId="92" priority="50" operator="containsText" text="lot size">
      <formula>NOT(ISERROR(SEARCH("lot size",K15)))</formula>
    </cfRule>
    <cfRule type="containsText" dxfId="91" priority="51" operator="containsText" text="below MOQ">
      <formula>NOT(ISERROR(SEARCH("below MOQ",K15)))</formula>
    </cfRule>
    <cfRule type="containsText" dxfId="90" priority="52" operator="containsText" text="Soá löôïng hôïp leä">
      <formula>NOT(ISERROR(SEARCH("Soá löôïng hôïp leä",K15)))</formula>
    </cfRule>
  </conditionalFormatting>
  <conditionalFormatting sqref="C15:C313">
    <cfRule type="expression" dxfId="89" priority="26">
      <formula>AND($K15="Khoâng ñaït soá löôïng toái thieåu")=TRUE</formula>
    </cfRule>
    <cfRule type="expression" dxfId="88" priority="45">
      <formula>AND($K15="Khoâng ñaït soá löôïng ñoùng goùi toái thieåu")=TRUE</formula>
    </cfRule>
    <cfRule type="expression" dxfId="87" priority="46">
      <formula>AND($K15="Vöôït quaù soá löôïng giôùi haïn")=TRUE</formula>
    </cfRule>
  </conditionalFormatting>
  <conditionalFormatting sqref="B15:B18 B20:B313">
    <cfRule type="expression" dxfId="86" priority="41">
      <formula>AND($K15="duplicate")=TRUE</formula>
    </cfRule>
  </conditionalFormatting>
  <conditionalFormatting sqref="K11:P11 B11:D11 B10">
    <cfRule type="containsText" dxfId="85" priority="39" operator="containsText" text="OK">
      <formula>NOT(ISERROR(SEARCH("OK",B10)))</formula>
    </cfRule>
  </conditionalFormatting>
  <conditionalFormatting sqref="B17">
    <cfRule type="expression" dxfId="84" priority="30">
      <formula>AND($K17="duplicate")=TRUE</formula>
    </cfRule>
  </conditionalFormatting>
  <conditionalFormatting sqref="B17">
    <cfRule type="expression" dxfId="83" priority="29">
      <formula>AND($K17="duplicate")=TRUE</formula>
    </cfRule>
  </conditionalFormatting>
  <conditionalFormatting sqref="B18">
    <cfRule type="cellIs" dxfId="82" priority="23" stopIfTrue="1" operator="greaterThan">
      <formula>0</formula>
    </cfRule>
  </conditionalFormatting>
  <conditionalFormatting sqref="B17:B18">
    <cfRule type="expression" dxfId="81" priority="22">
      <formula>AND($K17="duplicate")=TRUE</formula>
    </cfRule>
  </conditionalFormatting>
  <conditionalFormatting sqref="B17">
    <cfRule type="expression" dxfId="80" priority="21">
      <formula>AND($K17="duplicate")=TRUE</formula>
    </cfRule>
  </conditionalFormatting>
  <conditionalFormatting sqref="B17:B18">
    <cfRule type="expression" dxfId="79" priority="20">
      <formula>AND($K17="duplicate")=TRUE</formula>
    </cfRule>
  </conditionalFormatting>
  <conditionalFormatting sqref="B17:B18 B20:B21">
    <cfRule type="cellIs" dxfId="78" priority="19" stopIfTrue="1" operator="greaterThan">
      <formula>0</formula>
    </cfRule>
  </conditionalFormatting>
  <conditionalFormatting sqref="B15:B18 B20:B21">
    <cfRule type="expression" dxfId="77" priority="18">
      <formula>AND($K15="duplicate")=TRUE</formula>
    </cfRule>
  </conditionalFormatting>
  <conditionalFormatting sqref="B16">
    <cfRule type="expression" dxfId="76" priority="17">
      <formula>AND($K16="duplicate")=TRUE</formula>
    </cfRule>
  </conditionalFormatting>
  <conditionalFormatting sqref="B15:B18 B20:B21">
    <cfRule type="expression" dxfId="75" priority="16">
      <formula>AND($K15="duplicate")=TRUE</formula>
    </cfRule>
  </conditionalFormatting>
  <conditionalFormatting sqref="B17:B18 B20:B21">
    <cfRule type="cellIs" dxfId="74" priority="14" stopIfTrue="1" operator="greaterThan">
      <formula>0</formula>
    </cfRule>
  </conditionalFormatting>
  <conditionalFormatting sqref="B15:B18 B20:B21">
    <cfRule type="expression" dxfId="73" priority="13">
      <formula>AND($K15="duplicate")=TRUE</formula>
    </cfRule>
  </conditionalFormatting>
  <conditionalFormatting sqref="B16">
    <cfRule type="expression" dxfId="72" priority="12">
      <formula>AND($K16="duplicate")=TRUE</formula>
    </cfRule>
  </conditionalFormatting>
  <conditionalFormatting sqref="B15:B18 B20:B21">
    <cfRule type="expression" dxfId="71" priority="11">
      <formula>AND($K15="duplicate")=TRUE</formula>
    </cfRule>
  </conditionalFormatting>
  <conditionalFormatting sqref="B18 B20:B22">
    <cfRule type="cellIs" dxfId="70" priority="9" stopIfTrue="1" operator="greaterThan">
      <formula>0</formula>
    </cfRule>
  </conditionalFormatting>
  <conditionalFormatting sqref="B16:B18 B20:B22">
    <cfRule type="expression" dxfId="69" priority="8">
      <formula>AND($K16="duplicate")=TRUE</formula>
    </cfRule>
  </conditionalFormatting>
  <conditionalFormatting sqref="B17">
    <cfRule type="expression" dxfId="68" priority="7">
      <formula>AND($K17="duplicate")=TRUE</formula>
    </cfRule>
  </conditionalFormatting>
  <conditionalFormatting sqref="B16:B18 B20:B22">
    <cfRule type="expression" dxfId="67" priority="6">
      <formula>AND($K16="duplicate")=TRUE</formula>
    </cfRule>
  </conditionalFormatting>
  <conditionalFormatting sqref="B20">
    <cfRule type="duplicateValues" dxfId="66" priority="5"/>
  </conditionalFormatting>
  <conditionalFormatting sqref="B19">
    <cfRule type="cellIs" dxfId="65" priority="4" stopIfTrue="1" operator="greaterThan">
      <formula>0</formula>
    </cfRule>
  </conditionalFormatting>
  <conditionalFormatting sqref="B19">
    <cfRule type="expression" dxfId="64" priority="3">
      <formula>AND($K19="duplicate")=TRUE</formula>
    </cfRule>
  </conditionalFormatting>
  <conditionalFormatting sqref="B19">
    <cfRule type="expression" dxfId="63" priority="2">
      <formula>AND($K19="duplicate")=TRUE</formula>
    </cfRule>
  </conditionalFormatting>
  <conditionalFormatting sqref="B19">
    <cfRule type="duplicateValues" dxfId="62" priority="1"/>
  </conditionalFormatting>
  <dataValidations disablePrompts="1" xWindow="560" yWindow="388" count="2">
    <dataValidation type="list" allowBlank="1" showInputMessage="1" showErrorMessage="1" sqref="C12" xr:uid="{00000000-0002-0000-0200-000000000000}">
      <formula1>"""HCMC area"", ""Central Vietnam"""</formula1>
    </dataValidation>
    <dataValidation type="list" allowBlank="1" showInputMessage="1" showErrorMessage="1" sqref="K5" xr:uid="{00000000-0002-0000-0200-000001000000}">
      <formula1>Provinces</formula1>
    </dataValidation>
  </dataValidations>
  <pageMargins left="0.25" right="0.25" top="0.75" bottom="0.75" header="0.3" footer="0.3"/>
  <pageSetup orientation="landscape" r:id="rId1"/>
  <headerFooter alignWithMargins="0"/>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W313"/>
  <sheetViews>
    <sheetView tabSelected="1" zoomScaleNormal="100" workbookViewId="0">
      <pane xSplit="3" ySplit="15" topLeftCell="D16" activePane="bottomRight" state="frozen"/>
      <selection pane="topRight" activeCell="D1" sqref="D1"/>
      <selection pane="bottomLeft" activeCell="A16" sqref="A16"/>
      <selection pane="bottomRight" activeCell="B16" sqref="B16"/>
    </sheetView>
  </sheetViews>
  <sheetFormatPr defaultColWidth="9.1796875" defaultRowHeight="12.5"/>
  <cols>
    <col min="1" max="1" width="3.7265625" style="22" bestFit="1" customWidth="1"/>
    <col min="2" max="2" width="33.81640625" style="68" customWidth="1"/>
    <col min="3" max="3" width="11.453125" style="54" customWidth="1"/>
    <col min="4" max="4" width="11.26953125" style="22" customWidth="1"/>
    <col min="5" max="5" width="11.453125" style="22" customWidth="1"/>
    <col min="6" max="6" width="15.26953125" style="22" customWidth="1"/>
    <col min="7" max="7" width="14.453125" style="55" customWidth="1"/>
    <col min="8" max="8" width="13.7265625" style="22" customWidth="1"/>
    <col min="9" max="9" width="13.7265625" style="54" customWidth="1"/>
    <col min="10" max="11" width="13.7265625" style="22" customWidth="1"/>
    <col min="12" max="12" width="40.26953125" style="22" customWidth="1"/>
    <col min="13" max="13" width="35.54296875" style="164" customWidth="1"/>
    <col min="14" max="14" width="9.1796875" style="22" customWidth="1"/>
    <col min="15" max="15" width="21.453125" style="22" customWidth="1"/>
    <col min="16" max="16" width="29.26953125" style="22" customWidth="1"/>
    <col min="17" max="17" width="14.453125" style="22" customWidth="1"/>
    <col min="18" max="18" width="11.54296875" style="22" customWidth="1"/>
    <col min="19" max="21" width="24" style="23" hidden="1" customWidth="1"/>
    <col min="22" max="22" width="26.1796875" style="22" hidden="1" customWidth="1"/>
    <col min="23" max="16384" width="9.1796875" style="22"/>
  </cols>
  <sheetData>
    <row r="1" spans="1:22" ht="19.5" customHeight="1">
      <c r="B1" s="220" t="s">
        <v>1010</v>
      </c>
      <c r="C1" s="220"/>
      <c r="D1" s="220"/>
      <c r="E1" s="220"/>
      <c r="F1" s="220"/>
      <c r="G1" s="220"/>
      <c r="H1" s="220"/>
      <c r="I1" s="220"/>
      <c r="J1" s="220"/>
      <c r="K1" s="38" t="s">
        <v>818</v>
      </c>
      <c r="L1" s="39">
        <v>43214</v>
      </c>
    </row>
    <row r="2" spans="1:22" ht="12" customHeight="1">
      <c r="B2" s="220"/>
      <c r="C2" s="220"/>
      <c r="D2" s="220"/>
      <c r="E2" s="220"/>
      <c r="F2" s="220"/>
      <c r="G2" s="220"/>
      <c r="H2" s="220"/>
      <c r="I2" s="220"/>
      <c r="J2" s="220"/>
      <c r="K2" s="24"/>
    </row>
    <row r="3" spans="1:22" ht="6" customHeight="1">
      <c r="B3" s="69"/>
      <c r="C3" s="37"/>
      <c r="D3" s="37"/>
      <c r="E3" s="37"/>
      <c r="F3" s="37"/>
      <c r="G3" s="37"/>
      <c r="H3" s="37"/>
      <c r="I3" s="37"/>
      <c r="J3" s="37"/>
      <c r="M3" s="168"/>
      <c r="N3" s="39"/>
      <c r="O3" s="39"/>
      <c r="P3" s="39"/>
      <c r="Q3" s="39"/>
    </row>
    <row r="4" spans="1:22" ht="2.25" customHeight="1">
      <c r="B4" s="40"/>
      <c r="C4" s="40"/>
      <c r="D4" s="40"/>
      <c r="E4" s="40"/>
      <c r="F4" s="40"/>
      <c r="G4" s="40"/>
      <c r="H4" s="40"/>
      <c r="I4" s="40"/>
      <c r="J4" s="40"/>
      <c r="K4" s="24"/>
    </row>
    <row r="5" spans="1:22" ht="13.5" thickBot="1">
      <c r="B5" s="177" t="s">
        <v>1009</v>
      </c>
      <c r="C5" s="37"/>
      <c r="D5" s="37"/>
      <c r="E5" s="37"/>
      <c r="F5" s="37"/>
      <c r="G5" s="37"/>
      <c r="H5" s="37"/>
      <c r="I5" s="37"/>
      <c r="J5" s="37"/>
      <c r="K5" s="24"/>
      <c r="L5" s="41" t="s">
        <v>819</v>
      </c>
      <c r="M5" s="169"/>
      <c r="N5" s="41"/>
      <c r="O5" s="41"/>
      <c r="P5" s="41"/>
      <c r="Q5" s="41"/>
    </row>
    <row r="6" spans="1:22" s="42" customFormat="1" ht="20.5" thickBot="1">
      <c r="B6" s="200" t="str">
        <f>VLOOKUP(L6,Link!A:B,2,FALSE)</f>
        <v>HO CHI MINH</v>
      </c>
      <c r="C6" s="43"/>
      <c r="D6" s="43"/>
      <c r="E6" s="43"/>
      <c r="F6" s="43"/>
      <c r="G6" s="43"/>
      <c r="H6" s="43"/>
      <c r="I6" s="43"/>
      <c r="J6" s="43"/>
      <c r="K6" s="44"/>
      <c r="L6" s="7" t="s">
        <v>721</v>
      </c>
      <c r="M6" s="169"/>
      <c r="S6" s="45"/>
      <c r="T6" s="45"/>
      <c r="U6" s="45"/>
    </row>
    <row r="7" spans="1:22" ht="12.75" customHeight="1">
      <c r="B7" s="40"/>
      <c r="C7" s="40"/>
      <c r="D7" s="176"/>
      <c r="E7" s="40"/>
      <c r="F7" s="40"/>
      <c r="G7" s="50" t="s">
        <v>822</v>
      </c>
      <c r="H7" s="40"/>
      <c r="I7" s="40"/>
      <c r="J7" s="40"/>
      <c r="K7" s="24"/>
    </row>
    <row r="8" spans="1:22" ht="20">
      <c r="B8" s="37" t="s">
        <v>919</v>
      </c>
      <c r="C8" s="37"/>
      <c r="D8" s="37"/>
      <c r="E8" s="37"/>
      <c r="F8" s="37"/>
      <c r="G8" s="201" t="str">
        <f>IF(OR($L$6="Other Provinces",COUNTIF(K16:K300,"above LOQ")),"Contact CCC",MAX(Table55[Standard Lead Time])&amp;" calendar days")</f>
        <v>0 calendar days</v>
      </c>
      <c r="H8" s="37"/>
      <c r="I8" s="37"/>
      <c r="J8" s="37"/>
      <c r="K8" s="24"/>
      <c r="L8" s="41" t="s">
        <v>820</v>
      </c>
      <c r="M8" s="169"/>
      <c r="N8" s="41"/>
      <c r="O8" s="41"/>
      <c r="P8" s="41"/>
      <c r="Q8" s="41"/>
    </row>
    <row r="9" spans="1:22" s="46" customFormat="1" ht="20">
      <c r="B9" s="48">
        <f ca="1">TODAY()</f>
        <v>44221</v>
      </c>
      <c r="C9" s="43"/>
      <c r="D9" s="43"/>
      <c r="E9" s="43"/>
      <c r="F9" s="43"/>
      <c r="G9" s="43"/>
      <c r="H9" s="43"/>
      <c r="I9" s="43"/>
      <c r="J9" s="43"/>
      <c r="K9" s="47"/>
      <c r="L9" s="170">
        <f ca="1">IF(L6="Other Provinces","Contact CCC",IF(L12="LARGE ORDER","Contact CCC",WORKDAY(B9,MAX(Table55[Standard Lead Time]))))</f>
        <v>44221</v>
      </c>
      <c r="M9" s="170"/>
      <c r="N9" s="48"/>
      <c r="O9" s="48"/>
      <c r="P9" s="48"/>
      <c r="Q9" s="48"/>
      <c r="S9" s="49"/>
      <c r="T9" s="49"/>
      <c r="U9" s="49"/>
    </row>
    <row r="10" spans="1:22" ht="12.75" customHeight="1">
      <c r="B10" s="37"/>
      <c r="C10" s="37"/>
      <c r="D10" s="37"/>
      <c r="E10" s="37"/>
      <c r="F10" s="37"/>
      <c r="G10" s="50"/>
      <c r="H10" s="51"/>
      <c r="I10" s="37"/>
      <c r="J10" s="37"/>
      <c r="K10" s="24"/>
    </row>
    <row r="11" spans="1:22" ht="20">
      <c r="B11" s="184" t="s">
        <v>996</v>
      </c>
      <c r="C11" s="185"/>
      <c r="D11" s="37"/>
      <c r="E11" s="37"/>
      <c r="F11" s="37"/>
      <c r="G11" s="52"/>
      <c r="H11" s="52"/>
      <c r="I11" s="37"/>
      <c r="J11" s="37"/>
      <c r="K11" s="24"/>
      <c r="L11" s="41" t="s">
        <v>821</v>
      </c>
      <c r="M11" s="169"/>
      <c r="N11" s="41"/>
      <c r="O11" s="41"/>
      <c r="P11" s="41"/>
      <c r="Q11" s="41"/>
    </row>
    <row r="12" spans="1:22" s="46" customFormat="1" ht="16.5" customHeight="1">
      <c r="B12" s="203">
        <f>SUMIFS($Q$16:$Q$313,$V$16:$V$313,"="&amp;"1000003")*(1+0.1)*2+SUMIFS($Q$16:$Q$313,$V$16:$V$313,"="&amp;"0",$Q$16:$Q$313,"&gt;=1000")*(1+0.1)*3+SUMIFS(Q16:Q313,V16:V313,"="&amp;"0",Q16:Q313,"&lt;1000")*(1+0.1)*5</f>
        <v>0</v>
      </c>
      <c r="C12" s="186" t="s">
        <v>979</v>
      </c>
      <c r="D12" s="37"/>
      <c r="E12" s="43"/>
      <c r="F12" s="43"/>
      <c r="G12" s="43"/>
      <c r="H12" s="43"/>
      <c r="I12" s="43"/>
      <c r="J12" s="43"/>
      <c r="K12" s="47"/>
      <c r="L12" s="138" t="str">
        <f>IF(COUNTA($B16:$B313)=0,"-",IF(OR(COUNTIF(K16:K313,"below MOQ")&gt;0,COUNTIF(K16:K313,"lot size")&gt;0),"Please revise order quantity",IF(COUNTIF(K16:K313,"above LOQ")&gt;0,"ABOVE LOQ","OK")))</f>
        <v>-</v>
      </c>
      <c r="M12" s="138"/>
      <c r="N12" s="53"/>
      <c r="O12" s="202"/>
      <c r="P12" s="53"/>
      <c r="Q12" s="53"/>
      <c r="R12" s="137"/>
      <c r="S12" s="49"/>
      <c r="T12" s="49"/>
      <c r="U12" s="49"/>
    </row>
    <row r="13" spans="1:22" ht="18">
      <c r="B13" s="187"/>
    </row>
    <row r="14" spans="1:22" s="56" customFormat="1" ht="15" customHeight="1">
      <c r="B14" s="57" t="s">
        <v>823</v>
      </c>
      <c r="C14" s="58"/>
      <c r="D14" s="58"/>
      <c r="E14" s="58"/>
      <c r="F14" s="58"/>
      <c r="G14" s="58"/>
      <c r="H14" s="58"/>
      <c r="I14" s="58"/>
      <c r="J14" s="58"/>
      <c r="K14" s="58"/>
      <c r="M14" s="171"/>
      <c r="S14" s="59"/>
      <c r="T14" s="59"/>
      <c r="U14" s="59"/>
    </row>
    <row r="15" spans="1:22" s="65" customFormat="1" ht="23">
      <c r="A15" s="60"/>
      <c r="B15" s="61" t="s">
        <v>21</v>
      </c>
      <c r="C15" s="61" t="s">
        <v>24</v>
      </c>
      <c r="D15" s="62" t="s">
        <v>18</v>
      </c>
      <c r="E15" s="62" t="s">
        <v>736</v>
      </c>
      <c r="F15" s="62" t="s">
        <v>1008</v>
      </c>
      <c r="G15" s="62" t="s">
        <v>19</v>
      </c>
      <c r="H15" s="63" t="s">
        <v>599</v>
      </c>
      <c r="I15" s="62" t="s">
        <v>20</v>
      </c>
      <c r="J15" s="62" t="s">
        <v>22</v>
      </c>
      <c r="K15" s="62" t="s">
        <v>23</v>
      </c>
      <c r="L15" s="64" t="s">
        <v>790</v>
      </c>
      <c r="M15" s="172" t="s">
        <v>987</v>
      </c>
      <c r="N15" s="131" t="s">
        <v>974</v>
      </c>
      <c r="O15" s="62" t="s">
        <v>1015</v>
      </c>
      <c r="P15" s="131" t="s">
        <v>976</v>
      </c>
      <c r="Q15" s="62" t="s">
        <v>1052</v>
      </c>
      <c r="S15" s="66" t="s">
        <v>803</v>
      </c>
      <c r="T15" s="66" t="s">
        <v>804</v>
      </c>
      <c r="U15" s="66" t="s">
        <v>805</v>
      </c>
    </row>
    <row r="16" spans="1:22" ht="13">
      <c r="A16" s="67">
        <v>1</v>
      </c>
      <c r="B16" s="215"/>
      <c r="C16" s="8"/>
      <c r="D16" s="118" t="str">
        <f>IF(TRIM(B16)="","",IF($B$6="HO CHI MINH",VLOOKUP(TRIM(B16),'Logistic Catalogue'!A:O,2,0),VLOOKUP(TRIM(B16),'Logistic Catalogue'!A:C,3,0)))</f>
        <v/>
      </c>
      <c r="E16" s="118" t="str">
        <f t="shared" ref="E16:E79" si="0">IF(TRIM(B16)="","",S16+U16)</f>
        <v/>
      </c>
      <c r="F16" s="118" t="str">
        <f>IF(TRIM(B16)="","",IF(AND(D16="Stock",$B$6="HANOI"),VLOOKUP(TRIM(B16),'Logistic Catalogue'!$A:$G,7,0),IF(AND(D16="Stock",$B$6="HO CHI MINH"),VLOOKUP(TRIM(B16),'Logistic Catalogue'!$A:$E,5,0),IF($B$6="HANOI",VLOOKUP(TRIM(B16),'Logistic Catalogue'!$A:$G,7,0),VLOOKUP(TRIM(B16),'Logistic Catalogue'!$A:$E,5,0)))))</f>
        <v/>
      </c>
      <c r="G16" s="119" t="str">
        <f>IF(TRIM(B16)="","",(VLOOKUP(TRIM(B16),'Logistic Catalogue'!A:O,8,0)))</f>
        <v/>
      </c>
      <c r="H16" s="119" t="str">
        <f>IF(TRIM(B16)="","",(VLOOKUP(TRIM(B16),'Logistic Catalogue'!A:O,9,0)))</f>
        <v/>
      </c>
      <c r="I16" s="119" t="str">
        <f>IF(TRIM(B16)="","",IF($B$6="HO CHI MINH",IF(VLOOKUP(TRIM(B16),'Logistic Catalogue'!A:O,10,0)=0,"-",VLOOKUP(TRIM(B16),'Logistic Catalogue'!A:O,10,0)),IF($B$6="HANOI",IF(VLOOKUP(TRIM(B16),'Logistic Catalogue'!A:K,11,0)=0,"-",VLOOKUP(TRIM(B16),'Logistic Catalogue'!A:K,11,0)),"-")))</f>
        <v/>
      </c>
      <c r="J16" s="118" t="str">
        <f>IF(TRIM(B16)="","",VLOOKUP(TRIM(B16),'Logistic Catalogue'!A:O,13,0))</f>
        <v/>
      </c>
      <c r="K16" s="120" t="str">
        <f t="shared" ref="K16:K79" si="1">IF(TRIM(B16)="","",IF($C16&lt;$G16,"below MOQ",(IF(CEILING($C16,$H16)&gt;$C16,"lot size",(IF($C16&gt;$I16,"above LOQ","Valided Qty"))))))</f>
        <v/>
      </c>
      <c r="L16" s="121" t="str">
        <f>IF(K16="OK","",IF(K16="below MOQ","order quantity cannot be smaller than MOQ",IF(K16="lot size","order quantity must be a multiple of lot size",IF(K16="above LOQ","Large Order Quantity may result in longer lead time",IF(K16="duplicate","you have placed order for the same product more than once","")))))</f>
        <v/>
      </c>
      <c r="M16" s="121" t="str">
        <f>IF(TRIM(B16)="","",IF(OR(VLOOKUP(TRIM(B16),'Logistic Catalogue'!A:R,18,0)=285,VLOOKUP(TRIM(B16),'Logistic Catalogue'!A:R,18,0)=286,VLOOKUP(TRIM(B16),'Logistic Catalogue'!A:S,19,0)&lt;&gt;"1000003"),"Confirmation of Country of Origin by SEVN",""))</f>
        <v/>
      </c>
      <c r="N16" s="135" t="str">
        <f>IF(TRIM(B16)="","",VLOOKUP(B16,'Logistic Catalogue'!A:N,14,0))</f>
        <v/>
      </c>
      <c r="O16" s="135" t="str">
        <f>IF(TRIM(B16)="","",VLOOKUP(B16,'Logistic Catalogue'!A:O,15,0))</f>
        <v/>
      </c>
      <c r="P16" s="135" t="str">
        <f>IF(TRIM(B16)="","",VLOOKUP(TRIM(B16),'Logistic Catalogue'!A:P,16,0))</f>
        <v/>
      </c>
      <c r="Q16" s="174" t="str">
        <f>IF(TRIM(B16)="","",VLOOKUP(B16,'Logistic Catalogue'!A:Q,17,0)*C16)</f>
        <v/>
      </c>
      <c r="S16" s="23" t="str">
        <f>IF(TRIM(B16)="","",IF($B$6="HO CHI MINH",VLOOKUP(TRIM(B16),'Logistic Catalogue'!A:D,4,FALSE),IF($B$6="HANOI",VLOOKUP(TRIM(B16),'Logistic Catalogue'!A:F,6,FALSE),"")))</f>
        <v/>
      </c>
      <c r="T16" s="23" t="str">
        <f>IF(TRIM(B16)="","",(INT(S16/7)*5)+MIN(MOD(S16,7),5))</f>
        <v/>
      </c>
      <c r="U16" s="23">
        <f>IF(D16="Stock",VLOOKUP($L$6,Link!A:D,3,FALSE),VLOOKUP($L$6,Link!A:D,4,FALSE))</f>
        <v>1</v>
      </c>
      <c r="V16" s="65" t="str">
        <f>IF(TRIM(B16)="","",VLOOKUP(TRIM(B16),'Logistic Catalogue'!A:S,19,0))</f>
        <v/>
      </c>
    </row>
    <row r="17" spans="1:23" s="140" customFormat="1" ht="13">
      <c r="A17" s="139">
        <v>2</v>
      </c>
      <c r="B17" s="215"/>
      <c r="C17" s="8"/>
      <c r="D17" s="118" t="str">
        <f>IF(TRIM(B17)="","",IF($B$6="HO CHI MINH",VLOOKUP(TRIM(B17),'Logistic Catalogue'!A:O,2,0),VLOOKUP(TRIM(B17),'Logistic Catalogue'!A:C,3,0)))</f>
        <v/>
      </c>
      <c r="E17" s="118" t="str">
        <f t="shared" si="0"/>
        <v/>
      </c>
      <c r="F17" s="118" t="str">
        <f>IF(TRIM(B17)="","",IF(AND(D17="Stock",$B$6="HANOI"),VLOOKUP(TRIM(B17),'Logistic Catalogue'!$A:$G,7,0),IF(AND(D17="Stock",$B$6="HO CHI MINH"),VLOOKUP(TRIM(B17),'Logistic Catalogue'!$A:$E,5,0),IF($B$6="HANOI",VLOOKUP(TRIM(B17),'Logistic Catalogue'!$A:$G,7,0),VLOOKUP(TRIM(B17),'Logistic Catalogue'!$A:$E,5,0)))))</f>
        <v/>
      </c>
      <c r="G17" s="119" t="str">
        <f>IF(TRIM(B17)="","",(VLOOKUP(TRIM(B17),'Logistic Catalogue'!A:O,8,0)))</f>
        <v/>
      </c>
      <c r="H17" s="119" t="str">
        <f>IF(TRIM(B17)="","",(VLOOKUP(TRIM(B17),'Logistic Catalogue'!A:O,9,0)))</f>
        <v/>
      </c>
      <c r="I17" s="119" t="str">
        <f>IF(TRIM(B17)="","",IF($B$6="HO CHI MINH",IF(VLOOKUP(TRIM(B17),'Logistic Catalogue'!A:O,10,0)=0,"-",VLOOKUP(TRIM(B17),'Logistic Catalogue'!A:O,10,0)),IF($B$6="HANOI",IF(VLOOKUP(TRIM(B17),'Logistic Catalogue'!A:K,11,0)=0,"-",VLOOKUP(TRIM(B17),'Logistic Catalogue'!A:K,11,0)),"-")))</f>
        <v/>
      </c>
      <c r="J17" s="118" t="str">
        <f>IF(TRIM(B17)="","",VLOOKUP(TRIM(B17),'Logistic Catalogue'!A:O,13,0))</f>
        <v/>
      </c>
      <c r="K17" s="120" t="str">
        <f t="shared" si="1"/>
        <v/>
      </c>
      <c r="L17" s="121" t="str">
        <f t="shared" ref="L17:L45" si="2">IF(K17="OK","",IF(K17="below MOQ","order quantity cannot be smaller than MOQ",IF(K17="lot size","order quantity must be a multiple of lot size",IF(K17="above LOQ","Large Order Quantity may result in longer lead time",IF(K17="duplicate","you have placed order for the same product more than once","")))))</f>
        <v/>
      </c>
      <c r="M17" s="121" t="str">
        <f>IF(TRIM(B17)="","",IF(OR(VLOOKUP(TRIM(B17),'Logistic Catalogue'!A:R,18,0)=285,VLOOKUP(TRIM(B17),'Logistic Catalogue'!A:R,18,0)=286,VLOOKUP(TRIM(B17),'Logistic Catalogue'!A:S,19,0)&lt;&gt;"1000003"),"Confirmation of Country of Origin by SEVN",""))</f>
        <v/>
      </c>
      <c r="N17" s="135" t="str">
        <f>IF(TRIM(B17)="","",VLOOKUP(B17,'Logistic Catalogue'!A:N,14,0))</f>
        <v/>
      </c>
      <c r="O17" s="135" t="str">
        <f>IF(TRIM(B17)="","",VLOOKUP(B17,'Logistic Catalogue'!A:O,15,0))</f>
        <v/>
      </c>
      <c r="P17" s="135" t="str">
        <f>IF(TRIM(B17)="","",VLOOKUP(TRIM(B17),'Logistic Catalogue'!A:P,16,0))</f>
        <v/>
      </c>
      <c r="Q17" s="174" t="str">
        <f>IF(TRIM(B17)="","",VLOOKUP(B17,'Logistic Catalogue'!A:Q,17,0)*C17)</f>
        <v/>
      </c>
      <c r="S17" s="23" t="str">
        <f>IF(TRIM(B17)="","",IF($B$6="HO CHI MINH",VLOOKUP(TRIM(B17),'Logistic Catalogue'!A:D,4,FALSE),IF($B$6="HANOI",VLOOKUP(TRIM(B17),'Logistic Catalogue'!A:F,6,FALSE),"")))</f>
        <v/>
      </c>
      <c r="T17" s="23" t="str">
        <f t="shared" ref="T17:T80" si="3">IF(TRIM(B17)="","",(INT(S17/7)*5)+MIN(MOD(S17,7),5))</f>
        <v/>
      </c>
      <c r="U17" s="23">
        <f>IF(D17="Stock",VLOOKUP($L$6,Link!A:D,3,FALSE),VLOOKUP($L$6,Link!A:D,4,FALSE))</f>
        <v>1</v>
      </c>
      <c r="V17" s="65" t="str">
        <f>IF(TRIM(B17)="","",VLOOKUP(TRIM(B17),'Logistic Catalogue'!A:S,19,0))</f>
        <v/>
      </c>
      <c r="W17" s="22"/>
    </row>
    <row r="18" spans="1:23" ht="13">
      <c r="A18" s="67">
        <v>3</v>
      </c>
      <c r="B18" s="215"/>
      <c r="C18" s="8"/>
      <c r="D18" s="118" t="str">
        <f>IF(TRIM(B18)="","",IF($B$6="HO CHI MINH",VLOOKUP(TRIM(B18),'Logistic Catalogue'!A:O,2,0),VLOOKUP(TRIM(B18),'Logistic Catalogue'!A:C,3,0)))</f>
        <v/>
      </c>
      <c r="E18" s="118" t="str">
        <f t="shared" si="0"/>
        <v/>
      </c>
      <c r="F18" s="118" t="str">
        <f>IF(TRIM(B18)="","",IF(AND(D18="Stock",$B$6="HANOI"),VLOOKUP(TRIM(B18),'Logistic Catalogue'!$A:$G,7,0),IF(AND(D18="Stock",$B$6="HO CHI MINH"),VLOOKUP(TRIM(B18),'Logistic Catalogue'!$A:$E,5,0),IF($B$6="HANOI",VLOOKUP(TRIM(B18),'Logistic Catalogue'!$A:$G,7,0),VLOOKUP(TRIM(B18),'Logistic Catalogue'!$A:$E,5,0)))))</f>
        <v/>
      </c>
      <c r="G18" s="119" t="str">
        <f>IF(TRIM(B18)="","",(VLOOKUP(TRIM(B18),'Logistic Catalogue'!A:O,8,0)))</f>
        <v/>
      </c>
      <c r="H18" s="119" t="str">
        <f>IF(TRIM(B18)="","",(VLOOKUP(TRIM(B18),'Logistic Catalogue'!A:O,9,0)))</f>
        <v/>
      </c>
      <c r="I18" s="119" t="str">
        <f>IF(TRIM(B18)="","",IF($B$6="HO CHI MINH",IF(VLOOKUP(TRIM(B18),'Logistic Catalogue'!A:O,10,0)=0,"-",VLOOKUP(TRIM(B18),'Logistic Catalogue'!A:O,10,0)),IF($B$6="HANOI",IF(VLOOKUP(TRIM(B18),'Logistic Catalogue'!A:K,11,0)=0,"-",VLOOKUP(TRIM(B18),'Logistic Catalogue'!A:K,11,0)),"-")))</f>
        <v/>
      </c>
      <c r="J18" s="118" t="str">
        <f>IF(TRIM(B18)="","",VLOOKUP(TRIM(B18),'Logistic Catalogue'!A:O,13,0))</f>
        <v/>
      </c>
      <c r="K18" s="120" t="str">
        <f t="shared" si="1"/>
        <v/>
      </c>
      <c r="L18" s="121" t="str">
        <f t="shared" si="2"/>
        <v/>
      </c>
      <c r="M18" s="121" t="str">
        <f>IF(TRIM(B18)="","",IF(OR(VLOOKUP(TRIM(B18),'Logistic Catalogue'!A:R,18,0)=285,VLOOKUP(TRIM(B18),'Logistic Catalogue'!A:R,18,0)=286,VLOOKUP(TRIM(B18),'Logistic Catalogue'!A:S,19,0)&lt;&gt;"1000003"),"Confirmation of Country of Origin by SEVN",""))</f>
        <v/>
      </c>
      <c r="N18" s="135" t="str">
        <f>IF(TRIM(B18)="","",VLOOKUP(B18,'Logistic Catalogue'!A:N,14,0))</f>
        <v/>
      </c>
      <c r="O18" s="135" t="str">
        <f>IF(TRIM(B18)="","",VLOOKUP(B18,'Logistic Catalogue'!A:O,15,0))</f>
        <v/>
      </c>
      <c r="P18" s="135" t="str">
        <f>IF(TRIM(B18)="","",VLOOKUP(TRIM(B18),'Logistic Catalogue'!A:P,16,0))</f>
        <v/>
      </c>
      <c r="Q18" s="174" t="str">
        <f>IF(TRIM(B18)="","",VLOOKUP(B18,'Logistic Catalogue'!A:Q,17,0)*C18)</f>
        <v/>
      </c>
      <c r="S18" s="23" t="str">
        <f>IF(TRIM(B18)="","",IF($B$6="HO CHI MINH",VLOOKUP(TRIM(B18),'Logistic Catalogue'!A:D,4,FALSE),IF($B$6="HANOI",VLOOKUP(TRIM(B18),'Logistic Catalogue'!A:F,6,FALSE),"")))</f>
        <v/>
      </c>
      <c r="T18" s="23" t="str">
        <f t="shared" si="3"/>
        <v/>
      </c>
      <c r="U18" s="23">
        <f>IF(D18="Stock",VLOOKUP($L$6,Link!A:D,3,FALSE),VLOOKUP($L$6,Link!A:D,4,FALSE))</f>
        <v>1</v>
      </c>
      <c r="V18" s="65" t="str">
        <f>IF(TRIM(B18)="","",VLOOKUP(TRIM(B18),'Logistic Catalogue'!A:S,19,0))</f>
        <v/>
      </c>
    </row>
    <row r="19" spans="1:23" ht="13">
      <c r="A19" s="139">
        <v>4</v>
      </c>
      <c r="B19" s="215"/>
      <c r="C19" s="8"/>
      <c r="D19" s="118" t="str">
        <f>IF(TRIM(B19)="","",IF($B$6="HO CHI MINH",VLOOKUP(TRIM(B19),'Logistic Catalogue'!A:O,2,0),VLOOKUP(TRIM(B19),'Logistic Catalogue'!A:C,3,0)))</f>
        <v/>
      </c>
      <c r="E19" s="118" t="str">
        <f t="shared" si="0"/>
        <v/>
      </c>
      <c r="F19" s="118" t="str">
        <f>IF(TRIM(B19)="","",IF(AND(D19="Stock",$B$6="HANOI"),VLOOKUP(TRIM(B19),'Logistic Catalogue'!$A:$G,7,0),IF(AND(D19="Stock",$B$6="HO CHI MINH"),VLOOKUP(TRIM(B19),'Logistic Catalogue'!$A:$E,5,0),IF($B$6="HANOI",VLOOKUP(TRIM(B19),'Logistic Catalogue'!$A:$G,7,0),VLOOKUP(TRIM(B19),'Logistic Catalogue'!$A:$E,5,0)))))</f>
        <v/>
      </c>
      <c r="G19" s="119" t="str">
        <f>IF(TRIM(B19)="","",(VLOOKUP(TRIM(B19),'Logistic Catalogue'!A:O,8,0)))</f>
        <v/>
      </c>
      <c r="H19" s="119" t="str">
        <f>IF(TRIM(B19)="","",(VLOOKUP(TRIM(B19),'Logistic Catalogue'!A:O,9,0)))</f>
        <v/>
      </c>
      <c r="I19" s="119" t="str">
        <f>IF(TRIM(B19)="","",IF($B$6="HO CHI MINH",IF(VLOOKUP(TRIM(B19),'Logistic Catalogue'!A:O,10,0)=0,"-",VLOOKUP(TRIM(B19),'Logistic Catalogue'!A:O,10,0)),IF($B$6="HANOI",IF(VLOOKUP(TRIM(B19),'Logistic Catalogue'!A:K,11,0)=0,"-",VLOOKUP(TRIM(B19),'Logistic Catalogue'!A:K,11,0)),"-")))</f>
        <v/>
      </c>
      <c r="J19" s="118" t="str">
        <f>IF(TRIM(B19)="","",VLOOKUP(TRIM(B19),'Logistic Catalogue'!A:O,13,0))</f>
        <v/>
      </c>
      <c r="K19" s="120" t="str">
        <f t="shared" si="1"/>
        <v/>
      </c>
      <c r="L19" s="121" t="str">
        <f t="shared" si="2"/>
        <v/>
      </c>
      <c r="M19" s="121" t="str">
        <f>IF(TRIM(B19)="","",IF(OR(VLOOKUP(TRIM(B19),'Logistic Catalogue'!A:R,18,0)=285,VLOOKUP(TRIM(B19),'Logistic Catalogue'!A:R,18,0)=286,VLOOKUP(TRIM(B19),'Logistic Catalogue'!A:S,19,0)&lt;&gt;"1000003"),"Confirmation of Country of Origin by SEVN",""))</f>
        <v/>
      </c>
      <c r="N19" s="135" t="str">
        <f>IF(TRIM(B19)="","",VLOOKUP(B19,'Logistic Catalogue'!A:N,14,0))</f>
        <v/>
      </c>
      <c r="O19" s="135" t="str">
        <f>IF(TRIM(B19)="","",VLOOKUP(B19,'Logistic Catalogue'!A:O,15,0))</f>
        <v/>
      </c>
      <c r="P19" s="135" t="str">
        <f>IF(TRIM(B19)="","",VLOOKUP(TRIM(B19),'Logistic Catalogue'!A:P,16,0))</f>
        <v/>
      </c>
      <c r="Q19" s="174" t="str">
        <f>IF(TRIM(B19)="","",VLOOKUP(B19,'Logistic Catalogue'!A:Q,17,0)*C19)</f>
        <v/>
      </c>
      <c r="S19" s="23" t="str">
        <f>IF(TRIM(B19)="","",IF($B$6="HO CHI MINH",VLOOKUP(TRIM(B19),'Logistic Catalogue'!A:D,4,FALSE),IF($B$6="HANOI",VLOOKUP(TRIM(B19),'Logistic Catalogue'!A:F,6,FALSE),"")))</f>
        <v/>
      </c>
      <c r="T19" s="23" t="str">
        <f t="shared" si="3"/>
        <v/>
      </c>
      <c r="U19" s="23">
        <f>IF(D19="Stock",VLOOKUP($L$6,Link!A:D,3,FALSE),VLOOKUP($L$6,Link!A:D,4,FALSE))</f>
        <v>1</v>
      </c>
      <c r="V19" s="65" t="str">
        <f>IF(TRIM(B19)="","",VLOOKUP(TRIM(B19),'Logistic Catalogue'!A:S,19,0))</f>
        <v/>
      </c>
    </row>
    <row r="20" spans="1:23" ht="13">
      <c r="A20" s="67">
        <v>5</v>
      </c>
      <c r="B20" s="209"/>
      <c r="C20" s="8"/>
      <c r="D20" s="118" t="str">
        <f>IF(TRIM(B20)="","",IF($B$6="HO CHI MINH",VLOOKUP(TRIM(B20),'Logistic Catalogue'!A:O,2,0),VLOOKUP(TRIM(B20),'Logistic Catalogue'!A:C,3,0)))</f>
        <v/>
      </c>
      <c r="E20" s="118" t="str">
        <f t="shared" si="0"/>
        <v/>
      </c>
      <c r="F20" s="118" t="str">
        <f>IF(TRIM(B20)="","",IF(AND(D20="Stock",$B$6="HANOI"),VLOOKUP(TRIM(B20),'Logistic Catalogue'!$A:$G,7,0),IF(AND(D20="Stock",$B$6="HO CHI MINH"),VLOOKUP(TRIM(B20),'Logistic Catalogue'!$A:$E,5,0),IF($B$6="HANOI",VLOOKUP(TRIM(B20),'Logistic Catalogue'!$A:$G,7,0),VLOOKUP(TRIM(B20),'Logistic Catalogue'!$A:$E,5,0)))))</f>
        <v/>
      </c>
      <c r="G20" s="119" t="str">
        <f>IF(TRIM(B20)="","",(VLOOKUP(TRIM(B20),'Logistic Catalogue'!A:O,8,0)))</f>
        <v/>
      </c>
      <c r="H20" s="119" t="str">
        <f>IF(TRIM(B20)="","",(VLOOKUP(TRIM(B20),'Logistic Catalogue'!A:O,9,0)))</f>
        <v/>
      </c>
      <c r="I20" s="119" t="str">
        <f>IF(TRIM(B20)="","",IF($B$6="HO CHI MINH",IF(VLOOKUP(TRIM(B20),'Logistic Catalogue'!A:O,10,0)=0,"-",VLOOKUP(TRIM(B20),'Logistic Catalogue'!A:O,10,0)),IF($B$6="HANOI",IF(VLOOKUP(TRIM(B20),'Logistic Catalogue'!A:K,11,0)=0,"-",VLOOKUP(TRIM(B20),'Logistic Catalogue'!A:K,11,0)),"-")))</f>
        <v/>
      </c>
      <c r="J20" s="118" t="str">
        <f>IF(TRIM(B20)="","",VLOOKUP(TRIM(B20),'Logistic Catalogue'!A:O,13,0))</f>
        <v/>
      </c>
      <c r="K20" s="120" t="str">
        <f t="shared" si="1"/>
        <v/>
      </c>
      <c r="L20" s="121" t="str">
        <f t="shared" si="2"/>
        <v/>
      </c>
      <c r="M20" s="121" t="str">
        <f>IF(TRIM(B20)="","",IF(OR(VLOOKUP(TRIM(B20),'Logistic Catalogue'!A:R,18,0)=285,VLOOKUP(TRIM(B20),'Logistic Catalogue'!A:R,18,0)=286,VLOOKUP(TRIM(B20),'Logistic Catalogue'!A:S,19,0)&lt;&gt;"1000003"),"Confirmation of Country of Origin by SEVN",""))</f>
        <v/>
      </c>
      <c r="N20" s="135" t="str">
        <f>IF(TRIM(B20)="","",VLOOKUP(B20,'Logistic Catalogue'!A:N,14,0))</f>
        <v/>
      </c>
      <c r="O20" s="135" t="str">
        <f>IF(TRIM(B20)="","",VLOOKUP(B20,'Logistic Catalogue'!A:O,15,0))</f>
        <v/>
      </c>
      <c r="P20" s="135" t="str">
        <f>IF(TRIM(B20)="","",VLOOKUP(TRIM(B20),'Logistic Catalogue'!A:P,16,0))</f>
        <v/>
      </c>
      <c r="Q20" s="174" t="str">
        <f>IF(TRIM(B20)="","",VLOOKUP(B20,'Logistic Catalogue'!A:Q,17,0)*C20)</f>
        <v/>
      </c>
      <c r="S20" s="23" t="str">
        <f>IF(TRIM(B20)="","",IF($B$6="HO CHI MINH",VLOOKUP(TRIM(B20),'Logistic Catalogue'!A:D,4,FALSE),IF($B$6="HANOI",VLOOKUP(TRIM(B20),'Logistic Catalogue'!A:F,6,FALSE),"")))</f>
        <v/>
      </c>
      <c r="T20" s="23" t="str">
        <f t="shared" si="3"/>
        <v/>
      </c>
      <c r="U20" s="23">
        <f>IF(D20="Stock",VLOOKUP($L$6,Link!A:D,3,FALSE),VLOOKUP($L$6,Link!A:D,4,FALSE))</f>
        <v>1</v>
      </c>
      <c r="V20" s="65" t="str">
        <f>IF(TRIM(B20)="","",VLOOKUP(TRIM(B20),'Logistic Catalogue'!A:S,19,0))</f>
        <v/>
      </c>
    </row>
    <row r="21" spans="1:23" ht="13">
      <c r="A21" s="139">
        <v>6</v>
      </c>
      <c r="B21" s="215"/>
      <c r="C21" s="8"/>
      <c r="D21" s="118" t="str">
        <f>IF(TRIM(B21)="","",IF($B$6="HO CHI MINH",VLOOKUP(TRIM(B21),'Logistic Catalogue'!A:O,2,0),VLOOKUP(TRIM(B21),'Logistic Catalogue'!A:C,3,0)))</f>
        <v/>
      </c>
      <c r="E21" s="118" t="str">
        <f t="shared" si="0"/>
        <v/>
      </c>
      <c r="F21" s="118" t="str">
        <f>IF(TRIM(B21)="","",IF(AND(D21="Stock",$B$6="HANOI"),VLOOKUP(TRIM(B21),'Logistic Catalogue'!$A:$G,7,0),IF(AND(D21="Stock",$B$6="HO CHI MINH"),VLOOKUP(TRIM(B21),'Logistic Catalogue'!$A:$E,5,0),IF($B$6="HANOI",VLOOKUP(TRIM(B21),'Logistic Catalogue'!$A:$G,7,0),VLOOKUP(TRIM(B21),'Logistic Catalogue'!$A:$E,5,0)))))</f>
        <v/>
      </c>
      <c r="G21" s="119" t="str">
        <f>IF(TRIM(B21)="","",(VLOOKUP(TRIM(B21),'Logistic Catalogue'!A:O,8,0)))</f>
        <v/>
      </c>
      <c r="H21" s="119" t="str">
        <f>IF(TRIM(B21)="","",(VLOOKUP(TRIM(B21),'Logistic Catalogue'!A:O,9,0)))</f>
        <v/>
      </c>
      <c r="I21" s="119" t="str">
        <f>IF(TRIM(B21)="","",IF($B$6="HO CHI MINH",IF(VLOOKUP(TRIM(B21),'Logistic Catalogue'!A:O,10,0)=0,"-",VLOOKUP(TRIM(B21),'Logistic Catalogue'!A:O,10,0)),IF($B$6="HANOI",IF(VLOOKUP(TRIM(B21),'Logistic Catalogue'!A:K,11,0)=0,"-",VLOOKUP(TRIM(B21),'Logistic Catalogue'!A:K,11,0)),"-")))</f>
        <v/>
      </c>
      <c r="J21" s="118" t="str">
        <f>IF(TRIM(B21)="","",VLOOKUP(TRIM(B21),'Logistic Catalogue'!A:O,13,0))</f>
        <v/>
      </c>
      <c r="K21" s="120" t="str">
        <f t="shared" si="1"/>
        <v/>
      </c>
      <c r="L21" s="121" t="str">
        <f t="shared" si="2"/>
        <v/>
      </c>
      <c r="M21" s="121" t="str">
        <f>IF(TRIM(B21)="","",IF(OR(VLOOKUP(TRIM(B21),'Logistic Catalogue'!A:R,18,0)=285,VLOOKUP(TRIM(B21),'Logistic Catalogue'!A:R,18,0)=286,VLOOKUP(TRIM(B21),'Logistic Catalogue'!A:S,19,0)&lt;&gt;"1000003"),"Confirmation of Country of Origin by SEVN",""))</f>
        <v/>
      </c>
      <c r="N21" s="135" t="str">
        <f>IF(TRIM(B21)="","",VLOOKUP(B21,'Logistic Catalogue'!A:N,14,0))</f>
        <v/>
      </c>
      <c r="O21" s="135" t="str">
        <f>IF(TRIM(B21)="","",VLOOKUP(B21,'Logistic Catalogue'!A:O,15,0))</f>
        <v/>
      </c>
      <c r="P21" s="135" t="str">
        <f>IF(TRIM(B21)="","",VLOOKUP(TRIM(B21),'Logistic Catalogue'!A:P,16,0))</f>
        <v/>
      </c>
      <c r="Q21" s="174" t="str">
        <f>IF(TRIM(B21)="","",VLOOKUP(B21,'Logistic Catalogue'!A:Q,17,0)*C21)</f>
        <v/>
      </c>
      <c r="S21" s="23" t="str">
        <f>IF(TRIM(B21)="","",IF($B$6="HO CHI MINH",VLOOKUP(TRIM(B21),'Logistic Catalogue'!A:D,4,FALSE),IF($B$6="HANOI",VLOOKUP(TRIM(B21),'Logistic Catalogue'!A:F,6,FALSE),"")))</f>
        <v/>
      </c>
      <c r="T21" s="23" t="str">
        <f t="shared" si="3"/>
        <v/>
      </c>
      <c r="U21" s="23">
        <f>IF(D21="Stock",VLOOKUP($L$6,Link!A:D,3,FALSE),VLOOKUP($L$6,Link!A:D,4,FALSE))</f>
        <v>1</v>
      </c>
      <c r="V21" s="65" t="str">
        <f>IF(TRIM(B21)="","",VLOOKUP(TRIM(B21),'Logistic Catalogue'!A:S,19,0))</f>
        <v/>
      </c>
    </row>
    <row r="22" spans="1:23" ht="13">
      <c r="A22" s="67">
        <v>7</v>
      </c>
      <c r="B22" s="210"/>
      <c r="C22" s="8"/>
      <c r="D22" s="118" t="str">
        <f>IF(TRIM(B22)="","",IF($B$6="HO CHI MINH",VLOOKUP(TRIM(B22),'Logistic Catalogue'!A:O,2,0),VLOOKUP(TRIM(B22),'Logistic Catalogue'!A:C,3,0)))</f>
        <v/>
      </c>
      <c r="E22" s="118" t="str">
        <f t="shared" si="0"/>
        <v/>
      </c>
      <c r="F22" s="118" t="str">
        <f>IF(TRIM(B22)="","",IF(AND(D22="Stock",$B$6="HANOI"),VLOOKUP(TRIM(B22),'Logistic Catalogue'!$A:$G,7,0),IF(AND(D22="Stock",$B$6="HO CHI MINH"),VLOOKUP(TRIM(B22),'Logistic Catalogue'!$A:$E,5,0),IF($B$6="HANOI",VLOOKUP(TRIM(B22),'Logistic Catalogue'!$A:$G,7,0),VLOOKUP(TRIM(B22),'Logistic Catalogue'!$A:$E,5,0)))))</f>
        <v/>
      </c>
      <c r="G22" s="119" t="str">
        <f>IF(TRIM(B22)="","",(VLOOKUP(TRIM(B22),'Logistic Catalogue'!A:O,8,0)))</f>
        <v/>
      </c>
      <c r="H22" s="119" t="str">
        <f>IF(TRIM(B22)="","",(VLOOKUP(TRIM(B22),'Logistic Catalogue'!A:O,9,0)))</f>
        <v/>
      </c>
      <c r="I22" s="119" t="str">
        <f>IF(TRIM(B22)="","",IF($B$6="HO CHI MINH",IF(VLOOKUP(TRIM(B22),'Logistic Catalogue'!A:O,10,0)=0,"-",VLOOKUP(TRIM(B22),'Logistic Catalogue'!A:O,10,0)),IF($B$6="HANOI",IF(VLOOKUP(TRIM(B22),'Logistic Catalogue'!A:K,11,0)=0,"-",VLOOKUP(TRIM(B22),'Logistic Catalogue'!A:K,11,0)),"-")))</f>
        <v/>
      </c>
      <c r="J22" s="118" t="str">
        <f>IF(TRIM(B22)="","",VLOOKUP(TRIM(B22),'Logistic Catalogue'!A:O,13,0))</f>
        <v/>
      </c>
      <c r="K22" s="120" t="str">
        <f t="shared" si="1"/>
        <v/>
      </c>
      <c r="L22" s="121" t="str">
        <f t="shared" si="2"/>
        <v/>
      </c>
      <c r="M22" s="121" t="str">
        <f>IF(TRIM(B22)="","",IF(OR(VLOOKUP(TRIM(B22),'Logistic Catalogue'!A:R,18,0)=285,VLOOKUP(TRIM(B22),'Logistic Catalogue'!A:R,18,0)=286,VLOOKUP(TRIM(B22),'Logistic Catalogue'!A:S,19,0)&lt;&gt;"1000003"),"Confirmation of Country of Origin by SEVN",""))</f>
        <v/>
      </c>
      <c r="N22" s="135" t="str">
        <f>IF(TRIM(B22)="","",VLOOKUP(B22,'Logistic Catalogue'!A:N,14,0))</f>
        <v/>
      </c>
      <c r="O22" s="135" t="str">
        <f>IF(TRIM(B22)="","",VLOOKUP(B22,'Logistic Catalogue'!A:O,15,0))</f>
        <v/>
      </c>
      <c r="P22" s="135" t="str">
        <f>IF(TRIM(B22)="","",VLOOKUP(TRIM(B22),'Logistic Catalogue'!A:P,16,0))</f>
        <v/>
      </c>
      <c r="Q22" s="174" t="str">
        <f>IF(TRIM(B22)="","",VLOOKUP(B22,'Logistic Catalogue'!A:Q,17,0)*C22)</f>
        <v/>
      </c>
      <c r="S22" s="23" t="str">
        <f>IF(TRIM(B22)="","",IF($B$6="HO CHI MINH",VLOOKUP(TRIM(B22),'Logistic Catalogue'!A:D,4,FALSE),IF($B$6="HANOI",VLOOKUP(TRIM(B22),'Logistic Catalogue'!A:F,6,FALSE),"")))</f>
        <v/>
      </c>
      <c r="T22" s="23" t="str">
        <f t="shared" si="3"/>
        <v/>
      </c>
      <c r="U22" s="23">
        <f>IF(D22="Stock",VLOOKUP($L$6,Link!A:D,3,FALSE),VLOOKUP($L$6,Link!A:D,4,FALSE))</f>
        <v>1</v>
      </c>
      <c r="V22" s="65" t="str">
        <f>IF(TRIM(B22)="","",VLOOKUP(TRIM(B22),'Logistic Catalogue'!A:S,19,0))</f>
        <v/>
      </c>
    </row>
    <row r="23" spans="1:23" ht="13">
      <c r="A23" s="139">
        <v>8</v>
      </c>
      <c r="B23" s="209"/>
      <c r="C23" s="8"/>
      <c r="D23" s="118" t="str">
        <f>IF(TRIM(B23)="","",IF($B$6="HO CHI MINH",VLOOKUP(TRIM(B23),'Logistic Catalogue'!A:O,2,0),VLOOKUP(TRIM(B23),'Logistic Catalogue'!A:C,3,0)))</f>
        <v/>
      </c>
      <c r="E23" s="118" t="str">
        <f t="shared" si="0"/>
        <v/>
      </c>
      <c r="F23" s="118" t="str">
        <f>IF(TRIM(B23)="","",IF(AND(D23="Stock",$B$6="HANOI"),VLOOKUP(TRIM(B23),'Logistic Catalogue'!$A:$G,7,0),IF(AND(D23="Stock",$B$6="HO CHI MINH"),VLOOKUP(TRIM(B23),'Logistic Catalogue'!$A:$E,5,0),IF($B$6="HANOI",VLOOKUP(TRIM(B23),'Logistic Catalogue'!$A:$G,7,0),VLOOKUP(TRIM(B23),'Logistic Catalogue'!$A:$E,5,0)))))</f>
        <v/>
      </c>
      <c r="G23" s="119" t="str">
        <f>IF(TRIM(B23)="","",(VLOOKUP(TRIM(B23),'Logistic Catalogue'!A:O,8,0)))</f>
        <v/>
      </c>
      <c r="H23" s="119" t="str">
        <f>IF(TRIM(B23)="","",(VLOOKUP(TRIM(B23),'Logistic Catalogue'!A:O,9,0)))</f>
        <v/>
      </c>
      <c r="I23" s="119" t="str">
        <f>IF(TRIM(B23)="","",IF($B$6="HO CHI MINH",IF(VLOOKUP(TRIM(B23),'Logistic Catalogue'!A:O,10,0)=0,"-",VLOOKUP(TRIM(B23),'Logistic Catalogue'!A:O,10,0)),IF($B$6="HANOI",IF(VLOOKUP(TRIM(B23),'Logistic Catalogue'!A:K,11,0)=0,"-",VLOOKUP(TRIM(B23),'Logistic Catalogue'!A:K,11,0)),"-")))</f>
        <v/>
      </c>
      <c r="J23" s="118" t="str">
        <f>IF(TRIM(B23)="","",VLOOKUP(TRIM(B23),'Logistic Catalogue'!A:O,13,0))</f>
        <v/>
      </c>
      <c r="K23" s="120" t="str">
        <f t="shared" si="1"/>
        <v/>
      </c>
      <c r="L23" s="121" t="str">
        <f t="shared" si="2"/>
        <v/>
      </c>
      <c r="M23" s="121" t="str">
        <f>IF(TRIM(B23)="","",IF(OR(VLOOKUP(TRIM(B23),'Logistic Catalogue'!A:R,18,0)=285,VLOOKUP(TRIM(B23),'Logistic Catalogue'!A:R,18,0)=286,VLOOKUP(TRIM(B23),'Logistic Catalogue'!A:S,19,0)&lt;&gt;"1000003"),"Confirmation of Country of Origin by SEVN",""))</f>
        <v/>
      </c>
      <c r="N23" s="135" t="str">
        <f>IF(TRIM(B23)="","",VLOOKUP(B23,'Logistic Catalogue'!A:N,14,0))</f>
        <v/>
      </c>
      <c r="O23" s="135" t="str">
        <f>IF(TRIM(B23)="","",VLOOKUP(B23,'Logistic Catalogue'!A:O,15,0))</f>
        <v/>
      </c>
      <c r="P23" s="135" t="str">
        <f>IF(TRIM(B23)="","",VLOOKUP(TRIM(B23),'Logistic Catalogue'!A:P,16,0))</f>
        <v/>
      </c>
      <c r="Q23" s="174" t="str">
        <f>IF(TRIM(B23)="","",VLOOKUP(B23,'Logistic Catalogue'!A:Q,17,0)*C23)</f>
        <v/>
      </c>
      <c r="S23" s="23" t="str">
        <f>IF(TRIM(B23)="","",IF($B$6="HO CHI MINH",VLOOKUP(TRIM(B23),'Logistic Catalogue'!A:D,4,FALSE),IF($B$6="HANOI",VLOOKUP(TRIM(B23),'Logistic Catalogue'!A:F,6,FALSE),"")))</f>
        <v/>
      </c>
      <c r="T23" s="23" t="str">
        <f t="shared" si="3"/>
        <v/>
      </c>
      <c r="U23" s="23">
        <f>IF(D23="Stock",VLOOKUP($L$6,Link!A:D,3,FALSE),VLOOKUP($L$6,Link!A:D,4,FALSE))</f>
        <v>1</v>
      </c>
      <c r="V23" s="65" t="str">
        <f>IF(TRIM(B23)="","",VLOOKUP(TRIM(B23),'Logistic Catalogue'!A:S,19,0))</f>
        <v/>
      </c>
    </row>
    <row r="24" spans="1:23" ht="13">
      <c r="A24" s="67">
        <v>9</v>
      </c>
      <c r="B24" s="14"/>
      <c r="C24" s="8"/>
      <c r="D24" s="118" t="str">
        <f>IF(TRIM(B24)="","",IF($B$6="HO CHI MINH",VLOOKUP(TRIM(B24),'Logistic Catalogue'!A:O,2,0),VLOOKUP(TRIM(B24),'Logistic Catalogue'!A:C,3,0)))</f>
        <v/>
      </c>
      <c r="E24" s="118" t="str">
        <f t="shared" si="0"/>
        <v/>
      </c>
      <c r="F24" s="118" t="str">
        <f>IF(TRIM(B24)="","",IF(AND(D24="Stock",$B$6="HANOI"),VLOOKUP(TRIM(B24),'Logistic Catalogue'!$A:$G,7,0),IF(AND(D24="Stock",$B$6="HO CHI MINH"),VLOOKUP(TRIM(B24),'Logistic Catalogue'!$A:$E,5,0),IF($B$6="HANOI",VLOOKUP(TRIM(B24),'Logistic Catalogue'!$A:$G,7,0),VLOOKUP(TRIM(B24),'Logistic Catalogue'!$A:$E,5,0)))))</f>
        <v/>
      </c>
      <c r="G24" s="119" t="str">
        <f>IF(TRIM(B24)="","",(VLOOKUP(TRIM(B24),'Logistic Catalogue'!A:O,8,0)))</f>
        <v/>
      </c>
      <c r="H24" s="119" t="str">
        <f>IF(TRIM(B24)="","",(VLOOKUP(TRIM(B24),'Logistic Catalogue'!A:O,9,0)))</f>
        <v/>
      </c>
      <c r="I24" s="119" t="str">
        <f>IF(TRIM(B24)="","",IF($B$6="HO CHI MINH",IF(VLOOKUP(TRIM(B24),'Logistic Catalogue'!A:O,10,0)=0,"-",VLOOKUP(TRIM(B24),'Logistic Catalogue'!A:O,10,0)),IF($B$6="HANOI",IF(VLOOKUP(TRIM(B24),'Logistic Catalogue'!A:K,11,0)=0,"-",VLOOKUP(TRIM(B24),'Logistic Catalogue'!A:K,11,0)),"-")))</f>
        <v/>
      </c>
      <c r="J24" s="118" t="str">
        <f>IF(TRIM(B24)="","",VLOOKUP(TRIM(B24),'Logistic Catalogue'!A:O,13,0))</f>
        <v/>
      </c>
      <c r="K24" s="120" t="str">
        <f t="shared" si="1"/>
        <v/>
      </c>
      <c r="L24" s="121" t="str">
        <f t="shared" si="2"/>
        <v/>
      </c>
      <c r="M24" s="121" t="str">
        <f>IF(TRIM(B24)="","",IF(OR(VLOOKUP(TRIM(B24),'Logistic Catalogue'!A:R,18,0)=285,VLOOKUP(TRIM(B24),'Logistic Catalogue'!A:R,18,0)=286,VLOOKUP(TRIM(B24),'Logistic Catalogue'!A:S,19,0)&lt;&gt;"1000003"),"Confirmation of Country of Origin by SEVN",""))</f>
        <v/>
      </c>
      <c r="N24" s="135" t="str">
        <f>IF(TRIM(B24)="","",VLOOKUP(B24,'Logistic Catalogue'!A:N,14,0))</f>
        <v/>
      </c>
      <c r="O24" s="135" t="str">
        <f>IF(TRIM(B24)="","",VLOOKUP(B24,'Logistic Catalogue'!A:O,15,0))</f>
        <v/>
      </c>
      <c r="P24" s="135" t="str">
        <f>IF(TRIM(B24)="","",VLOOKUP(TRIM(B24),'Logistic Catalogue'!A:P,16,0))</f>
        <v/>
      </c>
      <c r="Q24" s="174" t="str">
        <f>IF(TRIM(B24)="","",VLOOKUP(B24,'Logistic Catalogue'!A:Q,17,0)*C24)</f>
        <v/>
      </c>
      <c r="S24" s="23" t="str">
        <f>IF(TRIM(B24)="","",IF($B$6="HO CHI MINH",VLOOKUP(TRIM(B24),'Logistic Catalogue'!A:D,4,FALSE),IF($B$6="HANOI",VLOOKUP(TRIM(B24),'Logistic Catalogue'!A:F,6,FALSE),"")))</f>
        <v/>
      </c>
      <c r="T24" s="23" t="str">
        <f t="shared" si="3"/>
        <v/>
      </c>
      <c r="U24" s="23">
        <f>IF(D24="Stock",VLOOKUP($L$6,Link!A:D,3,FALSE),VLOOKUP($L$6,Link!A:D,4,FALSE))</f>
        <v>1</v>
      </c>
      <c r="V24" s="65" t="str">
        <f>IF(TRIM(B24)="","",VLOOKUP(TRIM(B24),'Logistic Catalogue'!A:S,19,0))</f>
        <v/>
      </c>
    </row>
    <row r="25" spans="1:23" ht="13">
      <c r="A25" s="139">
        <v>10</v>
      </c>
      <c r="B25" s="14"/>
      <c r="C25" s="8"/>
      <c r="D25" s="118" t="str">
        <f>IF(TRIM(B25)="","",IF($B$6="HO CHI MINH",VLOOKUP(TRIM(B25),'Logistic Catalogue'!A:O,2,0),VLOOKUP(TRIM(B25),'Logistic Catalogue'!A:C,3,0)))</f>
        <v/>
      </c>
      <c r="E25" s="118" t="str">
        <f t="shared" si="0"/>
        <v/>
      </c>
      <c r="F25" s="118" t="str">
        <f>IF(TRIM(B25)="","",IF(AND(D25="Stock",$B$6="HANOI"),VLOOKUP(TRIM(B25),'Logistic Catalogue'!$A:$G,7,0),IF(AND(D25="Stock",$B$6="HO CHI MINH"),VLOOKUP(TRIM(B25),'Logistic Catalogue'!$A:$E,5,0),IF($B$6="HANOI",VLOOKUP(TRIM(B25),'Logistic Catalogue'!$A:$G,7,0),VLOOKUP(TRIM(B25),'Logistic Catalogue'!$A:$E,5,0)))))</f>
        <v/>
      </c>
      <c r="G25" s="119" t="str">
        <f>IF(TRIM(B25)="","",(VLOOKUP(TRIM(B25),'Logistic Catalogue'!A:O,8,0)))</f>
        <v/>
      </c>
      <c r="H25" s="119" t="str">
        <f>IF(TRIM(B25)="","",(VLOOKUP(TRIM(B25),'Logistic Catalogue'!A:O,9,0)))</f>
        <v/>
      </c>
      <c r="I25" s="119" t="str">
        <f>IF(TRIM(B25)="","",IF($B$6="HO CHI MINH",IF(VLOOKUP(TRIM(B25),'Logistic Catalogue'!A:O,10,0)=0,"-",VLOOKUP(TRIM(B25),'Logistic Catalogue'!A:O,10,0)),IF($B$6="HANOI",IF(VLOOKUP(TRIM(B25),'Logistic Catalogue'!A:K,11,0)=0,"-",VLOOKUP(TRIM(B25),'Logistic Catalogue'!A:K,11,0)),"-")))</f>
        <v/>
      </c>
      <c r="J25" s="118" t="str">
        <f>IF(TRIM(B25)="","",VLOOKUP(TRIM(B25),'Logistic Catalogue'!A:O,13,0))</f>
        <v/>
      </c>
      <c r="K25" s="120" t="str">
        <f t="shared" si="1"/>
        <v/>
      </c>
      <c r="L25" s="121" t="str">
        <f t="shared" si="2"/>
        <v/>
      </c>
      <c r="M25" s="121" t="str">
        <f>IF(TRIM(B25)="","",IF(OR(VLOOKUP(TRIM(B25),'Logistic Catalogue'!A:R,18,0)=285,VLOOKUP(TRIM(B25),'Logistic Catalogue'!A:R,18,0)=286,VLOOKUP(TRIM(B25),'Logistic Catalogue'!A:S,19,0)&lt;&gt;"1000003"),"Confirmation of Country of Origin by SEVN",""))</f>
        <v/>
      </c>
      <c r="N25" s="135" t="str">
        <f>IF(TRIM(B25)="","",VLOOKUP(B25,'Logistic Catalogue'!A:N,14,0))</f>
        <v/>
      </c>
      <c r="O25" s="135" t="str">
        <f>IF(TRIM(B25)="","",VLOOKUP(B25,'Logistic Catalogue'!A:O,15,0))</f>
        <v/>
      </c>
      <c r="P25" s="135" t="str">
        <f>IF(TRIM(B25)="","",VLOOKUP(TRIM(B25),'Logistic Catalogue'!A:P,16,0))</f>
        <v/>
      </c>
      <c r="Q25" s="174" t="str">
        <f>IF(TRIM(B25)="","",VLOOKUP(B25,'Logistic Catalogue'!A:Q,17,0)*C25)</f>
        <v/>
      </c>
      <c r="S25" s="23" t="str">
        <f>IF(TRIM(B25)="","",IF($B$6="HO CHI MINH",VLOOKUP(TRIM(B25),'Logistic Catalogue'!A:D,4,FALSE),IF($B$6="HANOI",VLOOKUP(TRIM(B25),'Logistic Catalogue'!A:F,6,FALSE),"")))</f>
        <v/>
      </c>
      <c r="T25" s="23" t="str">
        <f t="shared" si="3"/>
        <v/>
      </c>
      <c r="U25" s="23">
        <f>IF(D25="Stock",VLOOKUP($L$6,Link!A:D,3,FALSE),VLOOKUP($L$6,Link!A:D,4,FALSE))</f>
        <v>1</v>
      </c>
      <c r="V25" s="65" t="str">
        <f>IF(TRIM(B25)="","",VLOOKUP(TRIM(B25),'Logistic Catalogue'!A:S,19,0))</f>
        <v/>
      </c>
    </row>
    <row r="26" spans="1:23" ht="13">
      <c r="A26" s="67">
        <v>11</v>
      </c>
      <c r="B26" s="14"/>
      <c r="C26" s="8"/>
      <c r="D26" s="118" t="str">
        <f>IF(TRIM(B26)="","",IF($B$6="HO CHI MINH",VLOOKUP(TRIM(B26),'Logistic Catalogue'!A:O,2,0),VLOOKUP(TRIM(B26),'Logistic Catalogue'!A:C,3,0)))</f>
        <v/>
      </c>
      <c r="E26" s="118" t="str">
        <f t="shared" si="0"/>
        <v/>
      </c>
      <c r="F26" s="118" t="str">
        <f>IF(TRIM(B26)="","",IF(AND(D26="Stock",$B$6="HANOI"),VLOOKUP(TRIM(B26),'Logistic Catalogue'!$A:$G,7,0),IF(AND(D26="Stock",$B$6="HO CHI MINH"),VLOOKUP(TRIM(B26),'Logistic Catalogue'!$A:$E,5,0),IF($B$6="HANOI",VLOOKUP(TRIM(B26),'Logistic Catalogue'!$A:$G,7,0),VLOOKUP(TRIM(B26),'Logistic Catalogue'!$A:$E,5,0)))))</f>
        <v/>
      </c>
      <c r="G26" s="119" t="str">
        <f>IF(TRIM(B26)="","",(VLOOKUP(TRIM(B26),'Logistic Catalogue'!A:O,8,0)))</f>
        <v/>
      </c>
      <c r="H26" s="119" t="str">
        <f>IF(TRIM(B26)="","",(VLOOKUP(TRIM(B26),'Logistic Catalogue'!A:O,9,0)))</f>
        <v/>
      </c>
      <c r="I26" s="119" t="str">
        <f>IF(TRIM(B26)="","",IF($B$6="HO CHI MINH",IF(VLOOKUP(TRIM(B26),'Logistic Catalogue'!A:O,10,0)=0,"-",VLOOKUP(TRIM(B26),'Logistic Catalogue'!A:O,10,0)),IF($B$6="HANOI",IF(VLOOKUP(TRIM(B26),'Logistic Catalogue'!A:K,11,0)=0,"-",VLOOKUP(TRIM(B26),'Logistic Catalogue'!A:K,11,0)),"-")))</f>
        <v/>
      </c>
      <c r="J26" s="118" t="str">
        <f>IF(TRIM(B26)="","",VLOOKUP(TRIM(B26),'Logistic Catalogue'!A:O,13,0))</f>
        <v/>
      </c>
      <c r="K26" s="120" t="str">
        <f t="shared" si="1"/>
        <v/>
      </c>
      <c r="L26" s="121" t="str">
        <f t="shared" si="2"/>
        <v/>
      </c>
      <c r="M26" s="121" t="str">
        <f>IF(TRIM(B26)="","",IF(OR(VLOOKUP(TRIM(B26),'Logistic Catalogue'!A:R,18,0)=285,VLOOKUP(TRIM(B26),'Logistic Catalogue'!A:R,18,0)=286,VLOOKUP(TRIM(B26),'Logistic Catalogue'!A:S,19,0)&lt;&gt;"1000003"),"Confirmation of Country of Origin by SEVN",""))</f>
        <v/>
      </c>
      <c r="N26" s="135" t="str">
        <f>IF(TRIM(B26)="","",VLOOKUP(B26,'Logistic Catalogue'!A:N,14,0))</f>
        <v/>
      </c>
      <c r="O26" s="135" t="str">
        <f>IF(TRIM(B26)="","",VLOOKUP(B26,'Logistic Catalogue'!A:O,15,0))</f>
        <v/>
      </c>
      <c r="P26" s="135" t="str">
        <f>IF(TRIM(B26)="","",VLOOKUP(TRIM(B26),'Logistic Catalogue'!A:P,16,0))</f>
        <v/>
      </c>
      <c r="Q26" s="174" t="str">
        <f>IF(TRIM(B26)="","",VLOOKUP(B26,'Logistic Catalogue'!A:Q,17,0)*C26)</f>
        <v/>
      </c>
      <c r="S26" s="23" t="str">
        <f>IF(TRIM(B26)="","",IF($B$6="HO CHI MINH",VLOOKUP(TRIM(B26),'Logistic Catalogue'!A:D,4,FALSE),IF($B$6="HANOI",VLOOKUP(TRIM(B26),'Logistic Catalogue'!A:F,6,FALSE),"")))</f>
        <v/>
      </c>
      <c r="T26" s="23" t="str">
        <f t="shared" si="3"/>
        <v/>
      </c>
      <c r="U26" s="23">
        <f>IF(D26="Stock",VLOOKUP($L$6,Link!A:D,3,FALSE),VLOOKUP($L$6,Link!A:D,4,FALSE))</f>
        <v>1</v>
      </c>
      <c r="V26" s="65" t="str">
        <f>IF(TRIM(B26)="","",VLOOKUP(TRIM(B26),'Logistic Catalogue'!A:S,19,0))</f>
        <v/>
      </c>
    </row>
    <row r="27" spans="1:23" ht="13">
      <c r="A27" s="139">
        <v>12</v>
      </c>
      <c r="B27" s="14"/>
      <c r="C27" s="8"/>
      <c r="D27" s="118" t="str">
        <f>IF(TRIM(B27)="","",IF($B$6="HO CHI MINH",VLOOKUP(TRIM(B27),'Logistic Catalogue'!A:O,2,0),VLOOKUP(TRIM(B27),'Logistic Catalogue'!A:C,3,0)))</f>
        <v/>
      </c>
      <c r="E27" s="118" t="str">
        <f t="shared" si="0"/>
        <v/>
      </c>
      <c r="F27" s="118" t="str">
        <f>IF(TRIM(B27)="","",IF(AND(D27="Stock",$B$6="HANOI"),VLOOKUP(TRIM(B27),'Logistic Catalogue'!$A:$G,7,0),IF(AND(D27="Stock",$B$6="HO CHI MINH"),VLOOKUP(TRIM(B27),'Logistic Catalogue'!$A:$E,5,0),IF($B$6="HANOI",VLOOKUP(TRIM(B27),'Logistic Catalogue'!$A:$G,7,0),VLOOKUP(TRIM(B27),'Logistic Catalogue'!$A:$E,5,0)))))</f>
        <v/>
      </c>
      <c r="G27" s="119" t="str">
        <f>IF(TRIM(B27)="","",(VLOOKUP(TRIM(B27),'Logistic Catalogue'!A:O,8,0)))</f>
        <v/>
      </c>
      <c r="H27" s="119" t="str">
        <f>IF(TRIM(B27)="","",(VLOOKUP(TRIM(B27),'Logistic Catalogue'!A:O,9,0)))</f>
        <v/>
      </c>
      <c r="I27" s="119" t="str">
        <f>IF(TRIM(B27)="","",IF($B$6="HO CHI MINH",IF(VLOOKUP(TRIM(B27),'Logistic Catalogue'!A:O,10,0)=0,"-",VLOOKUP(TRIM(B27),'Logistic Catalogue'!A:O,10,0)),IF($B$6="HANOI",IF(VLOOKUP(TRIM(B27),'Logistic Catalogue'!A:K,11,0)=0,"-",VLOOKUP(TRIM(B27),'Logistic Catalogue'!A:K,11,0)),"-")))</f>
        <v/>
      </c>
      <c r="J27" s="118" t="str">
        <f>IF(TRIM(B27)="","",VLOOKUP(TRIM(B27),'Logistic Catalogue'!A:O,13,0))</f>
        <v/>
      </c>
      <c r="K27" s="120" t="str">
        <f t="shared" si="1"/>
        <v/>
      </c>
      <c r="L27" s="121" t="str">
        <f t="shared" si="2"/>
        <v/>
      </c>
      <c r="M27" s="121" t="str">
        <f>IF(TRIM(B27)="","",IF(OR(VLOOKUP(TRIM(B27),'Logistic Catalogue'!A:R,18,0)=285,VLOOKUP(TRIM(B27),'Logistic Catalogue'!A:R,18,0)=286,VLOOKUP(TRIM(B27),'Logistic Catalogue'!A:S,19,0)&lt;&gt;"1000003"),"Confirmation of Country of Origin by SEVN",""))</f>
        <v/>
      </c>
      <c r="N27" s="135" t="str">
        <f>IF(TRIM(B27)="","",VLOOKUP(B27,'Logistic Catalogue'!A:N,14,0))</f>
        <v/>
      </c>
      <c r="O27" s="135" t="str">
        <f>IF(TRIM(B27)="","",VLOOKUP(B27,'Logistic Catalogue'!A:O,15,0))</f>
        <v/>
      </c>
      <c r="P27" s="135" t="str">
        <f>IF(TRIM(B27)="","",VLOOKUP(TRIM(B27),'Logistic Catalogue'!A:P,16,0))</f>
        <v/>
      </c>
      <c r="Q27" s="174" t="str">
        <f>IF(TRIM(B27)="","",VLOOKUP(B27,'Logistic Catalogue'!A:Q,17,0)*C27)</f>
        <v/>
      </c>
      <c r="S27" s="23" t="str">
        <f>IF(TRIM(B27)="","",IF($B$6="HO CHI MINH",VLOOKUP(TRIM(B27),'Logistic Catalogue'!A:D,4,FALSE),IF($B$6="HANOI",VLOOKUP(TRIM(B27),'Logistic Catalogue'!A:F,6,FALSE),"")))</f>
        <v/>
      </c>
      <c r="T27" s="23" t="str">
        <f t="shared" si="3"/>
        <v/>
      </c>
      <c r="U27" s="23">
        <f>IF(D27="Stock",VLOOKUP($L$6,Link!A:D,3,FALSE),VLOOKUP($L$6,Link!A:D,4,FALSE))</f>
        <v>1</v>
      </c>
      <c r="V27" s="65" t="str">
        <f>IF(TRIM(B27)="","",VLOOKUP(TRIM(B27),'Logistic Catalogue'!A:S,19,0))</f>
        <v/>
      </c>
    </row>
    <row r="28" spans="1:23" ht="13">
      <c r="A28" s="67">
        <v>13</v>
      </c>
      <c r="B28" s="14"/>
      <c r="C28" s="8"/>
      <c r="D28" s="118" t="str">
        <f>IF(TRIM(B28)="","",IF($B$6="HO CHI MINH",VLOOKUP(TRIM(B28),'Logistic Catalogue'!A:O,2,0),VLOOKUP(TRIM(B28),'Logistic Catalogue'!A:C,3,0)))</f>
        <v/>
      </c>
      <c r="E28" s="118" t="str">
        <f t="shared" si="0"/>
        <v/>
      </c>
      <c r="F28" s="118" t="str">
        <f>IF(TRIM(B28)="","",IF(AND(D28="Stock",$B$6="HANOI"),VLOOKUP(TRIM(B28),'Logistic Catalogue'!$A:$G,7,0),IF(AND(D28="Stock",$B$6="HO CHI MINH"),VLOOKUP(TRIM(B28),'Logistic Catalogue'!$A:$E,5,0),IF($B$6="HANOI",VLOOKUP(TRIM(B28),'Logistic Catalogue'!$A:$G,7,0),VLOOKUP(TRIM(B28),'Logistic Catalogue'!$A:$E,5,0)))))</f>
        <v/>
      </c>
      <c r="G28" s="119" t="str">
        <f>IF(TRIM(B28)="","",(VLOOKUP(TRIM(B28),'Logistic Catalogue'!A:O,8,0)))</f>
        <v/>
      </c>
      <c r="H28" s="119" t="str">
        <f>IF(TRIM(B28)="","",(VLOOKUP(TRIM(B28),'Logistic Catalogue'!A:O,9,0)))</f>
        <v/>
      </c>
      <c r="I28" s="119" t="str">
        <f>IF(TRIM(B28)="","",IF($B$6="HO CHI MINH",IF(VLOOKUP(TRIM(B28),'Logistic Catalogue'!A:O,10,0)=0,"-",VLOOKUP(TRIM(B28),'Logistic Catalogue'!A:O,10,0)),IF($B$6="HANOI",IF(VLOOKUP(TRIM(B28),'Logistic Catalogue'!A:K,11,0)=0,"-",VLOOKUP(TRIM(B28),'Logistic Catalogue'!A:K,11,0)),"-")))</f>
        <v/>
      </c>
      <c r="J28" s="118" t="str">
        <f>IF(TRIM(B28)="","",VLOOKUP(TRIM(B28),'Logistic Catalogue'!A:O,13,0))</f>
        <v/>
      </c>
      <c r="K28" s="120" t="str">
        <f t="shared" si="1"/>
        <v/>
      </c>
      <c r="L28" s="121" t="str">
        <f t="shared" si="2"/>
        <v/>
      </c>
      <c r="M28" s="121" t="str">
        <f>IF(TRIM(B28)="","",IF(OR(VLOOKUP(TRIM(B28),'Logistic Catalogue'!A:R,18,0)=285,VLOOKUP(TRIM(B28),'Logistic Catalogue'!A:R,18,0)=286,VLOOKUP(TRIM(B28),'Logistic Catalogue'!A:S,19,0)&lt;&gt;"1000003"),"Confirmation of Country of Origin by SEVN",""))</f>
        <v/>
      </c>
      <c r="N28" s="135" t="str">
        <f>IF(TRIM(B28)="","",VLOOKUP(B28,'Logistic Catalogue'!A:N,14,0))</f>
        <v/>
      </c>
      <c r="O28" s="135" t="str">
        <f>IF(TRIM(B28)="","",VLOOKUP(B28,'Logistic Catalogue'!A:O,15,0))</f>
        <v/>
      </c>
      <c r="P28" s="135" t="str">
        <f>IF(TRIM(B28)="","",VLOOKUP(TRIM(B28),'Logistic Catalogue'!A:P,16,0))</f>
        <v/>
      </c>
      <c r="Q28" s="174" t="str">
        <f>IF(TRIM(B28)="","",VLOOKUP(B28,'Logistic Catalogue'!A:Q,17,0)*C28)</f>
        <v/>
      </c>
      <c r="S28" s="23" t="str">
        <f>IF(TRIM(B28)="","",IF($B$6="HO CHI MINH",VLOOKUP(TRIM(B28),'Logistic Catalogue'!A:D,4,FALSE),IF($B$6="HANOI",VLOOKUP(TRIM(B28),'Logistic Catalogue'!A:F,6,FALSE),"")))</f>
        <v/>
      </c>
      <c r="T28" s="23" t="str">
        <f t="shared" si="3"/>
        <v/>
      </c>
      <c r="U28" s="23">
        <f>IF(D28="Stock",VLOOKUP($L$6,Link!A:D,3,FALSE),VLOOKUP($L$6,Link!A:D,4,FALSE))</f>
        <v>1</v>
      </c>
      <c r="V28" s="65" t="str">
        <f>IF(TRIM(B28)="","",VLOOKUP(TRIM(B28),'Logistic Catalogue'!A:S,19,0))</f>
        <v/>
      </c>
    </row>
    <row r="29" spans="1:23" ht="13">
      <c r="A29" s="139">
        <v>14</v>
      </c>
      <c r="B29" s="14"/>
      <c r="C29" s="8"/>
      <c r="D29" s="118" t="str">
        <f>IF(TRIM(B29)="","",IF($B$6="HO CHI MINH",VLOOKUP(TRIM(B29),'Logistic Catalogue'!A:O,2,0),VLOOKUP(TRIM(B29),'Logistic Catalogue'!A:C,3,0)))</f>
        <v/>
      </c>
      <c r="E29" s="118" t="str">
        <f t="shared" si="0"/>
        <v/>
      </c>
      <c r="F29" s="118" t="str">
        <f>IF(TRIM(B29)="","",IF(AND(D29="Stock",$B$6="HANOI"),VLOOKUP(TRIM(B29),'Logistic Catalogue'!$A:$G,7,0),IF(AND(D29="Stock",$B$6="HO CHI MINH"),VLOOKUP(TRIM(B29),'Logistic Catalogue'!$A:$E,5,0),IF($B$6="HANOI",VLOOKUP(TRIM(B29),'Logistic Catalogue'!$A:$G,7,0),VLOOKUP(TRIM(B29),'Logistic Catalogue'!$A:$E,5,0)))))</f>
        <v/>
      </c>
      <c r="G29" s="119" t="str">
        <f>IF(TRIM(B29)="","",(VLOOKUP(TRIM(B29),'Logistic Catalogue'!A:O,8,0)))</f>
        <v/>
      </c>
      <c r="H29" s="119" t="str">
        <f>IF(TRIM(B29)="","",(VLOOKUP(TRIM(B29),'Logistic Catalogue'!A:O,9,0)))</f>
        <v/>
      </c>
      <c r="I29" s="119" t="str">
        <f>IF(TRIM(B29)="","",IF($B$6="HO CHI MINH",IF(VLOOKUP(TRIM(B29),'Logistic Catalogue'!A:O,10,0)=0,"-",VLOOKUP(TRIM(B29),'Logistic Catalogue'!A:O,10,0)),IF($B$6="HANOI",IF(VLOOKUP(TRIM(B29),'Logistic Catalogue'!A:K,11,0)=0,"-",VLOOKUP(TRIM(B29),'Logistic Catalogue'!A:K,11,0)),"-")))</f>
        <v/>
      </c>
      <c r="J29" s="118" t="str">
        <f>IF(TRIM(B29)="","",VLOOKUP(TRIM(B29),'Logistic Catalogue'!A:O,13,0))</f>
        <v/>
      </c>
      <c r="K29" s="120" t="str">
        <f t="shared" si="1"/>
        <v/>
      </c>
      <c r="L29" s="121" t="str">
        <f t="shared" si="2"/>
        <v/>
      </c>
      <c r="M29" s="121" t="str">
        <f>IF(TRIM(B29)="","",IF(OR(VLOOKUP(TRIM(B29),'Logistic Catalogue'!A:R,18,0)=285,VLOOKUP(TRIM(B29),'Logistic Catalogue'!A:R,18,0)=286,VLOOKUP(TRIM(B29),'Logistic Catalogue'!A:S,19,0)&lt;&gt;"1000003"),"Confirmation of Country of Origin by SEVN",""))</f>
        <v/>
      </c>
      <c r="N29" s="135" t="str">
        <f>IF(TRIM(B29)="","",VLOOKUP(B29,'Logistic Catalogue'!A:N,14,0))</f>
        <v/>
      </c>
      <c r="O29" s="135" t="str">
        <f>IF(TRIM(B29)="","",VLOOKUP(B29,'Logistic Catalogue'!A:O,15,0))</f>
        <v/>
      </c>
      <c r="P29" s="135" t="str">
        <f>IF(TRIM(B29)="","",VLOOKUP(TRIM(B29),'Logistic Catalogue'!A:P,16,0))</f>
        <v/>
      </c>
      <c r="Q29" s="174" t="str">
        <f>IF(TRIM(B29)="","",VLOOKUP(B29,'Logistic Catalogue'!A:Q,17,0)*C29)</f>
        <v/>
      </c>
      <c r="S29" s="23" t="str">
        <f>IF(TRIM(B29)="","",IF($B$6="HO CHI MINH",VLOOKUP(TRIM(B29),'Logistic Catalogue'!A:D,4,FALSE),IF($B$6="HANOI",VLOOKUP(TRIM(B29),'Logistic Catalogue'!A:F,6,FALSE),"")))</f>
        <v/>
      </c>
      <c r="T29" s="23" t="str">
        <f t="shared" si="3"/>
        <v/>
      </c>
      <c r="U29" s="23">
        <f>IF(D29="Stock",VLOOKUP($L$6,Link!A:D,3,FALSE),VLOOKUP($L$6,Link!A:D,4,FALSE))</f>
        <v>1</v>
      </c>
      <c r="V29" s="65" t="str">
        <f>IF(TRIM(B29)="","",VLOOKUP(TRIM(B29),'Logistic Catalogue'!A:S,19,0))</f>
        <v/>
      </c>
    </row>
    <row r="30" spans="1:23" ht="13">
      <c r="A30" s="67">
        <v>15</v>
      </c>
      <c r="B30" s="14"/>
      <c r="C30" s="8"/>
      <c r="D30" s="118" t="str">
        <f>IF(TRIM(B30)="","",IF($B$6="HO CHI MINH",VLOOKUP(TRIM(B30),'Logistic Catalogue'!A:O,2,0),VLOOKUP(TRIM(B30),'Logistic Catalogue'!A:C,3,0)))</f>
        <v/>
      </c>
      <c r="E30" s="118" t="str">
        <f t="shared" si="0"/>
        <v/>
      </c>
      <c r="F30" s="118" t="str">
        <f>IF(TRIM(B30)="","",IF(AND(D30="Stock",$B$6="HANOI"),VLOOKUP(TRIM(B30),'Logistic Catalogue'!$A:$G,7,0),IF(AND(D30="Stock",$B$6="HO CHI MINH"),VLOOKUP(TRIM(B30),'Logistic Catalogue'!$A:$E,5,0),IF($B$6="HANOI",VLOOKUP(TRIM(B30),'Logistic Catalogue'!$A:$G,7,0),VLOOKUP(TRIM(B30),'Logistic Catalogue'!$A:$E,5,0)))))</f>
        <v/>
      </c>
      <c r="G30" s="119" t="str">
        <f>IF(TRIM(B30)="","",(VLOOKUP(TRIM(B30),'Logistic Catalogue'!A:O,8,0)))</f>
        <v/>
      </c>
      <c r="H30" s="119" t="str">
        <f>IF(TRIM(B30)="","",(VLOOKUP(TRIM(B30),'Logistic Catalogue'!A:O,9,0)))</f>
        <v/>
      </c>
      <c r="I30" s="119" t="str">
        <f>IF(TRIM(B30)="","",IF($B$6="HO CHI MINH",IF(VLOOKUP(TRIM(B30),'Logistic Catalogue'!A:O,10,0)=0,"-",VLOOKUP(TRIM(B30),'Logistic Catalogue'!A:O,10,0)),IF($B$6="HANOI",IF(VLOOKUP(TRIM(B30),'Logistic Catalogue'!A:K,11,0)=0,"-",VLOOKUP(TRIM(B30),'Logistic Catalogue'!A:K,11,0)),"-")))</f>
        <v/>
      </c>
      <c r="J30" s="118" t="str">
        <f>IF(TRIM(B30)="","",VLOOKUP(TRIM(B30),'Logistic Catalogue'!A:O,13,0))</f>
        <v/>
      </c>
      <c r="K30" s="120" t="str">
        <f t="shared" si="1"/>
        <v/>
      </c>
      <c r="L30" s="121" t="str">
        <f t="shared" si="2"/>
        <v/>
      </c>
      <c r="M30" s="121" t="str">
        <f>IF(TRIM(B30)="","",IF(OR(VLOOKUP(TRIM(B30),'Logistic Catalogue'!A:R,18,0)=285,VLOOKUP(TRIM(B30),'Logistic Catalogue'!A:R,18,0)=286,VLOOKUP(TRIM(B30),'Logistic Catalogue'!A:S,19,0)&lt;&gt;"1000003"),"Confirmation of Country of Origin by SEVN",""))</f>
        <v/>
      </c>
      <c r="N30" s="135" t="str">
        <f>IF(TRIM(B30)="","",VLOOKUP(B30,'Logistic Catalogue'!A:N,14,0))</f>
        <v/>
      </c>
      <c r="O30" s="135" t="str">
        <f>IF(TRIM(B30)="","",VLOOKUP(B30,'Logistic Catalogue'!A:O,15,0))</f>
        <v/>
      </c>
      <c r="P30" s="135" t="str">
        <f>IF(TRIM(B30)="","",VLOOKUP(TRIM(B30),'Logistic Catalogue'!A:P,16,0))</f>
        <v/>
      </c>
      <c r="Q30" s="174" t="str">
        <f>IF(TRIM(B30)="","",VLOOKUP(B30,'Logistic Catalogue'!A:Q,17,0)*C30)</f>
        <v/>
      </c>
      <c r="S30" s="23" t="str">
        <f>IF(TRIM(B30)="","",IF($B$6="HO CHI MINH",VLOOKUP(TRIM(B30),'Logistic Catalogue'!A:D,4,FALSE),IF($B$6="HANOI",VLOOKUP(TRIM(B30),'Logistic Catalogue'!A:F,6,FALSE),"")))</f>
        <v/>
      </c>
      <c r="T30" s="23" t="str">
        <f t="shared" si="3"/>
        <v/>
      </c>
      <c r="U30" s="23">
        <f>IF(D30="Stock",VLOOKUP($L$6,Link!A:D,3,FALSE),VLOOKUP($L$6,Link!A:D,4,FALSE))</f>
        <v>1</v>
      </c>
      <c r="V30" s="65" t="str">
        <f>IF(TRIM(B30)="","",VLOOKUP(TRIM(B30),'Logistic Catalogue'!A:S,19,0))</f>
        <v/>
      </c>
    </row>
    <row r="31" spans="1:23" ht="13">
      <c r="A31" s="139">
        <v>16</v>
      </c>
      <c r="B31" s="14"/>
      <c r="C31" s="8"/>
      <c r="D31" s="118" t="str">
        <f>IF(TRIM(B31)="","",IF($B$6="HO CHI MINH",VLOOKUP(TRIM(B31),'Logistic Catalogue'!A:O,2,0),VLOOKUP(TRIM(B31),'Logistic Catalogue'!A:C,3,0)))</f>
        <v/>
      </c>
      <c r="E31" s="118" t="str">
        <f t="shared" si="0"/>
        <v/>
      </c>
      <c r="F31" s="118" t="str">
        <f>IF(TRIM(B31)="","",IF(AND(D31="Stock",$B$6="HANOI"),VLOOKUP(TRIM(B31),'Logistic Catalogue'!$A:$G,7,0),IF(AND(D31="Stock",$B$6="HO CHI MINH"),VLOOKUP(TRIM(B31),'Logistic Catalogue'!$A:$E,5,0),IF($B$6="HANOI",VLOOKUP(TRIM(B31),'Logistic Catalogue'!$A:$G,7,0),VLOOKUP(TRIM(B31),'Logistic Catalogue'!$A:$E,5,0)))))</f>
        <v/>
      </c>
      <c r="G31" s="119" t="str">
        <f>IF(TRIM(B31)="","",(VLOOKUP(TRIM(B31),'Logistic Catalogue'!A:O,8,0)))</f>
        <v/>
      </c>
      <c r="H31" s="119" t="str">
        <f>IF(TRIM(B31)="","",(VLOOKUP(TRIM(B31),'Logistic Catalogue'!A:O,9,0)))</f>
        <v/>
      </c>
      <c r="I31" s="119" t="str">
        <f>IF(TRIM(B31)="","",IF($B$6="HO CHI MINH",IF(VLOOKUP(TRIM(B31),'Logistic Catalogue'!A:O,10,0)=0,"-",VLOOKUP(TRIM(B31),'Logistic Catalogue'!A:O,10,0)),IF($B$6="HANOI",IF(VLOOKUP(TRIM(B31),'Logistic Catalogue'!A:K,11,0)=0,"-",VLOOKUP(TRIM(B31),'Logistic Catalogue'!A:K,11,0)),"-")))</f>
        <v/>
      </c>
      <c r="J31" s="118" t="str">
        <f>IF(TRIM(B31)="","",VLOOKUP(TRIM(B31),'Logistic Catalogue'!A:O,13,0))</f>
        <v/>
      </c>
      <c r="K31" s="120" t="str">
        <f t="shared" si="1"/>
        <v/>
      </c>
      <c r="L31" s="121" t="str">
        <f t="shared" si="2"/>
        <v/>
      </c>
      <c r="M31" s="121" t="str">
        <f>IF(TRIM(B31)="","",IF(OR(VLOOKUP(TRIM(B31),'Logistic Catalogue'!A:R,18,0)=285,VLOOKUP(TRIM(B31),'Logistic Catalogue'!A:R,18,0)=286,VLOOKUP(TRIM(B31),'Logistic Catalogue'!A:S,19,0)&lt;&gt;"1000003"),"Confirmation of Country of Origin by SEVN",""))</f>
        <v/>
      </c>
      <c r="N31" s="135" t="str">
        <f>IF(TRIM(B31)="","",VLOOKUP(B31,'Logistic Catalogue'!A:N,14,0))</f>
        <v/>
      </c>
      <c r="O31" s="135" t="str">
        <f>IF(TRIM(B31)="","",VLOOKUP(B31,'Logistic Catalogue'!A:O,15,0))</f>
        <v/>
      </c>
      <c r="P31" s="135" t="str">
        <f>IF(TRIM(B31)="","",VLOOKUP(TRIM(B31),'Logistic Catalogue'!A:P,16,0))</f>
        <v/>
      </c>
      <c r="Q31" s="174" t="str">
        <f>IF(TRIM(B31)="","",VLOOKUP(B31,'Logistic Catalogue'!A:Q,17,0)*C31)</f>
        <v/>
      </c>
      <c r="S31" s="23" t="str">
        <f>IF(TRIM(B31)="","",IF($B$6="HO CHI MINH",VLOOKUP(TRIM(B31),'Logistic Catalogue'!A:D,4,FALSE),IF($B$6="HANOI",VLOOKUP(TRIM(B31),'Logistic Catalogue'!A:F,6,FALSE),"")))</f>
        <v/>
      </c>
      <c r="T31" s="23" t="str">
        <f t="shared" si="3"/>
        <v/>
      </c>
      <c r="U31" s="23">
        <f>IF(D31="Stock",VLOOKUP($L$6,Link!A:D,3,FALSE),VLOOKUP($L$6,Link!A:D,4,FALSE))</f>
        <v>1</v>
      </c>
      <c r="V31" s="65" t="str">
        <f>IF(TRIM(B31)="","",VLOOKUP(TRIM(B31),'Logistic Catalogue'!A:S,19,0))</f>
        <v/>
      </c>
    </row>
    <row r="32" spans="1:23" ht="13">
      <c r="A32" s="67">
        <v>17</v>
      </c>
      <c r="B32" s="14"/>
      <c r="C32" s="8"/>
      <c r="D32" s="118" t="str">
        <f>IF(TRIM(B32)="","",IF($B$6="HO CHI MINH",VLOOKUP(TRIM(B32),'Logistic Catalogue'!A:O,2,0),VLOOKUP(TRIM(B32),'Logistic Catalogue'!A:C,3,0)))</f>
        <v/>
      </c>
      <c r="E32" s="118" t="str">
        <f t="shared" si="0"/>
        <v/>
      </c>
      <c r="F32" s="118" t="str">
        <f>IF(TRIM(B32)="","",IF(AND(D32="Stock",$B$6="HANOI"),VLOOKUP(TRIM(B32),'Logistic Catalogue'!$A:$G,7,0),IF(AND(D32="Stock",$B$6="HO CHI MINH"),VLOOKUP(TRIM(B32),'Logistic Catalogue'!$A:$E,5,0),IF($B$6="HANOI",VLOOKUP(TRIM(B32),'Logistic Catalogue'!$A:$G,7,0),VLOOKUP(TRIM(B32),'Logistic Catalogue'!$A:$E,5,0)))))</f>
        <v/>
      </c>
      <c r="G32" s="119" t="str">
        <f>IF(TRIM(B32)="","",(VLOOKUP(TRIM(B32),'Logistic Catalogue'!A:O,8,0)))</f>
        <v/>
      </c>
      <c r="H32" s="119" t="str">
        <f>IF(TRIM(B32)="","",(VLOOKUP(TRIM(B32),'Logistic Catalogue'!A:O,9,0)))</f>
        <v/>
      </c>
      <c r="I32" s="119" t="str">
        <f>IF(TRIM(B32)="","",IF($B$6="HO CHI MINH",IF(VLOOKUP(TRIM(B32),'Logistic Catalogue'!A:O,10,0)=0,"-",VLOOKUP(TRIM(B32),'Logistic Catalogue'!A:O,10,0)),IF($B$6="HANOI",IF(VLOOKUP(TRIM(B32),'Logistic Catalogue'!A:K,11,0)=0,"-",VLOOKUP(TRIM(B32),'Logistic Catalogue'!A:K,11,0)),"-")))</f>
        <v/>
      </c>
      <c r="J32" s="118" t="str">
        <f>IF(TRIM(B32)="","",VLOOKUP(TRIM(B32),'Logistic Catalogue'!A:O,13,0))</f>
        <v/>
      </c>
      <c r="K32" s="120" t="str">
        <f t="shared" si="1"/>
        <v/>
      </c>
      <c r="L32" s="121" t="str">
        <f t="shared" si="2"/>
        <v/>
      </c>
      <c r="M32" s="121" t="str">
        <f>IF(TRIM(B32)="","",IF(OR(VLOOKUP(TRIM(B32),'Logistic Catalogue'!A:R,18,0)=285,VLOOKUP(TRIM(B32),'Logistic Catalogue'!A:R,18,0)=286,VLOOKUP(TRIM(B32),'Logistic Catalogue'!A:S,19,0)&lt;&gt;"1000003"),"Confirmation of Country of Origin by SEVN",""))</f>
        <v/>
      </c>
      <c r="N32" s="135" t="str">
        <f>IF(TRIM(B32)="","",VLOOKUP(B32,'Logistic Catalogue'!A:N,14,0))</f>
        <v/>
      </c>
      <c r="O32" s="135" t="str">
        <f>IF(TRIM(B32)="","",VLOOKUP(B32,'Logistic Catalogue'!A:O,15,0))</f>
        <v/>
      </c>
      <c r="P32" s="135" t="str">
        <f>IF(TRIM(B32)="","",VLOOKUP(TRIM(B32),'Logistic Catalogue'!A:P,16,0))</f>
        <v/>
      </c>
      <c r="Q32" s="174" t="str">
        <f>IF(TRIM(B32)="","",VLOOKUP(B32,'Logistic Catalogue'!A:Q,17,0)*C32)</f>
        <v/>
      </c>
      <c r="S32" s="23" t="str">
        <f>IF(TRIM(B32)="","",IF($B$6="HO CHI MINH",VLOOKUP(TRIM(B32),'Logistic Catalogue'!A:D,4,FALSE),IF($B$6="HANOI",VLOOKUP(TRIM(B32),'Logistic Catalogue'!A:F,6,FALSE),"")))</f>
        <v/>
      </c>
      <c r="T32" s="23" t="str">
        <f t="shared" si="3"/>
        <v/>
      </c>
      <c r="U32" s="23">
        <f>IF(D32="Stock",VLOOKUP($L$6,Link!A:D,3,FALSE),VLOOKUP($L$6,Link!A:D,4,FALSE))</f>
        <v>1</v>
      </c>
      <c r="V32" s="65" t="str">
        <f>IF(TRIM(B32)="","",VLOOKUP(TRIM(B32),'Logistic Catalogue'!A:S,19,0))</f>
        <v/>
      </c>
    </row>
    <row r="33" spans="1:22" ht="13">
      <c r="A33" s="139">
        <v>18</v>
      </c>
      <c r="B33" s="14"/>
      <c r="C33" s="8"/>
      <c r="D33" s="118" t="str">
        <f>IF(TRIM(B33)="","",IF($B$6="HO CHI MINH",VLOOKUP(TRIM(B33),'Logistic Catalogue'!A:O,2,0),VLOOKUP(TRIM(B33),'Logistic Catalogue'!A:C,3,0)))</f>
        <v/>
      </c>
      <c r="E33" s="118" t="str">
        <f t="shared" si="0"/>
        <v/>
      </c>
      <c r="F33" s="118" t="str">
        <f>IF(TRIM(B33)="","",IF(AND(D33="Stock",$B$6="HANOI"),VLOOKUP(TRIM(B33),'Logistic Catalogue'!$A:$G,7,0),IF(AND(D33="Stock",$B$6="HO CHI MINH"),VLOOKUP(TRIM(B33),'Logistic Catalogue'!$A:$E,5,0),IF($B$6="HANOI",VLOOKUP(TRIM(B33),'Logistic Catalogue'!$A:$G,7,0),VLOOKUP(TRIM(B33),'Logistic Catalogue'!$A:$E,5,0)))))</f>
        <v/>
      </c>
      <c r="G33" s="119" t="str">
        <f>IF(TRIM(B33)="","",(VLOOKUP(TRIM(B33),'Logistic Catalogue'!A:O,8,0)))</f>
        <v/>
      </c>
      <c r="H33" s="119" t="str">
        <f>IF(TRIM(B33)="","",(VLOOKUP(TRIM(B33),'Logistic Catalogue'!A:O,9,0)))</f>
        <v/>
      </c>
      <c r="I33" s="119" t="str">
        <f>IF(TRIM(B33)="","",IF($B$6="HO CHI MINH",IF(VLOOKUP(TRIM(B33),'Logistic Catalogue'!A:O,10,0)=0,"-",VLOOKUP(TRIM(B33),'Logistic Catalogue'!A:O,10,0)),IF($B$6="HANOI",IF(VLOOKUP(TRIM(B33),'Logistic Catalogue'!A:K,11,0)=0,"-",VLOOKUP(TRIM(B33),'Logistic Catalogue'!A:K,11,0)),"-")))</f>
        <v/>
      </c>
      <c r="J33" s="118" t="str">
        <f>IF(TRIM(B33)="","",VLOOKUP(TRIM(B33),'Logistic Catalogue'!A:O,13,0))</f>
        <v/>
      </c>
      <c r="K33" s="120" t="str">
        <f t="shared" si="1"/>
        <v/>
      </c>
      <c r="L33" s="121" t="str">
        <f t="shared" si="2"/>
        <v/>
      </c>
      <c r="M33" s="121" t="str">
        <f>IF(TRIM(B33)="","",IF(OR(VLOOKUP(TRIM(B33),'Logistic Catalogue'!A:R,18,0)=285,VLOOKUP(TRIM(B33),'Logistic Catalogue'!A:R,18,0)=286,VLOOKUP(TRIM(B33),'Logistic Catalogue'!A:S,19,0)&lt;&gt;"1000003"),"Confirmation of Country of Origin by SEVN",""))</f>
        <v/>
      </c>
      <c r="N33" s="135" t="str">
        <f>IF(TRIM(B33)="","",VLOOKUP(B33,'Logistic Catalogue'!A:N,14,0))</f>
        <v/>
      </c>
      <c r="O33" s="135" t="str">
        <f>IF(TRIM(B33)="","",VLOOKUP(B33,'Logistic Catalogue'!A:O,15,0))</f>
        <v/>
      </c>
      <c r="P33" s="135" t="str">
        <f>IF(TRIM(B33)="","",VLOOKUP(TRIM(B33),'Logistic Catalogue'!A:P,16,0))</f>
        <v/>
      </c>
      <c r="Q33" s="174" t="str">
        <f>IF(TRIM(B33)="","",VLOOKUP(B33,'Logistic Catalogue'!A:Q,17,0)*C33)</f>
        <v/>
      </c>
      <c r="S33" s="23" t="str">
        <f>IF(TRIM(B33)="","",IF($B$6="HO CHI MINH",VLOOKUP(TRIM(B33),'Logistic Catalogue'!A:D,4,FALSE),IF($B$6="HANOI",VLOOKUP(TRIM(B33),'Logistic Catalogue'!A:F,6,FALSE),"")))</f>
        <v/>
      </c>
      <c r="T33" s="23" t="str">
        <f t="shared" si="3"/>
        <v/>
      </c>
      <c r="U33" s="23">
        <f>IF(D33="Stock",VLOOKUP($L$6,Link!A:D,3,FALSE),VLOOKUP($L$6,Link!A:D,4,FALSE))</f>
        <v>1</v>
      </c>
      <c r="V33" s="65" t="str">
        <f>IF(TRIM(B33)="","",VLOOKUP(TRIM(B33),'Logistic Catalogue'!A:S,19,0))</f>
        <v/>
      </c>
    </row>
    <row r="34" spans="1:22" ht="13">
      <c r="A34" s="67">
        <v>19</v>
      </c>
      <c r="B34" s="14"/>
      <c r="C34" s="8"/>
      <c r="D34" s="118" t="str">
        <f>IF(TRIM(B34)="","",IF($B$6="HO CHI MINH",VLOOKUP(TRIM(B34),'Logistic Catalogue'!A:O,2,0),VLOOKUP(TRIM(B34),'Logistic Catalogue'!A:C,3,0)))</f>
        <v/>
      </c>
      <c r="E34" s="118" t="str">
        <f t="shared" si="0"/>
        <v/>
      </c>
      <c r="F34" s="118" t="str">
        <f>IF(TRIM(B34)="","",IF(AND(D34="Stock",$B$6="HANOI"),VLOOKUP(TRIM(B34),'Logistic Catalogue'!$A:$G,7,0),IF(AND(D34="Stock",$B$6="HO CHI MINH"),VLOOKUP(TRIM(B34),'Logistic Catalogue'!$A:$E,5,0),IF($B$6="HANOI",VLOOKUP(TRIM(B34),'Logistic Catalogue'!$A:$G,7,0),VLOOKUP(TRIM(B34),'Logistic Catalogue'!$A:$E,5,0)))))</f>
        <v/>
      </c>
      <c r="G34" s="119" t="str">
        <f>IF(TRIM(B34)="","",(VLOOKUP(TRIM(B34),'Logistic Catalogue'!A:O,8,0)))</f>
        <v/>
      </c>
      <c r="H34" s="119" t="str">
        <f>IF(TRIM(B34)="","",(VLOOKUP(TRIM(B34),'Logistic Catalogue'!A:O,9,0)))</f>
        <v/>
      </c>
      <c r="I34" s="119" t="str">
        <f>IF(TRIM(B34)="","",IF($B$6="HO CHI MINH",IF(VLOOKUP(TRIM(B34),'Logistic Catalogue'!A:O,10,0)=0,"-",VLOOKUP(TRIM(B34),'Logistic Catalogue'!A:O,10,0)),IF($B$6="HANOI",IF(VLOOKUP(TRIM(B34),'Logistic Catalogue'!A:K,11,0)=0,"-",VLOOKUP(TRIM(B34),'Logistic Catalogue'!A:K,11,0)),"-")))</f>
        <v/>
      </c>
      <c r="J34" s="118" t="str">
        <f>IF(TRIM(B34)="","",VLOOKUP(TRIM(B34),'Logistic Catalogue'!A:O,13,0))</f>
        <v/>
      </c>
      <c r="K34" s="120" t="str">
        <f t="shared" si="1"/>
        <v/>
      </c>
      <c r="L34" s="121" t="str">
        <f t="shared" si="2"/>
        <v/>
      </c>
      <c r="M34" s="121" t="str">
        <f>IF(TRIM(B34)="","",IF(OR(VLOOKUP(TRIM(B34),'Logistic Catalogue'!A:R,18,0)=285,VLOOKUP(TRIM(B34),'Logistic Catalogue'!A:R,18,0)=286,VLOOKUP(TRIM(B34),'Logistic Catalogue'!A:S,19,0)&lt;&gt;"1000003"),"Confirmation of Country of Origin by SEVN",""))</f>
        <v/>
      </c>
      <c r="N34" s="135" t="str">
        <f>IF(TRIM(B34)="","",VLOOKUP(B34,'Logistic Catalogue'!A:N,14,0))</f>
        <v/>
      </c>
      <c r="O34" s="135" t="str">
        <f>IF(TRIM(B34)="","",VLOOKUP(B34,'Logistic Catalogue'!A:O,15,0))</f>
        <v/>
      </c>
      <c r="P34" s="135" t="str">
        <f>IF(TRIM(B34)="","",VLOOKUP(TRIM(B34),'Logistic Catalogue'!A:P,16,0))</f>
        <v/>
      </c>
      <c r="Q34" s="174" t="str">
        <f>IF(TRIM(B34)="","",VLOOKUP(B34,'Logistic Catalogue'!A:Q,17,0)*C34)</f>
        <v/>
      </c>
      <c r="S34" s="23" t="str">
        <f>IF(TRIM(B34)="","",IF($B$6="HO CHI MINH",VLOOKUP(TRIM(B34),'Logistic Catalogue'!A:D,4,FALSE),IF($B$6="HANOI",VLOOKUP(TRIM(B34),'Logistic Catalogue'!A:F,6,FALSE),"")))</f>
        <v/>
      </c>
      <c r="T34" s="23" t="str">
        <f t="shared" si="3"/>
        <v/>
      </c>
      <c r="U34" s="23">
        <f>IF(D34="Stock",VLOOKUP($L$6,Link!A:D,3,FALSE),VLOOKUP($L$6,Link!A:D,4,FALSE))</f>
        <v>1</v>
      </c>
      <c r="V34" s="65" t="str">
        <f>IF(TRIM(B34)="","",VLOOKUP(TRIM(B34),'Logistic Catalogue'!A:S,19,0))</f>
        <v/>
      </c>
    </row>
    <row r="35" spans="1:22" ht="13">
      <c r="A35" s="139">
        <v>20</v>
      </c>
      <c r="B35" s="14"/>
      <c r="C35" s="8"/>
      <c r="D35" s="118" t="str">
        <f>IF(TRIM(B35)="","",IF($B$6="HO CHI MINH",VLOOKUP(TRIM(B35),'Logistic Catalogue'!A:O,2,0),VLOOKUP(TRIM(B35),'Logistic Catalogue'!A:C,3,0)))</f>
        <v/>
      </c>
      <c r="E35" s="118" t="str">
        <f t="shared" si="0"/>
        <v/>
      </c>
      <c r="F35" s="118" t="str">
        <f>IF(TRIM(B35)="","",IF(AND(D35="Stock",$B$6="HANOI"),VLOOKUP(TRIM(B35),'Logistic Catalogue'!$A:$G,7,0),IF(AND(D35="Stock",$B$6="HO CHI MINH"),VLOOKUP(TRIM(B35),'Logistic Catalogue'!$A:$E,5,0),IF($B$6="HANOI",VLOOKUP(TRIM(B35),'Logistic Catalogue'!$A:$G,7,0),VLOOKUP(TRIM(B35),'Logistic Catalogue'!$A:$E,5,0)))))</f>
        <v/>
      </c>
      <c r="G35" s="119" t="str">
        <f>IF(TRIM(B35)="","",(VLOOKUP(TRIM(B35),'Logistic Catalogue'!A:O,8,0)))</f>
        <v/>
      </c>
      <c r="H35" s="119" t="str">
        <f>IF(TRIM(B35)="","",(VLOOKUP(TRIM(B35),'Logistic Catalogue'!A:O,9,0)))</f>
        <v/>
      </c>
      <c r="I35" s="119" t="str">
        <f>IF(TRIM(B35)="","",IF($B$6="HO CHI MINH",IF(VLOOKUP(TRIM(B35),'Logistic Catalogue'!A:O,10,0)=0,"-",VLOOKUP(TRIM(B35),'Logistic Catalogue'!A:O,10,0)),IF($B$6="HANOI",IF(VLOOKUP(TRIM(B35),'Logistic Catalogue'!A:K,11,0)=0,"-",VLOOKUP(TRIM(B35),'Logistic Catalogue'!A:K,11,0)),"-")))</f>
        <v/>
      </c>
      <c r="J35" s="118" t="str">
        <f>IF(TRIM(B35)="","",VLOOKUP(TRIM(B35),'Logistic Catalogue'!A:O,13,0))</f>
        <v/>
      </c>
      <c r="K35" s="120" t="str">
        <f t="shared" si="1"/>
        <v/>
      </c>
      <c r="L35" s="121" t="str">
        <f t="shared" si="2"/>
        <v/>
      </c>
      <c r="M35" s="121" t="str">
        <f>IF(TRIM(B35)="","",IF(OR(VLOOKUP(TRIM(B35),'Logistic Catalogue'!A:R,18,0)=285,VLOOKUP(TRIM(B35),'Logistic Catalogue'!A:R,18,0)=286,VLOOKUP(TRIM(B35),'Logistic Catalogue'!A:S,19,0)&lt;&gt;"1000003"),"Confirmation of Country of Origin by SEVN",""))</f>
        <v/>
      </c>
      <c r="N35" s="135" t="str">
        <f>IF(TRIM(B35)="","",VLOOKUP(B35,'Logistic Catalogue'!A:N,14,0))</f>
        <v/>
      </c>
      <c r="O35" s="135" t="str">
        <f>IF(TRIM(B35)="","",VLOOKUP(B35,'Logistic Catalogue'!A:O,15,0))</f>
        <v/>
      </c>
      <c r="P35" s="135" t="str">
        <f>IF(TRIM(B35)="","",VLOOKUP(TRIM(B35),'Logistic Catalogue'!A:P,16,0))</f>
        <v/>
      </c>
      <c r="Q35" s="174" t="str">
        <f>IF(TRIM(B35)="","",VLOOKUP(B35,'Logistic Catalogue'!A:Q,17,0)*C35)</f>
        <v/>
      </c>
      <c r="S35" s="23" t="str">
        <f>IF(TRIM(B35)="","",IF($B$6="HO CHI MINH",VLOOKUP(TRIM(B35),'Logistic Catalogue'!A:D,4,FALSE),IF($B$6="HANOI",VLOOKUP(TRIM(B35),'Logistic Catalogue'!A:F,6,FALSE),"")))</f>
        <v/>
      </c>
      <c r="T35" s="23" t="str">
        <f t="shared" si="3"/>
        <v/>
      </c>
      <c r="U35" s="23">
        <f>IF(D35="Stock",VLOOKUP($L$6,Link!A:D,3,FALSE),VLOOKUP($L$6,Link!A:D,4,FALSE))</f>
        <v>1</v>
      </c>
      <c r="V35" s="65" t="str">
        <f>IF(TRIM(B35)="","",VLOOKUP(TRIM(B35),'Logistic Catalogue'!A:S,19,0))</f>
        <v/>
      </c>
    </row>
    <row r="36" spans="1:22" ht="13">
      <c r="A36" s="67">
        <v>21</v>
      </c>
      <c r="B36" s="14"/>
      <c r="C36" s="8"/>
      <c r="D36" s="118" t="str">
        <f>IF(TRIM(B36)="","",IF($B$6="HO CHI MINH",VLOOKUP(TRIM(B36),'Logistic Catalogue'!A:O,2,0),VLOOKUP(TRIM(B36),'Logistic Catalogue'!A:C,3,0)))</f>
        <v/>
      </c>
      <c r="E36" s="118" t="str">
        <f t="shared" si="0"/>
        <v/>
      </c>
      <c r="F36" s="118" t="str">
        <f>IF(TRIM(B36)="","",IF(AND(D36="Stock",$B$6="HANOI"),VLOOKUP(TRIM(B36),'Logistic Catalogue'!$A:$G,7,0),IF(AND(D36="Stock",$B$6="HO CHI MINH"),VLOOKUP(TRIM(B36),'Logistic Catalogue'!$A:$E,5,0),IF($B$6="HANOI",VLOOKUP(TRIM(B36),'Logistic Catalogue'!$A:$G,7,0),VLOOKUP(TRIM(B36),'Logistic Catalogue'!$A:$E,5,0)))))</f>
        <v/>
      </c>
      <c r="G36" s="119" t="str">
        <f>IF(TRIM(B36)="","",(VLOOKUP(TRIM(B36),'Logistic Catalogue'!A:O,8,0)))</f>
        <v/>
      </c>
      <c r="H36" s="119" t="str">
        <f>IF(TRIM(B36)="","",(VLOOKUP(TRIM(B36),'Logistic Catalogue'!A:O,9,0)))</f>
        <v/>
      </c>
      <c r="I36" s="119" t="str">
        <f>IF(TRIM(B36)="","",IF($B$6="HO CHI MINH",IF(VLOOKUP(TRIM(B36),'Logistic Catalogue'!A:O,10,0)=0,"-",VLOOKUP(TRIM(B36),'Logistic Catalogue'!A:O,10,0)),IF($B$6="HANOI",IF(VLOOKUP(TRIM(B36),'Logistic Catalogue'!A:K,11,0)=0,"-",VLOOKUP(TRIM(B36),'Logistic Catalogue'!A:K,11,0)),"-")))</f>
        <v/>
      </c>
      <c r="J36" s="118" t="str">
        <f>IF(TRIM(B36)="","",VLOOKUP(TRIM(B36),'Logistic Catalogue'!A:O,13,0))</f>
        <v/>
      </c>
      <c r="K36" s="120" t="str">
        <f t="shared" si="1"/>
        <v/>
      </c>
      <c r="L36" s="121" t="str">
        <f t="shared" si="2"/>
        <v/>
      </c>
      <c r="M36" s="121" t="str">
        <f>IF(TRIM(B36)="","",IF(OR(VLOOKUP(TRIM(B36),'Logistic Catalogue'!A:R,18,0)=285,VLOOKUP(TRIM(B36),'Logistic Catalogue'!A:R,18,0)=286,VLOOKUP(TRIM(B36),'Logistic Catalogue'!A:S,19,0)&lt;&gt;"1000003"),"Confirmation of Country of Origin by SEVN",""))</f>
        <v/>
      </c>
      <c r="N36" s="135" t="str">
        <f>IF(TRIM(B36)="","",VLOOKUP(B36,'Logistic Catalogue'!A:N,14,0))</f>
        <v/>
      </c>
      <c r="O36" s="135" t="str">
        <f>IF(TRIM(B36)="","",VLOOKUP(B36,'Logistic Catalogue'!A:O,15,0))</f>
        <v/>
      </c>
      <c r="P36" s="135" t="str">
        <f>IF(TRIM(B36)="","",VLOOKUP(TRIM(B36),'Logistic Catalogue'!A:P,16,0))</f>
        <v/>
      </c>
      <c r="Q36" s="174" t="str">
        <f>IF(TRIM(B36)="","",VLOOKUP(B36,'Logistic Catalogue'!A:Q,17,0)*C36)</f>
        <v/>
      </c>
      <c r="S36" s="23" t="str">
        <f>IF(TRIM(B36)="","",IF($B$6="HO CHI MINH",VLOOKUP(TRIM(B36),'Logistic Catalogue'!A:D,4,FALSE),IF($B$6="HANOI",VLOOKUP(TRIM(B36),'Logistic Catalogue'!A:F,6,FALSE),"")))</f>
        <v/>
      </c>
      <c r="T36" s="23" t="str">
        <f t="shared" si="3"/>
        <v/>
      </c>
      <c r="U36" s="23">
        <f>IF(D36="Stock",VLOOKUP($L$6,Link!A:D,3,FALSE),VLOOKUP($L$6,Link!A:D,4,FALSE))</f>
        <v>1</v>
      </c>
      <c r="V36" s="65" t="str">
        <f>IF(TRIM(B36)="","",VLOOKUP(TRIM(B36),'Logistic Catalogue'!A:S,19,0))</f>
        <v/>
      </c>
    </row>
    <row r="37" spans="1:22" ht="13">
      <c r="A37" s="139">
        <v>22</v>
      </c>
      <c r="B37" s="14"/>
      <c r="C37" s="8"/>
      <c r="D37" s="118" t="str">
        <f>IF(TRIM(B37)="","",IF($B$6="HO CHI MINH",VLOOKUP(TRIM(B37),'Logistic Catalogue'!A:O,2,0),VLOOKUP(TRIM(B37),'Logistic Catalogue'!A:C,3,0)))</f>
        <v/>
      </c>
      <c r="E37" s="118" t="str">
        <f t="shared" si="0"/>
        <v/>
      </c>
      <c r="F37" s="118" t="str">
        <f>IF(TRIM(B37)="","",IF(AND(D37="Stock",$B$6="HANOI"),VLOOKUP(TRIM(B37),'Logistic Catalogue'!$A:$G,7,0),IF(AND(D37="Stock",$B$6="HO CHI MINH"),VLOOKUP(TRIM(B37),'Logistic Catalogue'!$A:$E,5,0),IF($B$6="HANOI",VLOOKUP(TRIM(B37),'Logistic Catalogue'!$A:$G,7,0),VLOOKUP(TRIM(B37),'Logistic Catalogue'!$A:$E,5,0)))))</f>
        <v/>
      </c>
      <c r="G37" s="119" t="str">
        <f>IF(TRIM(B37)="","",(VLOOKUP(TRIM(B37),'Logistic Catalogue'!A:O,8,0)))</f>
        <v/>
      </c>
      <c r="H37" s="119" t="str">
        <f>IF(TRIM(B37)="","",(VLOOKUP(TRIM(B37),'Logistic Catalogue'!A:O,9,0)))</f>
        <v/>
      </c>
      <c r="I37" s="119" t="str">
        <f>IF(TRIM(B37)="","",IF($B$6="HO CHI MINH",IF(VLOOKUP(TRIM(B37),'Logistic Catalogue'!A:O,10,0)=0,"-",VLOOKUP(TRIM(B37),'Logistic Catalogue'!A:O,10,0)),IF($B$6="HANOI",IF(VLOOKUP(TRIM(B37),'Logistic Catalogue'!A:K,11,0)=0,"-",VLOOKUP(TRIM(B37),'Logistic Catalogue'!A:K,11,0)),"-")))</f>
        <v/>
      </c>
      <c r="J37" s="118" t="str">
        <f>IF(TRIM(B37)="","",VLOOKUP(TRIM(B37),'Logistic Catalogue'!A:O,13,0))</f>
        <v/>
      </c>
      <c r="K37" s="120" t="str">
        <f t="shared" si="1"/>
        <v/>
      </c>
      <c r="L37" s="121" t="str">
        <f t="shared" si="2"/>
        <v/>
      </c>
      <c r="M37" s="121" t="str">
        <f>IF(TRIM(B37)="","",IF(OR(VLOOKUP(TRIM(B37),'Logistic Catalogue'!A:R,18,0)=285,VLOOKUP(TRIM(B37),'Logistic Catalogue'!A:R,18,0)=286,VLOOKUP(TRIM(B37),'Logistic Catalogue'!A:S,19,0)&lt;&gt;"1000003"),"Confirmation of Country of Origin by SEVN",""))</f>
        <v/>
      </c>
      <c r="N37" s="135" t="str">
        <f>IF(TRIM(B37)="","",VLOOKUP(B37,'Logistic Catalogue'!A:N,14,0))</f>
        <v/>
      </c>
      <c r="O37" s="135" t="str">
        <f>IF(TRIM(B37)="","",VLOOKUP(B37,'Logistic Catalogue'!A:O,15,0))</f>
        <v/>
      </c>
      <c r="P37" s="135" t="str">
        <f>IF(TRIM(B37)="","",VLOOKUP(TRIM(B37),'Logistic Catalogue'!A:P,16,0))</f>
        <v/>
      </c>
      <c r="Q37" s="174" t="str">
        <f>IF(TRIM(B37)="","",VLOOKUP(B37,'Logistic Catalogue'!A:Q,17,0)*C37)</f>
        <v/>
      </c>
      <c r="S37" s="23" t="str">
        <f>IF(TRIM(B37)="","",IF($B$6="HO CHI MINH",VLOOKUP(TRIM(B37),'Logistic Catalogue'!A:D,4,FALSE),IF($B$6="HANOI",VLOOKUP(TRIM(B37),'Logistic Catalogue'!A:F,6,FALSE),"")))</f>
        <v/>
      </c>
      <c r="T37" s="23" t="str">
        <f t="shared" si="3"/>
        <v/>
      </c>
      <c r="U37" s="23">
        <f>IF(D37="Stock",VLOOKUP($L$6,Link!A:D,3,FALSE),VLOOKUP($L$6,Link!A:D,4,FALSE))</f>
        <v>1</v>
      </c>
      <c r="V37" s="65" t="str">
        <f>IF(TRIM(B37)="","",VLOOKUP(TRIM(B37),'Logistic Catalogue'!A:S,19,0))</f>
        <v/>
      </c>
    </row>
    <row r="38" spans="1:22" ht="13">
      <c r="A38" s="67">
        <v>23</v>
      </c>
      <c r="B38" s="14"/>
      <c r="C38" s="8"/>
      <c r="D38" s="118" t="str">
        <f>IF(TRIM(B38)="","",IF($B$6="HO CHI MINH",VLOOKUP(TRIM(B38),'Logistic Catalogue'!A:O,2,0),VLOOKUP(TRIM(B38),'Logistic Catalogue'!A:C,3,0)))</f>
        <v/>
      </c>
      <c r="E38" s="118" t="str">
        <f t="shared" si="0"/>
        <v/>
      </c>
      <c r="F38" s="118" t="str">
        <f>IF(TRIM(B38)="","",IF(AND(D38="Stock",$B$6="HANOI"),VLOOKUP(TRIM(B38),'Logistic Catalogue'!$A:$G,7,0),IF(AND(D38="Stock",$B$6="HO CHI MINH"),VLOOKUP(TRIM(B38),'Logistic Catalogue'!$A:$E,5,0),IF($B$6="HANOI",VLOOKUP(TRIM(B38),'Logistic Catalogue'!$A:$G,7,0),VLOOKUP(TRIM(B38),'Logistic Catalogue'!$A:$E,5,0)))))</f>
        <v/>
      </c>
      <c r="G38" s="119" t="str">
        <f>IF(TRIM(B38)="","",(VLOOKUP(TRIM(B38),'Logistic Catalogue'!A:O,8,0)))</f>
        <v/>
      </c>
      <c r="H38" s="119" t="str">
        <f>IF(TRIM(B38)="","",(VLOOKUP(TRIM(B38),'Logistic Catalogue'!A:O,9,0)))</f>
        <v/>
      </c>
      <c r="I38" s="119" t="str">
        <f>IF(TRIM(B38)="","",IF($B$6="HO CHI MINH",IF(VLOOKUP(TRIM(B38),'Logistic Catalogue'!A:O,10,0)=0,"-",VLOOKUP(TRIM(B38),'Logistic Catalogue'!A:O,10,0)),IF($B$6="HANOI",IF(VLOOKUP(TRIM(B38),'Logistic Catalogue'!A:K,11,0)=0,"-",VLOOKUP(TRIM(B38),'Logistic Catalogue'!A:K,11,0)),"-")))</f>
        <v/>
      </c>
      <c r="J38" s="118" t="str">
        <f>IF(TRIM(B38)="","",VLOOKUP(TRIM(B38),'Logistic Catalogue'!A:O,13,0))</f>
        <v/>
      </c>
      <c r="K38" s="120" t="str">
        <f t="shared" si="1"/>
        <v/>
      </c>
      <c r="L38" s="121" t="str">
        <f t="shared" si="2"/>
        <v/>
      </c>
      <c r="M38" s="121" t="str">
        <f>IF(TRIM(B38)="","",IF(OR(VLOOKUP(TRIM(B38),'Logistic Catalogue'!A:R,18,0)=285,VLOOKUP(TRIM(B38),'Logistic Catalogue'!A:R,18,0)=286,VLOOKUP(TRIM(B38),'Logistic Catalogue'!A:S,19,0)&lt;&gt;"1000003"),"Confirmation of Country of Origin by SEVN",""))</f>
        <v/>
      </c>
      <c r="N38" s="135" t="str">
        <f>IF(TRIM(B38)="","",VLOOKUP(B38,'Logistic Catalogue'!A:N,14,0))</f>
        <v/>
      </c>
      <c r="O38" s="135" t="str">
        <f>IF(TRIM(B38)="","",VLOOKUP(B38,'Logistic Catalogue'!A:O,15,0))</f>
        <v/>
      </c>
      <c r="P38" s="135" t="str">
        <f>IF(TRIM(B38)="","",VLOOKUP(TRIM(B38),'Logistic Catalogue'!A:P,16,0))</f>
        <v/>
      </c>
      <c r="Q38" s="174" t="str">
        <f>IF(TRIM(B38)="","",VLOOKUP(B38,'Logistic Catalogue'!A:Q,17,0)*C38)</f>
        <v/>
      </c>
      <c r="S38" s="23" t="str">
        <f>IF(TRIM(B38)="","",IF($B$6="HO CHI MINH",VLOOKUP(TRIM(B38),'Logistic Catalogue'!A:D,4,FALSE),IF($B$6="HANOI",VLOOKUP(TRIM(B38),'Logistic Catalogue'!A:F,6,FALSE),"")))</f>
        <v/>
      </c>
      <c r="T38" s="23" t="str">
        <f t="shared" si="3"/>
        <v/>
      </c>
      <c r="U38" s="23">
        <f>IF(D38="Stock",VLOOKUP($L$6,Link!A:D,3,FALSE),VLOOKUP($L$6,Link!A:D,4,FALSE))</f>
        <v>1</v>
      </c>
      <c r="V38" s="65" t="str">
        <f>IF(TRIM(B38)="","",VLOOKUP(TRIM(B38),'Logistic Catalogue'!A:S,19,0))</f>
        <v/>
      </c>
    </row>
    <row r="39" spans="1:22" ht="13">
      <c r="A39" s="139">
        <v>24</v>
      </c>
      <c r="B39" s="14"/>
      <c r="C39" s="8"/>
      <c r="D39" s="118" t="str">
        <f>IF(TRIM(B39)="","",IF($B$6="HO CHI MINH",VLOOKUP(TRIM(B39),'Logistic Catalogue'!A:O,2,0),VLOOKUP(TRIM(B39),'Logistic Catalogue'!A:C,3,0)))</f>
        <v/>
      </c>
      <c r="E39" s="118" t="str">
        <f t="shared" si="0"/>
        <v/>
      </c>
      <c r="F39" s="118" t="str">
        <f>IF(TRIM(B39)="","",IF(AND(D39="Stock",$B$6="HANOI"),VLOOKUP(TRIM(B39),'Logistic Catalogue'!$A:$G,7,0),IF(AND(D39="Stock",$B$6="HO CHI MINH"),VLOOKUP(TRIM(B39),'Logistic Catalogue'!$A:$E,5,0),IF($B$6="HANOI",VLOOKUP(TRIM(B39),'Logistic Catalogue'!$A:$G,7,0),VLOOKUP(TRIM(B39),'Logistic Catalogue'!$A:$E,5,0)))))</f>
        <v/>
      </c>
      <c r="G39" s="119" t="str">
        <f>IF(TRIM(B39)="","",(VLOOKUP(TRIM(B39),'Logistic Catalogue'!A:O,8,0)))</f>
        <v/>
      </c>
      <c r="H39" s="119" t="str">
        <f>IF(TRIM(B39)="","",(VLOOKUP(TRIM(B39),'Logistic Catalogue'!A:O,9,0)))</f>
        <v/>
      </c>
      <c r="I39" s="119" t="str">
        <f>IF(TRIM(B39)="","",IF($B$6="HO CHI MINH",IF(VLOOKUP(TRIM(B39),'Logistic Catalogue'!A:O,10,0)=0,"-",VLOOKUP(TRIM(B39),'Logistic Catalogue'!A:O,10,0)),IF($B$6="HANOI",IF(VLOOKUP(TRIM(B39),'Logistic Catalogue'!A:K,11,0)=0,"-",VLOOKUP(TRIM(B39),'Logistic Catalogue'!A:K,11,0)),"-")))</f>
        <v/>
      </c>
      <c r="J39" s="118" t="str">
        <f>IF(TRIM(B39)="","",VLOOKUP(TRIM(B39),'Logistic Catalogue'!A:O,13,0))</f>
        <v/>
      </c>
      <c r="K39" s="120" t="str">
        <f t="shared" si="1"/>
        <v/>
      </c>
      <c r="L39" s="121" t="str">
        <f t="shared" si="2"/>
        <v/>
      </c>
      <c r="M39" s="121" t="str">
        <f>IF(TRIM(B39)="","",IF(OR(VLOOKUP(TRIM(B39),'Logistic Catalogue'!A:R,18,0)=285,VLOOKUP(TRIM(B39),'Logistic Catalogue'!A:R,18,0)=286,VLOOKUP(TRIM(B39),'Logistic Catalogue'!A:S,19,0)&lt;&gt;"1000003"),"Confirmation of Country of Origin by SEVN",""))</f>
        <v/>
      </c>
      <c r="N39" s="135" t="str">
        <f>IF(TRIM(B39)="","",VLOOKUP(B39,'Logistic Catalogue'!A:N,14,0))</f>
        <v/>
      </c>
      <c r="O39" s="135" t="str">
        <f>IF(TRIM(B39)="","",VLOOKUP(B39,'Logistic Catalogue'!A:O,15,0))</f>
        <v/>
      </c>
      <c r="P39" s="135" t="str">
        <f>IF(TRIM(B39)="","",VLOOKUP(TRIM(B39),'Logistic Catalogue'!A:P,16,0))</f>
        <v/>
      </c>
      <c r="Q39" s="174" t="str">
        <f>IF(TRIM(B39)="","",VLOOKUP(B39,'Logistic Catalogue'!A:Q,17,0)*C39)</f>
        <v/>
      </c>
      <c r="S39" s="23" t="str">
        <f>IF(TRIM(B39)="","",IF($B$6="HO CHI MINH",VLOOKUP(TRIM(B39),'Logistic Catalogue'!A:D,4,FALSE),IF($B$6="HANOI",VLOOKUP(TRIM(B39),'Logistic Catalogue'!A:F,6,FALSE),"")))</f>
        <v/>
      </c>
      <c r="T39" s="23" t="str">
        <f t="shared" si="3"/>
        <v/>
      </c>
      <c r="U39" s="23">
        <f>IF(D39="Stock",VLOOKUP($L$6,Link!A:D,3,FALSE),VLOOKUP($L$6,Link!A:D,4,FALSE))</f>
        <v>1</v>
      </c>
      <c r="V39" s="65" t="str">
        <f>IF(TRIM(B39)="","",VLOOKUP(TRIM(B39),'Logistic Catalogue'!A:S,19,0))</f>
        <v/>
      </c>
    </row>
    <row r="40" spans="1:22" ht="13">
      <c r="A40" s="67">
        <v>25</v>
      </c>
      <c r="B40" s="14"/>
      <c r="C40" s="8"/>
      <c r="D40" s="118" t="str">
        <f>IF(TRIM(B40)="","",IF($B$6="HO CHI MINH",VLOOKUP(TRIM(B40),'Logistic Catalogue'!A:O,2,0),VLOOKUP(TRIM(B40),'Logistic Catalogue'!A:C,3,0)))</f>
        <v/>
      </c>
      <c r="E40" s="118" t="str">
        <f t="shared" si="0"/>
        <v/>
      </c>
      <c r="F40" s="118" t="str">
        <f>IF(TRIM(B40)="","",IF(AND(D40="Stock",$B$6="HANOI"),VLOOKUP(TRIM(B40),'Logistic Catalogue'!$A:$G,7,0),IF(AND(D40="Stock",$B$6="HO CHI MINH"),VLOOKUP(TRIM(B40),'Logistic Catalogue'!$A:$E,5,0),IF($B$6="HANOI",VLOOKUP(TRIM(B40),'Logistic Catalogue'!$A:$G,7,0),VLOOKUP(TRIM(B40),'Logistic Catalogue'!$A:$E,5,0)))))</f>
        <v/>
      </c>
      <c r="G40" s="119" t="str">
        <f>IF(TRIM(B40)="","",(VLOOKUP(TRIM(B40),'Logistic Catalogue'!A:O,8,0)))</f>
        <v/>
      </c>
      <c r="H40" s="119" t="str">
        <f>IF(TRIM(B40)="","",(VLOOKUP(TRIM(B40),'Logistic Catalogue'!A:O,9,0)))</f>
        <v/>
      </c>
      <c r="I40" s="119" t="str">
        <f>IF(TRIM(B40)="","",IF($B$6="HO CHI MINH",IF(VLOOKUP(TRIM(B40),'Logistic Catalogue'!A:O,10,0)=0,"-",VLOOKUP(TRIM(B40),'Logistic Catalogue'!A:O,10,0)),IF($B$6="HANOI",IF(VLOOKUP(TRIM(B40),'Logistic Catalogue'!A:K,11,0)=0,"-",VLOOKUP(TRIM(B40),'Logistic Catalogue'!A:K,11,0)),"-")))</f>
        <v/>
      </c>
      <c r="J40" s="118" t="str">
        <f>IF(TRIM(B40)="","",VLOOKUP(TRIM(B40),'Logistic Catalogue'!A:O,13,0))</f>
        <v/>
      </c>
      <c r="K40" s="120" t="str">
        <f t="shared" si="1"/>
        <v/>
      </c>
      <c r="L40" s="121" t="str">
        <f t="shared" si="2"/>
        <v/>
      </c>
      <c r="M40" s="121" t="str">
        <f>IF(TRIM(B40)="","",IF(OR(VLOOKUP(TRIM(B40),'Logistic Catalogue'!A:R,18,0)=285,VLOOKUP(TRIM(B40),'Logistic Catalogue'!A:R,18,0)=286,VLOOKUP(TRIM(B40),'Logistic Catalogue'!A:S,19,0)&lt;&gt;"1000003"),"Confirmation of Country of Origin by SEVN",""))</f>
        <v/>
      </c>
      <c r="N40" s="135" t="str">
        <f>IF(TRIM(B40)="","",VLOOKUP(B40,'Logistic Catalogue'!A:N,14,0))</f>
        <v/>
      </c>
      <c r="O40" s="135" t="str">
        <f>IF(TRIM(B40)="","",VLOOKUP(B40,'Logistic Catalogue'!A:O,15,0))</f>
        <v/>
      </c>
      <c r="P40" s="135" t="str">
        <f>IF(TRIM(B40)="","",VLOOKUP(TRIM(B40),'Logistic Catalogue'!A:P,16,0))</f>
        <v/>
      </c>
      <c r="Q40" s="174" t="str">
        <f>IF(TRIM(B40)="","",VLOOKUP(B40,'Logistic Catalogue'!A:Q,17,0)*C40)</f>
        <v/>
      </c>
      <c r="S40" s="23" t="str">
        <f>IF(TRIM(B40)="","",IF($B$6="HO CHI MINH",VLOOKUP(TRIM(B40),'Logistic Catalogue'!A:D,4,FALSE),IF($B$6="HANOI",VLOOKUP(TRIM(B40),'Logistic Catalogue'!A:F,6,FALSE),"")))</f>
        <v/>
      </c>
      <c r="T40" s="23" t="str">
        <f t="shared" si="3"/>
        <v/>
      </c>
      <c r="U40" s="23">
        <f>IF(D40="Stock",VLOOKUP($L$6,Link!A:D,3,FALSE),VLOOKUP($L$6,Link!A:D,4,FALSE))</f>
        <v>1</v>
      </c>
      <c r="V40" s="65" t="str">
        <f>IF(TRIM(B40)="","",VLOOKUP(TRIM(B40),'Logistic Catalogue'!A:S,19,0))</f>
        <v/>
      </c>
    </row>
    <row r="41" spans="1:22" ht="13">
      <c r="A41" s="139">
        <v>26</v>
      </c>
      <c r="B41" s="9"/>
      <c r="C41" s="8"/>
      <c r="D41" s="118" t="str">
        <f>IF(TRIM(B41)="","",IF($B$6="HO CHI MINH",VLOOKUP(TRIM(B41),'Logistic Catalogue'!A:O,2,0),VLOOKUP(TRIM(B41),'Logistic Catalogue'!A:C,3,0)))</f>
        <v/>
      </c>
      <c r="E41" s="118" t="str">
        <f t="shared" si="0"/>
        <v/>
      </c>
      <c r="F41" s="118" t="str">
        <f>IF(TRIM(B41)="","",IF(AND(D41="Stock",$B$6="HANOI"),VLOOKUP(TRIM(B41),'Logistic Catalogue'!$A:$G,7,0),IF(AND(D41="Stock",$B$6="HO CHI MINH"),VLOOKUP(TRIM(B41),'Logistic Catalogue'!$A:$E,5,0),IF($B$6="HANOI",VLOOKUP(TRIM(B41),'Logistic Catalogue'!$A:$G,7,0),VLOOKUP(TRIM(B41),'Logistic Catalogue'!$A:$E,5,0)))))</f>
        <v/>
      </c>
      <c r="G41" s="119" t="str">
        <f>IF(TRIM(B41)="","",(VLOOKUP(TRIM(B41),'Logistic Catalogue'!A:O,8,0)))</f>
        <v/>
      </c>
      <c r="H41" s="119" t="str">
        <f>IF(TRIM(B41)="","",(VLOOKUP(TRIM(B41),'Logistic Catalogue'!A:O,9,0)))</f>
        <v/>
      </c>
      <c r="I41" s="119" t="str">
        <f>IF(TRIM(B41)="","",IF($B$6="HO CHI MINH",IF(VLOOKUP(TRIM(B41),'Logistic Catalogue'!A:O,10,0)=0,"-",VLOOKUP(TRIM(B41),'Logistic Catalogue'!A:O,10,0)),IF($B$6="HANOI",IF(VLOOKUP(TRIM(B41),'Logistic Catalogue'!A:K,11,0)=0,"-",VLOOKUP(TRIM(B41),'Logistic Catalogue'!A:K,11,0)),"-")))</f>
        <v/>
      </c>
      <c r="J41" s="118" t="str">
        <f>IF(TRIM(B41)="","",VLOOKUP(TRIM(B41),'Logistic Catalogue'!A:O,13,0))</f>
        <v/>
      </c>
      <c r="K41" s="120" t="str">
        <f t="shared" si="1"/>
        <v/>
      </c>
      <c r="L41" s="121" t="str">
        <f t="shared" si="2"/>
        <v/>
      </c>
      <c r="M41" s="121" t="str">
        <f>IF(TRIM(B41)="","",IF(OR(VLOOKUP(TRIM(B41),'Logistic Catalogue'!A:R,18,0)=285,VLOOKUP(TRIM(B41),'Logistic Catalogue'!A:R,18,0)=286,VLOOKUP(TRIM(B41),'Logistic Catalogue'!A:S,19,0)&lt;&gt;"1000003"),"Confirmation of Country of Origin by SEVN",""))</f>
        <v/>
      </c>
      <c r="N41" s="135" t="str">
        <f>IF(TRIM(B41)="","",VLOOKUP(B41,'Logistic Catalogue'!A:N,14,0))</f>
        <v/>
      </c>
      <c r="O41" s="135" t="str">
        <f>IF(TRIM(B41)="","",VLOOKUP(B41,'Logistic Catalogue'!A:O,15,0))</f>
        <v/>
      </c>
      <c r="P41" s="135" t="str">
        <f>IF(TRIM(B41)="","",VLOOKUP(TRIM(B41),'Logistic Catalogue'!A:P,16,0))</f>
        <v/>
      </c>
      <c r="Q41" s="174" t="str">
        <f>IF(TRIM(B41)="","",VLOOKUP(B41,'Logistic Catalogue'!A:Q,17,0)*C41)</f>
        <v/>
      </c>
      <c r="S41" s="23" t="str">
        <f>IF(TRIM(B41)="","",IF($B$6="HO CHI MINH",VLOOKUP(TRIM(B41),'Logistic Catalogue'!A:D,4,FALSE),IF($B$6="HANOI",VLOOKUP(TRIM(B41),'Logistic Catalogue'!A:F,6,FALSE),"")))</f>
        <v/>
      </c>
      <c r="T41" s="23" t="str">
        <f t="shared" si="3"/>
        <v/>
      </c>
      <c r="U41" s="23">
        <f>IF(D41="Stock",VLOOKUP($L$6,Link!A:D,3,FALSE),VLOOKUP($L$6,Link!A:D,4,FALSE))</f>
        <v>1</v>
      </c>
      <c r="V41" s="65" t="str">
        <f>IF(TRIM(B41)="","",VLOOKUP(TRIM(B41),'Logistic Catalogue'!A:S,19,0))</f>
        <v/>
      </c>
    </row>
    <row r="42" spans="1:22" ht="13">
      <c r="A42" s="67">
        <v>27</v>
      </c>
      <c r="B42" s="9"/>
      <c r="C42" s="8"/>
      <c r="D42" s="118" t="str">
        <f>IF(TRIM(B42)="","",IF($B$6="HO CHI MINH",VLOOKUP(TRIM(B42),'Logistic Catalogue'!A:O,2,0),VLOOKUP(TRIM(B42),'Logistic Catalogue'!A:C,3,0)))</f>
        <v/>
      </c>
      <c r="E42" s="118" t="str">
        <f t="shared" si="0"/>
        <v/>
      </c>
      <c r="F42" s="118" t="str">
        <f>IF(TRIM(B42)="","",IF(AND(D42="Stock",$B$6="HANOI"),VLOOKUP(TRIM(B42),'Logistic Catalogue'!$A:$G,7,0),IF(AND(D42="Stock",$B$6="HO CHI MINH"),VLOOKUP(TRIM(B42),'Logistic Catalogue'!$A:$E,5,0),IF($B$6="HANOI",VLOOKUP(TRIM(B42),'Logistic Catalogue'!$A:$G,7,0),VLOOKUP(TRIM(B42),'Logistic Catalogue'!$A:$E,5,0)))))</f>
        <v/>
      </c>
      <c r="G42" s="119" t="str">
        <f>IF(TRIM(B42)="","",(VLOOKUP(TRIM(B42),'Logistic Catalogue'!A:O,8,0)))</f>
        <v/>
      </c>
      <c r="H42" s="119" t="str">
        <f>IF(TRIM(B42)="","",(VLOOKUP(TRIM(B42),'Logistic Catalogue'!A:O,9,0)))</f>
        <v/>
      </c>
      <c r="I42" s="119" t="str">
        <f>IF(TRIM(B42)="","",IF($B$6="HO CHI MINH",IF(VLOOKUP(TRIM(B42),'Logistic Catalogue'!A:O,10,0)=0,"-",VLOOKUP(TRIM(B42),'Logistic Catalogue'!A:O,10,0)),IF($B$6="HANOI",IF(VLOOKUP(TRIM(B42),'Logistic Catalogue'!A:K,11,0)=0,"-",VLOOKUP(TRIM(B42),'Logistic Catalogue'!A:K,11,0)),"-")))</f>
        <v/>
      </c>
      <c r="J42" s="118" t="str">
        <f>IF(TRIM(B42)="","",VLOOKUP(TRIM(B42),'Logistic Catalogue'!A:O,13,0))</f>
        <v/>
      </c>
      <c r="K42" s="120" t="str">
        <f t="shared" si="1"/>
        <v/>
      </c>
      <c r="L42" s="121" t="str">
        <f t="shared" si="2"/>
        <v/>
      </c>
      <c r="M42" s="121" t="str">
        <f>IF(TRIM(B42)="","",IF(OR(VLOOKUP(TRIM(B42),'Logistic Catalogue'!A:R,18,0)=285,VLOOKUP(TRIM(B42),'Logistic Catalogue'!A:R,18,0)=286,VLOOKUP(TRIM(B42),'Logistic Catalogue'!A:S,19,0)&lt;&gt;"1000003"),"Confirmation of Country of Origin by SEVN",""))</f>
        <v/>
      </c>
      <c r="N42" s="135" t="str">
        <f>IF(TRIM(B42)="","",VLOOKUP(B42,'Logistic Catalogue'!A:N,14,0))</f>
        <v/>
      </c>
      <c r="O42" s="135" t="str">
        <f>IF(TRIM(B42)="","",VLOOKUP(B42,'Logistic Catalogue'!A:O,15,0))</f>
        <v/>
      </c>
      <c r="P42" s="135" t="str">
        <f>IF(TRIM(B42)="","",VLOOKUP(TRIM(B42),'Logistic Catalogue'!A:P,16,0))</f>
        <v/>
      </c>
      <c r="Q42" s="174" t="str">
        <f>IF(TRIM(B42)="","",VLOOKUP(B42,'Logistic Catalogue'!A:Q,17,0)*C42)</f>
        <v/>
      </c>
      <c r="S42" s="23" t="str">
        <f>IF(TRIM(B42)="","",IF($B$6="HO CHI MINH",VLOOKUP(TRIM(B42),'Logistic Catalogue'!A:D,4,FALSE),IF($B$6="HANOI",VLOOKUP(TRIM(B42),'Logistic Catalogue'!A:F,6,FALSE),"")))</f>
        <v/>
      </c>
      <c r="T42" s="23" t="str">
        <f t="shared" si="3"/>
        <v/>
      </c>
      <c r="U42" s="23">
        <f>IF(D42="Stock",VLOOKUP($L$6,Link!A:D,3,FALSE),VLOOKUP($L$6,Link!A:D,4,FALSE))</f>
        <v>1</v>
      </c>
      <c r="V42" s="65" t="str">
        <f>IF(TRIM(B42)="","",VLOOKUP(TRIM(B42),'Logistic Catalogue'!A:S,19,0))</f>
        <v/>
      </c>
    </row>
    <row r="43" spans="1:22" ht="13">
      <c r="A43" s="139">
        <v>28</v>
      </c>
      <c r="B43" s="9"/>
      <c r="C43" s="8"/>
      <c r="D43" s="118" t="str">
        <f>IF(TRIM(B43)="","",IF($B$6="HO CHI MINH",VLOOKUP(TRIM(B43),'Logistic Catalogue'!A:O,2,0),VLOOKUP(TRIM(B43),'Logistic Catalogue'!A:C,3,0)))</f>
        <v/>
      </c>
      <c r="E43" s="118" t="str">
        <f t="shared" si="0"/>
        <v/>
      </c>
      <c r="F43" s="118" t="str">
        <f>IF(TRIM(B43)="","",IF(AND(D43="Stock",$B$6="HANOI"),VLOOKUP(TRIM(B43),'Logistic Catalogue'!$A:$G,7,0),IF(AND(D43="Stock",$B$6="HO CHI MINH"),VLOOKUP(TRIM(B43),'Logistic Catalogue'!$A:$E,5,0),IF($B$6="HANOI",VLOOKUP(TRIM(B43),'Logistic Catalogue'!$A:$G,7,0),VLOOKUP(TRIM(B43),'Logistic Catalogue'!$A:$E,5,0)))))</f>
        <v/>
      </c>
      <c r="G43" s="119" t="str">
        <f>IF(TRIM(B43)="","",(VLOOKUP(TRIM(B43),'Logistic Catalogue'!A:O,8,0)))</f>
        <v/>
      </c>
      <c r="H43" s="119" t="str">
        <f>IF(TRIM(B43)="","",(VLOOKUP(TRIM(B43),'Logistic Catalogue'!A:O,9,0)))</f>
        <v/>
      </c>
      <c r="I43" s="119" t="str">
        <f>IF(TRIM(B43)="","",IF($B$6="HO CHI MINH",IF(VLOOKUP(TRIM(B43),'Logistic Catalogue'!A:O,10,0)=0,"-",VLOOKUP(TRIM(B43),'Logistic Catalogue'!A:O,10,0)),IF($B$6="HANOI",IF(VLOOKUP(TRIM(B43),'Logistic Catalogue'!A:K,11,0)=0,"-",VLOOKUP(TRIM(B43),'Logistic Catalogue'!A:K,11,0)),"-")))</f>
        <v/>
      </c>
      <c r="J43" s="118" t="str">
        <f>IF(TRIM(B43)="","",VLOOKUP(TRIM(B43),'Logistic Catalogue'!A:O,13,0))</f>
        <v/>
      </c>
      <c r="K43" s="120" t="str">
        <f t="shared" si="1"/>
        <v/>
      </c>
      <c r="L43" s="121" t="str">
        <f t="shared" si="2"/>
        <v/>
      </c>
      <c r="M43" s="121" t="str">
        <f>IF(TRIM(B43)="","",IF(OR(VLOOKUP(TRIM(B43),'Logistic Catalogue'!A:R,18,0)=285,VLOOKUP(TRIM(B43),'Logistic Catalogue'!A:R,18,0)=286,VLOOKUP(TRIM(B43),'Logistic Catalogue'!A:S,19,0)&lt;&gt;"1000003"),"Confirmation of Country of Origin by SEVN",""))</f>
        <v/>
      </c>
      <c r="N43" s="135" t="str">
        <f>IF(TRIM(B43)="","",VLOOKUP(B43,'Logistic Catalogue'!A:N,14,0))</f>
        <v/>
      </c>
      <c r="O43" s="135" t="str">
        <f>IF(TRIM(B43)="","",VLOOKUP(B43,'Logistic Catalogue'!A:O,15,0))</f>
        <v/>
      </c>
      <c r="P43" s="135" t="str">
        <f>IF(TRIM(B43)="","",VLOOKUP(TRIM(B43),'Logistic Catalogue'!A:P,16,0))</f>
        <v/>
      </c>
      <c r="Q43" s="174" t="str">
        <f>IF(TRIM(B43)="","",VLOOKUP(B43,'Logistic Catalogue'!A:Q,17,0)*C43)</f>
        <v/>
      </c>
      <c r="S43" s="23" t="str">
        <f>IF(TRIM(B43)="","",IF($B$6="HO CHI MINH",VLOOKUP(TRIM(B43),'Logistic Catalogue'!A:D,4,FALSE),IF($B$6="HANOI",VLOOKUP(TRIM(B43),'Logistic Catalogue'!A:F,6,FALSE),"")))</f>
        <v/>
      </c>
      <c r="T43" s="23" t="str">
        <f t="shared" si="3"/>
        <v/>
      </c>
      <c r="U43" s="23">
        <f>IF(D43="Stock",VLOOKUP($L$6,Link!A:D,3,FALSE),VLOOKUP($L$6,Link!A:D,4,FALSE))</f>
        <v>1</v>
      </c>
      <c r="V43" s="65" t="str">
        <f>IF(TRIM(B43)="","",VLOOKUP(TRIM(B43),'Logistic Catalogue'!A:S,19,0))</f>
        <v/>
      </c>
    </row>
    <row r="44" spans="1:22" ht="13">
      <c r="A44" s="67">
        <v>29</v>
      </c>
      <c r="B44" s="9"/>
      <c r="C44" s="8"/>
      <c r="D44" s="118" t="str">
        <f>IF(TRIM(B44)="","",IF($B$6="HO CHI MINH",VLOOKUP(TRIM(B44),'Logistic Catalogue'!A:O,2,0),VLOOKUP(TRIM(B44),'Logistic Catalogue'!A:C,3,0)))</f>
        <v/>
      </c>
      <c r="E44" s="118" t="str">
        <f t="shared" si="0"/>
        <v/>
      </c>
      <c r="F44" s="118" t="str">
        <f>IF(TRIM(B44)="","",IF(AND(D44="Stock",$B$6="HANOI"),VLOOKUP(TRIM(B44),'Logistic Catalogue'!$A:$G,7,0),IF(AND(D44="Stock",$B$6="HO CHI MINH"),VLOOKUP(TRIM(B44),'Logistic Catalogue'!$A:$E,5,0),IF($B$6="HANOI",VLOOKUP(TRIM(B44),'Logistic Catalogue'!$A:$G,7,0),VLOOKUP(TRIM(B44),'Logistic Catalogue'!$A:$E,5,0)))))</f>
        <v/>
      </c>
      <c r="G44" s="119" t="str">
        <f>IF(TRIM(B44)="","",(VLOOKUP(TRIM(B44),'Logistic Catalogue'!A:O,8,0)))</f>
        <v/>
      </c>
      <c r="H44" s="119" t="str">
        <f>IF(TRIM(B44)="","",(VLOOKUP(TRIM(B44),'Logistic Catalogue'!A:O,9,0)))</f>
        <v/>
      </c>
      <c r="I44" s="119" t="str">
        <f>IF(TRIM(B44)="","",IF($B$6="HO CHI MINH",IF(VLOOKUP(TRIM(B44),'Logistic Catalogue'!A:O,10,0)=0,"-",VLOOKUP(TRIM(B44),'Logistic Catalogue'!A:O,10,0)),IF($B$6="HANOI",IF(VLOOKUP(TRIM(B44),'Logistic Catalogue'!A:K,11,0)=0,"-",VLOOKUP(TRIM(B44),'Logistic Catalogue'!A:K,11,0)),"-")))</f>
        <v/>
      </c>
      <c r="J44" s="118" t="str">
        <f>IF(TRIM(B44)="","",VLOOKUP(TRIM(B44),'Logistic Catalogue'!A:O,13,0))</f>
        <v/>
      </c>
      <c r="K44" s="120" t="str">
        <f t="shared" si="1"/>
        <v/>
      </c>
      <c r="L44" s="121" t="str">
        <f t="shared" si="2"/>
        <v/>
      </c>
      <c r="M44" s="121" t="str">
        <f>IF(TRIM(B44)="","",IF(OR(VLOOKUP(TRIM(B44),'Logistic Catalogue'!A:R,18,0)=285,VLOOKUP(TRIM(B44),'Logistic Catalogue'!A:R,18,0)=286,VLOOKUP(TRIM(B44),'Logistic Catalogue'!A:S,19,0)&lt;&gt;"1000003"),"Confirmation of Country of Origin by SEVN",""))</f>
        <v/>
      </c>
      <c r="N44" s="135" t="str">
        <f>IF(TRIM(B44)="","",VLOOKUP(B44,'Logistic Catalogue'!A:N,14,0))</f>
        <v/>
      </c>
      <c r="O44" s="135" t="str">
        <f>IF(TRIM(B44)="","",VLOOKUP(B44,'Logistic Catalogue'!A:O,15,0))</f>
        <v/>
      </c>
      <c r="P44" s="135" t="str">
        <f>IF(TRIM(B44)="","",VLOOKUP(TRIM(B44),'Logistic Catalogue'!A:P,16,0))</f>
        <v/>
      </c>
      <c r="Q44" s="174" t="str">
        <f>IF(TRIM(B44)="","",VLOOKUP(B44,'Logistic Catalogue'!A:Q,17,0)*C44)</f>
        <v/>
      </c>
      <c r="S44" s="23" t="str">
        <f>IF(TRIM(B44)="","",IF($B$6="HO CHI MINH",VLOOKUP(TRIM(B44),'Logistic Catalogue'!A:D,4,FALSE),IF($B$6="HANOI",VLOOKUP(TRIM(B44),'Logistic Catalogue'!A:F,6,FALSE),"")))</f>
        <v/>
      </c>
      <c r="T44" s="23" t="str">
        <f t="shared" si="3"/>
        <v/>
      </c>
      <c r="U44" s="23">
        <f>IF(D44="Stock",VLOOKUP($L$6,Link!A:D,3,FALSE),VLOOKUP($L$6,Link!A:D,4,FALSE))</f>
        <v>1</v>
      </c>
      <c r="V44" s="65" t="str">
        <f>IF(TRIM(B44)="","",VLOOKUP(TRIM(B44),'Logistic Catalogue'!A:S,19,0))</f>
        <v/>
      </c>
    </row>
    <row r="45" spans="1:22" ht="13">
      <c r="A45" s="139">
        <v>30</v>
      </c>
      <c r="B45" s="9"/>
      <c r="C45" s="8"/>
      <c r="D45" s="118" t="str">
        <f>IF(TRIM(B45)="","",IF($B$6="HO CHI MINH",VLOOKUP(TRIM(B45),'Logistic Catalogue'!A:O,2,0),VLOOKUP(TRIM(B45),'Logistic Catalogue'!A:C,3,0)))</f>
        <v/>
      </c>
      <c r="E45" s="118" t="str">
        <f t="shared" si="0"/>
        <v/>
      </c>
      <c r="F45" s="118" t="str">
        <f>IF(TRIM(B45)="","",IF(AND(D45="Stock",$B$6="HANOI"),VLOOKUP(TRIM(B45),'Logistic Catalogue'!$A:$G,7,0),IF(AND(D45="Stock",$B$6="HO CHI MINH"),VLOOKUP(TRIM(B45),'Logistic Catalogue'!$A:$E,5,0),IF($B$6="HANOI",VLOOKUP(TRIM(B45),'Logistic Catalogue'!$A:$G,7,0),VLOOKUP(TRIM(B45),'Logistic Catalogue'!$A:$E,5,0)))))</f>
        <v/>
      </c>
      <c r="G45" s="119" t="str">
        <f>IF(TRIM(B45)="","",(VLOOKUP(TRIM(B45),'Logistic Catalogue'!A:O,8,0)))</f>
        <v/>
      </c>
      <c r="H45" s="119" t="str">
        <f>IF(TRIM(B45)="","",(VLOOKUP(TRIM(B45),'Logistic Catalogue'!A:O,9,0)))</f>
        <v/>
      </c>
      <c r="I45" s="119" t="str">
        <f>IF(TRIM(B45)="","",IF($B$6="HO CHI MINH",IF(VLOOKUP(TRIM(B45),'Logistic Catalogue'!A:O,10,0)=0,"-",VLOOKUP(TRIM(B45),'Logistic Catalogue'!A:O,10,0)),IF($B$6="HANOI",IF(VLOOKUP(TRIM(B45),'Logistic Catalogue'!A:K,11,0)=0,"-",VLOOKUP(TRIM(B45),'Logistic Catalogue'!A:K,11,0)),"-")))</f>
        <v/>
      </c>
      <c r="J45" s="118" t="str">
        <f>IF(TRIM(B45)="","",VLOOKUP(TRIM(B45),'Logistic Catalogue'!A:O,13,0))</f>
        <v/>
      </c>
      <c r="K45" s="120" t="str">
        <f t="shared" si="1"/>
        <v/>
      </c>
      <c r="L45" s="121" t="str">
        <f t="shared" si="2"/>
        <v/>
      </c>
      <c r="M45" s="121" t="str">
        <f>IF(TRIM(B45)="","",IF(OR(VLOOKUP(TRIM(B45),'Logistic Catalogue'!A:R,18,0)=285,VLOOKUP(TRIM(B45),'Logistic Catalogue'!A:R,18,0)=286,VLOOKUP(TRIM(B45),'Logistic Catalogue'!A:S,19,0)&lt;&gt;"1000003"),"Confirmation of Country of Origin by SEVN",""))</f>
        <v/>
      </c>
      <c r="N45" s="135" t="str">
        <f>IF(TRIM(B45)="","",VLOOKUP(B45,'Logistic Catalogue'!A:N,14,0))</f>
        <v/>
      </c>
      <c r="O45" s="135" t="str">
        <f>IF(TRIM(B45)="","",VLOOKUP(B45,'Logistic Catalogue'!A:O,15,0))</f>
        <v/>
      </c>
      <c r="P45" s="135" t="str">
        <f>IF(TRIM(B45)="","",VLOOKUP(TRIM(B45),'Logistic Catalogue'!A:P,16,0))</f>
        <v/>
      </c>
      <c r="Q45" s="174" t="str">
        <f>IF(TRIM(B45)="","",VLOOKUP(B45,'Logistic Catalogue'!A:Q,17,0)*C45)</f>
        <v/>
      </c>
      <c r="S45" s="23" t="str">
        <f>IF(TRIM(B45)="","",IF($B$6="HO CHI MINH",VLOOKUP(TRIM(B45),'Logistic Catalogue'!A:D,4,FALSE),IF($B$6="HANOI",VLOOKUP(TRIM(B45),'Logistic Catalogue'!A:F,6,FALSE),"")))</f>
        <v/>
      </c>
      <c r="T45" s="23" t="str">
        <f t="shared" si="3"/>
        <v/>
      </c>
      <c r="U45" s="23">
        <f>IF(D45="Stock",VLOOKUP($L$6,Link!A:D,3,FALSE),VLOOKUP($L$6,Link!A:D,4,FALSE))</f>
        <v>1</v>
      </c>
      <c r="V45" s="65" t="str">
        <f>IF(TRIM(B45)="","",VLOOKUP(TRIM(B45),'Logistic Catalogue'!A:S,19,0))</f>
        <v/>
      </c>
    </row>
    <row r="46" spans="1:22" ht="13">
      <c r="A46" s="67">
        <v>31</v>
      </c>
      <c r="B46" s="9"/>
      <c r="C46" s="8"/>
      <c r="D46" s="118" t="str">
        <f>IF(TRIM(B46)="","",IF($B$6="HO CHI MINH",VLOOKUP(TRIM(B46),'Logistic Catalogue'!A:O,2,0),VLOOKUP(TRIM(B46),'Logistic Catalogue'!A:C,3,0)))</f>
        <v/>
      </c>
      <c r="E46" s="118" t="str">
        <f t="shared" si="0"/>
        <v/>
      </c>
      <c r="F46" s="118" t="str">
        <f>IF(TRIM(B46)="","",IF(AND(D46="Stock",$B$6="HANOI"),VLOOKUP(TRIM(B46),'Logistic Catalogue'!$A:$G,7,0),IF(AND(D46="Stock",$B$6="HO CHI MINH"),VLOOKUP(TRIM(B46),'Logistic Catalogue'!$A:$E,5,0),IF($B$6="HANOI",VLOOKUP(TRIM(B46),'Logistic Catalogue'!$A:$G,7,0),VLOOKUP(TRIM(B46),'Logistic Catalogue'!$A:$E,5,0)))))</f>
        <v/>
      </c>
      <c r="G46" s="119" t="str">
        <f>IF(TRIM(B46)="","",(VLOOKUP(TRIM(B46),'Logistic Catalogue'!A:O,8,0)))</f>
        <v/>
      </c>
      <c r="H46" s="119" t="str">
        <f>IF(TRIM(B46)="","",(VLOOKUP(TRIM(B46),'Logistic Catalogue'!A:O,9,0)))</f>
        <v/>
      </c>
      <c r="I46" s="119" t="str">
        <f>IF(TRIM(B46)="","",IF($B$6="HO CHI MINH",IF(VLOOKUP(TRIM(B46),'Logistic Catalogue'!A:O,10,0)=0,"-",VLOOKUP(TRIM(B46),'Logistic Catalogue'!A:O,10,0)),IF($B$6="HANOI",IF(VLOOKUP(TRIM(B46),'Logistic Catalogue'!A:K,11,0)=0,"-",VLOOKUP(TRIM(B46),'Logistic Catalogue'!A:K,11,0)),"-")))</f>
        <v/>
      </c>
      <c r="J46" s="118" t="str">
        <f>IF(TRIM(B46)="","",VLOOKUP(TRIM(B46),'Logistic Catalogue'!A:O,13,0))</f>
        <v/>
      </c>
      <c r="K46" s="120" t="str">
        <f t="shared" si="1"/>
        <v/>
      </c>
      <c r="L46" s="121" t="str">
        <f t="shared" ref="L46:L77" si="4">IF(K46="OK","",IF(K46="below MOQ","order quantity cannot be smaller than MOQ",IF(K46="lot size","order quantity must be a multiple of lot size",IF(K46="above LOQ","Large Order Quantity may result in longer lead time",IF(K46="duplicate","you have placed order for the same product more than once","")))))</f>
        <v/>
      </c>
      <c r="M46" s="121" t="str">
        <f>IF(TRIM(B46)="","",IF(OR(VLOOKUP(TRIM(B46),'Logistic Catalogue'!A:R,18,0)=285,VLOOKUP(TRIM(B46),'Logistic Catalogue'!A:R,18,0)=286,VLOOKUP(TRIM(B46),'Logistic Catalogue'!A:S,19,0)&lt;&gt;"1000003"),"Confirmation of Country of Origin by SEVN",""))</f>
        <v/>
      </c>
      <c r="N46" s="135" t="str">
        <f>IF(TRIM(B46)="","",VLOOKUP(B46,'Logistic Catalogue'!A:N,14,0))</f>
        <v/>
      </c>
      <c r="O46" s="135" t="str">
        <f>IF(TRIM(B46)="","",VLOOKUP(B46,'Logistic Catalogue'!A:O,15,0))</f>
        <v/>
      </c>
      <c r="P46" s="135" t="str">
        <f>IF(TRIM(B46)="","",VLOOKUP(TRIM(B46),'Logistic Catalogue'!A:P,16,0))</f>
        <v/>
      </c>
      <c r="Q46" s="174" t="str">
        <f>IF(TRIM(B46)="","",VLOOKUP(B46,'Logistic Catalogue'!A:Q,17,0)*C46)</f>
        <v/>
      </c>
      <c r="S46" s="23" t="str">
        <f>IF(TRIM(B46)="","",IF($B$6="HO CHI MINH",VLOOKUP(TRIM(B46),'Logistic Catalogue'!A:D,4,FALSE),IF($B$6="HANOI",VLOOKUP(TRIM(B46),'Logistic Catalogue'!A:F,6,FALSE),"")))</f>
        <v/>
      </c>
      <c r="T46" s="23" t="str">
        <f t="shared" si="3"/>
        <v/>
      </c>
      <c r="U46" s="23">
        <f>IF(D46="Stock",VLOOKUP($L$6,Link!A:D,3,FALSE),VLOOKUP($L$6,Link!A:D,4,FALSE))</f>
        <v>1</v>
      </c>
      <c r="V46" s="65" t="str">
        <f>IF(TRIM(B46)="","",VLOOKUP(TRIM(B46),'Logistic Catalogue'!A:S,19,0))</f>
        <v/>
      </c>
    </row>
    <row r="47" spans="1:22" ht="13">
      <c r="A47" s="139">
        <v>32</v>
      </c>
      <c r="B47" s="9"/>
      <c r="C47" s="8"/>
      <c r="D47" s="118" t="str">
        <f>IF(TRIM(B47)="","",IF($B$6="HO CHI MINH",VLOOKUP(TRIM(B47),'Logistic Catalogue'!A:O,2,0),VLOOKUP(TRIM(B47),'Logistic Catalogue'!A:C,3,0)))</f>
        <v/>
      </c>
      <c r="E47" s="118" t="str">
        <f t="shared" si="0"/>
        <v/>
      </c>
      <c r="F47" s="118" t="str">
        <f>IF(TRIM(B47)="","",IF(AND(D47="Stock",$B$6="HANOI"),VLOOKUP(TRIM(B47),'Logistic Catalogue'!$A:$G,7,0),IF(AND(D47="Stock",$B$6="HO CHI MINH"),VLOOKUP(TRIM(B47),'Logistic Catalogue'!$A:$E,5,0),IF($B$6="HANOI",VLOOKUP(TRIM(B47),'Logistic Catalogue'!$A:$G,7,0),VLOOKUP(TRIM(B47),'Logistic Catalogue'!$A:$E,5,0)))))</f>
        <v/>
      </c>
      <c r="G47" s="119" t="str">
        <f>IF(TRIM(B47)="","",(VLOOKUP(TRIM(B47),'Logistic Catalogue'!A:O,8,0)))</f>
        <v/>
      </c>
      <c r="H47" s="119" t="str">
        <f>IF(TRIM(B47)="","",(VLOOKUP(TRIM(B47),'Logistic Catalogue'!A:O,9,0)))</f>
        <v/>
      </c>
      <c r="I47" s="119" t="str">
        <f>IF(TRIM(B47)="","",IF($B$6="HO CHI MINH",IF(VLOOKUP(TRIM(B47),'Logistic Catalogue'!A:O,10,0)=0,"-",VLOOKUP(TRIM(B47),'Logistic Catalogue'!A:O,10,0)),IF($B$6="HANOI",IF(VLOOKUP(TRIM(B47),'Logistic Catalogue'!A:K,11,0)=0,"-",VLOOKUP(TRIM(B47),'Logistic Catalogue'!A:K,11,0)),"-")))</f>
        <v/>
      </c>
      <c r="J47" s="118" t="str">
        <f>IF(TRIM(B47)="","",VLOOKUP(TRIM(B47),'Logistic Catalogue'!A:O,13,0))</f>
        <v/>
      </c>
      <c r="K47" s="120" t="str">
        <f t="shared" si="1"/>
        <v/>
      </c>
      <c r="L47" s="121" t="str">
        <f t="shared" si="4"/>
        <v/>
      </c>
      <c r="M47" s="121" t="str">
        <f>IF(TRIM(B47)="","",IF(OR(VLOOKUP(TRIM(B47),'Logistic Catalogue'!A:R,18,0)=285,VLOOKUP(TRIM(B47),'Logistic Catalogue'!A:R,18,0)=286,VLOOKUP(TRIM(B47),'Logistic Catalogue'!A:S,19,0)&lt;&gt;"1000003"),"Confirmation of Country of Origin by SEVN",""))</f>
        <v/>
      </c>
      <c r="N47" s="135" t="str">
        <f>IF(TRIM(B47)="","",VLOOKUP(B47,'Logistic Catalogue'!A:N,14,0))</f>
        <v/>
      </c>
      <c r="O47" s="135" t="str">
        <f>IF(TRIM(B47)="","",VLOOKUP(B47,'Logistic Catalogue'!A:O,15,0))</f>
        <v/>
      </c>
      <c r="P47" s="135" t="str">
        <f>IF(TRIM(B47)="","",VLOOKUP(TRIM(B47),'Logistic Catalogue'!A:P,16,0))</f>
        <v/>
      </c>
      <c r="Q47" s="174" t="str">
        <f>IF(TRIM(B47)="","",VLOOKUP(B47,'Logistic Catalogue'!A:Q,17,0)*C47)</f>
        <v/>
      </c>
      <c r="S47" s="23" t="str">
        <f>IF(TRIM(B47)="","",IF($B$6="HO CHI MINH",VLOOKUP(TRIM(B47),'Logistic Catalogue'!A:D,4,FALSE),IF($B$6="HANOI",VLOOKUP(TRIM(B47),'Logistic Catalogue'!A:F,6,FALSE),"")))</f>
        <v/>
      </c>
      <c r="T47" s="23" t="str">
        <f t="shared" si="3"/>
        <v/>
      </c>
      <c r="U47" s="23">
        <f>IF(D47="Stock",VLOOKUP($L$6,Link!A:D,3,FALSE),VLOOKUP($L$6,Link!A:D,4,FALSE))</f>
        <v>1</v>
      </c>
      <c r="V47" s="65" t="str">
        <f>IF(TRIM(B47)="","",VLOOKUP(TRIM(B47),'Logistic Catalogue'!A:S,19,0))</f>
        <v/>
      </c>
    </row>
    <row r="48" spans="1:22" ht="13">
      <c r="A48" s="67">
        <v>33</v>
      </c>
      <c r="B48" s="9"/>
      <c r="C48" s="8"/>
      <c r="D48" s="118" t="str">
        <f>IF(TRIM(B48)="","",IF($B$6="HO CHI MINH",VLOOKUP(TRIM(B48),'Logistic Catalogue'!A:O,2,0),VLOOKUP(TRIM(B48),'Logistic Catalogue'!A:C,3,0)))</f>
        <v/>
      </c>
      <c r="E48" s="118" t="str">
        <f t="shared" si="0"/>
        <v/>
      </c>
      <c r="F48" s="118" t="str">
        <f>IF(TRIM(B48)="","",IF(AND(D48="Stock",$B$6="HANOI"),VLOOKUP(TRIM(B48),'Logistic Catalogue'!$A:$G,7,0),IF(AND(D48="Stock",$B$6="HO CHI MINH"),VLOOKUP(TRIM(B48),'Logistic Catalogue'!$A:$E,5,0),IF($B$6="HANOI",VLOOKUP(TRIM(B48),'Logistic Catalogue'!$A:$G,7,0),VLOOKUP(TRIM(B48),'Logistic Catalogue'!$A:$E,5,0)))))</f>
        <v/>
      </c>
      <c r="G48" s="119" t="str">
        <f>IF(TRIM(B48)="","",(VLOOKUP(TRIM(B48),'Logistic Catalogue'!A:O,8,0)))</f>
        <v/>
      </c>
      <c r="H48" s="119" t="str">
        <f>IF(TRIM(B48)="","",(VLOOKUP(TRIM(B48),'Logistic Catalogue'!A:O,9,0)))</f>
        <v/>
      </c>
      <c r="I48" s="119" t="str">
        <f>IF(TRIM(B48)="","",IF($B$6="HO CHI MINH",IF(VLOOKUP(TRIM(B48),'Logistic Catalogue'!A:O,10,0)=0,"-",VLOOKUP(TRIM(B48),'Logistic Catalogue'!A:O,10,0)),IF($B$6="HANOI",IF(VLOOKUP(TRIM(B48),'Logistic Catalogue'!A:K,11,0)=0,"-",VLOOKUP(TRIM(B48),'Logistic Catalogue'!A:K,11,0)),"-")))</f>
        <v/>
      </c>
      <c r="J48" s="118" t="str">
        <f>IF(TRIM(B48)="","",VLOOKUP(TRIM(B48),'Logistic Catalogue'!A:O,13,0))</f>
        <v/>
      </c>
      <c r="K48" s="120" t="str">
        <f t="shared" si="1"/>
        <v/>
      </c>
      <c r="L48" s="121" t="str">
        <f t="shared" si="4"/>
        <v/>
      </c>
      <c r="M48" s="121" t="str">
        <f>IF(TRIM(B48)="","",IF(OR(VLOOKUP(TRIM(B48),'Logistic Catalogue'!A:R,18,0)=285,VLOOKUP(TRIM(B48),'Logistic Catalogue'!A:R,18,0)=286,VLOOKUP(TRIM(B48),'Logistic Catalogue'!A:S,19,0)&lt;&gt;"1000003"),"Confirmation of Country of Origin by SEVN",""))</f>
        <v/>
      </c>
      <c r="N48" s="135" t="str">
        <f>IF(TRIM(B48)="","",VLOOKUP(B48,'Logistic Catalogue'!A:N,14,0))</f>
        <v/>
      </c>
      <c r="O48" s="135" t="str">
        <f>IF(TRIM(B48)="","",VLOOKUP(B48,'Logistic Catalogue'!A:O,15,0))</f>
        <v/>
      </c>
      <c r="P48" s="135" t="str">
        <f>IF(TRIM(B48)="","",VLOOKUP(TRIM(B48),'Logistic Catalogue'!A:P,16,0))</f>
        <v/>
      </c>
      <c r="Q48" s="174" t="str">
        <f>IF(TRIM(B48)="","",VLOOKUP(B48,'Logistic Catalogue'!A:Q,17,0)*C48)</f>
        <v/>
      </c>
      <c r="S48" s="23" t="str">
        <f>IF(TRIM(B48)="","",IF($B$6="HO CHI MINH",VLOOKUP(TRIM(B48),'Logistic Catalogue'!A:D,4,FALSE),IF($B$6="HANOI",VLOOKUP(TRIM(B48),'Logistic Catalogue'!A:F,6,FALSE),"")))</f>
        <v/>
      </c>
      <c r="T48" s="23" t="str">
        <f t="shared" si="3"/>
        <v/>
      </c>
      <c r="U48" s="23">
        <f>IF(D48="Stock",VLOOKUP($L$6,Link!A:D,3,FALSE),VLOOKUP($L$6,Link!A:D,4,FALSE))</f>
        <v>1</v>
      </c>
      <c r="V48" s="65" t="str">
        <f>IF(TRIM(B48)="","",VLOOKUP(TRIM(B48),'Logistic Catalogue'!A:S,19,0))</f>
        <v/>
      </c>
    </row>
    <row r="49" spans="1:22" ht="13">
      <c r="A49" s="139">
        <v>34</v>
      </c>
      <c r="B49" s="9"/>
      <c r="C49" s="8"/>
      <c r="D49" s="118" t="str">
        <f>IF(TRIM(B49)="","",IF($B$6="HO CHI MINH",VLOOKUP(TRIM(B49),'Logistic Catalogue'!A:O,2,0),VLOOKUP(TRIM(B49),'Logistic Catalogue'!A:C,3,0)))</f>
        <v/>
      </c>
      <c r="E49" s="118" t="str">
        <f t="shared" si="0"/>
        <v/>
      </c>
      <c r="F49" s="118" t="str">
        <f>IF(TRIM(B49)="","",IF(AND(D49="Stock",$B$6="HANOI"),VLOOKUP(TRIM(B49),'Logistic Catalogue'!$A:$G,7,0),IF(AND(D49="Stock",$B$6="HO CHI MINH"),VLOOKUP(TRIM(B49),'Logistic Catalogue'!$A:$E,5,0),IF($B$6="HANOI",VLOOKUP(TRIM(B49),'Logistic Catalogue'!$A:$G,7,0),VLOOKUP(TRIM(B49),'Logistic Catalogue'!$A:$E,5,0)))))</f>
        <v/>
      </c>
      <c r="G49" s="119" t="str">
        <f>IF(TRIM(B49)="","",(VLOOKUP(TRIM(B49),'Logistic Catalogue'!A:O,8,0)))</f>
        <v/>
      </c>
      <c r="H49" s="119" t="str">
        <f>IF(TRIM(B49)="","",(VLOOKUP(TRIM(B49),'Logistic Catalogue'!A:O,9,0)))</f>
        <v/>
      </c>
      <c r="I49" s="119" t="str">
        <f>IF(TRIM(B49)="","",IF($B$6="HO CHI MINH",IF(VLOOKUP(TRIM(B49),'Logistic Catalogue'!A:O,10,0)=0,"-",VLOOKUP(TRIM(B49),'Logistic Catalogue'!A:O,10,0)),IF($B$6="HANOI",IF(VLOOKUP(TRIM(B49),'Logistic Catalogue'!A:K,11,0)=0,"-",VLOOKUP(TRIM(B49),'Logistic Catalogue'!A:K,11,0)),"-")))</f>
        <v/>
      </c>
      <c r="J49" s="118" t="str">
        <f>IF(TRIM(B49)="","",VLOOKUP(TRIM(B49),'Logistic Catalogue'!A:O,13,0))</f>
        <v/>
      </c>
      <c r="K49" s="120" t="str">
        <f t="shared" si="1"/>
        <v/>
      </c>
      <c r="L49" s="121" t="str">
        <f t="shared" si="4"/>
        <v/>
      </c>
      <c r="M49" s="121" t="str">
        <f>IF(TRIM(B49)="","",IF(OR(VLOOKUP(TRIM(B49),'Logistic Catalogue'!A:R,18,0)=285,VLOOKUP(TRIM(B49),'Logistic Catalogue'!A:R,18,0)=286,VLOOKUP(TRIM(B49),'Logistic Catalogue'!A:S,19,0)&lt;&gt;"1000003"),"Confirmation of Country of Origin by SEVN",""))</f>
        <v/>
      </c>
      <c r="N49" s="135" t="str">
        <f>IF(TRIM(B49)="","",VLOOKUP(B49,'Logistic Catalogue'!A:N,14,0))</f>
        <v/>
      </c>
      <c r="O49" s="135" t="str">
        <f>IF(TRIM(B49)="","",VLOOKUP(B49,'Logistic Catalogue'!A:O,15,0))</f>
        <v/>
      </c>
      <c r="P49" s="135" t="str">
        <f>IF(TRIM(B49)="","",VLOOKUP(TRIM(B49),'Logistic Catalogue'!A:P,16,0))</f>
        <v/>
      </c>
      <c r="Q49" s="174" t="str">
        <f>IF(TRIM(B49)="","",VLOOKUP(B49,'Logistic Catalogue'!A:Q,17,0)*C49)</f>
        <v/>
      </c>
      <c r="S49" s="23" t="str">
        <f>IF(TRIM(B49)="","",IF($B$6="HO CHI MINH",VLOOKUP(TRIM(B49),'Logistic Catalogue'!A:D,4,FALSE),IF($B$6="HANOI",VLOOKUP(TRIM(B49),'Logistic Catalogue'!A:F,6,FALSE),"")))</f>
        <v/>
      </c>
      <c r="T49" s="23" t="str">
        <f t="shared" si="3"/>
        <v/>
      </c>
      <c r="U49" s="23">
        <f>IF(D49="Stock",VLOOKUP($L$6,Link!A:D,3,FALSE),VLOOKUP($L$6,Link!A:D,4,FALSE))</f>
        <v>1</v>
      </c>
      <c r="V49" s="65" t="str">
        <f>IF(TRIM(B49)="","",VLOOKUP(TRIM(B49),'Logistic Catalogue'!A:S,19,0))</f>
        <v/>
      </c>
    </row>
    <row r="50" spans="1:22" ht="13">
      <c r="A50" s="67">
        <v>35</v>
      </c>
      <c r="B50" s="9"/>
      <c r="C50" s="8"/>
      <c r="D50" s="118" t="str">
        <f>IF(TRIM(B50)="","",IF($B$6="HO CHI MINH",VLOOKUP(TRIM(B50),'Logistic Catalogue'!A:O,2,0),VLOOKUP(TRIM(B50),'Logistic Catalogue'!A:C,3,0)))</f>
        <v/>
      </c>
      <c r="E50" s="118" t="str">
        <f t="shared" si="0"/>
        <v/>
      </c>
      <c r="F50" s="118" t="str">
        <f>IF(TRIM(B50)="","",IF(AND(D50="Stock",$B$6="HANOI"),VLOOKUP(TRIM(B50),'Logistic Catalogue'!$A:$G,7,0),IF(AND(D50="Stock",$B$6="HO CHI MINH"),VLOOKUP(TRIM(B50),'Logistic Catalogue'!$A:$E,5,0),IF($B$6="HANOI",VLOOKUP(TRIM(B50),'Logistic Catalogue'!$A:$G,7,0),VLOOKUP(TRIM(B50),'Logistic Catalogue'!$A:$E,5,0)))))</f>
        <v/>
      </c>
      <c r="G50" s="119" t="str">
        <f>IF(TRIM(B50)="","",(VLOOKUP(TRIM(B50),'Logistic Catalogue'!A:O,8,0)))</f>
        <v/>
      </c>
      <c r="H50" s="119" t="str">
        <f>IF(TRIM(B50)="","",(VLOOKUP(TRIM(B50),'Logistic Catalogue'!A:O,9,0)))</f>
        <v/>
      </c>
      <c r="I50" s="119" t="str">
        <f>IF(TRIM(B50)="","",IF($B$6="HO CHI MINH",IF(VLOOKUP(TRIM(B50),'Logistic Catalogue'!A:O,10,0)=0,"-",VLOOKUP(TRIM(B50),'Logistic Catalogue'!A:O,10,0)),IF($B$6="HANOI",IF(VLOOKUP(TRIM(B50),'Logistic Catalogue'!A:K,11,0)=0,"-",VLOOKUP(TRIM(B50),'Logistic Catalogue'!A:K,11,0)),"-")))</f>
        <v/>
      </c>
      <c r="J50" s="118" t="str">
        <f>IF(TRIM(B50)="","",VLOOKUP(TRIM(B50),'Logistic Catalogue'!A:O,13,0))</f>
        <v/>
      </c>
      <c r="K50" s="120" t="str">
        <f t="shared" si="1"/>
        <v/>
      </c>
      <c r="L50" s="121" t="str">
        <f t="shared" si="4"/>
        <v/>
      </c>
      <c r="M50" s="121" t="str">
        <f>IF(TRIM(B50)="","",IF(OR(VLOOKUP(TRIM(B50),'Logistic Catalogue'!A:R,18,0)=285,VLOOKUP(TRIM(B50),'Logistic Catalogue'!A:R,18,0)=286,VLOOKUP(TRIM(B50),'Logistic Catalogue'!A:S,19,0)&lt;&gt;"1000003"),"Confirmation of Country of Origin by SEVN",""))</f>
        <v/>
      </c>
      <c r="N50" s="135" t="str">
        <f>IF(TRIM(B50)="","",VLOOKUP(B50,'Logistic Catalogue'!A:N,14,0))</f>
        <v/>
      </c>
      <c r="O50" s="135" t="str">
        <f>IF(TRIM(B50)="","",VLOOKUP(B50,'Logistic Catalogue'!A:O,15,0))</f>
        <v/>
      </c>
      <c r="P50" s="135" t="str">
        <f>IF(TRIM(B50)="","",VLOOKUP(TRIM(B50),'Logistic Catalogue'!A:P,16,0))</f>
        <v/>
      </c>
      <c r="Q50" s="174" t="str">
        <f>IF(TRIM(B50)="","",VLOOKUP(B50,'Logistic Catalogue'!A:Q,17,0)*C50)</f>
        <v/>
      </c>
      <c r="S50" s="23" t="str">
        <f>IF(TRIM(B50)="","",IF($B$6="HO CHI MINH",VLOOKUP(TRIM(B50),'Logistic Catalogue'!A:D,4,FALSE),IF($B$6="HANOI",VLOOKUP(TRIM(B50),'Logistic Catalogue'!A:F,6,FALSE),"")))</f>
        <v/>
      </c>
      <c r="T50" s="23" t="str">
        <f t="shared" si="3"/>
        <v/>
      </c>
      <c r="U50" s="23">
        <f>IF(D50="Stock",VLOOKUP($L$6,Link!A:D,3,FALSE),VLOOKUP($L$6,Link!A:D,4,FALSE))</f>
        <v>1</v>
      </c>
      <c r="V50" s="65" t="str">
        <f>IF(TRIM(B50)="","",VLOOKUP(TRIM(B50),'Logistic Catalogue'!A:S,19,0))</f>
        <v/>
      </c>
    </row>
    <row r="51" spans="1:22" ht="13">
      <c r="A51" s="139">
        <v>36</v>
      </c>
      <c r="B51" s="9"/>
      <c r="C51" s="8"/>
      <c r="D51" s="118" t="str">
        <f>IF(TRIM(B51)="","",IF($B$6="HO CHI MINH",VLOOKUP(TRIM(B51),'Logistic Catalogue'!A:O,2,0),VLOOKUP(TRIM(B51),'Logistic Catalogue'!A:C,3,0)))</f>
        <v/>
      </c>
      <c r="E51" s="118" t="str">
        <f t="shared" si="0"/>
        <v/>
      </c>
      <c r="F51" s="118" t="str">
        <f>IF(TRIM(B51)="","",IF(AND(D51="Stock",$B$6="HANOI"),VLOOKUP(TRIM(B51),'Logistic Catalogue'!$A:$G,7,0),IF(AND(D51="Stock",$B$6="HO CHI MINH"),VLOOKUP(TRIM(B51),'Logistic Catalogue'!$A:$E,5,0),IF($B$6="HANOI",VLOOKUP(TRIM(B51),'Logistic Catalogue'!$A:$G,7,0),VLOOKUP(TRIM(B51),'Logistic Catalogue'!$A:$E,5,0)))))</f>
        <v/>
      </c>
      <c r="G51" s="119" t="str">
        <f>IF(TRIM(B51)="","",(VLOOKUP(TRIM(B51),'Logistic Catalogue'!A:O,8,0)))</f>
        <v/>
      </c>
      <c r="H51" s="119" t="str">
        <f>IF(TRIM(B51)="","",(VLOOKUP(TRIM(B51),'Logistic Catalogue'!A:O,9,0)))</f>
        <v/>
      </c>
      <c r="I51" s="119" t="str">
        <f>IF(TRIM(B51)="","",IF($B$6="HO CHI MINH",IF(VLOOKUP(TRIM(B51),'Logistic Catalogue'!A:O,10,0)=0,"-",VLOOKUP(TRIM(B51),'Logistic Catalogue'!A:O,10,0)),IF($B$6="HANOI",IF(VLOOKUP(TRIM(B51),'Logistic Catalogue'!A:K,11,0)=0,"-",VLOOKUP(TRIM(B51),'Logistic Catalogue'!A:K,11,0)),"-")))</f>
        <v/>
      </c>
      <c r="J51" s="118" t="str">
        <f>IF(TRIM(B51)="","",VLOOKUP(TRIM(B51),'Logistic Catalogue'!A:O,13,0))</f>
        <v/>
      </c>
      <c r="K51" s="120" t="str">
        <f t="shared" si="1"/>
        <v/>
      </c>
      <c r="L51" s="121" t="str">
        <f t="shared" si="4"/>
        <v/>
      </c>
      <c r="M51" s="121" t="str">
        <f>IF(TRIM(B51)="","",IF(OR(VLOOKUP(TRIM(B51),'Logistic Catalogue'!A:R,18,0)=285,VLOOKUP(TRIM(B51),'Logistic Catalogue'!A:R,18,0)=286,VLOOKUP(TRIM(B51),'Logistic Catalogue'!A:S,19,0)&lt;&gt;"1000003"),"Confirmation of Country of Origin by SEVN",""))</f>
        <v/>
      </c>
      <c r="N51" s="135" t="str">
        <f>IF(TRIM(B51)="","",VLOOKUP(B51,'Logistic Catalogue'!A:N,14,0))</f>
        <v/>
      </c>
      <c r="O51" s="135" t="str">
        <f>IF(TRIM(B51)="","",VLOOKUP(B51,'Logistic Catalogue'!A:O,15,0))</f>
        <v/>
      </c>
      <c r="P51" s="135" t="str">
        <f>IF(TRIM(B51)="","",VLOOKUP(TRIM(B51),'Logistic Catalogue'!A:P,16,0))</f>
        <v/>
      </c>
      <c r="Q51" s="174" t="str">
        <f>IF(TRIM(B51)="","",VLOOKUP(B51,'Logistic Catalogue'!A:Q,17,0)*C51)</f>
        <v/>
      </c>
      <c r="S51" s="23" t="str">
        <f>IF(TRIM(B51)="","",IF($B$6="HO CHI MINH",VLOOKUP(TRIM(B51),'Logistic Catalogue'!A:D,4,FALSE),IF($B$6="HANOI",VLOOKUP(TRIM(B51),'Logistic Catalogue'!A:F,6,FALSE),"")))</f>
        <v/>
      </c>
      <c r="T51" s="23" t="str">
        <f t="shared" si="3"/>
        <v/>
      </c>
      <c r="U51" s="23">
        <f>IF(D51="Stock",VLOOKUP($L$6,Link!A:D,3,FALSE),VLOOKUP($L$6,Link!A:D,4,FALSE))</f>
        <v>1</v>
      </c>
      <c r="V51" s="65" t="str">
        <f>IF(TRIM(B51)="","",VLOOKUP(TRIM(B51),'Logistic Catalogue'!A:S,19,0))</f>
        <v/>
      </c>
    </row>
    <row r="52" spans="1:22" ht="13">
      <c r="A52" s="67">
        <v>37</v>
      </c>
      <c r="B52" s="9"/>
      <c r="C52" s="8"/>
      <c r="D52" s="118" t="str">
        <f>IF(TRIM(B52)="","",IF($B$6="HO CHI MINH",VLOOKUP(TRIM(B52),'Logistic Catalogue'!A:O,2,0),VLOOKUP(TRIM(B52),'Logistic Catalogue'!A:C,3,0)))</f>
        <v/>
      </c>
      <c r="E52" s="118" t="str">
        <f t="shared" si="0"/>
        <v/>
      </c>
      <c r="F52" s="118" t="str">
        <f>IF(TRIM(B52)="","",IF(AND(D52="Stock",$B$6="HANOI"),VLOOKUP(TRIM(B52),'Logistic Catalogue'!$A:$G,7,0),IF(AND(D52="Stock",$B$6="HO CHI MINH"),VLOOKUP(TRIM(B52),'Logistic Catalogue'!$A:$E,5,0),IF($B$6="HANOI",VLOOKUP(TRIM(B52),'Logistic Catalogue'!$A:$G,7,0),VLOOKUP(TRIM(B52),'Logistic Catalogue'!$A:$E,5,0)))))</f>
        <v/>
      </c>
      <c r="G52" s="119" t="str">
        <f>IF(TRIM(B52)="","",(VLOOKUP(TRIM(B52),'Logistic Catalogue'!A:O,8,0)))</f>
        <v/>
      </c>
      <c r="H52" s="119" t="str">
        <f>IF(TRIM(B52)="","",(VLOOKUP(TRIM(B52),'Logistic Catalogue'!A:O,9,0)))</f>
        <v/>
      </c>
      <c r="I52" s="119" t="str">
        <f>IF(TRIM(B52)="","",IF($B$6="HO CHI MINH",IF(VLOOKUP(TRIM(B52),'Logistic Catalogue'!A:O,10,0)=0,"-",VLOOKUP(TRIM(B52),'Logistic Catalogue'!A:O,10,0)),IF($B$6="HANOI",IF(VLOOKUP(TRIM(B52),'Logistic Catalogue'!A:K,11,0)=0,"-",VLOOKUP(TRIM(B52),'Logistic Catalogue'!A:K,11,0)),"-")))</f>
        <v/>
      </c>
      <c r="J52" s="118" t="str">
        <f>IF(TRIM(B52)="","",VLOOKUP(TRIM(B52),'Logistic Catalogue'!A:O,13,0))</f>
        <v/>
      </c>
      <c r="K52" s="120" t="str">
        <f t="shared" si="1"/>
        <v/>
      </c>
      <c r="L52" s="121" t="str">
        <f t="shared" si="4"/>
        <v/>
      </c>
      <c r="M52" s="121" t="str">
        <f>IF(TRIM(B52)="","",IF(OR(VLOOKUP(TRIM(B52),'Logistic Catalogue'!A:R,18,0)=285,VLOOKUP(TRIM(B52),'Logistic Catalogue'!A:R,18,0)=286,VLOOKUP(TRIM(B52),'Logistic Catalogue'!A:S,19,0)&lt;&gt;"1000003"),"Confirmation of Country of Origin by SEVN",""))</f>
        <v/>
      </c>
      <c r="N52" s="135" t="str">
        <f>IF(TRIM(B52)="","",VLOOKUP(B52,'Logistic Catalogue'!A:N,14,0))</f>
        <v/>
      </c>
      <c r="O52" s="135" t="str">
        <f>IF(TRIM(B52)="","",VLOOKUP(B52,'Logistic Catalogue'!A:O,15,0))</f>
        <v/>
      </c>
      <c r="P52" s="135" t="str">
        <f>IF(TRIM(B52)="","",VLOOKUP(TRIM(B52),'Logistic Catalogue'!A:P,16,0))</f>
        <v/>
      </c>
      <c r="Q52" s="174" t="str">
        <f>IF(TRIM(B52)="","",VLOOKUP(B52,'Logistic Catalogue'!A:Q,17,0)*C52)</f>
        <v/>
      </c>
      <c r="S52" s="23" t="str">
        <f>IF(TRIM(B52)="","",IF($B$6="HO CHI MINH",VLOOKUP(TRIM(B52),'Logistic Catalogue'!A:D,4,FALSE),IF($B$6="HANOI",VLOOKUP(TRIM(B52),'Logistic Catalogue'!A:F,6,FALSE),"")))</f>
        <v/>
      </c>
      <c r="T52" s="23" t="str">
        <f t="shared" si="3"/>
        <v/>
      </c>
      <c r="U52" s="23">
        <f>IF(D52="Stock",VLOOKUP($L$6,Link!A:D,3,FALSE),VLOOKUP($L$6,Link!A:D,4,FALSE))</f>
        <v>1</v>
      </c>
      <c r="V52" s="65" t="str">
        <f>IF(TRIM(B52)="","",VLOOKUP(TRIM(B52),'Logistic Catalogue'!A:S,19,0))</f>
        <v/>
      </c>
    </row>
    <row r="53" spans="1:22" ht="13">
      <c r="A53" s="139">
        <v>38</v>
      </c>
      <c r="B53" s="9"/>
      <c r="C53" s="8"/>
      <c r="D53" s="118" t="str">
        <f>IF(TRIM(B53)="","",IF($B$6="HO CHI MINH",VLOOKUP(TRIM(B53),'Logistic Catalogue'!A:O,2,0),VLOOKUP(TRIM(B53),'Logistic Catalogue'!A:C,3,0)))</f>
        <v/>
      </c>
      <c r="E53" s="118" t="str">
        <f t="shared" si="0"/>
        <v/>
      </c>
      <c r="F53" s="118" t="str">
        <f>IF(TRIM(B53)="","",IF(AND(D53="Stock",$B$6="HANOI"),VLOOKUP(TRIM(B53),'Logistic Catalogue'!$A:$G,7,0),IF(AND(D53="Stock",$B$6="HO CHI MINH"),VLOOKUP(TRIM(B53),'Logistic Catalogue'!$A:$E,5,0),IF($B$6="HANOI",VLOOKUP(TRIM(B53),'Logistic Catalogue'!$A:$G,7,0),VLOOKUP(TRIM(B53),'Logistic Catalogue'!$A:$E,5,0)))))</f>
        <v/>
      </c>
      <c r="G53" s="119" t="str">
        <f>IF(TRIM(B53)="","",(VLOOKUP(TRIM(B53),'Logistic Catalogue'!A:O,8,0)))</f>
        <v/>
      </c>
      <c r="H53" s="119" t="str">
        <f>IF(TRIM(B53)="","",(VLOOKUP(TRIM(B53),'Logistic Catalogue'!A:O,9,0)))</f>
        <v/>
      </c>
      <c r="I53" s="119" t="str">
        <f>IF(TRIM(B53)="","",IF($B$6="HO CHI MINH",IF(VLOOKUP(TRIM(B53),'Logistic Catalogue'!A:O,10,0)=0,"-",VLOOKUP(TRIM(B53),'Logistic Catalogue'!A:O,10,0)),IF($B$6="HANOI",IF(VLOOKUP(TRIM(B53),'Logistic Catalogue'!A:K,11,0)=0,"-",VLOOKUP(TRIM(B53),'Logistic Catalogue'!A:K,11,0)),"-")))</f>
        <v/>
      </c>
      <c r="J53" s="118" t="str">
        <f>IF(TRIM(B53)="","",VLOOKUP(TRIM(B53),'Logistic Catalogue'!A:O,13,0))</f>
        <v/>
      </c>
      <c r="K53" s="120" t="str">
        <f t="shared" si="1"/>
        <v/>
      </c>
      <c r="L53" s="121" t="str">
        <f t="shared" si="4"/>
        <v/>
      </c>
      <c r="M53" s="121" t="str">
        <f>IF(TRIM(B53)="","",IF(OR(VLOOKUP(TRIM(B53),'Logistic Catalogue'!A:R,18,0)=285,VLOOKUP(TRIM(B53),'Logistic Catalogue'!A:R,18,0)=286,VLOOKUP(TRIM(B53),'Logistic Catalogue'!A:S,19,0)&lt;&gt;"1000003"),"Confirmation of Country of Origin by SEVN",""))</f>
        <v/>
      </c>
      <c r="N53" s="135" t="str">
        <f>IF(TRIM(B53)="","",VLOOKUP(B53,'Logistic Catalogue'!A:N,14,0))</f>
        <v/>
      </c>
      <c r="O53" s="135" t="str">
        <f>IF(TRIM(B53)="","",VLOOKUP(B53,'Logistic Catalogue'!A:O,15,0))</f>
        <v/>
      </c>
      <c r="P53" s="135" t="str">
        <f>IF(TRIM(B53)="","",VLOOKUP(TRIM(B53),'Logistic Catalogue'!A:P,16,0))</f>
        <v/>
      </c>
      <c r="Q53" s="174" t="str">
        <f>IF(TRIM(B53)="","",VLOOKUP(B53,'Logistic Catalogue'!A:Q,17,0)*C53)</f>
        <v/>
      </c>
      <c r="S53" s="23" t="str">
        <f>IF(TRIM(B53)="","",IF($B$6="HO CHI MINH",VLOOKUP(TRIM(B53),'Logistic Catalogue'!A:D,4,FALSE),IF($B$6="HANOI",VLOOKUP(TRIM(B53),'Logistic Catalogue'!A:F,6,FALSE),"")))</f>
        <v/>
      </c>
      <c r="T53" s="23" t="str">
        <f t="shared" si="3"/>
        <v/>
      </c>
      <c r="U53" s="23">
        <f>IF(D53="Stock",VLOOKUP($L$6,Link!A:D,3,FALSE),VLOOKUP($L$6,Link!A:D,4,FALSE))</f>
        <v>1</v>
      </c>
      <c r="V53" s="65" t="str">
        <f>IF(TRIM(B53)="","",VLOOKUP(TRIM(B53),'Logistic Catalogue'!A:S,19,0))</f>
        <v/>
      </c>
    </row>
    <row r="54" spans="1:22" ht="13">
      <c r="A54" s="67">
        <v>39</v>
      </c>
      <c r="B54" s="9"/>
      <c r="C54" s="8"/>
      <c r="D54" s="118" t="str">
        <f>IF(TRIM(B54)="","",IF($B$6="HO CHI MINH",VLOOKUP(TRIM(B54),'Logistic Catalogue'!A:O,2,0),VLOOKUP(TRIM(B54),'Logistic Catalogue'!A:C,3,0)))</f>
        <v/>
      </c>
      <c r="E54" s="118" t="str">
        <f t="shared" si="0"/>
        <v/>
      </c>
      <c r="F54" s="118" t="str">
        <f>IF(TRIM(B54)="","",IF(AND(D54="Stock",$B$6="HANOI"),VLOOKUP(TRIM(B54),'Logistic Catalogue'!$A:$G,7,0),IF(AND(D54="Stock",$B$6="HO CHI MINH"),VLOOKUP(TRIM(B54),'Logistic Catalogue'!$A:$E,5,0),IF($B$6="HANOI",VLOOKUP(TRIM(B54),'Logistic Catalogue'!$A:$G,7,0),VLOOKUP(TRIM(B54),'Logistic Catalogue'!$A:$E,5,0)))))</f>
        <v/>
      </c>
      <c r="G54" s="119" t="str">
        <f>IF(TRIM(B54)="","",(VLOOKUP(TRIM(B54),'Logistic Catalogue'!A:O,8,0)))</f>
        <v/>
      </c>
      <c r="H54" s="119" t="str">
        <f>IF(TRIM(B54)="","",(VLOOKUP(TRIM(B54),'Logistic Catalogue'!A:O,9,0)))</f>
        <v/>
      </c>
      <c r="I54" s="119" t="str">
        <f>IF(TRIM(B54)="","",IF($B$6="HO CHI MINH",IF(VLOOKUP(TRIM(B54),'Logistic Catalogue'!A:O,10,0)=0,"-",VLOOKUP(TRIM(B54),'Logistic Catalogue'!A:O,10,0)),IF($B$6="HANOI",IF(VLOOKUP(TRIM(B54),'Logistic Catalogue'!A:K,11,0)=0,"-",VLOOKUP(TRIM(B54),'Logistic Catalogue'!A:K,11,0)),"-")))</f>
        <v/>
      </c>
      <c r="J54" s="118" t="str">
        <f>IF(TRIM(B54)="","",VLOOKUP(TRIM(B54),'Logistic Catalogue'!A:O,13,0))</f>
        <v/>
      </c>
      <c r="K54" s="120" t="str">
        <f t="shared" si="1"/>
        <v/>
      </c>
      <c r="L54" s="121" t="str">
        <f t="shared" si="4"/>
        <v/>
      </c>
      <c r="M54" s="121" t="str">
        <f>IF(TRIM(B54)="","",IF(OR(VLOOKUP(TRIM(B54),'Logistic Catalogue'!A:R,18,0)=285,VLOOKUP(TRIM(B54),'Logistic Catalogue'!A:R,18,0)=286,VLOOKUP(TRIM(B54),'Logistic Catalogue'!A:S,19,0)&lt;&gt;"1000003"),"Confirmation of Country of Origin by SEVN",""))</f>
        <v/>
      </c>
      <c r="N54" s="135" t="str">
        <f>IF(TRIM(B54)="","",VLOOKUP(B54,'Logistic Catalogue'!A:N,14,0))</f>
        <v/>
      </c>
      <c r="O54" s="135" t="str">
        <f>IF(TRIM(B54)="","",VLOOKUP(B54,'Logistic Catalogue'!A:O,15,0))</f>
        <v/>
      </c>
      <c r="P54" s="135" t="str">
        <f>IF(TRIM(B54)="","",VLOOKUP(TRIM(B54),'Logistic Catalogue'!A:P,16,0))</f>
        <v/>
      </c>
      <c r="Q54" s="174" t="str">
        <f>IF(TRIM(B54)="","",VLOOKUP(B54,'Logistic Catalogue'!A:Q,17,0)*C54)</f>
        <v/>
      </c>
      <c r="S54" s="23" t="str">
        <f>IF(TRIM(B54)="","",IF($B$6="HO CHI MINH",VLOOKUP(TRIM(B54),'Logistic Catalogue'!A:D,4,FALSE),IF($B$6="HANOI",VLOOKUP(TRIM(B54),'Logistic Catalogue'!A:F,6,FALSE),"")))</f>
        <v/>
      </c>
      <c r="T54" s="23" t="str">
        <f t="shared" si="3"/>
        <v/>
      </c>
      <c r="U54" s="23">
        <f>IF(D54="Stock",VLOOKUP($L$6,Link!A:D,3,FALSE),VLOOKUP($L$6,Link!A:D,4,FALSE))</f>
        <v>1</v>
      </c>
      <c r="V54" s="65" t="str">
        <f>IF(TRIM(B54)="","",VLOOKUP(TRIM(B54),'Logistic Catalogue'!A:S,19,0))</f>
        <v/>
      </c>
    </row>
    <row r="55" spans="1:22" ht="13">
      <c r="A55" s="139">
        <v>40</v>
      </c>
      <c r="B55" s="9"/>
      <c r="C55" s="8"/>
      <c r="D55" s="118" t="str">
        <f>IF(TRIM(B55)="","",IF($B$6="HO CHI MINH",VLOOKUP(TRIM(B55),'Logistic Catalogue'!A:O,2,0),VLOOKUP(TRIM(B55),'Logistic Catalogue'!A:C,3,0)))</f>
        <v/>
      </c>
      <c r="E55" s="118" t="str">
        <f t="shared" si="0"/>
        <v/>
      </c>
      <c r="F55" s="118" t="str">
        <f>IF(TRIM(B55)="","",IF(AND(D55="Stock",$B$6="HANOI"),VLOOKUP(TRIM(B55),'Logistic Catalogue'!$A:$G,7,0),IF(AND(D55="Stock",$B$6="HO CHI MINH"),VLOOKUP(TRIM(B55),'Logistic Catalogue'!$A:$E,5,0),IF($B$6="HANOI",VLOOKUP(TRIM(B55),'Logistic Catalogue'!$A:$G,7,0),VLOOKUP(TRIM(B55),'Logistic Catalogue'!$A:$E,5,0)))))</f>
        <v/>
      </c>
      <c r="G55" s="119" t="str">
        <f>IF(TRIM(B55)="","",(VLOOKUP(TRIM(B55),'Logistic Catalogue'!A:O,8,0)))</f>
        <v/>
      </c>
      <c r="H55" s="119" t="str">
        <f>IF(TRIM(B55)="","",(VLOOKUP(TRIM(B55),'Logistic Catalogue'!A:O,9,0)))</f>
        <v/>
      </c>
      <c r="I55" s="119" t="str">
        <f>IF(TRIM(B55)="","",IF($B$6="HO CHI MINH",IF(VLOOKUP(TRIM(B55),'Logistic Catalogue'!A:O,10,0)=0,"-",VLOOKUP(TRIM(B55),'Logistic Catalogue'!A:O,10,0)),IF($B$6="HANOI",IF(VLOOKUP(TRIM(B55),'Logistic Catalogue'!A:K,11,0)=0,"-",VLOOKUP(TRIM(B55),'Logistic Catalogue'!A:K,11,0)),"-")))</f>
        <v/>
      </c>
      <c r="J55" s="118" t="str">
        <f>IF(TRIM(B55)="","",VLOOKUP(TRIM(B55),'Logistic Catalogue'!A:O,13,0))</f>
        <v/>
      </c>
      <c r="K55" s="120" t="str">
        <f t="shared" si="1"/>
        <v/>
      </c>
      <c r="L55" s="121" t="str">
        <f t="shared" si="4"/>
        <v/>
      </c>
      <c r="M55" s="121" t="str">
        <f>IF(TRIM(B55)="","",IF(OR(VLOOKUP(TRIM(B55),'Logistic Catalogue'!A:R,18,0)=285,VLOOKUP(TRIM(B55),'Logistic Catalogue'!A:R,18,0)=286,VLOOKUP(TRIM(B55),'Logistic Catalogue'!A:S,19,0)&lt;&gt;"1000003"),"Confirmation of Country of Origin by SEVN",""))</f>
        <v/>
      </c>
      <c r="N55" s="135" t="str">
        <f>IF(TRIM(B55)="","",VLOOKUP(B55,'Logistic Catalogue'!A:N,14,0))</f>
        <v/>
      </c>
      <c r="O55" s="135" t="str">
        <f>IF(TRIM(B55)="","",VLOOKUP(B55,'Logistic Catalogue'!A:O,15,0))</f>
        <v/>
      </c>
      <c r="P55" s="135" t="str">
        <f>IF(TRIM(B55)="","",VLOOKUP(TRIM(B55),'Logistic Catalogue'!A:P,16,0))</f>
        <v/>
      </c>
      <c r="Q55" s="174" t="str">
        <f>IF(TRIM(B55)="","",VLOOKUP(B55,'Logistic Catalogue'!A:Q,17,0)*C55)</f>
        <v/>
      </c>
      <c r="S55" s="23" t="str">
        <f>IF(TRIM(B55)="","",IF($B$6="HO CHI MINH",VLOOKUP(TRIM(B55),'Logistic Catalogue'!A:D,4,FALSE),IF($B$6="HANOI",VLOOKUP(TRIM(B55),'Logistic Catalogue'!A:F,6,FALSE),"")))</f>
        <v/>
      </c>
      <c r="T55" s="23" t="str">
        <f t="shared" si="3"/>
        <v/>
      </c>
      <c r="U55" s="23">
        <f>IF(D55="Stock",VLOOKUP($L$6,Link!A:D,3,FALSE),VLOOKUP($L$6,Link!A:D,4,FALSE))</f>
        <v>1</v>
      </c>
      <c r="V55" s="65" t="str">
        <f>IF(TRIM(B55)="","",VLOOKUP(TRIM(B55),'Logistic Catalogue'!A:S,19,0))</f>
        <v/>
      </c>
    </row>
    <row r="56" spans="1:22" ht="13">
      <c r="A56" s="67">
        <v>41</v>
      </c>
      <c r="B56" s="9"/>
      <c r="C56" s="8"/>
      <c r="D56" s="118" t="str">
        <f>IF(TRIM(B56)="","",IF($B$6="HO CHI MINH",VLOOKUP(TRIM(B56),'Logistic Catalogue'!A:O,2,0),VLOOKUP(TRIM(B56),'Logistic Catalogue'!A:C,3,0)))</f>
        <v/>
      </c>
      <c r="E56" s="118" t="str">
        <f t="shared" si="0"/>
        <v/>
      </c>
      <c r="F56" s="118" t="str">
        <f>IF(TRIM(B56)="","",IF(AND(D56="Stock",$B$6="HANOI"),VLOOKUP(TRIM(B56),'Logistic Catalogue'!$A:$G,7,0),IF(AND(D56="Stock",$B$6="HO CHI MINH"),VLOOKUP(TRIM(B56),'Logistic Catalogue'!$A:$E,5,0),IF($B$6="HANOI",VLOOKUP(TRIM(B56),'Logistic Catalogue'!$A:$G,7,0),VLOOKUP(TRIM(B56),'Logistic Catalogue'!$A:$E,5,0)))))</f>
        <v/>
      </c>
      <c r="G56" s="119" t="str">
        <f>IF(TRIM(B56)="","",(VLOOKUP(TRIM(B56),'Logistic Catalogue'!A:O,8,0)))</f>
        <v/>
      </c>
      <c r="H56" s="119" t="str">
        <f>IF(TRIM(B56)="","",(VLOOKUP(TRIM(B56),'Logistic Catalogue'!A:O,9,0)))</f>
        <v/>
      </c>
      <c r="I56" s="119" t="str">
        <f>IF(TRIM(B56)="","",IF($B$6="HO CHI MINH",IF(VLOOKUP(TRIM(B56),'Logistic Catalogue'!A:O,10,0)=0,"-",VLOOKUP(TRIM(B56),'Logistic Catalogue'!A:O,10,0)),IF($B$6="HANOI",IF(VLOOKUP(TRIM(B56),'Logistic Catalogue'!A:K,11,0)=0,"-",VLOOKUP(TRIM(B56),'Logistic Catalogue'!A:K,11,0)),"-")))</f>
        <v/>
      </c>
      <c r="J56" s="118" t="str">
        <f>IF(TRIM(B56)="","",VLOOKUP(TRIM(B56),'Logistic Catalogue'!A:O,13,0))</f>
        <v/>
      </c>
      <c r="K56" s="120" t="str">
        <f t="shared" si="1"/>
        <v/>
      </c>
      <c r="L56" s="121" t="str">
        <f t="shared" si="4"/>
        <v/>
      </c>
      <c r="M56" s="121" t="str">
        <f>IF(TRIM(B56)="","",IF(OR(VLOOKUP(TRIM(B56),'Logistic Catalogue'!A:R,18,0)=285,VLOOKUP(TRIM(B56),'Logistic Catalogue'!A:R,18,0)=286,VLOOKUP(TRIM(B56),'Logistic Catalogue'!A:S,19,0)&lt;&gt;"1000003"),"Confirmation of Country of Origin by SEVN",""))</f>
        <v/>
      </c>
      <c r="N56" s="135" t="str">
        <f>IF(TRIM(B56)="","",VLOOKUP(B56,'Logistic Catalogue'!A:N,14,0))</f>
        <v/>
      </c>
      <c r="O56" s="135" t="str">
        <f>IF(TRIM(B56)="","",VLOOKUP(B56,'Logistic Catalogue'!A:O,15,0))</f>
        <v/>
      </c>
      <c r="P56" s="135" t="str">
        <f>IF(TRIM(B56)="","",VLOOKUP(TRIM(B56),'Logistic Catalogue'!A:P,16,0))</f>
        <v/>
      </c>
      <c r="Q56" s="174" t="str">
        <f>IF(TRIM(B56)="","",VLOOKUP(B56,'Logistic Catalogue'!A:Q,17,0)*C56)</f>
        <v/>
      </c>
      <c r="S56" s="23" t="str">
        <f>IF(TRIM(B56)="","",IF($B$6="HO CHI MINH",VLOOKUP(TRIM(B56),'Logistic Catalogue'!A:D,4,FALSE),IF($B$6="HANOI",VLOOKUP(TRIM(B56),'Logistic Catalogue'!A:F,6,FALSE),"")))</f>
        <v/>
      </c>
      <c r="T56" s="23" t="str">
        <f t="shared" si="3"/>
        <v/>
      </c>
      <c r="U56" s="23">
        <f>IF(D56="Stock",VLOOKUP($L$6,Link!A:D,3,FALSE),VLOOKUP($L$6,Link!A:D,4,FALSE))</f>
        <v>1</v>
      </c>
      <c r="V56" s="65" t="str">
        <f>IF(TRIM(B56)="","",VLOOKUP(TRIM(B56),'Logistic Catalogue'!A:S,19,0))</f>
        <v/>
      </c>
    </row>
    <row r="57" spans="1:22" ht="13">
      <c r="A57" s="139">
        <v>42</v>
      </c>
      <c r="B57" s="9"/>
      <c r="C57" s="8"/>
      <c r="D57" s="118" t="str">
        <f>IF(TRIM(B57)="","",IF($B$6="HO CHI MINH",VLOOKUP(TRIM(B57),'Logistic Catalogue'!A:O,2,0),VLOOKUP(TRIM(B57),'Logistic Catalogue'!A:C,3,0)))</f>
        <v/>
      </c>
      <c r="E57" s="118" t="str">
        <f t="shared" si="0"/>
        <v/>
      </c>
      <c r="F57" s="118" t="str">
        <f>IF(TRIM(B57)="","",IF(AND(D57="Stock",$B$6="HANOI"),VLOOKUP(TRIM(B57),'Logistic Catalogue'!$A:$G,7,0),IF(AND(D57="Stock",$B$6="HO CHI MINH"),VLOOKUP(TRIM(B57),'Logistic Catalogue'!$A:$E,5,0),IF($B$6="HANOI",VLOOKUP(TRIM(B57),'Logistic Catalogue'!$A:$G,7,0),VLOOKUP(TRIM(B57),'Logistic Catalogue'!$A:$E,5,0)))))</f>
        <v/>
      </c>
      <c r="G57" s="119" t="str">
        <f>IF(TRIM(B57)="","",(VLOOKUP(TRIM(B57),'Logistic Catalogue'!A:O,8,0)))</f>
        <v/>
      </c>
      <c r="H57" s="119" t="str">
        <f>IF(TRIM(B57)="","",(VLOOKUP(TRIM(B57),'Logistic Catalogue'!A:O,9,0)))</f>
        <v/>
      </c>
      <c r="I57" s="119" t="str">
        <f>IF(TRIM(B57)="","",IF($B$6="HO CHI MINH",IF(VLOOKUP(TRIM(B57),'Logistic Catalogue'!A:O,10,0)=0,"-",VLOOKUP(TRIM(B57),'Logistic Catalogue'!A:O,10,0)),IF($B$6="HANOI",IF(VLOOKUP(TRIM(B57),'Logistic Catalogue'!A:K,11,0)=0,"-",VLOOKUP(TRIM(B57),'Logistic Catalogue'!A:K,11,0)),"-")))</f>
        <v/>
      </c>
      <c r="J57" s="118" t="str">
        <f>IF(TRIM(B57)="","",VLOOKUP(TRIM(B57),'Logistic Catalogue'!A:O,13,0))</f>
        <v/>
      </c>
      <c r="K57" s="120" t="str">
        <f t="shared" si="1"/>
        <v/>
      </c>
      <c r="L57" s="121" t="str">
        <f t="shared" si="4"/>
        <v/>
      </c>
      <c r="M57" s="121" t="str">
        <f>IF(TRIM(B57)="","",IF(OR(VLOOKUP(TRIM(B57),'Logistic Catalogue'!A:R,18,0)=285,VLOOKUP(TRIM(B57),'Logistic Catalogue'!A:R,18,0)=286,VLOOKUP(TRIM(B57),'Logistic Catalogue'!A:S,19,0)&lt;&gt;"1000003"),"Confirmation of Country of Origin by SEVN",""))</f>
        <v/>
      </c>
      <c r="N57" s="135" t="str">
        <f>IF(TRIM(B57)="","",VLOOKUP(B57,'Logistic Catalogue'!A:N,14,0))</f>
        <v/>
      </c>
      <c r="O57" s="135" t="str">
        <f>IF(TRIM(B57)="","",VLOOKUP(B57,'Logistic Catalogue'!A:O,15,0))</f>
        <v/>
      </c>
      <c r="P57" s="135" t="str">
        <f>IF(TRIM(B57)="","",VLOOKUP(TRIM(B57),'Logistic Catalogue'!A:P,16,0))</f>
        <v/>
      </c>
      <c r="Q57" s="174" t="str">
        <f>IF(TRIM(B57)="","",VLOOKUP(B57,'Logistic Catalogue'!A:Q,17,0)*C57)</f>
        <v/>
      </c>
      <c r="S57" s="23" t="str">
        <f>IF(TRIM(B57)="","",IF($B$6="HO CHI MINH",VLOOKUP(TRIM(B57),'Logistic Catalogue'!A:D,4,FALSE),IF($B$6="HANOI",VLOOKUP(TRIM(B57),'Logistic Catalogue'!A:F,6,FALSE),"")))</f>
        <v/>
      </c>
      <c r="T57" s="23" t="str">
        <f t="shared" si="3"/>
        <v/>
      </c>
      <c r="U57" s="23">
        <f>IF(D57="Stock",VLOOKUP($L$6,Link!A:D,3,FALSE),VLOOKUP($L$6,Link!A:D,4,FALSE))</f>
        <v>1</v>
      </c>
      <c r="V57" s="65" t="str">
        <f>IF(TRIM(B57)="","",VLOOKUP(TRIM(B57),'Logistic Catalogue'!A:S,19,0))</f>
        <v/>
      </c>
    </row>
    <row r="58" spans="1:22" ht="13">
      <c r="A58" s="67">
        <v>43</v>
      </c>
      <c r="B58" s="9"/>
      <c r="C58" s="8"/>
      <c r="D58" s="118" t="str">
        <f>IF(TRIM(B58)="","",IF($B$6="HO CHI MINH",VLOOKUP(TRIM(B58),'Logistic Catalogue'!A:O,2,0),VLOOKUP(TRIM(B58),'Logistic Catalogue'!A:C,3,0)))</f>
        <v/>
      </c>
      <c r="E58" s="118" t="str">
        <f t="shared" si="0"/>
        <v/>
      </c>
      <c r="F58" s="118" t="str">
        <f>IF(TRIM(B58)="","",IF(AND(D58="Stock",$B$6="HANOI"),VLOOKUP(TRIM(B58),'Logistic Catalogue'!$A:$G,7,0),IF(AND(D58="Stock",$B$6="HO CHI MINH"),VLOOKUP(TRIM(B58),'Logistic Catalogue'!$A:$E,5,0),IF($B$6="HANOI",VLOOKUP(TRIM(B58),'Logistic Catalogue'!$A:$G,7,0),VLOOKUP(TRIM(B58),'Logistic Catalogue'!$A:$E,5,0)))))</f>
        <v/>
      </c>
      <c r="G58" s="119" t="str">
        <f>IF(TRIM(B58)="","",(VLOOKUP(TRIM(B58),'Logistic Catalogue'!A:O,8,0)))</f>
        <v/>
      </c>
      <c r="H58" s="119" t="str">
        <f>IF(TRIM(B58)="","",(VLOOKUP(TRIM(B58),'Logistic Catalogue'!A:O,9,0)))</f>
        <v/>
      </c>
      <c r="I58" s="119" t="str">
        <f>IF(TRIM(B58)="","",IF($B$6="HO CHI MINH",IF(VLOOKUP(TRIM(B58),'Logistic Catalogue'!A:O,10,0)=0,"-",VLOOKUP(TRIM(B58),'Logistic Catalogue'!A:O,10,0)),IF($B$6="HANOI",IF(VLOOKUP(TRIM(B58),'Logistic Catalogue'!A:K,11,0)=0,"-",VLOOKUP(TRIM(B58),'Logistic Catalogue'!A:K,11,0)),"-")))</f>
        <v/>
      </c>
      <c r="J58" s="118" t="str">
        <f>IF(TRIM(B58)="","",VLOOKUP(TRIM(B58),'Logistic Catalogue'!A:O,13,0))</f>
        <v/>
      </c>
      <c r="K58" s="120" t="str">
        <f t="shared" si="1"/>
        <v/>
      </c>
      <c r="L58" s="121" t="str">
        <f t="shared" si="4"/>
        <v/>
      </c>
      <c r="M58" s="121" t="str">
        <f>IF(TRIM(B58)="","",IF(OR(VLOOKUP(TRIM(B58),'Logistic Catalogue'!A:R,18,0)=285,VLOOKUP(TRIM(B58),'Logistic Catalogue'!A:R,18,0)=286,VLOOKUP(TRIM(B58),'Logistic Catalogue'!A:S,19,0)&lt;&gt;"1000003"),"Confirmation of Country of Origin by SEVN",""))</f>
        <v/>
      </c>
      <c r="N58" s="135" t="str">
        <f>IF(TRIM(B58)="","",VLOOKUP(B58,'Logistic Catalogue'!A:N,14,0))</f>
        <v/>
      </c>
      <c r="O58" s="135" t="str">
        <f>IF(TRIM(B58)="","",VLOOKUP(B58,'Logistic Catalogue'!A:O,15,0))</f>
        <v/>
      </c>
      <c r="P58" s="135" t="str">
        <f>IF(TRIM(B58)="","",VLOOKUP(TRIM(B58),'Logistic Catalogue'!A:P,16,0))</f>
        <v/>
      </c>
      <c r="Q58" s="174" t="str">
        <f>IF(TRIM(B58)="","",VLOOKUP(B58,'Logistic Catalogue'!A:Q,17,0)*C58)</f>
        <v/>
      </c>
      <c r="S58" s="23" t="str">
        <f>IF(TRIM(B58)="","",IF($B$6="HO CHI MINH",VLOOKUP(TRIM(B58),'Logistic Catalogue'!A:D,4,FALSE),IF($B$6="HANOI",VLOOKUP(TRIM(B58),'Logistic Catalogue'!A:F,6,FALSE),"")))</f>
        <v/>
      </c>
      <c r="T58" s="23" t="str">
        <f t="shared" si="3"/>
        <v/>
      </c>
      <c r="U58" s="23">
        <f>IF(D58="Stock",VLOOKUP($L$6,Link!A:D,3,FALSE),VLOOKUP($L$6,Link!A:D,4,FALSE))</f>
        <v>1</v>
      </c>
      <c r="V58" s="65" t="str">
        <f>IF(TRIM(B58)="","",VLOOKUP(TRIM(B58),'Logistic Catalogue'!A:S,19,0))</f>
        <v/>
      </c>
    </row>
    <row r="59" spans="1:22" ht="13">
      <c r="A59" s="139">
        <v>44</v>
      </c>
      <c r="B59" s="9"/>
      <c r="C59" s="8"/>
      <c r="D59" s="118" t="str">
        <f>IF(TRIM(B59)="","",IF($B$6="HO CHI MINH",VLOOKUP(TRIM(B59),'Logistic Catalogue'!A:O,2,0),VLOOKUP(TRIM(B59),'Logistic Catalogue'!A:C,3,0)))</f>
        <v/>
      </c>
      <c r="E59" s="118" t="str">
        <f t="shared" si="0"/>
        <v/>
      </c>
      <c r="F59" s="118" t="str">
        <f>IF(TRIM(B59)="","",IF(AND(D59="Stock",$B$6="HANOI"),VLOOKUP(TRIM(B59),'Logistic Catalogue'!$A:$G,7,0),IF(AND(D59="Stock",$B$6="HO CHI MINH"),VLOOKUP(TRIM(B59),'Logistic Catalogue'!$A:$E,5,0),IF($B$6="HANOI",VLOOKUP(TRIM(B59),'Logistic Catalogue'!$A:$G,7,0),VLOOKUP(TRIM(B59),'Logistic Catalogue'!$A:$E,5,0)))))</f>
        <v/>
      </c>
      <c r="G59" s="119" t="str">
        <f>IF(TRIM(B59)="","",(VLOOKUP(TRIM(B59),'Logistic Catalogue'!A:O,8,0)))</f>
        <v/>
      </c>
      <c r="H59" s="119" t="str">
        <f>IF(TRIM(B59)="","",(VLOOKUP(TRIM(B59),'Logistic Catalogue'!A:O,9,0)))</f>
        <v/>
      </c>
      <c r="I59" s="119" t="str">
        <f>IF(TRIM(B59)="","",IF($B$6="HO CHI MINH",IF(VLOOKUP(TRIM(B59),'Logistic Catalogue'!A:O,10,0)=0,"-",VLOOKUP(TRIM(B59),'Logistic Catalogue'!A:O,10,0)),IF($B$6="HANOI",IF(VLOOKUP(TRIM(B59),'Logistic Catalogue'!A:K,11,0)=0,"-",VLOOKUP(TRIM(B59),'Logistic Catalogue'!A:K,11,0)),"-")))</f>
        <v/>
      </c>
      <c r="J59" s="118" t="str">
        <f>IF(TRIM(B59)="","",VLOOKUP(TRIM(B59),'Logistic Catalogue'!A:O,13,0))</f>
        <v/>
      </c>
      <c r="K59" s="120" t="str">
        <f t="shared" si="1"/>
        <v/>
      </c>
      <c r="L59" s="121" t="str">
        <f t="shared" si="4"/>
        <v/>
      </c>
      <c r="M59" s="121" t="str">
        <f>IF(TRIM(B59)="","",IF(OR(VLOOKUP(TRIM(B59),'Logistic Catalogue'!A:R,18,0)=285,VLOOKUP(TRIM(B59),'Logistic Catalogue'!A:R,18,0)=286,VLOOKUP(TRIM(B59),'Logistic Catalogue'!A:S,19,0)&lt;&gt;"1000003"),"Confirmation of Country of Origin by SEVN",""))</f>
        <v/>
      </c>
      <c r="N59" s="135" t="str">
        <f>IF(TRIM(B59)="","",VLOOKUP(B59,'Logistic Catalogue'!A:N,14,0))</f>
        <v/>
      </c>
      <c r="O59" s="135" t="str">
        <f>IF(TRIM(B59)="","",VLOOKUP(B59,'Logistic Catalogue'!A:O,15,0))</f>
        <v/>
      </c>
      <c r="P59" s="135" t="str">
        <f>IF(TRIM(B59)="","",VLOOKUP(TRIM(B59),'Logistic Catalogue'!A:P,16,0))</f>
        <v/>
      </c>
      <c r="Q59" s="174" t="str">
        <f>IF(TRIM(B59)="","",VLOOKUP(B59,'Logistic Catalogue'!A:Q,17,0)*C59)</f>
        <v/>
      </c>
      <c r="S59" s="23" t="str">
        <f>IF(TRIM(B59)="","",IF($B$6="HO CHI MINH",VLOOKUP(TRIM(B59),'Logistic Catalogue'!A:D,4,FALSE),IF($B$6="HANOI",VLOOKUP(TRIM(B59),'Logistic Catalogue'!A:F,6,FALSE),"")))</f>
        <v/>
      </c>
      <c r="T59" s="23" t="str">
        <f t="shared" si="3"/>
        <v/>
      </c>
      <c r="U59" s="23">
        <f>IF(D59="Stock",VLOOKUP($L$6,Link!A:D,3,FALSE),VLOOKUP($L$6,Link!A:D,4,FALSE))</f>
        <v>1</v>
      </c>
      <c r="V59" s="65" t="str">
        <f>IF(TRIM(B59)="","",VLOOKUP(TRIM(B59),'Logistic Catalogue'!A:S,19,0))</f>
        <v/>
      </c>
    </row>
    <row r="60" spans="1:22" ht="13">
      <c r="A60" s="67">
        <v>45</v>
      </c>
      <c r="B60" s="9"/>
      <c r="C60" s="8"/>
      <c r="D60" s="118" t="str">
        <f>IF(TRIM(B60)="","",IF($B$6="HO CHI MINH",VLOOKUP(TRIM(B60),'Logistic Catalogue'!A:O,2,0),VLOOKUP(TRIM(B60),'Logistic Catalogue'!A:C,3,0)))</f>
        <v/>
      </c>
      <c r="E60" s="118" t="str">
        <f t="shared" si="0"/>
        <v/>
      </c>
      <c r="F60" s="118" t="str">
        <f>IF(TRIM(B60)="","",IF(AND(D60="Stock",$B$6="HANOI"),VLOOKUP(TRIM(B60),'Logistic Catalogue'!$A:$G,7,0),IF(AND(D60="Stock",$B$6="HO CHI MINH"),VLOOKUP(TRIM(B60),'Logistic Catalogue'!$A:$E,5,0),IF($B$6="HANOI",VLOOKUP(TRIM(B60),'Logistic Catalogue'!$A:$G,7,0),VLOOKUP(TRIM(B60),'Logistic Catalogue'!$A:$E,5,0)))))</f>
        <v/>
      </c>
      <c r="G60" s="119" t="str">
        <f>IF(TRIM(B60)="","",(VLOOKUP(TRIM(B60),'Logistic Catalogue'!A:O,8,0)))</f>
        <v/>
      </c>
      <c r="H60" s="119" t="str">
        <f>IF(TRIM(B60)="","",(VLOOKUP(TRIM(B60),'Logistic Catalogue'!A:O,9,0)))</f>
        <v/>
      </c>
      <c r="I60" s="119" t="str">
        <f>IF(TRIM(B60)="","",IF($B$6="HO CHI MINH",IF(VLOOKUP(TRIM(B60),'Logistic Catalogue'!A:O,10,0)=0,"-",VLOOKUP(TRIM(B60),'Logistic Catalogue'!A:O,10,0)),IF($B$6="HANOI",IF(VLOOKUP(TRIM(B60),'Logistic Catalogue'!A:K,11,0)=0,"-",VLOOKUP(TRIM(B60),'Logistic Catalogue'!A:K,11,0)),"-")))</f>
        <v/>
      </c>
      <c r="J60" s="118" t="str">
        <f>IF(TRIM(B60)="","",VLOOKUP(TRIM(B60),'Logistic Catalogue'!A:O,13,0))</f>
        <v/>
      </c>
      <c r="K60" s="120" t="str">
        <f t="shared" si="1"/>
        <v/>
      </c>
      <c r="L60" s="121" t="str">
        <f t="shared" si="4"/>
        <v/>
      </c>
      <c r="M60" s="121" t="str">
        <f>IF(TRIM(B60)="","",IF(OR(VLOOKUP(TRIM(B60),'Logistic Catalogue'!A:R,18,0)=285,VLOOKUP(TRIM(B60),'Logistic Catalogue'!A:R,18,0)=286,VLOOKUP(TRIM(B60),'Logistic Catalogue'!A:S,19,0)&lt;&gt;"1000003"),"Confirmation of Country of Origin by SEVN",""))</f>
        <v/>
      </c>
      <c r="N60" s="135" t="str">
        <f>IF(TRIM(B60)="","",VLOOKUP(B60,'Logistic Catalogue'!A:N,14,0))</f>
        <v/>
      </c>
      <c r="O60" s="135" t="str">
        <f>IF(TRIM(B60)="","",VLOOKUP(B60,'Logistic Catalogue'!A:O,15,0))</f>
        <v/>
      </c>
      <c r="P60" s="135" t="str">
        <f>IF(TRIM(B60)="","",VLOOKUP(TRIM(B60),'Logistic Catalogue'!A:P,16,0))</f>
        <v/>
      </c>
      <c r="Q60" s="174" t="str">
        <f>IF(TRIM(B60)="","",VLOOKUP(B60,'Logistic Catalogue'!A:Q,17,0)*C60)</f>
        <v/>
      </c>
      <c r="S60" s="23" t="str">
        <f>IF(TRIM(B60)="","",IF($B$6="HO CHI MINH",VLOOKUP(TRIM(B60),'Logistic Catalogue'!A:D,4,FALSE),IF($B$6="HANOI",VLOOKUP(TRIM(B60),'Logistic Catalogue'!A:F,6,FALSE),"")))</f>
        <v/>
      </c>
      <c r="T60" s="23" t="str">
        <f t="shared" si="3"/>
        <v/>
      </c>
      <c r="U60" s="23">
        <f>IF(D60="Stock",VLOOKUP($L$6,Link!A:D,3,FALSE),VLOOKUP($L$6,Link!A:D,4,FALSE))</f>
        <v>1</v>
      </c>
      <c r="V60" s="65" t="str">
        <f>IF(TRIM(B60)="","",VLOOKUP(TRIM(B60),'Logistic Catalogue'!A:S,19,0))</f>
        <v/>
      </c>
    </row>
    <row r="61" spans="1:22" ht="13">
      <c r="A61" s="139">
        <v>46</v>
      </c>
      <c r="B61" s="9"/>
      <c r="C61" s="8"/>
      <c r="D61" s="118" t="str">
        <f>IF(TRIM(B61)="","",IF($B$6="HO CHI MINH",VLOOKUP(TRIM(B61),'Logistic Catalogue'!A:O,2,0),VLOOKUP(TRIM(B61),'Logistic Catalogue'!A:C,3,0)))</f>
        <v/>
      </c>
      <c r="E61" s="118" t="str">
        <f t="shared" si="0"/>
        <v/>
      </c>
      <c r="F61" s="118" t="str">
        <f>IF(TRIM(B61)="","",IF(AND(D61="Stock",$B$6="HANOI"),VLOOKUP(TRIM(B61),'Logistic Catalogue'!$A:$G,7,0),IF(AND(D61="Stock",$B$6="HO CHI MINH"),VLOOKUP(TRIM(B61),'Logistic Catalogue'!$A:$E,5,0),IF($B$6="HANOI",VLOOKUP(TRIM(B61),'Logistic Catalogue'!$A:$G,7,0),VLOOKUP(TRIM(B61),'Logistic Catalogue'!$A:$E,5,0)))))</f>
        <v/>
      </c>
      <c r="G61" s="119" t="str">
        <f>IF(TRIM(B61)="","",(VLOOKUP(TRIM(B61),'Logistic Catalogue'!A:O,8,0)))</f>
        <v/>
      </c>
      <c r="H61" s="119" t="str">
        <f>IF(TRIM(B61)="","",(VLOOKUP(TRIM(B61),'Logistic Catalogue'!A:O,9,0)))</f>
        <v/>
      </c>
      <c r="I61" s="119" t="str">
        <f>IF(TRIM(B61)="","",IF($B$6="HO CHI MINH",IF(VLOOKUP(TRIM(B61),'Logistic Catalogue'!A:O,10,0)=0,"-",VLOOKUP(TRIM(B61),'Logistic Catalogue'!A:O,10,0)),IF($B$6="HANOI",IF(VLOOKUP(TRIM(B61),'Logistic Catalogue'!A:K,11,0)=0,"-",VLOOKUP(TRIM(B61),'Logistic Catalogue'!A:K,11,0)),"-")))</f>
        <v/>
      </c>
      <c r="J61" s="118" t="str">
        <f>IF(TRIM(B61)="","",VLOOKUP(TRIM(B61),'Logistic Catalogue'!A:O,13,0))</f>
        <v/>
      </c>
      <c r="K61" s="120" t="str">
        <f t="shared" si="1"/>
        <v/>
      </c>
      <c r="L61" s="121" t="str">
        <f t="shared" si="4"/>
        <v/>
      </c>
      <c r="M61" s="121" t="str">
        <f>IF(TRIM(B61)="","",IF(OR(VLOOKUP(TRIM(B61),'Logistic Catalogue'!A:R,18,0)=285,VLOOKUP(TRIM(B61),'Logistic Catalogue'!A:R,18,0)=286,VLOOKUP(TRIM(B61),'Logistic Catalogue'!A:S,19,0)&lt;&gt;"1000003"),"Confirmation of Country of Origin by SEVN",""))</f>
        <v/>
      </c>
      <c r="N61" s="135" t="str">
        <f>IF(TRIM(B61)="","",VLOOKUP(B61,'Logistic Catalogue'!A:N,14,0))</f>
        <v/>
      </c>
      <c r="O61" s="135" t="str">
        <f>IF(TRIM(B61)="","",VLOOKUP(B61,'Logistic Catalogue'!A:O,15,0))</f>
        <v/>
      </c>
      <c r="P61" s="135" t="str">
        <f>IF(TRIM(B61)="","",VLOOKUP(TRIM(B61),'Logistic Catalogue'!A:P,16,0))</f>
        <v/>
      </c>
      <c r="Q61" s="174" t="str">
        <f>IF(TRIM(B61)="","",VLOOKUP(B61,'Logistic Catalogue'!A:Q,17,0)*C61)</f>
        <v/>
      </c>
      <c r="S61" s="23" t="str">
        <f>IF(TRIM(B61)="","",IF($B$6="HO CHI MINH",VLOOKUP(TRIM(B61),'Logistic Catalogue'!A:D,4,FALSE),IF($B$6="HANOI",VLOOKUP(TRIM(B61),'Logistic Catalogue'!A:F,6,FALSE),"")))</f>
        <v/>
      </c>
      <c r="T61" s="23" t="str">
        <f t="shared" si="3"/>
        <v/>
      </c>
      <c r="U61" s="23">
        <f>IF(D61="Stock",VLOOKUP($L$6,Link!A:D,3,FALSE),VLOOKUP($L$6,Link!A:D,4,FALSE))</f>
        <v>1</v>
      </c>
      <c r="V61" s="65" t="str">
        <f>IF(TRIM(B61)="","",VLOOKUP(TRIM(B61),'Logistic Catalogue'!A:S,19,0))</f>
        <v/>
      </c>
    </row>
    <row r="62" spans="1:22" ht="13">
      <c r="A62" s="67">
        <v>47</v>
      </c>
      <c r="B62" s="9"/>
      <c r="C62" s="8"/>
      <c r="D62" s="118" t="str">
        <f>IF(TRIM(B62)="","",IF($B$6="HO CHI MINH",VLOOKUP(TRIM(B62),'Logistic Catalogue'!A:O,2,0),VLOOKUP(TRIM(B62),'Logistic Catalogue'!A:C,3,0)))</f>
        <v/>
      </c>
      <c r="E62" s="118" t="str">
        <f t="shared" si="0"/>
        <v/>
      </c>
      <c r="F62" s="118" t="str">
        <f>IF(TRIM(B62)="","",IF(AND(D62="Stock",$B$6="HANOI"),VLOOKUP(TRIM(B62),'Logistic Catalogue'!$A:$G,7,0),IF(AND(D62="Stock",$B$6="HO CHI MINH"),VLOOKUP(TRIM(B62),'Logistic Catalogue'!$A:$E,5,0),IF($B$6="HANOI",VLOOKUP(TRIM(B62),'Logistic Catalogue'!$A:$G,7,0),VLOOKUP(TRIM(B62),'Logistic Catalogue'!$A:$E,5,0)))))</f>
        <v/>
      </c>
      <c r="G62" s="119" t="str">
        <f>IF(TRIM(B62)="","",(VLOOKUP(TRIM(B62),'Logistic Catalogue'!A:O,8,0)))</f>
        <v/>
      </c>
      <c r="H62" s="119" t="str">
        <f>IF(TRIM(B62)="","",(VLOOKUP(TRIM(B62),'Logistic Catalogue'!A:O,9,0)))</f>
        <v/>
      </c>
      <c r="I62" s="119" t="str">
        <f>IF(TRIM(B62)="","",IF($B$6="HO CHI MINH",IF(VLOOKUP(TRIM(B62),'Logistic Catalogue'!A:O,10,0)=0,"-",VLOOKUP(TRIM(B62),'Logistic Catalogue'!A:O,10,0)),IF($B$6="HANOI",IF(VLOOKUP(TRIM(B62),'Logistic Catalogue'!A:K,11,0)=0,"-",VLOOKUP(TRIM(B62),'Logistic Catalogue'!A:K,11,0)),"-")))</f>
        <v/>
      </c>
      <c r="J62" s="118" t="str">
        <f>IF(TRIM(B62)="","",VLOOKUP(TRIM(B62),'Logistic Catalogue'!A:O,13,0))</f>
        <v/>
      </c>
      <c r="K62" s="120" t="str">
        <f t="shared" si="1"/>
        <v/>
      </c>
      <c r="L62" s="121" t="str">
        <f t="shared" si="4"/>
        <v/>
      </c>
      <c r="M62" s="121" t="str">
        <f>IF(TRIM(B62)="","",IF(OR(VLOOKUP(TRIM(B62),'Logistic Catalogue'!A:R,18,0)=285,VLOOKUP(TRIM(B62),'Logistic Catalogue'!A:R,18,0)=286,VLOOKUP(TRIM(B62),'Logistic Catalogue'!A:S,19,0)&lt;&gt;"1000003"),"Confirmation of Country of Origin by SEVN",""))</f>
        <v/>
      </c>
      <c r="N62" s="135" t="str">
        <f>IF(TRIM(B62)="","",VLOOKUP(B62,'Logistic Catalogue'!A:N,14,0))</f>
        <v/>
      </c>
      <c r="O62" s="135" t="str">
        <f>IF(TRIM(B62)="","",VLOOKUP(B62,'Logistic Catalogue'!A:O,15,0))</f>
        <v/>
      </c>
      <c r="P62" s="135" t="str">
        <f>IF(TRIM(B62)="","",VLOOKUP(TRIM(B62),'Logistic Catalogue'!A:P,16,0))</f>
        <v/>
      </c>
      <c r="Q62" s="174" t="str">
        <f>IF(TRIM(B62)="","",VLOOKUP(B62,'Logistic Catalogue'!A:Q,17,0)*C62)</f>
        <v/>
      </c>
      <c r="S62" s="23" t="str">
        <f>IF(TRIM(B62)="","",IF($B$6="HO CHI MINH",VLOOKUP(TRIM(B62),'Logistic Catalogue'!A:D,4,FALSE),IF($B$6="HANOI",VLOOKUP(TRIM(B62),'Logistic Catalogue'!A:F,6,FALSE),"")))</f>
        <v/>
      </c>
      <c r="T62" s="23" t="str">
        <f t="shared" si="3"/>
        <v/>
      </c>
      <c r="U62" s="23">
        <f>IF(D62="Stock",VLOOKUP($L$6,Link!A:D,3,FALSE),VLOOKUP($L$6,Link!A:D,4,FALSE))</f>
        <v>1</v>
      </c>
      <c r="V62" s="65" t="str">
        <f>IF(TRIM(B62)="","",VLOOKUP(TRIM(B62),'Logistic Catalogue'!A:S,19,0))</f>
        <v/>
      </c>
    </row>
    <row r="63" spans="1:22" ht="13">
      <c r="A63" s="139">
        <v>48</v>
      </c>
      <c r="B63" s="9"/>
      <c r="C63" s="8"/>
      <c r="D63" s="118" t="str">
        <f>IF(TRIM(B63)="","",IF($B$6="HO CHI MINH",VLOOKUP(TRIM(B63),'Logistic Catalogue'!A:O,2,0),VLOOKUP(TRIM(B63),'Logistic Catalogue'!A:C,3,0)))</f>
        <v/>
      </c>
      <c r="E63" s="118" t="str">
        <f t="shared" si="0"/>
        <v/>
      </c>
      <c r="F63" s="118" t="str">
        <f>IF(TRIM(B63)="","",IF(AND(D63="Stock",$B$6="HANOI"),VLOOKUP(TRIM(B63),'Logistic Catalogue'!$A:$G,7,0),IF(AND(D63="Stock",$B$6="HO CHI MINH"),VLOOKUP(TRIM(B63),'Logistic Catalogue'!$A:$E,5,0),IF($B$6="HANOI",VLOOKUP(TRIM(B63),'Logistic Catalogue'!$A:$G,7,0),VLOOKUP(TRIM(B63),'Logistic Catalogue'!$A:$E,5,0)))))</f>
        <v/>
      </c>
      <c r="G63" s="119" t="str">
        <f>IF(TRIM(B63)="","",(VLOOKUP(TRIM(B63),'Logistic Catalogue'!A:O,8,0)))</f>
        <v/>
      </c>
      <c r="H63" s="119" t="str">
        <f>IF(TRIM(B63)="","",(VLOOKUP(TRIM(B63),'Logistic Catalogue'!A:O,9,0)))</f>
        <v/>
      </c>
      <c r="I63" s="119" t="str">
        <f>IF(TRIM(B63)="","",IF($B$6="HO CHI MINH",IF(VLOOKUP(TRIM(B63),'Logistic Catalogue'!A:O,10,0)=0,"-",VLOOKUP(TRIM(B63),'Logistic Catalogue'!A:O,10,0)),IF($B$6="HANOI",IF(VLOOKUP(TRIM(B63),'Logistic Catalogue'!A:K,11,0)=0,"-",VLOOKUP(TRIM(B63),'Logistic Catalogue'!A:K,11,0)),"-")))</f>
        <v/>
      </c>
      <c r="J63" s="118" t="str">
        <f>IF(TRIM(B63)="","",VLOOKUP(TRIM(B63),'Logistic Catalogue'!A:O,13,0))</f>
        <v/>
      </c>
      <c r="K63" s="120" t="str">
        <f t="shared" si="1"/>
        <v/>
      </c>
      <c r="L63" s="121" t="str">
        <f t="shared" si="4"/>
        <v/>
      </c>
      <c r="M63" s="121" t="str">
        <f>IF(TRIM(B63)="","",IF(OR(VLOOKUP(TRIM(B63),'Logistic Catalogue'!A:R,18,0)=285,VLOOKUP(TRIM(B63),'Logistic Catalogue'!A:R,18,0)=286,VLOOKUP(TRIM(B63),'Logistic Catalogue'!A:S,19,0)&lt;&gt;"1000003"),"Confirmation of Country of Origin by SEVN",""))</f>
        <v/>
      </c>
      <c r="N63" s="135" t="str">
        <f>IF(TRIM(B63)="","",VLOOKUP(B63,'Logistic Catalogue'!A:N,14,0))</f>
        <v/>
      </c>
      <c r="O63" s="135" t="str">
        <f>IF(TRIM(B63)="","",VLOOKUP(B63,'Logistic Catalogue'!A:O,15,0))</f>
        <v/>
      </c>
      <c r="P63" s="135" t="str">
        <f>IF(TRIM(B63)="","",VLOOKUP(TRIM(B63),'Logistic Catalogue'!A:P,16,0))</f>
        <v/>
      </c>
      <c r="Q63" s="174" t="str">
        <f>IF(TRIM(B63)="","",VLOOKUP(B63,'Logistic Catalogue'!A:Q,17,0)*C63)</f>
        <v/>
      </c>
      <c r="S63" s="23" t="str">
        <f>IF(TRIM(B63)="","",IF($B$6="HO CHI MINH",VLOOKUP(TRIM(B63),'Logistic Catalogue'!A:D,4,FALSE),IF($B$6="HANOI",VLOOKUP(TRIM(B63),'Logistic Catalogue'!A:F,6,FALSE),"")))</f>
        <v/>
      </c>
      <c r="T63" s="23" t="str">
        <f t="shared" si="3"/>
        <v/>
      </c>
      <c r="U63" s="23">
        <f>IF(D63="Stock",VLOOKUP($L$6,Link!A:D,3,FALSE),VLOOKUP($L$6,Link!A:D,4,FALSE))</f>
        <v>1</v>
      </c>
      <c r="V63" s="65" t="str">
        <f>IF(TRIM(B63)="","",VLOOKUP(TRIM(B63),'Logistic Catalogue'!A:S,19,0))</f>
        <v/>
      </c>
    </row>
    <row r="64" spans="1:22" ht="13">
      <c r="A64" s="67">
        <v>49</v>
      </c>
      <c r="B64" s="9"/>
      <c r="C64" s="8"/>
      <c r="D64" s="118" t="str">
        <f>IF(TRIM(B64)="","",IF($B$6="HO CHI MINH",VLOOKUP(TRIM(B64),'Logistic Catalogue'!A:O,2,0),VLOOKUP(TRIM(B64),'Logistic Catalogue'!A:C,3,0)))</f>
        <v/>
      </c>
      <c r="E64" s="118" t="str">
        <f t="shared" si="0"/>
        <v/>
      </c>
      <c r="F64" s="118" t="str">
        <f>IF(TRIM(B64)="","",IF(AND(D64="Stock",$B$6="HANOI"),VLOOKUP(TRIM(B64),'Logistic Catalogue'!$A:$G,7,0),IF(AND(D64="Stock",$B$6="HO CHI MINH"),VLOOKUP(TRIM(B64),'Logistic Catalogue'!$A:$E,5,0),IF($B$6="HANOI",VLOOKUP(TRIM(B64),'Logistic Catalogue'!$A:$G,7,0),VLOOKUP(TRIM(B64),'Logistic Catalogue'!$A:$E,5,0)))))</f>
        <v/>
      </c>
      <c r="G64" s="119" t="str">
        <f>IF(TRIM(B64)="","",(VLOOKUP(TRIM(B64),'Logistic Catalogue'!A:O,8,0)))</f>
        <v/>
      </c>
      <c r="H64" s="119" t="str">
        <f>IF(TRIM(B64)="","",(VLOOKUP(TRIM(B64),'Logistic Catalogue'!A:O,9,0)))</f>
        <v/>
      </c>
      <c r="I64" s="119" t="str">
        <f>IF(TRIM(B64)="","",IF($B$6="HO CHI MINH",IF(VLOOKUP(TRIM(B64),'Logistic Catalogue'!A:O,10,0)=0,"-",VLOOKUP(TRIM(B64),'Logistic Catalogue'!A:O,10,0)),IF($B$6="HANOI",IF(VLOOKUP(TRIM(B64),'Logistic Catalogue'!A:K,11,0)=0,"-",VLOOKUP(TRIM(B64),'Logistic Catalogue'!A:K,11,0)),"-")))</f>
        <v/>
      </c>
      <c r="J64" s="118" t="str">
        <f>IF(TRIM(B64)="","",VLOOKUP(TRIM(B64),'Logistic Catalogue'!A:O,13,0))</f>
        <v/>
      </c>
      <c r="K64" s="120" t="str">
        <f t="shared" si="1"/>
        <v/>
      </c>
      <c r="L64" s="121" t="str">
        <f t="shared" si="4"/>
        <v/>
      </c>
      <c r="M64" s="121" t="str">
        <f>IF(TRIM(B64)="","",IF(OR(VLOOKUP(TRIM(B64),'Logistic Catalogue'!A:R,18,0)=285,VLOOKUP(TRIM(B64),'Logistic Catalogue'!A:R,18,0)=286,VLOOKUP(TRIM(B64),'Logistic Catalogue'!A:S,19,0)&lt;&gt;"1000003"),"Confirmation of Country of Origin by SEVN",""))</f>
        <v/>
      </c>
      <c r="N64" s="135" t="str">
        <f>IF(TRIM(B64)="","",VLOOKUP(B64,'Logistic Catalogue'!A:N,14,0))</f>
        <v/>
      </c>
      <c r="O64" s="135" t="str">
        <f>IF(TRIM(B64)="","",VLOOKUP(B64,'Logistic Catalogue'!A:O,15,0))</f>
        <v/>
      </c>
      <c r="P64" s="135" t="str">
        <f>IF(TRIM(B64)="","",VLOOKUP(TRIM(B64),'Logistic Catalogue'!A:P,16,0))</f>
        <v/>
      </c>
      <c r="Q64" s="174" t="str">
        <f>IF(TRIM(B64)="","",VLOOKUP(B64,'Logistic Catalogue'!A:Q,17,0)*C64)</f>
        <v/>
      </c>
      <c r="S64" s="23" t="str">
        <f>IF(TRIM(B64)="","",IF($B$6="HO CHI MINH",VLOOKUP(TRIM(B64),'Logistic Catalogue'!A:D,4,FALSE),IF($B$6="HANOI",VLOOKUP(TRIM(B64),'Logistic Catalogue'!A:F,6,FALSE),"")))</f>
        <v/>
      </c>
      <c r="T64" s="23" t="str">
        <f t="shared" si="3"/>
        <v/>
      </c>
      <c r="U64" s="23">
        <f>IF(D64="Stock",VLOOKUP($L$6,Link!A:D,3,FALSE),VLOOKUP($L$6,Link!A:D,4,FALSE))</f>
        <v>1</v>
      </c>
      <c r="V64" s="65" t="str">
        <f>IF(TRIM(B64)="","",VLOOKUP(TRIM(B64),'Logistic Catalogue'!A:S,19,0))</f>
        <v/>
      </c>
    </row>
    <row r="65" spans="1:22" ht="13">
      <c r="A65" s="139">
        <v>50</v>
      </c>
      <c r="B65" s="9"/>
      <c r="C65" s="8"/>
      <c r="D65" s="118" t="str">
        <f>IF(TRIM(B65)="","",IF($B$6="HO CHI MINH",VLOOKUP(TRIM(B65),'Logistic Catalogue'!A:O,2,0),VLOOKUP(TRIM(B65),'Logistic Catalogue'!A:C,3,0)))</f>
        <v/>
      </c>
      <c r="E65" s="118" t="str">
        <f t="shared" si="0"/>
        <v/>
      </c>
      <c r="F65" s="118" t="str">
        <f>IF(TRIM(B65)="","",IF(AND(D65="Stock",$B$6="HANOI"),VLOOKUP(TRIM(B65),'Logistic Catalogue'!$A:$G,7,0),IF(AND(D65="Stock",$B$6="HO CHI MINH"),VLOOKUP(TRIM(B65),'Logistic Catalogue'!$A:$E,5,0),IF($B$6="HANOI",VLOOKUP(TRIM(B65),'Logistic Catalogue'!$A:$G,7,0),VLOOKUP(TRIM(B65),'Logistic Catalogue'!$A:$E,5,0)))))</f>
        <v/>
      </c>
      <c r="G65" s="119" t="str">
        <f>IF(TRIM(B65)="","",(VLOOKUP(TRIM(B65),'Logistic Catalogue'!A:O,8,0)))</f>
        <v/>
      </c>
      <c r="H65" s="119" t="str">
        <f>IF(TRIM(B65)="","",(VLOOKUP(TRIM(B65),'Logistic Catalogue'!A:O,9,0)))</f>
        <v/>
      </c>
      <c r="I65" s="119" t="str">
        <f>IF(TRIM(B65)="","",IF($B$6="HO CHI MINH",IF(VLOOKUP(TRIM(B65),'Logistic Catalogue'!A:O,10,0)=0,"-",VLOOKUP(TRIM(B65),'Logistic Catalogue'!A:O,10,0)),IF($B$6="HANOI",IF(VLOOKUP(TRIM(B65),'Logistic Catalogue'!A:K,11,0)=0,"-",VLOOKUP(TRIM(B65),'Logistic Catalogue'!A:K,11,0)),"-")))</f>
        <v/>
      </c>
      <c r="J65" s="118" t="str">
        <f>IF(TRIM(B65)="","",VLOOKUP(TRIM(B65),'Logistic Catalogue'!A:O,13,0))</f>
        <v/>
      </c>
      <c r="K65" s="120" t="str">
        <f t="shared" si="1"/>
        <v/>
      </c>
      <c r="L65" s="121" t="str">
        <f t="shared" si="4"/>
        <v/>
      </c>
      <c r="M65" s="121" t="str">
        <f>IF(TRIM(B65)="","",IF(OR(VLOOKUP(TRIM(B65),'Logistic Catalogue'!A:R,18,0)=285,VLOOKUP(TRIM(B65),'Logistic Catalogue'!A:R,18,0)=286,VLOOKUP(TRIM(B65),'Logistic Catalogue'!A:S,19,0)&lt;&gt;"1000003"),"Confirmation of Country of Origin by SEVN",""))</f>
        <v/>
      </c>
      <c r="N65" s="135" t="str">
        <f>IF(TRIM(B65)="","",VLOOKUP(B65,'Logistic Catalogue'!A:N,14,0))</f>
        <v/>
      </c>
      <c r="O65" s="135" t="str">
        <f>IF(TRIM(B65)="","",VLOOKUP(B65,'Logistic Catalogue'!A:O,15,0))</f>
        <v/>
      </c>
      <c r="P65" s="135" t="str">
        <f>IF(TRIM(B65)="","",VLOOKUP(TRIM(B65),'Logistic Catalogue'!A:P,16,0))</f>
        <v/>
      </c>
      <c r="Q65" s="174" t="str">
        <f>IF(TRIM(B65)="","",VLOOKUP(B65,'Logistic Catalogue'!A:Q,17,0)*C65)</f>
        <v/>
      </c>
      <c r="S65" s="23" t="str">
        <f>IF(TRIM(B65)="","",IF($B$6="HO CHI MINH",VLOOKUP(TRIM(B65),'Logistic Catalogue'!A:D,4,FALSE),IF($B$6="HANOI",VLOOKUP(TRIM(B65),'Logistic Catalogue'!A:F,6,FALSE),"")))</f>
        <v/>
      </c>
      <c r="T65" s="23" t="str">
        <f t="shared" si="3"/>
        <v/>
      </c>
      <c r="U65" s="23">
        <f>IF(D65="Stock",VLOOKUP($L$6,Link!A:D,3,FALSE),VLOOKUP($L$6,Link!A:D,4,FALSE))</f>
        <v>1</v>
      </c>
      <c r="V65" s="65" t="str">
        <f>IF(TRIM(B65)="","",VLOOKUP(TRIM(B65),'Logistic Catalogue'!A:S,19,0))</f>
        <v/>
      </c>
    </row>
    <row r="66" spans="1:22" ht="13">
      <c r="A66" s="67">
        <v>51</v>
      </c>
      <c r="B66" s="9"/>
      <c r="C66" s="8"/>
      <c r="D66" s="118" t="str">
        <f>IF(TRIM(B66)="","",IF($B$6="HO CHI MINH",VLOOKUP(TRIM(B66),'Logistic Catalogue'!A:O,2,0),VLOOKUP(TRIM(B66),'Logistic Catalogue'!A:C,3,0)))</f>
        <v/>
      </c>
      <c r="E66" s="118" t="str">
        <f t="shared" si="0"/>
        <v/>
      </c>
      <c r="F66" s="118" t="str">
        <f>IF(TRIM(B66)="","",IF(AND(D66="Stock",$B$6="HANOI"),VLOOKUP(TRIM(B66),'Logistic Catalogue'!$A:$G,7,0),IF(AND(D66="Stock",$B$6="HO CHI MINH"),VLOOKUP(TRIM(B66),'Logistic Catalogue'!$A:$E,5,0),IF($B$6="HANOI",VLOOKUP(TRIM(B66),'Logistic Catalogue'!$A:$G,7,0),VLOOKUP(TRIM(B66),'Logistic Catalogue'!$A:$E,5,0)))))</f>
        <v/>
      </c>
      <c r="G66" s="119" t="str">
        <f>IF(TRIM(B66)="","",(VLOOKUP(TRIM(B66),'Logistic Catalogue'!A:O,8,0)))</f>
        <v/>
      </c>
      <c r="H66" s="119" t="str">
        <f>IF(TRIM(B66)="","",(VLOOKUP(TRIM(B66),'Logistic Catalogue'!A:O,9,0)))</f>
        <v/>
      </c>
      <c r="I66" s="119" t="str">
        <f>IF(TRIM(B66)="","",IF($B$6="HO CHI MINH",IF(VLOOKUP(TRIM(B66),'Logistic Catalogue'!A:O,10,0)=0,"-",VLOOKUP(TRIM(B66),'Logistic Catalogue'!A:O,10,0)),IF($B$6="HANOI",IF(VLOOKUP(TRIM(B66),'Logistic Catalogue'!A:K,11,0)=0,"-",VLOOKUP(TRIM(B66),'Logistic Catalogue'!A:K,11,0)),"-")))</f>
        <v/>
      </c>
      <c r="J66" s="118" t="str">
        <f>IF(TRIM(B66)="","",VLOOKUP(TRIM(B66),'Logistic Catalogue'!A:O,13,0))</f>
        <v/>
      </c>
      <c r="K66" s="120" t="str">
        <f t="shared" si="1"/>
        <v/>
      </c>
      <c r="L66" s="121" t="str">
        <f t="shared" si="4"/>
        <v/>
      </c>
      <c r="M66" s="121" t="str">
        <f>IF(TRIM(B66)="","",IF(OR(VLOOKUP(TRIM(B66),'Logistic Catalogue'!A:R,18,0)=285,VLOOKUP(TRIM(B66),'Logistic Catalogue'!A:R,18,0)=286,VLOOKUP(TRIM(B66),'Logistic Catalogue'!A:S,19,0)&lt;&gt;"1000003"),"Confirmation of Country of Origin by SEVN",""))</f>
        <v/>
      </c>
      <c r="N66" s="135" t="str">
        <f>IF(TRIM(B66)="","",VLOOKUP(B66,'Logistic Catalogue'!A:N,14,0))</f>
        <v/>
      </c>
      <c r="O66" s="135" t="str">
        <f>IF(TRIM(B66)="","",VLOOKUP(B66,'Logistic Catalogue'!A:O,15,0))</f>
        <v/>
      </c>
      <c r="P66" s="135" t="str">
        <f>IF(TRIM(B66)="","",VLOOKUP(TRIM(B66),'Logistic Catalogue'!A:P,16,0))</f>
        <v/>
      </c>
      <c r="Q66" s="174" t="str">
        <f>IF(TRIM(B66)="","",VLOOKUP(B66,'Logistic Catalogue'!A:Q,17,0)*C66)</f>
        <v/>
      </c>
      <c r="S66" s="23" t="str">
        <f>IF(TRIM(B66)="","",IF($B$6="HO CHI MINH",VLOOKUP(TRIM(B66),'Logistic Catalogue'!A:D,4,FALSE),IF($B$6="HANOI",VLOOKUP(TRIM(B66),'Logistic Catalogue'!A:F,6,FALSE),"")))</f>
        <v/>
      </c>
      <c r="T66" s="23" t="str">
        <f t="shared" si="3"/>
        <v/>
      </c>
      <c r="U66" s="23">
        <f>IF(D66="Stock",VLOOKUP($L$6,Link!A:D,3,FALSE),VLOOKUP($L$6,Link!A:D,4,FALSE))</f>
        <v>1</v>
      </c>
      <c r="V66" s="65" t="str">
        <f>IF(TRIM(B66)="","",VLOOKUP(TRIM(B66),'Logistic Catalogue'!A:S,19,0))</f>
        <v/>
      </c>
    </row>
    <row r="67" spans="1:22" ht="13">
      <c r="A67" s="139">
        <v>52</v>
      </c>
      <c r="B67" s="9"/>
      <c r="C67" s="8"/>
      <c r="D67" s="118" t="str">
        <f>IF(TRIM(B67)="","",IF($B$6="HO CHI MINH",VLOOKUP(TRIM(B67),'Logistic Catalogue'!A:O,2,0),VLOOKUP(TRIM(B67),'Logistic Catalogue'!A:C,3,0)))</f>
        <v/>
      </c>
      <c r="E67" s="118" t="str">
        <f t="shared" si="0"/>
        <v/>
      </c>
      <c r="F67" s="118" t="str">
        <f>IF(TRIM(B67)="","",IF(AND(D67="Stock",$B$6="HANOI"),VLOOKUP(TRIM(B67),'Logistic Catalogue'!$A:$G,7,0),IF(AND(D67="Stock",$B$6="HO CHI MINH"),VLOOKUP(TRIM(B67),'Logistic Catalogue'!$A:$E,5,0),IF($B$6="HANOI",VLOOKUP(TRIM(B67),'Logistic Catalogue'!$A:$G,7,0),VLOOKUP(TRIM(B67),'Logistic Catalogue'!$A:$E,5,0)))))</f>
        <v/>
      </c>
      <c r="G67" s="119" t="str">
        <f>IF(TRIM(B67)="","",(VLOOKUP(TRIM(B67),'Logistic Catalogue'!A:O,8,0)))</f>
        <v/>
      </c>
      <c r="H67" s="119" t="str">
        <f>IF(TRIM(B67)="","",(VLOOKUP(TRIM(B67),'Logistic Catalogue'!A:O,9,0)))</f>
        <v/>
      </c>
      <c r="I67" s="119" t="str">
        <f>IF(TRIM(B67)="","",IF($B$6="HO CHI MINH",IF(VLOOKUP(TRIM(B67),'Logistic Catalogue'!A:O,10,0)=0,"-",VLOOKUP(TRIM(B67),'Logistic Catalogue'!A:O,10,0)),IF($B$6="HANOI",IF(VLOOKUP(TRIM(B67),'Logistic Catalogue'!A:K,11,0)=0,"-",VLOOKUP(TRIM(B67),'Logistic Catalogue'!A:K,11,0)),"-")))</f>
        <v/>
      </c>
      <c r="J67" s="118" t="str">
        <f>IF(TRIM(B67)="","",VLOOKUP(TRIM(B67),'Logistic Catalogue'!A:O,13,0))</f>
        <v/>
      </c>
      <c r="K67" s="120" t="str">
        <f t="shared" si="1"/>
        <v/>
      </c>
      <c r="L67" s="121" t="str">
        <f t="shared" si="4"/>
        <v/>
      </c>
      <c r="M67" s="121" t="str">
        <f>IF(TRIM(B67)="","",IF(OR(VLOOKUP(TRIM(B67),'Logistic Catalogue'!A:R,18,0)=285,VLOOKUP(TRIM(B67),'Logistic Catalogue'!A:R,18,0)=286,VLOOKUP(TRIM(B67),'Logistic Catalogue'!A:S,19,0)&lt;&gt;"1000003"),"Confirmation of Country of Origin by SEVN",""))</f>
        <v/>
      </c>
      <c r="N67" s="135" t="str">
        <f>IF(TRIM(B67)="","",VLOOKUP(B67,'Logistic Catalogue'!A:N,14,0))</f>
        <v/>
      </c>
      <c r="O67" s="135" t="str">
        <f>IF(TRIM(B67)="","",VLOOKUP(B67,'Logistic Catalogue'!A:O,15,0))</f>
        <v/>
      </c>
      <c r="P67" s="135" t="str">
        <f>IF(TRIM(B67)="","",VLOOKUP(TRIM(B67),'Logistic Catalogue'!A:P,16,0))</f>
        <v/>
      </c>
      <c r="Q67" s="174" t="str">
        <f>IF(TRIM(B67)="","",VLOOKUP(B67,'Logistic Catalogue'!A:Q,17,0)*C67)</f>
        <v/>
      </c>
      <c r="S67" s="23" t="str">
        <f>IF(TRIM(B67)="","",IF($B$6="HO CHI MINH",VLOOKUP(TRIM(B67),'Logistic Catalogue'!A:D,4,FALSE),IF($B$6="HANOI",VLOOKUP(TRIM(B67),'Logistic Catalogue'!A:F,6,FALSE),"")))</f>
        <v/>
      </c>
      <c r="T67" s="23" t="str">
        <f t="shared" si="3"/>
        <v/>
      </c>
      <c r="U67" s="23">
        <f>IF(D67="Stock",VLOOKUP($L$6,Link!A:D,3,FALSE),VLOOKUP($L$6,Link!A:D,4,FALSE))</f>
        <v>1</v>
      </c>
      <c r="V67" s="65" t="str">
        <f>IF(TRIM(B67)="","",VLOOKUP(TRIM(B67),'Logistic Catalogue'!A:S,19,0))</f>
        <v/>
      </c>
    </row>
    <row r="68" spans="1:22" ht="13">
      <c r="A68" s="67">
        <v>53</v>
      </c>
      <c r="B68" s="9"/>
      <c r="C68" s="8"/>
      <c r="D68" s="118" t="str">
        <f>IF(TRIM(B68)="","",IF($B$6="HO CHI MINH",VLOOKUP(TRIM(B68),'Logistic Catalogue'!A:O,2,0),VLOOKUP(TRIM(B68),'Logistic Catalogue'!A:C,3,0)))</f>
        <v/>
      </c>
      <c r="E68" s="118" t="str">
        <f t="shared" si="0"/>
        <v/>
      </c>
      <c r="F68" s="118" t="str">
        <f>IF(TRIM(B68)="","",IF(AND(D68="Stock",$B$6="HANOI"),VLOOKUP(TRIM(B68),'Logistic Catalogue'!$A:$G,7,0),IF(AND(D68="Stock",$B$6="HO CHI MINH"),VLOOKUP(TRIM(B68),'Logistic Catalogue'!$A:$E,5,0),IF($B$6="HANOI",VLOOKUP(TRIM(B68),'Logistic Catalogue'!$A:$G,7,0),VLOOKUP(TRIM(B68),'Logistic Catalogue'!$A:$E,5,0)))))</f>
        <v/>
      </c>
      <c r="G68" s="119" t="str">
        <f>IF(TRIM(B68)="","",(VLOOKUP(TRIM(B68),'Logistic Catalogue'!A:O,8,0)))</f>
        <v/>
      </c>
      <c r="H68" s="119" t="str">
        <f>IF(TRIM(B68)="","",(VLOOKUP(TRIM(B68),'Logistic Catalogue'!A:O,9,0)))</f>
        <v/>
      </c>
      <c r="I68" s="119" t="str">
        <f>IF(TRIM(B68)="","",IF($B$6="HO CHI MINH",IF(VLOOKUP(TRIM(B68),'Logistic Catalogue'!A:O,10,0)=0,"-",VLOOKUP(TRIM(B68),'Logistic Catalogue'!A:O,10,0)),IF($B$6="HANOI",IF(VLOOKUP(TRIM(B68),'Logistic Catalogue'!A:K,11,0)=0,"-",VLOOKUP(TRIM(B68),'Logistic Catalogue'!A:K,11,0)),"-")))</f>
        <v/>
      </c>
      <c r="J68" s="118" t="str">
        <f>IF(TRIM(B68)="","",VLOOKUP(TRIM(B68),'Logistic Catalogue'!A:O,13,0))</f>
        <v/>
      </c>
      <c r="K68" s="120" t="str">
        <f t="shared" si="1"/>
        <v/>
      </c>
      <c r="L68" s="121" t="str">
        <f t="shared" si="4"/>
        <v/>
      </c>
      <c r="M68" s="121" t="str">
        <f>IF(TRIM(B68)="","",IF(OR(VLOOKUP(TRIM(B68),'Logistic Catalogue'!A:R,18,0)=285,VLOOKUP(TRIM(B68),'Logistic Catalogue'!A:R,18,0)=286,VLOOKUP(TRIM(B68),'Logistic Catalogue'!A:S,19,0)&lt;&gt;"1000003"),"Confirmation of Country of Origin by SEVN",""))</f>
        <v/>
      </c>
      <c r="N68" s="135" t="str">
        <f>IF(TRIM(B68)="","",VLOOKUP(B68,'Logistic Catalogue'!A:N,14,0))</f>
        <v/>
      </c>
      <c r="O68" s="135" t="str">
        <f>IF(TRIM(B68)="","",VLOOKUP(B68,'Logistic Catalogue'!A:O,15,0))</f>
        <v/>
      </c>
      <c r="P68" s="135" t="str">
        <f>IF(TRIM(B68)="","",VLOOKUP(TRIM(B68),'Logistic Catalogue'!A:P,16,0))</f>
        <v/>
      </c>
      <c r="Q68" s="174" t="str">
        <f>IF(TRIM(B68)="","",VLOOKUP(B68,'Logistic Catalogue'!A:Q,17,0)*C68)</f>
        <v/>
      </c>
      <c r="S68" s="23" t="str">
        <f>IF(TRIM(B68)="","",IF($B$6="HO CHI MINH",VLOOKUP(TRIM(B68),'Logistic Catalogue'!A:D,4,FALSE),IF($B$6="HANOI",VLOOKUP(TRIM(B68),'Logistic Catalogue'!A:F,6,FALSE),"")))</f>
        <v/>
      </c>
      <c r="T68" s="23" t="str">
        <f t="shared" si="3"/>
        <v/>
      </c>
      <c r="U68" s="23">
        <f>IF(D68="Stock",VLOOKUP($L$6,Link!A:D,3,FALSE),VLOOKUP($L$6,Link!A:D,4,FALSE))</f>
        <v>1</v>
      </c>
      <c r="V68" s="65" t="str">
        <f>IF(TRIM(B68)="","",VLOOKUP(TRIM(B68),'Logistic Catalogue'!A:S,19,0))</f>
        <v/>
      </c>
    </row>
    <row r="69" spans="1:22" ht="13">
      <c r="A69" s="139">
        <v>54</v>
      </c>
      <c r="B69" s="9"/>
      <c r="C69" s="8"/>
      <c r="D69" s="118" t="str">
        <f>IF(TRIM(B69)="","",IF($B$6="HO CHI MINH",VLOOKUP(TRIM(B69),'Logistic Catalogue'!A:O,2,0),VLOOKUP(TRIM(B69),'Logistic Catalogue'!A:C,3,0)))</f>
        <v/>
      </c>
      <c r="E69" s="118" t="str">
        <f t="shared" si="0"/>
        <v/>
      </c>
      <c r="F69" s="118" t="str">
        <f>IF(TRIM(B69)="","",IF(AND(D69="Stock",$B$6="HANOI"),VLOOKUP(TRIM(B69),'Logistic Catalogue'!$A:$G,7,0),IF(AND(D69="Stock",$B$6="HO CHI MINH"),VLOOKUP(TRIM(B69),'Logistic Catalogue'!$A:$E,5,0),IF($B$6="HANOI",VLOOKUP(TRIM(B69),'Logistic Catalogue'!$A:$G,7,0),VLOOKUP(TRIM(B69),'Logistic Catalogue'!$A:$E,5,0)))))</f>
        <v/>
      </c>
      <c r="G69" s="119" t="str">
        <f>IF(TRIM(B69)="","",(VLOOKUP(TRIM(B69),'Logistic Catalogue'!A:O,8,0)))</f>
        <v/>
      </c>
      <c r="H69" s="119" t="str">
        <f>IF(TRIM(B69)="","",(VLOOKUP(TRIM(B69),'Logistic Catalogue'!A:O,9,0)))</f>
        <v/>
      </c>
      <c r="I69" s="119" t="str">
        <f>IF(TRIM(B69)="","",IF($B$6="HO CHI MINH",IF(VLOOKUP(TRIM(B69),'Logistic Catalogue'!A:O,10,0)=0,"-",VLOOKUP(TRIM(B69),'Logistic Catalogue'!A:O,10,0)),IF($B$6="HANOI",IF(VLOOKUP(TRIM(B69),'Logistic Catalogue'!A:K,11,0)=0,"-",VLOOKUP(TRIM(B69),'Logistic Catalogue'!A:K,11,0)),"-")))</f>
        <v/>
      </c>
      <c r="J69" s="118" t="str">
        <f>IF(TRIM(B69)="","",VLOOKUP(TRIM(B69),'Logistic Catalogue'!A:O,13,0))</f>
        <v/>
      </c>
      <c r="K69" s="120" t="str">
        <f t="shared" si="1"/>
        <v/>
      </c>
      <c r="L69" s="121" t="str">
        <f t="shared" si="4"/>
        <v/>
      </c>
      <c r="M69" s="121" t="str">
        <f>IF(TRIM(B69)="","",IF(OR(VLOOKUP(TRIM(B69),'Logistic Catalogue'!A:R,18,0)=285,VLOOKUP(TRIM(B69),'Logistic Catalogue'!A:R,18,0)=286,VLOOKUP(TRIM(B69),'Logistic Catalogue'!A:S,19,0)&lt;&gt;"1000003"),"Confirmation of Country of Origin by SEVN",""))</f>
        <v/>
      </c>
      <c r="N69" s="135" t="str">
        <f>IF(TRIM(B69)="","",VLOOKUP(B69,'Logistic Catalogue'!A:N,14,0))</f>
        <v/>
      </c>
      <c r="O69" s="135" t="str">
        <f>IF(TRIM(B69)="","",VLOOKUP(B69,'Logistic Catalogue'!A:O,15,0))</f>
        <v/>
      </c>
      <c r="P69" s="135" t="str">
        <f>IF(TRIM(B69)="","",VLOOKUP(TRIM(B69),'Logistic Catalogue'!A:P,16,0))</f>
        <v/>
      </c>
      <c r="Q69" s="174" t="str">
        <f>IF(TRIM(B69)="","",VLOOKUP(B69,'Logistic Catalogue'!A:Q,17,0)*C69)</f>
        <v/>
      </c>
      <c r="S69" s="23" t="str">
        <f>IF(TRIM(B69)="","",IF($B$6="HO CHI MINH",VLOOKUP(TRIM(B69),'Logistic Catalogue'!A:D,4,FALSE),IF($B$6="HANOI",VLOOKUP(TRIM(B69),'Logistic Catalogue'!A:F,6,FALSE),"")))</f>
        <v/>
      </c>
      <c r="T69" s="23" t="str">
        <f t="shared" si="3"/>
        <v/>
      </c>
      <c r="U69" s="23">
        <f>IF(D69="Stock",VLOOKUP($L$6,Link!A:D,3,FALSE),VLOOKUP($L$6,Link!A:D,4,FALSE))</f>
        <v>1</v>
      </c>
      <c r="V69" s="65" t="str">
        <f>IF(TRIM(B69)="","",VLOOKUP(TRIM(B69),'Logistic Catalogue'!A:S,19,0))</f>
        <v/>
      </c>
    </row>
    <row r="70" spans="1:22" ht="13">
      <c r="A70" s="67">
        <v>55</v>
      </c>
      <c r="B70" s="9"/>
      <c r="C70" s="8"/>
      <c r="D70" s="118" t="str">
        <f>IF(TRIM(B70)="","",IF($B$6="HO CHI MINH",VLOOKUP(TRIM(B70),'Logistic Catalogue'!A:O,2,0),VLOOKUP(TRIM(B70),'Logistic Catalogue'!A:C,3,0)))</f>
        <v/>
      </c>
      <c r="E70" s="118" t="str">
        <f t="shared" si="0"/>
        <v/>
      </c>
      <c r="F70" s="118" t="str">
        <f>IF(TRIM(B70)="","",IF(AND(D70="Stock",$B$6="HANOI"),VLOOKUP(TRIM(B70),'Logistic Catalogue'!$A:$G,7,0),IF(AND(D70="Stock",$B$6="HO CHI MINH"),VLOOKUP(TRIM(B70),'Logistic Catalogue'!$A:$E,5,0),IF($B$6="HANOI",VLOOKUP(TRIM(B70),'Logistic Catalogue'!$A:$G,7,0),VLOOKUP(TRIM(B70),'Logistic Catalogue'!$A:$E,5,0)))))</f>
        <v/>
      </c>
      <c r="G70" s="119" t="str">
        <f>IF(TRIM(B70)="","",(VLOOKUP(TRIM(B70),'Logistic Catalogue'!A:O,8,0)))</f>
        <v/>
      </c>
      <c r="H70" s="119" t="str">
        <f>IF(TRIM(B70)="","",(VLOOKUP(TRIM(B70),'Logistic Catalogue'!A:O,9,0)))</f>
        <v/>
      </c>
      <c r="I70" s="119" t="str">
        <f>IF(TRIM(B70)="","",IF($B$6="HO CHI MINH",IF(VLOOKUP(TRIM(B70),'Logistic Catalogue'!A:O,10,0)=0,"-",VLOOKUP(TRIM(B70),'Logistic Catalogue'!A:O,10,0)),IF($B$6="HANOI",IF(VLOOKUP(TRIM(B70),'Logistic Catalogue'!A:K,11,0)=0,"-",VLOOKUP(TRIM(B70),'Logistic Catalogue'!A:K,11,0)),"-")))</f>
        <v/>
      </c>
      <c r="J70" s="118" t="str">
        <f>IF(TRIM(B70)="","",VLOOKUP(TRIM(B70),'Logistic Catalogue'!A:O,13,0))</f>
        <v/>
      </c>
      <c r="K70" s="120" t="str">
        <f t="shared" si="1"/>
        <v/>
      </c>
      <c r="L70" s="121" t="str">
        <f t="shared" si="4"/>
        <v/>
      </c>
      <c r="M70" s="121" t="str">
        <f>IF(TRIM(B70)="","",IF(OR(VLOOKUP(TRIM(B70),'Logistic Catalogue'!A:R,18,0)=285,VLOOKUP(TRIM(B70),'Logistic Catalogue'!A:R,18,0)=286,VLOOKUP(TRIM(B70),'Logistic Catalogue'!A:S,19,0)&lt;&gt;"1000003"),"Confirmation of Country of Origin by SEVN",""))</f>
        <v/>
      </c>
      <c r="N70" s="135" t="str">
        <f>IF(TRIM(B70)="","",VLOOKUP(B70,'Logistic Catalogue'!A:N,14,0))</f>
        <v/>
      </c>
      <c r="O70" s="135" t="str">
        <f>IF(TRIM(B70)="","",VLOOKUP(B70,'Logistic Catalogue'!A:O,15,0))</f>
        <v/>
      </c>
      <c r="P70" s="135" t="str">
        <f>IF(TRIM(B70)="","",VLOOKUP(TRIM(B70),'Logistic Catalogue'!A:P,16,0))</f>
        <v/>
      </c>
      <c r="Q70" s="174" t="str">
        <f>IF(TRIM(B70)="","",VLOOKUP(B70,'Logistic Catalogue'!A:Q,17,0)*C70)</f>
        <v/>
      </c>
      <c r="S70" s="23" t="str">
        <f>IF(TRIM(B70)="","",IF($B$6="HO CHI MINH",VLOOKUP(TRIM(B70),'Logistic Catalogue'!A:D,4,FALSE),IF($B$6="HANOI",VLOOKUP(TRIM(B70),'Logistic Catalogue'!A:F,6,FALSE),"")))</f>
        <v/>
      </c>
      <c r="T70" s="23" t="str">
        <f t="shared" si="3"/>
        <v/>
      </c>
      <c r="U70" s="23">
        <f>IF(D70="Stock",VLOOKUP($L$6,Link!A:D,3,FALSE),VLOOKUP($L$6,Link!A:D,4,FALSE))</f>
        <v>1</v>
      </c>
      <c r="V70" s="65" t="str">
        <f>IF(TRIM(B70)="","",VLOOKUP(TRIM(B70),'Logistic Catalogue'!A:S,19,0))</f>
        <v/>
      </c>
    </row>
    <row r="71" spans="1:22" ht="13">
      <c r="A71" s="139">
        <v>56</v>
      </c>
      <c r="B71" s="9"/>
      <c r="C71" s="8"/>
      <c r="D71" s="118" t="str">
        <f>IF(TRIM(B71)="","",IF($B$6="HO CHI MINH",VLOOKUP(TRIM(B71),'Logistic Catalogue'!A:O,2,0),VLOOKUP(TRIM(B71),'Logistic Catalogue'!A:C,3,0)))</f>
        <v/>
      </c>
      <c r="E71" s="118" t="str">
        <f t="shared" si="0"/>
        <v/>
      </c>
      <c r="F71" s="118" t="str">
        <f>IF(TRIM(B71)="","",IF(AND(D71="Stock",$B$6="HANOI"),VLOOKUP(TRIM(B71),'Logistic Catalogue'!$A:$G,7,0),IF(AND(D71="Stock",$B$6="HO CHI MINH"),VLOOKUP(TRIM(B71),'Logistic Catalogue'!$A:$E,5,0),IF($B$6="HANOI",VLOOKUP(TRIM(B71),'Logistic Catalogue'!$A:$G,7,0),VLOOKUP(TRIM(B71),'Logistic Catalogue'!$A:$E,5,0)))))</f>
        <v/>
      </c>
      <c r="G71" s="119" t="str">
        <f>IF(TRIM(B71)="","",(VLOOKUP(TRIM(B71),'Logistic Catalogue'!A:O,8,0)))</f>
        <v/>
      </c>
      <c r="H71" s="119" t="str">
        <f>IF(TRIM(B71)="","",(VLOOKUP(TRIM(B71),'Logistic Catalogue'!A:O,9,0)))</f>
        <v/>
      </c>
      <c r="I71" s="119" t="str">
        <f>IF(TRIM(B71)="","",IF($B$6="HO CHI MINH",IF(VLOOKUP(TRIM(B71),'Logistic Catalogue'!A:O,10,0)=0,"-",VLOOKUP(TRIM(B71),'Logistic Catalogue'!A:O,10,0)),IF($B$6="HANOI",IF(VLOOKUP(TRIM(B71),'Logistic Catalogue'!A:K,11,0)=0,"-",VLOOKUP(TRIM(B71),'Logistic Catalogue'!A:K,11,0)),"-")))</f>
        <v/>
      </c>
      <c r="J71" s="118" t="str">
        <f>IF(TRIM(B71)="","",VLOOKUP(TRIM(B71),'Logistic Catalogue'!A:O,13,0))</f>
        <v/>
      </c>
      <c r="K71" s="120" t="str">
        <f t="shared" si="1"/>
        <v/>
      </c>
      <c r="L71" s="121" t="str">
        <f t="shared" si="4"/>
        <v/>
      </c>
      <c r="M71" s="121" t="str">
        <f>IF(TRIM(B71)="","",IF(OR(VLOOKUP(TRIM(B71),'Logistic Catalogue'!A:R,18,0)=285,VLOOKUP(TRIM(B71),'Logistic Catalogue'!A:R,18,0)=286,VLOOKUP(TRIM(B71),'Logistic Catalogue'!A:S,19,0)&lt;&gt;"1000003"),"Confirmation of Country of Origin by SEVN",""))</f>
        <v/>
      </c>
      <c r="N71" s="135" t="str">
        <f>IF(TRIM(B71)="","",VLOOKUP(B71,'Logistic Catalogue'!A:N,14,0))</f>
        <v/>
      </c>
      <c r="O71" s="135" t="str">
        <f>IF(TRIM(B71)="","",VLOOKUP(B71,'Logistic Catalogue'!A:O,15,0))</f>
        <v/>
      </c>
      <c r="P71" s="135" t="str">
        <f>IF(TRIM(B71)="","",VLOOKUP(TRIM(B71),'Logistic Catalogue'!A:P,16,0))</f>
        <v/>
      </c>
      <c r="Q71" s="174" t="str">
        <f>IF(TRIM(B71)="","",VLOOKUP(B71,'Logistic Catalogue'!A:Q,17,0)*C71)</f>
        <v/>
      </c>
      <c r="S71" s="23" t="str">
        <f>IF(TRIM(B71)="","",IF($B$6="HO CHI MINH",VLOOKUP(TRIM(B71),'Logistic Catalogue'!A:D,4,FALSE),IF($B$6="HANOI",VLOOKUP(TRIM(B71),'Logistic Catalogue'!A:F,6,FALSE),"")))</f>
        <v/>
      </c>
      <c r="T71" s="23" t="str">
        <f t="shared" si="3"/>
        <v/>
      </c>
      <c r="U71" s="23">
        <f>IF(D71="Stock",VLOOKUP($L$6,Link!A:D,3,FALSE),VLOOKUP($L$6,Link!A:D,4,FALSE))</f>
        <v>1</v>
      </c>
      <c r="V71" s="65" t="str">
        <f>IF(TRIM(B71)="","",VLOOKUP(TRIM(B71),'Logistic Catalogue'!A:S,19,0))</f>
        <v/>
      </c>
    </row>
    <row r="72" spans="1:22" ht="13">
      <c r="A72" s="67">
        <v>57</v>
      </c>
      <c r="B72" s="9"/>
      <c r="C72" s="8"/>
      <c r="D72" s="118" t="str">
        <f>IF(TRIM(B72)="","",IF($B$6="HO CHI MINH",VLOOKUP(TRIM(B72),'Logistic Catalogue'!A:O,2,0),VLOOKUP(TRIM(B72),'Logistic Catalogue'!A:C,3,0)))</f>
        <v/>
      </c>
      <c r="E72" s="118" t="str">
        <f t="shared" si="0"/>
        <v/>
      </c>
      <c r="F72" s="118" t="str">
        <f>IF(TRIM(B72)="","",IF(AND(D72="Stock",$B$6="HANOI"),VLOOKUP(TRIM(B72),'Logistic Catalogue'!$A:$G,7,0),IF(AND(D72="Stock",$B$6="HO CHI MINH"),VLOOKUP(TRIM(B72),'Logistic Catalogue'!$A:$E,5,0),IF($B$6="HANOI",VLOOKUP(TRIM(B72),'Logistic Catalogue'!$A:$G,7,0),VLOOKUP(TRIM(B72),'Logistic Catalogue'!$A:$E,5,0)))))</f>
        <v/>
      </c>
      <c r="G72" s="119" t="str">
        <f>IF(TRIM(B72)="","",(VLOOKUP(TRIM(B72),'Logistic Catalogue'!A:O,8,0)))</f>
        <v/>
      </c>
      <c r="H72" s="119" t="str">
        <f>IF(TRIM(B72)="","",(VLOOKUP(TRIM(B72),'Logistic Catalogue'!A:O,9,0)))</f>
        <v/>
      </c>
      <c r="I72" s="119" t="str">
        <f>IF(TRIM(B72)="","",IF($B$6="HO CHI MINH",IF(VLOOKUP(TRIM(B72),'Logistic Catalogue'!A:O,10,0)=0,"-",VLOOKUP(TRIM(B72),'Logistic Catalogue'!A:O,10,0)),IF($B$6="HANOI",IF(VLOOKUP(TRIM(B72),'Logistic Catalogue'!A:K,11,0)=0,"-",VLOOKUP(TRIM(B72),'Logistic Catalogue'!A:K,11,0)),"-")))</f>
        <v/>
      </c>
      <c r="J72" s="118" t="str">
        <f>IF(TRIM(B72)="","",VLOOKUP(TRIM(B72),'Logistic Catalogue'!A:O,13,0))</f>
        <v/>
      </c>
      <c r="K72" s="120" t="str">
        <f t="shared" si="1"/>
        <v/>
      </c>
      <c r="L72" s="121" t="str">
        <f t="shared" si="4"/>
        <v/>
      </c>
      <c r="M72" s="121" t="str">
        <f>IF(TRIM(B72)="","",IF(OR(VLOOKUP(TRIM(B72),'Logistic Catalogue'!A:R,18,0)=285,VLOOKUP(TRIM(B72),'Logistic Catalogue'!A:R,18,0)=286,VLOOKUP(TRIM(B72),'Logistic Catalogue'!A:S,19,0)&lt;&gt;"1000003"),"Confirmation of Country of Origin by SEVN",""))</f>
        <v/>
      </c>
      <c r="N72" s="135" t="str">
        <f>IF(TRIM(B72)="","",VLOOKUP(B72,'Logistic Catalogue'!A:N,14,0))</f>
        <v/>
      </c>
      <c r="O72" s="135" t="str">
        <f>IF(TRIM(B72)="","",VLOOKUP(B72,'Logistic Catalogue'!A:O,15,0))</f>
        <v/>
      </c>
      <c r="P72" s="135" t="str">
        <f>IF(TRIM(B72)="","",VLOOKUP(TRIM(B72),'Logistic Catalogue'!A:P,16,0))</f>
        <v/>
      </c>
      <c r="Q72" s="174" t="str">
        <f>IF(TRIM(B72)="","",VLOOKUP(B72,'Logistic Catalogue'!A:Q,17,0)*C72)</f>
        <v/>
      </c>
      <c r="S72" s="23" t="str">
        <f>IF(TRIM(B72)="","",IF($B$6="HO CHI MINH",VLOOKUP(TRIM(B72),'Logistic Catalogue'!A:D,4,FALSE),IF($B$6="HANOI",VLOOKUP(TRIM(B72),'Logistic Catalogue'!A:F,6,FALSE),"")))</f>
        <v/>
      </c>
      <c r="T72" s="23" t="str">
        <f t="shared" si="3"/>
        <v/>
      </c>
      <c r="U72" s="23">
        <f>IF(D72="Stock",VLOOKUP($L$6,Link!A:D,3,FALSE),VLOOKUP($L$6,Link!A:D,4,FALSE))</f>
        <v>1</v>
      </c>
      <c r="V72" s="65" t="str">
        <f>IF(TRIM(B72)="","",VLOOKUP(TRIM(B72),'Logistic Catalogue'!A:S,19,0))</f>
        <v/>
      </c>
    </row>
    <row r="73" spans="1:22" ht="13">
      <c r="A73" s="139">
        <v>58</v>
      </c>
      <c r="B73" s="9"/>
      <c r="C73" s="8"/>
      <c r="D73" s="118" t="str">
        <f>IF(TRIM(B73)="","",IF($B$6="HO CHI MINH",VLOOKUP(TRIM(B73),'Logistic Catalogue'!A:O,2,0),VLOOKUP(TRIM(B73),'Logistic Catalogue'!A:C,3,0)))</f>
        <v/>
      </c>
      <c r="E73" s="118" t="str">
        <f t="shared" si="0"/>
        <v/>
      </c>
      <c r="F73" s="118" t="str">
        <f>IF(TRIM(B73)="","",IF(AND(D73="Stock",$B$6="HANOI"),VLOOKUP(TRIM(B73),'Logistic Catalogue'!$A:$G,7,0),IF(AND(D73="Stock",$B$6="HO CHI MINH"),VLOOKUP(TRIM(B73),'Logistic Catalogue'!$A:$E,5,0),IF($B$6="HANOI",VLOOKUP(TRIM(B73),'Logistic Catalogue'!$A:$G,7,0),VLOOKUP(TRIM(B73),'Logistic Catalogue'!$A:$E,5,0)))))</f>
        <v/>
      </c>
      <c r="G73" s="119" t="str">
        <f>IF(TRIM(B73)="","",(VLOOKUP(TRIM(B73),'Logistic Catalogue'!A:O,8,0)))</f>
        <v/>
      </c>
      <c r="H73" s="119" t="str">
        <f>IF(TRIM(B73)="","",(VLOOKUP(TRIM(B73),'Logistic Catalogue'!A:O,9,0)))</f>
        <v/>
      </c>
      <c r="I73" s="119" t="str">
        <f>IF(TRIM(B73)="","",IF($B$6="HO CHI MINH",IF(VLOOKUP(TRIM(B73),'Logistic Catalogue'!A:O,10,0)=0,"-",VLOOKUP(TRIM(B73),'Logistic Catalogue'!A:O,10,0)),IF($B$6="HANOI",IF(VLOOKUP(TRIM(B73),'Logistic Catalogue'!A:K,11,0)=0,"-",VLOOKUP(TRIM(B73),'Logistic Catalogue'!A:K,11,0)),"-")))</f>
        <v/>
      </c>
      <c r="J73" s="118" t="str">
        <f>IF(TRIM(B73)="","",VLOOKUP(TRIM(B73),'Logistic Catalogue'!A:O,13,0))</f>
        <v/>
      </c>
      <c r="K73" s="120" t="str">
        <f t="shared" si="1"/>
        <v/>
      </c>
      <c r="L73" s="121" t="str">
        <f t="shared" si="4"/>
        <v/>
      </c>
      <c r="M73" s="121" t="str">
        <f>IF(TRIM(B73)="","",IF(OR(VLOOKUP(TRIM(B73),'Logistic Catalogue'!A:R,18,0)=285,VLOOKUP(TRIM(B73),'Logistic Catalogue'!A:R,18,0)=286,VLOOKUP(TRIM(B73),'Logistic Catalogue'!A:S,19,0)&lt;&gt;"1000003"),"Confirmation of Country of Origin by SEVN",""))</f>
        <v/>
      </c>
      <c r="N73" s="135" t="str">
        <f>IF(TRIM(B73)="","",VLOOKUP(B73,'Logistic Catalogue'!A:N,14,0))</f>
        <v/>
      </c>
      <c r="O73" s="135" t="str">
        <f>IF(TRIM(B73)="","",VLOOKUP(B73,'Logistic Catalogue'!A:O,15,0))</f>
        <v/>
      </c>
      <c r="P73" s="135" t="str">
        <f>IF(TRIM(B73)="","",VLOOKUP(TRIM(B73),'Logistic Catalogue'!A:P,16,0))</f>
        <v/>
      </c>
      <c r="Q73" s="174" t="str">
        <f>IF(TRIM(B73)="","",VLOOKUP(B73,'Logistic Catalogue'!A:Q,17,0)*C73)</f>
        <v/>
      </c>
      <c r="S73" s="23" t="str">
        <f>IF(TRIM(B73)="","",IF($B$6="HO CHI MINH",VLOOKUP(TRIM(B73),'Logistic Catalogue'!A:D,4,FALSE),IF($B$6="HANOI",VLOOKUP(TRIM(B73),'Logistic Catalogue'!A:F,6,FALSE),"")))</f>
        <v/>
      </c>
      <c r="T73" s="23" t="str">
        <f t="shared" si="3"/>
        <v/>
      </c>
      <c r="U73" s="23">
        <f>IF(D73="Stock",VLOOKUP($L$6,Link!A:D,3,FALSE),VLOOKUP($L$6,Link!A:D,4,FALSE))</f>
        <v>1</v>
      </c>
      <c r="V73" s="65" t="str">
        <f>IF(TRIM(B73)="","",VLOOKUP(TRIM(B73),'Logistic Catalogue'!A:S,19,0))</f>
        <v/>
      </c>
    </row>
    <row r="74" spans="1:22" ht="13">
      <c r="A74" s="67">
        <v>59</v>
      </c>
      <c r="B74" s="9"/>
      <c r="C74" s="8"/>
      <c r="D74" s="118" t="str">
        <f>IF(TRIM(B74)="","",IF($B$6="HO CHI MINH",VLOOKUP(TRIM(B74),'Logistic Catalogue'!A:O,2,0),VLOOKUP(TRIM(B74),'Logistic Catalogue'!A:C,3,0)))</f>
        <v/>
      </c>
      <c r="E74" s="118" t="str">
        <f t="shared" si="0"/>
        <v/>
      </c>
      <c r="F74" s="118" t="str">
        <f>IF(TRIM(B74)="","",IF(AND(D74="Stock",$B$6="HANOI"),VLOOKUP(TRIM(B74),'Logistic Catalogue'!$A:$G,7,0),IF(AND(D74="Stock",$B$6="HO CHI MINH"),VLOOKUP(TRIM(B74),'Logistic Catalogue'!$A:$E,5,0),IF($B$6="HANOI",VLOOKUP(TRIM(B74),'Logistic Catalogue'!$A:$G,7,0),VLOOKUP(TRIM(B74),'Logistic Catalogue'!$A:$E,5,0)))))</f>
        <v/>
      </c>
      <c r="G74" s="119" t="str">
        <f>IF(TRIM(B74)="","",(VLOOKUP(TRIM(B74),'Logistic Catalogue'!A:O,8,0)))</f>
        <v/>
      </c>
      <c r="H74" s="119" t="str">
        <f>IF(TRIM(B74)="","",(VLOOKUP(TRIM(B74),'Logistic Catalogue'!A:O,9,0)))</f>
        <v/>
      </c>
      <c r="I74" s="119" t="str">
        <f>IF(TRIM(B74)="","",IF($B$6="HO CHI MINH",IF(VLOOKUP(TRIM(B74),'Logistic Catalogue'!A:O,10,0)=0,"-",VLOOKUP(TRIM(B74),'Logistic Catalogue'!A:O,10,0)),IF($B$6="HANOI",IF(VLOOKUP(TRIM(B74),'Logistic Catalogue'!A:K,11,0)=0,"-",VLOOKUP(TRIM(B74),'Logistic Catalogue'!A:K,11,0)),"-")))</f>
        <v/>
      </c>
      <c r="J74" s="118" t="str">
        <f>IF(TRIM(B74)="","",VLOOKUP(TRIM(B74),'Logistic Catalogue'!A:O,13,0))</f>
        <v/>
      </c>
      <c r="K74" s="120" t="str">
        <f t="shared" si="1"/>
        <v/>
      </c>
      <c r="L74" s="121" t="str">
        <f t="shared" si="4"/>
        <v/>
      </c>
      <c r="M74" s="121" t="str">
        <f>IF(TRIM(B74)="","",IF(OR(VLOOKUP(TRIM(B74),'Logistic Catalogue'!A:R,18,0)=285,VLOOKUP(TRIM(B74),'Logistic Catalogue'!A:R,18,0)=286,VLOOKUP(TRIM(B74),'Logistic Catalogue'!A:S,19,0)&lt;&gt;"1000003"),"Confirmation of Country of Origin by SEVN",""))</f>
        <v/>
      </c>
      <c r="N74" s="135" t="str">
        <f>IF(TRIM(B74)="","",VLOOKUP(B74,'Logistic Catalogue'!A:N,14,0))</f>
        <v/>
      </c>
      <c r="O74" s="135" t="str">
        <f>IF(TRIM(B74)="","",VLOOKUP(B74,'Logistic Catalogue'!A:O,15,0))</f>
        <v/>
      </c>
      <c r="P74" s="135" t="str">
        <f>IF(TRIM(B74)="","",VLOOKUP(TRIM(B74),'Logistic Catalogue'!A:P,16,0))</f>
        <v/>
      </c>
      <c r="Q74" s="174" t="str">
        <f>IF(TRIM(B74)="","",VLOOKUP(B74,'Logistic Catalogue'!A:Q,17,0)*C74)</f>
        <v/>
      </c>
      <c r="S74" s="23" t="str">
        <f>IF(TRIM(B74)="","",IF($B$6="HO CHI MINH",VLOOKUP(TRIM(B74),'Logistic Catalogue'!A:D,4,FALSE),IF($B$6="HANOI",VLOOKUP(TRIM(B74),'Logistic Catalogue'!A:F,6,FALSE),"")))</f>
        <v/>
      </c>
      <c r="T74" s="23" t="str">
        <f t="shared" si="3"/>
        <v/>
      </c>
      <c r="U74" s="23">
        <f>IF(D74="Stock",VLOOKUP($L$6,Link!A:D,3,FALSE),VLOOKUP($L$6,Link!A:D,4,FALSE))</f>
        <v>1</v>
      </c>
      <c r="V74" s="65" t="str">
        <f>IF(TRIM(B74)="","",VLOOKUP(TRIM(B74),'Logistic Catalogue'!A:S,19,0))</f>
        <v/>
      </c>
    </row>
    <row r="75" spans="1:22" ht="13">
      <c r="A75" s="139">
        <v>60</v>
      </c>
      <c r="B75" s="9"/>
      <c r="C75" s="8"/>
      <c r="D75" s="118" t="str">
        <f>IF(TRIM(B75)="","",IF($B$6="HO CHI MINH",VLOOKUP(TRIM(B75),'Logistic Catalogue'!A:O,2,0),VLOOKUP(TRIM(B75),'Logistic Catalogue'!A:C,3,0)))</f>
        <v/>
      </c>
      <c r="E75" s="118" t="str">
        <f t="shared" si="0"/>
        <v/>
      </c>
      <c r="F75" s="118" t="str">
        <f>IF(TRIM(B75)="","",IF(AND(D75="Stock",$B$6="HANOI"),VLOOKUP(TRIM(B75),'Logistic Catalogue'!$A:$G,7,0),IF(AND(D75="Stock",$B$6="HO CHI MINH"),VLOOKUP(TRIM(B75),'Logistic Catalogue'!$A:$E,5,0),IF($B$6="HANOI",VLOOKUP(TRIM(B75),'Logistic Catalogue'!$A:$G,7,0),VLOOKUP(TRIM(B75),'Logistic Catalogue'!$A:$E,5,0)))))</f>
        <v/>
      </c>
      <c r="G75" s="119" t="str">
        <f>IF(TRIM(B75)="","",(VLOOKUP(TRIM(B75),'Logistic Catalogue'!A:O,8,0)))</f>
        <v/>
      </c>
      <c r="H75" s="119" t="str">
        <f>IF(TRIM(B75)="","",(VLOOKUP(TRIM(B75),'Logistic Catalogue'!A:O,9,0)))</f>
        <v/>
      </c>
      <c r="I75" s="119" t="str">
        <f>IF(TRIM(B75)="","",IF($B$6="HO CHI MINH",IF(VLOOKUP(TRIM(B75),'Logistic Catalogue'!A:O,10,0)=0,"-",VLOOKUP(TRIM(B75),'Logistic Catalogue'!A:O,10,0)),IF($B$6="HANOI",IF(VLOOKUP(TRIM(B75),'Logistic Catalogue'!A:K,11,0)=0,"-",VLOOKUP(TRIM(B75),'Logistic Catalogue'!A:K,11,0)),"-")))</f>
        <v/>
      </c>
      <c r="J75" s="118" t="str">
        <f>IF(TRIM(B75)="","",VLOOKUP(TRIM(B75),'Logistic Catalogue'!A:O,13,0))</f>
        <v/>
      </c>
      <c r="K75" s="120" t="str">
        <f t="shared" si="1"/>
        <v/>
      </c>
      <c r="L75" s="121" t="str">
        <f t="shared" si="4"/>
        <v/>
      </c>
      <c r="M75" s="121" t="str">
        <f>IF(TRIM(B75)="","",IF(OR(VLOOKUP(TRIM(B75),'Logistic Catalogue'!A:R,18,0)=285,VLOOKUP(TRIM(B75),'Logistic Catalogue'!A:R,18,0)=286,VLOOKUP(TRIM(B75),'Logistic Catalogue'!A:S,19,0)&lt;&gt;"1000003"),"Confirmation of Country of Origin by SEVN",""))</f>
        <v/>
      </c>
      <c r="N75" s="135" t="str">
        <f>IF(TRIM(B75)="","",VLOOKUP(B75,'Logistic Catalogue'!A:N,14,0))</f>
        <v/>
      </c>
      <c r="O75" s="135" t="str">
        <f>IF(TRIM(B75)="","",VLOOKUP(B75,'Logistic Catalogue'!A:O,15,0))</f>
        <v/>
      </c>
      <c r="P75" s="135" t="str">
        <f>IF(TRIM(B75)="","",VLOOKUP(TRIM(B75),'Logistic Catalogue'!A:P,16,0))</f>
        <v/>
      </c>
      <c r="Q75" s="174" t="str">
        <f>IF(TRIM(B75)="","",VLOOKUP(B75,'Logistic Catalogue'!A:Q,17,0)*C75)</f>
        <v/>
      </c>
      <c r="S75" s="23" t="str">
        <f>IF(TRIM(B75)="","",IF($B$6="HO CHI MINH",VLOOKUP(TRIM(B75),'Logistic Catalogue'!A:D,4,FALSE),IF($B$6="HANOI",VLOOKUP(TRIM(B75),'Logistic Catalogue'!A:F,6,FALSE),"")))</f>
        <v/>
      </c>
      <c r="T75" s="23" t="str">
        <f t="shared" si="3"/>
        <v/>
      </c>
      <c r="U75" s="23">
        <f>IF(D75="Stock",VLOOKUP($L$6,Link!A:D,3,FALSE),VLOOKUP($L$6,Link!A:D,4,FALSE))</f>
        <v>1</v>
      </c>
      <c r="V75" s="65" t="str">
        <f>IF(TRIM(B75)="","",VLOOKUP(TRIM(B75),'Logistic Catalogue'!A:S,19,0))</f>
        <v/>
      </c>
    </row>
    <row r="76" spans="1:22" ht="13">
      <c r="A76" s="67">
        <v>61</v>
      </c>
      <c r="B76" s="9"/>
      <c r="C76" s="8"/>
      <c r="D76" s="118" t="str">
        <f>IF(TRIM(B76)="","",IF($B$6="HO CHI MINH",VLOOKUP(TRIM(B76),'Logistic Catalogue'!A:O,2,0),VLOOKUP(TRIM(B76),'Logistic Catalogue'!A:C,3,0)))</f>
        <v/>
      </c>
      <c r="E76" s="118" t="str">
        <f t="shared" si="0"/>
        <v/>
      </c>
      <c r="F76" s="118" t="str">
        <f>IF(TRIM(B76)="","",IF(AND(D76="Stock",$B$6="HANOI"),VLOOKUP(TRIM(B76),'Logistic Catalogue'!$A:$G,7,0),IF(AND(D76="Stock",$B$6="HO CHI MINH"),VLOOKUP(TRIM(B76),'Logistic Catalogue'!$A:$E,5,0),IF($B$6="HANOI",VLOOKUP(TRIM(B76),'Logistic Catalogue'!$A:$G,7,0),VLOOKUP(TRIM(B76),'Logistic Catalogue'!$A:$E,5,0)))))</f>
        <v/>
      </c>
      <c r="G76" s="119" t="str">
        <f>IF(TRIM(B76)="","",(VLOOKUP(TRIM(B76),'Logistic Catalogue'!A:O,8,0)))</f>
        <v/>
      </c>
      <c r="H76" s="119" t="str">
        <f>IF(TRIM(B76)="","",(VLOOKUP(TRIM(B76),'Logistic Catalogue'!A:O,9,0)))</f>
        <v/>
      </c>
      <c r="I76" s="119" t="str">
        <f>IF(TRIM(B76)="","",IF($B$6="HO CHI MINH",IF(VLOOKUP(TRIM(B76),'Logistic Catalogue'!A:O,10,0)=0,"-",VLOOKUP(TRIM(B76),'Logistic Catalogue'!A:O,10,0)),IF($B$6="HANOI",IF(VLOOKUP(TRIM(B76),'Logistic Catalogue'!A:K,11,0)=0,"-",VLOOKUP(TRIM(B76),'Logistic Catalogue'!A:K,11,0)),"-")))</f>
        <v/>
      </c>
      <c r="J76" s="118" t="str">
        <f>IF(TRIM(B76)="","",VLOOKUP(TRIM(B76),'Logistic Catalogue'!A:O,13,0))</f>
        <v/>
      </c>
      <c r="K76" s="120" t="str">
        <f t="shared" si="1"/>
        <v/>
      </c>
      <c r="L76" s="121" t="str">
        <f t="shared" si="4"/>
        <v/>
      </c>
      <c r="M76" s="121" t="str">
        <f>IF(TRIM(B76)="","",IF(OR(VLOOKUP(TRIM(B76),'Logistic Catalogue'!A:R,18,0)=285,VLOOKUP(TRIM(B76),'Logistic Catalogue'!A:R,18,0)=286,VLOOKUP(TRIM(B76),'Logistic Catalogue'!A:S,19,0)&lt;&gt;"1000003"),"Confirmation of Country of Origin by SEVN",""))</f>
        <v/>
      </c>
      <c r="N76" s="135" t="str">
        <f>IF(TRIM(B76)="","",VLOOKUP(B76,'Logistic Catalogue'!A:N,14,0))</f>
        <v/>
      </c>
      <c r="O76" s="135" t="str">
        <f>IF(TRIM(B76)="","",VLOOKUP(B76,'Logistic Catalogue'!A:O,15,0))</f>
        <v/>
      </c>
      <c r="P76" s="135" t="str">
        <f>IF(TRIM(B76)="","",VLOOKUP(TRIM(B76),'Logistic Catalogue'!A:P,16,0))</f>
        <v/>
      </c>
      <c r="Q76" s="174" t="str">
        <f>IF(TRIM(B76)="","",VLOOKUP(B76,'Logistic Catalogue'!A:Q,17,0)*C76)</f>
        <v/>
      </c>
      <c r="S76" s="23" t="str">
        <f>IF(TRIM(B76)="","",IF($B$6="HO CHI MINH",VLOOKUP(TRIM(B76),'Logistic Catalogue'!A:D,4,FALSE),IF($B$6="HANOI",VLOOKUP(TRIM(B76),'Logistic Catalogue'!A:F,6,FALSE),"")))</f>
        <v/>
      </c>
      <c r="T76" s="23" t="str">
        <f t="shared" si="3"/>
        <v/>
      </c>
      <c r="U76" s="23">
        <f>IF(D76="Stock",VLOOKUP($L$6,Link!A:D,3,FALSE),VLOOKUP($L$6,Link!A:D,4,FALSE))</f>
        <v>1</v>
      </c>
      <c r="V76" s="65" t="str">
        <f>IF(TRIM(B76)="","",VLOOKUP(TRIM(B76),'Logistic Catalogue'!A:S,19,0))</f>
        <v/>
      </c>
    </row>
    <row r="77" spans="1:22" ht="13">
      <c r="A77" s="139">
        <v>62</v>
      </c>
      <c r="B77" s="9"/>
      <c r="C77" s="8"/>
      <c r="D77" s="118" t="str">
        <f>IF(TRIM(B77)="","",IF($B$6="HO CHI MINH",VLOOKUP(TRIM(B77),'Logistic Catalogue'!A:O,2,0),VLOOKUP(TRIM(B77),'Logistic Catalogue'!A:C,3,0)))</f>
        <v/>
      </c>
      <c r="E77" s="118" t="str">
        <f t="shared" si="0"/>
        <v/>
      </c>
      <c r="F77" s="118" t="str">
        <f>IF(TRIM(B77)="","",IF(AND(D77="Stock",$B$6="HANOI"),VLOOKUP(TRIM(B77),'Logistic Catalogue'!$A:$G,7,0),IF(AND(D77="Stock",$B$6="HO CHI MINH"),VLOOKUP(TRIM(B77),'Logistic Catalogue'!$A:$E,5,0),IF($B$6="HANOI",VLOOKUP(TRIM(B77),'Logistic Catalogue'!$A:$G,7,0),VLOOKUP(TRIM(B77),'Logistic Catalogue'!$A:$E,5,0)))))</f>
        <v/>
      </c>
      <c r="G77" s="119" t="str">
        <f>IF(TRIM(B77)="","",(VLOOKUP(TRIM(B77),'Logistic Catalogue'!A:O,8,0)))</f>
        <v/>
      </c>
      <c r="H77" s="119" t="str">
        <f>IF(TRIM(B77)="","",(VLOOKUP(TRIM(B77),'Logistic Catalogue'!A:O,9,0)))</f>
        <v/>
      </c>
      <c r="I77" s="119" t="str">
        <f>IF(TRIM(B77)="","",IF($B$6="HO CHI MINH",IF(VLOOKUP(TRIM(B77),'Logistic Catalogue'!A:O,10,0)=0,"-",VLOOKUP(TRIM(B77),'Logistic Catalogue'!A:O,10,0)),IF($B$6="HANOI",IF(VLOOKUP(TRIM(B77),'Logistic Catalogue'!A:K,11,0)=0,"-",VLOOKUP(TRIM(B77),'Logistic Catalogue'!A:K,11,0)),"-")))</f>
        <v/>
      </c>
      <c r="J77" s="118" t="str">
        <f>IF(TRIM(B77)="","",VLOOKUP(TRIM(B77),'Logistic Catalogue'!A:O,13,0))</f>
        <v/>
      </c>
      <c r="K77" s="120" t="str">
        <f t="shared" si="1"/>
        <v/>
      </c>
      <c r="L77" s="121" t="str">
        <f t="shared" si="4"/>
        <v/>
      </c>
      <c r="M77" s="121" t="str">
        <f>IF(TRIM(B77)="","",IF(OR(VLOOKUP(TRIM(B77),'Logistic Catalogue'!A:R,18,0)=285,VLOOKUP(TRIM(B77),'Logistic Catalogue'!A:R,18,0)=286,VLOOKUP(TRIM(B77),'Logistic Catalogue'!A:S,19,0)&lt;&gt;"1000003"),"Confirmation of Country of Origin by SEVN",""))</f>
        <v/>
      </c>
      <c r="N77" s="135" t="str">
        <f>IF(TRIM(B77)="","",VLOOKUP(B77,'Logistic Catalogue'!A:N,14,0))</f>
        <v/>
      </c>
      <c r="O77" s="135" t="str">
        <f>IF(TRIM(B77)="","",VLOOKUP(B77,'Logistic Catalogue'!A:O,15,0))</f>
        <v/>
      </c>
      <c r="P77" s="135" t="str">
        <f>IF(TRIM(B77)="","",VLOOKUP(TRIM(B77),'Logistic Catalogue'!A:P,16,0))</f>
        <v/>
      </c>
      <c r="Q77" s="174" t="str">
        <f>IF(TRIM(B77)="","",VLOOKUP(B77,'Logistic Catalogue'!A:Q,17,0)*C77)</f>
        <v/>
      </c>
      <c r="S77" s="23" t="str">
        <f>IF(TRIM(B77)="","",IF($B$6="HO CHI MINH",VLOOKUP(TRIM(B77),'Logistic Catalogue'!A:D,4,FALSE),IF($B$6="HANOI",VLOOKUP(TRIM(B77),'Logistic Catalogue'!A:F,6,FALSE),"")))</f>
        <v/>
      </c>
      <c r="T77" s="23" t="str">
        <f t="shared" si="3"/>
        <v/>
      </c>
      <c r="U77" s="23">
        <f>IF(D77="Stock",VLOOKUP($L$6,Link!A:D,3,FALSE),VLOOKUP($L$6,Link!A:D,4,FALSE))</f>
        <v>1</v>
      </c>
      <c r="V77" s="65" t="str">
        <f>IF(TRIM(B77)="","",VLOOKUP(TRIM(B77),'Logistic Catalogue'!A:S,19,0))</f>
        <v/>
      </c>
    </row>
    <row r="78" spans="1:22" ht="13">
      <c r="A78" s="67">
        <v>63</v>
      </c>
      <c r="B78" s="9"/>
      <c r="C78" s="8"/>
      <c r="D78" s="118" t="str">
        <f>IF(TRIM(B78)="","",IF($B$6="HO CHI MINH",VLOOKUP(TRIM(B78),'Logistic Catalogue'!A:O,2,0),VLOOKUP(TRIM(B78),'Logistic Catalogue'!A:C,3,0)))</f>
        <v/>
      </c>
      <c r="E78" s="118" t="str">
        <f t="shared" si="0"/>
        <v/>
      </c>
      <c r="F78" s="118" t="str">
        <f>IF(TRIM(B78)="","",IF(AND(D78="Stock",$B$6="HANOI"),VLOOKUP(TRIM(B78),'Logistic Catalogue'!$A:$G,7,0),IF(AND(D78="Stock",$B$6="HO CHI MINH"),VLOOKUP(TRIM(B78),'Logistic Catalogue'!$A:$E,5,0),IF($B$6="HANOI",VLOOKUP(TRIM(B78),'Logistic Catalogue'!$A:$G,7,0),VLOOKUP(TRIM(B78),'Logistic Catalogue'!$A:$E,5,0)))))</f>
        <v/>
      </c>
      <c r="G78" s="119" t="str">
        <f>IF(TRIM(B78)="","",(VLOOKUP(TRIM(B78),'Logistic Catalogue'!A:O,8,0)))</f>
        <v/>
      </c>
      <c r="H78" s="119" t="str">
        <f>IF(TRIM(B78)="","",(VLOOKUP(TRIM(B78),'Logistic Catalogue'!A:O,9,0)))</f>
        <v/>
      </c>
      <c r="I78" s="119" t="str">
        <f>IF(TRIM(B78)="","",IF($B$6="HO CHI MINH",IF(VLOOKUP(TRIM(B78),'Logistic Catalogue'!A:O,10,0)=0,"-",VLOOKUP(TRIM(B78),'Logistic Catalogue'!A:O,10,0)),IF($B$6="HANOI",IF(VLOOKUP(TRIM(B78),'Logistic Catalogue'!A:K,11,0)=0,"-",VLOOKUP(TRIM(B78),'Logistic Catalogue'!A:K,11,0)),"-")))</f>
        <v/>
      </c>
      <c r="J78" s="118" t="str">
        <f>IF(TRIM(B78)="","",VLOOKUP(TRIM(B78),'Logistic Catalogue'!A:O,13,0))</f>
        <v/>
      </c>
      <c r="K78" s="120" t="str">
        <f t="shared" si="1"/>
        <v/>
      </c>
      <c r="L78" s="121" t="str">
        <f t="shared" ref="L78:L109" si="5">IF(K78="OK","",IF(K78="below MOQ","order quantity cannot be smaller than MOQ",IF(K78="lot size","order quantity must be a multiple of lot size",IF(K78="above LOQ","Large Order Quantity may result in longer lead time",IF(K78="duplicate","you have placed order for the same product more than once","")))))</f>
        <v/>
      </c>
      <c r="M78" s="121" t="str">
        <f>IF(TRIM(B78)="","",IF(OR(VLOOKUP(TRIM(B78),'Logistic Catalogue'!A:R,18,0)=285,VLOOKUP(TRIM(B78),'Logistic Catalogue'!A:R,18,0)=286,VLOOKUP(TRIM(B78),'Logistic Catalogue'!A:S,19,0)&lt;&gt;"1000003"),"Confirmation of Country of Origin by SEVN",""))</f>
        <v/>
      </c>
      <c r="N78" s="135" t="str">
        <f>IF(TRIM(B78)="","",VLOOKUP(B78,'Logistic Catalogue'!A:N,14,0))</f>
        <v/>
      </c>
      <c r="O78" s="135" t="str">
        <f>IF(TRIM(B78)="","",VLOOKUP(B78,'Logistic Catalogue'!A:O,15,0))</f>
        <v/>
      </c>
      <c r="P78" s="135" t="str">
        <f>IF(TRIM(B78)="","",VLOOKUP(TRIM(B78),'Logistic Catalogue'!A:P,16,0))</f>
        <v/>
      </c>
      <c r="Q78" s="174" t="str">
        <f>IF(TRIM(B78)="","",VLOOKUP(B78,'Logistic Catalogue'!A:Q,17,0)*C78)</f>
        <v/>
      </c>
      <c r="S78" s="23" t="str">
        <f>IF(TRIM(B78)="","",IF($B$6="HO CHI MINH",VLOOKUP(TRIM(B78),'Logistic Catalogue'!A:D,4,FALSE),IF($B$6="HANOI",VLOOKUP(TRIM(B78),'Logistic Catalogue'!A:F,6,FALSE),"")))</f>
        <v/>
      </c>
      <c r="T78" s="23" t="str">
        <f t="shared" si="3"/>
        <v/>
      </c>
      <c r="U78" s="23">
        <f>IF(D78="Stock",VLOOKUP($L$6,Link!A:D,3,FALSE),VLOOKUP($L$6,Link!A:D,4,FALSE))</f>
        <v>1</v>
      </c>
      <c r="V78" s="65" t="str">
        <f>IF(TRIM(B78)="","",VLOOKUP(TRIM(B78),'Logistic Catalogue'!A:S,19,0))</f>
        <v/>
      </c>
    </row>
    <row r="79" spans="1:22" ht="13">
      <c r="A79" s="139">
        <v>64</v>
      </c>
      <c r="B79" s="9"/>
      <c r="C79" s="8"/>
      <c r="D79" s="118" t="str">
        <f>IF(TRIM(B79)="","",IF($B$6="HO CHI MINH",VLOOKUP(TRIM(B79),'Logistic Catalogue'!A:O,2,0),VLOOKUP(TRIM(B79),'Logistic Catalogue'!A:C,3,0)))</f>
        <v/>
      </c>
      <c r="E79" s="118" t="str">
        <f t="shared" si="0"/>
        <v/>
      </c>
      <c r="F79" s="118" t="str">
        <f>IF(TRIM(B79)="","",IF(AND(D79="Stock",$B$6="HANOI"),VLOOKUP(TRIM(B79),'Logistic Catalogue'!$A:$G,7,0),IF(AND(D79="Stock",$B$6="HO CHI MINH"),VLOOKUP(TRIM(B79),'Logistic Catalogue'!$A:$E,5,0),IF($B$6="HANOI",VLOOKUP(TRIM(B79),'Logistic Catalogue'!$A:$G,7,0),VLOOKUP(TRIM(B79),'Logistic Catalogue'!$A:$E,5,0)))))</f>
        <v/>
      </c>
      <c r="G79" s="119" t="str">
        <f>IF(TRIM(B79)="","",(VLOOKUP(TRIM(B79),'Logistic Catalogue'!A:O,8,0)))</f>
        <v/>
      </c>
      <c r="H79" s="119" t="str">
        <f>IF(TRIM(B79)="","",(VLOOKUP(TRIM(B79),'Logistic Catalogue'!A:O,9,0)))</f>
        <v/>
      </c>
      <c r="I79" s="119" t="str">
        <f>IF(TRIM(B79)="","",IF($B$6="HO CHI MINH",IF(VLOOKUP(TRIM(B79),'Logistic Catalogue'!A:O,10,0)=0,"-",VLOOKUP(TRIM(B79),'Logistic Catalogue'!A:O,10,0)),IF($B$6="HANOI",IF(VLOOKUP(TRIM(B79),'Logistic Catalogue'!A:K,11,0)=0,"-",VLOOKUP(TRIM(B79),'Logistic Catalogue'!A:K,11,0)),"-")))</f>
        <v/>
      </c>
      <c r="J79" s="118" t="str">
        <f>IF(TRIM(B79)="","",VLOOKUP(TRIM(B79),'Logistic Catalogue'!A:O,13,0))</f>
        <v/>
      </c>
      <c r="K79" s="120" t="str">
        <f t="shared" si="1"/>
        <v/>
      </c>
      <c r="L79" s="121" t="str">
        <f t="shared" si="5"/>
        <v/>
      </c>
      <c r="M79" s="121" t="str">
        <f>IF(TRIM(B79)="","",IF(OR(VLOOKUP(TRIM(B79),'Logistic Catalogue'!A:R,18,0)=285,VLOOKUP(TRIM(B79),'Logistic Catalogue'!A:R,18,0)=286,VLOOKUP(TRIM(B79),'Logistic Catalogue'!A:S,19,0)&lt;&gt;"1000003"),"Confirmation of Country of Origin by SEVN",""))</f>
        <v/>
      </c>
      <c r="N79" s="135" t="str">
        <f>IF(TRIM(B79)="","",VLOOKUP(B79,'Logistic Catalogue'!A:N,14,0))</f>
        <v/>
      </c>
      <c r="O79" s="135" t="str">
        <f>IF(TRIM(B79)="","",VLOOKUP(B79,'Logistic Catalogue'!A:O,15,0))</f>
        <v/>
      </c>
      <c r="P79" s="135" t="str">
        <f>IF(TRIM(B79)="","",VLOOKUP(TRIM(B79),'Logistic Catalogue'!A:P,16,0))</f>
        <v/>
      </c>
      <c r="Q79" s="174" t="str">
        <f>IF(TRIM(B79)="","",VLOOKUP(B79,'Logistic Catalogue'!A:Q,17,0)*C79)</f>
        <v/>
      </c>
      <c r="S79" s="23" t="str">
        <f>IF(TRIM(B79)="","",IF($B$6="HO CHI MINH",VLOOKUP(TRIM(B79),'Logistic Catalogue'!A:D,4,FALSE),IF($B$6="HANOI",VLOOKUP(TRIM(B79),'Logistic Catalogue'!A:F,6,FALSE),"")))</f>
        <v/>
      </c>
      <c r="T79" s="23" t="str">
        <f t="shared" si="3"/>
        <v/>
      </c>
      <c r="U79" s="23">
        <f>IF(D79="Stock",VLOOKUP($L$6,Link!A:D,3,FALSE),VLOOKUP($L$6,Link!A:D,4,FALSE))</f>
        <v>1</v>
      </c>
      <c r="V79" s="65" t="str">
        <f>IF(TRIM(B79)="","",VLOOKUP(TRIM(B79),'Logistic Catalogue'!A:S,19,0))</f>
        <v/>
      </c>
    </row>
    <row r="80" spans="1:22" ht="13">
      <c r="A80" s="67">
        <v>65</v>
      </c>
      <c r="B80" s="9"/>
      <c r="C80" s="8"/>
      <c r="D80" s="118" t="str">
        <f>IF(TRIM(B80)="","",IF($B$6="HO CHI MINH",VLOOKUP(TRIM(B80),'Logistic Catalogue'!A:O,2,0),VLOOKUP(TRIM(B80),'Logistic Catalogue'!A:C,3,0)))</f>
        <v/>
      </c>
      <c r="E80" s="118" t="str">
        <f t="shared" ref="E80:E143" si="6">IF(TRIM(B80)="","",S80+U80)</f>
        <v/>
      </c>
      <c r="F80" s="118" t="str">
        <f>IF(TRIM(B80)="","",IF(AND(D80="Stock",$B$6="HANOI"),VLOOKUP(TRIM(B80),'Logistic Catalogue'!$A:$G,7,0),IF(AND(D80="Stock",$B$6="HO CHI MINH"),VLOOKUP(TRIM(B80),'Logistic Catalogue'!$A:$E,5,0),IF($B$6="HANOI",VLOOKUP(TRIM(B80),'Logistic Catalogue'!$A:$G,7,0),VLOOKUP(TRIM(B80),'Logistic Catalogue'!$A:$E,5,0)))))</f>
        <v/>
      </c>
      <c r="G80" s="119" t="str">
        <f>IF(TRIM(B80)="","",(VLOOKUP(TRIM(B80),'Logistic Catalogue'!A:O,8,0)))</f>
        <v/>
      </c>
      <c r="H80" s="119" t="str">
        <f>IF(TRIM(B80)="","",(VLOOKUP(TRIM(B80),'Logistic Catalogue'!A:O,9,0)))</f>
        <v/>
      </c>
      <c r="I80" s="119" t="str">
        <f>IF(TRIM(B80)="","",IF($B$6="HO CHI MINH",IF(VLOOKUP(TRIM(B80),'Logistic Catalogue'!A:O,10,0)=0,"-",VLOOKUP(TRIM(B80),'Logistic Catalogue'!A:O,10,0)),IF($B$6="HANOI",IF(VLOOKUP(TRIM(B80),'Logistic Catalogue'!A:K,11,0)=0,"-",VLOOKUP(TRIM(B80),'Logistic Catalogue'!A:K,11,0)),"-")))</f>
        <v/>
      </c>
      <c r="J80" s="118" t="str">
        <f>IF(TRIM(B80)="","",VLOOKUP(TRIM(B80),'Logistic Catalogue'!A:O,13,0))</f>
        <v/>
      </c>
      <c r="K80" s="120" t="str">
        <f t="shared" ref="K80:K143" si="7">IF(TRIM(B80)="","",IF($C80&lt;$G80,"below MOQ",(IF(CEILING($C80,$H80)&gt;$C80,"lot size",(IF($C80&gt;$I80,"above LOQ","Valided Qty"))))))</f>
        <v/>
      </c>
      <c r="L80" s="121" t="str">
        <f t="shared" si="5"/>
        <v/>
      </c>
      <c r="M80" s="121" t="str">
        <f>IF(TRIM(B80)="","",IF(OR(VLOOKUP(TRIM(B80),'Logistic Catalogue'!A:R,18,0)=285,VLOOKUP(TRIM(B80),'Logistic Catalogue'!A:R,18,0)=286,VLOOKUP(TRIM(B80),'Logistic Catalogue'!A:S,19,0)&lt;&gt;"1000003"),"Confirmation of Country of Origin by SEVN",""))</f>
        <v/>
      </c>
      <c r="N80" s="135" t="str">
        <f>IF(TRIM(B80)="","",VLOOKUP(B80,'Logistic Catalogue'!A:N,14,0))</f>
        <v/>
      </c>
      <c r="O80" s="135" t="str">
        <f>IF(TRIM(B80)="","",VLOOKUP(B80,'Logistic Catalogue'!A:O,15,0))</f>
        <v/>
      </c>
      <c r="P80" s="135" t="str">
        <f>IF(TRIM(B80)="","",VLOOKUP(TRIM(B80),'Logistic Catalogue'!A:P,16,0))</f>
        <v/>
      </c>
      <c r="Q80" s="174" t="str">
        <f>IF(TRIM(B80)="","",VLOOKUP(B80,'Logistic Catalogue'!A:Q,17,0)*C80)</f>
        <v/>
      </c>
      <c r="S80" s="23" t="str">
        <f>IF(TRIM(B80)="","",IF($B$6="HO CHI MINH",VLOOKUP(TRIM(B80),'Logistic Catalogue'!A:D,4,FALSE),IF($B$6="HANOI",VLOOKUP(TRIM(B80),'Logistic Catalogue'!A:F,6,FALSE),"")))</f>
        <v/>
      </c>
      <c r="T80" s="23" t="str">
        <f t="shared" si="3"/>
        <v/>
      </c>
      <c r="U80" s="23">
        <f>IF(D80="Stock",VLOOKUP($L$6,Link!A:D,3,FALSE),VLOOKUP($L$6,Link!A:D,4,FALSE))</f>
        <v>1</v>
      </c>
      <c r="V80" s="65" t="str">
        <f>IF(TRIM(B80)="","",VLOOKUP(TRIM(B80),'Logistic Catalogue'!A:S,19,0))</f>
        <v/>
      </c>
    </row>
    <row r="81" spans="1:22" ht="13">
      <c r="A81" s="139">
        <v>66</v>
      </c>
      <c r="B81" s="9"/>
      <c r="C81" s="8"/>
      <c r="D81" s="118" t="str">
        <f>IF(TRIM(B81)="","",IF($B$6="HO CHI MINH",VLOOKUP(TRIM(B81),'Logistic Catalogue'!A:O,2,0),VLOOKUP(TRIM(B81),'Logistic Catalogue'!A:C,3,0)))</f>
        <v/>
      </c>
      <c r="E81" s="118" t="str">
        <f t="shared" si="6"/>
        <v/>
      </c>
      <c r="F81" s="118" t="str">
        <f>IF(TRIM(B81)="","",IF(AND(D81="Stock",$B$6="HANOI"),VLOOKUP(TRIM(B81),'Logistic Catalogue'!$A:$G,7,0),IF(AND(D81="Stock",$B$6="HO CHI MINH"),VLOOKUP(TRIM(B81),'Logistic Catalogue'!$A:$E,5,0),IF($B$6="HANOI",VLOOKUP(TRIM(B81),'Logistic Catalogue'!$A:$G,7,0),VLOOKUP(TRIM(B81),'Logistic Catalogue'!$A:$E,5,0)))))</f>
        <v/>
      </c>
      <c r="G81" s="119" t="str">
        <f>IF(TRIM(B81)="","",(VLOOKUP(TRIM(B81),'Logistic Catalogue'!A:O,8,0)))</f>
        <v/>
      </c>
      <c r="H81" s="119" t="str">
        <f>IF(TRIM(B81)="","",(VLOOKUP(TRIM(B81),'Logistic Catalogue'!A:O,9,0)))</f>
        <v/>
      </c>
      <c r="I81" s="119" t="str">
        <f>IF(TRIM(B81)="","",IF($B$6="HO CHI MINH",IF(VLOOKUP(TRIM(B81),'Logistic Catalogue'!A:O,10,0)=0,"-",VLOOKUP(TRIM(B81),'Logistic Catalogue'!A:O,10,0)),IF($B$6="HANOI",IF(VLOOKUP(TRIM(B81),'Logistic Catalogue'!A:K,11,0)=0,"-",VLOOKUP(TRIM(B81),'Logistic Catalogue'!A:K,11,0)),"-")))</f>
        <v/>
      </c>
      <c r="J81" s="118" t="str">
        <f>IF(TRIM(B81)="","",VLOOKUP(TRIM(B81),'Logistic Catalogue'!A:O,13,0))</f>
        <v/>
      </c>
      <c r="K81" s="120" t="str">
        <f t="shared" si="7"/>
        <v/>
      </c>
      <c r="L81" s="121" t="str">
        <f t="shared" si="5"/>
        <v/>
      </c>
      <c r="M81" s="121" t="str">
        <f>IF(TRIM(B81)="","",IF(OR(VLOOKUP(TRIM(B81),'Logistic Catalogue'!A:R,18,0)=285,VLOOKUP(TRIM(B81),'Logistic Catalogue'!A:R,18,0)=286,VLOOKUP(TRIM(B81),'Logistic Catalogue'!A:S,19,0)&lt;&gt;"1000003"),"Confirmation of Country of Origin by SEVN",""))</f>
        <v/>
      </c>
      <c r="N81" s="135" t="str">
        <f>IF(TRIM(B81)="","",VLOOKUP(B81,'Logistic Catalogue'!A:N,14,0))</f>
        <v/>
      </c>
      <c r="O81" s="135" t="str">
        <f>IF(TRIM(B81)="","",VLOOKUP(B81,'Logistic Catalogue'!A:O,15,0))</f>
        <v/>
      </c>
      <c r="P81" s="135" t="str">
        <f>IF(TRIM(B81)="","",VLOOKUP(TRIM(B81),'Logistic Catalogue'!A:P,16,0))</f>
        <v/>
      </c>
      <c r="Q81" s="174" t="str">
        <f>IF(TRIM(B81)="","",VLOOKUP(B81,'Logistic Catalogue'!A:Q,17,0)*C81)</f>
        <v/>
      </c>
      <c r="S81" s="23" t="str">
        <f>IF(TRIM(B81)="","",IF($B$6="HO CHI MINH",VLOOKUP(TRIM(B81),'Logistic Catalogue'!A:D,4,FALSE),IF($B$6="HANOI",VLOOKUP(TRIM(B81),'Logistic Catalogue'!A:F,6,FALSE),"")))</f>
        <v/>
      </c>
      <c r="T81" s="23" t="str">
        <f t="shared" ref="T81:T144" si="8">IF(TRIM(B81)="","",(INT(S81/7)*5)+MIN(MOD(S81,7),5))</f>
        <v/>
      </c>
      <c r="U81" s="23">
        <f>IF(D81="Stock",VLOOKUP($L$6,Link!A:D,3,FALSE),VLOOKUP($L$6,Link!A:D,4,FALSE))</f>
        <v>1</v>
      </c>
      <c r="V81" s="65" t="str">
        <f>IF(TRIM(B81)="","",VLOOKUP(TRIM(B81),'Logistic Catalogue'!A:S,19,0))</f>
        <v/>
      </c>
    </row>
    <row r="82" spans="1:22" ht="13">
      <c r="A82" s="67">
        <v>67</v>
      </c>
      <c r="B82" s="9"/>
      <c r="C82" s="8"/>
      <c r="D82" s="118" t="str">
        <f>IF(TRIM(B82)="","",IF($B$6="HO CHI MINH",VLOOKUP(TRIM(B82),'Logistic Catalogue'!A:O,2,0),VLOOKUP(TRIM(B82),'Logistic Catalogue'!A:C,3,0)))</f>
        <v/>
      </c>
      <c r="E82" s="118" t="str">
        <f t="shared" si="6"/>
        <v/>
      </c>
      <c r="F82" s="118" t="str">
        <f>IF(TRIM(B82)="","",IF(AND(D82="Stock",$B$6="HANOI"),VLOOKUP(TRIM(B82),'Logistic Catalogue'!$A:$G,7,0),IF(AND(D82="Stock",$B$6="HO CHI MINH"),VLOOKUP(TRIM(B82),'Logistic Catalogue'!$A:$E,5,0),IF($B$6="HANOI",VLOOKUP(TRIM(B82),'Logistic Catalogue'!$A:$G,7,0),VLOOKUP(TRIM(B82),'Logistic Catalogue'!$A:$E,5,0)))))</f>
        <v/>
      </c>
      <c r="G82" s="119" t="str">
        <f>IF(TRIM(B82)="","",(VLOOKUP(TRIM(B82),'Logistic Catalogue'!A:O,8,0)))</f>
        <v/>
      </c>
      <c r="H82" s="119" t="str">
        <f>IF(TRIM(B82)="","",(VLOOKUP(TRIM(B82),'Logistic Catalogue'!A:O,9,0)))</f>
        <v/>
      </c>
      <c r="I82" s="119" t="str">
        <f>IF(TRIM(B82)="","",IF($B$6="HO CHI MINH",IF(VLOOKUP(TRIM(B82),'Logistic Catalogue'!A:O,10,0)=0,"-",VLOOKUP(TRIM(B82),'Logistic Catalogue'!A:O,10,0)),IF($B$6="HANOI",IF(VLOOKUP(TRIM(B82),'Logistic Catalogue'!A:K,11,0)=0,"-",VLOOKUP(TRIM(B82),'Logistic Catalogue'!A:K,11,0)),"-")))</f>
        <v/>
      </c>
      <c r="J82" s="118" t="str">
        <f>IF(TRIM(B82)="","",VLOOKUP(TRIM(B82),'Logistic Catalogue'!A:O,13,0))</f>
        <v/>
      </c>
      <c r="K82" s="120" t="str">
        <f t="shared" si="7"/>
        <v/>
      </c>
      <c r="L82" s="121" t="str">
        <f t="shared" si="5"/>
        <v/>
      </c>
      <c r="M82" s="121" t="str">
        <f>IF(TRIM(B82)="","",IF(OR(VLOOKUP(TRIM(B82),'Logistic Catalogue'!A:R,18,0)=285,VLOOKUP(TRIM(B82),'Logistic Catalogue'!A:R,18,0)=286,VLOOKUP(TRIM(B82),'Logistic Catalogue'!A:S,19,0)&lt;&gt;"1000003"),"Confirmation of Country of Origin by SEVN",""))</f>
        <v/>
      </c>
      <c r="N82" s="135" t="str">
        <f>IF(TRIM(B82)="","",VLOOKUP(B82,'Logistic Catalogue'!A:N,14,0))</f>
        <v/>
      </c>
      <c r="O82" s="135" t="str">
        <f>IF(TRIM(B82)="","",VLOOKUP(B82,'Logistic Catalogue'!A:O,15,0))</f>
        <v/>
      </c>
      <c r="P82" s="135" t="str">
        <f>IF(TRIM(B82)="","",VLOOKUP(TRIM(B82),'Logistic Catalogue'!A:P,16,0))</f>
        <v/>
      </c>
      <c r="Q82" s="174" t="str">
        <f>IF(TRIM(B82)="","",VLOOKUP(B82,'Logistic Catalogue'!A:Q,17,0)*C82)</f>
        <v/>
      </c>
      <c r="S82" s="23" t="str">
        <f>IF(TRIM(B82)="","",IF($B$6="HO CHI MINH",VLOOKUP(TRIM(B82),'Logistic Catalogue'!A:D,4,FALSE),IF($B$6="HANOI",VLOOKUP(TRIM(B82),'Logistic Catalogue'!A:F,6,FALSE),"")))</f>
        <v/>
      </c>
      <c r="T82" s="23" t="str">
        <f t="shared" si="8"/>
        <v/>
      </c>
      <c r="U82" s="23">
        <f>IF(D82="Stock",VLOOKUP($L$6,Link!A:D,3,FALSE),VLOOKUP($L$6,Link!A:D,4,FALSE))</f>
        <v>1</v>
      </c>
      <c r="V82" s="65" t="str">
        <f>IF(TRIM(B82)="","",VLOOKUP(TRIM(B82),'Logistic Catalogue'!A:S,19,0))</f>
        <v/>
      </c>
    </row>
    <row r="83" spans="1:22" ht="13">
      <c r="A83" s="139">
        <v>68</v>
      </c>
      <c r="B83" s="9"/>
      <c r="C83" s="8"/>
      <c r="D83" s="118" t="str">
        <f>IF(TRIM(B83)="","",IF($B$6="HO CHI MINH",VLOOKUP(TRIM(B83),'Logistic Catalogue'!A:O,2,0),VLOOKUP(TRIM(B83),'Logistic Catalogue'!A:C,3,0)))</f>
        <v/>
      </c>
      <c r="E83" s="118" t="str">
        <f t="shared" si="6"/>
        <v/>
      </c>
      <c r="F83" s="118" t="str">
        <f>IF(TRIM(B83)="","",IF(AND(D83="Stock",$B$6="HANOI"),VLOOKUP(TRIM(B83),'Logistic Catalogue'!$A:$G,7,0),IF(AND(D83="Stock",$B$6="HO CHI MINH"),VLOOKUP(TRIM(B83),'Logistic Catalogue'!$A:$E,5,0),IF($B$6="HANOI",VLOOKUP(TRIM(B83),'Logistic Catalogue'!$A:$G,7,0),VLOOKUP(TRIM(B83),'Logistic Catalogue'!$A:$E,5,0)))))</f>
        <v/>
      </c>
      <c r="G83" s="119" t="str">
        <f>IF(TRIM(B83)="","",(VLOOKUP(TRIM(B83),'Logistic Catalogue'!A:O,8,0)))</f>
        <v/>
      </c>
      <c r="H83" s="119" t="str">
        <f>IF(TRIM(B83)="","",(VLOOKUP(TRIM(B83),'Logistic Catalogue'!A:O,9,0)))</f>
        <v/>
      </c>
      <c r="I83" s="119" t="str">
        <f>IF(TRIM(B83)="","",IF($B$6="HO CHI MINH",IF(VLOOKUP(TRIM(B83),'Logistic Catalogue'!A:O,10,0)=0,"-",VLOOKUP(TRIM(B83),'Logistic Catalogue'!A:O,10,0)),IF($B$6="HANOI",IF(VLOOKUP(TRIM(B83),'Logistic Catalogue'!A:K,11,0)=0,"-",VLOOKUP(TRIM(B83),'Logistic Catalogue'!A:K,11,0)),"-")))</f>
        <v/>
      </c>
      <c r="J83" s="118" t="str">
        <f>IF(TRIM(B83)="","",VLOOKUP(TRIM(B83),'Logistic Catalogue'!A:O,13,0))</f>
        <v/>
      </c>
      <c r="K83" s="120" t="str">
        <f t="shared" si="7"/>
        <v/>
      </c>
      <c r="L83" s="121" t="str">
        <f t="shared" si="5"/>
        <v/>
      </c>
      <c r="M83" s="121" t="str">
        <f>IF(TRIM(B83)="","",IF(OR(VLOOKUP(TRIM(B83),'Logistic Catalogue'!A:R,18,0)=285,VLOOKUP(TRIM(B83),'Logistic Catalogue'!A:R,18,0)=286,VLOOKUP(TRIM(B83),'Logistic Catalogue'!A:S,19,0)&lt;&gt;"1000003"),"Confirmation of Country of Origin by SEVN",""))</f>
        <v/>
      </c>
      <c r="N83" s="135" t="str">
        <f>IF(TRIM(B83)="","",VLOOKUP(B83,'Logistic Catalogue'!A:N,14,0))</f>
        <v/>
      </c>
      <c r="O83" s="135" t="str">
        <f>IF(TRIM(B83)="","",VLOOKUP(B83,'Logistic Catalogue'!A:O,15,0))</f>
        <v/>
      </c>
      <c r="P83" s="135" t="str">
        <f>IF(TRIM(B83)="","",VLOOKUP(TRIM(B83),'Logistic Catalogue'!A:P,16,0))</f>
        <v/>
      </c>
      <c r="Q83" s="174" t="str">
        <f>IF(TRIM(B83)="","",VLOOKUP(B83,'Logistic Catalogue'!A:Q,17,0)*C83)</f>
        <v/>
      </c>
      <c r="S83" s="23" t="str">
        <f>IF(TRIM(B83)="","",IF($B$6="HO CHI MINH",VLOOKUP(TRIM(B83),'Logistic Catalogue'!A:D,4,FALSE),IF($B$6="HANOI",VLOOKUP(TRIM(B83),'Logistic Catalogue'!A:F,6,FALSE),"")))</f>
        <v/>
      </c>
      <c r="T83" s="23" t="str">
        <f t="shared" si="8"/>
        <v/>
      </c>
      <c r="U83" s="23">
        <f>IF(D83="Stock",VLOOKUP($L$6,Link!A:D,3,FALSE),VLOOKUP($L$6,Link!A:D,4,FALSE))</f>
        <v>1</v>
      </c>
      <c r="V83" s="65" t="str">
        <f>IF(TRIM(B83)="","",VLOOKUP(TRIM(B83),'Logistic Catalogue'!A:S,19,0))</f>
        <v/>
      </c>
    </row>
    <row r="84" spans="1:22" ht="13">
      <c r="A84" s="67">
        <v>69</v>
      </c>
      <c r="B84" s="9"/>
      <c r="C84" s="8"/>
      <c r="D84" s="118" t="str">
        <f>IF(TRIM(B84)="","",IF($B$6="HO CHI MINH",VLOOKUP(TRIM(B84),'Logistic Catalogue'!A:O,2,0),VLOOKUP(TRIM(B84),'Logistic Catalogue'!A:C,3,0)))</f>
        <v/>
      </c>
      <c r="E84" s="118" t="str">
        <f t="shared" si="6"/>
        <v/>
      </c>
      <c r="F84" s="118" t="str">
        <f>IF(TRIM(B84)="","",IF(AND(D84="Stock",$B$6="HANOI"),VLOOKUP(TRIM(B84),'Logistic Catalogue'!$A:$G,7,0),IF(AND(D84="Stock",$B$6="HO CHI MINH"),VLOOKUP(TRIM(B84),'Logistic Catalogue'!$A:$E,5,0),IF($B$6="HANOI",VLOOKUP(TRIM(B84),'Logistic Catalogue'!$A:$G,7,0),VLOOKUP(TRIM(B84),'Logistic Catalogue'!$A:$E,5,0)))))</f>
        <v/>
      </c>
      <c r="G84" s="119" t="str">
        <f>IF(TRIM(B84)="","",(VLOOKUP(TRIM(B84),'Logistic Catalogue'!A:O,8,0)))</f>
        <v/>
      </c>
      <c r="H84" s="119" t="str">
        <f>IF(TRIM(B84)="","",(VLOOKUP(TRIM(B84),'Logistic Catalogue'!A:O,9,0)))</f>
        <v/>
      </c>
      <c r="I84" s="119" t="str">
        <f>IF(TRIM(B84)="","",IF($B$6="HO CHI MINH",IF(VLOOKUP(TRIM(B84),'Logistic Catalogue'!A:O,10,0)=0,"-",VLOOKUP(TRIM(B84),'Logistic Catalogue'!A:O,10,0)),IF($B$6="HANOI",IF(VLOOKUP(TRIM(B84),'Logistic Catalogue'!A:K,11,0)=0,"-",VLOOKUP(TRIM(B84),'Logistic Catalogue'!A:K,11,0)),"-")))</f>
        <v/>
      </c>
      <c r="J84" s="118" t="str">
        <f>IF(TRIM(B84)="","",VLOOKUP(TRIM(B84),'Logistic Catalogue'!A:O,13,0))</f>
        <v/>
      </c>
      <c r="K84" s="120" t="str">
        <f t="shared" si="7"/>
        <v/>
      </c>
      <c r="L84" s="121" t="str">
        <f t="shared" si="5"/>
        <v/>
      </c>
      <c r="M84" s="121" t="str">
        <f>IF(TRIM(B84)="","",IF(OR(VLOOKUP(TRIM(B84),'Logistic Catalogue'!A:R,18,0)=285,VLOOKUP(TRIM(B84),'Logistic Catalogue'!A:R,18,0)=286,VLOOKUP(TRIM(B84),'Logistic Catalogue'!A:S,19,0)&lt;&gt;"1000003"),"Confirmation of Country of Origin by SEVN",""))</f>
        <v/>
      </c>
      <c r="N84" s="135" t="str">
        <f>IF(TRIM(B84)="","",VLOOKUP(B84,'Logistic Catalogue'!A:N,14,0))</f>
        <v/>
      </c>
      <c r="O84" s="135" t="str">
        <f>IF(TRIM(B84)="","",VLOOKUP(B84,'Logistic Catalogue'!A:O,15,0))</f>
        <v/>
      </c>
      <c r="P84" s="135" t="str">
        <f>IF(TRIM(B84)="","",VLOOKUP(TRIM(B84),'Logistic Catalogue'!A:P,16,0))</f>
        <v/>
      </c>
      <c r="Q84" s="174" t="str">
        <f>IF(TRIM(B84)="","",VLOOKUP(B84,'Logistic Catalogue'!A:Q,17,0)*C84)</f>
        <v/>
      </c>
      <c r="S84" s="23" t="str">
        <f>IF(TRIM(B84)="","",IF($B$6="HO CHI MINH",VLOOKUP(TRIM(B84),'Logistic Catalogue'!A:D,4,FALSE),IF($B$6="HANOI",VLOOKUP(TRIM(B84),'Logistic Catalogue'!A:F,6,FALSE),"")))</f>
        <v/>
      </c>
      <c r="T84" s="23" t="str">
        <f t="shared" si="8"/>
        <v/>
      </c>
      <c r="U84" s="23">
        <f>IF(D84="Stock",VLOOKUP($L$6,Link!A:D,3,FALSE),VLOOKUP($L$6,Link!A:D,4,FALSE))</f>
        <v>1</v>
      </c>
      <c r="V84" s="65" t="str">
        <f>IF(TRIM(B84)="","",VLOOKUP(TRIM(B84),'Logistic Catalogue'!A:S,19,0))</f>
        <v/>
      </c>
    </row>
    <row r="85" spans="1:22" ht="13">
      <c r="A85" s="139">
        <v>70</v>
      </c>
      <c r="B85" s="9"/>
      <c r="C85" s="8"/>
      <c r="D85" s="118" t="str">
        <f>IF(TRIM(B85)="","",IF($B$6="HO CHI MINH",VLOOKUP(TRIM(B85),'Logistic Catalogue'!A:O,2,0),VLOOKUP(TRIM(B85),'Logistic Catalogue'!A:C,3,0)))</f>
        <v/>
      </c>
      <c r="E85" s="118" t="str">
        <f t="shared" si="6"/>
        <v/>
      </c>
      <c r="F85" s="118" t="str">
        <f>IF(TRIM(B85)="","",IF(AND(D85="Stock",$B$6="HANOI"),VLOOKUP(TRIM(B85),'Logistic Catalogue'!$A:$G,7,0),IF(AND(D85="Stock",$B$6="HO CHI MINH"),VLOOKUP(TRIM(B85),'Logistic Catalogue'!$A:$E,5,0),IF($B$6="HANOI",VLOOKUP(TRIM(B85),'Logistic Catalogue'!$A:$G,7,0),VLOOKUP(TRIM(B85),'Logistic Catalogue'!$A:$E,5,0)))))</f>
        <v/>
      </c>
      <c r="G85" s="119" t="str">
        <f>IF(TRIM(B85)="","",(VLOOKUP(TRIM(B85),'Logistic Catalogue'!A:O,8,0)))</f>
        <v/>
      </c>
      <c r="H85" s="119" t="str">
        <f>IF(TRIM(B85)="","",(VLOOKUP(TRIM(B85),'Logistic Catalogue'!A:O,9,0)))</f>
        <v/>
      </c>
      <c r="I85" s="119" t="str">
        <f>IF(TRIM(B85)="","",IF($B$6="HO CHI MINH",IF(VLOOKUP(TRIM(B85),'Logistic Catalogue'!A:O,10,0)=0,"-",VLOOKUP(TRIM(B85),'Logistic Catalogue'!A:O,10,0)),IF($B$6="HANOI",IF(VLOOKUP(TRIM(B85),'Logistic Catalogue'!A:K,11,0)=0,"-",VLOOKUP(TRIM(B85),'Logistic Catalogue'!A:K,11,0)),"-")))</f>
        <v/>
      </c>
      <c r="J85" s="118" t="str">
        <f>IF(TRIM(B85)="","",VLOOKUP(TRIM(B85),'Logistic Catalogue'!A:O,13,0))</f>
        <v/>
      </c>
      <c r="K85" s="120" t="str">
        <f t="shared" si="7"/>
        <v/>
      </c>
      <c r="L85" s="121" t="str">
        <f t="shared" si="5"/>
        <v/>
      </c>
      <c r="M85" s="121" t="str">
        <f>IF(TRIM(B85)="","",IF(OR(VLOOKUP(TRIM(B85),'Logistic Catalogue'!A:R,18,0)=285,VLOOKUP(TRIM(B85),'Logistic Catalogue'!A:R,18,0)=286,VLOOKUP(TRIM(B85),'Logistic Catalogue'!A:S,19,0)&lt;&gt;"1000003"),"Confirmation of Country of Origin by SEVN",""))</f>
        <v/>
      </c>
      <c r="N85" s="135" t="str">
        <f>IF(TRIM(B85)="","",VLOOKUP(B85,'Logistic Catalogue'!A:N,14,0))</f>
        <v/>
      </c>
      <c r="O85" s="135" t="str">
        <f>IF(TRIM(B85)="","",VLOOKUP(B85,'Logistic Catalogue'!A:O,15,0))</f>
        <v/>
      </c>
      <c r="P85" s="135" t="str">
        <f>IF(TRIM(B85)="","",VLOOKUP(TRIM(B85),'Logistic Catalogue'!A:P,16,0))</f>
        <v/>
      </c>
      <c r="Q85" s="174" t="str">
        <f>IF(TRIM(B85)="","",VLOOKUP(B85,'Logistic Catalogue'!A:Q,17,0)*C85)</f>
        <v/>
      </c>
      <c r="S85" s="23" t="str">
        <f>IF(TRIM(B85)="","",IF($B$6="HO CHI MINH",VLOOKUP(TRIM(B85),'Logistic Catalogue'!A:D,4,FALSE),IF($B$6="HANOI",VLOOKUP(TRIM(B85),'Logistic Catalogue'!A:F,6,FALSE),"")))</f>
        <v/>
      </c>
      <c r="T85" s="23" t="str">
        <f t="shared" si="8"/>
        <v/>
      </c>
      <c r="U85" s="23">
        <f>IF(D85="Stock",VLOOKUP($L$6,Link!A:D,3,FALSE),VLOOKUP($L$6,Link!A:D,4,FALSE))</f>
        <v>1</v>
      </c>
      <c r="V85" s="65" t="str">
        <f>IF(TRIM(B85)="","",VLOOKUP(TRIM(B85),'Logistic Catalogue'!A:S,19,0))</f>
        <v/>
      </c>
    </row>
    <row r="86" spans="1:22" ht="13">
      <c r="A86" s="67">
        <v>71</v>
      </c>
      <c r="B86" s="9"/>
      <c r="C86" s="8"/>
      <c r="D86" s="118" t="str">
        <f>IF(TRIM(B86)="","",IF($B$6="HO CHI MINH",VLOOKUP(TRIM(B86),'Logistic Catalogue'!A:O,2,0),VLOOKUP(TRIM(B86),'Logistic Catalogue'!A:C,3,0)))</f>
        <v/>
      </c>
      <c r="E86" s="118" t="str">
        <f t="shared" si="6"/>
        <v/>
      </c>
      <c r="F86" s="118" t="str">
        <f>IF(TRIM(B86)="","",IF(AND(D86="Stock",$B$6="HANOI"),VLOOKUP(TRIM(B86),'Logistic Catalogue'!$A:$G,7,0),IF(AND(D86="Stock",$B$6="HO CHI MINH"),VLOOKUP(TRIM(B86),'Logistic Catalogue'!$A:$E,5,0),IF($B$6="HANOI",VLOOKUP(TRIM(B86),'Logistic Catalogue'!$A:$G,7,0),VLOOKUP(TRIM(B86),'Logistic Catalogue'!$A:$E,5,0)))))</f>
        <v/>
      </c>
      <c r="G86" s="119" t="str">
        <f>IF(TRIM(B86)="","",(VLOOKUP(TRIM(B86),'Logistic Catalogue'!A:O,8,0)))</f>
        <v/>
      </c>
      <c r="H86" s="119" t="str">
        <f>IF(TRIM(B86)="","",(VLOOKUP(TRIM(B86),'Logistic Catalogue'!A:O,9,0)))</f>
        <v/>
      </c>
      <c r="I86" s="119" t="str">
        <f>IF(TRIM(B86)="","",IF($B$6="HO CHI MINH",IF(VLOOKUP(TRIM(B86),'Logistic Catalogue'!A:O,10,0)=0,"-",VLOOKUP(TRIM(B86),'Logistic Catalogue'!A:O,10,0)),IF($B$6="HANOI",IF(VLOOKUP(TRIM(B86),'Logistic Catalogue'!A:K,11,0)=0,"-",VLOOKUP(TRIM(B86),'Logistic Catalogue'!A:K,11,0)),"-")))</f>
        <v/>
      </c>
      <c r="J86" s="118" t="str">
        <f>IF(TRIM(B86)="","",VLOOKUP(TRIM(B86),'Logistic Catalogue'!A:O,13,0))</f>
        <v/>
      </c>
      <c r="K86" s="120" t="str">
        <f t="shared" si="7"/>
        <v/>
      </c>
      <c r="L86" s="121" t="str">
        <f t="shared" si="5"/>
        <v/>
      </c>
      <c r="M86" s="121" t="str">
        <f>IF(TRIM(B86)="","",IF(OR(VLOOKUP(TRIM(B86),'Logistic Catalogue'!A:R,18,0)=285,VLOOKUP(TRIM(B86),'Logistic Catalogue'!A:R,18,0)=286,VLOOKUP(TRIM(B86),'Logistic Catalogue'!A:S,19,0)&lt;&gt;"1000003"),"Confirmation of Country of Origin by SEVN",""))</f>
        <v/>
      </c>
      <c r="N86" s="135" t="str">
        <f>IF(TRIM(B86)="","",VLOOKUP(B86,'Logistic Catalogue'!A:N,14,0))</f>
        <v/>
      </c>
      <c r="O86" s="135" t="str">
        <f>IF(TRIM(B86)="","",VLOOKUP(B86,'Logistic Catalogue'!A:O,15,0))</f>
        <v/>
      </c>
      <c r="P86" s="135" t="str">
        <f>IF(TRIM(B86)="","",VLOOKUP(TRIM(B86),'Logistic Catalogue'!A:P,16,0))</f>
        <v/>
      </c>
      <c r="Q86" s="174" t="str">
        <f>IF(TRIM(B86)="","",VLOOKUP(B86,'Logistic Catalogue'!A:Q,17,0)*C86)</f>
        <v/>
      </c>
      <c r="S86" s="23" t="str">
        <f>IF(TRIM(B86)="","",IF($B$6="HO CHI MINH",VLOOKUP(TRIM(B86),'Logistic Catalogue'!A:D,4,FALSE),IF($B$6="HANOI",VLOOKUP(TRIM(B86),'Logistic Catalogue'!A:F,6,FALSE),"")))</f>
        <v/>
      </c>
      <c r="T86" s="23" t="str">
        <f t="shared" si="8"/>
        <v/>
      </c>
      <c r="U86" s="23">
        <f>IF(D86="Stock",VLOOKUP($L$6,Link!A:D,3,FALSE),VLOOKUP($L$6,Link!A:D,4,FALSE))</f>
        <v>1</v>
      </c>
      <c r="V86" s="65" t="str">
        <f>IF(TRIM(B86)="","",VLOOKUP(TRIM(B86),'Logistic Catalogue'!A:S,19,0))</f>
        <v/>
      </c>
    </row>
    <row r="87" spans="1:22" ht="13">
      <c r="A87" s="139">
        <v>72</v>
      </c>
      <c r="B87" s="9"/>
      <c r="C87" s="8"/>
      <c r="D87" s="118" t="str">
        <f>IF(TRIM(B87)="","",IF($B$6="HO CHI MINH",VLOOKUP(TRIM(B87),'Logistic Catalogue'!A:O,2,0),VLOOKUP(TRIM(B87),'Logistic Catalogue'!A:C,3,0)))</f>
        <v/>
      </c>
      <c r="E87" s="118" t="str">
        <f t="shared" si="6"/>
        <v/>
      </c>
      <c r="F87" s="118" t="str">
        <f>IF(TRIM(B87)="","",IF(AND(D87="Stock",$B$6="HANOI"),VLOOKUP(TRIM(B87),'Logistic Catalogue'!$A:$G,7,0),IF(AND(D87="Stock",$B$6="HO CHI MINH"),VLOOKUP(TRIM(B87),'Logistic Catalogue'!$A:$E,5,0),IF($B$6="HANOI",VLOOKUP(TRIM(B87),'Logistic Catalogue'!$A:$G,7,0),VLOOKUP(TRIM(B87),'Logistic Catalogue'!$A:$E,5,0)))))</f>
        <v/>
      </c>
      <c r="G87" s="119" t="str">
        <f>IF(TRIM(B87)="","",(VLOOKUP(TRIM(B87),'Logistic Catalogue'!A:O,8,0)))</f>
        <v/>
      </c>
      <c r="H87" s="119" t="str">
        <f>IF(TRIM(B87)="","",(VLOOKUP(TRIM(B87),'Logistic Catalogue'!A:O,9,0)))</f>
        <v/>
      </c>
      <c r="I87" s="119" t="str">
        <f>IF(TRIM(B87)="","",IF($B$6="HO CHI MINH",IF(VLOOKUP(TRIM(B87),'Logistic Catalogue'!A:O,10,0)=0,"-",VLOOKUP(TRIM(B87),'Logistic Catalogue'!A:O,10,0)),IF($B$6="HANOI",IF(VLOOKUP(TRIM(B87),'Logistic Catalogue'!A:K,11,0)=0,"-",VLOOKUP(TRIM(B87),'Logistic Catalogue'!A:K,11,0)),"-")))</f>
        <v/>
      </c>
      <c r="J87" s="118" t="str">
        <f>IF(TRIM(B87)="","",VLOOKUP(TRIM(B87),'Logistic Catalogue'!A:O,13,0))</f>
        <v/>
      </c>
      <c r="K87" s="120" t="str">
        <f t="shared" si="7"/>
        <v/>
      </c>
      <c r="L87" s="121" t="str">
        <f t="shared" si="5"/>
        <v/>
      </c>
      <c r="M87" s="121" t="str">
        <f>IF(TRIM(B87)="","",IF(OR(VLOOKUP(TRIM(B87),'Logistic Catalogue'!A:R,18,0)=285,VLOOKUP(TRIM(B87),'Logistic Catalogue'!A:R,18,0)=286,VLOOKUP(TRIM(B87),'Logistic Catalogue'!A:S,19,0)&lt;&gt;"1000003"),"Confirmation of Country of Origin by SEVN",""))</f>
        <v/>
      </c>
      <c r="N87" s="135" t="str">
        <f>IF(TRIM(B87)="","",VLOOKUP(B87,'Logistic Catalogue'!A:N,14,0))</f>
        <v/>
      </c>
      <c r="O87" s="135" t="str">
        <f>IF(TRIM(B87)="","",VLOOKUP(B87,'Logistic Catalogue'!A:O,15,0))</f>
        <v/>
      </c>
      <c r="P87" s="135" t="str">
        <f>IF(TRIM(B87)="","",VLOOKUP(TRIM(B87),'Logistic Catalogue'!A:P,16,0))</f>
        <v/>
      </c>
      <c r="Q87" s="174" t="str">
        <f>IF(TRIM(B87)="","",VLOOKUP(B87,'Logistic Catalogue'!A:Q,17,0)*C87)</f>
        <v/>
      </c>
      <c r="S87" s="23" t="str">
        <f>IF(TRIM(B87)="","",IF($B$6="HO CHI MINH",VLOOKUP(TRIM(B87),'Logistic Catalogue'!A:D,4,FALSE),IF($B$6="HANOI",VLOOKUP(TRIM(B87),'Logistic Catalogue'!A:F,6,FALSE),"")))</f>
        <v/>
      </c>
      <c r="T87" s="23" t="str">
        <f t="shared" si="8"/>
        <v/>
      </c>
      <c r="U87" s="23">
        <f>IF(D87="Stock",VLOOKUP($L$6,Link!A:D,3,FALSE),VLOOKUP($L$6,Link!A:D,4,FALSE))</f>
        <v>1</v>
      </c>
      <c r="V87" s="65" t="str">
        <f>IF(TRIM(B87)="","",VLOOKUP(TRIM(B87),'Logistic Catalogue'!A:S,19,0))</f>
        <v/>
      </c>
    </row>
    <row r="88" spans="1:22" ht="13">
      <c r="A88" s="67">
        <v>73</v>
      </c>
      <c r="B88" s="9"/>
      <c r="C88" s="8"/>
      <c r="D88" s="118" t="str">
        <f>IF(TRIM(B88)="","",IF($B$6="HO CHI MINH",VLOOKUP(TRIM(B88),'Logistic Catalogue'!A:O,2,0),VLOOKUP(TRIM(B88),'Logistic Catalogue'!A:C,3,0)))</f>
        <v/>
      </c>
      <c r="E88" s="118" t="str">
        <f t="shared" si="6"/>
        <v/>
      </c>
      <c r="F88" s="118" t="str">
        <f>IF(TRIM(B88)="","",IF(AND(D88="Stock",$B$6="HANOI"),VLOOKUP(TRIM(B88),'Logistic Catalogue'!$A:$G,7,0),IF(AND(D88="Stock",$B$6="HO CHI MINH"),VLOOKUP(TRIM(B88),'Logistic Catalogue'!$A:$E,5,0),IF($B$6="HANOI",VLOOKUP(TRIM(B88),'Logistic Catalogue'!$A:$G,7,0),VLOOKUP(TRIM(B88),'Logistic Catalogue'!$A:$E,5,0)))))</f>
        <v/>
      </c>
      <c r="G88" s="119" t="str">
        <f>IF(TRIM(B88)="","",(VLOOKUP(TRIM(B88),'Logistic Catalogue'!A:O,8,0)))</f>
        <v/>
      </c>
      <c r="H88" s="119" t="str">
        <f>IF(TRIM(B88)="","",(VLOOKUP(TRIM(B88),'Logistic Catalogue'!A:O,9,0)))</f>
        <v/>
      </c>
      <c r="I88" s="119" t="str">
        <f>IF(TRIM(B88)="","",IF($B$6="HO CHI MINH",IF(VLOOKUP(TRIM(B88),'Logistic Catalogue'!A:O,10,0)=0,"-",VLOOKUP(TRIM(B88),'Logistic Catalogue'!A:O,10,0)),IF($B$6="HANOI",IF(VLOOKUP(TRIM(B88),'Logistic Catalogue'!A:K,11,0)=0,"-",VLOOKUP(TRIM(B88),'Logistic Catalogue'!A:K,11,0)),"-")))</f>
        <v/>
      </c>
      <c r="J88" s="118" t="str">
        <f>IF(TRIM(B88)="","",VLOOKUP(TRIM(B88),'Logistic Catalogue'!A:O,13,0))</f>
        <v/>
      </c>
      <c r="K88" s="120" t="str">
        <f t="shared" si="7"/>
        <v/>
      </c>
      <c r="L88" s="121" t="str">
        <f t="shared" si="5"/>
        <v/>
      </c>
      <c r="M88" s="121" t="str">
        <f>IF(TRIM(B88)="","",IF(OR(VLOOKUP(TRIM(B88),'Logistic Catalogue'!A:R,18,0)=285,VLOOKUP(TRIM(B88),'Logistic Catalogue'!A:R,18,0)=286,VLOOKUP(TRIM(B88),'Logistic Catalogue'!A:S,19,0)&lt;&gt;"1000003"),"Confirmation of Country of Origin by SEVN",""))</f>
        <v/>
      </c>
      <c r="N88" s="135" t="str">
        <f>IF(TRIM(B88)="","",VLOOKUP(B88,'Logistic Catalogue'!A:N,14,0))</f>
        <v/>
      </c>
      <c r="O88" s="135" t="str">
        <f>IF(TRIM(B88)="","",VLOOKUP(B88,'Logistic Catalogue'!A:O,15,0))</f>
        <v/>
      </c>
      <c r="P88" s="135" t="str">
        <f>IF(TRIM(B88)="","",VLOOKUP(TRIM(B88),'Logistic Catalogue'!A:P,16,0))</f>
        <v/>
      </c>
      <c r="Q88" s="174" t="str">
        <f>IF(TRIM(B88)="","",VLOOKUP(B88,'Logistic Catalogue'!A:Q,17,0)*C88)</f>
        <v/>
      </c>
      <c r="S88" s="23" t="str">
        <f>IF(TRIM(B88)="","",IF($B$6="HO CHI MINH",VLOOKUP(TRIM(B88),'Logistic Catalogue'!A:D,4,FALSE),IF($B$6="HANOI",VLOOKUP(TRIM(B88),'Logistic Catalogue'!A:F,6,FALSE),"")))</f>
        <v/>
      </c>
      <c r="T88" s="23" t="str">
        <f t="shared" si="8"/>
        <v/>
      </c>
      <c r="U88" s="23">
        <f>IF(D88="Stock",VLOOKUP($L$6,Link!A:D,3,FALSE),VLOOKUP($L$6,Link!A:D,4,FALSE))</f>
        <v>1</v>
      </c>
      <c r="V88" s="65" t="str">
        <f>IF(TRIM(B88)="","",VLOOKUP(TRIM(B88),'Logistic Catalogue'!A:S,19,0))</f>
        <v/>
      </c>
    </row>
    <row r="89" spans="1:22" ht="13">
      <c r="A89" s="139">
        <v>74</v>
      </c>
      <c r="B89" s="9"/>
      <c r="C89" s="8"/>
      <c r="D89" s="118" t="str">
        <f>IF(TRIM(B89)="","",IF($B$6="HO CHI MINH",VLOOKUP(TRIM(B89),'Logistic Catalogue'!A:O,2,0),VLOOKUP(TRIM(B89),'Logistic Catalogue'!A:C,3,0)))</f>
        <v/>
      </c>
      <c r="E89" s="118" t="str">
        <f t="shared" si="6"/>
        <v/>
      </c>
      <c r="F89" s="118" t="str">
        <f>IF(TRIM(B89)="","",IF(AND(D89="Stock",$B$6="HANOI"),VLOOKUP(TRIM(B89),'Logistic Catalogue'!$A:$G,7,0),IF(AND(D89="Stock",$B$6="HO CHI MINH"),VLOOKUP(TRIM(B89),'Logistic Catalogue'!$A:$E,5,0),IF($B$6="HANOI",VLOOKUP(TRIM(B89),'Logistic Catalogue'!$A:$G,7,0),VLOOKUP(TRIM(B89),'Logistic Catalogue'!$A:$E,5,0)))))</f>
        <v/>
      </c>
      <c r="G89" s="119" t="str">
        <f>IF(TRIM(B89)="","",(VLOOKUP(TRIM(B89),'Logistic Catalogue'!A:O,8,0)))</f>
        <v/>
      </c>
      <c r="H89" s="119" t="str">
        <f>IF(TRIM(B89)="","",(VLOOKUP(TRIM(B89),'Logistic Catalogue'!A:O,9,0)))</f>
        <v/>
      </c>
      <c r="I89" s="119" t="str">
        <f>IF(TRIM(B89)="","",IF($B$6="HO CHI MINH",IF(VLOOKUP(TRIM(B89),'Logistic Catalogue'!A:O,10,0)=0,"-",VLOOKUP(TRIM(B89),'Logistic Catalogue'!A:O,10,0)),IF($B$6="HANOI",IF(VLOOKUP(TRIM(B89),'Logistic Catalogue'!A:K,11,0)=0,"-",VLOOKUP(TRIM(B89),'Logistic Catalogue'!A:K,11,0)),"-")))</f>
        <v/>
      </c>
      <c r="J89" s="118" t="str">
        <f>IF(TRIM(B89)="","",VLOOKUP(TRIM(B89),'Logistic Catalogue'!A:O,13,0))</f>
        <v/>
      </c>
      <c r="K89" s="120" t="str">
        <f t="shared" si="7"/>
        <v/>
      </c>
      <c r="L89" s="121" t="str">
        <f t="shared" si="5"/>
        <v/>
      </c>
      <c r="M89" s="121" t="str">
        <f>IF(TRIM(B89)="","",IF(OR(VLOOKUP(TRIM(B89),'Logistic Catalogue'!A:R,18,0)=285,VLOOKUP(TRIM(B89),'Logistic Catalogue'!A:R,18,0)=286,VLOOKUP(TRIM(B89),'Logistic Catalogue'!A:S,19,0)&lt;&gt;"1000003"),"Confirmation of Country of Origin by SEVN",""))</f>
        <v/>
      </c>
      <c r="N89" s="135" t="str">
        <f>IF(TRIM(B89)="","",VLOOKUP(B89,'Logistic Catalogue'!A:N,14,0))</f>
        <v/>
      </c>
      <c r="O89" s="135" t="str">
        <f>IF(TRIM(B89)="","",VLOOKUP(B89,'Logistic Catalogue'!A:O,15,0))</f>
        <v/>
      </c>
      <c r="P89" s="135" t="str">
        <f>IF(TRIM(B89)="","",VLOOKUP(TRIM(B89),'Logistic Catalogue'!A:P,16,0))</f>
        <v/>
      </c>
      <c r="Q89" s="174" t="str">
        <f>IF(TRIM(B89)="","",VLOOKUP(B89,'Logistic Catalogue'!A:Q,17,0)*C89)</f>
        <v/>
      </c>
      <c r="S89" s="23" t="str">
        <f>IF(TRIM(B89)="","",IF($B$6="HO CHI MINH",VLOOKUP(TRIM(B89),'Logistic Catalogue'!A:D,4,FALSE),IF($B$6="HANOI",VLOOKUP(TRIM(B89),'Logistic Catalogue'!A:F,6,FALSE),"")))</f>
        <v/>
      </c>
      <c r="T89" s="23" t="str">
        <f t="shared" si="8"/>
        <v/>
      </c>
      <c r="U89" s="23">
        <f>IF(D89="Stock",VLOOKUP($L$6,Link!A:D,3,FALSE),VLOOKUP($L$6,Link!A:D,4,FALSE))</f>
        <v>1</v>
      </c>
      <c r="V89" s="65" t="str">
        <f>IF(TRIM(B89)="","",VLOOKUP(TRIM(B89),'Logistic Catalogue'!A:S,19,0))</f>
        <v/>
      </c>
    </row>
    <row r="90" spans="1:22" ht="13">
      <c r="A90" s="67">
        <v>75</v>
      </c>
      <c r="B90" s="9"/>
      <c r="C90" s="8"/>
      <c r="D90" s="118" t="str">
        <f>IF(TRIM(B90)="","",IF($B$6="HO CHI MINH",VLOOKUP(TRIM(B90),'Logistic Catalogue'!A:O,2,0),VLOOKUP(TRIM(B90),'Logistic Catalogue'!A:C,3,0)))</f>
        <v/>
      </c>
      <c r="E90" s="118" t="str">
        <f t="shared" si="6"/>
        <v/>
      </c>
      <c r="F90" s="118" t="str">
        <f>IF(TRIM(B90)="","",IF(AND(D90="Stock",$B$6="HANOI"),VLOOKUP(TRIM(B90),'Logistic Catalogue'!$A:$G,7,0),IF(AND(D90="Stock",$B$6="HO CHI MINH"),VLOOKUP(TRIM(B90),'Logistic Catalogue'!$A:$E,5,0),IF($B$6="HANOI",VLOOKUP(TRIM(B90),'Logistic Catalogue'!$A:$G,7,0),VLOOKUP(TRIM(B90),'Logistic Catalogue'!$A:$E,5,0)))))</f>
        <v/>
      </c>
      <c r="G90" s="119" t="str">
        <f>IF(TRIM(B90)="","",(VLOOKUP(TRIM(B90),'Logistic Catalogue'!A:O,8,0)))</f>
        <v/>
      </c>
      <c r="H90" s="119" t="str">
        <f>IF(TRIM(B90)="","",(VLOOKUP(TRIM(B90),'Logistic Catalogue'!A:O,9,0)))</f>
        <v/>
      </c>
      <c r="I90" s="119" t="str">
        <f>IF(TRIM(B90)="","",IF($B$6="HO CHI MINH",IF(VLOOKUP(TRIM(B90),'Logistic Catalogue'!A:O,10,0)=0,"-",VLOOKUP(TRIM(B90),'Logistic Catalogue'!A:O,10,0)),IF($B$6="HANOI",IF(VLOOKUP(TRIM(B90),'Logistic Catalogue'!A:K,11,0)=0,"-",VLOOKUP(TRIM(B90),'Logistic Catalogue'!A:K,11,0)),"-")))</f>
        <v/>
      </c>
      <c r="J90" s="118" t="str">
        <f>IF(TRIM(B90)="","",VLOOKUP(TRIM(B90),'Logistic Catalogue'!A:O,13,0))</f>
        <v/>
      </c>
      <c r="K90" s="120" t="str">
        <f t="shared" si="7"/>
        <v/>
      </c>
      <c r="L90" s="121" t="str">
        <f t="shared" si="5"/>
        <v/>
      </c>
      <c r="M90" s="121" t="str">
        <f>IF(TRIM(B90)="","",IF(OR(VLOOKUP(TRIM(B90),'Logistic Catalogue'!A:R,18,0)=285,VLOOKUP(TRIM(B90),'Logistic Catalogue'!A:R,18,0)=286,VLOOKUP(TRIM(B90),'Logistic Catalogue'!A:S,19,0)&lt;&gt;"1000003"),"Confirmation of Country of Origin by SEVN",""))</f>
        <v/>
      </c>
      <c r="N90" s="135" t="str">
        <f>IF(TRIM(B90)="","",VLOOKUP(B90,'Logistic Catalogue'!A:N,14,0))</f>
        <v/>
      </c>
      <c r="O90" s="135" t="str">
        <f>IF(TRIM(B90)="","",VLOOKUP(B90,'Logistic Catalogue'!A:O,15,0))</f>
        <v/>
      </c>
      <c r="P90" s="135" t="str">
        <f>IF(TRIM(B90)="","",VLOOKUP(TRIM(B90),'Logistic Catalogue'!A:P,16,0))</f>
        <v/>
      </c>
      <c r="Q90" s="174" t="str">
        <f>IF(TRIM(B90)="","",VLOOKUP(B90,'Logistic Catalogue'!A:Q,17,0)*C90)</f>
        <v/>
      </c>
      <c r="S90" s="23" t="str">
        <f>IF(TRIM(B90)="","",IF($B$6="HO CHI MINH",VLOOKUP(TRIM(B90),'Logistic Catalogue'!A:D,4,FALSE),IF($B$6="HANOI",VLOOKUP(TRIM(B90),'Logistic Catalogue'!A:F,6,FALSE),"")))</f>
        <v/>
      </c>
      <c r="T90" s="23" t="str">
        <f t="shared" si="8"/>
        <v/>
      </c>
      <c r="U90" s="23">
        <f>IF(D90="Stock",VLOOKUP($L$6,Link!A:D,3,FALSE),VLOOKUP($L$6,Link!A:D,4,FALSE))</f>
        <v>1</v>
      </c>
      <c r="V90" s="65" t="str">
        <f>IF(TRIM(B90)="","",VLOOKUP(TRIM(B90),'Logistic Catalogue'!A:S,19,0))</f>
        <v/>
      </c>
    </row>
    <row r="91" spans="1:22" ht="13">
      <c r="A91" s="139">
        <v>76</v>
      </c>
      <c r="B91" s="9"/>
      <c r="C91" s="8"/>
      <c r="D91" s="118" t="str">
        <f>IF(TRIM(B91)="","",IF($B$6="HO CHI MINH",VLOOKUP(TRIM(B91),'Logistic Catalogue'!A:O,2,0),VLOOKUP(TRIM(B91),'Logistic Catalogue'!A:C,3,0)))</f>
        <v/>
      </c>
      <c r="E91" s="118" t="str">
        <f t="shared" si="6"/>
        <v/>
      </c>
      <c r="F91" s="118" t="str">
        <f>IF(TRIM(B91)="","",IF(AND(D91="Stock",$B$6="HANOI"),VLOOKUP(TRIM(B91),'Logistic Catalogue'!$A:$G,7,0),IF(AND(D91="Stock",$B$6="HO CHI MINH"),VLOOKUP(TRIM(B91),'Logistic Catalogue'!$A:$E,5,0),IF($B$6="HANOI",VLOOKUP(TRIM(B91),'Logistic Catalogue'!$A:$G,7,0),VLOOKUP(TRIM(B91),'Logistic Catalogue'!$A:$E,5,0)))))</f>
        <v/>
      </c>
      <c r="G91" s="119" t="str">
        <f>IF(TRIM(B91)="","",(VLOOKUP(TRIM(B91),'Logistic Catalogue'!A:O,8,0)))</f>
        <v/>
      </c>
      <c r="H91" s="119" t="str">
        <f>IF(TRIM(B91)="","",(VLOOKUP(TRIM(B91),'Logistic Catalogue'!A:O,9,0)))</f>
        <v/>
      </c>
      <c r="I91" s="119" t="str">
        <f>IF(TRIM(B91)="","",IF($B$6="HO CHI MINH",IF(VLOOKUP(TRIM(B91),'Logistic Catalogue'!A:O,10,0)=0,"-",VLOOKUP(TRIM(B91),'Logistic Catalogue'!A:O,10,0)),IF($B$6="HANOI",IF(VLOOKUP(TRIM(B91),'Logistic Catalogue'!A:K,11,0)=0,"-",VLOOKUP(TRIM(B91),'Logistic Catalogue'!A:K,11,0)),"-")))</f>
        <v/>
      </c>
      <c r="J91" s="118" t="str">
        <f>IF(TRIM(B91)="","",VLOOKUP(TRIM(B91),'Logistic Catalogue'!A:O,13,0))</f>
        <v/>
      </c>
      <c r="K91" s="120" t="str">
        <f t="shared" si="7"/>
        <v/>
      </c>
      <c r="L91" s="121" t="str">
        <f t="shared" si="5"/>
        <v/>
      </c>
      <c r="M91" s="121" t="str">
        <f>IF(TRIM(B91)="","",IF(OR(VLOOKUP(TRIM(B91),'Logistic Catalogue'!A:R,18,0)=285,VLOOKUP(TRIM(B91),'Logistic Catalogue'!A:R,18,0)=286,VLOOKUP(TRIM(B91),'Logistic Catalogue'!A:S,19,0)&lt;&gt;"1000003"),"Confirmation of Country of Origin by SEVN",""))</f>
        <v/>
      </c>
      <c r="N91" s="135" t="str">
        <f>IF(TRIM(B91)="","",VLOOKUP(B91,'Logistic Catalogue'!A:N,14,0))</f>
        <v/>
      </c>
      <c r="O91" s="135" t="str">
        <f>IF(TRIM(B91)="","",VLOOKUP(B91,'Logistic Catalogue'!A:O,15,0))</f>
        <v/>
      </c>
      <c r="P91" s="135" t="str">
        <f>IF(TRIM(B91)="","",VLOOKUP(TRIM(B91),'Logistic Catalogue'!A:P,16,0))</f>
        <v/>
      </c>
      <c r="Q91" s="174" t="str">
        <f>IF(TRIM(B91)="","",VLOOKUP(B91,'Logistic Catalogue'!A:Q,17,0)*C91)</f>
        <v/>
      </c>
      <c r="S91" s="23" t="str">
        <f>IF(TRIM(B91)="","",IF($B$6="HO CHI MINH",VLOOKUP(TRIM(B91),'Logistic Catalogue'!A:D,4,FALSE),IF($B$6="HANOI",VLOOKUP(TRIM(B91),'Logistic Catalogue'!A:F,6,FALSE),"")))</f>
        <v/>
      </c>
      <c r="T91" s="23" t="str">
        <f t="shared" si="8"/>
        <v/>
      </c>
      <c r="U91" s="23">
        <f>IF(D91="Stock",VLOOKUP($L$6,Link!A:D,3,FALSE),VLOOKUP($L$6,Link!A:D,4,FALSE))</f>
        <v>1</v>
      </c>
      <c r="V91" s="65" t="str">
        <f>IF(TRIM(B91)="","",VLOOKUP(TRIM(B91),'Logistic Catalogue'!A:S,19,0))</f>
        <v/>
      </c>
    </row>
    <row r="92" spans="1:22" ht="13">
      <c r="A92" s="67">
        <v>77</v>
      </c>
      <c r="B92" s="9"/>
      <c r="C92" s="8"/>
      <c r="D92" s="118" t="str">
        <f>IF(TRIM(B92)="","",IF($B$6="HO CHI MINH",VLOOKUP(TRIM(B92),'Logistic Catalogue'!A:O,2,0),VLOOKUP(TRIM(B92),'Logistic Catalogue'!A:C,3,0)))</f>
        <v/>
      </c>
      <c r="E92" s="118" t="str">
        <f t="shared" si="6"/>
        <v/>
      </c>
      <c r="F92" s="118" t="str">
        <f>IF(TRIM(B92)="","",IF(AND(D92="Stock",$B$6="HANOI"),VLOOKUP(TRIM(B92),'Logistic Catalogue'!$A:$G,7,0),IF(AND(D92="Stock",$B$6="HO CHI MINH"),VLOOKUP(TRIM(B92),'Logistic Catalogue'!$A:$E,5,0),IF($B$6="HANOI",VLOOKUP(TRIM(B92),'Logistic Catalogue'!$A:$G,7,0),VLOOKUP(TRIM(B92),'Logistic Catalogue'!$A:$E,5,0)))))</f>
        <v/>
      </c>
      <c r="G92" s="119" t="str">
        <f>IF(TRIM(B92)="","",(VLOOKUP(TRIM(B92),'Logistic Catalogue'!A:O,8,0)))</f>
        <v/>
      </c>
      <c r="H92" s="119" t="str">
        <f>IF(TRIM(B92)="","",(VLOOKUP(TRIM(B92),'Logistic Catalogue'!A:O,9,0)))</f>
        <v/>
      </c>
      <c r="I92" s="119" t="str">
        <f>IF(TRIM(B92)="","",IF($B$6="HO CHI MINH",IF(VLOOKUP(TRIM(B92),'Logistic Catalogue'!A:O,10,0)=0,"-",VLOOKUP(TRIM(B92),'Logistic Catalogue'!A:O,10,0)),IF($B$6="HANOI",IF(VLOOKUP(TRIM(B92),'Logistic Catalogue'!A:K,11,0)=0,"-",VLOOKUP(TRIM(B92),'Logistic Catalogue'!A:K,11,0)),"-")))</f>
        <v/>
      </c>
      <c r="J92" s="118" t="str">
        <f>IF(TRIM(B92)="","",VLOOKUP(TRIM(B92),'Logistic Catalogue'!A:O,13,0))</f>
        <v/>
      </c>
      <c r="K92" s="120" t="str">
        <f t="shared" si="7"/>
        <v/>
      </c>
      <c r="L92" s="121" t="str">
        <f t="shared" si="5"/>
        <v/>
      </c>
      <c r="M92" s="121" t="str">
        <f>IF(TRIM(B92)="","",IF(OR(VLOOKUP(TRIM(B92),'Logistic Catalogue'!A:R,18,0)=285,VLOOKUP(TRIM(B92),'Logistic Catalogue'!A:R,18,0)=286,VLOOKUP(TRIM(B92),'Logistic Catalogue'!A:S,19,0)&lt;&gt;"1000003"),"Confirmation of Country of Origin by SEVN",""))</f>
        <v/>
      </c>
      <c r="N92" s="135" t="str">
        <f>IF(TRIM(B92)="","",VLOOKUP(B92,'Logistic Catalogue'!A:N,14,0))</f>
        <v/>
      </c>
      <c r="O92" s="135" t="str">
        <f>IF(TRIM(B92)="","",VLOOKUP(B92,'Logistic Catalogue'!A:O,15,0))</f>
        <v/>
      </c>
      <c r="P92" s="135" t="str">
        <f>IF(TRIM(B92)="","",VLOOKUP(TRIM(B92),'Logistic Catalogue'!A:P,16,0))</f>
        <v/>
      </c>
      <c r="Q92" s="174" t="str">
        <f>IF(TRIM(B92)="","",VLOOKUP(B92,'Logistic Catalogue'!A:Q,17,0)*C92)</f>
        <v/>
      </c>
      <c r="S92" s="23" t="str">
        <f>IF(TRIM(B92)="","",IF($B$6="HO CHI MINH",VLOOKUP(TRIM(B92),'Logistic Catalogue'!A:D,4,FALSE),IF($B$6="HANOI",VLOOKUP(TRIM(B92),'Logistic Catalogue'!A:F,6,FALSE),"")))</f>
        <v/>
      </c>
      <c r="T92" s="23" t="str">
        <f t="shared" si="8"/>
        <v/>
      </c>
      <c r="U92" s="23">
        <f>IF(D92="Stock",VLOOKUP($L$6,Link!A:D,3,FALSE),VLOOKUP($L$6,Link!A:D,4,FALSE))</f>
        <v>1</v>
      </c>
      <c r="V92" s="65" t="str">
        <f>IF(TRIM(B92)="","",VLOOKUP(TRIM(B92),'Logistic Catalogue'!A:S,19,0))</f>
        <v/>
      </c>
    </row>
    <row r="93" spans="1:22" ht="13">
      <c r="A93" s="139">
        <v>78</v>
      </c>
      <c r="B93" s="9"/>
      <c r="C93" s="8"/>
      <c r="D93" s="118" t="str">
        <f>IF(TRIM(B93)="","",IF($B$6="HO CHI MINH",VLOOKUP(TRIM(B93),'Logistic Catalogue'!A:O,2,0),VLOOKUP(TRIM(B93),'Logistic Catalogue'!A:C,3,0)))</f>
        <v/>
      </c>
      <c r="E93" s="118" t="str">
        <f t="shared" si="6"/>
        <v/>
      </c>
      <c r="F93" s="118" t="str">
        <f>IF(TRIM(B93)="","",IF(AND(D93="Stock",$B$6="HANOI"),VLOOKUP(TRIM(B93),'Logistic Catalogue'!$A:$G,7,0),IF(AND(D93="Stock",$B$6="HO CHI MINH"),VLOOKUP(TRIM(B93),'Logistic Catalogue'!$A:$E,5,0),IF($B$6="HANOI",VLOOKUP(TRIM(B93),'Logistic Catalogue'!$A:$G,7,0),VLOOKUP(TRIM(B93),'Logistic Catalogue'!$A:$E,5,0)))))</f>
        <v/>
      </c>
      <c r="G93" s="119" t="str">
        <f>IF(TRIM(B93)="","",(VLOOKUP(TRIM(B93),'Logistic Catalogue'!A:O,8,0)))</f>
        <v/>
      </c>
      <c r="H93" s="119" t="str">
        <f>IF(TRIM(B93)="","",(VLOOKUP(TRIM(B93),'Logistic Catalogue'!A:O,9,0)))</f>
        <v/>
      </c>
      <c r="I93" s="119" t="str">
        <f>IF(TRIM(B93)="","",IF($B$6="HO CHI MINH",IF(VLOOKUP(TRIM(B93),'Logistic Catalogue'!A:O,10,0)=0,"-",VLOOKUP(TRIM(B93),'Logistic Catalogue'!A:O,10,0)),IF($B$6="HANOI",IF(VLOOKUP(TRIM(B93),'Logistic Catalogue'!A:K,11,0)=0,"-",VLOOKUP(TRIM(B93),'Logistic Catalogue'!A:K,11,0)),"-")))</f>
        <v/>
      </c>
      <c r="J93" s="118" t="str">
        <f>IF(TRIM(B93)="","",VLOOKUP(TRIM(B93),'Logistic Catalogue'!A:O,13,0))</f>
        <v/>
      </c>
      <c r="K93" s="120" t="str">
        <f t="shared" si="7"/>
        <v/>
      </c>
      <c r="L93" s="121" t="str">
        <f t="shared" si="5"/>
        <v/>
      </c>
      <c r="M93" s="121" t="str">
        <f>IF(TRIM(B93)="","",IF(OR(VLOOKUP(TRIM(B93),'Logistic Catalogue'!A:R,18,0)=285,VLOOKUP(TRIM(B93),'Logistic Catalogue'!A:R,18,0)=286,VLOOKUP(TRIM(B93),'Logistic Catalogue'!A:S,19,0)&lt;&gt;"1000003"),"Confirmation of Country of Origin by SEVN",""))</f>
        <v/>
      </c>
      <c r="N93" s="135" t="str">
        <f>IF(TRIM(B93)="","",VLOOKUP(B93,'Logistic Catalogue'!A:N,14,0))</f>
        <v/>
      </c>
      <c r="O93" s="135" t="str">
        <f>IF(TRIM(B93)="","",VLOOKUP(B93,'Logistic Catalogue'!A:O,15,0))</f>
        <v/>
      </c>
      <c r="P93" s="135" t="str">
        <f>IF(TRIM(B93)="","",VLOOKUP(TRIM(B93),'Logistic Catalogue'!A:P,16,0))</f>
        <v/>
      </c>
      <c r="Q93" s="174" t="str">
        <f>IF(TRIM(B93)="","",VLOOKUP(B93,'Logistic Catalogue'!A:Q,17,0)*C93)</f>
        <v/>
      </c>
      <c r="S93" s="23" t="str">
        <f>IF(TRIM(B93)="","",IF($B$6="HO CHI MINH",VLOOKUP(TRIM(B93),'Logistic Catalogue'!A:D,4,FALSE),IF($B$6="HANOI",VLOOKUP(TRIM(B93),'Logistic Catalogue'!A:F,6,FALSE),"")))</f>
        <v/>
      </c>
      <c r="T93" s="23" t="str">
        <f t="shared" si="8"/>
        <v/>
      </c>
      <c r="U93" s="23">
        <f>IF(D93="Stock",VLOOKUP($L$6,Link!A:D,3,FALSE),VLOOKUP($L$6,Link!A:D,4,FALSE))</f>
        <v>1</v>
      </c>
      <c r="V93" s="65" t="str">
        <f>IF(TRIM(B93)="","",VLOOKUP(TRIM(B93),'Logistic Catalogue'!A:S,19,0))</f>
        <v/>
      </c>
    </row>
    <row r="94" spans="1:22" ht="13">
      <c r="A94" s="67">
        <v>79</v>
      </c>
      <c r="B94" s="9"/>
      <c r="C94" s="8"/>
      <c r="D94" s="118" t="str">
        <f>IF(TRIM(B94)="","",IF($B$6="HO CHI MINH",VLOOKUP(TRIM(B94),'Logistic Catalogue'!A:O,2,0),VLOOKUP(TRIM(B94),'Logistic Catalogue'!A:C,3,0)))</f>
        <v/>
      </c>
      <c r="E94" s="118" t="str">
        <f t="shared" si="6"/>
        <v/>
      </c>
      <c r="F94" s="118" t="str">
        <f>IF(TRIM(B94)="","",IF(AND(D94="Stock",$B$6="HANOI"),VLOOKUP(TRIM(B94),'Logistic Catalogue'!$A:$G,7,0),IF(AND(D94="Stock",$B$6="HO CHI MINH"),VLOOKUP(TRIM(B94),'Logistic Catalogue'!$A:$E,5,0),IF($B$6="HANOI",VLOOKUP(TRIM(B94),'Logistic Catalogue'!$A:$G,7,0),VLOOKUP(TRIM(B94),'Logistic Catalogue'!$A:$E,5,0)))))</f>
        <v/>
      </c>
      <c r="G94" s="119" t="str">
        <f>IF(TRIM(B94)="","",(VLOOKUP(TRIM(B94),'Logistic Catalogue'!A:O,8,0)))</f>
        <v/>
      </c>
      <c r="H94" s="119" t="str">
        <f>IF(TRIM(B94)="","",(VLOOKUP(TRIM(B94),'Logistic Catalogue'!A:O,9,0)))</f>
        <v/>
      </c>
      <c r="I94" s="119" t="str">
        <f>IF(TRIM(B94)="","",IF($B$6="HO CHI MINH",IF(VLOOKUP(TRIM(B94),'Logistic Catalogue'!A:O,10,0)=0,"-",VLOOKUP(TRIM(B94),'Logistic Catalogue'!A:O,10,0)),IF($B$6="HANOI",IF(VLOOKUP(TRIM(B94),'Logistic Catalogue'!A:K,11,0)=0,"-",VLOOKUP(TRIM(B94),'Logistic Catalogue'!A:K,11,0)),"-")))</f>
        <v/>
      </c>
      <c r="J94" s="118" t="str">
        <f>IF(TRIM(B94)="","",VLOOKUP(TRIM(B94),'Logistic Catalogue'!A:O,13,0))</f>
        <v/>
      </c>
      <c r="K94" s="120" t="str">
        <f t="shared" si="7"/>
        <v/>
      </c>
      <c r="L94" s="121" t="str">
        <f t="shared" si="5"/>
        <v/>
      </c>
      <c r="M94" s="121" t="str">
        <f>IF(TRIM(B94)="","",IF(OR(VLOOKUP(TRIM(B94),'Logistic Catalogue'!A:R,18,0)=285,VLOOKUP(TRIM(B94),'Logistic Catalogue'!A:R,18,0)=286,VLOOKUP(TRIM(B94),'Logistic Catalogue'!A:S,19,0)&lt;&gt;"1000003"),"Confirmation of Country of Origin by SEVN",""))</f>
        <v/>
      </c>
      <c r="N94" s="135" t="str">
        <f>IF(TRIM(B94)="","",VLOOKUP(B94,'Logistic Catalogue'!A:N,14,0))</f>
        <v/>
      </c>
      <c r="O94" s="135" t="str">
        <f>IF(TRIM(B94)="","",VLOOKUP(B94,'Logistic Catalogue'!A:O,15,0))</f>
        <v/>
      </c>
      <c r="P94" s="135" t="str">
        <f>IF(TRIM(B94)="","",VLOOKUP(TRIM(B94),'Logistic Catalogue'!A:P,16,0))</f>
        <v/>
      </c>
      <c r="Q94" s="174" t="str">
        <f>IF(TRIM(B94)="","",VLOOKUP(B94,'Logistic Catalogue'!A:Q,17,0)*C94)</f>
        <v/>
      </c>
      <c r="S94" s="23" t="str">
        <f>IF(TRIM(B94)="","",IF($B$6="HO CHI MINH",VLOOKUP(TRIM(B94),'Logistic Catalogue'!A:D,4,FALSE),IF($B$6="HANOI",VLOOKUP(TRIM(B94),'Logistic Catalogue'!A:F,6,FALSE),"")))</f>
        <v/>
      </c>
      <c r="T94" s="23" t="str">
        <f t="shared" si="8"/>
        <v/>
      </c>
      <c r="U94" s="23">
        <f>IF(D94="Stock",VLOOKUP($L$6,Link!A:D,3,FALSE),VLOOKUP($L$6,Link!A:D,4,FALSE))</f>
        <v>1</v>
      </c>
      <c r="V94" s="65" t="str">
        <f>IF(TRIM(B94)="","",VLOOKUP(TRIM(B94),'Logistic Catalogue'!A:S,19,0))</f>
        <v/>
      </c>
    </row>
    <row r="95" spans="1:22" ht="13">
      <c r="A95" s="139">
        <v>80</v>
      </c>
      <c r="B95" s="9"/>
      <c r="C95" s="8"/>
      <c r="D95" s="118" t="str">
        <f>IF(TRIM(B95)="","",IF($B$6="HO CHI MINH",VLOOKUP(TRIM(B95),'Logistic Catalogue'!A:O,2,0),VLOOKUP(TRIM(B95),'Logistic Catalogue'!A:C,3,0)))</f>
        <v/>
      </c>
      <c r="E95" s="118" t="str">
        <f t="shared" si="6"/>
        <v/>
      </c>
      <c r="F95" s="118" t="str">
        <f>IF(TRIM(B95)="","",IF(AND(D95="Stock",$B$6="HANOI"),VLOOKUP(TRIM(B95),'Logistic Catalogue'!$A:$G,7,0),IF(AND(D95="Stock",$B$6="HO CHI MINH"),VLOOKUP(TRIM(B95),'Logistic Catalogue'!$A:$E,5,0),IF($B$6="HANOI",VLOOKUP(TRIM(B95),'Logistic Catalogue'!$A:$G,7,0),VLOOKUP(TRIM(B95),'Logistic Catalogue'!$A:$E,5,0)))))</f>
        <v/>
      </c>
      <c r="G95" s="119" t="str">
        <f>IF(TRIM(B95)="","",(VLOOKUP(TRIM(B95),'Logistic Catalogue'!A:O,8,0)))</f>
        <v/>
      </c>
      <c r="H95" s="119" t="str">
        <f>IF(TRIM(B95)="","",(VLOOKUP(TRIM(B95),'Logistic Catalogue'!A:O,9,0)))</f>
        <v/>
      </c>
      <c r="I95" s="119" t="str">
        <f>IF(TRIM(B95)="","",IF($B$6="HO CHI MINH",IF(VLOOKUP(TRIM(B95),'Logistic Catalogue'!A:O,10,0)=0,"-",VLOOKUP(TRIM(B95),'Logistic Catalogue'!A:O,10,0)),IF($B$6="HANOI",IF(VLOOKUP(TRIM(B95),'Logistic Catalogue'!A:K,11,0)=0,"-",VLOOKUP(TRIM(B95),'Logistic Catalogue'!A:K,11,0)),"-")))</f>
        <v/>
      </c>
      <c r="J95" s="118" t="str">
        <f>IF(TRIM(B95)="","",VLOOKUP(TRIM(B95),'Logistic Catalogue'!A:O,13,0))</f>
        <v/>
      </c>
      <c r="K95" s="120" t="str">
        <f t="shared" si="7"/>
        <v/>
      </c>
      <c r="L95" s="121" t="str">
        <f t="shared" si="5"/>
        <v/>
      </c>
      <c r="M95" s="121" t="str">
        <f>IF(TRIM(B95)="","",IF(OR(VLOOKUP(TRIM(B95),'Logistic Catalogue'!A:R,18,0)=285,VLOOKUP(TRIM(B95),'Logistic Catalogue'!A:R,18,0)=286,VLOOKUP(TRIM(B95),'Logistic Catalogue'!A:S,19,0)&lt;&gt;"1000003"),"Confirmation of Country of Origin by SEVN",""))</f>
        <v/>
      </c>
      <c r="N95" s="135" t="str">
        <f>IF(TRIM(B95)="","",VLOOKUP(B95,'Logistic Catalogue'!A:N,14,0))</f>
        <v/>
      </c>
      <c r="O95" s="135" t="str">
        <f>IF(TRIM(B95)="","",VLOOKUP(B95,'Logistic Catalogue'!A:O,15,0))</f>
        <v/>
      </c>
      <c r="P95" s="135" t="str">
        <f>IF(TRIM(B95)="","",VLOOKUP(TRIM(B95),'Logistic Catalogue'!A:P,16,0))</f>
        <v/>
      </c>
      <c r="Q95" s="174" t="str">
        <f>IF(TRIM(B95)="","",VLOOKUP(B95,'Logistic Catalogue'!A:Q,17,0)*C95)</f>
        <v/>
      </c>
      <c r="S95" s="23" t="str">
        <f>IF(TRIM(B95)="","",IF($B$6="HO CHI MINH",VLOOKUP(TRIM(B95),'Logistic Catalogue'!A:D,4,FALSE),IF($B$6="HANOI",VLOOKUP(TRIM(B95),'Logistic Catalogue'!A:F,6,FALSE),"")))</f>
        <v/>
      </c>
      <c r="T95" s="23" t="str">
        <f t="shared" si="8"/>
        <v/>
      </c>
      <c r="U95" s="23">
        <f>IF(D95="Stock",VLOOKUP($L$6,Link!A:D,3,FALSE),VLOOKUP($L$6,Link!A:D,4,FALSE))</f>
        <v>1</v>
      </c>
      <c r="V95" s="65" t="str">
        <f>IF(TRIM(B95)="","",VLOOKUP(TRIM(B95),'Logistic Catalogue'!A:S,19,0))</f>
        <v/>
      </c>
    </row>
    <row r="96" spans="1:22" ht="13">
      <c r="A96" s="67">
        <v>81</v>
      </c>
      <c r="B96" s="9"/>
      <c r="C96" s="8"/>
      <c r="D96" s="118" t="str">
        <f>IF(TRIM(B96)="","",IF($B$6="HO CHI MINH",VLOOKUP(TRIM(B96),'Logistic Catalogue'!A:O,2,0),VLOOKUP(TRIM(B96),'Logistic Catalogue'!A:C,3,0)))</f>
        <v/>
      </c>
      <c r="E96" s="118" t="str">
        <f t="shared" si="6"/>
        <v/>
      </c>
      <c r="F96" s="118" t="str">
        <f>IF(TRIM(B96)="","",IF(AND(D96="Stock",$B$6="HANOI"),VLOOKUP(TRIM(B96),'Logistic Catalogue'!$A:$G,7,0),IF(AND(D96="Stock",$B$6="HO CHI MINH"),VLOOKUP(TRIM(B96),'Logistic Catalogue'!$A:$E,5,0),IF($B$6="HANOI",VLOOKUP(TRIM(B96),'Logistic Catalogue'!$A:$G,7,0),VLOOKUP(TRIM(B96),'Logistic Catalogue'!$A:$E,5,0)))))</f>
        <v/>
      </c>
      <c r="G96" s="119" t="str">
        <f>IF(TRIM(B96)="","",(VLOOKUP(TRIM(B96),'Logistic Catalogue'!A:O,8,0)))</f>
        <v/>
      </c>
      <c r="H96" s="119" t="str">
        <f>IF(TRIM(B96)="","",(VLOOKUP(TRIM(B96),'Logistic Catalogue'!A:O,9,0)))</f>
        <v/>
      </c>
      <c r="I96" s="119" t="str">
        <f>IF(TRIM(B96)="","",IF($B$6="HO CHI MINH",IF(VLOOKUP(TRIM(B96),'Logistic Catalogue'!A:O,10,0)=0,"-",VLOOKUP(TRIM(B96),'Logistic Catalogue'!A:O,10,0)),IF($B$6="HANOI",IF(VLOOKUP(TRIM(B96),'Logistic Catalogue'!A:K,11,0)=0,"-",VLOOKUP(TRIM(B96),'Logistic Catalogue'!A:K,11,0)),"-")))</f>
        <v/>
      </c>
      <c r="J96" s="118" t="str">
        <f>IF(TRIM(B96)="","",VLOOKUP(TRIM(B96),'Logistic Catalogue'!A:O,13,0))</f>
        <v/>
      </c>
      <c r="K96" s="120" t="str">
        <f t="shared" si="7"/>
        <v/>
      </c>
      <c r="L96" s="121" t="str">
        <f t="shared" si="5"/>
        <v/>
      </c>
      <c r="M96" s="121" t="str">
        <f>IF(TRIM(B96)="","",IF(OR(VLOOKUP(TRIM(B96),'Logistic Catalogue'!A:R,18,0)=285,VLOOKUP(TRIM(B96),'Logistic Catalogue'!A:R,18,0)=286,VLOOKUP(TRIM(B96),'Logistic Catalogue'!A:S,19,0)&lt;&gt;"1000003"),"Confirmation of Country of Origin by SEVN",""))</f>
        <v/>
      </c>
      <c r="N96" s="135" t="str">
        <f>IF(TRIM(B96)="","",VLOOKUP(B96,'Logistic Catalogue'!A:N,14,0))</f>
        <v/>
      </c>
      <c r="O96" s="135" t="str">
        <f>IF(TRIM(B96)="","",VLOOKUP(B96,'Logistic Catalogue'!A:O,15,0))</f>
        <v/>
      </c>
      <c r="P96" s="135" t="str">
        <f>IF(TRIM(B96)="","",VLOOKUP(TRIM(B96),'Logistic Catalogue'!A:P,16,0))</f>
        <v/>
      </c>
      <c r="Q96" s="174" t="str">
        <f>IF(TRIM(B96)="","",VLOOKUP(B96,'Logistic Catalogue'!A:Q,17,0)*C96)</f>
        <v/>
      </c>
      <c r="S96" s="23" t="str">
        <f>IF(TRIM(B96)="","",IF($B$6="HO CHI MINH",VLOOKUP(TRIM(B96),'Logistic Catalogue'!A:D,4,FALSE),IF($B$6="HANOI",VLOOKUP(TRIM(B96),'Logistic Catalogue'!A:F,6,FALSE),"")))</f>
        <v/>
      </c>
      <c r="T96" s="23" t="str">
        <f t="shared" si="8"/>
        <v/>
      </c>
      <c r="U96" s="23">
        <f>IF(D96="Stock",VLOOKUP($L$6,Link!A:D,3,FALSE),VLOOKUP($L$6,Link!A:D,4,FALSE))</f>
        <v>1</v>
      </c>
      <c r="V96" s="65" t="str">
        <f>IF(TRIM(B96)="","",VLOOKUP(TRIM(B96),'Logistic Catalogue'!A:S,19,0))</f>
        <v/>
      </c>
    </row>
    <row r="97" spans="1:22" ht="13">
      <c r="A97" s="139">
        <v>82</v>
      </c>
      <c r="B97" s="9"/>
      <c r="C97" s="8"/>
      <c r="D97" s="118" t="str">
        <f>IF(TRIM(B97)="","",IF($B$6="HO CHI MINH",VLOOKUP(TRIM(B97),'Logistic Catalogue'!A:O,2,0),VLOOKUP(TRIM(B97),'Logistic Catalogue'!A:C,3,0)))</f>
        <v/>
      </c>
      <c r="E97" s="118" t="str">
        <f t="shared" si="6"/>
        <v/>
      </c>
      <c r="F97" s="118" t="str">
        <f>IF(TRIM(B97)="","",IF(AND(D97="Stock",$B$6="HANOI"),VLOOKUP(TRIM(B97),'Logistic Catalogue'!$A:$G,7,0),IF(AND(D97="Stock",$B$6="HO CHI MINH"),VLOOKUP(TRIM(B97),'Logistic Catalogue'!$A:$E,5,0),IF($B$6="HANOI",VLOOKUP(TRIM(B97),'Logistic Catalogue'!$A:$G,7,0),VLOOKUP(TRIM(B97),'Logistic Catalogue'!$A:$E,5,0)))))</f>
        <v/>
      </c>
      <c r="G97" s="119" t="str">
        <f>IF(TRIM(B97)="","",(VLOOKUP(TRIM(B97),'Logistic Catalogue'!A:O,8,0)))</f>
        <v/>
      </c>
      <c r="H97" s="119" t="str">
        <f>IF(TRIM(B97)="","",(VLOOKUP(TRIM(B97),'Logistic Catalogue'!A:O,9,0)))</f>
        <v/>
      </c>
      <c r="I97" s="119" t="str">
        <f>IF(TRIM(B97)="","",IF($B$6="HO CHI MINH",IF(VLOOKUP(TRIM(B97),'Logistic Catalogue'!A:O,10,0)=0,"-",VLOOKUP(TRIM(B97),'Logistic Catalogue'!A:O,10,0)),IF($B$6="HANOI",IF(VLOOKUP(TRIM(B97),'Logistic Catalogue'!A:K,11,0)=0,"-",VLOOKUP(TRIM(B97),'Logistic Catalogue'!A:K,11,0)),"-")))</f>
        <v/>
      </c>
      <c r="J97" s="118" t="str">
        <f>IF(TRIM(B97)="","",VLOOKUP(TRIM(B97),'Logistic Catalogue'!A:O,13,0))</f>
        <v/>
      </c>
      <c r="K97" s="120" t="str">
        <f t="shared" si="7"/>
        <v/>
      </c>
      <c r="L97" s="121" t="str">
        <f t="shared" si="5"/>
        <v/>
      </c>
      <c r="M97" s="121" t="str">
        <f>IF(TRIM(B97)="","",IF(OR(VLOOKUP(TRIM(B97),'Logistic Catalogue'!A:R,18,0)=285,VLOOKUP(TRIM(B97),'Logistic Catalogue'!A:R,18,0)=286,VLOOKUP(TRIM(B97),'Logistic Catalogue'!A:S,19,0)&lt;&gt;"1000003"),"Confirmation of Country of Origin by SEVN",""))</f>
        <v/>
      </c>
      <c r="N97" s="135" t="str">
        <f>IF(TRIM(B97)="","",VLOOKUP(B97,'Logistic Catalogue'!A:N,14,0))</f>
        <v/>
      </c>
      <c r="O97" s="135" t="str">
        <f>IF(TRIM(B97)="","",VLOOKUP(B97,'Logistic Catalogue'!A:O,15,0))</f>
        <v/>
      </c>
      <c r="P97" s="135" t="str">
        <f>IF(TRIM(B97)="","",VLOOKUP(TRIM(B97),'Logistic Catalogue'!A:P,16,0))</f>
        <v/>
      </c>
      <c r="Q97" s="174" t="str">
        <f>IF(TRIM(B97)="","",VLOOKUP(B97,'Logistic Catalogue'!A:Q,17,0)*C97)</f>
        <v/>
      </c>
      <c r="S97" s="23" t="str">
        <f>IF(TRIM(B97)="","",IF($B$6="HO CHI MINH",VLOOKUP(TRIM(B97),'Logistic Catalogue'!A:D,4,FALSE),IF($B$6="HANOI",VLOOKUP(TRIM(B97),'Logistic Catalogue'!A:F,6,FALSE),"")))</f>
        <v/>
      </c>
      <c r="T97" s="23" t="str">
        <f t="shared" si="8"/>
        <v/>
      </c>
      <c r="U97" s="23">
        <f>IF(D97="Stock",VLOOKUP($L$6,Link!A:D,3,FALSE),VLOOKUP($L$6,Link!A:D,4,FALSE))</f>
        <v>1</v>
      </c>
      <c r="V97" s="65" t="str">
        <f>IF(TRIM(B97)="","",VLOOKUP(TRIM(B97),'Logistic Catalogue'!A:S,19,0))</f>
        <v/>
      </c>
    </row>
    <row r="98" spans="1:22" ht="13">
      <c r="A98" s="67">
        <v>83</v>
      </c>
      <c r="B98" s="9"/>
      <c r="C98" s="8"/>
      <c r="D98" s="118" t="str">
        <f>IF(TRIM(B98)="","",IF($B$6="HO CHI MINH",VLOOKUP(TRIM(B98),'Logistic Catalogue'!A:O,2,0),VLOOKUP(TRIM(B98),'Logistic Catalogue'!A:C,3,0)))</f>
        <v/>
      </c>
      <c r="E98" s="118" t="str">
        <f t="shared" si="6"/>
        <v/>
      </c>
      <c r="F98" s="118" t="str">
        <f>IF(TRIM(B98)="","",IF(AND(D98="Stock",$B$6="HANOI"),VLOOKUP(TRIM(B98),'Logistic Catalogue'!$A:$G,7,0),IF(AND(D98="Stock",$B$6="HO CHI MINH"),VLOOKUP(TRIM(B98),'Logistic Catalogue'!$A:$E,5,0),IF($B$6="HANOI",VLOOKUP(TRIM(B98),'Logistic Catalogue'!$A:$G,7,0),VLOOKUP(TRIM(B98),'Logistic Catalogue'!$A:$E,5,0)))))</f>
        <v/>
      </c>
      <c r="G98" s="119" t="str">
        <f>IF(TRIM(B98)="","",(VLOOKUP(TRIM(B98),'Logistic Catalogue'!A:O,8,0)))</f>
        <v/>
      </c>
      <c r="H98" s="119" t="str">
        <f>IF(TRIM(B98)="","",(VLOOKUP(TRIM(B98),'Logistic Catalogue'!A:O,9,0)))</f>
        <v/>
      </c>
      <c r="I98" s="119" t="str">
        <f>IF(TRIM(B98)="","",IF($B$6="HO CHI MINH",IF(VLOOKUP(TRIM(B98),'Logistic Catalogue'!A:O,10,0)=0,"-",VLOOKUP(TRIM(B98),'Logistic Catalogue'!A:O,10,0)),IF($B$6="HANOI",IF(VLOOKUP(TRIM(B98),'Logistic Catalogue'!A:K,11,0)=0,"-",VLOOKUP(TRIM(B98),'Logistic Catalogue'!A:K,11,0)),"-")))</f>
        <v/>
      </c>
      <c r="J98" s="118" t="str">
        <f>IF(TRIM(B98)="","",VLOOKUP(TRIM(B98),'Logistic Catalogue'!A:O,13,0))</f>
        <v/>
      </c>
      <c r="K98" s="120" t="str">
        <f t="shared" si="7"/>
        <v/>
      </c>
      <c r="L98" s="121" t="str">
        <f t="shared" si="5"/>
        <v/>
      </c>
      <c r="M98" s="121" t="str">
        <f>IF(TRIM(B98)="","",IF(OR(VLOOKUP(TRIM(B98),'Logistic Catalogue'!A:R,18,0)=285,VLOOKUP(TRIM(B98),'Logistic Catalogue'!A:R,18,0)=286,VLOOKUP(TRIM(B98),'Logistic Catalogue'!A:S,19,0)&lt;&gt;"1000003"),"Confirmation of Country of Origin by SEVN",""))</f>
        <v/>
      </c>
      <c r="N98" s="135" t="str">
        <f>IF(TRIM(B98)="","",VLOOKUP(B98,'Logistic Catalogue'!A:N,14,0))</f>
        <v/>
      </c>
      <c r="O98" s="135" t="str">
        <f>IF(TRIM(B98)="","",VLOOKUP(B98,'Logistic Catalogue'!A:O,15,0))</f>
        <v/>
      </c>
      <c r="P98" s="135" t="str">
        <f>IF(TRIM(B98)="","",VLOOKUP(TRIM(B98),'Logistic Catalogue'!A:P,16,0))</f>
        <v/>
      </c>
      <c r="Q98" s="174" t="str">
        <f>IF(TRIM(B98)="","",VLOOKUP(B98,'Logistic Catalogue'!A:Q,17,0)*C98)</f>
        <v/>
      </c>
      <c r="S98" s="23" t="str">
        <f>IF(TRIM(B98)="","",IF($B$6="HO CHI MINH",VLOOKUP(TRIM(B98),'Logistic Catalogue'!A:D,4,FALSE),IF($B$6="HANOI",VLOOKUP(TRIM(B98),'Logistic Catalogue'!A:F,6,FALSE),"")))</f>
        <v/>
      </c>
      <c r="T98" s="23" t="str">
        <f t="shared" si="8"/>
        <v/>
      </c>
      <c r="U98" s="23">
        <f>IF(D98="Stock",VLOOKUP($L$6,Link!A:D,3,FALSE),VLOOKUP($L$6,Link!A:D,4,FALSE))</f>
        <v>1</v>
      </c>
      <c r="V98" s="65" t="str">
        <f>IF(TRIM(B98)="","",VLOOKUP(TRIM(B98),'Logistic Catalogue'!A:S,19,0))</f>
        <v/>
      </c>
    </row>
    <row r="99" spans="1:22" ht="13">
      <c r="A99" s="139">
        <v>84</v>
      </c>
      <c r="B99" s="9"/>
      <c r="C99" s="8"/>
      <c r="D99" s="118" t="str">
        <f>IF(TRIM(B99)="","",IF($B$6="HO CHI MINH",VLOOKUP(TRIM(B99),'Logistic Catalogue'!A:O,2,0),VLOOKUP(TRIM(B99),'Logistic Catalogue'!A:C,3,0)))</f>
        <v/>
      </c>
      <c r="E99" s="118" t="str">
        <f t="shared" si="6"/>
        <v/>
      </c>
      <c r="F99" s="118" t="str">
        <f>IF(TRIM(B99)="","",IF(AND(D99="Stock",$B$6="HANOI"),VLOOKUP(TRIM(B99),'Logistic Catalogue'!$A:$G,7,0),IF(AND(D99="Stock",$B$6="HO CHI MINH"),VLOOKUP(TRIM(B99),'Logistic Catalogue'!$A:$E,5,0),IF($B$6="HANOI",VLOOKUP(TRIM(B99),'Logistic Catalogue'!$A:$G,7,0),VLOOKUP(TRIM(B99),'Logistic Catalogue'!$A:$E,5,0)))))</f>
        <v/>
      </c>
      <c r="G99" s="119" t="str">
        <f>IF(TRIM(B99)="","",(VLOOKUP(TRIM(B99),'Logistic Catalogue'!A:O,8,0)))</f>
        <v/>
      </c>
      <c r="H99" s="119" t="str">
        <f>IF(TRIM(B99)="","",(VLOOKUP(TRIM(B99),'Logistic Catalogue'!A:O,9,0)))</f>
        <v/>
      </c>
      <c r="I99" s="119" t="str">
        <f>IF(TRIM(B99)="","",IF($B$6="HO CHI MINH",IF(VLOOKUP(TRIM(B99),'Logistic Catalogue'!A:O,10,0)=0,"-",VLOOKUP(TRIM(B99),'Logistic Catalogue'!A:O,10,0)),IF($B$6="HANOI",IF(VLOOKUP(TRIM(B99),'Logistic Catalogue'!A:K,11,0)=0,"-",VLOOKUP(TRIM(B99),'Logistic Catalogue'!A:K,11,0)),"-")))</f>
        <v/>
      </c>
      <c r="J99" s="118" t="str">
        <f>IF(TRIM(B99)="","",VLOOKUP(TRIM(B99),'Logistic Catalogue'!A:O,13,0))</f>
        <v/>
      </c>
      <c r="K99" s="120" t="str">
        <f t="shared" si="7"/>
        <v/>
      </c>
      <c r="L99" s="121" t="str">
        <f t="shared" si="5"/>
        <v/>
      </c>
      <c r="M99" s="121" t="str">
        <f>IF(TRIM(B99)="","",IF(OR(VLOOKUP(TRIM(B99),'Logistic Catalogue'!A:R,18,0)=285,VLOOKUP(TRIM(B99),'Logistic Catalogue'!A:R,18,0)=286,VLOOKUP(TRIM(B99),'Logistic Catalogue'!A:S,19,0)&lt;&gt;"1000003"),"Confirmation of Country of Origin by SEVN",""))</f>
        <v/>
      </c>
      <c r="N99" s="135" t="str">
        <f>IF(TRIM(B99)="","",VLOOKUP(B99,'Logistic Catalogue'!A:N,14,0))</f>
        <v/>
      </c>
      <c r="O99" s="135" t="str">
        <f>IF(TRIM(B99)="","",VLOOKUP(B99,'Logistic Catalogue'!A:O,15,0))</f>
        <v/>
      </c>
      <c r="P99" s="135" t="str">
        <f>IF(TRIM(B99)="","",VLOOKUP(TRIM(B99),'Logistic Catalogue'!A:P,16,0))</f>
        <v/>
      </c>
      <c r="Q99" s="174" t="str">
        <f>IF(TRIM(B99)="","",VLOOKUP(B99,'Logistic Catalogue'!A:Q,17,0)*C99)</f>
        <v/>
      </c>
      <c r="S99" s="23" t="str">
        <f>IF(TRIM(B99)="","",IF($B$6="HO CHI MINH",VLOOKUP(TRIM(B99),'Logistic Catalogue'!A:D,4,FALSE),IF($B$6="HANOI",VLOOKUP(TRIM(B99),'Logistic Catalogue'!A:F,6,FALSE),"")))</f>
        <v/>
      </c>
      <c r="T99" s="23" t="str">
        <f t="shared" si="8"/>
        <v/>
      </c>
      <c r="U99" s="23">
        <f>IF(D99="Stock",VLOOKUP($L$6,Link!A:D,3,FALSE),VLOOKUP($L$6,Link!A:D,4,FALSE))</f>
        <v>1</v>
      </c>
      <c r="V99" s="65" t="str">
        <f>IF(TRIM(B99)="","",VLOOKUP(TRIM(B99),'Logistic Catalogue'!A:S,19,0))</f>
        <v/>
      </c>
    </row>
    <row r="100" spans="1:22" ht="13">
      <c r="A100" s="67">
        <v>85</v>
      </c>
      <c r="B100" s="9"/>
      <c r="C100" s="8"/>
      <c r="D100" s="118" t="str">
        <f>IF(TRIM(B100)="","",IF($B$6="HO CHI MINH",VLOOKUP(TRIM(B100),'Logistic Catalogue'!A:O,2,0),VLOOKUP(TRIM(B100),'Logistic Catalogue'!A:C,3,0)))</f>
        <v/>
      </c>
      <c r="E100" s="118" t="str">
        <f t="shared" si="6"/>
        <v/>
      </c>
      <c r="F100" s="118" t="str">
        <f>IF(TRIM(B100)="","",IF(AND(D100="Stock",$B$6="HANOI"),VLOOKUP(TRIM(B100),'Logistic Catalogue'!$A:$G,7,0),IF(AND(D100="Stock",$B$6="HO CHI MINH"),VLOOKUP(TRIM(B100),'Logistic Catalogue'!$A:$E,5,0),IF($B$6="HANOI",VLOOKUP(TRIM(B100),'Logistic Catalogue'!$A:$G,7,0),VLOOKUP(TRIM(B100),'Logistic Catalogue'!$A:$E,5,0)))))</f>
        <v/>
      </c>
      <c r="G100" s="119" t="str">
        <f>IF(TRIM(B100)="","",(VLOOKUP(TRIM(B100),'Logistic Catalogue'!A:O,8,0)))</f>
        <v/>
      </c>
      <c r="H100" s="119" t="str">
        <f>IF(TRIM(B100)="","",(VLOOKUP(TRIM(B100),'Logistic Catalogue'!A:O,9,0)))</f>
        <v/>
      </c>
      <c r="I100" s="119" t="str">
        <f>IF(TRIM(B100)="","",IF($B$6="HO CHI MINH",IF(VLOOKUP(TRIM(B100),'Logistic Catalogue'!A:O,10,0)=0,"-",VLOOKUP(TRIM(B100),'Logistic Catalogue'!A:O,10,0)),IF($B$6="HANOI",IF(VLOOKUP(TRIM(B100),'Logistic Catalogue'!A:K,11,0)=0,"-",VLOOKUP(TRIM(B100),'Logistic Catalogue'!A:K,11,0)),"-")))</f>
        <v/>
      </c>
      <c r="J100" s="118" t="str">
        <f>IF(TRIM(B100)="","",VLOOKUP(TRIM(B100),'Logistic Catalogue'!A:O,13,0))</f>
        <v/>
      </c>
      <c r="K100" s="120" t="str">
        <f t="shared" si="7"/>
        <v/>
      </c>
      <c r="L100" s="121" t="str">
        <f t="shared" si="5"/>
        <v/>
      </c>
      <c r="M100" s="121" t="str">
        <f>IF(TRIM(B100)="","",IF(OR(VLOOKUP(TRIM(B100),'Logistic Catalogue'!A:R,18,0)=285,VLOOKUP(TRIM(B100),'Logistic Catalogue'!A:R,18,0)=286,VLOOKUP(TRIM(B100),'Logistic Catalogue'!A:S,19,0)&lt;&gt;"1000003"),"Confirmation of Country of Origin by SEVN",""))</f>
        <v/>
      </c>
      <c r="N100" s="135" t="str">
        <f>IF(TRIM(B100)="","",VLOOKUP(B100,'Logistic Catalogue'!A:N,14,0))</f>
        <v/>
      </c>
      <c r="O100" s="135" t="str">
        <f>IF(TRIM(B100)="","",VLOOKUP(B100,'Logistic Catalogue'!A:O,15,0))</f>
        <v/>
      </c>
      <c r="P100" s="135" t="str">
        <f>IF(TRIM(B100)="","",VLOOKUP(TRIM(B100),'Logistic Catalogue'!A:P,16,0))</f>
        <v/>
      </c>
      <c r="Q100" s="174" t="str">
        <f>IF(TRIM(B100)="","",VLOOKUP(B100,'Logistic Catalogue'!A:Q,17,0)*C100)</f>
        <v/>
      </c>
      <c r="S100" s="23" t="str">
        <f>IF(TRIM(B100)="","",IF($B$6="HO CHI MINH",VLOOKUP(TRIM(B100),'Logistic Catalogue'!A:D,4,FALSE),IF($B$6="HANOI",VLOOKUP(TRIM(B100),'Logistic Catalogue'!A:F,6,FALSE),"")))</f>
        <v/>
      </c>
      <c r="T100" s="23" t="str">
        <f t="shared" si="8"/>
        <v/>
      </c>
      <c r="U100" s="23">
        <f>IF(D100="Stock",VLOOKUP($L$6,Link!A:D,3,FALSE),VLOOKUP($L$6,Link!A:D,4,FALSE))</f>
        <v>1</v>
      </c>
      <c r="V100" s="65" t="str">
        <f>IF(TRIM(B100)="","",VLOOKUP(TRIM(B100),'Logistic Catalogue'!A:S,19,0))</f>
        <v/>
      </c>
    </row>
    <row r="101" spans="1:22" ht="13">
      <c r="A101" s="139">
        <v>86</v>
      </c>
      <c r="B101" s="9"/>
      <c r="C101" s="8"/>
      <c r="D101" s="118" t="str">
        <f>IF(TRIM(B101)="","",IF($B$6="HO CHI MINH",VLOOKUP(TRIM(B101),'Logistic Catalogue'!A:O,2,0),VLOOKUP(TRIM(B101),'Logistic Catalogue'!A:C,3,0)))</f>
        <v/>
      </c>
      <c r="E101" s="118" t="str">
        <f t="shared" si="6"/>
        <v/>
      </c>
      <c r="F101" s="118" t="str">
        <f>IF(TRIM(B101)="","",IF(AND(D101="Stock",$B$6="HANOI"),VLOOKUP(TRIM(B101),'Logistic Catalogue'!$A:$G,7,0),IF(AND(D101="Stock",$B$6="HO CHI MINH"),VLOOKUP(TRIM(B101),'Logistic Catalogue'!$A:$E,5,0),IF($B$6="HANOI",VLOOKUP(TRIM(B101),'Logistic Catalogue'!$A:$G,7,0),VLOOKUP(TRIM(B101),'Logistic Catalogue'!$A:$E,5,0)))))</f>
        <v/>
      </c>
      <c r="G101" s="119" t="str">
        <f>IF(TRIM(B101)="","",(VLOOKUP(TRIM(B101),'Logistic Catalogue'!A:O,8,0)))</f>
        <v/>
      </c>
      <c r="H101" s="119" t="str">
        <f>IF(TRIM(B101)="","",(VLOOKUP(TRIM(B101),'Logistic Catalogue'!A:O,9,0)))</f>
        <v/>
      </c>
      <c r="I101" s="119" t="str">
        <f>IF(TRIM(B101)="","",IF($B$6="HO CHI MINH",IF(VLOOKUP(TRIM(B101),'Logistic Catalogue'!A:O,10,0)=0,"-",VLOOKUP(TRIM(B101),'Logistic Catalogue'!A:O,10,0)),IF($B$6="HANOI",IF(VLOOKUP(TRIM(B101),'Logistic Catalogue'!A:K,11,0)=0,"-",VLOOKUP(TRIM(B101),'Logistic Catalogue'!A:K,11,0)),"-")))</f>
        <v/>
      </c>
      <c r="J101" s="118" t="str">
        <f>IF(TRIM(B101)="","",VLOOKUP(TRIM(B101),'Logistic Catalogue'!A:O,13,0))</f>
        <v/>
      </c>
      <c r="K101" s="120" t="str">
        <f t="shared" si="7"/>
        <v/>
      </c>
      <c r="L101" s="121" t="str">
        <f t="shared" si="5"/>
        <v/>
      </c>
      <c r="M101" s="121" t="str">
        <f>IF(TRIM(B101)="","",IF(OR(VLOOKUP(TRIM(B101),'Logistic Catalogue'!A:R,18,0)=285,VLOOKUP(TRIM(B101),'Logistic Catalogue'!A:R,18,0)=286,VLOOKUP(TRIM(B101),'Logistic Catalogue'!A:S,19,0)&lt;&gt;"1000003"),"Confirmation of Country of Origin by SEVN",""))</f>
        <v/>
      </c>
      <c r="N101" s="135" t="str">
        <f>IF(TRIM(B101)="","",VLOOKUP(B101,'Logistic Catalogue'!A:N,14,0))</f>
        <v/>
      </c>
      <c r="O101" s="135" t="str">
        <f>IF(TRIM(B101)="","",VLOOKUP(B101,'Logistic Catalogue'!A:O,15,0))</f>
        <v/>
      </c>
      <c r="P101" s="135" t="str">
        <f>IF(TRIM(B101)="","",VLOOKUP(TRIM(B101),'Logistic Catalogue'!A:P,16,0))</f>
        <v/>
      </c>
      <c r="Q101" s="174" t="str">
        <f>IF(TRIM(B101)="","",VLOOKUP(B101,'Logistic Catalogue'!A:Q,17,0)*C101)</f>
        <v/>
      </c>
      <c r="S101" s="23" t="str">
        <f>IF(TRIM(B101)="","",IF($B$6="HO CHI MINH",VLOOKUP(TRIM(B101),'Logistic Catalogue'!A:D,4,FALSE),IF($B$6="HANOI",VLOOKUP(TRIM(B101),'Logistic Catalogue'!A:F,6,FALSE),"")))</f>
        <v/>
      </c>
      <c r="T101" s="23" t="str">
        <f t="shared" si="8"/>
        <v/>
      </c>
      <c r="U101" s="23">
        <f>IF(D101="Stock",VLOOKUP($L$6,Link!A:D,3,FALSE),VLOOKUP($L$6,Link!A:D,4,FALSE))</f>
        <v>1</v>
      </c>
      <c r="V101" s="65" t="str">
        <f>IF(TRIM(B101)="","",VLOOKUP(TRIM(B101),'Logistic Catalogue'!A:S,19,0))</f>
        <v/>
      </c>
    </row>
    <row r="102" spans="1:22" ht="13">
      <c r="A102" s="67">
        <v>87</v>
      </c>
      <c r="B102" s="9"/>
      <c r="C102" s="8"/>
      <c r="D102" s="118" t="str">
        <f>IF(TRIM(B102)="","",IF($B$6="HO CHI MINH",VLOOKUP(TRIM(B102),'Logistic Catalogue'!A:O,2,0),VLOOKUP(TRIM(B102),'Logistic Catalogue'!A:C,3,0)))</f>
        <v/>
      </c>
      <c r="E102" s="118" t="str">
        <f t="shared" si="6"/>
        <v/>
      </c>
      <c r="F102" s="118" t="str">
        <f>IF(TRIM(B102)="","",IF(AND(D102="Stock",$B$6="HANOI"),VLOOKUP(TRIM(B102),'Logistic Catalogue'!$A:$G,7,0),IF(AND(D102="Stock",$B$6="HO CHI MINH"),VLOOKUP(TRIM(B102),'Logistic Catalogue'!$A:$E,5,0),IF($B$6="HANOI",VLOOKUP(TRIM(B102),'Logistic Catalogue'!$A:$G,7,0),VLOOKUP(TRIM(B102),'Logistic Catalogue'!$A:$E,5,0)))))</f>
        <v/>
      </c>
      <c r="G102" s="119" t="str">
        <f>IF(TRIM(B102)="","",(VLOOKUP(TRIM(B102),'Logistic Catalogue'!A:O,8,0)))</f>
        <v/>
      </c>
      <c r="H102" s="119" t="str">
        <f>IF(TRIM(B102)="","",(VLOOKUP(TRIM(B102),'Logistic Catalogue'!A:O,9,0)))</f>
        <v/>
      </c>
      <c r="I102" s="119" t="str">
        <f>IF(TRIM(B102)="","",IF($B$6="HO CHI MINH",IF(VLOOKUP(TRIM(B102),'Logistic Catalogue'!A:O,10,0)=0,"-",VLOOKUP(TRIM(B102),'Logistic Catalogue'!A:O,10,0)),IF($B$6="HANOI",IF(VLOOKUP(TRIM(B102),'Logistic Catalogue'!A:K,11,0)=0,"-",VLOOKUP(TRIM(B102),'Logistic Catalogue'!A:K,11,0)),"-")))</f>
        <v/>
      </c>
      <c r="J102" s="118" t="str">
        <f>IF(TRIM(B102)="","",VLOOKUP(TRIM(B102),'Logistic Catalogue'!A:O,13,0))</f>
        <v/>
      </c>
      <c r="K102" s="120" t="str">
        <f t="shared" si="7"/>
        <v/>
      </c>
      <c r="L102" s="121" t="str">
        <f t="shared" si="5"/>
        <v/>
      </c>
      <c r="M102" s="121" t="str">
        <f>IF(TRIM(B102)="","",IF(OR(VLOOKUP(TRIM(B102),'Logistic Catalogue'!A:R,18,0)=285,VLOOKUP(TRIM(B102),'Logistic Catalogue'!A:R,18,0)=286,VLOOKUP(TRIM(B102),'Logistic Catalogue'!A:S,19,0)&lt;&gt;"1000003"),"Confirmation of Country of Origin by SEVN",""))</f>
        <v/>
      </c>
      <c r="N102" s="135" t="str">
        <f>IF(TRIM(B102)="","",VLOOKUP(B102,'Logistic Catalogue'!A:N,14,0))</f>
        <v/>
      </c>
      <c r="O102" s="135" t="str">
        <f>IF(TRIM(B102)="","",VLOOKUP(B102,'Logistic Catalogue'!A:O,15,0))</f>
        <v/>
      </c>
      <c r="P102" s="135" t="str">
        <f>IF(TRIM(B102)="","",VLOOKUP(TRIM(B102),'Logistic Catalogue'!A:P,16,0))</f>
        <v/>
      </c>
      <c r="Q102" s="174" t="str">
        <f>IF(TRIM(B102)="","",VLOOKUP(B102,'Logistic Catalogue'!A:Q,17,0)*C102)</f>
        <v/>
      </c>
      <c r="S102" s="23" t="str">
        <f>IF(TRIM(B102)="","",IF($B$6="HO CHI MINH",VLOOKUP(TRIM(B102),'Logistic Catalogue'!A:D,4,FALSE),IF($B$6="HANOI",VLOOKUP(TRIM(B102),'Logistic Catalogue'!A:F,6,FALSE),"")))</f>
        <v/>
      </c>
      <c r="T102" s="23" t="str">
        <f t="shared" si="8"/>
        <v/>
      </c>
      <c r="U102" s="23">
        <f>IF(D102="Stock",VLOOKUP($L$6,Link!A:D,3,FALSE),VLOOKUP($L$6,Link!A:D,4,FALSE))</f>
        <v>1</v>
      </c>
      <c r="V102" s="65" t="str">
        <f>IF(TRIM(B102)="","",VLOOKUP(TRIM(B102),'Logistic Catalogue'!A:S,19,0))</f>
        <v/>
      </c>
    </row>
    <row r="103" spans="1:22" ht="13">
      <c r="A103" s="139">
        <v>88</v>
      </c>
      <c r="B103" s="9"/>
      <c r="C103" s="8"/>
      <c r="D103" s="118" t="str">
        <f>IF(TRIM(B103)="","",IF($B$6="HO CHI MINH",VLOOKUP(TRIM(B103),'Logistic Catalogue'!A:O,2,0),VLOOKUP(TRIM(B103),'Logistic Catalogue'!A:C,3,0)))</f>
        <v/>
      </c>
      <c r="E103" s="118" t="str">
        <f t="shared" si="6"/>
        <v/>
      </c>
      <c r="F103" s="118" t="str">
        <f>IF(TRIM(B103)="","",IF(AND(D103="Stock",$B$6="HANOI"),VLOOKUP(TRIM(B103),'Logistic Catalogue'!$A:$G,7,0),IF(AND(D103="Stock",$B$6="HO CHI MINH"),VLOOKUP(TRIM(B103),'Logistic Catalogue'!$A:$E,5,0),IF($B$6="HANOI",VLOOKUP(TRIM(B103),'Logistic Catalogue'!$A:$G,7,0),VLOOKUP(TRIM(B103),'Logistic Catalogue'!$A:$E,5,0)))))</f>
        <v/>
      </c>
      <c r="G103" s="119" t="str">
        <f>IF(TRIM(B103)="","",(VLOOKUP(TRIM(B103),'Logistic Catalogue'!A:O,8,0)))</f>
        <v/>
      </c>
      <c r="H103" s="119" t="str">
        <f>IF(TRIM(B103)="","",(VLOOKUP(TRIM(B103),'Logistic Catalogue'!A:O,9,0)))</f>
        <v/>
      </c>
      <c r="I103" s="119" t="str">
        <f>IF(TRIM(B103)="","",IF($B$6="HO CHI MINH",IF(VLOOKUP(TRIM(B103),'Logistic Catalogue'!A:O,10,0)=0,"-",VLOOKUP(TRIM(B103),'Logistic Catalogue'!A:O,10,0)),IF($B$6="HANOI",IF(VLOOKUP(TRIM(B103),'Logistic Catalogue'!A:K,11,0)=0,"-",VLOOKUP(TRIM(B103),'Logistic Catalogue'!A:K,11,0)),"-")))</f>
        <v/>
      </c>
      <c r="J103" s="118" t="str">
        <f>IF(TRIM(B103)="","",VLOOKUP(TRIM(B103),'Logistic Catalogue'!A:O,13,0))</f>
        <v/>
      </c>
      <c r="K103" s="120" t="str">
        <f t="shared" si="7"/>
        <v/>
      </c>
      <c r="L103" s="121" t="str">
        <f t="shared" si="5"/>
        <v/>
      </c>
      <c r="M103" s="121" t="str">
        <f>IF(TRIM(B103)="","",IF(OR(VLOOKUP(TRIM(B103),'Logistic Catalogue'!A:R,18,0)=285,VLOOKUP(TRIM(B103),'Logistic Catalogue'!A:R,18,0)=286,VLOOKUP(TRIM(B103),'Logistic Catalogue'!A:S,19,0)&lt;&gt;"1000003"),"Confirmation of Country of Origin by SEVN",""))</f>
        <v/>
      </c>
      <c r="N103" s="135" t="str">
        <f>IF(TRIM(B103)="","",VLOOKUP(B103,'Logistic Catalogue'!A:N,14,0))</f>
        <v/>
      </c>
      <c r="O103" s="135" t="str">
        <f>IF(TRIM(B103)="","",VLOOKUP(B103,'Logistic Catalogue'!A:O,15,0))</f>
        <v/>
      </c>
      <c r="P103" s="135" t="str">
        <f>IF(TRIM(B103)="","",VLOOKUP(TRIM(B103),'Logistic Catalogue'!A:P,16,0))</f>
        <v/>
      </c>
      <c r="Q103" s="174" t="str">
        <f>IF(TRIM(B103)="","",VLOOKUP(B103,'Logistic Catalogue'!A:Q,17,0)*C103)</f>
        <v/>
      </c>
      <c r="S103" s="23" t="str">
        <f>IF(TRIM(B103)="","",IF($B$6="HO CHI MINH",VLOOKUP(TRIM(B103),'Logistic Catalogue'!A:D,4,FALSE),IF($B$6="HANOI",VLOOKUP(TRIM(B103),'Logistic Catalogue'!A:F,6,FALSE),"")))</f>
        <v/>
      </c>
      <c r="T103" s="23" t="str">
        <f t="shared" si="8"/>
        <v/>
      </c>
      <c r="U103" s="23">
        <f>IF(D103="Stock",VLOOKUP($L$6,Link!A:D,3,FALSE),VLOOKUP($L$6,Link!A:D,4,FALSE))</f>
        <v>1</v>
      </c>
      <c r="V103" s="65" t="str">
        <f>IF(TRIM(B103)="","",VLOOKUP(TRIM(B103),'Logistic Catalogue'!A:S,19,0))</f>
        <v/>
      </c>
    </row>
    <row r="104" spans="1:22" ht="13">
      <c r="A104" s="67">
        <v>89</v>
      </c>
      <c r="B104" s="9"/>
      <c r="C104" s="8"/>
      <c r="D104" s="118" t="str">
        <f>IF(TRIM(B104)="","",IF($B$6="HO CHI MINH",VLOOKUP(TRIM(B104),'Logistic Catalogue'!A:O,2,0),VLOOKUP(TRIM(B104),'Logistic Catalogue'!A:C,3,0)))</f>
        <v/>
      </c>
      <c r="E104" s="118" t="str">
        <f t="shared" si="6"/>
        <v/>
      </c>
      <c r="F104" s="118" t="str">
        <f>IF(TRIM(B104)="","",IF(AND(D104="Stock",$B$6="HANOI"),VLOOKUP(TRIM(B104),'Logistic Catalogue'!$A:$G,7,0),IF(AND(D104="Stock",$B$6="HO CHI MINH"),VLOOKUP(TRIM(B104),'Logistic Catalogue'!$A:$E,5,0),IF($B$6="HANOI",VLOOKUP(TRIM(B104),'Logistic Catalogue'!$A:$G,7,0),VLOOKUP(TRIM(B104),'Logistic Catalogue'!$A:$E,5,0)))))</f>
        <v/>
      </c>
      <c r="G104" s="119" t="str">
        <f>IF(TRIM(B104)="","",(VLOOKUP(TRIM(B104),'Logistic Catalogue'!A:O,8,0)))</f>
        <v/>
      </c>
      <c r="H104" s="119" t="str">
        <f>IF(TRIM(B104)="","",(VLOOKUP(TRIM(B104),'Logistic Catalogue'!A:O,9,0)))</f>
        <v/>
      </c>
      <c r="I104" s="119" t="str">
        <f>IF(TRIM(B104)="","",IF($B$6="HO CHI MINH",IF(VLOOKUP(TRIM(B104),'Logistic Catalogue'!A:O,10,0)=0,"-",VLOOKUP(TRIM(B104),'Logistic Catalogue'!A:O,10,0)),IF($B$6="HANOI",IF(VLOOKUP(TRIM(B104),'Logistic Catalogue'!A:K,11,0)=0,"-",VLOOKUP(TRIM(B104),'Logistic Catalogue'!A:K,11,0)),"-")))</f>
        <v/>
      </c>
      <c r="J104" s="118" t="str">
        <f>IF(TRIM(B104)="","",VLOOKUP(TRIM(B104),'Logistic Catalogue'!A:O,13,0))</f>
        <v/>
      </c>
      <c r="K104" s="120" t="str">
        <f t="shared" si="7"/>
        <v/>
      </c>
      <c r="L104" s="121" t="str">
        <f t="shared" si="5"/>
        <v/>
      </c>
      <c r="M104" s="121" t="str">
        <f>IF(TRIM(B104)="","",IF(OR(VLOOKUP(TRIM(B104),'Logistic Catalogue'!A:R,18,0)=285,VLOOKUP(TRIM(B104),'Logistic Catalogue'!A:R,18,0)=286,VLOOKUP(TRIM(B104),'Logistic Catalogue'!A:S,19,0)&lt;&gt;"1000003"),"Confirmation of Country of Origin by SEVN",""))</f>
        <v/>
      </c>
      <c r="N104" s="135" t="str">
        <f>IF(TRIM(B104)="","",VLOOKUP(B104,'Logistic Catalogue'!A:N,14,0))</f>
        <v/>
      </c>
      <c r="O104" s="135" t="str">
        <f>IF(TRIM(B104)="","",VLOOKUP(B104,'Logistic Catalogue'!A:O,15,0))</f>
        <v/>
      </c>
      <c r="P104" s="135" t="str">
        <f>IF(TRIM(B104)="","",VLOOKUP(TRIM(B104),'Logistic Catalogue'!A:P,16,0))</f>
        <v/>
      </c>
      <c r="Q104" s="174" t="str">
        <f>IF(TRIM(B104)="","",VLOOKUP(B104,'Logistic Catalogue'!A:Q,17,0)*C104)</f>
        <v/>
      </c>
      <c r="S104" s="23" t="str">
        <f>IF(TRIM(B104)="","",IF($B$6="HO CHI MINH",VLOOKUP(TRIM(B104),'Logistic Catalogue'!A:D,4,FALSE),IF($B$6="HANOI",VLOOKUP(TRIM(B104),'Logistic Catalogue'!A:F,6,FALSE),"")))</f>
        <v/>
      </c>
      <c r="T104" s="23" t="str">
        <f t="shared" si="8"/>
        <v/>
      </c>
      <c r="U104" s="23">
        <f>IF(D104="Stock",VLOOKUP($L$6,Link!A:D,3,FALSE),VLOOKUP($L$6,Link!A:D,4,FALSE))</f>
        <v>1</v>
      </c>
      <c r="V104" s="65" t="str">
        <f>IF(TRIM(B104)="","",VLOOKUP(TRIM(B104),'Logistic Catalogue'!A:S,19,0))</f>
        <v/>
      </c>
    </row>
    <row r="105" spans="1:22" ht="13">
      <c r="A105" s="139">
        <v>90</v>
      </c>
      <c r="B105" s="9"/>
      <c r="C105" s="8"/>
      <c r="D105" s="118" t="str">
        <f>IF(TRIM(B105)="","",IF($B$6="HO CHI MINH",VLOOKUP(TRIM(B105),'Logistic Catalogue'!A:O,2,0),VLOOKUP(TRIM(B105),'Logistic Catalogue'!A:C,3,0)))</f>
        <v/>
      </c>
      <c r="E105" s="118" t="str">
        <f t="shared" si="6"/>
        <v/>
      </c>
      <c r="F105" s="118" t="str">
        <f>IF(TRIM(B105)="","",IF(AND(D105="Stock",$B$6="HANOI"),VLOOKUP(TRIM(B105),'Logistic Catalogue'!$A:$G,7,0),IF(AND(D105="Stock",$B$6="HO CHI MINH"),VLOOKUP(TRIM(B105),'Logistic Catalogue'!$A:$E,5,0),IF($B$6="HANOI",VLOOKUP(TRIM(B105),'Logistic Catalogue'!$A:$G,7,0),VLOOKUP(TRIM(B105),'Logistic Catalogue'!$A:$E,5,0)))))</f>
        <v/>
      </c>
      <c r="G105" s="119" t="str">
        <f>IF(TRIM(B105)="","",(VLOOKUP(TRIM(B105),'Logistic Catalogue'!A:O,8,0)))</f>
        <v/>
      </c>
      <c r="H105" s="119" t="str">
        <f>IF(TRIM(B105)="","",(VLOOKUP(TRIM(B105),'Logistic Catalogue'!A:O,9,0)))</f>
        <v/>
      </c>
      <c r="I105" s="119" t="str">
        <f>IF(TRIM(B105)="","",IF($B$6="HO CHI MINH",IF(VLOOKUP(TRIM(B105),'Logistic Catalogue'!A:O,10,0)=0,"-",VLOOKUP(TRIM(B105),'Logistic Catalogue'!A:O,10,0)),IF($B$6="HANOI",IF(VLOOKUP(TRIM(B105),'Logistic Catalogue'!A:K,11,0)=0,"-",VLOOKUP(TRIM(B105),'Logistic Catalogue'!A:K,11,0)),"-")))</f>
        <v/>
      </c>
      <c r="J105" s="118" t="str">
        <f>IF(TRIM(B105)="","",VLOOKUP(TRIM(B105),'Logistic Catalogue'!A:O,13,0))</f>
        <v/>
      </c>
      <c r="K105" s="120" t="str">
        <f t="shared" si="7"/>
        <v/>
      </c>
      <c r="L105" s="121" t="str">
        <f t="shared" si="5"/>
        <v/>
      </c>
      <c r="M105" s="121" t="str">
        <f>IF(TRIM(B105)="","",IF(OR(VLOOKUP(TRIM(B105),'Logistic Catalogue'!A:R,18,0)=285,VLOOKUP(TRIM(B105),'Logistic Catalogue'!A:R,18,0)=286,VLOOKUP(TRIM(B105),'Logistic Catalogue'!A:S,19,0)&lt;&gt;"1000003"),"Confirmation of Country of Origin by SEVN",""))</f>
        <v/>
      </c>
      <c r="N105" s="135" t="str">
        <f>IF(TRIM(B105)="","",VLOOKUP(B105,'Logistic Catalogue'!A:N,14,0))</f>
        <v/>
      </c>
      <c r="O105" s="135" t="str">
        <f>IF(TRIM(B105)="","",VLOOKUP(B105,'Logistic Catalogue'!A:O,15,0))</f>
        <v/>
      </c>
      <c r="P105" s="135" t="str">
        <f>IF(TRIM(B105)="","",VLOOKUP(TRIM(B105),'Logistic Catalogue'!A:P,16,0))</f>
        <v/>
      </c>
      <c r="Q105" s="174" t="str">
        <f>IF(TRIM(B105)="","",VLOOKUP(B105,'Logistic Catalogue'!A:Q,17,0)*C105)</f>
        <v/>
      </c>
      <c r="S105" s="23" t="str">
        <f>IF(TRIM(B105)="","",IF($B$6="HO CHI MINH",VLOOKUP(TRIM(B105),'Logistic Catalogue'!A:D,4,FALSE),IF($B$6="HANOI",VLOOKUP(TRIM(B105),'Logistic Catalogue'!A:F,6,FALSE),"")))</f>
        <v/>
      </c>
      <c r="T105" s="23" t="str">
        <f t="shared" si="8"/>
        <v/>
      </c>
      <c r="U105" s="23">
        <f>IF(D105="Stock",VLOOKUP($L$6,Link!A:D,3,FALSE),VLOOKUP($L$6,Link!A:D,4,FALSE))</f>
        <v>1</v>
      </c>
      <c r="V105" s="65" t="str">
        <f>IF(TRIM(B105)="","",VLOOKUP(TRIM(B105),'Logistic Catalogue'!A:S,19,0))</f>
        <v/>
      </c>
    </row>
    <row r="106" spans="1:22" ht="13">
      <c r="A106" s="67">
        <v>91</v>
      </c>
      <c r="B106" s="9"/>
      <c r="C106" s="8"/>
      <c r="D106" s="118" t="str">
        <f>IF(TRIM(B106)="","",IF($B$6="HO CHI MINH",VLOOKUP(TRIM(B106),'Logistic Catalogue'!A:O,2,0),VLOOKUP(TRIM(B106),'Logistic Catalogue'!A:C,3,0)))</f>
        <v/>
      </c>
      <c r="E106" s="118" t="str">
        <f t="shared" si="6"/>
        <v/>
      </c>
      <c r="F106" s="118" t="str">
        <f>IF(TRIM(B106)="","",IF(AND(D106="Stock",$B$6="HANOI"),VLOOKUP(TRIM(B106),'Logistic Catalogue'!$A:$G,7,0),IF(AND(D106="Stock",$B$6="HO CHI MINH"),VLOOKUP(TRIM(B106),'Logistic Catalogue'!$A:$E,5,0),IF($B$6="HANOI",VLOOKUP(TRIM(B106),'Logistic Catalogue'!$A:$G,7,0),VLOOKUP(TRIM(B106),'Logistic Catalogue'!$A:$E,5,0)))))</f>
        <v/>
      </c>
      <c r="G106" s="119" t="str">
        <f>IF(TRIM(B106)="","",(VLOOKUP(TRIM(B106),'Logistic Catalogue'!A:O,8,0)))</f>
        <v/>
      </c>
      <c r="H106" s="119" t="str">
        <f>IF(TRIM(B106)="","",(VLOOKUP(TRIM(B106),'Logistic Catalogue'!A:O,9,0)))</f>
        <v/>
      </c>
      <c r="I106" s="119" t="str">
        <f>IF(TRIM(B106)="","",IF($B$6="HO CHI MINH",IF(VLOOKUP(TRIM(B106),'Logistic Catalogue'!A:O,10,0)=0,"-",VLOOKUP(TRIM(B106),'Logistic Catalogue'!A:O,10,0)),IF($B$6="HANOI",IF(VLOOKUP(TRIM(B106),'Logistic Catalogue'!A:K,11,0)=0,"-",VLOOKUP(TRIM(B106),'Logistic Catalogue'!A:K,11,0)),"-")))</f>
        <v/>
      </c>
      <c r="J106" s="118" t="str">
        <f>IF(TRIM(B106)="","",VLOOKUP(TRIM(B106),'Logistic Catalogue'!A:O,13,0))</f>
        <v/>
      </c>
      <c r="K106" s="120" t="str">
        <f t="shared" si="7"/>
        <v/>
      </c>
      <c r="L106" s="121" t="str">
        <f t="shared" si="5"/>
        <v/>
      </c>
      <c r="M106" s="121" t="str">
        <f>IF(TRIM(B106)="","",IF(OR(VLOOKUP(TRIM(B106),'Logistic Catalogue'!A:R,18,0)=285,VLOOKUP(TRIM(B106),'Logistic Catalogue'!A:R,18,0)=286,VLOOKUP(TRIM(B106),'Logistic Catalogue'!A:S,19,0)&lt;&gt;"1000003"),"Confirmation of Country of Origin by SEVN",""))</f>
        <v/>
      </c>
      <c r="N106" s="135" t="str">
        <f>IF(TRIM(B106)="","",VLOOKUP(B106,'Logistic Catalogue'!A:N,14,0))</f>
        <v/>
      </c>
      <c r="O106" s="135" t="str">
        <f>IF(TRIM(B106)="","",VLOOKUP(B106,'Logistic Catalogue'!A:O,15,0))</f>
        <v/>
      </c>
      <c r="P106" s="135" t="str">
        <f>IF(TRIM(B106)="","",VLOOKUP(TRIM(B106),'Logistic Catalogue'!A:P,16,0))</f>
        <v/>
      </c>
      <c r="Q106" s="174" t="str">
        <f>IF(TRIM(B106)="","",VLOOKUP(B106,'Logistic Catalogue'!A:Q,17,0)*C106)</f>
        <v/>
      </c>
      <c r="S106" s="23" t="str">
        <f>IF(TRIM(B106)="","",IF($B$6="HO CHI MINH",VLOOKUP(TRIM(B106),'Logistic Catalogue'!A:D,4,FALSE),IF($B$6="HANOI",VLOOKUP(TRIM(B106),'Logistic Catalogue'!A:F,6,FALSE),"")))</f>
        <v/>
      </c>
      <c r="T106" s="23" t="str">
        <f t="shared" si="8"/>
        <v/>
      </c>
      <c r="U106" s="23">
        <f>IF(D106="Stock",VLOOKUP($L$6,Link!A:D,3,FALSE),VLOOKUP($L$6,Link!A:D,4,FALSE))</f>
        <v>1</v>
      </c>
      <c r="V106" s="65" t="str">
        <f>IF(TRIM(B106)="","",VLOOKUP(TRIM(B106),'Logistic Catalogue'!A:S,19,0))</f>
        <v/>
      </c>
    </row>
    <row r="107" spans="1:22" ht="13">
      <c r="A107" s="139">
        <v>92</v>
      </c>
      <c r="B107" s="9"/>
      <c r="C107" s="8"/>
      <c r="D107" s="118" t="str">
        <f>IF(TRIM(B107)="","",IF($B$6="HO CHI MINH",VLOOKUP(TRIM(B107),'Logistic Catalogue'!A:O,2,0),VLOOKUP(TRIM(B107),'Logistic Catalogue'!A:C,3,0)))</f>
        <v/>
      </c>
      <c r="E107" s="118" t="str">
        <f t="shared" si="6"/>
        <v/>
      </c>
      <c r="F107" s="118" t="str">
        <f>IF(TRIM(B107)="","",IF(AND(D107="Stock",$B$6="HANOI"),VLOOKUP(TRIM(B107),'Logistic Catalogue'!$A:$G,7,0),IF(AND(D107="Stock",$B$6="HO CHI MINH"),VLOOKUP(TRIM(B107),'Logistic Catalogue'!$A:$E,5,0),IF($B$6="HANOI",VLOOKUP(TRIM(B107),'Logistic Catalogue'!$A:$G,7,0),VLOOKUP(TRIM(B107),'Logistic Catalogue'!$A:$E,5,0)))))</f>
        <v/>
      </c>
      <c r="G107" s="119" t="str">
        <f>IF(TRIM(B107)="","",(VLOOKUP(TRIM(B107),'Logistic Catalogue'!A:O,8,0)))</f>
        <v/>
      </c>
      <c r="H107" s="119" t="str">
        <f>IF(TRIM(B107)="","",(VLOOKUP(TRIM(B107),'Logistic Catalogue'!A:O,9,0)))</f>
        <v/>
      </c>
      <c r="I107" s="119" t="str">
        <f>IF(TRIM(B107)="","",IF($B$6="HO CHI MINH",IF(VLOOKUP(TRIM(B107),'Logistic Catalogue'!A:O,10,0)=0,"-",VLOOKUP(TRIM(B107),'Logistic Catalogue'!A:O,10,0)),IF($B$6="HANOI",IF(VLOOKUP(TRIM(B107),'Logistic Catalogue'!A:K,11,0)=0,"-",VLOOKUP(TRIM(B107),'Logistic Catalogue'!A:K,11,0)),"-")))</f>
        <v/>
      </c>
      <c r="J107" s="118" t="str">
        <f>IF(TRIM(B107)="","",VLOOKUP(TRIM(B107),'Logistic Catalogue'!A:O,13,0))</f>
        <v/>
      </c>
      <c r="K107" s="120" t="str">
        <f t="shared" si="7"/>
        <v/>
      </c>
      <c r="L107" s="121" t="str">
        <f t="shared" si="5"/>
        <v/>
      </c>
      <c r="M107" s="121" t="str">
        <f>IF(TRIM(B107)="","",IF(OR(VLOOKUP(TRIM(B107),'Logistic Catalogue'!A:R,18,0)=285,VLOOKUP(TRIM(B107),'Logistic Catalogue'!A:R,18,0)=286,VLOOKUP(TRIM(B107),'Logistic Catalogue'!A:S,19,0)&lt;&gt;"1000003"),"Confirmation of Country of Origin by SEVN",""))</f>
        <v/>
      </c>
      <c r="N107" s="135" t="str">
        <f>IF(TRIM(B107)="","",VLOOKUP(B107,'Logistic Catalogue'!A:N,14,0))</f>
        <v/>
      </c>
      <c r="O107" s="135" t="str">
        <f>IF(TRIM(B107)="","",VLOOKUP(B107,'Logistic Catalogue'!A:O,15,0))</f>
        <v/>
      </c>
      <c r="P107" s="135" t="str">
        <f>IF(TRIM(B107)="","",VLOOKUP(TRIM(B107),'Logistic Catalogue'!A:P,16,0))</f>
        <v/>
      </c>
      <c r="Q107" s="174" t="str">
        <f>IF(TRIM(B107)="","",VLOOKUP(B107,'Logistic Catalogue'!A:Q,17,0)*C107)</f>
        <v/>
      </c>
      <c r="S107" s="23" t="str">
        <f>IF(TRIM(B107)="","",IF($B$6="HO CHI MINH",VLOOKUP(TRIM(B107),'Logistic Catalogue'!A:D,4,FALSE),IF($B$6="HANOI",VLOOKUP(TRIM(B107),'Logistic Catalogue'!A:F,6,FALSE),"")))</f>
        <v/>
      </c>
      <c r="T107" s="23" t="str">
        <f t="shared" si="8"/>
        <v/>
      </c>
      <c r="U107" s="23">
        <f>IF(D107="Stock",VLOOKUP($L$6,Link!A:D,3,FALSE),VLOOKUP($L$6,Link!A:D,4,FALSE))</f>
        <v>1</v>
      </c>
      <c r="V107" s="65" t="str">
        <f>IF(TRIM(B107)="","",VLOOKUP(TRIM(B107),'Logistic Catalogue'!A:S,19,0))</f>
        <v/>
      </c>
    </row>
    <row r="108" spans="1:22" ht="13">
      <c r="A108" s="67">
        <v>93</v>
      </c>
      <c r="B108" s="9"/>
      <c r="C108" s="8"/>
      <c r="D108" s="118" t="str">
        <f>IF(TRIM(B108)="","",IF($B$6="HO CHI MINH",VLOOKUP(TRIM(B108),'Logistic Catalogue'!A:O,2,0),VLOOKUP(TRIM(B108),'Logistic Catalogue'!A:C,3,0)))</f>
        <v/>
      </c>
      <c r="E108" s="118" t="str">
        <f t="shared" si="6"/>
        <v/>
      </c>
      <c r="F108" s="118" t="str">
        <f>IF(TRIM(B108)="","",IF(AND(D108="Stock",$B$6="HANOI"),VLOOKUP(TRIM(B108),'Logistic Catalogue'!$A:$G,7,0),IF(AND(D108="Stock",$B$6="HO CHI MINH"),VLOOKUP(TRIM(B108),'Logistic Catalogue'!$A:$E,5,0),IF($B$6="HANOI",VLOOKUP(TRIM(B108),'Logistic Catalogue'!$A:$G,7,0),VLOOKUP(TRIM(B108),'Logistic Catalogue'!$A:$E,5,0)))))</f>
        <v/>
      </c>
      <c r="G108" s="119" t="str">
        <f>IF(TRIM(B108)="","",(VLOOKUP(TRIM(B108),'Logistic Catalogue'!A:O,8,0)))</f>
        <v/>
      </c>
      <c r="H108" s="119" t="str">
        <f>IF(TRIM(B108)="","",(VLOOKUP(TRIM(B108),'Logistic Catalogue'!A:O,9,0)))</f>
        <v/>
      </c>
      <c r="I108" s="119" t="str">
        <f>IF(TRIM(B108)="","",IF($B$6="HO CHI MINH",IF(VLOOKUP(TRIM(B108),'Logistic Catalogue'!A:O,10,0)=0,"-",VLOOKUP(TRIM(B108),'Logistic Catalogue'!A:O,10,0)),IF($B$6="HANOI",IF(VLOOKUP(TRIM(B108),'Logistic Catalogue'!A:K,11,0)=0,"-",VLOOKUP(TRIM(B108),'Logistic Catalogue'!A:K,11,0)),"-")))</f>
        <v/>
      </c>
      <c r="J108" s="118" t="str">
        <f>IF(TRIM(B108)="","",VLOOKUP(TRIM(B108),'Logistic Catalogue'!A:O,13,0))</f>
        <v/>
      </c>
      <c r="K108" s="120" t="str">
        <f t="shared" si="7"/>
        <v/>
      </c>
      <c r="L108" s="121" t="str">
        <f t="shared" si="5"/>
        <v/>
      </c>
      <c r="M108" s="121" t="str">
        <f>IF(TRIM(B108)="","",IF(OR(VLOOKUP(TRIM(B108),'Logistic Catalogue'!A:R,18,0)=285,VLOOKUP(TRIM(B108),'Logistic Catalogue'!A:R,18,0)=286,VLOOKUP(TRIM(B108),'Logistic Catalogue'!A:S,19,0)&lt;&gt;"1000003"),"Confirmation of Country of Origin by SEVN",""))</f>
        <v/>
      </c>
      <c r="N108" s="135" t="str">
        <f>IF(TRIM(B108)="","",VLOOKUP(B108,'Logistic Catalogue'!A:N,14,0))</f>
        <v/>
      </c>
      <c r="O108" s="135" t="str">
        <f>IF(TRIM(B108)="","",VLOOKUP(B108,'Logistic Catalogue'!A:O,15,0))</f>
        <v/>
      </c>
      <c r="P108" s="135" t="str">
        <f>IF(TRIM(B108)="","",VLOOKUP(TRIM(B108),'Logistic Catalogue'!A:P,16,0))</f>
        <v/>
      </c>
      <c r="Q108" s="174" t="str">
        <f>IF(TRIM(B108)="","",VLOOKUP(B108,'Logistic Catalogue'!A:Q,17,0)*C108)</f>
        <v/>
      </c>
      <c r="S108" s="23" t="str">
        <f>IF(TRIM(B108)="","",IF($B$6="HO CHI MINH",VLOOKUP(TRIM(B108),'Logistic Catalogue'!A:D,4,FALSE),IF($B$6="HANOI",VLOOKUP(TRIM(B108),'Logistic Catalogue'!A:F,6,FALSE),"")))</f>
        <v/>
      </c>
      <c r="T108" s="23" t="str">
        <f t="shared" si="8"/>
        <v/>
      </c>
      <c r="U108" s="23">
        <f>IF(D108="Stock",VLOOKUP($L$6,Link!A:D,3,FALSE),VLOOKUP($L$6,Link!A:D,4,FALSE))</f>
        <v>1</v>
      </c>
      <c r="V108" s="65" t="str">
        <f>IF(TRIM(B108)="","",VLOOKUP(TRIM(B108),'Logistic Catalogue'!A:S,19,0))</f>
        <v/>
      </c>
    </row>
    <row r="109" spans="1:22" ht="13">
      <c r="A109" s="139">
        <v>94</v>
      </c>
      <c r="B109" s="9"/>
      <c r="C109" s="8"/>
      <c r="D109" s="118" t="str">
        <f>IF(TRIM(B109)="","",IF($B$6="HO CHI MINH",VLOOKUP(TRIM(B109),'Logistic Catalogue'!A:O,2,0),VLOOKUP(TRIM(B109),'Logistic Catalogue'!A:C,3,0)))</f>
        <v/>
      </c>
      <c r="E109" s="118" t="str">
        <f t="shared" si="6"/>
        <v/>
      </c>
      <c r="F109" s="118" t="str">
        <f>IF(TRIM(B109)="","",IF(AND(D109="Stock",$B$6="HANOI"),VLOOKUP(TRIM(B109),'Logistic Catalogue'!$A:$G,7,0),IF(AND(D109="Stock",$B$6="HO CHI MINH"),VLOOKUP(TRIM(B109),'Logistic Catalogue'!$A:$E,5,0),IF($B$6="HANOI",VLOOKUP(TRIM(B109),'Logistic Catalogue'!$A:$G,7,0),VLOOKUP(TRIM(B109),'Logistic Catalogue'!$A:$E,5,0)))))</f>
        <v/>
      </c>
      <c r="G109" s="119" t="str">
        <f>IF(TRIM(B109)="","",(VLOOKUP(TRIM(B109),'Logistic Catalogue'!A:O,8,0)))</f>
        <v/>
      </c>
      <c r="H109" s="119" t="str">
        <f>IF(TRIM(B109)="","",(VLOOKUP(TRIM(B109),'Logistic Catalogue'!A:O,9,0)))</f>
        <v/>
      </c>
      <c r="I109" s="119" t="str">
        <f>IF(TRIM(B109)="","",IF($B$6="HO CHI MINH",IF(VLOOKUP(TRIM(B109),'Logistic Catalogue'!A:O,10,0)=0,"-",VLOOKUP(TRIM(B109),'Logistic Catalogue'!A:O,10,0)),IF($B$6="HANOI",IF(VLOOKUP(TRIM(B109),'Logistic Catalogue'!A:K,11,0)=0,"-",VLOOKUP(TRIM(B109),'Logistic Catalogue'!A:K,11,0)),"-")))</f>
        <v/>
      </c>
      <c r="J109" s="118" t="str">
        <f>IF(TRIM(B109)="","",VLOOKUP(TRIM(B109),'Logistic Catalogue'!A:O,13,0))</f>
        <v/>
      </c>
      <c r="K109" s="120" t="str">
        <f t="shared" si="7"/>
        <v/>
      </c>
      <c r="L109" s="121" t="str">
        <f t="shared" si="5"/>
        <v/>
      </c>
      <c r="M109" s="121" t="str">
        <f>IF(TRIM(B109)="","",IF(OR(VLOOKUP(TRIM(B109),'Logistic Catalogue'!A:R,18,0)=285,VLOOKUP(TRIM(B109),'Logistic Catalogue'!A:R,18,0)=286,VLOOKUP(TRIM(B109),'Logistic Catalogue'!A:S,19,0)&lt;&gt;"1000003"),"Confirmation of Country of Origin by SEVN",""))</f>
        <v/>
      </c>
      <c r="N109" s="135" t="str">
        <f>IF(TRIM(B109)="","",VLOOKUP(B109,'Logistic Catalogue'!A:N,14,0))</f>
        <v/>
      </c>
      <c r="O109" s="135" t="str">
        <f>IF(TRIM(B109)="","",VLOOKUP(B109,'Logistic Catalogue'!A:O,15,0))</f>
        <v/>
      </c>
      <c r="P109" s="135" t="str">
        <f>IF(TRIM(B109)="","",VLOOKUP(TRIM(B109),'Logistic Catalogue'!A:P,16,0))</f>
        <v/>
      </c>
      <c r="Q109" s="174" t="str">
        <f>IF(TRIM(B109)="","",VLOOKUP(B109,'Logistic Catalogue'!A:Q,17,0)*C109)</f>
        <v/>
      </c>
      <c r="S109" s="23" t="str">
        <f>IF(TRIM(B109)="","",IF($B$6="HO CHI MINH",VLOOKUP(TRIM(B109),'Logistic Catalogue'!A:D,4,FALSE),IF($B$6="HANOI",VLOOKUP(TRIM(B109),'Logistic Catalogue'!A:F,6,FALSE),"")))</f>
        <v/>
      </c>
      <c r="T109" s="23" t="str">
        <f t="shared" si="8"/>
        <v/>
      </c>
      <c r="U109" s="23">
        <f>IF(D109="Stock",VLOOKUP($L$6,Link!A:D,3,FALSE),VLOOKUP($L$6,Link!A:D,4,FALSE))</f>
        <v>1</v>
      </c>
      <c r="V109" s="65" t="str">
        <f>IF(TRIM(B109)="","",VLOOKUP(TRIM(B109),'Logistic Catalogue'!A:S,19,0))</f>
        <v/>
      </c>
    </row>
    <row r="110" spans="1:22" ht="13">
      <c r="A110" s="67">
        <v>95</v>
      </c>
      <c r="B110" s="9"/>
      <c r="C110" s="8"/>
      <c r="D110" s="118" t="str">
        <f>IF(TRIM(B110)="","",IF($B$6="HO CHI MINH",VLOOKUP(TRIM(B110),'Logistic Catalogue'!A:O,2,0),VLOOKUP(TRIM(B110),'Logistic Catalogue'!A:C,3,0)))</f>
        <v/>
      </c>
      <c r="E110" s="118" t="str">
        <f t="shared" si="6"/>
        <v/>
      </c>
      <c r="F110" s="118" t="str">
        <f>IF(TRIM(B110)="","",IF(AND(D110="Stock",$B$6="HANOI"),VLOOKUP(TRIM(B110),'Logistic Catalogue'!$A:$G,7,0),IF(AND(D110="Stock",$B$6="HO CHI MINH"),VLOOKUP(TRIM(B110),'Logistic Catalogue'!$A:$E,5,0),IF($B$6="HANOI",VLOOKUP(TRIM(B110),'Logistic Catalogue'!$A:$G,7,0),VLOOKUP(TRIM(B110),'Logistic Catalogue'!$A:$E,5,0)))))</f>
        <v/>
      </c>
      <c r="G110" s="119" t="str">
        <f>IF(TRIM(B110)="","",(VLOOKUP(TRIM(B110),'Logistic Catalogue'!A:O,8,0)))</f>
        <v/>
      </c>
      <c r="H110" s="119" t="str">
        <f>IF(TRIM(B110)="","",(VLOOKUP(TRIM(B110),'Logistic Catalogue'!A:O,9,0)))</f>
        <v/>
      </c>
      <c r="I110" s="119" t="str">
        <f>IF(TRIM(B110)="","",IF($B$6="HO CHI MINH",IF(VLOOKUP(TRIM(B110),'Logistic Catalogue'!A:O,10,0)=0,"-",VLOOKUP(TRIM(B110),'Logistic Catalogue'!A:O,10,0)),IF($B$6="HANOI",IF(VLOOKUP(TRIM(B110),'Logistic Catalogue'!A:K,11,0)=0,"-",VLOOKUP(TRIM(B110),'Logistic Catalogue'!A:K,11,0)),"-")))</f>
        <v/>
      </c>
      <c r="J110" s="118" t="str">
        <f>IF(TRIM(B110)="","",VLOOKUP(TRIM(B110),'Logistic Catalogue'!A:O,13,0))</f>
        <v/>
      </c>
      <c r="K110" s="120" t="str">
        <f t="shared" si="7"/>
        <v/>
      </c>
      <c r="L110" s="121" t="str">
        <f>IF(K110="OK","",IF(K110="below MOQ","order quantity cannot be smaller than MOQ",IF(K110="lot size","order quantity must be a multiple of lot size",IF(K110="above LOQ","Large Order Quantity may result in longer lead time",IF(K110="duplicate","you have placed order for the same product more than once","")))))</f>
        <v/>
      </c>
      <c r="M110" s="121" t="str">
        <f>IF(TRIM(B110)="","",IF(OR(VLOOKUP(TRIM(B110),'Logistic Catalogue'!A:R,18,0)=285,VLOOKUP(TRIM(B110),'Logistic Catalogue'!A:R,18,0)=286,VLOOKUP(TRIM(B110),'Logistic Catalogue'!A:S,19,0)&lt;&gt;"1000003"),"Confirmation of Country of Origin by SEVN",""))</f>
        <v/>
      </c>
      <c r="N110" s="135" t="str">
        <f>IF(TRIM(B110)="","",VLOOKUP(B110,'Logistic Catalogue'!A:N,14,0))</f>
        <v/>
      </c>
      <c r="O110" s="135" t="str">
        <f>IF(TRIM(B110)="","",VLOOKUP(B110,'Logistic Catalogue'!A:O,15,0))</f>
        <v/>
      </c>
      <c r="P110" s="135" t="str">
        <f>IF(TRIM(B110)="","",VLOOKUP(TRIM(B110),'Logistic Catalogue'!A:P,16,0))</f>
        <v/>
      </c>
      <c r="Q110" s="174" t="str">
        <f>IF(TRIM(B110)="","",VLOOKUP(B110,'Logistic Catalogue'!A:Q,17,0)*C110)</f>
        <v/>
      </c>
      <c r="S110" s="23" t="str">
        <f>IF(TRIM(B110)="","",IF($B$6="HO CHI MINH",VLOOKUP(TRIM(B110),'Logistic Catalogue'!A:D,4,FALSE),IF($B$6="HANOI",VLOOKUP(TRIM(B110),'Logistic Catalogue'!A:F,6,FALSE),"")))</f>
        <v/>
      </c>
      <c r="T110" s="23" t="str">
        <f t="shared" si="8"/>
        <v/>
      </c>
      <c r="U110" s="23">
        <f>IF(D110="Stock",VLOOKUP($L$6,Link!A:D,3,FALSE),VLOOKUP($L$6,Link!A:D,4,FALSE))</f>
        <v>1</v>
      </c>
      <c r="V110" s="65" t="str">
        <f>IF(TRIM(B110)="","",VLOOKUP(TRIM(B110),'Logistic Catalogue'!A:S,19,0))</f>
        <v/>
      </c>
    </row>
    <row r="111" spans="1:22" ht="13">
      <c r="A111" s="139">
        <v>96</v>
      </c>
      <c r="B111" s="9"/>
      <c r="C111" s="8"/>
      <c r="D111" s="118" t="str">
        <f>IF(TRIM(B111)="","",IF($B$6="HO CHI MINH",VLOOKUP(TRIM(B111),'Logistic Catalogue'!A:O,2,0),VLOOKUP(TRIM(B111),'Logistic Catalogue'!A:C,3,0)))</f>
        <v/>
      </c>
      <c r="E111" s="118" t="str">
        <f t="shared" si="6"/>
        <v/>
      </c>
      <c r="F111" s="118" t="str">
        <f>IF(TRIM(B111)="","",IF(AND(D111="Stock",$B$6="HANOI"),VLOOKUP(TRIM(B111),'Logistic Catalogue'!$A:$G,7,0),IF(AND(D111="Stock",$B$6="HO CHI MINH"),VLOOKUP(TRIM(B111),'Logistic Catalogue'!$A:$E,5,0),IF($B$6="HANOI",VLOOKUP(TRIM(B111),'Logistic Catalogue'!$A:$G,7,0),VLOOKUP(TRIM(B111),'Logistic Catalogue'!$A:$E,5,0)))))</f>
        <v/>
      </c>
      <c r="G111" s="119" t="str">
        <f>IF(TRIM(B111)="","",(VLOOKUP(TRIM(B111),'Logistic Catalogue'!A:O,8,0)))</f>
        <v/>
      </c>
      <c r="H111" s="119" t="str">
        <f>IF(TRIM(B111)="","",(VLOOKUP(TRIM(B111),'Logistic Catalogue'!A:O,9,0)))</f>
        <v/>
      </c>
      <c r="I111" s="119" t="str">
        <f>IF(TRIM(B111)="","",IF($B$6="HO CHI MINH",IF(VLOOKUP(TRIM(B111),'Logistic Catalogue'!A:O,10,0)=0,"-",VLOOKUP(TRIM(B111),'Logistic Catalogue'!A:O,10,0)),IF($B$6="HANOI",IF(VLOOKUP(TRIM(B111),'Logistic Catalogue'!A:K,11,0)=0,"-",VLOOKUP(TRIM(B111),'Logistic Catalogue'!A:K,11,0)),"-")))</f>
        <v/>
      </c>
      <c r="J111" s="118" t="str">
        <f>IF(TRIM(B111)="","",VLOOKUP(TRIM(B111),'Logistic Catalogue'!A:O,13,0))</f>
        <v/>
      </c>
      <c r="K111" s="120" t="str">
        <f t="shared" si="7"/>
        <v/>
      </c>
      <c r="L111" s="121" t="str">
        <f>IF(K111="OK","",IF(K111="below MOQ","order quantity cannot be smaller than MOQ",IF(K111="lot size","order quantity must be a multiple of lot size",IF(K111="above LOQ","Large Order Quantity may result in longer lead time",IF(K111="duplicate","you have placed order for the same product more than once","")))))</f>
        <v/>
      </c>
      <c r="M111" s="121" t="str">
        <f>IF(TRIM(B111)="","",IF(OR(VLOOKUP(TRIM(B111),'Logistic Catalogue'!A:R,18,0)=285,VLOOKUP(TRIM(B111),'Logistic Catalogue'!A:R,18,0)=286,VLOOKUP(TRIM(B111),'Logistic Catalogue'!A:S,19,0)&lt;&gt;"1000003"),"Confirmation of Country of Origin by SEVN",""))</f>
        <v/>
      </c>
      <c r="N111" s="135" t="str">
        <f>IF(TRIM(B111)="","",VLOOKUP(B111,'Logistic Catalogue'!A:N,14,0))</f>
        <v/>
      </c>
      <c r="O111" s="135" t="str">
        <f>IF(TRIM(B111)="","",VLOOKUP(B111,'Logistic Catalogue'!A:O,15,0))</f>
        <v/>
      </c>
      <c r="P111" s="135" t="str">
        <f>IF(TRIM(B111)="","",VLOOKUP(TRIM(B111),'Logistic Catalogue'!A:P,16,0))</f>
        <v/>
      </c>
      <c r="Q111" s="174" t="str">
        <f>IF(TRIM(B111)="","",VLOOKUP(B111,'Logistic Catalogue'!A:Q,17,0)*C111)</f>
        <v/>
      </c>
      <c r="S111" s="23" t="str">
        <f>IF(TRIM(B111)="","",IF($B$6="HO CHI MINH",VLOOKUP(TRIM(B111),'Logistic Catalogue'!A:D,4,FALSE),IF($B$6="HANOI",VLOOKUP(TRIM(B111),'Logistic Catalogue'!A:F,6,FALSE),"")))</f>
        <v/>
      </c>
      <c r="T111" s="23" t="str">
        <f t="shared" si="8"/>
        <v/>
      </c>
      <c r="U111" s="23">
        <f>IF(D111="Stock",VLOOKUP($L$6,Link!A:D,3,FALSE),VLOOKUP($L$6,Link!A:D,4,FALSE))</f>
        <v>1</v>
      </c>
      <c r="V111" s="65" t="str">
        <f>IF(TRIM(B111)="","",VLOOKUP(TRIM(B111),'Logistic Catalogue'!A:S,19,0))</f>
        <v/>
      </c>
    </row>
    <row r="112" spans="1:22" ht="13">
      <c r="A112" s="67">
        <v>97</v>
      </c>
      <c r="B112" s="9"/>
      <c r="C112" s="8"/>
      <c r="D112" s="118" t="str">
        <f>IF(TRIM(B112)="","",IF($B$6="HO CHI MINH",VLOOKUP(TRIM(B112),'Logistic Catalogue'!A:O,2,0),VLOOKUP(TRIM(B112),'Logistic Catalogue'!A:C,3,0)))</f>
        <v/>
      </c>
      <c r="E112" s="118" t="str">
        <f t="shared" si="6"/>
        <v/>
      </c>
      <c r="F112" s="118" t="str">
        <f>IF(TRIM(B112)="","",IF(AND(D112="Stock",$B$6="HANOI"),VLOOKUP(TRIM(B112),'Logistic Catalogue'!$A:$G,7,0),IF(AND(D112="Stock",$B$6="HO CHI MINH"),VLOOKUP(TRIM(B112),'Logistic Catalogue'!$A:$E,5,0),IF($B$6="HANOI",VLOOKUP(TRIM(B112),'Logistic Catalogue'!$A:$G,7,0),VLOOKUP(TRIM(B112),'Logistic Catalogue'!$A:$E,5,0)))))</f>
        <v/>
      </c>
      <c r="G112" s="119" t="str">
        <f>IF(TRIM(B112)="","",(VLOOKUP(TRIM(B112),'Logistic Catalogue'!A:O,8,0)))</f>
        <v/>
      </c>
      <c r="H112" s="119" t="str">
        <f>IF(TRIM(B112)="","",(VLOOKUP(TRIM(B112),'Logistic Catalogue'!A:O,9,0)))</f>
        <v/>
      </c>
      <c r="I112" s="119" t="str">
        <f>IF(TRIM(B112)="","",IF($B$6="HO CHI MINH",IF(VLOOKUP(TRIM(B112),'Logistic Catalogue'!A:O,10,0)=0,"-",VLOOKUP(TRIM(B112),'Logistic Catalogue'!A:O,10,0)),IF($B$6="HANOI",IF(VLOOKUP(TRIM(B112),'Logistic Catalogue'!A:K,11,0)=0,"-",VLOOKUP(TRIM(B112),'Logistic Catalogue'!A:K,11,0)),"-")))</f>
        <v/>
      </c>
      <c r="J112" s="118" t="str">
        <f>IF(TRIM(B112)="","",VLOOKUP(TRIM(B112),'Logistic Catalogue'!A:O,13,0))</f>
        <v/>
      </c>
      <c r="K112" s="120" t="str">
        <f t="shared" si="7"/>
        <v/>
      </c>
      <c r="L112" s="121" t="str">
        <f>IF(K112="OK","",IF(K112="below MOQ","order quantity cannot be smaller than MOQ",IF(K112="lot size","order quantity must be a multiple of lot size",IF(K112="above LOQ","Large Order Quantity may result in longer lead time",IF(K112="duplicate","you have placed order for the same product more than once","")))))</f>
        <v/>
      </c>
      <c r="M112" s="121" t="str">
        <f>IF(TRIM(B112)="","",IF(OR(VLOOKUP(TRIM(B112),'Logistic Catalogue'!A:R,18,0)=285,VLOOKUP(TRIM(B112),'Logistic Catalogue'!A:R,18,0)=286,VLOOKUP(TRIM(B112),'Logistic Catalogue'!A:S,19,0)&lt;&gt;"1000003"),"Confirmation of Country of Origin by SEVN",""))</f>
        <v/>
      </c>
      <c r="N112" s="135" t="str">
        <f>IF(TRIM(B112)="","",VLOOKUP(B112,'Logistic Catalogue'!A:N,14,0))</f>
        <v/>
      </c>
      <c r="O112" s="135" t="str">
        <f>IF(TRIM(B112)="","",VLOOKUP(B112,'Logistic Catalogue'!A:O,15,0))</f>
        <v/>
      </c>
      <c r="P112" s="135" t="str">
        <f>IF(TRIM(B112)="","",VLOOKUP(TRIM(B112),'Logistic Catalogue'!A:P,16,0))</f>
        <v/>
      </c>
      <c r="Q112" s="174" t="str">
        <f>IF(TRIM(B112)="","",VLOOKUP(B112,'Logistic Catalogue'!A:Q,17,0)*C112)</f>
        <v/>
      </c>
      <c r="S112" s="23" t="str">
        <f>IF(TRIM(B112)="","",IF($B$6="HO CHI MINH",VLOOKUP(TRIM(B112),'Logistic Catalogue'!A:D,4,FALSE),IF($B$6="HANOI",VLOOKUP(TRIM(B112),'Logistic Catalogue'!A:F,6,FALSE),"")))</f>
        <v/>
      </c>
      <c r="T112" s="23" t="str">
        <f t="shared" si="8"/>
        <v/>
      </c>
      <c r="U112" s="23">
        <f>IF(D112="Stock",VLOOKUP($L$6,Link!A:D,3,FALSE),VLOOKUP($L$6,Link!A:D,4,FALSE))</f>
        <v>1</v>
      </c>
      <c r="V112" s="65" t="str">
        <f>IF(TRIM(B112)="","",VLOOKUP(TRIM(B112),'Logistic Catalogue'!A:S,19,0))</f>
        <v/>
      </c>
    </row>
    <row r="113" spans="1:22" ht="13">
      <c r="A113" s="139">
        <v>98</v>
      </c>
      <c r="B113" s="9"/>
      <c r="C113" s="8"/>
      <c r="D113" s="118" t="str">
        <f>IF(TRIM(B113)="","",IF($B$6="HO CHI MINH",VLOOKUP(TRIM(B113),'Logistic Catalogue'!A:O,2,0),VLOOKUP(TRIM(B113),'Logistic Catalogue'!A:C,3,0)))</f>
        <v/>
      </c>
      <c r="E113" s="118" t="str">
        <f t="shared" si="6"/>
        <v/>
      </c>
      <c r="F113" s="118" t="str">
        <f>IF(TRIM(B113)="","",IF(AND(D113="Stock",$B$6="HANOI"),VLOOKUP(TRIM(B113),'Logistic Catalogue'!$A:$G,7,0),IF(AND(D113="Stock",$B$6="HO CHI MINH"),VLOOKUP(TRIM(B113),'Logistic Catalogue'!$A:$E,5,0),IF($B$6="HANOI",VLOOKUP(TRIM(B113),'Logistic Catalogue'!$A:$G,7,0),VLOOKUP(TRIM(B113),'Logistic Catalogue'!$A:$E,5,0)))))</f>
        <v/>
      </c>
      <c r="G113" s="119" t="str">
        <f>IF(TRIM(B113)="","",(VLOOKUP(TRIM(B113),'Logistic Catalogue'!A:O,8,0)))</f>
        <v/>
      </c>
      <c r="H113" s="119" t="str">
        <f>IF(TRIM(B113)="","",(VLOOKUP(TRIM(B113),'Logistic Catalogue'!A:O,9,0)))</f>
        <v/>
      </c>
      <c r="I113" s="119" t="str">
        <f>IF(TRIM(B113)="","",IF($B$6="HO CHI MINH",IF(VLOOKUP(TRIM(B113),'Logistic Catalogue'!A:O,10,0)=0,"-",VLOOKUP(TRIM(B113),'Logistic Catalogue'!A:O,10,0)),IF($B$6="HANOI",IF(VLOOKUP(TRIM(B113),'Logistic Catalogue'!A:K,11,0)=0,"-",VLOOKUP(TRIM(B113),'Logistic Catalogue'!A:K,11,0)),"-")))</f>
        <v/>
      </c>
      <c r="J113" s="118" t="str">
        <f>IF(TRIM(B113)="","",VLOOKUP(TRIM(B113),'Logistic Catalogue'!A:O,13,0))</f>
        <v/>
      </c>
      <c r="K113" s="120" t="str">
        <f t="shared" si="7"/>
        <v/>
      </c>
      <c r="L113" s="121" t="str">
        <f>IF(K113="OK","",IF(K113="below MOQ","order quantity cannot be smaller than MOQ",IF(K113="lot size","order quantity must be a multiple of lot size",IF(K113="above LOQ","Large Order Quantity may result in longer lead time",IF(K113="duplicate","you have placed order for the same product more than once","")))))</f>
        <v/>
      </c>
      <c r="M113" s="121" t="str">
        <f>IF(TRIM(B113)="","",IF(OR(VLOOKUP(TRIM(B113),'Logistic Catalogue'!A:R,18,0)=285,VLOOKUP(TRIM(B113),'Logistic Catalogue'!A:R,18,0)=286,VLOOKUP(TRIM(B113),'Logistic Catalogue'!A:S,19,0)&lt;&gt;"1000003"),"Confirmation of Country of Origin by SEVN",""))</f>
        <v/>
      </c>
      <c r="N113" s="135" t="str">
        <f>IF(TRIM(B113)="","",VLOOKUP(B113,'Logistic Catalogue'!A:N,14,0))</f>
        <v/>
      </c>
      <c r="O113" s="135" t="str">
        <f>IF(TRIM(B113)="","",VLOOKUP(B113,'Logistic Catalogue'!A:O,15,0))</f>
        <v/>
      </c>
      <c r="P113" s="135" t="str">
        <f>IF(TRIM(B113)="","",VLOOKUP(TRIM(B113),'Logistic Catalogue'!A:P,16,0))</f>
        <v/>
      </c>
      <c r="Q113" s="174" t="str">
        <f>IF(TRIM(B113)="","",VLOOKUP(B113,'Logistic Catalogue'!A:Q,17,0)*C113)</f>
        <v/>
      </c>
      <c r="S113" s="23" t="str">
        <f>IF(TRIM(B113)="","",IF($B$6="HO CHI MINH",VLOOKUP(TRIM(B113),'Logistic Catalogue'!A:D,4,FALSE),IF($B$6="HANOI",VLOOKUP(TRIM(B113),'Logistic Catalogue'!A:F,6,FALSE),"")))</f>
        <v/>
      </c>
      <c r="T113" s="23" t="str">
        <f t="shared" si="8"/>
        <v/>
      </c>
      <c r="U113" s="23">
        <f>IF(D113="Stock",VLOOKUP($L$6,Link!A:D,3,FALSE),VLOOKUP($L$6,Link!A:D,4,FALSE))</f>
        <v>1</v>
      </c>
      <c r="V113" s="65" t="str">
        <f>IF(TRIM(B113)="","",VLOOKUP(TRIM(B113),'Logistic Catalogue'!A:S,19,0))</f>
        <v/>
      </c>
    </row>
    <row r="114" spans="1:22" ht="13">
      <c r="A114" s="67">
        <v>99</v>
      </c>
      <c r="B114" s="10"/>
      <c r="C114" s="12"/>
      <c r="D114" s="118" t="str">
        <f>IF(TRIM(B114)="","",IF($B$6="HO CHI MINH",VLOOKUP(TRIM(B114),'Logistic Catalogue'!A:O,2,0),VLOOKUP(TRIM(B114),'Logistic Catalogue'!A:C,3,0)))</f>
        <v/>
      </c>
      <c r="E114" s="118" t="str">
        <f t="shared" si="6"/>
        <v/>
      </c>
      <c r="F114" s="118" t="str">
        <f>IF(TRIM(B114)="","",IF(AND(D114="Stock",$B$6="HANOI"),VLOOKUP(TRIM(B114),'Logistic Catalogue'!$A:$G,7,0),IF(AND(D114="Stock",$B$6="HO CHI MINH"),VLOOKUP(TRIM(B114),'Logistic Catalogue'!$A:$E,5,0),IF($B$6="HANOI",VLOOKUP(TRIM(B114),'Logistic Catalogue'!$A:$G,7,0),VLOOKUP(TRIM(B114),'Logistic Catalogue'!$A:$E,5,0)))))</f>
        <v/>
      </c>
      <c r="G114" s="122" t="str">
        <f>IF(TRIM(B114)="","",(VLOOKUP(TRIM(B114),'Logistic Catalogue'!A:O,8,0)))</f>
        <v/>
      </c>
      <c r="H114" s="122" t="str">
        <f>IF(TRIM(B114)="","",(VLOOKUP(TRIM(B114),'Logistic Catalogue'!A:O,9,0)))</f>
        <v/>
      </c>
      <c r="I114" s="119" t="str">
        <f>IF(TRIM(B114)="","",IF($B$6="HO CHI MINH",IF(VLOOKUP(TRIM(B114),'Logistic Catalogue'!A:O,10,0)=0,"-",VLOOKUP(TRIM(B114),'Logistic Catalogue'!A:O,10,0)),IF($B$6="HANOI",IF(VLOOKUP(TRIM(B114),'Logistic Catalogue'!A:K,11,0)=0,"-",VLOOKUP(TRIM(B114),'Logistic Catalogue'!A:K,11,0)),"-")))</f>
        <v/>
      </c>
      <c r="J114" s="123" t="str">
        <f>IF(TRIM(B114)="","",VLOOKUP(TRIM(B114),'Logistic Catalogue'!A:O,13,0))</f>
        <v/>
      </c>
      <c r="K114" s="120" t="str">
        <f t="shared" si="7"/>
        <v/>
      </c>
      <c r="L114" s="124" t="str">
        <f t="shared" ref="L114:L145" si="9">IF(K114="OK","",IF(K114="below MOQ","order quantity cannot be smaller than MOQ",IF(K114="lot size","order quantity must be a multiple of lot size",IF(K114="above LOQ","Large Order Quantity may result in longer lead time",IF(K114="duplicate","you have placed order for the same product more than once","")))))</f>
        <v/>
      </c>
      <c r="M114" s="121" t="str">
        <f>IF(TRIM(B114)="","",IF(OR(VLOOKUP(TRIM(B114),'Logistic Catalogue'!A:R,18,0)=285,VLOOKUP(TRIM(B114),'Logistic Catalogue'!A:R,18,0)=286,VLOOKUP(TRIM(B114),'Logistic Catalogue'!A:S,19,0)&lt;&gt;"1000003"),"Confirmation of Country of Origin by SEVN",""))</f>
        <v/>
      </c>
      <c r="N114" s="136" t="str">
        <f>IF(TRIM(B114)="","",VLOOKUP(B114,'Logistic Catalogue'!A:N,14,0))</f>
        <v/>
      </c>
      <c r="O114" s="136" t="str">
        <f>IF(TRIM(B114)="","",VLOOKUP(B114,'Logistic Catalogue'!A:O,15,0))</f>
        <v/>
      </c>
      <c r="P114" s="136" t="str">
        <f>IF(TRIM(B114)="","",VLOOKUP(TRIM(B114),'Logistic Catalogue'!A:P,16,0))</f>
        <v/>
      </c>
      <c r="Q114" s="175" t="str">
        <f>IF(TRIM(B114)="","",VLOOKUP(B114,'Logistic Catalogue'!A:Q,17,0)*C114)</f>
        <v/>
      </c>
      <c r="S114" s="23" t="str">
        <f>IF(TRIM(B114)="","",IF($B$6="HO CHI MINH",VLOOKUP(TRIM(B114),'Logistic Catalogue'!A:D,4,FALSE),IF($B$6="HANOI",VLOOKUP(TRIM(B114),'Logistic Catalogue'!A:F,6,FALSE),"")))</f>
        <v/>
      </c>
      <c r="T114" s="23" t="str">
        <f t="shared" si="8"/>
        <v/>
      </c>
      <c r="U114" s="23">
        <f>IF(D114="Stock",VLOOKUP($L$6,Link!A:D,3,FALSE),VLOOKUP($L$6,Link!A:D,4,FALSE))</f>
        <v>1</v>
      </c>
      <c r="V114" s="65" t="str">
        <f>IF(TRIM(B114)="","",VLOOKUP(TRIM(B114),'Logistic Catalogue'!A:S,19,0))</f>
        <v/>
      </c>
    </row>
    <row r="115" spans="1:22" ht="13">
      <c r="A115" s="139">
        <v>100</v>
      </c>
      <c r="B115" s="11"/>
      <c r="C115" s="13"/>
      <c r="D115" s="118" t="str">
        <f>IF(TRIM(B115)="","",IF($B$6="HO CHI MINH",VLOOKUP(TRIM(B115),'Logistic Catalogue'!A:O,2,0),VLOOKUP(TRIM(B115),'Logistic Catalogue'!A:C,3,0)))</f>
        <v/>
      </c>
      <c r="E115" s="118" t="str">
        <f t="shared" si="6"/>
        <v/>
      </c>
      <c r="F115" s="118" t="str">
        <f>IF(TRIM(B115)="","",IF(AND(D115="Stock",$B$6="HANOI"),VLOOKUP(TRIM(B115),'Logistic Catalogue'!$A:$G,7,0),IF(AND(D115="Stock",$B$6="HO CHI MINH"),VLOOKUP(TRIM(B115),'Logistic Catalogue'!$A:$E,5,0),IF($B$6="HANOI",VLOOKUP(TRIM(B115),'Logistic Catalogue'!$A:$G,7,0),VLOOKUP(TRIM(B115),'Logistic Catalogue'!$A:$E,5,0)))))</f>
        <v/>
      </c>
      <c r="G115" s="122" t="str">
        <f>IF(TRIM(B115)="","",(VLOOKUP(TRIM(B115),'Logistic Catalogue'!A:O,8,0)))</f>
        <v/>
      </c>
      <c r="H115" s="122" t="str">
        <f>IF(TRIM(B115)="","",(VLOOKUP(TRIM(B115),'Logistic Catalogue'!A:O,9,0)))</f>
        <v/>
      </c>
      <c r="I115" s="119" t="str">
        <f>IF(TRIM(B115)="","",IF($B$6="HO CHI MINH",IF(VLOOKUP(TRIM(B115),'Logistic Catalogue'!A:O,10,0)=0,"-",VLOOKUP(TRIM(B115),'Logistic Catalogue'!A:O,10,0)),IF($B$6="HANOI",IF(VLOOKUP(TRIM(B115),'Logistic Catalogue'!A:K,11,0)=0,"-",VLOOKUP(TRIM(B115),'Logistic Catalogue'!A:K,11,0)),"-")))</f>
        <v/>
      </c>
      <c r="J115" s="123" t="str">
        <f>IF(TRIM(B115)="","",VLOOKUP(TRIM(B115),'Logistic Catalogue'!A:O,13,0))</f>
        <v/>
      </c>
      <c r="K115" s="120" t="str">
        <f t="shared" si="7"/>
        <v/>
      </c>
      <c r="L115" s="124" t="str">
        <f t="shared" si="9"/>
        <v/>
      </c>
      <c r="M115" s="121" t="str">
        <f>IF(TRIM(B115)="","",IF(OR(VLOOKUP(TRIM(B115),'Logistic Catalogue'!A:R,18,0)=285,VLOOKUP(TRIM(B115),'Logistic Catalogue'!A:R,18,0)=286,VLOOKUP(TRIM(B115),'Logistic Catalogue'!A:S,19,0)&lt;&gt;"1000003"),"Confirmation of Country of Origin by SEVN",""))</f>
        <v/>
      </c>
      <c r="N115" s="136" t="str">
        <f>IF(TRIM(B115)="","",VLOOKUP(B115,'Logistic Catalogue'!A:N,14,0))</f>
        <v/>
      </c>
      <c r="O115" s="136" t="str">
        <f>IF(TRIM(B115)="","",VLOOKUP(B115,'Logistic Catalogue'!A:O,15,0))</f>
        <v/>
      </c>
      <c r="P115" s="136" t="str">
        <f>IF(TRIM(B115)="","",VLOOKUP(TRIM(B115),'Logistic Catalogue'!A:P,16,0))</f>
        <v/>
      </c>
      <c r="Q115" s="175" t="str">
        <f>IF(TRIM(B115)="","",VLOOKUP(B115,'Logistic Catalogue'!A:Q,17,0)*C115)</f>
        <v/>
      </c>
      <c r="S115" s="23" t="str">
        <f>IF(TRIM(B115)="","",IF($B$6="HO CHI MINH",VLOOKUP(TRIM(B115),'Logistic Catalogue'!A:D,4,FALSE),IF($B$6="HANOI",VLOOKUP(TRIM(B115),'Logistic Catalogue'!A:F,6,FALSE),"")))</f>
        <v/>
      </c>
      <c r="T115" s="23" t="str">
        <f t="shared" si="8"/>
        <v/>
      </c>
      <c r="U115" s="23">
        <f>IF(D115="Stock",VLOOKUP($L$6,Link!A:D,3,FALSE),VLOOKUP($L$6,Link!A:D,4,FALSE))</f>
        <v>1</v>
      </c>
      <c r="V115" s="65" t="str">
        <f>IF(TRIM(B115)="","",VLOOKUP(TRIM(B115),'Logistic Catalogue'!A:S,19,0))</f>
        <v/>
      </c>
    </row>
    <row r="116" spans="1:22" ht="13">
      <c r="A116" s="67">
        <v>101</v>
      </c>
      <c r="B116" s="11"/>
      <c r="C116" s="13"/>
      <c r="D116" s="118" t="str">
        <f>IF(TRIM(B116)="","",IF($B$6="HO CHI MINH",VLOOKUP(TRIM(B116),'Logistic Catalogue'!A:O,2,0),VLOOKUP(TRIM(B116),'Logistic Catalogue'!A:C,3,0)))</f>
        <v/>
      </c>
      <c r="E116" s="118" t="str">
        <f t="shared" si="6"/>
        <v/>
      </c>
      <c r="F116" s="118" t="str">
        <f>IF(TRIM(B116)="","",IF(AND(D116="Stock",$B$6="HANOI"),VLOOKUP(TRIM(B116),'Logistic Catalogue'!$A:$G,7,0),IF(AND(D116="Stock",$B$6="HO CHI MINH"),VLOOKUP(TRIM(B116),'Logistic Catalogue'!$A:$E,5,0),IF($B$6="HANOI",VLOOKUP(TRIM(B116),'Logistic Catalogue'!$A:$G,7,0),VLOOKUP(TRIM(B116),'Logistic Catalogue'!$A:$E,5,0)))))</f>
        <v/>
      </c>
      <c r="G116" s="122" t="str">
        <f>IF(TRIM(B116)="","",(VLOOKUP(TRIM(B116),'Logistic Catalogue'!A:O,8,0)))</f>
        <v/>
      </c>
      <c r="H116" s="122" t="str">
        <f>IF(TRIM(B116)="","",(VLOOKUP(TRIM(B116),'Logistic Catalogue'!A:O,9,0)))</f>
        <v/>
      </c>
      <c r="I116" s="119" t="str">
        <f>IF(TRIM(B116)="","",IF($B$6="HO CHI MINH",IF(VLOOKUP(TRIM(B116),'Logistic Catalogue'!A:O,10,0)=0,"-",VLOOKUP(TRIM(B116),'Logistic Catalogue'!A:O,10,0)),IF($B$6="HANOI",IF(VLOOKUP(TRIM(B116),'Logistic Catalogue'!A:K,11,0)=0,"-",VLOOKUP(TRIM(B116),'Logistic Catalogue'!A:K,11,0)),"-")))</f>
        <v/>
      </c>
      <c r="J116" s="123" t="str">
        <f>IF(TRIM(B116)="","",VLOOKUP(TRIM(B116),'Logistic Catalogue'!A:O,13,0))</f>
        <v/>
      </c>
      <c r="K116" s="120" t="str">
        <f t="shared" si="7"/>
        <v/>
      </c>
      <c r="L116" s="124" t="str">
        <f t="shared" si="9"/>
        <v/>
      </c>
      <c r="M116" s="121" t="str">
        <f>IF(TRIM(B116)="","",IF(OR(VLOOKUP(TRIM(B116),'Logistic Catalogue'!A:R,18,0)=285,VLOOKUP(TRIM(B116),'Logistic Catalogue'!A:R,18,0)=286,VLOOKUP(TRIM(B116),'Logistic Catalogue'!A:S,19,0)&lt;&gt;"1000003"),"Confirmation of Country of Origin by SEVN",""))</f>
        <v/>
      </c>
      <c r="N116" s="136" t="str">
        <f>IF(TRIM(B116)="","",VLOOKUP(B116,'Logistic Catalogue'!A:N,14,0))</f>
        <v/>
      </c>
      <c r="O116" s="136" t="str">
        <f>IF(TRIM(B116)="","",VLOOKUP(B116,'Logistic Catalogue'!A:O,15,0))</f>
        <v/>
      </c>
      <c r="P116" s="136" t="str">
        <f>IF(TRIM(B116)="","",VLOOKUP(TRIM(B116),'Logistic Catalogue'!A:P,16,0))</f>
        <v/>
      </c>
      <c r="Q116" s="175" t="str">
        <f>IF(TRIM(B116)="","",VLOOKUP(B116,'Logistic Catalogue'!A:Q,17,0)*C116)</f>
        <v/>
      </c>
      <c r="S116" s="23" t="str">
        <f>IF(TRIM(B116)="","",IF($B$6="HO CHI MINH",VLOOKUP(TRIM(B116),'Logistic Catalogue'!A:D,4,FALSE),IF($B$6="HANOI",VLOOKUP(TRIM(B116),'Logistic Catalogue'!A:F,6,FALSE),"")))</f>
        <v/>
      </c>
      <c r="T116" s="23" t="str">
        <f t="shared" si="8"/>
        <v/>
      </c>
      <c r="U116" s="23">
        <f>IF(D116="Stock",VLOOKUP($L$6,Link!A:D,3,FALSE),VLOOKUP($L$6,Link!A:D,4,FALSE))</f>
        <v>1</v>
      </c>
      <c r="V116" s="65" t="str">
        <f>IF(TRIM(B116)="","",VLOOKUP(TRIM(B116),'Logistic Catalogue'!A:S,19,0))</f>
        <v/>
      </c>
    </row>
    <row r="117" spans="1:22" ht="13">
      <c r="A117" s="139">
        <v>102</v>
      </c>
      <c r="B117" s="11"/>
      <c r="C117" s="13"/>
      <c r="D117" s="118" t="str">
        <f>IF(TRIM(B117)="","",IF($B$6="HO CHI MINH",VLOOKUP(TRIM(B117),'Logistic Catalogue'!A:O,2,0),VLOOKUP(TRIM(B117),'Logistic Catalogue'!A:C,3,0)))</f>
        <v/>
      </c>
      <c r="E117" s="118" t="str">
        <f t="shared" si="6"/>
        <v/>
      </c>
      <c r="F117" s="118" t="str">
        <f>IF(TRIM(B117)="","",IF(AND(D117="Stock",$B$6="HANOI"),VLOOKUP(TRIM(B117),'Logistic Catalogue'!$A:$G,7,0),IF(AND(D117="Stock",$B$6="HO CHI MINH"),VLOOKUP(TRIM(B117),'Logistic Catalogue'!$A:$E,5,0),IF($B$6="HANOI",VLOOKUP(TRIM(B117),'Logistic Catalogue'!$A:$G,7,0),VLOOKUP(TRIM(B117),'Logistic Catalogue'!$A:$E,5,0)))))</f>
        <v/>
      </c>
      <c r="G117" s="122" t="str">
        <f>IF(TRIM(B117)="","",(VLOOKUP(TRIM(B117),'Logistic Catalogue'!A:O,8,0)))</f>
        <v/>
      </c>
      <c r="H117" s="122" t="str">
        <f>IF(TRIM(B117)="","",(VLOOKUP(TRIM(B117),'Logistic Catalogue'!A:O,9,0)))</f>
        <v/>
      </c>
      <c r="I117" s="119" t="str">
        <f>IF(TRIM(B117)="","",IF($B$6="HO CHI MINH",IF(VLOOKUP(TRIM(B117),'Logistic Catalogue'!A:O,10,0)=0,"-",VLOOKUP(TRIM(B117),'Logistic Catalogue'!A:O,10,0)),IF($B$6="HANOI",IF(VLOOKUP(TRIM(B117),'Logistic Catalogue'!A:K,11,0)=0,"-",VLOOKUP(TRIM(B117),'Logistic Catalogue'!A:K,11,0)),"-")))</f>
        <v/>
      </c>
      <c r="J117" s="123" t="str">
        <f>IF(TRIM(B117)="","",VLOOKUP(TRIM(B117),'Logistic Catalogue'!A:O,13,0))</f>
        <v/>
      </c>
      <c r="K117" s="120" t="str">
        <f t="shared" si="7"/>
        <v/>
      </c>
      <c r="L117" s="124" t="str">
        <f t="shared" si="9"/>
        <v/>
      </c>
      <c r="M117" s="121" t="str">
        <f>IF(TRIM(B117)="","",IF(OR(VLOOKUP(TRIM(B117),'Logistic Catalogue'!A:R,18,0)=285,VLOOKUP(TRIM(B117),'Logistic Catalogue'!A:R,18,0)=286,VLOOKUP(TRIM(B117),'Logistic Catalogue'!A:S,19,0)&lt;&gt;"1000003"),"Confirmation of Country of Origin by SEVN",""))</f>
        <v/>
      </c>
      <c r="N117" s="136" t="str">
        <f>IF(TRIM(B117)="","",VLOOKUP(B117,'Logistic Catalogue'!A:N,14,0))</f>
        <v/>
      </c>
      <c r="O117" s="136" t="str">
        <f>IF(TRIM(B117)="","",VLOOKUP(B117,'Logistic Catalogue'!A:O,15,0))</f>
        <v/>
      </c>
      <c r="P117" s="136" t="str">
        <f>IF(TRIM(B117)="","",VLOOKUP(TRIM(B117),'Logistic Catalogue'!A:P,16,0))</f>
        <v/>
      </c>
      <c r="Q117" s="175" t="str">
        <f>IF(TRIM(B117)="","",VLOOKUP(B117,'Logistic Catalogue'!A:Q,17,0)*C117)</f>
        <v/>
      </c>
      <c r="S117" s="23" t="str">
        <f>IF(TRIM(B117)="","",IF($B$6="HO CHI MINH",VLOOKUP(TRIM(B117),'Logistic Catalogue'!A:D,4,FALSE),IF($B$6="HANOI",VLOOKUP(TRIM(B117),'Logistic Catalogue'!A:F,6,FALSE),"")))</f>
        <v/>
      </c>
      <c r="T117" s="23" t="str">
        <f t="shared" si="8"/>
        <v/>
      </c>
      <c r="U117" s="23">
        <f>IF(D117="Stock",VLOOKUP($L$6,Link!A:D,3,FALSE),VLOOKUP($L$6,Link!A:D,4,FALSE))</f>
        <v>1</v>
      </c>
      <c r="V117" s="65" t="str">
        <f>IF(TRIM(B117)="","",VLOOKUP(TRIM(B117),'Logistic Catalogue'!A:S,19,0))</f>
        <v/>
      </c>
    </row>
    <row r="118" spans="1:22" ht="13">
      <c r="A118" s="67">
        <v>103</v>
      </c>
      <c r="B118" s="11"/>
      <c r="C118" s="13"/>
      <c r="D118" s="118" t="str">
        <f>IF(TRIM(B118)="","",IF($B$6="HO CHI MINH",VLOOKUP(TRIM(B118),'Logistic Catalogue'!A:O,2,0),VLOOKUP(TRIM(B118),'Logistic Catalogue'!A:C,3,0)))</f>
        <v/>
      </c>
      <c r="E118" s="118" t="str">
        <f t="shared" si="6"/>
        <v/>
      </c>
      <c r="F118" s="118" t="str">
        <f>IF(TRIM(B118)="","",IF(AND(D118="Stock",$B$6="HANOI"),VLOOKUP(TRIM(B118),'Logistic Catalogue'!$A:$G,7,0),IF(AND(D118="Stock",$B$6="HO CHI MINH"),VLOOKUP(TRIM(B118),'Logistic Catalogue'!$A:$E,5,0),IF($B$6="HANOI",VLOOKUP(TRIM(B118),'Logistic Catalogue'!$A:$G,7,0),VLOOKUP(TRIM(B118),'Logistic Catalogue'!$A:$E,5,0)))))</f>
        <v/>
      </c>
      <c r="G118" s="122" t="str">
        <f>IF(TRIM(B118)="","",(VLOOKUP(TRIM(B118),'Logistic Catalogue'!A:O,8,0)))</f>
        <v/>
      </c>
      <c r="H118" s="122" t="str">
        <f>IF(TRIM(B118)="","",(VLOOKUP(TRIM(B118),'Logistic Catalogue'!A:O,9,0)))</f>
        <v/>
      </c>
      <c r="I118" s="119" t="str">
        <f>IF(TRIM(B118)="","",IF($B$6="HO CHI MINH",IF(VLOOKUP(TRIM(B118),'Logistic Catalogue'!A:O,10,0)=0,"-",VLOOKUP(TRIM(B118),'Logistic Catalogue'!A:O,10,0)),IF($B$6="HANOI",IF(VLOOKUP(TRIM(B118),'Logistic Catalogue'!A:K,11,0)=0,"-",VLOOKUP(TRIM(B118),'Logistic Catalogue'!A:K,11,0)),"-")))</f>
        <v/>
      </c>
      <c r="J118" s="123" t="str">
        <f>IF(TRIM(B118)="","",VLOOKUP(TRIM(B118),'Logistic Catalogue'!A:O,13,0))</f>
        <v/>
      </c>
      <c r="K118" s="120" t="str">
        <f t="shared" si="7"/>
        <v/>
      </c>
      <c r="L118" s="124" t="str">
        <f t="shared" si="9"/>
        <v/>
      </c>
      <c r="M118" s="121" t="str">
        <f>IF(TRIM(B118)="","",IF(OR(VLOOKUP(TRIM(B118),'Logistic Catalogue'!A:R,18,0)=285,VLOOKUP(TRIM(B118),'Logistic Catalogue'!A:R,18,0)=286,VLOOKUP(TRIM(B118),'Logistic Catalogue'!A:S,19,0)&lt;&gt;"1000003"),"Confirmation of Country of Origin by SEVN",""))</f>
        <v/>
      </c>
      <c r="N118" s="136" t="str">
        <f>IF(TRIM(B118)="","",VLOOKUP(B118,'Logistic Catalogue'!A:N,14,0))</f>
        <v/>
      </c>
      <c r="O118" s="136" t="str">
        <f>IF(TRIM(B118)="","",VLOOKUP(B118,'Logistic Catalogue'!A:O,15,0))</f>
        <v/>
      </c>
      <c r="P118" s="136" t="str">
        <f>IF(TRIM(B118)="","",VLOOKUP(TRIM(B118),'Logistic Catalogue'!A:P,16,0))</f>
        <v/>
      </c>
      <c r="Q118" s="175" t="str">
        <f>IF(TRIM(B118)="","",VLOOKUP(B118,'Logistic Catalogue'!A:Q,17,0)*C118)</f>
        <v/>
      </c>
      <c r="S118" s="23" t="str">
        <f>IF(TRIM(B118)="","",IF($B$6="HO CHI MINH",VLOOKUP(TRIM(B118),'Logistic Catalogue'!A:D,4,FALSE),IF($B$6="HANOI",VLOOKUP(TRIM(B118),'Logistic Catalogue'!A:F,6,FALSE),"")))</f>
        <v/>
      </c>
      <c r="T118" s="23" t="str">
        <f t="shared" si="8"/>
        <v/>
      </c>
      <c r="U118" s="23">
        <f>IF(D118="Stock",VLOOKUP($L$6,Link!A:D,3,FALSE),VLOOKUP($L$6,Link!A:D,4,FALSE))</f>
        <v>1</v>
      </c>
      <c r="V118" s="65" t="str">
        <f>IF(TRIM(B118)="","",VLOOKUP(TRIM(B118),'Logistic Catalogue'!A:S,19,0))</f>
        <v/>
      </c>
    </row>
    <row r="119" spans="1:22" ht="13">
      <c r="A119" s="139">
        <v>104</v>
      </c>
      <c r="B119" s="11"/>
      <c r="C119" s="13"/>
      <c r="D119" s="118" t="str">
        <f>IF(TRIM(B119)="","",IF($B$6="HO CHI MINH",VLOOKUP(TRIM(B119),'Logistic Catalogue'!A:O,2,0),VLOOKUP(TRIM(B119),'Logistic Catalogue'!A:C,3,0)))</f>
        <v/>
      </c>
      <c r="E119" s="118" t="str">
        <f t="shared" si="6"/>
        <v/>
      </c>
      <c r="F119" s="118" t="str">
        <f>IF(TRIM(B119)="","",IF(AND(D119="Stock",$B$6="HANOI"),VLOOKUP(TRIM(B119),'Logistic Catalogue'!$A:$G,7,0),IF(AND(D119="Stock",$B$6="HO CHI MINH"),VLOOKUP(TRIM(B119),'Logistic Catalogue'!$A:$E,5,0),IF($B$6="HANOI",VLOOKUP(TRIM(B119),'Logistic Catalogue'!$A:$G,7,0),VLOOKUP(TRIM(B119),'Logistic Catalogue'!$A:$E,5,0)))))</f>
        <v/>
      </c>
      <c r="G119" s="122" t="str">
        <f>IF(TRIM(B119)="","",(VLOOKUP(TRIM(B119),'Logistic Catalogue'!A:O,8,0)))</f>
        <v/>
      </c>
      <c r="H119" s="122" t="str">
        <f>IF(TRIM(B119)="","",(VLOOKUP(TRIM(B119),'Logistic Catalogue'!A:O,9,0)))</f>
        <v/>
      </c>
      <c r="I119" s="119" t="str">
        <f>IF(TRIM(B119)="","",IF($B$6="HO CHI MINH",IF(VLOOKUP(TRIM(B119),'Logistic Catalogue'!A:O,10,0)=0,"-",VLOOKUP(TRIM(B119),'Logistic Catalogue'!A:O,10,0)),IF($B$6="HANOI",IF(VLOOKUP(TRIM(B119),'Logistic Catalogue'!A:K,11,0)=0,"-",VLOOKUP(TRIM(B119),'Logistic Catalogue'!A:K,11,0)),"-")))</f>
        <v/>
      </c>
      <c r="J119" s="123" t="str">
        <f>IF(TRIM(B119)="","",VLOOKUP(TRIM(B119),'Logistic Catalogue'!A:O,13,0))</f>
        <v/>
      </c>
      <c r="K119" s="120" t="str">
        <f t="shared" si="7"/>
        <v/>
      </c>
      <c r="L119" s="124" t="str">
        <f t="shared" si="9"/>
        <v/>
      </c>
      <c r="M119" s="121" t="str">
        <f>IF(TRIM(B119)="","",IF(OR(VLOOKUP(TRIM(B119),'Logistic Catalogue'!A:R,18,0)=285,VLOOKUP(TRIM(B119),'Logistic Catalogue'!A:R,18,0)=286,VLOOKUP(TRIM(B119),'Logistic Catalogue'!A:S,19,0)&lt;&gt;"1000003"),"Confirmation of Country of Origin by SEVN",""))</f>
        <v/>
      </c>
      <c r="N119" s="136" t="str">
        <f>IF(TRIM(B119)="","",VLOOKUP(B119,'Logistic Catalogue'!A:N,14,0))</f>
        <v/>
      </c>
      <c r="O119" s="136" t="str">
        <f>IF(TRIM(B119)="","",VLOOKUP(B119,'Logistic Catalogue'!A:O,15,0))</f>
        <v/>
      </c>
      <c r="P119" s="136" t="str">
        <f>IF(TRIM(B119)="","",VLOOKUP(TRIM(B119),'Logistic Catalogue'!A:P,16,0))</f>
        <v/>
      </c>
      <c r="Q119" s="175" t="str">
        <f>IF(TRIM(B119)="","",VLOOKUP(B119,'Logistic Catalogue'!A:Q,17,0)*C119)</f>
        <v/>
      </c>
      <c r="S119" s="23" t="str">
        <f>IF(TRIM(B119)="","",IF($B$6="HO CHI MINH",VLOOKUP(TRIM(B119),'Logistic Catalogue'!A:D,4,FALSE),IF($B$6="HANOI",VLOOKUP(TRIM(B119),'Logistic Catalogue'!A:F,6,FALSE),"")))</f>
        <v/>
      </c>
      <c r="T119" s="23" t="str">
        <f t="shared" si="8"/>
        <v/>
      </c>
      <c r="U119" s="23">
        <f>IF(D119="Stock",VLOOKUP($L$6,Link!A:D,3,FALSE),VLOOKUP($L$6,Link!A:D,4,FALSE))</f>
        <v>1</v>
      </c>
      <c r="V119" s="65" t="str">
        <f>IF(TRIM(B119)="","",VLOOKUP(TRIM(B119),'Logistic Catalogue'!A:S,19,0))</f>
        <v/>
      </c>
    </row>
    <row r="120" spans="1:22" ht="13">
      <c r="A120" s="67">
        <v>105</v>
      </c>
      <c r="B120" s="11"/>
      <c r="C120" s="13"/>
      <c r="D120" s="118" t="str">
        <f>IF(TRIM(B120)="","",IF($B$6="HO CHI MINH",VLOOKUP(TRIM(B120),'Logistic Catalogue'!A:O,2,0),VLOOKUP(TRIM(B120),'Logistic Catalogue'!A:C,3,0)))</f>
        <v/>
      </c>
      <c r="E120" s="118" t="str">
        <f t="shared" si="6"/>
        <v/>
      </c>
      <c r="F120" s="118" t="str">
        <f>IF(TRIM(B120)="","",IF(AND(D120="Stock",$B$6="HANOI"),VLOOKUP(TRIM(B120),'Logistic Catalogue'!$A:$G,7,0),IF(AND(D120="Stock",$B$6="HO CHI MINH"),VLOOKUP(TRIM(B120),'Logistic Catalogue'!$A:$E,5,0),IF($B$6="HANOI",VLOOKUP(TRIM(B120),'Logistic Catalogue'!$A:$G,7,0),VLOOKUP(TRIM(B120),'Logistic Catalogue'!$A:$E,5,0)))))</f>
        <v/>
      </c>
      <c r="G120" s="122" t="str">
        <f>IF(TRIM(B120)="","",(VLOOKUP(TRIM(B120),'Logistic Catalogue'!A:O,8,0)))</f>
        <v/>
      </c>
      <c r="H120" s="122" t="str">
        <f>IF(TRIM(B120)="","",(VLOOKUP(TRIM(B120),'Logistic Catalogue'!A:O,9,0)))</f>
        <v/>
      </c>
      <c r="I120" s="119" t="str">
        <f>IF(TRIM(B120)="","",IF($B$6="HO CHI MINH",IF(VLOOKUP(TRIM(B120),'Logistic Catalogue'!A:O,10,0)=0,"-",VLOOKUP(TRIM(B120),'Logistic Catalogue'!A:O,10,0)),IF($B$6="HANOI",IF(VLOOKUP(TRIM(B120),'Logistic Catalogue'!A:K,11,0)=0,"-",VLOOKUP(TRIM(B120),'Logistic Catalogue'!A:K,11,0)),"-")))</f>
        <v/>
      </c>
      <c r="J120" s="123" t="str">
        <f>IF(TRIM(B120)="","",VLOOKUP(TRIM(B120),'Logistic Catalogue'!A:O,13,0))</f>
        <v/>
      </c>
      <c r="K120" s="120" t="str">
        <f t="shared" si="7"/>
        <v/>
      </c>
      <c r="L120" s="124" t="str">
        <f t="shared" si="9"/>
        <v/>
      </c>
      <c r="M120" s="121" t="str">
        <f>IF(TRIM(B120)="","",IF(OR(VLOOKUP(TRIM(B120),'Logistic Catalogue'!A:R,18,0)=285,VLOOKUP(TRIM(B120),'Logistic Catalogue'!A:R,18,0)=286,VLOOKUP(TRIM(B120),'Logistic Catalogue'!A:S,19,0)&lt;&gt;"1000003"),"Confirmation of Country of Origin by SEVN",""))</f>
        <v/>
      </c>
      <c r="N120" s="136" t="str">
        <f>IF(TRIM(B120)="","",VLOOKUP(B120,'Logistic Catalogue'!A:N,14,0))</f>
        <v/>
      </c>
      <c r="O120" s="136" t="str">
        <f>IF(TRIM(B120)="","",VLOOKUP(B120,'Logistic Catalogue'!A:O,15,0))</f>
        <v/>
      </c>
      <c r="P120" s="136" t="str">
        <f>IF(TRIM(B120)="","",VLOOKUP(TRIM(B120),'Logistic Catalogue'!A:P,16,0))</f>
        <v/>
      </c>
      <c r="Q120" s="175" t="str">
        <f>IF(TRIM(B120)="","",VLOOKUP(B120,'Logistic Catalogue'!A:Q,17,0)*C120)</f>
        <v/>
      </c>
      <c r="S120" s="23" t="str">
        <f>IF(TRIM(B120)="","",IF($B$6="HO CHI MINH",VLOOKUP(TRIM(B120),'Logistic Catalogue'!A:D,4,FALSE),IF($B$6="HANOI",VLOOKUP(TRIM(B120),'Logistic Catalogue'!A:F,6,FALSE),"")))</f>
        <v/>
      </c>
      <c r="T120" s="23" t="str">
        <f t="shared" si="8"/>
        <v/>
      </c>
      <c r="U120" s="23">
        <f>IF(D120="Stock",VLOOKUP($L$6,Link!A:D,3,FALSE),VLOOKUP($L$6,Link!A:D,4,FALSE))</f>
        <v>1</v>
      </c>
      <c r="V120" s="65" t="str">
        <f>IF(TRIM(B120)="","",VLOOKUP(TRIM(B120),'Logistic Catalogue'!A:S,19,0))</f>
        <v/>
      </c>
    </row>
    <row r="121" spans="1:22" ht="13">
      <c r="A121" s="139">
        <v>106</v>
      </c>
      <c r="B121" s="11"/>
      <c r="C121" s="13"/>
      <c r="D121" s="118" t="str">
        <f>IF(TRIM(B121)="","",IF($B$6="HO CHI MINH",VLOOKUP(TRIM(B121),'Logistic Catalogue'!A:O,2,0),VLOOKUP(TRIM(B121),'Logistic Catalogue'!A:C,3,0)))</f>
        <v/>
      </c>
      <c r="E121" s="118" t="str">
        <f t="shared" si="6"/>
        <v/>
      </c>
      <c r="F121" s="118" t="str">
        <f>IF(TRIM(B121)="","",IF(AND(D121="Stock",$B$6="HANOI"),VLOOKUP(TRIM(B121),'Logistic Catalogue'!$A:$G,7,0),IF(AND(D121="Stock",$B$6="HO CHI MINH"),VLOOKUP(TRIM(B121),'Logistic Catalogue'!$A:$E,5,0),IF($B$6="HANOI",VLOOKUP(TRIM(B121),'Logistic Catalogue'!$A:$G,7,0),VLOOKUP(TRIM(B121),'Logistic Catalogue'!$A:$E,5,0)))))</f>
        <v/>
      </c>
      <c r="G121" s="122" t="str">
        <f>IF(TRIM(B121)="","",(VLOOKUP(TRIM(B121),'Logistic Catalogue'!A:O,8,0)))</f>
        <v/>
      </c>
      <c r="H121" s="122" t="str">
        <f>IF(TRIM(B121)="","",(VLOOKUP(TRIM(B121),'Logistic Catalogue'!A:O,9,0)))</f>
        <v/>
      </c>
      <c r="I121" s="119" t="str">
        <f>IF(TRIM(B121)="","",IF($B$6="HO CHI MINH",IF(VLOOKUP(TRIM(B121),'Logistic Catalogue'!A:O,10,0)=0,"-",VLOOKUP(TRIM(B121),'Logistic Catalogue'!A:O,10,0)),IF($B$6="HANOI",IF(VLOOKUP(TRIM(B121),'Logistic Catalogue'!A:K,11,0)=0,"-",VLOOKUP(TRIM(B121),'Logistic Catalogue'!A:K,11,0)),"-")))</f>
        <v/>
      </c>
      <c r="J121" s="123" t="str">
        <f>IF(TRIM(B121)="","",VLOOKUP(TRIM(B121),'Logistic Catalogue'!A:O,13,0))</f>
        <v/>
      </c>
      <c r="K121" s="120" t="str">
        <f t="shared" si="7"/>
        <v/>
      </c>
      <c r="L121" s="124" t="str">
        <f t="shared" si="9"/>
        <v/>
      </c>
      <c r="M121" s="121" t="str">
        <f>IF(TRIM(B121)="","",IF(OR(VLOOKUP(TRIM(B121),'Logistic Catalogue'!A:R,18,0)=285,VLOOKUP(TRIM(B121),'Logistic Catalogue'!A:R,18,0)=286,VLOOKUP(TRIM(B121),'Logistic Catalogue'!A:S,19,0)&lt;&gt;"1000003"),"Confirmation of Country of Origin by SEVN",""))</f>
        <v/>
      </c>
      <c r="N121" s="136" t="str">
        <f>IF(TRIM(B121)="","",VLOOKUP(B121,'Logistic Catalogue'!A:N,14,0))</f>
        <v/>
      </c>
      <c r="O121" s="136" t="str">
        <f>IF(TRIM(B121)="","",VLOOKUP(B121,'Logistic Catalogue'!A:O,15,0))</f>
        <v/>
      </c>
      <c r="P121" s="136" t="str">
        <f>IF(TRIM(B121)="","",VLOOKUP(TRIM(B121),'Logistic Catalogue'!A:P,16,0))</f>
        <v/>
      </c>
      <c r="Q121" s="175" t="str">
        <f>IF(TRIM(B121)="","",VLOOKUP(B121,'Logistic Catalogue'!A:Q,17,0)*C121)</f>
        <v/>
      </c>
      <c r="S121" s="23" t="str">
        <f>IF(TRIM(B121)="","",IF($B$6="HO CHI MINH",VLOOKUP(TRIM(B121),'Logistic Catalogue'!A:D,4,FALSE),IF($B$6="HANOI",VLOOKUP(TRIM(B121),'Logistic Catalogue'!A:F,6,FALSE),"")))</f>
        <v/>
      </c>
      <c r="T121" s="23" t="str">
        <f t="shared" si="8"/>
        <v/>
      </c>
      <c r="U121" s="23">
        <f>IF(D121="Stock",VLOOKUP($L$6,Link!A:D,3,FALSE),VLOOKUP($L$6,Link!A:D,4,FALSE))</f>
        <v>1</v>
      </c>
      <c r="V121" s="65" t="str">
        <f>IF(TRIM(B121)="","",VLOOKUP(TRIM(B121),'Logistic Catalogue'!A:S,19,0))</f>
        <v/>
      </c>
    </row>
    <row r="122" spans="1:22" ht="13">
      <c r="A122" s="67">
        <v>107</v>
      </c>
      <c r="B122" s="11"/>
      <c r="C122" s="13"/>
      <c r="D122" s="118" t="str">
        <f>IF(TRIM(B122)="","",IF($B$6="HO CHI MINH",VLOOKUP(TRIM(B122),'Logistic Catalogue'!A:O,2,0),VLOOKUP(TRIM(B122),'Logistic Catalogue'!A:C,3,0)))</f>
        <v/>
      </c>
      <c r="E122" s="118" t="str">
        <f t="shared" si="6"/>
        <v/>
      </c>
      <c r="F122" s="118" t="str">
        <f>IF(TRIM(B122)="","",IF(AND(D122="Stock",$B$6="HANOI"),VLOOKUP(TRIM(B122),'Logistic Catalogue'!$A:$G,7,0),IF(AND(D122="Stock",$B$6="HO CHI MINH"),VLOOKUP(TRIM(B122),'Logistic Catalogue'!$A:$E,5,0),IF($B$6="HANOI",VLOOKUP(TRIM(B122),'Logistic Catalogue'!$A:$G,7,0),VLOOKUP(TRIM(B122),'Logistic Catalogue'!$A:$E,5,0)))))</f>
        <v/>
      </c>
      <c r="G122" s="122" t="str">
        <f>IF(TRIM(B122)="","",(VLOOKUP(TRIM(B122),'Logistic Catalogue'!A:O,8,0)))</f>
        <v/>
      </c>
      <c r="H122" s="122" t="str">
        <f>IF(TRIM(B122)="","",(VLOOKUP(TRIM(B122),'Logistic Catalogue'!A:O,9,0)))</f>
        <v/>
      </c>
      <c r="I122" s="119" t="str">
        <f>IF(TRIM(B122)="","",IF($B$6="HO CHI MINH",IF(VLOOKUP(TRIM(B122),'Logistic Catalogue'!A:O,10,0)=0,"-",VLOOKUP(TRIM(B122),'Logistic Catalogue'!A:O,10,0)),IF($B$6="HANOI",IF(VLOOKUP(TRIM(B122),'Logistic Catalogue'!A:K,11,0)=0,"-",VLOOKUP(TRIM(B122),'Logistic Catalogue'!A:K,11,0)),"-")))</f>
        <v/>
      </c>
      <c r="J122" s="123" t="str">
        <f>IF(TRIM(B122)="","",VLOOKUP(TRIM(B122),'Logistic Catalogue'!A:O,13,0))</f>
        <v/>
      </c>
      <c r="K122" s="120" t="str">
        <f t="shared" si="7"/>
        <v/>
      </c>
      <c r="L122" s="124" t="str">
        <f t="shared" si="9"/>
        <v/>
      </c>
      <c r="M122" s="121" t="str">
        <f>IF(TRIM(B122)="","",IF(OR(VLOOKUP(TRIM(B122),'Logistic Catalogue'!A:R,18,0)=285,VLOOKUP(TRIM(B122),'Logistic Catalogue'!A:R,18,0)=286,VLOOKUP(TRIM(B122),'Logistic Catalogue'!A:S,19,0)&lt;&gt;"1000003"),"Confirmation of Country of Origin by SEVN",""))</f>
        <v/>
      </c>
      <c r="N122" s="136" t="str">
        <f>IF(TRIM(B122)="","",VLOOKUP(B122,'Logistic Catalogue'!A:N,14,0))</f>
        <v/>
      </c>
      <c r="O122" s="136" t="str">
        <f>IF(TRIM(B122)="","",VLOOKUP(B122,'Logistic Catalogue'!A:O,15,0))</f>
        <v/>
      </c>
      <c r="P122" s="136" t="str">
        <f>IF(TRIM(B122)="","",VLOOKUP(TRIM(B122),'Logistic Catalogue'!A:P,16,0))</f>
        <v/>
      </c>
      <c r="Q122" s="175" t="str">
        <f>IF(TRIM(B122)="","",VLOOKUP(B122,'Logistic Catalogue'!A:Q,17,0)*C122)</f>
        <v/>
      </c>
      <c r="S122" s="23" t="str">
        <f>IF(TRIM(B122)="","",IF($B$6="HO CHI MINH",VLOOKUP(TRIM(B122),'Logistic Catalogue'!A:D,4,FALSE),IF($B$6="HANOI",VLOOKUP(TRIM(B122),'Logistic Catalogue'!A:F,6,FALSE),"")))</f>
        <v/>
      </c>
      <c r="T122" s="23" t="str">
        <f t="shared" si="8"/>
        <v/>
      </c>
      <c r="U122" s="23">
        <f>IF(D122="Stock",VLOOKUP($L$6,Link!A:D,3,FALSE),VLOOKUP($L$6,Link!A:D,4,FALSE))</f>
        <v>1</v>
      </c>
      <c r="V122" s="65" t="str">
        <f>IF(TRIM(B122)="","",VLOOKUP(TRIM(B122),'Logistic Catalogue'!A:S,19,0))</f>
        <v/>
      </c>
    </row>
    <row r="123" spans="1:22" ht="13">
      <c r="A123" s="139">
        <v>108</v>
      </c>
      <c r="B123" s="11"/>
      <c r="C123" s="13"/>
      <c r="D123" s="118" t="str">
        <f>IF(TRIM(B123)="","",IF($B$6="HO CHI MINH",VLOOKUP(TRIM(B123),'Logistic Catalogue'!A:O,2,0),VLOOKUP(TRIM(B123),'Logistic Catalogue'!A:C,3,0)))</f>
        <v/>
      </c>
      <c r="E123" s="118" t="str">
        <f t="shared" si="6"/>
        <v/>
      </c>
      <c r="F123" s="118" t="str">
        <f>IF(TRIM(B123)="","",IF(AND(D123="Stock",$B$6="HANOI"),VLOOKUP(TRIM(B123),'Logistic Catalogue'!$A:$G,7,0),IF(AND(D123="Stock",$B$6="HO CHI MINH"),VLOOKUP(TRIM(B123),'Logistic Catalogue'!$A:$E,5,0),IF($B$6="HANOI",VLOOKUP(TRIM(B123),'Logistic Catalogue'!$A:$G,7,0),VLOOKUP(TRIM(B123),'Logistic Catalogue'!$A:$E,5,0)))))</f>
        <v/>
      </c>
      <c r="G123" s="122" t="str">
        <f>IF(TRIM(B123)="","",(VLOOKUP(TRIM(B123),'Logistic Catalogue'!A:O,8,0)))</f>
        <v/>
      </c>
      <c r="H123" s="122" t="str">
        <f>IF(TRIM(B123)="","",(VLOOKUP(TRIM(B123),'Logistic Catalogue'!A:O,9,0)))</f>
        <v/>
      </c>
      <c r="I123" s="119" t="str">
        <f>IF(TRIM(B123)="","",IF($B$6="HO CHI MINH",IF(VLOOKUP(TRIM(B123),'Logistic Catalogue'!A:O,10,0)=0,"-",VLOOKUP(TRIM(B123),'Logistic Catalogue'!A:O,10,0)),IF($B$6="HANOI",IF(VLOOKUP(TRIM(B123),'Logistic Catalogue'!A:K,11,0)=0,"-",VLOOKUP(TRIM(B123),'Logistic Catalogue'!A:K,11,0)),"-")))</f>
        <v/>
      </c>
      <c r="J123" s="123" t="str">
        <f>IF(TRIM(B123)="","",VLOOKUP(TRIM(B123),'Logistic Catalogue'!A:O,13,0))</f>
        <v/>
      </c>
      <c r="K123" s="120" t="str">
        <f t="shared" si="7"/>
        <v/>
      </c>
      <c r="L123" s="124" t="str">
        <f t="shared" si="9"/>
        <v/>
      </c>
      <c r="M123" s="121" t="str">
        <f>IF(TRIM(B123)="","",IF(OR(VLOOKUP(TRIM(B123),'Logistic Catalogue'!A:R,18,0)=285,VLOOKUP(TRIM(B123),'Logistic Catalogue'!A:R,18,0)=286,VLOOKUP(TRIM(B123),'Logistic Catalogue'!A:S,19,0)&lt;&gt;"1000003"),"Confirmation of Country of Origin by SEVN",""))</f>
        <v/>
      </c>
      <c r="N123" s="136" t="str">
        <f>IF(TRIM(B123)="","",VLOOKUP(B123,'Logistic Catalogue'!A:N,14,0))</f>
        <v/>
      </c>
      <c r="O123" s="136" t="str">
        <f>IF(TRIM(B123)="","",VLOOKUP(B123,'Logistic Catalogue'!A:O,15,0))</f>
        <v/>
      </c>
      <c r="P123" s="136" t="str">
        <f>IF(TRIM(B123)="","",VLOOKUP(TRIM(B123),'Logistic Catalogue'!A:P,16,0))</f>
        <v/>
      </c>
      <c r="Q123" s="175" t="str">
        <f>IF(TRIM(B123)="","",VLOOKUP(B123,'Logistic Catalogue'!A:Q,17,0)*C123)</f>
        <v/>
      </c>
      <c r="S123" s="23" t="str">
        <f>IF(TRIM(B123)="","",IF($B$6="HO CHI MINH",VLOOKUP(TRIM(B123),'Logistic Catalogue'!A:D,4,FALSE),IF($B$6="HANOI",VLOOKUP(TRIM(B123),'Logistic Catalogue'!A:F,6,FALSE),"")))</f>
        <v/>
      </c>
      <c r="T123" s="23" t="str">
        <f t="shared" si="8"/>
        <v/>
      </c>
      <c r="U123" s="23">
        <f>IF(D123="Stock",VLOOKUP($L$6,Link!A:D,3,FALSE),VLOOKUP($L$6,Link!A:D,4,FALSE))</f>
        <v>1</v>
      </c>
      <c r="V123" s="65" t="str">
        <f>IF(TRIM(B123)="","",VLOOKUP(TRIM(B123),'Logistic Catalogue'!A:S,19,0))</f>
        <v/>
      </c>
    </row>
    <row r="124" spans="1:22" ht="13">
      <c r="A124" s="67">
        <v>109</v>
      </c>
      <c r="B124" s="11"/>
      <c r="C124" s="13"/>
      <c r="D124" s="118" t="str">
        <f>IF(TRIM(B124)="","",IF($B$6="HO CHI MINH",VLOOKUP(TRIM(B124),'Logistic Catalogue'!A:O,2,0),VLOOKUP(TRIM(B124),'Logistic Catalogue'!A:C,3,0)))</f>
        <v/>
      </c>
      <c r="E124" s="118" t="str">
        <f t="shared" si="6"/>
        <v/>
      </c>
      <c r="F124" s="118" t="str">
        <f>IF(TRIM(B124)="","",IF(AND(D124="Stock",$B$6="HANOI"),VLOOKUP(TRIM(B124),'Logistic Catalogue'!$A:$G,7,0),IF(AND(D124="Stock",$B$6="HO CHI MINH"),VLOOKUP(TRIM(B124),'Logistic Catalogue'!$A:$E,5,0),IF($B$6="HANOI",VLOOKUP(TRIM(B124),'Logistic Catalogue'!$A:$G,7,0),VLOOKUP(TRIM(B124),'Logistic Catalogue'!$A:$E,5,0)))))</f>
        <v/>
      </c>
      <c r="G124" s="122" t="str">
        <f>IF(TRIM(B124)="","",(VLOOKUP(TRIM(B124),'Logistic Catalogue'!A:O,8,0)))</f>
        <v/>
      </c>
      <c r="H124" s="122" t="str">
        <f>IF(TRIM(B124)="","",(VLOOKUP(TRIM(B124),'Logistic Catalogue'!A:O,9,0)))</f>
        <v/>
      </c>
      <c r="I124" s="119" t="str">
        <f>IF(TRIM(B124)="","",IF($B$6="HO CHI MINH",IF(VLOOKUP(TRIM(B124),'Logistic Catalogue'!A:O,10,0)=0,"-",VLOOKUP(TRIM(B124),'Logistic Catalogue'!A:O,10,0)),IF($B$6="HANOI",IF(VLOOKUP(TRIM(B124),'Logistic Catalogue'!A:K,11,0)=0,"-",VLOOKUP(TRIM(B124),'Logistic Catalogue'!A:K,11,0)),"-")))</f>
        <v/>
      </c>
      <c r="J124" s="123" t="str">
        <f>IF(TRIM(B124)="","",VLOOKUP(TRIM(B124),'Logistic Catalogue'!A:O,13,0))</f>
        <v/>
      </c>
      <c r="K124" s="120" t="str">
        <f t="shared" si="7"/>
        <v/>
      </c>
      <c r="L124" s="124" t="str">
        <f t="shared" si="9"/>
        <v/>
      </c>
      <c r="M124" s="121" t="str">
        <f>IF(TRIM(B124)="","",IF(OR(VLOOKUP(TRIM(B124),'Logistic Catalogue'!A:R,18,0)=285,VLOOKUP(TRIM(B124),'Logistic Catalogue'!A:R,18,0)=286,VLOOKUP(TRIM(B124),'Logistic Catalogue'!A:S,19,0)&lt;&gt;"1000003"),"Confirmation of Country of Origin by SEVN",""))</f>
        <v/>
      </c>
      <c r="N124" s="136" t="str">
        <f>IF(TRIM(B124)="","",VLOOKUP(B124,'Logistic Catalogue'!A:N,14,0))</f>
        <v/>
      </c>
      <c r="O124" s="136" t="str">
        <f>IF(TRIM(B124)="","",VLOOKUP(B124,'Logistic Catalogue'!A:O,15,0))</f>
        <v/>
      </c>
      <c r="P124" s="136" t="str">
        <f>IF(TRIM(B124)="","",VLOOKUP(TRIM(B124),'Logistic Catalogue'!A:P,16,0))</f>
        <v/>
      </c>
      <c r="Q124" s="175" t="str">
        <f>IF(TRIM(B124)="","",VLOOKUP(B124,'Logistic Catalogue'!A:Q,17,0)*C124)</f>
        <v/>
      </c>
      <c r="S124" s="23" t="str">
        <f>IF(TRIM(B124)="","",IF($B$6="HO CHI MINH",VLOOKUP(TRIM(B124),'Logistic Catalogue'!A:D,4,FALSE),IF($B$6="HANOI",VLOOKUP(TRIM(B124),'Logistic Catalogue'!A:F,6,FALSE),"")))</f>
        <v/>
      </c>
      <c r="T124" s="23" t="str">
        <f t="shared" si="8"/>
        <v/>
      </c>
      <c r="U124" s="23">
        <f>IF(D124="Stock",VLOOKUP($L$6,Link!A:D,3,FALSE),VLOOKUP($L$6,Link!A:D,4,FALSE))</f>
        <v>1</v>
      </c>
      <c r="V124" s="65" t="str">
        <f>IF(TRIM(B124)="","",VLOOKUP(TRIM(B124),'Logistic Catalogue'!A:S,19,0))</f>
        <v/>
      </c>
    </row>
    <row r="125" spans="1:22" ht="13">
      <c r="A125" s="139">
        <v>110</v>
      </c>
      <c r="B125" s="11"/>
      <c r="C125" s="13"/>
      <c r="D125" s="118" t="str">
        <f>IF(TRIM(B125)="","",IF($B$6="HO CHI MINH",VLOOKUP(TRIM(B125),'Logistic Catalogue'!A:O,2,0),VLOOKUP(TRIM(B125),'Logistic Catalogue'!A:C,3,0)))</f>
        <v/>
      </c>
      <c r="E125" s="118" t="str">
        <f t="shared" si="6"/>
        <v/>
      </c>
      <c r="F125" s="118" t="str">
        <f>IF(TRIM(B125)="","",IF(AND(D125="Stock",$B$6="HANOI"),VLOOKUP(TRIM(B125),'Logistic Catalogue'!$A:$G,7,0),IF(AND(D125="Stock",$B$6="HO CHI MINH"),VLOOKUP(TRIM(B125),'Logistic Catalogue'!$A:$E,5,0),IF($B$6="HANOI",VLOOKUP(TRIM(B125),'Logistic Catalogue'!$A:$G,7,0),VLOOKUP(TRIM(B125),'Logistic Catalogue'!$A:$E,5,0)))))</f>
        <v/>
      </c>
      <c r="G125" s="122" t="str">
        <f>IF(TRIM(B125)="","",(VLOOKUP(TRIM(B125),'Logistic Catalogue'!A:O,8,0)))</f>
        <v/>
      </c>
      <c r="H125" s="122" t="str">
        <f>IF(TRIM(B125)="","",(VLOOKUP(TRIM(B125),'Logistic Catalogue'!A:O,9,0)))</f>
        <v/>
      </c>
      <c r="I125" s="119" t="str">
        <f>IF(TRIM(B125)="","",IF($B$6="HO CHI MINH",IF(VLOOKUP(TRIM(B125),'Logistic Catalogue'!A:O,10,0)=0,"-",VLOOKUP(TRIM(B125),'Logistic Catalogue'!A:O,10,0)),IF($B$6="HANOI",IF(VLOOKUP(TRIM(B125),'Logistic Catalogue'!A:K,11,0)=0,"-",VLOOKUP(TRIM(B125),'Logistic Catalogue'!A:K,11,0)),"-")))</f>
        <v/>
      </c>
      <c r="J125" s="123" t="str">
        <f>IF(TRIM(B125)="","",VLOOKUP(TRIM(B125),'Logistic Catalogue'!A:O,13,0))</f>
        <v/>
      </c>
      <c r="K125" s="120" t="str">
        <f t="shared" si="7"/>
        <v/>
      </c>
      <c r="L125" s="124" t="str">
        <f t="shared" si="9"/>
        <v/>
      </c>
      <c r="M125" s="121" t="str">
        <f>IF(TRIM(B125)="","",IF(OR(VLOOKUP(TRIM(B125),'Logistic Catalogue'!A:R,18,0)=285,VLOOKUP(TRIM(B125),'Logistic Catalogue'!A:R,18,0)=286,VLOOKUP(TRIM(B125),'Logistic Catalogue'!A:S,19,0)&lt;&gt;"1000003"),"Confirmation of Country of Origin by SEVN",""))</f>
        <v/>
      </c>
      <c r="N125" s="136" t="str">
        <f>IF(TRIM(B125)="","",VLOOKUP(B125,'Logistic Catalogue'!A:N,14,0))</f>
        <v/>
      </c>
      <c r="O125" s="136" t="str">
        <f>IF(TRIM(B125)="","",VLOOKUP(B125,'Logistic Catalogue'!A:O,15,0))</f>
        <v/>
      </c>
      <c r="P125" s="136" t="str">
        <f>IF(TRIM(B125)="","",VLOOKUP(TRIM(B125),'Logistic Catalogue'!A:P,16,0))</f>
        <v/>
      </c>
      <c r="Q125" s="175" t="str">
        <f>IF(TRIM(B125)="","",VLOOKUP(B125,'Logistic Catalogue'!A:Q,17,0)*C125)</f>
        <v/>
      </c>
      <c r="S125" s="23" t="str">
        <f>IF(TRIM(B125)="","",IF($B$6="HO CHI MINH",VLOOKUP(TRIM(B125),'Logistic Catalogue'!A:D,4,FALSE),IF($B$6="HANOI",VLOOKUP(TRIM(B125),'Logistic Catalogue'!A:F,6,FALSE),"")))</f>
        <v/>
      </c>
      <c r="T125" s="23" t="str">
        <f t="shared" si="8"/>
        <v/>
      </c>
      <c r="U125" s="23">
        <f>IF(D125="Stock",VLOOKUP($L$6,Link!A:D,3,FALSE),VLOOKUP($L$6,Link!A:D,4,FALSE))</f>
        <v>1</v>
      </c>
      <c r="V125" s="65" t="str">
        <f>IF(TRIM(B125)="","",VLOOKUP(TRIM(B125),'Logistic Catalogue'!A:S,19,0))</f>
        <v/>
      </c>
    </row>
    <row r="126" spans="1:22" ht="13">
      <c r="A126" s="67">
        <v>111</v>
      </c>
      <c r="B126" s="11"/>
      <c r="C126" s="13"/>
      <c r="D126" s="118" t="str">
        <f>IF(TRIM(B126)="","",IF($B$6="HO CHI MINH",VLOOKUP(TRIM(B126),'Logistic Catalogue'!A:O,2,0),VLOOKUP(TRIM(B126),'Logistic Catalogue'!A:C,3,0)))</f>
        <v/>
      </c>
      <c r="E126" s="118" t="str">
        <f t="shared" si="6"/>
        <v/>
      </c>
      <c r="F126" s="118" t="str">
        <f>IF(TRIM(B126)="","",IF(AND(D126="Stock",$B$6="HANOI"),VLOOKUP(TRIM(B126),'Logistic Catalogue'!$A:$G,7,0),IF(AND(D126="Stock",$B$6="HO CHI MINH"),VLOOKUP(TRIM(B126),'Logistic Catalogue'!$A:$E,5,0),IF($B$6="HANOI",VLOOKUP(TRIM(B126),'Logistic Catalogue'!$A:$G,7,0),VLOOKUP(TRIM(B126),'Logistic Catalogue'!$A:$E,5,0)))))</f>
        <v/>
      </c>
      <c r="G126" s="122" t="str">
        <f>IF(TRIM(B126)="","",(VLOOKUP(TRIM(B126),'Logistic Catalogue'!A:O,8,0)))</f>
        <v/>
      </c>
      <c r="H126" s="122" t="str">
        <f>IF(TRIM(B126)="","",(VLOOKUP(TRIM(B126),'Logistic Catalogue'!A:O,9,0)))</f>
        <v/>
      </c>
      <c r="I126" s="119" t="str">
        <f>IF(TRIM(B126)="","",IF($B$6="HO CHI MINH",IF(VLOOKUP(TRIM(B126),'Logistic Catalogue'!A:O,10,0)=0,"-",VLOOKUP(TRIM(B126),'Logistic Catalogue'!A:O,10,0)),IF($B$6="HANOI",IF(VLOOKUP(TRIM(B126),'Logistic Catalogue'!A:K,11,0)=0,"-",VLOOKUP(TRIM(B126),'Logistic Catalogue'!A:K,11,0)),"-")))</f>
        <v/>
      </c>
      <c r="J126" s="123" t="str">
        <f>IF(TRIM(B126)="","",VLOOKUP(TRIM(B126),'Logistic Catalogue'!A:O,13,0))</f>
        <v/>
      </c>
      <c r="K126" s="120" t="str">
        <f t="shared" si="7"/>
        <v/>
      </c>
      <c r="L126" s="124" t="str">
        <f t="shared" si="9"/>
        <v/>
      </c>
      <c r="M126" s="121" t="str">
        <f>IF(TRIM(B126)="","",IF(OR(VLOOKUP(TRIM(B126),'Logistic Catalogue'!A:R,18,0)=285,VLOOKUP(TRIM(B126),'Logistic Catalogue'!A:R,18,0)=286,VLOOKUP(TRIM(B126),'Logistic Catalogue'!A:S,19,0)&lt;&gt;"1000003"),"Confirmation of Country of Origin by SEVN",""))</f>
        <v/>
      </c>
      <c r="N126" s="136" t="str">
        <f>IF(TRIM(B126)="","",VLOOKUP(B126,'Logistic Catalogue'!A:N,14,0))</f>
        <v/>
      </c>
      <c r="O126" s="136" t="str">
        <f>IF(TRIM(B126)="","",VLOOKUP(B126,'Logistic Catalogue'!A:O,15,0))</f>
        <v/>
      </c>
      <c r="P126" s="136" t="str">
        <f>IF(TRIM(B126)="","",VLOOKUP(TRIM(B126),'Logistic Catalogue'!A:P,16,0))</f>
        <v/>
      </c>
      <c r="Q126" s="175" t="str">
        <f>IF(TRIM(B126)="","",VLOOKUP(B126,'Logistic Catalogue'!A:Q,17,0)*C126)</f>
        <v/>
      </c>
      <c r="S126" s="23" t="str">
        <f>IF(TRIM(B126)="","",IF($B$6="HO CHI MINH",VLOOKUP(TRIM(B126),'Logistic Catalogue'!A:D,4,FALSE),IF($B$6="HANOI",VLOOKUP(TRIM(B126),'Logistic Catalogue'!A:F,6,FALSE),"")))</f>
        <v/>
      </c>
      <c r="T126" s="23" t="str">
        <f t="shared" si="8"/>
        <v/>
      </c>
      <c r="U126" s="23">
        <f>IF(D126="Stock",VLOOKUP($L$6,Link!A:D,3,FALSE),VLOOKUP($L$6,Link!A:D,4,FALSE))</f>
        <v>1</v>
      </c>
      <c r="V126" s="65" t="str">
        <f>IF(TRIM(B126)="","",VLOOKUP(TRIM(B126),'Logistic Catalogue'!A:S,19,0))</f>
        <v/>
      </c>
    </row>
    <row r="127" spans="1:22" ht="13">
      <c r="A127" s="139">
        <v>112</v>
      </c>
      <c r="B127" s="11"/>
      <c r="C127" s="13"/>
      <c r="D127" s="118" t="str">
        <f>IF(TRIM(B127)="","",IF($B$6="HO CHI MINH",VLOOKUP(TRIM(B127),'Logistic Catalogue'!A:O,2,0),VLOOKUP(TRIM(B127),'Logistic Catalogue'!A:C,3,0)))</f>
        <v/>
      </c>
      <c r="E127" s="118" t="str">
        <f t="shared" si="6"/>
        <v/>
      </c>
      <c r="F127" s="118" t="str">
        <f>IF(TRIM(B127)="","",IF(AND(D127="Stock",$B$6="HANOI"),VLOOKUP(TRIM(B127),'Logistic Catalogue'!$A:$G,7,0),IF(AND(D127="Stock",$B$6="HO CHI MINH"),VLOOKUP(TRIM(B127),'Logistic Catalogue'!$A:$E,5,0),IF($B$6="HANOI",VLOOKUP(TRIM(B127),'Logistic Catalogue'!$A:$G,7,0),VLOOKUP(TRIM(B127),'Logistic Catalogue'!$A:$E,5,0)))))</f>
        <v/>
      </c>
      <c r="G127" s="122" t="str">
        <f>IF(TRIM(B127)="","",(VLOOKUP(TRIM(B127),'Logistic Catalogue'!A:O,8,0)))</f>
        <v/>
      </c>
      <c r="H127" s="122" t="str">
        <f>IF(TRIM(B127)="","",(VLOOKUP(TRIM(B127),'Logistic Catalogue'!A:O,9,0)))</f>
        <v/>
      </c>
      <c r="I127" s="119" t="str">
        <f>IF(TRIM(B127)="","",IF($B$6="HO CHI MINH",IF(VLOOKUP(TRIM(B127),'Logistic Catalogue'!A:O,10,0)=0,"-",VLOOKUP(TRIM(B127),'Logistic Catalogue'!A:O,10,0)),IF($B$6="HANOI",IF(VLOOKUP(TRIM(B127),'Logistic Catalogue'!A:K,11,0)=0,"-",VLOOKUP(TRIM(B127),'Logistic Catalogue'!A:K,11,0)),"-")))</f>
        <v/>
      </c>
      <c r="J127" s="123" t="str">
        <f>IF(TRIM(B127)="","",VLOOKUP(TRIM(B127),'Logistic Catalogue'!A:O,13,0))</f>
        <v/>
      </c>
      <c r="K127" s="120" t="str">
        <f t="shared" si="7"/>
        <v/>
      </c>
      <c r="L127" s="124" t="str">
        <f t="shared" si="9"/>
        <v/>
      </c>
      <c r="M127" s="121" t="str">
        <f>IF(TRIM(B127)="","",IF(OR(VLOOKUP(TRIM(B127),'Logistic Catalogue'!A:R,18,0)=285,VLOOKUP(TRIM(B127),'Logistic Catalogue'!A:R,18,0)=286,VLOOKUP(TRIM(B127),'Logistic Catalogue'!A:S,19,0)&lt;&gt;"1000003"),"Confirmation of Country of Origin by SEVN",""))</f>
        <v/>
      </c>
      <c r="N127" s="136" t="str">
        <f>IF(TRIM(B127)="","",VLOOKUP(B127,'Logistic Catalogue'!A:N,14,0))</f>
        <v/>
      </c>
      <c r="O127" s="136" t="str">
        <f>IF(TRIM(B127)="","",VLOOKUP(B127,'Logistic Catalogue'!A:O,15,0))</f>
        <v/>
      </c>
      <c r="P127" s="136" t="str">
        <f>IF(TRIM(B127)="","",VLOOKUP(TRIM(B127),'Logistic Catalogue'!A:P,16,0))</f>
        <v/>
      </c>
      <c r="Q127" s="175" t="str">
        <f>IF(TRIM(B127)="","",VLOOKUP(B127,'Logistic Catalogue'!A:Q,17,0)*C127)</f>
        <v/>
      </c>
      <c r="S127" s="23" t="str">
        <f>IF(TRIM(B127)="","",IF($B$6="HO CHI MINH",VLOOKUP(TRIM(B127),'Logistic Catalogue'!A:D,4,FALSE),IF($B$6="HANOI",VLOOKUP(TRIM(B127),'Logistic Catalogue'!A:F,6,FALSE),"")))</f>
        <v/>
      </c>
      <c r="T127" s="23" t="str">
        <f t="shared" si="8"/>
        <v/>
      </c>
      <c r="U127" s="23">
        <f>IF(D127="Stock",VLOOKUP($L$6,Link!A:D,3,FALSE),VLOOKUP($L$6,Link!A:D,4,FALSE))</f>
        <v>1</v>
      </c>
      <c r="V127" s="65" t="str">
        <f>IF(TRIM(B127)="","",VLOOKUP(TRIM(B127),'Logistic Catalogue'!A:S,19,0))</f>
        <v/>
      </c>
    </row>
    <row r="128" spans="1:22" ht="13">
      <c r="A128" s="67">
        <v>113</v>
      </c>
      <c r="B128" s="11"/>
      <c r="C128" s="13"/>
      <c r="D128" s="118" t="str">
        <f>IF(TRIM(B128)="","",IF($B$6="HO CHI MINH",VLOOKUP(TRIM(B128),'Logistic Catalogue'!A:O,2,0),VLOOKUP(TRIM(B128),'Logistic Catalogue'!A:C,3,0)))</f>
        <v/>
      </c>
      <c r="E128" s="118" t="str">
        <f t="shared" si="6"/>
        <v/>
      </c>
      <c r="F128" s="118" t="str">
        <f>IF(TRIM(B128)="","",IF(AND(D128="Stock",$B$6="HANOI"),VLOOKUP(TRIM(B128),'Logistic Catalogue'!$A:$G,7,0),IF(AND(D128="Stock",$B$6="HO CHI MINH"),VLOOKUP(TRIM(B128),'Logistic Catalogue'!$A:$E,5,0),IF($B$6="HANOI",VLOOKUP(TRIM(B128),'Logistic Catalogue'!$A:$G,7,0),VLOOKUP(TRIM(B128),'Logistic Catalogue'!$A:$E,5,0)))))</f>
        <v/>
      </c>
      <c r="G128" s="122" t="str">
        <f>IF(TRIM(B128)="","",(VLOOKUP(TRIM(B128),'Logistic Catalogue'!A:O,8,0)))</f>
        <v/>
      </c>
      <c r="H128" s="122" t="str">
        <f>IF(TRIM(B128)="","",(VLOOKUP(TRIM(B128),'Logistic Catalogue'!A:O,9,0)))</f>
        <v/>
      </c>
      <c r="I128" s="119" t="str">
        <f>IF(TRIM(B128)="","",IF($B$6="HO CHI MINH",IF(VLOOKUP(TRIM(B128),'Logistic Catalogue'!A:O,10,0)=0,"-",VLOOKUP(TRIM(B128),'Logistic Catalogue'!A:O,10,0)),IF($B$6="HANOI",IF(VLOOKUP(TRIM(B128),'Logistic Catalogue'!A:K,11,0)=0,"-",VLOOKUP(TRIM(B128),'Logistic Catalogue'!A:K,11,0)),"-")))</f>
        <v/>
      </c>
      <c r="J128" s="123" t="str">
        <f>IF(TRIM(B128)="","",VLOOKUP(TRIM(B128),'Logistic Catalogue'!A:O,13,0))</f>
        <v/>
      </c>
      <c r="K128" s="120" t="str">
        <f t="shared" si="7"/>
        <v/>
      </c>
      <c r="L128" s="124" t="str">
        <f t="shared" si="9"/>
        <v/>
      </c>
      <c r="M128" s="121" t="str">
        <f>IF(TRIM(B128)="","",IF(OR(VLOOKUP(TRIM(B128),'Logistic Catalogue'!A:R,18,0)=285,VLOOKUP(TRIM(B128),'Logistic Catalogue'!A:R,18,0)=286,VLOOKUP(TRIM(B128),'Logistic Catalogue'!A:S,19,0)&lt;&gt;"1000003"),"Confirmation of Country of Origin by SEVN",""))</f>
        <v/>
      </c>
      <c r="N128" s="136" t="str">
        <f>IF(TRIM(B128)="","",VLOOKUP(B128,'Logistic Catalogue'!A:N,14,0))</f>
        <v/>
      </c>
      <c r="O128" s="136" t="str">
        <f>IF(TRIM(B128)="","",VLOOKUP(B128,'Logistic Catalogue'!A:O,15,0))</f>
        <v/>
      </c>
      <c r="P128" s="136" t="str">
        <f>IF(TRIM(B128)="","",VLOOKUP(TRIM(B128),'Logistic Catalogue'!A:P,16,0))</f>
        <v/>
      </c>
      <c r="Q128" s="175" t="str">
        <f>IF(TRIM(B128)="","",VLOOKUP(B128,'Logistic Catalogue'!A:Q,17,0)*C128)</f>
        <v/>
      </c>
      <c r="S128" s="23" t="str">
        <f>IF(TRIM(B128)="","",IF($B$6="HO CHI MINH",VLOOKUP(TRIM(B128),'Logistic Catalogue'!A:D,4,FALSE),IF($B$6="HANOI",VLOOKUP(TRIM(B128),'Logistic Catalogue'!A:F,6,FALSE),"")))</f>
        <v/>
      </c>
      <c r="T128" s="23" t="str">
        <f t="shared" si="8"/>
        <v/>
      </c>
      <c r="U128" s="23">
        <f>IF(D128="Stock",VLOOKUP($L$6,Link!A:D,3,FALSE),VLOOKUP($L$6,Link!A:D,4,FALSE))</f>
        <v>1</v>
      </c>
      <c r="V128" s="65" t="str">
        <f>IF(TRIM(B128)="","",VLOOKUP(TRIM(B128),'Logistic Catalogue'!A:S,19,0))</f>
        <v/>
      </c>
    </row>
    <row r="129" spans="1:22" ht="13">
      <c r="A129" s="139">
        <v>114</v>
      </c>
      <c r="B129" s="11"/>
      <c r="C129" s="13"/>
      <c r="D129" s="118" t="str">
        <f>IF(TRIM(B129)="","",IF($B$6="HO CHI MINH",VLOOKUP(TRIM(B129),'Logistic Catalogue'!A:O,2,0),VLOOKUP(TRIM(B129),'Logistic Catalogue'!A:C,3,0)))</f>
        <v/>
      </c>
      <c r="E129" s="118" t="str">
        <f t="shared" si="6"/>
        <v/>
      </c>
      <c r="F129" s="118" t="str">
        <f>IF(TRIM(B129)="","",IF(AND(D129="Stock",$B$6="HANOI"),VLOOKUP(TRIM(B129),'Logistic Catalogue'!$A:$G,7,0),IF(AND(D129="Stock",$B$6="HO CHI MINH"),VLOOKUP(TRIM(B129),'Logistic Catalogue'!$A:$E,5,0),IF($B$6="HANOI",VLOOKUP(TRIM(B129),'Logistic Catalogue'!$A:$G,7,0),VLOOKUP(TRIM(B129),'Logistic Catalogue'!$A:$E,5,0)))))</f>
        <v/>
      </c>
      <c r="G129" s="122" t="str">
        <f>IF(TRIM(B129)="","",(VLOOKUP(TRIM(B129),'Logistic Catalogue'!A:O,8,0)))</f>
        <v/>
      </c>
      <c r="H129" s="122" t="str">
        <f>IF(TRIM(B129)="","",(VLOOKUP(TRIM(B129),'Logistic Catalogue'!A:O,9,0)))</f>
        <v/>
      </c>
      <c r="I129" s="119" t="str">
        <f>IF(TRIM(B129)="","",IF($B$6="HO CHI MINH",IF(VLOOKUP(TRIM(B129),'Logistic Catalogue'!A:O,10,0)=0,"-",VLOOKUP(TRIM(B129),'Logistic Catalogue'!A:O,10,0)),IF($B$6="HANOI",IF(VLOOKUP(TRIM(B129),'Logistic Catalogue'!A:K,11,0)=0,"-",VLOOKUP(TRIM(B129),'Logistic Catalogue'!A:K,11,0)),"-")))</f>
        <v/>
      </c>
      <c r="J129" s="123" t="str">
        <f>IF(TRIM(B129)="","",VLOOKUP(TRIM(B129),'Logistic Catalogue'!A:O,13,0))</f>
        <v/>
      </c>
      <c r="K129" s="120" t="str">
        <f t="shared" si="7"/>
        <v/>
      </c>
      <c r="L129" s="124" t="str">
        <f t="shared" si="9"/>
        <v/>
      </c>
      <c r="M129" s="121" t="str">
        <f>IF(TRIM(B129)="","",IF(OR(VLOOKUP(TRIM(B129),'Logistic Catalogue'!A:R,18,0)=285,VLOOKUP(TRIM(B129),'Logistic Catalogue'!A:R,18,0)=286,VLOOKUP(TRIM(B129),'Logistic Catalogue'!A:S,19,0)&lt;&gt;"1000003"),"Confirmation of Country of Origin by SEVN",""))</f>
        <v/>
      </c>
      <c r="N129" s="136" t="str">
        <f>IF(TRIM(B129)="","",VLOOKUP(B129,'Logistic Catalogue'!A:N,14,0))</f>
        <v/>
      </c>
      <c r="O129" s="136" t="str">
        <f>IF(TRIM(B129)="","",VLOOKUP(B129,'Logistic Catalogue'!A:O,15,0))</f>
        <v/>
      </c>
      <c r="P129" s="136" t="str">
        <f>IF(TRIM(B129)="","",VLOOKUP(TRIM(B129),'Logistic Catalogue'!A:P,16,0))</f>
        <v/>
      </c>
      <c r="Q129" s="175" t="str">
        <f>IF(TRIM(B129)="","",VLOOKUP(B129,'Logistic Catalogue'!A:Q,17,0)*C129)</f>
        <v/>
      </c>
      <c r="S129" s="23" t="str">
        <f>IF(TRIM(B129)="","",IF($B$6="HO CHI MINH",VLOOKUP(TRIM(B129),'Logistic Catalogue'!A:D,4,FALSE),IF($B$6="HANOI",VLOOKUP(TRIM(B129),'Logistic Catalogue'!A:F,6,FALSE),"")))</f>
        <v/>
      </c>
      <c r="T129" s="23" t="str">
        <f t="shared" si="8"/>
        <v/>
      </c>
      <c r="U129" s="23">
        <f>IF(D129="Stock",VLOOKUP($L$6,Link!A:D,3,FALSE),VLOOKUP($L$6,Link!A:D,4,FALSE))</f>
        <v>1</v>
      </c>
      <c r="V129" s="65" t="str">
        <f>IF(TRIM(B129)="","",VLOOKUP(TRIM(B129),'Logistic Catalogue'!A:S,19,0))</f>
        <v/>
      </c>
    </row>
    <row r="130" spans="1:22" ht="13">
      <c r="A130" s="67">
        <v>115</v>
      </c>
      <c r="B130" s="11"/>
      <c r="C130" s="13"/>
      <c r="D130" s="118" t="str">
        <f>IF(TRIM(B130)="","",IF($B$6="HO CHI MINH",VLOOKUP(TRIM(B130),'Logistic Catalogue'!A:O,2,0),VLOOKUP(TRIM(B130),'Logistic Catalogue'!A:C,3,0)))</f>
        <v/>
      </c>
      <c r="E130" s="118" t="str">
        <f t="shared" si="6"/>
        <v/>
      </c>
      <c r="F130" s="118" t="str">
        <f>IF(TRIM(B130)="","",IF(AND(D130="Stock",$B$6="HANOI"),VLOOKUP(TRIM(B130),'Logistic Catalogue'!$A:$G,7,0),IF(AND(D130="Stock",$B$6="HO CHI MINH"),VLOOKUP(TRIM(B130),'Logistic Catalogue'!$A:$E,5,0),IF($B$6="HANOI",VLOOKUP(TRIM(B130),'Logistic Catalogue'!$A:$G,7,0),VLOOKUP(TRIM(B130),'Logistic Catalogue'!$A:$E,5,0)))))</f>
        <v/>
      </c>
      <c r="G130" s="122" t="str">
        <f>IF(TRIM(B130)="","",(VLOOKUP(TRIM(B130),'Logistic Catalogue'!A:O,8,0)))</f>
        <v/>
      </c>
      <c r="H130" s="122" t="str">
        <f>IF(TRIM(B130)="","",(VLOOKUP(TRIM(B130),'Logistic Catalogue'!A:O,9,0)))</f>
        <v/>
      </c>
      <c r="I130" s="119" t="str">
        <f>IF(TRIM(B130)="","",IF($B$6="HO CHI MINH",IF(VLOOKUP(TRIM(B130),'Logistic Catalogue'!A:O,10,0)=0,"-",VLOOKUP(TRIM(B130),'Logistic Catalogue'!A:O,10,0)),IF($B$6="HANOI",IF(VLOOKUP(TRIM(B130),'Logistic Catalogue'!A:K,11,0)=0,"-",VLOOKUP(TRIM(B130),'Logistic Catalogue'!A:K,11,0)),"-")))</f>
        <v/>
      </c>
      <c r="J130" s="123" t="str">
        <f>IF(TRIM(B130)="","",VLOOKUP(TRIM(B130),'Logistic Catalogue'!A:O,13,0))</f>
        <v/>
      </c>
      <c r="K130" s="120" t="str">
        <f t="shared" si="7"/>
        <v/>
      </c>
      <c r="L130" s="124" t="str">
        <f t="shared" si="9"/>
        <v/>
      </c>
      <c r="M130" s="121" t="str">
        <f>IF(TRIM(B130)="","",IF(OR(VLOOKUP(TRIM(B130),'Logistic Catalogue'!A:R,18,0)=285,VLOOKUP(TRIM(B130),'Logistic Catalogue'!A:R,18,0)=286,VLOOKUP(TRIM(B130),'Logistic Catalogue'!A:S,19,0)&lt;&gt;"1000003"),"Confirmation of Country of Origin by SEVN",""))</f>
        <v/>
      </c>
      <c r="N130" s="136" t="str">
        <f>IF(TRIM(B130)="","",VLOOKUP(B130,'Logistic Catalogue'!A:N,14,0))</f>
        <v/>
      </c>
      <c r="O130" s="136" t="str">
        <f>IF(TRIM(B130)="","",VLOOKUP(B130,'Logistic Catalogue'!A:O,15,0))</f>
        <v/>
      </c>
      <c r="P130" s="136" t="str">
        <f>IF(TRIM(B130)="","",VLOOKUP(TRIM(B130),'Logistic Catalogue'!A:P,16,0))</f>
        <v/>
      </c>
      <c r="Q130" s="175" t="str">
        <f>IF(TRIM(B130)="","",VLOOKUP(B130,'Logistic Catalogue'!A:Q,17,0)*C130)</f>
        <v/>
      </c>
      <c r="S130" s="23" t="str">
        <f>IF(TRIM(B130)="","",IF($B$6="HO CHI MINH",VLOOKUP(TRIM(B130),'Logistic Catalogue'!A:D,4,FALSE),IF($B$6="HANOI",VLOOKUP(TRIM(B130),'Logistic Catalogue'!A:F,6,FALSE),"")))</f>
        <v/>
      </c>
      <c r="T130" s="23" t="str">
        <f t="shared" si="8"/>
        <v/>
      </c>
      <c r="U130" s="23">
        <f>IF(D130="Stock",VLOOKUP($L$6,Link!A:D,3,FALSE),VLOOKUP($L$6,Link!A:D,4,FALSE))</f>
        <v>1</v>
      </c>
      <c r="V130" s="65" t="str">
        <f>IF(TRIM(B130)="","",VLOOKUP(TRIM(B130),'Logistic Catalogue'!A:S,19,0))</f>
        <v/>
      </c>
    </row>
    <row r="131" spans="1:22" ht="13">
      <c r="A131" s="139">
        <v>116</v>
      </c>
      <c r="B131" s="11"/>
      <c r="C131" s="13"/>
      <c r="D131" s="118" t="str">
        <f>IF(TRIM(B131)="","",IF($B$6="HO CHI MINH",VLOOKUP(TRIM(B131),'Logistic Catalogue'!A:O,2,0),VLOOKUP(TRIM(B131),'Logistic Catalogue'!A:C,3,0)))</f>
        <v/>
      </c>
      <c r="E131" s="118" t="str">
        <f t="shared" si="6"/>
        <v/>
      </c>
      <c r="F131" s="118" t="str">
        <f>IF(TRIM(B131)="","",IF(AND(D131="Stock",$B$6="HANOI"),VLOOKUP(TRIM(B131),'Logistic Catalogue'!$A:$G,7,0),IF(AND(D131="Stock",$B$6="HO CHI MINH"),VLOOKUP(TRIM(B131),'Logistic Catalogue'!$A:$E,5,0),IF($B$6="HANOI",VLOOKUP(TRIM(B131),'Logistic Catalogue'!$A:$G,7,0),VLOOKUP(TRIM(B131),'Logistic Catalogue'!$A:$E,5,0)))))</f>
        <v/>
      </c>
      <c r="G131" s="122" t="str">
        <f>IF(TRIM(B131)="","",(VLOOKUP(TRIM(B131),'Logistic Catalogue'!A:O,8,0)))</f>
        <v/>
      </c>
      <c r="H131" s="122" t="str">
        <f>IF(TRIM(B131)="","",(VLOOKUP(TRIM(B131),'Logistic Catalogue'!A:O,9,0)))</f>
        <v/>
      </c>
      <c r="I131" s="119" t="str">
        <f>IF(TRIM(B131)="","",IF($B$6="HO CHI MINH",IF(VLOOKUP(TRIM(B131),'Logistic Catalogue'!A:O,10,0)=0,"-",VLOOKUP(TRIM(B131),'Logistic Catalogue'!A:O,10,0)),IF($B$6="HANOI",IF(VLOOKUP(TRIM(B131),'Logistic Catalogue'!A:K,11,0)=0,"-",VLOOKUP(TRIM(B131),'Logistic Catalogue'!A:K,11,0)),"-")))</f>
        <v/>
      </c>
      <c r="J131" s="123" t="str">
        <f>IF(TRIM(B131)="","",VLOOKUP(TRIM(B131),'Logistic Catalogue'!A:O,13,0))</f>
        <v/>
      </c>
      <c r="K131" s="120" t="str">
        <f t="shared" si="7"/>
        <v/>
      </c>
      <c r="L131" s="124" t="str">
        <f t="shared" si="9"/>
        <v/>
      </c>
      <c r="M131" s="121" t="str">
        <f>IF(TRIM(B131)="","",IF(OR(VLOOKUP(TRIM(B131),'Logistic Catalogue'!A:R,18,0)=285,VLOOKUP(TRIM(B131),'Logistic Catalogue'!A:R,18,0)=286,VLOOKUP(TRIM(B131),'Logistic Catalogue'!A:S,19,0)&lt;&gt;"1000003"),"Confirmation of Country of Origin by SEVN",""))</f>
        <v/>
      </c>
      <c r="N131" s="136" t="str">
        <f>IF(TRIM(B131)="","",VLOOKUP(B131,'Logistic Catalogue'!A:N,14,0))</f>
        <v/>
      </c>
      <c r="O131" s="136" t="str">
        <f>IF(TRIM(B131)="","",VLOOKUP(B131,'Logistic Catalogue'!A:O,15,0))</f>
        <v/>
      </c>
      <c r="P131" s="136" t="str">
        <f>IF(TRIM(B131)="","",VLOOKUP(TRIM(B131),'Logistic Catalogue'!A:P,16,0))</f>
        <v/>
      </c>
      <c r="Q131" s="175" t="str">
        <f>IF(TRIM(B131)="","",VLOOKUP(B131,'Logistic Catalogue'!A:Q,17,0)*C131)</f>
        <v/>
      </c>
      <c r="S131" s="23" t="str">
        <f>IF(TRIM(B131)="","",IF($B$6="HO CHI MINH",VLOOKUP(TRIM(B131),'Logistic Catalogue'!A:D,4,FALSE),IF($B$6="HANOI",VLOOKUP(TRIM(B131),'Logistic Catalogue'!A:F,6,FALSE),"")))</f>
        <v/>
      </c>
      <c r="T131" s="23" t="str">
        <f t="shared" si="8"/>
        <v/>
      </c>
      <c r="U131" s="23">
        <f>IF(D131="Stock",VLOOKUP($L$6,Link!A:D,3,FALSE),VLOOKUP($L$6,Link!A:D,4,FALSE))</f>
        <v>1</v>
      </c>
      <c r="V131" s="65" t="str">
        <f>IF(TRIM(B131)="","",VLOOKUP(TRIM(B131),'Logistic Catalogue'!A:S,19,0))</f>
        <v/>
      </c>
    </row>
    <row r="132" spans="1:22" ht="13">
      <c r="A132" s="67">
        <v>117</v>
      </c>
      <c r="B132" s="11"/>
      <c r="C132" s="13"/>
      <c r="D132" s="118" t="str">
        <f>IF(TRIM(B132)="","",IF($B$6="HO CHI MINH",VLOOKUP(TRIM(B132),'Logistic Catalogue'!A:O,2,0),VLOOKUP(TRIM(B132),'Logistic Catalogue'!A:C,3,0)))</f>
        <v/>
      </c>
      <c r="E132" s="118" t="str">
        <f t="shared" si="6"/>
        <v/>
      </c>
      <c r="F132" s="118" t="str">
        <f>IF(TRIM(B132)="","",IF(AND(D132="Stock",$B$6="HANOI"),VLOOKUP(TRIM(B132),'Logistic Catalogue'!$A:$G,7,0),IF(AND(D132="Stock",$B$6="HO CHI MINH"),VLOOKUP(TRIM(B132),'Logistic Catalogue'!$A:$E,5,0),IF($B$6="HANOI",VLOOKUP(TRIM(B132),'Logistic Catalogue'!$A:$G,7,0),VLOOKUP(TRIM(B132),'Logistic Catalogue'!$A:$E,5,0)))))</f>
        <v/>
      </c>
      <c r="G132" s="122" t="str">
        <f>IF(TRIM(B132)="","",(VLOOKUP(TRIM(B132),'Logistic Catalogue'!A:O,8,0)))</f>
        <v/>
      </c>
      <c r="H132" s="122" t="str">
        <f>IF(TRIM(B132)="","",(VLOOKUP(TRIM(B132),'Logistic Catalogue'!A:O,9,0)))</f>
        <v/>
      </c>
      <c r="I132" s="119" t="str">
        <f>IF(TRIM(B132)="","",IF($B$6="HO CHI MINH",IF(VLOOKUP(TRIM(B132),'Logistic Catalogue'!A:O,10,0)=0,"-",VLOOKUP(TRIM(B132),'Logistic Catalogue'!A:O,10,0)),IF($B$6="HANOI",IF(VLOOKUP(TRIM(B132),'Logistic Catalogue'!A:K,11,0)=0,"-",VLOOKUP(TRIM(B132),'Logistic Catalogue'!A:K,11,0)),"-")))</f>
        <v/>
      </c>
      <c r="J132" s="123" t="str">
        <f>IF(TRIM(B132)="","",VLOOKUP(TRIM(B132),'Logistic Catalogue'!A:O,13,0))</f>
        <v/>
      </c>
      <c r="K132" s="120" t="str">
        <f t="shared" si="7"/>
        <v/>
      </c>
      <c r="L132" s="124" t="str">
        <f t="shared" si="9"/>
        <v/>
      </c>
      <c r="M132" s="121" t="str">
        <f>IF(TRIM(B132)="","",IF(OR(VLOOKUP(TRIM(B132),'Logistic Catalogue'!A:R,18,0)=285,VLOOKUP(TRIM(B132),'Logistic Catalogue'!A:R,18,0)=286,VLOOKUP(TRIM(B132),'Logistic Catalogue'!A:S,19,0)&lt;&gt;"1000003"),"Confirmation of Country of Origin by SEVN",""))</f>
        <v/>
      </c>
      <c r="N132" s="136" t="str">
        <f>IF(TRIM(B132)="","",VLOOKUP(B132,'Logistic Catalogue'!A:N,14,0))</f>
        <v/>
      </c>
      <c r="O132" s="136" t="str">
        <f>IF(TRIM(B132)="","",VLOOKUP(B132,'Logistic Catalogue'!A:O,15,0))</f>
        <v/>
      </c>
      <c r="P132" s="136" t="str">
        <f>IF(TRIM(B132)="","",VLOOKUP(TRIM(B132),'Logistic Catalogue'!A:P,16,0))</f>
        <v/>
      </c>
      <c r="Q132" s="175" t="str">
        <f>IF(TRIM(B132)="","",VLOOKUP(B132,'Logistic Catalogue'!A:Q,17,0)*C132)</f>
        <v/>
      </c>
      <c r="S132" s="23" t="str">
        <f>IF(TRIM(B132)="","",IF($B$6="HO CHI MINH",VLOOKUP(TRIM(B132),'Logistic Catalogue'!A:D,4,FALSE),IF($B$6="HANOI",VLOOKUP(TRIM(B132),'Logistic Catalogue'!A:F,6,FALSE),"")))</f>
        <v/>
      </c>
      <c r="T132" s="23" t="str">
        <f t="shared" si="8"/>
        <v/>
      </c>
      <c r="U132" s="23">
        <f>IF(D132="Stock",VLOOKUP($L$6,Link!A:D,3,FALSE),VLOOKUP($L$6,Link!A:D,4,FALSE))</f>
        <v>1</v>
      </c>
      <c r="V132" s="65" t="str">
        <f>IF(TRIM(B132)="","",VLOOKUP(TRIM(B132),'Logistic Catalogue'!A:S,19,0))</f>
        <v/>
      </c>
    </row>
    <row r="133" spans="1:22" ht="13">
      <c r="A133" s="139">
        <v>118</v>
      </c>
      <c r="B133" s="11"/>
      <c r="C133" s="13"/>
      <c r="D133" s="118" t="str">
        <f>IF(TRIM(B133)="","",IF($B$6="HO CHI MINH",VLOOKUP(TRIM(B133),'Logistic Catalogue'!A:O,2,0),VLOOKUP(TRIM(B133),'Logistic Catalogue'!A:C,3,0)))</f>
        <v/>
      </c>
      <c r="E133" s="118" t="str">
        <f t="shared" si="6"/>
        <v/>
      </c>
      <c r="F133" s="118" t="str">
        <f>IF(TRIM(B133)="","",IF(AND(D133="Stock",$B$6="HANOI"),VLOOKUP(TRIM(B133),'Logistic Catalogue'!$A:$G,7,0),IF(AND(D133="Stock",$B$6="HO CHI MINH"),VLOOKUP(TRIM(B133),'Logistic Catalogue'!$A:$E,5,0),IF($B$6="HANOI",VLOOKUP(TRIM(B133),'Logistic Catalogue'!$A:$G,7,0),VLOOKUP(TRIM(B133),'Logistic Catalogue'!$A:$E,5,0)))))</f>
        <v/>
      </c>
      <c r="G133" s="122" t="str">
        <f>IF(TRIM(B133)="","",(VLOOKUP(TRIM(B133),'Logistic Catalogue'!A:O,8,0)))</f>
        <v/>
      </c>
      <c r="H133" s="122" t="str">
        <f>IF(TRIM(B133)="","",(VLOOKUP(TRIM(B133),'Logistic Catalogue'!A:O,9,0)))</f>
        <v/>
      </c>
      <c r="I133" s="119" t="str">
        <f>IF(TRIM(B133)="","",IF($B$6="HO CHI MINH",IF(VLOOKUP(TRIM(B133),'Logistic Catalogue'!A:O,10,0)=0,"-",VLOOKUP(TRIM(B133),'Logistic Catalogue'!A:O,10,0)),IF($B$6="HANOI",IF(VLOOKUP(TRIM(B133),'Logistic Catalogue'!A:K,11,0)=0,"-",VLOOKUP(TRIM(B133),'Logistic Catalogue'!A:K,11,0)),"-")))</f>
        <v/>
      </c>
      <c r="J133" s="123" t="str">
        <f>IF(TRIM(B133)="","",VLOOKUP(TRIM(B133),'Logistic Catalogue'!A:O,13,0))</f>
        <v/>
      </c>
      <c r="K133" s="120" t="str">
        <f t="shared" si="7"/>
        <v/>
      </c>
      <c r="L133" s="124" t="str">
        <f t="shared" si="9"/>
        <v/>
      </c>
      <c r="M133" s="121" t="str">
        <f>IF(TRIM(B133)="","",IF(OR(VLOOKUP(TRIM(B133),'Logistic Catalogue'!A:R,18,0)=285,VLOOKUP(TRIM(B133),'Logistic Catalogue'!A:R,18,0)=286,VLOOKUP(TRIM(B133),'Logistic Catalogue'!A:S,19,0)&lt;&gt;"1000003"),"Confirmation of Country of Origin by SEVN",""))</f>
        <v/>
      </c>
      <c r="N133" s="136" t="str">
        <f>IF(TRIM(B133)="","",VLOOKUP(B133,'Logistic Catalogue'!A:N,14,0))</f>
        <v/>
      </c>
      <c r="O133" s="136" t="str">
        <f>IF(TRIM(B133)="","",VLOOKUP(B133,'Logistic Catalogue'!A:O,15,0))</f>
        <v/>
      </c>
      <c r="P133" s="136" t="str">
        <f>IF(TRIM(B133)="","",VLOOKUP(TRIM(B133),'Logistic Catalogue'!A:P,16,0))</f>
        <v/>
      </c>
      <c r="Q133" s="175" t="str">
        <f>IF(TRIM(B133)="","",VLOOKUP(B133,'Logistic Catalogue'!A:Q,17,0)*C133)</f>
        <v/>
      </c>
      <c r="S133" s="23" t="str">
        <f>IF(TRIM(B133)="","",IF($B$6="HO CHI MINH",VLOOKUP(TRIM(B133),'Logistic Catalogue'!A:D,4,FALSE),IF($B$6="HANOI",VLOOKUP(TRIM(B133),'Logistic Catalogue'!A:F,6,FALSE),"")))</f>
        <v/>
      </c>
      <c r="T133" s="23" t="str">
        <f t="shared" si="8"/>
        <v/>
      </c>
      <c r="U133" s="23">
        <f>IF(D133="Stock",VLOOKUP($L$6,Link!A:D,3,FALSE),VLOOKUP($L$6,Link!A:D,4,FALSE))</f>
        <v>1</v>
      </c>
      <c r="V133" s="65" t="str">
        <f>IF(TRIM(B133)="","",VLOOKUP(TRIM(B133),'Logistic Catalogue'!A:S,19,0))</f>
        <v/>
      </c>
    </row>
    <row r="134" spans="1:22" ht="13">
      <c r="A134" s="67">
        <v>119</v>
      </c>
      <c r="B134" s="11"/>
      <c r="C134" s="13"/>
      <c r="D134" s="118" t="str">
        <f>IF(TRIM(B134)="","",IF($B$6="HO CHI MINH",VLOOKUP(TRIM(B134),'Logistic Catalogue'!A:O,2,0),VLOOKUP(TRIM(B134),'Logistic Catalogue'!A:C,3,0)))</f>
        <v/>
      </c>
      <c r="E134" s="118" t="str">
        <f t="shared" si="6"/>
        <v/>
      </c>
      <c r="F134" s="118" t="str">
        <f>IF(TRIM(B134)="","",IF(AND(D134="Stock",$B$6="HANOI"),VLOOKUP(TRIM(B134),'Logistic Catalogue'!$A:$G,7,0),IF(AND(D134="Stock",$B$6="HO CHI MINH"),VLOOKUP(TRIM(B134),'Logistic Catalogue'!$A:$E,5,0),IF($B$6="HANOI",VLOOKUP(TRIM(B134),'Logistic Catalogue'!$A:$G,7,0),VLOOKUP(TRIM(B134),'Logistic Catalogue'!$A:$E,5,0)))))</f>
        <v/>
      </c>
      <c r="G134" s="122" t="str">
        <f>IF(TRIM(B134)="","",(VLOOKUP(TRIM(B134),'Logistic Catalogue'!A:O,8,0)))</f>
        <v/>
      </c>
      <c r="H134" s="122" t="str">
        <f>IF(TRIM(B134)="","",(VLOOKUP(TRIM(B134),'Logistic Catalogue'!A:O,9,0)))</f>
        <v/>
      </c>
      <c r="I134" s="119" t="str">
        <f>IF(TRIM(B134)="","",IF($B$6="HO CHI MINH",IF(VLOOKUP(TRIM(B134),'Logistic Catalogue'!A:O,10,0)=0,"-",VLOOKUP(TRIM(B134),'Logistic Catalogue'!A:O,10,0)),IF($B$6="HANOI",IF(VLOOKUP(TRIM(B134),'Logistic Catalogue'!A:K,11,0)=0,"-",VLOOKUP(TRIM(B134),'Logistic Catalogue'!A:K,11,0)),"-")))</f>
        <v/>
      </c>
      <c r="J134" s="123" t="str">
        <f>IF(TRIM(B134)="","",VLOOKUP(TRIM(B134),'Logistic Catalogue'!A:O,13,0))</f>
        <v/>
      </c>
      <c r="K134" s="120" t="str">
        <f t="shared" si="7"/>
        <v/>
      </c>
      <c r="L134" s="124" t="str">
        <f t="shared" si="9"/>
        <v/>
      </c>
      <c r="M134" s="121" t="str">
        <f>IF(TRIM(B134)="","",IF(OR(VLOOKUP(TRIM(B134),'Logistic Catalogue'!A:R,18,0)=285,VLOOKUP(TRIM(B134),'Logistic Catalogue'!A:R,18,0)=286,VLOOKUP(TRIM(B134),'Logistic Catalogue'!A:S,19,0)&lt;&gt;"1000003"),"Confirmation of Country of Origin by SEVN",""))</f>
        <v/>
      </c>
      <c r="N134" s="136" t="str">
        <f>IF(TRIM(B134)="","",VLOOKUP(B134,'Logistic Catalogue'!A:N,14,0))</f>
        <v/>
      </c>
      <c r="O134" s="136" t="str">
        <f>IF(TRIM(B134)="","",VLOOKUP(B134,'Logistic Catalogue'!A:O,15,0))</f>
        <v/>
      </c>
      <c r="P134" s="136" t="str">
        <f>IF(TRIM(B134)="","",VLOOKUP(TRIM(B134),'Logistic Catalogue'!A:P,16,0))</f>
        <v/>
      </c>
      <c r="Q134" s="175" t="str">
        <f>IF(TRIM(B134)="","",VLOOKUP(B134,'Logistic Catalogue'!A:Q,17,0)*C134)</f>
        <v/>
      </c>
      <c r="S134" s="23" t="str">
        <f>IF(TRIM(B134)="","",IF($B$6="HO CHI MINH",VLOOKUP(TRIM(B134),'Logistic Catalogue'!A:D,4,FALSE),IF($B$6="HANOI",VLOOKUP(TRIM(B134),'Logistic Catalogue'!A:F,6,FALSE),"")))</f>
        <v/>
      </c>
      <c r="T134" s="23" t="str">
        <f t="shared" si="8"/>
        <v/>
      </c>
      <c r="U134" s="23">
        <f>IF(D134="Stock",VLOOKUP($L$6,Link!A:D,3,FALSE),VLOOKUP($L$6,Link!A:D,4,FALSE))</f>
        <v>1</v>
      </c>
      <c r="V134" s="65" t="str">
        <f>IF(TRIM(B134)="","",VLOOKUP(TRIM(B134),'Logistic Catalogue'!A:S,19,0))</f>
        <v/>
      </c>
    </row>
    <row r="135" spans="1:22" ht="13">
      <c r="A135" s="139">
        <v>120</v>
      </c>
      <c r="B135" s="11"/>
      <c r="C135" s="13"/>
      <c r="D135" s="118" t="str">
        <f>IF(TRIM(B135)="","",IF($B$6="HO CHI MINH",VLOOKUP(TRIM(B135),'Logistic Catalogue'!A:O,2,0),VLOOKUP(TRIM(B135),'Logistic Catalogue'!A:C,3,0)))</f>
        <v/>
      </c>
      <c r="E135" s="118" t="str">
        <f t="shared" si="6"/>
        <v/>
      </c>
      <c r="F135" s="118" t="str">
        <f>IF(TRIM(B135)="","",IF(AND(D135="Stock",$B$6="HANOI"),VLOOKUP(TRIM(B135),'Logistic Catalogue'!$A:$G,7,0),IF(AND(D135="Stock",$B$6="HO CHI MINH"),VLOOKUP(TRIM(B135),'Logistic Catalogue'!$A:$E,5,0),IF($B$6="HANOI",VLOOKUP(TRIM(B135),'Logistic Catalogue'!$A:$G,7,0),VLOOKUP(TRIM(B135),'Logistic Catalogue'!$A:$E,5,0)))))</f>
        <v/>
      </c>
      <c r="G135" s="122" t="str">
        <f>IF(TRIM(B135)="","",(VLOOKUP(TRIM(B135),'Logistic Catalogue'!A:O,8,0)))</f>
        <v/>
      </c>
      <c r="H135" s="122" t="str">
        <f>IF(TRIM(B135)="","",(VLOOKUP(TRIM(B135),'Logistic Catalogue'!A:O,9,0)))</f>
        <v/>
      </c>
      <c r="I135" s="119" t="str">
        <f>IF(TRIM(B135)="","",IF($B$6="HO CHI MINH",IF(VLOOKUP(TRIM(B135),'Logistic Catalogue'!A:O,10,0)=0,"-",VLOOKUP(TRIM(B135),'Logistic Catalogue'!A:O,10,0)),IF($B$6="HANOI",IF(VLOOKUP(TRIM(B135),'Logistic Catalogue'!A:K,11,0)=0,"-",VLOOKUP(TRIM(B135),'Logistic Catalogue'!A:K,11,0)),"-")))</f>
        <v/>
      </c>
      <c r="J135" s="123" t="str">
        <f>IF(TRIM(B135)="","",VLOOKUP(TRIM(B135),'Logistic Catalogue'!A:O,13,0))</f>
        <v/>
      </c>
      <c r="K135" s="120" t="str">
        <f t="shared" si="7"/>
        <v/>
      </c>
      <c r="L135" s="124" t="str">
        <f t="shared" si="9"/>
        <v/>
      </c>
      <c r="M135" s="121" t="str">
        <f>IF(TRIM(B135)="","",IF(OR(VLOOKUP(TRIM(B135),'Logistic Catalogue'!A:R,18,0)=285,VLOOKUP(TRIM(B135),'Logistic Catalogue'!A:R,18,0)=286,VLOOKUP(TRIM(B135),'Logistic Catalogue'!A:S,19,0)&lt;&gt;"1000003"),"Confirmation of Country of Origin by SEVN",""))</f>
        <v/>
      </c>
      <c r="N135" s="136" t="str">
        <f>IF(TRIM(B135)="","",VLOOKUP(B135,'Logistic Catalogue'!A:N,14,0))</f>
        <v/>
      </c>
      <c r="O135" s="136" t="str">
        <f>IF(TRIM(B135)="","",VLOOKUP(B135,'Logistic Catalogue'!A:O,15,0))</f>
        <v/>
      </c>
      <c r="P135" s="136" t="str">
        <f>IF(TRIM(B135)="","",VLOOKUP(TRIM(B135),'Logistic Catalogue'!A:P,16,0))</f>
        <v/>
      </c>
      <c r="Q135" s="175" t="str">
        <f>IF(TRIM(B135)="","",VLOOKUP(B135,'Logistic Catalogue'!A:Q,17,0)*C135)</f>
        <v/>
      </c>
      <c r="S135" s="23" t="str">
        <f>IF(TRIM(B135)="","",IF($B$6="HO CHI MINH",VLOOKUP(TRIM(B135),'Logistic Catalogue'!A:D,4,FALSE),IF($B$6="HANOI",VLOOKUP(TRIM(B135),'Logistic Catalogue'!A:F,6,FALSE),"")))</f>
        <v/>
      </c>
      <c r="T135" s="23" t="str">
        <f t="shared" si="8"/>
        <v/>
      </c>
      <c r="U135" s="23">
        <f>IF(D135="Stock",VLOOKUP($L$6,Link!A:D,3,FALSE),VLOOKUP($L$6,Link!A:D,4,FALSE))</f>
        <v>1</v>
      </c>
      <c r="V135" s="65" t="str">
        <f>IF(TRIM(B135)="","",VLOOKUP(TRIM(B135),'Logistic Catalogue'!A:S,19,0))</f>
        <v/>
      </c>
    </row>
    <row r="136" spans="1:22" ht="13">
      <c r="A136" s="67">
        <v>121</v>
      </c>
      <c r="B136" s="11"/>
      <c r="C136" s="13"/>
      <c r="D136" s="118" t="str">
        <f>IF(TRIM(B136)="","",IF($B$6="HO CHI MINH",VLOOKUP(TRIM(B136),'Logistic Catalogue'!A:O,2,0),VLOOKUP(TRIM(B136),'Logistic Catalogue'!A:C,3,0)))</f>
        <v/>
      </c>
      <c r="E136" s="118" t="str">
        <f t="shared" si="6"/>
        <v/>
      </c>
      <c r="F136" s="118" t="str">
        <f>IF(TRIM(B136)="","",IF(AND(D136="Stock",$B$6="HANOI"),VLOOKUP(TRIM(B136),'Logistic Catalogue'!$A:$G,7,0),IF(AND(D136="Stock",$B$6="HO CHI MINH"),VLOOKUP(TRIM(B136),'Logistic Catalogue'!$A:$E,5,0),IF($B$6="HANOI",VLOOKUP(TRIM(B136),'Logistic Catalogue'!$A:$G,7,0),VLOOKUP(TRIM(B136),'Logistic Catalogue'!$A:$E,5,0)))))</f>
        <v/>
      </c>
      <c r="G136" s="122" t="str">
        <f>IF(TRIM(B136)="","",(VLOOKUP(TRIM(B136),'Logistic Catalogue'!A:O,8,0)))</f>
        <v/>
      </c>
      <c r="H136" s="122" t="str">
        <f>IF(TRIM(B136)="","",(VLOOKUP(TRIM(B136),'Logistic Catalogue'!A:O,9,0)))</f>
        <v/>
      </c>
      <c r="I136" s="119" t="str">
        <f>IF(TRIM(B136)="","",IF($B$6="HO CHI MINH",IF(VLOOKUP(TRIM(B136),'Logistic Catalogue'!A:O,10,0)=0,"-",VLOOKUP(TRIM(B136),'Logistic Catalogue'!A:O,10,0)),IF($B$6="HANOI",IF(VLOOKUP(TRIM(B136),'Logistic Catalogue'!A:K,11,0)=0,"-",VLOOKUP(TRIM(B136),'Logistic Catalogue'!A:K,11,0)),"-")))</f>
        <v/>
      </c>
      <c r="J136" s="123" t="str">
        <f>IF(TRIM(B136)="","",VLOOKUP(TRIM(B136),'Logistic Catalogue'!A:O,13,0))</f>
        <v/>
      </c>
      <c r="K136" s="120" t="str">
        <f t="shared" si="7"/>
        <v/>
      </c>
      <c r="L136" s="124" t="str">
        <f t="shared" si="9"/>
        <v/>
      </c>
      <c r="M136" s="121" t="str">
        <f>IF(TRIM(B136)="","",IF(OR(VLOOKUP(TRIM(B136),'Logistic Catalogue'!A:R,18,0)=285,VLOOKUP(TRIM(B136),'Logistic Catalogue'!A:R,18,0)=286,VLOOKUP(TRIM(B136),'Logistic Catalogue'!A:S,19,0)&lt;&gt;"1000003"),"Confirmation of Country of Origin by SEVN",""))</f>
        <v/>
      </c>
      <c r="N136" s="136" t="str">
        <f>IF(TRIM(B136)="","",VLOOKUP(B136,'Logistic Catalogue'!A:N,14,0))</f>
        <v/>
      </c>
      <c r="O136" s="136" t="str">
        <f>IF(TRIM(B136)="","",VLOOKUP(B136,'Logistic Catalogue'!A:O,15,0))</f>
        <v/>
      </c>
      <c r="P136" s="136" t="str">
        <f>IF(TRIM(B136)="","",VLOOKUP(TRIM(B136),'Logistic Catalogue'!A:P,16,0))</f>
        <v/>
      </c>
      <c r="Q136" s="175" t="str">
        <f>IF(TRIM(B136)="","",VLOOKUP(B136,'Logistic Catalogue'!A:Q,17,0)*C136)</f>
        <v/>
      </c>
      <c r="S136" s="23" t="str">
        <f>IF(TRIM(B136)="","",IF($B$6="HO CHI MINH",VLOOKUP(TRIM(B136),'Logistic Catalogue'!A:D,4,FALSE),IF($B$6="HANOI",VLOOKUP(TRIM(B136),'Logistic Catalogue'!A:F,6,FALSE),"")))</f>
        <v/>
      </c>
      <c r="T136" s="23" t="str">
        <f t="shared" si="8"/>
        <v/>
      </c>
      <c r="U136" s="23">
        <f>IF(D136="Stock",VLOOKUP($L$6,Link!A:D,3,FALSE),VLOOKUP($L$6,Link!A:D,4,FALSE))</f>
        <v>1</v>
      </c>
      <c r="V136" s="65" t="str">
        <f>IF(TRIM(B136)="","",VLOOKUP(TRIM(B136),'Logistic Catalogue'!A:S,19,0))</f>
        <v/>
      </c>
    </row>
    <row r="137" spans="1:22" ht="13">
      <c r="A137" s="139">
        <v>122</v>
      </c>
      <c r="B137" s="11"/>
      <c r="C137" s="13"/>
      <c r="D137" s="118" t="str">
        <f>IF(TRIM(B137)="","",IF($B$6="HO CHI MINH",VLOOKUP(TRIM(B137),'Logistic Catalogue'!A:O,2,0),VLOOKUP(TRIM(B137),'Logistic Catalogue'!A:C,3,0)))</f>
        <v/>
      </c>
      <c r="E137" s="118" t="str">
        <f t="shared" si="6"/>
        <v/>
      </c>
      <c r="F137" s="118" t="str">
        <f>IF(TRIM(B137)="","",IF(AND(D137="Stock",$B$6="HANOI"),VLOOKUP(TRIM(B137),'Logistic Catalogue'!$A:$G,7,0),IF(AND(D137="Stock",$B$6="HO CHI MINH"),VLOOKUP(TRIM(B137),'Logistic Catalogue'!$A:$E,5,0),IF($B$6="HANOI",VLOOKUP(TRIM(B137),'Logistic Catalogue'!$A:$G,7,0),VLOOKUP(TRIM(B137),'Logistic Catalogue'!$A:$E,5,0)))))</f>
        <v/>
      </c>
      <c r="G137" s="122" t="str">
        <f>IF(TRIM(B137)="","",(VLOOKUP(TRIM(B137),'Logistic Catalogue'!A:O,8,0)))</f>
        <v/>
      </c>
      <c r="H137" s="122" t="str">
        <f>IF(TRIM(B137)="","",(VLOOKUP(TRIM(B137),'Logistic Catalogue'!A:O,9,0)))</f>
        <v/>
      </c>
      <c r="I137" s="119" t="str">
        <f>IF(TRIM(B137)="","",IF($B$6="HO CHI MINH",IF(VLOOKUP(TRIM(B137),'Logistic Catalogue'!A:O,10,0)=0,"-",VLOOKUP(TRIM(B137),'Logistic Catalogue'!A:O,10,0)),IF($B$6="HANOI",IF(VLOOKUP(TRIM(B137),'Logistic Catalogue'!A:K,11,0)=0,"-",VLOOKUP(TRIM(B137),'Logistic Catalogue'!A:K,11,0)),"-")))</f>
        <v/>
      </c>
      <c r="J137" s="123" t="str">
        <f>IF(TRIM(B137)="","",VLOOKUP(TRIM(B137),'Logistic Catalogue'!A:O,13,0))</f>
        <v/>
      </c>
      <c r="K137" s="120" t="str">
        <f t="shared" si="7"/>
        <v/>
      </c>
      <c r="L137" s="124" t="str">
        <f t="shared" si="9"/>
        <v/>
      </c>
      <c r="M137" s="121" t="str">
        <f>IF(TRIM(B137)="","",IF(OR(VLOOKUP(TRIM(B137),'Logistic Catalogue'!A:R,18,0)=285,VLOOKUP(TRIM(B137),'Logistic Catalogue'!A:R,18,0)=286,VLOOKUP(TRIM(B137),'Logistic Catalogue'!A:S,19,0)&lt;&gt;"1000003"),"Confirmation of Country of Origin by SEVN",""))</f>
        <v/>
      </c>
      <c r="N137" s="136" t="str">
        <f>IF(TRIM(B137)="","",VLOOKUP(B137,'Logistic Catalogue'!A:N,14,0))</f>
        <v/>
      </c>
      <c r="O137" s="136" t="str">
        <f>IF(TRIM(B137)="","",VLOOKUP(B137,'Logistic Catalogue'!A:O,15,0))</f>
        <v/>
      </c>
      <c r="P137" s="136" t="str">
        <f>IF(TRIM(B137)="","",VLOOKUP(TRIM(B137),'Logistic Catalogue'!A:P,16,0))</f>
        <v/>
      </c>
      <c r="Q137" s="175" t="str">
        <f>IF(TRIM(B137)="","",VLOOKUP(B137,'Logistic Catalogue'!A:Q,17,0)*C137)</f>
        <v/>
      </c>
      <c r="S137" s="23" t="str">
        <f>IF(TRIM(B137)="","",IF($B$6="HO CHI MINH",VLOOKUP(TRIM(B137),'Logistic Catalogue'!A:D,4,FALSE),IF($B$6="HANOI",VLOOKUP(TRIM(B137),'Logistic Catalogue'!A:F,6,FALSE),"")))</f>
        <v/>
      </c>
      <c r="T137" s="23" t="str">
        <f t="shared" si="8"/>
        <v/>
      </c>
      <c r="U137" s="23">
        <f>IF(D137="Stock",VLOOKUP($L$6,Link!A:D,3,FALSE),VLOOKUP($L$6,Link!A:D,4,FALSE))</f>
        <v>1</v>
      </c>
      <c r="V137" s="65" t="str">
        <f>IF(TRIM(B137)="","",VLOOKUP(TRIM(B137),'Logistic Catalogue'!A:S,19,0))</f>
        <v/>
      </c>
    </row>
    <row r="138" spans="1:22" ht="13">
      <c r="A138" s="67">
        <v>123</v>
      </c>
      <c r="B138" s="11"/>
      <c r="C138" s="13"/>
      <c r="D138" s="118" t="str">
        <f>IF(TRIM(B138)="","",IF($B$6="HO CHI MINH",VLOOKUP(TRIM(B138),'Logistic Catalogue'!A:O,2,0),VLOOKUP(TRIM(B138),'Logistic Catalogue'!A:C,3,0)))</f>
        <v/>
      </c>
      <c r="E138" s="118" t="str">
        <f t="shared" si="6"/>
        <v/>
      </c>
      <c r="F138" s="118" t="str">
        <f>IF(TRIM(B138)="","",IF(AND(D138="Stock",$B$6="HANOI"),VLOOKUP(TRIM(B138),'Logistic Catalogue'!$A:$G,7,0),IF(AND(D138="Stock",$B$6="HO CHI MINH"),VLOOKUP(TRIM(B138),'Logistic Catalogue'!$A:$E,5,0),IF($B$6="HANOI",VLOOKUP(TRIM(B138),'Logistic Catalogue'!$A:$G,7,0),VLOOKUP(TRIM(B138),'Logistic Catalogue'!$A:$E,5,0)))))</f>
        <v/>
      </c>
      <c r="G138" s="122" t="str">
        <f>IF(TRIM(B138)="","",(VLOOKUP(TRIM(B138),'Logistic Catalogue'!A:O,8,0)))</f>
        <v/>
      </c>
      <c r="H138" s="122" t="str">
        <f>IF(TRIM(B138)="","",(VLOOKUP(TRIM(B138),'Logistic Catalogue'!A:O,9,0)))</f>
        <v/>
      </c>
      <c r="I138" s="119" t="str">
        <f>IF(TRIM(B138)="","",IF($B$6="HO CHI MINH",IF(VLOOKUP(TRIM(B138),'Logistic Catalogue'!A:O,10,0)=0,"-",VLOOKUP(TRIM(B138),'Logistic Catalogue'!A:O,10,0)),IF($B$6="HANOI",IF(VLOOKUP(TRIM(B138),'Logistic Catalogue'!A:K,11,0)=0,"-",VLOOKUP(TRIM(B138),'Logistic Catalogue'!A:K,11,0)),"-")))</f>
        <v/>
      </c>
      <c r="J138" s="123" t="str">
        <f>IF(TRIM(B138)="","",VLOOKUP(TRIM(B138),'Logistic Catalogue'!A:O,13,0))</f>
        <v/>
      </c>
      <c r="K138" s="120" t="str">
        <f t="shared" si="7"/>
        <v/>
      </c>
      <c r="L138" s="124" t="str">
        <f t="shared" si="9"/>
        <v/>
      </c>
      <c r="M138" s="121" t="str">
        <f>IF(TRIM(B138)="","",IF(OR(VLOOKUP(TRIM(B138),'Logistic Catalogue'!A:R,18,0)=285,VLOOKUP(TRIM(B138),'Logistic Catalogue'!A:R,18,0)=286,VLOOKUP(TRIM(B138),'Logistic Catalogue'!A:S,19,0)&lt;&gt;"1000003"),"Confirmation of Country of Origin by SEVN",""))</f>
        <v/>
      </c>
      <c r="N138" s="136" t="str">
        <f>IF(TRIM(B138)="","",VLOOKUP(B138,'Logistic Catalogue'!A:N,14,0))</f>
        <v/>
      </c>
      <c r="O138" s="136" t="str">
        <f>IF(TRIM(B138)="","",VLOOKUP(B138,'Logistic Catalogue'!A:O,15,0))</f>
        <v/>
      </c>
      <c r="P138" s="136" t="str">
        <f>IF(TRIM(B138)="","",VLOOKUP(TRIM(B138),'Logistic Catalogue'!A:P,16,0))</f>
        <v/>
      </c>
      <c r="Q138" s="175" t="str">
        <f>IF(TRIM(B138)="","",VLOOKUP(B138,'Logistic Catalogue'!A:Q,17,0)*C138)</f>
        <v/>
      </c>
      <c r="S138" s="23" t="str">
        <f>IF(TRIM(B138)="","",IF($B$6="HO CHI MINH",VLOOKUP(TRIM(B138),'Logistic Catalogue'!A:D,4,FALSE),IF($B$6="HANOI",VLOOKUP(TRIM(B138),'Logistic Catalogue'!A:F,6,FALSE),"")))</f>
        <v/>
      </c>
      <c r="T138" s="23" t="str">
        <f t="shared" si="8"/>
        <v/>
      </c>
      <c r="U138" s="23">
        <f>IF(D138="Stock",VLOOKUP($L$6,Link!A:D,3,FALSE),VLOOKUP($L$6,Link!A:D,4,FALSE))</f>
        <v>1</v>
      </c>
      <c r="V138" s="65" t="str">
        <f>IF(TRIM(B138)="","",VLOOKUP(TRIM(B138),'Logistic Catalogue'!A:S,19,0))</f>
        <v/>
      </c>
    </row>
    <row r="139" spans="1:22" ht="13">
      <c r="A139" s="139">
        <v>124</v>
      </c>
      <c r="B139" s="11"/>
      <c r="C139" s="13"/>
      <c r="D139" s="118" t="str">
        <f>IF(TRIM(B139)="","",IF($B$6="HO CHI MINH",VLOOKUP(TRIM(B139),'Logistic Catalogue'!A:O,2,0),VLOOKUP(TRIM(B139),'Logistic Catalogue'!A:C,3,0)))</f>
        <v/>
      </c>
      <c r="E139" s="118" t="str">
        <f t="shared" si="6"/>
        <v/>
      </c>
      <c r="F139" s="118" t="str">
        <f>IF(TRIM(B139)="","",IF(AND(D139="Stock",$B$6="HANOI"),VLOOKUP(TRIM(B139),'Logistic Catalogue'!$A:$G,7,0),IF(AND(D139="Stock",$B$6="HO CHI MINH"),VLOOKUP(TRIM(B139),'Logistic Catalogue'!$A:$E,5,0),IF($B$6="HANOI",VLOOKUP(TRIM(B139),'Logistic Catalogue'!$A:$G,7,0),VLOOKUP(TRIM(B139),'Logistic Catalogue'!$A:$E,5,0)))))</f>
        <v/>
      </c>
      <c r="G139" s="122" t="str">
        <f>IF(TRIM(B139)="","",(VLOOKUP(TRIM(B139),'Logistic Catalogue'!A:O,8,0)))</f>
        <v/>
      </c>
      <c r="H139" s="122" t="str">
        <f>IF(TRIM(B139)="","",(VLOOKUP(TRIM(B139),'Logistic Catalogue'!A:O,9,0)))</f>
        <v/>
      </c>
      <c r="I139" s="119" t="str">
        <f>IF(TRIM(B139)="","",IF($B$6="HO CHI MINH",IF(VLOOKUP(TRIM(B139),'Logistic Catalogue'!A:O,10,0)=0,"-",VLOOKUP(TRIM(B139),'Logistic Catalogue'!A:O,10,0)),IF($B$6="HANOI",IF(VLOOKUP(TRIM(B139),'Logistic Catalogue'!A:K,11,0)=0,"-",VLOOKUP(TRIM(B139),'Logistic Catalogue'!A:K,11,0)),"-")))</f>
        <v/>
      </c>
      <c r="J139" s="123" t="str">
        <f>IF(TRIM(B139)="","",VLOOKUP(TRIM(B139),'Logistic Catalogue'!A:O,13,0))</f>
        <v/>
      </c>
      <c r="K139" s="120" t="str">
        <f t="shared" si="7"/>
        <v/>
      </c>
      <c r="L139" s="124" t="str">
        <f t="shared" si="9"/>
        <v/>
      </c>
      <c r="M139" s="121" t="str">
        <f>IF(TRIM(B139)="","",IF(OR(VLOOKUP(TRIM(B139),'Logistic Catalogue'!A:R,18,0)=285,VLOOKUP(TRIM(B139),'Logistic Catalogue'!A:R,18,0)=286,VLOOKUP(TRIM(B139),'Logistic Catalogue'!A:S,19,0)&lt;&gt;"1000003"),"Confirmation of Country of Origin by SEVN",""))</f>
        <v/>
      </c>
      <c r="N139" s="136" t="str">
        <f>IF(TRIM(B139)="","",VLOOKUP(B139,'Logistic Catalogue'!A:N,14,0))</f>
        <v/>
      </c>
      <c r="O139" s="136" t="str">
        <f>IF(TRIM(B139)="","",VLOOKUP(B139,'Logistic Catalogue'!A:O,15,0))</f>
        <v/>
      </c>
      <c r="P139" s="136" t="str">
        <f>IF(TRIM(B139)="","",VLOOKUP(TRIM(B139),'Logistic Catalogue'!A:P,16,0))</f>
        <v/>
      </c>
      <c r="Q139" s="175" t="str">
        <f>IF(TRIM(B139)="","",VLOOKUP(B139,'Logistic Catalogue'!A:Q,17,0)*C139)</f>
        <v/>
      </c>
      <c r="S139" s="23" t="str">
        <f>IF(TRIM(B139)="","",IF($B$6="HO CHI MINH",VLOOKUP(TRIM(B139),'Logistic Catalogue'!A:D,4,FALSE),IF($B$6="HANOI",VLOOKUP(TRIM(B139),'Logistic Catalogue'!A:F,6,FALSE),"")))</f>
        <v/>
      </c>
      <c r="T139" s="23" t="str">
        <f t="shared" si="8"/>
        <v/>
      </c>
      <c r="U139" s="23">
        <f>IF(D139="Stock",VLOOKUP($L$6,Link!A:D,3,FALSE),VLOOKUP($L$6,Link!A:D,4,FALSE))</f>
        <v>1</v>
      </c>
      <c r="V139" s="65" t="str">
        <f>IF(TRIM(B139)="","",VLOOKUP(TRIM(B139),'Logistic Catalogue'!A:S,19,0))</f>
        <v/>
      </c>
    </row>
    <row r="140" spans="1:22" ht="13">
      <c r="A140" s="67">
        <v>125</v>
      </c>
      <c r="B140" s="11"/>
      <c r="C140" s="13"/>
      <c r="D140" s="118" t="str">
        <f>IF(TRIM(B140)="","",IF($B$6="HO CHI MINH",VLOOKUP(TRIM(B140),'Logistic Catalogue'!A:O,2,0),VLOOKUP(TRIM(B140),'Logistic Catalogue'!A:C,3,0)))</f>
        <v/>
      </c>
      <c r="E140" s="118" t="str">
        <f t="shared" si="6"/>
        <v/>
      </c>
      <c r="F140" s="118" t="str">
        <f>IF(TRIM(B140)="","",IF(AND(D140="Stock",$B$6="HANOI"),VLOOKUP(TRIM(B140),'Logistic Catalogue'!$A:$G,7,0),IF(AND(D140="Stock",$B$6="HO CHI MINH"),VLOOKUP(TRIM(B140),'Logistic Catalogue'!$A:$E,5,0),IF($B$6="HANOI",VLOOKUP(TRIM(B140),'Logistic Catalogue'!$A:$G,7,0),VLOOKUP(TRIM(B140),'Logistic Catalogue'!$A:$E,5,0)))))</f>
        <v/>
      </c>
      <c r="G140" s="122" t="str">
        <f>IF(TRIM(B140)="","",(VLOOKUP(TRIM(B140),'Logistic Catalogue'!A:O,8,0)))</f>
        <v/>
      </c>
      <c r="H140" s="122" t="str">
        <f>IF(TRIM(B140)="","",(VLOOKUP(TRIM(B140),'Logistic Catalogue'!A:O,9,0)))</f>
        <v/>
      </c>
      <c r="I140" s="119" t="str">
        <f>IF(TRIM(B140)="","",IF($B$6="HO CHI MINH",IF(VLOOKUP(TRIM(B140),'Logistic Catalogue'!A:O,10,0)=0,"-",VLOOKUP(TRIM(B140),'Logistic Catalogue'!A:O,10,0)),IF($B$6="HANOI",IF(VLOOKUP(TRIM(B140),'Logistic Catalogue'!A:K,11,0)=0,"-",VLOOKUP(TRIM(B140),'Logistic Catalogue'!A:K,11,0)),"-")))</f>
        <v/>
      </c>
      <c r="J140" s="123" t="str">
        <f>IF(TRIM(B140)="","",VLOOKUP(TRIM(B140),'Logistic Catalogue'!A:O,13,0))</f>
        <v/>
      </c>
      <c r="K140" s="120" t="str">
        <f t="shared" si="7"/>
        <v/>
      </c>
      <c r="L140" s="124" t="str">
        <f t="shared" si="9"/>
        <v/>
      </c>
      <c r="M140" s="121" t="str">
        <f>IF(TRIM(B140)="","",IF(OR(VLOOKUP(TRIM(B140),'Logistic Catalogue'!A:R,18,0)=285,VLOOKUP(TRIM(B140),'Logistic Catalogue'!A:R,18,0)=286,VLOOKUP(TRIM(B140),'Logistic Catalogue'!A:S,19,0)&lt;&gt;"1000003"),"Confirmation of Country of Origin by SEVN",""))</f>
        <v/>
      </c>
      <c r="N140" s="136" t="str">
        <f>IF(TRIM(B140)="","",VLOOKUP(B140,'Logistic Catalogue'!A:N,14,0))</f>
        <v/>
      </c>
      <c r="O140" s="136" t="str">
        <f>IF(TRIM(B140)="","",VLOOKUP(B140,'Logistic Catalogue'!A:O,15,0))</f>
        <v/>
      </c>
      <c r="P140" s="136" t="str">
        <f>IF(TRIM(B140)="","",VLOOKUP(TRIM(B140),'Logistic Catalogue'!A:P,16,0))</f>
        <v/>
      </c>
      <c r="Q140" s="175" t="str">
        <f>IF(TRIM(B140)="","",VLOOKUP(B140,'Logistic Catalogue'!A:Q,17,0)*C140)</f>
        <v/>
      </c>
      <c r="S140" s="23" t="str">
        <f>IF(TRIM(B140)="","",IF($B$6="HO CHI MINH",VLOOKUP(TRIM(B140),'Logistic Catalogue'!A:D,4,FALSE),IF($B$6="HANOI",VLOOKUP(TRIM(B140),'Logistic Catalogue'!A:F,6,FALSE),"")))</f>
        <v/>
      </c>
      <c r="T140" s="23" t="str">
        <f t="shared" si="8"/>
        <v/>
      </c>
      <c r="U140" s="23">
        <f>IF(D140="Stock",VLOOKUP($L$6,Link!A:D,3,FALSE),VLOOKUP($L$6,Link!A:D,4,FALSE))</f>
        <v>1</v>
      </c>
      <c r="V140" s="65" t="str">
        <f>IF(TRIM(B140)="","",VLOOKUP(TRIM(B140),'Logistic Catalogue'!A:S,19,0))</f>
        <v/>
      </c>
    </row>
    <row r="141" spans="1:22" ht="13">
      <c r="A141" s="139">
        <v>126</v>
      </c>
      <c r="B141" s="11"/>
      <c r="C141" s="13"/>
      <c r="D141" s="118" t="str">
        <f>IF(TRIM(B141)="","",IF($B$6="HO CHI MINH",VLOOKUP(TRIM(B141),'Logistic Catalogue'!A:O,2,0),VLOOKUP(TRIM(B141),'Logistic Catalogue'!A:C,3,0)))</f>
        <v/>
      </c>
      <c r="E141" s="118" t="str">
        <f t="shared" si="6"/>
        <v/>
      </c>
      <c r="F141" s="118" t="str">
        <f>IF(TRIM(B141)="","",IF(AND(D141="Stock",$B$6="HANOI"),VLOOKUP(TRIM(B141),'Logistic Catalogue'!$A:$G,7,0),IF(AND(D141="Stock",$B$6="HO CHI MINH"),VLOOKUP(TRIM(B141),'Logistic Catalogue'!$A:$E,5,0),IF($B$6="HANOI",VLOOKUP(TRIM(B141),'Logistic Catalogue'!$A:$G,7,0),VLOOKUP(TRIM(B141),'Logistic Catalogue'!$A:$E,5,0)))))</f>
        <v/>
      </c>
      <c r="G141" s="122" t="str">
        <f>IF(TRIM(B141)="","",(VLOOKUP(TRIM(B141),'Logistic Catalogue'!A:O,8,0)))</f>
        <v/>
      </c>
      <c r="H141" s="122" t="str">
        <f>IF(TRIM(B141)="","",(VLOOKUP(TRIM(B141),'Logistic Catalogue'!A:O,9,0)))</f>
        <v/>
      </c>
      <c r="I141" s="119" t="str">
        <f>IF(TRIM(B141)="","",IF($B$6="HO CHI MINH",IF(VLOOKUP(TRIM(B141),'Logistic Catalogue'!A:O,10,0)=0,"-",VLOOKUP(TRIM(B141),'Logistic Catalogue'!A:O,10,0)),IF($B$6="HANOI",IF(VLOOKUP(TRIM(B141),'Logistic Catalogue'!A:K,11,0)=0,"-",VLOOKUP(TRIM(B141),'Logistic Catalogue'!A:K,11,0)),"-")))</f>
        <v/>
      </c>
      <c r="J141" s="123" t="str">
        <f>IF(TRIM(B141)="","",VLOOKUP(TRIM(B141),'Logistic Catalogue'!A:O,13,0))</f>
        <v/>
      </c>
      <c r="K141" s="120" t="str">
        <f t="shared" si="7"/>
        <v/>
      </c>
      <c r="L141" s="124" t="str">
        <f t="shared" si="9"/>
        <v/>
      </c>
      <c r="M141" s="121" t="str">
        <f>IF(TRIM(B141)="","",IF(OR(VLOOKUP(TRIM(B141),'Logistic Catalogue'!A:R,18,0)=285,VLOOKUP(TRIM(B141),'Logistic Catalogue'!A:R,18,0)=286,VLOOKUP(TRIM(B141),'Logistic Catalogue'!A:S,19,0)&lt;&gt;"1000003"),"Confirmation of Country of Origin by SEVN",""))</f>
        <v/>
      </c>
      <c r="N141" s="136" t="str">
        <f>IF(TRIM(B141)="","",VLOOKUP(B141,'Logistic Catalogue'!A:N,14,0))</f>
        <v/>
      </c>
      <c r="O141" s="136" t="str">
        <f>IF(TRIM(B141)="","",VLOOKUP(B141,'Logistic Catalogue'!A:O,15,0))</f>
        <v/>
      </c>
      <c r="P141" s="136" t="str">
        <f>IF(TRIM(B141)="","",VLOOKUP(TRIM(B141),'Logistic Catalogue'!A:P,16,0))</f>
        <v/>
      </c>
      <c r="Q141" s="175" t="str">
        <f>IF(TRIM(B141)="","",VLOOKUP(B141,'Logistic Catalogue'!A:Q,17,0)*C141)</f>
        <v/>
      </c>
      <c r="S141" s="23" t="str">
        <f>IF(TRIM(B141)="","",IF($B$6="HO CHI MINH",VLOOKUP(TRIM(B141),'Logistic Catalogue'!A:D,4,FALSE),IF($B$6="HANOI",VLOOKUP(TRIM(B141),'Logistic Catalogue'!A:F,6,FALSE),"")))</f>
        <v/>
      </c>
      <c r="T141" s="23" t="str">
        <f t="shared" si="8"/>
        <v/>
      </c>
      <c r="U141" s="23">
        <f>IF(D141="Stock",VLOOKUP($L$6,Link!A:D,3,FALSE),VLOOKUP($L$6,Link!A:D,4,FALSE))</f>
        <v>1</v>
      </c>
      <c r="V141" s="65" t="str">
        <f>IF(TRIM(B141)="","",VLOOKUP(TRIM(B141),'Logistic Catalogue'!A:S,19,0))</f>
        <v/>
      </c>
    </row>
    <row r="142" spans="1:22" ht="13">
      <c r="A142" s="67">
        <v>127</v>
      </c>
      <c r="B142" s="11"/>
      <c r="C142" s="13"/>
      <c r="D142" s="118" t="str">
        <f>IF(TRIM(B142)="","",IF($B$6="HO CHI MINH",VLOOKUP(TRIM(B142),'Logistic Catalogue'!A:O,2,0),VLOOKUP(TRIM(B142),'Logistic Catalogue'!A:C,3,0)))</f>
        <v/>
      </c>
      <c r="E142" s="118" t="str">
        <f t="shared" si="6"/>
        <v/>
      </c>
      <c r="F142" s="118" t="str">
        <f>IF(TRIM(B142)="","",IF(AND(D142="Stock",$B$6="HANOI"),VLOOKUP(TRIM(B142),'Logistic Catalogue'!$A:$G,7,0),IF(AND(D142="Stock",$B$6="HO CHI MINH"),VLOOKUP(TRIM(B142),'Logistic Catalogue'!$A:$E,5,0),IF($B$6="HANOI",VLOOKUP(TRIM(B142),'Logistic Catalogue'!$A:$G,7,0),VLOOKUP(TRIM(B142),'Logistic Catalogue'!$A:$E,5,0)))))</f>
        <v/>
      </c>
      <c r="G142" s="122" t="str">
        <f>IF(TRIM(B142)="","",(VLOOKUP(TRIM(B142),'Logistic Catalogue'!A:O,8,0)))</f>
        <v/>
      </c>
      <c r="H142" s="122" t="str">
        <f>IF(TRIM(B142)="","",(VLOOKUP(TRIM(B142),'Logistic Catalogue'!A:O,9,0)))</f>
        <v/>
      </c>
      <c r="I142" s="119" t="str">
        <f>IF(TRIM(B142)="","",IF($B$6="HO CHI MINH",IF(VLOOKUP(TRIM(B142),'Logistic Catalogue'!A:O,10,0)=0,"-",VLOOKUP(TRIM(B142),'Logistic Catalogue'!A:O,10,0)),IF($B$6="HANOI",IF(VLOOKUP(TRIM(B142),'Logistic Catalogue'!A:K,11,0)=0,"-",VLOOKUP(TRIM(B142),'Logistic Catalogue'!A:K,11,0)),"-")))</f>
        <v/>
      </c>
      <c r="J142" s="123" t="str">
        <f>IF(TRIM(B142)="","",VLOOKUP(TRIM(B142),'Logistic Catalogue'!A:O,13,0))</f>
        <v/>
      </c>
      <c r="K142" s="120" t="str">
        <f t="shared" si="7"/>
        <v/>
      </c>
      <c r="L142" s="124" t="str">
        <f t="shared" si="9"/>
        <v/>
      </c>
      <c r="M142" s="121" t="str">
        <f>IF(TRIM(B142)="","",IF(OR(VLOOKUP(TRIM(B142),'Logistic Catalogue'!A:R,18,0)=285,VLOOKUP(TRIM(B142),'Logistic Catalogue'!A:R,18,0)=286,VLOOKUP(TRIM(B142),'Logistic Catalogue'!A:S,19,0)&lt;&gt;"1000003"),"Confirmation of Country of Origin by SEVN",""))</f>
        <v/>
      </c>
      <c r="N142" s="136" t="str">
        <f>IF(TRIM(B142)="","",VLOOKUP(B142,'Logistic Catalogue'!A:N,14,0))</f>
        <v/>
      </c>
      <c r="O142" s="136" t="str">
        <f>IF(TRIM(B142)="","",VLOOKUP(B142,'Logistic Catalogue'!A:O,15,0))</f>
        <v/>
      </c>
      <c r="P142" s="136" t="str">
        <f>IF(TRIM(B142)="","",VLOOKUP(TRIM(B142),'Logistic Catalogue'!A:P,16,0))</f>
        <v/>
      </c>
      <c r="Q142" s="175" t="str">
        <f>IF(TRIM(B142)="","",VLOOKUP(B142,'Logistic Catalogue'!A:Q,17,0)*C142)</f>
        <v/>
      </c>
      <c r="S142" s="23" t="str">
        <f>IF(TRIM(B142)="","",IF($B$6="HO CHI MINH",VLOOKUP(TRIM(B142),'Logistic Catalogue'!A:D,4,FALSE),IF($B$6="HANOI",VLOOKUP(TRIM(B142),'Logistic Catalogue'!A:F,6,FALSE),"")))</f>
        <v/>
      </c>
      <c r="T142" s="23" t="str">
        <f t="shared" si="8"/>
        <v/>
      </c>
      <c r="U142" s="23">
        <f>IF(D142="Stock",VLOOKUP($L$6,Link!A:D,3,FALSE),VLOOKUP($L$6,Link!A:D,4,FALSE))</f>
        <v>1</v>
      </c>
      <c r="V142" s="65" t="str">
        <f>IF(TRIM(B142)="","",VLOOKUP(TRIM(B142),'Logistic Catalogue'!A:S,19,0))</f>
        <v/>
      </c>
    </row>
    <row r="143" spans="1:22" ht="13">
      <c r="A143" s="139">
        <v>128</v>
      </c>
      <c r="B143" s="11"/>
      <c r="C143" s="13"/>
      <c r="D143" s="118" t="str">
        <f>IF(TRIM(B143)="","",IF($B$6="HO CHI MINH",VLOOKUP(TRIM(B143),'Logistic Catalogue'!A:O,2,0),VLOOKUP(TRIM(B143),'Logistic Catalogue'!A:C,3,0)))</f>
        <v/>
      </c>
      <c r="E143" s="118" t="str">
        <f t="shared" si="6"/>
        <v/>
      </c>
      <c r="F143" s="118" t="str">
        <f>IF(TRIM(B143)="","",IF(AND(D143="Stock",$B$6="HANOI"),VLOOKUP(TRIM(B143),'Logistic Catalogue'!$A:$G,7,0),IF(AND(D143="Stock",$B$6="HO CHI MINH"),VLOOKUP(TRIM(B143),'Logistic Catalogue'!$A:$E,5,0),IF($B$6="HANOI",VLOOKUP(TRIM(B143),'Logistic Catalogue'!$A:$G,7,0),VLOOKUP(TRIM(B143),'Logistic Catalogue'!$A:$E,5,0)))))</f>
        <v/>
      </c>
      <c r="G143" s="122" t="str">
        <f>IF(TRIM(B143)="","",(VLOOKUP(TRIM(B143),'Logistic Catalogue'!A:O,8,0)))</f>
        <v/>
      </c>
      <c r="H143" s="122" t="str">
        <f>IF(TRIM(B143)="","",(VLOOKUP(TRIM(B143),'Logistic Catalogue'!A:O,9,0)))</f>
        <v/>
      </c>
      <c r="I143" s="119" t="str">
        <f>IF(TRIM(B143)="","",IF($B$6="HO CHI MINH",IF(VLOOKUP(TRIM(B143),'Logistic Catalogue'!A:O,10,0)=0,"-",VLOOKUP(TRIM(B143),'Logistic Catalogue'!A:O,10,0)),IF($B$6="HANOI",IF(VLOOKUP(TRIM(B143),'Logistic Catalogue'!A:K,11,0)=0,"-",VLOOKUP(TRIM(B143),'Logistic Catalogue'!A:K,11,0)),"-")))</f>
        <v/>
      </c>
      <c r="J143" s="123" t="str">
        <f>IF(TRIM(B143)="","",VLOOKUP(TRIM(B143),'Logistic Catalogue'!A:O,13,0))</f>
        <v/>
      </c>
      <c r="K143" s="120" t="str">
        <f t="shared" si="7"/>
        <v/>
      </c>
      <c r="L143" s="124" t="str">
        <f t="shared" si="9"/>
        <v/>
      </c>
      <c r="M143" s="121" t="str">
        <f>IF(TRIM(B143)="","",IF(OR(VLOOKUP(TRIM(B143),'Logistic Catalogue'!A:R,18,0)=285,VLOOKUP(TRIM(B143),'Logistic Catalogue'!A:R,18,0)=286,VLOOKUP(TRIM(B143),'Logistic Catalogue'!A:S,19,0)&lt;&gt;"1000003"),"Confirmation of Country of Origin by SEVN",""))</f>
        <v/>
      </c>
      <c r="N143" s="136" t="str">
        <f>IF(TRIM(B143)="","",VLOOKUP(B143,'Logistic Catalogue'!A:N,14,0))</f>
        <v/>
      </c>
      <c r="O143" s="136" t="str">
        <f>IF(TRIM(B143)="","",VLOOKUP(B143,'Logistic Catalogue'!A:O,15,0))</f>
        <v/>
      </c>
      <c r="P143" s="136" t="str">
        <f>IF(TRIM(B143)="","",VLOOKUP(TRIM(B143),'Logistic Catalogue'!A:P,16,0))</f>
        <v/>
      </c>
      <c r="Q143" s="175" t="str">
        <f>IF(TRIM(B143)="","",VLOOKUP(B143,'Logistic Catalogue'!A:Q,17,0)*C143)</f>
        <v/>
      </c>
      <c r="S143" s="23" t="str">
        <f>IF(TRIM(B143)="","",IF($B$6="HO CHI MINH",VLOOKUP(TRIM(B143),'Logistic Catalogue'!A:D,4,FALSE),IF($B$6="HANOI",VLOOKUP(TRIM(B143),'Logistic Catalogue'!A:F,6,FALSE),"")))</f>
        <v/>
      </c>
      <c r="T143" s="23" t="str">
        <f t="shared" si="8"/>
        <v/>
      </c>
      <c r="U143" s="23">
        <f>IF(D143="Stock",VLOOKUP($L$6,Link!A:D,3,FALSE),VLOOKUP($L$6,Link!A:D,4,FALSE))</f>
        <v>1</v>
      </c>
      <c r="V143" s="65" t="str">
        <f>IF(TRIM(B143)="","",VLOOKUP(TRIM(B143),'Logistic Catalogue'!A:S,19,0))</f>
        <v/>
      </c>
    </row>
    <row r="144" spans="1:22" ht="13">
      <c r="A144" s="67">
        <v>129</v>
      </c>
      <c r="B144" s="11"/>
      <c r="C144" s="13"/>
      <c r="D144" s="118" t="str">
        <f>IF(TRIM(B144)="","",IF($B$6="HO CHI MINH",VLOOKUP(TRIM(B144),'Logistic Catalogue'!A:O,2,0),VLOOKUP(TRIM(B144),'Logistic Catalogue'!A:C,3,0)))</f>
        <v/>
      </c>
      <c r="E144" s="118" t="str">
        <f t="shared" ref="E144:E207" si="10">IF(TRIM(B144)="","",S144+U144)</f>
        <v/>
      </c>
      <c r="F144" s="118" t="str">
        <f>IF(TRIM(B144)="","",IF(AND(D144="Stock",$B$6="HANOI"),VLOOKUP(TRIM(B144),'Logistic Catalogue'!$A:$G,7,0),IF(AND(D144="Stock",$B$6="HO CHI MINH"),VLOOKUP(TRIM(B144),'Logistic Catalogue'!$A:$E,5,0),IF($B$6="HANOI",VLOOKUP(TRIM(B144),'Logistic Catalogue'!$A:$G,7,0),VLOOKUP(TRIM(B144),'Logistic Catalogue'!$A:$E,5,0)))))</f>
        <v/>
      </c>
      <c r="G144" s="122" t="str">
        <f>IF(TRIM(B144)="","",(VLOOKUP(TRIM(B144),'Logistic Catalogue'!A:O,8,0)))</f>
        <v/>
      </c>
      <c r="H144" s="122" t="str">
        <f>IF(TRIM(B144)="","",(VLOOKUP(TRIM(B144),'Logistic Catalogue'!A:O,9,0)))</f>
        <v/>
      </c>
      <c r="I144" s="119" t="str">
        <f>IF(TRIM(B144)="","",IF($B$6="HO CHI MINH",IF(VLOOKUP(TRIM(B144),'Logistic Catalogue'!A:O,10,0)=0,"-",VLOOKUP(TRIM(B144),'Logistic Catalogue'!A:O,10,0)),IF($B$6="HANOI",IF(VLOOKUP(TRIM(B144),'Logistic Catalogue'!A:K,11,0)=0,"-",VLOOKUP(TRIM(B144),'Logistic Catalogue'!A:K,11,0)),"-")))</f>
        <v/>
      </c>
      <c r="J144" s="123" t="str">
        <f>IF(TRIM(B144)="","",VLOOKUP(TRIM(B144),'Logistic Catalogue'!A:O,13,0))</f>
        <v/>
      </c>
      <c r="K144" s="120" t="str">
        <f t="shared" ref="K144:K207" si="11">IF(TRIM(B144)="","",IF($C144&lt;$G144,"below MOQ",(IF(CEILING($C144,$H144)&gt;$C144,"lot size",(IF($C144&gt;$I144,"above LOQ","Valided Qty"))))))</f>
        <v/>
      </c>
      <c r="L144" s="124" t="str">
        <f t="shared" si="9"/>
        <v/>
      </c>
      <c r="M144" s="121" t="str">
        <f>IF(TRIM(B144)="","",IF(OR(VLOOKUP(TRIM(B144),'Logistic Catalogue'!A:R,18,0)=285,VLOOKUP(TRIM(B144),'Logistic Catalogue'!A:R,18,0)=286,VLOOKUP(TRIM(B144),'Logistic Catalogue'!A:S,19,0)&lt;&gt;"1000003"),"Confirmation of Country of Origin by SEVN",""))</f>
        <v/>
      </c>
      <c r="N144" s="136" t="str">
        <f>IF(TRIM(B144)="","",VLOOKUP(B144,'Logistic Catalogue'!A:N,14,0))</f>
        <v/>
      </c>
      <c r="O144" s="136" t="str">
        <f>IF(TRIM(B144)="","",VLOOKUP(B144,'Logistic Catalogue'!A:O,15,0))</f>
        <v/>
      </c>
      <c r="P144" s="136" t="str">
        <f>IF(TRIM(B144)="","",VLOOKUP(TRIM(B144),'Logistic Catalogue'!A:P,16,0))</f>
        <v/>
      </c>
      <c r="Q144" s="175" t="str">
        <f>IF(TRIM(B144)="","",VLOOKUP(B144,'Logistic Catalogue'!A:Q,17,0)*C144)</f>
        <v/>
      </c>
      <c r="S144" s="23" t="str">
        <f>IF(TRIM(B144)="","",IF($B$6="HO CHI MINH",VLOOKUP(TRIM(B144),'Logistic Catalogue'!A:D,4,FALSE),IF($B$6="HANOI",VLOOKUP(TRIM(B144),'Logistic Catalogue'!A:F,6,FALSE),"")))</f>
        <v/>
      </c>
      <c r="T144" s="23" t="str">
        <f t="shared" si="8"/>
        <v/>
      </c>
      <c r="U144" s="23">
        <f>IF(D144="Stock",VLOOKUP($L$6,Link!A:D,3,FALSE),VLOOKUP($L$6,Link!A:D,4,FALSE))</f>
        <v>1</v>
      </c>
      <c r="V144" s="65" t="str">
        <f>IF(TRIM(B144)="","",VLOOKUP(TRIM(B144),'Logistic Catalogue'!A:S,19,0))</f>
        <v/>
      </c>
    </row>
    <row r="145" spans="1:22" ht="13">
      <c r="A145" s="139">
        <v>130</v>
      </c>
      <c r="B145" s="11"/>
      <c r="C145" s="13"/>
      <c r="D145" s="118" t="str">
        <f>IF(TRIM(B145)="","",IF($B$6="HO CHI MINH",VLOOKUP(TRIM(B145),'Logistic Catalogue'!A:O,2,0),VLOOKUP(TRIM(B145),'Logistic Catalogue'!A:C,3,0)))</f>
        <v/>
      </c>
      <c r="E145" s="118" t="str">
        <f t="shared" si="10"/>
        <v/>
      </c>
      <c r="F145" s="118" t="str">
        <f>IF(TRIM(B145)="","",IF(AND(D145="Stock",$B$6="HANOI"),VLOOKUP(TRIM(B145),'Logistic Catalogue'!$A:$G,7,0),IF(AND(D145="Stock",$B$6="HO CHI MINH"),VLOOKUP(TRIM(B145),'Logistic Catalogue'!$A:$E,5,0),IF($B$6="HANOI",VLOOKUP(TRIM(B145),'Logistic Catalogue'!$A:$G,7,0),VLOOKUP(TRIM(B145),'Logistic Catalogue'!$A:$E,5,0)))))</f>
        <v/>
      </c>
      <c r="G145" s="122" t="str">
        <f>IF(TRIM(B145)="","",(VLOOKUP(TRIM(B145),'Logistic Catalogue'!A:O,8,0)))</f>
        <v/>
      </c>
      <c r="H145" s="122" t="str">
        <f>IF(TRIM(B145)="","",(VLOOKUP(TRIM(B145),'Logistic Catalogue'!A:O,9,0)))</f>
        <v/>
      </c>
      <c r="I145" s="119" t="str">
        <f>IF(TRIM(B145)="","",IF($B$6="HO CHI MINH",IF(VLOOKUP(TRIM(B145),'Logistic Catalogue'!A:O,10,0)=0,"-",VLOOKUP(TRIM(B145),'Logistic Catalogue'!A:O,10,0)),IF($B$6="HANOI",IF(VLOOKUP(TRIM(B145),'Logistic Catalogue'!A:K,11,0)=0,"-",VLOOKUP(TRIM(B145),'Logistic Catalogue'!A:K,11,0)),"-")))</f>
        <v/>
      </c>
      <c r="J145" s="123" t="str">
        <f>IF(TRIM(B145)="","",VLOOKUP(TRIM(B145),'Logistic Catalogue'!A:O,13,0))</f>
        <v/>
      </c>
      <c r="K145" s="120" t="str">
        <f t="shared" si="11"/>
        <v/>
      </c>
      <c r="L145" s="124" t="str">
        <f t="shared" si="9"/>
        <v/>
      </c>
      <c r="M145" s="121" t="str">
        <f>IF(TRIM(B145)="","",IF(OR(VLOOKUP(TRIM(B145),'Logistic Catalogue'!A:R,18,0)=285,VLOOKUP(TRIM(B145),'Logistic Catalogue'!A:R,18,0)=286,VLOOKUP(TRIM(B145),'Logistic Catalogue'!A:S,19,0)&lt;&gt;"1000003"),"Confirmation of Country of Origin by SEVN",""))</f>
        <v/>
      </c>
      <c r="N145" s="136" t="str">
        <f>IF(TRIM(B145)="","",VLOOKUP(B145,'Logistic Catalogue'!A:N,14,0))</f>
        <v/>
      </c>
      <c r="O145" s="136" t="str">
        <f>IF(TRIM(B145)="","",VLOOKUP(B145,'Logistic Catalogue'!A:O,15,0))</f>
        <v/>
      </c>
      <c r="P145" s="136" t="str">
        <f>IF(TRIM(B145)="","",VLOOKUP(TRIM(B145),'Logistic Catalogue'!A:P,16,0))</f>
        <v/>
      </c>
      <c r="Q145" s="175" t="str">
        <f>IF(TRIM(B145)="","",VLOOKUP(B145,'Logistic Catalogue'!A:Q,17,0)*C145)</f>
        <v/>
      </c>
      <c r="S145" s="23" t="str">
        <f>IF(TRIM(B145)="","",IF($B$6="HO CHI MINH",VLOOKUP(TRIM(B145),'Logistic Catalogue'!A:D,4,FALSE),IF($B$6="HANOI",VLOOKUP(TRIM(B145),'Logistic Catalogue'!A:F,6,FALSE),"")))</f>
        <v/>
      </c>
      <c r="T145" s="23" t="str">
        <f t="shared" ref="T145:T208" si="12">IF(TRIM(B145)="","",(INT(S145/7)*5)+MIN(MOD(S145,7),5))</f>
        <v/>
      </c>
      <c r="U145" s="23">
        <f>IF(D145="Stock",VLOOKUP($L$6,Link!A:D,3,FALSE),VLOOKUP($L$6,Link!A:D,4,FALSE))</f>
        <v>1</v>
      </c>
      <c r="V145" s="65" t="str">
        <f>IF(TRIM(B145)="","",VLOOKUP(TRIM(B145),'Logistic Catalogue'!A:S,19,0))</f>
        <v/>
      </c>
    </row>
    <row r="146" spans="1:22" ht="13">
      <c r="A146" s="67">
        <v>131</v>
      </c>
      <c r="B146" s="11"/>
      <c r="C146" s="13"/>
      <c r="D146" s="118" t="str">
        <f>IF(TRIM(B146)="","",IF($B$6="HO CHI MINH",VLOOKUP(TRIM(B146),'Logistic Catalogue'!A:O,2,0),VLOOKUP(TRIM(B146),'Logistic Catalogue'!A:C,3,0)))</f>
        <v/>
      </c>
      <c r="E146" s="118" t="str">
        <f t="shared" si="10"/>
        <v/>
      </c>
      <c r="F146" s="118" t="str">
        <f>IF(TRIM(B146)="","",IF(AND(D146="Stock",$B$6="HANOI"),VLOOKUP(TRIM(B146),'Logistic Catalogue'!$A:$G,7,0),IF(AND(D146="Stock",$B$6="HO CHI MINH"),VLOOKUP(TRIM(B146),'Logistic Catalogue'!$A:$E,5,0),IF($B$6="HANOI",VLOOKUP(TRIM(B146),'Logistic Catalogue'!$A:$G,7,0),VLOOKUP(TRIM(B146),'Logistic Catalogue'!$A:$E,5,0)))))</f>
        <v/>
      </c>
      <c r="G146" s="122" t="str">
        <f>IF(TRIM(B146)="","",(VLOOKUP(TRIM(B146),'Logistic Catalogue'!A:O,8,0)))</f>
        <v/>
      </c>
      <c r="H146" s="122" t="str">
        <f>IF(TRIM(B146)="","",(VLOOKUP(TRIM(B146),'Logistic Catalogue'!A:O,9,0)))</f>
        <v/>
      </c>
      <c r="I146" s="119" t="str">
        <f>IF(TRIM(B146)="","",IF($B$6="HO CHI MINH",IF(VLOOKUP(TRIM(B146),'Logistic Catalogue'!A:O,10,0)=0,"-",VLOOKUP(TRIM(B146),'Logistic Catalogue'!A:O,10,0)),IF($B$6="HANOI",IF(VLOOKUP(TRIM(B146),'Logistic Catalogue'!A:K,11,0)=0,"-",VLOOKUP(TRIM(B146),'Logistic Catalogue'!A:K,11,0)),"-")))</f>
        <v/>
      </c>
      <c r="J146" s="123" t="str">
        <f>IF(TRIM(B146)="","",VLOOKUP(TRIM(B146),'Logistic Catalogue'!A:O,13,0))</f>
        <v/>
      </c>
      <c r="K146" s="120" t="str">
        <f t="shared" si="11"/>
        <v/>
      </c>
      <c r="L146" s="124" t="str">
        <f t="shared" ref="L146:L177" si="13">IF(K146="OK","",IF(K146="below MOQ","order quantity cannot be smaller than MOQ",IF(K146="lot size","order quantity must be a multiple of lot size",IF(K146="above LOQ","Large Order Quantity may result in longer lead time",IF(K146="duplicate","you have placed order for the same product more than once","")))))</f>
        <v/>
      </c>
      <c r="M146" s="121" t="str">
        <f>IF(TRIM(B146)="","",IF(OR(VLOOKUP(TRIM(B146),'Logistic Catalogue'!A:R,18,0)=285,VLOOKUP(TRIM(B146),'Logistic Catalogue'!A:R,18,0)=286,VLOOKUP(TRIM(B146),'Logistic Catalogue'!A:S,19,0)&lt;&gt;"1000003"),"Confirmation of Country of Origin by SEVN",""))</f>
        <v/>
      </c>
      <c r="N146" s="136" t="str">
        <f>IF(TRIM(B146)="","",VLOOKUP(B146,'Logistic Catalogue'!A:N,14,0))</f>
        <v/>
      </c>
      <c r="O146" s="136" t="str">
        <f>IF(TRIM(B146)="","",VLOOKUP(B146,'Logistic Catalogue'!A:O,15,0))</f>
        <v/>
      </c>
      <c r="P146" s="136" t="str">
        <f>IF(TRIM(B146)="","",VLOOKUP(TRIM(B146),'Logistic Catalogue'!A:P,16,0))</f>
        <v/>
      </c>
      <c r="Q146" s="175" t="str">
        <f>IF(TRIM(B146)="","",VLOOKUP(B146,'Logistic Catalogue'!A:Q,17,0)*C146)</f>
        <v/>
      </c>
      <c r="S146" s="23" t="str">
        <f>IF(TRIM(B146)="","",IF($B$6="HO CHI MINH",VLOOKUP(TRIM(B146),'Logistic Catalogue'!A:D,4,FALSE),IF($B$6="HANOI",VLOOKUP(TRIM(B146),'Logistic Catalogue'!A:F,6,FALSE),"")))</f>
        <v/>
      </c>
      <c r="T146" s="23" t="str">
        <f t="shared" si="12"/>
        <v/>
      </c>
      <c r="U146" s="23">
        <f>IF(D146="Stock",VLOOKUP($L$6,Link!A:D,3,FALSE),VLOOKUP($L$6,Link!A:D,4,FALSE))</f>
        <v>1</v>
      </c>
      <c r="V146" s="65" t="str">
        <f>IF(TRIM(B146)="","",VLOOKUP(TRIM(B146),'Logistic Catalogue'!A:S,19,0))</f>
        <v/>
      </c>
    </row>
    <row r="147" spans="1:22" ht="13">
      <c r="A147" s="139">
        <v>132</v>
      </c>
      <c r="B147" s="11"/>
      <c r="C147" s="13"/>
      <c r="D147" s="118" t="str">
        <f>IF(TRIM(B147)="","",IF($B$6="HO CHI MINH",VLOOKUP(TRIM(B147),'Logistic Catalogue'!A:O,2,0),VLOOKUP(TRIM(B147),'Logistic Catalogue'!A:C,3,0)))</f>
        <v/>
      </c>
      <c r="E147" s="118" t="str">
        <f t="shared" si="10"/>
        <v/>
      </c>
      <c r="F147" s="118" t="str">
        <f>IF(TRIM(B147)="","",IF(AND(D147="Stock",$B$6="HANOI"),VLOOKUP(TRIM(B147),'Logistic Catalogue'!$A:$G,7,0),IF(AND(D147="Stock",$B$6="HO CHI MINH"),VLOOKUP(TRIM(B147),'Logistic Catalogue'!$A:$E,5,0),IF($B$6="HANOI",VLOOKUP(TRIM(B147),'Logistic Catalogue'!$A:$G,7,0),VLOOKUP(TRIM(B147),'Logistic Catalogue'!$A:$E,5,0)))))</f>
        <v/>
      </c>
      <c r="G147" s="122" t="str">
        <f>IF(TRIM(B147)="","",(VLOOKUP(TRIM(B147),'Logistic Catalogue'!A:O,8,0)))</f>
        <v/>
      </c>
      <c r="H147" s="122" t="str">
        <f>IF(TRIM(B147)="","",(VLOOKUP(TRIM(B147),'Logistic Catalogue'!A:O,9,0)))</f>
        <v/>
      </c>
      <c r="I147" s="119" t="str">
        <f>IF(TRIM(B147)="","",IF($B$6="HO CHI MINH",IF(VLOOKUP(TRIM(B147),'Logistic Catalogue'!A:O,10,0)=0,"-",VLOOKUP(TRIM(B147),'Logistic Catalogue'!A:O,10,0)),IF($B$6="HANOI",IF(VLOOKUP(TRIM(B147),'Logistic Catalogue'!A:K,11,0)=0,"-",VLOOKUP(TRIM(B147),'Logistic Catalogue'!A:K,11,0)),"-")))</f>
        <v/>
      </c>
      <c r="J147" s="123" t="str">
        <f>IF(TRIM(B147)="","",VLOOKUP(TRIM(B147),'Logistic Catalogue'!A:O,13,0))</f>
        <v/>
      </c>
      <c r="K147" s="120" t="str">
        <f t="shared" si="11"/>
        <v/>
      </c>
      <c r="L147" s="124" t="str">
        <f t="shared" si="13"/>
        <v/>
      </c>
      <c r="M147" s="121" t="str">
        <f>IF(TRIM(B147)="","",IF(OR(VLOOKUP(TRIM(B147),'Logistic Catalogue'!A:R,18,0)=285,VLOOKUP(TRIM(B147),'Logistic Catalogue'!A:R,18,0)=286,VLOOKUP(TRIM(B147),'Logistic Catalogue'!A:S,19,0)&lt;&gt;"1000003"),"Confirmation of Country of Origin by SEVN",""))</f>
        <v/>
      </c>
      <c r="N147" s="136" t="str">
        <f>IF(TRIM(B147)="","",VLOOKUP(B147,'Logistic Catalogue'!A:N,14,0))</f>
        <v/>
      </c>
      <c r="O147" s="136" t="str">
        <f>IF(TRIM(B147)="","",VLOOKUP(B147,'Logistic Catalogue'!A:O,15,0))</f>
        <v/>
      </c>
      <c r="P147" s="136" t="str">
        <f>IF(TRIM(B147)="","",VLOOKUP(TRIM(B147),'Logistic Catalogue'!A:P,16,0))</f>
        <v/>
      </c>
      <c r="Q147" s="175" t="str">
        <f>IF(TRIM(B147)="","",VLOOKUP(B147,'Logistic Catalogue'!A:Q,17,0)*C147)</f>
        <v/>
      </c>
      <c r="S147" s="23" t="str">
        <f>IF(TRIM(B147)="","",IF($B$6="HO CHI MINH",VLOOKUP(TRIM(B147),'Logistic Catalogue'!A:D,4,FALSE),IF($B$6="HANOI",VLOOKUP(TRIM(B147),'Logistic Catalogue'!A:F,6,FALSE),"")))</f>
        <v/>
      </c>
      <c r="T147" s="23" t="str">
        <f t="shared" si="12"/>
        <v/>
      </c>
      <c r="U147" s="23">
        <f>IF(D147="Stock",VLOOKUP($L$6,Link!A:D,3,FALSE),VLOOKUP($L$6,Link!A:D,4,FALSE))</f>
        <v>1</v>
      </c>
      <c r="V147" s="65" t="str">
        <f>IF(TRIM(B147)="","",VLOOKUP(TRIM(B147),'Logistic Catalogue'!A:S,19,0))</f>
        <v/>
      </c>
    </row>
    <row r="148" spans="1:22" ht="13">
      <c r="A148" s="67">
        <v>133</v>
      </c>
      <c r="B148" s="11"/>
      <c r="C148" s="13"/>
      <c r="D148" s="118" t="str">
        <f>IF(TRIM(B148)="","",IF($B$6="HO CHI MINH",VLOOKUP(TRIM(B148),'Logistic Catalogue'!A:O,2,0),VLOOKUP(TRIM(B148),'Logistic Catalogue'!A:C,3,0)))</f>
        <v/>
      </c>
      <c r="E148" s="118" t="str">
        <f t="shared" si="10"/>
        <v/>
      </c>
      <c r="F148" s="118" t="str">
        <f>IF(TRIM(B148)="","",IF(AND(D148="Stock",$B$6="HANOI"),VLOOKUP(TRIM(B148),'Logistic Catalogue'!$A:$G,7,0),IF(AND(D148="Stock",$B$6="HO CHI MINH"),VLOOKUP(TRIM(B148),'Logistic Catalogue'!$A:$E,5,0),IF($B$6="HANOI",VLOOKUP(TRIM(B148),'Logistic Catalogue'!$A:$G,7,0),VLOOKUP(TRIM(B148),'Logistic Catalogue'!$A:$E,5,0)))))</f>
        <v/>
      </c>
      <c r="G148" s="122" t="str">
        <f>IF(TRIM(B148)="","",(VLOOKUP(TRIM(B148),'Logistic Catalogue'!A:O,8,0)))</f>
        <v/>
      </c>
      <c r="H148" s="122" t="str">
        <f>IF(TRIM(B148)="","",(VLOOKUP(TRIM(B148),'Logistic Catalogue'!A:O,9,0)))</f>
        <v/>
      </c>
      <c r="I148" s="119" t="str">
        <f>IF(TRIM(B148)="","",IF($B$6="HO CHI MINH",IF(VLOOKUP(TRIM(B148),'Logistic Catalogue'!A:O,10,0)=0,"-",VLOOKUP(TRIM(B148),'Logistic Catalogue'!A:O,10,0)),IF($B$6="HANOI",IF(VLOOKUP(TRIM(B148),'Logistic Catalogue'!A:K,11,0)=0,"-",VLOOKUP(TRIM(B148),'Logistic Catalogue'!A:K,11,0)),"-")))</f>
        <v/>
      </c>
      <c r="J148" s="123" t="str">
        <f>IF(TRIM(B148)="","",VLOOKUP(TRIM(B148),'Logistic Catalogue'!A:O,13,0))</f>
        <v/>
      </c>
      <c r="K148" s="120" t="str">
        <f t="shared" si="11"/>
        <v/>
      </c>
      <c r="L148" s="124" t="str">
        <f t="shared" si="13"/>
        <v/>
      </c>
      <c r="M148" s="121" t="str">
        <f>IF(TRIM(B148)="","",IF(OR(VLOOKUP(TRIM(B148),'Logistic Catalogue'!A:R,18,0)=285,VLOOKUP(TRIM(B148),'Logistic Catalogue'!A:R,18,0)=286,VLOOKUP(TRIM(B148),'Logistic Catalogue'!A:S,19,0)&lt;&gt;"1000003"),"Confirmation of Country of Origin by SEVN",""))</f>
        <v/>
      </c>
      <c r="N148" s="136" t="str">
        <f>IF(TRIM(B148)="","",VLOOKUP(B148,'Logistic Catalogue'!A:N,14,0))</f>
        <v/>
      </c>
      <c r="O148" s="136" t="str">
        <f>IF(TRIM(B148)="","",VLOOKUP(B148,'Logistic Catalogue'!A:O,15,0))</f>
        <v/>
      </c>
      <c r="P148" s="136" t="str">
        <f>IF(TRIM(B148)="","",VLOOKUP(TRIM(B148),'Logistic Catalogue'!A:P,16,0))</f>
        <v/>
      </c>
      <c r="Q148" s="175" t="str">
        <f>IF(TRIM(B148)="","",VLOOKUP(B148,'Logistic Catalogue'!A:Q,17,0)*C148)</f>
        <v/>
      </c>
      <c r="S148" s="23" t="str">
        <f>IF(TRIM(B148)="","",IF($B$6="HO CHI MINH",VLOOKUP(TRIM(B148),'Logistic Catalogue'!A:D,4,FALSE),IF($B$6="HANOI",VLOOKUP(TRIM(B148),'Logistic Catalogue'!A:F,6,FALSE),"")))</f>
        <v/>
      </c>
      <c r="T148" s="23" t="str">
        <f t="shared" si="12"/>
        <v/>
      </c>
      <c r="U148" s="23">
        <f>IF(D148="Stock",VLOOKUP($L$6,Link!A:D,3,FALSE),VLOOKUP($L$6,Link!A:D,4,FALSE))</f>
        <v>1</v>
      </c>
      <c r="V148" s="65" t="str">
        <f>IF(TRIM(B148)="","",VLOOKUP(TRIM(B148),'Logistic Catalogue'!A:S,19,0))</f>
        <v/>
      </c>
    </row>
    <row r="149" spans="1:22" ht="13">
      <c r="A149" s="139">
        <v>134</v>
      </c>
      <c r="B149" s="11"/>
      <c r="C149" s="13"/>
      <c r="D149" s="118" t="str">
        <f>IF(TRIM(B149)="","",IF($B$6="HO CHI MINH",VLOOKUP(TRIM(B149),'Logistic Catalogue'!A:O,2,0),VLOOKUP(TRIM(B149),'Logistic Catalogue'!A:C,3,0)))</f>
        <v/>
      </c>
      <c r="E149" s="118" t="str">
        <f t="shared" si="10"/>
        <v/>
      </c>
      <c r="F149" s="118" t="str">
        <f>IF(TRIM(B149)="","",IF(AND(D149="Stock",$B$6="HANOI"),VLOOKUP(TRIM(B149),'Logistic Catalogue'!$A:$G,7,0),IF(AND(D149="Stock",$B$6="HO CHI MINH"),VLOOKUP(TRIM(B149),'Logistic Catalogue'!$A:$E,5,0),IF($B$6="HANOI",VLOOKUP(TRIM(B149),'Logistic Catalogue'!$A:$G,7,0),VLOOKUP(TRIM(B149),'Logistic Catalogue'!$A:$E,5,0)))))</f>
        <v/>
      </c>
      <c r="G149" s="122" t="str">
        <f>IF(TRIM(B149)="","",(VLOOKUP(TRIM(B149),'Logistic Catalogue'!A:O,8,0)))</f>
        <v/>
      </c>
      <c r="H149" s="122" t="str">
        <f>IF(TRIM(B149)="","",(VLOOKUP(TRIM(B149),'Logistic Catalogue'!A:O,9,0)))</f>
        <v/>
      </c>
      <c r="I149" s="119" t="str">
        <f>IF(TRIM(B149)="","",IF($B$6="HO CHI MINH",IF(VLOOKUP(TRIM(B149),'Logistic Catalogue'!A:O,10,0)=0,"-",VLOOKUP(TRIM(B149),'Logistic Catalogue'!A:O,10,0)),IF($B$6="HANOI",IF(VLOOKUP(TRIM(B149),'Logistic Catalogue'!A:K,11,0)=0,"-",VLOOKUP(TRIM(B149),'Logistic Catalogue'!A:K,11,0)),"-")))</f>
        <v/>
      </c>
      <c r="J149" s="123" t="str">
        <f>IF(TRIM(B149)="","",VLOOKUP(TRIM(B149),'Logistic Catalogue'!A:O,13,0))</f>
        <v/>
      </c>
      <c r="K149" s="120" t="str">
        <f t="shared" si="11"/>
        <v/>
      </c>
      <c r="L149" s="124" t="str">
        <f t="shared" si="13"/>
        <v/>
      </c>
      <c r="M149" s="121" t="str">
        <f>IF(TRIM(B149)="","",IF(OR(VLOOKUP(TRIM(B149),'Logistic Catalogue'!A:R,18,0)=285,VLOOKUP(TRIM(B149),'Logistic Catalogue'!A:R,18,0)=286,VLOOKUP(TRIM(B149),'Logistic Catalogue'!A:S,19,0)&lt;&gt;"1000003"),"Confirmation of Country of Origin by SEVN",""))</f>
        <v/>
      </c>
      <c r="N149" s="136" t="str">
        <f>IF(TRIM(B149)="","",VLOOKUP(B149,'Logistic Catalogue'!A:N,14,0))</f>
        <v/>
      </c>
      <c r="O149" s="136" t="str">
        <f>IF(TRIM(B149)="","",VLOOKUP(B149,'Logistic Catalogue'!A:O,15,0))</f>
        <v/>
      </c>
      <c r="P149" s="136" t="str">
        <f>IF(TRIM(B149)="","",VLOOKUP(TRIM(B149),'Logistic Catalogue'!A:P,16,0))</f>
        <v/>
      </c>
      <c r="Q149" s="175" t="str">
        <f>IF(TRIM(B149)="","",VLOOKUP(B149,'Logistic Catalogue'!A:Q,17,0)*C149)</f>
        <v/>
      </c>
      <c r="S149" s="23" t="str">
        <f>IF(TRIM(B149)="","",IF($B$6="HO CHI MINH",VLOOKUP(TRIM(B149),'Logistic Catalogue'!A:D,4,FALSE),IF($B$6="HANOI",VLOOKUP(TRIM(B149),'Logistic Catalogue'!A:F,6,FALSE),"")))</f>
        <v/>
      </c>
      <c r="T149" s="23" t="str">
        <f t="shared" si="12"/>
        <v/>
      </c>
      <c r="U149" s="23">
        <f>IF(D149="Stock",VLOOKUP($L$6,Link!A:D,3,FALSE),VLOOKUP($L$6,Link!A:D,4,FALSE))</f>
        <v>1</v>
      </c>
      <c r="V149" s="65" t="str">
        <f>IF(TRIM(B149)="","",VLOOKUP(TRIM(B149),'Logistic Catalogue'!A:S,19,0))</f>
        <v/>
      </c>
    </row>
    <row r="150" spans="1:22" ht="13">
      <c r="A150" s="67">
        <v>135</v>
      </c>
      <c r="B150" s="11"/>
      <c r="C150" s="13"/>
      <c r="D150" s="118" t="str">
        <f>IF(TRIM(B150)="","",IF($B$6="HO CHI MINH",VLOOKUP(TRIM(B150),'Logistic Catalogue'!A:O,2,0),VLOOKUP(TRIM(B150),'Logistic Catalogue'!A:C,3,0)))</f>
        <v/>
      </c>
      <c r="E150" s="118" t="str">
        <f t="shared" si="10"/>
        <v/>
      </c>
      <c r="F150" s="118" t="str">
        <f>IF(TRIM(B150)="","",IF(AND(D150="Stock",$B$6="HANOI"),VLOOKUP(TRIM(B150),'Logistic Catalogue'!$A:$G,7,0),IF(AND(D150="Stock",$B$6="HO CHI MINH"),VLOOKUP(TRIM(B150),'Logistic Catalogue'!$A:$E,5,0),IF($B$6="HANOI",VLOOKUP(TRIM(B150),'Logistic Catalogue'!$A:$G,7,0),VLOOKUP(TRIM(B150),'Logistic Catalogue'!$A:$E,5,0)))))</f>
        <v/>
      </c>
      <c r="G150" s="122" t="str">
        <f>IF(TRIM(B150)="","",(VLOOKUP(TRIM(B150),'Logistic Catalogue'!A:O,8,0)))</f>
        <v/>
      </c>
      <c r="H150" s="122" t="str">
        <f>IF(TRIM(B150)="","",(VLOOKUP(TRIM(B150),'Logistic Catalogue'!A:O,9,0)))</f>
        <v/>
      </c>
      <c r="I150" s="119" t="str">
        <f>IF(TRIM(B150)="","",IF($B$6="HO CHI MINH",IF(VLOOKUP(TRIM(B150),'Logistic Catalogue'!A:O,10,0)=0,"-",VLOOKUP(TRIM(B150),'Logistic Catalogue'!A:O,10,0)),IF($B$6="HANOI",IF(VLOOKUP(TRIM(B150),'Logistic Catalogue'!A:K,11,0)=0,"-",VLOOKUP(TRIM(B150),'Logistic Catalogue'!A:K,11,0)),"-")))</f>
        <v/>
      </c>
      <c r="J150" s="123" t="str">
        <f>IF(TRIM(B150)="","",VLOOKUP(TRIM(B150),'Logistic Catalogue'!A:O,13,0))</f>
        <v/>
      </c>
      <c r="K150" s="120" t="str">
        <f t="shared" si="11"/>
        <v/>
      </c>
      <c r="L150" s="124" t="str">
        <f t="shared" si="13"/>
        <v/>
      </c>
      <c r="M150" s="121" t="str">
        <f>IF(TRIM(B150)="","",IF(OR(VLOOKUP(TRIM(B150),'Logistic Catalogue'!A:R,18,0)=285,VLOOKUP(TRIM(B150),'Logistic Catalogue'!A:R,18,0)=286,VLOOKUP(TRIM(B150),'Logistic Catalogue'!A:S,19,0)&lt;&gt;"1000003"),"Confirmation of Country of Origin by SEVN",""))</f>
        <v/>
      </c>
      <c r="N150" s="136" t="str">
        <f>IF(TRIM(B150)="","",VLOOKUP(B150,'Logistic Catalogue'!A:N,14,0))</f>
        <v/>
      </c>
      <c r="O150" s="136" t="str">
        <f>IF(TRIM(B150)="","",VLOOKUP(B150,'Logistic Catalogue'!A:O,15,0))</f>
        <v/>
      </c>
      <c r="P150" s="136" t="str">
        <f>IF(TRIM(B150)="","",VLOOKUP(TRIM(B150),'Logistic Catalogue'!A:P,16,0))</f>
        <v/>
      </c>
      <c r="Q150" s="175" t="str">
        <f>IF(TRIM(B150)="","",VLOOKUP(B150,'Logistic Catalogue'!A:Q,17,0)*C150)</f>
        <v/>
      </c>
      <c r="S150" s="23" t="str">
        <f>IF(TRIM(B150)="","",IF($B$6="HO CHI MINH",VLOOKUP(TRIM(B150),'Logistic Catalogue'!A:D,4,FALSE),IF($B$6="HANOI",VLOOKUP(TRIM(B150),'Logistic Catalogue'!A:F,6,FALSE),"")))</f>
        <v/>
      </c>
      <c r="T150" s="23" t="str">
        <f t="shared" si="12"/>
        <v/>
      </c>
      <c r="U150" s="23">
        <f>IF(D150="Stock",VLOOKUP($L$6,Link!A:D,3,FALSE),VLOOKUP($L$6,Link!A:D,4,FALSE))</f>
        <v>1</v>
      </c>
      <c r="V150" s="65" t="str">
        <f>IF(TRIM(B150)="","",VLOOKUP(TRIM(B150),'Logistic Catalogue'!A:S,19,0))</f>
        <v/>
      </c>
    </row>
    <row r="151" spans="1:22" ht="13">
      <c r="A151" s="139">
        <v>136</v>
      </c>
      <c r="B151" s="11"/>
      <c r="C151" s="13"/>
      <c r="D151" s="118" t="str">
        <f>IF(TRIM(B151)="","",IF($B$6="HO CHI MINH",VLOOKUP(TRIM(B151),'Logistic Catalogue'!A:O,2,0),VLOOKUP(TRIM(B151),'Logistic Catalogue'!A:C,3,0)))</f>
        <v/>
      </c>
      <c r="E151" s="118" t="str">
        <f t="shared" si="10"/>
        <v/>
      </c>
      <c r="F151" s="118" t="str">
        <f>IF(TRIM(B151)="","",IF(AND(D151="Stock",$B$6="HANOI"),VLOOKUP(TRIM(B151),'Logistic Catalogue'!$A:$G,7,0),IF(AND(D151="Stock",$B$6="HO CHI MINH"),VLOOKUP(TRIM(B151),'Logistic Catalogue'!$A:$E,5,0),IF($B$6="HANOI",VLOOKUP(TRIM(B151),'Logistic Catalogue'!$A:$G,7,0),VLOOKUP(TRIM(B151),'Logistic Catalogue'!$A:$E,5,0)))))</f>
        <v/>
      </c>
      <c r="G151" s="122" t="str">
        <f>IF(TRIM(B151)="","",(VLOOKUP(TRIM(B151),'Logistic Catalogue'!A:O,8,0)))</f>
        <v/>
      </c>
      <c r="H151" s="122" t="str">
        <f>IF(TRIM(B151)="","",(VLOOKUP(TRIM(B151),'Logistic Catalogue'!A:O,9,0)))</f>
        <v/>
      </c>
      <c r="I151" s="119" t="str">
        <f>IF(TRIM(B151)="","",IF($B$6="HO CHI MINH",IF(VLOOKUP(TRIM(B151),'Logistic Catalogue'!A:O,10,0)=0,"-",VLOOKUP(TRIM(B151),'Logistic Catalogue'!A:O,10,0)),IF($B$6="HANOI",IF(VLOOKUP(TRIM(B151),'Logistic Catalogue'!A:K,11,0)=0,"-",VLOOKUP(TRIM(B151),'Logistic Catalogue'!A:K,11,0)),"-")))</f>
        <v/>
      </c>
      <c r="J151" s="123" t="str">
        <f>IF(TRIM(B151)="","",VLOOKUP(TRIM(B151),'Logistic Catalogue'!A:O,13,0))</f>
        <v/>
      </c>
      <c r="K151" s="120" t="str">
        <f t="shared" si="11"/>
        <v/>
      </c>
      <c r="L151" s="124" t="str">
        <f t="shared" si="13"/>
        <v/>
      </c>
      <c r="M151" s="121" t="str">
        <f>IF(TRIM(B151)="","",IF(OR(VLOOKUP(TRIM(B151),'Logistic Catalogue'!A:R,18,0)=285,VLOOKUP(TRIM(B151),'Logistic Catalogue'!A:R,18,0)=286,VLOOKUP(TRIM(B151),'Logistic Catalogue'!A:S,19,0)&lt;&gt;"1000003"),"Confirmation of Country of Origin by SEVN",""))</f>
        <v/>
      </c>
      <c r="N151" s="136" t="str">
        <f>IF(TRIM(B151)="","",VLOOKUP(B151,'Logistic Catalogue'!A:N,14,0))</f>
        <v/>
      </c>
      <c r="O151" s="136" t="str">
        <f>IF(TRIM(B151)="","",VLOOKUP(B151,'Logistic Catalogue'!A:O,15,0))</f>
        <v/>
      </c>
      <c r="P151" s="136" t="str">
        <f>IF(TRIM(B151)="","",VLOOKUP(TRIM(B151),'Logistic Catalogue'!A:P,16,0))</f>
        <v/>
      </c>
      <c r="Q151" s="175" t="str">
        <f>IF(TRIM(B151)="","",VLOOKUP(B151,'Logistic Catalogue'!A:Q,17,0)*C151)</f>
        <v/>
      </c>
      <c r="S151" s="23" t="str">
        <f>IF(TRIM(B151)="","",IF($B$6="HO CHI MINH",VLOOKUP(TRIM(B151),'Logistic Catalogue'!A:D,4,FALSE),IF($B$6="HANOI",VLOOKUP(TRIM(B151),'Logistic Catalogue'!A:F,6,FALSE),"")))</f>
        <v/>
      </c>
      <c r="T151" s="23" t="str">
        <f t="shared" si="12"/>
        <v/>
      </c>
      <c r="U151" s="23">
        <f>IF(D151="Stock",VLOOKUP($L$6,Link!A:D,3,FALSE),VLOOKUP($L$6,Link!A:D,4,FALSE))</f>
        <v>1</v>
      </c>
      <c r="V151" s="65" t="str">
        <f>IF(TRIM(B151)="","",VLOOKUP(TRIM(B151),'Logistic Catalogue'!A:S,19,0))</f>
        <v/>
      </c>
    </row>
    <row r="152" spans="1:22" ht="13">
      <c r="A152" s="67">
        <v>137</v>
      </c>
      <c r="B152" s="11"/>
      <c r="C152" s="13"/>
      <c r="D152" s="118" t="str">
        <f>IF(TRIM(B152)="","",IF($B$6="HO CHI MINH",VLOOKUP(TRIM(B152),'Logistic Catalogue'!A:O,2,0),VLOOKUP(TRIM(B152),'Logistic Catalogue'!A:C,3,0)))</f>
        <v/>
      </c>
      <c r="E152" s="118" t="str">
        <f t="shared" si="10"/>
        <v/>
      </c>
      <c r="F152" s="118" t="str">
        <f>IF(TRIM(B152)="","",IF(AND(D152="Stock",$B$6="HANOI"),VLOOKUP(TRIM(B152),'Logistic Catalogue'!$A:$G,7,0),IF(AND(D152="Stock",$B$6="HO CHI MINH"),VLOOKUP(TRIM(B152),'Logistic Catalogue'!$A:$E,5,0),IF($B$6="HANOI",VLOOKUP(TRIM(B152),'Logistic Catalogue'!$A:$G,7,0),VLOOKUP(TRIM(B152),'Logistic Catalogue'!$A:$E,5,0)))))</f>
        <v/>
      </c>
      <c r="G152" s="122" t="str">
        <f>IF(TRIM(B152)="","",(VLOOKUP(TRIM(B152),'Logistic Catalogue'!A:O,8,0)))</f>
        <v/>
      </c>
      <c r="H152" s="122" t="str">
        <f>IF(TRIM(B152)="","",(VLOOKUP(TRIM(B152),'Logistic Catalogue'!A:O,9,0)))</f>
        <v/>
      </c>
      <c r="I152" s="119" t="str">
        <f>IF(TRIM(B152)="","",IF($B$6="HO CHI MINH",IF(VLOOKUP(TRIM(B152),'Logistic Catalogue'!A:O,10,0)=0,"-",VLOOKUP(TRIM(B152),'Logistic Catalogue'!A:O,10,0)),IF($B$6="HANOI",IF(VLOOKUP(TRIM(B152),'Logistic Catalogue'!A:K,11,0)=0,"-",VLOOKUP(TRIM(B152),'Logistic Catalogue'!A:K,11,0)),"-")))</f>
        <v/>
      </c>
      <c r="J152" s="123" t="str">
        <f>IF(TRIM(B152)="","",VLOOKUP(TRIM(B152),'Logistic Catalogue'!A:O,13,0))</f>
        <v/>
      </c>
      <c r="K152" s="120" t="str">
        <f t="shared" si="11"/>
        <v/>
      </c>
      <c r="L152" s="124" t="str">
        <f t="shared" si="13"/>
        <v/>
      </c>
      <c r="M152" s="121" t="str">
        <f>IF(TRIM(B152)="","",IF(OR(VLOOKUP(TRIM(B152),'Logistic Catalogue'!A:R,18,0)=285,VLOOKUP(TRIM(B152),'Logistic Catalogue'!A:R,18,0)=286,VLOOKUP(TRIM(B152),'Logistic Catalogue'!A:S,19,0)&lt;&gt;"1000003"),"Confirmation of Country of Origin by SEVN",""))</f>
        <v/>
      </c>
      <c r="N152" s="136" t="str">
        <f>IF(TRIM(B152)="","",VLOOKUP(B152,'Logistic Catalogue'!A:N,14,0))</f>
        <v/>
      </c>
      <c r="O152" s="136" t="str">
        <f>IF(TRIM(B152)="","",VLOOKUP(B152,'Logistic Catalogue'!A:O,15,0))</f>
        <v/>
      </c>
      <c r="P152" s="136" t="str">
        <f>IF(TRIM(B152)="","",VLOOKUP(TRIM(B152),'Logistic Catalogue'!A:P,16,0))</f>
        <v/>
      </c>
      <c r="Q152" s="175" t="str">
        <f>IF(TRIM(B152)="","",VLOOKUP(B152,'Logistic Catalogue'!A:Q,17,0)*C152)</f>
        <v/>
      </c>
      <c r="S152" s="23" t="str">
        <f>IF(TRIM(B152)="","",IF($B$6="HO CHI MINH",VLOOKUP(TRIM(B152),'Logistic Catalogue'!A:D,4,FALSE),IF($B$6="HANOI",VLOOKUP(TRIM(B152),'Logistic Catalogue'!A:F,6,FALSE),"")))</f>
        <v/>
      </c>
      <c r="T152" s="23" t="str">
        <f t="shared" si="12"/>
        <v/>
      </c>
      <c r="U152" s="23">
        <f>IF(D152="Stock",VLOOKUP($L$6,Link!A:D,3,FALSE),VLOOKUP($L$6,Link!A:D,4,FALSE))</f>
        <v>1</v>
      </c>
      <c r="V152" s="65" t="str">
        <f>IF(TRIM(B152)="","",VLOOKUP(TRIM(B152),'Logistic Catalogue'!A:S,19,0))</f>
        <v/>
      </c>
    </row>
    <row r="153" spans="1:22" ht="13">
      <c r="A153" s="139">
        <v>138</v>
      </c>
      <c r="B153" s="11"/>
      <c r="C153" s="13"/>
      <c r="D153" s="118" t="str">
        <f>IF(TRIM(B153)="","",IF($B$6="HO CHI MINH",VLOOKUP(TRIM(B153),'Logistic Catalogue'!A:O,2,0),VLOOKUP(TRIM(B153),'Logistic Catalogue'!A:C,3,0)))</f>
        <v/>
      </c>
      <c r="E153" s="118" t="str">
        <f t="shared" si="10"/>
        <v/>
      </c>
      <c r="F153" s="118" t="str">
        <f>IF(TRIM(B153)="","",IF(AND(D153="Stock",$B$6="HANOI"),VLOOKUP(TRIM(B153),'Logistic Catalogue'!$A:$G,7,0),IF(AND(D153="Stock",$B$6="HO CHI MINH"),VLOOKUP(TRIM(B153),'Logistic Catalogue'!$A:$E,5,0),IF($B$6="HANOI",VLOOKUP(TRIM(B153),'Logistic Catalogue'!$A:$G,7,0),VLOOKUP(TRIM(B153),'Logistic Catalogue'!$A:$E,5,0)))))</f>
        <v/>
      </c>
      <c r="G153" s="122" t="str">
        <f>IF(TRIM(B153)="","",(VLOOKUP(TRIM(B153),'Logistic Catalogue'!A:O,8,0)))</f>
        <v/>
      </c>
      <c r="H153" s="122" t="str">
        <f>IF(TRIM(B153)="","",(VLOOKUP(TRIM(B153),'Logistic Catalogue'!A:O,9,0)))</f>
        <v/>
      </c>
      <c r="I153" s="119" t="str">
        <f>IF(TRIM(B153)="","",IF($B$6="HO CHI MINH",IF(VLOOKUP(TRIM(B153),'Logistic Catalogue'!A:O,10,0)=0,"-",VLOOKUP(TRIM(B153),'Logistic Catalogue'!A:O,10,0)),IF($B$6="HANOI",IF(VLOOKUP(TRIM(B153),'Logistic Catalogue'!A:K,11,0)=0,"-",VLOOKUP(TRIM(B153),'Logistic Catalogue'!A:K,11,0)),"-")))</f>
        <v/>
      </c>
      <c r="J153" s="123" t="str">
        <f>IF(TRIM(B153)="","",VLOOKUP(TRIM(B153),'Logistic Catalogue'!A:O,13,0))</f>
        <v/>
      </c>
      <c r="K153" s="120" t="str">
        <f t="shared" si="11"/>
        <v/>
      </c>
      <c r="L153" s="124" t="str">
        <f t="shared" si="13"/>
        <v/>
      </c>
      <c r="M153" s="121" t="str">
        <f>IF(TRIM(B153)="","",IF(OR(VLOOKUP(TRIM(B153),'Logistic Catalogue'!A:R,18,0)=285,VLOOKUP(TRIM(B153),'Logistic Catalogue'!A:R,18,0)=286,VLOOKUP(TRIM(B153),'Logistic Catalogue'!A:S,19,0)&lt;&gt;"1000003"),"Confirmation of Country of Origin by SEVN",""))</f>
        <v/>
      </c>
      <c r="N153" s="136" t="str">
        <f>IF(TRIM(B153)="","",VLOOKUP(B153,'Logistic Catalogue'!A:N,14,0))</f>
        <v/>
      </c>
      <c r="O153" s="136" t="str">
        <f>IF(TRIM(B153)="","",VLOOKUP(B153,'Logistic Catalogue'!A:O,15,0))</f>
        <v/>
      </c>
      <c r="P153" s="136" t="str">
        <f>IF(TRIM(B153)="","",VLOOKUP(TRIM(B153),'Logistic Catalogue'!A:P,16,0))</f>
        <v/>
      </c>
      <c r="Q153" s="175" t="str">
        <f>IF(TRIM(B153)="","",VLOOKUP(B153,'Logistic Catalogue'!A:Q,17,0)*C153)</f>
        <v/>
      </c>
      <c r="S153" s="23" t="str">
        <f>IF(TRIM(B153)="","",IF($B$6="HO CHI MINH",VLOOKUP(TRIM(B153),'Logistic Catalogue'!A:D,4,FALSE),IF($B$6="HANOI",VLOOKUP(TRIM(B153),'Logistic Catalogue'!A:F,6,FALSE),"")))</f>
        <v/>
      </c>
      <c r="T153" s="23" t="str">
        <f t="shared" si="12"/>
        <v/>
      </c>
      <c r="U153" s="23">
        <f>IF(D153="Stock",VLOOKUP($L$6,Link!A:D,3,FALSE),VLOOKUP($L$6,Link!A:D,4,FALSE))</f>
        <v>1</v>
      </c>
      <c r="V153" s="65" t="str">
        <f>IF(TRIM(B153)="","",VLOOKUP(TRIM(B153),'Logistic Catalogue'!A:S,19,0))</f>
        <v/>
      </c>
    </row>
    <row r="154" spans="1:22" ht="13">
      <c r="A154" s="67">
        <v>139</v>
      </c>
      <c r="B154" s="11"/>
      <c r="C154" s="13"/>
      <c r="D154" s="118" t="str">
        <f>IF(TRIM(B154)="","",IF($B$6="HO CHI MINH",VLOOKUP(TRIM(B154),'Logistic Catalogue'!A:O,2,0),VLOOKUP(TRIM(B154),'Logistic Catalogue'!A:C,3,0)))</f>
        <v/>
      </c>
      <c r="E154" s="118" t="str">
        <f t="shared" si="10"/>
        <v/>
      </c>
      <c r="F154" s="118" t="str">
        <f>IF(TRIM(B154)="","",IF(AND(D154="Stock",$B$6="HANOI"),VLOOKUP(TRIM(B154),'Logistic Catalogue'!$A:$G,7,0),IF(AND(D154="Stock",$B$6="HO CHI MINH"),VLOOKUP(TRIM(B154),'Logistic Catalogue'!$A:$E,5,0),IF($B$6="HANOI",VLOOKUP(TRIM(B154),'Logistic Catalogue'!$A:$G,7,0),VLOOKUP(TRIM(B154),'Logistic Catalogue'!$A:$E,5,0)))))</f>
        <v/>
      </c>
      <c r="G154" s="122" t="str">
        <f>IF(TRIM(B154)="","",(VLOOKUP(TRIM(B154),'Logistic Catalogue'!A:O,8,0)))</f>
        <v/>
      </c>
      <c r="H154" s="122" t="str">
        <f>IF(TRIM(B154)="","",(VLOOKUP(TRIM(B154),'Logistic Catalogue'!A:O,9,0)))</f>
        <v/>
      </c>
      <c r="I154" s="119" t="str">
        <f>IF(TRIM(B154)="","",IF($B$6="HO CHI MINH",IF(VLOOKUP(TRIM(B154),'Logistic Catalogue'!A:O,10,0)=0,"-",VLOOKUP(TRIM(B154),'Logistic Catalogue'!A:O,10,0)),IF($B$6="HANOI",IF(VLOOKUP(TRIM(B154),'Logistic Catalogue'!A:K,11,0)=0,"-",VLOOKUP(TRIM(B154),'Logistic Catalogue'!A:K,11,0)),"-")))</f>
        <v/>
      </c>
      <c r="J154" s="123" t="str">
        <f>IF(TRIM(B154)="","",VLOOKUP(TRIM(B154),'Logistic Catalogue'!A:O,13,0))</f>
        <v/>
      </c>
      <c r="K154" s="120" t="str">
        <f t="shared" si="11"/>
        <v/>
      </c>
      <c r="L154" s="124" t="str">
        <f t="shared" si="13"/>
        <v/>
      </c>
      <c r="M154" s="121" t="str">
        <f>IF(TRIM(B154)="","",IF(OR(VLOOKUP(TRIM(B154),'Logistic Catalogue'!A:R,18,0)=285,VLOOKUP(TRIM(B154),'Logistic Catalogue'!A:R,18,0)=286,VLOOKUP(TRIM(B154),'Logistic Catalogue'!A:S,19,0)&lt;&gt;"1000003"),"Confirmation of Country of Origin by SEVN",""))</f>
        <v/>
      </c>
      <c r="N154" s="136" t="str">
        <f>IF(TRIM(B154)="","",VLOOKUP(B154,'Logistic Catalogue'!A:N,14,0))</f>
        <v/>
      </c>
      <c r="O154" s="136" t="str">
        <f>IF(TRIM(B154)="","",VLOOKUP(B154,'Logistic Catalogue'!A:O,15,0))</f>
        <v/>
      </c>
      <c r="P154" s="136" t="str">
        <f>IF(TRIM(B154)="","",VLOOKUP(TRIM(B154),'Logistic Catalogue'!A:P,16,0))</f>
        <v/>
      </c>
      <c r="Q154" s="175" t="str">
        <f>IF(TRIM(B154)="","",VLOOKUP(B154,'Logistic Catalogue'!A:Q,17,0)*C154)</f>
        <v/>
      </c>
      <c r="S154" s="23" t="str">
        <f>IF(TRIM(B154)="","",IF($B$6="HO CHI MINH",VLOOKUP(TRIM(B154),'Logistic Catalogue'!A:D,4,FALSE),IF($B$6="HANOI",VLOOKUP(TRIM(B154),'Logistic Catalogue'!A:F,6,FALSE),"")))</f>
        <v/>
      </c>
      <c r="T154" s="23" t="str">
        <f t="shared" si="12"/>
        <v/>
      </c>
      <c r="U154" s="23">
        <f>IF(D154="Stock",VLOOKUP($L$6,Link!A:D,3,FALSE),VLOOKUP($L$6,Link!A:D,4,FALSE))</f>
        <v>1</v>
      </c>
      <c r="V154" s="65" t="str">
        <f>IF(TRIM(B154)="","",VLOOKUP(TRIM(B154),'Logistic Catalogue'!A:S,19,0))</f>
        <v/>
      </c>
    </row>
    <row r="155" spans="1:22" ht="13">
      <c r="A155" s="139">
        <v>140</v>
      </c>
      <c r="B155" s="11"/>
      <c r="C155" s="13"/>
      <c r="D155" s="118" t="str">
        <f>IF(TRIM(B155)="","",IF($B$6="HO CHI MINH",VLOOKUP(TRIM(B155),'Logistic Catalogue'!A:O,2,0),VLOOKUP(TRIM(B155),'Logistic Catalogue'!A:C,3,0)))</f>
        <v/>
      </c>
      <c r="E155" s="118" t="str">
        <f t="shared" si="10"/>
        <v/>
      </c>
      <c r="F155" s="118" t="str">
        <f>IF(TRIM(B155)="","",IF(AND(D155="Stock",$B$6="HANOI"),VLOOKUP(TRIM(B155),'Logistic Catalogue'!$A:$G,7,0),IF(AND(D155="Stock",$B$6="HO CHI MINH"),VLOOKUP(TRIM(B155),'Logistic Catalogue'!$A:$E,5,0),IF($B$6="HANOI",VLOOKUP(TRIM(B155),'Logistic Catalogue'!$A:$G,7,0),VLOOKUP(TRIM(B155),'Logistic Catalogue'!$A:$E,5,0)))))</f>
        <v/>
      </c>
      <c r="G155" s="122" t="str">
        <f>IF(TRIM(B155)="","",(VLOOKUP(TRIM(B155),'Logistic Catalogue'!A:O,8,0)))</f>
        <v/>
      </c>
      <c r="H155" s="122" t="str">
        <f>IF(TRIM(B155)="","",(VLOOKUP(TRIM(B155),'Logistic Catalogue'!A:O,9,0)))</f>
        <v/>
      </c>
      <c r="I155" s="119" t="str">
        <f>IF(TRIM(B155)="","",IF($B$6="HO CHI MINH",IF(VLOOKUP(TRIM(B155),'Logistic Catalogue'!A:O,10,0)=0,"-",VLOOKUP(TRIM(B155),'Logistic Catalogue'!A:O,10,0)),IF($B$6="HANOI",IF(VLOOKUP(TRIM(B155),'Logistic Catalogue'!A:K,11,0)=0,"-",VLOOKUP(TRIM(B155),'Logistic Catalogue'!A:K,11,0)),"-")))</f>
        <v/>
      </c>
      <c r="J155" s="123" t="str">
        <f>IF(TRIM(B155)="","",VLOOKUP(TRIM(B155),'Logistic Catalogue'!A:O,13,0))</f>
        <v/>
      </c>
      <c r="K155" s="120" t="str">
        <f t="shared" si="11"/>
        <v/>
      </c>
      <c r="L155" s="124" t="str">
        <f t="shared" si="13"/>
        <v/>
      </c>
      <c r="M155" s="121" t="str">
        <f>IF(TRIM(B155)="","",IF(OR(VLOOKUP(TRIM(B155),'Logistic Catalogue'!A:R,18,0)=285,VLOOKUP(TRIM(B155),'Logistic Catalogue'!A:R,18,0)=286,VLOOKUP(TRIM(B155),'Logistic Catalogue'!A:S,19,0)&lt;&gt;"1000003"),"Confirmation of Country of Origin by SEVN",""))</f>
        <v/>
      </c>
      <c r="N155" s="136" t="str">
        <f>IF(TRIM(B155)="","",VLOOKUP(B155,'Logistic Catalogue'!A:N,14,0))</f>
        <v/>
      </c>
      <c r="O155" s="136" t="str">
        <f>IF(TRIM(B155)="","",VLOOKUP(B155,'Logistic Catalogue'!A:O,15,0))</f>
        <v/>
      </c>
      <c r="P155" s="136" t="str">
        <f>IF(TRIM(B155)="","",VLOOKUP(TRIM(B155),'Logistic Catalogue'!A:P,16,0))</f>
        <v/>
      </c>
      <c r="Q155" s="175" t="str">
        <f>IF(TRIM(B155)="","",VLOOKUP(B155,'Logistic Catalogue'!A:Q,17,0)*C155)</f>
        <v/>
      </c>
      <c r="S155" s="23" t="str">
        <f>IF(TRIM(B155)="","",IF($B$6="HO CHI MINH",VLOOKUP(TRIM(B155),'Logistic Catalogue'!A:D,4,FALSE),IF($B$6="HANOI",VLOOKUP(TRIM(B155),'Logistic Catalogue'!A:F,6,FALSE),"")))</f>
        <v/>
      </c>
      <c r="T155" s="23" t="str">
        <f t="shared" si="12"/>
        <v/>
      </c>
      <c r="U155" s="23">
        <f>IF(D155="Stock",VLOOKUP($L$6,Link!A:D,3,FALSE),VLOOKUP($L$6,Link!A:D,4,FALSE))</f>
        <v>1</v>
      </c>
      <c r="V155" s="65" t="str">
        <f>IF(TRIM(B155)="","",VLOOKUP(TRIM(B155),'Logistic Catalogue'!A:S,19,0))</f>
        <v/>
      </c>
    </row>
    <row r="156" spans="1:22" ht="13">
      <c r="A156" s="67">
        <v>141</v>
      </c>
      <c r="B156" s="11"/>
      <c r="C156" s="13"/>
      <c r="D156" s="118" t="str">
        <f>IF(TRIM(B156)="","",IF($B$6="HO CHI MINH",VLOOKUP(TRIM(B156),'Logistic Catalogue'!A:O,2,0),VLOOKUP(TRIM(B156),'Logistic Catalogue'!A:C,3,0)))</f>
        <v/>
      </c>
      <c r="E156" s="118" t="str">
        <f t="shared" si="10"/>
        <v/>
      </c>
      <c r="F156" s="118" t="str">
        <f>IF(TRIM(B156)="","",IF(AND(D156="Stock",$B$6="HANOI"),VLOOKUP(TRIM(B156),'Logistic Catalogue'!$A:$G,7,0),IF(AND(D156="Stock",$B$6="HO CHI MINH"),VLOOKUP(TRIM(B156),'Logistic Catalogue'!$A:$E,5,0),IF($B$6="HANOI",VLOOKUP(TRIM(B156),'Logistic Catalogue'!$A:$G,7,0),VLOOKUP(TRIM(B156),'Logistic Catalogue'!$A:$E,5,0)))))</f>
        <v/>
      </c>
      <c r="G156" s="122" t="str">
        <f>IF(TRIM(B156)="","",(VLOOKUP(TRIM(B156),'Logistic Catalogue'!A:O,8,0)))</f>
        <v/>
      </c>
      <c r="H156" s="122" t="str">
        <f>IF(TRIM(B156)="","",(VLOOKUP(TRIM(B156),'Logistic Catalogue'!A:O,9,0)))</f>
        <v/>
      </c>
      <c r="I156" s="119" t="str">
        <f>IF(TRIM(B156)="","",IF($B$6="HO CHI MINH",IF(VLOOKUP(TRIM(B156),'Logistic Catalogue'!A:O,10,0)=0,"-",VLOOKUP(TRIM(B156),'Logistic Catalogue'!A:O,10,0)),IF($B$6="HANOI",IF(VLOOKUP(TRIM(B156),'Logistic Catalogue'!A:K,11,0)=0,"-",VLOOKUP(TRIM(B156),'Logistic Catalogue'!A:K,11,0)),"-")))</f>
        <v/>
      </c>
      <c r="J156" s="123" t="str">
        <f>IF(TRIM(B156)="","",VLOOKUP(TRIM(B156),'Logistic Catalogue'!A:O,13,0))</f>
        <v/>
      </c>
      <c r="K156" s="120" t="str">
        <f t="shared" si="11"/>
        <v/>
      </c>
      <c r="L156" s="124" t="str">
        <f t="shared" si="13"/>
        <v/>
      </c>
      <c r="M156" s="121" t="str">
        <f>IF(TRIM(B156)="","",IF(OR(VLOOKUP(TRIM(B156),'Logistic Catalogue'!A:R,18,0)=285,VLOOKUP(TRIM(B156),'Logistic Catalogue'!A:R,18,0)=286,VLOOKUP(TRIM(B156),'Logistic Catalogue'!A:S,19,0)&lt;&gt;"1000003"),"Confirmation of Country of Origin by SEVN",""))</f>
        <v/>
      </c>
      <c r="N156" s="136" t="str">
        <f>IF(TRIM(B156)="","",VLOOKUP(B156,'Logistic Catalogue'!A:N,14,0))</f>
        <v/>
      </c>
      <c r="O156" s="136" t="str">
        <f>IF(TRIM(B156)="","",VLOOKUP(B156,'Logistic Catalogue'!A:O,15,0))</f>
        <v/>
      </c>
      <c r="P156" s="136" t="str">
        <f>IF(TRIM(B156)="","",VLOOKUP(TRIM(B156),'Logistic Catalogue'!A:P,16,0))</f>
        <v/>
      </c>
      <c r="Q156" s="175" t="str">
        <f>IF(TRIM(B156)="","",VLOOKUP(B156,'Logistic Catalogue'!A:Q,17,0)*C156)</f>
        <v/>
      </c>
      <c r="S156" s="23" t="str">
        <f>IF(TRIM(B156)="","",IF($B$6="HO CHI MINH",VLOOKUP(TRIM(B156),'Logistic Catalogue'!A:D,4,FALSE),IF($B$6="HANOI",VLOOKUP(TRIM(B156),'Logistic Catalogue'!A:F,6,FALSE),"")))</f>
        <v/>
      </c>
      <c r="T156" s="23" t="str">
        <f t="shared" si="12"/>
        <v/>
      </c>
      <c r="U156" s="23">
        <f>IF(D156="Stock",VLOOKUP($L$6,Link!A:D,3,FALSE),VLOOKUP($L$6,Link!A:D,4,FALSE))</f>
        <v>1</v>
      </c>
      <c r="V156" s="65" t="str">
        <f>IF(TRIM(B156)="","",VLOOKUP(TRIM(B156),'Logistic Catalogue'!A:S,19,0))</f>
        <v/>
      </c>
    </row>
    <row r="157" spans="1:22" ht="13">
      <c r="A157" s="139">
        <v>142</v>
      </c>
      <c r="B157" s="11"/>
      <c r="C157" s="13"/>
      <c r="D157" s="118" t="str">
        <f>IF(TRIM(B157)="","",IF($B$6="HO CHI MINH",VLOOKUP(TRIM(B157),'Logistic Catalogue'!A:O,2,0),VLOOKUP(TRIM(B157),'Logistic Catalogue'!A:C,3,0)))</f>
        <v/>
      </c>
      <c r="E157" s="118" t="str">
        <f t="shared" si="10"/>
        <v/>
      </c>
      <c r="F157" s="118" t="str">
        <f>IF(TRIM(B157)="","",IF(AND(D157="Stock",$B$6="HANOI"),VLOOKUP(TRIM(B157),'Logistic Catalogue'!$A:$G,7,0),IF(AND(D157="Stock",$B$6="HO CHI MINH"),VLOOKUP(TRIM(B157),'Logistic Catalogue'!$A:$E,5,0),IF($B$6="HANOI",VLOOKUP(TRIM(B157),'Logistic Catalogue'!$A:$G,7,0),VLOOKUP(TRIM(B157),'Logistic Catalogue'!$A:$E,5,0)))))</f>
        <v/>
      </c>
      <c r="G157" s="122" t="str">
        <f>IF(TRIM(B157)="","",(VLOOKUP(TRIM(B157),'Logistic Catalogue'!A:O,8,0)))</f>
        <v/>
      </c>
      <c r="H157" s="122" t="str">
        <f>IF(TRIM(B157)="","",(VLOOKUP(TRIM(B157),'Logistic Catalogue'!A:O,9,0)))</f>
        <v/>
      </c>
      <c r="I157" s="119" t="str">
        <f>IF(TRIM(B157)="","",IF($B$6="HO CHI MINH",IF(VLOOKUP(TRIM(B157),'Logistic Catalogue'!A:O,10,0)=0,"-",VLOOKUP(TRIM(B157),'Logistic Catalogue'!A:O,10,0)),IF($B$6="HANOI",IF(VLOOKUP(TRIM(B157),'Logistic Catalogue'!A:K,11,0)=0,"-",VLOOKUP(TRIM(B157),'Logistic Catalogue'!A:K,11,0)),"-")))</f>
        <v/>
      </c>
      <c r="J157" s="123" t="str">
        <f>IF(TRIM(B157)="","",VLOOKUP(TRIM(B157),'Logistic Catalogue'!A:O,13,0))</f>
        <v/>
      </c>
      <c r="K157" s="120" t="str">
        <f t="shared" si="11"/>
        <v/>
      </c>
      <c r="L157" s="124" t="str">
        <f t="shared" si="13"/>
        <v/>
      </c>
      <c r="M157" s="121" t="str">
        <f>IF(TRIM(B157)="","",IF(OR(VLOOKUP(TRIM(B157),'Logistic Catalogue'!A:R,18,0)=285,VLOOKUP(TRIM(B157),'Logistic Catalogue'!A:R,18,0)=286,VLOOKUP(TRIM(B157),'Logistic Catalogue'!A:S,19,0)&lt;&gt;"1000003"),"Confirmation of Country of Origin by SEVN",""))</f>
        <v/>
      </c>
      <c r="N157" s="136" t="str">
        <f>IF(TRIM(B157)="","",VLOOKUP(B157,'Logistic Catalogue'!A:N,14,0))</f>
        <v/>
      </c>
      <c r="O157" s="136" t="str">
        <f>IF(TRIM(B157)="","",VLOOKUP(B157,'Logistic Catalogue'!A:O,15,0))</f>
        <v/>
      </c>
      <c r="P157" s="136" t="str">
        <f>IF(TRIM(B157)="","",VLOOKUP(TRIM(B157),'Logistic Catalogue'!A:P,16,0))</f>
        <v/>
      </c>
      <c r="Q157" s="175" t="str">
        <f>IF(TRIM(B157)="","",VLOOKUP(B157,'Logistic Catalogue'!A:Q,17,0)*C157)</f>
        <v/>
      </c>
      <c r="S157" s="23" t="str">
        <f>IF(TRIM(B157)="","",IF($B$6="HO CHI MINH",VLOOKUP(TRIM(B157),'Logistic Catalogue'!A:D,4,FALSE),IF($B$6="HANOI",VLOOKUP(TRIM(B157),'Logistic Catalogue'!A:F,6,FALSE),"")))</f>
        <v/>
      </c>
      <c r="T157" s="23" t="str">
        <f t="shared" si="12"/>
        <v/>
      </c>
      <c r="U157" s="23">
        <f>IF(D157="Stock",VLOOKUP($L$6,Link!A:D,3,FALSE),VLOOKUP($L$6,Link!A:D,4,FALSE))</f>
        <v>1</v>
      </c>
      <c r="V157" s="65" t="str">
        <f>IF(TRIM(B157)="","",VLOOKUP(TRIM(B157),'Logistic Catalogue'!A:S,19,0))</f>
        <v/>
      </c>
    </row>
    <row r="158" spans="1:22" ht="13">
      <c r="A158" s="67">
        <v>143</v>
      </c>
      <c r="B158" s="11"/>
      <c r="C158" s="13"/>
      <c r="D158" s="118" t="str">
        <f>IF(TRIM(B158)="","",IF($B$6="HO CHI MINH",VLOOKUP(TRIM(B158),'Logistic Catalogue'!A:O,2,0),VLOOKUP(TRIM(B158),'Logistic Catalogue'!A:C,3,0)))</f>
        <v/>
      </c>
      <c r="E158" s="118" t="str">
        <f t="shared" si="10"/>
        <v/>
      </c>
      <c r="F158" s="118" t="str">
        <f>IF(TRIM(B158)="","",IF(AND(D158="Stock",$B$6="HANOI"),VLOOKUP(TRIM(B158),'Logistic Catalogue'!$A:$G,7,0),IF(AND(D158="Stock",$B$6="HO CHI MINH"),VLOOKUP(TRIM(B158),'Logistic Catalogue'!$A:$E,5,0),IF($B$6="HANOI",VLOOKUP(TRIM(B158),'Logistic Catalogue'!$A:$G,7,0),VLOOKUP(TRIM(B158),'Logistic Catalogue'!$A:$E,5,0)))))</f>
        <v/>
      </c>
      <c r="G158" s="122" t="str">
        <f>IF(TRIM(B158)="","",(VLOOKUP(TRIM(B158),'Logistic Catalogue'!A:O,8,0)))</f>
        <v/>
      </c>
      <c r="H158" s="122" t="str">
        <f>IF(TRIM(B158)="","",(VLOOKUP(TRIM(B158),'Logistic Catalogue'!A:O,9,0)))</f>
        <v/>
      </c>
      <c r="I158" s="119" t="str">
        <f>IF(TRIM(B158)="","",IF($B$6="HO CHI MINH",IF(VLOOKUP(TRIM(B158),'Logistic Catalogue'!A:O,10,0)=0,"-",VLOOKUP(TRIM(B158),'Logistic Catalogue'!A:O,10,0)),IF($B$6="HANOI",IF(VLOOKUP(TRIM(B158),'Logistic Catalogue'!A:K,11,0)=0,"-",VLOOKUP(TRIM(B158),'Logistic Catalogue'!A:K,11,0)),"-")))</f>
        <v/>
      </c>
      <c r="J158" s="123" t="str">
        <f>IF(TRIM(B158)="","",VLOOKUP(TRIM(B158),'Logistic Catalogue'!A:O,13,0))</f>
        <v/>
      </c>
      <c r="K158" s="120" t="str">
        <f t="shared" si="11"/>
        <v/>
      </c>
      <c r="L158" s="124" t="str">
        <f t="shared" si="13"/>
        <v/>
      </c>
      <c r="M158" s="121" t="str">
        <f>IF(TRIM(B158)="","",IF(OR(VLOOKUP(TRIM(B158),'Logistic Catalogue'!A:R,18,0)=285,VLOOKUP(TRIM(B158),'Logistic Catalogue'!A:R,18,0)=286,VLOOKUP(TRIM(B158),'Logistic Catalogue'!A:S,19,0)&lt;&gt;"1000003"),"Confirmation of Country of Origin by SEVN",""))</f>
        <v/>
      </c>
      <c r="N158" s="136" t="str">
        <f>IF(TRIM(B158)="","",VLOOKUP(B158,'Logistic Catalogue'!A:N,14,0))</f>
        <v/>
      </c>
      <c r="O158" s="136" t="str">
        <f>IF(TRIM(B158)="","",VLOOKUP(B158,'Logistic Catalogue'!A:O,15,0))</f>
        <v/>
      </c>
      <c r="P158" s="136" t="str">
        <f>IF(TRIM(B158)="","",VLOOKUP(TRIM(B158),'Logistic Catalogue'!A:P,16,0))</f>
        <v/>
      </c>
      <c r="Q158" s="175" t="str">
        <f>IF(TRIM(B158)="","",VLOOKUP(B158,'Logistic Catalogue'!A:Q,17,0)*C158)</f>
        <v/>
      </c>
      <c r="S158" s="23" t="str">
        <f>IF(TRIM(B158)="","",IF($B$6="HO CHI MINH",VLOOKUP(TRIM(B158),'Logistic Catalogue'!A:D,4,FALSE),IF($B$6="HANOI",VLOOKUP(TRIM(B158),'Logistic Catalogue'!A:F,6,FALSE),"")))</f>
        <v/>
      </c>
      <c r="T158" s="23" t="str">
        <f t="shared" si="12"/>
        <v/>
      </c>
      <c r="U158" s="23">
        <f>IF(D158="Stock",VLOOKUP($L$6,Link!A:D,3,FALSE),VLOOKUP($L$6,Link!A:D,4,FALSE))</f>
        <v>1</v>
      </c>
      <c r="V158" s="65" t="str">
        <f>IF(TRIM(B158)="","",VLOOKUP(TRIM(B158),'Logistic Catalogue'!A:S,19,0))</f>
        <v/>
      </c>
    </row>
    <row r="159" spans="1:22" ht="13">
      <c r="A159" s="139">
        <v>144</v>
      </c>
      <c r="B159" s="11"/>
      <c r="C159" s="13"/>
      <c r="D159" s="118" t="str">
        <f>IF(TRIM(B159)="","",IF($B$6="HO CHI MINH",VLOOKUP(TRIM(B159),'Logistic Catalogue'!A:O,2,0),VLOOKUP(TRIM(B159),'Logistic Catalogue'!A:C,3,0)))</f>
        <v/>
      </c>
      <c r="E159" s="118" t="str">
        <f t="shared" si="10"/>
        <v/>
      </c>
      <c r="F159" s="118" t="str">
        <f>IF(TRIM(B159)="","",IF(AND(D159="Stock",$B$6="HANOI"),VLOOKUP(TRIM(B159),'Logistic Catalogue'!$A:$G,7,0),IF(AND(D159="Stock",$B$6="HO CHI MINH"),VLOOKUP(TRIM(B159),'Logistic Catalogue'!$A:$E,5,0),IF($B$6="HANOI",VLOOKUP(TRIM(B159),'Logistic Catalogue'!$A:$G,7,0),VLOOKUP(TRIM(B159),'Logistic Catalogue'!$A:$E,5,0)))))</f>
        <v/>
      </c>
      <c r="G159" s="122" t="str">
        <f>IF(TRIM(B159)="","",(VLOOKUP(TRIM(B159),'Logistic Catalogue'!A:O,8,0)))</f>
        <v/>
      </c>
      <c r="H159" s="122" t="str">
        <f>IF(TRIM(B159)="","",(VLOOKUP(TRIM(B159),'Logistic Catalogue'!A:O,9,0)))</f>
        <v/>
      </c>
      <c r="I159" s="119" t="str">
        <f>IF(TRIM(B159)="","",IF($B$6="HO CHI MINH",IF(VLOOKUP(TRIM(B159),'Logistic Catalogue'!A:O,10,0)=0,"-",VLOOKUP(TRIM(B159),'Logistic Catalogue'!A:O,10,0)),IF($B$6="HANOI",IF(VLOOKUP(TRIM(B159),'Logistic Catalogue'!A:K,11,0)=0,"-",VLOOKUP(TRIM(B159),'Logistic Catalogue'!A:K,11,0)),"-")))</f>
        <v/>
      </c>
      <c r="J159" s="123" t="str">
        <f>IF(TRIM(B159)="","",VLOOKUP(TRIM(B159),'Logistic Catalogue'!A:O,13,0))</f>
        <v/>
      </c>
      <c r="K159" s="120" t="str">
        <f t="shared" si="11"/>
        <v/>
      </c>
      <c r="L159" s="124" t="str">
        <f t="shared" si="13"/>
        <v/>
      </c>
      <c r="M159" s="121" t="str">
        <f>IF(TRIM(B159)="","",IF(OR(VLOOKUP(TRIM(B159),'Logistic Catalogue'!A:R,18,0)=285,VLOOKUP(TRIM(B159),'Logistic Catalogue'!A:R,18,0)=286,VLOOKUP(TRIM(B159),'Logistic Catalogue'!A:S,19,0)&lt;&gt;"1000003"),"Confirmation of Country of Origin by SEVN",""))</f>
        <v/>
      </c>
      <c r="N159" s="136" t="str">
        <f>IF(TRIM(B159)="","",VLOOKUP(B159,'Logistic Catalogue'!A:N,14,0))</f>
        <v/>
      </c>
      <c r="O159" s="136" t="str">
        <f>IF(TRIM(B159)="","",VLOOKUP(B159,'Logistic Catalogue'!A:O,15,0))</f>
        <v/>
      </c>
      <c r="P159" s="136" t="str">
        <f>IF(TRIM(B159)="","",VLOOKUP(TRIM(B159),'Logistic Catalogue'!A:P,16,0))</f>
        <v/>
      </c>
      <c r="Q159" s="175" t="str">
        <f>IF(TRIM(B159)="","",VLOOKUP(B159,'Logistic Catalogue'!A:Q,17,0)*C159)</f>
        <v/>
      </c>
      <c r="S159" s="23" t="str">
        <f>IF(TRIM(B159)="","",IF($B$6="HO CHI MINH",VLOOKUP(TRIM(B159),'Logistic Catalogue'!A:D,4,FALSE),IF($B$6="HANOI",VLOOKUP(TRIM(B159),'Logistic Catalogue'!A:F,6,FALSE),"")))</f>
        <v/>
      </c>
      <c r="T159" s="23" t="str">
        <f t="shared" si="12"/>
        <v/>
      </c>
      <c r="U159" s="23">
        <f>IF(D159="Stock",VLOOKUP($L$6,Link!A:D,3,FALSE),VLOOKUP($L$6,Link!A:D,4,FALSE))</f>
        <v>1</v>
      </c>
      <c r="V159" s="65" t="str">
        <f>IF(TRIM(B159)="","",VLOOKUP(TRIM(B159),'Logistic Catalogue'!A:S,19,0))</f>
        <v/>
      </c>
    </row>
    <row r="160" spans="1:22" ht="13">
      <c r="A160" s="67">
        <v>145</v>
      </c>
      <c r="B160" s="11"/>
      <c r="C160" s="13"/>
      <c r="D160" s="118" t="str">
        <f>IF(TRIM(B160)="","",IF($B$6="HO CHI MINH",VLOOKUP(TRIM(B160),'Logistic Catalogue'!A:O,2,0),VLOOKUP(TRIM(B160),'Logistic Catalogue'!A:C,3,0)))</f>
        <v/>
      </c>
      <c r="E160" s="118" t="str">
        <f t="shared" si="10"/>
        <v/>
      </c>
      <c r="F160" s="118" t="str">
        <f>IF(TRIM(B160)="","",IF(AND(D160="Stock",$B$6="HANOI"),VLOOKUP(TRIM(B160),'Logistic Catalogue'!$A:$G,7,0),IF(AND(D160="Stock",$B$6="HO CHI MINH"),VLOOKUP(TRIM(B160),'Logistic Catalogue'!$A:$E,5,0),IF($B$6="HANOI",VLOOKUP(TRIM(B160),'Logistic Catalogue'!$A:$G,7,0),VLOOKUP(TRIM(B160),'Logistic Catalogue'!$A:$E,5,0)))))</f>
        <v/>
      </c>
      <c r="G160" s="122" t="str">
        <f>IF(TRIM(B160)="","",(VLOOKUP(TRIM(B160),'Logistic Catalogue'!A:O,8,0)))</f>
        <v/>
      </c>
      <c r="H160" s="122" t="str">
        <f>IF(TRIM(B160)="","",(VLOOKUP(TRIM(B160),'Logistic Catalogue'!A:O,9,0)))</f>
        <v/>
      </c>
      <c r="I160" s="119" t="str">
        <f>IF(TRIM(B160)="","",IF($B$6="HO CHI MINH",IF(VLOOKUP(TRIM(B160),'Logistic Catalogue'!A:O,10,0)=0,"-",VLOOKUP(TRIM(B160),'Logistic Catalogue'!A:O,10,0)),IF($B$6="HANOI",IF(VLOOKUP(TRIM(B160),'Logistic Catalogue'!A:K,11,0)=0,"-",VLOOKUP(TRIM(B160),'Logistic Catalogue'!A:K,11,0)),"-")))</f>
        <v/>
      </c>
      <c r="J160" s="123" t="str">
        <f>IF(TRIM(B160)="","",VLOOKUP(TRIM(B160),'Logistic Catalogue'!A:O,13,0))</f>
        <v/>
      </c>
      <c r="K160" s="120" t="str">
        <f t="shared" si="11"/>
        <v/>
      </c>
      <c r="L160" s="124" t="str">
        <f t="shared" si="13"/>
        <v/>
      </c>
      <c r="M160" s="121" t="str">
        <f>IF(TRIM(B160)="","",IF(OR(VLOOKUP(TRIM(B160),'Logistic Catalogue'!A:R,18,0)=285,VLOOKUP(TRIM(B160),'Logistic Catalogue'!A:R,18,0)=286,VLOOKUP(TRIM(B160),'Logistic Catalogue'!A:S,19,0)&lt;&gt;"1000003"),"Confirmation of Country of Origin by SEVN",""))</f>
        <v/>
      </c>
      <c r="N160" s="136" t="str">
        <f>IF(TRIM(B160)="","",VLOOKUP(B160,'Logistic Catalogue'!A:N,14,0))</f>
        <v/>
      </c>
      <c r="O160" s="136" t="str">
        <f>IF(TRIM(B160)="","",VLOOKUP(B160,'Logistic Catalogue'!A:O,15,0))</f>
        <v/>
      </c>
      <c r="P160" s="136" t="str">
        <f>IF(TRIM(B160)="","",VLOOKUP(TRIM(B160),'Logistic Catalogue'!A:P,16,0))</f>
        <v/>
      </c>
      <c r="Q160" s="175" t="str">
        <f>IF(TRIM(B160)="","",VLOOKUP(B160,'Logistic Catalogue'!A:Q,17,0)*C160)</f>
        <v/>
      </c>
      <c r="S160" s="23" t="str">
        <f>IF(TRIM(B160)="","",IF($B$6="HO CHI MINH",VLOOKUP(TRIM(B160),'Logistic Catalogue'!A:D,4,FALSE),IF($B$6="HANOI",VLOOKUP(TRIM(B160),'Logistic Catalogue'!A:F,6,FALSE),"")))</f>
        <v/>
      </c>
      <c r="T160" s="23" t="str">
        <f t="shared" si="12"/>
        <v/>
      </c>
      <c r="U160" s="23">
        <f>IF(D160="Stock",VLOOKUP($L$6,Link!A:D,3,FALSE),VLOOKUP($L$6,Link!A:D,4,FALSE))</f>
        <v>1</v>
      </c>
      <c r="V160" s="65" t="str">
        <f>IF(TRIM(B160)="","",VLOOKUP(TRIM(B160),'Logistic Catalogue'!A:S,19,0))</f>
        <v/>
      </c>
    </row>
    <row r="161" spans="1:22" ht="13">
      <c r="A161" s="139">
        <v>146</v>
      </c>
      <c r="B161" s="11"/>
      <c r="C161" s="13"/>
      <c r="D161" s="118" t="str">
        <f>IF(TRIM(B161)="","",IF($B$6="HO CHI MINH",VLOOKUP(TRIM(B161),'Logistic Catalogue'!A:O,2,0),VLOOKUP(TRIM(B161),'Logistic Catalogue'!A:C,3,0)))</f>
        <v/>
      </c>
      <c r="E161" s="118" t="str">
        <f t="shared" si="10"/>
        <v/>
      </c>
      <c r="F161" s="118" t="str">
        <f>IF(TRIM(B161)="","",IF(AND(D161="Stock",$B$6="HANOI"),VLOOKUP(TRIM(B161),'Logistic Catalogue'!$A:$G,7,0),IF(AND(D161="Stock",$B$6="HO CHI MINH"),VLOOKUP(TRIM(B161),'Logistic Catalogue'!$A:$E,5,0),IF($B$6="HANOI",VLOOKUP(TRIM(B161),'Logistic Catalogue'!$A:$G,7,0),VLOOKUP(TRIM(B161),'Logistic Catalogue'!$A:$E,5,0)))))</f>
        <v/>
      </c>
      <c r="G161" s="122" t="str">
        <f>IF(TRIM(B161)="","",(VLOOKUP(TRIM(B161),'Logistic Catalogue'!A:O,8,0)))</f>
        <v/>
      </c>
      <c r="H161" s="122" t="str">
        <f>IF(TRIM(B161)="","",(VLOOKUP(TRIM(B161),'Logistic Catalogue'!A:O,9,0)))</f>
        <v/>
      </c>
      <c r="I161" s="119" t="str">
        <f>IF(TRIM(B161)="","",IF($B$6="HO CHI MINH",IF(VLOOKUP(TRIM(B161),'Logistic Catalogue'!A:O,10,0)=0,"-",VLOOKUP(TRIM(B161),'Logistic Catalogue'!A:O,10,0)),IF($B$6="HANOI",IF(VLOOKUP(TRIM(B161),'Logistic Catalogue'!A:K,11,0)=0,"-",VLOOKUP(TRIM(B161),'Logistic Catalogue'!A:K,11,0)),"-")))</f>
        <v/>
      </c>
      <c r="J161" s="123" t="str">
        <f>IF(TRIM(B161)="","",VLOOKUP(TRIM(B161),'Logistic Catalogue'!A:O,13,0))</f>
        <v/>
      </c>
      <c r="K161" s="120" t="str">
        <f t="shared" si="11"/>
        <v/>
      </c>
      <c r="L161" s="124" t="str">
        <f t="shared" si="13"/>
        <v/>
      </c>
      <c r="M161" s="121" t="str">
        <f>IF(TRIM(B161)="","",IF(OR(VLOOKUP(TRIM(B161),'Logistic Catalogue'!A:R,18,0)=285,VLOOKUP(TRIM(B161),'Logistic Catalogue'!A:R,18,0)=286,VLOOKUP(TRIM(B161),'Logistic Catalogue'!A:S,19,0)&lt;&gt;"1000003"),"Confirmation of Country of Origin by SEVN",""))</f>
        <v/>
      </c>
      <c r="N161" s="136" t="str">
        <f>IF(TRIM(B161)="","",VLOOKUP(B161,'Logistic Catalogue'!A:N,14,0))</f>
        <v/>
      </c>
      <c r="O161" s="136" t="str">
        <f>IF(TRIM(B161)="","",VLOOKUP(B161,'Logistic Catalogue'!A:O,15,0))</f>
        <v/>
      </c>
      <c r="P161" s="136" t="str">
        <f>IF(TRIM(B161)="","",VLOOKUP(TRIM(B161),'Logistic Catalogue'!A:P,16,0))</f>
        <v/>
      </c>
      <c r="Q161" s="175" t="str">
        <f>IF(TRIM(B161)="","",VLOOKUP(B161,'Logistic Catalogue'!A:Q,17,0)*C161)</f>
        <v/>
      </c>
      <c r="S161" s="23" t="str">
        <f>IF(TRIM(B161)="","",IF($B$6="HO CHI MINH",VLOOKUP(TRIM(B161),'Logistic Catalogue'!A:D,4,FALSE),IF($B$6="HANOI",VLOOKUP(TRIM(B161),'Logistic Catalogue'!A:F,6,FALSE),"")))</f>
        <v/>
      </c>
      <c r="T161" s="23" t="str">
        <f t="shared" si="12"/>
        <v/>
      </c>
      <c r="U161" s="23">
        <f>IF(D161="Stock",VLOOKUP($L$6,Link!A:D,3,FALSE),VLOOKUP($L$6,Link!A:D,4,FALSE))</f>
        <v>1</v>
      </c>
      <c r="V161" s="65" t="str">
        <f>IF(TRIM(B161)="","",VLOOKUP(TRIM(B161),'Logistic Catalogue'!A:S,19,0))</f>
        <v/>
      </c>
    </row>
    <row r="162" spans="1:22" ht="13">
      <c r="A162" s="67">
        <v>147</v>
      </c>
      <c r="B162" s="11"/>
      <c r="C162" s="13"/>
      <c r="D162" s="118" t="str">
        <f>IF(TRIM(B162)="","",IF($B$6="HO CHI MINH",VLOOKUP(TRIM(B162),'Logistic Catalogue'!A:O,2,0),VLOOKUP(TRIM(B162),'Logistic Catalogue'!A:C,3,0)))</f>
        <v/>
      </c>
      <c r="E162" s="118" t="str">
        <f t="shared" si="10"/>
        <v/>
      </c>
      <c r="F162" s="118" t="str">
        <f>IF(TRIM(B162)="","",IF(AND(D162="Stock",$B$6="HANOI"),VLOOKUP(TRIM(B162),'Logistic Catalogue'!$A:$G,7,0),IF(AND(D162="Stock",$B$6="HO CHI MINH"),VLOOKUP(TRIM(B162),'Logistic Catalogue'!$A:$E,5,0),IF($B$6="HANOI",VLOOKUP(TRIM(B162),'Logistic Catalogue'!$A:$G,7,0),VLOOKUP(TRIM(B162),'Logistic Catalogue'!$A:$E,5,0)))))</f>
        <v/>
      </c>
      <c r="G162" s="122" t="str">
        <f>IF(TRIM(B162)="","",(VLOOKUP(TRIM(B162),'Logistic Catalogue'!A:O,8,0)))</f>
        <v/>
      </c>
      <c r="H162" s="122" t="str">
        <f>IF(TRIM(B162)="","",(VLOOKUP(TRIM(B162),'Logistic Catalogue'!A:O,9,0)))</f>
        <v/>
      </c>
      <c r="I162" s="119" t="str">
        <f>IF(TRIM(B162)="","",IF($B$6="HO CHI MINH",IF(VLOOKUP(TRIM(B162),'Logistic Catalogue'!A:O,10,0)=0,"-",VLOOKUP(TRIM(B162),'Logistic Catalogue'!A:O,10,0)),IF($B$6="HANOI",IF(VLOOKUP(TRIM(B162),'Logistic Catalogue'!A:K,11,0)=0,"-",VLOOKUP(TRIM(B162),'Logistic Catalogue'!A:K,11,0)),"-")))</f>
        <v/>
      </c>
      <c r="J162" s="123" t="str">
        <f>IF(TRIM(B162)="","",VLOOKUP(TRIM(B162),'Logistic Catalogue'!A:O,13,0))</f>
        <v/>
      </c>
      <c r="K162" s="120" t="str">
        <f t="shared" si="11"/>
        <v/>
      </c>
      <c r="L162" s="124" t="str">
        <f t="shared" si="13"/>
        <v/>
      </c>
      <c r="M162" s="121" t="str">
        <f>IF(TRIM(B162)="","",IF(OR(VLOOKUP(TRIM(B162),'Logistic Catalogue'!A:R,18,0)=285,VLOOKUP(TRIM(B162),'Logistic Catalogue'!A:R,18,0)=286,VLOOKUP(TRIM(B162),'Logistic Catalogue'!A:S,19,0)&lt;&gt;"1000003"),"Confirmation of Country of Origin by SEVN",""))</f>
        <v/>
      </c>
      <c r="N162" s="136" t="str">
        <f>IF(TRIM(B162)="","",VLOOKUP(B162,'Logistic Catalogue'!A:N,14,0))</f>
        <v/>
      </c>
      <c r="O162" s="136" t="str">
        <f>IF(TRIM(B162)="","",VLOOKUP(B162,'Logistic Catalogue'!A:O,15,0))</f>
        <v/>
      </c>
      <c r="P162" s="136" t="str">
        <f>IF(TRIM(B162)="","",VLOOKUP(TRIM(B162),'Logistic Catalogue'!A:P,16,0))</f>
        <v/>
      </c>
      <c r="Q162" s="175" t="str">
        <f>IF(TRIM(B162)="","",VLOOKUP(B162,'Logistic Catalogue'!A:Q,17,0)*C162)</f>
        <v/>
      </c>
      <c r="S162" s="23" t="str">
        <f>IF(TRIM(B162)="","",IF($B$6="HO CHI MINH",VLOOKUP(TRIM(B162),'Logistic Catalogue'!A:D,4,FALSE),IF($B$6="HANOI",VLOOKUP(TRIM(B162),'Logistic Catalogue'!A:F,6,FALSE),"")))</f>
        <v/>
      </c>
      <c r="T162" s="23" t="str">
        <f t="shared" si="12"/>
        <v/>
      </c>
      <c r="U162" s="23">
        <f>IF(D162="Stock",VLOOKUP($L$6,Link!A:D,3,FALSE),VLOOKUP($L$6,Link!A:D,4,FALSE))</f>
        <v>1</v>
      </c>
      <c r="V162" s="65" t="str">
        <f>IF(TRIM(B162)="","",VLOOKUP(TRIM(B162),'Logistic Catalogue'!A:S,19,0))</f>
        <v/>
      </c>
    </row>
    <row r="163" spans="1:22" ht="13">
      <c r="A163" s="139">
        <v>148</v>
      </c>
      <c r="B163" s="11"/>
      <c r="C163" s="13"/>
      <c r="D163" s="118" t="str">
        <f>IF(TRIM(B163)="","",IF($B$6="HO CHI MINH",VLOOKUP(TRIM(B163),'Logistic Catalogue'!A:O,2,0),VLOOKUP(TRIM(B163),'Logistic Catalogue'!A:C,3,0)))</f>
        <v/>
      </c>
      <c r="E163" s="118" t="str">
        <f t="shared" si="10"/>
        <v/>
      </c>
      <c r="F163" s="118" t="str">
        <f>IF(TRIM(B163)="","",IF(AND(D163="Stock",$B$6="HANOI"),VLOOKUP(TRIM(B163),'Logistic Catalogue'!$A:$G,7,0),IF(AND(D163="Stock",$B$6="HO CHI MINH"),VLOOKUP(TRIM(B163),'Logistic Catalogue'!$A:$E,5,0),IF($B$6="HANOI",VLOOKUP(TRIM(B163),'Logistic Catalogue'!$A:$G,7,0),VLOOKUP(TRIM(B163),'Logistic Catalogue'!$A:$E,5,0)))))</f>
        <v/>
      </c>
      <c r="G163" s="122" t="str">
        <f>IF(TRIM(B163)="","",(VLOOKUP(TRIM(B163),'Logistic Catalogue'!A:O,8,0)))</f>
        <v/>
      </c>
      <c r="H163" s="122" t="str">
        <f>IF(TRIM(B163)="","",(VLOOKUP(TRIM(B163),'Logistic Catalogue'!A:O,9,0)))</f>
        <v/>
      </c>
      <c r="I163" s="119" t="str">
        <f>IF(TRIM(B163)="","",IF($B$6="HO CHI MINH",IF(VLOOKUP(TRIM(B163),'Logistic Catalogue'!A:O,10,0)=0,"-",VLOOKUP(TRIM(B163),'Logistic Catalogue'!A:O,10,0)),IF($B$6="HANOI",IF(VLOOKUP(TRIM(B163),'Logistic Catalogue'!A:K,11,0)=0,"-",VLOOKUP(TRIM(B163),'Logistic Catalogue'!A:K,11,0)),"-")))</f>
        <v/>
      </c>
      <c r="J163" s="123" t="str">
        <f>IF(TRIM(B163)="","",VLOOKUP(TRIM(B163),'Logistic Catalogue'!A:O,13,0))</f>
        <v/>
      </c>
      <c r="K163" s="120" t="str">
        <f t="shared" si="11"/>
        <v/>
      </c>
      <c r="L163" s="124" t="str">
        <f t="shared" si="13"/>
        <v/>
      </c>
      <c r="M163" s="121" t="str">
        <f>IF(TRIM(B163)="","",IF(OR(VLOOKUP(TRIM(B163),'Logistic Catalogue'!A:R,18,0)=285,VLOOKUP(TRIM(B163),'Logistic Catalogue'!A:R,18,0)=286,VLOOKUP(TRIM(B163),'Logistic Catalogue'!A:S,19,0)&lt;&gt;"1000003"),"Confirmation of Country of Origin by SEVN",""))</f>
        <v/>
      </c>
      <c r="N163" s="136" t="str">
        <f>IF(TRIM(B163)="","",VLOOKUP(B163,'Logistic Catalogue'!A:N,14,0))</f>
        <v/>
      </c>
      <c r="O163" s="136" t="str">
        <f>IF(TRIM(B163)="","",VLOOKUP(B163,'Logistic Catalogue'!A:O,15,0))</f>
        <v/>
      </c>
      <c r="P163" s="136" t="str">
        <f>IF(TRIM(B163)="","",VLOOKUP(TRIM(B163),'Logistic Catalogue'!A:P,16,0))</f>
        <v/>
      </c>
      <c r="Q163" s="175" t="str">
        <f>IF(TRIM(B163)="","",VLOOKUP(B163,'Logistic Catalogue'!A:Q,17,0)*C163)</f>
        <v/>
      </c>
      <c r="S163" s="23" t="str">
        <f>IF(TRIM(B163)="","",IF($B$6="HO CHI MINH",VLOOKUP(TRIM(B163),'Logistic Catalogue'!A:D,4,FALSE),IF($B$6="HANOI",VLOOKUP(TRIM(B163),'Logistic Catalogue'!A:F,6,FALSE),"")))</f>
        <v/>
      </c>
      <c r="T163" s="23" t="str">
        <f t="shared" si="12"/>
        <v/>
      </c>
      <c r="U163" s="23">
        <f>IF(D163="Stock",VLOOKUP($L$6,Link!A:D,3,FALSE),VLOOKUP($L$6,Link!A:D,4,FALSE))</f>
        <v>1</v>
      </c>
      <c r="V163" s="65" t="str">
        <f>IF(TRIM(B163)="","",VLOOKUP(TRIM(B163),'Logistic Catalogue'!A:S,19,0))</f>
        <v/>
      </c>
    </row>
    <row r="164" spans="1:22" ht="13">
      <c r="A164" s="67">
        <v>149</v>
      </c>
      <c r="B164" s="11"/>
      <c r="C164" s="13"/>
      <c r="D164" s="118" t="str">
        <f>IF(TRIM(B164)="","",IF($B$6="HO CHI MINH",VLOOKUP(TRIM(B164),'Logistic Catalogue'!A:O,2,0),VLOOKUP(TRIM(B164),'Logistic Catalogue'!A:C,3,0)))</f>
        <v/>
      </c>
      <c r="E164" s="118" t="str">
        <f t="shared" si="10"/>
        <v/>
      </c>
      <c r="F164" s="118" t="str">
        <f>IF(TRIM(B164)="","",IF(AND(D164="Stock",$B$6="HANOI"),VLOOKUP(TRIM(B164),'Logistic Catalogue'!$A:$G,7,0),IF(AND(D164="Stock",$B$6="HO CHI MINH"),VLOOKUP(TRIM(B164),'Logistic Catalogue'!$A:$E,5,0),IF($B$6="HANOI",VLOOKUP(TRIM(B164),'Logistic Catalogue'!$A:$G,7,0),VLOOKUP(TRIM(B164),'Logistic Catalogue'!$A:$E,5,0)))))</f>
        <v/>
      </c>
      <c r="G164" s="122" t="str">
        <f>IF(TRIM(B164)="","",(VLOOKUP(TRIM(B164),'Logistic Catalogue'!A:O,8,0)))</f>
        <v/>
      </c>
      <c r="H164" s="122" t="str">
        <f>IF(TRIM(B164)="","",(VLOOKUP(TRIM(B164),'Logistic Catalogue'!A:O,9,0)))</f>
        <v/>
      </c>
      <c r="I164" s="119" t="str">
        <f>IF(TRIM(B164)="","",IF($B$6="HO CHI MINH",IF(VLOOKUP(TRIM(B164),'Logistic Catalogue'!A:O,10,0)=0,"-",VLOOKUP(TRIM(B164),'Logistic Catalogue'!A:O,10,0)),IF($B$6="HANOI",IF(VLOOKUP(TRIM(B164),'Logistic Catalogue'!A:K,11,0)=0,"-",VLOOKUP(TRIM(B164),'Logistic Catalogue'!A:K,11,0)),"-")))</f>
        <v/>
      </c>
      <c r="J164" s="123" t="str">
        <f>IF(TRIM(B164)="","",VLOOKUP(TRIM(B164),'Logistic Catalogue'!A:O,13,0))</f>
        <v/>
      </c>
      <c r="K164" s="120" t="str">
        <f t="shared" si="11"/>
        <v/>
      </c>
      <c r="L164" s="124" t="str">
        <f t="shared" si="13"/>
        <v/>
      </c>
      <c r="M164" s="121" t="str">
        <f>IF(TRIM(B164)="","",IF(OR(VLOOKUP(TRIM(B164),'Logistic Catalogue'!A:R,18,0)=285,VLOOKUP(TRIM(B164),'Logistic Catalogue'!A:R,18,0)=286,VLOOKUP(TRIM(B164),'Logistic Catalogue'!A:S,19,0)&lt;&gt;"1000003"),"Confirmation of Country of Origin by SEVN",""))</f>
        <v/>
      </c>
      <c r="N164" s="136" t="str">
        <f>IF(TRIM(B164)="","",VLOOKUP(B164,'Logistic Catalogue'!A:N,14,0))</f>
        <v/>
      </c>
      <c r="O164" s="136" t="str">
        <f>IF(TRIM(B164)="","",VLOOKUP(B164,'Logistic Catalogue'!A:O,15,0))</f>
        <v/>
      </c>
      <c r="P164" s="136" t="str">
        <f>IF(TRIM(B164)="","",VLOOKUP(TRIM(B164),'Logistic Catalogue'!A:P,16,0))</f>
        <v/>
      </c>
      <c r="Q164" s="175" t="str">
        <f>IF(TRIM(B164)="","",VLOOKUP(B164,'Logistic Catalogue'!A:Q,17,0)*C164)</f>
        <v/>
      </c>
      <c r="S164" s="23" t="str">
        <f>IF(TRIM(B164)="","",IF($B$6="HO CHI MINH",VLOOKUP(TRIM(B164),'Logistic Catalogue'!A:D,4,FALSE),IF($B$6="HANOI",VLOOKUP(TRIM(B164),'Logistic Catalogue'!A:F,6,FALSE),"")))</f>
        <v/>
      </c>
      <c r="T164" s="23" t="str">
        <f t="shared" si="12"/>
        <v/>
      </c>
      <c r="U164" s="23">
        <f>IF(D164="Stock",VLOOKUP($L$6,Link!A:D,3,FALSE),VLOOKUP($L$6,Link!A:D,4,FALSE))</f>
        <v>1</v>
      </c>
      <c r="V164" s="65" t="str">
        <f>IF(TRIM(B164)="","",VLOOKUP(TRIM(B164),'Logistic Catalogue'!A:S,19,0))</f>
        <v/>
      </c>
    </row>
    <row r="165" spans="1:22" ht="13">
      <c r="A165" s="139">
        <v>150</v>
      </c>
      <c r="B165" s="11"/>
      <c r="C165" s="13"/>
      <c r="D165" s="118" t="str">
        <f>IF(TRIM(B165)="","",IF($B$6="HO CHI MINH",VLOOKUP(TRIM(B165),'Logistic Catalogue'!A:O,2,0),VLOOKUP(TRIM(B165),'Logistic Catalogue'!A:C,3,0)))</f>
        <v/>
      </c>
      <c r="E165" s="118" t="str">
        <f t="shared" si="10"/>
        <v/>
      </c>
      <c r="F165" s="118" t="str">
        <f>IF(TRIM(B165)="","",IF(AND(D165="Stock",$B$6="HANOI"),VLOOKUP(TRIM(B165),'Logistic Catalogue'!$A:$G,7,0),IF(AND(D165="Stock",$B$6="HO CHI MINH"),VLOOKUP(TRIM(B165),'Logistic Catalogue'!$A:$E,5,0),IF($B$6="HANOI",VLOOKUP(TRIM(B165),'Logistic Catalogue'!$A:$G,7,0),VLOOKUP(TRIM(B165),'Logistic Catalogue'!$A:$E,5,0)))))</f>
        <v/>
      </c>
      <c r="G165" s="122" t="str">
        <f>IF(TRIM(B165)="","",(VLOOKUP(TRIM(B165),'Logistic Catalogue'!A:O,8,0)))</f>
        <v/>
      </c>
      <c r="H165" s="122" t="str">
        <f>IF(TRIM(B165)="","",(VLOOKUP(TRIM(B165),'Logistic Catalogue'!A:O,9,0)))</f>
        <v/>
      </c>
      <c r="I165" s="119" t="str">
        <f>IF(TRIM(B165)="","",IF($B$6="HO CHI MINH",IF(VLOOKUP(TRIM(B165),'Logistic Catalogue'!A:O,10,0)=0,"-",VLOOKUP(TRIM(B165),'Logistic Catalogue'!A:O,10,0)),IF($B$6="HANOI",IF(VLOOKUP(TRIM(B165),'Logistic Catalogue'!A:K,11,0)=0,"-",VLOOKUP(TRIM(B165),'Logistic Catalogue'!A:K,11,0)),"-")))</f>
        <v/>
      </c>
      <c r="J165" s="123" t="str">
        <f>IF(TRIM(B165)="","",VLOOKUP(TRIM(B165),'Logistic Catalogue'!A:O,13,0))</f>
        <v/>
      </c>
      <c r="K165" s="120" t="str">
        <f t="shared" si="11"/>
        <v/>
      </c>
      <c r="L165" s="124" t="str">
        <f t="shared" si="13"/>
        <v/>
      </c>
      <c r="M165" s="121" t="str">
        <f>IF(TRIM(B165)="","",IF(OR(VLOOKUP(TRIM(B165),'Logistic Catalogue'!A:R,18,0)=285,VLOOKUP(TRIM(B165),'Logistic Catalogue'!A:R,18,0)=286,VLOOKUP(TRIM(B165),'Logistic Catalogue'!A:S,19,0)&lt;&gt;"1000003"),"Confirmation of Country of Origin by SEVN",""))</f>
        <v/>
      </c>
      <c r="N165" s="136" t="str">
        <f>IF(TRIM(B165)="","",VLOOKUP(B165,'Logistic Catalogue'!A:N,14,0))</f>
        <v/>
      </c>
      <c r="O165" s="136" t="str">
        <f>IF(TRIM(B165)="","",VLOOKUP(B165,'Logistic Catalogue'!A:O,15,0))</f>
        <v/>
      </c>
      <c r="P165" s="136" t="str">
        <f>IF(TRIM(B165)="","",VLOOKUP(TRIM(B165),'Logistic Catalogue'!A:P,16,0))</f>
        <v/>
      </c>
      <c r="Q165" s="175" t="str">
        <f>IF(TRIM(B165)="","",VLOOKUP(B165,'Logistic Catalogue'!A:Q,17,0)*C165)</f>
        <v/>
      </c>
      <c r="S165" s="23" t="str">
        <f>IF(TRIM(B165)="","",IF($B$6="HO CHI MINH",VLOOKUP(TRIM(B165),'Logistic Catalogue'!A:D,4,FALSE),IF($B$6="HANOI",VLOOKUP(TRIM(B165),'Logistic Catalogue'!A:F,6,FALSE),"")))</f>
        <v/>
      </c>
      <c r="T165" s="23" t="str">
        <f t="shared" si="12"/>
        <v/>
      </c>
      <c r="U165" s="23">
        <f>IF(D165="Stock",VLOOKUP($L$6,Link!A:D,3,FALSE),VLOOKUP($L$6,Link!A:D,4,FALSE))</f>
        <v>1</v>
      </c>
      <c r="V165" s="65" t="str">
        <f>IF(TRIM(B165)="","",VLOOKUP(TRIM(B165),'Logistic Catalogue'!A:S,19,0))</f>
        <v/>
      </c>
    </row>
    <row r="166" spans="1:22" ht="13">
      <c r="A166" s="67">
        <v>151</v>
      </c>
      <c r="B166" s="11"/>
      <c r="C166" s="13"/>
      <c r="D166" s="118" t="str">
        <f>IF(TRIM(B166)="","",IF($B$6="HO CHI MINH",VLOOKUP(TRIM(B166),'Logistic Catalogue'!A:O,2,0),VLOOKUP(TRIM(B166),'Logistic Catalogue'!A:C,3,0)))</f>
        <v/>
      </c>
      <c r="E166" s="118" t="str">
        <f t="shared" si="10"/>
        <v/>
      </c>
      <c r="F166" s="118" t="str">
        <f>IF(TRIM(B166)="","",IF(AND(D166="Stock",$B$6="HANOI"),VLOOKUP(TRIM(B166),'Logistic Catalogue'!$A:$G,7,0),IF(AND(D166="Stock",$B$6="HO CHI MINH"),VLOOKUP(TRIM(B166),'Logistic Catalogue'!$A:$E,5,0),IF($B$6="HANOI",VLOOKUP(TRIM(B166),'Logistic Catalogue'!$A:$G,7,0),VLOOKUP(TRIM(B166),'Logistic Catalogue'!$A:$E,5,0)))))</f>
        <v/>
      </c>
      <c r="G166" s="122" t="str">
        <f>IF(TRIM(B166)="","",(VLOOKUP(TRIM(B166),'Logistic Catalogue'!A:O,8,0)))</f>
        <v/>
      </c>
      <c r="H166" s="122" t="str">
        <f>IF(TRIM(B166)="","",(VLOOKUP(TRIM(B166),'Logistic Catalogue'!A:O,9,0)))</f>
        <v/>
      </c>
      <c r="I166" s="119" t="str">
        <f>IF(TRIM(B166)="","",IF($B$6="HO CHI MINH",IF(VLOOKUP(TRIM(B166),'Logistic Catalogue'!A:O,10,0)=0,"-",VLOOKUP(TRIM(B166),'Logistic Catalogue'!A:O,10,0)),IF($B$6="HANOI",IF(VLOOKUP(TRIM(B166),'Logistic Catalogue'!A:K,11,0)=0,"-",VLOOKUP(TRIM(B166),'Logistic Catalogue'!A:K,11,0)),"-")))</f>
        <v/>
      </c>
      <c r="J166" s="123" t="str">
        <f>IF(TRIM(B166)="","",VLOOKUP(TRIM(B166),'Logistic Catalogue'!A:O,13,0))</f>
        <v/>
      </c>
      <c r="K166" s="120" t="str">
        <f t="shared" si="11"/>
        <v/>
      </c>
      <c r="L166" s="124" t="str">
        <f t="shared" si="13"/>
        <v/>
      </c>
      <c r="M166" s="121" t="str">
        <f>IF(TRIM(B166)="","",IF(OR(VLOOKUP(TRIM(B166),'Logistic Catalogue'!A:R,18,0)=285,VLOOKUP(TRIM(B166),'Logistic Catalogue'!A:R,18,0)=286,VLOOKUP(TRIM(B166),'Logistic Catalogue'!A:S,19,0)&lt;&gt;"1000003"),"Confirmation of Country of Origin by SEVN",""))</f>
        <v/>
      </c>
      <c r="N166" s="136" t="str">
        <f>IF(TRIM(B166)="","",VLOOKUP(B166,'Logistic Catalogue'!A:N,14,0))</f>
        <v/>
      </c>
      <c r="O166" s="136" t="str">
        <f>IF(TRIM(B166)="","",VLOOKUP(B166,'Logistic Catalogue'!A:O,15,0))</f>
        <v/>
      </c>
      <c r="P166" s="136" t="str">
        <f>IF(TRIM(B166)="","",VLOOKUP(TRIM(B166),'Logistic Catalogue'!A:P,16,0))</f>
        <v/>
      </c>
      <c r="Q166" s="175" t="str">
        <f>IF(TRIM(B166)="","",VLOOKUP(B166,'Logistic Catalogue'!A:Q,17,0)*C166)</f>
        <v/>
      </c>
      <c r="S166" s="23" t="str">
        <f>IF(TRIM(B166)="","",IF($B$6="HO CHI MINH",VLOOKUP(TRIM(B166),'Logistic Catalogue'!A:D,4,FALSE),IF($B$6="HANOI",VLOOKUP(TRIM(B166),'Logistic Catalogue'!A:F,6,FALSE),"")))</f>
        <v/>
      </c>
      <c r="T166" s="23" t="str">
        <f t="shared" si="12"/>
        <v/>
      </c>
      <c r="U166" s="23">
        <f>IF(D166="Stock",VLOOKUP($L$6,Link!A:D,3,FALSE),VLOOKUP($L$6,Link!A:D,4,FALSE))</f>
        <v>1</v>
      </c>
      <c r="V166" s="65" t="str">
        <f>IF(TRIM(B166)="","",VLOOKUP(TRIM(B166),'Logistic Catalogue'!A:S,19,0))</f>
        <v/>
      </c>
    </row>
    <row r="167" spans="1:22" ht="13">
      <c r="A167" s="139">
        <v>152</v>
      </c>
      <c r="B167" s="11"/>
      <c r="C167" s="13"/>
      <c r="D167" s="118" t="str">
        <f>IF(TRIM(B167)="","",IF($B$6="HO CHI MINH",VLOOKUP(TRIM(B167),'Logistic Catalogue'!A:O,2,0),VLOOKUP(TRIM(B167),'Logistic Catalogue'!A:C,3,0)))</f>
        <v/>
      </c>
      <c r="E167" s="118" t="str">
        <f t="shared" si="10"/>
        <v/>
      </c>
      <c r="F167" s="118" t="str">
        <f>IF(TRIM(B167)="","",IF(AND(D167="Stock",$B$6="HANOI"),VLOOKUP(TRIM(B167),'Logistic Catalogue'!$A:$G,7,0),IF(AND(D167="Stock",$B$6="HO CHI MINH"),VLOOKUP(TRIM(B167),'Logistic Catalogue'!$A:$E,5,0),IF($B$6="HANOI",VLOOKUP(TRIM(B167),'Logistic Catalogue'!$A:$G,7,0),VLOOKUP(TRIM(B167),'Logistic Catalogue'!$A:$E,5,0)))))</f>
        <v/>
      </c>
      <c r="G167" s="122" t="str">
        <f>IF(TRIM(B167)="","",(VLOOKUP(TRIM(B167),'Logistic Catalogue'!A:O,8,0)))</f>
        <v/>
      </c>
      <c r="H167" s="122" t="str">
        <f>IF(TRIM(B167)="","",(VLOOKUP(TRIM(B167),'Logistic Catalogue'!A:O,9,0)))</f>
        <v/>
      </c>
      <c r="I167" s="119" t="str">
        <f>IF(TRIM(B167)="","",IF($B$6="HO CHI MINH",IF(VLOOKUP(TRIM(B167),'Logistic Catalogue'!A:O,10,0)=0,"-",VLOOKUP(TRIM(B167),'Logistic Catalogue'!A:O,10,0)),IF($B$6="HANOI",IF(VLOOKUP(TRIM(B167),'Logistic Catalogue'!A:K,11,0)=0,"-",VLOOKUP(TRIM(B167),'Logistic Catalogue'!A:K,11,0)),"-")))</f>
        <v/>
      </c>
      <c r="J167" s="123" t="str">
        <f>IF(TRIM(B167)="","",VLOOKUP(TRIM(B167),'Logistic Catalogue'!A:O,13,0))</f>
        <v/>
      </c>
      <c r="K167" s="120" t="str">
        <f t="shared" si="11"/>
        <v/>
      </c>
      <c r="L167" s="124" t="str">
        <f t="shared" si="13"/>
        <v/>
      </c>
      <c r="M167" s="121" t="str">
        <f>IF(TRIM(B167)="","",IF(OR(VLOOKUP(TRIM(B167),'Logistic Catalogue'!A:R,18,0)=285,VLOOKUP(TRIM(B167),'Logistic Catalogue'!A:R,18,0)=286,VLOOKUP(TRIM(B167),'Logistic Catalogue'!A:S,19,0)&lt;&gt;"1000003"),"Confirmation of Country of Origin by SEVN",""))</f>
        <v/>
      </c>
      <c r="N167" s="136" t="str">
        <f>IF(TRIM(B167)="","",VLOOKUP(B167,'Logistic Catalogue'!A:N,14,0))</f>
        <v/>
      </c>
      <c r="O167" s="136" t="str">
        <f>IF(TRIM(B167)="","",VLOOKUP(B167,'Logistic Catalogue'!A:O,15,0))</f>
        <v/>
      </c>
      <c r="P167" s="136" t="str">
        <f>IF(TRIM(B167)="","",VLOOKUP(TRIM(B167),'Logistic Catalogue'!A:P,16,0))</f>
        <v/>
      </c>
      <c r="Q167" s="175" t="str">
        <f>IF(TRIM(B167)="","",VLOOKUP(B167,'Logistic Catalogue'!A:Q,17,0)*C167)</f>
        <v/>
      </c>
      <c r="S167" s="23" t="str">
        <f>IF(TRIM(B167)="","",IF($B$6="HO CHI MINH",VLOOKUP(TRIM(B167),'Logistic Catalogue'!A:D,4,FALSE),IF($B$6="HANOI",VLOOKUP(TRIM(B167),'Logistic Catalogue'!A:F,6,FALSE),"")))</f>
        <v/>
      </c>
      <c r="T167" s="23" t="str">
        <f t="shared" si="12"/>
        <v/>
      </c>
      <c r="U167" s="23">
        <f>IF(D167="Stock",VLOOKUP($L$6,Link!A:D,3,FALSE),VLOOKUP($L$6,Link!A:D,4,FALSE))</f>
        <v>1</v>
      </c>
      <c r="V167" s="65" t="str">
        <f>IF(TRIM(B167)="","",VLOOKUP(TRIM(B167),'Logistic Catalogue'!A:S,19,0))</f>
        <v/>
      </c>
    </row>
    <row r="168" spans="1:22" ht="13">
      <c r="A168" s="67">
        <v>153</v>
      </c>
      <c r="B168" s="11"/>
      <c r="C168" s="13"/>
      <c r="D168" s="118" t="str">
        <f>IF(TRIM(B168)="","",IF($B$6="HO CHI MINH",VLOOKUP(TRIM(B168),'Logistic Catalogue'!A:O,2,0),VLOOKUP(TRIM(B168),'Logistic Catalogue'!A:C,3,0)))</f>
        <v/>
      </c>
      <c r="E168" s="118" t="str">
        <f t="shared" si="10"/>
        <v/>
      </c>
      <c r="F168" s="118" t="str">
        <f>IF(TRIM(B168)="","",IF(AND(D168="Stock",$B$6="HANOI"),VLOOKUP(TRIM(B168),'Logistic Catalogue'!$A:$G,7,0),IF(AND(D168="Stock",$B$6="HO CHI MINH"),VLOOKUP(TRIM(B168),'Logistic Catalogue'!$A:$E,5,0),IF($B$6="HANOI",VLOOKUP(TRIM(B168),'Logistic Catalogue'!$A:$G,7,0),VLOOKUP(TRIM(B168),'Logistic Catalogue'!$A:$E,5,0)))))</f>
        <v/>
      </c>
      <c r="G168" s="122" t="str">
        <f>IF(TRIM(B168)="","",(VLOOKUP(TRIM(B168),'Logistic Catalogue'!A:O,8,0)))</f>
        <v/>
      </c>
      <c r="H168" s="122" t="str">
        <f>IF(TRIM(B168)="","",(VLOOKUP(TRIM(B168),'Logistic Catalogue'!A:O,9,0)))</f>
        <v/>
      </c>
      <c r="I168" s="119" t="str">
        <f>IF(TRIM(B168)="","",IF($B$6="HO CHI MINH",IF(VLOOKUP(TRIM(B168),'Logistic Catalogue'!A:O,10,0)=0,"-",VLOOKUP(TRIM(B168),'Logistic Catalogue'!A:O,10,0)),IF($B$6="HANOI",IF(VLOOKUP(TRIM(B168),'Logistic Catalogue'!A:K,11,0)=0,"-",VLOOKUP(TRIM(B168),'Logistic Catalogue'!A:K,11,0)),"-")))</f>
        <v/>
      </c>
      <c r="J168" s="123" t="str">
        <f>IF(TRIM(B168)="","",VLOOKUP(TRIM(B168),'Logistic Catalogue'!A:O,13,0))</f>
        <v/>
      </c>
      <c r="K168" s="120" t="str">
        <f t="shared" si="11"/>
        <v/>
      </c>
      <c r="L168" s="124" t="str">
        <f t="shared" si="13"/>
        <v/>
      </c>
      <c r="M168" s="121" t="str">
        <f>IF(TRIM(B168)="","",IF(OR(VLOOKUP(TRIM(B168),'Logistic Catalogue'!A:R,18,0)=285,VLOOKUP(TRIM(B168),'Logistic Catalogue'!A:R,18,0)=286,VLOOKUP(TRIM(B168),'Logistic Catalogue'!A:S,19,0)&lt;&gt;"1000003"),"Confirmation of Country of Origin by SEVN",""))</f>
        <v/>
      </c>
      <c r="N168" s="136" t="str">
        <f>IF(TRIM(B168)="","",VLOOKUP(B168,'Logistic Catalogue'!A:N,14,0))</f>
        <v/>
      </c>
      <c r="O168" s="136" t="str">
        <f>IF(TRIM(B168)="","",VLOOKUP(B168,'Logistic Catalogue'!A:O,15,0))</f>
        <v/>
      </c>
      <c r="P168" s="136" t="str">
        <f>IF(TRIM(B168)="","",VLOOKUP(TRIM(B168),'Logistic Catalogue'!A:P,16,0))</f>
        <v/>
      </c>
      <c r="Q168" s="175" t="str">
        <f>IF(TRIM(B168)="","",VLOOKUP(B168,'Logistic Catalogue'!A:Q,17,0)*C168)</f>
        <v/>
      </c>
      <c r="S168" s="23" t="str">
        <f>IF(TRIM(B168)="","",IF($B$6="HO CHI MINH",VLOOKUP(TRIM(B168),'Logistic Catalogue'!A:D,4,FALSE),IF($B$6="HANOI",VLOOKUP(TRIM(B168),'Logistic Catalogue'!A:F,6,FALSE),"")))</f>
        <v/>
      </c>
      <c r="T168" s="23" t="str">
        <f t="shared" si="12"/>
        <v/>
      </c>
      <c r="U168" s="23">
        <f>IF(D168="Stock",VLOOKUP($L$6,Link!A:D,3,FALSE),VLOOKUP($L$6,Link!A:D,4,FALSE))</f>
        <v>1</v>
      </c>
      <c r="V168" s="65" t="str">
        <f>IF(TRIM(B168)="","",VLOOKUP(TRIM(B168),'Logistic Catalogue'!A:S,19,0))</f>
        <v/>
      </c>
    </row>
    <row r="169" spans="1:22" ht="13">
      <c r="A169" s="139">
        <v>154</v>
      </c>
      <c r="B169" s="11"/>
      <c r="C169" s="13"/>
      <c r="D169" s="118" t="str">
        <f>IF(TRIM(B169)="","",IF($B$6="HO CHI MINH",VLOOKUP(TRIM(B169),'Logistic Catalogue'!A:O,2,0),VLOOKUP(TRIM(B169),'Logistic Catalogue'!A:C,3,0)))</f>
        <v/>
      </c>
      <c r="E169" s="118" t="str">
        <f t="shared" si="10"/>
        <v/>
      </c>
      <c r="F169" s="118" t="str">
        <f>IF(TRIM(B169)="","",IF(AND(D169="Stock",$B$6="HANOI"),VLOOKUP(TRIM(B169),'Logistic Catalogue'!$A:$G,7,0),IF(AND(D169="Stock",$B$6="HO CHI MINH"),VLOOKUP(TRIM(B169),'Logistic Catalogue'!$A:$E,5,0),IF($B$6="HANOI",VLOOKUP(TRIM(B169),'Logistic Catalogue'!$A:$G,7,0),VLOOKUP(TRIM(B169),'Logistic Catalogue'!$A:$E,5,0)))))</f>
        <v/>
      </c>
      <c r="G169" s="122" t="str">
        <f>IF(TRIM(B169)="","",(VLOOKUP(TRIM(B169),'Logistic Catalogue'!A:O,8,0)))</f>
        <v/>
      </c>
      <c r="H169" s="122" t="str">
        <f>IF(TRIM(B169)="","",(VLOOKUP(TRIM(B169),'Logistic Catalogue'!A:O,9,0)))</f>
        <v/>
      </c>
      <c r="I169" s="119" t="str">
        <f>IF(TRIM(B169)="","",IF($B$6="HO CHI MINH",IF(VLOOKUP(TRIM(B169),'Logistic Catalogue'!A:O,10,0)=0,"-",VLOOKUP(TRIM(B169),'Logistic Catalogue'!A:O,10,0)),IF($B$6="HANOI",IF(VLOOKUP(TRIM(B169),'Logistic Catalogue'!A:K,11,0)=0,"-",VLOOKUP(TRIM(B169),'Logistic Catalogue'!A:K,11,0)),"-")))</f>
        <v/>
      </c>
      <c r="J169" s="123" t="str">
        <f>IF(TRIM(B169)="","",VLOOKUP(TRIM(B169),'Logistic Catalogue'!A:O,13,0))</f>
        <v/>
      </c>
      <c r="K169" s="120" t="str">
        <f t="shared" si="11"/>
        <v/>
      </c>
      <c r="L169" s="124" t="str">
        <f t="shared" si="13"/>
        <v/>
      </c>
      <c r="M169" s="121" t="str">
        <f>IF(TRIM(B169)="","",IF(OR(VLOOKUP(TRIM(B169),'Logistic Catalogue'!A:R,18,0)=285,VLOOKUP(TRIM(B169),'Logistic Catalogue'!A:R,18,0)=286,VLOOKUP(TRIM(B169),'Logistic Catalogue'!A:S,19,0)&lt;&gt;"1000003"),"Confirmation of Country of Origin by SEVN",""))</f>
        <v/>
      </c>
      <c r="N169" s="136" t="str">
        <f>IF(TRIM(B169)="","",VLOOKUP(B169,'Logistic Catalogue'!A:N,14,0))</f>
        <v/>
      </c>
      <c r="O169" s="136" t="str">
        <f>IF(TRIM(B169)="","",VLOOKUP(B169,'Logistic Catalogue'!A:O,15,0))</f>
        <v/>
      </c>
      <c r="P169" s="136" t="str">
        <f>IF(TRIM(B169)="","",VLOOKUP(TRIM(B169),'Logistic Catalogue'!A:P,16,0))</f>
        <v/>
      </c>
      <c r="Q169" s="175" t="str">
        <f>IF(TRIM(B169)="","",VLOOKUP(B169,'Logistic Catalogue'!A:Q,17,0)*C169)</f>
        <v/>
      </c>
      <c r="S169" s="23" t="str">
        <f>IF(TRIM(B169)="","",IF($B$6="HO CHI MINH",VLOOKUP(TRIM(B169),'Logistic Catalogue'!A:D,4,FALSE),IF($B$6="HANOI",VLOOKUP(TRIM(B169),'Logistic Catalogue'!A:F,6,FALSE),"")))</f>
        <v/>
      </c>
      <c r="T169" s="23" t="str">
        <f t="shared" si="12"/>
        <v/>
      </c>
      <c r="U169" s="23">
        <f>IF(D169="Stock",VLOOKUP($L$6,Link!A:D,3,FALSE),VLOOKUP($L$6,Link!A:D,4,FALSE))</f>
        <v>1</v>
      </c>
      <c r="V169" s="65" t="str">
        <f>IF(TRIM(B169)="","",VLOOKUP(TRIM(B169),'Logistic Catalogue'!A:S,19,0))</f>
        <v/>
      </c>
    </row>
    <row r="170" spans="1:22" ht="13">
      <c r="A170" s="67">
        <v>155</v>
      </c>
      <c r="B170" s="11"/>
      <c r="C170" s="13"/>
      <c r="D170" s="118" t="str">
        <f>IF(TRIM(B170)="","",IF($B$6="HO CHI MINH",VLOOKUP(TRIM(B170),'Logistic Catalogue'!A:O,2,0),VLOOKUP(TRIM(B170),'Logistic Catalogue'!A:C,3,0)))</f>
        <v/>
      </c>
      <c r="E170" s="118" t="str">
        <f t="shared" si="10"/>
        <v/>
      </c>
      <c r="F170" s="118" t="str">
        <f>IF(TRIM(B170)="","",IF(AND(D170="Stock",$B$6="HANOI"),VLOOKUP(TRIM(B170),'Logistic Catalogue'!$A:$G,7,0),IF(AND(D170="Stock",$B$6="HO CHI MINH"),VLOOKUP(TRIM(B170),'Logistic Catalogue'!$A:$E,5,0),IF($B$6="HANOI",VLOOKUP(TRIM(B170),'Logistic Catalogue'!$A:$G,7,0),VLOOKUP(TRIM(B170),'Logistic Catalogue'!$A:$E,5,0)))))</f>
        <v/>
      </c>
      <c r="G170" s="122" t="str">
        <f>IF(TRIM(B170)="","",(VLOOKUP(TRIM(B170),'Logistic Catalogue'!A:O,8,0)))</f>
        <v/>
      </c>
      <c r="H170" s="122" t="str">
        <f>IF(TRIM(B170)="","",(VLOOKUP(TRIM(B170),'Logistic Catalogue'!A:O,9,0)))</f>
        <v/>
      </c>
      <c r="I170" s="119" t="str">
        <f>IF(TRIM(B170)="","",IF($B$6="HO CHI MINH",IF(VLOOKUP(TRIM(B170),'Logistic Catalogue'!A:O,10,0)=0,"-",VLOOKUP(TRIM(B170),'Logistic Catalogue'!A:O,10,0)),IF($B$6="HANOI",IF(VLOOKUP(TRIM(B170),'Logistic Catalogue'!A:K,11,0)=0,"-",VLOOKUP(TRIM(B170),'Logistic Catalogue'!A:K,11,0)),"-")))</f>
        <v/>
      </c>
      <c r="J170" s="123" t="str">
        <f>IF(TRIM(B170)="","",VLOOKUP(TRIM(B170),'Logistic Catalogue'!A:O,13,0))</f>
        <v/>
      </c>
      <c r="K170" s="120" t="str">
        <f t="shared" si="11"/>
        <v/>
      </c>
      <c r="L170" s="124" t="str">
        <f t="shared" si="13"/>
        <v/>
      </c>
      <c r="M170" s="121" t="str">
        <f>IF(TRIM(B170)="","",IF(OR(VLOOKUP(TRIM(B170),'Logistic Catalogue'!A:R,18,0)=285,VLOOKUP(TRIM(B170),'Logistic Catalogue'!A:R,18,0)=286,VLOOKUP(TRIM(B170),'Logistic Catalogue'!A:S,19,0)&lt;&gt;"1000003"),"Confirmation of Country of Origin by SEVN",""))</f>
        <v/>
      </c>
      <c r="N170" s="136" t="str">
        <f>IF(TRIM(B170)="","",VLOOKUP(B170,'Logistic Catalogue'!A:N,14,0))</f>
        <v/>
      </c>
      <c r="O170" s="136" t="str">
        <f>IF(TRIM(B170)="","",VLOOKUP(B170,'Logistic Catalogue'!A:O,15,0))</f>
        <v/>
      </c>
      <c r="P170" s="136" t="str">
        <f>IF(TRIM(B170)="","",VLOOKUP(TRIM(B170),'Logistic Catalogue'!A:P,16,0))</f>
        <v/>
      </c>
      <c r="Q170" s="175" t="str">
        <f>IF(TRIM(B170)="","",VLOOKUP(B170,'Logistic Catalogue'!A:Q,17,0)*C170)</f>
        <v/>
      </c>
      <c r="S170" s="23" t="str">
        <f>IF(TRIM(B170)="","",IF($B$6="HO CHI MINH",VLOOKUP(TRIM(B170),'Logistic Catalogue'!A:D,4,FALSE),IF($B$6="HANOI",VLOOKUP(TRIM(B170),'Logistic Catalogue'!A:F,6,FALSE),"")))</f>
        <v/>
      </c>
      <c r="T170" s="23" t="str">
        <f t="shared" si="12"/>
        <v/>
      </c>
      <c r="U170" s="23">
        <f>IF(D170="Stock",VLOOKUP($L$6,Link!A:D,3,FALSE),VLOOKUP($L$6,Link!A:D,4,FALSE))</f>
        <v>1</v>
      </c>
      <c r="V170" s="65" t="str">
        <f>IF(TRIM(B170)="","",VLOOKUP(TRIM(B170),'Logistic Catalogue'!A:S,19,0))</f>
        <v/>
      </c>
    </row>
    <row r="171" spans="1:22" ht="13">
      <c r="A171" s="139">
        <v>156</v>
      </c>
      <c r="B171" s="11"/>
      <c r="C171" s="13"/>
      <c r="D171" s="118" t="str">
        <f>IF(TRIM(B171)="","",IF($B$6="HO CHI MINH",VLOOKUP(TRIM(B171),'Logistic Catalogue'!A:O,2,0),VLOOKUP(TRIM(B171),'Logistic Catalogue'!A:C,3,0)))</f>
        <v/>
      </c>
      <c r="E171" s="118" t="str">
        <f t="shared" si="10"/>
        <v/>
      </c>
      <c r="F171" s="118" t="str">
        <f>IF(TRIM(B171)="","",IF(AND(D171="Stock",$B$6="HANOI"),VLOOKUP(TRIM(B171),'Logistic Catalogue'!$A:$G,7,0),IF(AND(D171="Stock",$B$6="HO CHI MINH"),VLOOKUP(TRIM(B171),'Logistic Catalogue'!$A:$E,5,0),IF($B$6="HANOI",VLOOKUP(TRIM(B171),'Logistic Catalogue'!$A:$G,7,0),VLOOKUP(TRIM(B171),'Logistic Catalogue'!$A:$E,5,0)))))</f>
        <v/>
      </c>
      <c r="G171" s="122" t="str">
        <f>IF(TRIM(B171)="","",(VLOOKUP(TRIM(B171),'Logistic Catalogue'!A:O,8,0)))</f>
        <v/>
      </c>
      <c r="H171" s="122" t="str">
        <f>IF(TRIM(B171)="","",(VLOOKUP(TRIM(B171),'Logistic Catalogue'!A:O,9,0)))</f>
        <v/>
      </c>
      <c r="I171" s="119" t="str">
        <f>IF(TRIM(B171)="","",IF($B$6="HO CHI MINH",IF(VLOOKUP(TRIM(B171),'Logistic Catalogue'!A:O,10,0)=0,"-",VLOOKUP(TRIM(B171),'Logistic Catalogue'!A:O,10,0)),IF($B$6="HANOI",IF(VLOOKUP(TRIM(B171),'Logistic Catalogue'!A:K,11,0)=0,"-",VLOOKUP(TRIM(B171),'Logistic Catalogue'!A:K,11,0)),"-")))</f>
        <v/>
      </c>
      <c r="J171" s="123" t="str">
        <f>IF(TRIM(B171)="","",VLOOKUP(TRIM(B171),'Logistic Catalogue'!A:O,13,0))</f>
        <v/>
      </c>
      <c r="K171" s="120" t="str">
        <f t="shared" si="11"/>
        <v/>
      </c>
      <c r="L171" s="124" t="str">
        <f t="shared" si="13"/>
        <v/>
      </c>
      <c r="M171" s="121" t="str">
        <f>IF(TRIM(B171)="","",IF(OR(VLOOKUP(TRIM(B171),'Logistic Catalogue'!A:R,18,0)=285,VLOOKUP(TRIM(B171),'Logistic Catalogue'!A:R,18,0)=286,VLOOKUP(TRIM(B171),'Logistic Catalogue'!A:S,19,0)&lt;&gt;"1000003"),"Confirmation of Country of Origin by SEVN",""))</f>
        <v/>
      </c>
      <c r="N171" s="136" t="str">
        <f>IF(TRIM(B171)="","",VLOOKUP(B171,'Logistic Catalogue'!A:N,14,0))</f>
        <v/>
      </c>
      <c r="O171" s="136" t="str">
        <f>IF(TRIM(B171)="","",VLOOKUP(B171,'Logistic Catalogue'!A:O,15,0))</f>
        <v/>
      </c>
      <c r="P171" s="136" t="str">
        <f>IF(TRIM(B171)="","",VLOOKUP(TRIM(B171),'Logistic Catalogue'!A:P,16,0))</f>
        <v/>
      </c>
      <c r="Q171" s="175" t="str">
        <f>IF(TRIM(B171)="","",VLOOKUP(B171,'Logistic Catalogue'!A:Q,17,0)*C171)</f>
        <v/>
      </c>
      <c r="S171" s="23" t="str">
        <f>IF(TRIM(B171)="","",IF($B$6="HO CHI MINH",VLOOKUP(TRIM(B171),'Logistic Catalogue'!A:D,4,FALSE),IF($B$6="HANOI",VLOOKUP(TRIM(B171),'Logistic Catalogue'!A:F,6,FALSE),"")))</f>
        <v/>
      </c>
      <c r="T171" s="23" t="str">
        <f t="shared" si="12"/>
        <v/>
      </c>
      <c r="U171" s="23">
        <f>IF(D171="Stock",VLOOKUP($L$6,Link!A:D,3,FALSE),VLOOKUP($L$6,Link!A:D,4,FALSE))</f>
        <v>1</v>
      </c>
      <c r="V171" s="65" t="str">
        <f>IF(TRIM(B171)="","",VLOOKUP(TRIM(B171),'Logistic Catalogue'!A:S,19,0))</f>
        <v/>
      </c>
    </row>
    <row r="172" spans="1:22" ht="13">
      <c r="A172" s="67">
        <v>157</v>
      </c>
      <c r="B172" s="11"/>
      <c r="C172" s="13"/>
      <c r="D172" s="118" t="str">
        <f>IF(TRIM(B172)="","",IF($B$6="HO CHI MINH",VLOOKUP(TRIM(B172),'Logistic Catalogue'!A:O,2,0),VLOOKUP(TRIM(B172),'Logistic Catalogue'!A:C,3,0)))</f>
        <v/>
      </c>
      <c r="E172" s="118" t="str">
        <f t="shared" si="10"/>
        <v/>
      </c>
      <c r="F172" s="118" t="str">
        <f>IF(TRIM(B172)="","",IF(AND(D172="Stock",$B$6="HANOI"),VLOOKUP(TRIM(B172),'Logistic Catalogue'!$A:$G,7,0),IF(AND(D172="Stock",$B$6="HO CHI MINH"),VLOOKUP(TRIM(B172),'Logistic Catalogue'!$A:$E,5,0),IF($B$6="HANOI",VLOOKUP(TRIM(B172),'Logistic Catalogue'!$A:$G,7,0),VLOOKUP(TRIM(B172),'Logistic Catalogue'!$A:$E,5,0)))))</f>
        <v/>
      </c>
      <c r="G172" s="122" t="str">
        <f>IF(TRIM(B172)="","",(VLOOKUP(TRIM(B172),'Logistic Catalogue'!A:O,8,0)))</f>
        <v/>
      </c>
      <c r="H172" s="122" t="str">
        <f>IF(TRIM(B172)="","",(VLOOKUP(TRIM(B172),'Logistic Catalogue'!A:O,9,0)))</f>
        <v/>
      </c>
      <c r="I172" s="119" t="str">
        <f>IF(TRIM(B172)="","",IF($B$6="HO CHI MINH",IF(VLOOKUP(TRIM(B172),'Logistic Catalogue'!A:O,10,0)=0,"-",VLOOKUP(TRIM(B172),'Logistic Catalogue'!A:O,10,0)),IF($B$6="HANOI",IF(VLOOKUP(TRIM(B172),'Logistic Catalogue'!A:K,11,0)=0,"-",VLOOKUP(TRIM(B172),'Logistic Catalogue'!A:K,11,0)),"-")))</f>
        <v/>
      </c>
      <c r="J172" s="123" t="str">
        <f>IF(TRIM(B172)="","",VLOOKUP(TRIM(B172),'Logistic Catalogue'!A:O,13,0))</f>
        <v/>
      </c>
      <c r="K172" s="120" t="str">
        <f t="shared" si="11"/>
        <v/>
      </c>
      <c r="L172" s="124" t="str">
        <f t="shared" si="13"/>
        <v/>
      </c>
      <c r="M172" s="121" t="str">
        <f>IF(TRIM(B172)="","",IF(OR(VLOOKUP(TRIM(B172),'Logistic Catalogue'!A:R,18,0)=285,VLOOKUP(TRIM(B172),'Logistic Catalogue'!A:R,18,0)=286,VLOOKUP(TRIM(B172),'Logistic Catalogue'!A:S,19,0)&lt;&gt;"1000003"),"Confirmation of Country of Origin by SEVN",""))</f>
        <v/>
      </c>
      <c r="N172" s="136" t="str">
        <f>IF(TRIM(B172)="","",VLOOKUP(B172,'Logistic Catalogue'!A:N,14,0))</f>
        <v/>
      </c>
      <c r="O172" s="136" t="str">
        <f>IF(TRIM(B172)="","",VLOOKUP(B172,'Logistic Catalogue'!A:O,15,0))</f>
        <v/>
      </c>
      <c r="P172" s="136" t="str">
        <f>IF(TRIM(B172)="","",VLOOKUP(TRIM(B172),'Logistic Catalogue'!A:P,16,0))</f>
        <v/>
      </c>
      <c r="Q172" s="175" t="str">
        <f>IF(TRIM(B172)="","",VLOOKUP(B172,'Logistic Catalogue'!A:Q,17,0)*C172)</f>
        <v/>
      </c>
      <c r="S172" s="23" t="str">
        <f>IF(TRIM(B172)="","",IF($B$6="HO CHI MINH",VLOOKUP(TRIM(B172),'Logistic Catalogue'!A:D,4,FALSE),IF($B$6="HANOI",VLOOKUP(TRIM(B172),'Logistic Catalogue'!A:F,6,FALSE),"")))</f>
        <v/>
      </c>
      <c r="T172" s="23" t="str">
        <f t="shared" si="12"/>
        <v/>
      </c>
      <c r="U172" s="23">
        <f>IF(D172="Stock",VLOOKUP($L$6,Link!A:D,3,FALSE),VLOOKUP($L$6,Link!A:D,4,FALSE))</f>
        <v>1</v>
      </c>
      <c r="V172" s="65" t="str">
        <f>IF(TRIM(B172)="","",VLOOKUP(TRIM(B172),'Logistic Catalogue'!A:S,19,0))</f>
        <v/>
      </c>
    </row>
    <row r="173" spans="1:22" ht="13">
      <c r="A173" s="139">
        <v>158</v>
      </c>
      <c r="B173" s="11"/>
      <c r="C173" s="13"/>
      <c r="D173" s="118" t="str">
        <f>IF(TRIM(B173)="","",IF($B$6="HO CHI MINH",VLOOKUP(TRIM(B173),'Logistic Catalogue'!A:O,2,0),VLOOKUP(TRIM(B173),'Logistic Catalogue'!A:C,3,0)))</f>
        <v/>
      </c>
      <c r="E173" s="118" t="str">
        <f t="shared" si="10"/>
        <v/>
      </c>
      <c r="F173" s="118" t="str">
        <f>IF(TRIM(B173)="","",IF(AND(D173="Stock",$B$6="HANOI"),VLOOKUP(TRIM(B173),'Logistic Catalogue'!$A:$G,7,0),IF(AND(D173="Stock",$B$6="HO CHI MINH"),VLOOKUP(TRIM(B173),'Logistic Catalogue'!$A:$E,5,0),IF($B$6="HANOI",VLOOKUP(TRIM(B173),'Logistic Catalogue'!$A:$G,7,0),VLOOKUP(TRIM(B173),'Logistic Catalogue'!$A:$E,5,0)))))</f>
        <v/>
      </c>
      <c r="G173" s="122" t="str">
        <f>IF(TRIM(B173)="","",(VLOOKUP(TRIM(B173),'Logistic Catalogue'!A:O,8,0)))</f>
        <v/>
      </c>
      <c r="H173" s="122" t="str">
        <f>IF(TRIM(B173)="","",(VLOOKUP(TRIM(B173),'Logistic Catalogue'!A:O,9,0)))</f>
        <v/>
      </c>
      <c r="I173" s="119" t="str">
        <f>IF(TRIM(B173)="","",IF($B$6="HO CHI MINH",IF(VLOOKUP(TRIM(B173),'Logistic Catalogue'!A:O,10,0)=0,"-",VLOOKUP(TRIM(B173),'Logistic Catalogue'!A:O,10,0)),IF($B$6="HANOI",IF(VLOOKUP(TRIM(B173),'Logistic Catalogue'!A:K,11,0)=0,"-",VLOOKUP(TRIM(B173),'Logistic Catalogue'!A:K,11,0)),"-")))</f>
        <v/>
      </c>
      <c r="J173" s="123" t="str">
        <f>IF(TRIM(B173)="","",VLOOKUP(TRIM(B173),'Logistic Catalogue'!A:O,13,0))</f>
        <v/>
      </c>
      <c r="K173" s="120" t="str">
        <f t="shared" si="11"/>
        <v/>
      </c>
      <c r="L173" s="124" t="str">
        <f t="shared" si="13"/>
        <v/>
      </c>
      <c r="M173" s="121" t="str">
        <f>IF(TRIM(B173)="","",IF(OR(VLOOKUP(TRIM(B173),'Logistic Catalogue'!A:R,18,0)=285,VLOOKUP(TRIM(B173),'Logistic Catalogue'!A:R,18,0)=286,VLOOKUP(TRIM(B173),'Logistic Catalogue'!A:S,19,0)&lt;&gt;"1000003"),"Confirmation of Country of Origin by SEVN",""))</f>
        <v/>
      </c>
      <c r="N173" s="136" t="str">
        <f>IF(TRIM(B173)="","",VLOOKUP(B173,'Logistic Catalogue'!A:N,14,0))</f>
        <v/>
      </c>
      <c r="O173" s="136" t="str">
        <f>IF(TRIM(B173)="","",VLOOKUP(B173,'Logistic Catalogue'!A:O,15,0))</f>
        <v/>
      </c>
      <c r="P173" s="136" t="str">
        <f>IF(TRIM(B173)="","",VLOOKUP(TRIM(B173),'Logistic Catalogue'!A:P,16,0))</f>
        <v/>
      </c>
      <c r="Q173" s="175" t="str">
        <f>IF(TRIM(B173)="","",VLOOKUP(B173,'Logistic Catalogue'!A:Q,17,0)*C173)</f>
        <v/>
      </c>
      <c r="S173" s="23" t="str">
        <f>IF(TRIM(B173)="","",IF($B$6="HO CHI MINH",VLOOKUP(TRIM(B173),'Logistic Catalogue'!A:D,4,FALSE),IF($B$6="HANOI",VLOOKUP(TRIM(B173),'Logistic Catalogue'!A:F,6,FALSE),"")))</f>
        <v/>
      </c>
      <c r="T173" s="23" t="str">
        <f t="shared" si="12"/>
        <v/>
      </c>
      <c r="U173" s="23">
        <f>IF(D173="Stock",VLOOKUP($L$6,Link!A:D,3,FALSE),VLOOKUP($L$6,Link!A:D,4,FALSE))</f>
        <v>1</v>
      </c>
      <c r="V173" s="65" t="str">
        <f>IF(TRIM(B173)="","",VLOOKUP(TRIM(B173),'Logistic Catalogue'!A:S,19,0))</f>
        <v/>
      </c>
    </row>
    <row r="174" spans="1:22" ht="13">
      <c r="A174" s="67">
        <v>159</v>
      </c>
      <c r="B174" s="11"/>
      <c r="C174" s="13"/>
      <c r="D174" s="118" t="str">
        <f>IF(TRIM(B174)="","",IF($B$6="HO CHI MINH",VLOOKUP(TRIM(B174),'Logistic Catalogue'!A:O,2,0),VLOOKUP(TRIM(B174),'Logistic Catalogue'!A:C,3,0)))</f>
        <v/>
      </c>
      <c r="E174" s="118" t="str">
        <f t="shared" si="10"/>
        <v/>
      </c>
      <c r="F174" s="118" t="str">
        <f>IF(TRIM(B174)="","",IF(AND(D174="Stock",$B$6="HANOI"),VLOOKUP(TRIM(B174),'Logistic Catalogue'!$A:$G,7,0),IF(AND(D174="Stock",$B$6="HO CHI MINH"),VLOOKUP(TRIM(B174),'Logistic Catalogue'!$A:$E,5,0),IF($B$6="HANOI",VLOOKUP(TRIM(B174),'Logistic Catalogue'!$A:$G,7,0),VLOOKUP(TRIM(B174),'Logistic Catalogue'!$A:$E,5,0)))))</f>
        <v/>
      </c>
      <c r="G174" s="122" t="str">
        <f>IF(TRIM(B174)="","",(VLOOKUP(TRIM(B174),'Logistic Catalogue'!A:O,8,0)))</f>
        <v/>
      </c>
      <c r="H174" s="122" t="str">
        <f>IF(TRIM(B174)="","",(VLOOKUP(TRIM(B174),'Logistic Catalogue'!A:O,9,0)))</f>
        <v/>
      </c>
      <c r="I174" s="119" t="str">
        <f>IF(TRIM(B174)="","",IF($B$6="HO CHI MINH",IF(VLOOKUP(TRIM(B174),'Logistic Catalogue'!A:O,10,0)=0,"-",VLOOKUP(TRIM(B174),'Logistic Catalogue'!A:O,10,0)),IF($B$6="HANOI",IF(VLOOKUP(TRIM(B174),'Logistic Catalogue'!A:K,11,0)=0,"-",VLOOKUP(TRIM(B174),'Logistic Catalogue'!A:K,11,0)),"-")))</f>
        <v/>
      </c>
      <c r="J174" s="123" t="str">
        <f>IF(TRIM(B174)="","",VLOOKUP(TRIM(B174),'Logistic Catalogue'!A:O,13,0))</f>
        <v/>
      </c>
      <c r="K174" s="120" t="str">
        <f t="shared" si="11"/>
        <v/>
      </c>
      <c r="L174" s="124" t="str">
        <f t="shared" si="13"/>
        <v/>
      </c>
      <c r="M174" s="121" t="str">
        <f>IF(TRIM(B174)="","",IF(OR(VLOOKUP(TRIM(B174),'Logistic Catalogue'!A:R,18,0)=285,VLOOKUP(TRIM(B174),'Logistic Catalogue'!A:R,18,0)=286,VLOOKUP(TRIM(B174),'Logistic Catalogue'!A:S,19,0)&lt;&gt;"1000003"),"Confirmation of Country of Origin by SEVN",""))</f>
        <v/>
      </c>
      <c r="N174" s="136" t="str">
        <f>IF(TRIM(B174)="","",VLOOKUP(B174,'Logistic Catalogue'!A:N,14,0))</f>
        <v/>
      </c>
      <c r="O174" s="136" t="str">
        <f>IF(TRIM(B174)="","",VLOOKUP(B174,'Logistic Catalogue'!A:O,15,0))</f>
        <v/>
      </c>
      <c r="P174" s="136" t="str">
        <f>IF(TRIM(B174)="","",VLOOKUP(TRIM(B174),'Logistic Catalogue'!A:P,16,0))</f>
        <v/>
      </c>
      <c r="Q174" s="175" t="str">
        <f>IF(TRIM(B174)="","",VLOOKUP(B174,'Logistic Catalogue'!A:Q,17,0)*C174)</f>
        <v/>
      </c>
      <c r="S174" s="23" t="str">
        <f>IF(TRIM(B174)="","",IF($B$6="HO CHI MINH",VLOOKUP(TRIM(B174),'Logistic Catalogue'!A:D,4,FALSE),IF($B$6="HANOI",VLOOKUP(TRIM(B174),'Logistic Catalogue'!A:F,6,FALSE),"")))</f>
        <v/>
      </c>
      <c r="T174" s="23" t="str">
        <f t="shared" si="12"/>
        <v/>
      </c>
      <c r="U174" s="23">
        <f>IF(D174="Stock",VLOOKUP($L$6,Link!A:D,3,FALSE),VLOOKUP($L$6,Link!A:D,4,FALSE))</f>
        <v>1</v>
      </c>
      <c r="V174" s="65" t="str">
        <f>IF(TRIM(B174)="","",VLOOKUP(TRIM(B174),'Logistic Catalogue'!A:S,19,0))</f>
        <v/>
      </c>
    </row>
    <row r="175" spans="1:22" ht="13">
      <c r="A175" s="139">
        <v>160</v>
      </c>
      <c r="B175" s="11"/>
      <c r="C175" s="13"/>
      <c r="D175" s="118" t="str">
        <f>IF(TRIM(B175)="","",IF($B$6="HO CHI MINH",VLOOKUP(TRIM(B175),'Logistic Catalogue'!A:O,2,0),VLOOKUP(TRIM(B175),'Logistic Catalogue'!A:C,3,0)))</f>
        <v/>
      </c>
      <c r="E175" s="118" t="str">
        <f t="shared" si="10"/>
        <v/>
      </c>
      <c r="F175" s="118" t="str">
        <f>IF(TRIM(B175)="","",IF(AND(D175="Stock",$B$6="HANOI"),VLOOKUP(TRIM(B175),'Logistic Catalogue'!$A:$G,7,0),IF(AND(D175="Stock",$B$6="HO CHI MINH"),VLOOKUP(TRIM(B175),'Logistic Catalogue'!$A:$E,5,0),IF($B$6="HANOI",VLOOKUP(TRIM(B175),'Logistic Catalogue'!$A:$G,7,0),VLOOKUP(TRIM(B175),'Logistic Catalogue'!$A:$E,5,0)))))</f>
        <v/>
      </c>
      <c r="G175" s="122" t="str">
        <f>IF(TRIM(B175)="","",(VLOOKUP(TRIM(B175),'Logistic Catalogue'!A:O,8,0)))</f>
        <v/>
      </c>
      <c r="H175" s="122" t="str">
        <f>IF(TRIM(B175)="","",(VLOOKUP(TRIM(B175),'Logistic Catalogue'!A:O,9,0)))</f>
        <v/>
      </c>
      <c r="I175" s="119" t="str">
        <f>IF(TRIM(B175)="","",IF($B$6="HO CHI MINH",IF(VLOOKUP(TRIM(B175),'Logistic Catalogue'!A:O,10,0)=0,"-",VLOOKUP(TRIM(B175),'Logistic Catalogue'!A:O,10,0)),IF($B$6="HANOI",IF(VLOOKUP(TRIM(B175),'Logistic Catalogue'!A:K,11,0)=0,"-",VLOOKUP(TRIM(B175),'Logistic Catalogue'!A:K,11,0)),"-")))</f>
        <v/>
      </c>
      <c r="J175" s="123" t="str">
        <f>IF(TRIM(B175)="","",VLOOKUP(TRIM(B175),'Logistic Catalogue'!A:O,13,0))</f>
        <v/>
      </c>
      <c r="K175" s="120" t="str">
        <f t="shared" si="11"/>
        <v/>
      </c>
      <c r="L175" s="124" t="str">
        <f t="shared" si="13"/>
        <v/>
      </c>
      <c r="M175" s="121" t="str">
        <f>IF(TRIM(B175)="","",IF(OR(VLOOKUP(TRIM(B175),'Logistic Catalogue'!A:R,18,0)=285,VLOOKUP(TRIM(B175),'Logistic Catalogue'!A:R,18,0)=286,VLOOKUP(TRIM(B175),'Logistic Catalogue'!A:S,19,0)&lt;&gt;"1000003"),"Confirmation of Country of Origin by SEVN",""))</f>
        <v/>
      </c>
      <c r="N175" s="136" t="str">
        <f>IF(TRIM(B175)="","",VLOOKUP(B175,'Logistic Catalogue'!A:N,14,0))</f>
        <v/>
      </c>
      <c r="O175" s="136" t="str">
        <f>IF(TRIM(B175)="","",VLOOKUP(B175,'Logistic Catalogue'!A:O,15,0))</f>
        <v/>
      </c>
      <c r="P175" s="136" t="str">
        <f>IF(TRIM(B175)="","",VLOOKUP(TRIM(B175),'Logistic Catalogue'!A:P,16,0))</f>
        <v/>
      </c>
      <c r="Q175" s="175" t="str">
        <f>IF(TRIM(B175)="","",VLOOKUP(B175,'Logistic Catalogue'!A:Q,17,0)*C175)</f>
        <v/>
      </c>
      <c r="S175" s="23" t="str">
        <f>IF(TRIM(B175)="","",IF($B$6="HO CHI MINH",VLOOKUP(TRIM(B175),'Logistic Catalogue'!A:D,4,FALSE),IF($B$6="HANOI",VLOOKUP(TRIM(B175),'Logistic Catalogue'!A:F,6,FALSE),"")))</f>
        <v/>
      </c>
      <c r="T175" s="23" t="str">
        <f t="shared" si="12"/>
        <v/>
      </c>
      <c r="U175" s="23">
        <f>IF(D175="Stock",VLOOKUP($L$6,Link!A:D,3,FALSE),VLOOKUP($L$6,Link!A:D,4,FALSE))</f>
        <v>1</v>
      </c>
      <c r="V175" s="65" t="str">
        <f>IF(TRIM(B175)="","",VLOOKUP(TRIM(B175),'Logistic Catalogue'!A:S,19,0))</f>
        <v/>
      </c>
    </row>
    <row r="176" spans="1:22" ht="13">
      <c r="A176" s="67">
        <v>161</v>
      </c>
      <c r="B176" s="11"/>
      <c r="C176" s="13"/>
      <c r="D176" s="118" t="str">
        <f>IF(TRIM(B176)="","",IF($B$6="HO CHI MINH",VLOOKUP(TRIM(B176),'Logistic Catalogue'!A:O,2,0),VLOOKUP(TRIM(B176),'Logistic Catalogue'!A:C,3,0)))</f>
        <v/>
      </c>
      <c r="E176" s="118" t="str">
        <f t="shared" si="10"/>
        <v/>
      </c>
      <c r="F176" s="118" t="str">
        <f>IF(TRIM(B176)="","",IF(AND(D176="Stock",$B$6="HANOI"),VLOOKUP(TRIM(B176),'Logistic Catalogue'!$A:$G,7,0),IF(AND(D176="Stock",$B$6="HO CHI MINH"),VLOOKUP(TRIM(B176),'Logistic Catalogue'!$A:$E,5,0),IF($B$6="HANOI",VLOOKUP(TRIM(B176),'Logistic Catalogue'!$A:$G,7,0),VLOOKUP(TRIM(B176),'Logistic Catalogue'!$A:$E,5,0)))))</f>
        <v/>
      </c>
      <c r="G176" s="122" t="str">
        <f>IF(TRIM(B176)="","",(VLOOKUP(TRIM(B176),'Logistic Catalogue'!A:O,8,0)))</f>
        <v/>
      </c>
      <c r="H176" s="122" t="str">
        <f>IF(TRIM(B176)="","",(VLOOKUP(TRIM(B176),'Logistic Catalogue'!A:O,9,0)))</f>
        <v/>
      </c>
      <c r="I176" s="119" t="str">
        <f>IF(TRIM(B176)="","",IF($B$6="HO CHI MINH",IF(VLOOKUP(TRIM(B176),'Logistic Catalogue'!A:O,10,0)=0,"-",VLOOKUP(TRIM(B176),'Logistic Catalogue'!A:O,10,0)),IF($B$6="HANOI",IF(VLOOKUP(TRIM(B176),'Logistic Catalogue'!A:K,11,0)=0,"-",VLOOKUP(TRIM(B176),'Logistic Catalogue'!A:K,11,0)),"-")))</f>
        <v/>
      </c>
      <c r="J176" s="123" t="str">
        <f>IF(TRIM(B176)="","",VLOOKUP(TRIM(B176),'Logistic Catalogue'!A:O,13,0))</f>
        <v/>
      </c>
      <c r="K176" s="120" t="str">
        <f t="shared" si="11"/>
        <v/>
      </c>
      <c r="L176" s="124" t="str">
        <f t="shared" si="13"/>
        <v/>
      </c>
      <c r="M176" s="121" t="str">
        <f>IF(TRIM(B176)="","",IF(OR(VLOOKUP(TRIM(B176),'Logistic Catalogue'!A:R,18,0)=285,VLOOKUP(TRIM(B176),'Logistic Catalogue'!A:R,18,0)=286,VLOOKUP(TRIM(B176),'Logistic Catalogue'!A:S,19,0)&lt;&gt;"1000003"),"Confirmation of Country of Origin by SEVN",""))</f>
        <v/>
      </c>
      <c r="N176" s="136" t="str">
        <f>IF(TRIM(B176)="","",VLOOKUP(B176,'Logistic Catalogue'!A:N,14,0))</f>
        <v/>
      </c>
      <c r="O176" s="136" t="str">
        <f>IF(TRIM(B176)="","",VLOOKUP(B176,'Logistic Catalogue'!A:O,15,0))</f>
        <v/>
      </c>
      <c r="P176" s="136" t="str">
        <f>IF(TRIM(B176)="","",VLOOKUP(TRIM(B176),'Logistic Catalogue'!A:P,16,0))</f>
        <v/>
      </c>
      <c r="Q176" s="175" t="str">
        <f>IF(TRIM(B176)="","",VLOOKUP(B176,'Logistic Catalogue'!A:Q,17,0)*C176)</f>
        <v/>
      </c>
      <c r="S176" s="23" t="str">
        <f>IF(TRIM(B176)="","",IF($B$6="HO CHI MINH",VLOOKUP(TRIM(B176),'Logistic Catalogue'!A:D,4,FALSE),IF($B$6="HANOI",VLOOKUP(TRIM(B176),'Logistic Catalogue'!A:F,6,FALSE),"")))</f>
        <v/>
      </c>
      <c r="T176" s="23" t="str">
        <f t="shared" si="12"/>
        <v/>
      </c>
      <c r="U176" s="23">
        <f>IF(D176="Stock",VLOOKUP($L$6,Link!A:D,3,FALSE),VLOOKUP($L$6,Link!A:D,4,FALSE))</f>
        <v>1</v>
      </c>
      <c r="V176" s="65" t="str">
        <f>IF(TRIM(B176)="","",VLOOKUP(TRIM(B176),'Logistic Catalogue'!A:S,19,0))</f>
        <v/>
      </c>
    </row>
    <row r="177" spans="1:22" ht="13">
      <c r="A177" s="139">
        <v>162</v>
      </c>
      <c r="B177" s="11"/>
      <c r="C177" s="13"/>
      <c r="D177" s="118" t="str">
        <f>IF(TRIM(B177)="","",IF($B$6="HO CHI MINH",VLOOKUP(TRIM(B177),'Logistic Catalogue'!A:O,2,0),VLOOKUP(TRIM(B177),'Logistic Catalogue'!A:C,3,0)))</f>
        <v/>
      </c>
      <c r="E177" s="118" t="str">
        <f t="shared" si="10"/>
        <v/>
      </c>
      <c r="F177" s="118" t="str">
        <f>IF(TRIM(B177)="","",IF(AND(D177="Stock",$B$6="HANOI"),VLOOKUP(TRIM(B177),'Logistic Catalogue'!$A:$G,7,0),IF(AND(D177="Stock",$B$6="HO CHI MINH"),VLOOKUP(TRIM(B177),'Logistic Catalogue'!$A:$E,5,0),IF($B$6="HANOI",VLOOKUP(TRIM(B177),'Logistic Catalogue'!$A:$G,7,0),VLOOKUP(TRIM(B177),'Logistic Catalogue'!$A:$E,5,0)))))</f>
        <v/>
      </c>
      <c r="G177" s="122" t="str">
        <f>IF(TRIM(B177)="","",(VLOOKUP(TRIM(B177),'Logistic Catalogue'!A:O,8,0)))</f>
        <v/>
      </c>
      <c r="H177" s="122" t="str">
        <f>IF(TRIM(B177)="","",(VLOOKUP(TRIM(B177),'Logistic Catalogue'!A:O,9,0)))</f>
        <v/>
      </c>
      <c r="I177" s="119" t="str">
        <f>IF(TRIM(B177)="","",IF($B$6="HO CHI MINH",IF(VLOOKUP(TRIM(B177),'Logistic Catalogue'!A:O,10,0)=0,"-",VLOOKUP(TRIM(B177),'Logistic Catalogue'!A:O,10,0)),IF($B$6="HANOI",IF(VLOOKUP(TRIM(B177),'Logistic Catalogue'!A:K,11,0)=0,"-",VLOOKUP(TRIM(B177),'Logistic Catalogue'!A:K,11,0)),"-")))</f>
        <v/>
      </c>
      <c r="J177" s="123" t="str">
        <f>IF(TRIM(B177)="","",VLOOKUP(TRIM(B177),'Logistic Catalogue'!A:O,13,0))</f>
        <v/>
      </c>
      <c r="K177" s="120" t="str">
        <f t="shared" si="11"/>
        <v/>
      </c>
      <c r="L177" s="124" t="str">
        <f t="shared" si="13"/>
        <v/>
      </c>
      <c r="M177" s="121" t="str">
        <f>IF(TRIM(B177)="","",IF(OR(VLOOKUP(TRIM(B177),'Logistic Catalogue'!A:R,18,0)=285,VLOOKUP(TRIM(B177),'Logistic Catalogue'!A:R,18,0)=286,VLOOKUP(TRIM(B177),'Logistic Catalogue'!A:S,19,0)&lt;&gt;"1000003"),"Confirmation of Country of Origin by SEVN",""))</f>
        <v/>
      </c>
      <c r="N177" s="136" t="str">
        <f>IF(TRIM(B177)="","",VLOOKUP(B177,'Logistic Catalogue'!A:N,14,0))</f>
        <v/>
      </c>
      <c r="O177" s="136" t="str">
        <f>IF(TRIM(B177)="","",VLOOKUP(B177,'Logistic Catalogue'!A:O,15,0))</f>
        <v/>
      </c>
      <c r="P177" s="136" t="str">
        <f>IF(TRIM(B177)="","",VLOOKUP(TRIM(B177),'Logistic Catalogue'!A:P,16,0))</f>
        <v/>
      </c>
      <c r="Q177" s="175" t="str">
        <f>IF(TRIM(B177)="","",VLOOKUP(B177,'Logistic Catalogue'!A:Q,17,0)*C177)</f>
        <v/>
      </c>
      <c r="S177" s="23" t="str">
        <f>IF(TRIM(B177)="","",IF($B$6="HO CHI MINH",VLOOKUP(TRIM(B177),'Logistic Catalogue'!A:D,4,FALSE),IF($B$6="HANOI",VLOOKUP(TRIM(B177),'Logistic Catalogue'!A:F,6,FALSE),"")))</f>
        <v/>
      </c>
      <c r="T177" s="23" t="str">
        <f t="shared" si="12"/>
        <v/>
      </c>
      <c r="U177" s="23">
        <f>IF(D177="Stock",VLOOKUP($L$6,Link!A:D,3,FALSE),VLOOKUP($L$6,Link!A:D,4,FALSE))</f>
        <v>1</v>
      </c>
      <c r="V177" s="65" t="str">
        <f>IF(TRIM(B177)="","",VLOOKUP(TRIM(B177),'Logistic Catalogue'!A:S,19,0))</f>
        <v/>
      </c>
    </row>
    <row r="178" spans="1:22" ht="13">
      <c r="A178" s="67">
        <v>163</v>
      </c>
      <c r="B178" s="11"/>
      <c r="C178" s="13"/>
      <c r="D178" s="118" t="str">
        <f>IF(TRIM(B178)="","",IF($B$6="HO CHI MINH",VLOOKUP(TRIM(B178),'Logistic Catalogue'!A:O,2,0),VLOOKUP(TRIM(B178),'Logistic Catalogue'!A:C,3,0)))</f>
        <v/>
      </c>
      <c r="E178" s="118" t="str">
        <f t="shared" si="10"/>
        <v/>
      </c>
      <c r="F178" s="118" t="str">
        <f>IF(TRIM(B178)="","",IF(AND(D178="Stock",$B$6="HANOI"),VLOOKUP(TRIM(B178),'Logistic Catalogue'!$A:$G,7,0),IF(AND(D178="Stock",$B$6="HO CHI MINH"),VLOOKUP(TRIM(B178),'Logistic Catalogue'!$A:$E,5,0),IF($B$6="HANOI",VLOOKUP(TRIM(B178),'Logistic Catalogue'!$A:$G,7,0),VLOOKUP(TRIM(B178),'Logistic Catalogue'!$A:$E,5,0)))))</f>
        <v/>
      </c>
      <c r="G178" s="122" t="str">
        <f>IF(TRIM(B178)="","",(VLOOKUP(TRIM(B178),'Logistic Catalogue'!A:O,8,0)))</f>
        <v/>
      </c>
      <c r="H178" s="122" t="str">
        <f>IF(TRIM(B178)="","",(VLOOKUP(TRIM(B178),'Logistic Catalogue'!A:O,9,0)))</f>
        <v/>
      </c>
      <c r="I178" s="119" t="str">
        <f>IF(TRIM(B178)="","",IF($B$6="HO CHI MINH",IF(VLOOKUP(TRIM(B178),'Logistic Catalogue'!A:O,10,0)=0,"-",VLOOKUP(TRIM(B178),'Logistic Catalogue'!A:O,10,0)),IF($B$6="HANOI",IF(VLOOKUP(TRIM(B178),'Logistic Catalogue'!A:K,11,0)=0,"-",VLOOKUP(TRIM(B178),'Logistic Catalogue'!A:K,11,0)),"-")))</f>
        <v/>
      </c>
      <c r="J178" s="123" t="str">
        <f>IF(TRIM(B178)="","",VLOOKUP(TRIM(B178),'Logistic Catalogue'!A:O,13,0))</f>
        <v/>
      </c>
      <c r="K178" s="120" t="str">
        <f t="shared" si="11"/>
        <v/>
      </c>
      <c r="L178" s="124" t="str">
        <f t="shared" ref="L178:L209" si="14">IF(K178="OK","",IF(K178="below MOQ","order quantity cannot be smaller than MOQ",IF(K178="lot size","order quantity must be a multiple of lot size",IF(K178="above LOQ","Large Order Quantity may result in longer lead time",IF(K178="duplicate","you have placed order for the same product more than once","")))))</f>
        <v/>
      </c>
      <c r="M178" s="121" t="str">
        <f>IF(TRIM(B178)="","",IF(OR(VLOOKUP(TRIM(B178),'Logistic Catalogue'!A:R,18,0)=285,VLOOKUP(TRIM(B178),'Logistic Catalogue'!A:R,18,0)=286,VLOOKUP(TRIM(B178),'Logistic Catalogue'!A:S,19,0)&lt;&gt;"1000003"),"Confirmation of Country of Origin by SEVN",""))</f>
        <v/>
      </c>
      <c r="N178" s="136" t="str">
        <f>IF(TRIM(B178)="","",VLOOKUP(B178,'Logistic Catalogue'!A:N,14,0))</f>
        <v/>
      </c>
      <c r="O178" s="136" t="str">
        <f>IF(TRIM(B178)="","",VLOOKUP(B178,'Logistic Catalogue'!A:O,15,0))</f>
        <v/>
      </c>
      <c r="P178" s="136" t="str">
        <f>IF(TRIM(B178)="","",VLOOKUP(TRIM(B178),'Logistic Catalogue'!A:P,16,0))</f>
        <v/>
      </c>
      <c r="Q178" s="175" t="str">
        <f>IF(TRIM(B178)="","",VLOOKUP(B178,'Logistic Catalogue'!A:Q,17,0)*C178)</f>
        <v/>
      </c>
      <c r="S178" s="23" t="str">
        <f>IF(TRIM(B178)="","",IF($B$6="HO CHI MINH",VLOOKUP(TRIM(B178),'Logistic Catalogue'!A:D,4,FALSE),IF($B$6="HANOI",VLOOKUP(TRIM(B178),'Logistic Catalogue'!A:F,6,FALSE),"")))</f>
        <v/>
      </c>
      <c r="T178" s="23" t="str">
        <f t="shared" si="12"/>
        <v/>
      </c>
      <c r="U178" s="23">
        <f>IF(D178="Stock",VLOOKUP($L$6,Link!A:D,3,FALSE),VLOOKUP($L$6,Link!A:D,4,FALSE))</f>
        <v>1</v>
      </c>
      <c r="V178" s="65" t="str">
        <f>IF(TRIM(B178)="","",VLOOKUP(TRIM(B178),'Logistic Catalogue'!A:S,19,0))</f>
        <v/>
      </c>
    </row>
    <row r="179" spans="1:22" ht="13">
      <c r="A179" s="139">
        <v>164</v>
      </c>
      <c r="B179" s="11"/>
      <c r="C179" s="13"/>
      <c r="D179" s="118" t="str">
        <f>IF(TRIM(B179)="","",IF($B$6="HO CHI MINH",VLOOKUP(TRIM(B179),'Logistic Catalogue'!A:O,2,0),VLOOKUP(TRIM(B179),'Logistic Catalogue'!A:C,3,0)))</f>
        <v/>
      </c>
      <c r="E179" s="118" t="str">
        <f t="shared" si="10"/>
        <v/>
      </c>
      <c r="F179" s="118" t="str">
        <f>IF(TRIM(B179)="","",IF(AND(D179="Stock",$B$6="HANOI"),VLOOKUP(TRIM(B179),'Logistic Catalogue'!$A:$G,7,0),IF(AND(D179="Stock",$B$6="HO CHI MINH"),VLOOKUP(TRIM(B179),'Logistic Catalogue'!$A:$E,5,0),IF($B$6="HANOI",VLOOKUP(TRIM(B179),'Logistic Catalogue'!$A:$G,7,0),VLOOKUP(TRIM(B179),'Logistic Catalogue'!$A:$E,5,0)))))</f>
        <v/>
      </c>
      <c r="G179" s="122" t="str">
        <f>IF(TRIM(B179)="","",(VLOOKUP(TRIM(B179),'Logistic Catalogue'!A:O,8,0)))</f>
        <v/>
      </c>
      <c r="H179" s="122" t="str">
        <f>IF(TRIM(B179)="","",(VLOOKUP(TRIM(B179),'Logistic Catalogue'!A:O,9,0)))</f>
        <v/>
      </c>
      <c r="I179" s="119" t="str">
        <f>IF(TRIM(B179)="","",IF($B$6="HO CHI MINH",IF(VLOOKUP(TRIM(B179),'Logistic Catalogue'!A:O,10,0)=0,"-",VLOOKUP(TRIM(B179),'Logistic Catalogue'!A:O,10,0)),IF($B$6="HANOI",IF(VLOOKUP(TRIM(B179),'Logistic Catalogue'!A:K,11,0)=0,"-",VLOOKUP(TRIM(B179),'Logistic Catalogue'!A:K,11,0)),"-")))</f>
        <v/>
      </c>
      <c r="J179" s="123" t="str">
        <f>IF(TRIM(B179)="","",VLOOKUP(TRIM(B179),'Logistic Catalogue'!A:O,13,0))</f>
        <v/>
      </c>
      <c r="K179" s="120" t="str">
        <f t="shared" si="11"/>
        <v/>
      </c>
      <c r="L179" s="124" t="str">
        <f t="shared" si="14"/>
        <v/>
      </c>
      <c r="M179" s="121" t="str">
        <f>IF(TRIM(B179)="","",IF(OR(VLOOKUP(TRIM(B179),'Logistic Catalogue'!A:R,18,0)=285,VLOOKUP(TRIM(B179),'Logistic Catalogue'!A:R,18,0)=286,VLOOKUP(TRIM(B179),'Logistic Catalogue'!A:S,19,0)&lt;&gt;"1000003"),"Confirmation of Country of Origin by SEVN",""))</f>
        <v/>
      </c>
      <c r="N179" s="136" t="str">
        <f>IF(TRIM(B179)="","",VLOOKUP(B179,'Logistic Catalogue'!A:N,14,0))</f>
        <v/>
      </c>
      <c r="O179" s="136" t="str">
        <f>IF(TRIM(B179)="","",VLOOKUP(B179,'Logistic Catalogue'!A:O,15,0))</f>
        <v/>
      </c>
      <c r="P179" s="136" t="str">
        <f>IF(TRIM(B179)="","",VLOOKUP(TRIM(B179),'Logistic Catalogue'!A:P,16,0))</f>
        <v/>
      </c>
      <c r="Q179" s="175" t="str">
        <f>IF(TRIM(B179)="","",VLOOKUP(B179,'Logistic Catalogue'!A:Q,17,0)*C179)</f>
        <v/>
      </c>
      <c r="S179" s="23" t="str">
        <f>IF(TRIM(B179)="","",IF($B$6="HO CHI MINH",VLOOKUP(TRIM(B179),'Logistic Catalogue'!A:D,4,FALSE),IF($B$6="HANOI",VLOOKUP(TRIM(B179),'Logistic Catalogue'!A:F,6,FALSE),"")))</f>
        <v/>
      </c>
      <c r="T179" s="23" t="str">
        <f t="shared" si="12"/>
        <v/>
      </c>
      <c r="U179" s="23">
        <f>IF(D179="Stock",VLOOKUP($L$6,Link!A:D,3,FALSE),VLOOKUP($L$6,Link!A:D,4,FALSE))</f>
        <v>1</v>
      </c>
      <c r="V179" s="65" t="str">
        <f>IF(TRIM(B179)="","",VLOOKUP(TRIM(B179),'Logistic Catalogue'!A:S,19,0))</f>
        <v/>
      </c>
    </row>
    <row r="180" spans="1:22" ht="13">
      <c r="A180" s="67">
        <v>165</v>
      </c>
      <c r="B180" s="11"/>
      <c r="C180" s="13"/>
      <c r="D180" s="118" t="str">
        <f>IF(TRIM(B180)="","",IF($B$6="HO CHI MINH",VLOOKUP(TRIM(B180),'Logistic Catalogue'!A:O,2,0),VLOOKUP(TRIM(B180),'Logistic Catalogue'!A:C,3,0)))</f>
        <v/>
      </c>
      <c r="E180" s="118" t="str">
        <f t="shared" si="10"/>
        <v/>
      </c>
      <c r="F180" s="118" t="str">
        <f>IF(TRIM(B180)="","",IF(AND(D180="Stock",$B$6="HANOI"),VLOOKUP(TRIM(B180),'Logistic Catalogue'!$A:$G,7,0),IF(AND(D180="Stock",$B$6="HO CHI MINH"),VLOOKUP(TRIM(B180),'Logistic Catalogue'!$A:$E,5,0),IF($B$6="HANOI",VLOOKUP(TRIM(B180),'Logistic Catalogue'!$A:$G,7,0),VLOOKUP(TRIM(B180),'Logistic Catalogue'!$A:$E,5,0)))))</f>
        <v/>
      </c>
      <c r="G180" s="122" t="str">
        <f>IF(TRIM(B180)="","",(VLOOKUP(TRIM(B180),'Logistic Catalogue'!A:O,8,0)))</f>
        <v/>
      </c>
      <c r="H180" s="122" t="str">
        <f>IF(TRIM(B180)="","",(VLOOKUP(TRIM(B180),'Logistic Catalogue'!A:O,9,0)))</f>
        <v/>
      </c>
      <c r="I180" s="119" t="str">
        <f>IF(TRIM(B180)="","",IF($B$6="HO CHI MINH",IF(VLOOKUP(TRIM(B180),'Logistic Catalogue'!A:O,10,0)=0,"-",VLOOKUP(TRIM(B180),'Logistic Catalogue'!A:O,10,0)),IF($B$6="HANOI",IF(VLOOKUP(TRIM(B180),'Logistic Catalogue'!A:K,11,0)=0,"-",VLOOKUP(TRIM(B180),'Logistic Catalogue'!A:K,11,0)),"-")))</f>
        <v/>
      </c>
      <c r="J180" s="123" t="str">
        <f>IF(TRIM(B180)="","",VLOOKUP(TRIM(B180),'Logistic Catalogue'!A:O,13,0))</f>
        <v/>
      </c>
      <c r="K180" s="120" t="str">
        <f t="shared" si="11"/>
        <v/>
      </c>
      <c r="L180" s="124" t="str">
        <f t="shared" si="14"/>
        <v/>
      </c>
      <c r="M180" s="121" t="str">
        <f>IF(TRIM(B180)="","",IF(OR(VLOOKUP(TRIM(B180),'Logistic Catalogue'!A:R,18,0)=285,VLOOKUP(TRIM(B180),'Logistic Catalogue'!A:R,18,0)=286,VLOOKUP(TRIM(B180),'Logistic Catalogue'!A:S,19,0)&lt;&gt;"1000003"),"Confirmation of Country of Origin by SEVN",""))</f>
        <v/>
      </c>
      <c r="N180" s="136" t="str">
        <f>IF(TRIM(B180)="","",VLOOKUP(B180,'Logistic Catalogue'!A:N,14,0))</f>
        <v/>
      </c>
      <c r="O180" s="136" t="str">
        <f>IF(TRIM(B180)="","",VLOOKUP(B180,'Logistic Catalogue'!A:O,15,0))</f>
        <v/>
      </c>
      <c r="P180" s="136" t="str">
        <f>IF(TRIM(B180)="","",VLOOKUP(TRIM(B180),'Logistic Catalogue'!A:P,16,0))</f>
        <v/>
      </c>
      <c r="Q180" s="175" t="str">
        <f>IF(TRIM(B180)="","",VLOOKUP(B180,'Logistic Catalogue'!A:Q,17,0)*C180)</f>
        <v/>
      </c>
      <c r="S180" s="23" t="str">
        <f>IF(TRIM(B180)="","",IF($B$6="HO CHI MINH",VLOOKUP(TRIM(B180),'Logistic Catalogue'!A:D,4,FALSE),IF($B$6="HANOI",VLOOKUP(TRIM(B180),'Logistic Catalogue'!A:F,6,FALSE),"")))</f>
        <v/>
      </c>
      <c r="T180" s="23" t="str">
        <f t="shared" si="12"/>
        <v/>
      </c>
      <c r="U180" s="23">
        <f>IF(D180="Stock",VLOOKUP($L$6,Link!A:D,3,FALSE),VLOOKUP($L$6,Link!A:D,4,FALSE))</f>
        <v>1</v>
      </c>
      <c r="V180" s="65" t="str">
        <f>IF(TRIM(B180)="","",VLOOKUP(TRIM(B180),'Logistic Catalogue'!A:S,19,0))</f>
        <v/>
      </c>
    </row>
    <row r="181" spans="1:22" ht="13">
      <c r="A181" s="139">
        <v>166</v>
      </c>
      <c r="B181" s="11"/>
      <c r="C181" s="13"/>
      <c r="D181" s="118" t="str">
        <f>IF(TRIM(B181)="","",IF($B$6="HO CHI MINH",VLOOKUP(TRIM(B181),'Logistic Catalogue'!A:O,2,0),VLOOKUP(TRIM(B181),'Logistic Catalogue'!A:C,3,0)))</f>
        <v/>
      </c>
      <c r="E181" s="118" t="str">
        <f t="shared" si="10"/>
        <v/>
      </c>
      <c r="F181" s="118" t="str">
        <f>IF(TRIM(B181)="","",IF(AND(D181="Stock",$B$6="HANOI"),VLOOKUP(TRIM(B181),'Logistic Catalogue'!$A:$G,7,0),IF(AND(D181="Stock",$B$6="HO CHI MINH"),VLOOKUP(TRIM(B181),'Logistic Catalogue'!$A:$E,5,0),IF($B$6="HANOI",VLOOKUP(TRIM(B181),'Logistic Catalogue'!$A:$G,7,0),VLOOKUP(TRIM(B181),'Logistic Catalogue'!$A:$E,5,0)))))</f>
        <v/>
      </c>
      <c r="G181" s="122" t="str">
        <f>IF(TRIM(B181)="","",(VLOOKUP(TRIM(B181),'Logistic Catalogue'!A:O,8,0)))</f>
        <v/>
      </c>
      <c r="H181" s="122" t="str">
        <f>IF(TRIM(B181)="","",(VLOOKUP(TRIM(B181),'Logistic Catalogue'!A:O,9,0)))</f>
        <v/>
      </c>
      <c r="I181" s="119" t="str">
        <f>IF(TRIM(B181)="","",IF($B$6="HO CHI MINH",IF(VLOOKUP(TRIM(B181),'Logistic Catalogue'!A:O,10,0)=0,"-",VLOOKUP(TRIM(B181),'Logistic Catalogue'!A:O,10,0)),IF($B$6="HANOI",IF(VLOOKUP(TRIM(B181),'Logistic Catalogue'!A:K,11,0)=0,"-",VLOOKUP(TRIM(B181),'Logistic Catalogue'!A:K,11,0)),"-")))</f>
        <v/>
      </c>
      <c r="J181" s="123" t="str">
        <f>IF(TRIM(B181)="","",VLOOKUP(TRIM(B181),'Logistic Catalogue'!A:O,13,0))</f>
        <v/>
      </c>
      <c r="K181" s="120" t="str">
        <f t="shared" si="11"/>
        <v/>
      </c>
      <c r="L181" s="124" t="str">
        <f t="shared" si="14"/>
        <v/>
      </c>
      <c r="M181" s="121" t="str">
        <f>IF(TRIM(B181)="","",IF(OR(VLOOKUP(TRIM(B181),'Logistic Catalogue'!A:R,18,0)=285,VLOOKUP(TRIM(B181),'Logistic Catalogue'!A:R,18,0)=286,VLOOKUP(TRIM(B181),'Logistic Catalogue'!A:S,19,0)&lt;&gt;"1000003"),"Confirmation of Country of Origin by SEVN",""))</f>
        <v/>
      </c>
      <c r="N181" s="136" t="str">
        <f>IF(TRIM(B181)="","",VLOOKUP(B181,'Logistic Catalogue'!A:N,14,0))</f>
        <v/>
      </c>
      <c r="O181" s="136" t="str">
        <f>IF(TRIM(B181)="","",VLOOKUP(B181,'Logistic Catalogue'!A:O,15,0))</f>
        <v/>
      </c>
      <c r="P181" s="136" t="str">
        <f>IF(TRIM(B181)="","",VLOOKUP(TRIM(B181),'Logistic Catalogue'!A:P,16,0))</f>
        <v/>
      </c>
      <c r="Q181" s="175" t="str">
        <f>IF(TRIM(B181)="","",VLOOKUP(B181,'Logistic Catalogue'!A:Q,17,0)*C181)</f>
        <v/>
      </c>
      <c r="S181" s="23" t="str">
        <f>IF(TRIM(B181)="","",IF($B$6="HO CHI MINH",VLOOKUP(TRIM(B181),'Logistic Catalogue'!A:D,4,FALSE),IF($B$6="HANOI",VLOOKUP(TRIM(B181),'Logistic Catalogue'!A:F,6,FALSE),"")))</f>
        <v/>
      </c>
      <c r="T181" s="23" t="str">
        <f t="shared" si="12"/>
        <v/>
      </c>
      <c r="U181" s="23">
        <f>IF(D181="Stock",VLOOKUP($L$6,Link!A:D,3,FALSE),VLOOKUP($L$6,Link!A:D,4,FALSE))</f>
        <v>1</v>
      </c>
      <c r="V181" s="65" t="str">
        <f>IF(TRIM(B181)="","",VLOOKUP(TRIM(B181),'Logistic Catalogue'!A:S,19,0))</f>
        <v/>
      </c>
    </row>
    <row r="182" spans="1:22" ht="13">
      <c r="A182" s="67">
        <v>167</v>
      </c>
      <c r="B182" s="11"/>
      <c r="C182" s="13"/>
      <c r="D182" s="118" t="str">
        <f>IF(TRIM(B182)="","",IF($B$6="HO CHI MINH",VLOOKUP(TRIM(B182),'Logistic Catalogue'!A:O,2,0),VLOOKUP(TRIM(B182),'Logistic Catalogue'!A:C,3,0)))</f>
        <v/>
      </c>
      <c r="E182" s="118" t="str">
        <f t="shared" si="10"/>
        <v/>
      </c>
      <c r="F182" s="118" t="str">
        <f>IF(TRIM(B182)="","",IF(AND(D182="Stock",$B$6="HANOI"),VLOOKUP(TRIM(B182),'Logistic Catalogue'!$A:$G,7,0),IF(AND(D182="Stock",$B$6="HO CHI MINH"),VLOOKUP(TRIM(B182),'Logistic Catalogue'!$A:$E,5,0),IF($B$6="HANOI",VLOOKUP(TRIM(B182),'Logistic Catalogue'!$A:$G,7,0),VLOOKUP(TRIM(B182),'Logistic Catalogue'!$A:$E,5,0)))))</f>
        <v/>
      </c>
      <c r="G182" s="122" t="str">
        <f>IF(TRIM(B182)="","",(VLOOKUP(TRIM(B182),'Logistic Catalogue'!A:O,8,0)))</f>
        <v/>
      </c>
      <c r="H182" s="122" t="str">
        <f>IF(TRIM(B182)="","",(VLOOKUP(TRIM(B182),'Logistic Catalogue'!A:O,9,0)))</f>
        <v/>
      </c>
      <c r="I182" s="119" t="str">
        <f>IF(TRIM(B182)="","",IF($B$6="HO CHI MINH",IF(VLOOKUP(TRIM(B182),'Logistic Catalogue'!A:O,10,0)=0,"-",VLOOKUP(TRIM(B182),'Logistic Catalogue'!A:O,10,0)),IF($B$6="HANOI",IF(VLOOKUP(TRIM(B182),'Logistic Catalogue'!A:K,11,0)=0,"-",VLOOKUP(TRIM(B182),'Logistic Catalogue'!A:K,11,0)),"-")))</f>
        <v/>
      </c>
      <c r="J182" s="123" t="str">
        <f>IF(TRIM(B182)="","",VLOOKUP(TRIM(B182),'Logistic Catalogue'!A:O,13,0))</f>
        <v/>
      </c>
      <c r="K182" s="120" t="str">
        <f t="shared" si="11"/>
        <v/>
      </c>
      <c r="L182" s="124" t="str">
        <f t="shared" si="14"/>
        <v/>
      </c>
      <c r="M182" s="121" t="str">
        <f>IF(TRIM(B182)="","",IF(OR(VLOOKUP(TRIM(B182),'Logistic Catalogue'!A:R,18,0)=285,VLOOKUP(TRIM(B182),'Logistic Catalogue'!A:R,18,0)=286,VLOOKUP(TRIM(B182),'Logistic Catalogue'!A:S,19,0)&lt;&gt;"1000003"),"Confirmation of Country of Origin by SEVN",""))</f>
        <v/>
      </c>
      <c r="N182" s="136" t="str">
        <f>IF(TRIM(B182)="","",VLOOKUP(B182,'Logistic Catalogue'!A:N,14,0))</f>
        <v/>
      </c>
      <c r="O182" s="136" t="str">
        <f>IF(TRIM(B182)="","",VLOOKUP(B182,'Logistic Catalogue'!A:O,15,0))</f>
        <v/>
      </c>
      <c r="P182" s="136" t="str">
        <f>IF(TRIM(B182)="","",VLOOKUP(TRIM(B182),'Logistic Catalogue'!A:P,16,0))</f>
        <v/>
      </c>
      <c r="Q182" s="175" t="str">
        <f>IF(TRIM(B182)="","",VLOOKUP(B182,'Logistic Catalogue'!A:Q,17,0)*C182)</f>
        <v/>
      </c>
      <c r="S182" s="23" t="str">
        <f>IF(TRIM(B182)="","",IF($B$6="HO CHI MINH",VLOOKUP(TRIM(B182),'Logistic Catalogue'!A:D,4,FALSE),IF($B$6="HANOI",VLOOKUP(TRIM(B182),'Logistic Catalogue'!A:F,6,FALSE),"")))</f>
        <v/>
      </c>
      <c r="T182" s="23" t="str">
        <f t="shared" si="12"/>
        <v/>
      </c>
      <c r="U182" s="23">
        <f>IF(D182="Stock",VLOOKUP($L$6,Link!A:D,3,FALSE),VLOOKUP($L$6,Link!A:D,4,FALSE))</f>
        <v>1</v>
      </c>
      <c r="V182" s="65" t="str">
        <f>IF(TRIM(B182)="","",VLOOKUP(TRIM(B182),'Logistic Catalogue'!A:S,19,0))</f>
        <v/>
      </c>
    </row>
    <row r="183" spans="1:22" ht="13">
      <c r="A183" s="139">
        <v>168</v>
      </c>
      <c r="B183" s="11"/>
      <c r="C183" s="13"/>
      <c r="D183" s="118" t="str">
        <f>IF(TRIM(B183)="","",IF($B$6="HO CHI MINH",VLOOKUP(TRIM(B183),'Logistic Catalogue'!A:O,2,0),VLOOKUP(TRIM(B183),'Logistic Catalogue'!A:C,3,0)))</f>
        <v/>
      </c>
      <c r="E183" s="118" t="str">
        <f t="shared" si="10"/>
        <v/>
      </c>
      <c r="F183" s="118" t="str">
        <f>IF(TRIM(B183)="","",IF(AND(D183="Stock",$B$6="HANOI"),VLOOKUP(TRIM(B183),'Logistic Catalogue'!$A:$G,7,0),IF(AND(D183="Stock",$B$6="HO CHI MINH"),VLOOKUP(TRIM(B183),'Logistic Catalogue'!$A:$E,5,0),IF($B$6="HANOI",VLOOKUP(TRIM(B183),'Logistic Catalogue'!$A:$G,7,0),VLOOKUP(TRIM(B183),'Logistic Catalogue'!$A:$E,5,0)))))</f>
        <v/>
      </c>
      <c r="G183" s="122" t="str">
        <f>IF(TRIM(B183)="","",(VLOOKUP(TRIM(B183),'Logistic Catalogue'!A:O,8,0)))</f>
        <v/>
      </c>
      <c r="H183" s="122" t="str">
        <f>IF(TRIM(B183)="","",(VLOOKUP(TRIM(B183),'Logistic Catalogue'!A:O,9,0)))</f>
        <v/>
      </c>
      <c r="I183" s="119" t="str">
        <f>IF(TRIM(B183)="","",IF($B$6="HO CHI MINH",IF(VLOOKUP(TRIM(B183),'Logistic Catalogue'!A:O,10,0)=0,"-",VLOOKUP(TRIM(B183),'Logistic Catalogue'!A:O,10,0)),IF($B$6="HANOI",IF(VLOOKUP(TRIM(B183),'Logistic Catalogue'!A:K,11,0)=0,"-",VLOOKUP(TRIM(B183),'Logistic Catalogue'!A:K,11,0)),"-")))</f>
        <v/>
      </c>
      <c r="J183" s="123" t="str">
        <f>IF(TRIM(B183)="","",VLOOKUP(TRIM(B183),'Logistic Catalogue'!A:O,13,0))</f>
        <v/>
      </c>
      <c r="K183" s="120" t="str">
        <f t="shared" si="11"/>
        <v/>
      </c>
      <c r="L183" s="124" t="str">
        <f t="shared" si="14"/>
        <v/>
      </c>
      <c r="M183" s="121" t="str">
        <f>IF(TRIM(B183)="","",IF(OR(VLOOKUP(TRIM(B183),'Logistic Catalogue'!A:R,18,0)=285,VLOOKUP(TRIM(B183),'Logistic Catalogue'!A:R,18,0)=286,VLOOKUP(TRIM(B183),'Logistic Catalogue'!A:S,19,0)&lt;&gt;"1000003"),"Confirmation of Country of Origin by SEVN",""))</f>
        <v/>
      </c>
      <c r="N183" s="136" t="str">
        <f>IF(TRIM(B183)="","",VLOOKUP(B183,'Logistic Catalogue'!A:N,14,0))</f>
        <v/>
      </c>
      <c r="O183" s="136" t="str">
        <f>IF(TRIM(B183)="","",VLOOKUP(B183,'Logistic Catalogue'!A:O,15,0))</f>
        <v/>
      </c>
      <c r="P183" s="136" t="str">
        <f>IF(TRIM(B183)="","",VLOOKUP(TRIM(B183),'Logistic Catalogue'!A:P,16,0))</f>
        <v/>
      </c>
      <c r="Q183" s="175" t="str">
        <f>IF(TRIM(B183)="","",VLOOKUP(B183,'Logistic Catalogue'!A:Q,17,0)*C183)</f>
        <v/>
      </c>
      <c r="S183" s="23" t="str">
        <f>IF(TRIM(B183)="","",IF($B$6="HO CHI MINH",VLOOKUP(TRIM(B183),'Logistic Catalogue'!A:D,4,FALSE),IF($B$6="HANOI",VLOOKUP(TRIM(B183),'Logistic Catalogue'!A:F,6,FALSE),"")))</f>
        <v/>
      </c>
      <c r="T183" s="23" t="str">
        <f t="shared" si="12"/>
        <v/>
      </c>
      <c r="U183" s="23">
        <f>IF(D183="Stock",VLOOKUP($L$6,Link!A:D,3,FALSE),VLOOKUP($L$6,Link!A:D,4,FALSE))</f>
        <v>1</v>
      </c>
      <c r="V183" s="65" t="str">
        <f>IF(TRIM(B183)="","",VLOOKUP(TRIM(B183),'Logistic Catalogue'!A:S,19,0))</f>
        <v/>
      </c>
    </row>
    <row r="184" spans="1:22" ht="13">
      <c r="A184" s="67">
        <v>169</v>
      </c>
      <c r="B184" s="11"/>
      <c r="C184" s="13"/>
      <c r="D184" s="118" t="str">
        <f>IF(TRIM(B184)="","",IF($B$6="HO CHI MINH",VLOOKUP(TRIM(B184),'Logistic Catalogue'!A:O,2,0),VLOOKUP(TRIM(B184),'Logistic Catalogue'!A:C,3,0)))</f>
        <v/>
      </c>
      <c r="E184" s="118" t="str">
        <f t="shared" si="10"/>
        <v/>
      </c>
      <c r="F184" s="118" t="str">
        <f>IF(TRIM(B184)="","",IF(AND(D184="Stock",$B$6="HANOI"),VLOOKUP(TRIM(B184),'Logistic Catalogue'!$A:$G,7,0),IF(AND(D184="Stock",$B$6="HO CHI MINH"),VLOOKUP(TRIM(B184),'Logistic Catalogue'!$A:$E,5,0),IF($B$6="HANOI",VLOOKUP(TRIM(B184),'Logistic Catalogue'!$A:$G,7,0),VLOOKUP(TRIM(B184),'Logistic Catalogue'!$A:$E,5,0)))))</f>
        <v/>
      </c>
      <c r="G184" s="122" t="str">
        <f>IF(TRIM(B184)="","",(VLOOKUP(TRIM(B184),'Logistic Catalogue'!A:O,8,0)))</f>
        <v/>
      </c>
      <c r="H184" s="122" t="str">
        <f>IF(TRIM(B184)="","",(VLOOKUP(TRIM(B184),'Logistic Catalogue'!A:O,9,0)))</f>
        <v/>
      </c>
      <c r="I184" s="119" t="str">
        <f>IF(TRIM(B184)="","",IF($B$6="HO CHI MINH",IF(VLOOKUP(TRIM(B184),'Logistic Catalogue'!A:O,10,0)=0,"-",VLOOKUP(TRIM(B184),'Logistic Catalogue'!A:O,10,0)),IF($B$6="HANOI",IF(VLOOKUP(TRIM(B184),'Logistic Catalogue'!A:K,11,0)=0,"-",VLOOKUP(TRIM(B184),'Logistic Catalogue'!A:K,11,0)),"-")))</f>
        <v/>
      </c>
      <c r="J184" s="123" t="str">
        <f>IF(TRIM(B184)="","",VLOOKUP(TRIM(B184),'Logistic Catalogue'!A:O,13,0))</f>
        <v/>
      </c>
      <c r="K184" s="120" t="str">
        <f t="shared" si="11"/>
        <v/>
      </c>
      <c r="L184" s="124" t="str">
        <f t="shared" si="14"/>
        <v/>
      </c>
      <c r="M184" s="121" t="str">
        <f>IF(TRIM(B184)="","",IF(OR(VLOOKUP(TRIM(B184),'Logistic Catalogue'!A:R,18,0)=285,VLOOKUP(TRIM(B184),'Logistic Catalogue'!A:R,18,0)=286,VLOOKUP(TRIM(B184),'Logistic Catalogue'!A:S,19,0)&lt;&gt;"1000003"),"Confirmation of Country of Origin by SEVN",""))</f>
        <v/>
      </c>
      <c r="N184" s="136" t="str">
        <f>IF(TRIM(B184)="","",VLOOKUP(B184,'Logistic Catalogue'!A:N,14,0))</f>
        <v/>
      </c>
      <c r="O184" s="136" t="str">
        <f>IF(TRIM(B184)="","",VLOOKUP(B184,'Logistic Catalogue'!A:O,15,0))</f>
        <v/>
      </c>
      <c r="P184" s="136" t="str">
        <f>IF(TRIM(B184)="","",VLOOKUP(TRIM(B184),'Logistic Catalogue'!A:P,16,0))</f>
        <v/>
      </c>
      <c r="Q184" s="175" t="str">
        <f>IF(TRIM(B184)="","",VLOOKUP(B184,'Logistic Catalogue'!A:Q,17,0)*C184)</f>
        <v/>
      </c>
      <c r="S184" s="23" t="str">
        <f>IF(TRIM(B184)="","",IF($B$6="HO CHI MINH",VLOOKUP(TRIM(B184),'Logistic Catalogue'!A:D,4,FALSE),IF($B$6="HANOI",VLOOKUP(TRIM(B184),'Logistic Catalogue'!A:F,6,FALSE),"")))</f>
        <v/>
      </c>
      <c r="T184" s="23" t="str">
        <f t="shared" si="12"/>
        <v/>
      </c>
      <c r="U184" s="23">
        <f>IF(D184="Stock",VLOOKUP($L$6,Link!A:D,3,FALSE),VLOOKUP($L$6,Link!A:D,4,FALSE))</f>
        <v>1</v>
      </c>
      <c r="V184" s="65" t="str">
        <f>IF(TRIM(B184)="","",VLOOKUP(TRIM(B184),'Logistic Catalogue'!A:S,19,0))</f>
        <v/>
      </c>
    </row>
    <row r="185" spans="1:22" ht="13">
      <c r="A185" s="139">
        <v>170</v>
      </c>
      <c r="B185" s="11"/>
      <c r="C185" s="13"/>
      <c r="D185" s="118" t="str">
        <f>IF(TRIM(B185)="","",IF($B$6="HO CHI MINH",VLOOKUP(TRIM(B185),'Logistic Catalogue'!A:O,2,0),VLOOKUP(TRIM(B185),'Logistic Catalogue'!A:C,3,0)))</f>
        <v/>
      </c>
      <c r="E185" s="118" t="str">
        <f t="shared" si="10"/>
        <v/>
      </c>
      <c r="F185" s="118" t="str">
        <f>IF(TRIM(B185)="","",IF(AND(D185="Stock",$B$6="HANOI"),VLOOKUP(TRIM(B185),'Logistic Catalogue'!$A:$G,7,0),IF(AND(D185="Stock",$B$6="HO CHI MINH"),VLOOKUP(TRIM(B185),'Logistic Catalogue'!$A:$E,5,0),IF($B$6="HANOI",VLOOKUP(TRIM(B185),'Logistic Catalogue'!$A:$G,7,0),VLOOKUP(TRIM(B185),'Logistic Catalogue'!$A:$E,5,0)))))</f>
        <v/>
      </c>
      <c r="G185" s="122" t="str">
        <f>IF(TRIM(B185)="","",(VLOOKUP(TRIM(B185),'Logistic Catalogue'!A:O,8,0)))</f>
        <v/>
      </c>
      <c r="H185" s="122" t="str">
        <f>IF(TRIM(B185)="","",(VLOOKUP(TRIM(B185),'Logistic Catalogue'!A:O,9,0)))</f>
        <v/>
      </c>
      <c r="I185" s="119" t="str">
        <f>IF(TRIM(B185)="","",IF($B$6="HO CHI MINH",IF(VLOOKUP(TRIM(B185),'Logistic Catalogue'!A:O,10,0)=0,"-",VLOOKUP(TRIM(B185),'Logistic Catalogue'!A:O,10,0)),IF($B$6="HANOI",IF(VLOOKUP(TRIM(B185),'Logistic Catalogue'!A:K,11,0)=0,"-",VLOOKUP(TRIM(B185),'Logistic Catalogue'!A:K,11,0)),"-")))</f>
        <v/>
      </c>
      <c r="J185" s="123" t="str">
        <f>IF(TRIM(B185)="","",VLOOKUP(TRIM(B185),'Logistic Catalogue'!A:O,13,0))</f>
        <v/>
      </c>
      <c r="K185" s="120" t="str">
        <f t="shared" si="11"/>
        <v/>
      </c>
      <c r="L185" s="124" t="str">
        <f t="shared" si="14"/>
        <v/>
      </c>
      <c r="M185" s="121" t="str">
        <f>IF(TRIM(B185)="","",IF(OR(VLOOKUP(TRIM(B185),'Logistic Catalogue'!A:R,18,0)=285,VLOOKUP(TRIM(B185),'Logistic Catalogue'!A:R,18,0)=286,VLOOKUP(TRIM(B185),'Logistic Catalogue'!A:S,19,0)&lt;&gt;"1000003"),"Confirmation of Country of Origin by SEVN",""))</f>
        <v/>
      </c>
      <c r="N185" s="136" t="str">
        <f>IF(TRIM(B185)="","",VLOOKUP(B185,'Logistic Catalogue'!A:N,14,0))</f>
        <v/>
      </c>
      <c r="O185" s="136" t="str">
        <f>IF(TRIM(B185)="","",VLOOKUP(B185,'Logistic Catalogue'!A:O,15,0))</f>
        <v/>
      </c>
      <c r="P185" s="136" t="str">
        <f>IF(TRIM(B185)="","",VLOOKUP(TRIM(B185),'Logistic Catalogue'!A:P,16,0))</f>
        <v/>
      </c>
      <c r="Q185" s="175" t="str">
        <f>IF(TRIM(B185)="","",VLOOKUP(B185,'Logistic Catalogue'!A:Q,17,0)*C185)</f>
        <v/>
      </c>
      <c r="S185" s="23" t="str">
        <f>IF(TRIM(B185)="","",IF($B$6="HO CHI MINH",VLOOKUP(TRIM(B185),'Logistic Catalogue'!A:D,4,FALSE),IF($B$6="HANOI",VLOOKUP(TRIM(B185),'Logistic Catalogue'!A:F,6,FALSE),"")))</f>
        <v/>
      </c>
      <c r="T185" s="23" t="str">
        <f t="shared" si="12"/>
        <v/>
      </c>
      <c r="U185" s="23">
        <f>IF(D185="Stock",VLOOKUP($L$6,Link!A:D,3,FALSE),VLOOKUP($L$6,Link!A:D,4,FALSE))</f>
        <v>1</v>
      </c>
      <c r="V185" s="65" t="str">
        <f>IF(TRIM(B185)="","",VLOOKUP(TRIM(B185),'Logistic Catalogue'!A:S,19,0))</f>
        <v/>
      </c>
    </row>
    <row r="186" spans="1:22" ht="13">
      <c r="A186" s="67">
        <v>171</v>
      </c>
      <c r="B186" s="11"/>
      <c r="C186" s="13"/>
      <c r="D186" s="118" t="str">
        <f>IF(TRIM(B186)="","",IF($B$6="HO CHI MINH",VLOOKUP(TRIM(B186),'Logistic Catalogue'!A:O,2,0),VLOOKUP(TRIM(B186),'Logistic Catalogue'!A:C,3,0)))</f>
        <v/>
      </c>
      <c r="E186" s="118" t="str">
        <f t="shared" si="10"/>
        <v/>
      </c>
      <c r="F186" s="118" t="str">
        <f>IF(TRIM(B186)="","",IF(AND(D186="Stock",$B$6="HANOI"),VLOOKUP(TRIM(B186),'Logistic Catalogue'!$A:$G,7,0),IF(AND(D186="Stock",$B$6="HO CHI MINH"),VLOOKUP(TRIM(B186),'Logistic Catalogue'!$A:$E,5,0),IF($B$6="HANOI",VLOOKUP(TRIM(B186),'Logistic Catalogue'!$A:$G,7,0),VLOOKUP(TRIM(B186),'Logistic Catalogue'!$A:$E,5,0)))))</f>
        <v/>
      </c>
      <c r="G186" s="122" t="str">
        <f>IF(TRIM(B186)="","",(VLOOKUP(TRIM(B186),'Logistic Catalogue'!A:O,8,0)))</f>
        <v/>
      </c>
      <c r="H186" s="122" t="str">
        <f>IF(TRIM(B186)="","",(VLOOKUP(TRIM(B186),'Logistic Catalogue'!A:O,9,0)))</f>
        <v/>
      </c>
      <c r="I186" s="119" t="str">
        <f>IF(TRIM(B186)="","",IF($B$6="HO CHI MINH",IF(VLOOKUP(TRIM(B186),'Logistic Catalogue'!A:O,10,0)=0,"-",VLOOKUP(TRIM(B186),'Logistic Catalogue'!A:O,10,0)),IF($B$6="HANOI",IF(VLOOKUP(TRIM(B186),'Logistic Catalogue'!A:K,11,0)=0,"-",VLOOKUP(TRIM(B186),'Logistic Catalogue'!A:K,11,0)),"-")))</f>
        <v/>
      </c>
      <c r="J186" s="123" t="str">
        <f>IF(TRIM(B186)="","",VLOOKUP(TRIM(B186),'Logistic Catalogue'!A:O,13,0))</f>
        <v/>
      </c>
      <c r="K186" s="120" t="str">
        <f t="shared" si="11"/>
        <v/>
      </c>
      <c r="L186" s="124" t="str">
        <f t="shared" si="14"/>
        <v/>
      </c>
      <c r="M186" s="121" t="str">
        <f>IF(TRIM(B186)="","",IF(OR(VLOOKUP(TRIM(B186),'Logistic Catalogue'!A:R,18,0)=285,VLOOKUP(TRIM(B186),'Logistic Catalogue'!A:R,18,0)=286,VLOOKUP(TRIM(B186),'Logistic Catalogue'!A:S,19,0)&lt;&gt;"1000003"),"Confirmation of Country of Origin by SEVN",""))</f>
        <v/>
      </c>
      <c r="N186" s="136" t="str">
        <f>IF(TRIM(B186)="","",VLOOKUP(B186,'Logistic Catalogue'!A:N,14,0))</f>
        <v/>
      </c>
      <c r="O186" s="136" t="str">
        <f>IF(TRIM(B186)="","",VLOOKUP(B186,'Logistic Catalogue'!A:O,15,0))</f>
        <v/>
      </c>
      <c r="P186" s="136" t="str">
        <f>IF(TRIM(B186)="","",VLOOKUP(TRIM(B186),'Logistic Catalogue'!A:P,16,0))</f>
        <v/>
      </c>
      <c r="Q186" s="175" t="str">
        <f>IF(TRIM(B186)="","",VLOOKUP(B186,'Logistic Catalogue'!A:Q,17,0)*C186)</f>
        <v/>
      </c>
      <c r="S186" s="23" t="str">
        <f>IF(TRIM(B186)="","",IF($B$6="HO CHI MINH",VLOOKUP(TRIM(B186),'Logistic Catalogue'!A:D,4,FALSE),IF($B$6="HANOI",VLOOKUP(TRIM(B186),'Logistic Catalogue'!A:F,6,FALSE),"")))</f>
        <v/>
      </c>
      <c r="T186" s="23" t="str">
        <f t="shared" si="12"/>
        <v/>
      </c>
      <c r="U186" s="23">
        <f>IF(D186="Stock",VLOOKUP($L$6,Link!A:D,3,FALSE),VLOOKUP($L$6,Link!A:D,4,FALSE))</f>
        <v>1</v>
      </c>
      <c r="V186" s="65" t="str">
        <f>IF(TRIM(B186)="","",VLOOKUP(TRIM(B186),'Logistic Catalogue'!A:S,19,0))</f>
        <v/>
      </c>
    </row>
    <row r="187" spans="1:22" ht="13">
      <c r="A187" s="139">
        <v>172</v>
      </c>
      <c r="B187" s="11"/>
      <c r="C187" s="13"/>
      <c r="D187" s="118" t="str">
        <f>IF(TRIM(B187)="","",IF($B$6="HO CHI MINH",VLOOKUP(TRIM(B187),'Logistic Catalogue'!A:O,2,0),VLOOKUP(TRIM(B187),'Logistic Catalogue'!A:C,3,0)))</f>
        <v/>
      </c>
      <c r="E187" s="118" t="str">
        <f t="shared" si="10"/>
        <v/>
      </c>
      <c r="F187" s="118" t="str">
        <f>IF(TRIM(B187)="","",IF(AND(D187="Stock",$B$6="HANOI"),VLOOKUP(TRIM(B187),'Logistic Catalogue'!$A:$G,7,0),IF(AND(D187="Stock",$B$6="HO CHI MINH"),VLOOKUP(TRIM(B187),'Logistic Catalogue'!$A:$E,5,0),IF($B$6="HANOI",VLOOKUP(TRIM(B187),'Logistic Catalogue'!$A:$G,7,0),VLOOKUP(TRIM(B187),'Logistic Catalogue'!$A:$E,5,0)))))</f>
        <v/>
      </c>
      <c r="G187" s="122" t="str">
        <f>IF(TRIM(B187)="","",(VLOOKUP(TRIM(B187),'Logistic Catalogue'!A:O,8,0)))</f>
        <v/>
      </c>
      <c r="H187" s="122" t="str">
        <f>IF(TRIM(B187)="","",(VLOOKUP(TRIM(B187),'Logistic Catalogue'!A:O,9,0)))</f>
        <v/>
      </c>
      <c r="I187" s="119" t="str">
        <f>IF(TRIM(B187)="","",IF($B$6="HO CHI MINH",IF(VLOOKUP(TRIM(B187),'Logistic Catalogue'!A:O,10,0)=0,"-",VLOOKUP(TRIM(B187),'Logistic Catalogue'!A:O,10,0)),IF($B$6="HANOI",IF(VLOOKUP(TRIM(B187),'Logistic Catalogue'!A:K,11,0)=0,"-",VLOOKUP(TRIM(B187),'Logistic Catalogue'!A:K,11,0)),"-")))</f>
        <v/>
      </c>
      <c r="J187" s="123" t="str">
        <f>IF(TRIM(B187)="","",VLOOKUP(TRIM(B187),'Logistic Catalogue'!A:O,13,0))</f>
        <v/>
      </c>
      <c r="K187" s="120" t="str">
        <f t="shared" si="11"/>
        <v/>
      </c>
      <c r="L187" s="124" t="str">
        <f t="shared" si="14"/>
        <v/>
      </c>
      <c r="M187" s="121" t="str">
        <f>IF(TRIM(B187)="","",IF(OR(VLOOKUP(TRIM(B187),'Logistic Catalogue'!A:R,18,0)=285,VLOOKUP(TRIM(B187),'Logistic Catalogue'!A:R,18,0)=286,VLOOKUP(TRIM(B187),'Logistic Catalogue'!A:S,19,0)&lt;&gt;"1000003"),"Confirmation of Country of Origin by SEVN",""))</f>
        <v/>
      </c>
      <c r="N187" s="136" t="str">
        <f>IF(TRIM(B187)="","",VLOOKUP(B187,'Logistic Catalogue'!A:N,14,0))</f>
        <v/>
      </c>
      <c r="O187" s="136" t="str">
        <f>IF(TRIM(B187)="","",VLOOKUP(B187,'Logistic Catalogue'!A:O,15,0))</f>
        <v/>
      </c>
      <c r="P187" s="136" t="str">
        <f>IF(TRIM(B187)="","",VLOOKUP(TRIM(B187),'Logistic Catalogue'!A:P,16,0))</f>
        <v/>
      </c>
      <c r="Q187" s="175" t="str">
        <f>IF(TRIM(B187)="","",VLOOKUP(B187,'Logistic Catalogue'!A:Q,17,0)*C187)</f>
        <v/>
      </c>
      <c r="S187" s="23" t="str">
        <f>IF(TRIM(B187)="","",IF($B$6="HO CHI MINH",VLOOKUP(TRIM(B187),'Logistic Catalogue'!A:D,4,FALSE),IF($B$6="HANOI",VLOOKUP(TRIM(B187),'Logistic Catalogue'!A:F,6,FALSE),"")))</f>
        <v/>
      </c>
      <c r="T187" s="23" t="str">
        <f t="shared" si="12"/>
        <v/>
      </c>
      <c r="U187" s="23">
        <f>IF(D187="Stock",VLOOKUP($L$6,Link!A:D,3,FALSE),VLOOKUP($L$6,Link!A:D,4,FALSE))</f>
        <v>1</v>
      </c>
      <c r="V187" s="65" t="str">
        <f>IF(TRIM(B187)="","",VLOOKUP(TRIM(B187),'Logistic Catalogue'!A:S,19,0))</f>
        <v/>
      </c>
    </row>
    <row r="188" spans="1:22" ht="13">
      <c r="A188" s="67">
        <v>173</v>
      </c>
      <c r="B188" s="11"/>
      <c r="C188" s="13"/>
      <c r="D188" s="118" t="str">
        <f>IF(TRIM(B188)="","",IF($B$6="HO CHI MINH",VLOOKUP(TRIM(B188),'Logistic Catalogue'!A:O,2,0),VLOOKUP(TRIM(B188),'Logistic Catalogue'!A:C,3,0)))</f>
        <v/>
      </c>
      <c r="E188" s="118" t="str">
        <f t="shared" si="10"/>
        <v/>
      </c>
      <c r="F188" s="118" t="str">
        <f>IF(TRIM(B188)="","",IF(AND(D188="Stock",$B$6="HANOI"),VLOOKUP(TRIM(B188),'Logistic Catalogue'!$A:$G,7,0),IF(AND(D188="Stock",$B$6="HO CHI MINH"),VLOOKUP(TRIM(B188),'Logistic Catalogue'!$A:$E,5,0),IF($B$6="HANOI",VLOOKUP(TRIM(B188),'Logistic Catalogue'!$A:$G,7,0),VLOOKUP(TRIM(B188),'Logistic Catalogue'!$A:$E,5,0)))))</f>
        <v/>
      </c>
      <c r="G188" s="122" t="str">
        <f>IF(TRIM(B188)="","",(VLOOKUP(TRIM(B188),'Logistic Catalogue'!A:O,8,0)))</f>
        <v/>
      </c>
      <c r="H188" s="122" t="str">
        <f>IF(TRIM(B188)="","",(VLOOKUP(TRIM(B188),'Logistic Catalogue'!A:O,9,0)))</f>
        <v/>
      </c>
      <c r="I188" s="119" t="str">
        <f>IF(TRIM(B188)="","",IF($B$6="HO CHI MINH",IF(VLOOKUP(TRIM(B188),'Logistic Catalogue'!A:O,10,0)=0,"-",VLOOKUP(TRIM(B188),'Logistic Catalogue'!A:O,10,0)),IF($B$6="HANOI",IF(VLOOKUP(TRIM(B188),'Logistic Catalogue'!A:K,11,0)=0,"-",VLOOKUP(TRIM(B188),'Logistic Catalogue'!A:K,11,0)),"-")))</f>
        <v/>
      </c>
      <c r="J188" s="123" t="str">
        <f>IF(TRIM(B188)="","",VLOOKUP(TRIM(B188),'Logistic Catalogue'!A:O,13,0))</f>
        <v/>
      </c>
      <c r="K188" s="120" t="str">
        <f t="shared" si="11"/>
        <v/>
      </c>
      <c r="L188" s="124" t="str">
        <f t="shared" si="14"/>
        <v/>
      </c>
      <c r="M188" s="121" t="str">
        <f>IF(TRIM(B188)="","",IF(OR(VLOOKUP(TRIM(B188),'Logistic Catalogue'!A:R,18,0)=285,VLOOKUP(TRIM(B188),'Logistic Catalogue'!A:R,18,0)=286,VLOOKUP(TRIM(B188),'Logistic Catalogue'!A:S,19,0)&lt;&gt;"1000003"),"Confirmation of Country of Origin by SEVN",""))</f>
        <v/>
      </c>
      <c r="N188" s="136" t="str">
        <f>IF(TRIM(B188)="","",VLOOKUP(B188,'Logistic Catalogue'!A:N,14,0))</f>
        <v/>
      </c>
      <c r="O188" s="136" t="str">
        <f>IF(TRIM(B188)="","",VLOOKUP(B188,'Logistic Catalogue'!A:O,15,0))</f>
        <v/>
      </c>
      <c r="P188" s="136" t="str">
        <f>IF(TRIM(B188)="","",VLOOKUP(TRIM(B188),'Logistic Catalogue'!A:P,16,0))</f>
        <v/>
      </c>
      <c r="Q188" s="175" t="str">
        <f>IF(TRIM(B188)="","",VLOOKUP(B188,'Logistic Catalogue'!A:Q,17,0)*C188)</f>
        <v/>
      </c>
      <c r="S188" s="23" t="str">
        <f>IF(TRIM(B188)="","",IF($B$6="HO CHI MINH",VLOOKUP(TRIM(B188),'Logistic Catalogue'!A:D,4,FALSE),IF($B$6="HANOI",VLOOKUP(TRIM(B188),'Logistic Catalogue'!A:F,6,FALSE),"")))</f>
        <v/>
      </c>
      <c r="T188" s="23" t="str">
        <f t="shared" si="12"/>
        <v/>
      </c>
      <c r="U188" s="23">
        <f>IF(D188="Stock",VLOOKUP($L$6,Link!A:D,3,FALSE),VLOOKUP($L$6,Link!A:D,4,FALSE))</f>
        <v>1</v>
      </c>
      <c r="V188" s="65" t="str">
        <f>IF(TRIM(B188)="","",VLOOKUP(TRIM(B188),'Logistic Catalogue'!A:S,19,0))</f>
        <v/>
      </c>
    </row>
    <row r="189" spans="1:22" ht="13">
      <c r="A189" s="139">
        <v>174</v>
      </c>
      <c r="B189" s="11"/>
      <c r="C189" s="13"/>
      <c r="D189" s="118" t="str">
        <f>IF(TRIM(B189)="","",IF($B$6="HO CHI MINH",VLOOKUP(TRIM(B189),'Logistic Catalogue'!A:O,2,0),VLOOKUP(TRIM(B189),'Logistic Catalogue'!A:C,3,0)))</f>
        <v/>
      </c>
      <c r="E189" s="118" t="str">
        <f t="shared" si="10"/>
        <v/>
      </c>
      <c r="F189" s="118" t="str">
        <f>IF(TRIM(B189)="","",IF(AND(D189="Stock",$B$6="HANOI"),VLOOKUP(TRIM(B189),'Logistic Catalogue'!$A:$G,7,0),IF(AND(D189="Stock",$B$6="HO CHI MINH"),VLOOKUP(TRIM(B189),'Logistic Catalogue'!$A:$E,5,0),IF($B$6="HANOI",VLOOKUP(TRIM(B189),'Logistic Catalogue'!$A:$G,7,0),VLOOKUP(TRIM(B189),'Logistic Catalogue'!$A:$E,5,0)))))</f>
        <v/>
      </c>
      <c r="G189" s="122" t="str">
        <f>IF(TRIM(B189)="","",(VLOOKUP(TRIM(B189),'Logistic Catalogue'!A:O,8,0)))</f>
        <v/>
      </c>
      <c r="H189" s="122" t="str">
        <f>IF(TRIM(B189)="","",(VLOOKUP(TRIM(B189),'Logistic Catalogue'!A:O,9,0)))</f>
        <v/>
      </c>
      <c r="I189" s="119" t="str">
        <f>IF(TRIM(B189)="","",IF($B$6="HO CHI MINH",IF(VLOOKUP(TRIM(B189),'Logistic Catalogue'!A:O,10,0)=0,"-",VLOOKUP(TRIM(B189),'Logistic Catalogue'!A:O,10,0)),IF($B$6="HANOI",IF(VLOOKUP(TRIM(B189),'Logistic Catalogue'!A:K,11,0)=0,"-",VLOOKUP(TRIM(B189),'Logistic Catalogue'!A:K,11,0)),"-")))</f>
        <v/>
      </c>
      <c r="J189" s="123" t="str">
        <f>IF(TRIM(B189)="","",VLOOKUP(TRIM(B189),'Logistic Catalogue'!A:O,13,0))</f>
        <v/>
      </c>
      <c r="K189" s="120" t="str">
        <f t="shared" si="11"/>
        <v/>
      </c>
      <c r="L189" s="124" t="str">
        <f t="shared" si="14"/>
        <v/>
      </c>
      <c r="M189" s="121" t="str">
        <f>IF(TRIM(B189)="","",IF(OR(VLOOKUP(TRIM(B189),'Logistic Catalogue'!A:R,18,0)=285,VLOOKUP(TRIM(B189),'Logistic Catalogue'!A:R,18,0)=286,VLOOKUP(TRIM(B189),'Logistic Catalogue'!A:S,19,0)&lt;&gt;"1000003"),"Confirmation of Country of Origin by SEVN",""))</f>
        <v/>
      </c>
      <c r="N189" s="136" t="str">
        <f>IF(TRIM(B189)="","",VLOOKUP(B189,'Logistic Catalogue'!A:N,14,0))</f>
        <v/>
      </c>
      <c r="O189" s="136" t="str">
        <f>IF(TRIM(B189)="","",VLOOKUP(B189,'Logistic Catalogue'!A:O,15,0))</f>
        <v/>
      </c>
      <c r="P189" s="136" t="str">
        <f>IF(TRIM(B189)="","",VLOOKUP(TRIM(B189),'Logistic Catalogue'!A:P,16,0))</f>
        <v/>
      </c>
      <c r="Q189" s="175" t="str">
        <f>IF(TRIM(B189)="","",VLOOKUP(B189,'Logistic Catalogue'!A:Q,17,0)*C189)</f>
        <v/>
      </c>
      <c r="S189" s="23" t="str">
        <f>IF(TRIM(B189)="","",IF($B$6="HO CHI MINH",VLOOKUP(TRIM(B189),'Logistic Catalogue'!A:D,4,FALSE),IF($B$6="HANOI",VLOOKUP(TRIM(B189),'Logistic Catalogue'!A:F,6,FALSE),"")))</f>
        <v/>
      </c>
      <c r="T189" s="23" t="str">
        <f t="shared" si="12"/>
        <v/>
      </c>
      <c r="U189" s="23">
        <f>IF(D189="Stock",VLOOKUP($L$6,Link!A:D,3,FALSE),VLOOKUP($L$6,Link!A:D,4,FALSE))</f>
        <v>1</v>
      </c>
      <c r="V189" s="65" t="str">
        <f>IF(TRIM(B189)="","",VLOOKUP(TRIM(B189),'Logistic Catalogue'!A:S,19,0))</f>
        <v/>
      </c>
    </row>
    <row r="190" spans="1:22" ht="13">
      <c r="A190" s="67">
        <v>175</v>
      </c>
      <c r="B190" s="11"/>
      <c r="C190" s="13"/>
      <c r="D190" s="118" t="str">
        <f>IF(TRIM(B190)="","",IF($B$6="HO CHI MINH",VLOOKUP(TRIM(B190),'Logistic Catalogue'!A:O,2,0),VLOOKUP(TRIM(B190),'Logistic Catalogue'!A:C,3,0)))</f>
        <v/>
      </c>
      <c r="E190" s="118" t="str">
        <f t="shared" si="10"/>
        <v/>
      </c>
      <c r="F190" s="118" t="str">
        <f>IF(TRIM(B190)="","",IF(AND(D190="Stock",$B$6="HANOI"),VLOOKUP(TRIM(B190),'Logistic Catalogue'!$A:$G,7,0),IF(AND(D190="Stock",$B$6="HO CHI MINH"),VLOOKUP(TRIM(B190),'Logistic Catalogue'!$A:$E,5,0),IF($B$6="HANOI",VLOOKUP(TRIM(B190),'Logistic Catalogue'!$A:$G,7,0),VLOOKUP(TRIM(B190),'Logistic Catalogue'!$A:$E,5,0)))))</f>
        <v/>
      </c>
      <c r="G190" s="122" t="str">
        <f>IF(TRIM(B190)="","",(VLOOKUP(TRIM(B190),'Logistic Catalogue'!A:O,8,0)))</f>
        <v/>
      </c>
      <c r="H190" s="122" t="str">
        <f>IF(TRIM(B190)="","",(VLOOKUP(TRIM(B190),'Logistic Catalogue'!A:O,9,0)))</f>
        <v/>
      </c>
      <c r="I190" s="119" t="str">
        <f>IF(TRIM(B190)="","",IF($B$6="HO CHI MINH",IF(VLOOKUP(TRIM(B190),'Logistic Catalogue'!A:O,10,0)=0,"-",VLOOKUP(TRIM(B190),'Logistic Catalogue'!A:O,10,0)),IF($B$6="HANOI",IF(VLOOKUP(TRIM(B190),'Logistic Catalogue'!A:K,11,0)=0,"-",VLOOKUP(TRIM(B190),'Logistic Catalogue'!A:K,11,0)),"-")))</f>
        <v/>
      </c>
      <c r="J190" s="123" t="str">
        <f>IF(TRIM(B190)="","",VLOOKUP(TRIM(B190),'Logistic Catalogue'!A:O,13,0))</f>
        <v/>
      </c>
      <c r="K190" s="120" t="str">
        <f t="shared" si="11"/>
        <v/>
      </c>
      <c r="L190" s="124" t="str">
        <f t="shared" si="14"/>
        <v/>
      </c>
      <c r="M190" s="121" t="str">
        <f>IF(TRIM(B190)="","",IF(OR(VLOOKUP(TRIM(B190),'Logistic Catalogue'!A:R,18,0)=285,VLOOKUP(TRIM(B190),'Logistic Catalogue'!A:R,18,0)=286,VLOOKUP(TRIM(B190),'Logistic Catalogue'!A:S,19,0)&lt;&gt;"1000003"),"Confirmation of Country of Origin by SEVN",""))</f>
        <v/>
      </c>
      <c r="N190" s="136" t="str">
        <f>IF(TRIM(B190)="","",VLOOKUP(B190,'Logistic Catalogue'!A:N,14,0))</f>
        <v/>
      </c>
      <c r="O190" s="136" t="str">
        <f>IF(TRIM(B190)="","",VLOOKUP(B190,'Logistic Catalogue'!A:O,15,0))</f>
        <v/>
      </c>
      <c r="P190" s="136" t="str">
        <f>IF(TRIM(B190)="","",VLOOKUP(TRIM(B190),'Logistic Catalogue'!A:P,16,0))</f>
        <v/>
      </c>
      <c r="Q190" s="175" t="str">
        <f>IF(TRIM(B190)="","",VLOOKUP(B190,'Logistic Catalogue'!A:Q,17,0)*C190)</f>
        <v/>
      </c>
      <c r="S190" s="23" t="str">
        <f>IF(TRIM(B190)="","",IF($B$6="HO CHI MINH",VLOOKUP(TRIM(B190),'Logistic Catalogue'!A:D,4,FALSE),IF($B$6="HANOI",VLOOKUP(TRIM(B190),'Logistic Catalogue'!A:F,6,FALSE),"")))</f>
        <v/>
      </c>
      <c r="T190" s="23" t="str">
        <f t="shared" si="12"/>
        <v/>
      </c>
      <c r="U190" s="23">
        <f>IF(D190="Stock",VLOOKUP($L$6,Link!A:D,3,FALSE),VLOOKUP($L$6,Link!A:D,4,FALSE))</f>
        <v>1</v>
      </c>
      <c r="V190" s="65" t="str">
        <f>IF(TRIM(B190)="","",VLOOKUP(TRIM(B190),'Logistic Catalogue'!A:S,19,0))</f>
        <v/>
      </c>
    </row>
    <row r="191" spans="1:22" ht="13">
      <c r="A191" s="139">
        <v>176</v>
      </c>
      <c r="B191" s="11"/>
      <c r="C191" s="13"/>
      <c r="D191" s="118" t="str">
        <f>IF(TRIM(B191)="","",IF($B$6="HO CHI MINH",VLOOKUP(TRIM(B191),'Logistic Catalogue'!A:O,2,0),VLOOKUP(TRIM(B191),'Logistic Catalogue'!A:C,3,0)))</f>
        <v/>
      </c>
      <c r="E191" s="118" t="str">
        <f t="shared" si="10"/>
        <v/>
      </c>
      <c r="F191" s="118" t="str">
        <f>IF(TRIM(B191)="","",IF(AND(D191="Stock",$B$6="HANOI"),VLOOKUP(TRIM(B191),'Logistic Catalogue'!$A:$G,7,0),IF(AND(D191="Stock",$B$6="HO CHI MINH"),VLOOKUP(TRIM(B191),'Logistic Catalogue'!$A:$E,5,0),IF($B$6="HANOI",VLOOKUP(TRIM(B191),'Logistic Catalogue'!$A:$G,7,0),VLOOKUP(TRIM(B191),'Logistic Catalogue'!$A:$E,5,0)))))</f>
        <v/>
      </c>
      <c r="G191" s="122" t="str">
        <f>IF(TRIM(B191)="","",(VLOOKUP(TRIM(B191),'Logistic Catalogue'!A:O,8,0)))</f>
        <v/>
      </c>
      <c r="H191" s="122" t="str">
        <f>IF(TRIM(B191)="","",(VLOOKUP(TRIM(B191),'Logistic Catalogue'!A:O,9,0)))</f>
        <v/>
      </c>
      <c r="I191" s="119" t="str">
        <f>IF(TRIM(B191)="","",IF($B$6="HO CHI MINH",IF(VLOOKUP(TRIM(B191),'Logistic Catalogue'!A:O,10,0)=0,"-",VLOOKUP(TRIM(B191),'Logistic Catalogue'!A:O,10,0)),IF($B$6="HANOI",IF(VLOOKUP(TRIM(B191),'Logistic Catalogue'!A:K,11,0)=0,"-",VLOOKUP(TRIM(B191),'Logistic Catalogue'!A:K,11,0)),"-")))</f>
        <v/>
      </c>
      <c r="J191" s="123" t="str">
        <f>IF(TRIM(B191)="","",VLOOKUP(TRIM(B191),'Logistic Catalogue'!A:O,13,0))</f>
        <v/>
      </c>
      <c r="K191" s="120" t="str">
        <f t="shared" si="11"/>
        <v/>
      </c>
      <c r="L191" s="124" t="str">
        <f t="shared" si="14"/>
        <v/>
      </c>
      <c r="M191" s="121" t="str">
        <f>IF(TRIM(B191)="","",IF(OR(VLOOKUP(TRIM(B191),'Logistic Catalogue'!A:R,18,0)=285,VLOOKUP(TRIM(B191),'Logistic Catalogue'!A:R,18,0)=286,VLOOKUP(TRIM(B191),'Logistic Catalogue'!A:S,19,0)&lt;&gt;"1000003"),"Confirmation of Country of Origin by SEVN",""))</f>
        <v/>
      </c>
      <c r="N191" s="136" t="str">
        <f>IF(TRIM(B191)="","",VLOOKUP(B191,'Logistic Catalogue'!A:N,14,0))</f>
        <v/>
      </c>
      <c r="O191" s="136" t="str">
        <f>IF(TRIM(B191)="","",VLOOKUP(B191,'Logistic Catalogue'!A:O,15,0))</f>
        <v/>
      </c>
      <c r="P191" s="136" t="str">
        <f>IF(TRIM(B191)="","",VLOOKUP(TRIM(B191),'Logistic Catalogue'!A:P,16,0))</f>
        <v/>
      </c>
      <c r="Q191" s="175" t="str">
        <f>IF(TRIM(B191)="","",VLOOKUP(B191,'Logistic Catalogue'!A:Q,17,0)*C191)</f>
        <v/>
      </c>
      <c r="S191" s="23" t="str">
        <f>IF(TRIM(B191)="","",IF($B$6="HO CHI MINH",VLOOKUP(TRIM(B191),'Logistic Catalogue'!A:D,4,FALSE),IF($B$6="HANOI",VLOOKUP(TRIM(B191),'Logistic Catalogue'!A:F,6,FALSE),"")))</f>
        <v/>
      </c>
      <c r="T191" s="23" t="str">
        <f t="shared" si="12"/>
        <v/>
      </c>
      <c r="U191" s="23">
        <f>IF(D191="Stock",VLOOKUP($L$6,Link!A:D,3,FALSE),VLOOKUP($L$6,Link!A:D,4,FALSE))</f>
        <v>1</v>
      </c>
      <c r="V191" s="65" t="str">
        <f>IF(TRIM(B191)="","",VLOOKUP(TRIM(B191),'Logistic Catalogue'!A:S,19,0))</f>
        <v/>
      </c>
    </row>
    <row r="192" spans="1:22" ht="13">
      <c r="A192" s="67">
        <v>177</v>
      </c>
      <c r="B192" s="11"/>
      <c r="C192" s="13"/>
      <c r="D192" s="118" t="str">
        <f>IF(TRIM(B192)="","",IF($B$6="HO CHI MINH",VLOOKUP(TRIM(B192),'Logistic Catalogue'!A:O,2,0),VLOOKUP(TRIM(B192),'Logistic Catalogue'!A:C,3,0)))</f>
        <v/>
      </c>
      <c r="E192" s="118" t="str">
        <f t="shared" si="10"/>
        <v/>
      </c>
      <c r="F192" s="118" t="str">
        <f>IF(TRIM(B192)="","",IF(AND(D192="Stock",$B$6="HANOI"),VLOOKUP(TRIM(B192),'Logistic Catalogue'!$A:$G,7,0),IF(AND(D192="Stock",$B$6="HO CHI MINH"),VLOOKUP(TRIM(B192),'Logistic Catalogue'!$A:$E,5,0),IF($B$6="HANOI",VLOOKUP(TRIM(B192),'Logistic Catalogue'!$A:$G,7,0),VLOOKUP(TRIM(B192),'Logistic Catalogue'!$A:$E,5,0)))))</f>
        <v/>
      </c>
      <c r="G192" s="122" t="str">
        <f>IF(TRIM(B192)="","",(VLOOKUP(TRIM(B192),'Logistic Catalogue'!A:O,8,0)))</f>
        <v/>
      </c>
      <c r="H192" s="122" t="str">
        <f>IF(TRIM(B192)="","",(VLOOKUP(TRIM(B192),'Logistic Catalogue'!A:O,9,0)))</f>
        <v/>
      </c>
      <c r="I192" s="119" t="str">
        <f>IF(TRIM(B192)="","",IF($B$6="HO CHI MINH",IF(VLOOKUP(TRIM(B192),'Logistic Catalogue'!A:O,10,0)=0,"-",VLOOKUP(TRIM(B192),'Logistic Catalogue'!A:O,10,0)),IF($B$6="HANOI",IF(VLOOKUP(TRIM(B192),'Logistic Catalogue'!A:K,11,0)=0,"-",VLOOKUP(TRIM(B192),'Logistic Catalogue'!A:K,11,0)),"-")))</f>
        <v/>
      </c>
      <c r="J192" s="123" t="str">
        <f>IF(TRIM(B192)="","",VLOOKUP(TRIM(B192),'Logistic Catalogue'!A:O,13,0))</f>
        <v/>
      </c>
      <c r="K192" s="120" t="str">
        <f t="shared" si="11"/>
        <v/>
      </c>
      <c r="L192" s="124" t="str">
        <f t="shared" si="14"/>
        <v/>
      </c>
      <c r="M192" s="121" t="str">
        <f>IF(TRIM(B192)="","",IF(OR(VLOOKUP(TRIM(B192),'Logistic Catalogue'!A:R,18,0)=285,VLOOKUP(TRIM(B192),'Logistic Catalogue'!A:R,18,0)=286,VLOOKUP(TRIM(B192),'Logistic Catalogue'!A:S,19,0)&lt;&gt;"1000003"),"Confirmation of Country of Origin by SEVN",""))</f>
        <v/>
      </c>
      <c r="N192" s="136" t="str">
        <f>IF(TRIM(B192)="","",VLOOKUP(B192,'Logistic Catalogue'!A:N,14,0))</f>
        <v/>
      </c>
      <c r="O192" s="136" t="str">
        <f>IF(TRIM(B192)="","",VLOOKUP(B192,'Logistic Catalogue'!A:O,15,0))</f>
        <v/>
      </c>
      <c r="P192" s="136" t="str">
        <f>IF(TRIM(B192)="","",VLOOKUP(TRIM(B192),'Logistic Catalogue'!A:P,16,0))</f>
        <v/>
      </c>
      <c r="Q192" s="175" t="str">
        <f>IF(TRIM(B192)="","",VLOOKUP(B192,'Logistic Catalogue'!A:Q,17,0)*C192)</f>
        <v/>
      </c>
      <c r="S192" s="23" t="str">
        <f>IF(TRIM(B192)="","",IF($B$6="HO CHI MINH",VLOOKUP(TRIM(B192),'Logistic Catalogue'!A:D,4,FALSE),IF($B$6="HANOI",VLOOKUP(TRIM(B192),'Logistic Catalogue'!A:F,6,FALSE),"")))</f>
        <v/>
      </c>
      <c r="T192" s="23" t="str">
        <f t="shared" si="12"/>
        <v/>
      </c>
      <c r="U192" s="23">
        <f>IF(D192="Stock",VLOOKUP($L$6,Link!A:D,3,FALSE),VLOOKUP($L$6,Link!A:D,4,FALSE))</f>
        <v>1</v>
      </c>
      <c r="V192" s="65" t="str">
        <f>IF(TRIM(B192)="","",VLOOKUP(TRIM(B192),'Logistic Catalogue'!A:S,19,0))</f>
        <v/>
      </c>
    </row>
    <row r="193" spans="1:22" ht="13">
      <c r="A193" s="139">
        <v>178</v>
      </c>
      <c r="B193" s="11"/>
      <c r="C193" s="13"/>
      <c r="D193" s="118" t="str">
        <f>IF(TRIM(B193)="","",IF($B$6="HO CHI MINH",VLOOKUP(TRIM(B193),'Logistic Catalogue'!A:O,2,0),VLOOKUP(TRIM(B193),'Logistic Catalogue'!A:C,3,0)))</f>
        <v/>
      </c>
      <c r="E193" s="118" t="str">
        <f t="shared" si="10"/>
        <v/>
      </c>
      <c r="F193" s="118" t="str">
        <f>IF(TRIM(B193)="","",IF(AND(D193="Stock",$B$6="HANOI"),VLOOKUP(TRIM(B193),'Logistic Catalogue'!$A:$G,7,0),IF(AND(D193="Stock",$B$6="HO CHI MINH"),VLOOKUP(TRIM(B193),'Logistic Catalogue'!$A:$E,5,0),IF($B$6="HANOI",VLOOKUP(TRIM(B193),'Logistic Catalogue'!$A:$G,7,0),VLOOKUP(TRIM(B193),'Logistic Catalogue'!$A:$E,5,0)))))</f>
        <v/>
      </c>
      <c r="G193" s="122" t="str">
        <f>IF(TRIM(B193)="","",(VLOOKUP(TRIM(B193),'Logistic Catalogue'!A:O,8,0)))</f>
        <v/>
      </c>
      <c r="H193" s="122" t="str">
        <f>IF(TRIM(B193)="","",(VLOOKUP(TRIM(B193),'Logistic Catalogue'!A:O,9,0)))</f>
        <v/>
      </c>
      <c r="I193" s="119" t="str">
        <f>IF(TRIM(B193)="","",IF($B$6="HO CHI MINH",IF(VLOOKUP(TRIM(B193),'Logistic Catalogue'!A:O,10,0)=0,"-",VLOOKUP(TRIM(B193),'Logistic Catalogue'!A:O,10,0)),IF($B$6="HANOI",IF(VLOOKUP(TRIM(B193),'Logistic Catalogue'!A:K,11,0)=0,"-",VLOOKUP(TRIM(B193),'Logistic Catalogue'!A:K,11,0)),"-")))</f>
        <v/>
      </c>
      <c r="J193" s="123" t="str">
        <f>IF(TRIM(B193)="","",VLOOKUP(TRIM(B193),'Logistic Catalogue'!A:O,13,0))</f>
        <v/>
      </c>
      <c r="K193" s="120" t="str">
        <f t="shared" si="11"/>
        <v/>
      </c>
      <c r="L193" s="124" t="str">
        <f t="shared" si="14"/>
        <v/>
      </c>
      <c r="M193" s="121" t="str">
        <f>IF(TRIM(B193)="","",IF(OR(VLOOKUP(TRIM(B193),'Logistic Catalogue'!A:R,18,0)=285,VLOOKUP(TRIM(B193),'Logistic Catalogue'!A:R,18,0)=286,VLOOKUP(TRIM(B193),'Logistic Catalogue'!A:S,19,0)&lt;&gt;"1000003"),"Confirmation of Country of Origin by SEVN",""))</f>
        <v/>
      </c>
      <c r="N193" s="136" t="str">
        <f>IF(TRIM(B193)="","",VLOOKUP(B193,'Logistic Catalogue'!A:N,14,0))</f>
        <v/>
      </c>
      <c r="O193" s="136" t="str">
        <f>IF(TRIM(B193)="","",VLOOKUP(B193,'Logistic Catalogue'!A:O,15,0))</f>
        <v/>
      </c>
      <c r="P193" s="136" t="str">
        <f>IF(TRIM(B193)="","",VLOOKUP(TRIM(B193),'Logistic Catalogue'!A:P,16,0))</f>
        <v/>
      </c>
      <c r="Q193" s="175" t="str">
        <f>IF(TRIM(B193)="","",VLOOKUP(B193,'Logistic Catalogue'!A:Q,17,0)*C193)</f>
        <v/>
      </c>
      <c r="S193" s="23" t="str">
        <f>IF(TRIM(B193)="","",IF($B$6="HO CHI MINH",VLOOKUP(TRIM(B193),'Logistic Catalogue'!A:D,4,FALSE),IF($B$6="HANOI",VLOOKUP(TRIM(B193),'Logistic Catalogue'!A:F,6,FALSE),"")))</f>
        <v/>
      </c>
      <c r="T193" s="23" t="str">
        <f t="shared" si="12"/>
        <v/>
      </c>
      <c r="U193" s="23">
        <f>IF(D193="Stock",VLOOKUP($L$6,Link!A:D,3,FALSE),VLOOKUP($L$6,Link!A:D,4,FALSE))</f>
        <v>1</v>
      </c>
      <c r="V193" s="65" t="str">
        <f>IF(TRIM(B193)="","",VLOOKUP(TRIM(B193),'Logistic Catalogue'!A:S,19,0))</f>
        <v/>
      </c>
    </row>
    <row r="194" spans="1:22" ht="13">
      <c r="A194" s="67">
        <v>179</v>
      </c>
      <c r="B194" s="11"/>
      <c r="C194" s="13"/>
      <c r="D194" s="118" t="str">
        <f>IF(TRIM(B194)="","",IF($B$6="HO CHI MINH",VLOOKUP(TRIM(B194),'Logistic Catalogue'!A:O,2,0),VLOOKUP(TRIM(B194),'Logistic Catalogue'!A:C,3,0)))</f>
        <v/>
      </c>
      <c r="E194" s="118" t="str">
        <f t="shared" si="10"/>
        <v/>
      </c>
      <c r="F194" s="118" t="str">
        <f>IF(TRIM(B194)="","",IF(AND(D194="Stock",$B$6="HANOI"),VLOOKUP(TRIM(B194),'Logistic Catalogue'!$A:$G,7,0),IF(AND(D194="Stock",$B$6="HO CHI MINH"),VLOOKUP(TRIM(B194),'Logistic Catalogue'!$A:$E,5,0),IF($B$6="HANOI",VLOOKUP(TRIM(B194),'Logistic Catalogue'!$A:$G,7,0),VLOOKUP(TRIM(B194),'Logistic Catalogue'!$A:$E,5,0)))))</f>
        <v/>
      </c>
      <c r="G194" s="122" t="str">
        <f>IF(TRIM(B194)="","",(VLOOKUP(TRIM(B194),'Logistic Catalogue'!A:O,8,0)))</f>
        <v/>
      </c>
      <c r="H194" s="122" t="str">
        <f>IF(TRIM(B194)="","",(VLOOKUP(TRIM(B194),'Logistic Catalogue'!A:O,9,0)))</f>
        <v/>
      </c>
      <c r="I194" s="119" t="str">
        <f>IF(TRIM(B194)="","",IF($B$6="HO CHI MINH",IF(VLOOKUP(TRIM(B194),'Logistic Catalogue'!A:O,10,0)=0,"-",VLOOKUP(TRIM(B194),'Logistic Catalogue'!A:O,10,0)),IF($B$6="HANOI",IF(VLOOKUP(TRIM(B194),'Logistic Catalogue'!A:K,11,0)=0,"-",VLOOKUP(TRIM(B194),'Logistic Catalogue'!A:K,11,0)),"-")))</f>
        <v/>
      </c>
      <c r="J194" s="123" t="str">
        <f>IF(TRIM(B194)="","",VLOOKUP(TRIM(B194),'Logistic Catalogue'!A:O,13,0))</f>
        <v/>
      </c>
      <c r="K194" s="120" t="str">
        <f t="shared" si="11"/>
        <v/>
      </c>
      <c r="L194" s="124" t="str">
        <f t="shared" si="14"/>
        <v/>
      </c>
      <c r="M194" s="121" t="str">
        <f>IF(TRIM(B194)="","",IF(OR(VLOOKUP(TRIM(B194),'Logistic Catalogue'!A:R,18,0)=285,VLOOKUP(TRIM(B194),'Logistic Catalogue'!A:R,18,0)=286,VLOOKUP(TRIM(B194),'Logistic Catalogue'!A:S,19,0)&lt;&gt;"1000003"),"Confirmation of Country of Origin by SEVN",""))</f>
        <v/>
      </c>
      <c r="N194" s="136" t="str">
        <f>IF(TRIM(B194)="","",VLOOKUP(B194,'Logistic Catalogue'!A:N,14,0))</f>
        <v/>
      </c>
      <c r="O194" s="136" t="str">
        <f>IF(TRIM(B194)="","",VLOOKUP(B194,'Logistic Catalogue'!A:O,15,0))</f>
        <v/>
      </c>
      <c r="P194" s="136" t="str">
        <f>IF(TRIM(B194)="","",VLOOKUP(TRIM(B194),'Logistic Catalogue'!A:P,16,0))</f>
        <v/>
      </c>
      <c r="Q194" s="175" t="str">
        <f>IF(TRIM(B194)="","",VLOOKUP(B194,'Logistic Catalogue'!A:Q,17,0)*C194)</f>
        <v/>
      </c>
      <c r="S194" s="23" t="str">
        <f>IF(TRIM(B194)="","",IF($B$6="HO CHI MINH",VLOOKUP(TRIM(B194),'Logistic Catalogue'!A:D,4,FALSE),IF($B$6="HANOI",VLOOKUP(TRIM(B194),'Logistic Catalogue'!A:F,6,FALSE),"")))</f>
        <v/>
      </c>
      <c r="T194" s="23" t="str">
        <f t="shared" si="12"/>
        <v/>
      </c>
      <c r="U194" s="23">
        <f>IF(D194="Stock",VLOOKUP($L$6,Link!A:D,3,FALSE),VLOOKUP($L$6,Link!A:D,4,FALSE))</f>
        <v>1</v>
      </c>
      <c r="V194" s="65" t="str">
        <f>IF(TRIM(B194)="","",VLOOKUP(TRIM(B194),'Logistic Catalogue'!A:S,19,0))</f>
        <v/>
      </c>
    </row>
    <row r="195" spans="1:22" ht="13">
      <c r="A195" s="139">
        <v>180</v>
      </c>
      <c r="B195" s="11"/>
      <c r="C195" s="13"/>
      <c r="D195" s="118" t="str">
        <f>IF(TRIM(B195)="","",IF($B$6="HO CHI MINH",VLOOKUP(TRIM(B195),'Logistic Catalogue'!A:O,2,0),VLOOKUP(TRIM(B195),'Logistic Catalogue'!A:C,3,0)))</f>
        <v/>
      </c>
      <c r="E195" s="118" t="str">
        <f t="shared" si="10"/>
        <v/>
      </c>
      <c r="F195" s="118" t="str">
        <f>IF(TRIM(B195)="","",IF(AND(D195="Stock",$B$6="HANOI"),VLOOKUP(TRIM(B195),'Logistic Catalogue'!$A:$G,7,0),IF(AND(D195="Stock",$B$6="HO CHI MINH"),VLOOKUP(TRIM(B195),'Logistic Catalogue'!$A:$E,5,0),IF($B$6="HANOI",VLOOKUP(TRIM(B195),'Logistic Catalogue'!$A:$G,7,0),VLOOKUP(TRIM(B195),'Logistic Catalogue'!$A:$E,5,0)))))</f>
        <v/>
      </c>
      <c r="G195" s="122" t="str">
        <f>IF(TRIM(B195)="","",(VLOOKUP(TRIM(B195),'Logistic Catalogue'!A:O,8,0)))</f>
        <v/>
      </c>
      <c r="H195" s="122" t="str">
        <f>IF(TRIM(B195)="","",(VLOOKUP(TRIM(B195),'Logistic Catalogue'!A:O,9,0)))</f>
        <v/>
      </c>
      <c r="I195" s="119" t="str">
        <f>IF(TRIM(B195)="","",IF($B$6="HO CHI MINH",IF(VLOOKUP(TRIM(B195),'Logistic Catalogue'!A:O,10,0)=0,"-",VLOOKUP(TRIM(B195),'Logistic Catalogue'!A:O,10,0)),IF($B$6="HANOI",IF(VLOOKUP(TRIM(B195),'Logistic Catalogue'!A:K,11,0)=0,"-",VLOOKUP(TRIM(B195),'Logistic Catalogue'!A:K,11,0)),"-")))</f>
        <v/>
      </c>
      <c r="J195" s="123" t="str">
        <f>IF(TRIM(B195)="","",VLOOKUP(TRIM(B195),'Logistic Catalogue'!A:O,13,0))</f>
        <v/>
      </c>
      <c r="K195" s="120" t="str">
        <f t="shared" si="11"/>
        <v/>
      </c>
      <c r="L195" s="124" t="str">
        <f t="shared" si="14"/>
        <v/>
      </c>
      <c r="M195" s="121" t="str">
        <f>IF(TRIM(B195)="","",IF(OR(VLOOKUP(TRIM(B195),'Logistic Catalogue'!A:R,18,0)=285,VLOOKUP(TRIM(B195),'Logistic Catalogue'!A:R,18,0)=286,VLOOKUP(TRIM(B195),'Logistic Catalogue'!A:S,19,0)&lt;&gt;"1000003"),"Confirmation of Country of Origin by SEVN",""))</f>
        <v/>
      </c>
      <c r="N195" s="136" t="str">
        <f>IF(TRIM(B195)="","",VLOOKUP(B195,'Logistic Catalogue'!A:N,14,0))</f>
        <v/>
      </c>
      <c r="O195" s="136" t="str">
        <f>IF(TRIM(B195)="","",VLOOKUP(B195,'Logistic Catalogue'!A:O,15,0))</f>
        <v/>
      </c>
      <c r="P195" s="136" t="str">
        <f>IF(TRIM(B195)="","",VLOOKUP(TRIM(B195),'Logistic Catalogue'!A:P,16,0))</f>
        <v/>
      </c>
      <c r="Q195" s="175" t="str">
        <f>IF(TRIM(B195)="","",VLOOKUP(B195,'Logistic Catalogue'!A:Q,17,0)*C195)</f>
        <v/>
      </c>
      <c r="S195" s="23" t="str">
        <f>IF(TRIM(B195)="","",IF($B$6="HO CHI MINH",VLOOKUP(TRIM(B195),'Logistic Catalogue'!A:D,4,FALSE),IF($B$6="HANOI",VLOOKUP(TRIM(B195),'Logistic Catalogue'!A:F,6,FALSE),"")))</f>
        <v/>
      </c>
      <c r="T195" s="23" t="str">
        <f t="shared" si="12"/>
        <v/>
      </c>
      <c r="U195" s="23">
        <f>IF(D195="Stock",VLOOKUP($L$6,Link!A:D,3,FALSE),VLOOKUP($L$6,Link!A:D,4,FALSE))</f>
        <v>1</v>
      </c>
      <c r="V195" s="65" t="str">
        <f>IF(TRIM(B195)="","",VLOOKUP(TRIM(B195),'Logistic Catalogue'!A:S,19,0))</f>
        <v/>
      </c>
    </row>
    <row r="196" spans="1:22" ht="13">
      <c r="A196" s="67">
        <v>181</v>
      </c>
      <c r="B196" s="11"/>
      <c r="C196" s="13"/>
      <c r="D196" s="118" t="str">
        <f>IF(TRIM(B196)="","",IF($B$6="HO CHI MINH",VLOOKUP(TRIM(B196),'Logistic Catalogue'!A:O,2,0),VLOOKUP(TRIM(B196),'Logistic Catalogue'!A:C,3,0)))</f>
        <v/>
      </c>
      <c r="E196" s="118" t="str">
        <f t="shared" si="10"/>
        <v/>
      </c>
      <c r="F196" s="118" t="str">
        <f>IF(TRIM(B196)="","",IF(AND(D196="Stock",$B$6="HANOI"),VLOOKUP(TRIM(B196),'Logistic Catalogue'!$A:$G,7,0),IF(AND(D196="Stock",$B$6="HO CHI MINH"),VLOOKUP(TRIM(B196),'Logistic Catalogue'!$A:$E,5,0),IF($B$6="HANOI",VLOOKUP(TRIM(B196),'Logistic Catalogue'!$A:$G,7,0),VLOOKUP(TRIM(B196),'Logistic Catalogue'!$A:$E,5,0)))))</f>
        <v/>
      </c>
      <c r="G196" s="122" t="str">
        <f>IF(TRIM(B196)="","",(VLOOKUP(TRIM(B196),'Logistic Catalogue'!A:O,8,0)))</f>
        <v/>
      </c>
      <c r="H196" s="122" t="str">
        <f>IF(TRIM(B196)="","",(VLOOKUP(TRIM(B196),'Logistic Catalogue'!A:O,9,0)))</f>
        <v/>
      </c>
      <c r="I196" s="119" t="str">
        <f>IF(TRIM(B196)="","",IF($B$6="HO CHI MINH",IF(VLOOKUP(TRIM(B196),'Logistic Catalogue'!A:O,10,0)=0,"-",VLOOKUP(TRIM(B196),'Logistic Catalogue'!A:O,10,0)),IF($B$6="HANOI",IF(VLOOKUP(TRIM(B196),'Logistic Catalogue'!A:K,11,0)=0,"-",VLOOKUP(TRIM(B196),'Logistic Catalogue'!A:K,11,0)),"-")))</f>
        <v/>
      </c>
      <c r="J196" s="123" t="str">
        <f>IF(TRIM(B196)="","",VLOOKUP(TRIM(B196),'Logistic Catalogue'!A:O,13,0))</f>
        <v/>
      </c>
      <c r="K196" s="120" t="str">
        <f t="shared" si="11"/>
        <v/>
      </c>
      <c r="L196" s="124" t="str">
        <f t="shared" si="14"/>
        <v/>
      </c>
      <c r="M196" s="121" t="str">
        <f>IF(TRIM(B196)="","",IF(OR(VLOOKUP(TRIM(B196),'Logistic Catalogue'!A:R,18,0)=285,VLOOKUP(TRIM(B196),'Logistic Catalogue'!A:R,18,0)=286,VLOOKUP(TRIM(B196),'Logistic Catalogue'!A:S,19,0)&lt;&gt;"1000003"),"Confirmation of Country of Origin by SEVN",""))</f>
        <v/>
      </c>
      <c r="N196" s="136" t="str">
        <f>IF(TRIM(B196)="","",VLOOKUP(B196,'Logistic Catalogue'!A:N,14,0))</f>
        <v/>
      </c>
      <c r="O196" s="136" t="str">
        <f>IF(TRIM(B196)="","",VLOOKUP(B196,'Logistic Catalogue'!A:O,15,0))</f>
        <v/>
      </c>
      <c r="P196" s="136" t="str">
        <f>IF(TRIM(B196)="","",VLOOKUP(TRIM(B196),'Logistic Catalogue'!A:P,16,0))</f>
        <v/>
      </c>
      <c r="Q196" s="175" t="str">
        <f>IF(TRIM(B196)="","",VLOOKUP(B196,'Logistic Catalogue'!A:Q,17,0)*C196)</f>
        <v/>
      </c>
      <c r="S196" s="23" t="str">
        <f>IF(TRIM(B196)="","",IF($B$6="HO CHI MINH",VLOOKUP(TRIM(B196),'Logistic Catalogue'!A:D,4,FALSE),IF($B$6="HANOI",VLOOKUP(TRIM(B196),'Logistic Catalogue'!A:F,6,FALSE),"")))</f>
        <v/>
      </c>
      <c r="T196" s="23" t="str">
        <f t="shared" si="12"/>
        <v/>
      </c>
      <c r="U196" s="23">
        <f>IF(D196="Stock",VLOOKUP($L$6,Link!A:D,3,FALSE),VLOOKUP($L$6,Link!A:D,4,FALSE))</f>
        <v>1</v>
      </c>
      <c r="V196" s="65" t="str">
        <f>IF(TRIM(B196)="","",VLOOKUP(TRIM(B196),'Logistic Catalogue'!A:S,19,0))</f>
        <v/>
      </c>
    </row>
    <row r="197" spans="1:22" ht="13">
      <c r="A197" s="139">
        <v>182</v>
      </c>
      <c r="B197" s="11"/>
      <c r="C197" s="13"/>
      <c r="D197" s="118" t="str">
        <f>IF(TRIM(B197)="","",IF($B$6="HO CHI MINH",VLOOKUP(TRIM(B197),'Logistic Catalogue'!A:O,2,0),VLOOKUP(TRIM(B197),'Logistic Catalogue'!A:C,3,0)))</f>
        <v/>
      </c>
      <c r="E197" s="118" t="str">
        <f t="shared" si="10"/>
        <v/>
      </c>
      <c r="F197" s="118" t="str">
        <f>IF(TRIM(B197)="","",IF(AND(D197="Stock",$B$6="HANOI"),VLOOKUP(TRIM(B197),'Logistic Catalogue'!$A:$G,7,0),IF(AND(D197="Stock",$B$6="HO CHI MINH"),VLOOKUP(TRIM(B197),'Logistic Catalogue'!$A:$E,5,0),IF($B$6="HANOI",VLOOKUP(TRIM(B197),'Logistic Catalogue'!$A:$G,7,0),VLOOKUP(TRIM(B197),'Logistic Catalogue'!$A:$E,5,0)))))</f>
        <v/>
      </c>
      <c r="G197" s="122" t="str">
        <f>IF(TRIM(B197)="","",(VLOOKUP(TRIM(B197),'Logistic Catalogue'!A:O,8,0)))</f>
        <v/>
      </c>
      <c r="H197" s="122" t="str">
        <f>IF(TRIM(B197)="","",(VLOOKUP(TRIM(B197),'Logistic Catalogue'!A:O,9,0)))</f>
        <v/>
      </c>
      <c r="I197" s="119" t="str">
        <f>IF(TRIM(B197)="","",IF($B$6="HO CHI MINH",IF(VLOOKUP(TRIM(B197),'Logistic Catalogue'!A:O,10,0)=0,"-",VLOOKUP(TRIM(B197),'Logistic Catalogue'!A:O,10,0)),IF($B$6="HANOI",IF(VLOOKUP(TRIM(B197),'Logistic Catalogue'!A:K,11,0)=0,"-",VLOOKUP(TRIM(B197),'Logistic Catalogue'!A:K,11,0)),"-")))</f>
        <v/>
      </c>
      <c r="J197" s="123" t="str">
        <f>IF(TRIM(B197)="","",VLOOKUP(TRIM(B197),'Logistic Catalogue'!A:O,13,0))</f>
        <v/>
      </c>
      <c r="K197" s="120" t="str">
        <f t="shared" si="11"/>
        <v/>
      </c>
      <c r="L197" s="124" t="str">
        <f t="shared" si="14"/>
        <v/>
      </c>
      <c r="M197" s="121" t="str">
        <f>IF(TRIM(B197)="","",IF(OR(VLOOKUP(TRIM(B197),'Logistic Catalogue'!A:R,18,0)=285,VLOOKUP(TRIM(B197),'Logistic Catalogue'!A:R,18,0)=286,VLOOKUP(TRIM(B197),'Logistic Catalogue'!A:S,19,0)&lt;&gt;"1000003"),"Confirmation of Country of Origin by SEVN",""))</f>
        <v/>
      </c>
      <c r="N197" s="136" t="str">
        <f>IF(TRIM(B197)="","",VLOOKUP(B197,'Logistic Catalogue'!A:N,14,0))</f>
        <v/>
      </c>
      <c r="O197" s="136" t="str">
        <f>IF(TRIM(B197)="","",VLOOKUP(B197,'Logistic Catalogue'!A:O,15,0))</f>
        <v/>
      </c>
      <c r="P197" s="136" t="str">
        <f>IF(TRIM(B197)="","",VLOOKUP(TRIM(B197),'Logistic Catalogue'!A:P,16,0))</f>
        <v/>
      </c>
      <c r="Q197" s="175" t="str">
        <f>IF(TRIM(B197)="","",VLOOKUP(B197,'Logistic Catalogue'!A:Q,17,0)*C197)</f>
        <v/>
      </c>
      <c r="S197" s="23" t="str">
        <f>IF(TRIM(B197)="","",IF($B$6="HO CHI MINH",VLOOKUP(TRIM(B197),'Logistic Catalogue'!A:D,4,FALSE),IF($B$6="HANOI",VLOOKUP(TRIM(B197),'Logistic Catalogue'!A:F,6,FALSE),"")))</f>
        <v/>
      </c>
      <c r="T197" s="23" t="str">
        <f t="shared" si="12"/>
        <v/>
      </c>
      <c r="U197" s="23">
        <f>IF(D197="Stock",VLOOKUP($L$6,Link!A:D,3,FALSE),VLOOKUP($L$6,Link!A:D,4,FALSE))</f>
        <v>1</v>
      </c>
      <c r="V197" s="65" t="str">
        <f>IF(TRIM(B197)="","",VLOOKUP(TRIM(B197),'Logistic Catalogue'!A:S,19,0))</f>
        <v/>
      </c>
    </row>
    <row r="198" spans="1:22" ht="13">
      <c r="A198" s="67">
        <v>183</v>
      </c>
      <c r="B198" s="11"/>
      <c r="C198" s="13"/>
      <c r="D198" s="118" t="str">
        <f>IF(TRIM(B198)="","",IF($B$6="HO CHI MINH",VLOOKUP(TRIM(B198),'Logistic Catalogue'!A:O,2,0),VLOOKUP(TRIM(B198),'Logistic Catalogue'!A:C,3,0)))</f>
        <v/>
      </c>
      <c r="E198" s="118" t="str">
        <f t="shared" si="10"/>
        <v/>
      </c>
      <c r="F198" s="118" t="str">
        <f>IF(TRIM(B198)="","",IF(AND(D198="Stock",$B$6="HANOI"),VLOOKUP(TRIM(B198),'Logistic Catalogue'!$A:$G,7,0),IF(AND(D198="Stock",$B$6="HO CHI MINH"),VLOOKUP(TRIM(B198),'Logistic Catalogue'!$A:$E,5,0),IF($B$6="HANOI",VLOOKUP(TRIM(B198),'Logistic Catalogue'!$A:$G,7,0),VLOOKUP(TRIM(B198),'Logistic Catalogue'!$A:$E,5,0)))))</f>
        <v/>
      </c>
      <c r="G198" s="122" t="str">
        <f>IF(TRIM(B198)="","",(VLOOKUP(TRIM(B198),'Logistic Catalogue'!A:O,8,0)))</f>
        <v/>
      </c>
      <c r="H198" s="122" t="str">
        <f>IF(TRIM(B198)="","",(VLOOKUP(TRIM(B198),'Logistic Catalogue'!A:O,9,0)))</f>
        <v/>
      </c>
      <c r="I198" s="119" t="str">
        <f>IF(TRIM(B198)="","",IF($B$6="HO CHI MINH",IF(VLOOKUP(TRIM(B198),'Logistic Catalogue'!A:O,10,0)=0,"-",VLOOKUP(TRIM(B198),'Logistic Catalogue'!A:O,10,0)),IF($B$6="HANOI",IF(VLOOKUP(TRIM(B198),'Logistic Catalogue'!A:K,11,0)=0,"-",VLOOKUP(TRIM(B198),'Logistic Catalogue'!A:K,11,0)),"-")))</f>
        <v/>
      </c>
      <c r="J198" s="123" t="str">
        <f>IF(TRIM(B198)="","",VLOOKUP(TRIM(B198),'Logistic Catalogue'!A:O,13,0))</f>
        <v/>
      </c>
      <c r="K198" s="120" t="str">
        <f t="shared" si="11"/>
        <v/>
      </c>
      <c r="L198" s="124" t="str">
        <f t="shared" si="14"/>
        <v/>
      </c>
      <c r="M198" s="121" t="str">
        <f>IF(TRIM(B198)="","",IF(OR(VLOOKUP(TRIM(B198),'Logistic Catalogue'!A:R,18,0)=285,VLOOKUP(TRIM(B198),'Logistic Catalogue'!A:R,18,0)=286,VLOOKUP(TRIM(B198),'Logistic Catalogue'!A:S,19,0)&lt;&gt;"1000003"),"Confirmation of Country of Origin by SEVN",""))</f>
        <v/>
      </c>
      <c r="N198" s="136" t="str">
        <f>IF(TRIM(B198)="","",VLOOKUP(B198,'Logistic Catalogue'!A:N,14,0))</f>
        <v/>
      </c>
      <c r="O198" s="136" t="str">
        <f>IF(TRIM(B198)="","",VLOOKUP(B198,'Logistic Catalogue'!A:O,15,0))</f>
        <v/>
      </c>
      <c r="P198" s="136" t="str">
        <f>IF(TRIM(B198)="","",VLOOKUP(TRIM(B198),'Logistic Catalogue'!A:P,16,0))</f>
        <v/>
      </c>
      <c r="Q198" s="175" t="str">
        <f>IF(TRIM(B198)="","",VLOOKUP(B198,'Logistic Catalogue'!A:Q,17,0)*C198)</f>
        <v/>
      </c>
      <c r="S198" s="23" t="str">
        <f>IF(TRIM(B198)="","",IF($B$6="HO CHI MINH",VLOOKUP(TRIM(B198),'Logistic Catalogue'!A:D,4,FALSE),IF($B$6="HANOI",VLOOKUP(TRIM(B198),'Logistic Catalogue'!A:F,6,FALSE),"")))</f>
        <v/>
      </c>
      <c r="T198" s="23" t="str">
        <f t="shared" si="12"/>
        <v/>
      </c>
      <c r="U198" s="23">
        <f>IF(D198="Stock",VLOOKUP($L$6,Link!A:D,3,FALSE),VLOOKUP($L$6,Link!A:D,4,FALSE))</f>
        <v>1</v>
      </c>
      <c r="V198" s="65" t="str">
        <f>IF(TRIM(B198)="","",VLOOKUP(TRIM(B198),'Logistic Catalogue'!A:S,19,0))</f>
        <v/>
      </c>
    </row>
    <row r="199" spans="1:22" ht="13">
      <c r="A199" s="139">
        <v>184</v>
      </c>
      <c r="B199" s="11"/>
      <c r="C199" s="13"/>
      <c r="D199" s="118" t="str">
        <f>IF(TRIM(B199)="","",IF($B$6="HO CHI MINH",VLOOKUP(TRIM(B199),'Logistic Catalogue'!A:O,2,0),VLOOKUP(TRIM(B199),'Logistic Catalogue'!A:C,3,0)))</f>
        <v/>
      </c>
      <c r="E199" s="118" t="str">
        <f t="shared" si="10"/>
        <v/>
      </c>
      <c r="F199" s="118" t="str">
        <f>IF(TRIM(B199)="","",IF(AND(D199="Stock",$B$6="HANOI"),VLOOKUP(TRIM(B199),'Logistic Catalogue'!$A:$G,7,0),IF(AND(D199="Stock",$B$6="HO CHI MINH"),VLOOKUP(TRIM(B199),'Logistic Catalogue'!$A:$E,5,0),IF($B$6="HANOI",VLOOKUP(TRIM(B199),'Logistic Catalogue'!$A:$G,7,0),VLOOKUP(TRIM(B199),'Logistic Catalogue'!$A:$E,5,0)))))</f>
        <v/>
      </c>
      <c r="G199" s="122" t="str">
        <f>IF(TRIM(B199)="","",(VLOOKUP(TRIM(B199),'Logistic Catalogue'!A:O,8,0)))</f>
        <v/>
      </c>
      <c r="H199" s="122" t="str">
        <f>IF(TRIM(B199)="","",(VLOOKUP(TRIM(B199),'Logistic Catalogue'!A:O,9,0)))</f>
        <v/>
      </c>
      <c r="I199" s="119" t="str">
        <f>IF(TRIM(B199)="","",IF($B$6="HO CHI MINH",IF(VLOOKUP(TRIM(B199),'Logistic Catalogue'!A:O,10,0)=0,"-",VLOOKUP(TRIM(B199),'Logistic Catalogue'!A:O,10,0)),IF($B$6="HANOI",IF(VLOOKUP(TRIM(B199),'Logistic Catalogue'!A:K,11,0)=0,"-",VLOOKUP(TRIM(B199),'Logistic Catalogue'!A:K,11,0)),"-")))</f>
        <v/>
      </c>
      <c r="J199" s="123" t="str">
        <f>IF(TRIM(B199)="","",VLOOKUP(TRIM(B199),'Logistic Catalogue'!A:O,13,0))</f>
        <v/>
      </c>
      <c r="K199" s="120" t="str">
        <f t="shared" si="11"/>
        <v/>
      </c>
      <c r="L199" s="124" t="str">
        <f t="shared" si="14"/>
        <v/>
      </c>
      <c r="M199" s="121" t="str">
        <f>IF(TRIM(B199)="","",IF(OR(VLOOKUP(TRIM(B199),'Logistic Catalogue'!A:R,18,0)=285,VLOOKUP(TRIM(B199),'Logistic Catalogue'!A:R,18,0)=286,VLOOKUP(TRIM(B199),'Logistic Catalogue'!A:S,19,0)&lt;&gt;"1000003"),"Confirmation of Country of Origin by SEVN",""))</f>
        <v/>
      </c>
      <c r="N199" s="136" t="str">
        <f>IF(TRIM(B199)="","",VLOOKUP(B199,'Logistic Catalogue'!A:N,14,0))</f>
        <v/>
      </c>
      <c r="O199" s="136" t="str">
        <f>IF(TRIM(B199)="","",VLOOKUP(B199,'Logistic Catalogue'!A:O,15,0))</f>
        <v/>
      </c>
      <c r="P199" s="136" t="str">
        <f>IF(TRIM(B199)="","",VLOOKUP(TRIM(B199),'Logistic Catalogue'!A:P,16,0))</f>
        <v/>
      </c>
      <c r="Q199" s="175" t="str">
        <f>IF(TRIM(B199)="","",VLOOKUP(B199,'Logistic Catalogue'!A:Q,17,0)*C199)</f>
        <v/>
      </c>
      <c r="S199" s="23" t="str">
        <f>IF(TRIM(B199)="","",IF($B$6="HO CHI MINH",VLOOKUP(TRIM(B199),'Logistic Catalogue'!A:D,4,FALSE),IF($B$6="HANOI",VLOOKUP(TRIM(B199),'Logistic Catalogue'!A:F,6,FALSE),"")))</f>
        <v/>
      </c>
      <c r="T199" s="23" t="str">
        <f t="shared" si="12"/>
        <v/>
      </c>
      <c r="U199" s="23">
        <f>IF(D199="Stock",VLOOKUP($L$6,Link!A:D,3,FALSE),VLOOKUP($L$6,Link!A:D,4,FALSE))</f>
        <v>1</v>
      </c>
      <c r="V199" s="65" t="str">
        <f>IF(TRIM(B199)="","",VLOOKUP(TRIM(B199),'Logistic Catalogue'!A:S,19,0))</f>
        <v/>
      </c>
    </row>
    <row r="200" spans="1:22" ht="13">
      <c r="A200" s="67">
        <v>185</v>
      </c>
      <c r="B200" s="11"/>
      <c r="C200" s="13"/>
      <c r="D200" s="118" t="str">
        <f>IF(TRIM(B200)="","",IF($B$6="HO CHI MINH",VLOOKUP(TRIM(B200),'Logistic Catalogue'!A:O,2,0),VLOOKUP(TRIM(B200),'Logistic Catalogue'!A:C,3,0)))</f>
        <v/>
      </c>
      <c r="E200" s="118" t="str">
        <f t="shared" si="10"/>
        <v/>
      </c>
      <c r="F200" s="118" t="str">
        <f>IF(TRIM(B200)="","",IF(AND(D200="Stock",$B$6="HANOI"),VLOOKUP(TRIM(B200),'Logistic Catalogue'!$A:$G,7,0),IF(AND(D200="Stock",$B$6="HO CHI MINH"),VLOOKUP(TRIM(B200),'Logistic Catalogue'!$A:$E,5,0),IF($B$6="HANOI",VLOOKUP(TRIM(B200),'Logistic Catalogue'!$A:$G,7,0),VLOOKUP(TRIM(B200),'Logistic Catalogue'!$A:$E,5,0)))))</f>
        <v/>
      </c>
      <c r="G200" s="122" t="str">
        <f>IF(TRIM(B200)="","",(VLOOKUP(TRIM(B200),'Logistic Catalogue'!A:O,8,0)))</f>
        <v/>
      </c>
      <c r="H200" s="122" t="str">
        <f>IF(TRIM(B200)="","",(VLOOKUP(TRIM(B200),'Logistic Catalogue'!A:O,9,0)))</f>
        <v/>
      </c>
      <c r="I200" s="119" t="str">
        <f>IF(TRIM(B200)="","",IF($B$6="HO CHI MINH",IF(VLOOKUP(TRIM(B200),'Logistic Catalogue'!A:O,10,0)=0,"-",VLOOKUP(TRIM(B200),'Logistic Catalogue'!A:O,10,0)),IF($B$6="HANOI",IF(VLOOKUP(TRIM(B200),'Logistic Catalogue'!A:K,11,0)=0,"-",VLOOKUP(TRIM(B200),'Logistic Catalogue'!A:K,11,0)),"-")))</f>
        <v/>
      </c>
      <c r="J200" s="123" t="str">
        <f>IF(TRIM(B200)="","",VLOOKUP(TRIM(B200),'Logistic Catalogue'!A:O,13,0))</f>
        <v/>
      </c>
      <c r="K200" s="120" t="str">
        <f t="shared" si="11"/>
        <v/>
      </c>
      <c r="L200" s="124" t="str">
        <f t="shared" si="14"/>
        <v/>
      </c>
      <c r="M200" s="121" t="str">
        <f>IF(TRIM(B200)="","",IF(OR(VLOOKUP(TRIM(B200),'Logistic Catalogue'!A:R,18,0)=285,VLOOKUP(TRIM(B200),'Logistic Catalogue'!A:R,18,0)=286,VLOOKUP(TRIM(B200),'Logistic Catalogue'!A:S,19,0)&lt;&gt;"1000003"),"Confirmation of Country of Origin by SEVN",""))</f>
        <v/>
      </c>
      <c r="N200" s="136" t="str">
        <f>IF(TRIM(B200)="","",VLOOKUP(B200,'Logistic Catalogue'!A:N,14,0))</f>
        <v/>
      </c>
      <c r="O200" s="136" t="str">
        <f>IF(TRIM(B200)="","",VLOOKUP(B200,'Logistic Catalogue'!A:O,15,0))</f>
        <v/>
      </c>
      <c r="P200" s="136" t="str">
        <f>IF(TRIM(B200)="","",VLOOKUP(TRIM(B200),'Logistic Catalogue'!A:P,16,0))</f>
        <v/>
      </c>
      <c r="Q200" s="175" t="str">
        <f>IF(TRIM(B200)="","",VLOOKUP(B200,'Logistic Catalogue'!A:Q,17,0)*C200)</f>
        <v/>
      </c>
      <c r="S200" s="23" t="str">
        <f>IF(TRIM(B200)="","",IF($B$6="HO CHI MINH",VLOOKUP(TRIM(B200),'Logistic Catalogue'!A:D,4,FALSE),IF($B$6="HANOI",VLOOKUP(TRIM(B200),'Logistic Catalogue'!A:F,6,FALSE),"")))</f>
        <v/>
      </c>
      <c r="T200" s="23" t="str">
        <f t="shared" si="12"/>
        <v/>
      </c>
      <c r="U200" s="23">
        <f>IF(D200="Stock",VLOOKUP($L$6,Link!A:D,3,FALSE),VLOOKUP($L$6,Link!A:D,4,FALSE))</f>
        <v>1</v>
      </c>
      <c r="V200" s="65" t="str">
        <f>IF(TRIM(B200)="","",VLOOKUP(TRIM(B200),'Logistic Catalogue'!A:S,19,0))</f>
        <v/>
      </c>
    </row>
    <row r="201" spans="1:22" ht="13">
      <c r="A201" s="139">
        <v>186</v>
      </c>
      <c r="B201" s="11"/>
      <c r="C201" s="13"/>
      <c r="D201" s="118" t="str">
        <f>IF(TRIM(B201)="","",IF($B$6="HO CHI MINH",VLOOKUP(TRIM(B201),'Logistic Catalogue'!A:O,2,0),VLOOKUP(TRIM(B201),'Logistic Catalogue'!A:C,3,0)))</f>
        <v/>
      </c>
      <c r="E201" s="118" t="str">
        <f t="shared" si="10"/>
        <v/>
      </c>
      <c r="F201" s="118" t="str">
        <f>IF(TRIM(B201)="","",IF(AND(D201="Stock",$B$6="HANOI"),VLOOKUP(TRIM(B201),'Logistic Catalogue'!$A:$G,7,0),IF(AND(D201="Stock",$B$6="HO CHI MINH"),VLOOKUP(TRIM(B201),'Logistic Catalogue'!$A:$E,5,0),IF($B$6="HANOI",VLOOKUP(TRIM(B201),'Logistic Catalogue'!$A:$G,7,0),VLOOKUP(TRIM(B201),'Logistic Catalogue'!$A:$E,5,0)))))</f>
        <v/>
      </c>
      <c r="G201" s="122" t="str">
        <f>IF(TRIM(B201)="","",(VLOOKUP(TRIM(B201),'Logistic Catalogue'!A:O,8,0)))</f>
        <v/>
      </c>
      <c r="H201" s="122" t="str">
        <f>IF(TRIM(B201)="","",(VLOOKUP(TRIM(B201),'Logistic Catalogue'!A:O,9,0)))</f>
        <v/>
      </c>
      <c r="I201" s="119" t="str">
        <f>IF(TRIM(B201)="","",IF($B$6="HO CHI MINH",IF(VLOOKUP(TRIM(B201),'Logistic Catalogue'!A:O,10,0)=0,"-",VLOOKUP(TRIM(B201),'Logistic Catalogue'!A:O,10,0)),IF($B$6="HANOI",IF(VLOOKUP(TRIM(B201),'Logistic Catalogue'!A:K,11,0)=0,"-",VLOOKUP(TRIM(B201),'Logistic Catalogue'!A:K,11,0)),"-")))</f>
        <v/>
      </c>
      <c r="J201" s="123" t="str">
        <f>IF(TRIM(B201)="","",VLOOKUP(TRIM(B201),'Logistic Catalogue'!A:O,13,0))</f>
        <v/>
      </c>
      <c r="K201" s="120" t="str">
        <f t="shared" si="11"/>
        <v/>
      </c>
      <c r="L201" s="124" t="str">
        <f t="shared" si="14"/>
        <v/>
      </c>
      <c r="M201" s="121" t="str">
        <f>IF(TRIM(B201)="","",IF(OR(VLOOKUP(TRIM(B201),'Logistic Catalogue'!A:R,18,0)=285,VLOOKUP(TRIM(B201),'Logistic Catalogue'!A:R,18,0)=286,VLOOKUP(TRIM(B201),'Logistic Catalogue'!A:S,19,0)&lt;&gt;"1000003"),"Confirmation of Country of Origin by SEVN",""))</f>
        <v/>
      </c>
      <c r="N201" s="136" t="str">
        <f>IF(TRIM(B201)="","",VLOOKUP(B201,'Logistic Catalogue'!A:N,14,0))</f>
        <v/>
      </c>
      <c r="O201" s="136" t="str">
        <f>IF(TRIM(B201)="","",VLOOKUP(B201,'Logistic Catalogue'!A:O,15,0))</f>
        <v/>
      </c>
      <c r="P201" s="136" t="str">
        <f>IF(TRIM(B201)="","",VLOOKUP(TRIM(B201),'Logistic Catalogue'!A:P,16,0))</f>
        <v/>
      </c>
      <c r="Q201" s="175" t="str">
        <f>IF(TRIM(B201)="","",VLOOKUP(B201,'Logistic Catalogue'!A:Q,17,0)*C201)</f>
        <v/>
      </c>
      <c r="S201" s="23" t="str">
        <f>IF(TRIM(B201)="","",IF($B$6="HO CHI MINH",VLOOKUP(TRIM(B201),'Logistic Catalogue'!A:D,4,FALSE),IF($B$6="HANOI",VLOOKUP(TRIM(B201),'Logistic Catalogue'!A:F,6,FALSE),"")))</f>
        <v/>
      </c>
      <c r="T201" s="23" t="str">
        <f t="shared" si="12"/>
        <v/>
      </c>
      <c r="U201" s="23">
        <f>IF(D201="Stock",VLOOKUP($L$6,Link!A:D,3,FALSE),VLOOKUP($L$6,Link!A:D,4,FALSE))</f>
        <v>1</v>
      </c>
      <c r="V201" s="65" t="str">
        <f>IF(TRIM(B201)="","",VLOOKUP(TRIM(B201),'Logistic Catalogue'!A:S,19,0))</f>
        <v/>
      </c>
    </row>
    <row r="202" spans="1:22" ht="13">
      <c r="A202" s="67">
        <v>187</v>
      </c>
      <c r="B202" s="11"/>
      <c r="C202" s="13"/>
      <c r="D202" s="118" t="str">
        <f>IF(TRIM(B202)="","",IF($B$6="HO CHI MINH",VLOOKUP(TRIM(B202),'Logistic Catalogue'!A:O,2,0),VLOOKUP(TRIM(B202),'Logistic Catalogue'!A:C,3,0)))</f>
        <v/>
      </c>
      <c r="E202" s="118" t="str">
        <f t="shared" si="10"/>
        <v/>
      </c>
      <c r="F202" s="118" t="str">
        <f>IF(TRIM(B202)="","",IF(AND(D202="Stock",$B$6="HANOI"),VLOOKUP(TRIM(B202),'Logistic Catalogue'!$A:$G,7,0),IF(AND(D202="Stock",$B$6="HO CHI MINH"),VLOOKUP(TRIM(B202),'Logistic Catalogue'!$A:$E,5,0),IF($B$6="HANOI",VLOOKUP(TRIM(B202),'Logistic Catalogue'!$A:$G,7,0),VLOOKUP(TRIM(B202),'Logistic Catalogue'!$A:$E,5,0)))))</f>
        <v/>
      </c>
      <c r="G202" s="122" t="str">
        <f>IF(TRIM(B202)="","",(VLOOKUP(TRIM(B202),'Logistic Catalogue'!A:O,8,0)))</f>
        <v/>
      </c>
      <c r="H202" s="122" t="str">
        <f>IF(TRIM(B202)="","",(VLOOKUP(TRIM(B202),'Logistic Catalogue'!A:O,9,0)))</f>
        <v/>
      </c>
      <c r="I202" s="119" t="str">
        <f>IF(TRIM(B202)="","",IF($B$6="HO CHI MINH",IF(VLOOKUP(TRIM(B202),'Logistic Catalogue'!A:O,10,0)=0,"-",VLOOKUP(TRIM(B202),'Logistic Catalogue'!A:O,10,0)),IF($B$6="HANOI",IF(VLOOKUP(TRIM(B202),'Logistic Catalogue'!A:K,11,0)=0,"-",VLOOKUP(TRIM(B202),'Logistic Catalogue'!A:K,11,0)),"-")))</f>
        <v/>
      </c>
      <c r="J202" s="123" t="str">
        <f>IF(TRIM(B202)="","",VLOOKUP(TRIM(B202),'Logistic Catalogue'!A:O,13,0))</f>
        <v/>
      </c>
      <c r="K202" s="120" t="str">
        <f t="shared" si="11"/>
        <v/>
      </c>
      <c r="L202" s="124" t="str">
        <f t="shared" si="14"/>
        <v/>
      </c>
      <c r="M202" s="121" t="str">
        <f>IF(TRIM(B202)="","",IF(OR(VLOOKUP(TRIM(B202),'Logistic Catalogue'!A:R,18,0)=285,VLOOKUP(TRIM(B202),'Logistic Catalogue'!A:R,18,0)=286,VLOOKUP(TRIM(B202),'Logistic Catalogue'!A:S,19,0)&lt;&gt;"1000003"),"Confirmation of Country of Origin by SEVN",""))</f>
        <v/>
      </c>
      <c r="N202" s="136" t="str">
        <f>IF(TRIM(B202)="","",VLOOKUP(B202,'Logistic Catalogue'!A:N,14,0))</f>
        <v/>
      </c>
      <c r="O202" s="136" t="str">
        <f>IF(TRIM(B202)="","",VLOOKUP(B202,'Logistic Catalogue'!A:O,15,0))</f>
        <v/>
      </c>
      <c r="P202" s="136" t="str">
        <f>IF(TRIM(B202)="","",VLOOKUP(TRIM(B202),'Logistic Catalogue'!A:P,16,0))</f>
        <v/>
      </c>
      <c r="Q202" s="175" t="str">
        <f>IF(TRIM(B202)="","",VLOOKUP(B202,'Logistic Catalogue'!A:Q,17,0)*C202)</f>
        <v/>
      </c>
      <c r="S202" s="23" t="str">
        <f>IF(TRIM(B202)="","",IF($B$6="HO CHI MINH",VLOOKUP(TRIM(B202),'Logistic Catalogue'!A:D,4,FALSE),IF($B$6="HANOI",VLOOKUP(TRIM(B202),'Logistic Catalogue'!A:F,6,FALSE),"")))</f>
        <v/>
      </c>
      <c r="T202" s="23" t="str">
        <f t="shared" si="12"/>
        <v/>
      </c>
      <c r="U202" s="23">
        <f>IF(D202="Stock",VLOOKUP($L$6,Link!A:D,3,FALSE),VLOOKUP($L$6,Link!A:D,4,FALSE))</f>
        <v>1</v>
      </c>
      <c r="V202" s="65" t="str">
        <f>IF(TRIM(B202)="","",VLOOKUP(TRIM(B202),'Logistic Catalogue'!A:S,19,0))</f>
        <v/>
      </c>
    </row>
    <row r="203" spans="1:22" ht="13">
      <c r="A203" s="139">
        <v>188</v>
      </c>
      <c r="B203" s="11"/>
      <c r="C203" s="13"/>
      <c r="D203" s="118" t="str">
        <f>IF(TRIM(B203)="","",IF($B$6="HO CHI MINH",VLOOKUP(TRIM(B203),'Logistic Catalogue'!A:O,2,0),VLOOKUP(TRIM(B203),'Logistic Catalogue'!A:C,3,0)))</f>
        <v/>
      </c>
      <c r="E203" s="118" t="str">
        <f t="shared" si="10"/>
        <v/>
      </c>
      <c r="F203" s="118" t="str">
        <f>IF(TRIM(B203)="","",IF(AND(D203="Stock",$B$6="HANOI"),VLOOKUP(TRIM(B203),'Logistic Catalogue'!$A:$G,7,0),IF(AND(D203="Stock",$B$6="HO CHI MINH"),VLOOKUP(TRIM(B203),'Logistic Catalogue'!$A:$E,5,0),IF($B$6="HANOI",VLOOKUP(TRIM(B203),'Logistic Catalogue'!$A:$G,7,0),VLOOKUP(TRIM(B203),'Logistic Catalogue'!$A:$E,5,0)))))</f>
        <v/>
      </c>
      <c r="G203" s="122" t="str">
        <f>IF(TRIM(B203)="","",(VLOOKUP(TRIM(B203),'Logistic Catalogue'!A:O,8,0)))</f>
        <v/>
      </c>
      <c r="H203" s="122" t="str">
        <f>IF(TRIM(B203)="","",(VLOOKUP(TRIM(B203),'Logistic Catalogue'!A:O,9,0)))</f>
        <v/>
      </c>
      <c r="I203" s="119" t="str">
        <f>IF(TRIM(B203)="","",IF($B$6="HO CHI MINH",IF(VLOOKUP(TRIM(B203),'Logistic Catalogue'!A:O,10,0)=0,"-",VLOOKUP(TRIM(B203),'Logistic Catalogue'!A:O,10,0)),IF($B$6="HANOI",IF(VLOOKUP(TRIM(B203),'Logistic Catalogue'!A:K,11,0)=0,"-",VLOOKUP(TRIM(B203),'Logistic Catalogue'!A:K,11,0)),"-")))</f>
        <v/>
      </c>
      <c r="J203" s="123" t="str">
        <f>IF(TRIM(B203)="","",VLOOKUP(TRIM(B203),'Logistic Catalogue'!A:O,13,0))</f>
        <v/>
      </c>
      <c r="K203" s="120" t="str">
        <f t="shared" si="11"/>
        <v/>
      </c>
      <c r="L203" s="124" t="str">
        <f t="shared" si="14"/>
        <v/>
      </c>
      <c r="M203" s="121" t="str">
        <f>IF(TRIM(B203)="","",IF(OR(VLOOKUP(TRIM(B203),'Logistic Catalogue'!A:R,18,0)=285,VLOOKUP(TRIM(B203),'Logistic Catalogue'!A:R,18,0)=286,VLOOKUP(TRIM(B203),'Logistic Catalogue'!A:S,19,0)&lt;&gt;"1000003"),"Confirmation of Country of Origin by SEVN",""))</f>
        <v/>
      </c>
      <c r="N203" s="136" t="str">
        <f>IF(TRIM(B203)="","",VLOOKUP(B203,'Logistic Catalogue'!A:N,14,0))</f>
        <v/>
      </c>
      <c r="O203" s="136" t="str">
        <f>IF(TRIM(B203)="","",VLOOKUP(B203,'Logistic Catalogue'!A:O,15,0))</f>
        <v/>
      </c>
      <c r="P203" s="136" t="str">
        <f>IF(TRIM(B203)="","",VLOOKUP(TRIM(B203),'Logistic Catalogue'!A:P,16,0))</f>
        <v/>
      </c>
      <c r="Q203" s="175" t="str">
        <f>IF(TRIM(B203)="","",VLOOKUP(B203,'Logistic Catalogue'!A:Q,17,0)*C203)</f>
        <v/>
      </c>
      <c r="S203" s="23" t="str">
        <f>IF(TRIM(B203)="","",IF($B$6="HO CHI MINH",VLOOKUP(TRIM(B203),'Logistic Catalogue'!A:D,4,FALSE),IF($B$6="HANOI",VLOOKUP(TRIM(B203),'Logistic Catalogue'!A:F,6,FALSE),"")))</f>
        <v/>
      </c>
      <c r="T203" s="23" t="str">
        <f t="shared" si="12"/>
        <v/>
      </c>
      <c r="U203" s="23">
        <f>IF(D203="Stock",VLOOKUP($L$6,Link!A:D,3,FALSE),VLOOKUP($L$6,Link!A:D,4,FALSE))</f>
        <v>1</v>
      </c>
      <c r="V203" s="65" t="str">
        <f>IF(TRIM(B203)="","",VLOOKUP(TRIM(B203),'Logistic Catalogue'!A:S,19,0))</f>
        <v/>
      </c>
    </row>
    <row r="204" spans="1:22" ht="13">
      <c r="A204" s="67">
        <v>189</v>
      </c>
      <c r="B204" s="11"/>
      <c r="C204" s="13"/>
      <c r="D204" s="118" t="str">
        <f>IF(TRIM(B204)="","",IF($B$6="HO CHI MINH",VLOOKUP(TRIM(B204),'Logistic Catalogue'!A:O,2,0),VLOOKUP(TRIM(B204),'Logistic Catalogue'!A:C,3,0)))</f>
        <v/>
      </c>
      <c r="E204" s="118" t="str">
        <f t="shared" si="10"/>
        <v/>
      </c>
      <c r="F204" s="118" t="str">
        <f>IF(TRIM(B204)="","",IF(AND(D204="Stock",$B$6="HANOI"),VLOOKUP(TRIM(B204),'Logistic Catalogue'!$A:$G,7,0),IF(AND(D204="Stock",$B$6="HO CHI MINH"),VLOOKUP(TRIM(B204),'Logistic Catalogue'!$A:$E,5,0),IF($B$6="HANOI",VLOOKUP(TRIM(B204),'Logistic Catalogue'!$A:$G,7,0),VLOOKUP(TRIM(B204),'Logistic Catalogue'!$A:$E,5,0)))))</f>
        <v/>
      </c>
      <c r="G204" s="122" t="str">
        <f>IF(TRIM(B204)="","",(VLOOKUP(TRIM(B204),'Logistic Catalogue'!A:O,8,0)))</f>
        <v/>
      </c>
      <c r="H204" s="122" t="str">
        <f>IF(TRIM(B204)="","",(VLOOKUP(TRIM(B204),'Logistic Catalogue'!A:O,9,0)))</f>
        <v/>
      </c>
      <c r="I204" s="119" t="str">
        <f>IF(TRIM(B204)="","",IF($B$6="HO CHI MINH",IF(VLOOKUP(TRIM(B204),'Logistic Catalogue'!A:O,10,0)=0,"-",VLOOKUP(TRIM(B204),'Logistic Catalogue'!A:O,10,0)),IF($B$6="HANOI",IF(VLOOKUP(TRIM(B204),'Logistic Catalogue'!A:K,11,0)=0,"-",VLOOKUP(TRIM(B204),'Logistic Catalogue'!A:K,11,0)),"-")))</f>
        <v/>
      </c>
      <c r="J204" s="123" t="str">
        <f>IF(TRIM(B204)="","",VLOOKUP(TRIM(B204),'Logistic Catalogue'!A:O,13,0))</f>
        <v/>
      </c>
      <c r="K204" s="120" t="str">
        <f t="shared" si="11"/>
        <v/>
      </c>
      <c r="L204" s="124" t="str">
        <f t="shared" si="14"/>
        <v/>
      </c>
      <c r="M204" s="121" t="str">
        <f>IF(TRIM(B204)="","",IF(OR(VLOOKUP(TRIM(B204),'Logistic Catalogue'!A:R,18,0)=285,VLOOKUP(TRIM(B204),'Logistic Catalogue'!A:R,18,0)=286,VLOOKUP(TRIM(B204),'Logistic Catalogue'!A:S,19,0)&lt;&gt;"1000003"),"Confirmation of Country of Origin by SEVN",""))</f>
        <v/>
      </c>
      <c r="N204" s="136" t="str">
        <f>IF(TRIM(B204)="","",VLOOKUP(B204,'Logistic Catalogue'!A:N,14,0))</f>
        <v/>
      </c>
      <c r="O204" s="136" t="str">
        <f>IF(TRIM(B204)="","",VLOOKUP(B204,'Logistic Catalogue'!A:O,15,0))</f>
        <v/>
      </c>
      <c r="P204" s="136" t="str">
        <f>IF(TRIM(B204)="","",VLOOKUP(TRIM(B204),'Logistic Catalogue'!A:P,16,0))</f>
        <v/>
      </c>
      <c r="Q204" s="175" t="str">
        <f>IF(TRIM(B204)="","",VLOOKUP(B204,'Logistic Catalogue'!A:Q,17,0)*C204)</f>
        <v/>
      </c>
      <c r="S204" s="23" t="str">
        <f>IF(TRIM(B204)="","",IF($B$6="HO CHI MINH",VLOOKUP(TRIM(B204),'Logistic Catalogue'!A:D,4,FALSE),IF($B$6="HANOI",VLOOKUP(TRIM(B204),'Logistic Catalogue'!A:F,6,FALSE),"")))</f>
        <v/>
      </c>
      <c r="T204" s="23" t="str">
        <f t="shared" si="12"/>
        <v/>
      </c>
      <c r="U204" s="23">
        <f>IF(D204="Stock",VLOOKUP($L$6,Link!A:D,3,FALSE),VLOOKUP($L$6,Link!A:D,4,FALSE))</f>
        <v>1</v>
      </c>
      <c r="V204" s="65" t="str">
        <f>IF(TRIM(B204)="","",VLOOKUP(TRIM(B204),'Logistic Catalogue'!A:S,19,0))</f>
        <v/>
      </c>
    </row>
    <row r="205" spans="1:22" ht="13">
      <c r="A205" s="139">
        <v>190</v>
      </c>
      <c r="B205" s="11"/>
      <c r="C205" s="13"/>
      <c r="D205" s="118" t="str">
        <f>IF(TRIM(B205)="","",IF($B$6="HO CHI MINH",VLOOKUP(TRIM(B205),'Logistic Catalogue'!A:O,2,0),VLOOKUP(TRIM(B205),'Logistic Catalogue'!A:C,3,0)))</f>
        <v/>
      </c>
      <c r="E205" s="118" t="str">
        <f t="shared" si="10"/>
        <v/>
      </c>
      <c r="F205" s="118" t="str">
        <f>IF(TRIM(B205)="","",IF(AND(D205="Stock",$B$6="HANOI"),VLOOKUP(TRIM(B205),'Logistic Catalogue'!$A:$G,7,0),IF(AND(D205="Stock",$B$6="HO CHI MINH"),VLOOKUP(TRIM(B205),'Logistic Catalogue'!$A:$E,5,0),IF($B$6="HANOI",VLOOKUP(TRIM(B205),'Logistic Catalogue'!$A:$G,7,0),VLOOKUP(TRIM(B205),'Logistic Catalogue'!$A:$E,5,0)))))</f>
        <v/>
      </c>
      <c r="G205" s="122" t="str">
        <f>IF(TRIM(B205)="","",(VLOOKUP(TRIM(B205),'Logistic Catalogue'!A:O,8,0)))</f>
        <v/>
      </c>
      <c r="H205" s="122" t="str">
        <f>IF(TRIM(B205)="","",(VLOOKUP(TRIM(B205),'Logistic Catalogue'!A:O,9,0)))</f>
        <v/>
      </c>
      <c r="I205" s="119" t="str">
        <f>IF(TRIM(B205)="","",IF($B$6="HO CHI MINH",IF(VLOOKUP(TRIM(B205),'Logistic Catalogue'!A:O,10,0)=0,"-",VLOOKUP(TRIM(B205),'Logistic Catalogue'!A:O,10,0)),IF($B$6="HANOI",IF(VLOOKUP(TRIM(B205),'Logistic Catalogue'!A:K,11,0)=0,"-",VLOOKUP(TRIM(B205),'Logistic Catalogue'!A:K,11,0)),"-")))</f>
        <v/>
      </c>
      <c r="J205" s="123" t="str">
        <f>IF(TRIM(B205)="","",VLOOKUP(TRIM(B205),'Logistic Catalogue'!A:O,13,0))</f>
        <v/>
      </c>
      <c r="K205" s="120" t="str">
        <f t="shared" si="11"/>
        <v/>
      </c>
      <c r="L205" s="124" t="str">
        <f t="shared" si="14"/>
        <v/>
      </c>
      <c r="M205" s="121" t="str">
        <f>IF(TRIM(B205)="","",IF(OR(VLOOKUP(TRIM(B205),'Logistic Catalogue'!A:R,18,0)=285,VLOOKUP(TRIM(B205),'Logistic Catalogue'!A:R,18,0)=286,VLOOKUP(TRIM(B205),'Logistic Catalogue'!A:S,19,0)&lt;&gt;"1000003"),"Confirmation of Country of Origin by SEVN",""))</f>
        <v/>
      </c>
      <c r="N205" s="136" t="str">
        <f>IF(TRIM(B205)="","",VLOOKUP(B205,'Logistic Catalogue'!A:N,14,0))</f>
        <v/>
      </c>
      <c r="O205" s="136" t="str">
        <f>IF(TRIM(B205)="","",VLOOKUP(B205,'Logistic Catalogue'!A:O,15,0))</f>
        <v/>
      </c>
      <c r="P205" s="136" t="str">
        <f>IF(TRIM(B205)="","",VLOOKUP(TRIM(B205),'Logistic Catalogue'!A:P,16,0))</f>
        <v/>
      </c>
      <c r="Q205" s="175" t="str">
        <f>IF(TRIM(B205)="","",VLOOKUP(B205,'Logistic Catalogue'!A:Q,17,0)*C205)</f>
        <v/>
      </c>
      <c r="S205" s="23" t="str">
        <f>IF(TRIM(B205)="","",IF($B$6="HO CHI MINH",VLOOKUP(TRIM(B205),'Logistic Catalogue'!A:D,4,FALSE),IF($B$6="HANOI",VLOOKUP(TRIM(B205),'Logistic Catalogue'!A:F,6,FALSE),"")))</f>
        <v/>
      </c>
      <c r="T205" s="23" t="str">
        <f t="shared" si="12"/>
        <v/>
      </c>
      <c r="U205" s="23">
        <f>IF(D205="Stock",VLOOKUP($L$6,Link!A:D,3,FALSE),VLOOKUP($L$6,Link!A:D,4,FALSE))</f>
        <v>1</v>
      </c>
      <c r="V205" s="65" t="str">
        <f>IF(TRIM(B205)="","",VLOOKUP(TRIM(B205),'Logistic Catalogue'!A:S,19,0))</f>
        <v/>
      </c>
    </row>
    <row r="206" spans="1:22" ht="13">
      <c r="A206" s="67">
        <v>191</v>
      </c>
      <c r="B206" s="11"/>
      <c r="C206" s="13"/>
      <c r="D206" s="118" t="str">
        <f>IF(TRIM(B206)="","",IF($B$6="HO CHI MINH",VLOOKUP(TRIM(B206),'Logistic Catalogue'!A:O,2,0),VLOOKUP(TRIM(B206),'Logistic Catalogue'!A:C,3,0)))</f>
        <v/>
      </c>
      <c r="E206" s="118" t="str">
        <f t="shared" si="10"/>
        <v/>
      </c>
      <c r="F206" s="118" t="str">
        <f>IF(TRIM(B206)="","",IF(AND(D206="Stock",$B$6="HANOI"),VLOOKUP(TRIM(B206),'Logistic Catalogue'!$A:$G,7,0),IF(AND(D206="Stock",$B$6="HO CHI MINH"),VLOOKUP(TRIM(B206),'Logistic Catalogue'!$A:$E,5,0),IF($B$6="HANOI",VLOOKUP(TRIM(B206),'Logistic Catalogue'!$A:$G,7,0),VLOOKUP(TRIM(B206),'Logistic Catalogue'!$A:$E,5,0)))))</f>
        <v/>
      </c>
      <c r="G206" s="122" t="str">
        <f>IF(TRIM(B206)="","",(VLOOKUP(TRIM(B206),'Logistic Catalogue'!A:O,8,0)))</f>
        <v/>
      </c>
      <c r="H206" s="122" t="str">
        <f>IF(TRIM(B206)="","",(VLOOKUP(TRIM(B206),'Logistic Catalogue'!A:O,9,0)))</f>
        <v/>
      </c>
      <c r="I206" s="119" t="str">
        <f>IF(TRIM(B206)="","",IF($B$6="HO CHI MINH",IF(VLOOKUP(TRIM(B206),'Logistic Catalogue'!A:O,10,0)=0,"-",VLOOKUP(TRIM(B206),'Logistic Catalogue'!A:O,10,0)),IF($B$6="HANOI",IF(VLOOKUP(TRIM(B206),'Logistic Catalogue'!A:K,11,0)=0,"-",VLOOKUP(TRIM(B206),'Logistic Catalogue'!A:K,11,0)),"-")))</f>
        <v/>
      </c>
      <c r="J206" s="123" t="str">
        <f>IF(TRIM(B206)="","",VLOOKUP(TRIM(B206),'Logistic Catalogue'!A:O,13,0))</f>
        <v/>
      </c>
      <c r="K206" s="120" t="str">
        <f t="shared" si="11"/>
        <v/>
      </c>
      <c r="L206" s="124" t="str">
        <f t="shared" si="14"/>
        <v/>
      </c>
      <c r="M206" s="121" t="str">
        <f>IF(TRIM(B206)="","",IF(OR(VLOOKUP(TRIM(B206),'Logistic Catalogue'!A:R,18,0)=285,VLOOKUP(TRIM(B206),'Logistic Catalogue'!A:R,18,0)=286,VLOOKUP(TRIM(B206),'Logistic Catalogue'!A:S,19,0)&lt;&gt;"1000003"),"Confirmation of Country of Origin by SEVN",""))</f>
        <v/>
      </c>
      <c r="N206" s="136" t="str">
        <f>IF(TRIM(B206)="","",VLOOKUP(B206,'Logistic Catalogue'!A:N,14,0))</f>
        <v/>
      </c>
      <c r="O206" s="136" t="str">
        <f>IF(TRIM(B206)="","",VLOOKUP(B206,'Logistic Catalogue'!A:O,15,0))</f>
        <v/>
      </c>
      <c r="P206" s="136" t="str">
        <f>IF(TRIM(B206)="","",VLOOKUP(TRIM(B206),'Logistic Catalogue'!A:P,16,0))</f>
        <v/>
      </c>
      <c r="Q206" s="175" t="str">
        <f>IF(TRIM(B206)="","",VLOOKUP(B206,'Logistic Catalogue'!A:Q,17,0)*C206)</f>
        <v/>
      </c>
      <c r="S206" s="23" t="str">
        <f>IF(TRIM(B206)="","",IF($B$6="HO CHI MINH",VLOOKUP(TRIM(B206),'Logistic Catalogue'!A:D,4,FALSE),IF($B$6="HANOI",VLOOKUP(TRIM(B206),'Logistic Catalogue'!A:F,6,FALSE),"")))</f>
        <v/>
      </c>
      <c r="T206" s="23" t="str">
        <f t="shared" si="12"/>
        <v/>
      </c>
      <c r="U206" s="23">
        <f>IF(D206="Stock",VLOOKUP($L$6,Link!A:D,3,FALSE),VLOOKUP($L$6,Link!A:D,4,FALSE))</f>
        <v>1</v>
      </c>
      <c r="V206" s="65" t="str">
        <f>IF(TRIM(B206)="","",VLOOKUP(TRIM(B206),'Logistic Catalogue'!A:S,19,0))</f>
        <v/>
      </c>
    </row>
    <row r="207" spans="1:22" ht="13">
      <c r="A207" s="139">
        <v>192</v>
      </c>
      <c r="B207" s="11"/>
      <c r="C207" s="13"/>
      <c r="D207" s="118" t="str">
        <f>IF(TRIM(B207)="","",IF($B$6="HO CHI MINH",VLOOKUP(TRIM(B207),'Logistic Catalogue'!A:O,2,0),VLOOKUP(TRIM(B207),'Logistic Catalogue'!A:C,3,0)))</f>
        <v/>
      </c>
      <c r="E207" s="118" t="str">
        <f t="shared" si="10"/>
        <v/>
      </c>
      <c r="F207" s="118" t="str">
        <f>IF(TRIM(B207)="","",IF(AND(D207="Stock",$B$6="HANOI"),VLOOKUP(TRIM(B207),'Logistic Catalogue'!$A:$G,7,0),IF(AND(D207="Stock",$B$6="HO CHI MINH"),VLOOKUP(TRIM(B207),'Logistic Catalogue'!$A:$E,5,0),IF($B$6="HANOI",VLOOKUP(TRIM(B207),'Logistic Catalogue'!$A:$G,7,0),VLOOKUP(TRIM(B207),'Logistic Catalogue'!$A:$E,5,0)))))</f>
        <v/>
      </c>
      <c r="G207" s="122" t="str">
        <f>IF(TRIM(B207)="","",(VLOOKUP(TRIM(B207),'Logistic Catalogue'!A:O,8,0)))</f>
        <v/>
      </c>
      <c r="H207" s="122" t="str">
        <f>IF(TRIM(B207)="","",(VLOOKUP(TRIM(B207),'Logistic Catalogue'!A:O,9,0)))</f>
        <v/>
      </c>
      <c r="I207" s="119" t="str">
        <f>IF(TRIM(B207)="","",IF($B$6="HO CHI MINH",IF(VLOOKUP(TRIM(B207),'Logistic Catalogue'!A:O,10,0)=0,"-",VLOOKUP(TRIM(B207),'Logistic Catalogue'!A:O,10,0)),IF($B$6="HANOI",IF(VLOOKUP(TRIM(B207),'Logistic Catalogue'!A:K,11,0)=0,"-",VLOOKUP(TRIM(B207),'Logistic Catalogue'!A:K,11,0)),"-")))</f>
        <v/>
      </c>
      <c r="J207" s="123" t="str">
        <f>IF(TRIM(B207)="","",VLOOKUP(TRIM(B207),'Logistic Catalogue'!A:O,13,0))</f>
        <v/>
      </c>
      <c r="K207" s="120" t="str">
        <f t="shared" si="11"/>
        <v/>
      </c>
      <c r="L207" s="124" t="str">
        <f t="shared" si="14"/>
        <v/>
      </c>
      <c r="M207" s="121" t="str">
        <f>IF(TRIM(B207)="","",IF(OR(VLOOKUP(TRIM(B207),'Logistic Catalogue'!A:R,18,0)=285,VLOOKUP(TRIM(B207),'Logistic Catalogue'!A:R,18,0)=286,VLOOKUP(TRIM(B207),'Logistic Catalogue'!A:S,19,0)&lt;&gt;"1000003"),"Confirmation of Country of Origin by SEVN",""))</f>
        <v/>
      </c>
      <c r="N207" s="136" t="str">
        <f>IF(TRIM(B207)="","",VLOOKUP(B207,'Logistic Catalogue'!A:N,14,0))</f>
        <v/>
      </c>
      <c r="O207" s="136" t="str">
        <f>IF(TRIM(B207)="","",VLOOKUP(B207,'Logistic Catalogue'!A:O,15,0))</f>
        <v/>
      </c>
      <c r="P207" s="136" t="str">
        <f>IF(TRIM(B207)="","",VLOOKUP(TRIM(B207),'Logistic Catalogue'!A:P,16,0))</f>
        <v/>
      </c>
      <c r="Q207" s="175" t="str">
        <f>IF(TRIM(B207)="","",VLOOKUP(B207,'Logistic Catalogue'!A:Q,17,0)*C207)</f>
        <v/>
      </c>
      <c r="S207" s="23" t="str">
        <f>IF(TRIM(B207)="","",IF($B$6="HO CHI MINH",VLOOKUP(TRIM(B207),'Logistic Catalogue'!A:D,4,FALSE),IF($B$6="HANOI",VLOOKUP(TRIM(B207),'Logistic Catalogue'!A:F,6,FALSE),"")))</f>
        <v/>
      </c>
      <c r="T207" s="23" t="str">
        <f t="shared" si="12"/>
        <v/>
      </c>
      <c r="U207" s="23">
        <f>IF(D207="Stock",VLOOKUP($L$6,Link!A:D,3,FALSE),VLOOKUP($L$6,Link!A:D,4,FALSE))</f>
        <v>1</v>
      </c>
      <c r="V207" s="65" t="str">
        <f>IF(TRIM(B207)="","",VLOOKUP(TRIM(B207),'Logistic Catalogue'!A:S,19,0))</f>
        <v/>
      </c>
    </row>
    <row r="208" spans="1:22" ht="13">
      <c r="A208" s="67">
        <v>193</v>
      </c>
      <c r="B208" s="11"/>
      <c r="C208" s="13"/>
      <c r="D208" s="118" t="str">
        <f>IF(TRIM(B208)="","",IF($B$6="HO CHI MINH",VLOOKUP(TRIM(B208),'Logistic Catalogue'!A:O,2,0),VLOOKUP(TRIM(B208),'Logistic Catalogue'!A:C,3,0)))</f>
        <v/>
      </c>
      <c r="E208" s="118" t="str">
        <f t="shared" ref="E208:E271" si="15">IF(TRIM(B208)="","",S208+U208)</f>
        <v/>
      </c>
      <c r="F208" s="118" t="str">
        <f>IF(TRIM(B208)="","",IF(AND(D208="Stock",$B$6="HANOI"),VLOOKUP(TRIM(B208),'Logistic Catalogue'!$A:$G,7,0),IF(AND(D208="Stock",$B$6="HO CHI MINH"),VLOOKUP(TRIM(B208),'Logistic Catalogue'!$A:$E,5,0),IF($B$6="HANOI",VLOOKUP(TRIM(B208),'Logistic Catalogue'!$A:$G,7,0),VLOOKUP(TRIM(B208),'Logistic Catalogue'!$A:$E,5,0)))))</f>
        <v/>
      </c>
      <c r="G208" s="122" t="str">
        <f>IF(TRIM(B208)="","",(VLOOKUP(TRIM(B208),'Logistic Catalogue'!A:O,8,0)))</f>
        <v/>
      </c>
      <c r="H208" s="122" t="str">
        <f>IF(TRIM(B208)="","",(VLOOKUP(TRIM(B208),'Logistic Catalogue'!A:O,9,0)))</f>
        <v/>
      </c>
      <c r="I208" s="119" t="str">
        <f>IF(TRIM(B208)="","",IF($B$6="HO CHI MINH",IF(VLOOKUP(TRIM(B208),'Logistic Catalogue'!A:O,10,0)=0,"-",VLOOKUP(TRIM(B208),'Logistic Catalogue'!A:O,10,0)),IF($B$6="HANOI",IF(VLOOKUP(TRIM(B208),'Logistic Catalogue'!A:K,11,0)=0,"-",VLOOKUP(TRIM(B208),'Logistic Catalogue'!A:K,11,0)),"-")))</f>
        <v/>
      </c>
      <c r="J208" s="123" t="str">
        <f>IF(TRIM(B208)="","",VLOOKUP(TRIM(B208),'Logistic Catalogue'!A:O,13,0))</f>
        <v/>
      </c>
      <c r="K208" s="120" t="str">
        <f t="shared" ref="K208:K271" si="16">IF(TRIM(B208)="","",IF($C208&lt;$G208,"below MOQ",(IF(CEILING($C208,$H208)&gt;$C208,"lot size",(IF($C208&gt;$I208,"above LOQ","Valided Qty"))))))</f>
        <v/>
      </c>
      <c r="L208" s="124" t="str">
        <f t="shared" si="14"/>
        <v/>
      </c>
      <c r="M208" s="121" t="str">
        <f>IF(TRIM(B208)="","",IF(OR(VLOOKUP(TRIM(B208),'Logistic Catalogue'!A:R,18,0)=285,VLOOKUP(TRIM(B208),'Logistic Catalogue'!A:R,18,0)=286,VLOOKUP(TRIM(B208),'Logistic Catalogue'!A:S,19,0)&lt;&gt;"1000003"),"Confirmation of Country of Origin by SEVN",""))</f>
        <v/>
      </c>
      <c r="N208" s="136" t="str">
        <f>IF(TRIM(B208)="","",VLOOKUP(B208,'Logistic Catalogue'!A:N,14,0))</f>
        <v/>
      </c>
      <c r="O208" s="136" t="str">
        <f>IF(TRIM(B208)="","",VLOOKUP(B208,'Logistic Catalogue'!A:O,15,0))</f>
        <v/>
      </c>
      <c r="P208" s="136" t="str">
        <f>IF(TRIM(B208)="","",VLOOKUP(TRIM(B208),'Logistic Catalogue'!A:P,16,0))</f>
        <v/>
      </c>
      <c r="Q208" s="175" t="str">
        <f>IF(TRIM(B208)="","",VLOOKUP(B208,'Logistic Catalogue'!A:Q,17,0)*C208)</f>
        <v/>
      </c>
      <c r="S208" s="23" t="str">
        <f>IF(TRIM(B208)="","",IF($B$6="HO CHI MINH",VLOOKUP(TRIM(B208),'Logistic Catalogue'!A:D,4,FALSE),IF($B$6="HANOI",VLOOKUP(TRIM(B208),'Logistic Catalogue'!A:F,6,FALSE),"")))</f>
        <v/>
      </c>
      <c r="T208" s="23" t="str">
        <f t="shared" si="12"/>
        <v/>
      </c>
      <c r="U208" s="23">
        <f>IF(D208="Stock",VLOOKUP($L$6,Link!A:D,3,FALSE),VLOOKUP($L$6,Link!A:D,4,FALSE))</f>
        <v>1</v>
      </c>
      <c r="V208" s="65" t="str">
        <f>IF(TRIM(B208)="","",VLOOKUP(TRIM(B208),'Logistic Catalogue'!A:S,19,0))</f>
        <v/>
      </c>
    </row>
    <row r="209" spans="1:22" ht="13">
      <c r="A209" s="139">
        <v>194</v>
      </c>
      <c r="B209" s="11"/>
      <c r="C209" s="13"/>
      <c r="D209" s="118" t="str">
        <f>IF(TRIM(B209)="","",IF($B$6="HO CHI MINH",VLOOKUP(TRIM(B209),'Logistic Catalogue'!A:O,2,0),VLOOKUP(TRIM(B209),'Logistic Catalogue'!A:C,3,0)))</f>
        <v/>
      </c>
      <c r="E209" s="118" t="str">
        <f t="shared" si="15"/>
        <v/>
      </c>
      <c r="F209" s="118" t="str">
        <f>IF(TRIM(B209)="","",IF(AND(D209="Stock",$B$6="HANOI"),VLOOKUP(TRIM(B209),'Logistic Catalogue'!$A:$G,7,0),IF(AND(D209="Stock",$B$6="HO CHI MINH"),VLOOKUP(TRIM(B209),'Logistic Catalogue'!$A:$E,5,0),IF($B$6="HANOI",VLOOKUP(TRIM(B209),'Logistic Catalogue'!$A:$G,7,0),VLOOKUP(TRIM(B209),'Logistic Catalogue'!$A:$E,5,0)))))</f>
        <v/>
      </c>
      <c r="G209" s="122" t="str">
        <f>IF(TRIM(B209)="","",(VLOOKUP(TRIM(B209),'Logistic Catalogue'!A:O,8,0)))</f>
        <v/>
      </c>
      <c r="H209" s="122" t="str">
        <f>IF(TRIM(B209)="","",(VLOOKUP(TRIM(B209),'Logistic Catalogue'!A:O,9,0)))</f>
        <v/>
      </c>
      <c r="I209" s="119" t="str">
        <f>IF(TRIM(B209)="","",IF($B$6="HO CHI MINH",IF(VLOOKUP(TRIM(B209),'Logistic Catalogue'!A:O,10,0)=0,"-",VLOOKUP(TRIM(B209),'Logistic Catalogue'!A:O,10,0)),IF($B$6="HANOI",IF(VLOOKUP(TRIM(B209),'Logistic Catalogue'!A:K,11,0)=0,"-",VLOOKUP(TRIM(B209),'Logistic Catalogue'!A:K,11,0)),"-")))</f>
        <v/>
      </c>
      <c r="J209" s="123" t="str">
        <f>IF(TRIM(B209)="","",VLOOKUP(TRIM(B209),'Logistic Catalogue'!A:O,13,0))</f>
        <v/>
      </c>
      <c r="K209" s="120" t="str">
        <f t="shared" si="16"/>
        <v/>
      </c>
      <c r="L209" s="124" t="str">
        <f t="shared" si="14"/>
        <v/>
      </c>
      <c r="M209" s="121" t="str">
        <f>IF(TRIM(B209)="","",IF(OR(VLOOKUP(TRIM(B209),'Logistic Catalogue'!A:R,18,0)=285,VLOOKUP(TRIM(B209),'Logistic Catalogue'!A:R,18,0)=286,VLOOKUP(TRIM(B209),'Logistic Catalogue'!A:S,19,0)&lt;&gt;"1000003"),"Confirmation of Country of Origin by SEVN",""))</f>
        <v/>
      </c>
      <c r="N209" s="136" t="str">
        <f>IF(TRIM(B209)="","",VLOOKUP(B209,'Logistic Catalogue'!A:N,14,0))</f>
        <v/>
      </c>
      <c r="O209" s="136" t="str">
        <f>IF(TRIM(B209)="","",VLOOKUP(B209,'Logistic Catalogue'!A:O,15,0))</f>
        <v/>
      </c>
      <c r="P209" s="136" t="str">
        <f>IF(TRIM(B209)="","",VLOOKUP(TRIM(B209),'Logistic Catalogue'!A:P,16,0))</f>
        <v/>
      </c>
      <c r="Q209" s="175" t="str">
        <f>IF(TRIM(B209)="","",VLOOKUP(B209,'Logistic Catalogue'!A:Q,17,0)*C209)</f>
        <v/>
      </c>
      <c r="S209" s="23" t="str">
        <f>IF(TRIM(B209)="","",IF($B$6="HO CHI MINH",VLOOKUP(TRIM(B209),'Logistic Catalogue'!A:D,4,FALSE),IF($B$6="HANOI",VLOOKUP(TRIM(B209),'Logistic Catalogue'!A:F,6,FALSE),"")))</f>
        <v/>
      </c>
      <c r="T209" s="23" t="str">
        <f t="shared" ref="T209:T272" si="17">IF(TRIM(B209)="","",(INT(S209/7)*5)+MIN(MOD(S209,7),5))</f>
        <v/>
      </c>
      <c r="U209" s="23">
        <f>IF(D209="Stock",VLOOKUP($L$6,Link!A:D,3,FALSE),VLOOKUP($L$6,Link!A:D,4,FALSE))</f>
        <v>1</v>
      </c>
      <c r="V209" s="65" t="str">
        <f>IF(TRIM(B209)="","",VLOOKUP(TRIM(B209),'Logistic Catalogue'!A:S,19,0))</f>
        <v/>
      </c>
    </row>
    <row r="210" spans="1:22" ht="13">
      <c r="A210" s="67">
        <v>195</v>
      </c>
      <c r="B210" s="11"/>
      <c r="C210" s="13"/>
      <c r="D210" s="118" t="str">
        <f>IF(TRIM(B210)="","",IF($B$6="HO CHI MINH",VLOOKUP(TRIM(B210),'Logistic Catalogue'!A:O,2,0),VLOOKUP(TRIM(B210),'Logistic Catalogue'!A:C,3,0)))</f>
        <v/>
      </c>
      <c r="E210" s="118" t="str">
        <f t="shared" si="15"/>
        <v/>
      </c>
      <c r="F210" s="118" t="str">
        <f>IF(TRIM(B210)="","",IF(AND(D210="Stock",$B$6="HANOI"),VLOOKUP(TRIM(B210),'Logistic Catalogue'!$A:$G,7,0),IF(AND(D210="Stock",$B$6="HO CHI MINH"),VLOOKUP(TRIM(B210),'Logistic Catalogue'!$A:$E,5,0),IF($B$6="HANOI",VLOOKUP(TRIM(B210),'Logistic Catalogue'!$A:$G,7,0),VLOOKUP(TRIM(B210),'Logistic Catalogue'!$A:$E,5,0)))))</f>
        <v/>
      </c>
      <c r="G210" s="122" t="str">
        <f>IF(TRIM(B210)="","",(VLOOKUP(TRIM(B210),'Logistic Catalogue'!A:O,8,0)))</f>
        <v/>
      </c>
      <c r="H210" s="122" t="str">
        <f>IF(TRIM(B210)="","",(VLOOKUP(TRIM(B210),'Logistic Catalogue'!A:O,9,0)))</f>
        <v/>
      </c>
      <c r="I210" s="119" t="str">
        <f>IF(TRIM(B210)="","",IF($B$6="HO CHI MINH",IF(VLOOKUP(TRIM(B210),'Logistic Catalogue'!A:O,10,0)=0,"-",VLOOKUP(TRIM(B210),'Logistic Catalogue'!A:O,10,0)),IF($B$6="HANOI",IF(VLOOKUP(TRIM(B210),'Logistic Catalogue'!A:K,11,0)=0,"-",VLOOKUP(TRIM(B210),'Logistic Catalogue'!A:K,11,0)),"-")))</f>
        <v/>
      </c>
      <c r="J210" s="123" t="str">
        <f>IF(TRIM(B210)="","",VLOOKUP(TRIM(B210),'Logistic Catalogue'!A:O,13,0))</f>
        <v/>
      </c>
      <c r="K210" s="120" t="str">
        <f t="shared" si="16"/>
        <v/>
      </c>
      <c r="L210" s="124" t="str">
        <f t="shared" ref="L210:L241" si="18">IF(K210="OK","",IF(K210="below MOQ","order quantity cannot be smaller than MOQ",IF(K210="lot size","order quantity must be a multiple of lot size",IF(K210="above LOQ","Large Order Quantity may result in longer lead time",IF(K210="duplicate","you have placed order for the same product more than once","")))))</f>
        <v/>
      </c>
      <c r="M210" s="121" t="str">
        <f>IF(TRIM(B210)="","",IF(OR(VLOOKUP(TRIM(B210),'Logistic Catalogue'!A:R,18,0)=285,VLOOKUP(TRIM(B210),'Logistic Catalogue'!A:R,18,0)=286,VLOOKUP(TRIM(B210),'Logistic Catalogue'!A:S,19,0)&lt;&gt;"1000003"),"Confirmation of Country of Origin by SEVN",""))</f>
        <v/>
      </c>
      <c r="N210" s="136" t="str">
        <f>IF(TRIM(B210)="","",VLOOKUP(B210,'Logistic Catalogue'!A:N,14,0))</f>
        <v/>
      </c>
      <c r="O210" s="136" t="str">
        <f>IF(TRIM(B210)="","",VLOOKUP(B210,'Logistic Catalogue'!A:O,15,0))</f>
        <v/>
      </c>
      <c r="P210" s="136" t="str">
        <f>IF(TRIM(B210)="","",VLOOKUP(TRIM(B210),'Logistic Catalogue'!A:P,16,0))</f>
        <v/>
      </c>
      <c r="Q210" s="175" t="str">
        <f>IF(TRIM(B210)="","",VLOOKUP(B210,'Logistic Catalogue'!A:Q,17,0)*C210)</f>
        <v/>
      </c>
      <c r="S210" s="23" t="str">
        <f>IF(TRIM(B210)="","",IF($B$6="HO CHI MINH",VLOOKUP(TRIM(B210),'Logistic Catalogue'!A:D,4,FALSE),IF($B$6="HANOI",VLOOKUP(TRIM(B210),'Logistic Catalogue'!A:F,6,FALSE),"")))</f>
        <v/>
      </c>
      <c r="T210" s="23" t="str">
        <f t="shared" si="17"/>
        <v/>
      </c>
      <c r="U210" s="23">
        <f>IF(D210="Stock",VLOOKUP($L$6,Link!A:D,3,FALSE),VLOOKUP($L$6,Link!A:D,4,FALSE))</f>
        <v>1</v>
      </c>
      <c r="V210" s="65" t="str">
        <f>IF(TRIM(B210)="","",VLOOKUP(TRIM(B210),'Logistic Catalogue'!A:S,19,0))</f>
        <v/>
      </c>
    </row>
    <row r="211" spans="1:22" ht="13">
      <c r="A211" s="139">
        <v>196</v>
      </c>
      <c r="B211" s="11"/>
      <c r="C211" s="13"/>
      <c r="D211" s="118" t="str">
        <f>IF(TRIM(B211)="","",IF($B$6="HO CHI MINH",VLOOKUP(TRIM(B211),'Logistic Catalogue'!A:O,2,0),VLOOKUP(TRIM(B211),'Logistic Catalogue'!A:C,3,0)))</f>
        <v/>
      </c>
      <c r="E211" s="118" t="str">
        <f t="shared" si="15"/>
        <v/>
      </c>
      <c r="F211" s="118" t="str">
        <f>IF(TRIM(B211)="","",IF(AND(D211="Stock",$B$6="HANOI"),VLOOKUP(TRIM(B211),'Logistic Catalogue'!$A:$G,7,0),IF(AND(D211="Stock",$B$6="HO CHI MINH"),VLOOKUP(TRIM(B211),'Logistic Catalogue'!$A:$E,5,0),IF($B$6="HANOI",VLOOKUP(TRIM(B211),'Logistic Catalogue'!$A:$G,7,0),VLOOKUP(TRIM(B211),'Logistic Catalogue'!$A:$E,5,0)))))</f>
        <v/>
      </c>
      <c r="G211" s="122" t="str">
        <f>IF(TRIM(B211)="","",(VLOOKUP(TRIM(B211),'Logistic Catalogue'!A:O,8,0)))</f>
        <v/>
      </c>
      <c r="H211" s="122" t="str">
        <f>IF(TRIM(B211)="","",(VLOOKUP(TRIM(B211),'Logistic Catalogue'!A:O,9,0)))</f>
        <v/>
      </c>
      <c r="I211" s="119" t="str">
        <f>IF(TRIM(B211)="","",IF($B$6="HO CHI MINH",IF(VLOOKUP(TRIM(B211),'Logistic Catalogue'!A:O,10,0)=0,"-",VLOOKUP(TRIM(B211),'Logistic Catalogue'!A:O,10,0)),IF($B$6="HANOI",IF(VLOOKUP(TRIM(B211),'Logistic Catalogue'!A:K,11,0)=0,"-",VLOOKUP(TRIM(B211),'Logistic Catalogue'!A:K,11,0)),"-")))</f>
        <v/>
      </c>
      <c r="J211" s="123" t="str">
        <f>IF(TRIM(B211)="","",VLOOKUP(TRIM(B211),'Logistic Catalogue'!A:O,13,0))</f>
        <v/>
      </c>
      <c r="K211" s="120" t="str">
        <f t="shared" si="16"/>
        <v/>
      </c>
      <c r="L211" s="124" t="str">
        <f t="shared" si="18"/>
        <v/>
      </c>
      <c r="M211" s="121" t="str">
        <f>IF(TRIM(B211)="","",IF(OR(VLOOKUP(TRIM(B211),'Logistic Catalogue'!A:R,18,0)=285,VLOOKUP(TRIM(B211),'Logistic Catalogue'!A:R,18,0)=286,VLOOKUP(TRIM(B211),'Logistic Catalogue'!A:S,19,0)&lt;&gt;"1000003"),"Confirmation of Country of Origin by SEVN",""))</f>
        <v/>
      </c>
      <c r="N211" s="136" t="str">
        <f>IF(TRIM(B211)="","",VLOOKUP(B211,'Logistic Catalogue'!A:N,14,0))</f>
        <v/>
      </c>
      <c r="O211" s="136" t="str">
        <f>IF(TRIM(B211)="","",VLOOKUP(B211,'Logistic Catalogue'!A:O,15,0))</f>
        <v/>
      </c>
      <c r="P211" s="136" t="str">
        <f>IF(TRIM(B211)="","",VLOOKUP(TRIM(B211),'Logistic Catalogue'!A:P,16,0))</f>
        <v/>
      </c>
      <c r="Q211" s="175" t="str">
        <f>IF(TRIM(B211)="","",VLOOKUP(B211,'Logistic Catalogue'!A:Q,17,0)*C211)</f>
        <v/>
      </c>
      <c r="S211" s="23" t="str">
        <f>IF(TRIM(B211)="","",IF($B$6="HO CHI MINH",VLOOKUP(TRIM(B211),'Logistic Catalogue'!A:D,4,FALSE),IF($B$6="HANOI",VLOOKUP(TRIM(B211),'Logistic Catalogue'!A:F,6,FALSE),"")))</f>
        <v/>
      </c>
      <c r="T211" s="23" t="str">
        <f t="shared" si="17"/>
        <v/>
      </c>
      <c r="U211" s="23">
        <f>IF(D211="Stock",VLOOKUP($L$6,Link!A:D,3,FALSE),VLOOKUP($L$6,Link!A:D,4,FALSE))</f>
        <v>1</v>
      </c>
      <c r="V211" s="65" t="str">
        <f>IF(TRIM(B211)="","",VLOOKUP(TRIM(B211),'Logistic Catalogue'!A:S,19,0))</f>
        <v/>
      </c>
    </row>
    <row r="212" spans="1:22" ht="13">
      <c r="A212" s="67">
        <v>197</v>
      </c>
      <c r="B212" s="11"/>
      <c r="C212" s="13"/>
      <c r="D212" s="118" t="str">
        <f>IF(TRIM(B212)="","",IF($B$6="HO CHI MINH",VLOOKUP(TRIM(B212),'Logistic Catalogue'!A:O,2,0),VLOOKUP(TRIM(B212),'Logistic Catalogue'!A:C,3,0)))</f>
        <v/>
      </c>
      <c r="E212" s="118" t="str">
        <f t="shared" si="15"/>
        <v/>
      </c>
      <c r="F212" s="118" t="str">
        <f>IF(TRIM(B212)="","",IF(AND(D212="Stock",$B$6="HANOI"),VLOOKUP(TRIM(B212),'Logistic Catalogue'!$A:$G,7,0),IF(AND(D212="Stock",$B$6="HO CHI MINH"),VLOOKUP(TRIM(B212),'Logistic Catalogue'!$A:$E,5,0),IF($B$6="HANOI",VLOOKUP(TRIM(B212),'Logistic Catalogue'!$A:$G,7,0),VLOOKUP(TRIM(B212),'Logistic Catalogue'!$A:$E,5,0)))))</f>
        <v/>
      </c>
      <c r="G212" s="122" t="str">
        <f>IF(TRIM(B212)="","",(VLOOKUP(TRIM(B212),'Logistic Catalogue'!A:O,8,0)))</f>
        <v/>
      </c>
      <c r="H212" s="122" t="str">
        <f>IF(TRIM(B212)="","",(VLOOKUP(TRIM(B212),'Logistic Catalogue'!A:O,9,0)))</f>
        <v/>
      </c>
      <c r="I212" s="119" t="str">
        <f>IF(TRIM(B212)="","",IF($B$6="HO CHI MINH",IF(VLOOKUP(TRIM(B212),'Logistic Catalogue'!A:O,10,0)=0,"-",VLOOKUP(TRIM(B212),'Logistic Catalogue'!A:O,10,0)),IF($B$6="HANOI",IF(VLOOKUP(TRIM(B212),'Logistic Catalogue'!A:K,11,0)=0,"-",VLOOKUP(TRIM(B212),'Logistic Catalogue'!A:K,11,0)),"-")))</f>
        <v/>
      </c>
      <c r="J212" s="123" t="str">
        <f>IF(TRIM(B212)="","",VLOOKUP(TRIM(B212),'Logistic Catalogue'!A:O,13,0))</f>
        <v/>
      </c>
      <c r="K212" s="120" t="str">
        <f t="shared" si="16"/>
        <v/>
      </c>
      <c r="L212" s="124" t="str">
        <f t="shared" si="18"/>
        <v/>
      </c>
      <c r="M212" s="121" t="str">
        <f>IF(TRIM(B212)="","",IF(OR(VLOOKUP(TRIM(B212),'Logistic Catalogue'!A:R,18,0)=285,VLOOKUP(TRIM(B212),'Logistic Catalogue'!A:R,18,0)=286,VLOOKUP(TRIM(B212),'Logistic Catalogue'!A:S,19,0)&lt;&gt;"1000003"),"Confirmation of Country of Origin by SEVN",""))</f>
        <v/>
      </c>
      <c r="N212" s="136" t="str">
        <f>IF(TRIM(B212)="","",VLOOKUP(B212,'Logistic Catalogue'!A:N,14,0))</f>
        <v/>
      </c>
      <c r="O212" s="136" t="str">
        <f>IF(TRIM(B212)="","",VLOOKUP(B212,'Logistic Catalogue'!A:O,15,0))</f>
        <v/>
      </c>
      <c r="P212" s="136" t="str">
        <f>IF(TRIM(B212)="","",VLOOKUP(TRIM(B212),'Logistic Catalogue'!A:P,16,0))</f>
        <v/>
      </c>
      <c r="Q212" s="175" t="str">
        <f>IF(TRIM(B212)="","",VLOOKUP(B212,'Logistic Catalogue'!A:Q,17,0)*C212)</f>
        <v/>
      </c>
      <c r="S212" s="23" t="str">
        <f>IF(TRIM(B212)="","",IF($B$6="HO CHI MINH",VLOOKUP(TRIM(B212),'Logistic Catalogue'!A:D,4,FALSE),IF($B$6="HANOI",VLOOKUP(TRIM(B212),'Logistic Catalogue'!A:F,6,FALSE),"")))</f>
        <v/>
      </c>
      <c r="T212" s="23" t="str">
        <f t="shared" si="17"/>
        <v/>
      </c>
      <c r="U212" s="23">
        <f>IF(D212="Stock",VLOOKUP($L$6,Link!A:D,3,FALSE),VLOOKUP($L$6,Link!A:D,4,FALSE))</f>
        <v>1</v>
      </c>
      <c r="V212" s="65" t="str">
        <f>IF(TRIM(B212)="","",VLOOKUP(TRIM(B212),'Logistic Catalogue'!A:S,19,0))</f>
        <v/>
      </c>
    </row>
    <row r="213" spans="1:22" ht="13">
      <c r="A213" s="139">
        <v>198</v>
      </c>
      <c r="B213" s="11"/>
      <c r="C213" s="13"/>
      <c r="D213" s="118" t="str">
        <f>IF(TRIM(B213)="","",IF($B$6="HO CHI MINH",VLOOKUP(TRIM(B213),'Logistic Catalogue'!A:O,2,0),VLOOKUP(TRIM(B213),'Logistic Catalogue'!A:C,3,0)))</f>
        <v/>
      </c>
      <c r="E213" s="118" t="str">
        <f t="shared" si="15"/>
        <v/>
      </c>
      <c r="F213" s="118" t="str">
        <f>IF(TRIM(B213)="","",IF(AND(D213="Stock",$B$6="HANOI"),VLOOKUP(TRIM(B213),'Logistic Catalogue'!$A:$G,7,0),IF(AND(D213="Stock",$B$6="HO CHI MINH"),VLOOKUP(TRIM(B213),'Logistic Catalogue'!$A:$E,5,0),IF($B$6="HANOI",VLOOKUP(TRIM(B213),'Logistic Catalogue'!$A:$G,7,0),VLOOKUP(TRIM(B213),'Logistic Catalogue'!$A:$E,5,0)))))</f>
        <v/>
      </c>
      <c r="G213" s="122" t="str">
        <f>IF(TRIM(B213)="","",(VLOOKUP(TRIM(B213),'Logistic Catalogue'!A:O,8,0)))</f>
        <v/>
      </c>
      <c r="H213" s="122" t="str">
        <f>IF(TRIM(B213)="","",(VLOOKUP(TRIM(B213),'Logistic Catalogue'!A:O,9,0)))</f>
        <v/>
      </c>
      <c r="I213" s="119" t="str">
        <f>IF(TRIM(B213)="","",IF($B$6="HO CHI MINH",IF(VLOOKUP(TRIM(B213),'Logistic Catalogue'!A:O,10,0)=0,"-",VLOOKUP(TRIM(B213),'Logistic Catalogue'!A:O,10,0)),IF($B$6="HANOI",IF(VLOOKUP(TRIM(B213),'Logistic Catalogue'!A:K,11,0)=0,"-",VLOOKUP(TRIM(B213),'Logistic Catalogue'!A:K,11,0)),"-")))</f>
        <v/>
      </c>
      <c r="J213" s="123" t="str">
        <f>IF(TRIM(B213)="","",VLOOKUP(TRIM(B213),'Logistic Catalogue'!A:O,13,0))</f>
        <v/>
      </c>
      <c r="K213" s="120" t="str">
        <f t="shared" si="16"/>
        <v/>
      </c>
      <c r="L213" s="124" t="str">
        <f t="shared" si="18"/>
        <v/>
      </c>
      <c r="M213" s="121" t="str">
        <f>IF(TRIM(B213)="","",IF(OR(VLOOKUP(TRIM(B213),'Logistic Catalogue'!A:R,18,0)=285,VLOOKUP(TRIM(B213),'Logistic Catalogue'!A:R,18,0)=286,VLOOKUP(TRIM(B213),'Logistic Catalogue'!A:S,19,0)&lt;&gt;"1000003"),"Confirmation of Country of Origin by SEVN",""))</f>
        <v/>
      </c>
      <c r="N213" s="136" t="str">
        <f>IF(TRIM(B213)="","",VLOOKUP(B213,'Logistic Catalogue'!A:N,14,0))</f>
        <v/>
      </c>
      <c r="O213" s="136" t="str">
        <f>IF(TRIM(B213)="","",VLOOKUP(B213,'Logistic Catalogue'!A:O,15,0))</f>
        <v/>
      </c>
      <c r="P213" s="136" t="str">
        <f>IF(TRIM(B213)="","",VLOOKUP(TRIM(B213),'Logistic Catalogue'!A:P,16,0))</f>
        <v/>
      </c>
      <c r="Q213" s="175" t="str">
        <f>IF(TRIM(B213)="","",VLOOKUP(B213,'Logistic Catalogue'!A:Q,17,0)*C213)</f>
        <v/>
      </c>
      <c r="S213" s="23" t="str">
        <f>IF(TRIM(B213)="","",IF($B$6="HO CHI MINH",VLOOKUP(TRIM(B213),'Logistic Catalogue'!A:D,4,FALSE),IF($B$6="HANOI",VLOOKUP(TRIM(B213),'Logistic Catalogue'!A:F,6,FALSE),"")))</f>
        <v/>
      </c>
      <c r="T213" s="23" t="str">
        <f t="shared" si="17"/>
        <v/>
      </c>
      <c r="U213" s="23">
        <f>IF(D213="Stock",VLOOKUP($L$6,Link!A:D,3,FALSE),VLOOKUP($L$6,Link!A:D,4,FALSE))</f>
        <v>1</v>
      </c>
      <c r="V213" s="65" t="str">
        <f>IF(TRIM(B213)="","",VLOOKUP(TRIM(B213),'Logistic Catalogue'!A:S,19,0))</f>
        <v/>
      </c>
    </row>
    <row r="214" spans="1:22" ht="13">
      <c r="A214" s="67">
        <v>199</v>
      </c>
      <c r="B214" s="11"/>
      <c r="C214" s="13"/>
      <c r="D214" s="118" t="str">
        <f>IF(TRIM(B214)="","",IF($B$6="HO CHI MINH",VLOOKUP(TRIM(B214),'Logistic Catalogue'!A:O,2,0),VLOOKUP(TRIM(B214),'Logistic Catalogue'!A:C,3,0)))</f>
        <v/>
      </c>
      <c r="E214" s="118" t="str">
        <f t="shared" si="15"/>
        <v/>
      </c>
      <c r="F214" s="118" t="str">
        <f>IF(TRIM(B214)="","",IF(AND(D214="Stock",$B$6="HANOI"),VLOOKUP(TRIM(B214),'Logistic Catalogue'!$A:$G,7,0),IF(AND(D214="Stock",$B$6="HO CHI MINH"),VLOOKUP(TRIM(B214),'Logistic Catalogue'!$A:$E,5,0),IF($B$6="HANOI",VLOOKUP(TRIM(B214),'Logistic Catalogue'!$A:$G,7,0),VLOOKUP(TRIM(B214),'Logistic Catalogue'!$A:$E,5,0)))))</f>
        <v/>
      </c>
      <c r="G214" s="122" t="str">
        <f>IF(TRIM(B214)="","",(VLOOKUP(TRIM(B214),'Logistic Catalogue'!A:O,8,0)))</f>
        <v/>
      </c>
      <c r="H214" s="122" t="str">
        <f>IF(TRIM(B214)="","",(VLOOKUP(TRIM(B214),'Logistic Catalogue'!A:O,9,0)))</f>
        <v/>
      </c>
      <c r="I214" s="119" t="str">
        <f>IF(TRIM(B214)="","",IF($B$6="HO CHI MINH",IF(VLOOKUP(TRIM(B214),'Logistic Catalogue'!A:O,10,0)=0,"-",VLOOKUP(TRIM(B214),'Logistic Catalogue'!A:O,10,0)),IF($B$6="HANOI",IF(VLOOKUP(TRIM(B214),'Logistic Catalogue'!A:K,11,0)=0,"-",VLOOKUP(TRIM(B214),'Logistic Catalogue'!A:K,11,0)),"-")))</f>
        <v/>
      </c>
      <c r="J214" s="123" t="str">
        <f>IF(TRIM(B214)="","",VLOOKUP(TRIM(B214),'Logistic Catalogue'!A:O,13,0))</f>
        <v/>
      </c>
      <c r="K214" s="120" t="str">
        <f t="shared" si="16"/>
        <v/>
      </c>
      <c r="L214" s="124" t="str">
        <f t="shared" si="18"/>
        <v/>
      </c>
      <c r="M214" s="121" t="str">
        <f>IF(TRIM(B214)="","",IF(OR(VLOOKUP(TRIM(B214),'Logistic Catalogue'!A:R,18,0)=285,VLOOKUP(TRIM(B214),'Logistic Catalogue'!A:R,18,0)=286,VLOOKUP(TRIM(B214),'Logistic Catalogue'!A:S,19,0)&lt;&gt;"1000003"),"Confirmation of Country of Origin by SEVN",""))</f>
        <v/>
      </c>
      <c r="N214" s="136" t="str">
        <f>IF(TRIM(B214)="","",VLOOKUP(B214,'Logistic Catalogue'!A:N,14,0))</f>
        <v/>
      </c>
      <c r="O214" s="136" t="str">
        <f>IF(TRIM(B214)="","",VLOOKUP(B214,'Logistic Catalogue'!A:O,15,0))</f>
        <v/>
      </c>
      <c r="P214" s="136" t="str">
        <f>IF(TRIM(B214)="","",VLOOKUP(TRIM(B214),'Logistic Catalogue'!A:P,16,0))</f>
        <v/>
      </c>
      <c r="Q214" s="175" t="str">
        <f>IF(TRIM(B214)="","",VLOOKUP(B214,'Logistic Catalogue'!A:Q,17,0)*C214)</f>
        <v/>
      </c>
      <c r="S214" s="23" t="str">
        <f>IF(TRIM(B214)="","",IF($B$6="HO CHI MINH",VLOOKUP(TRIM(B214),'Logistic Catalogue'!A:D,4,FALSE),IF($B$6="HANOI",VLOOKUP(TRIM(B214),'Logistic Catalogue'!A:F,6,FALSE),"")))</f>
        <v/>
      </c>
      <c r="T214" s="23" t="str">
        <f t="shared" si="17"/>
        <v/>
      </c>
      <c r="U214" s="23">
        <f>IF(D214="Stock",VLOOKUP($L$6,Link!A:D,3,FALSE),VLOOKUP($L$6,Link!A:D,4,FALSE))</f>
        <v>1</v>
      </c>
      <c r="V214" s="65" t="str">
        <f>IF(TRIM(B214)="","",VLOOKUP(TRIM(B214),'Logistic Catalogue'!A:S,19,0))</f>
        <v/>
      </c>
    </row>
    <row r="215" spans="1:22" ht="13">
      <c r="A215" s="139">
        <v>200</v>
      </c>
      <c r="B215" s="11"/>
      <c r="C215" s="13"/>
      <c r="D215" s="118" t="str">
        <f>IF(TRIM(B215)="","",IF($B$6="HO CHI MINH",VLOOKUP(TRIM(B215),'Logistic Catalogue'!A:O,2,0),VLOOKUP(TRIM(B215),'Logistic Catalogue'!A:C,3,0)))</f>
        <v/>
      </c>
      <c r="E215" s="118" t="str">
        <f t="shared" si="15"/>
        <v/>
      </c>
      <c r="F215" s="118" t="str">
        <f>IF(TRIM(B215)="","",IF(AND(D215="Stock",$B$6="HANOI"),VLOOKUP(TRIM(B215),'Logistic Catalogue'!$A:$G,7,0),IF(AND(D215="Stock",$B$6="HO CHI MINH"),VLOOKUP(TRIM(B215),'Logistic Catalogue'!$A:$E,5,0),IF($B$6="HANOI",VLOOKUP(TRIM(B215),'Logistic Catalogue'!$A:$G,7,0),VLOOKUP(TRIM(B215),'Logistic Catalogue'!$A:$E,5,0)))))</f>
        <v/>
      </c>
      <c r="G215" s="122" t="str">
        <f>IF(TRIM(B215)="","",(VLOOKUP(TRIM(B215),'Logistic Catalogue'!A:O,8,0)))</f>
        <v/>
      </c>
      <c r="H215" s="122" t="str">
        <f>IF(TRIM(B215)="","",(VLOOKUP(TRIM(B215),'Logistic Catalogue'!A:O,9,0)))</f>
        <v/>
      </c>
      <c r="I215" s="119" t="str">
        <f>IF(TRIM(B215)="","",IF($B$6="HO CHI MINH",IF(VLOOKUP(TRIM(B215),'Logistic Catalogue'!A:O,10,0)=0,"-",VLOOKUP(TRIM(B215),'Logistic Catalogue'!A:O,10,0)),IF($B$6="HANOI",IF(VLOOKUP(TRIM(B215),'Logistic Catalogue'!A:K,11,0)=0,"-",VLOOKUP(TRIM(B215),'Logistic Catalogue'!A:K,11,0)),"-")))</f>
        <v/>
      </c>
      <c r="J215" s="123" t="str">
        <f>IF(TRIM(B215)="","",VLOOKUP(TRIM(B215),'Logistic Catalogue'!A:O,13,0))</f>
        <v/>
      </c>
      <c r="K215" s="120" t="str">
        <f t="shared" si="16"/>
        <v/>
      </c>
      <c r="L215" s="124" t="str">
        <f t="shared" si="18"/>
        <v/>
      </c>
      <c r="M215" s="121" t="str">
        <f>IF(TRIM(B215)="","",IF(OR(VLOOKUP(TRIM(B215),'Logistic Catalogue'!A:R,18,0)=285,VLOOKUP(TRIM(B215),'Logistic Catalogue'!A:R,18,0)=286,VLOOKUP(TRIM(B215),'Logistic Catalogue'!A:S,19,0)&lt;&gt;"1000003"),"Confirmation of Country of Origin by SEVN",""))</f>
        <v/>
      </c>
      <c r="N215" s="136" t="str">
        <f>IF(TRIM(B215)="","",VLOOKUP(B215,'Logistic Catalogue'!A:N,14,0))</f>
        <v/>
      </c>
      <c r="O215" s="136" t="str">
        <f>IF(TRIM(B215)="","",VLOOKUP(B215,'Logistic Catalogue'!A:O,15,0))</f>
        <v/>
      </c>
      <c r="P215" s="136" t="str">
        <f>IF(TRIM(B215)="","",VLOOKUP(TRIM(B215),'Logistic Catalogue'!A:P,16,0))</f>
        <v/>
      </c>
      <c r="Q215" s="175" t="str">
        <f>IF(TRIM(B215)="","",VLOOKUP(B215,'Logistic Catalogue'!A:Q,17,0)*C215)</f>
        <v/>
      </c>
      <c r="S215" s="23" t="str">
        <f>IF(TRIM(B215)="","",IF($B$6="HO CHI MINH",VLOOKUP(TRIM(B215),'Logistic Catalogue'!A:D,4,FALSE),IF($B$6="HANOI",VLOOKUP(TRIM(B215),'Logistic Catalogue'!A:F,6,FALSE),"")))</f>
        <v/>
      </c>
      <c r="T215" s="23" t="str">
        <f t="shared" si="17"/>
        <v/>
      </c>
      <c r="U215" s="23">
        <f>IF(D215="Stock",VLOOKUP($L$6,Link!A:D,3,FALSE),VLOOKUP($L$6,Link!A:D,4,FALSE))</f>
        <v>1</v>
      </c>
      <c r="V215" s="65" t="str">
        <f>IF(TRIM(B215)="","",VLOOKUP(TRIM(B215),'Logistic Catalogue'!A:S,19,0))</f>
        <v/>
      </c>
    </row>
    <row r="216" spans="1:22" ht="13">
      <c r="A216" s="67">
        <v>201</v>
      </c>
      <c r="B216" s="11"/>
      <c r="C216" s="13"/>
      <c r="D216" s="118" t="str">
        <f>IF(TRIM(B216)="","",IF($B$6="HO CHI MINH",VLOOKUP(TRIM(B216),'Logistic Catalogue'!A:O,2,0),VLOOKUP(TRIM(B216),'Logistic Catalogue'!A:C,3,0)))</f>
        <v/>
      </c>
      <c r="E216" s="118" t="str">
        <f t="shared" si="15"/>
        <v/>
      </c>
      <c r="F216" s="118" t="str">
        <f>IF(TRIM(B216)="","",IF(AND(D216="Stock",$B$6="HANOI"),VLOOKUP(TRIM(B216),'Logistic Catalogue'!$A:$G,7,0),IF(AND(D216="Stock",$B$6="HO CHI MINH"),VLOOKUP(TRIM(B216),'Logistic Catalogue'!$A:$E,5,0),IF($B$6="HANOI",VLOOKUP(TRIM(B216),'Logistic Catalogue'!$A:$G,7,0),VLOOKUP(TRIM(B216),'Logistic Catalogue'!$A:$E,5,0)))))</f>
        <v/>
      </c>
      <c r="G216" s="122" t="str">
        <f>IF(TRIM(B216)="","",(VLOOKUP(TRIM(B216),'Logistic Catalogue'!A:O,8,0)))</f>
        <v/>
      </c>
      <c r="H216" s="122" t="str">
        <f>IF(TRIM(B216)="","",(VLOOKUP(TRIM(B216),'Logistic Catalogue'!A:O,9,0)))</f>
        <v/>
      </c>
      <c r="I216" s="119" t="str">
        <f>IF(TRIM(B216)="","",IF($B$6="HO CHI MINH",IF(VLOOKUP(TRIM(B216),'Logistic Catalogue'!A:O,10,0)=0,"-",VLOOKUP(TRIM(B216),'Logistic Catalogue'!A:O,10,0)),IF($B$6="HANOI",IF(VLOOKUP(TRIM(B216),'Logistic Catalogue'!A:K,11,0)=0,"-",VLOOKUP(TRIM(B216),'Logistic Catalogue'!A:K,11,0)),"-")))</f>
        <v/>
      </c>
      <c r="J216" s="123" t="str">
        <f>IF(TRIM(B216)="","",VLOOKUP(TRIM(B216),'Logistic Catalogue'!A:O,13,0))</f>
        <v/>
      </c>
      <c r="K216" s="120" t="str">
        <f t="shared" si="16"/>
        <v/>
      </c>
      <c r="L216" s="124" t="str">
        <f t="shared" si="18"/>
        <v/>
      </c>
      <c r="M216" s="121" t="str">
        <f>IF(TRIM(B216)="","",IF(OR(VLOOKUP(TRIM(B216),'Logistic Catalogue'!A:R,18,0)=285,VLOOKUP(TRIM(B216),'Logistic Catalogue'!A:R,18,0)=286,VLOOKUP(TRIM(B216),'Logistic Catalogue'!A:S,19,0)&lt;&gt;"1000003"),"Confirmation of Country of Origin by SEVN",""))</f>
        <v/>
      </c>
      <c r="N216" s="136" t="str">
        <f>IF(TRIM(B216)="","",VLOOKUP(B216,'Logistic Catalogue'!A:N,14,0))</f>
        <v/>
      </c>
      <c r="O216" s="136" t="str">
        <f>IF(TRIM(B216)="","",VLOOKUP(B216,'Logistic Catalogue'!A:O,15,0))</f>
        <v/>
      </c>
      <c r="P216" s="136" t="str">
        <f>IF(TRIM(B216)="","",VLOOKUP(TRIM(B216),'Logistic Catalogue'!A:P,16,0))</f>
        <v/>
      </c>
      <c r="Q216" s="175" t="str">
        <f>IF(TRIM(B216)="","",VLOOKUP(B216,'Logistic Catalogue'!A:Q,17,0)*C216)</f>
        <v/>
      </c>
      <c r="S216" s="23" t="str">
        <f>IF(TRIM(B216)="","",IF($B$6="HO CHI MINH",VLOOKUP(TRIM(B216),'Logistic Catalogue'!A:D,4,FALSE),IF($B$6="HANOI",VLOOKUP(TRIM(B216),'Logistic Catalogue'!A:F,6,FALSE),"")))</f>
        <v/>
      </c>
      <c r="T216" s="23" t="str">
        <f t="shared" si="17"/>
        <v/>
      </c>
      <c r="U216" s="23">
        <f>IF(D216="Stock",VLOOKUP($L$6,Link!A:D,3,FALSE),VLOOKUP($L$6,Link!A:D,4,FALSE))</f>
        <v>1</v>
      </c>
      <c r="V216" s="65" t="str">
        <f>IF(TRIM(B216)="","",VLOOKUP(TRIM(B216),'Logistic Catalogue'!A:S,19,0))</f>
        <v/>
      </c>
    </row>
    <row r="217" spans="1:22" ht="13">
      <c r="A217" s="139">
        <v>202</v>
      </c>
      <c r="B217" s="11"/>
      <c r="C217" s="13"/>
      <c r="D217" s="118" t="str">
        <f>IF(TRIM(B217)="","",IF($B$6="HO CHI MINH",VLOOKUP(TRIM(B217),'Logistic Catalogue'!A:O,2,0),VLOOKUP(TRIM(B217),'Logistic Catalogue'!A:C,3,0)))</f>
        <v/>
      </c>
      <c r="E217" s="118" t="str">
        <f t="shared" si="15"/>
        <v/>
      </c>
      <c r="F217" s="118" t="str">
        <f>IF(TRIM(B217)="","",IF(AND(D217="Stock",$B$6="HANOI"),VLOOKUP(TRIM(B217),'Logistic Catalogue'!$A:$G,7,0),IF(AND(D217="Stock",$B$6="HO CHI MINH"),VLOOKUP(TRIM(B217),'Logistic Catalogue'!$A:$E,5,0),IF($B$6="HANOI",VLOOKUP(TRIM(B217),'Logistic Catalogue'!$A:$G,7,0),VLOOKUP(TRIM(B217),'Logistic Catalogue'!$A:$E,5,0)))))</f>
        <v/>
      </c>
      <c r="G217" s="122" t="str">
        <f>IF(TRIM(B217)="","",(VLOOKUP(TRIM(B217),'Logistic Catalogue'!A:O,8,0)))</f>
        <v/>
      </c>
      <c r="H217" s="122" t="str">
        <f>IF(TRIM(B217)="","",(VLOOKUP(TRIM(B217),'Logistic Catalogue'!A:O,9,0)))</f>
        <v/>
      </c>
      <c r="I217" s="119" t="str">
        <f>IF(TRIM(B217)="","",IF($B$6="HO CHI MINH",IF(VLOOKUP(TRIM(B217),'Logistic Catalogue'!A:O,10,0)=0,"-",VLOOKUP(TRIM(B217),'Logistic Catalogue'!A:O,10,0)),IF($B$6="HANOI",IF(VLOOKUP(TRIM(B217),'Logistic Catalogue'!A:K,11,0)=0,"-",VLOOKUP(TRIM(B217),'Logistic Catalogue'!A:K,11,0)),"-")))</f>
        <v/>
      </c>
      <c r="J217" s="123" t="str">
        <f>IF(TRIM(B217)="","",VLOOKUP(TRIM(B217),'Logistic Catalogue'!A:O,13,0))</f>
        <v/>
      </c>
      <c r="K217" s="120" t="str">
        <f t="shared" si="16"/>
        <v/>
      </c>
      <c r="L217" s="124" t="str">
        <f t="shared" si="18"/>
        <v/>
      </c>
      <c r="M217" s="121" t="str">
        <f>IF(TRIM(B217)="","",IF(OR(VLOOKUP(TRIM(B217),'Logistic Catalogue'!A:R,18,0)=285,VLOOKUP(TRIM(B217),'Logistic Catalogue'!A:R,18,0)=286,VLOOKUP(TRIM(B217),'Logistic Catalogue'!A:S,19,0)&lt;&gt;"1000003"),"Confirmation of Country of Origin by SEVN",""))</f>
        <v/>
      </c>
      <c r="N217" s="136" t="str">
        <f>IF(TRIM(B217)="","",VLOOKUP(B217,'Logistic Catalogue'!A:N,14,0))</f>
        <v/>
      </c>
      <c r="O217" s="136" t="str">
        <f>IF(TRIM(B217)="","",VLOOKUP(B217,'Logistic Catalogue'!A:O,15,0))</f>
        <v/>
      </c>
      <c r="P217" s="136" t="str">
        <f>IF(TRIM(B217)="","",VLOOKUP(TRIM(B217),'Logistic Catalogue'!A:P,16,0))</f>
        <v/>
      </c>
      <c r="Q217" s="175" t="str">
        <f>IF(TRIM(B217)="","",VLOOKUP(B217,'Logistic Catalogue'!A:Q,17,0)*C217)</f>
        <v/>
      </c>
      <c r="S217" s="23" t="str">
        <f>IF(TRIM(B217)="","",IF($B$6="HO CHI MINH",VLOOKUP(TRIM(B217),'Logistic Catalogue'!A:D,4,FALSE),IF($B$6="HANOI",VLOOKUP(TRIM(B217),'Logistic Catalogue'!A:F,6,FALSE),"")))</f>
        <v/>
      </c>
      <c r="T217" s="23" t="str">
        <f t="shared" si="17"/>
        <v/>
      </c>
      <c r="U217" s="23">
        <f>IF(D217="Stock",VLOOKUP($L$6,Link!A:D,3,FALSE),VLOOKUP($L$6,Link!A:D,4,FALSE))</f>
        <v>1</v>
      </c>
      <c r="V217" s="65" t="str">
        <f>IF(TRIM(B217)="","",VLOOKUP(TRIM(B217),'Logistic Catalogue'!A:S,19,0))</f>
        <v/>
      </c>
    </row>
    <row r="218" spans="1:22" ht="13">
      <c r="A218" s="67">
        <v>203</v>
      </c>
      <c r="B218" s="11"/>
      <c r="C218" s="13"/>
      <c r="D218" s="118" t="str">
        <f>IF(TRIM(B218)="","",IF($B$6="HO CHI MINH",VLOOKUP(TRIM(B218),'Logistic Catalogue'!A:O,2,0),VLOOKUP(TRIM(B218),'Logistic Catalogue'!A:C,3,0)))</f>
        <v/>
      </c>
      <c r="E218" s="118" t="str">
        <f t="shared" si="15"/>
        <v/>
      </c>
      <c r="F218" s="118" t="str">
        <f>IF(TRIM(B218)="","",IF(AND(D218="Stock",$B$6="HANOI"),VLOOKUP(TRIM(B218),'Logistic Catalogue'!$A:$G,7,0),IF(AND(D218="Stock",$B$6="HO CHI MINH"),VLOOKUP(TRIM(B218),'Logistic Catalogue'!$A:$E,5,0),IF($B$6="HANOI",VLOOKUP(TRIM(B218),'Logistic Catalogue'!$A:$G,7,0),VLOOKUP(TRIM(B218),'Logistic Catalogue'!$A:$E,5,0)))))</f>
        <v/>
      </c>
      <c r="G218" s="122" t="str">
        <f>IF(TRIM(B218)="","",(VLOOKUP(TRIM(B218),'Logistic Catalogue'!A:O,8,0)))</f>
        <v/>
      </c>
      <c r="H218" s="122" t="str">
        <f>IF(TRIM(B218)="","",(VLOOKUP(TRIM(B218),'Logistic Catalogue'!A:O,9,0)))</f>
        <v/>
      </c>
      <c r="I218" s="119" t="str">
        <f>IF(TRIM(B218)="","",IF($B$6="HO CHI MINH",IF(VLOOKUP(TRIM(B218),'Logistic Catalogue'!A:O,10,0)=0,"-",VLOOKUP(TRIM(B218),'Logistic Catalogue'!A:O,10,0)),IF($B$6="HANOI",IF(VLOOKUP(TRIM(B218),'Logistic Catalogue'!A:K,11,0)=0,"-",VLOOKUP(TRIM(B218),'Logistic Catalogue'!A:K,11,0)),"-")))</f>
        <v/>
      </c>
      <c r="J218" s="123" t="str">
        <f>IF(TRIM(B218)="","",VLOOKUP(TRIM(B218),'Logistic Catalogue'!A:O,13,0))</f>
        <v/>
      </c>
      <c r="K218" s="120" t="str">
        <f t="shared" si="16"/>
        <v/>
      </c>
      <c r="L218" s="124" t="str">
        <f t="shared" si="18"/>
        <v/>
      </c>
      <c r="M218" s="121" t="str">
        <f>IF(TRIM(B218)="","",IF(OR(VLOOKUP(TRIM(B218),'Logistic Catalogue'!A:R,18,0)=285,VLOOKUP(TRIM(B218),'Logistic Catalogue'!A:R,18,0)=286,VLOOKUP(TRIM(B218),'Logistic Catalogue'!A:S,19,0)&lt;&gt;"1000003"),"Confirmation of Country of Origin by SEVN",""))</f>
        <v/>
      </c>
      <c r="N218" s="136" t="str">
        <f>IF(TRIM(B218)="","",VLOOKUP(B218,'Logistic Catalogue'!A:N,14,0))</f>
        <v/>
      </c>
      <c r="O218" s="136" t="str">
        <f>IF(TRIM(B218)="","",VLOOKUP(B218,'Logistic Catalogue'!A:O,15,0))</f>
        <v/>
      </c>
      <c r="P218" s="136" t="str">
        <f>IF(TRIM(B218)="","",VLOOKUP(TRIM(B218),'Logistic Catalogue'!A:P,16,0))</f>
        <v/>
      </c>
      <c r="Q218" s="175" t="str">
        <f>IF(TRIM(B218)="","",VLOOKUP(B218,'Logistic Catalogue'!A:Q,17,0)*C218)</f>
        <v/>
      </c>
      <c r="S218" s="23" t="str">
        <f>IF(TRIM(B218)="","",IF($B$6="HO CHI MINH",VLOOKUP(TRIM(B218),'Logistic Catalogue'!A:D,4,FALSE),IF($B$6="HANOI",VLOOKUP(TRIM(B218),'Logistic Catalogue'!A:F,6,FALSE),"")))</f>
        <v/>
      </c>
      <c r="T218" s="23" t="str">
        <f t="shared" si="17"/>
        <v/>
      </c>
      <c r="U218" s="23">
        <f>IF(D218="Stock",VLOOKUP($L$6,Link!A:D,3,FALSE),VLOOKUP($L$6,Link!A:D,4,FALSE))</f>
        <v>1</v>
      </c>
      <c r="V218" s="65" t="str">
        <f>IF(TRIM(B218)="","",VLOOKUP(TRIM(B218),'Logistic Catalogue'!A:S,19,0))</f>
        <v/>
      </c>
    </row>
    <row r="219" spans="1:22" ht="13">
      <c r="A219" s="139">
        <v>204</v>
      </c>
      <c r="B219" s="11"/>
      <c r="C219" s="13"/>
      <c r="D219" s="118" t="str">
        <f>IF(TRIM(B219)="","",IF($B$6="HO CHI MINH",VLOOKUP(TRIM(B219),'Logistic Catalogue'!A:O,2,0),VLOOKUP(TRIM(B219),'Logistic Catalogue'!A:C,3,0)))</f>
        <v/>
      </c>
      <c r="E219" s="118" t="str">
        <f t="shared" si="15"/>
        <v/>
      </c>
      <c r="F219" s="118" t="str">
        <f>IF(TRIM(B219)="","",IF(AND(D219="Stock",$B$6="HANOI"),VLOOKUP(TRIM(B219),'Logistic Catalogue'!$A:$G,7,0),IF(AND(D219="Stock",$B$6="HO CHI MINH"),VLOOKUP(TRIM(B219),'Logistic Catalogue'!$A:$E,5,0),IF($B$6="HANOI",VLOOKUP(TRIM(B219),'Logistic Catalogue'!$A:$G,7,0),VLOOKUP(TRIM(B219),'Logistic Catalogue'!$A:$E,5,0)))))</f>
        <v/>
      </c>
      <c r="G219" s="122" t="str">
        <f>IF(TRIM(B219)="","",(VLOOKUP(TRIM(B219),'Logistic Catalogue'!A:O,8,0)))</f>
        <v/>
      </c>
      <c r="H219" s="122" t="str">
        <f>IF(TRIM(B219)="","",(VLOOKUP(TRIM(B219),'Logistic Catalogue'!A:O,9,0)))</f>
        <v/>
      </c>
      <c r="I219" s="119" t="str">
        <f>IF(TRIM(B219)="","",IF($B$6="HO CHI MINH",IF(VLOOKUP(TRIM(B219),'Logistic Catalogue'!A:O,10,0)=0,"-",VLOOKUP(TRIM(B219),'Logistic Catalogue'!A:O,10,0)),IF($B$6="HANOI",IF(VLOOKUP(TRIM(B219),'Logistic Catalogue'!A:K,11,0)=0,"-",VLOOKUP(TRIM(B219),'Logistic Catalogue'!A:K,11,0)),"-")))</f>
        <v/>
      </c>
      <c r="J219" s="123" t="str">
        <f>IF(TRIM(B219)="","",VLOOKUP(TRIM(B219),'Logistic Catalogue'!A:O,13,0))</f>
        <v/>
      </c>
      <c r="K219" s="120" t="str">
        <f t="shared" si="16"/>
        <v/>
      </c>
      <c r="L219" s="124" t="str">
        <f t="shared" si="18"/>
        <v/>
      </c>
      <c r="M219" s="121" t="str">
        <f>IF(TRIM(B219)="","",IF(OR(VLOOKUP(TRIM(B219),'Logistic Catalogue'!A:R,18,0)=285,VLOOKUP(TRIM(B219),'Logistic Catalogue'!A:R,18,0)=286,VLOOKUP(TRIM(B219),'Logistic Catalogue'!A:S,19,0)&lt;&gt;"1000003"),"Confirmation of Country of Origin by SEVN",""))</f>
        <v/>
      </c>
      <c r="N219" s="136" t="str">
        <f>IF(TRIM(B219)="","",VLOOKUP(B219,'Logistic Catalogue'!A:N,14,0))</f>
        <v/>
      </c>
      <c r="O219" s="136" t="str">
        <f>IF(TRIM(B219)="","",VLOOKUP(B219,'Logistic Catalogue'!A:O,15,0))</f>
        <v/>
      </c>
      <c r="P219" s="136" t="str">
        <f>IF(TRIM(B219)="","",VLOOKUP(TRIM(B219),'Logistic Catalogue'!A:P,16,0))</f>
        <v/>
      </c>
      <c r="Q219" s="175" t="str">
        <f>IF(TRIM(B219)="","",VLOOKUP(B219,'Logistic Catalogue'!A:Q,17,0)*C219)</f>
        <v/>
      </c>
      <c r="S219" s="23" t="str">
        <f>IF(TRIM(B219)="","",IF($B$6="HO CHI MINH",VLOOKUP(TRIM(B219),'Logistic Catalogue'!A:D,4,FALSE),IF($B$6="HANOI",VLOOKUP(TRIM(B219),'Logistic Catalogue'!A:F,6,FALSE),"")))</f>
        <v/>
      </c>
      <c r="T219" s="23" t="str">
        <f t="shared" si="17"/>
        <v/>
      </c>
      <c r="U219" s="23">
        <f>IF(D219="Stock",VLOOKUP($L$6,Link!A:D,3,FALSE),VLOOKUP($L$6,Link!A:D,4,FALSE))</f>
        <v>1</v>
      </c>
      <c r="V219" s="65" t="str">
        <f>IF(TRIM(B219)="","",VLOOKUP(TRIM(B219),'Logistic Catalogue'!A:S,19,0))</f>
        <v/>
      </c>
    </row>
    <row r="220" spans="1:22" ht="13">
      <c r="A220" s="67">
        <v>205</v>
      </c>
      <c r="B220" s="11"/>
      <c r="C220" s="13"/>
      <c r="D220" s="118" t="str">
        <f>IF(TRIM(B220)="","",IF($B$6="HO CHI MINH",VLOOKUP(TRIM(B220),'Logistic Catalogue'!A:O,2,0),VLOOKUP(TRIM(B220),'Logistic Catalogue'!A:C,3,0)))</f>
        <v/>
      </c>
      <c r="E220" s="118" t="str">
        <f t="shared" si="15"/>
        <v/>
      </c>
      <c r="F220" s="118" t="str">
        <f>IF(TRIM(B220)="","",IF(AND(D220="Stock",$B$6="HANOI"),VLOOKUP(TRIM(B220),'Logistic Catalogue'!$A:$G,7,0),IF(AND(D220="Stock",$B$6="HO CHI MINH"),VLOOKUP(TRIM(B220),'Logistic Catalogue'!$A:$E,5,0),IF($B$6="HANOI",VLOOKUP(TRIM(B220),'Logistic Catalogue'!$A:$G,7,0),VLOOKUP(TRIM(B220),'Logistic Catalogue'!$A:$E,5,0)))))</f>
        <v/>
      </c>
      <c r="G220" s="122" t="str">
        <f>IF(TRIM(B220)="","",(VLOOKUP(TRIM(B220),'Logistic Catalogue'!A:O,8,0)))</f>
        <v/>
      </c>
      <c r="H220" s="122" t="str">
        <f>IF(TRIM(B220)="","",(VLOOKUP(TRIM(B220),'Logistic Catalogue'!A:O,9,0)))</f>
        <v/>
      </c>
      <c r="I220" s="119" t="str">
        <f>IF(TRIM(B220)="","",IF($B$6="HO CHI MINH",IF(VLOOKUP(TRIM(B220),'Logistic Catalogue'!A:O,10,0)=0,"-",VLOOKUP(TRIM(B220),'Logistic Catalogue'!A:O,10,0)),IF($B$6="HANOI",IF(VLOOKUP(TRIM(B220),'Logistic Catalogue'!A:K,11,0)=0,"-",VLOOKUP(TRIM(B220),'Logistic Catalogue'!A:K,11,0)),"-")))</f>
        <v/>
      </c>
      <c r="J220" s="123" t="str">
        <f>IF(TRIM(B220)="","",VLOOKUP(TRIM(B220),'Logistic Catalogue'!A:O,13,0))</f>
        <v/>
      </c>
      <c r="K220" s="120" t="str">
        <f t="shared" si="16"/>
        <v/>
      </c>
      <c r="L220" s="124" t="str">
        <f t="shared" si="18"/>
        <v/>
      </c>
      <c r="M220" s="121" t="str">
        <f>IF(TRIM(B220)="","",IF(OR(VLOOKUP(TRIM(B220),'Logistic Catalogue'!A:R,18,0)=285,VLOOKUP(TRIM(B220),'Logistic Catalogue'!A:R,18,0)=286,VLOOKUP(TRIM(B220),'Logistic Catalogue'!A:S,19,0)&lt;&gt;"1000003"),"Confirmation of Country of Origin by SEVN",""))</f>
        <v/>
      </c>
      <c r="N220" s="136" t="str">
        <f>IF(TRIM(B220)="","",VLOOKUP(B220,'Logistic Catalogue'!A:N,14,0))</f>
        <v/>
      </c>
      <c r="O220" s="136" t="str">
        <f>IF(TRIM(B220)="","",VLOOKUP(B220,'Logistic Catalogue'!A:O,15,0))</f>
        <v/>
      </c>
      <c r="P220" s="136" t="str">
        <f>IF(TRIM(B220)="","",VLOOKUP(TRIM(B220),'Logistic Catalogue'!A:P,16,0))</f>
        <v/>
      </c>
      <c r="Q220" s="175" t="str">
        <f>IF(TRIM(B220)="","",VLOOKUP(B220,'Logistic Catalogue'!A:Q,17,0)*C220)</f>
        <v/>
      </c>
      <c r="S220" s="23" t="str">
        <f>IF(TRIM(B220)="","",IF($B$6="HO CHI MINH",VLOOKUP(TRIM(B220),'Logistic Catalogue'!A:D,4,FALSE),IF($B$6="HANOI",VLOOKUP(TRIM(B220),'Logistic Catalogue'!A:F,6,FALSE),"")))</f>
        <v/>
      </c>
      <c r="T220" s="23" t="str">
        <f t="shared" si="17"/>
        <v/>
      </c>
      <c r="U220" s="23">
        <f>IF(D220="Stock",VLOOKUP($L$6,Link!A:D,3,FALSE),VLOOKUP($L$6,Link!A:D,4,FALSE))</f>
        <v>1</v>
      </c>
      <c r="V220" s="65" t="str">
        <f>IF(TRIM(B220)="","",VLOOKUP(TRIM(B220),'Logistic Catalogue'!A:S,19,0))</f>
        <v/>
      </c>
    </row>
    <row r="221" spans="1:22" ht="13">
      <c r="A221" s="139">
        <v>206</v>
      </c>
      <c r="B221" s="11"/>
      <c r="C221" s="13"/>
      <c r="D221" s="118" t="str">
        <f>IF(TRIM(B221)="","",IF($B$6="HO CHI MINH",VLOOKUP(TRIM(B221),'Logistic Catalogue'!A:O,2,0),VLOOKUP(TRIM(B221),'Logistic Catalogue'!A:C,3,0)))</f>
        <v/>
      </c>
      <c r="E221" s="118" t="str">
        <f t="shared" si="15"/>
        <v/>
      </c>
      <c r="F221" s="118" t="str">
        <f>IF(TRIM(B221)="","",IF(AND(D221="Stock",$B$6="HANOI"),VLOOKUP(TRIM(B221),'Logistic Catalogue'!$A:$G,7,0),IF(AND(D221="Stock",$B$6="HO CHI MINH"),VLOOKUP(TRIM(B221),'Logistic Catalogue'!$A:$E,5,0),IF($B$6="HANOI",VLOOKUP(TRIM(B221),'Logistic Catalogue'!$A:$G,7,0),VLOOKUP(TRIM(B221),'Logistic Catalogue'!$A:$E,5,0)))))</f>
        <v/>
      </c>
      <c r="G221" s="122" t="str">
        <f>IF(TRIM(B221)="","",(VLOOKUP(TRIM(B221),'Logistic Catalogue'!A:O,8,0)))</f>
        <v/>
      </c>
      <c r="H221" s="122" t="str">
        <f>IF(TRIM(B221)="","",(VLOOKUP(TRIM(B221),'Logistic Catalogue'!A:O,9,0)))</f>
        <v/>
      </c>
      <c r="I221" s="119" t="str">
        <f>IF(TRIM(B221)="","",IF($B$6="HO CHI MINH",IF(VLOOKUP(TRIM(B221),'Logistic Catalogue'!A:O,10,0)=0,"-",VLOOKUP(TRIM(B221),'Logistic Catalogue'!A:O,10,0)),IF($B$6="HANOI",IF(VLOOKUP(TRIM(B221),'Logistic Catalogue'!A:K,11,0)=0,"-",VLOOKUP(TRIM(B221),'Logistic Catalogue'!A:K,11,0)),"-")))</f>
        <v/>
      </c>
      <c r="J221" s="123" t="str">
        <f>IF(TRIM(B221)="","",VLOOKUP(TRIM(B221),'Logistic Catalogue'!A:O,13,0))</f>
        <v/>
      </c>
      <c r="K221" s="120" t="str">
        <f t="shared" si="16"/>
        <v/>
      </c>
      <c r="L221" s="124" t="str">
        <f t="shared" si="18"/>
        <v/>
      </c>
      <c r="M221" s="121" t="str">
        <f>IF(TRIM(B221)="","",IF(OR(VLOOKUP(TRIM(B221),'Logistic Catalogue'!A:R,18,0)=285,VLOOKUP(TRIM(B221),'Logistic Catalogue'!A:R,18,0)=286,VLOOKUP(TRIM(B221),'Logistic Catalogue'!A:S,19,0)&lt;&gt;"1000003"),"Confirmation of Country of Origin by SEVN",""))</f>
        <v/>
      </c>
      <c r="N221" s="136" t="str">
        <f>IF(TRIM(B221)="","",VLOOKUP(B221,'Logistic Catalogue'!A:N,14,0))</f>
        <v/>
      </c>
      <c r="O221" s="136" t="str">
        <f>IF(TRIM(B221)="","",VLOOKUP(B221,'Logistic Catalogue'!A:O,15,0))</f>
        <v/>
      </c>
      <c r="P221" s="136" t="str">
        <f>IF(TRIM(B221)="","",VLOOKUP(TRIM(B221),'Logistic Catalogue'!A:P,16,0))</f>
        <v/>
      </c>
      <c r="Q221" s="175" t="str">
        <f>IF(TRIM(B221)="","",VLOOKUP(B221,'Logistic Catalogue'!A:Q,17,0)*C221)</f>
        <v/>
      </c>
      <c r="S221" s="23" t="str">
        <f>IF(TRIM(B221)="","",IF($B$6="HO CHI MINH",VLOOKUP(TRIM(B221),'Logistic Catalogue'!A:D,4,FALSE),IF($B$6="HANOI",VLOOKUP(TRIM(B221),'Logistic Catalogue'!A:F,6,FALSE),"")))</f>
        <v/>
      </c>
      <c r="T221" s="23" t="str">
        <f t="shared" si="17"/>
        <v/>
      </c>
      <c r="U221" s="23">
        <f>IF(D221="Stock",VLOOKUP($L$6,Link!A:D,3,FALSE),VLOOKUP($L$6,Link!A:D,4,FALSE))</f>
        <v>1</v>
      </c>
      <c r="V221" s="65" t="str">
        <f>IF(TRIM(B221)="","",VLOOKUP(TRIM(B221),'Logistic Catalogue'!A:S,19,0))</f>
        <v/>
      </c>
    </row>
    <row r="222" spans="1:22" ht="13">
      <c r="A222" s="67">
        <v>207</v>
      </c>
      <c r="B222" s="11"/>
      <c r="C222" s="13"/>
      <c r="D222" s="118" t="str">
        <f>IF(TRIM(B222)="","",IF($B$6="HO CHI MINH",VLOOKUP(TRIM(B222),'Logistic Catalogue'!A:O,2,0),VLOOKUP(TRIM(B222),'Logistic Catalogue'!A:C,3,0)))</f>
        <v/>
      </c>
      <c r="E222" s="118" t="str">
        <f t="shared" si="15"/>
        <v/>
      </c>
      <c r="F222" s="118" t="str">
        <f>IF(TRIM(B222)="","",IF(AND(D222="Stock",$B$6="HANOI"),VLOOKUP(TRIM(B222),'Logistic Catalogue'!$A:$G,7,0),IF(AND(D222="Stock",$B$6="HO CHI MINH"),VLOOKUP(TRIM(B222),'Logistic Catalogue'!$A:$E,5,0),IF($B$6="HANOI",VLOOKUP(TRIM(B222),'Logistic Catalogue'!$A:$G,7,0),VLOOKUP(TRIM(B222),'Logistic Catalogue'!$A:$E,5,0)))))</f>
        <v/>
      </c>
      <c r="G222" s="122" t="str">
        <f>IF(TRIM(B222)="","",(VLOOKUP(TRIM(B222),'Logistic Catalogue'!A:O,8,0)))</f>
        <v/>
      </c>
      <c r="H222" s="122" t="str">
        <f>IF(TRIM(B222)="","",(VLOOKUP(TRIM(B222),'Logistic Catalogue'!A:O,9,0)))</f>
        <v/>
      </c>
      <c r="I222" s="119" t="str">
        <f>IF(TRIM(B222)="","",IF($B$6="HO CHI MINH",IF(VLOOKUP(TRIM(B222),'Logistic Catalogue'!A:O,10,0)=0,"-",VLOOKUP(TRIM(B222),'Logistic Catalogue'!A:O,10,0)),IF($B$6="HANOI",IF(VLOOKUP(TRIM(B222),'Logistic Catalogue'!A:K,11,0)=0,"-",VLOOKUP(TRIM(B222),'Logistic Catalogue'!A:K,11,0)),"-")))</f>
        <v/>
      </c>
      <c r="J222" s="123" t="str">
        <f>IF(TRIM(B222)="","",VLOOKUP(TRIM(B222),'Logistic Catalogue'!A:O,13,0))</f>
        <v/>
      </c>
      <c r="K222" s="120" t="str">
        <f t="shared" si="16"/>
        <v/>
      </c>
      <c r="L222" s="124" t="str">
        <f t="shared" si="18"/>
        <v/>
      </c>
      <c r="M222" s="121" t="str">
        <f>IF(TRIM(B222)="","",IF(OR(VLOOKUP(TRIM(B222),'Logistic Catalogue'!A:R,18,0)=285,VLOOKUP(TRIM(B222),'Logistic Catalogue'!A:R,18,0)=286,VLOOKUP(TRIM(B222),'Logistic Catalogue'!A:S,19,0)&lt;&gt;"1000003"),"Confirmation of Country of Origin by SEVN",""))</f>
        <v/>
      </c>
      <c r="N222" s="136" t="str">
        <f>IF(TRIM(B222)="","",VLOOKUP(B222,'Logistic Catalogue'!A:N,14,0))</f>
        <v/>
      </c>
      <c r="O222" s="136" t="str">
        <f>IF(TRIM(B222)="","",VLOOKUP(B222,'Logistic Catalogue'!A:O,15,0))</f>
        <v/>
      </c>
      <c r="P222" s="136" t="str">
        <f>IF(TRIM(B222)="","",VLOOKUP(TRIM(B222),'Logistic Catalogue'!A:P,16,0))</f>
        <v/>
      </c>
      <c r="Q222" s="175" t="str">
        <f>IF(TRIM(B222)="","",VLOOKUP(B222,'Logistic Catalogue'!A:Q,17,0)*C222)</f>
        <v/>
      </c>
      <c r="S222" s="23" t="str">
        <f>IF(TRIM(B222)="","",IF($B$6="HO CHI MINH",VLOOKUP(TRIM(B222),'Logistic Catalogue'!A:D,4,FALSE),IF($B$6="HANOI",VLOOKUP(TRIM(B222),'Logistic Catalogue'!A:F,6,FALSE),"")))</f>
        <v/>
      </c>
      <c r="T222" s="23" t="str">
        <f t="shared" si="17"/>
        <v/>
      </c>
      <c r="U222" s="23">
        <f>IF(D222="Stock",VLOOKUP($L$6,Link!A:D,3,FALSE),VLOOKUP($L$6,Link!A:D,4,FALSE))</f>
        <v>1</v>
      </c>
      <c r="V222" s="65" t="str">
        <f>IF(TRIM(B222)="","",VLOOKUP(TRIM(B222),'Logistic Catalogue'!A:S,19,0))</f>
        <v/>
      </c>
    </row>
    <row r="223" spans="1:22" ht="13">
      <c r="A223" s="139">
        <v>208</v>
      </c>
      <c r="B223" s="11"/>
      <c r="C223" s="13"/>
      <c r="D223" s="118" t="str">
        <f>IF(TRIM(B223)="","",IF($B$6="HO CHI MINH",VLOOKUP(TRIM(B223),'Logistic Catalogue'!A:O,2,0),VLOOKUP(TRIM(B223),'Logistic Catalogue'!A:C,3,0)))</f>
        <v/>
      </c>
      <c r="E223" s="118" t="str">
        <f t="shared" si="15"/>
        <v/>
      </c>
      <c r="F223" s="118" t="str">
        <f>IF(TRIM(B223)="","",IF(AND(D223="Stock",$B$6="HANOI"),VLOOKUP(TRIM(B223),'Logistic Catalogue'!$A:$G,7,0),IF(AND(D223="Stock",$B$6="HO CHI MINH"),VLOOKUP(TRIM(B223),'Logistic Catalogue'!$A:$E,5,0),IF($B$6="HANOI",VLOOKUP(TRIM(B223),'Logistic Catalogue'!$A:$G,7,0),VLOOKUP(TRIM(B223),'Logistic Catalogue'!$A:$E,5,0)))))</f>
        <v/>
      </c>
      <c r="G223" s="122" t="str">
        <f>IF(TRIM(B223)="","",(VLOOKUP(TRIM(B223),'Logistic Catalogue'!A:O,8,0)))</f>
        <v/>
      </c>
      <c r="H223" s="122" t="str">
        <f>IF(TRIM(B223)="","",(VLOOKUP(TRIM(B223),'Logistic Catalogue'!A:O,9,0)))</f>
        <v/>
      </c>
      <c r="I223" s="119" t="str">
        <f>IF(TRIM(B223)="","",IF($B$6="HO CHI MINH",IF(VLOOKUP(TRIM(B223),'Logistic Catalogue'!A:O,10,0)=0,"-",VLOOKUP(TRIM(B223),'Logistic Catalogue'!A:O,10,0)),IF($B$6="HANOI",IF(VLOOKUP(TRIM(B223),'Logistic Catalogue'!A:K,11,0)=0,"-",VLOOKUP(TRIM(B223),'Logistic Catalogue'!A:K,11,0)),"-")))</f>
        <v/>
      </c>
      <c r="J223" s="123" t="str">
        <f>IF(TRIM(B223)="","",VLOOKUP(TRIM(B223),'Logistic Catalogue'!A:O,13,0))</f>
        <v/>
      </c>
      <c r="K223" s="120" t="str">
        <f t="shared" si="16"/>
        <v/>
      </c>
      <c r="L223" s="124" t="str">
        <f t="shared" si="18"/>
        <v/>
      </c>
      <c r="M223" s="121" t="str">
        <f>IF(TRIM(B223)="","",IF(OR(VLOOKUP(TRIM(B223),'Logistic Catalogue'!A:R,18,0)=285,VLOOKUP(TRIM(B223),'Logistic Catalogue'!A:R,18,0)=286,VLOOKUP(TRIM(B223),'Logistic Catalogue'!A:S,19,0)&lt;&gt;"1000003"),"Confirmation of Country of Origin by SEVN",""))</f>
        <v/>
      </c>
      <c r="N223" s="136" t="str">
        <f>IF(TRIM(B223)="","",VLOOKUP(B223,'Logistic Catalogue'!A:N,14,0))</f>
        <v/>
      </c>
      <c r="O223" s="136" t="str">
        <f>IF(TRIM(B223)="","",VLOOKUP(B223,'Logistic Catalogue'!A:O,15,0))</f>
        <v/>
      </c>
      <c r="P223" s="136" t="str">
        <f>IF(TRIM(B223)="","",VLOOKUP(TRIM(B223),'Logistic Catalogue'!A:P,16,0))</f>
        <v/>
      </c>
      <c r="Q223" s="175" t="str">
        <f>IF(TRIM(B223)="","",VLOOKUP(B223,'Logistic Catalogue'!A:Q,17,0)*C223)</f>
        <v/>
      </c>
      <c r="S223" s="23" t="str">
        <f>IF(TRIM(B223)="","",IF($B$6="HO CHI MINH",VLOOKUP(TRIM(B223),'Logistic Catalogue'!A:D,4,FALSE),IF($B$6="HANOI",VLOOKUP(TRIM(B223),'Logistic Catalogue'!A:F,6,FALSE),"")))</f>
        <v/>
      </c>
      <c r="T223" s="23" t="str">
        <f t="shared" si="17"/>
        <v/>
      </c>
      <c r="U223" s="23">
        <f>IF(D223="Stock",VLOOKUP($L$6,Link!A:D,3,FALSE),VLOOKUP($L$6,Link!A:D,4,FALSE))</f>
        <v>1</v>
      </c>
      <c r="V223" s="65" t="str">
        <f>IF(TRIM(B223)="","",VLOOKUP(TRIM(B223),'Logistic Catalogue'!A:S,19,0))</f>
        <v/>
      </c>
    </row>
    <row r="224" spans="1:22" ht="13">
      <c r="A224" s="67">
        <v>209</v>
      </c>
      <c r="B224" s="11"/>
      <c r="C224" s="13"/>
      <c r="D224" s="118" t="str">
        <f>IF(TRIM(B224)="","",IF($B$6="HO CHI MINH",VLOOKUP(TRIM(B224),'Logistic Catalogue'!A:O,2,0),VLOOKUP(TRIM(B224),'Logistic Catalogue'!A:C,3,0)))</f>
        <v/>
      </c>
      <c r="E224" s="118" t="str">
        <f t="shared" si="15"/>
        <v/>
      </c>
      <c r="F224" s="118" t="str">
        <f>IF(TRIM(B224)="","",IF(AND(D224="Stock",$B$6="HANOI"),VLOOKUP(TRIM(B224),'Logistic Catalogue'!$A:$G,7,0),IF(AND(D224="Stock",$B$6="HO CHI MINH"),VLOOKUP(TRIM(B224),'Logistic Catalogue'!$A:$E,5,0),IF($B$6="HANOI",VLOOKUP(TRIM(B224),'Logistic Catalogue'!$A:$G,7,0),VLOOKUP(TRIM(B224),'Logistic Catalogue'!$A:$E,5,0)))))</f>
        <v/>
      </c>
      <c r="G224" s="122" t="str">
        <f>IF(TRIM(B224)="","",(VLOOKUP(TRIM(B224),'Logistic Catalogue'!A:O,8,0)))</f>
        <v/>
      </c>
      <c r="H224" s="122" t="str">
        <f>IF(TRIM(B224)="","",(VLOOKUP(TRIM(B224),'Logistic Catalogue'!A:O,9,0)))</f>
        <v/>
      </c>
      <c r="I224" s="119" t="str">
        <f>IF(TRIM(B224)="","",IF($B$6="HO CHI MINH",IF(VLOOKUP(TRIM(B224),'Logistic Catalogue'!A:O,10,0)=0,"-",VLOOKUP(TRIM(B224),'Logistic Catalogue'!A:O,10,0)),IF($B$6="HANOI",IF(VLOOKUP(TRIM(B224),'Logistic Catalogue'!A:K,11,0)=0,"-",VLOOKUP(TRIM(B224),'Logistic Catalogue'!A:K,11,0)),"-")))</f>
        <v/>
      </c>
      <c r="J224" s="123" t="str">
        <f>IF(TRIM(B224)="","",VLOOKUP(TRIM(B224),'Logistic Catalogue'!A:O,13,0))</f>
        <v/>
      </c>
      <c r="K224" s="120" t="str">
        <f t="shared" si="16"/>
        <v/>
      </c>
      <c r="L224" s="124" t="str">
        <f t="shared" si="18"/>
        <v/>
      </c>
      <c r="M224" s="121" t="str">
        <f>IF(TRIM(B224)="","",IF(OR(VLOOKUP(TRIM(B224),'Logistic Catalogue'!A:R,18,0)=285,VLOOKUP(TRIM(B224),'Logistic Catalogue'!A:R,18,0)=286,VLOOKUP(TRIM(B224),'Logistic Catalogue'!A:S,19,0)&lt;&gt;"1000003"),"Confirmation of Country of Origin by SEVN",""))</f>
        <v/>
      </c>
      <c r="N224" s="136" t="str">
        <f>IF(TRIM(B224)="","",VLOOKUP(B224,'Logistic Catalogue'!A:N,14,0))</f>
        <v/>
      </c>
      <c r="O224" s="136" t="str">
        <f>IF(TRIM(B224)="","",VLOOKUP(B224,'Logistic Catalogue'!A:O,15,0))</f>
        <v/>
      </c>
      <c r="P224" s="136" t="str">
        <f>IF(TRIM(B224)="","",VLOOKUP(TRIM(B224),'Logistic Catalogue'!A:P,16,0))</f>
        <v/>
      </c>
      <c r="Q224" s="175" t="str">
        <f>IF(TRIM(B224)="","",VLOOKUP(B224,'Logistic Catalogue'!A:Q,17,0)*C224)</f>
        <v/>
      </c>
      <c r="S224" s="23" t="str">
        <f>IF(TRIM(B224)="","",IF($B$6="HO CHI MINH",VLOOKUP(TRIM(B224),'Logistic Catalogue'!A:D,4,FALSE),IF($B$6="HANOI",VLOOKUP(TRIM(B224),'Logistic Catalogue'!A:F,6,FALSE),"")))</f>
        <v/>
      </c>
      <c r="T224" s="23" t="str">
        <f t="shared" si="17"/>
        <v/>
      </c>
      <c r="U224" s="23">
        <f>IF(D224="Stock",VLOOKUP($L$6,Link!A:D,3,FALSE),VLOOKUP($L$6,Link!A:D,4,FALSE))</f>
        <v>1</v>
      </c>
      <c r="V224" s="65" t="str">
        <f>IF(TRIM(B224)="","",VLOOKUP(TRIM(B224),'Logistic Catalogue'!A:S,19,0))</f>
        <v/>
      </c>
    </row>
    <row r="225" spans="1:22" ht="13">
      <c r="A225" s="139">
        <v>210</v>
      </c>
      <c r="B225" s="11"/>
      <c r="C225" s="13"/>
      <c r="D225" s="118" t="str">
        <f>IF(TRIM(B225)="","",IF($B$6="HO CHI MINH",VLOOKUP(TRIM(B225),'Logistic Catalogue'!A:O,2,0),VLOOKUP(TRIM(B225),'Logistic Catalogue'!A:C,3,0)))</f>
        <v/>
      </c>
      <c r="E225" s="118" t="str">
        <f t="shared" si="15"/>
        <v/>
      </c>
      <c r="F225" s="118" t="str">
        <f>IF(TRIM(B225)="","",IF(AND(D225="Stock",$B$6="HANOI"),VLOOKUP(TRIM(B225),'Logistic Catalogue'!$A:$G,7,0),IF(AND(D225="Stock",$B$6="HO CHI MINH"),VLOOKUP(TRIM(B225),'Logistic Catalogue'!$A:$E,5,0),IF($B$6="HANOI",VLOOKUP(TRIM(B225),'Logistic Catalogue'!$A:$G,7,0),VLOOKUP(TRIM(B225),'Logistic Catalogue'!$A:$E,5,0)))))</f>
        <v/>
      </c>
      <c r="G225" s="122" t="str">
        <f>IF(TRIM(B225)="","",(VLOOKUP(TRIM(B225),'Logistic Catalogue'!A:O,8,0)))</f>
        <v/>
      </c>
      <c r="H225" s="122" t="str">
        <f>IF(TRIM(B225)="","",(VLOOKUP(TRIM(B225),'Logistic Catalogue'!A:O,9,0)))</f>
        <v/>
      </c>
      <c r="I225" s="119" t="str">
        <f>IF(TRIM(B225)="","",IF($B$6="HO CHI MINH",IF(VLOOKUP(TRIM(B225),'Logistic Catalogue'!A:O,10,0)=0,"-",VLOOKUP(TRIM(B225),'Logistic Catalogue'!A:O,10,0)),IF($B$6="HANOI",IF(VLOOKUP(TRIM(B225),'Logistic Catalogue'!A:K,11,0)=0,"-",VLOOKUP(TRIM(B225),'Logistic Catalogue'!A:K,11,0)),"-")))</f>
        <v/>
      </c>
      <c r="J225" s="123" t="str">
        <f>IF(TRIM(B225)="","",VLOOKUP(TRIM(B225),'Logistic Catalogue'!A:O,13,0))</f>
        <v/>
      </c>
      <c r="K225" s="120" t="str">
        <f t="shared" si="16"/>
        <v/>
      </c>
      <c r="L225" s="124" t="str">
        <f t="shared" si="18"/>
        <v/>
      </c>
      <c r="M225" s="121" t="str">
        <f>IF(TRIM(B225)="","",IF(OR(VLOOKUP(TRIM(B225),'Logistic Catalogue'!A:R,18,0)=285,VLOOKUP(TRIM(B225),'Logistic Catalogue'!A:R,18,0)=286,VLOOKUP(TRIM(B225),'Logistic Catalogue'!A:S,19,0)&lt;&gt;"1000003"),"Confirmation of Country of Origin by SEVN",""))</f>
        <v/>
      </c>
      <c r="N225" s="136" t="str">
        <f>IF(TRIM(B225)="","",VLOOKUP(B225,'Logistic Catalogue'!A:N,14,0))</f>
        <v/>
      </c>
      <c r="O225" s="136" t="str">
        <f>IF(TRIM(B225)="","",VLOOKUP(B225,'Logistic Catalogue'!A:O,15,0))</f>
        <v/>
      </c>
      <c r="P225" s="136" t="str">
        <f>IF(TRIM(B225)="","",VLOOKUP(TRIM(B225),'Logistic Catalogue'!A:P,16,0))</f>
        <v/>
      </c>
      <c r="Q225" s="175" t="str">
        <f>IF(TRIM(B225)="","",VLOOKUP(B225,'Logistic Catalogue'!A:Q,17,0)*C225)</f>
        <v/>
      </c>
      <c r="S225" s="23" t="str">
        <f>IF(TRIM(B225)="","",IF($B$6="HO CHI MINH",VLOOKUP(TRIM(B225),'Logistic Catalogue'!A:D,4,FALSE),IF($B$6="HANOI",VLOOKUP(TRIM(B225),'Logistic Catalogue'!A:F,6,FALSE),"")))</f>
        <v/>
      </c>
      <c r="T225" s="23" t="str">
        <f t="shared" si="17"/>
        <v/>
      </c>
      <c r="U225" s="23">
        <f>IF(D225="Stock",VLOOKUP($L$6,Link!A:D,3,FALSE),VLOOKUP($L$6,Link!A:D,4,FALSE))</f>
        <v>1</v>
      </c>
      <c r="V225" s="65" t="str">
        <f>IF(TRIM(B225)="","",VLOOKUP(TRIM(B225),'Logistic Catalogue'!A:S,19,0))</f>
        <v/>
      </c>
    </row>
    <row r="226" spans="1:22" ht="13">
      <c r="A226" s="67">
        <v>211</v>
      </c>
      <c r="B226" s="11"/>
      <c r="C226" s="13"/>
      <c r="D226" s="118" t="str">
        <f>IF(TRIM(B226)="","",IF($B$6="HO CHI MINH",VLOOKUP(TRIM(B226),'Logistic Catalogue'!A:O,2,0),VLOOKUP(TRIM(B226),'Logistic Catalogue'!A:C,3,0)))</f>
        <v/>
      </c>
      <c r="E226" s="118" t="str">
        <f t="shared" si="15"/>
        <v/>
      </c>
      <c r="F226" s="118" t="str">
        <f>IF(TRIM(B226)="","",IF(AND(D226="Stock",$B$6="HANOI"),VLOOKUP(TRIM(B226),'Logistic Catalogue'!$A:$G,7,0),IF(AND(D226="Stock",$B$6="HO CHI MINH"),VLOOKUP(TRIM(B226),'Logistic Catalogue'!$A:$E,5,0),IF($B$6="HANOI",VLOOKUP(TRIM(B226),'Logistic Catalogue'!$A:$G,7,0),VLOOKUP(TRIM(B226),'Logistic Catalogue'!$A:$E,5,0)))))</f>
        <v/>
      </c>
      <c r="G226" s="122" t="str">
        <f>IF(TRIM(B226)="","",(VLOOKUP(TRIM(B226),'Logistic Catalogue'!A:O,8,0)))</f>
        <v/>
      </c>
      <c r="H226" s="122" t="str">
        <f>IF(TRIM(B226)="","",(VLOOKUP(TRIM(B226),'Logistic Catalogue'!A:O,9,0)))</f>
        <v/>
      </c>
      <c r="I226" s="119" t="str">
        <f>IF(TRIM(B226)="","",IF($B$6="HO CHI MINH",IF(VLOOKUP(TRIM(B226),'Logistic Catalogue'!A:O,10,0)=0,"-",VLOOKUP(TRIM(B226),'Logistic Catalogue'!A:O,10,0)),IF($B$6="HANOI",IF(VLOOKUP(TRIM(B226),'Logistic Catalogue'!A:K,11,0)=0,"-",VLOOKUP(TRIM(B226),'Logistic Catalogue'!A:K,11,0)),"-")))</f>
        <v/>
      </c>
      <c r="J226" s="123" t="str">
        <f>IF(TRIM(B226)="","",VLOOKUP(TRIM(B226),'Logistic Catalogue'!A:O,13,0))</f>
        <v/>
      </c>
      <c r="K226" s="120" t="str">
        <f t="shared" si="16"/>
        <v/>
      </c>
      <c r="L226" s="124" t="str">
        <f t="shared" si="18"/>
        <v/>
      </c>
      <c r="M226" s="121" t="str">
        <f>IF(TRIM(B226)="","",IF(OR(VLOOKUP(TRIM(B226),'Logistic Catalogue'!A:R,18,0)=285,VLOOKUP(TRIM(B226),'Logistic Catalogue'!A:R,18,0)=286,VLOOKUP(TRIM(B226),'Logistic Catalogue'!A:S,19,0)&lt;&gt;"1000003"),"Confirmation of Country of Origin by SEVN",""))</f>
        <v/>
      </c>
      <c r="N226" s="136" t="str">
        <f>IF(TRIM(B226)="","",VLOOKUP(B226,'Logistic Catalogue'!A:N,14,0))</f>
        <v/>
      </c>
      <c r="O226" s="136" t="str">
        <f>IF(TRIM(B226)="","",VLOOKUP(B226,'Logistic Catalogue'!A:O,15,0))</f>
        <v/>
      </c>
      <c r="P226" s="136" t="str">
        <f>IF(TRIM(B226)="","",VLOOKUP(TRIM(B226),'Logistic Catalogue'!A:P,16,0))</f>
        <v/>
      </c>
      <c r="Q226" s="175" t="str">
        <f>IF(TRIM(B226)="","",VLOOKUP(B226,'Logistic Catalogue'!A:Q,17,0)*C226)</f>
        <v/>
      </c>
      <c r="S226" s="23" t="str">
        <f>IF(TRIM(B226)="","",IF($B$6="HO CHI MINH",VLOOKUP(TRIM(B226),'Logistic Catalogue'!A:D,4,FALSE),IF($B$6="HANOI",VLOOKUP(TRIM(B226),'Logistic Catalogue'!A:F,6,FALSE),"")))</f>
        <v/>
      </c>
      <c r="T226" s="23" t="str">
        <f t="shared" si="17"/>
        <v/>
      </c>
      <c r="U226" s="23">
        <f>IF(D226="Stock",VLOOKUP($L$6,Link!A:D,3,FALSE),VLOOKUP($L$6,Link!A:D,4,FALSE))</f>
        <v>1</v>
      </c>
      <c r="V226" s="65" t="str">
        <f>IF(TRIM(B226)="","",VLOOKUP(TRIM(B226),'Logistic Catalogue'!A:S,19,0))</f>
        <v/>
      </c>
    </row>
    <row r="227" spans="1:22" ht="13">
      <c r="A227" s="139">
        <v>212</v>
      </c>
      <c r="B227" s="11"/>
      <c r="C227" s="13"/>
      <c r="D227" s="118" t="str">
        <f>IF(TRIM(B227)="","",IF($B$6="HO CHI MINH",VLOOKUP(TRIM(B227),'Logistic Catalogue'!A:O,2,0),VLOOKUP(TRIM(B227),'Logistic Catalogue'!A:C,3,0)))</f>
        <v/>
      </c>
      <c r="E227" s="118" t="str">
        <f t="shared" si="15"/>
        <v/>
      </c>
      <c r="F227" s="118" t="str">
        <f>IF(TRIM(B227)="","",IF(AND(D227="Stock",$B$6="HANOI"),VLOOKUP(TRIM(B227),'Logistic Catalogue'!$A:$G,7,0),IF(AND(D227="Stock",$B$6="HO CHI MINH"),VLOOKUP(TRIM(B227),'Logistic Catalogue'!$A:$E,5,0),IF($B$6="HANOI",VLOOKUP(TRIM(B227),'Logistic Catalogue'!$A:$G,7,0),VLOOKUP(TRIM(B227),'Logistic Catalogue'!$A:$E,5,0)))))</f>
        <v/>
      </c>
      <c r="G227" s="122" t="str">
        <f>IF(TRIM(B227)="","",(VLOOKUP(TRIM(B227),'Logistic Catalogue'!A:O,8,0)))</f>
        <v/>
      </c>
      <c r="H227" s="122" t="str">
        <f>IF(TRIM(B227)="","",(VLOOKUP(TRIM(B227),'Logistic Catalogue'!A:O,9,0)))</f>
        <v/>
      </c>
      <c r="I227" s="119" t="str">
        <f>IF(TRIM(B227)="","",IF($B$6="HO CHI MINH",IF(VLOOKUP(TRIM(B227),'Logistic Catalogue'!A:O,10,0)=0,"-",VLOOKUP(TRIM(B227),'Logistic Catalogue'!A:O,10,0)),IF($B$6="HANOI",IF(VLOOKUP(TRIM(B227),'Logistic Catalogue'!A:K,11,0)=0,"-",VLOOKUP(TRIM(B227),'Logistic Catalogue'!A:K,11,0)),"-")))</f>
        <v/>
      </c>
      <c r="J227" s="123" t="str">
        <f>IF(TRIM(B227)="","",VLOOKUP(TRIM(B227),'Logistic Catalogue'!A:O,13,0))</f>
        <v/>
      </c>
      <c r="K227" s="120" t="str">
        <f t="shared" si="16"/>
        <v/>
      </c>
      <c r="L227" s="124" t="str">
        <f t="shared" si="18"/>
        <v/>
      </c>
      <c r="M227" s="121" t="str">
        <f>IF(TRIM(B227)="","",IF(OR(VLOOKUP(TRIM(B227),'Logistic Catalogue'!A:R,18,0)=285,VLOOKUP(TRIM(B227),'Logistic Catalogue'!A:R,18,0)=286,VLOOKUP(TRIM(B227),'Logistic Catalogue'!A:S,19,0)&lt;&gt;"1000003"),"Confirmation of Country of Origin by SEVN",""))</f>
        <v/>
      </c>
      <c r="N227" s="136" t="str">
        <f>IF(TRIM(B227)="","",VLOOKUP(B227,'Logistic Catalogue'!A:N,14,0))</f>
        <v/>
      </c>
      <c r="O227" s="136" t="str">
        <f>IF(TRIM(B227)="","",VLOOKUP(B227,'Logistic Catalogue'!A:O,15,0))</f>
        <v/>
      </c>
      <c r="P227" s="136" t="str">
        <f>IF(TRIM(B227)="","",VLOOKUP(TRIM(B227),'Logistic Catalogue'!A:P,16,0))</f>
        <v/>
      </c>
      <c r="Q227" s="175" t="str">
        <f>IF(TRIM(B227)="","",VLOOKUP(B227,'Logistic Catalogue'!A:Q,17,0)*C227)</f>
        <v/>
      </c>
      <c r="S227" s="23" t="str">
        <f>IF(TRIM(B227)="","",IF($B$6="HO CHI MINH",VLOOKUP(TRIM(B227),'Logistic Catalogue'!A:D,4,FALSE),IF($B$6="HANOI",VLOOKUP(TRIM(B227),'Logistic Catalogue'!A:F,6,FALSE),"")))</f>
        <v/>
      </c>
      <c r="T227" s="23" t="str">
        <f t="shared" si="17"/>
        <v/>
      </c>
      <c r="U227" s="23">
        <f>IF(D227="Stock",VLOOKUP($L$6,Link!A:D,3,FALSE),VLOOKUP($L$6,Link!A:D,4,FALSE))</f>
        <v>1</v>
      </c>
      <c r="V227" s="65" t="str">
        <f>IF(TRIM(B227)="","",VLOOKUP(TRIM(B227),'Logistic Catalogue'!A:S,19,0))</f>
        <v/>
      </c>
    </row>
    <row r="228" spans="1:22" ht="13">
      <c r="A228" s="67">
        <v>213</v>
      </c>
      <c r="B228" s="11"/>
      <c r="C228" s="13"/>
      <c r="D228" s="118" t="str">
        <f>IF(TRIM(B228)="","",IF($B$6="HO CHI MINH",VLOOKUP(TRIM(B228),'Logistic Catalogue'!A:O,2,0),VLOOKUP(TRIM(B228),'Logistic Catalogue'!A:C,3,0)))</f>
        <v/>
      </c>
      <c r="E228" s="118" t="str">
        <f t="shared" si="15"/>
        <v/>
      </c>
      <c r="F228" s="118" t="str">
        <f>IF(TRIM(B228)="","",IF(AND(D228="Stock",$B$6="HANOI"),VLOOKUP(TRIM(B228),'Logistic Catalogue'!$A:$G,7,0),IF(AND(D228="Stock",$B$6="HO CHI MINH"),VLOOKUP(TRIM(B228),'Logistic Catalogue'!$A:$E,5,0),IF($B$6="HANOI",VLOOKUP(TRIM(B228),'Logistic Catalogue'!$A:$G,7,0),VLOOKUP(TRIM(B228),'Logistic Catalogue'!$A:$E,5,0)))))</f>
        <v/>
      </c>
      <c r="G228" s="122" t="str">
        <f>IF(TRIM(B228)="","",(VLOOKUP(TRIM(B228),'Logistic Catalogue'!A:O,8,0)))</f>
        <v/>
      </c>
      <c r="H228" s="122" t="str">
        <f>IF(TRIM(B228)="","",(VLOOKUP(TRIM(B228),'Logistic Catalogue'!A:O,9,0)))</f>
        <v/>
      </c>
      <c r="I228" s="119" t="str">
        <f>IF(TRIM(B228)="","",IF($B$6="HO CHI MINH",IF(VLOOKUP(TRIM(B228),'Logistic Catalogue'!A:O,10,0)=0,"-",VLOOKUP(TRIM(B228),'Logistic Catalogue'!A:O,10,0)),IF($B$6="HANOI",IF(VLOOKUP(TRIM(B228),'Logistic Catalogue'!A:K,11,0)=0,"-",VLOOKUP(TRIM(B228),'Logistic Catalogue'!A:K,11,0)),"-")))</f>
        <v/>
      </c>
      <c r="J228" s="123" t="str">
        <f>IF(TRIM(B228)="","",VLOOKUP(TRIM(B228),'Logistic Catalogue'!A:O,13,0))</f>
        <v/>
      </c>
      <c r="K228" s="120" t="str">
        <f t="shared" si="16"/>
        <v/>
      </c>
      <c r="L228" s="124" t="str">
        <f t="shared" si="18"/>
        <v/>
      </c>
      <c r="M228" s="121" t="str">
        <f>IF(TRIM(B228)="","",IF(OR(VLOOKUP(TRIM(B228),'Logistic Catalogue'!A:R,18,0)=285,VLOOKUP(TRIM(B228),'Logistic Catalogue'!A:R,18,0)=286,VLOOKUP(TRIM(B228),'Logistic Catalogue'!A:S,19,0)&lt;&gt;"1000003"),"Confirmation of Country of Origin by SEVN",""))</f>
        <v/>
      </c>
      <c r="N228" s="136" t="str">
        <f>IF(TRIM(B228)="","",VLOOKUP(B228,'Logistic Catalogue'!A:N,14,0))</f>
        <v/>
      </c>
      <c r="O228" s="136" t="str">
        <f>IF(TRIM(B228)="","",VLOOKUP(B228,'Logistic Catalogue'!A:O,15,0))</f>
        <v/>
      </c>
      <c r="P228" s="136" t="str">
        <f>IF(TRIM(B228)="","",VLOOKUP(TRIM(B228),'Logistic Catalogue'!A:P,16,0))</f>
        <v/>
      </c>
      <c r="Q228" s="175" t="str">
        <f>IF(TRIM(B228)="","",VLOOKUP(B228,'Logistic Catalogue'!A:Q,17,0)*C228)</f>
        <v/>
      </c>
      <c r="S228" s="23" t="str">
        <f>IF(TRIM(B228)="","",IF($B$6="HO CHI MINH",VLOOKUP(TRIM(B228),'Logistic Catalogue'!A:D,4,FALSE),IF($B$6="HANOI",VLOOKUP(TRIM(B228),'Logistic Catalogue'!A:F,6,FALSE),"")))</f>
        <v/>
      </c>
      <c r="T228" s="23" t="str">
        <f t="shared" si="17"/>
        <v/>
      </c>
      <c r="U228" s="23">
        <f>IF(D228="Stock",VLOOKUP($L$6,Link!A:D,3,FALSE),VLOOKUP($L$6,Link!A:D,4,FALSE))</f>
        <v>1</v>
      </c>
      <c r="V228" s="65" t="str">
        <f>IF(TRIM(B228)="","",VLOOKUP(TRIM(B228),'Logistic Catalogue'!A:S,19,0))</f>
        <v/>
      </c>
    </row>
    <row r="229" spans="1:22" ht="13">
      <c r="A229" s="139">
        <v>214</v>
      </c>
      <c r="B229" s="11"/>
      <c r="C229" s="13"/>
      <c r="D229" s="118" t="str">
        <f>IF(TRIM(B229)="","",IF($B$6="HO CHI MINH",VLOOKUP(TRIM(B229),'Logistic Catalogue'!A:O,2,0),VLOOKUP(TRIM(B229),'Logistic Catalogue'!A:C,3,0)))</f>
        <v/>
      </c>
      <c r="E229" s="118" t="str">
        <f t="shared" si="15"/>
        <v/>
      </c>
      <c r="F229" s="118" t="str">
        <f>IF(TRIM(B229)="","",IF(AND(D229="Stock",$B$6="HANOI"),VLOOKUP(TRIM(B229),'Logistic Catalogue'!$A:$G,7,0),IF(AND(D229="Stock",$B$6="HO CHI MINH"),VLOOKUP(TRIM(B229),'Logistic Catalogue'!$A:$E,5,0),IF($B$6="HANOI",VLOOKUP(TRIM(B229),'Logistic Catalogue'!$A:$G,7,0),VLOOKUP(TRIM(B229),'Logistic Catalogue'!$A:$E,5,0)))))</f>
        <v/>
      </c>
      <c r="G229" s="122" t="str">
        <f>IF(TRIM(B229)="","",(VLOOKUP(TRIM(B229),'Logistic Catalogue'!A:O,8,0)))</f>
        <v/>
      </c>
      <c r="H229" s="122" t="str">
        <f>IF(TRIM(B229)="","",(VLOOKUP(TRIM(B229),'Logistic Catalogue'!A:O,9,0)))</f>
        <v/>
      </c>
      <c r="I229" s="119" t="str">
        <f>IF(TRIM(B229)="","",IF($B$6="HO CHI MINH",IF(VLOOKUP(TRIM(B229),'Logistic Catalogue'!A:O,10,0)=0,"-",VLOOKUP(TRIM(B229),'Logistic Catalogue'!A:O,10,0)),IF($B$6="HANOI",IF(VLOOKUP(TRIM(B229),'Logistic Catalogue'!A:K,11,0)=0,"-",VLOOKUP(TRIM(B229),'Logistic Catalogue'!A:K,11,0)),"-")))</f>
        <v/>
      </c>
      <c r="J229" s="123" t="str">
        <f>IF(TRIM(B229)="","",VLOOKUP(TRIM(B229),'Logistic Catalogue'!A:O,13,0))</f>
        <v/>
      </c>
      <c r="K229" s="120" t="str">
        <f t="shared" si="16"/>
        <v/>
      </c>
      <c r="L229" s="124" t="str">
        <f t="shared" si="18"/>
        <v/>
      </c>
      <c r="M229" s="121" t="str">
        <f>IF(TRIM(B229)="","",IF(OR(VLOOKUP(TRIM(B229),'Logistic Catalogue'!A:R,18,0)=285,VLOOKUP(TRIM(B229),'Logistic Catalogue'!A:R,18,0)=286,VLOOKUP(TRIM(B229),'Logistic Catalogue'!A:S,19,0)&lt;&gt;"1000003"),"Confirmation of Country of Origin by SEVN",""))</f>
        <v/>
      </c>
      <c r="N229" s="136" t="str">
        <f>IF(TRIM(B229)="","",VLOOKUP(B229,'Logistic Catalogue'!A:N,14,0))</f>
        <v/>
      </c>
      <c r="O229" s="136" t="str">
        <f>IF(TRIM(B229)="","",VLOOKUP(B229,'Logistic Catalogue'!A:O,15,0))</f>
        <v/>
      </c>
      <c r="P229" s="136" t="str">
        <f>IF(TRIM(B229)="","",VLOOKUP(TRIM(B229),'Logistic Catalogue'!A:P,16,0))</f>
        <v/>
      </c>
      <c r="Q229" s="175" t="str">
        <f>IF(TRIM(B229)="","",VLOOKUP(B229,'Logistic Catalogue'!A:Q,17,0)*C229)</f>
        <v/>
      </c>
      <c r="S229" s="23" t="str">
        <f>IF(TRIM(B229)="","",IF($B$6="HO CHI MINH",VLOOKUP(TRIM(B229),'Logistic Catalogue'!A:D,4,FALSE),IF($B$6="HANOI",VLOOKUP(TRIM(B229),'Logistic Catalogue'!A:F,6,FALSE),"")))</f>
        <v/>
      </c>
      <c r="T229" s="23" t="str">
        <f t="shared" si="17"/>
        <v/>
      </c>
      <c r="U229" s="23">
        <f>IF(D229="Stock",VLOOKUP($L$6,Link!A:D,3,FALSE),VLOOKUP($L$6,Link!A:D,4,FALSE))</f>
        <v>1</v>
      </c>
      <c r="V229" s="65" t="str">
        <f>IF(TRIM(B229)="","",VLOOKUP(TRIM(B229),'Logistic Catalogue'!A:S,19,0))</f>
        <v/>
      </c>
    </row>
    <row r="230" spans="1:22" ht="13">
      <c r="A230" s="67">
        <v>215</v>
      </c>
      <c r="B230" s="11"/>
      <c r="C230" s="13"/>
      <c r="D230" s="118" t="str">
        <f>IF(TRIM(B230)="","",IF($B$6="HO CHI MINH",VLOOKUP(TRIM(B230),'Logistic Catalogue'!A:O,2,0),VLOOKUP(TRIM(B230),'Logistic Catalogue'!A:C,3,0)))</f>
        <v/>
      </c>
      <c r="E230" s="118" t="str">
        <f t="shared" si="15"/>
        <v/>
      </c>
      <c r="F230" s="118" t="str">
        <f>IF(TRIM(B230)="","",IF(AND(D230="Stock",$B$6="HANOI"),VLOOKUP(TRIM(B230),'Logistic Catalogue'!$A:$G,7,0),IF(AND(D230="Stock",$B$6="HO CHI MINH"),VLOOKUP(TRIM(B230),'Logistic Catalogue'!$A:$E,5,0),IF($B$6="HANOI",VLOOKUP(TRIM(B230),'Logistic Catalogue'!$A:$G,7,0),VLOOKUP(TRIM(B230),'Logistic Catalogue'!$A:$E,5,0)))))</f>
        <v/>
      </c>
      <c r="G230" s="122" t="str">
        <f>IF(TRIM(B230)="","",(VLOOKUP(TRIM(B230),'Logistic Catalogue'!A:O,8,0)))</f>
        <v/>
      </c>
      <c r="H230" s="122" t="str">
        <f>IF(TRIM(B230)="","",(VLOOKUP(TRIM(B230),'Logistic Catalogue'!A:O,9,0)))</f>
        <v/>
      </c>
      <c r="I230" s="119" t="str">
        <f>IF(TRIM(B230)="","",IF($B$6="HO CHI MINH",IF(VLOOKUP(TRIM(B230),'Logistic Catalogue'!A:O,10,0)=0,"-",VLOOKUP(TRIM(B230),'Logistic Catalogue'!A:O,10,0)),IF($B$6="HANOI",IF(VLOOKUP(TRIM(B230),'Logistic Catalogue'!A:K,11,0)=0,"-",VLOOKUP(TRIM(B230),'Logistic Catalogue'!A:K,11,0)),"-")))</f>
        <v/>
      </c>
      <c r="J230" s="123" t="str">
        <f>IF(TRIM(B230)="","",VLOOKUP(TRIM(B230),'Logistic Catalogue'!A:O,13,0))</f>
        <v/>
      </c>
      <c r="K230" s="120" t="str">
        <f t="shared" si="16"/>
        <v/>
      </c>
      <c r="L230" s="124" t="str">
        <f t="shared" si="18"/>
        <v/>
      </c>
      <c r="M230" s="121" t="str">
        <f>IF(TRIM(B230)="","",IF(OR(VLOOKUP(TRIM(B230),'Logistic Catalogue'!A:R,18,0)=285,VLOOKUP(TRIM(B230),'Logistic Catalogue'!A:R,18,0)=286,VLOOKUP(TRIM(B230),'Logistic Catalogue'!A:S,19,0)&lt;&gt;"1000003"),"Confirmation of Country of Origin by SEVN",""))</f>
        <v/>
      </c>
      <c r="N230" s="136" t="str">
        <f>IF(TRIM(B230)="","",VLOOKUP(B230,'Logistic Catalogue'!A:N,14,0))</f>
        <v/>
      </c>
      <c r="O230" s="136" t="str">
        <f>IF(TRIM(B230)="","",VLOOKUP(B230,'Logistic Catalogue'!A:O,15,0))</f>
        <v/>
      </c>
      <c r="P230" s="136" t="str">
        <f>IF(TRIM(B230)="","",VLOOKUP(TRIM(B230),'Logistic Catalogue'!A:P,16,0))</f>
        <v/>
      </c>
      <c r="Q230" s="175" t="str">
        <f>IF(TRIM(B230)="","",VLOOKUP(B230,'Logistic Catalogue'!A:Q,17,0)*C230)</f>
        <v/>
      </c>
      <c r="S230" s="23" t="str">
        <f>IF(TRIM(B230)="","",IF($B$6="HO CHI MINH",VLOOKUP(TRIM(B230),'Logistic Catalogue'!A:D,4,FALSE),IF($B$6="HANOI",VLOOKUP(TRIM(B230),'Logistic Catalogue'!A:F,6,FALSE),"")))</f>
        <v/>
      </c>
      <c r="T230" s="23" t="str">
        <f t="shared" si="17"/>
        <v/>
      </c>
      <c r="U230" s="23">
        <f>IF(D230="Stock",VLOOKUP($L$6,Link!A:D,3,FALSE),VLOOKUP($L$6,Link!A:D,4,FALSE))</f>
        <v>1</v>
      </c>
      <c r="V230" s="65" t="str">
        <f>IF(TRIM(B230)="","",VLOOKUP(TRIM(B230),'Logistic Catalogue'!A:S,19,0))</f>
        <v/>
      </c>
    </row>
    <row r="231" spans="1:22" ht="13">
      <c r="A231" s="139">
        <v>216</v>
      </c>
      <c r="B231" s="11"/>
      <c r="C231" s="13"/>
      <c r="D231" s="118" t="str">
        <f>IF(TRIM(B231)="","",IF($B$6="HO CHI MINH",VLOOKUP(TRIM(B231),'Logistic Catalogue'!A:O,2,0),VLOOKUP(TRIM(B231),'Logistic Catalogue'!A:C,3,0)))</f>
        <v/>
      </c>
      <c r="E231" s="118" t="str">
        <f t="shared" si="15"/>
        <v/>
      </c>
      <c r="F231" s="118" t="str">
        <f>IF(TRIM(B231)="","",IF(AND(D231="Stock",$B$6="HANOI"),VLOOKUP(TRIM(B231),'Logistic Catalogue'!$A:$G,7,0),IF(AND(D231="Stock",$B$6="HO CHI MINH"),VLOOKUP(TRIM(B231),'Logistic Catalogue'!$A:$E,5,0),IF($B$6="HANOI",VLOOKUP(TRIM(B231),'Logistic Catalogue'!$A:$G,7,0),VLOOKUP(TRIM(B231),'Logistic Catalogue'!$A:$E,5,0)))))</f>
        <v/>
      </c>
      <c r="G231" s="122" t="str">
        <f>IF(TRIM(B231)="","",(VLOOKUP(TRIM(B231),'Logistic Catalogue'!A:O,8,0)))</f>
        <v/>
      </c>
      <c r="H231" s="122" t="str">
        <f>IF(TRIM(B231)="","",(VLOOKUP(TRIM(B231),'Logistic Catalogue'!A:O,9,0)))</f>
        <v/>
      </c>
      <c r="I231" s="119" t="str">
        <f>IF(TRIM(B231)="","",IF($B$6="HO CHI MINH",IF(VLOOKUP(TRIM(B231),'Logistic Catalogue'!A:O,10,0)=0,"-",VLOOKUP(TRIM(B231),'Logistic Catalogue'!A:O,10,0)),IF($B$6="HANOI",IF(VLOOKUP(TRIM(B231),'Logistic Catalogue'!A:K,11,0)=0,"-",VLOOKUP(TRIM(B231),'Logistic Catalogue'!A:K,11,0)),"-")))</f>
        <v/>
      </c>
      <c r="J231" s="123" t="str">
        <f>IF(TRIM(B231)="","",VLOOKUP(TRIM(B231),'Logistic Catalogue'!A:O,13,0))</f>
        <v/>
      </c>
      <c r="K231" s="120" t="str">
        <f t="shared" si="16"/>
        <v/>
      </c>
      <c r="L231" s="124" t="str">
        <f t="shared" si="18"/>
        <v/>
      </c>
      <c r="M231" s="121" t="str">
        <f>IF(TRIM(B231)="","",IF(OR(VLOOKUP(TRIM(B231),'Logistic Catalogue'!A:R,18,0)=285,VLOOKUP(TRIM(B231),'Logistic Catalogue'!A:R,18,0)=286,VLOOKUP(TRIM(B231),'Logistic Catalogue'!A:S,19,0)&lt;&gt;"1000003"),"Confirmation of Country of Origin by SEVN",""))</f>
        <v/>
      </c>
      <c r="N231" s="136" t="str">
        <f>IF(TRIM(B231)="","",VLOOKUP(B231,'Logistic Catalogue'!A:N,14,0))</f>
        <v/>
      </c>
      <c r="O231" s="136" t="str">
        <f>IF(TRIM(B231)="","",VLOOKUP(B231,'Logistic Catalogue'!A:O,15,0))</f>
        <v/>
      </c>
      <c r="P231" s="136" t="str">
        <f>IF(TRIM(B231)="","",VLOOKUP(TRIM(B231),'Logistic Catalogue'!A:P,16,0))</f>
        <v/>
      </c>
      <c r="Q231" s="175" t="str">
        <f>IF(TRIM(B231)="","",VLOOKUP(B231,'Logistic Catalogue'!A:Q,17,0)*C231)</f>
        <v/>
      </c>
      <c r="S231" s="23" t="str">
        <f>IF(TRIM(B231)="","",IF($B$6="HO CHI MINH",VLOOKUP(TRIM(B231),'Logistic Catalogue'!A:D,4,FALSE),IF($B$6="HANOI",VLOOKUP(TRIM(B231),'Logistic Catalogue'!A:F,6,FALSE),"")))</f>
        <v/>
      </c>
      <c r="T231" s="23" t="str">
        <f t="shared" si="17"/>
        <v/>
      </c>
      <c r="U231" s="23">
        <f>IF(D231="Stock",VLOOKUP($L$6,Link!A:D,3,FALSE),VLOOKUP($L$6,Link!A:D,4,FALSE))</f>
        <v>1</v>
      </c>
      <c r="V231" s="65" t="str">
        <f>IF(TRIM(B231)="","",VLOOKUP(TRIM(B231),'Logistic Catalogue'!A:S,19,0))</f>
        <v/>
      </c>
    </row>
    <row r="232" spans="1:22" ht="13">
      <c r="A232" s="67">
        <v>217</v>
      </c>
      <c r="B232" s="11"/>
      <c r="C232" s="13"/>
      <c r="D232" s="118" t="str">
        <f>IF(TRIM(B232)="","",IF($B$6="HO CHI MINH",VLOOKUP(TRIM(B232),'Logistic Catalogue'!A:O,2,0),VLOOKUP(TRIM(B232),'Logistic Catalogue'!A:C,3,0)))</f>
        <v/>
      </c>
      <c r="E232" s="118" t="str">
        <f t="shared" si="15"/>
        <v/>
      </c>
      <c r="F232" s="118" t="str">
        <f>IF(TRIM(B232)="","",IF(AND(D232="Stock",$B$6="HANOI"),VLOOKUP(TRIM(B232),'Logistic Catalogue'!$A:$G,7,0),IF(AND(D232="Stock",$B$6="HO CHI MINH"),VLOOKUP(TRIM(B232),'Logistic Catalogue'!$A:$E,5,0),IF($B$6="HANOI",VLOOKUP(TRIM(B232),'Logistic Catalogue'!$A:$G,7,0),VLOOKUP(TRIM(B232),'Logistic Catalogue'!$A:$E,5,0)))))</f>
        <v/>
      </c>
      <c r="G232" s="122" t="str">
        <f>IF(TRIM(B232)="","",(VLOOKUP(TRIM(B232),'Logistic Catalogue'!A:O,8,0)))</f>
        <v/>
      </c>
      <c r="H232" s="122" t="str">
        <f>IF(TRIM(B232)="","",(VLOOKUP(TRIM(B232),'Logistic Catalogue'!A:O,9,0)))</f>
        <v/>
      </c>
      <c r="I232" s="119" t="str">
        <f>IF(TRIM(B232)="","",IF($B$6="HO CHI MINH",IF(VLOOKUP(TRIM(B232),'Logistic Catalogue'!A:O,10,0)=0,"-",VLOOKUP(TRIM(B232),'Logistic Catalogue'!A:O,10,0)),IF($B$6="HANOI",IF(VLOOKUP(TRIM(B232),'Logistic Catalogue'!A:K,11,0)=0,"-",VLOOKUP(TRIM(B232),'Logistic Catalogue'!A:K,11,0)),"-")))</f>
        <v/>
      </c>
      <c r="J232" s="123" t="str">
        <f>IF(TRIM(B232)="","",VLOOKUP(TRIM(B232),'Logistic Catalogue'!A:O,13,0))</f>
        <v/>
      </c>
      <c r="K232" s="120" t="str">
        <f t="shared" si="16"/>
        <v/>
      </c>
      <c r="L232" s="124" t="str">
        <f t="shared" si="18"/>
        <v/>
      </c>
      <c r="M232" s="121" t="str">
        <f>IF(TRIM(B232)="","",IF(OR(VLOOKUP(TRIM(B232),'Logistic Catalogue'!A:R,18,0)=285,VLOOKUP(TRIM(B232),'Logistic Catalogue'!A:R,18,0)=286,VLOOKUP(TRIM(B232),'Logistic Catalogue'!A:S,19,0)&lt;&gt;"1000003"),"Confirmation of Country of Origin by SEVN",""))</f>
        <v/>
      </c>
      <c r="N232" s="136" t="str">
        <f>IF(TRIM(B232)="","",VLOOKUP(B232,'Logistic Catalogue'!A:N,14,0))</f>
        <v/>
      </c>
      <c r="O232" s="136" t="str">
        <f>IF(TRIM(B232)="","",VLOOKUP(B232,'Logistic Catalogue'!A:O,15,0))</f>
        <v/>
      </c>
      <c r="P232" s="136" t="str">
        <f>IF(TRIM(B232)="","",VLOOKUP(TRIM(B232),'Logistic Catalogue'!A:P,16,0))</f>
        <v/>
      </c>
      <c r="Q232" s="175" t="str">
        <f>IF(TRIM(B232)="","",VLOOKUP(B232,'Logistic Catalogue'!A:Q,17,0)*C232)</f>
        <v/>
      </c>
      <c r="S232" s="23" t="str">
        <f>IF(TRIM(B232)="","",IF($B$6="HO CHI MINH",VLOOKUP(TRIM(B232),'Logistic Catalogue'!A:D,4,FALSE),IF($B$6="HANOI",VLOOKUP(TRIM(B232),'Logistic Catalogue'!A:F,6,FALSE),"")))</f>
        <v/>
      </c>
      <c r="T232" s="23" t="str">
        <f t="shared" si="17"/>
        <v/>
      </c>
      <c r="U232" s="23">
        <f>IF(D232="Stock",VLOOKUP($L$6,Link!A:D,3,FALSE),VLOOKUP($L$6,Link!A:D,4,FALSE))</f>
        <v>1</v>
      </c>
      <c r="V232" s="65" t="str">
        <f>IF(TRIM(B232)="","",VLOOKUP(TRIM(B232),'Logistic Catalogue'!A:S,19,0))</f>
        <v/>
      </c>
    </row>
    <row r="233" spans="1:22" ht="13">
      <c r="A233" s="139">
        <v>218</v>
      </c>
      <c r="B233" s="11"/>
      <c r="C233" s="13"/>
      <c r="D233" s="118" t="str">
        <f>IF(TRIM(B233)="","",IF($B$6="HO CHI MINH",VLOOKUP(TRIM(B233),'Logistic Catalogue'!A:O,2,0),VLOOKUP(TRIM(B233),'Logistic Catalogue'!A:C,3,0)))</f>
        <v/>
      </c>
      <c r="E233" s="118" t="str">
        <f t="shared" si="15"/>
        <v/>
      </c>
      <c r="F233" s="118" t="str">
        <f>IF(TRIM(B233)="","",IF(AND(D233="Stock",$B$6="HANOI"),VLOOKUP(TRIM(B233),'Logistic Catalogue'!$A:$G,7,0),IF(AND(D233="Stock",$B$6="HO CHI MINH"),VLOOKUP(TRIM(B233),'Logistic Catalogue'!$A:$E,5,0),IF($B$6="HANOI",VLOOKUP(TRIM(B233),'Logistic Catalogue'!$A:$G,7,0),VLOOKUP(TRIM(B233),'Logistic Catalogue'!$A:$E,5,0)))))</f>
        <v/>
      </c>
      <c r="G233" s="122" t="str">
        <f>IF(TRIM(B233)="","",(VLOOKUP(TRIM(B233),'Logistic Catalogue'!A:O,8,0)))</f>
        <v/>
      </c>
      <c r="H233" s="122" t="str">
        <f>IF(TRIM(B233)="","",(VLOOKUP(TRIM(B233),'Logistic Catalogue'!A:O,9,0)))</f>
        <v/>
      </c>
      <c r="I233" s="119" t="str">
        <f>IF(TRIM(B233)="","",IF($B$6="HO CHI MINH",IF(VLOOKUP(TRIM(B233),'Logistic Catalogue'!A:O,10,0)=0,"-",VLOOKUP(TRIM(B233),'Logistic Catalogue'!A:O,10,0)),IF($B$6="HANOI",IF(VLOOKUP(TRIM(B233),'Logistic Catalogue'!A:K,11,0)=0,"-",VLOOKUP(TRIM(B233),'Logistic Catalogue'!A:K,11,0)),"-")))</f>
        <v/>
      </c>
      <c r="J233" s="123" t="str">
        <f>IF(TRIM(B233)="","",VLOOKUP(TRIM(B233),'Logistic Catalogue'!A:O,13,0))</f>
        <v/>
      </c>
      <c r="K233" s="120" t="str">
        <f t="shared" si="16"/>
        <v/>
      </c>
      <c r="L233" s="124" t="str">
        <f t="shared" si="18"/>
        <v/>
      </c>
      <c r="M233" s="121" t="str">
        <f>IF(TRIM(B233)="","",IF(OR(VLOOKUP(TRIM(B233),'Logistic Catalogue'!A:R,18,0)=285,VLOOKUP(TRIM(B233),'Logistic Catalogue'!A:R,18,0)=286,VLOOKUP(TRIM(B233),'Logistic Catalogue'!A:S,19,0)&lt;&gt;"1000003"),"Confirmation of Country of Origin by SEVN",""))</f>
        <v/>
      </c>
      <c r="N233" s="136" t="str">
        <f>IF(TRIM(B233)="","",VLOOKUP(B233,'Logistic Catalogue'!A:N,14,0))</f>
        <v/>
      </c>
      <c r="O233" s="136" t="str">
        <f>IF(TRIM(B233)="","",VLOOKUP(B233,'Logistic Catalogue'!A:O,15,0))</f>
        <v/>
      </c>
      <c r="P233" s="136" t="str">
        <f>IF(TRIM(B233)="","",VLOOKUP(TRIM(B233),'Logistic Catalogue'!A:P,16,0))</f>
        <v/>
      </c>
      <c r="Q233" s="175" t="str">
        <f>IF(TRIM(B233)="","",VLOOKUP(B233,'Logistic Catalogue'!A:Q,17,0)*C233)</f>
        <v/>
      </c>
      <c r="S233" s="23" t="str">
        <f>IF(TRIM(B233)="","",IF($B$6="HO CHI MINH",VLOOKUP(TRIM(B233),'Logistic Catalogue'!A:D,4,FALSE),IF($B$6="HANOI",VLOOKUP(TRIM(B233),'Logistic Catalogue'!A:F,6,FALSE),"")))</f>
        <v/>
      </c>
      <c r="T233" s="23" t="str">
        <f t="shared" si="17"/>
        <v/>
      </c>
      <c r="U233" s="23">
        <f>IF(D233="Stock",VLOOKUP($L$6,Link!A:D,3,FALSE),VLOOKUP($L$6,Link!A:D,4,FALSE))</f>
        <v>1</v>
      </c>
      <c r="V233" s="65" t="str">
        <f>IF(TRIM(B233)="","",VLOOKUP(TRIM(B233),'Logistic Catalogue'!A:S,19,0))</f>
        <v/>
      </c>
    </row>
    <row r="234" spans="1:22" ht="13">
      <c r="A234" s="67">
        <v>219</v>
      </c>
      <c r="B234" s="11"/>
      <c r="C234" s="13"/>
      <c r="D234" s="118" t="str">
        <f>IF(TRIM(B234)="","",IF($B$6="HO CHI MINH",VLOOKUP(TRIM(B234),'Logistic Catalogue'!A:O,2,0),VLOOKUP(TRIM(B234),'Logistic Catalogue'!A:C,3,0)))</f>
        <v/>
      </c>
      <c r="E234" s="118" t="str">
        <f t="shared" si="15"/>
        <v/>
      </c>
      <c r="F234" s="118" t="str">
        <f>IF(TRIM(B234)="","",IF(AND(D234="Stock",$B$6="HANOI"),VLOOKUP(TRIM(B234),'Logistic Catalogue'!$A:$G,7,0),IF(AND(D234="Stock",$B$6="HO CHI MINH"),VLOOKUP(TRIM(B234),'Logistic Catalogue'!$A:$E,5,0),IF($B$6="HANOI",VLOOKUP(TRIM(B234),'Logistic Catalogue'!$A:$G,7,0),VLOOKUP(TRIM(B234),'Logistic Catalogue'!$A:$E,5,0)))))</f>
        <v/>
      </c>
      <c r="G234" s="122" t="str">
        <f>IF(TRIM(B234)="","",(VLOOKUP(TRIM(B234),'Logistic Catalogue'!A:O,8,0)))</f>
        <v/>
      </c>
      <c r="H234" s="122" t="str">
        <f>IF(TRIM(B234)="","",(VLOOKUP(TRIM(B234),'Logistic Catalogue'!A:O,9,0)))</f>
        <v/>
      </c>
      <c r="I234" s="119" t="str">
        <f>IF(TRIM(B234)="","",IF($B$6="HO CHI MINH",IF(VLOOKUP(TRIM(B234),'Logistic Catalogue'!A:O,10,0)=0,"-",VLOOKUP(TRIM(B234),'Logistic Catalogue'!A:O,10,0)),IF($B$6="HANOI",IF(VLOOKUP(TRIM(B234),'Logistic Catalogue'!A:K,11,0)=0,"-",VLOOKUP(TRIM(B234),'Logistic Catalogue'!A:K,11,0)),"-")))</f>
        <v/>
      </c>
      <c r="J234" s="123" t="str">
        <f>IF(TRIM(B234)="","",VLOOKUP(TRIM(B234),'Logistic Catalogue'!A:O,13,0))</f>
        <v/>
      </c>
      <c r="K234" s="120" t="str">
        <f t="shared" si="16"/>
        <v/>
      </c>
      <c r="L234" s="124" t="str">
        <f t="shared" si="18"/>
        <v/>
      </c>
      <c r="M234" s="121" t="str">
        <f>IF(TRIM(B234)="","",IF(OR(VLOOKUP(TRIM(B234),'Logistic Catalogue'!A:R,18,0)=285,VLOOKUP(TRIM(B234),'Logistic Catalogue'!A:R,18,0)=286,VLOOKUP(TRIM(B234),'Logistic Catalogue'!A:S,19,0)&lt;&gt;"1000003"),"Confirmation of Country of Origin by SEVN",""))</f>
        <v/>
      </c>
      <c r="N234" s="136" t="str">
        <f>IF(TRIM(B234)="","",VLOOKUP(B234,'Logistic Catalogue'!A:N,14,0))</f>
        <v/>
      </c>
      <c r="O234" s="136" t="str">
        <f>IF(TRIM(B234)="","",VLOOKUP(B234,'Logistic Catalogue'!A:O,15,0))</f>
        <v/>
      </c>
      <c r="P234" s="136" t="str">
        <f>IF(TRIM(B234)="","",VLOOKUP(TRIM(B234),'Logistic Catalogue'!A:P,16,0))</f>
        <v/>
      </c>
      <c r="Q234" s="175" t="str">
        <f>IF(TRIM(B234)="","",VLOOKUP(B234,'Logistic Catalogue'!A:Q,17,0)*C234)</f>
        <v/>
      </c>
      <c r="S234" s="23" t="str">
        <f>IF(TRIM(B234)="","",IF($B$6="HO CHI MINH",VLOOKUP(TRIM(B234),'Logistic Catalogue'!A:D,4,FALSE),IF($B$6="HANOI",VLOOKUP(TRIM(B234),'Logistic Catalogue'!A:F,6,FALSE),"")))</f>
        <v/>
      </c>
      <c r="T234" s="23" t="str">
        <f t="shared" si="17"/>
        <v/>
      </c>
      <c r="U234" s="23">
        <f>IF(D234="Stock",VLOOKUP($L$6,Link!A:D,3,FALSE),VLOOKUP($L$6,Link!A:D,4,FALSE))</f>
        <v>1</v>
      </c>
      <c r="V234" s="65" t="str">
        <f>IF(TRIM(B234)="","",VLOOKUP(TRIM(B234),'Logistic Catalogue'!A:S,19,0))</f>
        <v/>
      </c>
    </row>
    <row r="235" spans="1:22" ht="13">
      <c r="A235" s="139">
        <v>220</v>
      </c>
      <c r="B235" s="11"/>
      <c r="C235" s="13"/>
      <c r="D235" s="118" t="str">
        <f>IF(TRIM(B235)="","",IF($B$6="HO CHI MINH",VLOOKUP(TRIM(B235),'Logistic Catalogue'!A:O,2,0),VLOOKUP(TRIM(B235),'Logistic Catalogue'!A:C,3,0)))</f>
        <v/>
      </c>
      <c r="E235" s="118" t="str">
        <f t="shared" si="15"/>
        <v/>
      </c>
      <c r="F235" s="118" t="str">
        <f>IF(TRIM(B235)="","",IF(AND(D235="Stock",$B$6="HANOI"),VLOOKUP(TRIM(B235),'Logistic Catalogue'!$A:$G,7,0),IF(AND(D235="Stock",$B$6="HO CHI MINH"),VLOOKUP(TRIM(B235),'Logistic Catalogue'!$A:$E,5,0),IF($B$6="HANOI",VLOOKUP(TRIM(B235),'Logistic Catalogue'!$A:$G,7,0),VLOOKUP(TRIM(B235),'Logistic Catalogue'!$A:$E,5,0)))))</f>
        <v/>
      </c>
      <c r="G235" s="122" t="str">
        <f>IF(TRIM(B235)="","",(VLOOKUP(TRIM(B235),'Logistic Catalogue'!A:O,8,0)))</f>
        <v/>
      </c>
      <c r="H235" s="122" t="str">
        <f>IF(TRIM(B235)="","",(VLOOKUP(TRIM(B235),'Logistic Catalogue'!A:O,9,0)))</f>
        <v/>
      </c>
      <c r="I235" s="119" t="str">
        <f>IF(TRIM(B235)="","",IF($B$6="HO CHI MINH",IF(VLOOKUP(TRIM(B235),'Logistic Catalogue'!A:O,10,0)=0,"-",VLOOKUP(TRIM(B235),'Logistic Catalogue'!A:O,10,0)),IF($B$6="HANOI",IF(VLOOKUP(TRIM(B235),'Logistic Catalogue'!A:K,11,0)=0,"-",VLOOKUP(TRIM(B235),'Logistic Catalogue'!A:K,11,0)),"-")))</f>
        <v/>
      </c>
      <c r="J235" s="123" t="str">
        <f>IF(TRIM(B235)="","",VLOOKUP(TRIM(B235),'Logistic Catalogue'!A:O,13,0))</f>
        <v/>
      </c>
      <c r="K235" s="120" t="str">
        <f t="shared" si="16"/>
        <v/>
      </c>
      <c r="L235" s="124" t="str">
        <f t="shared" si="18"/>
        <v/>
      </c>
      <c r="M235" s="121" t="str">
        <f>IF(TRIM(B235)="","",IF(OR(VLOOKUP(TRIM(B235),'Logistic Catalogue'!A:R,18,0)=285,VLOOKUP(TRIM(B235),'Logistic Catalogue'!A:R,18,0)=286,VLOOKUP(TRIM(B235),'Logistic Catalogue'!A:S,19,0)&lt;&gt;"1000003"),"Confirmation of Country of Origin by SEVN",""))</f>
        <v/>
      </c>
      <c r="N235" s="136" t="str">
        <f>IF(TRIM(B235)="","",VLOOKUP(B235,'Logistic Catalogue'!A:N,14,0))</f>
        <v/>
      </c>
      <c r="O235" s="136" t="str">
        <f>IF(TRIM(B235)="","",VLOOKUP(B235,'Logistic Catalogue'!A:O,15,0))</f>
        <v/>
      </c>
      <c r="P235" s="136" t="str">
        <f>IF(TRIM(B235)="","",VLOOKUP(TRIM(B235),'Logistic Catalogue'!A:P,16,0))</f>
        <v/>
      </c>
      <c r="Q235" s="175" t="str">
        <f>IF(TRIM(B235)="","",VLOOKUP(B235,'Logistic Catalogue'!A:Q,17,0)*C235)</f>
        <v/>
      </c>
      <c r="S235" s="23" t="str">
        <f>IF(TRIM(B235)="","",IF($B$6="HO CHI MINH",VLOOKUP(TRIM(B235),'Logistic Catalogue'!A:D,4,FALSE),IF($B$6="HANOI",VLOOKUP(TRIM(B235),'Logistic Catalogue'!A:F,6,FALSE),"")))</f>
        <v/>
      </c>
      <c r="T235" s="23" t="str">
        <f t="shared" si="17"/>
        <v/>
      </c>
      <c r="U235" s="23">
        <f>IF(D235="Stock",VLOOKUP($L$6,Link!A:D,3,FALSE),VLOOKUP($L$6,Link!A:D,4,FALSE))</f>
        <v>1</v>
      </c>
      <c r="V235" s="65" t="str">
        <f>IF(TRIM(B235)="","",VLOOKUP(TRIM(B235),'Logistic Catalogue'!A:S,19,0))</f>
        <v/>
      </c>
    </row>
    <row r="236" spans="1:22" ht="13">
      <c r="A236" s="67">
        <v>221</v>
      </c>
      <c r="B236" s="11"/>
      <c r="C236" s="13"/>
      <c r="D236" s="118" t="str">
        <f>IF(TRIM(B236)="","",IF($B$6="HO CHI MINH",VLOOKUP(TRIM(B236),'Logistic Catalogue'!A:O,2,0),VLOOKUP(TRIM(B236),'Logistic Catalogue'!A:C,3,0)))</f>
        <v/>
      </c>
      <c r="E236" s="118" t="str">
        <f t="shared" si="15"/>
        <v/>
      </c>
      <c r="F236" s="118" t="str">
        <f>IF(TRIM(B236)="","",IF(AND(D236="Stock",$B$6="HANOI"),VLOOKUP(TRIM(B236),'Logistic Catalogue'!$A:$G,7,0),IF(AND(D236="Stock",$B$6="HO CHI MINH"),VLOOKUP(TRIM(B236),'Logistic Catalogue'!$A:$E,5,0),IF($B$6="HANOI",VLOOKUP(TRIM(B236),'Logistic Catalogue'!$A:$G,7,0),VLOOKUP(TRIM(B236),'Logistic Catalogue'!$A:$E,5,0)))))</f>
        <v/>
      </c>
      <c r="G236" s="122" t="str">
        <f>IF(TRIM(B236)="","",(VLOOKUP(TRIM(B236),'Logistic Catalogue'!A:O,8,0)))</f>
        <v/>
      </c>
      <c r="H236" s="122" t="str">
        <f>IF(TRIM(B236)="","",(VLOOKUP(TRIM(B236),'Logistic Catalogue'!A:O,9,0)))</f>
        <v/>
      </c>
      <c r="I236" s="119" t="str">
        <f>IF(TRIM(B236)="","",IF($B$6="HO CHI MINH",IF(VLOOKUP(TRIM(B236),'Logistic Catalogue'!A:O,10,0)=0,"-",VLOOKUP(TRIM(B236),'Logistic Catalogue'!A:O,10,0)),IF($B$6="HANOI",IF(VLOOKUP(TRIM(B236),'Logistic Catalogue'!A:K,11,0)=0,"-",VLOOKUP(TRIM(B236),'Logistic Catalogue'!A:K,11,0)),"-")))</f>
        <v/>
      </c>
      <c r="J236" s="123" t="str">
        <f>IF(TRIM(B236)="","",VLOOKUP(TRIM(B236),'Logistic Catalogue'!A:O,13,0))</f>
        <v/>
      </c>
      <c r="K236" s="120" t="str">
        <f t="shared" si="16"/>
        <v/>
      </c>
      <c r="L236" s="124" t="str">
        <f t="shared" si="18"/>
        <v/>
      </c>
      <c r="M236" s="121" t="str">
        <f>IF(TRIM(B236)="","",IF(OR(VLOOKUP(TRIM(B236),'Logistic Catalogue'!A:R,18,0)=285,VLOOKUP(TRIM(B236),'Logistic Catalogue'!A:R,18,0)=286,VLOOKUP(TRIM(B236),'Logistic Catalogue'!A:S,19,0)&lt;&gt;"1000003"),"Confirmation of Country of Origin by SEVN",""))</f>
        <v/>
      </c>
      <c r="N236" s="136" t="str">
        <f>IF(TRIM(B236)="","",VLOOKUP(B236,'Logistic Catalogue'!A:N,14,0))</f>
        <v/>
      </c>
      <c r="O236" s="136" t="str">
        <f>IF(TRIM(B236)="","",VLOOKUP(B236,'Logistic Catalogue'!A:O,15,0))</f>
        <v/>
      </c>
      <c r="P236" s="136" t="str">
        <f>IF(TRIM(B236)="","",VLOOKUP(TRIM(B236),'Logistic Catalogue'!A:P,16,0))</f>
        <v/>
      </c>
      <c r="Q236" s="175" t="str">
        <f>IF(TRIM(B236)="","",VLOOKUP(B236,'Logistic Catalogue'!A:Q,17,0)*C236)</f>
        <v/>
      </c>
      <c r="S236" s="23" t="str">
        <f>IF(TRIM(B236)="","",IF($B$6="HO CHI MINH",VLOOKUP(TRIM(B236),'Logistic Catalogue'!A:D,4,FALSE),IF($B$6="HANOI",VLOOKUP(TRIM(B236),'Logistic Catalogue'!A:F,6,FALSE),"")))</f>
        <v/>
      </c>
      <c r="T236" s="23" t="str">
        <f t="shared" si="17"/>
        <v/>
      </c>
      <c r="U236" s="23">
        <f>IF(D236="Stock",VLOOKUP($L$6,Link!A:D,3,FALSE),VLOOKUP($L$6,Link!A:D,4,FALSE))</f>
        <v>1</v>
      </c>
      <c r="V236" s="65" t="str">
        <f>IF(TRIM(B236)="","",VLOOKUP(TRIM(B236),'Logistic Catalogue'!A:S,19,0))</f>
        <v/>
      </c>
    </row>
    <row r="237" spans="1:22" ht="13">
      <c r="A237" s="139">
        <v>222</v>
      </c>
      <c r="B237" s="11"/>
      <c r="C237" s="13"/>
      <c r="D237" s="118" t="str">
        <f>IF(TRIM(B237)="","",IF($B$6="HO CHI MINH",VLOOKUP(TRIM(B237),'Logistic Catalogue'!A:O,2,0),VLOOKUP(TRIM(B237),'Logistic Catalogue'!A:C,3,0)))</f>
        <v/>
      </c>
      <c r="E237" s="118" t="str">
        <f t="shared" si="15"/>
        <v/>
      </c>
      <c r="F237" s="118" t="str">
        <f>IF(TRIM(B237)="","",IF(AND(D237="Stock",$B$6="HANOI"),VLOOKUP(TRIM(B237),'Logistic Catalogue'!$A:$G,7,0),IF(AND(D237="Stock",$B$6="HO CHI MINH"),VLOOKUP(TRIM(B237),'Logistic Catalogue'!$A:$E,5,0),IF($B$6="HANOI",VLOOKUP(TRIM(B237),'Logistic Catalogue'!$A:$G,7,0),VLOOKUP(TRIM(B237),'Logistic Catalogue'!$A:$E,5,0)))))</f>
        <v/>
      </c>
      <c r="G237" s="122" t="str">
        <f>IF(TRIM(B237)="","",(VLOOKUP(TRIM(B237),'Logistic Catalogue'!A:O,8,0)))</f>
        <v/>
      </c>
      <c r="H237" s="122" t="str">
        <f>IF(TRIM(B237)="","",(VLOOKUP(TRIM(B237),'Logistic Catalogue'!A:O,9,0)))</f>
        <v/>
      </c>
      <c r="I237" s="119" t="str">
        <f>IF(TRIM(B237)="","",IF($B$6="HO CHI MINH",IF(VLOOKUP(TRIM(B237),'Logistic Catalogue'!A:O,10,0)=0,"-",VLOOKUP(TRIM(B237),'Logistic Catalogue'!A:O,10,0)),IF($B$6="HANOI",IF(VLOOKUP(TRIM(B237),'Logistic Catalogue'!A:K,11,0)=0,"-",VLOOKUP(TRIM(B237),'Logistic Catalogue'!A:K,11,0)),"-")))</f>
        <v/>
      </c>
      <c r="J237" s="123" t="str">
        <f>IF(TRIM(B237)="","",VLOOKUP(TRIM(B237),'Logistic Catalogue'!A:O,13,0))</f>
        <v/>
      </c>
      <c r="K237" s="120" t="str">
        <f t="shared" si="16"/>
        <v/>
      </c>
      <c r="L237" s="124" t="str">
        <f t="shared" si="18"/>
        <v/>
      </c>
      <c r="M237" s="121" t="str">
        <f>IF(TRIM(B237)="","",IF(OR(VLOOKUP(TRIM(B237),'Logistic Catalogue'!A:R,18,0)=285,VLOOKUP(TRIM(B237),'Logistic Catalogue'!A:R,18,0)=286,VLOOKUP(TRIM(B237),'Logistic Catalogue'!A:S,19,0)&lt;&gt;"1000003"),"Confirmation of Country of Origin by SEVN",""))</f>
        <v/>
      </c>
      <c r="N237" s="136" t="str">
        <f>IF(TRIM(B237)="","",VLOOKUP(B237,'Logistic Catalogue'!A:N,14,0))</f>
        <v/>
      </c>
      <c r="O237" s="136" t="str">
        <f>IF(TRIM(B237)="","",VLOOKUP(B237,'Logistic Catalogue'!A:O,15,0))</f>
        <v/>
      </c>
      <c r="P237" s="136" t="str">
        <f>IF(TRIM(B237)="","",VLOOKUP(TRIM(B237),'Logistic Catalogue'!A:P,16,0))</f>
        <v/>
      </c>
      <c r="Q237" s="175" t="str">
        <f>IF(TRIM(B237)="","",VLOOKUP(B237,'Logistic Catalogue'!A:Q,17,0)*C237)</f>
        <v/>
      </c>
      <c r="S237" s="23" t="str">
        <f>IF(TRIM(B237)="","",IF($B$6="HO CHI MINH",VLOOKUP(TRIM(B237),'Logistic Catalogue'!A:D,4,FALSE),IF($B$6="HANOI",VLOOKUP(TRIM(B237),'Logistic Catalogue'!A:F,6,FALSE),"")))</f>
        <v/>
      </c>
      <c r="T237" s="23" t="str">
        <f t="shared" si="17"/>
        <v/>
      </c>
      <c r="U237" s="23">
        <f>IF(D237="Stock",VLOOKUP($L$6,Link!A:D,3,FALSE),VLOOKUP($L$6,Link!A:D,4,FALSE))</f>
        <v>1</v>
      </c>
      <c r="V237" s="65" t="str">
        <f>IF(TRIM(B237)="","",VLOOKUP(TRIM(B237),'Logistic Catalogue'!A:S,19,0))</f>
        <v/>
      </c>
    </row>
    <row r="238" spans="1:22" ht="13">
      <c r="A238" s="67">
        <v>223</v>
      </c>
      <c r="B238" s="11"/>
      <c r="C238" s="13"/>
      <c r="D238" s="118" t="str">
        <f>IF(TRIM(B238)="","",IF($B$6="HO CHI MINH",VLOOKUP(TRIM(B238),'Logistic Catalogue'!A:O,2,0),VLOOKUP(TRIM(B238),'Logistic Catalogue'!A:C,3,0)))</f>
        <v/>
      </c>
      <c r="E238" s="118" t="str">
        <f t="shared" si="15"/>
        <v/>
      </c>
      <c r="F238" s="118" t="str">
        <f>IF(TRIM(B238)="","",IF(AND(D238="Stock",$B$6="HANOI"),VLOOKUP(TRIM(B238),'Logistic Catalogue'!$A:$G,7,0),IF(AND(D238="Stock",$B$6="HO CHI MINH"),VLOOKUP(TRIM(B238),'Logistic Catalogue'!$A:$E,5,0),IF($B$6="HANOI",VLOOKUP(TRIM(B238),'Logistic Catalogue'!$A:$G,7,0),VLOOKUP(TRIM(B238),'Logistic Catalogue'!$A:$E,5,0)))))</f>
        <v/>
      </c>
      <c r="G238" s="122" t="str">
        <f>IF(TRIM(B238)="","",(VLOOKUP(TRIM(B238),'Logistic Catalogue'!A:O,8,0)))</f>
        <v/>
      </c>
      <c r="H238" s="122" t="str">
        <f>IF(TRIM(B238)="","",(VLOOKUP(TRIM(B238),'Logistic Catalogue'!A:O,9,0)))</f>
        <v/>
      </c>
      <c r="I238" s="119" t="str">
        <f>IF(TRIM(B238)="","",IF($B$6="HO CHI MINH",IF(VLOOKUP(TRIM(B238),'Logistic Catalogue'!A:O,10,0)=0,"-",VLOOKUP(TRIM(B238),'Logistic Catalogue'!A:O,10,0)),IF($B$6="HANOI",IF(VLOOKUP(TRIM(B238),'Logistic Catalogue'!A:K,11,0)=0,"-",VLOOKUP(TRIM(B238),'Logistic Catalogue'!A:K,11,0)),"-")))</f>
        <v/>
      </c>
      <c r="J238" s="123" t="str">
        <f>IF(TRIM(B238)="","",VLOOKUP(TRIM(B238),'Logistic Catalogue'!A:O,13,0))</f>
        <v/>
      </c>
      <c r="K238" s="120" t="str">
        <f t="shared" si="16"/>
        <v/>
      </c>
      <c r="L238" s="124" t="str">
        <f t="shared" si="18"/>
        <v/>
      </c>
      <c r="M238" s="121" t="str">
        <f>IF(TRIM(B238)="","",IF(OR(VLOOKUP(TRIM(B238),'Logistic Catalogue'!A:R,18,0)=285,VLOOKUP(TRIM(B238),'Logistic Catalogue'!A:R,18,0)=286,VLOOKUP(TRIM(B238),'Logistic Catalogue'!A:S,19,0)&lt;&gt;"1000003"),"Confirmation of Country of Origin by SEVN",""))</f>
        <v/>
      </c>
      <c r="N238" s="136" t="str">
        <f>IF(TRIM(B238)="","",VLOOKUP(B238,'Logistic Catalogue'!A:N,14,0))</f>
        <v/>
      </c>
      <c r="O238" s="136" t="str">
        <f>IF(TRIM(B238)="","",VLOOKUP(B238,'Logistic Catalogue'!A:O,15,0))</f>
        <v/>
      </c>
      <c r="P238" s="136" t="str">
        <f>IF(TRIM(B238)="","",VLOOKUP(TRIM(B238),'Logistic Catalogue'!A:P,16,0))</f>
        <v/>
      </c>
      <c r="Q238" s="175" t="str">
        <f>IF(TRIM(B238)="","",VLOOKUP(B238,'Logistic Catalogue'!A:Q,17,0)*C238)</f>
        <v/>
      </c>
      <c r="S238" s="23" t="str">
        <f>IF(TRIM(B238)="","",IF($B$6="HO CHI MINH",VLOOKUP(TRIM(B238),'Logistic Catalogue'!A:D,4,FALSE),IF($B$6="HANOI",VLOOKUP(TRIM(B238),'Logistic Catalogue'!A:F,6,FALSE),"")))</f>
        <v/>
      </c>
      <c r="T238" s="23" t="str">
        <f t="shared" si="17"/>
        <v/>
      </c>
      <c r="U238" s="23">
        <f>IF(D238="Stock",VLOOKUP($L$6,Link!A:D,3,FALSE),VLOOKUP($L$6,Link!A:D,4,FALSE))</f>
        <v>1</v>
      </c>
      <c r="V238" s="65" t="str">
        <f>IF(TRIM(B238)="","",VLOOKUP(TRIM(B238),'Logistic Catalogue'!A:S,19,0))</f>
        <v/>
      </c>
    </row>
    <row r="239" spans="1:22" ht="13">
      <c r="A239" s="139">
        <v>224</v>
      </c>
      <c r="B239" s="11"/>
      <c r="C239" s="13"/>
      <c r="D239" s="118" t="str">
        <f>IF(TRIM(B239)="","",IF($B$6="HO CHI MINH",VLOOKUP(TRIM(B239),'Logistic Catalogue'!A:O,2,0),VLOOKUP(TRIM(B239),'Logistic Catalogue'!A:C,3,0)))</f>
        <v/>
      </c>
      <c r="E239" s="118" t="str">
        <f t="shared" si="15"/>
        <v/>
      </c>
      <c r="F239" s="118" t="str">
        <f>IF(TRIM(B239)="","",IF(AND(D239="Stock",$B$6="HANOI"),VLOOKUP(TRIM(B239),'Logistic Catalogue'!$A:$G,7,0),IF(AND(D239="Stock",$B$6="HO CHI MINH"),VLOOKUP(TRIM(B239),'Logistic Catalogue'!$A:$E,5,0),IF($B$6="HANOI",VLOOKUP(TRIM(B239),'Logistic Catalogue'!$A:$G,7,0),VLOOKUP(TRIM(B239),'Logistic Catalogue'!$A:$E,5,0)))))</f>
        <v/>
      </c>
      <c r="G239" s="122" t="str">
        <f>IF(TRIM(B239)="","",(VLOOKUP(TRIM(B239),'Logistic Catalogue'!A:O,8,0)))</f>
        <v/>
      </c>
      <c r="H239" s="122" t="str">
        <f>IF(TRIM(B239)="","",(VLOOKUP(TRIM(B239),'Logistic Catalogue'!A:O,9,0)))</f>
        <v/>
      </c>
      <c r="I239" s="119" t="str">
        <f>IF(TRIM(B239)="","",IF($B$6="HO CHI MINH",IF(VLOOKUP(TRIM(B239),'Logistic Catalogue'!A:O,10,0)=0,"-",VLOOKUP(TRIM(B239),'Logistic Catalogue'!A:O,10,0)),IF($B$6="HANOI",IF(VLOOKUP(TRIM(B239),'Logistic Catalogue'!A:K,11,0)=0,"-",VLOOKUP(TRIM(B239),'Logistic Catalogue'!A:K,11,0)),"-")))</f>
        <v/>
      </c>
      <c r="J239" s="123" t="str">
        <f>IF(TRIM(B239)="","",VLOOKUP(TRIM(B239),'Logistic Catalogue'!A:O,13,0))</f>
        <v/>
      </c>
      <c r="K239" s="120" t="str">
        <f t="shared" si="16"/>
        <v/>
      </c>
      <c r="L239" s="124" t="str">
        <f t="shared" si="18"/>
        <v/>
      </c>
      <c r="M239" s="121" t="str">
        <f>IF(TRIM(B239)="","",IF(OR(VLOOKUP(TRIM(B239),'Logistic Catalogue'!A:R,18,0)=285,VLOOKUP(TRIM(B239),'Logistic Catalogue'!A:R,18,0)=286,VLOOKUP(TRIM(B239),'Logistic Catalogue'!A:S,19,0)&lt;&gt;"1000003"),"Confirmation of Country of Origin by SEVN",""))</f>
        <v/>
      </c>
      <c r="N239" s="136" t="str">
        <f>IF(TRIM(B239)="","",VLOOKUP(B239,'Logistic Catalogue'!A:N,14,0))</f>
        <v/>
      </c>
      <c r="O239" s="136" t="str">
        <f>IF(TRIM(B239)="","",VLOOKUP(B239,'Logistic Catalogue'!A:O,15,0))</f>
        <v/>
      </c>
      <c r="P239" s="136" t="str">
        <f>IF(TRIM(B239)="","",VLOOKUP(TRIM(B239),'Logistic Catalogue'!A:P,16,0))</f>
        <v/>
      </c>
      <c r="Q239" s="175" t="str">
        <f>IF(TRIM(B239)="","",VLOOKUP(B239,'Logistic Catalogue'!A:Q,17,0)*C239)</f>
        <v/>
      </c>
      <c r="S239" s="23" t="str">
        <f>IF(TRIM(B239)="","",IF($B$6="HO CHI MINH",VLOOKUP(TRIM(B239),'Logistic Catalogue'!A:D,4,FALSE),IF($B$6="HANOI",VLOOKUP(TRIM(B239),'Logistic Catalogue'!A:F,6,FALSE),"")))</f>
        <v/>
      </c>
      <c r="T239" s="23" t="str">
        <f t="shared" si="17"/>
        <v/>
      </c>
      <c r="U239" s="23">
        <f>IF(D239="Stock",VLOOKUP($L$6,Link!A:D,3,FALSE),VLOOKUP($L$6,Link!A:D,4,FALSE))</f>
        <v>1</v>
      </c>
      <c r="V239" s="65" t="str">
        <f>IF(TRIM(B239)="","",VLOOKUP(TRIM(B239),'Logistic Catalogue'!A:S,19,0))</f>
        <v/>
      </c>
    </row>
    <row r="240" spans="1:22" ht="13">
      <c r="A240" s="67">
        <v>225</v>
      </c>
      <c r="B240" s="11"/>
      <c r="C240" s="13"/>
      <c r="D240" s="118" t="str">
        <f>IF(TRIM(B240)="","",IF($B$6="HO CHI MINH",VLOOKUP(TRIM(B240),'Logistic Catalogue'!A:O,2,0),VLOOKUP(TRIM(B240),'Logistic Catalogue'!A:C,3,0)))</f>
        <v/>
      </c>
      <c r="E240" s="118" t="str">
        <f t="shared" si="15"/>
        <v/>
      </c>
      <c r="F240" s="118" t="str">
        <f>IF(TRIM(B240)="","",IF(AND(D240="Stock",$B$6="HANOI"),VLOOKUP(TRIM(B240),'Logistic Catalogue'!$A:$G,7,0),IF(AND(D240="Stock",$B$6="HO CHI MINH"),VLOOKUP(TRIM(B240),'Logistic Catalogue'!$A:$E,5,0),IF($B$6="HANOI",VLOOKUP(TRIM(B240),'Logistic Catalogue'!$A:$G,7,0),VLOOKUP(TRIM(B240),'Logistic Catalogue'!$A:$E,5,0)))))</f>
        <v/>
      </c>
      <c r="G240" s="122" t="str">
        <f>IF(TRIM(B240)="","",(VLOOKUP(TRIM(B240),'Logistic Catalogue'!A:O,8,0)))</f>
        <v/>
      </c>
      <c r="H240" s="122" t="str">
        <f>IF(TRIM(B240)="","",(VLOOKUP(TRIM(B240),'Logistic Catalogue'!A:O,9,0)))</f>
        <v/>
      </c>
      <c r="I240" s="119" t="str">
        <f>IF(TRIM(B240)="","",IF($B$6="HO CHI MINH",IF(VLOOKUP(TRIM(B240),'Logistic Catalogue'!A:O,10,0)=0,"-",VLOOKUP(TRIM(B240),'Logistic Catalogue'!A:O,10,0)),IF($B$6="HANOI",IF(VLOOKUP(TRIM(B240),'Logistic Catalogue'!A:K,11,0)=0,"-",VLOOKUP(TRIM(B240),'Logistic Catalogue'!A:K,11,0)),"-")))</f>
        <v/>
      </c>
      <c r="J240" s="123" t="str">
        <f>IF(TRIM(B240)="","",VLOOKUP(TRIM(B240),'Logistic Catalogue'!A:O,13,0))</f>
        <v/>
      </c>
      <c r="K240" s="120" t="str">
        <f t="shared" si="16"/>
        <v/>
      </c>
      <c r="L240" s="124" t="str">
        <f t="shared" si="18"/>
        <v/>
      </c>
      <c r="M240" s="121" t="str">
        <f>IF(TRIM(B240)="","",IF(OR(VLOOKUP(TRIM(B240),'Logistic Catalogue'!A:R,18,0)=285,VLOOKUP(TRIM(B240),'Logistic Catalogue'!A:R,18,0)=286,VLOOKUP(TRIM(B240),'Logistic Catalogue'!A:S,19,0)&lt;&gt;"1000003"),"Confirmation of Country of Origin by SEVN",""))</f>
        <v/>
      </c>
      <c r="N240" s="136" t="str">
        <f>IF(TRIM(B240)="","",VLOOKUP(B240,'Logistic Catalogue'!A:N,14,0))</f>
        <v/>
      </c>
      <c r="O240" s="136" t="str">
        <f>IF(TRIM(B240)="","",VLOOKUP(B240,'Logistic Catalogue'!A:O,15,0))</f>
        <v/>
      </c>
      <c r="P240" s="136" t="str">
        <f>IF(TRIM(B240)="","",VLOOKUP(TRIM(B240),'Logistic Catalogue'!A:P,16,0))</f>
        <v/>
      </c>
      <c r="Q240" s="175" t="str">
        <f>IF(TRIM(B240)="","",VLOOKUP(B240,'Logistic Catalogue'!A:Q,17,0)*C240)</f>
        <v/>
      </c>
      <c r="S240" s="23" t="str">
        <f>IF(TRIM(B240)="","",IF($B$6="HO CHI MINH",VLOOKUP(TRIM(B240),'Logistic Catalogue'!A:D,4,FALSE),IF($B$6="HANOI",VLOOKUP(TRIM(B240),'Logistic Catalogue'!A:F,6,FALSE),"")))</f>
        <v/>
      </c>
      <c r="T240" s="23" t="str">
        <f t="shared" si="17"/>
        <v/>
      </c>
      <c r="U240" s="23">
        <f>IF(D240="Stock",VLOOKUP($L$6,Link!A:D,3,FALSE),VLOOKUP($L$6,Link!A:D,4,FALSE))</f>
        <v>1</v>
      </c>
      <c r="V240" s="65" t="str">
        <f>IF(TRIM(B240)="","",VLOOKUP(TRIM(B240),'Logistic Catalogue'!A:S,19,0))</f>
        <v/>
      </c>
    </row>
    <row r="241" spans="1:22" ht="13">
      <c r="A241" s="139">
        <v>226</v>
      </c>
      <c r="B241" s="11"/>
      <c r="C241" s="13"/>
      <c r="D241" s="118" t="str">
        <f>IF(TRIM(B241)="","",IF($B$6="HO CHI MINH",VLOOKUP(TRIM(B241),'Logistic Catalogue'!A:O,2,0),VLOOKUP(TRIM(B241),'Logistic Catalogue'!A:C,3,0)))</f>
        <v/>
      </c>
      <c r="E241" s="118" t="str">
        <f t="shared" si="15"/>
        <v/>
      </c>
      <c r="F241" s="118" t="str">
        <f>IF(TRIM(B241)="","",IF(AND(D241="Stock",$B$6="HANOI"),VLOOKUP(TRIM(B241),'Logistic Catalogue'!$A:$G,7,0),IF(AND(D241="Stock",$B$6="HO CHI MINH"),VLOOKUP(TRIM(B241),'Logistic Catalogue'!$A:$E,5,0),IF($B$6="HANOI",VLOOKUP(TRIM(B241),'Logistic Catalogue'!$A:$G,7,0),VLOOKUP(TRIM(B241),'Logistic Catalogue'!$A:$E,5,0)))))</f>
        <v/>
      </c>
      <c r="G241" s="122" t="str">
        <f>IF(TRIM(B241)="","",(VLOOKUP(TRIM(B241),'Logistic Catalogue'!A:O,8,0)))</f>
        <v/>
      </c>
      <c r="H241" s="122" t="str">
        <f>IF(TRIM(B241)="","",(VLOOKUP(TRIM(B241),'Logistic Catalogue'!A:O,9,0)))</f>
        <v/>
      </c>
      <c r="I241" s="119" t="str">
        <f>IF(TRIM(B241)="","",IF($B$6="HO CHI MINH",IF(VLOOKUP(TRIM(B241),'Logistic Catalogue'!A:O,10,0)=0,"-",VLOOKUP(TRIM(B241),'Logistic Catalogue'!A:O,10,0)),IF($B$6="HANOI",IF(VLOOKUP(TRIM(B241),'Logistic Catalogue'!A:K,11,0)=0,"-",VLOOKUP(TRIM(B241),'Logistic Catalogue'!A:K,11,0)),"-")))</f>
        <v/>
      </c>
      <c r="J241" s="123" t="str">
        <f>IF(TRIM(B241)="","",VLOOKUP(TRIM(B241),'Logistic Catalogue'!A:O,13,0))</f>
        <v/>
      </c>
      <c r="K241" s="120" t="str">
        <f t="shared" si="16"/>
        <v/>
      </c>
      <c r="L241" s="124" t="str">
        <f t="shared" si="18"/>
        <v/>
      </c>
      <c r="M241" s="121" t="str">
        <f>IF(TRIM(B241)="","",IF(OR(VLOOKUP(TRIM(B241),'Logistic Catalogue'!A:R,18,0)=285,VLOOKUP(TRIM(B241),'Logistic Catalogue'!A:R,18,0)=286,VLOOKUP(TRIM(B241),'Logistic Catalogue'!A:S,19,0)&lt;&gt;"1000003"),"Confirmation of Country of Origin by SEVN",""))</f>
        <v/>
      </c>
      <c r="N241" s="136" t="str">
        <f>IF(TRIM(B241)="","",VLOOKUP(B241,'Logistic Catalogue'!A:N,14,0))</f>
        <v/>
      </c>
      <c r="O241" s="136" t="str">
        <f>IF(TRIM(B241)="","",VLOOKUP(B241,'Logistic Catalogue'!A:O,15,0))</f>
        <v/>
      </c>
      <c r="P241" s="136" t="str">
        <f>IF(TRIM(B241)="","",VLOOKUP(TRIM(B241),'Logistic Catalogue'!A:P,16,0))</f>
        <v/>
      </c>
      <c r="Q241" s="175" t="str">
        <f>IF(TRIM(B241)="","",VLOOKUP(B241,'Logistic Catalogue'!A:Q,17,0)*C241)</f>
        <v/>
      </c>
      <c r="S241" s="23" t="str">
        <f>IF(TRIM(B241)="","",IF($B$6="HO CHI MINH",VLOOKUP(TRIM(B241),'Logistic Catalogue'!A:D,4,FALSE),IF($B$6="HANOI",VLOOKUP(TRIM(B241),'Logistic Catalogue'!A:F,6,FALSE),"")))</f>
        <v/>
      </c>
      <c r="T241" s="23" t="str">
        <f t="shared" si="17"/>
        <v/>
      </c>
      <c r="U241" s="23">
        <f>IF(D241="Stock",VLOOKUP($L$6,Link!A:D,3,FALSE),VLOOKUP($L$6,Link!A:D,4,FALSE))</f>
        <v>1</v>
      </c>
      <c r="V241" s="65" t="str">
        <f>IF(TRIM(B241)="","",VLOOKUP(TRIM(B241),'Logistic Catalogue'!A:S,19,0))</f>
        <v/>
      </c>
    </row>
    <row r="242" spans="1:22" ht="13">
      <c r="A242" s="67">
        <v>227</v>
      </c>
      <c r="B242" s="11"/>
      <c r="C242" s="13"/>
      <c r="D242" s="118" t="str">
        <f>IF(TRIM(B242)="","",IF($B$6="HO CHI MINH",VLOOKUP(TRIM(B242),'Logistic Catalogue'!A:O,2,0),VLOOKUP(TRIM(B242),'Logistic Catalogue'!A:C,3,0)))</f>
        <v/>
      </c>
      <c r="E242" s="118" t="str">
        <f t="shared" si="15"/>
        <v/>
      </c>
      <c r="F242" s="118" t="str">
        <f>IF(TRIM(B242)="","",IF(AND(D242="Stock",$B$6="HANOI"),VLOOKUP(TRIM(B242),'Logistic Catalogue'!$A:$G,7,0),IF(AND(D242="Stock",$B$6="HO CHI MINH"),VLOOKUP(TRIM(B242),'Logistic Catalogue'!$A:$E,5,0),IF($B$6="HANOI",VLOOKUP(TRIM(B242),'Logistic Catalogue'!$A:$G,7,0),VLOOKUP(TRIM(B242),'Logistic Catalogue'!$A:$E,5,0)))))</f>
        <v/>
      </c>
      <c r="G242" s="122" t="str">
        <f>IF(TRIM(B242)="","",(VLOOKUP(TRIM(B242),'Logistic Catalogue'!A:O,8,0)))</f>
        <v/>
      </c>
      <c r="H242" s="122" t="str">
        <f>IF(TRIM(B242)="","",(VLOOKUP(TRIM(B242),'Logistic Catalogue'!A:O,9,0)))</f>
        <v/>
      </c>
      <c r="I242" s="119" t="str">
        <f>IF(TRIM(B242)="","",IF($B$6="HO CHI MINH",IF(VLOOKUP(TRIM(B242),'Logistic Catalogue'!A:O,10,0)=0,"-",VLOOKUP(TRIM(B242),'Logistic Catalogue'!A:O,10,0)),IF($B$6="HANOI",IF(VLOOKUP(TRIM(B242),'Logistic Catalogue'!A:K,11,0)=0,"-",VLOOKUP(TRIM(B242),'Logistic Catalogue'!A:K,11,0)),"-")))</f>
        <v/>
      </c>
      <c r="J242" s="123" t="str">
        <f>IF(TRIM(B242)="","",VLOOKUP(TRIM(B242),'Logistic Catalogue'!A:O,13,0))</f>
        <v/>
      </c>
      <c r="K242" s="120" t="str">
        <f t="shared" si="16"/>
        <v/>
      </c>
      <c r="L242" s="124" t="str">
        <f t="shared" ref="L242:L273" si="19">IF(K242="OK","",IF(K242="below MOQ","order quantity cannot be smaller than MOQ",IF(K242="lot size","order quantity must be a multiple of lot size",IF(K242="above LOQ","Large Order Quantity may result in longer lead time",IF(K242="duplicate","you have placed order for the same product more than once","")))))</f>
        <v/>
      </c>
      <c r="M242" s="121" t="str">
        <f>IF(TRIM(B242)="","",IF(OR(VLOOKUP(TRIM(B242),'Logistic Catalogue'!A:R,18,0)=285,VLOOKUP(TRIM(B242),'Logistic Catalogue'!A:R,18,0)=286,VLOOKUP(TRIM(B242),'Logistic Catalogue'!A:S,19,0)&lt;&gt;"1000003"),"Confirmation of Country of Origin by SEVN",""))</f>
        <v/>
      </c>
      <c r="N242" s="136" t="str">
        <f>IF(TRIM(B242)="","",VLOOKUP(B242,'Logistic Catalogue'!A:N,14,0))</f>
        <v/>
      </c>
      <c r="O242" s="136" t="str">
        <f>IF(TRIM(B242)="","",VLOOKUP(B242,'Logistic Catalogue'!A:O,15,0))</f>
        <v/>
      </c>
      <c r="P242" s="136" t="str">
        <f>IF(TRIM(B242)="","",VLOOKUP(TRIM(B242),'Logistic Catalogue'!A:P,16,0))</f>
        <v/>
      </c>
      <c r="Q242" s="175" t="str">
        <f>IF(TRIM(B242)="","",VLOOKUP(B242,'Logistic Catalogue'!A:Q,17,0)*C242)</f>
        <v/>
      </c>
      <c r="S242" s="23" t="str">
        <f>IF(TRIM(B242)="","",IF($B$6="HO CHI MINH",VLOOKUP(TRIM(B242),'Logistic Catalogue'!A:D,4,FALSE),IF($B$6="HANOI",VLOOKUP(TRIM(B242),'Logistic Catalogue'!A:F,6,FALSE),"")))</f>
        <v/>
      </c>
      <c r="T242" s="23" t="str">
        <f t="shared" si="17"/>
        <v/>
      </c>
      <c r="U242" s="23">
        <f>IF(D242="Stock",VLOOKUP($L$6,Link!A:D,3,FALSE),VLOOKUP($L$6,Link!A:D,4,FALSE))</f>
        <v>1</v>
      </c>
      <c r="V242" s="65" t="str">
        <f>IF(TRIM(B242)="","",VLOOKUP(TRIM(B242),'Logistic Catalogue'!A:S,19,0))</f>
        <v/>
      </c>
    </row>
    <row r="243" spans="1:22" ht="13">
      <c r="A243" s="139">
        <v>228</v>
      </c>
      <c r="B243" s="11"/>
      <c r="C243" s="13"/>
      <c r="D243" s="118" t="str">
        <f>IF(TRIM(B243)="","",IF($B$6="HO CHI MINH",VLOOKUP(TRIM(B243),'Logistic Catalogue'!A:O,2,0),VLOOKUP(TRIM(B243),'Logistic Catalogue'!A:C,3,0)))</f>
        <v/>
      </c>
      <c r="E243" s="118" t="str">
        <f t="shared" si="15"/>
        <v/>
      </c>
      <c r="F243" s="118" t="str">
        <f>IF(TRIM(B243)="","",IF(AND(D243="Stock",$B$6="HANOI"),VLOOKUP(TRIM(B243),'Logistic Catalogue'!$A:$G,7,0),IF(AND(D243="Stock",$B$6="HO CHI MINH"),VLOOKUP(TRIM(B243),'Logistic Catalogue'!$A:$E,5,0),IF($B$6="HANOI",VLOOKUP(TRIM(B243),'Logistic Catalogue'!$A:$G,7,0),VLOOKUP(TRIM(B243),'Logistic Catalogue'!$A:$E,5,0)))))</f>
        <v/>
      </c>
      <c r="G243" s="122" t="str">
        <f>IF(TRIM(B243)="","",(VLOOKUP(TRIM(B243),'Logistic Catalogue'!A:O,8,0)))</f>
        <v/>
      </c>
      <c r="H243" s="122" t="str">
        <f>IF(TRIM(B243)="","",(VLOOKUP(TRIM(B243),'Logistic Catalogue'!A:O,9,0)))</f>
        <v/>
      </c>
      <c r="I243" s="119" t="str">
        <f>IF(TRIM(B243)="","",IF($B$6="HO CHI MINH",IF(VLOOKUP(TRIM(B243),'Logistic Catalogue'!A:O,10,0)=0,"-",VLOOKUP(TRIM(B243),'Logistic Catalogue'!A:O,10,0)),IF($B$6="HANOI",IF(VLOOKUP(TRIM(B243),'Logistic Catalogue'!A:K,11,0)=0,"-",VLOOKUP(TRIM(B243),'Logistic Catalogue'!A:K,11,0)),"-")))</f>
        <v/>
      </c>
      <c r="J243" s="123" t="str">
        <f>IF(TRIM(B243)="","",VLOOKUP(TRIM(B243),'Logistic Catalogue'!A:O,13,0))</f>
        <v/>
      </c>
      <c r="K243" s="120" t="str">
        <f t="shared" si="16"/>
        <v/>
      </c>
      <c r="L243" s="124" t="str">
        <f t="shared" si="19"/>
        <v/>
      </c>
      <c r="M243" s="121" t="str">
        <f>IF(TRIM(B243)="","",IF(OR(VLOOKUP(TRIM(B243),'Logistic Catalogue'!A:R,18,0)=285,VLOOKUP(TRIM(B243),'Logistic Catalogue'!A:R,18,0)=286,VLOOKUP(TRIM(B243),'Logistic Catalogue'!A:S,19,0)&lt;&gt;"1000003"),"Confirmation of Country of Origin by SEVN",""))</f>
        <v/>
      </c>
      <c r="N243" s="136" t="str">
        <f>IF(TRIM(B243)="","",VLOOKUP(B243,'Logistic Catalogue'!A:N,14,0))</f>
        <v/>
      </c>
      <c r="O243" s="136" t="str">
        <f>IF(TRIM(B243)="","",VLOOKUP(B243,'Logistic Catalogue'!A:O,15,0))</f>
        <v/>
      </c>
      <c r="P243" s="136" t="str">
        <f>IF(TRIM(B243)="","",VLOOKUP(TRIM(B243),'Logistic Catalogue'!A:P,16,0))</f>
        <v/>
      </c>
      <c r="Q243" s="175" t="str">
        <f>IF(TRIM(B243)="","",VLOOKUP(B243,'Logistic Catalogue'!A:Q,17,0)*C243)</f>
        <v/>
      </c>
      <c r="S243" s="23" t="str">
        <f>IF(TRIM(B243)="","",IF($B$6="HO CHI MINH",VLOOKUP(TRIM(B243),'Logistic Catalogue'!A:D,4,FALSE),IF($B$6="HANOI",VLOOKUP(TRIM(B243),'Logistic Catalogue'!A:F,6,FALSE),"")))</f>
        <v/>
      </c>
      <c r="T243" s="23" t="str">
        <f t="shared" si="17"/>
        <v/>
      </c>
      <c r="U243" s="23">
        <f>IF(D243="Stock",VLOOKUP($L$6,Link!A:D,3,FALSE),VLOOKUP($L$6,Link!A:D,4,FALSE))</f>
        <v>1</v>
      </c>
      <c r="V243" s="65" t="str">
        <f>IF(TRIM(B243)="","",VLOOKUP(TRIM(B243),'Logistic Catalogue'!A:S,19,0))</f>
        <v/>
      </c>
    </row>
    <row r="244" spans="1:22" ht="13">
      <c r="A244" s="67">
        <v>229</v>
      </c>
      <c r="B244" s="11"/>
      <c r="C244" s="13"/>
      <c r="D244" s="118" t="str">
        <f>IF(TRIM(B244)="","",IF($B$6="HO CHI MINH",VLOOKUP(TRIM(B244),'Logistic Catalogue'!A:O,2,0),VLOOKUP(TRIM(B244),'Logistic Catalogue'!A:C,3,0)))</f>
        <v/>
      </c>
      <c r="E244" s="118" t="str">
        <f t="shared" si="15"/>
        <v/>
      </c>
      <c r="F244" s="118" t="str">
        <f>IF(TRIM(B244)="","",IF(AND(D244="Stock",$B$6="HANOI"),VLOOKUP(TRIM(B244),'Logistic Catalogue'!$A:$G,7,0),IF(AND(D244="Stock",$B$6="HO CHI MINH"),VLOOKUP(TRIM(B244),'Logistic Catalogue'!$A:$E,5,0),IF($B$6="HANOI",VLOOKUP(TRIM(B244),'Logistic Catalogue'!$A:$G,7,0),VLOOKUP(TRIM(B244),'Logistic Catalogue'!$A:$E,5,0)))))</f>
        <v/>
      </c>
      <c r="G244" s="122" t="str">
        <f>IF(TRIM(B244)="","",(VLOOKUP(TRIM(B244),'Logistic Catalogue'!A:O,8,0)))</f>
        <v/>
      </c>
      <c r="H244" s="122" t="str">
        <f>IF(TRIM(B244)="","",(VLOOKUP(TRIM(B244),'Logistic Catalogue'!A:O,9,0)))</f>
        <v/>
      </c>
      <c r="I244" s="119" t="str">
        <f>IF(TRIM(B244)="","",IF($B$6="HO CHI MINH",IF(VLOOKUP(TRIM(B244),'Logistic Catalogue'!A:O,10,0)=0,"-",VLOOKUP(TRIM(B244),'Logistic Catalogue'!A:O,10,0)),IF($B$6="HANOI",IF(VLOOKUP(TRIM(B244),'Logistic Catalogue'!A:K,11,0)=0,"-",VLOOKUP(TRIM(B244),'Logistic Catalogue'!A:K,11,0)),"-")))</f>
        <v/>
      </c>
      <c r="J244" s="123" t="str">
        <f>IF(TRIM(B244)="","",VLOOKUP(TRIM(B244),'Logistic Catalogue'!A:O,13,0))</f>
        <v/>
      </c>
      <c r="K244" s="120" t="str">
        <f t="shared" si="16"/>
        <v/>
      </c>
      <c r="L244" s="124" t="str">
        <f t="shared" si="19"/>
        <v/>
      </c>
      <c r="M244" s="121" t="str">
        <f>IF(TRIM(B244)="","",IF(OR(VLOOKUP(TRIM(B244),'Logistic Catalogue'!A:R,18,0)=285,VLOOKUP(TRIM(B244),'Logistic Catalogue'!A:R,18,0)=286,VLOOKUP(TRIM(B244),'Logistic Catalogue'!A:S,19,0)&lt;&gt;"1000003"),"Confirmation of Country of Origin by SEVN",""))</f>
        <v/>
      </c>
      <c r="N244" s="136" t="str">
        <f>IF(TRIM(B244)="","",VLOOKUP(B244,'Logistic Catalogue'!A:N,14,0))</f>
        <v/>
      </c>
      <c r="O244" s="136" t="str">
        <f>IF(TRIM(B244)="","",VLOOKUP(B244,'Logistic Catalogue'!A:O,15,0))</f>
        <v/>
      </c>
      <c r="P244" s="136" t="str">
        <f>IF(TRIM(B244)="","",VLOOKUP(TRIM(B244),'Logistic Catalogue'!A:P,16,0))</f>
        <v/>
      </c>
      <c r="Q244" s="175" t="str">
        <f>IF(TRIM(B244)="","",VLOOKUP(B244,'Logistic Catalogue'!A:Q,17,0)*C244)</f>
        <v/>
      </c>
      <c r="S244" s="23" t="str">
        <f>IF(TRIM(B244)="","",IF($B$6="HO CHI MINH",VLOOKUP(TRIM(B244),'Logistic Catalogue'!A:D,4,FALSE),IF($B$6="HANOI",VLOOKUP(TRIM(B244),'Logistic Catalogue'!A:F,6,FALSE),"")))</f>
        <v/>
      </c>
      <c r="T244" s="23" t="str">
        <f t="shared" si="17"/>
        <v/>
      </c>
      <c r="U244" s="23">
        <f>IF(D244="Stock",VLOOKUP($L$6,Link!A:D,3,FALSE),VLOOKUP($L$6,Link!A:D,4,FALSE))</f>
        <v>1</v>
      </c>
      <c r="V244" s="65" t="str">
        <f>IF(TRIM(B244)="","",VLOOKUP(TRIM(B244),'Logistic Catalogue'!A:S,19,0))</f>
        <v/>
      </c>
    </row>
    <row r="245" spans="1:22" ht="13">
      <c r="A245" s="139">
        <v>230</v>
      </c>
      <c r="B245" s="11"/>
      <c r="C245" s="13"/>
      <c r="D245" s="118" t="str">
        <f>IF(TRIM(B245)="","",IF($B$6="HO CHI MINH",VLOOKUP(TRIM(B245),'Logistic Catalogue'!A:O,2,0),VLOOKUP(TRIM(B245),'Logistic Catalogue'!A:C,3,0)))</f>
        <v/>
      </c>
      <c r="E245" s="118" t="str">
        <f t="shared" si="15"/>
        <v/>
      </c>
      <c r="F245" s="118" t="str">
        <f>IF(TRIM(B245)="","",IF(AND(D245="Stock",$B$6="HANOI"),VLOOKUP(TRIM(B245),'Logistic Catalogue'!$A:$G,7,0),IF(AND(D245="Stock",$B$6="HO CHI MINH"),VLOOKUP(TRIM(B245),'Logistic Catalogue'!$A:$E,5,0),IF($B$6="HANOI",VLOOKUP(TRIM(B245),'Logistic Catalogue'!$A:$G,7,0),VLOOKUP(TRIM(B245),'Logistic Catalogue'!$A:$E,5,0)))))</f>
        <v/>
      </c>
      <c r="G245" s="122" t="str">
        <f>IF(TRIM(B245)="","",(VLOOKUP(TRIM(B245),'Logistic Catalogue'!A:O,8,0)))</f>
        <v/>
      </c>
      <c r="H245" s="122" t="str">
        <f>IF(TRIM(B245)="","",(VLOOKUP(TRIM(B245),'Logistic Catalogue'!A:O,9,0)))</f>
        <v/>
      </c>
      <c r="I245" s="119" t="str">
        <f>IF(TRIM(B245)="","",IF($B$6="HO CHI MINH",IF(VLOOKUP(TRIM(B245),'Logistic Catalogue'!A:O,10,0)=0,"-",VLOOKUP(TRIM(B245),'Logistic Catalogue'!A:O,10,0)),IF($B$6="HANOI",IF(VLOOKUP(TRIM(B245),'Logistic Catalogue'!A:K,11,0)=0,"-",VLOOKUP(TRIM(B245),'Logistic Catalogue'!A:K,11,0)),"-")))</f>
        <v/>
      </c>
      <c r="J245" s="123" t="str">
        <f>IF(TRIM(B245)="","",VLOOKUP(TRIM(B245),'Logistic Catalogue'!A:O,13,0))</f>
        <v/>
      </c>
      <c r="K245" s="120" t="str">
        <f t="shared" si="16"/>
        <v/>
      </c>
      <c r="L245" s="124" t="str">
        <f t="shared" si="19"/>
        <v/>
      </c>
      <c r="M245" s="121" t="str">
        <f>IF(TRIM(B245)="","",IF(OR(VLOOKUP(TRIM(B245),'Logistic Catalogue'!A:R,18,0)=285,VLOOKUP(TRIM(B245),'Logistic Catalogue'!A:R,18,0)=286,VLOOKUP(TRIM(B245),'Logistic Catalogue'!A:S,19,0)&lt;&gt;"1000003"),"Confirmation of Country of Origin by SEVN",""))</f>
        <v/>
      </c>
      <c r="N245" s="136" t="str">
        <f>IF(TRIM(B245)="","",VLOOKUP(B245,'Logistic Catalogue'!A:N,14,0))</f>
        <v/>
      </c>
      <c r="O245" s="136" t="str">
        <f>IF(TRIM(B245)="","",VLOOKUP(B245,'Logistic Catalogue'!A:O,15,0))</f>
        <v/>
      </c>
      <c r="P245" s="136" t="str">
        <f>IF(TRIM(B245)="","",VLOOKUP(TRIM(B245),'Logistic Catalogue'!A:P,16,0))</f>
        <v/>
      </c>
      <c r="Q245" s="175" t="str">
        <f>IF(TRIM(B245)="","",VLOOKUP(B245,'Logistic Catalogue'!A:Q,17,0)*C245)</f>
        <v/>
      </c>
      <c r="S245" s="23" t="str">
        <f>IF(TRIM(B245)="","",IF($B$6="HO CHI MINH",VLOOKUP(TRIM(B245),'Logistic Catalogue'!A:D,4,FALSE),IF($B$6="HANOI",VLOOKUP(TRIM(B245),'Logistic Catalogue'!A:F,6,FALSE),"")))</f>
        <v/>
      </c>
      <c r="T245" s="23" t="str">
        <f t="shared" si="17"/>
        <v/>
      </c>
      <c r="U245" s="23">
        <f>IF(D245="Stock",VLOOKUP($L$6,Link!A:D,3,FALSE),VLOOKUP($L$6,Link!A:D,4,FALSE))</f>
        <v>1</v>
      </c>
      <c r="V245" s="65" t="str">
        <f>IF(TRIM(B245)="","",VLOOKUP(TRIM(B245),'Logistic Catalogue'!A:S,19,0))</f>
        <v/>
      </c>
    </row>
    <row r="246" spans="1:22" ht="13">
      <c r="A246" s="67">
        <v>231</v>
      </c>
      <c r="B246" s="11"/>
      <c r="C246" s="13"/>
      <c r="D246" s="118" t="str">
        <f>IF(TRIM(B246)="","",IF($B$6="HO CHI MINH",VLOOKUP(TRIM(B246),'Logistic Catalogue'!A:O,2,0),VLOOKUP(TRIM(B246),'Logistic Catalogue'!A:C,3,0)))</f>
        <v/>
      </c>
      <c r="E246" s="118" t="str">
        <f t="shared" si="15"/>
        <v/>
      </c>
      <c r="F246" s="118" t="str">
        <f>IF(TRIM(B246)="","",IF(AND(D246="Stock",$B$6="HANOI"),VLOOKUP(TRIM(B246),'Logistic Catalogue'!$A:$G,7,0),IF(AND(D246="Stock",$B$6="HO CHI MINH"),VLOOKUP(TRIM(B246),'Logistic Catalogue'!$A:$E,5,0),IF($B$6="HANOI",VLOOKUP(TRIM(B246),'Logistic Catalogue'!$A:$G,7,0),VLOOKUP(TRIM(B246),'Logistic Catalogue'!$A:$E,5,0)))))</f>
        <v/>
      </c>
      <c r="G246" s="122" t="str">
        <f>IF(TRIM(B246)="","",(VLOOKUP(TRIM(B246),'Logistic Catalogue'!A:O,8,0)))</f>
        <v/>
      </c>
      <c r="H246" s="122" t="str">
        <f>IF(TRIM(B246)="","",(VLOOKUP(TRIM(B246),'Logistic Catalogue'!A:O,9,0)))</f>
        <v/>
      </c>
      <c r="I246" s="119" t="str">
        <f>IF(TRIM(B246)="","",IF($B$6="HO CHI MINH",IF(VLOOKUP(TRIM(B246),'Logistic Catalogue'!A:O,10,0)=0,"-",VLOOKUP(TRIM(B246),'Logistic Catalogue'!A:O,10,0)),IF($B$6="HANOI",IF(VLOOKUP(TRIM(B246),'Logistic Catalogue'!A:K,11,0)=0,"-",VLOOKUP(TRIM(B246),'Logistic Catalogue'!A:K,11,0)),"-")))</f>
        <v/>
      </c>
      <c r="J246" s="123" t="str">
        <f>IF(TRIM(B246)="","",VLOOKUP(TRIM(B246),'Logistic Catalogue'!A:O,13,0))</f>
        <v/>
      </c>
      <c r="K246" s="120" t="str">
        <f t="shared" si="16"/>
        <v/>
      </c>
      <c r="L246" s="124" t="str">
        <f t="shared" si="19"/>
        <v/>
      </c>
      <c r="M246" s="121" t="str">
        <f>IF(TRIM(B246)="","",IF(OR(VLOOKUP(TRIM(B246),'Logistic Catalogue'!A:R,18,0)=285,VLOOKUP(TRIM(B246),'Logistic Catalogue'!A:R,18,0)=286,VLOOKUP(TRIM(B246),'Logistic Catalogue'!A:S,19,0)&lt;&gt;"1000003"),"Confirmation of Country of Origin by SEVN",""))</f>
        <v/>
      </c>
      <c r="N246" s="136" t="str">
        <f>IF(TRIM(B246)="","",VLOOKUP(B246,'Logistic Catalogue'!A:N,14,0))</f>
        <v/>
      </c>
      <c r="O246" s="136" t="str">
        <f>IF(TRIM(B246)="","",VLOOKUP(B246,'Logistic Catalogue'!A:O,15,0))</f>
        <v/>
      </c>
      <c r="P246" s="136" t="str">
        <f>IF(TRIM(B246)="","",VLOOKUP(TRIM(B246),'Logistic Catalogue'!A:P,16,0))</f>
        <v/>
      </c>
      <c r="Q246" s="175" t="str">
        <f>IF(TRIM(B246)="","",VLOOKUP(B246,'Logistic Catalogue'!A:Q,17,0)*C246)</f>
        <v/>
      </c>
      <c r="S246" s="23" t="str">
        <f>IF(TRIM(B246)="","",IF($B$6="HO CHI MINH",VLOOKUP(TRIM(B246),'Logistic Catalogue'!A:D,4,FALSE),IF($B$6="HANOI",VLOOKUP(TRIM(B246),'Logistic Catalogue'!A:F,6,FALSE),"")))</f>
        <v/>
      </c>
      <c r="T246" s="23" t="str">
        <f t="shared" si="17"/>
        <v/>
      </c>
      <c r="U246" s="23">
        <f>IF(D246="Stock",VLOOKUP($L$6,Link!A:D,3,FALSE),VLOOKUP($L$6,Link!A:D,4,FALSE))</f>
        <v>1</v>
      </c>
      <c r="V246" s="65" t="str">
        <f>IF(TRIM(B246)="","",VLOOKUP(TRIM(B246),'Logistic Catalogue'!A:S,19,0))</f>
        <v/>
      </c>
    </row>
    <row r="247" spans="1:22" ht="13">
      <c r="A247" s="139">
        <v>232</v>
      </c>
      <c r="B247" s="11"/>
      <c r="C247" s="13"/>
      <c r="D247" s="118" t="str">
        <f>IF(TRIM(B247)="","",IF($B$6="HO CHI MINH",VLOOKUP(TRIM(B247),'Logistic Catalogue'!A:O,2,0),VLOOKUP(TRIM(B247),'Logistic Catalogue'!A:C,3,0)))</f>
        <v/>
      </c>
      <c r="E247" s="118" t="str">
        <f t="shared" si="15"/>
        <v/>
      </c>
      <c r="F247" s="118" t="str">
        <f>IF(TRIM(B247)="","",IF(AND(D247="Stock",$B$6="HANOI"),VLOOKUP(TRIM(B247),'Logistic Catalogue'!$A:$G,7,0),IF(AND(D247="Stock",$B$6="HO CHI MINH"),VLOOKUP(TRIM(B247),'Logistic Catalogue'!$A:$E,5,0),IF($B$6="HANOI",VLOOKUP(TRIM(B247),'Logistic Catalogue'!$A:$G,7,0),VLOOKUP(TRIM(B247),'Logistic Catalogue'!$A:$E,5,0)))))</f>
        <v/>
      </c>
      <c r="G247" s="122" t="str">
        <f>IF(TRIM(B247)="","",(VLOOKUP(TRIM(B247),'Logistic Catalogue'!A:O,8,0)))</f>
        <v/>
      </c>
      <c r="H247" s="122" t="str">
        <f>IF(TRIM(B247)="","",(VLOOKUP(TRIM(B247),'Logistic Catalogue'!A:O,9,0)))</f>
        <v/>
      </c>
      <c r="I247" s="119" t="str">
        <f>IF(TRIM(B247)="","",IF($B$6="HO CHI MINH",IF(VLOOKUP(TRIM(B247),'Logistic Catalogue'!A:O,10,0)=0,"-",VLOOKUP(TRIM(B247),'Logistic Catalogue'!A:O,10,0)),IF($B$6="HANOI",IF(VLOOKUP(TRIM(B247),'Logistic Catalogue'!A:K,11,0)=0,"-",VLOOKUP(TRIM(B247),'Logistic Catalogue'!A:K,11,0)),"-")))</f>
        <v/>
      </c>
      <c r="J247" s="123" t="str">
        <f>IF(TRIM(B247)="","",VLOOKUP(TRIM(B247),'Logistic Catalogue'!A:O,13,0))</f>
        <v/>
      </c>
      <c r="K247" s="120" t="str">
        <f t="shared" si="16"/>
        <v/>
      </c>
      <c r="L247" s="124" t="str">
        <f t="shared" si="19"/>
        <v/>
      </c>
      <c r="M247" s="121" t="str">
        <f>IF(TRIM(B247)="","",IF(OR(VLOOKUP(TRIM(B247),'Logistic Catalogue'!A:R,18,0)=285,VLOOKUP(TRIM(B247),'Logistic Catalogue'!A:R,18,0)=286,VLOOKUP(TRIM(B247),'Logistic Catalogue'!A:S,19,0)&lt;&gt;"1000003"),"Confirmation of Country of Origin by SEVN",""))</f>
        <v/>
      </c>
      <c r="N247" s="136" t="str">
        <f>IF(TRIM(B247)="","",VLOOKUP(B247,'Logistic Catalogue'!A:N,14,0))</f>
        <v/>
      </c>
      <c r="O247" s="136" t="str">
        <f>IF(TRIM(B247)="","",VLOOKUP(B247,'Logistic Catalogue'!A:O,15,0))</f>
        <v/>
      </c>
      <c r="P247" s="136" t="str">
        <f>IF(TRIM(B247)="","",VLOOKUP(TRIM(B247),'Logistic Catalogue'!A:P,16,0))</f>
        <v/>
      </c>
      <c r="Q247" s="175" t="str">
        <f>IF(TRIM(B247)="","",VLOOKUP(B247,'Logistic Catalogue'!A:Q,17,0)*C247)</f>
        <v/>
      </c>
      <c r="S247" s="23" t="str">
        <f>IF(TRIM(B247)="","",IF($B$6="HO CHI MINH",VLOOKUP(TRIM(B247),'Logistic Catalogue'!A:D,4,FALSE),IF($B$6="HANOI",VLOOKUP(TRIM(B247),'Logistic Catalogue'!A:F,6,FALSE),"")))</f>
        <v/>
      </c>
      <c r="T247" s="23" t="str">
        <f t="shared" si="17"/>
        <v/>
      </c>
      <c r="U247" s="23">
        <f>IF(D247="Stock",VLOOKUP($L$6,Link!A:D,3,FALSE),VLOOKUP($L$6,Link!A:D,4,FALSE))</f>
        <v>1</v>
      </c>
      <c r="V247" s="65" t="str">
        <f>IF(TRIM(B247)="","",VLOOKUP(TRIM(B247),'Logistic Catalogue'!A:S,19,0))</f>
        <v/>
      </c>
    </row>
    <row r="248" spans="1:22" ht="13">
      <c r="A248" s="67">
        <v>233</v>
      </c>
      <c r="B248" s="11"/>
      <c r="C248" s="13"/>
      <c r="D248" s="118" t="str">
        <f>IF(TRIM(B248)="","",IF($B$6="HO CHI MINH",VLOOKUP(TRIM(B248),'Logistic Catalogue'!A:O,2,0),VLOOKUP(TRIM(B248),'Logistic Catalogue'!A:C,3,0)))</f>
        <v/>
      </c>
      <c r="E248" s="118" t="str">
        <f t="shared" si="15"/>
        <v/>
      </c>
      <c r="F248" s="118" t="str">
        <f>IF(TRIM(B248)="","",IF(AND(D248="Stock",$B$6="HANOI"),VLOOKUP(TRIM(B248),'Logistic Catalogue'!$A:$G,7,0),IF(AND(D248="Stock",$B$6="HO CHI MINH"),VLOOKUP(TRIM(B248),'Logistic Catalogue'!$A:$E,5,0),IF($B$6="HANOI",VLOOKUP(TRIM(B248),'Logistic Catalogue'!$A:$G,7,0),VLOOKUP(TRIM(B248),'Logistic Catalogue'!$A:$E,5,0)))))</f>
        <v/>
      </c>
      <c r="G248" s="122" t="str">
        <f>IF(TRIM(B248)="","",(VLOOKUP(TRIM(B248),'Logistic Catalogue'!A:O,8,0)))</f>
        <v/>
      </c>
      <c r="H248" s="122" t="str">
        <f>IF(TRIM(B248)="","",(VLOOKUP(TRIM(B248),'Logistic Catalogue'!A:O,9,0)))</f>
        <v/>
      </c>
      <c r="I248" s="119" t="str">
        <f>IF(TRIM(B248)="","",IF($B$6="HO CHI MINH",IF(VLOOKUP(TRIM(B248),'Logistic Catalogue'!A:O,10,0)=0,"-",VLOOKUP(TRIM(B248),'Logistic Catalogue'!A:O,10,0)),IF($B$6="HANOI",IF(VLOOKUP(TRIM(B248),'Logistic Catalogue'!A:K,11,0)=0,"-",VLOOKUP(TRIM(B248),'Logistic Catalogue'!A:K,11,0)),"-")))</f>
        <v/>
      </c>
      <c r="J248" s="123" t="str">
        <f>IF(TRIM(B248)="","",VLOOKUP(TRIM(B248),'Logistic Catalogue'!A:O,13,0))</f>
        <v/>
      </c>
      <c r="K248" s="120" t="str">
        <f t="shared" si="16"/>
        <v/>
      </c>
      <c r="L248" s="124" t="str">
        <f t="shared" si="19"/>
        <v/>
      </c>
      <c r="M248" s="121" t="str">
        <f>IF(TRIM(B248)="","",IF(OR(VLOOKUP(TRIM(B248),'Logistic Catalogue'!A:R,18,0)=285,VLOOKUP(TRIM(B248),'Logistic Catalogue'!A:R,18,0)=286,VLOOKUP(TRIM(B248),'Logistic Catalogue'!A:S,19,0)&lt;&gt;"1000003"),"Confirmation of Country of Origin by SEVN",""))</f>
        <v/>
      </c>
      <c r="N248" s="136" t="str">
        <f>IF(TRIM(B248)="","",VLOOKUP(B248,'Logistic Catalogue'!A:N,14,0))</f>
        <v/>
      </c>
      <c r="O248" s="136" t="str">
        <f>IF(TRIM(B248)="","",VLOOKUP(B248,'Logistic Catalogue'!A:O,15,0))</f>
        <v/>
      </c>
      <c r="P248" s="136" t="str">
        <f>IF(TRIM(B248)="","",VLOOKUP(TRIM(B248),'Logistic Catalogue'!A:P,16,0))</f>
        <v/>
      </c>
      <c r="Q248" s="175" t="str">
        <f>IF(TRIM(B248)="","",VLOOKUP(B248,'Logistic Catalogue'!A:Q,17,0)*C248)</f>
        <v/>
      </c>
      <c r="S248" s="23" t="str">
        <f>IF(TRIM(B248)="","",IF($B$6="HO CHI MINH",VLOOKUP(TRIM(B248),'Logistic Catalogue'!A:D,4,FALSE),IF($B$6="HANOI",VLOOKUP(TRIM(B248),'Logistic Catalogue'!A:F,6,FALSE),"")))</f>
        <v/>
      </c>
      <c r="T248" s="23" t="str">
        <f t="shared" si="17"/>
        <v/>
      </c>
      <c r="U248" s="23">
        <f>IF(D248="Stock",VLOOKUP($L$6,Link!A:D,3,FALSE),VLOOKUP($L$6,Link!A:D,4,FALSE))</f>
        <v>1</v>
      </c>
      <c r="V248" s="65" t="str">
        <f>IF(TRIM(B248)="","",VLOOKUP(TRIM(B248),'Logistic Catalogue'!A:S,19,0))</f>
        <v/>
      </c>
    </row>
    <row r="249" spans="1:22" ht="13">
      <c r="A249" s="139">
        <v>234</v>
      </c>
      <c r="B249" s="11"/>
      <c r="C249" s="13"/>
      <c r="D249" s="118" t="str">
        <f>IF(TRIM(B249)="","",IF($B$6="HO CHI MINH",VLOOKUP(TRIM(B249),'Logistic Catalogue'!A:O,2,0),VLOOKUP(TRIM(B249),'Logistic Catalogue'!A:C,3,0)))</f>
        <v/>
      </c>
      <c r="E249" s="118" t="str">
        <f t="shared" si="15"/>
        <v/>
      </c>
      <c r="F249" s="118" t="str">
        <f>IF(TRIM(B249)="","",IF(AND(D249="Stock",$B$6="HANOI"),VLOOKUP(TRIM(B249),'Logistic Catalogue'!$A:$G,7,0),IF(AND(D249="Stock",$B$6="HO CHI MINH"),VLOOKUP(TRIM(B249),'Logistic Catalogue'!$A:$E,5,0),IF($B$6="HANOI",VLOOKUP(TRIM(B249),'Logistic Catalogue'!$A:$G,7,0),VLOOKUP(TRIM(B249),'Logistic Catalogue'!$A:$E,5,0)))))</f>
        <v/>
      </c>
      <c r="G249" s="122" t="str">
        <f>IF(TRIM(B249)="","",(VLOOKUP(TRIM(B249),'Logistic Catalogue'!A:O,8,0)))</f>
        <v/>
      </c>
      <c r="H249" s="122" t="str">
        <f>IF(TRIM(B249)="","",(VLOOKUP(TRIM(B249),'Logistic Catalogue'!A:O,9,0)))</f>
        <v/>
      </c>
      <c r="I249" s="119" t="str">
        <f>IF(TRIM(B249)="","",IF($B$6="HO CHI MINH",IF(VLOOKUP(TRIM(B249),'Logistic Catalogue'!A:O,10,0)=0,"-",VLOOKUP(TRIM(B249),'Logistic Catalogue'!A:O,10,0)),IF($B$6="HANOI",IF(VLOOKUP(TRIM(B249),'Logistic Catalogue'!A:K,11,0)=0,"-",VLOOKUP(TRIM(B249),'Logistic Catalogue'!A:K,11,0)),"-")))</f>
        <v/>
      </c>
      <c r="J249" s="123" t="str">
        <f>IF(TRIM(B249)="","",VLOOKUP(TRIM(B249),'Logistic Catalogue'!A:O,13,0))</f>
        <v/>
      </c>
      <c r="K249" s="120" t="str">
        <f t="shared" si="16"/>
        <v/>
      </c>
      <c r="L249" s="124" t="str">
        <f t="shared" si="19"/>
        <v/>
      </c>
      <c r="M249" s="121" t="str">
        <f>IF(TRIM(B249)="","",IF(OR(VLOOKUP(TRIM(B249),'Logistic Catalogue'!A:R,18,0)=285,VLOOKUP(TRIM(B249),'Logistic Catalogue'!A:R,18,0)=286,VLOOKUP(TRIM(B249),'Logistic Catalogue'!A:S,19,0)&lt;&gt;"1000003"),"Confirmation of Country of Origin by SEVN",""))</f>
        <v/>
      </c>
      <c r="N249" s="136" t="str">
        <f>IF(TRIM(B249)="","",VLOOKUP(B249,'Logistic Catalogue'!A:N,14,0))</f>
        <v/>
      </c>
      <c r="O249" s="136" t="str">
        <f>IF(TRIM(B249)="","",VLOOKUP(B249,'Logistic Catalogue'!A:O,15,0))</f>
        <v/>
      </c>
      <c r="P249" s="136" t="str">
        <f>IF(TRIM(B249)="","",VLOOKUP(TRIM(B249),'Logistic Catalogue'!A:P,16,0))</f>
        <v/>
      </c>
      <c r="Q249" s="175" t="str">
        <f>IF(TRIM(B249)="","",VLOOKUP(B249,'Logistic Catalogue'!A:Q,17,0)*C249)</f>
        <v/>
      </c>
      <c r="S249" s="23" t="str">
        <f>IF(TRIM(B249)="","",IF($B$6="HO CHI MINH",VLOOKUP(TRIM(B249),'Logistic Catalogue'!A:D,4,FALSE),IF($B$6="HANOI",VLOOKUP(TRIM(B249),'Logistic Catalogue'!A:F,6,FALSE),"")))</f>
        <v/>
      </c>
      <c r="T249" s="23" t="str">
        <f t="shared" si="17"/>
        <v/>
      </c>
      <c r="U249" s="23">
        <f>IF(D249="Stock",VLOOKUP($L$6,Link!A:D,3,FALSE),VLOOKUP($L$6,Link!A:D,4,FALSE))</f>
        <v>1</v>
      </c>
      <c r="V249" s="65" t="str">
        <f>IF(TRIM(B249)="","",VLOOKUP(TRIM(B249),'Logistic Catalogue'!A:S,19,0))</f>
        <v/>
      </c>
    </row>
    <row r="250" spans="1:22" ht="13">
      <c r="A250" s="67">
        <v>235</v>
      </c>
      <c r="B250" s="11"/>
      <c r="C250" s="13"/>
      <c r="D250" s="118" t="str">
        <f>IF(TRIM(B250)="","",IF($B$6="HO CHI MINH",VLOOKUP(TRIM(B250),'Logistic Catalogue'!A:O,2,0),VLOOKUP(TRIM(B250),'Logistic Catalogue'!A:C,3,0)))</f>
        <v/>
      </c>
      <c r="E250" s="118" t="str">
        <f t="shared" si="15"/>
        <v/>
      </c>
      <c r="F250" s="118" t="str">
        <f>IF(TRIM(B250)="","",IF(AND(D250="Stock",$B$6="HANOI"),VLOOKUP(TRIM(B250),'Logistic Catalogue'!$A:$G,7,0),IF(AND(D250="Stock",$B$6="HO CHI MINH"),VLOOKUP(TRIM(B250),'Logistic Catalogue'!$A:$E,5,0),IF($B$6="HANOI",VLOOKUP(TRIM(B250),'Logistic Catalogue'!$A:$G,7,0),VLOOKUP(TRIM(B250),'Logistic Catalogue'!$A:$E,5,0)))))</f>
        <v/>
      </c>
      <c r="G250" s="122" t="str">
        <f>IF(TRIM(B250)="","",(VLOOKUP(TRIM(B250),'Logistic Catalogue'!A:O,8,0)))</f>
        <v/>
      </c>
      <c r="H250" s="122" t="str">
        <f>IF(TRIM(B250)="","",(VLOOKUP(TRIM(B250),'Logistic Catalogue'!A:O,9,0)))</f>
        <v/>
      </c>
      <c r="I250" s="119" t="str">
        <f>IF(TRIM(B250)="","",IF($B$6="HO CHI MINH",IF(VLOOKUP(TRIM(B250),'Logistic Catalogue'!A:O,10,0)=0,"-",VLOOKUP(TRIM(B250),'Logistic Catalogue'!A:O,10,0)),IF($B$6="HANOI",IF(VLOOKUP(TRIM(B250),'Logistic Catalogue'!A:K,11,0)=0,"-",VLOOKUP(TRIM(B250),'Logistic Catalogue'!A:K,11,0)),"-")))</f>
        <v/>
      </c>
      <c r="J250" s="123" t="str">
        <f>IF(TRIM(B250)="","",VLOOKUP(TRIM(B250),'Logistic Catalogue'!A:O,13,0))</f>
        <v/>
      </c>
      <c r="K250" s="120" t="str">
        <f t="shared" si="16"/>
        <v/>
      </c>
      <c r="L250" s="124" t="str">
        <f t="shared" si="19"/>
        <v/>
      </c>
      <c r="M250" s="121" t="str">
        <f>IF(TRIM(B250)="","",IF(OR(VLOOKUP(TRIM(B250),'Logistic Catalogue'!A:R,18,0)=285,VLOOKUP(TRIM(B250),'Logistic Catalogue'!A:R,18,0)=286,VLOOKUP(TRIM(B250),'Logistic Catalogue'!A:S,19,0)&lt;&gt;"1000003"),"Confirmation of Country of Origin by SEVN",""))</f>
        <v/>
      </c>
      <c r="N250" s="136" t="str">
        <f>IF(TRIM(B250)="","",VLOOKUP(B250,'Logistic Catalogue'!A:N,14,0))</f>
        <v/>
      </c>
      <c r="O250" s="136" t="str">
        <f>IF(TRIM(B250)="","",VLOOKUP(B250,'Logistic Catalogue'!A:O,15,0))</f>
        <v/>
      </c>
      <c r="P250" s="136" t="str">
        <f>IF(TRIM(B250)="","",VLOOKUP(TRIM(B250),'Logistic Catalogue'!A:P,16,0))</f>
        <v/>
      </c>
      <c r="Q250" s="175" t="str">
        <f>IF(TRIM(B250)="","",VLOOKUP(B250,'Logistic Catalogue'!A:Q,17,0)*C250)</f>
        <v/>
      </c>
      <c r="S250" s="23" t="str">
        <f>IF(TRIM(B250)="","",IF($B$6="HO CHI MINH",VLOOKUP(TRIM(B250),'Logistic Catalogue'!A:D,4,FALSE),IF($B$6="HANOI",VLOOKUP(TRIM(B250),'Logistic Catalogue'!A:F,6,FALSE),"")))</f>
        <v/>
      </c>
      <c r="T250" s="23" t="str">
        <f t="shared" si="17"/>
        <v/>
      </c>
      <c r="U250" s="23">
        <f>IF(D250="Stock",VLOOKUP($L$6,Link!A:D,3,FALSE),VLOOKUP($L$6,Link!A:D,4,FALSE))</f>
        <v>1</v>
      </c>
      <c r="V250" s="65" t="str">
        <f>IF(TRIM(B250)="","",VLOOKUP(TRIM(B250),'Logistic Catalogue'!A:S,19,0))</f>
        <v/>
      </c>
    </row>
    <row r="251" spans="1:22" ht="13">
      <c r="A251" s="139">
        <v>236</v>
      </c>
      <c r="B251" s="11"/>
      <c r="C251" s="13"/>
      <c r="D251" s="118" t="str">
        <f>IF(TRIM(B251)="","",IF($B$6="HO CHI MINH",VLOOKUP(TRIM(B251),'Logistic Catalogue'!A:O,2,0),VLOOKUP(TRIM(B251),'Logistic Catalogue'!A:C,3,0)))</f>
        <v/>
      </c>
      <c r="E251" s="118" t="str">
        <f t="shared" si="15"/>
        <v/>
      </c>
      <c r="F251" s="118" t="str">
        <f>IF(TRIM(B251)="","",IF(AND(D251="Stock",$B$6="HANOI"),VLOOKUP(TRIM(B251),'Logistic Catalogue'!$A:$G,7,0),IF(AND(D251="Stock",$B$6="HO CHI MINH"),VLOOKUP(TRIM(B251),'Logistic Catalogue'!$A:$E,5,0),IF($B$6="HANOI",VLOOKUP(TRIM(B251),'Logistic Catalogue'!$A:$G,7,0),VLOOKUP(TRIM(B251),'Logistic Catalogue'!$A:$E,5,0)))))</f>
        <v/>
      </c>
      <c r="G251" s="122" t="str">
        <f>IF(TRIM(B251)="","",(VLOOKUP(TRIM(B251),'Logistic Catalogue'!A:O,8,0)))</f>
        <v/>
      </c>
      <c r="H251" s="122" t="str">
        <f>IF(TRIM(B251)="","",(VLOOKUP(TRIM(B251),'Logistic Catalogue'!A:O,9,0)))</f>
        <v/>
      </c>
      <c r="I251" s="119" t="str">
        <f>IF(TRIM(B251)="","",IF($B$6="HO CHI MINH",IF(VLOOKUP(TRIM(B251),'Logistic Catalogue'!A:O,10,0)=0,"-",VLOOKUP(TRIM(B251),'Logistic Catalogue'!A:O,10,0)),IF($B$6="HANOI",IF(VLOOKUP(TRIM(B251),'Logistic Catalogue'!A:K,11,0)=0,"-",VLOOKUP(TRIM(B251),'Logistic Catalogue'!A:K,11,0)),"-")))</f>
        <v/>
      </c>
      <c r="J251" s="123" t="str">
        <f>IF(TRIM(B251)="","",VLOOKUP(TRIM(B251),'Logistic Catalogue'!A:O,13,0))</f>
        <v/>
      </c>
      <c r="K251" s="120" t="str">
        <f t="shared" si="16"/>
        <v/>
      </c>
      <c r="L251" s="124" t="str">
        <f t="shared" si="19"/>
        <v/>
      </c>
      <c r="M251" s="121" t="str">
        <f>IF(TRIM(B251)="","",IF(OR(VLOOKUP(TRIM(B251),'Logistic Catalogue'!A:R,18,0)=285,VLOOKUP(TRIM(B251),'Logistic Catalogue'!A:R,18,0)=286,VLOOKUP(TRIM(B251),'Logistic Catalogue'!A:S,19,0)&lt;&gt;"1000003"),"Confirmation of Country of Origin by SEVN",""))</f>
        <v/>
      </c>
      <c r="N251" s="136" t="str">
        <f>IF(TRIM(B251)="","",VLOOKUP(B251,'Logistic Catalogue'!A:N,14,0))</f>
        <v/>
      </c>
      <c r="O251" s="136" t="str">
        <f>IF(TRIM(B251)="","",VLOOKUP(B251,'Logistic Catalogue'!A:O,15,0))</f>
        <v/>
      </c>
      <c r="P251" s="136" t="str">
        <f>IF(TRIM(B251)="","",VLOOKUP(TRIM(B251),'Logistic Catalogue'!A:P,16,0))</f>
        <v/>
      </c>
      <c r="Q251" s="175" t="str">
        <f>IF(TRIM(B251)="","",VLOOKUP(B251,'Logistic Catalogue'!A:Q,17,0)*C251)</f>
        <v/>
      </c>
      <c r="S251" s="23" t="str">
        <f>IF(TRIM(B251)="","",IF($B$6="HO CHI MINH",VLOOKUP(TRIM(B251),'Logistic Catalogue'!A:D,4,FALSE),IF($B$6="HANOI",VLOOKUP(TRIM(B251),'Logistic Catalogue'!A:F,6,FALSE),"")))</f>
        <v/>
      </c>
      <c r="T251" s="23" t="str">
        <f t="shared" si="17"/>
        <v/>
      </c>
      <c r="U251" s="23">
        <f>IF(D251="Stock",VLOOKUP($L$6,Link!A:D,3,FALSE),VLOOKUP($L$6,Link!A:D,4,FALSE))</f>
        <v>1</v>
      </c>
      <c r="V251" s="65" t="str">
        <f>IF(TRIM(B251)="","",VLOOKUP(TRIM(B251),'Logistic Catalogue'!A:S,19,0))</f>
        <v/>
      </c>
    </row>
    <row r="252" spans="1:22" ht="13">
      <c r="A252" s="67">
        <v>237</v>
      </c>
      <c r="B252" s="11"/>
      <c r="C252" s="13"/>
      <c r="D252" s="118" t="str">
        <f>IF(TRIM(B252)="","",IF($B$6="HO CHI MINH",VLOOKUP(TRIM(B252),'Logistic Catalogue'!A:O,2,0),VLOOKUP(TRIM(B252),'Logistic Catalogue'!A:C,3,0)))</f>
        <v/>
      </c>
      <c r="E252" s="118" t="str">
        <f t="shared" si="15"/>
        <v/>
      </c>
      <c r="F252" s="118" t="str">
        <f>IF(TRIM(B252)="","",IF(AND(D252="Stock",$B$6="HANOI"),VLOOKUP(TRIM(B252),'Logistic Catalogue'!$A:$G,7,0),IF(AND(D252="Stock",$B$6="HO CHI MINH"),VLOOKUP(TRIM(B252),'Logistic Catalogue'!$A:$E,5,0),IF($B$6="HANOI",VLOOKUP(TRIM(B252),'Logistic Catalogue'!$A:$G,7,0),VLOOKUP(TRIM(B252),'Logistic Catalogue'!$A:$E,5,0)))))</f>
        <v/>
      </c>
      <c r="G252" s="122" t="str">
        <f>IF(TRIM(B252)="","",(VLOOKUP(TRIM(B252),'Logistic Catalogue'!A:O,8,0)))</f>
        <v/>
      </c>
      <c r="H252" s="122" t="str">
        <f>IF(TRIM(B252)="","",(VLOOKUP(TRIM(B252),'Logistic Catalogue'!A:O,9,0)))</f>
        <v/>
      </c>
      <c r="I252" s="119" t="str">
        <f>IF(TRIM(B252)="","",IF($B$6="HO CHI MINH",IF(VLOOKUP(TRIM(B252),'Logistic Catalogue'!A:O,10,0)=0,"-",VLOOKUP(TRIM(B252),'Logistic Catalogue'!A:O,10,0)),IF($B$6="HANOI",IF(VLOOKUP(TRIM(B252),'Logistic Catalogue'!A:K,11,0)=0,"-",VLOOKUP(TRIM(B252),'Logistic Catalogue'!A:K,11,0)),"-")))</f>
        <v/>
      </c>
      <c r="J252" s="123" t="str">
        <f>IF(TRIM(B252)="","",VLOOKUP(TRIM(B252),'Logistic Catalogue'!A:O,13,0))</f>
        <v/>
      </c>
      <c r="K252" s="120" t="str">
        <f t="shared" si="16"/>
        <v/>
      </c>
      <c r="L252" s="124" t="str">
        <f t="shared" si="19"/>
        <v/>
      </c>
      <c r="M252" s="121" t="str">
        <f>IF(TRIM(B252)="","",IF(OR(VLOOKUP(TRIM(B252),'Logistic Catalogue'!A:R,18,0)=285,VLOOKUP(TRIM(B252),'Logistic Catalogue'!A:R,18,0)=286,VLOOKUP(TRIM(B252),'Logistic Catalogue'!A:S,19,0)&lt;&gt;"1000003"),"Confirmation of Country of Origin by SEVN",""))</f>
        <v/>
      </c>
      <c r="N252" s="136" t="str">
        <f>IF(TRIM(B252)="","",VLOOKUP(B252,'Logistic Catalogue'!A:N,14,0))</f>
        <v/>
      </c>
      <c r="O252" s="136" t="str">
        <f>IF(TRIM(B252)="","",VLOOKUP(B252,'Logistic Catalogue'!A:O,15,0))</f>
        <v/>
      </c>
      <c r="P252" s="136" t="str">
        <f>IF(TRIM(B252)="","",VLOOKUP(TRIM(B252),'Logistic Catalogue'!A:P,16,0))</f>
        <v/>
      </c>
      <c r="Q252" s="175" t="str">
        <f>IF(TRIM(B252)="","",VLOOKUP(B252,'Logistic Catalogue'!A:Q,17,0)*C252)</f>
        <v/>
      </c>
      <c r="S252" s="23" t="str">
        <f>IF(TRIM(B252)="","",IF($B$6="HO CHI MINH",VLOOKUP(TRIM(B252),'Logistic Catalogue'!A:D,4,FALSE),IF($B$6="HANOI",VLOOKUP(TRIM(B252),'Logistic Catalogue'!A:F,6,FALSE),"")))</f>
        <v/>
      </c>
      <c r="T252" s="23" t="str">
        <f t="shared" si="17"/>
        <v/>
      </c>
      <c r="U252" s="23">
        <f>IF(D252="Stock",VLOOKUP($L$6,Link!A:D,3,FALSE),VLOOKUP($L$6,Link!A:D,4,FALSE))</f>
        <v>1</v>
      </c>
      <c r="V252" s="65" t="str">
        <f>IF(TRIM(B252)="","",VLOOKUP(TRIM(B252),'Logistic Catalogue'!A:S,19,0))</f>
        <v/>
      </c>
    </row>
    <row r="253" spans="1:22" ht="13">
      <c r="A253" s="139">
        <v>238</v>
      </c>
      <c r="B253" s="11"/>
      <c r="C253" s="13"/>
      <c r="D253" s="118" t="str">
        <f>IF(TRIM(B253)="","",IF($B$6="HO CHI MINH",VLOOKUP(TRIM(B253),'Logistic Catalogue'!A:O,2,0),VLOOKUP(TRIM(B253),'Logistic Catalogue'!A:C,3,0)))</f>
        <v/>
      </c>
      <c r="E253" s="118" t="str">
        <f t="shared" si="15"/>
        <v/>
      </c>
      <c r="F253" s="118" t="str">
        <f>IF(TRIM(B253)="","",IF(AND(D253="Stock",$B$6="HANOI"),VLOOKUP(TRIM(B253),'Logistic Catalogue'!$A:$G,7,0),IF(AND(D253="Stock",$B$6="HO CHI MINH"),VLOOKUP(TRIM(B253),'Logistic Catalogue'!$A:$E,5,0),IF($B$6="HANOI",VLOOKUP(TRIM(B253),'Logistic Catalogue'!$A:$G,7,0),VLOOKUP(TRIM(B253),'Logistic Catalogue'!$A:$E,5,0)))))</f>
        <v/>
      </c>
      <c r="G253" s="122" t="str">
        <f>IF(TRIM(B253)="","",(VLOOKUP(TRIM(B253),'Logistic Catalogue'!A:O,8,0)))</f>
        <v/>
      </c>
      <c r="H253" s="122" t="str">
        <f>IF(TRIM(B253)="","",(VLOOKUP(TRIM(B253),'Logistic Catalogue'!A:O,9,0)))</f>
        <v/>
      </c>
      <c r="I253" s="119" t="str">
        <f>IF(TRIM(B253)="","",IF($B$6="HO CHI MINH",IF(VLOOKUP(TRIM(B253),'Logistic Catalogue'!A:O,10,0)=0,"-",VLOOKUP(TRIM(B253),'Logistic Catalogue'!A:O,10,0)),IF($B$6="HANOI",IF(VLOOKUP(TRIM(B253),'Logistic Catalogue'!A:K,11,0)=0,"-",VLOOKUP(TRIM(B253),'Logistic Catalogue'!A:K,11,0)),"-")))</f>
        <v/>
      </c>
      <c r="J253" s="123" t="str">
        <f>IF(TRIM(B253)="","",VLOOKUP(TRIM(B253),'Logistic Catalogue'!A:O,13,0))</f>
        <v/>
      </c>
      <c r="K253" s="120" t="str">
        <f t="shared" si="16"/>
        <v/>
      </c>
      <c r="L253" s="124" t="str">
        <f t="shared" si="19"/>
        <v/>
      </c>
      <c r="M253" s="121" t="str">
        <f>IF(TRIM(B253)="","",IF(OR(VLOOKUP(TRIM(B253),'Logistic Catalogue'!A:R,18,0)=285,VLOOKUP(TRIM(B253),'Logistic Catalogue'!A:R,18,0)=286,VLOOKUP(TRIM(B253),'Logistic Catalogue'!A:S,19,0)&lt;&gt;"1000003"),"Confirmation of Country of Origin by SEVN",""))</f>
        <v/>
      </c>
      <c r="N253" s="136" t="str">
        <f>IF(TRIM(B253)="","",VLOOKUP(B253,'Logistic Catalogue'!A:N,14,0))</f>
        <v/>
      </c>
      <c r="O253" s="136" t="str">
        <f>IF(TRIM(B253)="","",VLOOKUP(B253,'Logistic Catalogue'!A:O,15,0))</f>
        <v/>
      </c>
      <c r="P253" s="136" t="str">
        <f>IF(TRIM(B253)="","",VLOOKUP(TRIM(B253),'Logistic Catalogue'!A:P,16,0))</f>
        <v/>
      </c>
      <c r="Q253" s="175" t="str">
        <f>IF(TRIM(B253)="","",VLOOKUP(B253,'Logistic Catalogue'!A:Q,17,0)*C253)</f>
        <v/>
      </c>
      <c r="S253" s="23" t="str">
        <f>IF(TRIM(B253)="","",IF($B$6="HO CHI MINH",VLOOKUP(TRIM(B253),'Logistic Catalogue'!A:D,4,FALSE),IF($B$6="HANOI",VLOOKUP(TRIM(B253),'Logistic Catalogue'!A:F,6,FALSE),"")))</f>
        <v/>
      </c>
      <c r="T253" s="23" t="str">
        <f t="shared" si="17"/>
        <v/>
      </c>
      <c r="U253" s="23">
        <f>IF(D253="Stock",VLOOKUP($L$6,Link!A:D,3,FALSE),VLOOKUP($L$6,Link!A:D,4,FALSE))</f>
        <v>1</v>
      </c>
      <c r="V253" s="65" t="str">
        <f>IF(TRIM(B253)="","",VLOOKUP(TRIM(B253),'Logistic Catalogue'!A:S,19,0))</f>
        <v/>
      </c>
    </row>
    <row r="254" spans="1:22" ht="13">
      <c r="A254" s="67">
        <v>239</v>
      </c>
      <c r="B254" s="11"/>
      <c r="C254" s="13"/>
      <c r="D254" s="118" t="str">
        <f>IF(TRIM(B254)="","",IF($B$6="HO CHI MINH",VLOOKUP(TRIM(B254),'Logistic Catalogue'!A:O,2,0),VLOOKUP(TRIM(B254),'Logistic Catalogue'!A:C,3,0)))</f>
        <v/>
      </c>
      <c r="E254" s="118" t="str">
        <f t="shared" si="15"/>
        <v/>
      </c>
      <c r="F254" s="118" t="str">
        <f>IF(TRIM(B254)="","",IF(AND(D254="Stock",$B$6="HANOI"),VLOOKUP(TRIM(B254),'Logistic Catalogue'!$A:$G,7,0),IF(AND(D254="Stock",$B$6="HO CHI MINH"),VLOOKUP(TRIM(B254),'Logistic Catalogue'!$A:$E,5,0),IF($B$6="HANOI",VLOOKUP(TRIM(B254),'Logistic Catalogue'!$A:$G,7,0),VLOOKUP(TRIM(B254),'Logistic Catalogue'!$A:$E,5,0)))))</f>
        <v/>
      </c>
      <c r="G254" s="122" t="str">
        <f>IF(TRIM(B254)="","",(VLOOKUP(TRIM(B254),'Logistic Catalogue'!A:O,8,0)))</f>
        <v/>
      </c>
      <c r="H254" s="122" t="str">
        <f>IF(TRIM(B254)="","",(VLOOKUP(TRIM(B254),'Logistic Catalogue'!A:O,9,0)))</f>
        <v/>
      </c>
      <c r="I254" s="119" t="str">
        <f>IF(TRIM(B254)="","",IF($B$6="HO CHI MINH",IF(VLOOKUP(TRIM(B254),'Logistic Catalogue'!A:O,10,0)=0,"-",VLOOKUP(TRIM(B254),'Logistic Catalogue'!A:O,10,0)),IF($B$6="HANOI",IF(VLOOKUP(TRIM(B254),'Logistic Catalogue'!A:K,11,0)=0,"-",VLOOKUP(TRIM(B254),'Logistic Catalogue'!A:K,11,0)),"-")))</f>
        <v/>
      </c>
      <c r="J254" s="123" t="str">
        <f>IF(TRIM(B254)="","",VLOOKUP(TRIM(B254),'Logistic Catalogue'!A:O,13,0))</f>
        <v/>
      </c>
      <c r="K254" s="120" t="str">
        <f t="shared" si="16"/>
        <v/>
      </c>
      <c r="L254" s="124" t="str">
        <f t="shared" si="19"/>
        <v/>
      </c>
      <c r="M254" s="121" t="str">
        <f>IF(TRIM(B254)="","",IF(OR(VLOOKUP(TRIM(B254),'Logistic Catalogue'!A:R,18,0)=285,VLOOKUP(TRIM(B254),'Logistic Catalogue'!A:R,18,0)=286,VLOOKUP(TRIM(B254),'Logistic Catalogue'!A:S,19,0)&lt;&gt;"1000003"),"Confirmation of Country of Origin by SEVN",""))</f>
        <v/>
      </c>
      <c r="N254" s="136" t="str">
        <f>IF(TRIM(B254)="","",VLOOKUP(B254,'Logistic Catalogue'!A:N,14,0))</f>
        <v/>
      </c>
      <c r="O254" s="136" t="str">
        <f>IF(TRIM(B254)="","",VLOOKUP(B254,'Logistic Catalogue'!A:O,15,0))</f>
        <v/>
      </c>
      <c r="P254" s="136" t="str">
        <f>IF(TRIM(B254)="","",VLOOKUP(TRIM(B254),'Logistic Catalogue'!A:P,16,0))</f>
        <v/>
      </c>
      <c r="Q254" s="175" t="str">
        <f>IF(TRIM(B254)="","",VLOOKUP(B254,'Logistic Catalogue'!A:Q,17,0)*C254)</f>
        <v/>
      </c>
      <c r="S254" s="23" t="str">
        <f>IF(TRIM(B254)="","",IF($B$6="HO CHI MINH",VLOOKUP(TRIM(B254),'Logistic Catalogue'!A:D,4,FALSE),IF($B$6="HANOI",VLOOKUP(TRIM(B254),'Logistic Catalogue'!A:F,6,FALSE),"")))</f>
        <v/>
      </c>
      <c r="T254" s="23" t="str">
        <f t="shared" si="17"/>
        <v/>
      </c>
      <c r="U254" s="23">
        <f>IF(D254="Stock",VLOOKUP($L$6,Link!A:D,3,FALSE),VLOOKUP($L$6,Link!A:D,4,FALSE))</f>
        <v>1</v>
      </c>
      <c r="V254" s="65" t="str">
        <f>IF(TRIM(B254)="","",VLOOKUP(TRIM(B254),'Logistic Catalogue'!A:S,19,0))</f>
        <v/>
      </c>
    </row>
    <row r="255" spans="1:22" ht="13">
      <c r="A255" s="139">
        <v>240</v>
      </c>
      <c r="B255" s="11"/>
      <c r="C255" s="13"/>
      <c r="D255" s="118" t="str">
        <f>IF(TRIM(B255)="","",IF($B$6="HO CHI MINH",VLOOKUP(TRIM(B255),'Logistic Catalogue'!A:O,2,0),VLOOKUP(TRIM(B255),'Logistic Catalogue'!A:C,3,0)))</f>
        <v/>
      </c>
      <c r="E255" s="118" t="str">
        <f t="shared" si="15"/>
        <v/>
      </c>
      <c r="F255" s="118" t="str">
        <f>IF(TRIM(B255)="","",IF(AND(D255="Stock",$B$6="HANOI"),VLOOKUP(TRIM(B255),'Logistic Catalogue'!$A:$G,7,0),IF(AND(D255="Stock",$B$6="HO CHI MINH"),VLOOKUP(TRIM(B255),'Logistic Catalogue'!$A:$E,5,0),IF($B$6="HANOI",VLOOKUP(TRIM(B255),'Logistic Catalogue'!$A:$G,7,0),VLOOKUP(TRIM(B255),'Logistic Catalogue'!$A:$E,5,0)))))</f>
        <v/>
      </c>
      <c r="G255" s="122" t="str">
        <f>IF(TRIM(B255)="","",(VLOOKUP(TRIM(B255),'Logistic Catalogue'!A:O,8,0)))</f>
        <v/>
      </c>
      <c r="H255" s="122" t="str">
        <f>IF(TRIM(B255)="","",(VLOOKUP(TRIM(B255),'Logistic Catalogue'!A:O,9,0)))</f>
        <v/>
      </c>
      <c r="I255" s="119" t="str">
        <f>IF(TRIM(B255)="","",IF($B$6="HO CHI MINH",IF(VLOOKUP(TRIM(B255),'Logistic Catalogue'!A:O,10,0)=0,"-",VLOOKUP(TRIM(B255),'Logistic Catalogue'!A:O,10,0)),IF($B$6="HANOI",IF(VLOOKUP(TRIM(B255),'Logistic Catalogue'!A:K,11,0)=0,"-",VLOOKUP(TRIM(B255),'Logistic Catalogue'!A:K,11,0)),"-")))</f>
        <v/>
      </c>
      <c r="J255" s="123" t="str">
        <f>IF(TRIM(B255)="","",VLOOKUP(TRIM(B255),'Logistic Catalogue'!A:O,13,0))</f>
        <v/>
      </c>
      <c r="K255" s="120" t="str">
        <f t="shared" si="16"/>
        <v/>
      </c>
      <c r="L255" s="124" t="str">
        <f t="shared" si="19"/>
        <v/>
      </c>
      <c r="M255" s="121" t="str">
        <f>IF(TRIM(B255)="","",IF(OR(VLOOKUP(TRIM(B255),'Logistic Catalogue'!A:R,18,0)=285,VLOOKUP(TRIM(B255),'Logistic Catalogue'!A:R,18,0)=286,VLOOKUP(TRIM(B255),'Logistic Catalogue'!A:S,19,0)&lt;&gt;"1000003"),"Confirmation of Country of Origin by SEVN",""))</f>
        <v/>
      </c>
      <c r="N255" s="136" t="str">
        <f>IF(TRIM(B255)="","",VLOOKUP(B255,'Logistic Catalogue'!A:N,14,0))</f>
        <v/>
      </c>
      <c r="O255" s="136" t="str">
        <f>IF(TRIM(B255)="","",VLOOKUP(B255,'Logistic Catalogue'!A:O,15,0))</f>
        <v/>
      </c>
      <c r="P255" s="136" t="str">
        <f>IF(TRIM(B255)="","",VLOOKUP(TRIM(B255),'Logistic Catalogue'!A:P,16,0))</f>
        <v/>
      </c>
      <c r="Q255" s="175" t="str">
        <f>IF(TRIM(B255)="","",VLOOKUP(B255,'Logistic Catalogue'!A:Q,17,0)*C255)</f>
        <v/>
      </c>
      <c r="S255" s="23" t="str">
        <f>IF(TRIM(B255)="","",IF($B$6="HO CHI MINH",VLOOKUP(TRIM(B255),'Logistic Catalogue'!A:D,4,FALSE),IF($B$6="HANOI",VLOOKUP(TRIM(B255),'Logistic Catalogue'!A:F,6,FALSE),"")))</f>
        <v/>
      </c>
      <c r="T255" s="23" t="str">
        <f t="shared" si="17"/>
        <v/>
      </c>
      <c r="U255" s="23">
        <f>IF(D255="Stock",VLOOKUP($L$6,Link!A:D,3,FALSE),VLOOKUP($L$6,Link!A:D,4,FALSE))</f>
        <v>1</v>
      </c>
      <c r="V255" s="65" t="str">
        <f>IF(TRIM(B255)="","",VLOOKUP(TRIM(B255),'Logistic Catalogue'!A:S,19,0))</f>
        <v/>
      </c>
    </row>
    <row r="256" spans="1:22" ht="13">
      <c r="A256" s="67">
        <v>241</v>
      </c>
      <c r="B256" s="11"/>
      <c r="C256" s="13"/>
      <c r="D256" s="118" t="str">
        <f>IF(TRIM(B256)="","",IF($B$6="HO CHI MINH",VLOOKUP(TRIM(B256),'Logistic Catalogue'!A:O,2,0),VLOOKUP(TRIM(B256),'Logistic Catalogue'!A:C,3,0)))</f>
        <v/>
      </c>
      <c r="E256" s="118" t="str">
        <f t="shared" si="15"/>
        <v/>
      </c>
      <c r="F256" s="118" t="str">
        <f>IF(TRIM(B256)="","",IF(AND(D256="Stock",$B$6="HANOI"),VLOOKUP(TRIM(B256),'Logistic Catalogue'!$A:$G,7,0),IF(AND(D256="Stock",$B$6="HO CHI MINH"),VLOOKUP(TRIM(B256),'Logistic Catalogue'!$A:$E,5,0),IF($B$6="HANOI",VLOOKUP(TRIM(B256),'Logistic Catalogue'!$A:$G,7,0),VLOOKUP(TRIM(B256),'Logistic Catalogue'!$A:$E,5,0)))))</f>
        <v/>
      </c>
      <c r="G256" s="122" t="str">
        <f>IF(TRIM(B256)="","",(VLOOKUP(TRIM(B256),'Logistic Catalogue'!A:O,8,0)))</f>
        <v/>
      </c>
      <c r="H256" s="122" t="str">
        <f>IF(TRIM(B256)="","",(VLOOKUP(TRIM(B256),'Logistic Catalogue'!A:O,9,0)))</f>
        <v/>
      </c>
      <c r="I256" s="119" t="str">
        <f>IF(TRIM(B256)="","",IF($B$6="HO CHI MINH",IF(VLOOKUP(TRIM(B256),'Logistic Catalogue'!A:O,10,0)=0,"-",VLOOKUP(TRIM(B256),'Logistic Catalogue'!A:O,10,0)),IF($B$6="HANOI",IF(VLOOKUP(TRIM(B256),'Logistic Catalogue'!A:K,11,0)=0,"-",VLOOKUP(TRIM(B256),'Logistic Catalogue'!A:K,11,0)),"-")))</f>
        <v/>
      </c>
      <c r="J256" s="123" t="str">
        <f>IF(TRIM(B256)="","",VLOOKUP(TRIM(B256),'Logistic Catalogue'!A:O,13,0))</f>
        <v/>
      </c>
      <c r="K256" s="120" t="str">
        <f t="shared" si="16"/>
        <v/>
      </c>
      <c r="L256" s="124" t="str">
        <f t="shared" si="19"/>
        <v/>
      </c>
      <c r="M256" s="121" t="str">
        <f>IF(TRIM(B256)="","",IF(OR(VLOOKUP(TRIM(B256),'Logistic Catalogue'!A:R,18,0)=285,VLOOKUP(TRIM(B256),'Logistic Catalogue'!A:R,18,0)=286,VLOOKUP(TRIM(B256),'Logistic Catalogue'!A:S,19,0)&lt;&gt;"1000003"),"Confirmation of Country of Origin by SEVN",""))</f>
        <v/>
      </c>
      <c r="N256" s="136" t="str">
        <f>IF(TRIM(B256)="","",VLOOKUP(B256,'Logistic Catalogue'!A:N,14,0))</f>
        <v/>
      </c>
      <c r="O256" s="136" t="str">
        <f>IF(TRIM(B256)="","",VLOOKUP(B256,'Logistic Catalogue'!A:O,15,0))</f>
        <v/>
      </c>
      <c r="P256" s="136" t="str">
        <f>IF(TRIM(B256)="","",VLOOKUP(TRIM(B256),'Logistic Catalogue'!A:P,16,0))</f>
        <v/>
      </c>
      <c r="Q256" s="175" t="str">
        <f>IF(TRIM(B256)="","",VLOOKUP(B256,'Logistic Catalogue'!A:Q,17,0)*C256)</f>
        <v/>
      </c>
      <c r="S256" s="23" t="str">
        <f>IF(TRIM(B256)="","",IF($B$6="HO CHI MINH",VLOOKUP(TRIM(B256),'Logistic Catalogue'!A:D,4,FALSE),IF($B$6="HANOI",VLOOKUP(TRIM(B256),'Logistic Catalogue'!A:F,6,FALSE),"")))</f>
        <v/>
      </c>
      <c r="T256" s="23" t="str">
        <f t="shared" si="17"/>
        <v/>
      </c>
      <c r="U256" s="23">
        <f>IF(D256="Stock",VLOOKUP($L$6,Link!A:D,3,FALSE),VLOOKUP($L$6,Link!A:D,4,FALSE))</f>
        <v>1</v>
      </c>
      <c r="V256" s="65" t="str">
        <f>IF(TRIM(B256)="","",VLOOKUP(TRIM(B256),'Logistic Catalogue'!A:S,19,0))</f>
        <v/>
      </c>
    </row>
    <row r="257" spans="1:22" ht="13">
      <c r="A257" s="139">
        <v>242</v>
      </c>
      <c r="B257" s="11"/>
      <c r="C257" s="13"/>
      <c r="D257" s="118" t="str">
        <f>IF(TRIM(B257)="","",IF($B$6="HO CHI MINH",VLOOKUP(TRIM(B257),'Logistic Catalogue'!A:O,2,0),VLOOKUP(TRIM(B257),'Logistic Catalogue'!A:C,3,0)))</f>
        <v/>
      </c>
      <c r="E257" s="118" t="str">
        <f t="shared" si="15"/>
        <v/>
      </c>
      <c r="F257" s="118" t="str">
        <f>IF(TRIM(B257)="","",IF(AND(D257="Stock",$B$6="HANOI"),VLOOKUP(TRIM(B257),'Logistic Catalogue'!$A:$G,7,0),IF(AND(D257="Stock",$B$6="HO CHI MINH"),VLOOKUP(TRIM(B257),'Logistic Catalogue'!$A:$E,5,0),IF($B$6="HANOI",VLOOKUP(TRIM(B257),'Logistic Catalogue'!$A:$G,7,0),VLOOKUP(TRIM(B257),'Logistic Catalogue'!$A:$E,5,0)))))</f>
        <v/>
      </c>
      <c r="G257" s="122" t="str">
        <f>IF(TRIM(B257)="","",(VLOOKUP(TRIM(B257),'Logistic Catalogue'!A:O,8,0)))</f>
        <v/>
      </c>
      <c r="H257" s="122" t="str">
        <f>IF(TRIM(B257)="","",(VLOOKUP(TRIM(B257),'Logistic Catalogue'!A:O,9,0)))</f>
        <v/>
      </c>
      <c r="I257" s="119" t="str">
        <f>IF(TRIM(B257)="","",IF($B$6="HO CHI MINH",IF(VLOOKUP(TRIM(B257),'Logistic Catalogue'!A:O,10,0)=0,"-",VLOOKUP(TRIM(B257),'Logistic Catalogue'!A:O,10,0)),IF($B$6="HANOI",IF(VLOOKUP(TRIM(B257),'Logistic Catalogue'!A:K,11,0)=0,"-",VLOOKUP(TRIM(B257),'Logistic Catalogue'!A:K,11,0)),"-")))</f>
        <v/>
      </c>
      <c r="J257" s="123" t="str">
        <f>IF(TRIM(B257)="","",VLOOKUP(TRIM(B257),'Logistic Catalogue'!A:O,13,0))</f>
        <v/>
      </c>
      <c r="K257" s="120" t="str">
        <f t="shared" si="16"/>
        <v/>
      </c>
      <c r="L257" s="124" t="str">
        <f t="shared" si="19"/>
        <v/>
      </c>
      <c r="M257" s="121" t="str">
        <f>IF(TRIM(B257)="","",IF(OR(VLOOKUP(TRIM(B257),'Logistic Catalogue'!A:R,18,0)=285,VLOOKUP(TRIM(B257),'Logistic Catalogue'!A:R,18,0)=286,VLOOKUP(TRIM(B257),'Logistic Catalogue'!A:S,19,0)&lt;&gt;"1000003"),"Confirmation of Country of Origin by SEVN",""))</f>
        <v/>
      </c>
      <c r="N257" s="136" t="str">
        <f>IF(TRIM(B257)="","",VLOOKUP(B257,'Logistic Catalogue'!A:N,14,0))</f>
        <v/>
      </c>
      <c r="O257" s="136" t="str">
        <f>IF(TRIM(B257)="","",VLOOKUP(B257,'Logistic Catalogue'!A:O,15,0))</f>
        <v/>
      </c>
      <c r="P257" s="136" t="str">
        <f>IF(TRIM(B257)="","",VLOOKUP(TRIM(B257),'Logistic Catalogue'!A:P,16,0))</f>
        <v/>
      </c>
      <c r="Q257" s="175" t="str">
        <f>IF(TRIM(B257)="","",VLOOKUP(B257,'Logistic Catalogue'!A:Q,17,0)*C257)</f>
        <v/>
      </c>
      <c r="S257" s="23" t="str">
        <f>IF(TRIM(B257)="","",IF($B$6="HO CHI MINH",VLOOKUP(TRIM(B257),'Logistic Catalogue'!A:D,4,FALSE),IF($B$6="HANOI",VLOOKUP(TRIM(B257),'Logistic Catalogue'!A:F,6,FALSE),"")))</f>
        <v/>
      </c>
      <c r="T257" s="23" t="str">
        <f t="shared" si="17"/>
        <v/>
      </c>
      <c r="U257" s="23">
        <f>IF(D257="Stock",VLOOKUP($L$6,Link!A:D,3,FALSE),VLOOKUP($L$6,Link!A:D,4,FALSE))</f>
        <v>1</v>
      </c>
      <c r="V257" s="65" t="str">
        <f>IF(TRIM(B257)="","",VLOOKUP(TRIM(B257),'Logistic Catalogue'!A:S,19,0))</f>
        <v/>
      </c>
    </row>
    <row r="258" spans="1:22" ht="13">
      <c r="A258" s="67">
        <v>243</v>
      </c>
      <c r="B258" s="11"/>
      <c r="C258" s="13"/>
      <c r="D258" s="118" t="str">
        <f>IF(TRIM(B258)="","",IF($B$6="HO CHI MINH",VLOOKUP(TRIM(B258),'Logistic Catalogue'!A:O,2,0),VLOOKUP(TRIM(B258),'Logistic Catalogue'!A:C,3,0)))</f>
        <v/>
      </c>
      <c r="E258" s="118" t="str">
        <f t="shared" si="15"/>
        <v/>
      </c>
      <c r="F258" s="118" t="str">
        <f>IF(TRIM(B258)="","",IF(AND(D258="Stock",$B$6="HANOI"),VLOOKUP(TRIM(B258),'Logistic Catalogue'!$A:$G,7,0),IF(AND(D258="Stock",$B$6="HO CHI MINH"),VLOOKUP(TRIM(B258),'Logistic Catalogue'!$A:$E,5,0),IF($B$6="HANOI",VLOOKUP(TRIM(B258),'Logistic Catalogue'!$A:$G,7,0),VLOOKUP(TRIM(B258),'Logistic Catalogue'!$A:$E,5,0)))))</f>
        <v/>
      </c>
      <c r="G258" s="122" t="str">
        <f>IF(TRIM(B258)="","",(VLOOKUP(TRIM(B258),'Logistic Catalogue'!A:O,8,0)))</f>
        <v/>
      </c>
      <c r="H258" s="122" t="str">
        <f>IF(TRIM(B258)="","",(VLOOKUP(TRIM(B258),'Logistic Catalogue'!A:O,9,0)))</f>
        <v/>
      </c>
      <c r="I258" s="119" t="str">
        <f>IF(TRIM(B258)="","",IF($B$6="HO CHI MINH",IF(VLOOKUP(TRIM(B258),'Logistic Catalogue'!A:O,10,0)=0,"-",VLOOKUP(TRIM(B258),'Logistic Catalogue'!A:O,10,0)),IF($B$6="HANOI",IF(VLOOKUP(TRIM(B258),'Logistic Catalogue'!A:K,11,0)=0,"-",VLOOKUP(TRIM(B258),'Logistic Catalogue'!A:K,11,0)),"-")))</f>
        <v/>
      </c>
      <c r="J258" s="123" t="str">
        <f>IF(TRIM(B258)="","",VLOOKUP(TRIM(B258),'Logistic Catalogue'!A:O,13,0))</f>
        <v/>
      </c>
      <c r="K258" s="120" t="str">
        <f t="shared" si="16"/>
        <v/>
      </c>
      <c r="L258" s="124" t="str">
        <f t="shared" si="19"/>
        <v/>
      </c>
      <c r="M258" s="121" t="str">
        <f>IF(TRIM(B258)="","",IF(OR(VLOOKUP(TRIM(B258),'Logistic Catalogue'!A:R,18,0)=285,VLOOKUP(TRIM(B258),'Logistic Catalogue'!A:R,18,0)=286,VLOOKUP(TRIM(B258),'Logistic Catalogue'!A:S,19,0)&lt;&gt;"1000003"),"Confirmation of Country of Origin by SEVN",""))</f>
        <v/>
      </c>
      <c r="N258" s="136" t="str">
        <f>IF(TRIM(B258)="","",VLOOKUP(B258,'Logistic Catalogue'!A:N,14,0))</f>
        <v/>
      </c>
      <c r="O258" s="136" t="str">
        <f>IF(TRIM(B258)="","",VLOOKUP(B258,'Logistic Catalogue'!A:O,15,0))</f>
        <v/>
      </c>
      <c r="P258" s="136" t="str">
        <f>IF(TRIM(B258)="","",VLOOKUP(TRIM(B258),'Logistic Catalogue'!A:P,16,0))</f>
        <v/>
      </c>
      <c r="Q258" s="175" t="str">
        <f>IF(TRIM(B258)="","",VLOOKUP(B258,'Logistic Catalogue'!A:Q,17,0)*C258)</f>
        <v/>
      </c>
      <c r="S258" s="23" t="str">
        <f>IF(TRIM(B258)="","",IF($B$6="HO CHI MINH",VLOOKUP(TRIM(B258),'Logistic Catalogue'!A:D,4,FALSE),IF($B$6="HANOI",VLOOKUP(TRIM(B258),'Logistic Catalogue'!A:F,6,FALSE),"")))</f>
        <v/>
      </c>
      <c r="T258" s="23" t="str">
        <f t="shared" si="17"/>
        <v/>
      </c>
      <c r="U258" s="23">
        <f>IF(D258="Stock",VLOOKUP($L$6,Link!A:D,3,FALSE),VLOOKUP($L$6,Link!A:D,4,FALSE))</f>
        <v>1</v>
      </c>
      <c r="V258" s="65" t="str">
        <f>IF(TRIM(B258)="","",VLOOKUP(TRIM(B258),'Logistic Catalogue'!A:S,19,0))</f>
        <v/>
      </c>
    </row>
    <row r="259" spans="1:22" ht="13">
      <c r="A259" s="139">
        <v>244</v>
      </c>
      <c r="B259" s="11"/>
      <c r="C259" s="13"/>
      <c r="D259" s="118" t="str">
        <f>IF(TRIM(B259)="","",IF($B$6="HO CHI MINH",VLOOKUP(TRIM(B259),'Logistic Catalogue'!A:O,2,0),VLOOKUP(TRIM(B259),'Logistic Catalogue'!A:C,3,0)))</f>
        <v/>
      </c>
      <c r="E259" s="118" t="str">
        <f t="shared" si="15"/>
        <v/>
      </c>
      <c r="F259" s="118" t="str">
        <f>IF(TRIM(B259)="","",IF(AND(D259="Stock",$B$6="HANOI"),VLOOKUP(TRIM(B259),'Logistic Catalogue'!$A:$G,7,0),IF(AND(D259="Stock",$B$6="HO CHI MINH"),VLOOKUP(TRIM(B259),'Logistic Catalogue'!$A:$E,5,0),IF($B$6="HANOI",VLOOKUP(TRIM(B259),'Logistic Catalogue'!$A:$G,7,0),VLOOKUP(TRIM(B259),'Logistic Catalogue'!$A:$E,5,0)))))</f>
        <v/>
      </c>
      <c r="G259" s="122" t="str">
        <f>IF(TRIM(B259)="","",(VLOOKUP(TRIM(B259),'Logistic Catalogue'!A:O,8,0)))</f>
        <v/>
      </c>
      <c r="H259" s="122" t="str">
        <f>IF(TRIM(B259)="","",(VLOOKUP(TRIM(B259),'Logistic Catalogue'!A:O,9,0)))</f>
        <v/>
      </c>
      <c r="I259" s="119" t="str">
        <f>IF(TRIM(B259)="","",IF($B$6="HO CHI MINH",IF(VLOOKUP(TRIM(B259),'Logistic Catalogue'!A:O,10,0)=0,"-",VLOOKUP(TRIM(B259),'Logistic Catalogue'!A:O,10,0)),IF($B$6="HANOI",IF(VLOOKUP(TRIM(B259),'Logistic Catalogue'!A:K,11,0)=0,"-",VLOOKUP(TRIM(B259),'Logistic Catalogue'!A:K,11,0)),"-")))</f>
        <v/>
      </c>
      <c r="J259" s="123" t="str">
        <f>IF(TRIM(B259)="","",VLOOKUP(TRIM(B259),'Logistic Catalogue'!A:O,13,0))</f>
        <v/>
      </c>
      <c r="K259" s="120" t="str">
        <f t="shared" si="16"/>
        <v/>
      </c>
      <c r="L259" s="124" t="str">
        <f t="shared" si="19"/>
        <v/>
      </c>
      <c r="M259" s="121" t="str">
        <f>IF(TRIM(B259)="","",IF(OR(VLOOKUP(TRIM(B259),'Logistic Catalogue'!A:R,18,0)=285,VLOOKUP(TRIM(B259),'Logistic Catalogue'!A:R,18,0)=286,VLOOKUP(TRIM(B259),'Logistic Catalogue'!A:S,19,0)&lt;&gt;"1000003"),"Confirmation of Country of Origin by SEVN",""))</f>
        <v/>
      </c>
      <c r="N259" s="136" t="str">
        <f>IF(TRIM(B259)="","",VLOOKUP(B259,'Logistic Catalogue'!A:N,14,0))</f>
        <v/>
      </c>
      <c r="O259" s="136" t="str">
        <f>IF(TRIM(B259)="","",VLOOKUP(B259,'Logistic Catalogue'!A:O,15,0))</f>
        <v/>
      </c>
      <c r="P259" s="136" t="str">
        <f>IF(TRIM(B259)="","",VLOOKUP(TRIM(B259),'Logistic Catalogue'!A:P,16,0))</f>
        <v/>
      </c>
      <c r="Q259" s="175" t="str">
        <f>IF(TRIM(B259)="","",VLOOKUP(B259,'Logistic Catalogue'!A:Q,17,0)*C259)</f>
        <v/>
      </c>
      <c r="S259" s="23" t="str">
        <f>IF(TRIM(B259)="","",IF($B$6="HO CHI MINH",VLOOKUP(TRIM(B259),'Logistic Catalogue'!A:D,4,FALSE),IF($B$6="HANOI",VLOOKUP(TRIM(B259),'Logistic Catalogue'!A:F,6,FALSE),"")))</f>
        <v/>
      </c>
      <c r="T259" s="23" t="str">
        <f t="shared" si="17"/>
        <v/>
      </c>
      <c r="U259" s="23">
        <f>IF(D259="Stock",VLOOKUP($L$6,Link!A:D,3,FALSE),VLOOKUP($L$6,Link!A:D,4,FALSE))</f>
        <v>1</v>
      </c>
      <c r="V259" s="65" t="str">
        <f>IF(TRIM(B259)="","",VLOOKUP(TRIM(B259),'Logistic Catalogue'!A:S,19,0))</f>
        <v/>
      </c>
    </row>
    <row r="260" spans="1:22" ht="13">
      <c r="A260" s="67">
        <v>245</v>
      </c>
      <c r="B260" s="11"/>
      <c r="C260" s="13"/>
      <c r="D260" s="118" t="str">
        <f>IF(TRIM(B260)="","",IF($B$6="HO CHI MINH",VLOOKUP(TRIM(B260),'Logistic Catalogue'!A:O,2,0),VLOOKUP(TRIM(B260),'Logistic Catalogue'!A:C,3,0)))</f>
        <v/>
      </c>
      <c r="E260" s="118" t="str">
        <f t="shared" si="15"/>
        <v/>
      </c>
      <c r="F260" s="118" t="str">
        <f>IF(TRIM(B260)="","",IF(AND(D260="Stock",$B$6="HANOI"),VLOOKUP(TRIM(B260),'Logistic Catalogue'!$A:$G,7,0),IF(AND(D260="Stock",$B$6="HO CHI MINH"),VLOOKUP(TRIM(B260),'Logistic Catalogue'!$A:$E,5,0),IF($B$6="HANOI",VLOOKUP(TRIM(B260),'Logistic Catalogue'!$A:$G,7,0),VLOOKUP(TRIM(B260),'Logistic Catalogue'!$A:$E,5,0)))))</f>
        <v/>
      </c>
      <c r="G260" s="122" t="str">
        <f>IF(TRIM(B260)="","",(VLOOKUP(TRIM(B260),'Logistic Catalogue'!A:O,8,0)))</f>
        <v/>
      </c>
      <c r="H260" s="122" t="str">
        <f>IF(TRIM(B260)="","",(VLOOKUP(TRIM(B260),'Logistic Catalogue'!A:O,9,0)))</f>
        <v/>
      </c>
      <c r="I260" s="119" t="str">
        <f>IF(TRIM(B260)="","",IF($B$6="HO CHI MINH",IF(VLOOKUP(TRIM(B260),'Logistic Catalogue'!A:O,10,0)=0,"-",VLOOKUP(TRIM(B260),'Logistic Catalogue'!A:O,10,0)),IF($B$6="HANOI",IF(VLOOKUP(TRIM(B260),'Logistic Catalogue'!A:K,11,0)=0,"-",VLOOKUP(TRIM(B260),'Logistic Catalogue'!A:K,11,0)),"-")))</f>
        <v/>
      </c>
      <c r="J260" s="123" t="str">
        <f>IF(TRIM(B260)="","",VLOOKUP(TRIM(B260),'Logistic Catalogue'!A:O,13,0))</f>
        <v/>
      </c>
      <c r="K260" s="120" t="str">
        <f t="shared" si="16"/>
        <v/>
      </c>
      <c r="L260" s="124" t="str">
        <f t="shared" si="19"/>
        <v/>
      </c>
      <c r="M260" s="121" t="str">
        <f>IF(TRIM(B260)="","",IF(OR(VLOOKUP(TRIM(B260),'Logistic Catalogue'!A:R,18,0)=285,VLOOKUP(TRIM(B260),'Logistic Catalogue'!A:R,18,0)=286,VLOOKUP(TRIM(B260),'Logistic Catalogue'!A:S,19,0)&lt;&gt;"1000003"),"Confirmation of Country of Origin by SEVN",""))</f>
        <v/>
      </c>
      <c r="N260" s="136" t="str">
        <f>IF(TRIM(B260)="","",VLOOKUP(B260,'Logistic Catalogue'!A:N,14,0))</f>
        <v/>
      </c>
      <c r="O260" s="136" t="str">
        <f>IF(TRIM(B260)="","",VLOOKUP(B260,'Logistic Catalogue'!A:O,15,0))</f>
        <v/>
      </c>
      <c r="P260" s="136" t="str">
        <f>IF(TRIM(B260)="","",VLOOKUP(TRIM(B260),'Logistic Catalogue'!A:P,16,0))</f>
        <v/>
      </c>
      <c r="Q260" s="175" t="str">
        <f>IF(TRIM(B260)="","",VLOOKUP(B260,'Logistic Catalogue'!A:Q,17,0)*C260)</f>
        <v/>
      </c>
      <c r="S260" s="23" t="str">
        <f>IF(TRIM(B260)="","",IF($B$6="HO CHI MINH",VLOOKUP(TRIM(B260),'Logistic Catalogue'!A:D,4,FALSE),IF($B$6="HANOI",VLOOKUP(TRIM(B260),'Logistic Catalogue'!A:F,6,FALSE),"")))</f>
        <v/>
      </c>
      <c r="T260" s="23" t="str">
        <f t="shared" si="17"/>
        <v/>
      </c>
      <c r="U260" s="23">
        <f>IF(D260="Stock",VLOOKUP($L$6,Link!A:D,3,FALSE),VLOOKUP($L$6,Link!A:D,4,FALSE))</f>
        <v>1</v>
      </c>
      <c r="V260" s="65" t="str">
        <f>IF(TRIM(B260)="","",VLOOKUP(TRIM(B260),'Logistic Catalogue'!A:S,19,0))</f>
        <v/>
      </c>
    </row>
    <row r="261" spans="1:22" ht="13">
      <c r="A261" s="139">
        <v>246</v>
      </c>
      <c r="B261" s="11"/>
      <c r="C261" s="13"/>
      <c r="D261" s="118" t="str">
        <f>IF(TRIM(B261)="","",IF($B$6="HO CHI MINH",VLOOKUP(TRIM(B261),'Logistic Catalogue'!A:O,2,0),VLOOKUP(TRIM(B261),'Logistic Catalogue'!A:C,3,0)))</f>
        <v/>
      </c>
      <c r="E261" s="118" t="str">
        <f t="shared" si="15"/>
        <v/>
      </c>
      <c r="F261" s="118" t="str">
        <f>IF(TRIM(B261)="","",IF(AND(D261="Stock",$B$6="HANOI"),VLOOKUP(TRIM(B261),'Logistic Catalogue'!$A:$G,7,0),IF(AND(D261="Stock",$B$6="HO CHI MINH"),VLOOKUP(TRIM(B261),'Logistic Catalogue'!$A:$E,5,0),IF($B$6="HANOI",VLOOKUP(TRIM(B261),'Logistic Catalogue'!$A:$G,7,0),VLOOKUP(TRIM(B261),'Logistic Catalogue'!$A:$E,5,0)))))</f>
        <v/>
      </c>
      <c r="G261" s="122" t="str">
        <f>IF(TRIM(B261)="","",(VLOOKUP(TRIM(B261),'Logistic Catalogue'!A:O,8,0)))</f>
        <v/>
      </c>
      <c r="H261" s="122" t="str">
        <f>IF(TRIM(B261)="","",(VLOOKUP(TRIM(B261),'Logistic Catalogue'!A:O,9,0)))</f>
        <v/>
      </c>
      <c r="I261" s="119" t="str">
        <f>IF(TRIM(B261)="","",IF($B$6="HO CHI MINH",IF(VLOOKUP(TRIM(B261),'Logistic Catalogue'!A:O,10,0)=0,"-",VLOOKUP(TRIM(B261),'Logistic Catalogue'!A:O,10,0)),IF($B$6="HANOI",IF(VLOOKUP(TRIM(B261),'Logistic Catalogue'!A:K,11,0)=0,"-",VLOOKUP(TRIM(B261),'Logistic Catalogue'!A:K,11,0)),"-")))</f>
        <v/>
      </c>
      <c r="J261" s="123" t="str">
        <f>IF(TRIM(B261)="","",VLOOKUP(TRIM(B261),'Logistic Catalogue'!A:O,13,0))</f>
        <v/>
      </c>
      <c r="K261" s="120" t="str">
        <f t="shared" si="16"/>
        <v/>
      </c>
      <c r="L261" s="124" t="str">
        <f t="shared" si="19"/>
        <v/>
      </c>
      <c r="M261" s="121" t="str">
        <f>IF(TRIM(B261)="","",IF(OR(VLOOKUP(TRIM(B261),'Logistic Catalogue'!A:R,18,0)=285,VLOOKUP(TRIM(B261),'Logistic Catalogue'!A:R,18,0)=286,VLOOKUP(TRIM(B261),'Logistic Catalogue'!A:S,19,0)&lt;&gt;"1000003"),"Confirmation of Country of Origin by SEVN",""))</f>
        <v/>
      </c>
      <c r="N261" s="136" t="str">
        <f>IF(TRIM(B261)="","",VLOOKUP(B261,'Logistic Catalogue'!A:N,14,0))</f>
        <v/>
      </c>
      <c r="O261" s="136" t="str">
        <f>IF(TRIM(B261)="","",VLOOKUP(B261,'Logistic Catalogue'!A:O,15,0))</f>
        <v/>
      </c>
      <c r="P261" s="136" t="str">
        <f>IF(TRIM(B261)="","",VLOOKUP(TRIM(B261),'Logistic Catalogue'!A:P,16,0))</f>
        <v/>
      </c>
      <c r="Q261" s="175" t="str">
        <f>IF(TRIM(B261)="","",VLOOKUP(B261,'Logistic Catalogue'!A:Q,17,0)*C261)</f>
        <v/>
      </c>
      <c r="S261" s="23" t="str">
        <f>IF(TRIM(B261)="","",IF($B$6="HO CHI MINH",VLOOKUP(TRIM(B261),'Logistic Catalogue'!A:D,4,FALSE),IF($B$6="HANOI",VLOOKUP(TRIM(B261),'Logistic Catalogue'!A:F,6,FALSE),"")))</f>
        <v/>
      </c>
      <c r="T261" s="23" t="str">
        <f t="shared" si="17"/>
        <v/>
      </c>
      <c r="U261" s="23">
        <f>IF(D261="Stock",VLOOKUP($L$6,Link!A:D,3,FALSE),VLOOKUP($L$6,Link!A:D,4,FALSE))</f>
        <v>1</v>
      </c>
      <c r="V261" s="65" t="str">
        <f>IF(TRIM(B261)="","",VLOOKUP(TRIM(B261),'Logistic Catalogue'!A:S,19,0))</f>
        <v/>
      </c>
    </row>
    <row r="262" spans="1:22" ht="13">
      <c r="A262" s="67">
        <v>247</v>
      </c>
      <c r="B262" s="11"/>
      <c r="C262" s="13"/>
      <c r="D262" s="118" t="str">
        <f>IF(TRIM(B262)="","",IF($B$6="HO CHI MINH",VLOOKUP(TRIM(B262),'Logistic Catalogue'!A:O,2,0),VLOOKUP(TRIM(B262),'Logistic Catalogue'!A:C,3,0)))</f>
        <v/>
      </c>
      <c r="E262" s="118" t="str">
        <f t="shared" si="15"/>
        <v/>
      </c>
      <c r="F262" s="118" t="str">
        <f>IF(TRIM(B262)="","",IF(AND(D262="Stock",$B$6="HANOI"),VLOOKUP(TRIM(B262),'Logistic Catalogue'!$A:$G,7,0),IF(AND(D262="Stock",$B$6="HO CHI MINH"),VLOOKUP(TRIM(B262),'Logistic Catalogue'!$A:$E,5,0),IF($B$6="HANOI",VLOOKUP(TRIM(B262),'Logistic Catalogue'!$A:$G,7,0),VLOOKUP(TRIM(B262),'Logistic Catalogue'!$A:$E,5,0)))))</f>
        <v/>
      </c>
      <c r="G262" s="122" t="str">
        <f>IF(TRIM(B262)="","",(VLOOKUP(TRIM(B262),'Logistic Catalogue'!A:O,8,0)))</f>
        <v/>
      </c>
      <c r="H262" s="122" t="str">
        <f>IF(TRIM(B262)="","",(VLOOKUP(TRIM(B262),'Logistic Catalogue'!A:O,9,0)))</f>
        <v/>
      </c>
      <c r="I262" s="119" t="str">
        <f>IF(TRIM(B262)="","",IF($B$6="HO CHI MINH",IF(VLOOKUP(TRIM(B262),'Logistic Catalogue'!A:O,10,0)=0,"-",VLOOKUP(TRIM(B262),'Logistic Catalogue'!A:O,10,0)),IF($B$6="HANOI",IF(VLOOKUP(TRIM(B262),'Logistic Catalogue'!A:K,11,0)=0,"-",VLOOKUP(TRIM(B262),'Logistic Catalogue'!A:K,11,0)),"-")))</f>
        <v/>
      </c>
      <c r="J262" s="123" t="str">
        <f>IF(TRIM(B262)="","",VLOOKUP(TRIM(B262),'Logistic Catalogue'!A:O,13,0))</f>
        <v/>
      </c>
      <c r="K262" s="120" t="str">
        <f t="shared" si="16"/>
        <v/>
      </c>
      <c r="L262" s="124" t="str">
        <f t="shared" si="19"/>
        <v/>
      </c>
      <c r="M262" s="121" t="str">
        <f>IF(TRIM(B262)="","",IF(OR(VLOOKUP(TRIM(B262),'Logistic Catalogue'!A:R,18,0)=285,VLOOKUP(TRIM(B262),'Logistic Catalogue'!A:R,18,0)=286,VLOOKUP(TRIM(B262),'Logistic Catalogue'!A:S,19,0)&lt;&gt;"1000003"),"Confirmation of Country of Origin by SEVN",""))</f>
        <v/>
      </c>
      <c r="N262" s="136" t="str">
        <f>IF(TRIM(B262)="","",VLOOKUP(B262,'Logistic Catalogue'!A:N,14,0))</f>
        <v/>
      </c>
      <c r="O262" s="136" t="str">
        <f>IF(TRIM(B262)="","",VLOOKUP(B262,'Logistic Catalogue'!A:O,15,0))</f>
        <v/>
      </c>
      <c r="P262" s="136" t="str">
        <f>IF(TRIM(B262)="","",VLOOKUP(TRIM(B262),'Logistic Catalogue'!A:P,16,0))</f>
        <v/>
      </c>
      <c r="Q262" s="175" t="str">
        <f>IF(TRIM(B262)="","",VLOOKUP(B262,'Logistic Catalogue'!A:Q,17,0)*C262)</f>
        <v/>
      </c>
      <c r="S262" s="23" t="str">
        <f>IF(TRIM(B262)="","",IF($B$6="HO CHI MINH",VLOOKUP(TRIM(B262),'Logistic Catalogue'!A:D,4,FALSE),IF($B$6="HANOI",VLOOKUP(TRIM(B262),'Logistic Catalogue'!A:F,6,FALSE),"")))</f>
        <v/>
      </c>
      <c r="T262" s="23" t="str">
        <f t="shared" si="17"/>
        <v/>
      </c>
      <c r="U262" s="23">
        <f>IF(D262="Stock",VLOOKUP($L$6,Link!A:D,3,FALSE),VLOOKUP($L$6,Link!A:D,4,FALSE))</f>
        <v>1</v>
      </c>
      <c r="V262" s="65" t="str">
        <f>IF(TRIM(B262)="","",VLOOKUP(TRIM(B262),'Logistic Catalogue'!A:S,19,0))</f>
        <v/>
      </c>
    </row>
    <row r="263" spans="1:22" ht="13">
      <c r="A263" s="139">
        <v>248</v>
      </c>
      <c r="B263" s="11"/>
      <c r="C263" s="13"/>
      <c r="D263" s="118" t="str">
        <f>IF(TRIM(B263)="","",IF($B$6="HO CHI MINH",VLOOKUP(TRIM(B263),'Logistic Catalogue'!A:O,2,0),VLOOKUP(TRIM(B263),'Logistic Catalogue'!A:C,3,0)))</f>
        <v/>
      </c>
      <c r="E263" s="118" t="str">
        <f t="shared" si="15"/>
        <v/>
      </c>
      <c r="F263" s="118" t="str">
        <f>IF(TRIM(B263)="","",IF(AND(D263="Stock",$B$6="HANOI"),VLOOKUP(TRIM(B263),'Logistic Catalogue'!$A:$G,7,0),IF(AND(D263="Stock",$B$6="HO CHI MINH"),VLOOKUP(TRIM(B263),'Logistic Catalogue'!$A:$E,5,0),IF($B$6="HANOI",VLOOKUP(TRIM(B263),'Logistic Catalogue'!$A:$G,7,0),VLOOKUP(TRIM(B263),'Logistic Catalogue'!$A:$E,5,0)))))</f>
        <v/>
      </c>
      <c r="G263" s="122" t="str">
        <f>IF(TRIM(B263)="","",(VLOOKUP(TRIM(B263),'Logistic Catalogue'!A:O,8,0)))</f>
        <v/>
      </c>
      <c r="H263" s="122" t="str">
        <f>IF(TRIM(B263)="","",(VLOOKUP(TRIM(B263),'Logistic Catalogue'!A:O,9,0)))</f>
        <v/>
      </c>
      <c r="I263" s="119" t="str">
        <f>IF(TRIM(B263)="","",IF($B$6="HO CHI MINH",IF(VLOOKUP(TRIM(B263),'Logistic Catalogue'!A:O,10,0)=0,"-",VLOOKUP(TRIM(B263),'Logistic Catalogue'!A:O,10,0)),IF($B$6="HANOI",IF(VLOOKUP(TRIM(B263),'Logistic Catalogue'!A:K,11,0)=0,"-",VLOOKUP(TRIM(B263),'Logistic Catalogue'!A:K,11,0)),"-")))</f>
        <v/>
      </c>
      <c r="J263" s="123" t="str">
        <f>IF(TRIM(B263)="","",VLOOKUP(TRIM(B263),'Logistic Catalogue'!A:O,13,0))</f>
        <v/>
      </c>
      <c r="K263" s="120" t="str">
        <f t="shared" si="16"/>
        <v/>
      </c>
      <c r="L263" s="124" t="str">
        <f t="shared" si="19"/>
        <v/>
      </c>
      <c r="M263" s="121" t="str">
        <f>IF(TRIM(B263)="","",IF(OR(VLOOKUP(TRIM(B263),'Logistic Catalogue'!A:R,18,0)=285,VLOOKUP(TRIM(B263),'Logistic Catalogue'!A:R,18,0)=286,VLOOKUP(TRIM(B263),'Logistic Catalogue'!A:S,19,0)&lt;&gt;"1000003"),"Confirmation of Country of Origin by SEVN",""))</f>
        <v/>
      </c>
      <c r="N263" s="136" t="str">
        <f>IF(TRIM(B263)="","",VLOOKUP(B263,'Logistic Catalogue'!A:N,14,0))</f>
        <v/>
      </c>
      <c r="O263" s="136" t="str">
        <f>IF(TRIM(B263)="","",VLOOKUP(B263,'Logistic Catalogue'!A:O,15,0))</f>
        <v/>
      </c>
      <c r="P263" s="136" t="str">
        <f>IF(TRIM(B263)="","",VLOOKUP(TRIM(B263),'Logistic Catalogue'!A:P,16,0))</f>
        <v/>
      </c>
      <c r="Q263" s="175" t="str">
        <f>IF(TRIM(B263)="","",VLOOKUP(B263,'Logistic Catalogue'!A:Q,17,0)*C263)</f>
        <v/>
      </c>
      <c r="S263" s="23" t="str">
        <f>IF(TRIM(B263)="","",IF($B$6="HO CHI MINH",VLOOKUP(TRIM(B263),'Logistic Catalogue'!A:D,4,FALSE),IF($B$6="HANOI",VLOOKUP(TRIM(B263),'Logistic Catalogue'!A:F,6,FALSE),"")))</f>
        <v/>
      </c>
      <c r="T263" s="23" t="str">
        <f t="shared" si="17"/>
        <v/>
      </c>
      <c r="U263" s="23">
        <f>IF(D263="Stock",VLOOKUP($L$6,Link!A:D,3,FALSE),VLOOKUP($L$6,Link!A:D,4,FALSE))</f>
        <v>1</v>
      </c>
      <c r="V263" s="65" t="str">
        <f>IF(TRIM(B263)="","",VLOOKUP(TRIM(B263),'Logistic Catalogue'!A:S,19,0))</f>
        <v/>
      </c>
    </row>
    <row r="264" spans="1:22" ht="13">
      <c r="A264" s="67">
        <v>249</v>
      </c>
      <c r="B264" s="11"/>
      <c r="C264" s="13"/>
      <c r="D264" s="118" t="str">
        <f>IF(TRIM(B264)="","",IF($B$6="HO CHI MINH",VLOOKUP(TRIM(B264),'Logistic Catalogue'!A:O,2,0),VLOOKUP(TRIM(B264),'Logistic Catalogue'!A:C,3,0)))</f>
        <v/>
      </c>
      <c r="E264" s="118" t="str">
        <f t="shared" si="15"/>
        <v/>
      </c>
      <c r="F264" s="118" t="str">
        <f>IF(TRIM(B264)="","",IF(AND(D264="Stock",$B$6="HANOI"),VLOOKUP(TRIM(B264),'Logistic Catalogue'!$A:$G,7,0),IF(AND(D264="Stock",$B$6="HO CHI MINH"),VLOOKUP(TRIM(B264),'Logistic Catalogue'!$A:$E,5,0),IF($B$6="HANOI",VLOOKUP(TRIM(B264),'Logistic Catalogue'!$A:$G,7,0),VLOOKUP(TRIM(B264),'Logistic Catalogue'!$A:$E,5,0)))))</f>
        <v/>
      </c>
      <c r="G264" s="122" t="str">
        <f>IF(TRIM(B264)="","",(VLOOKUP(TRIM(B264),'Logistic Catalogue'!A:O,8,0)))</f>
        <v/>
      </c>
      <c r="H264" s="122" t="str">
        <f>IF(TRIM(B264)="","",(VLOOKUP(TRIM(B264),'Logistic Catalogue'!A:O,9,0)))</f>
        <v/>
      </c>
      <c r="I264" s="119" t="str">
        <f>IF(TRIM(B264)="","",IF($B$6="HO CHI MINH",IF(VLOOKUP(TRIM(B264),'Logistic Catalogue'!A:O,10,0)=0,"-",VLOOKUP(TRIM(B264),'Logistic Catalogue'!A:O,10,0)),IF($B$6="HANOI",IF(VLOOKUP(TRIM(B264),'Logistic Catalogue'!A:K,11,0)=0,"-",VLOOKUP(TRIM(B264),'Logistic Catalogue'!A:K,11,0)),"-")))</f>
        <v/>
      </c>
      <c r="J264" s="123" t="str">
        <f>IF(TRIM(B264)="","",VLOOKUP(TRIM(B264),'Logistic Catalogue'!A:O,13,0))</f>
        <v/>
      </c>
      <c r="K264" s="120" t="str">
        <f t="shared" si="16"/>
        <v/>
      </c>
      <c r="L264" s="124" t="str">
        <f t="shared" si="19"/>
        <v/>
      </c>
      <c r="M264" s="121" t="str">
        <f>IF(TRIM(B264)="","",IF(OR(VLOOKUP(TRIM(B264),'Logistic Catalogue'!A:R,18,0)=285,VLOOKUP(TRIM(B264),'Logistic Catalogue'!A:R,18,0)=286,VLOOKUP(TRIM(B264),'Logistic Catalogue'!A:S,19,0)&lt;&gt;"1000003"),"Confirmation of Country of Origin by SEVN",""))</f>
        <v/>
      </c>
      <c r="N264" s="136" t="str">
        <f>IF(TRIM(B264)="","",VLOOKUP(B264,'Logistic Catalogue'!A:N,14,0))</f>
        <v/>
      </c>
      <c r="O264" s="136" t="str">
        <f>IF(TRIM(B264)="","",VLOOKUP(B264,'Logistic Catalogue'!A:O,15,0))</f>
        <v/>
      </c>
      <c r="P264" s="136" t="str">
        <f>IF(TRIM(B264)="","",VLOOKUP(TRIM(B264),'Logistic Catalogue'!A:P,16,0))</f>
        <v/>
      </c>
      <c r="Q264" s="175" t="str">
        <f>IF(TRIM(B264)="","",VLOOKUP(B264,'Logistic Catalogue'!A:Q,17,0)*C264)</f>
        <v/>
      </c>
      <c r="S264" s="23" t="str">
        <f>IF(TRIM(B264)="","",IF($B$6="HO CHI MINH",VLOOKUP(TRIM(B264),'Logistic Catalogue'!A:D,4,FALSE),IF($B$6="HANOI",VLOOKUP(TRIM(B264),'Logistic Catalogue'!A:F,6,FALSE),"")))</f>
        <v/>
      </c>
      <c r="T264" s="23" t="str">
        <f t="shared" si="17"/>
        <v/>
      </c>
      <c r="U264" s="23">
        <f>IF(D264="Stock",VLOOKUP($L$6,Link!A:D,3,FALSE),VLOOKUP($L$6,Link!A:D,4,FALSE))</f>
        <v>1</v>
      </c>
      <c r="V264" s="65" t="str">
        <f>IF(TRIM(B264)="","",VLOOKUP(TRIM(B264),'Logistic Catalogue'!A:S,19,0))</f>
        <v/>
      </c>
    </row>
    <row r="265" spans="1:22" ht="13">
      <c r="A265" s="139">
        <v>250</v>
      </c>
      <c r="B265" s="11"/>
      <c r="C265" s="13"/>
      <c r="D265" s="118" t="str">
        <f>IF(TRIM(B265)="","",IF($B$6="HO CHI MINH",VLOOKUP(TRIM(B265),'Logistic Catalogue'!A:O,2,0),VLOOKUP(TRIM(B265),'Logistic Catalogue'!A:C,3,0)))</f>
        <v/>
      </c>
      <c r="E265" s="118" t="str">
        <f t="shared" si="15"/>
        <v/>
      </c>
      <c r="F265" s="118" t="str">
        <f>IF(TRIM(B265)="","",IF(AND(D265="Stock",$B$6="HANOI"),VLOOKUP(TRIM(B265),'Logistic Catalogue'!$A:$G,7,0),IF(AND(D265="Stock",$B$6="HO CHI MINH"),VLOOKUP(TRIM(B265),'Logistic Catalogue'!$A:$E,5,0),IF($B$6="HANOI",VLOOKUP(TRIM(B265),'Logistic Catalogue'!$A:$G,7,0),VLOOKUP(TRIM(B265),'Logistic Catalogue'!$A:$E,5,0)))))</f>
        <v/>
      </c>
      <c r="G265" s="122" t="str">
        <f>IF(TRIM(B265)="","",(VLOOKUP(TRIM(B265),'Logistic Catalogue'!A:O,8,0)))</f>
        <v/>
      </c>
      <c r="H265" s="122" t="str">
        <f>IF(TRIM(B265)="","",(VLOOKUP(TRIM(B265),'Logistic Catalogue'!A:O,9,0)))</f>
        <v/>
      </c>
      <c r="I265" s="119" t="str">
        <f>IF(TRIM(B265)="","",IF($B$6="HO CHI MINH",IF(VLOOKUP(TRIM(B265),'Logistic Catalogue'!A:O,10,0)=0,"-",VLOOKUP(TRIM(B265),'Logistic Catalogue'!A:O,10,0)),IF($B$6="HANOI",IF(VLOOKUP(TRIM(B265),'Logistic Catalogue'!A:K,11,0)=0,"-",VLOOKUP(TRIM(B265),'Logistic Catalogue'!A:K,11,0)),"-")))</f>
        <v/>
      </c>
      <c r="J265" s="123" t="str">
        <f>IF(TRIM(B265)="","",VLOOKUP(TRIM(B265),'Logistic Catalogue'!A:O,13,0))</f>
        <v/>
      </c>
      <c r="K265" s="120" t="str">
        <f t="shared" si="16"/>
        <v/>
      </c>
      <c r="L265" s="124" t="str">
        <f t="shared" si="19"/>
        <v/>
      </c>
      <c r="M265" s="121" t="str">
        <f>IF(TRIM(B265)="","",IF(OR(VLOOKUP(TRIM(B265),'Logistic Catalogue'!A:R,18,0)=285,VLOOKUP(TRIM(B265),'Logistic Catalogue'!A:R,18,0)=286,VLOOKUP(TRIM(B265),'Logistic Catalogue'!A:S,19,0)&lt;&gt;"1000003"),"Confirmation of Country of Origin by SEVN",""))</f>
        <v/>
      </c>
      <c r="N265" s="136" t="str">
        <f>IF(TRIM(B265)="","",VLOOKUP(B265,'Logistic Catalogue'!A:N,14,0))</f>
        <v/>
      </c>
      <c r="O265" s="136" t="str">
        <f>IF(TRIM(B265)="","",VLOOKUP(B265,'Logistic Catalogue'!A:O,15,0))</f>
        <v/>
      </c>
      <c r="P265" s="136" t="str">
        <f>IF(TRIM(B265)="","",VLOOKUP(TRIM(B265),'Logistic Catalogue'!A:P,16,0))</f>
        <v/>
      </c>
      <c r="Q265" s="175" t="str">
        <f>IF(TRIM(B265)="","",VLOOKUP(B265,'Logistic Catalogue'!A:Q,17,0)*C265)</f>
        <v/>
      </c>
      <c r="S265" s="23" t="str">
        <f>IF(TRIM(B265)="","",IF($B$6="HO CHI MINH",VLOOKUP(TRIM(B265),'Logistic Catalogue'!A:D,4,FALSE),IF($B$6="HANOI",VLOOKUP(TRIM(B265),'Logistic Catalogue'!A:F,6,FALSE),"")))</f>
        <v/>
      </c>
      <c r="T265" s="23" t="str">
        <f t="shared" si="17"/>
        <v/>
      </c>
      <c r="U265" s="23">
        <f>IF(D265="Stock",VLOOKUP($L$6,Link!A:D,3,FALSE),VLOOKUP($L$6,Link!A:D,4,FALSE))</f>
        <v>1</v>
      </c>
      <c r="V265" s="65" t="str">
        <f>IF(TRIM(B265)="","",VLOOKUP(TRIM(B265),'Logistic Catalogue'!A:S,19,0))</f>
        <v/>
      </c>
    </row>
    <row r="266" spans="1:22" ht="13">
      <c r="A266" s="67">
        <v>251</v>
      </c>
      <c r="B266" s="11"/>
      <c r="C266" s="13"/>
      <c r="D266" s="118" t="str">
        <f>IF(TRIM(B266)="","",IF($B$6="HO CHI MINH",VLOOKUP(TRIM(B266),'Logistic Catalogue'!A:O,2,0),VLOOKUP(TRIM(B266),'Logistic Catalogue'!A:C,3,0)))</f>
        <v/>
      </c>
      <c r="E266" s="118" t="str">
        <f t="shared" si="15"/>
        <v/>
      </c>
      <c r="F266" s="118" t="str">
        <f>IF(TRIM(B266)="","",IF(AND(D266="Stock",$B$6="HANOI"),VLOOKUP(TRIM(B266),'Logistic Catalogue'!$A:$G,7,0),IF(AND(D266="Stock",$B$6="HO CHI MINH"),VLOOKUP(TRIM(B266),'Logistic Catalogue'!$A:$E,5,0),IF($B$6="HANOI",VLOOKUP(TRIM(B266),'Logistic Catalogue'!$A:$G,7,0),VLOOKUP(TRIM(B266),'Logistic Catalogue'!$A:$E,5,0)))))</f>
        <v/>
      </c>
      <c r="G266" s="122" t="str">
        <f>IF(TRIM(B266)="","",(VLOOKUP(TRIM(B266),'Logistic Catalogue'!A:O,8,0)))</f>
        <v/>
      </c>
      <c r="H266" s="122" t="str">
        <f>IF(TRIM(B266)="","",(VLOOKUP(TRIM(B266),'Logistic Catalogue'!A:O,9,0)))</f>
        <v/>
      </c>
      <c r="I266" s="119" t="str">
        <f>IF(TRIM(B266)="","",IF($B$6="HO CHI MINH",IF(VLOOKUP(TRIM(B266),'Logistic Catalogue'!A:O,10,0)=0,"-",VLOOKUP(TRIM(B266),'Logistic Catalogue'!A:O,10,0)),IF($B$6="HANOI",IF(VLOOKUP(TRIM(B266),'Logistic Catalogue'!A:K,11,0)=0,"-",VLOOKUP(TRIM(B266),'Logistic Catalogue'!A:K,11,0)),"-")))</f>
        <v/>
      </c>
      <c r="J266" s="123" t="str">
        <f>IF(TRIM(B266)="","",VLOOKUP(TRIM(B266),'Logistic Catalogue'!A:O,13,0))</f>
        <v/>
      </c>
      <c r="K266" s="120" t="str">
        <f t="shared" si="16"/>
        <v/>
      </c>
      <c r="L266" s="124" t="str">
        <f t="shared" si="19"/>
        <v/>
      </c>
      <c r="M266" s="121" t="str">
        <f>IF(TRIM(B266)="","",IF(OR(VLOOKUP(TRIM(B266),'Logistic Catalogue'!A:R,18,0)=285,VLOOKUP(TRIM(B266),'Logistic Catalogue'!A:R,18,0)=286,VLOOKUP(TRIM(B266),'Logistic Catalogue'!A:S,19,0)&lt;&gt;"1000003"),"Confirmation of Country of Origin by SEVN",""))</f>
        <v/>
      </c>
      <c r="N266" s="136" t="str">
        <f>IF(TRIM(B266)="","",VLOOKUP(B266,'Logistic Catalogue'!A:N,14,0))</f>
        <v/>
      </c>
      <c r="O266" s="136" t="str">
        <f>IF(TRIM(B266)="","",VLOOKUP(B266,'Logistic Catalogue'!A:O,15,0))</f>
        <v/>
      </c>
      <c r="P266" s="136" t="str">
        <f>IF(TRIM(B266)="","",VLOOKUP(TRIM(B266),'Logistic Catalogue'!A:P,16,0))</f>
        <v/>
      </c>
      <c r="Q266" s="175" t="str">
        <f>IF(TRIM(B266)="","",VLOOKUP(B266,'Logistic Catalogue'!A:Q,17,0)*C266)</f>
        <v/>
      </c>
      <c r="S266" s="23" t="str">
        <f>IF(TRIM(B266)="","",IF($B$6="HO CHI MINH",VLOOKUP(TRIM(B266),'Logistic Catalogue'!A:D,4,FALSE),IF($B$6="HANOI",VLOOKUP(TRIM(B266),'Logistic Catalogue'!A:F,6,FALSE),"")))</f>
        <v/>
      </c>
      <c r="T266" s="23" t="str">
        <f t="shared" si="17"/>
        <v/>
      </c>
      <c r="U266" s="23">
        <f>IF(D266="Stock",VLOOKUP($L$6,Link!A:D,3,FALSE),VLOOKUP($L$6,Link!A:D,4,FALSE))</f>
        <v>1</v>
      </c>
      <c r="V266" s="65" t="str">
        <f>IF(TRIM(B266)="","",VLOOKUP(TRIM(B266),'Logistic Catalogue'!A:S,19,0))</f>
        <v/>
      </c>
    </row>
    <row r="267" spans="1:22" ht="13">
      <c r="A267" s="139">
        <v>252</v>
      </c>
      <c r="B267" s="11"/>
      <c r="C267" s="13"/>
      <c r="D267" s="118" t="str">
        <f>IF(TRIM(B267)="","",IF($B$6="HO CHI MINH",VLOOKUP(TRIM(B267),'Logistic Catalogue'!A:O,2,0),VLOOKUP(TRIM(B267),'Logistic Catalogue'!A:C,3,0)))</f>
        <v/>
      </c>
      <c r="E267" s="118" t="str">
        <f t="shared" si="15"/>
        <v/>
      </c>
      <c r="F267" s="118" t="str">
        <f>IF(TRIM(B267)="","",IF(AND(D267="Stock",$B$6="HANOI"),VLOOKUP(TRIM(B267),'Logistic Catalogue'!$A:$G,7,0),IF(AND(D267="Stock",$B$6="HO CHI MINH"),VLOOKUP(TRIM(B267),'Logistic Catalogue'!$A:$E,5,0),IF($B$6="HANOI",VLOOKUP(TRIM(B267),'Logistic Catalogue'!$A:$G,7,0),VLOOKUP(TRIM(B267),'Logistic Catalogue'!$A:$E,5,0)))))</f>
        <v/>
      </c>
      <c r="G267" s="122" t="str">
        <f>IF(TRIM(B267)="","",(VLOOKUP(TRIM(B267),'Logistic Catalogue'!A:O,8,0)))</f>
        <v/>
      </c>
      <c r="H267" s="122" t="str">
        <f>IF(TRIM(B267)="","",(VLOOKUP(TRIM(B267),'Logistic Catalogue'!A:O,9,0)))</f>
        <v/>
      </c>
      <c r="I267" s="119" t="str">
        <f>IF(TRIM(B267)="","",IF($B$6="HO CHI MINH",IF(VLOOKUP(TRIM(B267),'Logistic Catalogue'!A:O,10,0)=0,"-",VLOOKUP(TRIM(B267),'Logistic Catalogue'!A:O,10,0)),IF($B$6="HANOI",IF(VLOOKUP(TRIM(B267),'Logistic Catalogue'!A:K,11,0)=0,"-",VLOOKUP(TRIM(B267),'Logistic Catalogue'!A:K,11,0)),"-")))</f>
        <v/>
      </c>
      <c r="J267" s="123" t="str">
        <f>IF(TRIM(B267)="","",VLOOKUP(TRIM(B267),'Logistic Catalogue'!A:O,13,0))</f>
        <v/>
      </c>
      <c r="K267" s="120" t="str">
        <f t="shared" si="16"/>
        <v/>
      </c>
      <c r="L267" s="124" t="str">
        <f t="shared" si="19"/>
        <v/>
      </c>
      <c r="M267" s="121" t="str">
        <f>IF(TRIM(B267)="","",IF(OR(VLOOKUP(TRIM(B267),'Logistic Catalogue'!A:R,18,0)=285,VLOOKUP(TRIM(B267),'Logistic Catalogue'!A:R,18,0)=286,VLOOKUP(TRIM(B267),'Logistic Catalogue'!A:S,19,0)&lt;&gt;"1000003"),"Confirmation of Country of Origin by SEVN",""))</f>
        <v/>
      </c>
      <c r="N267" s="136" t="str">
        <f>IF(TRIM(B267)="","",VLOOKUP(B267,'Logistic Catalogue'!A:N,14,0))</f>
        <v/>
      </c>
      <c r="O267" s="136" t="str">
        <f>IF(TRIM(B267)="","",VLOOKUP(B267,'Logistic Catalogue'!A:O,15,0))</f>
        <v/>
      </c>
      <c r="P267" s="136" t="str">
        <f>IF(TRIM(B267)="","",VLOOKUP(TRIM(B267),'Logistic Catalogue'!A:P,16,0))</f>
        <v/>
      </c>
      <c r="Q267" s="175" t="str">
        <f>IF(TRIM(B267)="","",VLOOKUP(B267,'Logistic Catalogue'!A:Q,17,0)*C267)</f>
        <v/>
      </c>
      <c r="S267" s="23" t="str">
        <f>IF(TRIM(B267)="","",IF($B$6="HO CHI MINH",VLOOKUP(TRIM(B267),'Logistic Catalogue'!A:D,4,FALSE),IF($B$6="HANOI",VLOOKUP(TRIM(B267),'Logistic Catalogue'!A:F,6,FALSE),"")))</f>
        <v/>
      </c>
      <c r="T267" s="23" t="str">
        <f t="shared" si="17"/>
        <v/>
      </c>
      <c r="U267" s="23">
        <f>IF(D267="Stock",VLOOKUP($L$6,Link!A:D,3,FALSE),VLOOKUP($L$6,Link!A:D,4,FALSE))</f>
        <v>1</v>
      </c>
      <c r="V267" s="65" t="str">
        <f>IF(TRIM(B267)="","",VLOOKUP(TRIM(B267),'Logistic Catalogue'!A:S,19,0))</f>
        <v/>
      </c>
    </row>
    <row r="268" spans="1:22" ht="13">
      <c r="A268" s="67">
        <v>253</v>
      </c>
      <c r="B268" s="11"/>
      <c r="C268" s="13"/>
      <c r="D268" s="118" t="str">
        <f>IF(TRIM(B268)="","",IF($B$6="HO CHI MINH",VLOOKUP(TRIM(B268),'Logistic Catalogue'!A:O,2,0),VLOOKUP(TRIM(B268),'Logistic Catalogue'!A:C,3,0)))</f>
        <v/>
      </c>
      <c r="E268" s="118" t="str">
        <f t="shared" si="15"/>
        <v/>
      </c>
      <c r="F268" s="118" t="str">
        <f>IF(TRIM(B268)="","",IF(AND(D268="Stock",$B$6="HANOI"),VLOOKUP(TRIM(B268),'Logistic Catalogue'!$A:$G,7,0),IF(AND(D268="Stock",$B$6="HO CHI MINH"),VLOOKUP(TRIM(B268),'Logistic Catalogue'!$A:$E,5,0),IF($B$6="HANOI",VLOOKUP(TRIM(B268),'Logistic Catalogue'!$A:$G,7,0),VLOOKUP(TRIM(B268),'Logistic Catalogue'!$A:$E,5,0)))))</f>
        <v/>
      </c>
      <c r="G268" s="122" t="str">
        <f>IF(TRIM(B268)="","",(VLOOKUP(TRIM(B268),'Logistic Catalogue'!A:O,8,0)))</f>
        <v/>
      </c>
      <c r="H268" s="122" t="str">
        <f>IF(TRIM(B268)="","",(VLOOKUP(TRIM(B268),'Logistic Catalogue'!A:O,9,0)))</f>
        <v/>
      </c>
      <c r="I268" s="119" t="str">
        <f>IF(TRIM(B268)="","",IF($B$6="HO CHI MINH",IF(VLOOKUP(TRIM(B268),'Logistic Catalogue'!A:O,10,0)=0,"-",VLOOKUP(TRIM(B268),'Logistic Catalogue'!A:O,10,0)),IF($B$6="HANOI",IF(VLOOKUP(TRIM(B268),'Logistic Catalogue'!A:K,11,0)=0,"-",VLOOKUP(TRIM(B268),'Logistic Catalogue'!A:K,11,0)),"-")))</f>
        <v/>
      </c>
      <c r="J268" s="123" t="str">
        <f>IF(TRIM(B268)="","",VLOOKUP(TRIM(B268),'Logistic Catalogue'!A:O,13,0))</f>
        <v/>
      </c>
      <c r="K268" s="120" t="str">
        <f t="shared" si="16"/>
        <v/>
      </c>
      <c r="L268" s="124" t="str">
        <f t="shared" si="19"/>
        <v/>
      </c>
      <c r="M268" s="121" t="str">
        <f>IF(TRIM(B268)="","",IF(OR(VLOOKUP(TRIM(B268),'Logistic Catalogue'!A:R,18,0)=285,VLOOKUP(TRIM(B268),'Logistic Catalogue'!A:R,18,0)=286,VLOOKUP(TRIM(B268),'Logistic Catalogue'!A:S,19,0)&lt;&gt;"1000003"),"Confirmation of Country of Origin by SEVN",""))</f>
        <v/>
      </c>
      <c r="N268" s="136" t="str">
        <f>IF(TRIM(B268)="","",VLOOKUP(B268,'Logistic Catalogue'!A:N,14,0))</f>
        <v/>
      </c>
      <c r="O268" s="136" t="str">
        <f>IF(TRIM(B268)="","",VLOOKUP(B268,'Logistic Catalogue'!A:O,15,0))</f>
        <v/>
      </c>
      <c r="P268" s="136" t="str">
        <f>IF(TRIM(B268)="","",VLOOKUP(TRIM(B268),'Logistic Catalogue'!A:P,16,0))</f>
        <v/>
      </c>
      <c r="Q268" s="175" t="str">
        <f>IF(TRIM(B268)="","",VLOOKUP(B268,'Logistic Catalogue'!A:Q,17,0)*C268)</f>
        <v/>
      </c>
      <c r="S268" s="23" t="str">
        <f>IF(TRIM(B268)="","",IF($B$6="HO CHI MINH",VLOOKUP(TRIM(B268),'Logistic Catalogue'!A:D,4,FALSE),IF($B$6="HANOI",VLOOKUP(TRIM(B268),'Logistic Catalogue'!A:F,6,FALSE),"")))</f>
        <v/>
      </c>
      <c r="T268" s="23" t="str">
        <f t="shared" si="17"/>
        <v/>
      </c>
      <c r="U268" s="23">
        <f>IF(D268="Stock",VLOOKUP($L$6,Link!A:D,3,FALSE),VLOOKUP($L$6,Link!A:D,4,FALSE))</f>
        <v>1</v>
      </c>
      <c r="V268" s="65" t="str">
        <f>IF(TRIM(B268)="","",VLOOKUP(TRIM(B268),'Logistic Catalogue'!A:S,19,0))</f>
        <v/>
      </c>
    </row>
    <row r="269" spans="1:22" ht="13">
      <c r="A269" s="139">
        <v>254</v>
      </c>
      <c r="B269" s="11"/>
      <c r="C269" s="13"/>
      <c r="D269" s="118" t="str">
        <f>IF(TRIM(B269)="","",IF($B$6="HO CHI MINH",VLOOKUP(TRIM(B269),'Logistic Catalogue'!A:O,2,0),VLOOKUP(TRIM(B269),'Logistic Catalogue'!A:C,3,0)))</f>
        <v/>
      </c>
      <c r="E269" s="118" t="str">
        <f t="shared" si="15"/>
        <v/>
      </c>
      <c r="F269" s="118" t="str">
        <f>IF(TRIM(B269)="","",IF(AND(D269="Stock",$B$6="HANOI"),VLOOKUP(TRIM(B269),'Logistic Catalogue'!$A:$G,7,0),IF(AND(D269="Stock",$B$6="HO CHI MINH"),VLOOKUP(TRIM(B269),'Logistic Catalogue'!$A:$E,5,0),IF($B$6="HANOI",VLOOKUP(TRIM(B269),'Logistic Catalogue'!$A:$G,7,0),VLOOKUP(TRIM(B269),'Logistic Catalogue'!$A:$E,5,0)))))</f>
        <v/>
      </c>
      <c r="G269" s="122" t="str">
        <f>IF(TRIM(B269)="","",(VLOOKUP(TRIM(B269),'Logistic Catalogue'!A:O,8,0)))</f>
        <v/>
      </c>
      <c r="H269" s="122" t="str">
        <f>IF(TRIM(B269)="","",(VLOOKUP(TRIM(B269),'Logistic Catalogue'!A:O,9,0)))</f>
        <v/>
      </c>
      <c r="I269" s="119" t="str">
        <f>IF(TRIM(B269)="","",IF($B$6="HO CHI MINH",IF(VLOOKUP(TRIM(B269),'Logistic Catalogue'!A:O,10,0)=0,"-",VLOOKUP(TRIM(B269),'Logistic Catalogue'!A:O,10,0)),IF($B$6="HANOI",IF(VLOOKUP(TRIM(B269),'Logistic Catalogue'!A:K,11,0)=0,"-",VLOOKUP(TRIM(B269),'Logistic Catalogue'!A:K,11,0)),"-")))</f>
        <v/>
      </c>
      <c r="J269" s="123" t="str">
        <f>IF(TRIM(B269)="","",VLOOKUP(TRIM(B269),'Logistic Catalogue'!A:O,13,0))</f>
        <v/>
      </c>
      <c r="K269" s="120" t="str">
        <f t="shared" si="16"/>
        <v/>
      </c>
      <c r="L269" s="124" t="str">
        <f t="shared" si="19"/>
        <v/>
      </c>
      <c r="M269" s="121" t="str">
        <f>IF(TRIM(B269)="","",IF(OR(VLOOKUP(TRIM(B269),'Logistic Catalogue'!A:R,18,0)=285,VLOOKUP(TRIM(B269),'Logistic Catalogue'!A:R,18,0)=286,VLOOKUP(TRIM(B269),'Logistic Catalogue'!A:S,19,0)&lt;&gt;"1000003"),"Confirmation of Country of Origin by SEVN",""))</f>
        <v/>
      </c>
      <c r="N269" s="136" t="str">
        <f>IF(TRIM(B269)="","",VLOOKUP(B269,'Logistic Catalogue'!A:N,14,0))</f>
        <v/>
      </c>
      <c r="O269" s="136" t="str">
        <f>IF(TRIM(B269)="","",VLOOKUP(B269,'Logistic Catalogue'!A:O,15,0))</f>
        <v/>
      </c>
      <c r="P269" s="136" t="str">
        <f>IF(TRIM(B269)="","",VLOOKUP(TRIM(B269),'Logistic Catalogue'!A:P,16,0))</f>
        <v/>
      </c>
      <c r="Q269" s="175" t="str">
        <f>IF(TRIM(B269)="","",VLOOKUP(B269,'Logistic Catalogue'!A:Q,17,0)*C269)</f>
        <v/>
      </c>
      <c r="S269" s="23" t="str">
        <f>IF(TRIM(B269)="","",IF($B$6="HO CHI MINH",VLOOKUP(TRIM(B269),'Logistic Catalogue'!A:D,4,FALSE),IF($B$6="HANOI",VLOOKUP(TRIM(B269),'Logistic Catalogue'!A:F,6,FALSE),"")))</f>
        <v/>
      </c>
      <c r="T269" s="23" t="str">
        <f t="shared" si="17"/>
        <v/>
      </c>
      <c r="U269" s="23">
        <f>IF(D269="Stock",VLOOKUP($L$6,Link!A:D,3,FALSE),VLOOKUP($L$6,Link!A:D,4,FALSE))</f>
        <v>1</v>
      </c>
      <c r="V269" s="65" t="str">
        <f>IF(TRIM(B269)="","",VLOOKUP(TRIM(B269),'Logistic Catalogue'!A:S,19,0))</f>
        <v/>
      </c>
    </row>
    <row r="270" spans="1:22" ht="13">
      <c r="A270" s="67">
        <v>255</v>
      </c>
      <c r="B270" s="11"/>
      <c r="C270" s="13"/>
      <c r="D270" s="118" t="str">
        <f>IF(TRIM(B270)="","",IF($B$6="HO CHI MINH",VLOOKUP(TRIM(B270),'Logistic Catalogue'!A:O,2,0),VLOOKUP(TRIM(B270),'Logistic Catalogue'!A:C,3,0)))</f>
        <v/>
      </c>
      <c r="E270" s="118" t="str">
        <f t="shared" si="15"/>
        <v/>
      </c>
      <c r="F270" s="118" t="str">
        <f>IF(TRIM(B270)="","",IF(AND(D270="Stock",$B$6="HANOI"),VLOOKUP(TRIM(B270),'Logistic Catalogue'!$A:$G,7,0),IF(AND(D270="Stock",$B$6="HO CHI MINH"),VLOOKUP(TRIM(B270),'Logistic Catalogue'!$A:$E,5,0),IF($B$6="HANOI",VLOOKUP(TRIM(B270),'Logistic Catalogue'!$A:$G,7,0),VLOOKUP(TRIM(B270),'Logistic Catalogue'!$A:$E,5,0)))))</f>
        <v/>
      </c>
      <c r="G270" s="122" t="str">
        <f>IF(TRIM(B270)="","",(VLOOKUP(TRIM(B270),'Logistic Catalogue'!A:O,8,0)))</f>
        <v/>
      </c>
      <c r="H270" s="122" t="str">
        <f>IF(TRIM(B270)="","",(VLOOKUP(TRIM(B270),'Logistic Catalogue'!A:O,9,0)))</f>
        <v/>
      </c>
      <c r="I270" s="119" t="str">
        <f>IF(TRIM(B270)="","",IF($B$6="HO CHI MINH",IF(VLOOKUP(TRIM(B270),'Logistic Catalogue'!A:O,10,0)=0,"-",VLOOKUP(TRIM(B270),'Logistic Catalogue'!A:O,10,0)),IF($B$6="HANOI",IF(VLOOKUP(TRIM(B270),'Logistic Catalogue'!A:K,11,0)=0,"-",VLOOKUP(TRIM(B270),'Logistic Catalogue'!A:K,11,0)),"-")))</f>
        <v/>
      </c>
      <c r="J270" s="123" t="str">
        <f>IF(TRIM(B270)="","",VLOOKUP(TRIM(B270),'Logistic Catalogue'!A:O,13,0))</f>
        <v/>
      </c>
      <c r="K270" s="120" t="str">
        <f t="shared" si="16"/>
        <v/>
      </c>
      <c r="L270" s="124" t="str">
        <f t="shared" si="19"/>
        <v/>
      </c>
      <c r="M270" s="121" t="str">
        <f>IF(TRIM(B270)="","",IF(OR(VLOOKUP(TRIM(B270),'Logistic Catalogue'!A:R,18,0)=285,VLOOKUP(TRIM(B270),'Logistic Catalogue'!A:R,18,0)=286,VLOOKUP(TRIM(B270),'Logistic Catalogue'!A:S,19,0)&lt;&gt;"1000003"),"Confirmation of Country of Origin by SEVN",""))</f>
        <v/>
      </c>
      <c r="N270" s="136" t="str">
        <f>IF(TRIM(B270)="","",VLOOKUP(B270,'Logistic Catalogue'!A:N,14,0))</f>
        <v/>
      </c>
      <c r="O270" s="136" t="str">
        <f>IF(TRIM(B270)="","",VLOOKUP(B270,'Logistic Catalogue'!A:O,15,0))</f>
        <v/>
      </c>
      <c r="P270" s="136" t="str">
        <f>IF(TRIM(B270)="","",VLOOKUP(TRIM(B270),'Logistic Catalogue'!A:P,16,0))</f>
        <v/>
      </c>
      <c r="Q270" s="175" t="str">
        <f>IF(TRIM(B270)="","",VLOOKUP(B270,'Logistic Catalogue'!A:Q,17,0)*C270)</f>
        <v/>
      </c>
      <c r="S270" s="23" t="str">
        <f>IF(TRIM(B270)="","",IF($B$6="HO CHI MINH",VLOOKUP(TRIM(B270),'Logistic Catalogue'!A:D,4,FALSE),IF($B$6="HANOI",VLOOKUP(TRIM(B270),'Logistic Catalogue'!A:F,6,FALSE),"")))</f>
        <v/>
      </c>
      <c r="T270" s="23" t="str">
        <f t="shared" si="17"/>
        <v/>
      </c>
      <c r="U270" s="23">
        <f>IF(D270="Stock",VLOOKUP($L$6,Link!A:D,3,FALSE),VLOOKUP($L$6,Link!A:D,4,FALSE))</f>
        <v>1</v>
      </c>
      <c r="V270" s="65" t="str">
        <f>IF(TRIM(B270)="","",VLOOKUP(TRIM(B270),'Logistic Catalogue'!A:S,19,0))</f>
        <v/>
      </c>
    </row>
    <row r="271" spans="1:22" ht="13">
      <c r="A271" s="139">
        <v>256</v>
      </c>
      <c r="B271" s="11"/>
      <c r="C271" s="13"/>
      <c r="D271" s="118" t="str">
        <f>IF(TRIM(B271)="","",IF($B$6="HO CHI MINH",VLOOKUP(TRIM(B271),'Logistic Catalogue'!A:O,2,0),VLOOKUP(TRIM(B271),'Logistic Catalogue'!A:C,3,0)))</f>
        <v/>
      </c>
      <c r="E271" s="118" t="str">
        <f t="shared" si="15"/>
        <v/>
      </c>
      <c r="F271" s="118" t="str">
        <f>IF(TRIM(B271)="","",IF(AND(D271="Stock",$B$6="HANOI"),VLOOKUP(TRIM(B271),'Logistic Catalogue'!$A:$G,7,0),IF(AND(D271="Stock",$B$6="HO CHI MINH"),VLOOKUP(TRIM(B271),'Logistic Catalogue'!$A:$E,5,0),IF($B$6="HANOI",VLOOKUP(TRIM(B271),'Logistic Catalogue'!$A:$G,7,0),VLOOKUP(TRIM(B271),'Logistic Catalogue'!$A:$E,5,0)))))</f>
        <v/>
      </c>
      <c r="G271" s="122" t="str">
        <f>IF(TRIM(B271)="","",(VLOOKUP(TRIM(B271),'Logistic Catalogue'!A:O,8,0)))</f>
        <v/>
      </c>
      <c r="H271" s="122" t="str">
        <f>IF(TRIM(B271)="","",(VLOOKUP(TRIM(B271),'Logistic Catalogue'!A:O,9,0)))</f>
        <v/>
      </c>
      <c r="I271" s="119" t="str">
        <f>IF(TRIM(B271)="","",IF($B$6="HO CHI MINH",IF(VLOOKUP(TRIM(B271),'Logistic Catalogue'!A:O,10,0)=0,"-",VLOOKUP(TRIM(B271),'Logistic Catalogue'!A:O,10,0)),IF($B$6="HANOI",IF(VLOOKUP(TRIM(B271),'Logistic Catalogue'!A:K,11,0)=0,"-",VLOOKUP(TRIM(B271),'Logistic Catalogue'!A:K,11,0)),"-")))</f>
        <v/>
      </c>
      <c r="J271" s="123" t="str">
        <f>IF(TRIM(B271)="","",VLOOKUP(TRIM(B271),'Logistic Catalogue'!A:O,13,0))</f>
        <v/>
      </c>
      <c r="K271" s="120" t="str">
        <f t="shared" si="16"/>
        <v/>
      </c>
      <c r="L271" s="124" t="str">
        <f t="shared" si="19"/>
        <v/>
      </c>
      <c r="M271" s="121" t="str">
        <f>IF(TRIM(B271)="","",IF(OR(VLOOKUP(TRIM(B271),'Logistic Catalogue'!A:R,18,0)=285,VLOOKUP(TRIM(B271),'Logistic Catalogue'!A:R,18,0)=286,VLOOKUP(TRIM(B271),'Logistic Catalogue'!A:S,19,0)&lt;&gt;"1000003"),"Confirmation of Country of Origin by SEVN",""))</f>
        <v/>
      </c>
      <c r="N271" s="136" t="str">
        <f>IF(TRIM(B271)="","",VLOOKUP(B271,'Logistic Catalogue'!A:N,14,0))</f>
        <v/>
      </c>
      <c r="O271" s="136" t="str">
        <f>IF(TRIM(B271)="","",VLOOKUP(B271,'Logistic Catalogue'!A:O,15,0))</f>
        <v/>
      </c>
      <c r="P271" s="136" t="str">
        <f>IF(TRIM(B271)="","",VLOOKUP(TRIM(B271),'Logistic Catalogue'!A:P,16,0))</f>
        <v/>
      </c>
      <c r="Q271" s="175" t="str">
        <f>IF(TRIM(B271)="","",VLOOKUP(B271,'Logistic Catalogue'!A:Q,17,0)*C271)</f>
        <v/>
      </c>
      <c r="S271" s="23" t="str">
        <f>IF(TRIM(B271)="","",IF($B$6="HO CHI MINH",VLOOKUP(TRIM(B271),'Logistic Catalogue'!A:D,4,FALSE),IF($B$6="HANOI",VLOOKUP(TRIM(B271),'Logistic Catalogue'!A:F,6,FALSE),"")))</f>
        <v/>
      </c>
      <c r="T271" s="23" t="str">
        <f t="shared" si="17"/>
        <v/>
      </c>
      <c r="U271" s="23">
        <f>IF(D271="Stock",VLOOKUP($L$6,Link!A:D,3,FALSE),VLOOKUP($L$6,Link!A:D,4,FALSE))</f>
        <v>1</v>
      </c>
      <c r="V271" s="65" t="str">
        <f>IF(TRIM(B271)="","",VLOOKUP(TRIM(B271),'Logistic Catalogue'!A:S,19,0))</f>
        <v/>
      </c>
    </row>
    <row r="272" spans="1:22" ht="13">
      <c r="A272" s="67">
        <v>257</v>
      </c>
      <c r="B272" s="11"/>
      <c r="C272" s="13"/>
      <c r="D272" s="118" t="str">
        <f>IF(TRIM(B272)="","",IF($B$6="HO CHI MINH",VLOOKUP(TRIM(B272),'Logistic Catalogue'!A:O,2,0),VLOOKUP(TRIM(B272),'Logistic Catalogue'!A:C,3,0)))</f>
        <v/>
      </c>
      <c r="E272" s="118" t="str">
        <f t="shared" ref="E272:E313" si="20">IF(TRIM(B272)="","",S272+U272)</f>
        <v/>
      </c>
      <c r="F272" s="118" t="str">
        <f>IF(TRIM(B272)="","",IF(AND(D272="Stock",$B$6="HANOI"),VLOOKUP(TRIM(B272),'Logistic Catalogue'!$A:$G,7,0),IF(AND(D272="Stock",$B$6="HO CHI MINH"),VLOOKUP(TRIM(B272),'Logistic Catalogue'!$A:$E,5,0),IF($B$6="HANOI",VLOOKUP(TRIM(B272),'Logistic Catalogue'!$A:$G,7,0),VLOOKUP(TRIM(B272),'Logistic Catalogue'!$A:$E,5,0)))))</f>
        <v/>
      </c>
      <c r="G272" s="122" t="str">
        <f>IF(TRIM(B272)="","",(VLOOKUP(TRIM(B272),'Logistic Catalogue'!A:O,8,0)))</f>
        <v/>
      </c>
      <c r="H272" s="122" t="str">
        <f>IF(TRIM(B272)="","",(VLOOKUP(TRIM(B272),'Logistic Catalogue'!A:O,9,0)))</f>
        <v/>
      </c>
      <c r="I272" s="119" t="str">
        <f>IF(TRIM(B272)="","",IF($B$6="HO CHI MINH",IF(VLOOKUP(TRIM(B272),'Logistic Catalogue'!A:O,10,0)=0,"-",VLOOKUP(TRIM(B272),'Logistic Catalogue'!A:O,10,0)),IF($B$6="HANOI",IF(VLOOKUP(TRIM(B272),'Logistic Catalogue'!A:K,11,0)=0,"-",VLOOKUP(TRIM(B272),'Logistic Catalogue'!A:K,11,0)),"-")))</f>
        <v/>
      </c>
      <c r="J272" s="123" t="str">
        <f>IF(TRIM(B272)="","",VLOOKUP(TRIM(B272),'Logistic Catalogue'!A:O,13,0))</f>
        <v/>
      </c>
      <c r="K272" s="120" t="str">
        <f t="shared" ref="K272:K313" si="21">IF(TRIM(B272)="","",IF($C272&lt;$G272,"below MOQ",(IF(CEILING($C272,$H272)&gt;$C272,"lot size",(IF($C272&gt;$I272,"above LOQ","Valided Qty"))))))</f>
        <v/>
      </c>
      <c r="L272" s="124" t="str">
        <f t="shared" si="19"/>
        <v/>
      </c>
      <c r="M272" s="121" t="str">
        <f>IF(TRIM(B272)="","",IF(OR(VLOOKUP(TRIM(B272),'Logistic Catalogue'!A:R,18,0)=285,VLOOKUP(TRIM(B272),'Logistic Catalogue'!A:R,18,0)=286,VLOOKUP(TRIM(B272),'Logistic Catalogue'!A:S,19,0)&lt;&gt;"1000003"),"Confirmation of Country of Origin by SEVN",""))</f>
        <v/>
      </c>
      <c r="N272" s="136" t="str">
        <f>IF(TRIM(B272)="","",VLOOKUP(B272,'Logistic Catalogue'!A:N,14,0))</f>
        <v/>
      </c>
      <c r="O272" s="136" t="str">
        <f>IF(TRIM(B272)="","",VLOOKUP(B272,'Logistic Catalogue'!A:O,15,0))</f>
        <v/>
      </c>
      <c r="P272" s="136" t="str">
        <f>IF(TRIM(B272)="","",VLOOKUP(TRIM(B272),'Logistic Catalogue'!A:P,16,0))</f>
        <v/>
      </c>
      <c r="Q272" s="175" t="str">
        <f>IF(TRIM(B272)="","",VLOOKUP(B272,'Logistic Catalogue'!A:Q,17,0)*C272)</f>
        <v/>
      </c>
      <c r="S272" s="23" t="str">
        <f>IF(TRIM(B272)="","",IF($B$6="HO CHI MINH",VLOOKUP(TRIM(B272),'Logistic Catalogue'!A:D,4,FALSE),IF($B$6="HANOI",VLOOKUP(TRIM(B272),'Logistic Catalogue'!A:F,6,FALSE),"")))</f>
        <v/>
      </c>
      <c r="T272" s="23" t="str">
        <f t="shared" si="17"/>
        <v/>
      </c>
      <c r="U272" s="23">
        <f>IF(D272="Stock",VLOOKUP($L$6,Link!A:D,3,FALSE),VLOOKUP($L$6,Link!A:D,4,FALSE))</f>
        <v>1</v>
      </c>
      <c r="V272" s="65" t="str">
        <f>IF(TRIM(B272)="","",VLOOKUP(TRIM(B272),'Logistic Catalogue'!A:S,19,0))</f>
        <v/>
      </c>
    </row>
    <row r="273" spans="1:22" ht="13">
      <c r="A273" s="139">
        <v>258</v>
      </c>
      <c r="B273" s="11"/>
      <c r="C273" s="13"/>
      <c r="D273" s="118" t="str">
        <f>IF(TRIM(B273)="","",IF($B$6="HO CHI MINH",VLOOKUP(TRIM(B273),'Logistic Catalogue'!A:O,2,0),VLOOKUP(TRIM(B273),'Logistic Catalogue'!A:C,3,0)))</f>
        <v/>
      </c>
      <c r="E273" s="118" t="str">
        <f t="shared" si="20"/>
        <v/>
      </c>
      <c r="F273" s="118" t="str">
        <f>IF(TRIM(B273)="","",IF(AND(D273="Stock",$B$6="HANOI"),VLOOKUP(TRIM(B273),'Logistic Catalogue'!$A:$G,7,0),IF(AND(D273="Stock",$B$6="HO CHI MINH"),VLOOKUP(TRIM(B273),'Logistic Catalogue'!$A:$E,5,0),IF($B$6="HANOI",VLOOKUP(TRIM(B273),'Logistic Catalogue'!$A:$G,7,0),VLOOKUP(TRIM(B273),'Logistic Catalogue'!$A:$E,5,0)))))</f>
        <v/>
      </c>
      <c r="G273" s="122" t="str">
        <f>IF(TRIM(B273)="","",(VLOOKUP(TRIM(B273),'Logistic Catalogue'!A:O,8,0)))</f>
        <v/>
      </c>
      <c r="H273" s="122" t="str">
        <f>IF(TRIM(B273)="","",(VLOOKUP(TRIM(B273),'Logistic Catalogue'!A:O,9,0)))</f>
        <v/>
      </c>
      <c r="I273" s="119" t="str">
        <f>IF(TRIM(B273)="","",IF($B$6="HO CHI MINH",IF(VLOOKUP(TRIM(B273),'Logistic Catalogue'!A:O,10,0)=0,"-",VLOOKUP(TRIM(B273),'Logistic Catalogue'!A:O,10,0)),IF($B$6="HANOI",IF(VLOOKUP(TRIM(B273),'Logistic Catalogue'!A:K,11,0)=0,"-",VLOOKUP(TRIM(B273),'Logistic Catalogue'!A:K,11,0)),"-")))</f>
        <v/>
      </c>
      <c r="J273" s="123" t="str">
        <f>IF(TRIM(B273)="","",VLOOKUP(TRIM(B273),'Logistic Catalogue'!A:O,13,0))</f>
        <v/>
      </c>
      <c r="K273" s="120" t="str">
        <f t="shared" si="21"/>
        <v/>
      </c>
      <c r="L273" s="124" t="str">
        <f t="shared" si="19"/>
        <v/>
      </c>
      <c r="M273" s="121" t="str">
        <f>IF(TRIM(B273)="","",IF(OR(VLOOKUP(TRIM(B273),'Logistic Catalogue'!A:R,18,0)=285,VLOOKUP(TRIM(B273),'Logistic Catalogue'!A:R,18,0)=286,VLOOKUP(TRIM(B273),'Logistic Catalogue'!A:S,19,0)&lt;&gt;"1000003"),"Confirmation of Country of Origin by SEVN",""))</f>
        <v/>
      </c>
      <c r="N273" s="136" t="str">
        <f>IF(TRIM(B273)="","",VLOOKUP(B273,'Logistic Catalogue'!A:N,14,0))</f>
        <v/>
      </c>
      <c r="O273" s="136" t="str">
        <f>IF(TRIM(B273)="","",VLOOKUP(B273,'Logistic Catalogue'!A:O,15,0))</f>
        <v/>
      </c>
      <c r="P273" s="136" t="str">
        <f>IF(TRIM(B273)="","",VLOOKUP(TRIM(B273),'Logistic Catalogue'!A:P,16,0))</f>
        <v/>
      </c>
      <c r="Q273" s="175" t="str">
        <f>IF(TRIM(B273)="","",VLOOKUP(B273,'Logistic Catalogue'!A:Q,17,0)*C273)</f>
        <v/>
      </c>
      <c r="S273" s="23" t="str">
        <f>IF(TRIM(B273)="","",IF($B$6="HO CHI MINH",VLOOKUP(TRIM(B273),'Logistic Catalogue'!A:D,4,FALSE),IF($B$6="HANOI",VLOOKUP(TRIM(B273),'Logistic Catalogue'!A:F,6,FALSE),"")))</f>
        <v/>
      </c>
      <c r="T273" s="23" t="str">
        <f t="shared" ref="T273:T313" si="22">IF(TRIM(B273)="","",(INT(S273/7)*5)+MIN(MOD(S273,7),5))</f>
        <v/>
      </c>
      <c r="U273" s="23">
        <f>IF(D273="Stock",VLOOKUP($L$6,Link!A:D,3,FALSE),VLOOKUP($L$6,Link!A:D,4,FALSE))</f>
        <v>1</v>
      </c>
      <c r="V273" s="65" t="str">
        <f>IF(TRIM(B273)="","",VLOOKUP(TRIM(B273),'Logistic Catalogue'!A:S,19,0))</f>
        <v/>
      </c>
    </row>
    <row r="274" spans="1:22" ht="13">
      <c r="A274" s="67">
        <v>259</v>
      </c>
      <c r="B274" s="11"/>
      <c r="C274" s="13"/>
      <c r="D274" s="118" t="str">
        <f>IF(TRIM(B274)="","",IF($B$6="HO CHI MINH",VLOOKUP(TRIM(B274),'Logistic Catalogue'!A:O,2,0),VLOOKUP(TRIM(B274),'Logistic Catalogue'!A:C,3,0)))</f>
        <v/>
      </c>
      <c r="E274" s="118" t="str">
        <f t="shared" si="20"/>
        <v/>
      </c>
      <c r="F274" s="118" t="str">
        <f>IF(TRIM(B274)="","",IF(AND(D274="Stock",$B$6="HANOI"),VLOOKUP(TRIM(B274),'Logistic Catalogue'!$A:$G,7,0),IF(AND(D274="Stock",$B$6="HO CHI MINH"),VLOOKUP(TRIM(B274),'Logistic Catalogue'!$A:$E,5,0),IF($B$6="HANOI",VLOOKUP(TRIM(B274),'Logistic Catalogue'!$A:$G,7,0),VLOOKUP(TRIM(B274),'Logistic Catalogue'!$A:$E,5,0)))))</f>
        <v/>
      </c>
      <c r="G274" s="122" t="str">
        <f>IF(TRIM(B274)="","",(VLOOKUP(TRIM(B274),'Logistic Catalogue'!A:O,8,0)))</f>
        <v/>
      </c>
      <c r="H274" s="122" t="str">
        <f>IF(TRIM(B274)="","",(VLOOKUP(TRIM(B274),'Logistic Catalogue'!A:O,9,0)))</f>
        <v/>
      </c>
      <c r="I274" s="119" t="str">
        <f>IF(TRIM(B274)="","",IF($B$6="HO CHI MINH",IF(VLOOKUP(TRIM(B274),'Logistic Catalogue'!A:O,10,0)=0,"-",VLOOKUP(TRIM(B274),'Logistic Catalogue'!A:O,10,0)),IF($B$6="HANOI",IF(VLOOKUP(TRIM(B274),'Logistic Catalogue'!A:K,11,0)=0,"-",VLOOKUP(TRIM(B274),'Logistic Catalogue'!A:K,11,0)),"-")))</f>
        <v/>
      </c>
      <c r="J274" s="123" t="str">
        <f>IF(TRIM(B274)="","",VLOOKUP(TRIM(B274),'Logistic Catalogue'!A:O,13,0))</f>
        <v/>
      </c>
      <c r="K274" s="120" t="str">
        <f t="shared" si="21"/>
        <v/>
      </c>
      <c r="L274" s="124" t="str">
        <f t="shared" ref="L274:L305" si="23">IF(K274="OK","",IF(K274="below MOQ","order quantity cannot be smaller than MOQ",IF(K274="lot size","order quantity must be a multiple of lot size",IF(K274="above LOQ","Large Order Quantity may result in longer lead time",IF(K274="duplicate","you have placed order for the same product more than once","")))))</f>
        <v/>
      </c>
      <c r="M274" s="121" t="str">
        <f>IF(TRIM(B274)="","",IF(OR(VLOOKUP(TRIM(B274),'Logistic Catalogue'!A:R,18,0)=285,VLOOKUP(TRIM(B274),'Logistic Catalogue'!A:R,18,0)=286,VLOOKUP(TRIM(B274),'Logistic Catalogue'!A:S,19,0)&lt;&gt;"1000003"),"Confirmation of Country of Origin by SEVN",""))</f>
        <v/>
      </c>
      <c r="N274" s="136" t="str">
        <f>IF(TRIM(B274)="","",VLOOKUP(B274,'Logistic Catalogue'!A:N,14,0))</f>
        <v/>
      </c>
      <c r="O274" s="136" t="str">
        <f>IF(TRIM(B274)="","",VLOOKUP(B274,'Logistic Catalogue'!A:O,15,0))</f>
        <v/>
      </c>
      <c r="P274" s="136" t="str">
        <f>IF(TRIM(B274)="","",VLOOKUP(TRIM(B274),'Logistic Catalogue'!A:P,16,0))</f>
        <v/>
      </c>
      <c r="Q274" s="175" t="str">
        <f>IF(TRIM(B274)="","",VLOOKUP(B274,'Logistic Catalogue'!A:Q,17,0)*C274)</f>
        <v/>
      </c>
      <c r="S274" s="23" t="str">
        <f>IF(TRIM(B274)="","",IF($B$6="HO CHI MINH",VLOOKUP(TRIM(B274),'Logistic Catalogue'!A:D,4,FALSE),IF($B$6="HANOI",VLOOKUP(TRIM(B274),'Logistic Catalogue'!A:F,6,FALSE),"")))</f>
        <v/>
      </c>
      <c r="T274" s="23" t="str">
        <f t="shared" si="22"/>
        <v/>
      </c>
      <c r="U274" s="23">
        <f>IF(D274="Stock",VLOOKUP($L$6,Link!A:D,3,FALSE),VLOOKUP($L$6,Link!A:D,4,FALSE))</f>
        <v>1</v>
      </c>
      <c r="V274" s="65" t="str">
        <f>IF(TRIM(B274)="","",VLOOKUP(TRIM(B274),'Logistic Catalogue'!A:S,19,0))</f>
        <v/>
      </c>
    </row>
    <row r="275" spans="1:22" ht="13">
      <c r="A275" s="139">
        <v>260</v>
      </c>
      <c r="B275" s="11"/>
      <c r="C275" s="13"/>
      <c r="D275" s="118" t="str">
        <f>IF(TRIM(B275)="","",IF($B$6="HO CHI MINH",VLOOKUP(TRIM(B275),'Logistic Catalogue'!A:O,2,0),VLOOKUP(TRIM(B275),'Logistic Catalogue'!A:C,3,0)))</f>
        <v/>
      </c>
      <c r="E275" s="118" t="str">
        <f t="shared" si="20"/>
        <v/>
      </c>
      <c r="F275" s="118" t="str">
        <f>IF(TRIM(B275)="","",IF(AND(D275="Stock",$B$6="HANOI"),VLOOKUP(TRIM(B275),'Logistic Catalogue'!$A:$G,7,0),IF(AND(D275="Stock",$B$6="HO CHI MINH"),VLOOKUP(TRIM(B275),'Logistic Catalogue'!$A:$E,5,0),IF($B$6="HANOI",VLOOKUP(TRIM(B275),'Logistic Catalogue'!$A:$G,7,0),VLOOKUP(TRIM(B275),'Logistic Catalogue'!$A:$E,5,0)))))</f>
        <v/>
      </c>
      <c r="G275" s="122" t="str">
        <f>IF(TRIM(B275)="","",(VLOOKUP(TRIM(B275),'Logistic Catalogue'!A:O,8,0)))</f>
        <v/>
      </c>
      <c r="H275" s="122" t="str">
        <f>IF(TRIM(B275)="","",(VLOOKUP(TRIM(B275),'Logistic Catalogue'!A:O,9,0)))</f>
        <v/>
      </c>
      <c r="I275" s="119" t="str">
        <f>IF(TRIM(B275)="","",IF($B$6="HO CHI MINH",IF(VLOOKUP(TRIM(B275),'Logistic Catalogue'!A:O,10,0)=0,"-",VLOOKUP(TRIM(B275),'Logistic Catalogue'!A:O,10,0)),IF($B$6="HANOI",IF(VLOOKUP(TRIM(B275),'Logistic Catalogue'!A:K,11,0)=0,"-",VLOOKUP(TRIM(B275),'Logistic Catalogue'!A:K,11,0)),"-")))</f>
        <v/>
      </c>
      <c r="J275" s="123" t="str">
        <f>IF(TRIM(B275)="","",VLOOKUP(TRIM(B275),'Logistic Catalogue'!A:O,13,0))</f>
        <v/>
      </c>
      <c r="K275" s="120" t="str">
        <f t="shared" si="21"/>
        <v/>
      </c>
      <c r="L275" s="124" t="str">
        <f t="shared" si="23"/>
        <v/>
      </c>
      <c r="M275" s="121" t="str">
        <f>IF(TRIM(B275)="","",IF(OR(VLOOKUP(TRIM(B275),'Logistic Catalogue'!A:R,18,0)=285,VLOOKUP(TRIM(B275),'Logistic Catalogue'!A:R,18,0)=286,VLOOKUP(TRIM(B275),'Logistic Catalogue'!A:S,19,0)&lt;&gt;"1000003"),"Confirmation of Country of Origin by SEVN",""))</f>
        <v/>
      </c>
      <c r="N275" s="136" t="str">
        <f>IF(TRIM(B275)="","",VLOOKUP(B275,'Logistic Catalogue'!A:N,14,0))</f>
        <v/>
      </c>
      <c r="O275" s="136" t="str">
        <f>IF(TRIM(B275)="","",VLOOKUP(B275,'Logistic Catalogue'!A:O,15,0))</f>
        <v/>
      </c>
      <c r="P275" s="136" t="str">
        <f>IF(TRIM(B275)="","",VLOOKUP(TRIM(B275),'Logistic Catalogue'!A:P,16,0))</f>
        <v/>
      </c>
      <c r="Q275" s="175" t="str">
        <f>IF(TRIM(B275)="","",VLOOKUP(B275,'Logistic Catalogue'!A:Q,17,0)*C275)</f>
        <v/>
      </c>
      <c r="S275" s="23" t="str">
        <f>IF(TRIM(B275)="","",IF($B$6="HO CHI MINH",VLOOKUP(TRIM(B275),'Logistic Catalogue'!A:D,4,FALSE),IF($B$6="HANOI",VLOOKUP(TRIM(B275),'Logistic Catalogue'!A:F,6,FALSE),"")))</f>
        <v/>
      </c>
      <c r="T275" s="23" t="str">
        <f t="shared" si="22"/>
        <v/>
      </c>
      <c r="U275" s="23">
        <f>IF(D275="Stock",VLOOKUP($L$6,Link!A:D,3,FALSE),VLOOKUP($L$6,Link!A:D,4,FALSE))</f>
        <v>1</v>
      </c>
      <c r="V275" s="65" t="str">
        <f>IF(TRIM(B275)="","",VLOOKUP(TRIM(B275),'Logistic Catalogue'!A:S,19,0))</f>
        <v/>
      </c>
    </row>
    <row r="276" spans="1:22" ht="13">
      <c r="A276" s="67">
        <v>261</v>
      </c>
      <c r="B276" s="11"/>
      <c r="C276" s="13"/>
      <c r="D276" s="118" t="str">
        <f>IF(TRIM(B276)="","",IF($B$6="HO CHI MINH",VLOOKUP(TRIM(B276),'Logistic Catalogue'!A:O,2,0),VLOOKUP(TRIM(B276),'Logistic Catalogue'!A:C,3,0)))</f>
        <v/>
      </c>
      <c r="E276" s="118" t="str">
        <f t="shared" si="20"/>
        <v/>
      </c>
      <c r="F276" s="118" t="str">
        <f>IF(TRIM(B276)="","",IF(AND(D276="Stock",$B$6="HANOI"),VLOOKUP(TRIM(B276),'Logistic Catalogue'!$A:$G,7,0),IF(AND(D276="Stock",$B$6="HO CHI MINH"),VLOOKUP(TRIM(B276),'Logistic Catalogue'!$A:$E,5,0),IF($B$6="HANOI",VLOOKUP(TRIM(B276),'Logistic Catalogue'!$A:$G,7,0),VLOOKUP(TRIM(B276),'Logistic Catalogue'!$A:$E,5,0)))))</f>
        <v/>
      </c>
      <c r="G276" s="122" t="str">
        <f>IF(TRIM(B276)="","",(VLOOKUP(TRIM(B276),'Logistic Catalogue'!A:O,8,0)))</f>
        <v/>
      </c>
      <c r="H276" s="122" t="str">
        <f>IF(TRIM(B276)="","",(VLOOKUP(TRIM(B276),'Logistic Catalogue'!A:O,9,0)))</f>
        <v/>
      </c>
      <c r="I276" s="119" t="str">
        <f>IF(TRIM(B276)="","",IF($B$6="HO CHI MINH",IF(VLOOKUP(TRIM(B276),'Logistic Catalogue'!A:O,10,0)=0,"-",VLOOKUP(TRIM(B276),'Logistic Catalogue'!A:O,10,0)),IF($B$6="HANOI",IF(VLOOKUP(TRIM(B276),'Logistic Catalogue'!A:K,11,0)=0,"-",VLOOKUP(TRIM(B276),'Logistic Catalogue'!A:K,11,0)),"-")))</f>
        <v/>
      </c>
      <c r="J276" s="123" t="str">
        <f>IF(TRIM(B276)="","",VLOOKUP(TRIM(B276),'Logistic Catalogue'!A:O,13,0))</f>
        <v/>
      </c>
      <c r="K276" s="120" t="str">
        <f t="shared" si="21"/>
        <v/>
      </c>
      <c r="L276" s="124" t="str">
        <f t="shared" si="23"/>
        <v/>
      </c>
      <c r="M276" s="121" t="str">
        <f>IF(TRIM(B276)="","",IF(OR(VLOOKUP(TRIM(B276),'Logistic Catalogue'!A:R,18,0)=285,VLOOKUP(TRIM(B276),'Logistic Catalogue'!A:R,18,0)=286,VLOOKUP(TRIM(B276),'Logistic Catalogue'!A:S,19,0)&lt;&gt;"1000003"),"Confirmation of Country of Origin by SEVN",""))</f>
        <v/>
      </c>
      <c r="N276" s="136" t="str">
        <f>IF(TRIM(B276)="","",VLOOKUP(B276,'Logistic Catalogue'!A:N,14,0))</f>
        <v/>
      </c>
      <c r="O276" s="136" t="str">
        <f>IF(TRIM(B276)="","",VLOOKUP(B276,'Logistic Catalogue'!A:O,15,0))</f>
        <v/>
      </c>
      <c r="P276" s="136" t="str">
        <f>IF(TRIM(B276)="","",VLOOKUP(TRIM(B276),'Logistic Catalogue'!A:P,16,0))</f>
        <v/>
      </c>
      <c r="Q276" s="175" t="str">
        <f>IF(TRIM(B276)="","",VLOOKUP(B276,'Logistic Catalogue'!A:Q,17,0)*C276)</f>
        <v/>
      </c>
      <c r="S276" s="23" t="str">
        <f>IF(TRIM(B276)="","",IF($B$6="HO CHI MINH",VLOOKUP(TRIM(B276),'Logistic Catalogue'!A:D,4,FALSE),IF($B$6="HANOI",VLOOKUP(TRIM(B276),'Logistic Catalogue'!A:F,6,FALSE),"")))</f>
        <v/>
      </c>
      <c r="T276" s="23" t="str">
        <f t="shared" si="22"/>
        <v/>
      </c>
      <c r="U276" s="23">
        <f>IF(D276="Stock",VLOOKUP($L$6,Link!A:D,3,FALSE),VLOOKUP($L$6,Link!A:D,4,FALSE))</f>
        <v>1</v>
      </c>
      <c r="V276" s="65" t="str">
        <f>IF(TRIM(B276)="","",VLOOKUP(TRIM(B276),'Logistic Catalogue'!A:S,19,0))</f>
        <v/>
      </c>
    </row>
    <row r="277" spans="1:22" ht="13">
      <c r="A277" s="139">
        <v>262</v>
      </c>
      <c r="B277" s="11"/>
      <c r="C277" s="13"/>
      <c r="D277" s="118" t="str">
        <f>IF(TRIM(B277)="","",IF($B$6="HO CHI MINH",VLOOKUP(TRIM(B277),'Logistic Catalogue'!A:O,2,0),VLOOKUP(TRIM(B277),'Logistic Catalogue'!A:C,3,0)))</f>
        <v/>
      </c>
      <c r="E277" s="118" t="str">
        <f t="shared" si="20"/>
        <v/>
      </c>
      <c r="F277" s="118" t="str">
        <f>IF(TRIM(B277)="","",IF(AND(D277="Stock",$B$6="HANOI"),VLOOKUP(TRIM(B277),'Logistic Catalogue'!$A:$G,7,0),IF(AND(D277="Stock",$B$6="HO CHI MINH"),VLOOKUP(TRIM(B277),'Logistic Catalogue'!$A:$E,5,0),IF($B$6="HANOI",VLOOKUP(TRIM(B277),'Logistic Catalogue'!$A:$G,7,0),VLOOKUP(TRIM(B277),'Logistic Catalogue'!$A:$E,5,0)))))</f>
        <v/>
      </c>
      <c r="G277" s="122" t="str">
        <f>IF(TRIM(B277)="","",(VLOOKUP(TRIM(B277),'Logistic Catalogue'!A:O,8,0)))</f>
        <v/>
      </c>
      <c r="H277" s="122" t="str">
        <f>IF(TRIM(B277)="","",(VLOOKUP(TRIM(B277),'Logistic Catalogue'!A:O,9,0)))</f>
        <v/>
      </c>
      <c r="I277" s="119" t="str">
        <f>IF(TRIM(B277)="","",IF($B$6="HO CHI MINH",IF(VLOOKUP(TRIM(B277),'Logistic Catalogue'!A:O,10,0)=0,"-",VLOOKUP(TRIM(B277),'Logistic Catalogue'!A:O,10,0)),IF($B$6="HANOI",IF(VLOOKUP(TRIM(B277),'Logistic Catalogue'!A:K,11,0)=0,"-",VLOOKUP(TRIM(B277),'Logistic Catalogue'!A:K,11,0)),"-")))</f>
        <v/>
      </c>
      <c r="J277" s="123" t="str">
        <f>IF(TRIM(B277)="","",VLOOKUP(TRIM(B277),'Logistic Catalogue'!A:O,13,0))</f>
        <v/>
      </c>
      <c r="K277" s="120" t="str">
        <f t="shared" si="21"/>
        <v/>
      </c>
      <c r="L277" s="124" t="str">
        <f t="shared" si="23"/>
        <v/>
      </c>
      <c r="M277" s="121" t="str">
        <f>IF(TRIM(B277)="","",IF(OR(VLOOKUP(TRIM(B277),'Logistic Catalogue'!A:R,18,0)=285,VLOOKUP(TRIM(B277),'Logistic Catalogue'!A:R,18,0)=286,VLOOKUP(TRIM(B277),'Logistic Catalogue'!A:S,19,0)&lt;&gt;"1000003"),"Confirmation of Country of Origin by SEVN",""))</f>
        <v/>
      </c>
      <c r="N277" s="136" t="str">
        <f>IF(TRIM(B277)="","",VLOOKUP(B277,'Logistic Catalogue'!A:N,14,0))</f>
        <v/>
      </c>
      <c r="O277" s="136" t="str">
        <f>IF(TRIM(B277)="","",VLOOKUP(B277,'Logistic Catalogue'!A:O,15,0))</f>
        <v/>
      </c>
      <c r="P277" s="136" t="str">
        <f>IF(TRIM(B277)="","",VLOOKUP(TRIM(B277),'Logistic Catalogue'!A:P,16,0))</f>
        <v/>
      </c>
      <c r="Q277" s="175" t="str">
        <f>IF(TRIM(B277)="","",VLOOKUP(B277,'Logistic Catalogue'!A:Q,17,0)*C277)</f>
        <v/>
      </c>
      <c r="S277" s="23" t="str">
        <f>IF(TRIM(B277)="","",IF($B$6="HO CHI MINH",VLOOKUP(TRIM(B277),'Logistic Catalogue'!A:D,4,FALSE),IF($B$6="HANOI",VLOOKUP(TRIM(B277),'Logistic Catalogue'!A:F,6,FALSE),"")))</f>
        <v/>
      </c>
      <c r="T277" s="23" t="str">
        <f t="shared" si="22"/>
        <v/>
      </c>
      <c r="U277" s="23">
        <f>IF(D277="Stock",VLOOKUP($L$6,Link!A:D,3,FALSE),VLOOKUP($L$6,Link!A:D,4,FALSE))</f>
        <v>1</v>
      </c>
      <c r="V277" s="65" t="str">
        <f>IF(TRIM(B277)="","",VLOOKUP(TRIM(B277),'Logistic Catalogue'!A:S,19,0))</f>
        <v/>
      </c>
    </row>
    <row r="278" spans="1:22" ht="13">
      <c r="A278" s="67">
        <v>263</v>
      </c>
      <c r="B278" s="11"/>
      <c r="C278" s="13"/>
      <c r="D278" s="118" t="str">
        <f>IF(TRIM(B278)="","",IF($B$6="HO CHI MINH",VLOOKUP(TRIM(B278),'Logistic Catalogue'!A:O,2,0),VLOOKUP(TRIM(B278),'Logistic Catalogue'!A:C,3,0)))</f>
        <v/>
      </c>
      <c r="E278" s="118" t="str">
        <f t="shared" si="20"/>
        <v/>
      </c>
      <c r="F278" s="118" t="str">
        <f>IF(TRIM(B278)="","",IF(AND(D278="Stock",$B$6="HANOI"),VLOOKUP(TRIM(B278),'Logistic Catalogue'!$A:$G,7,0),IF(AND(D278="Stock",$B$6="HO CHI MINH"),VLOOKUP(TRIM(B278),'Logistic Catalogue'!$A:$E,5,0),IF($B$6="HANOI",VLOOKUP(TRIM(B278),'Logistic Catalogue'!$A:$G,7,0),VLOOKUP(TRIM(B278),'Logistic Catalogue'!$A:$E,5,0)))))</f>
        <v/>
      </c>
      <c r="G278" s="122" t="str">
        <f>IF(TRIM(B278)="","",(VLOOKUP(TRIM(B278),'Logistic Catalogue'!A:O,8,0)))</f>
        <v/>
      </c>
      <c r="H278" s="122" t="str">
        <f>IF(TRIM(B278)="","",(VLOOKUP(TRIM(B278),'Logistic Catalogue'!A:O,9,0)))</f>
        <v/>
      </c>
      <c r="I278" s="119" t="str">
        <f>IF(TRIM(B278)="","",IF($B$6="HO CHI MINH",IF(VLOOKUP(TRIM(B278),'Logistic Catalogue'!A:O,10,0)=0,"-",VLOOKUP(TRIM(B278),'Logistic Catalogue'!A:O,10,0)),IF($B$6="HANOI",IF(VLOOKUP(TRIM(B278),'Logistic Catalogue'!A:K,11,0)=0,"-",VLOOKUP(TRIM(B278),'Logistic Catalogue'!A:K,11,0)),"-")))</f>
        <v/>
      </c>
      <c r="J278" s="123" t="str">
        <f>IF(TRIM(B278)="","",VLOOKUP(TRIM(B278),'Logistic Catalogue'!A:O,13,0))</f>
        <v/>
      </c>
      <c r="K278" s="120" t="str">
        <f t="shared" si="21"/>
        <v/>
      </c>
      <c r="L278" s="124" t="str">
        <f t="shared" si="23"/>
        <v/>
      </c>
      <c r="M278" s="121" t="str">
        <f>IF(TRIM(B278)="","",IF(OR(VLOOKUP(TRIM(B278),'Logistic Catalogue'!A:R,18,0)=285,VLOOKUP(TRIM(B278),'Logistic Catalogue'!A:R,18,0)=286,VLOOKUP(TRIM(B278),'Logistic Catalogue'!A:S,19,0)&lt;&gt;"1000003"),"Confirmation of Country of Origin by SEVN",""))</f>
        <v/>
      </c>
      <c r="N278" s="136" t="str">
        <f>IF(TRIM(B278)="","",VLOOKUP(B278,'Logistic Catalogue'!A:N,14,0))</f>
        <v/>
      </c>
      <c r="O278" s="136" t="str">
        <f>IF(TRIM(B278)="","",VLOOKUP(B278,'Logistic Catalogue'!A:O,15,0))</f>
        <v/>
      </c>
      <c r="P278" s="136" t="str">
        <f>IF(TRIM(B278)="","",VLOOKUP(TRIM(B278),'Logistic Catalogue'!A:P,16,0))</f>
        <v/>
      </c>
      <c r="Q278" s="175" t="str">
        <f>IF(TRIM(B278)="","",VLOOKUP(B278,'Logistic Catalogue'!A:Q,17,0)*C278)</f>
        <v/>
      </c>
      <c r="S278" s="23" t="str">
        <f>IF(TRIM(B278)="","",IF($B$6="HO CHI MINH",VLOOKUP(TRIM(B278),'Logistic Catalogue'!A:D,4,FALSE),IF($B$6="HANOI",VLOOKUP(TRIM(B278),'Logistic Catalogue'!A:F,6,FALSE),"")))</f>
        <v/>
      </c>
      <c r="T278" s="23" t="str">
        <f t="shared" si="22"/>
        <v/>
      </c>
      <c r="U278" s="23">
        <f>IF(D278="Stock",VLOOKUP($L$6,Link!A:D,3,FALSE),VLOOKUP($L$6,Link!A:D,4,FALSE))</f>
        <v>1</v>
      </c>
      <c r="V278" s="65" t="str">
        <f>IF(TRIM(B278)="","",VLOOKUP(TRIM(B278),'Logistic Catalogue'!A:S,19,0))</f>
        <v/>
      </c>
    </row>
    <row r="279" spans="1:22" ht="13">
      <c r="A279" s="139">
        <v>264</v>
      </c>
      <c r="B279" s="11"/>
      <c r="C279" s="13"/>
      <c r="D279" s="118" t="str">
        <f>IF(TRIM(B279)="","",IF($B$6="HO CHI MINH",VLOOKUP(TRIM(B279),'Logistic Catalogue'!A:O,2,0),VLOOKUP(TRIM(B279),'Logistic Catalogue'!A:C,3,0)))</f>
        <v/>
      </c>
      <c r="E279" s="118" t="str">
        <f t="shared" si="20"/>
        <v/>
      </c>
      <c r="F279" s="118" t="str">
        <f>IF(TRIM(B279)="","",IF(AND(D279="Stock",$B$6="HANOI"),VLOOKUP(TRIM(B279),'Logistic Catalogue'!$A:$G,7,0),IF(AND(D279="Stock",$B$6="HO CHI MINH"),VLOOKUP(TRIM(B279),'Logistic Catalogue'!$A:$E,5,0),IF($B$6="HANOI",VLOOKUP(TRIM(B279),'Logistic Catalogue'!$A:$G,7,0),VLOOKUP(TRIM(B279),'Logistic Catalogue'!$A:$E,5,0)))))</f>
        <v/>
      </c>
      <c r="G279" s="122" t="str">
        <f>IF(TRIM(B279)="","",(VLOOKUP(TRIM(B279),'Logistic Catalogue'!A:O,8,0)))</f>
        <v/>
      </c>
      <c r="H279" s="122" t="str">
        <f>IF(TRIM(B279)="","",(VLOOKUP(TRIM(B279),'Logistic Catalogue'!A:O,9,0)))</f>
        <v/>
      </c>
      <c r="I279" s="119" t="str">
        <f>IF(TRIM(B279)="","",IF($B$6="HO CHI MINH",IF(VLOOKUP(TRIM(B279),'Logistic Catalogue'!A:O,10,0)=0,"-",VLOOKUP(TRIM(B279),'Logistic Catalogue'!A:O,10,0)),IF($B$6="HANOI",IF(VLOOKUP(TRIM(B279),'Logistic Catalogue'!A:K,11,0)=0,"-",VLOOKUP(TRIM(B279),'Logistic Catalogue'!A:K,11,0)),"-")))</f>
        <v/>
      </c>
      <c r="J279" s="123" t="str">
        <f>IF(TRIM(B279)="","",VLOOKUP(TRIM(B279),'Logistic Catalogue'!A:O,13,0))</f>
        <v/>
      </c>
      <c r="K279" s="120" t="str">
        <f t="shared" si="21"/>
        <v/>
      </c>
      <c r="L279" s="124" t="str">
        <f t="shared" si="23"/>
        <v/>
      </c>
      <c r="M279" s="121" t="str">
        <f>IF(TRIM(B279)="","",IF(OR(VLOOKUP(TRIM(B279),'Logistic Catalogue'!A:R,18,0)=285,VLOOKUP(TRIM(B279),'Logistic Catalogue'!A:R,18,0)=286,VLOOKUP(TRIM(B279),'Logistic Catalogue'!A:S,19,0)&lt;&gt;"1000003"),"Confirmation of Country of Origin by SEVN",""))</f>
        <v/>
      </c>
      <c r="N279" s="136" t="str">
        <f>IF(TRIM(B279)="","",VLOOKUP(B279,'Logistic Catalogue'!A:N,14,0))</f>
        <v/>
      </c>
      <c r="O279" s="136" t="str">
        <f>IF(TRIM(B279)="","",VLOOKUP(B279,'Logistic Catalogue'!A:O,15,0))</f>
        <v/>
      </c>
      <c r="P279" s="136" t="str">
        <f>IF(TRIM(B279)="","",VLOOKUP(TRIM(B279),'Logistic Catalogue'!A:P,16,0))</f>
        <v/>
      </c>
      <c r="Q279" s="175" t="str">
        <f>IF(TRIM(B279)="","",VLOOKUP(B279,'Logistic Catalogue'!A:Q,17,0)*C279)</f>
        <v/>
      </c>
      <c r="S279" s="23" t="str">
        <f>IF(TRIM(B279)="","",IF($B$6="HO CHI MINH",VLOOKUP(TRIM(B279),'Logistic Catalogue'!A:D,4,FALSE),IF($B$6="HANOI",VLOOKUP(TRIM(B279),'Logistic Catalogue'!A:F,6,FALSE),"")))</f>
        <v/>
      </c>
      <c r="T279" s="23" t="str">
        <f t="shared" si="22"/>
        <v/>
      </c>
      <c r="U279" s="23">
        <f>IF(D279="Stock",VLOOKUP($L$6,Link!A:D,3,FALSE),VLOOKUP($L$6,Link!A:D,4,FALSE))</f>
        <v>1</v>
      </c>
      <c r="V279" s="65" t="str">
        <f>IF(TRIM(B279)="","",VLOOKUP(TRIM(B279),'Logistic Catalogue'!A:S,19,0))</f>
        <v/>
      </c>
    </row>
    <row r="280" spans="1:22" ht="13">
      <c r="A280" s="67">
        <v>265</v>
      </c>
      <c r="B280" s="11"/>
      <c r="C280" s="13"/>
      <c r="D280" s="118" t="str">
        <f>IF(TRIM(B280)="","",IF($B$6="HO CHI MINH",VLOOKUP(TRIM(B280),'Logistic Catalogue'!A:O,2,0),VLOOKUP(TRIM(B280),'Logistic Catalogue'!A:C,3,0)))</f>
        <v/>
      </c>
      <c r="E280" s="118" t="str">
        <f t="shared" si="20"/>
        <v/>
      </c>
      <c r="F280" s="118" t="str">
        <f>IF(TRIM(B280)="","",IF(AND(D280="Stock",$B$6="HANOI"),VLOOKUP(TRIM(B280),'Logistic Catalogue'!$A:$G,7,0),IF(AND(D280="Stock",$B$6="HO CHI MINH"),VLOOKUP(TRIM(B280),'Logistic Catalogue'!$A:$E,5,0),IF($B$6="HANOI",VLOOKUP(TRIM(B280),'Logistic Catalogue'!$A:$G,7,0),VLOOKUP(TRIM(B280),'Logistic Catalogue'!$A:$E,5,0)))))</f>
        <v/>
      </c>
      <c r="G280" s="122" t="str">
        <f>IF(TRIM(B280)="","",(VLOOKUP(TRIM(B280),'Logistic Catalogue'!A:O,8,0)))</f>
        <v/>
      </c>
      <c r="H280" s="122" t="str">
        <f>IF(TRIM(B280)="","",(VLOOKUP(TRIM(B280),'Logistic Catalogue'!A:O,9,0)))</f>
        <v/>
      </c>
      <c r="I280" s="119" t="str">
        <f>IF(TRIM(B280)="","",IF($B$6="HO CHI MINH",IF(VLOOKUP(TRIM(B280),'Logistic Catalogue'!A:O,10,0)=0,"-",VLOOKUP(TRIM(B280),'Logistic Catalogue'!A:O,10,0)),IF($B$6="HANOI",IF(VLOOKUP(TRIM(B280),'Logistic Catalogue'!A:K,11,0)=0,"-",VLOOKUP(TRIM(B280),'Logistic Catalogue'!A:K,11,0)),"-")))</f>
        <v/>
      </c>
      <c r="J280" s="123" t="str">
        <f>IF(TRIM(B280)="","",VLOOKUP(TRIM(B280),'Logistic Catalogue'!A:O,13,0))</f>
        <v/>
      </c>
      <c r="K280" s="120" t="str">
        <f t="shared" si="21"/>
        <v/>
      </c>
      <c r="L280" s="124" t="str">
        <f t="shared" si="23"/>
        <v/>
      </c>
      <c r="M280" s="121" t="str">
        <f>IF(TRIM(B280)="","",IF(OR(VLOOKUP(TRIM(B280),'Logistic Catalogue'!A:R,18,0)=285,VLOOKUP(TRIM(B280),'Logistic Catalogue'!A:R,18,0)=286,VLOOKUP(TRIM(B280),'Logistic Catalogue'!A:S,19,0)&lt;&gt;"1000003"),"Confirmation of Country of Origin by SEVN",""))</f>
        <v/>
      </c>
      <c r="N280" s="136" t="str">
        <f>IF(TRIM(B280)="","",VLOOKUP(B280,'Logistic Catalogue'!A:N,14,0))</f>
        <v/>
      </c>
      <c r="O280" s="136" t="str">
        <f>IF(TRIM(B280)="","",VLOOKUP(B280,'Logistic Catalogue'!A:O,15,0))</f>
        <v/>
      </c>
      <c r="P280" s="136" t="str">
        <f>IF(TRIM(B280)="","",VLOOKUP(TRIM(B280),'Logistic Catalogue'!A:P,16,0))</f>
        <v/>
      </c>
      <c r="Q280" s="175" t="str">
        <f>IF(TRIM(B280)="","",VLOOKUP(B280,'Logistic Catalogue'!A:Q,17,0)*C280)</f>
        <v/>
      </c>
      <c r="S280" s="23" t="str">
        <f>IF(TRIM(B280)="","",IF($B$6="HO CHI MINH",VLOOKUP(TRIM(B280),'Logistic Catalogue'!A:D,4,FALSE),IF($B$6="HANOI",VLOOKUP(TRIM(B280),'Logistic Catalogue'!A:F,6,FALSE),"")))</f>
        <v/>
      </c>
      <c r="T280" s="23" t="str">
        <f t="shared" si="22"/>
        <v/>
      </c>
      <c r="U280" s="23">
        <f>IF(D280="Stock",VLOOKUP($L$6,Link!A:D,3,FALSE),VLOOKUP($L$6,Link!A:D,4,FALSE))</f>
        <v>1</v>
      </c>
      <c r="V280" s="65" t="str">
        <f>IF(TRIM(B280)="","",VLOOKUP(TRIM(B280),'Logistic Catalogue'!A:S,19,0))</f>
        <v/>
      </c>
    </row>
    <row r="281" spans="1:22" ht="13">
      <c r="A281" s="139">
        <v>266</v>
      </c>
      <c r="B281" s="11"/>
      <c r="C281" s="13"/>
      <c r="D281" s="118" t="str">
        <f>IF(TRIM(B281)="","",IF($B$6="HO CHI MINH",VLOOKUP(TRIM(B281),'Logistic Catalogue'!A:O,2,0),VLOOKUP(TRIM(B281),'Logistic Catalogue'!A:C,3,0)))</f>
        <v/>
      </c>
      <c r="E281" s="118" t="str">
        <f t="shared" si="20"/>
        <v/>
      </c>
      <c r="F281" s="118" t="str">
        <f>IF(TRIM(B281)="","",IF(AND(D281="Stock",$B$6="HANOI"),VLOOKUP(TRIM(B281),'Logistic Catalogue'!$A:$G,7,0),IF(AND(D281="Stock",$B$6="HO CHI MINH"),VLOOKUP(TRIM(B281),'Logistic Catalogue'!$A:$E,5,0),IF($B$6="HANOI",VLOOKUP(TRIM(B281),'Logistic Catalogue'!$A:$G,7,0),VLOOKUP(TRIM(B281),'Logistic Catalogue'!$A:$E,5,0)))))</f>
        <v/>
      </c>
      <c r="G281" s="122" t="str">
        <f>IF(TRIM(B281)="","",(VLOOKUP(TRIM(B281),'Logistic Catalogue'!A:O,8,0)))</f>
        <v/>
      </c>
      <c r="H281" s="122" t="str">
        <f>IF(TRIM(B281)="","",(VLOOKUP(TRIM(B281),'Logistic Catalogue'!A:O,9,0)))</f>
        <v/>
      </c>
      <c r="I281" s="119" t="str">
        <f>IF(TRIM(B281)="","",IF($B$6="HO CHI MINH",IF(VLOOKUP(TRIM(B281),'Logistic Catalogue'!A:O,10,0)=0,"-",VLOOKUP(TRIM(B281),'Logistic Catalogue'!A:O,10,0)),IF($B$6="HANOI",IF(VLOOKUP(TRIM(B281),'Logistic Catalogue'!A:K,11,0)=0,"-",VLOOKUP(TRIM(B281),'Logistic Catalogue'!A:K,11,0)),"-")))</f>
        <v/>
      </c>
      <c r="J281" s="123" t="str">
        <f>IF(TRIM(B281)="","",VLOOKUP(TRIM(B281),'Logistic Catalogue'!A:O,13,0))</f>
        <v/>
      </c>
      <c r="K281" s="120" t="str">
        <f t="shared" si="21"/>
        <v/>
      </c>
      <c r="L281" s="124" t="str">
        <f t="shared" si="23"/>
        <v/>
      </c>
      <c r="M281" s="121" t="str">
        <f>IF(TRIM(B281)="","",IF(OR(VLOOKUP(TRIM(B281),'Logistic Catalogue'!A:R,18,0)=285,VLOOKUP(TRIM(B281),'Logistic Catalogue'!A:R,18,0)=286,VLOOKUP(TRIM(B281),'Logistic Catalogue'!A:S,19,0)&lt;&gt;"1000003"),"Confirmation of Country of Origin by SEVN",""))</f>
        <v/>
      </c>
      <c r="N281" s="136" t="str">
        <f>IF(TRIM(B281)="","",VLOOKUP(B281,'Logistic Catalogue'!A:N,14,0))</f>
        <v/>
      </c>
      <c r="O281" s="136" t="str">
        <f>IF(TRIM(B281)="","",VLOOKUP(B281,'Logistic Catalogue'!A:O,15,0))</f>
        <v/>
      </c>
      <c r="P281" s="136" t="str">
        <f>IF(TRIM(B281)="","",VLOOKUP(TRIM(B281),'Logistic Catalogue'!A:P,16,0))</f>
        <v/>
      </c>
      <c r="Q281" s="175" t="str">
        <f>IF(TRIM(B281)="","",VLOOKUP(B281,'Logistic Catalogue'!A:Q,17,0)*C281)</f>
        <v/>
      </c>
      <c r="S281" s="23" t="str">
        <f>IF(TRIM(B281)="","",IF($B$6="HO CHI MINH",VLOOKUP(TRIM(B281),'Logistic Catalogue'!A:D,4,FALSE),IF($B$6="HANOI",VLOOKUP(TRIM(B281),'Logistic Catalogue'!A:F,6,FALSE),"")))</f>
        <v/>
      </c>
      <c r="T281" s="23" t="str">
        <f t="shared" si="22"/>
        <v/>
      </c>
      <c r="U281" s="23">
        <f>IF(D281="Stock",VLOOKUP($L$6,Link!A:D,3,FALSE),VLOOKUP($L$6,Link!A:D,4,FALSE))</f>
        <v>1</v>
      </c>
      <c r="V281" s="65" t="str">
        <f>IF(TRIM(B281)="","",VLOOKUP(TRIM(B281),'Logistic Catalogue'!A:S,19,0))</f>
        <v/>
      </c>
    </row>
    <row r="282" spans="1:22" ht="13">
      <c r="A282" s="67">
        <v>267</v>
      </c>
      <c r="B282" s="11"/>
      <c r="C282" s="13"/>
      <c r="D282" s="118" t="str">
        <f>IF(TRIM(B282)="","",IF($B$6="HO CHI MINH",VLOOKUP(TRIM(B282),'Logistic Catalogue'!A:O,2,0),VLOOKUP(TRIM(B282),'Logistic Catalogue'!A:C,3,0)))</f>
        <v/>
      </c>
      <c r="E282" s="118" t="str">
        <f t="shared" si="20"/>
        <v/>
      </c>
      <c r="F282" s="118" t="str">
        <f>IF(TRIM(B282)="","",IF(AND(D282="Stock",$B$6="HANOI"),VLOOKUP(TRIM(B282),'Logistic Catalogue'!$A:$G,7,0),IF(AND(D282="Stock",$B$6="HO CHI MINH"),VLOOKUP(TRIM(B282),'Logistic Catalogue'!$A:$E,5,0),IF($B$6="HANOI",VLOOKUP(TRIM(B282),'Logistic Catalogue'!$A:$G,7,0),VLOOKUP(TRIM(B282),'Logistic Catalogue'!$A:$E,5,0)))))</f>
        <v/>
      </c>
      <c r="G282" s="122" t="str">
        <f>IF(TRIM(B282)="","",(VLOOKUP(TRIM(B282),'Logistic Catalogue'!A:O,8,0)))</f>
        <v/>
      </c>
      <c r="H282" s="122" t="str">
        <f>IF(TRIM(B282)="","",(VLOOKUP(TRIM(B282),'Logistic Catalogue'!A:O,9,0)))</f>
        <v/>
      </c>
      <c r="I282" s="119" t="str">
        <f>IF(TRIM(B282)="","",IF($B$6="HO CHI MINH",IF(VLOOKUP(TRIM(B282),'Logistic Catalogue'!A:O,10,0)=0,"-",VLOOKUP(TRIM(B282),'Logistic Catalogue'!A:O,10,0)),IF($B$6="HANOI",IF(VLOOKUP(TRIM(B282),'Logistic Catalogue'!A:K,11,0)=0,"-",VLOOKUP(TRIM(B282),'Logistic Catalogue'!A:K,11,0)),"-")))</f>
        <v/>
      </c>
      <c r="J282" s="123" t="str">
        <f>IF(TRIM(B282)="","",VLOOKUP(TRIM(B282),'Logistic Catalogue'!A:O,13,0))</f>
        <v/>
      </c>
      <c r="K282" s="120" t="str">
        <f t="shared" si="21"/>
        <v/>
      </c>
      <c r="L282" s="124" t="str">
        <f t="shared" si="23"/>
        <v/>
      </c>
      <c r="M282" s="121" t="str">
        <f>IF(TRIM(B282)="","",IF(OR(VLOOKUP(TRIM(B282),'Logistic Catalogue'!A:R,18,0)=285,VLOOKUP(TRIM(B282),'Logistic Catalogue'!A:R,18,0)=286,VLOOKUP(TRIM(B282),'Logistic Catalogue'!A:S,19,0)&lt;&gt;"1000003"),"Confirmation of Country of Origin by SEVN",""))</f>
        <v/>
      </c>
      <c r="N282" s="136" t="str">
        <f>IF(TRIM(B282)="","",VLOOKUP(B282,'Logistic Catalogue'!A:N,14,0))</f>
        <v/>
      </c>
      <c r="O282" s="136" t="str">
        <f>IF(TRIM(B282)="","",VLOOKUP(B282,'Logistic Catalogue'!A:O,15,0))</f>
        <v/>
      </c>
      <c r="P282" s="136" t="str">
        <f>IF(TRIM(B282)="","",VLOOKUP(TRIM(B282),'Logistic Catalogue'!A:P,16,0))</f>
        <v/>
      </c>
      <c r="Q282" s="175" t="str">
        <f>IF(TRIM(B282)="","",VLOOKUP(B282,'Logistic Catalogue'!A:Q,17,0)*C282)</f>
        <v/>
      </c>
      <c r="S282" s="23" t="str">
        <f>IF(TRIM(B282)="","",IF($B$6="HO CHI MINH",VLOOKUP(TRIM(B282),'Logistic Catalogue'!A:D,4,FALSE),IF($B$6="HANOI",VLOOKUP(TRIM(B282),'Logistic Catalogue'!A:F,6,FALSE),"")))</f>
        <v/>
      </c>
      <c r="T282" s="23" t="str">
        <f t="shared" si="22"/>
        <v/>
      </c>
      <c r="U282" s="23">
        <f>IF(D282="Stock",VLOOKUP($L$6,Link!A:D,3,FALSE),VLOOKUP($L$6,Link!A:D,4,FALSE))</f>
        <v>1</v>
      </c>
      <c r="V282" s="65" t="str">
        <f>IF(TRIM(B282)="","",VLOOKUP(TRIM(B282),'Logistic Catalogue'!A:S,19,0))</f>
        <v/>
      </c>
    </row>
    <row r="283" spans="1:22" ht="13">
      <c r="A283" s="139">
        <v>268</v>
      </c>
      <c r="B283" s="11"/>
      <c r="C283" s="13"/>
      <c r="D283" s="118" t="str">
        <f>IF(TRIM(B283)="","",IF($B$6="HO CHI MINH",VLOOKUP(TRIM(B283),'Logistic Catalogue'!A:O,2,0),VLOOKUP(TRIM(B283),'Logistic Catalogue'!A:C,3,0)))</f>
        <v/>
      </c>
      <c r="E283" s="118" t="str">
        <f t="shared" si="20"/>
        <v/>
      </c>
      <c r="F283" s="118" t="str">
        <f>IF(TRIM(B283)="","",IF(AND(D283="Stock",$B$6="HANOI"),VLOOKUP(TRIM(B283),'Logistic Catalogue'!$A:$G,7,0),IF(AND(D283="Stock",$B$6="HO CHI MINH"),VLOOKUP(TRIM(B283),'Logistic Catalogue'!$A:$E,5,0),IF($B$6="HANOI",VLOOKUP(TRIM(B283),'Logistic Catalogue'!$A:$G,7,0),VLOOKUP(TRIM(B283),'Logistic Catalogue'!$A:$E,5,0)))))</f>
        <v/>
      </c>
      <c r="G283" s="122" t="str">
        <f>IF(TRIM(B283)="","",(VLOOKUP(TRIM(B283),'Logistic Catalogue'!A:O,8,0)))</f>
        <v/>
      </c>
      <c r="H283" s="122" t="str">
        <f>IF(TRIM(B283)="","",(VLOOKUP(TRIM(B283),'Logistic Catalogue'!A:O,9,0)))</f>
        <v/>
      </c>
      <c r="I283" s="119" t="str">
        <f>IF(TRIM(B283)="","",IF($B$6="HO CHI MINH",IF(VLOOKUP(TRIM(B283),'Logistic Catalogue'!A:O,10,0)=0,"-",VLOOKUP(TRIM(B283),'Logistic Catalogue'!A:O,10,0)),IF($B$6="HANOI",IF(VLOOKUP(TRIM(B283),'Logistic Catalogue'!A:K,11,0)=0,"-",VLOOKUP(TRIM(B283),'Logistic Catalogue'!A:K,11,0)),"-")))</f>
        <v/>
      </c>
      <c r="J283" s="123" t="str">
        <f>IF(TRIM(B283)="","",VLOOKUP(TRIM(B283),'Logistic Catalogue'!A:O,13,0))</f>
        <v/>
      </c>
      <c r="K283" s="120" t="str">
        <f t="shared" si="21"/>
        <v/>
      </c>
      <c r="L283" s="124" t="str">
        <f t="shared" si="23"/>
        <v/>
      </c>
      <c r="M283" s="121" t="str">
        <f>IF(TRIM(B283)="","",IF(OR(VLOOKUP(TRIM(B283),'Logistic Catalogue'!A:R,18,0)=285,VLOOKUP(TRIM(B283),'Logistic Catalogue'!A:R,18,0)=286,VLOOKUP(TRIM(B283),'Logistic Catalogue'!A:S,19,0)&lt;&gt;"1000003"),"Confirmation of Country of Origin by SEVN",""))</f>
        <v/>
      </c>
      <c r="N283" s="136" t="str">
        <f>IF(TRIM(B283)="","",VLOOKUP(B283,'Logistic Catalogue'!A:N,14,0))</f>
        <v/>
      </c>
      <c r="O283" s="136" t="str">
        <f>IF(TRIM(B283)="","",VLOOKUP(B283,'Logistic Catalogue'!A:O,15,0))</f>
        <v/>
      </c>
      <c r="P283" s="136" t="str">
        <f>IF(TRIM(B283)="","",VLOOKUP(TRIM(B283),'Logistic Catalogue'!A:P,16,0))</f>
        <v/>
      </c>
      <c r="Q283" s="175" t="str">
        <f>IF(TRIM(B283)="","",VLOOKUP(B283,'Logistic Catalogue'!A:Q,17,0)*C283)</f>
        <v/>
      </c>
      <c r="S283" s="23" t="str">
        <f>IF(TRIM(B283)="","",IF($B$6="HO CHI MINH",VLOOKUP(TRIM(B283),'Logistic Catalogue'!A:D,4,FALSE),IF($B$6="HANOI",VLOOKUP(TRIM(B283),'Logistic Catalogue'!A:F,6,FALSE),"")))</f>
        <v/>
      </c>
      <c r="T283" s="23" t="str">
        <f t="shared" si="22"/>
        <v/>
      </c>
      <c r="U283" s="23">
        <f>IF(D283="Stock",VLOOKUP($L$6,Link!A:D,3,FALSE),VLOOKUP($L$6,Link!A:D,4,FALSE))</f>
        <v>1</v>
      </c>
      <c r="V283" s="65" t="str">
        <f>IF(TRIM(B283)="","",VLOOKUP(TRIM(B283),'Logistic Catalogue'!A:S,19,0))</f>
        <v/>
      </c>
    </row>
    <row r="284" spans="1:22" ht="13">
      <c r="A284" s="67">
        <v>269</v>
      </c>
      <c r="B284" s="11"/>
      <c r="C284" s="13"/>
      <c r="D284" s="118" t="str">
        <f>IF(TRIM(B284)="","",IF($B$6="HO CHI MINH",VLOOKUP(TRIM(B284),'Logistic Catalogue'!A:O,2,0),VLOOKUP(TRIM(B284),'Logistic Catalogue'!A:C,3,0)))</f>
        <v/>
      </c>
      <c r="E284" s="118" t="str">
        <f t="shared" si="20"/>
        <v/>
      </c>
      <c r="F284" s="118" t="str">
        <f>IF(TRIM(B284)="","",IF(AND(D284="Stock",$B$6="HANOI"),VLOOKUP(TRIM(B284),'Logistic Catalogue'!$A:$G,7,0),IF(AND(D284="Stock",$B$6="HO CHI MINH"),VLOOKUP(TRIM(B284),'Logistic Catalogue'!$A:$E,5,0),IF($B$6="HANOI",VLOOKUP(TRIM(B284),'Logistic Catalogue'!$A:$G,7,0),VLOOKUP(TRIM(B284),'Logistic Catalogue'!$A:$E,5,0)))))</f>
        <v/>
      </c>
      <c r="G284" s="122" t="str">
        <f>IF(TRIM(B284)="","",(VLOOKUP(TRIM(B284),'Logistic Catalogue'!A:O,8,0)))</f>
        <v/>
      </c>
      <c r="H284" s="122" t="str">
        <f>IF(TRIM(B284)="","",(VLOOKUP(TRIM(B284),'Logistic Catalogue'!A:O,9,0)))</f>
        <v/>
      </c>
      <c r="I284" s="119" t="str">
        <f>IF(TRIM(B284)="","",IF($B$6="HO CHI MINH",IF(VLOOKUP(TRIM(B284),'Logistic Catalogue'!A:O,10,0)=0,"-",VLOOKUP(TRIM(B284),'Logistic Catalogue'!A:O,10,0)),IF($B$6="HANOI",IF(VLOOKUP(TRIM(B284),'Logistic Catalogue'!A:K,11,0)=0,"-",VLOOKUP(TRIM(B284),'Logistic Catalogue'!A:K,11,0)),"-")))</f>
        <v/>
      </c>
      <c r="J284" s="123" t="str">
        <f>IF(TRIM(B284)="","",VLOOKUP(TRIM(B284),'Logistic Catalogue'!A:O,13,0))</f>
        <v/>
      </c>
      <c r="K284" s="120" t="str">
        <f t="shared" si="21"/>
        <v/>
      </c>
      <c r="L284" s="124" t="str">
        <f t="shared" si="23"/>
        <v/>
      </c>
      <c r="M284" s="121" t="str">
        <f>IF(TRIM(B284)="","",IF(OR(VLOOKUP(TRIM(B284),'Logistic Catalogue'!A:R,18,0)=285,VLOOKUP(TRIM(B284),'Logistic Catalogue'!A:R,18,0)=286,VLOOKUP(TRIM(B284),'Logistic Catalogue'!A:S,19,0)&lt;&gt;"1000003"),"Confirmation of Country of Origin by SEVN",""))</f>
        <v/>
      </c>
      <c r="N284" s="136" t="str">
        <f>IF(TRIM(B284)="","",VLOOKUP(B284,'Logistic Catalogue'!A:N,14,0))</f>
        <v/>
      </c>
      <c r="O284" s="136" t="str">
        <f>IF(TRIM(B284)="","",VLOOKUP(B284,'Logistic Catalogue'!A:O,15,0))</f>
        <v/>
      </c>
      <c r="P284" s="136" t="str">
        <f>IF(TRIM(B284)="","",VLOOKUP(TRIM(B284),'Logistic Catalogue'!A:P,16,0))</f>
        <v/>
      </c>
      <c r="Q284" s="175" t="str">
        <f>IF(TRIM(B284)="","",VLOOKUP(B284,'Logistic Catalogue'!A:Q,17,0)*C284)</f>
        <v/>
      </c>
      <c r="S284" s="23" t="str">
        <f>IF(TRIM(B284)="","",IF($B$6="HO CHI MINH",VLOOKUP(TRIM(B284),'Logistic Catalogue'!A:D,4,FALSE),IF($B$6="HANOI",VLOOKUP(TRIM(B284),'Logistic Catalogue'!A:F,6,FALSE),"")))</f>
        <v/>
      </c>
      <c r="T284" s="23" t="str">
        <f t="shared" si="22"/>
        <v/>
      </c>
      <c r="U284" s="23">
        <f>IF(D284="Stock",VLOOKUP($L$6,Link!A:D,3,FALSE),VLOOKUP($L$6,Link!A:D,4,FALSE))</f>
        <v>1</v>
      </c>
      <c r="V284" s="65" t="str">
        <f>IF(TRIM(B284)="","",VLOOKUP(TRIM(B284),'Logistic Catalogue'!A:S,19,0))</f>
        <v/>
      </c>
    </row>
    <row r="285" spans="1:22" ht="13">
      <c r="A285" s="139">
        <v>270</v>
      </c>
      <c r="B285" s="11"/>
      <c r="C285" s="13"/>
      <c r="D285" s="118" t="str">
        <f>IF(TRIM(B285)="","",IF($B$6="HO CHI MINH",VLOOKUP(TRIM(B285),'Logistic Catalogue'!A:O,2,0),VLOOKUP(TRIM(B285),'Logistic Catalogue'!A:C,3,0)))</f>
        <v/>
      </c>
      <c r="E285" s="118" t="str">
        <f t="shared" si="20"/>
        <v/>
      </c>
      <c r="F285" s="118" t="str">
        <f>IF(TRIM(B285)="","",IF(AND(D285="Stock",$B$6="HANOI"),VLOOKUP(TRIM(B285),'Logistic Catalogue'!$A:$G,7,0),IF(AND(D285="Stock",$B$6="HO CHI MINH"),VLOOKUP(TRIM(B285),'Logistic Catalogue'!$A:$E,5,0),IF($B$6="HANOI",VLOOKUP(TRIM(B285),'Logistic Catalogue'!$A:$G,7,0),VLOOKUP(TRIM(B285),'Logistic Catalogue'!$A:$E,5,0)))))</f>
        <v/>
      </c>
      <c r="G285" s="122" t="str">
        <f>IF(TRIM(B285)="","",(VLOOKUP(TRIM(B285),'Logistic Catalogue'!A:O,8,0)))</f>
        <v/>
      </c>
      <c r="H285" s="122" t="str">
        <f>IF(TRIM(B285)="","",(VLOOKUP(TRIM(B285),'Logistic Catalogue'!A:O,9,0)))</f>
        <v/>
      </c>
      <c r="I285" s="119" t="str">
        <f>IF(TRIM(B285)="","",IF($B$6="HO CHI MINH",IF(VLOOKUP(TRIM(B285),'Logistic Catalogue'!A:O,10,0)=0,"-",VLOOKUP(TRIM(B285),'Logistic Catalogue'!A:O,10,0)),IF($B$6="HANOI",IF(VLOOKUP(TRIM(B285),'Logistic Catalogue'!A:K,11,0)=0,"-",VLOOKUP(TRIM(B285),'Logistic Catalogue'!A:K,11,0)),"-")))</f>
        <v/>
      </c>
      <c r="J285" s="123" t="str">
        <f>IF(TRIM(B285)="","",VLOOKUP(TRIM(B285),'Logistic Catalogue'!A:O,13,0))</f>
        <v/>
      </c>
      <c r="K285" s="120" t="str">
        <f t="shared" si="21"/>
        <v/>
      </c>
      <c r="L285" s="124" t="str">
        <f t="shared" si="23"/>
        <v/>
      </c>
      <c r="M285" s="121" t="str">
        <f>IF(TRIM(B285)="","",IF(OR(VLOOKUP(TRIM(B285),'Logistic Catalogue'!A:R,18,0)=285,VLOOKUP(TRIM(B285),'Logistic Catalogue'!A:R,18,0)=286,VLOOKUP(TRIM(B285),'Logistic Catalogue'!A:S,19,0)&lt;&gt;"1000003"),"Confirmation of Country of Origin by SEVN",""))</f>
        <v/>
      </c>
      <c r="N285" s="136" t="str">
        <f>IF(TRIM(B285)="","",VLOOKUP(B285,'Logistic Catalogue'!A:N,14,0))</f>
        <v/>
      </c>
      <c r="O285" s="136" t="str">
        <f>IF(TRIM(B285)="","",VLOOKUP(B285,'Logistic Catalogue'!A:O,15,0))</f>
        <v/>
      </c>
      <c r="P285" s="136" t="str">
        <f>IF(TRIM(B285)="","",VLOOKUP(TRIM(B285),'Logistic Catalogue'!A:P,16,0))</f>
        <v/>
      </c>
      <c r="Q285" s="175" t="str">
        <f>IF(TRIM(B285)="","",VLOOKUP(B285,'Logistic Catalogue'!A:Q,17,0)*C285)</f>
        <v/>
      </c>
      <c r="S285" s="23" t="str">
        <f>IF(TRIM(B285)="","",IF($B$6="HO CHI MINH",VLOOKUP(TRIM(B285),'Logistic Catalogue'!A:D,4,FALSE),IF($B$6="HANOI",VLOOKUP(TRIM(B285),'Logistic Catalogue'!A:F,6,FALSE),"")))</f>
        <v/>
      </c>
      <c r="T285" s="23" t="str">
        <f t="shared" si="22"/>
        <v/>
      </c>
      <c r="U285" s="23">
        <f>IF(D285="Stock",VLOOKUP($L$6,Link!A:D,3,FALSE),VLOOKUP($L$6,Link!A:D,4,FALSE))</f>
        <v>1</v>
      </c>
      <c r="V285" s="65" t="str">
        <f>IF(TRIM(B285)="","",VLOOKUP(TRIM(B285),'Logistic Catalogue'!A:S,19,0))</f>
        <v/>
      </c>
    </row>
    <row r="286" spans="1:22" ht="13">
      <c r="A286" s="67">
        <v>271</v>
      </c>
      <c r="B286" s="11"/>
      <c r="C286" s="13"/>
      <c r="D286" s="118" t="str">
        <f>IF(TRIM(B286)="","",IF($B$6="HO CHI MINH",VLOOKUP(TRIM(B286),'Logistic Catalogue'!A:O,2,0),VLOOKUP(TRIM(B286),'Logistic Catalogue'!A:C,3,0)))</f>
        <v/>
      </c>
      <c r="E286" s="118" t="str">
        <f t="shared" si="20"/>
        <v/>
      </c>
      <c r="F286" s="118" t="str">
        <f>IF(TRIM(B286)="","",IF(AND(D286="Stock",$B$6="HANOI"),VLOOKUP(TRIM(B286),'Logistic Catalogue'!$A:$G,7,0),IF(AND(D286="Stock",$B$6="HO CHI MINH"),VLOOKUP(TRIM(B286),'Logistic Catalogue'!$A:$E,5,0),IF($B$6="HANOI",VLOOKUP(TRIM(B286),'Logistic Catalogue'!$A:$G,7,0),VLOOKUP(TRIM(B286),'Logistic Catalogue'!$A:$E,5,0)))))</f>
        <v/>
      </c>
      <c r="G286" s="122" t="str">
        <f>IF(TRIM(B286)="","",(VLOOKUP(TRIM(B286),'Logistic Catalogue'!A:O,8,0)))</f>
        <v/>
      </c>
      <c r="H286" s="122" t="str">
        <f>IF(TRIM(B286)="","",(VLOOKUP(TRIM(B286),'Logistic Catalogue'!A:O,9,0)))</f>
        <v/>
      </c>
      <c r="I286" s="119" t="str">
        <f>IF(TRIM(B286)="","",IF($B$6="HO CHI MINH",IF(VLOOKUP(TRIM(B286),'Logistic Catalogue'!A:O,10,0)=0,"-",VLOOKUP(TRIM(B286),'Logistic Catalogue'!A:O,10,0)),IF($B$6="HANOI",IF(VLOOKUP(TRIM(B286),'Logistic Catalogue'!A:K,11,0)=0,"-",VLOOKUP(TRIM(B286),'Logistic Catalogue'!A:K,11,0)),"-")))</f>
        <v/>
      </c>
      <c r="J286" s="123" t="str">
        <f>IF(TRIM(B286)="","",VLOOKUP(TRIM(B286),'Logistic Catalogue'!A:O,13,0))</f>
        <v/>
      </c>
      <c r="K286" s="120" t="str">
        <f t="shared" si="21"/>
        <v/>
      </c>
      <c r="L286" s="124" t="str">
        <f t="shared" si="23"/>
        <v/>
      </c>
      <c r="M286" s="121" t="str">
        <f>IF(TRIM(B286)="","",IF(OR(VLOOKUP(TRIM(B286),'Logistic Catalogue'!A:R,18,0)=285,VLOOKUP(TRIM(B286),'Logistic Catalogue'!A:R,18,0)=286,VLOOKUP(TRIM(B286),'Logistic Catalogue'!A:S,19,0)&lt;&gt;"1000003"),"Confirmation of Country of Origin by SEVN",""))</f>
        <v/>
      </c>
      <c r="N286" s="136" t="str">
        <f>IF(TRIM(B286)="","",VLOOKUP(B286,'Logistic Catalogue'!A:N,14,0))</f>
        <v/>
      </c>
      <c r="O286" s="136" t="str">
        <f>IF(TRIM(B286)="","",VLOOKUP(B286,'Logistic Catalogue'!A:O,15,0))</f>
        <v/>
      </c>
      <c r="P286" s="136" t="str">
        <f>IF(TRIM(B286)="","",VLOOKUP(TRIM(B286),'Logistic Catalogue'!A:P,16,0))</f>
        <v/>
      </c>
      <c r="Q286" s="175" t="str">
        <f>IF(TRIM(B286)="","",VLOOKUP(B286,'Logistic Catalogue'!A:Q,17,0)*C286)</f>
        <v/>
      </c>
      <c r="S286" s="23" t="str">
        <f>IF(TRIM(B286)="","",IF($B$6="HO CHI MINH",VLOOKUP(TRIM(B286),'Logistic Catalogue'!A:D,4,FALSE),IF($B$6="HANOI",VLOOKUP(TRIM(B286),'Logistic Catalogue'!A:F,6,FALSE),"")))</f>
        <v/>
      </c>
      <c r="T286" s="23" t="str">
        <f t="shared" si="22"/>
        <v/>
      </c>
      <c r="U286" s="23">
        <f>IF(D286="Stock",VLOOKUP($L$6,Link!A:D,3,FALSE),VLOOKUP($L$6,Link!A:D,4,FALSE))</f>
        <v>1</v>
      </c>
      <c r="V286" s="65" t="str">
        <f>IF(TRIM(B286)="","",VLOOKUP(TRIM(B286),'Logistic Catalogue'!A:S,19,0))</f>
        <v/>
      </c>
    </row>
    <row r="287" spans="1:22" ht="13">
      <c r="A287" s="139">
        <v>272</v>
      </c>
      <c r="B287" s="11"/>
      <c r="C287" s="13"/>
      <c r="D287" s="118" t="str">
        <f>IF(TRIM(B287)="","",IF($B$6="HO CHI MINH",VLOOKUP(TRIM(B287),'Logistic Catalogue'!A:O,2,0),VLOOKUP(TRIM(B287),'Logistic Catalogue'!A:C,3,0)))</f>
        <v/>
      </c>
      <c r="E287" s="118" t="str">
        <f t="shared" si="20"/>
        <v/>
      </c>
      <c r="F287" s="118" t="str">
        <f>IF(TRIM(B287)="","",IF(AND(D287="Stock",$B$6="HANOI"),VLOOKUP(TRIM(B287),'Logistic Catalogue'!$A:$G,7,0),IF(AND(D287="Stock",$B$6="HO CHI MINH"),VLOOKUP(TRIM(B287),'Logistic Catalogue'!$A:$E,5,0),IF($B$6="HANOI",VLOOKUP(TRIM(B287),'Logistic Catalogue'!$A:$G,7,0),VLOOKUP(TRIM(B287),'Logistic Catalogue'!$A:$E,5,0)))))</f>
        <v/>
      </c>
      <c r="G287" s="122" t="str">
        <f>IF(TRIM(B287)="","",(VLOOKUP(TRIM(B287),'Logistic Catalogue'!A:O,8,0)))</f>
        <v/>
      </c>
      <c r="H287" s="122" t="str">
        <f>IF(TRIM(B287)="","",(VLOOKUP(TRIM(B287),'Logistic Catalogue'!A:O,9,0)))</f>
        <v/>
      </c>
      <c r="I287" s="119" t="str">
        <f>IF(TRIM(B287)="","",IF($B$6="HO CHI MINH",IF(VLOOKUP(TRIM(B287),'Logistic Catalogue'!A:O,10,0)=0,"-",VLOOKUP(TRIM(B287),'Logistic Catalogue'!A:O,10,0)),IF($B$6="HANOI",IF(VLOOKUP(TRIM(B287),'Logistic Catalogue'!A:K,11,0)=0,"-",VLOOKUP(TRIM(B287),'Logistic Catalogue'!A:K,11,0)),"-")))</f>
        <v/>
      </c>
      <c r="J287" s="123" t="str">
        <f>IF(TRIM(B287)="","",VLOOKUP(TRIM(B287),'Logistic Catalogue'!A:O,13,0))</f>
        <v/>
      </c>
      <c r="K287" s="120" t="str">
        <f t="shared" si="21"/>
        <v/>
      </c>
      <c r="L287" s="124" t="str">
        <f t="shared" si="23"/>
        <v/>
      </c>
      <c r="M287" s="121" t="str">
        <f>IF(TRIM(B287)="","",IF(OR(VLOOKUP(TRIM(B287),'Logistic Catalogue'!A:R,18,0)=285,VLOOKUP(TRIM(B287),'Logistic Catalogue'!A:R,18,0)=286,VLOOKUP(TRIM(B287),'Logistic Catalogue'!A:S,19,0)&lt;&gt;"1000003"),"Confirmation of Country of Origin by SEVN",""))</f>
        <v/>
      </c>
      <c r="N287" s="136" t="str">
        <f>IF(TRIM(B287)="","",VLOOKUP(B287,'Logistic Catalogue'!A:N,14,0))</f>
        <v/>
      </c>
      <c r="O287" s="136" t="str">
        <f>IF(TRIM(B287)="","",VLOOKUP(B287,'Logistic Catalogue'!A:O,15,0))</f>
        <v/>
      </c>
      <c r="P287" s="136" t="str">
        <f>IF(TRIM(B287)="","",VLOOKUP(TRIM(B287),'Logistic Catalogue'!A:P,16,0))</f>
        <v/>
      </c>
      <c r="Q287" s="175" t="str">
        <f>IF(TRIM(B287)="","",VLOOKUP(B287,'Logistic Catalogue'!A:Q,17,0)*C287)</f>
        <v/>
      </c>
      <c r="S287" s="23" t="str">
        <f>IF(TRIM(B287)="","",IF($B$6="HO CHI MINH",VLOOKUP(TRIM(B287),'Logistic Catalogue'!A:D,4,FALSE),IF($B$6="HANOI",VLOOKUP(TRIM(B287),'Logistic Catalogue'!A:F,6,FALSE),"")))</f>
        <v/>
      </c>
      <c r="T287" s="23" t="str">
        <f t="shared" si="22"/>
        <v/>
      </c>
      <c r="U287" s="23">
        <f>IF(D287="Stock",VLOOKUP($L$6,Link!A:D,3,FALSE),VLOOKUP($L$6,Link!A:D,4,FALSE))</f>
        <v>1</v>
      </c>
      <c r="V287" s="65" t="str">
        <f>IF(TRIM(B287)="","",VLOOKUP(TRIM(B287),'Logistic Catalogue'!A:S,19,0))</f>
        <v/>
      </c>
    </row>
    <row r="288" spans="1:22" ht="13">
      <c r="A288" s="67">
        <v>273</v>
      </c>
      <c r="B288" s="11"/>
      <c r="C288" s="13"/>
      <c r="D288" s="118" t="str">
        <f>IF(TRIM(B288)="","",IF($B$6="HO CHI MINH",VLOOKUP(TRIM(B288),'Logistic Catalogue'!A:O,2,0),VLOOKUP(TRIM(B288),'Logistic Catalogue'!A:C,3,0)))</f>
        <v/>
      </c>
      <c r="E288" s="118" t="str">
        <f t="shared" si="20"/>
        <v/>
      </c>
      <c r="F288" s="118" t="str">
        <f>IF(TRIM(B288)="","",IF(AND(D288="Stock",$B$6="HANOI"),VLOOKUP(TRIM(B288),'Logistic Catalogue'!$A:$G,7,0),IF(AND(D288="Stock",$B$6="HO CHI MINH"),VLOOKUP(TRIM(B288),'Logistic Catalogue'!$A:$E,5,0),IF($B$6="HANOI",VLOOKUP(TRIM(B288),'Logistic Catalogue'!$A:$G,7,0),VLOOKUP(TRIM(B288),'Logistic Catalogue'!$A:$E,5,0)))))</f>
        <v/>
      </c>
      <c r="G288" s="122" t="str">
        <f>IF(TRIM(B288)="","",(VLOOKUP(TRIM(B288),'Logistic Catalogue'!A:O,8,0)))</f>
        <v/>
      </c>
      <c r="H288" s="122" t="str">
        <f>IF(TRIM(B288)="","",(VLOOKUP(TRIM(B288),'Logistic Catalogue'!A:O,9,0)))</f>
        <v/>
      </c>
      <c r="I288" s="119" t="str">
        <f>IF(TRIM(B288)="","",IF($B$6="HO CHI MINH",IF(VLOOKUP(TRIM(B288),'Logistic Catalogue'!A:O,10,0)=0,"-",VLOOKUP(TRIM(B288),'Logistic Catalogue'!A:O,10,0)),IF($B$6="HANOI",IF(VLOOKUP(TRIM(B288),'Logistic Catalogue'!A:K,11,0)=0,"-",VLOOKUP(TRIM(B288),'Logistic Catalogue'!A:K,11,0)),"-")))</f>
        <v/>
      </c>
      <c r="J288" s="123" t="str">
        <f>IF(TRIM(B288)="","",VLOOKUP(TRIM(B288),'Logistic Catalogue'!A:O,13,0))</f>
        <v/>
      </c>
      <c r="K288" s="120" t="str">
        <f t="shared" si="21"/>
        <v/>
      </c>
      <c r="L288" s="124" t="str">
        <f t="shared" si="23"/>
        <v/>
      </c>
      <c r="M288" s="121" t="str">
        <f>IF(TRIM(B288)="","",IF(OR(VLOOKUP(TRIM(B288),'Logistic Catalogue'!A:R,18,0)=285,VLOOKUP(TRIM(B288),'Logistic Catalogue'!A:R,18,0)=286,VLOOKUP(TRIM(B288),'Logistic Catalogue'!A:S,19,0)&lt;&gt;"1000003"),"Confirmation of Country of Origin by SEVN",""))</f>
        <v/>
      </c>
      <c r="N288" s="136" t="str">
        <f>IF(TRIM(B288)="","",VLOOKUP(B288,'Logistic Catalogue'!A:N,14,0))</f>
        <v/>
      </c>
      <c r="O288" s="136" t="str">
        <f>IF(TRIM(B288)="","",VLOOKUP(B288,'Logistic Catalogue'!A:O,15,0))</f>
        <v/>
      </c>
      <c r="P288" s="136" t="str">
        <f>IF(TRIM(B288)="","",VLOOKUP(TRIM(B288),'Logistic Catalogue'!A:P,16,0))</f>
        <v/>
      </c>
      <c r="Q288" s="175" t="str">
        <f>IF(TRIM(B288)="","",VLOOKUP(B288,'Logistic Catalogue'!A:Q,17,0)*C288)</f>
        <v/>
      </c>
      <c r="S288" s="23" t="str">
        <f>IF(TRIM(B288)="","",IF($B$6="HO CHI MINH",VLOOKUP(TRIM(B288),'Logistic Catalogue'!A:D,4,FALSE),IF($B$6="HANOI",VLOOKUP(TRIM(B288),'Logistic Catalogue'!A:F,6,FALSE),"")))</f>
        <v/>
      </c>
      <c r="T288" s="23" t="str">
        <f t="shared" si="22"/>
        <v/>
      </c>
      <c r="U288" s="23">
        <f>IF(D288="Stock",VLOOKUP($L$6,Link!A:D,3,FALSE),VLOOKUP($L$6,Link!A:D,4,FALSE))</f>
        <v>1</v>
      </c>
      <c r="V288" s="65" t="str">
        <f>IF(TRIM(B288)="","",VLOOKUP(TRIM(B288),'Logistic Catalogue'!A:S,19,0))</f>
        <v/>
      </c>
    </row>
    <row r="289" spans="1:22" ht="13">
      <c r="A289" s="139">
        <v>274</v>
      </c>
      <c r="B289" s="11"/>
      <c r="C289" s="13"/>
      <c r="D289" s="118" t="str">
        <f>IF(TRIM(B289)="","",IF($B$6="HO CHI MINH",VLOOKUP(TRIM(B289),'Logistic Catalogue'!A:O,2,0),VLOOKUP(TRIM(B289),'Logistic Catalogue'!A:C,3,0)))</f>
        <v/>
      </c>
      <c r="E289" s="118" t="str">
        <f t="shared" si="20"/>
        <v/>
      </c>
      <c r="F289" s="118" t="str">
        <f>IF(TRIM(B289)="","",IF(AND(D289="Stock",$B$6="HANOI"),VLOOKUP(TRIM(B289),'Logistic Catalogue'!$A:$G,7,0),IF(AND(D289="Stock",$B$6="HO CHI MINH"),VLOOKUP(TRIM(B289),'Logistic Catalogue'!$A:$E,5,0),IF($B$6="HANOI",VLOOKUP(TRIM(B289),'Logistic Catalogue'!$A:$G,7,0),VLOOKUP(TRIM(B289),'Logistic Catalogue'!$A:$E,5,0)))))</f>
        <v/>
      </c>
      <c r="G289" s="122" t="str">
        <f>IF(TRIM(B289)="","",(VLOOKUP(TRIM(B289),'Logistic Catalogue'!A:O,8,0)))</f>
        <v/>
      </c>
      <c r="H289" s="122" t="str">
        <f>IF(TRIM(B289)="","",(VLOOKUP(TRIM(B289),'Logistic Catalogue'!A:O,9,0)))</f>
        <v/>
      </c>
      <c r="I289" s="119" t="str">
        <f>IF(TRIM(B289)="","",IF($B$6="HO CHI MINH",IF(VLOOKUP(TRIM(B289),'Logistic Catalogue'!A:O,10,0)=0,"-",VLOOKUP(TRIM(B289),'Logistic Catalogue'!A:O,10,0)),IF($B$6="HANOI",IF(VLOOKUP(TRIM(B289),'Logistic Catalogue'!A:K,11,0)=0,"-",VLOOKUP(TRIM(B289),'Logistic Catalogue'!A:K,11,0)),"-")))</f>
        <v/>
      </c>
      <c r="J289" s="123" t="str">
        <f>IF(TRIM(B289)="","",VLOOKUP(TRIM(B289),'Logistic Catalogue'!A:O,13,0))</f>
        <v/>
      </c>
      <c r="K289" s="120" t="str">
        <f t="shared" si="21"/>
        <v/>
      </c>
      <c r="L289" s="124" t="str">
        <f t="shared" si="23"/>
        <v/>
      </c>
      <c r="M289" s="121" t="str">
        <f>IF(TRIM(B289)="","",IF(OR(VLOOKUP(TRIM(B289),'Logistic Catalogue'!A:R,18,0)=285,VLOOKUP(TRIM(B289),'Logistic Catalogue'!A:R,18,0)=286,VLOOKUP(TRIM(B289),'Logistic Catalogue'!A:S,19,0)&lt;&gt;"1000003"),"Confirmation of Country of Origin by SEVN",""))</f>
        <v/>
      </c>
      <c r="N289" s="136" t="str">
        <f>IF(TRIM(B289)="","",VLOOKUP(B289,'Logistic Catalogue'!A:N,14,0))</f>
        <v/>
      </c>
      <c r="O289" s="136" t="str">
        <f>IF(TRIM(B289)="","",VLOOKUP(B289,'Logistic Catalogue'!A:O,15,0))</f>
        <v/>
      </c>
      <c r="P289" s="136" t="str">
        <f>IF(TRIM(B289)="","",VLOOKUP(TRIM(B289),'Logistic Catalogue'!A:P,16,0))</f>
        <v/>
      </c>
      <c r="Q289" s="175" t="str">
        <f>IF(TRIM(B289)="","",VLOOKUP(B289,'Logistic Catalogue'!A:Q,17,0)*C289)</f>
        <v/>
      </c>
      <c r="S289" s="23" t="str">
        <f>IF(TRIM(B289)="","",IF($B$6="HO CHI MINH",VLOOKUP(TRIM(B289),'Logistic Catalogue'!A:D,4,FALSE),IF($B$6="HANOI",VLOOKUP(TRIM(B289),'Logistic Catalogue'!A:F,6,FALSE),"")))</f>
        <v/>
      </c>
      <c r="T289" s="23" t="str">
        <f t="shared" si="22"/>
        <v/>
      </c>
      <c r="U289" s="23">
        <f>IF(D289="Stock",VLOOKUP($L$6,Link!A:D,3,FALSE),VLOOKUP($L$6,Link!A:D,4,FALSE))</f>
        <v>1</v>
      </c>
      <c r="V289" s="65" t="str">
        <f>IF(TRIM(B289)="","",VLOOKUP(TRIM(B289),'Logistic Catalogue'!A:S,19,0))</f>
        <v/>
      </c>
    </row>
    <row r="290" spans="1:22" ht="13">
      <c r="A290" s="67">
        <v>275</v>
      </c>
      <c r="B290" s="11"/>
      <c r="C290" s="13"/>
      <c r="D290" s="118" t="str">
        <f>IF(TRIM(B290)="","",IF($B$6="HO CHI MINH",VLOOKUP(TRIM(B290),'Logistic Catalogue'!A:O,2,0),VLOOKUP(TRIM(B290),'Logistic Catalogue'!A:C,3,0)))</f>
        <v/>
      </c>
      <c r="E290" s="118" t="str">
        <f t="shared" si="20"/>
        <v/>
      </c>
      <c r="F290" s="118" t="str">
        <f>IF(TRIM(B290)="","",IF(AND(D290="Stock",$B$6="HANOI"),VLOOKUP(TRIM(B290),'Logistic Catalogue'!$A:$G,7,0),IF(AND(D290="Stock",$B$6="HO CHI MINH"),VLOOKUP(TRIM(B290),'Logistic Catalogue'!$A:$E,5,0),IF($B$6="HANOI",VLOOKUP(TRIM(B290),'Logistic Catalogue'!$A:$G,7,0),VLOOKUP(TRIM(B290),'Logistic Catalogue'!$A:$E,5,0)))))</f>
        <v/>
      </c>
      <c r="G290" s="122" t="str">
        <f>IF(TRIM(B290)="","",(VLOOKUP(TRIM(B290),'Logistic Catalogue'!A:O,8,0)))</f>
        <v/>
      </c>
      <c r="H290" s="122" t="str">
        <f>IF(TRIM(B290)="","",(VLOOKUP(TRIM(B290),'Logistic Catalogue'!A:O,9,0)))</f>
        <v/>
      </c>
      <c r="I290" s="119" t="str">
        <f>IF(TRIM(B290)="","",IF($B$6="HO CHI MINH",IF(VLOOKUP(TRIM(B290),'Logistic Catalogue'!A:O,10,0)=0,"-",VLOOKUP(TRIM(B290),'Logistic Catalogue'!A:O,10,0)),IF($B$6="HANOI",IF(VLOOKUP(TRIM(B290),'Logistic Catalogue'!A:K,11,0)=0,"-",VLOOKUP(TRIM(B290),'Logistic Catalogue'!A:K,11,0)),"-")))</f>
        <v/>
      </c>
      <c r="J290" s="123" t="str">
        <f>IF(TRIM(B290)="","",VLOOKUP(TRIM(B290),'Logistic Catalogue'!A:O,13,0))</f>
        <v/>
      </c>
      <c r="K290" s="120" t="str">
        <f t="shared" si="21"/>
        <v/>
      </c>
      <c r="L290" s="124" t="str">
        <f t="shared" si="23"/>
        <v/>
      </c>
      <c r="M290" s="121" t="str">
        <f>IF(TRIM(B290)="","",IF(OR(VLOOKUP(TRIM(B290),'Logistic Catalogue'!A:R,18,0)=285,VLOOKUP(TRIM(B290),'Logistic Catalogue'!A:R,18,0)=286,VLOOKUP(TRIM(B290),'Logistic Catalogue'!A:S,19,0)&lt;&gt;"1000003"),"Confirmation of Country of Origin by SEVN",""))</f>
        <v/>
      </c>
      <c r="N290" s="136" t="str">
        <f>IF(TRIM(B290)="","",VLOOKUP(B290,'Logistic Catalogue'!A:N,14,0))</f>
        <v/>
      </c>
      <c r="O290" s="136" t="str">
        <f>IF(TRIM(B290)="","",VLOOKUP(B290,'Logistic Catalogue'!A:O,15,0))</f>
        <v/>
      </c>
      <c r="P290" s="136" t="str">
        <f>IF(TRIM(B290)="","",VLOOKUP(TRIM(B290),'Logistic Catalogue'!A:P,16,0))</f>
        <v/>
      </c>
      <c r="Q290" s="175" t="str">
        <f>IF(TRIM(B290)="","",VLOOKUP(B290,'Logistic Catalogue'!A:Q,17,0)*C290)</f>
        <v/>
      </c>
      <c r="S290" s="23" t="str">
        <f>IF(TRIM(B290)="","",IF($B$6="HO CHI MINH",VLOOKUP(TRIM(B290),'Logistic Catalogue'!A:D,4,FALSE),IF($B$6="HANOI",VLOOKUP(TRIM(B290),'Logistic Catalogue'!A:F,6,FALSE),"")))</f>
        <v/>
      </c>
      <c r="T290" s="23" t="str">
        <f t="shared" si="22"/>
        <v/>
      </c>
      <c r="U290" s="23">
        <f>IF(D290="Stock",VLOOKUP($L$6,Link!A:D,3,FALSE),VLOOKUP($L$6,Link!A:D,4,FALSE))</f>
        <v>1</v>
      </c>
      <c r="V290" s="65" t="str">
        <f>IF(TRIM(B290)="","",VLOOKUP(TRIM(B290),'Logistic Catalogue'!A:S,19,0))</f>
        <v/>
      </c>
    </row>
    <row r="291" spans="1:22" ht="13">
      <c r="A291" s="139">
        <v>276</v>
      </c>
      <c r="B291" s="11"/>
      <c r="C291" s="13"/>
      <c r="D291" s="118" t="str">
        <f>IF(TRIM(B291)="","",IF($B$6="HO CHI MINH",VLOOKUP(TRIM(B291),'Logistic Catalogue'!A:O,2,0),VLOOKUP(TRIM(B291),'Logistic Catalogue'!A:C,3,0)))</f>
        <v/>
      </c>
      <c r="E291" s="118" t="str">
        <f t="shared" si="20"/>
        <v/>
      </c>
      <c r="F291" s="118" t="str">
        <f>IF(TRIM(B291)="","",IF(AND(D291="Stock",$B$6="HANOI"),VLOOKUP(TRIM(B291),'Logistic Catalogue'!$A:$G,7,0),IF(AND(D291="Stock",$B$6="HO CHI MINH"),VLOOKUP(TRIM(B291),'Logistic Catalogue'!$A:$E,5,0),IF($B$6="HANOI",VLOOKUP(TRIM(B291),'Logistic Catalogue'!$A:$G,7,0),VLOOKUP(TRIM(B291),'Logistic Catalogue'!$A:$E,5,0)))))</f>
        <v/>
      </c>
      <c r="G291" s="122" t="str">
        <f>IF(TRIM(B291)="","",(VLOOKUP(TRIM(B291),'Logistic Catalogue'!A:O,8,0)))</f>
        <v/>
      </c>
      <c r="H291" s="122" t="str">
        <f>IF(TRIM(B291)="","",(VLOOKUP(TRIM(B291),'Logistic Catalogue'!A:O,9,0)))</f>
        <v/>
      </c>
      <c r="I291" s="119" t="str">
        <f>IF(TRIM(B291)="","",IF($B$6="HO CHI MINH",IF(VLOOKUP(TRIM(B291),'Logistic Catalogue'!A:O,10,0)=0,"-",VLOOKUP(TRIM(B291),'Logistic Catalogue'!A:O,10,0)),IF($B$6="HANOI",IF(VLOOKUP(TRIM(B291),'Logistic Catalogue'!A:K,11,0)=0,"-",VLOOKUP(TRIM(B291),'Logistic Catalogue'!A:K,11,0)),"-")))</f>
        <v/>
      </c>
      <c r="J291" s="123" t="str">
        <f>IF(TRIM(B291)="","",VLOOKUP(TRIM(B291),'Logistic Catalogue'!A:O,13,0))</f>
        <v/>
      </c>
      <c r="K291" s="120" t="str">
        <f t="shared" si="21"/>
        <v/>
      </c>
      <c r="L291" s="124" t="str">
        <f t="shared" si="23"/>
        <v/>
      </c>
      <c r="M291" s="121" t="str">
        <f>IF(TRIM(B291)="","",IF(OR(VLOOKUP(TRIM(B291),'Logistic Catalogue'!A:R,18,0)=285,VLOOKUP(TRIM(B291),'Logistic Catalogue'!A:R,18,0)=286,VLOOKUP(TRIM(B291),'Logistic Catalogue'!A:S,19,0)&lt;&gt;"1000003"),"Confirmation of Country of Origin by SEVN",""))</f>
        <v/>
      </c>
      <c r="N291" s="136" t="str">
        <f>IF(TRIM(B291)="","",VLOOKUP(B291,'Logistic Catalogue'!A:N,14,0))</f>
        <v/>
      </c>
      <c r="O291" s="136" t="str">
        <f>IF(TRIM(B291)="","",VLOOKUP(B291,'Logistic Catalogue'!A:O,15,0))</f>
        <v/>
      </c>
      <c r="P291" s="136" t="str">
        <f>IF(TRIM(B291)="","",VLOOKUP(TRIM(B291),'Logistic Catalogue'!A:P,16,0))</f>
        <v/>
      </c>
      <c r="Q291" s="175" t="str">
        <f>IF(TRIM(B291)="","",VLOOKUP(B291,'Logistic Catalogue'!A:Q,17,0)*C291)</f>
        <v/>
      </c>
      <c r="S291" s="23" t="str">
        <f>IF(TRIM(B291)="","",IF($B$6="HO CHI MINH",VLOOKUP(TRIM(B291),'Logistic Catalogue'!A:D,4,FALSE),IF($B$6="HANOI",VLOOKUP(TRIM(B291),'Logistic Catalogue'!A:F,6,FALSE),"")))</f>
        <v/>
      </c>
      <c r="T291" s="23" t="str">
        <f t="shared" si="22"/>
        <v/>
      </c>
      <c r="U291" s="23">
        <f>IF(D291="Stock",VLOOKUP($L$6,Link!A:D,3,FALSE),VLOOKUP($L$6,Link!A:D,4,FALSE))</f>
        <v>1</v>
      </c>
      <c r="V291" s="65" t="str">
        <f>IF(TRIM(B291)="","",VLOOKUP(TRIM(B291),'Logistic Catalogue'!A:S,19,0))</f>
        <v/>
      </c>
    </row>
    <row r="292" spans="1:22" ht="13">
      <c r="A292" s="67">
        <v>277</v>
      </c>
      <c r="B292" s="11"/>
      <c r="C292" s="13"/>
      <c r="D292" s="118" t="str">
        <f>IF(TRIM(B292)="","",IF($B$6="HO CHI MINH",VLOOKUP(TRIM(B292),'Logistic Catalogue'!A:O,2,0),VLOOKUP(TRIM(B292),'Logistic Catalogue'!A:C,3,0)))</f>
        <v/>
      </c>
      <c r="E292" s="118" t="str">
        <f t="shared" si="20"/>
        <v/>
      </c>
      <c r="F292" s="118" t="str">
        <f>IF(TRIM(B292)="","",IF(AND(D292="Stock",$B$6="HANOI"),VLOOKUP(TRIM(B292),'Logistic Catalogue'!$A:$G,7,0),IF(AND(D292="Stock",$B$6="HO CHI MINH"),VLOOKUP(TRIM(B292),'Logistic Catalogue'!$A:$E,5,0),IF($B$6="HANOI",VLOOKUP(TRIM(B292),'Logistic Catalogue'!$A:$G,7,0),VLOOKUP(TRIM(B292),'Logistic Catalogue'!$A:$E,5,0)))))</f>
        <v/>
      </c>
      <c r="G292" s="122" t="str">
        <f>IF(TRIM(B292)="","",(VLOOKUP(TRIM(B292),'Logistic Catalogue'!A:O,8,0)))</f>
        <v/>
      </c>
      <c r="H292" s="122" t="str">
        <f>IF(TRIM(B292)="","",(VLOOKUP(TRIM(B292),'Logistic Catalogue'!A:O,9,0)))</f>
        <v/>
      </c>
      <c r="I292" s="119" t="str">
        <f>IF(TRIM(B292)="","",IF($B$6="HO CHI MINH",IF(VLOOKUP(TRIM(B292),'Logistic Catalogue'!A:O,10,0)=0,"-",VLOOKUP(TRIM(B292),'Logistic Catalogue'!A:O,10,0)),IF($B$6="HANOI",IF(VLOOKUP(TRIM(B292),'Logistic Catalogue'!A:K,11,0)=0,"-",VLOOKUP(TRIM(B292),'Logistic Catalogue'!A:K,11,0)),"-")))</f>
        <v/>
      </c>
      <c r="J292" s="123" t="str">
        <f>IF(TRIM(B292)="","",VLOOKUP(TRIM(B292),'Logistic Catalogue'!A:O,13,0))</f>
        <v/>
      </c>
      <c r="K292" s="120" t="str">
        <f t="shared" si="21"/>
        <v/>
      </c>
      <c r="L292" s="124" t="str">
        <f t="shared" si="23"/>
        <v/>
      </c>
      <c r="M292" s="121" t="str">
        <f>IF(TRIM(B292)="","",IF(OR(VLOOKUP(TRIM(B292),'Logistic Catalogue'!A:R,18,0)=285,VLOOKUP(TRIM(B292),'Logistic Catalogue'!A:R,18,0)=286,VLOOKUP(TRIM(B292),'Logistic Catalogue'!A:S,19,0)&lt;&gt;"1000003"),"Confirmation of Country of Origin by SEVN",""))</f>
        <v/>
      </c>
      <c r="N292" s="136" t="str">
        <f>IF(TRIM(B292)="","",VLOOKUP(B292,'Logistic Catalogue'!A:N,14,0))</f>
        <v/>
      </c>
      <c r="O292" s="136" t="str">
        <f>IF(TRIM(B292)="","",VLOOKUP(B292,'Logistic Catalogue'!A:O,15,0))</f>
        <v/>
      </c>
      <c r="P292" s="136" t="str">
        <f>IF(TRIM(B292)="","",VLOOKUP(TRIM(B292),'Logistic Catalogue'!A:P,16,0))</f>
        <v/>
      </c>
      <c r="Q292" s="175" t="str">
        <f>IF(TRIM(B292)="","",VLOOKUP(B292,'Logistic Catalogue'!A:Q,17,0)*C292)</f>
        <v/>
      </c>
      <c r="S292" s="23" t="str">
        <f>IF(TRIM(B292)="","",IF($B$6="HO CHI MINH",VLOOKUP(TRIM(B292),'Logistic Catalogue'!A:D,4,FALSE),IF($B$6="HANOI",VLOOKUP(TRIM(B292),'Logistic Catalogue'!A:F,6,FALSE),"")))</f>
        <v/>
      </c>
      <c r="T292" s="23" t="str">
        <f t="shared" si="22"/>
        <v/>
      </c>
      <c r="U292" s="23">
        <f>IF(D292="Stock",VLOOKUP($L$6,Link!A:D,3,FALSE),VLOOKUP($L$6,Link!A:D,4,FALSE))</f>
        <v>1</v>
      </c>
      <c r="V292" s="65" t="str">
        <f>IF(TRIM(B292)="","",VLOOKUP(TRIM(B292),'Logistic Catalogue'!A:S,19,0))</f>
        <v/>
      </c>
    </row>
    <row r="293" spans="1:22" ht="13">
      <c r="A293" s="139">
        <v>278</v>
      </c>
      <c r="B293" s="11"/>
      <c r="C293" s="13"/>
      <c r="D293" s="118" t="str">
        <f>IF(TRIM(B293)="","",IF($B$6="HO CHI MINH",VLOOKUP(TRIM(B293),'Logistic Catalogue'!A:O,2,0),VLOOKUP(TRIM(B293),'Logistic Catalogue'!A:C,3,0)))</f>
        <v/>
      </c>
      <c r="E293" s="118" t="str">
        <f t="shared" si="20"/>
        <v/>
      </c>
      <c r="F293" s="118" t="str">
        <f>IF(TRIM(B293)="","",IF(AND(D293="Stock",$B$6="HANOI"),VLOOKUP(TRIM(B293),'Logistic Catalogue'!$A:$G,7,0),IF(AND(D293="Stock",$B$6="HO CHI MINH"),VLOOKUP(TRIM(B293),'Logistic Catalogue'!$A:$E,5,0),IF($B$6="HANOI",VLOOKUP(TRIM(B293),'Logistic Catalogue'!$A:$G,7,0),VLOOKUP(TRIM(B293),'Logistic Catalogue'!$A:$E,5,0)))))</f>
        <v/>
      </c>
      <c r="G293" s="122" t="str">
        <f>IF(TRIM(B293)="","",(VLOOKUP(TRIM(B293),'Logistic Catalogue'!A:O,8,0)))</f>
        <v/>
      </c>
      <c r="H293" s="122" t="str">
        <f>IF(TRIM(B293)="","",(VLOOKUP(TRIM(B293),'Logistic Catalogue'!A:O,9,0)))</f>
        <v/>
      </c>
      <c r="I293" s="119" t="str">
        <f>IF(TRIM(B293)="","",IF($B$6="HO CHI MINH",IF(VLOOKUP(TRIM(B293),'Logistic Catalogue'!A:O,10,0)=0,"-",VLOOKUP(TRIM(B293),'Logistic Catalogue'!A:O,10,0)),IF($B$6="HANOI",IF(VLOOKUP(TRIM(B293),'Logistic Catalogue'!A:K,11,0)=0,"-",VLOOKUP(TRIM(B293),'Logistic Catalogue'!A:K,11,0)),"-")))</f>
        <v/>
      </c>
      <c r="J293" s="123" t="str">
        <f>IF(TRIM(B293)="","",VLOOKUP(TRIM(B293),'Logistic Catalogue'!A:O,13,0))</f>
        <v/>
      </c>
      <c r="K293" s="120" t="str">
        <f t="shared" si="21"/>
        <v/>
      </c>
      <c r="L293" s="124" t="str">
        <f t="shared" si="23"/>
        <v/>
      </c>
      <c r="M293" s="121" t="str">
        <f>IF(TRIM(B293)="","",IF(OR(VLOOKUP(TRIM(B293),'Logistic Catalogue'!A:R,18,0)=285,VLOOKUP(TRIM(B293),'Logistic Catalogue'!A:R,18,0)=286,VLOOKUP(TRIM(B293),'Logistic Catalogue'!A:S,19,0)&lt;&gt;"1000003"),"Confirmation of Country of Origin by SEVN",""))</f>
        <v/>
      </c>
      <c r="N293" s="136" t="str">
        <f>IF(TRIM(B293)="","",VLOOKUP(B293,'Logistic Catalogue'!A:N,14,0))</f>
        <v/>
      </c>
      <c r="O293" s="136" t="str">
        <f>IF(TRIM(B293)="","",VLOOKUP(B293,'Logistic Catalogue'!A:O,15,0))</f>
        <v/>
      </c>
      <c r="P293" s="136" t="str">
        <f>IF(TRIM(B293)="","",VLOOKUP(TRIM(B293),'Logistic Catalogue'!A:P,16,0))</f>
        <v/>
      </c>
      <c r="Q293" s="175" t="str">
        <f>IF(TRIM(B293)="","",VLOOKUP(B293,'Logistic Catalogue'!A:Q,17,0)*C293)</f>
        <v/>
      </c>
      <c r="S293" s="23" t="str">
        <f>IF(TRIM(B293)="","",IF($B$6="HO CHI MINH",VLOOKUP(TRIM(B293),'Logistic Catalogue'!A:D,4,FALSE),IF($B$6="HANOI",VLOOKUP(TRIM(B293),'Logistic Catalogue'!A:F,6,FALSE),"")))</f>
        <v/>
      </c>
      <c r="T293" s="23" t="str">
        <f t="shared" si="22"/>
        <v/>
      </c>
      <c r="U293" s="23">
        <f>IF(D293="Stock",VLOOKUP($L$6,Link!A:D,3,FALSE),VLOOKUP($L$6,Link!A:D,4,FALSE))</f>
        <v>1</v>
      </c>
      <c r="V293" s="65" t="str">
        <f>IF(TRIM(B293)="","",VLOOKUP(TRIM(B293),'Logistic Catalogue'!A:S,19,0))</f>
        <v/>
      </c>
    </row>
    <row r="294" spans="1:22" ht="13">
      <c r="A294" s="67">
        <v>279</v>
      </c>
      <c r="B294" s="11"/>
      <c r="C294" s="13"/>
      <c r="D294" s="118" t="str">
        <f>IF(TRIM(B294)="","",IF($B$6="HO CHI MINH",VLOOKUP(TRIM(B294),'Logistic Catalogue'!A:O,2,0),VLOOKUP(TRIM(B294),'Logistic Catalogue'!A:C,3,0)))</f>
        <v/>
      </c>
      <c r="E294" s="118" t="str">
        <f t="shared" si="20"/>
        <v/>
      </c>
      <c r="F294" s="118" t="str">
        <f>IF(TRIM(B294)="","",IF(AND(D294="Stock",$B$6="HANOI"),VLOOKUP(TRIM(B294),'Logistic Catalogue'!$A:$G,7,0),IF(AND(D294="Stock",$B$6="HO CHI MINH"),VLOOKUP(TRIM(B294),'Logistic Catalogue'!$A:$E,5,0),IF($B$6="HANOI",VLOOKUP(TRIM(B294),'Logistic Catalogue'!$A:$G,7,0),VLOOKUP(TRIM(B294),'Logistic Catalogue'!$A:$E,5,0)))))</f>
        <v/>
      </c>
      <c r="G294" s="122" t="str">
        <f>IF(TRIM(B294)="","",(VLOOKUP(TRIM(B294),'Logistic Catalogue'!A:O,8,0)))</f>
        <v/>
      </c>
      <c r="H294" s="122" t="str">
        <f>IF(TRIM(B294)="","",(VLOOKUP(TRIM(B294),'Logistic Catalogue'!A:O,9,0)))</f>
        <v/>
      </c>
      <c r="I294" s="119" t="str">
        <f>IF(TRIM(B294)="","",IF($B$6="HO CHI MINH",IF(VLOOKUP(TRIM(B294),'Logistic Catalogue'!A:O,10,0)=0,"-",VLOOKUP(TRIM(B294),'Logistic Catalogue'!A:O,10,0)),IF($B$6="HANOI",IF(VLOOKUP(TRIM(B294),'Logistic Catalogue'!A:K,11,0)=0,"-",VLOOKUP(TRIM(B294),'Logistic Catalogue'!A:K,11,0)),"-")))</f>
        <v/>
      </c>
      <c r="J294" s="123" t="str">
        <f>IF(TRIM(B294)="","",VLOOKUP(TRIM(B294),'Logistic Catalogue'!A:O,13,0))</f>
        <v/>
      </c>
      <c r="K294" s="120" t="str">
        <f t="shared" si="21"/>
        <v/>
      </c>
      <c r="L294" s="124" t="str">
        <f t="shared" si="23"/>
        <v/>
      </c>
      <c r="M294" s="121" t="str">
        <f>IF(TRIM(B294)="","",IF(OR(VLOOKUP(TRIM(B294),'Logistic Catalogue'!A:R,18,0)=285,VLOOKUP(TRIM(B294),'Logistic Catalogue'!A:R,18,0)=286,VLOOKUP(TRIM(B294),'Logistic Catalogue'!A:S,19,0)&lt;&gt;"1000003"),"Confirmation of Country of Origin by SEVN",""))</f>
        <v/>
      </c>
      <c r="N294" s="136" t="str">
        <f>IF(TRIM(B294)="","",VLOOKUP(B294,'Logistic Catalogue'!A:N,14,0))</f>
        <v/>
      </c>
      <c r="O294" s="136" t="str">
        <f>IF(TRIM(B294)="","",VLOOKUP(B294,'Logistic Catalogue'!A:O,15,0))</f>
        <v/>
      </c>
      <c r="P294" s="136" t="str">
        <f>IF(TRIM(B294)="","",VLOOKUP(TRIM(B294),'Logistic Catalogue'!A:P,16,0))</f>
        <v/>
      </c>
      <c r="Q294" s="175" t="str">
        <f>IF(TRIM(B294)="","",VLOOKUP(B294,'Logistic Catalogue'!A:Q,17,0)*C294)</f>
        <v/>
      </c>
      <c r="S294" s="23" t="str">
        <f>IF(TRIM(B294)="","",IF($B$6="HO CHI MINH",VLOOKUP(TRIM(B294),'Logistic Catalogue'!A:D,4,FALSE),IF($B$6="HANOI",VLOOKUP(TRIM(B294),'Logistic Catalogue'!A:F,6,FALSE),"")))</f>
        <v/>
      </c>
      <c r="T294" s="23" t="str">
        <f t="shared" si="22"/>
        <v/>
      </c>
      <c r="U294" s="23">
        <f>IF(D294="Stock",VLOOKUP($L$6,Link!A:D,3,FALSE),VLOOKUP($L$6,Link!A:D,4,FALSE))</f>
        <v>1</v>
      </c>
      <c r="V294" s="65" t="str">
        <f>IF(TRIM(B294)="","",VLOOKUP(TRIM(B294),'Logistic Catalogue'!A:S,19,0))</f>
        <v/>
      </c>
    </row>
    <row r="295" spans="1:22" ht="13">
      <c r="A295" s="139">
        <v>280</v>
      </c>
      <c r="B295" s="11"/>
      <c r="C295" s="13"/>
      <c r="D295" s="118" t="str">
        <f>IF(TRIM(B295)="","",IF($B$6="HO CHI MINH",VLOOKUP(TRIM(B295),'Logistic Catalogue'!A:O,2,0),VLOOKUP(TRIM(B295),'Logistic Catalogue'!A:C,3,0)))</f>
        <v/>
      </c>
      <c r="E295" s="118" t="str">
        <f t="shared" si="20"/>
        <v/>
      </c>
      <c r="F295" s="118" t="str">
        <f>IF(TRIM(B295)="","",IF(AND(D295="Stock",$B$6="HANOI"),VLOOKUP(TRIM(B295),'Logistic Catalogue'!$A:$G,7,0),IF(AND(D295="Stock",$B$6="HO CHI MINH"),VLOOKUP(TRIM(B295),'Logistic Catalogue'!$A:$E,5,0),IF($B$6="HANOI",VLOOKUP(TRIM(B295),'Logistic Catalogue'!$A:$G,7,0),VLOOKUP(TRIM(B295),'Logistic Catalogue'!$A:$E,5,0)))))</f>
        <v/>
      </c>
      <c r="G295" s="122" t="str">
        <f>IF(TRIM(B295)="","",(VLOOKUP(TRIM(B295),'Logistic Catalogue'!A:O,8,0)))</f>
        <v/>
      </c>
      <c r="H295" s="122" t="str">
        <f>IF(TRIM(B295)="","",(VLOOKUP(TRIM(B295),'Logistic Catalogue'!A:O,9,0)))</f>
        <v/>
      </c>
      <c r="I295" s="119" t="str">
        <f>IF(TRIM(B295)="","",IF($B$6="HO CHI MINH",IF(VLOOKUP(TRIM(B295),'Logistic Catalogue'!A:O,10,0)=0,"-",VLOOKUP(TRIM(B295),'Logistic Catalogue'!A:O,10,0)),IF($B$6="HANOI",IF(VLOOKUP(TRIM(B295),'Logistic Catalogue'!A:K,11,0)=0,"-",VLOOKUP(TRIM(B295),'Logistic Catalogue'!A:K,11,0)),"-")))</f>
        <v/>
      </c>
      <c r="J295" s="123" t="str">
        <f>IF(TRIM(B295)="","",VLOOKUP(TRIM(B295),'Logistic Catalogue'!A:O,13,0))</f>
        <v/>
      </c>
      <c r="K295" s="120" t="str">
        <f t="shared" si="21"/>
        <v/>
      </c>
      <c r="L295" s="124" t="str">
        <f t="shared" si="23"/>
        <v/>
      </c>
      <c r="M295" s="121" t="str">
        <f>IF(TRIM(B295)="","",IF(OR(VLOOKUP(TRIM(B295),'Logistic Catalogue'!A:R,18,0)=285,VLOOKUP(TRIM(B295),'Logistic Catalogue'!A:R,18,0)=286,VLOOKUP(TRIM(B295),'Logistic Catalogue'!A:S,19,0)&lt;&gt;"1000003"),"Confirmation of Country of Origin by SEVN",""))</f>
        <v/>
      </c>
      <c r="N295" s="136" t="str">
        <f>IF(TRIM(B295)="","",VLOOKUP(B295,'Logistic Catalogue'!A:N,14,0))</f>
        <v/>
      </c>
      <c r="O295" s="136" t="str">
        <f>IF(TRIM(B295)="","",VLOOKUP(B295,'Logistic Catalogue'!A:O,15,0))</f>
        <v/>
      </c>
      <c r="P295" s="136" t="str">
        <f>IF(TRIM(B295)="","",VLOOKUP(TRIM(B295),'Logistic Catalogue'!A:P,16,0))</f>
        <v/>
      </c>
      <c r="Q295" s="175" t="str">
        <f>IF(TRIM(B295)="","",VLOOKUP(B295,'Logistic Catalogue'!A:Q,17,0)*C295)</f>
        <v/>
      </c>
      <c r="S295" s="23" t="str">
        <f>IF(TRIM(B295)="","",IF($B$6="HO CHI MINH",VLOOKUP(TRIM(B295),'Logistic Catalogue'!A:D,4,FALSE),IF($B$6="HANOI",VLOOKUP(TRIM(B295),'Logistic Catalogue'!A:F,6,FALSE),"")))</f>
        <v/>
      </c>
      <c r="T295" s="23" t="str">
        <f t="shared" si="22"/>
        <v/>
      </c>
      <c r="U295" s="23">
        <f>IF(D295="Stock",VLOOKUP($L$6,Link!A:D,3,FALSE),VLOOKUP($L$6,Link!A:D,4,FALSE))</f>
        <v>1</v>
      </c>
      <c r="V295" s="65" t="str">
        <f>IF(TRIM(B295)="","",VLOOKUP(TRIM(B295),'Logistic Catalogue'!A:S,19,0))</f>
        <v/>
      </c>
    </row>
    <row r="296" spans="1:22" ht="13">
      <c r="A296" s="67">
        <v>281</v>
      </c>
      <c r="B296" s="11"/>
      <c r="C296" s="13"/>
      <c r="D296" s="118" t="str">
        <f>IF(TRIM(B296)="","",IF($B$6="HO CHI MINH",VLOOKUP(TRIM(B296),'Logistic Catalogue'!A:O,2,0),VLOOKUP(TRIM(B296),'Logistic Catalogue'!A:C,3,0)))</f>
        <v/>
      </c>
      <c r="E296" s="118" t="str">
        <f t="shared" si="20"/>
        <v/>
      </c>
      <c r="F296" s="118" t="str">
        <f>IF(TRIM(B296)="","",IF(AND(D296="Stock",$B$6="HANOI"),VLOOKUP(TRIM(B296),'Logistic Catalogue'!$A:$G,7,0),IF(AND(D296="Stock",$B$6="HO CHI MINH"),VLOOKUP(TRIM(B296),'Logistic Catalogue'!$A:$E,5,0),IF($B$6="HANOI",VLOOKUP(TRIM(B296),'Logistic Catalogue'!$A:$G,7,0),VLOOKUP(TRIM(B296),'Logistic Catalogue'!$A:$E,5,0)))))</f>
        <v/>
      </c>
      <c r="G296" s="122" t="str">
        <f>IF(TRIM(B296)="","",(VLOOKUP(TRIM(B296),'Logistic Catalogue'!A:O,8,0)))</f>
        <v/>
      </c>
      <c r="H296" s="122" t="str">
        <f>IF(TRIM(B296)="","",(VLOOKUP(TRIM(B296),'Logistic Catalogue'!A:O,9,0)))</f>
        <v/>
      </c>
      <c r="I296" s="119" t="str">
        <f>IF(TRIM(B296)="","",IF($B$6="HO CHI MINH",IF(VLOOKUP(TRIM(B296),'Logistic Catalogue'!A:O,10,0)=0,"-",VLOOKUP(TRIM(B296),'Logistic Catalogue'!A:O,10,0)),IF($B$6="HANOI",IF(VLOOKUP(TRIM(B296),'Logistic Catalogue'!A:K,11,0)=0,"-",VLOOKUP(TRIM(B296),'Logistic Catalogue'!A:K,11,0)),"-")))</f>
        <v/>
      </c>
      <c r="J296" s="123" t="str">
        <f>IF(TRIM(B296)="","",VLOOKUP(TRIM(B296),'Logistic Catalogue'!A:O,13,0))</f>
        <v/>
      </c>
      <c r="K296" s="120" t="str">
        <f t="shared" si="21"/>
        <v/>
      </c>
      <c r="L296" s="124" t="str">
        <f t="shared" si="23"/>
        <v/>
      </c>
      <c r="M296" s="121" t="str">
        <f>IF(TRIM(B296)="","",IF(OR(VLOOKUP(TRIM(B296),'Logistic Catalogue'!A:R,18,0)=285,VLOOKUP(TRIM(B296),'Logistic Catalogue'!A:R,18,0)=286,VLOOKUP(TRIM(B296),'Logistic Catalogue'!A:S,19,0)&lt;&gt;"1000003"),"Confirmation of Country of Origin by SEVN",""))</f>
        <v/>
      </c>
      <c r="N296" s="136" t="str">
        <f>IF(TRIM(B296)="","",VLOOKUP(B296,'Logistic Catalogue'!A:N,14,0))</f>
        <v/>
      </c>
      <c r="O296" s="136" t="str">
        <f>IF(TRIM(B296)="","",VLOOKUP(B296,'Logistic Catalogue'!A:O,15,0))</f>
        <v/>
      </c>
      <c r="P296" s="136" t="str">
        <f>IF(TRIM(B296)="","",VLOOKUP(TRIM(B296),'Logistic Catalogue'!A:P,16,0))</f>
        <v/>
      </c>
      <c r="Q296" s="175" t="str">
        <f>IF(TRIM(B296)="","",VLOOKUP(B296,'Logistic Catalogue'!A:Q,17,0)*C296)</f>
        <v/>
      </c>
      <c r="S296" s="23" t="str">
        <f>IF(TRIM(B296)="","",IF($B$6="HO CHI MINH",VLOOKUP(TRIM(B296),'Logistic Catalogue'!A:D,4,FALSE),IF($B$6="HANOI",VLOOKUP(TRIM(B296),'Logistic Catalogue'!A:F,6,FALSE),"")))</f>
        <v/>
      </c>
      <c r="T296" s="23" t="str">
        <f t="shared" si="22"/>
        <v/>
      </c>
      <c r="U296" s="23">
        <f>IF(D296="Stock",VLOOKUP($L$6,Link!A:D,3,FALSE),VLOOKUP($L$6,Link!A:D,4,FALSE))</f>
        <v>1</v>
      </c>
      <c r="V296" s="65" t="str">
        <f>IF(TRIM(B296)="","",VLOOKUP(TRIM(B296),'Logistic Catalogue'!A:S,19,0))</f>
        <v/>
      </c>
    </row>
    <row r="297" spans="1:22" ht="13">
      <c r="A297" s="139">
        <v>282</v>
      </c>
      <c r="B297" s="11"/>
      <c r="C297" s="13"/>
      <c r="D297" s="118" t="str">
        <f>IF(TRIM(B297)="","",IF($B$6="HO CHI MINH",VLOOKUP(TRIM(B297),'Logistic Catalogue'!A:O,2,0),VLOOKUP(TRIM(B297),'Logistic Catalogue'!A:C,3,0)))</f>
        <v/>
      </c>
      <c r="E297" s="118" t="str">
        <f t="shared" si="20"/>
        <v/>
      </c>
      <c r="F297" s="118" t="str">
        <f>IF(TRIM(B297)="","",IF(AND(D297="Stock",$B$6="HANOI"),VLOOKUP(TRIM(B297),'Logistic Catalogue'!$A:$G,7,0),IF(AND(D297="Stock",$B$6="HO CHI MINH"),VLOOKUP(TRIM(B297),'Logistic Catalogue'!$A:$E,5,0),IF($B$6="HANOI",VLOOKUP(TRIM(B297),'Logistic Catalogue'!$A:$G,7,0),VLOOKUP(TRIM(B297),'Logistic Catalogue'!$A:$E,5,0)))))</f>
        <v/>
      </c>
      <c r="G297" s="122" t="str">
        <f>IF(TRIM(B297)="","",(VLOOKUP(TRIM(B297),'Logistic Catalogue'!A:O,8,0)))</f>
        <v/>
      </c>
      <c r="H297" s="122" t="str">
        <f>IF(TRIM(B297)="","",(VLOOKUP(TRIM(B297),'Logistic Catalogue'!A:O,9,0)))</f>
        <v/>
      </c>
      <c r="I297" s="119" t="str">
        <f>IF(TRIM(B297)="","",IF($B$6="HO CHI MINH",IF(VLOOKUP(TRIM(B297),'Logistic Catalogue'!A:O,10,0)=0,"-",VLOOKUP(TRIM(B297),'Logistic Catalogue'!A:O,10,0)),IF($B$6="HANOI",IF(VLOOKUP(TRIM(B297),'Logistic Catalogue'!A:K,11,0)=0,"-",VLOOKUP(TRIM(B297),'Logistic Catalogue'!A:K,11,0)),"-")))</f>
        <v/>
      </c>
      <c r="J297" s="123" t="str">
        <f>IF(TRIM(B297)="","",VLOOKUP(TRIM(B297),'Logistic Catalogue'!A:O,13,0))</f>
        <v/>
      </c>
      <c r="K297" s="120" t="str">
        <f t="shared" si="21"/>
        <v/>
      </c>
      <c r="L297" s="124" t="str">
        <f t="shared" si="23"/>
        <v/>
      </c>
      <c r="M297" s="121" t="str">
        <f>IF(TRIM(B297)="","",IF(OR(VLOOKUP(TRIM(B297),'Logistic Catalogue'!A:R,18,0)=285,VLOOKUP(TRIM(B297),'Logistic Catalogue'!A:R,18,0)=286,VLOOKUP(TRIM(B297),'Logistic Catalogue'!A:S,19,0)&lt;&gt;"1000003"),"Confirmation of Country of Origin by SEVN",""))</f>
        <v/>
      </c>
      <c r="N297" s="136" t="str">
        <f>IF(TRIM(B297)="","",VLOOKUP(B297,'Logistic Catalogue'!A:N,14,0))</f>
        <v/>
      </c>
      <c r="O297" s="136" t="str">
        <f>IF(TRIM(B297)="","",VLOOKUP(B297,'Logistic Catalogue'!A:O,15,0))</f>
        <v/>
      </c>
      <c r="P297" s="136" t="str">
        <f>IF(TRIM(B297)="","",VLOOKUP(TRIM(B297),'Logistic Catalogue'!A:P,16,0))</f>
        <v/>
      </c>
      <c r="Q297" s="175" t="str">
        <f>IF(TRIM(B297)="","",VLOOKUP(B297,'Logistic Catalogue'!A:Q,17,0)*C297)</f>
        <v/>
      </c>
      <c r="S297" s="23" t="str">
        <f>IF(TRIM(B297)="","",IF($B$6="HO CHI MINH",VLOOKUP(TRIM(B297),'Logistic Catalogue'!A:D,4,FALSE),IF($B$6="HANOI",VLOOKUP(TRIM(B297),'Logistic Catalogue'!A:F,6,FALSE),"")))</f>
        <v/>
      </c>
      <c r="T297" s="23" t="str">
        <f t="shared" si="22"/>
        <v/>
      </c>
      <c r="U297" s="23">
        <f>IF(D297="Stock",VLOOKUP($L$6,Link!A:D,3,FALSE),VLOOKUP($L$6,Link!A:D,4,FALSE))</f>
        <v>1</v>
      </c>
      <c r="V297" s="65" t="str">
        <f>IF(TRIM(B297)="","",VLOOKUP(TRIM(B297),'Logistic Catalogue'!A:S,19,0))</f>
        <v/>
      </c>
    </row>
    <row r="298" spans="1:22" ht="13">
      <c r="A298" s="67">
        <v>283</v>
      </c>
      <c r="B298" s="11"/>
      <c r="C298" s="13"/>
      <c r="D298" s="118" t="str">
        <f>IF(TRIM(B298)="","",IF($B$6="HO CHI MINH",VLOOKUP(TRIM(B298),'Logistic Catalogue'!A:O,2,0),VLOOKUP(TRIM(B298),'Logistic Catalogue'!A:C,3,0)))</f>
        <v/>
      </c>
      <c r="E298" s="118" t="str">
        <f t="shared" si="20"/>
        <v/>
      </c>
      <c r="F298" s="118" t="str">
        <f>IF(TRIM(B298)="","",IF(AND(D298="Stock",$B$6="HANOI"),VLOOKUP(TRIM(B298),'Logistic Catalogue'!$A:$G,7,0),IF(AND(D298="Stock",$B$6="HO CHI MINH"),VLOOKUP(TRIM(B298),'Logistic Catalogue'!$A:$E,5,0),IF($B$6="HANOI",VLOOKUP(TRIM(B298),'Logistic Catalogue'!$A:$G,7,0),VLOOKUP(TRIM(B298),'Logistic Catalogue'!$A:$E,5,0)))))</f>
        <v/>
      </c>
      <c r="G298" s="122" t="str">
        <f>IF(TRIM(B298)="","",(VLOOKUP(TRIM(B298),'Logistic Catalogue'!A:O,8,0)))</f>
        <v/>
      </c>
      <c r="H298" s="122" t="str">
        <f>IF(TRIM(B298)="","",(VLOOKUP(TRIM(B298),'Logistic Catalogue'!A:O,9,0)))</f>
        <v/>
      </c>
      <c r="I298" s="119" t="str">
        <f>IF(TRIM(B298)="","",IF($B$6="HO CHI MINH",IF(VLOOKUP(TRIM(B298),'Logistic Catalogue'!A:O,10,0)=0,"-",VLOOKUP(TRIM(B298),'Logistic Catalogue'!A:O,10,0)),IF($B$6="HANOI",IF(VLOOKUP(TRIM(B298),'Logistic Catalogue'!A:K,11,0)=0,"-",VLOOKUP(TRIM(B298),'Logistic Catalogue'!A:K,11,0)),"-")))</f>
        <v/>
      </c>
      <c r="J298" s="123" t="str">
        <f>IF(TRIM(B298)="","",VLOOKUP(TRIM(B298),'Logistic Catalogue'!A:O,13,0))</f>
        <v/>
      </c>
      <c r="K298" s="120" t="str">
        <f t="shared" si="21"/>
        <v/>
      </c>
      <c r="L298" s="124" t="str">
        <f t="shared" si="23"/>
        <v/>
      </c>
      <c r="M298" s="121" t="str">
        <f>IF(TRIM(B298)="","",IF(OR(VLOOKUP(TRIM(B298),'Logistic Catalogue'!A:R,18,0)=285,VLOOKUP(TRIM(B298),'Logistic Catalogue'!A:R,18,0)=286,VLOOKUP(TRIM(B298),'Logistic Catalogue'!A:S,19,0)&lt;&gt;"1000003"),"Confirmation of Country of Origin by SEVN",""))</f>
        <v/>
      </c>
      <c r="N298" s="136" t="str">
        <f>IF(TRIM(B298)="","",VLOOKUP(B298,'Logistic Catalogue'!A:N,14,0))</f>
        <v/>
      </c>
      <c r="O298" s="136" t="str">
        <f>IF(TRIM(B298)="","",VLOOKUP(B298,'Logistic Catalogue'!A:O,15,0))</f>
        <v/>
      </c>
      <c r="P298" s="136" t="str">
        <f>IF(TRIM(B298)="","",VLOOKUP(TRIM(B298),'Logistic Catalogue'!A:P,16,0))</f>
        <v/>
      </c>
      <c r="Q298" s="175" t="str">
        <f>IF(TRIM(B298)="","",VLOOKUP(B298,'Logistic Catalogue'!A:Q,17,0)*C298)</f>
        <v/>
      </c>
      <c r="S298" s="23" t="str">
        <f>IF(TRIM(B298)="","",IF($B$6="HO CHI MINH",VLOOKUP(TRIM(B298),'Logistic Catalogue'!A:D,4,FALSE),IF($B$6="HANOI",VLOOKUP(TRIM(B298),'Logistic Catalogue'!A:F,6,FALSE),"")))</f>
        <v/>
      </c>
      <c r="T298" s="23" t="str">
        <f t="shared" si="22"/>
        <v/>
      </c>
      <c r="U298" s="23">
        <f>IF(D298="Stock",VLOOKUP($L$6,Link!A:D,3,FALSE),VLOOKUP($L$6,Link!A:D,4,FALSE))</f>
        <v>1</v>
      </c>
      <c r="V298" s="65" t="str">
        <f>IF(TRIM(B298)="","",VLOOKUP(TRIM(B298),'Logistic Catalogue'!A:S,19,0))</f>
        <v/>
      </c>
    </row>
    <row r="299" spans="1:22" ht="13">
      <c r="A299" s="139">
        <v>284</v>
      </c>
      <c r="B299" s="11"/>
      <c r="C299" s="13"/>
      <c r="D299" s="118" t="str">
        <f>IF(TRIM(B299)="","",IF($B$6="HO CHI MINH",VLOOKUP(TRIM(B299),'Logistic Catalogue'!A:O,2,0),VLOOKUP(TRIM(B299),'Logistic Catalogue'!A:C,3,0)))</f>
        <v/>
      </c>
      <c r="E299" s="118" t="str">
        <f t="shared" si="20"/>
        <v/>
      </c>
      <c r="F299" s="118" t="str">
        <f>IF(TRIM(B299)="","",IF(AND(D299="Stock",$B$6="HANOI"),VLOOKUP(TRIM(B299),'Logistic Catalogue'!$A:$G,7,0),IF(AND(D299="Stock",$B$6="HO CHI MINH"),VLOOKUP(TRIM(B299),'Logistic Catalogue'!$A:$E,5,0),IF($B$6="HANOI",VLOOKUP(TRIM(B299),'Logistic Catalogue'!$A:$G,7,0),VLOOKUP(TRIM(B299),'Logistic Catalogue'!$A:$E,5,0)))))</f>
        <v/>
      </c>
      <c r="G299" s="122" t="str">
        <f>IF(TRIM(B299)="","",(VLOOKUP(TRIM(B299),'Logistic Catalogue'!A:O,8,0)))</f>
        <v/>
      </c>
      <c r="H299" s="122" t="str">
        <f>IF(TRIM(B299)="","",(VLOOKUP(TRIM(B299),'Logistic Catalogue'!A:O,9,0)))</f>
        <v/>
      </c>
      <c r="I299" s="119" t="str">
        <f>IF(TRIM(B299)="","",IF($B$6="HO CHI MINH",IF(VLOOKUP(TRIM(B299),'Logistic Catalogue'!A:O,10,0)=0,"-",VLOOKUP(TRIM(B299),'Logistic Catalogue'!A:O,10,0)),IF($B$6="HANOI",IF(VLOOKUP(TRIM(B299),'Logistic Catalogue'!A:K,11,0)=0,"-",VLOOKUP(TRIM(B299),'Logistic Catalogue'!A:K,11,0)),"-")))</f>
        <v/>
      </c>
      <c r="J299" s="123" t="str">
        <f>IF(TRIM(B299)="","",VLOOKUP(TRIM(B299),'Logistic Catalogue'!A:O,13,0))</f>
        <v/>
      </c>
      <c r="K299" s="120" t="str">
        <f t="shared" si="21"/>
        <v/>
      </c>
      <c r="L299" s="124" t="str">
        <f t="shared" si="23"/>
        <v/>
      </c>
      <c r="M299" s="121" t="str">
        <f>IF(TRIM(B299)="","",IF(OR(VLOOKUP(TRIM(B299),'Logistic Catalogue'!A:R,18,0)=285,VLOOKUP(TRIM(B299),'Logistic Catalogue'!A:R,18,0)=286,VLOOKUP(TRIM(B299),'Logistic Catalogue'!A:S,19,0)&lt;&gt;"1000003"),"Confirmation of Country of Origin by SEVN",""))</f>
        <v/>
      </c>
      <c r="N299" s="136" t="str">
        <f>IF(TRIM(B299)="","",VLOOKUP(B299,'Logistic Catalogue'!A:N,14,0))</f>
        <v/>
      </c>
      <c r="O299" s="136" t="str">
        <f>IF(TRIM(B299)="","",VLOOKUP(B299,'Logistic Catalogue'!A:O,15,0))</f>
        <v/>
      </c>
      <c r="P299" s="136" t="str">
        <f>IF(TRIM(B299)="","",VLOOKUP(TRIM(B299),'Logistic Catalogue'!A:P,16,0))</f>
        <v/>
      </c>
      <c r="Q299" s="175" t="str">
        <f>IF(TRIM(B299)="","",VLOOKUP(B299,'Logistic Catalogue'!A:Q,17,0)*C299)</f>
        <v/>
      </c>
      <c r="S299" s="23" t="str">
        <f>IF(TRIM(B299)="","",IF($B$6="HO CHI MINH",VLOOKUP(TRIM(B299),'Logistic Catalogue'!A:D,4,FALSE),IF($B$6="HANOI",VLOOKUP(TRIM(B299),'Logistic Catalogue'!A:F,6,FALSE),"")))</f>
        <v/>
      </c>
      <c r="T299" s="23" t="str">
        <f t="shared" si="22"/>
        <v/>
      </c>
      <c r="U299" s="23">
        <f>IF(D299="Stock",VLOOKUP($L$6,Link!A:D,3,FALSE),VLOOKUP($L$6,Link!A:D,4,FALSE))</f>
        <v>1</v>
      </c>
      <c r="V299" s="65" t="str">
        <f>IF(TRIM(B299)="","",VLOOKUP(TRIM(B299),'Logistic Catalogue'!A:S,19,0))</f>
        <v/>
      </c>
    </row>
    <row r="300" spans="1:22" ht="13">
      <c r="A300" s="67">
        <v>285</v>
      </c>
      <c r="B300" s="11"/>
      <c r="C300" s="13"/>
      <c r="D300" s="118" t="str">
        <f>IF(TRIM(B300)="","",IF($B$6="HO CHI MINH",VLOOKUP(TRIM(B300),'Logistic Catalogue'!A:O,2,0),VLOOKUP(TRIM(B300),'Logistic Catalogue'!A:C,3,0)))</f>
        <v/>
      </c>
      <c r="E300" s="118" t="str">
        <f t="shared" si="20"/>
        <v/>
      </c>
      <c r="F300" s="118" t="str">
        <f>IF(TRIM(B300)="","",IF(AND(D300="Stock",$B$6="HANOI"),VLOOKUP(TRIM(B300),'Logistic Catalogue'!$A:$G,7,0),IF(AND(D300="Stock",$B$6="HO CHI MINH"),VLOOKUP(TRIM(B300),'Logistic Catalogue'!$A:$E,5,0),IF($B$6="HANOI",VLOOKUP(TRIM(B300),'Logistic Catalogue'!$A:$G,7,0),VLOOKUP(TRIM(B300),'Logistic Catalogue'!$A:$E,5,0)))))</f>
        <v/>
      </c>
      <c r="G300" s="122" t="str">
        <f>IF(TRIM(B300)="","",(VLOOKUP(TRIM(B300),'Logistic Catalogue'!A:O,8,0)))</f>
        <v/>
      </c>
      <c r="H300" s="122" t="str">
        <f>IF(TRIM(B300)="","",(VLOOKUP(TRIM(B300),'Logistic Catalogue'!A:O,9,0)))</f>
        <v/>
      </c>
      <c r="I300" s="119" t="str">
        <f>IF(TRIM(B300)="","",IF($B$6="HO CHI MINH",IF(VLOOKUP(TRIM(B300),'Logistic Catalogue'!A:O,10,0)=0,"-",VLOOKUP(TRIM(B300),'Logistic Catalogue'!A:O,10,0)),IF($B$6="HANOI",IF(VLOOKUP(TRIM(B300),'Logistic Catalogue'!A:K,11,0)=0,"-",VLOOKUP(TRIM(B300),'Logistic Catalogue'!A:K,11,0)),"-")))</f>
        <v/>
      </c>
      <c r="J300" s="123" t="str">
        <f>IF(TRIM(B300)="","",VLOOKUP(TRIM(B300),'Logistic Catalogue'!A:O,13,0))</f>
        <v/>
      </c>
      <c r="K300" s="120" t="str">
        <f t="shared" si="21"/>
        <v/>
      </c>
      <c r="L300" s="124" t="str">
        <f t="shared" si="23"/>
        <v/>
      </c>
      <c r="M300" s="121" t="str">
        <f>IF(TRIM(B300)="","",IF(OR(VLOOKUP(TRIM(B300),'Logistic Catalogue'!A:R,18,0)=285,VLOOKUP(TRIM(B300),'Logistic Catalogue'!A:R,18,0)=286,VLOOKUP(TRIM(B300),'Logistic Catalogue'!A:S,19,0)&lt;&gt;"1000003"),"Confirmation of Country of Origin by SEVN",""))</f>
        <v/>
      </c>
      <c r="N300" s="136" t="str">
        <f>IF(TRIM(B300)="","",VLOOKUP(B300,'Logistic Catalogue'!A:N,14,0))</f>
        <v/>
      </c>
      <c r="O300" s="136" t="str">
        <f>IF(TRIM(B300)="","",VLOOKUP(B300,'Logistic Catalogue'!A:O,15,0))</f>
        <v/>
      </c>
      <c r="P300" s="136" t="str">
        <f>IF(TRIM(B300)="","",VLOOKUP(TRIM(B300),'Logistic Catalogue'!A:P,16,0))</f>
        <v/>
      </c>
      <c r="Q300" s="175" t="str">
        <f>IF(TRIM(B300)="","",VLOOKUP(B300,'Logistic Catalogue'!A:Q,17,0)*C300)</f>
        <v/>
      </c>
      <c r="S300" s="23" t="str">
        <f>IF(TRIM(B300)="","",IF($B$6="HO CHI MINH",VLOOKUP(TRIM(B300),'Logistic Catalogue'!A:D,4,FALSE),IF($B$6="HANOI",VLOOKUP(TRIM(B300),'Logistic Catalogue'!A:F,6,FALSE),"")))</f>
        <v/>
      </c>
      <c r="T300" s="23" t="str">
        <f t="shared" si="22"/>
        <v/>
      </c>
      <c r="U300" s="23">
        <f>IF(D300="Stock",VLOOKUP($L$6,Link!A:D,3,FALSE),VLOOKUP($L$6,Link!A:D,4,FALSE))</f>
        <v>1</v>
      </c>
      <c r="V300" s="65" t="str">
        <f>IF(TRIM(B300)="","",VLOOKUP(TRIM(B300),'Logistic Catalogue'!A:S,19,0))</f>
        <v/>
      </c>
    </row>
    <row r="301" spans="1:22" ht="13">
      <c r="A301" s="139">
        <v>286</v>
      </c>
      <c r="B301" s="11"/>
      <c r="C301" s="13"/>
      <c r="D301" s="118" t="str">
        <f>IF(TRIM(B301)="","",IF($B$6="HO CHI MINH",VLOOKUP(TRIM(B301),'Logistic Catalogue'!A:O,2,0),VLOOKUP(TRIM(B301),'Logistic Catalogue'!A:C,3,0)))</f>
        <v/>
      </c>
      <c r="E301" s="118" t="str">
        <f t="shared" si="20"/>
        <v/>
      </c>
      <c r="F301" s="118" t="str">
        <f>IF(TRIM(B301)="","",IF(AND(D301="Stock",$B$6="HANOI"),VLOOKUP(TRIM(B301),'Logistic Catalogue'!$A:$G,7,0),IF(AND(D301="Stock",$B$6="HO CHI MINH"),VLOOKUP(TRIM(B301),'Logistic Catalogue'!$A:$E,5,0),IF($B$6="HANOI",VLOOKUP(TRIM(B301),'Logistic Catalogue'!$A:$G,7,0),VLOOKUP(TRIM(B301),'Logistic Catalogue'!$A:$E,5,0)))))</f>
        <v/>
      </c>
      <c r="G301" s="122" t="str">
        <f>IF(TRIM(B301)="","",(VLOOKUP(TRIM(B301),'Logistic Catalogue'!A:O,8,0)))</f>
        <v/>
      </c>
      <c r="H301" s="122" t="str">
        <f>IF(TRIM(B301)="","",(VLOOKUP(TRIM(B301),'Logistic Catalogue'!A:O,9,0)))</f>
        <v/>
      </c>
      <c r="I301" s="119" t="str">
        <f>IF(TRIM(B301)="","",IF($B$6="HO CHI MINH",IF(VLOOKUP(TRIM(B301),'Logistic Catalogue'!A:O,10,0)=0,"-",VLOOKUP(TRIM(B301),'Logistic Catalogue'!A:O,10,0)),IF($B$6="HANOI",IF(VLOOKUP(TRIM(B301),'Logistic Catalogue'!A:K,11,0)=0,"-",VLOOKUP(TRIM(B301),'Logistic Catalogue'!A:K,11,0)),"-")))</f>
        <v/>
      </c>
      <c r="J301" s="123" t="str">
        <f>IF(TRIM(B301)="","",VLOOKUP(TRIM(B301),'Logistic Catalogue'!A:O,13,0))</f>
        <v/>
      </c>
      <c r="K301" s="120" t="str">
        <f t="shared" si="21"/>
        <v/>
      </c>
      <c r="L301" s="124" t="str">
        <f t="shared" si="23"/>
        <v/>
      </c>
      <c r="M301" s="121" t="str">
        <f>IF(TRIM(B301)="","",IF(OR(VLOOKUP(TRIM(B301),'Logistic Catalogue'!A:R,18,0)=285,VLOOKUP(TRIM(B301),'Logistic Catalogue'!A:R,18,0)=286,VLOOKUP(TRIM(B301),'Logistic Catalogue'!A:S,19,0)&lt;&gt;"1000003"),"Confirmation of Country of Origin by SEVN",""))</f>
        <v/>
      </c>
      <c r="N301" s="136" t="str">
        <f>IF(TRIM(B301)="","",VLOOKUP(B301,'Logistic Catalogue'!A:N,14,0))</f>
        <v/>
      </c>
      <c r="O301" s="136" t="str">
        <f>IF(TRIM(B301)="","",VLOOKUP(B301,'Logistic Catalogue'!A:O,15,0))</f>
        <v/>
      </c>
      <c r="P301" s="136" t="str">
        <f>IF(TRIM(B301)="","",VLOOKUP(TRIM(B301),'Logistic Catalogue'!A:P,16,0))</f>
        <v/>
      </c>
      <c r="Q301" s="175" t="str">
        <f>IF(TRIM(B301)="","",VLOOKUP(B301,'Logistic Catalogue'!A:Q,17,0)*C301)</f>
        <v/>
      </c>
      <c r="S301" s="23" t="str">
        <f>IF(TRIM(B301)="","",IF($B$6="HO CHI MINH",VLOOKUP(TRIM(B301),'Logistic Catalogue'!A:D,4,FALSE),IF($B$6="HANOI",VLOOKUP(TRIM(B301),'Logistic Catalogue'!A:F,6,FALSE),"")))</f>
        <v/>
      </c>
      <c r="T301" s="23" t="str">
        <f t="shared" si="22"/>
        <v/>
      </c>
      <c r="U301" s="23">
        <f>IF(D301="Stock",VLOOKUP($L$6,Link!A:D,3,FALSE),VLOOKUP($L$6,Link!A:D,4,FALSE))</f>
        <v>1</v>
      </c>
      <c r="V301" s="65" t="str">
        <f>IF(TRIM(B301)="","",VLOOKUP(TRIM(B301),'Logistic Catalogue'!A:S,19,0))</f>
        <v/>
      </c>
    </row>
    <row r="302" spans="1:22" ht="13">
      <c r="A302" s="67">
        <v>287</v>
      </c>
      <c r="B302" s="11"/>
      <c r="C302" s="13"/>
      <c r="D302" s="118" t="str">
        <f>IF(TRIM(B302)="","",IF($B$6="HO CHI MINH",VLOOKUP(TRIM(B302),'Logistic Catalogue'!A:O,2,0),VLOOKUP(TRIM(B302),'Logistic Catalogue'!A:C,3,0)))</f>
        <v/>
      </c>
      <c r="E302" s="118" t="str">
        <f t="shared" si="20"/>
        <v/>
      </c>
      <c r="F302" s="118" t="str">
        <f>IF(TRIM(B302)="","",IF(AND(D302="Stock",$B$6="HANOI"),VLOOKUP(TRIM(B302),'Logistic Catalogue'!$A:$G,7,0),IF(AND(D302="Stock",$B$6="HO CHI MINH"),VLOOKUP(TRIM(B302),'Logistic Catalogue'!$A:$E,5,0),IF($B$6="HANOI",VLOOKUP(TRIM(B302),'Logistic Catalogue'!$A:$G,7,0),VLOOKUP(TRIM(B302),'Logistic Catalogue'!$A:$E,5,0)))))</f>
        <v/>
      </c>
      <c r="G302" s="122" t="str">
        <f>IF(TRIM(B302)="","",(VLOOKUP(TRIM(B302),'Logistic Catalogue'!A:O,8,0)))</f>
        <v/>
      </c>
      <c r="H302" s="122" t="str">
        <f>IF(TRIM(B302)="","",(VLOOKUP(TRIM(B302),'Logistic Catalogue'!A:O,9,0)))</f>
        <v/>
      </c>
      <c r="I302" s="119" t="str">
        <f>IF(TRIM(B302)="","",IF($B$6="HO CHI MINH",IF(VLOOKUP(TRIM(B302),'Logistic Catalogue'!A:O,10,0)=0,"-",VLOOKUP(TRIM(B302),'Logistic Catalogue'!A:O,10,0)),IF($B$6="HANOI",IF(VLOOKUP(TRIM(B302),'Logistic Catalogue'!A:K,11,0)=0,"-",VLOOKUP(TRIM(B302),'Logistic Catalogue'!A:K,11,0)),"-")))</f>
        <v/>
      </c>
      <c r="J302" s="123" t="str">
        <f>IF(TRIM(B302)="","",VLOOKUP(TRIM(B302),'Logistic Catalogue'!A:O,13,0))</f>
        <v/>
      </c>
      <c r="K302" s="120" t="str">
        <f t="shared" si="21"/>
        <v/>
      </c>
      <c r="L302" s="124" t="str">
        <f t="shared" si="23"/>
        <v/>
      </c>
      <c r="M302" s="121" t="str">
        <f>IF(TRIM(B302)="","",IF(OR(VLOOKUP(TRIM(B302),'Logistic Catalogue'!A:R,18,0)=285,VLOOKUP(TRIM(B302),'Logistic Catalogue'!A:R,18,0)=286,VLOOKUP(TRIM(B302),'Logistic Catalogue'!A:S,19,0)&lt;&gt;"1000003"),"Confirmation of Country of Origin by SEVN",""))</f>
        <v/>
      </c>
      <c r="N302" s="136" t="str">
        <f>IF(TRIM(B302)="","",VLOOKUP(B302,'Logistic Catalogue'!A:N,14,0))</f>
        <v/>
      </c>
      <c r="O302" s="136" t="str">
        <f>IF(TRIM(B302)="","",VLOOKUP(B302,'Logistic Catalogue'!A:O,15,0))</f>
        <v/>
      </c>
      <c r="P302" s="136" t="str">
        <f>IF(TRIM(B302)="","",VLOOKUP(TRIM(B302),'Logistic Catalogue'!A:P,16,0))</f>
        <v/>
      </c>
      <c r="Q302" s="175" t="str">
        <f>IF(TRIM(B302)="","",VLOOKUP(B302,'Logistic Catalogue'!A:Q,17,0)*C302)</f>
        <v/>
      </c>
      <c r="S302" s="23" t="str">
        <f>IF(TRIM(B302)="","",IF($B$6="HO CHI MINH",VLOOKUP(TRIM(B302),'Logistic Catalogue'!A:D,4,FALSE),IF($B$6="HANOI",VLOOKUP(TRIM(B302),'Logistic Catalogue'!A:F,6,FALSE),"")))</f>
        <v/>
      </c>
      <c r="T302" s="23" t="str">
        <f t="shared" si="22"/>
        <v/>
      </c>
      <c r="U302" s="23">
        <f>IF(D302="Stock",VLOOKUP($L$6,Link!A:D,3,FALSE),VLOOKUP($L$6,Link!A:D,4,FALSE))</f>
        <v>1</v>
      </c>
      <c r="V302" s="65" t="str">
        <f>IF(TRIM(B302)="","",VLOOKUP(TRIM(B302),'Logistic Catalogue'!A:S,19,0))</f>
        <v/>
      </c>
    </row>
    <row r="303" spans="1:22" ht="13">
      <c r="A303" s="139">
        <v>288</v>
      </c>
      <c r="B303" s="11"/>
      <c r="C303" s="13"/>
      <c r="D303" s="118" t="str">
        <f>IF(TRIM(B303)="","",IF($B$6="HO CHI MINH",VLOOKUP(TRIM(B303),'Logistic Catalogue'!A:O,2,0),VLOOKUP(TRIM(B303),'Logistic Catalogue'!A:C,3,0)))</f>
        <v/>
      </c>
      <c r="E303" s="118" t="str">
        <f t="shared" si="20"/>
        <v/>
      </c>
      <c r="F303" s="118" t="str">
        <f>IF(TRIM(B303)="","",IF(AND(D303="Stock",$B$6="HANOI"),VLOOKUP(TRIM(B303),'Logistic Catalogue'!$A:$G,7,0),IF(AND(D303="Stock",$B$6="HO CHI MINH"),VLOOKUP(TRIM(B303),'Logistic Catalogue'!$A:$E,5,0),IF($B$6="HANOI",VLOOKUP(TRIM(B303),'Logistic Catalogue'!$A:$G,7,0),VLOOKUP(TRIM(B303),'Logistic Catalogue'!$A:$E,5,0)))))</f>
        <v/>
      </c>
      <c r="G303" s="122" t="str">
        <f>IF(TRIM(B303)="","",(VLOOKUP(TRIM(B303),'Logistic Catalogue'!A:O,8,0)))</f>
        <v/>
      </c>
      <c r="H303" s="122" t="str">
        <f>IF(TRIM(B303)="","",(VLOOKUP(TRIM(B303),'Logistic Catalogue'!A:O,9,0)))</f>
        <v/>
      </c>
      <c r="I303" s="119" t="str">
        <f>IF(TRIM(B303)="","",IF($B$6="HO CHI MINH",IF(VLOOKUP(TRIM(B303),'Logistic Catalogue'!A:O,10,0)=0,"-",VLOOKUP(TRIM(B303),'Logistic Catalogue'!A:O,10,0)),IF($B$6="HANOI",IF(VLOOKUP(TRIM(B303),'Logistic Catalogue'!A:K,11,0)=0,"-",VLOOKUP(TRIM(B303),'Logistic Catalogue'!A:K,11,0)),"-")))</f>
        <v/>
      </c>
      <c r="J303" s="123" t="str">
        <f>IF(TRIM(B303)="","",VLOOKUP(TRIM(B303),'Logistic Catalogue'!A:O,13,0))</f>
        <v/>
      </c>
      <c r="K303" s="120" t="str">
        <f t="shared" si="21"/>
        <v/>
      </c>
      <c r="L303" s="124" t="str">
        <f t="shared" si="23"/>
        <v/>
      </c>
      <c r="M303" s="121" t="str">
        <f>IF(TRIM(B303)="","",IF(OR(VLOOKUP(TRIM(B303),'Logistic Catalogue'!A:R,18,0)=285,VLOOKUP(TRIM(B303),'Logistic Catalogue'!A:R,18,0)=286,VLOOKUP(TRIM(B303),'Logistic Catalogue'!A:S,19,0)&lt;&gt;"1000003"),"Confirmation of Country of Origin by SEVN",""))</f>
        <v/>
      </c>
      <c r="N303" s="136" t="str">
        <f>IF(TRIM(B303)="","",VLOOKUP(B303,'Logistic Catalogue'!A:N,14,0))</f>
        <v/>
      </c>
      <c r="O303" s="136" t="str">
        <f>IF(TRIM(B303)="","",VLOOKUP(B303,'Logistic Catalogue'!A:O,15,0))</f>
        <v/>
      </c>
      <c r="P303" s="136" t="str">
        <f>IF(TRIM(B303)="","",VLOOKUP(TRIM(B303),'Logistic Catalogue'!A:P,16,0))</f>
        <v/>
      </c>
      <c r="Q303" s="175" t="str">
        <f>IF(TRIM(B303)="","",VLOOKUP(B303,'Logistic Catalogue'!A:Q,17,0)*C303)</f>
        <v/>
      </c>
      <c r="S303" s="23" t="str">
        <f>IF(TRIM(B303)="","",IF($B$6="HO CHI MINH",VLOOKUP(TRIM(B303),'Logistic Catalogue'!A:D,4,FALSE),IF($B$6="HANOI",VLOOKUP(TRIM(B303),'Logistic Catalogue'!A:F,6,FALSE),"")))</f>
        <v/>
      </c>
      <c r="T303" s="23" t="str">
        <f t="shared" si="22"/>
        <v/>
      </c>
      <c r="U303" s="23">
        <f>IF(D303="Stock",VLOOKUP($L$6,Link!A:D,3,FALSE),VLOOKUP($L$6,Link!A:D,4,FALSE))</f>
        <v>1</v>
      </c>
      <c r="V303" s="65" t="str">
        <f>IF(TRIM(B303)="","",VLOOKUP(TRIM(B303),'Logistic Catalogue'!A:S,19,0))</f>
        <v/>
      </c>
    </row>
    <row r="304" spans="1:22" ht="13">
      <c r="A304" s="67">
        <v>289</v>
      </c>
      <c r="B304" s="11"/>
      <c r="C304" s="13"/>
      <c r="D304" s="118" t="str">
        <f>IF(TRIM(B304)="","",IF($B$6="HO CHI MINH",VLOOKUP(TRIM(B304),'Logistic Catalogue'!A:O,2,0),VLOOKUP(TRIM(B304),'Logistic Catalogue'!A:C,3,0)))</f>
        <v/>
      </c>
      <c r="E304" s="118" t="str">
        <f t="shared" si="20"/>
        <v/>
      </c>
      <c r="F304" s="118" t="str">
        <f>IF(TRIM(B304)="","",IF(AND(D304="Stock",$B$6="HANOI"),VLOOKUP(TRIM(B304),'Logistic Catalogue'!$A:$G,7,0),IF(AND(D304="Stock",$B$6="HO CHI MINH"),VLOOKUP(TRIM(B304),'Logistic Catalogue'!$A:$E,5,0),IF($B$6="HANOI",VLOOKUP(TRIM(B304),'Logistic Catalogue'!$A:$G,7,0),VLOOKUP(TRIM(B304),'Logistic Catalogue'!$A:$E,5,0)))))</f>
        <v/>
      </c>
      <c r="G304" s="122" t="str">
        <f>IF(TRIM(B304)="","",(VLOOKUP(TRIM(B304),'Logistic Catalogue'!A:O,8,0)))</f>
        <v/>
      </c>
      <c r="H304" s="122" t="str">
        <f>IF(TRIM(B304)="","",(VLOOKUP(TRIM(B304),'Logistic Catalogue'!A:O,9,0)))</f>
        <v/>
      </c>
      <c r="I304" s="119" t="str">
        <f>IF(TRIM(B304)="","",IF($B$6="HO CHI MINH",IF(VLOOKUP(TRIM(B304),'Logistic Catalogue'!A:O,10,0)=0,"-",VLOOKUP(TRIM(B304),'Logistic Catalogue'!A:O,10,0)),IF($B$6="HANOI",IF(VLOOKUP(TRIM(B304),'Logistic Catalogue'!A:K,11,0)=0,"-",VLOOKUP(TRIM(B304),'Logistic Catalogue'!A:K,11,0)),"-")))</f>
        <v/>
      </c>
      <c r="J304" s="123" t="str">
        <f>IF(TRIM(B304)="","",VLOOKUP(TRIM(B304),'Logistic Catalogue'!A:O,13,0))</f>
        <v/>
      </c>
      <c r="K304" s="120" t="str">
        <f t="shared" si="21"/>
        <v/>
      </c>
      <c r="L304" s="124" t="str">
        <f t="shared" si="23"/>
        <v/>
      </c>
      <c r="M304" s="121" t="str">
        <f>IF(TRIM(B304)="","",IF(OR(VLOOKUP(TRIM(B304),'Logistic Catalogue'!A:R,18,0)=285,VLOOKUP(TRIM(B304),'Logistic Catalogue'!A:R,18,0)=286,VLOOKUP(TRIM(B304),'Logistic Catalogue'!A:S,19,0)&lt;&gt;"1000003"),"Confirmation of Country of Origin by SEVN",""))</f>
        <v/>
      </c>
      <c r="N304" s="136" t="str">
        <f>IF(TRIM(B304)="","",VLOOKUP(B304,'Logistic Catalogue'!A:N,14,0))</f>
        <v/>
      </c>
      <c r="O304" s="136" t="str">
        <f>IF(TRIM(B304)="","",VLOOKUP(B304,'Logistic Catalogue'!A:O,15,0))</f>
        <v/>
      </c>
      <c r="P304" s="136" t="str">
        <f>IF(TRIM(B304)="","",VLOOKUP(TRIM(B304),'Logistic Catalogue'!A:P,16,0))</f>
        <v/>
      </c>
      <c r="Q304" s="175" t="str">
        <f>IF(TRIM(B304)="","",VLOOKUP(B304,'Logistic Catalogue'!A:Q,17,0)*C304)</f>
        <v/>
      </c>
      <c r="S304" s="23" t="str">
        <f>IF(TRIM(B304)="","",IF($B$6="HO CHI MINH",VLOOKUP(TRIM(B304),'Logistic Catalogue'!A:D,4,FALSE),IF($B$6="HANOI",VLOOKUP(TRIM(B304),'Logistic Catalogue'!A:F,6,FALSE),"")))</f>
        <v/>
      </c>
      <c r="T304" s="23" t="str">
        <f t="shared" si="22"/>
        <v/>
      </c>
      <c r="U304" s="23">
        <f>IF(D304="Stock",VLOOKUP($L$6,Link!A:D,3,FALSE),VLOOKUP($L$6,Link!A:D,4,FALSE))</f>
        <v>1</v>
      </c>
      <c r="V304" s="65" t="str">
        <f>IF(TRIM(B304)="","",VLOOKUP(TRIM(B304),'Logistic Catalogue'!A:S,19,0))</f>
        <v/>
      </c>
    </row>
    <row r="305" spans="1:22" ht="13">
      <c r="A305" s="139">
        <v>290</v>
      </c>
      <c r="B305" s="11"/>
      <c r="C305" s="13"/>
      <c r="D305" s="118" t="str">
        <f>IF(TRIM(B305)="","",IF($B$6="HO CHI MINH",VLOOKUP(TRIM(B305),'Logistic Catalogue'!A:O,2,0),VLOOKUP(TRIM(B305),'Logistic Catalogue'!A:C,3,0)))</f>
        <v/>
      </c>
      <c r="E305" s="118" t="str">
        <f t="shared" si="20"/>
        <v/>
      </c>
      <c r="F305" s="118" t="str">
        <f>IF(TRIM(B305)="","",IF(AND(D305="Stock",$B$6="HANOI"),VLOOKUP(TRIM(B305),'Logistic Catalogue'!$A:$G,7,0),IF(AND(D305="Stock",$B$6="HO CHI MINH"),VLOOKUP(TRIM(B305),'Logistic Catalogue'!$A:$E,5,0),IF($B$6="HANOI",VLOOKUP(TRIM(B305),'Logistic Catalogue'!$A:$G,7,0),VLOOKUP(TRIM(B305),'Logistic Catalogue'!$A:$E,5,0)))))</f>
        <v/>
      </c>
      <c r="G305" s="122" t="str">
        <f>IF(TRIM(B305)="","",(VLOOKUP(TRIM(B305),'Logistic Catalogue'!A:O,8,0)))</f>
        <v/>
      </c>
      <c r="H305" s="122" t="str">
        <f>IF(TRIM(B305)="","",(VLOOKUP(TRIM(B305),'Logistic Catalogue'!A:O,9,0)))</f>
        <v/>
      </c>
      <c r="I305" s="119" t="str">
        <f>IF(TRIM(B305)="","",IF($B$6="HO CHI MINH",IF(VLOOKUP(TRIM(B305),'Logistic Catalogue'!A:O,10,0)=0,"-",VLOOKUP(TRIM(B305),'Logistic Catalogue'!A:O,10,0)),IF($B$6="HANOI",IF(VLOOKUP(TRIM(B305),'Logistic Catalogue'!A:K,11,0)=0,"-",VLOOKUP(TRIM(B305),'Logistic Catalogue'!A:K,11,0)),"-")))</f>
        <v/>
      </c>
      <c r="J305" s="123" t="str">
        <f>IF(TRIM(B305)="","",VLOOKUP(TRIM(B305),'Logistic Catalogue'!A:O,13,0))</f>
        <v/>
      </c>
      <c r="K305" s="120" t="str">
        <f t="shared" si="21"/>
        <v/>
      </c>
      <c r="L305" s="124" t="str">
        <f t="shared" si="23"/>
        <v/>
      </c>
      <c r="M305" s="121" t="str">
        <f>IF(TRIM(B305)="","",IF(OR(VLOOKUP(TRIM(B305),'Logistic Catalogue'!A:R,18,0)=285,VLOOKUP(TRIM(B305),'Logistic Catalogue'!A:R,18,0)=286,VLOOKUP(TRIM(B305),'Logistic Catalogue'!A:S,19,0)&lt;&gt;"1000003"),"Confirmation of Country of Origin by SEVN",""))</f>
        <v/>
      </c>
      <c r="N305" s="136" t="str">
        <f>IF(TRIM(B305)="","",VLOOKUP(B305,'Logistic Catalogue'!A:N,14,0))</f>
        <v/>
      </c>
      <c r="O305" s="136" t="str">
        <f>IF(TRIM(B305)="","",VLOOKUP(B305,'Logistic Catalogue'!A:O,15,0))</f>
        <v/>
      </c>
      <c r="P305" s="136" t="str">
        <f>IF(TRIM(B305)="","",VLOOKUP(TRIM(B305),'Logistic Catalogue'!A:P,16,0))</f>
        <v/>
      </c>
      <c r="Q305" s="175" t="str">
        <f>IF(TRIM(B305)="","",VLOOKUP(B305,'Logistic Catalogue'!A:Q,17,0)*C305)</f>
        <v/>
      </c>
      <c r="S305" s="23" t="str">
        <f>IF(TRIM(B305)="","",IF($B$6="HO CHI MINH",VLOOKUP(TRIM(B305),'Logistic Catalogue'!A:D,4,FALSE),IF($B$6="HANOI",VLOOKUP(TRIM(B305),'Logistic Catalogue'!A:F,6,FALSE),"")))</f>
        <v/>
      </c>
      <c r="T305" s="23" t="str">
        <f t="shared" si="22"/>
        <v/>
      </c>
      <c r="U305" s="23">
        <f>IF(D305="Stock",VLOOKUP($L$6,Link!A:D,3,FALSE),VLOOKUP($L$6,Link!A:D,4,FALSE))</f>
        <v>1</v>
      </c>
      <c r="V305" s="65" t="str">
        <f>IF(TRIM(B305)="","",VLOOKUP(TRIM(B305),'Logistic Catalogue'!A:S,19,0))</f>
        <v/>
      </c>
    </row>
    <row r="306" spans="1:22" ht="13">
      <c r="A306" s="67">
        <v>291</v>
      </c>
      <c r="B306" s="11"/>
      <c r="C306" s="13"/>
      <c r="D306" s="118" t="str">
        <f>IF(TRIM(B306)="","",IF($B$6="HO CHI MINH",VLOOKUP(TRIM(B306),'Logistic Catalogue'!A:O,2,0),VLOOKUP(TRIM(B306),'Logistic Catalogue'!A:C,3,0)))</f>
        <v/>
      </c>
      <c r="E306" s="118" t="str">
        <f t="shared" si="20"/>
        <v/>
      </c>
      <c r="F306" s="118" t="str">
        <f>IF(TRIM(B306)="","",IF(AND(D306="Stock",$B$6="HANOI"),VLOOKUP(TRIM(B306),'Logistic Catalogue'!$A:$G,7,0),IF(AND(D306="Stock",$B$6="HO CHI MINH"),VLOOKUP(TRIM(B306),'Logistic Catalogue'!$A:$E,5,0),IF($B$6="HANOI",VLOOKUP(TRIM(B306),'Logistic Catalogue'!$A:$G,7,0),VLOOKUP(TRIM(B306),'Logistic Catalogue'!$A:$E,5,0)))))</f>
        <v/>
      </c>
      <c r="G306" s="122" t="str">
        <f>IF(TRIM(B306)="","",(VLOOKUP(TRIM(B306),'Logistic Catalogue'!A:O,8,0)))</f>
        <v/>
      </c>
      <c r="H306" s="122" t="str">
        <f>IF(TRIM(B306)="","",(VLOOKUP(TRIM(B306),'Logistic Catalogue'!A:O,9,0)))</f>
        <v/>
      </c>
      <c r="I306" s="119" t="str">
        <f>IF(TRIM(B306)="","",IF($B$6="HO CHI MINH",IF(VLOOKUP(TRIM(B306),'Logistic Catalogue'!A:O,10,0)=0,"-",VLOOKUP(TRIM(B306),'Logistic Catalogue'!A:O,10,0)),IF($B$6="HANOI",IF(VLOOKUP(TRIM(B306),'Logistic Catalogue'!A:K,11,0)=0,"-",VLOOKUP(TRIM(B306),'Logistic Catalogue'!A:K,11,0)),"-")))</f>
        <v/>
      </c>
      <c r="J306" s="123" t="str">
        <f>IF(TRIM(B306)="","",VLOOKUP(TRIM(B306),'Logistic Catalogue'!A:O,13,0))</f>
        <v/>
      </c>
      <c r="K306" s="120" t="str">
        <f t="shared" si="21"/>
        <v/>
      </c>
      <c r="L306" s="124" t="str">
        <f t="shared" ref="L306:L313" si="24">IF(K306="OK","",IF(K306="below MOQ","order quantity cannot be smaller than MOQ",IF(K306="lot size","order quantity must be a multiple of lot size",IF(K306="above LOQ","Large Order Quantity may result in longer lead time",IF(K306="duplicate","you have placed order for the same product more than once","")))))</f>
        <v/>
      </c>
      <c r="M306" s="121" t="str">
        <f>IF(TRIM(B306)="","",IF(OR(VLOOKUP(TRIM(B306),'Logistic Catalogue'!A:R,18,0)=285,VLOOKUP(TRIM(B306),'Logistic Catalogue'!A:R,18,0)=286,VLOOKUP(TRIM(B306),'Logistic Catalogue'!A:S,19,0)&lt;&gt;"1000003"),"Confirmation of Country of Origin by SEVN",""))</f>
        <v/>
      </c>
      <c r="N306" s="136" t="str">
        <f>IF(TRIM(B306)="","",VLOOKUP(B306,'Logistic Catalogue'!A:N,14,0))</f>
        <v/>
      </c>
      <c r="O306" s="136" t="str">
        <f>IF(TRIM(B306)="","",VLOOKUP(B306,'Logistic Catalogue'!A:O,15,0))</f>
        <v/>
      </c>
      <c r="P306" s="136" t="str">
        <f>IF(TRIM(B306)="","",VLOOKUP(TRIM(B306),'Logistic Catalogue'!A:P,16,0))</f>
        <v/>
      </c>
      <c r="Q306" s="175" t="str">
        <f>IF(TRIM(B306)="","",VLOOKUP(B306,'Logistic Catalogue'!A:Q,17,0)*C306)</f>
        <v/>
      </c>
      <c r="S306" s="23" t="str">
        <f>IF(TRIM(B306)="","",IF($B$6="HO CHI MINH",VLOOKUP(TRIM(B306),'Logistic Catalogue'!A:D,4,FALSE),IF($B$6="HANOI",VLOOKUP(TRIM(B306),'Logistic Catalogue'!A:F,6,FALSE),"")))</f>
        <v/>
      </c>
      <c r="T306" s="23" t="str">
        <f t="shared" si="22"/>
        <v/>
      </c>
      <c r="U306" s="23">
        <f>IF(D306="Stock",VLOOKUP($L$6,Link!A:D,3,FALSE),VLOOKUP($L$6,Link!A:D,4,FALSE))</f>
        <v>1</v>
      </c>
      <c r="V306" s="65" t="str">
        <f>IF(TRIM(B306)="","",VLOOKUP(TRIM(B306),'Logistic Catalogue'!A:S,19,0))</f>
        <v/>
      </c>
    </row>
    <row r="307" spans="1:22" ht="13">
      <c r="A307" s="139">
        <v>292</v>
      </c>
      <c r="B307" s="11"/>
      <c r="C307" s="13"/>
      <c r="D307" s="118" t="str">
        <f>IF(TRIM(B307)="","",IF($B$6="HO CHI MINH",VLOOKUP(TRIM(B307),'Logistic Catalogue'!A:O,2,0),VLOOKUP(TRIM(B307),'Logistic Catalogue'!A:C,3,0)))</f>
        <v/>
      </c>
      <c r="E307" s="118" t="str">
        <f t="shared" si="20"/>
        <v/>
      </c>
      <c r="F307" s="118" t="str">
        <f>IF(TRIM(B307)="","",IF(AND(D307="Stock",$B$6="HANOI"),VLOOKUP(TRIM(B307),'Logistic Catalogue'!$A:$G,7,0),IF(AND(D307="Stock",$B$6="HO CHI MINH"),VLOOKUP(TRIM(B307),'Logistic Catalogue'!$A:$E,5,0),IF($B$6="HANOI",VLOOKUP(TRIM(B307),'Logistic Catalogue'!$A:$G,7,0),VLOOKUP(TRIM(B307),'Logistic Catalogue'!$A:$E,5,0)))))</f>
        <v/>
      </c>
      <c r="G307" s="122" t="str">
        <f>IF(TRIM(B307)="","",(VLOOKUP(TRIM(B307),'Logistic Catalogue'!A:O,8,0)))</f>
        <v/>
      </c>
      <c r="H307" s="122" t="str">
        <f>IF(TRIM(B307)="","",(VLOOKUP(TRIM(B307),'Logistic Catalogue'!A:O,9,0)))</f>
        <v/>
      </c>
      <c r="I307" s="119" t="str">
        <f>IF(TRIM(B307)="","",IF($B$6="HO CHI MINH",IF(VLOOKUP(TRIM(B307),'Logistic Catalogue'!A:O,10,0)=0,"-",VLOOKUP(TRIM(B307),'Logistic Catalogue'!A:O,10,0)),IF($B$6="HANOI",IF(VLOOKUP(TRIM(B307),'Logistic Catalogue'!A:K,11,0)=0,"-",VLOOKUP(TRIM(B307),'Logistic Catalogue'!A:K,11,0)),"-")))</f>
        <v/>
      </c>
      <c r="J307" s="123" t="str">
        <f>IF(TRIM(B307)="","",VLOOKUP(TRIM(B307),'Logistic Catalogue'!A:O,13,0))</f>
        <v/>
      </c>
      <c r="K307" s="120" t="str">
        <f t="shared" si="21"/>
        <v/>
      </c>
      <c r="L307" s="124" t="str">
        <f t="shared" si="24"/>
        <v/>
      </c>
      <c r="M307" s="121" t="str">
        <f>IF(TRIM(B307)="","",IF(OR(VLOOKUP(TRIM(B307),'Logistic Catalogue'!A:R,18,0)=285,VLOOKUP(TRIM(B307),'Logistic Catalogue'!A:R,18,0)=286,VLOOKUP(TRIM(B307),'Logistic Catalogue'!A:S,19,0)&lt;&gt;"1000003"),"Confirmation of Country of Origin by SEVN",""))</f>
        <v/>
      </c>
      <c r="N307" s="136" t="str">
        <f>IF(TRIM(B307)="","",VLOOKUP(B307,'Logistic Catalogue'!A:N,14,0))</f>
        <v/>
      </c>
      <c r="O307" s="136" t="str">
        <f>IF(TRIM(B307)="","",VLOOKUP(B307,'Logistic Catalogue'!A:O,15,0))</f>
        <v/>
      </c>
      <c r="P307" s="136" t="str">
        <f>IF(TRIM(B307)="","",VLOOKUP(TRIM(B307),'Logistic Catalogue'!A:P,16,0))</f>
        <v/>
      </c>
      <c r="Q307" s="175" t="str">
        <f>IF(TRIM(B307)="","",VLOOKUP(B307,'Logistic Catalogue'!A:Q,17,0)*C307)</f>
        <v/>
      </c>
      <c r="S307" s="23" t="str">
        <f>IF(TRIM(B307)="","",IF($B$6="HO CHI MINH",VLOOKUP(TRIM(B307),'Logistic Catalogue'!A:D,4,FALSE),IF($B$6="HANOI",VLOOKUP(TRIM(B307),'Logistic Catalogue'!A:F,6,FALSE),"")))</f>
        <v/>
      </c>
      <c r="T307" s="23" t="str">
        <f t="shared" si="22"/>
        <v/>
      </c>
      <c r="U307" s="23">
        <f>IF(D307="Stock",VLOOKUP($L$6,Link!A:D,3,FALSE),VLOOKUP($L$6,Link!A:D,4,FALSE))</f>
        <v>1</v>
      </c>
      <c r="V307" s="65" t="str">
        <f>IF(TRIM(B307)="","",VLOOKUP(TRIM(B307),'Logistic Catalogue'!A:S,19,0))</f>
        <v/>
      </c>
    </row>
    <row r="308" spans="1:22" ht="13">
      <c r="A308" s="67">
        <v>293</v>
      </c>
      <c r="B308" s="11"/>
      <c r="C308" s="13"/>
      <c r="D308" s="118" t="str">
        <f>IF(TRIM(B308)="","",IF($B$6="HO CHI MINH",VLOOKUP(TRIM(B308),'Logistic Catalogue'!A:O,2,0),VLOOKUP(TRIM(B308),'Logistic Catalogue'!A:C,3,0)))</f>
        <v/>
      </c>
      <c r="E308" s="118" t="str">
        <f t="shared" si="20"/>
        <v/>
      </c>
      <c r="F308" s="118" t="str">
        <f>IF(TRIM(B308)="","",IF(AND(D308="Stock",$B$6="HANOI"),VLOOKUP(TRIM(B308),'Logistic Catalogue'!$A:$G,7,0),IF(AND(D308="Stock",$B$6="HO CHI MINH"),VLOOKUP(TRIM(B308),'Logistic Catalogue'!$A:$E,5,0),IF($B$6="HANOI",VLOOKUP(TRIM(B308),'Logistic Catalogue'!$A:$G,7,0),VLOOKUP(TRIM(B308),'Logistic Catalogue'!$A:$E,5,0)))))</f>
        <v/>
      </c>
      <c r="G308" s="122" t="str">
        <f>IF(TRIM(B308)="","",(VLOOKUP(TRIM(B308),'Logistic Catalogue'!A:O,8,0)))</f>
        <v/>
      </c>
      <c r="H308" s="122" t="str">
        <f>IF(TRIM(B308)="","",(VLOOKUP(TRIM(B308),'Logistic Catalogue'!A:O,9,0)))</f>
        <v/>
      </c>
      <c r="I308" s="119" t="str">
        <f>IF(TRIM(B308)="","",IF($B$6="HO CHI MINH",IF(VLOOKUP(TRIM(B308),'Logistic Catalogue'!A:O,10,0)=0,"-",VLOOKUP(TRIM(B308),'Logistic Catalogue'!A:O,10,0)),IF($B$6="HANOI",IF(VLOOKUP(TRIM(B308),'Logistic Catalogue'!A:K,11,0)=0,"-",VLOOKUP(TRIM(B308),'Logistic Catalogue'!A:K,11,0)),"-")))</f>
        <v/>
      </c>
      <c r="J308" s="123" t="str">
        <f>IF(TRIM(B308)="","",VLOOKUP(TRIM(B308),'Logistic Catalogue'!A:O,13,0))</f>
        <v/>
      </c>
      <c r="K308" s="120" t="str">
        <f t="shared" si="21"/>
        <v/>
      </c>
      <c r="L308" s="124" t="str">
        <f t="shared" si="24"/>
        <v/>
      </c>
      <c r="M308" s="121" t="str">
        <f>IF(TRIM(B308)="","",IF(OR(VLOOKUP(TRIM(B308),'Logistic Catalogue'!A:R,18,0)=285,VLOOKUP(TRIM(B308),'Logistic Catalogue'!A:R,18,0)=286,VLOOKUP(TRIM(B308),'Logistic Catalogue'!A:S,19,0)&lt;&gt;"1000003"),"Confirmation of Country of Origin by SEVN",""))</f>
        <v/>
      </c>
      <c r="N308" s="136" t="str">
        <f>IF(TRIM(B308)="","",VLOOKUP(B308,'Logistic Catalogue'!A:N,14,0))</f>
        <v/>
      </c>
      <c r="O308" s="136" t="str">
        <f>IF(TRIM(B308)="","",VLOOKUP(B308,'Logistic Catalogue'!A:O,15,0))</f>
        <v/>
      </c>
      <c r="P308" s="136" t="str">
        <f>IF(TRIM(B308)="","",VLOOKUP(TRIM(B308),'Logistic Catalogue'!A:P,16,0))</f>
        <v/>
      </c>
      <c r="Q308" s="175" t="str">
        <f>IF(TRIM(B308)="","",VLOOKUP(B308,'Logistic Catalogue'!A:Q,17,0)*C308)</f>
        <v/>
      </c>
      <c r="S308" s="23" t="str">
        <f>IF(TRIM(B308)="","",IF($B$6="HO CHI MINH",VLOOKUP(TRIM(B308),'Logistic Catalogue'!A:D,4,FALSE),IF($B$6="HANOI",VLOOKUP(TRIM(B308),'Logistic Catalogue'!A:F,6,FALSE),"")))</f>
        <v/>
      </c>
      <c r="T308" s="23" t="str">
        <f t="shared" si="22"/>
        <v/>
      </c>
      <c r="U308" s="23">
        <f>IF(D308="Stock",VLOOKUP($L$6,Link!A:D,3,FALSE),VLOOKUP($L$6,Link!A:D,4,FALSE))</f>
        <v>1</v>
      </c>
      <c r="V308" s="65" t="str">
        <f>IF(TRIM(B308)="","",VLOOKUP(TRIM(B308),'Logistic Catalogue'!A:S,19,0))</f>
        <v/>
      </c>
    </row>
    <row r="309" spans="1:22" ht="13">
      <c r="A309" s="139">
        <v>294</v>
      </c>
      <c r="B309" s="11"/>
      <c r="C309" s="13"/>
      <c r="D309" s="118" t="str">
        <f>IF(TRIM(B309)="","",IF($B$6="HO CHI MINH",VLOOKUP(TRIM(B309),'Logistic Catalogue'!A:O,2,0),VLOOKUP(TRIM(B309),'Logistic Catalogue'!A:C,3,0)))</f>
        <v/>
      </c>
      <c r="E309" s="118" t="str">
        <f t="shared" si="20"/>
        <v/>
      </c>
      <c r="F309" s="118" t="str">
        <f>IF(TRIM(B309)="","",IF(AND(D309="Stock",$B$6="HANOI"),VLOOKUP(TRIM(B309),'Logistic Catalogue'!$A:$G,7,0),IF(AND(D309="Stock",$B$6="HO CHI MINH"),VLOOKUP(TRIM(B309),'Logistic Catalogue'!$A:$E,5,0),IF($B$6="HANOI",VLOOKUP(TRIM(B309),'Logistic Catalogue'!$A:$G,7,0),VLOOKUP(TRIM(B309),'Logistic Catalogue'!$A:$E,5,0)))))</f>
        <v/>
      </c>
      <c r="G309" s="122" t="str">
        <f>IF(TRIM(B309)="","",(VLOOKUP(TRIM(B309),'Logistic Catalogue'!A:O,8,0)))</f>
        <v/>
      </c>
      <c r="H309" s="122" t="str">
        <f>IF(TRIM(B309)="","",(VLOOKUP(TRIM(B309),'Logistic Catalogue'!A:O,9,0)))</f>
        <v/>
      </c>
      <c r="I309" s="119" t="str">
        <f>IF(TRIM(B309)="","",IF($B$6="HO CHI MINH",IF(VLOOKUP(TRIM(B309),'Logistic Catalogue'!A:O,10,0)=0,"-",VLOOKUP(TRIM(B309),'Logistic Catalogue'!A:O,10,0)),IF($B$6="HANOI",IF(VLOOKUP(TRIM(B309),'Logistic Catalogue'!A:K,11,0)=0,"-",VLOOKUP(TRIM(B309),'Logistic Catalogue'!A:K,11,0)),"-")))</f>
        <v/>
      </c>
      <c r="J309" s="123" t="str">
        <f>IF(TRIM(B309)="","",VLOOKUP(TRIM(B309),'Logistic Catalogue'!A:O,13,0))</f>
        <v/>
      </c>
      <c r="K309" s="120" t="str">
        <f t="shared" si="21"/>
        <v/>
      </c>
      <c r="L309" s="124" t="str">
        <f t="shared" si="24"/>
        <v/>
      </c>
      <c r="M309" s="121" t="str">
        <f>IF(TRIM(B309)="","",IF(OR(VLOOKUP(TRIM(B309),'Logistic Catalogue'!A:R,18,0)=285,VLOOKUP(TRIM(B309),'Logistic Catalogue'!A:R,18,0)=286,VLOOKUP(TRIM(B309),'Logistic Catalogue'!A:S,19,0)&lt;&gt;"1000003"),"Confirmation of Country of Origin by SEVN",""))</f>
        <v/>
      </c>
      <c r="N309" s="136" t="str">
        <f>IF(TRIM(B309)="","",VLOOKUP(B309,'Logistic Catalogue'!A:N,14,0))</f>
        <v/>
      </c>
      <c r="O309" s="136" t="str">
        <f>IF(TRIM(B309)="","",VLOOKUP(B309,'Logistic Catalogue'!A:O,15,0))</f>
        <v/>
      </c>
      <c r="P309" s="136" t="str">
        <f>IF(TRIM(B309)="","",VLOOKUP(TRIM(B309),'Logistic Catalogue'!A:P,16,0))</f>
        <v/>
      </c>
      <c r="Q309" s="175" t="str">
        <f>IF(TRIM(B309)="","",VLOOKUP(B309,'Logistic Catalogue'!A:Q,17,0)*C309)</f>
        <v/>
      </c>
      <c r="S309" s="23" t="str">
        <f>IF(TRIM(B309)="","",IF($B$6="HO CHI MINH",VLOOKUP(TRIM(B309),'Logistic Catalogue'!A:D,4,FALSE),IF($B$6="HANOI",VLOOKUP(TRIM(B309),'Logistic Catalogue'!A:F,6,FALSE),"")))</f>
        <v/>
      </c>
      <c r="T309" s="23" t="str">
        <f t="shared" si="22"/>
        <v/>
      </c>
      <c r="U309" s="23">
        <f>IF(D309="Stock",VLOOKUP($L$6,Link!A:D,3,FALSE),VLOOKUP($L$6,Link!A:D,4,FALSE))</f>
        <v>1</v>
      </c>
      <c r="V309" s="65" t="str">
        <f>IF(TRIM(B309)="","",VLOOKUP(TRIM(B309),'Logistic Catalogue'!A:S,19,0))</f>
        <v/>
      </c>
    </row>
    <row r="310" spans="1:22" ht="13">
      <c r="A310" s="67">
        <v>295</v>
      </c>
      <c r="B310" s="11"/>
      <c r="C310" s="13"/>
      <c r="D310" s="118" t="str">
        <f>IF(TRIM(B310)="","",IF($B$6="HO CHI MINH",VLOOKUP(TRIM(B310),'Logistic Catalogue'!A:O,2,0),VLOOKUP(TRIM(B310),'Logistic Catalogue'!A:C,3,0)))</f>
        <v/>
      </c>
      <c r="E310" s="118" t="str">
        <f t="shared" si="20"/>
        <v/>
      </c>
      <c r="F310" s="118" t="str">
        <f>IF(TRIM(B310)="","",IF(AND(D310="Stock",$B$6="HANOI"),VLOOKUP(TRIM(B310),'Logistic Catalogue'!$A:$G,7,0),IF(AND(D310="Stock",$B$6="HO CHI MINH"),VLOOKUP(TRIM(B310),'Logistic Catalogue'!$A:$E,5,0),IF($B$6="HANOI",VLOOKUP(TRIM(B310),'Logistic Catalogue'!$A:$G,7,0),VLOOKUP(TRIM(B310),'Logistic Catalogue'!$A:$E,5,0)))))</f>
        <v/>
      </c>
      <c r="G310" s="122" t="str">
        <f>IF(TRIM(B310)="","",(VLOOKUP(TRIM(B310),'Logistic Catalogue'!A:O,8,0)))</f>
        <v/>
      </c>
      <c r="H310" s="122" t="str">
        <f>IF(TRIM(B310)="","",(VLOOKUP(TRIM(B310),'Logistic Catalogue'!A:O,9,0)))</f>
        <v/>
      </c>
      <c r="I310" s="119" t="str">
        <f>IF(TRIM(B310)="","",IF($B$6="HO CHI MINH",IF(VLOOKUP(TRIM(B310),'Logistic Catalogue'!A:O,10,0)=0,"-",VLOOKUP(TRIM(B310),'Logistic Catalogue'!A:O,10,0)),IF($B$6="HANOI",IF(VLOOKUP(TRIM(B310),'Logistic Catalogue'!A:K,11,0)=0,"-",VLOOKUP(TRIM(B310),'Logistic Catalogue'!A:K,11,0)),"-")))</f>
        <v/>
      </c>
      <c r="J310" s="123" t="str">
        <f>IF(TRIM(B310)="","",VLOOKUP(TRIM(B310),'Logistic Catalogue'!A:O,13,0))</f>
        <v/>
      </c>
      <c r="K310" s="120" t="str">
        <f t="shared" si="21"/>
        <v/>
      </c>
      <c r="L310" s="124" t="str">
        <f t="shared" si="24"/>
        <v/>
      </c>
      <c r="M310" s="121" t="str">
        <f>IF(TRIM(B310)="","",IF(OR(VLOOKUP(TRIM(B310),'Logistic Catalogue'!A:R,18,0)=285,VLOOKUP(TRIM(B310),'Logistic Catalogue'!A:R,18,0)=286,VLOOKUP(TRIM(B310),'Logistic Catalogue'!A:S,19,0)&lt;&gt;"1000003"),"Confirmation of Country of Origin by SEVN",""))</f>
        <v/>
      </c>
      <c r="N310" s="136" t="str">
        <f>IF(TRIM(B310)="","",VLOOKUP(B310,'Logistic Catalogue'!A:N,14,0))</f>
        <v/>
      </c>
      <c r="O310" s="136" t="str">
        <f>IF(TRIM(B310)="","",VLOOKUP(B310,'Logistic Catalogue'!A:O,15,0))</f>
        <v/>
      </c>
      <c r="P310" s="136" t="str">
        <f>IF(TRIM(B310)="","",VLOOKUP(TRIM(B310),'Logistic Catalogue'!A:P,16,0))</f>
        <v/>
      </c>
      <c r="Q310" s="175" t="str">
        <f>IF(TRIM(B310)="","",VLOOKUP(B310,'Logistic Catalogue'!A:Q,17,0)*C310)</f>
        <v/>
      </c>
      <c r="S310" s="23" t="str">
        <f>IF(TRIM(B310)="","",IF($B$6="HO CHI MINH",VLOOKUP(TRIM(B310),'Logistic Catalogue'!A:D,4,FALSE),IF($B$6="HANOI",VLOOKUP(TRIM(B310),'Logistic Catalogue'!A:F,6,FALSE),"")))</f>
        <v/>
      </c>
      <c r="T310" s="23" t="str">
        <f t="shared" si="22"/>
        <v/>
      </c>
      <c r="U310" s="23">
        <f>IF(D310="Stock",VLOOKUP($L$6,Link!A:D,3,FALSE),VLOOKUP($L$6,Link!A:D,4,FALSE))</f>
        <v>1</v>
      </c>
      <c r="V310" s="65" t="str">
        <f>IF(TRIM(B310)="","",VLOOKUP(TRIM(B310),'Logistic Catalogue'!A:S,19,0))</f>
        <v/>
      </c>
    </row>
    <row r="311" spans="1:22" ht="13">
      <c r="A311" s="139">
        <v>296</v>
      </c>
      <c r="B311" s="11"/>
      <c r="C311" s="13"/>
      <c r="D311" s="118" t="str">
        <f>IF(TRIM(B311)="","",IF($B$6="HO CHI MINH",VLOOKUP(TRIM(B311),'Logistic Catalogue'!A:O,2,0),VLOOKUP(TRIM(B311),'Logistic Catalogue'!A:C,3,0)))</f>
        <v/>
      </c>
      <c r="E311" s="118" t="str">
        <f t="shared" si="20"/>
        <v/>
      </c>
      <c r="F311" s="118" t="str">
        <f>IF(TRIM(B311)="","",IF(AND(D311="Stock",$B$6="HANOI"),VLOOKUP(TRIM(B311),'Logistic Catalogue'!$A:$G,7,0),IF(AND(D311="Stock",$B$6="HO CHI MINH"),VLOOKUP(TRIM(B311),'Logistic Catalogue'!$A:$E,5,0),IF($B$6="HANOI",VLOOKUP(TRIM(B311),'Logistic Catalogue'!$A:$G,7,0),VLOOKUP(TRIM(B311),'Logistic Catalogue'!$A:$E,5,0)))))</f>
        <v/>
      </c>
      <c r="G311" s="122" t="str">
        <f>IF(TRIM(B311)="","",(VLOOKUP(TRIM(B311),'Logistic Catalogue'!A:O,8,0)))</f>
        <v/>
      </c>
      <c r="H311" s="122" t="str">
        <f>IF(TRIM(B311)="","",(VLOOKUP(TRIM(B311),'Logistic Catalogue'!A:O,9,0)))</f>
        <v/>
      </c>
      <c r="I311" s="119" t="str">
        <f>IF(TRIM(B311)="","",IF($B$6="HO CHI MINH",IF(VLOOKUP(TRIM(B311),'Logistic Catalogue'!A:O,10,0)=0,"-",VLOOKUP(TRIM(B311),'Logistic Catalogue'!A:O,10,0)),IF($B$6="HANOI",IF(VLOOKUP(TRIM(B311),'Logistic Catalogue'!A:K,11,0)=0,"-",VLOOKUP(TRIM(B311),'Logistic Catalogue'!A:K,11,0)),"-")))</f>
        <v/>
      </c>
      <c r="J311" s="123" t="str">
        <f>IF(TRIM(B311)="","",VLOOKUP(TRIM(B311),'Logistic Catalogue'!A:O,13,0))</f>
        <v/>
      </c>
      <c r="K311" s="120" t="str">
        <f t="shared" si="21"/>
        <v/>
      </c>
      <c r="L311" s="124" t="str">
        <f t="shared" si="24"/>
        <v/>
      </c>
      <c r="M311" s="121" t="str">
        <f>IF(TRIM(B311)="","",IF(OR(VLOOKUP(TRIM(B311),'Logistic Catalogue'!A:R,18,0)=285,VLOOKUP(TRIM(B311),'Logistic Catalogue'!A:R,18,0)=286,VLOOKUP(TRIM(B311),'Logistic Catalogue'!A:S,19,0)&lt;&gt;"1000003"),"Confirmation of Country of Origin by SEVN",""))</f>
        <v/>
      </c>
      <c r="N311" s="136" t="str">
        <f>IF(TRIM(B311)="","",VLOOKUP(B311,'Logistic Catalogue'!A:N,14,0))</f>
        <v/>
      </c>
      <c r="O311" s="136" t="str">
        <f>IF(TRIM(B311)="","",VLOOKUP(B311,'Logistic Catalogue'!A:O,15,0))</f>
        <v/>
      </c>
      <c r="P311" s="136" t="str">
        <f>IF(TRIM(B311)="","",VLOOKUP(TRIM(B311),'Logistic Catalogue'!A:P,16,0))</f>
        <v/>
      </c>
      <c r="Q311" s="175" t="str">
        <f>IF(TRIM(B311)="","",VLOOKUP(B311,'Logistic Catalogue'!A:Q,17,0)*C311)</f>
        <v/>
      </c>
      <c r="S311" s="23" t="str">
        <f>IF(TRIM(B311)="","",IF($B$6="HO CHI MINH",VLOOKUP(TRIM(B311),'Logistic Catalogue'!A:D,4,FALSE),IF($B$6="HANOI",VLOOKUP(TRIM(B311),'Logistic Catalogue'!A:F,6,FALSE),"")))</f>
        <v/>
      </c>
      <c r="T311" s="23" t="str">
        <f t="shared" si="22"/>
        <v/>
      </c>
      <c r="U311" s="23">
        <f>IF(D311="Stock",VLOOKUP($L$6,Link!A:D,3,FALSE),VLOOKUP($L$6,Link!A:D,4,FALSE))</f>
        <v>1</v>
      </c>
      <c r="V311" s="65" t="str">
        <f>IF(TRIM(B311)="","",VLOOKUP(TRIM(B311),'Logistic Catalogue'!A:S,19,0))</f>
        <v/>
      </c>
    </row>
    <row r="312" spans="1:22" ht="13">
      <c r="A312" s="67">
        <v>297</v>
      </c>
      <c r="B312" s="11"/>
      <c r="C312" s="13"/>
      <c r="D312" s="118" t="str">
        <f>IF(TRIM(B312)="","",IF($B$6="HO CHI MINH",VLOOKUP(TRIM(B312),'Logistic Catalogue'!A:O,2,0),VLOOKUP(TRIM(B312),'Logistic Catalogue'!A:C,3,0)))</f>
        <v/>
      </c>
      <c r="E312" s="118" t="str">
        <f t="shared" si="20"/>
        <v/>
      </c>
      <c r="F312" s="118" t="str">
        <f>IF(TRIM(B312)="","",IF(AND(D312="Stock",$B$6="HANOI"),VLOOKUP(TRIM(B312),'Logistic Catalogue'!$A:$G,7,0),IF(AND(D312="Stock",$B$6="HO CHI MINH"),VLOOKUP(TRIM(B312),'Logistic Catalogue'!$A:$E,5,0),IF($B$6="HANOI",VLOOKUP(TRIM(B312),'Logistic Catalogue'!$A:$G,7,0),VLOOKUP(TRIM(B312),'Logistic Catalogue'!$A:$E,5,0)))))</f>
        <v/>
      </c>
      <c r="G312" s="122" t="str">
        <f>IF(TRIM(B312)="","",(VLOOKUP(TRIM(B312),'Logistic Catalogue'!A:O,8,0)))</f>
        <v/>
      </c>
      <c r="H312" s="122" t="str">
        <f>IF(TRIM(B312)="","",(VLOOKUP(TRIM(B312),'Logistic Catalogue'!A:O,9,0)))</f>
        <v/>
      </c>
      <c r="I312" s="119" t="str">
        <f>IF(TRIM(B312)="","",IF($B$6="HO CHI MINH",IF(VLOOKUP(TRIM(B312),'Logistic Catalogue'!A:O,10,0)=0,"-",VLOOKUP(TRIM(B312),'Logistic Catalogue'!A:O,10,0)),IF($B$6="HANOI",IF(VLOOKUP(TRIM(B312),'Logistic Catalogue'!A:K,11,0)=0,"-",VLOOKUP(TRIM(B312),'Logistic Catalogue'!A:K,11,0)),"-")))</f>
        <v/>
      </c>
      <c r="J312" s="123" t="str">
        <f>IF(TRIM(B312)="","",VLOOKUP(TRIM(B312),'Logistic Catalogue'!A:O,13,0))</f>
        <v/>
      </c>
      <c r="K312" s="120" t="str">
        <f t="shared" si="21"/>
        <v/>
      </c>
      <c r="L312" s="124" t="str">
        <f t="shared" si="24"/>
        <v/>
      </c>
      <c r="M312" s="121" t="str">
        <f>IF(TRIM(B312)="","",IF(OR(VLOOKUP(TRIM(B312),'Logistic Catalogue'!A:R,18,0)=285,VLOOKUP(TRIM(B312),'Logistic Catalogue'!A:R,18,0)=286,VLOOKUP(TRIM(B312),'Logistic Catalogue'!A:S,19,0)&lt;&gt;"1000003"),"Confirmation of Country of Origin by SEVN",""))</f>
        <v/>
      </c>
      <c r="N312" s="136" t="str">
        <f>IF(TRIM(B312)="","",VLOOKUP(B312,'Logistic Catalogue'!A:N,14,0))</f>
        <v/>
      </c>
      <c r="O312" s="136" t="str">
        <f>IF(TRIM(B312)="","",VLOOKUP(B312,'Logistic Catalogue'!A:O,15,0))</f>
        <v/>
      </c>
      <c r="P312" s="136" t="str">
        <f>IF(TRIM(B312)="","",VLOOKUP(TRIM(B312),'Logistic Catalogue'!A:P,16,0))</f>
        <v/>
      </c>
      <c r="Q312" s="175" t="str">
        <f>IF(TRIM(B312)="","",VLOOKUP(B312,'Logistic Catalogue'!A:Q,17,0)*C312)</f>
        <v/>
      </c>
      <c r="S312" s="23" t="str">
        <f>IF(TRIM(B312)="","",IF($B$6="HO CHI MINH",VLOOKUP(TRIM(B312),'Logistic Catalogue'!A:D,4,FALSE),IF($B$6="HANOI",VLOOKUP(TRIM(B312),'Logistic Catalogue'!A:F,6,FALSE),"")))</f>
        <v/>
      </c>
      <c r="T312" s="23" t="str">
        <f t="shared" si="22"/>
        <v/>
      </c>
      <c r="U312" s="23">
        <f>IF(D312="Stock",VLOOKUP($L$6,Link!A:D,3,FALSE),VLOOKUP($L$6,Link!A:D,4,FALSE))</f>
        <v>1</v>
      </c>
      <c r="V312" s="65" t="str">
        <f>IF(TRIM(B312)="","",VLOOKUP(TRIM(B312),'Logistic Catalogue'!A:S,19,0))</f>
        <v/>
      </c>
    </row>
    <row r="313" spans="1:22" ht="13">
      <c r="A313" s="139">
        <v>298</v>
      </c>
      <c r="B313" s="11"/>
      <c r="C313" s="13"/>
      <c r="D313" s="118" t="str">
        <f>IF(TRIM(B313)="","",IF($B$6="HO CHI MINH",VLOOKUP(TRIM(B313),'Logistic Catalogue'!A:O,2,0),VLOOKUP(TRIM(B313),'Logistic Catalogue'!A:C,3,0)))</f>
        <v/>
      </c>
      <c r="E313" s="118" t="str">
        <f t="shared" si="20"/>
        <v/>
      </c>
      <c r="F313" s="118" t="str">
        <f>IF(TRIM(B313)="","",IF(AND(D313="Stock",$B$6="HANOI"),VLOOKUP(TRIM(B313),'Logistic Catalogue'!$A:$G,7,0),IF(AND(D313="Stock",$B$6="HO CHI MINH"),VLOOKUP(TRIM(B313),'Logistic Catalogue'!$A:$E,5,0),IF($B$6="HANOI",VLOOKUP(TRIM(B313),'Logistic Catalogue'!$A:$G,7,0),VLOOKUP(TRIM(B313),'Logistic Catalogue'!$A:$E,5,0)))))</f>
        <v/>
      </c>
      <c r="G313" s="122" t="str">
        <f>IF(TRIM(B313)="","",(VLOOKUP(TRIM(B313),'Logistic Catalogue'!A:O,8,0)))</f>
        <v/>
      </c>
      <c r="H313" s="122" t="str">
        <f>IF(TRIM(B313)="","",(VLOOKUP(TRIM(B313),'Logistic Catalogue'!A:O,9,0)))</f>
        <v/>
      </c>
      <c r="I313" s="119" t="str">
        <f>IF(TRIM(B313)="","",IF($B$6="HO CHI MINH",IF(VLOOKUP(TRIM(B313),'Logistic Catalogue'!A:O,10,0)=0,"-",VLOOKUP(TRIM(B313),'Logistic Catalogue'!A:O,10,0)),IF($B$6="HANOI",IF(VLOOKUP(TRIM(B313),'Logistic Catalogue'!A:K,11,0)=0,"-",VLOOKUP(TRIM(B313),'Logistic Catalogue'!A:K,11,0)),"-")))</f>
        <v/>
      </c>
      <c r="J313" s="123" t="str">
        <f>IF(TRIM(B313)="","",VLOOKUP(TRIM(B313),'Logistic Catalogue'!A:O,13,0))</f>
        <v/>
      </c>
      <c r="K313" s="120" t="str">
        <f t="shared" si="21"/>
        <v/>
      </c>
      <c r="L313" s="124" t="str">
        <f t="shared" si="24"/>
        <v/>
      </c>
      <c r="M313" s="121" t="str">
        <f>IF(TRIM(B313)="","",IF(OR(VLOOKUP(TRIM(B313),'Logistic Catalogue'!A:R,18,0)=285,VLOOKUP(TRIM(B313),'Logistic Catalogue'!A:R,18,0)=286,VLOOKUP(TRIM(B313),'Logistic Catalogue'!A:S,19,0)&lt;&gt;"1000003"),"Confirmation of Country of Origin by SEVN",""))</f>
        <v/>
      </c>
      <c r="N313" s="136" t="str">
        <f>IF(TRIM(B313)="","",VLOOKUP(B313,'Logistic Catalogue'!A:N,14,0))</f>
        <v/>
      </c>
      <c r="O313" s="136" t="str">
        <f>IF(TRIM(B313)="","",VLOOKUP(B313,'Logistic Catalogue'!A:O,15,0))</f>
        <v/>
      </c>
      <c r="P313" s="136" t="str">
        <f>IF(TRIM(B313)="","",VLOOKUP(TRIM(B313),'Logistic Catalogue'!A:P,16,0))</f>
        <v/>
      </c>
      <c r="Q313" s="175" t="str">
        <f>IF(TRIM(B313)="","",VLOOKUP(B313,'Logistic Catalogue'!A:Q,17,0)*C313)</f>
        <v/>
      </c>
      <c r="S313" s="23" t="str">
        <f>IF(TRIM(B313)="","",IF($B$6="HO CHI MINH",VLOOKUP(TRIM(B313),'Logistic Catalogue'!A:D,4,FALSE),IF($B$6="HANOI",VLOOKUP(TRIM(B313),'Logistic Catalogue'!A:F,6,FALSE),"")))</f>
        <v/>
      </c>
      <c r="T313" s="23" t="str">
        <f t="shared" si="22"/>
        <v/>
      </c>
      <c r="U313" s="23">
        <f>IF(D313="Stock",VLOOKUP($L$6,Link!A:D,3,FALSE),VLOOKUP($L$6,Link!A:D,4,FALSE))</f>
        <v>1</v>
      </c>
      <c r="V313" s="65" t="str">
        <f>IF(TRIM(B313)="","",VLOOKUP(TRIM(B313),'Logistic Catalogue'!A:S,19,0))</f>
        <v/>
      </c>
    </row>
  </sheetData>
  <mergeCells count="1">
    <mergeCell ref="B1:J2"/>
  </mergeCells>
  <conditionalFormatting sqref="B18:B113">
    <cfRule type="cellIs" dxfId="39" priority="36" stopIfTrue="1" operator="greaterThan">
      <formula>0</formula>
    </cfRule>
  </conditionalFormatting>
  <conditionalFormatting sqref="K16">
    <cfRule type="containsText" dxfId="38" priority="33" operator="containsText" text="OK">
      <formula>NOT(ISERROR(SEARCH("OK",K16)))</formula>
    </cfRule>
  </conditionalFormatting>
  <conditionalFormatting sqref="K16:K313">
    <cfRule type="containsText" dxfId="37" priority="18" operator="containsText" text="duplicate">
      <formula>NOT(ISERROR(SEARCH("duplicate",K16)))</formula>
    </cfRule>
    <cfRule type="containsText" dxfId="36" priority="29" operator="containsText" text="above LOQ">
      <formula>NOT(ISERROR(SEARCH("above LOQ",K16)))</formula>
    </cfRule>
    <cfRule type="containsText" dxfId="35" priority="30" operator="containsText" text="lot size">
      <formula>NOT(ISERROR(SEARCH("lot size",K16)))</formula>
    </cfRule>
    <cfRule type="containsText" dxfId="34" priority="31" operator="containsText" text="below MOQ">
      <formula>NOT(ISERROR(SEARCH("below MOQ",K16)))</formula>
    </cfRule>
    <cfRule type="containsText" dxfId="33" priority="32" operator="containsText" text="Valided Qty">
      <formula>NOT(ISERROR(SEARCH("Valided Qty",K16)))</formula>
    </cfRule>
  </conditionalFormatting>
  <conditionalFormatting sqref="C16:C313">
    <cfRule type="expression" dxfId="32" priority="25">
      <formula>AND($K16="below MOQ")=TRUE</formula>
    </cfRule>
  </conditionalFormatting>
  <conditionalFormatting sqref="C16:C313">
    <cfRule type="expression" dxfId="31" priority="22">
      <formula>AND($K16="above LOQ")=TRUE</formula>
    </cfRule>
    <cfRule type="expression" dxfId="30" priority="23">
      <formula>AND($K16="lot size")=TRUE</formula>
    </cfRule>
  </conditionalFormatting>
  <conditionalFormatting sqref="B16 B18:B313">
    <cfRule type="expression" dxfId="29" priority="17">
      <formula>AND($K16="duplicate")=TRUE</formula>
    </cfRule>
  </conditionalFormatting>
  <conditionalFormatting sqref="L12:R12 B12:C12 B11">
    <cfRule type="containsText" dxfId="28" priority="13" operator="containsText" text="OK">
      <formula>NOT(ISERROR(SEARCH("OK",B11)))</formula>
    </cfRule>
  </conditionalFormatting>
  <conditionalFormatting sqref="B16 B18:B46">
    <cfRule type="expression" dxfId="27" priority="6">
      <formula>AND($K16="duplicate")=TRUE</formula>
    </cfRule>
  </conditionalFormatting>
  <conditionalFormatting sqref="B13">
    <cfRule type="containsText" dxfId="26" priority="4" operator="containsText" text="OK">
      <formula>NOT(ISERROR(SEARCH("OK",B13)))</formula>
    </cfRule>
  </conditionalFormatting>
  <conditionalFormatting sqref="B20">
    <cfRule type="duplicateValues" dxfId="25" priority="3"/>
  </conditionalFormatting>
  <conditionalFormatting sqref="B17">
    <cfRule type="expression" dxfId="24" priority="2">
      <formula>AND($K17="duplicate")=TRUE</formula>
    </cfRule>
  </conditionalFormatting>
  <conditionalFormatting sqref="B17">
    <cfRule type="expression" dxfId="23" priority="1">
      <formula>AND($K17="duplicate")=TRUE</formula>
    </cfRule>
  </conditionalFormatting>
  <dataValidations disablePrompts="1" xWindow="365" yWindow="521" count="2">
    <dataValidation type="list" allowBlank="1" showInputMessage="1" showErrorMessage="1" sqref="C13" xr:uid="{00000000-0002-0000-0300-000000000000}">
      <formula1>"""HCMC area"", ""Central Vietnam"""</formula1>
    </dataValidation>
    <dataValidation type="list" allowBlank="1" showInputMessage="1" showErrorMessage="1" sqref="L6" xr:uid="{00000000-0002-0000-0300-000001000000}">
      <formula1>Location</formula1>
    </dataValidation>
  </dataValidations>
  <pageMargins left="0.25" right="0.25" top="0.75" bottom="0.75" header="0.3" footer="0.3"/>
  <pageSetup orientation="landscape" r:id="rId1"/>
  <headerFooter alignWithMargins="0"/>
  <ignoredErrors>
    <ignoredError sqref="L17 L115:L313 B6 L9:L11 L18:L114" unlockedFormula="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FF00"/>
  </sheetPr>
  <dimension ref="A1:U18837"/>
  <sheetViews>
    <sheetView zoomScale="70" zoomScaleNormal="70" workbookViewId="0">
      <pane xSplit="1" ySplit="1" topLeftCell="K6745" activePane="bottomRight" state="frozen"/>
      <selection pane="topRight" activeCell="B1" sqref="B1"/>
      <selection pane="bottomLeft" activeCell="A2" sqref="A2"/>
      <selection pane="bottomRight" activeCell="Q6765" sqref="Q6765"/>
    </sheetView>
  </sheetViews>
  <sheetFormatPr defaultRowHeight="12.5"/>
  <cols>
    <col min="1" max="1" width="24.1796875" bestFit="1" customWidth="1"/>
    <col min="2" max="2" width="17.26953125" bestFit="1" customWidth="1"/>
    <col min="3" max="3" width="15.453125" bestFit="1" customWidth="1"/>
    <col min="13" max="13" width="10.54296875" customWidth="1"/>
    <col min="16" max="16" width="32.26953125" bestFit="1" customWidth="1"/>
    <col min="19" max="19" width="9.1796875" style="217"/>
    <col min="20" max="20" width="65.7265625" bestFit="1" customWidth="1"/>
    <col min="21" max="22" width="9.1796875" customWidth="1"/>
  </cols>
  <sheetData>
    <row r="1" spans="1:21" s="205" customFormat="1" ht="52.5">
      <c r="A1" s="21" t="s">
        <v>21</v>
      </c>
      <c r="B1" s="2" t="s">
        <v>994</v>
      </c>
      <c r="C1" s="2" t="s">
        <v>995</v>
      </c>
      <c r="D1" s="2" t="s">
        <v>799</v>
      </c>
      <c r="E1" s="2" t="s">
        <v>1006</v>
      </c>
      <c r="F1" s="2" t="s">
        <v>800</v>
      </c>
      <c r="G1" s="2" t="s">
        <v>1007</v>
      </c>
      <c r="H1" s="2" t="s">
        <v>19</v>
      </c>
      <c r="I1" s="2" t="s">
        <v>599</v>
      </c>
      <c r="J1" s="2" t="s">
        <v>794</v>
      </c>
      <c r="K1" s="2" t="s">
        <v>795</v>
      </c>
      <c r="L1" s="2" t="s">
        <v>1504</v>
      </c>
      <c r="M1" s="2" t="s">
        <v>1504</v>
      </c>
      <c r="N1" s="2" t="s">
        <v>974</v>
      </c>
      <c r="O1" s="2" t="s">
        <v>975</v>
      </c>
      <c r="P1" s="2" t="s">
        <v>976</v>
      </c>
      <c r="Q1" s="3" t="s">
        <v>1005</v>
      </c>
      <c r="R1" s="3" t="s">
        <v>986</v>
      </c>
      <c r="S1" s="218" t="s">
        <v>1054</v>
      </c>
      <c r="T1" s="216" t="s">
        <v>12134</v>
      </c>
    </row>
    <row r="2" spans="1:21">
      <c r="A2" s="117" t="s">
        <v>1969</v>
      </c>
      <c r="B2" t="s">
        <v>14590</v>
      </c>
      <c r="C2" t="s">
        <v>14590</v>
      </c>
      <c r="D2">
        <v>17</v>
      </c>
      <c r="E2">
        <v>11</v>
      </c>
      <c r="F2">
        <v>17</v>
      </c>
      <c r="G2">
        <v>11</v>
      </c>
      <c r="H2">
        <v>1</v>
      </c>
      <c r="I2">
        <v>1</v>
      </c>
      <c r="J2">
        <v>75</v>
      </c>
      <c r="K2" s="194">
        <v>75</v>
      </c>
      <c r="L2" t="s">
        <v>1098</v>
      </c>
      <c r="M2" t="s">
        <v>1098</v>
      </c>
      <c r="N2">
        <v>112.2</v>
      </c>
      <c r="O2" t="s">
        <v>7876</v>
      </c>
      <c r="P2" t="s">
        <v>8122</v>
      </c>
      <c r="Q2">
        <v>0.11219999999999999</v>
      </c>
      <c r="R2" s="117" t="s">
        <v>14591</v>
      </c>
      <c r="S2" s="117" t="s">
        <v>14592</v>
      </c>
      <c r="T2" t="s">
        <v>12139</v>
      </c>
      <c r="U2" t="s">
        <v>10772</v>
      </c>
    </row>
    <row r="3" spans="1:21">
      <c r="A3" s="117" t="s">
        <v>1970</v>
      </c>
      <c r="B3" t="s">
        <v>14590</v>
      </c>
      <c r="C3" t="s">
        <v>14590</v>
      </c>
      <c r="D3">
        <v>17</v>
      </c>
      <c r="E3">
        <v>11</v>
      </c>
      <c r="F3">
        <v>17</v>
      </c>
      <c r="G3">
        <v>11</v>
      </c>
      <c r="H3">
        <v>1</v>
      </c>
      <c r="I3">
        <v>1</v>
      </c>
      <c r="J3">
        <v>35</v>
      </c>
      <c r="K3" s="194">
        <v>35</v>
      </c>
      <c r="L3" t="s">
        <v>1098</v>
      </c>
      <c r="M3" t="s">
        <v>1098</v>
      </c>
      <c r="N3">
        <v>108.2</v>
      </c>
      <c r="O3" t="s">
        <v>7876</v>
      </c>
      <c r="P3" t="s">
        <v>8122</v>
      </c>
      <c r="Q3">
        <v>0.1082</v>
      </c>
      <c r="R3" s="117" t="s">
        <v>14591</v>
      </c>
      <c r="S3" s="117" t="s">
        <v>14592</v>
      </c>
      <c r="T3" t="s">
        <v>12139</v>
      </c>
      <c r="U3" t="s">
        <v>10772</v>
      </c>
    </row>
    <row r="4" spans="1:21">
      <c r="A4" s="117" t="s">
        <v>1971</v>
      </c>
      <c r="B4" t="s">
        <v>14590</v>
      </c>
      <c r="C4" t="s">
        <v>14590</v>
      </c>
      <c r="D4">
        <v>17</v>
      </c>
      <c r="E4">
        <v>11</v>
      </c>
      <c r="F4">
        <v>17</v>
      </c>
      <c r="G4">
        <v>11</v>
      </c>
      <c r="H4">
        <v>1</v>
      </c>
      <c r="I4">
        <v>1</v>
      </c>
      <c r="J4">
        <v>208</v>
      </c>
      <c r="K4" s="194">
        <v>208</v>
      </c>
      <c r="L4" t="s">
        <v>1098</v>
      </c>
      <c r="M4" t="s">
        <v>1098</v>
      </c>
      <c r="N4">
        <v>85</v>
      </c>
      <c r="O4" t="s">
        <v>7876</v>
      </c>
      <c r="P4" t="s">
        <v>8122</v>
      </c>
      <c r="Q4">
        <v>8.5000000000000006E-2</v>
      </c>
      <c r="R4" s="117" t="s">
        <v>14591</v>
      </c>
      <c r="S4" s="117" t="s">
        <v>14592</v>
      </c>
      <c r="T4" t="s">
        <v>12139</v>
      </c>
      <c r="U4" t="s">
        <v>10772</v>
      </c>
    </row>
    <row r="5" spans="1:21">
      <c r="A5" s="117" t="s">
        <v>1972</v>
      </c>
      <c r="B5" t="s">
        <v>14590</v>
      </c>
      <c r="C5" t="s">
        <v>14590</v>
      </c>
      <c r="D5">
        <v>17</v>
      </c>
      <c r="E5">
        <v>11</v>
      </c>
      <c r="F5">
        <v>17</v>
      </c>
      <c r="G5">
        <v>11</v>
      </c>
      <c r="H5">
        <v>1</v>
      </c>
      <c r="I5">
        <v>1</v>
      </c>
      <c r="J5">
        <v>16</v>
      </c>
      <c r="K5" s="194">
        <v>16</v>
      </c>
      <c r="L5" t="s">
        <v>1098</v>
      </c>
      <c r="M5" t="s">
        <v>1098</v>
      </c>
      <c r="N5">
        <v>116.4</v>
      </c>
      <c r="O5" t="s">
        <v>7876</v>
      </c>
      <c r="P5" t="s">
        <v>8122</v>
      </c>
      <c r="Q5">
        <v>0.1164</v>
      </c>
      <c r="R5" s="117" t="s">
        <v>14591</v>
      </c>
      <c r="S5" s="117" t="s">
        <v>14592</v>
      </c>
      <c r="T5" t="s">
        <v>12139</v>
      </c>
      <c r="U5" t="s">
        <v>10772</v>
      </c>
    </row>
    <row r="6" spans="1:21">
      <c r="A6" s="117" t="s">
        <v>1973</v>
      </c>
      <c r="B6" t="s">
        <v>14590</v>
      </c>
      <c r="C6" t="s">
        <v>14590</v>
      </c>
      <c r="D6">
        <v>17</v>
      </c>
      <c r="E6">
        <v>11</v>
      </c>
      <c r="F6">
        <v>17</v>
      </c>
      <c r="G6">
        <v>11</v>
      </c>
      <c r="H6">
        <v>1</v>
      </c>
      <c r="I6">
        <v>1</v>
      </c>
      <c r="J6">
        <v>172</v>
      </c>
      <c r="K6" s="194">
        <v>172</v>
      </c>
      <c r="L6" t="s">
        <v>1076</v>
      </c>
      <c r="M6" t="s">
        <v>1076</v>
      </c>
      <c r="N6">
        <v>245</v>
      </c>
      <c r="O6" t="s">
        <v>7876</v>
      </c>
      <c r="P6" t="s">
        <v>8113</v>
      </c>
      <c r="Q6">
        <v>0.245</v>
      </c>
      <c r="R6" s="117" t="s">
        <v>14591</v>
      </c>
      <c r="S6" s="117" t="s">
        <v>14592</v>
      </c>
      <c r="T6" t="s">
        <v>12139</v>
      </c>
      <c r="U6" t="s">
        <v>10772</v>
      </c>
    </row>
    <row r="7" spans="1:21">
      <c r="A7" s="117" t="s">
        <v>1974</v>
      </c>
      <c r="B7" t="s">
        <v>14590</v>
      </c>
      <c r="C7" t="s">
        <v>14590</v>
      </c>
      <c r="D7">
        <v>38</v>
      </c>
      <c r="E7">
        <v>32</v>
      </c>
      <c r="F7">
        <v>38</v>
      </c>
      <c r="G7">
        <v>32</v>
      </c>
      <c r="H7">
        <v>1</v>
      </c>
      <c r="I7">
        <v>1</v>
      </c>
      <c r="J7">
        <v>416</v>
      </c>
      <c r="K7" s="194">
        <v>416</v>
      </c>
      <c r="L7" t="s">
        <v>1097</v>
      </c>
      <c r="M7" t="s">
        <v>1097</v>
      </c>
      <c r="N7">
        <v>208</v>
      </c>
      <c r="O7" t="s">
        <v>7876</v>
      </c>
      <c r="P7" t="s">
        <v>8123</v>
      </c>
      <c r="Q7">
        <v>0.20799999999999999</v>
      </c>
      <c r="R7" s="117" t="s">
        <v>14591</v>
      </c>
      <c r="S7" s="117" t="s">
        <v>14589</v>
      </c>
      <c r="T7" t="s">
        <v>12136</v>
      </c>
      <c r="U7" t="s">
        <v>10772</v>
      </c>
    </row>
    <row r="8" spans="1:21">
      <c r="A8" s="117" t="s">
        <v>1975</v>
      </c>
      <c r="B8" t="s">
        <v>14590</v>
      </c>
      <c r="C8" t="s">
        <v>14590</v>
      </c>
      <c r="D8">
        <v>17</v>
      </c>
      <c r="E8">
        <v>11</v>
      </c>
      <c r="F8">
        <v>17</v>
      </c>
      <c r="G8">
        <v>11</v>
      </c>
      <c r="H8">
        <v>1</v>
      </c>
      <c r="I8">
        <v>1</v>
      </c>
      <c r="J8">
        <v>37</v>
      </c>
      <c r="K8" s="194">
        <v>37</v>
      </c>
      <c r="L8" t="s">
        <v>1097</v>
      </c>
      <c r="M8" t="s">
        <v>1097</v>
      </c>
      <c r="N8">
        <v>222</v>
      </c>
      <c r="O8" t="s">
        <v>7876</v>
      </c>
      <c r="P8" t="s">
        <v>8124</v>
      </c>
      <c r="Q8">
        <v>0.222</v>
      </c>
      <c r="R8" s="117" t="s">
        <v>14591</v>
      </c>
      <c r="S8" s="117" t="s">
        <v>14592</v>
      </c>
      <c r="T8" t="s">
        <v>12139</v>
      </c>
      <c r="U8" t="s">
        <v>10772</v>
      </c>
    </row>
    <row r="9" spans="1:21">
      <c r="A9" s="117" t="s">
        <v>1976</v>
      </c>
      <c r="B9" t="s">
        <v>14590</v>
      </c>
      <c r="C9" t="s">
        <v>14590</v>
      </c>
      <c r="D9">
        <v>17</v>
      </c>
      <c r="E9">
        <v>11</v>
      </c>
      <c r="F9">
        <v>17</v>
      </c>
      <c r="G9">
        <v>11</v>
      </c>
      <c r="H9">
        <v>1</v>
      </c>
      <c r="I9">
        <v>1</v>
      </c>
      <c r="J9">
        <v>31</v>
      </c>
      <c r="K9" s="194">
        <v>31</v>
      </c>
      <c r="L9" t="s">
        <v>1097</v>
      </c>
      <c r="M9" t="s">
        <v>1097</v>
      </c>
      <c r="N9">
        <v>222</v>
      </c>
      <c r="O9" t="s">
        <v>7876</v>
      </c>
      <c r="P9" t="s">
        <v>8124</v>
      </c>
      <c r="Q9">
        <v>0.222</v>
      </c>
      <c r="R9" s="117" t="s">
        <v>14591</v>
      </c>
      <c r="S9" s="117" t="s">
        <v>14592</v>
      </c>
      <c r="T9" t="s">
        <v>12139</v>
      </c>
      <c r="U9" t="s">
        <v>10773</v>
      </c>
    </row>
    <row r="10" spans="1:21">
      <c r="A10" s="117" t="s">
        <v>1977</v>
      </c>
      <c r="B10" t="s">
        <v>14590</v>
      </c>
      <c r="C10" t="s">
        <v>14590</v>
      </c>
      <c r="D10">
        <v>17</v>
      </c>
      <c r="E10">
        <v>11</v>
      </c>
      <c r="F10">
        <v>17</v>
      </c>
      <c r="G10">
        <v>11</v>
      </c>
      <c r="H10">
        <v>1</v>
      </c>
      <c r="I10">
        <v>1</v>
      </c>
      <c r="J10">
        <v>5</v>
      </c>
      <c r="K10" s="194">
        <v>5</v>
      </c>
      <c r="L10" t="s">
        <v>1097</v>
      </c>
      <c r="M10" t="s">
        <v>1097</v>
      </c>
      <c r="N10">
        <v>222</v>
      </c>
      <c r="O10" t="s">
        <v>7876</v>
      </c>
      <c r="P10" t="s">
        <v>8125</v>
      </c>
      <c r="Q10">
        <v>0.222</v>
      </c>
      <c r="R10" s="117" t="s">
        <v>14591</v>
      </c>
      <c r="S10" s="117" t="s">
        <v>14592</v>
      </c>
      <c r="T10" t="s">
        <v>12139</v>
      </c>
      <c r="U10" t="s">
        <v>10772</v>
      </c>
    </row>
    <row r="11" spans="1:21">
      <c r="A11" s="117" t="s">
        <v>1978</v>
      </c>
      <c r="B11" t="s">
        <v>14590</v>
      </c>
      <c r="C11" t="s">
        <v>14590</v>
      </c>
      <c r="D11">
        <v>17</v>
      </c>
      <c r="E11">
        <v>11</v>
      </c>
      <c r="F11">
        <v>17</v>
      </c>
      <c r="G11">
        <v>11</v>
      </c>
      <c r="H11">
        <v>1</v>
      </c>
      <c r="I11">
        <v>1</v>
      </c>
      <c r="J11">
        <v>5</v>
      </c>
      <c r="K11" s="194">
        <v>5</v>
      </c>
      <c r="L11" t="s">
        <v>1097</v>
      </c>
      <c r="M11" t="s">
        <v>1097</v>
      </c>
      <c r="N11">
        <v>222</v>
      </c>
      <c r="O11" t="s">
        <v>7876</v>
      </c>
      <c r="P11" t="s">
        <v>8124</v>
      </c>
      <c r="Q11">
        <v>0.222</v>
      </c>
      <c r="R11" s="117" t="s">
        <v>14591</v>
      </c>
      <c r="S11" s="117" t="s">
        <v>14592</v>
      </c>
      <c r="T11" t="s">
        <v>12139</v>
      </c>
      <c r="U11" t="s">
        <v>10772</v>
      </c>
    </row>
    <row r="12" spans="1:21">
      <c r="A12" s="117" t="s">
        <v>1979</v>
      </c>
      <c r="B12" t="s">
        <v>14590</v>
      </c>
      <c r="C12" t="s">
        <v>14590</v>
      </c>
      <c r="D12">
        <v>17</v>
      </c>
      <c r="E12">
        <v>11</v>
      </c>
      <c r="F12">
        <v>17</v>
      </c>
      <c r="G12">
        <v>11</v>
      </c>
      <c r="H12">
        <v>1</v>
      </c>
      <c r="I12">
        <v>1</v>
      </c>
      <c r="J12">
        <v>5</v>
      </c>
      <c r="K12" s="194">
        <v>5</v>
      </c>
      <c r="L12" t="s">
        <v>1076</v>
      </c>
      <c r="M12" t="s">
        <v>1076</v>
      </c>
      <c r="N12">
        <v>163</v>
      </c>
      <c r="O12" t="s">
        <v>7876</v>
      </c>
      <c r="P12" t="s">
        <v>8126</v>
      </c>
      <c r="Q12">
        <v>0.16300000000000001</v>
      </c>
      <c r="R12" s="117" t="s">
        <v>14591</v>
      </c>
      <c r="S12" s="117" t="s">
        <v>14592</v>
      </c>
      <c r="T12" t="s">
        <v>12139</v>
      </c>
      <c r="U12" t="s">
        <v>10772</v>
      </c>
    </row>
    <row r="13" spans="1:21">
      <c r="A13" s="117" t="s">
        <v>1980</v>
      </c>
      <c r="B13" t="s">
        <v>14590</v>
      </c>
      <c r="C13" t="s">
        <v>14590</v>
      </c>
      <c r="D13">
        <v>17</v>
      </c>
      <c r="E13">
        <v>11</v>
      </c>
      <c r="F13">
        <v>17</v>
      </c>
      <c r="G13">
        <v>11</v>
      </c>
      <c r="H13">
        <v>1</v>
      </c>
      <c r="I13">
        <v>1</v>
      </c>
      <c r="J13">
        <v>35</v>
      </c>
      <c r="K13" s="194">
        <v>35</v>
      </c>
      <c r="L13" t="s">
        <v>1090</v>
      </c>
      <c r="M13" t="s">
        <v>1090</v>
      </c>
      <c r="N13">
        <v>181</v>
      </c>
      <c r="O13" t="s">
        <v>7876</v>
      </c>
      <c r="P13" t="s">
        <v>8127</v>
      </c>
      <c r="Q13">
        <v>0.18099999999999999</v>
      </c>
      <c r="R13" s="117" t="s">
        <v>14591</v>
      </c>
      <c r="S13" s="117" t="s">
        <v>14592</v>
      </c>
      <c r="T13" t="s">
        <v>12139</v>
      </c>
      <c r="U13" t="s">
        <v>10772</v>
      </c>
    </row>
    <row r="14" spans="1:21">
      <c r="A14" s="117" t="s">
        <v>1981</v>
      </c>
      <c r="B14" t="s">
        <v>14590</v>
      </c>
      <c r="C14" t="s">
        <v>14590</v>
      </c>
      <c r="D14">
        <v>17</v>
      </c>
      <c r="E14">
        <v>11</v>
      </c>
      <c r="F14">
        <v>17</v>
      </c>
      <c r="G14">
        <v>11</v>
      </c>
      <c r="H14">
        <v>1</v>
      </c>
      <c r="I14">
        <v>1</v>
      </c>
      <c r="J14">
        <v>30</v>
      </c>
      <c r="K14" s="194">
        <v>30</v>
      </c>
      <c r="L14" t="s">
        <v>1090</v>
      </c>
      <c r="M14" t="s">
        <v>1090</v>
      </c>
      <c r="N14">
        <v>181</v>
      </c>
      <c r="O14" t="s">
        <v>7876</v>
      </c>
      <c r="P14" t="s">
        <v>8127</v>
      </c>
      <c r="Q14">
        <v>0.18099999999999999</v>
      </c>
      <c r="R14" s="117" t="s">
        <v>14591</v>
      </c>
      <c r="S14" s="117" t="s">
        <v>14592</v>
      </c>
      <c r="T14" t="s">
        <v>12139</v>
      </c>
      <c r="U14" t="s">
        <v>10772</v>
      </c>
    </row>
    <row r="15" spans="1:21">
      <c r="A15" s="117" t="s">
        <v>11146</v>
      </c>
      <c r="B15" t="s">
        <v>14590</v>
      </c>
      <c r="C15" t="s">
        <v>14590</v>
      </c>
      <c r="D15">
        <v>38</v>
      </c>
      <c r="E15">
        <v>32</v>
      </c>
      <c r="F15">
        <v>38</v>
      </c>
      <c r="G15">
        <v>32</v>
      </c>
      <c r="H15">
        <v>1</v>
      </c>
      <c r="I15">
        <v>1</v>
      </c>
      <c r="J15">
        <v>999999</v>
      </c>
      <c r="K15" s="194">
        <v>999999</v>
      </c>
      <c r="L15" t="s">
        <v>1098</v>
      </c>
      <c r="M15" t="s">
        <v>1098</v>
      </c>
      <c r="N15">
        <v>210.4</v>
      </c>
      <c r="O15" t="s">
        <v>7876</v>
      </c>
      <c r="P15" t="s">
        <v>8129</v>
      </c>
      <c r="Q15">
        <v>0.2104</v>
      </c>
      <c r="R15" s="117" t="s">
        <v>14594</v>
      </c>
      <c r="S15" s="117" t="s">
        <v>14589</v>
      </c>
      <c r="T15" t="s">
        <v>12136</v>
      </c>
      <c r="U15" t="s">
        <v>10772</v>
      </c>
    </row>
    <row r="16" spans="1:21">
      <c r="A16" s="117" t="s">
        <v>21548</v>
      </c>
      <c r="B16" t="s">
        <v>14590</v>
      </c>
      <c r="C16" t="s">
        <v>14590</v>
      </c>
      <c r="D16">
        <v>17</v>
      </c>
      <c r="E16">
        <v>11</v>
      </c>
      <c r="F16">
        <v>17</v>
      </c>
      <c r="G16">
        <v>11</v>
      </c>
      <c r="H16">
        <v>1</v>
      </c>
      <c r="I16">
        <v>1</v>
      </c>
      <c r="J16">
        <v>120</v>
      </c>
      <c r="K16" s="194">
        <v>120</v>
      </c>
      <c r="L16" t="s">
        <v>1098</v>
      </c>
      <c r="M16" t="s">
        <v>1098</v>
      </c>
      <c r="N16">
        <v>173</v>
      </c>
      <c r="O16" t="s">
        <v>7876</v>
      </c>
      <c r="P16" t="s">
        <v>8129</v>
      </c>
      <c r="Q16">
        <v>0.17299999999999999</v>
      </c>
      <c r="R16" s="117" t="s">
        <v>14591</v>
      </c>
      <c r="S16" s="117" t="s">
        <v>14592</v>
      </c>
      <c r="T16" t="s">
        <v>12139</v>
      </c>
      <c r="U16" t="s">
        <v>10772</v>
      </c>
    </row>
    <row r="17" spans="1:21">
      <c r="A17" s="117" t="s">
        <v>21549</v>
      </c>
      <c r="B17" t="s">
        <v>14590</v>
      </c>
      <c r="C17" t="s">
        <v>14590</v>
      </c>
      <c r="D17">
        <v>17</v>
      </c>
      <c r="E17">
        <v>11</v>
      </c>
      <c r="F17">
        <v>17</v>
      </c>
      <c r="G17">
        <v>11</v>
      </c>
      <c r="H17">
        <v>1</v>
      </c>
      <c r="I17">
        <v>1</v>
      </c>
      <c r="J17">
        <v>175</v>
      </c>
      <c r="K17" s="194">
        <v>175</v>
      </c>
      <c r="L17" t="s">
        <v>1098</v>
      </c>
      <c r="M17" t="s">
        <v>1098</v>
      </c>
      <c r="N17">
        <v>211</v>
      </c>
      <c r="O17" t="s">
        <v>7876</v>
      </c>
      <c r="P17" t="s">
        <v>8129</v>
      </c>
      <c r="Q17">
        <v>0.21099999999999999</v>
      </c>
      <c r="R17" s="117" t="s">
        <v>14591</v>
      </c>
      <c r="S17" s="117" t="s">
        <v>14592</v>
      </c>
      <c r="T17" t="s">
        <v>12139</v>
      </c>
      <c r="U17" t="s">
        <v>10772</v>
      </c>
    </row>
    <row r="18" spans="1:21">
      <c r="A18" s="117" t="s">
        <v>11147</v>
      </c>
      <c r="B18" t="s">
        <v>14590</v>
      </c>
      <c r="C18" t="s">
        <v>14590</v>
      </c>
      <c r="D18">
        <v>25</v>
      </c>
      <c r="E18">
        <v>19</v>
      </c>
      <c r="F18">
        <v>25</v>
      </c>
      <c r="G18">
        <v>19</v>
      </c>
      <c r="H18">
        <v>1</v>
      </c>
      <c r="I18">
        <v>1</v>
      </c>
      <c r="J18">
        <v>2</v>
      </c>
      <c r="K18" s="194">
        <v>2</v>
      </c>
      <c r="L18" t="s">
        <v>1098</v>
      </c>
      <c r="M18" t="s">
        <v>1098</v>
      </c>
      <c r="N18">
        <v>174</v>
      </c>
      <c r="O18" t="s">
        <v>7876</v>
      </c>
      <c r="P18" t="s">
        <v>8129</v>
      </c>
      <c r="Q18">
        <v>0.17399999999999999</v>
      </c>
      <c r="R18" s="117" t="s">
        <v>14594</v>
      </c>
      <c r="S18" s="117" t="s">
        <v>14589</v>
      </c>
      <c r="T18" t="s">
        <v>12136</v>
      </c>
      <c r="U18" t="s">
        <v>10772</v>
      </c>
    </row>
    <row r="19" spans="1:21">
      <c r="A19" s="117" t="s">
        <v>11148</v>
      </c>
      <c r="B19" t="s">
        <v>14590</v>
      </c>
      <c r="C19" t="s">
        <v>14590</v>
      </c>
      <c r="D19">
        <v>38</v>
      </c>
      <c r="E19">
        <v>32</v>
      </c>
      <c r="F19">
        <v>38</v>
      </c>
      <c r="G19">
        <v>32</v>
      </c>
      <c r="H19">
        <v>1</v>
      </c>
      <c r="I19">
        <v>1</v>
      </c>
      <c r="J19">
        <v>54</v>
      </c>
      <c r="K19" s="194">
        <v>54</v>
      </c>
      <c r="L19" t="s">
        <v>1098</v>
      </c>
      <c r="M19" t="s">
        <v>1098</v>
      </c>
      <c r="N19">
        <v>123.2</v>
      </c>
      <c r="O19" t="s">
        <v>7876</v>
      </c>
      <c r="P19" t="s">
        <v>8122</v>
      </c>
      <c r="Q19">
        <v>0.1232</v>
      </c>
      <c r="R19" s="117" t="s">
        <v>14594</v>
      </c>
      <c r="S19" s="117" t="s">
        <v>14589</v>
      </c>
      <c r="T19" t="s">
        <v>12136</v>
      </c>
      <c r="U19" t="s">
        <v>10772</v>
      </c>
    </row>
    <row r="20" spans="1:21">
      <c r="A20" s="117" t="s">
        <v>1982</v>
      </c>
      <c r="B20" t="s">
        <v>14590</v>
      </c>
      <c r="C20" t="s">
        <v>14590</v>
      </c>
      <c r="D20">
        <v>28</v>
      </c>
      <c r="E20">
        <v>22</v>
      </c>
      <c r="F20">
        <v>28</v>
      </c>
      <c r="G20">
        <v>22</v>
      </c>
      <c r="H20">
        <v>1</v>
      </c>
      <c r="I20">
        <v>1</v>
      </c>
      <c r="J20">
        <v>5</v>
      </c>
      <c r="K20" s="194">
        <v>5</v>
      </c>
      <c r="L20" t="s">
        <v>1079</v>
      </c>
      <c r="M20" t="s">
        <v>1079</v>
      </c>
      <c r="N20">
        <v>431</v>
      </c>
      <c r="O20" t="s">
        <v>7876</v>
      </c>
      <c r="P20" t="s">
        <v>8130</v>
      </c>
      <c r="Q20">
        <v>0.43099999999999999</v>
      </c>
      <c r="R20" s="117" t="s">
        <v>14591</v>
      </c>
      <c r="S20" s="117" t="s">
        <v>14592</v>
      </c>
      <c r="T20" t="s">
        <v>12139</v>
      </c>
      <c r="U20" t="s">
        <v>10772</v>
      </c>
    </row>
    <row r="21" spans="1:21">
      <c r="A21" s="117" t="s">
        <v>1983</v>
      </c>
      <c r="B21" t="s">
        <v>14590</v>
      </c>
      <c r="C21" t="s">
        <v>14590</v>
      </c>
      <c r="D21">
        <v>83</v>
      </c>
      <c r="E21">
        <v>77</v>
      </c>
      <c r="F21">
        <v>83</v>
      </c>
      <c r="G21">
        <v>77</v>
      </c>
      <c r="H21">
        <v>1</v>
      </c>
      <c r="I21">
        <v>1</v>
      </c>
      <c r="J21">
        <v>999999</v>
      </c>
      <c r="K21" s="194">
        <v>999999</v>
      </c>
      <c r="L21" t="s">
        <v>1092</v>
      </c>
      <c r="M21" t="s">
        <v>1092</v>
      </c>
      <c r="N21">
        <v>10</v>
      </c>
      <c r="O21" t="s">
        <v>7876</v>
      </c>
      <c r="P21" t="s">
        <v>8131</v>
      </c>
      <c r="Q21">
        <v>0.01</v>
      </c>
      <c r="R21" s="117" t="s">
        <v>14595</v>
      </c>
      <c r="S21" s="117" t="s">
        <v>14596</v>
      </c>
      <c r="T21" t="s">
        <v>17448</v>
      </c>
      <c r="U21" t="s">
        <v>10772</v>
      </c>
    </row>
    <row r="22" spans="1:21">
      <c r="A22" s="117" t="s">
        <v>1984</v>
      </c>
      <c r="B22" t="s">
        <v>14590</v>
      </c>
      <c r="C22" t="s">
        <v>14590</v>
      </c>
      <c r="D22">
        <v>83</v>
      </c>
      <c r="E22">
        <v>77</v>
      </c>
      <c r="F22">
        <v>83</v>
      </c>
      <c r="G22">
        <v>77</v>
      </c>
      <c r="H22">
        <v>1</v>
      </c>
      <c r="I22">
        <v>1</v>
      </c>
      <c r="J22">
        <v>999999</v>
      </c>
      <c r="K22" s="194">
        <v>999999</v>
      </c>
      <c r="L22" t="s">
        <v>1092</v>
      </c>
      <c r="M22" t="s">
        <v>1092</v>
      </c>
      <c r="N22">
        <v>115000</v>
      </c>
      <c r="O22" t="s">
        <v>7876</v>
      </c>
      <c r="P22" t="s">
        <v>8132</v>
      </c>
      <c r="Q22">
        <v>115</v>
      </c>
      <c r="R22" s="117" t="s">
        <v>14595</v>
      </c>
      <c r="S22" s="117" t="s">
        <v>14596</v>
      </c>
      <c r="T22" t="s">
        <v>17448</v>
      </c>
      <c r="U22" t="s">
        <v>10772</v>
      </c>
    </row>
    <row r="23" spans="1:21">
      <c r="A23" s="117" t="s">
        <v>1985</v>
      </c>
      <c r="B23" t="s">
        <v>14590</v>
      </c>
      <c r="C23" t="s">
        <v>14590</v>
      </c>
      <c r="D23">
        <v>83</v>
      </c>
      <c r="E23">
        <v>77</v>
      </c>
      <c r="F23">
        <v>83</v>
      </c>
      <c r="G23">
        <v>77</v>
      </c>
      <c r="H23">
        <v>1</v>
      </c>
      <c r="I23">
        <v>1</v>
      </c>
      <c r="J23">
        <v>999999</v>
      </c>
      <c r="K23" s="194">
        <v>999999</v>
      </c>
      <c r="L23" t="s">
        <v>1092</v>
      </c>
      <c r="M23" t="s">
        <v>1092</v>
      </c>
      <c r="N23">
        <v>10</v>
      </c>
      <c r="O23" t="s">
        <v>7876</v>
      </c>
      <c r="P23" t="s">
        <v>14597</v>
      </c>
      <c r="Q23">
        <v>0.01</v>
      </c>
      <c r="R23" s="117" t="s">
        <v>14595</v>
      </c>
      <c r="S23" s="117" t="s">
        <v>14596</v>
      </c>
      <c r="T23" t="s">
        <v>17448</v>
      </c>
      <c r="U23" t="s">
        <v>10772</v>
      </c>
    </row>
    <row r="24" spans="1:21">
      <c r="A24" s="117" t="s">
        <v>12439</v>
      </c>
      <c r="B24" t="s">
        <v>14590</v>
      </c>
      <c r="C24" t="s">
        <v>14593</v>
      </c>
      <c r="D24">
        <v>83</v>
      </c>
      <c r="E24">
        <v>77</v>
      </c>
      <c r="F24" t="e">
        <v>#N/A</v>
      </c>
      <c r="G24" t="e">
        <v>#N/A</v>
      </c>
      <c r="H24">
        <v>1</v>
      </c>
      <c r="I24">
        <v>1</v>
      </c>
      <c r="J24">
        <v>999999</v>
      </c>
      <c r="K24" s="194" t="e">
        <v>#N/A</v>
      </c>
      <c r="L24" t="s">
        <v>1092</v>
      </c>
      <c r="M24" t="s">
        <v>1092</v>
      </c>
      <c r="N24">
        <v>900</v>
      </c>
      <c r="O24" t="s">
        <v>7876</v>
      </c>
      <c r="P24" t="s">
        <v>14598</v>
      </c>
      <c r="Q24">
        <v>0.9</v>
      </c>
      <c r="R24" s="117" t="s">
        <v>14599</v>
      </c>
      <c r="S24" s="117" t="s">
        <v>14596</v>
      </c>
      <c r="T24" t="s">
        <v>17448</v>
      </c>
      <c r="U24" t="s">
        <v>10772</v>
      </c>
    </row>
    <row r="25" spans="1:21">
      <c r="A25" s="117" t="s">
        <v>12440</v>
      </c>
      <c r="B25" t="s">
        <v>14590</v>
      </c>
      <c r="C25" t="s">
        <v>14593</v>
      </c>
      <c r="D25">
        <v>83</v>
      </c>
      <c r="E25">
        <v>77</v>
      </c>
      <c r="F25" t="e">
        <v>#N/A</v>
      </c>
      <c r="G25" t="e">
        <v>#N/A</v>
      </c>
      <c r="H25">
        <v>1</v>
      </c>
      <c r="I25">
        <v>1</v>
      </c>
      <c r="J25">
        <v>999999</v>
      </c>
      <c r="K25" s="194" t="e">
        <v>#N/A</v>
      </c>
      <c r="L25" t="s">
        <v>1092</v>
      </c>
      <c r="M25" t="s">
        <v>1092</v>
      </c>
      <c r="N25">
        <v>900</v>
      </c>
      <c r="O25" t="s">
        <v>7876</v>
      </c>
      <c r="P25" t="s">
        <v>14600</v>
      </c>
      <c r="Q25">
        <v>0.9</v>
      </c>
      <c r="R25" s="117" t="s">
        <v>14599</v>
      </c>
      <c r="S25" s="117" t="s">
        <v>14596</v>
      </c>
      <c r="T25" t="s">
        <v>17448</v>
      </c>
      <c r="U25" t="s">
        <v>10772</v>
      </c>
    </row>
    <row r="26" spans="1:21">
      <c r="A26" s="117" t="s">
        <v>12441</v>
      </c>
      <c r="B26" t="s">
        <v>14590</v>
      </c>
      <c r="C26" t="s">
        <v>14593</v>
      </c>
      <c r="D26">
        <v>89</v>
      </c>
      <c r="E26">
        <v>83</v>
      </c>
      <c r="F26" t="e">
        <v>#N/A</v>
      </c>
      <c r="G26" t="e">
        <v>#N/A</v>
      </c>
      <c r="H26">
        <v>1</v>
      </c>
      <c r="I26">
        <v>1</v>
      </c>
      <c r="J26">
        <v>10</v>
      </c>
      <c r="K26" s="194" t="e">
        <v>#N/A</v>
      </c>
      <c r="L26" t="s">
        <v>1079</v>
      </c>
      <c r="M26" t="s">
        <v>1079</v>
      </c>
      <c r="N26">
        <v>700</v>
      </c>
      <c r="O26" t="s">
        <v>7876</v>
      </c>
      <c r="P26" t="s">
        <v>14598</v>
      </c>
      <c r="Q26">
        <v>0.7</v>
      </c>
      <c r="R26" s="117" t="s">
        <v>14599</v>
      </c>
      <c r="S26" s="117" t="s">
        <v>14596</v>
      </c>
      <c r="T26" t="s">
        <v>17448</v>
      </c>
      <c r="U26" t="s">
        <v>10772</v>
      </c>
    </row>
    <row r="27" spans="1:21">
      <c r="A27" s="117" t="s">
        <v>12442</v>
      </c>
      <c r="B27" t="s">
        <v>14590</v>
      </c>
      <c r="C27" t="s">
        <v>14593</v>
      </c>
      <c r="D27">
        <v>117</v>
      </c>
      <c r="E27">
        <v>111</v>
      </c>
      <c r="F27" t="e">
        <v>#N/A</v>
      </c>
      <c r="G27" t="e">
        <v>#N/A</v>
      </c>
      <c r="H27">
        <v>10</v>
      </c>
      <c r="I27">
        <v>10</v>
      </c>
      <c r="J27">
        <v>10</v>
      </c>
      <c r="K27" s="194" t="e">
        <v>#N/A</v>
      </c>
      <c r="L27" t="s">
        <v>1092</v>
      </c>
      <c r="M27" t="s">
        <v>1092</v>
      </c>
      <c r="N27">
        <v>1547</v>
      </c>
      <c r="O27" t="s">
        <v>7876</v>
      </c>
      <c r="P27" t="s">
        <v>14601</v>
      </c>
      <c r="Q27">
        <v>1.5469999999999999</v>
      </c>
      <c r="R27" s="117" t="s">
        <v>14599</v>
      </c>
      <c r="S27" s="117" t="s">
        <v>14596</v>
      </c>
      <c r="T27" t="s">
        <v>17448</v>
      </c>
      <c r="U27" t="s">
        <v>10772</v>
      </c>
    </row>
    <row r="28" spans="1:21">
      <c r="A28" s="117" t="s">
        <v>11816</v>
      </c>
      <c r="B28" t="s">
        <v>14590</v>
      </c>
      <c r="C28" t="s">
        <v>14590</v>
      </c>
      <c r="D28">
        <v>82</v>
      </c>
      <c r="E28">
        <v>76</v>
      </c>
      <c r="F28">
        <v>82</v>
      </c>
      <c r="G28">
        <v>76</v>
      </c>
      <c r="H28">
        <v>1</v>
      </c>
      <c r="I28">
        <v>1</v>
      </c>
      <c r="J28">
        <v>100</v>
      </c>
      <c r="K28" s="194">
        <v>100</v>
      </c>
      <c r="L28" t="s">
        <v>1079</v>
      </c>
      <c r="M28" t="s">
        <v>1079</v>
      </c>
      <c r="N28">
        <v>54</v>
      </c>
      <c r="O28" t="s">
        <v>7876</v>
      </c>
      <c r="P28" t="s">
        <v>8148</v>
      </c>
      <c r="Q28">
        <v>5.3999999999999999E-2</v>
      </c>
      <c r="R28" s="117" t="s">
        <v>14595</v>
      </c>
      <c r="S28" s="117" t="s">
        <v>14596</v>
      </c>
      <c r="T28" t="s">
        <v>17448</v>
      </c>
      <c r="U28" t="s">
        <v>10772</v>
      </c>
    </row>
    <row r="29" spans="1:21">
      <c r="A29" s="117" t="s">
        <v>14602</v>
      </c>
      <c r="B29" t="s">
        <v>14590</v>
      </c>
      <c r="C29" t="s">
        <v>14590</v>
      </c>
      <c r="D29">
        <v>82</v>
      </c>
      <c r="E29">
        <v>76</v>
      </c>
      <c r="F29">
        <v>82</v>
      </c>
      <c r="G29">
        <v>76</v>
      </c>
      <c r="H29">
        <v>1</v>
      </c>
      <c r="I29">
        <v>1</v>
      </c>
      <c r="J29">
        <v>160</v>
      </c>
      <c r="K29" s="194">
        <v>160</v>
      </c>
      <c r="L29" t="s">
        <v>1079</v>
      </c>
      <c r="M29" t="s">
        <v>1079</v>
      </c>
      <c r="N29">
        <v>140</v>
      </c>
      <c r="O29" t="s">
        <v>7876</v>
      </c>
      <c r="P29" t="s">
        <v>14603</v>
      </c>
      <c r="Q29">
        <v>0.14000000000000001</v>
      </c>
      <c r="R29" s="117" t="s">
        <v>14595</v>
      </c>
      <c r="S29" s="117" t="s">
        <v>14596</v>
      </c>
      <c r="T29" t="s">
        <v>17448</v>
      </c>
      <c r="U29" t="s">
        <v>10772</v>
      </c>
    </row>
    <row r="30" spans="1:21">
      <c r="A30" s="117" t="s">
        <v>12443</v>
      </c>
      <c r="B30" t="s">
        <v>14590</v>
      </c>
      <c r="C30" t="s">
        <v>14593</v>
      </c>
      <c r="D30">
        <v>82</v>
      </c>
      <c r="E30">
        <v>76</v>
      </c>
      <c r="F30" t="e">
        <v>#N/A</v>
      </c>
      <c r="G30" t="e">
        <v>#N/A</v>
      </c>
      <c r="H30">
        <v>1</v>
      </c>
      <c r="I30">
        <v>1</v>
      </c>
      <c r="J30">
        <v>12</v>
      </c>
      <c r="K30" s="194" t="e">
        <v>#N/A</v>
      </c>
      <c r="L30" t="s">
        <v>1079</v>
      </c>
      <c r="M30" t="s">
        <v>1079</v>
      </c>
      <c r="N30">
        <v>756</v>
      </c>
      <c r="O30" t="s">
        <v>7876</v>
      </c>
      <c r="P30" t="s">
        <v>13822</v>
      </c>
      <c r="Q30">
        <v>0.75600000000000001</v>
      </c>
      <c r="R30" s="117" t="s">
        <v>14599</v>
      </c>
      <c r="S30" s="117" t="s">
        <v>14596</v>
      </c>
      <c r="T30" t="s">
        <v>17448</v>
      </c>
      <c r="U30" t="s">
        <v>10772</v>
      </c>
    </row>
    <row r="31" spans="1:21">
      <c r="A31" s="117" t="s">
        <v>12444</v>
      </c>
      <c r="B31" t="s">
        <v>14590</v>
      </c>
      <c r="C31" t="s">
        <v>14593</v>
      </c>
      <c r="D31">
        <v>82</v>
      </c>
      <c r="E31">
        <v>76</v>
      </c>
      <c r="F31" t="e">
        <v>#N/A</v>
      </c>
      <c r="G31" t="e">
        <v>#N/A</v>
      </c>
      <c r="H31">
        <v>1</v>
      </c>
      <c r="I31">
        <v>1</v>
      </c>
      <c r="J31">
        <v>12</v>
      </c>
      <c r="K31" s="194" t="e">
        <v>#N/A</v>
      </c>
      <c r="L31" t="s">
        <v>1079</v>
      </c>
      <c r="M31" t="s">
        <v>1079</v>
      </c>
      <c r="N31">
        <v>1854</v>
      </c>
      <c r="O31" t="s">
        <v>7876</v>
      </c>
      <c r="P31" t="s">
        <v>13822</v>
      </c>
      <c r="Q31">
        <v>1.8540000000000001</v>
      </c>
      <c r="R31" s="117" t="s">
        <v>14599</v>
      </c>
      <c r="S31" s="117" t="s">
        <v>14596</v>
      </c>
      <c r="T31" t="s">
        <v>17448</v>
      </c>
      <c r="U31" t="s">
        <v>10772</v>
      </c>
    </row>
    <row r="32" spans="1:21">
      <c r="A32" s="117" t="s">
        <v>1986</v>
      </c>
      <c r="B32" t="s">
        <v>14590</v>
      </c>
      <c r="C32" t="s">
        <v>14590</v>
      </c>
      <c r="D32">
        <v>82</v>
      </c>
      <c r="E32">
        <v>76</v>
      </c>
      <c r="F32">
        <v>82</v>
      </c>
      <c r="G32">
        <v>76</v>
      </c>
      <c r="H32">
        <v>1</v>
      </c>
      <c r="I32">
        <v>1</v>
      </c>
      <c r="J32">
        <v>100</v>
      </c>
      <c r="K32" s="194">
        <v>100</v>
      </c>
      <c r="L32" t="s">
        <v>1079</v>
      </c>
      <c r="M32" t="s">
        <v>1079</v>
      </c>
      <c r="N32">
        <v>100</v>
      </c>
      <c r="O32" t="s">
        <v>7876</v>
      </c>
      <c r="P32" t="s">
        <v>8134</v>
      </c>
      <c r="Q32">
        <v>0.1</v>
      </c>
      <c r="R32" s="117" t="s">
        <v>14595</v>
      </c>
      <c r="S32" s="117" t="s">
        <v>14596</v>
      </c>
      <c r="T32" t="s">
        <v>17448</v>
      </c>
      <c r="U32" t="s">
        <v>10772</v>
      </c>
    </row>
    <row r="33" spans="1:21">
      <c r="A33" s="117" t="s">
        <v>18672</v>
      </c>
      <c r="B33" t="s">
        <v>14590</v>
      </c>
      <c r="C33" t="s">
        <v>14590</v>
      </c>
      <c r="D33">
        <v>82</v>
      </c>
      <c r="E33">
        <v>76</v>
      </c>
      <c r="F33">
        <v>82</v>
      </c>
      <c r="G33">
        <v>76</v>
      </c>
      <c r="H33">
        <v>1</v>
      </c>
      <c r="I33">
        <v>1</v>
      </c>
      <c r="J33">
        <v>75</v>
      </c>
      <c r="K33" s="194">
        <v>75</v>
      </c>
      <c r="L33" t="s">
        <v>1079</v>
      </c>
      <c r="M33" t="s">
        <v>1079</v>
      </c>
      <c r="N33">
        <v>60</v>
      </c>
      <c r="O33" t="s">
        <v>7876</v>
      </c>
      <c r="P33" t="s">
        <v>18673</v>
      </c>
      <c r="Q33">
        <v>0.06</v>
      </c>
      <c r="R33" s="117" t="s">
        <v>14595</v>
      </c>
      <c r="S33" s="117" t="s">
        <v>14596</v>
      </c>
      <c r="T33" t="s">
        <v>17448</v>
      </c>
      <c r="U33" t="s">
        <v>10772</v>
      </c>
    </row>
    <row r="34" spans="1:21">
      <c r="A34" s="117" t="s">
        <v>1987</v>
      </c>
      <c r="B34" t="s">
        <v>14590</v>
      </c>
      <c r="C34" t="s">
        <v>14593</v>
      </c>
      <c r="D34">
        <v>95</v>
      </c>
      <c r="E34">
        <v>89</v>
      </c>
      <c r="F34" t="e">
        <v>#N/A</v>
      </c>
      <c r="G34" t="e">
        <v>#N/A</v>
      </c>
      <c r="H34">
        <v>500</v>
      </c>
      <c r="I34">
        <v>500</v>
      </c>
      <c r="J34">
        <v>1000</v>
      </c>
      <c r="K34" s="194" t="e">
        <v>#N/A</v>
      </c>
      <c r="L34" t="s">
        <v>1076</v>
      </c>
      <c r="M34" t="s">
        <v>1076</v>
      </c>
      <c r="N34">
        <v>1</v>
      </c>
      <c r="O34" t="s">
        <v>7876</v>
      </c>
      <c r="P34" t="s">
        <v>14604</v>
      </c>
      <c r="Q34">
        <v>1E-3</v>
      </c>
      <c r="R34" s="117" t="s">
        <v>14605</v>
      </c>
      <c r="S34" s="117" t="s">
        <v>14606</v>
      </c>
      <c r="T34" t="s">
        <v>12138</v>
      </c>
      <c r="U34" t="s">
        <v>10772</v>
      </c>
    </row>
    <row r="35" spans="1:21">
      <c r="A35" s="117" t="s">
        <v>1988</v>
      </c>
      <c r="B35" t="s">
        <v>14590</v>
      </c>
      <c r="C35" t="s">
        <v>14593</v>
      </c>
      <c r="D35">
        <v>138</v>
      </c>
      <c r="E35">
        <v>132</v>
      </c>
      <c r="F35" t="e">
        <v>#N/A</v>
      </c>
      <c r="G35" t="e">
        <v>#N/A</v>
      </c>
      <c r="H35">
        <v>20</v>
      </c>
      <c r="I35">
        <v>10</v>
      </c>
      <c r="J35">
        <v>40</v>
      </c>
      <c r="K35" s="194" t="e">
        <v>#N/A</v>
      </c>
      <c r="L35" t="s">
        <v>1079</v>
      </c>
      <c r="M35" t="s">
        <v>1079</v>
      </c>
      <c r="N35">
        <v>160</v>
      </c>
      <c r="O35" t="s">
        <v>7876</v>
      </c>
      <c r="P35" t="s">
        <v>14607</v>
      </c>
      <c r="Q35">
        <v>0.16</v>
      </c>
      <c r="R35" s="117" t="s">
        <v>14595</v>
      </c>
      <c r="S35" s="117" t="s">
        <v>14596</v>
      </c>
      <c r="T35" t="s">
        <v>17448</v>
      </c>
      <c r="U35" t="s">
        <v>10772</v>
      </c>
    </row>
    <row r="36" spans="1:21">
      <c r="A36" s="117" t="s">
        <v>12445</v>
      </c>
      <c r="B36" t="s">
        <v>14590</v>
      </c>
      <c r="C36" t="s">
        <v>14593</v>
      </c>
      <c r="D36">
        <v>103</v>
      </c>
      <c r="E36">
        <v>97</v>
      </c>
      <c r="F36" t="e">
        <v>#N/A</v>
      </c>
      <c r="G36" t="e">
        <v>#N/A</v>
      </c>
      <c r="H36">
        <v>1</v>
      </c>
      <c r="I36">
        <v>1</v>
      </c>
      <c r="J36">
        <v>6</v>
      </c>
      <c r="K36" s="194" t="e">
        <v>#N/A</v>
      </c>
      <c r="L36" t="s">
        <v>1077</v>
      </c>
      <c r="M36" t="s">
        <v>1077</v>
      </c>
      <c r="N36">
        <v>22500</v>
      </c>
      <c r="O36" t="s">
        <v>7876</v>
      </c>
      <c r="P36" t="s">
        <v>14608</v>
      </c>
      <c r="Q36">
        <v>22.5</v>
      </c>
      <c r="R36" s="117" t="s">
        <v>14599</v>
      </c>
      <c r="S36" s="117" t="s">
        <v>14596</v>
      </c>
      <c r="T36" t="s">
        <v>17448</v>
      </c>
      <c r="U36" t="s">
        <v>10772</v>
      </c>
    </row>
    <row r="37" spans="1:21">
      <c r="A37" s="117" t="s">
        <v>12446</v>
      </c>
      <c r="B37" t="s">
        <v>14590</v>
      </c>
      <c r="C37" t="s">
        <v>14593</v>
      </c>
      <c r="D37">
        <v>103</v>
      </c>
      <c r="E37">
        <v>97</v>
      </c>
      <c r="F37" t="e">
        <v>#N/A</v>
      </c>
      <c r="G37" t="e">
        <v>#N/A</v>
      </c>
      <c r="H37">
        <v>1</v>
      </c>
      <c r="I37">
        <v>1</v>
      </c>
      <c r="J37">
        <v>6</v>
      </c>
      <c r="K37" s="194" t="e">
        <v>#N/A</v>
      </c>
      <c r="L37" t="s">
        <v>1077</v>
      </c>
      <c r="M37" t="s">
        <v>1077</v>
      </c>
      <c r="N37">
        <v>30700</v>
      </c>
      <c r="O37" t="s">
        <v>7876</v>
      </c>
      <c r="P37" t="s">
        <v>14609</v>
      </c>
      <c r="Q37">
        <v>30.7</v>
      </c>
      <c r="R37" s="117" t="s">
        <v>14599</v>
      </c>
      <c r="S37" s="117" t="s">
        <v>14596</v>
      </c>
      <c r="T37" t="s">
        <v>17448</v>
      </c>
      <c r="U37" t="s">
        <v>10772</v>
      </c>
    </row>
    <row r="38" spans="1:21">
      <c r="A38" s="117" t="s">
        <v>12447</v>
      </c>
      <c r="B38" t="s">
        <v>14590</v>
      </c>
      <c r="C38" t="s">
        <v>14593</v>
      </c>
      <c r="D38">
        <v>103</v>
      </c>
      <c r="E38">
        <v>97</v>
      </c>
      <c r="F38" t="e">
        <v>#N/A</v>
      </c>
      <c r="G38" t="e">
        <v>#N/A</v>
      </c>
      <c r="H38">
        <v>1</v>
      </c>
      <c r="I38">
        <v>1</v>
      </c>
      <c r="J38">
        <v>6</v>
      </c>
      <c r="K38" s="194" t="e">
        <v>#N/A</v>
      </c>
      <c r="L38" t="s">
        <v>1077</v>
      </c>
      <c r="M38" t="s">
        <v>1077</v>
      </c>
      <c r="N38">
        <v>25000</v>
      </c>
      <c r="O38" t="s">
        <v>7876</v>
      </c>
      <c r="P38" t="s">
        <v>14610</v>
      </c>
      <c r="Q38">
        <v>25</v>
      </c>
      <c r="R38" s="117" t="s">
        <v>14599</v>
      </c>
      <c r="S38" s="117" t="s">
        <v>14596</v>
      </c>
      <c r="T38" t="s">
        <v>17448</v>
      </c>
      <c r="U38" t="s">
        <v>10772</v>
      </c>
    </row>
    <row r="39" spans="1:21">
      <c r="A39" s="117" t="s">
        <v>12448</v>
      </c>
      <c r="B39" t="s">
        <v>14590</v>
      </c>
      <c r="C39" t="s">
        <v>14593</v>
      </c>
      <c r="D39">
        <v>103</v>
      </c>
      <c r="E39">
        <v>97</v>
      </c>
      <c r="F39" t="e">
        <v>#N/A</v>
      </c>
      <c r="G39" t="e">
        <v>#N/A</v>
      </c>
      <c r="H39">
        <v>1</v>
      </c>
      <c r="I39">
        <v>1</v>
      </c>
      <c r="J39">
        <v>6</v>
      </c>
      <c r="K39" s="194" t="e">
        <v>#N/A</v>
      </c>
      <c r="L39" t="s">
        <v>1077</v>
      </c>
      <c r="M39" t="s">
        <v>1077</v>
      </c>
      <c r="N39">
        <v>20000</v>
      </c>
      <c r="O39" t="s">
        <v>7876</v>
      </c>
      <c r="P39" t="s">
        <v>14610</v>
      </c>
      <c r="Q39">
        <v>20</v>
      </c>
      <c r="R39" s="117" t="s">
        <v>14599</v>
      </c>
      <c r="S39" s="117" t="s">
        <v>14596</v>
      </c>
      <c r="T39" t="s">
        <v>17448</v>
      </c>
      <c r="U39" t="s">
        <v>10772</v>
      </c>
    </row>
    <row r="40" spans="1:21">
      <c r="A40" s="117" t="s">
        <v>12449</v>
      </c>
      <c r="B40" t="s">
        <v>14590</v>
      </c>
      <c r="C40" t="s">
        <v>14593</v>
      </c>
      <c r="D40">
        <v>103</v>
      </c>
      <c r="E40">
        <v>97</v>
      </c>
      <c r="F40" t="e">
        <v>#N/A</v>
      </c>
      <c r="G40" t="e">
        <v>#N/A</v>
      </c>
      <c r="H40">
        <v>1</v>
      </c>
      <c r="I40">
        <v>1</v>
      </c>
      <c r="J40">
        <v>6</v>
      </c>
      <c r="K40" s="194" t="e">
        <v>#N/A</v>
      </c>
      <c r="L40" t="s">
        <v>1077</v>
      </c>
      <c r="M40" t="s">
        <v>1077</v>
      </c>
      <c r="N40">
        <v>21400</v>
      </c>
      <c r="O40" t="s">
        <v>7876</v>
      </c>
      <c r="P40" t="s">
        <v>14611</v>
      </c>
      <c r="Q40">
        <v>21.4</v>
      </c>
      <c r="R40" s="117" t="s">
        <v>14599</v>
      </c>
      <c r="S40" s="117" t="s">
        <v>14596</v>
      </c>
      <c r="T40" t="s">
        <v>17448</v>
      </c>
      <c r="U40" t="s">
        <v>10772</v>
      </c>
    </row>
    <row r="41" spans="1:21">
      <c r="A41" s="117" t="s">
        <v>12450</v>
      </c>
      <c r="B41" t="s">
        <v>14590</v>
      </c>
      <c r="C41" t="s">
        <v>14593</v>
      </c>
      <c r="D41">
        <v>103</v>
      </c>
      <c r="E41">
        <v>97</v>
      </c>
      <c r="F41" t="e">
        <v>#N/A</v>
      </c>
      <c r="G41" t="e">
        <v>#N/A</v>
      </c>
      <c r="H41">
        <v>1</v>
      </c>
      <c r="I41">
        <v>1</v>
      </c>
      <c r="J41">
        <v>6</v>
      </c>
      <c r="K41" s="194" t="e">
        <v>#N/A</v>
      </c>
      <c r="L41" t="s">
        <v>1077</v>
      </c>
      <c r="M41" t="s">
        <v>1077</v>
      </c>
      <c r="N41">
        <v>27167</v>
      </c>
      <c r="O41" t="s">
        <v>7876</v>
      </c>
      <c r="P41" t="s">
        <v>14612</v>
      </c>
      <c r="Q41">
        <v>27.167000000000002</v>
      </c>
      <c r="R41" s="117" t="s">
        <v>14599</v>
      </c>
      <c r="S41" s="117" t="s">
        <v>14596</v>
      </c>
      <c r="T41" t="s">
        <v>17448</v>
      </c>
      <c r="U41" t="s">
        <v>10772</v>
      </c>
    </row>
    <row r="42" spans="1:21">
      <c r="A42" s="117" t="s">
        <v>1989</v>
      </c>
      <c r="B42" t="s">
        <v>14590</v>
      </c>
      <c r="C42" t="s">
        <v>14593</v>
      </c>
      <c r="D42">
        <v>67</v>
      </c>
      <c r="E42">
        <v>61</v>
      </c>
      <c r="F42" t="e">
        <v>#N/A</v>
      </c>
      <c r="G42" t="e">
        <v>#N/A</v>
      </c>
      <c r="H42">
        <v>50</v>
      </c>
      <c r="I42">
        <v>50</v>
      </c>
      <c r="J42">
        <v>150</v>
      </c>
      <c r="K42" s="194" t="e">
        <v>#N/A</v>
      </c>
      <c r="L42" t="s">
        <v>1079</v>
      </c>
      <c r="M42" t="s">
        <v>1079</v>
      </c>
      <c r="N42">
        <v>60</v>
      </c>
      <c r="O42" t="s">
        <v>7876</v>
      </c>
      <c r="P42" t="s">
        <v>14613</v>
      </c>
      <c r="Q42">
        <v>0.06</v>
      </c>
      <c r="R42" s="117" t="s">
        <v>14605</v>
      </c>
      <c r="S42" s="117" t="s">
        <v>14606</v>
      </c>
      <c r="T42" t="s">
        <v>12138</v>
      </c>
      <c r="U42" t="s">
        <v>10772</v>
      </c>
    </row>
    <row r="43" spans="1:21">
      <c r="A43" s="117" t="s">
        <v>1990</v>
      </c>
      <c r="B43" t="s">
        <v>14590</v>
      </c>
      <c r="C43" t="s">
        <v>14593</v>
      </c>
      <c r="D43">
        <v>117</v>
      </c>
      <c r="E43">
        <v>111</v>
      </c>
      <c r="F43" t="e">
        <v>#N/A</v>
      </c>
      <c r="G43" t="e">
        <v>#N/A</v>
      </c>
      <c r="H43">
        <v>62</v>
      </c>
      <c r="I43">
        <v>62</v>
      </c>
      <c r="J43">
        <v>124</v>
      </c>
      <c r="K43" s="194" t="e">
        <v>#N/A</v>
      </c>
      <c r="L43" t="s">
        <v>1079</v>
      </c>
      <c r="M43" t="s">
        <v>1079</v>
      </c>
      <c r="N43">
        <v>260</v>
      </c>
      <c r="O43" t="s">
        <v>7876</v>
      </c>
      <c r="P43" t="s">
        <v>14614</v>
      </c>
      <c r="Q43">
        <v>0.26</v>
      </c>
      <c r="R43" s="117" t="s">
        <v>14595</v>
      </c>
      <c r="S43" s="117" t="s">
        <v>14596</v>
      </c>
      <c r="T43" t="s">
        <v>17448</v>
      </c>
      <c r="U43" t="s">
        <v>10772</v>
      </c>
    </row>
    <row r="44" spans="1:21">
      <c r="A44" s="117" t="s">
        <v>24397</v>
      </c>
      <c r="B44" t="s">
        <v>14590</v>
      </c>
      <c r="C44" t="s">
        <v>14590</v>
      </c>
      <c r="D44">
        <v>26</v>
      </c>
      <c r="E44">
        <v>20</v>
      </c>
      <c r="F44">
        <v>26</v>
      </c>
      <c r="G44">
        <v>20</v>
      </c>
      <c r="H44">
        <v>1</v>
      </c>
      <c r="I44">
        <v>1</v>
      </c>
      <c r="J44">
        <v>800</v>
      </c>
      <c r="K44" s="194">
        <v>800</v>
      </c>
      <c r="L44" t="s">
        <v>1079</v>
      </c>
      <c r="M44" t="s">
        <v>1079</v>
      </c>
      <c r="N44">
        <v>185</v>
      </c>
      <c r="O44" t="s">
        <v>7876</v>
      </c>
      <c r="P44" t="s">
        <v>24398</v>
      </c>
      <c r="Q44">
        <v>0.185</v>
      </c>
      <c r="R44" s="117" t="s">
        <v>14595</v>
      </c>
      <c r="S44" s="117" t="s">
        <v>14596</v>
      </c>
      <c r="T44" t="s">
        <v>17448</v>
      </c>
      <c r="U44" t="s">
        <v>10772</v>
      </c>
    </row>
    <row r="45" spans="1:21">
      <c r="A45" s="117" t="s">
        <v>12451</v>
      </c>
      <c r="B45" t="s">
        <v>14590</v>
      </c>
      <c r="C45" t="s">
        <v>14593</v>
      </c>
      <c r="D45">
        <v>38</v>
      </c>
      <c r="E45">
        <v>32</v>
      </c>
      <c r="F45" t="e">
        <v>#N/A</v>
      </c>
      <c r="G45" t="e">
        <v>#N/A</v>
      </c>
      <c r="H45">
        <v>1</v>
      </c>
      <c r="I45">
        <v>1</v>
      </c>
      <c r="J45">
        <v>0</v>
      </c>
      <c r="K45" s="194" t="e">
        <v>#N/A</v>
      </c>
      <c r="L45" t="s">
        <v>1100</v>
      </c>
      <c r="M45" t="s">
        <v>1100</v>
      </c>
      <c r="N45">
        <v>10500</v>
      </c>
      <c r="O45" t="s">
        <v>7876</v>
      </c>
      <c r="P45" t="s">
        <v>8109</v>
      </c>
      <c r="Q45">
        <v>10.5</v>
      </c>
      <c r="R45" s="117" t="s">
        <v>14599</v>
      </c>
      <c r="S45" s="117" t="s">
        <v>14606</v>
      </c>
      <c r="T45" t="s">
        <v>12138</v>
      </c>
      <c r="U45" t="s">
        <v>10772</v>
      </c>
    </row>
    <row r="46" spans="1:21">
      <c r="A46" s="117" t="s">
        <v>12452</v>
      </c>
      <c r="B46" t="s">
        <v>14590</v>
      </c>
      <c r="C46" t="s">
        <v>14593</v>
      </c>
      <c r="D46">
        <v>103</v>
      </c>
      <c r="E46">
        <v>97</v>
      </c>
      <c r="F46" t="e">
        <v>#N/A</v>
      </c>
      <c r="G46" t="e">
        <v>#N/A</v>
      </c>
      <c r="H46">
        <v>1</v>
      </c>
      <c r="I46">
        <v>1</v>
      </c>
      <c r="J46">
        <v>6</v>
      </c>
      <c r="K46" s="194" t="e">
        <v>#N/A</v>
      </c>
      <c r="L46" t="s">
        <v>1077</v>
      </c>
      <c r="M46" t="s">
        <v>1077</v>
      </c>
      <c r="N46">
        <v>23000</v>
      </c>
      <c r="O46" t="s">
        <v>7876</v>
      </c>
      <c r="P46" t="s">
        <v>13823</v>
      </c>
      <c r="Q46">
        <v>23</v>
      </c>
      <c r="R46" s="117" t="s">
        <v>14599</v>
      </c>
      <c r="S46" s="117" t="s">
        <v>14596</v>
      </c>
      <c r="T46" t="s">
        <v>17448</v>
      </c>
      <c r="U46" t="s">
        <v>10772</v>
      </c>
    </row>
    <row r="47" spans="1:21">
      <c r="A47" s="117" t="s">
        <v>12453</v>
      </c>
      <c r="B47" t="s">
        <v>14590</v>
      </c>
      <c r="C47" t="s">
        <v>14593</v>
      </c>
      <c r="D47">
        <v>103</v>
      </c>
      <c r="E47">
        <v>97</v>
      </c>
      <c r="F47" t="e">
        <v>#N/A</v>
      </c>
      <c r="G47" t="e">
        <v>#N/A</v>
      </c>
      <c r="H47">
        <v>1</v>
      </c>
      <c r="I47">
        <v>1</v>
      </c>
      <c r="J47">
        <v>6</v>
      </c>
      <c r="K47" s="194" t="e">
        <v>#N/A</v>
      </c>
      <c r="L47" t="s">
        <v>1077</v>
      </c>
      <c r="M47" t="s">
        <v>1077</v>
      </c>
      <c r="N47">
        <v>23000</v>
      </c>
      <c r="O47" t="s">
        <v>7876</v>
      </c>
      <c r="P47" t="s">
        <v>13824</v>
      </c>
      <c r="Q47">
        <v>23</v>
      </c>
      <c r="R47" s="117" t="s">
        <v>14599</v>
      </c>
      <c r="S47" s="117" t="s">
        <v>14596</v>
      </c>
      <c r="T47" t="s">
        <v>17448</v>
      </c>
      <c r="U47" t="s">
        <v>10772</v>
      </c>
    </row>
    <row r="48" spans="1:21">
      <c r="A48" s="117" t="s">
        <v>12454</v>
      </c>
      <c r="B48" t="s">
        <v>14590</v>
      </c>
      <c r="C48" t="s">
        <v>14593</v>
      </c>
      <c r="D48">
        <v>103</v>
      </c>
      <c r="E48">
        <v>97</v>
      </c>
      <c r="F48" t="e">
        <v>#N/A</v>
      </c>
      <c r="G48" t="e">
        <v>#N/A</v>
      </c>
      <c r="H48">
        <v>1</v>
      </c>
      <c r="I48">
        <v>1</v>
      </c>
      <c r="J48">
        <v>6</v>
      </c>
      <c r="K48" s="194" t="e">
        <v>#N/A</v>
      </c>
      <c r="L48" t="s">
        <v>1077</v>
      </c>
      <c r="M48" t="s">
        <v>1077</v>
      </c>
      <c r="N48">
        <v>19000</v>
      </c>
      <c r="O48" t="s">
        <v>7876</v>
      </c>
      <c r="P48" t="s">
        <v>14616</v>
      </c>
      <c r="Q48">
        <v>19</v>
      </c>
      <c r="R48" s="117" t="s">
        <v>14599</v>
      </c>
      <c r="S48" s="117" t="s">
        <v>14596</v>
      </c>
      <c r="T48" t="s">
        <v>17448</v>
      </c>
      <c r="U48" t="s">
        <v>10772</v>
      </c>
    </row>
    <row r="49" spans="1:21">
      <c r="A49" s="117" t="s">
        <v>12455</v>
      </c>
      <c r="B49" t="s">
        <v>14590</v>
      </c>
      <c r="C49" t="s">
        <v>14593</v>
      </c>
      <c r="D49">
        <v>103</v>
      </c>
      <c r="E49">
        <v>97</v>
      </c>
      <c r="F49" t="e">
        <v>#N/A</v>
      </c>
      <c r="G49" t="e">
        <v>#N/A</v>
      </c>
      <c r="H49">
        <v>1</v>
      </c>
      <c r="I49">
        <v>1</v>
      </c>
      <c r="J49">
        <v>6</v>
      </c>
      <c r="K49" s="194" t="e">
        <v>#N/A</v>
      </c>
      <c r="L49" t="s">
        <v>1077</v>
      </c>
      <c r="M49" t="s">
        <v>1077</v>
      </c>
      <c r="N49">
        <v>21000</v>
      </c>
      <c r="O49" t="s">
        <v>7876</v>
      </c>
      <c r="P49" t="s">
        <v>13824</v>
      </c>
      <c r="Q49">
        <v>21</v>
      </c>
      <c r="R49" s="117" t="s">
        <v>14599</v>
      </c>
      <c r="S49" s="117" t="s">
        <v>14596</v>
      </c>
      <c r="T49" t="s">
        <v>17448</v>
      </c>
      <c r="U49" t="s">
        <v>10772</v>
      </c>
    </row>
    <row r="50" spans="1:21">
      <c r="A50" s="117" t="s">
        <v>12456</v>
      </c>
      <c r="B50" t="s">
        <v>14590</v>
      </c>
      <c r="C50" t="s">
        <v>14593</v>
      </c>
      <c r="D50">
        <v>103</v>
      </c>
      <c r="E50">
        <v>97</v>
      </c>
      <c r="F50" t="e">
        <v>#N/A</v>
      </c>
      <c r="G50" t="e">
        <v>#N/A</v>
      </c>
      <c r="H50">
        <v>1</v>
      </c>
      <c r="I50">
        <v>1</v>
      </c>
      <c r="J50">
        <v>6</v>
      </c>
      <c r="K50" s="194" t="e">
        <v>#N/A</v>
      </c>
      <c r="L50" t="s">
        <v>1077</v>
      </c>
      <c r="M50" t="s">
        <v>1077</v>
      </c>
      <c r="N50">
        <v>17000</v>
      </c>
      <c r="O50" t="s">
        <v>7876</v>
      </c>
      <c r="P50" t="s">
        <v>14617</v>
      </c>
      <c r="Q50">
        <v>17</v>
      </c>
      <c r="R50" s="117" t="s">
        <v>14599</v>
      </c>
      <c r="S50" s="117" t="s">
        <v>14596</v>
      </c>
      <c r="T50" t="s">
        <v>17448</v>
      </c>
      <c r="U50" t="s">
        <v>10772</v>
      </c>
    </row>
    <row r="51" spans="1:21">
      <c r="A51" s="117" t="s">
        <v>11149</v>
      </c>
      <c r="B51" t="s">
        <v>14590</v>
      </c>
      <c r="C51" t="s">
        <v>14590</v>
      </c>
      <c r="D51">
        <v>26</v>
      </c>
      <c r="E51">
        <v>20</v>
      </c>
      <c r="F51">
        <v>26</v>
      </c>
      <c r="G51">
        <v>20</v>
      </c>
      <c r="H51">
        <v>3</v>
      </c>
      <c r="I51">
        <v>3</v>
      </c>
      <c r="J51">
        <v>35</v>
      </c>
      <c r="K51" s="194">
        <v>35</v>
      </c>
      <c r="L51" t="s">
        <v>1080</v>
      </c>
      <c r="M51" t="s">
        <v>1080</v>
      </c>
      <c r="N51">
        <v>910</v>
      </c>
      <c r="O51" t="s">
        <v>7876</v>
      </c>
      <c r="P51" t="s">
        <v>11150</v>
      </c>
      <c r="Q51">
        <v>0.91</v>
      </c>
      <c r="R51" s="117" t="s">
        <v>14595</v>
      </c>
      <c r="S51" s="117" t="s">
        <v>14596</v>
      </c>
      <c r="T51" t="s">
        <v>17448</v>
      </c>
      <c r="U51" t="s">
        <v>10772</v>
      </c>
    </row>
    <row r="52" spans="1:21">
      <c r="A52" s="117" t="s">
        <v>12457</v>
      </c>
      <c r="B52" t="s">
        <v>14590</v>
      </c>
      <c r="C52" t="s">
        <v>14593</v>
      </c>
      <c r="D52">
        <v>74</v>
      </c>
      <c r="E52">
        <v>68</v>
      </c>
      <c r="F52" t="e">
        <v>#N/A</v>
      </c>
      <c r="G52" t="e">
        <v>#N/A</v>
      </c>
      <c r="H52">
        <v>1</v>
      </c>
      <c r="I52">
        <v>1</v>
      </c>
      <c r="J52">
        <v>2</v>
      </c>
      <c r="K52" s="194" t="e">
        <v>#N/A</v>
      </c>
      <c r="L52" t="s">
        <v>1079</v>
      </c>
      <c r="M52" t="s">
        <v>1079</v>
      </c>
      <c r="N52">
        <v>46000</v>
      </c>
      <c r="O52" t="s">
        <v>7876</v>
      </c>
      <c r="P52" t="s">
        <v>14618</v>
      </c>
      <c r="Q52">
        <v>46</v>
      </c>
      <c r="R52" s="117" t="s">
        <v>14599</v>
      </c>
      <c r="S52" s="117" t="s">
        <v>14606</v>
      </c>
      <c r="T52" t="s">
        <v>12138</v>
      </c>
      <c r="U52" t="s">
        <v>10772</v>
      </c>
    </row>
    <row r="53" spans="1:21">
      <c r="A53" s="117" t="s">
        <v>12458</v>
      </c>
      <c r="B53" t="s">
        <v>14590</v>
      </c>
      <c r="C53" t="s">
        <v>14593</v>
      </c>
      <c r="D53">
        <v>103</v>
      </c>
      <c r="E53">
        <v>97</v>
      </c>
      <c r="F53" t="e">
        <v>#N/A</v>
      </c>
      <c r="G53" t="e">
        <v>#N/A</v>
      </c>
      <c r="H53">
        <v>1</v>
      </c>
      <c r="I53">
        <v>1</v>
      </c>
      <c r="J53">
        <v>6</v>
      </c>
      <c r="K53" s="194" t="e">
        <v>#N/A</v>
      </c>
      <c r="L53" t="s">
        <v>1077</v>
      </c>
      <c r="M53" t="s">
        <v>1077</v>
      </c>
      <c r="N53">
        <v>19000</v>
      </c>
      <c r="O53" t="s">
        <v>7876</v>
      </c>
      <c r="P53" t="s">
        <v>14619</v>
      </c>
      <c r="Q53">
        <v>19</v>
      </c>
      <c r="R53" s="117" t="s">
        <v>14599</v>
      </c>
      <c r="S53" s="117" t="s">
        <v>14596</v>
      </c>
      <c r="T53" t="s">
        <v>17448</v>
      </c>
      <c r="U53" t="s">
        <v>10772</v>
      </c>
    </row>
    <row r="54" spans="1:21">
      <c r="A54" s="117" t="s">
        <v>11817</v>
      </c>
      <c r="B54" t="s">
        <v>14590</v>
      </c>
      <c r="C54" t="s">
        <v>14590</v>
      </c>
      <c r="D54">
        <v>26</v>
      </c>
      <c r="E54">
        <v>20</v>
      </c>
      <c r="F54">
        <v>26</v>
      </c>
      <c r="G54">
        <v>20</v>
      </c>
      <c r="H54">
        <v>1</v>
      </c>
      <c r="I54">
        <v>1</v>
      </c>
      <c r="J54">
        <v>1246</v>
      </c>
      <c r="K54" s="194">
        <v>1246</v>
      </c>
      <c r="L54" t="s">
        <v>1076</v>
      </c>
      <c r="M54" t="s">
        <v>1076</v>
      </c>
      <c r="N54">
        <v>885</v>
      </c>
      <c r="O54" t="s">
        <v>7876</v>
      </c>
      <c r="P54" t="s">
        <v>12082</v>
      </c>
      <c r="Q54">
        <v>0.88500000000000001</v>
      </c>
      <c r="R54" s="117" t="s">
        <v>14620</v>
      </c>
      <c r="S54" s="117" t="s">
        <v>14621</v>
      </c>
      <c r="T54" t="s">
        <v>17448</v>
      </c>
      <c r="U54" t="s">
        <v>10772</v>
      </c>
    </row>
    <row r="55" spans="1:21">
      <c r="A55" s="117" t="s">
        <v>1991</v>
      </c>
      <c r="B55" t="s">
        <v>14590</v>
      </c>
      <c r="C55" t="s">
        <v>14590</v>
      </c>
      <c r="D55">
        <v>82</v>
      </c>
      <c r="E55">
        <v>76</v>
      </c>
      <c r="F55">
        <v>82</v>
      </c>
      <c r="G55">
        <v>76</v>
      </c>
      <c r="H55">
        <v>12</v>
      </c>
      <c r="I55">
        <v>12</v>
      </c>
      <c r="J55">
        <v>504</v>
      </c>
      <c r="K55" s="194">
        <v>504</v>
      </c>
      <c r="L55" t="s">
        <v>1081</v>
      </c>
      <c r="M55" t="s">
        <v>1081</v>
      </c>
      <c r="N55">
        <v>150</v>
      </c>
      <c r="O55" t="s">
        <v>7876</v>
      </c>
      <c r="P55" t="s">
        <v>8136</v>
      </c>
      <c r="Q55">
        <v>0.15</v>
      </c>
      <c r="R55" s="117" t="s">
        <v>14595</v>
      </c>
      <c r="S55" s="117" t="s">
        <v>14596</v>
      </c>
      <c r="T55" t="s">
        <v>17448</v>
      </c>
      <c r="U55" t="s">
        <v>10772</v>
      </c>
    </row>
    <row r="56" spans="1:21">
      <c r="A56" s="117" t="s">
        <v>1992</v>
      </c>
      <c r="B56" t="s">
        <v>14590</v>
      </c>
      <c r="C56" t="s">
        <v>14590</v>
      </c>
      <c r="D56">
        <v>82</v>
      </c>
      <c r="E56">
        <v>76</v>
      </c>
      <c r="F56">
        <v>82</v>
      </c>
      <c r="G56">
        <v>76</v>
      </c>
      <c r="H56">
        <v>1</v>
      </c>
      <c r="I56">
        <v>1</v>
      </c>
      <c r="J56">
        <v>60</v>
      </c>
      <c r="K56" s="194">
        <v>60</v>
      </c>
      <c r="L56" t="s">
        <v>1081</v>
      </c>
      <c r="M56" t="s">
        <v>1081</v>
      </c>
      <c r="N56">
        <v>720</v>
      </c>
      <c r="O56" t="s">
        <v>7876</v>
      </c>
      <c r="P56" t="s">
        <v>8137</v>
      </c>
      <c r="Q56">
        <v>0.72</v>
      </c>
      <c r="R56" s="117" t="s">
        <v>14595</v>
      </c>
      <c r="S56" s="117" t="s">
        <v>14596</v>
      </c>
      <c r="T56" t="s">
        <v>17448</v>
      </c>
      <c r="U56" t="s">
        <v>10772</v>
      </c>
    </row>
    <row r="57" spans="1:21">
      <c r="A57" s="117" t="s">
        <v>1993</v>
      </c>
      <c r="B57" t="s">
        <v>14590</v>
      </c>
      <c r="C57" t="s">
        <v>14590</v>
      </c>
      <c r="D57">
        <v>82</v>
      </c>
      <c r="E57">
        <v>76</v>
      </c>
      <c r="F57">
        <v>82</v>
      </c>
      <c r="G57">
        <v>76</v>
      </c>
      <c r="H57">
        <v>1</v>
      </c>
      <c r="I57">
        <v>1</v>
      </c>
      <c r="J57">
        <v>150</v>
      </c>
      <c r="K57" s="194">
        <v>150</v>
      </c>
      <c r="L57" t="s">
        <v>1079</v>
      </c>
      <c r="M57" t="s">
        <v>1079</v>
      </c>
      <c r="N57">
        <v>500</v>
      </c>
      <c r="O57" t="s">
        <v>7876</v>
      </c>
      <c r="P57" t="s">
        <v>8138</v>
      </c>
      <c r="Q57">
        <v>0.5</v>
      </c>
      <c r="R57" s="117" t="s">
        <v>14595</v>
      </c>
      <c r="S57" s="117" t="s">
        <v>14596</v>
      </c>
      <c r="T57" t="s">
        <v>17448</v>
      </c>
      <c r="U57" t="s">
        <v>10772</v>
      </c>
    </row>
    <row r="58" spans="1:21">
      <c r="A58" s="117" t="s">
        <v>1994</v>
      </c>
      <c r="B58" t="s">
        <v>14590</v>
      </c>
      <c r="C58" t="s">
        <v>14590</v>
      </c>
      <c r="D58">
        <v>82</v>
      </c>
      <c r="E58">
        <v>76</v>
      </c>
      <c r="F58">
        <v>82</v>
      </c>
      <c r="G58">
        <v>76</v>
      </c>
      <c r="H58">
        <v>1</v>
      </c>
      <c r="I58">
        <v>1</v>
      </c>
      <c r="J58">
        <v>150</v>
      </c>
      <c r="K58" s="194">
        <v>150</v>
      </c>
      <c r="L58" t="s">
        <v>1079</v>
      </c>
      <c r="M58" t="s">
        <v>1079</v>
      </c>
      <c r="N58">
        <v>240</v>
      </c>
      <c r="O58" t="s">
        <v>7876</v>
      </c>
      <c r="P58" t="s">
        <v>8133</v>
      </c>
      <c r="Q58">
        <v>0.24</v>
      </c>
      <c r="R58" s="117" t="s">
        <v>14595</v>
      </c>
      <c r="S58" s="117" t="s">
        <v>14596</v>
      </c>
      <c r="T58" t="s">
        <v>17448</v>
      </c>
      <c r="U58" t="s">
        <v>10772</v>
      </c>
    </row>
    <row r="59" spans="1:21">
      <c r="A59" s="117" t="s">
        <v>1995</v>
      </c>
      <c r="B59" t="s">
        <v>14590</v>
      </c>
      <c r="C59" t="s">
        <v>14590</v>
      </c>
      <c r="D59">
        <v>82</v>
      </c>
      <c r="E59">
        <v>76</v>
      </c>
      <c r="F59">
        <v>82</v>
      </c>
      <c r="G59">
        <v>76</v>
      </c>
      <c r="H59">
        <v>1</v>
      </c>
      <c r="I59">
        <v>1</v>
      </c>
      <c r="J59">
        <v>70</v>
      </c>
      <c r="K59" s="194">
        <v>70</v>
      </c>
      <c r="L59" t="s">
        <v>1079</v>
      </c>
      <c r="M59" t="s">
        <v>1079</v>
      </c>
      <c r="N59">
        <v>762</v>
      </c>
      <c r="O59" t="s">
        <v>7876</v>
      </c>
      <c r="P59" t="s">
        <v>8139</v>
      </c>
      <c r="Q59">
        <v>0.76200000000000001</v>
      </c>
      <c r="R59" s="117" t="s">
        <v>14595</v>
      </c>
      <c r="S59" s="117" t="s">
        <v>14596</v>
      </c>
      <c r="T59" t="s">
        <v>17448</v>
      </c>
      <c r="U59" t="s">
        <v>10772</v>
      </c>
    </row>
    <row r="60" spans="1:21">
      <c r="A60" s="117" t="s">
        <v>1996</v>
      </c>
      <c r="B60" t="s">
        <v>14590</v>
      </c>
      <c r="C60" t="s">
        <v>14590</v>
      </c>
      <c r="D60">
        <v>82</v>
      </c>
      <c r="E60">
        <v>76</v>
      </c>
      <c r="F60">
        <v>82</v>
      </c>
      <c r="G60">
        <v>76</v>
      </c>
      <c r="H60">
        <v>1</v>
      </c>
      <c r="I60">
        <v>1</v>
      </c>
      <c r="J60">
        <v>160</v>
      </c>
      <c r="K60" s="194">
        <v>160</v>
      </c>
      <c r="L60" t="s">
        <v>1079</v>
      </c>
      <c r="M60" t="s">
        <v>1079</v>
      </c>
      <c r="N60">
        <v>1300</v>
      </c>
      <c r="O60" t="s">
        <v>7876</v>
      </c>
      <c r="P60" t="s">
        <v>8140</v>
      </c>
      <c r="Q60">
        <v>1.3</v>
      </c>
      <c r="R60" s="117" t="s">
        <v>14595</v>
      </c>
      <c r="S60" s="117" t="s">
        <v>14596</v>
      </c>
      <c r="T60" t="s">
        <v>17448</v>
      </c>
      <c r="U60" t="s">
        <v>10772</v>
      </c>
    </row>
    <row r="61" spans="1:21">
      <c r="A61" s="117" t="s">
        <v>1997</v>
      </c>
      <c r="B61" t="s">
        <v>14590</v>
      </c>
      <c r="C61" t="s">
        <v>14590</v>
      </c>
      <c r="D61">
        <v>82</v>
      </c>
      <c r="E61">
        <v>76</v>
      </c>
      <c r="F61">
        <v>82</v>
      </c>
      <c r="G61">
        <v>76</v>
      </c>
      <c r="H61">
        <v>1</v>
      </c>
      <c r="I61">
        <v>1</v>
      </c>
      <c r="J61">
        <v>384</v>
      </c>
      <c r="K61" s="194">
        <v>384</v>
      </c>
      <c r="L61" t="s">
        <v>1079</v>
      </c>
      <c r="M61" t="s">
        <v>1079</v>
      </c>
      <c r="N61">
        <v>300</v>
      </c>
      <c r="O61" t="s">
        <v>7876</v>
      </c>
      <c r="P61" t="s">
        <v>8141</v>
      </c>
      <c r="Q61">
        <v>0.3</v>
      </c>
      <c r="R61" s="117" t="s">
        <v>14595</v>
      </c>
      <c r="S61" s="117" t="s">
        <v>14596</v>
      </c>
      <c r="T61" t="s">
        <v>17448</v>
      </c>
      <c r="U61" t="s">
        <v>10772</v>
      </c>
    </row>
    <row r="62" spans="1:21">
      <c r="A62" s="117" t="s">
        <v>1998</v>
      </c>
      <c r="B62" t="s">
        <v>14590</v>
      </c>
      <c r="C62" t="s">
        <v>14590</v>
      </c>
      <c r="D62">
        <v>82</v>
      </c>
      <c r="E62">
        <v>76</v>
      </c>
      <c r="F62">
        <v>82</v>
      </c>
      <c r="G62">
        <v>76</v>
      </c>
      <c r="H62">
        <v>1</v>
      </c>
      <c r="I62">
        <v>1</v>
      </c>
      <c r="J62">
        <v>160</v>
      </c>
      <c r="K62" s="194">
        <v>160</v>
      </c>
      <c r="L62" t="s">
        <v>1079</v>
      </c>
      <c r="M62" t="s">
        <v>1079</v>
      </c>
      <c r="N62">
        <v>410</v>
      </c>
      <c r="O62" t="s">
        <v>7876</v>
      </c>
      <c r="P62" t="s">
        <v>8142</v>
      </c>
      <c r="Q62">
        <v>0.41</v>
      </c>
      <c r="R62" s="117" t="s">
        <v>14595</v>
      </c>
      <c r="S62" s="117" t="s">
        <v>14596</v>
      </c>
      <c r="T62" t="s">
        <v>17448</v>
      </c>
      <c r="U62" t="s">
        <v>10772</v>
      </c>
    </row>
    <row r="63" spans="1:21">
      <c r="A63" s="117" t="s">
        <v>11818</v>
      </c>
      <c r="B63" t="s">
        <v>14590</v>
      </c>
      <c r="C63" t="s">
        <v>14590</v>
      </c>
      <c r="D63">
        <v>82</v>
      </c>
      <c r="E63">
        <v>76</v>
      </c>
      <c r="F63">
        <v>82</v>
      </c>
      <c r="G63">
        <v>76</v>
      </c>
      <c r="H63">
        <v>1</v>
      </c>
      <c r="I63">
        <v>1</v>
      </c>
      <c r="J63">
        <v>12</v>
      </c>
      <c r="K63" s="194">
        <v>12</v>
      </c>
      <c r="L63" t="s">
        <v>1079</v>
      </c>
      <c r="M63" t="s">
        <v>1079</v>
      </c>
      <c r="N63">
        <v>2400</v>
      </c>
      <c r="O63" t="s">
        <v>7876</v>
      </c>
      <c r="P63" t="s">
        <v>12083</v>
      </c>
      <c r="Q63">
        <v>2.4</v>
      </c>
      <c r="R63" s="117" t="s">
        <v>14595</v>
      </c>
      <c r="S63" s="117" t="s">
        <v>14596</v>
      </c>
      <c r="T63" t="s">
        <v>17448</v>
      </c>
      <c r="U63" t="s">
        <v>10772</v>
      </c>
    </row>
    <row r="64" spans="1:21">
      <c r="A64" s="117" t="s">
        <v>11819</v>
      </c>
      <c r="B64" t="s">
        <v>14590</v>
      </c>
      <c r="C64" t="s">
        <v>14590</v>
      </c>
      <c r="D64">
        <v>82</v>
      </c>
      <c r="E64">
        <v>76</v>
      </c>
      <c r="F64">
        <v>82</v>
      </c>
      <c r="G64">
        <v>76</v>
      </c>
      <c r="H64">
        <v>1</v>
      </c>
      <c r="I64">
        <v>1</v>
      </c>
      <c r="J64">
        <v>12</v>
      </c>
      <c r="K64" s="194">
        <v>12</v>
      </c>
      <c r="L64" t="s">
        <v>1079</v>
      </c>
      <c r="M64" t="s">
        <v>1079</v>
      </c>
      <c r="N64">
        <v>2110</v>
      </c>
      <c r="O64" t="s">
        <v>7876</v>
      </c>
      <c r="P64" t="s">
        <v>12084</v>
      </c>
      <c r="Q64">
        <v>2.11</v>
      </c>
      <c r="R64" s="117" t="s">
        <v>14595</v>
      </c>
      <c r="S64" s="117" t="s">
        <v>14596</v>
      </c>
      <c r="T64" t="s">
        <v>17448</v>
      </c>
      <c r="U64" t="s">
        <v>10772</v>
      </c>
    </row>
    <row r="65" spans="1:21">
      <c r="A65" s="117" t="s">
        <v>11820</v>
      </c>
      <c r="B65" t="s">
        <v>14590</v>
      </c>
      <c r="C65" t="s">
        <v>14590</v>
      </c>
      <c r="D65">
        <v>82</v>
      </c>
      <c r="E65">
        <v>76</v>
      </c>
      <c r="F65">
        <v>82</v>
      </c>
      <c r="G65">
        <v>76</v>
      </c>
      <c r="H65">
        <v>1</v>
      </c>
      <c r="I65">
        <v>1</v>
      </c>
      <c r="J65">
        <v>33</v>
      </c>
      <c r="K65" s="194">
        <v>33</v>
      </c>
      <c r="L65" t="s">
        <v>1079</v>
      </c>
      <c r="M65" t="s">
        <v>1079</v>
      </c>
      <c r="N65">
        <v>4110</v>
      </c>
      <c r="O65" t="s">
        <v>7876</v>
      </c>
      <c r="P65" t="s">
        <v>12083</v>
      </c>
      <c r="Q65">
        <v>4.1100000000000003</v>
      </c>
      <c r="R65" s="117" t="s">
        <v>14595</v>
      </c>
      <c r="S65" s="117" t="s">
        <v>14596</v>
      </c>
      <c r="T65" t="s">
        <v>17448</v>
      </c>
      <c r="U65" t="s">
        <v>10772</v>
      </c>
    </row>
    <row r="66" spans="1:21">
      <c r="A66" s="117" t="s">
        <v>11821</v>
      </c>
      <c r="B66" t="s">
        <v>14590</v>
      </c>
      <c r="C66" t="s">
        <v>14590</v>
      </c>
      <c r="D66">
        <v>82</v>
      </c>
      <c r="E66">
        <v>76</v>
      </c>
      <c r="F66">
        <v>82</v>
      </c>
      <c r="G66">
        <v>76</v>
      </c>
      <c r="H66">
        <v>1</v>
      </c>
      <c r="I66">
        <v>1</v>
      </c>
      <c r="J66">
        <v>24</v>
      </c>
      <c r="K66" s="194">
        <v>24</v>
      </c>
      <c r="L66" t="s">
        <v>1079</v>
      </c>
      <c r="M66" t="s">
        <v>1079</v>
      </c>
      <c r="N66">
        <v>5200</v>
      </c>
      <c r="O66" t="s">
        <v>7876</v>
      </c>
      <c r="P66" t="s">
        <v>12083</v>
      </c>
      <c r="Q66">
        <v>5.2</v>
      </c>
      <c r="R66" s="117" t="s">
        <v>14595</v>
      </c>
      <c r="S66" s="117" t="s">
        <v>14596</v>
      </c>
      <c r="T66" t="s">
        <v>17448</v>
      </c>
      <c r="U66" t="s">
        <v>10772</v>
      </c>
    </row>
    <row r="67" spans="1:21">
      <c r="A67" s="117" t="s">
        <v>11822</v>
      </c>
      <c r="B67" t="s">
        <v>14590</v>
      </c>
      <c r="C67" t="s">
        <v>14590</v>
      </c>
      <c r="D67">
        <v>82</v>
      </c>
      <c r="E67">
        <v>76</v>
      </c>
      <c r="F67">
        <v>82</v>
      </c>
      <c r="G67">
        <v>76</v>
      </c>
      <c r="H67">
        <v>1</v>
      </c>
      <c r="I67">
        <v>1</v>
      </c>
      <c r="J67">
        <v>24</v>
      </c>
      <c r="K67" s="194">
        <v>24</v>
      </c>
      <c r="L67" t="s">
        <v>1079</v>
      </c>
      <c r="M67" t="s">
        <v>1079</v>
      </c>
      <c r="N67">
        <v>5930</v>
      </c>
      <c r="O67" t="s">
        <v>7876</v>
      </c>
      <c r="P67" t="s">
        <v>12085</v>
      </c>
      <c r="Q67">
        <v>5.93</v>
      </c>
      <c r="R67" s="117" t="s">
        <v>14595</v>
      </c>
      <c r="S67" s="117" t="s">
        <v>14596</v>
      </c>
      <c r="T67" t="s">
        <v>17448</v>
      </c>
      <c r="U67" t="s">
        <v>10772</v>
      </c>
    </row>
    <row r="68" spans="1:21">
      <c r="A68" s="117" t="s">
        <v>11823</v>
      </c>
      <c r="B68" t="s">
        <v>14590</v>
      </c>
      <c r="C68" t="s">
        <v>14590</v>
      </c>
      <c r="D68">
        <v>82</v>
      </c>
      <c r="E68">
        <v>76</v>
      </c>
      <c r="F68">
        <v>82</v>
      </c>
      <c r="G68">
        <v>76</v>
      </c>
      <c r="H68">
        <v>1</v>
      </c>
      <c r="I68">
        <v>1</v>
      </c>
      <c r="J68">
        <v>90</v>
      </c>
      <c r="K68" s="194">
        <v>90</v>
      </c>
      <c r="L68" t="s">
        <v>1079</v>
      </c>
      <c r="M68" t="s">
        <v>1079</v>
      </c>
      <c r="N68">
        <v>700</v>
      </c>
      <c r="O68" t="s">
        <v>7876</v>
      </c>
      <c r="P68" t="s">
        <v>12086</v>
      </c>
      <c r="Q68">
        <v>0.7</v>
      </c>
      <c r="R68" s="117" t="s">
        <v>14595</v>
      </c>
      <c r="S68" s="117" t="s">
        <v>14596</v>
      </c>
      <c r="T68" t="s">
        <v>17448</v>
      </c>
      <c r="U68" t="s">
        <v>10772</v>
      </c>
    </row>
    <row r="69" spans="1:21">
      <c r="A69" s="117" t="s">
        <v>11824</v>
      </c>
      <c r="B69" t="s">
        <v>14590</v>
      </c>
      <c r="C69" t="s">
        <v>14590</v>
      </c>
      <c r="D69">
        <v>82</v>
      </c>
      <c r="E69">
        <v>76</v>
      </c>
      <c r="F69">
        <v>82</v>
      </c>
      <c r="G69">
        <v>76</v>
      </c>
      <c r="H69">
        <v>1</v>
      </c>
      <c r="I69">
        <v>1</v>
      </c>
      <c r="J69">
        <v>35</v>
      </c>
      <c r="K69" s="194">
        <v>35</v>
      </c>
      <c r="L69" t="s">
        <v>1079</v>
      </c>
      <c r="M69" t="s">
        <v>1079</v>
      </c>
      <c r="N69">
        <v>2000</v>
      </c>
      <c r="O69" t="s">
        <v>7876</v>
      </c>
      <c r="Q69">
        <v>2</v>
      </c>
      <c r="R69" s="117" t="s">
        <v>14595</v>
      </c>
      <c r="S69" s="117" t="s">
        <v>14596</v>
      </c>
      <c r="T69" t="s">
        <v>17448</v>
      </c>
      <c r="U69" t="s">
        <v>10772</v>
      </c>
    </row>
    <row r="70" spans="1:21">
      <c r="A70" s="117" t="s">
        <v>1999</v>
      </c>
      <c r="B70" t="s">
        <v>14590</v>
      </c>
      <c r="C70" t="s">
        <v>14590</v>
      </c>
      <c r="D70">
        <v>82</v>
      </c>
      <c r="E70">
        <v>76</v>
      </c>
      <c r="F70">
        <v>82</v>
      </c>
      <c r="G70">
        <v>76</v>
      </c>
      <c r="H70">
        <v>1</v>
      </c>
      <c r="I70">
        <v>1</v>
      </c>
      <c r="J70">
        <v>10</v>
      </c>
      <c r="K70" s="194">
        <v>10</v>
      </c>
      <c r="L70" t="s">
        <v>1079</v>
      </c>
      <c r="M70" t="s">
        <v>1079</v>
      </c>
      <c r="N70">
        <v>1550</v>
      </c>
      <c r="O70" t="s">
        <v>7876</v>
      </c>
      <c r="P70" t="s">
        <v>8143</v>
      </c>
      <c r="Q70">
        <v>1.55</v>
      </c>
      <c r="R70" s="117" t="s">
        <v>14595</v>
      </c>
      <c r="S70" s="117" t="s">
        <v>14596</v>
      </c>
      <c r="T70" t="s">
        <v>17448</v>
      </c>
      <c r="U70" t="s">
        <v>10772</v>
      </c>
    </row>
    <row r="71" spans="1:21">
      <c r="A71" s="117" t="s">
        <v>11825</v>
      </c>
      <c r="B71" t="s">
        <v>14590</v>
      </c>
      <c r="C71" t="s">
        <v>14590</v>
      </c>
      <c r="D71">
        <v>82</v>
      </c>
      <c r="E71">
        <v>76</v>
      </c>
      <c r="F71">
        <v>82</v>
      </c>
      <c r="G71">
        <v>76</v>
      </c>
      <c r="H71">
        <v>1</v>
      </c>
      <c r="I71">
        <v>1</v>
      </c>
      <c r="J71">
        <v>45</v>
      </c>
      <c r="K71" s="194">
        <v>45</v>
      </c>
      <c r="L71" t="s">
        <v>1079</v>
      </c>
      <c r="M71" t="s">
        <v>1079</v>
      </c>
      <c r="N71">
        <v>497</v>
      </c>
      <c r="O71" t="s">
        <v>7876</v>
      </c>
      <c r="P71" t="s">
        <v>12087</v>
      </c>
      <c r="Q71">
        <v>0.497</v>
      </c>
      <c r="R71" s="117" t="s">
        <v>14595</v>
      </c>
      <c r="S71" s="117" t="s">
        <v>14596</v>
      </c>
      <c r="T71" t="s">
        <v>17448</v>
      </c>
      <c r="U71" t="s">
        <v>10772</v>
      </c>
    </row>
    <row r="72" spans="1:21">
      <c r="A72" s="117" t="s">
        <v>11826</v>
      </c>
      <c r="B72" t="s">
        <v>14590</v>
      </c>
      <c r="C72" t="s">
        <v>14590</v>
      </c>
      <c r="D72">
        <v>82</v>
      </c>
      <c r="E72">
        <v>76</v>
      </c>
      <c r="F72">
        <v>82</v>
      </c>
      <c r="G72">
        <v>76</v>
      </c>
      <c r="H72">
        <v>1</v>
      </c>
      <c r="I72">
        <v>1</v>
      </c>
      <c r="J72">
        <v>10</v>
      </c>
      <c r="K72" s="194">
        <v>10</v>
      </c>
      <c r="L72" t="s">
        <v>1079</v>
      </c>
      <c r="M72" t="s">
        <v>1079</v>
      </c>
      <c r="N72">
        <v>240</v>
      </c>
      <c r="O72" t="s">
        <v>7876</v>
      </c>
      <c r="P72" t="s">
        <v>12088</v>
      </c>
      <c r="Q72">
        <v>0.24</v>
      </c>
      <c r="R72" s="117" t="s">
        <v>14595</v>
      </c>
      <c r="S72" s="117" t="s">
        <v>14596</v>
      </c>
      <c r="T72" t="s">
        <v>17448</v>
      </c>
      <c r="U72" t="s">
        <v>10772</v>
      </c>
    </row>
    <row r="73" spans="1:21">
      <c r="A73" s="117" t="s">
        <v>2000</v>
      </c>
      <c r="B73" t="s">
        <v>14590</v>
      </c>
      <c r="C73" t="s">
        <v>14590</v>
      </c>
      <c r="D73">
        <v>82</v>
      </c>
      <c r="E73">
        <v>76</v>
      </c>
      <c r="F73">
        <v>82</v>
      </c>
      <c r="G73">
        <v>76</v>
      </c>
      <c r="H73">
        <v>1</v>
      </c>
      <c r="I73">
        <v>1</v>
      </c>
      <c r="J73">
        <v>300</v>
      </c>
      <c r="K73" s="194">
        <v>300</v>
      </c>
      <c r="L73" t="s">
        <v>1079</v>
      </c>
      <c r="M73" t="s">
        <v>1079</v>
      </c>
      <c r="N73">
        <v>129</v>
      </c>
      <c r="O73" t="s">
        <v>7876</v>
      </c>
      <c r="P73" t="s">
        <v>8144</v>
      </c>
      <c r="Q73">
        <v>0.129</v>
      </c>
      <c r="R73" s="117" t="s">
        <v>14595</v>
      </c>
      <c r="S73" s="117" t="s">
        <v>14596</v>
      </c>
      <c r="T73" t="s">
        <v>17448</v>
      </c>
      <c r="U73" t="s">
        <v>10772</v>
      </c>
    </row>
    <row r="74" spans="1:21">
      <c r="A74" s="117" t="s">
        <v>2001</v>
      </c>
      <c r="B74" t="s">
        <v>14590</v>
      </c>
      <c r="C74" t="s">
        <v>14590</v>
      </c>
      <c r="D74">
        <v>82</v>
      </c>
      <c r="E74">
        <v>76</v>
      </c>
      <c r="F74">
        <v>82</v>
      </c>
      <c r="G74">
        <v>76</v>
      </c>
      <c r="H74">
        <v>1</v>
      </c>
      <c r="I74">
        <v>1</v>
      </c>
      <c r="J74">
        <v>70</v>
      </c>
      <c r="K74" s="194">
        <v>70</v>
      </c>
      <c r="L74" t="s">
        <v>1079</v>
      </c>
      <c r="M74" t="s">
        <v>1079</v>
      </c>
      <c r="N74">
        <v>800</v>
      </c>
      <c r="O74" t="s">
        <v>7876</v>
      </c>
      <c r="P74" t="s">
        <v>8145</v>
      </c>
      <c r="Q74">
        <v>0.8</v>
      </c>
      <c r="R74" s="117" t="s">
        <v>14595</v>
      </c>
      <c r="S74" s="117" t="s">
        <v>14596</v>
      </c>
      <c r="T74" t="s">
        <v>17448</v>
      </c>
      <c r="U74" t="s">
        <v>10772</v>
      </c>
    </row>
    <row r="75" spans="1:21">
      <c r="A75" s="117" t="s">
        <v>2002</v>
      </c>
      <c r="B75" t="s">
        <v>14590</v>
      </c>
      <c r="C75" t="s">
        <v>14590</v>
      </c>
      <c r="D75">
        <v>82</v>
      </c>
      <c r="E75">
        <v>76</v>
      </c>
      <c r="F75">
        <v>82</v>
      </c>
      <c r="G75">
        <v>76</v>
      </c>
      <c r="H75">
        <v>1</v>
      </c>
      <c r="I75">
        <v>1</v>
      </c>
      <c r="J75">
        <v>240</v>
      </c>
      <c r="K75" s="194">
        <v>240</v>
      </c>
      <c r="L75" t="s">
        <v>1079</v>
      </c>
      <c r="M75" t="s">
        <v>1079</v>
      </c>
      <c r="N75">
        <v>1680</v>
      </c>
      <c r="O75" t="s">
        <v>7876</v>
      </c>
      <c r="P75" t="s">
        <v>8146</v>
      </c>
      <c r="Q75">
        <v>1.68</v>
      </c>
      <c r="R75" s="117" t="s">
        <v>14595</v>
      </c>
      <c r="S75" s="117" t="s">
        <v>14596</v>
      </c>
      <c r="T75" t="s">
        <v>17448</v>
      </c>
      <c r="U75" t="s">
        <v>10772</v>
      </c>
    </row>
    <row r="76" spans="1:21">
      <c r="A76" s="117" t="s">
        <v>2003</v>
      </c>
      <c r="B76" t="s">
        <v>14590</v>
      </c>
      <c r="C76" t="s">
        <v>14590</v>
      </c>
      <c r="D76">
        <v>82</v>
      </c>
      <c r="E76">
        <v>76</v>
      </c>
      <c r="F76">
        <v>82</v>
      </c>
      <c r="G76">
        <v>76</v>
      </c>
      <c r="H76">
        <v>1</v>
      </c>
      <c r="I76">
        <v>1</v>
      </c>
      <c r="J76">
        <v>100</v>
      </c>
      <c r="K76" s="194">
        <v>100</v>
      </c>
      <c r="L76" t="s">
        <v>1079</v>
      </c>
      <c r="M76" t="s">
        <v>1079</v>
      </c>
      <c r="N76">
        <v>3250</v>
      </c>
      <c r="O76" t="s">
        <v>7876</v>
      </c>
      <c r="P76" t="s">
        <v>8147</v>
      </c>
      <c r="Q76">
        <v>3.25</v>
      </c>
      <c r="R76" s="117" t="s">
        <v>14595</v>
      </c>
      <c r="S76" s="117" t="s">
        <v>14596</v>
      </c>
      <c r="T76" t="s">
        <v>17448</v>
      </c>
      <c r="U76" t="s">
        <v>10772</v>
      </c>
    </row>
    <row r="77" spans="1:21">
      <c r="A77" s="117" t="s">
        <v>2004</v>
      </c>
      <c r="B77" t="s">
        <v>14590</v>
      </c>
      <c r="C77" t="s">
        <v>14590</v>
      </c>
      <c r="D77">
        <v>82</v>
      </c>
      <c r="E77">
        <v>76</v>
      </c>
      <c r="F77">
        <v>82</v>
      </c>
      <c r="G77">
        <v>76</v>
      </c>
      <c r="H77">
        <v>1</v>
      </c>
      <c r="I77">
        <v>1</v>
      </c>
      <c r="J77">
        <v>140</v>
      </c>
      <c r="K77" s="194">
        <v>140</v>
      </c>
      <c r="L77" t="s">
        <v>1079</v>
      </c>
      <c r="M77" t="s">
        <v>1079</v>
      </c>
      <c r="N77">
        <v>4750</v>
      </c>
      <c r="O77" t="s">
        <v>7876</v>
      </c>
      <c r="P77" t="s">
        <v>8147</v>
      </c>
      <c r="Q77">
        <v>4.75</v>
      </c>
      <c r="R77" s="117" t="s">
        <v>14595</v>
      </c>
      <c r="S77" s="117" t="s">
        <v>14596</v>
      </c>
      <c r="T77" t="s">
        <v>17448</v>
      </c>
      <c r="U77" t="s">
        <v>10772</v>
      </c>
    </row>
    <row r="78" spans="1:21">
      <c r="A78" s="117" t="s">
        <v>2005</v>
      </c>
      <c r="B78" t="s">
        <v>14590</v>
      </c>
      <c r="C78" t="s">
        <v>14590</v>
      </c>
      <c r="D78">
        <v>82</v>
      </c>
      <c r="E78">
        <v>76</v>
      </c>
      <c r="F78">
        <v>82</v>
      </c>
      <c r="G78">
        <v>76</v>
      </c>
      <c r="H78">
        <v>1</v>
      </c>
      <c r="I78">
        <v>1</v>
      </c>
      <c r="J78">
        <v>50</v>
      </c>
      <c r="K78" s="194">
        <v>50</v>
      </c>
      <c r="L78" t="s">
        <v>1079</v>
      </c>
      <c r="M78" t="s">
        <v>1079</v>
      </c>
      <c r="N78">
        <v>20</v>
      </c>
      <c r="O78" t="s">
        <v>7876</v>
      </c>
      <c r="P78" t="s">
        <v>8149</v>
      </c>
      <c r="Q78">
        <v>0.02</v>
      </c>
      <c r="R78" s="117" t="s">
        <v>14595</v>
      </c>
      <c r="S78" s="117" t="s">
        <v>14596</v>
      </c>
      <c r="T78" t="s">
        <v>17448</v>
      </c>
      <c r="U78" t="s">
        <v>10772</v>
      </c>
    </row>
    <row r="79" spans="1:21">
      <c r="A79" s="117" t="s">
        <v>2006</v>
      </c>
      <c r="B79" t="s">
        <v>14590</v>
      </c>
      <c r="C79" t="s">
        <v>14590</v>
      </c>
      <c r="D79">
        <v>82</v>
      </c>
      <c r="E79">
        <v>76</v>
      </c>
      <c r="F79">
        <v>82</v>
      </c>
      <c r="G79">
        <v>76</v>
      </c>
      <c r="H79">
        <v>1</v>
      </c>
      <c r="I79">
        <v>1</v>
      </c>
      <c r="J79">
        <v>20</v>
      </c>
      <c r="K79" s="194">
        <v>20</v>
      </c>
      <c r="L79" t="s">
        <v>1079</v>
      </c>
      <c r="M79" t="s">
        <v>1079</v>
      </c>
      <c r="N79">
        <v>20</v>
      </c>
      <c r="O79" t="s">
        <v>7876</v>
      </c>
      <c r="P79" t="s">
        <v>8150</v>
      </c>
      <c r="Q79">
        <v>0.02</v>
      </c>
      <c r="R79" s="117" t="s">
        <v>14595</v>
      </c>
      <c r="S79" s="117" t="s">
        <v>14596</v>
      </c>
      <c r="T79" t="s">
        <v>17448</v>
      </c>
      <c r="U79" t="s">
        <v>10772</v>
      </c>
    </row>
    <row r="80" spans="1:21">
      <c r="A80" s="117" t="s">
        <v>2007</v>
      </c>
      <c r="B80" t="s">
        <v>14590</v>
      </c>
      <c r="C80" t="s">
        <v>14590</v>
      </c>
      <c r="D80">
        <v>82</v>
      </c>
      <c r="E80">
        <v>76</v>
      </c>
      <c r="F80">
        <v>82</v>
      </c>
      <c r="G80">
        <v>76</v>
      </c>
      <c r="H80">
        <v>1</v>
      </c>
      <c r="I80">
        <v>1</v>
      </c>
      <c r="J80">
        <v>4</v>
      </c>
      <c r="K80" s="194">
        <v>4</v>
      </c>
      <c r="L80" t="s">
        <v>1079</v>
      </c>
      <c r="M80" t="s">
        <v>1079</v>
      </c>
      <c r="N80">
        <v>20</v>
      </c>
      <c r="O80" t="s">
        <v>7876</v>
      </c>
      <c r="P80" t="s">
        <v>8150</v>
      </c>
      <c r="Q80">
        <v>0.02</v>
      </c>
      <c r="R80" s="117" t="s">
        <v>14595</v>
      </c>
      <c r="S80" s="117" t="s">
        <v>14596</v>
      </c>
      <c r="T80" t="s">
        <v>17448</v>
      </c>
      <c r="U80" t="s">
        <v>10772</v>
      </c>
    </row>
    <row r="81" spans="1:21">
      <c r="A81" s="117" t="s">
        <v>2008</v>
      </c>
      <c r="B81" t="s">
        <v>14590</v>
      </c>
      <c r="C81" t="s">
        <v>14590</v>
      </c>
      <c r="D81">
        <v>82</v>
      </c>
      <c r="E81">
        <v>76</v>
      </c>
      <c r="F81">
        <v>82</v>
      </c>
      <c r="G81">
        <v>76</v>
      </c>
      <c r="H81">
        <v>1</v>
      </c>
      <c r="I81">
        <v>1</v>
      </c>
      <c r="J81">
        <v>480</v>
      </c>
      <c r="K81" s="194">
        <v>480</v>
      </c>
      <c r="L81" t="s">
        <v>1079</v>
      </c>
      <c r="M81" t="s">
        <v>1079</v>
      </c>
      <c r="N81">
        <v>129</v>
      </c>
      <c r="O81" t="s">
        <v>7876</v>
      </c>
      <c r="P81" t="s">
        <v>8151</v>
      </c>
      <c r="Q81">
        <v>0.129</v>
      </c>
      <c r="R81" s="117" t="s">
        <v>14595</v>
      </c>
      <c r="S81" s="117" t="s">
        <v>14596</v>
      </c>
      <c r="T81" t="s">
        <v>17448</v>
      </c>
      <c r="U81" t="s">
        <v>10772</v>
      </c>
    </row>
    <row r="82" spans="1:21">
      <c r="A82" s="117" t="s">
        <v>12459</v>
      </c>
      <c r="B82" t="s">
        <v>14590</v>
      </c>
      <c r="C82" t="s">
        <v>14593</v>
      </c>
      <c r="D82">
        <v>62</v>
      </c>
      <c r="E82">
        <v>56</v>
      </c>
      <c r="F82" t="e">
        <v>#N/A</v>
      </c>
      <c r="G82" t="e">
        <v>#N/A</v>
      </c>
      <c r="H82">
        <v>1</v>
      </c>
      <c r="I82">
        <v>1</v>
      </c>
      <c r="J82">
        <v>0</v>
      </c>
      <c r="K82" s="194" t="e">
        <v>#N/A</v>
      </c>
      <c r="L82" t="s">
        <v>1084</v>
      </c>
      <c r="M82" t="s">
        <v>1084</v>
      </c>
      <c r="N82">
        <v>858196</v>
      </c>
      <c r="O82" t="s">
        <v>7876</v>
      </c>
      <c r="P82" t="s">
        <v>13825</v>
      </c>
      <c r="Q82">
        <v>858.19600000000003</v>
      </c>
      <c r="R82" s="117" t="s">
        <v>14599</v>
      </c>
      <c r="S82" s="117" t="s">
        <v>14615</v>
      </c>
      <c r="T82" t="e">
        <v>#N/A</v>
      </c>
      <c r="U82" t="s">
        <v>10772</v>
      </c>
    </row>
    <row r="83" spans="1:21">
      <c r="A83" s="117" t="s">
        <v>12358</v>
      </c>
      <c r="B83" t="s">
        <v>14590</v>
      </c>
      <c r="C83" t="s">
        <v>14593</v>
      </c>
      <c r="D83">
        <v>32</v>
      </c>
      <c r="E83">
        <v>26</v>
      </c>
      <c r="F83" t="e">
        <v>#N/A</v>
      </c>
      <c r="G83" t="e">
        <v>#N/A</v>
      </c>
      <c r="H83">
        <v>1</v>
      </c>
      <c r="I83">
        <v>1</v>
      </c>
      <c r="J83">
        <v>0</v>
      </c>
      <c r="K83" s="194" t="e">
        <v>#N/A</v>
      </c>
      <c r="L83" t="e">
        <v>#N/A</v>
      </c>
      <c r="M83" t="e">
        <v>#N/A</v>
      </c>
      <c r="O83" t="s">
        <v>7876</v>
      </c>
      <c r="R83" s="117" t="s">
        <v>14599</v>
      </c>
      <c r="S83" s="117" t="s">
        <v>14615</v>
      </c>
      <c r="T83" t="e">
        <v>#N/A</v>
      </c>
      <c r="U83" t="s">
        <v>10772</v>
      </c>
    </row>
    <row r="84" spans="1:21">
      <c r="A84" s="117" t="s">
        <v>2009</v>
      </c>
      <c r="B84" t="s">
        <v>14590</v>
      </c>
      <c r="C84" t="s">
        <v>14590</v>
      </c>
      <c r="D84">
        <v>26</v>
      </c>
      <c r="E84">
        <v>20</v>
      </c>
      <c r="F84">
        <v>26</v>
      </c>
      <c r="G84">
        <v>20</v>
      </c>
      <c r="H84">
        <v>1</v>
      </c>
      <c r="I84">
        <v>1</v>
      </c>
      <c r="J84">
        <v>96</v>
      </c>
      <c r="K84" s="194">
        <v>96</v>
      </c>
      <c r="L84" t="s">
        <v>1090</v>
      </c>
      <c r="M84" t="s">
        <v>1090</v>
      </c>
      <c r="N84">
        <v>37</v>
      </c>
      <c r="O84" t="s">
        <v>7876</v>
      </c>
      <c r="P84" t="s">
        <v>8152</v>
      </c>
      <c r="Q84">
        <v>3.6999999999999998E-2</v>
      </c>
      <c r="R84" s="117" t="s">
        <v>14595</v>
      </c>
      <c r="S84" s="117" t="s">
        <v>14596</v>
      </c>
      <c r="T84" t="s">
        <v>17448</v>
      </c>
      <c r="U84" t="s">
        <v>10772</v>
      </c>
    </row>
    <row r="85" spans="1:21">
      <c r="A85" s="117" t="s">
        <v>2010</v>
      </c>
      <c r="B85" t="s">
        <v>14590</v>
      </c>
      <c r="C85" t="s">
        <v>14590</v>
      </c>
      <c r="D85">
        <v>26</v>
      </c>
      <c r="E85">
        <v>20</v>
      </c>
      <c r="F85">
        <v>26</v>
      </c>
      <c r="G85">
        <v>20</v>
      </c>
      <c r="H85">
        <v>1</v>
      </c>
      <c r="I85">
        <v>1</v>
      </c>
      <c r="J85">
        <v>4</v>
      </c>
      <c r="K85" s="194">
        <v>4</v>
      </c>
      <c r="L85" t="s">
        <v>1090</v>
      </c>
      <c r="M85" t="s">
        <v>1090</v>
      </c>
      <c r="N85">
        <v>178</v>
      </c>
      <c r="O85" t="s">
        <v>7876</v>
      </c>
      <c r="P85" t="s">
        <v>8153</v>
      </c>
      <c r="Q85">
        <v>0.17799999999999999</v>
      </c>
      <c r="R85" s="117" t="s">
        <v>14595</v>
      </c>
      <c r="S85" s="117" t="s">
        <v>14596</v>
      </c>
      <c r="T85" t="s">
        <v>17448</v>
      </c>
      <c r="U85" t="s">
        <v>10772</v>
      </c>
    </row>
    <row r="86" spans="1:21">
      <c r="A86" s="117" t="s">
        <v>11784</v>
      </c>
      <c r="B86" t="s">
        <v>14590</v>
      </c>
      <c r="C86" t="s">
        <v>14590</v>
      </c>
      <c r="D86">
        <v>26</v>
      </c>
      <c r="E86">
        <v>20</v>
      </c>
      <c r="F86">
        <v>26</v>
      </c>
      <c r="G86">
        <v>20</v>
      </c>
      <c r="H86">
        <v>1</v>
      </c>
      <c r="I86">
        <v>1</v>
      </c>
      <c r="J86">
        <v>367</v>
      </c>
      <c r="K86" s="194">
        <v>367</v>
      </c>
      <c r="L86" t="s">
        <v>1077</v>
      </c>
      <c r="M86" t="s">
        <v>1077</v>
      </c>
      <c r="N86">
        <v>30</v>
      </c>
      <c r="O86" t="s">
        <v>7876</v>
      </c>
      <c r="P86" t="s">
        <v>12075</v>
      </c>
      <c r="Q86">
        <v>0.03</v>
      </c>
      <c r="R86" s="117" t="s">
        <v>14595</v>
      </c>
      <c r="S86" s="117" t="s">
        <v>14596</v>
      </c>
      <c r="T86" t="s">
        <v>17448</v>
      </c>
      <c r="U86" t="s">
        <v>10772</v>
      </c>
    </row>
    <row r="87" spans="1:21">
      <c r="A87" s="117" t="s">
        <v>11318</v>
      </c>
      <c r="B87" t="s">
        <v>14590</v>
      </c>
      <c r="C87" t="s">
        <v>14590</v>
      </c>
      <c r="D87">
        <v>26</v>
      </c>
      <c r="E87">
        <v>20</v>
      </c>
      <c r="F87">
        <v>26</v>
      </c>
      <c r="G87">
        <v>20</v>
      </c>
      <c r="H87">
        <v>1</v>
      </c>
      <c r="I87">
        <v>1</v>
      </c>
      <c r="J87">
        <v>200</v>
      </c>
      <c r="K87" s="194">
        <v>200</v>
      </c>
      <c r="L87" t="s">
        <v>1077</v>
      </c>
      <c r="M87" t="s">
        <v>1077</v>
      </c>
      <c r="N87">
        <v>44</v>
      </c>
      <c r="O87" t="s">
        <v>7876</v>
      </c>
      <c r="P87" t="s">
        <v>11319</v>
      </c>
      <c r="Q87">
        <v>4.3999999999999997E-2</v>
      </c>
      <c r="R87" s="117" t="s">
        <v>14595</v>
      </c>
      <c r="S87" s="117" t="s">
        <v>14596</v>
      </c>
      <c r="T87" t="s">
        <v>17448</v>
      </c>
      <c r="U87" t="s">
        <v>10772</v>
      </c>
    </row>
    <row r="88" spans="1:21">
      <c r="A88" s="117" t="s">
        <v>19008</v>
      </c>
      <c r="B88" t="s">
        <v>14590</v>
      </c>
      <c r="C88" t="s">
        <v>14590</v>
      </c>
      <c r="D88">
        <v>26</v>
      </c>
      <c r="E88">
        <v>20</v>
      </c>
      <c r="F88">
        <v>26</v>
      </c>
      <c r="G88">
        <v>20</v>
      </c>
      <c r="H88">
        <v>1</v>
      </c>
      <c r="I88">
        <v>1</v>
      </c>
      <c r="J88">
        <v>18</v>
      </c>
      <c r="K88" s="194">
        <v>18</v>
      </c>
      <c r="L88" t="s">
        <v>1077</v>
      </c>
      <c r="M88" t="s">
        <v>1077</v>
      </c>
      <c r="N88">
        <v>1960</v>
      </c>
      <c r="O88" t="s">
        <v>7876</v>
      </c>
      <c r="P88" t="s">
        <v>19009</v>
      </c>
      <c r="Q88">
        <v>1.96</v>
      </c>
      <c r="R88" s="117" t="s">
        <v>14595</v>
      </c>
      <c r="S88" s="117" t="s">
        <v>14596</v>
      </c>
      <c r="T88" t="s">
        <v>17448</v>
      </c>
      <c r="U88" t="s">
        <v>10772</v>
      </c>
    </row>
    <row r="89" spans="1:21">
      <c r="A89" s="117" t="s">
        <v>19010</v>
      </c>
      <c r="B89" t="s">
        <v>14590</v>
      </c>
      <c r="C89" t="s">
        <v>14590</v>
      </c>
      <c r="D89">
        <v>26</v>
      </c>
      <c r="E89">
        <v>20</v>
      </c>
      <c r="F89">
        <v>26</v>
      </c>
      <c r="G89">
        <v>20</v>
      </c>
      <c r="H89">
        <v>1</v>
      </c>
      <c r="I89">
        <v>1</v>
      </c>
      <c r="J89">
        <v>15</v>
      </c>
      <c r="K89" s="194">
        <v>15</v>
      </c>
      <c r="L89" t="s">
        <v>1077</v>
      </c>
      <c r="M89" t="s">
        <v>1077</v>
      </c>
      <c r="N89">
        <v>2848</v>
      </c>
      <c r="O89" t="s">
        <v>7876</v>
      </c>
      <c r="P89" t="s">
        <v>19011</v>
      </c>
      <c r="Q89">
        <v>2.8479999999999999</v>
      </c>
      <c r="R89" s="117" t="s">
        <v>14595</v>
      </c>
      <c r="S89" s="117" t="s">
        <v>14596</v>
      </c>
      <c r="T89" t="s">
        <v>17448</v>
      </c>
      <c r="U89" t="s">
        <v>10772</v>
      </c>
    </row>
    <row r="90" spans="1:21">
      <c r="A90" s="117" t="s">
        <v>22111</v>
      </c>
      <c r="B90" t="s">
        <v>14590</v>
      </c>
      <c r="C90" t="s">
        <v>14590</v>
      </c>
      <c r="D90">
        <v>26</v>
      </c>
      <c r="E90">
        <v>20</v>
      </c>
      <c r="F90">
        <v>26</v>
      </c>
      <c r="G90">
        <v>20</v>
      </c>
      <c r="H90">
        <v>10</v>
      </c>
      <c r="I90">
        <v>10</v>
      </c>
      <c r="J90">
        <v>986</v>
      </c>
      <c r="K90" s="194">
        <v>986</v>
      </c>
      <c r="L90" t="s">
        <v>1078</v>
      </c>
      <c r="M90" t="s">
        <v>1078</v>
      </c>
      <c r="N90">
        <v>90</v>
      </c>
      <c r="O90" t="s">
        <v>7876</v>
      </c>
      <c r="P90" t="s">
        <v>22112</v>
      </c>
      <c r="Q90">
        <v>0.09</v>
      </c>
      <c r="R90" s="117" t="s">
        <v>14595</v>
      </c>
      <c r="S90" s="117" t="s">
        <v>14596</v>
      </c>
      <c r="T90" t="s">
        <v>17448</v>
      </c>
      <c r="U90" t="s">
        <v>10772</v>
      </c>
    </row>
    <row r="91" spans="1:21">
      <c r="A91" s="117" t="s">
        <v>2011</v>
      </c>
      <c r="B91" t="s">
        <v>14590</v>
      </c>
      <c r="C91" t="s">
        <v>14590</v>
      </c>
      <c r="D91">
        <v>25</v>
      </c>
      <c r="E91">
        <v>19</v>
      </c>
      <c r="F91">
        <v>25</v>
      </c>
      <c r="G91">
        <v>19</v>
      </c>
      <c r="H91">
        <v>1</v>
      </c>
      <c r="I91">
        <v>1</v>
      </c>
      <c r="J91">
        <v>6</v>
      </c>
      <c r="K91" s="194">
        <v>6</v>
      </c>
      <c r="L91" t="s">
        <v>1079</v>
      </c>
      <c r="M91" t="s">
        <v>1079</v>
      </c>
      <c r="N91">
        <v>450</v>
      </c>
      <c r="O91" t="s">
        <v>7876</v>
      </c>
      <c r="P91" t="s">
        <v>8154</v>
      </c>
      <c r="Q91">
        <v>0.45</v>
      </c>
      <c r="R91" s="117" t="s">
        <v>14594</v>
      </c>
      <c r="S91" s="117" t="s">
        <v>14589</v>
      </c>
      <c r="T91" t="s">
        <v>12136</v>
      </c>
      <c r="U91" t="s">
        <v>10772</v>
      </c>
    </row>
    <row r="92" spans="1:21">
      <c r="A92" s="117" t="s">
        <v>2012</v>
      </c>
      <c r="B92" t="s">
        <v>14590</v>
      </c>
      <c r="C92" t="s">
        <v>14590</v>
      </c>
      <c r="D92">
        <v>25</v>
      </c>
      <c r="E92">
        <v>19</v>
      </c>
      <c r="F92">
        <v>25</v>
      </c>
      <c r="G92">
        <v>19</v>
      </c>
      <c r="H92">
        <v>1</v>
      </c>
      <c r="I92">
        <v>1</v>
      </c>
      <c r="J92">
        <v>4</v>
      </c>
      <c r="K92" s="194">
        <v>4</v>
      </c>
      <c r="L92" t="s">
        <v>1079</v>
      </c>
      <c r="M92" t="s">
        <v>1079</v>
      </c>
      <c r="N92">
        <v>433</v>
      </c>
      <c r="O92" t="s">
        <v>7876</v>
      </c>
      <c r="P92" t="s">
        <v>8154</v>
      </c>
      <c r="Q92">
        <v>0.433</v>
      </c>
      <c r="R92" s="117" t="s">
        <v>14594</v>
      </c>
      <c r="S92" s="117" t="s">
        <v>14589</v>
      </c>
      <c r="T92" t="s">
        <v>12136</v>
      </c>
      <c r="U92" t="s">
        <v>10772</v>
      </c>
    </row>
    <row r="93" spans="1:21">
      <c r="A93" s="117" t="s">
        <v>2013</v>
      </c>
      <c r="B93" t="s">
        <v>14590</v>
      </c>
      <c r="C93" t="s">
        <v>14590</v>
      </c>
      <c r="D93">
        <v>55</v>
      </c>
      <c r="E93">
        <v>49</v>
      </c>
      <c r="F93">
        <v>55</v>
      </c>
      <c r="G93">
        <v>49</v>
      </c>
      <c r="H93">
        <v>1</v>
      </c>
      <c r="I93">
        <v>1</v>
      </c>
      <c r="J93">
        <v>9</v>
      </c>
      <c r="K93" s="194">
        <v>9</v>
      </c>
      <c r="L93" t="s">
        <v>1079</v>
      </c>
      <c r="M93" t="s">
        <v>1079</v>
      </c>
      <c r="N93">
        <v>467</v>
      </c>
      <c r="O93" t="s">
        <v>7876</v>
      </c>
      <c r="P93" t="s">
        <v>14624</v>
      </c>
      <c r="Q93">
        <v>0.46700000000000003</v>
      </c>
      <c r="R93" s="117" t="s">
        <v>14595</v>
      </c>
      <c r="S93" s="117" t="s">
        <v>14596</v>
      </c>
      <c r="T93" t="s">
        <v>17448</v>
      </c>
      <c r="U93" t="s">
        <v>10772</v>
      </c>
    </row>
    <row r="94" spans="1:21">
      <c r="A94" s="117" t="s">
        <v>2014</v>
      </c>
      <c r="B94" t="s">
        <v>14590</v>
      </c>
      <c r="C94" t="s">
        <v>14590</v>
      </c>
      <c r="D94">
        <v>42</v>
      </c>
      <c r="E94">
        <v>36</v>
      </c>
      <c r="F94">
        <v>42</v>
      </c>
      <c r="G94">
        <v>36</v>
      </c>
      <c r="H94">
        <v>1</v>
      </c>
      <c r="I94">
        <v>1</v>
      </c>
      <c r="J94">
        <v>999999</v>
      </c>
      <c r="K94" s="194">
        <v>999999</v>
      </c>
      <c r="L94" t="s">
        <v>1079</v>
      </c>
      <c r="M94" t="s">
        <v>1079</v>
      </c>
      <c r="N94">
        <v>457</v>
      </c>
      <c r="O94" t="s">
        <v>7876</v>
      </c>
      <c r="P94" t="s">
        <v>8155</v>
      </c>
      <c r="Q94">
        <v>0.45700000000000002</v>
      </c>
      <c r="R94" s="117" t="s">
        <v>14594</v>
      </c>
      <c r="S94" s="117" t="s">
        <v>14589</v>
      </c>
      <c r="T94" t="s">
        <v>12136</v>
      </c>
      <c r="U94" t="s">
        <v>10772</v>
      </c>
    </row>
    <row r="95" spans="1:21">
      <c r="A95" s="117" t="s">
        <v>2015</v>
      </c>
      <c r="B95" t="s">
        <v>14590</v>
      </c>
      <c r="C95" t="s">
        <v>14590</v>
      </c>
      <c r="D95">
        <v>25</v>
      </c>
      <c r="E95">
        <v>19</v>
      </c>
      <c r="F95">
        <v>25</v>
      </c>
      <c r="G95">
        <v>19</v>
      </c>
      <c r="H95">
        <v>1</v>
      </c>
      <c r="I95">
        <v>1</v>
      </c>
      <c r="J95">
        <v>7</v>
      </c>
      <c r="K95" s="194">
        <v>7</v>
      </c>
      <c r="L95" t="s">
        <v>1079</v>
      </c>
      <c r="M95" t="s">
        <v>1079</v>
      </c>
      <c r="N95">
        <v>460</v>
      </c>
      <c r="O95" t="s">
        <v>7876</v>
      </c>
      <c r="P95" t="s">
        <v>8156</v>
      </c>
      <c r="Q95">
        <v>0.46</v>
      </c>
      <c r="R95" s="117" t="s">
        <v>14594</v>
      </c>
      <c r="S95" s="117" t="s">
        <v>14589</v>
      </c>
      <c r="T95" t="s">
        <v>12136</v>
      </c>
      <c r="U95" t="s">
        <v>10772</v>
      </c>
    </row>
    <row r="96" spans="1:21">
      <c r="A96" s="117" t="s">
        <v>2016</v>
      </c>
      <c r="B96" t="s">
        <v>14590</v>
      </c>
      <c r="C96" t="s">
        <v>14590</v>
      </c>
      <c r="D96">
        <v>35</v>
      </c>
      <c r="E96">
        <v>29</v>
      </c>
      <c r="F96">
        <v>35</v>
      </c>
      <c r="G96">
        <v>29</v>
      </c>
      <c r="H96">
        <v>1</v>
      </c>
      <c r="I96">
        <v>1</v>
      </c>
      <c r="J96">
        <v>3</v>
      </c>
      <c r="K96" s="194">
        <v>3</v>
      </c>
      <c r="L96" t="s">
        <v>1079</v>
      </c>
      <c r="M96" t="s">
        <v>1079</v>
      </c>
      <c r="N96">
        <v>481</v>
      </c>
      <c r="O96" t="s">
        <v>7876</v>
      </c>
      <c r="P96" t="s">
        <v>14624</v>
      </c>
      <c r="Q96">
        <v>0.48099999999999998</v>
      </c>
      <c r="R96" s="117" t="s">
        <v>14595</v>
      </c>
      <c r="S96" s="117" t="s">
        <v>14596</v>
      </c>
      <c r="T96" t="s">
        <v>17448</v>
      </c>
      <c r="U96" t="s">
        <v>10772</v>
      </c>
    </row>
    <row r="97" spans="1:21">
      <c r="A97" s="117" t="s">
        <v>2017</v>
      </c>
      <c r="B97" t="s">
        <v>14590</v>
      </c>
      <c r="C97" t="s">
        <v>14590</v>
      </c>
      <c r="D97">
        <v>26</v>
      </c>
      <c r="E97">
        <v>20</v>
      </c>
      <c r="F97">
        <v>26</v>
      </c>
      <c r="G97">
        <v>20</v>
      </c>
      <c r="H97">
        <v>1</v>
      </c>
      <c r="I97">
        <v>1</v>
      </c>
      <c r="J97">
        <v>35</v>
      </c>
      <c r="K97" s="194">
        <v>35</v>
      </c>
      <c r="L97" t="s">
        <v>1079</v>
      </c>
      <c r="M97" t="s">
        <v>1079</v>
      </c>
      <c r="N97">
        <v>440</v>
      </c>
      <c r="O97" t="s">
        <v>7876</v>
      </c>
      <c r="P97" t="s">
        <v>8157</v>
      </c>
      <c r="Q97">
        <v>0.44</v>
      </c>
      <c r="R97" s="117" t="s">
        <v>14595</v>
      </c>
      <c r="S97" s="117" t="s">
        <v>14596</v>
      </c>
      <c r="T97" t="s">
        <v>17448</v>
      </c>
      <c r="U97" t="s">
        <v>10772</v>
      </c>
    </row>
    <row r="98" spans="1:21">
      <c r="A98" s="117" t="s">
        <v>2018</v>
      </c>
      <c r="B98" t="s">
        <v>14590</v>
      </c>
      <c r="C98" t="s">
        <v>14590</v>
      </c>
      <c r="D98">
        <v>42</v>
      </c>
      <c r="E98">
        <v>36</v>
      </c>
      <c r="F98">
        <v>42</v>
      </c>
      <c r="G98">
        <v>36</v>
      </c>
      <c r="H98">
        <v>1</v>
      </c>
      <c r="I98">
        <v>1</v>
      </c>
      <c r="J98">
        <v>999999</v>
      </c>
      <c r="K98" s="194">
        <v>999999</v>
      </c>
      <c r="L98" t="s">
        <v>1079</v>
      </c>
      <c r="M98" t="s">
        <v>1079</v>
      </c>
      <c r="N98">
        <v>456</v>
      </c>
      <c r="O98" t="s">
        <v>7876</v>
      </c>
      <c r="P98" t="s">
        <v>8154</v>
      </c>
      <c r="Q98">
        <v>0.45600000000000002</v>
      </c>
      <c r="R98" s="117" t="s">
        <v>14594</v>
      </c>
      <c r="S98" s="117" t="s">
        <v>14589</v>
      </c>
      <c r="T98" t="s">
        <v>12136</v>
      </c>
      <c r="U98" t="s">
        <v>10772</v>
      </c>
    </row>
    <row r="99" spans="1:21">
      <c r="A99" s="117" t="s">
        <v>2019</v>
      </c>
      <c r="B99" t="s">
        <v>14590</v>
      </c>
      <c r="C99" t="s">
        <v>14590</v>
      </c>
      <c r="D99">
        <v>26</v>
      </c>
      <c r="E99">
        <v>20</v>
      </c>
      <c r="F99">
        <v>26</v>
      </c>
      <c r="G99">
        <v>20</v>
      </c>
      <c r="H99">
        <v>1</v>
      </c>
      <c r="I99">
        <v>1</v>
      </c>
      <c r="J99">
        <v>7</v>
      </c>
      <c r="K99" s="194">
        <v>7</v>
      </c>
      <c r="L99" t="s">
        <v>1079</v>
      </c>
      <c r="M99" t="s">
        <v>1079</v>
      </c>
      <c r="N99">
        <v>467</v>
      </c>
      <c r="O99" t="s">
        <v>7876</v>
      </c>
      <c r="P99" t="s">
        <v>8157</v>
      </c>
      <c r="Q99">
        <v>0.46700000000000003</v>
      </c>
      <c r="R99" s="117" t="s">
        <v>14595</v>
      </c>
      <c r="S99" s="117" t="s">
        <v>14596</v>
      </c>
      <c r="T99" t="s">
        <v>17448</v>
      </c>
      <c r="U99" t="s">
        <v>10772</v>
      </c>
    </row>
    <row r="100" spans="1:21">
      <c r="A100" s="117" t="s">
        <v>2020</v>
      </c>
      <c r="B100" t="s">
        <v>14590</v>
      </c>
      <c r="C100" t="s">
        <v>14590</v>
      </c>
      <c r="D100">
        <v>25</v>
      </c>
      <c r="E100">
        <v>19</v>
      </c>
      <c r="F100">
        <v>25</v>
      </c>
      <c r="G100">
        <v>19</v>
      </c>
      <c r="H100">
        <v>1</v>
      </c>
      <c r="I100">
        <v>1</v>
      </c>
      <c r="J100">
        <v>28</v>
      </c>
      <c r="K100" s="194">
        <v>28</v>
      </c>
      <c r="L100" t="s">
        <v>1083</v>
      </c>
      <c r="M100" t="s">
        <v>1083</v>
      </c>
      <c r="N100">
        <v>785.4</v>
      </c>
      <c r="O100" t="s">
        <v>7876</v>
      </c>
      <c r="P100" t="s">
        <v>8154</v>
      </c>
      <c r="Q100">
        <v>0.78539999999999999</v>
      </c>
      <c r="R100" s="117" t="s">
        <v>14594</v>
      </c>
      <c r="S100" s="117" t="s">
        <v>14589</v>
      </c>
      <c r="T100" t="s">
        <v>12136</v>
      </c>
      <c r="U100" t="s">
        <v>10772</v>
      </c>
    </row>
    <row r="101" spans="1:21">
      <c r="A101" s="117" t="s">
        <v>2021</v>
      </c>
      <c r="B101" t="s">
        <v>14590</v>
      </c>
      <c r="C101" t="s">
        <v>14590</v>
      </c>
      <c r="D101">
        <v>25</v>
      </c>
      <c r="E101">
        <v>19</v>
      </c>
      <c r="F101">
        <v>25</v>
      </c>
      <c r="G101">
        <v>19</v>
      </c>
      <c r="H101">
        <v>1</v>
      </c>
      <c r="I101">
        <v>1</v>
      </c>
      <c r="J101">
        <v>24</v>
      </c>
      <c r="K101" s="194">
        <v>24</v>
      </c>
      <c r="L101" t="s">
        <v>1083</v>
      </c>
      <c r="M101" t="s">
        <v>1083</v>
      </c>
      <c r="N101">
        <v>753</v>
      </c>
      <c r="O101" t="s">
        <v>7876</v>
      </c>
      <c r="P101" t="s">
        <v>8154</v>
      </c>
      <c r="Q101">
        <v>0.753</v>
      </c>
      <c r="R101" s="117" t="s">
        <v>14594</v>
      </c>
      <c r="S101" s="117" t="s">
        <v>14589</v>
      </c>
      <c r="T101" t="s">
        <v>12136</v>
      </c>
      <c r="U101" t="s">
        <v>10772</v>
      </c>
    </row>
    <row r="102" spans="1:21">
      <c r="A102" s="117" t="s">
        <v>2022</v>
      </c>
      <c r="B102" t="s">
        <v>14590</v>
      </c>
      <c r="C102" t="s">
        <v>14590</v>
      </c>
      <c r="D102">
        <v>25</v>
      </c>
      <c r="E102">
        <v>19</v>
      </c>
      <c r="F102">
        <v>25</v>
      </c>
      <c r="G102">
        <v>19</v>
      </c>
      <c r="H102">
        <v>1</v>
      </c>
      <c r="I102">
        <v>1</v>
      </c>
      <c r="J102">
        <v>9</v>
      </c>
      <c r="K102" s="194">
        <v>9</v>
      </c>
      <c r="L102" t="s">
        <v>1083</v>
      </c>
      <c r="M102" t="s">
        <v>1083</v>
      </c>
      <c r="N102">
        <v>789</v>
      </c>
      <c r="O102" t="s">
        <v>7876</v>
      </c>
      <c r="P102" t="s">
        <v>8157</v>
      </c>
      <c r="Q102">
        <v>0.78900000000000003</v>
      </c>
      <c r="R102" s="117" t="s">
        <v>14594</v>
      </c>
      <c r="S102" s="117" t="s">
        <v>14589</v>
      </c>
      <c r="T102" t="s">
        <v>12136</v>
      </c>
      <c r="U102" t="s">
        <v>10772</v>
      </c>
    </row>
    <row r="103" spans="1:21">
      <c r="A103" s="117" t="s">
        <v>20692</v>
      </c>
      <c r="B103" t="s">
        <v>14590</v>
      </c>
      <c r="C103" t="s">
        <v>14590</v>
      </c>
      <c r="D103">
        <v>25</v>
      </c>
      <c r="E103">
        <v>19</v>
      </c>
      <c r="F103">
        <v>25</v>
      </c>
      <c r="G103">
        <v>19</v>
      </c>
      <c r="H103">
        <v>1</v>
      </c>
      <c r="I103">
        <v>1</v>
      </c>
      <c r="J103">
        <v>3</v>
      </c>
      <c r="K103" s="194">
        <v>3</v>
      </c>
      <c r="L103" t="s">
        <v>1083</v>
      </c>
      <c r="M103" t="s">
        <v>1083</v>
      </c>
      <c r="N103">
        <v>840</v>
      </c>
      <c r="O103" t="s">
        <v>7876</v>
      </c>
      <c r="P103" t="s">
        <v>20693</v>
      </c>
      <c r="Q103">
        <v>0.84</v>
      </c>
      <c r="R103" s="117" t="s">
        <v>14594</v>
      </c>
      <c r="S103" s="117" t="s">
        <v>14589</v>
      </c>
      <c r="T103" t="s">
        <v>12136</v>
      </c>
      <c r="U103" t="s">
        <v>10772</v>
      </c>
    </row>
    <row r="104" spans="1:21">
      <c r="A104" s="117" t="s">
        <v>12460</v>
      </c>
      <c r="B104" t="s">
        <v>14590</v>
      </c>
      <c r="C104" t="s">
        <v>14590</v>
      </c>
      <c r="D104">
        <v>55</v>
      </c>
      <c r="E104">
        <v>49</v>
      </c>
      <c r="F104">
        <v>55</v>
      </c>
      <c r="G104">
        <v>49</v>
      </c>
      <c r="H104">
        <v>1</v>
      </c>
      <c r="I104">
        <v>1</v>
      </c>
      <c r="J104">
        <v>3</v>
      </c>
      <c r="K104" s="194">
        <v>3</v>
      </c>
      <c r="L104" t="s">
        <v>1079</v>
      </c>
      <c r="M104" t="s">
        <v>1079</v>
      </c>
      <c r="N104">
        <v>1390</v>
      </c>
      <c r="O104" t="s">
        <v>7876</v>
      </c>
      <c r="P104" t="s">
        <v>8158</v>
      </c>
      <c r="Q104">
        <v>1.39</v>
      </c>
      <c r="R104" s="117" t="s">
        <v>14595</v>
      </c>
      <c r="S104" s="117" t="s">
        <v>14596</v>
      </c>
      <c r="T104" t="s">
        <v>17448</v>
      </c>
      <c r="U104" t="s">
        <v>10772</v>
      </c>
    </row>
    <row r="105" spans="1:21">
      <c r="A105" s="117" t="s">
        <v>2023</v>
      </c>
      <c r="B105" t="s">
        <v>14590</v>
      </c>
      <c r="C105" t="s">
        <v>14590</v>
      </c>
      <c r="D105">
        <v>26</v>
      </c>
      <c r="E105">
        <v>20</v>
      </c>
      <c r="F105">
        <v>26</v>
      </c>
      <c r="G105">
        <v>20</v>
      </c>
      <c r="H105">
        <v>1</v>
      </c>
      <c r="I105">
        <v>1</v>
      </c>
      <c r="J105">
        <v>14</v>
      </c>
      <c r="K105" s="194">
        <v>14</v>
      </c>
      <c r="L105" t="s">
        <v>1079</v>
      </c>
      <c r="M105" t="s">
        <v>1079</v>
      </c>
      <c r="N105">
        <v>694</v>
      </c>
      <c r="O105" t="s">
        <v>7876</v>
      </c>
      <c r="P105" t="s">
        <v>8157</v>
      </c>
      <c r="Q105">
        <v>0.69399999999999995</v>
      </c>
      <c r="R105" s="117" t="s">
        <v>14595</v>
      </c>
      <c r="S105" s="117" t="s">
        <v>14596</v>
      </c>
      <c r="T105" t="s">
        <v>17448</v>
      </c>
      <c r="U105" t="s">
        <v>10772</v>
      </c>
    </row>
    <row r="106" spans="1:21">
      <c r="A106" s="117" t="s">
        <v>12461</v>
      </c>
      <c r="B106" t="s">
        <v>14590</v>
      </c>
      <c r="C106" t="s">
        <v>14590</v>
      </c>
      <c r="D106">
        <v>26</v>
      </c>
      <c r="E106">
        <v>20</v>
      </c>
      <c r="F106">
        <v>26</v>
      </c>
      <c r="G106">
        <v>20</v>
      </c>
      <c r="H106">
        <v>1</v>
      </c>
      <c r="I106">
        <v>1</v>
      </c>
      <c r="J106">
        <v>105</v>
      </c>
      <c r="K106" s="194">
        <v>105</v>
      </c>
      <c r="L106" t="s">
        <v>1079</v>
      </c>
      <c r="M106" t="s">
        <v>1079</v>
      </c>
      <c r="N106">
        <v>600</v>
      </c>
      <c r="O106" t="s">
        <v>7876</v>
      </c>
      <c r="P106" t="s">
        <v>8154</v>
      </c>
      <c r="Q106">
        <v>0.6</v>
      </c>
      <c r="R106" s="117" t="s">
        <v>14595</v>
      </c>
      <c r="S106" s="117" t="s">
        <v>14596</v>
      </c>
      <c r="T106" t="s">
        <v>17448</v>
      </c>
      <c r="U106" t="s">
        <v>10772</v>
      </c>
    </row>
    <row r="107" spans="1:21">
      <c r="A107" s="117" t="s">
        <v>2024</v>
      </c>
      <c r="B107" t="s">
        <v>14590</v>
      </c>
      <c r="C107" t="s">
        <v>14590</v>
      </c>
      <c r="D107">
        <v>42</v>
      </c>
      <c r="E107">
        <v>36</v>
      </c>
      <c r="F107">
        <v>42</v>
      </c>
      <c r="G107">
        <v>36</v>
      </c>
      <c r="H107">
        <v>1</v>
      </c>
      <c r="I107">
        <v>1</v>
      </c>
      <c r="J107">
        <v>999999</v>
      </c>
      <c r="K107" s="194">
        <v>999999</v>
      </c>
      <c r="L107" t="s">
        <v>1079</v>
      </c>
      <c r="M107" t="s">
        <v>1079</v>
      </c>
      <c r="N107">
        <v>509</v>
      </c>
      <c r="O107" t="s">
        <v>7876</v>
      </c>
      <c r="P107" t="s">
        <v>8157</v>
      </c>
      <c r="Q107">
        <v>0.50900000000000001</v>
      </c>
      <c r="R107" s="117" t="s">
        <v>14594</v>
      </c>
      <c r="S107" s="117" t="s">
        <v>14589</v>
      </c>
      <c r="T107" t="s">
        <v>12136</v>
      </c>
      <c r="U107" t="s">
        <v>10772</v>
      </c>
    </row>
    <row r="108" spans="1:21">
      <c r="A108" s="117" t="s">
        <v>2025</v>
      </c>
      <c r="B108" t="s">
        <v>14590</v>
      </c>
      <c r="C108" t="s">
        <v>14590</v>
      </c>
      <c r="D108">
        <v>42</v>
      </c>
      <c r="E108">
        <v>36</v>
      </c>
      <c r="F108">
        <v>42</v>
      </c>
      <c r="G108">
        <v>36</v>
      </c>
      <c r="H108">
        <v>1</v>
      </c>
      <c r="I108">
        <v>1</v>
      </c>
      <c r="J108">
        <v>999999</v>
      </c>
      <c r="K108" s="194">
        <v>999999</v>
      </c>
      <c r="L108" t="s">
        <v>1079</v>
      </c>
      <c r="M108" t="s">
        <v>1079</v>
      </c>
      <c r="N108">
        <v>530</v>
      </c>
      <c r="O108" t="s">
        <v>7876</v>
      </c>
      <c r="P108" t="s">
        <v>8157</v>
      </c>
      <c r="Q108">
        <v>0.53</v>
      </c>
      <c r="R108" s="117" t="s">
        <v>14594</v>
      </c>
      <c r="S108" s="117" t="s">
        <v>14589</v>
      </c>
      <c r="T108" t="s">
        <v>12136</v>
      </c>
      <c r="U108" t="s">
        <v>10772</v>
      </c>
    </row>
    <row r="109" spans="1:21">
      <c r="A109" s="117" t="s">
        <v>22113</v>
      </c>
      <c r="B109" t="s">
        <v>14590</v>
      </c>
      <c r="C109" t="s">
        <v>14590</v>
      </c>
      <c r="D109">
        <v>35</v>
      </c>
      <c r="E109">
        <v>29</v>
      </c>
      <c r="F109">
        <v>35</v>
      </c>
      <c r="G109">
        <v>29</v>
      </c>
      <c r="H109">
        <v>1</v>
      </c>
      <c r="I109">
        <v>1</v>
      </c>
      <c r="J109">
        <v>6</v>
      </c>
      <c r="K109" s="194">
        <v>6</v>
      </c>
      <c r="L109" t="s">
        <v>1079</v>
      </c>
      <c r="M109" t="s">
        <v>1079</v>
      </c>
      <c r="N109">
        <v>554</v>
      </c>
      <c r="O109" t="s">
        <v>7876</v>
      </c>
      <c r="P109" t="s">
        <v>22114</v>
      </c>
      <c r="Q109">
        <v>0.55400000000000005</v>
      </c>
      <c r="R109" s="117" t="s">
        <v>14595</v>
      </c>
      <c r="S109" s="117" t="s">
        <v>14596</v>
      </c>
      <c r="T109" t="s">
        <v>17448</v>
      </c>
      <c r="U109" t="s">
        <v>10772</v>
      </c>
    </row>
    <row r="110" spans="1:21">
      <c r="A110" s="117" t="s">
        <v>2026</v>
      </c>
      <c r="B110" t="s">
        <v>14590</v>
      </c>
      <c r="C110" t="s">
        <v>14590</v>
      </c>
      <c r="D110">
        <v>42</v>
      </c>
      <c r="E110">
        <v>36</v>
      </c>
      <c r="F110">
        <v>42</v>
      </c>
      <c r="G110">
        <v>36</v>
      </c>
      <c r="H110">
        <v>1</v>
      </c>
      <c r="I110">
        <v>1</v>
      </c>
      <c r="J110">
        <v>999999</v>
      </c>
      <c r="K110" s="194">
        <v>999999</v>
      </c>
      <c r="L110" t="s">
        <v>1079</v>
      </c>
      <c r="M110" t="s">
        <v>1079</v>
      </c>
      <c r="N110">
        <v>500</v>
      </c>
      <c r="O110" t="s">
        <v>7876</v>
      </c>
      <c r="P110" t="s">
        <v>8157</v>
      </c>
      <c r="Q110">
        <v>0.5</v>
      </c>
      <c r="R110" s="117" t="s">
        <v>14594</v>
      </c>
      <c r="S110" s="117" t="s">
        <v>14589</v>
      </c>
      <c r="T110" t="s">
        <v>12136</v>
      </c>
      <c r="U110" t="s">
        <v>10772</v>
      </c>
    </row>
    <row r="111" spans="1:21">
      <c r="A111" s="117" t="s">
        <v>2027</v>
      </c>
      <c r="B111" t="s">
        <v>14590</v>
      </c>
      <c r="C111" t="s">
        <v>14590</v>
      </c>
      <c r="D111">
        <v>42</v>
      </c>
      <c r="E111">
        <v>36</v>
      </c>
      <c r="F111">
        <v>42</v>
      </c>
      <c r="G111">
        <v>36</v>
      </c>
      <c r="H111">
        <v>1</v>
      </c>
      <c r="I111">
        <v>1</v>
      </c>
      <c r="J111">
        <v>999999</v>
      </c>
      <c r="K111" s="194">
        <v>999999</v>
      </c>
      <c r="L111" t="s">
        <v>1079</v>
      </c>
      <c r="M111" t="s">
        <v>1079</v>
      </c>
      <c r="N111">
        <v>531</v>
      </c>
      <c r="O111" t="s">
        <v>7876</v>
      </c>
      <c r="P111" t="s">
        <v>8157</v>
      </c>
      <c r="Q111">
        <v>0.53100000000000003</v>
      </c>
      <c r="R111" s="117" t="s">
        <v>14594</v>
      </c>
      <c r="S111" s="117" t="s">
        <v>14589</v>
      </c>
      <c r="T111" t="s">
        <v>12136</v>
      </c>
      <c r="U111" t="s">
        <v>10772</v>
      </c>
    </row>
    <row r="112" spans="1:21">
      <c r="A112" s="117" t="s">
        <v>22115</v>
      </c>
      <c r="B112" t="s">
        <v>14590</v>
      </c>
      <c r="C112" t="s">
        <v>14590</v>
      </c>
      <c r="D112">
        <v>49</v>
      </c>
      <c r="E112">
        <v>43</v>
      </c>
      <c r="F112">
        <v>49</v>
      </c>
      <c r="G112">
        <v>43</v>
      </c>
      <c r="H112">
        <v>1</v>
      </c>
      <c r="I112">
        <v>1</v>
      </c>
      <c r="J112">
        <v>999999</v>
      </c>
      <c r="K112" s="194">
        <v>999999</v>
      </c>
      <c r="L112" t="s">
        <v>1083</v>
      </c>
      <c r="M112" t="s">
        <v>1083</v>
      </c>
      <c r="N112">
        <v>422</v>
      </c>
      <c r="O112" t="s">
        <v>7876</v>
      </c>
      <c r="P112" t="s">
        <v>8157</v>
      </c>
      <c r="Q112">
        <v>0.42199999999999999</v>
      </c>
      <c r="R112" s="117" t="s">
        <v>14594</v>
      </c>
      <c r="S112" s="117" t="s">
        <v>14589</v>
      </c>
      <c r="T112" t="s">
        <v>12136</v>
      </c>
      <c r="U112" t="s">
        <v>10772</v>
      </c>
    </row>
    <row r="113" spans="1:21">
      <c r="A113" s="117" t="s">
        <v>2028</v>
      </c>
      <c r="B113" t="s">
        <v>14590</v>
      </c>
      <c r="C113" t="s">
        <v>14590</v>
      </c>
      <c r="D113">
        <v>25</v>
      </c>
      <c r="E113">
        <v>19</v>
      </c>
      <c r="F113">
        <v>25</v>
      </c>
      <c r="G113">
        <v>19</v>
      </c>
      <c r="H113">
        <v>1</v>
      </c>
      <c r="I113">
        <v>1</v>
      </c>
      <c r="J113">
        <v>7</v>
      </c>
      <c r="K113" s="194">
        <v>7</v>
      </c>
      <c r="L113" t="s">
        <v>1083</v>
      </c>
      <c r="M113" t="s">
        <v>1083</v>
      </c>
      <c r="N113">
        <v>448</v>
      </c>
      <c r="O113" t="s">
        <v>7876</v>
      </c>
      <c r="P113" t="s">
        <v>8159</v>
      </c>
      <c r="Q113">
        <v>0.44800000000000001</v>
      </c>
      <c r="R113" s="117" t="s">
        <v>14594</v>
      </c>
      <c r="S113" s="117" t="s">
        <v>14589</v>
      </c>
      <c r="T113" t="s">
        <v>12136</v>
      </c>
      <c r="U113" t="s">
        <v>10772</v>
      </c>
    </row>
    <row r="114" spans="1:21">
      <c r="A114" s="117" t="s">
        <v>22116</v>
      </c>
      <c r="B114" t="s">
        <v>14590</v>
      </c>
      <c r="C114" t="s">
        <v>14590</v>
      </c>
      <c r="D114">
        <v>25</v>
      </c>
      <c r="E114">
        <v>19</v>
      </c>
      <c r="F114">
        <v>25</v>
      </c>
      <c r="G114">
        <v>19</v>
      </c>
      <c r="H114">
        <v>1</v>
      </c>
      <c r="I114">
        <v>1</v>
      </c>
      <c r="J114">
        <v>6</v>
      </c>
      <c r="K114" s="194">
        <v>6</v>
      </c>
      <c r="L114" t="s">
        <v>1083</v>
      </c>
      <c r="M114" t="s">
        <v>1083</v>
      </c>
      <c r="N114">
        <v>633</v>
      </c>
      <c r="O114" t="s">
        <v>7876</v>
      </c>
      <c r="P114" t="s">
        <v>8154</v>
      </c>
      <c r="Q114">
        <v>0.63300000000000001</v>
      </c>
      <c r="R114" s="117" t="s">
        <v>14594</v>
      </c>
      <c r="S114" s="117" t="s">
        <v>14589</v>
      </c>
      <c r="T114" t="s">
        <v>12136</v>
      </c>
      <c r="U114" t="s">
        <v>10772</v>
      </c>
    </row>
    <row r="115" spans="1:21">
      <c r="A115" s="117" t="s">
        <v>2029</v>
      </c>
      <c r="B115" t="s">
        <v>14590</v>
      </c>
      <c r="C115" t="s">
        <v>14590</v>
      </c>
      <c r="D115">
        <v>25</v>
      </c>
      <c r="E115">
        <v>19</v>
      </c>
      <c r="F115">
        <v>25</v>
      </c>
      <c r="G115">
        <v>19</v>
      </c>
      <c r="H115">
        <v>1</v>
      </c>
      <c r="I115">
        <v>1</v>
      </c>
      <c r="J115">
        <v>35</v>
      </c>
      <c r="K115" s="194">
        <v>35</v>
      </c>
      <c r="L115" t="s">
        <v>1083</v>
      </c>
      <c r="M115" t="s">
        <v>1083</v>
      </c>
      <c r="N115">
        <v>409.2</v>
      </c>
      <c r="O115" t="s">
        <v>7876</v>
      </c>
      <c r="P115" t="s">
        <v>8154</v>
      </c>
      <c r="Q115">
        <v>0.40920000000000001</v>
      </c>
      <c r="R115" s="117" t="s">
        <v>14594</v>
      </c>
      <c r="S115" s="117" t="s">
        <v>14589</v>
      </c>
      <c r="T115" t="s">
        <v>12136</v>
      </c>
      <c r="U115" t="s">
        <v>10772</v>
      </c>
    </row>
    <row r="116" spans="1:21">
      <c r="A116" s="117" t="s">
        <v>2030</v>
      </c>
      <c r="B116" t="s">
        <v>14590</v>
      </c>
      <c r="C116" t="s">
        <v>14590</v>
      </c>
      <c r="D116">
        <v>49</v>
      </c>
      <c r="E116">
        <v>43</v>
      </c>
      <c r="F116">
        <v>49</v>
      </c>
      <c r="G116">
        <v>43</v>
      </c>
      <c r="H116">
        <v>1</v>
      </c>
      <c r="I116">
        <v>1</v>
      </c>
      <c r="J116">
        <v>999999</v>
      </c>
      <c r="K116" s="194">
        <v>999999</v>
      </c>
      <c r="L116" t="s">
        <v>1083</v>
      </c>
      <c r="M116" t="s">
        <v>1083</v>
      </c>
      <c r="N116">
        <v>520</v>
      </c>
      <c r="O116" t="s">
        <v>7876</v>
      </c>
      <c r="P116" t="s">
        <v>8157</v>
      </c>
      <c r="Q116">
        <v>0.52</v>
      </c>
      <c r="R116" s="117" t="s">
        <v>14594</v>
      </c>
      <c r="S116" s="117" t="s">
        <v>14589</v>
      </c>
      <c r="T116" t="s">
        <v>12136</v>
      </c>
      <c r="U116" t="s">
        <v>10772</v>
      </c>
    </row>
    <row r="117" spans="1:21">
      <c r="A117" s="117" t="s">
        <v>2031</v>
      </c>
      <c r="B117" t="s">
        <v>14590</v>
      </c>
      <c r="C117" t="s">
        <v>14590</v>
      </c>
      <c r="D117">
        <v>25</v>
      </c>
      <c r="E117">
        <v>19</v>
      </c>
      <c r="F117">
        <v>25</v>
      </c>
      <c r="G117">
        <v>19</v>
      </c>
      <c r="H117">
        <v>1</v>
      </c>
      <c r="I117">
        <v>1</v>
      </c>
      <c r="J117">
        <v>9</v>
      </c>
      <c r="K117" s="194">
        <v>9</v>
      </c>
      <c r="L117" t="s">
        <v>1083</v>
      </c>
      <c r="M117" t="s">
        <v>1083</v>
      </c>
      <c r="N117">
        <v>437</v>
      </c>
      <c r="O117" t="s">
        <v>7876</v>
      </c>
      <c r="P117" t="s">
        <v>8160</v>
      </c>
      <c r="Q117">
        <v>0.437</v>
      </c>
      <c r="R117" s="117" t="s">
        <v>14594</v>
      </c>
      <c r="S117" s="117" t="s">
        <v>14589</v>
      </c>
      <c r="T117" t="s">
        <v>12136</v>
      </c>
      <c r="U117" t="s">
        <v>10772</v>
      </c>
    </row>
    <row r="118" spans="1:21">
      <c r="A118" s="117" t="s">
        <v>2032</v>
      </c>
      <c r="B118" t="s">
        <v>14590</v>
      </c>
      <c r="C118" t="s">
        <v>14590</v>
      </c>
      <c r="D118">
        <v>25</v>
      </c>
      <c r="E118">
        <v>19</v>
      </c>
      <c r="F118">
        <v>25</v>
      </c>
      <c r="G118">
        <v>19</v>
      </c>
      <c r="H118">
        <v>1</v>
      </c>
      <c r="I118">
        <v>1</v>
      </c>
      <c r="J118">
        <v>28</v>
      </c>
      <c r="K118" s="194">
        <v>28</v>
      </c>
      <c r="L118" t="s">
        <v>1083</v>
      </c>
      <c r="M118" t="s">
        <v>1083</v>
      </c>
      <c r="N118">
        <v>434.9</v>
      </c>
      <c r="O118" t="s">
        <v>7876</v>
      </c>
      <c r="P118" t="s">
        <v>8154</v>
      </c>
      <c r="Q118">
        <v>0.43490000000000001</v>
      </c>
      <c r="R118" s="117" t="s">
        <v>14594</v>
      </c>
      <c r="S118" s="117" t="s">
        <v>14589</v>
      </c>
      <c r="T118" t="s">
        <v>12136</v>
      </c>
      <c r="U118" t="s">
        <v>10772</v>
      </c>
    </row>
    <row r="119" spans="1:21">
      <c r="A119" s="117" t="s">
        <v>2033</v>
      </c>
      <c r="B119" t="s">
        <v>14590</v>
      </c>
      <c r="C119" t="s">
        <v>14590</v>
      </c>
      <c r="D119">
        <v>56</v>
      </c>
      <c r="E119">
        <v>50</v>
      </c>
      <c r="F119">
        <v>56</v>
      </c>
      <c r="G119">
        <v>50</v>
      </c>
      <c r="H119">
        <v>1</v>
      </c>
      <c r="I119">
        <v>1</v>
      </c>
      <c r="J119">
        <v>999999</v>
      </c>
      <c r="K119" s="194">
        <v>999999</v>
      </c>
      <c r="L119" t="s">
        <v>1083</v>
      </c>
      <c r="M119" t="s">
        <v>1083</v>
      </c>
      <c r="N119">
        <v>440</v>
      </c>
      <c r="O119" t="s">
        <v>7876</v>
      </c>
      <c r="P119" t="s">
        <v>14625</v>
      </c>
      <c r="Q119">
        <v>0.44</v>
      </c>
      <c r="R119" s="117" t="s">
        <v>14594</v>
      </c>
      <c r="S119" s="117" t="s">
        <v>14589</v>
      </c>
      <c r="T119" t="s">
        <v>12136</v>
      </c>
      <c r="U119" t="s">
        <v>10772</v>
      </c>
    </row>
    <row r="120" spans="1:21">
      <c r="A120" s="117" t="s">
        <v>2034</v>
      </c>
      <c r="B120" t="s">
        <v>14590</v>
      </c>
      <c r="C120" t="s">
        <v>14590</v>
      </c>
      <c r="D120">
        <v>49</v>
      </c>
      <c r="E120">
        <v>43</v>
      </c>
      <c r="F120">
        <v>49</v>
      </c>
      <c r="G120">
        <v>43</v>
      </c>
      <c r="H120">
        <v>1</v>
      </c>
      <c r="I120">
        <v>1</v>
      </c>
      <c r="J120">
        <v>999999</v>
      </c>
      <c r="K120" s="194">
        <v>999999</v>
      </c>
      <c r="L120" t="s">
        <v>1083</v>
      </c>
      <c r="M120" t="s">
        <v>1083</v>
      </c>
      <c r="N120">
        <v>545</v>
      </c>
      <c r="O120" t="s">
        <v>7876</v>
      </c>
      <c r="P120" t="s">
        <v>8157</v>
      </c>
      <c r="Q120">
        <v>0.54500000000000004</v>
      </c>
      <c r="R120" s="117" t="s">
        <v>14594</v>
      </c>
      <c r="S120" s="117" t="s">
        <v>14589</v>
      </c>
      <c r="T120" t="s">
        <v>12136</v>
      </c>
      <c r="U120" t="s">
        <v>10772</v>
      </c>
    </row>
    <row r="121" spans="1:21">
      <c r="A121" s="117" t="s">
        <v>2035</v>
      </c>
      <c r="B121" t="s">
        <v>14590</v>
      </c>
      <c r="C121" t="s">
        <v>14590</v>
      </c>
      <c r="D121">
        <v>25</v>
      </c>
      <c r="E121">
        <v>19</v>
      </c>
      <c r="F121">
        <v>25</v>
      </c>
      <c r="G121">
        <v>19</v>
      </c>
      <c r="H121">
        <v>1</v>
      </c>
      <c r="I121">
        <v>1</v>
      </c>
      <c r="J121">
        <v>12</v>
      </c>
      <c r="K121" s="194">
        <v>12</v>
      </c>
      <c r="L121" t="s">
        <v>1083</v>
      </c>
      <c r="M121" t="s">
        <v>1083</v>
      </c>
      <c r="N121">
        <v>452.6</v>
      </c>
      <c r="O121" t="s">
        <v>7876</v>
      </c>
      <c r="P121" t="s">
        <v>8157</v>
      </c>
      <c r="Q121">
        <v>0.4526</v>
      </c>
      <c r="R121" s="117" t="s">
        <v>14594</v>
      </c>
      <c r="S121" s="117" t="s">
        <v>14589</v>
      </c>
      <c r="T121" t="s">
        <v>12136</v>
      </c>
      <c r="U121" t="s">
        <v>10772</v>
      </c>
    </row>
    <row r="122" spans="1:21">
      <c r="A122" s="117" t="s">
        <v>2036</v>
      </c>
      <c r="B122" t="s">
        <v>14590</v>
      </c>
      <c r="C122" t="s">
        <v>14590</v>
      </c>
      <c r="D122">
        <v>25</v>
      </c>
      <c r="E122">
        <v>19</v>
      </c>
      <c r="F122">
        <v>25</v>
      </c>
      <c r="G122">
        <v>19</v>
      </c>
      <c r="H122">
        <v>1</v>
      </c>
      <c r="I122">
        <v>1</v>
      </c>
      <c r="J122">
        <v>8</v>
      </c>
      <c r="K122" s="194">
        <v>8</v>
      </c>
      <c r="L122" t="s">
        <v>1083</v>
      </c>
      <c r="M122" t="s">
        <v>1083</v>
      </c>
      <c r="N122">
        <v>545</v>
      </c>
      <c r="O122" t="s">
        <v>7876</v>
      </c>
      <c r="P122" t="s">
        <v>8154</v>
      </c>
      <c r="Q122">
        <v>0.54500000000000004</v>
      </c>
      <c r="R122" s="117" t="s">
        <v>14594</v>
      </c>
      <c r="S122" s="117" t="s">
        <v>14589</v>
      </c>
      <c r="T122" t="s">
        <v>12136</v>
      </c>
      <c r="U122" t="s">
        <v>10772</v>
      </c>
    </row>
    <row r="123" spans="1:21">
      <c r="A123" s="117" t="s">
        <v>2037</v>
      </c>
      <c r="B123" t="s">
        <v>14590</v>
      </c>
      <c r="C123" t="s">
        <v>14590</v>
      </c>
      <c r="D123">
        <v>26</v>
      </c>
      <c r="E123">
        <v>20</v>
      </c>
      <c r="F123">
        <v>26</v>
      </c>
      <c r="G123">
        <v>20</v>
      </c>
      <c r="H123">
        <v>1</v>
      </c>
      <c r="I123">
        <v>1</v>
      </c>
      <c r="J123">
        <v>4</v>
      </c>
      <c r="K123" s="194">
        <v>4</v>
      </c>
      <c r="L123" t="s">
        <v>1079</v>
      </c>
      <c r="M123" t="s">
        <v>1079</v>
      </c>
      <c r="N123">
        <v>444</v>
      </c>
      <c r="O123" t="s">
        <v>7876</v>
      </c>
      <c r="P123" t="s">
        <v>8157</v>
      </c>
      <c r="Q123">
        <v>0.44400000000000001</v>
      </c>
      <c r="R123" s="117" t="s">
        <v>14595</v>
      </c>
      <c r="S123" s="117" t="s">
        <v>14596</v>
      </c>
      <c r="T123" t="s">
        <v>17448</v>
      </c>
      <c r="U123" t="s">
        <v>10772</v>
      </c>
    </row>
    <row r="124" spans="1:21">
      <c r="A124" s="117" t="s">
        <v>2038</v>
      </c>
      <c r="B124" t="s">
        <v>14590</v>
      </c>
      <c r="C124" t="s">
        <v>14590</v>
      </c>
      <c r="D124">
        <v>42</v>
      </c>
      <c r="E124">
        <v>36</v>
      </c>
      <c r="F124">
        <v>42</v>
      </c>
      <c r="G124">
        <v>36</v>
      </c>
      <c r="H124">
        <v>1</v>
      </c>
      <c r="I124">
        <v>1</v>
      </c>
      <c r="J124">
        <v>999999</v>
      </c>
      <c r="K124" s="194">
        <v>999999</v>
      </c>
      <c r="L124" t="s">
        <v>1079</v>
      </c>
      <c r="M124" t="s">
        <v>1079</v>
      </c>
      <c r="N124">
        <v>499</v>
      </c>
      <c r="O124" t="s">
        <v>7876</v>
      </c>
      <c r="P124" t="s">
        <v>8161</v>
      </c>
      <c r="Q124">
        <v>0.499</v>
      </c>
      <c r="R124" s="117" t="s">
        <v>14594</v>
      </c>
      <c r="S124" s="117" t="s">
        <v>14589</v>
      </c>
      <c r="T124" t="s">
        <v>12136</v>
      </c>
      <c r="U124" t="s">
        <v>10772</v>
      </c>
    </row>
    <row r="125" spans="1:21">
      <c r="A125" s="117" t="s">
        <v>2039</v>
      </c>
      <c r="B125" t="s">
        <v>14590</v>
      </c>
      <c r="C125" t="s">
        <v>14590</v>
      </c>
      <c r="D125">
        <v>55</v>
      </c>
      <c r="E125">
        <v>49</v>
      </c>
      <c r="F125">
        <v>55</v>
      </c>
      <c r="G125">
        <v>49</v>
      </c>
      <c r="H125">
        <v>1</v>
      </c>
      <c r="I125">
        <v>1</v>
      </c>
      <c r="J125">
        <v>4</v>
      </c>
      <c r="K125" s="194">
        <v>4</v>
      </c>
      <c r="L125" t="s">
        <v>1079</v>
      </c>
      <c r="M125" t="s">
        <v>1079</v>
      </c>
      <c r="N125">
        <v>494</v>
      </c>
      <c r="O125" t="s">
        <v>7876</v>
      </c>
      <c r="P125" t="s">
        <v>14626</v>
      </c>
      <c r="Q125">
        <v>0.49399999999999999</v>
      </c>
      <c r="R125" s="117" t="s">
        <v>14595</v>
      </c>
      <c r="S125" s="117" t="s">
        <v>14596</v>
      </c>
      <c r="T125" t="s">
        <v>17448</v>
      </c>
      <c r="U125" t="s">
        <v>10772</v>
      </c>
    </row>
    <row r="126" spans="1:21">
      <c r="A126" s="117" t="s">
        <v>12462</v>
      </c>
      <c r="B126" t="s">
        <v>14590</v>
      </c>
      <c r="C126" t="s">
        <v>14590</v>
      </c>
      <c r="D126">
        <v>26</v>
      </c>
      <c r="E126">
        <v>20</v>
      </c>
      <c r="F126">
        <v>26</v>
      </c>
      <c r="G126">
        <v>20</v>
      </c>
      <c r="H126">
        <v>1</v>
      </c>
      <c r="I126">
        <v>1</v>
      </c>
      <c r="J126">
        <v>14</v>
      </c>
      <c r="K126" s="194">
        <v>14</v>
      </c>
      <c r="L126" t="s">
        <v>1079</v>
      </c>
      <c r="M126" t="s">
        <v>1079</v>
      </c>
      <c r="N126">
        <v>590</v>
      </c>
      <c r="O126" t="s">
        <v>7876</v>
      </c>
      <c r="P126" t="s">
        <v>13826</v>
      </c>
      <c r="Q126">
        <v>0.59</v>
      </c>
      <c r="R126" s="117" t="s">
        <v>14595</v>
      </c>
      <c r="S126" s="117" t="s">
        <v>14596</v>
      </c>
      <c r="T126" t="s">
        <v>17448</v>
      </c>
      <c r="U126" t="s">
        <v>10772</v>
      </c>
    </row>
    <row r="127" spans="1:21">
      <c r="A127" s="117" t="s">
        <v>2040</v>
      </c>
      <c r="B127" t="s">
        <v>14590</v>
      </c>
      <c r="C127" t="s">
        <v>14590</v>
      </c>
      <c r="D127">
        <v>42</v>
      </c>
      <c r="E127">
        <v>36</v>
      </c>
      <c r="F127">
        <v>42</v>
      </c>
      <c r="G127">
        <v>36</v>
      </c>
      <c r="H127">
        <v>1</v>
      </c>
      <c r="I127">
        <v>1</v>
      </c>
      <c r="J127">
        <v>999999</v>
      </c>
      <c r="K127" s="194">
        <v>999999</v>
      </c>
      <c r="L127" t="s">
        <v>1079</v>
      </c>
      <c r="M127" t="s">
        <v>1079</v>
      </c>
      <c r="N127">
        <v>440</v>
      </c>
      <c r="O127" t="s">
        <v>7876</v>
      </c>
      <c r="P127" t="s">
        <v>8162</v>
      </c>
      <c r="Q127">
        <v>0.44</v>
      </c>
      <c r="R127" s="117" t="s">
        <v>14594</v>
      </c>
      <c r="S127" s="117" t="s">
        <v>14589</v>
      </c>
      <c r="T127" t="s">
        <v>12136</v>
      </c>
      <c r="U127" t="s">
        <v>10772</v>
      </c>
    </row>
    <row r="128" spans="1:21">
      <c r="A128" s="117" t="s">
        <v>2041</v>
      </c>
      <c r="B128" t="s">
        <v>14590</v>
      </c>
      <c r="C128" t="s">
        <v>14590</v>
      </c>
      <c r="D128">
        <v>26</v>
      </c>
      <c r="E128">
        <v>20</v>
      </c>
      <c r="F128">
        <v>26</v>
      </c>
      <c r="G128">
        <v>20</v>
      </c>
      <c r="H128">
        <v>1</v>
      </c>
      <c r="I128">
        <v>1</v>
      </c>
      <c r="J128">
        <v>7</v>
      </c>
      <c r="K128" s="194">
        <v>7</v>
      </c>
      <c r="L128" t="s">
        <v>1079</v>
      </c>
      <c r="M128" t="s">
        <v>1079</v>
      </c>
      <c r="N128">
        <v>935</v>
      </c>
      <c r="O128" t="s">
        <v>7876</v>
      </c>
      <c r="P128" t="s">
        <v>8163</v>
      </c>
      <c r="Q128">
        <v>0.93500000000000005</v>
      </c>
      <c r="R128" s="117" t="s">
        <v>14595</v>
      </c>
      <c r="S128" s="117" t="s">
        <v>14596</v>
      </c>
      <c r="T128" t="s">
        <v>17448</v>
      </c>
      <c r="U128" t="s">
        <v>10772</v>
      </c>
    </row>
    <row r="129" spans="1:21">
      <c r="A129" s="117" t="s">
        <v>2042</v>
      </c>
      <c r="B129" t="s">
        <v>14590</v>
      </c>
      <c r="C129" t="s">
        <v>14590</v>
      </c>
      <c r="D129">
        <v>42</v>
      </c>
      <c r="E129">
        <v>36</v>
      </c>
      <c r="F129">
        <v>42</v>
      </c>
      <c r="G129">
        <v>36</v>
      </c>
      <c r="H129">
        <v>1</v>
      </c>
      <c r="I129">
        <v>1</v>
      </c>
      <c r="J129">
        <v>999999</v>
      </c>
      <c r="K129" s="194">
        <v>999999</v>
      </c>
      <c r="L129" t="s">
        <v>1079</v>
      </c>
      <c r="M129" t="s">
        <v>1079</v>
      </c>
      <c r="N129">
        <v>1270</v>
      </c>
      <c r="O129" t="s">
        <v>7876</v>
      </c>
      <c r="P129" t="s">
        <v>8164</v>
      </c>
      <c r="Q129">
        <v>1.27</v>
      </c>
      <c r="R129" s="117" t="s">
        <v>14594</v>
      </c>
      <c r="S129" s="117" t="s">
        <v>14589</v>
      </c>
      <c r="T129" t="s">
        <v>12136</v>
      </c>
      <c r="U129" t="s">
        <v>10772</v>
      </c>
    </row>
    <row r="130" spans="1:21">
      <c r="A130" s="117" t="s">
        <v>2043</v>
      </c>
      <c r="B130" t="s">
        <v>14590</v>
      </c>
      <c r="C130" t="s">
        <v>14590</v>
      </c>
      <c r="D130">
        <v>42</v>
      </c>
      <c r="E130">
        <v>36</v>
      </c>
      <c r="F130">
        <v>42</v>
      </c>
      <c r="G130">
        <v>36</v>
      </c>
      <c r="H130">
        <v>1</v>
      </c>
      <c r="I130">
        <v>1</v>
      </c>
      <c r="J130">
        <v>999999</v>
      </c>
      <c r="K130" s="194">
        <v>999999</v>
      </c>
      <c r="L130" t="s">
        <v>1079</v>
      </c>
      <c r="M130" t="s">
        <v>1079</v>
      </c>
      <c r="N130">
        <v>2042</v>
      </c>
      <c r="O130" t="s">
        <v>7876</v>
      </c>
      <c r="P130" t="s">
        <v>8165</v>
      </c>
      <c r="Q130">
        <v>2.0419999999999998</v>
      </c>
      <c r="R130" s="117" t="s">
        <v>14594</v>
      </c>
      <c r="S130" s="117" t="s">
        <v>14589</v>
      </c>
      <c r="T130" t="s">
        <v>12136</v>
      </c>
      <c r="U130" t="s">
        <v>10772</v>
      </c>
    </row>
    <row r="131" spans="1:21">
      <c r="A131" s="117" t="s">
        <v>2044</v>
      </c>
      <c r="B131" t="s">
        <v>14590</v>
      </c>
      <c r="C131" t="s">
        <v>14590</v>
      </c>
      <c r="D131">
        <v>42</v>
      </c>
      <c r="E131">
        <v>36</v>
      </c>
      <c r="F131">
        <v>42</v>
      </c>
      <c r="G131">
        <v>36</v>
      </c>
      <c r="H131">
        <v>1</v>
      </c>
      <c r="I131">
        <v>1</v>
      </c>
      <c r="J131">
        <v>999999</v>
      </c>
      <c r="K131" s="194">
        <v>999999</v>
      </c>
      <c r="L131" t="s">
        <v>1079</v>
      </c>
      <c r="M131" t="s">
        <v>1079</v>
      </c>
      <c r="N131">
        <v>3104</v>
      </c>
      <c r="O131" t="s">
        <v>7876</v>
      </c>
      <c r="P131" t="s">
        <v>8166</v>
      </c>
      <c r="Q131">
        <v>3.1040000000000001</v>
      </c>
      <c r="R131" s="117" t="s">
        <v>14594</v>
      </c>
      <c r="S131" s="117" t="s">
        <v>14589</v>
      </c>
      <c r="T131" t="s">
        <v>12136</v>
      </c>
      <c r="U131" t="s">
        <v>10772</v>
      </c>
    </row>
    <row r="132" spans="1:21">
      <c r="A132" s="117" t="s">
        <v>2045</v>
      </c>
      <c r="B132" t="s">
        <v>14590</v>
      </c>
      <c r="C132" t="s">
        <v>14590</v>
      </c>
      <c r="D132">
        <v>26</v>
      </c>
      <c r="E132">
        <v>20</v>
      </c>
      <c r="F132">
        <v>26</v>
      </c>
      <c r="G132">
        <v>20</v>
      </c>
      <c r="H132">
        <v>1</v>
      </c>
      <c r="I132">
        <v>1</v>
      </c>
      <c r="J132">
        <v>5</v>
      </c>
      <c r="K132" s="194">
        <v>5</v>
      </c>
      <c r="L132" t="s">
        <v>1079</v>
      </c>
      <c r="M132" t="s">
        <v>1079</v>
      </c>
      <c r="N132">
        <v>3141</v>
      </c>
      <c r="O132" t="s">
        <v>7876</v>
      </c>
      <c r="P132" t="s">
        <v>14627</v>
      </c>
      <c r="Q132">
        <v>3.141</v>
      </c>
      <c r="R132" s="117" t="s">
        <v>14595</v>
      </c>
      <c r="S132" s="117" t="s">
        <v>14596</v>
      </c>
      <c r="T132" t="s">
        <v>17448</v>
      </c>
      <c r="U132" t="s">
        <v>10772</v>
      </c>
    </row>
    <row r="133" spans="1:21">
      <c r="A133" s="117" t="s">
        <v>22117</v>
      </c>
      <c r="B133" t="s">
        <v>14590</v>
      </c>
      <c r="C133" t="s">
        <v>14590</v>
      </c>
      <c r="D133">
        <v>26</v>
      </c>
      <c r="E133">
        <v>20</v>
      </c>
      <c r="F133">
        <v>26</v>
      </c>
      <c r="G133">
        <v>20</v>
      </c>
      <c r="H133">
        <v>1</v>
      </c>
      <c r="I133">
        <v>1</v>
      </c>
      <c r="J133">
        <v>9</v>
      </c>
      <c r="K133" s="194">
        <v>9</v>
      </c>
      <c r="L133" t="s">
        <v>1079</v>
      </c>
      <c r="M133" t="s">
        <v>1079</v>
      </c>
      <c r="N133">
        <v>4968</v>
      </c>
      <c r="O133" t="s">
        <v>7876</v>
      </c>
      <c r="P133" t="s">
        <v>22118</v>
      </c>
      <c r="Q133">
        <v>4.968</v>
      </c>
      <c r="R133" s="117" t="s">
        <v>14595</v>
      </c>
      <c r="S133" s="117" t="s">
        <v>14596</v>
      </c>
      <c r="T133" t="s">
        <v>17448</v>
      </c>
      <c r="U133" t="s">
        <v>10772</v>
      </c>
    </row>
    <row r="134" spans="1:21">
      <c r="A134" s="117" t="s">
        <v>2046</v>
      </c>
      <c r="B134" t="s">
        <v>14590</v>
      </c>
      <c r="C134" t="s">
        <v>14590</v>
      </c>
      <c r="D134">
        <v>25</v>
      </c>
      <c r="E134">
        <v>19</v>
      </c>
      <c r="F134">
        <v>25</v>
      </c>
      <c r="G134">
        <v>19</v>
      </c>
      <c r="H134">
        <v>1</v>
      </c>
      <c r="I134">
        <v>1</v>
      </c>
      <c r="J134">
        <v>10</v>
      </c>
      <c r="K134" s="194">
        <v>10</v>
      </c>
      <c r="L134" t="s">
        <v>1083</v>
      </c>
      <c r="M134" t="s">
        <v>1083</v>
      </c>
      <c r="N134">
        <v>210</v>
      </c>
      <c r="O134" t="s">
        <v>7876</v>
      </c>
      <c r="P134" t="s">
        <v>8167</v>
      </c>
      <c r="Q134">
        <v>0.21</v>
      </c>
      <c r="R134" s="117" t="s">
        <v>14594</v>
      </c>
      <c r="S134" s="117" t="s">
        <v>14589</v>
      </c>
      <c r="T134" t="s">
        <v>12136</v>
      </c>
      <c r="U134" t="s">
        <v>10772</v>
      </c>
    </row>
    <row r="135" spans="1:21">
      <c r="A135" s="117" t="s">
        <v>14629</v>
      </c>
      <c r="B135" t="s">
        <v>14590</v>
      </c>
      <c r="C135" t="s">
        <v>14590</v>
      </c>
      <c r="D135">
        <v>39</v>
      </c>
      <c r="E135">
        <v>33</v>
      </c>
      <c r="F135">
        <v>39</v>
      </c>
      <c r="G135">
        <v>33</v>
      </c>
      <c r="H135">
        <v>1</v>
      </c>
      <c r="I135">
        <v>1</v>
      </c>
      <c r="J135">
        <v>999999</v>
      </c>
      <c r="K135" s="194">
        <v>999999</v>
      </c>
      <c r="L135" t="s">
        <v>1076</v>
      </c>
      <c r="M135" t="s">
        <v>1076</v>
      </c>
      <c r="N135">
        <v>135</v>
      </c>
      <c r="O135" t="s">
        <v>7876</v>
      </c>
      <c r="P135" t="s">
        <v>14630</v>
      </c>
      <c r="Q135">
        <v>0.13500000000000001</v>
      </c>
      <c r="R135" s="117" t="s">
        <v>14620</v>
      </c>
      <c r="S135" s="117" t="s">
        <v>14621</v>
      </c>
      <c r="T135" t="s">
        <v>17448</v>
      </c>
      <c r="U135" t="s">
        <v>10772</v>
      </c>
    </row>
    <row r="136" spans="1:21">
      <c r="A136" s="117" t="s">
        <v>12359</v>
      </c>
      <c r="B136" t="s">
        <v>14590</v>
      </c>
      <c r="C136" t="s">
        <v>14593</v>
      </c>
      <c r="D136">
        <v>53</v>
      </c>
      <c r="E136">
        <v>47</v>
      </c>
      <c r="F136" t="e">
        <v>#N/A</v>
      </c>
      <c r="G136" t="e">
        <v>#N/A</v>
      </c>
      <c r="H136">
        <v>10000</v>
      </c>
      <c r="I136">
        <v>10000</v>
      </c>
      <c r="J136">
        <v>0</v>
      </c>
      <c r="K136" s="194" t="e">
        <v>#N/A</v>
      </c>
      <c r="L136" t="s">
        <v>1083</v>
      </c>
      <c r="M136" t="s">
        <v>1083</v>
      </c>
      <c r="N136">
        <v>10</v>
      </c>
      <c r="O136" t="s">
        <v>7876</v>
      </c>
      <c r="P136" t="s">
        <v>14633</v>
      </c>
      <c r="Q136">
        <v>0.01</v>
      </c>
      <c r="R136" s="117" t="s">
        <v>14744</v>
      </c>
      <c r="S136" s="117" t="s">
        <v>14589</v>
      </c>
      <c r="T136" t="s">
        <v>12136</v>
      </c>
      <c r="U136" t="s">
        <v>10772</v>
      </c>
    </row>
    <row r="137" spans="1:21">
      <c r="A137" s="117" t="s">
        <v>1550</v>
      </c>
      <c r="B137" t="s">
        <v>14590</v>
      </c>
      <c r="C137" t="s">
        <v>14590</v>
      </c>
      <c r="D137">
        <v>25</v>
      </c>
      <c r="E137">
        <v>19</v>
      </c>
      <c r="F137">
        <v>25</v>
      </c>
      <c r="G137">
        <v>19</v>
      </c>
      <c r="H137">
        <v>1</v>
      </c>
      <c r="I137">
        <v>1</v>
      </c>
      <c r="J137">
        <v>56</v>
      </c>
      <c r="K137" s="194">
        <v>56</v>
      </c>
      <c r="L137" t="s">
        <v>1076</v>
      </c>
      <c r="M137" t="s">
        <v>1076</v>
      </c>
      <c r="N137">
        <v>103</v>
      </c>
      <c r="O137" t="s">
        <v>7876</v>
      </c>
      <c r="P137" t="s">
        <v>14634</v>
      </c>
      <c r="Q137">
        <v>0.10299999999999999</v>
      </c>
      <c r="R137" s="117" t="s">
        <v>14743</v>
      </c>
      <c r="S137" s="117" t="s">
        <v>14589</v>
      </c>
      <c r="T137" t="s">
        <v>12136</v>
      </c>
      <c r="U137" t="s">
        <v>10772</v>
      </c>
    </row>
    <row r="138" spans="1:21">
      <c r="A138" s="117" t="s">
        <v>18225</v>
      </c>
      <c r="B138" t="s">
        <v>14590</v>
      </c>
      <c r="C138" t="s">
        <v>14590</v>
      </c>
      <c r="D138">
        <v>26</v>
      </c>
      <c r="E138">
        <v>20</v>
      </c>
      <c r="F138">
        <v>26</v>
      </c>
      <c r="G138">
        <v>20</v>
      </c>
      <c r="H138">
        <v>1</v>
      </c>
      <c r="I138">
        <v>1</v>
      </c>
      <c r="J138">
        <v>2347</v>
      </c>
      <c r="K138" s="194">
        <v>2347</v>
      </c>
      <c r="L138" t="s">
        <v>1076</v>
      </c>
      <c r="M138" t="s">
        <v>1076</v>
      </c>
      <c r="N138">
        <v>85</v>
      </c>
      <c r="O138" t="s">
        <v>7876</v>
      </c>
      <c r="P138" t="s">
        <v>18226</v>
      </c>
      <c r="Q138">
        <v>8.5000000000000006E-2</v>
      </c>
      <c r="R138" s="117" t="s">
        <v>14620</v>
      </c>
      <c r="S138" s="117" t="s">
        <v>14621</v>
      </c>
      <c r="T138" t="s">
        <v>17448</v>
      </c>
      <c r="U138" t="s">
        <v>10772</v>
      </c>
    </row>
    <row r="139" spans="1:21">
      <c r="A139" s="117" t="s">
        <v>1551</v>
      </c>
      <c r="B139" t="s">
        <v>14590</v>
      </c>
      <c r="C139" t="s">
        <v>14590</v>
      </c>
      <c r="D139">
        <v>26</v>
      </c>
      <c r="E139">
        <v>20</v>
      </c>
      <c r="F139">
        <v>26</v>
      </c>
      <c r="G139">
        <v>20</v>
      </c>
      <c r="H139">
        <v>1</v>
      </c>
      <c r="I139">
        <v>1</v>
      </c>
      <c r="J139">
        <v>211</v>
      </c>
      <c r="K139" s="194">
        <v>211</v>
      </c>
      <c r="L139" t="s">
        <v>1076</v>
      </c>
      <c r="M139" t="s">
        <v>1076</v>
      </c>
      <c r="N139">
        <v>94</v>
      </c>
      <c r="O139" t="s">
        <v>7876</v>
      </c>
      <c r="P139" t="s">
        <v>7878</v>
      </c>
      <c r="Q139">
        <v>9.4E-2</v>
      </c>
      <c r="R139" s="117" t="s">
        <v>14595</v>
      </c>
      <c r="S139" s="117" t="s">
        <v>14596</v>
      </c>
      <c r="T139" t="s">
        <v>17448</v>
      </c>
      <c r="U139" t="s">
        <v>10772</v>
      </c>
    </row>
    <row r="140" spans="1:21">
      <c r="A140" s="117" t="s">
        <v>1552</v>
      </c>
      <c r="B140" t="s">
        <v>14590</v>
      </c>
      <c r="C140" t="s">
        <v>14590</v>
      </c>
      <c r="D140">
        <v>26</v>
      </c>
      <c r="E140">
        <v>20</v>
      </c>
      <c r="F140">
        <v>26</v>
      </c>
      <c r="G140">
        <v>20</v>
      </c>
      <c r="H140">
        <v>1</v>
      </c>
      <c r="I140">
        <v>1</v>
      </c>
      <c r="J140">
        <v>109</v>
      </c>
      <c r="K140" s="194">
        <v>109</v>
      </c>
      <c r="L140" t="s">
        <v>1076</v>
      </c>
      <c r="M140" t="s">
        <v>1076</v>
      </c>
      <c r="N140">
        <v>60</v>
      </c>
      <c r="O140" t="s">
        <v>7876</v>
      </c>
      <c r="P140" t="s">
        <v>14635</v>
      </c>
      <c r="Q140">
        <v>0.06</v>
      </c>
      <c r="R140" s="117" t="s">
        <v>14595</v>
      </c>
      <c r="S140" s="117" t="s">
        <v>14596</v>
      </c>
      <c r="T140" t="s">
        <v>17448</v>
      </c>
      <c r="U140" t="s">
        <v>10772</v>
      </c>
    </row>
    <row r="141" spans="1:21">
      <c r="A141" s="117" t="s">
        <v>1553</v>
      </c>
      <c r="B141" t="s">
        <v>14590</v>
      </c>
      <c r="C141" t="s">
        <v>14590</v>
      </c>
      <c r="D141">
        <v>26</v>
      </c>
      <c r="E141">
        <v>20</v>
      </c>
      <c r="F141">
        <v>26</v>
      </c>
      <c r="G141">
        <v>20</v>
      </c>
      <c r="H141">
        <v>1</v>
      </c>
      <c r="I141">
        <v>1</v>
      </c>
      <c r="J141">
        <v>43</v>
      </c>
      <c r="K141" s="194">
        <v>43</v>
      </c>
      <c r="L141" t="s">
        <v>1076</v>
      </c>
      <c r="M141" t="s">
        <v>1076</v>
      </c>
      <c r="N141">
        <v>60</v>
      </c>
      <c r="O141" t="s">
        <v>7876</v>
      </c>
      <c r="P141" t="s">
        <v>14635</v>
      </c>
      <c r="Q141">
        <v>0.06</v>
      </c>
      <c r="R141" s="117" t="s">
        <v>14595</v>
      </c>
      <c r="S141" s="117" t="s">
        <v>14596</v>
      </c>
      <c r="T141" t="s">
        <v>17448</v>
      </c>
      <c r="U141" t="s">
        <v>10772</v>
      </c>
    </row>
    <row r="142" spans="1:21">
      <c r="A142" s="117" t="s">
        <v>319</v>
      </c>
      <c r="B142" t="s">
        <v>14590</v>
      </c>
      <c r="C142" t="s">
        <v>14590</v>
      </c>
      <c r="D142">
        <v>41</v>
      </c>
      <c r="E142">
        <v>35</v>
      </c>
      <c r="F142">
        <v>41</v>
      </c>
      <c r="G142">
        <v>35</v>
      </c>
      <c r="H142">
        <v>1</v>
      </c>
      <c r="I142">
        <v>1</v>
      </c>
      <c r="J142">
        <v>99999</v>
      </c>
      <c r="K142" s="194">
        <v>0</v>
      </c>
      <c r="L142" t="s">
        <v>1075</v>
      </c>
      <c r="M142" t="s">
        <v>1075</v>
      </c>
      <c r="N142">
        <v>142</v>
      </c>
      <c r="O142" t="s">
        <v>7876</v>
      </c>
      <c r="P142" t="s">
        <v>7877</v>
      </c>
      <c r="Q142">
        <v>0.14199999999999999</v>
      </c>
      <c r="R142" s="117" t="s">
        <v>14636</v>
      </c>
      <c r="S142" s="117" t="s">
        <v>14637</v>
      </c>
      <c r="T142" t="s">
        <v>12135</v>
      </c>
      <c r="U142" t="s">
        <v>10773</v>
      </c>
    </row>
    <row r="143" spans="1:21">
      <c r="A143" s="117" t="s">
        <v>20694</v>
      </c>
      <c r="B143" t="s">
        <v>14590</v>
      </c>
      <c r="C143" t="s">
        <v>14590</v>
      </c>
      <c r="D143">
        <v>28</v>
      </c>
      <c r="E143">
        <v>22</v>
      </c>
      <c r="F143">
        <v>28</v>
      </c>
      <c r="G143">
        <v>22</v>
      </c>
      <c r="H143">
        <v>5</v>
      </c>
      <c r="I143">
        <v>5</v>
      </c>
      <c r="J143">
        <v>0</v>
      </c>
      <c r="K143" s="194">
        <v>0</v>
      </c>
      <c r="L143" t="s">
        <v>1075</v>
      </c>
      <c r="M143" t="s">
        <v>1075</v>
      </c>
      <c r="N143">
        <v>85.7</v>
      </c>
      <c r="O143" t="s">
        <v>7876</v>
      </c>
      <c r="Q143">
        <v>8.5699999999999998E-2</v>
      </c>
      <c r="R143" s="117" t="s">
        <v>14944</v>
      </c>
      <c r="S143" s="117" t="s">
        <v>14688</v>
      </c>
      <c r="T143" t="s">
        <v>13996</v>
      </c>
      <c r="U143" t="s">
        <v>10772</v>
      </c>
    </row>
    <row r="144" spans="1:21">
      <c r="A144" s="117" t="s">
        <v>20695</v>
      </c>
      <c r="B144" t="s">
        <v>14590</v>
      </c>
      <c r="C144" t="s">
        <v>14590</v>
      </c>
      <c r="D144">
        <v>28</v>
      </c>
      <c r="E144">
        <v>22</v>
      </c>
      <c r="F144">
        <v>28</v>
      </c>
      <c r="G144">
        <v>22</v>
      </c>
      <c r="H144">
        <v>8000</v>
      </c>
      <c r="I144">
        <v>8000</v>
      </c>
      <c r="J144">
        <v>0</v>
      </c>
      <c r="K144" s="194">
        <v>0</v>
      </c>
      <c r="L144" t="s">
        <v>1075</v>
      </c>
      <c r="M144" t="s">
        <v>1075</v>
      </c>
      <c r="N144">
        <v>1.613</v>
      </c>
      <c r="O144" t="s">
        <v>7876</v>
      </c>
      <c r="Q144">
        <v>1.6130000000000001E-3</v>
      </c>
      <c r="R144" s="117" t="s">
        <v>14944</v>
      </c>
      <c r="S144" s="117" t="s">
        <v>14688</v>
      </c>
      <c r="T144" t="s">
        <v>13996</v>
      </c>
      <c r="U144" t="s">
        <v>10772</v>
      </c>
    </row>
    <row r="145" spans="1:21">
      <c r="A145" s="117" t="s">
        <v>1554</v>
      </c>
      <c r="B145" t="s">
        <v>14590</v>
      </c>
      <c r="C145" t="s">
        <v>14590</v>
      </c>
      <c r="D145">
        <v>26</v>
      </c>
      <c r="E145">
        <v>20</v>
      </c>
      <c r="F145">
        <v>26</v>
      </c>
      <c r="G145">
        <v>20</v>
      </c>
      <c r="H145">
        <v>1</v>
      </c>
      <c r="I145">
        <v>1</v>
      </c>
      <c r="J145">
        <v>151</v>
      </c>
      <c r="K145" s="194">
        <v>151</v>
      </c>
      <c r="L145" t="s">
        <v>1106</v>
      </c>
      <c r="M145" t="s">
        <v>1106</v>
      </c>
      <c r="N145">
        <v>192</v>
      </c>
      <c r="O145" t="s">
        <v>7876</v>
      </c>
      <c r="P145" t="s">
        <v>14638</v>
      </c>
      <c r="Q145">
        <v>0.192</v>
      </c>
      <c r="R145" s="117" t="s">
        <v>14595</v>
      </c>
      <c r="S145" s="117" t="s">
        <v>14596</v>
      </c>
      <c r="T145" t="s">
        <v>17448</v>
      </c>
      <c r="U145" t="s">
        <v>10773</v>
      </c>
    </row>
    <row r="146" spans="1:21">
      <c r="A146" s="117" t="s">
        <v>1555</v>
      </c>
      <c r="B146" t="s">
        <v>14590</v>
      </c>
      <c r="C146" t="s">
        <v>14590</v>
      </c>
      <c r="D146">
        <v>26</v>
      </c>
      <c r="E146">
        <v>20</v>
      </c>
      <c r="F146">
        <v>26</v>
      </c>
      <c r="G146">
        <v>20</v>
      </c>
      <c r="H146">
        <v>1</v>
      </c>
      <c r="I146">
        <v>1</v>
      </c>
      <c r="J146">
        <v>241</v>
      </c>
      <c r="K146" s="194">
        <v>241</v>
      </c>
      <c r="L146" t="s">
        <v>1106</v>
      </c>
      <c r="M146" t="s">
        <v>1106</v>
      </c>
      <c r="N146">
        <v>215</v>
      </c>
      <c r="O146" t="s">
        <v>7876</v>
      </c>
      <c r="P146" t="s">
        <v>14638</v>
      </c>
      <c r="Q146">
        <v>0.215</v>
      </c>
      <c r="R146" s="117" t="s">
        <v>14595</v>
      </c>
      <c r="S146" s="117" t="s">
        <v>14596</v>
      </c>
      <c r="T146" t="s">
        <v>17448</v>
      </c>
      <c r="U146" t="s">
        <v>10772</v>
      </c>
    </row>
    <row r="147" spans="1:21">
      <c r="A147" s="117" t="s">
        <v>1556</v>
      </c>
      <c r="B147" t="s">
        <v>14590</v>
      </c>
      <c r="C147" t="s">
        <v>14590</v>
      </c>
      <c r="D147">
        <v>26</v>
      </c>
      <c r="E147">
        <v>20</v>
      </c>
      <c r="F147">
        <v>26</v>
      </c>
      <c r="G147">
        <v>20</v>
      </c>
      <c r="H147">
        <v>10</v>
      </c>
      <c r="I147">
        <v>10</v>
      </c>
      <c r="J147">
        <v>35</v>
      </c>
      <c r="K147" s="194">
        <v>35</v>
      </c>
      <c r="L147" t="s">
        <v>1077</v>
      </c>
      <c r="M147" t="s">
        <v>1077</v>
      </c>
      <c r="N147">
        <v>7</v>
      </c>
      <c r="O147" t="s">
        <v>7876</v>
      </c>
      <c r="P147" t="s">
        <v>14639</v>
      </c>
      <c r="Q147">
        <v>7.0000000000000001E-3</v>
      </c>
      <c r="R147" s="117" t="s">
        <v>14595</v>
      </c>
      <c r="S147" s="117" t="s">
        <v>14596</v>
      </c>
      <c r="T147" t="s">
        <v>17448</v>
      </c>
      <c r="U147" t="s">
        <v>10773</v>
      </c>
    </row>
    <row r="148" spans="1:21">
      <c r="A148" s="117" t="s">
        <v>1557</v>
      </c>
      <c r="B148" t="s">
        <v>14590</v>
      </c>
      <c r="C148" t="s">
        <v>14590</v>
      </c>
      <c r="D148">
        <v>26</v>
      </c>
      <c r="E148">
        <v>20</v>
      </c>
      <c r="F148">
        <v>26</v>
      </c>
      <c r="G148">
        <v>20</v>
      </c>
      <c r="H148">
        <v>10</v>
      </c>
      <c r="I148">
        <v>10</v>
      </c>
      <c r="J148">
        <v>47</v>
      </c>
      <c r="K148" s="194">
        <v>47</v>
      </c>
      <c r="L148" t="s">
        <v>1077</v>
      </c>
      <c r="M148" t="s">
        <v>1077</v>
      </c>
      <c r="N148">
        <v>8</v>
      </c>
      <c r="O148" t="s">
        <v>7876</v>
      </c>
      <c r="P148" t="s">
        <v>14639</v>
      </c>
      <c r="Q148">
        <v>8.0000000000000002E-3</v>
      </c>
      <c r="R148" s="117" t="s">
        <v>14595</v>
      </c>
      <c r="S148" s="117" t="s">
        <v>14596</v>
      </c>
      <c r="T148" t="s">
        <v>17448</v>
      </c>
      <c r="U148" t="s">
        <v>10772</v>
      </c>
    </row>
    <row r="149" spans="1:21">
      <c r="A149" s="117" t="s">
        <v>1558</v>
      </c>
      <c r="B149" t="s">
        <v>14590</v>
      </c>
      <c r="C149" t="s">
        <v>14590</v>
      </c>
      <c r="D149">
        <v>26</v>
      </c>
      <c r="E149">
        <v>20</v>
      </c>
      <c r="F149">
        <v>26</v>
      </c>
      <c r="G149">
        <v>20</v>
      </c>
      <c r="H149">
        <v>10</v>
      </c>
      <c r="I149">
        <v>10</v>
      </c>
      <c r="J149">
        <v>51</v>
      </c>
      <c r="K149" s="194">
        <v>51</v>
      </c>
      <c r="L149" t="s">
        <v>1077</v>
      </c>
      <c r="M149" t="s">
        <v>1077</v>
      </c>
      <c r="N149">
        <v>8</v>
      </c>
      <c r="O149" t="s">
        <v>7876</v>
      </c>
      <c r="P149" t="s">
        <v>14639</v>
      </c>
      <c r="Q149">
        <v>8.0000000000000002E-3</v>
      </c>
      <c r="R149" s="117" t="s">
        <v>14595</v>
      </c>
      <c r="S149" s="117" t="s">
        <v>14596</v>
      </c>
      <c r="T149" t="s">
        <v>17448</v>
      </c>
      <c r="U149" t="s">
        <v>10772</v>
      </c>
    </row>
    <row r="150" spans="1:21">
      <c r="A150" s="117" t="s">
        <v>1559</v>
      </c>
      <c r="B150" t="s">
        <v>14590</v>
      </c>
      <c r="C150" t="s">
        <v>14590</v>
      </c>
      <c r="D150">
        <v>26</v>
      </c>
      <c r="E150">
        <v>20</v>
      </c>
      <c r="F150">
        <v>26</v>
      </c>
      <c r="G150">
        <v>20</v>
      </c>
      <c r="H150">
        <v>1</v>
      </c>
      <c r="I150">
        <v>1</v>
      </c>
      <c r="J150">
        <v>39</v>
      </c>
      <c r="K150" s="194">
        <v>39</v>
      </c>
      <c r="L150" t="s">
        <v>1106</v>
      </c>
      <c r="M150" t="s">
        <v>1106</v>
      </c>
      <c r="N150">
        <v>256</v>
      </c>
      <c r="O150" t="s">
        <v>7876</v>
      </c>
      <c r="P150" t="s">
        <v>14640</v>
      </c>
      <c r="Q150">
        <v>0.25600000000000001</v>
      </c>
      <c r="R150" s="117" t="s">
        <v>14595</v>
      </c>
      <c r="S150" s="117" t="s">
        <v>14596</v>
      </c>
      <c r="T150" t="s">
        <v>17448</v>
      </c>
      <c r="U150" t="s">
        <v>10773</v>
      </c>
    </row>
    <row r="151" spans="1:21">
      <c r="A151" s="117" t="s">
        <v>1560</v>
      </c>
      <c r="B151" t="s">
        <v>14590</v>
      </c>
      <c r="C151" t="s">
        <v>14590</v>
      </c>
      <c r="D151">
        <v>82</v>
      </c>
      <c r="E151">
        <v>76</v>
      </c>
      <c r="F151">
        <v>82</v>
      </c>
      <c r="G151">
        <v>76</v>
      </c>
      <c r="H151">
        <v>1</v>
      </c>
      <c r="I151">
        <v>1</v>
      </c>
      <c r="J151">
        <v>999999</v>
      </c>
      <c r="K151" s="194">
        <v>999999</v>
      </c>
      <c r="L151" t="s">
        <v>1106</v>
      </c>
      <c r="M151" t="s">
        <v>1106</v>
      </c>
      <c r="N151">
        <v>282</v>
      </c>
      <c r="O151" t="s">
        <v>7876</v>
      </c>
      <c r="P151" t="s">
        <v>14641</v>
      </c>
      <c r="Q151">
        <v>0.28199999999999997</v>
      </c>
      <c r="R151" s="117" t="s">
        <v>14743</v>
      </c>
      <c r="S151" s="117" t="s">
        <v>14589</v>
      </c>
      <c r="T151" t="s">
        <v>12136</v>
      </c>
      <c r="U151" t="s">
        <v>10772</v>
      </c>
    </row>
    <row r="152" spans="1:21">
      <c r="A152" s="117" t="s">
        <v>1561</v>
      </c>
      <c r="B152" t="s">
        <v>14590</v>
      </c>
      <c r="C152" t="s">
        <v>14590</v>
      </c>
      <c r="D152">
        <v>26</v>
      </c>
      <c r="E152">
        <v>20</v>
      </c>
      <c r="F152">
        <v>26</v>
      </c>
      <c r="G152">
        <v>20</v>
      </c>
      <c r="H152">
        <v>1</v>
      </c>
      <c r="I152">
        <v>1</v>
      </c>
      <c r="J152">
        <v>47</v>
      </c>
      <c r="K152" s="194">
        <v>47</v>
      </c>
      <c r="L152" t="s">
        <v>1077</v>
      </c>
      <c r="M152" t="s">
        <v>1077</v>
      </c>
      <c r="N152">
        <v>15</v>
      </c>
      <c r="O152" t="s">
        <v>7876</v>
      </c>
      <c r="P152" t="s">
        <v>14642</v>
      </c>
      <c r="Q152">
        <v>1.4999999999999999E-2</v>
      </c>
      <c r="R152" s="117" t="s">
        <v>14595</v>
      </c>
      <c r="S152" s="117" t="s">
        <v>14596</v>
      </c>
      <c r="T152" t="s">
        <v>17448</v>
      </c>
      <c r="U152" t="s">
        <v>10772</v>
      </c>
    </row>
    <row r="153" spans="1:21">
      <c r="A153" s="117" t="s">
        <v>1562</v>
      </c>
      <c r="B153" t="s">
        <v>14590</v>
      </c>
      <c r="C153" t="s">
        <v>14590</v>
      </c>
      <c r="D153">
        <v>26</v>
      </c>
      <c r="E153">
        <v>20</v>
      </c>
      <c r="F153">
        <v>26</v>
      </c>
      <c r="G153">
        <v>20</v>
      </c>
      <c r="H153">
        <v>1</v>
      </c>
      <c r="I153">
        <v>1</v>
      </c>
      <c r="J153">
        <v>27</v>
      </c>
      <c r="K153" s="194">
        <v>27</v>
      </c>
      <c r="L153" t="s">
        <v>1077</v>
      </c>
      <c r="M153" t="s">
        <v>1077</v>
      </c>
      <c r="N153">
        <v>12</v>
      </c>
      <c r="O153" t="s">
        <v>7876</v>
      </c>
      <c r="P153" t="s">
        <v>14642</v>
      </c>
      <c r="Q153">
        <v>1.2E-2</v>
      </c>
      <c r="R153" s="117" t="s">
        <v>14595</v>
      </c>
      <c r="S153" s="117" t="s">
        <v>14596</v>
      </c>
      <c r="T153" t="s">
        <v>17448</v>
      </c>
      <c r="U153" t="s">
        <v>10772</v>
      </c>
    </row>
    <row r="154" spans="1:21">
      <c r="A154" s="117" t="s">
        <v>1563</v>
      </c>
      <c r="B154" t="s">
        <v>14590</v>
      </c>
      <c r="C154" t="s">
        <v>14590</v>
      </c>
      <c r="D154">
        <v>26</v>
      </c>
      <c r="E154">
        <v>20</v>
      </c>
      <c r="F154">
        <v>26</v>
      </c>
      <c r="G154">
        <v>20</v>
      </c>
      <c r="H154">
        <v>1</v>
      </c>
      <c r="I154">
        <v>1</v>
      </c>
      <c r="J154">
        <v>41</v>
      </c>
      <c r="K154" s="194">
        <v>41</v>
      </c>
      <c r="L154" t="s">
        <v>1077</v>
      </c>
      <c r="M154" t="s">
        <v>1077</v>
      </c>
      <c r="N154">
        <v>12</v>
      </c>
      <c r="O154" t="s">
        <v>7876</v>
      </c>
      <c r="P154" t="s">
        <v>14643</v>
      </c>
      <c r="Q154">
        <v>1.2E-2</v>
      </c>
      <c r="R154" s="117" t="s">
        <v>14595</v>
      </c>
      <c r="S154" s="117" t="s">
        <v>14596</v>
      </c>
      <c r="T154" t="s">
        <v>17448</v>
      </c>
      <c r="U154" t="s">
        <v>10772</v>
      </c>
    </row>
    <row r="155" spans="1:21">
      <c r="A155" s="117" t="s">
        <v>1564</v>
      </c>
      <c r="B155" t="s">
        <v>14590</v>
      </c>
      <c r="C155" t="s">
        <v>14590</v>
      </c>
      <c r="D155">
        <v>26</v>
      </c>
      <c r="E155">
        <v>20</v>
      </c>
      <c r="F155">
        <v>26</v>
      </c>
      <c r="G155">
        <v>20</v>
      </c>
      <c r="H155">
        <v>1</v>
      </c>
      <c r="I155">
        <v>1</v>
      </c>
      <c r="J155">
        <v>100</v>
      </c>
      <c r="K155" s="194">
        <v>100</v>
      </c>
      <c r="L155" t="s">
        <v>1077</v>
      </c>
      <c r="M155" t="s">
        <v>1077</v>
      </c>
      <c r="N155">
        <v>13</v>
      </c>
      <c r="O155" t="s">
        <v>7876</v>
      </c>
      <c r="P155" t="s">
        <v>14643</v>
      </c>
      <c r="Q155">
        <v>1.2999999999999999E-2</v>
      </c>
      <c r="R155" s="117" t="s">
        <v>14595</v>
      </c>
      <c r="S155" s="117" t="s">
        <v>14596</v>
      </c>
      <c r="T155" t="s">
        <v>17448</v>
      </c>
      <c r="U155" t="s">
        <v>10772</v>
      </c>
    </row>
    <row r="156" spans="1:21">
      <c r="A156" s="117" t="s">
        <v>1565</v>
      </c>
      <c r="B156" t="s">
        <v>14590</v>
      </c>
      <c r="C156" t="s">
        <v>14590</v>
      </c>
      <c r="D156">
        <v>26</v>
      </c>
      <c r="E156">
        <v>20</v>
      </c>
      <c r="F156">
        <v>26</v>
      </c>
      <c r="G156">
        <v>20</v>
      </c>
      <c r="H156">
        <v>1</v>
      </c>
      <c r="I156">
        <v>1</v>
      </c>
      <c r="J156">
        <v>8</v>
      </c>
      <c r="K156" s="194">
        <v>8</v>
      </c>
      <c r="L156" t="s">
        <v>1077</v>
      </c>
      <c r="M156" t="s">
        <v>1077</v>
      </c>
      <c r="N156">
        <v>12</v>
      </c>
      <c r="O156" t="s">
        <v>7876</v>
      </c>
      <c r="P156" t="s">
        <v>14644</v>
      </c>
      <c r="Q156">
        <v>1.2E-2</v>
      </c>
      <c r="R156" s="117" t="s">
        <v>14595</v>
      </c>
      <c r="S156" s="117" t="s">
        <v>14596</v>
      </c>
      <c r="T156" t="s">
        <v>17448</v>
      </c>
      <c r="U156" t="s">
        <v>10772</v>
      </c>
    </row>
    <row r="157" spans="1:21">
      <c r="A157" s="117" t="s">
        <v>14645</v>
      </c>
      <c r="B157" t="s">
        <v>14590</v>
      </c>
      <c r="C157" t="s">
        <v>14590</v>
      </c>
      <c r="D157">
        <v>26</v>
      </c>
      <c r="E157">
        <v>20</v>
      </c>
      <c r="F157">
        <v>27</v>
      </c>
      <c r="G157">
        <v>21</v>
      </c>
      <c r="H157">
        <v>1</v>
      </c>
      <c r="I157">
        <v>1</v>
      </c>
      <c r="J157">
        <v>24</v>
      </c>
      <c r="K157" s="194">
        <v>14</v>
      </c>
      <c r="L157" t="s">
        <v>1076</v>
      </c>
      <c r="M157" t="s">
        <v>1076</v>
      </c>
      <c r="N157">
        <v>1076</v>
      </c>
      <c r="O157" t="s">
        <v>7876</v>
      </c>
      <c r="P157" t="s">
        <v>14646</v>
      </c>
      <c r="Q157">
        <v>1.0760000000000001</v>
      </c>
      <c r="R157" s="117" t="s">
        <v>14620</v>
      </c>
      <c r="S157" s="117" t="s">
        <v>14621</v>
      </c>
      <c r="T157" t="s">
        <v>17448</v>
      </c>
      <c r="U157" t="s">
        <v>10772</v>
      </c>
    </row>
    <row r="158" spans="1:21">
      <c r="A158" s="117" t="s">
        <v>18924</v>
      </c>
      <c r="B158" t="s">
        <v>14590</v>
      </c>
      <c r="C158" t="s">
        <v>14590</v>
      </c>
      <c r="D158">
        <v>25</v>
      </c>
      <c r="E158">
        <v>19</v>
      </c>
      <c r="F158">
        <v>25</v>
      </c>
      <c r="G158">
        <v>19</v>
      </c>
      <c r="H158">
        <v>1</v>
      </c>
      <c r="I158">
        <v>1</v>
      </c>
      <c r="J158">
        <v>10</v>
      </c>
      <c r="K158" s="194">
        <v>10</v>
      </c>
      <c r="L158" t="s">
        <v>1076</v>
      </c>
      <c r="M158" t="s">
        <v>1076</v>
      </c>
      <c r="N158">
        <v>1370</v>
      </c>
      <c r="O158" t="s">
        <v>7876</v>
      </c>
      <c r="P158" t="s">
        <v>18925</v>
      </c>
      <c r="Q158">
        <v>1.37</v>
      </c>
      <c r="R158" s="117" t="s">
        <v>14594</v>
      </c>
      <c r="S158" s="117" t="s">
        <v>14589</v>
      </c>
      <c r="T158" t="s">
        <v>12136</v>
      </c>
      <c r="U158" t="s">
        <v>10772</v>
      </c>
    </row>
    <row r="159" spans="1:21">
      <c r="A159" s="117" t="s">
        <v>10813</v>
      </c>
      <c r="B159" t="s">
        <v>14590</v>
      </c>
      <c r="C159" t="s">
        <v>14590</v>
      </c>
      <c r="D159">
        <v>48</v>
      </c>
      <c r="E159">
        <v>42</v>
      </c>
      <c r="F159">
        <v>48</v>
      </c>
      <c r="G159">
        <v>42</v>
      </c>
      <c r="H159">
        <v>1</v>
      </c>
      <c r="I159">
        <v>1</v>
      </c>
      <c r="J159">
        <v>18</v>
      </c>
      <c r="K159" s="194">
        <v>18</v>
      </c>
      <c r="L159" t="s">
        <v>1076</v>
      </c>
      <c r="M159" t="s">
        <v>1076</v>
      </c>
      <c r="N159">
        <v>500</v>
      </c>
      <c r="O159" t="s">
        <v>7876</v>
      </c>
      <c r="P159" t="s">
        <v>14647</v>
      </c>
      <c r="Q159">
        <v>0.5</v>
      </c>
      <c r="R159" s="117" t="s">
        <v>14620</v>
      </c>
      <c r="S159" s="117" t="s">
        <v>14621</v>
      </c>
      <c r="T159" t="s">
        <v>17448</v>
      </c>
      <c r="U159" t="s">
        <v>10772</v>
      </c>
    </row>
    <row r="160" spans="1:21">
      <c r="A160" s="117" t="s">
        <v>2047</v>
      </c>
      <c r="B160" t="s">
        <v>14590</v>
      </c>
      <c r="C160" t="s">
        <v>14590</v>
      </c>
      <c r="D160">
        <v>28</v>
      </c>
      <c r="E160">
        <v>22</v>
      </c>
      <c r="F160">
        <v>28</v>
      </c>
      <c r="G160">
        <v>22</v>
      </c>
      <c r="H160">
        <v>1</v>
      </c>
      <c r="I160">
        <v>1</v>
      </c>
      <c r="J160">
        <v>13</v>
      </c>
      <c r="K160" s="194">
        <v>13</v>
      </c>
      <c r="L160" t="s">
        <v>1100</v>
      </c>
      <c r="M160" t="s">
        <v>1100</v>
      </c>
      <c r="N160">
        <v>385</v>
      </c>
      <c r="O160" t="s">
        <v>7876</v>
      </c>
      <c r="P160" t="s">
        <v>8168</v>
      </c>
      <c r="Q160">
        <v>0.38500000000000001</v>
      </c>
      <c r="R160" s="117" t="s">
        <v>14648</v>
      </c>
      <c r="S160" s="117" t="s">
        <v>14589</v>
      </c>
      <c r="T160" t="s">
        <v>12136</v>
      </c>
      <c r="U160" t="s">
        <v>10772</v>
      </c>
    </row>
    <row r="161" spans="1:21">
      <c r="A161" s="117" t="s">
        <v>2048</v>
      </c>
      <c r="B161" t="s">
        <v>14590</v>
      </c>
      <c r="C161" t="s">
        <v>14590</v>
      </c>
      <c r="D161">
        <v>28</v>
      </c>
      <c r="E161">
        <v>22</v>
      </c>
      <c r="F161">
        <v>28</v>
      </c>
      <c r="G161">
        <v>22</v>
      </c>
      <c r="H161">
        <v>1</v>
      </c>
      <c r="I161">
        <v>1</v>
      </c>
      <c r="J161">
        <v>16</v>
      </c>
      <c r="K161" s="194">
        <v>16</v>
      </c>
      <c r="L161" t="s">
        <v>1100</v>
      </c>
      <c r="M161" t="s">
        <v>1100</v>
      </c>
      <c r="N161">
        <v>382</v>
      </c>
      <c r="O161" t="s">
        <v>7876</v>
      </c>
      <c r="P161" t="s">
        <v>8169</v>
      </c>
      <c r="Q161">
        <v>0.38200000000000001</v>
      </c>
      <c r="R161" s="117" t="s">
        <v>14648</v>
      </c>
      <c r="S161" s="117" t="s">
        <v>14589</v>
      </c>
      <c r="T161" t="s">
        <v>12136</v>
      </c>
      <c r="U161" t="s">
        <v>10772</v>
      </c>
    </row>
    <row r="162" spans="1:21">
      <c r="A162" s="117" t="s">
        <v>2049</v>
      </c>
      <c r="B162" t="s">
        <v>14590</v>
      </c>
      <c r="C162" t="s">
        <v>14590</v>
      </c>
      <c r="D162">
        <v>46</v>
      </c>
      <c r="E162">
        <v>40</v>
      </c>
      <c r="F162">
        <v>46</v>
      </c>
      <c r="G162">
        <v>40</v>
      </c>
      <c r="H162">
        <v>1</v>
      </c>
      <c r="I162">
        <v>1</v>
      </c>
      <c r="J162">
        <v>999999</v>
      </c>
      <c r="K162" s="194">
        <v>999999</v>
      </c>
      <c r="L162" t="s">
        <v>1100</v>
      </c>
      <c r="M162" t="s">
        <v>1100</v>
      </c>
      <c r="N162">
        <v>514</v>
      </c>
      <c r="O162" t="s">
        <v>7876</v>
      </c>
      <c r="P162" t="s">
        <v>8170</v>
      </c>
      <c r="Q162">
        <v>0.51400000000000001</v>
      </c>
      <c r="R162" s="117" t="s">
        <v>14743</v>
      </c>
      <c r="S162" s="117" t="s">
        <v>14589</v>
      </c>
      <c r="T162" t="s">
        <v>12136</v>
      </c>
      <c r="U162" t="s">
        <v>10772</v>
      </c>
    </row>
    <row r="163" spans="1:21">
      <c r="A163" s="117" t="s">
        <v>2050</v>
      </c>
      <c r="B163" t="s">
        <v>14590</v>
      </c>
      <c r="C163" t="s">
        <v>14590</v>
      </c>
      <c r="D163">
        <v>28</v>
      </c>
      <c r="E163">
        <v>22</v>
      </c>
      <c r="F163">
        <v>28</v>
      </c>
      <c r="G163">
        <v>22</v>
      </c>
      <c r="H163">
        <v>1</v>
      </c>
      <c r="I163">
        <v>1</v>
      </c>
      <c r="J163">
        <v>4</v>
      </c>
      <c r="K163" s="194">
        <v>4</v>
      </c>
      <c r="L163" t="s">
        <v>1100</v>
      </c>
      <c r="M163" t="s">
        <v>1100</v>
      </c>
      <c r="N163">
        <v>403</v>
      </c>
      <c r="O163" t="s">
        <v>7876</v>
      </c>
      <c r="P163" t="s">
        <v>8171</v>
      </c>
      <c r="Q163">
        <v>0.40300000000000002</v>
      </c>
      <c r="R163" s="117" t="s">
        <v>14648</v>
      </c>
      <c r="S163" s="117" t="s">
        <v>14589</v>
      </c>
      <c r="T163" t="s">
        <v>12136</v>
      </c>
      <c r="U163" t="s">
        <v>10772</v>
      </c>
    </row>
    <row r="164" spans="1:21">
      <c r="A164" s="117" t="s">
        <v>2051</v>
      </c>
      <c r="B164" t="s">
        <v>14590</v>
      </c>
      <c r="C164" t="s">
        <v>14590</v>
      </c>
      <c r="D164">
        <v>40</v>
      </c>
      <c r="E164">
        <v>34</v>
      </c>
      <c r="F164">
        <v>40</v>
      </c>
      <c r="G164">
        <v>34</v>
      </c>
      <c r="H164">
        <v>1</v>
      </c>
      <c r="I164">
        <v>1</v>
      </c>
      <c r="J164">
        <v>999999</v>
      </c>
      <c r="K164" s="194">
        <v>999999</v>
      </c>
      <c r="L164" t="s">
        <v>1100</v>
      </c>
      <c r="M164" t="s">
        <v>1100</v>
      </c>
      <c r="N164">
        <v>388</v>
      </c>
      <c r="O164" t="s">
        <v>7876</v>
      </c>
      <c r="P164" t="s">
        <v>8172</v>
      </c>
      <c r="Q164">
        <v>0.38800000000000001</v>
      </c>
      <c r="R164" s="117" t="s">
        <v>14594</v>
      </c>
      <c r="S164" s="117" t="s">
        <v>14589</v>
      </c>
      <c r="T164" t="s">
        <v>12136</v>
      </c>
      <c r="U164" t="s">
        <v>10772</v>
      </c>
    </row>
    <row r="165" spans="1:21">
      <c r="A165" s="117" t="s">
        <v>2052</v>
      </c>
      <c r="B165" t="s">
        <v>14590</v>
      </c>
      <c r="C165" t="s">
        <v>14590</v>
      </c>
      <c r="D165">
        <v>26</v>
      </c>
      <c r="E165">
        <v>20</v>
      </c>
      <c r="F165">
        <v>26</v>
      </c>
      <c r="G165">
        <v>20</v>
      </c>
      <c r="H165">
        <v>1</v>
      </c>
      <c r="I165">
        <v>1</v>
      </c>
      <c r="J165">
        <v>16</v>
      </c>
      <c r="K165" s="194">
        <v>16</v>
      </c>
      <c r="L165" t="s">
        <v>1079</v>
      </c>
      <c r="M165" t="s">
        <v>1079</v>
      </c>
      <c r="N165">
        <v>185</v>
      </c>
      <c r="O165" t="s">
        <v>7876</v>
      </c>
      <c r="P165" t="s">
        <v>8169</v>
      </c>
      <c r="Q165">
        <v>0.185</v>
      </c>
      <c r="R165" s="117" t="s">
        <v>14595</v>
      </c>
      <c r="S165" s="117" t="s">
        <v>14596</v>
      </c>
      <c r="T165" t="s">
        <v>17448</v>
      </c>
      <c r="U165" t="s">
        <v>10772</v>
      </c>
    </row>
    <row r="166" spans="1:21">
      <c r="A166" s="117" t="s">
        <v>2053</v>
      </c>
      <c r="B166" t="s">
        <v>14590</v>
      </c>
      <c r="C166" t="s">
        <v>14590</v>
      </c>
      <c r="D166">
        <v>26</v>
      </c>
      <c r="E166">
        <v>20</v>
      </c>
      <c r="F166">
        <v>26</v>
      </c>
      <c r="G166">
        <v>20</v>
      </c>
      <c r="H166">
        <v>1</v>
      </c>
      <c r="I166">
        <v>1</v>
      </c>
      <c r="J166">
        <v>80</v>
      </c>
      <c r="K166" s="194">
        <v>80</v>
      </c>
      <c r="L166" t="s">
        <v>1079</v>
      </c>
      <c r="M166" t="s">
        <v>1079</v>
      </c>
      <c r="N166">
        <v>186</v>
      </c>
      <c r="O166" t="s">
        <v>7876</v>
      </c>
      <c r="P166" t="s">
        <v>8168</v>
      </c>
      <c r="Q166">
        <v>0.186</v>
      </c>
      <c r="R166" s="117" t="s">
        <v>14595</v>
      </c>
      <c r="S166" s="117" t="s">
        <v>14596</v>
      </c>
      <c r="T166" t="s">
        <v>17448</v>
      </c>
      <c r="U166" t="s">
        <v>10772</v>
      </c>
    </row>
    <row r="167" spans="1:21">
      <c r="A167" s="117" t="s">
        <v>2054</v>
      </c>
      <c r="B167" t="s">
        <v>14590</v>
      </c>
      <c r="C167" t="s">
        <v>14590</v>
      </c>
      <c r="D167">
        <v>26</v>
      </c>
      <c r="E167">
        <v>20</v>
      </c>
      <c r="F167">
        <v>26</v>
      </c>
      <c r="G167">
        <v>20</v>
      </c>
      <c r="H167">
        <v>1</v>
      </c>
      <c r="I167">
        <v>1</v>
      </c>
      <c r="J167">
        <v>24</v>
      </c>
      <c r="K167" s="194">
        <v>24</v>
      </c>
      <c r="L167" t="s">
        <v>1079</v>
      </c>
      <c r="M167" t="s">
        <v>1079</v>
      </c>
      <c r="N167">
        <v>205</v>
      </c>
      <c r="O167" t="s">
        <v>7876</v>
      </c>
      <c r="P167" t="s">
        <v>8169</v>
      </c>
      <c r="Q167">
        <v>0.20499999999999999</v>
      </c>
      <c r="R167" s="117" t="s">
        <v>14595</v>
      </c>
      <c r="S167" s="117" t="s">
        <v>14596</v>
      </c>
      <c r="T167" t="s">
        <v>17448</v>
      </c>
      <c r="U167" t="s">
        <v>10772</v>
      </c>
    </row>
    <row r="168" spans="1:21">
      <c r="A168" s="117" t="s">
        <v>2055</v>
      </c>
      <c r="B168" t="s">
        <v>14590</v>
      </c>
      <c r="C168" t="s">
        <v>14590</v>
      </c>
      <c r="D168">
        <v>26</v>
      </c>
      <c r="E168">
        <v>20</v>
      </c>
      <c r="F168">
        <v>26</v>
      </c>
      <c r="G168">
        <v>20</v>
      </c>
      <c r="H168">
        <v>1</v>
      </c>
      <c r="I168">
        <v>1</v>
      </c>
      <c r="J168">
        <v>73</v>
      </c>
      <c r="K168" s="194">
        <v>73</v>
      </c>
      <c r="L168" t="s">
        <v>1083</v>
      </c>
      <c r="M168" t="s">
        <v>1083</v>
      </c>
      <c r="N168">
        <v>46</v>
      </c>
      <c r="O168" t="s">
        <v>7876</v>
      </c>
      <c r="P168" t="s">
        <v>8173</v>
      </c>
      <c r="Q168">
        <v>4.5999999999999999E-2</v>
      </c>
      <c r="R168" s="117" t="s">
        <v>14595</v>
      </c>
      <c r="S168" s="117" t="s">
        <v>14596</v>
      </c>
      <c r="T168" t="s">
        <v>17448</v>
      </c>
      <c r="U168" t="s">
        <v>10772</v>
      </c>
    </row>
    <row r="169" spans="1:21">
      <c r="A169" s="117" t="s">
        <v>2056</v>
      </c>
      <c r="B169" t="s">
        <v>14590</v>
      </c>
      <c r="C169" t="s">
        <v>14590</v>
      </c>
      <c r="D169">
        <v>42</v>
      </c>
      <c r="E169">
        <v>36</v>
      </c>
      <c r="F169">
        <v>42</v>
      </c>
      <c r="G169">
        <v>36</v>
      </c>
      <c r="H169">
        <v>1</v>
      </c>
      <c r="I169">
        <v>1</v>
      </c>
      <c r="J169">
        <v>999999</v>
      </c>
      <c r="K169" s="194">
        <v>999999</v>
      </c>
      <c r="L169" t="s">
        <v>1079</v>
      </c>
      <c r="M169" t="s">
        <v>1079</v>
      </c>
      <c r="N169">
        <v>213</v>
      </c>
      <c r="O169" t="s">
        <v>7876</v>
      </c>
      <c r="P169" t="s">
        <v>8169</v>
      </c>
      <c r="Q169">
        <v>0.21299999999999999</v>
      </c>
      <c r="R169" s="117" t="s">
        <v>14594</v>
      </c>
      <c r="S169" s="117" t="s">
        <v>14589</v>
      </c>
      <c r="T169" t="s">
        <v>12136</v>
      </c>
      <c r="U169" t="s">
        <v>10772</v>
      </c>
    </row>
    <row r="170" spans="1:21">
      <c r="A170" s="117" t="s">
        <v>2057</v>
      </c>
      <c r="B170" t="s">
        <v>14590</v>
      </c>
      <c r="C170" t="s">
        <v>14590</v>
      </c>
      <c r="D170">
        <v>26</v>
      </c>
      <c r="E170">
        <v>20</v>
      </c>
      <c r="F170">
        <v>26</v>
      </c>
      <c r="G170">
        <v>20</v>
      </c>
      <c r="H170">
        <v>1</v>
      </c>
      <c r="I170">
        <v>1</v>
      </c>
      <c r="J170">
        <v>114</v>
      </c>
      <c r="K170" s="194">
        <v>114</v>
      </c>
      <c r="L170" t="s">
        <v>1076</v>
      </c>
      <c r="M170" t="s">
        <v>1076</v>
      </c>
      <c r="N170">
        <v>101.9</v>
      </c>
      <c r="O170" t="s">
        <v>7876</v>
      </c>
      <c r="P170" t="s">
        <v>8174</v>
      </c>
      <c r="Q170">
        <v>0.1019</v>
      </c>
      <c r="R170" s="117" t="s">
        <v>14595</v>
      </c>
      <c r="S170" s="117" t="s">
        <v>14596</v>
      </c>
      <c r="T170" t="s">
        <v>17448</v>
      </c>
      <c r="U170" t="s">
        <v>10772</v>
      </c>
    </row>
    <row r="171" spans="1:21">
      <c r="A171" s="117" t="s">
        <v>10817</v>
      </c>
      <c r="B171" t="s">
        <v>14590</v>
      </c>
      <c r="C171" t="s">
        <v>14590</v>
      </c>
      <c r="D171">
        <v>26</v>
      </c>
      <c r="E171">
        <v>20</v>
      </c>
      <c r="F171">
        <v>26</v>
      </c>
      <c r="G171">
        <v>20</v>
      </c>
      <c r="H171">
        <v>1</v>
      </c>
      <c r="I171">
        <v>1</v>
      </c>
      <c r="J171">
        <v>2</v>
      </c>
      <c r="K171" s="194">
        <v>2</v>
      </c>
      <c r="L171" t="s">
        <v>1083</v>
      </c>
      <c r="M171" t="s">
        <v>1083</v>
      </c>
      <c r="N171">
        <v>98</v>
      </c>
      <c r="O171" t="s">
        <v>7876</v>
      </c>
      <c r="P171" t="s">
        <v>10896</v>
      </c>
      <c r="Q171">
        <v>9.8000000000000004E-2</v>
      </c>
      <c r="R171" s="117" t="s">
        <v>14595</v>
      </c>
      <c r="S171" s="117" t="s">
        <v>14596</v>
      </c>
      <c r="T171" t="s">
        <v>17448</v>
      </c>
      <c r="U171" t="s">
        <v>10772</v>
      </c>
    </row>
    <row r="172" spans="1:21">
      <c r="A172" s="117" t="s">
        <v>10818</v>
      </c>
      <c r="B172" t="s">
        <v>14590</v>
      </c>
      <c r="C172" t="s">
        <v>14590</v>
      </c>
      <c r="D172">
        <v>26</v>
      </c>
      <c r="E172">
        <v>20</v>
      </c>
      <c r="F172">
        <v>26</v>
      </c>
      <c r="G172">
        <v>20</v>
      </c>
      <c r="H172">
        <v>1</v>
      </c>
      <c r="I172">
        <v>1</v>
      </c>
      <c r="J172">
        <v>8</v>
      </c>
      <c r="K172" s="194">
        <v>8</v>
      </c>
      <c r="L172" t="s">
        <v>1083</v>
      </c>
      <c r="M172" t="s">
        <v>1083</v>
      </c>
      <c r="N172">
        <v>64</v>
      </c>
      <c r="O172" t="s">
        <v>7876</v>
      </c>
      <c r="P172" t="s">
        <v>14649</v>
      </c>
      <c r="Q172">
        <v>6.4000000000000001E-2</v>
      </c>
      <c r="R172" s="117" t="s">
        <v>14595</v>
      </c>
      <c r="S172" s="117" t="s">
        <v>14596</v>
      </c>
      <c r="T172" t="s">
        <v>17448</v>
      </c>
      <c r="U172" t="s">
        <v>10772</v>
      </c>
    </row>
    <row r="173" spans="1:21">
      <c r="A173" s="117" t="s">
        <v>12360</v>
      </c>
      <c r="B173" t="s">
        <v>14590</v>
      </c>
      <c r="C173" t="s">
        <v>14593</v>
      </c>
      <c r="D173">
        <v>54</v>
      </c>
      <c r="E173">
        <v>48</v>
      </c>
      <c r="F173" t="e">
        <v>#N/A</v>
      </c>
      <c r="G173" t="e">
        <v>#N/A</v>
      </c>
      <c r="H173">
        <v>10</v>
      </c>
      <c r="I173">
        <v>10</v>
      </c>
      <c r="J173">
        <v>0</v>
      </c>
      <c r="K173" s="194" t="e">
        <v>#N/A</v>
      </c>
      <c r="L173" t="s">
        <v>1083</v>
      </c>
      <c r="M173" t="s">
        <v>1083</v>
      </c>
      <c r="N173">
        <v>900</v>
      </c>
      <c r="O173" t="s">
        <v>7876</v>
      </c>
      <c r="P173" t="s">
        <v>14650</v>
      </c>
      <c r="Q173">
        <v>0.9</v>
      </c>
      <c r="R173" s="117" t="s">
        <v>14744</v>
      </c>
      <c r="S173" s="117" t="s">
        <v>14589</v>
      </c>
      <c r="T173" t="s">
        <v>12136</v>
      </c>
      <c r="U173" t="s">
        <v>10772</v>
      </c>
    </row>
    <row r="174" spans="1:21">
      <c r="A174" s="117" t="s">
        <v>14651</v>
      </c>
      <c r="B174" t="s">
        <v>14590</v>
      </c>
      <c r="C174" t="s">
        <v>14590</v>
      </c>
      <c r="D174">
        <v>39</v>
      </c>
      <c r="E174">
        <v>33</v>
      </c>
      <c r="F174">
        <v>39</v>
      </c>
      <c r="G174">
        <v>33</v>
      </c>
      <c r="H174">
        <v>1</v>
      </c>
      <c r="I174">
        <v>1</v>
      </c>
      <c r="J174">
        <v>999999</v>
      </c>
      <c r="K174" s="194">
        <v>999999</v>
      </c>
      <c r="L174" t="s">
        <v>1076</v>
      </c>
      <c r="M174" t="s">
        <v>1076</v>
      </c>
      <c r="N174">
        <v>1020</v>
      </c>
      <c r="O174" t="s">
        <v>7876</v>
      </c>
      <c r="P174" t="s">
        <v>14652</v>
      </c>
      <c r="Q174">
        <v>1.02</v>
      </c>
      <c r="R174" s="117" t="s">
        <v>14620</v>
      </c>
      <c r="S174" s="117" t="s">
        <v>14621</v>
      </c>
      <c r="T174" t="s">
        <v>17448</v>
      </c>
      <c r="U174" t="s">
        <v>10772</v>
      </c>
    </row>
    <row r="175" spans="1:21">
      <c r="A175" s="117" t="s">
        <v>1893</v>
      </c>
      <c r="B175" t="s">
        <v>14590</v>
      </c>
      <c r="C175" t="s">
        <v>14593</v>
      </c>
      <c r="D175">
        <v>54</v>
      </c>
      <c r="E175">
        <v>48</v>
      </c>
      <c r="F175" t="e">
        <v>#N/A</v>
      </c>
      <c r="G175" t="e">
        <v>#N/A</v>
      </c>
      <c r="H175">
        <v>100</v>
      </c>
      <c r="I175">
        <v>100</v>
      </c>
      <c r="J175">
        <v>0</v>
      </c>
      <c r="K175" s="194" t="e">
        <v>#N/A</v>
      </c>
      <c r="L175" t="s">
        <v>1083</v>
      </c>
      <c r="M175" t="s">
        <v>1083</v>
      </c>
      <c r="N175">
        <v>119</v>
      </c>
      <c r="O175" t="s">
        <v>7876</v>
      </c>
      <c r="P175" t="s">
        <v>14653</v>
      </c>
      <c r="Q175">
        <v>0.11899999999999999</v>
      </c>
      <c r="R175" s="117" t="s">
        <v>14744</v>
      </c>
      <c r="S175" s="117" t="s">
        <v>14589</v>
      </c>
      <c r="T175" t="s">
        <v>12136</v>
      </c>
      <c r="U175" t="s">
        <v>10772</v>
      </c>
    </row>
    <row r="176" spans="1:21">
      <c r="A176" s="117" t="s">
        <v>1894</v>
      </c>
      <c r="B176" t="s">
        <v>14590</v>
      </c>
      <c r="C176" t="s">
        <v>14590</v>
      </c>
      <c r="D176">
        <v>103</v>
      </c>
      <c r="E176">
        <v>97</v>
      </c>
      <c r="F176">
        <v>103</v>
      </c>
      <c r="G176">
        <v>97</v>
      </c>
      <c r="H176">
        <v>40</v>
      </c>
      <c r="I176">
        <v>20</v>
      </c>
      <c r="J176">
        <v>60</v>
      </c>
      <c r="K176" s="194">
        <v>60</v>
      </c>
      <c r="L176" t="s">
        <v>1079</v>
      </c>
      <c r="M176" t="s">
        <v>1079</v>
      </c>
      <c r="N176">
        <v>280</v>
      </c>
      <c r="O176" t="s">
        <v>7876</v>
      </c>
      <c r="P176" t="s">
        <v>14654</v>
      </c>
      <c r="Q176">
        <v>0.28000000000000003</v>
      </c>
      <c r="R176" s="117" t="s">
        <v>14595</v>
      </c>
      <c r="S176" s="117" t="s">
        <v>14596</v>
      </c>
      <c r="T176" t="s">
        <v>17448</v>
      </c>
      <c r="U176" t="s">
        <v>10772</v>
      </c>
    </row>
    <row r="177" spans="1:21">
      <c r="A177" s="117" t="s">
        <v>12361</v>
      </c>
      <c r="B177" t="s">
        <v>14590</v>
      </c>
      <c r="C177" t="s">
        <v>14593</v>
      </c>
      <c r="D177">
        <v>110</v>
      </c>
      <c r="E177">
        <v>104</v>
      </c>
      <c r="F177" t="e">
        <v>#N/A</v>
      </c>
      <c r="G177" t="e">
        <v>#N/A</v>
      </c>
      <c r="H177">
        <v>72</v>
      </c>
      <c r="I177">
        <v>72</v>
      </c>
      <c r="J177">
        <v>72</v>
      </c>
      <c r="K177" s="194" t="e">
        <v>#N/A</v>
      </c>
      <c r="L177" t="s">
        <v>1079</v>
      </c>
      <c r="M177" t="s">
        <v>1079</v>
      </c>
      <c r="N177">
        <v>299</v>
      </c>
      <c r="O177" t="s">
        <v>7876</v>
      </c>
      <c r="P177" t="s">
        <v>14655</v>
      </c>
      <c r="Q177">
        <v>0.29899999999999999</v>
      </c>
      <c r="R177" s="117" t="s">
        <v>14599</v>
      </c>
      <c r="S177" s="117" t="s">
        <v>14596</v>
      </c>
      <c r="T177" t="s">
        <v>17448</v>
      </c>
      <c r="U177" t="s">
        <v>10772</v>
      </c>
    </row>
    <row r="178" spans="1:21">
      <c r="A178" s="117" t="s">
        <v>12362</v>
      </c>
      <c r="B178" t="s">
        <v>14590</v>
      </c>
      <c r="C178" t="s">
        <v>14593</v>
      </c>
      <c r="D178">
        <v>96</v>
      </c>
      <c r="E178">
        <v>90</v>
      </c>
      <c r="F178" t="e">
        <v>#N/A</v>
      </c>
      <c r="G178" t="e">
        <v>#N/A</v>
      </c>
      <c r="H178">
        <v>500</v>
      </c>
      <c r="I178">
        <v>500</v>
      </c>
      <c r="J178">
        <v>999999</v>
      </c>
      <c r="K178" s="194" t="e">
        <v>#N/A</v>
      </c>
      <c r="L178" t="s">
        <v>1079</v>
      </c>
      <c r="M178" t="s">
        <v>1079</v>
      </c>
      <c r="N178">
        <v>15</v>
      </c>
      <c r="O178" t="s">
        <v>7876</v>
      </c>
      <c r="P178" t="s">
        <v>14656</v>
      </c>
      <c r="Q178">
        <v>1.4999999999999999E-2</v>
      </c>
      <c r="R178" s="117" t="s">
        <v>14599</v>
      </c>
      <c r="S178" s="117" t="s">
        <v>14596</v>
      </c>
      <c r="T178" t="s">
        <v>17448</v>
      </c>
      <c r="U178" t="s">
        <v>10772</v>
      </c>
    </row>
    <row r="179" spans="1:21">
      <c r="A179" s="117" t="s">
        <v>12363</v>
      </c>
      <c r="B179" t="s">
        <v>14590</v>
      </c>
      <c r="C179" t="s">
        <v>14593</v>
      </c>
      <c r="D179">
        <v>96</v>
      </c>
      <c r="E179">
        <v>90</v>
      </c>
      <c r="F179" t="e">
        <v>#N/A</v>
      </c>
      <c r="G179" t="e">
        <v>#N/A</v>
      </c>
      <c r="H179">
        <v>32</v>
      </c>
      <c r="I179">
        <v>32</v>
      </c>
      <c r="J179">
        <v>128</v>
      </c>
      <c r="K179" s="194" t="e">
        <v>#N/A</v>
      </c>
      <c r="L179" t="s">
        <v>1079</v>
      </c>
      <c r="M179" t="s">
        <v>1079</v>
      </c>
      <c r="N179">
        <v>80</v>
      </c>
      <c r="O179" t="s">
        <v>7876</v>
      </c>
      <c r="P179" t="s">
        <v>14657</v>
      </c>
      <c r="Q179">
        <v>0.08</v>
      </c>
      <c r="R179" s="117" t="s">
        <v>14599</v>
      </c>
      <c r="S179" s="117" t="s">
        <v>14596</v>
      </c>
      <c r="T179" t="s">
        <v>17448</v>
      </c>
      <c r="U179" t="s">
        <v>10772</v>
      </c>
    </row>
    <row r="180" spans="1:21">
      <c r="A180" s="117" t="s">
        <v>1895</v>
      </c>
      <c r="B180" t="s">
        <v>14590</v>
      </c>
      <c r="C180" t="s">
        <v>14590</v>
      </c>
      <c r="D180">
        <v>54</v>
      </c>
      <c r="E180">
        <v>48</v>
      </c>
      <c r="F180">
        <v>54</v>
      </c>
      <c r="G180">
        <v>48</v>
      </c>
      <c r="H180">
        <v>36</v>
      </c>
      <c r="I180">
        <v>36</v>
      </c>
      <c r="J180">
        <v>0</v>
      </c>
      <c r="K180" s="194">
        <v>0</v>
      </c>
      <c r="L180" t="s">
        <v>1083</v>
      </c>
      <c r="M180" t="s">
        <v>1083</v>
      </c>
      <c r="N180">
        <v>490</v>
      </c>
      <c r="O180" t="s">
        <v>7876</v>
      </c>
      <c r="P180" t="s">
        <v>14658</v>
      </c>
      <c r="Q180">
        <v>0.49</v>
      </c>
      <c r="R180" s="117" t="s">
        <v>14744</v>
      </c>
      <c r="S180" s="117" t="s">
        <v>14589</v>
      </c>
      <c r="T180" t="s">
        <v>12136</v>
      </c>
      <c r="U180" t="s">
        <v>10772</v>
      </c>
    </row>
    <row r="181" spans="1:21">
      <c r="A181" s="117" t="s">
        <v>1896</v>
      </c>
      <c r="B181" t="s">
        <v>14590</v>
      </c>
      <c r="C181" t="s">
        <v>14593</v>
      </c>
      <c r="D181">
        <v>61</v>
      </c>
      <c r="E181">
        <v>55</v>
      </c>
      <c r="F181" t="e">
        <v>#N/A</v>
      </c>
      <c r="G181" t="e">
        <v>#N/A</v>
      </c>
      <c r="H181">
        <v>10</v>
      </c>
      <c r="I181">
        <v>10</v>
      </c>
      <c r="J181">
        <v>0</v>
      </c>
      <c r="K181" s="194" t="e">
        <v>#N/A</v>
      </c>
      <c r="L181" t="s">
        <v>1083</v>
      </c>
      <c r="M181" t="s">
        <v>1083</v>
      </c>
      <c r="N181">
        <v>920</v>
      </c>
      <c r="O181" t="s">
        <v>7876</v>
      </c>
      <c r="P181" t="s">
        <v>8093</v>
      </c>
      <c r="Q181">
        <v>0.92</v>
      </c>
      <c r="R181" s="117" t="s">
        <v>14744</v>
      </c>
      <c r="S181" s="117" t="s">
        <v>14589</v>
      </c>
      <c r="T181" t="s">
        <v>12136</v>
      </c>
      <c r="U181" t="s">
        <v>10772</v>
      </c>
    </row>
    <row r="182" spans="1:21">
      <c r="A182" s="117" t="s">
        <v>14659</v>
      </c>
      <c r="B182" t="s">
        <v>14590</v>
      </c>
      <c r="C182" t="s">
        <v>14590</v>
      </c>
      <c r="D182">
        <v>39</v>
      </c>
      <c r="E182">
        <v>33</v>
      </c>
      <c r="F182">
        <v>39</v>
      </c>
      <c r="G182">
        <v>33</v>
      </c>
      <c r="H182">
        <v>1</v>
      </c>
      <c r="I182">
        <v>1</v>
      </c>
      <c r="J182">
        <v>999999</v>
      </c>
      <c r="K182" s="194">
        <v>999999</v>
      </c>
      <c r="L182" t="s">
        <v>1076</v>
      </c>
      <c r="M182" t="s">
        <v>1076</v>
      </c>
      <c r="N182">
        <v>227</v>
      </c>
      <c r="O182" t="s">
        <v>7876</v>
      </c>
      <c r="P182" t="s">
        <v>14630</v>
      </c>
      <c r="Q182">
        <v>0.22700000000000001</v>
      </c>
      <c r="R182" s="117" t="s">
        <v>14620</v>
      </c>
      <c r="S182" s="117" t="s">
        <v>14621</v>
      </c>
      <c r="T182" t="s">
        <v>17448</v>
      </c>
      <c r="U182" t="s">
        <v>10772</v>
      </c>
    </row>
    <row r="183" spans="1:21">
      <c r="A183" s="117" t="s">
        <v>14660</v>
      </c>
      <c r="B183" t="s">
        <v>14590</v>
      </c>
      <c r="C183" t="s">
        <v>14590</v>
      </c>
      <c r="D183">
        <v>39</v>
      </c>
      <c r="E183">
        <v>33</v>
      </c>
      <c r="F183">
        <v>39</v>
      </c>
      <c r="G183">
        <v>33</v>
      </c>
      <c r="H183">
        <v>1</v>
      </c>
      <c r="I183">
        <v>1</v>
      </c>
      <c r="J183">
        <v>999999</v>
      </c>
      <c r="K183" s="194">
        <v>999999</v>
      </c>
      <c r="L183" t="s">
        <v>1076</v>
      </c>
      <c r="M183" t="s">
        <v>1076</v>
      </c>
      <c r="N183">
        <v>216</v>
      </c>
      <c r="O183" t="s">
        <v>7876</v>
      </c>
      <c r="P183" t="s">
        <v>14630</v>
      </c>
      <c r="Q183">
        <v>0.216</v>
      </c>
      <c r="R183" s="117" t="s">
        <v>14620</v>
      </c>
      <c r="S183" s="117" t="s">
        <v>14621</v>
      </c>
      <c r="T183" t="s">
        <v>17448</v>
      </c>
      <c r="U183" t="s">
        <v>10772</v>
      </c>
    </row>
    <row r="184" spans="1:21">
      <c r="A184" s="117" t="s">
        <v>1566</v>
      </c>
      <c r="B184" t="s">
        <v>14590</v>
      </c>
      <c r="C184" t="s">
        <v>14590</v>
      </c>
      <c r="D184">
        <v>26</v>
      </c>
      <c r="E184">
        <v>20</v>
      </c>
      <c r="F184">
        <v>26</v>
      </c>
      <c r="G184">
        <v>20</v>
      </c>
      <c r="H184">
        <v>1</v>
      </c>
      <c r="I184">
        <v>1</v>
      </c>
      <c r="J184">
        <v>36</v>
      </c>
      <c r="K184" s="194">
        <v>36</v>
      </c>
      <c r="L184" t="s">
        <v>1079</v>
      </c>
      <c r="M184" t="s">
        <v>1079</v>
      </c>
      <c r="N184">
        <v>477</v>
      </c>
      <c r="O184" t="s">
        <v>7876</v>
      </c>
      <c r="P184" t="s">
        <v>14662</v>
      </c>
      <c r="Q184">
        <v>0.47699999999999998</v>
      </c>
      <c r="R184" s="117" t="s">
        <v>14620</v>
      </c>
      <c r="S184" s="117" t="s">
        <v>14621</v>
      </c>
      <c r="T184" t="s">
        <v>17448</v>
      </c>
      <c r="U184" t="s">
        <v>10772</v>
      </c>
    </row>
    <row r="185" spans="1:21">
      <c r="A185" s="117" t="s">
        <v>21550</v>
      </c>
      <c r="B185" t="s">
        <v>14590</v>
      </c>
      <c r="C185" t="s">
        <v>14590</v>
      </c>
      <c r="D185">
        <v>26</v>
      </c>
      <c r="E185">
        <v>20</v>
      </c>
      <c r="F185">
        <v>26</v>
      </c>
      <c r="G185">
        <v>20</v>
      </c>
      <c r="H185">
        <v>1</v>
      </c>
      <c r="I185">
        <v>1</v>
      </c>
      <c r="J185">
        <v>36</v>
      </c>
      <c r="K185" s="194">
        <v>36</v>
      </c>
      <c r="L185" t="s">
        <v>1079</v>
      </c>
      <c r="M185" t="s">
        <v>1079</v>
      </c>
      <c r="N185">
        <v>768</v>
      </c>
      <c r="O185" t="s">
        <v>7876</v>
      </c>
      <c r="P185" t="s">
        <v>21551</v>
      </c>
      <c r="Q185">
        <v>0.76800000000000002</v>
      </c>
      <c r="R185" s="117" t="s">
        <v>14620</v>
      </c>
      <c r="S185" s="117" t="s">
        <v>14621</v>
      </c>
      <c r="T185" t="s">
        <v>17448</v>
      </c>
      <c r="U185" t="s">
        <v>10772</v>
      </c>
    </row>
    <row r="186" spans="1:21">
      <c r="A186" s="117" t="s">
        <v>1567</v>
      </c>
      <c r="B186" t="s">
        <v>14590</v>
      </c>
      <c r="C186" t="s">
        <v>14590</v>
      </c>
      <c r="D186">
        <v>26</v>
      </c>
      <c r="E186">
        <v>20</v>
      </c>
      <c r="F186">
        <v>26</v>
      </c>
      <c r="G186">
        <v>20</v>
      </c>
      <c r="H186">
        <v>1</v>
      </c>
      <c r="I186">
        <v>1</v>
      </c>
      <c r="J186">
        <v>6</v>
      </c>
      <c r="K186" s="194">
        <v>6</v>
      </c>
      <c r="L186" t="s">
        <v>1079</v>
      </c>
      <c r="M186" t="s">
        <v>1079</v>
      </c>
      <c r="N186">
        <v>742</v>
      </c>
      <c r="O186" t="s">
        <v>7876</v>
      </c>
      <c r="P186" t="s">
        <v>7885</v>
      </c>
      <c r="Q186">
        <v>0.74199999999999999</v>
      </c>
      <c r="R186" s="117" t="s">
        <v>14620</v>
      </c>
      <c r="S186" s="117" t="s">
        <v>14621</v>
      </c>
      <c r="T186" t="s">
        <v>17448</v>
      </c>
      <c r="U186" t="s">
        <v>10772</v>
      </c>
    </row>
    <row r="187" spans="1:21">
      <c r="A187" s="117" t="s">
        <v>1568</v>
      </c>
      <c r="B187" t="s">
        <v>14590</v>
      </c>
      <c r="C187" t="s">
        <v>14590</v>
      </c>
      <c r="D187">
        <v>26</v>
      </c>
      <c r="E187">
        <v>20</v>
      </c>
      <c r="F187">
        <v>27</v>
      </c>
      <c r="G187">
        <v>21</v>
      </c>
      <c r="H187">
        <v>1</v>
      </c>
      <c r="I187">
        <v>1</v>
      </c>
      <c r="J187">
        <v>36</v>
      </c>
      <c r="K187" s="194">
        <v>54</v>
      </c>
      <c r="L187" t="s">
        <v>1079</v>
      </c>
      <c r="M187" t="s">
        <v>1079</v>
      </c>
      <c r="N187">
        <v>765</v>
      </c>
      <c r="O187" t="s">
        <v>7876</v>
      </c>
      <c r="P187" t="s">
        <v>7886</v>
      </c>
      <c r="Q187">
        <v>0.76500000000000001</v>
      </c>
      <c r="R187" s="117" t="s">
        <v>14620</v>
      </c>
      <c r="S187" s="117" t="s">
        <v>14621</v>
      </c>
      <c r="T187" t="s">
        <v>17448</v>
      </c>
      <c r="U187" t="s">
        <v>10772</v>
      </c>
    </row>
    <row r="188" spans="1:21">
      <c r="A188" s="117" t="s">
        <v>1569</v>
      </c>
      <c r="B188" t="s">
        <v>14590</v>
      </c>
      <c r="C188" t="s">
        <v>14590</v>
      </c>
      <c r="D188">
        <v>26</v>
      </c>
      <c r="E188">
        <v>20</v>
      </c>
      <c r="F188">
        <v>26</v>
      </c>
      <c r="G188">
        <v>20</v>
      </c>
      <c r="H188">
        <v>1</v>
      </c>
      <c r="I188">
        <v>1</v>
      </c>
      <c r="J188">
        <v>54</v>
      </c>
      <c r="K188" s="194">
        <v>54</v>
      </c>
      <c r="L188" t="s">
        <v>1079</v>
      </c>
      <c r="M188" t="s">
        <v>1079</v>
      </c>
      <c r="N188">
        <v>767</v>
      </c>
      <c r="O188" t="s">
        <v>7876</v>
      </c>
      <c r="P188" t="s">
        <v>7887</v>
      </c>
      <c r="Q188">
        <v>0.76700000000000002</v>
      </c>
      <c r="R188" s="117" t="s">
        <v>14620</v>
      </c>
      <c r="S188" s="117" t="s">
        <v>14621</v>
      </c>
      <c r="T188" t="s">
        <v>17448</v>
      </c>
      <c r="U188" t="s">
        <v>10772</v>
      </c>
    </row>
    <row r="189" spans="1:21">
      <c r="A189" s="117" t="s">
        <v>1570</v>
      </c>
      <c r="B189" t="s">
        <v>14590</v>
      </c>
      <c r="C189" t="s">
        <v>14590</v>
      </c>
      <c r="D189">
        <v>26</v>
      </c>
      <c r="E189">
        <v>20</v>
      </c>
      <c r="F189">
        <v>26</v>
      </c>
      <c r="G189">
        <v>20</v>
      </c>
      <c r="H189">
        <v>1</v>
      </c>
      <c r="I189">
        <v>1</v>
      </c>
      <c r="J189">
        <v>36</v>
      </c>
      <c r="K189" s="194">
        <v>36</v>
      </c>
      <c r="L189" t="s">
        <v>1079</v>
      </c>
      <c r="M189" t="s">
        <v>1079</v>
      </c>
      <c r="N189">
        <v>764</v>
      </c>
      <c r="O189" t="s">
        <v>7876</v>
      </c>
      <c r="P189" t="s">
        <v>7888</v>
      </c>
      <c r="Q189">
        <v>0.76400000000000001</v>
      </c>
      <c r="R189" s="117" t="s">
        <v>14620</v>
      </c>
      <c r="S189" s="117" t="s">
        <v>14621</v>
      </c>
      <c r="T189" t="s">
        <v>17448</v>
      </c>
      <c r="U189" t="s">
        <v>10772</v>
      </c>
    </row>
    <row r="190" spans="1:21">
      <c r="A190" s="117" t="s">
        <v>1571</v>
      </c>
      <c r="B190" t="s">
        <v>14590</v>
      </c>
      <c r="C190" t="s">
        <v>14590</v>
      </c>
      <c r="D190">
        <v>26</v>
      </c>
      <c r="E190">
        <v>20</v>
      </c>
      <c r="F190">
        <v>26</v>
      </c>
      <c r="G190">
        <v>20</v>
      </c>
      <c r="H190">
        <v>1</v>
      </c>
      <c r="I190">
        <v>1</v>
      </c>
      <c r="J190">
        <v>72</v>
      </c>
      <c r="K190" s="194">
        <v>72</v>
      </c>
      <c r="L190" t="s">
        <v>1079</v>
      </c>
      <c r="M190" t="s">
        <v>1079</v>
      </c>
      <c r="N190">
        <v>766</v>
      </c>
      <c r="O190" t="s">
        <v>7876</v>
      </c>
      <c r="P190" t="s">
        <v>7889</v>
      </c>
      <c r="Q190">
        <v>0.76600000000000001</v>
      </c>
      <c r="R190" s="117" t="s">
        <v>14620</v>
      </c>
      <c r="S190" s="117" t="s">
        <v>14621</v>
      </c>
      <c r="T190" t="s">
        <v>17448</v>
      </c>
      <c r="U190" t="s">
        <v>10772</v>
      </c>
    </row>
    <row r="191" spans="1:21">
      <c r="A191" s="117" t="s">
        <v>1572</v>
      </c>
      <c r="B191" t="s">
        <v>14590</v>
      </c>
      <c r="C191" t="s">
        <v>14590</v>
      </c>
      <c r="D191">
        <v>26</v>
      </c>
      <c r="E191">
        <v>20</v>
      </c>
      <c r="F191">
        <v>26</v>
      </c>
      <c r="G191">
        <v>20</v>
      </c>
      <c r="H191">
        <v>1</v>
      </c>
      <c r="I191">
        <v>1</v>
      </c>
      <c r="J191">
        <v>54</v>
      </c>
      <c r="K191" s="194">
        <v>54</v>
      </c>
      <c r="L191" t="s">
        <v>1079</v>
      </c>
      <c r="M191" t="s">
        <v>1079</v>
      </c>
      <c r="N191">
        <v>797</v>
      </c>
      <c r="O191" t="s">
        <v>7876</v>
      </c>
      <c r="P191" t="s">
        <v>14663</v>
      </c>
      <c r="Q191">
        <v>0.79700000000000004</v>
      </c>
      <c r="R191" s="117" t="s">
        <v>14620</v>
      </c>
      <c r="S191" s="117" t="s">
        <v>14621</v>
      </c>
      <c r="T191" t="s">
        <v>17448</v>
      </c>
      <c r="U191" t="s">
        <v>10772</v>
      </c>
    </row>
    <row r="192" spans="1:21">
      <c r="A192" s="117" t="s">
        <v>1573</v>
      </c>
      <c r="B192" t="s">
        <v>14590</v>
      </c>
      <c r="C192" t="s">
        <v>14590</v>
      </c>
      <c r="D192">
        <v>26</v>
      </c>
      <c r="E192">
        <v>20</v>
      </c>
      <c r="F192">
        <v>26</v>
      </c>
      <c r="G192">
        <v>20</v>
      </c>
      <c r="H192">
        <v>1</v>
      </c>
      <c r="I192">
        <v>1</v>
      </c>
      <c r="J192">
        <v>96</v>
      </c>
      <c r="K192" s="194">
        <v>72</v>
      </c>
      <c r="L192" t="s">
        <v>1079</v>
      </c>
      <c r="M192" t="s">
        <v>1079</v>
      </c>
      <c r="N192">
        <v>995</v>
      </c>
      <c r="O192" t="s">
        <v>7876</v>
      </c>
      <c r="P192" t="s">
        <v>7891</v>
      </c>
      <c r="Q192">
        <v>0.995</v>
      </c>
      <c r="R192" s="117" t="s">
        <v>14620</v>
      </c>
      <c r="S192" s="117" t="s">
        <v>14621</v>
      </c>
      <c r="T192" t="s">
        <v>17448</v>
      </c>
      <c r="U192" t="s">
        <v>10772</v>
      </c>
    </row>
    <row r="193" spans="1:21">
      <c r="A193" s="117" t="s">
        <v>1574</v>
      </c>
      <c r="B193" t="s">
        <v>14590</v>
      </c>
      <c r="C193" t="s">
        <v>14590</v>
      </c>
      <c r="D193">
        <v>26</v>
      </c>
      <c r="E193">
        <v>20</v>
      </c>
      <c r="F193">
        <v>26</v>
      </c>
      <c r="G193">
        <v>20</v>
      </c>
      <c r="H193">
        <v>1</v>
      </c>
      <c r="I193">
        <v>1</v>
      </c>
      <c r="J193">
        <v>264</v>
      </c>
      <c r="K193" s="194">
        <v>264</v>
      </c>
      <c r="L193" t="s">
        <v>1079</v>
      </c>
      <c r="M193" t="s">
        <v>1079</v>
      </c>
      <c r="N193">
        <v>1003</v>
      </c>
      <c r="O193" t="s">
        <v>7876</v>
      </c>
      <c r="P193" t="s">
        <v>14664</v>
      </c>
      <c r="Q193">
        <v>1.0029999999999999</v>
      </c>
      <c r="R193" s="117" t="s">
        <v>14620</v>
      </c>
      <c r="S193" s="117" t="s">
        <v>14621</v>
      </c>
      <c r="T193" t="s">
        <v>17448</v>
      </c>
      <c r="U193" t="s">
        <v>10772</v>
      </c>
    </row>
    <row r="194" spans="1:21">
      <c r="A194" s="117" t="s">
        <v>1575</v>
      </c>
      <c r="B194" t="s">
        <v>14590</v>
      </c>
      <c r="C194" t="s">
        <v>14590</v>
      </c>
      <c r="D194">
        <v>26</v>
      </c>
      <c r="E194">
        <v>20</v>
      </c>
      <c r="F194">
        <v>26</v>
      </c>
      <c r="G194">
        <v>20</v>
      </c>
      <c r="H194">
        <v>1</v>
      </c>
      <c r="I194">
        <v>1</v>
      </c>
      <c r="J194">
        <v>36</v>
      </c>
      <c r="K194" s="194">
        <v>36</v>
      </c>
      <c r="L194" t="s">
        <v>1079</v>
      </c>
      <c r="M194" t="s">
        <v>1079</v>
      </c>
      <c r="N194">
        <v>1050</v>
      </c>
      <c r="O194" t="s">
        <v>7876</v>
      </c>
      <c r="P194" t="s">
        <v>7890</v>
      </c>
      <c r="Q194">
        <v>1.05</v>
      </c>
      <c r="R194" s="117" t="s">
        <v>14620</v>
      </c>
      <c r="S194" s="117" t="s">
        <v>14621</v>
      </c>
      <c r="T194" t="s">
        <v>17448</v>
      </c>
      <c r="U194" t="s">
        <v>10772</v>
      </c>
    </row>
    <row r="195" spans="1:21">
      <c r="A195" s="117" t="s">
        <v>1576</v>
      </c>
      <c r="B195" t="s">
        <v>14590</v>
      </c>
      <c r="C195" t="s">
        <v>14590</v>
      </c>
      <c r="D195">
        <v>26</v>
      </c>
      <c r="E195">
        <v>20</v>
      </c>
      <c r="F195">
        <v>26</v>
      </c>
      <c r="G195">
        <v>20</v>
      </c>
      <c r="H195">
        <v>1</v>
      </c>
      <c r="I195">
        <v>1</v>
      </c>
      <c r="J195">
        <v>24</v>
      </c>
      <c r="K195" s="194">
        <v>24</v>
      </c>
      <c r="L195" t="s">
        <v>1079</v>
      </c>
      <c r="M195" t="s">
        <v>1079</v>
      </c>
      <c r="N195">
        <v>1053</v>
      </c>
      <c r="O195" t="s">
        <v>7876</v>
      </c>
      <c r="P195" t="s">
        <v>14665</v>
      </c>
      <c r="Q195">
        <v>1.0529999999999999</v>
      </c>
      <c r="R195" s="117" t="s">
        <v>14620</v>
      </c>
      <c r="S195" s="117" t="s">
        <v>14621</v>
      </c>
      <c r="T195" t="s">
        <v>17448</v>
      </c>
      <c r="U195" t="s">
        <v>10772</v>
      </c>
    </row>
    <row r="196" spans="1:21">
      <c r="A196" s="117" t="s">
        <v>1577</v>
      </c>
      <c r="B196" t="s">
        <v>14590</v>
      </c>
      <c r="C196" t="s">
        <v>14590</v>
      </c>
      <c r="D196">
        <v>26</v>
      </c>
      <c r="E196">
        <v>20</v>
      </c>
      <c r="F196">
        <v>26</v>
      </c>
      <c r="G196">
        <v>20</v>
      </c>
      <c r="H196">
        <v>1</v>
      </c>
      <c r="I196">
        <v>1</v>
      </c>
      <c r="J196">
        <v>36</v>
      </c>
      <c r="K196" s="194">
        <v>24</v>
      </c>
      <c r="L196" t="s">
        <v>1079</v>
      </c>
      <c r="M196" t="s">
        <v>1079</v>
      </c>
      <c r="N196">
        <v>1051</v>
      </c>
      <c r="O196" t="s">
        <v>7876</v>
      </c>
      <c r="P196" t="s">
        <v>14665</v>
      </c>
      <c r="Q196">
        <v>1.0509999999999999</v>
      </c>
      <c r="R196" s="117" t="s">
        <v>14620</v>
      </c>
      <c r="S196" s="117" t="s">
        <v>14621</v>
      </c>
      <c r="T196" t="s">
        <v>17448</v>
      </c>
      <c r="U196" t="s">
        <v>10772</v>
      </c>
    </row>
    <row r="197" spans="1:21">
      <c r="A197" s="117" t="s">
        <v>22119</v>
      </c>
      <c r="B197" t="s">
        <v>14590</v>
      </c>
      <c r="C197" t="s">
        <v>14590</v>
      </c>
      <c r="D197">
        <v>26</v>
      </c>
      <c r="E197">
        <v>20</v>
      </c>
      <c r="F197">
        <v>26</v>
      </c>
      <c r="G197">
        <v>20</v>
      </c>
      <c r="H197">
        <v>1</v>
      </c>
      <c r="I197">
        <v>1</v>
      </c>
      <c r="J197">
        <v>24</v>
      </c>
      <c r="K197" s="194">
        <v>24</v>
      </c>
      <c r="L197" t="s">
        <v>1079</v>
      </c>
      <c r="M197" t="s">
        <v>1079</v>
      </c>
      <c r="N197">
        <v>1046</v>
      </c>
      <c r="O197" t="s">
        <v>7876</v>
      </c>
      <c r="P197" t="s">
        <v>22120</v>
      </c>
      <c r="Q197">
        <v>1.046</v>
      </c>
      <c r="R197" s="117" t="s">
        <v>14595</v>
      </c>
      <c r="S197" s="117" t="s">
        <v>14596</v>
      </c>
      <c r="T197" t="s">
        <v>17448</v>
      </c>
      <c r="U197" t="s">
        <v>10772</v>
      </c>
    </row>
    <row r="198" spans="1:21">
      <c r="A198" s="117" t="s">
        <v>1578</v>
      </c>
      <c r="B198" t="s">
        <v>14590</v>
      </c>
      <c r="C198" t="s">
        <v>14590</v>
      </c>
      <c r="D198">
        <v>26</v>
      </c>
      <c r="E198">
        <v>20</v>
      </c>
      <c r="F198">
        <v>26</v>
      </c>
      <c r="G198">
        <v>20</v>
      </c>
      <c r="H198">
        <v>1</v>
      </c>
      <c r="I198">
        <v>1</v>
      </c>
      <c r="J198">
        <v>90</v>
      </c>
      <c r="K198" s="194">
        <v>90</v>
      </c>
      <c r="L198" t="s">
        <v>1079</v>
      </c>
      <c r="M198" t="s">
        <v>1079</v>
      </c>
      <c r="N198">
        <v>746</v>
      </c>
      <c r="O198" t="s">
        <v>7876</v>
      </c>
      <c r="P198" t="s">
        <v>14668</v>
      </c>
      <c r="Q198">
        <v>0.746</v>
      </c>
      <c r="R198" s="117" t="s">
        <v>14620</v>
      </c>
      <c r="S198" s="117" t="s">
        <v>14621</v>
      </c>
      <c r="T198" t="s">
        <v>17448</v>
      </c>
      <c r="U198" t="s">
        <v>10772</v>
      </c>
    </row>
    <row r="199" spans="1:21">
      <c r="A199" s="117" t="s">
        <v>14669</v>
      </c>
      <c r="B199" t="s">
        <v>14590</v>
      </c>
      <c r="C199" t="s">
        <v>14590</v>
      </c>
      <c r="D199">
        <v>39</v>
      </c>
      <c r="E199">
        <v>33</v>
      </c>
      <c r="F199">
        <v>39</v>
      </c>
      <c r="G199">
        <v>33</v>
      </c>
      <c r="H199">
        <v>1</v>
      </c>
      <c r="I199">
        <v>1</v>
      </c>
      <c r="J199">
        <v>999999</v>
      </c>
      <c r="K199" s="194">
        <v>999999</v>
      </c>
      <c r="L199" t="s">
        <v>1076</v>
      </c>
      <c r="M199" t="s">
        <v>1076</v>
      </c>
      <c r="N199">
        <v>4</v>
      </c>
      <c r="O199" t="s">
        <v>7876</v>
      </c>
      <c r="P199" t="s">
        <v>14630</v>
      </c>
      <c r="Q199">
        <v>4.0000000000000001E-3</v>
      </c>
      <c r="R199" s="117" t="s">
        <v>14620</v>
      </c>
      <c r="S199" s="117" t="s">
        <v>14621</v>
      </c>
      <c r="T199" t="s">
        <v>17448</v>
      </c>
      <c r="U199" t="s">
        <v>10772</v>
      </c>
    </row>
    <row r="200" spans="1:21">
      <c r="A200" s="117" t="s">
        <v>20696</v>
      </c>
      <c r="B200" t="s">
        <v>14590</v>
      </c>
      <c r="C200" t="s">
        <v>14590</v>
      </c>
      <c r="D200">
        <v>26</v>
      </c>
      <c r="E200">
        <v>20</v>
      </c>
      <c r="F200">
        <v>26</v>
      </c>
      <c r="G200">
        <v>20</v>
      </c>
      <c r="H200">
        <v>1</v>
      </c>
      <c r="I200">
        <v>1</v>
      </c>
      <c r="J200">
        <v>54</v>
      </c>
      <c r="K200" s="194">
        <v>126</v>
      </c>
      <c r="L200" t="s">
        <v>1079</v>
      </c>
      <c r="M200" t="s">
        <v>1079</v>
      </c>
      <c r="N200">
        <v>742</v>
      </c>
      <c r="O200" t="s">
        <v>7876</v>
      </c>
      <c r="P200" t="s">
        <v>7888</v>
      </c>
      <c r="Q200">
        <v>0.74199999999999999</v>
      </c>
      <c r="R200" s="117" t="s">
        <v>14620</v>
      </c>
      <c r="S200" s="117" t="s">
        <v>14621</v>
      </c>
      <c r="T200" t="s">
        <v>17448</v>
      </c>
      <c r="U200" t="s">
        <v>10772</v>
      </c>
    </row>
    <row r="201" spans="1:21">
      <c r="A201" s="117" t="s">
        <v>22121</v>
      </c>
      <c r="B201" t="s">
        <v>14590</v>
      </c>
      <c r="C201" t="s">
        <v>14590</v>
      </c>
      <c r="D201">
        <v>26</v>
      </c>
      <c r="E201">
        <v>20</v>
      </c>
      <c r="F201">
        <v>26</v>
      </c>
      <c r="G201">
        <v>20</v>
      </c>
      <c r="H201">
        <v>1</v>
      </c>
      <c r="I201">
        <v>1</v>
      </c>
      <c r="J201">
        <v>36</v>
      </c>
      <c r="K201" s="194">
        <v>36</v>
      </c>
      <c r="L201" t="s">
        <v>1079</v>
      </c>
      <c r="M201" t="s">
        <v>1079</v>
      </c>
      <c r="N201">
        <v>746</v>
      </c>
      <c r="O201" t="s">
        <v>7876</v>
      </c>
      <c r="P201" t="s">
        <v>22122</v>
      </c>
      <c r="Q201">
        <v>0.746</v>
      </c>
      <c r="R201" s="117" t="s">
        <v>14620</v>
      </c>
      <c r="S201" s="117" t="s">
        <v>14621</v>
      </c>
      <c r="T201" t="s">
        <v>17448</v>
      </c>
      <c r="U201" t="s">
        <v>10772</v>
      </c>
    </row>
    <row r="202" spans="1:21">
      <c r="A202" s="117" t="s">
        <v>1579</v>
      </c>
      <c r="B202" t="s">
        <v>14590</v>
      </c>
      <c r="C202" t="s">
        <v>14590</v>
      </c>
      <c r="D202">
        <v>26</v>
      </c>
      <c r="E202">
        <v>20</v>
      </c>
      <c r="F202">
        <v>26</v>
      </c>
      <c r="G202">
        <v>20</v>
      </c>
      <c r="H202">
        <v>1</v>
      </c>
      <c r="I202">
        <v>1</v>
      </c>
      <c r="J202">
        <v>36</v>
      </c>
      <c r="K202" s="194">
        <v>36</v>
      </c>
      <c r="L202" t="s">
        <v>1079</v>
      </c>
      <c r="M202" t="s">
        <v>1079</v>
      </c>
      <c r="N202">
        <v>761</v>
      </c>
      <c r="O202" t="s">
        <v>7876</v>
      </c>
      <c r="P202" t="s">
        <v>14666</v>
      </c>
      <c r="Q202">
        <v>0.76100000000000001</v>
      </c>
      <c r="R202" s="117" t="s">
        <v>14620</v>
      </c>
      <c r="S202" s="117" t="s">
        <v>14621</v>
      </c>
      <c r="T202" t="s">
        <v>17448</v>
      </c>
      <c r="U202" t="s">
        <v>10772</v>
      </c>
    </row>
    <row r="203" spans="1:21">
      <c r="A203" s="117" t="s">
        <v>1580</v>
      </c>
      <c r="B203" t="s">
        <v>14590</v>
      </c>
      <c r="C203" t="s">
        <v>14590</v>
      </c>
      <c r="D203">
        <v>26</v>
      </c>
      <c r="E203">
        <v>20</v>
      </c>
      <c r="F203">
        <v>26</v>
      </c>
      <c r="G203">
        <v>20</v>
      </c>
      <c r="H203">
        <v>1</v>
      </c>
      <c r="I203">
        <v>1</v>
      </c>
      <c r="J203">
        <v>12</v>
      </c>
      <c r="K203" s="194">
        <v>12</v>
      </c>
      <c r="L203" t="s">
        <v>1079</v>
      </c>
      <c r="M203" t="s">
        <v>1079</v>
      </c>
      <c r="N203">
        <v>749</v>
      </c>
      <c r="O203" t="s">
        <v>7876</v>
      </c>
      <c r="P203" t="s">
        <v>14667</v>
      </c>
      <c r="Q203">
        <v>0.749</v>
      </c>
      <c r="R203" s="117" t="s">
        <v>14620</v>
      </c>
      <c r="S203" s="117" t="s">
        <v>14621</v>
      </c>
      <c r="T203" t="s">
        <v>17448</v>
      </c>
      <c r="U203" t="s">
        <v>10772</v>
      </c>
    </row>
    <row r="204" spans="1:21">
      <c r="A204" s="117" t="s">
        <v>1581</v>
      </c>
      <c r="B204" t="s">
        <v>14590</v>
      </c>
      <c r="C204" t="s">
        <v>14590</v>
      </c>
      <c r="D204">
        <v>26</v>
      </c>
      <c r="E204">
        <v>20</v>
      </c>
      <c r="F204">
        <v>26</v>
      </c>
      <c r="G204">
        <v>20</v>
      </c>
      <c r="H204">
        <v>1</v>
      </c>
      <c r="I204">
        <v>1</v>
      </c>
      <c r="J204">
        <v>16</v>
      </c>
      <c r="K204" s="194">
        <v>16</v>
      </c>
      <c r="L204" t="s">
        <v>1079</v>
      </c>
      <c r="M204" t="s">
        <v>1079</v>
      </c>
      <c r="N204">
        <v>849</v>
      </c>
      <c r="O204" t="s">
        <v>7876</v>
      </c>
      <c r="P204" t="s">
        <v>14670</v>
      </c>
      <c r="Q204">
        <v>0.84899999999999998</v>
      </c>
      <c r="R204" s="117" t="s">
        <v>14620</v>
      </c>
      <c r="S204" s="117" t="s">
        <v>14621</v>
      </c>
      <c r="T204" t="s">
        <v>17448</v>
      </c>
      <c r="U204" t="s">
        <v>10772</v>
      </c>
    </row>
    <row r="205" spans="1:21">
      <c r="A205" s="117" t="s">
        <v>1582</v>
      </c>
      <c r="B205" t="s">
        <v>14590</v>
      </c>
      <c r="C205" t="s">
        <v>14590</v>
      </c>
      <c r="D205">
        <v>26</v>
      </c>
      <c r="E205">
        <v>20</v>
      </c>
      <c r="F205">
        <v>26</v>
      </c>
      <c r="G205">
        <v>20</v>
      </c>
      <c r="H205">
        <v>1</v>
      </c>
      <c r="I205">
        <v>1</v>
      </c>
      <c r="J205">
        <v>2</v>
      </c>
      <c r="K205" s="194">
        <v>2</v>
      </c>
      <c r="L205" t="s">
        <v>1079</v>
      </c>
      <c r="M205" t="s">
        <v>1079</v>
      </c>
      <c r="N205">
        <v>875</v>
      </c>
      <c r="O205" t="s">
        <v>7876</v>
      </c>
      <c r="P205" t="s">
        <v>14670</v>
      </c>
      <c r="Q205">
        <v>0.875</v>
      </c>
      <c r="R205" s="117" t="s">
        <v>14620</v>
      </c>
      <c r="S205" s="117" t="s">
        <v>14621</v>
      </c>
      <c r="T205" t="s">
        <v>17448</v>
      </c>
      <c r="U205" t="s">
        <v>10772</v>
      </c>
    </row>
    <row r="206" spans="1:21">
      <c r="A206" s="117" t="s">
        <v>11035</v>
      </c>
      <c r="B206" t="s">
        <v>14590</v>
      </c>
      <c r="C206" t="s">
        <v>14590</v>
      </c>
      <c r="D206">
        <v>26</v>
      </c>
      <c r="E206">
        <v>20</v>
      </c>
      <c r="F206">
        <v>26</v>
      </c>
      <c r="G206">
        <v>20</v>
      </c>
      <c r="H206">
        <v>1</v>
      </c>
      <c r="I206">
        <v>1</v>
      </c>
      <c r="J206">
        <v>5</v>
      </c>
      <c r="K206" s="194">
        <v>5</v>
      </c>
      <c r="L206" t="s">
        <v>1079</v>
      </c>
      <c r="M206" t="s">
        <v>1079</v>
      </c>
      <c r="N206">
        <v>879</v>
      </c>
      <c r="O206" t="s">
        <v>7876</v>
      </c>
      <c r="P206" t="s">
        <v>11036</v>
      </c>
      <c r="Q206">
        <v>0.879</v>
      </c>
      <c r="R206" s="117" t="s">
        <v>14620</v>
      </c>
      <c r="S206" s="117" t="s">
        <v>14621</v>
      </c>
      <c r="T206" t="s">
        <v>17448</v>
      </c>
      <c r="U206" t="s">
        <v>10772</v>
      </c>
    </row>
    <row r="207" spans="1:21">
      <c r="A207" s="117" t="s">
        <v>1583</v>
      </c>
      <c r="B207" t="s">
        <v>14590</v>
      </c>
      <c r="C207" t="s">
        <v>14590</v>
      </c>
      <c r="D207">
        <v>26</v>
      </c>
      <c r="E207">
        <v>20</v>
      </c>
      <c r="F207">
        <v>26</v>
      </c>
      <c r="G207">
        <v>20</v>
      </c>
      <c r="H207">
        <v>1</v>
      </c>
      <c r="I207">
        <v>1</v>
      </c>
      <c r="J207">
        <v>54</v>
      </c>
      <c r="K207" s="194">
        <v>63</v>
      </c>
      <c r="L207" t="s">
        <v>1079</v>
      </c>
      <c r="M207" t="s">
        <v>1079</v>
      </c>
      <c r="N207">
        <v>459</v>
      </c>
      <c r="O207" t="s">
        <v>7876</v>
      </c>
      <c r="P207" t="s">
        <v>14671</v>
      </c>
      <c r="Q207">
        <v>0.45900000000000002</v>
      </c>
      <c r="R207" s="117" t="s">
        <v>14620</v>
      </c>
      <c r="S207" s="117" t="s">
        <v>14621</v>
      </c>
      <c r="T207" t="s">
        <v>17448</v>
      </c>
      <c r="U207" t="s">
        <v>10772</v>
      </c>
    </row>
    <row r="208" spans="1:21">
      <c r="A208" s="117" t="s">
        <v>21552</v>
      </c>
      <c r="B208" t="s">
        <v>14590</v>
      </c>
      <c r="C208" t="s">
        <v>14590</v>
      </c>
      <c r="D208">
        <v>28</v>
      </c>
      <c r="E208">
        <v>22</v>
      </c>
      <c r="F208">
        <v>28</v>
      </c>
      <c r="G208">
        <v>22</v>
      </c>
      <c r="H208">
        <v>10000</v>
      </c>
      <c r="I208">
        <v>10000</v>
      </c>
      <c r="J208">
        <v>0</v>
      </c>
      <c r="K208" s="194">
        <v>0</v>
      </c>
      <c r="L208" t="s">
        <v>1075</v>
      </c>
      <c r="M208" t="s">
        <v>1075</v>
      </c>
      <c r="N208">
        <v>6.5</v>
      </c>
      <c r="O208" t="s">
        <v>7876</v>
      </c>
      <c r="Q208">
        <v>6.4999999999999997E-3</v>
      </c>
      <c r="R208" s="117" t="s">
        <v>14687</v>
      </c>
      <c r="S208" s="117" t="s">
        <v>14688</v>
      </c>
      <c r="T208" t="s">
        <v>13996</v>
      </c>
      <c r="U208" t="s">
        <v>10772</v>
      </c>
    </row>
    <row r="209" spans="1:21">
      <c r="A209" s="117" t="s">
        <v>12364</v>
      </c>
      <c r="B209" t="s">
        <v>14590</v>
      </c>
      <c r="C209" t="s">
        <v>14593</v>
      </c>
      <c r="D209">
        <v>110</v>
      </c>
      <c r="E209">
        <v>104</v>
      </c>
      <c r="F209" t="e">
        <v>#N/A</v>
      </c>
      <c r="G209" t="e">
        <v>#N/A</v>
      </c>
      <c r="H209">
        <v>250</v>
      </c>
      <c r="I209">
        <v>50</v>
      </c>
      <c r="J209">
        <v>500</v>
      </c>
      <c r="K209" s="194" t="e">
        <v>#N/A</v>
      </c>
      <c r="L209" t="s">
        <v>1079</v>
      </c>
      <c r="M209" t="s">
        <v>1079</v>
      </c>
      <c r="N209">
        <v>20</v>
      </c>
      <c r="O209" t="s">
        <v>7876</v>
      </c>
      <c r="P209" t="s">
        <v>14672</v>
      </c>
      <c r="Q209">
        <v>0.02</v>
      </c>
      <c r="R209" s="117" t="s">
        <v>14599</v>
      </c>
      <c r="S209" s="117" t="s">
        <v>14596</v>
      </c>
      <c r="T209" t="s">
        <v>17448</v>
      </c>
      <c r="U209" t="s">
        <v>10772</v>
      </c>
    </row>
    <row r="210" spans="1:21">
      <c r="A210" s="117" t="s">
        <v>2058</v>
      </c>
      <c r="B210" t="s">
        <v>14590</v>
      </c>
      <c r="C210" t="s">
        <v>14590</v>
      </c>
      <c r="D210">
        <v>82</v>
      </c>
      <c r="E210">
        <v>76</v>
      </c>
      <c r="F210">
        <v>82</v>
      </c>
      <c r="G210">
        <v>76</v>
      </c>
      <c r="H210">
        <v>10</v>
      </c>
      <c r="I210">
        <v>10</v>
      </c>
      <c r="J210">
        <v>50</v>
      </c>
      <c r="K210" s="194">
        <v>50</v>
      </c>
      <c r="L210" t="s">
        <v>1080</v>
      </c>
      <c r="M210" t="s">
        <v>1080</v>
      </c>
      <c r="N210">
        <v>33</v>
      </c>
      <c r="O210" t="s">
        <v>7876</v>
      </c>
      <c r="P210" t="s">
        <v>8175</v>
      </c>
      <c r="Q210">
        <v>3.3000000000000002E-2</v>
      </c>
      <c r="R210" s="117" t="s">
        <v>14620</v>
      </c>
      <c r="S210" s="117" t="s">
        <v>14621</v>
      </c>
      <c r="T210" t="s">
        <v>17448</v>
      </c>
      <c r="U210" t="s">
        <v>10772</v>
      </c>
    </row>
    <row r="211" spans="1:21">
      <c r="A211" s="117" t="s">
        <v>19609</v>
      </c>
      <c r="B211" t="s">
        <v>14590</v>
      </c>
      <c r="C211" t="s">
        <v>14593</v>
      </c>
      <c r="D211">
        <v>28</v>
      </c>
      <c r="E211">
        <v>22</v>
      </c>
      <c r="F211" t="e">
        <v>#N/A</v>
      </c>
      <c r="G211" t="e">
        <v>#N/A</v>
      </c>
      <c r="H211">
        <v>20</v>
      </c>
      <c r="I211">
        <v>20</v>
      </c>
      <c r="J211">
        <v>0</v>
      </c>
      <c r="K211" s="194" t="e">
        <v>#N/A</v>
      </c>
      <c r="L211" t="s">
        <v>1075</v>
      </c>
      <c r="M211" t="s">
        <v>1075</v>
      </c>
      <c r="O211" t="s">
        <v>7876</v>
      </c>
      <c r="P211" t="s">
        <v>8183</v>
      </c>
      <c r="R211" s="117" t="s">
        <v>14687</v>
      </c>
      <c r="S211" s="117" t="s">
        <v>14688</v>
      </c>
      <c r="T211" t="s">
        <v>13996</v>
      </c>
      <c r="U211" t="s">
        <v>10772</v>
      </c>
    </row>
    <row r="212" spans="1:21">
      <c r="A212" s="117" t="s">
        <v>20697</v>
      </c>
      <c r="B212" t="s">
        <v>14590</v>
      </c>
      <c r="C212" t="s">
        <v>14590</v>
      </c>
      <c r="D212">
        <v>28</v>
      </c>
      <c r="E212">
        <v>22</v>
      </c>
      <c r="F212">
        <v>28</v>
      </c>
      <c r="G212">
        <v>22</v>
      </c>
      <c r="H212">
        <v>200</v>
      </c>
      <c r="I212">
        <v>200</v>
      </c>
      <c r="J212">
        <v>0</v>
      </c>
      <c r="K212" s="194">
        <v>0</v>
      </c>
      <c r="L212" t="s">
        <v>1075</v>
      </c>
      <c r="M212" t="s">
        <v>1075</v>
      </c>
      <c r="N212">
        <v>19</v>
      </c>
      <c r="O212" t="s">
        <v>7876</v>
      </c>
      <c r="P212" t="s">
        <v>20698</v>
      </c>
      <c r="Q212">
        <v>1.9E-2</v>
      </c>
      <c r="R212" s="117" t="s">
        <v>14944</v>
      </c>
      <c r="S212" s="117" t="s">
        <v>14688</v>
      </c>
      <c r="T212" t="s">
        <v>13996</v>
      </c>
      <c r="U212" t="s">
        <v>10772</v>
      </c>
    </row>
    <row r="213" spans="1:21">
      <c r="A213" s="117" t="s">
        <v>20699</v>
      </c>
      <c r="B213" t="s">
        <v>14590</v>
      </c>
      <c r="C213" t="s">
        <v>14590</v>
      </c>
      <c r="D213">
        <v>28</v>
      </c>
      <c r="E213">
        <v>22</v>
      </c>
      <c r="F213">
        <v>28</v>
      </c>
      <c r="G213">
        <v>22</v>
      </c>
      <c r="H213">
        <v>120</v>
      </c>
      <c r="I213">
        <v>120</v>
      </c>
      <c r="J213">
        <v>0</v>
      </c>
      <c r="K213" s="194">
        <v>0</v>
      </c>
      <c r="L213" t="s">
        <v>1075</v>
      </c>
      <c r="M213" t="s">
        <v>1075</v>
      </c>
      <c r="N213">
        <v>40.619999999999997</v>
      </c>
      <c r="O213" t="s">
        <v>7876</v>
      </c>
      <c r="Q213">
        <v>4.0620000000000003E-2</v>
      </c>
      <c r="R213" s="117" t="s">
        <v>14944</v>
      </c>
      <c r="S213" s="117" t="s">
        <v>14688</v>
      </c>
      <c r="T213" t="s">
        <v>13996</v>
      </c>
      <c r="U213" t="s">
        <v>10772</v>
      </c>
    </row>
    <row r="214" spans="1:21">
      <c r="A214" s="117" t="s">
        <v>20700</v>
      </c>
      <c r="B214" t="s">
        <v>14590</v>
      </c>
      <c r="C214" t="s">
        <v>14590</v>
      </c>
      <c r="D214">
        <v>28</v>
      </c>
      <c r="E214">
        <v>22</v>
      </c>
      <c r="F214">
        <v>28</v>
      </c>
      <c r="G214">
        <v>22</v>
      </c>
      <c r="H214">
        <v>300</v>
      </c>
      <c r="I214">
        <v>30</v>
      </c>
      <c r="J214">
        <v>0</v>
      </c>
      <c r="K214" s="194">
        <v>0</v>
      </c>
      <c r="L214" t="s">
        <v>1075</v>
      </c>
      <c r="M214" t="s">
        <v>1075</v>
      </c>
      <c r="N214">
        <v>27.067</v>
      </c>
      <c r="O214" t="s">
        <v>7876</v>
      </c>
      <c r="P214" t="s">
        <v>8177</v>
      </c>
      <c r="Q214">
        <v>2.7067000000000001E-2</v>
      </c>
      <c r="R214" s="117" t="s">
        <v>14944</v>
      </c>
      <c r="S214" s="117" t="s">
        <v>14688</v>
      </c>
      <c r="T214" t="s">
        <v>13996</v>
      </c>
      <c r="U214" t="s">
        <v>10772</v>
      </c>
    </row>
    <row r="215" spans="1:21">
      <c r="A215" s="117" t="s">
        <v>11230</v>
      </c>
      <c r="B215" t="s">
        <v>14590</v>
      </c>
      <c r="C215" t="s">
        <v>14590</v>
      </c>
      <c r="D215">
        <v>52</v>
      </c>
      <c r="E215">
        <v>46</v>
      </c>
      <c r="F215">
        <v>52</v>
      </c>
      <c r="G215">
        <v>46</v>
      </c>
      <c r="H215">
        <v>1</v>
      </c>
      <c r="I215">
        <v>1</v>
      </c>
      <c r="J215">
        <v>0</v>
      </c>
      <c r="K215" s="194">
        <v>0</v>
      </c>
      <c r="L215" t="s">
        <v>1079</v>
      </c>
      <c r="M215" t="s">
        <v>1079</v>
      </c>
      <c r="N215">
        <v>1300</v>
      </c>
      <c r="O215" t="s">
        <v>7876</v>
      </c>
      <c r="P215" t="s">
        <v>11231</v>
      </c>
      <c r="Q215">
        <v>1.3</v>
      </c>
      <c r="R215" s="117" t="s">
        <v>14673</v>
      </c>
      <c r="S215" s="117" t="s">
        <v>14674</v>
      </c>
      <c r="T215" t="s">
        <v>13995</v>
      </c>
      <c r="U215" t="s">
        <v>10772</v>
      </c>
    </row>
    <row r="216" spans="1:21">
      <c r="A216" s="117" t="s">
        <v>17096</v>
      </c>
      <c r="B216" t="s">
        <v>14590</v>
      </c>
      <c r="C216" t="s">
        <v>14590</v>
      </c>
      <c r="D216">
        <v>52</v>
      </c>
      <c r="E216">
        <v>46</v>
      </c>
      <c r="F216">
        <v>52</v>
      </c>
      <c r="G216">
        <v>46</v>
      </c>
      <c r="H216">
        <v>1</v>
      </c>
      <c r="I216">
        <v>1</v>
      </c>
      <c r="J216">
        <v>0</v>
      </c>
      <c r="K216" s="194">
        <v>0</v>
      </c>
      <c r="L216" t="s">
        <v>1079</v>
      </c>
      <c r="M216" t="s">
        <v>1079</v>
      </c>
      <c r="N216">
        <v>1300</v>
      </c>
      <c r="O216" t="s">
        <v>7876</v>
      </c>
      <c r="P216" t="s">
        <v>13936</v>
      </c>
      <c r="Q216">
        <v>1.3</v>
      </c>
      <c r="R216" s="117" t="s">
        <v>14673</v>
      </c>
      <c r="S216" s="117" t="s">
        <v>14674</v>
      </c>
      <c r="T216" t="s">
        <v>13995</v>
      </c>
      <c r="U216" t="s">
        <v>10772</v>
      </c>
    </row>
    <row r="217" spans="1:21">
      <c r="A217" s="117" t="s">
        <v>17097</v>
      </c>
      <c r="B217" t="s">
        <v>14590</v>
      </c>
      <c r="C217" t="s">
        <v>14590</v>
      </c>
      <c r="D217">
        <v>52</v>
      </c>
      <c r="E217">
        <v>46</v>
      </c>
      <c r="F217">
        <v>52</v>
      </c>
      <c r="G217">
        <v>46</v>
      </c>
      <c r="H217">
        <v>1</v>
      </c>
      <c r="I217">
        <v>1</v>
      </c>
      <c r="J217">
        <v>0</v>
      </c>
      <c r="K217" s="194">
        <v>0</v>
      </c>
      <c r="L217" t="s">
        <v>1079</v>
      </c>
      <c r="M217" t="s">
        <v>1079</v>
      </c>
      <c r="N217">
        <v>1300</v>
      </c>
      <c r="O217" t="s">
        <v>7876</v>
      </c>
      <c r="P217" t="s">
        <v>13936</v>
      </c>
      <c r="Q217">
        <v>1.3</v>
      </c>
      <c r="R217" s="117" t="s">
        <v>14673</v>
      </c>
      <c r="S217" s="117" t="s">
        <v>14674</v>
      </c>
      <c r="T217" t="s">
        <v>13995</v>
      </c>
      <c r="U217" t="s">
        <v>10772</v>
      </c>
    </row>
    <row r="218" spans="1:21">
      <c r="A218" s="117" t="s">
        <v>19232</v>
      </c>
      <c r="B218" t="s">
        <v>14590</v>
      </c>
      <c r="C218" t="s">
        <v>14590</v>
      </c>
      <c r="D218">
        <v>45</v>
      </c>
      <c r="E218">
        <v>39</v>
      </c>
      <c r="F218">
        <v>45</v>
      </c>
      <c r="G218">
        <v>39</v>
      </c>
      <c r="H218">
        <v>1</v>
      </c>
      <c r="I218">
        <v>1</v>
      </c>
      <c r="J218">
        <v>0</v>
      </c>
      <c r="K218" s="194">
        <v>0</v>
      </c>
      <c r="L218" t="s">
        <v>1112</v>
      </c>
      <c r="M218" t="s">
        <v>1112</v>
      </c>
      <c r="N218">
        <v>1000</v>
      </c>
      <c r="O218" t="s">
        <v>7876</v>
      </c>
      <c r="P218" t="s">
        <v>18269</v>
      </c>
      <c r="Q218">
        <v>1</v>
      </c>
      <c r="R218" s="117" t="s">
        <v>15344</v>
      </c>
      <c r="S218" s="117" t="s">
        <v>15345</v>
      </c>
      <c r="T218" t="s">
        <v>12150</v>
      </c>
      <c r="U218" t="s">
        <v>10772</v>
      </c>
    </row>
    <row r="219" spans="1:21">
      <c r="A219" s="117" t="s">
        <v>11324</v>
      </c>
      <c r="B219" t="s">
        <v>14590</v>
      </c>
      <c r="C219" t="s">
        <v>14590</v>
      </c>
      <c r="D219">
        <v>45</v>
      </c>
      <c r="E219">
        <v>39</v>
      </c>
      <c r="F219">
        <v>45</v>
      </c>
      <c r="G219">
        <v>39</v>
      </c>
      <c r="H219">
        <v>1</v>
      </c>
      <c r="I219">
        <v>1</v>
      </c>
      <c r="J219">
        <v>0</v>
      </c>
      <c r="K219" s="194">
        <v>0</v>
      </c>
      <c r="L219" t="s">
        <v>1079</v>
      </c>
      <c r="M219" t="s">
        <v>1079</v>
      </c>
      <c r="N219">
        <v>9000</v>
      </c>
      <c r="O219" t="s">
        <v>7876</v>
      </c>
      <c r="P219" t="s">
        <v>11325</v>
      </c>
      <c r="Q219">
        <v>9</v>
      </c>
      <c r="R219" s="117" t="s">
        <v>14673</v>
      </c>
      <c r="S219" s="117" t="s">
        <v>14674</v>
      </c>
      <c r="T219" t="s">
        <v>13995</v>
      </c>
      <c r="U219" t="s">
        <v>10772</v>
      </c>
    </row>
    <row r="220" spans="1:21">
      <c r="A220" s="117" t="s">
        <v>11328</v>
      </c>
      <c r="B220" t="s">
        <v>14590</v>
      </c>
      <c r="C220" t="s">
        <v>14590</v>
      </c>
      <c r="D220">
        <v>45</v>
      </c>
      <c r="E220">
        <v>39</v>
      </c>
      <c r="F220">
        <v>45</v>
      </c>
      <c r="G220">
        <v>39</v>
      </c>
      <c r="H220">
        <v>1</v>
      </c>
      <c r="I220">
        <v>1</v>
      </c>
      <c r="J220">
        <v>0</v>
      </c>
      <c r="K220" s="194">
        <v>0</v>
      </c>
      <c r="L220" t="s">
        <v>1079</v>
      </c>
      <c r="M220" t="s">
        <v>1079</v>
      </c>
      <c r="N220">
        <v>9000</v>
      </c>
      <c r="O220" t="s">
        <v>7876</v>
      </c>
      <c r="P220" t="s">
        <v>11325</v>
      </c>
      <c r="Q220">
        <v>9</v>
      </c>
      <c r="R220" s="117" t="s">
        <v>14673</v>
      </c>
      <c r="S220" s="117" t="s">
        <v>14674</v>
      </c>
      <c r="T220" t="s">
        <v>13995</v>
      </c>
      <c r="U220" t="s">
        <v>10772</v>
      </c>
    </row>
    <row r="221" spans="1:21">
      <c r="A221" s="117" t="s">
        <v>11329</v>
      </c>
      <c r="B221" t="s">
        <v>14590</v>
      </c>
      <c r="C221" t="s">
        <v>14590</v>
      </c>
      <c r="D221">
        <v>45</v>
      </c>
      <c r="E221">
        <v>39</v>
      </c>
      <c r="F221">
        <v>45</v>
      </c>
      <c r="G221">
        <v>39</v>
      </c>
      <c r="H221">
        <v>1</v>
      </c>
      <c r="I221">
        <v>1</v>
      </c>
      <c r="J221">
        <v>0</v>
      </c>
      <c r="K221" s="194">
        <v>0</v>
      </c>
      <c r="L221" t="s">
        <v>1079</v>
      </c>
      <c r="M221" t="s">
        <v>1079</v>
      </c>
      <c r="N221">
        <v>9000</v>
      </c>
      <c r="O221" t="s">
        <v>7876</v>
      </c>
      <c r="P221" t="s">
        <v>11325</v>
      </c>
      <c r="Q221">
        <v>9</v>
      </c>
      <c r="R221" s="117" t="s">
        <v>14673</v>
      </c>
      <c r="S221" s="117" t="s">
        <v>14674</v>
      </c>
      <c r="T221" t="s">
        <v>13995</v>
      </c>
      <c r="U221" t="s">
        <v>10772</v>
      </c>
    </row>
    <row r="222" spans="1:21">
      <c r="A222" s="117" t="s">
        <v>11326</v>
      </c>
      <c r="B222" t="s">
        <v>14590</v>
      </c>
      <c r="C222" t="s">
        <v>14590</v>
      </c>
      <c r="D222">
        <v>45</v>
      </c>
      <c r="E222">
        <v>39</v>
      </c>
      <c r="F222">
        <v>45</v>
      </c>
      <c r="G222">
        <v>39</v>
      </c>
      <c r="H222">
        <v>1</v>
      </c>
      <c r="I222">
        <v>1</v>
      </c>
      <c r="J222">
        <v>0</v>
      </c>
      <c r="K222" s="194">
        <v>0</v>
      </c>
      <c r="L222" t="s">
        <v>1079</v>
      </c>
      <c r="M222" t="s">
        <v>1079</v>
      </c>
      <c r="N222">
        <v>9000</v>
      </c>
      <c r="O222" t="s">
        <v>7876</v>
      </c>
      <c r="P222" t="s">
        <v>11325</v>
      </c>
      <c r="Q222">
        <v>9</v>
      </c>
      <c r="R222" s="117" t="s">
        <v>14673</v>
      </c>
      <c r="S222" s="117" t="s">
        <v>14674</v>
      </c>
      <c r="T222" t="s">
        <v>13995</v>
      </c>
      <c r="U222" t="s">
        <v>10772</v>
      </c>
    </row>
    <row r="223" spans="1:21">
      <c r="A223" s="117" t="s">
        <v>19012</v>
      </c>
      <c r="B223" t="s">
        <v>14590</v>
      </c>
      <c r="C223" t="s">
        <v>14590</v>
      </c>
      <c r="D223">
        <v>45</v>
      </c>
      <c r="E223">
        <v>39</v>
      </c>
      <c r="F223">
        <v>45</v>
      </c>
      <c r="G223">
        <v>39</v>
      </c>
      <c r="H223">
        <v>1</v>
      </c>
      <c r="I223">
        <v>1</v>
      </c>
      <c r="J223">
        <v>0</v>
      </c>
      <c r="K223" s="194">
        <v>0</v>
      </c>
      <c r="L223" t="s">
        <v>1079</v>
      </c>
      <c r="M223" t="s">
        <v>1079</v>
      </c>
      <c r="O223" t="s">
        <v>7876</v>
      </c>
      <c r="P223" t="s">
        <v>18974</v>
      </c>
      <c r="R223" s="117" t="s">
        <v>14673</v>
      </c>
      <c r="S223" s="117" t="s">
        <v>14674</v>
      </c>
      <c r="T223" t="s">
        <v>13995</v>
      </c>
      <c r="U223" t="s">
        <v>10772</v>
      </c>
    </row>
    <row r="224" spans="1:21">
      <c r="A224" s="117" t="s">
        <v>22123</v>
      </c>
      <c r="B224" t="s">
        <v>14590</v>
      </c>
      <c r="C224" t="s">
        <v>14590</v>
      </c>
      <c r="D224">
        <v>45</v>
      </c>
      <c r="E224">
        <v>39</v>
      </c>
      <c r="F224">
        <v>45</v>
      </c>
      <c r="G224">
        <v>39</v>
      </c>
      <c r="H224">
        <v>1</v>
      </c>
      <c r="I224">
        <v>1</v>
      </c>
      <c r="J224">
        <v>0</v>
      </c>
      <c r="K224" s="194">
        <v>0</v>
      </c>
      <c r="L224" t="s">
        <v>1079</v>
      </c>
      <c r="M224" t="s">
        <v>1079</v>
      </c>
      <c r="O224" t="s">
        <v>7876</v>
      </c>
      <c r="P224" t="s">
        <v>18290</v>
      </c>
      <c r="R224" s="117" t="s">
        <v>14673</v>
      </c>
      <c r="S224" s="117" t="s">
        <v>14674</v>
      </c>
      <c r="T224" t="s">
        <v>13995</v>
      </c>
      <c r="U224" t="s">
        <v>10772</v>
      </c>
    </row>
    <row r="225" spans="1:21">
      <c r="A225" s="117" t="s">
        <v>1882</v>
      </c>
      <c r="B225" t="s">
        <v>14590</v>
      </c>
      <c r="C225" t="s">
        <v>14590</v>
      </c>
      <c r="D225">
        <v>94</v>
      </c>
      <c r="E225">
        <v>88</v>
      </c>
      <c r="F225">
        <v>94</v>
      </c>
      <c r="G225">
        <v>88</v>
      </c>
      <c r="H225">
        <v>1</v>
      </c>
      <c r="I225">
        <v>1</v>
      </c>
      <c r="J225">
        <v>0</v>
      </c>
      <c r="K225" s="194">
        <v>0</v>
      </c>
      <c r="L225" t="s">
        <v>1095</v>
      </c>
      <c r="M225" t="s">
        <v>1095</v>
      </c>
      <c r="N225">
        <v>280000</v>
      </c>
      <c r="O225" t="s">
        <v>7876</v>
      </c>
      <c r="P225" t="s">
        <v>8085</v>
      </c>
      <c r="Q225">
        <v>280</v>
      </c>
      <c r="R225" s="117" t="s">
        <v>14622</v>
      </c>
      <c r="S225" s="117" t="s">
        <v>14675</v>
      </c>
      <c r="T225" t="s">
        <v>12137</v>
      </c>
      <c r="U225" t="s">
        <v>10772</v>
      </c>
    </row>
    <row r="226" spans="1:21">
      <c r="A226" s="117" t="s">
        <v>1883</v>
      </c>
      <c r="B226" t="s">
        <v>14590</v>
      </c>
      <c r="C226" t="s">
        <v>14590</v>
      </c>
      <c r="D226">
        <v>94</v>
      </c>
      <c r="E226">
        <v>88</v>
      </c>
      <c r="F226">
        <v>94</v>
      </c>
      <c r="G226">
        <v>88</v>
      </c>
      <c r="H226">
        <v>1</v>
      </c>
      <c r="I226">
        <v>1</v>
      </c>
      <c r="J226">
        <v>0</v>
      </c>
      <c r="K226" s="194">
        <v>0</v>
      </c>
      <c r="L226" t="s">
        <v>1095</v>
      </c>
      <c r="M226" t="s">
        <v>1095</v>
      </c>
      <c r="N226">
        <v>280000</v>
      </c>
      <c r="O226" t="s">
        <v>7876</v>
      </c>
      <c r="P226" t="s">
        <v>8085</v>
      </c>
      <c r="Q226">
        <v>280</v>
      </c>
      <c r="R226" s="117" t="s">
        <v>14622</v>
      </c>
      <c r="S226" s="117" t="s">
        <v>14675</v>
      </c>
      <c r="T226" t="s">
        <v>12137</v>
      </c>
      <c r="U226" t="s">
        <v>10772</v>
      </c>
    </row>
    <row r="227" spans="1:21">
      <c r="A227" s="117" t="s">
        <v>1884</v>
      </c>
      <c r="B227" t="s">
        <v>14590</v>
      </c>
      <c r="C227" t="s">
        <v>14590</v>
      </c>
      <c r="D227">
        <v>80</v>
      </c>
      <c r="E227">
        <v>74</v>
      </c>
      <c r="F227">
        <v>80</v>
      </c>
      <c r="G227">
        <v>74</v>
      </c>
      <c r="H227">
        <v>1</v>
      </c>
      <c r="I227">
        <v>1</v>
      </c>
      <c r="J227">
        <v>0</v>
      </c>
      <c r="K227" s="194">
        <v>0</v>
      </c>
      <c r="L227" t="s">
        <v>1095</v>
      </c>
      <c r="M227" t="s">
        <v>1095</v>
      </c>
      <c r="N227">
        <v>625</v>
      </c>
      <c r="O227" t="s">
        <v>7876</v>
      </c>
      <c r="P227" t="s">
        <v>8086</v>
      </c>
      <c r="Q227">
        <v>0.625</v>
      </c>
      <c r="R227" s="117" t="s">
        <v>14622</v>
      </c>
      <c r="S227" s="117" t="s">
        <v>14675</v>
      </c>
      <c r="T227" t="s">
        <v>12137</v>
      </c>
      <c r="U227" t="s">
        <v>10772</v>
      </c>
    </row>
    <row r="228" spans="1:21">
      <c r="A228" s="117" t="s">
        <v>20701</v>
      </c>
      <c r="B228" t="s">
        <v>14590</v>
      </c>
      <c r="C228" t="s">
        <v>14590</v>
      </c>
      <c r="D228">
        <v>28</v>
      </c>
      <c r="E228">
        <v>22</v>
      </c>
      <c r="F228">
        <v>28</v>
      </c>
      <c r="G228">
        <v>22</v>
      </c>
      <c r="H228">
        <v>3000</v>
      </c>
      <c r="I228">
        <v>3000</v>
      </c>
      <c r="J228">
        <v>0</v>
      </c>
      <c r="K228" s="194">
        <v>0</v>
      </c>
      <c r="L228" t="s">
        <v>1075</v>
      </c>
      <c r="M228" t="s">
        <v>1075</v>
      </c>
      <c r="N228">
        <v>5</v>
      </c>
      <c r="O228" t="s">
        <v>7876</v>
      </c>
      <c r="Q228">
        <v>5.0000000000000001E-3</v>
      </c>
      <c r="R228" s="117" t="s">
        <v>14944</v>
      </c>
      <c r="S228" s="117" t="s">
        <v>14688</v>
      </c>
      <c r="T228" t="s">
        <v>13996</v>
      </c>
      <c r="U228" t="s">
        <v>10772</v>
      </c>
    </row>
    <row r="229" spans="1:21">
      <c r="A229" s="117" t="s">
        <v>1897</v>
      </c>
      <c r="B229" t="s">
        <v>14590</v>
      </c>
      <c r="C229" t="s">
        <v>14590</v>
      </c>
      <c r="D229">
        <v>108</v>
      </c>
      <c r="E229">
        <v>102</v>
      </c>
      <c r="F229">
        <v>108</v>
      </c>
      <c r="G229">
        <v>102</v>
      </c>
      <c r="H229">
        <v>1</v>
      </c>
      <c r="I229">
        <v>1</v>
      </c>
      <c r="J229">
        <v>0</v>
      </c>
      <c r="K229" s="194">
        <v>0</v>
      </c>
      <c r="L229" t="s">
        <v>1095</v>
      </c>
      <c r="M229" t="s">
        <v>1095</v>
      </c>
      <c r="N229">
        <v>300000</v>
      </c>
      <c r="O229" t="s">
        <v>7876</v>
      </c>
      <c r="P229" t="s">
        <v>8094</v>
      </c>
      <c r="Q229">
        <v>300</v>
      </c>
      <c r="R229" s="117" t="s">
        <v>14622</v>
      </c>
      <c r="S229" s="117" t="s">
        <v>14675</v>
      </c>
      <c r="T229" t="s">
        <v>12137</v>
      </c>
      <c r="U229" t="s">
        <v>10772</v>
      </c>
    </row>
    <row r="230" spans="1:21">
      <c r="A230" s="117" t="s">
        <v>1898</v>
      </c>
      <c r="B230" t="s">
        <v>14590</v>
      </c>
      <c r="C230" t="s">
        <v>14590</v>
      </c>
      <c r="D230">
        <v>115</v>
      </c>
      <c r="E230">
        <v>109</v>
      </c>
      <c r="F230">
        <v>115</v>
      </c>
      <c r="G230">
        <v>109</v>
      </c>
      <c r="H230">
        <v>1</v>
      </c>
      <c r="I230">
        <v>1</v>
      </c>
      <c r="J230">
        <v>0</v>
      </c>
      <c r="K230" s="194">
        <v>0</v>
      </c>
      <c r="L230" t="s">
        <v>1095</v>
      </c>
      <c r="M230" t="s">
        <v>1095</v>
      </c>
      <c r="N230">
        <v>300000</v>
      </c>
      <c r="O230" t="s">
        <v>7876</v>
      </c>
      <c r="P230" t="s">
        <v>8095</v>
      </c>
      <c r="Q230">
        <v>300</v>
      </c>
      <c r="R230" s="117" t="s">
        <v>14622</v>
      </c>
      <c r="S230" s="117" t="s">
        <v>14675</v>
      </c>
      <c r="T230" t="s">
        <v>12137</v>
      </c>
      <c r="U230" t="s">
        <v>10772</v>
      </c>
    </row>
    <row r="231" spans="1:21">
      <c r="A231" s="117" t="s">
        <v>1944</v>
      </c>
      <c r="B231" t="s">
        <v>14590</v>
      </c>
      <c r="C231" t="s">
        <v>14590</v>
      </c>
      <c r="D231">
        <v>62</v>
      </c>
      <c r="E231">
        <v>56</v>
      </c>
      <c r="F231">
        <v>62</v>
      </c>
      <c r="G231">
        <v>56</v>
      </c>
      <c r="H231">
        <v>1</v>
      </c>
      <c r="I231">
        <v>1</v>
      </c>
      <c r="J231">
        <v>999999</v>
      </c>
      <c r="K231" s="194">
        <v>999999</v>
      </c>
      <c r="L231" t="s">
        <v>1079</v>
      </c>
      <c r="M231" t="s">
        <v>1079</v>
      </c>
      <c r="N231">
        <v>17</v>
      </c>
      <c r="O231" t="s">
        <v>7876</v>
      </c>
      <c r="P231" t="s">
        <v>14677</v>
      </c>
      <c r="Q231">
        <v>1.7000000000000001E-2</v>
      </c>
      <c r="R231" s="117" t="s">
        <v>14594</v>
      </c>
      <c r="S231" s="117" t="s">
        <v>14589</v>
      </c>
      <c r="T231" t="s">
        <v>12136</v>
      </c>
      <c r="U231" t="s">
        <v>10772</v>
      </c>
    </row>
    <row r="232" spans="1:21">
      <c r="A232" s="117" t="s">
        <v>14678</v>
      </c>
      <c r="B232" t="s">
        <v>14590</v>
      </c>
      <c r="C232" t="s">
        <v>14590</v>
      </c>
      <c r="D232">
        <v>26</v>
      </c>
      <c r="E232">
        <v>20</v>
      </c>
      <c r="F232">
        <v>26</v>
      </c>
      <c r="G232">
        <v>20</v>
      </c>
      <c r="H232">
        <v>1</v>
      </c>
      <c r="I232">
        <v>1</v>
      </c>
      <c r="J232">
        <v>2890</v>
      </c>
      <c r="K232" s="194">
        <v>2890</v>
      </c>
      <c r="L232" t="s">
        <v>1079</v>
      </c>
      <c r="M232" t="s">
        <v>1079</v>
      </c>
      <c r="N232">
        <v>23</v>
      </c>
      <c r="O232" t="s">
        <v>7876</v>
      </c>
      <c r="P232" t="s">
        <v>14679</v>
      </c>
      <c r="Q232">
        <v>2.3E-2</v>
      </c>
      <c r="R232" s="117" t="s">
        <v>14620</v>
      </c>
      <c r="S232" s="117" t="s">
        <v>14621</v>
      </c>
      <c r="T232" t="s">
        <v>17448</v>
      </c>
      <c r="U232" t="s">
        <v>10772</v>
      </c>
    </row>
    <row r="233" spans="1:21">
      <c r="A233" s="117" t="s">
        <v>12160</v>
      </c>
      <c r="B233" t="s">
        <v>14590</v>
      </c>
      <c r="C233" t="s">
        <v>14590</v>
      </c>
      <c r="D233">
        <v>26</v>
      </c>
      <c r="E233">
        <v>20</v>
      </c>
      <c r="F233">
        <v>26</v>
      </c>
      <c r="G233">
        <v>20</v>
      </c>
      <c r="H233">
        <v>1</v>
      </c>
      <c r="I233">
        <v>1</v>
      </c>
      <c r="J233">
        <v>579</v>
      </c>
      <c r="K233" s="194">
        <v>579</v>
      </c>
      <c r="L233" t="s">
        <v>1079</v>
      </c>
      <c r="M233" t="s">
        <v>1079</v>
      </c>
      <c r="N233">
        <v>17</v>
      </c>
      <c r="O233" t="s">
        <v>7876</v>
      </c>
      <c r="P233" t="s">
        <v>14680</v>
      </c>
      <c r="Q233">
        <v>1.7000000000000001E-2</v>
      </c>
      <c r="R233" s="117" t="s">
        <v>14620</v>
      </c>
      <c r="S233" s="117" t="s">
        <v>14621</v>
      </c>
      <c r="T233" t="s">
        <v>17448</v>
      </c>
      <c r="U233" t="s">
        <v>10772</v>
      </c>
    </row>
    <row r="234" spans="1:21">
      <c r="A234" s="117" t="s">
        <v>14681</v>
      </c>
      <c r="B234" t="s">
        <v>14590</v>
      </c>
      <c r="C234" t="s">
        <v>14590</v>
      </c>
      <c r="D234">
        <v>26</v>
      </c>
      <c r="E234">
        <v>20</v>
      </c>
      <c r="F234">
        <v>26</v>
      </c>
      <c r="G234">
        <v>20</v>
      </c>
      <c r="H234">
        <v>1</v>
      </c>
      <c r="I234">
        <v>1</v>
      </c>
      <c r="J234">
        <v>200</v>
      </c>
      <c r="K234" s="194">
        <v>200</v>
      </c>
      <c r="L234" t="s">
        <v>1079</v>
      </c>
      <c r="M234" t="s">
        <v>1079</v>
      </c>
      <c r="N234">
        <v>8</v>
      </c>
      <c r="O234" t="s">
        <v>7876</v>
      </c>
      <c r="P234" t="s">
        <v>14682</v>
      </c>
      <c r="Q234">
        <v>8.0000000000000002E-3</v>
      </c>
      <c r="R234" s="117" t="s">
        <v>14620</v>
      </c>
      <c r="S234" s="117" t="s">
        <v>14621</v>
      </c>
      <c r="T234" t="s">
        <v>17448</v>
      </c>
      <c r="U234" t="s">
        <v>10772</v>
      </c>
    </row>
    <row r="235" spans="1:21">
      <c r="A235" s="117" t="s">
        <v>1584</v>
      </c>
      <c r="B235" t="s">
        <v>14590</v>
      </c>
      <c r="C235" t="s">
        <v>14590</v>
      </c>
      <c r="D235">
        <v>82</v>
      </c>
      <c r="E235">
        <v>76</v>
      </c>
      <c r="F235">
        <v>82</v>
      </c>
      <c r="G235">
        <v>76</v>
      </c>
      <c r="H235">
        <v>1</v>
      </c>
      <c r="I235">
        <v>1</v>
      </c>
      <c r="J235">
        <v>999999</v>
      </c>
      <c r="K235" s="194">
        <v>999999</v>
      </c>
      <c r="L235" t="s">
        <v>1083</v>
      </c>
      <c r="M235" t="s">
        <v>1083</v>
      </c>
      <c r="N235">
        <v>682</v>
      </c>
      <c r="O235" t="s">
        <v>7876</v>
      </c>
      <c r="P235" t="s">
        <v>7894</v>
      </c>
      <c r="Q235">
        <v>0.68200000000000005</v>
      </c>
      <c r="R235" s="117" t="s">
        <v>14743</v>
      </c>
      <c r="S235" s="117" t="s">
        <v>14589</v>
      </c>
      <c r="T235" t="s">
        <v>12136</v>
      </c>
      <c r="U235" t="s">
        <v>10772</v>
      </c>
    </row>
    <row r="236" spans="1:21">
      <c r="A236" s="117" t="s">
        <v>1585</v>
      </c>
      <c r="B236" t="s">
        <v>14590</v>
      </c>
      <c r="C236" t="s">
        <v>14590</v>
      </c>
      <c r="D236">
        <v>82</v>
      </c>
      <c r="E236">
        <v>76</v>
      </c>
      <c r="F236">
        <v>82</v>
      </c>
      <c r="G236">
        <v>76</v>
      </c>
      <c r="H236">
        <v>1</v>
      </c>
      <c r="I236">
        <v>1</v>
      </c>
      <c r="J236">
        <v>999999</v>
      </c>
      <c r="K236" s="194">
        <v>999999</v>
      </c>
      <c r="L236" t="s">
        <v>1083</v>
      </c>
      <c r="M236" t="s">
        <v>1083</v>
      </c>
      <c r="N236">
        <v>982</v>
      </c>
      <c r="O236" t="s">
        <v>7876</v>
      </c>
      <c r="P236" t="s">
        <v>7895</v>
      </c>
      <c r="Q236">
        <v>0.98199999999999998</v>
      </c>
      <c r="R236" s="117" t="s">
        <v>14743</v>
      </c>
      <c r="S236" s="117" t="s">
        <v>14589</v>
      </c>
      <c r="T236" t="s">
        <v>12136</v>
      </c>
      <c r="U236" t="s">
        <v>10772</v>
      </c>
    </row>
    <row r="237" spans="1:21">
      <c r="A237" s="117" t="s">
        <v>1586</v>
      </c>
      <c r="B237" t="s">
        <v>13815</v>
      </c>
      <c r="C237" t="s">
        <v>14590</v>
      </c>
      <c r="D237">
        <v>2</v>
      </c>
      <c r="E237">
        <v>29</v>
      </c>
      <c r="F237">
        <v>35</v>
      </c>
      <c r="G237">
        <v>29</v>
      </c>
      <c r="H237">
        <v>1</v>
      </c>
      <c r="I237">
        <v>1</v>
      </c>
      <c r="J237">
        <v>23</v>
      </c>
      <c r="K237" s="194">
        <v>37</v>
      </c>
      <c r="L237" t="s">
        <v>1081</v>
      </c>
      <c r="M237" t="s">
        <v>1081</v>
      </c>
      <c r="N237">
        <v>601</v>
      </c>
      <c r="O237" t="s">
        <v>7876</v>
      </c>
      <c r="P237" t="s">
        <v>7896</v>
      </c>
      <c r="Q237">
        <v>0.60099999999999998</v>
      </c>
      <c r="R237" s="117" t="s">
        <v>14743</v>
      </c>
      <c r="S237" s="117" t="s">
        <v>14589</v>
      </c>
      <c r="T237" t="s">
        <v>12136</v>
      </c>
      <c r="U237" t="s">
        <v>10772</v>
      </c>
    </row>
    <row r="238" spans="1:21">
      <c r="A238" s="117" t="s">
        <v>1587</v>
      </c>
      <c r="B238" t="s">
        <v>14590</v>
      </c>
      <c r="C238" t="s">
        <v>14590</v>
      </c>
      <c r="D238">
        <v>82</v>
      </c>
      <c r="E238">
        <v>76</v>
      </c>
      <c r="F238">
        <v>82</v>
      </c>
      <c r="G238">
        <v>76</v>
      </c>
      <c r="H238">
        <v>1</v>
      </c>
      <c r="I238">
        <v>1</v>
      </c>
      <c r="J238">
        <v>108</v>
      </c>
      <c r="K238" s="194">
        <v>108</v>
      </c>
      <c r="L238" t="s">
        <v>1081</v>
      </c>
      <c r="M238" t="s">
        <v>1081</v>
      </c>
      <c r="N238">
        <v>652</v>
      </c>
      <c r="O238" t="s">
        <v>7876</v>
      </c>
      <c r="P238" t="s">
        <v>7897</v>
      </c>
      <c r="Q238">
        <v>0.65200000000000002</v>
      </c>
      <c r="R238" s="117" t="s">
        <v>14595</v>
      </c>
      <c r="S238" s="117" t="s">
        <v>14596</v>
      </c>
      <c r="T238" t="s">
        <v>17448</v>
      </c>
      <c r="U238" t="s">
        <v>10772</v>
      </c>
    </row>
    <row r="239" spans="1:21">
      <c r="A239" s="117" t="s">
        <v>1588</v>
      </c>
      <c r="B239" t="s">
        <v>14590</v>
      </c>
      <c r="C239" t="s">
        <v>14590</v>
      </c>
      <c r="D239">
        <v>35</v>
      </c>
      <c r="E239">
        <v>29</v>
      </c>
      <c r="F239">
        <v>35</v>
      </c>
      <c r="G239">
        <v>29</v>
      </c>
      <c r="H239">
        <v>1</v>
      </c>
      <c r="I239">
        <v>1</v>
      </c>
      <c r="J239">
        <v>34</v>
      </c>
      <c r="K239" s="194">
        <v>34</v>
      </c>
      <c r="L239" t="s">
        <v>1081</v>
      </c>
      <c r="M239" t="s">
        <v>1081</v>
      </c>
      <c r="N239">
        <v>606</v>
      </c>
      <c r="O239" t="s">
        <v>7876</v>
      </c>
      <c r="P239" t="s">
        <v>7898</v>
      </c>
      <c r="Q239">
        <v>0.60599999999999998</v>
      </c>
      <c r="R239" s="117" t="s">
        <v>14743</v>
      </c>
      <c r="S239" s="117" t="s">
        <v>14589</v>
      </c>
      <c r="T239" t="s">
        <v>12136</v>
      </c>
      <c r="U239" t="s">
        <v>10772</v>
      </c>
    </row>
    <row r="240" spans="1:21">
      <c r="A240" s="117" t="s">
        <v>1589</v>
      </c>
      <c r="B240" t="s">
        <v>14590</v>
      </c>
      <c r="C240" t="s">
        <v>14590</v>
      </c>
      <c r="D240">
        <v>82</v>
      </c>
      <c r="E240">
        <v>76</v>
      </c>
      <c r="F240">
        <v>82</v>
      </c>
      <c r="G240">
        <v>76</v>
      </c>
      <c r="H240">
        <v>1</v>
      </c>
      <c r="I240">
        <v>1</v>
      </c>
      <c r="J240">
        <v>144</v>
      </c>
      <c r="K240" s="194">
        <v>144</v>
      </c>
      <c r="L240" t="s">
        <v>1081</v>
      </c>
      <c r="M240" t="s">
        <v>1081</v>
      </c>
      <c r="N240">
        <v>667.3</v>
      </c>
      <c r="O240" t="s">
        <v>7876</v>
      </c>
      <c r="P240" t="s">
        <v>7899</v>
      </c>
      <c r="Q240">
        <v>0.6673</v>
      </c>
      <c r="R240" s="117" t="s">
        <v>14595</v>
      </c>
      <c r="S240" s="117" t="s">
        <v>14596</v>
      </c>
      <c r="T240" t="s">
        <v>17448</v>
      </c>
      <c r="U240" t="s">
        <v>10772</v>
      </c>
    </row>
    <row r="241" spans="1:21">
      <c r="A241" s="117" t="s">
        <v>1590</v>
      </c>
      <c r="B241" t="s">
        <v>14590</v>
      </c>
      <c r="C241" t="s">
        <v>14590</v>
      </c>
      <c r="D241">
        <v>35</v>
      </c>
      <c r="E241">
        <v>29</v>
      </c>
      <c r="F241">
        <v>35</v>
      </c>
      <c r="G241">
        <v>29</v>
      </c>
      <c r="H241">
        <v>1</v>
      </c>
      <c r="I241">
        <v>1</v>
      </c>
      <c r="J241">
        <v>15</v>
      </c>
      <c r="K241" s="194">
        <v>15</v>
      </c>
      <c r="L241" t="s">
        <v>1081</v>
      </c>
      <c r="M241" t="s">
        <v>1081</v>
      </c>
      <c r="N241">
        <v>614.79999999999995</v>
      </c>
      <c r="O241" t="s">
        <v>7876</v>
      </c>
      <c r="P241" t="s">
        <v>7900</v>
      </c>
      <c r="Q241">
        <v>0.61480000000000001</v>
      </c>
      <c r="R241" s="117" t="s">
        <v>14743</v>
      </c>
      <c r="S241" s="117" t="s">
        <v>14589</v>
      </c>
      <c r="T241" t="s">
        <v>12136</v>
      </c>
      <c r="U241" t="s">
        <v>10772</v>
      </c>
    </row>
    <row r="242" spans="1:21">
      <c r="A242" s="117" t="s">
        <v>1591</v>
      </c>
      <c r="B242" t="s">
        <v>14590</v>
      </c>
      <c r="C242" t="s">
        <v>14590</v>
      </c>
      <c r="D242">
        <v>82</v>
      </c>
      <c r="E242">
        <v>76</v>
      </c>
      <c r="F242">
        <v>82</v>
      </c>
      <c r="G242">
        <v>76</v>
      </c>
      <c r="H242">
        <v>1</v>
      </c>
      <c r="I242">
        <v>1</v>
      </c>
      <c r="J242">
        <v>54</v>
      </c>
      <c r="K242" s="194">
        <v>54</v>
      </c>
      <c r="L242" t="s">
        <v>1081</v>
      </c>
      <c r="M242" t="s">
        <v>1081</v>
      </c>
      <c r="N242">
        <v>650</v>
      </c>
      <c r="O242" t="s">
        <v>7876</v>
      </c>
      <c r="P242" t="s">
        <v>7901</v>
      </c>
      <c r="Q242">
        <v>0.65</v>
      </c>
      <c r="R242" s="117" t="s">
        <v>14595</v>
      </c>
      <c r="S242" s="117" t="s">
        <v>14596</v>
      </c>
      <c r="T242" t="s">
        <v>17448</v>
      </c>
      <c r="U242" t="s">
        <v>10772</v>
      </c>
    </row>
    <row r="243" spans="1:21">
      <c r="A243" s="117" t="s">
        <v>1592</v>
      </c>
      <c r="B243" t="s">
        <v>14590</v>
      </c>
      <c r="C243" t="s">
        <v>14590</v>
      </c>
      <c r="D243">
        <v>82</v>
      </c>
      <c r="E243">
        <v>76</v>
      </c>
      <c r="F243">
        <v>82</v>
      </c>
      <c r="G243">
        <v>76</v>
      </c>
      <c r="H243">
        <v>1</v>
      </c>
      <c r="I243">
        <v>1</v>
      </c>
      <c r="J243">
        <v>176</v>
      </c>
      <c r="K243" s="194">
        <v>176</v>
      </c>
      <c r="L243" t="s">
        <v>1081</v>
      </c>
      <c r="M243" t="s">
        <v>1081</v>
      </c>
      <c r="N243">
        <v>1090.0999999999999</v>
      </c>
      <c r="O243" t="s">
        <v>7876</v>
      </c>
      <c r="P243" t="s">
        <v>7902</v>
      </c>
      <c r="Q243">
        <v>1.0901000000000001</v>
      </c>
      <c r="R243" s="117" t="s">
        <v>14595</v>
      </c>
      <c r="S243" s="117" t="s">
        <v>14596</v>
      </c>
      <c r="T243" t="s">
        <v>17448</v>
      </c>
      <c r="U243" t="s">
        <v>10772</v>
      </c>
    </row>
    <row r="244" spans="1:21">
      <c r="A244" s="117" t="s">
        <v>1593</v>
      </c>
      <c r="B244" t="s">
        <v>14590</v>
      </c>
      <c r="C244" t="s">
        <v>14590</v>
      </c>
      <c r="D244">
        <v>82</v>
      </c>
      <c r="E244">
        <v>76</v>
      </c>
      <c r="F244">
        <v>82</v>
      </c>
      <c r="G244">
        <v>76</v>
      </c>
      <c r="H244">
        <v>1</v>
      </c>
      <c r="I244">
        <v>1</v>
      </c>
      <c r="J244">
        <v>120</v>
      </c>
      <c r="K244" s="194">
        <v>120</v>
      </c>
      <c r="L244" t="s">
        <v>1081</v>
      </c>
      <c r="M244" t="s">
        <v>1081</v>
      </c>
      <c r="N244">
        <v>1167.7</v>
      </c>
      <c r="O244" t="s">
        <v>7876</v>
      </c>
      <c r="P244" t="s">
        <v>7903</v>
      </c>
      <c r="Q244">
        <v>1.1677</v>
      </c>
      <c r="R244" s="117" t="s">
        <v>14595</v>
      </c>
      <c r="S244" s="117" t="s">
        <v>14596</v>
      </c>
      <c r="T244" t="s">
        <v>17448</v>
      </c>
      <c r="U244" t="s">
        <v>10772</v>
      </c>
    </row>
    <row r="245" spans="1:21">
      <c r="A245" s="117" t="s">
        <v>1594</v>
      </c>
      <c r="B245" t="s">
        <v>14590</v>
      </c>
      <c r="C245" t="s">
        <v>14590</v>
      </c>
      <c r="D245">
        <v>35</v>
      </c>
      <c r="E245">
        <v>29</v>
      </c>
      <c r="F245">
        <v>35</v>
      </c>
      <c r="G245">
        <v>29</v>
      </c>
      <c r="H245">
        <v>1</v>
      </c>
      <c r="I245">
        <v>1</v>
      </c>
      <c r="J245">
        <v>13</v>
      </c>
      <c r="K245" s="194">
        <v>13</v>
      </c>
      <c r="L245" t="s">
        <v>1081</v>
      </c>
      <c r="M245" t="s">
        <v>1081</v>
      </c>
      <c r="N245">
        <v>1026.3</v>
      </c>
      <c r="O245" t="s">
        <v>7876</v>
      </c>
      <c r="P245" t="s">
        <v>7904</v>
      </c>
      <c r="Q245">
        <v>1.0263</v>
      </c>
      <c r="R245" s="117" t="s">
        <v>14743</v>
      </c>
      <c r="S245" s="117" t="s">
        <v>14589</v>
      </c>
      <c r="T245" t="s">
        <v>12136</v>
      </c>
      <c r="U245" t="s">
        <v>10772</v>
      </c>
    </row>
    <row r="246" spans="1:21">
      <c r="A246" s="117" t="s">
        <v>1595</v>
      </c>
      <c r="B246" t="s">
        <v>14590</v>
      </c>
      <c r="C246" t="s">
        <v>14590</v>
      </c>
      <c r="D246">
        <v>82</v>
      </c>
      <c r="E246">
        <v>76</v>
      </c>
      <c r="F246">
        <v>82</v>
      </c>
      <c r="G246">
        <v>76</v>
      </c>
      <c r="H246">
        <v>1</v>
      </c>
      <c r="I246">
        <v>1</v>
      </c>
      <c r="J246">
        <v>60</v>
      </c>
      <c r="K246" s="194">
        <v>60</v>
      </c>
      <c r="L246" t="s">
        <v>1081</v>
      </c>
      <c r="M246" t="s">
        <v>1081</v>
      </c>
      <c r="N246">
        <v>1134</v>
      </c>
      <c r="O246" t="s">
        <v>7876</v>
      </c>
      <c r="P246" t="s">
        <v>7905</v>
      </c>
      <c r="Q246">
        <v>1.1339999999999999</v>
      </c>
      <c r="R246" s="117" t="s">
        <v>14595</v>
      </c>
      <c r="S246" s="117" t="s">
        <v>14596</v>
      </c>
      <c r="T246" t="s">
        <v>17448</v>
      </c>
      <c r="U246" t="s">
        <v>10772</v>
      </c>
    </row>
    <row r="247" spans="1:21">
      <c r="A247" s="117" t="s">
        <v>1596</v>
      </c>
      <c r="B247" t="s">
        <v>14590</v>
      </c>
      <c r="C247" t="s">
        <v>14590</v>
      </c>
      <c r="D247">
        <v>35</v>
      </c>
      <c r="E247">
        <v>29</v>
      </c>
      <c r="F247">
        <v>35</v>
      </c>
      <c r="G247">
        <v>29</v>
      </c>
      <c r="H247">
        <v>1</v>
      </c>
      <c r="I247">
        <v>1</v>
      </c>
      <c r="J247">
        <v>48</v>
      </c>
      <c r="K247" s="194">
        <v>48</v>
      </c>
      <c r="L247" t="s">
        <v>1081</v>
      </c>
      <c r="M247" t="s">
        <v>1081</v>
      </c>
      <c r="N247">
        <v>1032</v>
      </c>
      <c r="O247" t="s">
        <v>7876</v>
      </c>
      <c r="P247" t="s">
        <v>7906</v>
      </c>
      <c r="Q247">
        <v>1.032</v>
      </c>
      <c r="R247" s="117" t="s">
        <v>14743</v>
      </c>
      <c r="S247" s="117" t="s">
        <v>14589</v>
      </c>
      <c r="T247" t="s">
        <v>12136</v>
      </c>
      <c r="U247" t="s">
        <v>10772</v>
      </c>
    </row>
    <row r="248" spans="1:21">
      <c r="A248" s="117" t="s">
        <v>1597</v>
      </c>
      <c r="B248" t="s">
        <v>14590</v>
      </c>
      <c r="C248" t="s">
        <v>14590</v>
      </c>
      <c r="D248">
        <v>35</v>
      </c>
      <c r="E248">
        <v>29</v>
      </c>
      <c r="F248">
        <v>35</v>
      </c>
      <c r="G248">
        <v>29</v>
      </c>
      <c r="H248">
        <v>1</v>
      </c>
      <c r="I248">
        <v>1</v>
      </c>
      <c r="J248">
        <v>5</v>
      </c>
      <c r="K248" s="194">
        <v>5</v>
      </c>
      <c r="L248" t="s">
        <v>1081</v>
      </c>
      <c r="M248" t="s">
        <v>1081</v>
      </c>
      <c r="N248">
        <v>1000</v>
      </c>
      <c r="O248" t="s">
        <v>7876</v>
      </c>
      <c r="P248" t="s">
        <v>7907</v>
      </c>
      <c r="Q248">
        <v>1</v>
      </c>
      <c r="R248" s="117" t="s">
        <v>14743</v>
      </c>
      <c r="S248" s="117" t="s">
        <v>14589</v>
      </c>
      <c r="T248" t="s">
        <v>12136</v>
      </c>
      <c r="U248" t="s">
        <v>10772</v>
      </c>
    </row>
    <row r="249" spans="1:21">
      <c r="A249" s="117" t="s">
        <v>11785</v>
      </c>
      <c r="B249" t="s">
        <v>14590</v>
      </c>
      <c r="C249" t="s">
        <v>14590</v>
      </c>
      <c r="D249">
        <v>82</v>
      </c>
      <c r="E249">
        <v>76</v>
      </c>
      <c r="F249">
        <v>82</v>
      </c>
      <c r="G249">
        <v>76</v>
      </c>
      <c r="H249">
        <v>1</v>
      </c>
      <c r="I249">
        <v>1</v>
      </c>
      <c r="J249">
        <v>6</v>
      </c>
      <c r="K249" s="194">
        <v>6</v>
      </c>
      <c r="L249" t="s">
        <v>1081</v>
      </c>
      <c r="M249" t="s">
        <v>1081</v>
      </c>
      <c r="N249">
        <v>649</v>
      </c>
      <c r="O249" t="s">
        <v>7876</v>
      </c>
      <c r="P249" t="s">
        <v>12076</v>
      </c>
      <c r="Q249">
        <v>0.64900000000000002</v>
      </c>
      <c r="R249" s="117" t="s">
        <v>14595</v>
      </c>
      <c r="S249" s="117" t="s">
        <v>14596</v>
      </c>
      <c r="T249" t="s">
        <v>17448</v>
      </c>
      <c r="U249" t="s">
        <v>10772</v>
      </c>
    </row>
    <row r="250" spans="1:21">
      <c r="A250" s="117" t="s">
        <v>20702</v>
      </c>
      <c r="B250" t="s">
        <v>14590</v>
      </c>
      <c r="C250" t="s">
        <v>14590</v>
      </c>
      <c r="D250">
        <v>82</v>
      </c>
      <c r="E250">
        <v>76</v>
      </c>
      <c r="F250">
        <v>82</v>
      </c>
      <c r="G250">
        <v>76</v>
      </c>
      <c r="H250">
        <v>1</v>
      </c>
      <c r="I250">
        <v>1</v>
      </c>
      <c r="J250">
        <v>4</v>
      </c>
      <c r="K250" s="194">
        <v>4</v>
      </c>
      <c r="L250" t="s">
        <v>1081</v>
      </c>
      <c r="M250" t="s">
        <v>1081</v>
      </c>
      <c r="N250">
        <v>1132</v>
      </c>
      <c r="O250" t="s">
        <v>7876</v>
      </c>
      <c r="P250" t="s">
        <v>20703</v>
      </c>
      <c r="Q250">
        <v>1.1319999999999999</v>
      </c>
      <c r="R250" s="117" t="s">
        <v>14595</v>
      </c>
      <c r="S250" s="117" t="s">
        <v>14596</v>
      </c>
      <c r="T250" t="s">
        <v>17448</v>
      </c>
      <c r="U250" t="s">
        <v>10772</v>
      </c>
    </row>
    <row r="251" spans="1:21">
      <c r="A251" s="117" t="s">
        <v>1598</v>
      </c>
      <c r="B251" t="s">
        <v>14590</v>
      </c>
      <c r="C251" t="s">
        <v>14590</v>
      </c>
      <c r="D251">
        <v>82</v>
      </c>
      <c r="E251">
        <v>76</v>
      </c>
      <c r="F251">
        <v>82</v>
      </c>
      <c r="G251">
        <v>76</v>
      </c>
      <c r="H251">
        <v>1</v>
      </c>
      <c r="I251">
        <v>1</v>
      </c>
      <c r="J251">
        <v>48</v>
      </c>
      <c r="K251" s="194">
        <v>48</v>
      </c>
      <c r="L251" t="s">
        <v>1083</v>
      </c>
      <c r="M251" t="s">
        <v>1083</v>
      </c>
      <c r="N251">
        <v>264</v>
      </c>
      <c r="O251" t="s">
        <v>7876</v>
      </c>
      <c r="P251" t="s">
        <v>14683</v>
      </c>
      <c r="Q251">
        <v>0.26400000000000001</v>
      </c>
      <c r="R251" s="117" t="s">
        <v>14595</v>
      </c>
      <c r="S251" s="117" t="s">
        <v>14596</v>
      </c>
      <c r="T251" t="s">
        <v>17448</v>
      </c>
      <c r="U251" t="s">
        <v>10772</v>
      </c>
    </row>
    <row r="252" spans="1:21">
      <c r="A252" s="117" t="s">
        <v>1599</v>
      </c>
      <c r="B252" t="s">
        <v>14590</v>
      </c>
      <c r="C252" t="s">
        <v>14590</v>
      </c>
      <c r="D252">
        <v>82</v>
      </c>
      <c r="E252">
        <v>76</v>
      </c>
      <c r="F252">
        <v>82</v>
      </c>
      <c r="G252">
        <v>76</v>
      </c>
      <c r="H252">
        <v>1</v>
      </c>
      <c r="I252">
        <v>1</v>
      </c>
      <c r="J252">
        <v>6</v>
      </c>
      <c r="K252" s="194">
        <v>6</v>
      </c>
      <c r="L252" t="s">
        <v>1087</v>
      </c>
      <c r="M252" t="s">
        <v>1087</v>
      </c>
      <c r="N252">
        <v>287</v>
      </c>
      <c r="O252" t="s">
        <v>7876</v>
      </c>
      <c r="P252" t="s">
        <v>14684</v>
      </c>
      <c r="Q252">
        <v>0.28699999999999998</v>
      </c>
      <c r="R252" s="117" t="s">
        <v>14595</v>
      </c>
      <c r="S252" s="117" t="s">
        <v>14596</v>
      </c>
      <c r="T252" t="s">
        <v>17448</v>
      </c>
      <c r="U252" t="s">
        <v>10772</v>
      </c>
    </row>
    <row r="253" spans="1:21">
      <c r="A253" s="117" t="s">
        <v>1600</v>
      </c>
      <c r="B253" t="s">
        <v>14590</v>
      </c>
      <c r="C253" t="s">
        <v>14590</v>
      </c>
      <c r="D253">
        <v>82</v>
      </c>
      <c r="E253">
        <v>76</v>
      </c>
      <c r="F253">
        <v>82</v>
      </c>
      <c r="G253">
        <v>76</v>
      </c>
      <c r="H253">
        <v>1</v>
      </c>
      <c r="I253">
        <v>1</v>
      </c>
      <c r="J253">
        <v>180</v>
      </c>
      <c r="K253" s="194">
        <v>180</v>
      </c>
      <c r="L253" t="s">
        <v>1079</v>
      </c>
      <c r="M253" t="s">
        <v>1079</v>
      </c>
      <c r="N253">
        <v>73</v>
      </c>
      <c r="O253" t="s">
        <v>7876</v>
      </c>
      <c r="P253" t="s">
        <v>7909</v>
      </c>
      <c r="Q253">
        <v>7.2999999999999995E-2</v>
      </c>
      <c r="R253" s="117" t="s">
        <v>14595</v>
      </c>
      <c r="S253" s="117" t="s">
        <v>14596</v>
      </c>
      <c r="T253" t="s">
        <v>17448</v>
      </c>
      <c r="U253" t="s">
        <v>10772</v>
      </c>
    </row>
    <row r="254" spans="1:21">
      <c r="A254" s="117" t="s">
        <v>1601</v>
      </c>
      <c r="B254" t="s">
        <v>14590</v>
      </c>
      <c r="C254" t="s">
        <v>14590</v>
      </c>
      <c r="D254">
        <v>82</v>
      </c>
      <c r="E254">
        <v>76</v>
      </c>
      <c r="F254">
        <v>82</v>
      </c>
      <c r="G254">
        <v>76</v>
      </c>
      <c r="H254">
        <v>1</v>
      </c>
      <c r="I254">
        <v>1</v>
      </c>
      <c r="J254">
        <v>150</v>
      </c>
      <c r="K254" s="194">
        <v>150</v>
      </c>
      <c r="L254" t="s">
        <v>1079</v>
      </c>
      <c r="M254" t="s">
        <v>1079</v>
      </c>
      <c r="N254">
        <v>91</v>
      </c>
      <c r="O254" t="s">
        <v>7876</v>
      </c>
      <c r="P254" t="s">
        <v>7910</v>
      </c>
      <c r="Q254">
        <v>9.0999999999999998E-2</v>
      </c>
      <c r="R254" s="117" t="s">
        <v>14595</v>
      </c>
      <c r="S254" s="117" t="s">
        <v>14596</v>
      </c>
      <c r="T254" t="s">
        <v>17448</v>
      </c>
      <c r="U254" t="s">
        <v>10772</v>
      </c>
    </row>
    <row r="255" spans="1:21">
      <c r="A255" s="117" t="s">
        <v>1602</v>
      </c>
      <c r="B255" t="s">
        <v>14590</v>
      </c>
      <c r="C255" t="s">
        <v>14590</v>
      </c>
      <c r="D255">
        <v>90</v>
      </c>
      <c r="E255">
        <v>84</v>
      </c>
      <c r="F255">
        <v>90</v>
      </c>
      <c r="G255">
        <v>84</v>
      </c>
      <c r="H255">
        <v>1</v>
      </c>
      <c r="I255">
        <v>1</v>
      </c>
      <c r="J255">
        <v>999999</v>
      </c>
      <c r="K255" s="194">
        <v>999999</v>
      </c>
      <c r="L255" t="s">
        <v>1079</v>
      </c>
      <c r="M255" t="s">
        <v>1079</v>
      </c>
      <c r="N255">
        <v>3369</v>
      </c>
      <c r="O255" t="s">
        <v>7876</v>
      </c>
      <c r="P255" t="s">
        <v>7911</v>
      </c>
      <c r="Q255">
        <v>3.3690000000000002</v>
      </c>
      <c r="R255" s="117" t="s">
        <v>14595</v>
      </c>
      <c r="S255" s="117" t="s">
        <v>14596</v>
      </c>
      <c r="T255" t="s">
        <v>17448</v>
      </c>
      <c r="U255" t="s">
        <v>10772</v>
      </c>
    </row>
    <row r="256" spans="1:21">
      <c r="A256" s="117" t="s">
        <v>1899</v>
      </c>
      <c r="B256" t="s">
        <v>14590</v>
      </c>
      <c r="C256" t="s">
        <v>14590</v>
      </c>
      <c r="D256">
        <v>87</v>
      </c>
      <c r="E256">
        <v>81</v>
      </c>
      <c r="F256">
        <v>87</v>
      </c>
      <c r="G256">
        <v>81</v>
      </c>
      <c r="H256">
        <v>1</v>
      </c>
      <c r="I256">
        <v>1</v>
      </c>
      <c r="J256">
        <v>0</v>
      </c>
      <c r="K256" s="194">
        <v>11</v>
      </c>
      <c r="L256" t="s">
        <v>1095</v>
      </c>
      <c r="M256" t="s">
        <v>1095</v>
      </c>
      <c r="N256">
        <v>285000</v>
      </c>
      <c r="O256" t="s">
        <v>7876</v>
      </c>
      <c r="P256" t="s">
        <v>8096</v>
      </c>
      <c r="Q256">
        <v>285</v>
      </c>
      <c r="R256" s="117" t="s">
        <v>14622</v>
      </c>
      <c r="S256" s="117" t="s">
        <v>14675</v>
      </c>
      <c r="T256" t="s">
        <v>12137</v>
      </c>
      <c r="U256" t="s">
        <v>10772</v>
      </c>
    </row>
    <row r="257" spans="1:21">
      <c r="A257" s="117" t="s">
        <v>1900</v>
      </c>
      <c r="B257" t="s">
        <v>14590</v>
      </c>
      <c r="C257" t="s">
        <v>14590</v>
      </c>
      <c r="D257">
        <v>108</v>
      </c>
      <c r="E257">
        <v>102</v>
      </c>
      <c r="F257">
        <v>108</v>
      </c>
      <c r="G257">
        <v>102</v>
      </c>
      <c r="H257">
        <v>1</v>
      </c>
      <c r="I257">
        <v>1</v>
      </c>
      <c r="J257">
        <v>0</v>
      </c>
      <c r="K257" s="194">
        <v>0</v>
      </c>
      <c r="L257" t="s">
        <v>1095</v>
      </c>
      <c r="M257" t="s">
        <v>1095</v>
      </c>
      <c r="N257">
        <v>460000</v>
      </c>
      <c r="O257" t="s">
        <v>7876</v>
      </c>
      <c r="P257" t="s">
        <v>8097</v>
      </c>
      <c r="Q257">
        <v>460</v>
      </c>
      <c r="R257" s="117" t="s">
        <v>14622</v>
      </c>
      <c r="S257" s="117" t="s">
        <v>14675</v>
      </c>
      <c r="T257" t="s">
        <v>12137</v>
      </c>
      <c r="U257" t="s">
        <v>10772</v>
      </c>
    </row>
    <row r="258" spans="1:21">
      <c r="A258" s="117" t="s">
        <v>1901</v>
      </c>
      <c r="B258" t="s">
        <v>14590</v>
      </c>
      <c r="C258" t="s">
        <v>14590</v>
      </c>
      <c r="D258">
        <v>108</v>
      </c>
      <c r="E258">
        <v>102</v>
      </c>
      <c r="F258">
        <v>108</v>
      </c>
      <c r="G258">
        <v>102</v>
      </c>
      <c r="H258">
        <v>1</v>
      </c>
      <c r="I258">
        <v>1</v>
      </c>
      <c r="J258">
        <v>0</v>
      </c>
      <c r="K258" s="194">
        <v>0</v>
      </c>
      <c r="L258" t="s">
        <v>1095</v>
      </c>
      <c r="M258" t="s">
        <v>1095</v>
      </c>
      <c r="N258">
        <v>460000</v>
      </c>
      <c r="O258" t="s">
        <v>7876</v>
      </c>
      <c r="P258" t="s">
        <v>8097</v>
      </c>
      <c r="Q258">
        <v>460</v>
      </c>
      <c r="R258" s="117" t="s">
        <v>14622</v>
      </c>
      <c r="S258" s="117" t="s">
        <v>14675</v>
      </c>
      <c r="T258" t="s">
        <v>12137</v>
      </c>
      <c r="U258" t="s">
        <v>10772</v>
      </c>
    </row>
    <row r="259" spans="1:21">
      <c r="A259" s="117" t="s">
        <v>1603</v>
      </c>
      <c r="B259" t="s">
        <v>14590</v>
      </c>
      <c r="C259" t="s">
        <v>14590</v>
      </c>
      <c r="D259">
        <v>35</v>
      </c>
      <c r="E259">
        <v>29</v>
      </c>
      <c r="F259">
        <v>35</v>
      </c>
      <c r="G259">
        <v>29</v>
      </c>
      <c r="H259">
        <v>1</v>
      </c>
      <c r="I259">
        <v>1</v>
      </c>
      <c r="J259">
        <v>31</v>
      </c>
      <c r="K259" s="194">
        <v>31</v>
      </c>
      <c r="L259" t="s">
        <v>1079</v>
      </c>
      <c r="M259" t="s">
        <v>1079</v>
      </c>
      <c r="N259">
        <v>758</v>
      </c>
      <c r="O259" t="s">
        <v>7876</v>
      </c>
      <c r="P259" t="s">
        <v>7912</v>
      </c>
      <c r="Q259">
        <v>0.75800000000000001</v>
      </c>
      <c r="R259" s="117" t="s">
        <v>14743</v>
      </c>
      <c r="S259" s="117" t="s">
        <v>14589</v>
      </c>
      <c r="T259" t="s">
        <v>12136</v>
      </c>
      <c r="U259" t="s">
        <v>10772</v>
      </c>
    </row>
    <row r="260" spans="1:21">
      <c r="A260" s="117" t="s">
        <v>24399</v>
      </c>
      <c r="B260" t="s">
        <v>14590</v>
      </c>
      <c r="C260" t="s">
        <v>14590</v>
      </c>
      <c r="D260">
        <v>26</v>
      </c>
      <c r="E260">
        <v>20</v>
      </c>
      <c r="F260">
        <v>26</v>
      </c>
      <c r="G260">
        <v>20</v>
      </c>
      <c r="H260">
        <v>1</v>
      </c>
      <c r="I260">
        <v>1</v>
      </c>
      <c r="J260">
        <v>7</v>
      </c>
      <c r="K260" s="194">
        <v>7</v>
      </c>
      <c r="L260" t="s">
        <v>1079</v>
      </c>
      <c r="M260" t="s">
        <v>1079</v>
      </c>
      <c r="N260">
        <v>760</v>
      </c>
      <c r="O260" t="s">
        <v>7876</v>
      </c>
      <c r="P260" t="s">
        <v>24400</v>
      </c>
      <c r="Q260">
        <v>0.76</v>
      </c>
      <c r="R260" s="117" t="s">
        <v>14595</v>
      </c>
      <c r="S260" s="117" t="s">
        <v>14596</v>
      </c>
      <c r="T260" t="s">
        <v>17448</v>
      </c>
      <c r="U260" t="s">
        <v>10772</v>
      </c>
    </row>
    <row r="261" spans="1:21">
      <c r="A261" s="117" t="s">
        <v>1604</v>
      </c>
      <c r="B261" t="s">
        <v>14590</v>
      </c>
      <c r="C261" t="s">
        <v>14590</v>
      </c>
      <c r="D261">
        <v>35</v>
      </c>
      <c r="E261">
        <v>29</v>
      </c>
      <c r="F261">
        <v>35</v>
      </c>
      <c r="G261">
        <v>29</v>
      </c>
      <c r="H261">
        <v>1</v>
      </c>
      <c r="I261">
        <v>1</v>
      </c>
      <c r="J261">
        <v>3</v>
      </c>
      <c r="K261" s="194">
        <v>3</v>
      </c>
      <c r="L261" t="s">
        <v>1081</v>
      </c>
      <c r="M261" t="s">
        <v>1081</v>
      </c>
      <c r="N261">
        <v>2556</v>
      </c>
      <c r="O261" t="s">
        <v>7876</v>
      </c>
      <c r="P261" t="s">
        <v>7913</v>
      </c>
      <c r="Q261">
        <v>2.556</v>
      </c>
      <c r="R261" s="117" t="s">
        <v>14743</v>
      </c>
      <c r="S261" s="117" t="s">
        <v>14589</v>
      </c>
      <c r="T261" t="s">
        <v>12136</v>
      </c>
      <c r="U261" t="s">
        <v>10772</v>
      </c>
    </row>
    <row r="262" spans="1:21">
      <c r="A262" s="117" t="s">
        <v>1605</v>
      </c>
      <c r="B262" t="s">
        <v>14590</v>
      </c>
      <c r="C262" t="s">
        <v>14590</v>
      </c>
      <c r="D262">
        <v>82</v>
      </c>
      <c r="E262">
        <v>76</v>
      </c>
      <c r="F262">
        <v>82</v>
      </c>
      <c r="G262">
        <v>76</v>
      </c>
      <c r="H262">
        <v>1</v>
      </c>
      <c r="I262">
        <v>1</v>
      </c>
      <c r="J262">
        <v>2</v>
      </c>
      <c r="K262" s="194">
        <v>2</v>
      </c>
      <c r="L262" t="s">
        <v>1081</v>
      </c>
      <c r="M262" t="s">
        <v>1081</v>
      </c>
      <c r="N262">
        <v>105</v>
      </c>
      <c r="O262" t="s">
        <v>7876</v>
      </c>
      <c r="P262" t="s">
        <v>7914</v>
      </c>
      <c r="Q262">
        <v>0.105</v>
      </c>
      <c r="R262" s="117" t="s">
        <v>14595</v>
      </c>
      <c r="S262" s="117" t="s">
        <v>14596</v>
      </c>
      <c r="T262" t="s">
        <v>17448</v>
      </c>
      <c r="U262" t="s">
        <v>10772</v>
      </c>
    </row>
    <row r="263" spans="1:21">
      <c r="A263" s="117" t="s">
        <v>18175</v>
      </c>
      <c r="B263" t="s">
        <v>14590</v>
      </c>
      <c r="C263" t="s">
        <v>14590</v>
      </c>
      <c r="D263">
        <v>35</v>
      </c>
      <c r="E263">
        <v>29</v>
      </c>
      <c r="F263">
        <v>35</v>
      </c>
      <c r="G263">
        <v>29</v>
      </c>
      <c r="H263">
        <v>1</v>
      </c>
      <c r="I263">
        <v>1</v>
      </c>
      <c r="J263">
        <v>1</v>
      </c>
      <c r="K263" s="194">
        <v>1</v>
      </c>
      <c r="L263" t="s">
        <v>1081</v>
      </c>
      <c r="M263" t="s">
        <v>1081</v>
      </c>
      <c r="N263">
        <v>256</v>
      </c>
      <c r="O263" t="s">
        <v>7876</v>
      </c>
      <c r="P263" t="s">
        <v>18176</v>
      </c>
      <c r="Q263">
        <v>0.25600000000000001</v>
      </c>
      <c r="R263" s="117" t="s">
        <v>14743</v>
      </c>
      <c r="S263" s="117" t="s">
        <v>14589</v>
      </c>
      <c r="T263" t="s">
        <v>12136</v>
      </c>
      <c r="U263" t="s">
        <v>10772</v>
      </c>
    </row>
    <row r="264" spans="1:21">
      <c r="A264" s="117" t="s">
        <v>1606</v>
      </c>
      <c r="B264" t="s">
        <v>14590</v>
      </c>
      <c r="C264" t="s">
        <v>14590</v>
      </c>
      <c r="D264">
        <v>35</v>
      </c>
      <c r="E264">
        <v>29</v>
      </c>
      <c r="F264">
        <v>35</v>
      </c>
      <c r="G264">
        <v>29</v>
      </c>
      <c r="H264">
        <v>1</v>
      </c>
      <c r="I264">
        <v>1</v>
      </c>
      <c r="J264">
        <v>260</v>
      </c>
      <c r="K264" s="194">
        <v>260</v>
      </c>
      <c r="L264" t="s">
        <v>1079</v>
      </c>
      <c r="M264" t="s">
        <v>1079</v>
      </c>
      <c r="N264">
        <v>41.8</v>
      </c>
      <c r="O264" t="s">
        <v>7876</v>
      </c>
      <c r="P264" t="s">
        <v>7915</v>
      </c>
      <c r="Q264">
        <v>4.1799999999999997E-2</v>
      </c>
      <c r="R264" s="117" t="s">
        <v>14743</v>
      </c>
      <c r="S264" s="117" t="s">
        <v>14589</v>
      </c>
      <c r="T264" t="s">
        <v>12136</v>
      </c>
      <c r="U264" t="s">
        <v>10772</v>
      </c>
    </row>
    <row r="265" spans="1:21">
      <c r="A265" s="117" t="s">
        <v>1607</v>
      </c>
      <c r="B265" t="s">
        <v>14590</v>
      </c>
      <c r="C265" t="s">
        <v>14590</v>
      </c>
      <c r="D265">
        <v>82</v>
      </c>
      <c r="E265">
        <v>76</v>
      </c>
      <c r="F265">
        <v>82</v>
      </c>
      <c r="G265">
        <v>76</v>
      </c>
      <c r="H265">
        <v>1</v>
      </c>
      <c r="I265">
        <v>1</v>
      </c>
      <c r="J265">
        <v>960</v>
      </c>
      <c r="K265" s="194">
        <v>960</v>
      </c>
      <c r="L265" t="s">
        <v>1079</v>
      </c>
      <c r="M265" t="s">
        <v>1079</v>
      </c>
      <c r="N265">
        <v>87</v>
      </c>
      <c r="O265" t="s">
        <v>7876</v>
      </c>
      <c r="P265" t="s">
        <v>7916</v>
      </c>
      <c r="Q265">
        <v>8.6999999999999994E-2</v>
      </c>
      <c r="R265" s="117" t="s">
        <v>14595</v>
      </c>
      <c r="S265" s="117" t="s">
        <v>14596</v>
      </c>
      <c r="T265" t="s">
        <v>17448</v>
      </c>
      <c r="U265" t="s">
        <v>10772</v>
      </c>
    </row>
    <row r="266" spans="1:21">
      <c r="A266" s="117" t="s">
        <v>20704</v>
      </c>
      <c r="B266" t="s">
        <v>14590</v>
      </c>
      <c r="C266" t="s">
        <v>14590</v>
      </c>
      <c r="D266">
        <v>35</v>
      </c>
      <c r="E266">
        <v>29</v>
      </c>
      <c r="F266">
        <v>35</v>
      </c>
      <c r="G266">
        <v>29</v>
      </c>
      <c r="H266">
        <v>1</v>
      </c>
      <c r="I266">
        <v>1</v>
      </c>
      <c r="J266">
        <v>3</v>
      </c>
      <c r="K266" s="194">
        <v>3</v>
      </c>
      <c r="L266" t="s">
        <v>1079</v>
      </c>
      <c r="M266" t="s">
        <v>1079</v>
      </c>
      <c r="N266">
        <v>1270</v>
      </c>
      <c r="O266" t="s">
        <v>7876</v>
      </c>
      <c r="P266" t="s">
        <v>20705</v>
      </c>
      <c r="Q266">
        <v>1.27</v>
      </c>
      <c r="R266" s="117" t="s">
        <v>14743</v>
      </c>
      <c r="S266" s="117" t="s">
        <v>14589</v>
      </c>
      <c r="T266" t="s">
        <v>12136</v>
      </c>
      <c r="U266" t="s">
        <v>10772</v>
      </c>
    </row>
    <row r="267" spans="1:21">
      <c r="A267" s="117" t="s">
        <v>24401</v>
      </c>
      <c r="B267" t="s">
        <v>14590</v>
      </c>
      <c r="C267" t="s">
        <v>14590</v>
      </c>
      <c r="D267">
        <v>82</v>
      </c>
      <c r="E267">
        <v>76</v>
      </c>
      <c r="F267">
        <v>82</v>
      </c>
      <c r="G267">
        <v>76</v>
      </c>
      <c r="H267">
        <v>1</v>
      </c>
      <c r="I267">
        <v>1</v>
      </c>
      <c r="J267">
        <v>50</v>
      </c>
      <c r="K267" s="194">
        <v>50</v>
      </c>
      <c r="L267" t="s">
        <v>1079</v>
      </c>
      <c r="M267" t="s">
        <v>1079</v>
      </c>
      <c r="N267">
        <v>1586</v>
      </c>
      <c r="O267" t="s">
        <v>7876</v>
      </c>
      <c r="P267" t="s">
        <v>24402</v>
      </c>
      <c r="Q267">
        <v>1.5860000000000001</v>
      </c>
      <c r="R267" s="117" t="s">
        <v>14595</v>
      </c>
      <c r="S267" s="117" t="s">
        <v>14596</v>
      </c>
      <c r="T267" t="s">
        <v>17448</v>
      </c>
      <c r="U267" t="s">
        <v>10772</v>
      </c>
    </row>
    <row r="268" spans="1:21">
      <c r="A268" s="117" t="s">
        <v>20706</v>
      </c>
      <c r="B268" t="s">
        <v>14590</v>
      </c>
      <c r="C268" t="s">
        <v>14590</v>
      </c>
      <c r="D268">
        <v>82</v>
      </c>
      <c r="E268">
        <v>76</v>
      </c>
      <c r="F268">
        <v>82</v>
      </c>
      <c r="G268">
        <v>76</v>
      </c>
      <c r="H268">
        <v>1</v>
      </c>
      <c r="I268">
        <v>1</v>
      </c>
      <c r="J268">
        <v>15</v>
      </c>
      <c r="K268" s="194">
        <v>15</v>
      </c>
      <c r="L268" t="s">
        <v>1079</v>
      </c>
      <c r="M268" t="s">
        <v>1079</v>
      </c>
      <c r="N268">
        <v>1586</v>
      </c>
      <c r="O268" t="s">
        <v>7876</v>
      </c>
      <c r="P268" t="s">
        <v>20707</v>
      </c>
      <c r="Q268">
        <v>1.5860000000000001</v>
      </c>
      <c r="R268" s="117" t="s">
        <v>14595</v>
      </c>
      <c r="S268" s="117" t="s">
        <v>14596</v>
      </c>
      <c r="T268" t="s">
        <v>17448</v>
      </c>
      <c r="U268" t="s">
        <v>10772</v>
      </c>
    </row>
    <row r="269" spans="1:21">
      <c r="A269" s="117" t="s">
        <v>1608</v>
      </c>
      <c r="B269" t="s">
        <v>14590</v>
      </c>
      <c r="C269" t="s">
        <v>14590</v>
      </c>
      <c r="D269">
        <v>90</v>
      </c>
      <c r="E269">
        <v>84</v>
      </c>
      <c r="F269">
        <v>90</v>
      </c>
      <c r="G269">
        <v>84</v>
      </c>
      <c r="H269">
        <v>1</v>
      </c>
      <c r="I269">
        <v>1</v>
      </c>
      <c r="J269">
        <v>999999</v>
      </c>
      <c r="K269" s="194">
        <v>999999</v>
      </c>
      <c r="L269" t="s">
        <v>1079</v>
      </c>
      <c r="M269" t="s">
        <v>1079</v>
      </c>
      <c r="N269">
        <v>4348</v>
      </c>
      <c r="O269" t="s">
        <v>7876</v>
      </c>
      <c r="P269" t="s">
        <v>14686</v>
      </c>
      <c r="Q269">
        <v>4.3479999999999999</v>
      </c>
      <c r="R269" s="117" t="s">
        <v>14595</v>
      </c>
      <c r="S269" s="117" t="s">
        <v>14596</v>
      </c>
      <c r="T269" t="s">
        <v>17448</v>
      </c>
      <c r="U269" t="s">
        <v>10772</v>
      </c>
    </row>
    <row r="270" spans="1:21">
      <c r="A270" s="117" t="s">
        <v>338</v>
      </c>
      <c r="B270" t="s">
        <v>13815</v>
      </c>
      <c r="C270" t="s">
        <v>13815</v>
      </c>
      <c r="D270">
        <v>2</v>
      </c>
      <c r="E270">
        <v>29</v>
      </c>
      <c r="F270">
        <v>2</v>
      </c>
      <c r="G270">
        <v>29</v>
      </c>
      <c r="H270">
        <v>1</v>
      </c>
      <c r="I270">
        <v>1</v>
      </c>
      <c r="J270">
        <v>156</v>
      </c>
      <c r="K270" s="194">
        <v>288</v>
      </c>
      <c r="L270" t="s">
        <v>1083</v>
      </c>
      <c r="M270" t="s">
        <v>1083</v>
      </c>
      <c r="N270">
        <v>24</v>
      </c>
      <c r="O270" t="s">
        <v>7876</v>
      </c>
      <c r="P270" t="s">
        <v>7918</v>
      </c>
      <c r="Q270">
        <v>2.4E-2</v>
      </c>
      <c r="R270" s="117" t="s">
        <v>14594</v>
      </c>
      <c r="S270" s="117" t="s">
        <v>14589</v>
      </c>
      <c r="T270" t="s">
        <v>12136</v>
      </c>
      <c r="U270" t="s">
        <v>10772</v>
      </c>
    </row>
    <row r="271" spans="1:21">
      <c r="A271" s="117" t="s">
        <v>1609</v>
      </c>
      <c r="B271" t="s">
        <v>14590</v>
      </c>
      <c r="C271" t="s">
        <v>14590</v>
      </c>
      <c r="D271">
        <v>35</v>
      </c>
      <c r="E271">
        <v>29</v>
      </c>
      <c r="F271">
        <v>35</v>
      </c>
      <c r="G271">
        <v>29</v>
      </c>
      <c r="H271">
        <v>1</v>
      </c>
      <c r="I271">
        <v>1</v>
      </c>
      <c r="J271">
        <v>57</v>
      </c>
      <c r="K271" s="194">
        <v>57</v>
      </c>
      <c r="L271" t="s">
        <v>1079</v>
      </c>
      <c r="M271" t="s">
        <v>1079</v>
      </c>
      <c r="N271">
        <v>24</v>
      </c>
      <c r="O271" t="s">
        <v>7876</v>
      </c>
      <c r="P271" t="s">
        <v>7919</v>
      </c>
      <c r="Q271">
        <v>2.4E-2</v>
      </c>
      <c r="R271" s="117" t="s">
        <v>14743</v>
      </c>
      <c r="S271" s="117" t="s">
        <v>14589</v>
      </c>
      <c r="T271" t="s">
        <v>12136</v>
      </c>
      <c r="U271" t="s">
        <v>10772</v>
      </c>
    </row>
    <row r="272" spans="1:21">
      <c r="A272" s="117" t="s">
        <v>1610</v>
      </c>
      <c r="B272" t="s">
        <v>14590</v>
      </c>
      <c r="C272" t="s">
        <v>14590</v>
      </c>
      <c r="D272">
        <v>39</v>
      </c>
      <c r="E272">
        <v>33</v>
      </c>
      <c r="F272">
        <v>39</v>
      </c>
      <c r="G272">
        <v>33</v>
      </c>
      <c r="H272">
        <v>1</v>
      </c>
      <c r="I272">
        <v>1</v>
      </c>
      <c r="J272">
        <v>999999</v>
      </c>
      <c r="K272" s="194">
        <v>999999</v>
      </c>
      <c r="L272" t="s">
        <v>1079</v>
      </c>
      <c r="M272" t="s">
        <v>1079</v>
      </c>
      <c r="N272">
        <v>3901</v>
      </c>
      <c r="O272" t="s">
        <v>7876</v>
      </c>
      <c r="P272" t="s">
        <v>7913</v>
      </c>
      <c r="Q272">
        <v>3.9009999999999998</v>
      </c>
      <c r="R272" s="117" t="s">
        <v>14685</v>
      </c>
      <c r="S272" s="117" t="s">
        <v>14589</v>
      </c>
      <c r="T272" t="s">
        <v>12136</v>
      </c>
      <c r="U272" t="s">
        <v>10772</v>
      </c>
    </row>
    <row r="273" spans="1:21">
      <c r="A273" s="117" t="s">
        <v>1611</v>
      </c>
      <c r="B273" t="s">
        <v>14590</v>
      </c>
      <c r="C273" t="s">
        <v>14590</v>
      </c>
      <c r="D273">
        <v>90</v>
      </c>
      <c r="E273">
        <v>84</v>
      </c>
      <c r="F273">
        <v>90</v>
      </c>
      <c r="G273">
        <v>84</v>
      </c>
      <c r="H273">
        <v>1</v>
      </c>
      <c r="I273">
        <v>1</v>
      </c>
      <c r="J273">
        <v>999999</v>
      </c>
      <c r="K273" s="194">
        <v>999999</v>
      </c>
      <c r="L273" t="s">
        <v>1079</v>
      </c>
      <c r="M273" t="s">
        <v>1079</v>
      </c>
      <c r="N273">
        <v>3892</v>
      </c>
      <c r="O273" t="s">
        <v>7876</v>
      </c>
      <c r="P273" t="s">
        <v>7920</v>
      </c>
      <c r="Q273">
        <v>3.8919999999999999</v>
      </c>
      <c r="R273" s="117" t="s">
        <v>14595</v>
      </c>
      <c r="S273" s="117" t="s">
        <v>14596</v>
      </c>
      <c r="T273" t="s">
        <v>17448</v>
      </c>
      <c r="U273" t="s">
        <v>10772</v>
      </c>
    </row>
    <row r="274" spans="1:21">
      <c r="A274" s="117" t="s">
        <v>1612</v>
      </c>
      <c r="B274" t="s">
        <v>14590</v>
      </c>
      <c r="C274" t="s">
        <v>14590</v>
      </c>
      <c r="D274">
        <v>35</v>
      </c>
      <c r="E274">
        <v>29</v>
      </c>
      <c r="F274">
        <v>35</v>
      </c>
      <c r="G274">
        <v>29</v>
      </c>
      <c r="H274">
        <v>1</v>
      </c>
      <c r="I274">
        <v>1</v>
      </c>
      <c r="J274">
        <v>20</v>
      </c>
      <c r="K274" s="194">
        <v>20</v>
      </c>
      <c r="L274" t="s">
        <v>1079</v>
      </c>
      <c r="M274" t="s">
        <v>1079</v>
      </c>
      <c r="N274">
        <v>4019</v>
      </c>
      <c r="O274" t="s">
        <v>7876</v>
      </c>
      <c r="P274" t="s">
        <v>7913</v>
      </c>
      <c r="Q274">
        <v>4.0190000000000001</v>
      </c>
      <c r="R274" s="117" t="s">
        <v>14743</v>
      </c>
      <c r="S274" s="117" t="s">
        <v>14589</v>
      </c>
      <c r="T274" t="s">
        <v>12136</v>
      </c>
      <c r="U274" t="s">
        <v>10772</v>
      </c>
    </row>
    <row r="275" spans="1:21">
      <c r="A275" s="117" t="s">
        <v>1613</v>
      </c>
      <c r="B275" t="s">
        <v>14590</v>
      </c>
      <c r="C275" t="s">
        <v>14590</v>
      </c>
      <c r="D275">
        <v>90</v>
      </c>
      <c r="E275">
        <v>84</v>
      </c>
      <c r="F275">
        <v>90</v>
      </c>
      <c r="G275">
        <v>84</v>
      </c>
      <c r="H275">
        <v>1</v>
      </c>
      <c r="I275">
        <v>1</v>
      </c>
      <c r="J275">
        <v>999999</v>
      </c>
      <c r="K275" s="194">
        <v>999999</v>
      </c>
      <c r="L275" t="s">
        <v>1079</v>
      </c>
      <c r="M275" t="s">
        <v>1079</v>
      </c>
      <c r="N275">
        <v>4673</v>
      </c>
      <c r="O275" t="s">
        <v>7876</v>
      </c>
      <c r="P275" t="s">
        <v>7920</v>
      </c>
      <c r="Q275">
        <v>4.673</v>
      </c>
      <c r="R275" s="117" t="s">
        <v>14595</v>
      </c>
      <c r="S275" s="117" t="s">
        <v>14596</v>
      </c>
      <c r="T275" t="s">
        <v>17448</v>
      </c>
      <c r="U275" t="s">
        <v>10772</v>
      </c>
    </row>
    <row r="276" spans="1:21">
      <c r="A276" s="117" t="s">
        <v>1885</v>
      </c>
      <c r="B276" t="s">
        <v>14590</v>
      </c>
      <c r="C276" t="s">
        <v>14590</v>
      </c>
      <c r="D276">
        <v>87</v>
      </c>
      <c r="E276">
        <v>81</v>
      </c>
      <c r="F276">
        <v>87</v>
      </c>
      <c r="G276">
        <v>81</v>
      </c>
      <c r="H276">
        <v>1</v>
      </c>
      <c r="I276">
        <v>1</v>
      </c>
      <c r="J276">
        <v>0</v>
      </c>
      <c r="K276" s="194">
        <v>0</v>
      </c>
      <c r="L276" t="s">
        <v>1095</v>
      </c>
      <c r="M276" t="s">
        <v>1095</v>
      </c>
      <c r="N276">
        <v>250000</v>
      </c>
      <c r="O276" t="s">
        <v>7876</v>
      </c>
      <c r="P276" t="s">
        <v>8087</v>
      </c>
      <c r="Q276">
        <v>250</v>
      </c>
      <c r="R276" s="117" t="s">
        <v>14622</v>
      </c>
      <c r="S276" s="117" t="s">
        <v>14675</v>
      </c>
      <c r="T276" t="s">
        <v>12137</v>
      </c>
      <c r="U276" t="s">
        <v>10772</v>
      </c>
    </row>
    <row r="277" spans="1:21">
      <c r="A277" s="117" t="s">
        <v>19610</v>
      </c>
      <c r="B277" t="s">
        <v>14590</v>
      </c>
      <c r="C277" t="s">
        <v>14593</v>
      </c>
      <c r="D277">
        <v>28</v>
      </c>
      <c r="E277">
        <v>22</v>
      </c>
      <c r="F277" t="e">
        <v>#N/A</v>
      </c>
      <c r="G277" t="e">
        <v>#N/A</v>
      </c>
      <c r="H277">
        <v>10</v>
      </c>
      <c r="I277">
        <v>10</v>
      </c>
      <c r="J277">
        <v>0</v>
      </c>
      <c r="K277" s="194" t="e">
        <v>#N/A</v>
      </c>
      <c r="L277" t="s">
        <v>1075</v>
      </c>
      <c r="M277" t="s">
        <v>1075</v>
      </c>
      <c r="N277">
        <v>41</v>
      </c>
      <c r="O277" t="s">
        <v>7876</v>
      </c>
      <c r="Q277">
        <v>4.1000000000000002E-2</v>
      </c>
      <c r="R277" s="117" t="s">
        <v>14687</v>
      </c>
      <c r="S277" s="117" t="s">
        <v>14688</v>
      </c>
      <c r="T277" t="s">
        <v>13996</v>
      </c>
      <c r="U277" t="s">
        <v>10772</v>
      </c>
    </row>
    <row r="278" spans="1:21">
      <c r="A278" s="117" t="s">
        <v>19611</v>
      </c>
      <c r="B278" t="s">
        <v>14590</v>
      </c>
      <c r="C278" t="s">
        <v>14593</v>
      </c>
      <c r="D278">
        <v>28</v>
      </c>
      <c r="E278">
        <v>22</v>
      </c>
      <c r="F278" t="e">
        <v>#N/A</v>
      </c>
      <c r="G278" t="e">
        <v>#N/A</v>
      </c>
      <c r="H278">
        <v>1</v>
      </c>
      <c r="I278">
        <v>1</v>
      </c>
      <c r="J278">
        <v>0</v>
      </c>
      <c r="K278" s="194" t="e">
        <v>#N/A</v>
      </c>
      <c r="L278" t="s">
        <v>1075</v>
      </c>
      <c r="M278" t="s">
        <v>1075</v>
      </c>
      <c r="N278">
        <v>41</v>
      </c>
      <c r="O278" t="s">
        <v>7876</v>
      </c>
      <c r="Q278">
        <v>4.1000000000000002E-2</v>
      </c>
      <c r="R278" s="117" t="s">
        <v>14687</v>
      </c>
      <c r="S278" s="117" t="s">
        <v>14688</v>
      </c>
      <c r="T278" t="s">
        <v>13996</v>
      </c>
      <c r="U278" t="s">
        <v>10772</v>
      </c>
    </row>
    <row r="279" spans="1:21">
      <c r="A279" s="117" t="s">
        <v>19612</v>
      </c>
      <c r="B279" t="s">
        <v>14590</v>
      </c>
      <c r="C279" t="s">
        <v>14593</v>
      </c>
      <c r="D279">
        <v>28</v>
      </c>
      <c r="E279">
        <v>22</v>
      </c>
      <c r="F279" t="e">
        <v>#N/A</v>
      </c>
      <c r="G279" t="e">
        <v>#N/A</v>
      </c>
      <c r="H279">
        <v>20</v>
      </c>
      <c r="I279">
        <v>20</v>
      </c>
      <c r="J279">
        <v>0</v>
      </c>
      <c r="K279" s="194" t="e">
        <v>#N/A</v>
      </c>
      <c r="L279" t="s">
        <v>1075</v>
      </c>
      <c r="M279" t="s">
        <v>1075</v>
      </c>
      <c r="N279">
        <v>23</v>
      </c>
      <c r="O279" t="s">
        <v>7876</v>
      </c>
      <c r="Q279">
        <v>2.3E-2</v>
      </c>
      <c r="R279" s="117" t="s">
        <v>14687</v>
      </c>
      <c r="S279" s="117" t="s">
        <v>14688</v>
      </c>
      <c r="T279" t="s">
        <v>13996</v>
      </c>
      <c r="U279" t="s">
        <v>10772</v>
      </c>
    </row>
    <row r="280" spans="1:21">
      <c r="A280" s="117" t="s">
        <v>19613</v>
      </c>
      <c r="B280" t="s">
        <v>14590</v>
      </c>
      <c r="C280" t="s">
        <v>14593</v>
      </c>
      <c r="D280">
        <v>28</v>
      </c>
      <c r="E280">
        <v>22</v>
      </c>
      <c r="F280" t="e">
        <v>#N/A</v>
      </c>
      <c r="G280" t="e">
        <v>#N/A</v>
      </c>
      <c r="H280">
        <v>20</v>
      </c>
      <c r="I280">
        <v>20</v>
      </c>
      <c r="J280">
        <v>0</v>
      </c>
      <c r="K280" s="194" t="e">
        <v>#N/A</v>
      </c>
      <c r="L280" t="s">
        <v>1075</v>
      </c>
      <c r="M280" t="s">
        <v>1075</v>
      </c>
      <c r="N280">
        <v>23</v>
      </c>
      <c r="O280" t="s">
        <v>7876</v>
      </c>
      <c r="Q280">
        <v>2.3E-2</v>
      </c>
      <c r="R280" s="117" t="s">
        <v>14687</v>
      </c>
      <c r="S280" s="117" t="s">
        <v>14688</v>
      </c>
      <c r="T280" t="s">
        <v>13996</v>
      </c>
      <c r="U280" t="s">
        <v>10772</v>
      </c>
    </row>
    <row r="281" spans="1:21">
      <c r="A281" s="117" t="s">
        <v>19614</v>
      </c>
      <c r="B281" t="s">
        <v>14590</v>
      </c>
      <c r="C281" t="s">
        <v>14593</v>
      </c>
      <c r="D281">
        <v>28</v>
      </c>
      <c r="E281">
        <v>22</v>
      </c>
      <c r="F281" t="e">
        <v>#N/A</v>
      </c>
      <c r="G281" t="e">
        <v>#N/A</v>
      </c>
      <c r="H281">
        <v>20</v>
      </c>
      <c r="I281">
        <v>20</v>
      </c>
      <c r="J281">
        <v>0</v>
      </c>
      <c r="K281" s="194" t="e">
        <v>#N/A</v>
      </c>
      <c r="L281" t="s">
        <v>1075</v>
      </c>
      <c r="M281" t="s">
        <v>1075</v>
      </c>
      <c r="N281">
        <v>23</v>
      </c>
      <c r="O281" t="s">
        <v>7876</v>
      </c>
      <c r="Q281">
        <v>2.3E-2</v>
      </c>
      <c r="R281" s="117" t="s">
        <v>14687</v>
      </c>
      <c r="S281" s="117" t="s">
        <v>14688</v>
      </c>
      <c r="T281" t="s">
        <v>13996</v>
      </c>
      <c r="U281" t="s">
        <v>10772</v>
      </c>
    </row>
    <row r="282" spans="1:21">
      <c r="A282" s="117" t="s">
        <v>19615</v>
      </c>
      <c r="B282" t="s">
        <v>14590</v>
      </c>
      <c r="C282" t="s">
        <v>14593</v>
      </c>
      <c r="D282">
        <v>28</v>
      </c>
      <c r="E282">
        <v>22</v>
      </c>
      <c r="F282" t="e">
        <v>#N/A</v>
      </c>
      <c r="G282" t="e">
        <v>#N/A</v>
      </c>
      <c r="H282">
        <v>20</v>
      </c>
      <c r="I282">
        <v>20</v>
      </c>
      <c r="J282">
        <v>0</v>
      </c>
      <c r="K282" s="194" t="e">
        <v>#N/A</v>
      </c>
      <c r="L282" t="s">
        <v>1075</v>
      </c>
      <c r="M282" t="s">
        <v>1075</v>
      </c>
      <c r="N282">
        <v>23</v>
      </c>
      <c r="O282" t="s">
        <v>7876</v>
      </c>
      <c r="Q282">
        <v>2.3E-2</v>
      </c>
      <c r="R282" s="117" t="s">
        <v>14687</v>
      </c>
      <c r="S282" s="117" t="s">
        <v>14688</v>
      </c>
      <c r="T282" t="s">
        <v>13996</v>
      </c>
      <c r="U282" t="s">
        <v>10772</v>
      </c>
    </row>
    <row r="283" spans="1:21">
      <c r="A283" s="117" t="s">
        <v>19616</v>
      </c>
      <c r="B283" t="s">
        <v>14590</v>
      </c>
      <c r="C283" t="s">
        <v>14593</v>
      </c>
      <c r="D283">
        <v>28</v>
      </c>
      <c r="E283">
        <v>22</v>
      </c>
      <c r="F283" t="e">
        <v>#N/A</v>
      </c>
      <c r="G283" t="e">
        <v>#N/A</v>
      </c>
      <c r="H283">
        <v>20</v>
      </c>
      <c r="I283">
        <v>20</v>
      </c>
      <c r="J283">
        <v>0</v>
      </c>
      <c r="K283" s="194" t="e">
        <v>#N/A</v>
      </c>
      <c r="L283" t="s">
        <v>1075</v>
      </c>
      <c r="M283" t="s">
        <v>1075</v>
      </c>
      <c r="N283">
        <v>23</v>
      </c>
      <c r="O283" t="s">
        <v>7876</v>
      </c>
      <c r="Q283">
        <v>2.3E-2</v>
      </c>
      <c r="R283" s="117" t="s">
        <v>14687</v>
      </c>
      <c r="S283" s="117" t="s">
        <v>14688</v>
      </c>
      <c r="T283" t="s">
        <v>13996</v>
      </c>
      <c r="U283" t="s">
        <v>10772</v>
      </c>
    </row>
    <row r="284" spans="1:21">
      <c r="A284" s="117" t="s">
        <v>19617</v>
      </c>
      <c r="B284" t="s">
        <v>14590</v>
      </c>
      <c r="C284" t="s">
        <v>14593</v>
      </c>
      <c r="D284">
        <v>28</v>
      </c>
      <c r="E284">
        <v>22</v>
      </c>
      <c r="F284" t="e">
        <v>#N/A</v>
      </c>
      <c r="G284" t="e">
        <v>#N/A</v>
      </c>
      <c r="H284">
        <v>20</v>
      </c>
      <c r="I284">
        <v>20</v>
      </c>
      <c r="J284">
        <v>0</v>
      </c>
      <c r="K284" s="194" t="e">
        <v>#N/A</v>
      </c>
      <c r="L284" t="s">
        <v>1075</v>
      </c>
      <c r="M284" t="s">
        <v>1075</v>
      </c>
      <c r="N284">
        <v>23</v>
      </c>
      <c r="O284" t="s">
        <v>7876</v>
      </c>
      <c r="Q284">
        <v>2.3E-2</v>
      </c>
      <c r="R284" s="117" t="s">
        <v>14687</v>
      </c>
      <c r="S284" s="117" t="s">
        <v>14688</v>
      </c>
      <c r="T284" t="s">
        <v>13996</v>
      </c>
      <c r="U284" t="s">
        <v>10772</v>
      </c>
    </row>
    <row r="285" spans="1:21">
      <c r="A285" s="117" t="s">
        <v>19618</v>
      </c>
      <c r="B285" t="s">
        <v>14590</v>
      </c>
      <c r="C285" t="s">
        <v>14593</v>
      </c>
      <c r="D285">
        <v>28</v>
      </c>
      <c r="E285">
        <v>22</v>
      </c>
      <c r="F285" t="e">
        <v>#N/A</v>
      </c>
      <c r="G285" t="e">
        <v>#N/A</v>
      </c>
      <c r="H285">
        <v>20</v>
      </c>
      <c r="I285">
        <v>20</v>
      </c>
      <c r="J285">
        <v>0</v>
      </c>
      <c r="K285" s="194" t="e">
        <v>#N/A</v>
      </c>
      <c r="L285" t="s">
        <v>1075</v>
      </c>
      <c r="M285" t="s">
        <v>1075</v>
      </c>
      <c r="N285">
        <v>21.32</v>
      </c>
      <c r="O285" t="s">
        <v>7876</v>
      </c>
      <c r="Q285">
        <v>2.1319999999999999E-2</v>
      </c>
      <c r="R285" s="117" t="s">
        <v>14687</v>
      </c>
      <c r="S285" s="117" t="s">
        <v>14688</v>
      </c>
      <c r="T285" t="s">
        <v>13996</v>
      </c>
      <c r="U285" t="s">
        <v>10772</v>
      </c>
    </row>
    <row r="286" spans="1:21">
      <c r="A286" s="117" t="s">
        <v>19619</v>
      </c>
      <c r="B286" t="s">
        <v>14590</v>
      </c>
      <c r="C286" t="s">
        <v>14593</v>
      </c>
      <c r="D286">
        <v>28</v>
      </c>
      <c r="E286">
        <v>22</v>
      </c>
      <c r="F286" t="e">
        <v>#N/A</v>
      </c>
      <c r="G286" t="e">
        <v>#N/A</v>
      </c>
      <c r="H286">
        <v>20</v>
      </c>
      <c r="I286">
        <v>20</v>
      </c>
      <c r="J286">
        <v>0</v>
      </c>
      <c r="K286" s="194" t="e">
        <v>#N/A</v>
      </c>
      <c r="L286" t="s">
        <v>1075</v>
      </c>
      <c r="M286" t="s">
        <v>1075</v>
      </c>
      <c r="N286">
        <v>21.32</v>
      </c>
      <c r="O286" t="s">
        <v>7876</v>
      </c>
      <c r="Q286">
        <v>2.1319999999999999E-2</v>
      </c>
      <c r="R286" s="117" t="s">
        <v>14687</v>
      </c>
      <c r="S286" s="117" t="s">
        <v>14688</v>
      </c>
      <c r="T286" t="s">
        <v>13996</v>
      </c>
      <c r="U286" t="s">
        <v>10772</v>
      </c>
    </row>
    <row r="287" spans="1:21">
      <c r="A287" s="117" t="s">
        <v>617</v>
      </c>
      <c r="B287" t="s">
        <v>13815</v>
      </c>
      <c r="C287" t="s">
        <v>14590</v>
      </c>
      <c r="D287">
        <v>2</v>
      </c>
      <c r="E287">
        <v>22</v>
      </c>
      <c r="F287">
        <v>28</v>
      </c>
      <c r="G287">
        <v>22</v>
      </c>
      <c r="H287">
        <v>24</v>
      </c>
      <c r="I287">
        <v>24</v>
      </c>
      <c r="J287">
        <v>534</v>
      </c>
      <c r="K287" s="194">
        <v>99999</v>
      </c>
      <c r="L287" t="s">
        <v>1075</v>
      </c>
      <c r="M287" t="s">
        <v>1075</v>
      </c>
      <c r="N287">
        <v>6.3330000000000002</v>
      </c>
      <c r="O287" t="s">
        <v>7876</v>
      </c>
      <c r="P287" t="s">
        <v>8177</v>
      </c>
      <c r="Q287">
        <v>6.3330000000000001E-3</v>
      </c>
      <c r="R287" s="117" t="s">
        <v>14687</v>
      </c>
      <c r="S287" s="117" t="s">
        <v>14688</v>
      </c>
      <c r="T287" t="s">
        <v>13996</v>
      </c>
      <c r="U287" t="s">
        <v>10772</v>
      </c>
    </row>
    <row r="288" spans="1:21">
      <c r="A288" s="117" t="s">
        <v>19620</v>
      </c>
      <c r="B288" t="s">
        <v>14590</v>
      </c>
      <c r="C288" t="s">
        <v>14593</v>
      </c>
      <c r="D288">
        <v>28</v>
      </c>
      <c r="E288">
        <v>22</v>
      </c>
      <c r="F288" t="e">
        <v>#N/A</v>
      </c>
      <c r="G288" t="e">
        <v>#N/A</v>
      </c>
      <c r="H288">
        <v>1200</v>
      </c>
      <c r="I288">
        <v>1200</v>
      </c>
      <c r="J288">
        <v>0</v>
      </c>
      <c r="K288" s="194" t="e">
        <v>#N/A</v>
      </c>
      <c r="L288" t="s">
        <v>1075</v>
      </c>
      <c r="M288" t="s">
        <v>1075</v>
      </c>
      <c r="N288">
        <v>5.79</v>
      </c>
      <c r="O288" t="s">
        <v>7876</v>
      </c>
      <c r="P288" t="s">
        <v>8177</v>
      </c>
      <c r="Q288">
        <v>5.79E-3</v>
      </c>
      <c r="R288" s="117" t="s">
        <v>14687</v>
      </c>
      <c r="S288" s="117" t="s">
        <v>14688</v>
      </c>
      <c r="T288" t="s">
        <v>13996</v>
      </c>
      <c r="U288" t="s">
        <v>10772</v>
      </c>
    </row>
    <row r="289" spans="1:21">
      <c r="A289" s="117" t="s">
        <v>589</v>
      </c>
      <c r="B289" t="s">
        <v>13815</v>
      </c>
      <c r="C289" t="s">
        <v>13815</v>
      </c>
      <c r="D289">
        <v>2</v>
      </c>
      <c r="E289">
        <v>22</v>
      </c>
      <c r="F289">
        <v>2</v>
      </c>
      <c r="G289">
        <v>22</v>
      </c>
      <c r="H289">
        <v>1</v>
      </c>
      <c r="I289">
        <v>1</v>
      </c>
      <c r="J289">
        <v>4313</v>
      </c>
      <c r="K289" s="194">
        <v>9231</v>
      </c>
      <c r="L289" t="s">
        <v>1075</v>
      </c>
      <c r="M289" t="s">
        <v>1075</v>
      </c>
      <c r="N289">
        <v>25.332999999999998</v>
      </c>
      <c r="O289" t="s">
        <v>7876</v>
      </c>
      <c r="P289" t="s">
        <v>8178</v>
      </c>
      <c r="Q289">
        <v>2.5333000000000001E-2</v>
      </c>
      <c r="R289" s="117" t="s">
        <v>14687</v>
      </c>
      <c r="S289" s="117" t="s">
        <v>14688</v>
      </c>
      <c r="T289" t="s">
        <v>13996</v>
      </c>
      <c r="U289" t="s">
        <v>10772</v>
      </c>
    </row>
    <row r="290" spans="1:21">
      <c r="A290" s="117" t="s">
        <v>2059</v>
      </c>
      <c r="B290" t="s">
        <v>13815</v>
      </c>
      <c r="C290" t="s">
        <v>14590</v>
      </c>
      <c r="D290">
        <v>2</v>
      </c>
      <c r="E290">
        <v>15</v>
      </c>
      <c r="F290">
        <v>21</v>
      </c>
      <c r="G290">
        <v>15</v>
      </c>
      <c r="H290">
        <v>1</v>
      </c>
      <c r="I290">
        <v>1</v>
      </c>
      <c r="J290">
        <v>0</v>
      </c>
      <c r="K290" s="194">
        <v>0</v>
      </c>
      <c r="L290" t="s">
        <v>1075</v>
      </c>
      <c r="M290" t="s">
        <v>1075</v>
      </c>
      <c r="N290">
        <v>23.433</v>
      </c>
      <c r="O290" t="s">
        <v>7876</v>
      </c>
      <c r="P290" t="s">
        <v>8178</v>
      </c>
      <c r="Q290">
        <v>2.3432999999999999E-2</v>
      </c>
      <c r="R290" s="117" t="s">
        <v>14687</v>
      </c>
      <c r="S290" s="117" t="s">
        <v>14688</v>
      </c>
      <c r="T290" t="s">
        <v>13996</v>
      </c>
      <c r="U290" t="s">
        <v>10772</v>
      </c>
    </row>
    <row r="291" spans="1:21">
      <c r="A291" s="117" t="s">
        <v>588</v>
      </c>
      <c r="B291" t="s">
        <v>13815</v>
      </c>
      <c r="C291" t="s">
        <v>13815</v>
      </c>
      <c r="D291">
        <v>2</v>
      </c>
      <c r="E291">
        <v>22</v>
      </c>
      <c r="F291">
        <v>2</v>
      </c>
      <c r="G291">
        <v>22</v>
      </c>
      <c r="H291">
        <v>1</v>
      </c>
      <c r="I291">
        <v>1</v>
      </c>
      <c r="J291">
        <v>1028</v>
      </c>
      <c r="K291" s="194">
        <v>1222</v>
      </c>
      <c r="L291" t="s">
        <v>1075</v>
      </c>
      <c r="M291" t="s">
        <v>1075</v>
      </c>
      <c r="N291">
        <v>27</v>
      </c>
      <c r="O291" t="s">
        <v>7876</v>
      </c>
      <c r="P291" t="s">
        <v>8178</v>
      </c>
      <c r="Q291">
        <v>2.7E-2</v>
      </c>
      <c r="R291" s="117" t="s">
        <v>14687</v>
      </c>
      <c r="S291" s="117" t="s">
        <v>14688</v>
      </c>
      <c r="T291" t="s">
        <v>13996</v>
      </c>
      <c r="U291" t="s">
        <v>10772</v>
      </c>
    </row>
    <row r="292" spans="1:21">
      <c r="A292" s="117" t="s">
        <v>618</v>
      </c>
      <c r="B292" t="s">
        <v>14590</v>
      </c>
      <c r="C292" t="s">
        <v>14590</v>
      </c>
      <c r="D292">
        <v>28</v>
      </c>
      <c r="E292">
        <v>22</v>
      </c>
      <c r="F292">
        <v>28</v>
      </c>
      <c r="G292">
        <v>22</v>
      </c>
      <c r="H292">
        <v>1</v>
      </c>
      <c r="I292">
        <v>1</v>
      </c>
      <c r="J292">
        <v>99999</v>
      </c>
      <c r="K292" s="194">
        <v>99999</v>
      </c>
      <c r="L292" t="s">
        <v>1075</v>
      </c>
      <c r="M292" t="s">
        <v>1075</v>
      </c>
      <c r="N292">
        <v>51</v>
      </c>
      <c r="O292" t="s">
        <v>7876</v>
      </c>
      <c r="P292" t="s">
        <v>8177</v>
      </c>
      <c r="Q292">
        <v>5.0999999999999997E-2</v>
      </c>
      <c r="R292" s="117" t="s">
        <v>14687</v>
      </c>
      <c r="S292" s="117" t="s">
        <v>14688</v>
      </c>
      <c r="T292" t="s">
        <v>13996</v>
      </c>
      <c r="U292" t="s">
        <v>10773</v>
      </c>
    </row>
    <row r="293" spans="1:21">
      <c r="A293" s="117" t="s">
        <v>592</v>
      </c>
      <c r="B293" t="s">
        <v>14590</v>
      </c>
      <c r="C293" t="s">
        <v>14590</v>
      </c>
      <c r="D293">
        <v>28</v>
      </c>
      <c r="E293">
        <v>22</v>
      </c>
      <c r="F293">
        <v>28</v>
      </c>
      <c r="G293">
        <v>22</v>
      </c>
      <c r="H293">
        <v>1</v>
      </c>
      <c r="I293">
        <v>1</v>
      </c>
      <c r="J293">
        <v>99999</v>
      </c>
      <c r="K293" s="194">
        <v>0</v>
      </c>
      <c r="L293" t="s">
        <v>1075</v>
      </c>
      <c r="M293" t="s">
        <v>1075</v>
      </c>
      <c r="N293">
        <v>80</v>
      </c>
      <c r="O293" t="s">
        <v>7876</v>
      </c>
      <c r="P293" t="s">
        <v>8177</v>
      </c>
      <c r="Q293">
        <v>0.08</v>
      </c>
      <c r="R293" s="117" t="s">
        <v>14687</v>
      </c>
      <c r="S293" s="117" t="s">
        <v>14688</v>
      </c>
      <c r="T293" t="s">
        <v>13996</v>
      </c>
      <c r="U293" t="s">
        <v>10773</v>
      </c>
    </row>
    <row r="294" spans="1:21">
      <c r="A294" s="117" t="s">
        <v>590</v>
      </c>
      <c r="B294" t="s">
        <v>14590</v>
      </c>
      <c r="C294" t="s">
        <v>14590</v>
      </c>
      <c r="D294">
        <v>21</v>
      </c>
      <c r="E294">
        <v>15</v>
      </c>
      <c r="F294">
        <v>21</v>
      </c>
      <c r="G294">
        <v>15</v>
      </c>
      <c r="H294">
        <v>1</v>
      </c>
      <c r="I294">
        <v>1</v>
      </c>
      <c r="J294">
        <v>99999</v>
      </c>
      <c r="K294" s="194">
        <v>200</v>
      </c>
      <c r="L294" t="s">
        <v>1075</v>
      </c>
      <c r="M294" t="s">
        <v>1075</v>
      </c>
      <c r="N294">
        <v>80</v>
      </c>
      <c r="O294" t="s">
        <v>7876</v>
      </c>
      <c r="P294" t="s">
        <v>8177</v>
      </c>
      <c r="Q294">
        <v>0.08</v>
      </c>
      <c r="R294" s="117" t="s">
        <v>14687</v>
      </c>
      <c r="S294" s="117" t="s">
        <v>14688</v>
      </c>
      <c r="T294" t="s">
        <v>13996</v>
      </c>
      <c r="U294" t="s">
        <v>10773</v>
      </c>
    </row>
    <row r="295" spans="1:21">
      <c r="A295" s="117" t="s">
        <v>616</v>
      </c>
      <c r="B295" t="s">
        <v>13815</v>
      </c>
      <c r="C295" t="s">
        <v>13815</v>
      </c>
      <c r="D295">
        <v>2</v>
      </c>
      <c r="E295">
        <v>22</v>
      </c>
      <c r="F295">
        <v>2</v>
      </c>
      <c r="G295">
        <v>22</v>
      </c>
      <c r="H295">
        <v>1</v>
      </c>
      <c r="I295">
        <v>1</v>
      </c>
      <c r="J295">
        <v>183</v>
      </c>
      <c r="K295" s="194">
        <v>487</v>
      </c>
      <c r="L295" t="s">
        <v>1075</v>
      </c>
      <c r="M295" t="s">
        <v>1075</v>
      </c>
      <c r="N295">
        <v>55</v>
      </c>
      <c r="O295" t="s">
        <v>7876</v>
      </c>
      <c r="P295" t="s">
        <v>8179</v>
      </c>
      <c r="Q295">
        <v>5.5E-2</v>
      </c>
      <c r="R295" s="117" t="s">
        <v>14687</v>
      </c>
      <c r="S295" s="117" t="s">
        <v>14688</v>
      </c>
      <c r="T295" t="s">
        <v>13996</v>
      </c>
      <c r="U295" t="s">
        <v>10772</v>
      </c>
    </row>
    <row r="296" spans="1:21">
      <c r="A296" s="117" t="s">
        <v>615</v>
      </c>
      <c r="B296" t="s">
        <v>14590</v>
      </c>
      <c r="C296" t="s">
        <v>14590</v>
      </c>
      <c r="D296">
        <v>28</v>
      </c>
      <c r="E296">
        <v>22</v>
      </c>
      <c r="F296">
        <v>28</v>
      </c>
      <c r="G296">
        <v>22</v>
      </c>
      <c r="H296">
        <v>1</v>
      </c>
      <c r="I296">
        <v>1</v>
      </c>
      <c r="J296">
        <v>99999</v>
      </c>
      <c r="K296" s="194">
        <v>0</v>
      </c>
      <c r="L296" t="s">
        <v>1075</v>
      </c>
      <c r="M296" t="s">
        <v>1075</v>
      </c>
      <c r="N296">
        <v>28.5</v>
      </c>
      <c r="O296" t="s">
        <v>7876</v>
      </c>
      <c r="P296" t="s">
        <v>8178</v>
      </c>
      <c r="Q296">
        <v>2.8500000000000001E-2</v>
      </c>
      <c r="R296" s="117" t="s">
        <v>14687</v>
      </c>
      <c r="S296" s="117" t="s">
        <v>14688</v>
      </c>
      <c r="T296" t="s">
        <v>13996</v>
      </c>
      <c r="U296" t="s">
        <v>10773</v>
      </c>
    </row>
    <row r="297" spans="1:21">
      <c r="A297" s="117" t="s">
        <v>619</v>
      </c>
      <c r="B297" t="s">
        <v>14590</v>
      </c>
      <c r="C297" t="s">
        <v>14590</v>
      </c>
      <c r="D297">
        <v>28</v>
      </c>
      <c r="E297">
        <v>22</v>
      </c>
      <c r="F297">
        <v>28</v>
      </c>
      <c r="G297">
        <v>22</v>
      </c>
      <c r="H297">
        <v>1</v>
      </c>
      <c r="I297">
        <v>1</v>
      </c>
      <c r="J297">
        <v>99999</v>
      </c>
      <c r="K297" s="194">
        <v>0</v>
      </c>
      <c r="L297" t="s">
        <v>1075</v>
      </c>
      <c r="M297" t="s">
        <v>1075</v>
      </c>
      <c r="N297">
        <v>31.5</v>
      </c>
      <c r="O297" t="s">
        <v>7876</v>
      </c>
      <c r="P297" t="s">
        <v>8177</v>
      </c>
      <c r="Q297">
        <v>3.15E-2</v>
      </c>
      <c r="R297" s="117" t="s">
        <v>14687</v>
      </c>
      <c r="S297" s="117" t="s">
        <v>14688</v>
      </c>
      <c r="T297" t="s">
        <v>13996</v>
      </c>
      <c r="U297" t="s">
        <v>10773</v>
      </c>
    </row>
    <row r="298" spans="1:21">
      <c r="A298" s="117" t="s">
        <v>2060</v>
      </c>
      <c r="B298" t="s">
        <v>14590</v>
      </c>
      <c r="C298" t="s">
        <v>14590</v>
      </c>
      <c r="D298">
        <v>21</v>
      </c>
      <c r="E298">
        <v>15</v>
      </c>
      <c r="F298">
        <v>21</v>
      </c>
      <c r="G298">
        <v>15</v>
      </c>
      <c r="H298">
        <v>1</v>
      </c>
      <c r="I298">
        <v>1</v>
      </c>
      <c r="J298">
        <v>0</v>
      </c>
      <c r="K298" s="194">
        <v>0</v>
      </c>
      <c r="L298" t="s">
        <v>1075</v>
      </c>
      <c r="M298" t="s">
        <v>1075</v>
      </c>
      <c r="N298">
        <v>19</v>
      </c>
      <c r="O298" t="s">
        <v>7876</v>
      </c>
      <c r="P298" t="s">
        <v>8180</v>
      </c>
      <c r="Q298">
        <v>1.9E-2</v>
      </c>
      <c r="R298" s="117" t="s">
        <v>14687</v>
      </c>
      <c r="S298" s="117" t="s">
        <v>14688</v>
      </c>
      <c r="T298" t="s">
        <v>13996</v>
      </c>
      <c r="U298" t="s">
        <v>10773</v>
      </c>
    </row>
    <row r="299" spans="1:21">
      <c r="A299" s="117" t="s">
        <v>593</v>
      </c>
      <c r="B299" t="s">
        <v>14590</v>
      </c>
      <c r="C299" t="s">
        <v>14590</v>
      </c>
      <c r="D299">
        <v>21</v>
      </c>
      <c r="E299">
        <v>15</v>
      </c>
      <c r="F299">
        <v>21</v>
      </c>
      <c r="G299">
        <v>15</v>
      </c>
      <c r="H299">
        <v>1</v>
      </c>
      <c r="I299">
        <v>1</v>
      </c>
      <c r="J299">
        <v>0</v>
      </c>
      <c r="K299" s="194">
        <v>1200</v>
      </c>
      <c r="L299" t="s">
        <v>1075</v>
      </c>
      <c r="M299" t="s">
        <v>1075</v>
      </c>
      <c r="N299">
        <v>21.033000000000001</v>
      </c>
      <c r="O299" t="s">
        <v>7876</v>
      </c>
      <c r="P299" t="s">
        <v>8177</v>
      </c>
      <c r="Q299">
        <v>2.1033E-2</v>
      </c>
      <c r="R299" s="117" t="s">
        <v>14687</v>
      </c>
      <c r="S299" s="117" t="s">
        <v>14688</v>
      </c>
      <c r="T299" t="s">
        <v>13996</v>
      </c>
      <c r="U299" t="s">
        <v>10773</v>
      </c>
    </row>
    <row r="300" spans="1:21">
      <c r="A300" s="117" t="s">
        <v>2061</v>
      </c>
      <c r="B300" t="s">
        <v>14590</v>
      </c>
      <c r="C300" t="s">
        <v>14590</v>
      </c>
      <c r="D300">
        <v>21</v>
      </c>
      <c r="E300">
        <v>15</v>
      </c>
      <c r="F300">
        <v>21</v>
      </c>
      <c r="G300">
        <v>15</v>
      </c>
      <c r="H300">
        <v>1</v>
      </c>
      <c r="I300">
        <v>1</v>
      </c>
      <c r="J300">
        <v>0</v>
      </c>
      <c r="K300" s="194">
        <v>120</v>
      </c>
      <c r="L300" t="s">
        <v>1075</v>
      </c>
      <c r="M300" t="s">
        <v>1075</v>
      </c>
      <c r="N300">
        <v>19</v>
      </c>
      <c r="O300" t="s">
        <v>7876</v>
      </c>
      <c r="P300" t="s">
        <v>8180</v>
      </c>
      <c r="Q300">
        <v>1.9E-2</v>
      </c>
      <c r="R300" s="117" t="s">
        <v>14687</v>
      </c>
      <c r="S300" s="117" t="s">
        <v>14688</v>
      </c>
      <c r="T300" t="s">
        <v>13996</v>
      </c>
      <c r="U300" t="s">
        <v>10772</v>
      </c>
    </row>
    <row r="301" spans="1:21">
      <c r="A301" s="117" t="s">
        <v>614</v>
      </c>
      <c r="B301" t="s">
        <v>13815</v>
      </c>
      <c r="C301" t="s">
        <v>13815</v>
      </c>
      <c r="D301">
        <v>2</v>
      </c>
      <c r="E301">
        <v>22</v>
      </c>
      <c r="F301">
        <v>2</v>
      </c>
      <c r="G301">
        <v>22</v>
      </c>
      <c r="H301">
        <v>1</v>
      </c>
      <c r="I301">
        <v>1</v>
      </c>
      <c r="J301">
        <v>328</v>
      </c>
      <c r="K301" s="194">
        <v>2673</v>
      </c>
      <c r="L301" t="s">
        <v>1075</v>
      </c>
      <c r="M301" t="s">
        <v>1075</v>
      </c>
      <c r="N301">
        <v>23.332999999999998</v>
      </c>
      <c r="O301" t="s">
        <v>7876</v>
      </c>
      <c r="P301" t="s">
        <v>8180</v>
      </c>
      <c r="Q301">
        <v>2.3333E-2</v>
      </c>
      <c r="R301" s="117" t="s">
        <v>14687</v>
      </c>
      <c r="S301" s="117" t="s">
        <v>14688</v>
      </c>
      <c r="T301" t="s">
        <v>13996</v>
      </c>
      <c r="U301" t="s">
        <v>10772</v>
      </c>
    </row>
    <row r="302" spans="1:21">
      <c r="A302" s="117" t="s">
        <v>587</v>
      </c>
      <c r="B302" t="s">
        <v>13815</v>
      </c>
      <c r="C302" t="s">
        <v>13815</v>
      </c>
      <c r="D302">
        <v>2</v>
      </c>
      <c r="E302">
        <v>22</v>
      </c>
      <c r="F302">
        <v>2</v>
      </c>
      <c r="G302">
        <v>22</v>
      </c>
      <c r="H302">
        <v>1</v>
      </c>
      <c r="I302">
        <v>1</v>
      </c>
      <c r="J302">
        <v>132</v>
      </c>
      <c r="K302" s="194">
        <v>74</v>
      </c>
      <c r="L302" t="s">
        <v>1075</v>
      </c>
      <c r="M302" t="s">
        <v>1075</v>
      </c>
      <c r="N302">
        <v>1</v>
      </c>
      <c r="O302" t="s">
        <v>7876</v>
      </c>
      <c r="P302" t="s">
        <v>8181</v>
      </c>
      <c r="Q302">
        <v>1E-3</v>
      </c>
      <c r="R302" s="117" t="s">
        <v>14687</v>
      </c>
      <c r="S302" s="117" t="s">
        <v>14688</v>
      </c>
      <c r="T302" t="s">
        <v>13996</v>
      </c>
      <c r="U302" t="s">
        <v>10772</v>
      </c>
    </row>
    <row r="303" spans="1:21">
      <c r="A303" s="117" t="s">
        <v>586</v>
      </c>
      <c r="B303" t="s">
        <v>13815</v>
      </c>
      <c r="C303" t="s">
        <v>13815</v>
      </c>
      <c r="D303">
        <v>2</v>
      </c>
      <c r="E303">
        <v>22</v>
      </c>
      <c r="F303">
        <v>2</v>
      </c>
      <c r="G303">
        <v>22</v>
      </c>
      <c r="H303">
        <v>1</v>
      </c>
      <c r="I303">
        <v>1</v>
      </c>
      <c r="J303">
        <v>547</v>
      </c>
      <c r="K303" s="194">
        <v>429</v>
      </c>
      <c r="L303" t="s">
        <v>1075</v>
      </c>
      <c r="M303" t="s">
        <v>1075</v>
      </c>
      <c r="N303">
        <v>1</v>
      </c>
      <c r="O303" t="s">
        <v>7876</v>
      </c>
      <c r="P303" t="s">
        <v>8180</v>
      </c>
      <c r="Q303">
        <v>1E-3</v>
      </c>
      <c r="R303" s="117" t="s">
        <v>14687</v>
      </c>
      <c r="S303" s="117" t="s">
        <v>14688</v>
      </c>
      <c r="T303" t="s">
        <v>13996</v>
      </c>
      <c r="U303" t="s">
        <v>10772</v>
      </c>
    </row>
    <row r="304" spans="1:21">
      <c r="A304" s="117" t="s">
        <v>625</v>
      </c>
      <c r="B304" t="s">
        <v>13815</v>
      </c>
      <c r="C304" t="s">
        <v>13815</v>
      </c>
      <c r="D304">
        <v>2</v>
      </c>
      <c r="E304">
        <v>22</v>
      </c>
      <c r="F304">
        <v>2</v>
      </c>
      <c r="G304">
        <v>22</v>
      </c>
      <c r="H304">
        <v>1</v>
      </c>
      <c r="I304">
        <v>1</v>
      </c>
      <c r="J304">
        <v>174</v>
      </c>
      <c r="K304" s="194">
        <v>259</v>
      </c>
      <c r="L304" t="s">
        <v>1075</v>
      </c>
      <c r="M304" t="s">
        <v>1075</v>
      </c>
      <c r="N304">
        <v>1</v>
      </c>
      <c r="O304" t="s">
        <v>7876</v>
      </c>
      <c r="P304" t="s">
        <v>8182</v>
      </c>
      <c r="Q304">
        <v>1E-3</v>
      </c>
      <c r="R304" s="117" t="s">
        <v>14687</v>
      </c>
      <c r="S304" s="117" t="s">
        <v>14688</v>
      </c>
      <c r="T304" t="s">
        <v>13996</v>
      </c>
      <c r="U304" t="s">
        <v>10772</v>
      </c>
    </row>
    <row r="305" spans="1:21">
      <c r="A305" s="117" t="s">
        <v>11422</v>
      </c>
      <c r="B305" t="s">
        <v>13815</v>
      </c>
      <c r="C305" t="s">
        <v>13815</v>
      </c>
      <c r="D305">
        <v>2</v>
      </c>
      <c r="E305">
        <v>116</v>
      </c>
      <c r="F305">
        <v>2</v>
      </c>
      <c r="G305">
        <v>116</v>
      </c>
      <c r="H305">
        <v>1</v>
      </c>
      <c r="I305">
        <v>1</v>
      </c>
      <c r="J305">
        <v>48</v>
      </c>
      <c r="K305" s="194">
        <v>31</v>
      </c>
      <c r="L305" t="s">
        <v>1083</v>
      </c>
      <c r="M305" t="s">
        <v>1083</v>
      </c>
      <c r="N305">
        <v>35</v>
      </c>
      <c r="O305" t="s">
        <v>7876</v>
      </c>
      <c r="Q305">
        <v>3.5000000000000003E-2</v>
      </c>
      <c r="R305" s="117" t="s">
        <v>14594</v>
      </c>
      <c r="S305" s="117" t="s">
        <v>14589</v>
      </c>
      <c r="T305" t="s">
        <v>12136</v>
      </c>
      <c r="U305" t="s">
        <v>10772</v>
      </c>
    </row>
    <row r="306" spans="1:21">
      <c r="A306" s="117" t="s">
        <v>831</v>
      </c>
      <c r="B306" t="s">
        <v>13815</v>
      </c>
      <c r="C306" t="s">
        <v>14590</v>
      </c>
      <c r="D306">
        <v>2</v>
      </c>
      <c r="E306">
        <v>62</v>
      </c>
      <c r="F306">
        <v>68</v>
      </c>
      <c r="G306">
        <v>62</v>
      </c>
      <c r="H306">
        <v>1</v>
      </c>
      <c r="I306">
        <v>1</v>
      </c>
      <c r="J306">
        <v>32</v>
      </c>
      <c r="K306" s="194">
        <v>999999</v>
      </c>
      <c r="L306" t="s">
        <v>1083</v>
      </c>
      <c r="M306" t="s">
        <v>1083</v>
      </c>
      <c r="N306">
        <v>60.04</v>
      </c>
      <c r="O306" t="s">
        <v>7876</v>
      </c>
      <c r="P306" t="s">
        <v>7877</v>
      </c>
      <c r="Q306">
        <v>6.0040000000000003E-2</v>
      </c>
      <c r="R306" s="117" t="s">
        <v>14594</v>
      </c>
      <c r="S306" s="117" t="s">
        <v>14589</v>
      </c>
      <c r="T306" t="s">
        <v>12136</v>
      </c>
      <c r="U306" t="s">
        <v>10772</v>
      </c>
    </row>
    <row r="307" spans="1:21">
      <c r="A307" s="117" t="s">
        <v>832</v>
      </c>
      <c r="B307" t="s">
        <v>14590</v>
      </c>
      <c r="C307" t="s">
        <v>14590</v>
      </c>
      <c r="D307">
        <v>35</v>
      </c>
      <c r="E307">
        <v>29</v>
      </c>
      <c r="F307">
        <v>35</v>
      </c>
      <c r="G307">
        <v>29</v>
      </c>
      <c r="H307">
        <v>1</v>
      </c>
      <c r="I307">
        <v>1</v>
      </c>
      <c r="J307">
        <v>15</v>
      </c>
      <c r="K307" s="194">
        <v>15</v>
      </c>
      <c r="L307" t="s">
        <v>1083</v>
      </c>
      <c r="M307" t="s">
        <v>1083</v>
      </c>
      <c r="N307">
        <v>60.04</v>
      </c>
      <c r="O307" t="s">
        <v>7876</v>
      </c>
      <c r="P307" t="s">
        <v>7877</v>
      </c>
      <c r="Q307">
        <v>6.0040000000000003E-2</v>
      </c>
      <c r="R307" s="117" t="s">
        <v>14743</v>
      </c>
      <c r="S307" s="117" t="s">
        <v>14589</v>
      </c>
      <c r="T307" t="s">
        <v>12136</v>
      </c>
      <c r="U307" t="s">
        <v>10773</v>
      </c>
    </row>
    <row r="308" spans="1:21">
      <c r="A308" s="117" t="s">
        <v>11423</v>
      </c>
      <c r="B308" t="s">
        <v>14590</v>
      </c>
      <c r="C308" t="s">
        <v>14590</v>
      </c>
      <c r="D308">
        <v>25</v>
      </c>
      <c r="E308">
        <v>19</v>
      </c>
      <c r="F308">
        <v>25</v>
      </c>
      <c r="G308">
        <v>19</v>
      </c>
      <c r="H308">
        <v>1</v>
      </c>
      <c r="I308">
        <v>1</v>
      </c>
      <c r="J308">
        <v>107</v>
      </c>
      <c r="K308" s="194">
        <v>107</v>
      </c>
      <c r="L308" t="s">
        <v>1083</v>
      </c>
      <c r="M308" t="s">
        <v>1083</v>
      </c>
      <c r="N308">
        <v>48</v>
      </c>
      <c r="O308" t="s">
        <v>7876</v>
      </c>
      <c r="Q308">
        <v>4.8000000000000001E-2</v>
      </c>
      <c r="R308" s="117" t="s">
        <v>14594</v>
      </c>
      <c r="S308" s="117" t="s">
        <v>14589</v>
      </c>
      <c r="T308" t="s">
        <v>12136</v>
      </c>
      <c r="U308" t="s">
        <v>10772</v>
      </c>
    </row>
    <row r="309" spans="1:21">
      <c r="A309" s="117" t="s">
        <v>2062</v>
      </c>
      <c r="B309" t="s">
        <v>14590</v>
      </c>
      <c r="C309" t="s">
        <v>14590</v>
      </c>
      <c r="D309">
        <v>21</v>
      </c>
      <c r="E309">
        <v>15</v>
      </c>
      <c r="F309">
        <v>21</v>
      </c>
      <c r="G309">
        <v>15</v>
      </c>
      <c r="H309">
        <v>1</v>
      </c>
      <c r="I309">
        <v>1</v>
      </c>
      <c r="J309">
        <v>0</v>
      </c>
      <c r="K309" s="194">
        <v>0</v>
      </c>
      <c r="L309" t="s">
        <v>1075</v>
      </c>
      <c r="M309" t="s">
        <v>1075</v>
      </c>
      <c r="N309">
        <v>35</v>
      </c>
      <c r="O309" t="s">
        <v>7876</v>
      </c>
      <c r="P309" t="s">
        <v>8178</v>
      </c>
      <c r="Q309">
        <v>3.5000000000000003E-2</v>
      </c>
      <c r="R309" s="117" t="s">
        <v>14687</v>
      </c>
      <c r="S309" s="117" t="s">
        <v>14688</v>
      </c>
      <c r="T309" t="s">
        <v>13996</v>
      </c>
      <c r="U309" t="s">
        <v>10773</v>
      </c>
    </row>
    <row r="310" spans="1:21">
      <c r="A310" s="117" t="s">
        <v>19621</v>
      </c>
      <c r="B310" t="s">
        <v>14590</v>
      </c>
      <c r="C310" t="s">
        <v>14593</v>
      </c>
      <c r="D310">
        <v>28</v>
      </c>
      <c r="E310">
        <v>22</v>
      </c>
      <c r="F310" t="e">
        <v>#N/A</v>
      </c>
      <c r="G310" t="e">
        <v>#N/A</v>
      </c>
      <c r="H310">
        <v>20</v>
      </c>
      <c r="I310">
        <v>20</v>
      </c>
      <c r="J310">
        <v>0</v>
      </c>
      <c r="K310" s="194" t="e">
        <v>#N/A</v>
      </c>
      <c r="L310" t="s">
        <v>1075</v>
      </c>
      <c r="M310" t="s">
        <v>1075</v>
      </c>
      <c r="N310">
        <v>22</v>
      </c>
      <c r="O310" t="s">
        <v>7876</v>
      </c>
      <c r="Q310">
        <v>2.1999999999999999E-2</v>
      </c>
      <c r="R310" s="117" t="s">
        <v>14687</v>
      </c>
      <c r="S310" s="117" t="s">
        <v>14688</v>
      </c>
      <c r="T310" t="s">
        <v>13996</v>
      </c>
      <c r="U310" t="s">
        <v>10772</v>
      </c>
    </row>
    <row r="311" spans="1:21">
      <c r="A311" s="117" t="s">
        <v>19622</v>
      </c>
      <c r="B311" t="s">
        <v>14590</v>
      </c>
      <c r="C311" t="s">
        <v>14593</v>
      </c>
      <c r="D311">
        <v>28</v>
      </c>
      <c r="E311">
        <v>22</v>
      </c>
      <c r="F311" t="e">
        <v>#N/A</v>
      </c>
      <c r="G311" t="e">
        <v>#N/A</v>
      </c>
      <c r="H311">
        <v>100</v>
      </c>
      <c r="I311">
        <v>100</v>
      </c>
      <c r="J311">
        <v>0</v>
      </c>
      <c r="K311" s="194" t="e">
        <v>#N/A</v>
      </c>
      <c r="L311" t="s">
        <v>1075</v>
      </c>
      <c r="M311" t="s">
        <v>1075</v>
      </c>
      <c r="N311">
        <v>20.09</v>
      </c>
      <c r="O311" t="s">
        <v>7876</v>
      </c>
      <c r="Q311">
        <v>2.009E-2</v>
      </c>
      <c r="R311" s="117" t="s">
        <v>14687</v>
      </c>
      <c r="S311" s="117" t="s">
        <v>14688</v>
      </c>
      <c r="T311" t="s">
        <v>13996</v>
      </c>
      <c r="U311" t="s">
        <v>10772</v>
      </c>
    </row>
    <row r="312" spans="1:21">
      <c r="A312" s="117" t="s">
        <v>19623</v>
      </c>
      <c r="B312" t="s">
        <v>14590</v>
      </c>
      <c r="C312" t="s">
        <v>14593</v>
      </c>
      <c r="D312">
        <v>28</v>
      </c>
      <c r="E312">
        <v>22</v>
      </c>
      <c r="F312" t="e">
        <v>#N/A</v>
      </c>
      <c r="G312" t="e">
        <v>#N/A</v>
      </c>
      <c r="H312">
        <v>20</v>
      </c>
      <c r="I312">
        <v>20</v>
      </c>
      <c r="J312">
        <v>0</v>
      </c>
      <c r="K312" s="194" t="e">
        <v>#N/A</v>
      </c>
      <c r="L312" t="s">
        <v>1075</v>
      </c>
      <c r="M312" t="s">
        <v>1075</v>
      </c>
      <c r="N312">
        <v>20.09</v>
      </c>
      <c r="O312" t="s">
        <v>7876</v>
      </c>
      <c r="Q312">
        <v>2.009E-2</v>
      </c>
      <c r="R312" s="117" t="s">
        <v>14687</v>
      </c>
      <c r="S312" s="117" t="s">
        <v>14688</v>
      </c>
      <c r="T312" t="s">
        <v>13996</v>
      </c>
      <c r="U312" t="s">
        <v>10772</v>
      </c>
    </row>
    <row r="313" spans="1:21">
      <c r="A313" s="117" t="s">
        <v>19624</v>
      </c>
      <c r="B313" t="s">
        <v>14590</v>
      </c>
      <c r="C313" t="s">
        <v>14593</v>
      </c>
      <c r="D313">
        <v>28</v>
      </c>
      <c r="E313">
        <v>22</v>
      </c>
      <c r="F313" t="e">
        <v>#N/A</v>
      </c>
      <c r="G313" t="e">
        <v>#N/A</v>
      </c>
      <c r="H313">
        <v>20</v>
      </c>
      <c r="I313">
        <v>20</v>
      </c>
      <c r="J313">
        <v>0</v>
      </c>
      <c r="K313" s="194" t="e">
        <v>#N/A</v>
      </c>
      <c r="L313" t="s">
        <v>1075</v>
      </c>
      <c r="M313" t="s">
        <v>1075</v>
      </c>
      <c r="N313">
        <v>21</v>
      </c>
      <c r="O313" t="s">
        <v>7876</v>
      </c>
      <c r="Q313">
        <v>2.1000000000000001E-2</v>
      </c>
      <c r="R313" s="117" t="s">
        <v>14687</v>
      </c>
      <c r="S313" s="117" t="s">
        <v>14688</v>
      </c>
      <c r="T313" t="s">
        <v>13996</v>
      </c>
      <c r="U313" t="s">
        <v>10772</v>
      </c>
    </row>
    <row r="314" spans="1:21">
      <c r="A314" s="117" t="s">
        <v>19625</v>
      </c>
      <c r="B314" t="s">
        <v>14590</v>
      </c>
      <c r="C314" t="s">
        <v>14593</v>
      </c>
      <c r="D314">
        <v>28</v>
      </c>
      <c r="E314">
        <v>22</v>
      </c>
      <c r="F314" t="e">
        <v>#N/A</v>
      </c>
      <c r="G314" t="e">
        <v>#N/A</v>
      </c>
      <c r="H314">
        <v>20</v>
      </c>
      <c r="I314">
        <v>20</v>
      </c>
      <c r="J314">
        <v>0</v>
      </c>
      <c r="K314" s="194" t="e">
        <v>#N/A</v>
      </c>
      <c r="L314" t="s">
        <v>1075</v>
      </c>
      <c r="M314" t="s">
        <v>1075</v>
      </c>
      <c r="N314">
        <v>21</v>
      </c>
      <c r="O314" t="s">
        <v>7876</v>
      </c>
      <c r="Q314">
        <v>2.1000000000000001E-2</v>
      </c>
      <c r="R314" s="117" t="s">
        <v>14687</v>
      </c>
      <c r="S314" s="117" t="s">
        <v>14688</v>
      </c>
      <c r="T314" t="s">
        <v>13996</v>
      </c>
      <c r="U314" t="s">
        <v>10772</v>
      </c>
    </row>
    <row r="315" spans="1:21">
      <c r="A315" s="117" t="s">
        <v>19626</v>
      </c>
      <c r="B315" t="s">
        <v>14590</v>
      </c>
      <c r="C315" t="s">
        <v>14593</v>
      </c>
      <c r="D315">
        <v>28</v>
      </c>
      <c r="E315">
        <v>22</v>
      </c>
      <c r="F315" t="e">
        <v>#N/A</v>
      </c>
      <c r="G315" t="e">
        <v>#N/A</v>
      </c>
      <c r="H315">
        <v>20</v>
      </c>
      <c r="I315">
        <v>20</v>
      </c>
      <c r="J315">
        <v>0</v>
      </c>
      <c r="K315" s="194" t="e">
        <v>#N/A</v>
      </c>
      <c r="L315" t="s">
        <v>1075</v>
      </c>
      <c r="M315" t="s">
        <v>1075</v>
      </c>
      <c r="N315">
        <v>22</v>
      </c>
      <c r="O315" t="s">
        <v>7876</v>
      </c>
      <c r="Q315">
        <v>2.1999999999999999E-2</v>
      </c>
      <c r="R315" s="117" t="s">
        <v>14687</v>
      </c>
      <c r="S315" s="117" t="s">
        <v>14688</v>
      </c>
      <c r="T315" t="s">
        <v>13996</v>
      </c>
      <c r="U315" t="s">
        <v>10772</v>
      </c>
    </row>
    <row r="316" spans="1:21">
      <c r="A316" s="117" t="s">
        <v>19627</v>
      </c>
      <c r="B316" t="s">
        <v>14590</v>
      </c>
      <c r="C316" t="s">
        <v>14593</v>
      </c>
      <c r="D316">
        <v>28</v>
      </c>
      <c r="E316">
        <v>22</v>
      </c>
      <c r="F316" t="e">
        <v>#N/A</v>
      </c>
      <c r="G316" t="e">
        <v>#N/A</v>
      </c>
      <c r="H316">
        <v>20</v>
      </c>
      <c r="I316">
        <v>20</v>
      </c>
      <c r="J316">
        <v>0</v>
      </c>
      <c r="K316" s="194" t="e">
        <v>#N/A</v>
      </c>
      <c r="L316" t="s">
        <v>1075</v>
      </c>
      <c r="M316" t="s">
        <v>1075</v>
      </c>
      <c r="N316">
        <v>22</v>
      </c>
      <c r="O316" t="s">
        <v>7876</v>
      </c>
      <c r="Q316">
        <v>2.1999999999999999E-2</v>
      </c>
      <c r="R316" s="117" t="s">
        <v>14687</v>
      </c>
      <c r="S316" s="117" t="s">
        <v>14688</v>
      </c>
      <c r="T316" t="s">
        <v>13996</v>
      </c>
      <c r="U316" t="s">
        <v>10772</v>
      </c>
    </row>
    <row r="317" spans="1:21">
      <c r="A317" s="117" t="s">
        <v>19628</v>
      </c>
      <c r="B317" t="s">
        <v>14590</v>
      </c>
      <c r="C317" t="s">
        <v>14593</v>
      </c>
      <c r="D317">
        <v>28</v>
      </c>
      <c r="E317">
        <v>22</v>
      </c>
      <c r="F317" t="e">
        <v>#N/A</v>
      </c>
      <c r="G317" t="e">
        <v>#N/A</v>
      </c>
      <c r="H317">
        <v>20</v>
      </c>
      <c r="I317">
        <v>20</v>
      </c>
      <c r="J317">
        <v>0</v>
      </c>
      <c r="K317" s="194" t="e">
        <v>#N/A</v>
      </c>
      <c r="L317" t="s">
        <v>1075</v>
      </c>
      <c r="M317" t="s">
        <v>1075</v>
      </c>
      <c r="N317">
        <v>23</v>
      </c>
      <c r="O317" t="s">
        <v>7876</v>
      </c>
      <c r="Q317">
        <v>2.3E-2</v>
      </c>
      <c r="R317" s="117" t="s">
        <v>14687</v>
      </c>
      <c r="S317" s="117" t="s">
        <v>14688</v>
      </c>
      <c r="T317" t="s">
        <v>13996</v>
      </c>
      <c r="U317" t="s">
        <v>10772</v>
      </c>
    </row>
    <row r="318" spans="1:21">
      <c r="A318" s="117" t="s">
        <v>19629</v>
      </c>
      <c r="B318" t="s">
        <v>14590</v>
      </c>
      <c r="C318" t="s">
        <v>14593</v>
      </c>
      <c r="D318">
        <v>28</v>
      </c>
      <c r="E318">
        <v>22</v>
      </c>
      <c r="F318" t="e">
        <v>#N/A</v>
      </c>
      <c r="G318" t="e">
        <v>#N/A</v>
      </c>
      <c r="H318">
        <v>20</v>
      </c>
      <c r="I318">
        <v>20</v>
      </c>
      <c r="J318">
        <v>0</v>
      </c>
      <c r="K318" s="194" t="e">
        <v>#N/A</v>
      </c>
      <c r="L318" t="s">
        <v>1075</v>
      </c>
      <c r="M318" t="s">
        <v>1075</v>
      </c>
      <c r="N318">
        <v>23</v>
      </c>
      <c r="O318" t="s">
        <v>7876</v>
      </c>
      <c r="Q318">
        <v>2.3E-2</v>
      </c>
      <c r="R318" s="117" t="s">
        <v>14687</v>
      </c>
      <c r="S318" s="117" t="s">
        <v>14688</v>
      </c>
      <c r="T318" t="s">
        <v>13996</v>
      </c>
      <c r="U318" t="s">
        <v>10772</v>
      </c>
    </row>
    <row r="319" spans="1:21">
      <c r="A319" s="117" t="s">
        <v>624</v>
      </c>
      <c r="B319" t="s">
        <v>13815</v>
      </c>
      <c r="C319" t="s">
        <v>14590</v>
      </c>
      <c r="D319">
        <v>2</v>
      </c>
      <c r="E319">
        <v>22</v>
      </c>
      <c r="F319">
        <v>28</v>
      </c>
      <c r="G319">
        <v>22</v>
      </c>
      <c r="H319">
        <v>1</v>
      </c>
      <c r="I319">
        <v>1</v>
      </c>
      <c r="J319">
        <v>306</v>
      </c>
      <c r="K319" s="194">
        <v>99999</v>
      </c>
      <c r="L319" t="s">
        <v>1075</v>
      </c>
      <c r="M319" t="s">
        <v>1075</v>
      </c>
      <c r="N319">
        <v>15</v>
      </c>
      <c r="O319" t="s">
        <v>7876</v>
      </c>
      <c r="P319" t="s">
        <v>8184</v>
      </c>
      <c r="Q319">
        <v>1.4999999999999999E-2</v>
      </c>
      <c r="R319" s="117" t="s">
        <v>14687</v>
      </c>
      <c r="S319" s="117" t="s">
        <v>14688</v>
      </c>
      <c r="T319" t="s">
        <v>13996</v>
      </c>
      <c r="U319" t="s">
        <v>10772</v>
      </c>
    </row>
    <row r="320" spans="1:21">
      <c r="A320" s="117" t="s">
        <v>24403</v>
      </c>
      <c r="B320" t="s">
        <v>14590</v>
      </c>
      <c r="C320" t="s">
        <v>14590</v>
      </c>
      <c r="D320">
        <v>53</v>
      </c>
      <c r="E320">
        <v>47</v>
      </c>
      <c r="F320">
        <v>53</v>
      </c>
      <c r="G320">
        <v>47</v>
      </c>
      <c r="H320">
        <v>500</v>
      </c>
      <c r="I320">
        <v>500</v>
      </c>
      <c r="J320">
        <v>0</v>
      </c>
      <c r="K320" s="194">
        <v>0</v>
      </c>
      <c r="L320" t="s">
        <v>1083</v>
      </c>
      <c r="M320" t="s">
        <v>1083</v>
      </c>
      <c r="N320">
        <v>15.15</v>
      </c>
      <c r="O320" t="s">
        <v>7876</v>
      </c>
      <c r="P320" t="s">
        <v>24404</v>
      </c>
      <c r="Q320">
        <v>1.515E-2</v>
      </c>
      <c r="R320" s="117" t="s">
        <v>18674</v>
      </c>
      <c r="S320" s="117" t="s">
        <v>14589</v>
      </c>
      <c r="T320" t="s">
        <v>12136</v>
      </c>
      <c r="U320" t="s">
        <v>10772</v>
      </c>
    </row>
    <row r="321" spans="1:21">
      <c r="A321" s="117" t="s">
        <v>24405</v>
      </c>
      <c r="B321" t="s">
        <v>14590</v>
      </c>
      <c r="C321" t="s">
        <v>14590</v>
      </c>
      <c r="D321">
        <v>53</v>
      </c>
      <c r="E321">
        <v>47</v>
      </c>
      <c r="F321">
        <v>53</v>
      </c>
      <c r="G321">
        <v>47</v>
      </c>
      <c r="H321">
        <v>500</v>
      </c>
      <c r="I321">
        <v>500</v>
      </c>
      <c r="J321">
        <v>0</v>
      </c>
      <c r="K321" s="194">
        <v>0</v>
      </c>
      <c r="L321" t="s">
        <v>1083</v>
      </c>
      <c r="M321" t="s">
        <v>1083</v>
      </c>
      <c r="N321">
        <v>15.15</v>
      </c>
      <c r="O321" t="s">
        <v>7876</v>
      </c>
      <c r="P321" t="s">
        <v>24404</v>
      </c>
      <c r="Q321">
        <v>1.515E-2</v>
      </c>
      <c r="R321" s="117" t="s">
        <v>18674</v>
      </c>
      <c r="S321" s="117" t="s">
        <v>14589</v>
      </c>
      <c r="T321" t="s">
        <v>12136</v>
      </c>
      <c r="U321" t="s">
        <v>10772</v>
      </c>
    </row>
    <row r="322" spans="1:21">
      <c r="A322" s="117" t="s">
        <v>2063</v>
      </c>
      <c r="B322" t="s">
        <v>14590</v>
      </c>
      <c r="C322" t="s">
        <v>14590</v>
      </c>
      <c r="D322">
        <v>21</v>
      </c>
      <c r="E322">
        <v>15</v>
      </c>
      <c r="F322">
        <v>21</v>
      </c>
      <c r="G322">
        <v>15</v>
      </c>
      <c r="H322">
        <v>20</v>
      </c>
      <c r="I322">
        <v>20</v>
      </c>
      <c r="J322">
        <v>0</v>
      </c>
      <c r="K322" s="194">
        <v>0</v>
      </c>
      <c r="L322" t="s">
        <v>1075</v>
      </c>
      <c r="M322" t="s">
        <v>1075</v>
      </c>
      <c r="N322">
        <v>8.5419999999999998</v>
      </c>
      <c r="O322" t="s">
        <v>7876</v>
      </c>
      <c r="P322" t="s">
        <v>8185</v>
      </c>
      <c r="Q322">
        <v>8.5419999999999992E-3</v>
      </c>
      <c r="R322" s="117" t="s">
        <v>14687</v>
      </c>
      <c r="S322" s="117" t="s">
        <v>14688</v>
      </c>
      <c r="T322" t="s">
        <v>13996</v>
      </c>
      <c r="U322" t="s">
        <v>10773</v>
      </c>
    </row>
    <row r="323" spans="1:21">
      <c r="A323" s="117" t="s">
        <v>24406</v>
      </c>
      <c r="B323" t="s">
        <v>14590</v>
      </c>
      <c r="C323" t="s">
        <v>14590</v>
      </c>
      <c r="D323">
        <v>53</v>
      </c>
      <c r="E323">
        <v>47</v>
      </c>
      <c r="F323">
        <v>53</v>
      </c>
      <c r="G323">
        <v>47</v>
      </c>
      <c r="H323">
        <v>320</v>
      </c>
      <c r="I323">
        <v>320</v>
      </c>
      <c r="J323">
        <v>0</v>
      </c>
      <c r="K323" s="194">
        <v>0</v>
      </c>
      <c r="L323" t="s">
        <v>1083</v>
      </c>
      <c r="M323" t="s">
        <v>1083</v>
      </c>
      <c r="N323">
        <v>29.47</v>
      </c>
      <c r="O323" t="s">
        <v>7876</v>
      </c>
      <c r="P323" t="s">
        <v>24407</v>
      </c>
      <c r="Q323">
        <v>2.947E-2</v>
      </c>
      <c r="R323" s="117" t="s">
        <v>18674</v>
      </c>
      <c r="S323" s="117" t="s">
        <v>14589</v>
      </c>
      <c r="T323" t="s">
        <v>12136</v>
      </c>
      <c r="U323" t="s">
        <v>10772</v>
      </c>
    </row>
    <row r="324" spans="1:21">
      <c r="A324" s="117" t="s">
        <v>833</v>
      </c>
      <c r="B324" t="s">
        <v>14590</v>
      </c>
      <c r="C324" t="s">
        <v>14590</v>
      </c>
      <c r="D324">
        <v>25</v>
      </c>
      <c r="E324">
        <v>19</v>
      </c>
      <c r="F324">
        <v>35</v>
      </c>
      <c r="G324">
        <v>29</v>
      </c>
      <c r="H324">
        <v>1</v>
      </c>
      <c r="I324">
        <v>1</v>
      </c>
      <c r="J324">
        <v>971</v>
      </c>
      <c r="K324" s="194">
        <v>971</v>
      </c>
      <c r="L324" t="s">
        <v>1083</v>
      </c>
      <c r="M324" t="s">
        <v>1083</v>
      </c>
      <c r="N324">
        <v>24</v>
      </c>
      <c r="O324" t="s">
        <v>7876</v>
      </c>
      <c r="P324" t="s">
        <v>7877</v>
      </c>
      <c r="Q324">
        <v>2.4E-2</v>
      </c>
      <c r="R324" s="117" t="s">
        <v>16080</v>
      </c>
      <c r="S324" s="117" t="s">
        <v>14589</v>
      </c>
      <c r="T324" t="s">
        <v>12136</v>
      </c>
      <c r="U324" t="s">
        <v>10773</v>
      </c>
    </row>
    <row r="325" spans="1:21">
      <c r="A325" s="117" t="s">
        <v>20708</v>
      </c>
      <c r="B325" t="s">
        <v>14590</v>
      </c>
      <c r="C325" t="s">
        <v>14590</v>
      </c>
      <c r="D325">
        <v>21</v>
      </c>
      <c r="E325">
        <v>15</v>
      </c>
      <c r="F325">
        <v>21</v>
      </c>
      <c r="G325">
        <v>15</v>
      </c>
      <c r="H325">
        <v>10</v>
      </c>
      <c r="I325">
        <v>10</v>
      </c>
      <c r="J325">
        <v>0</v>
      </c>
      <c r="K325" s="194">
        <v>0</v>
      </c>
      <c r="L325" t="s">
        <v>1075</v>
      </c>
      <c r="M325" t="s">
        <v>1075</v>
      </c>
      <c r="N325">
        <v>24</v>
      </c>
      <c r="O325" t="s">
        <v>7876</v>
      </c>
      <c r="P325" t="s">
        <v>20709</v>
      </c>
      <c r="Q325">
        <v>2.4E-2</v>
      </c>
      <c r="R325" s="117" t="s">
        <v>14687</v>
      </c>
      <c r="S325" s="117" t="s">
        <v>14688</v>
      </c>
      <c r="T325" t="s">
        <v>13996</v>
      </c>
      <c r="U325" t="s">
        <v>10773</v>
      </c>
    </row>
    <row r="326" spans="1:21">
      <c r="A326" s="117" t="s">
        <v>21553</v>
      </c>
      <c r="B326" t="s">
        <v>14590</v>
      </c>
      <c r="C326" t="s">
        <v>14590</v>
      </c>
      <c r="D326">
        <v>28</v>
      </c>
      <c r="E326">
        <v>22</v>
      </c>
      <c r="F326">
        <v>28</v>
      </c>
      <c r="G326">
        <v>22</v>
      </c>
      <c r="H326">
        <v>2500</v>
      </c>
      <c r="I326">
        <v>2500</v>
      </c>
      <c r="J326">
        <v>0</v>
      </c>
      <c r="K326" s="194">
        <v>0</v>
      </c>
      <c r="L326" t="s">
        <v>1075</v>
      </c>
      <c r="M326" t="s">
        <v>1075</v>
      </c>
      <c r="N326">
        <v>1.75</v>
      </c>
      <c r="O326" t="s">
        <v>7876</v>
      </c>
      <c r="Q326">
        <v>1.75E-3</v>
      </c>
      <c r="R326" s="117" t="s">
        <v>14687</v>
      </c>
      <c r="S326" s="117" t="s">
        <v>14688</v>
      </c>
      <c r="T326" t="s">
        <v>13996</v>
      </c>
      <c r="U326" t="s">
        <v>10772</v>
      </c>
    </row>
    <row r="327" spans="1:21">
      <c r="A327" s="117" t="s">
        <v>20710</v>
      </c>
      <c r="B327" t="s">
        <v>14590</v>
      </c>
      <c r="C327" t="s">
        <v>14590</v>
      </c>
      <c r="D327">
        <v>28</v>
      </c>
      <c r="E327">
        <v>22</v>
      </c>
      <c r="F327">
        <v>28</v>
      </c>
      <c r="G327">
        <v>22</v>
      </c>
      <c r="H327">
        <v>8000</v>
      </c>
      <c r="I327">
        <v>8000</v>
      </c>
      <c r="J327">
        <v>0</v>
      </c>
      <c r="K327" s="194">
        <v>0</v>
      </c>
      <c r="L327" t="s">
        <v>1075</v>
      </c>
      <c r="M327" t="s">
        <v>1075</v>
      </c>
      <c r="N327">
        <v>1.663</v>
      </c>
      <c r="O327" t="s">
        <v>7876</v>
      </c>
      <c r="Q327">
        <v>1.663E-3</v>
      </c>
      <c r="R327" s="117" t="s">
        <v>14944</v>
      </c>
      <c r="S327" s="117" t="s">
        <v>14688</v>
      </c>
      <c r="T327" t="s">
        <v>13996</v>
      </c>
      <c r="U327" t="s">
        <v>10772</v>
      </c>
    </row>
    <row r="328" spans="1:21">
      <c r="A328" s="117" t="s">
        <v>21554</v>
      </c>
      <c r="B328" t="s">
        <v>14590</v>
      </c>
      <c r="C328" t="s">
        <v>14590</v>
      </c>
      <c r="D328">
        <v>28</v>
      </c>
      <c r="E328">
        <v>22</v>
      </c>
      <c r="F328">
        <v>28</v>
      </c>
      <c r="G328">
        <v>22</v>
      </c>
      <c r="H328">
        <v>500</v>
      </c>
      <c r="I328">
        <v>500</v>
      </c>
      <c r="J328">
        <v>0</v>
      </c>
      <c r="K328" s="194">
        <v>0</v>
      </c>
      <c r="L328" t="s">
        <v>1075</v>
      </c>
      <c r="M328" t="s">
        <v>1075</v>
      </c>
      <c r="N328">
        <v>2.65</v>
      </c>
      <c r="O328" t="s">
        <v>7876</v>
      </c>
      <c r="Q328">
        <v>2.65E-3</v>
      </c>
      <c r="R328" s="117" t="s">
        <v>14687</v>
      </c>
      <c r="S328" s="117" t="s">
        <v>14688</v>
      </c>
      <c r="T328" t="s">
        <v>13996</v>
      </c>
      <c r="U328" t="s">
        <v>10772</v>
      </c>
    </row>
    <row r="329" spans="1:21">
      <c r="A329" s="117" t="s">
        <v>20711</v>
      </c>
      <c r="B329" t="s">
        <v>14590</v>
      </c>
      <c r="C329" t="s">
        <v>14590</v>
      </c>
      <c r="D329">
        <v>28</v>
      </c>
      <c r="E329">
        <v>22</v>
      </c>
      <c r="F329">
        <v>28</v>
      </c>
      <c r="G329">
        <v>22</v>
      </c>
      <c r="H329">
        <v>500</v>
      </c>
      <c r="I329">
        <v>500</v>
      </c>
      <c r="J329">
        <v>0</v>
      </c>
      <c r="K329" s="194">
        <v>0</v>
      </c>
      <c r="L329" t="s">
        <v>1075</v>
      </c>
      <c r="M329" t="s">
        <v>1075</v>
      </c>
      <c r="N329">
        <v>4.45</v>
      </c>
      <c r="O329" t="s">
        <v>7876</v>
      </c>
      <c r="Q329">
        <v>4.45E-3</v>
      </c>
      <c r="R329" s="117" t="s">
        <v>14944</v>
      </c>
      <c r="S329" s="117" t="s">
        <v>14688</v>
      </c>
      <c r="T329" t="s">
        <v>13996</v>
      </c>
      <c r="U329" t="s">
        <v>10772</v>
      </c>
    </row>
    <row r="330" spans="1:21">
      <c r="A330" s="117" t="s">
        <v>20712</v>
      </c>
      <c r="B330" t="s">
        <v>14590</v>
      </c>
      <c r="C330" t="s">
        <v>14590</v>
      </c>
      <c r="D330">
        <v>28</v>
      </c>
      <c r="E330">
        <v>22</v>
      </c>
      <c r="F330">
        <v>28</v>
      </c>
      <c r="G330">
        <v>22</v>
      </c>
      <c r="H330">
        <v>500</v>
      </c>
      <c r="I330">
        <v>500</v>
      </c>
      <c r="J330">
        <v>0</v>
      </c>
      <c r="K330" s="194">
        <v>0</v>
      </c>
      <c r="L330" t="s">
        <v>1075</v>
      </c>
      <c r="M330" t="s">
        <v>1075</v>
      </c>
      <c r="N330">
        <v>4.45</v>
      </c>
      <c r="O330" t="s">
        <v>7876</v>
      </c>
      <c r="Q330">
        <v>4.45E-3</v>
      </c>
      <c r="R330" s="117" t="s">
        <v>14944</v>
      </c>
      <c r="S330" s="117" t="s">
        <v>14688</v>
      </c>
      <c r="T330" t="s">
        <v>13996</v>
      </c>
      <c r="U330" t="s">
        <v>10772</v>
      </c>
    </row>
    <row r="331" spans="1:21">
      <c r="A331" s="117" t="s">
        <v>613</v>
      </c>
      <c r="B331" t="s">
        <v>14590</v>
      </c>
      <c r="C331" t="s">
        <v>14590</v>
      </c>
      <c r="D331">
        <v>28</v>
      </c>
      <c r="E331">
        <v>22</v>
      </c>
      <c r="F331">
        <v>28</v>
      </c>
      <c r="G331">
        <v>22</v>
      </c>
      <c r="H331">
        <v>1</v>
      </c>
      <c r="I331">
        <v>1</v>
      </c>
      <c r="J331">
        <v>99999</v>
      </c>
      <c r="K331" s="194">
        <v>1700</v>
      </c>
      <c r="L331" t="s">
        <v>1075</v>
      </c>
      <c r="M331" t="s">
        <v>1075</v>
      </c>
      <c r="N331">
        <v>1</v>
      </c>
      <c r="O331" t="s">
        <v>7876</v>
      </c>
      <c r="P331" t="s">
        <v>8184</v>
      </c>
      <c r="Q331">
        <v>1E-3</v>
      </c>
      <c r="R331" s="117" t="s">
        <v>14687</v>
      </c>
      <c r="S331" s="117" t="s">
        <v>14688</v>
      </c>
      <c r="T331" t="s">
        <v>13996</v>
      </c>
      <c r="U331" t="s">
        <v>10773</v>
      </c>
    </row>
    <row r="332" spans="1:21">
      <c r="A332" s="117" t="s">
        <v>1614</v>
      </c>
      <c r="B332" t="s">
        <v>14590</v>
      </c>
      <c r="C332" t="s">
        <v>14590</v>
      </c>
      <c r="D332">
        <v>82</v>
      </c>
      <c r="E332">
        <v>76</v>
      </c>
      <c r="F332">
        <v>82</v>
      </c>
      <c r="G332">
        <v>76</v>
      </c>
      <c r="H332">
        <v>1</v>
      </c>
      <c r="I332">
        <v>1</v>
      </c>
      <c r="J332">
        <v>96</v>
      </c>
      <c r="K332" s="194">
        <v>96</v>
      </c>
      <c r="L332" t="s">
        <v>1081</v>
      </c>
      <c r="M332" t="s">
        <v>1081</v>
      </c>
      <c r="N332">
        <v>1289.3</v>
      </c>
      <c r="O332" t="s">
        <v>7876</v>
      </c>
      <c r="P332" t="s">
        <v>7921</v>
      </c>
      <c r="Q332">
        <v>1.2892999999999999</v>
      </c>
      <c r="R332" s="117" t="s">
        <v>14595</v>
      </c>
      <c r="S332" s="117" t="s">
        <v>14596</v>
      </c>
      <c r="T332" t="s">
        <v>17448</v>
      </c>
      <c r="U332" t="s">
        <v>10772</v>
      </c>
    </row>
    <row r="333" spans="1:21">
      <c r="A333" s="117" t="s">
        <v>1615</v>
      </c>
      <c r="B333" t="s">
        <v>14590</v>
      </c>
      <c r="C333" t="s">
        <v>14590</v>
      </c>
      <c r="D333">
        <v>82</v>
      </c>
      <c r="E333">
        <v>76</v>
      </c>
      <c r="F333">
        <v>82</v>
      </c>
      <c r="G333">
        <v>76</v>
      </c>
      <c r="H333">
        <v>1</v>
      </c>
      <c r="I333">
        <v>1</v>
      </c>
      <c r="J333">
        <v>5</v>
      </c>
      <c r="K333" s="194">
        <v>5</v>
      </c>
      <c r="L333" t="s">
        <v>1081</v>
      </c>
      <c r="M333" t="s">
        <v>1081</v>
      </c>
      <c r="N333">
        <v>1298</v>
      </c>
      <c r="O333" t="s">
        <v>7876</v>
      </c>
      <c r="P333" t="s">
        <v>14689</v>
      </c>
      <c r="Q333">
        <v>1.298</v>
      </c>
      <c r="R333" s="117" t="s">
        <v>14595</v>
      </c>
      <c r="S333" s="117" t="s">
        <v>14596</v>
      </c>
      <c r="T333" t="s">
        <v>17448</v>
      </c>
      <c r="U333" t="s">
        <v>10772</v>
      </c>
    </row>
    <row r="334" spans="1:21">
      <c r="A334" s="117" t="s">
        <v>1616</v>
      </c>
      <c r="B334" t="s">
        <v>14590</v>
      </c>
      <c r="C334" t="s">
        <v>14590</v>
      </c>
      <c r="D334">
        <v>82</v>
      </c>
      <c r="E334">
        <v>76</v>
      </c>
      <c r="F334">
        <v>82</v>
      </c>
      <c r="G334">
        <v>76</v>
      </c>
      <c r="H334">
        <v>1</v>
      </c>
      <c r="I334">
        <v>1</v>
      </c>
      <c r="J334">
        <v>4</v>
      </c>
      <c r="K334" s="194">
        <v>4</v>
      </c>
      <c r="L334" t="s">
        <v>1081</v>
      </c>
      <c r="M334" t="s">
        <v>1081</v>
      </c>
      <c r="N334">
        <v>169</v>
      </c>
      <c r="O334" t="s">
        <v>7876</v>
      </c>
      <c r="P334" t="s">
        <v>14690</v>
      </c>
      <c r="Q334">
        <v>0.16900000000000001</v>
      </c>
      <c r="R334" s="117" t="s">
        <v>14595</v>
      </c>
      <c r="S334" s="117" t="s">
        <v>14596</v>
      </c>
      <c r="T334" t="s">
        <v>17448</v>
      </c>
      <c r="U334" t="s">
        <v>10772</v>
      </c>
    </row>
    <row r="335" spans="1:21">
      <c r="A335" s="117" t="s">
        <v>1617</v>
      </c>
      <c r="B335" t="s">
        <v>14590</v>
      </c>
      <c r="C335" t="s">
        <v>14590</v>
      </c>
      <c r="D335">
        <v>82</v>
      </c>
      <c r="E335">
        <v>76</v>
      </c>
      <c r="F335">
        <v>82</v>
      </c>
      <c r="G335">
        <v>76</v>
      </c>
      <c r="H335">
        <v>1</v>
      </c>
      <c r="I335">
        <v>1</v>
      </c>
      <c r="J335">
        <v>18</v>
      </c>
      <c r="K335" s="194">
        <v>18</v>
      </c>
      <c r="L335" t="s">
        <v>1081</v>
      </c>
      <c r="M335" t="s">
        <v>1081</v>
      </c>
      <c r="N335">
        <v>537.5</v>
      </c>
      <c r="O335" t="s">
        <v>7876</v>
      </c>
      <c r="P335" t="s">
        <v>7922</v>
      </c>
      <c r="Q335">
        <v>0.53749999999999998</v>
      </c>
      <c r="R335" s="117" t="s">
        <v>14595</v>
      </c>
      <c r="S335" s="117" t="s">
        <v>14596</v>
      </c>
      <c r="T335" t="s">
        <v>17448</v>
      </c>
      <c r="U335" t="s">
        <v>10772</v>
      </c>
    </row>
    <row r="336" spans="1:21">
      <c r="A336" s="117" t="s">
        <v>13993</v>
      </c>
      <c r="B336" t="s">
        <v>14590</v>
      </c>
      <c r="C336" t="s">
        <v>14590</v>
      </c>
      <c r="D336">
        <v>82</v>
      </c>
      <c r="E336">
        <v>76</v>
      </c>
      <c r="F336">
        <v>82</v>
      </c>
      <c r="G336">
        <v>76</v>
      </c>
      <c r="H336">
        <v>1</v>
      </c>
      <c r="I336">
        <v>1</v>
      </c>
      <c r="J336">
        <v>9</v>
      </c>
      <c r="K336" s="194">
        <v>9</v>
      </c>
      <c r="L336" t="s">
        <v>1079</v>
      </c>
      <c r="M336" t="s">
        <v>1079</v>
      </c>
      <c r="N336">
        <v>88</v>
      </c>
      <c r="O336" t="s">
        <v>7876</v>
      </c>
      <c r="P336" t="s">
        <v>14691</v>
      </c>
      <c r="Q336">
        <v>8.7999999999999995E-2</v>
      </c>
      <c r="R336" s="117" t="s">
        <v>14595</v>
      </c>
      <c r="S336" s="117" t="s">
        <v>14596</v>
      </c>
      <c r="T336" t="s">
        <v>17448</v>
      </c>
      <c r="U336" t="s">
        <v>10772</v>
      </c>
    </row>
    <row r="337" spans="1:21">
      <c r="A337" s="117" t="s">
        <v>1618</v>
      </c>
      <c r="B337" t="s">
        <v>14590</v>
      </c>
      <c r="C337" t="s">
        <v>14590</v>
      </c>
      <c r="D337">
        <v>82</v>
      </c>
      <c r="E337">
        <v>76</v>
      </c>
      <c r="F337">
        <v>82</v>
      </c>
      <c r="G337">
        <v>76</v>
      </c>
      <c r="H337">
        <v>1</v>
      </c>
      <c r="I337">
        <v>1</v>
      </c>
      <c r="J337">
        <v>12</v>
      </c>
      <c r="K337" s="194">
        <v>12</v>
      </c>
      <c r="L337" t="s">
        <v>1081</v>
      </c>
      <c r="M337" t="s">
        <v>1081</v>
      </c>
      <c r="N337">
        <v>76</v>
      </c>
      <c r="O337" t="s">
        <v>7876</v>
      </c>
      <c r="P337" t="s">
        <v>7923</v>
      </c>
      <c r="Q337">
        <v>7.5999999999999998E-2</v>
      </c>
      <c r="R337" s="117" t="s">
        <v>14595</v>
      </c>
      <c r="S337" s="117" t="s">
        <v>14596</v>
      </c>
      <c r="T337" t="s">
        <v>17448</v>
      </c>
      <c r="U337" t="s">
        <v>10772</v>
      </c>
    </row>
    <row r="338" spans="1:21">
      <c r="A338" s="117" t="s">
        <v>1619</v>
      </c>
      <c r="B338" t="s">
        <v>14590</v>
      </c>
      <c r="C338" t="s">
        <v>14590</v>
      </c>
      <c r="D338">
        <v>82</v>
      </c>
      <c r="E338">
        <v>76</v>
      </c>
      <c r="F338">
        <v>82</v>
      </c>
      <c r="G338">
        <v>76</v>
      </c>
      <c r="H338">
        <v>1</v>
      </c>
      <c r="I338">
        <v>1</v>
      </c>
      <c r="J338">
        <v>3</v>
      </c>
      <c r="K338" s="194">
        <v>3</v>
      </c>
      <c r="L338" t="s">
        <v>1081</v>
      </c>
      <c r="M338" t="s">
        <v>1081</v>
      </c>
      <c r="N338">
        <v>2235</v>
      </c>
      <c r="O338" t="s">
        <v>7876</v>
      </c>
      <c r="P338" t="s">
        <v>14692</v>
      </c>
      <c r="Q338">
        <v>2.2349999999999999</v>
      </c>
      <c r="R338" s="117" t="s">
        <v>14595</v>
      </c>
      <c r="S338" s="117" t="s">
        <v>14596</v>
      </c>
      <c r="T338" t="s">
        <v>17448</v>
      </c>
      <c r="U338" t="s">
        <v>10772</v>
      </c>
    </row>
    <row r="339" spans="1:21">
      <c r="A339" s="117" t="s">
        <v>1620</v>
      </c>
      <c r="B339" t="s">
        <v>14590</v>
      </c>
      <c r="C339" t="s">
        <v>14590</v>
      </c>
      <c r="D339">
        <v>82</v>
      </c>
      <c r="E339">
        <v>76</v>
      </c>
      <c r="F339">
        <v>82</v>
      </c>
      <c r="G339">
        <v>76</v>
      </c>
      <c r="H339">
        <v>1</v>
      </c>
      <c r="I339">
        <v>1</v>
      </c>
      <c r="J339">
        <v>15</v>
      </c>
      <c r="K339" s="194">
        <v>15</v>
      </c>
      <c r="L339" t="s">
        <v>1081</v>
      </c>
      <c r="M339" t="s">
        <v>1081</v>
      </c>
      <c r="N339">
        <v>2254.9</v>
      </c>
      <c r="O339" t="s">
        <v>7876</v>
      </c>
      <c r="P339" t="s">
        <v>14693</v>
      </c>
      <c r="Q339">
        <v>2.2549000000000001</v>
      </c>
      <c r="R339" s="117" t="s">
        <v>14595</v>
      </c>
      <c r="S339" s="117" t="s">
        <v>14596</v>
      </c>
      <c r="T339" t="s">
        <v>17448</v>
      </c>
      <c r="U339" t="s">
        <v>10772</v>
      </c>
    </row>
    <row r="340" spans="1:21">
      <c r="A340" s="117" t="s">
        <v>1621</v>
      </c>
      <c r="B340" t="s">
        <v>14590</v>
      </c>
      <c r="C340" t="s">
        <v>14590</v>
      </c>
      <c r="D340">
        <v>82</v>
      </c>
      <c r="E340">
        <v>76</v>
      </c>
      <c r="F340">
        <v>82</v>
      </c>
      <c r="G340">
        <v>76</v>
      </c>
      <c r="H340">
        <v>1</v>
      </c>
      <c r="I340">
        <v>1</v>
      </c>
      <c r="J340">
        <v>5</v>
      </c>
      <c r="K340" s="194">
        <v>5</v>
      </c>
      <c r="L340" t="s">
        <v>1081</v>
      </c>
      <c r="M340" t="s">
        <v>1081</v>
      </c>
      <c r="N340">
        <v>2000</v>
      </c>
      <c r="O340" t="s">
        <v>7876</v>
      </c>
      <c r="P340" t="s">
        <v>14694</v>
      </c>
      <c r="Q340">
        <v>2</v>
      </c>
      <c r="R340" s="117" t="s">
        <v>14595</v>
      </c>
      <c r="S340" s="117" t="s">
        <v>14596</v>
      </c>
      <c r="T340" t="s">
        <v>17448</v>
      </c>
      <c r="U340" t="s">
        <v>10772</v>
      </c>
    </row>
    <row r="341" spans="1:21">
      <c r="A341" s="117" t="s">
        <v>1622</v>
      </c>
      <c r="B341" t="s">
        <v>14590</v>
      </c>
      <c r="C341" t="s">
        <v>14590</v>
      </c>
      <c r="D341">
        <v>82</v>
      </c>
      <c r="E341">
        <v>76</v>
      </c>
      <c r="F341">
        <v>82</v>
      </c>
      <c r="G341">
        <v>76</v>
      </c>
      <c r="H341">
        <v>1</v>
      </c>
      <c r="I341">
        <v>1</v>
      </c>
      <c r="J341">
        <v>2</v>
      </c>
      <c r="K341" s="194">
        <v>2</v>
      </c>
      <c r="L341" t="s">
        <v>1081</v>
      </c>
      <c r="M341" t="s">
        <v>1081</v>
      </c>
      <c r="N341">
        <v>2000</v>
      </c>
      <c r="O341" t="s">
        <v>7876</v>
      </c>
      <c r="P341" t="s">
        <v>7924</v>
      </c>
      <c r="Q341">
        <v>2</v>
      </c>
      <c r="R341" s="117" t="s">
        <v>14595</v>
      </c>
      <c r="S341" s="117" t="s">
        <v>14596</v>
      </c>
      <c r="T341" t="s">
        <v>17448</v>
      </c>
      <c r="U341" t="s">
        <v>10772</v>
      </c>
    </row>
    <row r="342" spans="1:21">
      <c r="A342" s="117" t="s">
        <v>1623</v>
      </c>
      <c r="B342" t="s">
        <v>14590</v>
      </c>
      <c r="C342" t="s">
        <v>14590</v>
      </c>
      <c r="D342">
        <v>35</v>
      </c>
      <c r="E342">
        <v>29</v>
      </c>
      <c r="F342">
        <v>35</v>
      </c>
      <c r="G342">
        <v>29</v>
      </c>
      <c r="H342">
        <v>1</v>
      </c>
      <c r="I342">
        <v>1</v>
      </c>
      <c r="J342">
        <v>16</v>
      </c>
      <c r="K342" s="194">
        <v>16</v>
      </c>
      <c r="L342" t="s">
        <v>1081</v>
      </c>
      <c r="M342" t="s">
        <v>1081</v>
      </c>
      <c r="N342">
        <v>2282</v>
      </c>
      <c r="O342" t="s">
        <v>7876</v>
      </c>
      <c r="P342" t="s">
        <v>7925</v>
      </c>
      <c r="Q342">
        <v>2.282</v>
      </c>
      <c r="R342" s="117" t="s">
        <v>14743</v>
      </c>
      <c r="S342" s="117" t="s">
        <v>14589</v>
      </c>
      <c r="T342" t="s">
        <v>12136</v>
      </c>
      <c r="U342" t="s">
        <v>10772</v>
      </c>
    </row>
    <row r="343" spans="1:21">
      <c r="A343" s="117" t="s">
        <v>1624</v>
      </c>
      <c r="B343" t="s">
        <v>14590</v>
      </c>
      <c r="C343" t="s">
        <v>14590</v>
      </c>
      <c r="D343">
        <v>35</v>
      </c>
      <c r="E343">
        <v>29</v>
      </c>
      <c r="F343">
        <v>35</v>
      </c>
      <c r="G343">
        <v>29</v>
      </c>
      <c r="H343">
        <v>1</v>
      </c>
      <c r="I343">
        <v>1</v>
      </c>
      <c r="J343">
        <v>6</v>
      </c>
      <c r="K343" s="194">
        <v>6</v>
      </c>
      <c r="L343" t="s">
        <v>1081</v>
      </c>
      <c r="M343" t="s">
        <v>1081</v>
      </c>
      <c r="N343">
        <v>2420</v>
      </c>
      <c r="O343" t="s">
        <v>7876</v>
      </c>
      <c r="P343" t="s">
        <v>7925</v>
      </c>
      <c r="Q343">
        <v>2.42</v>
      </c>
      <c r="R343" s="117" t="s">
        <v>14743</v>
      </c>
      <c r="S343" s="117" t="s">
        <v>14589</v>
      </c>
      <c r="T343" t="s">
        <v>12136</v>
      </c>
      <c r="U343" t="s">
        <v>10772</v>
      </c>
    </row>
    <row r="344" spans="1:21">
      <c r="A344" s="117" t="s">
        <v>1625</v>
      </c>
      <c r="B344" t="s">
        <v>14590</v>
      </c>
      <c r="C344" t="s">
        <v>14590</v>
      </c>
      <c r="D344">
        <v>82</v>
      </c>
      <c r="E344">
        <v>76</v>
      </c>
      <c r="F344">
        <v>82</v>
      </c>
      <c r="G344">
        <v>76</v>
      </c>
      <c r="H344">
        <v>1</v>
      </c>
      <c r="I344">
        <v>1</v>
      </c>
      <c r="J344">
        <v>16</v>
      </c>
      <c r="K344" s="194">
        <v>16</v>
      </c>
      <c r="L344" t="s">
        <v>1081</v>
      </c>
      <c r="M344" t="s">
        <v>1081</v>
      </c>
      <c r="N344">
        <v>4988</v>
      </c>
      <c r="O344" t="s">
        <v>7876</v>
      </c>
      <c r="P344" t="s">
        <v>14695</v>
      </c>
      <c r="Q344">
        <v>4.9880000000000004</v>
      </c>
      <c r="R344" s="117" t="s">
        <v>14595</v>
      </c>
      <c r="S344" s="117" t="s">
        <v>14596</v>
      </c>
      <c r="T344" t="s">
        <v>17448</v>
      </c>
      <c r="U344" t="s">
        <v>10772</v>
      </c>
    </row>
    <row r="345" spans="1:21">
      <c r="A345" s="117" t="s">
        <v>1626</v>
      </c>
      <c r="B345" t="s">
        <v>14590</v>
      </c>
      <c r="C345" t="s">
        <v>14590</v>
      </c>
      <c r="D345">
        <v>82</v>
      </c>
      <c r="E345">
        <v>76</v>
      </c>
      <c r="F345">
        <v>82</v>
      </c>
      <c r="G345">
        <v>76</v>
      </c>
      <c r="H345">
        <v>1</v>
      </c>
      <c r="I345">
        <v>1</v>
      </c>
      <c r="J345">
        <v>3</v>
      </c>
      <c r="K345" s="194">
        <v>3</v>
      </c>
      <c r="L345" t="s">
        <v>1081</v>
      </c>
      <c r="M345" t="s">
        <v>1081</v>
      </c>
      <c r="N345">
        <v>6000</v>
      </c>
      <c r="O345" t="s">
        <v>7876</v>
      </c>
      <c r="P345" t="s">
        <v>14696</v>
      </c>
      <c r="Q345">
        <v>6</v>
      </c>
      <c r="R345" s="117" t="s">
        <v>14595</v>
      </c>
      <c r="S345" s="117" t="s">
        <v>14596</v>
      </c>
      <c r="T345" t="s">
        <v>17448</v>
      </c>
      <c r="U345" t="s">
        <v>10772</v>
      </c>
    </row>
    <row r="346" spans="1:21">
      <c r="A346" s="117" t="s">
        <v>1627</v>
      </c>
      <c r="B346" t="s">
        <v>14590</v>
      </c>
      <c r="C346" t="s">
        <v>14590</v>
      </c>
      <c r="D346">
        <v>35</v>
      </c>
      <c r="E346">
        <v>29</v>
      </c>
      <c r="F346">
        <v>35</v>
      </c>
      <c r="G346">
        <v>29</v>
      </c>
      <c r="H346">
        <v>1</v>
      </c>
      <c r="I346">
        <v>1</v>
      </c>
      <c r="J346">
        <v>21</v>
      </c>
      <c r="K346" s="194">
        <v>21</v>
      </c>
      <c r="L346" t="s">
        <v>1081</v>
      </c>
      <c r="M346" t="s">
        <v>1081</v>
      </c>
      <c r="N346">
        <v>5005</v>
      </c>
      <c r="O346" t="s">
        <v>7876</v>
      </c>
      <c r="P346" t="s">
        <v>7926</v>
      </c>
      <c r="Q346">
        <v>5.0049999999999999</v>
      </c>
      <c r="R346" s="117" t="s">
        <v>14743</v>
      </c>
      <c r="S346" s="117" t="s">
        <v>14589</v>
      </c>
      <c r="T346" t="s">
        <v>12136</v>
      </c>
      <c r="U346" t="s">
        <v>10772</v>
      </c>
    </row>
    <row r="347" spans="1:21">
      <c r="A347" s="117" t="s">
        <v>1628</v>
      </c>
      <c r="B347" t="s">
        <v>14590</v>
      </c>
      <c r="C347" t="s">
        <v>14590</v>
      </c>
      <c r="D347">
        <v>82</v>
      </c>
      <c r="E347">
        <v>76</v>
      </c>
      <c r="F347">
        <v>82</v>
      </c>
      <c r="G347">
        <v>76</v>
      </c>
      <c r="H347">
        <v>1</v>
      </c>
      <c r="I347">
        <v>1</v>
      </c>
      <c r="J347">
        <v>19</v>
      </c>
      <c r="K347" s="194">
        <v>19</v>
      </c>
      <c r="L347" t="s">
        <v>1081</v>
      </c>
      <c r="M347" t="s">
        <v>1081</v>
      </c>
      <c r="N347">
        <v>5500</v>
      </c>
      <c r="O347" t="s">
        <v>7876</v>
      </c>
      <c r="P347" t="s">
        <v>7927</v>
      </c>
      <c r="Q347">
        <v>5.5</v>
      </c>
      <c r="R347" s="117" t="s">
        <v>14595</v>
      </c>
      <c r="S347" s="117" t="s">
        <v>14596</v>
      </c>
      <c r="T347" t="s">
        <v>17448</v>
      </c>
      <c r="U347" t="s">
        <v>10772</v>
      </c>
    </row>
    <row r="348" spans="1:21">
      <c r="A348" s="117" t="s">
        <v>1629</v>
      </c>
      <c r="B348" t="s">
        <v>14590</v>
      </c>
      <c r="C348" t="s">
        <v>14590</v>
      </c>
      <c r="D348">
        <v>82</v>
      </c>
      <c r="E348">
        <v>76</v>
      </c>
      <c r="F348">
        <v>82</v>
      </c>
      <c r="G348">
        <v>76</v>
      </c>
      <c r="H348">
        <v>1</v>
      </c>
      <c r="I348">
        <v>1</v>
      </c>
      <c r="J348">
        <v>8</v>
      </c>
      <c r="K348" s="194">
        <v>8</v>
      </c>
      <c r="L348" t="s">
        <v>1081</v>
      </c>
      <c r="M348" t="s">
        <v>1081</v>
      </c>
      <c r="N348">
        <v>4993</v>
      </c>
      <c r="O348" t="s">
        <v>7876</v>
      </c>
      <c r="P348" t="s">
        <v>14697</v>
      </c>
      <c r="Q348">
        <v>4.9930000000000003</v>
      </c>
      <c r="R348" s="117" t="s">
        <v>14595</v>
      </c>
      <c r="S348" s="117" t="s">
        <v>14596</v>
      </c>
      <c r="T348" t="s">
        <v>17448</v>
      </c>
      <c r="U348" t="s">
        <v>10772</v>
      </c>
    </row>
    <row r="349" spans="1:21">
      <c r="A349" s="117" t="s">
        <v>1630</v>
      </c>
      <c r="B349" t="s">
        <v>14590</v>
      </c>
      <c r="C349" t="s">
        <v>14590</v>
      </c>
      <c r="D349">
        <v>82</v>
      </c>
      <c r="E349">
        <v>76</v>
      </c>
      <c r="F349">
        <v>82</v>
      </c>
      <c r="G349">
        <v>76</v>
      </c>
      <c r="H349">
        <v>1</v>
      </c>
      <c r="I349">
        <v>1</v>
      </c>
      <c r="J349">
        <v>2</v>
      </c>
      <c r="K349" s="194">
        <v>2</v>
      </c>
      <c r="L349" t="s">
        <v>1081</v>
      </c>
      <c r="M349" t="s">
        <v>1081</v>
      </c>
      <c r="N349">
        <v>5518</v>
      </c>
      <c r="O349" t="s">
        <v>7876</v>
      </c>
      <c r="P349" t="s">
        <v>14698</v>
      </c>
      <c r="Q349">
        <v>5.5179999999999998</v>
      </c>
      <c r="R349" s="117" t="s">
        <v>14595</v>
      </c>
      <c r="S349" s="117" t="s">
        <v>14596</v>
      </c>
      <c r="T349" t="s">
        <v>17448</v>
      </c>
      <c r="U349" t="s">
        <v>10772</v>
      </c>
    </row>
    <row r="350" spans="1:21">
      <c r="A350" s="117" t="s">
        <v>1631</v>
      </c>
      <c r="B350" t="s">
        <v>14590</v>
      </c>
      <c r="C350" t="s">
        <v>14590</v>
      </c>
      <c r="D350">
        <v>35</v>
      </c>
      <c r="E350">
        <v>29</v>
      </c>
      <c r="F350">
        <v>35</v>
      </c>
      <c r="G350">
        <v>29</v>
      </c>
      <c r="H350">
        <v>1</v>
      </c>
      <c r="I350">
        <v>1</v>
      </c>
      <c r="J350">
        <v>13</v>
      </c>
      <c r="K350" s="194">
        <v>13</v>
      </c>
      <c r="L350" t="s">
        <v>1081</v>
      </c>
      <c r="M350" t="s">
        <v>1081</v>
      </c>
      <c r="N350">
        <v>5159</v>
      </c>
      <c r="O350" t="s">
        <v>7876</v>
      </c>
      <c r="P350" t="s">
        <v>7928</v>
      </c>
      <c r="Q350">
        <v>5.1589999999999998</v>
      </c>
      <c r="R350" s="117" t="s">
        <v>14743</v>
      </c>
      <c r="S350" s="117" t="s">
        <v>14589</v>
      </c>
      <c r="T350" t="s">
        <v>12136</v>
      </c>
      <c r="U350" t="s">
        <v>10772</v>
      </c>
    </row>
    <row r="351" spans="1:21">
      <c r="A351" s="117" t="s">
        <v>1632</v>
      </c>
      <c r="B351" t="s">
        <v>14590</v>
      </c>
      <c r="C351" t="s">
        <v>14590</v>
      </c>
      <c r="D351">
        <v>82</v>
      </c>
      <c r="E351">
        <v>76</v>
      </c>
      <c r="F351">
        <v>82</v>
      </c>
      <c r="G351">
        <v>76</v>
      </c>
      <c r="H351">
        <v>1</v>
      </c>
      <c r="I351">
        <v>1</v>
      </c>
      <c r="J351">
        <v>24</v>
      </c>
      <c r="K351" s="194">
        <v>24</v>
      </c>
      <c r="L351" t="s">
        <v>1081</v>
      </c>
      <c r="M351" t="s">
        <v>1081</v>
      </c>
      <c r="N351">
        <v>5514</v>
      </c>
      <c r="O351" t="s">
        <v>7876</v>
      </c>
      <c r="P351" t="s">
        <v>7929</v>
      </c>
      <c r="Q351">
        <v>5.5140000000000002</v>
      </c>
      <c r="R351" s="117" t="s">
        <v>14595</v>
      </c>
      <c r="S351" s="117" t="s">
        <v>14596</v>
      </c>
      <c r="T351" t="s">
        <v>17448</v>
      </c>
      <c r="U351" t="s">
        <v>10772</v>
      </c>
    </row>
    <row r="352" spans="1:21">
      <c r="A352" s="117" t="s">
        <v>21555</v>
      </c>
      <c r="B352" t="s">
        <v>14590</v>
      </c>
      <c r="C352" t="s">
        <v>14593</v>
      </c>
      <c r="D352">
        <v>54</v>
      </c>
      <c r="E352">
        <v>48</v>
      </c>
      <c r="F352" t="e">
        <v>#N/A</v>
      </c>
      <c r="G352" t="e">
        <v>#N/A</v>
      </c>
      <c r="H352">
        <v>1</v>
      </c>
      <c r="I352">
        <v>1</v>
      </c>
      <c r="J352">
        <v>999999</v>
      </c>
      <c r="K352" s="194" t="e">
        <v>#N/A</v>
      </c>
      <c r="L352" t="s">
        <v>1079</v>
      </c>
      <c r="M352" t="s">
        <v>1079</v>
      </c>
      <c r="N352">
        <v>6392</v>
      </c>
      <c r="O352" t="s">
        <v>7876</v>
      </c>
      <c r="P352" t="s">
        <v>21556</v>
      </c>
      <c r="Q352">
        <v>6.3920000000000003</v>
      </c>
      <c r="R352" s="117" t="s">
        <v>14605</v>
      </c>
      <c r="S352" s="117" t="s">
        <v>14589</v>
      </c>
      <c r="T352" t="s">
        <v>12136</v>
      </c>
      <c r="U352" t="s">
        <v>10772</v>
      </c>
    </row>
    <row r="353" spans="1:21">
      <c r="A353" s="117" t="s">
        <v>1633</v>
      </c>
      <c r="B353" t="s">
        <v>14590</v>
      </c>
      <c r="C353" t="s">
        <v>14590</v>
      </c>
      <c r="D353">
        <v>89</v>
      </c>
      <c r="E353">
        <v>83</v>
      </c>
      <c r="F353">
        <v>89</v>
      </c>
      <c r="G353">
        <v>83</v>
      </c>
      <c r="H353">
        <v>1</v>
      </c>
      <c r="I353">
        <v>1</v>
      </c>
      <c r="J353">
        <v>4</v>
      </c>
      <c r="K353" s="194">
        <v>4</v>
      </c>
      <c r="L353" t="s">
        <v>1079</v>
      </c>
      <c r="M353" t="s">
        <v>1079</v>
      </c>
      <c r="N353">
        <v>6762</v>
      </c>
      <c r="O353" t="s">
        <v>7876</v>
      </c>
      <c r="P353" t="s">
        <v>14699</v>
      </c>
      <c r="Q353">
        <v>6.7619999999999996</v>
      </c>
      <c r="R353" s="117" t="s">
        <v>14595</v>
      </c>
      <c r="S353" s="117" t="s">
        <v>14596</v>
      </c>
      <c r="T353" t="s">
        <v>17448</v>
      </c>
      <c r="U353" t="s">
        <v>10772</v>
      </c>
    </row>
    <row r="354" spans="1:21">
      <c r="A354" s="117" t="s">
        <v>1634</v>
      </c>
      <c r="B354" t="s">
        <v>14590</v>
      </c>
      <c r="C354" t="s">
        <v>14590</v>
      </c>
      <c r="D354">
        <v>82</v>
      </c>
      <c r="E354">
        <v>76</v>
      </c>
      <c r="F354">
        <v>82</v>
      </c>
      <c r="G354">
        <v>76</v>
      </c>
      <c r="H354">
        <v>1</v>
      </c>
      <c r="I354">
        <v>1</v>
      </c>
      <c r="J354">
        <v>3</v>
      </c>
      <c r="K354" s="194">
        <v>3</v>
      </c>
      <c r="L354" t="s">
        <v>1079</v>
      </c>
      <c r="M354" t="s">
        <v>1079</v>
      </c>
      <c r="N354">
        <v>6750</v>
      </c>
      <c r="O354" t="s">
        <v>7876</v>
      </c>
      <c r="P354" t="s">
        <v>7930</v>
      </c>
      <c r="Q354">
        <v>6.75</v>
      </c>
      <c r="R354" s="117" t="s">
        <v>14595</v>
      </c>
      <c r="S354" s="117" t="s">
        <v>14596</v>
      </c>
      <c r="T354" t="s">
        <v>17448</v>
      </c>
      <c r="U354" t="s">
        <v>10772</v>
      </c>
    </row>
    <row r="355" spans="1:21">
      <c r="A355" s="117" t="s">
        <v>1635</v>
      </c>
      <c r="B355" t="s">
        <v>14590</v>
      </c>
      <c r="C355" t="s">
        <v>14590</v>
      </c>
      <c r="D355">
        <v>90</v>
      </c>
      <c r="E355">
        <v>84</v>
      </c>
      <c r="F355">
        <v>90</v>
      </c>
      <c r="G355">
        <v>84</v>
      </c>
      <c r="H355">
        <v>1</v>
      </c>
      <c r="I355">
        <v>1</v>
      </c>
      <c r="J355">
        <v>8</v>
      </c>
      <c r="K355" s="194">
        <v>8</v>
      </c>
      <c r="L355" t="s">
        <v>1079</v>
      </c>
      <c r="M355" t="s">
        <v>1079</v>
      </c>
      <c r="N355">
        <v>5104</v>
      </c>
      <c r="O355" t="s">
        <v>7876</v>
      </c>
      <c r="P355" t="s">
        <v>7931</v>
      </c>
      <c r="Q355">
        <v>5.1040000000000001</v>
      </c>
      <c r="R355" s="117" t="s">
        <v>14595</v>
      </c>
      <c r="S355" s="117" t="s">
        <v>14596</v>
      </c>
      <c r="T355" t="s">
        <v>17448</v>
      </c>
      <c r="U355" t="s">
        <v>10772</v>
      </c>
    </row>
    <row r="356" spans="1:21">
      <c r="A356" s="117" t="s">
        <v>1636</v>
      </c>
      <c r="B356" t="s">
        <v>14590</v>
      </c>
      <c r="C356" t="s">
        <v>14590</v>
      </c>
      <c r="D356">
        <v>91</v>
      </c>
      <c r="E356">
        <v>85</v>
      </c>
      <c r="F356">
        <v>91</v>
      </c>
      <c r="G356">
        <v>85</v>
      </c>
      <c r="H356">
        <v>1</v>
      </c>
      <c r="I356">
        <v>1</v>
      </c>
      <c r="J356">
        <v>8</v>
      </c>
      <c r="K356" s="194">
        <v>8</v>
      </c>
      <c r="L356" t="s">
        <v>1079</v>
      </c>
      <c r="M356" t="s">
        <v>1079</v>
      </c>
      <c r="N356">
        <v>13378</v>
      </c>
      <c r="O356" t="s">
        <v>7876</v>
      </c>
      <c r="P356" t="s">
        <v>7932</v>
      </c>
      <c r="Q356">
        <v>13.378</v>
      </c>
      <c r="R356" s="117" t="s">
        <v>14595</v>
      </c>
      <c r="S356" s="117" t="s">
        <v>14596</v>
      </c>
      <c r="T356" t="s">
        <v>17448</v>
      </c>
      <c r="U356" t="s">
        <v>10772</v>
      </c>
    </row>
    <row r="357" spans="1:21">
      <c r="A357" s="117" t="s">
        <v>24408</v>
      </c>
      <c r="B357" t="s">
        <v>14590</v>
      </c>
      <c r="C357" t="s">
        <v>14590</v>
      </c>
      <c r="D357">
        <v>35</v>
      </c>
      <c r="E357">
        <v>29</v>
      </c>
      <c r="F357">
        <v>35</v>
      </c>
      <c r="G357">
        <v>29</v>
      </c>
      <c r="H357">
        <v>1</v>
      </c>
      <c r="I357">
        <v>1</v>
      </c>
      <c r="J357">
        <v>8</v>
      </c>
      <c r="K357" s="194">
        <v>8</v>
      </c>
      <c r="L357" t="s">
        <v>1079</v>
      </c>
      <c r="M357" t="s">
        <v>1079</v>
      </c>
      <c r="N357">
        <v>17948</v>
      </c>
      <c r="O357" t="s">
        <v>7876</v>
      </c>
      <c r="P357" t="s">
        <v>24409</v>
      </c>
      <c r="Q357">
        <v>17.948</v>
      </c>
      <c r="R357" s="117" t="s">
        <v>14595</v>
      </c>
      <c r="S357" s="117" t="s">
        <v>14596</v>
      </c>
      <c r="T357" t="s">
        <v>17448</v>
      </c>
      <c r="U357" t="s">
        <v>10772</v>
      </c>
    </row>
    <row r="358" spans="1:21">
      <c r="A358" s="117" t="s">
        <v>1637</v>
      </c>
      <c r="B358" t="s">
        <v>14590</v>
      </c>
      <c r="C358" t="s">
        <v>14590</v>
      </c>
      <c r="D358">
        <v>91</v>
      </c>
      <c r="E358">
        <v>85</v>
      </c>
      <c r="F358">
        <v>91</v>
      </c>
      <c r="G358">
        <v>85</v>
      </c>
      <c r="H358">
        <v>1</v>
      </c>
      <c r="I358">
        <v>1</v>
      </c>
      <c r="J358">
        <v>8</v>
      </c>
      <c r="K358" s="194">
        <v>8</v>
      </c>
      <c r="L358" t="s">
        <v>1079</v>
      </c>
      <c r="M358" t="s">
        <v>1079</v>
      </c>
      <c r="N358">
        <v>22600</v>
      </c>
      <c r="O358" t="s">
        <v>7876</v>
      </c>
      <c r="P358" t="s">
        <v>14700</v>
      </c>
      <c r="Q358">
        <v>22.6</v>
      </c>
      <c r="R358" s="117" t="s">
        <v>14595</v>
      </c>
      <c r="S358" s="117" t="s">
        <v>14596</v>
      </c>
      <c r="T358" t="s">
        <v>17448</v>
      </c>
      <c r="U358" t="s">
        <v>10772</v>
      </c>
    </row>
    <row r="359" spans="1:21">
      <c r="A359" s="117" t="s">
        <v>1638</v>
      </c>
      <c r="B359" t="s">
        <v>14590</v>
      </c>
      <c r="C359" t="s">
        <v>14590</v>
      </c>
      <c r="D359">
        <v>82</v>
      </c>
      <c r="E359">
        <v>76</v>
      </c>
      <c r="F359">
        <v>82</v>
      </c>
      <c r="G359">
        <v>76</v>
      </c>
      <c r="H359">
        <v>1</v>
      </c>
      <c r="I359">
        <v>1</v>
      </c>
      <c r="J359">
        <v>36</v>
      </c>
      <c r="K359" s="194">
        <v>36</v>
      </c>
      <c r="L359" t="s">
        <v>1081</v>
      </c>
      <c r="M359" t="s">
        <v>1081</v>
      </c>
      <c r="N359">
        <v>1300</v>
      </c>
      <c r="O359" t="s">
        <v>7876</v>
      </c>
      <c r="P359" t="s">
        <v>7933</v>
      </c>
      <c r="Q359">
        <v>1.3</v>
      </c>
      <c r="R359" s="117" t="s">
        <v>14595</v>
      </c>
      <c r="S359" s="117" t="s">
        <v>14596</v>
      </c>
      <c r="T359" t="s">
        <v>17448</v>
      </c>
      <c r="U359" t="s">
        <v>10772</v>
      </c>
    </row>
    <row r="360" spans="1:21">
      <c r="A360" s="117" t="s">
        <v>1639</v>
      </c>
      <c r="B360" t="s">
        <v>14590</v>
      </c>
      <c r="C360" t="s">
        <v>14590</v>
      </c>
      <c r="D360">
        <v>82</v>
      </c>
      <c r="E360">
        <v>76</v>
      </c>
      <c r="F360">
        <v>82</v>
      </c>
      <c r="G360">
        <v>76</v>
      </c>
      <c r="H360">
        <v>1</v>
      </c>
      <c r="I360">
        <v>1</v>
      </c>
      <c r="J360">
        <v>2</v>
      </c>
      <c r="K360" s="194">
        <v>2</v>
      </c>
      <c r="L360" t="s">
        <v>1081</v>
      </c>
      <c r="M360" t="s">
        <v>1081</v>
      </c>
      <c r="N360">
        <v>1310</v>
      </c>
      <c r="O360" t="s">
        <v>7876</v>
      </c>
      <c r="P360" t="s">
        <v>14701</v>
      </c>
      <c r="Q360">
        <v>1.31</v>
      </c>
      <c r="R360" s="117" t="s">
        <v>14595</v>
      </c>
      <c r="S360" s="117" t="s">
        <v>14596</v>
      </c>
      <c r="T360" t="s">
        <v>17448</v>
      </c>
      <c r="U360" t="s">
        <v>10772</v>
      </c>
    </row>
    <row r="361" spans="1:21">
      <c r="A361" s="117" t="s">
        <v>1640</v>
      </c>
      <c r="B361" t="s">
        <v>14590</v>
      </c>
      <c r="C361" t="s">
        <v>14590</v>
      </c>
      <c r="D361">
        <v>82</v>
      </c>
      <c r="E361">
        <v>76</v>
      </c>
      <c r="F361">
        <v>82</v>
      </c>
      <c r="G361">
        <v>76</v>
      </c>
      <c r="H361">
        <v>1</v>
      </c>
      <c r="I361">
        <v>1</v>
      </c>
      <c r="J361">
        <v>128</v>
      </c>
      <c r="K361" s="194">
        <v>128</v>
      </c>
      <c r="L361" t="s">
        <v>1081</v>
      </c>
      <c r="M361" t="s">
        <v>1081</v>
      </c>
      <c r="N361">
        <v>120</v>
      </c>
      <c r="O361" t="s">
        <v>7876</v>
      </c>
      <c r="P361" t="s">
        <v>18227</v>
      </c>
      <c r="Q361">
        <v>0.12</v>
      </c>
      <c r="R361" s="117" t="s">
        <v>14595</v>
      </c>
      <c r="S361" s="117" t="s">
        <v>14596</v>
      </c>
      <c r="T361" t="s">
        <v>17448</v>
      </c>
      <c r="U361" t="s">
        <v>10772</v>
      </c>
    </row>
    <row r="362" spans="1:21">
      <c r="A362" s="117" t="s">
        <v>1641</v>
      </c>
      <c r="B362" t="s">
        <v>14590</v>
      </c>
      <c r="C362" t="s">
        <v>14590</v>
      </c>
      <c r="D362">
        <v>82</v>
      </c>
      <c r="E362">
        <v>76</v>
      </c>
      <c r="F362">
        <v>82</v>
      </c>
      <c r="G362">
        <v>76</v>
      </c>
      <c r="H362">
        <v>1</v>
      </c>
      <c r="I362">
        <v>1</v>
      </c>
      <c r="J362">
        <v>8</v>
      </c>
      <c r="K362" s="194">
        <v>8</v>
      </c>
      <c r="L362" t="s">
        <v>1081</v>
      </c>
      <c r="M362" t="s">
        <v>1081</v>
      </c>
      <c r="N362">
        <v>380</v>
      </c>
      <c r="O362" t="s">
        <v>7876</v>
      </c>
      <c r="P362" t="s">
        <v>14702</v>
      </c>
      <c r="Q362">
        <v>0.38</v>
      </c>
      <c r="R362" s="117" t="s">
        <v>14595</v>
      </c>
      <c r="S362" s="117" t="s">
        <v>14596</v>
      </c>
      <c r="T362" t="s">
        <v>17448</v>
      </c>
      <c r="U362" t="s">
        <v>10772</v>
      </c>
    </row>
    <row r="363" spans="1:21">
      <c r="A363" s="117" t="s">
        <v>1642</v>
      </c>
      <c r="B363" t="s">
        <v>14590</v>
      </c>
      <c r="C363" t="s">
        <v>14590</v>
      </c>
      <c r="D363">
        <v>82</v>
      </c>
      <c r="E363">
        <v>76</v>
      </c>
      <c r="F363">
        <v>82</v>
      </c>
      <c r="G363">
        <v>76</v>
      </c>
      <c r="H363">
        <v>1</v>
      </c>
      <c r="I363">
        <v>1</v>
      </c>
      <c r="J363">
        <v>7</v>
      </c>
      <c r="K363" s="194">
        <v>7</v>
      </c>
      <c r="L363" t="s">
        <v>1081</v>
      </c>
      <c r="M363" t="s">
        <v>1081</v>
      </c>
      <c r="N363">
        <v>15100</v>
      </c>
      <c r="O363" t="s">
        <v>7876</v>
      </c>
      <c r="P363" t="s">
        <v>7934</v>
      </c>
      <c r="Q363">
        <v>15.1</v>
      </c>
      <c r="R363" s="117" t="s">
        <v>14595</v>
      </c>
      <c r="S363" s="117" t="s">
        <v>14596</v>
      </c>
      <c r="T363" t="s">
        <v>17448</v>
      </c>
      <c r="U363" t="s">
        <v>10772</v>
      </c>
    </row>
    <row r="364" spans="1:21">
      <c r="A364" s="117" t="s">
        <v>1643</v>
      </c>
      <c r="B364" t="s">
        <v>14590</v>
      </c>
      <c r="C364" t="s">
        <v>14590</v>
      </c>
      <c r="D364">
        <v>82</v>
      </c>
      <c r="E364">
        <v>76</v>
      </c>
      <c r="F364">
        <v>82</v>
      </c>
      <c r="G364">
        <v>76</v>
      </c>
      <c r="H364">
        <v>1</v>
      </c>
      <c r="I364">
        <v>1</v>
      </c>
      <c r="J364">
        <v>4</v>
      </c>
      <c r="K364" s="194">
        <v>4</v>
      </c>
      <c r="L364" t="s">
        <v>1081</v>
      </c>
      <c r="M364" t="s">
        <v>1081</v>
      </c>
      <c r="N364">
        <v>18700</v>
      </c>
      <c r="O364" t="s">
        <v>7876</v>
      </c>
      <c r="P364" t="s">
        <v>7935</v>
      </c>
      <c r="Q364">
        <v>18.7</v>
      </c>
      <c r="R364" s="117" t="s">
        <v>14595</v>
      </c>
      <c r="S364" s="117" t="s">
        <v>14596</v>
      </c>
      <c r="T364" t="s">
        <v>17448</v>
      </c>
      <c r="U364" t="s">
        <v>10772</v>
      </c>
    </row>
    <row r="365" spans="1:21">
      <c r="A365" s="117" t="s">
        <v>1644</v>
      </c>
      <c r="B365" t="s">
        <v>14590</v>
      </c>
      <c r="C365" t="s">
        <v>14590</v>
      </c>
      <c r="D365">
        <v>82</v>
      </c>
      <c r="E365">
        <v>76</v>
      </c>
      <c r="F365">
        <v>82</v>
      </c>
      <c r="G365">
        <v>76</v>
      </c>
      <c r="H365">
        <v>1</v>
      </c>
      <c r="I365">
        <v>1</v>
      </c>
      <c r="J365">
        <v>10</v>
      </c>
      <c r="K365" s="194">
        <v>10</v>
      </c>
      <c r="L365" t="s">
        <v>1081</v>
      </c>
      <c r="M365" t="s">
        <v>1081</v>
      </c>
      <c r="N365">
        <v>15100</v>
      </c>
      <c r="O365" t="s">
        <v>7876</v>
      </c>
      <c r="P365" t="s">
        <v>7936</v>
      </c>
      <c r="Q365">
        <v>15.1</v>
      </c>
      <c r="R365" s="117" t="s">
        <v>14595</v>
      </c>
      <c r="S365" s="117" t="s">
        <v>14596</v>
      </c>
      <c r="T365" t="s">
        <v>17448</v>
      </c>
      <c r="U365" t="s">
        <v>10772</v>
      </c>
    </row>
    <row r="366" spans="1:21">
      <c r="A366" s="117" t="s">
        <v>1645</v>
      </c>
      <c r="B366" t="s">
        <v>14590</v>
      </c>
      <c r="C366" t="s">
        <v>14590</v>
      </c>
      <c r="D366">
        <v>82</v>
      </c>
      <c r="E366">
        <v>76</v>
      </c>
      <c r="F366">
        <v>82</v>
      </c>
      <c r="G366">
        <v>76</v>
      </c>
      <c r="H366">
        <v>1</v>
      </c>
      <c r="I366">
        <v>1</v>
      </c>
      <c r="J366">
        <v>3</v>
      </c>
      <c r="K366" s="194">
        <v>3</v>
      </c>
      <c r="L366" t="s">
        <v>1081</v>
      </c>
      <c r="M366" t="s">
        <v>1081</v>
      </c>
      <c r="N366">
        <v>18600</v>
      </c>
      <c r="O366" t="s">
        <v>7876</v>
      </c>
      <c r="P366" t="s">
        <v>7936</v>
      </c>
      <c r="Q366">
        <v>18.600000000000001</v>
      </c>
      <c r="R366" s="117" t="s">
        <v>14595</v>
      </c>
      <c r="S366" s="117" t="s">
        <v>14596</v>
      </c>
      <c r="T366" t="s">
        <v>17448</v>
      </c>
      <c r="U366" t="s">
        <v>10772</v>
      </c>
    </row>
    <row r="367" spans="1:21">
      <c r="A367" s="117" t="s">
        <v>1646</v>
      </c>
      <c r="B367" t="s">
        <v>14590</v>
      </c>
      <c r="C367" t="s">
        <v>14590</v>
      </c>
      <c r="D367">
        <v>82</v>
      </c>
      <c r="E367">
        <v>76</v>
      </c>
      <c r="F367">
        <v>82</v>
      </c>
      <c r="G367">
        <v>76</v>
      </c>
      <c r="H367">
        <v>1</v>
      </c>
      <c r="I367">
        <v>1</v>
      </c>
      <c r="J367">
        <v>6</v>
      </c>
      <c r="K367" s="194">
        <v>6</v>
      </c>
      <c r="L367" t="s">
        <v>1081</v>
      </c>
      <c r="M367" t="s">
        <v>1081</v>
      </c>
      <c r="N367">
        <v>15500</v>
      </c>
      <c r="O367" t="s">
        <v>7876</v>
      </c>
      <c r="P367" t="s">
        <v>7937</v>
      </c>
      <c r="Q367">
        <v>15.5</v>
      </c>
      <c r="R367" s="117" t="s">
        <v>14595</v>
      </c>
      <c r="S367" s="117" t="s">
        <v>14596</v>
      </c>
      <c r="T367" t="s">
        <v>17448</v>
      </c>
      <c r="U367" t="s">
        <v>10772</v>
      </c>
    </row>
    <row r="368" spans="1:21">
      <c r="A368" s="117" t="s">
        <v>1647</v>
      </c>
      <c r="B368" t="s">
        <v>14590</v>
      </c>
      <c r="C368" t="s">
        <v>14590</v>
      </c>
      <c r="D368">
        <v>82</v>
      </c>
      <c r="E368">
        <v>76</v>
      </c>
      <c r="F368">
        <v>82</v>
      </c>
      <c r="G368">
        <v>76</v>
      </c>
      <c r="H368">
        <v>1</v>
      </c>
      <c r="I368">
        <v>1</v>
      </c>
      <c r="J368">
        <v>13</v>
      </c>
      <c r="K368" s="194">
        <v>13</v>
      </c>
      <c r="L368" t="s">
        <v>1081</v>
      </c>
      <c r="M368" t="s">
        <v>1081</v>
      </c>
      <c r="N368">
        <v>15100</v>
      </c>
      <c r="O368" t="s">
        <v>7876</v>
      </c>
      <c r="P368" t="s">
        <v>7934</v>
      </c>
      <c r="Q368">
        <v>15.1</v>
      </c>
      <c r="R368" s="117" t="s">
        <v>14595</v>
      </c>
      <c r="S368" s="117" t="s">
        <v>14596</v>
      </c>
      <c r="T368" t="s">
        <v>17448</v>
      </c>
      <c r="U368" t="s">
        <v>10772</v>
      </c>
    </row>
    <row r="369" spans="1:21">
      <c r="A369" s="117" t="s">
        <v>1648</v>
      </c>
      <c r="B369" t="s">
        <v>14590</v>
      </c>
      <c r="C369" t="s">
        <v>14590</v>
      </c>
      <c r="D369">
        <v>88</v>
      </c>
      <c r="E369">
        <v>82</v>
      </c>
      <c r="F369">
        <v>88</v>
      </c>
      <c r="G369">
        <v>82</v>
      </c>
      <c r="H369">
        <v>1</v>
      </c>
      <c r="I369">
        <v>1</v>
      </c>
      <c r="J369">
        <v>9</v>
      </c>
      <c r="K369" s="194">
        <v>9</v>
      </c>
      <c r="L369" t="s">
        <v>1081</v>
      </c>
      <c r="M369" t="s">
        <v>1081</v>
      </c>
      <c r="N369">
        <v>15746</v>
      </c>
      <c r="O369" t="s">
        <v>7876</v>
      </c>
      <c r="P369" t="s">
        <v>14703</v>
      </c>
      <c r="Q369">
        <v>15.746</v>
      </c>
      <c r="R369" s="117" t="s">
        <v>14595</v>
      </c>
      <c r="S369" s="117" t="s">
        <v>14596</v>
      </c>
      <c r="T369" t="s">
        <v>17448</v>
      </c>
      <c r="U369" t="s">
        <v>10772</v>
      </c>
    </row>
    <row r="370" spans="1:21">
      <c r="A370" s="117" t="s">
        <v>20713</v>
      </c>
      <c r="B370" t="s">
        <v>14590</v>
      </c>
      <c r="C370" t="s">
        <v>14590</v>
      </c>
      <c r="D370">
        <v>88</v>
      </c>
      <c r="E370">
        <v>82</v>
      </c>
      <c r="F370">
        <v>88</v>
      </c>
      <c r="G370">
        <v>82</v>
      </c>
      <c r="H370">
        <v>1</v>
      </c>
      <c r="I370">
        <v>1</v>
      </c>
      <c r="J370">
        <v>999999</v>
      </c>
      <c r="K370" s="194">
        <v>999999</v>
      </c>
      <c r="L370" t="s">
        <v>1081</v>
      </c>
      <c r="M370" t="s">
        <v>1081</v>
      </c>
      <c r="N370">
        <v>18963</v>
      </c>
      <c r="O370" t="s">
        <v>7876</v>
      </c>
      <c r="P370" t="s">
        <v>20714</v>
      </c>
      <c r="Q370">
        <v>18.963000000000001</v>
      </c>
      <c r="R370" s="117" t="s">
        <v>14595</v>
      </c>
      <c r="S370" s="117" t="s">
        <v>14596</v>
      </c>
      <c r="T370" t="s">
        <v>17448</v>
      </c>
      <c r="U370" t="s">
        <v>10772</v>
      </c>
    </row>
    <row r="371" spans="1:21">
      <c r="A371" s="117" t="s">
        <v>17098</v>
      </c>
      <c r="B371" t="s">
        <v>14590</v>
      </c>
      <c r="C371" t="s">
        <v>14590</v>
      </c>
      <c r="D371">
        <v>88</v>
      </c>
      <c r="E371">
        <v>82</v>
      </c>
      <c r="F371">
        <v>88</v>
      </c>
      <c r="G371">
        <v>82</v>
      </c>
      <c r="H371">
        <v>1</v>
      </c>
      <c r="I371">
        <v>1</v>
      </c>
      <c r="J371">
        <v>999999</v>
      </c>
      <c r="K371" s="194">
        <v>999999</v>
      </c>
      <c r="L371" t="s">
        <v>1081</v>
      </c>
      <c r="M371" t="s">
        <v>1081</v>
      </c>
      <c r="N371">
        <v>15642</v>
      </c>
      <c r="O371" t="s">
        <v>7876</v>
      </c>
      <c r="P371" t="s">
        <v>17099</v>
      </c>
      <c r="Q371">
        <v>15.641999999999999</v>
      </c>
      <c r="R371" s="117" t="s">
        <v>14595</v>
      </c>
      <c r="S371" s="117" t="s">
        <v>14596</v>
      </c>
      <c r="T371" t="s">
        <v>17448</v>
      </c>
      <c r="U371" t="s">
        <v>10772</v>
      </c>
    </row>
    <row r="372" spans="1:21">
      <c r="A372" s="117" t="s">
        <v>1902</v>
      </c>
      <c r="B372" t="s">
        <v>14590</v>
      </c>
      <c r="C372" t="s">
        <v>14590</v>
      </c>
      <c r="D372">
        <v>87</v>
      </c>
      <c r="E372">
        <v>81</v>
      </c>
      <c r="F372">
        <v>87</v>
      </c>
      <c r="G372">
        <v>81</v>
      </c>
      <c r="H372">
        <v>1</v>
      </c>
      <c r="I372">
        <v>1</v>
      </c>
      <c r="J372">
        <v>18</v>
      </c>
      <c r="K372" s="194">
        <v>18</v>
      </c>
      <c r="L372" t="s">
        <v>1095</v>
      </c>
      <c r="M372" t="s">
        <v>1095</v>
      </c>
      <c r="N372">
        <v>285000</v>
      </c>
      <c r="O372" t="s">
        <v>7876</v>
      </c>
      <c r="P372" t="s">
        <v>8096</v>
      </c>
      <c r="Q372">
        <v>285</v>
      </c>
      <c r="R372" s="117" t="s">
        <v>14622</v>
      </c>
      <c r="S372" s="117" t="s">
        <v>14675</v>
      </c>
      <c r="T372" t="s">
        <v>12137</v>
      </c>
      <c r="U372" t="s">
        <v>10772</v>
      </c>
    </row>
    <row r="373" spans="1:21">
      <c r="A373" s="117" t="s">
        <v>1903</v>
      </c>
      <c r="B373" t="s">
        <v>14590</v>
      </c>
      <c r="C373" t="s">
        <v>14590</v>
      </c>
      <c r="D373">
        <v>108</v>
      </c>
      <c r="E373">
        <v>102</v>
      </c>
      <c r="F373">
        <v>108</v>
      </c>
      <c r="G373">
        <v>102</v>
      </c>
      <c r="H373">
        <v>1</v>
      </c>
      <c r="I373">
        <v>1</v>
      </c>
      <c r="J373">
        <v>0</v>
      </c>
      <c r="K373" s="194">
        <v>0</v>
      </c>
      <c r="L373" t="s">
        <v>1095</v>
      </c>
      <c r="M373" t="s">
        <v>1095</v>
      </c>
      <c r="N373">
        <v>460000</v>
      </c>
      <c r="O373" t="s">
        <v>7876</v>
      </c>
      <c r="P373" t="s">
        <v>8098</v>
      </c>
      <c r="Q373">
        <v>460</v>
      </c>
      <c r="R373" s="117" t="s">
        <v>14622</v>
      </c>
      <c r="S373" s="117" t="s">
        <v>14675</v>
      </c>
      <c r="T373" t="s">
        <v>12137</v>
      </c>
      <c r="U373" t="s">
        <v>10772</v>
      </c>
    </row>
    <row r="374" spans="1:21">
      <c r="A374" s="117" t="s">
        <v>585</v>
      </c>
      <c r="B374" t="s">
        <v>13815</v>
      </c>
      <c r="C374" t="s">
        <v>13815</v>
      </c>
      <c r="D374">
        <v>2</v>
      </c>
      <c r="E374">
        <v>19</v>
      </c>
      <c r="F374">
        <v>2</v>
      </c>
      <c r="G374">
        <v>19</v>
      </c>
      <c r="H374">
        <v>1</v>
      </c>
      <c r="I374">
        <v>1</v>
      </c>
      <c r="J374">
        <v>632</v>
      </c>
      <c r="K374" s="194">
        <v>203</v>
      </c>
      <c r="L374" t="s">
        <v>1075</v>
      </c>
      <c r="M374" t="s">
        <v>1075</v>
      </c>
      <c r="N374">
        <v>44</v>
      </c>
      <c r="O374" t="s">
        <v>7876</v>
      </c>
      <c r="P374" t="s">
        <v>8186</v>
      </c>
      <c r="Q374">
        <v>4.3999999999999997E-2</v>
      </c>
      <c r="R374" s="117" t="s">
        <v>14687</v>
      </c>
      <c r="S374" s="117" t="s">
        <v>15099</v>
      </c>
      <c r="T374" t="s">
        <v>12145</v>
      </c>
      <c r="U374" t="s">
        <v>10772</v>
      </c>
    </row>
    <row r="375" spans="1:21">
      <c r="A375" s="117" t="s">
        <v>19630</v>
      </c>
      <c r="B375" t="s">
        <v>14590</v>
      </c>
      <c r="C375" t="s">
        <v>14593</v>
      </c>
      <c r="D375">
        <v>28</v>
      </c>
      <c r="E375">
        <v>22</v>
      </c>
      <c r="F375" t="e">
        <v>#N/A</v>
      </c>
      <c r="G375" t="e">
        <v>#N/A</v>
      </c>
      <c r="H375">
        <v>30</v>
      </c>
      <c r="I375">
        <v>30</v>
      </c>
      <c r="J375">
        <v>0</v>
      </c>
      <c r="K375" s="194" t="e">
        <v>#N/A</v>
      </c>
      <c r="L375" t="s">
        <v>1075</v>
      </c>
      <c r="M375" t="s">
        <v>1075</v>
      </c>
      <c r="N375">
        <v>44</v>
      </c>
      <c r="O375" t="s">
        <v>7876</v>
      </c>
      <c r="P375" t="s">
        <v>8177</v>
      </c>
      <c r="Q375">
        <v>4.3999999999999997E-2</v>
      </c>
      <c r="R375" s="117" t="s">
        <v>14687</v>
      </c>
      <c r="S375" s="117" t="s">
        <v>14688</v>
      </c>
      <c r="T375" t="s">
        <v>13996</v>
      </c>
      <c r="U375" t="s">
        <v>10772</v>
      </c>
    </row>
    <row r="376" spans="1:21">
      <c r="A376" s="117" t="s">
        <v>623</v>
      </c>
      <c r="B376" t="s">
        <v>14590</v>
      </c>
      <c r="C376" t="s">
        <v>14590</v>
      </c>
      <c r="D376">
        <v>25</v>
      </c>
      <c r="E376">
        <v>19</v>
      </c>
      <c r="F376">
        <v>25</v>
      </c>
      <c r="G376">
        <v>19</v>
      </c>
      <c r="H376">
        <v>20</v>
      </c>
      <c r="I376">
        <v>20</v>
      </c>
      <c r="J376">
        <v>99999</v>
      </c>
      <c r="K376" s="194">
        <v>0</v>
      </c>
      <c r="L376" t="s">
        <v>1075</v>
      </c>
      <c r="M376" t="s">
        <v>1075</v>
      </c>
      <c r="N376">
        <v>80</v>
      </c>
      <c r="O376" t="s">
        <v>7876</v>
      </c>
      <c r="P376" t="s">
        <v>8186</v>
      </c>
      <c r="Q376">
        <v>0.08</v>
      </c>
      <c r="R376" s="117" t="s">
        <v>15098</v>
      </c>
      <c r="S376" s="117" t="s">
        <v>15099</v>
      </c>
      <c r="T376" t="s">
        <v>12145</v>
      </c>
      <c r="U376" t="s">
        <v>10773</v>
      </c>
    </row>
    <row r="377" spans="1:21">
      <c r="A377" s="117" t="s">
        <v>612</v>
      </c>
      <c r="B377" t="s">
        <v>14590</v>
      </c>
      <c r="C377" t="s">
        <v>14590</v>
      </c>
      <c r="D377">
        <v>28</v>
      </c>
      <c r="E377">
        <v>22</v>
      </c>
      <c r="F377">
        <v>28</v>
      </c>
      <c r="G377">
        <v>22</v>
      </c>
      <c r="H377">
        <v>1</v>
      </c>
      <c r="I377">
        <v>1</v>
      </c>
      <c r="J377">
        <v>99999</v>
      </c>
      <c r="K377" s="194">
        <v>0</v>
      </c>
      <c r="L377" t="s">
        <v>1075</v>
      </c>
      <c r="M377" t="s">
        <v>1075</v>
      </c>
      <c r="N377">
        <v>80</v>
      </c>
      <c r="O377" t="s">
        <v>7876</v>
      </c>
      <c r="P377" t="s">
        <v>8186</v>
      </c>
      <c r="Q377">
        <v>0.08</v>
      </c>
      <c r="R377" s="117" t="s">
        <v>14687</v>
      </c>
      <c r="S377" s="117" t="s">
        <v>14688</v>
      </c>
      <c r="T377" t="s">
        <v>13996</v>
      </c>
      <c r="U377" t="s">
        <v>10773</v>
      </c>
    </row>
    <row r="378" spans="1:21">
      <c r="A378" s="117" t="s">
        <v>611</v>
      </c>
      <c r="B378" t="s">
        <v>14590</v>
      </c>
      <c r="C378" t="s">
        <v>14590</v>
      </c>
      <c r="D378">
        <v>25</v>
      </c>
      <c r="E378">
        <v>19</v>
      </c>
      <c r="F378">
        <v>25</v>
      </c>
      <c r="G378">
        <v>19</v>
      </c>
      <c r="H378">
        <v>30</v>
      </c>
      <c r="I378">
        <v>30</v>
      </c>
      <c r="J378">
        <v>99999</v>
      </c>
      <c r="K378" s="194">
        <v>0</v>
      </c>
      <c r="L378" t="s">
        <v>1075</v>
      </c>
      <c r="M378" t="s">
        <v>1075</v>
      </c>
      <c r="N378">
        <v>80</v>
      </c>
      <c r="O378" t="s">
        <v>7876</v>
      </c>
      <c r="P378" t="s">
        <v>8186</v>
      </c>
      <c r="Q378">
        <v>0.08</v>
      </c>
      <c r="R378" s="117" t="s">
        <v>15098</v>
      </c>
      <c r="S378" s="117" t="s">
        <v>15099</v>
      </c>
      <c r="T378" t="s">
        <v>12145</v>
      </c>
      <c r="U378" t="s">
        <v>10772</v>
      </c>
    </row>
    <row r="379" spans="1:21">
      <c r="A379" s="117" t="s">
        <v>19631</v>
      </c>
      <c r="B379" t="s">
        <v>14590</v>
      </c>
      <c r="C379" t="s">
        <v>14593</v>
      </c>
      <c r="D379">
        <v>28</v>
      </c>
      <c r="E379">
        <v>22</v>
      </c>
      <c r="F379" t="e">
        <v>#N/A</v>
      </c>
      <c r="G379" t="e">
        <v>#N/A</v>
      </c>
      <c r="H379">
        <v>30</v>
      </c>
      <c r="I379">
        <v>30</v>
      </c>
      <c r="J379">
        <v>0</v>
      </c>
      <c r="K379" s="194" t="e">
        <v>#N/A</v>
      </c>
      <c r="L379" t="s">
        <v>1075</v>
      </c>
      <c r="M379" t="s">
        <v>1075</v>
      </c>
      <c r="N379">
        <v>24.667000000000002</v>
      </c>
      <c r="O379" t="s">
        <v>7876</v>
      </c>
      <c r="P379" t="s">
        <v>8177</v>
      </c>
      <c r="Q379">
        <v>2.4667000000000001E-2</v>
      </c>
      <c r="R379" s="117" t="s">
        <v>14687</v>
      </c>
      <c r="S379" s="117" t="s">
        <v>14688</v>
      </c>
      <c r="T379" t="s">
        <v>13996</v>
      </c>
      <c r="U379" t="s">
        <v>10772</v>
      </c>
    </row>
    <row r="380" spans="1:21">
      <c r="A380" s="117" t="s">
        <v>14704</v>
      </c>
      <c r="B380" t="s">
        <v>14590</v>
      </c>
      <c r="C380" t="s">
        <v>14590</v>
      </c>
      <c r="D380">
        <v>31</v>
      </c>
      <c r="E380">
        <v>25</v>
      </c>
      <c r="F380">
        <v>31</v>
      </c>
      <c r="G380">
        <v>25</v>
      </c>
      <c r="H380">
        <v>10</v>
      </c>
      <c r="I380">
        <v>10</v>
      </c>
      <c r="J380">
        <v>0</v>
      </c>
      <c r="K380" s="194">
        <v>0</v>
      </c>
      <c r="L380" t="s">
        <v>1083</v>
      </c>
      <c r="M380" t="s">
        <v>1083</v>
      </c>
      <c r="N380">
        <v>115</v>
      </c>
      <c r="O380" t="s">
        <v>7876</v>
      </c>
      <c r="P380" t="s">
        <v>7877</v>
      </c>
      <c r="Q380">
        <v>0.115</v>
      </c>
      <c r="R380" s="117" t="s">
        <v>18674</v>
      </c>
      <c r="S380" s="117" t="s">
        <v>14589</v>
      </c>
      <c r="T380" t="s">
        <v>12136</v>
      </c>
      <c r="U380" t="s">
        <v>10772</v>
      </c>
    </row>
    <row r="381" spans="1:21">
      <c r="A381" s="117" t="s">
        <v>1649</v>
      </c>
      <c r="B381" t="s">
        <v>14590</v>
      </c>
      <c r="C381" t="s">
        <v>14590</v>
      </c>
      <c r="D381">
        <v>95</v>
      </c>
      <c r="E381">
        <v>89</v>
      </c>
      <c r="F381">
        <v>95</v>
      </c>
      <c r="G381">
        <v>89</v>
      </c>
      <c r="H381">
        <v>1</v>
      </c>
      <c r="I381">
        <v>1</v>
      </c>
      <c r="J381">
        <v>999999</v>
      </c>
      <c r="K381" s="194">
        <v>999999</v>
      </c>
      <c r="L381" t="s">
        <v>1077</v>
      </c>
      <c r="M381" t="s">
        <v>1077</v>
      </c>
      <c r="N381">
        <v>92</v>
      </c>
      <c r="O381" t="s">
        <v>7876</v>
      </c>
      <c r="P381" t="s">
        <v>7938</v>
      </c>
      <c r="Q381">
        <v>9.1999999999999998E-2</v>
      </c>
      <c r="R381" s="117" t="s">
        <v>14595</v>
      </c>
      <c r="S381" s="117" t="s">
        <v>14596</v>
      </c>
      <c r="T381" t="s">
        <v>17448</v>
      </c>
      <c r="U381" t="s">
        <v>10772</v>
      </c>
    </row>
    <row r="382" spans="1:21">
      <c r="A382" s="117" t="s">
        <v>1650</v>
      </c>
      <c r="B382" t="s">
        <v>14590</v>
      </c>
      <c r="C382" t="s">
        <v>14590</v>
      </c>
      <c r="D382">
        <v>35</v>
      </c>
      <c r="E382">
        <v>29</v>
      </c>
      <c r="F382">
        <v>35</v>
      </c>
      <c r="G382">
        <v>29</v>
      </c>
      <c r="H382">
        <v>1</v>
      </c>
      <c r="I382">
        <v>1</v>
      </c>
      <c r="J382">
        <v>15</v>
      </c>
      <c r="K382" s="194">
        <v>15</v>
      </c>
      <c r="L382" t="s">
        <v>1081</v>
      </c>
      <c r="M382" t="s">
        <v>1081</v>
      </c>
      <c r="N382">
        <v>6800</v>
      </c>
      <c r="O382" t="s">
        <v>7876</v>
      </c>
      <c r="P382" t="s">
        <v>7939</v>
      </c>
      <c r="Q382">
        <v>6.8</v>
      </c>
      <c r="R382" s="117" t="s">
        <v>14743</v>
      </c>
      <c r="S382" s="117" t="s">
        <v>14589</v>
      </c>
      <c r="T382" t="s">
        <v>12136</v>
      </c>
      <c r="U382" t="s">
        <v>10772</v>
      </c>
    </row>
    <row r="383" spans="1:21">
      <c r="A383" s="117" t="s">
        <v>1651</v>
      </c>
      <c r="B383" t="s">
        <v>14590</v>
      </c>
      <c r="C383" t="s">
        <v>14590</v>
      </c>
      <c r="D383">
        <v>35</v>
      </c>
      <c r="E383">
        <v>29</v>
      </c>
      <c r="F383">
        <v>35</v>
      </c>
      <c r="G383">
        <v>29</v>
      </c>
      <c r="H383">
        <v>1</v>
      </c>
      <c r="I383">
        <v>1</v>
      </c>
      <c r="J383">
        <v>3</v>
      </c>
      <c r="K383" s="194">
        <v>3</v>
      </c>
      <c r="L383" t="s">
        <v>1079</v>
      </c>
      <c r="M383" t="s">
        <v>1079</v>
      </c>
      <c r="N383">
        <v>110</v>
      </c>
      <c r="O383" t="s">
        <v>7876</v>
      </c>
      <c r="P383" t="s">
        <v>7940</v>
      </c>
      <c r="Q383">
        <v>0.11</v>
      </c>
      <c r="R383" s="117" t="s">
        <v>14743</v>
      </c>
      <c r="S383" s="117" t="s">
        <v>14589</v>
      </c>
      <c r="T383" t="s">
        <v>12136</v>
      </c>
      <c r="U383" t="s">
        <v>10772</v>
      </c>
    </row>
    <row r="384" spans="1:21">
      <c r="A384" s="117" t="s">
        <v>584</v>
      </c>
      <c r="B384" t="s">
        <v>13815</v>
      </c>
      <c r="C384" t="s">
        <v>13815</v>
      </c>
      <c r="D384">
        <v>2</v>
      </c>
      <c r="E384">
        <v>19</v>
      </c>
      <c r="F384">
        <v>2</v>
      </c>
      <c r="G384">
        <v>19</v>
      </c>
      <c r="H384">
        <v>30</v>
      </c>
      <c r="I384">
        <v>30</v>
      </c>
      <c r="J384">
        <v>1607</v>
      </c>
      <c r="K384" s="194">
        <v>100</v>
      </c>
      <c r="L384" t="s">
        <v>1075</v>
      </c>
      <c r="M384" t="s">
        <v>1075</v>
      </c>
      <c r="N384">
        <v>42</v>
      </c>
      <c r="O384" t="s">
        <v>7876</v>
      </c>
      <c r="P384" t="s">
        <v>8186</v>
      </c>
      <c r="Q384">
        <v>4.2000000000000003E-2</v>
      </c>
      <c r="R384" s="117" t="s">
        <v>15098</v>
      </c>
      <c r="S384" s="117" t="s">
        <v>15099</v>
      </c>
      <c r="T384" t="s">
        <v>12145</v>
      </c>
      <c r="U384" t="s">
        <v>10772</v>
      </c>
    </row>
    <row r="385" spans="1:21">
      <c r="A385" s="117" t="s">
        <v>19632</v>
      </c>
      <c r="B385" t="s">
        <v>14590</v>
      </c>
      <c r="C385" t="s">
        <v>14593</v>
      </c>
      <c r="D385">
        <v>28</v>
      </c>
      <c r="E385">
        <v>22</v>
      </c>
      <c r="F385" t="e">
        <v>#N/A</v>
      </c>
      <c r="G385" t="e">
        <v>#N/A</v>
      </c>
      <c r="H385">
        <v>30</v>
      </c>
      <c r="I385">
        <v>30</v>
      </c>
      <c r="J385">
        <v>0</v>
      </c>
      <c r="K385" s="194" t="e">
        <v>#N/A</v>
      </c>
      <c r="L385" t="s">
        <v>1075</v>
      </c>
      <c r="M385" t="s">
        <v>1075</v>
      </c>
      <c r="N385">
        <v>41.332999999999998</v>
      </c>
      <c r="O385" t="s">
        <v>7876</v>
      </c>
      <c r="P385" t="s">
        <v>8177</v>
      </c>
      <c r="Q385">
        <v>4.1333000000000002E-2</v>
      </c>
      <c r="R385" s="117" t="s">
        <v>14687</v>
      </c>
      <c r="S385" s="117" t="s">
        <v>14688</v>
      </c>
      <c r="T385" t="s">
        <v>13996</v>
      </c>
      <c r="U385" t="s">
        <v>10772</v>
      </c>
    </row>
    <row r="386" spans="1:21">
      <c r="A386" s="117" t="s">
        <v>2064</v>
      </c>
      <c r="B386" t="s">
        <v>14590</v>
      </c>
      <c r="C386" t="s">
        <v>14590</v>
      </c>
      <c r="D386">
        <v>56</v>
      </c>
      <c r="E386">
        <v>50</v>
      </c>
      <c r="F386">
        <v>56</v>
      </c>
      <c r="G386">
        <v>50</v>
      </c>
      <c r="H386">
        <v>1</v>
      </c>
      <c r="I386">
        <v>1</v>
      </c>
      <c r="J386">
        <v>999999</v>
      </c>
      <c r="K386" s="194">
        <v>999999</v>
      </c>
      <c r="L386" t="s">
        <v>1083</v>
      </c>
      <c r="M386" t="s">
        <v>1083</v>
      </c>
      <c r="N386">
        <v>39.61</v>
      </c>
      <c r="O386" t="s">
        <v>7876</v>
      </c>
      <c r="P386" t="s">
        <v>7877</v>
      </c>
      <c r="Q386">
        <v>3.9609999999999999E-2</v>
      </c>
      <c r="R386" s="117" t="s">
        <v>14676</v>
      </c>
      <c r="S386" s="117" t="s">
        <v>14589</v>
      </c>
      <c r="T386" t="s">
        <v>12136</v>
      </c>
      <c r="U386" t="s">
        <v>10773</v>
      </c>
    </row>
    <row r="387" spans="1:21">
      <c r="A387" s="117" t="s">
        <v>835</v>
      </c>
      <c r="B387" t="s">
        <v>14590</v>
      </c>
      <c r="C387" t="s">
        <v>14590</v>
      </c>
      <c r="D387">
        <v>56</v>
      </c>
      <c r="E387">
        <v>50</v>
      </c>
      <c r="F387">
        <v>56</v>
      </c>
      <c r="G387">
        <v>50</v>
      </c>
      <c r="H387">
        <v>1</v>
      </c>
      <c r="I387">
        <v>1</v>
      </c>
      <c r="J387">
        <v>999999</v>
      </c>
      <c r="K387" s="194">
        <v>999999</v>
      </c>
      <c r="L387" t="s">
        <v>1083</v>
      </c>
      <c r="M387" t="s">
        <v>1083</v>
      </c>
      <c r="N387">
        <v>49.74</v>
      </c>
      <c r="O387" t="s">
        <v>7876</v>
      </c>
      <c r="P387" t="s">
        <v>7877</v>
      </c>
      <c r="Q387">
        <v>4.9739999999999999E-2</v>
      </c>
      <c r="R387" s="117" t="s">
        <v>14676</v>
      </c>
      <c r="S387" s="117" t="s">
        <v>14589</v>
      </c>
      <c r="T387" t="s">
        <v>12136</v>
      </c>
      <c r="U387" t="s">
        <v>10772</v>
      </c>
    </row>
    <row r="388" spans="1:21">
      <c r="A388" s="117" t="s">
        <v>2065</v>
      </c>
      <c r="B388" t="s">
        <v>14590</v>
      </c>
      <c r="C388" t="s">
        <v>14590</v>
      </c>
      <c r="D388">
        <v>56</v>
      </c>
      <c r="E388">
        <v>50</v>
      </c>
      <c r="F388">
        <v>56</v>
      </c>
      <c r="G388">
        <v>50</v>
      </c>
      <c r="H388">
        <v>1</v>
      </c>
      <c r="I388">
        <v>1</v>
      </c>
      <c r="J388">
        <v>999999</v>
      </c>
      <c r="K388" s="194">
        <v>999999</v>
      </c>
      <c r="L388" t="s">
        <v>1083</v>
      </c>
      <c r="M388" t="s">
        <v>1083</v>
      </c>
      <c r="N388">
        <v>40.35</v>
      </c>
      <c r="O388" t="s">
        <v>7876</v>
      </c>
      <c r="P388" t="s">
        <v>7877</v>
      </c>
      <c r="Q388">
        <v>4.0349999999999997E-2</v>
      </c>
      <c r="R388" s="117" t="s">
        <v>14676</v>
      </c>
      <c r="S388" s="117" t="s">
        <v>14589</v>
      </c>
      <c r="T388" t="s">
        <v>12136</v>
      </c>
      <c r="U388" t="s">
        <v>10772</v>
      </c>
    </row>
    <row r="389" spans="1:21">
      <c r="A389" s="117" t="s">
        <v>2066</v>
      </c>
      <c r="B389" t="s">
        <v>14590</v>
      </c>
      <c r="C389" t="s">
        <v>14590</v>
      </c>
      <c r="D389">
        <v>56</v>
      </c>
      <c r="E389">
        <v>50</v>
      </c>
      <c r="F389">
        <v>56</v>
      </c>
      <c r="G389">
        <v>50</v>
      </c>
      <c r="H389">
        <v>40</v>
      </c>
      <c r="I389">
        <v>40</v>
      </c>
      <c r="J389">
        <v>999999</v>
      </c>
      <c r="K389" s="194">
        <v>999999</v>
      </c>
      <c r="L389" t="s">
        <v>1083</v>
      </c>
      <c r="M389" t="s">
        <v>1083</v>
      </c>
      <c r="N389">
        <v>40.35</v>
      </c>
      <c r="O389" t="s">
        <v>7876</v>
      </c>
      <c r="P389" t="s">
        <v>7879</v>
      </c>
      <c r="Q389">
        <v>4.0349999999999997E-2</v>
      </c>
      <c r="R389" s="117" t="s">
        <v>14676</v>
      </c>
      <c r="S389" s="117" t="s">
        <v>14589</v>
      </c>
      <c r="T389" t="s">
        <v>12136</v>
      </c>
      <c r="U389" t="s">
        <v>10772</v>
      </c>
    </row>
    <row r="390" spans="1:21">
      <c r="A390" s="117" t="s">
        <v>1652</v>
      </c>
      <c r="B390" t="s">
        <v>14590</v>
      </c>
      <c r="C390" t="s">
        <v>14590</v>
      </c>
      <c r="D390">
        <v>39</v>
      </c>
      <c r="E390">
        <v>33</v>
      </c>
      <c r="F390">
        <v>39</v>
      </c>
      <c r="G390">
        <v>33</v>
      </c>
      <c r="H390">
        <v>1</v>
      </c>
      <c r="I390">
        <v>1</v>
      </c>
      <c r="J390">
        <v>999999</v>
      </c>
      <c r="K390" s="194">
        <v>999999</v>
      </c>
      <c r="L390" t="s">
        <v>1083</v>
      </c>
      <c r="M390" t="s">
        <v>1083</v>
      </c>
      <c r="N390">
        <v>800</v>
      </c>
      <c r="O390" t="s">
        <v>7876</v>
      </c>
      <c r="P390" t="s">
        <v>14706</v>
      </c>
      <c r="Q390">
        <v>0.8</v>
      </c>
      <c r="R390" s="117" t="s">
        <v>14685</v>
      </c>
      <c r="S390" s="117" t="s">
        <v>14589</v>
      </c>
      <c r="T390" t="s">
        <v>12136</v>
      </c>
      <c r="U390" t="s">
        <v>10772</v>
      </c>
    </row>
    <row r="391" spans="1:21">
      <c r="A391" s="117" t="s">
        <v>1904</v>
      </c>
      <c r="B391" t="s">
        <v>14590</v>
      </c>
      <c r="C391" t="s">
        <v>14590</v>
      </c>
      <c r="D391">
        <v>108</v>
      </c>
      <c r="E391">
        <v>102</v>
      </c>
      <c r="F391">
        <v>108</v>
      </c>
      <c r="G391">
        <v>102</v>
      </c>
      <c r="H391">
        <v>1</v>
      </c>
      <c r="I391">
        <v>1</v>
      </c>
      <c r="J391">
        <v>0</v>
      </c>
      <c r="K391" s="194">
        <v>0</v>
      </c>
      <c r="L391" t="s">
        <v>1095</v>
      </c>
      <c r="M391" t="s">
        <v>1095</v>
      </c>
      <c r="N391">
        <v>460000</v>
      </c>
      <c r="O391" t="s">
        <v>7876</v>
      </c>
      <c r="P391" t="s">
        <v>8098</v>
      </c>
      <c r="Q391">
        <v>460</v>
      </c>
      <c r="R391" s="117" t="s">
        <v>14622</v>
      </c>
      <c r="S391" s="117" t="s">
        <v>14675</v>
      </c>
      <c r="T391" t="s">
        <v>12137</v>
      </c>
      <c r="U391" t="s">
        <v>10772</v>
      </c>
    </row>
    <row r="392" spans="1:21">
      <c r="A392" s="117" t="s">
        <v>1653</v>
      </c>
      <c r="B392" t="s">
        <v>14590</v>
      </c>
      <c r="C392" t="s">
        <v>14590</v>
      </c>
      <c r="D392">
        <v>39</v>
      </c>
      <c r="E392">
        <v>33</v>
      </c>
      <c r="F392">
        <v>39</v>
      </c>
      <c r="G392">
        <v>33</v>
      </c>
      <c r="H392">
        <v>1</v>
      </c>
      <c r="I392">
        <v>1</v>
      </c>
      <c r="J392">
        <v>999999</v>
      </c>
      <c r="K392" s="194">
        <v>999999</v>
      </c>
      <c r="L392" t="s">
        <v>1083</v>
      </c>
      <c r="M392" t="s">
        <v>1083</v>
      </c>
      <c r="N392">
        <v>800</v>
      </c>
      <c r="O392" t="s">
        <v>7876</v>
      </c>
      <c r="P392" t="s">
        <v>7942</v>
      </c>
      <c r="Q392">
        <v>0.8</v>
      </c>
      <c r="R392" s="117" t="s">
        <v>14685</v>
      </c>
      <c r="S392" s="117" t="s">
        <v>14589</v>
      </c>
      <c r="T392" t="s">
        <v>12136</v>
      </c>
      <c r="U392" t="s">
        <v>10772</v>
      </c>
    </row>
    <row r="393" spans="1:21">
      <c r="A393" s="117" t="s">
        <v>1654</v>
      </c>
      <c r="B393" t="s">
        <v>14590</v>
      </c>
      <c r="C393" t="s">
        <v>14590</v>
      </c>
      <c r="D393">
        <v>35</v>
      </c>
      <c r="E393">
        <v>29</v>
      </c>
      <c r="F393">
        <v>35</v>
      </c>
      <c r="G393">
        <v>29</v>
      </c>
      <c r="H393">
        <v>1</v>
      </c>
      <c r="I393">
        <v>1</v>
      </c>
      <c r="J393">
        <v>154</v>
      </c>
      <c r="K393" s="194">
        <v>154</v>
      </c>
      <c r="L393" t="s">
        <v>1083</v>
      </c>
      <c r="M393" t="s">
        <v>1083</v>
      </c>
      <c r="N393">
        <v>62</v>
      </c>
      <c r="O393" t="s">
        <v>7876</v>
      </c>
      <c r="Q393">
        <v>6.2E-2</v>
      </c>
      <c r="R393" s="117" t="s">
        <v>14743</v>
      </c>
      <c r="S393" s="117" t="s">
        <v>14589</v>
      </c>
      <c r="T393" t="s">
        <v>12136</v>
      </c>
      <c r="U393" t="s">
        <v>10772</v>
      </c>
    </row>
    <row r="394" spans="1:21">
      <c r="A394" s="117" t="s">
        <v>1655</v>
      </c>
      <c r="B394" t="s">
        <v>14590</v>
      </c>
      <c r="C394" t="s">
        <v>14590</v>
      </c>
      <c r="D394">
        <v>39</v>
      </c>
      <c r="E394">
        <v>33</v>
      </c>
      <c r="F394">
        <v>39</v>
      </c>
      <c r="G394">
        <v>33</v>
      </c>
      <c r="H394">
        <v>1</v>
      </c>
      <c r="I394">
        <v>1</v>
      </c>
      <c r="J394">
        <v>999999</v>
      </c>
      <c r="K394" s="194">
        <v>999999</v>
      </c>
      <c r="L394" t="s">
        <v>1083</v>
      </c>
      <c r="M394" t="s">
        <v>1083</v>
      </c>
      <c r="N394">
        <v>28.11</v>
      </c>
      <c r="O394" t="s">
        <v>7876</v>
      </c>
      <c r="P394" t="s">
        <v>7942</v>
      </c>
      <c r="Q394">
        <v>2.811E-2</v>
      </c>
      <c r="R394" s="117" t="s">
        <v>14685</v>
      </c>
      <c r="S394" s="117" t="s">
        <v>14589</v>
      </c>
      <c r="T394" t="s">
        <v>12136</v>
      </c>
      <c r="U394" t="s">
        <v>10772</v>
      </c>
    </row>
    <row r="395" spans="1:21">
      <c r="A395" s="117" t="s">
        <v>1656</v>
      </c>
      <c r="B395" t="s">
        <v>14590</v>
      </c>
      <c r="C395" t="s">
        <v>14590</v>
      </c>
      <c r="D395">
        <v>35</v>
      </c>
      <c r="E395">
        <v>29</v>
      </c>
      <c r="F395">
        <v>35</v>
      </c>
      <c r="G395">
        <v>29</v>
      </c>
      <c r="H395">
        <v>100</v>
      </c>
      <c r="I395">
        <v>100</v>
      </c>
      <c r="J395">
        <v>351</v>
      </c>
      <c r="K395" s="194">
        <v>351</v>
      </c>
      <c r="L395" t="s">
        <v>1079</v>
      </c>
      <c r="M395" t="s">
        <v>1079</v>
      </c>
      <c r="N395">
        <v>20</v>
      </c>
      <c r="O395" t="s">
        <v>7876</v>
      </c>
      <c r="P395" t="s">
        <v>7944</v>
      </c>
      <c r="Q395">
        <v>0.02</v>
      </c>
      <c r="R395" s="117" t="s">
        <v>14743</v>
      </c>
      <c r="S395" s="117" t="s">
        <v>14589</v>
      </c>
      <c r="T395" t="s">
        <v>12136</v>
      </c>
      <c r="U395" t="s">
        <v>10772</v>
      </c>
    </row>
    <row r="396" spans="1:21">
      <c r="A396" s="117" t="s">
        <v>1657</v>
      </c>
      <c r="B396" t="s">
        <v>14590</v>
      </c>
      <c r="C396" t="s">
        <v>14590</v>
      </c>
      <c r="D396">
        <v>82</v>
      </c>
      <c r="E396">
        <v>76</v>
      </c>
      <c r="F396">
        <v>82</v>
      </c>
      <c r="G396">
        <v>76</v>
      </c>
      <c r="H396">
        <v>1</v>
      </c>
      <c r="I396">
        <v>1</v>
      </c>
      <c r="J396">
        <v>5</v>
      </c>
      <c r="K396" s="194">
        <v>5</v>
      </c>
      <c r="L396" t="s">
        <v>1079</v>
      </c>
      <c r="M396" t="s">
        <v>1079</v>
      </c>
      <c r="N396">
        <v>91</v>
      </c>
      <c r="O396" t="s">
        <v>7876</v>
      </c>
      <c r="P396" t="s">
        <v>14709</v>
      </c>
      <c r="Q396">
        <v>9.0999999999999998E-2</v>
      </c>
      <c r="R396" s="117" t="s">
        <v>14595</v>
      </c>
      <c r="S396" s="117" t="s">
        <v>14596</v>
      </c>
      <c r="T396" t="s">
        <v>17448</v>
      </c>
      <c r="U396" t="s">
        <v>10772</v>
      </c>
    </row>
    <row r="397" spans="1:21">
      <c r="A397" s="117" t="s">
        <v>1658</v>
      </c>
      <c r="B397" t="s">
        <v>14590</v>
      </c>
      <c r="C397" t="s">
        <v>14590</v>
      </c>
      <c r="D397">
        <v>82</v>
      </c>
      <c r="E397">
        <v>76</v>
      </c>
      <c r="F397">
        <v>82</v>
      </c>
      <c r="G397">
        <v>76</v>
      </c>
      <c r="H397">
        <v>1</v>
      </c>
      <c r="I397">
        <v>1</v>
      </c>
      <c r="J397">
        <v>48</v>
      </c>
      <c r="K397" s="194">
        <v>48</v>
      </c>
      <c r="L397" t="s">
        <v>1079</v>
      </c>
      <c r="M397" t="s">
        <v>1079</v>
      </c>
      <c r="N397">
        <v>94</v>
      </c>
      <c r="O397" t="s">
        <v>7876</v>
      </c>
      <c r="P397" t="s">
        <v>18228</v>
      </c>
      <c r="Q397">
        <v>9.4E-2</v>
      </c>
      <c r="R397" s="117" t="s">
        <v>14595</v>
      </c>
      <c r="S397" s="117" t="s">
        <v>14596</v>
      </c>
      <c r="T397" t="s">
        <v>17448</v>
      </c>
      <c r="U397" t="s">
        <v>10772</v>
      </c>
    </row>
    <row r="398" spans="1:21">
      <c r="A398" s="117" t="s">
        <v>1659</v>
      </c>
      <c r="B398" t="s">
        <v>14590</v>
      </c>
      <c r="C398" t="s">
        <v>14590</v>
      </c>
      <c r="D398">
        <v>35</v>
      </c>
      <c r="E398">
        <v>29</v>
      </c>
      <c r="F398">
        <v>35</v>
      </c>
      <c r="G398">
        <v>29</v>
      </c>
      <c r="H398">
        <v>1</v>
      </c>
      <c r="I398">
        <v>1</v>
      </c>
      <c r="J398">
        <v>225</v>
      </c>
      <c r="K398" s="194">
        <v>225</v>
      </c>
      <c r="L398" t="s">
        <v>1083</v>
      </c>
      <c r="M398" t="s">
        <v>1083</v>
      </c>
      <c r="N398">
        <v>820</v>
      </c>
      <c r="O398" t="s">
        <v>7876</v>
      </c>
      <c r="P398" t="s">
        <v>7945</v>
      </c>
      <c r="Q398">
        <v>0.82</v>
      </c>
      <c r="R398" s="117" t="s">
        <v>14743</v>
      </c>
      <c r="S398" s="117" t="s">
        <v>14589</v>
      </c>
      <c r="T398" t="s">
        <v>12136</v>
      </c>
      <c r="U398" t="s">
        <v>10772</v>
      </c>
    </row>
    <row r="399" spans="1:21">
      <c r="A399" s="117" t="s">
        <v>1660</v>
      </c>
      <c r="B399" t="s">
        <v>14590</v>
      </c>
      <c r="C399" t="s">
        <v>14590</v>
      </c>
      <c r="D399">
        <v>35</v>
      </c>
      <c r="E399">
        <v>29</v>
      </c>
      <c r="F399">
        <v>35</v>
      </c>
      <c r="G399">
        <v>29</v>
      </c>
      <c r="H399">
        <v>1</v>
      </c>
      <c r="I399">
        <v>1</v>
      </c>
      <c r="J399">
        <v>108</v>
      </c>
      <c r="K399" s="194">
        <v>108</v>
      </c>
      <c r="L399" t="s">
        <v>1079</v>
      </c>
      <c r="M399" t="s">
        <v>1079</v>
      </c>
      <c r="N399">
        <v>108</v>
      </c>
      <c r="O399" t="s">
        <v>7876</v>
      </c>
      <c r="P399" t="s">
        <v>7947</v>
      </c>
      <c r="Q399">
        <v>0.108</v>
      </c>
      <c r="R399" s="117" t="s">
        <v>14743</v>
      </c>
      <c r="S399" s="117" t="s">
        <v>14589</v>
      </c>
      <c r="T399" t="s">
        <v>12136</v>
      </c>
      <c r="U399" t="s">
        <v>10772</v>
      </c>
    </row>
    <row r="400" spans="1:21">
      <c r="A400" s="117" t="s">
        <v>1661</v>
      </c>
      <c r="B400" t="s">
        <v>14590</v>
      </c>
      <c r="C400" t="s">
        <v>14590</v>
      </c>
      <c r="D400">
        <v>82</v>
      </c>
      <c r="E400">
        <v>76</v>
      </c>
      <c r="F400">
        <v>82</v>
      </c>
      <c r="G400">
        <v>76</v>
      </c>
      <c r="H400">
        <v>1</v>
      </c>
      <c r="I400">
        <v>1</v>
      </c>
      <c r="J400">
        <v>8</v>
      </c>
      <c r="K400" s="194">
        <v>8</v>
      </c>
      <c r="L400" t="s">
        <v>1079</v>
      </c>
      <c r="M400" t="s">
        <v>1079</v>
      </c>
      <c r="N400">
        <v>160</v>
      </c>
      <c r="O400" t="s">
        <v>7876</v>
      </c>
      <c r="P400" t="s">
        <v>7948</v>
      </c>
      <c r="Q400">
        <v>0.16</v>
      </c>
      <c r="R400" s="117" t="s">
        <v>14595</v>
      </c>
      <c r="S400" s="117" t="s">
        <v>14596</v>
      </c>
      <c r="T400" t="s">
        <v>17448</v>
      </c>
      <c r="U400" t="s">
        <v>10772</v>
      </c>
    </row>
    <row r="401" spans="1:21">
      <c r="A401" s="117" t="s">
        <v>1662</v>
      </c>
      <c r="B401" t="s">
        <v>14590</v>
      </c>
      <c r="C401" t="s">
        <v>14590</v>
      </c>
      <c r="D401">
        <v>82</v>
      </c>
      <c r="E401">
        <v>76</v>
      </c>
      <c r="F401">
        <v>82</v>
      </c>
      <c r="G401">
        <v>76</v>
      </c>
      <c r="H401">
        <v>1</v>
      </c>
      <c r="I401">
        <v>1</v>
      </c>
      <c r="J401">
        <v>10</v>
      </c>
      <c r="K401" s="194">
        <v>10</v>
      </c>
      <c r="L401" t="s">
        <v>1079</v>
      </c>
      <c r="M401" t="s">
        <v>1079</v>
      </c>
      <c r="N401">
        <v>164</v>
      </c>
      <c r="O401" t="s">
        <v>7876</v>
      </c>
      <c r="P401" t="s">
        <v>7948</v>
      </c>
      <c r="Q401">
        <v>0.16400000000000001</v>
      </c>
      <c r="R401" s="117" t="s">
        <v>14595</v>
      </c>
      <c r="S401" s="117" t="s">
        <v>14596</v>
      </c>
      <c r="T401" t="s">
        <v>17448</v>
      </c>
      <c r="U401" t="s">
        <v>10772</v>
      </c>
    </row>
    <row r="402" spans="1:21">
      <c r="A402" s="117" t="s">
        <v>1663</v>
      </c>
      <c r="B402" t="s">
        <v>14590</v>
      </c>
      <c r="C402" t="s">
        <v>14590</v>
      </c>
      <c r="D402">
        <v>82</v>
      </c>
      <c r="E402">
        <v>76</v>
      </c>
      <c r="F402">
        <v>82</v>
      </c>
      <c r="G402">
        <v>76</v>
      </c>
      <c r="H402">
        <v>1</v>
      </c>
      <c r="I402">
        <v>1</v>
      </c>
      <c r="J402">
        <v>60</v>
      </c>
      <c r="K402" s="194">
        <v>60</v>
      </c>
      <c r="L402" t="s">
        <v>1077</v>
      </c>
      <c r="M402" t="s">
        <v>1077</v>
      </c>
      <c r="N402">
        <v>78</v>
      </c>
      <c r="O402" t="s">
        <v>7876</v>
      </c>
      <c r="P402" t="s">
        <v>14710</v>
      </c>
      <c r="Q402">
        <v>7.8E-2</v>
      </c>
      <c r="R402" s="117" t="s">
        <v>14595</v>
      </c>
      <c r="S402" s="117" t="s">
        <v>14596</v>
      </c>
      <c r="T402" t="s">
        <v>17448</v>
      </c>
      <c r="U402" t="s">
        <v>10772</v>
      </c>
    </row>
    <row r="403" spans="1:21">
      <c r="A403" s="117" t="s">
        <v>1664</v>
      </c>
      <c r="B403" t="s">
        <v>14590</v>
      </c>
      <c r="C403" t="s">
        <v>14590</v>
      </c>
      <c r="D403">
        <v>35</v>
      </c>
      <c r="E403">
        <v>29</v>
      </c>
      <c r="F403">
        <v>35</v>
      </c>
      <c r="G403">
        <v>29</v>
      </c>
      <c r="H403">
        <v>1</v>
      </c>
      <c r="I403">
        <v>1</v>
      </c>
      <c r="J403">
        <v>16</v>
      </c>
      <c r="K403" s="194">
        <v>16</v>
      </c>
      <c r="L403" t="s">
        <v>1079</v>
      </c>
      <c r="M403" t="s">
        <v>1079</v>
      </c>
      <c r="N403">
        <v>762</v>
      </c>
      <c r="O403" t="s">
        <v>7876</v>
      </c>
      <c r="P403" t="s">
        <v>7949</v>
      </c>
      <c r="Q403">
        <v>0.76200000000000001</v>
      </c>
      <c r="R403" s="117" t="s">
        <v>14743</v>
      </c>
      <c r="S403" s="117" t="s">
        <v>14589</v>
      </c>
      <c r="T403" t="s">
        <v>12136</v>
      </c>
      <c r="U403" t="s">
        <v>10772</v>
      </c>
    </row>
    <row r="404" spans="1:21">
      <c r="A404" s="117" t="s">
        <v>1665</v>
      </c>
      <c r="B404" t="s">
        <v>14590</v>
      </c>
      <c r="C404" t="s">
        <v>14590</v>
      </c>
      <c r="D404">
        <v>35</v>
      </c>
      <c r="E404">
        <v>29</v>
      </c>
      <c r="F404">
        <v>35</v>
      </c>
      <c r="G404">
        <v>29</v>
      </c>
      <c r="H404">
        <v>1</v>
      </c>
      <c r="I404">
        <v>1</v>
      </c>
      <c r="J404">
        <v>6</v>
      </c>
      <c r="K404" s="194">
        <v>6</v>
      </c>
      <c r="L404" t="s">
        <v>1079</v>
      </c>
      <c r="M404" t="s">
        <v>1079</v>
      </c>
      <c r="N404">
        <v>785</v>
      </c>
      <c r="O404" t="s">
        <v>7876</v>
      </c>
      <c r="P404" t="s">
        <v>7950</v>
      </c>
      <c r="Q404">
        <v>0.78500000000000003</v>
      </c>
      <c r="R404" s="117" t="s">
        <v>14743</v>
      </c>
      <c r="S404" s="117" t="s">
        <v>14589</v>
      </c>
      <c r="T404" t="s">
        <v>12136</v>
      </c>
      <c r="U404" t="s">
        <v>10772</v>
      </c>
    </row>
    <row r="405" spans="1:21">
      <c r="A405" s="117" t="s">
        <v>339</v>
      </c>
      <c r="B405" t="s">
        <v>14590</v>
      </c>
      <c r="C405" t="s">
        <v>14590</v>
      </c>
      <c r="D405">
        <v>35</v>
      </c>
      <c r="E405">
        <v>29</v>
      </c>
      <c r="F405">
        <v>35</v>
      </c>
      <c r="G405">
        <v>29</v>
      </c>
      <c r="H405">
        <v>1</v>
      </c>
      <c r="I405">
        <v>1</v>
      </c>
      <c r="J405">
        <v>46</v>
      </c>
      <c r="K405" s="194">
        <v>46</v>
      </c>
      <c r="L405" t="s">
        <v>1079</v>
      </c>
      <c r="M405" t="s">
        <v>1079</v>
      </c>
      <c r="N405">
        <v>676</v>
      </c>
      <c r="O405" t="s">
        <v>7876</v>
      </c>
      <c r="P405" t="s">
        <v>7951</v>
      </c>
      <c r="Q405">
        <v>0.67600000000000005</v>
      </c>
      <c r="R405" s="117" t="s">
        <v>14594</v>
      </c>
      <c r="S405" s="117" t="s">
        <v>14589</v>
      </c>
      <c r="T405" t="s">
        <v>12136</v>
      </c>
      <c r="U405" t="s">
        <v>10772</v>
      </c>
    </row>
    <row r="406" spans="1:21">
      <c r="A406" s="117" t="s">
        <v>1666</v>
      </c>
      <c r="B406" t="s">
        <v>14590</v>
      </c>
      <c r="C406" t="s">
        <v>14590</v>
      </c>
      <c r="D406">
        <v>39</v>
      </c>
      <c r="E406">
        <v>33</v>
      </c>
      <c r="F406">
        <v>39</v>
      </c>
      <c r="G406">
        <v>33</v>
      </c>
      <c r="H406">
        <v>1</v>
      </c>
      <c r="I406">
        <v>1</v>
      </c>
      <c r="J406">
        <v>999999</v>
      </c>
      <c r="K406" s="194">
        <v>999999</v>
      </c>
      <c r="L406" t="s">
        <v>1083</v>
      </c>
      <c r="M406" t="s">
        <v>1083</v>
      </c>
      <c r="N406">
        <v>190</v>
      </c>
      <c r="O406" t="s">
        <v>7876</v>
      </c>
      <c r="P406" t="s">
        <v>7955</v>
      </c>
      <c r="Q406">
        <v>0.19</v>
      </c>
      <c r="R406" s="117" t="s">
        <v>14685</v>
      </c>
      <c r="S406" s="117" t="s">
        <v>14589</v>
      </c>
      <c r="T406" t="s">
        <v>12136</v>
      </c>
      <c r="U406" t="s">
        <v>10772</v>
      </c>
    </row>
    <row r="407" spans="1:21">
      <c r="A407" s="117" t="s">
        <v>1667</v>
      </c>
      <c r="B407" t="s">
        <v>14590</v>
      </c>
      <c r="C407" t="s">
        <v>14590</v>
      </c>
      <c r="D407">
        <v>39</v>
      </c>
      <c r="E407">
        <v>33</v>
      </c>
      <c r="F407">
        <v>39</v>
      </c>
      <c r="G407">
        <v>33</v>
      </c>
      <c r="H407">
        <v>1</v>
      </c>
      <c r="I407">
        <v>1</v>
      </c>
      <c r="J407">
        <v>999999</v>
      </c>
      <c r="K407" s="194">
        <v>999999</v>
      </c>
      <c r="L407" t="s">
        <v>1083</v>
      </c>
      <c r="M407" t="s">
        <v>1083</v>
      </c>
      <c r="N407">
        <v>268</v>
      </c>
      <c r="O407" t="s">
        <v>7876</v>
      </c>
      <c r="P407" t="s">
        <v>7954</v>
      </c>
      <c r="Q407">
        <v>0.26800000000000002</v>
      </c>
      <c r="R407" s="117" t="s">
        <v>14685</v>
      </c>
      <c r="S407" s="117" t="s">
        <v>14589</v>
      </c>
      <c r="T407" t="s">
        <v>12136</v>
      </c>
      <c r="U407" t="s">
        <v>10772</v>
      </c>
    </row>
    <row r="408" spans="1:21">
      <c r="A408" s="117" t="s">
        <v>17100</v>
      </c>
      <c r="B408" t="s">
        <v>14590</v>
      </c>
      <c r="C408" t="s">
        <v>14590</v>
      </c>
      <c r="D408">
        <v>39</v>
      </c>
      <c r="E408">
        <v>33</v>
      </c>
      <c r="F408">
        <v>39</v>
      </c>
      <c r="G408">
        <v>33</v>
      </c>
      <c r="H408">
        <v>1</v>
      </c>
      <c r="I408">
        <v>1</v>
      </c>
      <c r="J408">
        <v>999999</v>
      </c>
      <c r="K408" s="194">
        <v>999999</v>
      </c>
      <c r="L408" t="s">
        <v>1079</v>
      </c>
      <c r="M408" t="s">
        <v>1079</v>
      </c>
      <c r="N408">
        <v>314</v>
      </c>
      <c r="O408" t="s">
        <v>7876</v>
      </c>
      <c r="P408" t="s">
        <v>17101</v>
      </c>
      <c r="Q408">
        <v>0.314</v>
      </c>
      <c r="R408" s="117" t="s">
        <v>14743</v>
      </c>
      <c r="S408" s="117" t="s">
        <v>14589</v>
      </c>
      <c r="T408" t="s">
        <v>12136</v>
      </c>
      <c r="U408" t="s">
        <v>10772</v>
      </c>
    </row>
    <row r="409" spans="1:21">
      <c r="A409" s="117" t="s">
        <v>24410</v>
      </c>
      <c r="B409" t="s">
        <v>14590</v>
      </c>
      <c r="C409" t="s">
        <v>14590</v>
      </c>
      <c r="D409">
        <v>27</v>
      </c>
      <c r="E409">
        <v>21</v>
      </c>
      <c r="F409">
        <v>27</v>
      </c>
      <c r="G409">
        <v>21</v>
      </c>
      <c r="H409">
        <v>1</v>
      </c>
      <c r="I409">
        <v>1</v>
      </c>
      <c r="J409">
        <v>999999</v>
      </c>
      <c r="K409" s="194">
        <v>999999</v>
      </c>
      <c r="L409" t="s">
        <v>1083</v>
      </c>
      <c r="M409" t="s">
        <v>1083</v>
      </c>
      <c r="N409">
        <v>368</v>
      </c>
      <c r="O409" t="s">
        <v>7876</v>
      </c>
      <c r="P409" t="s">
        <v>14711</v>
      </c>
      <c r="Q409">
        <v>0.36799999999999999</v>
      </c>
      <c r="R409" s="117" t="s">
        <v>14685</v>
      </c>
      <c r="S409" s="117" t="s">
        <v>14589</v>
      </c>
      <c r="T409" t="s">
        <v>12136</v>
      </c>
      <c r="U409" t="s">
        <v>10772</v>
      </c>
    </row>
    <row r="410" spans="1:21">
      <c r="A410" s="117" t="s">
        <v>1668</v>
      </c>
      <c r="B410" t="s">
        <v>14590</v>
      </c>
      <c r="C410" t="s">
        <v>14590</v>
      </c>
      <c r="D410">
        <v>39</v>
      </c>
      <c r="E410">
        <v>33</v>
      </c>
      <c r="F410">
        <v>39</v>
      </c>
      <c r="G410">
        <v>33</v>
      </c>
      <c r="H410">
        <v>1</v>
      </c>
      <c r="I410">
        <v>1</v>
      </c>
      <c r="J410">
        <v>999999</v>
      </c>
      <c r="K410" s="194">
        <v>999999</v>
      </c>
      <c r="L410" t="s">
        <v>1083</v>
      </c>
      <c r="M410" t="s">
        <v>1083</v>
      </c>
      <c r="N410">
        <v>269</v>
      </c>
      <c r="O410" t="s">
        <v>7876</v>
      </c>
      <c r="P410" t="s">
        <v>7954</v>
      </c>
      <c r="Q410">
        <v>0.26900000000000002</v>
      </c>
      <c r="R410" s="117" t="s">
        <v>14685</v>
      </c>
      <c r="S410" s="117" t="s">
        <v>14589</v>
      </c>
      <c r="T410" t="s">
        <v>12136</v>
      </c>
      <c r="U410" t="s">
        <v>10772</v>
      </c>
    </row>
    <row r="411" spans="1:21">
      <c r="A411" s="117" t="s">
        <v>1669</v>
      </c>
      <c r="B411" t="s">
        <v>14590</v>
      </c>
      <c r="C411" t="s">
        <v>14590</v>
      </c>
      <c r="D411">
        <v>39</v>
      </c>
      <c r="E411">
        <v>33</v>
      </c>
      <c r="F411">
        <v>39</v>
      </c>
      <c r="G411">
        <v>33</v>
      </c>
      <c r="H411">
        <v>1</v>
      </c>
      <c r="I411">
        <v>1</v>
      </c>
      <c r="J411">
        <v>999999</v>
      </c>
      <c r="K411" s="194">
        <v>999999</v>
      </c>
      <c r="L411" t="s">
        <v>1083</v>
      </c>
      <c r="M411" t="s">
        <v>1083</v>
      </c>
      <c r="N411">
        <v>272</v>
      </c>
      <c r="O411" t="s">
        <v>7876</v>
      </c>
      <c r="P411" t="s">
        <v>7956</v>
      </c>
      <c r="Q411">
        <v>0.27200000000000002</v>
      </c>
      <c r="R411" s="117" t="s">
        <v>14685</v>
      </c>
      <c r="S411" s="117" t="s">
        <v>14589</v>
      </c>
      <c r="T411" t="s">
        <v>12136</v>
      </c>
      <c r="U411" t="s">
        <v>10772</v>
      </c>
    </row>
    <row r="412" spans="1:21">
      <c r="A412" s="117" t="s">
        <v>24411</v>
      </c>
      <c r="B412" t="s">
        <v>14590</v>
      </c>
      <c r="C412" t="s">
        <v>14590</v>
      </c>
      <c r="D412">
        <v>35</v>
      </c>
      <c r="E412">
        <v>29</v>
      </c>
      <c r="F412">
        <v>35</v>
      </c>
      <c r="G412">
        <v>29</v>
      </c>
      <c r="H412">
        <v>1</v>
      </c>
      <c r="I412">
        <v>1</v>
      </c>
      <c r="J412">
        <v>6660</v>
      </c>
      <c r="K412" s="194">
        <v>6660</v>
      </c>
      <c r="L412" t="s">
        <v>1083</v>
      </c>
      <c r="M412" t="s">
        <v>1083</v>
      </c>
      <c r="N412">
        <v>13</v>
      </c>
      <c r="O412" t="s">
        <v>7876</v>
      </c>
      <c r="P412" t="s">
        <v>24412</v>
      </c>
      <c r="Q412">
        <v>1.2999999999999999E-2</v>
      </c>
      <c r="R412" s="117" t="s">
        <v>14743</v>
      </c>
      <c r="S412" s="117" t="s">
        <v>14589</v>
      </c>
      <c r="T412" t="s">
        <v>12136</v>
      </c>
      <c r="U412" t="s">
        <v>10772</v>
      </c>
    </row>
    <row r="413" spans="1:21">
      <c r="A413" s="117" t="s">
        <v>1670</v>
      </c>
      <c r="B413" t="s">
        <v>14590</v>
      </c>
      <c r="C413" t="s">
        <v>14590</v>
      </c>
      <c r="D413">
        <v>82</v>
      </c>
      <c r="E413">
        <v>76</v>
      </c>
      <c r="F413">
        <v>82</v>
      </c>
      <c r="G413">
        <v>76</v>
      </c>
      <c r="H413">
        <v>1</v>
      </c>
      <c r="I413">
        <v>1</v>
      </c>
      <c r="J413">
        <v>29</v>
      </c>
      <c r="K413" s="194">
        <v>29</v>
      </c>
      <c r="L413" t="s">
        <v>1079</v>
      </c>
      <c r="M413" t="s">
        <v>1079</v>
      </c>
      <c r="N413">
        <v>11200</v>
      </c>
      <c r="O413" t="s">
        <v>7876</v>
      </c>
      <c r="P413" t="s">
        <v>7957</v>
      </c>
      <c r="Q413">
        <v>11.2</v>
      </c>
      <c r="R413" s="117" t="s">
        <v>14595</v>
      </c>
      <c r="S413" s="117" t="s">
        <v>14596</v>
      </c>
      <c r="T413" t="s">
        <v>17448</v>
      </c>
      <c r="U413" t="s">
        <v>10772</v>
      </c>
    </row>
    <row r="414" spans="1:21">
      <c r="A414" s="117" t="s">
        <v>1671</v>
      </c>
      <c r="B414" t="s">
        <v>14590</v>
      </c>
      <c r="C414" t="s">
        <v>14590</v>
      </c>
      <c r="D414">
        <v>82</v>
      </c>
      <c r="E414">
        <v>76</v>
      </c>
      <c r="F414">
        <v>82</v>
      </c>
      <c r="G414">
        <v>76</v>
      </c>
      <c r="H414">
        <v>1</v>
      </c>
      <c r="I414">
        <v>1</v>
      </c>
      <c r="J414">
        <v>16</v>
      </c>
      <c r="K414" s="194">
        <v>16</v>
      </c>
      <c r="L414" t="s">
        <v>1079</v>
      </c>
      <c r="M414" t="s">
        <v>1079</v>
      </c>
      <c r="N414">
        <v>18450</v>
      </c>
      <c r="O414" t="s">
        <v>7876</v>
      </c>
      <c r="P414" t="s">
        <v>7958</v>
      </c>
      <c r="Q414">
        <v>18.45</v>
      </c>
      <c r="R414" s="117" t="s">
        <v>14595</v>
      </c>
      <c r="S414" s="117" t="s">
        <v>14596</v>
      </c>
      <c r="T414" t="s">
        <v>17448</v>
      </c>
      <c r="U414" t="s">
        <v>10772</v>
      </c>
    </row>
    <row r="415" spans="1:21">
      <c r="A415" s="117" t="s">
        <v>1672</v>
      </c>
      <c r="B415" t="s">
        <v>14590</v>
      </c>
      <c r="C415" t="s">
        <v>14590</v>
      </c>
      <c r="D415">
        <v>35</v>
      </c>
      <c r="E415">
        <v>29</v>
      </c>
      <c r="F415">
        <v>35</v>
      </c>
      <c r="G415">
        <v>29</v>
      </c>
      <c r="H415">
        <v>1</v>
      </c>
      <c r="I415">
        <v>1</v>
      </c>
      <c r="J415">
        <v>20</v>
      </c>
      <c r="K415" s="194">
        <v>20</v>
      </c>
      <c r="L415" t="s">
        <v>1083</v>
      </c>
      <c r="M415" t="s">
        <v>1083</v>
      </c>
      <c r="N415">
        <v>3700</v>
      </c>
      <c r="O415" t="s">
        <v>7876</v>
      </c>
      <c r="P415" t="s">
        <v>7959</v>
      </c>
      <c r="Q415">
        <v>3.7</v>
      </c>
      <c r="R415" s="117" t="s">
        <v>14743</v>
      </c>
      <c r="S415" s="117" t="s">
        <v>14589</v>
      </c>
      <c r="T415" t="s">
        <v>12136</v>
      </c>
      <c r="U415" t="s">
        <v>10772</v>
      </c>
    </row>
    <row r="416" spans="1:21">
      <c r="A416" s="117" t="s">
        <v>1673</v>
      </c>
      <c r="B416" t="s">
        <v>14590</v>
      </c>
      <c r="C416" t="s">
        <v>14590</v>
      </c>
      <c r="D416">
        <v>35</v>
      </c>
      <c r="E416">
        <v>29</v>
      </c>
      <c r="F416">
        <v>35</v>
      </c>
      <c r="G416">
        <v>29</v>
      </c>
      <c r="H416">
        <v>1</v>
      </c>
      <c r="I416">
        <v>1</v>
      </c>
      <c r="J416">
        <v>6</v>
      </c>
      <c r="K416" s="194">
        <v>6</v>
      </c>
      <c r="L416" t="s">
        <v>1089</v>
      </c>
      <c r="M416" t="s">
        <v>1089</v>
      </c>
      <c r="N416">
        <v>162</v>
      </c>
      <c r="O416" t="s">
        <v>7876</v>
      </c>
      <c r="P416" t="s">
        <v>7960</v>
      </c>
      <c r="Q416">
        <v>0.16200000000000001</v>
      </c>
      <c r="R416" s="117" t="s">
        <v>14743</v>
      </c>
      <c r="S416" s="117" t="s">
        <v>14589</v>
      </c>
      <c r="T416" t="s">
        <v>12136</v>
      </c>
      <c r="U416" t="s">
        <v>10772</v>
      </c>
    </row>
    <row r="417" spans="1:21">
      <c r="A417" s="117" t="s">
        <v>1674</v>
      </c>
      <c r="B417" t="s">
        <v>14590</v>
      </c>
      <c r="C417" t="s">
        <v>14590</v>
      </c>
      <c r="D417">
        <v>35</v>
      </c>
      <c r="E417">
        <v>29</v>
      </c>
      <c r="F417">
        <v>35</v>
      </c>
      <c r="G417">
        <v>29</v>
      </c>
      <c r="H417">
        <v>1</v>
      </c>
      <c r="I417">
        <v>1</v>
      </c>
      <c r="J417">
        <v>135</v>
      </c>
      <c r="K417" s="194">
        <v>135</v>
      </c>
      <c r="L417" t="s">
        <v>1083</v>
      </c>
      <c r="M417" t="s">
        <v>1083</v>
      </c>
      <c r="N417">
        <v>16.399999999999999</v>
      </c>
      <c r="O417" t="s">
        <v>7876</v>
      </c>
      <c r="P417" t="s">
        <v>7961</v>
      </c>
      <c r="Q417">
        <v>1.6400000000000001E-2</v>
      </c>
      <c r="R417" s="117" t="s">
        <v>14628</v>
      </c>
      <c r="S417" s="117" t="s">
        <v>14589</v>
      </c>
      <c r="T417" t="s">
        <v>12136</v>
      </c>
      <c r="U417" t="s">
        <v>10772</v>
      </c>
    </row>
    <row r="418" spans="1:21">
      <c r="A418" s="117" t="s">
        <v>1675</v>
      </c>
      <c r="B418" t="s">
        <v>14590</v>
      </c>
      <c r="C418" t="s">
        <v>14590</v>
      </c>
      <c r="D418">
        <v>39</v>
      </c>
      <c r="E418">
        <v>33</v>
      </c>
      <c r="F418">
        <v>39</v>
      </c>
      <c r="G418">
        <v>33</v>
      </c>
      <c r="H418">
        <v>1</v>
      </c>
      <c r="I418">
        <v>1</v>
      </c>
      <c r="J418">
        <v>999999</v>
      </c>
      <c r="K418" s="194">
        <v>999999</v>
      </c>
      <c r="L418" t="s">
        <v>1077</v>
      </c>
      <c r="M418" t="s">
        <v>1077</v>
      </c>
      <c r="N418">
        <v>2684</v>
      </c>
      <c r="O418" t="s">
        <v>7876</v>
      </c>
      <c r="P418" t="s">
        <v>14713</v>
      </c>
      <c r="Q418">
        <v>2.6840000000000002</v>
      </c>
      <c r="R418" s="117" t="s">
        <v>14685</v>
      </c>
      <c r="S418" s="117" t="s">
        <v>14589</v>
      </c>
      <c r="T418" t="s">
        <v>12136</v>
      </c>
      <c r="U418" t="s">
        <v>10772</v>
      </c>
    </row>
    <row r="419" spans="1:21">
      <c r="A419" s="117" t="s">
        <v>1676</v>
      </c>
      <c r="B419" t="s">
        <v>14590</v>
      </c>
      <c r="C419" t="s">
        <v>14590</v>
      </c>
      <c r="D419">
        <v>39</v>
      </c>
      <c r="E419">
        <v>33</v>
      </c>
      <c r="F419">
        <v>39</v>
      </c>
      <c r="G419">
        <v>33</v>
      </c>
      <c r="H419">
        <v>1</v>
      </c>
      <c r="I419">
        <v>1</v>
      </c>
      <c r="J419">
        <v>999999</v>
      </c>
      <c r="K419" s="194">
        <v>999999</v>
      </c>
      <c r="L419" t="s">
        <v>1077</v>
      </c>
      <c r="M419" t="s">
        <v>1077</v>
      </c>
      <c r="N419">
        <v>2684</v>
      </c>
      <c r="O419" t="s">
        <v>7876</v>
      </c>
      <c r="P419" t="s">
        <v>14713</v>
      </c>
      <c r="Q419">
        <v>2.6840000000000002</v>
      </c>
      <c r="R419" s="117" t="s">
        <v>14685</v>
      </c>
      <c r="S419" s="117" t="s">
        <v>14589</v>
      </c>
      <c r="T419" t="s">
        <v>12136</v>
      </c>
      <c r="U419" t="s">
        <v>10772</v>
      </c>
    </row>
    <row r="420" spans="1:21">
      <c r="A420" s="117" t="s">
        <v>1677</v>
      </c>
      <c r="B420" t="s">
        <v>14590</v>
      </c>
      <c r="C420" t="s">
        <v>14590</v>
      </c>
      <c r="D420">
        <v>35</v>
      </c>
      <c r="E420">
        <v>29</v>
      </c>
      <c r="F420">
        <v>35</v>
      </c>
      <c r="G420">
        <v>29</v>
      </c>
      <c r="H420">
        <v>1</v>
      </c>
      <c r="I420">
        <v>1</v>
      </c>
      <c r="J420">
        <v>15</v>
      </c>
      <c r="K420" s="194">
        <v>15</v>
      </c>
      <c r="L420" t="s">
        <v>1077</v>
      </c>
      <c r="M420" t="s">
        <v>1077</v>
      </c>
      <c r="N420">
        <v>2192</v>
      </c>
      <c r="O420" t="s">
        <v>7876</v>
      </c>
      <c r="P420" t="s">
        <v>7962</v>
      </c>
      <c r="Q420">
        <v>2.1920000000000002</v>
      </c>
      <c r="R420" s="117" t="s">
        <v>14743</v>
      </c>
      <c r="S420" s="117" t="s">
        <v>14589</v>
      </c>
      <c r="T420" t="s">
        <v>12136</v>
      </c>
      <c r="U420" t="s">
        <v>10772</v>
      </c>
    </row>
    <row r="421" spans="1:21">
      <c r="A421" s="117" t="s">
        <v>1678</v>
      </c>
      <c r="B421" t="s">
        <v>14590</v>
      </c>
      <c r="C421" t="s">
        <v>14590</v>
      </c>
      <c r="D421">
        <v>35</v>
      </c>
      <c r="E421">
        <v>29</v>
      </c>
      <c r="F421">
        <v>35</v>
      </c>
      <c r="G421">
        <v>29</v>
      </c>
      <c r="H421">
        <v>1</v>
      </c>
      <c r="I421">
        <v>1</v>
      </c>
      <c r="J421">
        <v>17</v>
      </c>
      <c r="K421" s="194">
        <v>17</v>
      </c>
      <c r="L421" t="s">
        <v>1079</v>
      </c>
      <c r="M421" t="s">
        <v>1079</v>
      </c>
      <c r="N421">
        <v>368</v>
      </c>
      <c r="O421" t="s">
        <v>7876</v>
      </c>
      <c r="P421" t="s">
        <v>7963</v>
      </c>
      <c r="Q421">
        <v>0.36799999999999999</v>
      </c>
      <c r="R421" s="117" t="s">
        <v>14743</v>
      </c>
      <c r="S421" s="117" t="s">
        <v>14589</v>
      </c>
      <c r="T421" t="s">
        <v>12136</v>
      </c>
      <c r="U421" t="s">
        <v>10772</v>
      </c>
    </row>
    <row r="422" spans="1:21">
      <c r="A422" s="117" t="s">
        <v>1679</v>
      </c>
      <c r="B422" t="s">
        <v>14590</v>
      </c>
      <c r="C422" t="s">
        <v>14590</v>
      </c>
      <c r="D422">
        <v>82</v>
      </c>
      <c r="E422">
        <v>76</v>
      </c>
      <c r="F422">
        <v>82</v>
      </c>
      <c r="G422">
        <v>76</v>
      </c>
      <c r="H422">
        <v>1</v>
      </c>
      <c r="I422">
        <v>1</v>
      </c>
      <c r="J422">
        <v>62</v>
      </c>
      <c r="K422" s="194">
        <v>62</v>
      </c>
      <c r="L422" t="s">
        <v>1079</v>
      </c>
      <c r="M422" t="s">
        <v>1079</v>
      </c>
      <c r="N422">
        <v>485</v>
      </c>
      <c r="O422" t="s">
        <v>7876</v>
      </c>
      <c r="P422" t="s">
        <v>7964</v>
      </c>
      <c r="Q422">
        <v>0.48499999999999999</v>
      </c>
      <c r="R422" s="117" t="s">
        <v>14595</v>
      </c>
      <c r="S422" s="117" t="s">
        <v>14596</v>
      </c>
      <c r="T422" t="s">
        <v>17448</v>
      </c>
      <c r="U422" t="s">
        <v>10772</v>
      </c>
    </row>
    <row r="423" spans="1:21">
      <c r="A423" s="117" t="s">
        <v>20715</v>
      </c>
      <c r="B423" t="s">
        <v>14590</v>
      </c>
      <c r="C423" t="s">
        <v>14590</v>
      </c>
      <c r="D423">
        <v>82</v>
      </c>
      <c r="E423">
        <v>76</v>
      </c>
      <c r="F423">
        <v>82</v>
      </c>
      <c r="G423">
        <v>76</v>
      </c>
      <c r="H423">
        <v>1</v>
      </c>
      <c r="I423">
        <v>1</v>
      </c>
      <c r="J423">
        <v>96</v>
      </c>
      <c r="K423" s="194">
        <v>96</v>
      </c>
      <c r="L423" t="s">
        <v>1090</v>
      </c>
      <c r="M423" t="s">
        <v>1090</v>
      </c>
      <c r="N423">
        <v>1769</v>
      </c>
      <c r="O423" t="s">
        <v>7876</v>
      </c>
      <c r="P423" t="s">
        <v>20716</v>
      </c>
      <c r="Q423">
        <v>1.7689999999999999</v>
      </c>
      <c r="R423" s="117" t="s">
        <v>14595</v>
      </c>
      <c r="S423" s="117" t="s">
        <v>14596</v>
      </c>
      <c r="T423" t="s">
        <v>17448</v>
      </c>
      <c r="U423" t="s">
        <v>10772</v>
      </c>
    </row>
    <row r="424" spans="1:21">
      <c r="A424" s="117" t="s">
        <v>22124</v>
      </c>
      <c r="B424" t="s">
        <v>14590</v>
      </c>
      <c r="C424" t="s">
        <v>14590</v>
      </c>
      <c r="D424">
        <v>26</v>
      </c>
      <c r="E424">
        <v>20</v>
      </c>
      <c r="F424">
        <v>26</v>
      </c>
      <c r="G424">
        <v>20</v>
      </c>
      <c r="H424">
        <v>1</v>
      </c>
      <c r="I424">
        <v>1</v>
      </c>
      <c r="J424">
        <v>96</v>
      </c>
      <c r="K424" s="194">
        <v>96</v>
      </c>
      <c r="L424" t="s">
        <v>1077</v>
      </c>
      <c r="M424" t="s">
        <v>1077</v>
      </c>
      <c r="N424">
        <v>3958</v>
      </c>
      <c r="O424" t="s">
        <v>7876</v>
      </c>
      <c r="P424" t="s">
        <v>22125</v>
      </c>
      <c r="Q424">
        <v>3.9580000000000002</v>
      </c>
      <c r="R424" s="117" t="s">
        <v>14595</v>
      </c>
      <c r="S424" s="117" t="s">
        <v>14596</v>
      </c>
      <c r="T424" t="s">
        <v>17448</v>
      </c>
      <c r="U424" t="s">
        <v>10772</v>
      </c>
    </row>
    <row r="425" spans="1:21">
      <c r="A425" s="117" t="s">
        <v>1680</v>
      </c>
      <c r="B425" t="s">
        <v>14590</v>
      </c>
      <c r="C425" t="s">
        <v>14590</v>
      </c>
      <c r="D425">
        <v>82</v>
      </c>
      <c r="E425">
        <v>76</v>
      </c>
      <c r="F425">
        <v>82</v>
      </c>
      <c r="G425">
        <v>76</v>
      </c>
      <c r="H425">
        <v>1</v>
      </c>
      <c r="I425">
        <v>1</v>
      </c>
      <c r="J425">
        <v>60</v>
      </c>
      <c r="K425" s="194">
        <v>60</v>
      </c>
      <c r="L425" t="s">
        <v>1077</v>
      </c>
      <c r="M425" t="s">
        <v>1077</v>
      </c>
      <c r="N425">
        <v>5210</v>
      </c>
      <c r="O425" t="s">
        <v>7876</v>
      </c>
      <c r="P425" t="s">
        <v>7965</v>
      </c>
      <c r="Q425">
        <v>5.21</v>
      </c>
      <c r="R425" s="117" t="s">
        <v>14595</v>
      </c>
      <c r="S425" s="117" t="s">
        <v>14596</v>
      </c>
      <c r="T425" t="s">
        <v>17448</v>
      </c>
      <c r="U425" t="s">
        <v>10772</v>
      </c>
    </row>
    <row r="426" spans="1:21">
      <c r="A426" s="117" t="s">
        <v>1681</v>
      </c>
      <c r="B426" t="s">
        <v>14590</v>
      </c>
      <c r="C426" t="s">
        <v>14590</v>
      </c>
      <c r="D426">
        <v>82</v>
      </c>
      <c r="E426">
        <v>76</v>
      </c>
      <c r="F426">
        <v>82</v>
      </c>
      <c r="G426">
        <v>76</v>
      </c>
      <c r="H426">
        <v>1</v>
      </c>
      <c r="I426">
        <v>1</v>
      </c>
      <c r="J426">
        <v>48</v>
      </c>
      <c r="K426" s="194">
        <v>48</v>
      </c>
      <c r="L426" t="s">
        <v>1077</v>
      </c>
      <c r="M426" t="s">
        <v>1077</v>
      </c>
      <c r="N426">
        <v>4232</v>
      </c>
      <c r="O426" t="s">
        <v>7876</v>
      </c>
      <c r="P426" t="s">
        <v>7966</v>
      </c>
      <c r="Q426">
        <v>4.2320000000000002</v>
      </c>
      <c r="R426" s="117" t="s">
        <v>14595</v>
      </c>
      <c r="S426" s="117" t="s">
        <v>14596</v>
      </c>
      <c r="T426" t="s">
        <v>17448</v>
      </c>
      <c r="U426" t="s">
        <v>10772</v>
      </c>
    </row>
    <row r="427" spans="1:21">
      <c r="A427" s="117" t="s">
        <v>1682</v>
      </c>
      <c r="B427" t="s">
        <v>14590</v>
      </c>
      <c r="C427" t="s">
        <v>14590</v>
      </c>
      <c r="D427">
        <v>82</v>
      </c>
      <c r="E427">
        <v>76</v>
      </c>
      <c r="F427">
        <v>82</v>
      </c>
      <c r="G427">
        <v>76</v>
      </c>
      <c r="H427">
        <v>1</v>
      </c>
      <c r="I427">
        <v>1</v>
      </c>
      <c r="J427">
        <v>24</v>
      </c>
      <c r="K427" s="194">
        <v>24</v>
      </c>
      <c r="L427" t="s">
        <v>1077</v>
      </c>
      <c r="M427" t="s">
        <v>1077</v>
      </c>
      <c r="N427">
        <v>5576</v>
      </c>
      <c r="O427" t="s">
        <v>7876</v>
      </c>
      <c r="P427" t="s">
        <v>7967</v>
      </c>
      <c r="Q427">
        <v>5.5759999999999996</v>
      </c>
      <c r="R427" s="117" t="s">
        <v>14595</v>
      </c>
      <c r="S427" s="117" t="s">
        <v>14596</v>
      </c>
      <c r="T427" t="s">
        <v>17448</v>
      </c>
      <c r="U427" t="s">
        <v>10772</v>
      </c>
    </row>
    <row r="428" spans="1:21">
      <c r="A428" s="117" t="s">
        <v>340</v>
      </c>
      <c r="B428" t="s">
        <v>13815</v>
      </c>
      <c r="C428" t="s">
        <v>14590</v>
      </c>
      <c r="D428">
        <v>2</v>
      </c>
      <c r="E428">
        <v>29</v>
      </c>
      <c r="F428">
        <v>35</v>
      </c>
      <c r="G428">
        <v>29</v>
      </c>
      <c r="H428">
        <v>1</v>
      </c>
      <c r="I428">
        <v>1</v>
      </c>
      <c r="J428">
        <v>25</v>
      </c>
      <c r="K428" s="194">
        <v>103</v>
      </c>
      <c r="L428" t="s">
        <v>1077</v>
      </c>
      <c r="M428" t="s">
        <v>1077</v>
      </c>
      <c r="N428">
        <v>108</v>
      </c>
      <c r="O428" t="s">
        <v>7876</v>
      </c>
      <c r="P428" t="s">
        <v>7968</v>
      </c>
      <c r="Q428">
        <v>0.108</v>
      </c>
      <c r="R428" s="117" t="s">
        <v>14743</v>
      </c>
      <c r="S428" s="117" t="s">
        <v>14589</v>
      </c>
      <c r="T428" t="s">
        <v>12136</v>
      </c>
      <c r="U428" t="s">
        <v>10772</v>
      </c>
    </row>
    <row r="429" spans="1:21">
      <c r="A429" s="117" t="s">
        <v>1683</v>
      </c>
      <c r="B429" t="s">
        <v>14590</v>
      </c>
      <c r="C429" t="s">
        <v>14590</v>
      </c>
      <c r="D429">
        <v>35</v>
      </c>
      <c r="E429">
        <v>29</v>
      </c>
      <c r="F429">
        <v>35</v>
      </c>
      <c r="G429">
        <v>29</v>
      </c>
      <c r="H429">
        <v>1</v>
      </c>
      <c r="I429">
        <v>1</v>
      </c>
      <c r="J429">
        <v>16</v>
      </c>
      <c r="K429" s="194">
        <v>16</v>
      </c>
      <c r="L429" t="s">
        <v>1077</v>
      </c>
      <c r="M429" t="s">
        <v>1077</v>
      </c>
      <c r="N429">
        <v>200</v>
      </c>
      <c r="O429" t="s">
        <v>7876</v>
      </c>
      <c r="P429" t="s">
        <v>7969</v>
      </c>
      <c r="Q429">
        <v>0.2</v>
      </c>
      <c r="R429" s="117" t="s">
        <v>14743</v>
      </c>
      <c r="S429" s="117" t="s">
        <v>14589</v>
      </c>
      <c r="T429" t="s">
        <v>12136</v>
      </c>
      <c r="U429" t="s">
        <v>10772</v>
      </c>
    </row>
    <row r="430" spans="1:21">
      <c r="A430" s="117" t="s">
        <v>1684</v>
      </c>
      <c r="B430" t="s">
        <v>14590</v>
      </c>
      <c r="C430" t="s">
        <v>14590</v>
      </c>
      <c r="D430">
        <v>35</v>
      </c>
      <c r="E430">
        <v>29</v>
      </c>
      <c r="F430">
        <v>35</v>
      </c>
      <c r="G430">
        <v>29</v>
      </c>
      <c r="H430">
        <v>1</v>
      </c>
      <c r="I430">
        <v>1</v>
      </c>
      <c r="J430">
        <v>300</v>
      </c>
      <c r="K430" s="194">
        <v>300</v>
      </c>
      <c r="L430" t="s">
        <v>1083</v>
      </c>
      <c r="M430" t="s">
        <v>1083</v>
      </c>
      <c r="N430">
        <v>154</v>
      </c>
      <c r="O430" t="s">
        <v>7876</v>
      </c>
      <c r="P430" t="s">
        <v>7971</v>
      </c>
      <c r="Q430">
        <v>0.154</v>
      </c>
      <c r="R430" s="117" t="s">
        <v>14743</v>
      </c>
      <c r="S430" s="117" t="s">
        <v>14589</v>
      </c>
      <c r="T430" t="s">
        <v>12136</v>
      </c>
      <c r="U430" t="s">
        <v>10772</v>
      </c>
    </row>
    <row r="431" spans="1:21">
      <c r="A431" s="117" t="s">
        <v>1685</v>
      </c>
      <c r="B431" t="s">
        <v>14590</v>
      </c>
      <c r="C431" t="s">
        <v>14590</v>
      </c>
      <c r="D431">
        <v>35</v>
      </c>
      <c r="E431">
        <v>29</v>
      </c>
      <c r="F431">
        <v>35</v>
      </c>
      <c r="G431">
        <v>29</v>
      </c>
      <c r="H431">
        <v>1</v>
      </c>
      <c r="I431">
        <v>1</v>
      </c>
      <c r="J431">
        <v>39</v>
      </c>
      <c r="K431" s="194">
        <v>39</v>
      </c>
      <c r="L431" t="s">
        <v>1083</v>
      </c>
      <c r="M431" t="s">
        <v>1083</v>
      </c>
      <c r="N431">
        <v>150</v>
      </c>
      <c r="O431" t="s">
        <v>7876</v>
      </c>
      <c r="P431" t="s">
        <v>7972</v>
      </c>
      <c r="Q431">
        <v>0.15</v>
      </c>
      <c r="R431" s="117" t="s">
        <v>14743</v>
      </c>
      <c r="S431" s="117" t="s">
        <v>14589</v>
      </c>
      <c r="T431" t="s">
        <v>12136</v>
      </c>
      <c r="U431" t="s">
        <v>10772</v>
      </c>
    </row>
    <row r="432" spans="1:21">
      <c r="A432" s="117" t="s">
        <v>1686</v>
      </c>
      <c r="B432" t="s">
        <v>14590</v>
      </c>
      <c r="C432" t="s">
        <v>14590</v>
      </c>
      <c r="D432">
        <v>35</v>
      </c>
      <c r="E432">
        <v>29</v>
      </c>
      <c r="F432">
        <v>35</v>
      </c>
      <c r="G432">
        <v>29</v>
      </c>
      <c r="H432">
        <v>1</v>
      </c>
      <c r="I432">
        <v>1</v>
      </c>
      <c r="J432">
        <v>201</v>
      </c>
      <c r="K432" s="194">
        <v>201</v>
      </c>
      <c r="L432" t="s">
        <v>1083</v>
      </c>
      <c r="M432" t="s">
        <v>1083</v>
      </c>
      <c r="N432">
        <v>150</v>
      </c>
      <c r="O432" t="s">
        <v>7876</v>
      </c>
      <c r="P432" t="s">
        <v>7973</v>
      </c>
      <c r="Q432">
        <v>0.15</v>
      </c>
      <c r="R432" s="117" t="s">
        <v>14743</v>
      </c>
      <c r="S432" s="117" t="s">
        <v>14589</v>
      </c>
      <c r="T432" t="s">
        <v>12136</v>
      </c>
      <c r="U432" t="s">
        <v>10772</v>
      </c>
    </row>
    <row r="433" spans="1:21">
      <c r="A433" s="117" t="s">
        <v>341</v>
      </c>
      <c r="B433" t="s">
        <v>13815</v>
      </c>
      <c r="C433" t="s">
        <v>14590</v>
      </c>
      <c r="D433">
        <v>2</v>
      </c>
      <c r="E433">
        <v>29</v>
      </c>
      <c r="F433">
        <v>35</v>
      </c>
      <c r="G433">
        <v>29</v>
      </c>
      <c r="H433">
        <v>1</v>
      </c>
      <c r="I433">
        <v>1</v>
      </c>
      <c r="J433">
        <v>11</v>
      </c>
      <c r="K433" s="194">
        <v>1430</v>
      </c>
      <c r="L433" t="s">
        <v>1083</v>
      </c>
      <c r="M433" t="s">
        <v>1083</v>
      </c>
      <c r="N433">
        <v>152</v>
      </c>
      <c r="O433" t="s">
        <v>7876</v>
      </c>
      <c r="P433" t="s">
        <v>7974</v>
      </c>
      <c r="Q433">
        <v>0.152</v>
      </c>
      <c r="R433" s="117" t="s">
        <v>14594</v>
      </c>
      <c r="S433" s="117" t="s">
        <v>14589</v>
      </c>
      <c r="T433" t="s">
        <v>12136</v>
      </c>
      <c r="U433" t="s">
        <v>10772</v>
      </c>
    </row>
    <row r="434" spans="1:21">
      <c r="A434" s="117" t="s">
        <v>1687</v>
      </c>
      <c r="B434" t="s">
        <v>14590</v>
      </c>
      <c r="C434" t="s">
        <v>14590</v>
      </c>
      <c r="D434">
        <v>35</v>
      </c>
      <c r="E434">
        <v>29</v>
      </c>
      <c r="F434">
        <v>35</v>
      </c>
      <c r="G434">
        <v>29</v>
      </c>
      <c r="H434">
        <v>1</v>
      </c>
      <c r="I434">
        <v>1</v>
      </c>
      <c r="J434">
        <v>62</v>
      </c>
      <c r="K434" s="194">
        <v>62</v>
      </c>
      <c r="L434" t="s">
        <v>1083</v>
      </c>
      <c r="M434" t="s">
        <v>1083</v>
      </c>
      <c r="N434">
        <v>150</v>
      </c>
      <c r="O434" t="s">
        <v>7876</v>
      </c>
      <c r="P434" t="s">
        <v>7943</v>
      </c>
      <c r="Q434">
        <v>0.15</v>
      </c>
      <c r="R434" s="117" t="s">
        <v>14743</v>
      </c>
      <c r="S434" s="117" t="s">
        <v>14589</v>
      </c>
      <c r="T434" t="s">
        <v>12136</v>
      </c>
      <c r="U434" t="s">
        <v>10772</v>
      </c>
    </row>
    <row r="435" spans="1:21">
      <c r="A435" s="117" t="s">
        <v>24413</v>
      </c>
      <c r="B435" t="s">
        <v>14590</v>
      </c>
      <c r="C435" t="s">
        <v>14590</v>
      </c>
      <c r="D435">
        <v>25</v>
      </c>
      <c r="E435">
        <v>19</v>
      </c>
      <c r="F435">
        <v>25</v>
      </c>
      <c r="G435">
        <v>19</v>
      </c>
      <c r="H435">
        <v>1</v>
      </c>
      <c r="I435">
        <v>1</v>
      </c>
      <c r="J435">
        <v>60</v>
      </c>
      <c r="K435" s="194">
        <v>60</v>
      </c>
      <c r="L435" t="s">
        <v>1083</v>
      </c>
      <c r="M435" t="s">
        <v>1083</v>
      </c>
      <c r="N435">
        <v>155</v>
      </c>
      <c r="O435" t="s">
        <v>7876</v>
      </c>
      <c r="P435" t="s">
        <v>7975</v>
      </c>
      <c r="Q435">
        <v>0.155</v>
      </c>
      <c r="R435" s="117" t="s">
        <v>14743</v>
      </c>
      <c r="S435" s="117" t="s">
        <v>14589</v>
      </c>
      <c r="T435" t="s">
        <v>12136</v>
      </c>
      <c r="U435" t="s">
        <v>10772</v>
      </c>
    </row>
    <row r="436" spans="1:21">
      <c r="A436" s="117" t="s">
        <v>1688</v>
      </c>
      <c r="B436" t="s">
        <v>14590</v>
      </c>
      <c r="C436" t="s">
        <v>14590</v>
      </c>
      <c r="D436">
        <v>35</v>
      </c>
      <c r="E436">
        <v>29</v>
      </c>
      <c r="F436">
        <v>35</v>
      </c>
      <c r="G436">
        <v>29</v>
      </c>
      <c r="H436">
        <v>1</v>
      </c>
      <c r="I436">
        <v>1</v>
      </c>
      <c r="J436">
        <v>628</v>
      </c>
      <c r="K436" s="194">
        <v>628</v>
      </c>
      <c r="L436" t="s">
        <v>1083</v>
      </c>
      <c r="M436" t="s">
        <v>1083</v>
      </c>
      <c r="N436">
        <v>151.80000000000001</v>
      </c>
      <c r="O436" t="s">
        <v>7876</v>
      </c>
      <c r="P436" t="s">
        <v>7975</v>
      </c>
      <c r="Q436">
        <v>0.15179999999999999</v>
      </c>
      <c r="R436" s="117" t="s">
        <v>14743</v>
      </c>
      <c r="S436" s="117" t="s">
        <v>14589</v>
      </c>
      <c r="T436" t="s">
        <v>12136</v>
      </c>
      <c r="U436" t="s">
        <v>10772</v>
      </c>
    </row>
    <row r="437" spans="1:21">
      <c r="A437" s="117" t="s">
        <v>1689</v>
      </c>
      <c r="B437" t="s">
        <v>14590</v>
      </c>
      <c r="C437" t="s">
        <v>14590</v>
      </c>
      <c r="D437">
        <v>35</v>
      </c>
      <c r="E437">
        <v>29</v>
      </c>
      <c r="F437">
        <v>35</v>
      </c>
      <c r="G437">
        <v>29</v>
      </c>
      <c r="H437">
        <v>1</v>
      </c>
      <c r="I437">
        <v>1</v>
      </c>
      <c r="J437">
        <v>81</v>
      </c>
      <c r="K437" s="194">
        <v>81</v>
      </c>
      <c r="L437" t="s">
        <v>1079</v>
      </c>
      <c r="M437" t="s">
        <v>1079</v>
      </c>
      <c r="N437">
        <v>166</v>
      </c>
      <c r="O437" t="s">
        <v>7876</v>
      </c>
      <c r="P437" t="s">
        <v>7976</v>
      </c>
      <c r="Q437">
        <v>0.16600000000000001</v>
      </c>
      <c r="R437" s="117" t="s">
        <v>14743</v>
      </c>
      <c r="S437" s="117" t="s">
        <v>14589</v>
      </c>
      <c r="T437" t="s">
        <v>12136</v>
      </c>
      <c r="U437" t="s">
        <v>10772</v>
      </c>
    </row>
    <row r="438" spans="1:21">
      <c r="A438" s="117" t="s">
        <v>1690</v>
      </c>
      <c r="B438" t="s">
        <v>14590</v>
      </c>
      <c r="C438" t="s">
        <v>14590</v>
      </c>
      <c r="D438">
        <v>35</v>
      </c>
      <c r="E438">
        <v>29</v>
      </c>
      <c r="F438">
        <v>35</v>
      </c>
      <c r="G438">
        <v>29</v>
      </c>
      <c r="H438">
        <v>1</v>
      </c>
      <c r="I438">
        <v>1</v>
      </c>
      <c r="J438">
        <v>32</v>
      </c>
      <c r="K438" s="194">
        <v>32</v>
      </c>
      <c r="L438" t="s">
        <v>1081</v>
      </c>
      <c r="M438" t="s">
        <v>1081</v>
      </c>
      <c r="N438">
        <v>242</v>
      </c>
      <c r="O438" t="s">
        <v>7876</v>
      </c>
      <c r="P438" t="s">
        <v>7978</v>
      </c>
      <c r="Q438">
        <v>0.24199999999999999</v>
      </c>
      <c r="R438" s="117" t="s">
        <v>14743</v>
      </c>
      <c r="S438" s="117" t="s">
        <v>14589</v>
      </c>
      <c r="T438" t="s">
        <v>12136</v>
      </c>
      <c r="U438" t="s">
        <v>10772</v>
      </c>
    </row>
    <row r="439" spans="1:21">
      <c r="A439" s="117" t="s">
        <v>1691</v>
      </c>
      <c r="B439" t="s">
        <v>14590</v>
      </c>
      <c r="C439" t="s">
        <v>14590</v>
      </c>
      <c r="D439">
        <v>39</v>
      </c>
      <c r="E439">
        <v>33</v>
      </c>
      <c r="F439">
        <v>39</v>
      </c>
      <c r="G439">
        <v>33</v>
      </c>
      <c r="H439">
        <v>1</v>
      </c>
      <c r="I439">
        <v>1</v>
      </c>
      <c r="J439">
        <v>999999</v>
      </c>
      <c r="K439" s="194">
        <v>999999</v>
      </c>
      <c r="L439" t="s">
        <v>1083</v>
      </c>
      <c r="M439" t="s">
        <v>1083</v>
      </c>
      <c r="N439">
        <v>1018</v>
      </c>
      <c r="O439" t="s">
        <v>7876</v>
      </c>
      <c r="P439" t="s">
        <v>7944</v>
      </c>
      <c r="Q439">
        <v>1.018</v>
      </c>
      <c r="R439" s="117" t="s">
        <v>14685</v>
      </c>
      <c r="S439" s="117" t="s">
        <v>14589</v>
      </c>
      <c r="T439" t="s">
        <v>12136</v>
      </c>
      <c r="U439" t="s">
        <v>10772</v>
      </c>
    </row>
    <row r="440" spans="1:21">
      <c r="A440" s="117" t="s">
        <v>1692</v>
      </c>
      <c r="B440" t="s">
        <v>14590</v>
      </c>
      <c r="C440" t="s">
        <v>14590</v>
      </c>
      <c r="D440">
        <v>39</v>
      </c>
      <c r="E440">
        <v>33</v>
      </c>
      <c r="F440">
        <v>39</v>
      </c>
      <c r="G440">
        <v>33</v>
      </c>
      <c r="H440">
        <v>1</v>
      </c>
      <c r="I440">
        <v>1</v>
      </c>
      <c r="J440">
        <v>999999</v>
      </c>
      <c r="K440" s="194">
        <v>999999</v>
      </c>
      <c r="L440" t="s">
        <v>1083</v>
      </c>
      <c r="M440" t="s">
        <v>1083</v>
      </c>
      <c r="N440">
        <v>1018</v>
      </c>
      <c r="O440" t="s">
        <v>7876</v>
      </c>
      <c r="P440" t="s">
        <v>7944</v>
      </c>
      <c r="Q440">
        <v>1.018</v>
      </c>
      <c r="R440" s="117" t="s">
        <v>14685</v>
      </c>
      <c r="S440" s="117" t="s">
        <v>14589</v>
      </c>
      <c r="T440" t="s">
        <v>12136</v>
      </c>
      <c r="U440" t="s">
        <v>10772</v>
      </c>
    </row>
    <row r="441" spans="1:21">
      <c r="A441" s="117" t="s">
        <v>1693</v>
      </c>
      <c r="B441" t="s">
        <v>14590</v>
      </c>
      <c r="C441" t="s">
        <v>14590</v>
      </c>
      <c r="D441">
        <v>39</v>
      </c>
      <c r="E441">
        <v>33</v>
      </c>
      <c r="F441">
        <v>39</v>
      </c>
      <c r="G441">
        <v>33</v>
      </c>
      <c r="H441">
        <v>1</v>
      </c>
      <c r="I441">
        <v>1</v>
      </c>
      <c r="J441">
        <v>999999</v>
      </c>
      <c r="K441" s="194">
        <v>999999</v>
      </c>
      <c r="L441" t="s">
        <v>1083</v>
      </c>
      <c r="M441" t="s">
        <v>1083</v>
      </c>
      <c r="N441">
        <v>1018</v>
      </c>
      <c r="O441" t="s">
        <v>7876</v>
      </c>
      <c r="P441" t="s">
        <v>7944</v>
      </c>
      <c r="Q441">
        <v>1.018</v>
      </c>
      <c r="R441" s="117" t="s">
        <v>14685</v>
      </c>
      <c r="S441" s="117" t="s">
        <v>14589</v>
      </c>
      <c r="T441" t="s">
        <v>12136</v>
      </c>
      <c r="U441" t="s">
        <v>10772</v>
      </c>
    </row>
    <row r="442" spans="1:21">
      <c r="A442" s="117" t="s">
        <v>1694</v>
      </c>
      <c r="B442" t="s">
        <v>14590</v>
      </c>
      <c r="C442" t="s">
        <v>14590</v>
      </c>
      <c r="D442">
        <v>35</v>
      </c>
      <c r="E442">
        <v>29</v>
      </c>
      <c r="F442">
        <v>35</v>
      </c>
      <c r="G442">
        <v>29</v>
      </c>
      <c r="H442">
        <v>1</v>
      </c>
      <c r="I442">
        <v>1</v>
      </c>
      <c r="J442">
        <v>13</v>
      </c>
      <c r="K442" s="194">
        <v>13</v>
      </c>
      <c r="L442" t="s">
        <v>1077</v>
      </c>
      <c r="M442" t="s">
        <v>1077</v>
      </c>
      <c r="N442">
        <v>275</v>
      </c>
      <c r="O442" t="s">
        <v>7876</v>
      </c>
      <c r="P442" t="s">
        <v>7979</v>
      </c>
      <c r="Q442">
        <v>0.27500000000000002</v>
      </c>
      <c r="R442" s="117" t="s">
        <v>14743</v>
      </c>
      <c r="S442" s="117" t="s">
        <v>14589</v>
      </c>
      <c r="T442" t="s">
        <v>12136</v>
      </c>
      <c r="U442" t="s">
        <v>10772</v>
      </c>
    </row>
    <row r="443" spans="1:21">
      <c r="A443" s="117" t="s">
        <v>1695</v>
      </c>
      <c r="B443" t="s">
        <v>14590</v>
      </c>
      <c r="C443" t="s">
        <v>14590</v>
      </c>
      <c r="D443">
        <v>82</v>
      </c>
      <c r="E443">
        <v>76</v>
      </c>
      <c r="F443">
        <v>82</v>
      </c>
      <c r="G443">
        <v>76</v>
      </c>
      <c r="H443">
        <v>1</v>
      </c>
      <c r="I443">
        <v>1</v>
      </c>
      <c r="J443">
        <v>270</v>
      </c>
      <c r="K443" s="194">
        <v>270</v>
      </c>
      <c r="L443" t="s">
        <v>1079</v>
      </c>
      <c r="M443" t="s">
        <v>1079</v>
      </c>
      <c r="N443">
        <v>175</v>
      </c>
      <c r="O443" t="s">
        <v>7876</v>
      </c>
      <c r="P443" t="s">
        <v>7980</v>
      </c>
      <c r="Q443">
        <v>0.17499999999999999</v>
      </c>
      <c r="R443" s="117" t="s">
        <v>14595</v>
      </c>
      <c r="S443" s="117" t="s">
        <v>14596</v>
      </c>
      <c r="T443" t="s">
        <v>17448</v>
      </c>
      <c r="U443" t="s">
        <v>10772</v>
      </c>
    </row>
    <row r="444" spans="1:21">
      <c r="A444" s="117" t="s">
        <v>1696</v>
      </c>
      <c r="B444" t="s">
        <v>14590</v>
      </c>
      <c r="C444" t="s">
        <v>14590</v>
      </c>
      <c r="D444">
        <v>39</v>
      </c>
      <c r="E444">
        <v>33</v>
      </c>
      <c r="F444">
        <v>39</v>
      </c>
      <c r="G444">
        <v>33</v>
      </c>
      <c r="H444">
        <v>1</v>
      </c>
      <c r="I444">
        <v>1</v>
      </c>
      <c r="J444">
        <v>999999</v>
      </c>
      <c r="K444" s="194">
        <v>999999</v>
      </c>
      <c r="L444" t="s">
        <v>1079</v>
      </c>
      <c r="M444" t="s">
        <v>1079</v>
      </c>
      <c r="N444">
        <v>280</v>
      </c>
      <c r="O444" t="s">
        <v>7876</v>
      </c>
      <c r="P444" t="s">
        <v>14714</v>
      </c>
      <c r="Q444">
        <v>0.28000000000000003</v>
      </c>
      <c r="R444" s="117" t="s">
        <v>14685</v>
      </c>
      <c r="S444" s="117" t="s">
        <v>14589</v>
      </c>
      <c r="T444" t="s">
        <v>12136</v>
      </c>
      <c r="U444" t="s">
        <v>10772</v>
      </c>
    </row>
    <row r="445" spans="1:21">
      <c r="A445" s="117" t="s">
        <v>1697</v>
      </c>
      <c r="B445" t="s">
        <v>14590</v>
      </c>
      <c r="C445" t="s">
        <v>14590</v>
      </c>
      <c r="D445">
        <v>83</v>
      </c>
      <c r="E445">
        <v>77</v>
      </c>
      <c r="F445">
        <v>83</v>
      </c>
      <c r="G445">
        <v>77</v>
      </c>
      <c r="H445">
        <v>1</v>
      </c>
      <c r="I445">
        <v>1</v>
      </c>
      <c r="J445">
        <v>999999</v>
      </c>
      <c r="K445" s="194">
        <v>999999</v>
      </c>
      <c r="L445" t="s">
        <v>1079</v>
      </c>
      <c r="M445" t="s">
        <v>1079</v>
      </c>
      <c r="N445">
        <v>1000</v>
      </c>
      <c r="O445" t="s">
        <v>7876</v>
      </c>
      <c r="P445" t="s">
        <v>14715</v>
      </c>
      <c r="Q445">
        <v>1</v>
      </c>
      <c r="R445" s="117" t="s">
        <v>14595</v>
      </c>
      <c r="S445" s="117" t="s">
        <v>14596</v>
      </c>
      <c r="T445" t="s">
        <v>17448</v>
      </c>
      <c r="U445" t="s">
        <v>10772</v>
      </c>
    </row>
    <row r="446" spans="1:21">
      <c r="A446" s="117" t="s">
        <v>1698</v>
      </c>
      <c r="B446" t="s">
        <v>14590</v>
      </c>
      <c r="C446" t="s">
        <v>14590</v>
      </c>
      <c r="D446">
        <v>39</v>
      </c>
      <c r="E446">
        <v>33</v>
      </c>
      <c r="F446">
        <v>39</v>
      </c>
      <c r="G446">
        <v>33</v>
      </c>
      <c r="H446">
        <v>1</v>
      </c>
      <c r="I446">
        <v>1</v>
      </c>
      <c r="J446">
        <v>999999</v>
      </c>
      <c r="K446" s="194">
        <v>999999</v>
      </c>
      <c r="L446" t="s">
        <v>1077</v>
      </c>
      <c r="M446" t="s">
        <v>1077</v>
      </c>
      <c r="N446">
        <v>106</v>
      </c>
      <c r="O446" t="s">
        <v>7876</v>
      </c>
      <c r="P446" t="s">
        <v>7981</v>
      </c>
      <c r="Q446">
        <v>0.106</v>
      </c>
      <c r="R446" s="117" t="s">
        <v>14685</v>
      </c>
      <c r="S446" s="117" t="s">
        <v>14589</v>
      </c>
      <c r="T446" t="s">
        <v>12136</v>
      </c>
      <c r="U446" t="s">
        <v>10772</v>
      </c>
    </row>
    <row r="447" spans="1:21">
      <c r="A447" s="117" t="s">
        <v>1699</v>
      </c>
      <c r="B447" t="s">
        <v>14590</v>
      </c>
      <c r="C447" t="s">
        <v>14590</v>
      </c>
      <c r="D447">
        <v>39</v>
      </c>
      <c r="E447">
        <v>33</v>
      </c>
      <c r="F447">
        <v>39</v>
      </c>
      <c r="G447">
        <v>33</v>
      </c>
      <c r="H447">
        <v>1</v>
      </c>
      <c r="I447">
        <v>1</v>
      </c>
      <c r="J447">
        <v>999999</v>
      </c>
      <c r="K447" s="194">
        <v>999999</v>
      </c>
      <c r="L447" t="s">
        <v>1088</v>
      </c>
      <c r="M447" t="s">
        <v>1088</v>
      </c>
      <c r="N447">
        <v>56.25</v>
      </c>
      <c r="O447" t="s">
        <v>7876</v>
      </c>
      <c r="P447" t="s">
        <v>7987</v>
      </c>
      <c r="Q447">
        <v>5.6250000000000001E-2</v>
      </c>
      <c r="R447" s="117" t="s">
        <v>14685</v>
      </c>
      <c r="S447" s="117" t="s">
        <v>14589</v>
      </c>
      <c r="T447" t="s">
        <v>12136</v>
      </c>
      <c r="U447" t="s">
        <v>10772</v>
      </c>
    </row>
    <row r="448" spans="1:21">
      <c r="A448" s="117" t="s">
        <v>1700</v>
      </c>
      <c r="B448" t="s">
        <v>14590</v>
      </c>
      <c r="C448" t="s">
        <v>14590</v>
      </c>
      <c r="D448">
        <v>39</v>
      </c>
      <c r="E448">
        <v>33</v>
      </c>
      <c r="F448">
        <v>39</v>
      </c>
      <c r="G448">
        <v>33</v>
      </c>
      <c r="H448">
        <v>1</v>
      </c>
      <c r="I448">
        <v>1</v>
      </c>
      <c r="J448">
        <v>999999</v>
      </c>
      <c r="K448" s="194">
        <v>999999</v>
      </c>
      <c r="L448" t="s">
        <v>1088</v>
      </c>
      <c r="M448" t="s">
        <v>1088</v>
      </c>
      <c r="N448">
        <v>51</v>
      </c>
      <c r="O448" t="s">
        <v>7876</v>
      </c>
      <c r="P448" t="s">
        <v>7984</v>
      </c>
      <c r="Q448">
        <v>5.0999999999999997E-2</v>
      </c>
      <c r="R448" s="117" t="s">
        <v>14685</v>
      </c>
      <c r="S448" s="117" t="s">
        <v>14589</v>
      </c>
      <c r="T448" t="s">
        <v>12136</v>
      </c>
      <c r="U448" t="s">
        <v>10772</v>
      </c>
    </row>
    <row r="449" spans="1:21">
      <c r="A449" s="117" t="s">
        <v>1701</v>
      </c>
      <c r="B449" t="s">
        <v>14590</v>
      </c>
      <c r="C449" t="s">
        <v>14590</v>
      </c>
      <c r="D449">
        <v>39</v>
      </c>
      <c r="E449">
        <v>33</v>
      </c>
      <c r="F449">
        <v>39</v>
      </c>
      <c r="G449">
        <v>33</v>
      </c>
      <c r="H449">
        <v>1</v>
      </c>
      <c r="I449">
        <v>1</v>
      </c>
      <c r="J449">
        <v>999999</v>
      </c>
      <c r="K449" s="194">
        <v>999999</v>
      </c>
      <c r="L449" t="s">
        <v>1088</v>
      </c>
      <c r="M449" t="s">
        <v>1088</v>
      </c>
      <c r="N449">
        <v>65</v>
      </c>
      <c r="O449" t="s">
        <v>7876</v>
      </c>
      <c r="P449" t="s">
        <v>7984</v>
      </c>
      <c r="Q449">
        <v>6.5000000000000002E-2</v>
      </c>
      <c r="R449" s="117" t="s">
        <v>14685</v>
      </c>
      <c r="S449" s="117" t="s">
        <v>14589</v>
      </c>
      <c r="T449" t="s">
        <v>12136</v>
      </c>
      <c r="U449" t="s">
        <v>10772</v>
      </c>
    </row>
    <row r="450" spans="1:21">
      <c r="A450" s="117" t="s">
        <v>1702</v>
      </c>
      <c r="B450" t="s">
        <v>14590</v>
      </c>
      <c r="C450" t="s">
        <v>14590</v>
      </c>
      <c r="D450">
        <v>39</v>
      </c>
      <c r="E450">
        <v>33</v>
      </c>
      <c r="F450">
        <v>39</v>
      </c>
      <c r="G450">
        <v>33</v>
      </c>
      <c r="H450">
        <v>1</v>
      </c>
      <c r="I450">
        <v>1</v>
      </c>
      <c r="J450">
        <v>999999</v>
      </c>
      <c r="K450" s="194">
        <v>999999</v>
      </c>
      <c r="L450" t="s">
        <v>1083</v>
      </c>
      <c r="M450" t="s">
        <v>1083</v>
      </c>
      <c r="N450">
        <v>2023</v>
      </c>
      <c r="O450" t="s">
        <v>7876</v>
      </c>
      <c r="P450" t="s">
        <v>7971</v>
      </c>
      <c r="Q450">
        <v>2.0230000000000001</v>
      </c>
      <c r="R450" s="117" t="s">
        <v>14685</v>
      </c>
      <c r="S450" s="117" t="s">
        <v>14589</v>
      </c>
      <c r="T450" t="s">
        <v>12136</v>
      </c>
      <c r="U450" t="s">
        <v>10772</v>
      </c>
    </row>
    <row r="451" spans="1:21">
      <c r="A451" s="117" t="s">
        <v>1703</v>
      </c>
      <c r="B451" t="s">
        <v>14590</v>
      </c>
      <c r="C451" t="s">
        <v>14590</v>
      </c>
      <c r="D451">
        <v>39</v>
      </c>
      <c r="E451">
        <v>33</v>
      </c>
      <c r="F451">
        <v>39</v>
      </c>
      <c r="G451">
        <v>33</v>
      </c>
      <c r="H451">
        <v>1</v>
      </c>
      <c r="I451">
        <v>1</v>
      </c>
      <c r="J451">
        <v>999999</v>
      </c>
      <c r="K451" s="194">
        <v>999999</v>
      </c>
      <c r="L451" t="s">
        <v>1083</v>
      </c>
      <c r="M451" t="s">
        <v>1083</v>
      </c>
      <c r="N451">
        <v>180.3</v>
      </c>
      <c r="O451" t="s">
        <v>7876</v>
      </c>
      <c r="P451" t="s">
        <v>7989</v>
      </c>
      <c r="Q451">
        <v>0.18029999999999999</v>
      </c>
      <c r="R451" s="117" t="s">
        <v>14685</v>
      </c>
      <c r="S451" s="117" t="s">
        <v>14589</v>
      </c>
      <c r="T451" t="s">
        <v>12136</v>
      </c>
      <c r="U451" t="s">
        <v>10772</v>
      </c>
    </row>
    <row r="452" spans="1:21">
      <c r="A452" s="117" t="s">
        <v>1704</v>
      </c>
      <c r="B452" t="s">
        <v>14590</v>
      </c>
      <c r="C452" t="s">
        <v>14590</v>
      </c>
      <c r="D452">
        <v>39</v>
      </c>
      <c r="E452">
        <v>33</v>
      </c>
      <c r="F452">
        <v>39</v>
      </c>
      <c r="G452">
        <v>33</v>
      </c>
      <c r="H452">
        <v>1</v>
      </c>
      <c r="I452">
        <v>1</v>
      </c>
      <c r="J452">
        <v>999999</v>
      </c>
      <c r="K452" s="194">
        <v>999999</v>
      </c>
      <c r="L452" t="s">
        <v>1083</v>
      </c>
      <c r="M452" t="s">
        <v>1083</v>
      </c>
      <c r="N452">
        <v>177</v>
      </c>
      <c r="O452" t="s">
        <v>7876</v>
      </c>
      <c r="P452" t="s">
        <v>7985</v>
      </c>
      <c r="Q452">
        <v>0.17699999999999999</v>
      </c>
      <c r="R452" s="117" t="s">
        <v>14685</v>
      </c>
      <c r="S452" s="117" t="s">
        <v>14589</v>
      </c>
      <c r="T452" t="s">
        <v>12136</v>
      </c>
      <c r="U452" t="s">
        <v>10772</v>
      </c>
    </row>
    <row r="453" spans="1:21">
      <c r="A453" s="117" t="s">
        <v>1705</v>
      </c>
      <c r="B453" t="s">
        <v>14590</v>
      </c>
      <c r="C453" t="s">
        <v>14590</v>
      </c>
      <c r="D453">
        <v>35</v>
      </c>
      <c r="E453">
        <v>29</v>
      </c>
      <c r="F453">
        <v>35</v>
      </c>
      <c r="G453">
        <v>29</v>
      </c>
      <c r="H453">
        <v>1</v>
      </c>
      <c r="I453">
        <v>1</v>
      </c>
      <c r="J453">
        <v>87</v>
      </c>
      <c r="K453" s="194">
        <v>87</v>
      </c>
      <c r="L453" t="s">
        <v>1083</v>
      </c>
      <c r="M453" t="s">
        <v>1083</v>
      </c>
      <c r="N453">
        <v>344</v>
      </c>
      <c r="O453" t="s">
        <v>7876</v>
      </c>
      <c r="P453" t="s">
        <v>7993</v>
      </c>
      <c r="Q453">
        <v>0.34399999999999997</v>
      </c>
      <c r="R453" s="117" t="s">
        <v>14743</v>
      </c>
      <c r="S453" s="117" t="s">
        <v>14589</v>
      </c>
      <c r="T453" t="s">
        <v>12136</v>
      </c>
      <c r="U453" t="s">
        <v>10772</v>
      </c>
    </row>
    <row r="454" spans="1:21">
      <c r="A454" s="117" t="s">
        <v>1706</v>
      </c>
      <c r="B454" t="s">
        <v>14590</v>
      </c>
      <c r="C454" t="s">
        <v>14590</v>
      </c>
      <c r="D454">
        <v>35</v>
      </c>
      <c r="E454">
        <v>29</v>
      </c>
      <c r="F454">
        <v>35</v>
      </c>
      <c r="G454">
        <v>29</v>
      </c>
      <c r="H454">
        <v>1</v>
      </c>
      <c r="I454">
        <v>1</v>
      </c>
      <c r="J454">
        <v>3</v>
      </c>
      <c r="K454" s="194">
        <v>3</v>
      </c>
      <c r="L454" t="s">
        <v>1079</v>
      </c>
      <c r="M454" t="s">
        <v>1079</v>
      </c>
      <c r="N454">
        <v>1743</v>
      </c>
      <c r="O454" t="s">
        <v>7876</v>
      </c>
      <c r="P454" t="s">
        <v>7994</v>
      </c>
      <c r="Q454">
        <v>1.7430000000000001</v>
      </c>
      <c r="R454" s="117" t="s">
        <v>14743</v>
      </c>
      <c r="S454" s="117" t="s">
        <v>14589</v>
      </c>
      <c r="T454" t="s">
        <v>12136</v>
      </c>
      <c r="U454" t="s">
        <v>10772</v>
      </c>
    </row>
    <row r="455" spans="1:21">
      <c r="A455" s="117" t="s">
        <v>1707</v>
      </c>
      <c r="B455" t="s">
        <v>14590</v>
      </c>
      <c r="C455" t="s">
        <v>14590</v>
      </c>
      <c r="D455">
        <v>39</v>
      </c>
      <c r="E455">
        <v>33</v>
      </c>
      <c r="F455">
        <v>39</v>
      </c>
      <c r="G455">
        <v>33</v>
      </c>
      <c r="H455">
        <v>1</v>
      </c>
      <c r="I455">
        <v>1</v>
      </c>
      <c r="J455">
        <v>999999</v>
      </c>
      <c r="K455" s="194">
        <v>999999</v>
      </c>
      <c r="L455" t="s">
        <v>1077</v>
      </c>
      <c r="M455" t="s">
        <v>1077</v>
      </c>
      <c r="N455">
        <v>1326</v>
      </c>
      <c r="O455" t="s">
        <v>7876</v>
      </c>
      <c r="P455" t="s">
        <v>7995</v>
      </c>
      <c r="Q455">
        <v>1.3260000000000001</v>
      </c>
      <c r="R455" s="117" t="s">
        <v>14685</v>
      </c>
      <c r="S455" s="117" t="s">
        <v>14589</v>
      </c>
      <c r="T455" t="s">
        <v>12136</v>
      </c>
      <c r="U455" t="s">
        <v>10772</v>
      </c>
    </row>
    <row r="456" spans="1:21">
      <c r="A456" s="117" t="s">
        <v>1708</v>
      </c>
      <c r="B456" t="s">
        <v>14590</v>
      </c>
      <c r="C456" t="s">
        <v>14590</v>
      </c>
      <c r="D456">
        <v>95</v>
      </c>
      <c r="E456">
        <v>89</v>
      </c>
      <c r="F456">
        <v>95</v>
      </c>
      <c r="G456">
        <v>89</v>
      </c>
      <c r="H456">
        <v>1</v>
      </c>
      <c r="I456">
        <v>1</v>
      </c>
      <c r="J456">
        <v>999999</v>
      </c>
      <c r="K456" s="194">
        <v>999999</v>
      </c>
      <c r="L456" t="s">
        <v>1077</v>
      </c>
      <c r="M456" t="s">
        <v>1077</v>
      </c>
      <c r="N456">
        <v>556</v>
      </c>
      <c r="O456" t="s">
        <v>7876</v>
      </c>
      <c r="P456" t="s">
        <v>7996</v>
      </c>
      <c r="Q456">
        <v>0.55600000000000005</v>
      </c>
      <c r="R456" s="117" t="s">
        <v>14595</v>
      </c>
      <c r="S456" s="117" t="s">
        <v>14596</v>
      </c>
      <c r="T456" t="s">
        <v>17448</v>
      </c>
      <c r="U456" t="s">
        <v>10772</v>
      </c>
    </row>
    <row r="457" spans="1:21">
      <c r="A457" s="117" t="s">
        <v>1709</v>
      </c>
      <c r="B457" t="s">
        <v>14590</v>
      </c>
      <c r="C457" t="s">
        <v>14590</v>
      </c>
      <c r="D457">
        <v>35</v>
      </c>
      <c r="E457">
        <v>29</v>
      </c>
      <c r="F457">
        <v>35</v>
      </c>
      <c r="G457">
        <v>29</v>
      </c>
      <c r="H457">
        <v>1</v>
      </c>
      <c r="I457">
        <v>1</v>
      </c>
      <c r="J457">
        <v>19</v>
      </c>
      <c r="K457" s="194">
        <v>19</v>
      </c>
      <c r="L457" t="s">
        <v>1077</v>
      </c>
      <c r="M457" t="s">
        <v>1077</v>
      </c>
      <c r="N457">
        <v>7</v>
      </c>
      <c r="O457" t="s">
        <v>7876</v>
      </c>
      <c r="P457" t="s">
        <v>7997</v>
      </c>
      <c r="Q457">
        <v>7.0000000000000001E-3</v>
      </c>
      <c r="R457" s="117" t="s">
        <v>14743</v>
      </c>
      <c r="S457" s="117" t="s">
        <v>14589</v>
      </c>
      <c r="T457" t="s">
        <v>12136</v>
      </c>
      <c r="U457" t="s">
        <v>10772</v>
      </c>
    </row>
    <row r="458" spans="1:21">
      <c r="A458" s="117" t="s">
        <v>24414</v>
      </c>
      <c r="B458" t="s">
        <v>14590</v>
      </c>
      <c r="C458" t="s">
        <v>14590</v>
      </c>
      <c r="D458">
        <v>27</v>
      </c>
      <c r="E458">
        <v>21</v>
      </c>
      <c r="F458">
        <v>27</v>
      </c>
      <c r="G458">
        <v>21</v>
      </c>
      <c r="H458">
        <v>1</v>
      </c>
      <c r="I458">
        <v>1</v>
      </c>
      <c r="J458">
        <v>999999</v>
      </c>
      <c r="K458" s="194">
        <v>999999</v>
      </c>
      <c r="L458" t="s">
        <v>1079</v>
      </c>
      <c r="M458" t="s">
        <v>1079</v>
      </c>
      <c r="N458">
        <v>115</v>
      </c>
      <c r="O458" t="s">
        <v>7876</v>
      </c>
      <c r="P458" t="s">
        <v>24415</v>
      </c>
      <c r="Q458">
        <v>0.115</v>
      </c>
      <c r="R458" s="117" t="s">
        <v>14685</v>
      </c>
      <c r="S458" s="117" t="s">
        <v>14589</v>
      </c>
      <c r="T458" t="s">
        <v>12136</v>
      </c>
      <c r="U458" t="s">
        <v>10772</v>
      </c>
    </row>
    <row r="459" spans="1:21">
      <c r="A459" s="117" t="s">
        <v>1710</v>
      </c>
      <c r="B459" t="s">
        <v>14590</v>
      </c>
      <c r="C459" t="s">
        <v>14590</v>
      </c>
      <c r="D459">
        <v>39</v>
      </c>
      <c r="E459">
        <v>33</v>
      </c>
      <c r="F459">
        <v>39</v>
      </c>
      <c r="G459">
        <v>33</v>
      </c>
      <c r="H459">
        <v>1</v>
      </c>
      <c r="I459">
        <v>1</v>
      </c>
      <c r="J459">
        <v>999999</v>
      </c>
      <c r="K459" s="194">
        <v>999999</v>
      </c>
      <c r="L459" t="s">
        <v>1079</v>
      </c>
      <c r="M459" t="s">
        <v>1079</v>
      </c>
      <c r="N459">
        <v>180</v>
      </c>
      <c r="O459" t="s">
        <v>7876</v>
      </c>
      <c r="P459" t="s">
        <v>7998</v>
      </c>
      <c r="Q459">
        <v>0.18</v>
      </c>
      <c r="R459" s="117" t="s">
        <v>14685</v>
      </c>
      <c r="S459" s="117" t="s">
        <v>14589</v>
      </c>
      <c r="T459" t="s">
        <v>12136</v>
      </c>
      <c r="U459" t="s">
        <v>10772</v>
      </c>
    </row>
    <row r="460" spans="1:21">
      <c r="A460" s="117" t="s">
        <v>320</v>
      </c>
      <c r="B460" t="s">
        <v>14590</v>
      </c>
      <c r="C460" t="s">
        <v>14590</v>
      </c>
      <c r="D460">
        <v>39</v>
      </c>
      <c r="E460">
        <v>33</v>
      </c>
      <c r="F460">
        <v>39</v>
      </c>
      <c r="G460">
        <v>33</v>
      </c>
      <c r="H460">
        <v>1</v>
      </c>
      <c r="I460">
        <v>1</v>
      </c>
      <c r="J460">
        <v>999999</v>
      </c>
      <c r="K460" s="194">
        <v>999999</v>
      </c>
      <c r="L460" t="s">
        <v>1077</v>
      </c>
      <c r="M460" t="s">
        <v>1077</v>
      </c>
      <c r="N460">
        <v>2000</v>
      </c>
      <c r="O460" t="s">
        <v>7876</v>
      </c>
      <c r="P460" t="s">
        <v>7999</v>
      </c>
      <c r="Q460">
        <v>2</v>
      </c>
      <c r="R460" s="117" t="s">
        <v>14594</v>
      </c>
      <c r="S460" s="117" t="s">
        <v>14589</v>
      </c>
      <c r="T460" t="s">
        <v>12136</v>
      </c>
      <c r="U460" t="s">
        <v>10772</v>
      </c>
    </row>
    <row r="461" spans="1:21">
      <c r="A461" s="117" t="s">
        <v>1711</v>
      </c>
      <c r="B461" t="s">
        <v>14590</v>
      </c>
      <c r="C461" t="s">
        <v>14590</v>
      </c>
      <c r="D461">
        <v>39</v>
      </c>
      <c r="E461">
        <v>33</v>
      </c>
      <c r="F461">
        <v>39</v>
      </c>
      <c r="G461">
        <v>33</v>
      </c>
      <c r="H461">
        <v>1</v>
      </c>
      <c r="I461">
        <v>1</v>
      </c>
      <c r="J461">
        <v>999999</v>
      </c>
      <c r="K461" s="194">
        <v>999999</v>
      </c>
      <c r="L461" t="s">
        <v>1077</v>
      </c>
      <c r="M461" t="s">
        <v>1077</v>
      </c>
      <c r="N461">
        <v>2374</v>
      </c>
      <c r="O461" t="s">
        <v>7876</v>
      </c>
      <c r="P461" t="s">
        <v>8000</v>
      </c>
      <c r="Q461">
        <v>2.3740000000000001</v>
      </c>
      <c r="R461" s="117" t="s">
        <v>14685</v>
      </c>
      <c r="S461" s="117" t="s">
        <v>14589</v>
      </c>
      <c r="T461" t="s">
        <v>12136</v>
      </c>
      <c r="U461" t="s">
        <v>10772</v>
      </c>
    </row>
    <row r="462" spans="1:21">
      <c r="A462" s="117" t="s">
        <v>1712</v>
      </c>
      <c r="B462" t="s">
        <v>14590</v>
      </c>
      <c r="C462" t="s">
        <v>14590</v>
      </c>
      <c r="D462">
        <v>39</v>
      </c>
      <c r="E462">
        <v>33</v>
      </c>
      <c r="F462">
        <v>39</v>
      </c>
      <c r="G462">
        <v>33</v>
      </c>
      <c r="H462">
        <v>1</v>
      </c>
      <c r="I462">
        <v>1</v>
      </c>
      <c r="J462">
        <v>999999</v>
      </c>
      <c r="K462" s="194">
        <v>999999</v>
      </c>
      <c r="L462" t="s">
        <v>1077</v>
      </c>
      <c r="M462" t="s">
        <v>1077</v>
      </c>
      <c r="N462">
        <v>2896</v>
      </c>
      <c r="O462" t="s">
        <v>7876</v>
      </c>
      <c r="P462" t="s">
        <v>7999</v>
      </c>
      <c r="Q462">
        <v>2.8959999999999999</v>
      </c>
      <c r="R462" s="117" t="s">
        <v>14685</v>
      </c>
      <c r="S462" s="117" t="s">
        <v>14589</v>
      </c>
      <c r="T462" t="s">
        <v>12136</v>
      </c>
      <c r="U462" t="s">
        <v>10772</v>
      </c>
    </row>
    <row r="463" spans="1:21">
      <c r="A463" s="117" t="s">
        <v>11786</v>
      </c>
      <c r="B463" t="s">
        <v>14590</v>
      </c>
      <c r="C463" t="s">
        <v>14590</v>
      </c>
      <c r="D463">
        <v>82</v>
      </c>
      <c r="E463">
        <v>76</v>
      </c>
      <c r="F463">
        <v>82</v>
      </c>
      <c r="G463">
        <v>76</v>
      </c>
      <c r="H463">
        <v>1</v>
      </c>
      <c r="I463">
        <v>1</v>
      </c>
      <c r="J463">
        <v>60</v>
      </c>
      <c r="K463" s="194">
        <v>60</v>
      </c>
      <c r="L463" t="s">
        <v>1077</v>
      </c>
      <c r="M463" t="s">
        <v>1077</v>
      </c>
      <c r="N463">
        <v>807</v>
      </c>
      <c r="O463" t="s">
        <v>7876</v>
      </c>
      <c r="P463" t="s">
        <v>12077</v>
      </c>
      <c r="Q463">
        <v>0.80700000000000005</v>
      </c>
      <c r="R463" s="117" t="s">
        <v>14595</v>
      </c>
      <c r="S463" s="117" t="s">
        <v>14596</v>
      </c>
      <c r="T463" t="s">
        <v>17448</v>
      </c>
      <c r="U463" t="s">
        <v>10772</v>
      </c>
    </row>
    <row r="464" spans="1:21">
      <c r="A464" s="117" t="s">
        <v>1713</v>
      </c>
      <c r="B464" t="s">
        <v>14590</v>
      </c>
      <c r="C464" t="s">
        <v>14590</v>
      </c>
      <c r="D464">
        <v>35</v>
      </c>
      <c r="E464">
        <v>29</v>
      </c>
      <c r="F464">
        <v>35</v>
      </c>
      <c r="G464">
        <v>29</v>
      </c>
      <c r="H464">
        <v>1</v>
      </c>
      <c r="I464">
        <v>1</v>
      </c>
      <c r="J464">
        <v>28</v>
      </c>
      <c r="K464" s="194">
        <v>28</v>
      </c>
      <c r="L464" t="s">
        <v>1079</v>
      </c>
      <c r="M464" t="s">
        <v>1079</v>
      </c>
      <c r="N464">
        <v>20</v>
      </c>
      <c r="O464" t="s">
        <v>7876</v>
      </c>
      <c r="P464" t="s">
        <v>8001</v>
      </c>
      <c r="Q464">
        <v>0.02</v>
      </c>
      <c r="R464" s="117" t="s">
        <v>14743</v>
      </c>
      <c r="S464" s="117" t="s">
        <v>14589</v>
      </c>
      <c r="T464" t="s">
        <v>12136</v>
      </c>
      <c r="U464" t="s">
        <v>10772</v>
      </c>
    </row>
    <row r="465" spans="1:21">
      <c r="A465" s="117" t="s">
        <v>1714</v>
      </c>
      <c r="B465" t="s">
        <v>14590</v>
      </c>
      <c r="C465" t="s">
        <v>14590</v>
      </c>
      <c r="D465">
        <v>39</v>
      </c>
      <c r="E465">
        <v>33</v>
      </c>
      <c r="F465">
        <v>39</v>
      </c>
      <c r="G465">
        <v>33</v>
      </c>
      <c r="H465">
        <v>1</v>
      </c>
      <c r="I465">
        <v>1</v>
      </c>
      <c r="J465">
        <v>999999</v>
      </c>
      <c r="K465" s="194">
        <v>999999</v>
      </c>
      <c r="L465" t="s">
        <v>1079</v>
      </c>
      <c r="M465" t="s">
        <v>1079</v>
      </c>
      <c r="N465">
        <v>216</v>
      </c>
      <c r="O465" t="s">
        <v>7876</v>
      </c>
      <c r="P465" t="s">
        <v>8002</v>
      </c>
      <c r="Q465">
        <v>0.216</v>
      </c>
      <c r="R465" s="117" t="s">
        <v>14685</v>
      </c>
      <c r="S465" s="117" t="s">
        <v>14589</v>
      </c>
      <c r="T465" t="s">
        <v>12136</v>
      </c>
      <c r="U465" t="s">
        <v>10772</v>
      </c>
    </row>
    <row r="466" spans="1:21">
      <c r="A466" s="117" t="s">
        <v>1715</v>
      </c>
      <c r="B466" t="s">
        <v>14590</v>
      </c>
      <c r="C466" t="s">
        <v>14590</v>
      </c>
      <c r="D466">
        <v>39</v>
      </c>
      <c r="E466">
        <v>33</v>
      </c>
      <c r="F466">
        <v>39</v>
      </c>
      <c r="G466">
        <v>33</v>
      </c>
      <c r="H466">
        <v>1</v>
      </c>
      <c r="I466">
        <v>1</v>
      </c>
      <c r="J466">
        <v>999999</v>
      </c>
      <c r="K466" s="194">
        <v>999999</v>
      </c>
      <c r="L466" t="s">
        <v>1079</v>
      </c>
      <c r="M466" t="s">
        <v>1079</v>
      </c>
      <c r="N466">
        <v>4811</v>
      </c>
      <c r="O466" t="s">
        <v>7876</v>
      </c>
      <c r="P466" t="s">
        <v>8003</v>
      </c>
      <c r="Q466">
        <v>4.8109999999999999</v>
      </c>
      <c r="R466" s="117" t="s">
        <v>14685</v>
      </c>
      <c r="S466" s="117" t="s">
        <v>14589</v>
      </c>
      <c r="T466" t="s">
        <v>12136</v>
      </c>
      <c r="U466" t="s">
        <v>10772</v>
      </c>
    </row>
    <row r="467" spans="1:21">
      <c r="A467" s="117" t="s">
        <v>1905</v>
      </c>
      <c r="B467" t="s">
        <v>14590</v>
      </c>
      <c r="C467" t="s">
        <v>14590</v>
      </c>
      <c r="D467">
        <v>108</v>
      </c>
      <c r="E467">
        <v>102</v>
      </c>
      <c r="F467">
        <v>108</v>
      </c>
      <c r="G467">
        <v>102</v>
      </c>
      <c r="H467">
        <v>1</v>
      </c>
      <c r="I467">
        <v>1</v>
      </c>
      <c r="J467">
        <v>0</v>
      </c>
      <c r="K467" s="194">
        <v>0</v>
      </c>
      <c r="L467" t="s">
        <v>1095</v>
      </c>
      <c r="M467" t="s">
        <v>1095</v>
      </c>
      <c r="N467">
        <v>460000</v>
      </c>
      <c r="O467" t="s">
        <v>7876</v>
      </c>
      <c r="P467" t="s">
        <v>8098</v>
      </c>
      <c r="Q467">
        <v>460</v>
      </c>
      <c r="R467" s="117" t="s">
        <v>14622</v>
      </c>
      <c r="S467" s="117" t="s">
        <v>14675</v>
      </c>
      <c r="T467" t="s">
        <v>12137</v>
      </c>
      <c r="U467" t="s">
        <v>10772</v>
      </c>
    </row>
    <row r="468" spans="1:21">
      <c r="A468" s="117" t="s">
        <v>1906</v>
      </c>
      <c r="B468" t="s">
        <v>14590</v>
      </c>
      <c r="C468" t="s">
        <v>14590</v>
      </c>
      <c r="D468">
        <v>108</v>
      </c>
      <c r="E468">
        <v>102</v>
      </c>
      <c r="F468">
        <v>108</v>
      </c>
      <c r="G468">
        <v>102</v>
      </c>
      <c r="H468">
        <v>1</v>
      </c>
      <c r="I468">
        <v>1</v>
      </c>
      <c r="J468">
        <v>0</v>
      </c>
      <c r="K468" s="194">
        <v>0</v>
      </c>
      <c r="L468" t="s">
        <v>1095</v>
      </c>
      <c r="M468" t="s">
        <v>1095</v>
      </c>
      <c r="N468">
        <v>460000</v>
      </c>
      <c r="O468" t="s">
        <v>7876</v>
      </c>
      <c r="P468" t="s">
        <v>8097</v>
      </c>
      <c r="Q468">
        <v>460</v>
      </c>
      <c r="R468" s="117" t="s">
        <v>14622</v>
      </c>
      <c r="S468" s="117" t="s">
        <v>14675</v>
      </c>
      <c r="T468" t="s">
        <v>12137</v>
      </c>
      <c r="U468" t="s">
        <v>10772</v>
      </c>
    </row>
    <row r="469" spans="1:21">
      <c r="A469" s="117" t="s">
        <v>19508</v>
      </c>
      <c r="B469" t="s">
        <v>14590</v>
      </c>
      <c r="C469" t="s">
        <v>14590</v>
      </c>
      <c r="D469">
        <v>25</v>
      </c>
      <c r="E469">
        <v>19</v>
      </c>
      <c r="F469">
        <v>25</v>
      </c>
      <c r="G469">
        <v>19</v>
      </c>
      <c r="H469">
        <v>1</v>
      </c>
      <c r="I469">
        <v>1</v>
      </c>
      <c r="J469">
        <v>245</v>
      </c>
      <c r="K469" s="194">
        <v>245</v>
      </c>
      <c r="L469" t="s">
        <v>1083</v>
      </c>
      <c r="M469" t="s">
        <v>1083</v>
      </c>
      <c r="N469">
        <v>13</v>
      </c>
      <c r="O469" t="s">
        <v>7876</v>
      </c>
      <c r="P469" t="s">
        <v>14707</v>
      </c>
      <c r="Q469">
        <v>1.2999999999999999E-2</v>
      </c>
      <c r="R469" s="117" t="s">
        <v>14743</v>
      </c>
      <c r="S469" s="117" t="s">
        <v>14589</v>
      </c>
      <c r="T469" t="s">
        <v>12136</v>
      </c>
      <c r="U469" t="s">
        <v>10772</v>
      </c>
    </row>
    <row r="470" spans="1:21">
      <c r="A470" s="117" t="s">
        <v>1716</v>
      </c>
      <c r="B470" t="s">
        <v>14590</v>
      </c>
      <c r="C470" t="s">
        <v>14590</v>
      </c>
      <c r="D470">
        <v>82</v>
      </c>
      <c r="E470">
        <v>76</v>
      </c>
      <c r="F470">
        <v>82</v>
      </c>
      <c r="G470">
        <v>76</v>
      </c>
      <c r="H470">
        <v>1</v>
      </c>
      <c r="I470">
        <v>1</v>
      </c>
      <c r="J470">
        <v>35</v>
      </c>
      <c r="K470" s="194">
        <v>35</v>
      </c>
      <c r="L470" t="s">
        <v>1079</v>
      </c>
      <c r="M470" t="s">
        <v>1079</v>
      </c>
      <c r="N470">
        <v>109</v>
      </c>
      <c r="O470" t="s">
        <v>7876</v>
      </c>
      <c r="P470" t="s">
        <v>8004</v>
      </c>
      <c r="Q470">
        <v>0.109</v>
      </c>
      <c r="R470" s="117" t="s">
        <v>14595</v>
      </c>
      <c r="S470" s="117" t="s">
        <v>14596</v>
      </c>
      <c r="T470" t="s">
        <v>17448</v>
      </c>
      <c r="U470" t="s">
        <v>10772</v>
      </c>
    </row>
    <row r="471" spans="1:21">
      <c r="A471" s="117" t="s">
        <v>610</v>
      </c>
      <c r="B471" t="s">
        <v>13815</v>
      </c>
      <c r="C471" t="s">
        <v>14590</v>
      </c>
      <c r="D471">
        <v>2</v>
      </c>
      <c r="E471">
        <v>19</v>
      </c>
      <c r="F471">
        <v>25</v>
      </c>
      <c r="G471">
        <v>19</v>
      </c>
      <c r="H471">
        <v>30</v>
      </c>
      <c r="I471">
        <v>30</v>
      </c>
      <c r="J471">
        <v>397</v>
      </c>
      <c r="K471" s="194">
        <v>99999</v>
      </c>
      <c r="L471" t="s">
        <v>1075</v>
      </c>
      <c r="M471" t="s">
        <v>1075</v>
      </c>
      <c r="N471">
        <v>80</v>
      </c>
      <c r="O471" t="s">
        <v>7876</v>
      </c>
      <c r="P471" t="s">
        <v>8186</v>
      </c>
      <c r="Q471">
        <v>0.08</v>
      </c>
      <c r="R471" s="117" t="s">
        <v>15098</v>
      </c>
      <c r="S471" s="117" t="s">
        <v>15099</v>
      </c>
      <c r="T471" t="s">
        <v>12145</v>
      </c>
      <c r="U471" t="s">
        <v>10772</v>
      </c>
    </row>
    <row r="472" spans="1:21">
      <c r="A472" s="117" t="s">
        <v>19633</v>
      </c>
      <c r="B472" t="s">
        <v>14590</v>
      </c>
      <c r="C472" t="s">
        <v>14593</v>
      </c>
      <c r="D472">
        <v>28</v>
      </c>
      <c r="E472">
        <v>22</v>
      </c>
      <c r="F472" t="e">
        <v>#N/A</v>
      </c>
      <c r="G472" t="e">
        <v>#N/A</v>
      </c>
      <c r="H472">
        <v>30</v>
      </c>
      <c r="I472">
        <v>30</v>
      </c>
      <c r="J472">
        <v>0</v>
      </c>
      <c r="K472" s="194" t="e">
        <v>#N/A</v>
      </c>
      <c r="L472" t="s">
        <v>1075</v>
      </c>
      <c r="M472" t="s">
        <v>1075</v>
      </c>
      <c r="N472">
        <v>41</v>
      </c>
      <c r="O472" t="s">
        <v>7876</v>
      </c>
      <c r="P472" t="s">
        <v>8177</v>
      </c>
      <c r="Q472">
        <v>4.1000000000000002E-2</v>
      </c>
      <c r="R472" s="117" t="s">
        <v>14687</v>
      </c>
      <c r="S472" s="117" t="s">
        <v>14688</v>
      </c>
      <c r="T472" t="s">
        <v>13996</v>
      </c>
      <c r="U472" t="s">
        <v>10772</v>
      </c>
    </row>
    <row r="473" spans="1:21">
      <c r="A473" s="117" t="s">
        <v>1717</v>
      </c>
      <c r="B473" t="s">
        <v>14590</v>
      </c>
      <c r="C473" t="s">
        <v>14590</v>
      </c>
      <c r="D473">
        <v>35</v>
      </c>
      <c r="E473">
        <v>29</v>
      </c>
      <c r="F473">
        <v>35</v>
      </c>
      <c r="G473">
        <v>29</v>
      </c>
      <c r="H473">
        <v>1</v>
      </c>
      <c r="I473">
        <v>1</v>
      </c>
      <c r="J473">
        <v>57</v>
      </c>
      <c r="K473" s="194">
        <v>57</v>
      </c>
      <c r="L473" t="s">
        <v>1083</v>
      </c>
      <c r="M473" t="s">
        <v>1083</v>
      </c>
      <c r="N473">
        <v>8860</v>
      </c>
      <c r="O473" t="s">
        <v>7876</v>
      </c>
      <c r="P473" t="s">
        <v>8005</v>
      </c>
      <c r="Q473">
        <v>8.86</v>
      </c>
      <c r="R473" s="117" t="s">
        <v>14743</v>
      </c>
      <c r="S473" s="117" t="s">
        <v>14589</v>
      </c>
      <c r="T473" t="s">
        <v>12136</v>
      </c>
      <c r="U473" t="s">
        <v>10772</v>
      </c>
    </row>
    <row r="474" spans="1:21">
      <c r="A474" s="117" t="s">
        <v>1718</v>
      </c>
      <c r="B474" t="s">
        <v>14590</v>
      </c>
      <c r="C474" t="s">
        <v>14590</v>
      </c>
      <c r="D474">
        <v>35</v>
      </c>
      <c r="E474">
        <v>29</v>
      </c>
      <c r="F474">
        <v>35</v>
      </c>
      <c r="G474">
        <v>29</v>
      </c>
      <c r="H474">
        <v>1</v>
      </c>
      <c r="I474">
        <v>1</v>
      </c>
      <c r="J474">
        <v>29</v>
      </c>
      <c r="K474" s="194">
        <v>29</v>
      </c>
      <c r="L474" t="s">
        <v>1083</v>
      </c>
      <c r="M474" t="s">
        <v>1083</v>
      </c>
      <c r="N474">
        <v>11124</v>
      </c>
      <c r="O474" t="s">
        <v>7876</v>
      </c>
      <c r="P474" t="s">
        <v>8006</v>
      </c>
      <c r="Q474">
        <v>11.124000000000001</v>
      </c>
      <c r="R474" s="117" t="s">
        <v>14743</v>
      </c>
      <c r="S474" s="117" t="s">
        <v>14589</v>
      </c>
      <c r="T474" t="s">
        <v>12136</v>
      </c>
      <c r="U474" t="s">
        <v>10772</v>
      </c>
    </row>
    <row r="475" spans="1:21">
      <c r="A475" s="117" t="s">
        <v>19634</v>
      </c>
      <c r="B475" t="s">
        <v>14590</v>
      </c>
      <c r="C475" t="s">
        <v>14593</v>
      </c>
      <c r="D475">
        <v>28</v>
      </c>
      <c r="E475">
        <v>22</v>
      </c>
      <c r="F475" t="e">
        <v>#N/A</v>
      </c>
      <c r="G475" t="e">
        <v>#N/A</v>
      </c>
      <c r="H475">
        <v>60</v>
      </c>
      <c r="I475">
        <v>60</v>
      </c>
      <c r="J475">
        <v>0</v>
      </c>
      <c r="K475" s="194" t="e">
        <v>#N/A</v>
      </c>
      <c r="L475" t="s">
        <v>1075</v>
      </c>
      <c r="M475" t="s">
        <v>1075</v>
      </c>
      <c r="N475">
        <v>26.25</v>
      </c>
      <c r="O475" t="s">
        <v>7876</v>
      </c>
      <c r="P475" t="s">
        <v>19635</v>
      </c>
      <c r="Q475">
        <v>2.6249999999999999E-2</v>
      </c>
      <c r="R475" s="117" t="s">
        <v>14687</v>
      </c>
      <c r="S475" s="117" t="s">
        <v>14688</v>
      </c>
      <c r="T475" t="s">
        <v>13996</v>
      </c>
      <c r="U475" t="s">
        <v>10772</v>
      </c>
    </row>
    <row r="476" spans="1:21">
      <c r="A476" s="117" t="s">
        <v>583</v>
      </c>
      <c r="B476" t="s">
        <v>13815</v>
      </c>
      <c r="C476" t="s">
        <v>13815</v>
      </c>
      <c r="D476">
        <v>2</v>
      </c>
      <c r="E476">
        <v>22</v>
      </c>
      <c r="F476">
        <v>2</v>
      </c>
      <c r="G476">
        <v>22</v>
      </c>
      <c r="H476">
        <v>1</v>
      </c>
      <c r="I476">
        <v>1</v>
      </c>
      <c r="J476">
        <v>12345</v>
      </c>
      <c r="K476" s="194">
        <v>2189</v>
      </c>
      <c r="L476" t="s">
        <v>1075</v>
      </c>
      <c r="M476" t="s">
        <v>1075</v>
      </c>
      <c r="N476">
        <v>73</v>
      </c>
      <c r="O476" t="s">
        <v>7876</v>
      </c>
      <c r="P476" t="s">
        <v>8187</v>
      </c>
      <c r="Q476">
        <v>7.2999999999999995E-2</v>
      </c>
      <c r="R476" s="117" t="s">
        <v>14687</v>
      </c>
      <c r="S476" s="117" t="s">
        <v>14688</v>
      </c>
      <c r="T476" t="s">
        <v>13996</v>
      </c>
      <c r="U476" t="s">
        <v>10772</v>
      </c>
    </row>
    <row r="477" spans="1:21">
      <c r="A477" s="117" t="s">
        <v>622</v>
      </c>
      <c r="B477" t="s">
        <v>13815</v>
      </c>
      <c r="C477" t="s">
        <v>13815</v>
      </c>
      <c r="D477">
        <v>2</v>
      </c>
      <c r="E477">
        <v>22</v>
      </c>
      <c r="F477">
        <v>2</v>
      </c>
      <c r="G477">
        <v>22</v>
      </c>
      <c r="H477">
        <v>1</v>
      </c>
      <c r="I477">
        <v>1</v>
      </c>
      <c r="J477">
        <v>485</v>
      </c>
      <c r="K477" s="194">
        <v>395</v>
      </c>
      <c r="L477" t="s">
        <v>1075</v>
      </c>
      <c r="M477" t="s">
        <v>1075</v>
      </c>
      <c r="N477">
        <v>80</v>
      </c>
      <c r="O477" t="s">
        <v>7876</v>
      </c>
      <c r="P477" t="s">
        <v>8177</v>
      </c>
      <c r="Q477">
        <v>0.08</v>
      </c>
      <c r="R477" s="117" t="s">
        <v>14687</v>
      </c>
      <c r="S477" s="117" t="s">
        <v>14688</v>
      </c>
      <c r="T477" t="s">
        <v>13996</v>
      </c>
      <c r="U477" t="s">
        <v>10772</v>
      </c>
    </row>
    <row r="478" spans="1:21">
      <c r="A478" s="117" t="s">
        <v>621</v>
      </c>
      <c r="B478" t="s">
        <v>13815</v>
      </c>
      <c r="C478" t="s">
        <v>13815</v>
      </c>
      <c r="D478">
        <v>2</v>
      </c>
      <c r="E478">
        <v>22</v>
      </c>
      <c r="F478">
        <v>2</v>
      </c>
      <c r="G478">
        <v>22</v>
      </c>
      <c r="H478">
        <v>1</v>
      </c>
      <c r="I478">
        <v>1</v>
      </c>
      <c r="J478">
        <v>5299</v>
      </c>
      <c r="K478" s="194">
        <v>19082</v>
      </c>
      <c r="L478" t="s">
        <v>1075</v>
      </c>
      <c r="M478" t="s">
        <v>1075</v>
      </c>
      <c r="N478">
        <v>30</v>
      </c>
      <c r="O478" t="s">
        <v>7876</v>
      </c>
      <c r="P478" t="s">
        <v>14717</v>
      </c>
      <c r="Q478">
        <v>0.03</v>
      </c>
      <c r="R478" s="117" t="s">
        <v>14687</v>
      </c>
      <c r="S478" s="117" t="s">
        <v>14688</v>
      </c>
      <c r="T478" t="s">
        <v>13996</v>
      </c>
      <c r="U478" t="s">
        <v>10772</v>
      </c>
    </row>
    <row r="479" spans="1:21">
      <c r="A479" s="117" t="s">
        <v>1907</v>
      </c>
      <c r="B479" t="s">
        <v>14590</v>
      </c>
      <c r="C479" t="s">
        <v>14590</v>
      </c>
      <c r="D479">
        <v>108</v>
      </c>
      <c r="E479">
        <v>102</v>
      </c>
      <c r="F479">
        <v>108</v>
      </c>
      <c r="G479">
        <v>102</v>
      </c>
      <c r="H479">
        <v>1</v>
      </c>
      <c r="I479">
        <v>1</v>
      </c>
      <c r="J479">
        <v>0</v>
      </c>
      <c r="K479" s="194">
        <v>0</v>
      </c>
      <c r="L479" t="s">
        <v>1095</v>
      </c>
      <c r="M479" t="s">
        <v>1095</v>
      </c>
      <c r="N479">
        <v>532000</v>
      </c>
      <c r="O479" t="s">
        <v>7876</v>
      </c>
      <c r="P479" t="s">
        <v>8099</v>
      </c>
      <c r="Q479">
        <v>532</v>
      </c>
      <c r="R479" s="117" t="s">
        <v>14622</v>
      </c>
      <c r="S479" s="117" t="s">
        <v>14675</v>
      </c>
      <c r="T479" t="s">
        <v>12137</v>
      </c>
      <c r="U479" t="s">
        <v>10772</v>
      </c>
    </row>
    <row r="480" spans="1:21">
      <c r="A480" s="117" t="s">
        <v>582</v>
      </c>
      <c r="B480" t="s">
        <v>13815</v>
      </c>
      <c r="C480" t="s">
        <v>14590</v>
      </c>
      <c r="D480">
        <v>2</v>
      </c>
      <c r="E480">
        <v>19</v>
      </c>
      <c r="F480">
        <v>25</v>
      </c>
      <c r="G480">
        <v>19</v>
      </c>
      <c r="H480">
        <v>30</v>
      </c>
      <c r="I480">
        <v>30</v>
      </c>
      <c r="J480">
        <v>242</v>
      </c>
      <c r="K480" s="194">
        <v>0</v>
      </c>
      <c r="L480" t="s">
        <v>1075</v>
      </c>
      <c r="M480" t="s">
        <v>1075</v>
      </c>
      <c r="N480">
        <v>80</v>
      </c>
      <c r="O480" t="s">
        <v>7876</v>
      </c>
      <c r="P480" t="s">
        <v>8188</v>
      </c>
      <c r="Q480">
        <v>0.08</v>
      </c>
      <c r="R480" s="117" t="s">
        <v>15098</v>
      </c>
      <c r="S480" s="117" t="s">
        <v>15099</v>
      </c>
      <c r="T480" t="s">
        <v>12145</v>
      </c>
      <c r="U480" t="s">
        <v>10772</v>
      </c>
    </row>
    <row r="481" spans="1:21">
      <c r="A481" s="117" t="s">
        <v>19636</v>
      </c>
      <c r="B481" t="s">
        <v>14590</v>
      </c>
      <c r="C481" t="s">
        <v>14593</v>
      </c>
      <c r="D481">
        <v>28</v>
      </c>
      <c r="E481">
        <v>22</v>
      </c>
      <c r="F481" t="e">
        <v>#N/A</v>
      </c>
      <c r="G481" t="e">
        <v>#N/A</v>
      </c>
      <c r="H481">
        <v>30</v>
      </c>
      <c r="I481">
        <v>30</v>
      </c>
      <c r="J481">
        <v>0</v>
      </c>
      <c r="K481" s="194" t="e">
        <v>#N/A</v>
      </c>
      <c r="L481" t="s">
        <v>1075</v>
      </c>
      <c r="M481" t="s">
        <v>1075</v>
      </c>
      <c r="N481">
        <v>46.267000000000003</v>
      </c>
      <c r="O481" t="s">
        <v>7876</v>
      </c>
      <c r="P481" t="s">
        <v>8188</v>
      </c>
      <c r="Q481">
        <v>4.6267000000000003E-2</v>
      </c>
      <c r="R481" s="117" t="s">
        <v>14687</v>
      </c>
      <c r="S481" s="117" t="s">
        <v>14688</v>
      </c>
      <c r="T481" t="s">
        <v>13996</v>
      </c>
      <c r="U481" t="s">
        <v>10772</v>
      </c>
    </row>
    <row r="482" spans="1:21">
      <c r="A482" s="117" t="s">
        <v>20717</v>
      </c>
      <c r="B482" t="s">
        <v>14590</v>
      </c>
      <c r="C482" t="s">
        <v>14590</v>
      </c>
      <c r="D482">
        <v>28</v>
      </c>
      <c r="E482">
        <v>22</v>
      </c>
      <c r="F482">
        <v>28</v>
      </c>
      <c r="G482">
        <v>22</v>
      </c>
      <c r="H482">
        <v>500</v>
      </c>
      <c r="I482">
        <v>500</v>
      </c>
      <c r="J482">
        <v>0</v>
      </c>
      <c r="K482" s="194">
        <v>0</v>
      </c>
      <c r="L482" t="s">
        <v>1075</v>
      </c>
      <c r="M482" t="s">
        <v>1075</v>
      </c>
      <c r="N482">
        <v>26</v>
      </c>
      <c r="O482" t="s">
        <v>7876</v>
      </c>
      <c r="Q482">
        <v>2.5999999999999999E-2</v>
      </c>
      <c r="R482" s="117" t="s">
        <v>14687</v>
      </c>
      <c r="S482" s="117" t="s">
        <v>14688</v>
      </c>
      <c r="T482" t="s">
        <v>13996</v>
      </c>
      <c r="U482" t="s">
        <v>10772</v>
      </c>
    </row>
    <row r="483" spans="1:21">
      <c r="A483" s="117" t="s">
        <v>1908</v>
      </c>
      <c r="B483" t="s">
        <v>14590</v>
      </c>
      <c r="C483" t="s">
        <v>14590</v>
      </c>
      <c r="D483">
        <v>94</v>
      </c>
      <c r="E483">
        <v>88</v>
      </c>
      <c r="F483">
        <v>94</v>
      </c>
      <c r="G483">
        <v>88</v>
      </c>
      <c r="H483">
        <v>1</v>
      </c>
      <c r="I483">
        <v>1</v>
      </c>
      <c r="J483">
        <v>0</v>
      </c>
      <c r="K483" s="194">
        <v>0</v>
      </c>
      <c r="L483" t="s">
        <v>1095</v>
      </c>
      <c r="M483" t="s">
        <v>1095</v>
      </c>
      <c r="N483">
        <v>460000</v>
      </c>
      <c r="O483" t="s">
        <v>7876</v>
      </c>
      <c r="P483" t="s">
        <v>8088</v>
      </c>
      <c r="Q483">
        <v>460</v>
      </c>
      <c r="R483" s="117" t="s">
        <v>14622</v>
      </c>
      <c r="S483" s="117" t="s">
        <v>14675</v>
      </c>
      <c r="T483" t="s">
        <v>12137</v>
      </c>
      <c r="U483" t="s">
        <v>10772</v>
      </c>
    </row>
    <row r="484" spans="1:21">
      <c r="A484" s="117" t="s">
        <v>20718</v>
      </c>
      <c r="B484" t="s">
        <v>14590</v>
      </c>
      <c r="C484" t="s">
        <v>14590</v>
      </c>
      <c r="D484">
        <v>28</v>
      </c>
      <c r="E484">
        <v>22</v>
      </c>
      <c r="F484">
        <v>28</v>
      </c>
      <c r="G484">
        <v>22</v>
      </c>
      <c r="H484">
        <v>2100</v>
      </c>
      <c r="I484">
        <v>2100</v>
      </c>
      <c r="J484">
        <v>0</v>
      </c>
      <c r="K484" s="194">
        <v>0</v>
      </c>
      <c r="L484" t="s">
        <v>1075</v>
      </c>
      <c r="M484" t="s">
        <v>1075</v>
      </c>
      <c r="N484">
        <v>4.2380000000000004</v>
      </c>
      <c r="O484" t="s">
        <v>7876</v>
      </c>
      <c r="Q484">
        <v>4.2379999999999996E-3</v>
      </c>
      <c r="R484" s="117" t="s">
        <v>14944</v>
      </c>
      <c r="S484" s="117" t="s">
        <v>14688</v>
      </c>
      <c r="T484" t="s">
        <v>13996</v>
      </c>
      <c r="U484" t="s">
        <v>10772</v>
      </c>
    </row>
    <row r="485" spans="1:21">
      <c r="A485" s="117" t="s">
        <v>609</v>
      </c>
      <c r="B485" t="s">
        <v>14590</v>
      </c>
      <c r="C485" t="s">
        <v>14590</v>
      </c>
      <c r="D485">
        <v>25</v>
      </c>
      <c r="E485">
        <v>19</v>
      </c>
      <c r="F485">
        <v>25</v>
      </c>
      <c r="G485">
        <v>19</v>
      </c>
      <c r="H485">
        <v>30</v>
      </c>
      <c r="I485">
        <v>30</v>
      </c>
      <c r="J485">
        <v>99999</v>
      </c>
      <c r="K485" s="194">
        <v>0</v>
      </c>
      <c r="L485" t="s">
        <v>1075</v>
      </c>
      <c r="M485" t="s">
        <v>1075</v>
      </c>
      <c r="N485">
        <v>80</v>
      </c>
      <c r="O485" t="s">
        <v>7876</v>
      </c>
      <c r="P485" t="s">
        <v>8186</v>
      </c>
      <c r="Q485">
        <v>0.08</v>
      </c>
      <c r="R485" s="117" t="s">
        <v>15098</v>
      </c>
      <c r="S485" s="117" t="s">
        <v>15099</v>
      </c>
      <c r="T485" t="s">
        <v>12145</v>
      </c>
      <c r="U485" t="s">
        <v>10773</v>
      </c>
    </row>
    <row r="486" spans="1:21">
      <c r="A486" s="117" t="s">
        <v>19637</v>
      </c>
      <c r="B486" t="s">
        <v>14590</v>
      </c>
      <c r="C486" t="s">
        <v>14593</v>
      </c>
      <c r="D486">
        <v>28</v>
      </c>
      <c r="E486">
        <v>22</v>
      </c>
      <c r="F486" t="e">
        <v>#N/A</v>
      </c>
      <c r="G486" t="e">
        <v>#N/A</v>
      </c>
      <c r="H486">
        <v>1</v>
      </c>
      <c r="I486">
        <v>1</v>
      </c>
      <c r="J486">
        <v>0</v>
      </c>
      <c r="K486" s="194" t="e">
        <v>#N/A</v>
      </c>
      <c r="L486" t="s">
        <v>1075</v>
      </c>
      <c r="M486" t="s">
        <v>1075</v>
      </c>
      <c r="N486">
        <v>51.667000000000002</v>
      </c>
      <c r="O486" t="s">
        <v>7876</v>
      </c>
      <c r="P486" t="s">
        <v>8177</v>
      </c>
      <c r="Q486">
        <v>5.1666999999999998E-2</v>
      </c>
      <c r="R486" s="117" t="s">
        <v>14687</v>
      </c>
      <c r="S486" s="117" t="s">
        <v>14688</v>
      </c>
      <c r="T486" t="s">
        <v>13996</v>
      </c>
      <c r="U486" t="s">
        <v>10772</v>
      </c>
    </row>
    <row r="487" spans="1:21">
      <c r="A487" s="117" t="s">
        <v>20719</v>
      </c>
      <c r="B487" t="s">
        <v>14590</v>
      </c>
      <c r="C487" t="s">
        <v>14590</v>
      </c>
      <c r="D487">
        <v>28</v>
      </c>
      <c r="E487">
        <v>22</v>
      </c>
      <c r="F487">
        <v>28</v>
      </c>
      <c r="G487">
        <v>22</v>
      </c>
      <c r="H487">
        <v>1000</v>
      </c>
      <c r="I487">
        <v>1000</v>
      </c>
      <c r="J487">
        <v>0</v>
      </c>
      <c r="K487" s="194">
        <v>0</v>
      </c>
      <c r="L487" t="s">
        <v>1075</v>
      </c>
      <c r="M487" t="s">
        <v>1075</v>
      </c>
      <c r="N487">
        <v>4.47</v>
      </c>
      <c r="O487" t="s">
        <v>7876</v>
      </c>
      <c r="Q487">
        <v>4.47E-3</v>
      </c>
      <c r="R487" s="117" t="s">
        <v>14944</v>
      </c>
      <c r="S487" s="117" t="s">
        <v>14688</v>
      </c>
      <c r="T487" t="s">
        <v>13996</v>
      </c>
      <c r="U487" t="s">
        <v>10772</v>
      </c>
    </row>
    <row r="488" spans="1:21">
      <c r="A488" s="117" t="s">
        <v>608</v>
      </c>
      <c r="B488" t="s">
        <v>14590</v>
      </c>
      <c r="C488" t="s">
        <v>14590</v>
      </c>
      <c r="D488">
        <v>25</v>
      </c>
      <c r="E488">
        <v>19</v>
      </c>
      <c r="F488">
        <v>25</v>
      </c>
      <c r="G488">
        <v>19</v>
      </c>
      <c r="H488">
        <v>30</v>
      </c>
      <c r="I488">
        <v>30</v>
      </c>
      <c r="J488">
        <v>99999</v>
      </c>
      <c r="K488" s="194">
        <v>0</v>
      </c>
      <c r="L488" t="s">
        <v>1075</v>
      </c>
      <c r="M488" t="s">
        <v>1075</v>
      </c>
      <c r="N488">
        <v>80</v>
      </c>
      <c r="O488" t="s">
        <v>7876</v>
      </c>
      <c r="P488" t="s">
        <v>8186</v>
      </c>
      <c r="Q488">
        <v>0.08</v>
      </c>
      <c r="R488" s="117" t="s">
        <v>15098</v>
      </c>
      <c r="S488" s="117" t="s">
        <v>15099</v>
      </c>
      <c r="T488" t="s">
        <v>12145</v>
      </c>
      <c r="U488" t="s">
        <v>10773</v>
      </c>
    </row>
    <row r="489" spans="1:21">
      <c r="A489" s="117" t="s">
        <v>19638</v>
      </c>
      <c r="B489" t="s">
        <v>14590</v>
      </c>
      <c r="C489" t="s">
        <v>14593</v>
      </c>
      <c r="D489">
        <v>28</v>
      </c>
      <c r="E489">
        <v>22</v>
      </c>
      <c r="F489" t="e">
        <v>#N/A</v>
      </c>
      <c r="G489" t="e">
        <v>#N/A</v>
      </c>
      <c r="H489">
        <v>30</v>
      </c>
      <c r="I489">
        <v>30</v>
      </c>
      <c r="J489">
        <v>0</v>
      </c>
      <c r="K489" s="194" t="e">
        <v>#N/A</v>
      </c>
      <c r="L489" t="s">
        <v>1075</v>
      </c>
      <c r="M489" t="s">
        <v>1075</v>
      </c>
      <c r="N489">
        <v>46.167000000000002</v>
      </c>
      <c r="O489" t="s">
        <v>7876</v>
      </c>
      <c r="P489" t="s">
        <v>8177</v>
      </c>
      <c r="Q489">
        <v>4.6167E-2</v>
      </c>
      <c r="R489" s="117" t="s">
        <v>14687</v>
      </c>
      <c r="S489" s="117" t="s">
        <v>14688</v>
      </c>
      <c r="T489" t="s">
        <v>13996</v>
      </c>
      <c r="U489" t="s">
        <v>10772</v>
      </c>
    </row>
    <row r="490" spans="1:21">
      <c r="A490" s="117" t="s">
        <v>21557</v>
      </c>
      <c r="B490" t="s">
        <v>14590</v>
      </c>
      <c r="C490" t="s">
        <v>14590</v>
      </c>
      <c r="D490">
        <v>28</v>
      </c>
      <c r="E490">
        <v>22</v>
      </c>
      <c r="F490">
        <v>28</v>
      </c>
      <c r="G490">
        <v>22</v>
      </c>
      <c r="H490">
        <v>300</v>
      </c>
      <c r="I490">
        <v>300</v>
      </c>
      <c r="J490">
        <v>0</v>
      </c>
      <c r="K490" s="194">
        <v>0</v>
      </c>
      <c r="L490" t="s">
        <v>1075</v>
      </c>
      <c r="M490" t="s">
        <v>1075</v>
      </c>
      <c r="N490">
        <v>14.167</v>
      </c>
      <c r="O490" t="s">
        <v>7876</v>
      </c>
      <c r="Q490">
        <v>1.4167000000000001E-2</v>
      </c>
      <c r="R490" s="117" t="s">
        <v>14687</v>
      </c>
      <c r="S490" s="117" t="s">
        <v>14688</v>
      </c>
      <c r="T490" t="s">
        <v>13996</v>
      </c>
      <c r="U490" t="s">
        <v>10772</v>
      </c>
    </row>
    <row r="491" spans="1:21">
      <c r="A491" s="117" t="s">
        <v>1909</v>
      </c>
      <c r="B491" t="s">
        <v>14590</v>
      </c>
      <c r="C491" t="s">
        <v>14593</v>
      </c>
      <c r="D491">
        <v>61</v>
      </c>
      <c r="E491">
        <v>55</v>
      </c>
      <c r="F491" t="e">
        <v>#N/A</v>
      </c>
      <c r="G491" t="e">
        <v>#N/A</v>
      </c>
      <c r="H491">
        <v>50</v>
      </c>
      <c r="I491">
        <v>50</v>
      </c>
      <c r="J491">
        <v>99999</v>
      </c>
      <c r="K491" s="194" t="e">
        <v>#N/A</v>
      </c>
      <c r="L491" t="s">
        <v>1083</v>
      </c>
      <c r="M491" t="s">
        <v>1083</v>
      </c>
      <c r="N491">
        <v>11</v>
      </c>
      <c r="O491" t="s">
        <v>7876</v>
      </c>
      <c r="P491" t="s">
        <v>8100</v>
      </c>
      <c r="Q491">
        <v>1.0999999999999999E-2</v>
      </c>
      <c r="R491" s="117" t="s">
        <v>14594</v>
      </c>
      <c r="S491" s="117" t="s">
        <v>14589</v>
      </c>
      <c r="T491" t="s">
        <v>12136</v>
      </c>
      <c r="U491" t="s">
        <v>10773</v>
      </c>
    </row>
    <row r="492" spans="1:21">
      <c r="A492" s="117" t="s">
        <v>12365</v>
      </c>
      <c r="B492" t="s">
        <v>14590</v>
      </c>
      <c r="C492" t="s">
        <v>14593</v>
      </c>
      <c r="D492">
        <v>110</v>
      </c>
      <c r="E492">
        <v>104</v>
      </c>
      <c r="F492" t="e">
        <v>#N/A</v>
      </c>
      <c r="G492" t="e">
        <v>#N/A</v>
      </c>
      <c r="H492">
        <v>500</v>
      </c>
      <c r="I492">
        <v>250</v>
      </c>
      <c r="J492">
        <v>2000</v>
      </c>
      <c r="K492" s="194" t="e">
        <v>#N/A</v>
      </c>
      <c r="L492" t="s">
        <v>1079</v>
      </c>
      <c r="M492" t="s">
        <v>1079</v>
      </c>
      <c r="N492">
        <v>17</v>
      </c>
      <c r="O492" t="s">
        <v>7876</v>
      </c>
      <c r="P492" t="s">
        <v>14718</v>
      </c>
      <c r="Q492">
        <v>1.7000000000000001E-2</v>
      </c>
      <c r="R492" s="117" t="s">
        <v>14599</v>
      </c>
      <c r="S492" s="117" t="s">
        <v>14596</v>
      </c>
      <c r="T492" t="s">
        <v>17448</v>
      </c>
      <c r="U492" t="s">
        <v>10772</v>
      </c>
    </row>
    <row r="493" spans="1:21">
      <c r="A493" s="117" t="s">
        <v>12366</v>
      </c>
      <c r="B493" t="s">
        <v>14590</v>
      </c>
      <c r="C493" t="s">
        <v>14593</v>
      </c>
      <c r="D493">
        <v>102</v>
      </c>
      <c r="E493">
        <v>96</v>
      </c>
      <c r="F493" t="e">
        <v>#N/A</v>
      </c>
      <c r="G493" t="e">
        <v>#N/A</v>
      </c>
      <c r="H493">
        <v>1</v>
      </c>
      <c r="I493">
        <v>1</v>
      </c>
      <c r="J493">
        <v>0</v>
      </c>
      <c r="K493" s="194" t="e">
        <v>#N/A</v>
      </c>
      <c r="L493" t="s">
        <v>1079</v>
      </c>
      <c r="M493" t="s">
        <v>1079</v>
      </c>
      <c r="N493">
        <v>13</v>
      </c>
      <c r="O493" t="s">
        <v>7876</v>
      </c>
      <c r="P493" t="s">
        <v>14719</v>
      </c>
      <c r="Q493">
        <v>1.2999999999999999E-2</v>
      </c>
      <c r="R493" s="117" t="s">
        <v>14599</v>
      </c>
      <c r="S493" s="117" t="s">
        <v>14596</v>
      </c>
      <c r="T493" t="s">
        <v>17448</v>
      </c>
      <c r="U493" t="s">
        <v>10772</v>
      </c>
    </row>
    <row r="494" spans="1:21">
      <c r="A494" s="117" t="s">
        <v>1910</v>
      </c>
      <c r="B494" t="s">
        <v>14590</v>
      </c>
      <c r="C494" t="s">
        <v>14593</v>
      </c>
      <c r="D494">
        <v>95</v>
      </c>
      <c r="E494">
        <v>89</v>
      </c>
      <c r="F494" t="e">
        <v>#N/A</v>
      </c>
      <c r="G494" t="e">
        <v>#N/A</v>
      </c>
      <c r="H494">
        <v>210</v>
      </c>
      <c r="I494">
        <v>210</v>
      </c>
      <c r="J494">
        <v>210</v>
      </c>
      <c r="K494" s="194" t="e">
        <v>#N/A</v>
      </c>
      <c r="L494" t="s">
        <v>1083</v>
      </c>
      <c r="M494" t="s">
        <v>1083</v>
      </c>
      <c r="N494">
        <v>66</v>
      </c>
      <c r="O494" t="s">
        <v>7876</v>
      </c>
      <c r="P494" t="s">
        <v>14720</v>
      </c>
      <c r="Q494">
        <v>6.6000000000000003E-2</v>
      </c>
      <c r="R494" s="117" t="s">
        <v>14605</v>
      </c>
      <c r="S494" s="117" t="s">
        <v>14606</v>
      </c>
      <c r="T494" t="s">
        <v>12138</v>
      </c>
      <c r="U494" t="s">
        <v>10772</v>
      </c>
    </row>
    <row r="495" spans="1:21">
      <c r="A495" s="117" t="s">
        <v>12463</v>
      </c>
      <c r="B495" t="s">
        <v>14590</v>
      </c>
      <c r="C495" t="s">
        <v>14593</v>
      </c>
      <c r="D495">
        <v>89</v>
      </c>
      <c r="E495">
        <v>83</v>
      </c>
      <c r="F495" t="e">
        <v>#N/A</v>
      </c>
      <c r="G495" t="e">
        <v>#N/A</v>
      </c>
      <c r="H495">
        <v>1</v>
      </c>
      <c r="I495">
        <v>1</v>
      </c>
      <c r="J495">
        <v>20</v>
      </c>
      <c r="K495" s="194" t="e">
        <v>#N/A</v>
      </c>
      <c r="L495" t="s">
        <v>1079</v>
      </c>
      <c r="M495" t="s">
        <v>1079</v>
      </c>
      <c r="N495">
        <v>1586</v>
      </c>
      <c r="O495" t="s">
        <v>7876</v>
      </c>
      <c r="P495" t="s">
        <v>8006</v>
      </c>
      <c r="Q495">
        <v>1.5860000000000001</v>
      </c>
      <c r="R495" s="117" t="s">
        <v>14599</v>
      </c>
      <c r="S495" s="117" t="s">
        <v>14596</v>
      </c>
      <c r="T495" t="s">
        <v>17448</v>
      </c>
      <c r="U495" t="s">
        <v>10772</v>
      </c>
    </row>
    <row r="496" spans="1:21">
      <c r="A496" s="117" t="s">
        <v>12367</v>
      </c>
      <c r="B496" t="s">
        <v>14590</v>
      </c>
      <c r="C496" t="s">
        <v>14593</v>
      </c>
      <c r="D496">
        <v>61</v>
      </c>
      <c r="E496">
        <v>55</v>
      </c>
      <c r="F496" t="e">
        <v>#N/A</v>
      </c>
      <c r="G496" t="e">
        <v>#N/A</v>
      </c>
      <c r="H496">
        <v>100</v>
      </c>
      <c r="I496">
        <v>100</v>
      </c>
      <c r="J496">
        <v>0</v>
      </c>
      <c r="K496" s="194" t="e">
        <v>#N/A</v>
      </c>
      <c r="L496" t="s">
        <v>1083</v>
      </c>
      <c r="M496" t="s">
        <v>1083</v>
      </c>
      <c r="N496">
        <v>7</v>
      </c>
      <c r="O496" t="s">
        <v>7876</v>
      </c>
      <c r="P496" t="s">
        <v>13816</v>
      </c>
      <c r="Q496">
        <v>7.0000000000000001E-3</v>
      </c>
      <c r="R496" s="117" t="s">
        <v>14744</v>
      </c>
      <c r="S496" s="117" t="s">
        <v>14589</v>
      </c>
      <c r="T496" t="s">
        <v>12136</v>
      </c>
      <c r="U496" t="s">
        <v>10772</v>
      </c>
    </row>
    <row r="497" spans="1:21">
      <c r="A497" s="117" t="s">
        <v>12368</v>
      </c>
      <c r="B497" t="s">
        <v>14590</v>
      </c>
      <c r="C497" t="s">
        <v>14593</v>
      </c>
      <c r="D497">
        <v>91</v>
      </c>
      <c r="E497">
        <v>85</v>
      </c>
      <c r="F497" t="e">
        <v>#N/A</v>
      </c>
      <c r="G497" t="e">
        <v>#N/A</v>
      </c>
      <c r="H497">
        <v>10</v>
      </c>
      <c r="I497">
        <v>10</v>
      </c>
      <c r="J497">
        <v>50</v>
      </c>
      <c r="K497" s="194" t="e">
        <v>#N/A</v>
      </c>
      <c r="L497" t="s">
        <v>1079</v>
      </c>
      <c r="M497" t="s">
        <v>1079</v>
      </c>
      <c r="N497">
        <v>1630</v>
      </c>
      <c r="O497" t="s">
        <v>7876</v>
      </c>
      <c r="P497" t="s">
        <v>14721</v>
      </c>
      <c r="Q497">
        <v>1.63</v>
      </c>
      <c r="R497" s="117" t="s">
        <v>14599</v>
      </c>
      <c r="S497" s="117" t="s">
        <v>14596</v>
      </c>
      <c r="T497" t="s">
        <v>17448</v>
      </c>
      <c r="U497" t="s">
        <v>10772</v>
      </c>
    </row>
    <row r="498" spans="1:21">
      <c r="A498" s="117" t="s">
        <v>12369</v>
      </c>
      <c r="B498" t="s">
        <v>14590</v>
      </c>
      <c r="C498" t="s">
        <v>14593</v>
      </c>
      <c r="D498">
        <v>96</v>
      </c>
      <c r="E498">
        <v>90</v>
      </c>
      <c r="F498" t="e">
        <v>#N/A</v>
      </c>
      <c r="G498" t="e">
        <v>#N/A</v>
      </c>
      <c r="H498">
        <v>200</v>
      </c>
      <c r="I498">
        <v>200</v>
      </c>
      <c r="J498">
        <v>200</v>
      </c>
      <c r="K498" s="194" t="e">
        <v>#N/A</v>
      </c>
      <c r="L498" t="s">
        <v>1079</v>
      </c>
      <c r="M498" t="s">
        <v>1079</v>
      </c>
      <c r="N498">
        <v>2360</v>
      </c>
      <c r="O498" t="s">
        <v>7876</v>
      </c>
      <c r="P498" t="s">
        <v>14722</v>
      </c>
      <c r="Q498">
        <v>2.36</v>
      </c>
      <c r="R498" s="117" t="s">
        <v>14599</v>
      </c>
      <c r="S498" s="117" t="s">
        <v>14596</v>
      </c>
      <c r="T498" t="s">
        <v>17448</v>
      </c>
      <c r="U498" t="s">
        <v>10772</v>
      </c>
    </row>
    <row r="499" spans="1:21">
      <c r="A499" s="117" t="s">
        <v>12370</v>
      </c>
      <c r="B499" t="s">
        <v>14590</v>
      </c>
      <c r="C499" t="s">
        <v>14593</v>
      </c>
      <c r="D499">
        <v>80</v>
      </c>
      <c r="E499">
        <v>74</v>
      </c>
      <c r="F499" t="e">
        <v>#N/A</v>
      </c>
      <c r="G499" t="e">
        <v>#N/A</v>
      </c>
      <c r="H499">
        <v>1</v>
      </c>
      <c r="I499">
        <v>1</v>
      </c>
      <c r="J499">
        <v>800</v>
      </c>
      <c r="K499" s="194" t="e">
        <v>#N/A</v>
      </c>
      <c r="L499" t="s">
        <v>1100</v>
      </c>
      <c r="M499" t="s">
        <v>1100</v>
      </c>
      <c r="N499">
        <v>36</v>
      </c>
      <c r="O499" t="s">
        <v>7876</v>
      </c>
      <c r="P499" t="s">
        <v>14723</v>
      </c>
      <c r="Q499">
        <v>3.5999999999999997E-2</v>
      </c>
      <c r="R499" s="117" t="s">
        <v>14599</v>
      </c>
      <c r="S499" s="117" t="s">
        <v>14606</v>
      </c>
      <c r="T499" t="s">
        <v>12138</v>
      </c>
      <c r="U499" t="s">
        <v>10772</v>
      </c>
    </row>
    <row r="500" spans="1:21">
      <c r="A500" s="117" t="s">
        <v>12371</v>
      </c>
      <c r="B500" t="s">
        <v>14590</v>
      </c>
      <c r="C500" t="s">
        <v>14593</v>
      </c>
      <c r="D500">
        <v>80</v>
      </c>
      <c r="E500">
        <v>74</v>
      </c>
      <c r="F500" t="e">
        <v>#N/A</v>
      </c>
      <c r="G500" t="e">
        <v>#N/A</v>
      </c>
      <c r="H500">
        <v>1</v>
      </c>
      <c r="I500">
        <v>1</v>
      </c>
      <c r="J500">
        <v>1800</v>
      </c>
      <c r="K500" s="194" t="e">
        <v>#N/A</v>
      </c>
      <c r="L500" t="s">
        <v>1100</v>
      </c>
      <c r="M500" t="s">
        <v>1100</v>
      </c>
      <c r="N500">
        <v>42</v>
      </c>
      <c r="O500" t="s">
        <v>7876</v>
      </c>
      <c r="P500" t="s">
        <v>14724</v>
      </c>
      <c r="Q500">
        <v>4.2000000000000003E-2</v>
      </c>
      <c r="R500" s="117" t="s">
        <v>14599</v>
      </c>
      <c r="S500" s="117" t="s">
        <v>14606</v>
      </c>
      <c r="T500" t="s">
        <v>12138</v>
      </c>
      <c r="U500" t="s">
        <v>10772</v>
      </c>
    </row>
    <row r="501" spans="1:21">
      <c r="A501" s="117" t="s">
        <v>1911</v>
      </c>
      <c r="B501" t="s">
        <v>14590</v>
      </c>
      <c r="C501" t="s">
        <v>14593</v>
      </c>
      <c r="D501">
        <v>54</v>
      </c>
      <c r="E501">
        <v>48</v>
      </c>
      <c r="F501" t="e">
        <v>#N/A</v>
      </c>
      <c r="G501" t="e">
        <v>#N/A</v>
      </c>
      <c r="H501">
        <v>120</v>
      </c>
      <c r="I501">
        <v>120</v>
      </c>
      <c r="J501">
        <v>0</v>
      </c>
      <c r="K501" s="194" t="e">
        <v>#N/A</v>
      </c>
      <c r="L501" t="s">
        <v>1083</v>
      </c>
      <c r="M501" t="s">
        <v>1083</v>
      </c>
      <c r="N501">
        <v>160</v>
      </c>
      <c r="O501" t="s">
        <v>7876</v>
      </c>
      <c r="P501" t="s">
        <v>14725</v>
      </c>
      <c r="Q501">
        <v>0.16</v>
      </c>
      <c r="R501" s="117" t="s">
        <v>14744</v>
      </c>
      <c r="S501" s="117" t="s">
        <v>14589</v>
      </c>
      <c r="T501" t="s">
        <v>12136</v>
      </c>
      <c r="U501" t="s">
        <v>10772</v>
      </c>
    </row>
    <row r="502" spans="1:21">
      <c r="A502" s="117" t="s">
        <v>12372</v>
      </c>
      <c r="B502" t="s">
        <v>14590</v>
      </c>
      <c r="C502" t="s">
        <v>14593</v>
      </c>
      <c r="D502">
        <v>53</v>
      </c>
      <c r="E502">
        <v>47</v>
      </c>
      <c r="F502" t="e">
        <v>#N/A</v>
      </c>
      <c r="G502" t="e">
        <v>#N/A</v>
      </c>
      <c r="H502">
        <v>56</v>
      </c>
      <c r="I502">
        <v>56</v>
      </c>
      <c r="J502">
        <v>0</v>
      </c>
      <c r="K502" s="194" t="e">
        <v>#N/A</v>
      </c>
      <c r="L502" t="s">
        <v>1083</v>
      </c>
      <c r="M502" t="s">
        <v>1083</v>
      </c>
      <c r="N502">
        <v>240</v>
      </c>
      <c r="O502" t="s">
        <v>7876</v>
      </c>
      <c r="P502" t="s">
        <v>14726</v>
      </c>
      <c r="Q502">
        <v>0.24</v>
      </c>
      <c r="R502" s="117" t="s">
        <v>14744</v>
      </c>
      <c r="S502" s="117" t="s">
        <v>14589</v>
      </c>
      <c r="T502" t="s">
        <v>12136</v>
      </c>
      <c r="U502" t="s">
        <v>10772</v>
      </c>
    </row>
    <row r="503" spans="1:21">
      <c r="A503" s="117" t="s">
        <v>12373</v>
      </c>
      <c r="B503" t="s">
        <v>14590</v>
      </c>
      <c r="C503" t="s">
        <v>14593</v>
      </c>
      <c r="D503">
        <v>80</v>
      </c>
      <c r="E503">
        <v>74</v>
      </c>
      <c r="F503" t="e">
        <v>#N/A</v>
      </c>
      <c r="G503" t="e">
        <v>#N/A</v>
      </c>
      <c r="H503">
        <v>1</v>
      </c>
      <c r="I503">
        <v>1</v>
      </c>
      <c r="J503">
        <v>800</v>
      </c>
      <c r="K503" s="194" t="e">
        <v>#N/A</v>
      </c>
      <c r="L503" t="s">
        <v>1100</v>
      </c>
      <c r="M503" t="s">
        <v>1100</v>
      </c>
      <c r="N503">
        <v>27</v>
      </c>
      <c r="O503" t="s">
        <v>7876</v>
      </c>
      <c r="P503" t="s">
        <v>14727</v>
      </c>
      <c r="Q503">
        <v>2.7E-2</v>
      </c>
      <c r="R503" s="117" t="s">
        <v>14599</v>
      </c>
      <c r="S503" s="117" t="s">
        <v>14606</v>
      </c>
      <c r="T503" t="s">
        <v>12138</v>
      </c>
      <c r="U503" t="s">
        <v>10772</v>
      </c>
    </row>
    <row r="504" spans="1:21">
      <c r="A504" s="117" t="s">
        <v>12374</v>
      </c>
      <c r="B504" t="s">
        <v>14590</v>
      </c>
      <c r="C504" t="s">
        <v>14593</v>
      </c>
      <c r="D504">
        <v>103</v>
      </c>
      <c r="E504">
        <v>97</v>
      </c>
      <c r="F504" t="e">
        <v>#N/A</v>
      </c>
      <c r="G504" t="e">
        <v>#N/A</v>
      </c>
      <c r="H504">
        <v>120</v>
      </c>
      <c r="I504">
        <v>120</v>
      </c>
      <c r="J504">
        <v>336</v>
      </c>
      <c r="K504" s="194" t="e">
        <v>#N/A</v>
      </c>
      <c r="L504" t="s">
        <v>1079</v>
      </c>
      <c r="M504" t="s">
        <v>1079</v>
      </c>
      <c r="N504">
        <v>469</v>
      </c>
      <c r="O504" t="s">
        <v>7876</v>
      </c>
      <c r="P504" t="s">
        <v>14728</v>
      </c>
      <c r="Q504">
        <v>0.46899999999999997</v>
      </c>
      <c r="R504" s="117" t="s">
        <v>14599</v>
      </c>
      <c r="S504" s="117" t="s">
        <v>14596</v>
      </c>
      <c r="T504" t="s">
        <v>17448</v>
      </c>
      <c r="U504" t="s">
        <v>10772</v>
      </c>
    </row>
    <row r="505" spans="1:21">
      <c r="A505" s="117" t="s">
        <v>12375</v>
      </c>
      <c r="B505" t="s">
        <v>14590</v>
      </c>
      <c r="C505" t="s">
        <v>14593</v>
      </c>
      <c r="D505">
        <v>103</v>
      </c>
      <c r="E505">
        <v>97</v>
      </c>
      <c r="F505" t="e">
        <v>#N/A</v>
      </c>
      <c r="G505" t="e">
        <v>#N/A</v>
      </c>
      <c r="H505">
        <v>72</v>
      </c>
      <c r="I505">
        <v>72</v>
      </c>
      <c r="J505">
        <v>144</v>
      </c>
      <c r="K505" s="194" t="e">
        <v>#N/A</v>
      </c>
      <c r="L505" t="s">
        <v>1079</v>
      </c>
      <c r="M505" t="s">
        <v>1079</v>
      </c>
      <c r="N505">
        <v>102</v>
      </c>
      <c r="O505" t="s">
        <v>7876</v>
      </c>
      <c r="P505" t="s">
        <v>14729</v>
      </c>
      <c r="Q505">
        <v>0.10199999999999999</v>
      </c>
      <c r="R505" s="117" t="s">
        <v>14599</v>
      </c>
      <c r="S505" s="117" t="s">
        <v>14596</v>
      </c>
      <c r="T505" t="s">
        <v>17448</v>
      </c>
      <c r="U505" t="s">
        <v>10772</v>
      </c>
    </row>
    <row r="506" spans="1:21">
      <c r="A506" s="117" t="s">
        <v>12376</v>
      </c>
      <c r="B506" t="s">
        <v>14590</v>
      </c>
      <c r="C506" t="s">
        <v>14593</v>
      </c>
      <c r="D506">
        <v>60</v>
      </c>
      <c r="E506">
        <v>54</v>
      </c>
      <c r="F506" t="e">
        <v>#N/A</v>
      </c>
      <c r="G506" t="e">
        <v>#N/A</v>
      </c>
      <c r="H506">
        <v>1</v>
      </c>
      <c r="I506">
        <v>1</v>
      </c>
      <c r="J506">
        <v>60</v>
      </c>
      <c r="K506" s="194" t="e">
        <v>#N/A</v>
      </c>
      <c r="L506" t="s">
        <v>1100</v>
      </c>
      <c r="M506" t="s">
        <v>1100</v>
      </c>
      <c r="N506">
        <v>2900</v>
      </c>
      <c r="O506" t="s">
        <v>7876</v>
      </c>
      <c r="P506" t="s">
        <v>14730</v>
      </c>
      <c r="Q506">
        <v>2.9</v>
      </c>
      <c r="R506" s="117" t="s">
        <v>14599</v>
      </c>
      <c r="S506" s="117" t="s">
        <v>14606</v>
      </c>
      <c r="T506" t="s">
        <v>12138</v>
      </c>
      <c r="U506" t="s">
        <v>10772</v>
      </c>
    </row>
    <row r="507" spans="1:21">
      <c r="A507" s="117" t="s">
        <v>12377</v>
      </c>
      <c r="B507" t="s">
        <v>14590</v>
      </c>
      <c r="C507" t="s">
        <v>14593</v>
      </c>
      <c r="D507">
        <v>80</v>
      </c>
      <c r="E507">
        <v>74</v>
      </c>
      <c r="F507" t="e">
        <v>#N/A</v>
      </c>
      <c r="G507" t="e">
        <v>#N/A</v>
      </c>
      <c r="H507">
        <v>1</v>
      </c>
      <c r="I507">
        <v>1</v>
      </c>
      <c r="J507">
        <v>2000</v>
      </c>
      <c r="K507" s="194" t="e">
        <v>#N/A</v>
      </c>
      <c r="L507" t="s">
        <v>1100</v>
      </c>
      <c r="M507" t="s">
        <v>1100</v>
      </c>
      <c r="N507">
        <v>2</v>
      </c>
      <c r="O507" t="s">
        <v>7876</v>
      </c>
      <c r="P507" t="s">
        <v>14731</v>
      </c>
      <c r="Q507">
        <v>2E-3</v>
      </c>
      <c r="R507" s="117" t="s">
        <v>14599</v>
      </c>
      <c r="S507" s="117" t="s">
        <v>14606</v>
      </c>
      <c r="T507" t="s">
        <v>12138</v>
      </c>
      <c r="U507" t="s">
        <v>10772</v>
      </c>
    </row>
    <row r="508" spans="1:21">
      <c r="A508" s="117" t="s">
        <v>12378</v>
      </c>
      <c r="B508" t="s">
        <v>14590</v>
      </c>
      <c r="C508" t="s">
        <v>14593</v>
      </c>
      <c r="D508">
        <v>80</v>
      </c>
      <c r="E508">
        <v>74</v>
      </c>
      <c r="F508" t="e">
        <v>#N/A</v>
      </c>
      <c r="G508" t="e">
        <v>#N/A</v>
      </c>
      <c r="H508">
        <v>1</v>
      </c>
      <c r="I508">
        <v>1</v>
      </c>
      <c r="J508">
        <v>540</v>
      </c>
      <c r="K508" s="194" t="e">
        <v>#N/A</v>
      </c>
      <c r="L508" t="s">
        <v>1100</v>
      </c>
      <c r="M508" t="s">
        <v>1100</v>
      </c>
      <c r="N508">
        <v>175</v>
      </c>
      <c r="O508" t="s">
        <v>7876</v>
      </c>
      <c r="P508" t="s">
        <v>14732</v>
      </c>
      <c r="Q508">
        <v>0.17499999999999999</v>
      </c>
      <c r="R508" s="117" t="s">
        <v>14599</v>
      </c>
      <c r="S508" s="117" t="s">
        <v>14606</v>
      </c>
      <c r="T508" t="s">
        <v>12138</v>
      </c>
      <c r="U508" t="s">
        <v>10772</v>
      </c>
    </row>
    <row r="509" spans="1:21">
      <c r="A509" s="117" t="s">
        <v>1912</v>
      </c>
      <c r="B509" t="s">
        <v>14590</v>
      </c>
      <c r="C509" t="s">
        <v>14593</v>
      </c>
      <c r="D509">
        <v>54</v>
      </c>
      <c r="E509">
        <v>48</v>
      </c>
      <c r="F509" t="e">
        <v>#N/A</v>
      </c>
      <c r="G509" t="e">
        <v>#N/A</v>
      </c>
      <c r="H509">
        <v>500</v>
      </c>
      <c r="I509">
        <v>500</v>
      </c>
      <c r="J509">
        <v>0</v>
      </c>
      <c r="K509" s="194" t="e">
        <v>#N/A</v>
      </c>
      <c r="L509" t="s">
        <v>1083</v>
      </c>
      <c r="M509" t="s">
        <v>1083</v>
      </c>
      <c r="N509">
        <v>33</v>
      </c>
      <c r="O509" t="s">
        <v>7876</v>
      </c>
      <c r="P509" t="s">
        <v>8101</v>
      </c>
      <c r="Q509">
        <v>3.3000000000000002E-2</v>
      </c>
      <c r="R509" s="117" t="s">
        <v>14744</v>
      </c>
      <c r="S509" s="117" t="s">
        <v>14589</v>
      </c>
      <c r="T509" t="s">
        <v>12136</v>
      </c>
      <c r="U509" t="s">
        <v>10772</v>
      </c>
    </row>
    <row r="510" spans="1:21">
      <c r="A510" s="117" t="s">
        <v>1913</v>
      </c>
      <c r="B510" t="s">
        <v>14590</v>
      </c>
      <c r="C510" t="s">
        <v>14590</v>
      </c>
      <c r="D510">
        <v>54</v>
      </c>
      <c r="E510">
        <v>48</v>
      </c>
      <c r="F510">
        <v>54</v>
      </c>
      <c r="G510">
        <v>48</v>
      </c>
      <c r="H510">
        <v>10</v>
      </c>
      <c r="I510">
        <v>10</v>
      </c>
      <c r="J510">
        <v>0</v>
      </c>
      <c r="K510" s="194">
        <v>0</v>
      </c>
      <c r="L510" t="s">
        <v>1083</v>
      </c>
      <c r="M510" t="s">
        <v>1083</v>
      </c>
      <c r="N510">
        <v>1044</v>
      </c>
      <c r="O510" t="s">
        <v>7876</v>
      </c>
      <c r="P510" t="s">
        <v>8102</v>
      </c>
      <c r="Q510">
        <v>1.044</v>
      </c>
      <c r="R510" s="117" t="s">
        <v>14744</v>
      </c>
      <c r="S510" s="117" t="s">
        <v>14589</v>
      </c>
      <c r="T510" t="s">
        <v>12136</v>
      </c>
      <c r="U510" t="s">
        <v>10772</v>
      </c>
    </row>
    <row r="511" spans="1:21">
      <c r="A511" s="117" t="s">
        <v>11661</v>
      </c>
      <c r="B511" t="s">
        <v>14590</v>
      </c>
      <c r="C511" t="s">
        <v>14590</v>
      </c>
      <c r="D511">
        <v>61</v>
      </c>
      <c r="E511">
        <v>55</v>
      </c>
      <c r="F511">
        <v>61</v>
      </c>
      <c r="G511">
        <v>55</v>
      </c>
      <c r="H511">
        <v>1</v>
      </c>
      <c r="I511">
        <v>1</v>
      </c>
      <c r="J511">
        <v>0</v>
      </c>
      <c r="K511" s="194">
        <v>0</v>
      </c>
      <c r="L511" t="s">
        <v>1083</v>
      </c>
      <c r="M511" t="s">
        <v>1083</v>
      </c>
      <c r="N511">
        <v>1000</v>
      </c>
      <c r="O511" t="s">
        <v>7876</v>
      </c>
      <c r="Q511">
        <v>1</v>
      </c>
      <c r="R511" s="117" t="s">
        <v>14594</v>
      </c>
      <c r="S511" s="117" t="s">
        <v>14589</v>
      </c>
      <c r="T511" t="s">
        <v>12136</v>
      </c>
      <c r="U511" t="s">
        <v>10773</v>
      </c>
    </row>
    <row r="512" spans="1:21">
      <c r="A512" s="117" t="s">
        <v>12379</v>
      </c>
      <c r="B512" t="s">
        <v>14590</v>
      </c>
      <c r="C512" t="s">
        <v>14593</v>
      </c>
      <c r="D512">
        <v>80</v>
      </c>
      <c r="E512">
        <v>74</v>
      </c>
      <c r="F512" t="e">
        <v>#N/A</v>
      </c>
      <c r="G512" t="e">
        <v>#N/A</v>
      </c>
      <c r="H512">
        <v>1</v>
      </c>
      <c r="I512">
        <v>1</v>
      </c>
      <c r="J512">
        <v>1200</v>
      </c>
      <c r="K512" s="194" t="e">
        <v>#N/A</v>
      </c>
      <c r="L512" t="s">
        <v>1100</v>
      </c>
      <c r="M512" t="s">
        <v>1100</v>
      </c>
      <c r="N512">
        <v>13</v>
      </c>
      <c r="O512" t="s">
        <v>7876</v>
      </c>
      <c r="P512" t="s">
        <v>14733</v>
      </c>
      <c r="Q512">
        <v>1.2999999999999999E-2</v>
      </c>
      <c r="R512" s="117" t="s">
        <v>14599</v>
      </c>
      <c r="S512" s="117" t="s">
        <v>14606</v>
      </c>
      <c r="T512" t="s">
        <v>12138</v>
      </c>
      <c r="U512" t="s">
        <v>10772</v>
      </c>
    </row>
    <row r="513" spans="1:21">
      <c r="A513" s="117" t="s">
        <v>1914</v>
      </c>
      <c r="B513" t="s">
        <v>14590</v>
      </c>
      <c r="C513" t="s">
        <v>14593</v>
      </c>
      <c r="D513">
        <v>54</v>
      </c>
      <c r="E513">
        <v>48</v>
      </c>
      <c r="F513" t="e">
        <v>#N/A</v>
      </c>
      <c r="G513" t="e">
        <v>#N/A</v>
      </c>
      <c r="H513">
        <v>2000</v>
      </c>
      <c r="I513">
        <v>2000</v>
      </c>
      <c r="J513">
        <v>0</v>
      </c>
      <c r="K513" s="194" t="e">
        <v>#N/A</v>
      </c>
      <c r="L513" t="s">
        <v>1083</v>
      </c>
      <c r="M513" t="s">
        <v>1083</v>
      </c>
      <c r="N513">
        <v>10</v>
      </c>
      <c r="O513" t="s">
        <v>7876</v>
      </c>
      <c r="P513" t="s">
        <v>14734</v>
      </c>
      <c r="Q513">
        <v>0.01</v>
      </c>
      <c r="R513" s="117" t="s">
        <v>14744</v>
      </c>
      <c r="S513" s="117" t="s">
        <v>14589</v>
      </c>
      <c r="T513" t="s">
        <v>12136</v>
      </c>
      <c r="U513" t="s">
        <v>10772</v>
      </c>
    </row>
    <row r="514" spans="1:21">
      <c r="A514" s="117" t="s">
        <v>12380</v>
      </c>
      <c r="B514" t="s">
        <v>14590</v>
      </c>
      <c r="C514" t="s">
        <v>14593</v>
      </c>
      <c r="D514">
        <v>103</v>
      </c>
      <c r="E514">
        <v>97</v>
      </c>
      <c r="F514" t="e">
        <v>#N/A</v>
      </c>
      <c r="G514" t="e">
        <v>#N/A</v>
      </c>
      <c r="H514">
        <v>40</v>
      </c>
      <c r="I514">
        <v>40</v>
      </c>
      <c r="J514">
        <v>160</v>
      </c>
      <c r="K514" s="194" t="e">
        <v>#N/A</v>
      </c>
      <c r="L514" t="s">
        <v>1079</v>
      </c>
      <c r="M514" t="s">
        <v>1079</v>
      </c>
      <c r="N514">
        <v>720</v>
      </c>
      <c r="O514" t="s">
        <v>7876</v>
      </c>
      <c r="P514" t="s">
        <v>14735</v>
      </c>
      <c r="Q514">
        <v>0.72</v>
      </c>
      <c r="R514" s="117" t="s">
        <v>14599</v>
      </c>
      <c r="S514" s="117" t="s">
        <v>14596</v>
      </c>
      <c r="T514" t="s">
        <v>17448</v>
      </c>
      <c r="U514" t="s">
        <v>10772</v>
      </c>
    </row>
    <row r="515" spans="1:21">
      <c r="A515" s="117" t="s">
        <v>12381</v>
      </c>
      <c r="B515" t="s">
        <v>14590</v>
      </c>
      <c r="C515" t="s">
        <v>14593</v>
      </c>
      <c r="D515">
        <v>103</v>
      </c>
      <c r="E515">
        <v>97</v>
      </c>
      <c r="F515" t="e">
        <v>#N/A</v>
      </c>
      <c r="G515" t="e">
        <v>#N/A</v>
      </c>
      <c r="H515">
        <v>200</v>
      </c>
      <c r="I515">
        <v>200</v>
      </c>
      <c r="J515">
        <v>800</v>
      </c>
      <c r="K515" s="194" t="e">
        <v>#N/A</v>
      </c>
      <c r="L515" t="s">
        <v>1079</v>
      </c>
      <c r="M515" t="s">
        <v>1079</v>
      </c>
      <c r="N515">
        <v>15</v>
      </c>
      <c r="O515" t="s">
        <v>7876</v>
      </c>
      <c r="P515" t="s">
        <v>14736</v>
      </c>
      <c r="Q515">
        <v>1.4999999999999999E-2</v>
      </c>
      <c r="R515" s="117" t="s">
        <v>14599</v>
      </c>
      <c r="S515" s="117" t="s">
        <v>14596</v>
      </c>
      <c r="T515" t="s">
        <v>17448</v>
      </c>
      <c r="U515" t="s">
        <v>10772</v>
      </c>
    </row>
    <row r="516" spans="1:21">
      <c r="A516" s="117" t="s">
        <v>12382</v>
      </c>
      <c r="B516" t="s">
        <v>14590</v>
      </c>
      <c r="C516" t="s">
        <v>14593</v>
      </c>
      <c r="D516">
        <v>103</v>
      </c>
      <c r="E516">
        <v>97</v>
      </c>
      <c r="F516" t="e">
        <v>#N/A</v>
      </c>
      <c r="G516" t="e">
        <v>#N/A</v>
      </c>
      <c r="H516">
        <v>200</v>
      </c>
      <c r="I516">
        <v>200</v>
      </c>
      <c r="J516">
        <v>500</v>
      </c>
      <c r="K516" s="194" t="e">
        <v>#N/A</v>
      </c>
      <c r="L516" t="s">
        <v>1079</v>
      </c>
      <c r="M516" t="s">
        <v>1079</v>
      </c>
      <c r="N516">
        <v>10</v>
      </c>
      <c r="O516" t="s">
        <v>7876</v>
      </c>
      <c r="P516" t="s">
        <v>14737</v>
      </c>
      <c r="Q516">
        <v>0.01</v>
      </c>
      <c r="R516" s="117" t="s">
        <v>14599</v>
      </c>
      <c r="S516" s="117" t="s">
        <v>14596</v>
      </c>
      <c r="T516" t="s">
        <v>17448</v>
      </c>
      <c r="U516" t="s">
        <v>10772</v>
      </c>
    </row>
    <row r="517" spans="1:21">
      <c r="A517" s="117" t="s">
        <v>12383</v>
      </c>
      <c r="B517" t="s">
        <v>14590</v>
      </c>
      <c r="C517" t="s">
        <v>14593</v>
      </c>
      <c r="D517">
        <v>103</v>
      </c>
      <c r="E517">
        <v>97</v>
      </c>
      <c r="F517" t="e">
        <v>#N/A</v>
      </c>
      <c r="G517" t="e">
        <v>#N/A</v>
      </c>
      <c r="H517">
        <v>25</v>
      </c>
      <c r="I517">
        <v>25</v>
      </c>
      <c r="J517">
        <v>50</v>
      </c>
      <c r="K517" s="194" t="e">
        <v>#N/A</v>
      </c>
      <c r="L517" t="s">
        <v>1079</v>
      </c>
      <c r="M517" t="s">
        <v>1079</v>
      </c>
      <c r="N517">
        <v>600</v>
      </c>
      <c r="O517" t="s">
        <v>7876</v>
      </c>
      <c r="P517" t="s">
        <v>14738</v>
      </c>
      <c r="Q517">
        <v>0.6</v>
      </c>
      <c r="R517" s="117" t="s">
        <v>14599</v>
      </c>
      <c r="S517" s="117" t="s">
        <v>14596</v>
      </c>
      <c r="T517" t="s">
        <v>17448</v>
      </c>
      <c r="U517" t="s">
        <v>10772</v>
      </c>
    </row>
    <row r="518" spans="1:21">
      <c r="A518" s="117" t="s">
        <v>12384</v>
      </c>
      <c r="B518" t="s">
        <v>14590</v>
      </c>
      <c r="C518" t="s">
        <v>14593</v>
      </c>
      <c r="D518">
        <v>103</v>
      </c>
      <c r="E518">
        <v>97</v>
      </c>
      <c r="F518" t="e">
        <v>#N/A</v>
      </c>
      <c r="G518" t="e">
        <v>#N/A</v>
      </c>
      <c r="H518">
        <v>500</v>
      </c>
      <c r="I518">
        <v>500</v>
      </c>
      <c r="J518">
        <v>500</v>
      </c>
      <c r="K518" s="194" t="e">
        <v>#N/A</v>
      </c>
      <c r="L518" t="s">
        <v>1079</v>
      </c>
      <c r="M518" t="s">
        <v>1079</v>
      </c>
      <c r="N518">
        <v>10</v>
      </c>
      <c r="O518" t="s">
        <v>7876</v>
      </c>
      <c r="P518" t="s">
        <v>14739</v>
      </c>
      <c r="Q518">
        <v>0.01</v>
      </c>
      <c r="R518" s="117" t="s">
        <v>14599</v>
      </c>
      <c r="S518" s="117" t="s">
        <v>14596</v>
      </c>
      <c r="T518" t="s">
        <v>17448</v>
      </c>
      <c r="U518" t="s">
        <v>10772</v>
      </c>
    </row>
    <row r="519" spans="1:21">
      <c r="A519" s="117" t="s">
        <v>12385</v>
      </c>
      <c r="B519" t="s">
        <v>14590</v>
      </c>
      <c r="C519" t="s">
        <v>14593</v>
      </c>
      <c r="D519">
        <v>110</v>
      </c>
      <c r="E519">
        <v>104</v>
      </c>
      <c r="F519" t="e">
        <v>#N/A</v>
      </c>
      <c r="G519" t="e">
        <v>#N/A</v>
      </c>
      <c r="H519">
        <v>2500</v>
      </c>
      <c r="I519">
        <v>1250</v>
      </c>
      <c r="J519">
        <v>5000</v>
      </c>
      <c r="K519" s="194" t="e">
        <v>#N/A</v>
      </c>
      <c r="L519" t="s">
        <v>1079</v>
      </c>
      <c r="M519" t="s">
        <v>1079</v>
      </c>
      <c r="N519">
        <v>1</v>
      </c>
      <c r="O519" t="s">
        <v>7876</v>
      </c>
      <c r="P519" t="s">
        <v>14740</v>
      </c>
      <c r="Q519">
        <v>1E-3</v>
      </c>
      <c r="R519" s="117" t="s">
        <v>14599</v>
      </c>
      <c r="S519" s="117" t="s">
        <v>14596</v>
      </c>
      <c r="T519" t="s">
        <v>17448</v>
      </c>
      <c r="U519" t="s">
        <v>10772</v>
      </c>
    </row>
    <row r="520" spans="1:21">
      <c r="A520" s="117" t="s">
        <v>12386</v>
      </c>
      <c r="B520" t="s">
        <v>14590</v>
      </c>
      <c r="C520" t="s">
        <v>14593</v>
      </c>
      <c r="D520">
        <v>103</v>
      </c>
      <c r="E520">
        <v>97</v>
      </c>
      <c r="F520" t="e">
        <v>#N/A</v>
      </c>
      <c r="G520" t="e">
        <v>#N/A</v>
      </c>
      <c r="H520">
        <v>12</v>
      </c>
      <c r="I520">
        <v>12</v>
      </c>
      <c r="J520">
        <v>180</v>
      </c>
      <c r="K520" s="194" t="e">
        <v>#N/A</v>
      </c>
      <c r="L520" t="s">
        <v>1079</v>
      </c>
      <c r="M520" t="s">
        <v>1079</v>
      </c>
      <c r="N520">
        <v>740</v>
      </c>
      <c r="O520" t="s">
        <v>7876</v>
      </c>
      <c r="P520" t="s">
        <v>14741</v>
      </c>
      <c r="Q520">
        <v>0.74</v>
      </c>
      <c r="R520" s="117" t="s">
        <v>14599</v>
      </c>
      <c r="S520" s="117" t="s">
        <v>14596</v>
      </c>
      <c r="T520" t="s">
        <v>17448</v>
      </c>
      <c r="U520" t="s">
        <v>10772</v>
      </c>
    </row>
    <row r="521" spans="1:21">
      <c r="A521" s="117" t="s">
        <v>12163</v>
      </c>
      <c r="B521" t="s">
        <v>14590</v>
      </c>
      <c r="C521" t="s">
        <v>14593</v>
      </c>
      <c r="D521">
        <v>69</v>
      </c>
      <c r="E521">
        <v>63</v>
      </c>
      <c r="F521" t="e">
        <v>#N/A</v>
      </c>
      <c r="G521" t="e">
        <v>#N/A</v>
      </c>
      <c r="H521">
        <v>1</v>
      </c>
      <c r="I521">
        <v>1</v>
      </c>
      <c r="J521">
        <v>999999</v>
      </c>
      <c r="K521" s="194" t="e">
        <v>#N/A</v>
      </c>
      <c r="L521" t="s">
        <v>1079</v>
      </c>
      <c r="M521" t="s">
        <v>1079</v>
      </c>
      <c r="N521">
        <v>740</v>
      </c>
      <c r="O521" t="s">
        <v>7876</v>
      </c>
      <c r="P521" t="s">
        <v>14742</v>
      </c>
      <c r="Q521">
        <v>0.74</v>
      </c>
      <c r="R521" s="117" t="s">
        <v>14743</v>
      </c>
      <c r="S521" s="117" t="s">
        <v>14589</v>
      </c>
      <c r="T521" t="s">
        <v>12136</v>
      </c>
      <c r="U521" t="s">
        <v>10772</v>
      </c>
    </row>
    <row r="522" spans="1:21">
      <c r="A522" s="117" t="s">
        <v>2067</v>
      </c>
      <c r="B522" t="s">
        <v>14590</v>
      </c>
      <c r="C522" t="s">
        <v>14590</v>
      </c>
      <c r="D522">
        <v>61</v>
      </c>
      <c r="E522">
        <v>55</v>
      </c>
      <c r="F522">
        <v>61</v>
      </c>
      <c r="G522">
        <v>55</v>
      </c>
      <c r="H522">
        <v>10</v>
      </c>
      <c r="I522">
        <v>10</v>
      </c>
      <c r="J522">
        <v>0</v>
      </c>
      <c r="K522" s="194">
        <v>0</v>
      </c>
      <c r="L522" t="s">
        <v>1083</v>
      </c>
      <c r="M522" t="s">
        <v>1083</v>
      </c>
      <c r="N522">
        <v>1000</v>
      </c>
      <c r="O522" t="s">
        <v>7876</v>
      </c>
      <c r="P522" t="s">
        <v>8189</v>
      </c>
      <c r="Q522">
        <v>1</v>
      </c>
      <c r="R522" s="117" t="s">
        <v>14744</v>
      </c>
      <c r="S522" s="117" t="s">
        <v>14589</v>
      </c>
      <c r="T522" t="s">
        <v>12136</v>
      </c>
      <c r="U522" t="s">
        <v>10773</v>
      </c>
    </row>
    <row r="523" spans="1:21">
      <c r="A523" s="117" t="s">
        <v>12387</v>
      </c>
      <c r="B523" t="s">
        <v>14590</v>
      </c>
      <c r="C523" t="s">
        <v>14593</v>
      </c>
      <c r="D523">
        <v>103</v>
      </c>
      <c r="E523">
        <v>97</v>
      </c>
      <c r="F523" t="e">
        <v>#N/A</v>
      </c>
      <c r="G523" t="e">
        <v>#N/A</v>
      </c>
      <c r="H523">
        <v>10</v>
      </c>
      <c r="I523">
        <v>10</v>
      </c>
      <c r="J523">
        <v>90</v>
      </c>
      <c r="K523" s="194" t="e">
        <v>#N/A</v>
      </c>
      <c r="L523" t="s">
        <v>1079</v>
      </c>
      <c r="M523" t="s">
        <v>1079</v>
      </c>
      <c r="N523">
        <v>660</v>
      </c>
      <c r="O523" t="s">
        <v>7876</v>
      </c>
      <c r="P523" t="s">
        <v>13817</v>
      </c>
      <c r="Q523">
        <v>0.66</v>
      </c>
      <c r="R523" s="117" t="s">
        <v>14599</v>
      </c>
      <c r="S523" s="117" t="s">
        <v>14596</v>
      </c>
      <c r="T523" t="s">
        <v>17448</v>
      </c>
      <c r="U523" t="s">
        <v>10772</v>
      </c>
    </row>
    <row r="524" spans="1:21">
      <c r="A524" s="117" t="s">
        <v>12388</v>
      </c>
      <c r="B524" t="s">
        <v>14590</v>
      </c>
      <c r="C524" t="s">
        <v>14593</v>
      </c>
      <c r="D524">
        <v>103</v>
      </c>
      <c r="E524">
        <v>97</v>
      </c>
      <c r="F524" t="e">
        <v>#N/A</v>
      </c>
      <c r="G524" t="e">
        <v>#N/A</v>
      </c>
      <c r="H524">
        <v>50</v>
      </c>
      <c r="I524">
        <v>50</v>
      </c>
      <c r="J524">
        <v>100</v>
      </c>
      <c r="K524" s="194" t="e">
        <v>#N/A</v>
      </c>
      <c r="L524" t="s">
        <v>1079</v>
      </c>
      <c r="M524" t="s">
        <v>1079</v>
      </c>
      <c r="N524">
        <v>1420</v>
      </c>
      <c r="O524" t="s">
        <v>7876</v>
      </c>
      <c r="P524" t="s">
        <v>14745</v>
      </c>
      <c r="Q524">
        <v>1.42</v>
      </c>
      <c r="R524" s="117" t="s">
        <v>14599</v>
      </c>
      <c r="S524" s="117" t="s">
        <v>14596</v>
      </c>
      <c r="T524" t="s">
        <v>17448</v>
      </c>
      <c r="U524" t="s">
        <v>10772</v>
      </c>
    </row>
    <row r="525" spans="1:21">
      <c r="A525" s="117" t="s">
        <v>2068</v>
      </c>
      <c r="B525" t="s">
        <v>14590</v>
      </c>
      <c r="C525" t="s">
        <v>14590</v>
      </c>
      <c r="D525">
        <v>54</v>
      </c>
      <c r="E525">
        <v>48</v>
      </c>
      <c r="F525">
        <v>54</v>
      </c>
      <c r="G525">
        <v>48</v>
      </c>
      <c r="H525">
        <v>6</v>
      </c>
      <c r="I525">
        <v>6</v>
      </c>
      <c r="J525">
        <v>0</v>
      </c>
      <c r="K525" s="194">
        <v>0</v>
      </c>
      <c r="L525" t="s">
        <v>1083</v>
      </c>
      <c r="M525" t="s">
        <v>1083</v>
      </c>
      <c r="N525">
        <v>45000</v>
      </c>
      <c r="O525" t="s">
        <v>7876</v>
      </c>
      <c r="P525" t="s">
        <v>8190</v>
      </c>
      <c r="Q525">
        <v>45</v>
      </c>
      <c r="R525" s="117" t="s">
        <v>14744</v>
      </c>
      <c r="S525" s="117" t="s">
        <v>14589</v>
      </c>
      <c r="T525" t="s">
        <v>12136</v>
      </c>
      <c r="U525" t="s">
        <v>10773</v>
      </c>
    </row>
    <row r="526" spans="1:21">
      <c r="A526" s="117" t="s">
        <v>2069</v>
      </c>
      <c r="B526" t="s">
        <v>14590</v>
      </c>
      <c r="C526" t="s">
        <v>14590</v>
      </c>
      <c r="D526">
        <v>54</v>
      </c>
      <c r="E526">
        <v>48</v>
      </c>
      <c r="F526">
        <v>54</v>
      </c>
      <c r="G526">
        <v>48</v>
      </c>
      <c r="H526">
        <v>6</v>
      </c>
      <c r="I526">
        <v>6</v>
      </c>
      <c r="J526">
        <v>0</v>
      </c>
      <c r="K526" s="194">
        <v>0</v>
      </c>
      <c r="L526" t="s">
        <v>1083</v>
      </c>
      <c r="M526" t="s">
        <v>1083</v>
      </c>
      <c r="N526">
        <v>50000</v>
      </c>
      <c r="O526" t="s">
        <v>7876</v>
      </c>
      <c r="P526" t="s">
        <v>14746</v>
      </c>
      <c r="Q526">
        <v>50</v>
      </c>
      <c r="R526" s="117" t="s">
        <v>14595</v>
      </c>
      <c r="S526" s="117" t="s">
        <v>14589</v>
      </c>
      <c r="T526" t="s">
        <v>12136</v>
      </c>
      <c r="U526" t="s">
        <v>10773</v>
      </c>
    </row>
    <row r="527" spans="1:21">
      <c r="A527" s="117" t="s">
        <v>12464</v>
      </c>
      <c r="B527" t="s">
        <v>14590</v>
      </c>
      <c r="C527" t="s">
        <v>14593</v>
      </c>
      <c r="D527">
        <v>54</v>
      </c>
      <c r="E527">
        <v>48</v>
      </c>
      <c r="F527" t="e">
        <v>#N/A</v>
      </c>
      <c r="G527" t="e">
        <v>#N/A</v>
      </c>
      <c r="H527">
        <v>6</v>
      </c>
      <c r="I527">
        <v>6</v>
      </c>
      <c r="J527">
        <v>0</v>
      </c>
      <c r="K527" s="194" t="e">
        <v>#N/A</v>
      </c>
      <c r="L527" t="s">
        <v>1083</v>
      </c>
      <c r="M527" t="s">
        <v>1083</v>
      </c>
      <c r="N527">
        <v>48000</v>
      </c>
      <c r="O527" t="s">
        <v>7876</v>
      </c>
      <c r="P527" t="s">
        <v>14747</v>
      </c>
      <c r="Q527">
        <v>48</v>
      </c>
      <c r="R527" s="117" t="s">
        <v>14599</v>
      </c>
      <c r="S527" s="117" t="s">
        <v>14589</v>
      </c>
      <c r="T527" t="s">
        <v>12136</v>
      </c>
      <c r="U527" t="s">
        <v>10772</v>
      </c>
    </row>
    <row r="528" spans="1:21">
      <c r="A528" s="117" t="s">
        <v>2070</v>
      </c>
      <c r="B528" t="s">
        <v>14590</v>
      </c>
      <c r="C528" t="s">
        <v>14590</v>
      </c>
      <c r="D528">
        <v>54</v>
      </c>
      <c r="E528">
        <v>48</v>
      </c>
      <c r="F528">
        <v>54</v>
      </c>
      <c r="G528">
        <v>48</v>
      </c>
      <c r="H528">
        <v>1</v>
      </c>
      <c r="I528">
        <v>1</v>
      </c>
      <c r="J528">
        <v>0</v>
      </c>
      <c r="K528" s="194">
        <v>0</v>
      </c>
      <c r="L528" t="s">
        <v>1083</v>
      </c>
      <c r="M528" t="s">
        <v>1083</v>
      </c>
      <c r="N528">
        <v>46000</v>
      </c>
      <c r="O528" t="s">
        <v>7876</v>
      </c>
      <c r="P528" t="s">
        <v>14748</v>
      </c>
      <c r="Q528">
        <v>46</v>
      </c>
      <c r="R528" s="117" t="s">
        <v>14595</v>
      </c>
      <c r="S528" s="117" t="s">
        <v>14589</v>
      </c>
      <c r="T528" t="s">
        <v>12136</v>
      </c>
      <c r="U528" t="s">
        <v>10773</v>
      </c>
    </row>
    <row r="529" spans="1:21">
      <c r="A529" s="117" t="s">
        <v>11424</v>
      </c>
      <c r="B529" t="s">
        <v>14590</v>
      </c>
      <c r="C529" t="s">
        <v>14590</v>
      </c>
      <c r="D529">
        <v>89</v>
      </c>
      <c r="E529">
        <v>83</v>
      </c>
      <c r="F529">
        <v>89</v>
      </c>
      <c r="G529">
        <v>83</v>
      </c>
      <c r="H529">
        <v>2</v>
      </c>
      <c r="I529">
        <v>2</v>
      </c>
      <c r="J529">
        <v>8</v>
      </c>
      <c r="K529" s="194">
        <v>8</v>
      </c>
      <c r="L529" t="s">
        <v>1079</v>
      </c>
      <c r="M529" t="s">
        <v>1079</v>
      </c>
      <c r="N529">
        <v>51000</v>
      </c>
      <c r="O529" t="s">
        <v>7876</v>
      </c>
      <c r="P529" t="s">
        <v>14749</v>
      </c>
      <c r="Q529">
        <v>51</v>
      </c>
      <c r="R529" s="117" t="s">
        <v>14595</v>
      </c>
      <c r="S529" s="117" t="s">
        <v>14596</v>
      </c>
      <c r="T529" t="s">
        <v>17448</v>
      </c>
      <c r="U529" t="s">
        <v>10772</v>
      </c>
    </row>
    <row r="530" spans="1:21">
      <c r="A530" s="117" t="s">
        <v>11425</v>
      </c>
      <c r="B530" t="s">
        <v>14590</v>
      </c>
      <c r="C530" t="s">
        <v>14590</v>
      </c>
      <c r="D530">
        <v>89</v>
      </c>
      <c r="E530">
        <v>83</v>
      </c>
      <c r="F530">
        <v>89</v>
      </c>
      <c r="G530">
        <v>83</v>
      </c>
      <c r="H530">
        <v>6</v>
      </c>
      <c r="I530">
        <v>6</v>
      </c>
      <c r="J530">
        <v>999999</v>
      </c>
      <c r="K530" s="194">
        <v>999999</v>
      </c>
      <c r="L530" t="s">
        <v>1083</v>
      </c>
      <c r="M530" t="s">
        <v>1083</v>
      </c>
      <c r="N530">
        <v>54000</v>
      </c>
      <c r="O530" t="s">
        <v>7876</v>
      </c>
      <c r="Q530">
        <v>54</v>
      </c>
      <c r="R530" s="117" t="s">
        <v>14594</v>
      </c>
      <c r="S530" s="117" t="s">
        <v>14589</v>
      </c>
      <c r="T530" t="s">
        <v>12136</v>
      </c>
      <c r="U530" t="s">
        <v>10772</v>
      </c>
    </row>
    <row r="531" spans="1:21">
      <c r="A531" s="117" t="s">
        <v>11426</v>
      </c>
      <c r="B531" t="s">
        <v>14590</v>
      </c>
      <c r="C531" t="s">
        <v>14590</v>
      </c>
      <c r="D531">
        <v>54</v>
      </c>
      <c r="E531">
        <v>48</v>
      </c>
      <c r="F531">
        <v>54</v>
      </c>
      <c r="G531">
        <v>48</v>
      </c>
      <c r="H531">
        <v>1</v>
      </c>
      <c r="I531">
        <v>1</v>
      </c>
      <c r="J531">
        <v>0</v>
      </c>
      <c r="K531" s="194">
        <v>0</v>
      </c>
      <c r="L531" t="s">
        <v>1083</v>
      </c>
      <c r="M531" t="s">
        <v>1083</v>
      </c>
      <c r="N531">
        <v>45000</v>
      </c>
      <c r="O531" t="s">
        <v>7876</v>
      </c>
      <c r="Q531">
        <v>45</v>
      </c>
      <c r="R531" s="117" t="s">
        <v>14744</v>
      </c>
      <c r="S531" s="117" t="s">
        <v>14589</v>
      </c>
      <c r="T531" t="s">
        <v>12136</v>
      </c>
      <c r="U531" t="s">
        <v>10772</v>
      </c>
    </row>
    <row r="532" spans="1:21">
      <c r="A532" s="117" t="s">
        <v>11427</v>
      </c>
      <c r="B532" t="s">
        <v>14590</v>
      </c>
      <c r="C532" t="s">
        <v>14590</v>
      </c>
      <c r="D532">
        <v>89</v>
      </c>
      <c r="E532">
        <v>83</v>
      </c>
      <c r="F532">
        <v>89</v>
      </c>
      <c r="G532">
        <v>83</v>
      </c>
      <c r="H532">
        <v>6</v>
      </c>
      <c r="I532">
        <v>6</v>
      </c>
      <c r="J532">
        <v>999999</v>
      </c>
      <c r="K532" s="194">
        <v>999999</v>
      </c>
      <c r="L532" t="s">
        <v>1083</v>
      </c>
      <c r="M532" t="s">
        <v>1083</v>
      </c>
      <c r="N532">
        <v>54000</v>
      </c>
      <c r="O532" t="s">
        <v>7876</v>
      </c>
      <c r="Q532">
        <v>54</v>
      </c>
      <c r="R532" s="117" t="s">
        <v>14594</v>
      </c>
      <c r="S532" s="117" t="s">
        <v>14589</v>
      </c>
      <c r="T532" t="s">
        <v>12136</v>
      </c>
      <c r="U532" t="s">
        <v>10772</v>
      </c>
    </row>
    <row r="533" spans="1:21">
      <c r="A533" s="117" t="s">
        <v>11428</v>
      </c>
      <c r="B533" t="s">
        <v>14590</v>
      </c>
      <c r="C533" t="s">
        <v>14590</v>
      </c>
      <c r="D533">
        <v>54</v>
      </c>
      <c r="E533">
        <v>48</v>
      </c>
      <c r="F533">
        <v>54</v>
      </c>
      <c r="G533">
        <v>48</v>
      </c>
      <c r="H533">
        <v>1</v>
      </c>
      <c r="I533">
        <v>1</v>
      </c>
      <c r="J533">
        <v>0</v>
      </c>
      <c r="K533" s="194">
        <v>0</v>
      </c>
      <c r="L533" t="s">
        <v>1083</v>
      </c>
      <c r="M533" t="s">
        <v>1083</v>
      </c>
      <c r="N533">
        <v>45000</v>
      </c>
      <c r="O533" t="s">
        <v>7876</v>
      </c>
      <c r="Q533">
        <v>45</v>
      </c>
      <c r="R533" s="117" t="s">
        <v>14744</v>
      </c>
      <c r="S533" s="117" t="s">
        <v>14589</v>
      </c>
      <c r="T533" t="s">
        <v>12136</v>
      </c>
      <c r="U533" t="s">
        <v>10772</v>
      </c>
    </row>
    <row r="534" spans="1:21">
      <c r="A534" s="117" t="s">
        <v>2071</v>
      </c>
      <c r="B534" t="s">
        <v>14590</v>
      </c>
      <c r="C534" t="s">
        <v>14590</v>
      </c>
      <c r="D534">
        <v>77</v>
      </c>
      <c r="E534">
        <v>71</v>
      </c>
      <c r="F534">
        <v>77</v>
      </c>
      <c r="G534">
        <v>71</v>
      </c>
      <c r="H534">
        <v>6</v>
      </c>
      <c r="I534">
        <v>6</v>
      </c>
      <c r="J534">
        <v>999999</v>
      </c>
      <c r="K534" s="194">
        <v>999999</v>
      </c>
      <c r="L534" t="s">
        <v>1083</v>
      </c>
      <c r="M534" t="s">
        <v>1083</v>
      </c>
      <c r="N534">
        <v>57000</v>
      </c>
      <c r="O534" t="s">
        <v>7876</v>
      </c>
      <c r="P534" t="s">
        <v>14750</v>
      </c>
      <c r="Q534">
        <v>57</v>
      </c>
      <c r="R534" s="117" t="s">
        <v>14595</v>
      </c>
      <c r="S534" s="117" t="s">
        <v>14589</v>
      </c>
      <c r="T534" t="s">
        <v>12136</v>
      </c>
      <c r="U534" t="s">
        <v>10772</v>
      </c>
    </row>
    <row r="535" spans="1:21">
      <c r="A535" s="117" t="s">
        <v>11429</v>
      </c>
      <c r="B535" t="s">
        <v>14590</v>
      </c>
      <c r="C535" t="s">
        <v>14590</v>
      </c>
      <c r="D535">
        <v>54</v>
      </c>
      <c r="E535">
        <v>48</v>
      </c>
      <c r="F535">
        <v>54</v>
      </c>
      <c r="G535">
        <v>48</v>
      </c>
      <c r="H535">
        <v>1</v>
      </c>
      <c r="I535">
        <v>1</v>
      </c>
      <c r="J535">
        <v>0</v>
      </c>
      <c r="K535" s="194">
        <v>0</v>
      </c>
      <c r="L535" t="s">
        <v>1083</v>
      </c>
      <c r="M535" t="s">
        <v>1083</v>
      </c>
      <c r="N535">
        <v>45000</v>
      </c>
      <c r="O535" t="s">
        <v>7876</v>
      </c>
      <c r="Q535">
        <v>45</v>
      </c>
      <c r="R535" s="117" t="s">
        <v>14744</v>
      </c>
      <c r="S535" s="117" t="s">
        <v>14589</v>
      </c>
      <c r="T535" t="s">
        <v>12136</v>
      </c>
      <c r="U535" t="s">
        <v>10772</v>
      </c>
    </row>
    <row r="536" spans="1:21">
      <c r="A536" s="117" t="s">
        <v>12165</v>
      </c>
      <c r="B536" t="s">
        <v>14590</v>
      </c>
      <c r="C536" t="s">
        <v>14590</v>
      </c>
      <c r="D536">
        <v>103</v>
      </c>
      <c r="E536">
        <v>97</v>
      </c>
      <c r="F536">
        <v>103</v>
      </c>
      <c r="G536">
        <v>97</v>
      </c>
      <c r="H536">
        <v>1</v>
      </c>
      <c r="I536">
        <v>1</v>
      </c>
      <c r="J536">
        <v>4</v>
      </c>
      <c r="K536" s="194">
        <v>4</v>
      </c>
      <c r="L536" t="s">
        <v>1079</v>
      </c>
      <c r="M536" t="s">
        <v>1079</v>
      </c>
      <c r="N536">
        <v>54000</v>
      </c>
      <c r="O536" t="s">
        <v>7876</v>
      </c>
      <c r="P536" t="s">
        <v>14750</v>
      </c>
      <c r="Q536">
        <v>54</v>
      </c>
      <c r="R536" s="117" t="s">
        <v>14599</v>
      </c>
      <c r="S536" s="117" t="s">
        <v>14596</v>
      </c>
      <c r="T536" t="s">
        <v>17448</v>
      </c>
      <c r="U536" t="s">
        <v>10772</v>
      </c>
    </row>
    <row r="537" spans="1:21">
      <c r="A537" s="117" t="s">
        <v>11430</v>
      </c>
      <c r="B537" t="s">
        <v>14590</v>
      </c>
      <c r="C537" t="s">
        <v>14590</v>
      </c>
      <c r="D537">
        <v>54</v>
      </c>
      <c r="E537">
        <v>48</v>
      </c>
      <c r="F537">
        <v>54</v>
      </c>
      <c r="G537">
        <v>48</v>
      </c>
      <c r="H537">
        <v>1</v>
      </c>
      <c r="I537">
        <v>1</v>
      </c>
      <c r="J537">
        <v>0</v>
      </c>
      <c r="K537" s="194">
        <v>0</v>
      </c>
      <c r="L537" t="s">
        <v>1083</v>
      </c>
      <c r="M537" t="s">
        <v>1083</v>
      </c>
      <c r="N537">
        <v>45000</v>
      </c>
      <c r="O537" t="s">
        <v>7876</v>
      </c>
      <c r="Q537">
        <v>45</v>
      </c>
      <c r="R537" s="117" t="s">
        <v>14744</v>
      </c>
      <c r="S537" s="117" t="s">
        <v>14589</v>
      </c>
      <c r="T537" t="s">
        <v>12136</v>
      </c>
      <c r="U537" t="s">
        <v>10772</v>
      </c>
    </row>
    <row r="538" spans="1:21">
      <c r="A538" s="117" t="s">
        <v>11431</v>
      </c>
      <c r="B538" t="s">
        <v>14590</v>
      </c>
      <c r="C538" t="s">
        <v>14590</v>
      </c>
      <c r="D538">
        <v>117</v>
      </c>
      <c r="E538">
        <v>111</v>
      </c>
      <c r="F538">
        <v>117</v>
      </c>
      <c r="G538">
        <v>111</v>
      </c>
      <c r="H538">
        <v>6</v>
      </c>
      <c r="I538">
        <v>6</v>
      </c>
      <c r="J538">
        <v>999999</v>
      </c>
      <c r="K538" s="194">
        <v>999999</v>
      </c>
      <c r="L538" t="s">
        <v>1083</v>
      </c>
      <c r="M538" t="s">
        <v>1083</v>
      </c>
      <c r="N538">
        <v>53250</v>
      </c>
      <c r="O538" t="s">
        <v>7876</v>
      </c>
      <c r="P538" t="s">
        <v>14750</v>
      </c>
      <c r="Q538">
        <v>53.25</v>
      </c>
      <c r="R538" s="117" t="s">
        <v>14594</v>
      </c>
      <c r="S538" s="117" t="s">
        <v>14589</v>
      </c>
      <c r="T538" t="s">
        <v>12136</v>
      </c>
      <c r="U538" t="s">
        <v>10772</v>
      </c>
    </row>
    <row r="539" spans="1:21">
      <c r="A539" s="117" t="s">
        <v>11432</v>
      </c>
      <c r="B539" t="s">
        <v>14590</v>
      </c>
      <c r="C539" t="s">
        <v>14590</v>
      </c>
      <c r="D539">
        <v>82</v>
      </c>
      <c r="E539">
        <v>76</v>
      </c>
      <c r="F539">
        <v>82</v>
      </c>
      <c r="G539">
        <v>76</v>
      </c>
      <c r="H539">
        <v>1</v>
      </c>
      <c r="I539">
        <v>1</v>
      </c>
      <c r="J539">
        <v>0</v>
      </c>
      <c r="K539" s="194">
        <v>0</v>
      </c>
      <c r="L539" t="s">
        <v>1083</v>
      </c>
      <c r="M539" t="s">
        <v>1083</v>
      </c>
      <c r="N539">
        <v>45000</v>
      </c>
      <c r="O539" t="s">
        <v>7876</v>
      </c>
      <c r="Q539">
        <v>45</v>
      </c>
      <c r="R539" s="117" t="s">
        <v>14744</v>
      </c>
      <c r="S539" s="117" t="s">
        <v>14589</v>
      </c>
      <c r="T539" t="s">
        <v>12136</v>
      </c>
      <c r="U539" t="s">
        <v>10772</v>
      </c>
    </row>
    <row r="540" spans="1:21">
      <c r="A540" s="117" t="s">
        <v>11433</v>
      </c>
      <c r="B540" t="s">
        <v>14590</v>
      </c>
      <c r="C540" t="s">
        <v>14590</v>
      </c>
      <c r="D540">
        <v>117</v>
      </c>
      <c r="E540">
        <v>111</v>
      </c>
      <c r="F540">
        <v>117</v>
      </c>
      <c r="G540">
        <v>111</v>
      </c>
      <c r="H540">
        <v>6</v>
      </c>
      <c r="I540">
        <v>6</v>
      </c>
      <c r="J540">
        <v>999999</v>
      </c>
      <c r="K540" s="194">
        <v>999999</v>
      </c>
      <c r="L540" t="s">
        <v>1083</v>
      </c>
      <c r="M540" t="s">
        <v>1083</v>
      </c>
      <c r="N540">
        <v>57000</v>
      </c>
      <c r="O540" t="s">
        <v>7876</v>
      </c>
      <c r="P540" t="s">
        <v>14750</v>
      </c>
      <c r="Q540">
        <v>57</v>
      </c>
      <c r="R540" s="117" t="s">
        <v>14594</v>
      </c>
      <c r="S540" s="117" t="s">
        <v>14589</v>
      </c>
      <c r="T540" t="s">
        <v>12136</v>
      </c>
      <c r="U540" t="s">
        <v>10772</v>
      </c>
    </row>
    <row r="541" spans="1:21">
      <c r="A541" s="117" t="s">
        <v>11434</v>
      </c>
      <c r="B541" t="s">
        <v>14590</v>
      </c>
      <c r="C541" t="s">
        <v>14590</v>
      </c>
      <c r="D541">
        <v>82</v>
      </c>
      <c r="E541">
        <v>76</v>
      </c>
      <c r="F541">
        <v>82</v>
      </c>
      <c r="G541">
        <v>76</v>
      </c>
      <c r="H541">
        <v>1</v>
      </c>
      <c r="I541">
        <v>1</v>
      </c>
      <c r="J541">
        <v>0</v>
      </c>
      <c r="K541" s="194">
        <v>0</v>
      </c>
      <c r="L541" t="s">
        <v>1083</v>
      </c>
      <c r="M541" t="s">
        <v>1083</v>
      </c>
      <c r="N541">
        <v>45000</v>
      </c>
      <c r="O541" t="s">
        <v>7876</v>
      </c>
      <c r="Q541">
        <v>45</v>
      </c>
      <c r="R541" s="117" t="s">
        <v>14744</v>
      </c>
      <c r="S541" s="117" t="s">
        <v>14589</v>
      </c>
      <c r="T541" t="s">
        <v>12136</v>
      </c>
      <c r="U541" t="s">
        <v>10772</v>
      </c>
    </row>
    <row r="542" spans="1:21">
      <c r="A542" s="117" t="s">
        <v>12465</v>
      </c>
      <c r="B542" t="s">
        <v>14590</v>
      </c>
      <c r="C542" t="s">
        <v>14593</v>
      </c>
      <c r="D542">
        <v>103</v>
      </c>
      <c r="E542">
        <v>97</v>
      </c>
      <c r="F542" t="e">
        <v>#N/A</v>
      </c>
      <c r="G542" t="e">
        <v>#N/A</v>
      </c>
      <c r="H542">
        <v>1</v>
      </c>
      <c r="I542">
        <v>1</v>
      </c>
      <c r="J542">
        <v>4</v>
      </c>
      <c r="K542" s="194" t="e">
        <v>#N/A</v>
      </c>
      <c r="L542" t="s">
        <v>1079</v>
      </c>
      <c r="M542" t="s">
        <v>1079</v>
      </c>
      <c r="N542">
        <v>57000</v>
      </c>
      <c r="O542" t="s">
        <v>7876</v>
      </c>
      <c r="P542" t="s">
        <v>13827</v>
      </c>
      <c r="Q542">
        <v>57</v>
      </c>
      <c r="R542" s="117" t="s">
        <v>14599</v>
      </c>
      <c r="S542" s="117" t="s">
        <v>14596</v>
      </c>
      <c r="T542" t="s">
        <v>17448</v>
      </c>
      <c r="U542" t="s">
        <v>10772</v>
      </c>
    </row>
    <row r="543" spans="1:21">
      <c r="A543" s="117" t="s">
        <v>11435</v>
      </c>
      <c r="B543" t="s">
        <v>14590</v>
      </c>
      <c r="C543" t="s">
        <v>14590</v>
      </c>
      <c r="D543">
        <v>82</v>
      </c>
      <c r="E543">
        <v>76</v>
      </c>
      <c r="F543">
        <v>82</v>
      </c>
      <c r="G543">
        <v>76</v>
      </c>
      <c r="H543">
        <v>1</v>
      </c>
      <c r="I543">
        <v>1</v>
      </c>
      <c r="J543">
        <v>0</v>
      </c>
      <c r="K543" s="194">
        <v>0</v>
      </c>
      <c r="L543" t="s">
        <v>1083</v>
      </c>
      <c r="M543" t="s">
        <v>1083</v>
      </c>
      <c r="N543">
        <v>45000</v>
      </c>
      <c r="O543" t="s">
        <v>7876</v>
      </c>
      <c r="Q543">
        <v>45</v>
      </c>
      <c r="R543" s="117" t="s">
        <v>14744</v>
      </c>
      <c r="S543" s="117" t="s">
        <v>14589</v>
      </c>
      <c r="T543" t="s">
        <v>12136</v>
      </c>
      <c r="U543" t="s">
        <v>10772</v>
      </c>
    </row>
    <row r="544" spans="1:21">
      <c r="A544" s="117" t="s">
        <v>2072</v>
      </c>
      <c r="B544" t="s">
        <v>14590</v>
      </c>
      <c r="C544" t="s">
        <v>14590</v>
      </c>
      <c r="D544">
        <v>117</v>
      </c>
      <c r="E544">
        <v>111</v>
      </c>
      <c r="F544">
        <v>117</v>
      </c>
      <c r="G544">
        <v>111</v>
      </c>
      <c r="H544">
        <v>6</v>
      </c>
      <c r="I544">
        <v>6</v>
      </c>
      <c r="J544">
        <v>999999</v>
      </c>
      <c r="K544" s="194">
        <v>999999</v>
      </c>
      <c r="L544" t="s">
        <v>1083</v>
      </c>
      <c r="M544" t="s">
        <v>1083</v>
      </c>
      <c r="N544">
        <v>57000</v>
      </c>
      <c r="O544" t="s">
        <v>7876</v>
      </c>
      <c r="P544" t="s">
        <v>14750</v>
      </c>
      <c r="Q544">
        <v>57</v>
      </c>
      <c r="R544" s="117" t="s">
        <v>14595</v>
      </c>
      <c r="S544" s="117" t="s">
        <v>14589</v>
      </c>
      <c r="T544" t="s">
        <v>12136</v>
      </c>
      <c r="U544" t="s">
        <v>10772</v>
      </c>
    </row>
    <row r="545" spans="1:21">
      <c r="A545" s="117" t="s">
        <v>11436</v>
      </c>
      <c r="B545" t="s">
        <v>14590</v>
      </c>
      <c r="C545" t="s">
        <v>14590</v>
      </c>
      <c r="D545">
        <v>82</v>
      </c>
      <c r="E545">
        <v>76</v>
      </c>
      <c r="F545">
        <v>82</v>
      </c>
      <c r="G545">
        <v>76</v>
      </c>
      <c r="H545">
        <v>1</v>
      </c>
      <c r="I545">
        <v>1</v>
      </c>
      <c r="J545">
        <v>0</v>
      </c>
      <c r="K545" s="194">
        <v>0</v>
      </c>
      <c r="L545" t="s">
        <v>1083</v>
      </c>
      <c r="M545" t="s">
        <v>1083</v>
      </c>
      <c r="N545">
        <v>45000</v>
      </c>
      <c r="O545" t="s">
        <v>7876</v>
      </c>
      <c r="Q545">
        <v>45</v>
      </c>
      <c r="R545" s="117" t="s">
        <v>14744</v>
      </c>
      <c r="S545" s="117" t="s">
        <v>14589</v>
      </c>
      <c r="T545" t="s">
        <v>12136</v>
      </c>
      <c r="U545" t="s">
        <v>10772</v>
      </c>
    </row>
    <row r="546" spans="1:21">
      <c r="A546" s="117" t="s">
        <v>12466</v>
      </c>
      <c r="B546" t="s">
        <v>14590</v>
      </c>
      <c r="C546" t="s">
        <v>14593</v>
      </c>
      <c r="D546">
        <v>53</v>
      </c>
      <c r="E546">
        <v>47</v>
      </c>
      <c r="F546" t="e">
        <v>#N/A</v>
      </c>
      <c r="G546" t="e">
        <v>#N/A</v>
      </c>
      <c r="H546">
        <v>1</v>
      </c>
      <c r="I546">
        <v>1</v>
      </c>
      <c r="J546">
        <v>0</v>
      </c>
      <c r="K546" s="194" t="e">
        <v>#N/A</v>
      </c>
      <c r="L546" t="s">
        <v>1100</v>
      </c>
      <c r="M546" t="s">
        <v>1100</v>
      </c>
      <c r="N546">
        <v>6400</v>
      </c>
      <c r="O546" t="s">
        <v>7876</v>
      </c>
      <c r="P546" t="s">
        <v>14598</v>
      </c>
      <c r="Q546">
        <v>6.4</v>
      </c>
      <c r="R546" s="117" t="s">
        <v>14599</v>
      </c>
      <c r="S546" s="117" t="s">
        <v>14606</v>
      </c>
      <c r="T546" t="s">
        <v>12138</v>
      </c>
      <c r="U546" t="s">
        <v>10772</v>
      </c>
    </row>
    <row r="547" spans="1:21">
      <c r="A547" s="117" t="s">
        <v>2073</v>
      </c>
      <c r="B547" t="s">
        <v>14590</v>
      </c>
      <c r="C547" t="s">
        <v>14590</v>
      </c>
      <c r="D547">
        <v>82</v>
      </c>
      <c r="E547">
        <v>76</v>
      </c>
      <c r="F547">
        <v>82</v>
      </c>
      <c r="G547">
        <v>76</v>
      </c>
      <c r="H547">
        <v>1</v>
      </c>
      <c r="I547">
        <v>1</v>
      </c>
      <c r="J547">
        <v>30</v>
      </c>
      <c r="K547" s="194">
        <v>30</v>
      </c>
      <c r="L547" t="s">
        <v>1079</v>
      </c>
      <c r="M547" t="s">
        <v>1079</v>
      </c>
      <c r="N547">
        <v>1021</v>
      </c>
      <c r="O547" t="s">
        <v>7876</v>
      </c>
      <c r="P547" t="s">
        <v>14751</v>
      </c>
      <c r="Q547">
        <v>1.0209999999999999</v>
      </c>
      <c r="R547" s="117" t="s">
        <v>14595</v>
      </c>
      <c r="S547" s="117" t="s">
        <v>14596</v>
      </c>
      <c r="T547" t="s">
        <v>17448</v>
      </c>
      <c r="U547" t="s">
        <v>10772</v>
      </c>
    </row>
    <row r="548" spans="1:21">
      <c r="A548" s="117" t="s">
        <v>11662</v>
      </c>
      <c r="B548" t="s">
        <v>14590</v>
      </c>
      <c r="C548" t="s">
        <v>14590</v>
      </c>
      <c r="D548">
        <v>54</v>
      </c>
      <c r="E548">
        <v>48</v>
      </c>
      <c r="F548">
        <v>54</v>
      </c>
      <c r="G548">
        <v>48</v>
      </c>
      <c r="H548">
        <v>1</v>
      </c>
      <c r="I548">
        <v>1</v>
      </c>
      <c r="J548">
        <v>0</v>
      </c>
      <c r="K548" s="194">
        <v>0</v>
      </c>
      <c r="L548" t="s">
        <v>1083</v>
      </c>
      <c r="M548" t="s">
        <v>1083</v>
      </c>
      <c r="N548">
        <v>4000</v>
      </c>
      <c r="O548" t="s">
        <v>7876</v>
      </c>
      <c r="Q548">
        <v>4</v>
      </c>
      <c r="R548" s="117" t="s">
        <v>14744</v>
      </c>
      <c r="S548" s="117" t="s">
        <v>14589</v>
      </c>
      <c r="T548" t="s">
        <v>12136</v>
      </c>
      <c r="U548" t="s">
        <v>10772</v>
      </c>
    </row>
    <row r="549" spans="1:21">
      <c r="A549" s="117" t="s">
        <v>2074</v>
      </c>
      <c r="B549" t="s">
        <v>14590</v>
      </c>
      <c r="C549" t="s">
        <v>14590</v>
      </c>
      <c r="D549">
        <v>82</v>
      </c>
      <c r="E549">
        <v>76</v>
      </c>
      <c r="F549">
        <v>82</v>
      </c>
      <c r="G549">
        <v>76</v>
      </c>
      <c r="H549">
        <v>1</v>
      </c>
      <c r="I549">
        <v>1</v>
      </c>
      <c r="J549">
        <v>40</v>
      </c>
      <c r="K549" s="194">
        <v>40</v>
      </c>
      <c r="L549" t="s">
        <v>1079</v>
      </c>
      <c r="M549" t="s">
        <v>1079</v>
      </c>
      <c r="N549">
        <v>466</v>
      </c>
      <c r="O549" t="s">
        <v>7876</v>
      </c>
      <c r="P549" t="s">
        <v>14752</v>
      </c>
      <c r="Q549">
        <v>0.46600000000000003</v>
      </c>
      <c r="R549" s="117" t="s">
        <v>14595</v>
      </c>
      <c r="S549" s="117" t="s">
        <v>14596</v>
      </c>
      <c r="T549" t="s">
        <v>17448</v>
      </c>
      <c r="U549" t="s">
        <v>10772</v>
      </c>
    </row>
    <row r="550" spans="1:21">
      <c r="A550" s="117" t="s">
        <v>12467</v>
      </c>
      <c r="B550" t="s">
        <v>14590</v>
      </c>
      <c r="C550" t="s">
        <v>14593</v>
      </c>
      <c r="D550">
        <v>96</v>
      </c>
      <c r="E550">
        <v>90</v>
      </c>
      <c r="F550" t="e">
        <v>#N/A</v>
      </c>
      <c r="G550" t="e">
        <v>#N/A</v>
      </c>
      <c r="H550">
        <v>5</v>
      </c>
      <c r="I550">
        <v>5</v>
      </c>
      <c r="J550">
        <v>40</v>
      </c>
      <c r="K550" s="194" t="e">
        <v>#N/A</v>
      </c>
      <c r="L550" t="s">
        <v>1079</v>
      </c>
      <c r="M550" t="s">
        <v>1079</v>
      </c>
      <c r="N550">
        <v>200</v>
      </c>
      <c r="O550" t="s">
        <v>7876</v>
      </c>
      <c r="P550" t="s">
        <v>14753</v>
      </c>
      <c r="Q550">
        <v>0.2</v>
      </c>
      <c r="R550" s="117" t="s">
        <v>14599</v>
      </c>
      <c r="S550" s="117" t="s">
        <v>14596</v>
      </c>
      <c r="T550" t="s">
        <v>17448</v>
      </c>
      <c r="U550" t="s">
        <v>10772</v>
      </c>
    </row>
    <row r="551" spans="1:21">
      <c r="A551" s="117" t="s">
        <v>12468</v>
      </c>
      <c r="B551" t="s">
        <v>14590</v>
      </c>
      <c r="C551" t="s">
        <v>14593</v>
      </c>
      <c r="D551">
        <v>89</v>
      </c>
      <c r="E551">
        <v>83</v>
      </c>
      <c r="F551" t="e">
        <v>#N/A</v>
      </c>
      <c r="G551" t="e">
        <v>#N/A</v>
      </c>
      <c r="H551">
        <v>1</v>
      </c>
      <c r="I551">
        <v>1</v>
      </c>
      <c r="J551">
        <v>30</v>
      </c>
      <c r="K551" s="194" t="e">
        <v>#N/A</v>
      </c>
      <c r="L551" t="s">
        <v>1079</v>
      </c>
      <c r="M551" t="s">
        <v>1079</v>
      </c>
      <c r="N551">
        <v>200</v>
      </c>
      <c r="O551" t="s">
        <v>7876</v>
      </c>
      <c r="P551" t="s">
        <v>14754</v>
      </c>
      <c r="Q551">
        <v>0.2</v>
      </c>
      <c r="R551" s="117" t="s">
        <v>14599</v>
      </c>
      <c r="S551" s="117" t="s">
        <v>14596</v>
      </c>
      <c r="T551" t="s">
        <v>17448</v>
      </c>
      <c r="U551" t="s">
        <v>10772</v>
      </c>
    </row>
    <row r="552" spans="1:21">
      <c r="A552" s="117" t="s">
        <v>2075</v>
      </c>
      <c r="B552" t="s">
        <v>14590</v>
      </c>
      <c r="C552" t="s">
        <v>14593</v>
      </c>
      <c r="D552">
        <v>82</v>
      </c>
      <c r="E552">
        <v>76</v>
      </c>
      <c r="F552" t="e">
        <v>#N/A</v>
      </c>
      <c r="G552" t="e">
        <v>#N/A</v>
      </c>
      <c r="H552">
        <v>1</v>
      </c>
      <c r="I552">
        <v>1</v>
      </c>
      <c r="J552">
        <v>20</v>
      </c>
      <c r="K552" s="194" t="e">
        <v>#N/A</v>
      </c>
      <c r="L552" t="s">
        <v>1079</v>
      </c>
      <c r="M552" t="s">
        <v>1079</v>
      </c>
      <c r="N552">
        <v>863</v>
      </c>
      <c r="O552" t="s">
        <v>7876</v>
      </c>
      <c r="P552" t="s">
        <v>14755</v>
      </c>
      <c r="Q552">
        <v>0.86299999999999999</v>
      </c>
      <c r="R552" s="117" t="s">
        <v>14595</v>
      </c>
      <c r="S552" s="117" t="s">
        <v>14596</v>
      </c>
      <c r="T552" t="s">
        <v>17448</v>
      </c>
      <c r="U552" t="s">
        <v>10772</v>
      </c>
    </row>
    <row r="553" spans="1:21">
      <c r="A553" s="117" t="s">
        <v>12469</v>
      </c>
      <c r="B553" t="s">
        <v>14590</v>
      </c>
      <c r="C553" t="s">
        <v>14590</v>
      </c>
      <c r="D553">
        <v>96</v>
      </c>
      <c r="E553">
        <v>90</v>
      </c>
      <c r="F553">
        <v>96</v>
      </c>
      <c r="G553">
        <v>90</v>
      </c>
      <c r="H553">
        <v>1</v>
      </c>
      <c r="I553">
        <v>1</v>
      </c>
      <c r="J553">
        <v>40</v>
      </c>
      <c r="K553" s="194">
        <v>40</v>
      </c>
      <c r="L553" t="s">
        <v>1079</v>
      </c>
      <c r="M553" t="s">
        <v>1079</v>
      </c>
      <c r="N553">
        <v>180</v>
      </c>
      <c r="O553" t="s">
        <v>7876</v>
      </c>
      <c r="P553" t="s">
        <v>14756</v>
      </c>
      <c r="Q553">
        <v>0.18</v>
      </c>
      <c r="R553" s="117" t="s">
        <v>14595</v>
      </c>
      <c r="S553" s="117" t="s">
        <v>14596</v>
      </c>
      <c r="T553" t="s">
        <v>17448</v>
      </c>
      <c r="U553" t="s">
        <v>10772</v>
      </c>
    </row>
    <row r="554" spans="1:21">
      <c r="A554" s="117" t="s">
        <v>12470</v>
      </c>
      <c r="B554" t="s">
        <v>14590</v>
      </c>
      <c r="C554" t="s">
        <v>14593</v>
      </c>
      <c r="D554">
        <v>96</v>
      </c>
      <c r="E554">
        <v>90</v>
      </c>
      <c r="F554" t="e">
        <v>#N/A</v>
      </c>
      <c r="G554" t="e">
        <v>#N/A</v>
      </c>
      <c r="H554">
        <v>1</v>
      </c>
      <c r="I554">
        <v>1</v>
      </c>
      <c r="J554">
        <v>30</v>
      </c>
      <c r="K554" s="194" t="e">
        <v>#N/A</v>
      </c>
      <c r="L554" t="s">
        <v>1079</v>
      </c>
      <c r="M554" t="s">
        <v>1079</v>
      </c>
      <c r="N554">
        <v>716</v>
      </c>
      <c r="O554" t="s">
        <v>7876</v>
      </c>
      <c r="P554" t="s">
        <v>14757</v>
      </c>
      <c r="Q554">
        <v>0.71599999999999997</v>
      </c>
      <c r="R554" s="117" t="s">
        <v>14599</v>
      </c>
      <c r="S554" s="117" t="s">
        <v>14596</v>
      </c>
      <c r="T554" t="s">
        <v>17448</v>
      </c>
      <c r="U554" t="s">
        <v>10772</v>
      </c>
    </row>
    <row r="555" spans="1:21">
      <c r="A555" s="117" t="s">
        <v>12471</v>
      </c>
      <c r="B555" t="s">
        <v>14590</v>
      </c>
      <c r="C555" t="s">
        <v>14593</v>
      </c>
      <c r="D555">
        <v>96</v>
      </c>
      <c r="E555">
        <v>90</v>
      </c>
      <c r="F555" t="e">
        <v>#N/A</v>
      </c>
      <c r="G555" t="e">
        <v>#N/A</v>
      </c>
      <c r="H555">
        <v>1</v>
      </c>
      <c r="I555">
        <v>1</v>
      </c>
      <c r="J555">
        <v>20</v>
      </c>
      <c r="K555" s="194" t="e">
        <v>#N/A</v>
      </c>
      <c r="L555" t="s">
        <v>1079</v>
      </c>
      <c r="M555" t="s">
        <v>1079</v>
      </c>
      <c r="N555">
        <v>996</v>
      </c>
      <c r="O555" t="s">
        <v>7876</v>
      </c>
      <c r="P555" t="s">
        <v>14758</v>
      </c>
      <c r="Q555">
        <v>0.996</v>
      </c>
      <c r="R555" s="117" t="s">
        <v>14599</v>
      </c>
      <c r="S555" s="117" t="s">
        <v>14596</v>
      </c>
      <c r="T555" t="s">
        <v>17448</v>
      </c>
      <c r="U555" t="s">
        <v>10772</v>
      </c>
    </row>
    <row r="556" spans="1:21">
      <c r="A556" s="117" t="s">
        <v>12472</v>
      </c>
      <c r="B556" t="s">
        <v>14590</v>
      </c>
      <c r="C556" t="s">
        <v>14593</v>
      </c>
      <c r="D556">
        <v>96</v>
      </c>
      <c r="E556">
        <v>90</v>
      </c>
      <c r="F556" t="e">
        <v>#N/A</v>
      </c>
      <c r="G556" t="e">
        <v>#N/A</v>
      </c>
      <c r="H556">
        <v>1</v>
      </c>
      <c r="I556">
        <v>1</v>
      </c>
      <c r="J556">
        <v>10</v>
      </c>
      <c r="K556" s="194" t="e">
        <v>#N/A</v>
      </c>
      <c r="L556" t="s">
        <v>1079</v>
      </c>
      <c r="M556" t="s">
        <v>1079</v>
      </c>
      <c r="N556">
        <v>4154</v>
      </c>
      <c r="O556" t="s">
        <v>7876</v>
      </c>
      <c r="P556" t="s">
        <v>14759</v>
      </c>
      <c r="Q556">
        <v>4.1539999999999999</v>
      </c>
      <c r="R556" s="117" t="s">
        <v>14599</v>
      </c>
      <c r="S556" s="117" t="s">
        <v>14596</v>
      </c>
      <c r="T556" t="s">
        <v>17448</v>
      </c>
      <c r="U556" t="s">
        <v>10772</v>
      </c>
    </row>
    <row r="557" spans="1:21">
      <c r="A557" s="117" t="s">
        <v>12473</v>
      </c>
      <c r="B557" t="s">
        <v>14590</v>
      </c>
      <c r="C557" t="s">
        <v>14593</v>
      </c>
      <c r="D557">
        <v>62</v>
      </c>
      <c r="E557">
        <v>56</v>
      </c>
      <c r="F557" t="e">
        <v>#N/A</v>
      </c>
      <c r="G557" t="e">
        <v>#N/A</v>
      </c>
      <c r="H557">
        <v>32</v>
      </c>
      <c r="I557">
        <v>32</v>
      </c>
      <c r="J557">
        <v>999999</v>
      </c>
      <c r="K557" s="194" t="e">
        <v>#N/A</v>
      </c>
      <c r="L557" t="s">
        <v>1083</v>
      </c>
      <c r="M557" t="s">
        <v>1083</v>
      </c>
      <c r="N557">
        <v>3880</v>
      </c>
      <c r="O557" t="s">
        <v>7876</v>
      </c>
      <c r="P557" t="s">
        <v>14760</v>
      </c>
      <c r="Q557">
        <v>3.88</v>
      </c>
      <c r="R557" s="117" t="s">
        <v>14599</v>
      </c>
      <c r="S557" s="117" t="s">
        <v>14589</v>
      </c>
      <c r="T557" t="s">
        <v>12136</v>
      </c>
      <c r="U557" t="s">
        <v>10772</v>
      </c>
    </row>
    <row r="558" spans="1:21">
      <c r="A558" s="117" t="s">
        <v>12474</v>
      </c>
      <c r="B558" t="s">
        <v>14590</v>
      </c>
      <c r="C558" t="s">
        <v>14593</v>
      </c>
      <c r="D558">
        <v>62</v>
      </c>
      <c r="E558">
        <v>56</v>
      </c>
      <c r="F558" t="e">
        <v>#N/A</v>
      </c>
      <c r="G558" t="e">
        <v>#N/A</v>
      </c>
      <c r="H558">
        <v>32</v>
      </c>
      <c r="I558">
        <v>32</v>
      </c>
      <c r="J558">
        <v>999999</v>
      </c>
      <c r="K558" s="194" t="e">
        <v>#N/A</v>
      </c>
      <c r="L558" t="s">
        <v>1083</v>
      </c>
      <c r="M558" t="s">
        <v>1083</v>
      </c>
      <c r="N558">
        <v>1009</v>
      </c>
      <c r="O558" t="s">
        <v>7876</v>
      </c>
      <c r="P558" t="s">
        <v>14761</v>
      </c>
      <c r="Q558">
        <v>1.0089999999999999</v>
      </c>
      <c r="R558" s="117" t="s">
        <v>14599</v>
      </c>
      <c r="S558" s="117" t="s">
        <v>14589</v>
      </c>
      <c r="T558" t="s">
        <v>12136</v>
      </c>
      <c r="U558" t="s">
        <v>10772</v>
      </c>
    </row>
    <row r="559" spans="1:21">
      <c r="A559" s="117" t="s">
        <v>12475</v>
      </c>
      <c r="B559" t="s">
        <v>14590</v>
      </c>
      <c r="C559" t="s">
        <v>14593</v>
      </c>
      <c r="D559">
        <v>96</v>
      </c>
      <c r="E559">
        <v>90</v>
      </c>
      <c r="F559" t="e">
        <v>#N/A</v>
      </c>
      <c r="G559" t="e">
        <v>#N/A</v>
      </c>
      <c r="H559">
        <v>1</v>
      </c>
      <c r="I559">
        <v>1</v>
      </c>
      <c r="J559">
        <v>40</v>
      </c>
      <c r="K559" s="194" t="e">
        <v>#N/A</v>
      </c>
      <c r="L559" t="s">
        <v>1079</v>
      </c>
      <c r="M559" t="s">
        <v>1079</v>
      </c>
      <c r="N559">
        <v>415</v>
      </c>
      <c r="O559" t="s">
        <v>7876</v>
      </c>
      <c r="P559" t="s">
        <v>14762</v>
      </c>
      <c r="Q559">
        <v>0.41499999999999998</v>
      </c>
      <c r="R559" s="117" t="s">
        <v>14599</v>
      </c>
      <c r="S559" s="117" t="s">
        <v>14596</v>
      </c>
      <c r="T559" t="s">
        <v>17448</v>
      </c>
      <c r="U559" t="s">
        <v>10772</v>
      </c>
    </row>
    <row r="560" spans="1:21">
      <c r="A560" s="117" t="s">
        <v>12476</v>
      </c>
      <c r="B560" t="s">
        <v>14590</v>
      </c>
      <c r="C560" t="s">
        <v>14593</v>
      </c>
      <c r="D560">
        <v>96</v>
      </c>
      <c r="E560">
        <v>90</v>
      </c>
      <c r="F560" t="e">
        <v>#N/A</v>
      </c>
      <c r="G560" t="e">
        <v>#N/A</v>
      </c>
      <c r="H560">
        <v>1</v>
      </c>
      <c r="I560">
        <v>1</v>
      </c>
      <c r="J560">
        <v>20</v>
      </c>
      <c r="K560" s="194" t="e">
        <v>#N/A</v>
      </c>
      <c r="L560" t="s">
        <v>1079</v>
      </c>
      <c r="M560" t="s">
        <v>1079</v>
      </c>
      <c r="N560">
        <v>1559</v>
      </c>
      <c r="O560" t="s">
        <v>7876</v>
      </c>
      <c r="P560" t="s">
        <v>14763</v>
      </c>
      <c r="Q560">
        <v>1.5589999999999999</v>
      </c>
      <c r="R560" s="117" t="s">
        <v>14599</v>
      </c>
      <c r="S560" s="117" t="s">
        <v>14596</v>
      </c>
      <c r="T560" t="s">
        <v>17448</v>
      </c>
      <c r="U560" t="s">
        <v>10772</v>
      </c>
    </row>
    <row r="561" spans="1:21">
      <c r="A561" s="117" t="s">
        <v>12166</v>
      </c>
      <c r="B561" t="s">
        <v>14590</v>
      </c>
      <c r="C561" t="s">
        <v>14593</v>
      </c>
      <c r="D561">
        <v>69</v>
      </c>
      <c r="E561">
        <v>63</v>
      </c>
      <c r="F561" t="e">
        <v>#N/A</v>
      </c>
      <c r="G561" t="e">
        <v>#N/A</v>
      </c>
      <c r="H561">
        <v>1</v>
      </c>
      <c r="I561">
        <v>1</v>
      </c>
      <c r="J561">
        <v>999999</v>
      </c>
      <c r="K561" s="194" t="e">
        <v>#N/A</v>
      </c>
      <c r="L561" t="s">
        <v>1079</v>
      </c>
      <c r="M561" t="s">
        <v>1079</v>
      </c>
      <c r="N561">
        <v>568</v>
      </c>
      <c r="O561" t="s">
        <v>7876</v>
      </c>
      <c r="P561" t="s">
        <v>14764</v>
      </c>
      <c r="Q561">
        <v>0.56799999999999995</v>
      </c>
      <c r="R561" s="117" t="s">
        <v>14743</v>
      </c>
      <c r="S561" s="117" t="s">
        <v>14589</v>
      </c>
      <c r="T561" t="s">
        <v>12136</v>
      </c>
      <c r="U561" t="s">
        <v>10772</v>
      </c>
    </row>
    <row r="562" spans="1:21">
      <c r="A562" s="117" t="s">
        <v>2076</v>
      </c>
      <c r="B562" t="s">
        <v>14590</v>
      </c>
      <c r="C562" t="s">
        <v>14590</v>
      </c>
      <c r="D562">
        <v>96</v>
      </c>
      <c r="E562">
        <v>90</v>
      </c>
      <c r="F562">
        <v>96</v>
      </c>
      <c r="G562">
        <v>90</v>
      </c>
      <c r="H562">
        <v>1</v>
      </c>
      <c r="I562">
        <v>1</v>
      </c>
      <c r="J562">
        <v>50</v>
      </c>
      <c r="K562" s="194">
        <v>50</v>
      </c>
      <c r="L562" t="s">
        <v>1079</v>
      </c>
      <c r="M562" t="s">
        <v>1079</v>
      </c>
      <c r="N562">
        <v>307</v>
      </c>
      <c r="O562" t="s">
        <v>7876</v>
      </c>
      <c r="P562" t="s">
        <v>14765</v>
      </c>
      <c r="Q562">
        <v>0.307</v>
      </c>
      <c r="R562" s="117" t="s">
        <v>14599</v>
      </c>
      <c r="S562" s="117" t="s">
        <v>14596</v>
      </c>
      <c r="T562" t="s">
        <v>17448</v>
      </c>
      <c r="U562" t="s">
        <v>10772</v>
      </c>
    </row>
    <row r="563" spans="1:21">
      <c r="A563" s="117" t="s">
        <v>12477</v>
      </c>
      <c r="B563" t="s">
        <v>14590</v>
      </c>
      <c r="C563" t="s">
        <v>14593</v>
      </c>
      <c r="D563">
        <v>82</v>
      </c>
      <c r="E563">
        <v>76</v>
      </c>
      <c r="F563" t="e">
        <v>#N/A</v>
      </c>
      <c r="G563" t="e">
        <v>#N/A</v>
      </c>
      <c r="H563">
        <v>1</v>
      </c>
      <c r="I563">
        <v>1</v>
      </c>
      <c r="J563">
        <v>100</v>
      </c>
      <c r="K563" s="194" t="e">
        <v>#N/A</v>
      </c>
      <c r="L563" t="s">
        <v>1079</v>
      </c>
      <c r="M563" t="s">
        <v>1079</v>
      </c>
      <c r="N563">
        <v>406</v>
      </c>
      <c r="O563" t="s">
        <v>7876</v>
      </c>
      <c r="P563" t="s">
        <v>14752</v>
      </c>
      <c r="Q563">
        <v>0.40600000000000003</v>
      </c>
      <c r="R563" s="117" t="s">
        <v>14599</v>
      </c>
      <c r="S563" s="117" t="s">
        <v>14596</v>
      </c>
      <c r="T563" t="s">
        <v>17448</v>
      </c>
      <c r="U563" t="s">
        <v>10772</v>
      </c>
    </row>
    <row r="564" spans="1:21">
      <c r="A564" s="117" t="s">
        <v>12389</v>
      </c>
      <c r="B564" t="s">
        <v>14590</v>
      </c>
      <c r="C564" t="s">
        <v>14593</v>
      </c>
      <c r="D564">
        <v>82</v>
      </c>
      <c r="E564">
        <v>76</v>
      </c>
      <c r="F564" t="e">
        <v>#N/A</v>
      </c>
      <c r="G564" t="e">
        <v>#N/A</v>
      </c>
      <c r="H564">
        <v>1</v>
      </c>
      <c r="I564">
        <v>1</v>
      </c>
      <c r="J564">
        <v>12</v>
      </c>
      <c r="K564" s="194" t="e">
        <v>#N/A</v>
      </c>
      <c r="L564" t="s">
        <v>1077</v>
      </c>
      <c r="M564" t="s">
        <v>1077</v>
      </c>
      <c r="N564">
        <v>42000</v>
      </c>
      <c r="O564" t="s">
        <v>7876</v>
      </c>
      <c r="P564" t="s">
        <v>14766</v>
      </c>
      <c r="Q564">
        <v>42</v>
      </c>
      <c r="R564" s="117" t="s">
        <v>14599</v>
      </c>
      <c r="S564" s="117" t="s">
        <v>14596</v>
      </c>
      <c r="T564" t="s">
        <v>17448</v>
      </c>
      <c r="U564" t="s">
        <v>10772</v>
      </c>
    </row>
    <row r="565" spans="1:21">
      <c r="A565" s="117" t="s">
        <v>12390</v>
      </c>
      <c r="B565" t="s">
        <v>14590</v>
      </c>
      <c r="C565" t="s">
        <v>14593</v>
      </c>
      <c r="D565">
        <v>103</v>
      </c>
      <c r="E565">
        <v>97</v>
      </c>
      <c r="F565" t="e">
        <v>#N/A</v>
      </c>
      <c r="G565" t="e">
        <v>#N/A</v>
      </c>
      <c r="H565">
        <v>1</v>
      </c>
      <c r="I565">
        <v>1</v>
      </c>
      <c r="J565">
        <v>6</v>
      </c>
      <c r="K565" s="194" t="e">
        <v>#N/A</v>
      </c>
      <c r="L565" t="s">
        <v>1077</v>
      </c>
      <c r="M565" t="s">
        <v>1077</v>
      </c>
      <c r="N565">
        <v>32000</v>
      </c>
      <c r="O565" t="s">
        <v>7876</v>
      </c>
      <c r="P565" t="s">
        <v>14767</v>
      </c>
      <c r="Q565">
        <v>32</v>
      </c>
      <c r="R565" s="117" t="s">
        <v>14599</v>
      </c>
      <c r="S565" s="117" t="s">
        <v>14596</v>
      </c>
      <c r="T565" t="s">
        <v>17448</v>
      </c>
      <c r="U565" t="s">
        <v>10772</v>
      </c>
    </row>
    <row r="566" spans="1:21">
      <c r="A566" s="117" t="s">
        <v>12391</v>
      </c>
      <c r="B566" t="s">
        <v>14590</v>
      </c>
      <c r="C566" t="s">
        <v>14593</v>
      </c>
      <c r="D566">
        <v>103</v>
      </c>
      <c r="E566">
        <v>97</v>
      </c>
      <c r="F566" t="e">
        <v>#N/A</v>
      </c>
      <c r="G566" t="e">
        <v>#N/A</v>
      </c>
      <c r="H566">
        <v>3</v>
      </c>
      <c r="I566">
        <v>3</v>
      </c>
      <c r="J566">
        <v>9</v>
      </c>
      <c r="K566" s="194" t="e">
        <v>#N/A</v>
      </c>
      <c r="L566" t="s">
        <v>1079</v>
      </c>
      <c r="M566" t="s">
        <v>1079</v>
      </c>
      <c r="N566">
        <v>5000</v>
      </c>
      <c r="O566" t="s">
        <v>7876</v>
      </c>
      <c r="P566" t="s">
        <v>14768</v>
      </c>
      <c r="Q566">
        <v>5</v>
      </c>
      <c r="R566" s="117" t="s">
        <v>14599</v>
      </c>
      <c r="S566" s="117" t="s">
        <v>14596</v>
      </c>
      <c r="T566" t="s">
        <v>17448</v>
      </c>
      <c r="U566" t="s">
        <v>10772</v>
      </c>
    </row>
    <row r="567" spans="1:21">
      <c r="A567" s="117" t="s">
        <v>12392</v>
      </c>
      <c r="B567" t="s">
        <v>14590</v>
      </c>
      <c r="C567" t="s">
        <v>14593</v>
      </c>
      <c r="D567">
        <v>103</v>
      </c>
      <c r="E567">
        <v>97</v>
      </c>
      <c r="F567" t="e">
        <v>#N/A</v>
      </c>
      <c r="G567" t="e">
        <v>#N/A</v>
      </c>
      <c r="H567">
        <v>2</v>
      </c>
      <c r="I567">
        <v>2</v>
      </c>
      <c r="J567">
        <v>12</v>
      </c>
      <c r="K567" s="194" t="e">
        <v>#N/A</v>
      </c>
      <c r="L567" t="s">
        <v>1079</v>
      </c>
      <c r="M567" t="s">
        <v>1079</v>
      </c>
      <c r="N567">
        <v>9000</v>
      </c>
      <c r="O567" t="s">
        <v>7876</v>
      </c>
      <c r="P567" t="s">
        <v>14769</v>
      </c>
      <c r="Q567">
        <v>9</v>
      </c>
      <c r="R567" s="117" t="s">
        <v>14599</v>
      </c>
      <c r="S567" s="117" t="s">
        <v>14596</v>
      </c>
      <c r="T567" t="s">
        <v>17448</v>
      </c>
      <c r="U567" t="s">
        <v>10772</v>
      </c>
    </row>
    <row r="568" spans="1:21">
      <c r="A568" s="117" t="s">
        <v>12393</v>
      </c>
      <c r="B568" t="s">
        <v>14590</v>
      </c>
      <c r="C568" t="s">
        <v>14593</v>
      </c>
      <c r="D568">
        <v>96</v>
      </c>
      <c r="E568">
        <v>90</v>
      </c>
      <c r="F568" t="e">
        <v>#N/A</v>
      </c>
      <c r="G568" t="e">
        <v>#N/A</v>
      </c>
      <c r="H568">
        <v>54</v>
      </c>
      <c r="I568">
        <v>54</v>
      </c>
      <c r="J568">
        <v>54</v>
      </c>
      <c r="K568" s="194" t="e">
        <v>#N/A</v>
      </c>
      <c r="L568" t="s">
        <v>1079</v>
      </c>
      <c r="M568" t="s">
        <v>1079</v>
      </c>
      <c r="N568">
        <v>200</v>
      </c>
      <c r="O568" t="s">
        <v>7876</v>
      </c>
      <c r="P568" t="s">
        <v>14770</v>
      </c>
      <c r="Q568">
        <v>0.2</v>
      </c>
      <c r="R568" s="117" t="s">
        <v>14599</v>
      </c>
      <c r="S568" s="117" t="s">
        <v>14596</v>
      </c>
      <c r="T568" t="s">
        <v>17448</v>
      </c>
      <c r="U568" t="s">
        <v>10772</v>
      </c>
    </row>
    <row r="569" spans="1:21">
      <c r="A569" s="117" t="s">
        <v>12394</v>
      </c>
      <c r="B569" t="s">
        <v>14590</v>
      </c>
      <c r="C569" t="s">
        <v>14593</v>
      </c>
      <c r="D569">
        <v>103</v>
      </c>
      <c r="E569">
        <v>97</v>
      </c>
      <c r="F569" t="e">
        <v>#N/A</v>
      </c>
      <c r="G569" t="e">
        <v>#N/A</v>
      </c>
      <c r="H569">
        <v>1</v>
      </c>
      <c r="I569">
        <v>1</v>
      </c>
      <c r="J569">
        <v>6</v>
      </c>
      <c r="K569" s="194" t="e">
        <v>#N/A</v>
      </c>
      <c r="L569" t="s">
        <v>1077</v>
      </c>
      <c r="M569" t="s">
        <v>1077</v>
      </c>
      <c r="N569">
        <v>21800</v>
      </c>
      <c r="O569" t="s">
        <v>7876</v>
      </c>
      <c r="P569" t="s">
        <v>14771</v>
      </c>
      <c r="Q569">
        <v>21.8</v>
      </c>
      <c r="R569" s="117" t="s">
        <v>14599</v>
      </c>
      <c r="S569" s="117" t="s">
        <v>14596</v>
      </c>
      <c r="T569" t="s">
        <v>17448</v>
      </c>
      <c r="U569" t="s">
        <v>10772</v>
      </c>
    </row>
    <row r="570" spans="1:21">
      <c r="A570" s="117" t="s">
        <v>12395</v>
      </c>
      <c r="B570" t="s">
        <v>14590</v>
      </c>
      <c r="C570" t="s">
        <v>14593</v>
      </c>
      <c r="D570">
        <v>103</v>
      </c>
      <c r="E570">
        <v>97</v>
      </c>
      <c r="F570" t="e">
        <v>#N/A</v>
      </c>
      <c r="G570" t="e">
        <v>#N/A</v>
      </c>
      <c r="H570">
        <v>1</v>
      </c>
      <c r="I570">
        <v>1</v>
      </c>
      <c r="J570">
        <v>6</v>
      </c>
      <c r="K570" s="194" t="e">
        <v>#N/A</v>
      </c>
      <c r="L570" t="s">
        <v>1077</v>
      </c>
      <c r="M570" t="s">
        <v>1077</v>
      </c>
      <c r="N570">
        <v>22000</v>
      </c>
      <c r="O570" t="s">
        <v>7876</v>
      </c>
      <c r="P570" t="s">
        <v>14771</v>
      </c>
      <c r="Q570">
        <v>22</v>
      </c>
      <c r="R570" s="117" t="s">
        <v>14599</v>
      </c>
      <c r="S570" s="117" t="s">
        <v>14596</v>
      </c>
      <c r="T570" t="s">
        <v>17448</v>
      </c>
      <c r="U570" t="s">
        <v>10772</v>
      </c>
    </row>
    <row r="571" spans="1:21">
      <c r="A571" s="117" t="s">
        <v>12396</v>
      </c>
      <c r="B571" t="s">
        <v>14590</v>
      </c>
      <c r="C571" t="s">
        <v>14593</v>
      </c>
      <c r="D571">
        <v>103</v>
      </c>
      <c r="E571">
        <v>97</v>
      </c>
      <c r="F571" t="e">
        <v>#N/A</v>
      </c>
      <c r="G571" t="e">
        <v>#N/A</v>
      </c>
      <c r="H571">
        <v>1</v>
      </c>
      <c r="I571">
        <v>1</v>
      </c>
      <c r="J571">
        <v>6</v>
      </c>
      <c r="K571" s="194" t="e">
        <v>#N/A</v>
      </c>
      <c r="L571" t="s">
        <v>1077</v>
      </c>
      <c r="M571" t="s">
        <v>1077</v>
      </c>
      <c r="N571">
        <v>21267</v>
      </c>
      <c r="O571" t="s">
        <v>7876</v>
      </c>
      <c r="P571" t="s">
        <v>14772</v>
      </c>
      <c r="Q571">
        <v>21.266999999999999</v>
      </c>
      <c r="R571" s="117" t="s">
        <v>14599</v>
      </c>
      <c r="S571" s="117" t="s">
        <v>14596</v>
      </c>
      <c r="T571" t="s">
        <v>17448</v>
      </c>
      <c r="U571" t="s">
        <v>10772</v>
      </c>
    </row>
    <row r="572" spans="1:21">
      <c r="A572" s="117" t="s">
        <v>12397</v>
      </c>
      <c r="B572" t="s">
        <v>14590</v>
      </c>
      <c r="C572" t="s">
        <v>14593</v>
      </c>
      <c r="D572">
        <v>103</v>
      </c>
      <c r="E572">
        <v>97</v>
      </c>
      <c r="F572" t="e">
        <v>#N/A</v>
      </c>
      <c r="G572" t="e">
        <v>#N/A</v>
      </c>
      <c r="H572">
        <v>3</v>
      </c>
      <c r="I572">
        <v>3</v>
      </c>
      <c r="J572">
        <v>6</v>
      </c>
      <c r="K572" s="194" t="e">
        <v>#N/A</v>
      </c>
      <c r="L572" t="s">
        <v>1077</v>
      </c>
      <c r="M572" t="s">
        <v>1077</v>
      </c>
      <c r="N572">
        <v>22000</v>
      </c>
      <c r="O572" t="s">
        <v>7876</v>
      </c>
      <c r="P572" t="s">
        <v>14771</v>
      </c>
      <c r="Q572">
        <v>22</v>
      </c>
      <c r="R572" s="117" t="s">
        <v>14599</v>
      </c>
      <c r="S572" s="117" t="s">
        <v>14596</v>
      </c>
      <c r="T572" t="s">
        <v>17448</v>
      </c>
      <c r="U572" t="s">
        <v>10772</v>
      </c>
    </row>
    <row r="573" spans="1:21">
      <c r="A573" s="117" t="s">
        <v>12398</v>
      </c>
      <c r="B573" t="s">
        <v>14590</v>
      </c>
      <c r="C573" t="s">
        <v>14593</v>
      </c>
      <c r="D573">
        <v>82</v>
      </c>
      <c r="E573">
        <v>76</v>
      </c>
      <c r="F573" t="e">
        <v>#N/A</v>
      </c>
      <c r="G573" t="e">
        <v>#N/A</v>
      </c>
      <c r="H573">
        <v>1</v>
      </c>
      <c r="I573">
        <v>1</v>
      </c>
      <c r="J573">
        <v>18</v>
      </c>
      <c r="K573" s="194" t="e">
        <v>#N/A</v>
      </c>
      <c r="L573" t="s">
        <v>1077</v>
      </c>
      <c r="M573" t="s">
        <v>1077</v>
      </c>
      <c r="N573">
        <v>40000</v>
      </c>
      <c r="O573" t="s">
        <v>7876</v>
      </c>
      <c r="P573" t="s">
        <v>14771</v>
      </c>
      <c r="Q573">
        <v>40</v>
      </c>
      <c r="R573" s="117" t="s">
        <v>14599</v>
      </c>
      <c r="S573" s="117" t="s">
        <v>14596</v>
      </c>
      <c r="T573" t="s">
        <v>17448</v>
      </c>
      <c r="U573" t="s">
        <v>10772</v>
      </c>
    </row>
    <row r="574" spans="1:21">
      <c r="A574" s="117" t="s">
        <v>12399</v>
      </c>
      <c r="B574" t="s">
        <v>14590</v>
      </c>
      <c r="C574" t="s">
        <v>14593</v>
      </c>
      <c r="D574">
        <v>82</v>
      </c>
      <c r="E574">
        <v>76</v>
      </c>
      <c r="F574" t="e">
        <v>#N/A</v>
      </c>
      <c r="G574" t="e">
        <v>#N/A</v>
      </c>
      <c r="H574">
        <v>1</v>
      </c>
      <c r="I574">
        <v>1</v>
      </c>
      <c r="J574">
        <v>12</v>
      </c>
      <c r="K574" s="194" t="e">
        <v>#N/A</v>
      </c>
      <c r="L574" t="s">
        <v>1077</v>
      </c>
      <c r="M574" t="s">
        <v>1077</v>
      </c>
      <c r="N574">
        <v>21000</v>
      </c>
      <c r="O574" t="s">
        <v>7876</v>
      </c>
      <c r="P574" t="s">
        <v>14772</v>
      </c>
      <c r="Q574">
        <v>21</v>
      </c>
      <c r="R574" s="117" t="s">
        <v>14599</v>
      </c>
      <c r="S574" s="117" t="s">
        <v>14596</v>
      </c>
      <c r="T574" t="s">
        <v>17448</v>
      </c>
      <c r="U574" t="s">
        <v>10772</v>
      </c>
    </row>
    <row r="575" spans="1:21">
      <c r="A575" s="117" t="s">
        <v>12400</v>
      </c>
      <c r="B575" t="s">
        <v>14590</v>
      </c>
      <c r="C575" t="s">
        <v>14593</v>
      </c>
      <c r="D575">
        <v>82</v>
      </c>
      <c r="E575">
        <v>76</v>
      </c>
      <c r="F575" t="e">
        <v>#N/A</v>
      </c>
      <c r="G575" t="e">
        <v>#N/A</v>
      </c>
      <c r="H575">
        <v>1</v>
      </c>
      <c r="I575">
        <v>1</v>
      </c>
      <c r="J575">
        <v>6</v>
      </c>
      <c r="K575" s="194" t="e">
        <v>#N/A</v>
      </c>
      <c r="L575" t="s">
        <v>1077</v>
      </c>
      <c r="M575" t="s">
        <v>1077</v>
      </c>
      <c r="N575">
        <v>51000</v>
      </c>
      <c r="O575" t="s">
        <v>7876</v>
      </c>
      <c r="P575" t="s">
        <v>14772</v>
      </c>
      <c r="Q575">
        <v>51</v>
      </c>
      <c r="R575" s="117" t="s">
        <v>14599</v>
      </c>
      <c r="S575" s="117" t="s">
        <v>14596</v>
      </c>
      <c r="T575" t="s">
        <v>17448</v>
      </c>
      <c r="U575" t="s">
        <v>10772</v>
      </c>
    </row>
    <row r="576" spans="1:21">
      <c r="A576" s="117" t="s">
        <v>24416</v>
      </c>
      <c r="B576" t="s">
        <v>14590</v>
      </c>
      <c r="C576" t="s">
        <v>14593</v>
      </c>
      <c r="D576">
        <v>10</v>
      </c>
      <c r="E576">
        <v>4</v>
      </c>
      <c r="F576" t="e">
        <v>#N/A</v>
      </c>
      <c r="G576" t="e">
        <v>#N/A</v>
      </c>
      <c r="H576">
        <v>1</v>
      </c>
      <c r="I576">
        <v>1</v>
      </c>
      <c r="J576">
        <v>0</v>
      </c>
      <c r="K576" s="194" t="e">
        <v>#N/A</v>
      </c>
      <c r="L576" t="s">
        <v>1077</v>
      </c>
      <c r="M576" t="s">
        <v>1077</v>
      </c>
      <c r="N576">
        <v>33000</v>
      </c>
      <c r="O576" t="s">
        <v>7876</v>
      </c>
      <c r="P576" t="s">
        <v>14771</v>
      </c>
      <c r="Q576">
        <v>33</v>
      </c>
      <c r="R576" s="117" t="s">
        <v>14605</v>
      </c>
      <c r="S576" s="117" t="s">
        <v>14615</v>
      </c>
      <c r="T576" t="e">
        <v>#N/A</v>
      </c>
      <c r="U576" t="s">
        <v>10772</v>
      </c>
    </row>
    <row r="577" spans="1:21">
      <c r="A577" s="117" t="s">
        <v>12401</v>
      </c>
      <c r="B577" t="s">
        <v>14590</v>
      </c>
      <c r="C577" t="s">
        <v>14593</v>
      </c>
      <c r="D577">
        <v>82</v>
      </c>
      <c r="E577">
        <v>76</v>
      </c>
      <c r="F577" t="e">
        <v>#N/A</v>
      </c>
      <c r="G577" t="e">
        <v>#N/A</v>
      </c>
      <c r="H577">
        <v>1</v>
      </c>
      <c r="I577">
        <v>1</v>
      </c>
      <c r="J577">
        <v>6</v>
      </c>
      <c r="K577" s="194" t="e">
        <v>#N/A</v>
      </c>
      <c r="L577" t="s">
        <v>1077</v>
      </c>
      <c r="M577" t="s">
        <v>1077</v>
      </c>
      <c r="N577">
        <v>21000</v>
      </c>
      <c r="O577" t="s">
        <v>7876</v>
      </c>
      <c r="P577" t="s">
        <v>14771</v>
      </c>
      <c r="Q577">
        <v>21</v>
      </c>
      <c r="R577" s="117" t="s">
        <v>14599</v>
      </c>
      <c r="S577" s="117" t="s">
        <v>14596</v>
      </c>
      <c r="T577" t="s">
        <v>17448</v>
      </c>
      <c r="U577" t="s">
        <v>10772</v>
      </c>
    </row>
    <row r="578" spans="1:21">
      <c r="A578" s="117" t="s">
        <v>12402</v>
      </c>
      <c r="B578" t="s">
        <v>14590</v>
      </c>
      <c r="C578" t="s">
        <v>14593</v>
      </c>
      <c r="D578">
        <v>110</v>
      </c>
      <c r="E578">
        <v>104</v>
      </c>
      <c r="F578" t="e">
        <v>#N/A</v>
      </c>
      <c r="G578" t="e">
        <v>#N/A</v>
      </c>
      <c r="H578">
        <v>36</v>
      </c>
      <c r="I578">
        <v>36</v>
      </c>
      <c r="J578">
        <v>72</v>
      </c>
      <c r="K578" s="194" t="e">
        <v>#N/A</v>
      </c>
      <c r="L578" t="s">
        <v>1079</v>
      </c>
      <c r="M578" t="s">
        <v>1079</v>
      </c>
      <c r="N578">
        <v>307</v>
      </c>
      <c r="O578" t="s">
        <v>7876</v>
      </c>
      <c r="P578" t="s">
        <v>14773</v>
      </c>
      <c r="Q578">
        <v>0.307</v>
      </c>
      <c r="R578" s="117" t="s">
        <v>14599</v>
      </c>
      <c r="S578" s="117" t="s">
        <v>14596</v>
      </c>
      <c r="T578" t="s">
        <v>17448</v>
      </c>
      <c r="U578" t="s">
        <v>10772</v>
      </c>
    </row>
    <row r="579" spans="1:21">
      <c r="A579" s="117" t="s">
        <v>12403</v>
      </c>
      <c r="B579" t="s">
        <v>14590</v>
      </c>
      <c r="C579" t="s">
        <v>14593</v>
      </c>
      <c r="D579">
        <v>103</v>
      </c>
      <c r="E579">
        <v>97</v>
      </c>
      <c r="F579" t="e">
        <v>#N/A</v>
      </c>
      <c r="G579" t="e">
        <v>#N/A</v>
      </c>
      <c r="H579">
        <v>150</v>
      </c>
      <c r="I579">
        <v>150</v>
      </c>
      <c r="J579">
        <v>450</v>
      </c>
      <c r="K579" s="194" t="e">
        <v>#N/A</v>
      </c>
      <c r="L579" t="s">
        <v>1079</v>
      </c>
      <c r="M579" t="s">
        <v>1079</v>
      </c>
      <c r="N579">
        <v>20</v>
      </c>
      <c r="O579" t="s">
        <v>7876</v>
      </c>
      <c r="P579" t="s">
        <v>14774</v>
      </c>
      <c r="Q579">
        <v>0.02</v>
      </c>
      <c r="R579" s="117" t="s">
        <v>14599</v>
      </c>
      <c r="S579" s="117" t="s">
        <v>14596</v>
      </c>
      <c r="T579" t="s">
        <v>17448</v>
      </c>
      <c r="U579" t="s">
        <v>10772</v>
      </c>
    </row>
    <row r="580" spans="1:21">
      <c r="A580" s="117" t="s">
        <v>12404</v>
      </c>
      <c r="B580" t="s">
        <v>14590</v>
      </c>
      <c r="C580" t="s">
        <v>14590</v>
      </c>
      <c r="D580">
        <v>103</v>
      </c>
      <c r="E580">
        <v>97</v>
      </c>
      <c r="F580">
        <v>103</v>
      </c>
      <c r="G580">
        <v>97</v>
      </c>
      <c r="H580">
        <v>30</v>
      </c>
      <c r="I580">
        <v>30</v>
      </c>
      <c r="J580">
        <v>30</v>
      </c>
      <c r="K580" s="194">
        <v>30</v>
      </c>
      <c r="L580" t="s">
        <v>1079</v>
      </c>
      <c r="M580" t="s">
        <v>1079</v>
      </c>
      <c r="N580">
        <v>133</v>
      </c>
      <c r="O580" t="s">
        <v>7876</v>
      </c>
      <c r="P580" t="s">
        <v>14775</v>
      </c>
      <c r="Q580">
        <v>0.13300000000000001</v>
      </c>
      <c r="R580" s="117" t="s">
        <v>14599</v>
      </c>
      <c r="S580" s="117" t="s">
        <v>14596</v>
      </c>
      <c r="T580" t="s">
        <v>17448</v>
      </c>
      <c r="U580" t="s">
        <v>10772</v>
      </c>
    </row>
    <row r="581" spans="1:21">
      <c r="A581" s="117" t="s">
        <v>12405</v>
      </c>
      <c r="B581" t="s">
        <v>14590</v>
      </c>
      <c r="C581" t="s">
        <v>14593</v>
      </c>
      <c r="D581">
        <v>103</v>
      </c>
      <c r="E581">
        <v>97</v>
      </c>
      <c r="F581" t="e">
        <v>#N/A</v>
      </c>
      <c r="G581" t="e">
        <v>#N/A</v>
      </c>
      <c r="H581">
        <v>16</v>
      </c>
      <c r="I581">
        <v>16</v>
      </c>
      <c r="J581">
        <v>64</v>
      </c>
      <c r="K581" s="194" t="e">
        <v>#N/A</v>
      </c>
      <c r="L581" t="s">
        <v>1079</v>
      </c>
      <c r="M581" t="s">
        <v>1079</v>
      </c>
      <c r="N581">
        <v>290</v>
      </c>
      <c r="O581" t="s">
        <v>7876</v>
      </c>
      <c r="P581" t="s">
        <v>14776</v>
      </c>
      <c r="Q581">
        <v>0.28999999999999998</v>
      </c>
      <c r="R581" s="117" t="s">
        <v>14599</v>
      </c>
      <c r="S581" s="117" t="s">
        <v>14596</v>
      </c>
      <c r="T581" t="s">
        <v>17448</v>
      </c>
      <c r="U581" t="s">
        <v>10772</v>
      </c>
    </row>
    <row r="582" spans="1:21">
      <c r="A582" s="117" t="s">
        <v>12406</v>
      </c>
      <c r="B582" t="s">
        <v>14590</v>
      </c>
      <c r="C582" t="s">
        <v>14593</v>
      </c>
      <c r="D582">
        <v>103</v>
      </c>
      <c r="E582">
        <v>97</v>
      </c>
      <c r="F582" t="e">
        <v>#N/A</v>
      </c>
      <c r="G582" t="e">
        <v>#N/A</v>
      </c>
      <c r="H582">
        <v>150</v>
      </c>
      <c r="I582">
        <v>150</v>
      </c>
      <c r="J582">
        <v>450</v>
      </c>
      <c r="K582" s="194" t="e">
        <v>#N/A</v>
      </c>
      <c r="L582" t="s">
        <v>1079</v>
      </c>
      <c r="M582" t="s">
        <v>1079</v>
      </c>
      <c r="N582">
        <v>36</v>
      </c>
      <c r="O582" t="s">
        <v>7876</v>
      </c>
      <c r="P582" t="s">
        <v>14777</v>
      </c>
      <c r="Q582">
        <v>3.5999999999999997E-2</v>
      </c>
      <c r="R582" s="117" t="s">
        <v>14599</v>
      </c>
      <c r="S582" s="117" t="s">
        <v>14596</v>
      </c>
      <c r="T582" t="s">
        <v>17448</v>
      </c>
      <c r="U582" t="s">
        <v>10772</v>
      </c>
    </row>
    <row r="583" spans="1:21">
      <c r="A583" s="117" t="s">
        <v>12407</v>
      </c>
      <c r="B583" t="s">
        <v>14590</v>
      </c>
      <c r="C583" t="s">
        <v>14593</v>
      </c>
      <c r="D583">
        <v>103</v>
      </c>
      <c r="E583">
        <v>97</v>
      </c>
      <c r="F583" t="e">
        <v>#N/A</v>
      </c>
      <c r="G583" t="e">
        <v>#N/A</v>
      </c>
      <c r="H583">
        <v>200</v>
      </c>
      <c r="I583">
        <v>200</v>
      </c>
      <c r="J583">
        <v>400</v>
      </c>
      <c r="K583" s="194" t="e">
        <v>#N/A</v>
      </c>
      <c r="L583" t="s">
        <v>1079</v>
      </c>
      <c r="M583" t="s">
        <v>1079</v>
      </c>
      <c r="N583">
        <v>40</v>
      </c>
      <c r="O583" t="s">
        <v>7876</v>
      </c>
      <c r="P583" t="s">
        <v>14598</v>
      </c>
      <c r="Q583">
        <v>0.04</v>
      </c>
      <c r="R583" s="117" t="s">
        <v>14599</v>
      </c>
      <c r="S583" s="117" t="s">
        <v>14596</v>
      </c>
      <c r="T583" t="s">
        <v>17448</v>
      </c>
      <c r="U583" t="s">
        <v>10772</v>
      </c>
    </row>
    <row r="584" spans="1:21">
      <c r="A584" s="117" t="s">
        <v>12164</v>
      </c>
      <c r="B584" t="s">
        <v>14590</v>
      </c>
      <c r="C584" t="s">
        <v>14590</v>
      </c>
      <c r="D584">
        <v>103</v>
      </c>
      <c r="E584">
        <v>97</v>
      </c>
      <c r="F584">
        <v>103</v>
      </c>
      <c r="G584">
        <v>97</v>
      </c>
      <c r="H584">
        <v>20</v>
      </c>
      <c r="I584">
        <v>20</v>
      </c>
      <c r="J584">
        <v>40</v>
      </c>
      <c r="K584" s="194">
        <v>40</v>
      </c>
      <c r="L584" t="s">
        <v>1079</v>
      </c>
      <c r="M584" t="s">
        <v>1079</v>
      </c>
      <c r="N584">
        <v>390</v>
      </c>
      <c r="O584" t="s">
        <v>7876</v>
      </c>
      <c r="P584" t="s">
        <v>14778</v>
      </c>
      <c r="Q584">
        <v>0.39</v>
      </c>
      <c r="R584" s="117" t="s">
        <v>14599</v>
      </c>
      <c r="S584" s="117" t="s">
        <v>14596</v>
      </c>
      <c r="T584" t="s">
        <v>17448</v>
      </c>
      <c r="U584" t="s">
        <v>10772</v>
      </c>
    </row>
    <row r="585" spans="1:21">
      <c r="A585" s="117" t="s">
        <v>1915</v>
      </c>
      <c r="B585" t="s">
        <v>14590</v>
      </c>
      <c r="C585" t="s">
        <v>14593</v>
      </c>
      <c r="D585">
        <v>103</v>
      </c>
      <c r="E585">
        <v>97</v>
      </c>
      <c r="F585" t="e">
        <v>#N/A</v>
      </c>
      <c r="G585" t="e">
        <v>#N/A</v>
      </c>
      <c r="H585">
        <v>3</v>
      </c>
      <c r="I585">
        <v>3</v>
      </c>
      <c r="J585">
        <v>21</v>
      </c>
      <c r="K585" s="194" t="e">
        <v>#N/A</v>
      </c>
      <c r="L585" t="s">
        <v>1079</v>
      </c>
      <c r="M585" t="s">
        <v>1079</v>
      </c>
      <c r="N585">
        <v>70</v>
      </c>
      <c r="O585" t="s">
        <v>7876</v>
      </c>
      <c r="P585" t="s">
        <v>14779</v>
      </c>
      <c r="Q585">
        <v>7.0000000000000007E-2</v>
      </c>
      <c r="R585" s="117" t="s">
        <v>14599</v>
      </c>
      <c r="S585" s="117" t="s">
        <v>14596</v>
      </c>
      <c r="T585" t="s">
        <v>17448</v>
      </c>
      <c r="U585" t="s">
        <v>10772</v>
      </c>
    </row>
    <row r="586" spans="1:21">
      <c r="A586" s="117" t="s">
        <v>12408</v>
      </c>
      <c r="B586" t="s">
        <v>14590</v>
      </c>
      <c r="C586" t="s">
        <v>14593</v>
      </c>
      <c r="D586">
        <v>103</v>
      </c>
      <c r="E586">
        <v>97</v>
      </c>
      <c r="F586" t="e">
        <v>#N/A</v>
      </c>
      <c r="G586" t="e">
        <v>#N/A</v>
      </c>
      <c r="H586">
        <v>200</v>
      </c>
      <c r="I586">
        <v>200</v>
      </c>
      <c r="J586">
        <v>400</v>
      </c>
      <c r="K586" s="194" t="e">
        <v>#N/A</v>
      </c>
      <c r="L586" t="s">
        <v>1079</v>
      </c>
      <c r="M586" t="s">
        <v>1079</v>
      </c>
      <c r="N586">
        <v>21</v>
      </c>
      <c r="O586" t="s">
        <v>7876</v>
      </c>
      <c r="P586" t="s">
        <v>14780</v>
      </c>
      <c r="Q586">
        <v>2.1000000000000001E-2</v>
      </c>
      <c r="R586" s="117" t="s">
        <v>14599</v>
      </c>
      <c r="S586" s="117" t="s">
        <v>14596</v>
      </c>
      <c r="T586" t="s">
        <v>17448</v>
      </c>
      <c r="U586" t="s">
        <v>10772</v>
      </c>
    </row>
    <row r="587" spans="1:21">
      <c r="A587" s="117" t="s">
        <v>12409</v>
      </c>
      <c r="B587" t="s">
        <v>14590</v>
      </c>
      <c r="C587" t="s">
        <v>14593</v>
      </c>
      <c r="D587">
        <v>122</v>
      </c>
      <c r="E587">
        <v>116</v>
      </c>
      <c r="F587" t="e">
        <v>#N/A</v>
      </c>
      <c r="G587" t="e">
        <v>#N/A</v>
      </c>
      <c r="H587">
        <v>192</v>
      </c>
      <c r="I587">
        <v>192</v>
      </c>
      <c r="J587">
        <v>96</v>
      </c>
      <c r="K587" s="194" t="e">
        <v>#N/A</v>
      </c>
      <c r="L587" t="s">
        <v>1092</v>
      </c>
      <c r="M587" t="s">
        <v>1092</v>
      </c>
      <c r="N587">
        <v>354</v>
      </c>
      <c r="O587" t="s">
        <v>7876</v>
      </c>
      <c r="P587" t="s">
        <v>14781</v>
      </c>
      <c r="Q587">
        <v>0.35399999999999998</v>
      </c>
      <c r="R587" s="117" t="s">
        <v>14599</v>
      </c>
      <c r="S587" s="117" t="s">
        <v>14596</v>
      </c>
      <c r="T587" t="s">
        <v>17448</v>
      </c>
      <c r="U587" t="s">
        <v>10772</v>
      </c>
    </row>
    <row r="588" spans="1:21">
      <c r="A588" s="117" t="s">
        <v>12410</v>
      </c>
      <c r="B588" t="s">
        <v>14590</v>
      </c>
      <c r="C588" t="s">
        <v>14593</v>
      </c>
      <c r="D588">
        <v>110</v>
      </c>
      <c r="E588">
        <v>104</v>
      </c>
      <c r="F588" t="e">
        <v>#N/A</v>
      </c>
      <c r="G588" t="e">
        <v>#N/A</v>
      </c>
      <c r="H588">
        <v>200</v>
      </c>
      <c r="I588">
        <v>200</v>
      </c>
      <c r="J588">
        <v>400</v>
      </c>
      <c r="K588" s="194" t="e">
        <v>#N/A</v>
      </c>
      <c r="L588" t="s">
        <v>1079</v>
      </c>
      <c r="M588" t="s">
        <v>1079</v>
      </c>
      <c r="N588">
        <v>6</v>
      </c>
      <c r="O588" t="s">
        <v>7876</v>
      </c>
      <c r="P588" t="s">
        <v>14782</v>
      </c>
      <c r="Q588">
        <v>6.0000000000000001E-3</v>
      </c>
      <c r="R588" s="117" t="s">
        <v>14599</v>
      </c>
      <c r="S588" s="117" t="s">
        <v>14596</v>
      </c>
      <c r="T588" t="s">
        <v>17448</v>
      </c>
      <c r="U588" t="s">
        <v>10772</v>
      </c>
    </row>
    <row r="589" spans="1:21">
      <c r="A589" s="117" t="s">
        <v>1916</v>
      </c>
      <c r="B589" t="s">
        <v>14590</v>
      </c>
      <c r="C589" t="s">
        <v>14593</v>
      </c>
      <c r="D589">
        <v>53</v>
      </c>
      <c r="E589">
        <v>47</v>
      </c>
      <c r="F589" t="e">
        <v>#N/A</v>
      </c>
      <c r="G589" t="e">
        <v>#N/A</v>
      </c>
      <c r="H589">
        <v>12</v>
      </c>
      <c r="I589">
        <v>12</v>
      </c>
      <c r="J589">
        <v>0</v>
      </c>
      <c r="K589" s="194" t="e">
        <v>#N/A</v>
      </c>
      <c r="L589" t="s">
        <v>1083</v>
      </c>
      <c r="M589" t="s">
        <v>1083</v>
      </c>
      <c r="N589">
        <v>2205</v>
      </c>
      <c r="O589" t="s">
        <v>7876</v>
      </c>
      <c r="P589" t="s">
        <v>14783</v>
      </c>
      <c r="Q589">
        <v>2.2050000000000001</v>
      </c>
      <c r="R589" s="117" t="s">
        <v>14744</v>
      </c>
      <c r="S589" s="117" t="s">
        <v>14589</v>
      </c>
      <c r="T589" t="s">
        <v>12136</v>
      </c>
      <c r="U589" t="s">
        <v>10773</v>
      </c>
    </row>
    <row r="590" spans="1:21">
      <c r="A590" s="117" t="s">
        <v>1917</v>
      </c>
      <c r="B590" t="s">
        <v>14590</v>
      </c>
      <c r="C590" t="s">
        <v>14593</v>
      </c>
      <c r="D590">
        <v>54</v>
      </c>
      <c r="E590">
        <v>48</v>
      </c>
      <c r="F590" t="e">
        <v>#N/A</v>
      </c>
      <c r="G590" t="e">
        <v>#N/A</v>
      </c>
      <c r="H590">
        <v>12</v>
      </c>
      <c r="I590">
        <v>12</v>
      </c>
      <c r="J590">
        <v>0</v>
      </c>
      <c r="K590" s="194" t="e">
        <v>#N/A</v>
      </c>
      <c r="L590" t="s">
        <v>1083</v>
      </c>
      <c r="M590" t="s">
        <v>1083</v>
      </c>
      <c r="N590">
        <v>2875</v>
      </c>
      <c r="O590" t="s">
        <v>7876</v>
      </c>
      <c r="P590" t="s">
        <v>14784</v>
      </c>
      <c r="Q590">
        <v>2.875</v>
      </c>
      <c r="R590" s="117" t="s">
        <v>14744</v>
      </c>
      <c r="S590" s="117" t="s">
        <v>14589</v>
      </c>
      <c r="T590" t="s">
        <v>12136</v>
      </c>
      <c r="U590" t="s">
        <v>10773</v>
      </c>
    </row>
    <row r="591" spans="1:21">
      <c r="A591" s="117" t="s">
        <v>12411</v>
      </c>
      <c r="B591" t="s">
        <v>14590</v>
      </c>
      <c r="C591" t="s">
        <v>14593</v>
      </c>
      <c r="D591">
        <v>46</v>
      </c>
      <c r="E591">
        <v>40</v>
      </c>
      <c r="F591" t="e">
        <v>#N/A</v>
      </c>
      <c r="G591" t="e">
        <v>#N/A</v>
      </c>
      <c r="H591">
        <v>1</v>
      </c>
      <c r="I591">
        <v>1</v>
      </c>
      <c r="J591">
        <v>0</v>
      </c>
      <c r="K591" s="194" t="e">
        <v>#N/A</v>
      </c>
      <c r="L591" t="s">
        <v>1100</v>
      </c>
      <c r="M591" t="s">
        <v>1100</v>
      </c>
      <c r="N591">
        <v>4000</v>
      </c>
      <c r="O591" t="s">
        <v>7876</v>
      </c>
      <c r="P591" t="s">
        <v>14785</v>
      </c>
      <c r="Q591">
        <v>4</v>
      </c>
      <c r="R591" s="117" t="s">
        <v>14599</v>
      </c>
      <c r="S591" s="117" t="s">
        <v>14615</v>
      </c>
      <c r="T591" t="e">
        <v>#N/A</v>
      </c>
      <c r="U591" t="s">
        <v>10772</v>
      </c>
    </row>
    <row r="592" spans="1:21">
      <c r="A592" s="117" t="s">
        <v>12412</v>
      </c>
      <c r="B592" t="s">
        <v>14590</v>
      </c>
      <c r="C592" t="s">
        <v>14593</v>
      </c>
      <c r="D592">
        <v>103</v>
      </c>
      <c r="E592">
        <v>97</v>
      </c>
      <c r="F592" t="e">
        <v>#N/A</v>
      </c>
      <c r="G592" t="e">
        <v>#N/A</v>
      </c>
      <c r="H592">
        <v>3</v>
      </c>
      <c r="I592">
        <v>3</v>
      </c>
      <c r="J592">
        <v>24</v>
      </c>
      <c r="K592" s="194" t="e">
        <v>#N/A</v>
      </c>
      <c r="L592" t="s">
        <v>1079</v>
      </c>
      <c r="M592" t="s">
        <v>1079</v>
      </c>
      <c r="N592">
        <v>1381</v>
      </c>
      <c r="O592" t="s">
        <v>7876</v>
      </c>
      <c r="P592" t="s">
        <v>14598</v>
      </c>
      <c r="Q592">
        <v>1.381</v>
      </c>
      <c r="R592" s="117" t="s">
        <v>14599</v>
      </c>
      <c r="S592" s="117" t="s">
        <v>14596</v>
      </c>
      <c r="T592" t="s">
        <v>17448</v>
      </c>
      <c r="U592" t="s">
        <v>10772</v>
      </c>
    </row>
    <row r="593" spans="1:21">
      <c r="A593" s="117" t="s">
        <v>12413</v>
      </c>
      <c r="B593" t="s">
        <v>14590</v>
      </c>
      <c r="C593" t="s">
        <v>14593</v>
      </c>
      <c r="D593">
        <v>110</v>
      </c>
      <c r="E593">
        <v>104</v>
      </c>
      <c r="F593" t="e">
        <v>#N/A</v>
      </c>
      <c r="G593" t="e">
        <v>#N/A</v>
      </c>
      <c r="H593">
        <v>30</v>
      </c>
      <c r="I593">
        <v>10</v>
      </c>
      <c r="J593">
        <v>120</v>
      </c>
      <c r="K593" s="194" t="e">
        <v>#N/A</v>
      </c>
      <c r="L593" t="s">
        <v>1079</v>
      </c>
      <c r="M593" t="s">
        <v>1079</v>
      </c>
      <c r="N593">
        <v>1550</v>
      </c>
      <c r="O593" t="s">
        <v>7876</v>
      </c>
      <c r="P593" t="s">
        <v>14786</v>
      </c>
      <c r="Q593">
        <v>1.55</v>
      </c>
      <c r="R593" s="117" t="s">
        <v>14599</v>
      </c>
      <c r="S593" s="117" t="s">
        <v>14596</v>
      </c>
      <c r="T593" t="s">
        <v>17448</v>
      </c>
      <c r="U593" t="s">
        <v>10772</v>
      </c>
    </row>
    <row r="594" spans="1:21">
      <c r="A594" s="117" t="s">
        <v>12414</v>
      </c>
      <c r="B594" t="s">
        <v>14590</v>
      </c>
      <c r="C594" t="s">
        <v>14593</v>
      </c>
      <c r="D594">
        <v>117</v>
      </c>
      <c r="E594">
        <v>111</v>
      </c>
      <c r="F594" t="e">
        <v>#N/A</v>
      </c>
      <c r="G594" t="e">
        <v>#N/A</v>
      </c>
      <c r="H594">
        <v>10</v>
      </c>
      <c r="I594">
        <v>10</v>
      </c>
      <c r="J594">
        <v>150</v>
      </c>
      <c r="K594" s="194" t="e">
        <v>#N/A</v>
      </c>
      <c r="L594" t="s">
        <v>1079</v>
      </c>
      <c r="M594" t="s">
        <v>1079</v>
      </c>
      <c r="N594">
        <v>1580</v>
      </c>
      <c r="O594" t="s">
        <v>7876</v>
      </c>
      <c r="P594" t="s">
        <v>14787</v>
      </c>
      <c r="Q594">
        <v>1.58</v>
      </c>
      <c r="R594" s="117" t="s">
        <v>14599</v>
      </c>
      <c r="S594" s="117" t="s">
        <v>14596</v>
      </c>
      <c r="T594" t="s">
        <v>17448</v>
      </c>
      <c r="U594" t="s">
        <v>10772</v>
      </c>
    </row>
    <row r="595" spans="1:21">
      <c r="A595" s="117" t="s">
        <v>12415</v>
      </c>
      <c r="B595" t="s">
        <v>14590</v>
      </c>
      <c r="C595" t="s">
        <v>14593</v>
      </c>
      <c r="D595">
        <v>21</v>
      </c>
      <c r="E595">
        <v>15</v>
      </c>
      <c r="F595" t="e">
        <v>#N/A</v>
      </c>
      <c r="G595" t="e">
        <v>#N/A</v>
      </c>
      <c r="H595">
        <v>1</v>
      </c>
      <c r="I595">
        <v>1</v>
      </c>
      <c r="J595">
        <v>0</v>
      </c>
      <c r="K595" s="194" t="e">
        <v>#N/A</v>
      </c>
      <c r="L595" t="s">
        <v>1079</v>
      </c>
      <c r="M595" t="s">
        <v>1079</v>
      </c>
      <c r="N595">
        <v>6940</v>
      </c>
      <c r="O595" t="s">
        <v>7876</v>
      </c>
      <c r="P595" t="s">
        <v>14788</v>
      </c>
      <c r="Q595">
        <v>6.94</v>
      </c>
      <c r="R595" s="117" t="s">
        <v>14599</v>
      </c>
      <c r="S595" s="117" t="s">
        <v>14615</v>
      </c>
      <c r="T595" t="e">
        <v>#N/A</v>
      </c>
      <c r="U595" t="s">
        <v>10772</v>
      </c>
    </row>
    <row r="596" spans="1:21">
      <c r="A596" s="117" t="s">
        <v>12416</v>
      </c>
      <c r="B596" t="s">
        <v>14590</v>
      </c>
      <c r="C596" t="s">
        <v>14593</v>
      </c>
      <c r="D596">
        <v>103</v>
      </c>
      <c r="E596">
        <v>97</v>
      </c>
      <c r="F596" t="e">
        <v>#N/A</v>
      </c>
      <c r="G596" t="e">
        <v>#N/A</v>
      </c>
      <c r="H596">
        <v>24</v>
      </c>
      <c r="I596">
        <v>24</v>
      </c>
      <c r="J596">
        <v>48</v>
      </c>
      <c r="K596" s="194" t="e">
        <v>#N/A</v>
      </c>
      <c r="L596" t="s">
        <v>1079</v>
      </c>
      <c r="M596" t="s">
        <v>1079</v>
      </c>
      <c r="N596">
        <v>10</v>
      </c>
      <c r="O596" t="s">
        <v>7876</v>
      </c>
      <c r="P596" t="s">
        <v>14789</v>
      </c>
      <c r="Q596">
        <v>0.01</v>
      </c>
      <c r="R596" s="117" t="s">
        <v>14599</v>
      </c>
      <c r="S596" s="117" t="s">
        <v>14596</v>
      </c>
      <c r="T596" t="s">
        <v>17448</v>
      </c>
      <c r="U596" t="s">
        <v>10772</v>
      </c>
    </row>
    <row r="597" spans="1:21">
      <c r="A597" s="117" t="s">
        <v>1918</v>
      </c>
      <c r="B597" t="s">
        <v>14590</v>
      </c>
      <c r="C597" t="s">
        <v>14593</v>
      </c>
      <c r="D597">
        <v>54</v>
      </c>
      <c r="E597">
        <v>48</v>
      </c>
      <c r="F597" t="e">
        <v>#N/A</v>
      </c>
      <c r="G597" t="e">
        <v>#N/A</v>
      </c>
      <c r="H597">
        <v>100</v>
      </c>
      <c r="I597">
        <v>100</v>
      </c>
      <c r="J597">
        <v>0</v>
      </c>
      <c r="K597" s="194" t="e">
        <v>#N/A</v>
      </c>
      <c r="L597" t="s">
        <v>1083</v>
      </c>
      <c r="M597" t="s">
        <v>1083</v>
      </c>
      <c r="N597">
        <v>98</v>
      </c>
      <c r="O597" t="s">
        <v>7876</v>
      </c>
      <c r="P597" t="s">
        <v>14790</v>
      </c>
      <c r="Q597">
        <v>9.8000000000000004E-2</v>
      </c>
      <c r="R597" s="117" t="s">
        <v>14744</v>
      </c>
      <c r="S597" s="117" t="s">
        <v>14589</v>
      </c>
      <c r="T597" t="s">
        <v>12136</v>
      </c>
      <c r="U597" t="s">
        <v>10772</v>
      </c>
    </row>
    <row r="598" spans="1:21">
      <c r="A598" s="117" t="s">
        <v>12417</v>
      </c>
      <c r="B598" t="s">
        <v>14590</v>
      </c>
      <c r="C598" t="s">
        <v>14593</v>
      </c>
      <c r="D598">
        <v>110</v>
      </c>
      <c r="E598">
        <v>104</v>
      </c>
      <c r="F598" t="e">
        <v>#N/A</v>
      </c>
      <c r="G598" t="e">
        <v>#N/A</v>
      </c>
      <c r="H598">
        <v>40</v>
      </c>
      <c r="I598">
        <v>40</v>
      </c>
      <c r="J598">
        <v>80</v>
      </c>
      <c r="K598" s="194" t="e">
        <v>#N/A</v>
      </c>
      <c r="L598" t="s">
        <v>1079</v>
      </c>
      <c r="M598" t="s">
        <v>1079</v>
      </c>
      <c r="N598">
        <v>8</v>
      </c>
      <c r="O598" t="s">
        <v>7876</v>
      </c>
      <c r="P598" t="s">
        <v>14791</v>
      </c>
      <c r="Q598">
        <v>8.0000000000000002E-3</v>
      </c>
      <c r="R598" s="117" t="s">
        <v>14599</v>
      </c>
      <c r="S598" s="117" t="s">
        <v>14596</v>
      </c>
      <c r="T598" t="s">
        <v>17448</v>
      </c>
      <c r="U598" t="s">
        <v>10772</v>
      </c>
    </row>
    <row r="599" spans="1:21">
      <c r="A599" s="117" t="s">
        <v>12418</v>
      </c>
      <c r="B599" t="s">
        <v>14590</v>
      </c>
      <c r="C599" t="s">
        <v>14593</v>
      </c>
      <c r="D599">
        <v>103</v>
      </c>
      <c r="E599">
        <v>97</v>
      </c>
      <c r="F599" t="e">
        <v>#N/A</v>
      </c>
      <c r="G599" t="e">
        <v>#N/A</v>
      </c>
      <c r="H599">
        <v>20</v>
      </c>
      <c r="I599">
        <v>5</v>
      </c>
      <c r="J599">
        <v>40</v>
      </c>
      <c r="K599" s="194" t="e">
        <v>#N/A</v>
      </c>
      <c r="L599" t="s">
        <v>1079</v>
      </c>
      <c r="M599" t="s">
        <v>1079</v>
      </c>
      <c r="N599">
        <v>1460</v>
      </c>
      <c r="O599" t="s">
        <v>7876</v>
      </c>
      <c r="P599" t="s">
        <v>14792</v>
      </c>
      <c r="Q599">
        <v>1.46</v>
      </c>
      <c r="R599" s="117" t="s">
        <v>14599</v>
      </c>
      <c r="S599" s="117" t="s">
        <v>14596</v>
      </c>
      <c r="T599" t="s">
        <v>17448</v>
      </c>
      <c r="U599" t="s">
        <v>10772</v>
      </c>
    </row>
    <row r="600" spans="1:21">
      <c r="A600" s="117" t="s">
        <v>1919</v>
      </c>
      <c r="B600" t="s">
        <v>14590</v>
      </c>
      <c r="C600" t="s">
        <v>14593</v>
      </c>
      <c r="D600">
        <v>103</v>
      </c>
      <c r="E600">
        <v>97</v>
      </c>
      <c r="F600" t="e">
        <v>#N/A</v>
      </c>
      <c r="G600" t="e">
        <v>#N/A</v>
      </c>
      <c r="H600">
        <v>250</v>
      </c>
      <c r="I600">
        <v>250</v>
      </c>
      <c r="J600">
        <v>500</v>
      </c>
      <c r="K600" s="194" t="e">
        <v>#N/A</v>
      </c>
      <c r="L600" t="s">
        <v>1079</v>
      </c>
      <c r="M600" t="s">
        <v>1079</v>
      </c>
      <c r="N600">
        <v>21</v>
      </c>
      <c r="O600" t="s">
        <v>7876</v>
      </c>
      <c r="P600" t="s">
        <v>14793</v>
      </c>
      <c r="Q600">
        <v>2.1000000000000001E-2</v>
      </c>
      <c r="R600" s="117" t="s">
        <v>14595</v>
      </c>
      <c r="S600" s="117" t="s">
        <v>14596</v>
      </c>
      <c r="T600" t="s">
        <v>17448</v>
      </c>
      <c r="U600" t="s">
        <v>10772</v>
      </c>
    </row>
    <row r="601" spans="1:21">
      <c r="A601" s="117" t="s">
        <v>12419</v>
      </c>
      <c r="B601" t="s">
        <v>14590</v>
      </c>
      <c r="C601" t="s">
        <v>14593</v>
      </c>
      <c r="D601">
        <v>80</v>
      </c>
      <c r="E601">
        <v>74</v>
      </c>
      <c r="F601" t="e">
        <v>#N/A</v>
      </c>
      <c r="G601" t="e">
        <v>#N/A</v>
      </c>
      <c r="H601">
        <v>1</v>
      </c>
      <c r="I601">
        <v>1</v>
      </c>
      <c r="J601">
        <v>500</v>
      </c>
      <c r="K601" s="194" t="e">
        <v>#N/A</v>
      </c>
      <c r="L601" t="s">
        <v>1100</v>
      </c>
      <c r="M601" t="s">
        <v>1100</v>
      </c>
      <c r="N601">
        <v>22</v>
      </c>
      <c r="O601" t="s">
        <v>7876</v>
      </c>
      <c r="P601" t="s">
        <v>14794</v>
      </c>
      <c r="Q601">
        <v>2.1999999999999999E-2</v>
      </c>
      <c r="R601" s="117" t="s">
        <v>14599</v>
      </c>
      <c r="S601" s="117" t="s">
        <v>14606</v>
      </c>
      <c r="T601" t="s">
        <v>12138</v>
      </c>
      <c r="U601" t="s">
        <v>10772</v>
      </c>
    </row>
    <row r="602" spans="1:21">
      <c r="A602" s="117" t="s">
        <v>12478</v>
      </c>
      <c r="B602" t="s">
        <v>14590</v>
      </c>
      <c r="C602" t="s">
        <v>14593</v>
      </c>
      <c r="D602">
        <v>83</v>
      </c>
      <c r="E602">
        <v>77</v>
      </c>
      <c r="F602" t="e">
        <v>#N/A</v>
      </c>
      <c r="G602" t="e">
        <v>#N/A</v>
      </c>
      <c r="H602">
        <v>1</v>
      </c>
      <c r="I602">
        <v>1</v>
      </c>
      <c r="J602">
        <v>999999</v>
      </c>
      <c r="K602" s="194" t="e">
        <v>#N/A</v>
      </c>
      <c r="L602" t="s">
        <v>1079</v>
      </c>
      <c r="M602" t="s">
        <v>1079</v>
      </c>
      <c r="N602">
        <v>8600</v>
      </c>
      <c r="O602" t="s">
        <v>7876</v>
      </c>
      <c r="P602" t="s">
        <v>14598</v>
      </c>
      <c r="Q602">
        <v>8.6</v>
      </c>
      <c r="R602" s="117" t="s">
        <v>14599</v>
      </c>
      <c r="S602" s="117" t="s">
        <v>14596</v>
      </c>
      <c r="T602" t="s">
        <v>17448</v>
      </c>
      <c r="U602" t="s">
        <v>10772</v>
      </c>
    </row>
    <row r="603" spans="1:21">
      <c r="A603" s="117" t="s">
        <v>12479</v>
      </c>
      <c r="B603" t="s">
        <v>14590</v>
      </c>
      <c r="C603" t="s">
        <v>14593</v>
      </c>
      <c r="D603">
        <v>59</v>
      </c>
      <c r="E603">
        <v>53</v>
      </c>
      <c r="F603" t="e">
        <v>#N/A</v>
      </c>
      <c r="G603" t="e">
        <v>#N/A</v>
      </c>
      <c r="H603">
        <v>1</v>
      </c>
      <c r="I603">
        <v>1</v>
      </c>
      <c r="J603">
        <v>0</v>
      </c>
      <c r="K603" s="194" t="e">
        <v>#N/A</v>
      </c>
      <c r="L603" t="s">
        <v>1079</v>
      </c>
      <c r="M603" t="s">
        <v>1079</v>
      </c>
      <c r="N603">
        <v>8600</v>
      </c>
      <c r="O603" t="s">
        <v>7876</v>
      </c>
      <c r="P603" t="s">
        <v>14598</v>
      </c>
      <c r="Q603">
        <v>8.6</v>
      </c>
      <c r="R603" s="117" t="s">
        <v>14599</v>
      </c>
      <c r="S603" s="117" t="s">
        <v>14606</v>
      </c>
      <c r="T603" t="s">
        <v>12138</v>
      </c>
      <c r="U603" t="s">
        <v>10772</v>
      </c>
    </row>
    <row r="604" spans="1:21">
      <c r="A604" s="117" t="s">
        <v>12480</v>
      </c>
      <c r="B604" t="s">
        <v>14590</v>
      </c>
      <c r="C604" t="s">
        <v>14593</v>
      </c>
      <c r="D604">
        <v>94</v>
      </c>
      <c r="E604">
        <v>88</v>
      </c>
      <c r="F604" t="e">
        <v>#N/A</v>
      </c>
      <c r="G604" t="e">
        <v>#N/A</v>
      </c>
      <c r="H604">
        <v>1</v>
      </c>
      <c r="I604">
        <v>1</v>
      </c>
      <c r="J604">
        <v>0</v>
      </c>
      <c r="K604" s="194" t="e">
        <v>#N/A</v>
      </c>
      <c r="L604" t="s">
        <v>1079</v>
      </c>
      <c r="M604" t="s">
        <v>1079</v>
      </c>
      <c r="N604">
        <v>8600</v>
      </c>
      <c r="O604" t="s">
        <v>7876</v>
      </c>
      <c r="P604" t="s">
        <v>14598</v>
      </c>
      <c r="Q604">
        <v>8.6</v>
      </c>
      <c r="R604" s="117" t="s">
        <v>14599</v>
      </c>
      <c r="S604" s="117" t="s">
        <v>14606</v>
      </c>
      <c r="T604" t="s">
        <v>12138</v>
      </c>
      <c r="U604" t="s">
        <v>10772</v>
      </c>
    </row>
    <row r="605" spans="1:21">
      <c r="A605" s="117" t="s">
        <v>12481</v>
      </c>
      <c r="B605" t="s">
        <v>14590</v>
      </c>
      <c r="C605" t="s">
        <v>14593</v>
      </c>
      <c r="D605">
        <v>38</v>
      </c>
      <c r="E605">
        <v>32</v>
      </c>
      <c r="F605" t="e">
        <v>#N/A</v>
      </c>
      <c r="G605" t="e">
        <v>#N/A</v>
      </c>
      <c r="H605">
        <v>1</v>
      </c>
      <c r="I605">
        <v>1</v>
      </c>
      <c r="J605">
        <v>0</v>
      </c>
      <c r="K605" s="194" t="e">
        <v>#N/A</v>
      </c>
      <c r="L605" t="s">
        <v>1079</v>
      </c>
      <c r="M605" t="s">
        <v>1079</v>
      </c>
      <c r="N605">
        <v>1000</v>
      </c>
      <c r="O605" t="s">
        <v>7876</v>
      </c>
      <c r="P605" t="s">
        <v>7877</v>
      </c>
      <c r="Q605">
        <v>1</v>
      </c>
      <c r="R605" s="117" t="s">
        <v>14599</v>
      </c>
      <c r="S605" s="117" t="s">
        <v>14606</v>
      </c>
      <c r="T605" t="s">
        <v>12138</v>
      </c>
      <c r="U605" t="s">
        <v>10772</v>
      </c>
    </row>
    <row r="606" spans="1:21">
      <c r="A606" s="117" t="s">
        <v>12482</v>
      </c>
      <c r="B606" t="s">
        <v>14590</v>
      </c>
      <c r="C606" t="s">
        <v>14593</v>
      </c>
      <c r="D606">
        <v>38</v>
      </c>
      <c r="E606">
        <v>32</v>
      </c>
      <c r="F606" t="e">
        <v>#N/A</v>
      </c>
      <c r="G606" t="e">
        <v>#N/A</v>
      </c>
      <c r="H606">
        <v>1</v>
      </c>
      <c r="I606">
        <v>1</v>
      </c>
      <c r="J606">
        <v>0</v>
      </c>
      <c r="K606" s="194" t="e">
        <v>#N/A</v>
      </c>
      <c r="L606" t="s">
        <v>1079</v>
      </c>
      <c r="M606" t="s">
        <v>1079</v>
      </c>
      <c r="N606">
        <v>1000</v>
      </c>
      <c r="O606" t="s">
        <v>7876</v>
      </c>
      <c r="P606" t="s">
        <v>7877</v>
      </c>
      <c r="Q606">
        <v>1</v>
      </c>
      <c r="R606" s="117" t="s">
        <v>14599</v>
      </c>
      <c r="S606" s="117" t="s">
        <v>14606</v>
      </c>
      <c r="T606" t="s">
        <v>12138</v>
      </c>
      <c r="U606" t="s">
        <v>10772</v>
      </c>
    </row>
    <row r="607" spans="1:21">
      <c r="A607" s="117" t="s">
        <v>12420</v>
      </c>
      <c r="B607" t="s">
        <v>14590</v>
      </c>
      <c r="C607" t="s">
        <v>14593</v>
      </c>
      <c r="D607">
        <v>82</v>
      </c>
      <c r="E607">
        <v>76</v>
      </c>
      <c r="F607" t="e">
        <v>#N/A</v>
      </c>
      <c r="G607" t="e">
        <v>#N/A</v>
      </c>
      <c r="H607">
        <v>1</v>
      </c>
      <c r="I607">
        <v>1</v>
      </c>
      <c r="J607">
        <v>12</v>
      </c>
      <c r="K607" s="194" t="e">
        <v>#N/A</v>
      </c>
      <c r="L607" t="s">
        <v>1077</v>
      </c>
      <c r="M607" t="s">
        <v>1077</v>
      </c>
      <c r="N607">
        <v>22000</v>
      </c>
      <c r="O607" t="s">
        <v>7876</v>
      </c>
      <c r="P607" t="s">
        <v>14795</v>
      </c>
      <c r="Q607">
        <v>22</v>
      </c>
      <c r="R607" s="117" t="s">
        <v>14599</v>
      </c>
      <c r="S607" s="117" t="s">
        <v>14596</v>
      </c>
      <c r="T607" t="s">
        <v>17448</v>
      </c>
      <c r="U607" t="s">
        <v>10772</v>
      </c>
    </row>
    <row r="608" spans="1:21">
      <c r="A608" s="117" t="s">
        <v>12421</v>
      </c>
      <c r="B608" t="s">
        <v>14590</v>
      </c>
      <c r="C608" t="s">
        <v>14593</v>
      </c>
      <c r="D608">
        <v>103</v>
      </c>
      <c r="E608">
        <v>97</v>
      </c>
      <c r="F608" t="e">
        <v>#N/A</v>
      </c>
      <c r="G608" t="e">
        <v>#N/A</v>
      </c>
      <c r="H608">
        <v>1</v>
      </c>
      <c r="I608">
        <v>1</v>
      </c>
      <c r="J608">
        <v>6</v>
      </c>
      <c r="K608" s="194" t="e">
        <v>#N/A</v>
      </c>
      <c r="L608" t="s">
        <v>1077</v>
      </c>
      <c r="M608" t="s">
        <v>1077</v>
      </c>
      <c r="N608">
        <v>20000</v>
      </c>
      <c r="O608" t="s">
        <v>7876</v>
      </c>
      <c r="P608" t="s">
        <v>14796</v>
      </c>
      <c r="Q608">
        <v>20</v>
      </c>
      <c r="R608" s="117" t="s">
        <v>14599</v>
      </c>
      <c r="S608" s="117" t="s">
        <v>14596</v>
      </c>
      <c r="T608" t="s">
        <v>17448</v>
      </c>
      <c r="U608" t="s">
        <v>10772</v>
      </c>
    </row>
    <row r="609" spans="1:21">
      <c r="A609" s="117" t="s">
        <v>12422</v>
      </c>
      <c r="B609" t="s">
        <v>14590</v>
      </c>
      <c r="C609" t="s">
        <v>14593</v>
      </c>
      <c r="D609">
        <v>152</v>
      </c>
      <c r="E609">
        <v>146</v>
      </c>
      <c r="F609" t="e">
        <v>#N/A</v>
      </c>
      <c r="G609" t="e">
        <v>#N/A</v>
      </c>
      <c r="H609">
        <v>9</v>
      </c>
      <c r="I609">
        <v>9</v>
      </c>
      <c r="J609">
        <v>27</v>
      </c>
      <c r="K609" s="194" t="e">
        <v>#N/A</v>
      </c>
      <c r="L609" t="s">
        <v>1079</v>
      </c>
      <c r="M609" t="s">
        <v>1079</v>
      </c>
      <c r="N609">
        <v>1149</v>
      </c>
      <c r="O609" t="s">
        <v>7876</v>
      </c>
      <c r="P609" t="s">
        <v>14797</v>
      </c>
      <c r="Q609">
        <v>1.149</v>
      </c>
      <c r="R609" s="117" t="s">
        <v>14599</v>
      </c>
      <c r="S609" s="117" t="s">
        <v>14596</v>
      </c>
      <c r="T609" t="s">
        <v>17448</v>
      </c>
      <c r="U609" t="s">
        <v>10772</v>
      </c>
    </row>
    <row r="610" spans="1:21">
      <c r="A610" s="117" t="s">
        <v>12423</v>
      </c>
      <c r="B610" t="s">
        <v>14590</v>
      </c>
      <c r="C610" t="s">
        <v>14593</v>
      </c>
      <c r="D610">
        <v>67</v>
      </c>
      <c r="E610">
        <v>61</v>
      </c>
      <c r="F610" t="e">
        <v>#N/A</v>
      </c>
      <c r="G610" t="e">
        <v>#N/A</v>
      </c>
      <c r="H610">
        <v>1</v>
      </c>
      <c r="I610">
        <v>1</v>
      </c>
      <c r="J610">
        <v>240</v>
      </c>
      <c r="K610" s="194" t="e">
        <v>#N/A</v>
      </c>
      <c r="L610" t="s">
        <v>1100</v>
      </c>
      <c r="M610" t="s">
        <v>1100</v>
      </c>
      <c r="N610">
        <v>407</v>
      </c>
      <c r="O610" t="s">
        <v>7876</v>
      </c>
      <c r="P610" t="s">
        <v>14798</v>
      </c>
      <c r="Q610">
        <v>0.40699999999999997</v>
      </c>
      <c r="R610" s="117" t="s">
        <v>14599</v>
      </c>
      <c r="S610" s="117" t="s">
        <v>14606</v>
      </c>
      <c r="T610" t="s">
        <v>12138</v>
      </c>
      <c r="U610" t="s">
        <v>10772</v>
      </c>
    </row>
    <row r="611" spans="1:21">
      <c r="A611" s="117" t="s">
        <v>1920</v>
      </c>
      <c r="B611" t="s">
        <v>14590</v>
      </c>
      <c r="C611" t="s">
        <v>14590</v>
      </c>
      <c r="D611">
        <v>53</v>
      </c>
      <c r="E611">
        <v>47</v>
      </c>
      <c r="F611">
        <v>53</v>
      </c>
      <c r="G611">
        <v>47</v>
      </c>
      <c r="H611">
        <v>100</v>
      </c>
      <c r="I611">
        <v>100</v>
      </c>
      <c r="J611">
        <v>0</v>
      </c>
      <c r="K611" s="194">
        <v>0</v>
      </c>
      <c r="L611" t="s">
        <v>1083</v>
      </c>
      <c r="M611" t="s">
        <v>1083</v>
      </c>
      <c r="N611">
        <v>244</v>
      </c>
      <c r="O611" t="s">
        <v>7876</v>
      </c>
      <c r="P611" t="s">
        <v>14799</v>
      </c>
      <c r="Q611">
        <v>0.24399999999999999</v>
      </c>
      <c r="R611" s="117" t="s">
        <v>14744</v>
      </c>
      <c r="S611" s="117" t="s">
        <v>14589</v>
      </c>
      <c r="T611" t="s">
        <v>12136</v>
      </c>
      <c r="U611" t="s">
        <v>10773</v>
      </c>
    </row>
    <row r="612" spans="1:21">
      <c r="A612" s="117" t="s">
        <v>1921</v>
      </c>
      <c r="B612" t="s">
        <v>14590</v>
      </c>
      <c r="C612" t="s">
        <v>14593</v>
      </c>
      <c r="D612">
        <v>54</v>
      </c>
      <c r="E612">
        <v>48</v>
      </c>
      <c r="F612" t="e">
        <v>#N/A</v>
      </c>
      <c r="G612" t="e">
        <v>#N/A</v>
      </c>
      <c r="H612">
        <v>60</v>
      </c>
      <c r="I612">
        <v>60</v>
      </c>
      <c r="J612">
        <v>0</v>
      </c>
      <c r="K612" s="194" t="e">
        <v>#N/A</v>
      </c>
      <c r="L612" t="s">
        <v>1083</v>
      </c>
      <c r="M612" t="s">
        <v>1083</v>
      </c>
      <c r="N612">
        <v>332</v>
      </c>
      <c r="O612" t="s">
        <v>7876</v>
      </c>
      <c r="P612" t="s">
        <v>14800</v>
      </c>
      <c r="Q612">
        <v>0.33200000000000002</v>
      </c>
      <c r="R612" s="117" t="s">
        <v>14744</v>
      </c>
      <c r="S612" s="117" t="s">
        <v>14589</v>
      </c>
      <c r="T612" t="s">
        <v>12136</v>
      </c>
      <c r="U612" t="s">
        <v>10772</v>
      </c>
    </row>
    <row r="613" spans="1:21">
      <c r="A613" s="117" t="s">
        <v>12424</v>
      </c>
      <c r="B613" t="s">
        <v>14590</v>
      </c>
      <c r="C613" t="s">
        <v>14593</v>
      </c>
      <c r="D613">
        <v>96</v>
      </c>
      <c r="E613">
        <v>90</v>
      </c>
      <c r="F613" t="e">
        <v>#N/A</v>
      </c>
      <c r="G613" t="e">
        <v>#N/A</v>
      </c>
      <c r="H613">
        <v>300</v>
      </c>
      <c r="I613">
        <v>300</v>
      </c>
      <c r="J613">
        <v>1200</v>
      </c>
      <c r="K613" s="194" t="e">
        <v>#N/A</v>
      </c>
      <c r="L613" t="s">
        <v>1079</v>
      </c>
      <c r="M613" t="s">
        <v>1079</v>
      </c>
      <c r="N613">
        <v>89</v>
      </c>
      <c r="O613" t="s">
        <v>7876</v>
      </c>
      <c r="P613" t="s">
        <v>13818</v>
      </c>
      <c r="Q613">
        <v>8.8999999999999996E-2</v>
      </c>
      <c r="R613" s="117" t="s">
        <v>14599</v>
      </c>
      <c r="S613" s="117" t="s">
        <v>14596</v>
      </c>
      <c r="T613" t="s">
        <v>17448</v>
      </c>
      <c r="U613" t="s">
        <v>10772</v>
      </c>
    </row>
    <row r="614" spans="1:21">
      <c r="A614" s="117" t="s">
        <v>12425</v>
      </c>
      <c r="B614" t="s">
        <v>14590</v>
      </c>
      <c r="C614" t="s">
        <v>14593</v>
      </c>
      <c r="D614">
        <v>145</v>
      </c>
      <c r="E614">
        <v>139</v>
      </c>
      <c r="F614" t="e">
        <v>#N/A</v>
      </c>
      <c r="G614" t="e">
        <v>#N/A</v>
      </c>
      <c r="H614">
        <v>24</v>
      </c>
      <c r="I614">
        <v>24</v>
      </c>
      <c r="J614">
        <v>24</v>
      </c>
      <c r="K614" s="194" t="e">
        <v>#N/A</v>
      </c>
      <c r="L614" t="s">
        <v>1092</v>
      </c>
      <c r="M614" t="s">
        <v>1092</v>
      </c>
      <c r="N614">
        <v>520</v>
      </c>
      <c r="O614" t="s">
        <v>7876</v>
      </c>
      <c r="P614" t="s">
        <v>14801</v>
      </c>
      <c r="Q614">
        <v>0.52</v>
      </c>
      <c r="R614" s="117" t="s">
        <v>14599</v>
      </c>
      <c r="S614" s="117" t="s">
        <v>14596</v>
      </c>
      <c r="T614" t="s">
        <v>17448</v>
      </c>
      <c r="U614" t="s">
        <v>10772</v>
      </c>
    </row>
    <row r="615" spans="1:21">
      <c r="A615" s="117" t="s">
        <v>12426</v>
      </c>
      <c r="B615" t="s">
        <v>14590</v>
      </c>
      <c r="C615" t="s">
        <v>14593</v>
      </c>
      <c r="D615">
        <v>129</v>
      </c>
      <c r="E615">
        <v>123</v>
      </c>
      <c r="F615" t="e">
        <v>#N/A</v>
      </c>
      <c r="G615" t="e">
        <v>#N/A</v>
      </c>
      <c r="H615">
        <v>30</v>
      </c>
      <c r="I615">
        <v>30</v>
      </c>
      <c r="J615">
        <v>30</v>
      </c>
      <c r="K615" s="194" t="e">
        <v>#N/A</v>
      </c>
      <c r="L615" t="s">
        <v>1092</v>
      </c>
      <c r="M615" t="s">
        <v>1092</v>
      </c>
      <c r="N615">
        <v>1320</v>
      </c>
      <c r="O615" t="s">
        <v>7876</v>
      </c>
      <c r="P615" t="s">
        <v>14802</v>
      </c>
      <c r="Q615">
        <v>1.32</v>
      </c>
      <c r="R615" s="117" t="s">
        <v>14599</v>
      </c>
      <c r="S615" s="117" t="s">
        <v>14596</v>
      </c>
      <c r="T615" t="s">
        <v>17448</v>
      </c>
      <c r="U615" t="s">
        <v>10772</v>
      </c>
    </row>
    <row r="616" spans="1:21">
      <c r="A616" s="117" t="s">
        <v>11799</v>
      </c>
      <c r="B616" t="s">
        <v>14590</v>
      </c>
      <c r="C616" t="s">
        <v>14590</v>
      </c>
      <c r="D616">
        <v>103</v>
      </c>
      <c r="E616">
        <v>97</v>
      </c>
      <c r="F616">
        <v>103</v>
      </c>
      <c r="G616">
        <v>97</v>
      </c>
      <c r="H616">
        <v>4</v>
      </c>
      <c r="I616">
        <v>4</v>
      </c>
      <c r="J616">
        <v>4</v>
      </c>
      <c r="K616" s="194">
        <v>4</v>
      </c>
      <c r="L616" t="s">
        <v>1079</v>
      </c>
      <c r="M616" t="s">
        <v>1079</v>
      </c>
      <c r="N616">
        <v>2290</v>
      </c>
      <c r="O616" t="s">
        <v>7876</v>
      </c>
      <c r="P616" t="s">
        <v>14803</v>
      </c>
      <c r="Q616">
        <v>2.29</v>
      </c>
      <c r="R616" s="117" t="s">
        <v>14595</v>
      </c>
      <c r="S616" s="117" t="s">
        <v>14596</v>
      </c>
      <c r="T616" t="s">
        <v>17448</v>
      </c>
      <c r="U616" t="s">
        <v>10772</v>
      </c>
    </row>
    <row r="617" spans="1:21">
      <c r="A617" s="117" t="s">
        <v>11800</v>
      </c>
      <c r="B617" t="s">
        <v>14590</v>
      </c>
      <c r="C617" t="s">
        <v>14590</v>
      </c>
      <c r="D617">
        <v>110</v>
      </c>
      <c r="E617">
        <v>104</v>
      </c>
      <c r="F617">
        <v>110</v>
      </c>
      <c r="G617">
        <v>104</v>
      </c>
      <c r="H617">
        <v>4</v>
      </c>
      <c r="I617">
        <v>4</v>
      </c>
      <c r="J617">
        <v>36</v>
      </c>
      <c r="K617" s="194">
        <v>36</v>
      </c>
      <c r="L617" t="s">
        <v>1079</v>
      </c>
      <c r="M617" t="s">
        <v>1079</v>
      </c>
      <c r="N617">
        <v>1397</v>
      </c>
      <c r="O617" t="s">
        <v>7876</v>
      </c>
      <c r="P617" t="s">
        <v>14804</v>
      </c>
      <c r="Q617">
        <v>1.397</v>
      </c>
      <c r="R617" s="117" t="s">
        <v>14595</v>
      </c>
      <c r="S617" s="117" t="s">
        <v>14596</v>
      </c>
      <c r="T617" t="s">
        <v>17448</v>
      </c>
      <c r="U617" t="s">
        <v>10772</v>
      </c>
    </row>
    <row r="618" spans="1:21">
      <c r="A618" s="117" t="s">
        <v>12427</v>
      </c>
      <c r="B618" t="s">
        <v>14590</v>
      </c>
      <c r="C618" t="s">
        <v>14593</v>
      </c>
      <c r="D618">
        <v>103</v>
      </c>
      <c r="E618">
        <v>97</v>
      </c>
      <c r="F618" t="e">
        <v>#N/A</v>
      </c>
      <c r="G618" t="e">
        <v>#N/A</v>
      </c>
      <c r="H618">
        <v>3</v>
      </c>
      <c r="I618">
        <v>3</v>
      </c>
      <c r="J618">
        <v>6</v>
      </c>
      <c r="K618" s="194" t="e">
        <v>#N/A</v>
      </c>
      <c r="L618" t="s">
        <v>1079</v>
      </c>
      <c r="M618" t="s">
        <v>1079</v>
      </c>
      <c r="N618">
        <v>5000</v>
      </c>
      <c r="O618" t="s">
        <v>7876</v>
      </c>
      <c r="P618" t="s">
        <v>14805</v>
      </c>
      <c r="Q618">
        <v>5</v>
      </c>
      <c r="R618" s="117" t="s">
        <v>14599</v>
      </c>
      <c r="S618" s="117" t="s">
        <v>14596</v>
      </c>
      <c r="T618" t="s">
        <v>17448</v>
      </c>
      <c r="U618" t="s">
        <v>10772</v>
      </c>
    </row>
    <row r="619" spans="1:21">
      <c r="A619" s="117" t="s">
        <v>12428</v>
      </c>
      <c r="B619" t="s">
        <v>14590</v>
      </c>
      <c r="C619" t="s">
        <v>14593</v>
      </c>
      <c r="D619">
        <v>103</v>
      </c>
      <c r="E619">
        <v>97</v>
      </c>
      <c r="F619" t="e">
        <v>#N/A</v>
      </c>
      <c r="G619" t="e">
        <v>#N/A</v>
      </c>
      <c r="H619">
        <v>3</v>
      </c>
      <c r="I619">
        <v>1</v>
      </c>
      <c r="J619">
        <v>6</v>
      </c>
      <c r="K619" s="194" t="e">
        <v>#N/A</v>
      </c>
      <c r="L619" t="s">
        <v>1079</v>
      </c>
      <c r="M619" t="s">
        <v>1079</v>
      </c>
      <c r="N619">
        <v>5895</v>
      </c>
      <c r="O619" t="s">
        <v>7876</v>
      </c>
      <c r="P619" t="s">
        <v>14806</v>
      </c>
      <c r="Q619">
        <v>5.8949999999999996</v>
      </c>
      <c r="R619" s="117" t="s">
        <v>14599</v>
      </c>
      <c r="S619" s="117" t="s">
        <v>14596</v>
      </c>
      <c r="T619" t="s">
        <v>17448</v>
      </c>
      <c r="U619" t="s">
        <v>10772</v>
      </c>
    </row>
    <row r="620" spans="1:21">
      <c r="A620" s="117" t="s">
        <v>12429</v>
      </c>
      <c r="B620" t="s">
        <v>14590</v>
      </c>
      <c r="C620" t="s">
        <v>14593</v>
      </c>
      <c r="D620">
        <v>103</v>
      </c>
      <c r="E620">
        <v>97</v>
      </c>
      <c r="F620" t="e">
        <v>#N/A</v>
      </c>
      <c r="G620" t="e">
        <v>#N/A</v>
      </c>
      <c r="H620">
        <v>3</v>
      </c>
      <c r="I620">
        <v>3</v>
      </c>
      <c r="J620">
        <v>24</v>
      </c>
      <c r="K620" s="194" t="e">
        <v>#N/A</v>
      </c>
      <c r="L620" t="s">
        <v>1079</v>
      </c>
      <c r="M620" t="s">
        <v>1079</v>
      </c>
      <c r="N620">
        <v>5800</v>
      </c>
      <c r="O620" t="s">
        <v>7876</v>
      </c>
      <c r="P620" t="s">
        <v>14807</v>
      </c>
      <c r="Q620">
        <v>5.8</v>
      </c>
      <c r="R620" s="117" t="s">
        <v>14599</v>
      </c>
      <c r="S620" s="117" t="s">
        <v>14596</v>
      </c>
      <c r="T620" t="s">
        <v>17448</v>
      </c>
      <c r="U620" t="s">
        <v>10772</v>
      </c>
    </row>
    <row r="621" spans="1:21">
      <c r="A621" s="117" t="s">
        <v>12430</v>
      </c>
      <c r="B621" t="s">
        <v>14590</v>
      </c>
      <c r="C621" t="s">
        <v>14593</v>
      </c>
      <c r="D621">
        <v>53</v>
      </c>
      <c r="E621">
        <v>47</v>
      </c>
      <c r="F621" t="e">
        <v>#N/A</v>
      </c>
      <c r="G621" t="e">
        <v>#N/A</v>
      </c>
      <c r="H621">
        <v>20</v>
      </c>
      <c r="I621">
        <v>20</v>
      </c>
      <c r="J621">
        <v>0</v>
      </c>
      <c r="K621" s="194" t="e">
        <v>#N/A</v>
      </c>
      <c r="L621" t="s">
        <v>1083</v>
      </c>
      <c r="M621" t="s">
        <v>1083</v>
      </c>
      <c r="N621">
        <v>860</v>
      </c>
      <c r="O621" t="s">
        <v>7876</v>
      </c>
      <c r="P621" t="s">
        <v>14808</v>
      </c>
      <c r="Q621">
        <v>0.86</v>
      </c>
      <c r="R621" s="117" t="s">
        <v>14744</v>
      </c>
      <c r="S621" s="117" t="s">
        <v>14589</v>
      </c>
      <c r="T621" t="s">
        <v>12136</v>
      </c>
      <c r="U621" t="s">
        <v>10772</v>
      </c>
    </row>
    <row r="622" spans="1:21">
      <c r="A622" s="117" t="s">
        <v>12431</v>
      </c>
      <c r="B622" t="s">
        <v>14590</v>
      </c>
      <c r="C622" t="s">
        <v>14590</v>
      </c>
      <c r="D622">
        <v>82</v>
      </c>
      <c r="E622">
        <v>76</v>
      </c>
      <c r="F622">
        <v>82</v>
      </c>
      <c r="G622">
        <v>76</v>
      </c>
      <c r="H622">
        <v>12</v>
      </c>
      <c r="I622">
        <v>12</v>
      </c>
      <c r="J622">
        <v>288</v>
      </c>
      <c r="K622" s="194">
        <v>288</v>
      </c>
      <c r="L622" t="s">
        <v>1079</v>
      </c>
      <c r="M622" t="s">
        <v>1079</v>
      </c>
      <c r="N622">
        <v>1120</v>
      </c>
      <c r="O622" t="s">
        <v>7876</v>
      </c>
      <c r="P622" t="s">
        <v>14809</v>
      </c>
      <c r="Q622">
        <v>1.1200000000000001</v>
      </c>
      <c r="R622" s="117" t="s">
        <v>14595</v>
      </c>
      <c r="S622" s="117" t="s">
        <v>14596</v>
      </c>
      <c r="T622" t="s">
        <v>17448</v>
      </c>
      <c r="U622" t="s">
        <v>10772</v>
      </c>
    </row>
    <row r="623" spans="1:21">
      <c r="A623" s="117" t="s">
        <v>1922</v>
      </c>
      <c r="B623" t="s">
        <v>14590</v>
      </c>
      <c r="C623" t="s">
        <v>14590</v>
      </c>
      <c r="D623">
        <v>94</v>
      </c>
      <c r="E623">
        <v>88</v>
      </c>
      <c r="F623">
        <v>94</v>
      </c>
      <c r="G623">
        <v>88</v>
      </c>
      <c r="H623">
        <v>1</v>
      </c>
      <c r="I623">
        <v>1</v>
      </c>
      <c r="J623">
        <v>0</v>
      </c>
      <c r="K623" s="194">
        <v>0</v>
      </c>
      <c r="L623" t="s">
        <v>1095</v>
      </c>
      <c r="M623" t="s">
        <v>1095</v>
      </c>
      <c r="N623">
        <v>480000</v>
      </c>
      <c r="O623" t="s">
        <v>7876</v>
      </c>
      <c r="P623" t="s">
        <v>8103</v>
      </c>
      <c r="Q623">
        <v>480</v>
      </c>
      <c r="R623" s="117" t="s">
        <v>14622</v>
      </c>
      <c r="S623" s="117" t="s">
        <v>14675</v>
      </c>
      <c r="T623" t="s">
        <v>12137</v>
      </c>
      <c r="U623" t="s">
        <v>10772</v>
      </c>
    </row>
    <row r="624" spans="1:21">
      <c r="A624" s="117" t="s">
        <v>1923</v>
      </c>
      <c r="B624" t="s">
        <v>14590</v>
      </c>
      <c r="C624" t="s">
        <v>14590</v>
      </c>
      <c r="D624">
        <v>94</v>
      </c>
      <c r="E624">
        <v>88</v>
      </c>
      <c r="F624">
        <v>94</v>
      </c>
      <c r="G624">
        <v>88</v>
      </c>
      <c r="H624">
        <v>1</v>
      </c>
      <c r="I624">
        <v>1</v>
      </c>
      <c r="J624">
        <v>0</v>
      </c>
      <c r="K624" s="194">
        <v>0</v>
      </c>
      <c r="L624" t="s">
        <v>1095</v>
      </c>
      <c r="M624" t="s">
        <v>1095</v>
      </c>
      <c r="N624">
        <v>480000</v>
      </c>
      <c r="O624" t="s">
        <v>7876</v>
      </c>
      <c r="P624" t="s">
        <v>8103</v>
      </c>
      <c r="Q624">
        <v>480</v>
      </c>
      <c r="R624" s="117" t="s">
        <v>14622</v>
      </c>
      <c r="S624" s="117" t="s">
        <v>14675</v>
      </c>
      <c r="T624" t="s">
        <v>12137</v>
      </c>
      <c r="U624" t="s">
        <v>10772</v>
      </c>
    </row>
    <row r="625" spans="1:21">
      <c r="A625" s="117" t="s">
        <v>1924</v>
      </c>
      <c r="B625" t="s">
        <v>14590</v>
      </c>
      <c r="C625" t="s">
        <v>14590</v>
      </c>
      <c r="D625">
        <v>94</v>
      </c>
      <c r="E625">
        <v>88</v>
      </c>
      <c r="F625">
        <v>94</v>
      </c>
      <c r="G625">
        <v>88</v>
      </c>
      <c r="H625">
        <v>1</v>
      </c>
      <c r="I625">
        <v>1</v>
      </c>
      <c r="J625">
        <v>0</v>
      </c>
      <c r="K625" s="194">
        <v>0</v>
      </c>
      <c r="L625" t="s">
        <v>1095</v>
      </c>
      <c r="M625" t="s">
        <v>1095</v>
      </c>
      <c r="N625">
        <v>480000</v>
      </c>
      <c r="O625" t="s">
        <v>7876</v>
      </c>
      <c r="P625" t="s">
        <v>8103</v>
      </c>
      <c r="Q625">
        <v>480</v>
      </c>
      <c r="R625" s="117" t="s">
        <v>14622</v>
      </c>
      <c r="S625" s="117" t="s">
        <v>14675</v>
      </c>
      <c r="T625" t="s">
        <v>12137</v>
      </c>
      <c r="U625" t="s">
        <v>10772</v>
      </c>
    </row>
    <row r="626" spans="1:21">
      <c r="A626" s="117" t="s">
        <v>1925</v>
      </c>
      <c r="B626" t="s">
        <v>14590</v>
      </c>
      <c r="C626" t="s">
        <v>14590</v>
      </c>
      <c r="D626">
        <v>82</v>
      </c>
      <c r="E626">
        <v>76</v>
      </c>
      <c r="F626">
        <v>82</v>
      </c>
      <c r="G626">
        <v>76</v>
      </c>
      <c r="H626">
        <v>6</v>
      </c>
      <c r="I626">
        <v>6</v>
      </c>
      <c r="J626">
        <v>12</v>
      </c>
      <c r="K626" s="194">
        <v>12</v>
      </c>
      <c r="L626" t="s">
        <v>1085</v>
      </c>
      <c r="M626" t="s">
        <v>1085</v>
      </c>
      <c r="N626">
        <v>22000</v>
      </c>
      <c r="O626" t="s">
        <v>7876</v>
      </c>
      <c r="P626" t="s">
        <v>14810</v>
      </c>
      <c r="Q626">
        <v>22</v>
      </c>
      <c r="R626" s="117" t="s">
        <v>14595</v>
      </c>
      <c r="S626" s="117" t="s">
        <v>14596</v>
      </c>
      <c r="T626" t="s">
        <v>17448</v>
      </c>
      <c r="U626" t="s">
        <v>10773</v>
      </c>
    </row>
    <row r="627" spans="1:21">
      <c r="A627" s="117" t="s">
        <v>18675</v>
      </c>
      <c r="B627" t="s">
        <v>14590</v>
      </c>
      <c r="C627" t="s">
        <v>14593</v>
      </c>
      <c r="D627">
        <v>6</v>
      </c>
      <c r="E627">
        <v>0</v>
      </c>
      <c r="F627" t="e">
        <v>#N/A</v>
      </c>
      <c r="G627" t="e">
        <v>#N/A</v>
      </c>
      <c r="H627">
        <v>1</v>
      </c>
      <c r="I627">
        <v>1</v>
      </c>
      <c r="J627">
        <v>0</v>
      </c>
      <c r="K627" s="194" t="e">
        <v>#N/A</v>
      </c>
      <c r="L627" t="e">
        <v>#N/A</v>
      </c>
      <c r="M627" t="e">
        <v>#N/A</v>
      </c>
      <c r="O627" t="s">
        <v>7876</v>
      </c>
      <c r="R627" s="117" t="s">
        <v>18676</v>
      </c>
      <c r="S627" s="117" t="s">
        <v>14615</v>
      </c>
      <c r="T627" t="e">
        <v>#N/A</v>
      </c>
      <c r="U627" t="s">
        <v>10772</v>
      </c>
    </row>
    <row r="628" spans="1:21">
      <c r="A628" s="117" t="s">
        <v>20720</v>
      </c>
      <c r="B628" t="s">
        <v>14590</v>
      </c>
      <c r="C628" t="s">
        <v>14590</v>
      </c>
      <c r="D628">
        <v>28</v>
      </c>
      <c r="E628">
        <v>22</v>
      </c>
      <c r="F628">
        <v>28</v>
      </c>
      <c r="G628">
        <v>22</v>
      </c>
      <c r="H628">
        <v>1</v>
      </c>
      <c r="I628">
        <v>0</v>
      </c>
      <c r="J628">
        <v>0</v>
      </c>
      <c r="K628" s="194">
        <v>0</v>
      </c>
      <c r="L628" t="s">
        <v>1075</v>
      </c>
      <c r="M628" t="s">
        <v>1075</v>
      </c>
      <c r="N628">
        <v>56</v>
      </c>
      <c r="O628" t="s">
        <v>7876</v>
      </c>
      <c r="P628" t="s">
        <v>20721</v>
      </c>
      <c r="Q628">
        <v>5.6000000000000001E-2</v>
      </c>
      <c r="R628" s="117" t="s">
        <v>14944</v>
      </c>
      <c r="S628" s="117" t="s">
        <v>14688</v>
      </c>
      <c r="T628" t="s">
        <v>13996</v>
      </c>
      <c r="U628" t="s">
        <v>10772</v>
      </c>
    </row>
    <row r="629" spans="1:21">
      <c r="A629" s="117" t="s">
        <v>20722</v>
      </c>
      <c r="B629" t="s">
        <v>14590</v>
      </c>
      <c r="C629" t="s">
        <v>14590</v>
      </c>
      <c r="D629">
        <v>28</v>
      </c>
      <c r="E629">
        <v>22</v>
      </c>
      <c r="F629">
        <v>28</v>
      </c>
      <c r="G629">
        <v>22</v>
      </c>
      <c r="H629">
        <v>1</v>
      </c>
      <c r="I629">
        <v>0</v>
      </c>
      <c r="J629">
        <v>0</v>
      </c>
      <c r="K629" s="194">
        <v>0</v>
      </c>
      <c r="L629" t="s">
        <v>1075</v>
      </c>
      <c r="M629" t="s">
        <v>1075</v>
      </c>
      <c r="N629">
        <v>73.599999999999994</v>
      </c>
      <c r="O629" t="s">
        <v>7876</v>
      </c>
      <c r="P629" t="s">
        <v>20721</v>
      </c>
      <c r="Q629">
        <v>7.3599999999999999E-2</v>
      </c>
      <c r="R629" s="117" t="s">
        <v>14944</v>
      </c>
      <c r="S629" s="117" t="s">
        <v>14688</v>
      </c>
      <c r="T629" t="s">
        <v>13996</v>
      </c>
      <c r="U629" t="s">
        <v>10772</v>
      </c>
    </row>
    <row r="630" spans="1:21">
      <c r="A630" s="117" t="s">
        <v>20723</v>
      </c>
      <c r="B630" t="s">
        <v>14590</v>
      </c>
      <c r="C630" t="s">
        <v>14590</v>
      </c>
      <c r="D630">
        <v>28</v>
      </c>
      <c r="E630">
        <v>22</v>
      </c>
      <c r="F630">
        <v>28</v>
      </c>
      <c r="G630">
        <v>22</v>
      </c>
      <c r="H630">
        <v>30</v>
      </c>
      <c r="I630">
        <v>30</v>
      </c>
      <c r="J630">
        <v>0</v>
      </c>
      <c r="K630" s="194">
        <v>0</v>
      </c>
      <c r="L630" t="s">
        <v>1075</v>
      </c>
      <c r="M630" t="s">
        <v>1075</v>
      </c>
      <c r="N630">
        <v>83</v>
      </c>
      <c r="O630" t="s">
        <v>7876</v>
      </c>
      <c r="P630" t="s">
        <v>20724</v>
      </c>
      <c r="Q630">
        <v>8.3000000000000004E-2</v>
      </c>
      <c r="R630" s="117" t="s">
        <v>14944</v>
      </c>
      <c r="S630" s="117" t="s">
        <v>14688</v>
      </c>
      <c r="T630" t="s">
        <v>13996</v>
      </c>
      <c r="U630" t="s">
        <v>10772</v>
      </c>
    </row>
    <row r="631" spans="1:21">
      <c r="A631" s="117" t="s">
        <v>20725</v>
      </c>
      <c r="B631" t="s">
        <v>14590</v>
      </c>
      <c r="C631" t="s">
        <v>14590</v>
      </c>
      <c r="D631">
        <v>28</v>
      </c>
      <c r="E631">
        <v>22</v>
      </c>
      <c r="F631">
        <v>28</v>
      </c>
      <c r="G631">
        <v>22</v>
      </c>
      <c r="H631">
        <v>60</v>
      </c>
      <c r="I631">
        <v>60</v>
      </c>
      <c r="J631">
        <v>0</v>
      </c>
      <c r="K631" s="194">
        <v>0</v>
      </c>
      <c r="L631" t="s">
        <v>1075</v>
      </c>
      <c r="M631" t="s">
        <v>1075</v>
      </c>
      <c r="N631">
        <v>121</v>
      </c>
      <c r="O631" t="s">
        <v>7876</v>
      </c>
      <c r="P631" t="s">
        <v>20726</v>
      </c>
      <c r="Q631">
        <v>0.121</v>
      </c>
      <c r="R631" s="117" t="s">
        <v>14944</v>
      </c>
      <c r="S631" s="117" t="s">
        <v>14688</v>
      </c>
      <c r="T631" t="s">
        <v>13996</v>
      </c>
      <c r="U631" t="s">
        <v>10772</v>
      </c>
    </row>
    <row r="632" spans="1:21">
      <c r="A632" s="117" t="s">
        <v>20727</v>
      </c>
      <c r="B632" t="s">
        <v>14590</v>
      </c>
      <c r="C632" t="s">
        <v>14590</v>
      </c>
      <c r="D632">
        <v>28</v>
      </c>
      <c r="E632">
        <v>22</v>
      </c>
      <c r="F632">
        <v>28</v>
      </c>
      <c r="G632">
        <v>22</v>
      </c>
      <c r="H632">
        <v>30</v>
      </c>
      <c r="I632">
        <v>30</v>
      </c>
      <c r="J632">
        <v>0</v>
      </c>
      <c r="K632" s="194">
        <v>0</v>
      </c>
      <c r="L632" t="s">
        <v>1075</v>
      </c>
      <c r="M632" t="s">
        <v>1075</v>
      </c>
      <c r="N632">
        <v>129</v>
      </c>
      <c r="O632" t="s">
        <v>7876</v>
      </c>
      <c r="P632" t="s">
        <v>20728</v>
      </c>
      <c r="Q632">
        <v>0.129</v>
      </c>
      <c r="R632" s="117" t="s">
        <v>14944</v>
      </c>
      <c r="S632" s="117" t="s">
        <v>14688</v>
      </c>
      <c r="T632" t="s">
        <v>13996</v>
      </c>
      <c r="U632" t="s">
        <v>10772</v>
      </c>
    </row>
    <row r="633" spans="1:21">
      <c r="A633" s="117" t="s">
        <v>20729</v>
      </c>
      <c r="B633" t="s">
        <v>14590</v>
      </c>
      <c r="C633" t="s">
        <v>14590</v>
      </c>
      <c r="D633">
        <v>28</v>
      </c>
      <c r="E633">
        <v>22</v>
      </c>
      <c r="F633">
        <v>28</v>
      </c>
      <c r="G633">
        <v>22</v>
      </c>
      <c r="H633">
        <v>1</v>
      </c>
      <c r="I633">
        <v>0</v>
      </c>
      <c r="J633">
        <v>0</v>
      </c>
      <c r="K633" s="194">
        <v>0</v>
      </c>
      <c r="L633" t="s">
        <v>1075</v>
      </c>
      <c r="M633" t="s">
        <v>1075</v>
      </c>
      <c r="N633">
        <v>62</v>
      </c>
      <c r="O633" t="s">
        <v>7876</v>
      </c>
      <c r="P633" t="s">
        <v>20721</v>
      </c>
      <c r="Q633">
        <v>6.2E-2</v>
      </c>
      <c r="R633" s="117" t="s">
        <v>14944</v>
      </c>
      <c r="S633" s="117" t="s">
        <v>14688</v>
      </c>
      <c r="T633" t="s">
        <v>13996</v>
      </c>
      <c r="U633" t="s">
        <v>10772</v>
      </c>
    </row>
    <row r="634" spans="1:21">
      <c r="A634" s="117" t="s">
        <v>20730</v>
      </c>
      <c r="B634" t="s">
        <v>14590</v>
      </c>
      <c r="C634" t="s">
        <v>14590</v>
      </c>
      <c r="D634">
        <v>28</v>
      </c>
      <c r="E634">
        <v>22</v>
      </c>
      <c r="F634">
        <v>28</v>
      </c>
      <c r="G634">
        <v>22</v>
      </c>
      <c r="H634">
        <v>1</v>
      </c>
      <c r="I634">
        <v>0</v>
      </c>
      <c r="J634">
        <v>0</v>
      </c>
      <c r="K634" s="194">
        <v>0</v>
      </c>
      <c r="L634" t="s">
        <v>1075</v>
      </c>
      <c r="M634" t="s">
        <v>1075</v>
      </c>
      <c r="N634">
        <v>53.5</v>
      </c>
      <c r="O634" t="s">
        <v>7876</v>
      </c>
      <c r="P634" t="s">
        <v>20721</v>
      </c>
      <c r="Q634">
        <v>5.3499999999999999E-2</v>
      </c>
      <c r="R634" s="117" t="s">
        <v>14944</v>
      </c>
      <c r="S634" s="117" t="s">
        <v>14688</v>
      </c>
      <c r="T634" t="s">
        <v>13996</v>
      </c>
      <c r="U634" t="s">
        <v>10772</v>
      </c>
    </row>
    <row r="635" spans="1:21">
      <c r="A635" s="117" t="s">
        <v>20731</v>
      </c>
      <c r="B635" t="s">
        <v>14590</v>
      </c>
      <c r="C635" t="s">
        <v>14590</v>
      </c>
      <c r="D635">
        <v>28</v>
      </c>
      <c r="E635">
        <v>22</v>
      </c>
      <c r="F635">
        <v>28</v>
      </c>
      <c r="G635">
        <v>22</v>
      </c>
      <c r="H635">
        <v>1</v>
      </c>
      <c r="I635">
        <v>0</v>
      </c>
      <c r="J635">
        <v>0</v>
      </c>
      <c r="K635" s="194">
        <v>0</v>
      </c>
      <c r="L635" t="s">
        <v>1075</v>
      </c>
      <c r="M635" t="s">
        <v>1075</v>
      </c>
      <c r="N635">
        <v>93</v>
      </c>
      <c r="O635" t="s">
        <v>7876</v>
      </c>
      <c r="P635" t="s">
        <v>20721</v>
      </c>
      <c r="Q635">
        <v>9.2999999999999999E-2</v>
      </c>
      <c r="R635" s="117" t="s">
        <v>14944</v>
      </c>
      <c r="S635" s="117" t="s">
        <v>14688</v>
      </c>
      <c r="T635" t="s">
        <v>13996</v>
      </c>
      <c r="U635" t="s">
        <v>10772</v>
      </c>
    </row>
    <row r="636" spans="1:21">
      <c r="A636" s="117" t="s">
        <v>20732</v>
      </c>
      <c r="B636" t="s">
        <v>14590</v>
      </c>
      <c r="C636" t="s">
        <v>14590</v>
      </c>
      <c r="D636">
        <v>28</v>
      </c>
      <c r="E636">
        <v>22</v>
      </c>
      <c r="F636">
        <v>28</v>
      </c>
      <c r="G636">
        <v>22</v>
      </c>
      <c r="H636">
        <v>1</v>
      </c>
      <c r="I636">
        <v>0</v>
      </c>
      <c r="J636">
        <v>0</v>
      </c>
      <c r="K636" s="194">
        <v>0</v>
      </c>
      <c r="L636" t="s">
        <v>1075</v>
      </c>
      <c r="M636" t="s">
        <v>1075</v>
      </c>
      <c r="N636">
        <v>46</v>
      </c>
      <c r="O636" t="s">
        <v>7876</v>
      </c>
      <c r="P636" t="s">
        <v>20721</v>
      </c>
      <c r="Q636">
        <v>4.5999999999999999E-2</v>
      </c>
      <c r="R636" s="117" t="s">
        <v>14944</v>
      </c>
      <c r="S636" s="117" t="s">
        <v>14688</v>
      </c>
      <c r="T636" t="s">
        <v>13996</v>
      </c>
      <c r="U636" t="s">
        <v>10772</v>
      </c>
    </row>
    <row r="637" spans="1:21">
      <c r="A637" s="117" t="s">
        <v>20733</v>
      </c>
      <c r="B637" t="s">
        <v>14590</v>
      </c>
      <c r="C637" t="s">
        <v>14590</v>
      </c>
      <c r="D637">
        <v>28</v>
      </c>
      <c r="E637">
        <v>22</v>
      </c>
      <c r="F637">
        <v>28</v>
      </c>
      <c r="G637">
        <v>22</v>
      </c>
      <c r="H637">
        <v>1</v>
      </c>
      <c r="I637">
        <v>0</v>
      </c>
      <c r="J637">
        <v>0</v>
      </c>
      <c r="K637" s="194">
        <v>0</v>
      </c>
      <c r="L637" t="s">
        <v>1075</v>
      </c>
      <c r="M637" t="s">
        <v>1075</v>
      </c>
      <c r="N637">
        <v>46</v>
      </c>
      <c r="O637" t="s">
        <v>7876</v>
      </c>
      <c r="P637" t="s">
        <v>20721</v>
      </c>
      <c r="Q637">
        <v>4.5999999999999999E-2</v>
      </c>
      <c r="R637" s="117" t="s">
        <v>14944</v>
      </c>
      <c r="S637" s="117" t="s">
        <v>14688</v>
      </c>
      <c r="T637" t="s">
        <v>13996</v>
      </c>
      <c r="U637" t="s">
        <v>10772</v>
      </c>
    </row>
    <row r="638" spans="1:21">
      <c r="A638" s="117" t="s">
        <v>20734</v>
      </c>
      <c r="B638" t="s">
        <v>14590</v>
      </c>
      <c r="C638" t="s">
        <v>14590</v>
      </c>
      <c r="D638">
        <v>28</v>
      </c>
      <c r="E638">
        <v>22</v>
      </c>
      <c r="F638">
        <v>28</v>
      </c>
      <c r="G638">
        <v>22</v>
      </c>
      <c r="H638">
        <v>1</v>
      </c>
      <c r="I638">
        <v>0</v>
      </c>
      <c r="J638">
        <v>0</v>
      </c>
      <c r="K638" s="194">
        <v>0</v>
      </c>
      <c r="L638" t="s">
        <v>1075</v>
      </c>
      <c r="M638" t="s">
        <v>1075</v>
      </c>
      <c r="N638">
        <v>8</v>
      </c>
      <c r="O638" t="s">
        <v>7876</v>
      </c>
      <c r="P638" t="s">
        <v>20735</v>
      </c>
      <c r="Q638">
        <v>8.0000000000000002E-3</v>
      </c>
      <c r="R638" s="117" t="s">
        <v>14944</v>
      </c>
      <c r="S638" s="117" t="s">
        <v>14688</v>
      </c>
      <c r="T638" t="s">
        <v>13996</v>
      </c>
      <c r="U638" t="s">
        <v>10772</v>
      </c>
    </row>
    <row r="639" spans="1:21">
      <c r="A639" s="117" t="s">
        <v>20736</v>
      </c>
      <c r="B639" t="s">
        <v>14590</v>
      </c>
      <c r="C639" t="s">
        <v>14590</v>
      </c>
      <c r="D639">
        <v>28</v>
      </c>
      <c r="E639">
        <v>22</v>
      </c>
      <c r="F639">
        <v>28</v>
      </c>
      <c r="G639">
        <v>22</v>
      </c>
      <c r="H639">
        <v>130</v>
      </c>
      <c r="I639">
        <v>130</v>
      </c>
      <c r="J639">
        <v>0</v>
      </c>
      <c r="K639" s="194">
        <v>0</v>
      </c>
      <c r="L639" t="s">
        <v>1075</v>
      </c>
      <c r="M639" t="s">
        <v>1075</v>
      </c>
      <c r="N639">
        <v>22.678000000000001</v>
      </c>
      <c r="O639" t="s">
        <v>7876</v>
      </c>
      <c r="P639" t="s">
        <v>20737</v>
      </c>
      <c r="Q639">
        <v>2.2678E-2</v>
      </c>
      <c r="R639" s="117" t="s">
        <v>14944</v>
      </c>
      <c r="S639" s="117" t="s">
        <v>14688</v>
      </c>
      <c r="T639" t="s">
        <v>13996</v>
      </c>
      <c r="U639" t="s">
        <v>10772</v>
      </c>
    </row>
    <row r="640" spans="1:21">
      <c r="A640" s="117" t="s">
        <v>20738</v>
      </c>
      <c r="B640" t="s">
        <v>14590</v>
      </c>
      <c r="C640" t="s">
        <v>14590</v>
      </c>
      <c r="D640">
        <v>28</v>
      </c>
      <c r="E640">
        <v>22</v>
      </c>
      <c r="F640">
        <v>28</v>
      </c>
      <c r="G640">
        <v>22</v>
      </c>
      <c r="H640">
        <v>300</v>
      </c>
      <c r="I640">
        <v>15</v>
      </c>
      <c r="J640">
        <v>0</v>
      </c>
      <c r="K640" s="194">
        <v>0</v>
      </c>
      <c r="L640" t="s">
        <v>1075</v>
      </c>
      <c r="M640" t="s">
        <v>1075</v>
      </c>
      <c r="N640">
        <v>6</v>
      </c>
      <c r="O640" t="s">
        <v>7876</v>
      </c>
      <c r="P640" t="s">
        <v>20735</v>
      </c>
      <c r="Q640">
        <v>6.0000000000000001E-3</v>
      </c>
      <c r="R640" s="117" t="s">
        <v>14944</v>
      </c>
      <c r="S640" s="117" t="s">
        <v>14688</v>
      </c>
      <c r="T640" t="s">
        <v>13996</v>
      </c>
      <c r="U640" t="s">
        <v>10772</v>
      </c>
    </row>
    <row r="641" spans="1:21">
      <c r="A641" s="117" t="s">
        <v>20739</v>
      </c>
      <c r="B641" t="s">
        <v>14590</v>
      </c>
      <c r="C641" t="s">
        <v>14590</v>
      </c>
      <c r="D641">
        <v>28</v>
      </c>
      <c r="E641">
        <v>22</v>
      </c>
      <c r="F641">
        <v>28</v>
      </c>
      <c r="G641">
        <v>22</v>
      </c>
      <c r="H641">
        <v>300</v>
      </c>
      <c r="I641">
        <v>15</v>
      </c>
      <c r="J641">
        <v>0</v>
      </c>
      <c r="K641" s="194">
        <v>0</v>
      </c>
      <c r="L641" t="s">
        <v>1075</v>
      </c>
      <c r="M641" t="s">
        <v>1075</v>
      </c>
      <c r="N641">
        <v>6</v>
      </c>
      <c r="O641" t="s">
        <v>7876</v>
      </c>
      <c r="P641" t="s">
        <v>20735</v>
      </c>
      <c r="Q641">
        <v>6.0000000000000001E-3</v>
      </c>
      <c r="R641" s="117" t="s">
        <v>14944</v>
      </c>
      <c r="S641" s="117" t="s">
        <v>14688</v>
      </c>
      <c r="T641" t="s">
        <v>13996</v>
      </c>
      <c r="U641" t="s">
        <v>10772</v>
      </c>
    </row>
    <row r="642" spans="1:21">
      <c r="A642" s="117" t="s">
        <v>20740</v>
      </c>
      <c r="B642" t="s">
        <v>14590</v>
      </c>
      <c r="C642" t="s">
        <v>14590</v>
      </c>
      <c r="D642">
        <v>28</v>
      </c>
      <c r="E642">
        <v>22</v>
      </c>
      <c r="F642">
        <v>28</v>
      </c>
      <c r="G642">
        <v>22</v>
      </c>
      <c r="H642">
        <v>500</v>
      </c>
      <c r="I642">
        <v>500</v>
      </c>
      <c r="J642">
        <v>0</v>
      </c>
      <c r="K642" s="194">
        <v>0</v>
      </c>
      <c r="L642" t="s">
        <v>1075</v>
      </c>
      <c r="M642" t="s">
        <v>1075</v>
      </c>
      <c r="N642">
        <v>42.5</v>
      </c>
      <c r="O642" t="s">
        <v>7876</v>
      </c>
      <c r="Q642">
        <v>4.2500000000000003E-2</v>
      </c>
      <c r="R642" s="117" t="s">
        <v>14944</v>
      </c>
      <c r="S642" s="117" t="s">
        <v>14688</v>
      </c>
      <c r="T642" t="s">
        <v>13996</v>
      </c>
      <c r="U642" t="s">
        <v>10772</v>
      </c>
    </row>
    <row r="643" spans="1:21">
      <c r="A643" s="117" t="s">
        <v>20741</v>
      </c>
      <c r="B643" t="s">
        <v>14590</v>
      </c>
      <c r="C643" t="s">
        <v>14590</v>
      </c>
      <c r="D643">
        <v>28</v>
      </c>
      <c r="E643">
        <v>22</v>
      </c>
      <c r="F643">
        <v>28</v>
      </c>
      <c r="G643">
        <v>22</v>
      </c>
      <c r="H643">
        <v>10</v>
      </c>
      <c r="I643">
        <v>10</v>
      </c>
      <c r="J643">
        <v>0</v>
      </c>
      <c r="K643" s="194">
        <v>0</v>
      </c>
      <c r="L643" t="s">
        <v>1075</v>
      </c>
      <c r="M643" t="s">
        <v>1075</v>
      </c>
      <c r="N643">
        <v>17</v>
      </c>
      <c r="O643" t="s">
        <v>7876</v>
      </c>
      <c r="Q643">
        <v>1.7000000000000001E-2</v>
      </c>
      <c r="R643" s="117" t="s">
        <v>14944</v>
      </c>
      <c r="S643" s="117" t="s">
        <v>14688</v>
      </c>
      <c r="T643" t="s">
        <v>13996</v>
      </c>
      <c r="U643" t="s">
        <v>10772</v>
      </c>
    </row>
    <row r="644" spans="1:21">
      <c r="A644" s="117" t="s">
        <v>20742</v>
      </c>
      <c r="B644" t="s">
        <v>14590</v>
      </c>
      <c r="C644" t="s">
        <v>14590</v>
      </c>
      <c r="D644">
        <v>28</v>
      </c>
      <c r="E644">
        <v>22</v>
      </c>
      <c r="F644">
        <v>28</v>
      </c>
      <c r="G644">
        <v>22</v>
      </c>
      <c r="H644">
        <v>10</v>
      </c>
      <c r="I644">
        <v>10</v>
      </c>
      <c r="J644">
        <v>0</v>
      </c>
      <c r="K644" s="194">
        <v>0</v>
      </c>
      <c r="L644" t="s">
        <v>1075</v>
      </c>
      <c r="M644" t="s">
        <v>1075</v>
      </c>
      <c r="N644">
        <v>17</v>
      </c>
      <c r="O644" t="s">
        <v>7876</v>
      </c>
      <c r="Q644">
        <v>1.7000000000000001E-2</v>
      </c>
      <c r="R644" s="117" t="s">
        <v>14944</v>
      </c>
      <c r="S644" s="117" t="s">
        <v>14688</v>
      </c>
      <c r="T644" t="s">
        <v>13996</v>
      </c>
      <c r="U644" t="s">
        <v>10772</v>
      </c>
    </row>
    <row r="645" spans="1:21">
      <c r="A645" s="117" t="s">
        <v>20743</v>
      </c>
      <c r="B645" t="s">
        <v>14590</v>
      </c>
      <c r="C645" t="s">
        <v>14590</v>
      </c>
      <c r="D645">
        <v>28</v>
      </c>
      <c r="E645">
        <v>22</v>
      </c>
      <c r="F645">
        <v>28</v>
      </c>
      <c r="G645">
        <v>22</v>
      </c>
      <c r="H645">
        <v>10</v>
      </c>
      <c r="I645">
        <v>10</v>
      </c>
      <c r="J645">
        <v>0</v>
      </c>
      <c r="K645" s="194">
        <v>0</v>
      </c>
      <c r="L645" t="s">
        <v>1075</v>
      </c>
      <c r="M645" t="s">
        <v>1075</v>
      </c>
      <c r="N645">
        <v>20</v>
      </c>
      <c r="O645" t="s">
        <v>7876</v>
      </c>
      <c r="Q645">
        <v>0.02</v>
      </c>
      <c r="R645" s="117" t="s">
        <v>14944</v>
      </c>
      <c r="S645" s="117" t="s">
        <v>14688</v>
      </c>
      <c r="T645" t="s">
        <v>13996</v>
      </c>
      <c r="U645" t="s">
        <v>10772</v>
      </c>
    </row>
    <row r="646" spans="1:21">
      <c r="A646" s="117" t="s">
        <v>20744</v>
      </c>
      <c r="B646" t="s">
        <v>14590</v>
      </c>
      <c r="C646" t="s">
        <v>14590</v>
      </c>
      <c r="D646">
        <v>28</v>
      </c>
      <c r="E646">
        <v>22</v>
      </c>
      <c r="F646">
        <v>28</v>
      </c>
      <c r="G646">
        <v>22</v>
      </c>
      <c r="H646">
        <v>10</v>
      </c>
      <c r="I646">
        <v>10</v>
      </c>
      <c r="J646">
        <v>0</v>
      </c>
      <c r="K646" s="194">
        <v>0</v>
      </c>
      <c r="L646" t="s">
        <v>1075</v>
      </c>
      <c r="M646" t="s">
        <v>1075</v>
      </c>
      <c r="N646">
        <v>17</v>
      </c>
      <c r="O646" t="s">
        <v>7876</v>
      </c>
      <c r="Q646">
        <v>1.7000000000000001E-2</v>
      </c>
      <c r="R646" s="117" t="s">
        <v>14944</v>
      </c>
      <c r="S646" s="117" t="s">
        <v>14688</v>
      </c>
      <c r="T646" t="s">
        <v>13996</v>
      </c>
      <c r="U646" t="s">
        <v>10772</v>
      </c>
    </row>
    <row r="647" spans="1:21">
      <c r="A647" s="117" t="s">
        <v>20745</v>
      </c>
      <c r="B647" t="s">
        <v>14590</v>
      </c>
      <c r="C647" t="s">
        <v>14590</v>
      </c>
      <c r="D647">
        <v>28</v>
      </c>
      <c r="E647">
        <v>22</v>
      </c>
      <c r="F647">
        <v>28</v>
      </c>
      <c r="G647">
        <v>22</v>
      </c>
      <c r="H647">
        <v>10</v>
      </c>
      <c r="I647">
        <v>10</v>
      </c>
      <c r="J647">
        <v>0</v>
      </c>
      <c r="K647" s="194">
        <v>0</v>
      </c>
      <c r="L647" t="s">
        <v>1075</v>
      </c>
      <c r="M647" t="s">
        <v>1075</v>
      </c>
      <c r="N647">
        <v>4</v>
      </c>
      <c r="O647" t="s">
        <v>7876</v>
      </c>
      <c r="Q647">
        <v>4.0000000000000001E-3</v>
      </c>
      <c r="R647" s="117" t="s">
        <v>14944</v>
      </c>
      <c r="S647" s="117" t="s">
        <v>14688</v>
      </c>
      <c r="T647" t="s">
        <v>13996</v>
      </c>
      <c r="U647" t="s">
        <v>10772</v>
      </c>
    </row>
    <row r="648" spans="1:21">
      <c r="A648" s="117" t="s">
        <v>20746</v>
      </c>
      <c r="B648" t="s">
        <v>14590</v>
      </c>
      <c r="C648" t="s">
        <v>14590</v>
      </c>
      <c r="D648">
        <v>28</v>
      </c>
      <c r="E648">
        <v>22</v>
      </c>
      <c r="F648">
        <v>28</v>
      </c>
      <c r="G648">
        <v>22</v>
      </c>
      <c r="H648">
        <v>10</v>
      </c>
      <c r="I648">
        <v>10</v>
      </c>
      <c r="J648">
        <v>0</v>
      </c>
      <c r="K648" s="194">
        <v>0</v>
      </c>
      <c r="L648" t="s">
        <v>1075</v>
      </c>
      <c r="M648" t="s">
        <v>1075</v>
      </c>
      <c r="N648">
        <v>5</v>
      </c>
      <c r="O648" t="s">
        <v>7876</v>
      </c>
      <c r="Q648">
        <v>5.0000000000000001E-3</v>
      </c>
      <c r="R648" s="117" t="s">
        <v>14944</v>
      </c>
      <c r="S648" s="117" t="s">
        <v>14688</v>
      </c>
      <c r="T648" t="s">
        <v>13996</v>
      </c>
      <c r="U648" t="s">
        <v>10772</v>
      </c>
    </row>
    <row r="649" spans="1:21">
      <c r="A649" s="117" t="s">
        <v>20747</v>
      </c>
      <c r="B649" t="s">
        <v>14590</v>
      </c>
      <c r="C649" t="s">
        <v>14590</v>
      </c>
      <c r="D649">
        <v>28</v>
      </c>
      <c r="E649">
        <v>22</v>
      </c>
      <c r="F649">
        <v>28</v>
      </c>
      <c r="G649">
        <v>22</v>
      </c>
      <c r="H649">
        <v>10</v>
      </c>
      <c r="I649">
        <v>10</v>
      </c>
      <c r="J649">
        <v>0</v>
      </c>
      <c r="K649" s="194">
        <v>0</v>
      </c>
      <c r="L649" t="s">
        <v>1075</v>
      </c>
      <c r="M649" t="s">
        <v>1075</v>
      </c>
      <c r="N649">
        <v>4</v>
      </c>
      <c r="O649" t="s">
        <v>7876</v>
      </c>
      <c r="Q649">
        <v>4.0000000000000001E-3</v>
      </c>
      <c r="R649" s="117" t="s">
        <v>14944</v>
      </c>
      <c r="S649" s="117" t="s">
        <v>14688</v>
      </c>
      <c r="T649" t="s">
        <v>13996</v>
      </c>
      <c r="U649" t="s">
        <v>10772</v>
      </c>
    </row>
    <row r="650" spans="1:21">
      <c r="A650" s="117" t="s">
        <v>20748</v>
      </c>
      <c r="B650" t="s">
        <v>14590</v>
      </c>
      <c r="C650" t="s">
        <v>14590</v>
      </c>
      <c r="D650">
        <v>28</v>
      </c>
      <c r="E650">
        <v>22</v>
      </c>
      <c r="F650">
        <v>28</v>
      </c>
      <c r="G650">
        <v>22</v>
      </c>
      <c r="H650">
        <v>10</v>
      </c>
      <c r="I650">
        <v>10</v>
      </c>
      <c r="J650">
        <v>0</v>
      </c>
      <c r="K650" s="194">
        <v>0</v>
      </c>
      <c r="L650" t="s">
        <v>1075</v>
      </c>
      <c r="M650" t="s">
        <v>1075</v>
      </c>
      <c r="N650">
        <v>5</v>
      </c>
      <c r="O650" t="s">
        <v>7876</v>
      </c>
      <c r="Q650">
        <v>5.0000000000000001E-3</v>
      </c>
      <c r="R650" s="117" t="s">
        <v>14944</v>
      </c>
      <c r="S650" s="117" t="s">
        <v>14688</v>
      </c>
      <c r="T650" t="s">
        <v>13996</v>
      </c>
      <c r="U650" t="s">
        <v>10772</v>
      </c>
    </row>
    <row r="651" spans="1:21">
      <c r="A651" s="117" t="s">
        <v>20749</v>
      </c>
      <c r="B651" t="s">
        <v>14590</v>
      </c>
      <c r="C651" t="s">
        <v>14590</v>
      </c>
      <c r="D651">
        <v>28</v>
      </c>
      <c r="E651">
        <v>22</v>
      </c>
      <c r="F651">
        <v>28</v>
      </c>
      <c r="G651">
        <v>22</v>
      </c>
      <c r="H651">
        <v>10</v>
      </c>
      <c r="I651">
        <v>10</v>
      </c>
      <c r="J651">
        <v>0</v>
      </c>
      <c r="K651" s="194">
        <v>0</v>
      </c>
      <c r="L651" t="s">
        <v>1075</v>
      </c>
      <c r="M651" t="s">
        <v>1075</v>
      </c>
      <c r="N651">
        <v>4</v>
      </c>
      <c r="O651" t="s">
        <v>7876</v>
      </c>
      <c r="Q651">
        <v>4.0000000000000001E-3</v>
      </c>
      <c r="R651" s="117" t="s">
        <v>14944</v>
      </c>
      <c r="S651" s="117" t="s">
        <v>14688</v>
      </c>
      <c r="T651" t="s">
        <v>13996</v>
      </c>
      <c r="U651" t="s">
        <v>10772</v>
      </c>
    </row>
    <row r="652" spans="1:21">
      <c r="A652" s="117" t="s">
        <v>20750</v>
      </c>
      <c r="B652" t="s">
        <v>14590</v>
      </c>
      <c r="C652" t="s">
        <v>14590</v>
      </c>
      <c r="D652">
        <v>28</v>
      </c>
      <c r="E652">
        <v>22</v>
      </c>
      <c r="F652">
        <v>28</v>
      </c>
      <c r="G652">
        <v>22</v>
      </c>
      <c r="H652">
        <v>10</v>
      </c>
      <c r="I652">
        <v>10</v>
      </c>
      <c r="J652">
        <v>0</v>
      </c>
      <c r="K652" s="194">
        <v>0</v>
      </c>
      <c r="L652" t="s">
        <v>1075</v>
      </c>
      <c r="M652" t="s">
        <v>1075</v>
      </c>
      <c r="N652">
        <v>5</v>
      </c>
      <c r="O652" t="s">
        <v>7876</v>
      </c>
      <c r="Q652">
        <v>5.0000000000000001E-3</v>
      </c>
      <c r="R652" s="117" t="s">
        <v>14944</v>
      </c>
      <c r="S652" s="117" t="s">
        <v>14688</v>
      </c>
      <c r="T652" t="s">
        <v>13996</v>
      </c>
      <c r="U652" t="s">
        <v>10772</v>
      </c>
    </row>
    <row r="653" spans="1:21">
      <c r="A653" s="117" t="s">
        <v>20751</v>
      </c>
      <c r="B653" t="s">
        <v>14590</v>
      </c>
      <c r="C653" t="s">
        <v>14590</v>
      </c>
      <c r="D653">
        <v>28</v>
      </c>
      <c r="E653">
        <v>22</v>
      </c>
      <c r="F653">
        <v>28</v>
      </c>
      <c r="G653">
        <v>22</v>
      </c>
      <c r="H653">
        <v>10</v>
      </c>
      <c r="I653">
        <v>10</v>
      </c>
      <c r="J653">
        <v>0</v>
      </c>
      <c r="K653" s="194">
        <v>0</v>
      </c>
      <c r="L653" t="s">
        <v>1075</v>
      </c>
      <c r="M653" t="s">
        <v>1075</v>
      </c>
      <c r="N653">
        <v>5</v>
      </c>
      <c r="O653" t="s">
        <v>7876</v>
      </c>
      <c r="Q653">
        <v>5.0000000000000001E-3</v>
      </c>
      <c r="R653" s="117" t="s">
        <v>14944</v>
      </c>
      <c r="S653" s="117" t="s">
        <v>14688</v>
      </c>
      <c r="T653" t="s">
        <v>13996</v>
      </c>
      <c r="U653" t="s">
        <v>10772</v>
      </c>
    </row>
    <row r="654" spans="1:21">
      <c r="A654" s="117" t="s">
        <v>20752</v>
      </c>
      <c r="B654" t="s">
        <v>14590</v>
      </c>
      <c r="C654" t="s">
        <v>14590</v>
      </c>
      <c r="D654">
        <v>28</v>
      </c>
      <c r="E654">
        <v>22</v>
      </c>
      <c r="F654">
        <v>28</v>
      </c>
      <c r="G654">
        <v>22</v>
      </c>
      <c r="H654">
        <v>10</v>
      </c>
      <c r="I654">
        <v>10</v>
      </c>
      <c r="J654">
        <v>0</v>
      </c>
      <c r="K654" s="194">
        <v>0</v>
      </c>
      <c r="L654" t="s">
        <v>1075</v>
      </c>
      <c r="M654" t="s">
        <v>1075</v>
      </c>
      <c r="N654">
        <v>5</v>
      </c>
      <c r="O654" t="s">
        <v>7876</v>
      </c>
      <c r="Q654">
        <v>5.0000000000000001E-3</v>
      </c>
      <c r="R654" s="117" t="s">
        <v>14944</v>
      </c>
      <c r="S654" s="117" t="s">
        <v>14688</v>
      </c>
      <c r="T654" t="s">
        <v>13996</v>
      </c>
      <c r="U654" t="s">
        <v>10772</v>
      </c>
    </row>
    <row r="655" spans="1:21">
      <c r="A655" s="117" t="s">
        <v>20753</v>
      </c>
      <c r="B655" t="s">
        <v>14590</v>
      </c>
      <c r="C655" t="s">
        <v>14590</v>
      </c>
      <c r="D655">
        <v>28</v>
      </c>
      <c r="E655">
        <v>22</v>
      </c>
      <c r="F655">
        <v>28</v>
      </c>
      <c r="G655">
        <v>22</v>
      </c>
      <c r="H655">
        <v>10</v>
      </c>
      <c r="I655">
        <v>10</v>
      </c>
      <c r="J655">
        <v>0</v>
      </c>
      <c r="K655" s="194">
        <v>0</v>
      </c>
      <c r="L655" t="s">
        <v>1075</v>
      </c>
      <c r="M655" t="s">
        <v>1075</v>
      </c>
      <c r="N655">
        <v>5.0999999999999996</v>
      </c>
      <c r="O655" t="s">
        <v>7876</v>
      </c>
      <c r="Q655">
        <v>5.1000000000000004E-3</v>
      </c>
      <c r="R655" s="117" t="s">
        <v>14944</v>
      </c>
      <c r="S655" s="117" t="s">
        <v>14688</v>
      </c>
      <c r="T655" t="s">
        <v>13996</v>
      </c>
      <c r="U655" t="s">
        <v>10772</v>
      </c>
    </row>
    <row r="656" spans="1:21">
      <c r="A656" s="117" t="s">
        <v>20754</v>
      </c>
      <c r="B656" t="s">
        <v>14590</v>
      </c>
      <c r="C656" t="s">
        <v>14590</v>
      </c>
      <c r="D656">
        <v>28</v>
      </c>
      <c r="E656">
        <v>22</v>
      </c>
      <c r="F656">
        <v>28</v>
      </c>
      <c r="G656">
        <v>22</v>
      </c>
      <c r="H656">
        <v>10</v>
      </c>
      <c r="I656">
        <v>10</v>
      </c>
      <c r="J656">
        <v>0</v>
      </c>
      <c r="K656" s="194">
        <v>0</v>
      </c>
      <c r="L656" t="s">
        <v>1075</v>
      </c>
      <c r="M656" t="s">
        <v>1075</v>
      </c>
      <c r="N656">
        <v>5</v>
      </c>
      <c r="O656" t="s">
        <v>7876</v>
      </c>
      <c r="Q656">
        <v>5.0000000000000001E-3</v>
      </c>
      <c r="R656" s="117" t="s">
        <v>14944</v>
      </c>
      <c r="S656" s="117" t="s">
        <v>14688</v>
      </c>
      <c r="T656" t="s">
        <v>13996</v>
      </c>
      <c r="U656" t="s">
        <v>10772</v>
      </c>
    </row>
    <row r="657" spans="1:21">
      <c r="A657" s="117" t="s">
        <v>20755</v>
      </c>
      <c r="B657" t="s">
        <v>14590</v>
      </c>
      <c r="C657" t="s">
        <v>14590</v>
      </c>
      <c r="D657">
        <v>28</v>
      </c>
      <c r="E657">
        <v>22</v>
      </c>
      <c r="F657">
        <v>28</v>
      </c>
      <c r="G657">
        <v>22</v>
      </c>
      <c r="H657">
        <v>10</v>
      </c>
      <c r="I657">
        <v>10</v>
      </c>
      <c r="J657">
        <v>0</v>
      </c>
      <c r="K657" s="194">
        <v>0</v>
      </c>
      <c r="L657" t="s">
        <v>1075</v>
      </c>
      <c r="M657" t="s">
        <v>1075</v>
      </c>
      <c r="N657">
        <v>5</v>
      </c>
      <c r="O657" t="s">
        <v>7876</v>
      </c>
      <c r="Q657">
        <v>5.0000000000000001E-3</v>
      </c>
      <c r="R657" s="117" t="s">
        <v>14944</v>
      </c>
      <c r="S657" s="117" t="s">
        <v>14688</v>
      </c>
      <c r="T657" t="s">
        <v>13996</v>
      </c>
      <c r="U657" t="s">
        <v>10772</v>
      </c>
    </row>
    <row r="658" spans="1:21">
      <c r="A658" s="117" t="s">
        <v>20756</v>
      </c>
      <c r="B658" t="s">
        <v>14590</v>
      </c>
      <c r="C658" t="s">
        <v>14590</v>
      </c>
      <c r="D658">
        <v>28</v>
      </c>
      <c r="E658">
        <v>22</v>
      </c>
      <c r="F658">
        <v>28</v>
      </c>
      <c r="G658">
        <v>22</v>
      </c>
      <c r="H658">
        <v>10</v>
      </c>
      <c r="I658">
        <v>10</v>
      </c>
      <c r="J658">
        <v>0</v>
      </c>
      <c r="K658" s="194">
        <v>0</v>
      </c>
      <c r="L658" t="s">
        <v>1075</v>
      </c>
      <c r="M658" t="s">
        <v>1075</v>
      </c>
      <c r="N658">
        <v>5</v>
      </c>
      <c r="O658" t="s">
        <v>7876</v>
      </c>
      <c r="Q658">
        <v>5.0000000000000001E-3</v>
      </c>
      <c r="R658" s="117" t="s">
        <v>14944</v>
      </c>
      <c r="S658" s="117" t="s">
        <v>14688</v>
      </c>
      <c r="T658" t="s">
        <v>13996</v>
      </c>
      <c r="U658" t="s">
        <v>10772</v>
      </c>
    </row>
    <row r="659" spans="1:21">
      <c r="A659" s="117" t="s">
        <v>20757</v>
      </c>
      <c r="B659" t="s">
        <v>14590</v>
      </c>
      <c r="C659" t="s">
        <v>14590</v>
      </c>
      <c r="D659">
        <v>28</v>
      </c>
      <c r="E659">
        <v>22</v>
      </c>
      <c r="F659">
        <v>28</v>
      </c>
      <c r="G659">
        <v>22</v>
      </c>
      <c r="H659">
        <v>50</v>
      </c>
      <c r="I659">
        <v>50</v>
      </c>
      <c r="J659">
        <v>0</v>
      </c>
      <c r="K659" s="194">
        <v>0</v>
      </c>
      <c r="L659" t="s">
        <v>1075</v>
      </c>
      <c r="M659" t="s">
        <v>1075</v>
      </c>
      <c r="N659">
        <v>600</v>
      </c>
      <c r="O659" t="s">
        <v>7876</v>
      </c>
      <c r="P659" t="s">
        <v>20758</v>
      </c>
      <c r="Q659">
        <v>0.6</v>
      </c>
      <c r="R659" s="117" t="s">
        <v>14944</v>
      </c>
      <c r="S659" s="117" t="s">
        <v>14688</v>
      </c>
      <c r="T659" t="s">
        <v>13996</v>
      </c>
      <c r="U659" t="s">
        <v>10772</v>
      </c>
    </row>
    <row r="660" spans="1:21">
      <c r="A660" s="117" t="s">
        <v>20759</v>
      </c>
      <c r="B660" t="s">
        <v>14590</v>
      </c>
      <c r="C660" t="s">
        <v>14590</v>
      </c>
      <c r="D660">
        <v>28</v>
      </c>
      <c r="E660">
        <v>22</v>
      </c>
      <c r="F660">
        <v>28</v>
      </c>
      <c r="G660">
        <v>22</v>
      </c>
      <c r="H660">
        <v>50</v>
      </c>
      <c r="I660">
        <v>50</v>
      </c>
      <c r="J660">
        <v>0</v>
      </c>
      <c r="K660" s="194">
        <v>0</v>
      </c>
      <c r="L660" t="s">
        <v>1075</v>
      </c>
      <c r="M660" t="s">
        <v>1075</v>
      </c>
      <c r="N660">
        <v>600</v>
      </c>
      <c r="O660" t="s">
        <v>7876</v>
      </c>
      <c r="P660" t="s">
        <v>20758</v>
      </c>
      <c r="Q660">
        <v>0.6</v>
      </c>
      <c r="R660" s="117" t="s">
        <v>14944</v>
      </c>
      <c r="S660" s="117" t="s">
        <v>14688</v>
      </c>
      <c r="T660" t="s">
        <v>13996</v>
      </c>
      <c r="U660" t="s">
        <v>10772</v>
      </c>
    </row>
    <row r="661" spans="1:21">
      <c r="A661" s="117" t="s">
        <v>19639</v>
      </c>
      <c r="B661" t="s">
        <v>14590</v>
      </c>
      <c r="C661" t="s">
        <v>14593</v>
      </c>
      <c r="D661">
        <v>28</v>
      </c>
      <c r="E661">
        <v>22</v>
      </c>
      <c r="F661" t="e">
        <v>#N/A</v>
      </c>
      <c r="G661" t="e">
        <v>#N/A</v>
      </c>
      <c r="H661">
        <v>1</v>
      </c>
      <c r="I661">
        <v>1</v>
      </c>
      <c r="J661">
        <v>0</v>
      </c>
      <c r="K661" s="194" t="e">
        <v>#N/A</v>
      </c>
      <c r="L661" t="s">
        <v>1075</v>
      </c>
      <c r="M661" t="s">
        <v>1075</v>
      </c>
      <c r="N661">
        <v>28</v>
      </c>
      <c r="O661" t="s">
        <v>7876</v>
      </c>
      <c r="P661" t="s">
        <v>8953</v>
      </c>
      <c r="Q661">
        <v>2.8000000000000001E-2</v>
      </c>
      <c r="R661" s="117" t="s">
        <v>14687</v>
      </c>
      <c r="S661" s="117" t="s">
        <v>14688</v>
      </c>
      <c r="T661" t="s">
        <v>13996</v>
      </c>
      <c r="U661" t="s">
        <v>10772</v>
      </c>
    </row>
    <row r="662" spans="1:21">
      <c r="A662" s="117" t="s">
        <v>1719</v>
      </c>
      <c r="B662" t="s">
        <v>14590</v>
      </c>
      <c r="C662" t="s">
        <v>14590</v>
      </c>
      <c r="D662">
        <v>35</v>
      </c>
      <c r="E662">
        <v>29</v>
      </c>
      <c r="F662">
        <v>35</v>
      </c>
      <c r="G662">
        <v>29</v>
      </c>
      <c r="H662">
        <v>1</v>
      </c>
      <c r="I662">
        <v>1</v>
      </c>
      <c r="J662">
        <v>84</v>
      </c>
      <c r="K662" s="194">
        <v>84</v>
      </c>
      <c r="L662" t="s">
        <v>1079</v>
      </c>
      <c r="M662" t="s">
        <v>1079</v>
      </c>
      <c r="N662">
        <v>124</v>
      </c>
      <c r="O662" t="s">
        <v>7876</v>
      </c>
      <c r="P662" t="s">
        <v>7998</v>
      </c>
      <c r="Q662">
        <v>0.124</v>
      </c>
      <c r="R662" s="117" t="s">
        <v>14743</v>
      </c>
      <c r="S662" s="117" t="s">
        <v>14589</v>
      </c>
      <c r="T662" t="s">
        <v>12136</v>
      </c>
      <c r="U662" t="s">
        <v>10772</v>
      </c>
    </row>
    <row r="663" spans="1:21">
      <c r="A663" s="117" t="s">
        <v>1720</v>
      </c>
      <c r="B663" t="s">
        <v>14590</v>
      </c>
      <c r="C663" t="s">
        <v>14590</v>
      </c>
      <c r="D663">
        <v>35</v>
      </c>
      <c r="E663">
        <v>29</v>
      </c>
      <c r="F663">
        <v>35</v>
      </c>
      <c r="G663">
        <v>29</v>
      </c>
      <c r="H663">
        <v>1</v>
      </c>
      <c r="I663">
        <v>1</v>
      </c>
      <c r="J663">
        <v>15</v>
      </c>
      <c r="K663" s="194">
        <v>15</v>
      </c>
      <c r="L663" t="s">
        <v>1079</v>
      </c>
      <c r="M663" t="s">
        <v>1079</v>
      </c>
      <c r="N663">
        <v>212</v>
      </c>
      <c r="O663" t="s">
        <v>7876</v>
      </c>
      <c r="P663" t="s">
        <v>8007</v>
      </c>
      <c r="Q663">
        <v>0.21199999999999999</v>
      </c>
      <c r="R663" s="117" t="s">
        <v>14743</v>
      </c>
      <c r="S663" s="117" t="s">
        <v>14589</v>
      </c>
      <c r="T663" t="s">
        <v>12136</v>
      </c>
      <c r="U663" t="s">
        <v>10772</v>
      </c>
    </row>
    <row r="664" spans="1:21">
      <c r="A664" s="117" t="s">
        <v>1721</v>
      </c>
      <c r="B664" t="s">
        <v>14590</v>
      </c>
      <c r="C664" t="s">
        <v>14590</v>
      </c>
      <c r="D664">
        <v>82</v>
      </c>
      <c r="E664">
        <v>76</v>
      </c>
      <c r="F664">
        <v>82</v>
      </c>
      <c r="G664">
        <v>76</v>
      </c>
      <c r="H664">
        <v>1</v>
      </c>
      <c r="I664">
        <v>1</v>
      </c>
      <c r="J664">
        <v>30</v>
      </c>
      <c r="K664" s="194">
        <v>30</v>
      </c>
      <c r="L664" t="s">
        <v>1079</v>
      </c>
      <c r="M664" t="s">
        <v>1079</v>
      </c>
      <c r="N664">
        <v>123</v>
      </c>
      <c r="O664" t="s">
        <v>7876</v>
      </c>
      <c r="P664" t="s">
        <v>8008</v>
      </c>
      <c r="Q664">
        <v>0.123</v>
      </c>
      <c r="R664" s="117" t="s">
        <v>14595</v>
      </c>
      <c r="S664" s="117" t="s">
        <v>14596</v>
      </c>
      <c r="T664" t="s">
        <v>17448</v>
      </c>
      <c r="U664" t="s">
        <v>10772</v>
      </c>
    </row>
    <row r="665" spans="1:21">
      <c r="A665" s="117" t="s">
        <v>1722</v>
      </c>
      <c r="B665" t="s">
        <v>14590</v>
      </c>
      <c r="C665" t="s">
        <v>14590</v>
      </c>
      <c r="D665">
        <v>35</v>
      </c>
      <c r="E665">
        <v>29</v>
      </c>
      <c r="F665">
        <v>35</v>
      </c>
      <c r="G665">
        <v>29</v>
      </c>
      <c r="H665">
        <v>1</v>
      </c>
      <c r="I665">
        <v>1</v>
      </c>
      <c r="J665">
        <v>48</v>
      </c>
      <c r="K665" s="194">
        <v>48</v>
      </c>
      <c r="L665" t="s">
        <v>1079</v>
      </c>
      <c r="M665" t="s">
        <v>1079</v>
      </c>
      <c r="N665">
        <v>73</v>
      </c>
      <c r="O665" t="s">
        <v>7876</v>
      </c>
      <c r="P665" t="s">
        <v>8009</v>
      </c>
      <c r="Q665">
        <v>7.2999999999999995E-2</v>
      </c>
      <c r="R665" s="117" t="s">
        <v>14743</v>
      </c>
      <c r="S665" s="117" t="s">
        <v>14589</v>
      </c>
      <c r="T665" t="s">
        <v>12136</v>
      </c>
      <c r="U665" t="s">
        <v>10772</v>
      </c>
    </row>
    <row r="666" spans="1:21">
      <c r="A666" s="117" t="s">
        <v>20760</v>
      </c>
      <c r="B666" t="s">
        <v>14590</v>
      </c>
      <c r="C666" t="s">
        <v>14590</v>
      </c>
      <c r="D666">
        <v>28</v>
      </c>
      <c r="E666">
        <v>22</v>
      </c>
      <c r="F666">
        <v>28</v>
      </c>
      <c r="G666">
        <v>22</v>
      </c>
      <c r="H666">
        <v>50</v>
      </c>
      <c r="I666">
        <v>50</v>
      </c>
      <c r="J666">
        <v>0</v>
      </c>
      <c r="K666" s="194">
        <v>0</v>
      </c>
      <c r="L666" t="s">
        <v>1075</v>
      </c>
      <c r="M666" t="s">
        <v>1075</v>
      </c>
      <c r="N666">
        <v>38</v>
      </c>
      <c r="O666" t="s">
        <v>7876</v>
      </c>
      <c r="P666" t="s">
        <v>20758</v>
      </c>
      <c r="Q666">
        <v>3.7999999999999999E-2</v>
      </c>
      <c r="R666" s="117" t="s">
        <v>14944</v>
      </c>
      <c r="S666" s="117" t="s">
        <v>14688</v>
      </c>
      <c r="T666" t="s">
        <v>13996</v>
      </c>
      <c r="U666" t="s">
        <v>10772</v>
      </c>
    </row>
    <row r="667" spans="1:21">
      <c r="A667" s="117" t="s">
        <v>19640</v>
      </c>
      <c r="B667" t="s">
        <v>14590</v>
      </c>
      <c r="C667" t="s">
        <v>14593</v>
      </c>
      <c r="D667">
        <v>28</v>
      </c>
      <c r="E667">
        <v>22</v>
      </c>
      <c r="F667" t="e">
        <v>#N/A</v>
      </c>
      <c r="G667" t="e">
        <v>#N/A</v>
      </c>
      <c r="H667">
        <v>250</v>
      </c>
      <c r="I667">
        <v>250</v>
      </c>
      <c r="J667">
        <v>0</v>
      </c>
      <c r="K667" s="194" t="e">
        <v>#N/A</v>
      </c>
      <c r="L667" t="s">
        <v>1075</v>
      </c>
      <c r="M667" t="s">
        <v>1075</v>
      </c>
      <c r="N667">
        <v>26</v>
      </c>
      <c r="O667" t="s">
        <v>7876</v>
      </c>
      <c r="P667" t="s">
        <v>19641</v>
      </c>
      <c r="Q667">
        <v>2.5999999999999999E-2</v>
      </c>
      <c r="R667" s="117" t="s">
        <v>14687</v>
      </c>
      <c r="S667" s="117" t="s">
        <v>14688</v>
      </c>
      <c r="T667" t="s">
        <v>13996</v>
      </c>
      <c r="U667" t="s">
        <v>10772</v>
      </c>
    </row>
    <row r="668" spans="1:21">
      <c r="A668" s="117" t="s">
        <v>19642</v>
      </c>
      <c r="B668" t="s">
        <v>14590</v>
      </c>
      <c r="C668" t="s">
        <v>14593</v>
      </c>
      <c r="D668">
        <v>28</v>
      </c>
      <c r="E668">
        <v>22</v>
      </c>
      <c r="F668" t="e">
        <v>#N/A</v>
      </c>
      <c r="G668" t="e">
        <v>#N/A</v>
      </c>
      <c r="H668">
        <v>250</v>
      </c>
      <c r="I668">
        <v>250</v>
      </c>
      <c r="J668">
        <v>0</v>
      </c>
      <c r="K668" s="194" t="e">
        <v>#N/A</v>
      </c>
      <c r="L668" t="s">
        <v>1075</v>
      </c>
      <c r="M668" t="s">
        <v>1075</v>
      </c>
      <c r="N668">
        <v>25.8</v>
      </c>
      <c r="O668" t="s">
        <v>7876</v>
      </c>
      <c r="P668" t="s">
        <v>19643</v>
      </c>
      <c r="Q668">
        <v>2.58E-2</v>
      </c>
      <c r="R668" s="117" t="s">
        <v>14687</v>
      </c>
      <c r="S668" s="117" t="s">
        <v>14688</v>
      </c>
      <c r="T668" t="s">
        <v>13996</v>
      </c>
      <c r="U668" t="s">
        <v>10772</v>
      </c>
    </row>
    <row r="669" spans="1:21">
      <c r="A669" s="117" t="s">
        <v>19644</v>
      </c>
      <c r="B669" t="s">
        <v>14590</v>
      </c>
      <c r="C669" t="s">
        <v>14593</v>
      </c>
      <c r="D669">
        <v>28</v>
      </c>
      <c r="E669">
        <v>22</v>
      </c>
      <c r="F669" t="e">
        <v>#N/A</v>
      </c>
      <c r="G669" t="e">
        <v>#N/A</v>
      </c>
      <c r="H669">
        <v>1</v>
      </c>
      <c r="I669">
        <v>1</v>
      </c>
      <c r="J669">
        <v>0</v>
      </c>
      <c r="K669" s="194" t="e">
        <v>#N/A</v>
      </c>
      <c r="L669" t="s">
        <v>1075</v>
      </c>
      <c r="M669" t="s">
        <v>1075</v>
      </c>
      <c r="N669">
        <v>55</v>
      </c>
      <c r="O669" t="s">
        <v>7876</v>
      </c>
      <c r="P669" t="s">
        <v>19645</v>
      </c>
      <c r="Q669">
        <v>5.5E-2</v>
      </c>
      <c r="R669" s="117" t="s">
        <v>14687</v>
      </c>
      <c r="S669" s="117" t="s">
        <v>14688</v>
      </c>
      <c r="T669" t="s">
        <v>13996</v>
      </c>
      <c r="U669" t="s">
        <v>10772</v>
      </c>
    </row>
    <row r="670" spans="1:21">
      <c r="A670" s="117" t="s">
        <v>19646</v>
      </c>
      <c r="B670" t="s">
        <v>14590</v>
      </c>
      <c r="C670" t="s">
        <v>14593</v>
      </c>
      <c r="D670">
        <v>28</v>
      </c>
      <c r="E670">
        <v>22</v>
      </c>
      <c r="F670" t="e">
        <v>#N/A</v>
      </c>
      <c r="G670" t="e">
        <v>#N/A</v>
      </c>
      <c r="H670">
        <v>1</v>
      </c>
      <c r="I670">
        <v>1</v>
      </c>
      <c r="J670">
        <v>0</v>
      </c>
      <c r="K670" s="194" t="e">
        <v>#N/A</v>
      </c>
      <c r="L670" t="s">
        <v>1075</v>
      </c>
      <c r="M670" t="s">
        <v>1075</v>
      </c>
      <c r="N670">
        <v>53.4</v>
      </c>
      <c r="O670" t="s">
        <v>7876</v>
      </c>
      <c r="P670" t="s">
        <v>19645</v>
      </c>
      <c r="Q670">
        <v>5.3400000000000003E-2</v>
      </c>
      <c r="R670" s="117" t="s">
        <v>14687</v>
      </c>
      <c r="S670" s="117" t="s">
        <v>14688</v>
      </c>
      <c r="T670" t="s">
        <v>13996</v>
      </c>
      <c r="U670" t="s">
        <v>10772</v>
      </c>
    </row>
    <row r="671" spans="1:21">
      <c r="A671" s="117" t="s">
        <v>19647</v>
      </c>
      <c r="B671" t="s">
        <v>14590</v>
      </c>
      <c r="C671" t="s">
        <v>14593</v>
      </c>
      <c r="D671">
        <v>28</v>
      </c>
      <c r="E671">
        <v>22</v>
      </c>
      <c r="F671" t="e">
        <v>#N/A</v>
      </c>
      <c r="G671" t="e">
        <v>#N/A</v>
      </c>
      <c r="H671">
        <v>1</v>
      </c>
      <c r="I671">
        <v>1</v>
      </c>
      <c r="J671">
        <v>0</v>
      </c>
      <c r="K671" s="194" t="e">
        <v>#N/A</v>
      </c>
      <c r="L671" t="s">
        <v>1075</v>
      </c>
      <c r="M671" t="s">
        <v>1075</v>
      </c>
      <c r="N671">
        <v>56</v>
      </c>
      <c r="O671" t="s">
        <v>7876</v>
      </c>
      <c r="P671" t="s">
        <v>19645</v>
      </c>
      <c r="Q671">
        <v>5.6000000000000001E-2</v>
      </c>
      <c r="R671" s="117" t="s">
        <v>14687</v>
      </c>
      <c r="S671" s="117" t="s">
        <v>14688</v>
      </c>
      <c r="T671" t="s">
        <v>13996</v>
      </c>
      <c r="U671" t="s">
        <v>10772</v>
      </c>
    </row>
    <row r="672" spans="1:21">
      <c r="A672" s="117" t="s">
        <v>19648</v>
      </c>
      <c r="B672" t="s">
        <v>14590</v>
      </c>
      <c r="C672" t="s">
        <v>14593</v>
      </c>
      <c r="D672">
        <v>28</v>
      </c>
      <c r="E672">
        <v>22</v>
      </c>
      <c r="F672" t="e">
        <v>#N/A</v>
      </c>
      <c r="G672" t="e">
        <v>#N/A</v>
      </c>
      <c r="H672">
        <v>10</v>
      </c>
      <c r="I672">
        <v>10</v>
      </c>
      <c r="J672">
        <v>0</v>
      </c>
      <c r="K672" s="194" t="e">
        <v>#N/A</v>
      </c>
      <c r="L672" t="s">
        <v>1075</v>
      </c>
      <c r="M672" t="s">
        <v>1075</v>
      </c>
      <c r="N672">
        <v>50</v>
      </c>
      <c r="O672" t="s">
        <v>7876</v>
      </c>
      <c r="P672" t="s">
        <v>19645</v>
      </c>
      <c r="Q672">
        <v>0.05</v>
      </c>
      <c r="R672" s="117" t="s">
        <v>14687</v>
      </c>
      <c r="S672" s="117" t="s">
        <v>14688</v>
      </c>
      <c r="T672" t="s">
        <v>13996</v>
      </c>
      <c r="U672" t="s">
        <v>10772</v>
      </c>
    </row>
    <row r="673" spans="1:21">
      <c r="A673" s="117" t="s">
        <v>19649</v>
      </c>
      <c r="B673" t="s">
        <v>14590</v>
      </c>
      <c r="C673" t="s">
        <v>14593</v>
      </c>
      <c r="D673">
        <v>28</v>
      </c>
      <c r="E673">
        <v>22</v>
      </c>
      <c r="F673" t="e">
        <v>#N/A</v>
      </c>
      <c r="G673" t="e">
        <v>#N/A</v>
      </c>
      <c r="H673">
        <v>10</v>
      </c>
      <c r="I673">
        <v>10</v>
      </c>
      <c r="J673">
        <v>0</v>
      </c>
      <c r="K673" s="194" t="e">
        <v>#N/A</v>
      </c>
      <c r="L673" t="s">
        <v>1075</v>
      </c>
      <c r="M673" t="s">
        <v>1075</v>
      </c>
      <c r="N673">
        <v>50</v>
      </c>
      <c r="O673" t="s">
        <v>7876</v>
      </c>
      <c r="P673" t="s">
        <v>19645</v>
      </c>
      <c r="Q673">
        <v>0.05</v>
      </c>
      <c r="R673" s="117" t="s">
        <v>14687</v>
      </c>
      <c r="S673" s="117" t="s">
        <v>14688</v>
      </c>
      <c r="T673" t="s">
        <v>13996</v>
      </c>
      <c r="U673" t="s">
        <v>10772</v>
      </c>
    </row>
    <row r="674" spans="1:21">
      <c r="A674" s="117" t="s">
        <v>19650</v>
      </c>
      <c r="B674" t="s">
        <v>14590</v>
      </c>
      <c r="C674" t="s">
        <v>14593</v>
      </c>
      <c r="D674">
        <v>28</v>
      </c>
      <c r="E674">
        <v>22</v>
      </c>
      <c r="F674" t="e">
        <v>#N/A</v>
      </c>
      <c r="G674" t="e">
        <v>#N/A</v>
      </c>
      <c r="H674">
        <v>1</v>
      </c>
      <c r="I674">
        <v>1</v>
      </c>
      <c r="J674">
        <v>0</v>
      </c>
      <c r="K674" s="194" t="e">
        <v>#N/A</v>
      </c>
      <c r="L674" t="s">
        <v>1075</v>
      </c>
      <c r="M674" t="s">
        <v>1075</v>
      </c>
      <c r="N674">
        <v>49.3</v>
      </c>
      <c r="O674" t="s">
        <v>7876</v>
      </c>
      <c r="P674" t="s">
        <v>19645</v>
      </c>
      <c r="Q674">
        <v>4.9299999999999997E-2</v>
      </c>
      <c r="R674" s="117" t="s">
        <v>14687</v>
      </c>
      <c r="S674" s="117" t="s">
        <v>14688</v>
      </c>
      <c r="T674" t="s">
        <v>13996</v>
      </c>
      <c r="U674" t="s">
        <v>10772</v>
      </c>
    </row>
    <row r="675" spans="1:21">
      <c r="A675" s="117" t="s">
        <v>19651</v>
      </c>
      <c r="B675" t="s">
        <v>14590</v>
      </c>
      <c r="C675" t="s">
        <v>14593</v>
      </c>
      <c r="D675">
        <v>28</v>
      </c>
      <c r="E675">
        <v>22</v>
      </c>
      <c r="F675" t="e">
        <v>#N/A</v>
      </c>
      <c r="G675" t="e">
        <v>#N/A</v>
      </c>
      <c r="H675">
        <v>10</v>
      </c>
      <c r="I675">
        <v>10</v>
      </c>
      <c r="J675">
        <v>0</v>
      </c>
      <c r="K675" s="194" t="e">
        <v>#N/A</v>
      </c>
      <c r="L675" t="s">
        <v>1075</v>
      </c>
      <c r="M675" t="s">
        <v>1075</v>
      </c>
      <c r="N675">
        <v>43.3</v>
      </c>
      <c r="O675" t="s">
        <v>7876</v>
      </c>
      <c r="P675" t="s">
        <v>19652</v>
      </c>
      <c r="Q675">
        <v>4.3299999999999998E-2</v>
      </c>
      <c r="R675" s="117" t="s">
        <v>14687</v>
      </c>
      <c r="S675" s="117" t="s">
        <v>14688</v>
      </c>
      <c r="T675" t="s">
        <v>13996</v>
      </c>
      <c r="U675" t="s">
        <v>10772</v>
      </c>
    </row>
    <row r="676" spans="1:21">
      <c r="A676" s="117" t="s">
        <v>19653</v>
      </c>
      <c r="B676" t="s">
        <v>14590</v>
      </c>
      <c r="C676" t="s">
        <v>14593</v>
      </c>
      <c r="D676">
        <v>28</v>
      </c>
      <c r="E676">
        <v>22</v>
      </c>
      <c r="F676" t="e">
        <v>#N/A</v>
      </c>
      <c r="G676" t="e">
        <v>#N/A</v>
      </c>
      <c r="H676">
        <v>10</v>
      </c>
      <c r="I676">
        <v>10</v>
      </c>
      <c r="J676">
        <v>0</v>
      </c>
      <c r="K676" s="194" t="e">
        <v>#N/A</v>
      </c>
      <c r="L676" t="s">
        <v>1075</v>
      </c>
      <c r="M676" t="s">
        <v>1075</v>
      </c>
      <c r="N676">
        <v>41.7</v>
      </c>
      <c r="O676" t="s">
        <v>7876</v>
      </c>
      <c r="P676" t="s">
        <v>19652</v>
      </c>
      <c r="Q676">
        <v>4.1700000000000001E-2</v>
      </c>
      <c r="R676" s="117" t="s">
        <v>14687</v>
      </c>
      <c r="S676" s="117" t="s">
        <v>14688</v>
      </c>
      <c r="T676" t="s">
        <v>13996</v>
      </c>
      <c r="U676" t="s">
        <v>10772</v>
      </c>
    </row>
    <row r="677" spans="1:21">
      <c r="A677" s="117" t="s">
        <v>19654</v>
      </c>
      <c r="B677" t="s">
        <v>14590</v>
      </c>
      <c r="C677" t="s">
        <v>14593</v>
      </c>
      <c r="D677">
        <v>28</v>
      </c>
      <c r="E677">
        <v>22</v>
      </c>
      <c r="F677" t="e">
        <v>#N/A</v>
      </c>
      <c r="G677" t="e">
        <v>#N/A</v>
      </c>
      <c r="H677">
        <v>10</v>
      </c>
      <c r="I677">
        <v>10</v>
      </c>
      <c r="J677">
        <v>0</v>
      </c>
      <c r="K677" s="194" t="e">
        <v>#N/A</v>
      </c>
      <c r="L677" t="s">
        <v>1075</v>
      </c>
      <c r="M677" t="s">
        <v>1075</v>
      </c>
      <c r="N677">
        <v>42</v>
      </c>
      <c r="O677" t="s">
        <v>7876</v>
      </c>
      <c r="P677" t="s">
        <v>19652</v>
      </c>
      <c r="Q677">
        <v>4.2000000000000003E-2</v>
      </c>
      <c r="R677" s="117" t="s">
        <v>14687</v>
      </c>
      <c r="S677" s="117" t="s">
        <v>14688</v>
      </c>
      <c r="T677" t="s">
        <v>13996</v>
      </c>
      <c r="U677" t="s">
        <v>10772</v>
      </c>
    </row>
    <row r="678" spans="1:21">
      <c r="A678" s="117" t="s">
        <v>19655</v>
      </c>
      <c r="B678" t="s">
        <v>14590</v>
      </c>
      <c r="C678" t="s">
        <v>14593</v>
      </c>
      <c r="D678">
        <v>28</v>
      </c>
      <c r="E678">
        <v>22</v>
      </c>
      <c r="F678" t="e">
        <v>#N/A</v>
      </c>
      <c r="G678" t="e">
        <v>#N/A</v>
      </c>
      <c r="H678">
        <v>10</v>
      </c>
      <c r="I678">
        <v>10</v>
      </c>
      <c r="J678">
        <v>0</v>
      </c>
      <c r="K678" s="194" t="e">
        <v>#N/A</v>
      </c>
      <c r="L678" t="s">
        <v>1075</v>
      </c>
      <c r="M678" t="s">
        <v>1075</v>
      </c>
      <c r="N678">
        <v>44.2</v>
      </c>
      <c r="O678" t="s">
        <v>7876</v>
      </c>
      <c r="P678" t="s">
        <v>19652</v>
      </c>
      <c r="Q678">
        <v>4.4200000000000003E-2</v>
      </c>
      <c r="R678" s="117" t="s">
        <v>14687</v>
      </c>
      <c r="S678" s="117" t="s">
        <v>14688</v>
      </c>
      <c r="T678" t="s">
        <v>13996</v>
      </c>
      <c r="U678" t="s">
        <v>10772</v>
      </c>
    </row>
    <row r="679" spans="1:21">
      <c r="A679" s="117" t="s">
        <v>19656</v>
      </c>
      <c r="B679" t="s">
        <v>14590</v>
      </c>
      <c r="C679" t="s">
        <v>14593</v>
      </c>
      <c r="D679">
        <v>28</v>
      </c>
      <c r="E679">
        <v>22</v>
      </c>
      <c r="F679" t="e">
        <v>#N/A</v>
      </c>
      <c r="G679" t="e">
        <v>#N/A</v>
      </c>
      <c r="H679">
        <v>10</v>
      </c>
      <c r="I679">
        <v>10</v>
      </c>
      <c r="J679">
        <v>0</v>
      </c>
      <c r="K679" s="194" t="e">
        <v>#N/A</v>
      </c>
      <c r="L679" t="s">
        <v>1075</v>
      </c>
      <c r="M679" t="s">
        <v>1075</v>
      </c>
      <c r="N679">
        <v>39</v>
      </c>
      <c r="O679" t="s">
        <v>7876</v>
      </c>
      <c r="P679" t="s">
        <v>19652</v>
      </c>
      <c r="Q679">
        <v>3.9E-2</v>
      </c>
      <c r="R679" s="117" t="s">
        <v>14687</v>
      </c>
      <c r="S679" s="117" t="s">
        <v>14688</v>
      </c>
      <c r="T679" t="s">
        <v>13996</v>
      </c>
      <c r="U679" t="s">
        <v>10772</v>
      </c>
    </row>
    <row r="680" spans="1:21">
      <c r="A680" s="117" t="s">
        <v>22126</v>
      </c>
      <c r="B680" t="s">
        <v>14590</v>
      </c>
      <c r="C680" t="s">
        <v>14593</v>
      </c>
      <c r="D680">
        <v>28</v>
      </c>
      <c r="E680">
        <v>22</v>
      </c>
      <c r="F680" t="e">
        <v>#N/A</v>
      </c>
      <c r="G680" t="e">
        <v>#N/A</v>
      </c>
      <c r="H680">
        <v>1</v>
      </c>
      <c r="I680">
        <v>1</v>
      </c>
      <c r="J680">
        <v>0</v>
      </c>
      <c r="K680" s="194" t="e">
        <v>#N/A</v>
      </c>
      <c r="L680" t="s">
        <v>1075</v>
      </c>
      <c r="M680" t="s">
        <v>1075</v>
      </c>
      <c r="N680">
        <v>45</v>
      </c>
      <c r="O680" t="s">
        <v>7876</v>
      </c>
      <c r="P680" t="s">
        <v>19652</v>
      </c>
      <c r="Q680">
        <v>4.4999999999999998E-2</v>
      </c>
      <c r="R680" s="117" t="s">
        <v>14687</v>
      </c>
      <c r="S680" s="117" t="s">
        <v>14688</v>
      </c>
      <c r="T680" t="s">
        <v>13996</v>
      </c>
      <c r="U680" t="s">
        <v>10772</v>
      </c>
    </row>
    <row r="681" spans="1:21">
      <c r="A681" s="117" t="s">
        <v>19657</v>
      </c>
      <c r="B681" t="s">
        <v>14590</v>
      </c>
      <c r="C681" t="s">
        <v>14593</v>
      </c>
      <c r="D681">
        <v>28</v>
      </c>
      <c r="E681">
        <v>22</v>
      </c>
      <c r="F681" t="e">
        <v>#N/A</v>
      </c>
      <c r="G681" t="e">
        <v>#N/A</v>
      </c>
      <c r="H681">
        <v>1</v>
      </c>
      <c r="I681">
        <v>1</v>
      </c>
      <c r="J681">
        <v>0</v>
      </c>
      <c r="K681" s="194" t="e">
        <v>#N/A</v>
      </c>
      <c r="L681" t="s">
        <v>1075</v>
      </c>
      <c r="M681" t="s">
        <v>1075</v>
      </c>
      <c r="N681">
        <v>36</v>
      </c>
      <c r="O681" t="s">
        <v>7876</v>
      </c>
      <c r="P681" t="s">
        <v>7877</v>
      </c>
      <c r="Q681">
        <v>3.5999999999999997E-2</v>
      </c>
      <c r="R681" s="117" t="s">
        <v>14687</v>
      </c>
      <c r="S681" s="117" t="s">
        <v>14688</v>
      </c>
      <c r="T681" t="s">
        <v>13996</v>
      </c>
      <c r="U681" t="s">
        <v>10772</v>
      </c>
    </row>
    <row r="682" spans="1:21">
      <c r="A682" s="117" t="s">
        <v>19658</v>
      </c>
      <c r="B682" t="s">
        <v>14590</v>
      </c>
      <c r="C682" t="s">
        <v>14593</v>
      </c>
      <c r="D682">
        <v>28</v>
      </c>
      <c r="E682">
        <v>22</v>
      </c>
      <c r="F682" t="e">
        <v>#N/A</v>
      </c>
      <c r="G682" t="e">
        <v>#N/A</v>
      </c>
      <c r="H682">
        <v>10</v>
      </c>
      <c r="I682">
        <v>10</v>
      </c>
      <c r="J682">
        <v>0</v>
      </c>
      <c r="K682" s="194" t="e">
        <v>#N/A</v>
      </c>
      <c r="L682" t="s">
        <v>1075</v>
      </c>
      <c r="M682" t="s">
        <v>1075</v>
      </c>
      <c r="N682">
        <v>37</v>
      </c>
      <c r="O682" t="s">
        <v>7876</v>
      </c>
      <c r="P682" t="s">
        <v>19652</v>
      </c>
      <c r="Q682">
        <v>3.6999999999999998E-2</v>
      </c>
      <c r="R682" s="117" t="s">
        <v>14687</v>
      </c>
      <c r="S682" s="117" t="s">
        <v>14688</v>
      </c>
      <c r="T682" t="s">
        <v>13996</v>
      </c>
      <c r="U682" t="s">
        <v>10772</v>
      </c>
    </row>
    <row r="683" spans="1:21">
      <c r="A683" s="117" t="s">
        <v>19659</v>
      </c>
      <c r="B683" t="s">
        <v>14590</v>
      </c>
      <c r="C683" t="s">
        <v>14593</v>
      </c>
      <c r="D683">
        <v>28</v>
      </c>
      <c r="E683">
        <v>22</v>
      </c>
      <c r="F683" t="e">
        <v>#N/A</v>
      </c>
      <c r="G683" t="e">
        <v>#N/A</v>
      </c>
      <c r="H683">
        <v>10</v>
      </c>
      <c r="I683">
        <v>10</v>
      </c>
      <c r="J683">
        <v>0</v>
      </c>
      <c r="K683" s="194" t="e">
        <v>#N/A</v>
      </c>
      <c r="L683" t="s">
        <v>1075</v>
      </c>
      <c r="M683" t="s">
        <v>1075</v>
      </c>
      <c r="N683">
        <v>34</v>
      </c>
      <c r="O683" t="s">
        <v>7876</v>
      </c>
      <c r="P683" t="s">
        <v>19652</v>
      </c>
      <c r="Q683">
        <v>3.4000000000000002E-2</v>
      </c>
      <c r="R683" s="117" t="s">
        <v>14687</v>
      </c>
      <c r="S683" s="117" t="s">
        <v>14688</v>
      </c>
      <c r="T683" t="s">
        <v>13996</v>
      </c>
      <c r="U683" t="s">
        <v>10772</v>
      </c>
    </row>
    <row r="684" spans="1:21">
      <c r="A684" s="117" t="s">
        <v>19660</v>
      </c>
      <c r="B684" t="s">
        <v>14590</v>
      </c>
      <c r="C684" t="s">
        <v>14593</v>
      </c>
      <c r="D684">
        <v>28</v>
      </c>
      <c r="E684">
        <v>22</v>
      </c>
      <c r="F684" t="e">
        <v>#N/A</v>
      </c>
      <c r="G684" t="e">
        <v>#N/A</v>
      </c>
      <c r="H684">
        <v>200</v>
      </c>
      <c r="I684">
        <v>200</v>
      </c>
      <c r="J684">
        <v>0</v>
      </c>
      <c r="K684" s="194" t="e">
        <v>#N/A</v>
      </c>
      <c r="L684" t="s">
        <v>1075</v>
      </c>
      <c r="M684" t="s">
        <v>1075</v>
      </c>
      <c r="N684">
        <v>32.1</v>
      </c>
      <c r="O684" t="s">
        <v>7876</v>
      </c>
      <c r="P684" t="s">
        <v>19652</v>
      </c>
      <c r="Q684">
        <v>3.2099999999999997E-2</v>
      </c>
      <c r="R684" s="117" t="s">
        <v>14687</v>
      </c>
      <c r="S684" s="117" t="s">
        <v>14688</v>
      </c>
      <c r="T684" t="s">
        <v>13996</v>
      </c>
      <c r="U684" t="s">
        <v>10772</v>
      </c>
    </row>
    <row r="685" spans="1:21">
      <c r="A685" s="117" t="s">
        <v>19661</v>
      </c>
      <c r="B685" t="s">
        <v>14590</v>
      </c>
      <c r="C685" t="s">
        <v>14593</v>
      </c>
      <c r="D685">
        <v>28</v>
      </c>
      <c r="E685">
        <v>22</v>
      </c>
      <c r="F685" t="e">
        <v>#N/A</v>
      </c>
      <c r="G685" t="e">
        <v>#N/A</v>
      </c>
      <c r="H685">
        <v>10</v>
      </c>
      <c r="I685">
        <v>10</v>
      </c>
      <c r="J685">
        <v>0</v>
      </c>
      <c r="K685" s="194" t="e">
        <v>#N/A</v>
      </c>
      <c r="L685" t="s">
        <v>1075</v>
      </c>
      <c r="M685" t="s">
        <v>1075</v>
      </c>
      <c r="N685">
        <v>37.700000000000003</v>
      </c>
      <c r="O685" t="s">
        <v>7876</v>
      </c>
      <c r="P685" t="s">
        <v>19652</v>
      </c>
      <c r="Q685">
        <v>3.7699999999999997E-2</v>
      </c>
      <c r="R685" s="117" t="s">
        <v>14687</v>
      </c>
      <c r="S685" s="117" t="s">
        <v>14688</v>
      </c>
      <c r="T685" t="s">
        <v>13996</v>
      </c>
      <c r="U685" t="s">
        <v>10772</v>
      </c>
    </row>
    <row r="686" spans="1:21">
      <c r="A686" s="117" t="s">
        <v>19662</v>
      </c>
      <c r="B686" t="s">
        <v>14590</v>
      </c>
      <c r="C686" t="s">
        <v>14593</v>
      </c>
      <c r="D686">
        <v>28</v>
      </c>
      <c r="E686">
        <v>22</v>
      </c>
      <c r="F686" t="e">
        <v>#N/A</v>
      </c>
      <c r="G686" t="e">
        <v>#N/A</v>
      </c>
      <c r="H686">
        <v>10</v>
      </c>
      <c r="I686">
        <v>10</v>
      </c>
      <c r="J686">
        <v>0</v>
      </c>
      <c r="K686" s="194" t="e">
        <v>#N/A</v>
      </c>
      <c r="L686" t="s">
        <v>1075</v>
      </c>
      <c r="M686" t="s">
        <v>1075</v>
      </c>
      <c r="N686">
        <v>37</v>
      </c>
      <c r="O686" t="s">
        <v>7876</v>
      </c>
      <c r="P686" t="s">
        <v>19652</v>
      </c>
      <c r="Q686">
        <v>3.6999999999999998E-2</v>
      </c>
      <c r="R686" s="117" t="s">
        <v>14687</v>
      </c>
      <c r="S686" s="117" t="s">
        <v>14688</v>
      </c>
      <c r="T686" t="s">
        <v>13996</v>
      </c>
      <c r="U686" t="s">
        <v>10772</v>
      </c>
    </row>
    <row r="687" spans="1:21">
      <c r="A687" s="117" t="s">
        <v>19663</v>
      </c>
      <c r="B687" t="s">
        <v>14590</v>
      </c>
      <c r="C687" t="s">
        <v>14593</v>
      </c>
      <c r="D687">
        <v>28</v>
      </c>
      <c r="E687">
        <v>22</v>
      </c>
      <c r="F687" t="e">
        <v>#N/A</v>
      </c>
      <c r="G687" t="e">
        <v>#N/A</v>
      </c>
      <c r="H687">
        <v>200</v>
      </c>
      <c r="I687">
        <v>200</v>
      </c>
      <c r="J687">
        <v>0</v>
      </c>
      <c r="K687" s="194" t="e">
        <v>#N/A</v>
      </c>
      <c r="L687" t="s">
        <v>1075</v>
      </c>
      <c r="M687" t="s">
        <v>1075</v>
      </c>
      <c r="N687">
        <v>34</v>
      </c>
      <c r="O687" t="s">
        <v>7876</v>
      </c>
      <c r="P687" t="s">
        <v>19652</v>
      </c>
      <c r="Q687">
        <v>3.4000000000000002E-2</v>
      </c>
      <c r="R687" s="117" t="s">
        <v>14687</v>
      </c>
      <c r="S687" s="117" t="s">
        <v>14688</v>
      </c>
      <c r="T687" t="s">
        <v>13996</v>
      </c>
      <c r="U687" t="s">
        <v>10772</v>
      </c>
    </row>
    <row r="688" spans="1:21">
      <c r="A688" s="117" t="s">
        <v>19664</v>
      </c>
      <c r="B688" t="s">
        <v>14590</v>
      </c>
      <c r="C688" t="s">
        <v>14593</v>
      </c>
      <c r="D688">
        <v>28</v>
      </c>
      <c r="E688">
        <v>22</v>
      </c>
      <c r="F688" t="e">
        <v>#N/A</v>
      </c>
      <c r="G688" t="e">
        <v>#N/A</v>
      </c>
      <c r="H688">
        <v>200</v>
      </c>
      <c r="I688">
        <v>200</v>
      </c>
      <c r="J688">
        <v>0</v>
      </c>
      <c r="K688" s="194" t="e">
        <v>#N/A</v>
      </c>
      <c r="L688" t="s">
        <v>1075</v>
      </c>
      <c r="M688" t="s">
        <v>1075</v>
      </c>
      <c r="N688">
        <v>15</v>
      </c>
      <c r="O688" t="s">
        <v>7876</v>
      </c>
      <c r="P688" t="s">
        <v>19652</v>
      </c>
      <c r="Q688">
        <v>1.4999999999999999E-2</v>
      </c>
      <c r="R688" s="117" t="s">
        <v>14687</v>
      </c>
      <c r="S688" s="117" t="s">
        <v>14688</v>
      </c>
      <c r="T688" t="s">
        <v>13996</v>
      </c>
      <c r="U688" t="s">
        <v>10772</v>
      </c>
    </row>
    <row r="689" spans="1:21">
      <c r="A689" s="117" t="s">
        <v>19665</v>
      </c>
      <c r="B689" t="s">
        <v>14590</v>
      </c>
      <c r="C689" t="s">
        <v>14593</v>
      </c>
      <c r="D689">
        <v>28</v>
      </c>
      <c r="E689">
        <v>22</v>
      </c>
      <c r="F689" t="e">
        <v>#N/A</v>
      </c>
      <c r="G689" t="e">
        <v>#N/A</v>
      </c>
      <c r="H689">
        <v>200</v>
      </c>
      <c r="I689">
        <v>200</v>
      </c>
      <c r="J689">
        <v>0</v>
      </c>
      <c r="K689" s="194" t="e">
        <v>#N/A</v>
      </c>
      <c r="L689" t="s">
        <v>1075</v>
      </c>
      <c r="M689" t="s">
        <v>1075</v>
      </c>
      <c r="N689">
        <v>34</v>
      </c>
      <c r="O689" t="s">
        <v>7876</v>
      </c>
      <c r="P689" t="s">
        <v>19652</v>
      </c>
      <c r="Q689">
        <v>3.4000000000000002E-2</v>
      </c>
      <c r="R689" s="117" t="s">
        <v>14687</v>
      </c>
      <c r="S689" s="117" t="s">
        <v>14688</v>
      </c>
      <c r="T689" t="s">
        <v>13996</v>
      </c>
      <c r="U689" t="s">
        <v>10772</v>
      </c>
    </row>
    <row r="690" spans="1:21">
      <c r="A690" s="117" t="s">
        <v>19666</v>
      </c>
      <c r="B690" t="s">
        <v>14590</v>
      </c>
      <c r="C690" t="s">
        <v>14593</v>
      </c>
      <c r="D690">
        <v>28</v>
      </c>
      <c r="E690">
        <v>22</v>
      </c>
      <c r="F690" t="e">
        <v>#N/A</v>
      </c>
      <c r="G690" t="e">
        <v>#N/A</v>
      </c>
      <c r="H690">
        <v>10</v>
      </c>
      <c r="I690">
        <v>10</v>
      </c>
      <c r="J690">
        <v>0</v>
      </c>
      <c r="K690" s="194" t="e">
        <v>#N/A</v>
      </c>
      <c r="L690" t="s">
        <v>1075</v>
      </c>
      <c r="M690" t="s">
        <v>1075</v>
      </c>
      <c r="N690">
        <v>37.9</v>
      </c>
      <c r="O690" t="s">
        <v>7876</v>
      </c>
      <c r="P690" t="s">
        <v>19652</v>
      </c>
      <c r="Q690">
        <v>3.7900000000000003E-2</v>
      </c>
      <c r="R690" s="117" t="s">
        <v>14687</v>
      </c>
      <c r="S690" s="117" t="s">
        <v>14688</v>
      </c>
      <c r="T690" t="s">
        <v>13996</v>
      </c>
      <c r="U690" t="s">
        <v>10772</v>
      </c>
    </row>
    <row r="691" spans="1:21">
      <c r="A691" s="117" t="s">
        <v>19667</v>
      </c>
      <c r="B691" t="s">
        <v>14590</v>
      </c>
      <c r="C691" t="s">
        <v>14593</v>
      </c>
      <c r="D691">
        <v>28</v>
      </c>
      <c r="E691">
        <v>22</v>
      </c>
      <c r="F691" t="e">
        <v>#N/A</v>
      </c>
      <c r="G691" t="e">
        <v>#N/A</v>
      </c>
      <c r="H691">
        <v>10</v>
      </c>
      <c r="I691">
        <v>10</v>
      </c>
      <c r="J691">
        <v>0</v>
      </c>
      <c r="K691" s="194" t="e">
        <v>#N/A</v>
      </c>
      <c r="L691" t="s">
        <v>1075</v>
      </c>
      <c r="M691" t="s">
        <v>1075</v>
      </c>
      <c r="N691">
        <v>42</v>
      </c>
      <c r="O691" t="s">
        <v>7876</v>
      </c>
      <c r="P691" t="s">
        <v>19652</v>
      </c>
      <c r="Q691">
        <v>4.2000000000000003E-2</v>
      </c>
      <c r="R691" s="117" t="s">
        <v>14687</v>
      </c>
      <c r="S691" s="117" t="s">
        <v>14688</v>
      </c>
      <c r="T691" t="s">
        <v>13996</v>
      </c>
      <c r="U691" t="s">
        <v>10772</v>
      </c>
    </row>
    <row r="692" spans="1:21">
      <c r="A692" s="117" t="s">
        <v>19668</v>
      </c>
      <c r="B692" t="s">
        <v>14590</v>
      </c>
      <c r="C692" t="s">
        <v>14593</v>
      </c>
      <c r="D692">
        <v>28</v>
      </c>
      <c r="E692">
        <v>22</v>
      </c>
      <c r="F692" t="e">
        <v>#N/A</v>
      </c>
      <c r="G692" t="e">
        <v>#N/A</v>
      </c>
      <c r="H692">
        <v>10</v>
      </c>
      <c r="I692">
        <v>10</v>
      </c>
      <c r="J692">
        <v>0</v>
      </c>
      <c r="K692" s="194" t="e">
        <v>#N/A</v>
      </c>
      <c r="L692" t="s">
        <v>1075</v>
      </c>
      <c r="M692" t="s">
        <v>1075</v>
      </c>
      <c r="N692">
        <v>38</v>
      </c>
      <c r="O692" t="s">
        <v>7876</v>
      </c>
      <c r="P692" t="s">
        <v>19652</v>
      </c>
      <c r="Q692">
        <v>3.7999999999999999E-2</v>
      </c>
      <c r="R692" s="117" t="s">
        <v>14687</v>
      </c>
      <c r="S692" s="117" t="s">
        <v>14688</v>
      </c>
      <c r="T692" t="s">
        <v>13996</v>
      </c>
      <c r="U692" t="s">
        <v>10772</v>
      </c>
    </row>
    <row r="693" spans="1:21">
      <c r="A693" s="117" t="s">
        <v>19669</v>
      </c>
      <c r="B693" t="s">
        <v>14590</v>
      </c>
      <c r="C693" t="s">
        <v>14593</v>
      </c>
      <c r="D693">
        <v>28</v>
      </c>
      <c r="E693">
        <v>22</v>
      </c>
      <c r="F693" t="e">
        <v>#N/A</v>
      </c>
      <c r="G693" t="e">
        <v>#N/A</v>
      </c>
      <c r="H693">
        <v>10</v>
      </c>
      <c r="I693">
        <v>10</v>
      </c>
      <c r="J693">
        <v>0</v>
      </c>
      <c r="K693" s="194" t="e">
        <v>#N/A</v>
      </c>
      <c r="L693" t="s">
        <v>1075</v>
      </c>
      <c r="M693" t="s">
        <v>1075</v>
      </c>
      <c r="N693">
        <v>37</v>
      </c>
      <c r="O693" t="s">
        <v>7876</v>
      </c>
      <c r="P693" t="s">
        <v>19652</v>
      </c>
      <c r="Q693">
        <v>3.6999999999999998E-2</v>
      </c>
      <c r="R693" s="117" t="s">
        <v>14687</v>
      </c>
      <c r="S693" s="117" t="s">
        <v>14688</v>
      </c>
      <c r="T693" t="s">
        <v>13996</v>
      </c>
      <c r="U693" t="s">
        <v>10772</v>
      </c>
    </row>
    <row r="694" spans="1:21">
      <c r="A694" s="117" t="s">
        <v>19670</v>
      </c>
      <c r="B694" t="s">
        <v>14590</v>
      </c>
      <c r="C694" t="s">
        <v>14593</v>
      </c>
      <c r="D694">
        <v>28</v>
      </c>
      <c r="E694">
        <v>22</v>
      </c>
      <c r="F694" t="e">
        <v>#N/A</v>
      </c>
      <c r="G694" t="e">
        <v>#N/A</v>
      </c>
      <c r="H694">
        <v>10</v>
      </c>
      <c r="I694">
        <v>10</v>
      </c>
      <c r="J694">
        <v>0</v>
      </c>
      <c r="K694" s="194" t="e">
        <v>#N/A</v>
      </c>
      <c r="L694" t="s">
        <v>1075</v>
      </c>
      <c r="M694" t="s">
        <v>1075</v>
      </c>
      <c r="N694">
        <v>38</v>
      </c>
      <c r="O694" t="s">
        <v>7876</v>
      </c>
      <c r="P694" t="s">
        <v>19652</v>
      </c>
      <c r="Q694">
        <v>3.7999999999999999E-2</v>
      </c>
      <c r="R694" s="117" t="s">
        <v>14687</v>
      </c>
      <c r="S694" s="117" t="s">
        <v>14688</v>
      </c>
      <c r="T694" t="s">
        <v>13996</v>
      </c>
      <c r="U694" t="s">
        <v>10772</v>
      </c>
    </row>
    <row r="695" spans="1:21">
      <c r="A695" s="117" t="s">
        <v>19671</v>
      </c>
      <c r="B695" t="s">
        <v>14590</v>
      </c>
      <c r="C695" t="s">
        <v>14593</v>
      </c>
      <c r="D695">
        <v>28</v>
      </c>
      <c r="E695">
        <v>22</v>
      </c>
      <c r="F695" t="e">
        <v>#N/A</v>
      </c>
      <c r="G695" t="e">
        <v>#N/A</v>
      </c>
      <c r="H695">
        <v>1</v>
      </c>
      <c r="I695">
        <v>1</v>
      </c>
      <c r="J695">
        <v>0</v>
      </c>
      <c r="K695" s="194" t="e">
        <v>#N/A</v>
      </c>
      <c r="L695" t="s">
        <v>1075</v>
      </c>
      <c r="M695" t="s">
        <v>1075</v>
      </c>
      <c r="N695">
        <v>38.75</v>
      </c>
      <c r="O695" t="s">
        <v>7876</v>
      </c>
      <c r="P695" t="s">
        <v>19652</v>
      </c>
      <c r="Q695">
        <v>3.875E-2</v>
      </c>
      <c r="R695" s="117" t="s">
        <v>14687</v>
      </c>
      <c r="S695" s="117" t="s">
        <v>14688</v>
      </c>
      <c r="T695" t="s">
        <v>13996</v>
      </c>
      <c r="U695" t="s">
        <v>10772</v>
      </c>
    </row>
    <row r="696" spans="1:21">
      <c r="A696" s="117" t="s">
        <v>19672</v>
      </c>
      <c r="B696" t="s">
        <v>14590</v>
      </c>
      <c r="C696" t="s">
        <v>14593</v>
      </c>
      <c r="D696">
        <v>28</v>
      </c>
      <c r="E696">
        <v>22</v>
      </c>
      <c r="F696" t="e">
        <v>#N/A</v>
      </c>
      <c r="G696" t="e">
        <v>#N/A</v>
      </c>
      <c r="H696">
        <v>10</v>
      </c>
      <c r="I696">
        <v>10</v>
      </c>
      <c r="J696">
        <v>0</v>
      </c>
      <c r="K696" s="194" t="e">
        <v>#N/A</v>
      </c>
      <c r="L696" t="s">
        <v>1075</v>
      </c>
      <c r="M696" t="s">
        <v>1075</v>
      </c>
      <c r="N696">
        <v>38</v>
      </c>
      <c r="O696" t="s">
        <v>7876</v>
      </c>
      <c r="P696" t="s">
        <v>19652</v>
      </c>
      <c r="Q696">
        <v>3.7999999999999999E-2</v>
      </c>
      <c r="R696" s="117" t="s">
        <v>14687</v>
      </c>
      <c r="S696" s="117" t="s">
        <v>14688</v>
      </c>
      <c r="T696" t="s">
        <v>13996</v>
      </c>
      <c r="U696" t="s">
        <v>10772</v>
      </c>
    </row>
    <row r="697" spans="1:21">
      <c r="A697" s="117" t="s">
        <v>1723</v>
      </c>
      <c r="B697" t="s">
        <v>14590</v>
      </c>
      <c r="C697" t="s">
        <v>14590</v>
      </c>
      <c r="D697">
        <v>35</v>
      </c>
      <c r="E697">
        <v>29</v>
      </c>
      <c r="F697">
        <v>35</v>
      </c>
      <c r="G697">
        <v>29</v>
      </c>
      <c r="H697">
        <v>1</v>
      </c>
      <c r="I697">
        <v>1</v>
      </c>
      <c r="J697">
        <v>15</v>
      </c>
      <c r="K697" s="194">
        <v>15</v>
      </c>
      <c r="L697" t="s">
        <v>1079</v>
      </c>
      <c r="M697" t="s">
        <v>1079</v>
      </c>
      <c r="N697">
        <v>34</v>
      </c>
      <c r="O697" t="s">
        <v>7876</v>
      </c>
      <c r="P697" t="s">
        <v>8010</v>
      </c>
      <c r="Q697">
        <v>3.4000000000000002E-2</v>
      </c>
      <c r="R697" s="117" t="s">
        <v>14743</v>
      </c>
      <c r="S697" s="117" t="s">
        <v>14589</v>
      </c>
      <c r="T697" t="s">
        <v>12136</v>
      </c>
      <c r="U697" t="s">
        <v>10772</v>
      </c>
    </row>
    <row r="698" spans="1:21">
      <c r="A698" s="117" t="s">
        <v>12483</v>
      </c>
      <c r="B698" t="s">
        <v>14590</v>
      </c>
      <c r="C698" t="s">
        <v>14593</v>
      </c>
      <c r="D698">
        <v>118</v>
      </c>
      <c r="E698">
        <v>112</v>
      </c>
      <c r="F698" t="e">
        <v>#N/A</v>
      </c>
      <c r="G698" t="e">
        <v>#N/A</v>
      </c>
      <c r="H698">
        <v>1</v>
      </c>
      <c r="I698">
        <v>1</v>
      </c>
      <c r="J698">
        <v>0</v>
      </c>
      <c r="K698" s="194" t="e">
        <v>#N/A</v>
      </c>
      <c r="L698" t="s">
        <v>1083</v>
      </c>
      <c r="M698" t="s">
        <v>1083</v>
      </c>
      <c r="O698" t="s">
        <v>7876</v>
      </c>
      <c r="P698" t="s">
        <v>8183</v>
      </c>
      <c r="R698" s="117" t="s">
        <v>14599</v>
      </c>
      <c r="S698" s="117" t="s">
        <v>14813</v>
      </c>
      <c r="T698" t="s">
        <v>13806</v>
      </c>
      <c r="U698" t="s">
        <v>10772</v>
      </c>
    </row>
    <row r="699" spans="1:21">
      <c r="A699" s="117" t="s">
        <v>1724</v>
      </c>
      <c r="B699" t="s">
        <v>14590</v>
      </c>
      <c r="C699" t="s">
        <v>14590</v>
      </c>
      <c r="D699">
        <v>82</v>
      </c>
      <c r="E699">
        <v>76</v>
      </c>
      <c r="F699">
        <v>82</v>
      </c>
      <c r="G699">
        <v>76</v>
      </c>
      <c r="H699">
        <v>1</v>
      </c>
      <c r="I699">
        <v>1</v>
      </c>
      <c r="J699">
        <v>50</v>
      </c>
      <c r="K699" s="194">
        <v>50</v>
      </c>
      <c r="L699" t="s">
        <v>1079</v>
      </c>
      <c r="M699" t="s">
        <v>1079</v>
      </c>
      <c r="N699">
        <v>40</v>
      </c>
      <c r="O699" t="s">
        <v>7876</v>
      </c>
      <c r="P699" t="s">
        <v>8011</v>
      </c>
      <c r="Q699">
        <v>0.04</v>
      </c>
      <c r="R699" s="117" t="s">
        <v>14595</v>
      </c>
      <c r="S699" s="117" t="s">
        <v>14596</v>
      </c>
      <c r="T699" t="s">
        <v>17448</v>
      </c>
      <c r="U699" t="s">
        <v>10772</v>
      </c>
    </row>
    <row r="700" spans="1:21">
      <c r="A700" s="117" t="s">
        <v>22127</v>
      </c>
      <c r="B700" t="s">
        <v>14590</v>
      </c>
      <c r="C700" t="s">
        <v>14590</v>
      </c>
      <c r="D700">
        <v>39</v>
      </c>
      <c r="E700">
        <v>33</v>
      </c>
      <c r="F700">
        <v>39</v>
      </c>
      <c r="G700">
        <v>33</v>
      </c>
      <c r="H700">
        <v>1</v>
      </c>
      <c r="I700">
        <v>1</v>
      </c>
      <c r="J700">
        <v>999999</v>
      </c>
      <c r="K700" s="194">
        <v>999999</v>
      </c>
      <c r="L700" t="s">
        <v>1083</v>
      </c>
      <c r="M700" t="s">
        <v>1083</v>
      </c>
      <c r="N700">
        <v>344</v>
      </c>
      <c r="O700" t="s">
        <v>7876</v>
      </c>
      <c r="P700" t="s">
        <v>14712</v>
      </c>
      <c r="Q700">
        <v>0.34399999999999997</v>
      </c>
      <c r="R700" s="117" t="s">
        <v>14685</v>
      </c>
      <c r="S700" s="117" t="s">
        <v>14589</v>
      </c>
      <c r="T700" t="s">
        <v>12136</v>
      </c>
      <c r="U700" t="s">
        <v>10772</v>
      </c>
    </row>
    <row r="701" spans="1:21">
      <c r="A701" s="117" t="s">
        <v>20761</v>
      </c>
      <c r="B701" t="s">
        <v>14590</v>
      </c>
      <c r="C701" t="s">
        <v>14590</v>
      </c>
      <c r="D701">
        <v>39</v>
      </c>
      <c r="E701">
        <v>33</v>
      </c>
      <c r="F701">
        <v>39</v>
      </c>
      <c r="G701">
        <v>33</v>
      </c>
      <c r="H701">
        <v>1</v>
      </c>
      <c r="I701">
        <v>1</v>
      </c>
      <c r="J701">
        <v>999999</v>
      </c>
      <c r="K701" s="194">
        <v>999999</v>
      </c>
      <c r="L701" t="s">
        <v>1083</v>
      </c>
      <c r="M701" t="s">
        <v>1083</v>
      </c>
      <c r="N701">
        <v>347</v>
      </c>
      <c r="O701" t="s">
        <v>7876</v>
      </c>
      <c r="P701" t="s">
        <v>14711</v>
      </c>
      <c r="Q701">
        <v>0.34699999999999998</v>
      </c>
      <c r="R701" s="117" t="s">
        <v>14685</v>
      </c>
      <c r="S701" s="117" t="s">
        <v>14589</v>
      </c>
      <c r="T701" t="s">
        <v>12136</v>
      </c>
      <c r="U701" t="s">
        <v>10772</v>
      </c>
    </row>
    <row r="702" spans="1:21">
      <c r="A702" s="117" t="s">
        <v>24417</v>
      </c>
      <c r="B702" t="s">
        <v>14590</v>
      </c>
      <c r="C702" t="s">
        <v>14590</v>
      </c>
      <c r="D702">
        <v>39</v>
      </c>
      <c r="E702">
        <v>33</v>
      </c>
      <c r="F702">
        <v>39</v>
      </c>
      <c r="G702">
        <v>33</v>
      </c>
      <c r="H702">
        <v>1</v>
      </c>
      <c r="I702">
        <v>1</v>
      </c>
      <c r="J702">
        <v>999999</v>
      </c>
      <c r="K702" s="194">
        <v>999999</v>
      </c>
      <c r="L702" t="s">
        <v>1083</v>
      </c>
      <c r="M702" t="s">
        <v>1083</v>
      </c>
      <c r="N702">
        <v>347</v>
      </c>
      <c r="O702" t="s">
        <v>7876</v>
      </c>
      <c r="P702" t="s">
        <v>14712</v>
      </c>
      <c r="Q702">
        <v>0.34699999999999998</v>
      </c>
      <c r="R702" s="117" t="s">
        <v>14685</v>
      </c>
      <c r="S702" s="117" t="s">
        <v>14589</v>
      </c>
      <c r="T702" t="s">
        <v>12136</v>
      </c>
      <c r="U702" t="s">
        <v>10772</v>
      </c>
    </row>
    <row r="703" spans="1:21">
      <c r="A703" s="117" t="s">
        <v>21558</v>
      </c>
      <c r="B703" t="s">
        <v>14590</v>
      </c>
      <c r="C703" t="s">
        <v>14590</v>
      </c>
      <c r="D703">
        <v>27</v>
      </c>
      <c r="E703">
        <v>21</v>
      </c>
      <c r="F703">
        <v>27</v>
      </c>
      <c r="G703">
        <v>21</v>
      </c>
      <c r="H703">
        <v>1</v>
      </c>
      <c r="I703">
        <v>1</v>
      </c>
      <c r="J703">
        <v>999999</v>
      </c>
      <c r="K703" s="194">
        <v>999999</v>
      </c>
      <c r="L703" t="s">
        <v>1079</v>
      </c>
      <c r="M703" t="s">
        <v>1079</v>
      </c>
      <c r="N703">
        <v>428</v>
      </c>
      <c r="O703" t="s">
        <v>7876</v>
      </c>
      <c r="P703" t="s">
        <v>21559</v>
      </c>
      <c r="Q703">
        <v>0.42799999999999999</v>
      </c>
      <c r="R703" s="117" t="s">
        <v>14685</v>
      </c>
      <c r="S703" s="117" t="s">
        <v>14589</v>
      </c>
      <c r="T703" t="s">
        <v>12136</v>
      </c>
      <c r="U703" t="s">
        <v>10772</v>
      </c>
    </row>
    <row r="704" spans="1:21">
      <c r="A704" s="117" t="s">
        <v>1725</v>
      </c>
      <c r="B704" t="s">
        <v>14590</v>
      </c>
      <c r="C704" t="s">
        <v>14590</v>
      </c>
      <c r="D704">
        <v>83</v>
      </c>
      <c r="E704">
        <v>77</v>
      </c>
      <c r="F704">
        <v>83</v>
      </c>
      <c r="G704">
        <v>77</v>
      </c>
      <c r="H704">
        <v>1</v>
      </c>
      <c r="I704">
        <v>1</v>
      </c>
      <c r="J704">
        <v>999999</v>
      </c>
      <c r="K704" s="194">
        <v>999999</v>
      </c>
      <c r="L704" t="s">
        <v>1079</v>
      </c>
      <c r="M704" t="s">
        <v>1079</v>
      </c>
      <c r="N704">
        <v>1095</v>
      </c>
      <c r="O704" t="s">
        <v>7876</v>
      </c>
      <c r="P704" t="s">
        <v>14815</v>
      </c>
      <c r="Q704">
        <v>1.095</v>
      </c>
      <c r="R704" s="117" t="s">
        <v>14595</v>
      </c>
      <c r="S704" s="117" t="s">
        <v>14596</v>
      </c>
      <c r="T704" t="s">
        <v>17448</v>
      </c>
      <c r="U704" t="s">
        <v>10772</v>
      </c>
    </row>
    <row r="705" spans="1:21">
      <c r="A705" s="117" t="s">
        <v>1726</v>
      </c>
      <c r="B705" t="s">
        <v>14590</v>
      </c>
      <c r="C705" t="s">
        <v>14590</v>
      </c>
      <c r="D705">
        <v>39</v>
      </c>
      <c r="E705">
        <v>33</v>
      </c>
      <c r="F705">
        <v>39</v>
      </c>
      <c r="G705">
        <v>33</v>
      </c>
      <c r="H705">
        <v>1</v>
      </c>
      <c r="I705">
        <v>1</v>
      </c>
      <c r="J705">
        <v>999999</v>
      </c>
      <c r="K705" s="194">
        <v>999999</v>
      </c>
      <c r="L705" t="s">
        <v>1083</v>
      </c>
      <c r="M705" t="s">
        <v>1083</v>
      </c>
      <c r="N705">
        <v>1162</v>
      </c>
      <c r="O705" t="s">
        <v>7876</v>
      </c>
      <c r="P705" t="s">
        <v>7985</v>
      </c>
      <c r="Q705">
        <v>1.1619999999999999</v>
      </c>
      <c r="R705" s="117" t="s">
        <v>14685</v>
      </c>
      <c r="S705" s="117" t="s">
        <v>14589</v>
      </c>
      <c r="T705" t="s">
        <v>12136</v>
      </c>
      <c r="U705" t="s">
        <v>10772</v>
      </c>
    </row>
    <row r="706" spans="1:21">
      <c r="A706" s="117" t="s">
        <v>1727</v>
      </c>
      <c r="B706" t="s">
        <v>14590</v>
      </c>
      <c r="C706" t="s">
        <v>14590</v>
      </c>
      <c r="D706">
        <v>39</v>
      </c>
      <c r="E706">
        <v>33</v>
      </c>
      <c r="F706">
        <v>39</v>
      </c>
      <c r="G706">
        <v>33</v>
      </c>
      <c r="H706">
        <v>1</v>
      </c>
      <c r="I706">
        <v>1</v>
      </c>
      <c r="J706">
        <v>999999</v>
      </c>
      <c r="K706" s="194">
        <v>999999</v>
      </c>
      <c r="L706" t="s">
        <v>1088</v>
      </c>
      <c r="M706" t="s">
        <v>1088</v>
      </c>
      <c r="N706">
        <v>38</v>
      </c>
      <c r="O706" t="s">
        <v>7876</v>
      </c>
      <c r="P706" t="s">
        <v>14716</v>
      </c>
      <c r="Q706">
        <v>3.7999999999999999E-2</v>
      </c>
      <c r="R706" s="117" t="s">
        <v>14685</v>
      </c>
      <c r="S706" s="117" t="s">
        <v>14589</v>
      </c>
      <c r="T706" t="s">
        <v>12136</v>
      </c>
      <c r="U706" t="s">
        <v>10772</v>
      </c>
    </row>
    <row r="707" spans="1:21">
      <c r="A707" s="117" t="s">
        <v>1728</v>
      </c>
      <c r="B707" t="s">
        <v>14590</v>
      </c>
      <c r="C707" t="s">
        <v>14590</v>
      </c>
      <c r="D707">
        <v>39</v>
      </c>
      <c r="E707">
        <v>33</v>
      </c>
      <c r="F707">
        <v>39</v>
      </c>
      <c r="G707">
        <v>33</v>
      </c>
      <c r="H707">
        <v>1</v>
      </c>
      <c r="I707">
        <v>1</v>
      </c>
      <c r="J707">
        <v>999999</v>
      </c>
      <c r="K707" s="194">
        <v>999999</v>
      </c>
      <c r="L707" t="s">
        <v>1088</v>
      </c>
      <c r="M707" t="s">
        <v>1088</v>
      </c>
      <c r="N707">
        <v>38</v>
      </c>
      <c r="O707" t="s">
        <v>7876</v>
      </c>
      <c r="P707" t="s">
        <v>14816</v>
      </c>
      <c r="Q707">
        <v>3.7999999999999999E-2</v>
      </c>
      <c r="R707" s="117" t="s">
        <v>14685</v>
      </c>
      <c r="S707" s="117" t="s">
        <v>14589</v>
      </c>
      <c r="T707" t="s">
        <v>12136</v>
      </c>
      <c r="U707" t="s">
        <v>10772</v>
      </c>
    </row>
    <row r="708" spans="1:21">
      <c r="A708" s="117" t="s">
        <v>1729</v>
      </c>
      <c r="B708" t="s">
        <v>14590</v>
      </c>
      <c r="C708" t="s">
        <v>14590</v>
      </c>
      <c r="D708">
        <v>39</v>
      </c>
      <c r="E708">
        <v>33</v>
      </c>
      <c r="F708">
        <v>39</v>
      </c>
      <c r="G708">
        <v>33</v>
      </c>
      <c r="H708">
        <v>1</v>
      </c>
      <c r="I708">
        <v>1</v>
      </c>
      <c r="J708">
        <v>999999</v>
      </c>
      <c r="K708" s="194">
        <v>999999</v>
      </c>
      <c r="L708" t="s">
        <v>1088</v>
      </c>
      <c r="M708" t="s">
        <v>1088</v>
      </c>
      <c r="N708">
        <v>36</v>
      </c>
      <c r="O708" t="s">
        <v>7876</v>
      </c>
      <c r="P708" t="s">
        <v>8012</v>
      </c>
      <c r="Q708">
        <v>3.5999999999999997E-2</v>
      </c>
      <c r="R708" s="117" t="s">
        <v>14685</v>
      </c>
      <c r="S708" s="117" t="s">
        <v>14589</v>
      </c>
      <c r="T708" t="s">
        <v>12136</v>
      </c>
      <c r="U708" t="s">
        <v>10772</v>
      </c>
    </row>
    <row r="709" spans="1:21">
      <c r="A709" s="117" t="s">
        <v>1730</v>
      </c>
      <c r="B709" t="s">
        <v>14590</v>
      </c>
      <c r="C709" t="s">
        <v>14590</v>
      </c>
      <c r="D709">
        <v>39</v>
      </c>
      <c r="E709">
        <v>33</v>
      </c>
      <c r="F709">
        <v>39</v>
      </c>
      <c r="G709">
        <v>33</v>
      </c>
      <c r="H709">
        <v>1</v>
      </c>
      <c r="I709">
        <v>1</v>
      </c>
      <c r="J709">
        <v>999999</v>
      </c>
      <c r="K709" s="194">
        <v>999999</v>
      </c>
      <c r="L709" t="s">
        <v>1083</v>
      </c>
      <c r="M709" t="s">
        <v>1083</v>
      </c>
      <c r="N709">
        <v>1160</v>
      </c>
      <c r="O709" t="s">
        <v>7876</v>
      </c>
      <c r="P709" t="s">
        <v>7971</v>
      </c>
      <c r="Q709">
        <v>1.1599999999999999</v>
      </c>
      <c r="R709" s="117" t="s">
        <v>14685</v>
      </c>
      <c r="S709" s="117" t="s">
        <v>14589</v>
      </c>
      <c r="T709" t="s">
        <v>12136</v>
      </c>
      <c r="U709" t="s">
        <v>10772</v>
      </c>
    </row>
    <row r="710" spans="1:21">
      <c r="A710" s="117" t="s">
        <v>1731</v>
      </c>
      <c r="B710" t="s">
        <v>14590</v>
      </c>
      <c r="C710" t="s">
        <v>14590</v>
      </c>
      <c r="D710">
        <v>39</v>
      </c>
      <c r="E710">
        <v>33</v>
      </c>
      <c r="F710">
        <v>39</v>
      </c>
      <c r="G710">
        <v>33</v>
      </c>
      <c r="H710">
        <v>1</v>
      </c>
      <c r="I710">
        <v>1</v>
      </c>
      <c r="J710">
        <v>999999</v>
      </c>
      <c r="K710" s="194">
        <v>999999</v>
      </c>
      <c r="L710" t="s">
        <v>1083</v>
      </c>
      <c r="M710" t="s">
        <v>1083</v>
      </c>
      <c r="N710">
        <v>1162</v>
      </c>
      <c r="O710" t="s">
        <v>7876</v>
      </c>
      <c r="P710" t="s">
        <v>7988</v>
      </c>
      <c r="Q710">
        <v>1.1619999999999999</v>
      </c>
      <c r="R710" s="117" t="s">
        <v>14685</v>
      </c>
      <c r="S710" s="117" t="s">
        <v>14589</v>
      </c>
      <c r="T710" t="s">
        <v>12136</v>
      </c>
      <c r="U710" t="s">
        <v>10772</v>
      </c>
    </row>
    <row r="711" spans="1:21">
      <c r="A711" s="117" t="s">
        <v>342</v>
      </c>
      <c r="B711" t="s">
        <v>13815</v>
      </c>
      <c r="C711" t="s">
        <v>14590</v>
      </c>
      <c r="D711">
        <v>2</v>
      </c>
      <c r="E711">
        <v>33</v>
      </c>
      <c r="F711">
        <v>39</v>
      </c>
      <c r="G711">
        <v>33</v>
      </c>
      <c r="H711">
        <v>1</v>
      </c>
      <c r="I711">
        <v>1</v>
      </c>
      <c r="J711">
        <v>9</v>
      </c>
      <c r="K711" s="194">
        <v>999999</v>
      </c>
      <c r="L711" t="s">
        <v>1083</v>
      </c>
      <c r="M711" t="s">
        <v>1083</v>
      </c>
      <c r="N711">
        <v>1162</v>
      </c>
      <c r="O711" t="s">
        <v>7876</v>
      </c>
      <c r="P711" t="s">
        <v>7989</v>
      </c>
      <c r="Q711">
        <v>1.1619999999999999</v>
      </c>
      <c r="R711" s="117" t="s">
        <v>14594</v>
      </c>
      <c r="S711" s="117" t="s">
        <v>14589</v>
      </c>
      <c r="T711" t="s">
        <v>12136</v>
      </c>
      <c r="U711" t="s">
        <v>10772</v>
      </c>
    </row>
    <row r="712" spans="1:21">
      <c r="A712" s="117" t="s">
        <v>1732</v>
      </c>
      <c r="B712" t="s">
        <v>14590</v>
      </c>
      <c r="C712" t="s">
        <v>14590</v>
      </c>
      <c r="D712">
        <v>39</v>
      </c>
      <c r="E712">
        <v>33</v>
      </c>
      <c r="F712">
        <v>39</v>
      </c>
      <c r="G712">
        <v>33</v>
      </c>
      <c r="H712">
        <v>1</v>
      </c>
      <c r="I712">
        <v>1</v>
      </c>
      <c r="J712">
        <v>999999</v>
      </c>
      <c r="K712" s="194">
        <v>999999</v>
      </c>
      <c r="L712" t="s">
        <v>1083</v>
      </c>
      <c r="M712" t="s">
        <v>1083</v>
      </c>
      <c r="N712">
        <v>1158</v>
      </c>
      <c r="O712" t="s">
        <v>7876</v>
      </c>
      <c r="P712" t="s">
        <v>7990</v>
      </c>
      <c r="Q712">
        <v>1.1579999999999999</v>
      </c>
      <c r="R712" s="117" t="s">
        <v>14685</v>
      </c>
      <c r="S712" s="117" t="s">
        <v>14589</v>
      </c>
      <c r="T712" t="s">
        <v>12136</v>
      </c>
      <c r="U712" t="s">
        <v>10772</v>
      </c>
    </row>
    <row r="713" spans="1:21">
      <c r="A713" s="117" t="s">
        <v>1733</v>
      </c>
      <c r="B713" t="s">
        <v>14590</v>
      </c>
      <c r="C713" t="s">
        <v>14590</v>
      </c>
      <c r="D713">
        <v>39</v>
      </c>
      <c r="E713">
        <v>33</v>
      </c>
      <c r="F713">
        <v>39</v>
      </c>
      <c r="G713">
        <v>33</v>
      </c>
      <c r="H713">
        <v>1</v>
      </c>
      <c r="I713">
        <v>1</v>
      </c>
      <c r="J713">
        <v>999999</v>
      </c>
      <c r="K713" s="194">
        <v>999999</v>
      </c>
      <c r="L713" t="s">
        <v>1083</v>
      </c>
      <c r="M713" t="s">
        <v>1083</v>
      </c>
      <c r="N713">
        <v>1160</v>
      </c>
      <c r="O713" t="s">
        <v>7876</v>
      </c>
      <c r="P713" t="s">
        <v>7971</v>
      </c>
      <c r="Q713">
        <v>1.1599999999999999</v>
      </c>
      <c r="R713" s="117" t="s">
        <v>14685</v>
      </c>
      <c r="S713" s="117" t="s">
        <v>14589</v>
      </c>
      <c r="T713" t="s">
        <v>12136</v>
      </c>
      <c r="U713" t="s">
        <v>10772</v>
      </c>
    </row>
    <row r="714" spans="1:21">
      <c r="A714" s="117" t="s">
        <v>1734</v>
      </c>
      <c r="B714" t="s">
        <v>14590</v>
      </c>
      <c r="C714" t="s">
        <v>14590</v>
      </c>
      <c r="D714">
        <v>39</v>
      </c>
      <c r="E714">
        <v>33</v>
      </c>
      <c r="F714">
        <v>39</v>
      </c>
      <c r="G714">
        <v>33</v>
      </c>
      <c r="H714">
        <v>1</v>
      </c>
      <c r="I714">
        <v>1</v>
      </c>
      <c r="J714">
        <v>999999</v>
      </c>
      <c r="K714" s="194">
        <v>999999</v>
      </c>
      <c r="L714" t="s">
        <v>1083</v>
      </c>
      <c r="M714" t="s">
        <v>1083</v>
      </c>
      <c r="N714">
        <v>1162</v>
      </c>
      <c r="O714" t="s">
        <v>7876</v>
      </c>
      <c r="P714" t="s">
        <v>7988</v>
      </c>
      <c r="Q714">
        <v>1.1619999999999999</v>
      </c>
      <c r="R714" s="117" t="s">
        <v>14685</v>
      </c>
      <c r="S714" s="117" t="s">
        <v>14589</v>
      </c>
      <c r="T714" t="s">
        <v>12136</v>
      </c>
      <c r="U714" t="s">
        <v>10772</v>
      </c>
    </row>
    <row r="715" spans="1:21">
      <c r="A715" s="117" t="s">
        <v>343</v>
      </c>
      <c r="B715" t="s">
        <v>13815</v>
      </c>
      <c r="C715" t="s">
        <v>13815</v>
      </c>
      <c r="D715">
        <v>2</v>
      </c>
      <c r="E715">
        <v>33</v>
      </c>
      <c r="F715">
        <v>2</v>
      </c>
      <c r="G715">
        <v>33</v>
      </c>
      <c r="H715">
        <v>1</v>
      </c>
      <c r="I715">
        <v>1</v>
      </c>
      <c r="J715">
        <v>13</v>
      </c>
      <c r="K715" s="194">
        <v>12</v>
      </c>
      <c r="L715" t="s">
        <v>1083</v>
      </c>
      <c r="M715" t="s">
        <v>1083</v>
      </c>
      <c r="N715">
        <v>173</v>
      </c>
      <c r="O715" t="s">
        <v>7876</v>
      </c>
      <c r="P715" t="s">
        <v>7989</v>
      </c>
      <c r="Q715">
        <v>0.17299999999999999</v>
      </c>
      <c r="R715" s="117" t="s">
        <v>14594</v>
      </c>
      <c r="S715" s="117" t="s">
        <v>14589</v>
      </c>
      <c r="T715" t="s">
        <v>12136</v>
      </c>
      <c r="U715" t="s">
        <v>10772</v>
      </c>
    </row>
    <row r="716" spans="1:21">
      <c r="A716" s="117" t="s">
        <v>1735</v>
      </c>
      <c r="B716" t="s">
        <v>14590</v>
      </c>
      <c r="C716" t="s">
        <v>14590</v>
      </c>
      <c r="D716">
        <v>39</v>
      </c>
      <c r="E716">
        <v>33</v>
      </c>
      <c r="F716">
        <v>39</v>
      </c>
      <c r="G716">
        <v>33</v>
      </c>
      <c r="H716">
        <v>1</v>
      </c>
      <c r="I716">
        <v>1</v>
      </c>
      <c r="J716">
        <v>999999</v>
      </c>
      <c r="K716" s="194">
        <v>999999</v>
      </c>
      <c r="L716" t="s">
        <v>1083</v>
      </c>
      <c r="M716" t="s">
        <v>1083</v>
      </c>
      <c r="N716">
        <v>1158</v>
      </c>
      <c r="O716" t="s">
        <v>7876</v>
      </c>
      <c r="P716" t="s">
        <v>7990</v>
      </c>
      <c r="Q716">
        <v>1.1579999999999999</v>
      </c>
      <c r="R716" s="117" t="s">
        <v>14685</v>
      </c>
      <c r="S716" s="117" t="s">
        <v>14589</v>
      </c>
      <c r="T716" t="s">
        <v>12136</v>
      </c>
      <c r="U716" t="s">
        <v>10772</v>
      </c>
    </row>
    <row r="717" spans="1:21">
      <c r="A717" s="117" t="s">
        <v>344</v>
      </c>
      <c r="B717" t="s">
        <v>14590</v>
      </c>
      <c r="C717" t="s">
        <v>14590</v>
      </c>
      <c r="D717">
        <v>39</v>
      </c>
      <c r="E717">
        <v>33</v>
      </c>
      <c r="F717">
        <v>39</v>
      </c>
      <c r="G717">
        <v>33</v>
      </c>
      <c r="H717">
        <v>1</v>
      </c>
      <c r="I717">
        <v>1</v>
      </c>
      <c r="J717">
        <v>999999</v>
      </c>
      <c r="K717" s="194">
        <v>999999</v>
      </c>
      <c r="L717" t="s">
        <v>1083</v>
      </c>
      <c r="M717" t="s">
        <v>1083</v>
      </c>
      <c r="N717">
        <v>1162</v>
      </c>
      <c r="O717" t="s">
        <v>7876</v>
      </c>
      <c r="P717" t="s">
        <v>7989</v>
      </c>
      <c r="Q717">
        <v>1.1619999999999999</v>
      </c>
      <c r="R717" s="117" t="s">
        <v>14743</v>
      </c>
      <c r="S717" s="117" t="s">
        <v>14589</v>
      </c>
      <c r="T717" t="s">
        <v>12136</v>
      </c>
      <c r="U717" t="s">
        <v>10772</v>
      </c>
    </row>
    <row r="718" spans="1:21">
      <c r="A718" s="117" t="s">
        <v>1736</v>
      </c>
      <c r="B718" t="s">
        <v>14590</v>
      </c>
      <c r="C718" t="s">
        <v>14590</v>
      </c>
      <c r="D718">
        <v>39</v>
      </c>
      <c r="E718">
        <v>33</v>
      </c>
      <c r="F718">
        <v>39</v>
      </c>
      <c r="G718">
        <v>33</v>
      </c>
      <c r="H718">
        <v>1</v>
      </c>
      <c r="I718">
        <v>1</v>
      </c>
      <c r="J718">
        <v>999999</v>
      </c>
      <c r="K718" s="194">
        <v>999999</v>
      </c>
      <c r="L718" t="s">
        <v>1083</v>
      </c>
      <c r="M718" t="s">
        <v>1083</v>
      </c>
      <c r="N718">
        <v>1158</v>
      </c>
      <c r="O718" t="s">
        <v>7876</v>
      </c>
      <c r="P718" t="s">
        <v>7990</v>
      </c>
      <c r="Q718">
        <v>1.1579999999999999</v>
      </c>
      <c r="R718" s="117" t="s">
        <v>14685</v>
      </c>
      <c r="S718" s="117" t="s">
        <v>14589</v>
      </c>
      <c r="T718" t="s">
        <v>12136</v>
      </c>
      <c r="U718" t="s">
        <v>10772</v>
      </c>
    </row>
    <row r="719" spans="1:21">
      <c r="A719" s="117" t="s">
        <v>1737</v>
      </c>
      <c r="B719" t="s">
        <v>14590</v>
      </c>
      <c r="C719" t="s">
        <v>14590</v>
      </c>
      <c r="D719">
        <v>39</v>
      </c>
      <c r="E719">
        <v>33</v>
      </c>
      <c r="F719">
        <v>39</v>
      </c>
      <c r="G719">
        <v>33</v>
      </c>
      <c r="H719">
        <v>1</v>
      </c>
      <c r="I719">
        <v>1</v>
      </c>
      <c r="J719">
        <v>999999</v>
      </c>
      <c r="K719" s="194">
        <v>999999</v>
      </c>
      <c r="L719" t="s">
        <v>1083</v>
      </c>
      <c r="M719" t="s">
        <v>1083</v>
      </c>
      <c r="N719">
        <v>172</v>
      </c>
      <c r="O719" t="s">
        <v>7876</v>
      </c>
      <c r="P719" t="s">
        <v>7985</v>
      </c>
      <c r="Q719">
        <v>0.17199999999999999</v>
      </c>
      <c r="R719" s="117" t="s">
        <v>14685</v>
      </c>
      <c r="S719" s="117" t="s">
        <v>14589</v>
      </c>
      <c r="T719" t="s">
        <v>12136</v>
      </c>
      <c r="U719" t="s">
        <v>10772</v>
      </c>
    </row>
    <row r="720" spans="1:21">
      <c r="A720" s="117" t="s">
        <v>11320</v>
      </c>
      <c r="B720" t="s">
        <v>14590</v>
      </c>
      <c r="C720" t="s">
        <v>14590</v>
      </c>
      <c r="D720">
        <v>39</v>
      </c>
      <c r="E720">
        <v>33</v>
      </c>
      <c r="F720">
        <v>39</v>
      </c>
      <c r="G720">
        <v>33</v>
      </c>
      <c r="H720">
        <v>1</v>
      </c>
      <c r="I720">
        <v>1</v>
      </c>
      <c r="J720">
        <v>999999</v>
      </c>
      <c r="K720" s="194">
        <v>999999</v>
      </c>
      <c r="L720" t="s">
        <v>1083</v>
      </c>
      <c r="M720" t="s">
        <v>1083</v>
      </c>
      <c r="N720">
        <v>174</v>
      </c>
      <c r="O720" t="s">
        <v>7876</v>
      </c>
      <c r="P720" t="s">
        <v>7991</v>
      </c>
      <c r="Q720">
        <v>0.17399999999999999</v>
      </c>
      <c r="R720" s="117" t="s">
        <v>14594</v>
      </c>
      <c r="S720" s="117" t="s">
        <v>14589</v>
      </c>
      <c r="T720" t="s">
        <v>12136</v>
      </c>
      <c r="U720" t="s">
        <v>10772</v>
      </c>
    </row>
    <row r="721" spans="1:21">
      <c r="A721" s="117" t="s">
        <v>345</v>
      </c>
      <c r="B721" t="s">
        <v>13815</v>
      </c>
      <c r="C721" t="s">
        <v>14590</v>
      </c>
      <c r="D721">
        <v>2</v>
      </c>
      <c r="E721">
        <v>33</v>
      </c>
      <c r="F721">
        <v>39</v>
      </c>
      <c r="G721">
        <v>33</v>
      </c>
      <c r="H721">
        <v>1</v>
      </c>
      <c r="I721">
        <v>1</v>
      </c>
      <c r="J721">
        <v>8</v>
      </c>
      <c r="K721" s="194">
        <v>999999</v>
      </c>
      <c r="L721" t="s">
        <v>1083</v>
      </c>
      <c r="M721" t="s">
        <v>1083</v>
      </c>
      <c r="N721">
        <v>172</v>
      </c>
      <c r="O721" t="s">
        <v>7876</v>
      </c>
      <c r="P721" t="s">
        <v>7985</v>
      </c>
      <c r="Q721">
        <v>0.17199999999999999</v>
      </c>
      <c r="R721" s="117" t="s">
        <v>14743</v>
      </c>
      <c r="S721" s="117" t="s">
        <v>14589</v>
      </c>
      <c r="T721" t="s">
        <v>12136</v>
      </c>
      <c r="U721" t="s">
        <v>10772</v>
      </c>
    </row>
    <row r="722" spans="1:21">
      <c r="A722" s="117" t="s">
        <v>1738</v>
      </c>
      <c r="B722" t="s">
        <v>14590</v>
      </c>
      <c r="C722" t="s">
        <v>14590</v>
      </c>
      <c r="D722">
        <v>39</v>
      </c>
      <c r="E722">
        <v>33</v>
      </c>
      <c r="F722">
        <v>39</v>
      </c>
      <c r="G722">
        <v>33</v>
      </c>
      <c r="H722">
        <v>1</v>
      </c>
      <c r="I722">
        <v>1</v>
      </c>
      <c r="J722">
        <v>999999</v>
      </c>
      <c r="K722" s="194">
        <v>999999</v>
      </c>
      <c r="L722" t="s">
        <v>1083</v>
      </c>
      <c r="M722" t="s">
        <v>1083</v>
      </c>
      <c r="N722">
        <v>172</v>
      </c>
      <c r="O722" t="s">
        <v>7876</v>
      </c>
      <c r="P722" t="s">
        <v>7990</v>
      </c>
      <c r="Q722">
        <v>0.17199999999999999</v>
      </c>
      <c r="R722" s="117" t="s">
        <v>14685</v>
      </c>
      <c r="S722" s="117" t="s">
        <v>14589</v>
      </c>
      <c r="T722" t="s">
        <v>12136</v>
      </c>
      <c r="U722" t="s">
        <v>10772</v>
      </c>
    </row>
    <row r="723" spans="1:21">
      <c r="A723" s="117" t="s">
        <v>1739</v>
      </c>
      <c r="B723" t="s">
        <v>14590</v>
      </c>
      <c r="C723" t="s">
        <v>14590</v>
      </c>
      <c r="D723">
        <v>39</v>
      </c>
      <c r="E723">
        <v>33</v>
      </c>
      <c r="F723">
        <v>39</v>
      </c>
      <c r="G723">
        <v>33</v>
      </c>
      <c r="H723">
        <v>1</v>
      </c>
      <c r="I723">
        <v>1</v>
      </c>
      <c r="J723">
        <v>999999</v>
      </c>
      <c r="K723" s="194">
        <v>999999</v>
      </c>
      <c r="L723" t="s">
        <v>1083</v>
      </c>
      <c r="M723" t="s">
        <v>1083</v>
      </c>
      <c r="N723">
        <v>1018</v>
      </c>
      <c r="O723" t="s">
        <v>7876</v>
      </c>
      <c r="P723" t="s">
        <v>8013</v>
      </c>
      <c r="Q723">
        <v>1.018</v>
      </c>
      <c r="R723" s="117" t="s">
        <v>14685</v>
      </c>
      <c r="S723" s="117" t="s">
        <v>14589</v>
      </c>
      <c r="T723" t="s">
        <v>12136</v>
      </c>
      <c r="U723" t="s">
        <v>10772</v>
      </c>
    </row>
    <row r="724" spans="1:21">
      <c r="A724" s="117" t="s">
        <v>11227</v>
      </c>
      <c r="B724" t="s">
        <v>14590</v>
      </c>
      <c r="C724" t="s">
        <v>14590</v>
      </c>
      <c r="D724">
        <v>39</v>
      </c>
      <c r="E724">
        <v>33</v>
      </c>
      <c r="F724">
        <v>39</v>
      </c>
      <c r="G724">
        <v>33</v>
      </c>
      <c r="H724">
        <v>1</v>
      </c>
      <c r="I724">
        <v>1</v>
      </c>
      <c r="J724">
        <v>999999</v>
      </c>
      <c r="K724" s="194">
        <v>999999</v>
      </c>
      <c r="L724" t="s">
        <v>1083</v>
      </c>
      <c r="M724" t="s">
        <v>1083</v>
      </c>
      <c r="N724">
        <v>838</v>
      </c>
      <c r="O724" t="s">
        <v>7876</v>
      </c>
      <c r="P724" t="s">
        <v>7946</v>
      </c>
      <c r="Q724">
        <v>0.83799999999999997</v>
      </c>
      <c r="R724" s="117" t="s">
        <v>14685</v>
      </c>
      <c r="S724" s="117" t="s">
        <v>14589</v>
      </c>
      <c r="T724" t="s">
        <v>12136</v>
      </c>
      <c r="U724" t="s">
        <v>10772</v>
      </c>
    </row>
    <row r="725" spans="1:21">
      <c r="A725" s="117" t="s">
        <v>1740</v>
      </c>
      <c r="B725" t="s">
        <v>14590</v>
      </c>
      <c r="C725" t="s">
        <v>14590</v>
      </c>
      <c r="D725">
        <v>39</v>
      </c>
      <c r="E725">
        <v>33</v>
      </c>
      <c r="F725">
        <v>39</v>
      </c>
      <c r="G725">
        <v>33</v>
      </c>
      <c r="H725">
        <v>1</v>
      </c>
      <c r="I725">
        <v>1</v>
      </c>
      <c r="J725">
        <v>999999</v>
      </c>
      <c r="K725" s="194">
        <v>999999</v>
      </c>
      <c r="L725" t="s">
        <v>1083</v>
      </c>
      <c r="M725" t="s">
        <v>1083</v>
      </c>
      <c r="N725">
        <v>834</v>
      </c>
      <c r="O725" t="s">
        <v>7876</v>
      </c>
      <c r="P725" t="s">
        <v>7992</v>
      </c>
      <c r="Q725">
        <v>0.83399999999999996</v>
      </c>
      <c r="R725" s="117" t="s">
        <v>14685</v>
      </c>
      <c r="S725" s="117" t="s">
        <v>14589</v>
      </c>
      <c r="T725" t="s">
        <v>12136</v>
      </c>
      <c r="U725" t="s">
        <v>10772</v>
      </c>
    </row>
    <row r="726" spans="1:21">
      <c r="A726" s="117" t="s">
        <v>1741</v>
      </c>
      <c r="B726" t="s">
        <v>14590</v>
      </c>
      <c r="C726" t="s">
        <v>14590</v>
      </c>
      <c r="D726">
        <v>39</v>
      </c>
      <c r="E726">
        <v>33</v>
      </c>
      <c r="F726">
        <v>39</v>
      </c>
      <c r="G726">
        <v>33</v>
      </c>
      <c r="H726">
        <v>1</v>
      </c>
      <c r="I726">
        <v>1</v>
      </c>
      <c r="J726">
        <v>999999</v>
      </c>
      <c r="K726" s="194">
        <v>999999</v>
      </c>
      <c r="L726" t="s">
        <v>1079</v>
      </c>
      <c r="M726" t="s">
        <v>1079</v>
      </c>
      <c r="N726">
        <v>1081</v>
      </c>
      <c r="O726" t="s">
        <v>7876</v>
      </c>
      <c r="P726" t="s">
        <v>7977</v>
      </c>
      <c r="Q726">
        <v>1.081</v>
      </c>
      <c r="R726" s="117" t="s">
        <v>14685</v>
      </c>
      <c r="S726" s="117" t="s">
        <v>14589</v>
      </c>
      <c r="T726" t="s">
        <v>12136</v>
      </c>
      <c r="U726" t="s">
        <v>10772</v>
      </c>
    </row>
    <row r="727" spans="1:21">
      <c r="A727" s="117" t="s">
        <v>1742</v>
      </c>
      <c r="B727" t="s">
        <v>14590</v>
      </c>
      <c r="C727" t="s">
        <v>14590</v>
      </c>
      <c r="D727">
        <v>83</v>
      </c>
      <c r="E727">
        <v>77</v>
      </c>
      <c r="F727">
        <v>83</v>
      </c>
      <c r="G727">
        <v>77</v>
      </c>
      <c r="H727">
        <v>1</v>
      </c>
      <c r="I727">
        <v>1</v>
      </c>
      <c r="J727">
        <v>999999</v>
      </c>
      <c r="K727" s="194">
        <v>999999</v>
      </c>
      <c r="L727" t="s">
        <v>1079</v>
      </c>
      <c r="M727" t="s">
        <v>1079</v>
      </c>
      <c r="N727">
        <v>45</v>
      </c>
      <c r="O727" t="s">
        <v>7876</v>
      </c>
      <c r="P727" t="s">
        <v>14817</v>
      </c>
      <c r="Q727">
        <v>4.4999999999999998E-2</v>
      </c>
      <c r="R727" s="117" t="s">
        <v>14595</v>
      </c>
      <c r="S727" s="117" t="s">
        <v>14596</v>
      </c>
      <c r="T727" t="s">
        <v>17448</v>
      </c>
      <c r="U727" t="s">
        <v>10772</v>
      </c>
    </row>
    <row r="728" spans="1:21">
      <c r="A728" s="117" t="s">
        <v>1743</v>
      </c>
      <c r="B728" t="s">
        <v>14590</v>
      </c>
      <c r="C728" t="s">
        <v>14590</v>
      </c>
      <c r="D728">
        <v>39</v>
      </c>
      <c r="E728">
        <v>33</v>
      </c>
      <c r="F728">
        <v>39</v>
      </c>
      <c r="G728">
        <v>33</v>
      </c>
      <c r="H728">
        <v>1</v>
      </c>
      <c r="I728">
        <v>1</v>
      </c>
      <c r="J728">
        <v>999999</v>
      </c>
      <c r="K728" s="194">
        <v>999999</v>
      </c>
      <c r="L728" t="s">
        <v>1088</v>
      </c>
      <c r="M728" t="s">
        <v>1088</v>
      </c>
      <c r="N728">
        <v>42</v>
      </c>
      <c r="O728" t="s">
        <v>7876</v>
      </c>
      <c r="P728" t="s">
        <v>8012</v>
      </c>
      <c r="Q728">
        <v>4.2000000000000003E-2</v>
      </c>
      <c r="R728" s="117" t="s">
        <v>14685</v>
      </c>
      <c r="S728" s="117" t="s">
        <v>14589</v>
      </c>
      <c r="T728" t="s">
        <v>12136</v>
      </c>
      <c r="U728" t="s">
        <v>10772</v>
      </c>
    </row>
    <row r="729" spans="1:21">
      <c r="A729" s="117" t="s">
        <v>1744</v>
      </c>
      <c r="B729" t="s">
        <v>14590</v>
      </c>
      <c r="C729" t="s">
        <v>14590</v>
      </c>
      <c r="D729">
        <v>39</v>
      </c>
      <c r="E729">
        <v>33</v>
      </c>
      <c r="F729">
        <v>39</v>
      </c>
      <c r="G729">
        <v>33</v>
      </c>
      <c r="H729">
        <v>1</v>
      </c>
      <c r="I729">
        <v>1</v>
      </c>
      <c r="J729">
        <v>999999</v>
      </c>
      <c r="K729" s="194">
        <v>999999</v>
      </c>
      <c r="L729" t="s">
        <v>1083</v>
      </c>
      <c r="M729" t="s">
        <v>1083</v>
      </c>
      <c r="N729">
        <v>1167</v>
      </c>
      <c r="O729" t="s">
        <v>7876</v>
      </c>
      <c r="P729" t="s">
        <v>7989</v>
      </c>
      <c r="Q729">
        <v>1.167</v>
      </c>
      <c r="R729" s="117" t="s">
        <v>14685</v>
      </c>
      <c r="S729" s="117" t="s">
        <v>14589</v>
      </c>
      <c r="T729" t="s">
        <v>12136</v>
      </c>
      <c r="U729" t="s">
        <v>10772</v>
      </c>
    </row>
    <row r="730" spans="1:21">
      <c r="A730" s="117" t="s">
        <v>1745</v>
      </c>
      <c r="B730" t="s">
        <v>14590</v>
      </c>
      <c r="C730" t="s">
        <v>14590</v>
      </c>
      <c r="D730">
        <v>39</v>
      </c>
      <c r="E730">
        <v>33</v>
      </c>
      <c r="F730">
        <v>39</v>
      </c>
      <c r="G730">
        <v>33</v>
      </c>
      <c r="H730">
        <v>1</v>
      </c>
      <c r="I730">
        <v>1</v>
      </c>
      <c r="J730">
        <v>999999</v>
      </c>
      <c r="K730" s="194">
        <v>999999</v>
      </c>
      <c r="L730" t="s">
        <v>1083</v>
      </c>
      <c r="M730" t="s">
        <v>1083</v>
      </c>
      <c r="N730">
        <v>1167</v>
      </c>
      <c r="O730" t="s">
        <v>7876</v>
      </c>
      <c r="P730" t="s">
        <v>7989</v>
      </c>
      <c r="Q730">
        <v>1.167</v>
      </c>
      <c r="R730" s="117" t="s">
        <v>14685</v>
      </c>
      <c r="S730" s="117" t="s">
        <v>14589</v>
      </c>
      <c r="T730" t="s">
        <v>12136</v>
      </c>
      <c r="U730" t="s">
        <v>10772</v>
      </c>
    </row>
    <row r="731" spans="1:21">
      <c r="A731" s="117" t="s">
        <v>1746</v>
      </c>
      <c r="B731" t="s">
        <v>14590</v>
      </c>
      <c r="C731" t="s">
        <v>14590</v>
      </c>
      <c r="D731">
        <v>39</v>
      </c>
      <c r="E731">
        <v>33</v>
      </c>
      <c r="F731">
        <v>39</v>
      </c>
      <c r="G731">
        <v>33</v>
      </c>
      <c r="H731">
        <v>1</v>
      </c>
      <c r="I731">
        <v>1</v>
      </c>
      <c r="J731">
        <v>999999</v>
      </c>
      <c r="K731" s="194">
        <v>999999</v>
      </c>
      <c r="L731" t="s">
        <v>1083</v>
      </c>
      <c r="M731" t="s">
        <v>1083</v>
      </c>
      <c r="N731">
        <v>839</v>
      </c>
      <c r="O731" t="s">
        <v>7876</v>
      </c>
      <c r="P731" t="s">
        <v>7992</v>
      </c>
      <c r="Q731">
        <v>0.83899999999999997</v>
      </c>
      <c r="R731" s="117" t="s">
        <v>14685</v>
      </c>
      <c r="S731" s="117" t="s">
        <v>14589</v>
      </c>
      <c r="T731" t="s">
        <v>12136</v>
      </c>
      <c r="U731" t="s">
        <v>10772</v>
      </c>
    </row>
    <row r="732" spans="1:21">
      <c r="A732" s="117" t="s">
        <v>1747</v>
      </c>
      <c r="B732" t="s">
        <v>14590</v>
      </c>
      <c r="C732" t="s">
        <v>14590</v>
      </c>
      <c r="D732">
        <v>39</v>
      </c>
      <c r="E732">
        <v>33</v>
      </c>
      <c r="F732">
        <v>39</v>
      </c>
      <c r="G732">
        <v>33</v>
      </c>
      <c r="H732">
        <v>1</v>
      </c>
      <c r="I732">
        <v>1</v>
      </c>
      <c r="J732">
        <v>999999</v>
      </c>
      <c r="K732" s="194">
        <v>999999</v>
      </c>
      <c r="L732" t="s">
        <v>1079</v>
      </c>
      <c r="M732" t="s">
        <v>1079</v>
      </c>
      <c r="N732">
        <v>63</v>
      </c>
      <c r="O732" t="s">
        <v>7876</v>
      </c>
      <c r="P732" t="s">
        <v>8014</v>
      </c>
      <c r="Q732">
        <v>6.3E-2</v>
      </c>
      <c r="R732" s="117" t="s">
        <v>14685</v>
      </c>
      <c r="S732" s="117" t="s">
        <v>14589</v>
      </c>
      <c r="T732" t="s">
        <v>12136</v>
      </c>
      <c r="U732" t="s">
        <v>10772</v>
      </c>
    </row>
    <row r="733" spans="1:21">
      <c r="A733" s="117" t="s">
        <v>18177</v>
      </c>
      <c r="B733" t="s">
        <v>14590</v>
      </c>
      <c r="C733" t="s">
        <v>14590</v>
      </c>
      <c r="D733">
        <v>82</v>
      </c>
      <c r="E733">
        <v>76</v>
      </c>
      <c r="F733">
        <v>82</v>
      </c>
      <c r="G733">
        <v>76</v>
      </c>
      <c r="H733">
        <v>1</v>
      </c>
      <c r="I733">
        <v>1</v>
      </c>
      <c r="J733">
        <v>25</v>
      </c>
      <c r="K733" s="194">
        <v>25</v>
      </c>
      <c r="L733" t="s">
        <v>1079</v>
      </c>
      <c r="M733" t="s">
        <v>1079</v>
      </c>
      <c r="N733">
        <v>76</v>
      </c>
      <c r="O733" t="s">
        <v>7876</v>
      </c>
      <c r="P733" t="s">
        <v>18178</v>
      </c>
      <c r="Q733">
        <v>7.5999999999999998E-2</v>
      </c>
      <c r="R733" s="117" t="s">
        <v>14595</v>
      </c>
      <c r="S733" s="117" t="s">
        <v>14596</v>
      </c>
      <c r="T733" t="s">
        <v>17448</v>
      </c>
      <c r="U733" t="s">
        <v>10772</v>
      </c>
    </row>
    <row r="734" spans="1:21">
      <c r="A734" s="117" t="s">
        <v>21560</v>
      </c>
      <c r="B734" t="s">
        <v>14590</v>
      </c>
      <c r="C734" t="s">
        <v>14590</v>
      </c>
      <c r="D734">
        <v>45</v>
      </c>
      <c r="E734">
        <v>39</v>
      </c>
      <c r="F734">
        <v>45</v>
      </c>
      <c r="G734">
        <v>39</v>
      </c>
      <c r="H734">
        <v>1</v>
      </c>
      <c r="I734">
        <v>1</v>
      </c>
      <c r="J734">
        <v>999999</v>
      </c>
      <c r="K734" s="194">
        <v>999999</v>
      </c>
      <c r="L734" t="s">
        <v>1079</v>
      </c>
      <c r="M734" t="s">
        <v>1079</v>
      </c>
      <c r="N734">
        <v>178</v>
      </c>
      <c r="O734" t="s">
        <v>7876</v>
      </c>
      <c r="P734" t="s">
        <v>8015</v>
      </c>
      <c r="Q734">
        <v>0.17799999999999999</v>
      </c>
      <c r="R734" s="117" t="s">
        <v>14685</v>
      </c>
      <c r="S734" s="117" t="s">
        <v>14589</v>
      </c>
      <c r="T734" t="s">
        <v>12136</v>
      </c>
      <c r="U734" t="s">
        <v>10772</v>
      </c>
    </row>
    <row r="735" spans="1:21">
      <c r="A735" s="117" t="s">
        <v>19509</v>
      </c>
      <c r="B735" t="s">
        <v>14590</v>
      </c>
      <c r="C735" t="s">
        <v>14590</v>
      </c>
      <c r="D735">
        <v>25</v>
      </c>
      <c r="E735">
        <v>19</v>
      </c>
      <c r="F735">
        <v>25</v>
      </c>
      <c r="G735">
        <v>19</v>
      </c>
      <c r="H735">
        <v>1</v>
      </c>
      <c r="I735">
        <v>1</v>
      </c>
      <c r="J735">
        <v>25</v>
      </c>
      <c r="K735" s="194">
        <v>25</v>
      </c>
      <c r="L735" t="s">
        <v>1083</v>
      </c>
      <c r="M735" t="s">
        <v>1083</v>
      </c>
      <c r="N735">
        <v>12</v>
      </c>
      <c r="O735" t="s">
        <v>7876</v>
      </c>
      <c r="P735" t="s">
        <v>14707</v>
      </c>
      <c r="Q735">
        <v>1.2E-2</v>
      </c>
      <c r="R735" s="117" t="s">
        <v>14743</v>
      </c>
      <c r="S735" s="117" t="s">
        <v>14589</v>
      </c>
      <c r="T735" t="s">
        <v>12136</v>
      </c>
      <c r="U735" t="s">
        <v>10772</v>
      </c>
    </row>
    <row r="736" spans="1:21">
      <c r="A736" s="117" t="s">
        <v>24418</v>
      </c>
      <c r="B736" t="s">
        <v>14590</v>
      </c>
      <c r="C736" t="s">
        <v>14590</v>
      </c>
      <c r="D736">
        <v>25</v>
      </c>
      <c r="E736">
        <v>19</v>
      </c>
      <c r="F736">
        <v>25</v>
      </c>
      <c r="G736">
        <v>19</v>
      </c>
      <c r="H736">
        <v>1</v>
      </c>
      <c r="I736">
        <v>1</v>
      </c>
      <c r="J736">
        <v>35982</v>
      </c>
      <c r="K736" s="194">
        <v>35982</v>
      </c>
      <c r="L736" t="s">
        <v>1083</v>
      </c>
      <c r="M736" t="s">
        <v>1083</v>
      </c>
      <c r="N736">
        <v>24</v>
      </c>
      <c r="O736" t="s">
        <v>7876</v>
      </c>
      <c r="P736" t="s">
        <v>24419</v>
      </c>
      <c r="Q736">
        <v>2.4E-2</v>
      </c>
      <c r="R736" s="117" t="s">
        <v>14743</v>
      </c>
      <c r="S736" s="117" t="s">
        <v>14589</v>
      </c>
      <c r="T736" t="s">
        <v>12136</v>
      </c>
      <c r="U736" t="s">
        <v>10772</v>
      </c>
    </row>
    <row r="737" spans="1:21">
      <c r="A737" s="117" t="s">
        <v>22128</v>
      </c>
      <c r="B737" t="s">
        <v>14590</v>
      </c>
      <c r="C737" t="s">
        <v>14590</v>
      </c>
      <c r="D737">
        <v>35</v>
      </c>
      <c r="E737">
        <v>29</v>
      </c>
      <c r="F737">
        <v>35</v>
      </c>
      <c r="G737">
        <v>29</v>
      </c>
      <c r="H737">
        <v>1</v>
      </c>
      <c r="I737">
        <v>1</v>
      </c>
      <c r="J737">
        <v>132</v>
      </c>
      <c r="K737" s="194">
        <v>132</v>
      </c>
      <c r="L737" t="s">
        <v>1079</v>
      </c>
      <c r="M737" t="s">
        <v>1079</v>
      </c>
      <c r="N737">
        <v>87</v>
      </c>
      <c r="O737" t="s">
        <v>7876</v>
      </c>
      <c r="P737" t="s">
        <v>22129</v>
      </c>
      <c r="Q737">
        <v>8.6999999999999994E-2</v>
      </c>
      <c r="R737" s="117" t="s">
        <v>14594</v>
      </c>
      <c r="S737" s="117" t="s">
        <v>14589</v>
      </c>
      <c r="T737" t="s">
        <v>12136</v>
      </c>
      <c r="U737" t="s">
        <v>10772</v>
      </c>
    </row>
    <row r="738" spans="1:21">
      <c r="A738" s="117" t="s">
        <v>1748</v>
      </c>
      <c r="B738" t="s">
        <v>14590</v>
      </c>
      <c r="C738" t="s">
        <v>14590</v>
      </c>
      <c r="D738">
        <v>35</v>
      </c>
      <c r="E738">
        <v>29</v>
      </c>
      <c r="F738">
        <v>35</v>
      </c>
      <c r="G738">
        <v>29</v>
      </c>
      <c r="H738">
        <v>1</v>
      </c>
      <c r="I738">
        <v>1</v>
      </c>
      <c r="J738">
        <v>72</v>
      </c>
      <c r="K738" s="194">
        <v>72</v>
      </c>
      <c r="L738" t="s">
        <v>1083</v>
      </c>
      <c r="M738" t="s">
        <v>1083</v>
      </c>
      <c r="N738">
        <v>1892</v>
      </c>
      <c r="O738" t="s">
        <v>7876</v>
      </c>
      <c r="P738" t="s">
        <v>8018</v>
      </c>
      <c r="Q738">
        <v>1.8919999999999999</v>
      </c>
      <c r="R738" s="117" t="s">
        <v>14743</v>
      </c>
      <c r="S738" s="117" t="s">
        <v>14589</v>
      </c>
      <c r="T738" t="s">
        <v>12136</v>
      </c>
      <c r="U738" t="s">
        <v>10772</v>
      </c>
    </row>
    <row r="739" spans="1:21">
      <c r="A739" s="117" t="s">
        <v>1749</v>
      </c>
      <c r="B739" t="s">
        <v>14590</v>
      </c>
      <c r="C739" t="s">
        <v>14590</v>
      </c>
      <c r="D739">
        <v>35</v>
      </c>
      <c r="E739">
        <v>29</v>
      </c>
      <c r="F739">
        <v>35</v>
      </c>
      <c r="G739">
        <v>29</v>
      </c>
      <c r="H739">
        <v>1</v>
      </c>
      <c r="I739">
        <v>1</v>
      </c>
      <c r="J739">
        <v>38</v>
      </c>
      <c r="K739" s="194">
        <v>38</v>
      </c>
      <c r="L739" t="s">
        <v>1083</v>
      </c>
      <c r="M739" t="s">
        <v>1083</v>
      </c>
      <c r="N739">
        <v>1888</v>
      </c>
      <c r="O739" t="s">
        <v>7876</v>
      </c>
      <c r="P739" t="s">
        <v>8019</v>
      </c>
      <c r="Q739">
        <v>1.8879999999999999</v>
      </c>
      <c r="R739" s="117" t="s">
        <v>14743</v>
      </c>
      <c r="S739" s="117" t="s">
        <v>14589</v>
      </c>
      <c r="T739" t="s">
        <v>12136</v>
      </c>
      <c r="U739" t="s">
        <v>10772</v>
      </c>
    </row>
    <row r="740" spans="1:21">
      <c r="A740" s="117" t="s">
        <v>1750</v>
      </c>
      <c r="B740" t="s">
        <v>14590</v>
      </c>
      <c r="C740" t="s">
        <v>14590</v>
      </c>
      <c r="D740">
        <v>35</v>
      </c>
      <c r="E740">
        <v>29</v>
      </c>
      <c r="F740">
        <v>35</v>
      </c>
      <c r="G740">
        <v>29</v>
      </c>
      <c r="H740">
        <v>1</v>
      </c>
      <c r="I740">
        <v>1</v>
      </c>
      <c r="J740">
        <v>822</v>
      </c>
      <c r="K740" s="194">
        <v>822</v>
      </c>
      <c r="L740" t="s">
        <v>1083</v>
      </c>
      <c r="M740" t="s">
        <v>1083</v>
      </c>
      <c r="N740">
        <v>1886</v>
      </c>
      <c r="O740" t="s">
        <v>7876</v>
      </c>
      <c r="P740" t="s">
        <v>8021</v>
      </c>
      <c r="Q740">
        <v>1.8859999999999999</v>
      </c>
      <c r="R740" s="117" t="s">
        <v>14743</v>
      </c>
      <c r="S740" s="117" t="s">
        <v>14589</v>
      </c>
      <c r="T740" t="s">
        <v>12136</v>
      </c>
      <c r="U740" t="s">
        <v>10772</v>
      </c>
    </row>
    <row r="741" spans="1:21">
      <c r="A741" s="117" t="s">
        <v>1751</v>
      </c>
      <c r="B741" t="s">
        <v>14590</v>
      </c>
      <c r="C741" t="s">
        <v>14590</v>
      </c>
      <c r="D741">
        <v>35</v>
      </c>
      <c r="E741">
        <v>29</v>
      </c>
      <c r="F741">
        <v>35</v>
      </c>
      <c r="G741">
        <v>29</v>
      </c>
      <c r="H741">
        <v>1</v>
      </c>
      <c r="I741">
        <v>1</v>
      </c>
      <c r="J741">
        <v>63</v>
      </c>
      <c r="K741" s="194">
        <v>63</v>
      </c>
      <c r="L741" t="s">
        <v>1079</v>
      </c>
      <c r="M741" t="s">
        <v>1079</v>
      </c>
      <c r="N741">
        <v>48</v>
      </c>
      <c r="O741" t="s">
        <v>7876</v>
      </c>
      <c r="P741" t="s">
        <v>8023</v>
      </c>
      <c r="Q741">
        <v>4.8000000000000001E-2</v>
      </c>
      <c r="R741" s="117" t="s">
        <v>14743</v>
      </c>
      <c r="S741" s="117" t="s">
        <v>14589</v>
      </c>
      <c r="T741" t="s">
        <v>12136</v>
      </c>
      <c r="U741" t="s">
        <v>10772</v>
      </c>
    </row>
    <row r="742" spans="1:21">
      <c r="A742" s="117" t="s">
        <v>1752</v>
      </c>
      <c r="B742" t="s">
        <v>14590</v>
      </c>
      <c r="C742" t="s">
        <v>14590</v>
      </c>
      <c r="D742">
        <v>82</v>
      </c>
      <c r="E742">
        <v>76</v>
      </c>
      <c r="F742">
        <v>82</v>
      </c>
      <c r="G742">
        <v>76</v>
      </c>
      <c r="H742">
        <v>1</v>
      </c>
      <c r="I742">
        <v>1</v>
      </c>
      <c r="J742">
        <v>54</v>
      </c>
      <c r="K742" s="194">
        <v>54</v>
      </c>
      <c r="L742" t="s">
        <v>1079</v>
      </c>
      <c r="M742" t="s">
        <v>1079</v>
      </c>
      <c r="N742">
        <v>49</v>
      </c>
      <c r="O742" t="s">
        <v>7876</v>
      </c>
      <c r="P742" t="s">
        <v>8024</v>
      </c>
      <c r="Q742">
        <v>4.9000000000000002E-2</v>
      </c>
      <c r="R742" s="117" t="s">
        <v>14595</v>
      </c>
      <c r="S742" s="117" t="s">
        <v>14596</v>
      </c>
      <c r="T742" t="s">
        <v>17448</v>
      </c>
      <c r="U742" t="s">
        <v>10772</v>
      </c>
    </row>
    <row r="743" spans="1:21">
      <c r="A743" s="117" t="s">
        <v>346</v>
      </c>
      <c r="B743" t="s">
        <v>13815</v>
      </c>
      <c r="C743" t="s">
        <v>13815</v>
      </c>
      <c r="D743">
        <v>2</v>
      </c>
      <c r="E743">
        <v>29</v>
      </c>
      <c r="F743">
        <v>2</v>
      </c>
      <c r="G743">
        <v>29</v>
      </c>
      <c r="H743">
        <v>1</v>
      </c>
      <c r="I743">
        <v>1</v>
      </c>
      <c r="J743">
        <v>11</v>
      </c>
      <c r="K743" s="194">
        <v>21</v>
      </c>
      <c r="L743" t="s">
        <v>1079</v>
      </c>
      <c r="M743" t="s">
        <v>1079</v>
      </c>
      <c r="N743">
        <v>940</v>
      </c>
      <c r="O743" t="s">
        <v>7876</v>
      </c>
      <c r="P743" t="s">
        <v>8025</v>
      </c>
      <c r="Q743">
        <v>0.94</v>
      </c>
      <c r="R743" s="117" t="s">
        <v>14594</v>
      </c>
      <c r="S743" s="117" t="s">
        <v>14589</v>
      </c>
      <c r="T743" t="s">
        <v>12136</v>
      </c>
      <c r="U743" t="s">
        <v>10772</v>
      </c>
    </row>
    <row r="744" spans="1:21">
      <c r="A744" s="117" t="s">
        <v>12161</v>
      </c>
      <c r="B744" t="s">
        <v>14590</v>
      </c>
      <c r="C744" t="s">
        <v>14590</v>
      </c>
      <c r="D744">
        <v>82</v>
      </c>
      <c r="E744">
        <v>76</v>
      </c>
      <c r="F744">
        <v>82</v>
      </c>
      <c r="G744">
        <v>76</v>
      </c>
      <c r="H744">
        <v>1</v>
      </c>
      <c r="I744">
        <v>1</v>
      </c>
      <c r="J744">
        <v>2</v>
      </c>
      <c r="K744" s="194">
        <v>2</v>
      </c>
      <c r="L744" t="s">
        <v>1079</v>
      </c>
      <c r="M744" t="s">
        <v>1079</v>
      </c>
      <c r="N744">
        <v>3041</v>
      </c>
      <c r="O744" t="s">
        <v>7876</v>
      </c>
      <c r="P744" t="s">
        <v>12285</v>
      </c>
      <c r="Q744">
        <v>3.0409999999999999</v>
      </c>
      <c r="R744" s="117" t="s">
        <v>14595</v>
      </c>
      <c r="S744" s="117" t="s">
        <v>14596</v>
      </c>
      <c r="T744" t="s">
        <v>17448</v>
      </c>
      <c r="U744" t="s">
        <v>10772</v>
      </c>
    </row>
    <row r="745" spans="1:21">
      <c r="A745" s="117" t="s">
        <v>1753</v>
      </c>
      <c r="B745" t="s">
        <v>14590</v>
      </c>
      <c r="C745" t="s">
        <v>14590</v>
      </c>
      <c r="D745">
        <v>39</v>
      </c>
      <c r="E745">
        <v>33</v>
      </c>
      <c r="F745">
        <v>39</v>
      </c>
      <c r="G745">
        <v>33</v>
      </c>
      <c r="H745">
        <v>1</v>
      </c>
      <c r="I745">
        <v>1</v>
      </c>
      <c r="J745">
        <v>999999</v>
      </c>
      <c r="K745" s="194">
        <v>999999</v>
      </c>
      <c r="L745" t="s">
        <v>1079</v>
      </c>
      <c r="M745" t="s">
        <v>1079</v>
      </c>
      <c r="N745">
        <v>6240</v>
      </c>
      <c r="O745" t="s">
        <v>7876</v>
      </c>
      <c r="P745" t="s">
        <v>14819</v>
      </c>
      <c r="Q745">
        <v>6.24</v>
      </c>
      <c r="R745" s="117" t="s">
        <v>14685</v>
      </c>
      <c r="S745" s="117" t="s">
        <v>14589</v>
      </c>
      <c r="T745" t="s">
        <v>12136</v>
      </c>
      <c r="U745" t="s">
        <v>10772</v>
      </c>
    </row>
    <row r="746" spans="1:21">
      <c r="A746" s="117" t="s">
        <v>17102</v>
      </c>
      <c r="B746" t="s">
        <v>14590</v>
      </c>
      <c r="C746" t="s">
        <v>14590</v>
      </c>
      <c r="D746">
        <v>39</v>
      </c>
      <c r="E746">
        <v>33</v>
      </c>
      <c r="F746">
        <v>39</v>
      </c>
      <c r="G746">
        <v>33</v>
      </c>
      <c r="H746">
        <v>1</v>
      </c>
      <c r="I746">
        <v>1</v>
      </c>
      <c r="J746">
        <v>999999</v>
      </c>
      <c r="K746" s="194">
        <v>999999</v>
      </c>
      <c r="L746" t="s">
        <v>1083</v>
      </c>
      <c r="M746" t="s">
        <v>1083</v>
      </c>
      <c r="N746">
        <v>7312</v>
      </c>
      <c r="O746" t="s">
        <v>7876</v>
      </c>
      <c r="P746" t="s">
        <v>14820</v>
      </c>
      <c r="Q746">
        <v>7.3120000000000003</v>
      </c>
      <c r="R746" s="117" t="s">
        <v>14743</v>
      </c>
      <c r="S746" s="117" t="s">
        <v>14589</v>
      </c>
      <c r="T746" t="s">
        <v>12136</v>
      </c>
      <c r="U746" t="s">
        <v>10772</v>
      </c>
    </row>
    <row r="747" spans="1:21">
      <c r="A747" s="117" t="s">
        <v>17103</v>
      </c>
      <c r="B747" t="s">
        <v>14590</v>
      </c>
      <c r="C747" t="s">
        <v>14590</v>
      </c>
      <c r="D747">
        <v>39</v>
      </c>
      <c r="E747">
        <v>33</v>
      </c>
      <c r="F747">
        <v>39</v>
      </c>
      <c r="G747">
        <v>33</v>
      </c>
      <c r="H747">
        <v>1</v>
      </c>
      <c r="I747">
        <v>1</v>
      </c>
      <c r="J747">
        <v>999999</v>
      </c>
      <c r="K747" s="194">
        <v>999999</v>
      </c>
      <c r="L747" t="s">
        <v>1079</v>
      </c>
      <c r="M747" t="s">
        <v>1079</v>
      </c>
      <c r="N747">
        <v>11480</v>
      </c>
      <c r="O747" t="s">
        <v>7876</v>
      </c>
      <c r="P747" t="s">
        <v>14819</v>
      </c>
      <c r="Q747">
        <v>11.48</v>
      </c>
      <c r="R747" s="117" t="s">
        <v>14743</v>
      </c>
      <c r="S747" s="117" t="s">
        <v>14589</v>
      </c>
      <c r="T747" t="s">
        <v>12136</v>
      </c>
      <c r="U747" t="s">
        <v>10772</v>
      </c>
    </row>
    <row r="748" spans="1:21">
      <c r="A748" s="117" t="s">
        <v>17104</v>
      </c>
      <c r="B748" t="s">
        <v>14590</v>
      </c>
      <c r="C748" t="s">
        <v>14590</v>
      </c>
      <c r="D748">
        <v>39</v>
      </c>
      <c r="E748">
        <v>33</v>
      </c>
      <c r="F748">
        <v>39</v>
      </c>
      <c r="G748">
        <v>33</v>
      </c>
      <c r="H748">
        <v>1</v>
      </c>
      <c r="I748">
        <v>1</v>
      </c>
      <c r="J748">
        <v>999999</v>
      </c>
      <c r="K748" s="194">
        <v>999999</v>
      </c>
      <c r="L748" t="s">
        <v>1083</v>
      </c>
      <c r="M748" t="s">
        <v>1083</v>
      </c>
      <c r="N748">
        <v>7312</v>
      </c>
      <c r="O748" t="s">
        <v>7876</v>
      </c>
      <c r="P748" t="s">
        <v>14820</v>
      </c>
      <c r="Q748">
        <v>7.3120000000000003</v>
      </c>
      <c r="R748" s="117" t="s">
        <v>14743</v>
      </c>
      <c r="S748" s="117" t="s">
        <v>14589</v>
      </c>
      <c r="T748" t="s">
        <v>12136</v>
      </c>
      <c r="U748" t="s">
        <v>10772</v>
      </c>
    </row>
    <row r="749" spans="1:21">
      <c r="A749" s="117" t="s">
        <v>17105</v>
      </c>
      <c r="B749" t="s">
        <v>14590</v>
      </c>
      <c r="C749" t="s">
        <v>14590</v>
      </c>
      <c r="D749">
        <v>39</v>
      </c>
      <c r="E749">
        <v>33</v>
      </c>
      <c r="F749">
        <v>39</v>
      </c>
      <c r="G749">
        <v>33</v>
      </c>
      <c r="H749">
        <v>1</v>
      </c>
      <c r="I749">
        <v>1</v>
      </c>
      <c r="J749">
        <v>999999</v>
      </c>
      <c r="K749" s="194">
        <v>999999</v>
      </c>
      <c r="L749" t="s">
        <v>1079</v>
      </c>
      <c r="M749" t="s">
        <v>1079</v>
      </c>
      <c r="N749">
        <v>11480</v>
      </c>
      <c r="O749" t="s">
        <v>7876</v>
      </c>
      <c r="P749" t="s">
        <v>14819</v>
      </c>
      <c r="Q749">
        <v>11.48</v>
      </c>
      <c r="R749" s="117" t="s">
        <v>14743</v>
      </c>
      <c r="S749" s="117" t="s">
        <v>14589</v>
      </c>
      <c r="T749" t="s">
        <v>12136</v>
      </c>
      <c r="U749" t="s">
        <v>10772</v>
      </c>
    </row>
    <row r="750" spans="1:21">
      <c r="A750" s="117" t="s">
        <v>1754</v>
      </c>
      <c r="B750" t="s">
        <v>14590</v>
      </c>
      <c r="C750" t="s">
        <v>14590</v>
      </c>
      <c r="D750">
        <v>39</v>
      </c>
      <c r="E750">
        <v>33</v>
      </c>
      <c r="F750">
        <v>39</v>
      </c>
      <c r="G750">
        <v>33</v>
      </c>
      <c r="H750">
        <v>1</v>
      </c>
      <c r="I750">
        <v>1</v>
      </c>
      <c r="J750">
        <v>999999</v>
      </c>
      <c r="K750" s="194">
        <v>999999</v>
      </c>
      <c r="L750" t="s">
        <v>1079</v>
      </c>
      <c r="M750" t="s">
        <v>1079</v>
      </c>
      <c r="N750">
        <v>1920</v>
      </c>
      <c r="O750" t="s">
        <v>7876</v>
      </c>
      <c r="P750" t="s">
        <v>14818</v>
      </c>
      <c r="Q750">
        <v>1.92</v>
      </c>
      <c r="R750" s="117" t="s">
        <v>14685</v>
      </c>
      <c r="S750" s="117" t="s">
        <v>14589</v>
      </c>
      <c r="T750" t="s">
        <v>12136</v>
      </c>
      <c r="U750" t="s">
        <v>10772</v>
      </c>
    </row>
    <row r="751" spans="1:21">
      <c r="A751" s="117" t="s">
        <v>1755</v>
      </c>
      <c r="B751" t="s">
        <v>14590</v>
      </c>
      <c r="C751" t="s">
        <v>14590</v>
      </c>
      <c r="D751">
        <v>39</v>
      </c>
      <c r="E751">
        <v>33</v>
      </c>
      <c r="F751">
        <v>39</v>
      </c>
      <c r="G751">
        <v>33</v>
      </c>
      <c r="H751">
        <v>1</v>
      </c>
      <c r="I751">
        <v>1</v>
      </c>
      <c r="J751">
        <v>999999</v>
      </c>
      <c r="K751" s="194">
        <v>999999</v>
      </c>
      <c r="L751" t="s">
        <v>1079</v>
      </c>
      <c r="M751" t="s">
        <v>1079</v>
      </c>
      <c r="N751">
        <v>4760</v>
      </c>
      <c r="O751" t="s">
        <v>7876</v>
      </c>
      <c r="P751" t="s">
        <v>14821</v>
      </c>
      <c r="Q751">
        <v>4.76</v>
      </c>
      <c r="R751" s="117" t="s">
        <v>14685</v>
      </c>
      <c r="S751" s="117" t="s">
        <v>14589</v>
      </c>
      <c r="T751" t="s">
        <v>12136</v>
      </c>
      <c r="U751" t="s">
        <v>10772</v>
      </c>
    </row>
    <row r="752" spans="1:21">
      <c r="A752" s="117" t="s">
        <v>1756</v>
      </c>
      <c r="B752" t="s">
        <v>14590</v>
      </c>
      <c r="C752" t="s">
        <v>14590</v>
      </c>
      <c r="D752">
        <v>39</v>
      </c>
      <c r="E752">
        <v>33</v>
      </c>
      <c r="F752">
        <v>39</v>
      </c>
      <c r="G752">
        <v>33</v>
      </c>
      <c r="H752">
        <v>1</v>
      </c>
      <c r="I752">
        <v>1</v>
      </c>
      <c r="J752">
        <v>999999</v>
      </c>
      <c r="K752" s="194">
        <v>999999</v>
      </c>
      <c r="L752" t="s">
        <v>1079</v>
      </c>
      <c r="M752" t="s">
        <v>1079</v>
      </c>
      <c r="N752">
        <v>1920</v>
      </c>
      <c r="O752" t="s">
        <v>7876</v>
      </c>
      <c r="P752" t="s">
        <v>14818</v>
      </c>
      <c r="Q752">
        <v>1.92</v>
      </c>
      <c r="R752" s="117" t="s">
        <v>14685</v>
      </c>
      <c r="S752" s="117" t="s">
        <v>14589</v>
      </c>
      <c r="T752" t="s">
        <v>12136</v>
      </c>
      <c r="U752" t="s">
        <v>10772</v>
      </c>
    </row>
    <row r="753" spans="1:21">
      <c r="A753" s="117" t="s">
        <v>1757</v>
      </c>
      <c r="B753" t="s">
        <v>14590</v>
      </c>
      <c r="C753" t="s">
        <v>14590</v>
      </c>
      <c r="D753">
        <v>39</v>
      </c>
      <c r="E753">
        <v>33</v>
      </c>
      <c r="F753">
        <v>39</v>
      </c>
      <c r="G753">
        <v>33</v>
      </c>
      <c r="H753">
        <v>1</v>
      </c>
      <c r="I753">
        <v>1</v>
      </c>
      <c r="J753">
        <v>999999</v>
      </c>
      <c r="K753" s="194">
        <v>999999</v>
      </c>
      <c r="L753" t="s">
        <v>1079</v>
      </c>
      <c r="M753" t="s">
        <v>1079</v>
      </c>
      <c r="N753">
        <v>1088</v>
      </c>
      <c r="O753" t="s">
        <v>7876</v>
      </c>
      <c r="P753" t="s">
        <v>7977</v>
      </c>
      <c r="Q753">
        <v>1.0880000000000001</v>
      </c>
      <c r="R753" s="117" t="s">
        <v>14685</v>
      </c>
      <c r="S753" s="117" t="s">
        <v>14589</v>
      </c>
      <c r="T753" t="s">
        <v>12136</v>
      </c>
      <c r="U753" t="s">
        <v>10772</v>
      </c>
    </row>
    <row r="754" spans="1:21">
      <c r="A754" s="117" t="s">
        <v>1758</v>
      </c>
      <c r="B754" t="s">
        <v>14590</v>
      </c>
      <c r="C754" t="s">
        <v>14590</v>
      </c>
      <c r="D754">
        <v>39</v>
      </c>
      <c r="E754">
        <v>33</v>
      </c>
      <c r="F754">
        <v>39</v>
      </c>
      <c r="G754">
        <v>33</v>
      </c>
      <c r="H754">
        <v>1</v>
      </c>
      <c r="I754">
        <v>1</v>
      </c>
      <c r="J754">
        <v>999999</v>
      </c>
      <c r="K754" s="194">
        <v>999999</v>
      </c>
      <c r="L754" t="s">
        <v>1079</v>
      </c>
      <c r="M754" t="s">
        <v>1079</v>
      </c>
      <c r="N754">
        <v>1042</v>
      </c>
      <c r="O754" t="s">
        <v>7876</v>
      </c>
      <c r="P754" t="s">
        <v>8026</v>
      </c>
      <c r="Q754">
        <v>1.042</v>
      </c>
      <c r="R754" s="117" t="s">
        <v>14685</v>
      </c>
      <c r="S754" s="117" t="s">
        <v>14589</v>
      </c>
      <c r="T754" t="s">
        <v>12136</v>
      </c>
      <c r="U754" t="s">
        <v>10772</v>
      </c>
    </row>
    <row r="755" spans="1:21">
      <c r="A755" s="117" t="s">
        <v>1759</v>
      </c>
      <c r="B755" t="s">
        <v>14590</v>
      </c>
      <c r="C755" t="s">
        <v>14590</v>
      </c>
      <c r="D755">
        <v>39</v>
      </c>
      <c r="E755">
        <v>33</v>
      </c>
      <c r="F755">
        <v>39</v>
      </c>
      <c r="G755">
        <v>33</v>
      </c>
      <c r="H755">
        <v>1</v>
      </c>
      <c r="I755">
        <v>1</v>
      </c>
      <c r="J755">
        <v>999999</v>
      </c>
      <c r="K755" s="194">
        <v>999999</v>
      </c>
      <c r="L755" t="s">
        <v>1079</v>
      </c>
      <c r="M755" t="s">
        <v>1079</v>
      </c>
      <c r="N755">
        <v>135</v>
      </c>
      <c r="O755" t="s">
        <v>7876</v>
      </c>
      <c r="P755" t="s">
        <v>8027</v>
      </c>
      <c r="Q755">
        <v>0.13500000000000001</v>
      </c>
      <c r="R755" s="117" t="s">
        <v>14685</v>
      </c>
      <c r="S755" s="117" t="s">
        <v>14589</v>
      </c>
      <c r="T755" t="s">
        <v>12136</v>
      </c>
      <c r="U755" t="s">
        <v>10772</v>
      </c>
    </row>
    <row r="756" spans="1:21">
      <c r="A756" s="117" t="s">
        <v>1760</v>
      </c>
      <c r="B756" t="s">
        <v>14590</v>
      </c>
      <c r="C756" t="s">
        <v>14590</v>
      </c>
      <c r="D756">
        <v>39</v>
      </c>
      <c r="E756">
        <v>33</v>
      </c>
      <c r="F756">
        <v>39</v>
      </c>
      <c r="G756">
        <v>33</v>
      </c>
      <c r="H756">
        <v>1</v>
      </c>
      <c r="I756">
        <v>1</v>
      </c>
      <c r="J756">
        <v>999999</v>
      </c>
      <c r="K756" s="194">
        <v>999999</v>
      </c>
      <c r="L756" t="s">
        <v>1079</v>
      </c>
      <c r="M756" t="s">
        <v>1079</v>
      </c>
      <c r="N756">
        <v>1852</v>
      </c>
      <c r="O756" t="s">
        <v>7876</v>
      </c>
      <c r="P756" t="s">
        <v>8016</v>
      </c>
      <c r="Q756">
        <v>1.8520000000000001</v>
      </c>
      <c r="R756" s="117" t="s">
        <v>14685</v>
      </c>
      <c r="S756" s="117" t="s">
        <v>14589</v>
      </c>
      <c r="T756" t="s">
        <v>12136</v>
      </c>
      <c r="U756" t="s">
        <v>10772</v>
      </c>
    </row>
    <row r="757" spans="1:21">
      <c r="A757" s="117" t="s">
        <v>1761</v>
      </c>
      <c r="B757" t="s">
        <v>14590</v>
      </c>
      <c r="C757" t="s">
        <v>14590</v>
      </c>
      <c r="D757">
        <v>39</v>
      </c>
      <c r="E757">
        <v>33</v>
      </c>
      <c r="F757">
        <v>39</v>
      </c>
      <c r="G757">
        <v>33</v>
      </c>
      <c r="H757">
        <v>1</v>
      </c>
      <c r="I757">
        <v>1</v>
      </c>
      <c r="J757">
        <v>999999</v>
      </c>
      <c r="K757" s="194">
        <v>999999</v>
      </c>
      <c r="L757" t="s">
        <v>1083</v>
      </c>
      <c r="M757" t="s">
        <v>1083</v>
      </c>
      <c r="N757">
        <v>1861</v>
      </c>
      <c r="O757" t="s">
        <v>7876</v>
      </c>
      <c r="P757" t="s">
        <v>8018</v>
      </c>
      <c r="Q757">
        <v>1.861</v>
      </c>
      <c r="R757" s="117" t="s">
        <v>14685</v>
      </c>
      <c r="S757" s="117" t="s">
        <v>14589</v>
      </c>
      <c r="T757" t="s">
        <v>12136</v>
      </c>
      <c r="U757" t="s">
        <v>10772</v>
      </c>
    </row>
    <row r="758" spans="1:21">
      <c r="A758" s="117" t="s">
        <v>347</v>
      </c>
      <c r="B758" t="s">
        <v>13815</v>
      </c>
      <c r="C758" t="s">
        <v>13815</v>
      </c>
      <c r="D758">
        <v>2</v>
      </c>
      <c r="E758">
        <v>33</v>
      </c>
      <c r="F758">
        <v>2</v>
      </c>
      <c r="G758">
        <v>33</v>
      </c>
      <c r="H758">
        <v>1</v>
      </c>
      <c r="I758">
        <v>1</v>
      </c>
      <c r="J758">
        <v>11</v>
      </c>
      <c r="K758" s="194">
        <v>4</v>
      </c>
      <c r="L758" t="s">
        <v>1083</v>
      </c>
      <c r="M758" t="s">
        <v>1083</v>
      </c>
      <c r="N758">
        <v>1868</v>
      </c>
      <c r="O758" t="s">
        <v>7876</v>
      </c>
      <c r="P758" t="s">
        <v>8021</v>
      </c>
      <c r="Q758">
        <v>1.8680000000000001</v>
      </c>
      <c r="R758" s="117" t="s">
        <v>14594</v>
      </c>
      <c r="S758" s="117" t="s">
        <v>14589</v>
      </c>
      <c r="T758" t="s">
        <v>12136</v>
      </c>
      <c r="U758" t="s">
        <v>10772</v>
      </c>
    </row>
    <row r="759" spans="1:21">
      <c r="A759" s="117" t="s">
        <v>1762</v>
      </c>
      <c r="B759" t="s">
        <v>14590</v>
      </c>
      <c r="C759" t="s">
        <v>14590</v>
      </c>
      <c r="D759">
        <v>39</v>
      </c>
      <c r="E759">
        <v>33</v>
      </c>
      <c r="F759">
        <v>39</v>
      </c>
      <c r="G759">
        <v>33</v>
      </c>
      <c r="H759">
        <v>1</v>
      </c>
      <c r="I759">
        <v>1</v>
      </c>
      <c r="J759">
        <v>999999</v>
      </c>
      <c r="K759" s="194">
        <v>999999</v>
      </c>
      <c r="L759" t="s">
        <v>1083</v>
      </c>
      <c r="M759" t="s">
        <v>1083</v>
      </c>
      <c r="N759">
        <v>1918</v>
      </c>
      <c r="O759" t="s">
        <v>7876</v>
      </c>
      <c r="P759" t="s">
        <v>8022</v>
      </c>
      <c r="Q759">
        <v>1.9179999999999999</v>
      </c>
      <c r="R759" s="117" t="s">
        <v>14685</v>
      </c>
      <c r="S759" s="117" t="s">
        <v>14589</v>
      </c>
      <c r="T759" t="s">
        <v>12136</v>
      </c>
      <c r="U759" t="s">
        <v>10772</v>
      </c>
    </row>
    <row r="760" spans="1:21">
      <c r="A760" s="117" t="s">
        <v>24420</v>
      </c>
      <c r="B760" t="s">
        <v>14590</v>
      </c>
      <c r="C760" t="s">
        <v>14590</v>
      </c>
      <c r="D760">
        <v>39</v>
      </c>
      <c r="E760">
        <v>33</v>
      </c>
      <c r="F760">
        <v>39</v>
      </c>
      <c r="G760">
        <v>33</v>
      </c>
      <c r="H760">
        <v>1</v>
      </c>
      <c r="I760">
        <v>1</v>
      </c>
      <c r="J760">
        <v>999999</v>
      </c>
      <c r="K760" s="194">
        <v>999999</v>
      </c>
      <c r="L760" t="s">
        <v>1083</v>
      </c>
      <c r="M760" t="s">
        <v>1083</v>
      </c>
      <c r="N760">
        <v>366</v>
      </c>
      <c r="O760" t="s">
        <v>7876</v>
      </c>
      <c r="P760" t="s">
        <v>14712</v>
      </c>
      <c r="Q760">
        <v>0.36599999999999999</v>
      </c>
      <c r="R760" s="117" t="s">
        <v>14685</v>
      </c>
      <c r="S760" s="117" t="s">
        <v>14589</v>
      </c>
      <c r="T760" t="s">
        <v>12136</v>
      </c>
      <c r="U760" t="s">
        <v>10772</v>
      </c>
    </row>
    <row r="761" spans="1:21">
      <c r="A761" s="117" t="s">
        <v>24421</v>
      </c>
      <c r="B761" t="s">
        <v>14590</v>
      </c>
      <c r="C761" t="s">
        <v>14590</v>
      </c>
      <c r="D761">
        <v>39</v>
      </c>
      <c r="E761">
        <v>33</v>
      </c>
      <c r="F761">
        <v>39</v>
      </c>
      <c r="G761">
        <v>33</v>
      </c>
      <c r="H761">
        <v>1</v>
      </c>
      <c r="I761">
        <v>1</v>
      </c>
      <c r="J761">
        <v>999999</v>
      </c>
      <c r="K761" s="194">
        <v>999999</v>
      </c>
      <c r="L761" t="s">
        <v>1083</v>
      </c>
      <c r="M761" t="s">
        <v>1083</v>
      </c>
      <c r="N761">
        <v>369</v>
      </c>
      <c r="O761" t="s">
        <v>7876</v>
      </c>
      <c r="P761" t="s">
        <v>14711</v>
      </c>
      <c r="Q761">
        <v>0.36899999999999999</v>
      </c>
      <c r="R761" s="117" t="s">
        <v>14685</v>
      </c>
      <c r="S761" s="117" t="s">
        <v>14589</v>
      </c>
      <c r="T761" t="s">
        <v>12136</v>
      </c>
      <c r="U761" t="s">
        <v>10772</v>
      </c>
    </row>
    <row r="762" spans="1:21">
      <c r="A762" s="117" t="s">
        <v>1763</v>
      </c>
      <c r="B762" t="s">
        <v>14590</v>
      </c>
      <c r="C762" t="s">
        <v>14590</v>
      </c>
      <c r="D762">
        <v>39</v>
      </c>
      <c r="E762">
        <v>33</v>
      </c>
      <c r="F762">
        <v>39</v>
      </c>
      <c r="G762">
        <v>33</v>
      </c>
      <c r="H762">
        <v>1</v>
      </c>
      <c r="I762">
        <v>1</v>
      </c>
      <c r="J762">
        <v>999999</v>
      </c>
      <c r="K762" s="194">
        <v>999999</v>
      </c>
      <c r="L762" t="s">
        <v>1083</v>
      </c>
      <c r="M762" t="s">
        <v>1083</v>
      </c>
      <c r="N762">
        <v>369</v>
      </c>
      <c r="O762" t="s">
        <v>7876</v>
      </c>
      <c r="P762" t="s">
        <v>14712</v>
      </c>
      <c r="Q762">
        <v>0.36899999999999999</v>
      </c>
      <c r="R762" s="117" t="s">
        <v>14685</v>
      </c>
      <c r="S762" s="117" t="s">
        <v>14589</v>
      </c>
      <c r="T762" t="s">
        <v>12136</v>
      </c>
      <c r="U762" t="s">
        <v>10772</v>
      </c>
    </row>
    <row r="763" spans="1:21">
      <c r="A763" s="117" t="s">
        <v>24422</v>
      </c>
      <c r="B763" t="s">
        <v>14590</v>
      </c>
      <c r="C763" t="s">
        <v>14590</v>
      </c>
      <c r="D763">
        <v>27</v>
      </c>
      <c r="E763">
        <v>21</v>
      </c>
      <c r="F763">
        <v>27</v>
      </c>
      <c r="G763">
        <v>21</v>
      </c>
      <c r="H763">
        <v>1</v>
      </c>
      <c r="I763">
        <v>1</v>
      </c>
      <c r="J763">
        <v>999999</v>
      </c>
      <c r="K763" s="194">
        <v>999999</v>
      </c>
      <c r="L763" t="s">
        <v>1079</v>
      </c>
      <c r="M763" t="s">
        <v>1079</v>
      </c>
      <c r="N763">
        <v>450</v>
      </c>
      <c r="O763" t="s">
        <v>7876</v>
      </c>
      <c r="P763" t="s">
        <v>21559</v>
      </c>
      <c r="Q763">
        <v>0.45</v>
      </c>
      <c r="R763" s="117" t="s">
        <v>14685</v>
      </c>
      <c r="S763" s="117" t="s">
        <v>14589</v>
      </c>
      <c r="T763" t="s">
        <v>12136</v>
      </c>
      <c r="U763" t="s">
        <v>10772</v>
      </c>
    </row>
    <row r="764" spans="1:21">
      <c r="A764" s="117" t="s">
        <v>1764</v>
      </c>
      <c r="B764" t="s">
        <v>14590</v>
      </c>
      <c r="C764" t="s">
        <v>14590</v>
      </c>
      <c r="D764">
        <v>83</v>
      </c>
      <c r="E764">
        <v>77</v>
      </c>
      <c r="F764">
        <v>83</v>
      </c>
      <c r="G764">
        <v>77</v>
      </c>
      <c r="H764">
        <v>1</v>
      </c>
      <c r="I764">
        <v>1</v>
      </c>
      <c r="J764">
        <v>999999</v>
      </c>
      <c r="K764" s="194">
        <v>999999</v>
      </c>
      <c r="L764" t="s">
        <v>1079</v>
      </c>
      <c r="M764" t="s">
        <v>1079</v>
      </c>
      <c r="N764">
        <v>1117</v>
      </c>
      <c r="O764" t="s">
        <v>7876</v>
      </c>
      <c r="P764" t="s">
        <v>14815</v>
      </c>
      <c r="Q764">
        <v>1.117</v>
      </c>
      <c r="R764" s="117" t="s">
        <v>14595</v>
      </c>
      <c r="S764" s="117" t="s">
        <v>14596</v>
      </c>
      <c r="T764" t="s">
        <v>17448</v>
      </c>
      <c r="U764" t="s">
        <v>10772</v>
      </c>
    </row>
    <row r="765" spans="1:21">
      <c r="A765" s="117" t="s">
        <v>1765</v>
      </c>
      <c r="B765" t="s">
        <v>14590</v>
      </c>
      <c r="C765" t="s">
        <v>14590</v>
      </c>
      <c r="D765">
        <v>39</v>
      </c>
      <c r="E765">
        <v>33</v>
      </c>
      <c r="F765">
        <v>39</v>
      </c>
      <c r="G765">
        <v>33</v>
      </c>
      <c r="H765">
        <v>1</v>
      </c>
      <c r="I765">
        <v>1</v>
      </c>
      <c r="J765">
        <v>999999</v>
      </c>
      <c r="K765" s="194">
        <v>999999</v>
      </c>
      <c r="L765" t="s">
        <v>1079</v>
      </c>
      <c r="M765" t="s">
        <v>1079</v>
      </c>
      <c r="N765">
        <v>1096</v>
      </c>
      <c r="O765" t="s">
        <v>7876</v>
      </c>
      <c r="P765" t="s">
        <v>7977</v>
      </c>
      <c r="Q765">
        <v>1.0960000000000001</v>
      </c>
      <c r="R765" s="117" t="s">
        <v>14685</v>
      </c>
      <c r="S765" s="117" t="s">
        <v>14589</v>
      </c>
      <c r="T765" t="s">
        <v>12136</v>
      </c>
      <c r="U765" t="s">
        <v>10772</v>
      </c>
    </row>
    <row r="766" spans="1:21">
      <c r="A766" s="117" t="s">
        <v>1766</v>
      </c>
      <c r="B766" t="s">
        <v>14590</v>
      </c>
      <c r="C766" t="s">
        <v>14590</v>
      </c>
      <c r="D766">
        <v>39</v>
      </c>
      <c r="E766">
        <v>33</v>
      </c>
      <c r="F766">
        <v>39</v>
      </c>
      <c r="G766">
        <v>33</v>
      </c>
      <c r="H766">
        <v>1</v>
      </c>
      <c r="I766">
        <v>1</v>
      </c>
      <c r="J766">
        <v>999999</v>
      </c>
      <c r="K766" s="194">
        <v>999999</v>
      </c>
      <c r="L766" t="s">
        <v>1079</v>
      </c>
      <c r="M766" t="s">
        <v>1079</v>
      </c>
      <c r="N766">
        <v>1089</v>
      </c>
      <c r="O766" t="s">
        <v>7876</v>
      </c>
      <c r="P766" t="s">
        <v>14708</v>
      </c>
      <c r="Q766">
        <v>1.089</v>
      </c>
      <c r="R766" s="117" t="s">
        <v>14685</v>
      </c>
      <c r="S766" s="117" t="s">
        <v>14589</v>
      </c>
      <c r="T766" t="s">
        <v>12136</v>
      </c>
      <c r="U766" t="s">
        <v>10772</v>
      </c>
    </row>
    <row r="767" spans="1:21">
      <c r="A767" s="117" t="s">
        <v>1767</v>
      </c>
      <c r="B767" t="s">
        <v>14590</v>
      </c>
      <c r="C767" t="s">
        <v>14590</v>
      </c>
      <c r="D767">
        <v>82</v>
      </c>
      <c r="E767">
        <v>76</v>
      </c>
      <c r="F767">
        <v>82</v>
      </c>
      <c r="G767">
        <v>76</v>
      </c>
      <c r="H767">
        <v>1</v>
      </c>
      <c r="I767">
        <v>1</v>
      </c>
      <c r="J767">
        <v>12</v>
      </c>
      <c r="K767" s="194">
        <v>12</v>
      </c>
      <c r="L767" t="s">
        <v>1079</v>
      </c>
      <c r="M767" t="s">
        <v>1079</v>
      </c>
      <c r="N767">
        <v>3000</v>
      </c>
      <c r="O767" t="s">
        <v>7876</v>
      </c>
      <c r="P767" t="s">
        <v>14822</v>
      </c>
      <c r="Q767">
        <v>3</v>
      </c>
      <c r="R767" s="117" t="s">
        <v>14595</v>
      </c>
      <c r="S767" s="117" t="s">
        <v>14596</v>
      </c>
      <c r="T767" t="s">
        <v>17448</v>
      </c>
      <c r="U767" t="s">
        <v>10772</v>
      </c>
    </row>
    <row r="768" spans="1:21">
      <c r="A768" s="117" t="s">
        <v>1768</v>
      </c>
      <c r="B768" t="s">
        <v>14590</v>
      </c>
      <c r="C768" t="s">
        <v>14590</v>
      </c>
      <c r="D768">
        <v>39</v>
      </c>
      <c r="E768">
        <v>33</v>
      </c>
      <c r="F768">
        <v>39</v>
      </c>
      <c r="G768">
        <v>33</v>
      </c>
      <c r="H768">
        <v>1</v>
      </c>
      <c r="I768">
        <v>1</v>
      </c>
      <c r="J768">
        <v>999999</v>
      </c>
      <c r="K768" s="194">
        <v>999999</v>
      </c>
      <c r="L768" t="s">
        <v>1079</v>
      </c>
      <c r="M768" t="s">
        <v>1079</v>
      </c>
      <c r="N768">
        <v>1168</v>
      </c>
      <c r="O768" t="s">
        <v>7876</v>
      </c>
      <c r="P768" t="s">
        <v>7983</v>
      </c>
      <c r="Q768">
        <v>1.1679999999999999</v>
      </c>
      <c r="R768" s="117" t="s">
        <v>14685</v>
      </c>
      <c r="S768" s="117" t="s">
        <v>14589</v>
      </c>
      <c r="T768" t="s">
        <v>12136</v>
      </c>
      <c r="U768" t="s">
        <v>10772</v>
      </c>
    </row>
    <row r="769" spans="1:21">
      <c r="A769" s="117" t="s">
        <v>1769</v>
      </c>
      <c r="B769" t="s">
        <v>14590</v>
      </c>
      <c r="C769" t="s">
        <v>14590</v>
      </c>
      <c r="D769">
        <v>83</v>
      </c>
      <c r="E769">
        <v>77</v>
      </c>
      <c r="F769">
        <v>83</v>
      </c>
      <c r="G769">
        <v>77</v>
      </c>
      <c r="H769">
        <v>1</v>
      </c>
      <c r="I769">
        <v>1</v>
      </c>
      <c r="J769">
        <v>999999</v>
      </c>
      <c r="K769" s="194">
        <v>999999</v>
      </c>
      <c r="L769" t="s">
        <v>1079</v>
      </c>
      <c r="M769" t="s">
        <v>1079</v>
      </c>
      <c r="N769">
        <v>1168</v>
      </c>
      <c r="O769" t="s">
        <v>7876</v>
      </c>
      <c r="P769" t="s">
        <v>7982</v>
      </c>
      <c r="Q769">
        <v>1.1679999999999999</v>
      </c>
      <c r="R769" s="117" t="s">
        <v>14595</v>
      </c>
      <c r="S769" s="117" t="s">
        <v>14596</v>
      </c>
      <c r="T769" t="s">
        <v>17448</v>
      </c>
      <c r="U769" t="s">
        <v>10772</v>
      </c>
    </row>
    <row r="770" spans="1:21">
      <c r="A770" s="117" t="s">
        <v>16498</v>
      </c>
      <c r="B770" t="s">
        <v>14590</v>
      </c>
      <c r="C770" t="s">
        <v>14590</v>
      </c>
      <c r="D770">
        <v>27</v>
      </c>
      <c r="E770">
        <v>21</v>
      </c>
      <c r="F770">
        <v>27</v>
      </c>
      <c r="G770">
        <v>21</v>
      </c>
      <c r="H770">
        <v>1</v>
      </c>
      <c r="I770">
        <v>1</v>
      </c>
      <c r="J770">
        <v>999999</v>
      </c>
      <c r="K770" s="194">
        <v>999999</v>
      </c>
      <c r="L770" t="s">
        <v>1079</v>
      </c>
      <c r="M770" t="s">
        <v>1079</v>
      </c>
      <c r="N770">
        <v>1168</v>
      </c>
      <c r="O770" t="s">
        <v>7876</v>
      </c>
      <c r="P770" t="s">
        <v>7983</v>
      </c>
      <c r="Q770">
        <v>1.1679999999999999</v>
      </c>
      <c r="R770" s="117" t="s">
        <v>14685</v>
      </c>
      <c r="S770" s="117" t="s">
        <v>14589</v>
      </c>
      <c r="T770" t="s">
        <v>12136</v>
      </c>
      <c r="U770" t="s">
        <v>10772</v>
      </c>
    </row>
    <row r="771" spans="1:21">
      <c r="A771" s="117" t="s">
        <v>1770</v>
      </c>
      <c r="B771" t="s">
        <v>14590</v>
      </c>
      <c r="C771" t="s">
        <v>14590</v>
      </c>
      <c r="D771">
        <v>39</v>
      </c>
      <c r="E771">
        <v>33</v>
      </c>
      <c r="F771">
        <v>39</v>
      </c>
      <c r="G771">
        <v>33</v>
      </c>
      <c r="H771">
        <v>1</v>
      </c>
      <c r="I771">
        <v>1</v>
      </c>
      <c r="J771">
        <v>999999</v>
      </c>
      <c r="K771" s="194">
        <v>999999</v>
      </c>
      <c r="L771" t="s">
        <v>1079</v>
      </c>
      <c r="M771" t="s">
        <v>1079</v>
      </c>
      <c r="N771">
        <v>187</v>
      </c>
      <c r="O771" t="s">
        <v>7876</v>
      </c>
      <c r="P771" t="s">
        <v>8029</v>
      </c>
      <c r="Q771">
        <v>0.187</v>
      </c>
      <c r="R771" s="117" t="s">
        <v>14685</v>
      </c>
      <c r="S771" s="117" t="s">
        <v>14589</v>
      </c>
      <c r="T771" t="s">
        <v>12136</v>
      </c>
      <c r="U771" t="s">
        <v>10772</v>
      </c>
    </row>
    <row r="772" spans="1:21">
      <c r="A772" s="117" t="s">
        <v>1771</v>
      </c>
      <c r="B772" t="s">
        <v>14590</v>
      </c>
      <c r="C772" t="s">
        <v>14590</v>
      </c>
      <c r="D772">
        <v>39</v>
      </c>
      <c r="E772">
        <v>33</v>
      </c>
      <c r="F772">
        <v>39</v>
      </c>
      <c r="G772">
        <v>33</v>
      </c>
      <c r="H772">
        <v>1</v>
      </c>
      <c r="I772">
        <v>1</v>
      </c>
      <c r="J772">
        <v>999999</v>
      </c>
      <c r="K772" s="194">
        <v>999999</v>
      </c>
      <c r="L772" t="s">
        <v>1088</v>
      </c>
      <c r="M772" t="s">
        <v>1088</v>
      </c>
      <c r="N772">
        <v>42</v>
      </c>
      <c r="O772" t="s">
        <v>7876</v>
      </c>
      <c r="P772" t="s">
        <v>8030</v>
      </c>
      <c r="Q772">
        <v>4.2000000000000003E-2</v>
      </c>
      <c r="R772" s="117" t="s">
        <v>14685</v>
      </c>
      <c r="S772" s="117" t="s">
        <v>14589</v>
      </c>
      <c r="T772" t="s">
        <v>12136</v>
      </c>
      <c r="U772" t="s">
        <v>10772</v>
      </c>
    </row>
    <row r="773" spans="1:21">
      <c r="A773" s="117" t="s">
        <v>1772</v>
      </c>
      <c r="B773" t="s">
        <v>14590</v>
      </c>
      <c r="C773" t="s">
        <v>14590</v>
      </c>
      <c r="D773">
        <v>39</v>
      </c>
      <c r="E773">
        <v>33</v>
      </c>
      <c r="F773">
        <v>39</v>
      </c>
      <c r="G773">
        <v>33</v>
      </c>
      <c r="H773">
        <v>1</v>
      </c>
      <c r="I773">
        <v>1</v>
      </c>
      <c r="J773">
        <v>999999</v>
      </c>
      <c r="K773" s="194">
        <v>999999</v>
      </c>
      <c r="L773" t="s">
        <v>1079</v>
      </c>
      <c r="M773" t="s">
        <v>1079</v>
      </c>
      <c r="N773">
        <v>141</v>
      </c>
      <c r="O773" t="s">
        <v>7876</v>
      </c>
      <c r="P773" t="s">
        <v>14823</v>
      </c>
      <c r="Q773">
        <v>0.14099999999999999</v>
      </c>
      <c r="R773" s="117" t="s">
        <v>14685</v>
      </c>
      <c r="S773" s="117" t="s">
        <v>14589</v>
      </c>
      <c r="T773" t="s">
        <v>12136</v>
      </c>
      <c r="U773" t="s">
        <v>10772</v>
      </c>
    </row>
    <row r="774" spans="1:21">
      <c r="A774" s="117" t="s">
        <v>1773</v>
      </c>
      <c r="B774" t="s">
        <v>14590</v>
      </c>
      <c r="C774" t="s">
        <v>14590</v>
      </c>
      <c r="D774">
        <v>39</v>
      </c>
      <c r="E774">
        <v>33</v>
      </c>
      <c r="F774">
        <v>39</v>
      </c>
      <c r="G774">
        <v>33</v>
      </c>
      <c r="H774">
        <v>1</v>
      </c>
      <c r="I774">
        <v>1</v>
      </c>
      <c r="J774">
        <v>999999</v>
      </c>
      <c r="K774" s="194">
        <v>999999</v>
      </c>
      <c r="L774" t="s">
        <v>1079</v>
      </c>
      <c r="M774" t="s">
        <v>1079</v>
      </c>
      <c r="N774">
        <v>70</v>
      </c>
      <c r="O774" t="s">
        <v>7876</v>
      </c>
      <c r="P774" t="s">
        <v>8031</v>
      </c>
      <c r="Q774">
        <v>7.0000000000000007E-2</v>
      </c>
      <c r="R774" s="117" t="s">
        <v>14685</v>
      </c>
      <c r="S774" s="117" t="s">
        <v>14589</v>
      </c>
      <c r="T774" t="s">
        <v>12136</v>
      </c>
      <c r="U774" t="s">
        <v>10772</v>
      </c>
    </row>
    <row r="775" spans="1:21">
      <c r="A775" s="117" t="s">
        <v>1774</v>
      </c>
      <c r="B775" t="s">
        <v>14590</v>
      </c>
      <c r="C775" t="s">
        <v>14590</v>
      </c>
      <c r="D775">
        <v>35</v>
      </c>
      <c r="E775">
        <v>29</v>
      </c>
      <c r="F775">
        <v>35</v>
      </c>
      <c r="G775">
        <v>29</v>
      </c>
      <c r="H775">
        <v>1</v>
      </c>
      <c r="I775">
        <v>1</v>
      </c>
      <c r="J775">
        <v>21</v>
      </c>
      <c r="K775" s="194">
        <v>21</v>
      </c>
      <c r="L775" t="s">
        <v>1083</v>
      </c>
      <c r="M775" t="s">
        <v>1083</v>
      </c>
      <c r="N775">
        <v>34</v>
      </c>
      <c r="O775" t="s">
        <v>7876</v>
      </c>
      <c r="P775" t="s">
        <v>14824</v>
      </c>
      <c r="Q775">
        <v>3.4000000000000002E-2</v>
      </c>
      <c r="R775" s="117" t="s">
        <v>14743</v>
      </c>
      <c r="S775" s="117" t="s">
        <v>14589</v>
      </c>
      <c r="T775" t="s">
        <v>12136</v>
      </c>
      <c r="U775" t="s">
        <v>10772</v>
      </c>
    </row>
    <row r="776" spans="1:21">
      <c r="A776" s="117" t="s">
        <v>22130</v>
      </c>
      <c r="B776" t="s">
        <v>14590</v>
      </c>
      <c r="C776" t="s">
        <v>14590</v>
      </c>
      <c r="D776">
        <v>26</v>
      </c>
      <c r="E776">
        <v>20</v>
      </c>
      <c r="F776">
        <v>26</v>
      </c>
      <c r="G776">
        <v>20</v>
      </c>
      <c r="H776">
        <v>1</v>
      </c>
      <c r="I776">
        <v>1</v>
      </c>
      <c r="J776">
        <v>36</v>
      </c>
      <c r="K776" s="194">
        <v>36</v>
      </c>
      <c r="L776" t="s">
        <v>1083</v>
      </c>
      <c r="M776" t="s">
        <v>1083</v>
      </c>
      <c r="N776">
        <v>34</v>
      </c>
      <c r="O776" t="s">
        <v>7876</v>
      </c>
      <c r="P776" t="s">
        <v>22131</v>
      </c>
      <c r="Q776">
        <v>3.4000000000000002E-2</v>
      </c>
      <c r="R776" s="117" t="s">
        <v>14595</v>
      </c>
      <c r="S776" s="117" t="s">
        <v>14596</v>
      </c>
      <c r="T776" t="s">
        <v>17448</v>
      </c>
      <c r="U776" t="s">
        <v>10772</v>
      </c>
    </row>
    <row r="777" spans="1:21">
      <c r="A777" s="117" t="s">
        <v>1775</v>
      </c>
      <c r="B777" t="s">
        <v>14590</v>
      </c>
      <c r="C777" t="s">
        <v>14590</v>
      </c>
      <c r="D777">
        <v>39</v>
      </c>
      <c r="E777">
        <v>33</v>
      </c>
      <c r="F777">
        <v>39</v>
      </c>
      <c r="G777">
        <v>33</v>
      </c>
      <c r="H777">
        <v>1</v>
      </c>
      <c r="I777">
        <v>1</v>
      </c>
      <c r="J777">
        <v>999999</v>
      </c>
      <c r="K777" s="194">
        <v>999999</v>
      </c>
      <c r="L777" t="s">
        <v>1083</v>
      </c>
      <c r="M777" t="s">
        <v>1083</v>
      </c>
      <c r="N777">
        <v>1166</v>
      </c>
      <c r="O777" t="s">
        <v>7876</v>
      </c>
      <c r="P777" t="s">
        <v>7971</v>
      </c>
      <c r="Q777">
        <v>1.1659999999999999</v>
      </c>
      <c r="R777" s="117" t="s">
        <v>14685</v>
      </c>
      <c r="S777" s="117" t="s">
        <v>14589</v>
      </c>
      <c r="T777" t="s">
        <v>12136</v>
      </c>
      <c r="U777" t="s">
        <v>10772</v>
      </c>
    </row>
    <row r="778" spans="1:21">
      <c r="A778" s="117" t="s">
        <v>1776</v>
      </c>
      <c r="B778" t="s">
        <v>14590</v>
      </c>
      <c r="C778" t="s">
        <v>14590</v>
      </c>
      <c r="D778">
        <v>39</v>
      </c>
      <c r="E778">
        <v>33</v>
      </c>
      <c r="F778">
        <v>39</v>
      </c>
      <c r="G778">
        <v>33</v>
      </c>
      <c r="H778">
        <v>1</v>
      </c>
      <c r="I778">
        <v>1</v>
      </c>
      <c r="J778">
        <v>999999</v>
      </c>
      <c r="K778" s="194">
        <v>999999</v>
      </c>
      <c r="L778" t="s">
        <v>1083</v>
      </c>
      <c r="M778" t="s">
        <v>1083</v>
      </c>
      <c r="N778">
        <v>1164</v>
      </c>
      <c r="O778" t="s">
        <v>7876</v>
      </c>
      <c r="P778" t="s">
        <v>7970</v>
      </c>
      <c r="Q778">
        <v>1.1639999999999999</v>
      </c>
      <c r="R778" s="117" t="s">
        <v>14685</v>
      </c>
      <c r="S778" s="117" t="s">
        <v>14589</v>
      </c>
      <c r="T778" t="s">
        <v>12136</v>
      </c>
      <c r="U778" t="s">
        <v>10772</v>
      </c>
    </row>
    <row r="779" spans="1:21">
      <c r="A779" s="117" t="s">
        <v>1777</v>
      </c>
      <c r="B779" t="s">
        <v>14590</v>
      </c>
      <c r="C779" t="s">
        <v>14590</v>
      </c>
      <c r="D779">
        <v>39</v>
      </c>
      <c r="E779">
        <v>33</v>
      </c>
      <c r="F779">
        <v>39</v>
      </c>
      <c r="G779">
        <v>33</v>
      </c>
      <c r="H779">
        <v>1</v>
      </c>
      <c r="I779">
        <v>1</v>
      </c>
      <c r="J779">
        <v>999999</v>
      </c>
      <c r="K779" s="194">
        <v>999999</v>
      </c>
      <c r="L779" t="s">
        <v>1083</v>
      </c>
      <c r="M779" t="s">
        <v>1083</v>
      </c>
      <c r="N779">
        <v>1168</v>
      </c>
      <c r="O779" t="s">
        <v>7876</v>
      </c>
      <c r="P779" t="s">
        <v>7988</v>
      </c>
      <c r="Q779">
        <v>1.1679999999999999</v>
      </c>
      <c r="R779" s="117" t="s">
        <v>14685</v>
      </c>
      <c r="S779" s="117" t="s">
        <v>14589</v>
      </c>
      <c r="T779" t="s">
        <v>12136</v>
      </c>
      <c r="U779" t="s">
        <v>10772</v>
      </c>
    </row>
    <row r="780" spans="1:21">
      <c r="A780" s="117" t="s">
        <v>348</v>
      </c>
      <c r="B780" t="s">
        <v>13815</v>
      </c>
      <c r="C780" t="s">
        <v>14590</v>
      </c>
      <c r="D780">
        <v>2</v>
      </c>
      <c r="E780">
        <v>33</v>
      </c>
      <c r="F780">
        <v>39</v>
      </c>
      <c r="G780">
        <v>33</v>
      </c>
      <c r="H780">
        <v>1</v>
      </c>
      <c r="I780">
        <v>1</v>
      </c>
      <c r="J780">
        <v>4</v>
      </c>
      <c r="K780" s="194">
        <v>999999</v>
      </c>
      <c r="L780" t="s">
        <v>1083</v>
      </c>
      <c r="M780" t="s">
        <v>1083</v>
      </c>
      <c r="N780">
        <v>179</v>
      </c>
      <c r="O780" t="s">
        <v>7876</v>
      </c>
      <c r="P780" t="s">
        <v>7989</v>
      </c>
      <c r="Q780">
        <v>0.17899999999999999</v>
      </c>
      <c r="R780" s="117" t="s">
        <v>14685</v>
      </c>
      <c r="S780" s="117" t="s">
        <v>14589</v>
      </c>
      <c r="T780" t="s">
        <v>12136</v>
      </c>
      <c r="U780" t="s">
        <v>10772</v>
      </c>
    </row>
    <row r="781" spans="1:21">
      <c r="A781" s="117" t="s">
        <v>1778</v>
      </c>
      <c r="B781" t="s">
        <v>14590</v>
      </c>
      <c r="C781" t="s">
        <v>14590</v>
      </c>
      <c r="D781">
        <v>39</v>
      </c>
      <c r="E781">
        <v>33</v>
      </c>
      <c r="F781">
        <v>39</v>
      </c>
      <c r="G781">
        <v>33</v>
      </c>
      <c r="H781">
        <v>1</v>
      </c>
      <c r="I781">
        <v>1</v>
      </c>
      <c r="J781">
        <v>999999</v>
      </c>
      <c r="K781" s="194">
        <v>999999</v>
      </c>
      <c r="L781" t="s">
        <v>1083</v>
      </c>
      <c r="M781" t="s">
        <v>1083</v>
      </c>
      <c r="N781">
        <v>1166</v>
      </c>
      <c r="O781" t="s">
        <v>7876</v>
      </c>
      <c r="P781" t="s">
        <v>7971</v>
      </c>
      <c r="Q781">
        <v>1.1659999999999999</v>
      </c>
      <c r="R781" s="117" t="s">
        <v>14685</v>
      </c>
      <c r="S781" s="117" t="s">
        <v>14589</v>
      </c>
      <c r="T781" t="s">
        <v>12136</v>
      </c>
      <c r="U781" t="s">
        <v>10772</v>
      </c>
    </row>
    <row r="782" spans="1:21">
      <c r="A782" s="117" t="s">
        <v>1779</v>
      </c>
      <c r="B782" t="s">
        <v>14590</v>
      </c>
      <c r="C782" t="s">
        <v>14590</v>
      </c>
      <c r="D782">
        <v>39</v>
      </c>
      <c r="E782">
        <v>33</v>
      </c>
      <c r="F782">
        <v>39</v>
      </c>
      <c r="G782">
        <v>33</v>
      </c>
      <c r="H782">
        <v>1</v>
      </c>
      <c r="I782">
        <v>1</v>
      </c>
      <c r="J782">
        <v>999999</v>
      </c>
      <c r="K782" s="194">
        <v>999999</v>
      </c>
      <c r="L782" t="s">
        <v>1083</v>
      </c>
      <c r="M782" t="s">
        <v>1083</v>
      </c>
      <c r="N782">
        <v>1164</v>
      </c>
      <c r="O782" t="s">
        <v>7876</v>
      </c>
      <c r="P782" t="s">
        <v>7970</v>
      </c>
      <c r="Q782">
        <v>1.1639999999999999</v>
      </c>
      <c r="R782" s="117" t="s">
        <v>14685</v>
      </c>
      <c r="S782" s="117" t="s">
        <v>14589</v>
      </c>
      <c r="T782" t="s">
        <v>12136</v>
      </c>
      <c r="U782" t="s">
        <v>10772</v>
      </c>
    </row>
    <row r="783" spans="1:21">
      <c r="A783" s="117" t="s">
        <v>1780</v>
      </c>
      <c r="B783" t="s">
        <v>14590</v>
      </c>
      <c r="C783" t="s">
        <v>14590</v>
      </c>
      <c r="D783">
        <v>39</v>
      </c>
      <c r="E783">
        <v>33</v>
      </c>
      <c r="F783">
        <v>39</v>
      </c>
      <c r="G783">
        <v>33</v>
      </c>
      <c r="H783">
        <v>1</v>
      </c>
      <c r="I783">
        <v>1</v>
      </c>
      <c r="J783">
        <v>999999</v>
      </c>
      <c r="K783" s="194">
        <v>999999</v>
      </c>
      <c r="L783" t="s">
        <v>1083</v>
      </c>
      <c r="M783" t="s">
        <v>1083</v>
      </c>
      <c r="N783">
        <v>1168</v>
      </c>
      <c r="O783" t="s">
        <v>7876</v>
      </c>
      <c r="P783" t="s">
        <v>7988</v>
      </c>
      <c r="Q783">
        <v>1.1679999999999999</v>
      </c>
      <c r="R783" s="117" t="s">
        <v>14685</v>
      </c>
      <c r="S783" s="117" t="s">
        <v>14589</v>
      </c>
      <c r="T783" t="s">
        <v>12136</v>
      </c>
      <c r="U783" t="s">
        <v>10772</v>
      </c>
    </row>
    <row r="784" spans="1:21">
      <c r="A784" s="117" t="s">
        <v>349</v>
      </c>
      <c r="B784" t="s">
        <v>13815</v>
      </c>
      <c r="C784" t="s">
        <v>14590</v>
      </c>
      <c r="D784">
        <v>2</v>
      </c>
      <c r="E784">
        <v>33</v>
      </c>
      <c r="F784">
        <v>39</v>
      </c>
      <c r="G784">
        <v>33</v>
      </c>
      <c r="H784">
        <v>1</v>
      </c>
      <c r="I784">
        <v>1</v>
      </c>
      <c r="J784">
        <v>4</v>
      </c>
      <c r="K784" s="194">
        <v>999999</v>
      </c>
      <c r="L784" t="s">
        <v>1083</v>
      </c>
      <c r="M784" t="s">
        <v>1083</v>
      </c>
      <c r="N784">
        <v>179.43</v>
      </c>
      <c r="O784" t="s">
        <v>7876</v>
      </c>
      <c r="P784" t="s">
        <v>18229</v>
      </c>
      <c r="Q784">
        <v>0.17943000000000001</v>
      </c>
      <c r="R784" s="117" t="s">
        <v>14594</v>
      </c>
      <c r="S784" s="117" t="s">
        <v>14589</v>
      </c>
      <c r="T784" t="s">
        <v>12136</v>
      </c>
      <c r="U784" t="s">
        <v>10772</v>
      </c>
    </row>
    <row r="785" spans="1:21">
      <c r="A785" s="117" t="s">
        <v>1781</v>
      </c>
      <c r="B785" t="s">
        <v>14590</v>
      </c>
      <c r="C785" t="s">
        <v>14590</v>
      </c>
      <c r="D785">
        <v>39</v>
      </c>
      <c r="E785">
        <v>33</v>
      </c>
      <c r="F785">
        <v>39</v>
      </c>
      <c r="G785">
        <v>33</v>
      </c>
      <c r="H785">
        <v>1</v>
      </c>
      <c r="I785">
        <v>1</v>
      </c>
      <c r="J785">
        <v>999999</v>
      </c>
      <c r="K785" s="194">
        <v>999999</v>
      </c>
      <c r="L785" t="s">
        <v>1083</v>
      </c>
      <c r="M785" t="s">
        <v>1083</v>
      </c>
      <c r="N785">
        <v>1164</v>
      </c>
      <c r="O785" t="s">
        <v>7876</v>
      </c>
      <c r="P785" t="s">
        <v>7990</v>
      </c>
      <c r="Q785">
        <v>1.1639999999999999</v>
      </c>
      <c r="R785" s="117" t="s">
        <v>14685</v>
      </c>
      <c r="S785" s="117" t="s">
        <v>14589</v>
      </c>
      <c r="T785" t="s">
        <v>12136</v>
      </c>
      <c r="U785" t="s">
        <v>10772</v>
      </c>
    </row>
    <row r="786" spans="1:21">
      <c r="A786" s="117" t="s">
        <v>1782</v>
      </c>
      <c r="B786" t="s">
        <v>14590</v>
      </c>
      <c r="C786" t="s">
        <v>14590</v>
      </c>
      <c r="D786">
        <v>39</v>
      </c>
      <c r="E786">
        <v>33</v>
      </c>
      <c r="F786">
        <v>39</v>
      </c>
      <c r="G786">
        <v>33</v>
      </c>
      <c r="H786">
        <v>1</v>
      </c>
      <c r="I786">
        <v>1</v>
      </c>
      <c r="J786">
        <v>999999</v>
      </c>
      <c r="K786" s="194">
        <v>999999</v>
      </c>
      <c r="L786" t="s">
        <v>1083</v>
      </c>
      <c r="M786" t="s">
        <v>1083</v>
      </c>
      <c r="N786">
        <v>178</v>
      </c>
      <c r="O786" t="s">
        <v>7876</v>
      </c>
      <c r="P786" t="s">
        <v>7985</v>
      </c>
      <c r="Q786">
        <v>0.17799999999999999</v>
      </c>
      <c r="R786" s="117" t="s">
        <v>14685</v>
      </c>
      <c r="S786" s="117" t="s">
        <v>14589</v>
      </c>
      <c r="T786" t="s">
        <v>12136</v>
      </c>
      <c r="U786" t="s">
        <v>10772</v>
      </c>
    </row>
    <row r="787" spans="1:21">
      <c r="A787" s="117" t="s">
        <v>1783</v>
      </c>
      <c r="B787" t="s">
        <v>14590</v>
      </c>
      <c r="C787" t="s">
        <v>14590</v>
      </c>
      <c r="D787">
        <v>39</v>
      </c>
      <c r="E787">
        <v>33</v>
      </c>
      <c r="F787">
        <v>39</v>
      </c>
      <c r="G787">
        <v>33</v>
      </c>
      <c r="H787">
        <v>1</v>
      </c>
      <c r="I787">
        <v>1</v>
      </c>
      <c r="J787">
        <v>999999</v>
      </c>
      <c r="K787" s="194">
        <v>999999</v>
      </c>
      <c r="L787" t="s">
        <v>1083</v>
      </c>
      <c r="M787" t="s">
        <v>1083</v>
      </c>
      <c r="N787">
        <v>180</v>
      </c>
      <c r="O787" t="s">
        <v>7876</v>
      </c>
      <c r="P787" t="s">
        <v>7991</v>
      </c>
      <c r="Q787">
        <v>0.18</v>
      </c>
      <c r="R787" s="117" t="s">
        <v>14685</v>
      </c>
      <c r="S787" s="117" t="s">
        <v>14589</v>
      </c>
      <c r="T787" t="s">
        <v>12136</v>
      </c>
      <c r="U787" t="s">
        <v>10772</v>
      </c>
    </row>
    <row r="788" spans="1:21">
      <c r="A788" s="117" t="s">
        <v>1784</v>
      </c>
      <c r="B788" t="s">
        <v>14590</v>
      </c>
      <c r="C788" t="s">
        <v>14590</v>
      </c>
      <c r="D788">
        <v>39</v>
      </c>
      <c r="E788">
        <v>33</v>
      </c>
      <c r="F788">
        <v>39</v>
      </c>
      <c r="G788">
        <v>33</v>
      </c>
      <c r="H788">
        <v>1</v>
      </c>
      <c r="I788">
        <v>1</v>
      </c>
      <c r="J788">
        <v>999999</v>
      </c>
      <c r="K788" s="194">
        <v>999999</v>
      </c>
      <c r="L788" t="s">
        <v>1083</v>
      </c>
      <c r="M788" t="s">
        <v>1083</v>
      </c>
      <c r="N788">
        <v>178</v>
      </c>
      <c r="O788" t="s">
        <v>7876</v>
      </c>
      <c r="P788" t="s">
        <v>7985</v>
      </c>
      <c r="Q788">
        <v>0.17799999999999999</v>
      </c>
      <c r="R788" s="117" t="s">
        <v>14685</v>
      </c>
      <c r="S788" s="117" t="s">
        <v>14589</v>
      </c>
      <c r="T788" t="s">
        <v>12136</v>
      </c>
      <c r="U788" t="s">
        <v>10772</v>
      </c>
    </row>
    <row r="789" spans="1:21">
      <c r="A789" s="117" t="s">
        <v>1785</v>
      </c>
      <c r="B789" t="s">
        <v>14590</v>
      </c>
      <c r="C789" t="s">
        <v>14590</v>
      </c>
      <c r="D789">
        <v>83</v>
      </c>
      <c r="E789">
        <v>77</v>
      </c>
      <c r="F789">
        <v>83</v>
      </c>
      <c r="G789">
        <v>77</v>
      </c>
      <c r="H789">
        <v>1</v>
      </c>
      <c r="I789">
        <v>1</v>
      </c>
      <c r="J789">
        <v>999999</v>
      </c>
      <c r="K789" s="194">
        <v>999999</v>
      </c>
      <c r="L789" t="s">
        <v>1079</v>
      </c>
      <c r="M789" t="s">
        <v>1079</v>
      </c>
      <c r="N789">
        <v>1166</v>
      </c>
      <c r="O789" t="s">
        <v>7876</v>
      </c>
      <c r="P789" t="s">
        <v>7970</v>
      </c>
      <c r="Q789">
        <v>1.1659999999999999</v>
      </c>
      <c r="R789" s="117" t="s">
        <v>14595</v>
      </c>
      <c r="S789" s="117" t="s">
        <v>14596</v>
      </c>
      <c r="T789" t="s">
        <v>17448</v>
      </c>
      <c r="U789" t="s">
        <v>10772</v>
      </c>
    </row>
    <row r="790" spans="1:21">
      <c r="A790" s="117" t="s">
        <v>1786</v>
      </c>
      <c r="B790" t="s">
        <v>14590</v>
      </c>
      <c r="C790" t="s">
        <v>14590</v>
      </c>
      <c r="D790">
        <v>39</v>
      </c>
      <c r="E790">
        <v>33</v>
      </c>
      <c r="F790">
        <v>39</v>
      </c>
      <c r="G790">
        <v>33</v>
      </c>
      <c r="H790">
        <v>1</v>
      </c>
      <c r="I790">
        <v>1</v>
      </c>
      <c r="J790">
        <v>999999</v>
      </c>
      <c r="K790" s="194">
        <v>999999</v>
      </c>
      <c r="L790" t="s">
        <v>1083</v>
      </c>
      <c r="M790" t="s">
        <v>1083</v>
      </c>
      <c r="N790">
        <v>1166</v>
      </c>
      <c r="O790" t="s">
        <v>7876</v>
      </c>
      <c r="P790" t="s">
        <v>7971</v>
      </c>
      <c r="Q790">
        <v>1.1659999999999999</v>
      </c>
      <c r="R790" s="117" t="s">
        <v>14685</v>
      </c>
      <c r="S790" s="117" t="s">
        <v>14589</v>
      </c>
      <c r="T790" t="s">
        <v>12136</v>
      </c>
      <c r="U790" t="s">
        <v>10772</v>
      </c>
    </row>
    <row r="791" spans="1:21">
      <c r="A791" s="117" t="s">
        <v>1787</v>
      </c>
      <c r="B791" t="s">
        <v>14590</v>
      </c>
      <c r="C791" t="s">
        <v>14590</v>
      </c>
      <c r="D791">
        <v>39</v>
      </c>
      <c r="E791">
        <v>33</v>
      </c>
      <c r="F791">
        <v>39</v>
      </c>
      <c r="G791">
        <v>33</v>
      </c>
      <c r="H791">
        <v>1</v>
      </c>
      <c r="I791">
        <v>1</v>
      </c>
      <c r="J791">
        <v>999999</v>
      </c>
      <c r="K791" s="194">
        <v>999999</v>
      </c>
      <c r="L791" t="s">
        <v>1083</v>
      </c>
      <c r="M791" t="s">
        <v>1083</v>
      </c>
      <c r="N791">
        <v>1168</v>
      </c>
      <c r="O791" t="s">
        <v>7876</v>
      </c>
      <c r="P791" t="s">
        <v>7989</v>
      </c>
      <c r="Q791">
        <v>1.1679999999999999</v>
      </c>
      <c r="R791" s="117" t="s">
        <v>14685</v>
      </c>
      <c r="S791" s="117" t="s">
        <v>14589</v>
      </c>
      <c r="T791" t="s">
        <v>12136</v>
      </c>
      <c r="U791" t="s">
        <v>10772</v>
      </c>
    </row>
    <row r="792" spans="1:21">
      <c r="A792" s="117" t="s">
        <v>1788</v>
      </c>
      <c r="B792" t="s">
        <v>14590</v>
      </c>
      <c r="C792" t="s">
        <v>14590</v>
      </c>
      <c r="D792">
        <v>39</v>
      </c>
      <c r="E792">
        <v>33</v>
      </c>
      <c r="F792">
        <v>39</v>
      </c>
      <c r="G792">
        <v>33</v>
      </c>
      <c r="H792">
        <v>1</v>
      </c>
      <c r="I792">
        <v>1</v>
      </c>
      <c r="J792">
        <v>999999</v>
      </c>
      <c r="K792" s="194">
        <v>999999</v>
      </c>
      <c r="L792" t="s">
        <v>1079</v>
      </c>
      <c r="M792" t="s">
        <v>1079</v>
      </c>
      <c r="N792">
        <v>1858</v>
      </c>
      <c r="O792" t="s">
        <v>7876</v>
      </c>
      <c r="P792" t="s">
        <v>8016</v>
      </c>
      <c r="Q792">
        <v>1.8580000000000001</v>
      </c>
      <c r="R792" s="117" t="s">
        <v>14685</v>
      </c>
      <c r="S792" s="117" t="s">
        <v>14589</v>
      </c>
      <c r="T792" t="s">
        <v>12136</v>
      </c>
      <c r="U792" t="s">
        <v>10772</v>
      </c>
    </row>
    <row r="793" spans="1:21">
      <c r="A793" s="117" t="s">
        <v>1789</v>
      </c>
      <c r="B793" t="s">
        <v>14590</v>
      </c>
      <c r="C793" t="s">
        <v>14590</v>
      </c>
      <c r="D793">
        <v>39</v>
      </c>
      <c r="E793">
        <v>33</v>
      </c>
      <c r="F793">
        <v>39</v>
      </c>
      <c r="G793">
        <v>33</v>
      </c>
      <c r="H793">
        <v>1</v>
      </c>
      <c r="I793">
        <v>1</v>
      </c>
      <c r="J793">
        <v>999999</v>
      </c>
      <c r="K793" s="194">
        <v>999999</v>
      </c>
      <c r="L793" t="s">
        <v>1079</v>
      </c>
      <c r="M793" t="s">
        <v>1079</v>
      </c>
      <c r="N793">
        <v>1864</v>
      </c>
      <c r="O793" t="s">
        <v>7876</v>
      </c>
      <c r="P793" t="s">
        <v>8017</v>
      </c>
      <c r="Q793">
        <v>1.8640000000000001</v>
      </c>
      <c r="R793" s="117" t="s">
        <v>14685</v>
      </c>
      <c r="S793" s="117" t="s">
        <v>14589</v>
      </c>
      <c r="T793" t="s">
        <v>12136</v>
      </c>
      <c r="U793" t="s">
        <v>10772</v>
      </c>
    </row>
    <row r="794" spans="1:21">
      <c r="A794" s="117" t="s">
        <v>1790</v>
      </c>
      <c r="B794" t="s">
        <v>14590</v>
      </c>
      <c r="C794" t="s">
        <v>14590</v>
      </c>
      <c r="D794">
        <v>39</v>
      </c>
      <c r="E794">
        <v>33</v>
      </c>
      <c r="F794">
        <v>39</v>
      </c>
      <c r="G794">
        <v>33</v>
      </c>
      <c r="H794">
        <v>1</v>
      </c>
      <c r="I794">
        <v>1</v>
      </c>
      <c r="J794">
        <v>999999</v>
      </c>
      <c r="K794" s="194">
        <v>999999</v>
      </c>
      <c r="L794" t="s">
        <v>1083</v>
      </c>
      <c r="M794" t="s">
        <v>1083</v>
      </c>
      <c r="N794">
        <v>1867</v>
      </c>
      <c r="O794" t="s">
        <v>7876</v>
      </c>
      <c r="P794" t="s">
        <v>8018</v>
      </c>
      <c r="Q794">
        <v>1.867</v>
      </c>
      <c r="R794" s="117" t="s">
        <v>14685</v>
      </c>
      <c r="S794" s="117" t="s">
        <v>14589</v>
      </c>
      <c r="T794" t="s">
        <v>12136</v>
      </c>
      <c r="U794" t="s">
        <v>10772</v>
      </c>
    </row>
    <row r="795" spans="1:21">
      <c r="A795" s="117" t="s">
        <v>1791</v>
      </c>
      <c r="B795" t="s">
        <v>14590</v>
      </c>
      <c r="C795" t="s">
        <v>14590</v>
      </c>
      <c r="D795">
        <v>39</v>
      </c>
      <c r="E795">
        <v>33</v>
      </c>
      <c r="F795">
        <v>39</v>
      </c>
      <c r="G795">
        <v>33</v>
      </c>
      <c r="H795">
        <v>1</v>
      </c>
      <c r="I795">
        <v>1</v>
      </c>
      <c r="J795">
        <v>999999</v>
      </c>
      <c r="K795" s="194">
        <v>999999</v>
      </c>
      <c r="L795" t="s">
        <v>1083</v>
      </c>
      <c r="M795" t="s">
        <v>1083</v>
      </c>
      <c r="N795">
        <v>1874</v>
      </c>
      <c r="O795" t="s">
        <v>7876</v>
      </c>
      <c r="P795" t="s">
        <v>8019</v>
      </c>
      <c r="Q795">
        <v>1.8740000000000001</v>
      </c>
      <c r="R795" s="117" t="s">
        <v>14685</v>
      </c>
      <c r="S795" s="117" t="s">
        <v>14589</v>
      </c>
      <c r="T795" t="s">
        <v>12136</v>
      </c>
      <c r="U795" t="s">
        <v>10772</v>
      </c>
    </row>
    <row r="796" spans="1:21">
      <c r="A796" s="117" t="s">
        <v>1792</v>
      </c>
      <c r="B796" t="s">
        <v>14590</v>
      </c>
      <c r="C796" t="s">
        <v>14590</v>
      </c>
      <c r="D796">
        <v>39</v>
      </c>
      <c r="E796">
        <v>33</v>
      </c>
      <c r="F796">
        <v>39</v>
      </c>
      <c r="G796">
        <v>33</v>
      </c>
      <c r="H796">
        <v>1</v>
      </c>
      <c r="I796">
        <v>1</v>
      </c>
      <c r="J796">
        <v>999999</v>
      </c>
      <c r="K796" s="194">
        <v>999999</v>
      </c>
      <c r="L796" t="s">
        <v>1083</v>
      </c>
      <c r="M796" t="s">
        <v>1083</v>
      </c>
      <c r="N796">
        <v>1860</v>
      </c>
      <c r="O796" t="s">
        <v>7876</v>
      </c>
      <c r="P796" t="s">
        <v>8020</v>
      </c>
      <c r="Q796">
        <v>1.86</v>
      </c>
      <c r="R796" s="117" t="s">
        <v>14685</v>
      </c>
      <c r="S796" s="117" t="s">
        <v>14589</v>
      </c>
      <c r="T796" t="s">
        <v>12136</v>
      </c>
      <c r="U796" t="s">
        <v>10772</v>
      </c>
    </row>
    <row r="797" spans="1:21">
      <c r="A797" s="117" t="s">
        <v>1793</v>
      </c>
      <c r="B797" t="s">
        <v>13815</v>
      </c>
      <c r="C797" t="s">
        <v>14590</v>
      </c>
      <c r="D797">
        <v>2</v>
      </c>
      <c r="E797">
        <v>33</v>
      </c>
      <c r="F797">
        <v>39</v>
      </c>
      <c r="G797">
        <v>33</v>
      </c>
      <c r="H797">
        <v>1</v>
      </c>
      <c r="I797">
        <v>1</v>
      </c>
      <c r="J797">
        <v>4</v>
      </c>
      <c r="K797" s="194">
        <v>999999</v>
      </c>
      <c r="L797" t="s">
        <v>1083</v>
      </c>
      <c r="M797" t="s">
        <v>1083</v>
      </c>
      <c r="N797">
        <v>1874</v>
      </c>
      <c r="O797" t="s">
        <v>7876</v>
      </c>
      <c r="P797" t="s">
        <v>8021</v>
      </c>
      <c r="Q797">
        <v>1.8740000000000001</v>
      </c>
      <c r="R797" s="117" t="s">
        <v>14685</v>
      </c>
      <c r="S797" s="117" t="s">
        <v>14589</v>
      </c>
      <c r="T797" t="s">
        <v>12136</v>
      </c>
      <c r="U797" t="s">
        <v>10772</v>
      </c>
    </row>
    <row r="798" spans="1:21">
      <c r="A798" s="117" t="s">
        <v>1794</v>
      </c>
      <c r="B798" t="s">
        <v>14590</v>
      </c>
      <c r="C798" t="s">
        <v>14590</v>
      </c>
      <c r="D798">
        <v>39</v>
      </c>
      <c r="E798">
        <v>33</v>
      </c>
      <c r="F798">
        <v>39</v>
      </c>
      <c r="G798">
        <v>33</v>
      </c>
      <c r="H798">
        <v>1</v>
      </c>
      <c r="I798">
        <v>1</v>
      </c>
      <c r="J798">
        <v>999999</v>
      </c>
      <c r="K798" s="194">
        <v>999999</v>
      </c>
      <c r="L798" t="s">
        <v>1083</v>
      </c>
      <c r="M798" t="s">
        <v>1083</v>
      </c>
      <c r="N798">
        <v>1856</v>
      </c>
      <c r="O798" t="s">
        <v>7876</v>
      </c>
      <c r="P798" t="s">
        <v>8022</v>
      </c>
      <c r="Q798">
        <v>1.8560000000000001</v>
      </c>
      <c r="R798" s="117" t="s">
        <v>14685</v>
      </c>
      <c r="S798" s="117" t="s">
        <v>14589</v>
      </c>
      <c r="T798" t="s">
        <v>12136</v>
      </c>
      <c r="U798" t="s">
        <v>10772</v>
      </c>
    </row>
    <row r="799" spans="1:21">
      <c r="A799" s="117" t="s">
        <v>1795</v>
      </c>
      <c r="B799" t="s">
        <v>14590</v>
      </c>
      <c r="C799" t="s">
        <v>14590</v>
      </c>
      <c r="D799">
        <v>82</v>
      </c>
      <c r="E799">
        <v>76</v>
      </c>
      <c r="F799">
        <v>82</v>
      </c>
      <c r="G799">
        <v>76</v>
      </c>
      <c r="H799">
        <v>1</v>
      </c>
      <c r="I799">
        <v>1</v>
      </c>
      <c r="J799">
        <v>10</v>
      </c>
      <c r="K799" s="194">
        <v>10</v>
      </c>
      <c r="L799" t="s">
        <v>1079</v>
      </c>
      <c r="M799" t="s">
        <v>1079</v>
      </c>
      <c r="N799">
        <v>8.5</v>
      </c>
      <c r="O799" t="s">
        <v>7876</v>
      </c>
      <c r="P799" t="s">
        <v>18230</v>
      </c>
      <c r="Q799">
        <v>8.5000000000000006E-3</v>
      </c>
      <c r="R799" s="117" t="s">
        <v>14595</v>
      </c>
      <c r="S799" s="117" t="s">
        <v>14596</v>
      </c>
      <c r="T799" t="s">
        <v>17448</v>
      </c>
      <c r="U799" t="s">
        <v>10772</v>
      </c>
    </row>
    <row r="800" spans="1:21">
      <c r="A800" s="117" t="s">
        <v>1796</v>
      </c>
      <c r="B800" t="s">
        <v>14590</v>
      </c>
      <c r="C800" t="s">
        <v>14590</v>
      </c>
      <c r="D800">
        <v>35</v>
      </c>
      <c r="E800">
        <v>29</v>
      </c>
      <c r="F800">
        <v>35</v>
      </c>
      <c r="G800">
        <v>29</v>
      </c>
      <c r="H800">
        <v>1</v>
      </c>
      <c r="I800">
        <v>1</v>
      </c>
      <c r="J800">
        <v>82</v>
      </c>
      <c r="K800" s="194">
        <v>82</v>
      </c>
      <c r="L800" t="s">
        <v>1079</v>
      </c>
      <c r="M800" t="s">
        <v>1079</v>
      </c>
      <c r="N800">
        <v>38</v>
      </c>
      <c r="O800" t="s">
        <v>7876</v>
      </c>
      <c r="P800" t="s">
        <v>8032</v>
      </c>
      <c r="Q800">
        <v>3.7999999999999999E-2</v>
      </c>
      <c r="R800" s="117" t="s">
        <v>14743</v>
      </c>
      <c r="S800" s="117" t="s">
        <v>14589</v>
      </c>
      <c r="T800" t="s">
        <v>12136</v>
      </c>
      <c r="U800" t="s">
        <v>10772</v>
      </c>
    </row>
    <row r="801" spans="1:21">
      <c r="A801" s="117" t="s">
        <v>1797</v>
      </c>
      <c r="B801" t="s">
        <v>14590</v>
      </c>
      <c r="C801" t="s">
        <v>14590</v>
      </c>
      <c r="D801">
        <v>35</v>
      </c>
      <c r="E801">
        <v>29</v>
      </c>
      <c r="F801">
        <v>35</v>
      </c>
      <c r="G801">
        <v>29</v>
      </c>
      <c r="H801">
        <v>1</v>
      </c>
      <c r="I801">
        <v>1</v>
      </c>
      <c r="J801">
        <v>90</v>
      </c>
      <c r="K801" s="194">
        <v>90</v>
      </c>
      <c r="L801" t="s">
        <v>1079</v>
      </c>
      <c r="M801" t="s">
        <v>1079</v>
      </c>
      <c r="N801">
        <v>33</v>
      </c>
      <c r="O801" t="s">
        <v>7876</v>
      </c>
      <c r="P801" t="s">
        <v>8033</v>
      </c>
      <c r="Q801">
        <v>3.3000000000000002E-2</v>
      </c>
      <c r="R801" s="117" t="s">
        <v>14743</v>
      </c>
      <c r="S801" s="117" t="s">
        <v>14589</v>
      </c>
      <c r="T801" t="s">
        <v>12136</v>
      </c>
      <c r="U801" t="s">
        <v>10772</v>
      </c>
    </row>
    <row r="802" spans="1:21">
      <c r="A802" s="117" t="s">
        <v>1798</v>
      </c>
      <c r="B802" t="s">
        <v>14590</v>
      </c>
      <c r="C802" t="s">
        <v>14590</v>
      </c>
      <c r="D802">
        <v>35</v>
      </c>
      <c r="E802">
        <v>29</v>
      </c>
      <c r="F802">
        <v>35</v>
      </c>
      <c r="G802">
        <v>29</v>
      </c>
      <c r="H802">
        <v>1</v>
      </c>
      <c r="I802">
        <v>1</v>
      </c>
      <c r="J802">
        <v>104</v>
      </c>
      <c r="K802" s="194">
        <v>104</v>
      </c>
      <c r="L802" t="s">
        <v>1079</v>
      </c>
      <c r="M802" t="s">
        <v>1079</v>
      </c>
      <c r="N802">
        <v>144</v>
      </c>
      <c r="O802" t="s">
        <v>7876</v>
      </c>
      <c r="P802" t="s">
        <v>8034</v>
      </c>
      <c r="Q802">
        <v>0.14399999999999999</v>
      </c>
      <c r="R802" s="117" t="s">
        <v>14743</v>
      </c>
      <c r="S802" s="117" t="s">
        <v>14589</v>
      </c>
      <c r="T802" t="s">
        <v>12136</v>
      </c>
      <c r="U802" t="s">
        <v>10772</v>
      </c>
    </row>
    <row r="803" spans="1:21">
      <c r="A803" s="117" t="s">
        <v>1799</v>
      </c>
      <c r="B803" t="s">
        <v>14590</v>
      </c>
      <c r="C803" t="s">
        <v>14590</v>
      </c>
      <c r="D803">
        <v>39</v>
      </c>
      <c r="E803">
        <v>33</v>
      </c>
      <c r="F803">
        <v>39</v>
      </c>
      <c r="G803">
        <v>33</v>
      </c>
      <c r="H803">
        <v>1</v>
      </c>
      <c r="I803">
        <v>1</v>
      </c>
      <c r="J803">
        <v>999999</v>
      </c>
      <c r="K803" s="194">
        <v>999999</v>
      </c>
      <c r="L803" t="s">
        <v>1079</v>
      </c>
      <c r="M803" t="s">
        <v>1079</v>
      </c>
      <c r="N803">
        <v>145</v>
      </c>
      <c r="O803" t="s">
        <v>7876</v>
      </c>
      <c r="P803" t="s">
        <v>8035</v>
      </c>
      <c r="Q803">
        <v>0.14499999999999999</v>
      </c>
      <c r="R803" s="117" t="s">
        <v>14685</v>
      </c>
      <c r="S803" s="117" t="s">
        <v>14589</v>
      </c>
      <c r="T803" t="s">
        <v>12136</v>
      </c>
      <c r="U803" t="s">
        <v>10772</v>
      </c>
    </row>
    <row r="804" spans="1:21">
      <c r="A804" s="117" t="s">
        <v>1800</v>
      </c>
      <c r="B804" t="s">
        <v>14590</v>
      </c>
      <c r="C804" t="s">
        <v>14590</v>
      </c>
      <c r="D804">
        <v>39</v>
      </c>
      <c r="E804">
        <v>33</v>
      </c>
      <c r="F804">
        <v>39</v>
      </c>
      <c r="G804">
        <v>33</v>
      </c>
      <c r="H804">
        <v>1</v>
      </c>
      <c r="I804">
        <v>1</v>
      </c>
      <c r="J804">
        <v>999999</v>
      </c>
      <c r="K804" s="194">
        <v>999999</v>
      </c>
      <c r="L804" t="s">
        <v>1079</v>
      </c>
      <c r="M804" t="s">
        <v>1079</v>
      </c>
      <c r="N804">
        <v>265</v>
      </c>
      <c r="O804" t="s">
        <v>7876</v>
      </c>
      <c r="P804" t="s">
        <v>8035</v>
      </c>
      <c r="Q804">
        <v>0.26500000000000001</v>
      </c>
      <c r="R804" s="117" t="s">
        <v>14685</v>
      </c>
      <c r="S804" s="117" t="s">
        <v>14589</v>
      </c>
      <c r="T804" t="s">
        <v>12136</v>
      </c>
      <c r="U804" t="s">
        <v>10772</v>
      </c>
    </row>
    <row r="805" spans="1:21">
      <c r="A805" s="117" t="s">
        <v>11140</v>
      </c>
      <c r="B805" t="s">
        <v>14590</v>
      </c>
      <c r="C805" t="s">
        <v>14590</v>
      </c>
      <c r="D805">
        <v>39</v>
      </c>
      <c r="E805">
        <v>33</v>
      </c>
      <c r="F805">
        <v>39</v>
      </c>
      <c r="G805">
        <v>33</v>
      </c>
      <c r="H805">
        <v>1</v>
      </c>
      <c r="I805">
        <v>1</v>
      </c>
      <c r="J805">
        <v>999999</v>
      </c>
      <c r="K805" s="194">
        <v>999999</v>
      </c>
      <c r="L805" t="s">
        <v>1079</v>
      </c>
      <c r="M805" t="s">
        <v>1079</v>
      </c>
      <c r="N805">
        <v>391</v>
      </c>
      <c r="O805" t="s">
        <v>7876</v>
      </c>
      <c r="P805" t="s">
        <v>8035</v>
      </c>
      <c r="Q805">
        <v>0.39100000000000001</v>
      </c>
      <c r="R805" s="117" t="s">
        <v>14594</v>
      </c>
      <c r="S805" s="117" t="s">
        <v>14589</v>
      </c>
      <c r="T805" t="s">
        <v>12136</v>
      </c>
      <c r="U805" t="s">
        <v>10772</v>
      </c>
    </row>
    <row r="806" spans="1:21">
      <c r="A806" s="117" t="s">
        <v>1801</v>
      </c>
      <c r="B806" t="s">
        <v>14590</v>
      </c>
      <c r="C806" t="s">
        <v>14590</v>
      </c>
      <c r="D806">
        <v>39</v>
      </c>
      <c r="E806">
        <v>33</v>
      </c>
      <c r="F806">
        <v>39</v>
      </c>
      <c r="G806">
        <v>33</v>
      </c>
      <c r="H806">
        <v>1</v>
      </c>
      <c r="I806">
        <v>1</v>
      </c>
      <c r="J806">
        <v>999999</v>
      </c>
      <c r="K806" s="194">
        <v>999999</v>
      </c>
      <c r="L806" t="s">
        <v>1079</v>
      </c>
      <c r="M806" t="s">
        <v>1079</v>
      </c>
      <c r="N806">
        <v>270</v>
      </c>
      <c r="O806" t="s">
        <v>7876</v>
      </c>
      <c r="P806" t="s">
        <v>8035</v>
      </c>
      <c r="Q806">
        <v>0.27</v>
      </c>
      <c r="R806" s="117" t="s">
        <v>14685</v>
      </c>
      <c r="S806" s="117" t="s">
        <v>14589</v>
      </c>
      <c r="T806" t="s">
        <v>12136</v>
      </c>
      <c r="U806" t="s">
        <v>10772</v>
      </c>
    </row>
    <row r="807" spans="1:21">
      <c r="A807" s="117" t="s">
        <v>1802</v>
      </c>
      <c r="B807" t="s">
        <v>14590</v>
      </c>
      <c r="C807" t="s">
        <v>14590</v>
      </c>
      <c r="D807">
        <v>35</v>
      </c>
      <c r="E807">
        <v>29</v>
      </c>
      <c r="F807">
        <v>35</v>
      </c>
      <c r="G807">
        <v>29</v>
      </c>
      <c r="H807">
        <v>1</v>
      </c>
      <c r="I807">
        <v>1</v>
      </c>
      <c r="J807">
        <v>120</v>
      </c>
      <c r="K807" s="194">
        <v>120</v>
      </c>
      <c r="L807" t="s">
        <v>1079</v>
      </c>
      <c r="M807" t="s">
        <v>1079</v>
      </c>
      <c r="N807">
        <v>12</v>
      </c>
      <c r="O807" t="s">
        <v>7876</v>
      </c>
      <c r="P807" t="s">
        <v>8036</v>
      </c>
      <c r="Q807">
        <v>1.2E-2</v>
      </c>
      <c r="R807" s="117" t="s">
        <v>14743</v>
      </c>
      <c r="S807" s="117" t="s">
        <v>14589</v>
      </c>
      <c r="T807" t="s">
        <v>12136</v>
      </c>
      <c r="U807" t="s">
        <v>10772</v>
      </c>
    </row>
    <row r="808" spans="1:21">
      <c r="A808" s="117" t="s">
        <v>1803</v>
      </c>
      <c r="B808" t="s">
        <v>14590</v>
      </c>
      <c r="C808" t="s">
        <v>14590</v>
      </c>
      <c r="D808">
        <v>39</v>
      </c>
      <c r="E808">
        <v>33</v>
      </c>
      <c r="F808">
        <v>39</v>
      </c>
      <c r="G808">
        <v>33</v>
      </c>
      <c r="H808">
        <v>1</v>
      </c>
      <c r="I808">
        <v>1</v>
      </c>
      <c r="J808">
        <v>999999</v>
      </c>
      <c r="K808" s="194">
        <v>999999</v>
      </c>
      <c r="L808" t="s">
        <v>1079</v>
      </c>
      <c r="M808" t="s">
        <v>1079</v>
      </c>
      <c r="N808">
        <v>131</v>
      </c>
      <c r="O808" t="s">
        <v>7876</v>
      </c>
      <c r="P808" t="s">
        <v>8037</v>
      </c>
      <c r="Q808">
        <v>0.13100000000000001</v>
      </c>
      <c r="R808" s="117" t="s">
        <v>14685</v>
      </c>
      <c r="S808" s="117" t="s">
        <v>14589</v>
      </c>
      <c r="T808" t="s">
        <v>12136</v>
      </c>
      <c r="U808" t="s">
        <v>10772</v>
      </c>
    </row>
    <row r="809" spans="1:21">
      <c r="A809" s="117" t="s">
        <v>1804</v>
      </c>
      <c r="B809" t="s">
        <v>14590</v>
      </c>
      <c r="C809" t="s">
        <v>14590</v>
      </c>
      <c r="D809">
        <v>39</v>
      </c>
      <c r="E809">
        <v>33</v>
      </c>
      <c r="F809">
        <v>39</v>
      </c>
      <c r="G809">
        <v>33</v>
      </c>
      <c r="H809">
        <v>1</v>
      </c>
      <c r="I809">
        <v>1</v>
      </c>
      <c r="J809">
        <v>999999</v>
      </c>
      <c r="K809" s="194">
        <v>999999</v>
      </c>
      <c r="L809" t="s">
        <v>1079</v>
      </c>
      <c r="M809" t="s">
        <v>1079</v>
      </c>
      <c r="N809">
        <v>98</v>
      </c>
      <c r="O809" t="s">
        <v>7876</v>
      </c>
      <c r="P809" t="s">
        <v>8038</v>
      </c>
      <c r="Q809">
        <v>9.8000000000000004E-2</v>
      </c>
      <c r="R809" s="117" t="s">
        <v>14685</v>
      </c>
      <c r="S809" s="117" t="s">
        <v>14589</v>
      </c>
      <c r="T809" t="s">
        <v>12136</v>
      </c>
      <c r="U809" t="s">
        <v>10772</v>
      </c>
    </row>
    <row r="810" spans="1:21">
      <c r="A810" s="117" t="s">
        <v>1805</v>
      </c>
      <c r="B810" t="s">
        <v>14590</v>
      </c>
      <c r="C810" t="s">
        <v>14590</v>
      </c>
      <c r="D810">
        <v>39</v>
      </c>
      <c r="E810">
        <v>33</v>
      </c>
      <c r="F810">
        <v>39</v>
      </c>
      <c r="G810">
        <v>33</v>
      </c>
      <c r="H810">
        <v>1</v>
      </c>
      <c r="I810">
        <v>1</v>
      </c>
      <c r="J810">
        <v>999999</v>
      </c>
      <c r="K810" s="194">
        <v>999999</v>
      </c>
      <c r="L810" t="s">
        <v>1079</v>
      </c>
      <c r="M810" t="s">
        <v>1079</v>
      </c>
      <c r="N810">
        <v>98</v>
      </c>
      <c r="O810" t="s">
        <v>7876</v>
      </c>
      <c r="P810" t="s">
        <v>8038</v>
      </c>
      <c r="Q810">
        <v>9.8000000000000004E-2</v>
      </c>
      <c r="R810" s="117" t="s">
        <v>14685</v>
      </c>
      <c r="S810" s="117" t="s">
        <v>14589</v>
      </c>
      <c r="T810" t="s">
        <v>12136</v>
      </c>
      <c r="U810" t="s">
        <v>10772</v>
      </c>
    </row>
    <row r="811" spans="1:21">
      <c r="A811" s="117" t="s">
        <v>1806</v>
      </c>
      <c r="B811" t="s">
        <v>14590</v>
      </c>
      <c r="C811" t="s">
        <v>14590</v>
      </c>
      <c r="D811">
        <v>82</v>
      </c>
      <c r="E811">
        <v>76</v>
      </c>
      <c r="F811">
        <v>82</v>
      </c>
      <c r="G811">
        <v>76</v>
      </c>
      <c r="H811">
        <v>1</v>
      </c>
      <c r="I811">
        <v>1</v>
      </c>
      <c r="J811">
        <v>10</v>
      </c>
      <c r="K811" s="194">
        <v>10</v>
      </c>
      <c r="L811" t="s">
        <v>1079</v>
      </c>
      <c r="M811" t="s">
        <v>1079</v>
      </c>
      <c r="N811">
        <v>468</v>
      </c>
      <c r="O811" t="s">
        <v>7876</v>
      </c>
      <c r="P811" t="s">
        <v>8039</v>
      </c>
      <c r="Q811">
        <v>0.46800000000000003</v>
      </c>
      <c r="R811" s="117" t="s">
        <v>14595</v>
      </c>
      <c r="S811" s="117" t="s">
        <v>14596</v>
      </c>
      <c r="T811" t="s">
        <v>17448</v>
      </c>
      <c r="U811" t="s">
        <v>10772</v>
      </c>
    </row>
    <row r="812" spans="1:21">
      <c r="A812" s="117" t="s">
        <v>1807</v>
      </c>
      <c r="B812" t="s">
        <v>14590</v>
      </c>
      <c r="C812" t="s">
        <v>14590</v>
      </c>
      <c r="D812">
        <v>35</v>
      </c>
      <c r="E812">
        <v>29</v>
      </c>
      <c r="F812">
        <v>35</v>
      </c>
      <c r="G812">
        <v>29</v>
      </c>
      <c r="H812">
        <v>1</v>
      </c>
      <c r="I812">
        <v>1</v>
      </c>
      <c r="J812">
        <v>23</v>
      </c>
      <c r="K812" s="194">
        <v>23</v>
      </c>
      <c r="L812" t="s">
        <v>1083</v>
      </c>
      <c r="M812" t="s">
        <v>1083</v>
      </c>
      <c r="N812">
        <v>1270</v>
      </c>
      <c r="O812" t="s">
        <v>7876</v>
      </c>
      <c r="P812" t="s">
        <v>8040</v>
      </c>
      <c r="Q812">
        <v>1.27</v>
      </c>
      <c r="R812" s="117" t="s">
        <v>14743</v>
      </c>
      <c r="S812" s="117" t="s">
        <v>14589</v>
      </c>
      <c r="T812" t="s">
        <v>12136</v>
      </c>
      <c r="U812" t="s">
        <v>10772</v>
      </c>
    </row>
    <row r="813" spans="1:21">
      <c r="A813" s="117" t="s">
        <v>1808</v>
      </c>
      <c r="B813" t="s">
        <v>14590</v>
      </c>
      <c r="C813" t="s">
        <v>14590</v>
      </c>
      <c r="D813">
        <v>39</v>
      </c>
      <c r="E813">
        <v>33</v>
      </c>
      <c r="F813">
        <v>39</v>
      </c>
      <c r="G813">
        <v>33</v>
      </c>
      <c r="H813">
        <v>1</v>
      </c>
      <c r="I813">
        <v>1</v>
      </c>
      <c r="J813">
        <v>999999</v>
      </c>
      <c r="K813" s="194">
        <v>999999</v>
      </c>
      <c r="L813" t="s">
        <v>1079</v>
      </c>
      <c r="M813" t="s">
        <v>1079</v>
      </c>
      <c r="N813">
        <v>1542</v>
      </c>
      <c r="O813" t="s">
        <v>7876</v>
      </c>
      <c r="P813" t="s">
        <v>8041</v>
      </c>
      <c r="Q813">
        <v>1.542</v>
      </c>
      <c r="R813" s="117" t="s">
        <v>14685</v>
      </c>
      <c r="S813" s="117" t="s">
        <v>14589</v>
      </c>
      <c r="T813" t="s">
        <v>12136</v>
      </c>
      <c r="U813" t="s">
        <v>10772</v>
      </c>
    </row>
    <row r="814" spans="1:21">
      <c r="A814" s="117" t="s">
        <v>1809</v>
      </c>
      <c r="B814" t="s">
        <v>14590</v>
      </c>
      <c r="C814" t="s">
        <v>14590</v>
      </c>
      <c r="D814">
        <v>35</v>
      </c>
      <c r="E814">
        <v>29</v>
      </c>
      <c r="F814">
        <v>35</v>
      </c>
      <c r="G814">
        <v>29</v>
      </c>
      <c r="H814">
        <v>1</v>
      </c>
      <c r="I814">
        <v>1</v>
      </c>
      <c r="J814">
        <v>34</v>
      </c>
      <c r="K814" s="194">
        <v>34</v>
      </c>
      <c r="L814" t="s">
        <v>1086</v>
      </c>
      <c r="M814" t="s">
        <v>1086</v>
      </c>
      <c r="N814">
        <v>1030</v>
      </c>
      <c r="O814" t="s">
        <v>7876</v>
      </c>
      <c r="P814" t="s">
        <v>8042</v>
      </c>
      <c r="Q814">
        <v>1.03</v>
      </c>
      <c r="R814" s="117" t="s">
        <v>14743</v>
      </c>
      <c r="S814" s="117" t="s">
        <v>14589</v>
      </c>
      <c r="T814" t="s">
        <v>12136</v>
      </c>
      <c r="U814" t="s">
        <v>10772</v>
      </c>
    </row>
    <row r="815" spans="1:21">
      <c r="A815" s="117" t="s">
        <v>350</v>
      </c>
      <c r="B815" t="s">
        <v>14590</v>
      </c>
      <c r="C815" t="s">
        <v>14590</v>
      </c>
      <c r="D815">
        <v>35</v>
      </c>
      <c r="E815">
        <v>29</v>
      </c>
      <c r="F815">
        <v>35</v>
      </c>
      <c r="G815">
        <v>29</v>
      </c>
      <c r="H815">
        <v>1</v>
      </c>
      <c r="I815">
        <v>1</v>
      </c>
      <c r="J815">
        <v>267</v>
      </c>
      <c r="K815" s="194">
        <v>267</v>
      </c>
      <c r="L815" t="s">
        <v>1081</v>
      </c>
      <c r="M815" t="s">
        <v>1081</v>
      </c>
      <c r="N815">
        <v>300</v>
      </c>
      <c r="O815" t="s">
        <v>7876</v>
      </c>
      <c r="P815" t="s">
        <v>8043</v>
      </c>
      <c r="Q815">
        <v>0.3</v>
      </c>
      <c r="R815" s="117" t="s">
        <v>14743</v>
      </c>
      <c r="S815" s="117" t="s">
        <v>14589</v>
      </c>
      <c r="T815" t="s">
        <v>12136</v>
      </c>
      <c r="U815" t="s">
        <v>10772</v>
      </c>
    </row>
    <row r="816" spans="1:21">
      <c r="A816" s="117" t="s">
        <v>351</v>
      </c>
      <c r="B816" t="s">
        <v>14590</v>
      </c>
      <c r="C816" t="s">
        <v>14590</v>
      </c>
      <c r="D816">
        <v>35</v>
      </c>
      <c r="E816">
        <v>29</v>
      </c>
      <c r="F816">
        <v>35</v>
      </c>
      <c r="G816">
        <v>29</v>
      </c>
      <c r="H816">
        <v>1</v>
      </c>
      <c r="I816">
        <v>1</v>
      </c>
      <c r="J816">
        <v>1377</v>
      </c>
      <c r="K816" s="194">
        <v>1377</v>
      </c>
      <c r="L816" t="s">
        <v>1083</v>
      </c>
      <c r="M816" t="s">
        <v>1083</v>
      </c>
      <c r="N816">
        <v>416</v>
      </c>
      <c r="O816" t="s">
        <v>7876</v>
      </c>
      <c r="P816" t="s">
        <v>18231</v>
      </c>
      <c r="Q816">
        <v>0.41599999999999998</v>
      </c>
      <c r="R816" s="117" t="s">
        <v>14743</v>
      </c>
      <c r="S816" s="117" t="s">
        <v>14589</v>
      </c>
      <c r="T816" t="s">
        <v>12136</v>
      </c>
      <c r="U816" t="s">
        <v>10772</v>
      </c>
    </row>
    <row r="817" spans="1:21">
      <c r="A817" s="117" t="s">
        <v>1810</v>
      </c>
      <c r="B817" t="s">
        <v>14590</v>
      </c>
      <c r="C817" t="s">
        <v>14590</v>
      </c>
      <c r="D817">
        <v>35</v>
      </c>
      <c r="E817">
        <v>29</v>
      </c>
      <c r="F817">
        <v>35</v>
      </c>
      <c r="G817">
        <v>29</v>
      </c>
      <c r="H817">
        <v>1</v>
      </c>
      <c r="I817">
        <v>1</v>
      </c>
      <c r="J817">
        <v>36</v>
      </c>
      <c r="K817" s="194">
        <v>36</v>
      </c>
      <c r="L817" t="s">
        <v>1079</v>
      </c>
      <c r="M817" t="s">
        <v>1079</v>
      </c>
      <c r="N817">
        <v>1102</v>
      </c>
      <c r="O817" t="s">
        <v>7876</v>
      </c>
      <c r="P817" t="s">
        <v>8044</v>
      </c>
      <c r="Q817">
        <v>1.1020000000000001</v>
      </c>
      <c r="R817" s="117" t="s">
        <v>14743</v>
      </c>
      <c r="S817" s="117" t="s">
        <v>14589</v>
      </c>
      <c r="T817" t="s">
        <v>12136</v>
      </c>
      <c r="U817" t="s">
        <v>10772</v>
      </c>
    </row>
    <row r="818" spans="1:21">
      <c r="A818" s="117" t="s">
        <v>1811</v>
      </c>
      <c r="B818" t="s">
        <v>14590</v>
      </c>
      <c r="C818" t="s">
        <v>14590</v>
      </c>
      <c r="D818">
        <v>35</v>
      </c>
      <c r="E818">
        <v>29</v>
      </c>
      <c r="F818">
        <v>35</v>
      </c>
      <c r="G818">
        <v>29</v>
      </c>
      <c r="H818">
        <v>1</v>
      </c>
      <c r="I818">
        <v>1</v>
      </c>
      <c r="J818">
        <v>13</v>
      </c>
      <c r="K818" s="194">
        <v>13</v>
      </c>
      <c r="L818" t="s">
        <v>1079</v>
      </c>
      <c r="M818" t="s">
        <v>1079</v>
      </c>
      <c r="N818">
        <v>1887</v>
      </c>
      <c r="O818" t="s">
        <v>7876</v>
      </c>
      <c r="P818" t="s">
        <v>8045</v>
      </c>
      <c r="Q818">
        <v>1.887</v>
      </c>
      <c r="R818" s="117" t="s">
        <v>14743</v>
      </c>
      <c r="S818" s="117" t="s">
        <v>14589</v>
      </c>
      <c r="T818" t="s">
        <v>12136</v>
      </c>
      <c r="U818" t="s">
        <v>10772</v>
      </c>
    </row>
    <row r="819" spans="1:21">
      <c r="A819" s="117" t="s">
        <v>1812</v>
      </c>
      <c r="B819" t="s">
        <v>14590</v>
      </c>
      <c r="C819" t="s">
        <v>14590</v>
      </c>
      <c r="D819">
        <v>39</v>
      </c>
      <c r="E819">
        <v>33</v>
      </c>
      <c r="F819">
        <v>39</v>
      </c>
      <c r="G819">
        <v>33</v>
      </c>
      <c r="H819">
        <v>1</v>
      </c>
      <c r="I819">
        <v>1</v>
      </c>
      <c r="J819">
        <v>999999</v>
      </c>
      <c r="K819" s="194">
        <v>999999</v>
      </c>
      <c r="L819" t="s">
        <v>1079</v>
      </c>
      <c r="M819" t="s">
        <v>1079</v>
      </c>
      <c r="N819">
        <v>4246</v>
      </c>
      <c r="O819" t="s">
        <v>7876</v>
      </c>
      <c r="P819" t="s">
        <v>8046</v>
      </c>
      <c r="Q819">
        <v>4.2460000000000004</v>
      </c>
      <c r="R819" s="117" t="s">
        <v>14685</v>
      </c>
      <c r="S819" s="117" t="s">
        <v>14589</v>
      </c>
      <c r="T819" t="s">
        <v>12136</v>
      </c>
      <c r="U819" t="s">
        <v>10772</v>
      </c>
    </row>
    <row r="820" spans="1:21">
      <c r="A820" s="117" t="s">
        <v>1813</v>
      </c>
      <c r="B820" t="s">
        <v>13815</v>
      </c>
      <c r="C820" t="s">
        <v>14590</v>
      </c>
      <c r="D820">
        <v>2</v>
      </c>
      <c r="E820">
        <v>33</v>
      </c>
      <c r="F820">
        <v>39</v>
      </c>
      <c r="G820">
        <v>33</v>
      </c>
      <c r="H820">
        <v>1</v>
      </c>
      <c r="I820">
        <v>1</v>
      </c>
      <c r="J820">
        <v>3</v>
      </c>
      <c r="K820" s="194">
        <v>999999</v>
      </c>
      <c r="L820" t="s">
        <v>1079</v>
      </c>
      <c r="M820" t="s">
        <v>1079</v>
      </c>
      <c r="N820">
        <v>6180</v>
      </c>
      <c r="O820" t="s">
        <v>7876</v>
      </c>
      <c r="P820" t="s">
        <v>8047</v>
      </c>
      <c r="Q820">
        <v>6.18</v>
      </c>
      <c r="R820" s="117" t="s">
        <v>14685</v>
      </c>
      <c r="S820" s="117" t="s">
        <v>14589</v>
      </c>
      <c r="T820" t="s">
        <v>12136</v>
      </c>
      <c r="U820" t="s">
        <v>10772</v>
      </c>
    </row>
    <row r="821" spans="1:21">
      <c r="A821" s="117" t="s">
        <v>1814</v>
      </c>
      <c r="B821" t="s">
        <v>14590</v>
      </c>
      <c r="C821" t="s">
        <v>14590</v>
      </c>
      <c r="D821">
        <v>39</v>
      </c>
      <c r="E821">
        <v>33</v>
      </c>
      <c r="F821">
        <v>39</v>
      </c>
      <c r="G821">
        <v>33</v>
      </c>
      <c r="H821">
        <v>1</v>
      </c>
      <c r="I821">
        <v>1</v>
      </c>
      <c r="J821">
        <v>999999</v>
      </c>
      <c r="K821" s="194">
        <v>999999</v>
      </c>
      <c r="L821" t="s">
        <v>1079</v>
      </c>
      <c r="M821" t="s">
        <v>1079</v>
      </c>
      <c r="N821">
        <v>5248</v>
      </c>
      <c r="O821" t="s">
        <v>7876</v>
      </c>
      <c r="P821" t="s">
        <v>8046</v>
      </c>
      <c r="Q821">
        <v>5.2480000000000002</v>
      </c>
      <c r="R821" s="117" t="s">
        <v>14685</v>
      </c>
      <c r="S821" s="117" t="s">
        <v>14589</v>
      </c>
      <c r="T821" t="s">
        <v>12136</v>
      </c>
      <c r="U821" t="s">
        <v>10772</v>
      </c>
    </row>
    <row r="822" spans="1:21">
      <c r="A822" s="117" t="s">
        <v>1815</v>
      </c>
      <c r="B822" t="s">
        <v>14590</v>
      </c>
      <c r="C822" t="s">
        <v>14590</v>
      </c>
      <c r="D822">
        <v>39</v>
      </c>
      <c r="E822">
        <v>33</v>
      </c>
      <c r="F822">
        <v>39</v>
      </c>
      <c r="G822">
        <v>33</v>
      </c>
      <c r="H822">
        <v>1</v>
      </c>
      <c r="I822">
        <v>1</v>
      </c>
      <c r="J822">
        <v>999999</v>
      </c>
      <c r="K822" s="194">
        <v>999999</v>
      </c>
      <c r="L822" t="s">
        <v>1079</v>
      </c>
      <c r="M822" t="s">
        <v>1079</v>
      </c>
      <c r="N822">
        <v>13000</v>
      </c>
      <c r="O822" t="s">
        <v>7876</v>
      </c>
      <c r="P822" t="s">
        <v>8048</v>
      </c>
      <c r="Q822">
        <v>13</v>
      </c>
      <c r="R822" s="117" t="s">
        <v>14685</v>
      </c>
      <c r="S822" s="117" t="s">
        <v>14589</v>
      </c>
      <c r="T822" t="s">
        <v>12136</v>
      </c>
      <c r="U822" t="s">
        <v>10772</v>
      </c>
    </row>
    <row r="823" spans="1:21">
      <c r="A823" s="117" t="s">
        <v>1816</v>
      </c>
      <c r="B823" t="s">
        <v>14590</v>
      </c>
      <c r="C823" t="s">
        <v>14590</v>
      </c>
      <c r="D823">
        <v>35</v>
      </c>
      <c r="E823">
        <v>29</v>
      </c>
      <c r="F823">
        <v>35</v>
      </c>
      <c r="G823">
        <v>29</v>
      </c>
      <c r="H823">
        <v>1</v>
      </c>
      <c r="I823">
        <v>1</v>
      </c>
      <c r="J823">
        <v>1</v>
      </c>
      <c r="K823" s="194">
        <v>1</v>
      </c>
      <c r="L823" t="s">
        <v>1090</v>
      </c>
      <c r="M823" t="s">
        <v>1090</v>
      </c>
      <c r="N823">
        <v>582</v>
      </c>
      <c r="O823" t="s">
        <v>7876</v>
      </c>
      <c r="P823" t="s">
        <v>8050</v>
      </c>
      <c r="Q823">
        <v>0.58199999999999996</v>
      </c>
      <c r="R823" s="117" t="s">
        <v>14743</v>
      </c>
      <c r="S823" s="117" t="s">
        <v>14589</v>
      </c>
      <c r="T823" t="s">
        <v>12136</v>
      </c>
      <c r="U823" t="s">
        <v>10772</v>
      </c>
    </row>
    <row r="824" spans="1:21">
      <c r="A824" s="117" t="s">
        <v>20762</v>
      </c>
      <c r="B824" t="s">
        <v>14590</v>
      </c>
      <c r="C824" t="s">
        <v>14590</v>
      </c>
      <c r="D824">
        <v>28</v>
      </c>
      <c r="E824">
        <v>22</v>
      </c>
      <c r="F824">
        <v>28</v>
      </c>
      <c r="G824">
        <v>22</v>
      </c>
      <c r="H824">
        <v>20</v>
      </c>
      <c r="I824">
        <v>20</v>
      </c>
      <c r="J824">
        <v>0</v>
      </c>
      <c r="K824" s="194">
        <v>0</v>
      </c>
      <c r="L824" t="s">
        <v>1075</v>
      </c>
      <c r="M824" t="s">
        <v>1075</v>
      </c>
      <c r="N824">
        <v>1000</v>
      </c>
      <c r="O824" t="s">
        <v>7876</v>
      </c>
      <c r="P824" t="s">
        <v>20763</v>
      </c>
      <c r="Q824">
        <v>1</v>
      </c>
      <c r="R824" s="117" t="s">
        <v>14944</v>
      </c>
      <c r="S824" s="117" t="s">
        <v>14688</v>
      </c>
      <c r="T824" t="s">
        <v>13996</v>
      </c>
      <c r="U824" t="s">
        <v>10772</v>
      </c>
    </row>
    <row r="825" spans="1:21">
      <c r="A825" s="117" t="s">
        <v>22132</v>
      </c>
      <c r="B825" t="s">
        <v>14590</v>
      </c>
      <c r="C825" t="s">
        <v>14590</v>
      </c>
      <c r="D825">
        <v>26</v>
      </c>
      <c r="E825">
        <v>20</v>
      </c>
      <c r="F825">
        <v>26</v>
      </c>
      <c r="G825">
        <v>20</v>
      </c>
      <c r="H825">
        <v>1</v>
      </c>
      <c r="I825">
        <v>1</v>
      </c>
      <c r="J825">
        <v>4</v>
      </c>
      <c r="K825" s="194">
        <v>4</v>
      </c>
      <c r="L825" t="s">
        <v>1077</v>
      </c>
      <c r="M825" t="s">
        <v>1077</v>
      </c>
      <c r="N825">
        <v>1835</v>
      </c>
      <c r="O825" t="s">
        <v>7876</v>
      </c>
      <c r="P825" t="s">
        <v>22133</v>
      </c>
      <c r="Q825">
        <v>1.835</v>
      </c>
      <c r="R825" s="117" t="s">
        <v>14595</v>
      </c>
      <c r="S825" s="117" t="s">
        <v>14596</v>
      </c>
      <c r="T825" t="s">
        <v>17448</v>
      </c>
      <c r="U825" t="s">
        <v>10772</v>
      </c>
    </row>
    <row r="826" spans="1:21">
      <c r="A826" s="117" t="s">
        <v>2077</v>
      </c>
      <c r="B826" t="s">
        <v>14590</v>
      </c>
      <c r="C826" t="s">
        <v>14590</v>
      </c>
      <c r="D826">
        <v>26</v>
      </c>
      <c r="E826">
        <v>20</v>
      </c>
      <c r="F826">
        <v>26</v>
      </c>
      <c r="G826">
        <v>20</v>
      </c>
      <c r="H826">
        <v>1</v>
      </c>
      <c r="I826">
        <v>1</v>
      </c>
      <c r="J826">
        <v>5</v>
      </c>
      <c r="K826" s="194">
        <v>5</v>
      </c>
      <c r="L826" t="s">
        <v>1077</v>
      </c>
      <c r="M826" t="s">
        <v>1077</v>
      </c>
      <c r="N826">
        <v>9701</v>
      </c>
      <c r="O826" t="s">
        <v>7876</v>
      </c>
      <c r="P826" t="s">
        <v>14825</v>
      </c>
      <c r="Q826">
        <v>9.7010000000000005</v>
      </c>
      <c r="R826" s="117" t="s">
        <v>14595</v>
      </c>
      <c r="S826" s="117" t="s">
        <v>14596</v>
      </c>
      <c r="T826" t="s">
        <v>17448</v>
      </c>
      <c r="U826" t="s">
        <v>10772</v>
      </c>
    </row>
    <row r="827" spans="1:21">
      <c r="A827" s="117" t="s">
        <v>2078</v>
      </c>
      <c r="B827" t="s">
        <v>14590</v>
      </c>
      <c r="C827" t="s">
        <v>14590</v>
      </c>
      <c r="D827">
        <v>26</v>
      </c>
      <c r="E827">
        <v>20</v>
      </c>
      <c r="F827">
        <v>26</v>
      </c>
      <c r="G827">
        <v>20</v>
      </c>
      <c r="H827">
        <v>1</v>
      </c>
      <c r="I827">
        <v>1</v>
      </c>
      <c r="J827">
        <v>100</v>
      </c>
      <c r="K827" s="194">
        <v>100</v>
      </c>
      <c r="L827" t="s">
        <v>1101</v>
      </c>
      <c r="M827" t="s">
        <v>1101</v>
      </c>
      <c r="N827">
        <v>58</v>
      </c>
      <c r="O827" t="s">
        <v>7876</v>
      </c>
      <c r="P827" t="s">
        <v>8191</v>
      </c>
      <c r="Q827">
        <v>5.8000000000000003E-2</v>
      </c>
      <c r="R827" s="117" t="s">
        <v>14595</v>
      </c>
      <c r="S827" s="117" t="s">
        <v>14596</v>
      </c>
      <c r="T827" t="s">
        <v>17448</v>
      </c>
      <c r="U827" t="s">
        <v>10772</v>
      </c>
    </row>
    <row r="828" spans="1:21">
      <c r="A828" s="117" t="s">
        <v>2079</v>
      </c>
      <c r="B828" t="s">
        <v>14590</v>
      </c>
      <c r="C828" t="s">
        <v>14590</v>
      </c>
      <c r="D828">
        <v>26</v>
      </c>
      <c r="E828">
        <v>20</v>
      </c>
      <c r="F828">
        <v>26</v>
      </c>
      <c r="G828">
        <v>20</v>
      </c>
      <c r="H828">
        <v>1</v>
      </c>
      <c r="I828">
        <v>1</v>
      </c>
      <c r="J828">
        <v>22</v>
      </c>
      <c r="K828" s="194">
        <v>22</v>
      </c>
      <c r="L828" t="s">
        <v>1101</v>
      </c>
      <c r="M828" t="s">
        <v>1101</v>
      </c>
      <c r="N828">
        <v>500</v>
      </c>
      <c r="O828" t="s">
        <v>7876</v>
      </c>
      <c r="P828" t="s">
        <v>8191</v>
      </c>
      <c r="Q828">
        <v>0.5</v>
      </c>
      <c r="R828" s="117" t="s">
        <v>14595</v>
      </c>
      <c r="S828" s="117" t="s">
        <v>14596</v>
      </c>
      <c r="T828" t="s">
        <v>17448</v>
      </c>
      <c r="U828" t="s">
        <v>10772</v>
      </c>
    </row>
    <row r="829" spans="1:21">
      <c r="A829" s="117" t="s">
        <v>2080</v>
      </c>
      <c r="B829" t="s">
        <v>14590</v>
      </c>
      <c r="C829" t="s">
        <v>14590</v>
      </c>
      <c r="D829">
        <v>42</v>
      </c>
      <c r="E829">
        <v>36</v>
      </c>
      <c r="F829">
        <v>42</v>
      </c>
      <c r="G829">
        <v>36</v>
      </c>
      <c r="H829">
        <v>1</v>
      </c>
      <c r="I829">
        <v>1</v>
      </c>
      <c r="J829">
        <v>999999</v>
      </c>
      <c r="K829" s="194">
        <v>999999</v>
      </c>
      <c r="L829" t="s">
        <v>1079</v>
      </c>
      <c r="M829" t="s">
        <v>1079</v>
      </c>
      <c r="N829">
        <v>116</v>
      </c>
      <c r="O829" t="s">
        <v>7876</v>
      </c>
      <c r="P829" t="s">
        <v>8192</v>
      </c>
      <c r="Q829">
        <v>0.11600000000000001</v>
      </c>
      <c r="R829" s="117" t="s">
        <v>14594</v>
      </c>
      <c r="S829" s="117" t="s">
        <v>14589</v>
      </c>
      <c r="T829" t="s">
        <v>12136</v>
      </c>
      <c r="U829" t="s">
        <v>10772</v>
      </c>
    </row>
    <row r="830" spans="1:21">
      <c r="A830" s="117" t="s">
        <v>2081</v>
      </c>
      <c r="B830" t="s">
        <v>14590</v>
      </c>
      <c r="C830" t="s">
        <v>14590</v>
      </c>
      <c r="D830">
        <v>26</v>
      </c>
      <c r="E830">
        <v>20</v>
      </c>
      <c r="F830">
        <v>26</v>
      </c>
      <c r="G830">
        <v>20</v>
      </c>
      <c r="H830">
        <v>1</v>
      </c>
      <c r="I830">
        <v>1</v>
      </c>
      <c r="J830">
        <v>155</v>
      </c>
      <c r="K830" s="194">
        <v>155</v>
      </c>
      <c r="L830" t="s">
        <v>1088</v>
      </c>
      <c r="M830" t="s">
        <v>1088</v>
      </c>
      <c r="N830">
        <v>104</v>
      </c>
      <c r="O830" t="s">
        <v>7876</v>
      </c>
      <c r="P830" t="s">
        <v>18232</v>
      </c>
      <c r="Q830">
        <v>0.104</v>
      </c>
      <c r="R830" s="117" t="s">
        <v>14595</v>
      </c>
      <c r="S830" s="117" t="s">
        <v>14596</v>
      </c>
      <c r="T830" t="s">
        <v>17448</v>
      </c>
      <c r="U830" t="s">
        <v>10772</v>
      </c>
    </row>
    <row r="831" spans="1:21">
      <c r="A831" s="117" t="s">
        <v>2082</v>
      </c>
      <c r="B831" t="s">
        <v>14590</v>
      </c>
      <c r="C831" t="s">
        <v>14590</v>
      </c>
      <c r="D831">
        <v>42</v>
      </c>
      <c r="E831">
        <v>36</v>
      </c>
      <c r="F831">
        <v>42</v>
      </c>
      <c r="G831">
        <v>36</v>
      </c>
      <c r="H831">
        <v>1</v>
      </c>
      <c r="I831">
        <v>1</v>
      </c>
      <c r="J831">
        <v>999999</v>
      </c>
      <c r="K831" s="194">
        <v>999999</v>
      </c>
      <c r="L831" t="s">
        <v>1088</v>
      </c>
      <c r="M831" t="s">
        <v>1088</v>
      </c>
      <c r="N831">
        <v>770</v>
      </c>
      <c r="O831" t="s">
        <v>7876</v>
      </c>
      <c r="P831" t="s">
        <v>14826</v>
      </c>
      <c r="Q831">
        <v>0.77</v>
      </c>
      <c r="R831" s="117" t="s">
        <v>14594</v>
      </c>
      <c r="S831" s="117" t="s">
        <v>14589</v>
      </c>
      <c r="T831" t="s">
        <v>12136</v>
      </c>
      <c r="U831" t="s">
        <v>10772</v>
      </c>
    </row>
    <row r="832" spans="1:21">
      <c r="A832" s="117" t="s">
        <v>19673</v>
      </c>
      <c r="B832" t="s">
        <v>14590</v>
      </c>
      <c r="C832" t="s">
        <v>14593</v>
      </c>
      <c r="D832">
        <v>28</v>
      </c>
      <c r="E832">
        <v>22</v>
      </c>
      <c r="F832" t="e">
        <v>#N/A</v>
      </c>
      <c r="G832" t="e">
        <v>#N/A</v>
      </c>
      <c r="H832">
        <v>1</v>
      </c>
      <c r="I832">
        <v>1</v>
      </c>
      <c r="J832">
        <v>0</v>
      </c>
      <c r="K832" s="194" t="e">
        <v>#N/A</v>
      </c>
      <c r="L832" t="s">
        <v>1075</v>
      </c>
      <c r="M832" t="s">
        <v>1075</v>
      </c>
      <c r="N832">
        <v>36</v>
      </c>
      <c r="O832" t="s">
        <v>7876</v>
      </c>
      <c r="P832" t="s">
        <v>19652</v>
      </c>
      <c r="Q832">
        <v>3.5999999999999997E-2</v>
      </c>
      <c r="R832" s="117" t="s">
        <v>14687</v>
      </c>
      <c r="S832" s="117" t="s">
        <v>14688</v>
      </c>
      <c r="T832" t="s">
        <v>13996</v>
      </c>
      <c r="U832" t="s">
        <v>10772</v>
      </c>
    </row>
    <row r="833" spans="1:21">
      <c r="A833" s="117" t="s">
        <v>19674</v>
      </c>
      <c r="B833" t="s">
        <v>14590</v>
      </c>
      <c r="C833" t="s">
        <v>14593</v>
      </c>
      <c r="D833">
        <v>28</v>
      </c>
      <c r="E833">
        <v>22</v>
      </c>
      <c r="F833" t="e">
        <v>#N/A</v>
      </c>
      <c r="G833" t="e">
        <v>#N/A</v>
      </c>
      <c r="H833">
        <v>10</v>
      </c>
      <c r="I833">
        <v>10</v>
      </c>
      <c r="J833">
        <v>0</v>
      </c>
      <c r="K833" s="194" t="e">
        <v>#N/A</v>
      </c>
      <c r="L833" t="s">
        <v>1075</v>
      </c>
      <c r="M833" t="s">
        <v>1075</v>
      </c>
      <c r="N833">
        <v>34</v>
      </c>
      <c r="O833" t="s">
        <v>7876</v>
      </c>
      <c r="P833" t="s">
        <v>19652</v>
      </c>
      <c r="Q833">
        <v>3.4000000000000002E-2</v>
      </c>
      <c r="R833" s="117" t="s">
        <v>14687</v>
      </c>
      <c r="S833" s="117" t="s">
        <v>14688</v>
      </c>
      <c r="T833" t="s">
        <v>13996</v>
      </c>
      <c r="U833" t="s">
        <v>10772</v>
      </c>
    </row>
    <row r="834" spans="1:21">
      <c r="A834" s="117" t="s">
        <v>19675</v>
      </c>
      <c r="B834" t="s">
        <v>14590</v>
      </c>
      <c r="C834" t="s">
        <v>14593</v>
      </c>
      <c r="D834">
        <v>28</v>
      </c>
      <c r="E834">
        <v>22</v>
      </c>
      <c r="F834" t="e">
        <v>#N/A</v>
      </c>
      <c r="G834" t="e">
        <v>#N/A</v>
      </c>
      <c r="H834">
        <v>10</v>
      </c>
      <c r="I834">
        <v>10</v>
      </c>
      <c r="J834">
        <v>0</v>
      </c>
      <c r="K834" s="194" t="e">
        <v>#N/A</v>
      </c>
      <c r="L834" t="s">
        <v>1075</v>
      </c>
      <c r="M834" t="s">
        <v>1075</v>
      </c>
      <c r="N834">
        <v>30</v>
      </c>
      <c r="O834" t="s">
        <v>7876</v>
      </c>
      <c r="P834" t="s">
        <v>19652</v>
      </c>
      <c r="Q834">
        <v>0.03</v>
      </c>
      <c r="R834" s="117" t="s">
        <v>14687</v>
      </c>
      <c r="S834" s="117" t="s">
        <v>14688</v>
      </c>
      <c r="T834" t="s">
        <v>13996</v>
      </c>
      <c r="U834" t="s">
        <v>10772</v>
      </c>
    </row>
    <row r="835" spans="1:21">
      <c r="A835" s="117" t="s">
        <v>19676</v>
      </c>
      <c r="B835" t="s">
        <v>14590</v>
      </c>
      <c r="C835" t="s">
        <v>14593</v>
      </c>
      <c r="D835">
        <v>28</v>
      </c>
      <c r="E835">
        <v>22</v>
      </c>
      <c r="F835" t="e">
        <v>#N/A</v>
      </c>
      <c r="G835" t="e">
        <v>#N/A</v>
      </c>
      <c r="H835">
        <v>1</v>
      </c>
      <c r="I835">
        <v>1</v>
      </c>
      <c r="J835">
        <v>0</v>
      </c>
      <c r="K835" s="194" t="e">
        <v>#N/A</v>
      </c>
      <c r="L835" t="s">
        <v>1075</v>
      </c>
      <c r="M835" t="s">
        <v>1075</v>
      </c>
      <c r="N835">
        <v>35</v>
      </c>
      <c r="O835" t="s">
        <v>7876</v>
      </c>
      <c r="P835" t="s">
        <v>19652</v>
      </c>
      <c r="Q835">
        <v>3.5000000000000003E-2</v>
      </c>
      <c r="R835" s="117" t="s">
        <v>14687</v>
      </c>
      <c r="S835" s="117" t="s">
        <v>14688</v>
      </c>
      <c r="T835" t="s">
        <v>13996</v>
      </c>
      <c r="U835" t="s">
        <v>10772</v>
      </c>
    </row>
    <row r="836" spans="1:21">
      <c r="A836" s="117" t="s">
        <v>19677</v>
      </c>
      <c r="B836" t="s">
        <v>14590</v>
      </c>
      <c r="C836" t="s">
        <v>14593</v>
      </c>
      <c r="D836">
        <v>28</v>
      </c>
      <c r="E836">
        <v>22</v>
      </c>
      <c r="F836" t="e">
        <v>#N/A</v>
      </c>
      <c r="G836" t="e">
        <v>#N/A</v>
      </c>
      <c r="H836">
        <v>10</v>
      </c>
      <c r="I836">
        <v>10</v>
      </c>
      <c r="J836">
        <v>0</v>
      </c>
      <c r="K836" s="194" t="e">
        <v>#N/A</v>
      </c>
      <c r="L836" t="s">
        <v>1075</v>
      </c>
      <c r="M836" t="s">
        <v>1075</v>
      </c>
      <c r="N836">
        <v>33</v>
      </c>
      <c r="O836" t="s">
        <v>7876</v>
      </c>
      <c r="P836" t="s">
        <v>19652</v>
      </c>
      <c r="Q836">
        <v>3.3000000000000002E-2</v>
      </c>
      <c r="R836" s="117" t="s">
        <v>14687</v>
      </c>
      <c r="S836" s="117" t="s">
        <v>14688</v>
      </c>
      <c r="T836" t="s">
        <v>13996</v>
      </c>
      <c r="U836" t="s">
        <v>10772</v>
      </c>
    </row>
    <row r="837" spans="1:21">
      <c r="A837" s="117" t="s">
        <v>19678</v>
      </c>
      <c r="B837" t="s">
        <v>14590</v>
      </c>
      <c r="C837" t="s">
        <v>14590</v>
      </c>
      <c r="D837">
        <v>68</v>
      </c>
      <c r="E837">
        <v>62</v>
      </c>
      <c r="F837">
        <v>68</v>
      </c>
      <c r="G837">
        <v>62</v>
      </c>
      <c r="H837">
        <v>1</v>
      </c>
      <c r="I837">
        <v>1</v>
      </c>
      <c r="J837">
        <v>999999</v>
      </c>
      <c r="K837" s="194">
        <v>999999</v>
      </c>
      <c r="L837" t="s">
        <v>1095</v>
      </c>
      <c r="M837" t="s">
        <v>1095</v>
      </c>
      <c r="N837">
        <v>1550</v>
      </c>
      <c r="O837" t="s">
        <v>7876</v>
      </c>
      <c r="P837" t="s">
        <v>19679</v>
      </c>
      <c r="Q837">
        <v>1.55</v>
      </c>
      <c r="R837" s="117" t="s">
        <v>14594</v>
      </c>
      <c r="S837" s="117" t="s">
        <v>14589</v>
      </c>
      <c r="T837" t="s">
        <v>12136</v>
      </c>
      <c r="U837" t="s">
        <v>10772</v>
      </c>
    </row>
    <row r="838" spans="1:21">
      <c r="A838" s="117" t="s">
        <v>2083</v>
      </c>
      <c r="B838" t="s">
        <v>14590</v>
      </c>
      <c r="C838" t="s">
        <v>14590</v>
      </c>
      <c r="D838">
        <v>42</v>
      </c>
      <c r="E838">
        <v>36</v>
      </c>
      <c r="F838">
        <v>42</v>
      </c>
      <c r="G838">
        <v>36</v>
      </c>
      <c r="H838">
        <v>1</v>
      </c>
      <c r="I838">
        <v>1</v>
      </c>
      <c r="J838">
        <v>999999</v>
      </c>
      <c r="K838" s="194">
        <v>999999</v>
      </c>
      <c r="L838" t="s">
        <v>1083</v>
      </c>
      <c r="M838" t="s">
        <v>1083</v>
      </c>
      <c r="N838">
        <v>98</v>
      </c>
      <c r="O838" t="s">
        <v>7876</v>
      </c>
      <c r="P838" t="s">
        <v>7877</v>
      </c>
      <c r="Q838">
        <v>9.8000000000000004E-2</v>
      </c>
      <c r="R838" s="117" t="s">
        <v>14594</v>
      </c>
      <c r="S838" s="117" t="s">
        <v>14589</v>
      </c>
      <c r="T838" t="s">
        <v>12136</v>
      </c>
      <c r="U838" t="s">
        <v>10772</v>
      </c>
    </row>
    <row r="839" spans="1:21">
      <c r="A839" s="117" t="s">
        <v>2084</v>
      </c>
      <c r="B839" t="s">
        <v>14590</v>
      </c>
      <c r="C839" t="s">
        <v>14590</v>
      </c>
      <c r="D839">
        <v>49</v>
      </c>
      <c r="E839">
        <v>43</v>
      </c>
      <c r="F839">
        <v>49</v>
      </c>
      <c r="G839">
        <v>43</v>
      </c>
      <c r="H839">
        <v>4</v>
      </c>
      <c r="I839">
        <v>1</v>
      </c>
      <c r="J839">
        <v>999999</v>
      </c>
      <c r="K839" s="194">
        <v>999999</v>
      </c>
      <c r="L839" t="s">
        <v>1083</v>
      </c>
      <c r="M839" t="s">
        <v>1083</v>
      </c>
      <c r="N839">
        <v>15</v>
      </c>
      <c r="O839" t="s">
        <v>7876</v>
      </c>
      <c r="P839" t="s">
        <v>8193</v>
      </c>
      <c r="Q839">
        <v>1.4999999999999999E-2</v>
      </c>
      <c r="R839" s="117" t="s">
        <v>14676</v>
      </c>
      <c r="S839" s="117" t="s">
        <v>14589</v>
      </c>
      <c r="T839" t="s">
        <v>12136</v>
      </c>
      <c r="U839" t="s">
        <v>10772</v>
      </c>
    </row>
    <row r="840" spans="1:21">
      <c r="A840" s="117" t="s">
        <v>10986</v>
      </c>
      <c r="B840" t="s">
        <v>14590</v>
      </c>
      <c r="C840" t="s">
        <v>14590</v>
      </c>
      <c r="D840">
        <v>26</v>
      </c>
      <c r="E840">
        <v>20</v>
      </c>
      <c r="F840">
        <v>26</v>
      </c>
      <c r="G840">
        <v>20</v>
      </c>
      <c r="H840">
        <v>1</v>
      </c>
      <c r="I840">
        <v>1</v>
      </c>
      <c r="J840">
        <v>26</v>
      </c>
      <c r="K840" s="194">
        <v>26</v>
      </c>
      <c r="L840" t="s">
        <v>1079</v>
      </c>
      <c r="M840" t="s">
        <v>1079</v>
      </c>
      <c r="N840">
        <v>342</v>
      </c>
      <c r="O840" t="s">
        <v>7876</v>
      </c>
      <c r="P840" t="s">
        <v>11018</v>
      </c>
      <c r="Q840">
        <v>0.34200000000000003</v>
      </c>
      <c r="R840" s="117" t="s">
        <v>14595</v>
      </c>
      <c r="S840" s="117" t="s">
        <v>14596</v>
      </c>
      <c r="T840" t="s">
        <v>17448</v>
      </c>
      <c r="U840" t="s">
        <v>10772</v>
      </c>
    </row>
    <row r="841" spans="1:21">
      <c r="A841" s="117" t="s">
        <v>19680</v>
      </c>
      <c r="B841" t="s">
        <v>14590</v>
      </c>
      <c r="C841" t="s">
        <v>14593</v>
      </c>
      <c r="D841">
        <v>28</v>
      </c>
      <c r="E841">
        <v>22</v>
      </c>
      <c r="F841" t="e">
        <v>#N/A</v>
      </c>
      <c r="G841" t="e">
        <v>#N/A</v>
      </c>
      <c r="H841">
        <v>10</v>
      </c>
      <c r="I841">
        <v>10</v>
      </c>
      <c r="J841">
        <v>0</v>
      </c>
      <c r="K841" s="194" t="e">
        <v>#N/A</v>
      </c>
      <c r="L841" t="s">
        <v>1075</v>
      </c>
      <c r="M841" t="s">
        <v>1075</v>
      </c>
      <c r="N841">
        <v>42</v>
      </c>
      <c r="O841" t="s">
        <v>7876</v>
      </c>
      <c r="Q841">
        <v>4.2000000000000003E-2</v>
      </c>
      <c r="R841" s="117" t="s">
        <v>14687</v>
      </c>
      <c r="S841" s="117" t="s">
        <v>14688</v>
      </c>
      <c r="T841" t="s">
        <v>13996</v>
      </c>
      <c r="U841" t="s">
        <v>10772</v>
      </c>
    </row>
    <row r="842" spans="1:21">
      <c r="A842" s="117" t="s">
        <v>24423</v>
      </c>
      <c r="B842" t="s">
        <v>14590</v>
      </c>
      <c r="C842" t="s">
        <v>14590</v>
      </c>
      <c r="D842">
        <v>26</v>
      </c>
      <c r="E842">
        <v>20</v>
      </c>
      <c r="F842">
        <v>26</v>
      </c>
      <c r="G842">
        <v>20</v>
      </c>
      <c r="H842">
        <v>1</v>
      </c>
      <c r="I842">
        <v>1</v>
      </c>
      <c r="J842">
        <v>5</v>
      </c>
      <c r="K842" s="194">
        <v>5</v>
      </c>
      <c r="L842" t="s">
        <v>1079</v>
      </c>
      <c r="M842" t="s">
        <v>1079</v>
      </c>
      <c r="N842">
        <v>260</v>
      </c>
      <c r="O842" t="s">
        <v>7876</v>
      </c>
      <c r="P842" t="s">
        <v>24424</v>
      </c>
      <c r="Q842">
        <v>0.26</v>
      </c>
      <c r="R842" s="117" t="s">
        <v>14595</v>
      </c>
      <c r="S842" s="117" t="s">
        <v>14596</v>
      </c>
      <c r="T842" t="s">
        <v>17448</v>
      </c>
      <c r="U842" t="s">
        <v>10772</v>
      </c>
    </row>
    <row r="843" spans="1:21">
      <c r="A843" s="117" t="s">
        <v>24425</v>
      </c>
      <c r="B843" t="s">
        <v>14590</v>
      </c>
      <c r="C843" t="s">
        <v>14590</v>
      </c>
      <c r="D843">
        <v>26</v>
      </c>
      <c r="E843">
        <v>20</v>
      </c>
      <c r="F843">
        <v>26</v>
      </c>
      <c r="G843">
        <v>20</v>
      </c>
      <c r="H843">
        <v>1</v>
      </c>
      <c r="I843">
        <v>1</v>
      </c>
      <c r="J843">
        <v>6</v>
      </c>
      <c r="K843" s="194">
        <v>6</v>
      </c>
      <c r="L843" t="s">
        <v>1079</v>
      </c>
      <c r="M843" t="s">
        <v>1079</v>
      </c>
      <c r="N843">
        <v>1346</v>
      </c>
      <c r="O843" t="s">
        <v>7876</v>
      </c>
      <c r="P843" t="s">
        <v>24426</v>
      </c>
      <c r="Q843">
        <v>1.3460000000000001</v>
      </c>
      <c r="R843" s="117" t="s">
        <v>14595</v>
      </c>
      <c r="S843" s="117" t="s">
        <v>14596</v>
      </c>
      <c r="T843" t="s">
        <v>17448</v>
      </c>
      <c r="U843" t="s">
        <v>10772</v>
      </c>
    </row>
    <row r="844" spans="1:21">
      <c r="A844" s="117" t="s">
        <v>1817</v>
      </c>
      <c r="B844" t="s">
        <v>14590</v>
      </c>
      <c r="C844" t="s">
        <v>14590</v>
      </c>
      <c r="D844">
        <v>82</v>
      </c>
      <c r="E844">
        <v>76</v>
      </c>
      <c r="F844">
        <v>82</v>
      </c>
      <c r="G844">
        <v>76</v>
      </c>
      <c r="H844">
        <v>1</v>
      </c>
      <c r="I844">
        <v>1</v>
      </c>
      <c r="J844">
        <v>8</v>
      </c>
      <c r="K844" s="194">
        <v>8</v>
      </c>
      <c r="L844" t="s">
        <v>1079</v>
      </c>
      <c r="M844" t="s">
        <v>1079</v>
      </c>
      <c r="N844">
        <v>942</v>
      </c>
      <c r="O844" t="s">
        <v>7876</v>
      </c>
      <c r="P844" t="s">
        <v>8051</v>
      </c>
      <c r="Q844">
        <v>0.94199999999999995</v>
      </c>
      <c r="R844" s="117" t="s">
        <v>14595</v>
      </c>
      <c r="S844" s="117" t="s">
        <v>14596</v>
      </c>
      <c r="T844" t="s">
        <v>17448</v>
      </c>
      <c r="U844" t="s">
        <v>10772</v>
      </c>
    </row>
    <row r="845" spans="1:21">
      <c r="A845" s="117" t="s">
        <v>1818</v>
      </c>
      <c r="B845" t="s">
        <v>14590</v>
      </c>
      <c r="C845" t="s">
        <v>14590</v>
      </c>
      <c r="D845">
        <v>35</v>
      </c>
      <c r="E845">
        <v>29</v>
      </c>
      <c r="F845">
        <v>35</v>
      </c>
      <c r="G845">
        <v>29</v>
      </c>
      <c r="H845">
        <v>1</v>
      </c>
      <c r="I845">
        <v>1</v>
      </c>
      <c r="J845">
        <v>181</v>
      </c>
      <c r="K845" s="194">
        <v>181</v>
      </c>
      <c r="L845" t="s">
        <v>1079</v>
      </c>
      <c r="M845" t="s">
        <v>1079</v>
      </c>
      <c r="N845">
        <v>118</v>
      </c>
      <c r="O845" t="s">
        <v>7876</v>
      </c>
      <c r="P845" t="s">
        <v>8052</v>
      </c>
      <c r="Q845">
        <v>0.11799999999999999</v>
      </c>
      <c r="R845" s="117" t="s">
        <v>14743</v>
      </c>
      <c r="S845" s="117" t="s">
        <v>14589</v>
      </c>
      <c r="T845" t="s">
        <v>12136</v>
      </c>
      <c r="U845" t="s">
        <v>10772</v>
      </c>
    </row>
    <row r="846" spans="1:21">
      <c r="A846" s="117" t="s">
        <v>1819</v>
      </c>
      <c r="B846" t="s">
        <v>14590</v>
      </c>
      <c r="C846" t="s">
        <v>14590</v>
      </c>
      <c r="D846">
        <v>35</v>
      </c>
      <c r="E846">
        <v>29</v>
      </c>
      <c r="F846">
        <v>35</v>
      </c>
      <c r="G846">
        <v>29</v>
      </c>
      <c r="H846">
        <v>1</v>
      </c>
      <c r="I846">
        <v>1</v>
      </c>
      <c r="J846">
        <v>32</v>
      </c>
      <c r="K846" s="194">
        <v>32</v>
      </c>
      <c r="L846" t="s">
        <v>1079</v>
      </c>
      <c r="M846" t="s">
        <v>1079</v>
      </c>
      <c r="N846">
        <v>180</v>
      </c>
      <c r="O846" t="s">
        <v>7876</v>
      </c>
      <c r="P846" t="s">
        <v>8053</v>
      </c>
      <c r="Q846">
        <v>0.18</v>
      </c>
      <c r="R846" s="117" t="s">
        <v>14743</v>
      </c>
      <c r="S846" s="117" t="s">
        <v>14589</v>
      </c>
      <c r="T846" t="s">
        <v>12136</v>
      </c>
      <c r="U846" t="s">
        <v>10772</v>
      </c>
    </row>
    <row r="847" spans="1:21">
      <c r="A847" s="117" t="s">
        <v>1820</v>
      </c>
      <c r="B847" t="s">
        <v>14590</v>
      </c>
      <c r="C847" t="s">
        <v>14590</v>
      </c>
      <c r="D847">
        <v>35</v>
      </c>
      <c r="E847">
        <v>29</v>
      </c>
      <c r="F847">
        <v>35</v>
      </c>
      <c r="G847">
        <v>29</v>
      </c>
      <c r="H847">
        <v>1</v>
      </c>
      <c r="I847">
        <v>1</v>
      </c>
      <c r="J847">
        <v>31</v>
      </c>
      <c r="K847" s="194">
        <v>31</v>
      </c>
      <c r="L847" t="s">
        <v>1079</v>
      </c>
      <c r="M847" t="s">
        <v>1079</v>
      </c>
      <c r="N847">
        <v>332</v>
      </c>
      <c r="O847" t="s">
        <v>7876</v>
      </c>
      <c r="P847" t="s">
        <v>8054</v>
      </c>
      <c r="Q847">
        <v>0.33200000000000002</v>
      </c>
      <c r="R847" s="117" t="s">
        <v>14743</v>
      </c>
      <c r="S847" s="117" t="s">
        <v>14589</v>
      </c>
      <c r="T847" t="s">
        <v>12136</v>
      </c>
      <c r="U847" t="s">
        <v>10772</v>
      </c>
    </row>
    <row r="848" spans="1:21">
      <c r="A848" s="117" t="s">
        <v>1821</v>
      </c>
      <c r="B848" t="s">
        <v>14590</v>
      </c>
      <c r="C848" t="s">
        <v>14590</v>
      </c>
      <c r="D848">
        <v>35</v>
      </c>
      <c r="E848">
        <v>29</v>
      </c>
      <c r="F848">
        <v>35</v>
      </c>
      <c r="G848">
        <v>29</v>
      </c>
      <c r="H848">
        <v>1</v>
      </c>
      <c r="I848">
        <v>1</v>
      </c>
      <c r="J848">
        <v>14</v>
      </c>
      <c r="K848" s="194">
        <v>14</v>
      </c>
      <c r="L848" t="s">
        <v>1079</v>
      </c>
      <c r="M848" t="s">
        <v>1079</v>
      </c>
      <c r="N848">
        <v>538</v>
      </c>
      <c r="O848" t="s">
        <v>7876</v>
      </c>
      <c r="P848" t="s">
        <v>8055</v>
      </c>
      <c r="Q848">
        <v>0.53800000000000003</v>
      </c>
      <c r="R848" s="117" t="s">
        <v>14743</v>
      </c>
      <c r="S848" s="117" t="s">
        <v>14589</v>
      </c>
      <c r="T848" t="s">
        <v>12136</v>
      </c>
      <c r="U848" t="s">
        <v>10772</v>
      </c>
    </row>
    <row r="849" spans="1:21">
      <c r="A849" s="117" t="s">
        <v>1822</v>
      </c>
      <c r="B849" t="s">
        <v>14590</v>
      </c>
      <c r="C849" t="s">
        <v>14590</v>
      </c>
      <c r="D849">
        <v>35</v>
      </c>
      <c r="E849">
        <v>29</v>
      </c>
      <c r="F849">
        <v>35</v>
      </c>
      <c r="G849">
        <v>29</v>
      </c>
      <c r="H849">
        <v>1</v>
      </c>
      <c r="I849">
        <v>1</v>
      </c>
      <c r="J849">
        <v>12</v>
      </c>
      <c r="K849" s="194">
        <v>12</v>
      </c>
      <c r="L849" t="s">
        <v>1079</v>
      </c>
      <c r="M849" t="s">
        <v>1079</v>
      </c>
      <c r="N849">
        <v>1100</v>
      </c>
      <c r="O849" t="s">
        <v>7876</v>
      </c>
      <c r="P849" t="s">
        <v>8056</v>
      </c>
      <c r="Q849">
        <v>1.1000000000000001</v>
      </c>
      <c r="R849" s="117" t="s">
        <v>14743</v>
      </c>
      <c r="S849" s="117" t="s">
        <v>14589</v>
      </c>
      <c r="T849" t="s">
        <v>12136</v>
      </c>
      <c r="U849" t="s">
        <v>10772</v>
      </c>
    </row>
    <row r="850" spans="1:21">
      <c r="A850" s="117" t="s">
        <v>1823</v>
      </c>
      <c r="B850" t="s">
        <v>14590</v>
      </c>
      <c r="C850" t="s">
        <v>14590</v>
      </c>
      <c r="D850">
        <v>82</v>
      </c>
      <c r="E850">
        <v>76</v>
      </c>
      <c r="F850">
        <v>82</v>
      </c>
      <c r="G850">
        <v>76</v>
      </c>
      <c r="H850">
        <v>1</v>
      </c>
      <c r="I850">
        <v>1</v>
      </c>
      <c r="J850">
        <v>113</v>
      </c>
      <c r="K850" s="194">
        <v>113</v>
      </c>
      <c r="L850" t="s">
        <v>1079</v>
      </c>
      <c r="M850" t="s">
        <v>1079</v>
      </c>
      <c r="N850">
        <v>2175</v>
      </c>
      <c r="O850" t="s">
        <v>7876</v>
      </c>
      <c r="P850" t="s">
        <v>8057</v>
      </c>
      <c r="Q850">
        <v>2.1749999999999998</v>
      </c>
      <c r="R850" s="117" t="s">
        <v>14595</v>
      </c>
      <c r="S850" s="117" t="s">
        <v>14596</v>
      </c>
      <c r="T850" t="s">
        <v>17448</v>
      </c>
      <c r="U850" t="s">
        <v>10772</v>
      </c>
    </row>
    <row r="851" spans="1:21">
      <c r="A851" s="117" t="s">
        <v>24427</v>
      </c>
      <c r="B851" t="s">
        <v>14590</v>
      </c>
      <c r="C851" t="s">
        <v>14590</v>
      </c>
      <c r="D851">
        <v>26</v>
      </c>
      <c r="E851">
        <v>20</v>
      </c>
      <c r="F851">
        <v>26</v>
      </c>
      <c r="G851">
        <v>20</v>
      </c>
      <c r="H851">
        <v>1</v>
      </c>
      <c r="I851">
        <v>1</v>
      </c>
      <c r="J851">
        <v>4</v>
      </c>
      <c r="K851" s="194">
        <v>4</v>
      </c>
      <c r="L851" t="s">
        <v>1079</v>
      </c>
      <c r="M851" t="s">
        <v>1079</v>
      </c>
      <c r="N851">
        <v>391.5</v>
      </c>
      <c r="O851" t="s">
        <v>7876</v>
      </c>
      <c r="P851" t="s">
        <v>24428</v>
      </c>
      <c r="Q851">
        <v>0.39150000000000001</v>
      </c>
      <c r="R851" s="117" t="s">
        <v>14595</v>
      </c>
      <c r="S851" s="117" t="s">
        <v>14596</v>
      </c>
      <c r="T851" t="s">
        <v>17448</v>
      </c>
      <c r="U851" t="s">
        <v>10772</v>
      </c>
    </row>
    <row r="852" spans="1:21">
      <c r="A852" s="117" t="s">
        <v>24429</v>
      </c>
      <c r="B852" t="s">
        <v>14590</v>
      </c>
      <c r="C852" t="s">
        <v>14590</v>
      </c>
      <c r="D852">
        <v>26</v>
      </c>
      <c r="E852">
        <v>20</v>
      </c>
      <c r="F852">
        <v>26</v>
      </c>
      <c r="G852">
        <v>20</v>
      </c>
      <c r="H852">
        <v>1</v>
      </c>
      <c r="I852">
        <v>1</v>
      </c>
      <c r="J852">
        <v>4</v>
      </c>
      <c r="K852" s="194">
        <v>4</v>
      </c>
      <c r="L852" t="s">
        <v>1079</v>
      </c>
      <c r="M852" t="s">
        <v>1079</v>
      </c>
      <c r="N852">
        <v>757</v>
      </c>
      <c r="O852" t="s">
        <v>7876</v>
      </c>
      <c r="P852" t="s">
        <v>24428</v>
      </c>
      <c r="Q852">
        <v>0.75700000000000001</v>
      </c>
      <c r="R852" s="117" t="s">
        <v>14595</v>
      </c>
      <c r="S852" s="117" t="s">
        <v>14596</v>
      </c>
      <c r="T852" t="s">
        <v>17448</v>
      </c>
      <c r="U852" t="s">
        <v>10772</v>
      </c>
    </row>
    <row r="853" spans="1:21">
      <c r="A853" s="117" t="s">
        <v>24430</v>
      </c>
      <c r="B853" t="s">
        <v>14590</v>
      </c>
      <c r="C853" t="s">
        <v>14590</v>
      </c>
      <c r="D853">
        <v>26</v>
      </c>
      <c r="E853">
        <v>20</v>
      </c>
      <c r="F853">
        <v>26</v>
      </c>
      <c r="G853">
        <v>20</v>
      </c>
      <c r="H853">
        <v>1</v>
      </c>
      <c r="I853">
        <v>1</v>
      </c>
      <c r="J853">
        <v>3</v>
      </c>
      <c r="K853" s="194">
        <v>3</v>
      </c>
      <c r="L853" t="s">
        <v>1079</v>
      </c>
      <c r="M853" t="s">
        <v>1079</v>
      </c>
      <c r="N853">
        <v>1283</v>
      </c>
      <c r="O853" t="s">
        <v>7876</v>
      </c>
      <c r="P853" t="s">
        <v>24431</v>
      </c>
      <c r="Q853">
        <v>1.2829999999999999</v>
      </c>
      <c r="R853" s="117" t="s">
        <v>14595</v>
      </c>
      <c r="S853" s="117" t="s">
        <v>14596</v>
      </c>
      <c r="T853" t="s">
        <v>17448</v>
      </c>
      <c r="U853" t="s">
        <v>10772</v>
      </c>
    </row>
    <row r="854" spans="1:21">
      <c r="A854" s="117" t="s">
        <v>22134</v>
      </c>
      <c r="B854" t="s">
        <v>14590</v>
      </c>
      <c r="C854" t="s">
        <v>14590</v>
      </c>
      <c r="D854">
        <v>25</v>
      </c>
      <c r="E854">
        <v>19</v>
      </c>
      <c r="F854">
        <v>25</v>
      </c>
      <c r="G854">
        <v>19</v>
      </c>
      <c r="H854">
        <v>1</v>
      </c>
      <c r="I854">
        <v>1</v>
      </c>
      <c r="J854">
        <v>13</v>
      </c>
      <c r="K854" s="194">
        <v>13</v>
      </c>
      <c r="L854" t="s">
        <v>1095</v>
      </c>
      <c r="M854" t="s">
        <v>1095</v>
      </c>
      <c r="N854">
        <v>246</v>
      </c>
      <c r="O854" t="s">
        <v>7876</v>
      </c>
      <c r="P854" t="s">
        <v>7877</v>
      </c>
      <c r="Q854">
        <v>0.246</v>
      </c>
      <c r="R854" s="117" t="s">
        <v>14676</v>
      </c>
      <c r="S854" s="117" t="s">
        <v>14589</v>
      </c>
      <c r="T854" t="s">
        <v>12136</v>
      </c>
      <c r="U854" t="s">
        <v>10772</v>
      </c>
    </row>
    <row r="855" spans="1:21">
      <c r="A855" s="117" t="s">
        <v>24432</v>
      </c>
      <c r="B855" t="s">
        <v>14590</v>
      </c>
      <c r="C855" t="s">
        <v>14590</v>
      </c>
      <c r="D855">
        <v>25</v>
      </c>
      <c r="E855">
        <v>19</v>
      </c>
      <c r="F855">
        <v>25</v>
      </c>
      <c r="G855">
        <v>19</v>
      </c>
      <c r="H855">
        <v>1</v>
      </c>
      <c r="I855">
        <v>1</v>
      </c>
      <c r="J855">
        <v>55</v>
      </c>
      <c r="K855" s="194">
        <v>55</v>
      </c>
      <c r="L855" t="s">
        <v>1083</v>
      </c>
      <c r="M855" t="s">
        <v>1083</v>
      </c>
      <c r="N855">
        <v>140</v>
      </c>
      <c r="O855" t="s">
        <v>7876</v>
      </c>
      <c r="P855" t="s">
        <v>24433</v>
      </c>
      <c r="Q855">
        <v>0.14000000000000001</v>
      </c>
      <c r="R855" s="117" t="s">
        <v>14594</v>
      </c>
      <c r="S855" s="117" t="s">
        <v>14589</v>
      </c>
      <c r="T855" t="s">
        <v>12136</v>
      </c>
      <c r="U855" t="s">
        <v>10772</v>
      </c>
    </row>
    <row r="856" spans="1:21">
      <c r="A856" s="117" t="s">
        <v>22135</v>
      </c>
      <c r="B856" t="s">
        <v>14590</v>
      </c>
      <c r="C856" t="s">
        <v>14590</v>
      </c>
      <c r="D856">
        <v>56</v>
      </c>
      <c r="E856">
        <v>50</v>
      </c>
      <c r="F856">
        <v>56</v>
      </c>
      <c r="G856">
        <v>50</v>
      </c>
      <c r="H856">
        <v>1</v>
      </c>
      <c r="I856">
        <v>1</v>
      </c>
      <c r="J856">
        <v>999999</v>
      </c>
      <c r="K856" s="194">
        <v>999999</v>
      </c>
      <c r="L856" t="s">
        <v>1083</v>
      </c>
      <c r="M856" t="s">
        <v>1083</v>
      </c>
      <c r="N856">
        <v>1200</v>
      </c>
      <c r="O856" t="s">
        <v>7876</v>
      </c>
      <c r="P856" t="s">
        <v>7877</v>
      </c>
      <c r="Q856">
        <v>1.2</v>
      </c>
      <c r="R856" s="117" t="s">
        <v>14594</v>
      </c>
      <c r="S856" s="117" t="s">
        <v>14589</v>
      </c>
      <c r="T856" t="s">
        <v>12136</v>
      </c>
      <c r="U856" t="s">
        <v>10772</v>
      </c>
    </row>
    <row r="857" spans="1:21">
      <c r="A857" s="117" t="s">
        <v>2085</v>
      </c>
      <c r="B857" t="s">
        <v>14590</v>
      </c>
      <c r="C857" t="s">
        <v>14590</v>
      </c>
      <c r="D857">
        <v>82</v>
      </c>
      <c r="E857">
        <v>76</v>
      </c>
      <c r="F857">
        <v>82</v>
      </c>
      <c r="G857">
        <v>76</v>
      </c>
      <c r="H857">
        <v>1</v>
      </c>
      <c r="I857">
        <v>1</v>
      </c>
      <c r="J857">
        <v>999999</v>
      </c>
      <c r="K857" s="194">
        <v>999999</v>
      </c>
      <c r="L857" t="s">
        <v>1083</v>
      </c>
      <c r="M857" t="s">
        <v>1083</v>
      </c>
      <c r="N857">
        <v>1253</v>
      </c>
      <c r="O857" t="s">
        <v>7876</v>
      </c>
      <c r="P857" t="s">
        <v>7877</v>
      </c>
      <c r="Q857">
        <v>1.2529999999999999</v>
      </c>
      <c r="R857" s="117" t="s">
        <v>14676</v>
      </c>
      <c r="S857" s="117" t="s">
        <v>14589</v>
      </c>
      <c r="T857" t="s">
        <v>12136</v>
      </c>
      <c r="U857" t="s">
        <v>10772</v>
      </c>
    </row>
    <row r="858" spans="1:21">
      <c r="A858" s="117" t="s">
        <v>22136</v>
      </c>
      <c r="B858" t="s">
        <v>14590</v>
      </c>
      <c r="C858" t="s">
        <v>14590</v>
      </c>
      <c r="D858">
        <v>56</v>
      </c>
      <c r="E858">
        <v>50</v>
      </c>
      <c r="F858">
        <v>56</v>
      </c>
      <c r="G858">
        <v>50</v>
      </c>
      <c r="H858">
        <v>1</v>
      </c>
      <c r="I858">
        <v>1</v>
      </c>
      <c r="J858">
        <v>999999</v>
      </c>
      <c r="K858" s="194">
        <v>999999</v>
      </c>
      <c r="L858" t="s">
        <v>1083</v>
      </c>
      <c r="M858" t="s">
        <v>1083</v>
      </c>
      <c r="N858">
        <v>246</v>
      </c>
      <c r="O858" t="s">
        <v>7876</v>
      </c>
      <c r="P858" t="s">
        <v>8194</v>
      </c>
      <c r="Q858">
        <v>0.246</v>
      </c>
      <c r="R858" s="117" t="s">
        <v>14676</v>
      </c>
      <c r="S858" s="117" t="s">
        <v>14589</v>
      </c>
      <c r="T858" t="s">
        <v>12136</v>
      </c>
      <c r="U858" t="s">
        <v>10772</v>
      </c>
    </row>
    <row r="859" spans="1:21">
      <c r="A859" s="117" t="s">
        <v>2086</v>
      </c>
      <c r="B859" t="s">
        <v>14590</v>
      </c>
      <c r="C859" t="s">
        <v>14590</v>
      </c>
      <c r="D859">
        <v>25</v>
      </c>
      <c r="E859">
        <v>19</v>
      </c>
      <c r="F859">
        <v>25</v>
      </c>
      <c r="G859">
        <v>19</v>
      </c>
      <c r="H859">
        <v>1</v>
      </c>
      <c r="I859">
        <v>1</v>
      </c>
      <c r="J859">
        <v>6</v>
      </c>
      <c r="K859" s="194">
        <v>6</v>
      </c>
      <c r="L859" t="s">
        <v>1083</v>
      </c>
      <c r="M859" t="s">
        <v>1083</v>
      </c>
      <c r="N859">
        <v>250.25</v>
      </c>
      <c r="O859" t="s">
        <v>7876</v>
      </c>
      <c r="P859" t="s">
        <v>8194</v>
      </c>
      <c r="Q859">
        <v>0.25024999999999997</v>
      </c>
      <c r="R859" s="117" t="s">
        <v>14676</v>
      </c>
      <c r="S859" s="117" t="s">
        <v>14589</v>
      </c>
      <c r="T859" t="s">
        <v>12136</v>
      </c>
      <c r="U859" t="s">
        <v>10772</v>
      </c>
    </row>
    <row r="860" spans="1:21">
      <c r="A860" s="117" t="s">
        <v>19233</v>
      </c>
      <c r="B860" t="s">
        <v>14590</v>
      </c>
      <c r="C860" t="s">
        <v>14590</v>
      </c>
      <c r="D860">
        <v>77</v>
      </c>
      <c r="E860">
        <v>71</v>
      </c>
      <c r="F860">
        <v>77</v>
      </c>
      <c r="G860">
        <v>71</v>
      </c>
      <c r="H860">
        <v>1</v>
      </c>
      <c r="I860">
        <v>1</v>
      </c>
      <c r="J860">
        <v>0</v>
      </c>
      <c r="K860" s="194">
        <v>0</v>
      </c>
      <c r="L860" t="s">
        <v>1095</v>
      </c>
      <c r="M860" t="s">
        <v>1095</v>
      </c>
      <c r="N860">
        <v>280</v>
      </c>
      <c r="O860" t="s">
        <v>7876</v>
      </c>
      <c r="Q860">
        <v>0.28000000000000003</v>
      </c>
      <c r="R860" s="117" t="s">
        <v>14594</v>
      </c>
      <c r="S860" s="117" t="s">
        <v>14589</v>
      </c>
      <c r="T860" t="s">
        <v>12136</v>
      </c>
      <c r="U860" t="s">
        <v>10772</v>
      </c>
    </row>
    <row r="861" spans="1:21">
      <c r="A861" s="117" t="s">
        <v>22137</v>
      </c>
      <c r="B861" t="s">
        <v>14590</v>
      </c>
      <c r="C861" t="s">
        <v>14590</v>
      </c>
      <c r="D861">
        <v>77</v>
      </c>
      <c r="E861">
        <v>71</v>
      </c>
      <c r="F861">
        <v>77</v>
      </c>
      <c r="G861">
        <v>71</v>
      </c>
      <c r="H861">
        <v>1</v>
      </c>
      <c r="I861">
        <v>1</v>
      </c>
      <c r="J861">
        <v>999999</v>
      </c>
      <c r="K861" s="194">
        <v>999999</v>
      </c>
      <c r="L861" t="s">
        <v>1095</v>
      </c>
      <c r="M861" t="s">
        <v>1095</v>
      </c>
      <c r="N861">
        <v>284</v>
      </c>
      <c r="O861" t="s">
        <v>7876</v>
      </c>
      <c r="P861" t="s">
        <v>7877</v>
      </c>
      <c r="Q861">
        <v>0.28399999999999997</v>
      </c>
      <c r="R861" s="117" t="s">
        <v>14676</v>
      </c>
      <c r="S861" s="117" t="s">
        <v>14589</v>
      </c>
      <c r="T861" t="s">
        <v>12136</v>
      </c>
      <c r="U861" t="s">
        <v>10772</v>
      </c>
    </row>
    <row r="862" spans="1:21">
      <c r="A862" s="117" t="s">
        <v>2087</v>
      </c>
      <c r="B862" t="s">
        <v>14590</v>
      </c>
      <c r="C862" t="s">
        <v>14590</v>
      </c>
      <c r="D862">
        <v>102</v>
      </c>
      <c r="E862">
        <v>96</v>
      </c>
      <c r="F862">
        <v>102</v>
      </c>
      <c r="G862">
        <v>96</v>
      </c>
      <c r="H862">
        <v>1</v>
      </c>
      <c r="I862">
        <v>1</v>
      </c>
      <c r="J862">
        <v>999999</v>
      </c>
      <c r="K862" s="194">
        <v>999999</v>
      </c>
      <c r="L862" t="s">
        <v>1095</v>
      </c>
      <c r="M862" t="s">
        <v>1095</v>
      </c>
      <c r="N862">
        <v>284</v>
      </c>
      <c r="O862" t="s">
        <v>7876</v>
      </c>
      <c r="P862" t="s">
        <v>8195</v>
      </c>
      <c r="Q862">
        <v>0.28399999999999997</v>
      </c>
      <c r="R862" s="117" t="s">
        <v>14676</v>
      </c>
      <c r="S862" s="117" t="s">
        <v>14589</v>
      </c>
      <c r="T862" t="s">
        <v>12136</v>
      </c>
      <c r="U862" t="s">
        <v>10772</v>
      </c>
    </row>
    <row r="863" spans="1:21">
      <c r="A863" s="117" t="s">
        <v>2088</v>
      </c>
      <c r="B863" t="s">
        <v>14590</v>
      </c>
      <c r="C863" t="s">
        <v>14590</v>
      </c>
      <c r="D863">
        <v>25</v>
      </c>
      <c r="E863">
        <v>19</v>
      </c>
      <c r="F863">
        <v>25</v>
      </c>
      <c r="G863">
        <v>19</v>
      </c>
      <c r="H863">
        <v>1</v>
      </c>
      <c r="I863">
        <v>1</v>
      </c>
      <c r="J863">
        <v>8</v>
      </c>
      <c r="K863" s="194">
        <v>8</v>
      </c>
      <c r="L863" t="s">
        <v>1083</v>
      </c>
      <c r="M863" t="s">
        <v>1083</v>
      </c>
      <c r="N863">
        <v>304.7</v>
      </c>
      <c r="O863" t="s">
        <v>7876</v>
      </c>
      <c r="P863" t="s">
        <v>8196</v>
      </c>
      <c r="Q863">
        <v>0.30470000000000003</v>
      </c>
      <c r="R863" s="117" t="s">
        <v>14676</v>
      </c>
      <c r="S863" s="117" t="s">
        <v>14589</v>
      </c>
      <c r="T863" t="s">
        <v>12136</v>
      </c>
      <c r="U863" t="s">
        <v>10772</v>
      </c>
    </row>
    <row r="864" spans="1:21">
      <c r="A864" s="117" t="s">
        <v>2089</v>
      </c>
      <c r="B864" t="s">
        <v>14590</v>
      </c>
      <c r="C864" t="s">
        <v>14590</v>
      </c>
      <c r="D864">
        <v>56</v>
      </c>
      <c r="E864">
        <v>50</v>
      </c>
      <c r="F864">
        <v>56</v>
      </c>
      <c r="G864">
        <v>50</v>
      </c>
      <c r="H864">
        <v>1</v>
      </c>
      <c r="I864">
        <v>1</v>
      </c>
      <c r="J864">
        <v>999999</v>
      </c>
      <c r="K864" s="194">
        <v>999999</v>
      </c>
      <c r="L864" t="s">
        <v>1083</v>
      </c>
      <c r="M864" t="s">
        <v>1083</v>
      </c>
      <c r="N864">
        <v>305.75</v>
      </c>
      <c r="O864" t="s">
        <v>7876</v>
      </c>
      <c r="P864" t="s">
        <v>8196</v>
      </c>
      <c r="Q864">
        <v>0.30575000000000002</v>
      </c>
      <c r="R864" s="117" t="s">
        <v>14676</v>
      </c>
      <c r="S864" s="117" t="s">
        <v>14589</v>
      </c>
      <c r="T864" t="s">
        <v>12136</v>
      </c>
      <c r="U864" t="s">
        <v>10772</v>
      </c>
    </row>
    <row r="865" spans="1:21">
      <c r="A865" s="117" t="s">
        <v>22138</v>
      </c>
      <c r="B865" t="s">
        <v>14590</v>
      </c>
      <c r="C865" t="s">
        <v>14590</v>
      </c>
      <c r="D865">
        <v>42</v>
      </c>
      <c r="E865">
        <v>36</v>
      </c>
      <c r="F865">
        <v>42</v>
      </c>
      <c r="G865">
        <v>36</v>
      </c>
      <c r="H865">
        <v>1</v>
      </c>
      <c r="I865">
        <v>1</v>
      </c>
      <c r="J865">
        <v>999999</v>
      </c>
      <c r="K865" s="194">
        <v>999999</v>
      </c>
      <c r="L865" t="s">
        <v>1083</v>
      </c>
      <c r="M865" t="s">
        <v>1083</v>
      </c>
      <c r="N865">
        <v>198</v>
      </c>
      <c r="O865" t="s">
        <v>7876</v>
      </c>
      <c r="P865" t="s">
        <v>8196</v>
      </c>
      <c r="Q865">
        <v>0.19800000000000001</v>
      </c>
      <c r="R865" s="117" t="s">
        <v>14676</v>
      </c>
      <c r="S865" s="117" t="s">
        <v>14589</v>
      </c>
      <c r="T865" t="s">
        <v>12136</v>
      </c>
      <c r="U865" t="s">
        <v>10772</v>
      </c>
    </row>
    <row r="866" spans="1:21">
      <c r="A866" s="117" t="s">
        <v>22139</v>
      </c>
      <c r="B866" t="s">
        <v>14590</v>
      </c>
      <c r="C866" t="s">
        <v>14590</v>
      </c>
      <c r="D866">
        <v>49</v>
      </c>
      <c r="E866">
        <v>43</v>
      </c>
      <c r="F866">
        <v>49</v>
      </c>
      <c r="G866">
        <v>43</v>
      </c>
      <c r="H866">
        <v>1</v>
      </c>
      <c r="I866">
        <v>1</v>
      </c>
      <c r="J866">
        <v>999999</v>
      </c>
      <c r="K866" s="194">
        <v>999999</v>
      </c>
      <c r="L866" t="s">
        <v>1083</v>
      </c>
      <c r="M866" t="s">
        <v>1083</v>
      </c>
      <c r="N866">
        <v>198</v>
      </c>
      <c r="O866" t="s">
        <v>7876</v>
      </c>
      <c r="P866" t="s">
        <v>8196</v>
      </c>
      <c r="Q866">
        <v>0.19800000000000001</v>
      </c>
      <c r="R866" s="117" t="s">
        <v>14676</v>
      </c>
      <c r="S866" s="117" t="s">
        <v>14589</v>
      </c>
      <c r="T866" t="s">
        <v>12136</v>
      </c>
      <c r="U866" t="s">
        <v>10772</v>
      </c>
    </row>
    <row r="867" spans="1:21">
      <c r="A867" s="117" t="s">
        <v>2090</v>
      </c>
      <c r="B867" t="s">
        <v>14590</v>
      </c>
      <c r="C867" t="s">
        <v>14590</v>
      </c>
      <c r="D867">
        <v>88</v>
      </c>
      <c r="E867">
        <v>82</v>
      </c>
      <c r="F867">
        <v>88</v>
      </c>
      <c r="G867">
        <v>82</v>
      </c>
      <c r="H867">
        <v>1</v>
      </c>
      <c r="I867">
        <v>1</v>
      </c>
      <c r="J867">
        <v>999999</v>
      </c>
      <c r="K867" s="194">
        <v>999999</v>
      </c>
      <c r="L867" t="s">
        <v>1083</v>
      </c>
      <c r="M867" t="s">
        <v>1083</v>
      </c>
      <c r="N867">
        <v>307.10000000000002</v>
      </c>
      <c r="O867" t="s">
        <v>7876</v>
      </c>
      <c r="P867" t="s">
        <v>8196</v>
      </c>
      <c r="Q867">
        <v>0.30709999999999998</v>
      </c>
      <c r="R867" s="117" t="s">
        <v>14676</v>
      </c>
      <c r="S867" s="117" t="s">
        <v>14589</v>
      </c>
      <c r="T867" t="s">
        <v>12136</v>
      </c>
      <c r="U867" t="s">
        <v>10772</v>
      </c>
    </row>
    <row r="868" spans="1:21">
      <c r="A868" s="117" t="s">
        <v>22140</v>
      </c>
      <c r="B868" t="s">
        <v>14590</v>
      </c>
      <c r="C868" t="s">
        <v>14590</v>
      </c>
      <c r="D868">
        <v>56</v>
      </c>
      <c r="E868">
        <v>50</v>
      </c>
      <c r="F868">
        <v>56</v>
      </c>
      <c r="G868">
        <v>50</v>
      </c>
      <c r="H868">
        <v>1</v>
      </c>
      <c r="I868">
        <v>1</v>
      </c>
      <c r="J868">
        <v>999999</v>
      </c>
      <c r="K868" s="194">
        <v>999999</v>
      </c>
      <c r="L868" t="s">
        <v>1083</v>
      </c>
      <c r="M868" t="s">
        <v>1083</v>
      </c>
      <c r="N868">
        <v>198</v>
      </c>
      <c r="O868" t="s">
        <v>7876</v>
      </c>
      <c r="P868" t="s">
        <v>8196</v>
      </c>
      <c r="Q868">
        <v>0.19800000000000001</v>
      </c>
      <c r="R868" s="117" t="s">
        <v>14676</v>
      </c>
      <c r="S868" s="117" t="s">
        <v>14589</v>
      </c>
      <c r="T868" t="s">
        <v>12136</v>
      </c>
      <c r="U868" t="s">
        <v>10772</v>
      </c>
    </row>
    <row r="869" spans="1:21">
      <c r="A869" s="117" t="s">
        <v>19234</v>
      </c>
      <c r="B869" t="s">
        <v>14590</v>
      </c>
      <c r="C869" t="s">
        <v>14590</v>
      </c>
      <c r="D869">
        <v>56</v>
      </c>
      <c r="E869">
        <v>50</v>
      </c>
      <c r="F869">
        <v>56</v>
      </c>
      <c r="G869">
        <v>50</v>
      </c>
      <c r="H869">
        <v>1</v>
      </c>
      <c r="I869">
        <v>1</v>
      </c>
      <c r="J869">
        <v>999999</v>
      </c>
      <c r="K869" s="194">
        <v>999999</v>
      </c>
      <c r="L869" t="s">
        <v>1083</v>
      </c>
      <c r="M869" t="s">
        <v>1083</v>
      </c>
      <c r="N869">
        <v>245</v>
      </c>
      <c r="O869" t="s">
        <v>7876</v>
      </c>
      <c r="P869" t="s">
        <v>8194</v>
      </c>
      <c r="Q869">
        <v>0.245</v>
      </c>
      <c r="R869" s="117" t="s">
        <v>14594</v>
      </c>
      <c r="S869" s="117" t="s">
        <v>14589</v>
      </c>
      <c r="T869" t="s">
        <v>12136</v>
      </c>
      <c r="U869" t="s">
        <v>10772</v>
      </c>
    </row>
    <row r="870" spans="1:21">
      <c r="A870" s="117" t="s">
        <v>12484</v>
      </c>
      <c r="B870" t="s">
        <v>14590</v>
      </c>
      <c r="C870" t="s">
        <v>14593</v>
      </c>
      <c r="D870">
        <v>77</v>
      </c>
      <c r="E870">
        <v>71</v>
      </c>
      <c r="F870" t="e">
        <v>#N/A</v>
      </c>
      <c r="G870" t="e">
        <v>#N/A</v>
      </c>
      <c r="H870">
        <v>1</v>
      </c>
      <c r="I870">
        <v>1</v>
      </c>
      <c r="J870">
        <v>5</v>
      </c>
      <c r="K870" s="194" t="e">
        <v>#N/A</v>
      </c>
      <c r="L870" t="s">
        <v>1092</v>
      </c>
      <c r="M870" t="s">
        <v>1092</v>
      </c>
      <c r="N870">
        <v>34000</v>
      </c>
      <c r="O870" t="s">
        <v>7876</v>
      </c>
      <c r="P870" t="s">
        <v>14827</v>
      </c>
      <c r="Q870">
        <v>34</v>
      </c>
      <c r="R870" s="117" t="s">
        <v>14599</v>
      </c>
      <c r="S870" s="117" t="s">
        <v>14606</v>
      </c>
      <c r="T870" t="s">
        <v>12138</v>
      </c>
      <c r="U870" t="s">
        <v>10772</v>
      </c>
    </row>
    <row r="871" spans="1:21">
      <c r="A871" s="117" t="s">
        <v>12485</v>
      </c>
      <c r="B871" t="s">
        <v>14590</v>
      </c>
      <c r="C871" t="s">
        <v>14593</v>
      </c>
      <c r="D871">
        <v>82</v>
      </c>
      <c r="E871">
        <v>76</v>
      </c>
      <c r="F871" t="e">
        <v>#N/A</v>
      </c>
      <c r="G871" t="e">
        <v>#N/A</v>
      </c>
      <c r="H871">
        <v>4</v>
      </c>
      <c r="I871">
        <v>4</v>
      </c>
      <c r="J871">
        <v>8</v>
      </c>
      <c r="K871" s="194" t="e">
        <v>#N/A</v>
      </c>
      <c r="L871" t="s">
        <v>1092</v>
      </c>
      <c r="M871" t="s">
        <v>1092</v>
      </c>
      <c r="N871">
        <v>58500</v>
      </c>
      <c r="O871" t="s">
        <v>7876</v>
      </c>
      <c r="P871" t="s">
        <v>14828</v>
      </c>
      <c r="Q871">
        <v>58.5</v>
      </c>
      <c r="R871" s="117" t="s">
        <v>14599</v>
      </c>
      <c r="S871" s="117" t="s">
        <v>14596</v>
      </c>
      <c r="T871" t="s">
        <v>17448</v>
      </c>
      <c r="U871" t="s">
        <v>10772</v>
      </c>
    </row>
    <row r="872" spans="1:21">
      <c r="A872" s="117" t="s">
        <v>12486</v>
      </c>
      <c r="B872" t="s">
        <v>14590</v>
      </c>
      <c r="C872" t="s">
        <v>14593</v>
      </c>
      <c r="D872">
        <v>108</v>
      </c>
      <c r="E872">
        <v>102</v>
      </c>
      <c r="F872" t="e">
        <v>#N/A</v>
      </c>
      <c r="G872" t="e">
        <v>#N/A</v>
      </c>
      <c r="H872">
        <v>3</v>
      </c>
      <c r="I872">
        <v>3</v>
      </c>
      <c r="J872">
        <v>6</v>
      </c>
      <c r="K872" s="194" t="e">
        <v>#N/A</v>
      </c>
      <c r="L872" t="s">
        <v>1085</v>
      </c>
      <c r="M872" t="s">
        <v>1085</v>
      </c>
      <c r="N872">
        <v>1186</v>
      </c>
      <c r="O872" t="s">
        <v>7876</v>
      </c>
      <c r="P872" t="s">
        <v>14829</v>
      </c>
      <c r="Q872">
        <v>1.1859999999999999</v>
      </c>
      <c r="R872" s="117" t="s">
        <v>14599</v>
      </c>
      <c r="S872" s="117" t="s">
        <v>14596</v>
      </c>
      <c r="T872" t="s">
        <v>17448</v>
      </c>
      <c r="U872" t="s">
        <v>10772</v>
      </c>
    </row>
    <row r="873" spans="1:21">
      <c r="A873" s="117" t="s">
        <v>12487</v>
      </c>
      <c r="B873" t="s">
        <v>14590</v>
      </c>
      <c r="C873" t="s">
        <v>14593</v>
      </c>
      <c r="D873">
        <v>108</v>
      </c>
      <c r="E873">
        <v>102</v>
      </c>
      <c r="F873" t="e">
        <v>#N/A</v>
      </c>
      <c r="G873" t="e">
        <v>#N/A</v>
      </c>
      <c r="H873">
        <v>3</v>
      </c>
      <c r="I873">
        <v>3</v>
      </c>
      <c r="J873">
        <v>9</v>
      </c>
      <c r="K873" s="194" t="e">
        <v>#N/A</v>
      </c>
      <c r="L873" t="s">
        <v>1085</v>
      </c>
      <c r="M873" t="s">
        <v>1085</v>
      </c>
      <c r="N873">
        <v>2520</v>
      </c>
      <c r="O873" t="s">
        <v>7876</v>
      </c>
      <c r="P873" t="s">
        <v>14830</v>
      </c>
      <c r="Q873">
        <v>2.52</v>
      </c>
      <c r="R873" s="117" t="s">
        <v>14599</v>
      </c>
      <c r="S873" s="117" t="s">
        <v>14596</v>
      </c>
      <c r="T873" t="s">
        <v>17448</v>
      </c>
      <c r="U873" t="s">
        <v>10772</v>
      </c>
    </row>
    <row r="874" spans="1:21">
      <c r="A874" s="117" t="s">
        <v>12488</v>
      </c>
      <c r="B874" t="s">
        <v>14590</v>
      </c>
      <c r="C874" t="s">
        <v>14593</v>
      </c>
      <c r="D874">
        <v>108</v>
      </c>
      <c r="E874">
        <v>102</v>
      </c>
      <c r="F874" t="e">
        <v>#N/A</v>
      </c>
      <c r="G874" t="e">
        <v>#N/A</v>
      </c>
      <c r="H874">
        <v>3</v>
      </c>
      <c r="I874">
        <v>3</v>
      </c>
      <c r="J874">
        <v>9</v>
      </c>
      <c r="K874" s="194" t="e">
        <v>#N/A</v>
      </c>
      <c r="L874" t="s">
        <v>1085</v>
      </c>
      <c r="M874" t="s">
        <v>1085</v>
      </c>
      <c r="N874">
        <v>2100</v>
      </c>
      <c r="O874" t="s">
        <v>7876</v>
      </c>
      <c r="P874" t="s">
        <v>14831</v>
      </c>
      <c r="Q874">
        <v>2.1</v>
      </c>
      <c r="R874" s="117" t="s">
        <v>14599</v>
      </c>
      <c r="S874" s="117" t="s">
        <v>14596</v>
      </c>
      <c r="T874" t="s">
        <v>17448</v>
      </c>
      <c r="U874" t="s">
        <v>10772</v>
      </c>
    </row>
    <row r="875" spans="1:21">
      <c r="A875" s="117" t="s">
        <v>12489</v>
      </c>
      <c r="B875" t="s">
        <v>14590</v>
      </c>
      <c r="C875" t="s">
        <v>14593</v>
      </c>
      <c r="D875">
        <v>108</v>
      </c>
      <c r="E875">
        <v>102</v>
      </c>
      <c r="F875" t="e">
        <v>#N/A</v>
      </c>
      <c r="G875" t="e">
        <v>#N/A</v>
      </c>
      <c r="H875">
        <v>3</v>
      </c>
      <c r="I875">
        <v>3</v>
      </c>
      <c r="J875">
        <v>12</v>
      </c>
      <c r="K875" s="194" t="e">
        <v>#N/A</v>
      </c>
      <c r="L875" t="s">
        <v>1085</v>
      </c>
      <c r="M875" t="s">
        <v>1085</v>
      </c>
      <c r="N875">
        <v>2562</v>
      </c>
      <c r="O875" t="s">
        <v>7876</v>
      </c>
      <c r="P875" t="s">
        <v>14830</v>
      </c>
      <c r="Q875">
        <v>2.5619999999999998</v>
      </c>
      <c r="R875" s="117" t="s">
        <v>14599</v>
      </c>
      <c r="S875" s="117" t="s">
        <v>14596</v>
      </c>
      <c r="T875" t="s">
        <v>17448</v>
      </c>
      <c r="U875" t="s">
        <v>10772</v>
      </c>
    </row>
    <row r="876" spans="1:21">
      <c r="A876" s="117" t="s">
        <v>12490</v>
      </c>
      <c r="B876" t="s">
        <v>14590</v>
      </c>
      <c r="C876" t="s">
        <v>14593</v>
      </c>
      <c r="D876">
        <v>31</v>
      </c>
      <c r="E876">
        <v>25</v>
      </c>
      <c r="F876" t="e">
        <v>#N/A</v>
      </c>
      <c r="G876" t="e">
        <v>#N/A</v>
      </c>
      <c r="H876">
        <v>3</v>
      </c>
      <c r="I876">
        <v>3</v>
      </c>
      <c r="J876">
        <v>0</v>
      </c>
      <c r="K876" s="194" t="e">
        <v>#N/A</v>
      </c>
      <c r="L876" t="s">
        <v>1079</v>
      </c>
      <c r="M876" t="s">
        <v>1079</v>
      </c>
      <c r="N876">
        <v>2300</v>
      </c>
      <c r="O876" t="s">
        <v>7876</v>
      </c>
      <c r="P876" t="s">
        <v>14832</v>
      </c>
      <c r="Q876">
        <v>2.2999999999999998</v>
      </c>
      <c r="R876" s="117" t="s">
        <v>14599</v>
      </c>
      <c r="S876" s="117" t="s">
        <v>14615</v>
      </c>
      <c r="T876" t="e">
        <v>#N/A</v>
      </c>
      <c r="U876" t="s">
        <v>10772</v>
      </c>
    </row>
    <row r="877" spans="1:21">
      <c r="A877" s="117" t="s">
        <v>12491</v>
      </c>
      <c r="B877" t="s">
        <v>14590</v>
      </c>
      <c r="C877" t="s">
        <v>14593</v>
      </c>
      <c r="D877">
        <v>82</v>
      </c>
      <c r="E877">
        <v>76</v>
      </c>
      <c r="F877" t="e">
        <v>#N/A</v>
      </c>
      <c r="G877" t="e">
        <v>#N/A</v>
      </c>
      <c r="H877">
        <v>1</v>
      </c>
      <c r="I877">
        <v>1</v>
      </c>
      <c r="J877">
        <v>30</v>
      </c>
      <c r="K877" s="194" t="e">
        <v>#N/A</v>
      </c>
      <c r="L877" t="s">
        <v>1085</v>
      </c>
      <c r="M877" t="s">
        <v>1085</v>
      </c>
      <c r="N877">
        <v>1274</v>
      </c>
      <c r="O877" t="s">
        <v>7876</v>
      </c>
      <c r="P877" t="s">
        <v>14833</v>
      </c>
      <c r="Q877">
        <v>1.274</v>
      </c>
      <c r="R877" s="117" t="s">
        <v>14599</v>
      </c>
      <c r="S877" s="117" t="s">
        <v>14596</v>
      </c>
      <c r="T877" t="s">
        <v>17448</v>
      </c>
      <c r="U877" t="s">
        <v>10772</v>
      </c>
    </row>
    <row r="878" spans="1:21">
      <c r="A878" s="117" t="s">
        <v>12492</v>
      </c>
      <c r="B878" t="s">
        <v>14590</v>
      </c>
      <c r="C878" t="s">
        <v>14593</v>
      </c>
      <c r="D878">
        <v>82</v>
      </c>
      <c r="E878">
        <v>76</v>
      </c>
      <c r="F878" t="e">
        <v>#N/A</v>
      </c>
      <c r="G878" t="e">
        <v>#N/A</v>
      </c>
      <c r="H878">
        <v>3</v>
      </c>
      <c r="I878">
        <v>3</v>
      </c>
      <c r="J878">
        <v>9</v>
      </c>
      <c r="K878" s="194" t="e">
        <v>#N/A</v>
      </c>
      <c r="L878" t="s">
        <v>1085</v>
      </c>
      <c r="M878" t="s">
        <v>1085</v>
      </c>
      <c r="N878">
        <v>1280</v>
      </c>
      <c r="O878" t="s">
        <v>7876</v>
      </c>
      <c r="P878" t="s">
        <v>14833</v>
      </c>
      <c r="Q878">
        <v>1.28</v>
      </c>
      <c r="R878" s="117" t="s">
        <v>14599</v>
      </c>
      <c r="S878" s="117" t="s">
        <v>14596</v>
      </c>
      <c r="T878" t="s">
        <v>17448</v>
      </c>
      <c r="U878" t="s">
        <v>10772</v>
      </c>
    </row>
    <row r="879" spans="1:21">
      <c r="A879" s="117" t="s">
        <v>12493</v>
      </c>
      <c r="B879" t="s">
        <v>14590</v>
      </c>
      <c r="C879" t="s">
        <v>14593</v>
      </c>
      <c r="D879">
        <v>82</v>
      </c>
      <c r="E879">
        <v>76</v>
      </c>
      <c r="F879" t="e">
        <v>#N/A</v>
      </c>
      <c r="G879" t="e">
        <v>#N/A</v>
      </c>
      <c r="H879">
        <v>3</v>
      </c>
      <c r="I879">
        <v>3</v>
      </c>
      <c r="J879">
        <v>15</v>
      </c>
      <c r="K879" s="194" t="e">
        <v>#N/A</v>
      </c>
      <c r="L879" t="s">
        <v>1085</v>
      </c>
      <c r="M879" t="s">
        <v>1085</v>
      </c>
      <c r="N879">
        <v>1300</v>
      </c>
      <c r="O879" t="s">
        <v>7876</v>
      </c>
      <c r="P879" t="s">
        <v>14834</v>
      </c>
      <c r="Q879">
        <v>1.3</v>
      </c>
      <c r="R879" s="117" t="s">
        <v>14599</v>
      </c>
      <c r="S879" s="117" t="s">
        <v>14596</v>
      </c>
      <c r="T879" t="s">
        <v>17448</v>
      </c>
      <c r="U879" t="s">
        <v>10772</v>
      </c>
    </row>
    <row r="880" spans="1:21">
      <c r="A880" s="117" t="s">
        <v>12494</v>
      </c>
      <c r="B880" t="s">
        <v>14590</v>
      </c>
      <c r="C880" t="s">
        <v>14593</v>
      </c>
      <c r="D880">
        <v>108</v>
      </c>
      <c r="E880">
        <v>102</v>
      </c>
      <c r="F880" t="e">
        <v>#N/A</v>
      </c>
      <c r="G880" t="e">
        <v>#N/A</v>
      </c>
      <c r="H880">
        <v>3</v>
      </c>
      <c r="I880">
        <v>3</v>
      </c>
      <c r="J880">
        <v>9</v>
      </c>
      <c r="K880" s="194" t="e">
        <v>#N/A</v>
      </c>
      <c r="L880" t="s">
        <v>1085</v>
      </c>
      <c r="M880" t="s">
        <v>1085</v>
      </c>
      <c r="N880">
        <v>1520</v>
      </c>
      <c r="O880" t="s">
        <v>7876</v>
      </c>
      <c r="P880" t="s">
        <v>14835</v>
      </c>
      <c r="Q880">
        <v>1.52</v>
      </c>
      <c r="R880" s="117" t="s">
        <v>14599</v>
      </c>
      <c r="S880" s="117" t="s">
        <v>14596</v>
      </c>
      <c r="T880" t="s">
        <v>17448</v>
      </c>
      <c r="U880" t="s">
        <v>10772</v>
      </c>
    </row>
    <row r="881" spans="1:21">
      <c r="A881" s="117" t="s">
        <v>12495</v>
      </c>
      <c r="B881" t="s">
        <v>14590</v>
      </c>
      <c r="C881" t="s">
        <v>14593</v>
      </c>
      <c r="D881">
        <v>31</v>
      </c>
      <c r="E881">
        <v>25</v>
      </c>
      <c r="F881" t="e">
        <v>#N/A</v>
      </c>
      <c r="G881" t="e">
        <v>#N/A</v>
      </c>
      <c r="H881">
        <v>3</v>
      </c>
      <c r="I881">
        <v>3</v>
      </c>
      <c r="J881">
        <v>0</v>
      </c>
      <c r="K881" s="194" t="e">
        <v>#N/A</v>
      </c>
      <c r="L881" t="s">
        <v>1085</v>
      </c>
      <c r="M881" t="s">
        <v>1085</v>
      </c>
      <c r="N881">
        <v>1295</v>
      </c>
      <c r="O881" t="s">
        <v>7876</v>
      </c>
      <c r="P881" t="s">
        <v>14836</v>
      </c>
      <c r="Q881">
        <v>1.2949999999999999</v>
      </c>
      <c r="R881" s="117" t="s">
        <v>14599</v>
      </c>
      <c r="S881" s="117" t="s">
        <v>14615</v>
      </c>
      <c r="T881" t="e">
        <v>#N/A</v>
      </c>
      <c r="U881" t="s">
        <v>10772</v>
      </c>
    </row>
    <row r="882" spans="1:21">
      <c r="A882" s="117" t="s">
        <v>12496</v>
      </c>
      <c r="B882" t="s">
        <v>14590</v>
      </c>
      <c r="C882" t="s">
        <v>14593</v>
      </c>
      <c r="D882">
        <v>82</v>
      </c>
      <c r="E882">
        <v>76</v>
      </c>
      <c r="F882" t="e">
        <v>#N/A</v>
      </c>
      <c r="G882" t="e">
        <v>#N/A</v>
      </c>
      <c r="H882">
        <v>3</v>
      </c>
      <c r="I882">
        <v>3</v>
      </c>
      <c r="J882">
        <v>18</v>
      </c>
      <c r="K882" s="194" t="e">
        <v>#N/A</v>
      </c>
      <c r="L882" t="s">
        <v>1085</v>
      </c>
      <c r="M882" t="s">
        <v>1085</v>
      </c>
      <c r="N882">
        <v>1300</v>
      </c>
      <c r="O882" t="s">
        <v>7876</v>
      </c>
      <c r="P882" t="s">
        <v>14834</v>
      </c>
      <c r="Q882">
        <v>1.3</v>
      </c>
      <c r="R882" s="117" t="s">
        <v>14599</v>
      </c>
      <c r="S882" s="117" t="s">
        <v>14596</v>
      </c>
      <c r="T882" t="s">
        <v>17448</v>
      </c>
      <c r="U882" t="s">
        <v>10772</v>
      </c>
    </row>
    <row r="883" spans="1:21">
      <c r="A883" s="117" t="s">
        <v>12497</v>
      </c>
      <c r="B883" t="s">
        <v>14590</v>
      </c>
      <c r="C883" t="s">
        <v>14593</v>
      </c>
      <c r="D883">
        <v>82</v>
      </c>
      <c r="E883">
        <v>76</v>
      </c>
      <c r="F883" t="e">
        <v>#N/A</v>
      </c>
      <c r="G883" t="e">
        <v>#N/A</v>
      </c>
      <c r="H883">
        <v>3</v>
      </c>
      <c r="I883">
        <v>3</v>
      </c>
      <c r="J883">
        <v>15</v>
      </c>
      <c r="K883" s="194" t="e">
        <v>#N/A</v>
      </c>
      <c r="L883" t="s">
        <v>1085</v>
      </c>
      <c r="M883" t="s">
        <v>1085</v>
      </c>
      <c r="N883">
        <v>1308</v>
      </c>
      <c r="O883" t="s">
        <v>7876</v>
      </c>
      <c r="P883" t="s">
        <v>14837</v>
      </c>
      <c r="Q883">
        <v>1.3080000000000001</v>
      </c>
      <c r="R883" s="117" t="s">
        <v>14599</v>
      </c>
      <c r="S883" s="117" t="s">
        <v>14596</v>
      </c>
      <c r="T883" t="s">
        <v>17448</v>
      </c>
      <c r="U883" t="s">
        <v>10772</v>
      </c>
    </row>
    <row r="884" spans="1:21">
      <c r="A884" s="117" t="s">
        <v>12498</v>
      </c>
      <c r="B884" t="s">
        <v>14590</v>
      </c>
      <c r="C884" t="s">
        <v>14593</v>
      </c>
      <c r="D884">
        <v>82</v>
      </c>
      <c r="E884">
        <v>76</v>
      </c>
      <c r="F884" t="e">
        <v>#N/A</v>
      </c>
      <c r="G884" t="e">
        <v>#N/A</v>
      </c>
      <c r="H884">
        <v>1</v>
      </c>
      <c r="I884">
        <v>1</v>
      </c>
      <c r="J884">
        <v>18</v>
      </c>
      <c r="K884" s="194" t="e">
        <v>#N/A</v>
      </c>
      <c r="L884" t="s">
        <v>1085</v>
      </c>
      <c r="M884" t="s">
        <v>1085</v>
      </c>
      <c r="N884">
        <v>3216</v>
      </c>
      <c r="O884" t="s">
        <v>7876</v>
      </c>
      <c r="P884" t="s">
        <v>14838</v>
      </c>
      <c r="Q884">
        <v>3.2160000000000002</v>
      </c>
      <c r="R884" s="117" t="s">
        <v>14599</v>
      </c>
      <c r="S884" s="117" t="s">
        <v>14596</v>
      </c>
      <c r="T884" t="s">
        <v>17448</v>
      </c>
      <c r="U884" t="s">
        <v>10772</v>
      </c>
    </row>
    <row r="885" spans="1:21">
      <c r="A885" s="117" t="s">
        <v>2091</v>
      </c>
      <c r="B885" t="s">
        <v>14590</v>
      </c>
      <c r="C885" t="s">
        <v>14593</v>
      </c>
      <c r="D885">
        <v>82</v>
      </c>
      <c r="E885">
        <v>76</v>
      </c>
      <c r="F885" t="e">
        <v>#N/A</v>
      </c>
      <c r="G885" t="e">
        <v>#N/A</v>
      </c>
      <c r="H885">
        <v>1</v>
      </c>
      <c r="I885">
        <v>1</v>
      </c>
      <c r="J885">
        <v>18</v>
      </c>
      <c r="K885" s="194" t="e">
        <v>#N/A</v>
      </c>
      <c r="L885" t="s">
        <v>1085</v>
      </c>
      <c r="M885" t="s">
        <v>1085</v>
      </c>
      <c r="N885">
        <v>3000</v>
      </c>
      <c r="O885" t="s">
        <v>7876</v>
      </c>
      <c r="P885" t="s">
        <v>14838</v>
      </c>
      <c r="Q885">
        <v>3</v>
      </c>
      <c r="R885" s="117" t="s">
        <v>14595</v>
      </c>
      <c r="S885" s="117" t="s">
        <v>14596</v>
      </c>
      <c r="T885" t="s">
        <v>17448</v>
      </c>
      <c r="U885" t="s">
        <v>10772</v>
      </c>
    </row>
    <row r="886" spans="1:21">
      <c r="A886" s="117" t="s">
        <v>2092</v>
      </c>
      <c r="B886" t="s">
        <v>14590</v>
      </c>
      <c r="C886" t="s">
        <v>14593</v>
      </c>
      <c r="D886">
        <v>82</v>
      </c>
      <c r="E886">
        <v>76</v>
      </c>
      <c r="F886" t="e">
        <v>#N/A</v>
      </c>
      <c r="G886" t="e">
        <v>#N/A</v>
      </c>
      <c r="H886">
        <v>1</v>
      </c>
      <c r="I886">
        <v>1</v>
      </c>
      <c r="J886">
        <v>18</v>
      </c>
      <c r="K886" s="194" t="e">
        <v>#N/A</v>
      </c>
      <c r="L886" t="s">
        <v>1085</v>
      </c>
      <c r="M886" t="s">
        <v>1085</v>
      </c>
      <c r="N886">
        <v>3307</v>
      </c>
      <c r="O886" t="s">
        <v>7876</v>
      </c>
      <c r="P886" t="s">
        <v>14838</v>
      </c>
      <c r="Q886">
        <v>3.3069999999999999</v>
      </c>
      <c r="R886" s="117" t="s">
        <v>14595</v>
      </c>
      <c r="S886" s="117" t="s">
        <v>14596</v>
      </c>
      <c r="T886" t="s">
        <v>17448</v>
      </c>
      <c r="U886" t="s">
        <v>10772</v>
      </c>
    </row>
    <row r="887" spans="1:21">
      <c r="A887" s="117" t="s">
        <v>2093</v>
      </c>
      <c r="B887" t="s">
        <v>14590</v>
      </c>
      <c r="C887" t="s">
        <v>14593</v>
      </c>
      <c r="D887">
        <v>82</v>
      </c>
      <c r="E887">
        <v>76</v>
      </c>
      <c r="F887" t="e">
        <v>#N/A</v>
      </c>
      <c r="G887" t="e">
        <v>#N/A</v>
      </c>
      <c r="H887">
        <v>1</v>
      </c>
      <c r="I887">
        <v>1</v>
      </c>
      <c r="J887">
        <v>15</v>
      </c>
      <c r="K887" s="194" t="e">
        <v>#N/A</v>
      </c>
      <c r="L887" t="s">
        <v>1085</v>
      </c>
      <c r="M887" t="s">
        <v>1085</v>
      </c>
      <c r="N887">
        <v>3180</v>
      </c>
      <c r="O887" t="s">
        <v>7876</v>
      </c>
      <c r="P887" t="s">
        <v>14838</v>
      </c>
      <c r="Q887">
        <v>3.18</v>
      </c>
      <c r="R887" s="117" t="s">
        <v>14595</v>
      </c>
      <c r="S887" s="117" t="s">
        <v>14596</v>
      </c>
      <c r="T887" t="s">
        <v>17448</v>
      </c>
      <c r="U887" t="s">
        <v>10772</v>
      </c>
    </row>
    <row r="888" spans="1:21">
      <c r="A888" s="117" t="s">
        <v>2094</v>
      </c>
      <c r="B888" t="s">
        <v>14590</v>
      </c>
      <c r="C888" t="s">
        <v>14593</v>
      </c>
      <c r="D888">
        <v>82</v>
      </c>
      <c r="E888">
        <v>76</v>
      </c>
      <c r="F888" t="e">
        <v>#N/A</v>
      </c>
      <c r="G888" t="e">
        <v>#N/A</v>
      </c>
      <c r="H888">
        <v>1</v>
      </c>
      <c r="I888">
        <v>1</v>
      </c>
      <c r="J888">
        <v>40</v>
      </c>
      <c r="K888" s="194" t="e">
        <v>#N/A</v>
      </c>
      <c r="L888" t="s">
        <v>1085</v>
      </c>
      <c r="M888" t="s">
        <v>1085</v>
      </c>
      <c r="N888">
        <v>1300</v>
      </c>
      <c r="O888" t="s">
        <v>7876</v>
      </c>
      <c r="P888" t="s">
        <v>14836</v>
      </c>
      <c r="Q888">
        <v>1.3</v>
      </c>
      <c r="R888" s="117" t="s">
        <v>14595</v>
      </c>
      <c r="S888" s="117" t="s">
        <v>14596</v>
      </c>
      <c r="T888" t="s">
        <v>17448</v>
      </c>
      <c r="U888" t="s">
        <v>10772</v>
      </c>
    </row>
    <row r="889" spans="1:21">
      <c r="A889" s="117" t="s">
        <v>12499</v>
      </c>
      <c r="B889" t="s">
        <v>14590</v>
      </c>
      <c r="C889" t="s">
        <v>14593</v>
      </c>
      <c r="D889">
        <v>108</v>
      </c>
      <c r="E889">
        <v>102</v>
      </c>
      <c r="F889" t="e">
        <v>#N/A</v>
      </c>
      <c r="G889" t="e">
        <v>#N/A</v>
      </c>
      <c r="H889">
        <v>3</v>
      </c>
      <c r="I889">
        <v>3</v>
      </c>
      <c r="J889">
        <v>6</v>
      </c>
      <c r="K889" s="194" t="e">
        <v>#N/A</v>
      </c>
      <c r="L889" t="s">
        <v>1085</v>
      </c>
      <c r="M889" t="s">
        <v>1085</v>
      </c>
      <c r="N889">
        <v>3900</v>
      </c>
      <c r="O889" t="s">
        <v>7876</v>
      </c>
      <c r="P889" t="s">
        <v>14839</v>
      </c>
      <c r="Q889">
        <v>3.9</v>
      </c>
      <c r="R889" s="117" t="s">
        <v>14599</v>
      </c>
      <c r="S889" s="117" t="s">
        <v>14596</v>
      </c>
      <c r="T889" t="s">
        <v>17448</v>
      </c>
      <c r="U889" t="s">
        <v>10772</v>
      </c>
    </row>
    <row r="890" spans="1:21">
      <c r="A890" s="117" t="s">
        <v>2095</v>
      </c>
      <c r="B890" t="s">
        <v>14590</v>
      </c>
      <c r="C890" t="s">
        <v>14593</v>
      </c>
      <c r="D890">
        <v>82</v>
      </c>
      <c r="E890">
        <v>76</v>
      </c>
      <c r="F890" t="e">
        <v>#N/A</v>
      </c>
      <c r="G890" t="e">
        <v>#N/A</v>
      </c>
      <c r="H890">
        <v>1</v>
      </c>
      <c r="I890">
        <v>1</v>
      </c>
      <c r="J890">
        <v>42</v>
      </c>
      <c r="K890" s="194" t="e">
        <v>#N/A</v>
      </c>
      <c r="L890" t="s">
        <v>1085</v>
      </c>
      <c r="M890" t="s">
        <v>1085</v>
      </c>
      <c r="N890">
        <v>1746</v>
      </c>
      <c r="O890" t="s">
        <v>7876</v>
      </c>
      <c r="P890" t="s">
        <v>14840</v>
      </c>
      <c r="Q890">
        <v>1.746</v>
      </c>
      <c r="R890" s="117" t="s">
        <v>19507</v>
      </c>
      <c r="S890" s="117" t="s">
        <v>14596</v>
      </c>
      <c r="T890" t="s">
        <v>17448</v>
      </c>
      <c r="U890" t="s">
        <v>10772</v>
      </c>
    </row>
    <row r="891" spans="1:21">
      <c r="A891" s="117" t="s">
        <v>2096</v>
      </c>
      <c r="B891" t="s">
        <v>14590</v>
      </c>
      <c r="C891" t="s">
        <v>14593</v>
      </c>
      <c r="D891">
        <v>82</v>
      </c>
      <c r="E891">
        <v>76</v>
      </c>
      <c r="F891" t="e">
        <v>#N/A</v>
      </c>
      <c r="G891" t="e">
        <v>#N/A</v>
      </c>
      <c r="H891">
        <v>3</v>
      </c>
      <c r="I891">
        <v>3</v>
      </c>
      <c r="J891">
        <v>6</v>
      </c>
      <c r="K891" s="194" t="e">
        <v>#N/A</v>
      </c>
      <c r="L891" t="s">
        <v>1085</v>
      </c>
      <c r="M891" t="s">
        <v>1085</v>
      </c>
      <c r="N891">
        <v>1758</v>
      </c>
      <c r="O891" t="s">
        <v>7876</v>
      </c>
      <c r="P891" t="s">
        <v>14841</v>
      </c>
      <c r="Q891">
        <v>1.758</v>
      </c>
      <c r="R891" s="117" t="s">
        <v>19507</v>
      </c>
      <c r="S891" s="117" t="s">
        <v>14596</v>
      </c>
      <c r="T891" t="s">
        <v>17448</v>
      </c>
      <c r="U891" t="s">
        <v>10772</v>
      </c>
    </row>
    <row r="892" spans="1:21">
      <c r="A892" s="117" t="s">
        <v>2097</v>
      </c>
      <c r="B892" t="s">
        <v>14590</v>
      </c>
      <c r="C892" t="s">
        <v>14593</v>
      </c>
      <c r="D892">
        <v>82</v>
      </c>
      <c r="E892">
        <v>76</v>
      </c>
      <c r="F892" t="e">
        <v>#N/A</v>
      </c>
      <c r="G892" t="e">
        <v>#N/A</v>
      </c>
      <c r="H892">
        <v>1</v>
      </c>
      <c r="I892">
        <v>1</v>
      </c>
      <c r="J892">
        <v>18</v>
      </c>
      <c r="K892" s="194" t="e">
        <v>#N/A</v>
      </c>
      <c r="L892" t="s">
        <v>1085</v>
      </c>
      <c r="M892" t="s">
        <v>1085</v>
      </c>
      <c r="N892">
        <v>1739</v>
      </c>
      <c r="O892" t="s">
        <v>7876</v>
      </c>
      <c r="P892" t="s">
        <v>14840</v>
      </c>
      <c r="Q892">
        <v>1.7390000000000001</v>
      </c>
      <c r="R892" s="117" t="s">
        <v>19507</v>
      </c>
      <c r="S892" s="117" t="s">
        <v>14596</v>
      </c>
      <c r="T892" t="s">
        <v>17448</v>
      </c>
      <c r="U892" t="s">
        <v>10772</v>
      </c>
    </row>
    <row r="893" spans="1:21">
      <c r="A893" s="117" t="s">
        <v>2098</v>
      </c>
      <c r="B893" t="s">
        <v>14590</v>
      </c>
      <c r="C893" t="s">
        <v>14593</v>
      </c>
      <c r="D893">
        <v>82</v>
      </c>
      <c r="E893">
        <v>76</v>
      </c>
      <c r="F893" t="e">
        <v>#N/A</v>
      </c>
      <c r="G893" t="e">
        <v>#N/A</v>
      </c>
      <c r="H893">
        <v>3</v>
      </c>
      <c r="I893">
        <v>3</v>
      </c>
      <c r="J893">
        <v>6</v>
      </c>
      <c r="K893" s="194" t="e">
        <v>#N/A</v>
      </c>
      <c r="L893" t="s">
        <v>1085</v>
      </c>
      <c r="M893" t="s">
        <v>1085</v>
      </c>
      <c r="N893">
        <v>1763</v>
      </c>
      <c r="O893" t="s">
        <v>7876</v>
      </c>
      <c r="P893" t="s">
        <v>14842</v>
      </c>
      <c r="Q893">
        <v>1.7629999999999999</v>
      </c>
      <c r="R893" s="117" t="s">
        <v>19507</v>
      </c>
      <c r="S893" s="117" t="s">
        <v>14596</v>
      </c>
      <c r="T893" t="s">
        <v>17448</v>
      </c>
      <c r="U893" t="s">
        <v>10772</v>
      </c>
    </row>
    <row r="894" spans="1:21">
      <c r="A894" s="117" t="s">
        <v>2099</v>
      </c>
      <c r="B894" t="s">
        <v>14590</v>
      </c>
      <c r="C894" t="s">
        <v>14593</v>
      </c>
      <c r="D894">
        <v>82</v>
      </c>
      <c r="E894">
        <v>76</v>
      </c>
      <c r="F894" t="e">
        <v>#N/A</v>
      </c>
      <c r="G894" t="e">
        <v>#N/A</v>
      </c>
      <c r="H894">
        <v>1</v>
      </c>
      <c r="I894">
        <v>1</v>
      </c>
      <c r="J894">
        <v>18</v>
      </c>
      <c r="K894" s="194" t="e">
        <v>#N/A</v>
      </c>
      <c r="L894" t="s">
        <v>1085</v>
      </c>
      <c r="M894" t="s">
        <v>1085</v>
      </c>
      <c r="N894">
        <v>1760</v>
      </c>
      <c r="O894" t="s">
        <v>7876</v>
      </c>
      <c r="P894" t="s">
        <v>14843</v>
      </c>
      <c r="Q894">
        <v>1.76</v>
      </c>
      <c r="R894" s="117" t="s">
        <v>14595</v>
      </c>
      <c r="S894" s="117" t="s">
        <v>14596</v>
      </c>
      <c r="T894" t="s">
        <v>17448</v>
      </c>
      <c r="U894" t="s">
        <v>10772</v>
      </c>
    </row>
    <row r="895" spans="1:21">
      <c r="A895" s="117" t="s">
        <v>2100</v>
      </c>
      <c r="B895" t="s">
        <v>14590</v>
      </c>
      <c r="C895" t="s">
        <v>14593</v>
      </c>
      <c r="D895">
        <v>82</v>
      </c>
      <c r="E895">
        <v>76</v>
      </c>
      <c r="F895" t="e">
        <v>#N/A</v>
      </c>
      <c r="G895" t="e">
        <v>#N/A</v>
      </c>
      <c r="H895">
        <v>1</v>
      </c>
      <c r="I895">
        <v>1</v>
      </c>
      <c r="J895">
        <v>24</v>
      </c>
      <c r="K895" s="194" t="e">
        <v>#N/A</v>
      </c>
      <c r="L895" t="s">
        <v>1085</v>
      </c>
      <c r="M895" t="s">
        <v>1085</v>
      </c>
      <c r="N895">
        <v>1707</v>
      </c>
      <c r="O895" t="s">
        <v>7876</v>
      </c>
      <c r="P895" t="s">
        <v>14841</v>
      </c>
      <c r="Q895">
        <v>1.7070000000000001</v>
      </c>
      <c r="R895" s="117" t="s">
        <v>19507</v>
      </c>
      <c r="S895" s="117" t="s">
        <v>14596</v>
      </c>
      <c r="T895" t="s">
        <v>17448</v>
      </c>
      <c r="U895" t="s">
        <v>10772</v>
      </c>
    </row>
    <row r="896" spans="1:21">
      <c r="A896" s="117" t="s">
        <v>2101</v>
      </c>
      <c r="B896" t="s">
        <v>14590</v>
      </c>
      <c r="C896" t="s">
        <v>14593</v>
      </c>
      <c r="D896">
        <v>82</v>
      </c>
      <c r="E896">
        <v>76</v>
      </c>
      <c r="F896" t="e">
        <v>#N/A</v>
      </c>
      <c r="G896" t="e">
        <v>#N/A</v>
      </c>
      <c r="H896">
        <v>1</v>
      </c>
      <c r="I896">
        <v>1</v>
      </c>
      <c r="J896">
        <v>18</v>
      </c>
      <c r="K896" s="194" t="e">
        <v>#N/A</v>
      </c>
      <c r="L896" t="s">
        <v>1085</v>
      </c>
      <c r="M896" t="s">
        <v>1085</v>
      </c>
      <c r="N896">
        <v>1400</v>
      </c>
      <c r="O896" t="s">
        <v>7876</v>
      </c>
      <c r="P896" t="s">
        <v>8197</v>
      </c>
      <c r="Q896">
        <v>1.4</v>
      </c>
      <c r="R896" s="117" t="s">
        <v>14595</v>
      </c>
      <c r="S896" s="117" t="s">
        <v>14596</v>
      </c>
      <c r="T896" t="s">
        <v>17448</v>
      </c>
      <c r="U896" t="s">
        <v>10772</v>
      </c>
    </row>
    <row r="897" spans="1:21">
      <c r="A897" s="117" t="s">
        <v>2102</v>
      </c>
      <c r="B897" t="s">
        <v>14590</v>
      </c>
      <c r="C897" t="s">
        <v>14593</v>
      </c>
      <c r="D897">
        <v>82</v>
      </c>
      <c r="E897">
        <v>76</v>
      </c>
      <c r="F897" t="e">
        <v>#N/A</v>
      </c>
      <c r="G897" t="e">
        <v>#N/A</v>
      </c>
      <c r="H897">
        <v>1</v>
      </c>
      <c r="I897">
        <v>1</v>
      </c>
      <c r="J897">
        <v>18</v>
      </c>
      <c r="K897" s="194" t="e">
        <v>#N/A</v>
      </c>
      <c r="L897" t="s">
        <v>1085</v>
      </c>
      <c r="M897" t="s">
        <v>1085</v>
      </c>
      <c r="N897">
        <v>4770</v>
      </c>
      <c r="O897" t="s">
        <v>7876</v>
      </c>
      <c r="P897" t="s">
        <v>14844</v>
      </c>
      <c r="Q897">
        <v>4.7699999999999996</v>
      </c>
      <c r="R897" s="117" t="s">
        <v>14595</v>
      </c>
      <c r="S897" s="117" t="s">
        <v>14596</v>
      </c>
      <c r="T897" t="s">
        <v>17448</v>
      </c>
      <c r="U897" t="s">
        <v>10772</v>
      </c>
    </row>
    <row r="898" spans="1:21">
      <c r="A898" s="117" t="s">
        <v>2103</v>
      </c>
      <c r="B898" t="s">
        <v>14590</v>
      </c>
      <c r="C898" t="s">
        <v>14593</v>
      </c>
      <c r="D898">
        <v>82</v>
      </c>
      <c r="E898">
        <v>76</v>
      </c>
      <c r="F898" t="e">
        <v>#N/A</v>
      </c>
      <c r="G898" t="e">
        <v>#N/A</v>
      </c>
      <c r="H898">
        <v>1</v>
      </c>
      <c r="I898">
        <v>1</v>
      </c>
      <c r="J898">
        <v>18</v>
      </c>
      <c r="K898" s="194" t="e">
        <v>#N/A</v>
      </c>
      <c r="L898" t="s">
        <v>1085</v>
      </c>
      <c r="M898" t="s">
        <v>1085</v>
      </c>
      <c r="N898">
        <v>4684</v>
      </c>
      <c r="O898" t="s">
        <v>7876</v>
      </c>
      <c r="P898" t="s">
        <v>8198</v>
      </c>
      <c r="Q898">
        <v>4.6840000000000002</v>
      </c>
      <c r="R898" s="117" t="s">
        <v>14595</v>
      </c>
      <c r="S898" s="117" t="s">
        <v>14596</v>
      </c>
      <c r="T898" t="s">
        <v>17448</v>
      </c>
      <c r="U898" t="s">
        <v>10772</v>
      </c>
    </row>
    <row r="899" spans="1:21">
      <c r="A899" s="117" t="s">
        <v>2104</v>
      </c>
      <c r="B899" t="s">
        <v>14590</v>
      </c>
      <c r="C899" t="s">
        <v>14593</v>
      </c>
      <c r="D899">
        <v>82</v>
      </c>
      <c r="E899">
        <v>76</v>
      </c>
      <c r="F899" t="e">
        <v>#N/A</v>
      </c>
      <c r="G899" t="e">
        <v>#N/A</v>
      </c>
      <c r="H899">
        <v>1</v>
      </c>
      <c r="I899">
        <v>1</v>
      </c>
      <c r="J899">
        <v>18</v>
      </c>
      <c r="K899" s="194" t="e">
        <v>#N/A</v>
      </c>
      <c r="L899" t="s">
        <v>1085</v>
      </c>
      <c r="M899" t="s">
        <v>1085</v>
      </c>
      <c r="N899">
        <v>4870</v>
      </c>
      <c r="O899" t="s">
        <v>7876</v>
      </c>
      <c r="P899" t="s">
        <v>14844</v>
      </c>
      <c r="Q899">
        <v>4.87</v>
      </c>
      <c r="R899" s="117" t="s">
        <v>14595</v>
      </c>
      <c r="S899" s="117" t="s">
        <v>14596</v>
      </c>
      <c r="T899" t="s">
        <v>17448</v>
      </c>
      <c r="U899" t="s">
        <v>10772</v>
      </c>
    </row>
    <row r="900" spans="1:21">
      <c r="A900" s="117" t="s">
        <v>2105</v>
      </c>
      <c r="B900" t="s">
        <v>14590</v>
      </c>
      <c r="C900" t="s">
        <v>14593</v>
      </c>
      <c r="D900">
        <v>82</v>
      </c>
      <c r="E900">
        <v>76</v>
      </c>
      <c r="F900" t="e">
        <v>#N/A</v>
      </c>
      <c r="G900" t="e">
        <v>#N/A</v>
      </c>
      <c r="H900">
        <v>1</v>
      </c>
      <c r="I900">
        <v>1</v>
      </c>
      <c r="J900">
        <v>16</v>
      </c>
      <c r="K900" s="194" t="e">
        <v>#N/A</v>
      </c>
      <c r="L900" t="s">
        <v>1085</v>
      </c>
      <c r="M900" t="s">
        <v>1085</v>
      </c>
      <c r="N900">
        <v>6280</v>
      </c>
      <c r="O900" t="s">
        <v>7876</v>
      </c>
      <c r="P900" t="s">
        <v>14845</v>
      </c>
      <c r="Q900">
        <v>6.28</v>
      </c>
      <c r="R900" s="117" t="s">
        <v>14595</v>
      </c>
      <c r="S900" s="117" t="s">
        <v>14615</v>
      </c>
      <c r="T900" t="e">
        <v>#N/A</v>
      </c>
      <c r="U900" t="s">
        <v>10772</v>
      </c>
    </row>
    <row r="901" spans="1:21">
      <c r="A901" s="117" t="s">
        <v>2106</v>
      </c>
      <c r="B901" t="s">
        <v>14590</v>
      </c>
      <c r="C901" t="s">
        <v>14593</v>
      </c>
      <c r="D901">
        <v>82</v>
      </c>
      <c r="E901">
        <v>76</v>
      </c>
      <c r="F901" t="e">
        <v>#N/A</v>
      </c>
      <c r="G901" t="e">
        <v>#N/A</v>
      </c>
      <c r="H901">
        <v>3</v>
      </c>
      <c r="I901">
        <v>3</v>
      </c>
      <c r="J901">
        <v>18</v>
      </c>
      <c r="K901" s="194" t="e">
        <v>#N/A</v>
      </c>
      <c r="L901" t="s">
        <v>1085</v>
      </c>
      <c r="M901" t="s">
        <v>1085</v>
      </c>
      <c r="N901">
        <v>2000</v>
      </c>
      <c r="O901" t="s">
        <v>7876</v>
      </c>
      <c r="P901" t="s">
        <v>14846</v>
      </c>
      <c r="Q901">
        <v>2</v>
      </c>
      <c r="R901" s="117" t="s">
        <v>14595</v>
      </c>
      <c r="S901" s="117" t="s">
        <v>14596</v>
      </c>
      <c r="T901" t="s">
        <v>17448</v>
      </c>
      <c r="U901" t="s">
        <v>10772</v>
      </c>
    </row>
    <row r="902" spans="1:21">
      <c r="A902" s="117" t="s">
        <v>12500</v>
      </c>
      <c r="B902" t="s">
        <v>14590</v>
      </c>
      <c r="C902" t="s">
        <v>14593</v>
      </c>
      <c r="D902">
        <v>108</v>
      </c>
      <c r="E902">
        <v>102</v>
      </c>
      <c r="F902" t="e">
        <v>#N/A</v>
      </c>
      <c r="G902" t="e">
        <v>#N/A</v>
      </c>
      <c r="H902">
        <v>3</v>
      </c>
      <c r="I902">
        <v>3</v>
      </c>
      <c r="J902">
        <v>12</v>
      </c>
      <c r="K902" s="194" t="e">
        <v>#N/A</v>
      </c>
      <c r="L902" t="s">
        <v>1085</v>
      </c>
      <c r="M902" t="s">
        <v>1085</v>
      </c>
      <c r="N902">
        <v>1900</v>
      </c>
      <c r="O902" t="s">
        <v>7876</v>
      </c>
      <c r="P902" t="s">
        <v>14847</v>
      </c>
      <c r="Q902">
        <v>1.9</v>
      </c>
      <c r="R902" s="117" t="s">
        <v>14599</v>
      </c>
      <c r="S902" s="117" t="s">
        <v>14596</v>
      </c>
      <c r="T902" t="s">
        <v>17448</v>
      </c>
      <c r="U902" t="s">
        <v>10772</v>
      </c>
    </row>
    <row r="903" spans="1:21">
      <c r="A903" s="117" t="s">
        <v>12501</v>
      </c>
      <c r="B903" t="s">
        <v>14590</v>
      </c>
      <c r="C903" t="s">
        <v>14593</v>
      </c>
      <c r="D903">
        <v>108</v>
      </c>
      <c r="E903">
        <v>102</v>
      </c>
      <c r="F903" t="e">
        <v>#N/A</v>
      </c>
      <c r="G903" t="e">
        <v>#N/A</v>
      </c>
      <c r="H903">
        <v>3</v>
      </c>
      <c r="I903">
        <v>3</v>
      </c>
      <c r="J903">
        <v>15</v>
      </c>
      <c r="K903" s="194" t="e">
        <v>#N/A</v>
      </c>
      <c r="L903" t="s">
        <v>1085</v>
      </c>
      <c r="M903" t="s">
        <v>1085</v>
      </c>
      <c r="N903">
        <v>2395</v>
      </c>
      <c r="O903" t="s">
        <v>7876</v>
      </c>
      <c r="P903" t="s">
        <v>14848</v>
      </c>
      <c r="Q903">
        <v>2.395</v>
      </c>
      <c r="R903" s="117" t="s">
        <v>14599</v>
      </c>
      <c r="S903" s="117" t="s">
        <v>14596</v>
      </c>
      <c r="T903" t="s">
        <v>17448</v>
      </c>
      <c r="U903" t="s">
        <v>10772</v>
      </c>
    </row>
    <row r="904" spans="1:21">
      <c r="A904" s="117" t="s">
        <v>12502</v>
      </c>
      <c r="B904" t="s">
        <v>14590</v>
      </c>
      <c r="C904" t="s">
        <v>14593</v>
      </c>
      <c r="D904">
        <v>82</v>
      </c>
      <c r="E904">
        <v>76</v>
      </c>
      <c r="F904" t="e">
        <v>#N/A</v>
      </c>
      <c r="G904" t="e">
        <v>#N/A</v>
      </c>
      <c r="H904">
        <v>3</v>
      </c>
      <c r="I904">
        <v>3</v>
      </c>
      <c r="J904">
        <v>12</v>
      </c>
      <c r="K904" s="194" t="e">
        <v>#N/A</v>
      </c>
      <c r="L904" t="s">
        <v>1085</v>
      </c>
      <c r="M904" t="s">
        <v>1085</v>
      </c>
      <c r="N904">
        <v>5610</v>
      </c>
      <c r="O904" t="s">
        <v>7876</v>
      </c>
      <c r="P904" t="s">
        <v>14849</v>
      </c>
      <c r="Q904">
        <v>5.61</v>
      </c>
      <c r="R904" s="117" t="s">
        <v>14599</v>
      </c>
      <c r="S904" s="117" t="s">
        <v>14596</v>
      </c>
      <c r="T904" t="s">
        <v>17448</v>
      </c>
      <c r="U904" t="s">
        <v>10772</v>
      </c>
    </row>
    <row r="905" spans="1:21">
      <c r="A905" s="117" t="s">
        <v>12503</v>
      </c>
      <c r="B905" t="s">
        <v>14590</v>
      </c>
      <c r="C905" t="s">
        <v>14593</v>
      </c>
      <c r="D905">
        <v>82</v>
      </c>
      <c r="E905">
        <v>76</v>
      </c>
      <c r="F905" t="e">
        <v>#N/A</v>
      </c>
      <c r="G905" t="e">
        <v>#N/A</v>
      </c>
      <c r="H905">
        <v>3</v>
      </c>
      <c r="I905">
        <v>3</v>
      </c>
      <c r="J905">
        <v>12</v>
      </c>
      <c r="K905" s="194" t="e">
        <v>#N/A</v>
      </c>
      <c r="L905" t="s">
        <v>1085</v>
      </c>
      <c r="M905" t="s">
        <v>1085</v>
      </c>
      <c r="N905">
        <v>5600</v>
      </c>
      <c r="O905" t="s">
        <v>7876</v>
      </c>
      <c r="P905" t="s">
        <v>14850</v>
      </c>
      <c r="Q905">
        <v>5.6</v>
      </c>
      <c r="R905" s="117" t="s">
        <v>14599</v>
      </c>
      <c r="S905" s="117" t="s">
        <v>14596</v>
      </c>
      <c r="T905" t="s">
        <v>17448</v>
      </c>
      <c r="U905" t="s">
        <v>10772</v>
      </c>
    </row>
    <row r="906" spans="1:21">
      <c r="A906" s="117" t="s">
        <v>12504</v>
      </c>
      <c r="B906" t="s">
        <v>14590</v>
      </c>
      <c r="C906" t="s">
        <v>14593</v>
      </c>
      <c r="D906">
        <v>82</v>
      </c>
      <c r="E906">
        <v>76</v>
      </c>
      <c r="F906" t="e">
        <v>#N/A</v>
      </c>
      <c r="G906" t="e">
        <v>#N/A</v>
      </c>
      <c r="H906">
        <v>3</v>
      </c>
      <c r="I906">
        <v>3</v>
      </c>
      <c r="J906">
        <v>6</v>
      </c>
      <c r="K906" s="194" t="e">
        <v>#N/A</v>
      </c>
      <c r="L906" t="s">
        <v>1085</v>
      </c>
      <c r="M906" t="s">
        <v>1085</v>
      </c>
      <c r="N906">
        <v>7400</v>
      </c>
      <c r="O906" t="s">
        <v>7876</v>
      </c>
      <c r="P906" t="s">
        <v>14851</v>
      </c>
      <c r="Q906">
        <v>7.4</v>
      </c>
      <c r="R906" s="117" t="s">
        <v>14599</v>
      </c>
      <c r="S906" s="117" t="s">
        <v>14596</v>
      </c>
      <c r="T906" t="s">
        <v>17448</v>
      </c>
      <c r="U906" t="s">
        <v>10772</v>
      </c>
    </row>
    <row r="907" spans="1:21">
      <c r="A907" s="117" t="s">
        <v>12505</v>
      </c>
      <c r="B907" t="s">
        <v>14590</v>
      </c>
      <c r="C907" t="s">
        <v>14593</v>
      </c>
      <c r="D907">
        <v>108</v>
      </c>
      <c r="E907">
        <v>102</v>
      </c>
      <c r="F907" t="e">
        <v>#N/A</v>
      </c>
      <c r="G907" t="e">
        <v>#N/A</v>
      </c>
      <c r="H907">
        <v>3</v>
      </c>
      <c r="I907">
        <v>3</v>
      </c>
      <c r="J907">
        <v>12</v>
      </c>
      <c r="K907" s="194" t="e">
        <v>#N/A</v>
      </c>
      <c r="L907" t="s">
        <v>1085</v>
      </c>
      <c r="M907" t="s">
        <v>1085</v>
      </c>
      <c r="N907">
        <v>7729</v>
      </c>
      <c r="O907" t="s">
        <v>7876</v>
      </c>
      <c r="P907" t="s">
        <v>14852</v>
      </c>
      <c r="Q907">
        <v>7.7290000000000001</v>
      </c>
      <c r="R907" s="117" t="s">
        <v>14599</v>
      </c>
      <c r="S907" s="117" t="s">
        <v>14596</v>
      </c>
      <c r="T907" t="s">
        <v>17448</v>
      </c>
      <c r="U907" t="s">
        <v>10772</v>
      </c>
    </row>
    <row r="908" spans="1:21">
      <c r="A908" s="117" t="s">
        <v>12506</v>
      </c>
      <c r="B908" t="s">
        <v>14590</v>
      </c>
      <c r="C908" t="s">
        <v>14593</v>
      </c>
      <c r="D908">
        <v>103</v>
      </c>
      <c r="E908">
        <v>97</v>
      </c>
      <c r="F908" t="e">
        <v>#N/A</v>
      </c>
      <c r="G908" t="e">
        <v>#N/A</v>
      </c>
      <c r="H908">
        <v>9</v>
      </c>
      <c r="I908">
        <v>9</v>
      </c>
      <c r="J908">
        <v>36</v>
      </c>
      <c r="K908" s="194" t="e">
        <v>#N/A</v>
      </c>
      <c r="L908" t="s">
        <v>1079</v>
      </c>
      <c r="M908" t="s">
        <v>1079</v>
      </c>
      <c r="N908">
        <v>760</v>
      </c>
      <c r="O908" t="s">
        <v>7876</v>
      </c>
      <c r="P908" t="s">
        <v>14853</v>
      </c>
      <c r="Q908">
        <v>0.76</v>
      </c>
      <c r="R908" s="117" t="s">
        <v>14599</v>
      </c>
      <c r="S908" s="117" t="s">
        <v>14596</v>
      </c>
      <c r="T908" t="s">
        <v>17448</v>
      </c>
      <c r="U908" t="s">
        <v>10772</v>
      </c>
    </row>
    <row r="909" spans="1:21">
      <c r="A909" s="117" t="s">
        <v>11827</v>
      </c>
      <c r="B909" t="s">
        <v>14590</v>
      </c>
      <c r="C909" t="s">
        <v>14590</v>
      </c>
      <c r="D909">
        <v>83</v>
      </c>
      <c r="E909">
        <v>77</v>
      </c>
      <c r="F909">
        <v>83</v>
      </c>
      <c r="G909">
        <v>77</v>
      </c>
      <c r="H909">
        <v>1</v>
      </c>
      <c r="I909">
        <v>1</v>
      </c>
      <c r="J909">
        <v>999999</v>
      </c>
      <c r="K909" s="194">
        <v>999999</v>
      </c>
      <c r="L909" t="s">
        <v>1079</v>
      </c>
      <c r="M909" t="s">
        <v>1079</v>
      </c>
      <c r="N909">
        <v>3231</v>
      </c>
      <c r="O909" t="s">
        <v>7876</v>
      </c>
      <c r="P909" t="s">
        <v>7877</v>
      </c>
      <c r="Q909">
        <v>3.2309999999999999</v>
      </c>
      <c r="R909" s="117" t="s">
        <v>14595</v>
      </c>
      <c r="S909" s="117" t="s">
        <v>14596</v>
      </c>
      <c r="T909" t="s">
        <v>17448</v>
      </c>
      <c r="U909" t="s">
        <v>10772</v>
      </c>
    </row>
    <row r="910" spans="1:21">
      <c r="A910" s="117" t="s">
        <v>12507</v>
      </c>
      <c r="B910" t="s">
        <v>14590</v>
      </c>
      <c r="C910" t="s">
        <v>14593</v>
      </c>
      <c r="D910">
        <v>96</v>
      </c>
      <c r="E910">
        <v>90</v>
      </c>
      <c r="F910" t="e">
        <v>#N/A</v>
      </c>
      <c r="G910" t="e">
        <v>#N/A</v>
      </c>
      <c r="H910">
        <v>1000</v>
      </c>
      <c r="I910">
        <v>1000</v>
      </c>
      <c r="J910">
        <v>2000</v>
      </c>
      <c r="K910" s="194" t="e">
        <v>#N/A</v>
      </c>
      <c r="L910" t="s">
        <v>1079</v>
      </c>
      <c r="M910" t="s">
        <v>1079</v>
      </c>
      <c r="N910">
        <v>1</v>
      </c>
      <c r="O910" t="s">
        <v>7876</v>
      </c>
      <c r="P910" t="s">
        <v>13828</v>
      </c>
      <c r="Q910">
        <v>1E-3</v>
      </c>
      <c r="R910" s="117" t="s">
        <v>14599</v>
      </c>
      <c r="S910" s="117" t="s">
        <v>14596</v>
      </c>
      <c r="T910" t="s">
        <v>17448</v>
      </c>
      <c r="U910" t="s">
        <v>10772</v>
      </c>
    </row>
    <row r="911" spans="1:21">
      <c r="A911" s="117" t="s">
        <v>14854</v>
      </c>
      <c r="B911" t="s">
        <v>14590</v>
      </c>
      <c r="C911" t="s">
        <v>14593</v>
      </c>
      <c r="D911">
        <v>61</v>
      </c>
      <c r="E911">
        <v>55</v>
      </c>
      <c r="F911" t="e">
        <v>#N/A</v>
      </c>
      <c r="G911" t="e">
        <v>#N/A</v>
      </c>
      <c r="H911">
        <v>1</v>
      </c>
      <c r="I911">
        <v>1</v>
      </c>
      <c r="J911">
        <v>0</v>
      </c>
      <c r="K911" s="194" t="e">
        <v>#N/A</v>
      </c>
      <c r="L911" t="s">
        <v>1083</v>
      </c>
      <c r="M911" t="s">
        <v>1083</v>
      </c>
      <c r="N911">
        <v>282000</v>
      </c>
      <c r="O911" t="s">
        <v>7876</v>
      </c>
      <c r="P911" t="s">
        <v>14855</v>
      </c>
      <c r="Q911">
        <v>282</v>
      </c>
      <c r="R911" s="117" t="s">
        <v>14744</v>
      </c>
      <c r="S911" s="117" t="s">
        <v>14589</v>
      </c>
      <c r="T911" t="s">
        <v>12136</v>
      </c>
      <c r="U911" t="s">
        <v>10772</v>
      </c>
    </row>
    <row r="912" spans="1:21">
      <c r="A912" s="117" t="s">
        <v>12508</v>
      </c>
      <c r="B912" t="s">
        <v>14590</v>
      </c>
      <c r="C912" t="s">
        <v>14593</v>
      </c>
      <c r="D912">
        <v>53</v>
      </c>
      <c r="E912">
        <v>47</v>
      </c>
      <c r="F912" t="e">
        <v>#N/A</v>
      </c>
      <c r="G912" t="e">
        <v>#N/A</v>
      </c>
      <c r="H912">
        <v>1</v>
      </c>
      <c r="I912">
        <v>1</v>
      </c>
      <c r="J912">
        <v>0</v>
      </c>
      <c r="K912" s="194" t="e">
        <v>#N/A</v>
      </c>
      <c r="L912" t="s">
        <v>1083</v>
      </c>
      <c r="M912" t="s">
        <v>1083</v>
      </c>
      <c r="N912">
        <v>285500</v>
      </c>
      <c r="O912" t="s">
        <v>7876</v>
      </c>
      <c r="P912" t="s">
        <v>14855</v>
      </c>
      <c r="Q912">
        <v>285.5</v>
      </c>
      <c r="R912" s="117" t="s">
        <v>14744</v>
      </c>
      <c r="S912" s="117" t="s">
        <v>14589</v>
      </c>
      <c r="T912" t="s">
        <v>12136</v>
      </c>
      <c r="U912" t="s">
        <v>10772</v>
      </c>
    </row>
    <row r="913" spans="1:21">
      <c r="A913" s="117" t="s">
        <v>14856</v>
      </c>
      <c r="B913" t="s">
        <v>14590</v>
      </c>
      <c r="C913" t="s">
        <v>14590</v>
      </c>
      <c r="D913">
        <v>91</v>
      </c>
      <c r="E913">
        <v>85</v>
      </c>
      <c r="F913">
        <v>91</v>
      </c>
      <c r="G913">
        <v>85</v>
      </c>
      <c r="H913">
        <v>1</v>
      </c>
      <c r="I913">
        <v>1</v>
      </c>
      <c r="J913">
        <v>2</v>
      </c>
      <c r="K913" s="194">
        <v>2</v>
      </c>
      <c r="L913" t="s">
        <v>1079</v>
      </c>
      <c r="M913" t="s">
        <v>1079</v>
      </c>
      <c r="N913">
        <v>276000</v>
      </c>
      <c r="O913" t="s">
        <v>7876</v>
      </c>
      <c r="P913" t="s">
        <v>14857</v>
      </c>
      <c r="Q913">
        <v>276</v>
      </c>
      <c r="R913" s="117" t="s">
        <v>14595</v>
      </c>
      <c r="S913" s="117" t="s">
        <v>14596</v>
      </c>
      <c r="T913" t="s">
        <v>17448</v>
      </c>
      <c r="U913" t="s">
        <v>10772</v>
      </c>
    </row>
    <row r="914" spans="1:21">
      <c r="A914" s="117" t="s">
        <v>12509</v>
      </c>
      <c r="B914" t="s">
        <v>14590</v>
      </c>
      <c r="C914" t="s">
        <v>14593</v>
      </c>
      <c r="D914">
        <v>91</v>
      </c>
      <c r="E914">
        <v>85</v>
      </c>
      <c r="F914" t="e">
        <v>#N/A</v>
      </c>
      <c r="G914" t="e">
        <v>#N/A</v>
      </c>
      <c r="H914">
        <v>2</v>
      </c>
      <c r="I914">
        <v>2</v>
      </c>
      <c r="J914">
        <v>2</v>
      </c>
      <c r="K914" s="194" t="e">
        <v>#N/A</v>
      </c>
      <c r="L914" t="s">
        <v>1079</v>
      </c>
      <c r="M914" t="s">
        <v>1079</v>
      </c>
      <c r="N914">
        <v>228500</v>
      </c>
      <c r="O914" t="s">
        <v>7876</v>
      </c>
      <c r="P914" t="s">
        <v>14858</v>
      </c>
      <c r="Q914">
        <v>228.5</v>
      </c>
      <c r="R914" s="117" t="s">
        <v>14599</v>
      </c>
      <c r="S914" s="117" t="s">
        <v>14596</v>
      </c>
      <c r="T914" t="s">
        <v>17448</v>
      </c>
      <c r="U914" t="s">
        <v>10772</v>
      </c>
    </row>
    <row r="915" spans="1:21">
      <c r="A915" s="117" t="s">
        <v>14859</v>
      </c>
      <c r="B915" t="s">
        <v>14590</v>
      </c>
      <c r="C915" t="s">
        <v>14593</v>
      </c>
      <c r="D915">
        <v>91</v>
      </c>
      <c r="E915">
        <v>85</v>
      </c>
      <c r="F915" t="e">
        <v>#N/A</v>
      </c>
      <c r="G915" t="e">
        <v>#N/A</v>
      </c>
      <c r="H915">
        <v>2</v>
      </c>
      <c r="I915">
        <v>2</v>
      </c>
      <c r="J915">
        <v>2</v>
      </c>
      <c r="K915" s="194" t="e">
        <v>#N/A</v>
      </c>
      <c r="L915" t="s">
        <v>1079</v>
      </c>
      <c r="M915" t="s">
        <v>1079</v>
      </c>
      <c r="N915">
        <v>227000</v>
      </c>
      <c r="O915" t="s">
        <v>7876</v>
      </c>
      <c r="P915" t="s">
        <v>14860</v>
      </c>
      <c r="Q915">
        <v>227</v>
      </c>
      <c r="R915" s="117" t="s">
        <v>14595</v>
      </c>
      <c r="S915" s="117" t="s">
        <v>14596</v>
      </c>
      <c r="T915" t="s">
        <v>17448</v>
      </c>
      <c r="U915" t="s">
        <v>10772</v>
      </c>
    </row>
    <row r="916" spans="1:21">
      <c r="A916" s="117" t="s">
        <v>12510</v>
      </c>
      <c r="B916" t="s">
        <v>14590</v>
      </c>
      <c r="C916" t="s">
        <v>14593</v>
      </c>
      <c r="D916">
        <v>96</v>
      </c>
      <c r="E916">
        <v>90</v>
      </c>
      <c r="F916" t="e">
        <v>#N/A</v>
      </c>
      <c r="G916" t="e">
        <v>#N/A</v>
      </c>
      <c r="H916">
        <v>9</v>
      </c>
      <c r="I916">
        <v>9</v>
      </c>
      <c r="J916">
        <v>99</v>
      </c>
      <c r="K916" s="194" t="e">
        <v>#N/A</v>
      </c>
      <c r="L916" t="s">
        <v>1079</v>
      </c>
      <c r="M916" t="s">
        <v>1079</v>
      </c>
      <c r="N916">
        <v>5000</v>
      </c>
      <c r="O916" t="s">
        <v>7876</v>
      </c>
      <c r="P916" t="s">
        <v>14861</v>
      </c>
      <c r="Q916">
        <v>5</v>
      </c>
      <c r="R916" s="117" t="s">
        <v>14595</v>
      </c>
      <c r="S916" s="117" t="s">
        <v>14596</v>
      </c>
      <c r="T916" t="s">
        <v>17448</v>
      </c>
      <c r="U916" t="s">
        <v>10773</v>
      </c>
    </row>
    <row r="917" spans="1:21">
      <c r="A917" s="117" t="s">
        <v>12511</v>
      </c>
      <c r="B917" t="s">
        <v>14590</v>
      </c>
      <c r="C917" t="s">
        <v>14593</v>
      </c>
      <c r="D917">
        <v>61</v>
      </c>
      <c r="E917">
        <v>55</v>
      </c>
      <c r="F917" t="e">
        <v>#N/A</v>
      </c>
      <c r="G917" t="e">
        <v>#N/A</v>
      </c>
      <c r="H917">
        <v>10</v>
      </c>
      <c r="I917">
        <v>10</v>
      </c>
      <c r="J917">
        <v>0</v>
      </c>
      <c r="K917" s="194" t="e">
        <v>#N/A</v>
      </c>
      <c r="L917" t="s">
        <v>1083</v>
      </c>
      <c r="M917" t="s">
        <v>1083</v>
      </c>
      <c r="N917">
        <v>6000</v>
      </c>
      <c r="O917" t="s">
        <v>7876</v>
      </c>
      <c r="P917" t="s">
        <v>14862</v>
      </c>
      <c r="Q917">
        <v>6</v>
      </c>
      <c r="R917" s="117" t="s">
        <v>14744</v>
      </c>
      <c r="S917" s="117" t="s">
        <v>14589</v>
      </c>
      <c r="T917" t="s">
        <v>12136</v>
      </c>
      <c r="U917" t="s">
        <v>10772</v>
      </c>
    </row>
    <row r="918" spans="1:21">
      <c r="A918" s="117" t="s">
        <v>12512</v>
      </c>
      <c r="B918" t="s">
        <v>14590</v>
      </c>
      <c r="C918" t="s">
        <v>14593</v>
      </c>
      <c r="D918">
        <v>91</v>
      </c>
      <c r="E918">
        <v>85</v>
      </c>
      <c r="F918" t="e">
        <v>#N/A</v>
      </c>
      <c r="G918" t="e">
        <v>#N/A</v>
      </c>
      <c r="H918">
        <v>15</v>
      </c>
      <c r="I918">
        <v>15</v>
      </c>
      <c r="J918">
        <v>15</v>
      </c>
      <c r="K918" s="194" t="e">
        <v>#N/A</v>
      </c>
      <c r="L918" t="s">
        <v>1079</v>
      </c>
      <c r="M918" t="s">
        <v>1079</v>
      </c>
      <c r="N918">
        <v>7780</v>
      </c>
      <c r="O918" t="s">
        <v>7876</v>
      </c>
      <c r="P918" t="s">
        <v>14863</v>
      </c>
      <c r="Q918">
        <v>7.78</v>
      </c>
      <c r="R918" s="117" t="s">
        <v>14599</v>
      </c>
      <c r="S918" s="117" t="s">
        <v>14596</v>
      </c>
      <c r="T918" t="s">
        <v>17448</v>
      </c>
      <c r="U918" t="s">
        <v>10772</v>
      </c>
    </row>
    <row r="919" spans="1:21">
      <c r="A919" s="117" t="s">
        <v>12513</v>
      </c>
      <c r="B919" t="s">
        <v>14590</v>
      </c>
      <c r="C919" t="s">
        <v>14593</v>
      </c>
      <c r="D919">
        <v>61</v>
      </c>
      <c r="E919">
        <v>55</v>
      </c>
      <c r="F919" t="e">
        <v>#N/A</v>
      </c>
      <c r="G919" t="e">
        <v>#N/A</v>
      </c>
      <c r="H919">
        <v>7</v>
      </c>
      <c r="I919">
        <v>7</v>
      </c>
      <c r="J919">
        <v>0</v>
      </c>
      <c r="K919" s="194" t="e">
        <v>#N/A</v>
      </c>
      <c r="L919" t="s">
        <v>1083</v>
      </c>
      <c r="M919" t="s">
        <v>1083</v>
      </c>
      <c r="N919">
        <v>1909</v>
      </c>
      <c r="O919" t="s">
        <v>7876</v>
      </c>
      <c r="P919" t="s">
        <v>14864</v>
      </c>
      <c r="Q919">
        <v>1.909</v>
      </c>
      <c r="R919" s="117" t="s">
        <v>14744</v>
      </c>
      <c r="S919" s="117" t="s">
        <v>14589</v>
      </c>
      <c r="T919" t="s">
        <v>12136</v>
      </c>
      <c r="U919" t="s">
        <v>10772</v>
      </c>
    </row>
    <row r="920" spans="1:21">
      <c r="A920" s="117" t="s">
        <v>12514</v>
      </c>
      <c r="B920" t="s">
        <v>14590</v>
      </c>
      <c r="C920" t="s">
        <v>14593</v>
      </c>
      <c r="D920">
        <v>61</v>
      </c>
      <c r="E920">
        <v>55</v>
      </c>
      <c r="F920" t="e">
        <v>#N/A</v>
      </c>
      <c r="G920" t="e">
        <v>#N/A</v>
      </c>
      <c r="H920">
        <v>5</v>
      </c>
      <c r="I920">
        <v>5</v>
      </c>
      <c r="J920">
        <v>0</v>
      </c>
      <c r="K920" s="194" t="e">
        <v>#N/A</v>
      </c>
      <c r="L920" t="s">
        <v>1083</v>
      </c>
      <c r="M920" t="s">
        <v>1083</v>
      </c>
      <c r="N920">
        <v>2000</v>
      </c>
      <c r="O920" t="s">
        <v>7876</v>
      </c>
      <c r="P920" t="s">
        <v>14865</v>
      </c>
      <c r="Q920">
        <v>2</v>
      </c>
      <c r="R920" s="117" t="s">
        <v>14744</v>
      </c>
      <c r="S920" s="117" t="s">
        <v>14589</v>
      </c>
      <c r="T920" t="s">
        <v>12136</v>
      </c>
      <c r="U920" t="s">
        <v>10772</v>
      </c>
    </row>
    <row r="921" spans="1:21">
      <c r="A921" s="117" t="s">
        <v>12515</v>
      </c>
      <c r="B921" t="s">
        <v>14590</v>
      </c>
      <c r="C921" t="s">
        <v>14593</v>
      </c>
      <c r="D921">
        <v>91</v>
      </c>
      <c r="E921">
        <v>85</v>
      </c>
      <c r="F921" t="e">
        <v>#N/A</v>
      </c>
      <c r="G921" t="e">
        <v>#N/A</v>
      </c>
      <c r="H921">
        <v>4</v>
      </c>
      <c r="I921">
        <v>4</v>
      </c>
      <c r="J921">
        <v>54</v>
      </c>
      <c r="K921" s="194" t="e">
        <v>#N/A</v>
      </c>
      <c r="L921" t="s">
        <v>1079</v>
      </c>
      <c r="M921" t="s">
        <v>1079</v>
      </c>
      <c r="N921">
        <v>2400</v>
      </c>
      <c r="O921" t="s">
        <v>7876</v>
      </c>
      <c r="P921" t="s">
        <v>14866</v>
      </c>
      <c r="Q921">
        <v>2.4</v>
      </c>
      <c r="R921" s="117" t="s">
        <v>14599</v>
      </c>
      <c r="S921" s="117" t="s">
        <v>14596</v>
      </c>
      <c r="T921" t="s">
        <v>17448</v>
      </c>
      <c r="U921" t="s">
        <v>10772</v>
      </c>
    </row>
    <row r="922" spans="1:21">
      <c r="A922" s="117" t="s">
        <v>12516</v>
      </c>
      <c r="B922" t="s">
        <v>14590</v>
      </c>
      <c r="C922" t="s">
        <v>14593</v>
      </c>
      <c r="D922">
        <v>61</v>
      </c>
      <c r="E922">
        <v>55</v>
      </c>
      <c r="F922" t="e">
        <v>#N/A</v>
      </c>
      <c r="G922" t="e">
        <v>#N/A</v>
      </c>
      <c r="H922">
        <v>5</v>
      </c>
      <c r="I922">
        <v>5</v>
      </c>
      <c r="J922">
        <v>0</v>
      </c>
      <c r="K922" s="194" t="e">
        <v>#N/A</v>
      </c>
      <c r="L922" t="s">
        <v>1083</v>
      </c>
      <c r="M922" t="s">
        <v>1083</v>
      </c>
      <c r="N922">
        <v>1820</v>
      </c>
      <c r="O922" t="s">
        <v>7876</v>
      </c>
      <c r="P922" t="s">
        <v>14867</v>
      </c>
      <c r="Q922">
        <v>1.82</v>
      </c>
      <c r="R922" s="117" t="s">
        <v>14744</v>
      </c>
      <c r="S922" s="117" t="s">
        <v>14589</v>
      </c>
      <c r="T922" t="s">
        <v>12136</v>
      </c>
      <c r="U922" t="s">
        <v>10772</v>
      </c>
    </row>
    <row r="923" spans="1:21">
      <c r="A923" s="117" t="s">
        <v>12517</v>
      </c>
      <c r="B923" t="s">
        <v>14590</v>
      </c>
      <c r="C923" t="s">
        <v>14593</v>
      </c>
      <c r="D923">
        <v>61</v>
      </c>
      <c r="E923">
        <v>55</v>
      </c>
      <c r="F923" t="e">
        <v>#N/A</v>
      </c>
      <c r="G923" t="e">
        <v>#N/A</v>
      </c>
      <c r="H923">
        <v>20</v>
      </c>
      <c r="I923">
        <v>20</v>
      </c>
      <c r="J923">
        <v>0</v>
      </c>
      <c r="K923" s="194" t="e">
        <v>#N/A</v>
      </c>
      <c r="L923" t="s">
        <v>1083</v>
      </c>
      <c r="M923" t="s">
        <v>1083</v>
      </c>
      <c r="N923">
        <v>278</v>
      </c>
      <c r="O923" t="s">
        <v>7876</v>
      </c>
      <c r="P923" t="s">
        <v>14868</v>
      </c>
      <c r="Q923">
        <v>0.27800000000000002</v>
      </c>
      <c r="R923" s="117" t="s">
        <v>14744</v>
      </c>
      <c r="S923" s="117" t="s">
        <v>14589</v>
      </c>
      <c r="T923" t="s">
        <v>12136</v>
      </c>
      <c r="U923" t="s">
        <v>10773</v>
      </c>
    </row>
    <row r="924" spans="1:21">
      <c r="A924" s="117" t="s">
        <v>12518</v>
      </c>
      <c r="B924" t="s">
        <v>14590</v>
      </c>
      <c r="C924" t="s">
        <v>14593</v>
      </c>
      <c r="D924">
        <v>91</v>
      </c>
      <c r="E924">
        <v>85</v>
      </c>
      <c r="F924" t="e">
        <v>#N/A</v>
      </c>
      <c r="G924" t="e">
        <v>#N/A</v>
      </c>
      <c r="H924">
        <v>4</v>
      </c>
      <c r="I924">
        <v>4</v>
      </c>
      <c r="J924">
        <v>28</v>
      </c>
      <c r="K924" s="194" t="e">
        <v>#N/A</v>
      </c>
      <c r="L924" t="s">
        <v>1079</v>
      </c>
      <c r="M924" t="s">
        <v>1079</v>
      </c>
      <c r="N924">
        <v>2472</v>
      </c>
      <c r="O924" t="s">
        <v>7876</v>
      </c>
      <c r="P924" t="s">
        <v>14862</v>
      </c>
      <c r="Q924">
        <v>2.472</v>
      </c>
      <c r="R924" s="117" t="s">
        <v>14599</v>
      </c>
      <c r="S924" s="117" t="s">
        <v>14596</v>
      </c>
      <c r="T924" t="s">
        <v>17448</v>
      </c>
      <c r="U924" t="s">
        <v>10772</v>
      </c>
    </row>
    <row r="925" spans="1:21">
      <c r="A925" s="117" t="s">
        <v>12519</v>
      </c>
      <c r="B925" t="s">
        <v>14590</v>
      </c>
      <c r="C925" t="s">
        <v>14593</v>
      </c>
      <c r="D925">
        <v>91</v>
      </c>
      <c r="E925">
        <v>85</v>
      </c>
      <c r="F925" t="e">
        <v>#N/A</v>
      </c>
      <c r="G925" t="e">
        <v>#N/A</v>
      </c>
      <c r="H925">
        <v>4</v>
      </c>
      <c r="I925">
        <v>4</v>
      </c>
      <c r="J925">
        <v>25</v>
      </c>
      <c r="K925" s="194" t="e">
        <v>#N/A</v>
      </c>
      <c r="L925" t="s">
        <v>1079</v>
      </c>
      <c r="M925" t="s">
        <v>1079</v>
      </c>
      <c r="N925">
        <v>2613</v>
      </c>
      <c r="O925" t="s">
        <v>7876</v>
      </c>
      <c r="P925" t="s">
        <v>14869</v>
      </c>
      <c r="Q925">
        <v>2.613</v>
      </c>
      <c r="R925" s="117" t="s">
        <v>14599</v>
      </c>
      <c r="S925" s="117" t="s">
        <v>14596</v>
      </c>
      <c r="T925" t="s">
        <v>17448</v>
      </c>
      <c r="U925" t="s">
        <v>10772</v>
      </c>
    </row>
    <row r="926" spans="1:21">
      <c r="A926" s="117" t="s">
        <v>12520</v>
      </c>
      <c r="B926" t="s">
        <v>14590</v>
      </c>
      <c r="C926" t="s">
        <v>14593</v>
      </c>
      <c r="D926">
        <v>91</v>
      </c>
      <c r="E926">
        <v>85</v>
      </c>
      <c r="F926" t="e">
        <v>#N/A</v>
      </c>
      <c r="G926" t="e">
        <v>#N/A</v>
      </c>
      <c r="H926">
        <v>3</v>
      </c>
      <c r="I926">
        <v>3</v>
      </c>
      <c r="J926">
        <v>10</v>
      </c>
      <c r="K926" s="194" t="e">
        <v>#N/A</v>
      </c>
      <c r="L926" t="s">
        <v>1079</v>
      </c>
      <c r="M926" t="s">
        <v>1079</v>
      </c>
      <c r="N926">
        <v>2500</v>
      </c>
      <c r="O926" t="s">
        <v>7876</v>
      </c>
      <c r="P926" t="s">
        <v>14870</v>
      </c>
      <c r="Q926">
        <v>2.5</v>
      </c>
      <c r="R926" s="117" t="s">
        <v>14599</v>
      </c>
      <c r="S926" s="117" t="s">
        <v>14596</v>
      </c>
      <c r="T926" t="s">
        <v>17448</v>
      </c>
      <c r="U926" t="s">
        <v>10772</v>
      </c>
    </row>
    <row r="927" spans="1:21">
      <c r="A927" s="117" t="s">
        <v>12521</v>
      </c>
      <c r="B927" t="s">
        <v>14590</v>
      </c>
      <c r="C927" t="s">
        <v>14593</v>
      </c>
      <c r="D927">
        <v>61</v>
      </c>
      <c r="E927">
        <v>55</v>
      </c>
      <c r="F927" t="e">
        <v>#N/A</v>
      </c>
      <c r="G927" t="e">
        <v>#N/A</v>
      </c>
      <c r="H927">
        <v>2000</v>
      </c>
      <c r="I927">
        <v>2000</v>
      </c>
      <c r="J927">
        <v>0</v>
      </c>
      <c r="K927" s="194" t="e">
        <v>#N/A</v>
      </c>
      <c r="L927" t="s">
        <v>1083</v>
      </c>
      <c r="M927" t="s">
        <v>1083</v>
      </c>
      <c r="N927">
        <v>6</v>
      </c>
      <c r="O927" t="s">
        <v>7876</v>
      </c>
      <c r="P927" t="s">
        <v>13829</v>
      </c>
      <c r="Q927">
        <v>6.0000000000000001E-3</v>
      </c>
      <c r="R927" s="117" t="s">
        <v>14744</v>
      </c>
      <c r="S927" s="117" t="s">
        <v>14589</v>
      </c>
      <c r="T927" t="s">
        <v>12136</v>
      </c>
      <c r="U927" t="s">
        <v>10772</v>
      </c>
    </row>
    <row r="928" spans="1:21">
      <c r="A928" s="117" t="s">
        <v>12522</v>
      </c>
      <c r="B928" t="s">
        <v>14590</v>
      </c>
      <c r="C928" t="s">
        <v>14593</v>
      </c>
      <c r="D928">
        <v>61</v>
      </c>
      <c r="E928">
        <v>55</v>
      </c>
      <c r="F928" t="e">
        <v>#N/A</v>
      </c>
      <c r="G928" t="e">
        <v>#N/A</v>
      </c>
      <c r="H928">
        <v>1</v>
      </c>
      <c r="I928">
        <v>1</v>
      </c>
      <c r="J928">
        <v>0</v>
      </c>
      <c r="K928" s="194" t="e">
        <v>#N/A</v>
      </c>
      <c r="L928" t="s">
        <v>1083</v>
      </c>
      <c r="M928" t="s">
        <v>1083</v>
      </c>
      <c r="N928">
        <v>282000</v>
      </c>
      <c r="O928" t="s">
        <v>7876</v>
      </c>
      <c r="P928" t="s">
        <v>14857</v>
      </c>
      <c r="Q928">
        <v>282</v>
      </c>
      <c r="R928" s="117" t="s">
        <v>14744</v>
      </c>
      <c r="S928" s="117" t="s">
        <v>14589</v>
      </c>
      <c r="T928" t="s">
        <v>12136</v>
      </c>
      <c r="U928" t="s">
        <v>10772</v>
      </c>
    </row>
    <row r="929" spans="1:21">
      <c r="A929" s="117" t="s">
        <v>12523</v>
      </c>
      <c r="B929" t="s">
        <v>14590</v>
      </c>
      <c r="C929" t="s">
        <v>14593</v>
      </c>
      <c r="D929">
        <v>91</v>
      </c>
      <c r="E929">
        <v>85</v>
      </c>
      <c r="F929" t="e">
        <v>#N/A</v>
      </c>
      <c r="G929" t="e">
        <v>#N/A</v>
      </c>
      <c r="H929">
        <v>1</v>
      </c>
      <c r="I929">
        <v>1</v>
      </c>
      <c r="J929">
        <v>2</v>
      </c>
      <c r="K929" s="194" t="e">
        <v>#N/A</v>
      </c>
      <c r="L929" t="s">
        <v>1079</v>
      </c>
      <c r="M929" t="s">
        <v>1079</v>
      </c>
      <c r="N929">
        <v>267000</v>
      </c>
      <c r="O929" t="s">
        <v>7876</v>
      </c>
      <c r="P929" t="s">
        <v>14871</v>
      </c>
      <c r="Q929">
        <v>267</v>
      </c>
      <c r="R929" s="117" t="s">
        <v>14599</v>
      </c>
      <c r="S929" s="117" t="s">
        <v>14596</v>
      </c>
      <c r="T929" t="s">
        <v>17448</v>
      </c>
      <c r="U929" t="s">
        <v>10772</v>
      </c>
    </row>
    <row r="930" spans="1:21">
      <c r="A930" s="117" t="s">
        <v>12524</v>
      </c>
      <c r="B930" t="s">
        <v>14590</v>
      </c>
      <c r="C930" t="s">
        <v>14593</v>
      </c>
      <c r="D930">
        <v>61</v>
      </c>
      <c r="E930">
        <v>55</v>
      </c>
      <c r="F930" t="e">
        <v>#N/A</v>
      </c>
      <c r="G930" t="e">
        <v>#N/A</v>
      </c>
      <c r="H930">
        <v>1</v>
      </c>
      <c r="I930">
        <v>1</v>
      </c>
      <c r="J930">
        <v>0</v>
      </c>
      <c r="K930" s="194" t="e">
        <v>#N/A</v>
      </c>
      <c r="L930" t="s">
        <v>1083</v>
      </c>
      <c r="M930" t="s">
        <v>1083</v>
      </c>
      <c r="N930">
        <v>287000</v>
      </c>
      <c r="O930" t="s">
        <v>7876</v>
      </c>
      <c r="P930" t="s">
        <v>14857</v>
      </c>
      <c r="Q930">
        <v>287</v>
      </c>
      <c r="R930" s="117" t="s">
        <v>14744</v>
      </c>
      <c r="S930" s="117" t="s">
        <v>14589</v>
      </c>
      <c r="T930" t="s">
        <v>12136</v>
      </c>
      <c r="U930" t="s">
        <v>10772</v>
      </c>
    </row>
    <row r="931" spans="1:21">
      <c r="A931" s="117" t="s">
        <v>12525</v>
      </c>
      <c r="B931" t="s">
        <v>14590</v>
      </c>
      <c r="C931" t="s">
        <v>14593</v>
      </c>
      <c r="D931">
        <v>61</v>
      </c>
      <c r="E931">
        <v>55</v>
      </c>
      <c r="F931" t="e">
        <v>#N/A</v>
      </c>
      <c r="G931" t="e">
        <v>#N/A</v>
      </c>
      <c r="H931">
        <v>1</v>
      </c>
      <c r="I931">
        <v>1</v>
      </c>
      <c r="J931">
        <v>0</v>
      </c>
      <c r="K931" s="194" t="e">
        <v>#N/A</v>
      </c>
      <c r="L931" t="s">
        <v>1083</v>
      </c>
      <c r="M931" t="s">
        <v>1083</v>
      </c>
      <c r="N931">
        <v>391000</v>
      </c>
      <c r="O931" t="s">
        <v>7876</v>
      </c>
      <c r="P931" t="s">
        <v>14872</v>
      </c>
      <c r="Q931">
        <v>391</v>
      </c>
      <c r="R931" s="117" t="s">
        <v>14744</v>
      </c>
      <c r="S931" s="117" t="s">
        <v>14589</v>
      </c>
      <c r="T931" t="s">
        <v>12136</v>
      </c>
      <c r="U931" t="s">
        <v>10772</v>
      </c>
    </row>
    <row r="932" spans="1:21">
      <c r="A932" s="117" t="s">
        <v>12526</v>
      </c>
      <c r="B932" t="s">
        <v>14590</v>
      </c>
      <c r="C932" t="s">
        <v>14593</v>
      </c>
      <c r="D932">
        <v>53</v>
      </c>
      <c r="E932">
        <v>47</v>
      </c>
      <c r="F932" t="e">
        <v>#N/A</v>
      </c>
      <c r="G932" t="e">
        <v>#N/A</v>
      </c>
      <c r="H932">
        <v>1</v>
      </c>
      <c r="I932">
        <v>1</v>
      </c>
      <c r="J932">
        <v>0</v>
      </c>
      <c r="K932" s="194" t="e">
        <v>#N/A</v>
      </c>
      <c r="L932" t="s">
        <v>1083</v>
      </c>
      <c r="M932" t="s">
        <v>1083</v>
      </c>
      <c r="N932">
        <v>352000</v>
      </c>
      <c r="O932" t="s">
        <v>7876</v>
      </c>
      <c r="P932" t="s">
        <v>14873</v>
      </c>
      <c r="Q932">
        <v>352</v>
      </c>
      <c r="R932" s="117" t="s">
        <v>14744</v>
      </c>
      <c r="S932" s="117" t="s">
        <v>14589</v>
      </c>
      <c r="T932" t="s">
        <v>12136</v>
      </c>
      <c r="U932" t="s">
        <v>10772</v>
      </c>
    </row>
    <row r="933" spans="1:21">
      <c r="A933" s="117" t="s">
        <v>12527</v>
      </c>
      <c r="B933" t="s">
        <v>14590</v>
      </c>
      <c r="C933" t="s">
        <v>14593</v>
      </c>
      <c r="D933">
        <v>61</v>
      </c>
      <c r="E933">
        <v>55</v>
      </c>
      <c r="F933" t="e">
        <v>#N/A</v>
      </c>
      <c r="G933" t="e">
        <v>#N/A</v>
      </c>
      <c r="H933">
        <v>1</v>
      </c>
      <c r="I933">
        <v>1</v>
      </c>
      <c r="J933">
        <v>0</v>
      </c>
      <c r="K933" s="194" t="e">
        <v>#N/A</v>
      </c>
      <c r="L933" t="s">
        <v>1083</v>
      </c>
      <c r="M933" t="s">
        <v>1083</v>
      </c>
      <c r="N933">
        <v>403000</v>
      </c>
      <c r="O933" t="s">
        <v>7876</v>
      </c>
      <c r="P933" t="s">
        <v>14872</v>
      </c>
      <c r="Q933">
        <v>403</v>
      </c>
      <c r="R933" s="117" t="s">
        <v>14744</v>
      </c>
      <c r="S933" s="117" t="s">
        <v>14589</v>
      </c>
      <c r="T933" t="s">
        <v>12136</v>
      </c>
      <c r="U933" t="s">
        <v>10772</v>
      </c>
    </row>
    <row r="934" spans="1:21">
      <c r="A934" s="117" t="s">
        <v>12528</v>
      </c>
      <c r="B934" t="s">
        <v>14590</v>
      </c>
      <c r="C934" t="s">
        <v>14593</v>
      </c>
      <c r="D934">
        <v>91</v>
      </c>
      <c r="E934">
        <v>85</v>
      </c>
      <c r="F934" t="e">
        <v>#N/A</v>
      </c>
      <c r="G934" t="e">
        <v>#N/A</v>
      </c>
      <c r="H934">
        <v>1</v>
      </c>
      <c r="I934">
        <v>1</v>
      </c>
      <c r="J934">
        <v>2</v>
      </c>
      <c r="K934" s="194" t="e">
        <v>#N/A</v>
      </c>
      <c r="L934" t="s">
        <v>1079</v>
      </c>
      <c r="M934" t="s">
        <v>1079</v>
      </c>
      <c r="N934">
        <v>403000</v>
      </c>
      <c r="O934" t="s">
        <v>7876</v>
      </c>
      <c r="P934" t="s">
        <v>14874</v>
      </c>
      <c r="Q934">
        <v>403</v>
      </c>
      <c r="R934" s="117" t="s">
        <v>14599</v>
      </c>
      <c r="S934" s="117" t="s">
        <v>14596</v>
      </c>
      <c r="T934" t="s">
        <v>17448</v>
      </c>
      <c r="U934" t="s">
        <v>10772</v>
      </c>
    </row>
    <row r="935" spans="1:21">
      <c r="A935" s="117" t="s">
        <v>12529</v>
      </c>
      <c r="B935" t="s">
        <v>14590</v>
      </c>
      <c r="C935" t="s">
        <v>14593</v>
      </c>
      <c r="D935">
        <v>61</v>
      </c>
      <c r="E935">
        <v>55</v>
      </c>
      <c r="F935" t="e">
        <v>#N/A</v>
      </c>
      <c r="G935" t="e">
        <v>#N/A</v>
      </c>
      <c r="H935">
        <v>1</v>
      </c>
      <c r="I935">
        <v>1</v>
      </c>
      <c r="J935">
        <v>0</v>
      </c>
      <c r="K935" s="194" t="e">
        <v>#N/A</v>
      </c>
      <c r="L935" t="s">
        <v>1083</v>
      </c>
      <c r="M935" t="s">
        <v>1083</v>
      </c>
      <c r="N935">
        <v>388000</v>
      </c>
      <c r="O935" t="s">
        <v>7876</v>
      </c>
      <c r="P935" t="s">
        <v>14872</v>
      </c>
      <c r="Q935">
        <v>388</v>
      </c>
      <c r="R935" s="117" t="s">
        <v>14744</v>
      </c>
      <c r="S935" s="117" t="s">
        <v>14589</v>
      </c>
      <c r="T935" t="s">
        <v>12136</v>
      </c>
      <c r="U935" t="s">
        <v>10772</v>
      </c>
    </row>
    <row r="936" spans="1:21">
      <c r="A936" s="117" t="s">
        <v>14875</v>
      </c>
      <c r="B936" t="s">
        <v>14590</v>
      </c>
      <c r="C936" t="s">
        <v>14593</v>
      </c>
      <c r="D936">
        <v>61</v>
      </c>
      <c r="E936">
        <v>55</v>
      </c>
      <c r="F936" t="e">
        <v>#N/A</v>
      </c>
      <c r="G936" t="e">
        <v>#N/A</v>
      </c>
      <c r="H936">
        <v>1</v>
      </c>
      <c r="I936">
        <v>1</v>
      </c>
      <c r="J936">
        <v>0</v>
      </c>
      <c r="K936" s="194" t="e">
        <v>#N/A</v>
      </c>
      <c r="L936" t="s">
        <v>1083</v>
      </c>
      <c r="M936" t="s">
        <v>1083</v>
      </c>
      <c r="N936">
        <v>401000</v>
      </c>
      <c r="O936" t="s">
        <v>7876</v>
      </c>
      <c r="P936" t="s">
        <v>14876</v>
      </c>
      <c r="Q936">
        <v>401</v>
      </c>
      <c r="R936" s="117" t="s">
        <v>14744</v>
      </c>
      <c r="S936" s="117" t="s">
        <v>14589</v>
      </c>
      <c r="T936" t="s">
        <v>12136</v>
      </c>
      <c r="U936" t="s">
        <v>10772</v>
      </c>
    </row>
    <row r="937" spans="1:21">
      <c r="A937" s="117" t="s">
        <v>12530</v>
      </c>
      <c r="B937" t="s">
        <v>14590</v>
      </c>
      <c r="C937" t="s">
        <v>14593</v>
      </c>
      <c r="D937">
        <v>61</v>
      </c>
      <c r="E937">
        <v>55</v>
      </c>
      <c r="F937" t="e">
        <v>#N/A</v>
      </c>
      <c r="G937" t="e">
        <v>#N/A</v>
      </c>
      <c r="H937">
        <v>1</v>
      </c>
      <c r="I937">
        <v>1</v>
      </c>
      <c r="J937">
        <v>0</v>
      </c>
      <c r="K937" s="194" t="e">
        <v>#N/A</v>
      </c>
      <c r="L937" t="s">
        <v>1083</v>
      </c>
      <c r="M937" t="s">
        <v>1083</v>
      </c>
      <c r="N937">
        <v>385000</v>
      </c>
      <c r="O937" t="s">
        <v>7876</v>
      </c>
      <c r="P937" t="s">
        <v>14877</v>
      </c>
      <c r="Q937">
        <v>385</v>
      </c>
      <c r="R937" s="117" t="s">
        <v>14744</v>
      </c>
      <c r="S937" s="117" t="s">
        <v>14589</v>
      </c>
      <c r="T937" t="s">
        <v>12136</v>
      </c>
      <c r="U937" t="s">
        <v>10772</v>
      </c>
    </row>
    <row r="938" spans="1:21">
      <c r="A938" s="117" t="s">
        <v>12531</v>
      </c>
      <c r="B938" t="s">
        <v>14590</v>
      </c>
      <c r="C938" t="s">
        <v>14593</v>
      </c>
      <c r="D938">
        <v>61</v>
      </c>
      <c r="E938">
        <v>55</v>
      </c>
      <c r="F938" t="e">
        <v>#N/A</v>
      </c>
      <c r="G938" t="e">
        <v>#N/A</v>
      </c>
      <c r="H938">
        <v>1</v>
      </c>
      <c r="I938">
        <v>1</v>
      </c>
      <c r="J938">
        <v>0</v>
      </c>
      <c r="K938" s="194" t="e">
        <v>#N/A</v>
      </c>
      <c r="L938" t="s">
        <v>1083</v>
      </c>
      <c r="M938" t="s">
        <v>1083</v>
      </c>
      <c r="N938">
        <v>403000</v>
      </c>
      <c r="O938" t="s">
        <v>7876</v>
      </c>
      <c r="P938" t="s">
        <v>14872</v>
      </c>
      <c r="Q938">
        <v>403</v>
      </c>
      <c r="R938" s="117" t="s">
        <v>14744</v>
      </c>
      <c r="S938" s="117" t="s">
        <v>14589</v>
      </c>
      <c r="T938" t="s">
        <v>12136</v>
      </c>
      <c r="U938" t="s">
        <v>10772</v>
      </c>
    </row>
    <row r="939" spans="1:21">
      <c r="A939" s="117" t="s">
        <v>14878</v>
      </c>
      <c r="B939" t="s">
        <v>14590</v>
      </c>
      <c r="C939" t="s">
        <v>14590</v>
      </c>
      <c r="D939">
        <v>91</v>
      </c>
      <c r="E939">
        <v>85</v>
      </c>
      <c r="F939">
        <v>91</v>
      </c>
      <c r="G939">
        <v>85</v>
      </c>
      <c r="H939">
        <v>1</v>
      </c>
      <c r="I939">
        <v>1</v>
      </c>
      <c r="J939">
        <v>5</v>
      </c>
      <c r="K939" s="194">
        <v>5</v>
      </c>
      <c r="L939" t="s">
        <v>1079</v>
      </c>
      <c r="M939" t="s">
        <v>1079</v>
      </c>
      <c r="N939">
        <v>390000</v>
      </c>
      <c r="O939" t="s">
        <v>7876</v>
      </c>
      <c r="P939" t="s">
        <v>14879</v>
      </c>
      <c r="Q939">
        <v>390</v>
      </c>
      <c r="R939" s="117" t="s">
        <v>14595</v>
      </c>
      <c r="S939" s="117" t="s">
        <v>14596</v>
      </c>
      <c r="T939" t="s">
        <v>17448</v>
      </c>
      <c r="U939" t="s">
        <v>10772</v>
      </c>
    </row>
    <row r="940" spans="1:21">
      <c r="A940" s="117" t="s">
        <v>12532</v>
      </c>
      <c r="B940" t="s">
        <v>14590</v>
      </c>
      <c r="C940" t="s">
        <v>14593</v>
      </c>
      <c r="D940">
        <v>61</v>
      </c>
      <c r="E940">
        <v>55</v>
      </c>
      <c r="F940" t="e">
        <v>#N/A</v>
      </c>
      <c r="G940" t="e">
        <v>#N/A</v>
      </c>
      <c r="H940">
        <v>1000</v>
      </c>
      <c r="I940">
        <v>1000</v>
      </c>
      <c r="J940">
        <v>0</v>
      </c>
      <c r="K940" s="194" t="e">
        <v>#N/A</v>
      </c>
      <c r="L940" t="s">
        <v>1083</v>
      </c>
      <c r="M940" t="s">
        <v>1083</v>
      </c>
      <c r="N940">
        <v>3</v>
      </c>
      <c r="O940" t="s">
        <v>7876</v>
      </c>
      <c r="P940" t="s">
        <v>13830</v>
      </c>
      <c r="Q940">
        <v>3.0000000000000001E-3</v>
      </c>
      <c r="R940" s="117" t="s">
        <v>14744</v>
      </c>
      <c r="S940" s="117" t="s">
        <v>14589</v>
      </c>
      <c r="T940" t="s">
        <v>12136</v>
      </c>
      <c r="U940" t="s">
        <v>10772</v>
      </c>
    </row>
    <row r="941" spans="1:21">
      <c r="A941" s="117" t="s">
        <v>2107</v>
      </c>
      <c r="B941" t="s">
        <v>14590</v>
      </c>
      <c r="C941" t="s">
        <v>14593</v>
      </c>
      <c r="D941">
        <v>53</v>
      </c>
      <c r="E941">
        <v>47</v>
      </c>
      <c r="F941" t="e">
        <v>#N/A</v>
      </c>
      <c r="G941" t="e">
        <v>#N/A</v>
      </c>
      <c r="H941">
        <v>1</v>
      </c>
      <c r="I941">
        <v>1</v>
      </c>
      <c r="J941">
        <v>0</v>
      </c>
      <c r="K941" s="194" t="e">
        <v>#N/A</v>
      </c>
      <c r="L941" t="s">
        <v>1083</v>
      </c>
      <c r="M941" t="s">
        <v>1083</v>
      </c>
      <c r="N941">
        <v>3292</v>
      </c>
      <c r="O941" t="s">
        <v>7876</v>
      </c>
      <c r="P941" t="s">
        <v>8199</v>
      </c>
      <c r="Q941">
        <v>3.2919999999999998</v>
      </c>
      <c r="R941" s="117" t="s">
        <v>14744</v>
      </c>
      <c r="S941" s="117" t="s">
        <v>14589</v>
      </c>
      <c r="T941" t="s">
        <v>12136</v>
      </c>
      <c r="U941" t="s">
        <v>10772</v>
      </c>
    </row>
    <row r="942" spans="1:21">
      <c r="A942" s="117" t="s">
        <v>12533</v>
      </c>
      <c r="B942" t="s">
        <v>14590</v>
      </c>
      <c r="C942" t="s">
        <v>14590</v>
      </c>
      <c r="D942">
        <v>90</v>
      </c>
      <c r="E942">
        <v>84</v>
      </c>
      <c r="F942">
        <v>90</v>
      </c>
      <c r="G942">
        <v>84</v>
      </c>
      <c r="H942">
        <v>1</v>
      </c>
      <c r="I942">
        <v>1</v>
      </c>
      <c r="J942">
        <v>20</v>
      </c>
      <c r="K942" s="194">
        <v>20</v>
      </c>
      <c r="L942" t="s">
        <v>1079</v>
      </c>
      <c r="M942" t="s">
        <v>1079</v>
      </c>
      <c r="N942">
        <v>2383000</v>
      </c>
      <c r="O942" t="s">
        <v>7876</v>
      </c>
      <c r="P942" t="s">
        <v>8199</v>
      </c>
      <c r="Q942">
        <v>2383</v>
      </c>
      <c r="R942" s="117" t="s">
        <v>19507</v>
      </c>
      <c r="S942" s="117" t="s">
        <v>14596</v>
      </c>
      <c r="T942" t="s">
        <v>17448</v>
      </c>
      <c r="U942" t="s">
        <v>10772</v>
      </c>
    </row>
    <row r="943" spans="1:21">
      <c r="A943" s="117" t="s">
        <v>2108</v>
      </c>
      <c r="B943" t="s">
        <v>14590</v>
      </c>
      <c r="C943" t="s">
        <v>14593</v>
      </c>
      <c r="D943">
        <v>61</v>
      </c>
      <c r="E943">
        <v>55</v>
      </c>
      <c r="F943" t="e">
        <v>#N/A</v>
      </c>
      <c r="G943" t="e">
        <v>#N/A</v>
      </c>
      <c r="H943">
        <v>1</v>
      </c>
      <c r="I943">
        <v>1</v>
      </c>
      <c r="J943">
        <v>0</v>
      </c>
      <c r="K943" s="194" t="e">
        <v>#N/A</v>
      </c>
      <c r="L943" t="s">
        <v>1083</v>
      </c>
      <c r="M943" t="s">
        <v>1083</v>
      </c>
      <c r="N943">
        <v>4714</v>
      </c>
      <c r="O943" t="s">
        <v>7876</v>
      </c>
      <c r="P943" t="s">
        <v>8199</v>
      </c>
      <c r="Q943">
        <v>4.7140000000000004</v>
      </c>
      <c r="R943" s="117" t="s">
        <v>14744</v>
      </c>
      <c r="S943" s="117" t="s">
        <v>14589</v>
      </c>
      <c r="T943" t="s">
        <v>12136</v>
      </c>
      <c r="U943" t="s">
        <v>10772</v>
      </c>
    </row>
    <row r="944" spans="1:21">
      <c r="A944" s="117" t="s">
        <v>12534</v>
      </c>
      <c r="B944" t="s">
        <v>14590</v>
      </c>
      <c r="C944" t="s">
        <v>14590</v>
      </c>
      <c r="D944">
        <v>90</v>
      </c>
      <c r="E944">
        <v>84</v>
      </c>
      <c r="F944">
        <v>90</v>
      </c>
      <c r="G944">
        <v>84</v>
      </c>
      <c r="H944">
        <v>1</v>
      </c>
      <c r="I944">
        <v>1</v>
      </c>
      <c r="J944">
        <v>30</v>
      </c>
      <c r="K944" s="194">
        <v>30</v>
      </c>
      <c r="L944" t="s">
        <v>1079</v>
      </c>
      <c r="M944" t="s">
        <v>1079</v>
      </c>
      <c r="N944">
        <v>4492</v>
      </c>
      <c r="O944" t="s">
        <v>7876</v>
      </c>
      <c r="P944" t="s">
        <v>13831</v>
      </c>
      <c r="Q944">
        <v>4.492</v>
      </c>
      <c r="R944" s="117" t="s">
        <v>14599</v>
      </c>
      <c r="S944" s="117" t="s">
        <v>14596</v>
      </c>
      <c r="T944" t="s">
        <v>17448</v>
      </c>
      <c r="U944" t="s">
        <v>10772</v>
      </c>
    </row>
    <row r="945" spans="1:21">
      <c r="A945" s="117" t="s">
        <v>2109</v>
      </c>
      <c r="B945" t="s">
        <v>14590</v>
      </c>
      <c r="C945" t="s">
        <v>14590</v>
      </c>
      <c r="D945">
        <v>87</v>
      </c>
      <c r="E945">
        <v>81</v>
      </c>
      <c r="F945">
        <v>87</v>
      </c>
      <c r="G945">
        <v>81</v>
      </c>
      <c r="H945">
        <v>1</v>
      </c>
      <c r="I945">
        <v>1</v>
      </c>
      <c r="J945">
        <v>999999</v>
      </c>
      <c r="K945" s="194">
        <v>999999</v>
      </c>
      <c r="L945" t="s">
        <v>1083</v>
      </c>
      <c r="M945" t="s">
        <v>1083</v>
      </c>
      <c r="N945">
        <v>842</v>
      </c>
      <c r="O945" t="s">
        <v>7876</v>
      </c>
      <c r="P945" t="s">
        <v>8200</v>
      </c>
      <c r="Q945">
        <v>0.84199999999999997</v>
      </c>
      <c r="R945" s="117" t="s">
        <v>14744</v>
      </c>
      <c r="S945" s="117" t="s">
        <v>14589</v>
      </c>
      <c r="T945" t="s">
        <v>12136</v>
      </c>
      <c r="U945" t="s">
        <v>10772</v>
      </c>
    </row>
    <row r="946" spans="1:21">
      <c r="A946" s="117" t="s">
        <v>2110</v>
      </c>
      <c r="B946" t="s">
        <v>14590</v>
      </c>
      <c r="C946" t="s">
        <v>14593</v>
      </c>
      <c r="D946">
        <v>90</v>
      </c>
      <c r="E946">
        <v>84</v>
      </c>
      <c r="F946" t="e">
        <v>#N/A</v>
      </c>
      <c r="G946" t="e">
        <v>#N/A</v>
      </c>
      <c r="H946">
        <v>1</v>
      </c>
      <c r="I946">
        <v>1</v>
      </c>
      <c r="J946">
        <v>2</v>
      </c>
      <c r="K946" s="194" t="e">
        <v>#N/A</v>
      </c>
      <c r="L946" t="s">
        <v>1079</v>
      </c>
      <c r="M946" t="s">
        <v>1079</v>
      </c>
      <c r="N946">
        <v>975</v>
      </c>
      <c r="O946" t="s">
        <v>7876</v>
      </c>
      <c r="P946" t="s">
        <v>8201</v>
      </c>
      <c r="Q946">
        <v>0.97499999999999998</v>
      </c>
      <c r="R946" s="117" t="s">
        <v>14595</v>
      </c>
      <c r="S946" s="117" t="s">
        <v>14596</v>
      </c>
      <c r="T946" t="s">
        <v>17448</v>
      </c>
      <c r="U946" t="s">
        <v>10772</v>
      </c>
    </row>
    <row r="947" spans="1:21">
      <c r="A947" s="117" t="s">
        <v>12535</v>
      </c>
      <c r="B947" t="s">
        <v>14590</v>
      </c>
      <c r="C947" t="s">
        <v>14593</v>
      </c>
      <c r="D947">
        <v>90</v>
      </c>
      <c r="E947">
        <v>84</v>
      </c>
      <c r="F947" t="e">
        <v>#N/A</v>
      </c>
      <c r="G947" t="e">
        <v>#N/A</v>
      </c>
      <c r="H947">
        <v>1</v>
      </c>
      <c r="I947">
        <v>1</v>
      </c>
      <c r="J947">
        <v>30</v>
      </c>
      <c r="K947" s="194" t="e">
        <v>#N/A</v>
      </c>
      <c r="L947" t="s">
        <v>1079</v>
      </c>
      <c r="M947" t="s">
        <v>1079</v>
      </c>
      <c r="N947">
        <v>977</v>
      </c>
      <c r="O947" t="s">
        <v>7876</v>
      </c>
      <c r="P947" t="s">
        <v>8201</v>
      </c>
      <c r="Q947">
        <v>0.97699999999999998</v>
      </c>
      <c r="R947" s="117" t="s">
        <v>14599</v>
      </c>
      <c r="S947" s="117" t="s">
        <v>14596</v>
      </c>
      <c r="T947" t="s">
        <v>17448</v>
      </c>
      <c r="U947" t="s">
        <v>10772</v>
      </c>
    </row>
    <row r="948" spans="1:21">
      <c r="A948" s="117" t="s">
        <v>2111</v>
      </c>
      <c r="B948" t="s">
        <v>14590</v>
      </c>
      <c r="C948" t="s">
        <v>14593</v>
      </c>
      <c r="D948">
        <v>90</v>
      </c>
      <c r="E948">
        <v>84</v>
      </c>
      <c r="F948" t="e">
        <v>#N/A</v>
      </c>
      <c r="G948" t="e">
        <v>#N/A</v>
      </c>
      <c r="H948">
        <v>1</v>
      </c>
      <c r="I948">
        <v>1</v>
      </c>
      <c r="J948">
        <v>30</v>
      </c>
      <c r="K948" s="194" t="e">
        <v>#N/A</v>
      </c>
      <c r="L948" t="s">
        <v>1079</v>
      </c>
      <c r="M948" t="s">
        <v>1079</v>
      </c>
      <c r="N948">
        <v>635</v>
      </c>
      <c r="O948" t="s">
        <v>7876</v>
      </c>
      <c r="P948" t="s">
        <v>8201</v>
      </c>
      <c r="Q948">
        <v>0.63500000000000001</v>
      </c>
      <c r="R948" s="117" t="s">
        <v>14595</v>
      </c>
      <c r="S948" s="117" t="s">
        <v>14596</v>
      </c>
      <c r="T948" t="s">
        <v>17448</v>
      </c>
      <c r="U948" t="s">
        <v>10772</v>
      </c>
    </row>
    <row r="949" spans="1:21">
      <c r="A949" s="117" t="s">
        <v>2112</v>
      </c>
      <c r="B949" t="s">
        <v>14590</v>
      </c>
      <c r="C949" t="s">
        <v>14590</v>
      </c>
      <c r="D949">
        <v>90</v>
      </c>
      <c r="E949">
        <v>84</v>
      </c>
      <c r="F949">
        <v>90</v>
      </c>
      <c r="G949">
        <v>84</v>
      </c>
      <c r="H949">
        <v>1</v>
      </c>
      <c r="I949">
        <v>1</v>
      </c>
      <c r="J949">
        <v>2</v>
      </c>
      <c r="K949" s="194">
        <v>2</v>
      </c>
      <c r="L949" t="s">
        <v>1079</v>
      </c>
      <c r="M949" t="s">
        <v>1079</v>
      </c>
      <c r="N949">
        <v>429</v>
      </c>
      <c r="O949" t="s">
        <v>7876</v>
      </c>
      <c r="P949" t="s">
        <v>8201</v>
      </c>
      <c r="Q949">
        <v>0.42899999999999999</v>
      </c>
      <c r="R949" s="117" t="s">
        <v>14595</v>
      </c>
      <c r="S949" s="117" t="s">
        <v>14596</v>
      </c>
      <c r="T949" t="s">
        <v>17448</v>
      </c>
      <c r="U949" t="s">
        <v>10772</v>
      </c>
    </row>
    <row r="950" spans="1:21">
      <c r="A950" s="117" t="s">
        <v>2113</v>
      </c>
      <c r="B950" t="s">
        <v>14590</v>
      </c>
      <c r="C950" t="s">
        <v>14590</v>
      </c>
      <c r="D950">
        <v>61</v>
      </c>
      <c r="E950">
        <v>55</v>
      </c>
      <c r="F950">
        <v>61</v>
      </c>
      <c r="G950">
        <v>55</v>
      </c>
      <c r="H950">
        <v>1</v>
      </c>
      <c r="I950">
        <v>1</v>
      </c>
      <c r="J950">
        <v>0</v>
      </c>
      <c r="K950" s="194">
        <v>0</v>
      </c>
      <c r="L950" t="s">
        <v>1083</v>
      </c>
      <c r="M950" t="s">
        <v>1083</v>
      </c>
      <c r="N950">
        <v>450</v>
      </c>
      <c r="O950" t="s">
        <v>7876</v>
      </c>
      <c r="P950" t="s">
        <v>14655</v>
      </c>
      <c r="Q950">
        <v>0.45</v>
      </c>
      <c r="R950" s="117" t="s">
        <v>14744</v>
      </c>
      <c r="S950" s="117" t="s">
        <v>14589</v>
      </c>
      <c r="T950" t="s">
        <v>12136</v>
      </c>
      <c r="U950" t="s">
        <v>10772</v>
      </c>
    </row>
    <row r="951" spans="1:21">
      <c r="A951" s="117" t="s">
        <v>12536</v>
      </c>
      <c r="B951" t="s">
        <v>14590</v>
      </c>
      <c r="C951" t="s">
        <v>14593</v>
      </c>
      <c r="D951">
        <v>90</v>
      </c>
      <c r="E951">
        <v>84</v>
      </c>
      <c r="F951" t="e">
        <v>#N/A</v>
      </c>
      <c r="G951" t="e">
        <v>#N/A</v>
      </c>
      <c r="H951">
        <v>1</v>
      </c>
      <c r="I951">
        <v>1</v>
      </c>
      <c r="J951">
        <v>2</v>
      </c>
      <c r="K951" s="194" t="e">
        <v>#N/A</v>
      </c>
      <c r="L951" t="s">
        <v>1079</v>
      </c>
      <c r="M951" t="s">
        <v>1079</v>
      </c>
      <c r="N951">
        <v>415</v>
      </c>
      <c r="O951" t="s">
        <v>7876</v>
      </c>
      <c r="P951" t="s">
        <v>14880</v>
      </c>
      <c r="Q951">
        <v>0.41499999999999998</v>
      </c>
      <c r="R951" s="117" t="s">
        <v>14599</v>
      </c>
      <c r="S951" s="117" t="s">
        <v>14596</v>
      </c>
      <c r="T951" t="s">
        <v>17448</v>
      </c>
      <c r="U951" t="s">
        <v>10772</v>
      </c>
    </row>
    <row r="952" spans="1:21">
      <c r="A952" s="117" t="s">
        <v>12537</v>
      </c>
      <c r="B952" t="s">
        <v>14590</v>
      </c>
      <c r="C952" t="s">
        <v>14593</v>
      </c>
      <c r="D952">
        <v>90</v>
      </c>
      <c r="E952">
        <v>84</v>
      </c>
      <c r="F952" t="e">
        <v>#N/A</v>
      </c>
      <c r="G952" t="e">
        <v>#N/A</v>
      </c>
      <c r="H952">
        <v>1</v>
      </c>
      <c r="I952">
        <v>1</v>
      </c>
      <c r="J952">
        <v>2</v>
      </c>
      <c r="K952" s="194" t="e">
        <v>#N/A</v>
      </c>
      <c r="L952" t="s">
        <v>1079</v>
      </c>
      <c r="M952" t="s">
        <v>1079</v>
      </c>
      <c r="N952">
        <v>406</v>
      </c>
      <c r="O952" t="s">
        <v>7876</v>
      </c>
      <c r="P952" t="s">
        <v>14881</v>
      </c>
      <c r="Q952">
        <v>0.40600000000000003</v>
      </c>
      <c r="R952" s="117" t="s">
        <v>14599</v>
      </c>
      <c r="S952" s="117" t="s">
        <v>14596</v>
      </c>
      <c r="T952" t="s">
        <v>17448</v>
      </c>
      <c r="U952" t="s">
        <v>10772</v>
      </c>
    </row>
    <row r="953" spans="1:21">
      <c r="A953" s="117" t="s">
        <v>12538</v>
      </c>
      <c r="B953" t="s">
        <v>14590</v>
      </c>
      <c r="C953" t="s">
        <v>14593</v>
      </c>
      <c r="D953">
        <v>90</v>
      </c>
      <c r="E953">
        <v>84</v>
      </c>
      <c r="F953" t="e">
        <v>#N/A</v>
      </c>
      <c r="G953" t="e">
        <v>#N/A</v>
      </c>
      <c r="H953">
        <v>1</v>
      </c>
      <c r="I953">
        <v>1</v>
      </c>
      <c r="J953">
        <v>2</v>
      </c>
      <c r="K953" s="194" t="e">
        <v>#N/A</v>
      </c>
      <c r="L953" t="s">
        <v>1079</v>
      </c>
      <c r="M953" t="s">
        <v>1079</v>
      </c>
      <c r="N953">
        <v>334</v>
      </c>
      <c r="O953" t="s">
        <v>7876</v>
      </c>
      <c r="P953" t="s">
        <v>14598</v>
      </c>
      <c r="Q953">
        <v>0.33400000000000002</v>
      </c>
      <c r="R953" s="117" t="s">
        <v>14599</v>
      </c>
      <c r="S953" s="117" t="s">
        <v>14596</v>
      </c>
      <c r="T953" t="s">
        <v>17448</v>
      </c>
      <c r="U953" t="s">
        <v>10772</v>
      </c>
    </row>
    <row r="954" spans="1:21">
      <c r="A954" s="117" t="s">
        <v>12539</v>
      </c>
      <c r="B954" t="s">
        <v>14590</v>
      </c>
      <c r="C954" t="s">
        <v>14593</v>
      </c>
      <c r="D954">
        <v>53</v>
      </c>
      <c r="E954">
        <v>47</v>
      </c>
      <c r="F954" t="e">
        <v>#N/A</v>
      </c>
      <c r="G954" t="e">
        <v>#N/A</v>
      </c>
      <c r="H954">
        <v>20</v>
      </c>
      <c r="I954">
        <v>20</v>
      </c>
      <c r="J954">
        <v>0</v>
      </c>
      <c r="K954" s="194" t="e">
        <v>#N/A</v>
      </c>
      <c r="L954" t="s">
        <v>1083</v>
      </c>
      <c r="M954" t="s">
        <v>1083</v>
      </c>
      <c r="N954">
        <v>1440</v>
      </c>
      <c r="O954" t="s">
        <v>7876</v>
      </c>
      <c r="P954" t="s">
        <v>13832</v>
      </c>
      <c r="Q954">
        <v>1.44</v>
      </c>
      <c r="R954" s="117" t="s">
        <v>14599</v>
      </c>
      <c r="S954" s="117" t="s">
        <v>14589</v>
      </c>
      <c r="T954" t="s">
        <v>12136</v>
      </c>
      <c r="U954" t="s">
        <v>10772</v>
      </c>
    </row>
    <row r="955" spans="1:21">
      <c r="A955" s="117" t="s">
        <v>12540</v>
      </c>
      <c r="B955" t="s">
        <v>14590</v>
      </c>
      <c r="C955" t="s">
        <v>14593</v>
      </c>
      <c r="D955">
        <v>96</v>
      </c>
      <c r="E955">
        <v>90</v>
      </c>
      <c r="F955" t="e">
        <v>#N/A</v>
      </c>
      <c r="G955" t="e">
        <v>#N/A</v>
      </c>
      <c r="H955">
        <v>6</v>
      </c>
      <c r="I955">
        <v>6</v>
      </c>
      <c r="J955">
        <v>6</v>
      </c>
      <c r="K955" s="194" t="e">
        <v>#N/A</v>
      </c>
      <c r="L955" t="s">
        <v>1079</v>
      </c>
      <c r="M955" t="s">
        <v>1079</v>
      </c>
      <c r="N955">
        <v>1080</v>
      </c>
      <c r="O955" t="s">
        <v>7876</v>
      </c>
      <c r="P955" t="s">
        <v>13833</v>
      </c>
      <c r="Q955">
        <v>1.08</v>
      </c>
      <c r="R955" s="117" t="s">
        <v>14599</v>
      </c>
      <c r="S955" s="117" t="s">
        <v>14596</v>
      </c>
      <c r="T955" t="s">
        <v>17448</v>
      </c>
      <c r="U955" t="s">
        <v>10772</v>
      </c>
    </row>
    <row r="956" spans="1:21">
      <c r="A956" s="117" t="s">
        <v>12541</v>
      </c>
      <c r="B956" t="s">
        <v>14590</v>
      </c>
      <c r="C956" t="s">
        <v>14593</v>
      </c>
      <c r="D956">
        <v>96</v>
      </c>
      <c r="E956">
        <v>90</v>
      </c>
      <c r="F956" t="e">
        <v>#N/A</v>
      </c>
      <c r="G956" t="e">
        <v>#N/A</v>
      </c>
      <c r="H956">
        <v>350</v>
      </c>
      <c r="I956">
        <v>350</v>
      </c>
      <c r="J956">
        <v>3150</v>
      </c>
      <c r="K956" s="194" t="e">
        <v>#N/A</v>
      </c>
      <c r="L956" t="s">
        <v>1079</v>
      </c>
      <c r="M956" t="s">
        <v>1079</v>
      </c>
      <c r="N956">
        <v>7</v>
      </c>
      <c r="O956" t="s">
        <v>7876</v>
      </c>
      <c r="P956" t="s">
        <v>13834</v>
      </c>
      <c r="Q956">
        <v>7.0000000000000001E-3</v>
      </c>
      <c r="R956" s="117" t="s">
        <v>14599</v>
      </c>
      <c r="S956" s="117" t="s">
        <v>14596</v>
      </c>
      <c r="T956" t="s">
        <v>17448</v>
      </c>
      <c r="U956" t="s">
        <v>10772</v>
      </c>
    </row>
    <row r="957" spans="1:21">
      <c r="A957" s="117" t="s">
        <v>12542</v>
      </c>
      <c r="B957" t="s">
        <v>14590</v>
      </c>
      <c r="C957" t="s">
        <v>14593</v>
      </c>
      <c r="D957">
        <v>96</v>
      </c>
      <c r="E957">
        <v>90</v>
      </c>
      <c r="F957" t="e">
        <v>#N/A</v>
      </c>
      <c r="G957" t="e">
        <v>#N/A</v>
      </c>
      <c r="H957">
        <v>500</v>
      </c>
      <c r="I957">
        <v>500</v>
      </c>
      <c r="J957">
        <v>4000</v>
      </c>
      <c r="K957" s="194" t="e">
        <v>#N/A</v>
      </c>
      <c r="L957" t="s">
        <v>1079</v>
      </c>
      <c r="M957" t="s">
        <v>1079</v>
      </c>
      <c r="N957">
        <v>4</v>
      </c>
      <c r="O957" t="s">
        <v>7876</v>
      </c>
      <c r="P957" t="s">
        <v>13835</v>
      </c>
      <c r="Q957">
        <v>4.0000000000000001E-3</v>
      </c>
      <c r="R957" s="117" t="s">
        <v>14599</v>
      </c>
      <c r="S957" s="117" t="s">
        <v>14596</v>
      </c>
      <c r="T957" t="s">
        <v>17448</v>
      </c>
      <c r="U957" t="s">
        <v>10772</v>
      </c>
    </row>
    <row r="958" spans="1:21">
      <c r="A958" s="117" t="s">
        <v>12543</v>
      </c>
      <c r="B958" t="s">
        <v>14590</v>
      </c>
      <c r="C958" t="s">
        <v>14593</v>
      </c>
      <c r="D958">
        <v>96</v>
      </c>
      <c r="E958">
        <v>90</v>
      </c>
      <c r="F958" t="e">
        <v>#N/A</v>
      </c>
      <c r="G958" t="e">
        <v>#N/A</v>
      </c>
      <c r="H958">
        <v>1000</v>
      </c>
      <c r="I958">
        <v>1000</v>
      </c>
      <c r="J958">
        <v>1000</v>
      </c>
      <c r="K958" s="194" t="e">
        <v>#N/A</v>
      </c>
      <c r="L958" t="s">
        <v>1079</v>
      </c>
      <c r="M958" t="s">
        <v>1079</v>
      </c>
      <c r="N958">
        <v>11</v>
      </c>
      <c r="O958" t="s">
        <v>7876</v>
      </c>
      <c r="P958" t="s">
        <v>14882</v>
      </c>
      <c r="Q958">
        <v>1.0999999999999999E-2</v>
      </c>
      <c r="R958" s="117" t="s">
        <v>14599</v>
      </c>
      <c r="S958" s="117" t="s">
        <v>14596</v>
      </c>
      <c r="T958" t="s">
        <v>17448</v>
      </c>
      <c r="U958" t="s">
        <v>10772</v>
      </c>
    </row>
    <row r="959" spans="1:21">
      <c r="A959" s="117" t="s">
        <v>12544</v>
      </c>
      <c r="B959" t="s">
        <v>14590</v>
      </c>
      <c r="C959" t="s">
        <v>14593</v>
      </c>
      <c r="D959">
        <v>96</v>
      </c>
      <c r="E959">
        <v>90</v>
      </c>
      <c r="F959" t="e">
        <v>#N/A</v>
      </c>
      <c r="G959" t="e">
        <v>#N/A</v>
      </c>
      <c r="H959">
        <v>3000</v>
      </c>
      <c r="I959">
        <v>3000</v>
      </c>
      <c r="J959">
        <v>3000</v>
      </c>
      <c r="K959" s="194" t="e">
        <v>#N/A</v>
      </c>
      <c r="L959" t="s">
        <v>1079</v>
      </c>
      <c r="M959" t="s">
        <v>1079</v>
      </c>
      <c r="N959">
        <v>2</v>
      </c>
      <c r="O959" t="s">
        <v>7876</v>
      </c>
      <c r="P959" t="s">
        <v>14882</v>
      </c>
      <c r="Q959">
        <v>2E-3</v>
      </c>
      <c r="R959" s="117" t="s">
        <v>14599</v>
      </c>
      <c r="S959" s="117" t="s">
        <v>14596</v>
      </c>
      <c r="T959" t="s">
        <v>17448</v>
      </c>
      <c r="U959" t="s">
        <v>10772</v>
      </c>
    </row>
    <row r="960" spans="1:21">
      <c r="A960" s="117" t="s">
        <v>12545</v>
      </c>
      <c r="B960" t="s">
        <v>14590</v>
      </c>
      <c r="C960" t="s">
        <v>14593</v>
      </c>
      <c r="D960">
        <v>83</v>
      </c>
      <c r="E960">
        <v>77</v>
      </c>
      <c r="F960" t="e">
        <v>#N/A</v>
      </c>
      <c r="G960" t="e">
        <v>#N/A</v>
      </c>
      <c r="H960">
        <v>1</v>
      </c>
      <c r="I960">
        <v>1</v>
      </c>
      <c r="J960">
        <v>999999</v>
      </c>
      <c r="K960" s="194" t="e">
        <v>#N/A</v>
      </c>
      <c r="L960" t="s">
        <v>1079</v>
      </c>
      <c r="M960" t="s">
        <v>1079</v>
      </c>
      <c r="N960">
        <v>627</v>
      </c>
      <c r="O960" t="s">
        <v>7876</v>
      </c>
      <c r="P960" t="s">
        <v>14598</v>
      </c>
      <c r="Q960">
        <v>0.627</v>
      </c>
      <c r="R960" s="117" t="s">
        <v>14599</v>
      </c>
      <c r="S960" s="117" t="s">
        <v>14596</v>
      </c>
      <c r="T960" t="s">
        <v>17448</v>
      </c>
      <c r="U960" t="s">
        <v>10772</v>
      </c>
    </row>
    <row r="961" spans="1:21">
      <c r="A961" s="117" t="s">
        <v>14883</v>
      </c>
      <c r="B961" t="s">
        <v>14590</v>
      </c>
      <c r="C961" t="s">
        <v>14593</v>
      </c>
      <c r="D961">
        <v>61</v>
      </c>
      <c r="E961">
        <v>55</v>
      </c>
      <c r="F961" t="e">
        <v>#N/A</v>
      </c>
      <c r="G961" t="e">
        <v>#N/A</v>
      </c>
      <c r="H961">
        <v>1</v>
      </c>
      <c r="I961">
        <v>1</v>
      </c>
      <c r="J961">
        <v>0</v>
      </c>
      <c r="K961" s="194" t="e">
        <v>#N/A</v>
      </c>
      <c r="L961" t="s">
        <v>1083</v>
      </c>
      <c r="M961" t="s">
        <v>1083</v>
      </c>
      <c r="N961">
        <v>208000</v>
      </c>
      <c r="O961" t="s">
        <v>7876</v>
      </c>
      <c r="P961" t="s">
        <v>14884</v>
      </c>
      <c r="Q961">
        <v>208</v>
      </c>
      <c r="R961" s="117" t="s">
        <v>14744</v>
      </c>
      <c r="S961" s="117" t="s">
        <v>14589</v>
      </c>
      <c r="T961" t="s">
        <v>12136</v>
      </c>
      <c r="U961" t="s">
        <v>10772</v>
      </c>
    </row>
    <row r="962" spans="1:21">
      <c r="A962" s="117" t="s">
        <v>12546</v>
      </c>
      <c r="B962" t="s">
        <v>14590</v>
      </c>
      <c r="C962" t="s">
        <v>14593</v>
      </c>
      <c r="D962">
        <v>53</v>
      </c>
      <c r="E962">
        <v>47</v>
      </c>
      <c r="F962" t="e">
        <v>#N/A</v>
      </c>
      <c r="G962" t="e">
        <v>#N/A</v>
      </c>
      <c r="H962">
        <v>1</v>
      </c>
      <c r="I962">
        <v>1</v>
      </c>
      <c r="J962">
        <v>0</v>
      </c>
      <c r="K962" s="194" t="e">
        <v>#N/A</v>
      </c>
      <c r="L962" t="s">
        <v>1083</v>
      </c>
      <c r="M962" t="s">
        <v>1083</v>
      </c>
      <c r="N962">
        <v>195000</v>
      </c>
      <c r="O962" t="s">
        <v>7876</v>
      </c>
      <c r="P962" t="s">
        <v>14885</v>
      </c>
      <c r="Q962">
        <v>195</v>
      </c>
      <c r="R962" s="117" t="s">
        <v>14744</v>
      </c>
      <c r="S962" s="117" t="s">
        <v>14589</v>
      </c>
      <c r="T962" t="s">
        <v>12136</v>
      </c>
      <c r="U962" t="s">
        <v>10773</v>
      </c>
    </row>
    <row r="963" spans="1:21">
      <c r="A963" s="117" t="s">
        <v>17106</v>
      </c>
      <c r="B963" t="s">
        <v>14590</v>
      </c>
      <c r="C963" t="s">
        <v>14593</v>
      </c>
      <c r="D963">
        <v>53</v>
      </c>
      <c r="E963">
        <v>47</v>
      </c>
      <c r="F963" t="e">
        <v>#N/A</v>
      </c>
      <c r="G963" t="e">
        <v>#N/A</v>
      </c>
      <c r="H963">
        <v>1</v>
      </c>
      <c r="I963">
        <v>1</v>
      </c>
      <c r="J963">
        <v>0</v>
      </c>
      <c r="K963" s="194" t="e">
        <v>#N/A</v>
      </c>
      <c r="L963" t="s">
        <v>1083</v>
      </c>
      <c r="M963" t="s">
        <v>1083</v>
      </c>
      <c r="N963">
        <v>10623</v>
      </c>
      <c r="O963" t="s">
        <v>7876</v>
      </c>
      <c r="P963" t="s">
        <v>8202</v>
      </c>
      <c r="Q963">
        <v>10.622999999999999</v>
      </c>
      <c r="R963" s="117" t="s">
        <v>14744</v>
      </c>
      <c r="S963" s="117" t="s">
        <v>14589</v>
      </c>
      <c r="T963" t="s">
        <v>12136</v>
      </c>
      <c r="U963" t="s">
        <v>10772</v>
      </c>
    </row>
    <row r="964" spans="1:21">
      <c r="A964" s="117" t="s">
        <v>12547</v>
      </c>
      <c r="B964" t="s">
        <v>14590</v>
      </c>
      <c r="C964" t="s">
        <v>14590</v>
      </c>
      <c r="D964">
        <v>90</v>
      </c>
      <c r="E964">
        <v>84</v>
      </c>
      <c r="F964">
        <v>90</v>
      </c>
      <c r="G964">
        <v>84</v>
      </c>
      <c r="H964">
        <v>1</v>
      </c>
      <c r="I964">
        <v>1</v>
      </c>
      <c r="J964">
        <v>2</v>
      </c>
      <c r="K964" s="194">
        <v>2</v>
      </c>
      <c r="L964" t="s">
        <v>1079</v>
      </c>
      <c r="M964" t="s">
        <v>1079</v>
      </c>
      <c r="N964">
        <v>10000</v>
      </c>
      <c r="O964" t="s">
        <v>7876</v>
      </c>
      <c r="P964" t="s">
        <v>13836</v>
      </c>
      <c r="Q964">
        <v>10</v>
      </c>
      <c r="R964" s="117" t="s">
        <v>14595</v>
      </c>
      <c r="S964" s="117" t="s">
        <v>14596</v>
      </c>
      <c r="T964" t="s">
        <v>17448</v>
      </c>
      <c r="U964" t="s">
        <v>10772</v>
      </c>
    </row>
    <row r="965" spans="1:21">
      <c r="A965" s="117" t="s">
        <v>12548</v>
      </c>
      <c r="B965" t="s">
        <v>14590</v>
      </c>
      <c r="C965" t="s">
        <v>14593</v>
      </c>
      <c r="D965">
        <v>90</v>
      </c>
      <c r="E965">
        <v>84</v>
      </c>
      <c r="F965" t="e">
        <v>#N/A</v>
      </c>
      <c r="G965" t="e">
        <v>#N/A</v>
      </c>
      <c r="H965">
        <v>1</v>
      </c>
      <c r="I965">
        <v>1</v>
      </c>
      <c r="J965">
        <v>2</v>
      </c>
      <c r="K965" s="194" t="e">
        <v>#N/A</v>
      </c>
      <c r="L965" t="s">
        <v>1079</v>
      </c>
      <c r="M965" t="s">
        <v>1079</v>
      </c>
      <c r="N965">
        <v>10450</v>
      </c>
      <c r="O965" t="s">
        <v>7876</v>
      </c>
      <c r="P965" t="s">
        <v>8202</v>
      </c>
      <c r="Q965">
        <v>10.45</v>
      </c>
      <c r="R965" s="117" t="s">
        <v>14599</v>
      </c>
      <c r="S965" s="117" t="s">
        <v>14596</v>
      </c>
      <c r="T965" t="s">
        <v>17448</v>
      </c>
      <c r="U965" t="s">
        <v>10772</v>
      </c>
    </row>
    <row r="966" spans="1:21">
      <c r="A966" s="117" t="s">
        <v>12549</v>
      </c>
      <c r="B966" t="s">
        <v>14590</v>
      </c>
      <c r="C966" t="s">
        <v>14590</v>
      </c>
      <c r="D966">
        <v>53</v>
      </c>
      <c r="E966">
        <v>47</v>
      </c>
      <c r="F966">
        <v>53</v>
      </c>
      <c r="G966">
        <v>47</v>
      </c>
      <c r="H966">
        <v>1</v>
      </c>
      <c r="I966">
        <v>1</v>
      </c>
      <c r="J966">
        <v>0</v>
      </c>
      <c r="K966" s="194">
        <v>0</v>
      </c>
      <c r="L966" t="s">
        <v>1083</v>
      </c>
      <c r="M966" t="s">
        <v>1083</v>
      </c>
      <c r="N966">
        <v>10000</v>
      </c>
      <c r="O966" t="s">
        <v>7876</v>
      </c>
      <c r="P966" t="s">
        <v>8202</v>
      </c>
      <c r="Q966">
        <v>10</v>
      </c>
      <c r="R966" s="117" t="s">
        <v>14744</v>
      </c>
      <c r="S966" s="117" t="s">
        <v>14589</v>
      </c>
      <c r="T966" t="s">
        <v>12136</v>
      </c>
      <c r="U966" t="s">
        <v>10772</v>
      </c>
    </row>
    <row r="967" spans="1:21">
      <c r="A967" s="117" t="s">
        <v>12550</v>
      </c>
      <c r="B967" t="s">
        <v>14590</v>
      </c>
      <c r="C967" t="s">
        <v>14593</v>
      </c>
      <c r="D967">
        <v>90</v>
      </c>
      <c r="E967">
        <v>84</v>
      </c>
      <c r="F967" t="e">
        <v>#N/A</v>
      </c>
      <c r="G967" t="e">
        <v>#N/A</v>
      </c>
      <c r="H967">
        <v>1</v>
      </c>
      <c r="I967">
        <v>1</v>
      </c>
      <c r="J967">
        <v>30</v>
      </c>
      <c r="K967" s="194" t="e">
        <v>#N/A</v>
      </c>
      <c r="L967" t="s">
        <v>1079</v>
      </c>
      <c r="M967" t="s">
        <v>1079</v>
      </c>
      <c r="N967">
        <v>1559</v>
      </c>
      <c r="O967" t="s">
        <v>7876</v>
      </c>
      <c r="P967" t="s">
        <v>8201</v>
      </c>
      <c r="Q967">
        <v>1.5589999999999999</v>
      </c>
      <c r="R967" s="117" t="s">
        <v>14595</v>
      </c>
      <c r="S967" s="117" t="s">
        <v>14596</v>
      </c>
      <c r="T967" t="s">
        <v>17448</v>
      </c>
      <c r="U967" t="s">
        <v>10772</v>
      </c>
    </row>
    <row r="968" spans="1:21">
      <c r="A968" s="117" t="s">
        <v>14886</v>
      </c>
      <c r="B968" t="s">
        <v>14590</v>
      </c>
      <c r="C968" t="s">
        <v>14593</v>
      </c>
      <c r="D968">
        <v>61</v>
      </c>
      <c r="E968">
        <v>55</v>
      </c>
      <c r="F968" t="e">
        <v>#N/A</v>
      </c>
      <c r="G968" t="e">
        <v>#N/A</v>
      </c>
      <c r="H968">
        <v>1</v>
      </c>
      <c r="I968">
        <v>1</v>
      </c>
      <c r="J968">
        <v>0</v>
      </c>
      <c r="K968" s="194" t="e">
        <v>#N/A</v>
      </c>
      <c r="L968" t="s">
        <v>1083</v>
      </c>
      <c r="M968" t="s">
        <v>1083</v>
      </c>
      <c r="N968">
        <v>228300</v>
      </c>
      <c r="O968" t="s">
        <v>7876</v>
      </c>
      <c r="P968" t="s">
        <v>14887</v>
      </c>
      <c r="Q968">
        <v>228.3</v>
      </c>
      <c r="R968" s="117" t="s">
        <v>14744</v>
      </c>
      <c r="S968" s="117" t="s">
        <v>14589</v>
      </c>
      <c r="T968" t="s">
        <v>12136</v>
      </c>
      <c r="U968" t="s">
        <v>10772</v>
      </c>
    </row>
    <row r="969" spans="1:21">
      <c r="A969" s="117" t="s">
        <v>12551</v>
      </c>
      <c r="B969" t="s">
        <v>14590</v>
      </c>
      <c r="C969" t="s">
        <v>14593</v>
      </c>
      <c r="D969">
        <v>91</v>
      </c>
      <c r="E969">
        <v>85</v>
      </c>
      <c r="F969" t="e">
        <v>#N/A</v>
      </c>
      <c r="G969" t="e">
        <v>#N/A</v>
      </c>
      <c r="H969">
        <v>1</v>
      </c>
      <c r="I969">
        <v>1</v>
      </c>
      <c r="J969">
        <v>5</v>
      </c>
      <c r="K969" s="194" t="e">
        <v>#N/A</v>
      </c>
      <c r="L969" t="s">
        <v>1079</v>
      </c>
      <c r="M969" t="s">
        <v>1079</v>
      </c>
      <c r="N969">
        <v>220000</v>
      </c>
      <c r="O969" t="s">
        <v>7876</v>
      </c>
      <c r="P969" t="s">
        <v>14888</v>
      </c>
      <c r="Q969">
        <v>220</v>
      </c>
      <c r="R969" s="117" t="s">
        <v>14599</v>
      </c>
      <c r="S969" s="117" t="s">
        <v>14596</v>
      </c>
      <c r="T969" t="s">
        <v>17448</v>
      </c>
      <c r="U969" t="s">
        <v>10772</v>
      </c>
    </row>
    <row r="970" spans="1:21">
      <c r="A970" s="117" t="s">
        <v>12552</v>
      </c>
      <c r="B970" t="s">
        <v>14590</v>
      </c>
      <c r="C970" t="s">
        <v>14593</v>
      </c>
      <c r="D970">
        <v>53</v>
      </c>
      <c r="E970">
        <v>47</v>
      </c>
      <c r="F970" t="e">
        <v>#N/A</v>
      </c>
      <c r="G970" t="e">
        <v>#N/A</v>
      </c>
      <c r="H970">
        <v>1</v>
      </c>
      <c r="I970">
        <v>1</v>
      </c>
      <c r="J970">
        <v>0</v>
      </c>
      <c r="K970" s="194" t="e">
        <v>#N/A</v>
      </c>
      <c r="L970" t="s">
        <v>1083</v>
      </c>
      <c r="M970" t="s">
        <v>1083</v>
      </c>
      <c r="N970">
        <v>222426</v>
      </c>
      <c r="O970" t="s">
        <v>7876</v>
      </c>
      <c r="P970" t="s">
        <v>14889</v>
      </c>
      <c r="Q970">
        <v>222.42599999999999</v>
      </c>
      <c r="R970" s="117" t="s">
        <v>14744</v>
      </c>
      <c r="S970" s="117" t="s">
        <v>14589</v>
      </c>
      <c r="T970" t="s">
        <v>12136</v>
      </c>
      <c r="U970" t="s">
        <v>10772</v>
      </c>
    </row>
    <row r="971" spans="1:21">
      <c r="A971" s="117" t="s">
        <v>14890</v>
      </c>
      <c r="B971" t="s">
        <v>14590</v>
      </c>
      <c r="C971" t="s">
        <v>14590</v>
      </c>
      <c r="D971">
        <v>61</v>
      </c>
      <c r="E971">
        <v>55</v>
      </c>
      <c r="F971">
        <v>61</v>
      </c>
      <c r="G971">
        <v>55</v>
      </c>
      <c r="H971">
        <v>1</v>
      </c>
      <c r="I971">
        <v>1</v>
      </c>
      <c r="J971">
        <v>0</v>
      </c>
      <c r="K971" s="194">
        <v>0</v>
      </c>
      <c r="L971" t="s">
        <v>1083</v>
      </c>
      <c r="M971" t="s">
        <v>1083</v>
      </c>
      <c r="N971">
        <v>238000</v>
      </c>
      <c r="O971" t="s">
        <v>7876</v>
      </c>
      <c r="P971" t="s">
        <v>14857</v>
      </c>
      <c r="Q971">
        <v>238</v>
      </c>
      <c r="R971" s="117" t="s">
        <v>14744</v>
      </c>
      <c r="S971" s="117" t="s">
        <v>14589</v>
      </c>
      <c r="T971" t="s">
        <v>12136</v>
      </c>
      <c r="U971" t="s">
        <v>10772</v>
      </c>
    </row>
    <row r="972" spans="1:21">
      <c r="A972" s="117" t="s">
        <v>12553</v>
      </c>
      <c r="B972" t="s">
        <v>14590</v>
      </c>
      <c r="C972" t="s">
        <v>14593</v>
      </c>
      <c r="D972">
        <v>90</v>
      </c>
      <c r="E972">
        <v>84</v>
      </c>
      <c r="F972" t="e">
        <v>#N/A</v>
      </c>
      <c r="G972" t="e">
        <v>#N/A</v>
      </c>
      <c r="H972">
        <v>1</v>
      </c>
      <c r="I972">
        <v>1</v>
      </c>
      <c r="J972">
        <v>2</v>
      </c>
      <c r="K972" s="194" t="e">
        <v>#N/A</v>
      </c>
      <c r="L972" t="s">
        <v>1079</v>
      </c>
      <c r="M972" t="s">
        <v>1079</v>
      </c>
      <c r="N972">
        <v>1122</v>
      </c>
      <c r="O972" t="s">
        <v>7876</v>
      </c>
      <c r="P972" t="s">
        <v>8201</v>
      </c>
      <c r="Q972">
        <v>1.1220000000000001</v>
      </c>
      <c r="R972" s="117" t="s">
        <v>14599</v>
      </c>
      <c r="S972" s="117" t="s">
        <v>14596</v>
      </c>
      <c r="T972" t="s">
        <v>17448</v>
      </c>
      <c r="U972" t="s">
        <v>10772</v>
      </c>
    </row>
    <row r="973" spans="1:21">
      <c r="A973" s="117" t="s">
        <v>12554</v>
      </c>
      <c r="B973" t="s">
        <v>14590</v>
      </c>
      <c r="C973" t="s">
        <v>14593</v>
      </c>
      <c r="D973">
        <v>90</v>
      </c>
      <c r="E973">
        <v>84</v>
      </c>
      <c r="F973" t="e">
        <v>#N/A</v>
      </c>
      <c r="G973" t="e">
        <v>#N/A</v>
      </c>
      <c r="H973">
        <v>1</v>
      </c>
      <c r="I973">
        <v>1</v>
      </c>
      <c r="J973">
        <v>18</v>
      </c>
      <c r="K973" s="194" t="e">
        <v>#N/A</v>
      </c>
      <c r="L973" t="s">
        <v>1079</v>
      </c>
      <c r="M973" t="s">
        <v>1079</v>
      </c>
      <c r="N973">
        <v>1559</v>
      </c>
      <c r="O973" t="s">
        <v>7876</v>
      </c>
      <c r="P973" t="s">
        <v>8201</v>
      </c>
      <c r="Q973">
        <v>1.5589999999999999</v>
      </c>
      <c r="R973" s="117" t="s">
        <v>14599</v>
      </c>
      <c r="S973" s="117" t="s">
        <v>14596</v>
      </c>
      <c r="T973" t="s">
        <v>17448</v>
      </c>
      <c r="U973" t="s">
        <v>10772</v>
      </c>
    </row>
    <row r="974" spans="1:21">
      <c r="A974" s="117" t="s">
        <v>2114</v>
      </c>
      <c r="B974" t="s">
        <v>14590</v>
      </c>
      <c r="C974" t="s">
        <v>14593</v>
      </c>
      <c r="D974">
        <v>53</v>
      </c>
      <c r="E974">
        <v>47</v>
      </c>
      <c r="F974" t="e">
        <v>#N/A</v>
      </c>
      <c r="G974" t="e">
        <v>#N/A</v>
      </c>
      <c r="H974">
        <v>1</v>
      </c>
      <c r="I974">
        <v>1</v>
      </c>
      <c r="J974">
        <v>0</v>
      </c>
      <c r="K974" s="194" t="e">
        <v>#N/A</v>
      </c>
      <c r="L974" t="s">
        <v>1083</v>
      </c>
      <c r="M974" t="s">
        <v>1083</v>
      </c>
      <c r="N974">
        <v>1170</v>
      </c>
      <c r="O974" t="s">
        <v>7876</v>
      </c>
      <c r="P974" t="s">
        <v>13837</v>
      </c>
      <c r="Q974">
        <v>1.17</v>
      </c>
      <c r="R974" s="117" t="s">
        <v>14744</v>
      </c>
      <c r="S974" s="117" t="s">
        <v>14589</v>
      </c>
      <c r="T974" t="s">
        <v>12136</v>
      </c>
      <c r="U974" t="s">
        <v>10772</v>
      </c>
    </row>
    <row r="975" spans="1:21">
      <c r="A975" s="117" t="s">
        <v>12555</v>
      </c>
      <c r="B975" t="s">
        <v>14590</v>
      </c>
      <c r="C975" t="s">
        <v>14593</v>
      </c>
      <c r="D975">
        <v>90</v>
      </c>
      <c r="E975">
        <v>84</v>
      </c>
      <c r="F975" t="e">
        <v>#N/A</v>
      </c>
      <c r="G975" t="e">
        <v>#N/A</v>
      </c>
      <c r="H975">
        <v>5</v>
      </c>
      <c r="I975">
        <v>5</v>
      </c>
      <c r="J975">
        <v>5</v>
      </c>
      <c r="K975" s="194" t="e">
        <v>#N/A</v>
      </c>
      <c r="L975" t="s">
        <v>1079</v>
      </c>
      <c r="M975" t="s">
        <v>1079</v>
      </c>
      <c r="N975">
        <v>120</v>
      </c>
      <c r="O975" t="s">
        <v>7876</v>
      </c>
      <c r="P975" t="s">
        <v>14891</v>
      </c>
      <c r="Q975">
        <v>0.12</v>
      </c>
      <c r="R975" s="117" t="s">
        <v>14599</v>
      </c>
      <c r="S975" s="117" t="s">
        <v>14596</v>
      </c>
      <c r="T975" t="s">
        <v>17448</v>
      </c>
      <c r="U975" t="s">
        <v>10772</v>
      </c>
    </row>
    <row r="976" spans="1:21">
      <c r="A976" s="117" t="s">
        <v>12556</v>
      </c>
      <c r="B976" t="s">
        <v>14590</v>
      </c>
      <c r="C976" t="s">
        <v>14593</v>
      </c>
      <c r="D976">
        <v>90</v>
      </c>
      <c r="E976">
        <v>84</v>
      </c>
      <c r="F976" t="e">
        <v>#N/A</v>
      </c>
      <c r="G976" t="e">
        <v>#N/A</v>
      </c>
      <c r="H976">
        <v>5</v>
      </c>
      <c r="I976">
        <v>5</v>
      </c>
      <c r="J976">
        <v>30</v>
      </c>
      <c r="K976" s="194" t="e">
        <v>#N/A</v>
      </c>
      <c r="L976" t="s">
        <v>1079</v>
      </c>
      <c r="M976" t="s">
        <v>1079</v>
      </c>
      <c r="N976">
        <v>123</v>
      </c>
      <c r="O976" t="s">
        <v>7876</v>
      </c>
      <c r="P976" t="s">
        <v>13838</v>
      </c>
      <c r="Q976">
        <v>0.123</v>
      </c>
      <c r="R976" s="117" t="s">
        <v>14595</v>
      </c>
      <c r="S976" s="117" t="s">
        <v>14596</v>
      </c>
      <c r="T976" t="s">
        <v>17448</v>
      </c>
      <c r="U976" t="s">
        <v>10772</v>
      </c>
    </row>
    <row r="977" spans="1:21">
      <c r="A977" s="117" t="s">
        <v>14892</v>
      </c>
      <c r="B977" t="s">
        <v>14590</v>
      </c>
      <c r="C977" t="s">
        <v>14590</v>
      </c>
      <c r="D977">
        <v>61</v>
      </c>
      <c r="E977">
        <v>55</v>
      </c>
      <c r="F977">
        <v>61</v>
      </c>
      <c r="G977">
        <v>55</v>
      </c>
      <c r="H977">
        <v>1</v>
      </c>
      <c r="I977">
        <v>1</v>
      </c>
      <c r="J977">
        <v>0</v>
      </c>
      <c r="K977" s="194">
        <v>0</v>
      </c>
      <c r="L977" t="s">
        <v>1083</v>
      </c>
      <c r="M977" t="s">
        <v>1083</v>
      </c>
      <c r="N977">
        <v>303000</v>
      </c>
      <c r="O977" t="s">
        <v>7876</v>
      </c>
      <c r="P977" t="s">
        <v>14876</v>
      </c>
      <c r="Q977">
        <v>303</v>
      </c>
      <c r="R977" s="117" t="s">
        <v>14744</v>
      </c>
      <c r="S977" s="117" t="s">
        <v>14589</v>
      </c>
      <c r="T977" t="s">
        <v>12136</v>
      </c>
      <c r="U977" t="s">
        <v>10772</v>
      </c>
    </row>
    <row r="978" spans="1:21">
      <c r="A978" s="117" t="s">
        <v>12557</v>
      </c>
      <c r="B978" t="s">
        <v>14590</v>
      </c>
      <c r="C978" t="s">
        <v>14593</v>
      </c>
      <c r="D978">
        <v>91</v>
      </c>
      <c r="E978">
        <v>85</v>
      </c>
      <c r="F978" t="e">
        <v>#N/A</v>
      </c>
      <c r="G978" t="e">
        <v>#N/A</v>
      </c>
      <c r="H978">
        <v>1</v>
      </c>
      <c r="I978">
        <v>1</v>
      </c>
      <c r="J978">
        <v>5</v>
      </c>
      <c r="K978" s="194" t="e">
        <v>#N/A</v>
      </c>
      <c r="L978" t="s">
        <v>1079</v>
      </c>
      <c r="M978" t="s">
        <v>1079</v>
      </c>
      <c r="N978">
        <v>306000</v>
      </c>
      <c r="O978" t="s">
        <v>7876</v>
      </c>
      <c r="P978" t="s">
        <v>14893</v>
      </c>
      <c r="Q978">
        <v>306</v>
      </c>
      <c r="R978" s="117" t="s">
        <v>14599</v>
      </c>
      <c r="S978" s="117" t="s">
        <v>14596</v>
      </c>
      <c r="T978" t="s">
        <v>17448</v>
      </c>
      <c r="U978" t="s">
        <v>10772</v>
      </c>
    </row>
    <row r="979" spans="1:21">
      <c r="A979" s="117" t="s">
        <v>12558</v>
      </c>
      <c r="B979" t="s">
        <v>14590</v>
      </c>
      <c r="C979" t="s">
        <v>14593</v>
      </c>
      <c r="D979">
        <v>61</v>
      </c>
      <c r="E979">
        <v>55</v>
      </c>
      <c r="F979" t="e">
        <v>#N/A</v>
      </c>
      <c r="G979" t="e">
        <v>#N/A</v>
      </c>
      <c r="H979">
        <v>1</v>
      </c>
      <c r="I979">
        <v>1</v>
      </c>
      <c r="J979">
        <v>0</v>
      </c>
      <c r="K979" s="194" t="e">
        <v>#N/A</v>
      </c>
      <c r="L979" t="s">
        <v>1083</v>
      </c>
      <c r="M979" t="s">
        <v>1083</v>
      </c>
      <c r="N979">
        <v>309000</v>
      </c>
      <c r="O979" t="s">
        <v>7876</v>
      </c>
      <c r="P979" t="s">
        <v>14876</v>
      </c>
      <c r="Q979">
        <v>309</v>
      </c>
      <c r="R979" s="117" t="s">
        <v>14744</v>
      </c>
      <c r="S979" s="117" t="s">
        <v>14589</v>
      </c>
      <c r="T979" t="s">
        <v>12136</v>
      </c>
      <c r="U979" t="s">
        <v>10772</v>
      </c>
    </row>
    <row r="980" spans="1:21">
      <c r="A980" s="117" t="s">
        <v>12559</v>
      </c>
      <c r="B980" t="s">
        <v>14590</v>
      </c>
      <c r="C980" t="s">
        <v>14593</v>
      </c>
      <c r="D980">
        <v>53</v>
      </c>
      <c r="E980">
        <v>47</v>
      </c>
      <c r="F980" t="e">
        <v>#N/A</v>
      </c>
      <c r="G980" t="e">
        <v>#N/A</v>
      </c>
      <c r="H980">
        <v>1</v>
      </c>
      <c r="I980">
        <v>1</v>
      </c>
      <c r="J980">
        <v>0</v>
      </c>
      <c r="K980" s="194" t="e">
        <v>#N/A</v>
      </c>
      <c r="L980" t="s">
        <v>1083</v>
      </c>
      <c r="M980" t="s">
        <v>1083</v>
      </c>
      <c r="N980">
        <v>298000</v>
      </c>
      <c r="O980" t="s">
        <v>7876</v>
      </c>
      <c r="P980" t="s">
        <v>14894</v>
      </c>
      <c r="Q980">
        <v>298</v>
      </c>
      <c r="R980" s="117" t="s">
        <v>14744</v>
      </c>
      <c r="S980" s="117" t="s">
        <v>14589</v>
      </c>
      <c r="T980" t="s">
        <v>12136</v>
      </c>
      <c r="U980" t="s">
        <v>10773</v>
      </c>
    </row>
    <row r="981" spans="1:21">
      <c r="A981" s="117" t="s">
        <v>12560</v>
      </c>
      <c r="B981" t="s">
        <v>14590</v>
      </c>
      <c r="C981" t="s">
        <v>14593</v>
      </c>
      <c r="D981">
        <v>96</v>
      </c>
      <c r="E981">
        <v>90</v>
      </c>
      <c r="F981" t="e">
        <v>#N/A</v>
      </c>
      <c r="G981" t="e">
        <v>#N/A</v>
      </c>
      <c r="H981">
        <v>200</v>
      </c>
      <c r="I981">
        <v>200</v>
      </c>
      <c r="J981">
        <v>999999</v>
      </c>
      <c r="K981" s="194" t="e">
        <v>#N/A</v>
      </c>
      <c r="L981" t="s">
        <v>1083</v>
      </c>
      <c r="M981" t="s">
        <v>1083</v>
      </c>
      <c r="N981">
        <v>4</v>
      </c>
      <c r="O981" t="s">
        <v>7876</v>
      </c>
      <c r="P981" t="s">
        <v>13816</v>
      </c>
      <c r="Q981">
        <v>4.0000000000000001E-3</v>
      </c>
      <c r="R981" s="117" t="s">
        <v>14599</v>
      </c>
      <c r="S981" s="117" t="s">
        <v>14589</v>
      </c>
      <c r="T981" t="s">
        <v>12136</v>
      </c>
      <c r="U981" t="s">
        <v>10772</v>
      </c>
    </row>
    <row r="982" spans="1:21">
      <c r="A982" s="117" t="s">
        <v>14895</v>
      </c>
      <c r="B982" t="s">
        <v>14590</v>
      </c>
      <c r="C982" t="s">
        <v>14590</v>
      </c>
      <c r="D982">
        <v>53</v>
      </c>
      <c r="E982">
        <v>47</v>
      </c>
      <c r="F982">
        <v>53</v>
      </c>
      <c r="G982">
        <v>47</v>
      </c>
      <c r="H982">
        <v>1</v>
      </c>
      <c r="I982">
        <v>1</v>
      </c>
      <c r="J982">
        <v>0</v>
      </c>
      <c r="K982" s="194">
        <v>0</v>
      </c>
      <c r="L982" t="s">
        <v>1083</v>
      </c>
      <c r="M982" t="s">
        <v>1083</v>
      </c>
      <c r="N982">
        <v>208000</v>
      </c>
      <c r="O982" t="s">
        <v>7876</v>
      </c>
      <c r="P982" t="s">
        <v>14896</v>
      </c>
      <c r="Q982">
        <v>208</v>
      </c>
      <c r="R982" s="117" t="s">
        <v>14744</v>
      </c>
      <c r="S982" s="117" t="s">
        <v>14589</v>
      </c>
      <c r="T982" t="s">
        <v>12136</v>
      </c>
      <c r="U982" t="s">
        <v>10773</v>
      </c>
    </row>
    <row r="983" spans="1:21">
      <c r="A983" s="117" t="s">
        <v>14897</v>
      </c>
      <c r="B983" t="s">
        <v>14590</v>
      </c>
      <c r="C983" t="s">
        <v>14590</v>
      </c>
      <c r="D983">
        <v>61</v>
      </c>
      <c r="E983">
        <v>55</v>
      </c>
      <c r="F983">
        <v>61</v>
      </c>
      <c r="G983">
        <v>55</v>
      </c>
      <c r="H983">
        <v>1</v>
      </c>
      <c r="I983">
        <v>1</v>
      </c>
      <c r="J983">
        <v>0</v>
      </c>
      <c r="K983" s="194">
        <v>0</v>
      </c>
      <c r="L983" t="s">
        <v>1083</v>
      </c>
      <c r="M983" t="s">
        <v>1083</v>
      </c>
      <c r="N983">
        <v>403000</v>
      </c>
      <c r="O983" t="s">
        <v>7876</v>
      </c>
      <c r="P983" t="s">
        <v>14872</v>
      </c>
      <c r="Q983">
        <v>403</v>
      </c>
      <c r="R983" s="117" t="s">
        <v>14744</v>
      </c>
      <c r="S983" s="117" t="s">
        <v>14589</v>
      </c>
      <c r="T983" t="s">
        <v>12136</v>
      </c>
      <c r="U983" t="s">
        <v>10772</v>
      </c>
    </row>
    <row r="984" spans="1:21">
      <c r="A984" s="117" t="s">
        <v>12561</v>
      </c>
      <c r="B984" t="s">
        <v>14590</v>
      </c>
      <c r="C984" t="s">
        <v>14593</v>
      </c>
      <c r="D984">
        <v>61</v>
      </c>
      <c r="E984">
        <v>55</v>
      </c>
      <c r="F984" t="e">
        <v>#N/A</v>
      </c>
      <c r="G984" t="e">
        <v>#N/A</v>
      </c>
      <c r="H984">
        <v>1</v>
      </c>
      <c r="I984">
        <v>1</v>
      </c>
      <c r="J984">
        <v>0</v>
      </c>
      <c r="K984" s="194" t="e">
        <v>#N/A</v>
      </c>
      <c r="L984" t="s">
        <v>1083</v>
      </c>
      <c r="M984" t="s">
        <v>1083</v>
      </c>
      <c r="N984">
        <v>286000</v>
      </c>
      <c r="O984" t="s">
        <v>7876</v>
      </c>
      <c r="P984" t="s">
        <v>14876</v>
      </c>
      <c r="Q984">
        <v>286</v>
      </c>
      <c r="R984" s="117" t="s">
        <v>14744</v>
      </c>
      <c r="S984" s="117" t="s">
        <v>14589</v>
      </c>
      <c r="T984" t="s">
        <v>12136</v>
      </c>
      <c r="U984" t="s">
        <v>10772</v>
      </c>
    </row>
    <row r="985" spans="1:21">
      <c r="A985" s="117" t="s">
        <v>12562</v>
      </c>
      <c r="B985" t="s">
        <v>14590</v>
      </c>
      <c r="C985" t="s">
        <v>14593</v>
      </c>
      <c r="D985">
        <v>53</v>
      </c>
      <c r="E985">
        <v>47</v>
      </c>
      <c r="F985" t="e">
        <v>#N/A</v>
      </c>
      <c r="G985" t="e">
        <v>#N/A</v>
      </c>
      <c r="H985">
        <v>1</v>
      </c>
      <c r="I985">
        <v>1</v>
      </c>
      <c r="J985">
        <v>0</v>
      </c>
      <c r="K985" s="194" t="e">
        <v>#N/A</v>
      </c>
      <c r="L985" t="s">
        <v>1083</v>
      </c>
      <c r="M985" t="s">
        <v>1083</v>
      </c>
      <c r="N985">
        <v>281000</v>
      </c>
      <c r="O985" t="s">
        <v>7876</v>
      </c>
      <c r="P985" t="s">
        <v>14876</v>
      </c>
      <c r="Q985">
        <v>281</v>
      </c>
      <c r="R985" s="117" t="s">
        <v>14744</v>
      </c>
      <c r="S985" s="117" t="s">
        <v>14589</v>
      </c>
      <c r="T985" t="s">
        <v>12136</v>
      </c>
      <c r="U985" t="s">
        <v>10772</v>
      </c>
    </row>
    <row r="986" spans="1:21">
      <c r="A986" s="117" t="s">
        <v>12563</v>
      </c>
      <c r="B986" t="s">
        <v>14590</v>
      </c>
      <c r="C986" t="s">
        <v>14593</v>
      </c>
      <c r="D986">
        <v>95</v>
      </c>
      <c r="E986">
        <v>89</v>
      </c>
      <c r="F986" t="e">
        <v>#N/A</v>
      </c>
      <c r="G986" t="e">
        <v>#N/A</v>
      </c>
      <c r="H986">
        <v>20</v>
      </c>
      <c r="I986">
        <v>20</v>
      </c>
      <c r="J986">
        <v>42</v>
      </c>
      <c r="K986" s="194" t="e">
        <v>#N/A</v>
      </c>
      <c r="L986" t="s">
        <v>1079</v>
      </c>
      <c r="M986" t="s">
        <v>1079</v>
      </c>
      <c r="N986">
        <v>230</v>
      </c>
      <c r="O986" t="s">
        <v>7876</v>
      </c>
      <c r="P986" t="s">
        <v>14898</v>
      </c>
      <c r="Q986">
        <v>0.23</v>
      </c>
      <c r="R986" s="117" t="s">
        <v>14599</v>
      </c>
      <c r="S986" s="117" t="s">
        <v>14596</v>
      </c>
      <c r="T986" t="s">
        <v>17448</v>
      </c>
      <c r="U986" t="s">
        <v>10772</v>
      </c>
    </row>
    <row r="987" spans="1:21">
      <c r="A987" s="117" t="s">
        <v>14899</v>
      </c>
      <c r="B987" t="s">
        <v>14590</v>
      </c>
      <c r="C987" t="s">
        <v>14593</v>
      </c>
      <c r="D987">
        <v>91</v>
      </c>
      <c r="E987">
        <v>85</v>
      </c>
      <c r="F987" t="e">
        <v>#N/A</v>
      </c>
      <c r="G987" t="e">
        <v>#N/A</v>
      </c>
      <c r="H987">
        <v>1</v>
      </c>
      <c r="I987">
        <v>1</v>
      </c>
      <c r="J987">
        <v>5</v>
      </c>
      <c r="K987" s="194" t="e">
        <v>#N/A</v>
      </c>
      <c r="L987" t="s">
        <v>1079</v>
      </c>
      <c r="M987" t="s">
        <v>1079</v>
      </c>
      <c r="N987">
        <v>160000</v>
      </c>
      <c r="O987" t="s">
        <v>7876</v>
      </c>
      <c r="P987" t="s">
        <v>14900</v>
      </c>
      <c r="Q987">
        <v>160</v>
      </c>
      <c r="R987" s="117" t="s">
        <v>14595</v>
      </c>
      <c r="S987" s="117" t="s">
        <v>14596</v>
      </c>
      <c r="T987" t="s">
        <v>17448</v>
      </c>
      <c r="U987" t="s">
        <v>10772</v>
      </c>
    </row>
    <row r="988" spans="1:21">
      <c r="A988" s="117" t="s">
        <v>14901</v>
      </c>
      <c r="B988" t="s">
        <v>14590</v>
      </c>
      <c r="C988" t="s">
        <v>14590</v>
      </c>
      <c r="D988">
        <v>61</v>
      </c>
      <c r="E988">
        <v>55</v>
      </c>
      <c r="F988">
        <v>61</v>
      </c>
      <c r="G988">
        <v>55</v>
      </c>
      <c r="H988">
        <v>1</v>
      </c>
      <c r="I988">
        <v>1</v>
      </c>
      <c r="J988">
        <v>0</v>
      </c>
      <c r="K988" s="194">
        <v>0</v>
      </c>
      <c r="L988" t="s">
        <v>1083</v>
      </c>
      <c r="M988" t="s">
        <v>1083</v>
      </c>
      <c r="N988">
        <v>166000</v>
      </c>
      <c r="O988" t="s">
        <v>7876</v>
      </c>
      <c r="P988" t="s">
        <v>14902</v>
      </c>
      <c r="Q988">
        <v>166</v>
      </c>
      <c r="R988" s="117" t="s">
        <v>14744</v>
      </c>
      <c r="S988" s="117" t="s">
        <v>14589</v>
      </c>
      <c r="T988" t="s">
        <v>12136</v>
      </c>
      <c r="U988" t="s">
        <v>10772</v>
      </c>
    </row>
    <row r="989" spans="1:21">
      <c r="A989" s="117" t="s">
        <v>2115</v>
      </c>
      <c r="B989" t="s">
        <v>14590</v>
      </c>
      <c r="C989" t="s">
        <v>14590</v>
      </c>
      <c r="D989">
        <v>88</v>
      </c>
      <c r="E989">
        <v>82</v>
      </c>
      <c r="F989">
        <v>88</v>
      </c>
      <c r="G989">
        <v>82</v>
      </c>
      <c r="H989">
        <v>1</v>
      </c>
      <c r="I989">
        <v>1</v>
      </c>
      <c r="J989">
        <v>999999</v>
      </c>
      <c r="K989" s="194">
        <v>999999</v>
      </c>
      <c r="L989" t="s">
        <v>1083</v>
      </c>
      <c r="M989" t="s">
        <v>1083</v>
      </c>
      <c r="N989">
        <v>74</v>
      </c>
      <c r="O989" t="s">
        <v>7876</v>
      </c>
      <c r="P989" t="s">
        <v>7877</v>
      </c>
      <c r="Q989">
        <v>7.3999999999999996E-2</v>
      </c>
      <c r="R989" s="117" t="s">
        <v>14676</v>
      </c>
      <c r="S989" s="117" t="s">
        <v>14589</v>
      </c>
      <c r="T989" t="s">
        <v>12136</v>
      </c>
      <c r="U989" t="s">
        <v>10772</v>
      </c>
    </row>
    <row r="990" spans="1:21">
      <c r="A990" s="117" t="s">
        <v>16389</v>
      </c>
      <c r="B990" t="s">
        <v>14590</v>
      </c>
      <c r="C990" t="s">
        <v>14590</v>
      </c>
      <c r="D990">
        <v>28</v>
      </c>
      <c r="E990">
        <v>22</v>
      </c>
      <c r="F990">
        <v>28</v>
      </c>
      <c r="G990">
        <v>22</v>
      </c>
      <c r="H990">
        <v>1</v>
      </c>
      <c r="I990">
        <v>1</v>
      </c>
      <c r="J990">
        <v>4</v>
      </c>
      <c r="K990" s="194">
        <v>4</v>
      </c>
      <c r="L990" t="s">
        <v>1079</v>
      </c>
      <c r="M990" t="s">
        <v>1079</v>
      </c>
      <c r="N990">
        <v>2742</v>
      </c>
      <c r="O990" t="s">
        <v>7876</v>
      </c>
      <c r="P990" t="s">
        <v>16390</v>
      </c>
      <c r="Q990">
        <v>2.742</v>
      </c>
      <c r="R990" s="117" t="s">
        <v>14595</v>
      </c>
      <c r="S990" s="117" t="s">
        <v>14596</v>
      </c>
      <c r="T990" t="s">
        <v>17448</v>
      </c>
      <c r="U990" t="s">
        <v>10772</v>
      </c>
    </row>
    <row r="991" spans="1:21">
      <c r="A991" s="117" t="s">
        <v>24434</v>
      </c>
      <c r="B991" t="s">
        <v>14590</v>
      </c>
      <c r="C991" t="s">
        <v>14590</v>
      </c>
      <c r="D991">
        <v>34</v>
      </c>
      <c r="E991">
        <v>28</v>
      </c>
      <c r="F991">
        <v>34</v>
      </c>
      <c r="G991">
        <v>28</v>
      </c>
      <c r="H991">
        <v>1</v>
      </c>
      <c r="I991">
        <v>1</v>
      </c>
      <c r="J991">
        <v>2</v>
      </c>
      <c r="K991" s="194">
        <v>2</v>
      </c>
      <c r="L991" t="s">
        <v>1079</v>
      </c>
      <c r="M991" t="s">
        <v>1079</v>
      </c>
      <c r="N991">
        <v>3416</v>
      </c>
      <c r="O991" t="s">
        <v>7876</v>
      </c>
      <c r="P991" t="s">
        <v>24435</v>
      </c>
      <c r="Q991">
        <v>3.4159999999999999</v>
      </c>
      <c r="R991" s="117" t="s">
        <v>14605</v>
      </c>
      <c r="S991" s="117" t="s">
        <v>14596</v>
      </c>
      <c r="T991" t="s">
        <v>17448</v>
      </c>
      <c r="U991" t="s">
        <v>10772</v>
      </c>
    </row>
    <row r="992" spans="1:21">
      <c r="A992" s="117" t="s">
        <v>12564</v>
      </c>
      <c r="B992" t="s">
        <v>14590</v>
      </c>
      <c r="C992" t="s">
        <v>14593</v>
      </c>
      <c r="D992">
        <v>108</v>
      </c>
      <c r="E992">
        <v>102</v>
      </c>
      <c r="F992" t="e">
        <v>#N/A</v>
      </c>
      <c r="G992" t="e">
        <v>#N/A</v>
      </c>
      <c r="H992">
        <v>1</v>
      </c>
      <c r="I992">
        <v>1</v>
      </c>
      <c r="J992">
        <v>999999</v>
      </c>
      <c r="K992" s="194" t="e">
        <v>#N/A</v>
      </c>
      <c r="L992" t="s">
        <v>1085</v>
      </c>
      <c r="M992" t="s">
        <v>1085</v>
      </c>
      <c r="N992">
        <v>1520</v>
      </c>
      <c r="O992" t="s">
        <v>7876</v>
      </c>
      <c r="P992" t="s">
        <v>13839</v>
      </c>
      <c r="Q992">
        <v>1.52</v>
      </c>
      <c r="R992" s="117" t="s">
        <v>14599</v>
      </c>
      <c r="S992" s="117" t="s">
        <v>14596</v>
      </c>
      <c r="T992" t="s">
        <v>17448</v>
      </c>
      <c r="U992" t="s">
        <v>10772</v>
      </c>
    </row>
    <row r="993" spans="1:21">
      <c r="A993" s="117" t="s">
        <v>12565</v>
      </c>
      <c r="B993" t="s">
        <v>14590</v>
      </c>
      <c r="C993" t="s">
        <v>14593</v>
      </c>
      <c r="D993">
        <v>108</v>
      </c>
      <c r="E993">
        <v>102</v>
      </c>
      <c r="F993" t="e">
        <v>#N/A</v>
      </c>
      <c r="G993" t="e">
        <v>#N/A</v>
      </c>
      <c r="H993">
        <v>1</v>
      </c>
      <c r="I993">
        <v>1</v>
      </c>
      <c r="J993">
        <v>999999</v>
      </c>
      <c r="K993" s="194" t="e">
        <v>#N/A</v>
      </c>
      <c r="L993" t="s">
        <v>1085</v>
      </c>
      <c r="M993" t="s">
        <v>1085</v>
      </c>
      <c r="N993">
        <v>1000</v>
      </c>
      <c r="O993" t="s">
        <v>7876</v>
      </c>
      <c r="P993" t="s">
        <v>13839</v>
      </c>
      <c r="Q993">
        <v>1</v>
      </c>
      <c r="R993" s="117" t="s">
        <v>14599</v>
      </c>
      <c r="S993" s="117" t="s">
        <v>14596</v>
      </c>
      <c r="T993" t="s">
        <v>17448</v>
      </c>
      <c r="U993" t="s">
        <v>10772</v>
      </c>
    </row>
    <row r="994" spans="1:21">
      <c r="A994" s="117" t="s">
        <v>12167</v>
      </c>
      <c r="B994" t="s">
        <v>14590</v>
      </c>
      <c r="C994" t="s">
        <v>14590</v>
      </c>
      <c r="D994">
        <v>104</v>
      </c>
      <c r="E994">
        <v>98</v>
      </c>
      <c r="F994">
        <v>104</v>
      </c>
      <c r="G994">
        <v>98</v>
      </c>
      <c r="H994">
        <v>600</v>
      </c>
      <c r="I994">
        <v>1</v>
      </c>
      <c r="J994">
        <v>0</v>
      </c>
      <c r="K994" s="194">
        <v>0</v>
      </c>
      <c r="L994" t="s">
        <v>1098</v>
      </c>
      <c r="M994" t="s">
        <v>1098</v>
      </c>
      <c r="N994">
        <v>1800</v>
      </c>
      <c r="O994" t="s">
        <v>7876</v>
      </c>
      <c r="P994" t="s">
        <v>8203</v>
      </c>
      <c r="Q994">
        <v>1.8</v>
      </c>
      <c r="R994" s="117" t="s">
        <v>14622</v>
      </c>
      <c r="S994" s="117" t="s">
        <v>14623</v>
      </c>
      <c r="T994" t="s">
        <v>12140</v>
      </c>
      <c r="U994" t="s">
        <v>10772</v>
      </c>
    </row>
    <row r="995" spans="1:21">
      <c r="A995" s="117" t="s">
        <v>2116</v>
      </c>
      <c r="B995" t="s">
        <v>14590</v>
      </c>
      <c r="C995" t="s">
        <v>14593</v>
      </c>
      <c r="D995">
        <v>102</v>
      </c>
      <c r="E995">
        <v>96</v>
      </c>
      <c r="F995" t="e">
        <v>#N/A</v>
      </c>
      <c r="G995" t="e">
        <v>#N/A</v>
      </c>
      <c r="H995">
        <v>48</v>
      </c>
      <c r="I995">
        <v>48</v>
      </c>
      <c r="J995">
        <v>999999</v>
      </c>
      <c r="K995" s="194" t="e">
        <v>#N/A</v>
      </c>
      <c r="L995" t="s">
        <v>1102</v>
      </c>
      <c r="M995" t="s">
        <v>1102</v>
      </c>
      <c r="N995">
        <v>145</v>
      </c>
      <c r="O995" t="s">
        <v>7876</v>
      </c>
      <c r="P995" t="s">
        <v>14905</v>
      </c>
      <c r="Q995">
        <v>0.14499999999999999</v>
      </c>
      <c r="R995" s="117" t="s">
        <v>14595</v>
      </c>
      <c r="S995" s="117" t="s">
        <v>14596</v>
      </c>
      <c r="T995" t="s">
        <v>17448</v>
      </c>
      <c r="U995" t="s">
        <v>10772</v>
      </c>
    </row>
    <row r="996" spans="1:21">
      <c r="A996" s="117" t="s">
        <v>2117</v>
      </c>
      <c r="B996" t="s">
        <v>14590</v>
      </c>
      <c r="C996" t="s">
        <v>14593</v>
      </c>
      <c r="D996">
        <v>102</v>
      </c>
      <c r="E996">
        <v>96</v>
      </c>
      <c r="F996" t="e">
        <v>#N/A</v>
      </c>
      <c r="G996" t="e">
        <v>#N/A</v>
      </c>
      <c r="H996">
        <v>450</v>
      </c>
      <c r="I996">
        <v>450</v>
      </c>
      <c r="J996">
        <v>999999</v>
      </c>
      <c r="K996" s="194" t="e">
        <v>#N/A</v>
      </c>
      <c r="L996" t="s">
        <v>1102</v>
      </c>
      <c r="M996" t="s">
        <v>1102</v>
      </c>
      <c r="N996">
        <v>11250</v>
      </c>
      <c r="O996" t="s">
        <v>7876</v>
      </c>
      <c r="P996" t="s">
        <v>14904</v>
      </c>
      <c r="Q996">
        <v>11.25</v>
      </c>
      <c r="R996" s="117" t="s">
        <v>14595</v>
      </c>
      <c r="S996" s="117" t="s">
        <v>14596</v>
      </c>
      <c r="T996" t="s">
        <v>17448</v>
      </c>
      <c r="U996" t="s">
        <v>10772</v>
      </c>
    </row>
    <row r="997" spans="1:21">
      <c r="A997" s="117" t="s">
        <v>12168</v>
      </c>
      <c r="B997" t="s">
        <v>14590</v>
      </c>
      <c r="C997" t="s">
        <v>14590</v>
      </c>
      <c r="D997">
        <v>153</v>
      </c>
      <c r="E997">
        <v>147</v>
      </c>
      <c r="F997">
        <v>153</v>
      </c>
      <c r="G997">
        <v>147</v>
      </c>
      <c r="H997">
        <v>160</v>
      </c>
      <c r="I997">
        <v>1</v>
      </c>
      <c r="J997">
        <v>0</v>
      </c>
      <c r="K997" s="194">
        <v>0</v>
      </c>
      <c r="L997" t="s">
        <v>1098</v>
      </c>
      <c r="M997" t="s">
        <v>1098</v>
      </c>
      <c r="N997">
        <v>50</v>
      </c>
      <c r="O997" t="s">
        <v>7876</v>
      </c>
      <c r="P997" t="s">
        <v>14905</v>
      </c>
      <c r="Q997">
        <v>0.05</v>
      </c>
      <c r="R997" s="117" t="s">
        <v>14622</v>
      </c>
      <c r="S997" s="117" t="s">
        <v>14623</v>
      </c>
      <c r="T997" t="s">
        <v>12140</v>
      </c>
      <c r="U997" t="s">
        <v>10772</v>
      </c>
    </row>
    <row r="998" spans="1:21">
      <c r="A998" s="117" t="s">
        <v>12169</v>
      </c>
      <c r="B998" t="s">
        <v>14590</v>
      </c>
      <c r="C998" t="s">
        <v>14590</v>
      </c>
      <c r="D998">
        <v>153</v>
      </c>
      <c r="E998">
        <v>147</v>
      </c>
      <c r="F998">
        <v>153</v>
      </c>
      <c r="G998">
        <v>147</v>
      </c>
      <c r="H998">
        <v>160</v>
      </c>
      <c r="I998">
        <v>1</v>
      </c>
      <c r="J998">
        <v>0</v>
      </c>
      <c r="K998" s="194">
        <v>0</v>
      </c>
      <c r="L998" t="s">
        <v>1098</v>
      </c>
      <c r="M998" t="s">
        <v>1098</v>
      </c>
      <c r="N998">
        <v>100</v>
      </c>
      <c r="O998" t="s">
        <v>7876</v>
      </c>
      <c r="P998" t="s">
        <v>14905</v>
      </c>
      <c r="Q998">
        <v>0.1</v>
      </c>
      <c r="R998" s="117" t="s">
        <v>14622</v>
      </c>
      <c r="S998" s="117" t="s">
        <v>14623</v>
      </c>
      <c r="T998" t="s">
        <v>12140</v>
      </c>
      <c r="U998" t="s">
        <v>10772</v>
      </c>
    </row>
    <row r="999" spans="1:21">
      <c r="A999" s="117" t="s">
        <v>2118</v>
      </c>
      <c r="B999" t="s">
        <v>14590</v>
      </c>
      <c r="C999" t="s">
        <v>14593</v>
      </c>
      <c r="D999">
        <v>102</v>
      </c>
      <c r="E999">
        <v>96</v>
      </c>
      <c r="F999" t="e">
        <v>#N/A</v>
      </c>
      <c r="G999" t="e">
        <v>#N/A</v>
      </c>
      <c r="H999">
        <v>150</v>
      </c>
      <c r="I999">
        <v>150</v>
      </c>
      <c r="J999">
        <v>999999</v>
      </c>
      <c r="K999" s="194" t="e">
        <v>#N/A</v>
      </c>
      <c r="L999" t="s">
        <v>1102</v>
      </c>
      <c r="M999" t="s">
        <v>1102</v>
      </c>
      <c r="N999">
        <v>24.27</v>
      </c>
      <c r="O999" t="s">
        <v>7876</v>
      </c>
      <c r="P999" t="s">
        <v>14904</v>
      </c>
      <c r="Q999">
        <v>2.427E-2</v>
      </c>
      <c r="R999" s="117" t="s">
        <v>14595</v>
      </c>
      <c r="S999" s="117" t="s">
        <v>14596</v>
      </c>
      <c r="T999" t="s">
        <v>17448</v>
      </c>
      <c r="U999" t="s">
        <v>10772</v>
      </c>
    </row>
    <row r="1000" spans="1:21">
      <c r="A1000" s="117" t="s">
        <v>12170</v>
      </c>
      <c r="B1000" t="s">
        <v>14590</v>
      </c>
      <c r="C1000" t="s">
        <v>14590</v>
      </c>
      <c r="D1000">
        <v>84</v>
      </c>
      <c r="E1000">
        <v>78</v>
      </c>
      <c r="F1000">
        <v>84</v>
      </c>
      <c r="G1000">
        <v>78</v>
      </c>
      <c r="H1000">
        <v>50</v>
      </c>
      <c r="I1000">
        <v>1</v>
      </c>
      <c r="J1000">
        <v>0</v>
      </c>
      <c r="K1000" s="194">
        <v>0</v>
      </c>
      <c r="L1000" t="s">
        <v>1098</v>
      </c>
      <c r="M1000" t="s">
        <v>1098</v>
      </c>
      <c r="N1000">
        <v>35040</v>
      </c>
      <c r="O1000" t="s">
        <v>7876</v>
      </c>
      <c r="P1000" t="s">
        <v>14903</v>
      </c>
      <c r="Q1000">
        <v>35.04</v>
      </c>
      <c r="R1000" s="117" t="s">
        <v>14622</v>
      </c>
      <c r="S1000" s="117" t="s">
        <v>14623</v>
      </c>
      <c r="T1000" t="s">
        <v>12140</v>
      </c>
      <c r="U1000" t="s">
        <v>10772</v>
      </c>
    </row>
    <row r="1001" spans="1:21">
      <c r="A1001" s="117" t="s">
        <v>2119</v>
      </c>
      <c r="B1001" t="s">
        <v>14590</v>
      </c>
      <c r="C1001" t="s">
        <v>14590</v>
      </c>
      <c r="D1001">
        <v>102</v>
      </c>
      <c r="E1001">
        <v>96</v>
      </c>
      <c r="F1001">
        <v>102</v>
      </c>
      <c r="G1001">
        <v>96</v>
      </c>
      <c r="H1001">
        <v>48</v>
      </c>
      <c r="I1001">
        <v>48</v>
      </c>
      <c r="J1001">
        <v>999999</v>
      </c>
      <c r="K1001" s="194">
        <v>999999</v>
      </c>
      <c r="L1001" t="s">
        <v>1102</v>
      </c>
      <c r="M1001" t="s">
        <v>1102</v>
      </c>
      <c r="N1001">
        <v>3750</v>
      </c>
      <c r="O1001" t="s">
        <v>7876</v>
      </c>
      <c r="P1001" t="s">
        <v>14903</v>
      </c>
      <c r="Q1001">
        <v>3.75</v>
      </c>
      <c r="R1001" s="117" t="s">
        <v>14595</v>
      </c>
      <c r="S1001" s="117" t="s">
        <v>14596</v>
      </c>
      <c r="T1001" t="s">
        <v>17448</v>
      </c>
      <c r="U1001" t="s">
        <v>10772</v>
      </c>
    </row>
    <row r="1002" spans="1:21">
      <c r="A1002" s="117" t="s">
        <v>2120</v>
      </c>
      <c r="B1002" t="s">
        <v>14590</v>
      </c>
      <c r="C1002" t="s">
        <v>14590</v>
      </c>
      <c r="D1002">
        <v>95</v>
      </c>
      <c r="E1002">
        <v>89</v>
      </c>
      <c r="F1002">
        <v>95</v>
      </c>
      <c r="G1002">
        <v>89</v>
      </c>
      <c r="H1002">
        <v>1</v>
      </c>
      <c r="I1002">
        <v>1</v>
      </c>
      <c r="J1002">
        <v>999999</v>
      </c>
      <c r="K1002" s="194">
        <v>999999</v>
      </c>
      <c r="L1002" t="s">
        <v>1079</v>
      </c>
      <c r="M1002" t="s">
        <v>1079</v>
      </c>
      <c r="N1002">
        <v>70</v>
      </c>
      <c r="O1002" t="s">
        <v>7876</v>
      </c>
      <c r="P1002" t="s">
        <v>8204</v>
      </c>
      <c r="Q1002">
        <v>7.0000000000000007E-2</v>
      </c>
      <c r="R1002" s="117" t="s">
        <v>14620</v>
      </c>
      <c r="S1002" s="117" t="s">
        <v>14621</v>
      </c>
      <c r="T1002" t="s">
        <v>17448</v>
      </c>
      <c r="U1002" t="s">
        <v>10772</v>
      </c>
    </row>
    <row r="1003" spans="1:21">
      <c r="A1003" s="117" t="s">
        <v>11151</v>
      </c>
      <c r="B1003" t="s">
        <v>14590</v>
      </c>
      <c r="C1003" t="s">
        <v>14590</v>
      </c>
      <c r="D1003">
        <v>108</v>
      </c>
      <c r="E1003">
        <v>102</v>
      </c>
      <c r="F1003">
        <v>108</v>
      </c>
      <c r="G1003">
        <v>102</v>
      </c>
      <c r="H1003">
        <v>1</v>
      </c>
      <c r="I1003">
        <v>1</v>
      </c>
      <c r="J1003">
        <v>6</v>
      </c>
      <c r="K1003" s="194">
        <v>6</v>
      </c>
      <c r="L1003" t="s">
        <v>1092</v>
      </c>
      <c r="M1003" t="s">
        <v>1092</v>
      </c>
      <c r="N1003">
        <v>90</v>
      </c>
      <c r="O1003" t="s">
        <v>7876</v>
      </c>
      <c r="P1003" t="s">
        <v>14907</v>
      </c>
      <c r="Q1003">
        <v>0.09</v>
      </c>
      <c r="R1003" s="117" t="s">
        <v>14595</v>
      </c>
      <c r="S1003" s="117" t="s">
        <v>14596</v>
      </c>
      <c r="T1003" t="s">
        <v>17448</v>
      </c>
      <c r="U1003" t="s">
        <v>10772</v>
      </c>
    </row>
    <row r="1004" spans="1:21">
      <c r="A1004" s="117" t="s">
        <v>12566</v>
      </c>
      <c r="B1004" t="s">
        <v>14590</v>
      </c>
      <c r="C1004" t="s">
        <v>14593</v>
      </c>
      <c r="D1004">
        <v>91</v>
      </c>
      <c r="E1004">
        <v>85</v>
      </c>
      <c r="F1004" t="e">
        <v>#N/A</v>
      </c>
      <c r="G1004" t="e">
        <v>#N/A</v>
      </c>
      <c r="H1004">
        <v>1</v>
      </c>
      <c r="I1004">
        <v>1</v>
      </c>
      <c r="J1004">
        <v>5</v>
      </c>
      <c r="K1004" s="194" t="e">
        <v>#N/A</v>
      </c>
      <c r="L1004" t="s">
        <v>1079</v>
      </c>
      <c r="M1004" t="s">
        <v>1079</v>
      </c>
      <c r="N1004">
        <v>231000</v>
      </c>
      <c r="O1004" t="s">
        <v>7876</v>
      </c>
      <c r="P1004" t="s">
        <v>14857</v>
      </c>
      <c r="Q1004">
        <v>231</v>
      </c>
      <c r="R1004" s="117" t="s">
        <v>14599</v>
      </c>
      <c r="S1004" s="117" t="s">
        <v>14596</v>
      </c>
      <c r="T1004" t="s">
        <v>17448</v>
      </c>
      <c r="U1004" t="s">
        <v>10772</v>
      </c>
    </row>
    <row r="1005" spans="1:21">
      <c r="A1005" s="117" t="s">
        <v>12567</v>
      </c>
      <c r="B1005" t="s">
        <v>14590</v>
      </c>
      <c r="C1005" t="s">
        <v>14593</v>
      </c>
      <c r="D1005">
        <v>91</v>
      </c>
      <c r="E1005">
        <v>85</v>
      </c>
      <c r="F1005" t="e">
        <v>#N/A</v>
      </c>
      <c r="G1005" t="e">
        <v>#N/A</v>
      </c>
      <c r="H1005">
        <v>1</v>
      </c>
      <c r="I1005">
        <v>1</v>
      </c>
      <c r="J1005">
        <v>5</v>
      </c>
      <c r="K1005" s="194" t="e">
        <v>#N/A</v>
      </c>
      <c r="L1005" t="s">
        <v>1079</v>
      </c>
      <c r="M1005" t="s">
        <v>1079</v>
      </c>
      <c r="N1005">
        <v>226000</v>
      </c>
      <c r="O1005" t="s">
        <v>7876</v>
      </c>
      <c r="P1005" t="s">
        <v>14908</v>
      </c>
      <c r="Q1005">
        <v>226</v>
      </c>
      <c r="R1005" s="117" t="s">
        <v>14599</v>
      </c>
      <c r="S1005" s="117" t="s">
        <v>14596</v>
      </c>
      <c r="T1005" t="s">
        <v>17448</v>
      </c>
      <c r="U1005" t="s">
        <v>10772</v>
      </c>
    </row>
    <row r="1006" spans="1:21">
      <c r="A1006" s="117" t="s">
        <v>14909</v>
      </c>
      <c r="B1006" t="s">
        <v>14590</v>
      </c>
      <c r="C1006" t="s">
        <v>14593</v>
      </c>
      <c r="D1006">
        <v>61</v>
      </c>
      <c r="E1006">
        <v>55</v>
      </c>
      <c r="F1006" t="e">
        <v>#N/A</v>
      </c>
      <c r="G1006" t="e">
        <v>#N/A</v>
      </c>
      <c r="H1006">
        <v>1</v>
      </c>
      <c r="I1006">
        <v>1</v>
      </c>
      <c r="J1006">
        <v>0</v>
      </c>
      <c r="K1006" s="194" t="e">
        <v>#N/A</v>
      </c>
      <c r="L1006" t="s">
        <v>1083</v>
      </c>
      <c r="M1006" t="s">
        <v>1083</v>
      </c>
      <c r="N1006">
        <v>298000</v>
      </c>
      <c r="O1006" t="s">
        <v>7876</v>
      </c>
      <c r="P1006" t="s">
        <v>14872</v>
      </c>
      <c r="Q1006">
        <v>298</v>
      </c>
      <c r="R1006" s="117" t="s">
        <v>14744</v>
      </c>
      <c r="S1006" s="117" t="s">
        <v>14589</v>
      </c>
      <c r="T1006" t="s">
        <v>12136</v>
      </c>
      <c r="U1006" t="s">
        <v>10772</v>
      </c>
    </row>
    <row r="1007" spans="1:21">
      <c r="A1007" s="117" t="s">
        <v>14910</v>
      </c>
      <c r="B1007" t="s">
        <v>14590</v>
      </c>
      <c r="C1007" t="s">
        <v>14590</v>
      </c>
      <c r="D1007">
        <v>91</v>
      </c>
      <c r="E1007">
        <v>85</v>
      </c>
      <c r="F1007">
        <v>91</v>
      </c>
      <c r="G1007">
        <v>85</v>
      </c>
      <c r="H1007">
        <v>1</v>
      </c>
      <c r="I1007">
        <v>1</v>
      </c>
      <c r="J1007">
        <v>5</v>
      </c>
      <c r="K1007" s="194">
        <v>5</v>
      </c>
      <c r="L1007" t="s">
        <v>1079</v>
      </c>
      <c r="M1007" t="s">
        <v>1079</v>
      </c>
      <c r="N1007">
        <v>297000</v>
      </c>
      <c r="O1007" t="s">
        <v>7876</v>
      </c>
      <c r="P1007" t="s">
        <v>14872</v>
      </c>
      <c r="Q1007">
        <v>297</v>
      </c>
      <c r="R1007" s="117" t="s">
        <v>14595</v>
      </c>
      <c r="S1007" s="117" t="s">
        <v>14596</v>
      </c>
      <c r="T1007" t="s">
        <v>17448</v>
      </c>
      <c r="U1007" t="s">
        <v>10772</v>
      </c>
    </row>
    <row r="1008" spans="1:21">
      <c r="A1008" s="117" t="s">
        <v>12568</v>
      </c>
      <c r="B1008" t="s">
        <v>14590</v>
      </c>
      <c r="C1008" t="s">
        <v>14593</v>
      </c>
      <c r="D1008">
        <v>91</v>
      </c>
      <c r="E1008">
        <v>85</v>
      </c>
      <c r="F1008" t="e">
        <v>#N/A</v>
      </c>
      <c r="G1008" t="e">
        <v>#N/A</v>
      </c>
      <c r="H1008">
        <v>1</v>
      </c>
      <c r="I1008">
        <v>1</v>
      </c>
      <c r="J1008">
        <v>5</v>
      </c>
      <c r="K1008" s="194" t="e">
        <v>#N/A</v>
      </c>
      <c r="L1008" t="s">
        <v>1079</v>
      </c>
      <c r="M1008" t="s">
        <v>1079</v>
      </c>
      <c r="N1008">
        <v>231000</v>
      </c>
      <c r="O1008" t="s">
        <v>7876</v>
      </c>
      <c r="P1008" t="s">
        <v>14857</v>
      </c>
      <c r="Q1008">
        <v>231</v>
      </c>
      <c r="R1008" s="117" t="s">
        <v>14599</v>
      </c>
      <c r="S1008" s="117" t="s">
        <v>14596</v>
      </c>
      <c r="T1008" t="s">
        <v>17448</v>
      </c>
      <c r="U1008" t="s">
        <v>10772</v>
      </c>
    </row>
    <row r="1009" spans="1:21">
      <c r="A1009" s="117" t="s">
        <v>12569</v>
      </c>
      <c r="B1009" t="s">
        <v>14590</v>
      </c>
      <c r="C1009" t="s">
        <v>14593</v>
      </c>
      <c r="D1009">
        <v>61</v>
      </c>
      <c r="E1009">
        <v>55</v>
      </c>
      <c r="F1009" t="e">
        <v>#N/A</v>
      </c>
      <c r="G1009" t="e">
        <v>#N/A</v>
      </c>
      <c r="H1009">
        <v>1</v>
      </c>
      <c r="I1009">
        <v>1</v>
      </c>
      <c r="J1009">
        <v>0</v>
      </c>
      <c r="K1009" s="194" t="e">
        <v>#N/A</v>
      </c>
      <c r="L1009" t="s">
        <v>1083</v>
      </c>
      <c r="M1009" t="s">
        <v>1083</v>
      </c>
      <c r="N1009">
        <v>238000</v>
      </c>
      <c r="O1009" t="s">
        <v>7876</v>
      </c>
      <c r="P1009" t="s">
        <v>14857</v>
      </c>
      <c r="Q1009">
        <v>238</v>
      </c>
      <c r="R1009" s="117" t="s">
        <v>14744</v>
      </c>
      <c r="S1009" s="117" t="s">
        <v>14589</v>
      </c>
      <c r="T1009" t="s">
        <v>12136</v>
      </c>
      <c r="U1009" t="s">
        <v>10772</v>
      </c>
    </row>
    <row r="1010" spans="1:21">
      <c r="A1010" s="117" t="s">
        <v>14911</v>
      </c>
      <c r="B1010" t="s">
        <v>14590</v>
      </c>
      <c r="C1010" t="s">
        <v>14593</v>
      </c>
      <c r="D1010">
        <v>91</v>
      </c>
      <c r="E1010">
        <v>85</v>
      </c>
      <c r="F1010" t="e">
        <v>#N/A</v>
      </c>
      <c r="G1010" t="e">
        <v>#N/A</v>
      </c>
      <c r="H1010">
        <v>1</v>
      </c>
      <c r="I1010">
        <v>1</v>
      </c>
      <c r="J1010">
        <v>5</v>
      </c>
      <c r="K1010" s="194" t="e">
        <v>#N/A</v>
      </c>
      <c r="L1010" t="s">
        <v>1079</v>
      </c>
      <c r="M1010" t="s">
        <v>1079</v>
      </c>
      <c r="N1010">
        <v>213000</v>
      </c>
      <c r="O1010" t="s">
        <v>7876</v>
      </c>
      <c r="P1010" t="s">
        <v>14912</v>
      </c>
      <c r="Q1010">
        <v>213</v>
      </c>
      <c r="R1010" s="117" t="s">
        <v>14595</v>
      </c>
      <c r="S1010" s="117" t="s">
        <v>14596</v>
      </c>
      <c r="T1010" t="s">
        <v>17448</v>
      </c>
      <c r="U1010" t="s">
        <v>10772</v>
      </c>
    </row>
    <row r="1011" spans="1:21">
      <c r="A1011" s="117" t="s">
        <v>12570</v>
      </c>
      <c r="B1011" t="s">
        <v>14590</v>
      </c>
      <c r="C1011" t="s">
        <v>14593</v>
      </c>
      <c r="D1011">
        <v>91</v>
      </c>
      <c r="E1011">
        <v>85</v>
      </c>
      <c r="F1011" t="e">
        <v>#N/A</v>
      </c>
      <c r="G1011" t="e">
        <v>#N/A</v>
      </c>
      <c r="H1011">
        <v>1</v>
      </c>
      <c r="I1011">
        <v>1</v>
      </c>
      <c r="J1011">
        <v>5</v>
      </c>
      <c r="K1011" s="194" t="e">
        <v>#N/A</v>
      </c>
      <c r="L1011" t="s">
        <v>1079</v>
      </c>
      <c r="M1011" t="s">
        <v>1079</v>
      </c>
      <c r="N1011">
        <v>231000</v>
      </c>
      <c r="O1011" t="s">
        <v>7876</v>
      </c>
      <c r="P1011" t="s">
        <v>14857</v>
      </c>
      <c r="Q1011">
        <v>231</v>
      </c>
      <c r="R1011" s="117" t="s">
        <v>14599</v>
      </c>
      <c r="S1011" s="117" t="s">
        <v>14596</v>
      </c>
      <c r="T1011" t="s">
        <v>17448</v>
      </c>
      <c r="U1011" t="s">
        <v>10772</v>
      </c>
    </row>
    <row r="1012" spans="1:21">
      <c r="A1012" s="117" t="s">
        <v>12571</v>
      </c>
      <c r="B1012" t="s">
        <v>14590</v>
      </c>
      <c r="C1012" t="s">
        <v>14593</v>
      </c>
      <c r="D1012">
        <v>90</v>
      </c>
      <c r="E1012">
        <v>84</v>
      </c>
      <c r="F1012" t="e">
        <v>#N/A</v>
      </c>
      <c r="G1012" t="e">
        <v>#N/A</v>
      </c>
      <c r="H1012">
        <v>1</v>
      </c>
      <c r="I1012">
        <v>7</v>
      </c>
      <c r="J1012">
        <v>100</v>
      </c>
      <c r="K1012" s="194" t="e">
        <v>#N/A</v>
      </c>
      <c r="L1012" t="s">
        <v>1079</v>
      </c>
      <c r="M1012" t="s">
        <v>1079</v>
      </c>
      <c r="N1012">
        <v>503</v>
      </c>
      <c r="O1012" t="s">
        <v>7876</v>
      </c>
      <c r="P1012" t="s">
        <v>14913</v>
      </c>
      <c r="Q1012">
        <v>0.503</v>
      </c>
      <c r="R1012" s="117" t="s">
        <v>14599</v>
      </c>
      <c r="S1012" s="117" t="s">
        <v>14596</v>
      </c>
      <c r="T1012" t="s">
        <v>17448</v>
      </c>
      <c r="U1012" t="s">
        <v>10772</v>
      </c>
    </row>
    <row r="1013" spans="1:21">
      <c r="A1013" s="117" t="s">
        <v>12572</v>
      </c>
      <c r="B1013" t="s">
        <v>14590</v>
      </c>
      <c r="C1013" t="s">
        <v>14593</v>
      </c>
      <c r="D1013">
        <v>91</v>
      </c>
      <c r="E1013">
        <v>85</v>
      </c>
      <c r="F1013" t="e">
        <v>#N/A</v>
      </c>
      <c r="G1013" t="e">
        <v>#N/A</v>
      </c>
      <c r="H1013">
        <v>3</v>
      </c>
      <c r="I1013">
        <v>3</v>
      </c>
      <c r="J1013">
        <v>32</v>
      </c>
      <c r="K1013" s="194" t="e">
        <v>#N/A</v>
      </c>
      <c r="L1013" t="s">
        <v>1079</v>
      </c>
      <c r="M1013" t="s">
        <v>1079</v>
      </c>
      <c r="N1013">
        <v>100</v>
      </c>
      <c r="O1013" t="s">
        <v>7876</v>
      </c>
      <c r="P1013" t="s">
        <v>14914</v>
      </c>
      <c r="Q1013">
        <v>0.1</v>
      </c>
      <c r="R1013" s="117" t="s">
        <v>14599</v>
      </c>
      <c r="S1013" s="117" t="s">
        <v>14596</v>
      </c>
      <c r="T1013" t="s">
        <v>17448</v>
      </c>
      <c r="U1013" t="s">
        <v>10772</v>
      </c>
    </row>
    <row r="1014" spans="1:21">
      <c r="A1014" s="117" t="s">
        <v>12573</v>
      </c>
      <c r="B1014" t="s">
        <v>14590</v>
      </c>
      <c r="C1014" t="s">
        <v>14593</v>
      </c>
      <c r="D1014">
        <v>61</v>
      </c>
      <c r="E1014">
        <v>55</v>
      </c>
      <c r="F1014" t="e">
        <v>#N/A</v>
      </c>
      <c r="G1014" t="e">
        <v>#N/A</v>
      </c>
      <c r="H1014">
        <v>30</v>
      </c>
      <c r="I1014">
        <v>30</v>
      </c>
      <c r="J1014">
        <v>0</v>
      </c>
      <c r="K1014" s="194" t="e">
        <v>#N/A</v>
      </c>
      <c r="L1014" t="s">
        <v>1083</v>
      </c>
      <c r="M1014" t="s">
        <v>1083</v>
      </c>
      <c r="N1014">
        <v>124</v>
      </c>
      <c r="O1014" t="s">
        <v>7876</v>
      </c>
      <c r="P1014" t="s">
        <v>14915</v>
      </c>
      <c r="Q1014">
        <v>0.124</v>
      </c>
      <c r="R1014" s="117" t="s">
        <v>14744</v>
      </c>
      <c r="S1014" s="117" t="s">
        <v>14589</v>
      </c>
      <c r="T1014" t="s">
        <v>12136</v>
      </c>
      <c r="U1014" t="s">
        <v>10772</v>
      </c>
    </row>
    <row r="1015" spans="1:21">
      <c r="A1015" s="117" t="s">
        <v>12574</v>
      </c>
      <c r="B1015" t="s">
        <v>14590</v>
      </c>
      <c r="C1015" t="s">
        <v>14593</v>
      </c>
      <c r="D1015">
        <v>96</v>
      </c>
      <c r="E1015">
        <v>90</v>
      </c>
      <c r="F1015" t="e">
        <v>#N/A</v>
      </c>
      <c r="G1015" t="e">
        <v>#N/A</v>
      </c>
      <c r="H1015">
        <v>75</v>
      </c>
      <c r="I1015">
        <v>75</v>
      </c>
      <c r="J1015">
        <v>150</v>
      </c>
      <c r="K1015" s="194" t="e">
        <v>#N/A</v>
      </c>
      <c r="L1015" t="s">
        <v>1079</v>
      </c>
      <c r="M1015" t="s">
        <v>1079</v>
      </c>
      <c r="N1015">
        <v>167</v>
      </c>
      <c r="O1015" t="s">
        <v>7876</v>
      </c>
      <c r="P1015" t="s">
        <v>14916</v>
      </c>
      <c r="Q1015">
        <v>0.16700000000000001</v>
      </c>
      <c r="R1015" s="117" t="s">
        <v>14599</v>
      </c>
      <c r="S1015" s="117" t="s">
        <v>14596</v>
      </c>
      <c r="T1015" t="s">
        <v>17448</v>
      </c>
      <c r="U1015" t="s">
        <v>10772</v>
      </c>
    </row>
    <row r="1016" spans="1:21">
      <c r="A1016" s="117" t="s">
        <v>12575</v>
      </c>
      <c r="B1016" t="s">
        <v>14590</v>
      </c>
      <c r="C1016" t="s">
        <v>14593</v>
      </c>
      <c r="D1016">
        <v>96</v>
      </c>
      <c r="E1016">
        <v>90</v>
      </c>
      <c r="F1016" t="e">
        <v>#N/A</v>
      </c>
      <c r="G1016" t="e">
        <v>#N/A</v>
      </c>
      <c r="H1016">
        <v>50</v>
      </c>
      <c r="I1016">
        <v>50</v>
      </c>
      <c r="J1016">
        <v>150</v>
      </c>
      <c r="K1016" s="194" t="e">
        <v>#N/A</v>
      </c>
      <c r="L1016" t="s">
        <v>1079</v>
      </c>
      <c r="M1016" t="s">
        <v>1079</v>
      </c>
      <c r="N1016">
        <v>278</v>
      </c>
      <c r="O1016" t="s">
        <v>7876</v>
      </c>
      <c r="P1016" t="s">
        <v>14598</v>
      </c>
      <c r="Q1016">
        <v>0.27800000000000002</v>
      </c>
      <c r="R1016" s="117" t="s">
        <v>14599</v>
      </c>
      <c r="S1016" s="117" t="s">
        <v>14596</v>
      </c>
      <c r="T1016" t="s">
        <v>17448</v>
      </c>
      <c r="U1016" t="s">
        <v>10772</v>
      </c>
    </row>
    <row r="1017" spans="1:21">
      <c r="A1017" s="117" t="s">
        <v>14917</v>
      </c>
      <c r="B1017" t="s">
        <v>14590</v>
      </c>
      <c r="C1017" t="s">
        <v>14590</v>
      </c>
      <c r="D1017">
        <v>91</v>
      </c>
      <c r="E1017">
        <v>85</v>
      </c>
      <c r="F1017">
        <v>91</v>
      </c>
      <c r="G1017">
        <v>85</v>
      </c>
      <c r="H1017">
        <v>1</v>
      </c>
      <c r="I1017">
        <v>1</v>
      </c>
      <c r="J1017">
        <v>5</v>
      </c>
      <c r="K1017" s="194">
        <v>5</v>
      </c>
      <c r="L1017" t="s">
        <v>1079</v>
      </c>
      <c r="M1017" t="s">
        <v>1079</v>
      </c>
      <c r="N1017">
        <v>297000</v>
      </c>
      <c r="O1017" t="s">
        <v>7876</v>
      </c>
      <c r="P1017" t="s">
        <v>14872</v>
      </c>
      <c r="Q1017">
        <v>297</v>
      </c>
      <c r="R1017" s="117" t="s">
        <v>14595</v>
      </c>
      <c r="S1017" s="117" t="s">
        <v>14596</v>
      </c>
      <c r="T1017" t="s">
        <v>17448</v>
      </c>
      <c r="U1017" t="s">
        <v>10772</v>
      </c>
    </row>
    <row r="1018" spans="1:21">
      <c r="A1018" s="117" t="s">
        <v>12576</v>
      </c>
      <c r="B1018" t="s">
        <v>14590</v>
      </c>
      <c r="C1018" t="s">
        <v>14593</v>
      </c>
      <c r="D1018">
        <v>61</v>
      </c>
      <c r="E1018">
        <v>55</v>
      </c>
      <c r="F1018" t="e">
        <v>#N/A</v>
      </c>
      <c r="G1018" t="e">
        <v>#N/A</v>
      </c>
      <c r="H1018">
        <v>1</v>
      </c>
      <c r="I1018">
        <v>1</v>
      </c>
      <c r="J1018">
        <v>0</v>
      </c>
      <c r="K1018" s="194" t="e">
        <v>#N/A</v>
      </c>
      <c r="L1018" t="s">
        <v>1083</v>
      </c>
      <c r="M1018" t="s">
        <v>1083</v>
      </c>
      <c r="N1018">
        <v>403000</v>
      </c>
      <c r="O1018" t="s">
        <v>7876</v>
      </c>
      <c r="P1018" t="s">
        <v>14872</v>
      </c>
      <c r="Q1018">
        <v>403</v>
      </c>
      <c r="R1018" s="117" t="s">
        <v>14744</v>
      </c>
      <c r="S1018" s="117" t="s">
        <v>14589</v>
      </c>
      <c r="T1018" t="s">
        <v>12136</v>
      </c>
      <c r="U1018" t="s">
        <v>10772</v>
      </c>
    </row>
    <row r="1019" spans="1:21">
      <c r="A1019" s="117" t="s">
        <v>14918</v>
      </c>
      <c r="B1019" t="s">
        <v>14590</v>
      </c>
      <c r="C1019" t="s">
        <v>14593</v>
      </c>
      <c r="D1019">
        <v>91</v>
      </c>
      <c r="E1019">
        <v>85</v>
      </c>
      <c r="F1019" t="e">
        <v>#N/A</v>
      </c>
      <c r="G1019" t="e">
        <v>#N/A</v>
      </c>
      <c r="H1019">
        <v>1</v>
      </c>
      <c r="I1019">
        <v>1</v>
      </c>
      <c r="J1019">
        <v>5</v>
      </c>
      <c r="K1019" s="194" t="e">
        <v>#N/A</v>
      </c>
      <c r="L1019" t="s">
        <v>1079</v>
      </c>
      <c r="M1019" t="s">
        <v>1079</v>
      </c>
      <c r="N1019">
        <v>403000</v>
      </c>
      <c r="O1019" t="s">
        <v>7876</v>
      </c>
      <c r="P1019" t="s">
        <v>14872</v>
      </c>
      <c r="Q1019">
        <v>403</v>
      </c>
      <c r="R1019" s="117" t="s">
        <v>14595</v>
      </c>
      <c r="S1019" s="117" t="s">
        <v>14596</v>
      </c>
      <c r="T1019" t="s">
        <v>17448</v>
      </c>
      <c r="U1019" t="s">
        <v>10772</v>
      </c>
    </row>
    <row r="1020" spans="1:21">
      <c r="A1020" s="117" t="s">
        <v>14919</v>
      </c>
      <c r="B1020" t="s">
        <v>14590</v>
      </c>
      <c r="C1020" t="s">
        <v>14593</v>
      </c>
      <c r="D1020">
        <v>61</v>
      </c>
      <c r="E1020">
        <v>55</v>
      </c>
      <c r="F1020" t="e">
        <v>#N/A</v>
      </c>
      <c r="G1020" t="e">
        <v>#N/A</v>
      </c>
      <c r="H1020">
        <v>1</v>
      </c>
      <c r="I1020">
        <v>1</v>
      </c>
      <c r="J1020">
        <v>0</v>
      </c>
      <c r="K1020" s="194" t="e">
        <v>#N/A</v>
      </c>
      <c r="L1020" t="s">
        <v>1083</v>
      </c>
      <c r="M1020" t="s">
        <v>1083</v>
      </c>
      <c r="N1020">
        <v>318000</v>
      </c>
      <c r="O1020" t="s">
        <v>7876</v>
      </c>
      <c r="P1020" t="s">
        <v>14872</v>
      </c>
      <c r="Q1020">
        <v>318</v>
      </c>
      <c r="R1020" s="117" t="s">
        <v>14744</v>
      </c>
      <c r="S1020" s="117" t="s">
        <v>14589</v>
      </c>
      <c r="T1020" t="s">
        <v>12136</v>
      </c>
      <c r="U1020" t="s">
        <v>10772</v>
      </c>
    </row>
    <row r="1021" spans="1:21">
      <c r="A1021" s="117" t="s">
        <v>14920</v>
      </c>
      <c r="B1021" t="s">
        <v>14590</v>
      </c>
      <c r="C1021" t="s">
        <v>14593</v>
      </c>
      <c r="D1021">
        <v>61</v>
      </c>
      <c r="E1021">
        <v>55</v>
      </c>
      <c r="F1021" t="e">
        <v>#N/A</v>
      </c>
      <c r="G1021" t="e">
        <v>#N/A</v>
      </c>
      <c r="H1021">
        <v>1</v>
      </c>
      <c r="I1021">
        <v>1</v>
      </c>
      <c r="J1021">
        <v>0</v>
      </c>
      <c r="K1021" s="194" t="e">
        <v>#N/A</v>
      </c>
      <c r="L1021" t="s">
        <v>1083</v>
      </c>
      <c r="M1021" t="s">
        <v>1083</v>
      </c>
      <c r="N1021">
        <v>317000</v>
      </c>
      <c r="O1021" t="s">
        <v>7876</v>
      </c>
      <c r="P1021" t="s">
        <v>14879</v>
      </c>
      <c r="Q1021">
        <v>317</v>
      </c>
      <c r="R1021" s="117" t="s">
        <v>14744</v>
      </c>
      <c r="S1021" s="117" t="s">
        <v>14589</v>
      </c>
      <c r="T1021" t="s">
        <v>12136</v>
      </c>
      <c r="U1021" t="s">
        <v>10772</v>
      </c>
    </row>
    <row r="1022" spans="1:21">
      <c r="A1022" s="117" t="s">
        <v>12577</v>
      </c>
      <c r="B1022" t="s">
        <v>14590</v>
      </c>
      <c r="C1022" t="s">
        <v>14593</v>
      </c>
      <c r="D1022">
        <v>61</v>
      </c>
      <c r="E1022">
        <v>55</v>
      </c>
      <c r="F1022" t="e">
        <v>#N/A</v>
      </c>
      <c r="G1022" t="e">
        <v>#N/A</v>
      </c>
      <c r="H1022">
        <v>1</v>
      </c>
      <c r="I1022">
        <v>1</v>
      </c>
      <c r="J1022">
        <v>0</v>
      </c>
      <c r="K1022" s="194" t="e">
        <v>#N/A</v>
      </c>
      <c r="L1022" t="s">
        <v>1083</v>
      </c>
      <c r="M1022" t="s">
        <v>1083</v>
      </c>
      <c r="N1022">
        <v>114000</v>
      </c>
      <c r="O1022" t="s">
        <v>7876</v>
      </c>
      <c r="P1022" t="s">
        <v>14921</v>
      </c>
      <c r="Q1022">
        <v>114</v>
      </c>
      <c r="R1022" s="117" t="s">
        <v>14744</v>
      </c>
      <c r="S1022" s="117" t="s">
        <v>14589</v>
      </c>
      <c r="T1022" t="s">
        <v>12136</v>
      </c>
      <c r="U1022" t="s">
        <v>10772</v>
      </c>
    </row>
    <row r="1023" spans="1:21">
      <c r="A1023" s="117" t="s">
        <v>12578</v>
      </c>
      <c r="B1023" t="s">
        <v>14590</v>
      </c>
      <c r="C1023" t="s">
        <v>14593</v>
      </c>
      <c r="D1023">
        <v>61</v>
      </c>
      <c r="E1023">
        <v>55</v>
      </c>
      <c r="F1023" t="e">
        <v>#N/A</v>
      </c>
      <c r="G1023" t="e">
        <v>#N/A</v>
      </c>
      <c r="H1023">
        <v>1</v>
      </c>
      <c r="I1023">
        <v>1</v>
      </c>
      <c r="J1023">
        <v>0</v>
      </c>
      <c r="K1023" s="194" t="e">
        <v>#N/A</v>
      </c>
      <c r="L1023" t="s">
        <v>1083</v>
      </c>
      <c r="M1023" t="s">
        <v>1083</v>
      </c>
      <c r="N1023">
        <v>109000</v>
      </c>
      <c r="O1023" t="s">
        <v>7876</v>
      </c>
      <c r="P1023" t="s">
        <v>14922</v>
      </c>
      <c r="Q1023">
        <v>109</v>
      </c>
      <c r="R1023" s="117" t="s">
        <v>14744</v>
      </c>
      <c r="S1023" s="117" t="s">
        <v>14589</v>
      </c>
      <c r="T1023" t="s">
        <v>12136</v>
      </c>
      <c r="U1023" t="s">
        <v>10772</v>
      </c>
    </row>
    <row r="1024" spans="1:21">
      <c r="A1024" s="117" t="s">
        <v>12579</v>
      </c>
      <c r="B1024" t="s">
        <v>14590</v>
      </c>
      <c r="C1024" t="s">
        <v>14593</v>
      </c>
      <c r="D1024">
        <v>89</v>
      </c>
      <c r="E1024">
        <v>83</v>
      </c>
      <c r="F1024" t="e">
        <v>#N/A</v>
      </c>
      <c r="G1024" t="e">
        <v>#N/A</v>
      </c>
      <c r="H1024">
        <v>1</v>
      </c>
      <c r="I1024">
        <v>1</v>
      </c>
      <c r="J1024">
        <v>0</v>
      </c>
      <c r="K1024" s="194" t="e">
        <v>#N/A</v>
      </c>
      <c r="L1024" t="s">
        <v>1079</v>
      </c>
      <c r="M1024" t="s">
        <v>1079</v>
      </c>
      <c r="N1024">
        <v>114000</v>
      </c>
      <c r="O1024" t="s">
        <v>7876</v>
      </c>
      <c r="P1024" t="s">
        <v>14921</v>
      </c>
      <c r="Q1024">
        <v>114</v>
      </c>
      <c r="R1024" s="117" t="s">
        <v>14599</v>
      </c>
      <c r="S1024" s="117" t="s">
        <v>14615</v>
      </c>
      <c r="T1024" t="e">
        <v>#N/A</v>
      </c>
      <c r="U1024" t="s">
        <v>10772</v>
      </c>
    </row>
    <row r="1025" spans="1:21">
      <c r="A1025" s="117" t="s">
        <v>12580</v>
      </c>
      <c r="B1025" t="s">
        <v>14590</v>
      </c>
      <c r="C1025" t="s">
        <v>14593</v>
      </c>
      <c r="D1025">
        <v>91</v>
      </c>
      <c r="E1025">
        <v>85</v>
      </c>
      <c r="F1025" t="e">
        <v>#N/A</v>
      </c>
      <c r="G1025" t="e">
        <v>#N/A</v>
      </c>
      <c r="H1025">
        <v>1</v>
      </c>
      <c r="I1025">
        <v>1</v>
      </c>
      <c r="J1025">
        <v>5</v>
      </c>
      <c r="K1025" s="194" t="e">
        <v>#N/A</v>
      </c>
      <c r="L1025" t="s">
        <v>1079</v>
      </c>
      <c r="M1025" t="s">
        <v>1079</v>
      </c>
      <c r="N1025">
        <v>127000</v>
      </c>
      <c r="O1025" t="s">
        <v>7876</v>
      </c>
      <c r="P1025" t="s">
        <v>14921</v>
      </c>
      <c r="Q1025">
        <v>127</v>
      </c>
      <c r="R1025" s="117" t="s">
        <v>14599</v>
      </c>
      <c r="S1025" s="117" t="s">
        <v>14596</v>
      </c>
      <c r="T1025" t="s">
        <v>17448</v>
      </c>
      <c r="U1025" t="s">
        <v>10772</v>
      </c>
    </row>
    <row r="1026" spans="1:21">
      <c r="A1026" s="117" t="s">
        <v>12581</v>
      </c>
      <c r="B1026" t="s">
        <v>14590</v>
      </c>
      <c r="C1026" t="s">
        <v>14593</v>
      </c>
      <c r="D1026">
        <v>53</v>
      </c>
      <c r="E1026">
        <v>47</v>
      </c>
      <c r="F1026" t="e">
        <v>#N/A</v>
      </c>
      <c r="G1026" t="e">
        <v>#N/A</v>
      </c>
      <c r="H1026">
        <v>1</v>
      </c>
      <c r="I1026">
        <v>1</v>
      </c>
      <c r="J1026">
        <v>0</v>
      </c>
      <c r="K1026" s="194" t="e">
        <v>#N/A</v>
      </c>
      <c r="L1026" t="s">
        <v>1083</v>
      </c>
      <c r="M1026" t="s">
        <v>1083</v>
      </c>
      <c r="N1026">
        <v>113000</v>
      </c>
      <c r="O1026" t="s">
        <v>7876</v>
      </c>
      <c r="P1026" t="s">
        <v>14923</v>
      </c>
      <c r="Q1026">
        <v>113</v>
      </c>
      <c r="R1026" s="117" t="s">
        <v>14744</v>
      </c>
      <c r="S1026" s="117" t="s">
        <v>14589</v>
      </c>
      <c r="T1026" t="s">
        <v>12136</v>
      </c>
      <c r="U1026" t="s">
        <v>10772</v>
      </c>
    </row>
    <row r="1027" spans="1:21">
      <c r="A1027" s="117" t="s">
        <v>14924</v>
      </c>
      <c r="B1027" t="s">
        <v>14590</v>
      </c>
      <c r="C1027" t="s">
        <v>14590</v>
      </c>
      <c r="D1027">
        <v>61</v>
      </c>
      <c r="E1027">
        <v>55</v>
      </c>
      <c r="F1027">
        <v>61</v>
      </c>
      <c r="G1027">
        <v>55</v>
      </c>
      <c r="H1027">
        <v>1</v>
      </c>
      <c r="I1027">
        <v>1</v>
      </c>
      <c r="J1027">
        <v>0</v>
      </c>
      <c r="K1027" s="194">
        <v>0</v>
      </c>
      <c r="L1027" t="s">
        <v>1083</v>
      </c>
      <c r="M1027" t="s">
        <v>1083</v>
      </c>
      <c r="N1027">
        <v>126000</v>
      </c>
      <c r="O1027" t="s">
        <v>7876</v>
      </c>
      <c r="P1027" t="s">
        <v>14921</v>
      </c>
      <c r="Q1027">
        <v>126</v>
      </c>
      <c r="R1027" s="117" t="s">
        <v>14744</v>
      </c>
      <c r="S1027" s="117" t="s">
        <v>14589</v>
      </c>
      <c r="T1027" t="s">
        <v>12136</v>
      </c>
      <c r="U1027" t="s">
        <v>10772</v>
      </c>
    </row>
    <row r="1028" spans="1:21">
      <c r="A1028" s="117" t="s">
        <v>12582</v>
      </c>
      <c r="B1028" t="s">
        <v>14590</v>
      </c>
      <c r="C1028" t="s">
        <v>14593</v>
      </c>
      <c r="D1028">
        <v>89</v>
      </c>
      <c r="E1028">
        <v>83</v>
      </c>
      <c r="F1028" t="e">
        <v>#N/A</v>
      </c>
      <c r="G1028" t="e">
        <v>#N/A</v>
      </c>
      <c r="H1028">
        <v>1</v>
      </c>
      <c r="I1028">
        <v>1</v>
      </c>
      <c r="J1028">
        <v>5</v>
      </c>
      <c r="K1028" s="194" t="e">
        <v>#N/A</v>
      </c>
      <c r="L1028" t="s">
        <v>1083</v>
      </c>
      <c r="M1028" t="s">
        <v>1083</v>
      </c>
      <c r="N1028">
        <v>165000</v>
      </c>
      <c r="O1028" t="s">
        <v>7876</v>
      </c>
      <c r="P1028" t="s">
        <v>14921</v>
      </c>
      <c r="Q1028">
        <v>165</v>
      </c>
      <c r="R1028" s="117" t="s">
        <v>14599</v>
      </c>
      <c r="S1028" s="117" t="s">
        <v>17447</v>
      </c>
      <c r="T1028" t="s">
        <v>17448</v>
      </c>
      <c r="U1028" t="s">
        <v>10772</v>
      </c>
    </row>
    <row r="1029" spans="1:21">
      <c r="A1029" s="117" t="s">
        <v>12583</v>
      </c>
      <c r="B1029" t="s">
        <v>14590</v>
      </c>
      <c r="C1029" t="s">
        <v>14593</v>
      </c>
      <c r="D1029">
        <v>61</v>
      </c>
      <c r="E1029">
        <v>55</v>
      </c>
      <c r="F1029" t="e">
        <v>#N/A</v>
      </c>
      <c r="G1029" t="e">
        <v>#N/A</v>
      </c>
      <c r="H1029">
        <v>1</v>
      </c>
      <c r="I1029">
        <v>1</v>
      </c>
      <c r="J1029">
        <v>0</v>
      </c>
      <c r="K1029" s="194" t="e">
        <v>#N/A</v>
      </c>
      <c r="L1029" t="s">
        <v>1083</v>
      </c>
      <c r="M1029" t="s">
        <v>1083</v>
      </c>
      <c r="N1029">
        <v>152000</v>
      </c>
      <c r="O1029" t="s">
        <v>7876</v>
      </c>
      <c r="P1029" t="s">
        <v>14925</v>
      </c>
      <c r="Q1029">
        <v>152</v>
      </c>
      <c r="R1029" s="117" t="s">
        <v>14744</v>
      </c>
      <c r="S1029" s="117" t="s">
        <v>14589</v>
      </c>
      <c r="T1029" t="s">
        <v>12136</v>
      </c>
      <c r="U1029" t="s">
        <v>10772</v>
      </c>
    </row>
    <row r="1030" spans="1:21">
      <c r="A1030" s="117" t="s">
        <v>12584</v>
      </c>
      <c r="B1030" t="s">
        <v>14590</v>
      </c>
      <c r="C1030" t="s">
        <v>14593</v>
      </c>
      <c r="D1030">
        <v>91</v>
      </c>
      <c r="E1030">
        <v>85</v>
      </c>
      <c r="F1030" t="e">
        <v>#N/A</v>
      </c>
      <c r="G1030" t="e">
        <v>#N/A</v>
      </c>
      <c r="H1030">
        <v>1</v>
      </c>
      <c r="I1030">
        <v>1</v>
      </c>
      <c r="J1030">
        <v>5</v>
      </c>
      <c r="K1030" s="194" t="e">
        <v>#N/A</v>
      </c>
      <c r="L1030" t="s">
        <v>1079</v>
      </c>
      <c r="M1030" t="s">
        <v>1079</v>
      </c>
      <c r="N1030">
        <v>114000</v>
      </c>
      <c r="O1030" t="s">
        <v>7876</v>
      </c>
      <c r="P1030" t="s">
        <v>14921</v>
      </c>
      <c r="Q1030">
        <v>114</v>
      </c>
      <c r="R1030" s="117" t="s">
        <v>14599</v>
      </c>
      <c r="S1030" s="117" t="s">
        <v>14596</v>
      </c>
      <c r="T1030" t="s">
        <v>17448</v>
      </c>
      <c r="U1030" t="s">
        <v>10772</v>
      </c>
    </row>
    <row r="1031" spans="1:21">
      <c r="A1031" s="117" t="s">
        <v>14926</v>
      </c>
      <c r="B1031" t="s">
        <v>14590</v>
      </c>
      <c r="C1031" t="s">
        <v>14590</v>
      </c>
      <c r="D1031">
        <v>88</v>
      </c>
      <c r="E1031">
        <v>82</v>
      </c>
      <c r="F1031">
        <v>88</v>
      </c>
      <c r="G1031">
        <v>82</v>
      </c>
      <c r="H1031">
        <v>1</v>
      </c>
      <c r="I1031">
        <v>1</v>
      </c>
      <c r="J1031">
        <v>5</v>
      </c>
      <c r="K1031" s="194">
        <v>5</v>
      </c>
      <c r="L1031" t="s">
        <v>1079</v>
      </c>
      <c r="M1031" t="s">
        <v>1079</v>
      </c>
      <c r="N1031">
        <v>114000</v>
      </c>
      <c r="O1031" t="s">
        <v>7876</v>
      </c>
      <c r="P1031" t="s">
        <v>14921</v>
      </c>
      <c r="Q1031">
        <v>114</v>
      </c>
      <c r="R1031" s="117" t="s">
        <v>14595</v>
      </c>
      <c r="S1031" s="117" t="s">
        <v>14596</v>
      </c>
      <c r="T1031" t="s">
        <v>17448</v>
      </c>
      <c r="U1031" t="s">
        <v>10772</v>
      </c>
    </row>
    <row r="1032" spans="1:21">
      <c r="A1032" s="117" t="s">
        <v>12585</v>
      </c>
      <c r="B1032" t="s">
        <v>14590</v>
      </c>
      <c r="C1032" t="s">
        <v>14593</v>
      </c>
      <c r="D1032">
        <v>91</v>
      </c>
      <c r="E1032">
        <v>85</v>
      </c>
      <c r="F1032" t="e">
        <v>#N/A</v>
      </c>
      <c r="G1032" t="e">
        <v>#N/A</v>
      </c>
      <c r="H1032">
        <v>1</v>
      </c>
      <c r="I1032">
        <v>1</v>
      </c>
      <c r="J1032">
        <v>5</v>
      </c>
      <c r="K1032" s="194" t="e">
        <v>#N/A</v>
      </c>
      <c r="L1032" t="s">
        <v>1079</v>
      </c>
      <c r="M1032" t="s">
        <v>1079</v>
      </c>
      <c r="N1032">
        <v>114000</v>
      </c>
      <c r="O1032" t="s">
        <v>7876</v>
      </c>
      <c r="P1032" t="s">
        <v>14921</v>
      </c>
      <c r="Q1032">
        <v>114</v>
      </c>
      <c r="R1032" s="117" t="s">
        <v>14599</v>
      </c>
      <c r="S1032" s="117" t="s">
        <v>14596</v>
      </c>
      <c r="T1032" t="s">
        <v>17448</v>
      </c>
      <c r="U1032" t="s">
        <v>10772</v>
      </c>
    </row>
    <row r="1033" spans="1:21">
      <c r="A1033" s="117" t="s">
        <v>12586</v>
      </c>
      <c r="B1033" t="s">
        <v>14590</v>
      </c>
      <c r="C1033" t="s">
        <v>14593</v>
      </c>
      <c r="D1033">
        <v>61</v>
      </c>
      <c r="E1033">
        <v>55</v>
      </c>
      <c r="F1033" t="e">
        <v>#N/A</v>
      </c>
      <c r="G1033" t="e">
        <v>#N/A</v>
      </c>
      <c r="H1033">
        <v>1</v>
      </c>
      <c r="I1033">
        <v>1</v>
      </c>
      <c r="J1033">
        <v>0</v>
      </c>
      <c r="K1033" s="194" t="e">
        <v>#N/A</v>
      </c>
      <c r="L1033" t="s">
        <v>1083</v>
      </c>
      <c r="M1033" t="s">
        <v>1083</v>
      </c>
      <c r="N1033">
        <v>125000</v>
      </c>
      <c r="O1033" t="s">
        <v>7876</v>
      </c>
      <c r="P1033" t="s">
        <v>14921</v>
      </c>
      <c r="Q1033">
        <v>125</v>
      </c>
      <c r="R1033" s="117" t="s">
        <v>14744</v>
      </c>
      <c r="S1033" s="117" t="s">
        <v>14589</v>
      </c>
      <c r="T1033" t="s">
        <v>12136</v>
      </c>
      <c r="U1033" t="s">
        <v>10772</v>
      </c>
    </row>
    <row r="1034" spans="1:21">
      <c r="A1034" s="117" t="s">
        <v>12587</v>
      </c>
      <c r="B1034" t="s">
        <v>14590</v>
      </c>
      <c r="C1034" t="s">
        <v>14593</v>
      </c>
      <c r="D1034">
        <v>91</v>
      </c>
      <c r="E1034">
        <v>85</v>
      </c>
      <c r="F1034" t="e">
        <v>#N/A</v>
      </c>
      <c r="G1034" t="e">
        <v>#N/A</v>
      </c>
      <c r="H1034">
        <v>1</v>
      </c>
      <c r="I1034">
        <v>1</v>
      </c>
      <c r="J1034">
        <v>5</v>
      </c>
      <c r="K1034" s="194" t="e">
        <v>#N/A</v>
      </c>
      <c r="L1034" t="s">
        <v>1079</v>
      </c>
      <c r="M1034" t="s">
        <v>1079</v>
      </c>
      <c r="N1034">
        <v>126000</v>
      </c>
      <c r="O1034" t="s">
        <v>7876</v>
      </c>
      <c r="P1034" t="s">
        <v>14927</v>
      </c>
      <c r="Q1034">
        <v>126</v>
      </c>
      <c r="R1034" s="117" t="s">
        <v>14599</v>
      </c>
      <c r="S1034" s="117" t="s">
        <v>14596</v>
      </c>
      <c r="T1034" t="s">
        <v>17448</v>
      </c>
      <c r="U1034" t="s">
        <v>10772</v>
      </c>
    </row>
    <row r="1035" spans="1:21">
      <c r="A1035" s="117" t="s">
        <v>12588</v>
      </c>
      <c r="B1035" t="s">
        <v>14590</v>
      </c>
      <c r="C1035" t="s">
        <v>14593</v>
      </c>
      <c r="D1035">
        <v>83</v>
      </c>
      <c r="E1035">
        <v>77</v>
      </c>
      <c r="F1035" t="e">
        <v>#N/A</v>
      </c>
      <c r="G1035" t="e">
        <v>#N/A</v>
      </c>
      <c r="H1035">
        <v>1</v>
      </c>
      <c r="I1035">
        <v>1</v>
      </c>
      <c r="J1035">
        <v>0</v>
      </c>
      <c r="K1035" s="194" t="e">
        <v>#N/A</v>
      </c>
      <c r="L1035" t="s">
        <v>1079</v>
      </c>
      <c r="M1035" t="s">
        <v>1079</v>
      </c>
      <c r="N1035">
        <v>14000</v>
      </c>
      <c r="O1035" t="s">
        <v>7876</v>
      </c>
      <c r="P1035" t="s">
        <v>14928</v>
      </c>
      <c r="Q1035">
        <v>14</v>
      </c>
      <c r="R1035" s="117" t="s">
        <v>14599</v>
      </c>
      <c r="S1035" s="117" t="s">
        <v>14615</v>
      </c>
      <c r="T1035" t="e">
        <v>#N/A</v>
      </c>
      <c r="U1035" t="s">
        <v>10772</v>
      </c>
    </row>
    <row r="1036" spans="1:21">
      <c r="A1036" s="117" t="s">
        <v>12589</v>
      </c>
      <c r="B1036" t="s">
        <v>14590</v>
      </c>
      <c r="C1036" t="s">
        <v>14593</v>
      </c>
      <c r="D1036">
        <v>91</v>
      </c>
      <c r="E1036">
        <v>85</v>
      </c>
      <c r="F1036" t="e">
        <v>#N/A</v>
      </c>
      <c r="G1036" t="e">
        <v>#N/A</v>
      </c>
      <c r="H1036">
        <v>12</v>
      </c>
      <c r="I1036">
        <v>12</v>
      </c>
      <c r="J1036">
        <v>12</v>
      </c>
      <c r="K1036" s="194" t="e">
        <v>#N/A</v>
      </c>
      <c r="L1036" t="s">
        <v>1079</v>
      </c>
      <c r="M1036" t="s">
        <v>1079</v>
      </c>
      <c r="N1036">
        <v>2860</v>
      </c>
      <c r="O1036" t="s">
        <v>7876</v>
      </c>
      <c r="P1036" t="s">
        <v>14929</v>
      </c>
      <c r="Q1036">
        <v>2.86</v>
      </c>
      <c r="R1036" s="117" t="s">
        <v>14599</v>
      </c>
      <c r="S1036" s="117" t="s">
        <v>14596</v>
      </c>
      <c r="T1036" t="s">
        <v>17448</v>
      </c>
      <c r="U1036" t="s">
        <v>10772</v>
      </c>
    </row>
    <row r="1037" spans="1:21">
      <c r="A1037" s="117" t="s">
        <v>12590</v>
      </c>
      <c r="B1037" t="s">
        <v>14590</v>
      </c>
      <c r="C1037" t="s">
        <v>14593</v>
      </c>
      <c r="D1037">
        <v>103</v>
      </c>
      <c r="E1037">
        <v>97</v>
      </c>
      <c r="F1037" t="e">
        <v>#N/A</v>
      </c>
      <c r="G1037" t="e">
        <v>#N/A</v>
      </c>
      <c r="H1037">
        <v>100</v>
      </c>
      <c r="I1037">
        <v>100</v>
      </c>
      <c r="J1037">
        <v>100</v>
      </c>
      <c r="K1037" s="194" t="e">
        <v>#N/A</v>
      </c>
      <c r="L1037" t="s">
        <v>1079</v>
      </c>
      <c r="M1037" t="s">
        <v>1079</v>
      </c>
      <c r="N1037">
        <v>140</v>
      </c>
      <c r="O1037" t="s">
        <v>7876</v>
      </c>
      <c r="P1037" t="s">
        <v>14930</v>
      </c>
      <c r="Q1037">
        <v>0.14000000000000001</v>
      </c>
      <c r="R1037" s="117" t="s">
        <v>14599</v>
      </c>
      <c r="S1037" s="117" t="s">
        <v>14596</v>
      </c>
      <c r="T1037" t="s">
        <v>17448</v>
      </c>
      <c r="U1037" t="s">
        <v>10772</v>
      </c>
    </row>
    <row r="1038" spans="1:21">
      <c r="A1038" s="117" t="s">
        <v>24436</v>
      </c>
      <c r="B1038" t="s">
        <v>14590</v>
      </c>
      <c r="C1038" t="s">
        <v>14590</v>
      </c>
      <c r="D1038">
        <v>69</v>
      </c>
      <c r="E1038">
        <v>63</v>
      </c>
      <c r="F1038">
        <v>69</v>
      </c>
      <c r="G1038">
        <v>63</v>
      </c>
      <c r="H1038">
        <v>1</v>
      </c>
      <c r="I1038">
        <v>1</v>
      </c>
      <c r="J1038">
        <v>999999</v>
      </c>
      <c r="K1038" s="194">
        <v>999999</v>
      </c>
      <c r="L1038" t="s">
        <v>1083</v>
      </c>
      <c r="M1038" t="s">
        <v>1083</v>
      </c>
      <c r="N1038">
        <v>8882</v>
      </c>
      <c r="O1038" t="s">
        <v>7876</v>
      </c>
      <c r="P1038" t="s">
        <v>24437</v>
      </c>
      <c r="Q1038">
        <v>8.8819999999999997</v>
      </c>
      <c r="R1038" s="117" t="s">
        <v>14744</v>
      </c>
      <c r="S1038" s="117" t="s">
        <v>14589</v>
      </c>
      <c r="T1038" t="s">
        <v>12136</v>
      </c>
      <c r="U1038" t="s">
        <v>10772</v>
      </c>
    </row>
    <row r="1039" spans="1:21">
      <c r="A1039" s="117" t="s">
        <v>14931</v>
      </c>
      <c r="B1039" t="s">
        <v>14590</v>
      </c>
      <c r="C1039" t="s">
        <v>14590</v>
      </c>
      <c r="D1039">
        <v>61</v>
      </c>
      <c r="E1039">
        <v>55</v>
      </c>
      <c r="F1039">
        <v>61</v>
      </c>
      <c r="G1039">
        <v>55</v>
      </c>
      <c r="H1039">
        <v>1</v>
      </c>
      <c r="I1039">
        <v>1</v>
      </c>
      <c r="J1039">
        <v>0</v>
      </c>
      <c r="K1039" s="194">
        <v>0</v>
      </c>
      <c r="L1039" t="s">
        <v>1083</v>
      </c>
      <c r="M1039" t="s">
        <v>1083</v>
      </c>
      <c r="N1039">
        <v>206000</v>
      </c>
      <c r="O1039" t="s">
        <v>7876</v>
      </c>
      <c r="P1039" t="s">
        <v>14884</v>
      </c>
      <c r="Q1039">
        <v>206</v>
      </c>
      <c r="R1039" s="117" t="s">
        <v>14744</v>
      </c>
      <c r="S1039" s="117" t="s">
        <v>14589</v>
      </c>
      <c r="T1039" t="s">
        <v>12136</v>
      </c>
      <c r="U1039" t="s">
        <v>10772</v>
      </c>
    </row>
    <row r="1040" spans="1:21">
      <c r="A1040" s="117" t="s">
        <v>12591</v>
      </c>
      <c r="B1040" t="s">
        <v>14590</v>
      </c>
      <c r="C1040" t="s">
        <v>14593</v>
      </c>
      <c r="D1040">
        <v>91</v>
      </c>
      <c r="E1040">
        <v>85</v>
      </c>
      <c r="F1040" t="e">
        <v>#N/A</v>
      </c>
      <c r="G1040" t="e">
        <v>#N/A</v>
      </c>
      <c r="H1040">
        <v>300</v>
      </c>
      <c r="I1040">
        <v>300</v>
      </c>
      <c r="J1040">
        <v>2400</v>
      </c>
      <c r="K1040" s="194" t="e">
        <v>#N/A</v>
      </c>
      <c r="L1040" t="s">
        <v>1079</v>
      </c>
      <c r="M1040" t="s">
        <v>1079</v>
      </c>
      <c r="N1040">
        <v>27</v>
      </c>
      <c r="O1040" t="s">
        <v>7876</v>
      </c>
      <c r="P1040" t="s">
        <v>13840</v>
      </c>
      <c r="Q1040">
        <v>2.7E-2</v>
      </c>
      <c r="R1040" s="117" t="s">
        <v>14599</v>
      </c>
      <c r="S1040" s="117" t="s">
        <v>14596</v>
      </c>
      <c r="T1040" t="s">
        <v>17448</v>
      </c>
      <c r="U1040" t="s">
        <v>10772</v>
      </c>
    </row>
    <row r="1041" spans="1:21">
      <c r="A1041" s="117" t="s">
        <v>12592</v>
      </c>
      <c r="B1041" t="s">
        <v>14590</v>
      </c>
      <c r="C1041" t="s">
        <v>14593</v>
      </c>
      <c r="D1041">
        <v>91</v>
      </c>
      <c r="E1041">
        <v>85</v>
      </c>
      <c r="F1041" t="e">
        <v>#N/A</v>
      </c>
      <c r="G1041" t="e">
        <v>#N/A</v>
      </c>
      <c r="H1041">
        <v>4</v>
      </c>
      <c r="I1041">
        <v>4</v>
      </c>
      <c r="J1041">
        <v>5</v>
      </c>
      <c r="K1041" s="194" t="e">
        <v>#N/A</v>
      </c>
      <c r="L1041" t="s">
        <v>1079</v>
      </c>
      <c r="M1041" t="s">
        <v>1079</v>
      </c>
      <c r="N1041">
        <v>3000</v>
      </c>
      <c r="O1041" t="s">
        <v>7876</v>
      </c>
      <c r="P1041" t="s">
        <v>14932</v>
      </c>
      <c r="Q1041">
        <v>3</v>
      </c>
      <c r="R1041" s="117" t="s">
        <v>14599</v>
      </c>
      <c r="S1041" s="117" t="s">
        <v>14596</v>
      </c>
      <c r="T1041" t="s">
        <v>17448</v>
      </c>
      <c r="U1041" t="s">
        <v>10772</v>
      </c>
    </row>
    <row r="1042" spans="1:21">
      <c r="A1042" s="117" t="s">
        <v>12593</v>
      </c>
      <c r="B1042" t="s">
        <v>14590</v>
      </c>
      <c r="C1042" t="s">
        <v>14593</v>
      </c>
      <c r="D1042">
        <v>61</v>
      </c>
      <c r="E1042">
        <v>55</v>
      </c>
      <c r="F1042" t="e">
        <v>#N/A</v>
      </c>
      <c r="G1042" t="e">
        <v>#N/A</v>
      </c>
      <c r="H1042">
        <v>1</v>
      </c>
      <c r="I1042">
        <v>1</v>
      </c>
      <c r="J1042">
        <v>0</v>
      </c>
      <c r="K1042" s="194" t="e">
        <v>#N/A</v>
      </c>
      <c r="L1042" t="s">
        <v>1083</v>
      </c>
      <c r="M1042" t="s">
        <v>1083</v>
      </c>
      <c r="N1042">
        <v>12</v>
      </c>
      <c r="O1042" t="s">
        <v>7876</v>
      </c>
      <c r="P1042" t="s">
        <v>14933</v>
      </c>
      <c r="Q1042">
        <v>1.2E-2</v>
      </c>
      <c r="R1042" s="117" t="s">
        <v>14744</v>
      </c>
      <c r="S1042" s="117" t="s">
        <v>14589</v>
      </c>
      <c r="T1042" t="s">
        <v>12136</v>
      </c>
      <c r="U1042" t="s">
        <v>10772</v>
      </c>
    </row>
    <row r="1043" spans="1:21">
      <c r="A1043" s="117" t="s">
        <v>2121</v>
      </c>
      <c r="B1043" t="s">
        <v>14590</v>
      </c>
      <c r="C1043" t="s">
        <v>14593</v>
      </c>
      <c r="D1043">
        <v>91</v>
      </c>
      <c r="E1043">
        <v>85</v>
      </c>
      <c r="F1043" t="e">
        <v>#N/A</v>
      </c>
      <c r="G1043" t="e">
        <v>#N/A</v>
      </c>
      <c r="H1043">
        <v>9</v>
      </c>
      <c r="I1043">
        <v>9</v>
      </c>
      <c r="J1043">
        <v>9</v>
      </c>
      <c r="K1043" s="194" t="e">
        <v>#N/A</v>
      </c>
      <c r="L1043" t="s">
        <v>1079</v>
      </c>
      <c r="M1043" t="s">
        <v>1079</v>
      </c>
      <c r="N1043">
        <v>1000</v>
      </c>
      <c r="O1043" t="s">
        <v>7876</v>
      </c>
      <c r="P1043" t="s">
        <v>14898</v>
      </c>
      <c r="Q1043">
        <v>1</v>
      </c>
      <c r="R1043" s="117" t="s">
        <v>14595</v>
      </c>
      <c r="S1043" s="117" t="s">
        <v>14596</v>
      </c>
      <c r="T1043" t="s">
        <v>17448</v>
      </c>
      <c r="U1043" t="s">
        <v>10772</v>
      </c>
    </row>
    <row r="1044" spans="1:21">
      <c r="A1044" s="117" t="s">
        <v>2122</v>
      </c>
      <c r="B1044" t="s">
        <v>14590</v>
      </c>
      <c r="C1044" t="s">
        <v>14593</v>
      </c>
      <c r="D1044">
        <v>91</v>
      </c>
      <c r="E1044">
        <v>85</v>
      </c>
      <c r="F1044" t="e">
        <v>#N/A</v>
      </c>
      <c r="G1044" t="e">
        <v>#N/A</v>
      </c>
      <c r="H1044">
        <v>10</v>
      </c>
      <c r="I1044">
        <v>10</v>
      </c>
      <c r="J1044">
        <v>10</v>
      </c>
      <c r="K1044" s="194" t="e">
        <v>#N/A</v>
      </c>
      <c r="L1044" t="s">
        <v>1079</v>
      </c>
      <c r="M1044" t="s">
        <v>1079</v>
      </c>
      <c r="N1044">
        <v>1093</v>
      </c>
      <c r="O1044" t="s">
        <v>7876</v>
      </c>
      <c r="P1044" t="s">
        <v>14898</v>
      </c>
      <c r="Q1044">
        <v>1.093</v>
      </c>
      <c r="R1044" s="117" t="s">
        <v>14595</v>
      </c>
      <c r="S1044" s="117" t="s">
        <v>14596</v>
      </c>
      <c r="T1044" t="s">
        <v>17448</v>
      </c>
      <c r="U1044" t="s">
        <v>10772</v>
      </c>
    </row>
    <row r="1045" spans="1:21">
      <c r="A1045" s="117" t="s">
        <v>12594</v>
      </c>
      <c r="B1045" t="s">
        <v>14590</v>
      </c>
      <c r="C1045" t="s">
        <v>14593</v>
      </c>
      <c r="D1045">
        <v>91</v>
      </c>
      <c r="E1045">
        <v>85</v>
      </c>
      <c r="F1045" t="e">
        <v>#N/A</v>
      </c>
      <c r="G1045" t="e">
        <v>#N/A</v>
      </c>
      <c r="H1045">
        <v>10</v>
      </c>
      <c r="I1045">
        <v>10</v>
      </c>
      <c r="J1045">
        <v>10</v>
      </c>
      <c r="K1045" s="194" t="e">
        <v>#N/A</v>
      </c>
      <c r="L1045" t="s">
        <v>1079</v>
      </c>
      <c r="M1045" t="s">
        <v>1079</v>
      </c>
      <c r="N1045">
        <v>15000</v>
      </c>
      <c r="O1045" t="s">
        <v>7876</v>
      </c>
      <c r="P1045" t="s">
        <v>14932</v>
      </c>
      <c r="Q1045">
        <v>15</v>
      </c>
      <c r="R1045" s="117" t="s">
        <v>14599</v>
      </c>
      <c r="S1045" s="117" t="s">
        <v>14596</v>
      </c>
      <c r="T1045" t="s">
        <v>17448</v>
      </c>
      <c r="U1045" t="s">
        <v>10772</v>
      </c>
    </row>
    <row r="1046" spans="1:21">
      <c r="A1046" s="117" t="s">
        <v>12595</v>
      </c>
      <c r="B1046" t="s">
        <v>14590</v>
      </c>
      <c r="C1046" t="s">
        <v>14593</v>
      </c>
      <c r="D1046">
        <v>91</v>
      </c>
      <c r="E1046">
        <v>85</v>
      </c>
      <c r="F1046" t="e">
        <v>#N/A</v>
      </c>
      <c r="G1046" t="e">
        <v>#N/A</v>
      </c>
      <c r="H1046">
        <v>10</v>
      </c>
      <c r="I1046">
        <v>10</v>
      </c>
      <c r="J1046">
        <v>10</v>
      </c>
      <c r="K1046" s="194" t="e">
        <v>#N/A</v>
      </c>
      <c r="L1046" t="s">
        <v>1079</v>
      </c>
      <c r="M1046" t="s">
        <v>1079</v>
      </c>
      <c r="N1046">
        <v>1140</v>
      </c>
      <c r="O1046" t="s">
        <v>7876</v>
      </c>
      <c r="P1046" t="s">
        <v>14934</v>
      </c>
      <c r="Q1046">
        <v>1.1399999999999999</v>
      </c>
      <c r="R1046" s="117" t="s">
        <v>14599</v>
      </c>
      <c r="S1046" s="117" t="s">
        <v>14596</v>
      </c>
      <c r="T1046" t="s">
        <v>17448</v>
      </c>
      <c r="U1046" t="s">
        <v>10772</v>
      </c>
    </row>
    <row r="1047" spans="1:21">
      <c r="A1047" s="117" t="s">
        <v>12596</v>
      </c>
      <c r="B1047" t="s">
        <v>14590</v>
      </c>
      <c r="C1047" t="s">
        <v>14593</v>
      </c>
      <c r="D1047">
        <v>103</v>
      </c>
      <c r="E1047">
        <v>97</v>
      </c>
      <c r="F1047" t="e">
        <v>#N/A</v>
      </c>
      <c r="G1047" t="e">
        <v>#N/A</v>
      </c>
      <c r="H1047">
        <v>50</v>
      </c>
      <c r="I1047">
        <v>50</v>
      </c>
      <c r="J1047">
        <v>50</v>
      </c>
      <c r="K1047" s="194" t="e">
        <v>#N/A</v>
      </c>
      <c r="L1047" t="s">
        <v>1079</v>
      </c>
      <c r="M1047" t="s">
        <v>1079</v>
      </c>
      <c r="N1047">
        <v>300</v>
      </c>
      <c r="O1047" t="s">
        <v>7876</v>
      </c>
      <c r="P1047" t="s">
        <v>14598</v>
      </c>
      <c r="Q1047">
        <v>0.3</v>
      </c>
      <c r="R1047" s="117" t="s">
        <v>14599</v>
      </c>
      <c r="S1047" s="117" t="s">
        <v>14596</v>
      </c>
      <c r="T1047" t="s">
        <v>17448</v>
      </c>
      <c r="U1047" t="s">
        <v>10772</v>
      </c>
    </row>
    <row r="1048" spans="1:21">
      <c r="A1048" s="117" t="s">
        <v>12597</v>
      </c>
      <c r="B1048" t="s">
        <v>14590</v>
      </c>
      <c r="C1048" t="s">
        <v>14593</v>
      </c>
      <c r="D1048">
        <v>103</v>
      </c>
      <c r="E1048">
        <v>97</v>
      </c>
      <c r="F1048" t="e">
        <v>#N/A</v>
      </c>
      <c r="G1048" t="e">
        <v>#N/A</v>
      </c>
      <c r="H1048">
        <v>60</v>
      </c>
      <c r="I1048">
        <v>60</v>
      </c>
      <c r="J1048">
        <v>240</v>
      </c>
      <c r="K1048" s="194" t="e">
        <v>#N/A</v>
      </c>
      <c r="L1048" t="s">
        <v>1079</v>
      </c>
      <c r="M1048" t="s">
        <v>1079</v>
      </c>
      <c r="N1048">
        <v>160</v>
      </c>
      <c r="O1048" t="s">
        <v>7876</v>
      </c>
      <c r="P1048" t="s">
        <v>14935</v>
      </c>
      <c r="Q1048">
        <v>0.16</v>
      </c>
      <c r="R1048" s="117" t="s">
        <v>14599</v>
      </c>
      <c r="S1048" s="117" t="s">
        <v>14596</v>
      </c>
      <c r="T1048" t="s">
        <v>17448</v>
      </c>
      <c r="U1048" t="s">
        <v>10772</v>
      </c>
    </row>
    <row r="1049" spans="1:21">
      <c r="A1049" s="117" t="s">
        <v>12598</v>
      </c>
      <c r="B1049" t="s">
        <v>14590</v>
      </c>
      <c r="C1049" t="s">
        <v>14593</v>
      </c>
      <c r="D1049">
        <v>103</v>
      </c>
      <c r="E1049">
        <v>97</v>
      </c>
      <c r="F1049" t="e">
        <v>#N/A</v>
      </c>
      <c r="G1049" t="e">
        <v>#N/A</v>
      </c>
      <c r="H1049">
        <v>5</v>
      </c>
      <c r="I1049">
        <v>5</v>
      </c>
      <c r="J1049">
        <v>60</v>
      </c>
      <c r="K1049" s="194" t="e">
        <v>#N/A</v>
      </c>
      <c r="L1049" t="s">
        <v>1079</v>
      </c>
      <c r="M1049" t="s">
        <v>1079</v>
      </c>
      <c r="N1049">
        <v>1000</v>
      </c>
      <c r="O1049" t="s">
        <v>7876</v>
      </c>
      <c r="P1049" t="s">
        <v>14898</v>
      </c>
      <c r="Q1049">
        <v>1</v>
      </c>
      <c r="R1049" s="117" t="s">
        <v>14599</v>
      </c>
      <c r="S1049" s="117" t="s">
        <v>14596</v>
      </c>
      <c r="T1049" t="s">
        <v>17448</v>
      </c>
      <c r="U1049" t="s">
        <v>10772</v>
      </c>
    </row>
    <row r="1050" spans="1:21">
      <c r="A1050" s="117" t="s">
        <v>24438</v>
      </c>
      <c r="B1050" t="s">
        <v>14590</v>
      </c>
      <c r="C1050" t="s">
        <v>14593</v>
      </c>
      <c r="D1050">
        <v>102</v>
      </c>
      <c r="E1050">
        <v>96</v>
      </c>
      <c r="F1050" t="e">
        <v>#N/A</v>
      </c>
      <c r="G1050" t="e">
        <v>#N/A</v>
      </c>
      <c r="H1050">
        <v>1</v>
      </c>
      <c r="I1050">
        <v>1</v>
      </c>
      <c r="J1050">
        <v>0</v>
      </c>
      <c r="K1050" s="194" t="e">
        <v>#N/A</v>
      </c>
      <c r="L1050" t="s">
        <v>1079</v>
      </c>
      <c r="M1050" t="s">
        <v>1079</v>
      </c>
      <c r="N1050">
        <v>290</v>
      </c>
      <c r="O1050" t="s">
        <v>7876</v>
      </c>
      <c r="P1050" t="s">
        <v>24439</v>
      </c>
      <c r="Q1050">
        <v>0.28999999999999998</v>
      </c>
      <c r="R1050" s="117" t="s">
        <v>14944</v>
      </c>
      <c r="S1050" s="117" t="s">
        <v>17447</v>
      </c>
      <c r="T1050" t="s">
        <v>17448</v>
      </c>
      <c r="U1050" t="s">
        <v>10772</v>
      </c>
    </row>
    <row r="1051" spans="1:21">
      <c r="A1051" s="117" t="s">
        <v>12599</v>
      </c>
      <c r="B1051" t="s">
        <v>14590</v>
      </c>
      <c r="C1051" t="s">
        <v>14593</v>
      </c>
      <c r="D1051">
        <v>61</v>
      </c>
      <c r="E1051">
        <v>55</v>
      </c>
      <c r="F1051" t="e">
        <v>#N/A</v>
      </c>
      <c r="G1051" t="e">
        <v>#N/A</v>
      </c>
      <c r="H1051">
        <v>1</v>
      </c>
      <c r="I1051">
        <v>1</v>
      </c>
      <c r="J1051">
        <v>0</v>
      </c>
      <c r="K1051" s="194" t="e">
        <v>#N/A</v>
      </c>
      <c r="L1051" t="s">
        <v>1083</v>
      </c>
      <c r="M1051" t="s">
        <v>1083</v>
      </c>
      <c r="N1051">
        <v>20</v>
      </c>
      <c r="O1051" t="s">
        <v>7876</v>
      </c>
      <c r="P1051" t="s">
        <v>14936</v>
      </c>
      <c r="Q1051">
        <v>0.02</v>
      </c>
      <c r="R1051" s="117" t="s">
        <v>14744</v>
      </c>
      <c r="S1051" s="117" t="s">
        <v>14589</v>
      </c>
      <c r="T1051" t="s">
        <v>12136</v>
      </c>
      <c r="U1051" t="s">
        <v>10772</v>
      </c>
    </row>
    <row r="1052" spans="1:21">
      <c r="A1052" s="117" t="s">
        <v>12600</v>
      </c>
      <c r="B1052" t="s">
        <v>14590</v>
      </c>
      <c r="C1052" t="s">
        <v>14593</v>
      </c>
      <c r="D1052">
        <v>96</v>
      </c>
      <c r="E1052">
        <v>90</v>
      </c>
      <c r="F1052" t="e">
        <v>#N/A</v>
      </c>
      <c r="G1052" t="e">
        <v>#N/A</v>
      </c>
      <c r="H1052">
        <v>1</v>
      </c>
      <c r="I1052">
        <v>1</v>
      </c>
      <c r="J1052">
        <v>2</v>
      </c>
      <c r="K1052" s="194" t="e">
        <v>#N/A</v>
      </c>
      <c r="L1052" t="s">
        <v>1079</v>
      </c>
      <c r="M1052" t="s">
        <v>1079</v>
      </c>
      <c r="N1052">
        <v>4300</v>
      </c>
      <c r="O1052" t="s">
        <v>7876</v>
      </c>
      <c r="P1052" t="s">
        <v>7877</v>
      </c>
      <c r="Q1052">
        <v>4.3</v>
      </c>
      <c r="R1052" s="117" t="s">
        <v>14599</v>
      </c>
      <c r="S1052" s="117" t="s">
        <v>14596</v>
      </c>
      <c r="T1052" t="s">
        <v>17448</v>
      </c>
      <c r="U1052" t="s">
        <v>10772</v>
      </c>
    </row>
    <row r="1053" spans="1:21">
      <c r="A1053" s="117" t="s">
        <v>12601</v>
      </c>
      <c r="B1053" t="s">
        <v>14590</v>
      </c>
      <c r="C1053" t="s">
        <v>14593</v>
      </c>
      <c r="D1053">
        <v>96</v>
      </c>
      <c r="E1053">
        <v>90</v>
      </c>
      <c r="F1053" t="e">
        <v>#N/A</v>
      </c>
      <c r="G1053" t="e">
        <v>#N/A</v>
      </c>
      <c r="H1053">
        <v>1</v>
      </c>
      <c r="I1053">
        <v>1</v>
      </c>
      <c r="J1053">
        <v>2</v>
      </c>
      <c r="K1053" s="194" t="e">
        <v>#N/A</v>
      </c>
      <c r="L1053" t="s">
        <v>1079</v>
      </c>
      <c r="M1053" t="s">
        <v>1079</v>
      </c>
      <c r="N1053">
        <v>2760</v>
      </c>
      <c r="O1053" t="s">
        <v>7876</v>
      </c>
      <c r="P1053" t="s">
        <v>7877</v>
      </c>
      <c r="Q1053">
        <v>2.76</v>
      </c>
      <c r="R1053" s="117" t="s">
        <v>14599</v>
      </c>
      <c r="S1053" s="117" t="s">
        <v>14596</v>
      </c>
      <c r="T1053" t="s">
        <v>17448</v>
      </c>
      <c r="U1053" t="s">
        <v>10772</v>
      </c>
    </row>
    <row r="1054" spans="1:21">
      <c r="A1054" s="117" t="s">
        <v>12602</v>
      </c>
      <c r="B1054" t="s">
        <v>14590</v>
      </c>
      <c r="C1054" t="s">
        <v>14593</v>
      </c>
      <c r="D1054">
        <v>61</v>
      </c>
      <c r="E1054">
        <v>55</v>
      </c>
      <c r="F1054" t="e">
        <v>#N/A</v>
      </c>
      <c r="G1054" t="e">
        <v>#N/A</v>
      </c>
      <c r="H1054">
        <v>1</v>
      </c>
      <c r="I1054">
        <v>1</v>
      </c>
      <c r="J1054">
        <v>0</v>
      </c>
      <c r="K1054" s="194" t="e">
        <v>#N/A</v>
      </c>
      <c r="L1054" t="s">
        <v>1083</v>
      </c>
      <c r="M1054" t="s">
        <v>1083</v>
      </c>
      <c r="N1054">
        <v>834</v>
      </c>
      <c r="O1054" t="s">
        <v>7876</v>
      </c>
      <c r="P1054" t="s">
        <v>14598</v>
      </c>
      <c r="Q1054">
        <v>0.83399999999999996</v>
      </c>
      <c r="R1054" s="117" t="s">
        <v>14744</v>
      </c>
      <c r="S1054" s="117" t="s">
        <v>14589</v>
      </c>
      <c r="T1054" t="s">
        <v>12136</v>
      </c>
      <c r="U1054" t="s">
        <v>10772</v>
      </c>
    </row>
    <row r="1055" spans="1:21">
      <c r="A1055" s="117" t="s">
        <v>12603</v>
      </c>
      <c r="B1055" t="s">
        <v>14590</v>
      </c>
      <c r="C1055" t="s">
        <v>14593</v>
      </c>
      <c r="D1055">
        <v>91</v>
      </c>
      <c r="E1055">
        <v>85</v>
      </c>
      <c r="F1055" t="e">
        <v>#N/A</v>
      </c>
      <c r="G1055" t="e">
        <v>#N/A</v>
      </c>
      <c r="H1055">
        <v>10</v>
      </c>
      <c r="I1055">
        <v>10</v>
      </c>
      <c r="J1055">
        <v>20</v>
      </c>
      <c r="K1055" s="194" t="e">
        <v>#N/A</v>
      </c>
      <c r="L1055" t="s">
        <v>1079</v>
      </c>
      <c r="M1055" t="s">
        <v>1079</v>
      </c>
      <c r="N1055">
        <v>580</v>
      </c>
      <c r="O1055" t="s">
        <v>7876</v>
      </c>
      <c r="P1055" t="s">
        <v>14937</v>
      </c>
      <c r="Q1055">
        <v>0.57999999999999996</v>
      </c>
      <c r="R1055" s="117" t="s">
        <v>14599</v>
      </c>
      <c r="S1055" s="117" t="s">
        <v>14596</v>
      </c>
      <c r="T1055" t="s">
        <v>17448</v>
      </c>
      <c r="U1055" t="s">
        <v>10772</v>
      </c>
    </row>
    <row r="1056" spans="1:21">
      <c r="A1056" s="117" t="s">
        <v>12604</v>
      </c>
      <c r="B1056" t="s">
        <v>14590</v>
      </c>
      <c r="C1056" t="s">
        <v>14593</v>
      </c>
      <c r="D1056">
        <v>91</v>
      </c>
      <c r="E1056">
        <v>85</v>
      </c>
      <c r="F1056" t="e">
        <v>#N/A</v>
      </c>
      <c r="G1056" t="e">
        <v>#N/A</v>
      </c>
      <c r="H1056">
        <v>6</v>
      </c>
      <c r="I1056">
        <v>6</v>
      </c>
      <c r="J1056">
        <v>6</v>
      </c>
      <c r="K1056" s="194" t="e">
        <v>#N/A</v>
      </c>
      <c r="L1056" t="s">
        <v>1079</v>
      </c>
      <c r="M1056" t="s">
        <v>1079</v>
      </c>
      <c r="N1056">
        <v>1480</v>
      </c>
      <c r="O1056" t="s">
        <v>7876</v>
      </c>
      <c r="P1056" t="s">
        <v>14938</v>
      </c>
      <c r="Q1056">
        <v>1.48</v>
      </c>
      <c r="R1056" s="117" t="s">
        <v>14599</v>
      </c>
      <c r="S1056" s="117" t="s">
        <v>14596</v>
      </c>
      <c r="T1056" t="s">
        <v>17448</v>
      </c>
      <c r="U1056" t="s">
        <v>10772</v>
      </c>
    </row>
    <row r="1057" spans="1:21">
      <c r="A1057" s="117" t="s">
        <v>12605</v>
      </c>
      <c r="B1057" t="s">
        <v>14590</v>
      </c>
      <c r="C1057" t="s">
        <v>14593</v>
      </c>
      <c r="D1057">
        <v>61</v>
      </c>
      <c r="E1057">
        <v>55</v>
      </c>
      <c r="F1057" t="e">
        <v>#N/A</v>
      </c>
      <c r="G1057" t="e">
        <v>#N/A</v>
      </c>
      <c r="H1057">
        <v>1</v>
      </c>
      <c r="I1057">
        <v>1</v>
      </c>
      <c r="J1057">
        <v>0</v>
      </c>
      <c r="K1057" s="194" t="e">
        <v>#N/A</v>
      </c>
      <c r="L1057" t="s">
        <v>1083</v>
      </c>
      <c r="M1057" t="s">
        <v>1083</v>
      </c>
      <c r="N1057">
        <v>311</v>
      </c>
      <c r="O1057" t="s">
        <v>7876</v>
      </c>
      <c r="P1057" t="s">
        <v>14598</v>
      </c>
      <c r="Q1057">
        <v>0.311</v>
      </c>
      <c r="R1057" s="117" t="s">
        <v>14744</v>
      </c>
      <c r="S1057" s="117" t="s">
        <v>14589</v>
      </c>
      <c r="T1057" t="s">
        <v>12136</v>
      </c>
      <c r="U1057" t="s">
        <v>10772</v>
      </c>
    </row>
    <row r="1058" spans="1:21">
      <c r="A1058" s="117" t="s">
        <v>12606</v>
      </c>
      <c r="B1058" t="s">
        <v>14590</v>
      </c>
      <c r="C1058" t="s">
        <v>14593</v>
      </c>
      <c r="D1058">
        <v>91</v>
      </c>
      <c r="E1058">
        <v>85</v>
      </c>
      <c r="F1058" t="e">
        <v>#N/A</v>
      </c>
      <c r="G1058" t="e">
        <v>#N/A</v>
      </c>
      <c r="H1058">
        <v>10</v>
      </c>
      <c r="I1058">
        <v>10</v>
      </c>
      <c r="J1058">
        <v>10</v>
      </c>
      <c r="K1058" s="194" t="e">
        <v>#N/A</v>
      </c>
      <c r="L1058" t="s">
        <v>1079</v>
      </c>
      <c r="M1058" t="s">
        <v>1079</v>
      </c>
      <c r="N1058">
        <v>360</v>
      </c>
      <c r="O1058" t="s">
        <v>7876</v>
      </c>
      <c r="P1058" t="s">
        <v>14939</v>
      </c>
      <c r="Q1058">
        <v>0.36</v>
      </c>
      <c r="R1058" s="117" t="s">
        <v>14599</v>
      </c>
      <c r="S1058" s="117" t="s">
        <v>14596</v>
      </c>
      <c r="T1058" t="s">
        <v>17448</v>
      </c>
      <c r="U1058" t="s">
        <v>10772</v>
      </c>
    </row>
    <row r="1059" spans="1:21">
      <c r="A1059" s="117" t="s">
        <v>12607</v>
      </c>
      <c r="B1059" t="s">
        <v>14590</v>
      </c>
      <c r="C1059" t="s">
        <v>14593</v>
      </c>
      <c r="D1059">
        <v>96</v>
      </c>
      <c r="E1059">
        <v>90</v>
      </c>
      <c r="F1059" t="e">
        <v>#N/A</v>
      </c>
      <c r="G1059" t="e">
        <v>#N/A</v>
      </c>
      <c r="H1059">
        <v>5</v>
      </c>
      <c r="I1059">
        <v>5</v>
      </c>
      <c r="J1059">
        <v>20</v>
      </c>
      <c r="K1059" s="194" t="e">
        <v>#N/A</v>
      </c>
      <c r="L1059" t="s">
        <v>1079</v>
      </c>
      <c r="M1059" t="s">
        <v>1079</v>
      </c>
      <c r="N1059">
        <v>510</v>
      </c>
      <c r="O1059" t="s">
        <v>7876</v>
      </c>
      <c r="P1059" t="s">
        <v>14598</v>
      </c>
      <c r="Q1059">
        <v>0.51</v>
      </c>
      <c r="R1059" s="117" t="s">
        <v>14599</v>
      </c>
      <c r="S1059" s="117" t="s">
        <v>14596</v>
      </c>
      <c r="T1059" t="s">
        <v>17448</v>
      </c>
      <c r="U1059" t="s">
        <v>10772</v>
      </c>
    </row>
    <row r="1060" spans="1:21">
      <c r="A1060" s="117" t="s">
        <v>12608</v>
      </c>
      <c r="B1060" t="s">
        <v>14590</v>
      </c>
      <c r="C1060" t="s">
        <v>14593</v>
      </c>
      <c r="D1060">
        <v>61</v>
      </c>
      <c r="E1060">
        <v>55</v>
      </c>
      <c r="F1060" t="e">
        <v>#N/A</v>
      </c>
      <c r="G1060" t="e">
        <v>#N/A</v>
      </c>
      <c r="H1060">
        <v>1</v>
      </c>
      <c r="I1060">
        <v>1</v>
      </c>
      <c r="J1060">
        <v>0</v>
      </c>
      <c r="K1060" s="194" t="e">
        <v>#N/A</v>
      </c>
      <c r="L1060" t="s">
        <v>1083</v>
      </c>
      <c r="M1060" t="s">
        <v>1083</v>
      </c>
      <c r="N1060">
        <v>925</v>
      </c>
      <c r="O1060" t="s">
        <v>7876</v>
      </c>
      <c r="P1060" t="s">
        <v>11681</v>
      </c>
      <c r="Q1060">
        <v>0.92500000000000004</v>
      </c>
      <c r="R1060" s="117" t="s">
        <v>14744</v>
      </c>
      <c r="S1060" s="117" t="s">
        <v>14589</v>
      </c>
      <c r="T1060" t="s">
        <v>12136</v>
      </c>
      <c r="U1060" t="s">
        <v>10772</v>
      </c>
    </row>
    <row r="1061" spans="1:21">
      <c r="A1061" s="117" t="s">
        <v>12609</v>
      </c>
      <c r="B1061" t="s">
        <v>14590</v>
      </c>
      <c r="C1061" t="s">
        <v>14593</v>
      </c>
      <c r="D1061">
        <v>91</v>
      </c>
      <c r="E1061">
        <v>85</v>
      </c>
      <c r="F1061" t="e">
        <v>#N/A</v>
      </c>
      <c r="G1061" t="e">
        <v>#N/A</v>
      </c>
      <c r="H1061">
        <v>10</v>
      </c>
      <c r="I1061">
        <v>10</v>
      </c>
      <c r="J1061">
        <v>10</v>
      </c>
      <c r="K1061" s="194" t="e">
        <v>#N/A</v>
      </c>
      <c r="L1061" t="s">
        <v>1079</v>
      </c>
      <c r="M1061" t="s">
        <v>1079</v>
      </c>
      <c r="N1061">
        <v>880</v>
      </c>
      <c r="O1061" t="s">
        <v>7876</v>
      </c>
      <c r="P1061" t="s">
        <v>14940</v>
      </c>
      <c r="Q1061">
        <v>0.88</v>
      </c>
      <c r="R1061" s="117" t="s">
        <v>14599</v>
      </c>
      <c r="S1061" s="117" t="s">
        <v>14596</v>
      </c>
      <c r="T1061" t="s">
        <v>17448</v>
      </c>
      <c r="U1061" t="s">
        <v>10772</v>
      </c>
    </row>
    <row r="1062" spans="1:21">
      <c r="A1062" s="117" t="s">
        <v>12610</v>
      </c>
      <c r="B1062" t="s">
        <v>14590</v>
      </c>
      <c r="C1062" t="s">
        <v>14593</v>
      </c>
      <c r="D1062">
        <v>96</v>
      </c>
      <c r="E1062">
        <v>90</v>
      </c>
      <c r="F1062" t="e">
        <v>#N/A</v>
      </c>
      <c r="G1062" t="e">
        <v>#N/A</v>
      </c>
      <c r="H1062">
        <v>5</v>
      </c>
      <c r="I1062">
        <v>5</v>
      </c>
      <c r="J1062">
        <v>20</v>
      </c>
      <c r="K1062" s="194" t="e">
        <v>#N/A</v>
      </c>
      <c r="L1062" t="s">
        <v>1079</v>
      </c>
      <c r="M1062" t="s">
        <v>1079</v>
      </c>
      <c r="N1062">
        <v>1318</v>
      </c>
      <c r="O1062" t="s">
        <v>7876</v>
      </c>
      <c r="P1062" t="s">
        <v>14598</v>
      </c>
      <c r="Q1062">
        <v>1.3180000000000001</v>
      </c>
      <c r="R1062" s="117" t="s">
        <v>14599</v>
      </c>
      <c r="S1062" s="117" t="s">
        <v>14596</v>
      </c>
      <c r="T1062" t="s">
        <v>17448</v>
      </c>
      <c r="U1062" t="s">
        <v>10772</v>
      </c>
    </row>
    <row r="1063" spans="1:21">
      <c r="A1063" s="117" t="s">
        <v>12611</v>
      </c>
      <c r="B1063" t="s">
        <v>14590</v>
      </c>
      <c r="C1063" t="s">
        <v>14593</v>
      </c>
      <c r="D1063">
        <v>96</v>
      </c>
      <c r="E1063">
        <v>90</v>
      </c>
      <c r="F1063" t="e">
        <v>#N/A</v>
      </c>
      <c r="G1063" t="e">
        <v>#N/A</v>
      </c>
      <c r="H1063">
        <v>4</v>
      </c>
      <c r="I1063">
        <v>4</v>
      </c>
      <c r="J1063">
        <v>40</v>
      </c>
      <c r="K1063" s="194" t="e">
        <v>#N/A</v>
      </c>
      <c r="L1063" t="s">
        <v>1079</v>
      </c>
      <c r="M1063" t="s">
        <v>1079</v>
      </c>
      <c r="N1063">
        <v>2720</v>
      </c>
      <c r="O1063" t="s">
        <v>7876</v>
      </c>
      <c r="P1063" t="s">
        <v>14941</v>
      </c>
      <c r="Q1063">
        <v>2.72</v>
      </c>
      <c r="R1063" s="117" t="s">
        <v>14599</v>
      </c>
      <c r="S1063" s="117" t="s">
        <v>14596</v>
      </c>
      <c r="T1063" t="s">
        <v>17448</v>
      </c>
      <c r="U1063" t="s">
        <v>10772</v>
      </c>
    </row>
    <row r="1064" spans="1:21">
      <c r="A1064" s="117" t="s">
        <v>14942</v>
      </c>
      <c r="B1064" t="s">
        <v>14590</v>
      </c>
      <c r="C1064" t="s">
        <v>14593</v>
      </c>
      <c r="D1064">
        <v>61</v>
      </c>
      <c r="E1064">
        <v>55</v>
      </c>
      <c r="F1064" t="e">
        <v>#N/A</v>
      </c>
      <c r="G1064" t="e">
        <v>#N/A</v>
      </c>
      <c r="H1064">
        <v>1</v>
      </c>
      <c r="I1064">
        <v>1</v>
      </c>
      <c r="J1064">
        <v>0</v>
      </c>
      <c r="K1064" s="194" t="e">
        <v>#N/A</v>
      </c>
      <c r="L1064" t="s">
        <v>1083</v>
      </c>
      <c r="M1064" t="s">
        <v>1083</v>
      </c>
      <c r="N1064">
        <v>166000</v>
      </c>
      <c r="O1064" t="s">
        <v>7876</v>
      </c>
      <c r="P1064" t="s">
        <v>14884</v>
      </c>
      <c r="Q1064">
        <v>166</v>
      </c>
      <c r="R1064" s="117" t="s">
        <v>14744</v>
      </c>
      <c r="S1064" s="117" t="s">
        <v>14589</v>
      </c>
      <c r="T1064" t="s">
        <v>12136</v>
      </c>
      <c r="U1064" t="s">
        <v>10772</v>
      </c>
    </row>
    <row r="1065" spans="1:21">
      <c r="A1065" s="117" t="s">
        <v>12612</v>
      </c>
      <c r="B1065" t="s">
        <v>14590</v>
      </c>
      <c r="C1065" t="s">
        <v>14593</v>
      </c>
      <c r="D1065">
        <v>61</v>
      </c>
      <c r="E1065">
        <v>55</v>
      </c>
      <c r="F1065" t="e">
        <v>#N/A</v>
      </c>
      <c r="G1065" t="e">
        <v>#N/A</v>
      </c>
      <c r="H1065">
        <v>1</v>
      </c>
      <c r="I1065">
        <v>1</v>
      </c>
      <c r="J1065">
        <v>0</v>
      </c>
      <c r="K1065" s="194" t="e">
        <v>#N/A</v>
      </c>
      <c r="L1065" t="s">
        <v>1083</v>
      </c>
      <c r="M1065" t="s">
        <v>1083</v>
      </c>
      <c r="N1065">
        <v>149000</v>
      </c>
      <c r="O1065" t="s">
        <v>7876</v>
      </c>
      <c r="P1065" t="s">
        <v>14943</v>
      </c>
      <c r="Q1065">
        <v>149</v>
      </c>
      <c r="R1065" s="117" t="s">
        <v>14744</v>
      </c>
      <c r="S1065" s="117" t="s">
        <v>14589</v>
      </c>
      <c r="T1065" t="s">
        <v>12136</v>
      </c>
      <c r="U1065" t="s">
        <v>10772</v>
      </c>
    </row>
    <row r="1066" spans="1:21">
      <c r="A1066" s="117" t="s">
        <v>12613</v>
      </c>
      <c r="B1066" t="s">
        <v>14590</v>
      </c>
      <c r="C1066" t="s">
        <v>14593</v>
      </c>
      <c r="D1066">
        <v>91</v>
      </c>
      <c r="E1066">
        <v>85</v>
      </c>
      <c r="F1066" t="e">
        <v>#N/A</v>
      </c>
      <c r="G1066" t="e">
        <v>#N/A</v>
      </c>
      <c r="H1066">
        <v>1</v>
      </c>
      <c r="I1066">
        <v>1</v>
      </c>
      <c r="J1066">
        <v>5</v>
      </c>
      <c r="K1066" s="194" t="e">
        <v>#N/A</v>
      </c>
      <c r="L1066" t="s">
        <v>1079</v>
      </c>
      <c r="M1066" t="s">
        <v>1079</v>
      </c>
      <c r="N1066">
        <v>114000</v>
      </c>
      <c r="O1066" t="s">
        <v>7876</v>
      </c>
      <c r="P1066" t="s">
        <v>14921</v>
      </c>
      <c r="Q1066">
        <v>114</v>
      </c>
      <c r="R1066" s="117" t="s">
        <v>14599</v>
      </c>
      <c r="S1066" s="117" t="s">
        <v>14596</v>
      </c>
      <c r="T1066" t="s">
        <v>17448</v>
      </c>
      <c r="U1066" t="s">
        <v>10772</v>
      </c>
    </row>
    <row r="1067" spans="1:21">
      <c r="A1067" s="117" t="s">
        <v>12614</v>
      </c>
      <c r="B1067" t="s">
        <v>14590</v>
      </c>
      <c r="C1067" t="s">
        <v>14593</v>
      </c>
      <c r="D1067">
        <v>91</v>
      </c>
      <c r="E1067">
        <v>85</v>
      </c>
      <c r="F1067" t="e">
        <v>#N/A</v>
      </c>
      <c r="G1067" t="e">
        <v>#N/A</v>
      </c>
      <c r="H1067">
        <v>400</v>
      </c>
      <c r="I1067">
        <v>400</v>
      </c>
      <c r="J1067">
        <v>400</v>
      </c>
      <c r="K1067" s="194" t="e">
        <v>#N/A</v>
      </c>
      <c r="L1067" t="s">
        <v>1079</v>
      </c>
      <c r="M1067" t="s">
        <v>1079</v>
      </c>
      <c r="N1067">
        <v>7</v>
      </c>
      <c r="O1067" t="s">
        <v>7876</v>
      </c>
      <c r="P1067" t="s">
        <v>13841</v>
      </c>
      <c r="Q1067">
        <v>7.0000000000000001E-3</v>
      </c>
      <c r="R1067" s="117" t="s">
        <v>14599</v>
      </c>
      <c r="S1067" s="117" t="s">
        <v>14596</v>
      </c>
      <c r="T1067" t="s">
        <v>17448</v>
      </c>
      <c r="U1067" t="s">
        <v>10772</v>
      </c>
    </row>
    <row r="1068" spans="1:21">
      <c r="A1068" s="117" t="s">
        <v>12615</v>
      </c>
      <c r="B1068" t="s">
        <v>14590</v>
      </c>
      <c r="C1068" t="s">
        <v>14593</v>
      </c>
      <c r="D1068">
        <v>90</v>
      </c>
      <c r="E1068">
        <v>84</v>
      </c>
      <c r="F1068" t="e">
        <v>#N/A</v>
      </c>
      <c r="G1068" t="e">
        <v>#N/A</v>
      </c>
      <c r="H1068">
        <v>1</v>
      </c>
      <c r="I1068">
        <v>1</v>
      </c>
      <c r="J1068">
        <v>38</v>
      </c>
      <c r="K1068" s="194" t="e">
        <v>#N/A</v>
      </c>
      <c r="L1068" t="s">
        <v>1079</v>
      </c>
      <c r="M1068" t="s">
        <v>1079</v>
      </c>
      <c r="N1068">
        <v>1300</v>
      </c>
      <c r="O1068" t="s">
        <v>7876</v>
      </c>
      <c r="P1068" t="s">
        <v>13842</v>
      </c>
      <c r="Q1068">
        <v>1.3</v>
      </c>
      <c r="R1068" s="117" t="s">
        <v>14599</v>
      </c>
      <c r="S1068" s="117" t="s">
        <v>14596</v>
      </c>
      <c r="T1068" t="s">
        <v>17448</v>
      </c>
      <c r="U1068" t="s">
        <v>10772</v>
      </c>
    </row>
    <row r="1069" spans="1:21">
      <c r="A1069" s="117" t="s">
        <v>12616</v>
      </c>
      <c r="B1069" t="s">
        <v>14590</v>
      </c>
      <c r="C1069" t="s">
        <v>14593</v>
      </c>
      <c r="D1069">
        <v>61</v>
      </c>
      <c r="E1069">
        <v>55</v>
      </c>
      <c r="F1069" t="e">
        <v>#N/A</v>
      </c>
      <c r="G1069" t="e">
        <v>#N/A</v>
      </c>
      <c r="H1069">
        <v>10</v>
      </c>
      <c r="I1069">
        <v>10</v>
      </c>
      <c r="J1069">
        <v>0</v>
      </c>
      <c r="K1069" s="194" t="e">
        <v>#N/A</v>
      </c>
      <c r="L1069" t="s">
        <v>1083</v>
      </c>
      <c r="M1069" t="s">
        <v>1083</v>
      </c>
      <c r="N1069">
        <v>12000</v>
      </c>
      <c r="O1069" t="s">
        <v>7876</v>
      </c>
      <c r="P1069" t="s">
        <v>14945</v>
      </c>
      <c r="Q1069">
        <v>12</v>
      </c>
      <c r="R1069" s="117" t="s">
        <v>14744</v>
      </c>
      <c r="S1069" s="117" t="s">
        <v>14589</v>
      </c>
      <c r="T1069" t="s">
        <v>12136</v>
      </c>
      <c r="U1069" t="s">
        <v>10772</v>
      </c>
    </row>
    <row r="1070" spans="1:21">
      <c r="A1070" s="117" t="s">
        <v>12617</v>
      </c>
      <c r="B1070" t="s">
        <v>14590</v>
      </c>
      <c r="C1070" t="s">
        <v>14593</v>
      </c>
      <c r="D1070">
        <v>91</v>
      </c>
      <c r="E1070">
        <v>85</v>
      </c>
      <c r="F1070" t="e">
        <v>#N/A</v>
      </c>
      <c r="G1070" t="e">
        <v>#N/A</v>
      </c>
      <c r="H1070">
        <v>50</v>
      </c>
      <c r="I1070">
        <v>50</v>
      </c>
      <c r="J1070">
        <v>50</v>
      </c>
      <c r="K1070" s="194" t="e">
        <v>#N/A</v>
      </c>
      <c r="L1070" t="s">
        <v>1079</v>
      </c>
      <c r="M1070" t="s">
        <v>1079</v>
      </c>
      <c r="N1070">
        <v>70</v>
      </c>
      <c r="O1070" t="s">
        <v>7876</v>
      </c>
      <c r="P1070" t="s">
        <v>14946</v>
      </c>
      <c r="Q1070">
        <v>7.0000000000000007E-2</v>
      </c>
      <c r="R1070" s="117" t="s">
        <v>14599</v>
      </c>
      <c r="S1070" s="117" t="s">
        <v>14596</v>
      </c>
      <c r="T1070" t="s">
        <v>17448</v>
      </c>
      <c r="U1070" t="s">
        <v>10772</v>
      </c>
    </row>
    <row r="1071" spans="1:21">
      <c r="A1071" s="117" t="s">
        <v>12618</v>
      </c>
      <c r="B1071" t="s">
        <v>14590</v>
      </c>
      <c r="C1071" t="s">
        <v>14593</v>
      </c>
      <c r="D1071">
        <v>61</v>
      </c>
      <c r="E1071">
        <v>55</v>
      </c>
      <c r="F1071" t="e">
        <v>#N/A</v>
      </c>
      <c r="G1071" t="e">
        <v>#N/A</v>
      </c>
      <c r="H1071">
        <v>10</v>
      </c>
      <c r="I1071">
        <v>10</v>
      </c>
      <c r="J1071">
        <v>0</v>
      </c>
      <c r="K1071" s="194" t="e">
        <v>#N/A</v>
      </c>
      <c r="L1071" t="s">
        <v>1083</v>
      </c>
      <c r="M1071" t="s">
        <v>1083</v>
      </c>
      <c r="N1071">
        <v>43</v>
      </c>
      <c r="O1071" t="s">
        <v>7876</v>
      </c>
      <c r="P1071" t="s">
        <v>14947</v>
      </c>
      <c r="Q1071">
        <v>4.2999999999999997E-2</v>
      </c>
      <c r="R1071" s="117" t="s">
        <v>14744</v>
      </c>
      <c r="S1071" s="117" t="s">
        <v>14589</v>
      </c>
      <c r="T1071" t="s">
        <v>12136</v>
      </c>
      <c r="U1071" t="s">
        <v>10772</v>
      </c>
    </row>
    <row r="1072" spans="1:21">
      <c r="A1072" s="117" t="s">
        <v>12619</v>
      </c>
      <c r="B1072" t="s">
        <v>14590</v>
      </c>
      <c r="C1072" t="s">
        <v>14593</v>
      </c>
      <c r="D1072">
        <v>91</v>
      </c>
      <c r="E1072">
        <v>85</v>
      </c>
      <c r="F1072" t="e">
        <v>#N/A</v>
      </c>
      <c r="G1072" t="e">
        <v>#N/A</v>
      </c>
      <c r="H1072">
        <v>20</v>
      </c>
      <c r="I1072">
        <v>20</v>
      </c>
      <c r="J1072">
        <v>20</v>
      </c>
      <c r="K1072" s="194" t="e">
        <v>#N/A</v>
      </c>
      <c r="L1072" t="s">
        <v>1079</v>
      </c>
      <c r="M1072" t="s">
        <v>1079</v>
      </c>
      <c r="N1072">
        <v>260</v>
      </c>
      <c r="O1072" t="s">
        <v>7876</v>
      </c>
      <c r="P1072" t="s">
        <v>14948</v>
      </c>
      <c r="Q1072">
        <v>0.26</v>
      </c>
      <c r="R1072" s="117" t="s">
        <v>14599</v>
      </c>
      <c r="S1072" s="117" t="s">
        <v>14596</v>
      </c>
      <c r="T1072" t="s">
        <v>17448</v>
      </c>
      <c r="U1072" t="s">
        <v>10772</v>
      </c>
    </row>
    <row r="1073" spans="1:21">
      <c r="A1073" s="117" t="s">
        <v>12620</v>
      </c>
      <c r="B1073" t="s">
        <v>14590</v>
      </c>
      <c r="C1073" t="s">
        <v>14593</v>
      </c>
      <c r="D1073">
        <v>61</v>
      </c>
      <c r="E1073">
        <v>55</v>
      </c>
      <c r="F1073" t="e">
        <v>#N/A</v>
      </c>
      <c r="G1073" t="e">
        <v>#N/A</v>
      </c>
      <c r="H1073">
        <v>40</v>
      </c>
      <c r="I1073">
        <v>40</v>
      </c>
      <c r="J1073">
        <v>0</v>
      </c>
      <c r="K1073" s="194" t="e">
        <v>#N/A</v>
      </c>
      <c r="L1073" t="s">
        <v>1083</v>
      </c>
      <c r="M1073" t="s">
        <v>1083</v>
      </c>
      <c r="N1073">
        <v>10</v>
      </c>
      <c r="O1073" t="s">
        <v>7876</v>
      </c>
      <c r="P1073" t="s">
        <v>13843</v>
      </c>
      <c r="Q1073">
        <v>0.01</v>
      </c>
      <c r="R1073" s="117" t="s">
        <v>14744</v>
      </c>
      <c r="S1073" s="117" t="s">
        <v>14589</v>
      </c>
      <c r="T1073" t="s">
        <v>12136</v>
      </c>
      <c r="U1073" t="s">
        <v>10772</v>
      </c>
    </row>
    <row r="1074" spans="1:21">
      <c r="A1074" s="117" t="s">
        <v>12621</v>
      </c>
      <c r="B1074" t="s">
        <v>14590</v>
      </c>
      <c r="C1074" t="s">
        <v>14593</v>
      </c>
      <c r="D1074">
        <v>96</v>
      </c>
      <c r="E1074">
        <v>90</v>
      </c>
      <c r="F1074" t="e">
        <v>#N/A</v>
      </c>
      <c r="G1074" t="e">
        <v>#N/A</v>
      </c>
      <c r="H1074">
        <v>60</v>
      </c>
      <c r="I1074">
        <v>60</v>
      </c>
      <c r="J1074">
        <v>60</v>
      </c>
      <c r="K1074" s="194" t="e">
        <v>#N/A</v>
      </c>
      <c r="L1074" t="s">
        <v>1079</v>
      </c>
      <c r="M1074" t="s">
        <v>1079</v>
      </c>
      <c r="N1074">
        <v>10</v>
      </c>
      <c r="O1074" t="s">
        <v>7876</v>
      </c>
      <c r="P1074" t="s">
        <v>14949</v>
      </c>
      <c r="Q1074">
        <v>0.01</v>
      </c>
      <c r="R1074" s="117" t="s">
        <v>14599</v>
      </c>
      <c r="S1074" s="117" t="s">
        <v>14596</v>
      </c>
      <c r="T1074" t="s">
        <v>17448</v>
      </c>
      <c r="U1074" t="s">
        <v>10772</v>
      </c>
    </row>
    <row r="1075" spans="1:21">
      <c r="A1075" s="117" t="s">
        <v>12622</v>
      </c>
      <c r="B1075" t="s">
        <v>14590</v>
      </c>
      <c r="C1075" t="s">
        <v>14593</v>
      </c>
      <c r="D1075">
        <v>91</v>
      </c>
      <c r="E1075">
        <v>85</v>
      </c>
      <c r="F1075" t="e">
        <v>#N/A</v>
      </c>
      <c r="G1075" t="e">
        <v>#N/A</v>
      </c>
      <c r="H1075">
        <v>1</v>
      </c>
      <c r="I1075">
        <v>1</v>
      </c>
      <c r="J1075">
        <v>5</v>
      </c>
      <c r="K1075" s="194" t="e">
        <v>#N/A</v>
      </c>
      <c r="L1075" t="s">
        <v>1079</v>
      </c>
      <c r="M1075" t="s">
        <v>1079</v>
      </c>
      <c r="N1075">
        <v>1610</v>
      </c>
      <c r="O1075" t="s">
        <v>7876</v>
      </c>
      <c r="P1075" t="s">
        <v>14950</v>
      </c>
      <c r="Q1075">
        <v>1.61</v>
      </c>
      <c r="R1075" s="117" t="s">
        <v>14599</v>
      </c>
      <c r="S1075" s="117" t="s">
        <v>14596</v>
      </c>
      <c r="T1075" t="s">
        <v>17448</v>
      </c>
      <c r="U1075" t="s">
        <v>10772</v>
      </c>
    </row>
    <row r="1076" spans="1:21">
      <c r="A1076" s="117" t="s">
        <v>12623</v>
      </c>
      <c r="B1076" t="s">
        <v>14590</v>
      </c>
      <c r="C1076" t="s">
        <v>14593</v>
      </c>
      <c r="D1076">
        <v>91</v>
      </c>
      <c r="E1076">
        <v>85</v>
      </c>
      <c r="F1076" t="e">
        <v>#N/A</v>
      </c>
      <c r="G1076" t="e">
        <v>#N/A</v>
      </c>
      <c r="H1076">
        <v>1</v>
      </c>
      <c r="I1076">
        <v>1</v>
      </c>
      <c r="J1076">
        <v>5</v>
      </c>
      <c r="K1076" s="194" t="e">
        <v>#N/A</v>
      </c>
      <c r="L1076" t="s">
        <v>1079</v>
      </c>
      <c r="M1076" t="s">
        <v>1079</v>
      </c>
      <c r="N1076">
        <v>1610</v>
      </c>
      <c r="O1076" t="s">
        <v>7876</v>
      </c>
      <c r="P1076" t="s">
        <v>14950</v>
      </c>
      <c r="Q1076">
        <v>1.61</v>
      </c>
      <c r="R1076" s="117" t="s">
        <v>14599</v>
      </c>
      <c r="S1076" s="117" t="s">
        <v>14596</v>
      </c>
      <c r="T1076" t="s">
        <v>17448</v>
      </c>
      <c r="U1076" t="s">
        <v>10772</v>
      </c>
    </row>
    <row r="1077" spans="1:21">
      <c r="A1077" s="117" t="s">
        <v>12624</v>
      </c>
      <c r="B1077" t="s">
        <v>14590</v>
      </c>
      <c r="C1077" t="s">
        <v>14593</v>
      </c>
      <c r="D1077">
        <v>91</v>
      </c>
      <c r="E1077">
        <v>85</v>
      </c>
      <c r="F1077" t="e">
        <v>#N/A</v>
      </c>
      <c r="G1077" t="e">
        <v>#N/A</v>
      </c>
      <c r="H1077">
        <v>1</v>
      </c>
      <c r="I1077">
        <v>1</v>
      </c>
      <c r="J1077">
        <v>5</v>
      </c>
      <c r="K1077" s="194" t="e">
        <v>#N/A</v>
      </c>
      <c r="L1077" t="s">
        <v>1079</v>
      </c>
      <c r="M1077" t="s">
        <v>1079</v>
      </c>
      <c r="N1077">
        <v>2060</v>
      </c>
      <c r="O1077" t="s">
        <v>7876</v>
      </c>
      <c r="P1077" t="s">
        <v>14951</v>
      </c>
      <c r="Q1077">
        <v>2.06</v>
      </c>
      <c r="R1077" s="117" t="s">
        <v>14599</v>
      </c>
      <c r="S1077" s="117" t="s">
        <v>14596</v>
      </c>
      <c r="T1077" t="s">
        <v>17448</v>
      </c>
      <c r="U1077" t="s">
        <v>10772</v>
      </c>
    </row>
    <row r="1078" spans="1:21">
      <c r="A1078" s="117" t="s">
        <v>12625</v>
      </c>
      <c r="B1078" t="s">
        <v>14590</v>
      </c>
      <c r="C1078" t="s">
        <v>14593</v>
      </c>
      <c r="D1078">
        <v>91</v>
      </c>
      <c r="E1078">
        <v>85</v>
      </c>
      <c r="F1078" t="e">
        <v>#N/A</v>
      </c>
      <c r="G1078" t="e">
        <v>#N/A</v>
      </c>
      <c r="H1078">
        <v>1</v>
      </c>
      <c r="I1078">
        <v>1</v>
      </c>
      <c r="J1078">
        <v>5</v>
      </c>
      <c r="K1078" s="194" t="e">
        <v>#N/A</v>
      </c>
      <c r="L1078" t="s">
        <v>1079</v>
      </c>
      <c r="M1078" t="s">
        <v>1079</v>
      </c>
      <c r="N1078">
        <v>5100</v>
      </c>
      <c r="O1078" t="s">
        <v>7876</v>
      </c>
      <c r="P1078" t="s">
        <v>14952</v>
      </c>
      <c r="Q1078">
        <v>5.0999999999999996</v>
      </c>
      <c r="R1078" s="117" t="s">
        <v>14599</v>
      </c>
      <c r="S1078" s="117" t="s">
        <v>14596</v>
      </c>
      <c r="T1078" t="s">
        <v>17448</v>
      </c>
      <c r="U1078" t="s">
        <v>10772</v>
      </c>
    </row>
    <row r="1079" spans="1:21">
      <c r="A1079" s="117" t="s">
        <v>12626</v>
      </c>
      <c r="B1079" t="s">
        <v>14590</v>
      </c>
      <c r="C1079" t="s">
        <v>14593</v>
      </c>
      <c r="D1079">
        <v>91</v>
      </c>
      <c r="E1079">
        <v>85</v>
      </c>
      <c r="F1079" t="e">
        <v>#N/A</v>
      </c>
      <c r="G1079" t="e">
        <v>#N/A</v>
      </c>
      <c r="H1079">
        <v>1</v>
      </c>
      <c r="I1079">
        <v>1</v>
      </c>
      <c r="J1079">
        <v>5</v>
      </c>
      <c r="K1079" s="194" t="e">
        <v>#N/A</v>
      </c>
      <c r="L1079" t="s">
        <v>1079</v>
      </c>
      <c r="M1079" t="s">
        <v>1079</v>
      </c>
      <c r="N1079">
        <v>4517</v>
      </c>
      <c r="O1079" t="s">
        <v>7876</v>
      </c>
      <c r="P1079" t="s">
        <v>14952</v>
      </c>
      <c r="Q1079">
        <v>4.5170000000000003</v>
      </c>
      <c r="R1079" s="117" t="s">
        <v>14599</v>
      </c>
      <c r="S1079" s="117" t="s">
        <v>14596</v>
      </c>
      <c r="T1079" t="s">
        <v>17448</v>
      </c>
      <c r="U1079" t="s">
        <v>10772</v>
      </c>
    </row>
    <row r="1080" spans="1:21">
      <c r="A1080" s="117" t="s">
        <v>12627</v>
      </c>
      <c r="B1080" t="s">
        <v>14590</v>
      </c>
      <c r="C1080" t="s">
        <v>14593</v>
      </c>
      <c r="D1080">
        <v>91</v>
      </c>
      <c r="E1080">
        <v>85</v>
      </c>
      <c r="F1080" t="e">
        <v>#N/A</v>
      </c>
      <c r="G1080" t="e">
        <v>#N/A</v>
      </c>
      <c r="H1080">
        <v>1</v>
      </c>
      <c r="I1080">
        <v>1</v>
      </c>
      <c r="J1080">
        <v>5</v>
      </c>
      <c r="K1080" s="194" t="e">
        <v>#N/A</v>
      </c>
      <c r="L1080" t="s">
        <v>1079</v>
      </c>
      <c r="M1080" t="s">
        <v>1079</v>
      </c>
      <c r="N1080">
        <v>6810</v>
      </c>
      <c r="O1080" t="s">
        <v>7876</v>
      </c>
      <c r="P1080" t="s">
        <v>14953</v>
      </c>
      <c r="Q1080">
        <v>6.81</v>
      </c>
      <c r="R1080" s="117" t="s">
        <v>14599</v>
      </c>
      <c r="S1080" s="117" t="s">
        <v>14596</v>
      </c>
      <c r="T1080" t="s">
        <v>17448</v>
      </c>
      <c r="U1080" t="s">
        <v>10772</v>
      </c>
    </row>
    <row r="1081" spans="1:21">
      <c r="A1081" s="117" t="s">
        <v>12628</v>
      </c>
      <c r="B1081" t="s">
        <v>14590</v>
      </c>
      <c r="C1081" t="s">
        <v>14593</v>
      </c>
      <c r="D1081">
        <v>91</v>
      </c>
      <c r="E1081">
        <v>85</v>
      </c>
      <c r="F1081" t="e">
        <v>#N/A</v>
      </c>
      <c r="G1081" t="e">
        <v>#N/A</v>
      </c>
      <c r="H1081">
        <v>1</v>
      </c>
      <c r="I1081">
        <v>1</v>
      </c>
      <c r="J1081">
        <v>5</v>
      </c>
      <c r="K1081" s="194" t="e">
        <v>#N/A</v>
      </c>
      <c r="L1081" t="s">
        <v>1079</v>
      </c>
      <c r="M1081" t="s">
        <v>1079</v>
      </c>
      <c r="N1081">
        <v>6810</v>
      </c>
      <c r="O1081" t="s">
        <v>7876</v>
      </c>
      <c r="P1081" t="s">
        <v>14953</v>
      </c>
      <c r="Q1081">
        <v>6.81</v>
      </c>
      <c r="R1081" s="117" t="s">
        <v>14599</v>
      </c>
      <c r="S1081" s="117" t="s">
        <v>14596</v>
      </c>
      <c r="T1081" t="s">
        <v>17448</v>
      </c>
      <c r="U1081" t="s">
        <v>10772</v>
      </c>
    </row>
    <row r="1082" spans="1:21">
      <c r="A1082" s="117" t="s">
        <v>12629</v>
      </c>
      <c r="B1082" t="s">
        <v>14590</v>
      </c>
      <c r="C1082" t="s">
        <v>14593</v>
      </c>
      <c r="D1082">
        <v>91</v>
      </c>
      <c r="E1082">
        <v>85</v>
      </c>
      <c r="F1082" t="e">
        <v>#N/A</v>
      </c>
      <c r="G1082" t="e">
        <v>#N/A</v>
      </c>
      <c r="H1082">
        <v>1</v>
      </c>
      <c r="I1082">
        <v>1</v>
      </c>
      <c r="J1082">
        <v>5</v>
      </c>
      <c r="K1082" s="194" t="e">
        <v>#N/A</v>
      </c>
      <c r="L1082" t="s">
        <v>1079</v>
      </c>
      <c r="M1082" t="s">
        <v>1079</v>
      </c>
      <c r="N1082">
        <v>3867</v>
      </c>
      <c r="O1082" t="s">
        <v>7876</v>
      </c>
      <c r="P1082" t="s">
        <v>14954</v>
      </c>
      <c r="Q1082">
        <v>3.867</v>
      </c>
      <c r="R1082" s="117" t="s">
        <v>14599</v>
      </c>
      <c r="S1082" s="117" t="s">
        <v>14596</v>
      </c>
      <c r="T1082" t="s">
        <v>17448</v>
      </c>
      <c r="U1082" t="s">
        <v>10772</v>
      </c>
    </row>
    <row r="1083" spans="1:21">
      <c r="A1083" s="117" t="s">
        <v>12630</v>
      </c>
      <c r="B1083" t="s">
        <v>14590</v>
      </c>
      <c r="C1083" t="s">
        <v>14593</v>
      </c>
      <c r="D1083">
        <v>90</v>
      </c>
      <c r="E1083">
        <v>84</v>
      </c>
      <c r="F1083" t="e">
        <v>#N/A</v>
      </c>
      <c r="G1083" t="e">
        <v>#N/A</v>
      </c>
      <c r="H1083">
        <v>1</v>
      </c>
      <c r="I1083">
        <v>1</v>
      </c>
      <c r="J1083">
        <v>2</v>
      </c>
      <c r="K1083" s="194" t="e">
        <v>#N/A</v>
      </c>
      <c r="L1083" t="s">
        <v>1079</v>
      </c>
      <c r="M1083" t="s">
        <v>1079</v>
      </c>
      <c r="N1083">
        <v>7150</v>
      </c>
      <c r="O1083" t="s">
        <v>7876</v>
      </c>
      <c r="P1083" t="s">
        <v>13844</v>
      </c>
      <c r="Q1083">
        <v>7.15</v>
      </c>
      <c r="R1083" s="117" t="s">
        <v>14599</v>
      </c>
      <c r="S1083" s="117" t="s">
        <v>14596</v>
      </c>
      <c r="T1083" t="s">
        <v>17448</v>
      </c>
      <c r="U1083" t="s">
        <v>10772</v>
      </c>
    </row>
    <row r="1084" spans="1:21">
      <c r="A1084" s="117" t="s">
        <v>12631</v>
      </c>
      <c r="B1084" t="s">
        <v>14590</v>
      </c>
      <c r="C1084" t="s">
        <v>14593</v>
      </c>
      <c r="D1084">
        <v>90</v>
      </c>
      <c r="E1084">
        <v>84</v>
      </c>
      <c r="F1084" t="e">
        <v>#N/A</v>
      </c>
      <c r="G1084" t="e">
        <v>#N/A</v>
      </c>
      <c r="H1084">
        <v>1</v>
      </c>
      <c r="I1084">
        <v>1</v>
      </c>
      <c r="J1084">
        <v>50</v>
      </c>
      <c r="K1084" s="194" t="e">
        <v>#N/A</v>
      </c>
      <c r="L1084" t="s">
        <v>1079</v>
      </c>
      <c r="M1084" t="s">
        <v>1079</v>
      </c>
      <c r="N1084">
        <v>6850</v>
      </c>
      <c r="O1084" t="s">
        <v>7876</v>
      </c>
      <c r="P1084" t="s">
        <v>13845</v>
      </c>
      <c r="Q1084">
        <v>6.85</v>
      </c>
      <c r="R1084" s="117" t="s">
        <v>14599</v>
      </c>
      <c r="S1084" s="117" t="s">
        <v>14596</v>
      </c>
      <c r="T1084" t="s">
        <v>17448</v>
      </c>
      <c r="U1084" t="s">
        <v>10772</v>
      </c>
    </row>
    <row r="1085" spans="1:21">
      <c r="A1085" s="117" t="s">
        <v>12632</v>
      </c>
      <c r="B1085" t="s">
        <v>14590</v>
      </c>
      <c r="C1085" t="s">
        <v>14593</v>
      </c>
      <c r="D1085">
        <v>90</v>
      </c>
      <c r="E1085">
        <v>84</v>
      </c>
      <c r="F1085" t="e">
        <v>#N/A</v>
      </c>
      <c r="G1085" t="e">
        <v>#N/A</v>
      </c>
      <c r="H1085">
        <v>1</v>
      </c>
      <c r="I1085">
        <v>1</v>
      </c>
      <c r="J1085">
        <v>5</v>
      </c>
      <c r="K1085" s="194" t="e">
        <v>#N/A</v>
      </c>
      <c r="L1085" t="s">
        <v>1079</v>
      </c>
      <c r="M1085" t="s">
        <v>1079</v>
      </c>
      <c r="N1085">
        <v>11000</v>
      </c>
      <c r="O1085" t="s">
        <v>7876</v>
      </c>
      <c r="P1085" t="s">
        <v>14945</v>
      </c>
      <c r="Q1085">
        <v>11</v>
      </c>
      <c r="R1085" s="117" t="s">
        <v>14599</v>
      </c>
      <c r="S1085" s="117" t="s">
        <v>14596</v>
      </c>
      <c r="T1085" t="s">
        <v>17448</v>
      </c>
      <c r="U1085" t="s">
        <v>10772</v>
      </c>
    </row>
    <row r="1086" spans="1:21">
      <c r="A1086" s="117" t="s">
        <v>12633</v>
      </c>
      <c r="B1086" t="s">
        <v>14590</v>
      </c>
      <c r="C1086" t="s">
        <v>14590</v>
      </c>
      <c r="D1086">
        <v>90</v>
      </c>
      <c r="E1086">
        <v>84</v>
      </c>
      <c r="F1086">
        <v>90</v>
      </c>
      <c r="G1086">
        <v>84</v>
      </c>
      <c r="H1086">
        <v>1</v>
      </c>
      <c r="I1086">
        <v>1</v>
      </c>
      <c r="J1086">
        <v>2</v>
      </c>
      <c r="K1086" s="194">
        <v>2</v>
      </c>
      <c r="L1086" t="s">
        <v>1079</v>
      </c>
      <c r="M1086" t="s">
        <v>1079</v>
      </c>
      <c r="N1086">
        <v>4500</v>
      </c>
      <c r="O1086" t="s">
        <v>7876</v>
      </c>
      <c r="P1086" t="s">
        <v>14955</v>
      </c>
      <c r="Q1086">
        <v>4.5</v>
      </c>
      <c r="R1086" s="117" t="s">
        <v>14599</v>
      </c>
      <c r="S1086" s="117" t="s">
        <v>14596</v>
      </c>
      <c r="T1086" t="s">
        <v>17448</v>
      </c>
      <c r="U1086" t="s">
        <v>10772</v>
      </c>
    </row>
    <row r="1087" spans="1:21">
      <c r="A1087" s="117" t="s">
        <v>19510</v>
      </c>
      <c r="B1087" t="s">
        <v>14590</v>
      </c>
      <c r="C1087" t="s">
        <v>14590</v>
      </c>
      <c r="D1087">
        <v>90</v>
      </c>
      <c r="E1087">
        <v>84</v>
      </c>
      <c r="F1087">
        <v>90</v>
      </c>
      <c r="G1087">
        <v>84</v>
      </c>
      <c r="H1087">
        <v>1</v>
      </c>
      <c r="I1087">
        <v>1</v>
      </c>
      <c r="J1087">
        <v>5</v>
      </c>
      <c r="K1087" s="194">
        <v>5</v>
      </c>
      <c r="L1087" t="s">
        <v>1079</v>
      </c>
      <c r="M1087" t="s">
        <v>1079</v>
      </c>
      <c r="N1087">
        <v>1</v>
      </c>
      <c r="O1087" t="s">
        <v>7876</v>
      </c>
      <c r="P1087" t="s">
        <v>7877</v>
      </c>
      <c r="Q1087">
        <v>1E-3</v>
      </c>
      <c r="R1087" s="117" t="s">
        <v>14595</v>
      </c>
      <c r="S1087" s="117" t="s">
        <v>14596</v>
      </c>
      <c r="T1087" t="s">
        <v>17448</v>
      </c>
      <c r="U1087" t="s">
        <v>10772</v>
      </c>
    </row>
    <row r="1088" spans="1:21">
      <c r="A1088" s="117" t="s">
        <v>12634</v>
      </c>
      <c r="B1088" t="s">
        <v>14590</v>
      </c>
      <c r="C1088" t="s">
        <v>14593</v>
      </c>
      <c r="D1088">
        <v>96</v>
      </c>
      <c r="E1088">
        <v>90</v>
      </c>
      <c r="F1088" t="e">
        <v>#N/A</v>
      </c>
      <c r="G1088" t="e">
        <v>#N/A</v>
      </c>
      <c r="H1088">
        <v>210</v>
      </c>
      <c r="I1088">
        <v>210</v>
      </c>
      <c r="J1088">
        <v>630</v>
      </c>
      <c r="K1088" s="194" t="e">
        <v>#N/A</v>
      </c>
      <c r="L1088" t="s">
        <v>1079</v>
      </c>
      <c r="M1088" t="s">
        <v>1079</v>
      </c>
      <c r="N1088">
        <v>19</v>
      </c>
      <c r="O1088" t="s">
        <v>7876</v>
      </c>
      <c r="P1088" t="s">
        <v>13846</v>
      </c>
      <c r="Q1088">
        <v>1.9E-2</v>
      </c>
      <c r="R1088" s="117" t="s">
        <v>14599</v>
      </c>
      <c r="S1088" s="117" t="s">
        <v>14596</v>
      </c>
      <c r="T1088" t="s">
        <v>17448</v>
      </c>
      <c r="U1088" t="s">
        <v>10772</v>
      </c>
    </row>
    <row r="1089" spans="1:21">
      <c r="A1089" s="117" t="s">
        <v>997</v>
      </c>
      <c r="B1089" t="s">
        <v>14590</v>
      </c>
      <c r="C1089" t="s">
        <v>14590</v>
      </c>
      <c r="D1089">
        <v>26</v>
      </c>
      <c r="E1089">
        <v>20</v>
      </c>
      <c r="F1089">
        <v>26</v>
      </c>
      <c r="G1089">
        <v>20</v>
      </c>
      <c r="H1089">
        <v>1</v>
      </c>
      <c r="I1089">
        <v>1</v>
      </c>
      <c r="J1089">
        <v>96</v>
      </c>
      <c r="K1089" s="194">
        <v>96</v>
      </c>
      <c r="L1089" t="s">
        <v>1092</v>
      </c>
      <c r="M1089" t="s">
        <v>1092</v>
      </c>
      <c r="N1089">
        <v>957</v>
      </c>
      <c r="O1089" t="s">
        <v>7876</v>
      </c>
      <c r="P1089" t="s">
        <v>8058</v>
      </c>
      <c r="Q1089">
        <v>0.95699999999999996</v>
      </c>
      <c r="R1089" s="117" t="s">
        <v>14620</v>
      </c>
      <c r="S1089" s="117" t="s">
        <v>14621</v>
      </c>
      <c r="T1089" t="s">
        <v>17448</v>
      </c>
      <c r="U1089" t="s">
        <v>10772</v>
      </c>
    </row>
    <row r="1090" spans="1:21">
      <c r="A1090" s="117" t="s">
        <v>1824</v>
      </c>
      <c r="B1090" t="s">
        <v>14590</v>
      </c>
      <c r="C1090" t="s">
        <v>14590</v>
      </c>
      <c r="D1090">
        <v>26</v>
      </c>
      <c r="E1090">
        <v>20</v>
      </c>
      <c r="F1090">
        <v>26</v>
      </c>
      <c r="G1090">
        <v>20</v>
      </c>
      <c r="H1090">
        <v>1</v>
      </c>
      <c r="I1090">
        <v>1</v>
      </c>
      <c r="J1090">
        <v>48</v>
      </c>
      <c r="K1090" s="194">
        <v>48</v>
      </c>
      <c r="L1090" t="s">
        <v>1092</v>
      </c>
      <c r="M1090" t="s">
        <v>1092</v>
      </c>
      <c r="N1090">
        <v>1051</v>
      </c>
      <c r="O1090" t="s">
        <v>7876</v>
      </c>
      <c r="P1090" t="s">
        <v>8058</v>
      </c>
      <c r="Q1090">
        <v>1.0509999999999999</v>
      </c>
      <c r="R1090" s="117" t="s">
        <v>14620</v>
      </c>
      <c r="S1090" s="117" t="s">
        <v>14621</v>
      </c>
      <c r="T1090" t="s">
        <v>17448</v>
      </c>
      <c r="U1090" t="s">
        <v>10772</v>
      </c>
    </row>
    <row r="1091" spans="1:21">
      <c r="A1091" s="117" t="s">
        <v>998</v>
      </c>
      <c r="B1091" t="s">
        <v>14590</v>
      </c>
      <c r="C1091" t="s">
        <v>14590</v>
      </c>
      <c r="D1091">
        <v>26</v>
      </c>
      <c r="E1091">
        <v>20</v>
      </c>
      <c r="F1091">
        <v>26</v>
      </c>
      <c r="G1091">
        <v>20</v>
      </c>
      <c r="H1091">
        <v>1</v>
      </c>
      <c r="I1091">
        <v>1</v>
      </c>
      <c r="J1091">
        <v>48</v>
      </c>
      <c r="K1091" s="194">
        <v>48</v>
      </c>
      <c r="L1091" t="s">
        <v>1092</v>
      </c>
      <c r="M1091" t="s">
        <v>1092</v>
      </c>
      <c r="N1091">
        <v>1127</v>
      </c>
      <c r="O1091" t="s">
        <v>7876</v>
      </c>
      <c r="P1091" t="s">
        <v>8058</v>
      </c>
      <c r="Q1091">
        <v>1.127</v>
      </c>
      <c r="R1091" s="117" t="s">
        <v>14620</v>
      </c>
      <c r="S1091" s="117" t="s">
        <v>14621</v>
      </c>
      <c r="T1091" t="s">
        <v>17448</v>
      </c>
      <c r="U1091" t="s">
        <v>10772</v>
      </c>
    </row>
    <row r="1092" spans="1:21">
      <c r="A1092" s="117" t="s">
        <v>16499</v>
      </c>
      <c r="B1092" t="s">
        <v>14590</v>
      </c>
      <c r="C1092" t="s">
        <v>14590</v>
      </c>
      <c r="D1092">
        <v>17</v>
      </c>
      <c r="E1092">
        <v>11</v>
      </c>
      <c r="F1092">
        <v>17</v>
      </c>
      <c r="G1092">
        <v>11</v>
      </c>
      <c r="H1092">
        <v>1</v>
      </c>
      <c r="I1092">
        <v>1</v>
      </c>
      <c r="J1092">
        <v>57</v>
      </c>
      <c r="K1092" s="194">
        <v>57</v>
      </c>
      <c r="L1092" t="s">
        <v>1076</v>
      </c>
      <c r="M1092" t="s">
        <v>1076</v>
      </c>
      <c r="N1092">
        <v>222</v>
      </c>
      <c r="O1092" t="s">
        <v>7876</v>
      </c>
      <c r="P1092" t="s">
        <v>8128</v>
      </c>
      <c r="Q1092">
        <v>0.222</v>
      </c>
      <c r="R1092" s="117" t="s">
        <v>14591</v>
      </c>
      <c r="S1092" s="117" t="s">
        <v>14592</v>
      </c>
      <c r="T1092" t="s">
        <v>12139</v>
      </c>
      <c r="U1092" t="s">
        <v>10772</v>
      </c>
    </row>
    <row r="1093" spans="1:21">
      <c r="A1093" s="117" t="s">
        <v>1957</v>
      </c>
      <c r="B1093" t="s">
        <v>14590</v>
      </c>
      <c r="C1093" t="s">
        <v>14590</v>
      </c>
      <c r="D1093">
        <v>17</v>
      </c>
      <c r="E1093">
        <v>11</v>
      </c>
      <c r="F1093">
        <v>17</v>
      </c>
      <c r="G1093">
        <v>11</v>
      </c>
      <c r="H1093">
        <v>1</v>
      </c>
      <c r="I1093">
        <v>1</v>
      </c>
      <c r="J1093">
        <v>50</v>
      </c>
      <c r="K1093" s="194">
        <v>50</v>
      </c>
      <c r="L1093" t="s">
        <v>1076</v>
      </c>
      <c r="M1093" t="s">
        <v>1076</v>
      </c>
      <c r="N1093">
        <v>164</v>
      </c>
      <c r="O1093" t="s">
        <v>7876</v>
      </c>
      <c r="P1093" t="s">
        <v>8113</v>
      </c>
      <c r="Q1093">
        <v>0.16400000000000001</v>
      </c>
      <c r="R1093" s="117" t="s">
        <v>14591</v>
      </c>
      <c r="S1093" s="117" t="s">
        <v>14592</v>
      </c>
      <c r="T1093" t="s">
        <v>12139</v>
      </c>
      <c r="U1093" t="s">
        <v>10772</v>
      </c>
    </row>
    <row r="1094" spans="1:21">
      <c r="A1094" s="117" t="s">
        <v>1958</v>
      </c>
      <c r="B1094" t="s">
        <v>14590</v>
      </c>
      <c r="C1094" t="s">
        <v>14590</v>
      </c>
      <c r="D1094">
        <v>17</v>
      </c>
      <c r="E1094">
        <v>11</v>
      </c>
      <c r="F1094">
        <v>17</v>
      </c>
      <c r="G1094">
        <v>11</v>
      </c>
      <c r="H1094">
        <v>1</v>
      </c>
      <c r="I1094">
        <v>1</v>
      </c>
      <c r="J1094">
        <v>63</v>
      </c>
      <c r="K1094" s="194">
        <v>63</v>
      </c>
      <c r="L1094" t="s">
        <v>1076</v>
      </c>
      <c r="M1094" t="s">
        <v>1076</v>
      </c>
      <c r="N1094">
        <v>164</v>
      </c>
      <c r="O1094" t="s">
        <v>7876</v>
      </c>
      <c r="P1094" t="s">
        <v>8114</v>
      </c>
      <c r="Q1094">
        <v>0.16400000000000001</v>
      </c>
      <c r="R1094" s="117" t="s">
        <v>14591</v>
      </c>
      <c r="S1094" s="117" t="s">
        <v>14592</v>
      </c>
      <c r="T1094" t="s">
        <v>12139</v>
      </c>
      <c r="U1094" t="s">
        <v>10772</v>
      </c>
    </row>
    <row r="1095" spans="1:21">
      <c r="A1095" s="117" t="s">
        <v>1959</v>
      </c>
      <c r="B1095" t="s">
        <v>14590</v>
      </c>
      <c r="C1095" t="s">
        <v>14590</v>
      </c>
      <c r="D1095">
        <v>17</v>
      </c>
      <c r="E1095">
        <v>11</v>
      </c>
      <c r="F1095">
        <v>17</v>
      </c>
      <c r="G1095">
        <v>11</v>
      </c>
      <c r="H1095">
        <v>1</v>
      </c>
      <c r="I1095">
        <v>1</v>
      </c>
      <c r="J1095">
        <v>38</v>
      </c>
      <c r="K1095" s="194">
        <v>38</v>
      </c>
      <c r="L1095" t="s">
        <v>1076</v>
      </c>
      <c r="M1095" t="s">
        <v>1076</v>
      </c>
      <c r="N1095">
        <v>182</v>
      </c>
      <c r="O1095" t="s">
        <v>7876</v>
      </c>
      <c r="P1095" t="s">
        <v>8114</v>
      </c>
      <c r="Q1095">
        <v>0.182</v>
      </c>
      <c r="R1095" s="117" t="s">
        <v>14591</v>
      </c>
      <c r="S1095" s="117" t="s">
        <v>14592</v>
      </c>
      <c r="T1095" t="s">
        <v>12139</v>
      </c>
      <c r="U1095" t="s">
        <v>10772</v>
      </c>
    </row>
    <row r="1096" spans="1:21">
      <c r="A1096" s="117" t="s">
        <v>12635</v>
      </c>
      <c r="B1096" t="s">
        <v>14590</v>
      </c>
      <c r="C1096" t="s">
        <v>14593</v>
      </c>
      <c r="D1096">
        <v>110</v>
      </c>
      <c r="E1096">
        <v>104</v>
      </c>
      <c r="F1096" t="e">
        <v>#N/A</v>
      </c>
      <c r="G1096" t="e">
        <v>#N/A</v>
      </c>
      <c r="H1096">
        <v>6</v>
      </c>
      <c r="I1096">
        <v>3</v>
      </c>
      <c r="J1096">
        <v>18</v>
      </c>
      <c r="K1096" s="194" t="e">
        <v>#N/A</v>
      </c>
      <c r="L1096" t="s">
        <v>1079</v>
      </c>
      <c r="M1096" t="s">
        <v>1079</v>
      </c>
      <c r="N1096">
        <v>1200</v>
      </c>
      <c r="O1096" t="s">
        <v>7876</v>
      </c>
      <c r="P1096" t="s">
        <v>14956</v>
      </c>
      <c r="Q1096">
        <v>1.2</v>
      </c>
      <c r="R1096" s="117" t="s">
        <v>14599</v>
      </c>
      <c r="S1096" s="117" t="s">
        <v>14596</v>
      </c>
      <c r="T1096" t="s">
        <v>17448</v>
      </c>
      <c r="U1096" t="s">
        <v>10772</v>
      </c>
    </row>
    <row r="1097" spans="1:21">
      <c r="A1097" s="117" t="s">
        <v>2123</v>
      </c>
      <c r="B1097" t="s">
        <v>14590</v>
      </c>
      <c r="C1097" t="s">
        <v>14593</v>
      </c>
      <c r="D1097">
        <v>74</v>
      </c>
      <c r="E1097">
        <v>68</v>
      </c>
      <c r="F1097" t="e">
        <v>#N/A</v>
      </c>
      <c r="G1097" t="e">
        <v>#N/A</v>
      </c>
      <c r="H1097">
        <v>4</v>
      </c>
      <c r="I1097">
        <v>4</v>
      </c>
      <c r="J1097">
        <v>10</v>
      </c>
      <c r="K1097" s="194" t="e">
        <v>#N/A</v>
      </c>
      <c r="L1097" t="s">
        <v>1079</v>
      </c>
      <c r="M1097" t="s">
        <v>1079</v>
      </c>
      <c r="N1097">
        <v>15</v>
      </c>
      <c r="O1097" t="s">
        <v>7876</v>
      </c>
      <c r="P1097" t="s">
        <v>14597</v>
      </c>
      <c r="Q1097">
        <v>1.4999999999999999E-2</v>
      </c>
      <c r="R1097" s="117" t="s">
        <v>14605</v>
      </c>
      <c r="S1097" s="117" t="s">
        <v>14606</v>
      </c>
      <c r="T1097" t="s">
        <v>12138</v>
      </c>
      <c r="U1097" t="s">
        <v>10772</v>
      </c>
    </row>
    <row r="1098" spans="1:21">
      <c r="A1098" s="117" t="s">
        <v>2124</v>
      </c>
      <c r="B1098" t="s">
        <v>14590</v>
      </c>
      <c r="C1098" t="s">
        <v>14593</v>
      </c>
      <c r="D1098">
        <v>74</v>
      </c>
      <c r="E1098">
        <v>68</v>
      </c>
      <c r="F1098" t="e">
        <v>#N/A</v>
      </c>
      <c r="G1098" t="e">
        <v>#N/A</v>
      </c>
      <c r="H1098">
        <v>10</v>
      </c>
      <c r="I1098">
        <v>10</v>
      </c>
      <c r="J1098">
        <v>50</v>
      </c>
      <c r="K1098" s="194" t="e">
        <v>#N/A</v>
      </c>
      <c r="L1098" t="s">
        <v>1079</v>
      </c>
      <c r="M1098" t="s">
        <v>1079</v>
      </c>
      <c r="N1098">
        <v>11</v>
      </c>
      <c r="O1098" t="s">
        <v>7876</v>
      </c>
      <c r="P1098" t="s">
        <v>14957</v>
      </c>
      <c r="Q1098">
        <v>1.0999999999999999E-2</v>
      </c>
      <c r="R1098" s="117" t="s">
        <v>14605</v>
      </c>
      <c r="S1098" s="117" t="s">
        <v>14606</v>
      </c>
      <c r="T1098" t="s">
        <v>12138</v>
      </c>
      <c r="U1098" t="s">
        <v>10772</v>
      </c>
    </row>
    <row r="1099" spans="1:21">
      <c r="A1099" s="117" t="s">
        <v>2125</v>
      </c>
      <c r="B1099" t="s">
        <v>14590</v>
      </c>
      <c r="C1099" t="s">
        <v>14593</v>
      </c>
      <c r="D1099">
        <v>67</v>
      </c>
      <c r="E1099">
        <v>61</v>
      </c>
      <c r="F1099" t="e">
        <v>#N/A</v>
      </c>
      <c r="G1099" t="e">
        <v>#N/A</v>
      </c>
      <c r="H1099">
        <v>10</v>
      </c>
      <c r="I1099">
        <v>10</v>
      </c>
      <c r="J1099">
        <v>75</v>
      </c>
      <c r="K1099" s="194" t="e">
        <v>#N/A</v>
      </c>
      <c r="L1099" t="s">
        <v>1079</v>
      </c>
      <c r="M1099" t="s">
        <v>1079</v>
      </c>
      <c r="N1099">
        <v>250</v>
      </c>
      <c r="O1099" t="s">
        <v>7876</v>
      </c>
      <c r="P1099" t="s">
        <v>14598</v>
      </c>
      <c r="Q1099">
        <v>0.25</v>
      </c>
      <c r="R1099" s="117" t="s">
        <v>14605</v>
      </c>
      <c r="S1099" s="117" t="s">
        <v>14606</v>
      </c>
      <c r="T1099" t="s">
        <v>12138</v>
      </c>
      <c r="U1099" t="s">
        <v>10772</v>
      </c>
    </row>
    <row r="1100" spans="1:21">
      <c r="A1100" s="117" t="s">
        <v>2126</v>
      </c>
      <c r="B1100" t="s">
        <v>14590</v>
      </c>
      <c r="C1100" t="s">
        <v>14590</v>
      </c>
      <c r="D1100">
        <v>96</v>
      </c>
      <c r="E1100">
        <v>90</v>
      </c>
      <c r="F1100">
        <v>96</v>
      </c>
      <c r="G1100">
        <v>90</v>
      </c>
      <c r="H1100">
        <v>1</v>
      </c>
      <c r="I1100">
        <v>1</v>
      </c>
      <c r="J1100">
        <v>36</v>
      </c>
      <c r="K1100" s="194">
        <v>36</v>
      </c>
      <c r="L1100" t="s">
        <v>1079</v>
      </c>
      <c r="M1100" t="s">
        <v>1079</v>
      </c>
      <c r="N1100">
        <v>10967</v>
      </c>
      <c r="O1100" t="s">
        <v>7876</v>
      </c>
      <c r="P1100" t="s">
        <v>8205</v>
      </c>
      <c r="Q1100">
        <v>10.967000000000001</v>
      </c>
      <c r="R1100" s="117" t="s">
        <v>14595</v>
      </c>
      <c r="S1100" s="117" t="s">
        <v>14596</v>
      </c>
      <c r="T1100" t="s">
        <v>17448</v>
      </c>
      <c r="U1100" t="s">
        <v>10772</v>
      </c>
    </row>
    <row r="1101" spans="1:21">
      <c r="A1101" s="117" t="s">
        <v>12636</v>
      </c>
      <c r="B1101" t="s">
        <v>14590</v>
      </c>
      <c r="C1101" t="s">
        <v>14590</v>
      </c>
      <c r="D1101">
        <v>47</v>
      </c>
      <c r="E1101">
        <v>41</v>
      </c>
      <c r="F1101">
        <v>47</v>
      </c>
      <c r="G1101">
        <v>41</v>
      </c>
      <c r="H1101">
        <v>1</v>
      </c>
      <c r="I1101">
        <v>1</v>
      </c>
      <c r="J1101">
        <v>8</v>
      </c>
      <c r="K1101" s="194">
        <v>8</v>
      </c>
      <c r="L1101" t="s">
        <v>1079</v>
      </c>
      <c r="M1101" t="s">
        <v>1079</v>
      </c>
      <c r="N1101">
        <v>11150</v>
      </c>
      <c r="O1101" t="s">
        <v>7876</v>
      </c>
      <c r="P1101" t="s">
        <v>14598</v>
      </c>
      <c r="Q1101">
        <v>11.15</v>
      </c>
      <c r="R1101" s="117" t="s">
        <v>14595</v>
      </c>
      <c r="S1101" s="117" t="s">
        <v>14596</v>
      </c>
      <c r="T1101" t="s">
        <v>17448</v>
      </c>
      <c r="U1101" t="s">
        <v>10772</v>
      </c>
    </row>
    <row r="1102" spans="1:21">
      <c r="A1102" s="117" t="s">
        <v>2127</v>
      </c>
      <c r="B1102" t="s">
        <v>14590</v>
      </c>
      <c r="C1102" t="s">
        <v>14590</v>
      </c>
      <c r="D1102">
        <v>103</v>
      </c>
      <c r="E1102">
        <v>97</v>
      </c>
      <c r="F1102">
        <v>103</v>
      </c>
      <c r="G1102">
        <v>97</v>
      </c>
      <c r="H1102">
        <v>1</v>
      </c>
      <c r="I1102">
        <v>1</v>
      </c>
      <c r="J1102">
        <v>24</v>
      </c>
      <c r="K1102" s="194">
        <v>24</v>
      </c>
      <c r="L1102" t="s">
        <v>1079</v>
      </c>
      <c r="M1102" t="s">
        <v>1079</v>
      </c>
      <c r="N1102">
        <v>4874</v>
      </c>
      <c r="O1102" t="s">
        <v>7876</v>
      </c>
      <c r="P1102" t="s">
        <v>8206</v>
      </c>
      <c r="Q1102">
        <v>4.8739999999999997</v>
      </c>
      <c r="R1102" s="117" t="s">
        <v>14595</v>
      </c>
      <c r="S1102" s="117" t="s">
        <v>14596</v>
      </c>
      <c r="T1102" t="s">
        <v>17448</v>
      </c>
      <c r="U1102" t="s">
        <v>10772</v>
      </c>
    </row>
    <row r="1103" spans="1:21">
      <c r="A1103" s="117" t="s">
        <v>11152</v>
      </c>
      <c r="B1103" t="s">
        <v>14590</v>
      </c>
      <c r="C1103" t="s">
        <v>14590</v>
      </c>
      <c r="D1103">
        <v>103</v>
      </c>
      <c r="E1103">
        <v>97</v>
      </c>
      <c r="F1103">
        <v>103</v>
      </c>
      <c r="G1103">
        <v>97</v>
      </c>
      <c r="H1103">
        <v>1</v>
      </c>
      <c r="I1103">
        <v>1</v>
      </c>
      <c r="J1103">
        <v>5</v>
      </c>
      <c r="K1103" s="194">
        <v>5</v>
      </c>
      <c r="L1103" t="s">
        <v>1079</v>
      </c>
      <c r="M1103" t="s">
        <v>1079</v>
      </c>
      <c r="N1103">
        <v>13138</v>
      </c>
      <c r="O1103" t="s">
        <v>7876</v>
      </c>
      <c r="P1103" t="s">
        <v>14958</v>
      </c>
      <c r="Q1103">
        <v>13.138</v>
      </c>
      <c r="R1103" s="117" t="s">
        <v>14595</v>
      </c>
      <c r="S1103" s="117" t="s">
        <v>14596</v>
      </c>
      <c r="T1103" t="s">
        <v>17448</v>
      </c>
      <c r="U1103" t="s">
        <v>10772</v>
      </c>
    </row>
    <row r="1104" spans="1:21">
      <c r="A1104" s="117" t="s">
        <v>12637</v>
      </c>
      <c r="B1104" t="s">
        <v>14590</v>
      </c>
      <c r="C1104" t="s">
        <v>14593</v>
      </c>
      <c r="D1104">
        <v>103</v>
      </c>
      <c r="E1104">
        <v>97</v>
      </c>
      <c r="F1104" t="e">
        <v>#N/A</v>
      </c>
      <c r="G1104" t="e">
        <v>#N/A</v>
      </c>
      <c r="H1104">
        <v>3</v>
      </c>
      <c r="I1104">
        <v>1</v>
      </c>
      <c r="J1104">
        <v>6</v>
      </c>
      <c r="K1104" s="194" t="e">
        <v>#N/A</v>
      </c>
      <c r="L1104" t="s">
        <v>1079</v>
      </c>
      <c r="M1104" t="s">
        <v>1079</v>
      </c>
      <c r="N1104">
        <v>2965</v>
      </c>
      <c r="O1104" t="s">
        <v>7876</v>
      </c>
      <c r="P1104" t="s">
        <v>14959</v>
      </c>
      <c r="Q1104">
        <v>2.9649999999999999</v>
      </c>
      <c r="R1104" s="117" t="s">
        <v>14599</v>
      </c>
      <c r="S1104" s="117" t="s">
        <v>14596</v>
      </c>
      <c r="T1104" t="s">
        <v>17448</v>
      </c>
      <c r="U1104" t="s">
        <v>10772</v>
      </c>
    </row>
    <row r="1105" spans="1:21">
      <c r="A1105" s="117" t="s">
        <v>12638</v>
      </c>
      <c r="B1105" t="s">
        <v>14590</v>
      </c>
      <c r="C1105" t="s">
        <v>14593</v>
      </c>
      <c r="D1105">
        <v>94</v>
      </c>
      <c r="E1105">
        <v>88</v>
      </c>
      <c r="F1105" t="e">
        <v>#N/A</v>
      </c>
      <c r="G1105" t="e">
        <v>#N/A</v>
      </c>
      <c r="H1105">
        <v>1</v>
      </c>
      <c r="I1105">
        <v>1</v>
      </c>
      <c r="J1105">
        <v>6</v>
      </c>
      <c r="K1105" s="194" t="e">
        <v>#N/A</v>
      </c>
      <c r="L1105" t="s">
        <v>1079</v>
      </c>
      <c r="M1105" t="s">
        <v>1079</v>
      </c>
      <c r="N1105">
        <v>1895</v>
      </c>
      <c r="O1105" t="s">
        <v>7876</v>
      </c>
      <c r="P1105" t="s">
        <v>14960</v>
      </c>
      <c r="Q1105">
        <v>1.895</v>
      </c>
      <c r="R1105" s="117" t="s">
        <v>14599</v>
      </c>
      <c r="S1105" s="117" t="s">
        <v>14606</v>
      </c>
      <c r="T1105" t="s">
        <v>12138</v>
      </c>
      <c r="U1105" t="s">
        <v>10772</v>
      </c>
    </row>
    <row r="1106" spans="1:21">
      <c r="A1106" s="117" t="s">
        <v>12639</v>
      </c>
      <c r="B1106" t="s">
        <v>14590</v>
      </c>
      <c r="C1106" t="s">
        <v>14593</v>
      </c>
      <c r="D1106">
        <v>59</v>
      </c>
      <c r="E1106">
        <v>53</v>
      </c>
      <c r="F1106" t="e">
        <v>#N/A</v>
      </c>
      <c r="G1106" t="e">
        <v>#N/A</v>
      </c>
      <c r="H1106">
        <v>1</v>
      </c>
      <c r="I1106">
        <v>1</v>
      </c>
      <c r="J1106">
        <v>9</v>
      </c>
      <c r="K1106" s="194" t="e">
        <v>#N/A</v>
      </c>
      <c r="L1106" t="s">
        <v>1079</v>
      </c>
      <c r="M1106" t="s">
        <v>1079</v>
      </c>
      <c r="N1106">
        <v>1800</v>
      </c>
      <c r="O1106" t="s">
        <v>7876</v>
      </c>
      <c r="P1106" t="s">
        <v>14961</v>
      </c>
      <c r="Q1106">
        <v>1.8</v>
      </c>
      <c r="R1106" s="117" t="s">
        <v>14599</v>
      </c>
      <c r="S1106" s="117" t="s">
        <v>14606</v>
      </c>
      <c r="T1106" t="s">
        <v>12138</v>
      </c>
      <c r="U1106" t="s">
        <v>10772</v>
      </c>
    </row>
    <row r="1107" spans="1:21">
      <c r="A1107" s="117" t="s">
        <v>2128</v>
      </c>
      <c r="B1107" t="s">
        <v>14590</v>
      </c>
      <c r="C1107" t="s">
        <v>14590</v>
      </c>
      <c r="D1107">
        <v>96</v>
      </c>
      <c r="E1107">
        <v>90</v>
      </c>
      <c r="F1107">
        <v>96</v>
      </c>
      <c r="G1107">
        <v>90</v>
      </c>
      <c r="H1107">
        <v>1</v>
      </c>
      <c r="I1107">
        <v>1</v>
      </c>
      <c r="J1107">
        <v>12</v>
      </c>
      <c r="K1107" s="194">
        <v>12</v>
      </c>
      <c r="L1107" t="s">
        <v>1079</v>
      </c>
      <c r="M1107" t="s">
        <v>1079</v>
      </c>
      <c r="N1107">
        <v>5170</v>
      </c>
      <c r="O1107" t="s">
        <v>7876</v>
      </c>
      <c r="P1107" t="s">
        <v>8207</v>
      </c>
      <c r="Q1107">
        <v>5.17</v>
      </c>
      <c r="R1107" s="117" t="s">
        <v>14595</v>
      </c>
      <c r="S1107" s="117" t="s">
        <v>14596</v>
      </c>
      <c r="T1107" t="s">
        <v>17448</v>
      </c>
      <c r="U1107" t="s">
        <v>10772</v>
      </c>
    </row>
    <row r="1108" spans="1:21">
      <c r="A1108" s="117" t="s">
        <v>12640</v>
      </c>
      <c r="B1108" t="s">
        <v>14590</v>
      </c>
      <c r="C1108" t="s">
        <v>14590</v>
      </c>
      <c r="D1108">
        <v>40</v>
      </c>
      <c r="E1108">
        <v>34</v>
      </c>
      <c r="F1108">
        <v>40</v>
      </c>
      <c r="G1108">
        <v>34</v>
      </c>
      <c r="H1108">
        <v>1</v>
      </c>
      <c r="I1108">
        <v>1</v>
      </c>
      <c r="J1108">
        <v>16</v>
      </c>
      <c r="K1108" s="194">
        <v>16</v>
      </c>
      <c r="L1108" t="s">
        <v>1079</v>
      </c>
      <c r="M1108" t="s">
        <v>1079</v>
      </c>
      <c r="N1108">
        <v>3956</v>
      </c>
      <c r="O1108" t="s">
        <v>7876</v>
      </c>
      <c r="P1108" t="s">
        <v>14962</v>
      </c>
      <c r="Q1108">
        <v>3.956</v>
      </c>
      <c r="R1108" s="117" t="s">
        <v>14595</v>
      </c>
      <c r="S1108" s="117" t="s">
        <v>14596</v>
      </c>
      <c r="T1108" t="s">
        <v>17448</v>
      </c>
      <c r="U1108" t="s">
        <v>10772</v>
      </c>
    </row>
    <row r="1109" spans="1:21">
      <c r="A1109" s="117" t="s">
        <v>11330</v>
      </c>
      <c r="B1109" t="s">
        <v>14590</v>
      </c>
      <c r="C1109" t="s">
        <v>14590</v>
      </c>
      <c r="D1109">
        <v>96</v>
      </c>
      <c r="E1109">
        <v>90</v>
      </c>
      <c r="F1109">
        <v>96</v>
      </c>
      <c r="G1109">
        <v>90</v>
      </c>
      <c r="H1109">
        <v>1</v>
      </c>
      <c r="I1109">
        <v>1</v>
      </c>
      <c r="J1109">
        <v>12</v>
      </c>
      <c r="K1109" s="194">
        <v>12</v>
      </c>
      <c r="L1109" t="s">
        <v>1079</v>
      </c>
      <c r="M1109" t="s">
        <v>1079</v>
      </c>
      <c r="N1109">
        <v>5156</v>
      </c>
      <c r="O1109" t="s">
        <v>7876</v>
      </c>
      <c r="P1109" t="s">
        <v>11331</v>
      </c>
      <c r="Q1109">
        <v>5.1559999999999997</v>
      </c>
      <c r="R1109" s="117" t="s">
        <v>14595</v>
      </c>
      <c r="S1109" s="117" t="s">
        <v>14596</v>
      </c>
      <c r="T1109" t="s">
        <v>17448</v>
      </c>
      <c r="U1109" t="s">
        <v>10772</v>
      </c>
    </row>
    <row r="1110" spans="1:21">
      <c r="A1110" s="117" t="s">
        <v>11153</v>
      </c>
      <c r="B1110" t="s">
        <v>14590</v>
      </c>
      <c r="C1110" t="s">
        <v>14590</v>
      </c>
      <c r="D1110">
        <v>117</v>
      </c>
      <c r="E1110">
        <v>111</v>
      </c>
      <c r="F1110">
        <v>117</v>
      </c>
      <c r="G1110">
        <v>111</v>
      </c>
      <c r="H1110">
        <v>1</v>
      </c>
      <c r="I1110">
        <v>1</v>
      </c>
      <c r="J1110">
        <v>16</v>
      </c>
      <c r="K1110" s="194">
        <v>16</v>
      </c>
      <c r="L1110" t="s">
        <v>1079</v>
      </c>
      <c r="M1110" t="s">
        <v>1079</v>
      </c>
      <c r="N1110">
        <v>10500</v>
      </c>
      <c r="O1110" t="s">
        <v>7876</v>
      </c>
      <c r="P1110" t="s">
        <v>14963</v>
      </c>
      <c r="Q1110">
        <v>10.5</v>
      </c>
      <c r="R1110" s="117" t="s">
        <v>14595</v>
      </c>
      <c r="S1110" s="117" t="s">
        <v>14596</v>
      </c>
      <c r="T1110" t="s">
        <v>17448</v>
      </c>
      <c r="U1110" t="s">
        <v>10772</v>
      </c>
    </row>
    <row r="1111" spans="1:21">
      <c r="A1111" s="117" t="s">
        <v>12641</v>
      </c>
      <c r="B1111" t="s">
        <v>14590</v>
      </c>
      <c r="C1111" t="s">
        <v>14590</v>
      </c>
      <c r="D1111">
        <v>40</v>
      </c>
      <c r="E1111">
        <v>34</v>
      </c>
      <c r="F1111">
        <v>40</v>
      </c>
      <c r="G1111">
        <v>34</v>
      </c>
      <c r="H1111">
        <v>1</v>
      </c>
      <c r="I1111">
        <v>1</v>
      </c>
      <c r="J1111">
        <v>16</v>
      </c>
      <c r="K1111" s="194">
        <v>16</v>
      </c>
      <c r="L1111" t="s">
        <v>1079</v>
      </c>
      <c r="M1111" t="s">
        <v>1079</v>
      </c>
      <c r="N1111">
        <v>9000</v>
      </c>
      <c r="O1111" t="s">
        <v>7876</v>
      </c>
      <c r="P1111" t="s">
        <v>14964</v>
      </c>
      <c r="Q1111">
        <v>9</v>
      </c>
      <c r="R1111" s="117" t="s">
        <v>14595</v>
      </c>
      <c r="S1111" s="117" t="s">
        <v>14596</v>
      </c>
      <c r="T1111" t="s">
        <v>17448</v>
      </c>
      <c r="U1111" t="s">
        <v>10772</v>
      </c>
    </row>
    <row r="1112" spans="1:21">
      <c r="A1112" s="117" t="s">
        <v>2129</v>
      </c>
      <c r="B1112" t="s">
        <v>14590</v>
      </c>
      <c r="C1112" t="s">
        <v>14590</v>
      </c>
      <c r="D1112">
        <v>96</v>
      </c>
      <c r="E1112">
        <v>90</v>
      </c>
      <c r="F1112">
        <v>96</v>
      </c>
      <c r="G1112">
        <v>90</v>
      </c>
      <c r="H1112">
        <v>1</v>
      </c>
      <c r="I1112">
        <v>1</v>
      </c>
      <c r="J1112">
        <v>16</v>
      </c>
      <c r="K1112" s="194">
        <v>16</v>
      </c>
      <c r="L1112" t="s">
        <v>1079</v>
      </c>
      <c r="M1112" t="s">
        <v>1079</v>
      </c>
      <c r="N1112">
        <v>7000</v>
      </c>
      <c r="O1112" t="s">
        <v>7876</v>
      </c>
      <c r="P1112" t="s">
        <v>8208</v>
      </c>
      <c r="Q1112">
        <v>7</v>
      </c>
      <c r="R1112" s="117" t="s">
        <v>14595</v>
      </c>
      <c r="S1112" s="117" t="s">
        <v>14596</v>
      </c>
      <c r="T1112" t="s">
        <v>17448</v>
      </c>
      <c r="U1112" t="s">
        <v>10772</v>
      </c>
    </row>
    <row r="1113" spans="1:21">
      <c r="A1113" s="117" t="s">
        <v>11154</v>
      </c>
      <c r="B1113" t="s">
        <v>14590</v>
      </c>
      <c r="C1113" t="s">
        <v>14590</v>
      </c>
      <c r="D1113">
        <v>103</v>
      </c>
      <c r="E1113">
        <v>97</v>
      </c>
      <c r="F1113">
        <v>103</v>
      </c>
      <c r="G1113">
        <v>97</v>
      </c>
      <c r="H1113">
        <v>1</v>
      </c>
      <c r="I1113">
        <v>1</v>
      </c>
      <c r="J1113">
        <v>2</v>
      </c>
      <c r="K1113" s="194">
        <v>2</v>
      </c>
      <c r="L1113" t="s">
        <v>1079</v>
      </c>
      <c r="M1113" t="s">
        <v>1079</v>
      </c>
      <c r="N1113">
        <v>4000</v>
      </c>
      <c r="O1113" t="s">
        <v>7876</v>
      </c>
      <c r="P1113" t="s">
        <v>11155</v>
      </c>
      <c r="Q1113">
        <v>4</v>
      </c>
      <c r="R1113" s="117" t="s">
        <v>14595</v>
      </c>
      <c r="S1113" s="117" t="s">
        <v>14596</v>
      </c>
      <c r="T1113" t="s">
        <v>17448</v>
      </c>
      <c r="U1113" t="s">
        <v>10772</v>
      </c>
    </row>
    <row r="1114" spans="1:21">
      <c r="A1114" s="117" t="s">
        <v>2130</v>
      </c>
      <c r="B1114" t="s">
        <v>14590</v>
      </c>
      <c r="C1114" t="s">
        <v>14590</v>
      </c>
      <c r="D1114">
        <v>96</v>
      </c>
      <c r="E1114">
        <v>90</v>
      </c>
      <c r="F1114">
        <v>96</v>
      </c>
      <c r="G1114">
        <v>90</v>
      </c>
      <c r="H1114">
        <v>1</v>
      </c>
      <c r="I1114">
        <v>1</v>
      </c>
      <c r="J1114">
        <v>30</v>
      </c>
      <c r="K1114" s="194">
        <v>30</v>
      </c>
      <c r="L1114" t="s">
        <v>1079</v>
      </c>
      <c r="M1114" t="s">
        <v>1079</v>
      </c>
      <c r="N1114">
        <v>1970</v>
      </c>
      <c r="O1114" t="s">
        <v>7876</v>
      </c>
      <c r="P1114" t="s">
        <v>8209</v>
      </c>
      <c r="Q1114">
        <v>1.97</v>
      </c>
      <c r="R1114" s="117" t="s">
        <v>19507</v>
      </c>
      <c r="S1114" s="117" t="s">
        <v>14596</v>
      </c>
      <c r="T1114" t="s">
        <v>17448</v>
      </c>
      <c r="U1114" t="s">
        <v>10772</v>
      </c>
    </row>
    <row r="1115" spans="1:21">
      <c r="A1115" s="117" t="s">
        <v>2131</v>
      </c>
      <c r="B1115" t="s">
        <v>14590</v>
      </c>
      <c r="C1115" t="s">
        <v>14590</v>
      </c>
      <c r="D1115">
        <v>74</v>
      </c>
      <c r="E1115">
        <v>68</v>
      </c>
      <c r="F1115">
        <v>74</v>
      </c>
      <c r="G1115">
        <v>68</v>
      </c>
      <c r="H1115">
        <v>4</v>
      </c>
      <c r="I1115">
        <v>4</v>
      </c>
      <c r="J1115">
        <v>999999</v>
      </c>
      <c r="K1115" s="194">
        <v>999999</v>
      </c>
      <c r="L1115" t="s">
        <v>1100</v>
      </c>
      <c r="M1115" t="s">
        <v>1100</v>
      </c>
      <c r="N1115">
        <v>14278</v>
      </c>
      <c r="O1115" t="s">
        <v>7876</v>
      </c>
      <c r="P1115" t="s">
        <v>8210</v>
      </c>
      <c r="Q1115">
        <v>14.278</v>
      </c>
      <c r="R1115" s="117" t="s">
        <v>14594</v>
      </c>
      <c r="S1115" s="117" t="s">
        <v>14589</v>
      </c>
      <c r="T1115" t="s">
        <v>12136</v>
      </c>
      <c r="U1115" t="s">
        <v>10772</v>
      </c>
    </row>
    <row r="1116" spans="1:21">
      <c r="A1116" s="117" t="s">
        <v>12642</v>
      </c>
      <c r="B1116" t="s">
        <v>14590</v>
      </c>
      <c r="C1116" t="s">
        <v>14590</v>
      </c>
      <c r="D1116">
        <v>69</v>
      </c>
      <c r="E1116">
        <v>63</v>
      </c>
      <c r="F1116">
        <v>69</v>
      </c>
      <c r="G1116">
        <v>63</v>
      </c>
      <c r="H1116">
        <v>4</v>
      </c>
      <c r="I1116">
        <v>4</v>
      </c>
      <c r="J1116">
        <v>999999</v>
      </c>
      <c r="K1116" s="194">
        <v>999999</v>
      </c>
      <c r="L1116" t="s">
        <v>1100</v>
      </c>
      <c r="M1116" t="s">
        <v>1100</v>
      </c>
      <c r="N1116">
        <v>13250</v>
      </c>
      <c r="O1116" t="s">
        <v>7876</v>
      </c>
      <c r="Q1116">
        <v>13.25</v>
      </c>
      <c r="R1116" s="117" t="s">
        <v>14594</v>
      </c>
      <c r="S1116" s="117" t="s">
        <v>14589</v>
      </c>
      <c r="T1116" t="s">
        <v>12136</v>
      </c>
      <c r="U1116" t="s">
        <v>10772</v>
      </c>
    </row>
    <row r="1117" spans="1:21">
      <c r="A1117" s="117" t="s">
        <v>12432</v>
      </c>
      <c r="B1117" t="s">
        <v>14590</v>
      </c>
      <c r="C1117" t="s">
        <v>14593</v>
      </c>
      <c r="D1117">
        <v>103</v>
      </c>
      <c r="E1117">
        <v>97</v>
      </c>
      <c r="F1117" t="e">
        <v>#N/A</v>
      </c>
      <c r="G1117" t="e">
        <v>#N/A</v>
      </c>
      <c r="H1117">
        <v>1</v>
      </c>
      <c r="I1117">
        <v>1</v>
      </c>
      <c r="J1117">
        <v>6</v>
      </c>
      <c r="K1117" s="194" t="e">
        <v>#N/A</v>
      </c>
      <c r="L1117" t="s">
        <v>1077</v>
      </c>
      <c r="M1117" t="s">
        <v>1077</v>
      </c>
      <c r="N1117">
        <v>33000</v>
      </c>
      <c r="O1117" t="s">
        <v>7876</v>
      </c>
      <c r="P1117" t="s">
        <v>14965</v>
      </c>
      <c r="Q1117">
        <v>33</v>
      </c>
      <c r="R1117" s="117" t="s">
        <v>14599</v>
      </c>
      <c r="S1117" s="117" t="s">
        <v>14596</v>
      </c>
      <c r="T1117" t="s">
        <v>17448</v>
      </c>
      <c r="U1117" t="s">
        <v>10772</v>
      </c>
    </row>
    <row r="1118" spans="1:21">
      <c r="A1118" s="117" t="s">
        <v>12433</v>
      </c>
      <c r="B1118" t="s">
        <v>14590</v>
      </c>
      <c r="C1118" t="s">
        <v>14593</v>
      </c>
      <c r="D1118">
        <v>103</v>
      </c>
      <c r="E1118">
        <v>97</v>
      </c>
      <c r="F1118" t="e">
        <v>#N/A</v>
      </c>
      <c r="G1118" t="e">
        <v>#N/A</v>
      </c>
      <c r="H1118">
        <v>1</v>
      </c>
      <c r="I1118">
        <v>1</v>
      </c>
      <c r="J1118">
        <v>6</v>
      </c>
      <c r="K1118" s="194" t="e">
        <v>#N/A</v>
      </c>
      <c r="L1118" t="s">
        <v>1077</v>
      </c>
      <c r="M1118" t="s">
        <v>1077</v>
      </c>
      <c r="N1118">
        <v>26333</v>
      </c>
      <c r="O1118" t="s">
        <v>7876</v>
      </c>
      <c r="P1118" t="s">
        <v>14966</v>
      </c>
      <c r="Q1118">
        <v>26.332999999999998</v>
      </c>
      <c r="R1118" s="117" t="s">
        <v>14599</v>
      </c>
      <c r="S1118" s="117" t="s">
        <v>14596</v>
      </c>
      <c r="T1118" t="s">
        <v>17448</v>
      </c>
      <c r="U1118" t="s">
        <v>10772</v>
      </c>
    </row>
    <row r="1119" spans="1:21">
      <c r="A1119" s="117" t="s">
        <v>12434</v>
      </c>
      <c r="B1119" t="s">
        <v>14590</v>
      </c>
      <c r="C1119" t="s">
        <v>14593</v>
      </c>
      <c r="D1119">
        <v>103</v>
      </c>
      <c r="E1119">
        <v>97</v>
      </c>
      <c r="F1119" t="e">
        <v>#N/A</v>
      </c>
      <c r="G1119" t="e">
        <v>#N/A</v>
      </c>
      <c r="H1119">
        <v>1</v>
      </c>
      <c r="I1119">
        <v>1</v>
      </c>
      <c r="J1119">
        <v>6</v>
      </c>
      <c r="K1119" s="194" t="e">
        <v>#N/A</v>
      </c>
      <c r="L1119" t="s">
        <v>1077</v>
      </c>
      <c r="M1119" t="s">
        <v>1077</v>
      </c>
      <c r="N1119">
        <v>22000</v>
      </c>
      <c r="O1119" t="s">
        <v>7876</v>
      </c>
      <c r="P1119" t="s">
        <v>14966</v>
      </c>
      <c r="Q1119">
        <v>22</v>
      </c>
      <c r="R1119" s="117" t="s">
        <v>14599</v>
      </c>
      <c r="S1119" s="117" t="s">
        <v>14596</v>
      </c>
      <c r="T1119" t="s">
        <v>17448</v>
      </c>
      <c r="U1119" t="s">
        <v>10772</v>
      </c>
    </row>
    <row r="1120" spans="1:21">
      <c r="A1120" s="117" t="s">
        <v>12435</v>
      </c>
      <c r="B1120" t="s">
        <v>14590</v>
      </c>
      <c r="C1120" t="s">
        <v>14593</v>
      </c>
      <c r="D1120">
        <v>103</v>
      </c>
      <c r="E1120">
        <v>97</v>
      </c>
      <c r="F1120" t="e">
        <v>#N/A</v>
      </c>
      <c r="G1120" t="e">
        <v>#N/A</v>
      </c>
      <c r="H1120">
        <v>1</v>
      </c>
      <c r="I1120">
        <v>1</v>
      </c>
      <c r="J1120">
        <v>6</v>
      </c>
      <c r="K1120" s="194" t="e">
        <v>#N/A</v>
      </c>
      <c r="L1120" t="s">
        <v>1077</v>
      </c>
      <c r="M1120" t="s">
        <v>1077</v>
      </c>
      <c r="N1120">
        <v>22000</v>
      </c>
      <c r="O1120" t="s">
        <v>7876</v>
      </c>
      <c r="P1120" t="s">
        <v>14966</v>
      </c>
      <c r="Q1120">
        <v>22</v>
      </c>
      <c r="R1120" s="117" t="s">
        <v>14599</v>
      </c>
      <c r="S1120" s="117" t="s">
        <v>14596</v>
      </c>
      <c r="T1120" t="s">
        <v>17448</v>
      </c>
      <c r="U1120" t="s">
        <v>10772</v>
      </c>
    </row>
    <row r="1121" spans="1:21">
      <c r="A1121" s="117" t="s">
        <v>12643</v>
      </c>
      <c r="B1121" t="s">
        <v>14590</v>
      </c>
      <c r="C1121" t="s">
        <v>14593</v>
      </c>
      <c r="D1121">
        <v>117</v>
      </c>
      <c r="E1121">
        <v>111</v>
      </c>
      <c r="F1121" t="e">
        <v>#N/A</v>
      </c>
      <c r="G1121" t="e">
        <v>#N/A</v>
      </c>
      <c r="H1121">
        <v>2</v>
      </c>
      <c r="I1121">
        <v>2</v>
      </c>
      <c r="J1121">
        <v>2</v>
      </c>
      <c r="K1121" s="194" t="e">
        <v>#N/A</v>
      </c>
      <c r="L1121" t="s">
        <v>1092</v>
      </c>
      <c r="M1121" t="s">
        <v>1092</v>
      </c>
      <c r="N1121">
        <v>5830</v>
      </c>
      <c r="O1121" t="s">
        <v>7876</v>
      </c>
      <c r="P1121" t="s">
        <v>14967</v>
      </c>
      <c r="Q1121">
        <v>5.83</v>
      </c>
      <c r="R1121" s="117" t="s">
        <v>14599</v>
      </c>
      <c r="S1121" s="117" t="s">
        <v>14596</v>
      </c>
      <c r="T1121" t="s">
        <v>17448</v>
      </c>
      <c r="U1121" t="s">
        <v>10772</v>
      </c>
    </row>
    <row r="1122" spans="1:21">
      <c r="A1122" s="117" t="s">
        <v>1945</v>
      </c>
      <c r="B1122" t="s">
        <v>14590</v>
      </c>
      <c r="C1122" t="s">
        <v>14590</v>
      </c>
      <c r="D1122">
        <v>110</v>
      </c>
      <c r="E1122">
        <v>104</v>
      </c>
      <c r="F1122">
        <v>110</v>
      </c>
      <c r="G1122">
        <v>104</v>
      </c>
      <c r="H1122">
        <v>30</v>
      </c>
      <c r="I1122">
        <v>30</v>
      </c>
      <c r="J1122">
        <v>90</v>
      </c>
      <c r="K1122" s="194">
        <v>90</v>
      </c>
      <c r="L1122" t="s">
        <v>1092</v>
      </c>
      <c r="M1122" t="s">
        <v>1092</v>
      </c>
      <c r="N1122">
        <v>2888</v>
      </c>
      <c r="O1122" t="s">
        <v>7876</v>
      </c>
      <c r="P1122" t="s">
        <v>8110</v>
      </c>
      <c r="Q1122">
        <v>2.8879999999999999</v>
      </c>
      <c r="R1122" s="117" t="s">
        <v>14595</v>
      </c>
      <c r="S1122" s="117" t="s">
        <v>14596</v>
      </c>
      <c r="T1122" t="s">
        <v>17448</v>
      </c>
      <c r="U1122" t="s">
        <v>10772</v>
      </c>
    </row>
    <row r="1123" spans="1:21">
      <c r="A1123" s="117" t="s">
        <v>1960</v>
      </c>
      <c r="B1123" t="s">
        <v>14590</v>
      </c>
      <c r="C1123" t="s">
        <v>14590</v>
      </c>
      <c r="D1123">
        <v>17</v>
      </c>
      <c r="E1123">
        <v>11</v>
      </c>
      <c r="F1123">
        <v>17</v>
      </c>
      <c r="G1123">
        <v>11</v>
      </c>
      <c r="H1123">
        <v>1</v>
      </c>
      <c r="I1123">
        <v>1</v>
      </c>
      <c r="J1123">
        <v>35</v>
      </c>
      <c r="K1123" s="194">
        <v>35</v>
      </c>
      <c r="L1123" t="s">
        <v>1076</v>
      </c>
      <c r="M1123" t="s">
        <v>1076</v>
      </c>
      <c r="N1123">
        <v>200</v>
      </c>
      <c r="O1123" t="s">
        <v>7876</v>
      </c>
      <c r="P1123" t="s">
        <v>8115</v>
      </c>
      <c r="Q1123">
        <v>0.2</v>
      </c>
      <c r="R1123" s="117" t="s">
        <v>14591</v>
      </c>
      <c r="S1123" s="117" t="s">
        <v>14592</v>
      </c>
      <c r="T1123" t="s">
        <v>12139</v>
      </c>
      <c r="U1123" t="s">
        <v>10772</v>
      </c>
    </row>
    <row r="1124" spans="1:21">
      <c r="A1124" s="117" t="s">
        <v>1961</v>
      </c>
      <c r="B1124" t="s">
        <v>14590</v>
      </c>
      <c r="C1124" t="s">
        <v>14590</v>
      </c>
      <c r="D1124">
        <v>17</v>
      </c>
      <c r="E1124">
        <v>11</v>
      </c>
      <c r="F1124">
        <v>17</v>
      </c>
      <c r="G1124">
        <v>11</v>
      </c>
      <c r="H1124">
        <v>1</v>
      </c>
      <c r="I1124">
        <v>1</v>
      </c>
      <c r="J1124">
        <v>40</v>
      </c>
      <c r="K1124" s="194">
        <v>40</v>
      </c>
      <c r="L1124" t="s">
        <v>1076</v>
      </c>
      <c r="M1124" t="s">
        <v>1076</v>
      </c>
      <c r="N1124">
        <v>200</v>
      </c>
      <c r="O1124" t="s">
        <v>7876</v>
      </c>
      <c r="P1124" t="s">
        <v>8116</v>
      </c>
      <c r="Q1124">
        <v>0.2</v>
      </c>
      <c r="R1124" s="117" t="s">
        <v>14591</v>
      </c>
      <c r="S1124" s="117" t="s">
        <v>14592</v>
      </c>
      <c r="T1124" t="s">
        <v>12139</v>
      </c>
      <c r="U1124" t="s">
        <v>10772</v>
      </c>
    </row>
    <row r="1125" spans="1:21">
      <c r="A1125" s="117" t="s">
        <v>12644</v>
      </c>
      <c r="B1125" t="s">
        <v>14590</v>
      </c>
      <c r="C1125" t="s">
        <v>14590</v>
      </c>
      <c r="D1125">
        <v>83</v>
      </c>
      <c r="E1125">
        <v>77</v>
      </c>
      <c r="F1125">
        <v>83</v>
      </c>
      <c r="G1125">
        <v>77</v>
      </c>
      <c r="H1125">
        <v>1</v>
      </c>
      <c r="I1125">
        <v>1</v>
      </c>
      <c r="J1125">
        <v>999999</v>
      </c>
      <c r="K1125" s="194">
        <v>999999</v>
      </c>
      <c r="L1125" t="s">
        <v>1092</v>
      </c>
      <c r="M1125" t="s">
        <v>1092</v>
      </c>
      <c r="N1125">
        <v>900</v>
      </c>
      <c r="O1125" t="s">
        <v>7876</v>
      </c>
      <c r="P1125" t="s">
        <v>14598</v>
      </c>
      <c r="Q1125">
        <v>0.9</v>
      </c>
      <c r="R1125" s="117" t="s">
        <v>14599</v>
      </c>
      <c r="S1125" s="117" t="s">
        <v>14596</v>
      </c>
      <c r="T1125" t="s">
        <v>17448</v>
      </c>
      <c r="U1125" t="s">
        <v>10772</v>
      </c>
    </row>
    <row r="1126" spans="1:21">
      <c r="A1126" s="117" t="s">
        <v>11156</v>
      </c>
      <c r="B1126" t="s">
        <v>14590</v>
      </c>
      <c r="C1126" t="s">
        <v>14590</v>
      </c>
      <c r="D1126">
        <v>83</v>
      </c>
      <c r="E1126">
        <v>77</v>
      </c>
      <c r="F1126">
        <v>83</v>
      </c>
      <c r="G1126">
        <v>77</v>
      </c>
      <c r="H1126">
        <v>1</v>
      </c>
      <c r="I1126">
        <v>1</v>
      </c>
      <c r="J1126">
        <v>999999</v>
      </c>
      <c r="K1126" s="194">
        <v>999999</v>
      </c>
      <c r="L1126" t="s">
        <v>1092</v>
      </c>
      <c r="M1126" t="s">
        <v>1092</v>
      </c>
      <c r="N1126">
        <v>80</v>
      </c>
      <c r="O1126" t="s">
        <v>7876</v>
      </c>
      <c r="P1126" t="s">
        <v>14598</v>
      </c>
      <c r="Q1126">
        <v>0.08</v>
      </c>
      <c r="R1126" s="117" t="s">
        <v>14595</v>
      </c>
      <c r="S1126" s="117" t="s">
        <v>14596</v>
      </c>
      <c r="T1126" t="s">
        <v>17448</v>
      </c>
      <c r="U1126" t="s">
        <v>10772</v>
      </c>
    </row>
    <row r="1127" spans="1:21">
      <c r="A1127" s="117" t="s">
        <v>11801</v>
      </c>
      <c r="B1127" t="s">
        <v>14590</v>
      </c>
      <c r="C1127" t="s">
        <v>14590</v>
      </c>
      <c r="D1127">
        <v>39</v>
      </c>
      <c r="E1127">
        <v>33</v>
      </c>
      <c r="F1127">
        <v>39</v>
      </c>
      <c r="G1127">
        <v>33</v>
      </c>
      <c r="H1127">
        <v>1</v>
      </c>
      <c r="I1127">
        <v>1</v>
      </c>
      <c r="J1127">
        <v>30</v>
      </c>
      <c r="K1127" s="194">
        <v>30</v>
      </c>
      <c r="L1127" t="s">
        <v>1089</v>
      </c>
      <c r="M1127" t="s">
        <v>1089</v>
      </c>
      <c r="N1127">
        <v>2368</v>
      </c>
      <c r="O1127" t="s">
        <v>7876</v>
      </c>
      <c r="P1127" t="s">
        <v>7877</v>
      </c>
      <c r="Q1127">
        <v>2.3679999999999999</v>
      </c>
      <c r="R1127" s="117" t="s">
        <v>14620</v>
      </c>
      <c r="S1127" s="117" t="s">
        <v>14621</v>
      </c>
      <c r="T1127" t="s">
        <v>17448</v>
      </c>
      <c r="U1127" t="s">
        <v>10772</v>
      </c>
    </row>
    <row r="1128" spans="1:21">
      <c r="A1128" s="117" t="s">
        <v>11802</v>
      </c>
      <c r="B1128" t="s">
        <v>14590</v>
      </c>
      <c r="C1128" t="s">
        <v>14590</v>
      </c>
      <c r="D1128">
        <v>54</v>
      </c>
      <c r="E1128">
        <v>48</v>
      </c>
      <c r="F1128">
        <v>54</v>
      </c>
      <c r="G1128">
        <v>48</v>
      </c>
      <c r="H1128">
        <v>1</v>
      </c>
      <c r="I1128">
        <v>1</v>
      </c>
      <c r="J1128">
        <v>125</v>
      </c>
      <c r="K1128" s="194">
        <v>125</v>
      </c>
      <c r="L1128" t="s">
        <v>1086</v>
      </c>
      <c r="M1128" t="s">
        <v>1086</v>
      </c>
      <c r="N1128">
        <v>6472</v>
      </c>
      <c r="O1128" t="s">
        <v>7876</v>
      </c>
      <c r="P1128" t="s">
        <v>7877</v>
      </c>
      <c r="Q1128">
        <v>6.4720000000000004</v>
      </c>
      <c r="R1128" s="117" t="s">
        <v>14620</v>
      </c>
      <c r="S1128" s="117" t="s">
        <v>14621</v>
      </c>
      <c r="T1128" t="s">
        <v>17448</v>
      </c>
      <c r="U1128" t="s">
        <v>10772</v>
      </c>
    </row>
    <row r="1129" spans="1:21">
      <c r="A1129" s="117" t="s">
        <v>11803</v>
      </c>
      <c r="B1129" t="s">
        <v>14590</v>
      </c>
      <c r="C1129" t="s">
        <v>14590</v>
      </c>
      <c r="D1129">
        <v>40</v>
      </c>
      <c r="E1129">
        <v>34</v>
      </c>
      <c r="F1129">
        <v>40</v>
      </c>
      <c r="G1129">
        <v>34</v>
      </c>
      <c r="H1129">
        <v>1</v>
      </c>
      <c r="I1129">
        <v>1</v>
      </c>
      <c r="J1129">
        <v>999999</v>
      </c>
      <c r="K1129" s="194">
        <v>999999</v>
      </c>
      <c r="L1129" t="s">
        <v>1081</v>
      </c>
      <c r="M1129" t="s">
        <v>1081</v>
      </c>
      <c r="N1129">
        <v>72</v>
      </c>
      <c r="O1129" t="s">
        <v>7876</v>
      </c>
      <c r="P1129" t="s">
        <v>7877</v>
      </c>
      <c r="Q1129">
        <v>7.1999999999999995E-2</v>
      </c>
      <c r="R1129" s="117" t="s">
        <v>14620</v>
      </c>
      <c r="S1129" s="117" t="s">
        <v>14621</v>
      </c>
      <c r="T1129" t="s">
        <v>17448</v>
      </c>
      <c r="U1129" t="s">
        <v>10772</v>
      </c>
    </row>
    <row r="1130" spans="1:21">
      <c r="A1130" s="117" t="s">
        <v>11804</v>
      </c>
      <c r="B1130" t="s">
        <v>14590</v>
      </c>
      <c r="C1130" t="s">
        <v>14590</v>
      </c>
      <c r="D1130">
        <v>54</v>
      </c>
      <c r="E1130">
        <v>48</v>
      </c>
      <c r="F1130">
        <v>54</v>
      </c>
      <c r="G1130">
        <v>48</v>
      </c>
      <c r="H1130">
        <v>1</v>
      </c>
      <c r="I1130">
        <v>1</v>
      </c>
      <c r="J1130">
        <v>80</v>
      </c>
      <c r="K1130" s="194">
        <v>80</v>
      </c>
      <c r="L1130" t="s">
        <v>1086</v>
      </c>
      <c r="M1130" t="s">
        <v>1086</v>
      </c>
      <c r="N1130">
        <v>1632</v>
      </c>
      <c r="O1130" t="s">
        <v>7876</v>
      </c>
      <c r="P1130" t="s">
        <v>7877</v>
      </c>
      <c r="Q1130">
        <v>1.6319999999999999</v>
      </c>
      <c r="R1130" s="117" t="s">
        <v>14620</v>
      </c>
      <c r="S1130" s="117" t="s">
        <v>14621</v>
      </c>
      <c r="T1130" t="s">
        <v>17448</v>
      </c>
      <c r="U1130" t="s">
        <v>10772</v>
      </c>
    </row>
    <row r="1131" spans="1:21">
      <c r="A1131" s="117" t="s">
        <v>19681</v>
      </c>
      <c r="B1131" t="s">
        <v>14590</v>
      </c>
      <c r="C1131" t="s">
        <v>14590</v>
      </c>
      <c r="D1131">
        <v>26</v>
      </c>
      <c r="E1131">
        <v>20</v>
      </c>
      <c r="F1131">
        <v>26</v>
      </c>
      <c r="G1131">
        <v>20</v>
      </c>
      <c r="H1131">
        <v>1</v>
      </c>
      <c r="I1131">
        <v>1</v>
      </c>
      <c r="J1131">
        <v>10</v>
      </c>
      <c r="K1131" s="194">
        <v>10</v>
      </c>
      <c r="L1131" t="s">
        <v>1090</v>
      </c>
      <c r="M1131" t="s">
        <v>1090</v>
      </c>
      <c r="N1131">
        <v>15</v>
      </c>
      <c r="O1131" t="s">
        <v>7876</v>
      </c>
      <c r="P1131" t="s">
        <v>19682</v>
      </c>
      <c r="Q1131">
        <v>1.4999999999999999E-2</v>
      </c>
      <c r="R1131" s="117" t="s">
        <v>14595</v>
      </c>
      <c r="S1131" s="117" t="s">
        <v>14596</v>
      </c>
      <c r="T1131" t="s">
        <v>17448</v>
      </c>
      <c r="U1131" t="s">
        <v>10772</v>
      </c>
    </row>
    <row r="1132" spans="1:21">
      <c r="A1132" s="117" t="s">
        <v>19013</v>
      </c>
      <c r="B1132" t="s">
        <v>14590</v>
      </c>
      <c r="C1132" t="s">
        <v>14590</v>
      </c>
      <c r="D1132">
        <v>94</v>
      </c>
      <c r="E1132">
        <v>88</v>
      </c>
      <c r="F1132">
        <v>94</v>
      </c>
      <c r="G1132">
        <v>88</v>
      </c>
      <c r="H1132">
        <v>1</v>
      </c>
      <c r="I1132">
        <v>1</v>
      </c>
      <c r="J1132">
        <v>0</v>
      </c>
      <c r="K1132" s="194">
        <v>0</v>
      </c>
      <c r="L1132" t="s">
        <v>1100</v>
      </c>
      <c r="M1132" t="s">
        <v>1100</v>
      </c>
      <c r="N1132">
        <v>1000</v>
      </c>
      <c r="O1132" t="s">
        <v>7876</v>
      </c>
      <c r="P1132" t="s">
        <v>13819</v>
      </c>
      <c r="Q1132">
        <v>1</v>
      </c>
      <c r="R1132" s="117" t="s">
        <v>15025</v>
      </c>
      <c r="S1132" s="117" t="s">
        <v>14606</v>
      </c>
      <c r="T1132" t="s">
        <v>12138</v>
      </c>
      <c r="U1132" t="s">
        <v>10773</v>
      </c>
    </row>
    <row r="1133" spans="1:21">
      <c r="A1133" s="117" t="s">
        <v>2132</v>
      </c>
      <c r="B1133" t="s">
        <v>14590</v>
      </c>
      <c r="C1133" t="s">
        <v>14590</v>
      </c>
      <c r="D1133">
        <v>137</v>
      </c>
      <c r="E1133">
        <v>131</v>
      </c>
      <c r="F1133">
        <v>137</v>
      </c>
      <c r="G1133">
        <v>131</v>
      </c>
      <c r="H1133">
        <v>1</v>
      </c>
      <c r="I1133">
        <v>1</v>
      </c>
      <c r="J1133">
        <v>999999</v>
      </c>
      <c r="K1133" s="194">
        <v>999999</v>
      </c>
      <c r="L1133" t="s">
        <v>1103</v>
      </c>
      <c r="M1133" t="s">
        <v>1103</v>
      </c>
      <c r="N1133">
        <v>4800</v>
      </c>
      <c r="O1133" t="s">
        <v>7876</v>
      </c>
      <c r="P1133" t="s">
        <v>8211</v>
      </c>
      <c r="Q1133">
        <v>4.8</v>
      </c>
      <c r="R1133" s="117" t="s">
        <v>14676</v>
      </c>
      <c r="S1133" s="117" t="s">
        <v>14589</v>
      </c>
      <c r="T1133" t="s">
        <v>12136</v>
      </c>
      <c r="U1133" t="s">
        <v>10772</v>
      </c>
    </row>
    <row r="1134" spans="1:21">
      <c r="A1134" s="117" t="s">
        <v>19683</v>
      </c>
      <c r="B1134" t="s">
        <v>14590</v>
      </c>
      <c r="C1134" t="s">
        <v>14593</v>
      </c>
      <c r="D1134">
        <v>28</v>
      </c>
      <c r="E1134">
        <v>22</v>
      </c>
      <c r="F1134" t="e">
        <v>#N/A</v>
      </c>
      <c r="G1134" t="e">
        <v>#N/A</v>
      </c>
      <c r="H1134">
        <v>10</v>
      </c>
      <c r="I1134">
        <v>10</v>
      </c>
      <c r="J1134">
        <v>0</v>
      </c>
      <c r="K1134" s="194" t="e">
        <v>#N/A</v>
      </c>
      <c r="L1134" t="s">
        <v>1075</v>
      </c>
      <c r="M1134" t="s">
        <v>1075</v>
      </c>
      <c r="N1134">
        <v>62</v>
      </c>
      <c r="O1134" t="s">
        <v>7876</v>
      </c>
      <c r="P1134" t="s">
        <v>19684</v>
      </c>
      <c r="Q1134">
        <v>6.2E-2</v>
      </c>
      <c r="R1134" s="117" t="s">
        <v>14687</v>
      </c>
      <c r="S1134" s="117" t="s">
        <v>14688</v>
      </c>
      <c r="T1134" t="s">
        <v>13996</v>
      </c>
      <c r="U1134" t="s">
        <v>10772</v>
      </c>
    </row>
    <row r="1135" spans="1:21">
      <c r="A1135" s="117" t="s">
        <v>22141</v>
      </c>
      <c r="B1135" t="s">
        <v>14590</v>
      </c>
      <c r="C1135" t="s">
        <v>14590</v>
      </c>
      <c r="D1135">
        <v>137</v>
      </c>
      <c r="E1135">
        <v>131</v>
      </c>
      <c r="F1135">
        <v>137</v>
      </c>
      <c r="G1135">
        <v>131</v>
      </c>
      <c r="H1135">
        <v>1</v>
      </c>
      <c r="I1135">
        <v>1</v>
      </c>
      <c r="J1135">
        <v>999999</v>
      </c>
      <c r="K1135" s="194">
        <v>999999</v>
      </c>
      <c r="L1135" t="s">
        <v>1103</v>
      </c>
      <c r="M1135" t="s">
        <v>1103</v>
      </c>
      <c r="N1135">
        <v>267</v>
      </c>
      <c r="O1135" t="s">
        <v>7876</v>
      </c>
      <c r="P1135" t="s">
        <v>8212</v>
      </c>
      <c r="Q1135">
        <v>0.26700000000000002</v>
      </c>
      <c r="R1135" s="117" t="s">
        <v>14676</v>
      </c>
      <c r="S1135" s="117" t="s">
        <v>14589</v>
      </c>
      <c r="T1135" t="s">
        <v>12136</v>
      </c>
      <c r="U1135" t="s">
        <v>10772</v>
      </c>
    </row>
    <row r="1136" spans="1:21">
      <c r="A1136" s="117" t="s">
        <v>10987</v>
      </c>
      <c r="B1136" t="s">
        <v>14590</v>
      </c>
      <c r="C1136" t="s">
        <v>14590</v>
      </c>
      <c r="D1136">
        <v>94</v>
      </c>
      <c r="E1136">
        <v>88</v>
      </c>
      <c r="F1136">
        <v>94</v>
      </c>
      <c r="G1136">
        <v>88</v>
      </c>
      <c r="H1136">
        <v>1</v>
      </c>
      <c r="I1136">
        <v>1</v>
      </c>
      <c r="J1136">
        <v>0</v>
      </c>
      <c r="K1136" s="194">
        <v>0</v>
      </c>
      <c r="L1136" t="s">
        <v>1095</v>
      </c>
      <c r="M1136" t="s">
        <v>1095</v>
      </c>
      <c r="N1136">
        <v>480000</v>
      </c>
      <c r="O1136" t="s">
        <v>7876</v>
      </c>
      <c r="P1136" t="s">
        <v>11323</v>
      </c>
      <c r="Q1136">
        <v>480</v>
      </c>
      <c r="R1136" s="117" t="s">
        <v>14622</v>
      </c>
      <c r="S1136" s="117" t="s">
        <v>14675</v>
      </c>
      <c r="T1136" t="s">
        <v>12137</v>
      </c>
      <c r="U1136" t="s">
        <v>10772</v>
      </c>
    </row>
    <row r="1137" spans="1:21">
      <c r="A1137" s="117" t="s">
        <v>19685</v>
      </c>
      <c r="B1137" t="s">
        <v>14590</v>
      </c>
      <c r="C1137" t="s">
        <v>14593</v>
      </c>
      <c r="D1137">
        <v>28</v>
      </c>
      <c r="E1137">
        <v>22</v>
      </c>
      <c r="F1137" t="e">
        <v>#N/A</v>
      </c>
      <c r="G1137" t="e">
        <v>#N/A</v>
      </c>
      <c r="H1137">
        <v>10</v>
      </c>
      <c r="I1137">
        <v>10</v>
      </c>
      <c r="J1137">
        <v>0</v>
      </c>
      <c r="K1137" s="194" t="e">
        <v>#N/A</v>
      </c>
      <c r="L1137" t="s">
        <v>1075</v>
      </c>
      <c r="M1137" t="s">
        <v>1075</v>
      </c>
      <c r="N1137">
        <v>80</v>
      </c>
      <c r="O1137" t="s">
        <v>7876</v>
      </c>
      <c r="P1137" t="s">
        <v>19686</v>
      </c>
      <c r="Q1137">
        <v>0.08</v>
      </c>
      <c r="R1137" s="117" t="s">
        <v>14687</v>
      </c>
      <c r="S1137" s="117" t="s">
        <v>14688</v>
      </c>
      <c r="T1137" t="s">
        <v>13996</v>
      </c>
      <c r="U1137" t="s">
        <v>10772</v>
      </c>
    </row>
    <row r="1138" spans="1:21">
      <c r="A1138" s="117" t="s">
        <v>22142</v>
      </c>
      <c r="B1138" t="s">
        <v>14590</v>
      </c>
      <c r="C1138" t="s">
        <v>14590</v>
      </c>
      <c r="D1138">
        <v>137</v>
      </c>
      <c r="E1138">
        <v>131</v>
      </c>
      <c r="F1138">
        <v>137</v>
      </c>
      <c r="G1138">
        <v>131</v>
      </c>
      <c r="H1138">
        <v>1</v>
      </c>
      <c r="I1138">
        <v>1</v>
      </c>
      <c r="J1138">
        <v>999999</v>
      </c>
      <c r="K1138" s="194">
        <v>999999</v>
      </c>
      <c r="L1138" t="s">
        <v>1103</v>
      </c>
      <c r="M1138" t="s">
        <v>1103</v>
      </c>
      <c r="N1138">
        <v>289</v>
      </c>
      <c r="O1138" t="s">
        <v>7876</v>
      </c>
      <c r="P1138" t="s">
        <v>8212</v>
      </c>
      <c r="Q1138">
        <v>0.28899999999999998</v>
      </c>
      <c r="R1138" s="117" t="s">
        <v>14676</v>
      </c>
      <c r="S1138" s="117" t="s">
        <v>14589</v>
      </c>
      <c r="T1138" t="s">
        <v>12136</v>
      </c>
      <c r="U1138" t="s">
        <v>10772</v>
      </c>
    </row>
    <row r="1139" spans="1:21">
      <c r="A1139" s="117" t="s">
        <v>2133</v>
      </c>
      <c r="B1139" t="s">
        <v>14590</v>
      </c>
      <c r="C1139" t="s">
        <v>14590</v>
      </c>
      <c r="D1139">
        <v>137</v>
      </c>
      <c r="E1139">
        <v>131</v>
      </c>
      <c r="F1139">
        <v>137</v>
      </c>
      <c r="G1139">
        <v>131</v>
      </c>
      <c r="H1139">
        <v>1</v>
      </c>
      <c r="I1139">
        <v>1</v>
      </c>
      <c r="J1139">
        <v>999999</v>
      </c>
      <c r="K1139" s="194">
        <v>999999</v>
      </c>
      <c r="L1139" t="s">
        <v>1103</v>
      </c>
      <c r="M1139" t="s">
        <v>1103</v>
      </c>
      <c r="N1139">
        <v>1000</v>
      </c>
      <c r="O1139" t="s">
        <v>7876</v>
      </c>
      <c r="P1139" t="s">
        <v>8212</v>
      </c>
      <c r="Q1139">
        <v>1</v>
      </c>
      <c r="R1139" s="117" t="s">
        <v>14676</v>
      </c>
      <c r="S1139" s="117" t="s">
        <v>14589</v>
      </c>
      <c r="T1139" t="s">
        <v>12136</v>
      </c>
      <c r="U1139" t="s">
        <v>10772</v>
      </c>
    </row>
    <row r="1140" spans="1:21">
      <c r="A1140" s="117" t="s">
        <v>2134</v>
      </c>
      <c r="B1140" t="s">
        <v>14590</v>
      </c>
      <c r="C1140" t="s">
        <v>14590</v>
      </c>
      <c r="D1140">
        <v>137</v>
      </c>
      <c r="E1140">
        <v>131</v>
      </c>
      <c r="F1140">
        <v>137</v>
      </c>
      <c r="G1140">
        <v>131</v>
      </c>
      <c r="H1140">
        <v>1</v>
      </c>
      <c r="I1140">
        <v>1</v>
      </c>
      <c r="J1140">
        <v>999999</v>
      </c>
      <c r="K1140" s="194">
        <v>999999</v>
      </c>
      <c r="L1140" t="s">
        <v>1103</v>
      </c>
      <c r="M1140" t="s">
        <v>1103</v>
      </c>
      <c r="N1140">
        <v>280</v>
      </c>
      <c r="O1140" t="s">
        <v>7876</v>
      </c>
      <c r="P1140" t="s">
        <v>8213</v>
      </c>
      <c r="Q1140">
        <v>0.28000000000000003</v>
      </c>
      <c r="R1140" s="117" t="s">
        <v>14676</v>
      </c>
      <c r="S1140" s="117" t="s">
        <v>14589</v>
      </c>
      <c r="T1140" t="s">
        <v>12136</v>
      </c>
      <c r="U1140" t="s">
        <v>10772</v>
      </c>
    </row>
    <row r="1141" spans="1:21">
      <c r="A1141" s="117" t="s">
        <v>21561</v>
      </c>
      <c r="B1141" t="s">
        <v>14590</v>
      </c>
      <c r="C1141" t="s">
        <v>14590</v>
      </c>
      <c r="D1141">
        <v>28</v>
      </c>
      <c r="E1141">
        <v>22</v>
      </c>
      <c r="F1141">
        <v>28</v>
      </c>
      <c r="G1141">
        <v>22</v>
      </c>
      <c r="H1141">
        <v>150</v>
      </c>
      <c r="I1141">
        <v>150</v>
      </c>
      <c r="J1141">
        <v>0</v>
      </c>
      <c r="K1141" s="194">
        <v>0</v>
      </c>
      <c r="L1141" t="s">
        <v>1075</v>
      </c>
      <c r="M1141" t="s">
        <v>1075</v>
      </c>
      <c r="N1141">
        <v>21</v>
      </c>
      <c r="O1141" t="s">
        <v>7876</v>
      </c>
      <c r="Q1141">
        <v>2.1000000000000001E-2</v>
      </c>
      <c r="R1141" s="117" t="s">
        <v>14687</v>
      </c>
      <c r="S1141" s="117" t="s">
        <v>14688</v>
      </c>
      <c r="T1141" t="s">
        <v>13996</v>
      </c>
      <c r="U1141" t="s">
        <v>10772</v>
      </c>
    </row>
    <row r="1142" spans="1:21">
      <c r="A1142" s="117" t="s">
        <v>2135</v>
      </c>
      <c r="B1142" t="s">
        <v>14590</v>
      </c>
      <c r="C1142" t="s">
        <v>14590</v>
      </c>
      <c r="D1142">
        <v>137</v>
      </c>
      <c r="E1142">
        <v>131</v>
      </c>
      <c r="F1142">
        <v>137</v>
      </c>
      <c r="G1142">
        <v>131</v>
      </c>
      <c r="H1142">
        <v>1</v>
      </c>
      <c r="I1142">
        <v>1</v>
      </c>
      <c r="J1142">
        <v>999999</v>
      </c>
      <c r="K1142" s="194">
        <v>999999</v>
      </c>
      <c r="L1142" t="s">
        <v>1103</v>
      </c>
      <c r="M1142" t="s">
        <v>1103</v>
      </c>
      <c r="N1142">
        <v>148</v>
      </c>
      <c r="O1142" t="s">
        <v>7876</v>
      </c>
      <c r="P1142" t="s">
        <v>8214</v>
      </c>
      <c r="Q1142">
        <v>0.14799999999999999</v>
      </c>
      <c r="R1142" s="117" t="s">
        <v>14676</v>
      </c>
      <c r="S1142" s="117" t="s">
        <v>14589</v>
      </c>
      <c r="T1142" t="s">
        <v>12136</v>
      </c>
      <c r="U1142" t="s">
        <v>10772</v>
      </c>
    </row>
    <row r="1143" spans="1:21">
      <c r="A1143" s="117" t="s">
        <v>21562</v>
      </c>
      <c r="B1143" t="s">
        <v>14590</v>
      </c>
      <c r="C1143" t="s">
        <v>14590</v>
      </c>
      <c r="D1143">
        <v>28</v>
      </c>
      <c r="E1143">
        <v>22</v>
      </c>
      <c r="F1143">
        <v>28</v>
      </c>
      <c r="G1143">
        <v>22</v>
      </c>
      <c r="H1143">
        <v>150</v>
      </c>
      <c r="I1143">
        <v>150</v>
      </c>
      <c r="J1143">
        <v>0</v>
      </c>
      <c r="K1143" s="194">
        <v>0</v>
      </c>
      <c r="L1143" t="s">
        <v>1075</v>
      </c>
      <c r="M1143" t="s">
        <v>1075</v>
      </c>
      <c r="N1143">
        <v>26.4</v>
      </c>
      <c r="O1143" t="s">
        <v>7876</v>
      </c>
      <c r="Q1143">
        <v>2.64E-2</v>
      </c>
      <c r="R1143" s="117" t="s">
        <v>14687</v>
      </c>
      <c r="S1143" s="117" t="s">
        <v>14688</v>
      </c>
      <c r="T1143" t="s">
        <v>13996</v>
      </c>
      <c r="U1143" t="s">
        <v>10772</v>
      </c>
    </row>
    <row r="1144" spans="1:21">
      <c r="A1144" s="117" t="s">
        <v>1825</v>
      </c>
      <c r="B1144" t="s">
        <v>14590</v>
      </c>
      <c r="C1144" t="s">
        <v>14590</v>
      </c>
      <c r="D1144">
        <v>82</v>
      </c>
      <c r="E1144">
        <v>76</v>
      </c>
      <c r="F1144">
        <v>82</v>
      </c>
      <c r="G1144">
        <v>76</v>
      </c>
      <c r="H1144">
        <v>1</v>
      </c>
      <c r="I1144">
        <v>1</v>
      </c>
      <c r="J1144">
        <v>33</v>
      </c>
      <c r="K1144" s="194">
        <v>33</v>
      </c>
      <c r="L1144" t="s">
        <v>1086</v>
      </c>
      <c r="M1144" t="s">
        <v>1086</v>
      </c>
      <c r="N1144">
        <v>338</v>
      </c>
      <c r="O1144" t="s">
        <v>7876</v>
      </c>
      <c r="P1144" t="s">
        <v>8059</v>
      </c>
      <c r="Q1144">
        <v>0.33800000000000002</v>
      </c>
      <c r="R1144" s="117" t="s">
        <v>14595</v>
      </c>
      <c r="S1144" s="117" t="s">
        <v>14596</v>
      </c>
      <c r="T1144" t="s">
        <v>17448</v>
      </c>
      <c r="U1144" t="s">
        <v>10772</v>
      </c>
    </row>
    <row r="1145" spans="1:21">
      <c r="A1145" s="117" t="s">
        <v>1826</v>
      </c>
      <c r="B1145" t="s">
        <v>14590</v>
      </c>
      <c r="C1145" t="s">
        <v>14590</v>
      </c>
      <c r="D1145">
        <v>137</v>
      </c>
      <c r="E1145">
        <v>131</v>
      </c>
      <c r="F1145">
        <v>137</v>
      </c>
      <c r="G1145">
        <v>131</v>
      </c>
      <c r="H1145">
        <v>1</v>
      </c>
      <c r="I1145">
        <v>1</v>
      </c>
      <c r="J1145">
        <v>2</v>
      </c>
      <c r="K1145" s="194">
        <v>2</v>
      </c>
      <c r="L1145" t="s">
        <v>1086</v>
      </c>
      <c r="M1145" t="s">
        <v>1086</v>
      </c>
      <c r="N1145">
        <v>351</v>
      </c>
      <c r="O1145" t="s">
        <v>7876</v>
      </c>
      <c r="P1145" t="s">
        <v>8060</v>
      </c>
      <c r="Q1145">
        <v>0.35099999999999998</v>
      </c>
      <c r="R1145" s="117" t="s">
        <v>14595</v>
      </c>
      <c r="S1145" s="117" t="s">
        <v>14596</v>
      </c>
      <c r="T1145" t="s">
        <v>17448</v>
      </c>
      <c r="U1145" t="s">
        <v>10772</v>
      </c>
    </row>
    <row r="1146" spans="1:21">
      <c r="A1146" s="117" t="s">
        <v>1827</v>
      </c>
      <c r="B1146" t="s">
        <v>14590</v>
      </c>
      <c r="C1146" t="s">
        <v>14590</v>
      </c>
      <c r="D1146">
        <v>82</v>
      </c>
      <c r="E1146">
        <v>76</v>
      </c>
      <c r="F1146">
        <v>82</v>
      </c>
      <c r="G1146">
        <v>76</v>
      </c>
      <c r="H1146">
        <v>1</v>
      </c>
      <c r="I1146">
        <v>1</v>
      </c>
      <c r="J1146">
        <v>75</v>
      </c>
      <c r="K1146" s="194">
        <v>75</v>
      </c>
      <c r="L1146" t="s">
        <v>1086</v>
      </c>
      <c r="M1146" t="s">
        <v>1086</v>
      </c>
      <c r="N1146">
        <v>349</v>
      </c>
      <c r="O1146" t="s">
        <v>7876</v>
      </c>
      <c r="P1146" t="s">
        <v>8061</v>
      </c>
      <c r="Q1146">
        <v>0.34899999999999998</v>
      </c>
      <c r="R1146" s="117" t="s">
        <v>14595</v>
      </c>
      <c r="S1146" s="117" t="s">
        <v>14596</v>
      </c>
      <c r="T1146" t="s">
        <v>17448</v>
      </c>
      <c r="U1146" t="s">
        <v>10772</v>
      </c>
    </row>
    <row r="1147" spans="1:21">
      <c r="A1147" s="117" t="s">
        <v>1828</v>
      </c>
      <c r="B1147" t="s">
        <v>14590</v>
      </c>
      <c r="C1147" t="s">
        <v>14590</v>
      </c>
      <c r="D1147">
        <v>89</v>
      </c>
      <c r="E1147">
        <v>83</v>
      </c>
      <c r="F1147">
        <v>89</v>
      </c>
      <c r="G1147">
        <v>83</v>
      </c>
      <c r="H1147">
        <v>1</v>
      </c>
      <c r="I1147">
        <v>1</v>
      </c>
      <c r="J1147">
        <v>140</v>
      </c>
      <c r="K1147" s="194">
        <v>140</v>
      </c>
      <c r="L1147" t="s">
        <v>1086</v>
      </c>
      <c r="M1147" t="s">
        <v>1086</v>
      </c>
      <c r="N1147">
        <v>352</v>
      </c>
      <c r="O1147" t="s">
        <v>7876</v>
      </c>
      <c r="P1147" t="s">
        <v>18233</v>
      </c>
      <c r="Q1147">
        <v>0.35199999999999998</v>
      </c>
      <c r="R1147" s="117" t="s">
        <v>14594</v>
      </c>
      <c r="S1147" s="117" t="s">
        <v>14589</v>
      </c>
      <c r="T1147" t="s">
        <v>12136</v>
      </c>
      <c r="U1147" t="s">
        <v>10772</v>
      </c>
    </row>
    <row r="1148" spans="1:21">
      <c r="A1148" s="117" t="s">
        <v>1829</v>
      </c>
      <c r="B1148" t="s">
        <v>14590</v>
      </c>
      <c r="C1148" t="s">
        <v>14590</v>
      </c>
      <c r="D1148">
        <v>82</v>
      </c>
      <c r="E1148">
        <v>76</v>
      </c>
      <c r="F1148">
        <v>82</v>
      </c>
      <c r="G1148">
        <v>76</v>
      </c>
      <c r="H1148">
        <v>1</v>
      </c>
      <c r="I1148">
        <v>1</v>
      </c>
      <c r="J1148">
        <v>7</v>
      </c>
      <c r="K1148" s="194">
        <v>7</v>
      </c>
      <c r="L1148" t="s">
        <v>1086</v>
      </c>
      <c r="M1148" t="s">
        <v>1086</v>
      </c>
      <c r="N1148">
        <v>359</v>
      </c>
      <c r="O1148" t="s">
        <v>7876</v>
      </c>
      <c r="P1148" t="s">
        <v>18234</v>
      </c>
      <c r="Q1148">
        <v>0.35899999999999999</v>
      </c>
      <c r="R1148" s="117" t="s">
        <v>14595</v>
      </c>
      <c r="S1148" s="117" t="s">
        <v>14596</v>
      </c>
      <c r="T1148" t="s">
        <v>17448</v>
      </c>
      <c r="U1148" t="s">
        <v>10772</v>
      </c>
    </row>
    <row r="1149" spans="1:21">
      <c r="A1149" s="117" t="s">
        <v>1830</v>
      </c>
      <c r="B1149" t="s">
        <v>14590</v>
      </c>
      <c r="C1149" t="s">
        <v>14590</v>
      </c>
      <c r="D1149">
        <v>35</v>
      </c>
      <c r="E1149">
        <v>29</v>
      </c>
      <c r="F1149">
        <v>35</v>
      </c>
      <c r="G1149">
        <v>29</v>
      </c>
      <c r="H1149">
        <v>1</v>
      </c>
      <c r="I1149">
        <v>1</v>
      </c>
      <c r="J1149">
        <v>9</v>
      </c>
      <c r="K1149" s="194">
        <v>9</v>
      </c>
      <c r="L1149" t="s">
        <v>1079</v>
      </c>
      <c r="M1149" t="s">
        <v>1079</v>
      </c>
      <c r="N1149">
        <v>912</v>
      </c>
      <c r="O1149" t="s">
        <v>7876</v>
      </c>
      <c r="P1149" t="s">
        <v>18235</v>
      </c>
      <c r="Q1149">
        <v>0.91200000000000003</v>
      </c>
      <c r="R1149" s="117" t="s">
        <v>14743</v>
      </c>
      <c r="S1149" s="117" t="s">
        <v>14589</v>
      </c>
      <c r="T1149" t="s">
        <v>12136</v>
      </c>
      <c r="U1149" t="s">
        <v>10772</v>
      </c>
    </row>
    <row r="1150" spans="1:21">
      <c r="A1150" s="117" t="s">
        <v>1886</v>
      </c>
      <c r="B1150" t="s">
        <v>14590</v>
      </c>
      <c r="C1150" t="s">
        <v>14590</v>
      </c>
      <c r="D1150">
        <v>108</v>
      </c>
      <c r="E1150">
        <v>102</v>
      </c>
      <c r="F1150">
        <v>108</v>
      </c>
      <c r="G1150">
        <v>102</v>
      </c>
      <c r="H1150">
        <v>1</v>
      </c>
      <c r="I1150">
        <v>1</v>
      </c>
      <c r="J1150">
        <v>0</v>
      </c>
      <c r="K1150" s="194">
        <v>0</v>
      </c>
      <c r="L1150" t="s">
        <v>1095</v>
      </c>
      <c r="M1150" t="s">
        <v>1095</v>
      </c>
      <c r="N1150">
        <v>460000</v>
      </c>
      <c r="O1150" t="s">
        <v>7876</v>
      </c>
      <c r="P1150" t="s">
        <v>8088</v>
      </c>
      <c r="Q1150">
        <v>460</v>
      </c>
      <c r="R1150" s="117" t="s">
        <v>14622</v>
      </c>
      <c r="S1150" s="117" t="s">
        <v>14675</v>
      </c>
      <c r="T1150" t="s">
        <v>12137</v>
      </c>
      <c r="U1150" t="s">
        <v>10772</v>
      </c>
    </row>
    <row r="1151" spans="1:21">
      <c r="A1151" s="117" t="s">
        <v>1887</v>
      </c>
      <c r="B1151" t="s">
        <v>14590</v>
      </c>
      <c r="C1151" t="s">
        <v>14590</v>
      </c>
      <c r="D1151">
        <v>108</v>
      </c>
      <c r="E1151">
        <v>102</v>
      </c>
      <c r="F1151">
        <v>108</v>
      </c>
      <c r="G1151">
        <v>102</v>
      </c>
      <c r="H1151">
        <v>1</v>
      </c>
      <c r="I1151">
        <v>1</v>
      </c>
      <c r="J1151">
        <v>0</v>
      </c>
      <c r="K1151" s="194">
        <v>0</v>
      </c>
      <c r="L1151" t="s">
        <v>1095</v>
      </c>
      <c r="M1151" t="s">
        <v>1095</v>
      </c>
      <c r="N1151">
        <v>460000</v>
      </c>
      <c r="O1151" t="s">
        <v>7876</v>
      </c>
      <c r="P1151" t="s">
        <v>8088</v>
      </c>
      <c r="Q1151">
        <v>460</v>
      </c>
      <c r="R1151" s="117" t="s">
        <v>14622</v>
      </c>
      <c r="S1151" s="117" t="s">
        <v>14675</v>
      </c>
      <c r="T1151" t="s">
        <v>12137</v>
      </c>
      <c r="U1151" t="s">
        <v>10772</v>
      </c>
    </row>
    <row r="1152" spans="1:21">
      <c r="A1152" s="117" t="s">
        <v>1888</v>
      </c>
      <c r="B1152" t="s">
        <v>14590</v>
      </c>
      <c r="C1152" t="s">
        <v>14590</v>
      </c>
      <c r="D1152">
        <v>94</v>
      </c>
      <c r="E1152">
        <v>88</v>
      </c>
      <c r="F1152">
        <v>94</v>
      </c>
      <c r="G1152">
        <v>88</v>
      </c>
      <c r="H1152">
        <v>1</v>
      </c>
      <c r="I1152">
        <v>1</v>
      </c>
      <c r="J1152">
        <v>0</v>
      </c>
      <c r="K1152" s="194">
        <v>0</v>
      </c>
      <c r="L1152" t="s">
        <v>1095</v>
      </c>
      <c r="M1152" t="s">
        <v>1095</v>
      </c>
      <c r="N1152">
        <v>400000</v>
      </c>
      <c r="O1152" t="s">
        <v>7876</v>
      </c>
      <c r="P1152" t="s">
        <v>8089</v>
      </c>
      <c r="Q1152">
        <v>400</v>
      </c>
      <c r="R1152" s="117" t="s">
        <v>14622</v>
      </c>
      <c r="S1152" s="117" t="s">
        <v>14675</v>
      </c>
      <c r="T1152" t="s">
        <v>12137</v>
      </c>
      <c r="U1152" t="s">
        <v>10772</v>
      </c>
    </row>
    <row r="1153" spans="1:21">
      <c r="A1153" s="117" t="s">
        <v>1889</v>
      </c>
      <c r="B1153" t="s">
        <v>14590</v>
      </c>
      <c r="C1153" t="s">
        <v>14590</v>
      </c>
      <c r="D1153">
        <v>94</v>
      </c>
      <c r="E1153">
        <v>88</v>
      </c>
      <c r="F1153">
        <v>94</v>
      </c>
      <c r="G1153">
        <v>88</v>
      </c>
      <c r="H1153">
        <v>1</v>
      </c>
      <c r="I1153">
        <v>1</v>
      </c>
      <c r="J1153">
        <v>0</v>
      </c>
      <c r="K1153" s="194">
        <v>0</v>
      </c>
      <c r="L1153" t="s">
        <v>1095</v>
      </c>
      <c r="M1153" t="s">
        <v>1095</v>
      </c>
      <c r="N1153">
        <v>400000</v>
      </c>
      <c r="O1153" t="s">
        <v>7876</v>
      </c>
      <c r="P1153" t="s">
        <v>8089</v>
      </c>
      <c r="Q1153">
        <v>400</v>
      </c>
      <c r="R1153" s="117" t="s">
        <v>14622</v>
      </c>
      <c r="S1153" s="117" t="s">
        <v>14675</v>
      </c>
      <c r="T1153" t="s">
        <v>12137</v>
      </c>
      <c r="U1153" t="s">
        <v>10772</v>
      </c>
    </row>
    <row r="1154" spans="1:21">
      <c r="A1154" s="117" t="s">
        <v>10815</v>
      </c>
      <c r="B1154" t="s">
        <v>14590</v>
      </c>
      <c r="C1154" t="s">
        <v>14590</v>
      </c>
      <c r="D1154">
        <v>94</v>
      </c>
      <c r="E1154">
        <v>88</v>
      </c>
      <c r="F1154">
        <v>94</v>
      </c>
      <c r="G1154">
        <v>88</v>
      </c>
      <c r="H1154">
        <v>1</v>
      </c>
      <c r="I1154">
        <v>1</v>
      </c>
      <c r="J1154">
        <v>0</v>
      </c>
      <c r="K1154" s="194">
        <v>0</v>
      </c>
      <c r="L1154" t="s">
        <v>1095</v>
      </c>
      <c r="M1154" t="s">
        <v>1095</v>
      </c>
      <c r="N1154">
        <v>480000</v>
      </c>
      <c r="O1154" t="s">
        <v>7876</v>
      </c>
      <c r="P1154" t="s">
        <v>8107</v>
      </c>
      <c r="Q1154">
        <v>480</v>
      </c>
      <c r="R1154" s="117" t="s">
        <v>14622</v>
      </c>
      <c r="S1154" s="117" t="s">
        <v>14675</v>
      </c>
      <c r="T1154" t="s">
        <v>12137</v>
      </c>
      <c r="U1154" t="s">
        <v>10772</v>
      </c>
    </row>
    <row r="1155" spans="1:21">
      <c r="A1155" s="117" t="s">
        <v>2136</v>
      </c>
      <c r="B1155" t="s">
        <v>14590</v>
      </c>
      <c r="C1155" t="s">
        <v>14590</v>
      </c>
      <c r="D1155">
        <v>25</v>
      </c>
      <c r="E1155">
        <v>19</v>
      </c>
      <c r="F1155">
        <v>25</v>
      </c>
      <c r="G1155">
        <v>19</v>
      </c>
      <c r="H1155">
        <v>1</v>
      </c>
      <c r="I1155">
        <v>1</v>
      </c>
      <c r="J1155">
        <v>10</v>
      </c>
      <c r="K1155" s="194">
        <v>10</v>
      </c>
      <c r="L1155" t="s">
        <v>1083</v>
      </c>
      <c r="M1155" t="s">
        <v>1083</v>
      </c>
      <c r="N1155">
        <v>428</v>
      </c>
      <c r="O1155" t="s">
        <v>7876</v>
      </c>
      <c r="P1155" t="s">
        <v>8215</v>
      </c>
      <c r="Q1155">
        <v>0.42799999999999999</v>
      </c>
      <c r="R1155" s="117" t="s">
        <v>14676</v>
      </c>
      <c r="S1155" s="117" t="s">
        <v>14589</v>
      </c>
      <c r="T1155" t="s">
        <v>12136</v>
      </c>
      <c r="U1155" t="s">
        <v>10772</v>
      </c>
    </row>
    <row r="1156" spans="1:21">
      <c r="A1156" s="117" t="s">
        <v>2137</v>
      </c>
      <c r="B1156" t="s">
        <v>14590</v>
      </c>
      <c r="C1156" t="s">
        <v>14590</v>
      </c>
      <c r="D1156">
        <v>25</v>
      </c>
      <c r="E1156">
        <v>19</v>
      </c>
      <c r="F1156">
        <v>25</v>
      </c>
      <c r="G1156">
        <v>19</v>
      </c>
      <c r="H1156">
        <v>1</v>
      </c>
      <c r="I1156">
        <v>1</v>
      </c>
      <c r="J1156">
        <v>3</v>
      </c>
      <c r="K1156" s="194">
        <v>3</v>
      </c>
      <c r="L1156" t="s">
        <v>1083</v>
      </c>
      <c r="M1156" t="s">
        <v>1083</v>
      </c>
      <c r="N1156">
        <v>353</v>
      </c>
      <c r="O1156" t="s">
        <v>7876</v>
      </c>
      <c r="P1156" t="s">
        <v>8216</v>
      </c>
      <c r="Q1156">
        <v>0.35299999999999998</v>
      </c>
      <c r="R1156" s="117" t="s">
        <v>14676</v>
      </c>
      <c r="S1156" s="117" t="s">
        <v>14589</v>
      </c>
      <c r="T1156" t="s">
        <v>12136</v>
      </c>
      <c r="U1156" t="s">
        <v>10772</v>
      </c>
    </row>
    <row r="1157" spans="1:21">
      <c r="A1157" s="117" t="s">
        <v>2138</v>
      </c>
      <c r="B1157" t="s">
        <v>14590</v>
      </c>
      <c r="C1157" t="s">
        <v>14590</v>
      </c>
      <c r="D1157">
        <v>25</v>
      </c>
      <c r="E1157">
        <v>19</v>
      </c>
      <c r="F1157">
        <v>25</v>
      </c>
      <c r="G1157">
        <v>19</v>
      </c>
      <c r="H1157">
        <v>1</v>
      </c>
      <c r="I1157">
        <v>1</v>
      </c>
      <c r="J1157">
        <v>9</v>
      </c>
      <c r="K1157" s="194">
        <v>9</v>
      </c>
      <c r="L1157" t="s">
        <v>1083</v>
      </c>
      <c r="M1157" t="s">
        <v>1083</v>
      </c>
      <c r="N1157">
        <v>185</v>
      </c>
      <c r="O1157" t="s">
        <v>7876</v>
      </c>
      <c r="P1157" t="s">
        <v>8217</v>
      </c>
      <c r="Q1157">
        <v>0.185</v>
      </c>
      <c r="R1157" s="117" t="s">
        <v>14676</v>
      </c>
      <c r="S1157" s="117" t="s">
        <v>14589</v>
      </c>
      <c r="T1157" t="s">
        <v>12136</v>
      </c>
      <c r="U1157" t="s">
        <v>10772</v>
      </c>
    </row>
    <row r="1158" spans="1:21">
      <c r="A1158" s="117" t="s">
        <v>2139</v>
      </c>
      <c r="B1158" t="s">
        <v>14590</v>
      </c>
      <c r="C1158" t="s">
        <v>14590</v>
      </c>
      <c r="D1158">
        <v>81</v>
      </c>
      <c r="E1158">
        <v>75</v>
      </c>
      <c r="F1158">
        <v>81</v>
      </c>
      <c r="G1158">
        <v>75</v>
      </c>
      <c r="H1158">
        <v>1</v>
      </c>
      <c r="I1158">
        <v>1</v>
      </c>
      <c r="J1158">
        <v>999999</v>
      </c>
      <c r="K1158" s="194">
        <v>999999</v>
      </c>
      <c r="L1158" t="s">
        <v>1083</v>
      </c>
      <c r="M1158" t="s">
        <v>1083</v>
      </c>
      <c r="N1158">
        <v>239</v>
      </c>
      <c r="O1158" t="s">
        <v>7876</v>
      </c>
      <c r="P1158" t="s">
        <v>8218</v>
      </c>
      <c r="Q1158">
        <v>0.23899999999999999</v>
      </c>
      <c r="R1158" s="117" t="s">
        <v>14676</v>
      </c>
      <c r="S1158" s="117" t="s">
        <v>14589</v>
      </c>
      <c r="T1158" t="s">
        <v>12136</v>
      </c>
      <c r="U1158" t="s">
        <v>10772</v>
      </c>
    </row>
    <row r="1159" spans="1:21">
      <c r="A1159" s="117" t="s">
        <v>2140</v>
      </c>
      <c r="B1159" t="s">
        <v>14590</v>
      </c>
      <c r="C1159" t="s">
        <v>14590</v>
      </c>
      <c r="D1159">
        <v>25</v>
      </c>
      <c r="E1159">
        <v>19</v>
      </c>
      <c r="F1159">
        <v>25</v>
      </c>
      <c r="G1159">
        <v>19</v>
      </c>
      <c r="H1159">
        <v>1</v>
      </c>
      <c r="I1159">
        <v>1</v>
      </c>
      <c r="J1159">
        <v>12</v>
      </c>
      <c r="K1159" s="194">
        <v>12</v>
      </c>
      <c r="L1159" t="s">
        <v>1083</v>
      </c>
      <c r="M1159" t="s">
        <v>1083</v>
      </c>
      <c r="N1159">
        <v>351</v>
      </c>
      <c r="O1159" t="s">
        <v>7876</v>
      </c>
      <c r="P1159" t="s">
        <v>8219</v>
      </c>
      <c r="Q1159">
        <v>0.35099999999999998</v>
      </c>
      <c r="R1159" s="117" t="s">
        <v>14676</v>
      </c>
      <c r="S1159" s="117" t="s">
        <v>14589</v>
      </c>
      <c r="T1159" t="s">
        <v>12136</v>
      </c>
      <c r="U1159" t="s">
        <v>10772</v>
      </c>
    </row>
    <row r="1160" spans="1:21">
      <c r="A1160" s="117" t="s">
        <v>2141</v>
      </c>
      <c r="B1160" t="s">
        <v>14590</v>
      </c>
      <c r="C1160" t="s">
        <v>14590</v>
      </c>
      <c r="D1160">
        <v>87</v>
      </c>
      <c r="E1160">
        <v>81</v>
      </c>
      <c r="F1160">
        <v>87</v>
      </c>
      <c r="G1160">
        <v>81</v>
      </c>
      <c r="H1160">
        <v>1</v>
      </c>
      <c r="I1160">
        <v>1</v>
      </c>
      <c r="J1160">
        <v>330</v>
      </c>
      <c r="K1160" s="194">
        <v>330</v>
      </c>
      <c r="L1160" t="s">
        <v>1083</v>
      </c>
      <c r="M1160" t="s">
        <v>1083</v>
      </c>
      <c r="N1160">
        <v>290</v>
      </c>
      <c r="O1160" t="s">
        <v>7876</v>
      </c>
      <c r="P1160" t="s">
        <v>8220</v>
      </c>
      <c r="Q1160">
        <v>0.28999999999999998</v>
      </c>
      <c r="R1160" s="117" t="s">
        <v>14676</v>
      </c>
      <c r="S1160" s="117" t="s">
        <v>14589</v>
      </c>
      <c r="T1160" t="s">
        <v>12136</v>
      </c>
      <c r="U1160" t="s">
        <v>10772</v>
      </c>
    </row>
    <row r="1161" spans="1:21">
      <c r="A1161" s="117" t="s">
        <v>2142</v>
      </c>
      <c r="B1161" t="s">
        <v>14590</v>
      </c>
      <c r="C1161" t="s">
        <v>14590</v>
      </c>
      <c r="D1161">
        <v>25</v>
      </c>
      <c r="E1161">
        <v>19</v>
      </c>
      <c r="F1161">
        <v>25</v>
      </c>
      <c r="G1161">
        <v>19</v>
      </c>
      <c r="H1161">
        <v>1</v>
      </c>
      <c r="I1161">
        <v>1</v>
      </c>
      <c r="J1161">
        <v>22</v>
      </c>
      <c r="K1161" s="194">
        <v>22</v>
      </c>
      <c r="L1161" t="s">
        <v>1083</v>
      </c>
      <c r="M1161" t="s">
        <v>1083</v>
      </c>
      <c r="N1161">
        <v>307</v>
      </c>
      <c r="O1161" t="s">
        <v>7876</v>
      </c>
      <c r="P1161" t="s">
        <v>8221</v>
      </c>
      <c r="Q1161">
        <v>0.307</v>
      </c>
      <c r="R1161" s="117" t="s">
        <v>14676</v>
      </c>
      <c r="S1161" s="117" t="s">
        <v>14589</v>
      </c>
      <c r="T1161" t="s">
        <v>12136</v>
      </c>
      <c r="U1161" t="s">
        <v>10772</v>
      </c>
    </row>
    <row r="1162" spans="1:21">
      <c r="A1162" s="117" t="s">
        <v>11805</v>
      </c>
      <c r="B1162" t="s">
        <v>14590</v>
      </c>
      <c r="C1162" t="s">
        <v>14590</v>
      </c>
      <c r="D1162">
        <v>40</v>
      </c>
      <c r="E1162">
        <v>34</v>
      </c>
      <c r="F1162">
        <v>40</v>
      </c>
      <c r="G1162">
        <v>34</v>
      </c>
      <c r="H1162">
        <v>1</v>
      </c>
      <c r="I1162">
        <v>1</v>
      </c>
      <c r="J1162">
        <v>4</v>
      </c>
      <c r="K1162" s="194">
        <v>4</v>
      </c>
      <c r="L1162" t="s">
        <v>1098</v>
      </c>
      <c r="M1162" t="s">
        <v>1098</v>
      </c>
      <c r="N1162">
        <v>4650</v>
      </c>
      <c r="O1162" t="s">
        <v>7876</v>
      </c>
      <c r="P1162" t="s">
        <v>7877</v>
      </c>
      <c r="Q1162">
        <v>4.6500000000000004</v>
      </c>
      <c r="R1162" s="117" t="s">
        <v>14620</v>
      </c>
      <c r="S1162" s="117" t="s">
        <v>14621</v>
      </c>
      <c r="T1162" t="s">
        <v>17448</v>
      </c>
      <c r="U1162" t="s">
        <v>10772</v>
      </c>
    </row>
    <row r="1163" spans="1:21">
      <c r="A1163" s="117" t="s">
        <v>11806</v>
      </c>
      <c r="B1163" t="s">
        <v>14590</v>
      </c>
      <c r="C1163" t="s">
        <v>14590</v>
      </c>
      <c r="D1163">
        <v>40</v>
      </c>
      <c r="E1163">
        <v>34</v>
      </c>
      <c r="F1163">
        <v>40</v>
      </c>
      <c r="G1163">
        <v>34</v>
      </c>
      <c r="H1163">
        <v>1</v>
      </c>
      <c r="I1163">
        <v>1</v>
      </c>
      <c r="J1163">
        <v>2</v>
      </c>
      <c r="K1163" s="194">
        <v>2</v>
      </c>
      <c r="L1163" t="s">
        <v>1098</v>
      </c>
      <c r="M1163" t="s">
        <v>1098</v>
      </c>
      <c r="N1163">
        <v>94</v>
      </c>
      <c r="O1163" t="s">
        <v>7876</v>
      </c>
      <c r="P1163" t="s">
        <v>7877</v>
      </c>
      <c r="Q1163">
        <v>9.4E-2</v>
      </c>
      <c r="R1163" s="117" t="s">
        <v>14620</v>
      </c>
      <c r="S1163" s="117" t="s">
        <v>14621</v>
      </c>
      <c r="T1163" t="s">
        <v>17448</v>
      </c>
      <c r="U1163" t="s">
        <v>10772</v>
      </c>
    </row>
    <row r="1164" spans="1:21">
      <c r="A1164" s="117" t="s">
        <v>11807</v>
      </c>
      <c r="B1164" t="s">
        <v>14590</v>
      </c>
      <c r="C1164" t="s">
        <v>14590</v>
      </c>
      <c r="D1164">
        <v>40</v>
      </c>
      <c r="E1164">
        <v>34</v>
      </c>
      <c r="F1164">
        <v>40</v>
      </c>
      <c r="G1164">
        <v>34</v>
      </c>
      <c r="H1164">
        <v>1</v>
      </c>
      <c r="I1164">
        <v>1</v>
      </c>
      <c r="J1164">
        <v>2</v>
      </c>
      <c r="K1164" s="194">
        <v>2</v>
      </c>
      <c r="L1164" t="s">
        <v>1098</v>
      </c>
      <c r="M1164" t="s">
        <v>1098</v>
      </c>
      <c r="N1164">
        <v>1011</v>
      </c>
      <c r="O1164" t="s">
        <v>7876</v>
      </c>
      <c r="P1164" t="s">
        <v>7877</v>
      </c>
      <c r="Q1164">
        <v>1.0109999999999999</v>
      </c>
      <c r="R1164" s="117" t="s">
        <v>14620</v>
      </c>
      <c r="S1164" s="117" t="s">
        <v>14621</v>
      </c>
      <c r="T1164" t="s">
        <v>17448</v>
      </c>
      <c r="U1164" t="s">
        <v>10772</v>
      </c>
    </row>
    <row r="1165" spans="1:21">
      <c r="A1165" s="117" t="s">
        <v>11808</v>
      </c>
      <c r="B1165" t="s">
        <v>14590</v>
      </c>
      <c r="C1165" t="s">
        <v>14590</v>
      </c>
      <c r="D1165">
        <v>40</v>
      </c>
      <c r="E1165">
        <v>34</v>
      </c>
      <c r="F1165">
        <v>40</v>
      </c>
      <c r="G1165">
        <v>34</v>
      </c>
      <c r="H1165">
        <v>1</v>
      </c>
      <c r="I1165">
        <v>1</v>
      </c>
      <c r="J1165">
        <v>2</v>
      </c>
      <c r="K1165" s="194">
        <v>2</v>
      </c>
      <c r="L1165" t="s">
        <v>1098</v>
      </c>
      <c r="M1165" t="s">
        <v>1098</v>
      </c>
      <c r="N1165">
        <v>870</v>
      </c>
      <c r="O1165" t="s">
        <v>7876</v>
      </c>
      <c r="P1165" t="s">
        <v>7877</v>
      </c>
      <c r="Q1165">
        <v>0.87</v>
      </c>
      <c r="R1165" s="117" t="s">
        <v>14620</v>
      </c>
      <c r="S1165" s="117" t="s">
        <v>14621</v>
      </c>
      <c r="T1165" t="s">
        <v>17448</v>
      </c>
      <c r="U1165" t="s">
        <v>10772</v>
      </c>
    </row>
    <row r="1166" spans="1:21">
      <c r="A1166" s="117" t="s">
        <v>11809</v>
      </c>
      <c r="B1166" t="s">
        <v>14590</v>
      </c>
      <c r="C1166" t="s">
        <v>14590</v>
      </c>
      <c r="D1166">
        <v>40</v>
      </c>
      <c r="E1166">
        <v>34</v>
      </c>
      <c r="F1166">
        <v>40</v>
      </c>
      <c r="G1166">
        <v>34</v>
      </c>
      <c r="H1166">
        <v>1</v>
      </c>
      <c r="I1166">
        <v>1</v>
      </c>
      <c r="J1166">
        <v>2</v>
      </c>
      <c r="K1166" s="194">
        <v>2</v>
      </c>
      <c r="L1166" t="s">
        <v>1098</v>
      </c>
      <c r="M1166" t="s">
        <v>1098</v>
      </c>
      <c r="N1166">
        <v>622</v>
      </c>
      <c r="O1166" t="s">
        <v>7876</v>
      </c>
      <c r="P1166" t="s">
        <v>7877</v>
      </c>
      <c r="Q1166">
        <v>0.622</v>
      </c>
      <c r="R1166" s="117" t="s">
        <v>14620</v>
      </c>
      <c r="S1166" s="117" t="s">
        <v>14621</v>
      </c>
      <c r="T1166" t="s">
        <v>17448</v>
      </c>
      <c r="U1166" t="s">
        <v>10772</v>
      </c>
    </row>
    <row r="1167" spans="1:21">
      <c r="A1167" s="117" t="s">
        <v>11810</v>
      </c>
      <c r="B1167" t="s">
        <v>14590</v>
      </c>
      <c r="C1167" t="s">
        <v>14590</v>
      </c>
      <c r="D1167">
        <v>40</v>
      </c>
      <c r="E1167">
        <v>34</v>
      </c>
      <c r="F1167">
        <v>40</v>
      </c>
      <c r="G1167">
        <v>34</v>
      </c>
      <c r="H1167">
        <v>1</v>
      </c>
      <c r="I1167">
        <v>1</v>
      </c>
      <c r="J1167">
        <v>2</v>
      </c>
      <c r="K1167" s="194">
        <v>2</v>
      </c>
      <c r="L1167" t="s">
        <v>1098</v>
      </c>
      <c r="M1167" t="s">
        <v>1098</v>
      </c>
      <c r="N1167">
        <v>1024</v>
      </c>
      <c r="O1167" t="s">
        <v>7876</v>
      </c>
      <c r="P1167" t="s">
        <v>7877</v>
      </c>
      <c r="Q1167">
        <v>1.024</v>
      </c>
      <c r="R1167" s="117" t="s">
        <v>14620</v>
      </c>
      <c r="S1167" s="117" t="s">
        <v>14621</v>
      </c>
      <c r="T1167" t="s">
        <v>17448</v>
      </c>
      <c r="U1167" t="s">
        <v>10772</v>
      </c>
    </row>
    <row r="1168" spans="1:21">
      <c r="A1168" s="117" t="s">
        <v>11811</v>
      </c>
      <c r="B1168" t="s">
        <v>14590</v>
      </c>
      <c r="C1168" t="s">
        <v>14590</v>
      </c>
      <c r="D1168">
        <v>40</v>
      </c>
      <c r="E1168">
        <v>34</v>
      </c>
      <c r="F1168">
        <v>40</v>
      </c>
      <c r="G1168">
        <v>34</v>
      </c>
      <c r="H1168">
        <v>1</v>
      </c>
      <c r="I1168">
        <v>1</v>
      </c>
      <c r="J1168">
        <v>2</v>
      </c>
      <c r="K1168" s="194">
        <v>2</v>
      </c>
      <c r="L1168" t="s">
        <v>1098</v>
      </c>
      <c r="M1168" t="s">
        <v>1098</v>
      </c>
      <c r="N1168">
        <v>20</v>
      </c>
      <c r="O1168" t="s">
        <v>7876</v>
      </c>
      <c r="P1168" t="s">
        <v>7877</v>
      </c>
      <c r="Q1168">
        <v>0.02</v>
      </c>
      <c r="R1168" s="117" t="s">
        <v>14620</v>
      </c>
      <c r="S1168" s="117" t="s">
        <v>14621</v>
      </c>
      <c r="T1168" t="s">
        <v>17448</v>
      </c>
      <c r="U1168" t="s">
        <v>10772</v>
      </c>
    </row>
    <row r="1169" spans="1:21">
      <c r="A1169" s="117" t="s">
        <v>11812</v>
      </c>
      <c r="B1169" t="s">
        <v>14590</v>
      </c>
      <c r="C1169" t="s">
        <v>14590</v>
      </c>
      <c r="D1169">
        <v>40</v>
      </c>
      <c r="E1169">
        <v>34</v>
      </c>
      <c r="F1169">
        <v>40</v>
      </c>
      <c r="G1169">
        <v>34</v>
      </c>
      <c r="H1169">
        <v>10</v>
      </c>
      <c r="I1169">
        <v>10</v>
      </c>
      <c r="J1169">
        <v>10</v>
      </c>
      <c r="K1169" s="194">
        <v>10</v>
      </c>
      <c r="L1169" t="s">
        <v>1098</v>
      </c>
      <c r="M1169" t="s">
        <v>1098</v>
      </c>
      <c r="N1169">
        <v>10</v>
      </c>
      <c r="O1169" t="s">
        <v>7876</v>
      </c>
      <c r="P1169" t="s">
        <v>7877</v>
      </c>
      <c r="Q1169">
        <v>0.01</v>
      </c>
      <c r="R1169" s="117" t="s">
        <v>14620</v>
      </c>
      <c r="S1169" s="117" t="s">
        <v>14621</v>
      </c>
      <c r="T1169" t="s">
        <v>17448</v>
      </c>
      <c r="U1169" t="s">
        <v>10772</v>
      </c>
    </row>
    <row r="1170" spans="1:21">
      <c r="A1170" s="117" t="s">
        <v>11813</v>
      </c>
      <c r="B1170" t="s">
        <v>14590</v>
      </c>
      <c r="C1170" t="s">
        <v>14590</v>
      </c>
      <c r="D1170">
        <v>40</v>
      </c>
      <c r="E1170">
        <v>34</v>
      </c>
      <c r="F1170">
        <v>40</v>
      </c>
      <c r="G1170">
        <v>34</v>
      </c>
      <c r="H1170">
        <v>1</v>
      </c>
      <c r="I1170">
        <v>1</v>
      </c>
      <c r="J1170">
        <v>999999</v>
      </c>
      <c r="K1170" s="194">
        <v>999999</v>
      </c>
      <c r="L1170" t="s">
        <v>1081</v>
      </c>
      <c r="M1170" t="s">
        <v>1081</v>
      </c>
      <c r="N1170">
        <v>0.6</v>
      </c>
      <c r="O1170" t="s">
        <v>7876</v>
      </c>
      <c r="P1170" t="s">
        <v>7877</v>
      </c>
      <c r="Q1170">
        <v>5.9999999999999995E-4</v>
      </c>
      <c r="R1170" s="117" t="s">
        <v>14620</v>
      </c>
      <c r="S1170" s="117" t="s">
        <v>14621</v>
      </c>
      <c r="T1170" t="s">
        <v>17448</v>
      </c>
      <c r="U1170" t="s">
        <v>10772</v>
      </c>
    </row>
    <row r="1171" spans="1:21">
      <c r="A1171" s="117" t="s">
        <v>11814</v>
      </c>
      <c r="B1171" t="s">
        <v>14590</v>
      </c>
      <c r="C1171" t="s">
        <v>14590</v>
      </c>
      <c r="D1171">
        <v>39</v>
      </c>
      <c r="E1171">
        <v>33</v>
      </c>
      <c r="F1171">
        <v>39</v>
      </c>
      <c r="G1171">
        <v>33</v>
      </c>
      <c r="H1171">
        <v>1</v>
      </c>
      <c r="I1171">
        <v>1</v>
      </c>
      <c r="J1171">
        <v>600</v>
      </c>
      <c r="K1171" s="194">
        <v>600</v>
      </c>
      <c r="L1171" t="s">
        <v>1081</v>
      </c>
      <c r="M1171" t="s">
        <v>1081</v>
      </c>
      <c r="N1171">
        <v>2</v>
      </c>
      <c r="O1171" t="s">
        <v>7876</v>
      </c>
      <c r="P1171" t="s">
        <v>7877</v>
      </c>
      <c r="Q1171">
        <v>2E-3</v>
      </c>
      <c r="R1171" s="117" t="s">
        <v>14620</v>
      </c>
      <c r="S1171" s="117" t="s">
        <v>14621</v>
      </c>
      <c r="T1171" t="s">
        <v>17448</v>
      </c>
      <c r="U1171" t="s">
        <v>10772</v>
      </c>
    </row>
    <row r="1172" spans="1:21">
      <c r="A1172" s="117" t="s">
        <v>1831</v>
      </c>
      <c r="B1172" t="s">
        <v>14590</v>
      </c>
      <c r="C1172" t="s">
        <v>14590</v>
      </c>
      <c r="D1172">
        <v>82</v>
      </c>
      <c r="E1172">
        <v>76</v>
      </c>
      <c r="F1172">
        <v>82</v>
      </c>
      <c r="G1172">
        <v>76</v>
      </c>
      <c r="H1172">
        <v>1</v>
      </c>
      <c r="I1172">
        <v>1</v>
      </c>
      <c r="J1172">
        <v>25</v>
      </c>
      <c r="K1172" s="194">
        <v>25</v>
      </c>
      <c r="L1172" t="s">
        <v>1079</v>
      </c>
      <c r="M1172" t="s">
        <v>1079</v>
      </c>
      <c r="N1172">
        <v>40</v>
      </c>
      <c r="O1172" t="s">
        <v>7876</v>
      </c>
      <c r="P1172" t="s">
        <v>8062</v>
      </c>
      <c r="Q1172">
        <v>0.04</v>
      </c>
      <c r="R1172" s="117" t="s">
        <v>14595</v>
      </c>
      <c r="S1172" s="117" t="s">
        <v>14596</v>
      </c>
      <c r="T1172" t="s">
        <v>17448</v>
      </c>
      <c r="U1172" t="s">
        <v>10772</v>
      </c>
    </row>
    <row r="1173" spans="1:21">
      <c r="A1173" s="117" t="s">
        <v>1832</v>
      </c>
      <c r="B1173" t="s">
        <v>14590</v>
      </c>
      <c r="C1173" t="s">
        <v>14590</v>
      </c>
      <c r="D1173">
        <v>82</v>
      </c>
      <c r="E1173">
        <v>76</v>
      </c>
      <c r="F1173">
        <v>82</v>
      </c>
      <c r="G1173">
        <v>76</v>
      </c>
      <c r="H1173">
        <v>1</v>
      </c>
      <c r="I1173">
        <v>1</v>
      </c>
      <c r="J1173">
        <v>55</v>
      </c>
      <c r="K1173" s="194">
        <v>55</v>
      </c>
      <c r="L1173" t="s">
        <v>1079</v>
      </c>
      <c r="M1173" t="s">
        <v>1079</v>
      </c>
      <c r="N1173">
        <v>40</v>
      </c>
      <c r="O1173" t="s">
        <v>7876</v>
      </c>
      <c r="P1173" t="s">
        <v>8062</v>
      </c>
      <c r="Q1173">
        <v>0.04</v>
      </c>
      <c r="R1173" s="117" t="s">
        <v>14595</v>
      </c>
      <c r="S1173" s="117" t="s">
        <v>14596</v>
      </c>
      <c r="T1173" t="s">
        <v>17448</v>
      </c>
      <c r="U1173" t="s">
        <v>10772</v>
      </c>
    </row>
    <row r="1174" spans="1:21">
      <c r="A1174" s="117" t="s">
        <v>1833</v>
      </c>
      <c r="B1174" t="s">
        <v>14590</v>
      </c>
      <c r="C1174" t="s">
        <v>14590</v>
      </c>
      <c r="D1174">
        <v>82</v>
      </c>
      <c r="E1174">
        <v>76</v>
      </c>
      <c r="F1174">
        <v>82</v>
      </c>
      <c r="G1174">
        <v>76</v>
      </c>
      <c r="H1174">
        <v>1</v>
      </c>
      <c r="I1174">
        <v>1</v>
      </c>
      <c r="J1174">
        <v>14</v>
      </c>
      <c r="K1174" s="194">
        <v>14</v>
      </c>
      <c r="L1174" t="s">
        <v>1079</v>
      </c>
      <c r="M1174" t="s">
        <v>1079</v>
      </c>
      <c r="N1174">
        <v>140</v>
      </c>
      <c r="O1174" t="s">
        <v>7876</v>
      </c>
      <c r="P1174" t="s">
        <v>14968</v>
      </c>
      <c r="Q1174">
        <v>0.14000000000000001</v>
      </c>
      <c r="R1174" s="117" t="s">
        <v>14595</v>
      </c>
      <c r="S1174" s="117" t="s">
        <v>14596</v>
      </c>
      <c r="T1174" t="s">
        <v>17448</v>
      </c>
      <c r="U1174" t="s">
        <v>10772</v>
      </c>
    </row>
    <row r="1175" spans="1:21">
      <c r="A1175" s="117" t="s">
        <v>24440</v>
      </c>
      <c r="B1175" t="s">
        <v>14590</v>
      </c>
      <c r="C1175" t="s">
        <v>14590</v>
      </c>
      <c r="D1175">
        <v>27</v>
      </c>
      <c r="E1175">
        <v>21</v>
      </c>
      <c r="F1175">
        <v>27</v>
      </c>
      <c r="G1175">
        <v>21</v>
      </c>
      <c r="H1175">
        <v>1</v>
      </c>
      <c r="I1175">
        <v>1</v>
      </c>
      <c r="J1175">
        <v>999999</v>
      </c>
      <c r="K1175" s="194">
        <v>999999</v>
      </c>
      <c r="L1175" t="s">
        <v>1079</v>
      </c>
      <c r="M1175" t="s">
        <v>1079</v>
      </c>
      <c r="N1175">
        <v>268</v>
      </c>
      <c r="O1175" t="s">
        <v>7876</v>
      </c>
      <c r="P1175" t="s">
        <v>24441</v>
      </c>
      <c r="Q1175">
        <v>0.26800000000000002</v>
      </c>
      <c r="R1175" s="117" t="s">
        <v>14685</v>
      </c>
      <c r="S1175" s="117" t="s">
        <v>14589</v>
      </c>
      <c r="T1175" t="s">
        <v>12136</v>
      </c>
      <c r="U1175" t="s">
        <v>10772</v>
      </c>
    </row>
    <row r="1176" spans="1:21">
      <c r="A1176" s="117" t="s">
        <v>11657</v>
      </c>
      <c r="B1176" t="s">
        <v>14590</v>
      </c>
      <c r="C1176" t="s">
        <v>14590</v>
      </c>
      <c r="D1176">
        <v>39</v>
      </c>
      <c r="E1176">
        <v>33</v>
      </c>
      <c r="F1176">
        <v>39</v>
      </c>
      <c r="G1176">
        <v>33</v>
      </c>
      <c r="H1176">
        <v>1</v>
      </c>
      <c r="I1176">
        <v>1</v>
      </c>
      <c r="J1176">
        <v>999999</v>
      </c>
      <c r="K1176" s="194">
        <v>999999</v>
      </c>
      <c r="L1176" t="s">
        <v>1079</v>
      </c>
      <c r="M1176" t="s">
        <v>1079</v>
      </c>
      <c r="N1176">
        <v>310</v>
      </c>
      <c r="O1176" t="s">
        <v>7876</v>
      </c>
      <c r="P1176" t="s">
        <v>14969</v>
      </c>
      <c r="Q1176">
        <v>0.31</v>
      </c>
      <c r="R1176" s="117" t="s">
        <v>14594</v>
      </c>
      <c r="S1176" s="117" t="s">
        <v>14589</v>
      </c>
      <c r="T1176" t="s">
        <v>12136</v>
      </c>
      <c r="U1176" t="s">
        <v>10772</v>
      </c>
    </row>
    <row r="1177" spans="1:21">
      <c r="A1177" s="117" t="s">
        <v>1834</v>
      </c>
      <c r="B1177" t="s">
        <v>14590</v>
      </c>
      <c r="C1177" t="s">
        <v>14590</v>
      </c>
      <c r="D1177">
        <v>88</v>
      </c>
      <c r="E1177">
        <v>82</v>
      </c>
      <c r="F1177">
        <v>88</v>
      </c>
      <c r="G1177">
        <v>82</v>
      </c>
      <c r="H1177">
        <v>1</v>
      </c>
      <c r="I1177">
        <v>1</v>
      </c>
      <c r="J1177">
        <v>36</v>
      </c>
      <c r="K1177" s="194">
        <v>36</v>
      </c>
      <c r="L1177" t="s">
        <v>1079</v>
      </c>
      <c r="M1177" t="s">
        <v>1079</v>
      </c>
      <c r="N1177">
        <v>275</v>
      </c>
      <c r="O1177" t="s">
        <v>7876</v>
      </c>
      <c r="P1177" t="s">
        <v>8065</v>
      </c>
      <c r="Q1177">
        <v>0.27500000000000002</v>
      </c>
      <c r="R1177" s="117" t="s">
        <v>14595</v>
      </c>
      <c r="S1177" s="117" t="s">
        <v>14596</v>
      </c>
      <c r="T1177" t="s">
        <v>17448</v>
      </c>
      <c r="U1177" t="s">
        <v>10772</v>
      </c>
    </row>
    <row r="1178" spans="1:21">
      <c r="A1178" s="117" t="s">
        <v>1835</v>
      </c>
      <c r="B1178" t="s">
        <v>14590</v>
      </c>
      <c r="C1178" t="s">
        <v>14590</v>
      </c>
      <c r="D1178">
        <v>95</v>
      </c>
      <c r="E1178">
        <v>89</v>
      </c>
      <c r="F1178">
        <v>95</v>
      </c>
      <c r="G1178">
        <v>89</v>
      </c>
      <c r="H1178">
        <v>1</v>
      </c>
      <c r="I1178">
        <v>1</v>
      </c>
      <c r="J1178">
        <v>999999</v>
      </c>
      <c r="K1178" s="194">
        <v>999999</v>
      </c>
      <c r="L1178" t="s">
        <v>1079</v>
      </c>
      <c r="M1178" t="s">
        <v>1079</v>
      </c>
      <c r="N1178">
        <v>276</v>
      </c>
      <c r="O1178" t="s">
        <v>7876</v>
      </c>
      <c r="P1178" t="s">
        <v>8064</v>
      </c>
      <c r="Q1178">
        <v>0.27600000000000002</v>
      </c>
      <c r="R1178" s="117" t="s">
        <v>14685</v>
      </c>
      <c r="S1178" s="117" t="s">
        <v>14589</v>
      </c>
      <c r="T1178" t="s">
        <v>12136</v>
      </c>
      <c r="U1178" t="s">
        <v>10772</v>
      </c>
    </row>
    <row r="1179" spans="1:21">
      <c r="A1179" s="117" t="s">
        <v>1836</v>
      </c>
      <c r="B1179" t="s">
        <v>14590</v>
      </c>
      <c r="C1179" t="s">
        <v>14590</v>
      </c>
      <c r="D1179">
        <v>39</v>
      </c>
      <c r="E1179">
        <v>33</v>
      </c>
      <c r="F1179">
        <v>39</v>
      </c>
      <c r="G1179">
        <v>33</v>
      </c>
      <c r="H1179">
        <v>1</v>
      </c>
      <c r="I1179">
        <v>1</v>
      </c>
      <c r="J1179">
        <v>999999</v>
      </c>
      <c r="K1179" s="194">
        <v>999999</v>
      </c>
      <c r="L1179" t="s">
        <v>1079</v>
      </c>
      <c r="M1179" t="s">
        <v>1079</v>
      </c>
      <c r="N1179">
        <v>276</v>
      </c>
      <c r="O1179" t="s">
        <v>7876</v>
      </c>
      <c r="P1179" t="s">
        <v>18236</v>
      </c>
      <c r="Q1179">
        <v>0.27600000000000002</v>
      </c>
      <c r="R1179" s="117" t="s">
        <v>14685</v>
      </c>
      <c r="S1179" s="117" t="s">
        <v>14589</v>
      </c>
      <c r="T1179" t="s">
        <v>12136</v>
      </c>
      <c r="U1179" t="s">
        <v>10772</v>
      </c>
    </row>
    <row r="1180" spans="1:21">
      <c r="A1180" s="117" t="s">
        <v>1837</v>
      </c>
      <c r="B1180" t="s">
        <v>14590</v>
      </c>
      <c r="C1180" t="s">
        <v>14590</v>
      </c>
      <c r="D1180">
        <v>39</v>
      </c>
      <c r="E1180">
        <v>33</v>
      </c>
      <c r="F1180">
        <v>39</v>
      </c>
      <c r="G1180">
        <v>33</v>
      </c>
      <c r="H1180">
        <v>1</v>
      </c>
      <c r="I1180">
        <v>1</v>
      </c>
      <c r="J1180">
        <v>999999</v>
      </c>
      <c r="K1180" s="194">
        <v>999999</v>
      </c>
      <c r="L1180" t="s">
        <v>1079</v>
      </c>
      <c r="M1180" t="s">
        <v>1079</v>
      </c>
      <c r="N1180">
        <v>276</v>
      </c>
      <c r="O1180" t="s">
        <v>7876</v>
      </c>
      <c r="P1180" t="s">
        <v>8066</v>
      </c>
      <c r="Q1180">
        <v>0.27600000000000002</v>
      </c>
      <c r="R1180" s="117" t="s">
        <v>14685</v>
      </c>
      <c r="S1180" s="117" t="s">
        <v>14589</v>
      </c>
      <c r="T1180" t="s">
        <v>12136</v>
      </c>
      <c r="U1180" t="s">
        <v>10772</v>
      </c>
    </row>
    <row r="1181" spans="1:21">
      <c r="A1181" s="117" t="s">
        <v>1838</v>
      </c>
      <c r="B1181" t="s">
        <v>14590</v>
      </c>
      <c r="C1181" t="s">
        <v>14590</v>
      </c>
      <c r="D1181">
        <v>88</v>
      </c>
      <c r="E1181">
        <v>82</v>
      </c>
      <c r="F1181">
        <v>88</v>
      </c>
      <c r="G1181">
        <v>82</v>
      </c>
      <c r="H1181">
        <v>1</v>
      </c>
      <c r="I1181">
        <v>1</v>
      </c>
      <c r="J1181">
        <v>2</v>
      </c>
      <c r="K1181" s="194">
        <v>2</v>
      </c>
      <c r="L1181" t="s">
        <v>1079</v>
      </c>
      <c r="M1181" t="s">
        <v>1079</v>
      </c>
      <c r="N1181">
        <v>307</v>
      </c>
      <c r="O1181" t="s">
        <v>7876</v>
      </c>
      <c r="P1181" t="s">
        <v>14642</v>
      </c>
      <c r="Q1181">
        <v>0.307</v>
      </c>
      <c r="R1181" s="117" t="s">
        <v>14595</v>
      </c>
      <c r="S1181" s="117" t="s">
        <v>14596</v>
      </c>
      <c r="T1181" t="s">
        <v>17448</v>
      </c>
      <c r="U1181" t="s">
        <v>10772</v>
      </c>
    </row>
    <row r="1182" spans="1:21">
      <c r="A1182" s="117" t="s">
        <v>1839</v>
      </c>
      <c r="B1182" t="s">
        <v>14590</v>
      </c>
      <c r="C1182" t="s">
        <v>14590</v>
      </c>
      <c r="D1182">
        <v>39</v>
      </c>
      <c r="E1182">
        <v>33</v>
      </c>
      <c r="F1182">
        <v>39</v>
      </c>
      <c r="G1182">
        <v>33</v>
      </c>
      <c r="H1182">
        <v>1</v>
      </c>
      <c r="I1182">
        <v>1</v>
      </c>
      <c r="J1182">
        <v>999999</v>
      </c>
      <c r="K1182" s="194">
        <v>999999</v>
      </c>
      <c r="L1182" t="s">
        <v>1079</v>
      </c>
      <c r="M1182" t="s">
        <v>1079</v>
      </c>
      <c r="N1182">
        <v>305</v>
      </c>
      <c r="O1182" t="s">
        <v>7876</v>
      </c>
      <c r="P1182" t="s">
        <v>8066</v>
      </c>
      <c r="Q1182">
        <v>0.30499999999999999</v>
      </c>
      <c r="R1182" s="117" t="s">
        <v>14685</v>
      </c>
      <c r="S1182" s="117" t="s">
        <v>14589</v>
      </c>
      <c r="T1182" t="s">
        <v>12136</v>
      </c>
      <c r="U1182" t="s">
        <v>10772</v>
      </c>
    </row>
    <row r="1183" spans="1:21">
      <c r="A1183" s="117" t="s">
        <v>21563</v>
      </c>
      <c r="B1183" t="s">
        <v>14590</v>
      </c>
      <c r="C1183" t="s">
        <v>14590</v>
      </c>
      <c r="D1183">
        <v>28</v>
      </c>
      <c r="E1183">
        <v>22</v>
      </c>
      <c r="F1183">
        <v>28</v>
      </c>
      <c r="G1183">
        <v>22</v>
      </c>
      <c r="H1183">
        <v>40</v>
      </c>
      <c r="I1183">
        <v>40</v>
      </c>
      <c r="J1183">
        <v>0</v>
      </c>
      <c r="K1183" s="194">
        <v>0</v>
      </c>
      <c r="L1183" t="s">
        <v>1075</v>
      </c>
      <c r="M1183" t="s">
        <v>1075</v>
      </c>
      <c r="O1183" t="s">
        <v>7876</v>
      </c>
      <c r="P1183" t="s">
        <v>19689</v>
      </c>
      <c r="R1183" s="117" t="s">
        <v>14687</v>
      </c>
      <c r="S1183" s="117" t="s">
        <v>14688</v>
      </c>
      <c r="T1183" t="s">
        <v>13996</v>
      </c>
      <c r="U1183" t="s">
        <v>10772</v>
      </c>
    </row>
    <row r="1184" spans="1:21">
      <c r="A1184" s="117" t="s">
        <v>21564</v>
      </c>
      <c r="B1184" t="s">
        <v>14590</v>
      </c>
      <c r="C1184" t="s">
        <v>14590</v>
      </c>
      <c r="D1184">
        <v>28</v>
      </c>
      <c r="E1184">
        <v>22</v>
      </c>
      <c r="F1184">
        <v>28</v>
      </c>
      <c r="G1184">
        <v>22</v>
      </c>
      <c r="H1184">
        <v>48</v>
      </c>
      <c r="I1184">
        <v>48</v>
      </c>
      <c r="J1184">
        <v>0</v>
      </c>
      <c r="K1184" s="194">
        <v>0</v>
      </c>
      <c r="L1184" t="s">
        <v>1075</v>
      </c>
      <c r="M1184" t="s">
        <v>1075</v>
      </c>
      <c r="O1184" t="s">
        <v>7876</v>
      </c>
      <c r="P1184" t="s">
        <v>21380</v>
      </c>
      <c r="R1184" s="117" t="s">
        <v>14687</v>
      </c>
      <c r="S1184" s="117" t="s">
        <v>14688</v>
      </c>
      <c r="T1184" t="s">
        <v>13996</v>
      </c>
      <c r="U1184" t="s">
        <v>10772</v>
      </c>
    </row>
    <row r="1185" spans="1:21">
      <c r="A1185" s="117" t="s">
        <v>19687</v>
      </c>
      <c r="B1185" t="s">
        <v>14590</v>
      </c>
      <c r="C1185" t="s">
        <v>14593</v>
      </c>
      <c r="D1185">
        <v>28</v>
      </c>
      <c r="E1185">
        <v>22</v>
      </c>
      <c r="F1185" t="e">
        <v>#N/A</v>
      </c>
      <c r="G1185" t="e">
        <v>#N/A</v>
      </c>
      <c r="H1185">
        <v>48</v>
      </c>
      <c r="I1185">
        <v>48</v>
      </c>
      <c r="J1185">
        <v>0</v>
      </c>
      <c r="K1185" s="194" t="e">
        <v>#N/A</v>
      </c>
      <c r="L1185" t="s">
        <v>1075</v>
      </c>
      <c r="M1185" t="s">
        <v>1075</v>
      </c>
      <c r="O1185" t="s">
        <v>7876</v>
      </c>
      <c r="P1185" t="s">
        <v>8258</v>
      </c>
      <c r="R1185" s="117" t="s">
        <v>14687</v>
      </c>
      <c r="S1185" s="117" t="s">
        <v>14688</v>
      </c>
      <c r="T1185" t="s">
        <v>13996</v>
      </c>
      <c r="U1185" t="s">
        <v>10772</v>
      </c>
    </row>
    <row r="1186" spans="1:21">
      <c r="A1186" s="117" t="s">
        <v>19688</v>
      </c>
      <c r="B1186" t="s">
        <v>14590</v>
      </c>
      <c r="C1186" t="s">
        <v>14593</v>
      </c>
      <c r="D1186">
        <v>28</v>
      </c>
      <c r="E1186">
        <v>22</v>
      </c>
      <c r="F1186" t="e">
        <v>#N/A</v>
      </c>
      <c r="G1186" t="e">
        <v>#N/A</v>
      </c>
      <c r="H1186">
        <v>48</v>
      </c>
      <c r="I1186">
        <v>48</v>
      </c>
      <c r="J1186">
        <v>0</v>
      </c>
      <c r="K1186" s="194" t="e">
        <v>#N/A</v>
      </c>
      <c r="L1186" t="s">
        <v>1075</v>
      </c>
      <c r="M1186" t="s">
        <v>1075</v>
      </c>
      <c r="O1186" t="s">
        <v>7876</v>
      </c>
      <c r="P1186" t="s">
        <v>19689</v>
      </c>
      <c r="R1186" s="117" t="s">
        <v>14687</v>
      </c>
      <c r="S1186" s="117" t="s">
        <v>14688</v>
      </c>
      <c r="T1186" t="s">
        <v>13996</v>
      </c>
      <c r="U1186" t="s">
        <v>10772</v>
      </c>
    </row>
    <row r="1187" spans="1:21">
      <c r="A1187" s="117" t="s">
        <v>20764</v>
      </c>
      <c r="B1187" t="s">
        <v>14590</v>
      </c>
      <c r="C1187" t="s">
        <v>14590</v>
      </c>
      <c r="D1187">
        <v>28</v>
      </c>
      <c r="E1187">
        <v>22</v>
      </c>
      <c r="F1187">
        <v>28</v>
      </c>
      <c r="G1187">
        <v>22</v>
      </c>
      <c r="H1187">
        <v>48</v>
      </c>
      <c r="I1187">
        <v>48</v>
      </c>
      <c r="J1187">
        <v>0</v>
      </c>
      <c r="K1187" s="194">
        <v>0</v>
      </c>
      <c r="L1187" t="s">
        <v>1075</v>
      </c>
      <c r="M1187" t="s">
        <v>1075</v>
      </c>
      <c r="O1187" t="s">
        <v>7876</v>
      </c>
      <c r="P1187" t="s">
        <v>19689</v>
      </c>
      <c r="R1187" s="117" t="s">
        <v>14944</v>
      </c>
      <c r="S1187" s="117" t="s">
        <v>14688</v>
      </c>
      <c r="T1187" t="s">
        <v>13996</v>
      </c>
      <c r="U1187" t="s">
        <v>10772</v>
      </c>
    </row>
    <row r="1188" spans="1:21">
      <c r="A1188" s="117" t="s">
        <v>21565</v>
      </c>
      <c r="B1188" t="s">
        <v>14590</v>
      </c>
      <c r="C1188" t="s">
        <v>14590</v>
      </c>
      <c r="D1188">
        <v>28</v>
      </c>
      <c r="E1188">
        <v>22</v>
      </c>
      <c r="F1188">
        <v>28</v>
      </c>
      <c r="G1188">
        <v>22</v>
      </c>
      <c r="H1188">
        <v>48</v>
      </c>
      <c r="I1188">
        <v>48</v>
      </c>
      <c r="J1188">
        <v>0</v>
      </c>
      <c r="K1188" s="194">
        <v>0</v>
      </c>
      <c r="L1188" t="s">
        <v>1075</v>
      </c>
      <c r="M1188" t="s">
        <v>1075</v>
      </c>
      <c r="O1188" t="s">
        <v>7876</v>
      </c>
      <c r="P1188" t="s">
        <v>19689</v>
      </c>
      <c r="R1188" s="117" t="s">
        <v>14687</v>
      </c>
      <c r="S1188" s="117" t="s">
        <v>14688</v>
      </c>
      <c r="T1188" t="s">
        <v>13996</v>
      </c>
      <c r="U1188" t="s">
        <v>10772</v>
      </c>
    </row>
    <row r="1189" spans="1:21">
      <c r="A1189" s="117" t="s">
        <v>19690</v>
      </c>
      <c r="B1189" t="s">
        <v>14590</v>
      </c>
      <c r="C1189" t="s">
        <v>14593</v>
      </c>
      <c r="D1189">
        <v>28</v>
      </c>
      <c r="E1189">
        <v>22</v>
      </c>
      <c r="F1189" t="e">
        <v>#N/A</v>
      </c>
      <c r="G1189" t="e">
        <v>#N/A</v>
      </c>
      <c r="H1189">
        <v>48</v>
      </c>
      <c r="I1189">
        <v>48</v>
      </c>
      <c r="J1189">
        <v>0</v>
      </c>
      <c r="K1189" s="194" t="e">
        <v>#N/A</v>
      </c>
      <c r="L1189" t="s">
        <v>1075</v>
      </c>
      <c r="M1189" t="s">
        <v>1075</v>
      </c>
      <c r="O1189" t="s">
        <v>7876</v>
      </c>
      <c r="P1189" t="s">
        <v>19689</v>
      </c>
      <c r="R1189" s="117" t="s">
        <v>14687</v>
      </c>
      <c r="S1189" s="117" t="s">
        <v>14688</v>
      </c>
      <c r="T1189" t="s">
        <v>13996</v>
      </c>
      <c r="U1189" t="s">
        <v>10772</v>
      </c>
    </row>
    <row r="1190" spans="1:21">
      <c r="A1190" s="117" t="s">
        <v>1840</v>
      </c>
      <c r="B1190" t="s">
        <v>14590</v>
      </c>
      <c r="C1190" t="s">
        <v>14590</v>
      </c>
      <c r="D1190">
        <v>88</v>
      </c>
      <c r="E1190">
        <v>82</v>
      </c>
      <c r="F1190">
        <v>88</v>
      </c>
      <c r="G1190">
        <v>82</v>
      </c>
      <c r="H1190">
        <v>1</v>
      </c>
      <c r="I1190">
        <v>1</v>
      </c>
      <c r="J1190">
        <v>2</v>
      </c>
      <c r="K1190" s="194">
        <v>2</v>
      </c>
      <c r="L1190" t="s">
        <v>1079</v>
      </c>
      <c r="M1190" t="s">
        <v>1079</v>
      </c>
      <c r="N1190">
        <v>287</v>
      </c>
      <c r="O1190" t="s">
        <v>7876</v>
      </c>
      <c r="P1190" t="s">
        <v>14970</v>
      </c>
      <c r="Q1190">
        <v>0.28699999999999998</v>
      </c>
      <c r="R1190" s="117" t="s">
        <v>14595</v>
      </c>
      <c r="S1190" s="117" t="s">
        <v>14596</v>
      </c>
      <c r="T1190" t="s">
        <v>17448</v>
      </c>
      <c r="U1190" t="s">
        <v>10772</v>
      </c>
    </row>
    <row r="1191" spans="1:21">
      <c r="A1191" s="117" t="s">
        <v>21566</v>
      </c>
      <c r="B1191" t="s">
        <v>14590</v>
      </c>
      <c r="C1191" t="s">
        <v>14590</v>
      </c>
      <c r="D1191">
        <v>26</v>
      </c>
      <c r="E1191">
        <v>20</v>
      </c>
      <c r="F1191">
        <v>26</v>
      </c>
      <c r="G1191">
        <v>20</v>
      </c>
      <c r="H1191">
        <v>1</v>
      </c>
      <c r="I1191">
        <v>1</v>
      </c>
      <c r="J1191">
        <v>5</v>
      </c>
      <c r="K1191" s="194">
        <v>5</v>
      </c>
      <c r="L1191" t="s">
        <v>1077</v>
      </c>
      <c r="M1191" t="s">
        <v>1077</v>
      </c>
      <c r="N1191">
        <v>334</v>
      </c>
      <c r="O1191" t="s">
        <v>7876</v>
      </c>
      <c r="P1191" t="s">
        <v>21567</v>
      </c>
      <c r="Q1191">
        <v>0.33400000000000002</v>
      </c>
      <c r="R1191" s="117" t="s">
        <v>14595</v>
      </c>
      <c r="S1191" s="117" t="s">
        <v>14596</v>
      </c>
      <c r="T1191" t="s">
        <v>17448</v>
      </c>
      <c r="U1191" t="s">
        <v>10772</v>
      </c>
    </row>
    <row r="1192" spans="1:21">
      <c r="A1192" s="117" t="s">
        <v>20765</v>
      </c>
      <c r="B1192" t="s">
        <v>14590</v>
      </c>
      <c r="C1192" t="s">
        <v>14590</v>
      </c>
      <c r="D1192">
        <v>28</v>
      </c>
      <c r="E1192">
        <v>22</v>
      </c>
      <c r="F1192">
        <v>28</v>
      </c>
      <c r="G1192">
        <v>22</v>
      </c>
      <c r="H1192">
        <v>10</v>
      </c>
      <c r="I1192">
        <v>10</v>
      </c>
      <c r="J1192">
        <v>0</v>
      </c>
      <c r="K1192" s="194">
        <v>0</v>
      </c>
      <c r="L1192" t="s">
        <v>1075</v>
      </c>
      <c r="M1192" t="s">
        <v>1075</v>
      </c>
      <c r="N1192">
        <v>34</v>
      </c>
      <c r="O1192" t="s">
        <v>7876</v>
      </c>
      <c r="P1192" t="s">
        <v>19179</v>
      </c>
      <c r="Q1192">
        <v>3.4000000000000002E-2</v>
      </c>
      <c r="R1192" s="117" t="s">
        <v>14944</v>
      </c>
      <c r="S1192" s="117" t="s">
        <v>14688</v>
      </c>
      <c r="T1192" t="s">
        <v>13996</v>
      </c>
      <c r="U1192" t="s">
        <v>10772</v>
      </c>
    </row>
    <row r="1193" spans="1:21">
      <c r="A1193" s="117" t="s">
        <v>24442</v>
      </c>
      <c r="B1193" t="s">
        <v>14590</v>
      </c>
      <c r="C1193" t="s">
        <v>14590</v>
      </c>
      <c r="D1193">
        <v>39</v>
      </c>
      <c r="E1193">
        <v>33</v>
      </c>
      <c r="F1193">
        <v>39</v>
      </c>
      <c r="G1193">
        <v>33</v>
      </c>
      <c r="H1193">
        <v>1</v>
      </c>
      <c r="I1193">
        <v>1</v>
      </c>
      <c r="J1193">
        <v>999999</v>
      </c>
      <c r="K1193" s="194">
        <v>999999</v>
      </c>
      <c r="L1193" t="s">
        <v>1083</v>
      </c>
      <c r="M1193" t="s">
        <v>1083</v>
      </c>
      <c r="N1193">
        <v>20</v>
      </c>
      <c r="O1193" t="s">
        <v>7876</v>
      </c>
      <c r="P1193" t="s">
        <v>24443</v>
      </c>
      <c r="Q1193">
        <v>0.02</v>
      </c>
      <c r="R1193" s="117" t="s">
        <v>14685</v>
      </c>
      <c r="S1193" s="117" t="s">
        <v>14589</v>
      </c>
      <c r="T1193" t="s">
        <v>12136</v>
      </c>
      <c r="U1193" t="s">
        <v>10772</v>
      </c>
    </row>
    <row r="1194" spans="1:21">
      <c r="A1194" s="117" t="s">
        <v>24444</v>
      </c>
      <c r="B1194" t="s">
        <v>14590</v>
      </c>
      <c r="C1194" t="s">
        <v>14590</v>
      </c>
      <c r="D1194">
        <v>39</v>
      </c>
      <c r="E1194">
        <v>33</v>
      </c>
      <c r="F1194">
        <v>39</v>
      </c>
      <c r="G1194">
        <v>33</v>
      </c>
      <c r="H1194">
        <v>1</v>
      </c>
      <c r="I1194">
        <v>1</v>
      </c>
      <c r="J1194">
        <v>999999</v>
      </c>
      <c r="K1194" s="194">
        <v>999999</v>
      </c>
      <c r="L1194" t="s">
        <v>1088</v>
      </c>
      <c r="M1194" t="s">
        <v>1088</v>
      </c>
      <c r="N1194">
        <v>20</v>
      </c>
      <c r="O1194" t="s">
        <v>7876</v>
      </c>
      <c r="P1194" t="s">
        <v>24445</v>
      </c>
      <c r="Q1194">
        <v>0.02</v>
      </c>
      <c r="R1194" s="117" t="s">
        <v>14685</v>
      </c>
      <c r="S1194" s="117" t="s">
        <v>14589</v>
      </c>
      <c r="T1194" t="s">
        <v>12136</v>
      </c>
      <c r="U1194" t="s">
        <v>10772</v>
      </c>
    </row>
    <row r="1195" spans="1:21">
      <c r="A1195" s="117" t="s">
        <v>20766</v>
      </c>
      <c r="B1195" t="s">
        <v>14590</v>
      </c>
      <c r="C1195" t="s">
        <v>14590</v>
      </c>
      <c r="D1195">
        <v>62</v>
      </c>
      <c r="E1195">
        <v>56</v>
      </c>
      <c r="F1195">
        <v>62</v>
      </c>
      <c r="G1195">
        <v>56</v>
      </c>
      <c r="H1195">
        <v>1</v>
      </c>
      <c r="I1195">
        <v>1</v>
      </c>
      <c r="J1195">
        <v>999999</v>
      </c>
      <c r="K1195" s="194">
        <v>999999</v>
      </c>
      <c r="L1195" t="s">
        <v>1079</v>
      </c>
      <c r="M1195" t="s">
        <v>1079</v>
      </c>
      <c r="N1195">
        <v>245</v>
      </c>
      <c r="O1195" t="s">
        <v>7876</v>
      </c>
      <c r="P1195" t="s">
        <v>20767</v>
      </c>
      <c r="Q1195">
        <v>0.245</v>
      </c>
      <c r="R1195" s="117" t="s">
        <v>14685</v>
      </c>
      <c r="S1195" s="117" t="s">
        <v>14589</v>
      </c>
      <c r="T1195" t="s">
        <v>12136</v>
      </c>
      <c r="U1195" t="s">
        <v>10772</v>
      </c>
    </row>
    <row r="1196" spans="1:21">
      <c r="A1196" s="117" t="s">
        <v>14971</v>
      </c>
      <c r="B1196" t="s">
        <v>14590</v>
      </c>
      <c r="C1196" t="s">
        <v>14593</v>
      </c>
      <c r="D1196">
        <v>90</v>
      </c>
      <c r="E1196">
        <v>84</v>
      </c>
      <c r="F1196" t="e">
        <v>#N/A</v>
      </c>
      <c r="G1196" t="e">
        <v>#N/A</v>
      </c>
      <c r="H1196">
        <v>1</v>
      </c>
      <c r="I1196">
        <v>1</v>
      </c>
      <c r="J1196">
        <v>35</v>
      </c>
      <c r="K1196" s="194" t="e">
        <v>#N/A</v>
      </c>
      <c r="L1196" t="s">
        <v>1079</v>
      </c>
      <c r="M1196" t="s">
        <v>1079</v>
      </c>
      <c r="N1196">
        <v>160</v>
      </c>
      <c r="O1196" t="s">
        <v>7876</v>
      </c>
      <c r="P1196" t="s">
        <v>14972</v>
      </c>
      <c r="Q1196">
        <v>0.16</v>
      </c>
      <c r="R1196" s="117" t="s">
        <v>14595</v>
      </c>
      <c r="S1196" s="117" t="s">
        <v>14596</v>
      </c>
      <c r="T1196" t="s">
        <v>17448</v>
      </c>
      <c r="U1196" t="s">
        <v>10772</v>
      </c>
    </row>
    <row r="1197" spans="1:21">
      <c r="A1197" s="117" t="s">
        <v>24446</v>
      </c>
      <c r="B1197" t="s">
        <v>14590</v>
      </c>
      <c r="C1197" t="s">
        <v>14590</v>
      </c>
      <c r="D1197">
        <v>39</v>
      </c>
      <c r="E1197">
        <v>33</v>
      </c>
      <c r="F1197">
        <v>39</v>
      </c>
      <c r="G1197">
        <v>33</v>
      </c>
      <c r="H1197">
        <v>1</v>
      </c>
      <c r="I1197">
        <v>1</v>
      </c>
      <c r="J1197">
        <v>999999</v>
      </c>
      <c r="K1197" s="194">
        <v>999999</v>
      </c>
      <c r="L1197" t="s">
        <v>1079</v>
      </c>
      <c r="M1197" t="s">
        <v>1079</v>
      </c>
      <c r="N1197">
        <v>600</v>
      </c>
      <c r="O1197" t="s">
        <v>7876</v>
      </c>
      <c r="P1197" t="s">
        <v>24447</v>
      </c>
      <c r="Q1197">
        <v>0.6</v>
      </c>
      <c r="R1197" s="117" t="s">
        <v>14685</v>
      </c>
      <c r="S1197" s="117" t="s">
        <v>14589</v>
      </c>
      <c r="T1197" t="s">
        <v>12136</v>
      </c>
      <c r="U1197" t="s">
        <v>10772</v>
      </c>
    </row>
    <row r="1198" spans="1:21">
      <c r="A1198" s="117" t="s">
        <v>14973</v>
      </c>
      <c r="B1198" t="s">
        <v>14590</v>
      </c>
      <c r="C1198" t="s">
        <v>14593</v>
      </c>
      <c r="D1198">
        <v>151</v>
      </c>
      <c r="E1198">
        <v>145</v>
      </c>
      <c r="F1198" t="e">
        <v>#N/A</v>
      </c>
      <c r="G1198" t="e">
        <v>#N/A</v>
      </c>
      <c r="H1198">
        <v>1</v>
      </c>
      <c r="I1198">
        <v>1</v>
      </c>
      <c r="J1198">
        <v>2</v>
      </c>
      <c r="K1198" s="194" t="e">
        <v>#N/A</v>
      </c>
      <c r="L1198" t="s">
        <v>1079</v>
      </c>
      <c r="M1198" t="s">
        <v>1079</v>
      </c>
      <c r="N1198">
        <v>45000</v>
      </c>
      <c r="O1198" t="s">
        <v>7876</v>
      </c>
      <c r="P1198" t="s">
        <v>14974</v>
      </c>
      <c r="Q1198">
        <v>45</v>
      </c>
      <c r="R1198" s="117" t="s">
        <v>14595</v>
      </c>
      <c r="S1198" s="117" t="s">
        <v>14596</v>
      </c>
      <c r="T1198" t="s">
        <v>17448</v>
      </c>
      <c r="U1198" t="s">
        <v>10772</v>
      </c>
    </row>
    <row r="1199" spans="1:21">
      <c r="A1199" s="117" t="s">
        <v>24448</v>
      </c>
      <c r="B1199" t="s">
        <v>14590</v>
      </c>
      <c r="C1199" t="s">
        <v>14590</v>
      </c>
      <c r="D1199">
        <v>39</v>
      </c>
      <c r="E1199">
        <v>33</v>
      </c>
      <c r="F1199">
        <v>39</v>
      </c>
      <c r="G1199">
        <v>33</v>
      </c>
      <c r="H1199">
        <v>1</v>
      </c>
      <c r="I1199">
        <v>1</v>
      </c>
      <c r="J1199">
        <v>999999</v>
      </c>
      <c r="K1199" s="194">
        <v>999999</v>
      </c>
      <c r="L1199" t="s">
        <v>1083</v>
      </c>
      <c r="M1199" t="s">
        <v>1083</v>
      </c>
      <c r="N1199">
        <v>155</v>
      </c>
      <c r="O1199" t="s">
        <v>7876</v>
      </c>
      <c r="P1199" t="s">
        <v>24449</v>
      </c>
      <c r="Q1199">
        <v>0.155</v>
      </c>
      <c r="R1199" s="117" t="s">
        <v>14685</v>
      </c>
      <c r="S1199" s="117" t="s">
        <v>14589</v>
      </c>
      <c r="T1199" t="s">
        <v>12136</v>
      </c>
      <c r="U1199" t="s">
        <v>10772</v>
      </c>
    </row>
    <row r="1200" spans="1:21">
      <c r="A1200" s="117" t="s">
        <v>24450</v>
      </c>
      <c r="B1200" t="s">
        <v>14590</v>
      </c>
      <c r="C1200" t="s">
        <v>14590</v>
      </c>
      <c r="D1200">
        <v>39</v>
      </c>
      <c r="E1200">
        <v>33</v>
      </c>
      <c r="F1200">
        <v>39</v>
      </c>
      <c r="G1200">
        <v>33</v>
      </c>
      <c r="H1200">
        <v>1</v>
      </c>
      <c r="I1200">
        <v>1</v>
      </c>
      <c r="J1200">
        <v>999999</v>
      </c>
      <c r="K1200" s="194">
        <v>999999</v>
      </c>
      <c r="L1200" t="s">
        <v>1083</v>
      </c>
      <c r="M1200" t="s">
        <v>1083</v>
      </c>
      <c r="N1200">
        <v>150</v>
      </c>
      <c r="O1200" t="s">
        <v>7876</v>
      </c>
      <c r="P1200" t="s">
        <v>24449</v>
      </c>
      <c r="Q1200">
        <v>0.15</v>
      </c>
      <c r="R1200" s="117" t="s">
        <v>14685</v>
      </c>
      <c r="S1200" s="117" t="s">
        <v>14589</v>
      </c>
      <c r="T1200" t="s">
        <v>12136</v>
      </c>
      <c r="U1200" t="s">
        <v>10772</v>
      </c>
    </row>
    <row r="1201" spans="1:21">
      <c r="A1201" s="117" t="s">
        <v>24451</v>
      </c>
      <c r="B1201" t="s">
        <v>14590</v>
      </c>
      <c r="C1201" t="s">
        <v>14590</v>
      </c>
      <c r="D1201">
        <v>39</v>
      </c>
      <c r="E1201">
        <v>33</v>
      </c>
      <c r="F1201">
        <v>39</v>
      </c>
      <c r="G1201">
        <v>33</v>
      </c>
      <c r="H1201">
        <v>1</v>
      </c>
      <c r="I1201">
        <v>1</v>
      </c>
      <c r="J1201">
        <v>999999</v>
      </c>
      <c r="K1201" s="194">
        <v>999999</v>
      </c>
      <c r="L1201" t="s">
        <v>1083</v>
      </c>
      <c r="M1201" t="s">
        <v>1083</v>
      </c>
      <c r="N1201">
        <v>155</v>
      </c>
      <c r="O1201" t="s">
        <v>7876</v>
      </c>
      <c r="P1201" t="s">
        <v>24449</v>
      </c>
      <c r="Q1201">
        <v>0.155</v>
      </c>
      <c r="R1201" s="117" t="s">
        <v>14685</v>
      </c>
      <c r="S1201" s="117" t="s">
        <v>14589</v>
      </c>
      <c r="T1201" t="s">
        <v>12136</v>
      </c>
      <c r="U1201" t="s">
        <v>10772</v>
      </c>
    </row>
    <row r="1202" spans="1:21">
      <c r="A1202" s="117" t="s">
        <v>24452</v>
      </c>
      <c r="B1202" t="s">
        <v>14590</v>
      </c>
      <c r="C1202" t="s">
        <v>14590</v>
      </c>
      <c r="D1202">
        <v>39</v>
      </c>
      <c r="E1202">
        <v>33</v>
      </c>
      <c r="F1202">
        <v>39</v>
      </c>
      <c r="G1202">
        <v>33</v>
      </c>
      <c r="H1202">
        <v>1</v>
      </c>
      <c r="I1202">
        <v>1</v>
      </c>
      <c r="J1202">
        <v>999999</v>
      </c>
      <c r="K1202" s="194">
        <v>999999</v>
      </c>
      <c r="L1202" t="s">
        <v>1083</v>
      </c>
      <c r="M1202" t="s">
        <v>1083</v>
      </c>
      <c r="N1202">
        <v>1845</v>
      </c>
      <c r="O1202" t="s">
        <v>7876</v>
      </c>
      <c r="P1202" t="s">
        <v>24453</v>
      </c>
      <c r="Q1202">
        <v>1.845</v>
      </c>
      <c r="R1202" s="117" t="s">
        <v>14685</v>
      </c>
      <c r="S1202" s="117" t="s">
        <v>14589</v>
      </c>
      <c r="T1202" t="s">
        <v>12136</v>
      </c>
      <c r="U1202" t="s">
        <v>10772</v>
      </c>
    </row>
    <row r="1203" spans="1:21">
      <c r="A1203" s="117" t="s">
        <v>1841</v>
      </c>
      <c r="B1203" t="s">
        <v>14590</v>
      </c>
      <c r="C1203" t="s">
        <v>14590</v>
      </c>
      <c r="D1203">
        <v>35</v>
      </c>
      <c r="E1203">
        <v>29</v>
      </c>
      <c r="F1203">
        <v>35</v>
      </c>
      <c r="G1203">
        <v>29</v>
      </c>
      <c r="H1203">
        <v>1</v>
      </c>
      <c r="I1203">
        <v>1</v>
      </c>
      <c r="J1203">
        <v>4</v>
      </c>
      <c r="K1203" s="194">
        <v>4</v>
      </c>
      <c r="L1203" t="s">
        <v>1079</v>
      </c>
      <c r="M1203" t="s">
        <v>1079</v>
      </c>
      <c r="N1203">
        <v>300</v>
      </c>
      <c r="O1203" t="s">
        <v>7876</v>
      </c>
      <c r="P1203" t="s">
        <v>8067</v>
      </c>
      <c r="Q1203">
        <v>0.3</v>
      </c>
      <c r="R1203" s="117" t="s">
        <v>14743</v>
      </c>
      <c r="S1203" s="117" t="s">
        <v>14589</v>
      </c>
      <c r="T1203" t="s">
        <v>12136</v>
      </c>
      <c r="U1203" t="s">
        <v>10772</v>
      </c>
    </row>
    <row r="1204" spans="1:21">
      <c r="A1204" s="117" t="s">
        <v>14975</v>
      </c>
      <c r="B1204" t="s">
        <v>14590</v>
      </c>
      <c r="C1204" t="s">
        <v>14590</v>
      </c>
      <c r="D1204">
        <v>35</v>
      </c>
      <c r="E1204">
        <v>29</v>
      </c>
      <c r="F1204">
        <v>35</v>
      </c>
      <c r="G1204">
        <v>29</v>
      </c>
      <c r="H1204">
        <v>1</v>
      </c>
      <c r="I1204">
        <v>1</v>
      </c>
      <c r="J1204">
        <v>5</v>
      </c>
      <c r="K1204" s="194">
        <v>5</v>
      </c>
      <c r="L1204" t="s">
        <v>1079</v>
      </c>
      <c r="M1204" t="s">
        <v>1079</v>
      </c>
      <c r="N1204">
        <v>200</v>
      </c>
      <c r="O1204" t="s">
        <v>7876</v>
      </c>
      <c r="P1204" t="s">
        <v>14976</v>
      </c>
      <c r="Q1204">
        <v>0.2</v>
      </c>
      <c r="R1204" s="117" t="s">
        <v>15529</v>
      </c>
      <c r="S1204" s="117" t="s">
        <v>14589</v>
      </c>
      <c r="T1204" t="s">
        <v>12136</v>
      </c>
      <c r="U1204" t="s">
        <v>10772</v>
      </c>
    </row>
    <row r="1205" spans="1:21">
      <c r="A1205" s="117" t="s">
        <v>20320</v>
      </c>
      <c r="B1205" t="s">
        <v>14590</v>
      </c>
      <c r="C1205" t="s">
        <v>14590</v>
      </c>
      <c r="D1205">
        <v>90</v>
      </c>
      <c r="E1205">
        <v>84</v>
      </c>
      <c r="F1205">
        <v>90</v>
      </c>
      <c r="G1205">
        <v>84</v>
      </c>
      <c r="H1205">
        <v>1</v>
      </c>
      <c r="I1205">
        <v>1</v>
      </c>
      <c r="J1205">
        <v>20</v>
      </c>
      <c r="K1205" s="194">
        <v>20</v>
      </c>
      <c r="L1205" t="s">
        <v>1079</v>
      </c>
      <c r="M1205" t="s">
        <v>1079</v>
      </c>
      <c r="N1205">
        <v>100</v>
      </c>
      <c r="O1205" t="s">
        <v>7876</v>
      </c>
      <c r="P1205" t="s">
        <v>20321</v>
      </c>
      <c r="Q1205">
        <v>0.1</v>
      </c>
      <c r="R1205" s="117" t="s">
        <v>14595</v>
      </c>
      <c r="S1205" s="117" t="s">
        <v>14596</v>
      </c>
      <c r="T1205" t="s">
        <v>17448</v>
      </c>
      <c r="U1205" t="s">
        <v>10772</v>
      </c>
    </row>
    <row r="1206" spans="1:21">
      <c r="A1206" s="117" t="s">
        <v>24454</v>
      </c>
      <c r="B1206" t="s">
        <v>14590</v>
      </c>
      <c r="C1206" t="s">
        <v>14590</v>
      </c>
      <c r="D1206">
        <v>25</v>
      </c>
      <c r="E1206">
        <v>19</v>
      </c>
      <c r="F1206">
        <v>25</v>
      </c>
      <c r="G1206">
        <v>19</v>
      </c>
      <c r="H1206">
        <v>1</v>
      </c>
      <c r="I1206">
        <v>1</v>
      </c>
      <c r="J1206">
        <v>138</v>
      </c>
      <c r="K1206" s="194">
        <v>138</v>
      </c>
      <c r="L1206" t="s">
        <v>1083</v>
      </c>
      <c r="M1206" t="s">
        <v>1083</v>
      </c>
      <c r="N1206">
        <v>151</v>
      </c>
      <c r="O1206" t="s">
        <v>7876</v>
      </c>
      <c r="P1206" t="s">
        <v>24455</v>
      </c>
      <c r="Q1206">
        <v>0.151</v>
      </c>
      <c r="R1206" s="117" t="s">
        <v>14743</v>
      </c>
      <c r="S1206" s="117" t="s">
        <v>14589</v>
      </c>
      <c r="T1206" t="s">
        <v>12136</v>
      </c>
      <c r="U1206" t="s">
        <v>10772</v>
      </c>
    </row>
    <row r="1207" spans="1:21">
      <c r="A1207" s="117" t="s">
        <v>24456</v>
      </c>
      <c r="B1207" t="s">
        <v>14590</v>
      </c>
      <c r="C1207" t="s">
        <v>14590</v>
      </c>
      <c r="D1207">
        <v>25</v>
      </c>
      <c r="E1207">
        <v>19</v>
      </c>
      <c r="F1207">
        <v>25</v>
      </c>
      <c r="G1207">
        <v>19</v>
      </c>
      <c r="H1207">
        <v>1</v>
      </c>
      <c r="I1207">
        <v>1</v>
      </c>
      <c r="J1207">
        <v>15</v>
      </c>
      <c r="K1207" s="194">
        <v>15</v>
      </c>
      <c r="L1207" t="s">
        <v>1083</v>
      </c>
      <c r="M1207" t="s">
        <v>1083</v>
      </c>
      <c r="N1207">
        <v>150</v>
      </c>
      <c r="O1207" t="s">
        <v>7876</v>
      </c>
      <c r="P1207" t="s">
        <v>24457</v>
      </c>
      <c r="Q1207">
        <v>0.15</v>
      </c>
      <c r="R1207" s="117" t="s">
        <v>14743</v>
      </c>
      <c r="S1207" s="117" t="s">
        <v>14589</v>
      </c>
      <c r="T1207" t="s">
        <v>12136</v>
      </c>
      <c r="U1207" t="s">
        <v>10772</v>
      </c>
    </row>
    <row r="1208" spans="1:21">
      <c r="A1208" s="117" t="s">
        <v>14977</v>
      </c>
      <c r="B1208" t="s">
        <v>14590</v>
      </c>
      <c r="C1208" t="s">
        <v>14590</v>
      </c>
      <c r="D1208">
        <v>82</v>
      </c>
      <c r="E1208">
        <v>76</v>
      </c>
      <c r="F1208">
        <v>82</v>
      </c>
      <c r="G1208">
        <v>76</v>
      </c>
      <c r="H1208">
        <v>1</v>
      </c>
      <c r="I1208">
        <v>1</v>
      </c>
      <c r="J1208">
        <v>4</v>
      </c>
      <c r="K1208" s="194">
        <v>4</v>
      </c>
      <c r="L1208" t="s">
        <v>1079</v>
      </c>
      <c r="M1208" t="s">
        <v>1079</v>
      </c>
      <c r="N1208">
        <v>61000</v>
      </c>
      <c r="O1208" t="s">
        <v>7876</v>
      </c>
      <c r="P1208" t="s">
        <v>14978</v>
      </c>
      <c r="Q1208">
        <v>61</v>
      </c>
      <c r="R1208" s="117" t="s">
        <v>14595</v>
      </c>
      <c r="S1208" s="117" t="s">
        <v>14596</v>
      </c>
      <c r="T1208" t="s">
        <v>17448</v>
      </c>
      <c r="U1208" t="s">
        <v>10772</v>
      </c>
    </row>
    <row r="1209" spans="1:21">
      <c r="A1209" s="117" t="s">
        <v>14979</v>
      </c>
      <c r="B1209" t="s">
        <v>14590</v>
      </c>
      <c r="C1209" t="s">
        <v>14590</v>
      </c>
      <c r="D1209">
        <v>82</v>
      </c>
      <c r="E1209">
        <v>76</v>
      </c>
      <c r="F1209">
        <v>82</v>
      </c>
      <c r="G1209">
        <v>76</v>
      </c>
      <c r="H1209">
        <v>1</v>
      </c>
      <c r="I1209">
        <v>1</v>
      </c>
      <c r="J1209">
        <v>2</v>
      </c>
      <c r="K1209" s="194">
        <v>2</v>
      </c>
      <c r="L1209" t="s">
        <v>1079</v>
      </c>
      <c r="M1209" t="s">
        <v>1079</v>
      </c>
      <c r="N1209">
        <v>69600</v>
      </c>
      <c r="O1209" t="s">
        <v>7876</v>
      </c>
      <c r="P1209" t="s">
        <v>14980</v>
      </c>
      <c r="Q1209">
        <v>69.599999999999994</v>
      </c>
      <c r="R1209" s="117" t="s">
        <v>14595</v>
      </c>
      <c r="S1209" s="117" t="s">
        <v>14596</v>
      </c>
      <c r="T1209" t="s">
        <v>17448</v>
      </c>
      <c r="U1209" t="s">
        <v>10772</v>
      </c>
    </row>
    <row r="1210" spans="1:21">
      <c r="A1210" s="117" t="s">
        <v>14981</v>
      </c>
      <c r="B1210" t="s">
        <v>14590</v>
      </c>
      <c r="C1210" t="s">
        <v>14590</v>
      </c>
      <c r="D1210">
        <v>82</v>
      </c>
      <c r="E1210">
        <v>76</v>
      </c>
      <c r="F1210">
        <v>82</v>
      </c>
      <c r="G1210">
        <v>76</v>
      </c>
      <c r="H1210">
        <v>1</v>
      </c>
      <c r="I1210">
        <v>1</v>
      </c>
      <c r="J1210">
        <v>2</v>
      </c>
      <c r="K1210" s="194">
        <v>2</v>
      </c>
      <c r="L1210" t="s">
        <v>1079</v>
      </c>
      <c r="M1210" t="s">
        <v>1079</v>
      </c>
      <c r="N1210">
        <v>75000</v>
      </c>
      <c r="O1210" t="s">
        <v>7876</v>
      </c>
      <c r="P1210" t="s">
        <v>14982</v>
      </c>
      <c r="Q1210">
        <v>75</v>
      </c>
      <c r="R1210" s="117" t="s">
        <v>14595</v>
      </c>
      <c r="S1210" s="117" t="s">
        <v>14596</v>
      </c>
      <c r="T1210" t="s">
        <v>17448</v>
      </c>
      <c r="U1210" t="s">
        <v>10772</v>
      </c>
    </row>
    <row r="1211" spans="1:21">
      <c r="A1211" s="117" t="s">
        <v>18237</v>
      </c>
      <c r="B1211" t="s">
        <v>14590</v>
      </c>
      <c r="C1211" t="s">
        <v>14590</v>
      </c>
      <c r="D1211">
        <v>89</v>
      </c>
      <c r="E1211">
        <v>83</v>
      </c>
      <c r="F1211">
        <v>89</v>
      </c>
      <c r="G1211">
        <v>83</v>
      </c>
      <c r="H1211">
        <v>1</v>
      </c>
      <c r="I1211">
        <v>1</v>
      </c>
      <c r="J1211">
        <v>2</v>
      </c>
      <c r="K1211" s="194">
        <v>2</v>
      </c>
      <c r="L1211" t="s">
        <v>1079</v>
      </c>
      <c r="M1211" t="s">
        <v>1079</v>
      </c>
      <c r="N1211">
        <v>14895</v>
      </c>
      <c r="O1211" t="s">
        <v>7876</v>
      </c>
      <c r="P1211" t="s">
        <v>14682</v>
      </c>
      <c r="Q1211">
        <v>14.895</v>
      </c>
      <c r="R1211" s="117" t="s">
        <v>14595</v>
      </c>
      <c r="S1211" s="117" t="s">
        <v>14596</v>
      </c>
      <c r="T1211" t="s">
        <v>17448</v>
      </c>
      <c r="U1211" t="s">
        <v>10772</v>
      </c>
    </row>
    <row r="1212" spans="1:21">
      <c r="A1212" s="117" t="s">
        <v>14983</v>
      </c>
      <c r="B1212" t="s">
        <v>14590</v>
      </c>
      <c r="C1212" t="s">
        <v>14590</v>
      </c>
      <c r="D1212">
        <v>35</v>
      </c>
      <c r="E1212">
        <v>29</v>
      </c>
      <c r="F1212">
        <v>35</v>
      </c>
      <c r="G1212">
        <v>29</v>
      </c>
      <c r="H1212">
        <v>1</v>
      </c>
      <c r="I1212">
        <v>1</v>
      </c>
      <c r="J1212">
        <v>54</v>
      </c>
      <c r="K1212" s="194">
        <v>54</v>
      </c>
      <c r="L1212" t="s">
        <v>1079</v>
      </c>
      <c r="M1212" t="s">
        <v>1079</v>
      </c>
      <c r="N1212">
        <v>2891</v>
      </c>
      <c r="O1212" t="s">
        <v>7876</v>
      </c>
      <c r="P1212" t="s">
        <v>14984</v>
      </c>
      <c r="Q1212">
        <v>2.891</v>
      </c>
      <c r="R1212" s="117" t="s">
        <v>15529</v>
      </c>
      <c r="S1212" s="117" t="s">
        <v>14589</v>
      </c>
      <c r="T1212" t="s">
        <v>12136</v>
      </c>
      <c r="U1212" t="s">
        <v>10772</v>
      </c>
    </row>
    <row r="1213" spans="1:21">
      <c r="A1213" s="117" t="s">
        <v>14985</v>
      </c>
      <c r="B1213" t="s">
        <v>14590</v>
      </c>
      <c r="C1213" t="s">
        <v>14590</v>
      </c>
      <c r="D1213">
        <v>90</v>
      </c>
      <c r="E1213">
        <v>84</v>
      </c>
      <c r="F1213">
        <v>90</v>
      </c>
      <c r="G1213">
        <v>84</v>
      </c>
      <c r="H1213">
        <v>1</v>
      </c>
      <c r="I1213">
        <v>1</v>
      </c>
      <c r="J1213">
        <v>8</v>
      </c>
      <c r="K1213" s="194">
        <v>8</v>
      </c>
      <c r="L1213" t="s">
        <v>1079</v>
      </c>
      <c r="M1213" t="s">
        <v>1079</v>
      </c>
      <c r="N1213">
        <v>7800</v>
      </c>
      <c r="O1213" t="s">
        <v>7876</v>
      </c>
      <c r="P1213" t="s">
        <v>14986</v>
      </c>
      <c r="Q1213">
        <v>7.8</v>
      </c>
      <c r="R1213" s="117" t="s">
        <v>14595</v>
      </c>
      <c r="S1213" s="117" t="s">
        <v>14596</v>
      </c>
      <c r="T1213" t="s">
        <v>17448</v>
      </c>
      <c r="U1213" t="s">
        <v>10772</v>
      </c>
    </row>
    <row r="1214" spans="1:21">
      <c r="A1214" s="117" t="s">
        <v>11815</v>
      </c>
      <c r="B1214" t="s">
        <v>14590</v>
      </c>
      <c r="C1214" t="s">
        <v>14590</v>
      </c>
      <c r="D1214">
        <v>54</v>
      </c>
      <c r="E1214">
        <v>48</v>
      </c>
      <c r="F1214">
        <v>54</v>
      </c>
      <c r="G1214">
        <v>48</v>
      </c>
      <c r="H1214">
        <v>1</v>
      </c>
      <c r="I1214">
        <v>1</v>
      </c>
      <c r="J1214">
        <v>1000</v>
      </c>
      <c r="K1214" s="194">
        <v>1000</v>
      </c>
      <c r="L1214" t="s">
        <v>1081</v>
      </c>
      <c r="M1214" t="s">
        <v>1081</v>
      </c>
      <c r="N1214">
        <v>142</v>
      </c>
      <c r="O1214" t="s">
        <v>7876</v>
      </c>
      <c r="P1214" t="s">
        <v>7877</v>
      </c>
      <c r="Q1214">
        <v>0.14199999999999999</v>
      </c>
      <c r="R1214" s="117" t="s">
        <v>14620</v>
      </c>
      <c r="S1214" s="117" t="s">
        <v>14621</v>
      </c>
      <c r="T1214" t="s">
        <v>17448</v>
      </c>
      <c r="U1214" t="s">
        <v>10772</v>
      </c>
    </row>
    <row r="1215" spans="1:21">
      <c r="A1215" s="117" t="s">
        <v>14987</v>
      </c>
      <c r="B1215" t="s">
        <v>14590</v>
      </c>
      <c r="C1215" t="s">
        <v>14590</v>
      </c>
      <c r="D1215">
        <v>82</v>
      </c>
      <c r="E1215">
        <v>76</v>
      </c>
      <c r="F1215">
        <v>82</v>
      </c>
      <c r="G1215">
        <v>76</v>
      </c>
      <c r="H1215">
        <v>1</v>
      </c>
      <c r="I1215">
        <v>1</v>
      </c>
      <c r="J1215">
        <v>4</v>
      </c>
      <c r="K1215" s="194">
        <v>4</v>
      </c>
      <c r="L1215" t="s">
        <v>1092</v>
      </c>
      <c r="M1215" t="s">
        <v>1092</v>
      </c>
      <c r="N1215">
        <v>5000</v>
      </c>
      <c r="O1215" t="s">
        <v>7876</v>
      </c>
      <c r="P1215" t="s">
        <v>14988</v>
      </c>
      <c r="Q1215">
        <v>5</v>
      </c>
      <c r="R1215" s="117" t="s">
        <v>14595</v>
      </c>
      <c r="S1215" s="117" t="s">
        <v>14596</v>
      </c>
      <c r="T1215" t="s">
        <v>17448</v>
      </c>
      <c r="U1215" t="s">
        <v>10772</v>
      </c>
    </row>
    <row r="1216" spans="1:21">
      <c r="A1216" s="117" t="s">
        <v>14989</v>
      </c>
      <c r="B1216" t="s">
        <v>14590</v>
      </c>
      <c r="C1216" t="s">
        <v>14590</v>
      </c>
      <c r="D1216">
        <v>35</v>
      </c>
      <c r="E1216">
        <v>29</v>
      </c>
      <c r="F1216">
        <v>35</v>
      </c>
      <c r="G1216">
        <v>29</v>
      </c>
      <c r="H1216">
        <v>1</v>
      </c>
      <c r="I1216">
        <v>1</v>
      </c>
      <c r="J1216">
        <v>26</v>
      </c>
      <c r="K1216" s="194">
        <v>26</v>
      </c>
      <c r="L1216" t="s">
        <v>1079</v>
      </c>
      <c r="M1216" t="s">
        <v>1079</v>
      </c>
      <c r="N1216">
        <v>600</v>
      </c>
      <c r="O1216" t="s">
        <v>7876</v>
      </c>
      <c r="P1216" t="s">
        <v>14990</v>
      </c>
      <c r="Q1216">
        <v>0.6</v>
      </c>
      <c r="R1216" s="117" t="s">
        <v>14743</v>
      </c>
      <c r="S1216" s="117" t="s">
        <v>14589</v>
      </c>
      <c r="T1216" t="s">
        <v>12136</v>
      </c>
      <c r="U1216" t="s">
        <v>10772</v>
      </c>
    </row>
    <row r="1217" spans="1:21">
      <c r="A1217" s="117" t="s">
        <v>12350</v>
      </c>
      <c r="B1217" t="s">
        <v>14590</v>
      </c>
      <c r="C1217" t="s">
        <v>14590</v>
      </c>
      <c r="D1217">
        <v>35</v>
      </c>
      <c r="E1217">
        <v>29</v>
      </c>
      <c r="F1217">
        <v>25</v>
      </c>
      <c r="G1217">
        <v>19</v>
      </c>
      <c r="H1217">
        <v>1</v>
      </c>
      <c r="I1217">
        <v>1</v>
      </c>
      <c r="J1217">
        <v>8</v>
      </c>
      <c r="K1217" s="194">
        <v>8</v>
      </c>
      <c r="L1217" t="s">
        <v>1079</v>
      </c>
      <c r="M1217" t="s">
        <v>1079</v>
      </c>
      <c r="N1217">
        <v>800</v>
      </c>
      <c r="O1217" t="s">
        <v>7876</v>
      </c>
      <c r="P1217" t="s">
        <v>14991</v>
      </c>
      <c r="Q1217">
        <v>0.8</v>
      </c>
      <c r="R1217" s="117" t="s">
        <v>15529</v>
      </c>
      <c r="S1217" s="117" t="s">
        <v>14589</v>
      </c>
      <c r="T1217" t="s">
        <v>12136</v>
      </c>
      <c r="U1217" t="s">
        <v>10772</v>
      </c>
    </row>
    <row r="1218" spans="1:21">
      <c r="A1218" s="117" t="s">
        <v>18238</v>
      </c>
      <c r="B1218" t="s">
        <v>14590</v>
      </c>
      <c r="C1218" t="s">
        <v>14590</v>
      </c>
      <c r="D1218">
        <v>39</v>
      </c>
      <c r="E1218">
        <v>33</v>
      </c>
      <c r="F1218">
        <v>39</v>
      </c>
      <c r="G1218">
        <v>33</v>
      </c>
      <c r="H1218">
        <v>1</v>
      </c>
      <c r="I1218">
        <v>1</v>
      </c>
      <c r="J1218">
        <v>999999</v>
      </c>
      <c r="K1218" s="194">
        <v>999999</v>
      </c>
      <c r="L1218" t="s">
        <v>1079</v>
      </c>
      <c r="M1218" t="s">
        <v>1079</v>
      </c>
      <c r="N1218">
        <v>650</v>
      </c>
      <c r="O1218" t="s">
        <v>7876</v>
      </c>
      <c r="P1218" t="s">
        <v>18239</v>
      </c>
      <c r="Q1218">
        <v>0.65</v>
      </c>
      <c r="R1218" s="117" t="s">
        <v>14685</v>
      </c>
      <c r="S1218" s="117" t="s">
        <v>14589</v>
      </c>
      <c r="T1218" t="s">
        <v>12136</v>
      </c>
      <c r="U1218" t="s">
        <v>10772</v>
      </c>
    </row>
    <row r="1219" spans="1:21">
      <c r="A1219" s="117" t="s">
        <v>21568</v>
      </c>
      <c r="B1219" t="s">
        <v>14590</v>
      </c>
      <c r="C1219" t="s">
        <v>14590</v>
      </c>
      <c r="D1219">
        <v>69</v>
      </c>
      <c r="E1219">
        <v>63</v>
      </c>
      <c r="F1219">
        <v>69</v>
      </c>
      <c r="G1219">
        <v>63</v>
      </c>
      <c r="H1219">
        <v>1</v>
      </c>
      <c r="I1219">
        <v>1</v>
      </c>
      <c r="J1219">
        <v>999999</v>
      </c>
      <c r="K1219" s="194">
        <v>999999</v>
      </c>
      <c r="L1219" t="s">
        <v>1079</v>
      </c>
      <c r="M1219" t="s">
        <v>1079</v>
      </c>
      <c r="N1219">
        <v>60000</v>
      </c>
      <c r="O1219" t="s">
        <v>7876</v>
      </c>
      <c r="P1219" t="s">
        <v>21569</v>
      </c>
      <c r="Q1219">
        <v>60</v>
      </c>
      <c r="R1219" s="117" t="s">
        <v>14685</v>
      </c>
      <c r="S1219" s="117" t="s">
        <v>14589</v>
      </c>
      <c r="T1219" t="s">
        <v>12136</v>
      </c>
      <c r="U1219" t="s">
        <v>10772</v>
      </c>
    </row>
    <row r="1220" spans="1:21">
      <c r="A1220" s="117" t="s">
        <v>14992</v>
      </c>
      <c r="B1220" t="s">
        <v>14590</v>
      </c>
      <c r="C1220" t="s">
        <v>14590</v>
      </c>
      <c r="D1220">
        <v>35</v>
      </c>
      <c r="E1220">
        <v>29</v>
      </c>
      <c r="F1220">
        <v>35</v>
      </c>
      <c r="G1220">
        <v>29</v>
      </c>
      <c r="H1220">
        <v>1</v>
      </c>
      <c r="I1220">
        <v>1</v>
      </c>
      <c r="J1220">
        <v>999999</v>
      </c>
      <c r="K1220" s="194">
        <v>999999</v>
      </c>
      <c r="L1220" t="s">
        <v>1092</v>
      </c>
      <c r="M1220" t="s">
        <v>1092</v>
      </c>
      <c r="N1220">
        <v>16000</v>
      </c>
      <c r="O1220" t="s">
        <v>7876</v>
      </c>
      <c r="P1220" t="s">
        <v>14993</v>
      </c>
      <c r="Q1220">
        <v>16</v>
      </c>
      <c r="R1220" s="117" t="s">
        <v>14743</v>
      </c>
      <c r="S1220" s="117" t="s">
        <v>14589</v>
      </c>
      <c r="T1220" t="s">
        <v>12136</v>
      </c>
      <c r="U1220" t="s">
        <v>10772</v>
      </c>
    </row>
    <row r="1221" spans="1:21">
      <c r="A1221" s="117" t="s">
        <v>14994</v>
      </c>
      <c r="B1221" t="s">
        <v>14590</v>
      </c>
      <c r="C1221" t="s">
        <v>14590</v>
      </c>
      <c r="D1221">
        <v>82</v>
      </c>
      <c r="E1221">
        <v>76</v>
      </c>
      <c r="F1221">
        <v>82</v>
      </c>
      <c r="G1221">
        <v>76</v>
      </c>
      <c r="H1221">
        <v>1</v>
      </c>
      <c r="I1221">
        <v>1</v>
      </c>
      <c r="J1221">
        <v>7</v>
      </c>
      <c r="K1221" s="194">
        <v>7</v>
      </c>
      <c r="L1221" t="s">
        <v>1092</v>
      </c>
      <c r="M1221" t="s">
        <v>1092</v>
      </c>
      <c r="N1221">
        <v>17200</v>
      </c>
      <c r="O1221" t="s">
        <v>7876</v>
      </c>
      <c r="P1221" t="s">
        <v>14995</v>
      </c>
      <c r="Q1221">
        <v>17.2</v>
      </c>
      <c r="R1221" s="117" t="s">
        <v>14595</v>
      </c>
      <c r="S1221" s="117" t="s">
        <v>14596</v>
      </c>
      <c r="T1221" t="s">
        <v>17448</v>
      </c>
      <c r="U1221" t="s">
        <v>10772</v>
      </c>
    </row>
    <row r="1222" spans="1:21">
      <c r="A1222" s="117" t="s">
        <v>14996</v>
      </c>
      <c r="B1222" t="s">
        <v>14590</v>
      </c>
      <c r="C1222" t="s">
        <v>14590</v>
      </c>
      <c r="D1222">
        <v>82</v>
      </c>
      <c r="E1222">
        <v>76</v>
      </c>
      <c r="F1222">
        <v>82</v>
      </c>
      <c r="G1222">
        <v>76</v>
      </c>
      <c r="H1222">
        <v>1</v>
      </c>
      <c r="I1222">
        <v>1</v>
      </c>
      <c r="J1222">
        <v>2</v>
      </c>
      <c r="K1222" s="194">
        <v>2</v>
      </c>
      <c r="L1222" t="s">
        <v>1092</v>
      </c>
      <c r="M1222" t="s">
        <v>1092</v>
      </c>
      <c r="N1222">
        <v>18200</v>
      </c>
      <c r="O1222" t="s">
        <v>7876</v>
      </c>
      <c r="P1222" t="s">
        <v>14997</v>
      </c>
      <c r="Q1222">
        <v>18.2</v>
      </c>
      <c r="R1222" s="117" t="s">
        <v>14595</v>
      </c>
      <c r="S1222" s="117" t="s">
        <v>14596</v>
      </c>
      <c r="T1222" t="s">
        <v>17448</v>
      </c>
      <c r="U1222" t="s">
        <v>10772</v>
      </c>
    </row>
    <row r="1223" spans="1:21">
      <c r="A1223" s="117" t="s">
        <v>14998</v>
      </c>
      <c r="B1223" t="s">
        <v>14590</v>
      </c>
      <c r="C1223" t="s">
        <v>14590</v>
      </c>
      <c r="D1223">
        <v>35</v>
      </c>
      <c r="E1223">
        <v>29</v>
      </c>
      <c r="F1223">
        <v>35</v>
      </c>
      <c r="G1223">
        <v>29</v>
      </c>
      <c r="H1223">
        <v>1</v>
      </c>
      <c r="I1223">
        <v>1</v>
      </c>
      <c r="J1223">
        <v>10</v>
      </c>
      <c r="K1223" s="194">
        <v>10</v>
      </c>
      <c r="L1223" t="s">
        <v>1092</v>
      </c>
      <c r="M1223" t="s">
        <v>1092</v>
      </c>
      <c r="N1223">
        <v>6000</v>
      </c>
      <c r="O1223" t="s">
        <v>7876</v>
      </c>
      <c r="P1223" t="s">
        <v>14999</v>
      </c>
      <c r="Q1223">
        <v>6</v>
      </c>
      <c r="R1223" s="117" t="s">
        <v>14743</v>
      </c>
      <c r="S1223" s="117" t="s">
        <v>14589</v>
      </c>
      <c r="T1223" t="s">
        <v>12136</v>
      </c>
      <c r="U1223" t="s">
        <v>10772</v>
      </c>
    </row>
    <row r="1224" spans="1:21">
      <c r="A1224" s="117" t="s">
        <v>19235</v>
      </c>
      <c r="B1224" t="s">
        <v>14590</v>
      </c>
      <c r="C1224" t="s">
        <v>14590</v>
      </c>
      <c r="D1224">
        <v>82</v>
      </c>
      <c r="E1224">
        <v>76</v>
      </c>
      <c r="F1224">
        <v>82</v>
      </c>
      <c r="G1224">
        <v>76</v>
      </c>
      <c r="H1224">
        <v>1</v>
      </c>
      <c r="I1224">
        <v>1</v>
      </c>
      <c r="J1224">
        <v>2</v>
      </c>
      <c r="K1224" s="194">
        <v>2</v>
      </c>
      <c r="L1224" t="s">
        <v>1092</v>
      </c>
      <c r="M1224" t="s">
        <v>1092</v>
      </c>
      <c r="N1224">
        <v>4297</v>
      </c>
      <c r="O1224" t="s">
        <v>7876</v>
      </c>
      <c r="P1224" t="s">
        <v>19236</v>
      </c>
      <c r="Q1224">
        <v>4.2969999999999997</v>
      </c>
      <c r="R1224" s="117" t="s">
        <v>14595</v>
      </c>
      <c r="S1224" s="117" t="s">
        <v>14596</v>
      </c>
      <c r="T1224" t="s">
        <v>17448</v>
      </c>
      <c r="U1224" t="s">
        <v>10772</v>
      </c>
    </row>
    <row r="1225" spans="1:21">
      <c r="A1225" s="117" t="s">
        <v>15000</v>
      </c>
      <c r="B1225" t="s">
        <v>14590</v>
      </c>
      <c r="C1225" t="s">
        <v>14590</v>
      </c>
      <c r="D1225">
        <v>54</v>
      </c>
      <c r="E1225">
        <v>48</v>
      </c>
      <c r="F1225">
        <v>54</v>
      </c>
      <c r="G1225">
        <v>48</v>
      </c>
      <c r="H1225">
        <v>1</v>
      </c>
      <c r="I1225">
        <v>1</v>
      </c>
      <c r="J1225">
        <v>999999</v>
      </c>
      <c r="K1225" s="194">
        <v>999999</v>
      </c>
      <c r="L1225" t="s">
        <v>1092</v>
      </c>
      <c r="M1225" t="s">
        <v>1092</v>
      </c>
      <c r="N1225">
        <v>260</v>
      </c>
      <c r="O1225" t="s">
        <v>7876</v>
      </c>
      <c r="P1225" t="s">
        <v>15001</v>
      </c>
      <c r="Q1225">
        <v>0.26</v>
      </c>
      <c r="R1225" s="117" t="s">
        <v>14743</v>
      </c>
      <c r="S1225" s="117" t="s">
        <v>14589</v>
      </c>
      <c r="T1225" t="s">
        <v>12136</v>
      </c>
      <c r="U1225" t="s">
        <v>10772</v>
      </c>
    </row>
    <row r="1226" spans="1:21">
      <c r="A1226" s="117" t="s">
        <v>15002</v>
      </c>
      <c r="B1226" t="s">
        <v>14590</v>
      </c>
      <c r="C1226" t="s">
        <v>14590</v>
      </c>
      <c r="D1226">
        <v>82</v>
      </c>
      <c r="E1226">
        <v>76</v>
      </c>
      <c r="F1226">
        <v>82</v>
      </c>
      <c r="G1226">
        <v>76</v>
      </c>
      <c r="H1226">
        <v>1</v>
      </c>
      <c r="I1226">
        <v>1</v>
      </c>
      <c r="J1226">
        <v>2</v>
      </c>
      <c r="K1226" s="194">
        <v>2</v>
      </c>
      <c r="L1226" t="s">
        <v>1092</v>
      </c>
      <c r="M1226" t="s">
        <v>1092</v>
      </c>
      <c r="N1226">
        <v>32</v>
      </c>
      <c r="O1226" t="s">
        <v>7876</v>
      </c>
      <c r="P1226" t="s">
        <v>15003</v>
      </c>
      <c r="Q1226">
        <v>3.2000000000000001E-2</v>
      </c>
      <c r="R1226" s="117" t="s">
        <v>14595</v>
      </c>
      <c r="S1226" s="117" t="s">
        <v>14596</v>
      </c>
      <c r="T1226" t="s">
        <v>17448</v>
      </c>
      <c r="U1226" t="s">
        <v>10772</v>
      </c>
    </row>
    <row r="1227" spans="1:21">
      <c r="A1227" s="117" t="s">
        <v>1842</v>
      </c>
      <c r="B1227" t="s">
        <v>14590</v>
      </c>
      <c r="C1227" t="s">
        <v>14590</v>
      </c>
      <c r="D1227">
        <v>82</v>
      </c>
      <c r="E1227">
        <v>76</v>
      </c>
      <c r="F1227">
        <v>82</v>
      </c>
      <c r="G1227">
        <v>76</v>
      </c>
      <c r="H1227">
        <v>1</v>
      </c>
      <c r="I1227">
        <v>1</v>
      </c>
      <c r="J1227">
        <v>10</v>
      </c>
      <c r="K1227" s="194">
        <v>10</v>
      </c>
      <c r="L1227" t="s">
        <v>1092</v>
      </c>
      <c r="M1227" t="s">
        <v>1092</v>
      </c>
      <c r="N1227">
        <v>740</v>
      </c>
      <c r="O1227" t="s">
        <v>7876</v>
      </c>
      <c r="P1227" t="s">
        <v>15004</v>
      </c>
      <c r="Q1227">
        <v>0.74</v>
      </c>
      <c r="R1227" s="117" t="s">
        <v>14595</v>
      </c>
      <c r="S1227" s="117" t="s">
        <v>14596</v>
      </c>
      <c r="T1227" t="s">
        <v>17448</v>
      </c>
      <c r="U1227" t="s">
        <v>10772</v>
      </c>
    </row>
    <row r="1228" spans="1:21">
      <c r="A1228" s="117" t="s">
        <v>12162</v>
      </c>
      <c r="B1228" t="s">
        <v>14590</v>
      </c>
      <c r="C1228" t="s">
        <v>14590</v>
      </c>
      <c r="D1228">
        <v>82</v>
      </c>
      <c r="E1228">
        <v>76</v>
      </c>
      <c r="F1228">
        <v>82</v>
      </c>
      <c r="G1228">
        <v>76</v>
      </c>
      <c r="H1228">
        <v>1</v>
      </c>
      <c r="I1228">
        <v>1</v>
      </c>
      <c r="J1228">
        <v>9</v>
      </c>
      <c r="K1228" s="194">
        <v>9</v>
      </c>
      <c r="L1228" t="s">
        <v>1092</v>
      </c>
      <c r="M1228" t="s">
        <v>1092</v>
      </c>
      <c r="N1228">
        <v>740</v>
      </c>
      <c r="O1228" t="s">
        <v>7876</v>
      </c>
      <c r="P1228" t="s">
        <v>15004</v>
      </c>
      <c r="Q1228">
        <v>0.74</v>
      </c>
      <c r="R1228" s="117" t="s">
        <v>14595</v>
      </c>
      <c r="S1228" s="117" t="s">
        <v>14596</v>
      </c>
      <c r="T1228" t="s">
        <v>17448</v>
      </c>
      <c r="U1228" t="s">
        <v>10772</v>
      </c>
    </row>
    <row r="1229" spans="1:21">
      <c r="A1229" s="117" t="s">
        <v>15005</v>
      </c>
      <c r="B1229" t="s">
        <v>14590</v>
      </c>
      <c r="C1229" t="s">
        <v>14590</v>
      </c>
      <c r="D1229">
        <v>35</v>
      </c>
      <c r="E1229">
        <v>29</v>
      </c>
      <c r="F1229">
        <v>35</v>
      </c>
      <c r="G1229">
        <v>29</v>
      </c>
      <c r="H1229">
        <v>1</v>
      </c>
      <c r="I1229">
        <v>1</v>
      </c>
      <c r="J1229">
        <v>29</v>
      </c>
      <c r="K1229" s="194">
        <v>29</v>
      </c>
      <c r="L1229" t="s">
        <v>1092</v>
      </c>
      <c r="M1229" t="s">
        <v>1092</v>
      </c>
      <c r="N1229">
        <v>428</v>
      </c>
      <c r="O1229" t="s">
        <v>7876</v>
      </c>
      <c r="P1229" t="s">
        <v>15006</v>
      </c>
      <c r="Q1229">
        <v>0.42799999999999999</v>
      </c>
      <c r="R1229" s="117" t="s">
        <v>14743</v>
      </c>
      <c r="S1229" s="117" t="s">
        <v>14589</v>
      </c>
      <c r="T1229" t="s">
        <v>12136</v>
      </c>
      <c r="U1229" t="s">
        <v>10772</v>
      </c>
    </row>
    <row r="1230" spans="1:21">
      <c r="A1230" s="117" t="s">
        <v>19014</v>
      </c>
      <c r="B1230" t="s">
        <v>14590</v>
      </c>
      <c r="C1230" t="s">
        <v>14590</v>
      </c>
      <c r="D1230">
        <v>25</v>
      </c>
      <c r="E1230">
        <v>19</v>
      </c>
      <c r="F1230">
        <v>25</v>
      </c>
      <c r="G1230">
        <v>19</v>
      </c>
      <c r="H1230">
        <v>1</v>
      </c>
      <c r="I1230">
        <v>1</v>
      </c>
      <c r="J1230">
        <v>55</v>
      </c>
      <c r="K1230" s="194">
        <v>55</v>
      </c>
      <c r="L1230" t="s">
        <v>1079</v>
      </c>
      <c r="M1230" t="s">
        <v>1079</v>
      </c>
      <c r="N1230">
        <v>1640</v>
      </c>
      <c r="O1230" t="s">
        <v>7876</v>
      </c>
      <c r="P1230" t="s">
        <v>19015</v>
      </c>
      <c r="Q1230">
        <v>1.64</v>
      </c>
      <c r="R1230" s="117" t="s">
        <v>14743</v>
      </c>
      <c r="S1230" s="117" t="s">
        <v>14589</v>
      </c>
      <c r="T1230" t="s">
        <v>12136</v>
      </c>
      <c r="U1230" t="s">
        <v>10772</v>
      </c>
    </row>
    <row r="1231" spans="1:21">
      <c r="A1231" s="117" t="s">
        <v>1843</v>
      </c>
      <c r="B1231" t="s">
        <v>14590</v>
      </c>
      <c r="C1231" t="s">
        <v>14590</v>
      </c>
      <c r="D1231">
        <v>25</v>
      </c>
      <c r="E1231">
        <v>19</v>
      </c>
      <c r="F1231">
        <v>25</v>
      </c>
      <c r="G1231">
        <v>19</v>
      </c>
      <c r="H1231">
        <v>1</v>
      </c>
      <c r="I1231">
        <v>1</v>
      </c>
      <c r="J1231">
        <v>64</v>
      </c>
      <c r="K1231" s="194">
        <v>64</v>
      </c>
      <c r="L1231" t="s">
        <v>1086</v>
      </c>
      <c r="M1231" t="s">
        <v>1086</v>
      </c>
      <c r="N1231">
        <v>410</v>
      </c>
      <c r="O1231" t="s">
        <v>7876</v>
      </c>
      <c r="P1231" t="s">
        <v>15007</v>
      </c>
      <c r="Q1231">
        <v>0.41</v>
      </c>
      <c r="R1231" s="117" t="s">
        <v>14743</v>
      </c>
      <c r="S1231" s="117" t="s">
        <v>14589</v>
      </c>
      <c r="T1231" t="s">
        <v>12136</v>
      </c>
      <c r="U1231" t="s">
        <v>10772</v>
      </c>
    </row>
    <row r="1232" spans="1:21">
      <c r="A1232" s="117" t="s">
        <v>22143</v>
      </c>
      <c r="B1232" t="s">
        <v>14590</v>
      </c>
      <c r="C1232" t="s">
        <v>14593</v>
      </c>
      <c r="D1232">
        <v>25</v>
      </c>
      <c r="E1232">
        <v>19</v>
      </c>
      <c r="F1232" t="e">
        <v>#N/A</v>
      </c>
      <c r="G1232" t="e">
        <v>#N/A</v>
      </c>
      <c r="H1232">
        <v>1</v>
      </c>
      <c r="I1232">
        <v>1</v>
      </c>
      <c r="J1232">
        <v>5</v>
      </c>
      <c r="K1232" s="194" t="e">
        <v>#N/A</v>
      </c>
      <c r="L1232" t="s">
        <v>1083</v>
      </c>
      <c r="M1232" t="s">
        <v>1083</v>
      </c>
      <c r="N1232">
        <v>670</v>
      </c>
      <c r="O1232" t="s">
        <v>7876</v>
      </c>
      <c r="P1232" t="s">
        <v>22144</v>
      </c>
      <c r="Q1232">
        <v>0.67</v>
      </c>
      <c r="R1232" s="117" t="s">
        <v>14743</v>
      </c>
      <c r="S1232" s="117" t="s">
        <v>14589</v>
      </c>
      <c r="T1232" t="s">
        <v>12136</v>
      </c>
      <c r="U1232" t="s">
        <v>10772</v>
      </c>
    </row>
    <row r="1233" spans="1:21">
      <c r="A1233" s="117" t="s">
        <v>13994</v>
      </c>
      <c r="B1233" t="s">
        <v>14590</v>
      </c>
      <c r="C1233" t="s">
        <v>14590</v>
      </c>
      <c r="D1233">
        <v>25</v>
      </c>
      <c r="E1233">
        <v>19</v>
      </c>
      <c r="F1233">
        <v>25</v>
      </c>
      <c r="G1233">
        <v>19</v>
      </c>
      <c r="H1233">
        <v>1</v>
      </c>
      <c r="I1233">
        <v>1</v>
      </c>
      <c r="J1233">
        <v>20</v>
      </c>
      <c r="K1233" s="194">
        <v>20</v>
      </c>
      <c r="L1233" t="s">
        <v>1078</v>
      </c>
      <c r="M1233" t="s">
        <v>1078</v>
      </c>
      <c r="N1233">
        <v>130</v>
      </c>
      <c r="O1233" t="s">
        <v>7876</v>
      </c>
      <c r="P1233" t="s">
        <v>15008</v>
      </c>
      <c r="Q1233">
        <v>0.13</v>
      </c>
      <c r="R1233" s="117" t="s">
        <v>14743</v>
      </c>
      <c r="S1233" s="117" t="s">
        <v>14589</v>
      </c>
      <c r="T1233" t="s">
        <v>12136</v>
      </c>
      <c r="U1233" t="s">
        <v>10772</v>
      </c>
    </row>
    <row r="1234" spans="1:21">
      <c r="A1234" s="117" t="s">
        <v>1844</v>
      </c>
      <c r="B1234" t="s">
        <v>14590</v>
      </c>
      <c r="C1234" t="s">
        <v>14590</v>
      </c>
      <c r="D1234">
        <v>26</v>
      </c>
      <c r="E1234">
        <v>20</v>
      </c>
      <c r="F1234">
        <v>26</v>
      </c>
      <c r="G1234">
        <v>20</v>
      </c>
      <c r="H1234">
        <v>1</v>
      </c>
      <c r="I1234">
        <v>1</v>
      </c>
      <c r="J1234">
        <v>999999</v>
      </c>
      <c r="K1234" s="194">
        <v>999999</v>
      </c>
      <c r="L1234" t="s">
        <v>1079</v>
      </c>
      <c r="M1234" t="s">
        <v>1079</v>
      </c>
      <c r="N1234">
        <v>691</v>
      </c>
      <c r="O1234" t="s">
        <v>7876</v>
      </c>
      <c r="P1234" t="s">
        <v>15009</v>
      </c>
      <c r="Q1234">
        <v>0.69099999999999995</v>
      </c>
      <c r="R1234" s="117" t="s">
        <v>14595</v>
      </c>
      <c r="S1234" s="117" t="s">
        <v>14596</v>
      </c>
      <c r="T1234" t="s">
        <v>17448</v>
      </c>
      <c r="U1234" t="s">
        <v>10772</v>
      </c>
    </row>
    <row r="1235" spans="1:21">
      <c r="A1235" s="117" t="s">
        <v>1845</v>
      </c>
      <c r="B1235" t="s">
        <v>14590</v>
      </c>
      <c r="C1235" t="s">
        <v>14590</v>
      </c>
      <c r="D1235">
        <v>26</v>
      </c>
      <c r="E1235">
        <v>20</v>
      </c>
      <c r="F1235">
        <v>26</v>
      </c>
      <c r="G1235">
        <v>20</v>
      </c>
      <c r="H1235">
        <v>1</v>
      </c>
      <c r="I1235">
        <v>1</v>
      </c>
      <c r="J1235">
        <v>10</v>
      </c>
      <c r="K1235" s="194">
        <v>10</v>
      </c>
      <c r="L1235" t="s">
        <v>1079</v>
      </c>
      <c r="M1235" t="s">
        <v>1079</v>
      </c>
      <c r="N1235">
        <v>1640</v>
      </c>
      <c r="O1235" t="s">
        <v>7876</v>
      </c>
      <c r="P1235" t="s">
        <v>8068</v>
      </c>
      <c r="Q1235">
        <v>1.64</v>
      </c>
      <c r="R1235" s="117" t="s">
        <v>14595</v>
      </c>
      <c r="S1235" s="117" t="s">
        <v>14596</v>
      </c>
      <c r="T1235" t="s">
        <v>17448</v>
      </c>
      <c r="U1235" t="s">
        <v>10772</v>
      </c>
    </row>
    <row r="1236" spans="1:21">
      <c r="A1236" s="117" t="s">
        <v>24458</v>
      </c>
      <c r="B1236" t="s">
        <v>14590</v>
      </c>
      <c r="C1236" t="s">
        <v>14590</v>
      </c>
      <c r="D1236">
        <v>26</v>
      </c>
      <c r="E1236">
        <v>20</v>
      </c>
      <c r="F1236">
        <v>26</v>
      </c>
      <c r="G1236">
        <v>20</v>
      </c>
      <c r="H1236">
        <v>1</v>
      </c>
      <c r="I1236">
        <v>1</v>
      </c>
      <c r="J1236">
        <v>64</v>
      </c>
      <c r="K1236" s="194">
        <v>64</v>
      </c>
      <c r="L1236" t="s">
        <v>1079</v>
      </c>
      <c r="M1236" t="s">
        <v>1079</v>
      </c>
      <c r="N1236">
        <v>240</v>
      </c>
      <c r="O1236" t="s">
        <v>7876</v>
      </c>
      <c r="P1236" t="s">
        <v>24459</v>
      </c>
      <c r="Q1236">
        <v>0.24</v>
      </c>
      <c r="R1236" s="117" t="s">
        <v>14595</v>
      </c>
      <c r="S1236" s="117" t="s">
        <v>14596</v>
      </c>
      <c r="T1236" t="s">
        <v>17448</v>
      </c>
      <c r="U1236" t="s">
        <v>10772</v>
      </c>
    </row>
    <row r="1237" spans="1:21">
      <c r="A1237" s="117" t="s">
        <v>19016</v>
      </c>
      <c r="B1237" t="s">
        <v>14590</v>
      </c>
      <c r="C1237" t="s">
        <v>14590</v>
      </c>
      <c r="D1237">
        <v>25</v>
      </c>
      <c r="E1237">
        <v>19</v>
      </c>
      <c r="F1237">
        <v>25</v>
      </c>
      <c r="G1237">
        <v>19</v>
      </c>
      <c r="H1237">
        <v>1</v>
      </c>
      <c r="I1237">
        <v>1</v>
      </c>
      <c r="J1237">
        <v>24</v>
      </c>
      <c r="K1237" s="194">
        <v>24</v>
      </c>
      <c r="L1237" t="s">
        <v>1083</v>
      </c>
      <c r="M1237" t="s">
        <v>1083</v>
      </c>
      <c r="N1237">
        <v>151</v>
      </c>
      <c r="O1237" t="s">
        <v>7876</v>
      </c>
      <c r="P1237" t="s">
        <v>19017</v>
      </c>
      <c r="Q1237">
        <v>0.151</v>
      </c>
      <c r="R1237" s="117" t="s">
        <v>14743</v>
      </c>
      <c r="S1237" s="117" t="s">
        <v>14589</v>
      </c>
      <c r="T1237" t="s">
        <v>12136</v>
      </c>
      <c r="U1237" t="s">
        <v>10772</v>
      </c>
    </row>
    <row r="1238" spans="1:21">
      <c r="A1238" s="117" t="s">
        <v>19018</v>
      </c>
      <c r="B1238" t="s">
        <v>14590</v>
      </c>
      <c r="C1238" t="s">
        <v>14590</v>
      </c>
      <c r="D1238">
        <v>25</v>
      </c>
      <c r="E1238">
        <v>19</v>
      </c>
      <c r="F1238">
        <v>25</v>
      </c>
      <c r="G1238">
        <v>19</v>
      </c>
      <c r="H1238">
        <v>1</v>
      </c>
      <c r="I1238">
        <v>1</v>
      </c>
      <c r="J1238">
        <v>21</v>
      </c>
      <c r="K1238" s="194">
        <v>21</v>
      </c>
      <c r="L1238" t="s">
        <v>1083</v>
      </c>
      <c r="M1238" t="s">
        <v>1083</v>
      </c>
      <c r="N1238">
        <v>207</v>
      </c>
      <c r="O1238" t="s">
        <v>7876</v>
      </c>
      <c r="P1238" t="s">
        <v>19019</v>
      </c>
      <c r="Q1238">
        <v>0.20699999999999999</v>
      </c>
      <c r="R1238" s="117" t="s">
        <v>14743</v>
      </c>
      <c r="S1238" s="117" t="s">
        <v>14589</v>
      </c>
      <c r="T1238" t="s">
        <v>12136</v>
      </c>
      <c r="U1238" t="s">
        <v>10772</v>
      </c>
    </row>
    <row r="1239" spans="1:21">
      <c r="A1239" s="117" t="s">
        <v>19020</v>
      </c>
      <c r="B1239" t="s">
        <v>14590</v>
      </c>
      <c r="C1239" t="s">
        <v>14590</v>
      </c>
      <c r="D1239">
        <v>25</v>
      </c>
      <c r="E1239">
        <v>19</v>
      </c>
      <c r="F1239">
        <v>25</v>
      </c>
      <c r="G1239">
        <v>19</v>
      </c>
      <c r="H1239">
        <v>1</v>
      </c>
      <c r="I1239">
        <v>1</v>
      </c>
      <c r="J1239">
        <v>29</v>
      </c>
      <c r="K1239" s="194">
        <v>29</v>
      </c>
      <c r="L1239" t="s">
        <v>1079</v>
      </c>
      <c r="M1239" t="s">
        <v>1079</v>
      </c>
      <c r="N1239">
        <v>410</v>
      </c>
      <c r="O1239" t="s">
        <v>7876</v>
      </c>
      <c r="P1239" t="s">
        <v>19021</v>
      </c>
      <c r="Q1239">
        <v>0.41</v>
      </c>
      <c r="R1239" s="117" t="s">
        <v>14743</v>
      </c>
      <c r="S1239" s="117" t="s">
        <v>14589</v>
      </c>
      <c r="T1239" t="s">
        <v>12136</v>
      </c>
      <c r="U1239" t="s">
        <v>10772</v>
      </c>
    </row>
    <row r="1240" spans="1:21">
      <c r="A1240" s="117" t="s">
        <v>19022</v>
      </c>
      <c r="B1240" t="s">
        <v>14590</v>
      </c>
      <c r="C1240" t="s">
        <v>14590</v>
      </c>
      <c r="D1240">
        <v>26</v>
      </c>
      <c r="E1240">
        <v>20</v>
      </c>
      <c r="F1240">
        <v>26</v>
      </c>
      <c r="G1240">
        <v>20</v>
      </c>
      <c r="H1240">
        <v>1</v>
      </c>
      <c r="I1240">
        <v>1</v>
      </c>
      <c r="J1240">
        <v>45</v>
      </c>
      <c r="K1240" s="194">
        <v>45</v>
      </c>
      <c r="L1240" t="s">
        <v>1079</v>
      </c>
      <c r="M1240" t="s">
        <v>1079</v>
      </c>
      <c r="N1240">
        <v>412</v>
      </c>
      <c r="O1240" t="s">
        <v>7876</v>
      </c>
      <c r="P1240" t="s">
        <v>19023</v>
      </c>
      <c r="Q1240">
        <v>0.41199999999999998</v>
      </c>
      <c r="R1240" s="117" t="s">
        <v>14599</v>
      </c>
      <c r="S1240" s="117" t="s">
        <v>14596</v>
      </c>
      <c r="T1240" t="s">
        <v>17448</v>
      </c>
      <c r="U1240" t="s">
        <v>10772</v>
      </c>
    </row>
    <row r="1241" spans="1:21">
      <c r="A1241" s="117" t="s">
        <v>19024</v>
      </c>
      <c r="B1241" t="s">
        <v>14590</v>
      </c>
      <c r="C1241" t="s">
        <v>14590</v>
      </c>
      <c r="D1241">
        <v>25</v>
      </c>
      <c r="E1241">
        <v>19</v>
      </c>
      <c r="F1241">
        <v>25</v>
      </c>
      <c r="G1241">
        <v>19</v>
      </c>
      <c r="H1241">
        <v>1</v>
      </c>
      <c r="I1241">
        <v>1</v>
      </c>
      <c r="J1241">
        <v>27</v>
      </c>
      <c r="K1241" s="194">
        <v>27</v>
      </c>
      <c r="L1241" t="s">
        <v>1079</v>
      </c>
      <c r="M1241" t="s">
        <v>1079</v>
      </c>
      <c r="N1241">
        <v>410</v>
      </c>
      <c r="O1241" t="s">
        <v>7876</v>
      </c>
      <c r="P1241" t="s">
        <v>19025</v>
      </c>
      <c r="Q1241">
        <v>0.41</v>
      </c>
      <c r="R1241" s="117" t="s">
        <v>14743</v>
      </c>
      <c r="S1241" s="117" t="s">
        <v>14589</v>
      </c>
      <c r="T1241" t="s">
        <v>12136</v>
      </c>
      <c r="U1241" t="s">
        <v>10772</v>
      </c>
    </row>
    <row r="1242" spans="1:21">
      <c r="A1242" s="117" t="s">
        <v>15010</v>
      </c>
      <c r="B1242" t="s">
        <v>14590</v>
      </c>
      <c r="C1242" t="s">
        <v>14590</v>
      </c>
      <c r="D1242">
        <v>26</v>
      </c>
      <c r="E1242">
        <v>20</v>
      </c>
      <c r="F1242">
        <v>26</v>
      </c>
      <c r="G1242">
        <v>20</v>
      </c>
      <c r="H1242">
        <v>1</v>
      </c>
      <c r="I1242">
        <v>1</v>
      </c>
      <c r="J1242">
        <v>72</v>
      </c>
      <c r="K1242" s="194">
        <v>72</v>
      </c>
      <c r="L1242" t="s">
        <v>1079</v>
      </c>
      <c r="M1242" t="s">
        <v>1079</v>
      </c>
      <c r="N1242">
        <v>721</v>
      </c>
      <c r="O1242" t="s">
        <v>7876</v>
      </c>
      <c r="P1242" t="s">
        <v>15011</v>
      </c>
      <c r="Q1242">
        <v>0.72099999999999997</v>
      </c>
      <c r="R1242" s="117" t="s">
        <v>14595</v>
      </c>
      <c r="S1242" s="117" t="s">
        <v>14596</v>
      </c>
      <c r="T1242" t="s">
        <v>17448</v>
      </c>
      <c r="U1242" t="s">
        <v>10772</v>
      </c>
    </row>
    <row r="1243" spans="1:21">
      <c r="A1243" s="117" t="s">
        <v>1846</v>
      </c>
      <c r="B1243" t="s">
        <v>14590</v>
      </c>
      <c r="C1243" t="s">
        <v>14590</v>
      </c>
      <c r="D1243">
        <v>26</v>
      </c>
      <c r="E1243">
        <v>20</v>
      </c>
      <c r="F1243">
        <v>26</v>
      </c>
      <c r="G1243">
        <v>20</v>
      </c>
      <c r="H1243">
        <v>1</v>
      </c>
      <c r="I1243">
        <v>1</v>
      </c>
      <c r="J1243">
        <v>30</v>
      </c>
      <c r="K1243" s="194">
        <v>30</v>
      </c>
      <c r="L1243" t="s">
        <v>1083</v>
      </c>
      <c r="M1243" t="s">
        <v>1083</v>
      </c>
      <c r="N1243">
        <v>93</v>
      </c>
      <c r="O1243" t="s">
        <v>7876</v>
      </c>
      <c r="P1243" t="s">
        <v>15012</v>
      </c>
      <c r="Q1243">
        <v>9.2999999999999999E-2</v>
      </c>
      <c r="R1243" s="117" t="s">
        <v>14595</v>
      </c>
      <c r="S1243" s="117" t="s">
        <v>14596</v>
      </c>
      <c r="T1243" t="s">
        <v>17448</v>
      </c>
      <c r="U1243" t="s">
        <v>10772</v>
      </c>
    </row>
    <row r="1244" spans="1:21">
      <c r="A1244" s="117" t="s">
        <v>15013</v>
      </c>
      <c r="B1244" t="s">
        <v>14590</v>
      </c>
      <c r="C1244" t="s">
        <v>14590</v>
      </c>
      <c r="D1244">
        <v>25</v>
      </c>
      <c r="E1244">
        <v>19</v>
      </c>
      <c r="F1244">
        <v>25</v>
      </c>
      <c r="G1244">
        <v>19</v>
      </c>
      <c r="H1244">
        <v>1</v>
      </c>
      <c r="I1244">
        <v>1</v>
      </c>
      <c r="J1244">
        <v>84</v>
      </c>
      <c r="K1244" s="194">
        <v>84</v>
      </c>
      <c r="L1244" t="s">
        <v>1083</v>
      </c>
      <c r="M1244" t="s">
        <v>1083</v>
      </c>
      <c r="N1244">
        <v>182.5</v>
      </c>
      <c r="O1244" t="s">
        <v>7876</v>
      </c>
      <c r="P1244" t="s">
        <v>15014</v>
      </c>
      <c r="Q1244">
        <v>0.1825</v>
      </c>
      <c r="R1244" s="117" t="s">
        <v>14743</v>
      </c>
      <c r="S1244" s="117" t="s">
        <v>14589</v>
      </c>
      <c r="T1244" t="s">
        <v>12136</v>
      </c>
      <c r="U1244" t="s">
        <v>10772</v>
      </c>
    </row>
    <row r="1245" spans="1:21">
      <c r="A1245" s="117" t="s">
        <v>12351</v>
      </c>
      <c r="B1245" t="s">
        <v>14590</v>
      </c>
      <c r="C1245" t="s">
        <v>14590</v>
      </c>
      <c r="D1245">
        <v>25</v>
      </c>
      <c r="E1245">
        <v>19</v>
      </c>
      <c r="F1245">
        <v>25</v>
      </c>
      <c r="G1245">
        <v>19</v>
      </c>
      <c r="H1245">
        <v>1</v>
      </c>
      <c r="I1245">
        <v>1</v>
      </c>
      <c r="J1245">
        <v>5</v>
      </c>
      <c r="K1245" s="194">
        <v>5</v>
      </c>
      <c r="L1245" t="s">
        <v>1083</v>
      </c>
      <c r="M1245" t="s">
        <v>1083</v>
      </c>
      <c r="N1245">
        <v>135</v>
      </c>
      <c r="O1245" t="s">
        <v>7876</v>
      </c>
      <c r="P1245" t="s">
        <v>11683</v>
      </c>
      <c r="Q1245">
        <v>0.13500000000000001</v>
      </c>
      <c r="R1245" s="117" t="s">
        <v>14743</v>
      </c>
      <c r="S1245" s="117" t="s">
        <v>14589</v>
      </c>
      <c r="T1245" t="s">
        <v>12136</v>
      </c>
      <c r="U1245" t="s">
        <v>10772</v>
      </c>
    </row>
    <row r="1246" spans="1:21">
      <c r="A1246" s="117" t="s">
        <v>22145</v>
      </c>
      <c r="B1246" t="s">
        <v>14590</v>
      </c>
      <c r="C1246" t="s">
        <v>14590</v>
      </c>
      <c r="D1246">
        <v>26</v>
      </c>
      <c r="E1246">
        <v>20</v>
      </c>
      <c r="F1246">
        <v>26</v>
      </c>
      <c r="G1246">
        <v>20</v>
      </c>
      <c r="H1246">
        <v>1</v>
      </c>
      <c r="I1246">
        <v>1</v>
      </c>
      <c r="J1246">
        <v>10</v>
      </c>
      <c r="K1246" s="194">
        <v>10</v>
      </c>
      <c r="L1246" t="s">
        <v>1079</v>
      </c>
      <c r="M1246" t="s">
        <v>1079</v>
      </c>
      <c r="N1246">
        <v>30</v>
      </c>
      <c r="O1246" t="s">
        <v>7876</v>
      </c>
      <c r="P1246" t="s">
        <v>22146</v>
      </c>
      <c r="Q1246">
        <v>0.03</v>
      </c>
      <c r="R1246" s="117" t="s">
        <v>14595</v>
      </c>
      <c r="S1246" s="117" t="s">
        <v>14596</v>
      </c>
      <c r="T1246" t="s">
        <v>17448</v>
      </c>
      <c r="U1246" t="s">
        <v>10772</v>
      </c>
    </row>
    <row r="1247" spans="1:21">
      <c r="A1247" s="117" t="s">
        <v>1847</v>
      </c>
      <c r="B1247" t="s">
        <v>14590</v>
      </c>
      <c r="C1247" t="s">
        <v>14590</v>
      </c>
      <c r="D1247">
        <v>82</v>
      </c>
      <c r="E1247">
        <v>76</v>
      </c>
      <c r="F1247">
        <v>82</v>
      </c>
      <c r="G1247">
        <v>76</v>
      </c>
      <c r="H1247">
        <v>1</v>
      </c>
      <c r="I1247">
        <v>1</v>
      </c>
      <c r="J1247">
        <v>5</v>
      </c>
      <c r="K1247" s="194">
        <v>5</v>
      </c>
      <c r="L1247" t="s">
        <v>1083</v>
      </c>
      <c r="M1247" t="s">
        <v>1083</v>
      </c>
      <c r="N1247">
        <v>536</v>
      </c>
      <c r="O1247" t="s">
        <v>7876</v>
      </c>
      <c r="P1247" t="s">
        <v>15016</v>
      </c>
      <c r="Q1247">
        <v>0.53600000000000003</v>
      </c>
      <c r="R1247" s="117" t="s">
        <v>14595</v>
      </c>
      <c r="S1247" s="117" t="s">
        <v>14596</v>
      </c>
      <c r="T1247" t="s">
        <v>17448</v>
      </c>
      <c r="U1247" t="s">
        <v>10772</v>
      </c>
    </row>
    <row r="1248" spans="1:21">
      <c r="A1248" s="117" t="s">
        <v>24460</v>
      </c>
      <c r="B1248" t="s">
        <v>14590</v>
      </c>
      <c r="C1248" t="s">
        <v>14590</v>
      </c>
      <c r="D1248">
        <v>26</v>
      </c>
      <c r="E1248">
        <v>20</v>
      </c>
      <c r="F1248">
        <v>26</v>
      </c>
      <c r="G1248">
        <v>20</v>
      </c>
      <c r="H1248">
        <v>1</v>
      </c>
      <c r="I1248">
        <v>1</v>
      </c>
      <c r="J1248">
        <v>15</v>
      </c>
      <c r="K1248" s="194">
        <v>15</v>
      </c>
      <c r="L1248" t="s">
        <v>1079</v>
      </c>
      <c r="M1248" t="s">
        <v>1079</v>
      </c>
      <c r="N1248">
        <v>8.8800000000000008</v>
      </c>
      <c r="O1248" t="s">
        <v>7876</v>
      </c>
      <c r="P1248" t="s">
        <v>24461</v>
      </c>
      <c r="Q1248">
        <v>8.8800000000000007E-3</v>
      </c>
      <c r="R1248" s="117" t="s">
        <v>14595</v>
      </c>
      <c r="S1248" s="117" t="s">
        <v>14596</v>
      </c>
      <c r="T1248" t="s">
        <v>17448</v>
      </c>
      <c r="U1248" t="s">
        <v>10772</v>
      </c>
    </row>
    <row r="1249" spans="1:21">
      <c r="A1249" s="117" t="s">
        <v>22147</v>
      </c>
      <c r="B1249" t="s">
        <v>14590</v>
      </c>
      <c r="C1249" t="s">
        <v>14593</v>
      </c>
      <c r="D1249">
        <v>26</v>
      </c>
      <c r="E1249">
        <v>20</v>
      </c>
      <c r="F1249" t="e">
        <v>#N/A</v>
      </c>
      <c r="G1249" t="e">
        <v>#N/A</v>
      </c>
      <c r="H1249">
        <v>1</v>
      </c>
      <c r="I1249">
        <v>1</v>
      </c>
      <c r="J1249">
        <v>8</v>
      </c>
      <c r="K1249" s="194" t="e">
        <v>#N/A</v>
      </c>
      <c r="L1249" t="s">
        <v>1079</v>
      </c>
      <c r="M1249" t="s">
        <v>1079</v>
      </c>
      <c r="N1249">
        <v>660</v>
      </c>
      <c r="O1249" t="s">
        <v>7876</v>
      </c>
      <c r="P1249" t="s">
        <v>22148</v>
      </c>
      <c r="Q1249">
        <v>0.66</v>
      </c>
      <c r="R1249" s="117" t="s">
        <v>14599</v>
      </c>
      <c r="S1249" s="117" t="s">
        <v>14596</v>
      </c>
      <c r="T1249" t="s">
        <v>17448</v>
      </c>
      <c r="U1249" t="s">
        <v>10772</v>
      </c>
    </row>
    <row r="1250" spans="1:21">
      <c r="A1250" s="117" t="s">
        <v>1848</v>
      </c>
      <c r="B1250" t="s">
        <v>14590</v>
      </c>
      <c r="C1250" t="s">
        <v>14590</v>
      </c>
      <c r="D1250">
        <v>25</v>
      </c>
      <c r="E1250">
        <v>19</v>
      </c>
      <c r="F1250">
        <v>25</v>
      </c>
      <c r="G1250">
        <v>19</v>
      </c>
      <c r="H1250">
        <v>1</v>
      </c>
      <c r="I1250">
        <v>1</v>
      </c>
      <c r="J1250">
        <v>11</v>
      </c>
      <c r="K1250" s="194">
        <v>11</v>
      </c>
      <c r="L1250" t="s">
        <v>1079</v>
      </c>
      <c r="M1250" t="s">
        <v>1079</v>
      </c>
      <c r="N1250">
        <v>2081</v>
      </c>
      <c r="O1250" t="s">
        <v>7876</v>
      </c>
      <c r="P1250" t="s">
        <v>8069</v>
      </c>
      <c r="Q1250">
        <v>2.081</v>
      </c>
      <c r="R1250" s="117" t="s">
        <v>14743</v>
      </c>
      <c r="S1250" s="117" t="s">
        <v>14589</v>
      </c>
      <c r="T1250" t="s">
        <v>12136</v>
      </c>
      <c r="U1250" t="s">
        <v>10772</v>
      </c>
    </row>
    <row r="1251" spans="1:21">
      <c r="A1251" s="117" t="s">
        <v>19026</v>
      </c>
      <c r="B1251" t="s">
        <v>14590</v>
      </c>
      <c r="C1251" t="s">
        <v>14590</v>
      </c>
      <c r="D1251">
        <v>25</v>
      </c>
      <c r="E1251">
        <v>19</v>
      </c>
      <c r="F1251">
        <v>25</v>
      </c>
      <c r="G1251">
        <v>19</v>
      </c>
      <c r="H1251">
        <v>1</v>
      </c>
      <c r="I1251">
        <v>1</v>
      </c>
      <c r="J1251">
        <v>36</v>
      </c>
      <c r="K1251" s="194">
        <v>36</v>
      </c>
      <c r="L1251" t="s">
        <v>1079</v>
      </c>
      <c r="M1251" t="s">
        <v>1079</v>
      </c>
      <c r="N1251">
        <v>525</v>
      </c>
      <c r="O1251" t="s">
        <v>7876</v>
      </c>
      <c r="P1251" t="s">
        <v>19027</v>
      </c>
      <c r="Q1251">
        <v>0.52500000000000002</v>
      </c>
      <c r="R1251" s="117" t="s">
        <v>14743</v>
      </c>
      <c r="S1251" s="117" t="s">
        <v>14589</v>
      </c>
      <c r="T1251" t="s">
        <v>12136</v>
      </c>
      <c r="U1251" t="s">
        <v>10772</v>
      </c>
    </row>
    <row r="1252" spans="1:21">
      <c r="A1252" s="117" t="s">
        <v>19028</v>
      </c>
      <c r="B1252" t="s">
        <v>14590</v>
      </c>
      <c r="C1252" t="s">
        <v>14590</v>
      </c>
      <c r="D1252">
        <v>25</v>
      </c>
      <c r="E1252">
        <v>19</v>
      </c>
      <c r="F1252">
        <v>25</v>
      </c>
      <c r="G1252">
        <v>19</v>
      </c>
      <c r="H1252">
        <v>1</v>
      </c>
      <c r="I1252">
        <v>1</v>
      </c>
      <c r="J1252">
        <v>27</v>
      </c>
      <c r="K1252" s="194">
        <v>27</v>
      </c>
      <c r="L1252" t="s">
        <v>1079</v>
      </c>
      <c r="M1252" t="s">
        <v>1079</v>
      </c>
      <c r="N1252">
        <v>385</v>
      </c>
      <c r="O1252" t="s">
        <v>7876</v>
      </c>
      <c r="P1252" t="s">
        <v>16204</v>
      </c>
      <c r="Q1252">
        <v>0.38500000000000001</v>
      </c>
      <c r="R1252" s="117" t="s">
        <v>14743</v>
      </c>
      <c r="S1252" s="117" t="s">
        <v>14589</v>
      </c>
      <c r="T1252" t="s">
        <v>12136</v>
      </c>
      <c r="U1252" t="s">
        <v>10772</v>
      </c>
    </row>
    <row r="1253" spans="1:21">
      <c r="A1253" s="117" t="s">
        <v>22149</v>
      </c>
      <c r="B1253" t="s">
        <v>14590</v>
      </c>
      <c r="C1253" t="s">
        <v>14593</v>
      </c>
      <c r="D1253">
        <v>26</v>
      </c>
      <c r="E1253">
        <v>20</v>
      </c>
      <c r="F1253" t="e">
        <v>#N/A</v>
      </c>
      <c r="G1253" t="e">
        <v>#N/A</v>
      </c>
      <c r="H1253">
        <v>1</v>
      </c>
      <c r="I1253">
        <v>1</v>
      </c>
      <c r="J1253">
        <v>999999</v>
      </c>
      <c r="K1253" s="194" t="e">
        <v>#N/A</v>
      </c>
      <c r="L1253" t="s">
        <v>1079</v>
      </c>
      <c r="M1253" t="s">
        <v>1079</v>
      </c>
      <c r="N1253">
        <v>220</v>
      </c>
      <c r="O1253" t="s">
        <v>7876</v>
      </c>
      <c r="P1253" t="s">
        <v>22150</v>
      </c>
      <c r="Q1253">
        <v>0.22</v>
      </c>
      <c r="R1253" s="117" t="s">
        <v>14599</v>
      </c>
      <c r="S1253" s="117" t="s">
        <v>14596</v>
      </c>
      <c r="T1253" t="s">
        <v>17448</v>
      </c>
      <c r="U1253" t="s">
        <v>10772</v>
      </c>
    </row>
    <row r="1254" spans="1:21">
      <c r="A1254" s="117" t="s">
        <v>1849</v>
      </c>
      <c r="B1254" t="s">
        <v>14590</v>
      </c>
      <c r="C1254" t="s">
        <v>14590</v>
      </c>
      <c r="D1254">
        <v>26</v>
      </c>
      <c r="E1254">
        <v>20</v>
      </c>
      <c r="F1254">
        <v>26</v>
      </c>
      <c r="G1254">
        <v>20</v>
      </c>
      <c r="H1254">
        <v>1</v>
      </c>
      <c r="I1254">
        <v>1</v>
      </c>
      <c r="J1254">
        <v>5</v>
      </c>
      <c r="K1254" s="194">
        <v>5</v>
      </c>
      <c r="L1254" t="s">
        <v>1079</v>
      </c>
      <c r="M1254" t="s">
        <v>1079</v>
      </c>
      <c r="N1254">
        <v>160</v>
      </c>
      <c r="O1254" t="s">
        <v>7876</v>
      </c>
      <c r="P1254" t="s">
        <v>15017</v>
      </c>
      <c r="Q1254">
        <v>0.16</v>
      </c>
      <c r="R1254" s="117" t="s">
        <v>14595</v>
      </c>
      <c r="S1254" s="117" t="s">
        <v>14596</v>
      </c>
      <c r="T1254" t="s">
        <v>17448</v>
      </c>
      <c r="U1254" t="s">
        <v>10772</v>
      </c>
    </row>
    <row r="1255" spans="1:21">
      <c r="A1255" s="117" t="s">
        <v>19029</v>
      </c>
      <c r="B1255" t="s">
        <v>14590</v>
      </c>
      <c r="C1255" t="s">
        <v>14590</v>
      </c>
      <c r="D1255">
        <v>35</v>
      </c>
      <c r="E1255">
        <v>29</v>
      </c>
      <c r="F1255">
        <v>35</v>
      </c>
      <c r="G1255">
        <v>29</v>
      </c>
      <c r="H1255">
        <v>1</v>
      </c>
      <c r="I1255">
        <v>1</v>
      </c>
      <c r="J1255">
        <v>245</v>
      </c>
      <c r="K1255" s="194">
        <v>245</v>
      </c>
      <c r="L1255" t="s">
        <v>1079</v>
      </c>
      <c r="M1255" t="s">
        <v>1079</v>
      </c>
      <c r="N1255">
        <v>534</v>
      </c>
      <c r="O1255" t="s">
        <v>7876</v>
      </c>
      <c r="P1255" t="s">
        <v>19030</v>
      </c>
      <c r="Q1255">
        <v>0.53400000000000003</v>
      </c>
      <c r="R1255" s="117" t="s">
        <v>14628</v>
      </c>
      <c r="S1255" s="117" t="s">
        <v>14589</v>
      </c>
      <c r="T1255" t="s">
        <v>12136</v>
      </c>
      <c r="U1255" t="s">
        <v>10773</v>
      </c>
    </row>
    <row r="1256" spans="1:21">
      <c r="A1256" s="117" t="s">
        <v>11658</v>
      </c>
      <c r="B1256" t="s">
        <v>14590</v>
      </c>
      <c r="C1256" t="s">
        <v>14590</v>
      </c>
      <c r="D1256">
        <v>26</v>
      </c>
      <c r="E1256">
        <v>20</v>
      </c>
      <c r="F1256">
        <v>26</v>
      </c>
      <c r="G1256">
        <v>20</v>
      </c>
      <c r="H1256">
        <v>1</v>
      </c>
      <c r="I1256">
        <v>1</v>
      </c>
      <c r="J1256">
        <v>25</v>
      </c>
      <c r="K1256" s="194">
        <v>25</v>
      </c>
      <c r="L1256" t="s">
        <v>1079</v>
      </c>
      <c r="M1256" t="s">
        <v>1079</v>
      </c>
      <c r="N1256">
        <v>220</v>
      </c>
      <c r="O1256" t="s">
        <v>7876</v>
      </c>
      <c r="P1256" t="s">
        <v>15018</v>
      </c>
      <c r="Q1256">
        <v>0.22</v>
      </c>
      <c r="R1256" s="117" t="s">
        <v>14595</v>
      </c>
      <c r="S1256" s="117" t="s">
        <v>14596</v>
      </c>
      <c r="T1256" t="s">
        <v>17448</v>
      </c>
      <c r="U1256" t="s">
        <v>10772</v>
      </c>
    </row>
    <row r="1257" spans="1:21">
      <c r="A1257" s="117" t="s">
        <v>11659</v>
      </c>
      <c r="B1257" t="s">
        <v>14590</v>
      </c>
      <c r="C1257" t="s">
        <v>14590</v>
      </c>
      <c r="D1257">
        <v>26</v>
      </c>
      <c r="E1257">
        <v>20</v>
      </c>
      <c r="F1257">
        <v>26</v>
      </c>
      <c r="G1257">
        <v>20</v>
      </c>
      <c r="H1257">
        <v>1</v>
      </c>
      <c r="I1257">
        <v>1</v>
      </c>
      <c r="J1257">
        <v>200</v>
      </c>
      <c r="K1257" s="194">
        <v>200</v>
      </c>
      <c r="L1257" t="s">
        <v>1088</v>
      </c>
      <c r="M1257" t="s">
        <v>1088</v>
      </c>
      <c r="N1257">
        <v>220</v>
      </c>
      <c r="O1257" t="s">
        <v>7876</v>
      </c>
      <c r="Q1257">
        <v>0.22</v>
      </c>
      <c r="R1257" s="117" t="s">
        <v>14595</v>
      </c>
      <c r="S1257" s="117" t="s">
        <v>14596</v>
      </c>
      <c r="T1257" t="s">
        <v>17448</v>
      </c>
      <c r="U1257" t="s">
        <v>10772</v>
      </c>
    </row>
    <row r="1258" spans="1:21">
      <c r="A1258" s="117" t="s">
        <v>12352</v>
      </c>
      <c r="B1258" t="s">
        <v>14590</v>
      </c>
      <c r="C1258" t="s">
        <v>14593</v>
      </c>
      <c r="D1258">
        <v>26</v>
      </c>
      <c r="E1258">
        <v>20</v>
      </c>
      <c r="F1258" t="e">
        <v>#N/A</v>
      </c>
      <c r="G1258" t="e">
        <v>#N/A</v>
      </c>
      <c r="H1258">
        <v>1</v>
      </c>
      <c r="I1258">
        <v>1</v>
      </c>
      <c r="J1258">
        <v>8</v>
      </c>
      <c r="K1258" s="194" t="e">
        <v>#N/A</v>
      </c>
      <c r="L1258" t="s">
        <v>1079</v>
      </c>
      <c r="M1258" t="s">
        <v>1079</v>
      </c>
      <c r="N1258">
        <v>16</v>
      </c>
      <c r="O1258" t="s">
        <v>7876</v>
      </c>
      <c r="P1258" t="s">
        <v>15020</v>
      </c>
      <c r="Q1258">
        <v>1.6E-2</v>
      </c>
      <c r="R1258" s="117" t="s">
        <v>14599</v>
      </c>
      <c r="S1258" s="117" t="s">
        <v>14596</v>
      </c>
      <c r="T1258" t="s">
        <v>17448</v>
      </c>
      <c r="U1258" t="s">
        <v>10773</v>
      </c>
    </row>
    <row r="1259" spans="1:21">
      <c r="A1259" s="117" t="s">
        <v>1850</v>
      </c>
      <c r="B1259" t="s">
        <v>13815</v>
      </c>
      <c r="C1259" t="s">
        <v>14590</v>
      </c>
      <c r="D1259">
        <v>2</v>
      </c>
      <c r="E1259">
        <v>85</v>
      </c>
      <c r="F1259">
        <v>91</v>
      </c>
      <c r="G1259">
        <v>85</v>
      </c>
      <c r="H1259">
        <v>1</v>
      </c>
      <c r="I1259">
        <v>1</v>
      </c>
      <c r="J1259">
        <v>35</v>
      </c>
      <c r="K1259" s="194">
        <v>96</v>
      </c>
      <c r="L1259" t="s">
        <v>1079</v>
      </c>
      <c r="M1259" t="s">
        <v>1079</v>
      </c>
      <c r="N1259">
        <v>2269</v>
      </c>
      <c r="O1259" t="s">
        <v>7876</v>
      </c>
      <c r="P1259" t="s">
        <v>15019</v>
      </c>
      <c r="Q1259">
        <v>2.2690000000000001</v>
      </c>
      <c r="R1259" s="117" t="s">
        <v>14595</v>
      </c>
      <c r="S1259" s="117" t="s">
        <v>14596</v>
      </c>
      <c r="T1259" t="s">
        <v>17448</v>
      </c>
      <c r="U1259" t="s">
        <v>10772</v>
      </c>
    </row>
    <row r="1260" spans="1:21">
      <c r="A1260" s="117" t="s">
        <v>12353</v>
      </c>
      <c r="B1260" t="s">
        <v>14590</v>
      </c>
      <c r="C1260" t="s">
        <v>14593</v>
      </c>
      <c r="D1260">
        <v>103</v>
      </c>
      <c r="E1260">
        <v>97</v>
      </c>
      <c r="F1260" t="e">
        <v>#N/A</v>
      </c>
      <c r="G1260" t="e">
        <v>#N/A</v>
      </c>
      <c r="H1260">
        <v>1</v>
      </c>
      <c r="I1260">
        <v>1</v>
      </c>
      <c r="J1260">
        <v>96</v>
      </c>
      <c r="K1260" s="194" t="e">
        <v>#N/A</v>
      </c>
      <c r="L1260" t="s">
        <v>1079</v>
      </c>
      <c r="M1260" t="s">
        <v>1079</v>
      </c>
      <c r="N1260">
        <v>3215</v>
      </c>
      <c r="O1260" t="s">
        <v>7876</v>
      </c>
      <c r="P1260" t="s">
        <v>15021</v>
      </c>
      <c r="Q1260">
        <v>3.2149999999999999</v>
      </c>
      <c r="R1260" s="117" t="s">
        <v>14599</v>
      </c>
      <c r="S1260" s="117" t="s">
        <v>14596</v>
      </c>
      <c r="T1260" t="s">
        <v>17448</v>
      </c>
      <c r="U1260" t="s">
        <v>10772</v>
      </c>
    </row>
    <row r="1261" spans="1:21">
      <c r="A1261" s="117" t="s">
        <v>20768</v>
      </c>
      <c r="B1261" t="s">
        <v>14590</v>
      </c>
      <c r="C1261" t="s">
        <v>14590</v>
      </c>
      <c r="D1261">
        <v>26</v>
      </c>
      <c r="E1261">
        <v>20</v>
      </c>
      <c r="F1261">
        <v>26</v>
      </c>
      <c r="G1261">
        <v>20</v>
      </c>
      <c r="H1261">
        <v>1</v>
      </c>
      <c r="I1261">
        <v>1</v>
      </c>
      <c r="J1261">
        <v>128</v>
      </c>
      <c r="K1261" s="194">
        <v>128</v>
      </c>
      <c r="L1261" t="s">
        <v>1079</v>
      </c>
      <c r="M1261" t="s">
        <v>1079</v>
      </c>
      <c r="N1261">
        <v>150</v>
      </c>
      <c r="O1261" t="s">
        <v>7876</v>
      </c>
      <c r="P1261" t="s">
        <v>15022</v>
      </c>
      <c r="Q1261">
        <v>0.15</v>
      </c>
      <c r="R1261" s="117" t="s">
        <v>14595</v>
      </c>
      <c r="S1261" s="117" t="s">
        <v>14596</v>
      </c>
      <c r="T1261" t="s">
        <v>17448</v>
      </c>
      <c r="U1261" t="s">
        <v>10773</v>
      </c>
    </row>
    <row r="1262" spans="1:21">
      <c r="A1262" s="117" t="s">
        <v>20769</v>
      </c>
      <c r="B1262" t="s">
        <v>14590</v>
      </c>
      <c r="C1262" t="s">
        <v>14590</v>
      </c>
      <c r="D1262">
        <v>28</v>
      </c>
      <c r="E1262">
        <v>22</v>
      </c>
      <c r="F1262">
        <v>28</v>
      </c>
      <c r="G1262">
        <v>22</v>
      </c>
      <c r="H1262">
        <v>1</v>
      </c>
      <c r="I1262">
        <v>0</v>
      </c>
      <c r="J1262">
        <v>0</v>
      </c>
      <c r="K1262" s="194">
        <v>0</v>
      </c>
      <c r="L1262" t="s">
        <v>1075</v>
      </c>
      <c r="M1262" t="s">
        <v>1075</v>
      </c>
      <c r="N1262">
        <v>47</v>
      </c>
      <c r="O1262" t="s">
        <v>7876</v>
      </c>
      <c r="P1262" t="s">
        <v>20770</v>
      </c>
      <c r="Q1262">
        <v>4.7E-2</v>
      </c>
      <c r="R1262" s="117" t="s">
        <v>14944</v>
      </c>
      <c r="S1262" s="117" t="s">
        <v>14688</v>
      </c>
      <c r="T1262" t="s">
        <v>13996</v>
      </c>
      <c r="U1262" t="s">
        <v>10772</v>
      </c>
    </row>
    <row r="1263" spans="1:21">
      <c r="A1263" s="117" t="s">
        <v>21570</v>
      </c>
      <c r="B1263" t="s">
        <v>14590</v>
      </c>
      <c r="C1263" t="s">
        <v>14590</v>
      </c>
      <c r="D1263">
        <v>28</v>
      </c>
      <c r="E1263">
        <v>22</v>
      </c>
      <c r="F1263">
        <v>28</v>
      </c>
      <c r="G1263">
        <v>22</v>
      </c>
      <c r="H1263">
        <v>50</v>
      </c>
      <c r="I1263">
        <v>50</v>
      </c>
      <c r="J1263">
        <v>0</v>
      </c>
      <c r="K1263" s="194">
        <v>0</v>
      </c>
      <c r="L1263" t="s">
        <v>1075</v>
      </c>
      <c r="M1263" t="s">
        <v>1075</v>
      </c>
      <c r="N1263">
        <v>47</v>
      </c>
      <c r="O1263" t="s">
        <v>7876</v>
      </c>
      <c r="P1263" t="s">
        <v>20770</v>
      </c>
      <c r="Q1263">
        <v>4.7E-2</v>
      </c>
      <c r="R1263" s="117" t="s">
        <v>14687</v>
      </c>
      <c r="S1263" s="117" t="s">
        <v>14688</v>
      </c>
      <c r="T1263" t="s">
        <v>13996</v>
      </c>
      <c r="U1263" t="s">
        <v>10772</v>
      </c>
    </row>
    <row r="1264" spans="1:21">
      <c r="A1264" s="117" t="s">
        <v>20771</v>
      </c>
      <c r="B1264" t="s">
        <v>14590</v>
      </c>
      <c r="C1264" t="s">
        <v>14590</v>
      </c>
      <c r="D1264">
        <v>28</v>
      </c>
      <c r="E1264">
        <v>22</v>
      </c>
      <c r="F1264">
        <v>28</v>
      </c>
      <c r="G1264">
        <v>22</v>
      </c>
      <c r="H1264">
        <v>1</v>
      </c>
      <c r="I1264">
        <v>0</v>
      </c>
      <c r="J1264">
        <v>0</v>
      </c>
      <c r="K1264" s="194">
        <v>0</v>
      </c>
      <c r="L1264" t="s">
        <v>1075</v>
      </c>
      <c r="M1264" t="s">
        <v>1075</v>
      </c>
      <c r="N1264">
        <v>32</v>
      </c>
      <c r="O1264" t="s">
        <v>7876</v>
      </c>
      <c r="P1264" t="s">
        <v>20770</v>
      </c>
      <c r="Q1264">
        <v>3.2000000000000001E-2</v>
      </c>
      <c r="R1264" s="117" t="s">
        <v>14944</v>
      </c>
      <c r="S1264" s="117" t="s">
        <v>14688</v>
      </c>
      <c r="T1264" t="s">
        <v>13996</v>
      </c>
      <c r="U1264" t="s">
        <v>10772</v>
      </c>
    </row>
    <row r="1265" spans="1:21">
      <c r="A1265" s="117" t="s">
        <v>1926</v>
      </c>
      <c r="B1265" t="s">
        <v>14590</v>
      </c>
      <c r="C1265" t="s">
        <v>14590</v>
      </c>
      <c r="D1265">
        <v>94</v>
      </c>
      <c r="E1265">
        <v>88</v>
      </c>
      <c r="F1265">
        <v>94</v>
      </c>
      <c r="G1265">
        <v>88</v>
      </c>
      <c r="H1265">
        <v>1</v>
      </c>
      <c r="I1265">
        <v>1</v>
      </c>
      <c r="J1265">
        <v>0</v>
      </c>
      <c r="K1265" s="194">
        <v>0</v>
      </c>
      <c r="L1265" t="s">
        <v>1095</v>
      </c>
      <c r="M1265" t="s">
        <v>1095</v>
      </c>
      <c r="N1265">
        <v>480000</v>
      </c>
      <c r="O1265" t="s">
        <v>7876</v>
      </c>
      <c r="P1265" t="s">
        <v>8104</v>
      </c>
      <c r="Q1265">
        <v>480</v>
      </c>
      <c r="R1265" s="117" t="s">
        <v>14622</v>
      </c>
      <c r="S1265" s="117" t="s">
        <v>14675</v>
      </c>
      <c r="T1265" t="s">
        <v>12137</v>
      </c>
      <c r="U1265" t="s">
        <v>10772</v>
      </c>
    </row>
    <row r="1266" spans="1:21">
      <c r="A1266" s="117" t="s">
        <v>1851</v>
      </c>
      <c r="B1266" t="s">
        <v>14590</v>
      </c>
      <c r="C1266" t="s">
        <v>14590</v>
      </c>
      <c r="D1266">
        <v>82</v>
      </c>
      <c r="E1266">
        <v>76</v>
      </c>
      <c r="F1266">
        <v>82</v>
      </c>
      <c r="G1266">
        <v>76</v>
      </c>
      <c r="H1266">
        <v>1</v>
      </c>
      <c r="I1266">
        <v>1</v>
      </c>
      <c r="J1266">
        <v>12</v>
      </c>
      <c r="K1266" s="194">
        <v>12</v>
      </c>
      <c r="L1266" t="s">
        <v>1077</v>
      </c>
      <c r="M1266" t="s">
        <v>1077</v>
      </c>
      <c r="N1266">
        <v>10400</v>
      </c>
      <c r="O1266" t="s">
        <v>7876</v>
      </c>
      <c r="P1266" t="s">
        <v>11681</v>
      </c>
      <c r="Q1266">
        <v>10.4</v>
      </c>
      <c r="R1266" s="117" t="s">
        <v>14595</v>
      </c>
      <c r="S1266" s="117" t="s">
        <v>14596</v>
      </c>
      <c r="T1266" t="s">
        <v>17448</v>
      </c>
      <c r="U1266" t="s">
        <v>10772</v>
      </c>
    </row>
    <row r="1267" spans="1:21">
      <c r="A1267" s="117" t="s">
        <v>10814</v>
      </c>
      <c r="B1267" t="s">
        <v>14590</v>
      </c>
      <c r="C1267" t="s">
        <v>14590</v>
      </c>
      <c r="D1267">
        <v>91</v>
      </c>
      <c r="E1267">
        <v>85</v>
      </c>
      <c r="F1267">
        <v>91</v>
      </c>
      <c r="G1267">
        <v>85</v>
      </c>
      <c r="H1267">
        <v>1</v>
      </c>
      <c r="I1267">
        <v>1</v>
      </c>
      <c r="J1267">
        <v>999999</v>
      </c>
      <c r="K1267" s="194">
        <v>999999</v>
      </c>
      <c r="L1267" t="s">
        <v>1079</v>
      </c>
      <c r="M1267" t="s">
        <v>1079</v>
      </c>
      <c r="N1267">
        <v>206</v>
      </c>
      <c r="O1267" t="s">
        <v>7876</v>
      </c>
      <c r="P1267" t="s">
        <v>10895</v>
      </c>
      <c r="Q1267">
        <v>0.20599999999999999</v>
      </c>
      <c r="R1267" s="117" t="s">
        <v>14595</v>
      </c>
      <c r="S1267" s="117" t="s">
        <v>14596</v>
      </c>
      <c r="T1267" t="s">
        <v>17448</v>
      </c>
      <c r="U1267" t="s">
        <v>10772</v>
      </c>
    </row>
    <row r="1268" spans="1:21">
      <c r="A1268" s="117" t="s">
        <v>17107</v>
      </c>
      <c r="B1268" t="s">
        <v>14590</v>
      </c>
      <c r="C1268" t="s">
        <v>14590</v>
      </c>
      <c r="D1268">
        <v>62</v>
      </c>
      <c r="E1268">
        <v>56</v>
      </c>
      <c r="F1268">
        <v>62</v>
      </c>
      <c r="G1268">
        <v>56</v>
      </c>
      <c r="H1268">
        <v>1</v>
      </c>
      <c r="I1268">
        <v>1</v>
      </c>
      <c r="J1268">
        <v>999999</v>
      </c>
      <c r="K1268" s="194">
        <v>999999</v>
      </c>
      <c r="L1268" t="s">
        <v>1079</v>
      </c>
      <c r="M1268" t="s">
        <v>1079</v>
      </c>
      <c r="N1268">
        <v>117</v>
      </c>
      <c r="O1268" t="s">
        <v>7876</v>
      </c>
      <c r="P1268" t="s">
        <v>17108</v>
      </c>
      <c r="Q1268">
        <v>0.11700000000000001</v>
      </c>
      <c r="R1268" s="117" t="s">
        <v>14743</v>
      </c>
      <c r="S1268" s="117" t="s">
        <v>14589</v>
      </c>
      <c r="T1268" t="s">
        <v>12136</v>
      </c>
      <c r="U1268" t="s">
        <v>10772</v>
      </c>
    </row>
    <row r="1269" spans="1:21">
      <c r="A1269" s="117" t="s">
        <v>1852</v>
      </c>
      <c r="B1269" t="s">
        <v>14590</v>
      </c>
      <c r="C1269" t="s">
        <v>14590</v>
      </c>
      <c r="D1269">
        <v>91</v>
      </c>
      <c r="E1269">
        <v>85</v>
      </c>
      <c r="F1269">
        <v>91</v>
      </c>
      <c r="G1269">
        <v>85</v>
      </c>
      <c r="H1269">
        <v>1</v>
      </c>
      <c r="I1269">
        <v>1</v>
      </c>
      <c r="J1269">
        <v>24</v>
      </c>
      <c r="K1269" s="194">
        <v>24</v>
      </c>
      <c r="L1269" t="s">
        <v>1079</v>
      </c>
      <c r="M1269" t="s">
        <v>1079</v>
      </c>
      <c r="N1269">
        <v>198</v>
      </c>
      <c r="O1269" t="s">
        <v>7876</v>
      </c>
      <c r="P1269" t="s">
        <v>8070</v>
      </c>
      <c r="Q1269">
        <v>0.19800000000000001</v>
      </c>
      <c r="R1269" s="117" t="s">
        <v>14595</v>
      </c>
      <c r="S1269" s="117" t="s">
        <v>14596</v>
      </c>
      <c r="T1269" t="s">
        <v>17448</v>
      </c>
      <c r="U1269" t="s">
        <v>10772</v>
      </c>
    </row>
    <row r="1270" spans="1:21">
      <c r="A1270" s="117" t="s">
        <v>1853</v>
      </c>
      <c r="B1270" t="s">
        <v>14590</v>
      </c>
      <c r="C1270" t="s">
        <v>14590</v>
      </c>
      <c r="D1270">
        <v>91</v>
      </c>
      <c r="E1270">
        <v>85</v>
      </c>
      <c r="F1270">
        <v>91</v>
      </c>
      <c r="G1270">
        <v>85</v>
      </c>
      <c r="H1270">
        <v>1</v>
      </c>
      <c r="I1270">
        <v>1</v>
      </c>
      <c r="J1270">
        <v>999999</v>
      </c>
      <c r="K1270" s="194">
        <v>999999</v>
      </c>
      <c r="L1270" t="s">
        <v>1079</v>
      </c>
      <c r="M1270" t="s">
        <v>1079</v>
      </c>
      <c r="N1270">
        <v>284</v>
      </c>
      <c r="O1270" t="s">
        <v>7876</v>
      </c>
      <c r="P1270" t="s">
        <v>8071</v>
      </c>
      <c r="Q1270">
        <v>0.28399999999999997</v>
      </c>
      <c r="R1270" s="117" t="s">
        <v>14595</v>
      </c>
      <c r="S1270" s="117" t="s">
        <v>14596</v>
      </c>
      <c r="T1270" t="s">
        <v>17448</v>
      </c>
      <c r="U1270" t="s">
        <v>10772</v>
      </c>
    </row>
    <row r="1271" spans="1:21">
      <c r="A1271" s="117" t="s">
        <v>11660</v>
      </c>
      <c r="B1271" t="s">
        <v>14590</v>
      </c>
      <c r="C1271" t="s">
        <v>14590</v>
      </c>
      <c r="D1271">
        <v>91</v>
      </c>
      <c r="E1271">
        <v>85</v>
      </c>
      <c r="F1271">
        <v>91</v>
      </c>
      <c r="G1271">
        <v>85</v>
      </c>
      <c r="H1271">
        <v>1</v>
      </c>
      <c r="I1271">
        <v>1</v>
      </c>
      <c r="J1271">
        <v>999999</v>
      </c>
      <c r="K1271" s="194">
        <v>999999</v>
      </c>
      <c r="L1271" t="s">
        <v>1079</v>
      </c>
      <c r="M1271" t="s">
        <v>1079</v>
      </c>
      <c r="N1271">
        <v>114</v>
      </c>
      <c r="O1271" t="s">
        <v>7876</v>
      </c>
      <c r="P1271" t="s">
        <v>15024</v>
      </c>
      <c r="Q1271">
        <v>0.114</v>
      </c>
      <c r="R1271" s="117" t="s">
        <v>14595</v>
      </c>
      <c r="S1271" s="117" t="s">
        <v>14596</v>
      </c>
      <c r="T1271" t="s">
        <v>17448</v>
      </c>
      <c r="U1271" t="s">
        <v>10772</v>
      </c>
    </row>
    <row r="1272" spans="1:21">
      <c r="A1272" s="117" t="s">
        <v>1854</v>
      </c>
      <c r="B1272" t="s">
        <v>14590</v>
      </c>
      <c r="C1272" t="s">
        <v>14590</v>
      </c>
      <c r="D1272">
        <v>39</v>
      </c>
      <c r="E1272">
        <v>33</v>
      </c>
      <c r="F1272">
        <v>39</v>
      </c>
      <c r="G1272">
        <v>33</v>
      </c>
      <c r="H1272">
        <v>1</v>
      </c>
      <c r="I1272">
        <v>1</v>
      </c>
      <c r="J1272">
        <v>999999</v>
      </c>
      <c r="K1272" s="194">
        <v>999999</v>
      </c>
      <c r="L1272" t="s">
        <v>1083</v>
      </c>
      <c r="M1272" t="s">
        <v>1083</v>
      </c>
      <c r="N1272">
        <v>318</v>
      </c>
      <c r="O1272" t="s">
        <v>7876</v>
      </c>
      <c r="P1272" t="s">
        <v>14712</v>
      </c>
      <c r="Q1272">
        <v>0.318</v>
      </c>
      <c r="R1272" s="117" t="s">
        <v>14685</v>
      </c>
      <c r="S1272" s="117" t="s">
        <v>14589</v>
      </c>
      <c r="T1272" t="s">
        <v>12136</v>
      </c>
      <c r="U1272" t="s">
        <v>10772</v>
      </c>
    </row>
    <row r="1273" spans="1:21">
      <c r="A1273" s="117" t="s">
        <v>1962</v>
      </c>
      <c r="B1273" t="s">
        <v>14590</v>
      </c>
      <c r="C1273" t="s">
        <v>14590</v>
      </c>
      <c r="D1273">
        <v>17</v>
      </c>
      <c r="E1273">
        <v>11</v>
      </c>
      <c r="F1273">
        <v>17</v>
      </c>
      <c r="G1273">
        <v>11</v>
      </c>
      <c r="H1273">
        <v>1</v>
      </c>
      <c r="I1273">
        <v>1</v>
      </c>
      <c r="J1273">
        <v>5</v>
      </c>
      <c r="K1273" s="194">
        <v>5</v>
      </c>
      <c r="L1273" t="s">
        <v>1083</v>
      </c>
      <c r="M1273" t="s">
        <v>1083</v>
      </c>
      <c r="N1273">
        <v>128</v>
      </c>
      <c r="O1273" t="s">
        <v>7876</v>
      </c>
      <c r="P1273" t="s">
        <v>7877</v>
      </c>
      <c r="Q1273">
        <v>0.128</v>
      </c>
      <c r="R1273" s="117" t="s">
        <v>14591</v>
      </c>
      <c r="S1273" s="117" t="s">
        <v>14592</v>
      </c>
      <c r="T1273" t="s">
        <v>12139</v>
      </c>
      <c r="U1273" t="s">
        <v>10772</v>
      </c>
    </row>
    <row r="1274" spans="1:21">
      <c r="A1274" s="117" t="s">
        <v>12438</v>
      </c>
      <c r="B1274" t="s">
        <v>14590</v>
      </c>
      <c r="C1274" t="s">
        <v>14590</v>
      </c>
      <c r="D1274">
        <v>17</v>
      </c>
      <c r="E1274">
        <v>11</v>
      </c>
      <c r="F1274">
        <v>17</v>
      </c>
      <c r="G1274">
        <v>11</v>
      </c>
      <c r="H1274">
        <v>1</v>
      </c>
      <c r="I1274">
        <v>1</v>
      </c>
      <c r="J1274">
        <v>9</v>
      </c>
      <c r="K1274" s="194">
        <v>9</v>
      </c>
      <c r="L1274" t="s">
        <v>1098</v>
      </c>
      <c r="M1274" t="s">
        <v>1098</v>
      </c>
      <c r="N1274">
        <v>165</v>
      </c>
      <c r="O1274" t="s">
        <v>7876</v>
      </c>
      <c r="P1274" t="s">
        <v>13821</v>
      </c>
      <c r="Q1274">
        <v>0.16500000000000001</v>
      </c>
      <c r="R1274" s="117" t="s">
        <v>14591</v>
      </c>
      <c r="S1274" s="117" t="s">
        <v>14592</v>
      </c>
      <c r="T1274" t="s">
        <v>12139</v>
      </c>
      <c r="U1274" t="s">
        <v>10772</v>
      </c>
    </row>
    <row r="1275" spans="1:21">
      <c r="A1275" s="117" t="s">
        <v>1963</v>
      </c>
      <c r="B1275" t="s">
        <v>14590</v>
      </c>
      <c r="C1275" t="s">
        <v>14590</v>
      </c>
      <c r="D1275">
        <v>17</v>
      </c>
      <c r="E1275">
        <v>11</v>
      </c>
      <c r="F1275">
        <v>17</v>
      </c>
      <c r="G1275">
        <v>11</v>
      </c>
      <c r="H1275">
        <v>1</v>
      </c>
      <c r="I1275">
        <v>1</v>
      </c>
      <c r="J1275">
        <v>14</v>
      </c>
      <c r="K1275" s="194">
        <v>14</v>
      </c>
      <c r="L1275" t="s">
        <v>1098</v>
      </c>
      <c r="M1275" t="s">
        <v>1098</v>
      </c>
      <c r="N1275">
        <v>1161</v>
      </c>
      <c r="O1275" t="s">
        <v>7876</v>
      </c>
      <c r="P1275" t="s">
        <v>8117</v>
      </c>
      <c r="Q1275">
        <v>1.161</v>
      </c>
      <c r="R1275" s="117" t="s">
        <v>14591</v>
      </c>
      <c r="S1275" s="117" t="s">
        <v>14592</v>
      </c>
      <c r="T1275" t="s">
        <v>12139</v>
      </c>
      <c r="U1275" t="s">
        <v>10772</v>
      </c>
    </row>
    <row r="1276" spans="1:21">
      <c r="A1276" s="117" t="s">
        <v>10816</v>
      </c>
      <c r="B1276" t="s">
        <v>14590</v>
      </c>
      <c r="C1276" t="s">
        <v>14590</v>
      </c>
      <c r="D1276">
        <v>17</v>
      </c>
      <c r="E1276">
        <v>11</v>
      </c>
      <c r="F1276">
        <v>17</v>
      </c>
      <c r="G1276">
        <v>11</v>
      </c>
      <c r="H1276">
        <v>1</v>
      </c>
      <c r="I1276">
        <v>1</v>
      </c>
      <c r="J1276">
        <v>12</v>
      </c>
      <c r="K1276" s="194">
        <v>12</v>
      </c>
      <c r="L1276" t="s">
        <v>1098</v>
      </c>
      <c r="M1276" t="s">
        <v>1098</v>
      </c>
      <c r="N1276">
        <v>1193</v>
      </c>
      <c r="O1276" t="s">
        <v>7876</v>
      </c>
      <c r="P1276" t="s">
        <v>7877</v>
      </c>
      <c r="Q1276">
        <v>1.1930000000000001</v>
      </c>
      <c r="R1276" s="117" t="s">
        <v>14591</v>
      </c>
      <c r="S1276" s="117" t="s">
        <v>14592</v>
      </c>
      <c r="T1276" t="s">
        <v>12139</v>
      </c>
      <c r="U1276" t="s">
        <v>10772</v>
      </c>
    </row>
    <row r="1277" spans="1:21">
      <c r="A1277" s="117" t="s">
        <v>1927</v>
      </c>
      <c r="B1277" t="s">
        <v>14590</v>
      </c>
      <c r="C1277" t="s">
        <v>14590</v>
      </c>
      <c r="D1277">
        <v>87</v>
      </c>
      <c r="E1277">
        <v>81</v>
      </c>
      <c r="F1277">
        <v>87</v>
      </c>
      <c r="G1277">
        <v>81</v>
      </c>
      <c r="H1277">
        <v>1</v>
      </c>
      <c r="I1277">
        <v>1</v>
      </c>
      <c r="J1277">
        <v>0</v>
      </c>
      <c r="K1277" s="194">
        <v>999999</v>
      </c>
      <c r="L1277" t="s">
        <v>1095</v>
      </c>
      <c r="M1277" t="s">
        <v>1095</v>
      </c>
      <c r="O1277" t="s">
        <v>7876</v>
      </c>
      <c r="P1277" t="s">
        <v>8096</v>
      </c>
      <c r="R1277" s="117" t="s">
        <v>14622</v>
      </c>
      <c r="S1277" s="117" t="s">
        <v>14675</v>
      </c>
      <c r="T1277" t="s">
        <v>12137</v>
      </c>
      <c r="U1277" t="s">
        <v>10772</v>
      </c>
    </row>
    <row r="1278" spans="1:21">
      <c r="A1278" s="117" t="s">
        <v>1928</v>
      </c>
      <c r="B1278" t="s">
        <v>14590</v>
      </c>
      <c r="C1278" t="s">
        <v>14590</v>
      </c>
      <c r="D1278">
        <v>94</v>
      </c>
      <c r="E1278">
        <v>88</v>
      </c>
      <c r="F1278">
        <v>94</v>
      </c>
      <c r="G1278">
        <v>88</v>
      </c>
      <c r="H1278">
        <v>1</v>
      </c>
      <c r="I1278">
        <v>1</v>
      </c>
      <c r="J1278">
        <v>0</v>
      </c>
      <c r="K1278" s="194">
        <v>0</v>
      </c>
      <c r="L1278" t="s">
        <v>1095</v>
      </c>
      <c r="M1278" t="s">
        <v>1095</v>
      </c>
      <c r="N1278">
        <v>480000</v>
      </c>
      <c r="O1278" t="s">
        <v>7876</v>
      </c>
      <c r="P1278" t="s">
        <v>8105</v>
      </c>
      <c r="Q1278">
        <v>480</v>
      </c>
      <c r="R1278" s="117" t="s">
        <v>14622</v>
      </c>
      <c r="S1278" s="117" t="s">
        <v>14675</v>
      </c>
      <c r="T1278" t="s">
        <v>12137</v>
      </c>
      <c r="U1278" t="s">
        <v>10772</v>
      </c>
    </row>
    <row r="1279" spans="1:21">
      <c r="A1279" s="117" t="s">
        <v>1929</v>
      </c>
      <c r="B1279" t="s">
        <v>14590</v>
      </c>
      <c r="C1279" t="s">
        <v>14590</v>
      </c>
      <c r="D1279">
        <v>94</v>
      </c>
      <c r="E1279">
        <v>88</v>
      </c>
      <c r="F1279">
        <v>94</v>
      </c>
      <c r="G1279">
        <v>88</v>
      </c>
      <c r="H1279">
        <v>1</v>
      </c>
      <c r="I1279">
        <v>1</v>
      </c>
      <c r="J1279">
        <v>0</v>
      </c>
      <c r="K1279" s="194">
        <v>0</v>
      </c>
      <c r="L1279" t="s">
        <v>1095</v>
      </c>
      <c r="M1279" t="s">
        <v>1095</v>
      </c>
      <c r="N1279">
        <v>480000</v>
      </c>
      <c r="O1279" t="s">
        <v>7876</v>
      </c>
      <c r="P1279" t="s">
        <v>8105</v>
      </c>
      <c r="Q1279">
        <v>480</v>
      </c>
      <c r="R1279" s="117" t="s">
        <v>14622</v>
      </c>
      <c r="S1279" s="117" t="s">
        <v>14675</v>
      </c>
      <c r="T1279" t="s">
        <v>12137</v>
      </c>
      <c r="U1279" t="s">
        <v>10772</v>
      </c>
    </row>
    <row r="1280" spans="1:21">
      <c r="A1280" s="117" t="s">
        <v>1930</v>
      </c>
      <c r="B1280" t="s">
        <v>14590</v>
      </c>
      <c r="C1280" t="s">
        <v>14590</v>
      </c>
      <c r="D1280">
        <v>94</v>
      </c>
      <c r="E1280">
        <v>88</v>
      </c>
      <c r="F1280">
        <v>94</v>
      </c>
      <c r="G1280">
        <v>88</v>
      </c>
      <c r="H1280">
        <v>1</v>
      </c>
      <c r="I1280">
        <v>1</v>
      </c>
      <c r="J1280">
        <v>0</v>
      </c>
      <c r="K1280" s="194">
        <v>0</v>
      </c>
      <c r="L1280" t="s">
        <v>1095</v>
      </c>
      <c r="M1280" t="s">
        <v>1095</v>
      </c>
      <c r="N1280">
        <v>38000</v>
      </c>
      <c r="O1280" t="s">
        <v>7876</v>
      </c>
      <c r="P1280" t="s">
        <v>8106</v>
      </c>
      <c r="Q1280">
        <v>38</v>
      </c>
      <c r="R1280" s="117" t="s">
        <v>14622</v>
      </c>
      <c r="S1280" s="117" t="s">
        <v>14675</v>
      </c>
      <c r="T1280" t="s">
        <v>12137</v>
      </c>
      <c r="U1280" t="s">
        <v>10772</v>
      </c>
    </row>
    <row r="1281" spans="1:21">
      <c r="A1281" s="117" t="s">
        <v>1931</v>
      </c>
      <c r="B1281" t="s">
        <v>14590</v>
      </c>
      <c r="C1281" t="s">
        <v>14590</v>
      </c>
      <c r="D1281">
        <v>94</v>
      </c>
      <c r="E1281">
        <v>88</v>
      </c>
      <c r="F1281">
        <v>94</v>
      </c>
      <c r="G1281">
        <v>88</v>
      </c>
      <c r="H1281">
        <v>1</v>
      </c>
      <c r="I1281">
        <v>1</v>
      </c>
      <c r="J1281">
        <v>0</v>
      </c>
      <c r="K1281" s="194">
        <v>0</v>
      </c>
      <c r="L1281" t="s">
        <v>1095</v>
      </c>
      <c r="M1281" t="s">
        <v>1095</v>
      </c>
      <c r="N1281">
        <v>300000</v>
      </c>
      <c r="O1281" t="s">
        <v>7876</v>
      </c>
      <c r="P1281" t="s">
        <v>8096</v>
      </c>
      <c r="Q1281">
        <v>300</v>
      </c>
      <c r="R1281" s="117" t="s">
        <v>14622</v>
      </c>
      <c r="S1281" s="117" t="s">
        <v>14675</v>
      </c>
      <c r="T1281" t="s">
        <v>12137</v>
      </c>
      <c r="U1281" t="s">
        <v>10772</v>
      </c>
    </row>
    <row r="1282" spans="1:21">
      <c r="A1282" s="117" t="s">
        <v>1506</v>
      </c>
      <c r="B1282" t="s">
        <v>14590</v>
      </c>
      <c r="C1282" t="s">
        <v>14590</v>
      </c>
      <c r="D1282">
        <v>87</v>
      </c>
      <c r="E1282">
        <v>81</v>
      </c>
      <c r="F1282">
        <v>87</v>
      </c>
      <c r="G1282">
        <v>81</v>
      </c>
      <c r="H1282">
        <v>1</v>
      </c>
      <c r="I1282">
        <v>1</v>
      </c>
      <c r="J1282">
        <v>999999</v>
      </c>
      <c r="K1282" s="194">
        <v>0</v>
      </c>
      <c r="L1282" t="s">
        <v>1095</v>
      </c>
      <c r="M1282" t="s">
        <v>1095</v>
      </c>
      <c r="N1282">
        <v>300000</v>
      </c>
      <c r="O1282" t="s">
        <v>7876</v>
      </c>
      <c r="P1282" t="s">
        <v>8096</v>
      </c>
      <c r="Q1282">
        <v>300</v>
      </c>
      <c r="R1282" s="117" t="s">
        <v>14622</v>
      </c>
      <c r="S1282" s="117" t="s">
        <v>14675</v>
      </c>
      <c r="T1282" t="s">
        <v>12137</v>
      </c>
      <c r="U1282" t="s">
        <v>10772</v>
      </c>
    </row>
    <row r="1283" spans="1:21">
      <c r="A1283" s="117" t="s">
        <v>1932</v>
      </c>
      <c r="B1283" t="s">
        <v>14590</v>
      </c>
      <c r="C1283" t="s">
        <v>14590</v>
      </c>
      <c r="D1283">
        <v>94</v>
      </c>
      <c r="E1283">
        <v>88</v>
      </c>
      <c r="F1283">
        <v>94</v>
      </c>
      <c r="G1283">
        <v>88</v>
      </c>
      <c r="H1283">
        <v>1</v>
      </c>
      <c r="I1283">
        <v>1</v>
      </c>
      <c r="J1283">
        <v>0</v>
      </c>
      <c r="K1283" s="194">
        <v>0</v>
      </c>
      <c r="L1283" t="s">
        <v>1095</v>
      </c>
      <c r="M1283" t="s">
        <v>1095</v>
      </c>
      <c r="N1283">
        <v>480000</v>
      </c>
      <c r="O1283" t="s">
        <v>7876</v>
      </c>
      <c r="P1283" t="s">
        <v>8105</v>
      </c>
      <c r="Q1283">
        <v>480</v>
      </c>
      <c r="R1283" s="117" t="s">
        <v>14622</v>
      </c>
      <c r="S1283" s="117" t="s">
        <v>14675</v>
      </c>
      <c r="T1283" t="s">
        <v>12137</v>
      </c>
      <c r="U1283" t="s">
        <v>10772</v>
      </c>
    </row>
    <row r="1284" spans="1:21">
      <c r="A1284" s="117" t="s">
        <v>1933</v>
      </c>
      <c r="B1284" t="s">
        <v>14590</v>
      </c>
      <c r="C1284" t="s">
        <v>14590</v>
      </c>
      <c r="D1284">
        <v>94</v>
      </c>
      <c r="E1284">
        <v>88</v>
      </c>
      <c r="F1284">
        <v>94</v>
      </c>
      <c r="G1284">
        <v>88</v>
      </c>
      <c r="H1284">
        <v>1</v>
      </c>
      <c r="I1284">
        <v>1</v>
      </c>
      <c r="J1284">
        <v>0</v>
      </c>
      <c r="K1284" s="194">
        <v>0</v>
      </c>
      <c r="L1284" t="s">
        <v>1095</v>
      </c>
      <c r="M1284" t="s">
        <v>1095</v>
      </c>
      <c r="N1284">
        <v>480000</v>
      </c>
      <c r="O1284" t="s">
        <v>7876</v>
      </c>
      <c r="P1284" t="s">
        <v>8105</v>
      </c>
      <c r="Q1284">
        <v>480</v>
      </c>
      <c r="R1284" s="117" t="s">
        <v>14622</v>
      </c>
      <c r="S1284" s="117" t="s">
        <v>14675</v>
      </c>
      <c r="T1284" t="s">
        <v>12137</v>
      </c>
      <c r="U1284" t="s">
        <v>10772</v>
      </c>
    </row>
    <row r="1285" spans="1:21">
      <c r="A1285" s="117" t="s">
        <v>1934</v>
      </c>
      <c r="B1285" t="s">
        <v>14590</v>
      </c>
      <c r="C1285" t="s">
        <v>14590</v>
      </c>
      <c r="D1285">
        <v>94</v>
      </c>
      <c r="E1285">
        <v>88</v>
      </c>
      <c r="F1285">
        <v>94</v>
      </c>
      <c r="G1285">
        <v>88</v>
      </c>
      <c r="H1285">
        <v>1</v>
      </c>
      <c r="I1285">
        <v>1</v>
      </c>
      <c r="J1285">
        <v>0</v>
      </c>
      <c r="K1285" s="194">
        <v>999999</v>
      </c>
      <c r="L1285" t="s">
        <v>1095</v>
      </c>
      <c r="M1285" t="s">
        <v>1095</v>
      </c>
      <c r="O1285" t="s">
        <v>7876</v>
      </c>
      <c r="P1285" t="s">
        <v>8105</v>
      </c>
      <c r="R1285" s="117" t="s">
        <v>14622</v>
      </c>
      <c r="S1285" s="117" t="s">
        <v>14675</v>
      </c>
      <c r="T1285" t="s">
        <v>12137</v>
      </c>
      <c r="U1285" t="s">
        <v>10772</v>
      </c>
    </row>
    <row r="1286" spans="1:21">
      <c r="A1286" s="117" t="s">
        <v>1935</v>
      </c>
      <c r="B1286" t="s">
        <v>14590</v>
      </c>
      <c r="C1286" t="s">
        <v>14590</v>
      </c>
      <c r="D1286">
        <v>94</v>
      </c>
      <c r="E1286">
        <v>88</v>
      </c>
      <c r="F1286">
        <v>94</v>
      </c>
      <c r="G1286">
        <v>88</v>
      </c>
      <c r="H1286">
        <v>1</v>
      </c>
      <c r="I1286">
        <v>1</v>
      </c>
      <c r="J1286">
        <v>0</v>
      </c>
      <c r="K1286" s="194">
        <v>0</v>
      </c>
      <c r="L1286" t="s">
        <v>1095</v>
      </c>
      <c r="M1286" t="s">
        <v>1095</v>
      </c>
      <c r="N1286">
        <v>480000</v>
      </c>
      <c r="O1286" t="s">
        <v>7876</v>
      </c>
      <c r="P1286" t="s">
        <v>8105</v>
      </c>
      <c r="Q1286">
        <v>480</v>
      </c>
      <c r="R1286" s="117" t="s">
        <v>14622</v>
      </c>
      <c r="S1286" s="117" t="s">
        <v>14675</v>
      </c>
      <c r="T1286" t="s">
        <v>12137</v>
      </c>
      <c r="U1286" t="s">
        <v>10772</v>
      </c>
    </row>
    <row r="1287" spans="1:21">
      <c r="A1287" s="117" t="s">
        <v>20772</v>
      </c>
      <c r="B1287" t="s">
        <v>14590</v>
      </c>
      <c r="C1287" t="s">
        <v>14590</v>
      </c>
      <c r="D1287">
        <v>28</v>
      </c>
      <c r="E1287">
        <v>22</v>
      </c>
      <c r="F1287">
        <v>28</v>
      </c>
      <c r="G1287">
        <v>22</v>
      </c>
      <c r="H1287">
        <v>200</v>
      </c>
      <c r="I1287">
        <v>200</v>
      </c>
      <c r="J1287">
        <v>0</v>
      </c>
      <c r="K1287" s="194">
        <v>0</v>
      </c>
      <c r="L1287" t="s">
        <v>1075</v>
      </c>
      <c r="M1287" t="s">
        <v>1075</v>
      </c>
      <c r="O1287" t="s">
        <v>7876</v>
      </c>
      <c r="R1287" s="117" t="s">
        <v>14944</v>
      </c>
      <c r="S1287" s="117" t="s">
        <v>14688</v>
      </c>
      <c r="T1287" t="s">
        <v>13996</v>
      </c>
      <c r="U1287" t="s">
        <v>10772</v>
      </c>
    </row>
    <row r="1288" spans="1:21">
      <c r="A1288" s="117" t="s">
        <v>22151</v>
      </c>
      <c r="B1288" t="s">
        <v>14590</v>
      </c>
      <c r="C1288" t="s">
        <v>14593</v>
      </c>
      <c r="D1288">
        <v>28</v>
      </c>
      <c r="E1288">
        <v>22</v>
      </c>
      <c r="F1288" t="e">
        <v>#N/A</v>
      </c>
      <c r="G1288" t="e">
        <v>#N/A</v>
      </c>
      <c r="H1288">
        <v>10</v>
      </c>
      <c r="I1288">
        <v>10</v>
      </c>
      <c r="J1288">
        <v>0</v>
      </c>
      <c r="K1288" s="194" t="e">
        <v>#N/A</v>
      </c>
      <c r="L1288" t="s">
        <v>1075</v>
      </c>
      <c r="M1288" t="s">
        <v>1075</v>
      </c>
      <c r="N1288">
        <v>26.5</v>
      </c>
      <c r="O1288" t="s">
        <v>7876</v>
      </c>
      <c r="Q1288">
        <v>2.6499999999999999E-2</v>
      </c>
      <c r="R1288" s="117" t="s">
        <v>14687</v>
      </c>
      <c r="S1288" s="117" t="s">
        <v>14688</v>
      </c>
      <c r="T1288" t="s">
        <v>13996</v>
      </c>
      <c r="U1288" t="s">
        <v>10772</v>
      </c>
    </row>
    <row r="1289" spans="1:21">
      <c r="A1289" s="117" t="s">
        <v>1936</v>
      </c>
      <c r="B1289" t="s">
        <v>14590</v>
      </c>
      <c r="C1289" t="s">
        <v>14590</v>
      </c>
      <c r="D1289">
        <v>94</v>
      </c>
      <c r="E1289">
        <v>88</v>
      </c>
      <c r="F1289">
        <v>94</v>
      </c>
      <c r="G1289">
        <v>88</v>
      </c>
      <c r="H1289">
        <v>1</v>
      </c>
      <c r="I1289">
        <v>1</v>
      </c>
      <c r="J1289">
        <v>0</v>
      </c>
      <c r="K1289" s="194">
        <v>0</v>
      </c>
      <c r="L1289" t="s">
        <v>1095</v>
      </c>
      <c r="M1289" t="s">
        <v>1095</v>
      </c>
      <c r="N1289">
        <v>480000</v>
      </c>
      <c r="O1289" t="s">
        <v>7876</v>
      </c>
      <c r="P1289" t="s">
        <v>8105</v>
      </c>
      <c r="Q1289">
        <v>480</v>
      </c>
      <c r="R1289" s="117" t="s">
        <v>14622</v>
      </c>
      <c r="S1289" s="117" t="s">
        <v>14675</v>
      </c>
      <c r="T1289" t="s">
        <v>12137</v>
      </c>
      <c r="U1289" t="s">
        <v>10772</v>
      </c>
    </row>
    <row r="1290" spans="1:21">
      <c r="A1290" s="117" t="s">
        <v>1890</v>
      </c>
      <c r="B1290" t="s">
        <v>14590</v>
      </c>
      <c r="C1290" t="s">
        <v>14590</v>
      </c>
      <c r="D1290">
        <v>82</v>
      </c>
      <c r="E1290">
        <v>76</v>
      </c>
      <c r="F1290">
        <v>82</v>
      </c>
      <c r="G1290">
        <v>76</v>
      </c>
      <c r="H1290">
        <v>1</v>
      </c>
      <c r="I1290">
        <v>1</v>
      </c>
      <c r="J1290">
        <v>60</v>
      </c>
      <c r="K1290" s="194">
        <v>60</v>
      </c>
      <c r="L1290" t="s">
        <v>1079</v>
      </c>
      <c r="M1290" t="s">
        <v>1079</v>
      </c>
      <c r="N1290">
        <v>2150</v>
      </c>
      <c r="O1290" t="s">
        <v>7876</v>
      </c>
      <c r="P1290" t="s">
        <v>8090</v>
      </c>
      <c r="Q1290">
        <v>2.15</v>
      </c>
      <c r="R1290" s="117" t="s">
        <v>14595</v>
      </c>
      <c r="S1290" s="117" t="s">
        <v>14596</v>
      </c>
      <c r="T1290" t="s">
        <v>17448</v>
      </c>
      <c r="U1290" t="s">
        <v>10772</v>
      </c>
    </row>
    <row r="1291" spans="1:21">
      <c r="A1291" s="117" t="s">
        <v>1891</v>
      </c>
      <c r="B1291" t="s">
        <v>14590</v>
      </c>
      <c r="C1291" t="s">
        <v>14590</v>
      </c>
      <c r="D1291">
        <v>82</v>
      </c>
      <c r="E1291">
        <v>76</v>
      </c>
      <c r="F1291">
        <v>82</v>
      </c>
      <c r="G1291">
        <v>76</v>
      </c>
      <c r="H1291">
        <v>250</v>
      </c>
      <c r="I1291">
        <v>250</v>
      </c>
      <c r="J1291">
        <v>3000</v>
      </c>
      <c r="K1291" s="194">
        <v>3000</v>
      </c>
      <c r="L1291" t="s">
        <v>1079</v>
      </c>
      <c r="M1291" t="s">
        <v>1079</v>
      </c>
      <c r="N1291">
        <v>33</v>
      </c>
      <c r="O1291" t="s">
        <v>7876</v>
      </c>
      <c r="P1291" t="s">
        <v>21571</v>
      </c>
      <c r="Q1291">
        <v>3.3000000000000002E-2</v>
      </c>
      <c r="R1291" s="117" t="s">
        <v>14595</v>
      </c>
      <c r="S1291" s="117" t="s">
        <v>14596</v>
      </c>
      <c r="T1291" t="s">
        <v>17448</v>
      </c>
      <c r="U1291" t="s">
        <v>10772</v>
      </c>
    </row>
    <row r="1292" spans="1:21">
      <c r="A1292" s="117" t="s">
        <v>1892</v>
      </c>
      <c r="B1292" t="s">
        <v>14590</v>
      </c>
      <c r="C1292" t="s">
        <v>14590</v>
      </c>
      <c r="D1292">
        <v>82</v>
      </c>
      <c r="E1292">
        <v>76</v>
      </c>
      <c r="F1292">
        <v>82</v>
      </c>
      <c r="G1292">
        <v>76</v>
      </c>
      <c r="H1292">
        <v>1</v>
      </c>
      <c r="I1292">
        <v>1</v>
      </c>
      <c r="J1292">
        <v>80</v>
      </c>
      <c r="K1292" s="194">
        <v>80</v>
      </c>
      <c r="L1292" t="s">
        <v>1079</v>
      </c>
      <c r="M1292" t="s">
        <v>1079</v>
      </c>
      <c r="N1292">
        <v>400</v>
      </c>
      <c r="O1292" t="s">
        <v>7876</v>
      </c>
      <c r="P1292" t="s">
        <v>8091</v>
      </c>
      <c r="Q1292">
        <v>0.4</v>
      </c>
      <c r="R1292" s="117" t="s">
        <v>14595</v>
      </c>
      <c r="S1292" s="117" t="s">
        <v>14596</v>
      </c>
      <c r="T1292" t="s">
        <v>17448</v>
      </c>
      <c r="U1292" t="s">
        <v>10772</v>
      </c>
    </row>
    <row r="1293" spans="1:21">
      <c r="A1293" s="117" t="s">
        <v>24462</v>
      </c>
      <c r="B1293" t="s">
        <v>14590</v>
      </c>
      <c r="C1293" t="s">
        <v>14593</v>
      </c>
      <c r="D1293">
        <v>26</v>
      </c>
      <c r="E1293">
        <v>20</v>
      </c>
      <c r="F1293" t="e">
        <v>#N/A</v>
      </c>
      <c r="G1293" t="e">
        <v>#N/A</v>
      </c>
      <c r="H1293">
        <v>1</v>
      </c>
      <c r="I1293">
        <v>1</v>
      </c>
      <c r="J1293">
        <v>19</v>
      </c>
      <c r="K1293" s="194" t="e">
        <v>#N/A</v>
      </c>
      <c r="L1293" t="s">
        <v>1079</v>
      </c>
      <c r="M1293" t="s">
        <v>1079</v>
      </c>
      <c r="N1293">
        <v>260</v>
      </c>
      <c r="O1293" t="s">
        <v>7876</v>
      </c>
      <c r="P1293" t="s">
        <v>24463</v>
      </c>
      <c r="Q1293">
        <v>0.26</v>
      </c>
      <c r="R1293" s="117" t="s">
        <v>14595</v>
      </c>
      <c r="S1293" s="117" t="s">
        <v>14596</v>
      </c>
      <c r="T1293" t="s">
        <v>17448</v>
      </c>
      <c r="U1293" t="s">
        <v>10772</v>
      </c>
    </row>
    <row r="1294" spans="1:21">
      <c r="A1294" s="117" t="s">
        <v>1937</v>
      </c>
      <c r="B1294" t="s">
        <v>14590</v>
      </c>
      <c r="C1294" t="s">
        <v>14590</v>
      </c>
      <c r="D1294">
        <v>87</v>
      </c>
      <c r="E1294">
        <v>81</v>
      </c>
      <c r="F1294">
        <v>87</v>
      </c>
      <c r="G1294">
        <v>81</v>
      </c>
      <c r="H1294">
        <v>1</v>
      </c>
      <c r="I1294">
        <v>1</v>
      </c>
      <c r="J1294">
        <v>0</v>
      </c>
      <c r="K1294" s="194">
        <v>0</v>
      </c>
      <c r="L1294" t="s">
        <v>1095</v>
      </c>
      <c r="M1294" t="s">
        <v>1095</v>
      </c>
      <c r="N1294">
        <v>250000</v>
      </c>
      <c r="O1294" t="s">
        <v>7876</v>
      </c>
      <c r="P1294" t="s">
        <v>8096</v>
      </c>
      <c r="Q1294">
        <v>250</v>
      </c>
      <c r="R1294" s="117" t="s">
        <v>15025</v>
      </c>
      <c r="S1294" s="117" t="s">
        <v>14606</v>
      </c>
      <c r="T1294" t="s">
        <v>12138</v>
      </c>
      <c r="U1294" t="s">
        <v>10772</v>
      </c>
    </row>
    <row r="1295" spans="1:21">
      <c r="A1295" s="117" t="s">
        <v>1938</v>
      </c>
      <c r="B1295" t="s">
        <v>14590</v>
      </c>
      <c r="C1295" t="s">
        <v>14590</v>
      </c>
      <c r="D1295">
        <v>94</v>
      </c>
      <c r="E1295">
        <v>88</v>
      </c>
      <c r="F1295">
        <v>94</v>
      </c>
      <c r="G1295">
        <v>88</v>
      </c>
      <c r="H1295">
        <v>1</v>
      </c>
      <c r="I1295">
        <v>1</v>
      </c>
      <c r="J1295">
        <v>0</v>
      </c>
      <c r="K1295" s="194">
        <v>0</v>
      </c>
      <c r="L1295" t="s">
        <v>1095</v>
      </c>
      <c r="M1295" t="s">
        <v>1095</v>
      </c>
      <c r="N1295">
        <v>480000</v>
      </c>
      <c r="O1295" t="s">
        <v>7876</v>
      </c>
      <c r="P1295" t="s">
        <v>8107</v>
      </c>
      <c r="Q1295">
        <v>480</v>
      </c>
      <c r="R1295" s="117" t="s">
        <v>14622</v>
      </c>
      <c r="S1295" s="117" t="s">
        <v>14675</v>
      </c>
      <c r="T1295" t="s">
        <v>12137</v>
      </c>
      <c r="U1295" t="s">
        <v>10772</v>
      </c>
    </row>
    <row r="1296" spans="1:21">
      <c r="A1296" s="117" t="s">
        <v>1939</v>
      </c>
      <c r="B1296" t="s">
        <v>14590</v>
      </c>
      <c r="C1296" t="s">
        <v>14590</v>
      </c>
      <c r="D1296">
        <v>94</v>
      </c>
      <c r="E1296">
        <v>88</v>
      </c>
      <c r="F1296">
        <v>94</v>
      </c>
      <c r="G1296">
        <v>88</v>
      </c>
      <c r="H1296">
        <v>1</v>
      </c>
      <c r="I1296">
        <v>1</v>
      </c>
      <c r="J1296">
        <v>0</v>
      </c>
      <c r="K1296" s="194">
        <v>0</v>
      </c>
      <c r="L1296" t="s">
        <v>1095</v>
      </c>
      <c r="M1296" t="s">
        <v>1095</v>
      </c>
      <c r="N1296">
        <v>1580</v>
      </c>
      <c r="O1296" t="s">
        <v>7876</v>
      </c>
      <c r="P1296" t="s">
        <v>11327</v>
      </c>
      <c r="Q1296">
        <v>1.58</v>
      </c>
      <c r="R1296" s="117" t="s">
        <v>14622</v>
      </c>
      <c r="S1296" s="117" t="s">
        <v>14675</v>
      </c>
      <c r="T1296" t="s">
        <v>12137</v>
      </c>
      <c r="U1296" t="s">
        <v>10772</v>
      </c>
    </row>
    <row r="1297" spans="1:21">
      <c r="A1297" s="117" t="s">
        <v>1940</v>
      </c>
      <c r="B1297" t="s">
        <v>14590</v>
      </c>
      <c r="C1297" t="s">
        <v>14590</v>
      </c>
      <c r="D1297">
        <v>87</v>
      </c>
      <c r="E1297">
        <v>81</v>
      </c>
      <c r="F1297">
        <v>87</v>
      </c>
      <c r="G1297">
        <v>81</v>
      </c>
      <c r="H1297">
        <v>1</v>
      </c>
      <c r="I1297">
        <v>1</v>
      </c>
      <c r="J1297">
        <v>0</v>
      </c>
      <c r="K1297" s="194">
        <v>0</v>
      </c>
      <c r="L1297" t="s">
        <v>1095</v>
      </c>
      <c r="M1297" t="s">
        <v>1095</v>
      </c>
      <c r="N1297">
        <v>28000</v>
      </c>
      <c r="O1297" t="s">
        <v>7876</v>
      </c>
      <c r="P1297" t="s">
        <v>8108</v>
      </c>
      <c r="Q1297">
        <v>28</v>
      </c>
      <c r="R1297" s="117" t="s">
        <v>14622</v>
      </c>
      <c r="S1297" s="117" t="s">
        <v>14675</v>
      </c>
      <c r="T1297" t="s">
        <v>12137</v>
      </c>
      <c r="U1297" t="s">
        <v>10772</v>
      </c>
    </row>
    <row r="1298" spans="1:21">
      <c r="A1298" s="117" t="s">
        <v>2143</v>
      </c>
      <c r="B1298" t="s">
        <v>14590</v>
      </c>
      <c r="C1298" t="s">
        <v>14590</v>
      </c>
      <c r="D1298">
        <v>54</v>
      </c>
      <c r="E1298">
        <v>48</v>
      </c>
      <c r="F1298">
        <v>54</v>
      </c>
      <c r="G1298">
        <v>48</v>
      </c>
      <c r="H1298">
        <v>1</v>
      </c>
      <c r="I1298">
        <v>1</v>
      </c>
      <c r="J1298">
        <v>0</v>
      </c>
      <c r="K1298" s="194">
        <v>0</v>
      </c>
      <c r="L1298" t="s">
        <v>1083</v>
      </c>
      <c r="M1298" t="s">
        <v>1083</v>
      </c>
      <c r="N1298">
        <v>45000</v>
      </c>
      <c r="O1298" t="s">
        <v>7876</v>
      </c>
      <c r="P1298" t="s">
        <v>8222</v>
      </c>
      <c r="Q1298">
        <v>45</v>
      </c>
      <c r="R1298" s="117" t="s">
        <v>14744</v>
      </c>
      <c r="S1298" s="117" t="s">
        <v>14589</v>
      </c>
      <c r="T1298" t="s">
        <v>12136</v>
      </c>
      <c r="U1298" t="s">
        <v>10772</v>
      </c>
    </row>
    <row r="1299" spans="1:21">
      <c r="A1299" s="117" t="s">
        <v>2144</v>
      </c>
      <c r="B1299" t="s">
        <v>14590</v>
      </c>
      <c r="C1299" t="s">
        <v>14590</v>
      </c>
      <c r="D1299">
        <v>54</v>
      </c>
      <c r="E1299">
        <v>48</v>
      </c>
      <c r="F1299">
        <v>54</v>
      </c>
      <c r="G1299">
        <v>48</v>
      </c>
      <c r="H1299">
        <v>1</v>
      </c>
      <c r="I1299">
        <v>1</v>
      </c>
      <c r="J1299">
        <v>0</v>
      </c>
      <c r="K1299" s="194">
        <v>0</v>
      </c>
      <c r="L1299" t="s">
        <v>1083</v>
      </c>
      <c r="M1299" t="s">
        <v>1083</v>
      </c>
      <c r="N1299">
        <v>45000</v>
      </c>
      <c r="O1299" t="s">
        <v>7876</v>
      </c>
      <c r="P1299" t="s">
        <v>8223</v>
      </c>
      <c r="Q1299">
        <v>45</v>
      </c>
      <c r="R1299" s="117" t="s">
        <v>14744</v>
      </c>
      <c r="S1299" s="117" t="s">
        <v>14589</v>
      </c>
      <c r="T1299" t="s">
        <v>12136</v>
      </c>
      <c r="U1299" t="s">
        <v>10772</v>
      </c>
    </row>
    <row r="1300" spans="1:21">
      <c r="A1300" s="117" t="s">
        <v>12645</v>
      </c>
      <c r="B1300" t="s">
        <v>14590</v>
      </c>
      <c r="C1300" t="s">
        <v>14590</v>
      </c>
      <c r="D1300">
        <v>54</v>
      </c>
      <c r="E1300">
        <v>48</v>
      </c>
      <c r="F1300">
        <v>54</v>
      </c>
      <c r="G1300">
        <v>48</v>
      </c>
      <c r="H1300">
        <v>1</v>
      </c>
      <c r="I1300">
        <v>1</v>
      </c>
      <c r="J1300">
        <v>0</v>
      </c>
      <c r="K1300" s="194">
        <v>0</v>
      </c>
      <c r="L1300" t="s">
        <v>1083</v>
      </c>
      <c r="M1300" t="s">
        <v>1083</v>
      </c>
      <c r="N1300">
        <v>45000</v>
      </c>
      <c r="O1300" t="s">
        <v>7876</v>
      </c>
      <c r="P1300" t="s">
        <v>13847</v>
      </c>
      <c r="Q1300">
        <v>45</v>
      </c>
      <c r="R1300" s="117" t="s">
        <v>14744</v>
      </c>
      <c r="S1300" s="117" t="s">
        <v>14589</v>
      </c>
      <c r="T1300" t="s">
        <v>12136</v>
      </c>
      <c r="U1300" t="s">
        <v>10772</v>
      </c>
    </row>
    <row r="1301" spans="1:21">
      <c r="A1301" s="117" t="s">
        <v>11437</v>
      </c>
      <c r="B1301" t="s">
        <v>14590</v>
      </c>
      <c r="C1301" t="s">
        <v>14590</v>
      </c>
      <c r="D1301">
        <v>54</v>
      </c>
      <c r="E1301">
        <v>48</v>
      </c>
      <c r="F1301">
        <v>54</v>
      </c>
      <c r="G1301">
        <v>48</v>
      </c>
      <c r="H1301">
        <v>1</v>
      </c>
      <c r="I1301">
        <v>1</v>
      </c>
      <c r="J1301">
        <v>0</v>
      </c>
      <c r="K1301" s="194">
        <v>0</v>
      </c>
      <c r="L1301" t="s">
        <v>1083</v>
      </c>
      <c r="M1301" t="s">
        <v>1083</v>
      </c>
      <c r="N1301">
        <v>45000</v>
      </c>
      <c r="O1301" t="s">
        <v>7876</v>
      </c>
      <c r="Q1301">
        <v>45</v>
      </c>
      <c r="R1301" s="117" t="s">
        <v>14744</v>
      </c>
      <c r="S1301" s="117" t="s">
        <v>14589</v>
      </c>
      <c r="T1301" t="s">
        <v>12136</v>
      </c>
      <c r="U1301" t="s">
        <v>10772</v>
      </c>
    </row>
    <row r="1302" spans="1:21">
      <c r="A1302" s="117" t="s">
        <v>1941</v>
      </c>
      <c r="B1302" t="s">
        <v>14590</v>
      </c>
      <c r="C1302" t="s">
        <v>14590</v>
      </c>
      <c r="D1302">
        <v>87</v>
      </c>
      <c r="E1302">
        <v>81</v>
      </c>
      <c r="F1302">
        <v>87</v>
      </c>
      <c r="G1302">
        <v>81</v>
      </c>
      <c r="H1302">
        <v>1</v>
      </c>
      <c r="I1302">
        <v>1</v>
      </c>
      <c r="J1302">
        <v>0</v>
      </c>
      <c r="K1302" s="194">
        <v>0</v>
      </c>
      <c r="L1302" t="s">
        <v>1095</v>
      </c>
      <c r="M1302" t="s">
        <v>1095</v>
      </c>
      <c r="N1302">
        <v>28000</v>
      </c>
      <c r="O1302" t="s">
        <v>7876</v>
      </c>
      <c r="P1302" t="s">
        <v>8108</v>
      </c>
      <c r="Q1302">
        <v>28</v>
      </c>
      <c r="R1302" s="117" t="s">
        <v>14622</v>
      </c>
      <c r="S1302" s="117" t="s">
        <v>14675</v>
      </c>
      <c r="T1302" t="s">
        <v>12137</v>
      </c>
      <c r="U1302" t="s">
        <v>10772</v>
      </c>
    </row>
    <row r="1303" spans="1:21">
      <c r="A1303" s="117" t="s">
        <v>20773</v>
      </c>
      <c r="B1303" t="s">
        <v>14590</v>
      </c>
      <c r="C1303" t="s">
        <v>14593</v>
      </c>
      <c r="D1303">
        <v>84</v>
      </c>
      <c r="E1303">
        <v>78</v>
      </c>
      <c r="F1303" t="e">
        <v>#N/A</v>
      </c>
      <c r="G1303" t="e">
        <v>#N/A</v>
      </c>
      <c r="H1303">
        <v>1</v>
      </c>
      <c r="I1303">
        <v>0</v>
      </c>
      <c r="J1303">
        <v>0</v>
      </c>
      <c r="K1303" s="194" t="e">
        <v>#N/A</v>
      </c>
      <c r="L1303" t="s">
        <v>1079</v>
      </c>
      <c r="M1303" t="s">
        <v>1079</v>
      </c>
      <c r="N1303">
        <v>2440</v>
      </c>
      <c r="O1303" t="s">
        <v>7876</v>
      </c>
      <c r="P1303" t="s">
        <v>20774</v>
      </c>
      <c r="Q1303">
        <v>2.44</v>
      </c>
      <c r="R1303" s="117" t="s">
        <v>14605</v>
      </c>
      <c r="S1303" s="117" t="s">
        <v>17447</v>
      </c>
      <c r="T1303" t="s">
        <v>17448</v>
      </c>
      <c r="U1303" t="s">
        <v>10772</v>
      </c>
    </row>
    <row r="1304" spans="1:21">
      <c r="A1304" s="117" t="s">
        <v>2145</v>
      </c>
      <c r="B1304" t="s">
        <v>14590</v>
      </c>
      <c r="C1304" t="s">
        <v>14590</v>
      </c>
      <c r="D1304">
        <v>82</v>
      </c>
      <c r="E1304">
        <v>76</v>
      </c>
      <c r="F1304">
        <v>82</v>
      </c>
      <c r="G1304">
        <v>76</v>
      </c>
      <c r="H1304">
        <v>3</v>
      </c>
      <c r="I1304">
        <v>3</v>
      </c>
      <c r="J1304">
        <v>30</v>
      </c>
      <c r="K1304" s="194">
        <v>30</v>
      </c>
      <c r="L1304" t="s">
        <v>1085</v>
      </c>
      <c r="M1304" t="s">
        <v>1085</v>
      </c>
      <c r="N1304">
        <v>2450</v>
      </c>
      <c r="O1304" t="s">
        <v>7876</v>
      </c>
      <c r="P1304" t="s">
        <v>15026</v>
      </c>
      <c r="Q1304">
        <v>2.4500000000000002</v>
      </c>
      <c r="R1304" s="117" t="s">
        <v>14595</v>
      </c>
      <c r="S1304" s="117" t="s">
        <v>14596</v>
      </c>
      <c r="T1304" t="s">
        <v>17448</v>
      </c>
      <c r="U1304" t="s">
        <v>10772</v>
      </c>
    </row>
    <row r="1305" spans="1:21">
      <c r="A1305" s="117" t="s">
        <v>12646</v>
      </c>
      <c r="B1305" t="s">
        <v>14590</v>
      </c>
      <c r="C1305" t="s">
        <v>14593</v>
      </c>
      <c r="D1305">
        <v>82</v>
      </c>
      <c r="E1305">
        <v>76</v>
      </c>
      <c r="F1305" t="e">
        <v>#N/A</v>
      </c>
      <c r="G1305" t="e">
        <v>#N/A</v>
      </c>
      <c r="H1305">
        <v>1</v>
      </c>
      <c r="I1305">
        <v>1</v>
      </c>
      <c r="J1305">
        <v>24</v>
      </c>
      <c r="K1305" s="194" t="e">
        <v>#N/A</v>
      </c>
      <c r="L1305" t="s">
        <v>1085</v>
      </c>
      <c r="M1305" t="s">
        <v>1085</v>
      </c>
      <c r="N1305">
        <v>3496</v>
      </c>
      <c r="O1305" t="s">
        <v>7876</v>
      </c>
      <c r="P1305" t="s">
        <v>15027</v>
      </c>
      <c r="Q1305">
        <v>3.496</v>
      </c>
      <c r="R1305" s="117" t="s">
        <v>14599</v>
      </c>
      <c r="S1305" s="117" t="s">
        <v>14596</v>
      </c>
      <c r="T1305" t="s">
        <v>17448</v>
      </c>
      <c r="U1305" t="s">
        <v>10772</v>
      </c>
    </row>
    <row r="1306" spans="1:21">
      <c r="A1306" s="117" t="s">
        <v>12647</v>
      </c>
      <c r="B1306" t="s">
        <v>14590</v>
      </c>
      <c r="C1306" t="s">
        <v>14593</v>
      </c>
      <c r="D1306">
        <v>82</v>
      </c>
      <c r="E1306">
        <v>76</v>
      </c>
      <c r="F1306" t="e">
        <v>#N/A</v>
      </c>
      <c r="G1306" t="e">
        <v>#N/A</v>
      </c>
      <c r="H1306">
        <v>3</v>
      </c>
      <c r="I1306">
        <v>3</v>
      </c>
      <c r="J1306">
        <v>12</v>
      </c>
      <c r="K1306" s="194" t="e">
        <v>#N/A</v>
      </c>
      <c r="L1306" t="s">
        <v>1085</v>
      </c>
      <c r="M1306" t="s">
        <v>1085</v>
      </c>
      <c r="N1306">
        <v>3660</v>
      </c>
      <c r="O1306" t="s">
        <v>7876</v>
      </c>
      <c r="P1306" t="s">
        <v>15028</v>
      </c>
      <c r="Q1306">
        <v>3.66</v>
      </c>
      <c r="R1306" s="117" t="s">
        <v>14599</v>
      </c>
      <c r="S1306" s="117" t="s">
        <v>14596</v>
      </c>
      <c r="T1306" t="s">
        <v>17448</v>
      </c>
      <c r="U1306" t="s">
        <v>10772</v>
      </c>
    </row>
    <row r="1307" spans="1:21">
      <c r="A1307" s="117" t="s">
        <v>2146</v>
      </c>
      <c r="B1307" t="s">
        <v>14590</v>
      </c>
      <c r="C1307" t="s">
        <v>14590</v>
      </c>
      <c r="D1307">
        <v>82</v>
      </c>
      <c r="E1307">
        <v>76</v>
      </c>
      <c r="F1307">
        <v>82</v>
      </c>
      <c r="G1307">
        <v>76</v>
      </c>
      <c r="H1307">
        <v>3</v>
      </c>
      <c r="I1307">
        <v>3</v>
      </c>
      <c r="J1307">
        <v>12</v>
      </c>
      <c r="K1307" s="194">
        <v>12</v>
      </c>
      <c r="L1307" t="s">
        <v>1085</v>
      </c>
      <c r="M1307" t="s">
        <v>1085</v>
      </c>
      <c r="N1307">
        <v>3610</v>
      </c>
      <c r="O1307" t="s">
        <v>7876</v>
      </c>
      <c r="P1307" t="s">
        <v>15028</v>
      </c>
      <c r="Q1307">
        <v>3.61</v>
      </c>
      <c r="R1307" s="117" t="s">
        <v>14595</v>
      </c>
      <c r="S1307" s="117" t="s">
        <v>14596</v>
      </c>
      <c r="T1307" t="s">
        <v>17448</v>
      </c>
      <c r="U1307" t="s">
        <v>10772</v>
      </c>
    </row>
    <row r="1308" spans="1:21">
      <c r="A1308" s="117" t="s">
        <v>2147</v>
      </c>
      <c r="B1308" t="s">
        <v>14590</v>
      </c>
      <c r="C1308" t="s">
        <v>14593</v>
      </c>
      <c r="D1308">
        <v>82</v>
      </c>
      <c r="E1308">
        <v>76</v>
      </c>
      <c r="F1308" t="e">
        <v>#N/A</v>
      </c>
      <c r="G1308" t="e">
        <v>#N/A</v>
      </c>
      <c r="H1308">
        <v>1</v>
      </c>
      <c r="I1308">
        <v>1</v>
      </c>
      <c r="J1308">
        <v>9</v>
      </c>
      <c r="K1308" s="194" t="e">
        <v>#N/A</v>
      </c>
      <c r="L1308" t="s">
        <v>1085</v>
      </c>
      <c r="M1308" t="s">
        <v>1085</v>
      </c>
      <c r="N1308">
        <v>5120</v>
      </c>
      <c r="O1308" t="s">
        <v>7876</v>
      </c>
      <c r="P1308" t="s">
        <v>14845</v>
      </c>
      <c r="Q1308">
        <v>5.12</v>
      </c>
      <c r="R1308" s="117" t="s">
        <v>14595</v>
      </c>
      <c r="S1308" s="117" t="s">
        <v>14596</v>
      </c>
      <c r="T1308" t="s">
        <v>17448</v>
      </c>
      <c r="U1308" t="s">
        <v>10772</v>
      </c>
    </row>
    <row r="1309" spans="1:21">
      <c r="A1309" s="117" t="s">
        <v>12648</v>
      </c>
      <c r="B1309" t="s">
        <v>14590</v>
      </c>
      <c r="C1309" t="s">
        <v>14593</v>
      </c>
      <c r="D1309">
        <v>82</v>
      </c>
      <c r="E1309">
        <v>76</v>
      </c>
      <c r="F1309" t="e">
        <v>#N/A</v>
      </c>
      <c r="G1309" t="e">
        <v>#N/A</v>
      </c>
      <c r="H1309">
        <v>1</v>
      </c>
      <c r="I1309">
        <v>1</v>
      </c>
      <c r="J1309">
        <v>9</v>
      </c>
      <c r="K1309" s="194" t="e">
        <v>#N/A</v>
      </c>
      <c r="L1309" t="s">
        <v>1085</v>
      </c>
      <c r="M1309" t="s">
        <v>1085</v>
      </c>
      <c r="N1309">
        <v>5264</v>
      </c>
      <c r="O1309" t="s">
        <v>7876</v>
      </c>
      <c r="P1309" t="s">
        <v>14845</v>
      </c>
      <c r="Q1309">
        <v>5.2640000000000002</v>
      </c>
      <c r="R1309" s="117" t="s">
        <v>14599</v>
      </c>
      <c r="S1309" s="117" t="s">
        <v>14596</v>
      </c>
      <c r="T1309" t="s">
        <v>17448</v>
      </c>
      <c r="U1309" t="s">
        <v>10772</v>
      </c>
    </row>
    <row r="1310" spans="1:21">
      <c r="A1310" s="117" t="s">
        <v>12649</v>
      </c>
      <c r="B1310" t="s">
        <v>14590</v>
      </c>
      <c r="C1310" t="s">
        <v>14593</v>
      </c>
      <c r="D1310">
        <v>82</v>
      </c>
      <c r="E1310">
        <v>76</v>
      </c>
      <c r="F1310" t="e">
        <v>#N/A</v>
      </c>
      <c r="G1310" t="e">
        <v>#N/A</v>
      </c>
      <c r="H1310">
        <v>1</v>
      </c>
      <c r="I1310">
        <v>1</v>
      </c>
      <c r="J1310">
        <v>12</v>
      </c>
      <c r="K1310" s="194" t="e">
        <v>#N/A</v>
      </c>
      <c r="L1310" t="s">
        <v>1085</v>
      </c>
      <c r="M1310" t="s">
        <v>1085</v>
      </c>
      <c r="N1310">
        <v>4800</v>
      </c>
      <c r="O1310" t="s">
        <v>7876</v>
      </c>
      <c r="P1310" t="s">
        <v>15029</v>
      </c>
      <c r="Q1310">
        <v>4.8</v>
      </c>
      <c r="R1310" s="117" t="s">
        <v>14599</v>
      </c>
      <c r="S1310" s="117" t="s">
        <v>14596</v>
      </c>
      <c r="T1310" t="s">
        <v>17448</v>
      </c>
      <c r="U1310" t="s">
        <v>10772</v>
      </c>
    </row>
    <row r="1311" spans="1:21">
      <c r="A1311" s="117" t="s">
        <v>2148</v>
      </c>
      <c r="B1311" t="s">
        <v>14590</v>
      </c>
      <c r="C1311" t="s">
        <v>14590</v>
      </c>
      <c r="D1311">
        <v>82</v>
      </c>
      <c r="E1311">
        <v>76</v>
      </c>
      <c r="F1311">
        <v>82</v>
      </c>
      <c r="G1311">
        <v>76</v>
      </c>
      <c r="H1311">
        <v>1</v>
      </c>
      <c r="I1311">
        <v>1</v>
      </c>
      <c r="J1311">
        <v>12</v>
      </c>
      <c r="K1311" s="194">
        <v>12</v>
      </c>
      <c r="L1311" t="s">
        <v>1085</v>
      </c>
      <c r="M1311" t="s">
        <v>1085</v>
      </c>
      <c r="N1311">
        <v>5072</v>
      </c>
      <c r="O1311" t="s">
        <v>7876</v>
      </c>
      <c r="P1311" t="s">
        <v>15029</v>
      </c>
      <c r="Q1311">
        <v>5.0720000000000001</v>
      </c>
      <c r="R1311" s="117" t="s">
        <v>14595</v>
      </c>
      <c r="S1311" s="117" t="s">
        <v>14596</v>
      </c>
      <c r="T1311" t="s">
        <v>17448</v>
      </c>
      <c r="U1311" t="s">
        <v>10772</v>
      </c>
    </row>
    <row r="1312" spans="1:21">
      <c r="A1312" s="117" t="s">
        <v>1942</v>
      </c>
      <c r="B1312" t="s">
        <v>14590</v>
      </c>
      <c r="C1312" t="s">
        <v>14590</v>
      </c>
      <c r="D1312">
        <v>87</v>
      </c>
      <c r="E1312">
        <v>81</v>
      </c>
      <c r="F1312">
        <v>87</v>
      </c>
      <c r="G1312">
        <v>81</v>
      </c>
      <c r="H1312">
        <v>1</v>
      </c>
      <c r="I1312">
        <v>1</v>
      </c>
      <c r="J1312">
        <v>0</v>
      </c>
      <c r="K1312" s="194">
        <v>0</v>
      </c>
      <c r="L1312" t="s">
        <v>1095</v>
      </c>
      <c r="M1312" t="s">
        <v>1095</v>
      </c>
      <c r="N1312">
        <v>28000</v>
      </c>
      <c r="O1312" t="s">
        <v>7876</v>
      </c>
      <c r="P1312" t="s">
        <v>8108</v>
      </c>
      <c r="Q1312">
        <v>28</v>
      </c>
      <c r="R1312" s="117" t="s">
        <v>14622</v>
      </c>
      <c r="S1312" s="117" t="s">
        <v>14675</v>
      </c>
      <c r="T1312" t="s">
        <v>12137</v>
      </c>
      <c r="U1312" t="s">
        <v>10772</v>
      </c>
    </row>
    <row r="1313" spans="1:21">
      <c r="A1313" s="117" t="s">
        <v>1943</v>
      </c>
      <c r="B1313" t="s">
        <v>14590</v>
      </c>
      <c r="C1313" t="s">
        <v>14590</v>
      </c>
      <c r="D1313">
        <v>87</v>
      </c>
      <c r="E1313">
        <v>81</v>
      </c>
      <c r="F1313">
        <v>87</v>
      </c>
      <c r="G1313">
        <v>81</v>
      </c>
      <c r="H1313">
        <v>1</v>
      </c>
      <c r="I1313">
        <v>1</v>
      </c>
      <c r="J1313">
        <v>0</v>
      </c>
      <c r="K1313" s="194">
        <v>0</v>
      </c>
      <c r="L1313" t="s">
        <v>1095</v>
      </c>
      <c r="M1313" t="s">
        <v>1095</v>
      </c>
      <c r="N1313">
        <v>28000</v>
      </c>
      <c r="O1313" t="s">
        <v>7876</v>
      </c>
      <c r="P1313" t="s">
        <v>8108</v>
      </c>
      <c r="Q1313">
        <v>28</v>
      </c>
      <c r="R1313" s="117" t="s">
        <v>14622</v>
      </c>
      <c r="S1313" s="117" t="s">
        <v>14675</v>
      </c>
      <c r="T1313" t="s">
        <v>12137</v>
      </c>
      <c r="U1313" t="s">
        <v>10772</v>
      </c>
    </row>
    <row r="1314" spans="1:21">
      <c r="A1314" s="117" t="s">
        <v>2149</v>
      </c>
      <c r="B1314" t="s">
        <v>14590</v>
      </c>
      <c r="C1314" t="s">
        <v>14593</v>
      </c>
      <c r="D1314">
        <v>82</v>
      </c>
      <c r="E1314">
        <v>76</v>
      </c>
      <c r="F1314" t="e">
        <v>#N/A</v>
      </c>
      <c r="G1314" t="e">
        <v>#N/A</v>
      </c>
      <c r="H1314">
        <v>3</v>
      </c>
      <c r="I1314">
        <v>3</v>
      </c>
      <c r="J1314">
        <v>12</v>
      </c>
      <c r="K1314" s="194" t="e">
        <v>#N/A</v>
      </c>
      <c r="L1314" t="s">
        <v>1085</v>
      </c>
      <c r="M1314" t="s">
        <v>1085</v>
      </c>
      <c r="N1314">
        <v>360</v>
      </c>
      <c r="O1314" t="s">
        <v>7876</v>
      </c>
      <c r="P1314" t="s">
        <v>15030</v>
      </c>
      <c r="Q1314">
        <v>0.36</v>
      </c>
      <c r="R1314" s="117" t="s">
        <v>14595</v>
      </c>
      <c r="S1314" s="117" t="s">
        <v>14596</v>
      </c>
      <c r="T1314" t="s">
        <v>17448</v>
      </c>
      <c r="U1314" t="s">
        <v>10772</v>
      </c>
    </row>
    <row r="1315" spans="1:21">
      <c r="A1315" s="117" t="s">
        <v>2150</v>
      </c>
      <c r="B1315" t="s">
        <v>14590</v>
      </c>
      <c r="C1315" t="s">
        <v>14593</v>
      </c>
      <c r="D1315">
        <v>102</v>
      </c>
      <c r="E1315">
        <v>96</v>
      </c>
      <c r="F1315" t="e">
        <v>#N/A</v>
      </c>
      <c r="G1315" t="e">
        <v>#N/A</v>
      </c>
      <c r="H1315">
        <v>10</v>
      </c>
      <c r="I1315">
        <v>10</v>
      </c>
      <c r="J1315">
        <v>100</v>
      </c>
      <c r="K1315" s="194" t="e">
        <v>#N/A</v>
      </c>
      <c r="L1315" t="s">
        <v>1079</v>
      </c>
      <c r="M1315" t="s">
        <v>1079</v>
      </c>
      <c r="N1315">
        <v>240.9</v>
      </c>
      <c r="O1315" t="s">
        <v>7876</v>
      </c>
      <c r="P1315" t="s">
        <v>8224</v>
      </c>
      <c r="Q1315">
        <v>0.2409</v>
      </c>
      <c r="R1315" s="117" t="s">
        <v>14595</v>
      </c>
      <c r="S1315" s="117" t="s">
        <v>14596</v>
      </c>
      <c r="T1315" t="s">
        <v>17448</v>
      </c>
      <c r="U1315" t="s">
        <v>10772</v>
      </c>
    </row>
    <row r="1316" spans="1:21">
      <c r="A1316" s="117" t="s">
        <v>2151</v>
      </c>
      <c r="B1316" t="s">
        <v>14590</v>
      </c>
      <c r="C1316" t="s">
        <v>14593</v>
      </c>
      <c r="D1316">
        <v>102</v>
      </c>
      <c r="E1316">
        <v>96</v>
      </c>
      <c r="F1316" t="e">
        <v>#N/A</v>
      </c>
      <c r="G1316" t="e">
        <v>#N/A</v>
      </c>
      <c r="H1316">
        <v>10</v>
      </c>
      <c r="I1316">
        <v>10</v>
      </c>
      <c r="J1316">
        <v>0</v>
      </c>
      <c r="K1316" s="194" t="e">
        <v>#N/A</v>
      </c>
      <c r="L1316" t="s">
        <v>1079</v>
      </c>
      <c r="M1316" t="s">
        <v>1079</v>
      </c>
      <c r="N1316">
        <v>211</v>
      </c>
      <c r="O1316" t="s">
        <v>7876</v>
      </c>
      <c r="P1316" t="s">
        <v>8224</v>
      </c>
      <c r="Q1316">
        <v>0.21099999999999999</v>
      </c>
      <c r="R1316" s="117" t="s">
        <v>14595</v>
      </c>
      <c r="S1316" s="117" t="s">
        <v>14596</v>
      </c>
      <c r="T1316" t="s">
        <v>17448</v>
      </c>
      <c r="U1316" t="s">
        <v>10772</v>
      </c>
    </row>
    <row r="1317" spans="1:21">
      <c r="A1317" s="117" t="s">
        <v>20775</v>
      </c>
      <c r="B1317" t="s">
        <v>14590</v>
      </c>
      <c r="C1317" t="s">
        <v>14590</v>
      </c>
      <c r="D1317">
        <v>28</v>
      </c>
      <c r="E1317">
        <v>22</v>
      </c>
      <c r="F1317">
        <v>28</v>
      </c>
      <c r="G1317">
        <v>22</v>
      </c>
      <c r="H1317">
        <v>1000</v>
      </c>
      <c r="I1317">
        <v>1000</v>
      </c>
      <c r="J1317">
        <v>0</v>
      </c>
      <c r="K1317" s="194">
        <v>0</v>
      </c>
      <c r="L1317" t="s">
        <v>1075</v>
      </c>
      <c r="M1317" t="s">
        <v>1075</v>
      </c>
      <c r="N1317">
        <v>6.7</v>
      </c>
      <c r="O1317" t="s">
        <v>7876</v>
      </c>
      <c r="Q1317">
        <v>6.7000000000000002E-3</v>
      </c>
      <c r="R1317" s="117" t="s">
        <v>14944</v>
      </c>
      <c r="S1317" s="117" t="s">
        <v>14688</v>
      </c>
      <c r="T1317" t="s">
        <v>13996</v>
      </c>
      <c r="U1317" t="s">
        <v>10772</v>
      </c>
    </row>
    <row r="1318" spans="1:21">
      <c r="A1318" s="117" t="s">
        <v>20776</v>
      </c>
      <c r="B1318" t="s">
        <v>14590</v>
      </c>
      <c r="C1318" t="s">
        <v>14590</v>
      </c>
      <c r="D1318">
        <v>28</v>
      </c>
      <c r="E1318">
        <v>22</v>
      </c>
      <c r="F1318">
        <v>28</v>
      </c>
      <c r="G1318">
        <v>22</v>
      </c>
      <c r="H1318">
        <v>1000</v>
      </c>
      <c r="I1318">
        <v>1000</v>
      </c>
      <c r="J1318">
        <v>0</v>
      </c>
      <c r="K1318" s="194">
        <v>0</v>
      </c>
      <c r="L1318" t="s">
        <v>1075</v>
      </c>
      <c r="M1318" t="s">
        <v>1075</v>
      </c>
      <c r="N1318">
        <v>6.7</v>
      </c>
      <c r="O1318" t="s">
        <v>7876</v>
      </c>
      <c r="Q1318">
        <v>6.7000000000000002E-3</v>
      </c>
      <c r="R1318" s="117" t="s">
        <v>14944</v>
      </c>
      <c r="S1318" s="117" t="s">
        <v>14688</v>
      </c>
      <c r="T1318" t="s">
        <v>13996</v>
      </c>
      <c r="U1318" t="s">
        <v>10772</v>
      </c>
    </row>
    <row r="1319" spans="1:21">
      <c r="A1319" s="117" t="s">
        <v>19031</v>
      </c>
      <c r="B1319" t="s">
        <v>14590</v>
      </c>
      <c r="C1319" t="s">
        <v>14590</v>
      </c>
      <c r="D1319">
        <v>26</v>
      </c>
      <c r="E1319">
        <v>20</v>
      </c>
      <c r="F1319">
        <v>26</v>
      </c>
      <c r="G1319">
        <v>20</v>
      </c>
      <c r="H1319">
        <v>1</v>
      </c>
      <c r="I1319">
        <v>1</v>
      </c>
      <c r="J1319">
        <v>108</v>
      </c>
      <c r="K1319" s="194">
        <v>108</v>
      </c>
      <c r="L1319" t="s">
        <v>1077</v>
      </c>
      <c r="M1319" t="s">
        <v>1077</v>
      </c>
      <c r="N1319">
        <v>110</v>
      </c>
      <c r="O1319" t="s">
        <v>7876</v>
      </c>
      <c r="P1319" t="s">
        <v>19032</v>
      </c>
      <c r="Q1319">
        <v>0.11</v>
      </c>
      <c r="R1319" s="117" t="s">
        <v>14595</v>
      </c>
      <c r="S1319" s="117" t="s">
        <v>14596</v>
      </c>
      <c r="T1319" t="s">
        <v>17448</v>
      </c>
      <c r="U1319" t="s">
        <v>10772</v>
      </c>
    </row>
    <row r="1320" spans="1:21">
      <c r="A1320" s="117" t="s">
        <v>1855</v>
      </c>
      <c r="B1320" t="s">
        <v>14590</v>
      </c>
      <c r="C1320" t="s">
        <v>14590</v>
      </c>
      <c r="D1320">
        <v>26</v>
      </c>
      <c r="E1320">
        <v>20</v>
      </c>
      <c r="F1320">
        <v>26</v>
      </c>
      <c r="G1320">
        <v>20</v>
      </c>
      <c r="H1320">
        <v>1</v>
      </c>
      <c r="I1320">
        <v>1</v>
      </c>
      <c r="J1320">
        <v>5</v>
      </c>
      <c r="K1320" s="194">
        <v>5</v>
      </c>
      <c r="L1320" t="s">
        <v>1077</v>
      </c>
      <c r="M1320" t="s">
        <v>1077</v>
      </c>
      <c r="N1320">
        <v>943</v>
      </c>
      <c r="O1320" t="s">
        <v>7876</v>
      </c>
      <c r="P1320" t="s">
        <v>8072</v>
      </c>
      <c r="Q1320">
        <v>0.94299999999999995</v>
      </c>
      <c r="R1320" s="117" t="s">
        <v>14595</v>
      </c>
      <c r="S1320" s="117" t="s">
        <v>14596</v>
      </c>
      <c r="T1320" t="s">
        <v>17448</v>
      </c>
      <c r="U1320" t="s">
        <v>10772</v>
      </c>
    </row>
    <row r="1321" spans="1:21">
      <c r="A1321" s="117" t="s">
        <v>1856</v>
      </c>
      <c r="B1321" t="s">
        <v>14590</v>
      </c>
      <c r="C1321" t="s">
        <v>14590</v>
      </c>
      <c r="D1321">
        <v>26</v>
      </c>
      <c r="E1321">
        <v>20</v>
      </c>
      <c r="F1321">
        <v>26</v>
      </c>
      <c r="G1321">
        <v>20</v>
      </c>
      <c r="H1321">
        <v>1</v>
      </c>
      <c r="I1321">
        <v>1</v>
      </c>
      <c r="J1321">
        <v>10</v>
      </c>
      <c r="K1321" s="194">
        <v>10</v>
      </c>
      <c r="L1321" t="s">
        <v>1077</v>
      </c>
      <c r="M1321" t="s">
        <v>1077</v>
      </c>
      <c r="N1321">
        <v>1003</v>
      </c>
      <c r="O1321" t="s">
        <v>7876</v>
      </c>
      <c r="P1321" t="s">
        <v>8072</v>
      </c>
      <c r="Q1321">
        <v>1.0029999999999999</v>
      </c>
      <c r="R1321" s="117" t="s">
        <v>14595</v>
      </c>
      <c r="S1321" s="117" t="s">
        <v>14596</v>
      </c>
      <c r="T1321" t="s">
        <v>17448</v>
      </c>
      <c r="U1321" t="s">
        <v>10772</v>
      </c>
    </row>
    <row r="1322" spans="1:21">
      <c r="A1322" s="117" t="s">
        <v>1857</v>
      </c>
      <c r="B1322" t="s">
        <v>14590</v>
      </c>
      <c r="C1322" t="s">
        <v>14590</v>
      </c>
      <c r="D1322">
        <v>25</v>
      </c>
      <c r="E1322">
        <v>19</v>
      </c>
      <c r="F1322">
        <v>25</v>
      </c>
      <c r="G1322">
        <v>19</v>
      </c>
      <c r="H1322">
        <v>1</v>
      </c>
      <c r="I1322">
        <v>1</v>
      </c>
      <c r="J1322">
        <v>7</v>
      </c>
      <c r="K1322" s="194">
        <v>7</v>
      </c>
      <c r="L1322" t="s">
        <v>1077</v>
      </c>
      <c r="M1322" t="s">
        <v>1077</v>
      </c>
      <c r="N1322">
        <v>1040</v>
      </c>
      <c r="O1322" t="s">
        <v>7876</v>
      </c>
      <c r="P1322" t="s">
        <v>8072</v>
      </c>
      <c r="Q1322">
        <v>1.04</v>
      </c>
      <c r="R1322" s="117" t="s">
        <v>14743</v>
      </c>
      <c r="S1322" s="117" t="s">
        <v>14589</v>
      </c>
      <c r="T1322" t="s">
        <v>12136</v>
      </c>
      <c r="U1322" t="s">
        <v>10772</v>
      </c>
    </row>
    <row r="1323" spans="1:21">
      <c r="A1323" s="117" t="s">
        <v>1858</v>
      </c>
      <c r="B1323" t="s">
        <v>14590</v>
      </c>
      <c r="C1323" t="s">
        <v>14590</v>
      </c>
      <c r="D1323">
        <v>26</v>
      </c>
      <c r="E1323">
        <v>20</v>
      </c>
      <c r="F1323">
        <v>26</v>
      </c>
      <c r="G1323">
        <v>20</v>
      </c>
      <c r="H1323">
        <v>1</v>
      </c>
      <c r="I1323">
        <v>1</v>
      </c>
      <c r="J1323">
        <v>4</v>
      </c>
      <c r="K1323" s="194">
        <v>4</v>
      </c>
      <c r="L1323" t="s">
        <v>1077</v>
      </c>
      <c r="M1323" t="s">
        <v>1077</v>
      </c>
      <c r="N1323">
        <v>1938</v>
      </c>
      <c r="O1323" t="s">
        <v>7876</v>
      </c>
      <c r="P1323" t="s">
        <v>8073</v>
      </c>
      <c r="Q1323">
        <v>1.9379999999999999</v>
      </c>
      <c r="R1323" s="117" t="s">
        <v>14595</v>
      </c>
      <c r="S1323" s="117" t="s">
        <v>14596</v>
      </c>
      <c r="T1323" t="s">
        <v>17448</v>
      </c>
      <c r="U1323" t="s">
        <v>10772</v>
      </c>
    </row>
    <row r="1324" spans="1:21">
      <c r="A1324" s="117" t="s">
        <v>1859</v>
      </c>
      <c r="B1324" t="s">
        <v>14590</v>
      </c>
      <c r="C1324" t="s">
        <v>14590</v>
      </c>
      <c r="D1324">
        <v>26</v>
      </c>
      <c r="E1324">
        <v>20</v>
      </c>
      <c r="F1324">
        <v>26</v>
      </c>
      <c r="G1324">
        <v>20</v>
      </c>
      <c r="H1324">
        <v>1</v>
      </c>
      <c r="I1324">
        <v>1</v>
      </c>
      <c r="J1324">
        <v>11</v>
      </c>
      <c r="K1324" s="194">
        <v>11</v>
      </c>
      <c r="L1324" t="s">
        <v>1077</v>
      </c>
      <c r="M1324" t="s">
        <v>1077</v>
      </c>
      <c r="N1324">
        <v>2082</v>
      </c>
      <c r="O1324" t="s">
        <v>7876</v>
      </c>
      <c r="P1324" t="s">
        <v>8073</v>
      </c>
      <c r="Q1324">
        <v>2.0819999999999999</v>
      </c>
      <c r="R1324" s="117" t="s">
        <v>14595</v>
      </c>
      <c r="S1324" s="117" t="s">
        <v>14596</v>
      </c>
      <c r="T1324" t="s">
        <v>17448</v>
      </c>
      <c r="U1324" t="s">
        <v>10772</v>
      </c>
    </row>
    <row r="1325" spans="1:21">
      <c r="A1325" s="117" t="s">
        <v>1860</v>
      </c>
      <c r="B1325" t="s">
        <v>14590</v>
      </c>
      <c r="C1325" t="s">
        <v>14590</v>
      </c>
      <c r="D1325">
        <v>26</v>
      </c>
      <c r="E1325">
        <v>20</v>
      </c>
      <c r="F1325">
        <v>26</v>
      </c>
      <c r="G1325">
        <v>20</v>
      </c>
      <c r="H1325">
        <v>1</v>
      </c>
      <c r="I1325">
        <v>1</v>
      </c>
      <c r="J1325">
        <v>6</v>
      </c>
      <c r="K1325" s="194">
        <v>6</v>
      </c>
      <c r="L1325" t="s">
        <v>1077</v>
      </c>
      <c r="M1325" t="s">
        <v>1077</v>
      </c>
      <c r="N1325">
        <v>426</v>
      </c>
      <c r="O1325" t="s">
        <v>7876</v>
      </c>
      <c r="P1325" t="s">
        <v>8074</v>
      </c>
      <c r="Q1325">
        <v>0.42599999999999999</v>
      </c>
      <c r="R1325" s="117" t="s">
        <v>14595</v>
      </c>
      <c r="S1325" s="117" t="s">
        <v>14596</v>
      </c>
      <c r="T1325" t="s">
        <v>17448</v>
      </c>
      <c r="U1325" t="s">
        <v>10772</v>
      </c>
    </row>
    <row r="1326" spans="1:21">
      <c r="A1326" s="117" t="s">
        <v>1861</v>
      </c>
      <c r="B1326" t="s">
        <v>14590</v>
      </c>
      <c r="C1326" t="s">
        <v>14590</v>
      </c>
      <c r="D1326">
        <v>26</v>
      </c>
      <c r="E1326">
        <v>20</v>
      </c>
      <c r="F1326">
        <v>26</v>
      </c>
      <c r="G1326">
        <v>20</v>
      </c>
      <c r="H1326">
        <v>1</v>
      </c>
      <c r="I1326">
        <v>1</v>
      </c>
      <c r="J1326">
        <v>8</v>
      </c>
      <c r="K1326" s="194">
        <v>8</v>
      </c>
      <c r="L1326" t="s">
        <v>1077</v>
      </c>
      <c r="M1326" t="s">
        <v>1077</v>
      </c>
      <c r="N1326">
        <v>486</v>
      </c>
      <c r="O1326" t="s">
        <v>7876</v>
      </c>
      <c r="P1326" t="s">
        <v>8074</v>
      </c>
      <c r="Q1326">
        <v>0.48599999999999999</v>
      </c>
      <c r="R1326" s="117" t="s">
        <v>14595</v>
      </c>
      <c r="S1326" s="117" t="s">
        <v>14596</v>
      </c>
      <c r="T1326" t="s">
        <v>17448</v>
      </c>
      <c r="U1326" t="s">
        <v>10772</v>
      </c>
    </row>
    <row r="1327" spans="1:21">
      <c r="A1327" s="117" t="s">
        <v>1862</v>
      </c>
      <c r="B1327" t="s">
        <v>14590</v>
      </c>
      <c r="C1327" t="s">
        <v>14590</v>
      </c>
      <c r="D1327">
        <v>82</v>
      </c>
      <c r="E1327">
        <v>76</v>
      </c>
      <c r="F1327">
        <v>82</v>
      </c>
      <c r="G1327">
        <v>76</v>
      </c>
      <c r="H1327">
        <v>1</v>
      </c>
      <c r="I1327">
        <v>1</v>
      </c>
      <c r="J1327">
        <v>999999</v>
      </c>
      <c r="K1327" s="194">
        <v>999999</v>
      </c>
      <c r="L1327" t="s">
        <v>1077</v>
      </c>
      <c r="M1327" t="s">
        <v>1077</v>
      </c>
      <c r="N1327">
        <v>530</v>
      </c>
      <c r="O1327" t="s">
        <v>7876</v>
      </c>
      <c r="P1327" t="s">
        <v>8074</v>
      </c>
      <c r="Q1327">
        <v>0.53</v>
      </c>
      <c r="R1327" s="117" t="s">
        <v>14743</v>
      </c>
      <c r="S1327" s="117" t="s">
        <v>14589</v>
      </c>
      <c r="T1327" t="s">
        <v>12136</v>
      </c>
      <c r="U1327" t="s">
        <v>10772</v>
      </c>
    </row>
    <row r="1328" spans="1:21">
      <c r="A1328" s="117" t="s">
        <v>1863</v>
      </c>
      <c r="B1328" t="s">
        <v>14590</v>
      </c>
      <c r="C1328" t="s">
        <v>14590</v>
      </c>
      <c r="D1328">
        <v>26</v>
      </c>
      <c r="E1328">
        <v>20</v>
      </c>
      <c r="F1328">
        <v>26</v>
      </c>
      <c r="G1328">
        <v>20</v>
      </c>
      <c r="H1328">
        <v>1</v>
      </c>
      <c r="I1328">
        <v>1</v>
      </c>
      <c r="J1328">
        <v>32</v>
      </c>
      <c r="K1328" s="194">
        <v>32</v>
      </c>
      <c r="L1328" t="s">
        <v>1077</v>
      </c>
      <c r="M1328" t="s">
        <v>1077</v>
      </c>
      <c r="N1328">
        <v>1340</v>
      </c>
      <c r="O1328" t="s">
        <v>7876</v>
      </c>
      <c r="P1328" t="s">
        <v>8075</v>
      </c>
      <c r="Q1328">
        <v>1.34</v>
      </c>
      <c r="R1328" s="117" t="s">
        <v>14595</v>
      </c>
      <c r="S1328" s="117" t="s">
        <v>14596</v>
      </c>
      <c r="T1328" t="s">
        <v>17448</v>
      </c>
      <c r="U1328" t="s">
        <v>10772</v>
      </c>
    </row>
    <row r="1329" spans="1:21">
      <c r="A1329" s="117" t="s">
        <v>1864</v>
      </c>
      <c r="B1329" t="s">
        <v>14590</v>
      </c>
      <c r="C1329" t="s">
        <v>14590</v>
      </c>
      <c r="D1329">
        <v>26</v>
      </c>
      <c r="E1329">
        <v>20</v>
      </c>
      <c r="F1329">
        <v>26</v>
      </c>
      <c r="G1329">
        <v>20</v>
      </c>
      <c r="H1329">
        <v>1</v>
      </c>
      <c r="I1329">
        <v>1</v>
      </c>
      <c r="J1329">
        <v>20</v>
      </c>
      <c r="K1329" s="194">
        <v>20</v>
      </c>
      <c r="L1329" t="s">
        <v>1077</v>
      </c>
      <c r="M1329" t="s">
        <v>1077</v>
      </c>
      <c r="N1329">
        <v>680</v>
      </c>
      <c r="O1329" t="s">
        <v>7876</v>
      </c>
      <c r="P1329" t="s">
        <v>8076</v>
      </c>
      <c r="Q1329">
        <v>0.68</v>
      </c>
      <c r="R1329" s="117" t="s">
        <v>14595</v>
      </c>
      <c r="S1329" s="117" t="s">
        <v>14596</v>
      </c>
      <c r="T1329" t="s">
        <v>17448</v>
      </c>
      <c r="U1329" t="s">
        <v>10772</v>
      </c>
    </row>
    <row r="1330" spans="1:21">
      <c r="A1330" s="117" t="s">
        <v>352</v>
      </c>
      <c r="B1330" t="s">
        <v>14590</v>
      </c>
      <c r="C1330" t="s">
        <v>14590</v>
      </c>
      <c r="D1330">
        <v>25</v>
      </c>
      <c r="E1330">
        <v>19</v>
      </c>
      <c r="F1330">
        <v>25</v>
      </c>
      <c r="G1330">
        <v>19</v>
      </c>
      <c r="H1330">
        <v>1</v>
      </c>
      <c r="I1330">
        <v>1</v>
      </c>
      <c r="J1330">
        <v>7</v>
      </c>
      <c r="K1330" s="194">
        <v>7</v>
      </c>
      <c r="L1330" t="s">
        <v>1077</v>
      </c>
      <c r="M1330" t="s">
        <v>1077</v>
      </c>
      <c r="N1330">
        <v>744</v>
      </c>
      <c r="O1330" t="s">
        <v>7876</v>
      </c>
      <c r="P1330" t="s">
        <v>8077</v>
      </c>
      <c r="Q1330">
        <v>0.74399999999999999</v>
      </c>
      <c r="R1330" s="117" t="s">
        <v>14594</v>
      </c>
      <c r="S1330" s="117" t="s">
        <v>14589</v>
      </c>
      <c r="T1330" t="s">
        <v>12136</v>
      </c>
      <c r="U1330" t="s">
        <v>10772</v>
      </c>
    </row>
    <row r="1331" spans="1:21">
      <c r="A1331" s="117" t="s">
        <v>1865</v>
      </c>
      <c r="B1331" t="s">
        <v>14590</v>
      </c>
      <c r="C1331" t="s">
        <v>14590</v>
      </c>
      <c r="D1331">
        <v>82</v>
      </c>
      <c r="E1331">
        <v>76</v>
      </c>
      <c r="F1331">
        <v>82</v>
      </c>
      <c r="G1331">
        <v>76</v>
      </c>
      <c r="H1331">
        <v>1</v>
      </c>
      <c r="I1331">
        <v>1</v>
      </c>
      <c r="J1331">
        <v>999999</v>
      </c>
      <c r="K1331" s="194">
        <v>999999</v>
      </c>
      <c r="L1331" t="s">
        <v>1077</v>
      </c>
      <c r="M1331" t="s">
        <v>1077</v>
      </c>
      <c r="N1331">
        <v>802</v>
      </c>
      <c r="O1331" t="s">
        <v>7876</v>
      </c>
      <c r="P1331" t="s">
        <v>8078</v>
      </c>
      <c r="Q1331">
        <v>0.80200000000000005</v>
      </c>
      <c r="R1331" s="117" t="s">
        <v>14743</v>
      </c>
      <c r="S1331" s="117" t="s">
        <v>14589</v>
      </c>
      <c r="T1331" t="s">
        <v>12136</v>
      </c>
      <c r="U1331" t="s">
        <v>10772</v>
      </c>
    </row>
    <row r="1332" spans="1:21">
      <c r="A1332" s="117" t="s">
        <v>1866</v>
      </c>
      <c r="B1332" t="s">
        <v>14590</v>
      </c>
      <c r="C1332" t="s">
        <v>14590</v>
      </c>
      <c r="D1332">
        <v>34</v>
      </c>
      <c r="E1332">
        <v>28</v>
      </c>
      <c r="F1332">
        <v>34</v>
      </c>
      <c r="G1332">
        <v>28</v>
      </c>
      <c r="H1332">
        <v>1</v>
      </c>
      <c r="I1332">
        <v>1</v>
      </c>
      <c r="J1332">
        <v>2</v>
      </c>
      <c r="K1332" s="194">
        <v>2</v>
      </c>
      <c r="L1332" t="s">
        <v>1077</v>
      </c>
      <c r="M1332" t="s">
        <v>1077</v>
      </c>
      <c r="N1332">
        <v>1271</v>
      </c>
      <c r="O1332" t="s">
        <v>7876</v>
      </c>
      <c r="P1332" t="s">
        <v>15031</v>
      </c>
      <c r="Q1332">
        <v>1.2709999999999999</v>
      </c>
      <c r="R1332" s="117" t="s">
        <v>14595</v>
      </c>
      <c r="S1332" s="117" t="s">
        <v>14596</v>
      </c>
      <c r="T1332" t="s">
        <v>17448</v>
      </c>
      <c r="U1332" t="s">
        <v>10772</v>
      </c>
    </row>
    <row r="1333" spans="1:21">
      <c r="A1333" s="117" t="s">
        <v>1867</v>
      </c>
      <c r="B1333" t="s">
        <v>14590</v>
      </c>
      <c r="C1333" t="s">
        <v>14590</v>
      </c>
      <c r="D1333">
        <v>26</v>
      </c>
      <c r="E1333">
        <v>20</v>
      </c>
      <c r="F1333">
        <v>26</v>
      </c>
      <c r="G1333">
        <v>20</v>
      </c>
      <c r="H1333">
        <v>1</v>
      </c>
      <c r="I1333">
        <v>1</v>
      </c>
      <c r="J1333">
        <v>3</v>
      </c>
      <c r="K1333" s="194">
        <v>3</v>
      </c>
      <c r="L1333" t="s">
        <v>1077</v>
      </c>
      <c r="M1333" t="s">
        <v>1077</v>
      </c>
      <c r="N1333">
        <v>1000</v>
      </c>
      <c r="O1333" t="s">
        <v>7876</v>
      </c>
      <c r="P1333" t="s">
        <v>8079</v>
      </c>
      <c r="Q1333">
        <v>1</v>
      </c>
      <c r="R1333" s="117" t="s">
        <v>14595</v>
      </c>
      <c r="S1333" s="117" t="s">
        <v>14596</v>
      </c>
      <c r="T1333" t="s">
        <v>17448</v>
      </c>
      <c r="U1333" t="s">
        <v>10772</v>
      </c>
    </row>
    <row r="1334" spans="1:21">
      <c r="A1334" s="117" t="s">
        <v>1868</v>
      </c>
      <c r="B1334" t="s">
        <v>14590</v>
      </c>
      <c r="C1334" t="s">
        <v>14590</v>
      </c>
      <c r="D1334">
        <v>94</v>
      </c>
      <c r="E1334">
        <v>88</v>
      </c>
      <c r="F1334">
        <v>82</v>
      </c>
      <c r="G1334">
        <v>76</v>
      </c>
      <c r="H1334">
        <v>1</v>
      </c>
      <c r="I1334">
        <v>1</v>
      </c>
      <c r="J1334">
        <v>999999</v>
      </c>
      <c r="K1334" s="194">
        <v>999999</v>
      </c>
      <c r="L1334" t="s">
        <v>1077</v>
      </c>
      <c r="M1334" t="s">
        <v>1077</v>
      </c>
      <c r="N1334">
        <v>1466</v>
      </c>
      <c r="O1334" t="s">
        <v>7876</v>
      </c>
      <c r="P1334" t="s">
        <v>8079</v>
      </c>
      <c r="Q1334">
        <v>1.466</v>
      </c>
      <c r="R1334" s="117" t="s">
        <v>14743</v>
      </c>
      <c r="S1334" s="117" t="s">
        <v>14589</v>
      </c>
      <c r="T1334" t="s">
        <v>12136</v>
      </c>
      <c r="U1334" t="s">
        <v>10773</v>
      </c>
    </row>
    <row r="1335" spans="1:21">
      <c r="A1335" s="117" t="s">
        <v>1869</v>
      </c>
      <c r="B1335" t="s">
        <v>14590</v>
      </c>
      <c r="C1335" t="s">
        <v>14590</v>
      </c>
      <c r="D1335">
        <v>26</v>
      </c>
      <c r="E1335">
        <v>20</v>
      </c>
      <c r="F1335">
        <v>26</v>
      </c>
      <c r="G1335">
        <v>20</v>
      </c>
      <c r="H1335">
        <v>1</v>
      </c>
      <c r="I1335">
        <v>1</v>
      </c>
      <c r="J1335">
        <v>10</v>
      </c>
      <c r="K1335" s="194">
        <v>10</v>
      </c>
      <c r="L1335" t="s">
        <v>1077</v>
      </c>
      <c r="M1335" t="s">
        <v>1077</v>
      </c>
      <c r="N1335">
        <v>690</v>
      </c>
      <c r="O1335" t="s">
        <v>7876</v>
      </c>
      <c r="P1335" t="s">
        <v>8080</v>
      </c>
      <c r="Q1335">
        <v>0.69</v>
      </c>
      <c r="R1335" s="117" t="s">
        <v>14595</v>
      </c>
      <c r="S1335" s="117" t="s">
        <v>14596</v>
      </c>
      <c r="T1335" t="s">
        <v>17448</v>
      </c>
      <c r="U1335" t="s">
        <v>10772</v>
      </c>
    </row>
    <row r="1336" spans="1:21">
      <c r="A1336" s="117" t="s">
        <v>1870</v>
      </c>
      <c r="B1336" t="s">
        <v>14590</v>
      </c>
      <c r="C1336" t="s">
        <v>14590</v>
      </c>
      <c r="D1336">
        <v>82</v>
      </c>
      <c r="E1336">
        <v>76</v>
      </c>
      <c r="F1336">
        <v>82</v>
      </c>
      <c r="G1336">
        <v>76</v>
      </c>
      <c r="H1336">
        <v>1</v>
      </c>
      <c r="I1336">
        <v>1</v>
      </c>
      <c r="J1336">
        <v>999999</v>
      </c>
      <c r="K1336" s="194">
        <v>999999</v>
      </c>
      <c r="L1336" t="s">
        <v>1077</v>
      </c>
      <c r="M1336" t="s">
        <v>1077</v>
      </c>
      <c r="N1336">
        <v>752</v>
      </c>
      <c r="O1336" t="s">
        <v>7876</v>
      </c>
      <c r="P1336" t="s">
        <v>8080</v>
      </c>
      <c r="Q1336">
        <v>0.752</v>
      </c>
      <c r="R1336" s="117" t="s">
        <v>14594</v>
      </c>
      <c r="S1336" s="117" t="s">
        <v>14589</v>
      </c>
      <c r="T1336" t="s">
        <v>12136</v>
      </c>
      <c r="U1336" t="s">
        <v>10772</v>
      </c>
    </row>
    <row r="1337" spans="1:21">
      <c r="A1337" s="117" t="s">
        <v>1871</v>
      </c>
      <c r="B1337" t="s">
        <v>14590</v>
      </c>
      <c r="C1337" t="s">
        <v>14590</v>
      </c>
      <c r="D1337">
        <v>82</v>
      </c>
      <c r="E1337">
        <v>76</v>
      </c>
      <c r="F1337">
        <v>82</v>
      </c>
      <c r="G1337">
        <v>76</v>
      </c>
      <c r="H1337">
        <v>1</v>
      </c>
      <c r="I1337">
        <v>1</v>
      </c>
      <c r="J1337">
        <v>999999</v>
      </c>
      <c r="K1337" s="194">
        <v>999999</v>
      </c>
      <c r="L1337" t="s">
        <v>1077</v>
      </c>
      <c r="M1337" t="s">
        <v>1077</v>
      </c>
      <c r="N1337">
        <v>794</v>
      </c>
      <c r="O1337" t="s">
        <v>7876</v>
      </c>
      <c r="P1337" t="s">
        <v>8080</v>
      </c>
      <c r="Q1337">
        <v>0.79400000000000004</v>
      </c>
      <c r="R1337" s="117" t="s">
        <v>14743</v>
      </c>
      <c r="S1337" s="117" t="s">
        <v>14589</v>
      </c>
      <c r="T1337" t="s">
        <v>12136</v>
      </c>
      <c r="U1337" t="s">
        <v>10772</v>
      </c>
    </row>
    <row r="1338" spans="1:21">
      <c r="A1338" s="117" t="s">
        <v>1872</v>
      </c>
      <c r="B1338" t="s">
        <v>14590</v>
      </c>
      <c r="C1338" t="s">
        <v>14590</v>
      </c>
      <c r="D1338">
        <v>34</v>
      </c>
      <c r="E1338">
        <v>28</v>
      </c>
      <c r="F1338">
        <v>34</v>
      </c>
      <c r="G1338">
        <v>28</v>
      </c>
      <c r="H1338">
        <v>1</v>
      </c>
      <c r="I1338">
        <v>1</v>
      </c>
      <c r="J1338">
        <v>2</v>
      </c>
      <c r="K1338" s="194">
        <v>2</v>
      </c>
      <c r="L1338" t="s">
        <v>1077</v>
      </c>
      <c r="M1338" t="s">
        <v>1077</v>
      </c>
      <c r="N1338">
        <v>1563</v>
      </c>
      <c r="O1338" t="s">
        <v>7876</v>
      </c>
      <c r="P1338" t="s">
        <v>15032</v>
      </c>
      <c r="Q1338">
        <v>1.5629999999999999</v>
      </c>
      <c r="R1338" s="117" t="s">
        <v>14595</v>
      </c>
      <c r="S1338" s="117" t="s">
        <v>14596</v>
      </c>
      <c r="T1338" t="s">
        <v>17448</v>
      </c>
      <c r="U1338" t="s">
        <v>10772</v>
      </c>
    </row>
    <row r="1339" spans="1:21">
      <c r="A1339" s="117" t="s">
        <v>1873</v>
      </c>
      <c r="B1339" t="s">
        <v>14590</v>
      </c>
      <c r="C1339" t="s">
        <v>14590</v>
      </c>
      <c r="D1339">
        <v>26</v>
      </c>
      <c r="E1339">
        <v>20</v>
      </c>
      <c r="F1339">
        <v>26</v>
      </c>
      <c r="G1339">
        <v>20</v>
      </c>
      <c r="H1339">
        <v>1</v>
      </c>
      <c r="I1339">
        <v>1</v>
      </c>
      <c r="J1339">
        <v>5</v>
      </c>
      <c r="K1339" s="194">
        <v>5</v>
      </c>
      <c r="L1339" t="s">
        <v>1077</v>
      </c>
      <c r="M1339" t="s">
        <v>1077</v>
      </c>
      <c r="N1339">
        <v>1605</v>
      </c>
      <c r="O1339" t="s">
        <v>7876</v>
      </c>
      <c r="P1339" t="s">
        <v>8081</v>
      </c>
      <c r="Q1339">
        <v>1.605</v>
      </c>
      <c r="R1339" s="117" t="s">
        <v>14595</v>
      </c>
      <c r="S1339" s="117" t="s">
        <v>14596</v>
      </c>
      <c r="T1339" t="s">
        <v>17448</v>
      </c>
      <c r="U1339" t="s">
        <v>10772</v>
      </c>
    </row>
    <row r="1340" spans="1:21">
      <c r="A1340" s="117" t="s">
        <v>1874</v>
      </c>
      <c r="B1340" t="s">
        <v>14590</v>
      </c>
      <c r="C1340" t="s">
        <v>14590</v>
      </c>
      <c r="D1340">
        <v>26</v>
      </c>
      <c r="E1340">
        <v>20</v>
      </c>
      <c r="F1340">
        <v>26</v>
      </c>
      <c r="G1340">
        <v>20</v>
      </c>
      <c r="H1340">
        <v>1</v>
      </c>
      <c r="I1340">
        <v>1</v>
      </c>
      <c r="J1340">
        <v>5</v>
      </c>
      <c r="K1340" s="194">
        <v>5</v>
      </c>
      <c r="L1340" t="s">
        <v>1077</v>
      </c>
      <c r="M1340" t="s">
        <v>1077</v>
      </c>
      <c r="N1340">
        <v>1773</v>
      </c>
      <c r="O1340" t="s">
        <v>7876</v>
      </c>
      <c r="P1340" t="s">
        <v>8081</v>
      </c>
      <c r="Q1340">
        <v>1.7729999999999999</v>
      </c>
      <c r="R1340" s="117" t="s">
        <v>14595</v>
      </c>
      <c r="S1340" s="117" t="s">
        <v>14596</v>
      </c>
      <c r="T1340" t="s">
        <v>17448</v>
      </c>
      <c r="U1340" t="s">
        <v>10772</v>
      </c>
    </row>
    <row r="1341" spans="1:21">
      <c r="A1341" s="117" t="s">
        <v>1875</v>
      </c>
      <c r="B1341" t="s">
        <v>14590</v>
      </c>
      <c r="C1341" t="s">
        <v>14590</v>
      </c>
      <c r="D1341">
        <v>26</v>
      </c>
      <c r="E1341">
        <v>20</v>
      </c>
      <c r="F1341">
        <v>26</v>
      </c>
      <c r="G1341">
        <v>20</v>
      </c>
      <c r="H1341">
        <v>1</v>
      </c>
      <c r="I1341">
        <v>1</v>
      </c>
      <c r="J1341">
        <v>3</v>
      </c>
      <c r="K1341" s="194">
        <v>3</v>
      </c>
      <c r="L1341" t="s">
        <v>1077</v>
      </c>
      <c r="M1341" t="s">
        <v>1077</v>
      </c>
      <c r="N1341">
        <v>430</v>
      </c>
      <c r="O1341" t="s">
        <v>7876</v>
      </c>
      <c r="P1341" t="s">
        <v>8082</v>
      </c>
      <c r="Q1341">
        <v>0.43</v>
      </c>
      <c r="R1341" s="117" t="s">
        <v>14595</v>
      </c>
      <c r="S1341" s="117" t="s">
        <v>14596</v>
      </c>
      <c r="T1341" t="s">
        <v>17448</v>
      </c>
      <c r="U1341" t="s">
        <v>10772</v>
      </c>
    </row>
    <row r="1342" spans="1:21">
      <c r="A1342" s="117" t="s">
        <v>1876</v>
      </c>
      <c r="B1342" t="s">
        <v>14590</v>
      </c>
      <c r="C1342" t="s">
        <v>14590</v>
      </c>
      <c r="D1342">
        <v>26</v>
      </c>
      <c r="E1342">
        <v>20</v>
      </c>
      <c r="F1342">
        <v>26</v>
      </c>
      <c r="G1342">
        <v>20</v>
      </c>
      <c r="H1342">
        <v>1</v>
      </c>
      <c r="I1342">
        <v>1</v>
      </c>
      <c r="J1342">
        <v>18</v>
      </c>
      <c r="K1342" s="194">
        <v>18</v>
      </c>
      <c r="L1342" t="s">
        <v>1077</v>
      </c>
      <c r="M1342" t="s">
        <v>1077</v>
      </c>
      <c r="N1342">
        <v>485</v>
      </c>
      <c r="O1342" t="s">
        <v>7876</v>
      </c>
      <c r="P1342" t="s">
        <v>8082</v>
      </c>
      <c r="Q1342">
        <v>0.48499999999999999</v>
      </c>
      <c r="R1342" s="117" t="s">
        <v>14595</v>
      </c>
      <c r="S1342" s="117" t="s">
        <v>14596</v>
      </c>
      <c r="T1342" t="s">
        <v>17448</v>
      </c>
      <c r="U1342" t="s">
        <v>10772</v>
      </c>
    </row>
    <row r="1343" spans="1:21">
      <c r="A1343" s="117" t="s">
        <v>1877</v>
      </c>
      <c r="B1343" t="s">
        <v>14590</v>
      </c>
      <c r="C1343" t="s">
        <v>14590</v>
      </c>
      <c r="D1343">
        <v>26</v>
      </c>
      <c r="E1343">
        <v>20</v>
      </c>
      <c r="F1343">
        <v>26</v>
      </c>
      <c r="G1343">
        <v>20</v>
      </c>
      <c r="H1343">
        <v>1</v>
      </c>
      <c r="I1343">
        <v>1</v>
      </c>
      <c r="J1343">
        <v>36</v>
      </c>
      <c r="K1343" s="194">
        <v>36</v>
      </c>
      <c r="L1343" t="s">
        <v>1077</v>
      </c>
      <c r="M1343" t="s">
        <v>1077</v>
      </c>
      <c r="N1343">
        <v>532</v>
      </c>
      <c r="O1343" t="s">
        <v>7876</v>
      </c>
      <c r="P1343" t="s">
        <v>8083</v>
      </c>
      <c r="Q1343">
        <v>0.53200000000000003</v>
      </c>
      <c r="R1343" s="117" t="s">
        <v>14595</v>
      </c>
      <c r="S1343" s="117" t="s">
        <v>14596</v>
      </c>
      <c r="T1343" t="s">
        <v>17448</v>
      </c>
      <c r="U1343" t="s">
        <v>10772</v>
      </c>
    </row>
    <row r="1344" spans="1:21">
      <c r="A1344" s="117" t="s">
        <v>1878</v>
      </c>
      <c r="B1344" t="s">
        <v>14590</v>
      </c>
      <c r="C1344" t="s">
        <v>14590</v>
      </c>
      <c r="D1344">
        <v>34</v>
      </c>
      <c r="E1344">
        <v>28</v>
      </c>
      <c r="F1344">
        <v>34</v>
      </c>
      <c r="G1344">
        <v>28</v>
      </c>
      <c r="H1344">
        <v>1</v>
      </c>
      <c r="I1344">
        <v>1</v>
      </c>
      <c r="J1344">
        <v>2</v>
      </c>
      <c r="K1344" s="194">
        <v>2</v>
      </c>
      <c r="L1344" t="s">
        <v>1077</v>
      </c>
      <c r="M1344" t="s">
        <v>1077</v>
      </c>
      <c r="N1344">
        <v>990</v>
      </c>
      <c r="O1344" t="s">
        <v>7876</v>
      </c>
      <c r="P1344" t="s">
        <v>15033</v>
      </c>
      <c r="Q1344">
        <v>0.99</v>
      </c>
      <c r="R1344" s="117" t="s">
        <v>14595</v>
      </c>
      <c r="S1344" s="117" t="s">
        <v>14596</v>
      </c>
      <c r="T1344" t="s">
        <v>17448</v>
      </c>
      <c r="U1344" t="s">
        <v>10772</v>
      </c>
    </row>
    <row r="1345" spans="1:21">
      <c r="A1345" s="117" t="s">
        <v>1879</v>
      </c>
      <c r="B1345" t="s">
        <v>14590</v>
      </c>
      <c r="C1345" t="s">
        <v>14590</v>
      </c>
      <c r="D1345">
        <v>34</v>
      </c>
      <c r="E1345">
        <v>28</v>
      </c>
      <c r="F1345">
        <v>34</v>
      </c>
      <c r="G1345">
        <v>28</v>
      </c>
      <c r="H1345">
        <v>1</v>
      </c>
      <c r="I1345">
        <v>1</v>
      </c>
      <c r="J1345">
        <v>2</v>
      </c>
      <c r="K1345" s="194">
        <v>2</v>
      </c>
      <c r="L1345" t="s">
        <v>1077</v>
      </c>
      <c r="M1345" t="s">
        <v>1077</v>
      </c>
      <c r="N1345">
        <v>1426</v>
      </c>
      <c r="O1345" t="s">
        <v>7876</v>
      </c>
      <c r="P1345" t="s">
        <v>8084</v>
      </c>
      <c r="Q1345">
        <v>1.4259999999999999</v>
      </c>
      <c r="R1345" s="117" t="s">
        <v>14595</v>
      </c>
      <c r="S1345" s="117" t="s">
        <v>14596</v>
      </c>
      <c r="T1345" t="s">
        <v>17448</v>
      </c>
      <c r="U1345" t="s">
        <v>10772</v>
      </c>
    </row>
    <row r="1346" spans="1:21">
      <c r="A1346" s="117" t="s">
        <v>1880</v>
      </c>
      <c r="B1346" t="s">
        <v>14590</v>
      </c>
      <c r="C1346" t="s">
        <v>14590</v>
      </c>
      <c r="D1346">
        <v>26</v>
      </c>
      <c r="E1346">
        <v>20</v>
      </c>
      <c r="F1346">
        <v>26</v>
      </c>
      <c r="G1346">
        <v>20</v>
      </c>
      <c r="H1346">
        <v>1</v>
      </c>
      <c r="I1346">
        <v>1</v>
      </c>
      <c r="J1346">
        <v>8</v>
      </c>
      <c r="K1346" s="194">
        <v>8</v>
      </c>
      <c r="L1346" t="s">
        <v>1077</v>
      </c>
      <c r="M1346" t="s">
        <v>1077</v>
      </c>
      <c r="N1346">
        <v>1510</v>
      </c>
      <c r="O1346" t="s">
        <v>7876</v>
      </c>
      <c r="P1346" t="s">
        <v>8084</v>
      </c>
      <c r="Q1346">
        <v>1.51</v>
      </c>
      <c r="R1346" s="117" t="s">
        <v>14595</v>
      </c>
      <c r="S1346" s="117" t="s">
        <v>14596</v>
      </c>
      <c r="T1346" t="s">
        <v>17448</v>
      </c>
      <c r="U1346" t="s">
        <v>10772</v>
      </c>
    </row>
    <row r="1347" spans="1:21">
      <c r="A1347" s="117" t="s">
        <v>19691</v>
      </c>
      <c r="B1347" t="s">
        <v>14590</v>
      </c>
      <c r="C1347" t="s">
        <v>14590</v>
      </c>
      <c r="D1347">
        <v>26</v>
      </c>
      <c r="E1347">
        <v>20</v>
      </c>
      <c r="F1347">
        <v>26</v>
      </c>
      <c r="G1347">
        <v>20</v>
      </c>
      <c r="H1347">
        <v>1</v>
      </c>
      <c r="I1347">
        <v>1</v>
      </c>
      <c r="J1347">
        <v>14</v>
      </c>
      <c r="K1347" s="194">
        <v>14</v>
      </c>
      <c r="L1347" t="s">
        <v>1077</v>
      </c>
      <c r="M1347" t="s">
        <v>1077</v>
      </c>
      <c r="N1347">
        <v>184</v>
      </c>
      <c r="O1347" t="s">
        <v>7876</v>
      </c>
      <c r="P1347" t="s">
        <v>19692</v>
      </c>
      <c r="Q1347">
        <v>0.184</v>
      </c>
      <c r="R1347" s="117" t="s">
        <v>14595</v>
      </c>
      <c r="S1347" s="117" t="s">
        <v>14596</v>
      </c>
      <c r="T1347" t="s">
        <v>17448</v>
      </c>
      <c r="U1347" t="s">
        <v>10772</v>
      </c>
    </row>
    <row r="1348" spans="1:21">
      <c r="A1348" s="117" t="s">
        <v>1881</v>
      </c>
      <c r="B1348" t="s">
        <v>14590</v>
      </c>
      <c r="C1348" t="s">
        <v>14590</v>
      </c>
      <c r="D1348">
        <v>26</v>
      </c>
      <c r="E1348">
        <v>20</v>
      </c>
      <c r="F1348">
        <v>26</v>
      </c>
      <c r="G1348">
        <v>20</v>
      </c>
      <c r="H1348">
        <v>1</v>
      </c>
      <c r="I1348">
        <v>1</v>
      </c>
      <c r="J1348">
        <v>10</v>
      </c>
      <c r="K1348" s="194">
        <v>10</v>
      </c>
      <c r="L1348" t="s">
        <v>1077</v>
      </c>
      <c r="M1348" t="s">
        <v>1077</v>
      </c>
      <c r="N1348">
        <v>131</v>
      </c>
      <c r="O1348" t="s">
        <v>7876</v>
      </c>
      <c r="P1348" t="s">
        <v>15034</v>
      </c>
      <c r="Q1348">
        <v>0.13100000000000001</v>
      </c>
      <c r="R1348" s="117" t="s">
        <v>14595</v>
      </c>
      <c r="S1348" s="117" t="s">
        <v>14596</v>
      </c>
      <c r="T1348" t="s">
        <v>17448</v>
      </c>
      <c r="U1348" t="s">
        <v>10772</v>
      </c>
    </row>
    <row r="1349" spans="1:21">
      <c r="A1349" s="117" t="s">
        <v>19237</v>
      </c>
      <c r="B1349" t="s">
        <v>14590</v>
      </c>
      <c r="C1349" t="s">
        <v>14590</v>
      </c>
      <c r="D1349">
        <v>26</v>
      </c>
      <c r="E1349">
        <v>20</v>
      </c>
      <c r="F1349">
        <v>26</v>
      </c>
      <c r="G1349">
        <v>20</v>
      </c>
      <c r="H1349">
        <v>1</v>
      </c>
      <c r="I1349">
        <v>1</v>
      </c>
      <c r="J1349">
        <v>30</v>
      </c>
      <c r="K1349" s="194">
        <v>30</v>
      </c>
      <c r="L1349" t="s">
        <v>1077</v>
      </c>
      <c r="M1349" t="s">
        <v>1077</v>
      </c>
      <c r="N1349">
        <v>113</v>
      </c>
      <c r="O1349" t="s">
        <v>7876</v>
      </c>
      <c r="P1349" t="s">
        <v>16329</v>
      </c>
      <c r="Q1349">
        <v>0.113</v>
      </c>
      <c r="R1349" s="117" t="s">
        <v>14595</v>
      </c>
      <c r="S1349" s="117" t="s">
        <v>14596</v>
      </c>
      <c r="T1349" t="s">
        <v>17448</v>
      </c>
      <c r="U1349" t="s">
        <v>10772</v>
      </c>
    </row>
    <row r="1350" spans="1:21">
      <c r="A1350" s="117" t="s">
        <v>24464</v>
      </c>
      <c r="B1350" t="s">
        <v>14590</v>
      </c>
      <c r="C1350" t="s">
        <v>14590</v>
      </c>
      <c r="D1350">
        <v>26</v>
      </c>
      <c r="E1350">
        <v>20</v>
      </c>
      <c r="F1350">
        <v>26</v>
      </c>
      <c r="G1350">
        <v>20</v>
      </c>
      <c r="H1350">
        <v>1</v>
      </c>
      <c r="I1350">
        <v>1</v>
      </c>
      <c r="J1350">
        <v>20</v>
      </c>
      <c r="K1350" s="194">
        <v>20</v>
      </c>
      <c r="L1350" t="s">
        <v>1077</v>
      </c>
      <c r="M1350" t="s">
        <v>1077</v>
      </c>
      <c r="N1350">
        <v>144</v>
      </c>
      <c r="O1350" t="s">
        <v>7876</v>
      </c>
      <c r="P1350" t="s">
        <v>24465</v>
      </c>
      <c r="Q1350">
        <v>0.14399999999999999</v>
      </c>
      <c r="R1350" s="117" t="s">
        <v>14595</v>
      </c>
      <c r="S1350" s="117" t="s">
        <v>14596</v>
      </c>
      <c r="T1350" t="s">
        <v>17448</v>
      </c>
      <c r="U1350" t="s">
        <v>10772</v>
      </c>
    </row>
    <row r="1351" spans="1:21">
      <c r="A1351" s="117" t="s">
        <v>19033</v>
      </c>
      <c r="B1351" t="s">
        <v>14590</v>
      </c>
      <c r="C1351" t="s">
        <v>14590</v>
      </c>
      <c r="D1351">
        <v>26</v>
      </c>
      <c r="E1351">
        <v>20</v>
      </c>
      <c r="F1351">
        <v>26</v>
      </c>
      <c r="G1351">
        <v>20</v>
      </c>
      <c r="H1351">
        <v>1</v>
      </c>
      <c r="I1351">
        <v>1</v>
      </c>
      <c r="J1351">
        <v>2</v>
      </c>
      <c r="K1351" s="194">
        <v>2</v>
      </c>
      <c r="L1351" t="s">
        <v>1077</v>
      </c>
      <c r="M1351" t="s">
        <v>1077</v>
      </c>
      <c r="N1351">
        <v>290</v>
      </c>
      <c r="O1351" t="s">
        <v>7876</v>
      </c>
      <c r="P1351" t="s">
        <v>19034</v>
      </c>
      <c r="Q1351">
        <v>0.28999999999999998</v>
      </c>
      <c r="R1351" s="117" t="s">
        <v>14595</v>
      </c>
      <c r="S1351" s="117" t="s">
        <v>14596</v>
      </c>
      <c r="T1351" t="s">
        <v>17448</v>
      </c>
      <c r="U1351" t="s">
        <v>10772</v>
      </c>
    </row>
    <row r="1352" spans="1:21">
      <c r="A1352" s="117" t="s">
        <v>19693</v>
      </c>
      <c r="B1352" t="s">
        <v>14590</v>
      </c>
      <c r="C1352" t="s">
        <v>14593</v>
      </c>
      <c r="D1352">
        <v>28</v>
      </c>
      <c r="E1352">
        <v>22</v>
      </c>
      <c r="F1352" t="e">
        <v>#N/A</v>
      </c>
      <c r="G1352" t="e">
        <v>#N/A</v>
      </c>
      <c r="H1352">
        <v>15</v>
      </c>
      <c r="I1352">
        <v>15</v>
      </c>
      <c r="J1352">
        <v>0</v>
      </c>
      <c r="K1352" s="194" t="e">
        <v>#N/A</v>
      </c>
      <c r="L1352" t="s">
        <v>1075</v>
      </c>
      <c r="M1352" t="s">
        <v>1075</v>
      </c>
      <c r="N1352">
        <v>13.6</v>
      </c>
      <c r="O1352" t="s">
        <v>7876</v>
      </c>
      <c r="P1352" t="s">
        <v>19694</v>
      </c>
      <c r="Q1352">
        <v>1.3599999999999999E-2</v>
      </c>
      <c r="R1352" s="117" t="s">
        <v>14687</v>
      </c>
      <c r="S1352" s="117" t="s">
        <v>14688</v>
      </c>
      <c r="T1352" t="s">
        <v>13996</v>
      </c>
      <c r="U1352" t="s">
        <v>10772</v>
      </c>
    </row>
    <row r="1353" spans="1:21">
      <c r="A1353" s="117" t="s">
        <v>920</v>
      </c>
      <c r="B1353" t="s">
        <v>14590</v>
      </c>
      <c r="C1353" t="s">
        <v>14590</v>
      </c>
      <c r="D1353">
        <v>25</v>
      </c>
      <c r="E1353">
        <v>19</v>
      </c>
      <c r="F1353">
        <v>25</v>
      </c>
      <c r="G1353">
        <v>19</v>
      </c>
      <c r="H1353">
        <v>15</v>
      </c>
      <c r="I1353">
        <v>15</v>
      </c>
      <c r="J1353">
        <v>99999</v>
      </c>
      <c r="K1353" s="194">
        <v>105</v>
      </c>
      <c r="L1353" t="s">
        <v>1075</v>
      </c>
      <c r="M1353" t="s">
        <v>1075</v>
      </c>
      <c r="N1353">
        <v>14</v>
      </c>
      <c r="O1353" t="s">
        <v>7876</v>
      </c>
      <c r="P1353" t="s">
        <v>8225</v>
      </c>
      <c r="Q1353">
        <v>1.4E-2</v>
      </c>
      <c r="R1353" s="117" t="s">
        <v>15098</v>
      </c>
      <c r="S1353" s="117" t="s">
        <v>15099</v>
      </c>
      <c r="T1353" t="s">
        <v>12145</v>
      </c>
      <c r="U1353" t="s">
        <v>10773</v>
      </c>
    </row>
    <row r="1354" spans="1:21">
      <c r="A1354" s="117" t="s">
        <v>19695</v>
      </c>
      <c r="B1354" t="s">
        <v>14590</v>
      </c>
      <c r="C1354" t="s">
        <v>14593</v>
      </c>
      <c r="D1354">
        <v>28</v>
      </c>
      <c r="E1354">
        <v>22</v>
      </c>
      <c r="F1354" t="e">
        <v>#N/A</v>
      </c>
      <c r="G1354" t="e">
        <v>#N/A</v>
      </c>
      <c r="H1354">
        <v>15</v>
      </c>
      <c r="I1354">
        <v>15</v>
      </c>
      <c r="J1354">
        <v>0</v>
      </c>
      <c r="K1354" s="194" t="e">
        <v>#N/A</v>
      </c>
      <c r="L1354" t="s">
        <v>1075</v>
      </c>
      <c r="M1354" t="s">
        <v>1075</v>
      </c>
      <c r="N1354">
        <v>20</v>
      </c>
      <c r="O1354" t="s">
        <v>7876</v>
      </c>
      <c r="Q1354">
        <v>0.02</v>
      </c>
      <c r="R1354" s="117" t="s">
        <v>14687</v>
      </c>
      <c r="S1354" s="117" t="s">
        <v>14688</v>
      </c>
      <c r="T1354" t="s">
        <v>13996</v>
      </c>
      <c r="U1354" t="s">
        <v>10772</v>
      </c>
    </row>
    <row r="1355" spans="1:21">
      <c r="A1355" s="117" t="s">
        <v>19696</v>
      </c>
      <c r="B1355" t="s">
        <v>14590</v>
      </c>
      <c r="C1355" t="s">
        <v>14593</v>
      </c>
      <c r="D1355">
        <v>28</v>
      </c>
      <c r="E1355">
        <v>22</v>
      </c>
      <c r="F1355" t="e">
        <v>#N/A</v>
      </c>
      <c r="G1355" t="e">
        <v>#N/A</v>
      </c>
      <c r="H1355">
        <v>15</v>
      </c>
      <c r="I1355">
        <v>15</v>
      </c>
      <c r="J1355">
        <v>0</v>
      </c>
      <c r="K1355" s="194" t="e">
        <v>#N/A</v>
      </c>
      <c r="L1355" t="s">
        <v>1075</v>
      </c>
      <c r="M1355" t="s">
        <v>1075</v>
      </c>
      <c r="N1355">
        <v>3494</v>
      </c>
      <c r="O1355" t="s">
        <v>7876</v>
      </c>
      <c r="P1355" t="s">
        <v>19697</v>
      </c>
      <c r="Q1355">
        <v>3.4940000000000002</v>
      </c>
      <c r="R1355" s="117" t="s">
        <v>14687</v>
      </c>
      <c r="S1355" s="117" t="s">
        <v>14688</v>
      </c>
      <c r="T1355" t="s">
        <v>13996</v>
      </c>
      <c r="U1355" t="s">
        <v>10772</v>
      </c>
    </row>
    <row r="1356" spans="1:21">
      <c r="A1356" s="117" t="s">
        <v>2152</v>
      </c>
      <c r="B1356" t="s">
        <v>14590</v>
      </c>
      <c r="C1356" t="s">
        <v>14590</v>
      </c>
      <c r="D1356">
        <v>25</v>
      </c>
      <c r="E1356">
        <v>19</v>
      </c>
      <c r="F1356">
        <v>25</v>
      </c>
      <c r="G1356">
        <v>19</v>
      </c>
      <c r="H1356">
        <v>15</v>
      </c>
      <c r="I1356">
        <v>15</v>
      </c>
      <c r="J1356">
        <v>0</v>
      </c>
      <c r="K1356" s="194">
        <v>0</v>
      </c>
      <c r="L1356" t="s">
        <v>1075</v>
      </c>
      <c r="M1356" t="s">
        <v>1075</v>
      </c>
      <c r="N1356">
        <v>17.533000000000001</v>
      </c>
      <c r="O1356" t="s">
        <v>7876</v>
      </c>
      <c r="Q1356">
        <v>1.7533E-2</v>
      </c>
      <c r="R1356" s="117" t="s">
        <v>15098</v>
      </c>
      <c r="S1356" s="117" t="s">
        <v>15099</v>
      </c>
      <c r="T1356" t="s">
        <v>12145</v>
      </c>
      <c r="U1356" t="s">
        <v>10772</v>
      </c>
    </row>
    <row r="1357" spans="1:21">
      <c r="A1357" s="117" t="s">
        <v>19698</v>
      </c>
      <c r="B1357" t="s">
        <v>14590</v>
      </c>
      <c r="C1357" t="s">
        <v>14593</v>
      </c>
      <c r="D1357">
        <v>28</v>
      </c>
      <c r="E1357">
        <v>22</v>
      </c>
      <c r="F1357" t="e">
        <v>#N/A</v>
      </c>
      <c r="G1357" t="e">
        <v>#N/A</v>
      </c>
      <c r="H1357">
        <v>15</v>
      </c>
      <c r="I1357">
        <v>15</v>
      </c>
      <c r="J1357">
        <v>0</v>
      </c>
      <c r="K1357" s="194" t="e">
        <v>#N/A</v>
      </c>
      <c r="L1357" t="s">
        <v>1075</v>
      </c>
      <c r="M1357" t="s">
        <v>1075</v>
      </c>
      <c r="N1357">
        <v>17.533000000000001</v>
      </c>
      <c r="O1357" t="s">
        <v>7876</v>
      </c>
      <c r="Q1357">
        <v>1.7533E-2</v>
      </c>
      <c r="R1357" s="117" t="s">
        <v>14687</v>
      </c>
      <c r="S1357" s="117" t="s">
        <v>14688</v>
      </c>
      <c r="T1357" t="s">
        <v>13996</v>
      </c>
      <c r="U1357" t="s">
        <v>10772</v>
      </c>
    </row>
    <row r="1358" spans="1:21">
      <c r="A1358" s="117" t="s">
        <v>999</v>
      </c>
      <c r="B1358" t="s">
        <v>14590</v>
      </c>
      <c r="C1358" t="s">
        <v>14590</v>
      </c>
      <c r="D1358">
        <v>48</v>
      </c>
      <c r="E1358">
        <v>42</v>
      </c>
      <c r="F1358">
        <v>48</v>
      </c>
      <c r="G1358">
        <v>42</v>
      </c>
      <c r="H1358">
        <v>240</v>
      </c>
      <c r="I1358">
        <v>240</v>
      </c>
      <c r="J1358">
        <v>999999</v>
      </c>
      <c r="K1358" s="194">
        <v>999999</v>
      </c>
      <c r="L1358" t="s">
        <v>1083</v>
      </c>
      <c r="M1358" t="s">
        <v>1083</v>
      </c>
      <c r="N1358">
        <v>13.3</v>
      </c>
      <c r="O1358" t="s">
        <v>7876</v>
      </c>
      <c r="P1358" t="s">
        <v>8226</v>
      </c>
      <c r="Q1358">
        <v>1.3299999999999999E-2</v>
      </c>
      <c r="R1358" s="117" t="s">
        <v>14676</v>
      </c>
      <c r="S1358" s="117" t="s">
        <v>14589</v>
      </c>
      <c r="T1358" t="s">
        <v>12136</v>
      </c>
      <c r="U1358" t="s">
        <v>10772</v>
      </c>
    </row>
    <row r="1359" spans="1:21">
      <c r="A1359" s="117" t="s">
        <v>953</v>
      </c>
      <c r="B1359" t="s">
        <v>14590</v>
      </c>
      <c r="C1359" t="s">
        <v>14590</v>
      </c>
      <c r="D1359">
        <v>48</v>
      </c>
      <c r="E1359">
        <v>42</v>
      </c>
      <c r="F1359">
        <v>48</v>
      </c>
      <c r="G1359">
        <v>42</v>
      </c>
      <c r="H1359">
        <v>16</v>
      </c>
      <c r="I1359">
        <v>16</v>
      </c>
      <c r="J1359">
        <v>999999</v>
      </c>
      <c r="K1359" s="194">
        <v>999999</v>
      </c>
      <c r="L1359" t="s">
        <v>1083</v>
      </c>
      <c r="M1359" t="s">
        <v>1083</v>
      </c>
      <c r="N1359">
        <v>8</v>
      </c>
      <c r="O1359" t="s">
        <v>7876</v>
      </c>
      <c r="P1359" t="s">
        <v>8227</v>
      </c>
      <c r="Q1359">
        <v>8.0000000000000002E-3</v>
      </c>
      <c r="R1359" s="117" t="s">
        <v>14676</v>
      </c>
      <c r="S1359" s="117" t="s">
        <v>14589</v>
      </c>
      <c r="T1359" t="s">
        <v>12136</v>
      </c>
      <c r="U1359" t="s">
        <v>10772</v>
      </c>
    </row>
    <row r="1360" spans="1:21">
      <c r="A1360" s="117" t="s">
        <v>1000</v>
      </c>
      <c r="B1360" t="s">
        <v>14590</v>
      </c>
      <c r="C1360" t="s">
        <v>14590</v>
      </c>
      <c r="D1360">
        <v>48</v>
      </c>
      <c r="E1360">
        <v>42</v>
      </c>
      <c r="F1360">
        <v>48</v>
      </c>
      <c r="G1360">
        <v>42</v>
      </c>
      <c r="H1360">
        <v>240</v>
      </c>
      <c r="I1360">
        <v>240</v>
      </c>
      <c r="J1360">
        <v>999999</v>
      </c>
      <c r="K1360" s="194">
        <v>999999</v>
      </c>
      <c r="L1360" t="s">
        <v>1083</v>
      </c>
      <c r="M1360" t="s">
        <v>1083</v>
      </c>
      <c r="N1360">
        <v>13.3</v>
      </c>
      <c r="O1360" t="s">
        <v>7876</v>
      </c>
      <c r="P1360" t="s">
        <v>8226</v>
      </c>
      <c r="Q1360">
        <v>1.3299999999999999E-2</v>
      </c>
      <c r="R1360" s="117" t="s">
        <v>14676</v>
      </c>
      <c r="S1360" s="117" t="s">
        <v>14589</v>
      </c>
      <c r="T1360" t="s">
        <v>12136</v>
      </c>
      <c r="U1360" t="s">
        <v>10772</v>
      </c>
    </row>
    <row r="1361" spans="1:21">
      <c r="A1361" s="117" t="s">
        <v>954</v>
      </c>
      <c r="B1361" t="s">
        <v>14590</v>
      </c>
      <c r="C1361" t="s">
        <v>14590</v>
      </c>
      <c r="D1361">
        <v>31</v>
      </c>
      <c r="E1361">
        <v>25</v>
      </c>
      <c r="F1361">
        <v>31</v>
      </c>
      <c r="G1361">
        <v>25</v>
      </c>
      <c r="H1361">
        <v>16</v>
      </c>
      <c r="I1361">
        <v>16</v>
      </c>
      <c r="J1361">
        <v>0</v>
      </c>
      <c r="K1361" s="194">
        <v>0</v>
      </c>
      <c r="L1361" t="s">
        <v>1083</v>
      </c>
      <c r="M1361" t="s">
        <v>1083</v>
      </c>
      <c r="N1361">
        <v>8</v>
      </c>
      <c r="O1361" t="s">
        <v>7876</v>
      </c>
      <c r="P1361" t="s">
        <v>8227</v>
      </c>
      <c r="Q1361">
        <v>8.0000000000000002E-3</v>
      </c>
      <c r="R1361" s="117" t="s">
        <v>18674</v>
      </c>
      <c r="S1361" s="117" t="s">
        <v>14589</v>
      </c>
      <c r="T1361" t="s">
        <v>12136</v>
      </c>
      <c r="U1361" t="s">
        <v>10772</v>
      </c>
    </row>
    <row r="1362" spans="1:21">
      <c r="A1362" s="117" t="s">
        <v>921</v>
      </c>
      <c r="B1362" t="s">
        <v>14590</v>
      </c>
      <c r="C1362" t="s">
        <v>14590</v>
      </c>
      <c r="D1362">
        <v>21</v>
      </c>
      <c r="E1362">
        <v>15</v>
      </c>
      <c r="F1362">
        <v>21</v>
      </c>
      <c r="G1362">
        <v>15</v>
      </c>
      <c r="H1362">
        <v>1</v>
      </c>
      <c r="I1362">
        <v>1</v>
      </c>
      <c r="J1362">
        <v>999999</v>
      </c>
      <c r="K1362" s="194">
        <v>0</v>
      </c>
      <c r="L1362" t="s">
        <v>1075</v>
      </c>
      <c r="M1362" t="s">
        <v>1075</v>
      </c>
      <c r="N1362">
        <v>20</v>
      </c>
      <c r="O1362" t="s">
        <v>7876</v>
      </c>
      <c r="P1362" t="s">
        <v>8228</v>
      </c>
      <c r="Q1362">
        <v>0.02</v>
      </c>
      <c r="R1362" s="117" t="s">
        <v>14687</v>
      </c>
      <c r="S1362" s="117" t="s">
        <v>14688</v>
      </c>
      <c r="T1362" t="s">
        <v>13996</v>
      </c>
      <c r="U1362" t="s">
        <v>10772</v>
      </c>
    </row>
    <row r="1363" spans="1:21">
      <c r="A1363" s="117" t="s">
        <v>1055</v>
      </c>
      <c r="B1363" t="s">
        <v>14590</v>
      </c>
      <c r="C1363" t="s">
        <v>14590</v>
      </c>
      <c r="D1363">
        <v>21</v>
      </c>
      <c r="E1363">
        <v>15</v>
      </c>
      <c r="F1363">
        <v>21</v>
      </c>
      <c r="G1363">
        <v>15</v>
      </c>
      <c r="H1363">
        <v>1</v>
      </c>
      <c r="I1363">
        <v>1</v>
      </c>
      <c r="J1363">
        <v>99999</v>
      </c>
      <c r="K1363" s="194">
        <v>0</v>
      </c>
      <c r="L1363" t="s">
        <v>1075</v>
      </c>
      <c r="M1363" t="s">
        <v>1075</v>
      </c>
      <c r="N1363">
        <v>20</v>
      </c>
      <c r="O1363" t="s">
        <v>7876</v>
      </c>
      <c r="P1363" t="s">
        <v>8228</v>
      </c>
      <c r="Q1363">
        <v>0.02</v>
      </c>
      <c r="R1363" s="117" t="s">
        <v>14687</v>
      </c>
      <c r="S1363" s="117" t="s">
        <v>14688</v>
      </c>
      <c r="T1363" t="s">
        <v>13996</v>
      </c>
      <c r="U1363" t="s">
        <v>10773</v>
      </c>
    </row>
    <row r="1364" spans="1:21">
      <c r="A1364" s="117" t="s">
        <v>2153</v>
      </c>
      <c r="B1364" t="s">
        <v>14590</v>
      </c>
      <c r="C1364" t="s">
        <v>14590</v>
      </c>
      <c r="D1364">
        <v>21</v>
      </c>
      <c r="E1364">
        <v>15</v>
      </c>
      <c r="F1364">
        <v>21</v>
      </c>
      <c r="G1364">
        <v>15</v>
      </c>
      <c r="H1364">
        <v>1</v>
      </c>
      <c r="I1364">
        <v>1</v>
      </c>
      <c r="J1364">
        <v>0</v>
      </c>
      <c r="K1364" s="194">
        <v>0</v>
      </c>
      <c r="L1364" t="s">
        <v>1075</v>
      </c>
      <c r="M1364" t="s">
        <v>1075</v>
      </c>
      <c r="N1364">
        <v>80</v>
      </c>
      <c r="O1364" t="s">
        <v>7876</v>
      </c>
      <c r="P1364" t="s">
        <v>8228</v>
      </c>
      <c r="Q1364">
        <v>0.08</v>
      </c>
      <c r="R1364" s="117" t="s">
        <v>14687</v>
      </c>
      <c r="S1364" s="117" t="s">
        <v>14688</v>
      </c>
      <c r="T1364" t="s">
        <v>13996</v>
      </c>
      <c r="U1364" t="s">
        <v>10773</v>
      </c>
    </row>
    <row r="1365" spans="1:21">
      <c r="A1365" s="117" t="s">
        <v>955</v>
      </c>
      <c r="B1365" t="s">
        <v>14590</v>
      </c>
      <c r="C1365" t="s">
        <v>14590</v>
      </c>
      <c r="D1365">
        <v>21</v>
      </c>
      <c r="E1365">
        <v>15</v>
      </c>
      <c r="F1365">
        <v>21</v>
      </c>
      <c r="G1365">
        <v>15</v>
      </c>
      <c r="H1365">
        <v>1</v>
      </c>
      <c r="I1365">
        <v>1</v>
      </c>
      <c r="J1365">
        <v>99999</v>
      </c>
      <c r="K1365" s="194">
        <v>120</v>
      </c>
      <c r="L1365" t="s">
        <v>1075</v>
      </c>
      <c r="M1365" t="s">
        <v>1075</v>
      </c>
      <c r="N1365">
        <v>80</v>
      </c>
      <c r="O1365" t="s">
        <v>7876</v>
      </c>
      <c r="P1365" t="s">
        <v>8228</v>
      </c>
      <c r="Q1365">
        <v>0.08</v>
      </c>
      <c r="R1365" s="117" t="s">
        <v>14687</v>
      </c>
      <c r="S1365" s="117" t="s">
        <v>14688</v>
      </c>
      <c r="T1365" t="s">
        <v>13996</v>
      </c>
      <c r="U1365" t="s">
        <v>10773</v>
      </c>
    </row>
    <row r="1366" spans="1:21">
      <c r="A1366" s="117" t="s">
        <v>2154</v>
      </c>
      <c r="B1366" t="s">
        <v>13815</v>
      </c>
      <c r="C1366" t="s">
        <v>13815</v>
      </c>
      <c r="D1366">
        <v>2</v>
      </c>
      <c r="E1366">
        <v>22</v>
      </c>
      <c r="F1366">
        <v>2</v>
      </c>
      <c r="G1366">
        <v>22</v>
      </c>
      <c r="H1366">
        <v>24</v>
      </c>
      <c r="I1366">
        <v>24</v>
      </c>
      <c r="J1366">
        <v>167</v>
      </c>
      <c r="K1366" s="194">
        <v>259</v>
      </c>
      <c r="L1366" t="s">
        <v>1075</v>
      </c>
      <c r="M1366" t="s">
        <v>1075</v>
      </c>
      <c r="N1366">
        <v>80</v>
      </c>
      <c r="O1366" t="s">
        <v>7876</v>
      </c>
      <c r="P1366" t="s">
        <v>8228</v>
      </c>
      <c r="Q1366">
        <v>0.08</v>
      </c>
      <c r="R1366" s="117" t="s">
        <v>14687</v>
      </c>
      <c r="S1366" s="117" t="s">
        <v>14688</v>
      </c>
      <c r="T1366" t="s">
        <v>13996</v>
      </c>
      <c r="U1366" t="s">
        <v>10772</v>
      </c>
    </row>
    <row r="1367" spans="1:21">
      <c r="A1367" s="117" t="s">
        <v>956</v>
      </c>
      <c r="B1367" t="s">
        <v>14590</v>
      </c>
      <c r="C1367" t="s">
        <v>14590</v>
      </c>
      <c r="D1367">
        <v>21</v>
      </c>
      <c r="E1367">
        <v>15</v>
      </c>
      <c r="F1367">
        <v>21</v>
      </c>
      <c r="G1367">
        <v>15</v>
      </c>
      <c r="H1367">
        <v>1</v>
      </c>
      <c r="I1367">
        <v>1</v>
      </c>
      <c r="J1367">
        <v>99999</v>
      </c>
      <c r="K1367" s="194">
        <v>624</v>
      </c>
      <c r="L1367" t="s">
        <v>1075</v>
      </c>
      <c r="M1367" t="s">
        <v>1075</v>
      </c>
      <c r="N1367">
        <v>80</v>
      </c>
      <c r="O1367" t="s">
        <v>7876</v>
      </c>
      <c r="P1367" t="s">
        <v>8228</v>
      </c>
      <c r="Q1367">
        <v>0.08</v>
      </c>
      <c r="R1367" s="117" t="s">
        <v>14687</v>
      </c>
      <c r="S1367" s="117" t="s">
        <v>14688</v>
      </c>
      <c r="T1367" t="s">
        <v>13996</v>
      </c>
      <c r="U1367" t="s">
        <v>10772</v>
      </c>
    </row>
    <row r="1368" spans="1:21">
      <c r="A1368" s="117" t="s">
        <v>19699</v>
      </c>
      <c r="B1368" t="s">
        <v>14590</v>
      </c>
      <c r="C1368" t="s">
        <v>14593</v>
      </c>
      <c r="D1368">
        <v>28</v>
      </c>
      <c r="E1368">
        <v>22</v>
      </c>
      <c r="F1368" t="e">
        <v>#N/A</v>
      </c>
      <c r="G1368" t="e">
        <v>#N/A</v>
      </c>
      <c r="H1368">
        <v>45</v>
      </c>
      <c r="I1368">
        <v>45</v>
      </c>
      <c r="J1368">
        <v>0</v>
      </c>
      <c r="K1368" s="194" t="e">
        <v>#N/A</v>
      </c>
      <c r="L1368" t="s">
        <v>1075</v>
      </c>
      <c r="M1368" t="s">
        <v>1075</v>
      </c>
      <c r="N1368">
        <v>5.6</v>
      </c>
      <c r="O1368" t="s">
        <v>7876</v>
      </c>
      <c r="P1368" t="s">
        <v>19700</v>
      </c>
      <c r="Q1368">
        <v>5.5999999999999999E-3</v>
      </c>
      <c r="R1368" s="117" t="s">
        <v>14687</v>
      </c>
      <c r="S1368" s="117" t="s">
        <v>14688</v>
      </c>
      <c r="T1368" t="s">
        <v>13996</v>
      </c>
      <c r="U1368" t="s">
        <v>10772</v>
      </c>
    </row>
    <row r="1369" spans="1:21">
      <c r="A1369" s="117" t="s">
        <v>923</v>
      </c>
      <c r="B1369" t="s">
        <v>13815</v>
      </c>
      <c r="C1369" t="s">
        <v>13815</v>
      </c>
      <c r="D1369">
        <v>2</v>
      </c>
      <c r="E1369">
        <v>19</v>
      </c>
      <c r="F1369">
        <v>2</v>
      </c>
      <c r="G1369">
        <v>19</v>
      </c>
      <c r="H1369">
        <v>45</v>
      </c>
      <c r="I1369">
        <v>45</v>
      </c>
      <c r="J1369">
        <v>702</v>
      </c>
      <c r="K1369" s="194">
        <v>886</v>
      </c>
      <c r="L1369" t="s">
        <v>1075</v>
      </c>
      <c r="M1369" t="s">
        <v>1075</v>
      </c>
      <c r="N1369">
        <v>6</v>
      </c>
      <c r="O1369" t="s">
        <v>7876</v>
      </c>
      <c r="P1369" t="s">
        <v>8229</v>
      </c>
      <c r="Q1369">
        <v>6.0000000000000001E-3</v>
      </c>
      <c r="R1369" s="117" t="s">
        <v>15098</v>
      </c>
      <c r="S1369" s="117" t="s">
        <v>15099</v>
      </c>
      <c r="T1369" t="s">
        <v>12145</v>
      </c>
      <c r="U1369" t="s">
        <v>10772</v>
      </c>
    </row>
    <row r="1370" spans="1:21">
      <c r="A1370" s="117" t="s">
        <v>19701</v>
      </c>
      <c r="B1370" t="s">
        <v>14590</v>
      </c>
      <c r="C1370" t="s">
        <v>14593</v>
      </c>
      <c r="D1370">
        <v>28</v>
      </c>
      <c r="E1370">
        <v>22</v>
      </c>
      <c r="F1370" t="e">
        <v>#N/A</v>
      </c>
      <c r="G1370" t="e">
        <v>#N/A</v>
      </c>
      <c r="H1370">
        <v>45</v>
      </c>
      <c r="I1370">
        <v>45</v>
      </c>
      <c r="J1370">
        <v>0</v>
      </c>
      <c r="K1370" s="194" t="e">
        <v>#N/A</v>
      </c>
      <c r="L1370" t="s">
        <v>1075</v>
      </c>
      <c r="M1370" t="s">
        <v>1075</v>
      </c>
      <c r="N1370">
        <v>25</v>
      </c>
      <c r="O1370" t="s">
        <v>7876</v>
      </c>
      <c r="Q1370">
        <v>2.5000000000000001E-2</v>
      </c>
      <c r="R1370" s="117" t="s">
        <v>14687</v>
      </c>
      <c r="S1370" s="117" t="s">
        <v>14688</v>
      </c>
      <c r="T1370" t="s">
        <v>13996</v>
      </c>
      <c r="U1370" t="s">
        <v>10772</v>
      </c>
    </row>
    <row r="1371" spans="1:21">
      <c r="A1371" s="117" t="s">
        <v>19702</v>
      </c>
      <c r="B1371" t="s">
        <v>14590</v>
      </c>
      <c r="C1371" t="s">
        <v>14593</v>
      </c>
      <c r="D1371">
        <v>28</v>
      </c>
      <c r="E1371">
        <v>22</v>
      </c>
      <c r="F1371" t="e">
        <v>#N/A</v>
      </c>
      <c r="G1371" t="e">
        <v>#N/A</v>
      </c>
      <c r="H1371">
        <v>45</v>
      </c>
      <c r="I1371">
        <v>45</v>
      </c>
      <c r="J1371">
        <v>0</v>
      </c>
      <c r="K1371" s="194" t="e">
        <v>#N/A</v>
      </c>
      <c r="L1371" t="s">
        <v>1075</v>
      </c>
      <c r="M1371" t="s">
        <v>1075</v>
      </c>
      <c r="N1371">
        <v>5.6</v>
      </c>
      <c r="O1371" t="s">
        <v>7876</v>
      </c>
      <c r="P1371" t="s">
        <v>19700</v>
      </c>
      <c r="Q1371">
        <v>5.5999999999999999E-3</v>
      </c>
      <c r="R1371" s="117" t="s">
        <v>14687</v>
      </c>
      <c r="S1371" s="117" t="s">
        <v>14688</v>
      </c>
      <c r="T1371" t="s">
        <v>13996</v>
      </c>
      <c r="U1371" t="s">
        <v>10772</v>
      </c>
    </row>
    <row r="1372" spans="1:21">
      <c r="A1372" s="117" t="s">
        <v>957</v>
      </c>
      <c r="B1372" t="s">
        <v>13815</v>
      </c>
      <c r="C1372" t="s">
        <v>14590</v>
      </c>
      <c r="D1372">
        <v>2</v>
      </c>
      <c r="E1372">
        <v>19</v>
      </c>
      <c r="F1372">
        <v>25</v>
      </c>
      <c r="G1372">
        <v>19</v>
      </c>
      <c r="H1372">
        <v>45</v>
      </c>
      <c r="I1372">
        <v>45</v>
      </c>
      <c r="J1372">
        <v>230</v>
      </c>
      <c r="K1372" s="194">
        <v>1395</v>
      </c>
      <c r="L1372" t="s">
        <v>1075</v>
      </c>
      <c r="M1372" t="s">
        <v>1075</v>
      </c>
      <c r="N1372">
        <v>6</v>
      </c>
      <c r="O1372" t="s">
        <v>7876</v>
      </c>
      <c r="P1372" t="s">
        <v>8229</v>
      </c>
      <c r="Q1372">
        <v>6.0000000000000001E-3</v>
      </c>
      <c r="R1372" s="117" t="s">
        <v>15098</v>
      </c>
      <c r="S1372" s="117" t="s">
        <v>15099</v>
      </c>
      <c r="T1372" t="s">
        <v>12145</v>
      </c>
      <c r="U1372" t="s">
        <v>10772</v>
      </c>
    </row>
    <row r="1373" spans="1:21">
      <c r="A1373" s="117" t="s">
        <v>19703</v>
      </c>
      <c r="B1373" t="s">
        <v>14590</v>
      </c>
      <c r="C1373" t="s">
        <v>14593</v>
      </c>
      <c r="D1373">
        <v>28</v>
      </c>
      <c r="E1373">
        <v>22</v>
      </c>
      <c r="F1373" t="e">
        <v>#N/A</v>
      </c>
      <c r="G1373" t="e">
        <v>#N/A</v>
      </c>
      <c r="H1373">
        <v>45</v>
      </c>
      <c r="I1373">
        <v>45</v>
      </c>
      <c r="J1373">
        <v>0</v>
      </c>
      <c r="K1373" s="194" t="e">
        <v>#N/A</v>
      </c>
      <c r="L1373" t="s">
        <v>1075</v>
      </c>
      <c r="M1373" t="s">
        <v>1075</v>
      </c>
      <c r="N1373">
        <v>7.3109999999999999</v>
      </c>
      <c r="O1373" t="s">
        <v>7876</v>
      </c>
      <c r="Q1373">
        <v>7.3109999999999998E-3</v>
      </c>
      <c r="R1373" s="117" t="s">
        <v>14687</v>
      </c>
      <c r="S1373" s="117" t="s">
        <v>14688</v>
      </c>
      <c r="T1373" t="s">
        <v>13996</v>
      </c>
      <c r="U1373" t="s">
        <v>10772</v>
      </c>
    </row>
    <row r="1374" spans="1:21">
      <c r="A1374" s="117" t="s">
        <v>922</v>
      </c>
      <c r="B1374" t="s">
        <v>14590</v>
      </c>
      <c r="C1374" t="s">
        <v>14590</v>
      </c>
      <c r="D1374">
        <v>21</v>
      </c>
      <c r="E1374">
        <v>15</v>
      </c>
      <c r="F1374">
        <v>21</v>
      </c>
      <c r="G1374">
        <v>15</v>
      </c>
      <c r="H1374">
        <v>1</v>
      </c>
      <c r="I1374">
        <v>1</v>
      </c>
      <c r="J1374">
        <v>99999</v>
      </c>
      <c r="K1374" s="194">
        <v>0</v>
      </c>
      <c r="L1374" t="s">
        <v>1075</v>
      </c>
      <c r="M1374" t="s">
        <v>1075</v>
      </c>
      <c r="N1374">
        <v>20</v>
      </c>
      <c r="O1374" t="s">
        <v>7876</v>
      </c>
      <c r="P1374" t="s">
        <v>8228</v>
      </c>
      <c r="Q1374">
        <v>0.02</v>
      </c>
      <c r="R1374" s="117" t="s">
        <v>14687</v>
      </c>
      <c r="S1374" s="117" t="s">
        <v>14688</v>
      </c>
      <c r="T1374" t="s">
        <v>13996</v>
      </c>
      <c r="U1374" t="s">
        <v>10772</v>
      </c>
    </row>
    <row r="1375" spans="1:21">
      <c r="A1375" s="117" t="s">
        <v>1056</v>
      </c>
      <c r="B1375" t="s">
        <v>14590</v>
      </c>
      <c r="C1375" t="s">
        <v>14590</v>
      </c>
      <c r="D1375">
        <v>21</v>
      </c>
      <c r="E1375">
        <v>15</v>
      </c>
      <c r="F1375">
        <v>21</v>
      </c>
      <c r="G1375">
        <v>15</v>
      </c>
      <c r="H1375">
        <v>1</v>
      </c>
      <c r="I1375">
        <v>1</v>
      </c>
      <c r="J1375">
        <v>999999</v>
      </c>
      <c r="K1375" s="194">
        <v>0</v>
      </c>
      <c r="L1375" t="s">
        <v>1075</v>
      </c>
      <c r="M1375" t="s">
        <v>1075</v>
      </c>
      <c r="N1375">
        <v>20</v>
      </c>
      <c r="O1375" t="s">
        <v>7876</v>
      </c>
      <c r="P1375" t="s">
        <v>8228</v>
      </c>
      <c r="Q1375">
        <v>0.02</v>
      </c>
      <c r="R1375" s="117" t="s">
        <v>14687</v>
      </c>
      <c r="S1375" s="117" t="s">
        <v>14688</v>
      </c>
      <c r="T1375" t="s">
        <v>13996</v>
      </c>
      <c r="U1375" t="s">
        <v>10773</v>
      </c>
    </row>
    <row r="1376" spans="1:21">
      <c r="A1376" s="117" t="s">
        <v>924</v>
      </c>
      <c r="B1376" t="s">
        <v>14590</v>
      </c>
      <c r="C1376" t="s">
        <v>13815</v>
      </c>
      <c r="D1376">
        <v>28</v>
      </c>
      <c r="E1376">
        <v>22</v>
      </c>
      <c r="F1376">
        <v>2</v>
      </c>
      <c r="G1376">
        <v>22</v>
      </c>
      <c r="H1376">
        <v>8</v>
      </c>
      <c r="I1376">
        <v>1</v>
      </c>
      <c r="J1376">
        <v>99999</v>
      </c>
      <c r="K1376" s="194">
        <v>55</v>
      </c>
      <c r="L1376" t="s">
        <v>1075</v>
      </c>
      <c r="M1376" t="s">
        <v>1075</v>
      </c>
      <c r="N1376">
        <v>38</v>
      </c>
      <c r="O1376" t="s">
        <v>7876</v>
      </c>
      <c r="P1376" t="s">
        <v>8230</v>
      </c>
      <c r="Q1376">
        <v>3.7999999999999999E-2</v>
      </c>
      <c r="R1376" s="117" t="s">
        <v>14687</v>
      </c>
      <c r="S1376" s="117" t="s">
        <v>14688</v>
      </c>
      <c r="T1376" t="s">
        <v>13996</v>
      </c>
      <c r="U1376" t="s">
        <v>10772</v>
      </c>
    </row>
    <row r="1377" spans="1:21">
      <c r="A1377" s="117" t="s">
        <v>944</v>
      </c>
      <c r="B1377" t="s">
        <v>13815</v>
      </c>
      <c r="C1377" t="s">
        <v>14590</v>
      </c>
      <c r="D1377">
        <v>2</v>
      </c>
      <c r="E1377">
        <v>22</v>
      </c>
      <c r="F1377">
        <v>28</v>
      </c>
      <c r="G1377">
        <v>22</v>
      </c>
      <c r="H1377">
        <v>1</v>
      </c>
      <c r="I1377">
        <v>1</v>
      </c>
      <c r="J1377">
        <v>140</v>
      </c>
      <c r="K1377" s="194">
        <v>200</v>
      </c>
      <c r="L1377" t="s">
        <v>1075</v>
      </c>
      <c r="M1377" t="s">
        <v>1075</v>
      </c>
      <c r="N1377">
        <v>92</v>
      </c>
      <c r="O1377" t="s">
        <v>7876</v>
      </c>
      <c r="P1377" t="s">
        <v>8230</v>
      </c>
      <c r="Q1377">
        <v>9.1999999999999998E-2</v>
      </c>
      <c r="R1377" s="117" t="s">
        <v>14687</v>
      </c>
      <c r="S1377" s="117" t="s">
        <v>14688</v>
      </c>
      <c r="T1377" t="s">
        <v>13996</v>
      </c>
      <c r="U1377" t="s">
        <v>10772</v>
      </c>
    </row>
    <row r="1378" spans="1:21">
      <c r="A1378" s="117" t="s">
        <v>925</v>
      </c>
      <c r="B1378" t="s">
        <v>14590</v>
      </c>
      <c r="C1378" t="s">
        <v>14590</v>
      </c>
      <c r="D1378">
        <v>28</v>
      </c>
      <c r="E1378">
        <v>22</v>
      </c>
      <c r="F1378">
        <v>28</v>
      </c>
      <c r="G1378">
        <v>22</v>
      </c>
      <c r="H1378">
        <v>1</v>
      </c>
      <c r="I1378">
        <v>1</v>
      </c>
      <c r="J1378">
        <v>99999</v>
      </c>
      <c r="K1378" s="194">
        <v>104</v>
      </c>
      <c r="L1378" t="s">
        <v>1075</v>
      </c>
      <c r="M1378" t="s">
        <v>1075</v>
      </c>
      <c r="N1378">
        <v>40</v>
      </c>
      <c r="O1378" t="s">
        <v>7876</v>
      </c>
      <c r="P1378" t="s">
        <v>8230</v>
      </c>
      <c r="Q1378">
        <v>0.04</v>
      </c>
      <c r="R1378" s="117" t="s">
        <v>14687</v>
      </c>
      <c r="S1378" s="117" t="s">
        <v>14688</v>
      </c>
      <c r="T1378" t="s">
        <v>13996</v>
      </c>
      <c r="U1378" t="s">
        <v>10772</v>
      </c>
    </row>
    <row r="1379" spans="1:21">
      <c r="A1379" s="117" t="s">
        <v>958</v>
      </c>
      <c r="B1379" t="s">
        <v>14590</v>
      </c>
      <c r="C1379" t="s">
        <v>14590</v>
      </c>
      <c r="D1379">
        <v>28</v>
      </c>
      <c r="E1379">
        <v>22</v>
      </c>
      <c r="F1379">
        <v>28</v>
      </c>
      <c r="G1379">
        <v>22</v>
      </c>
      <c r="H1379">
        <v>1</v>
      </c>
      <c r="I1379">
        <v>1</v>
      </c>
      <c r="J1379">
        <v>99999</v>
      </c>
      <c r="K1379" s="194">
        <v>104</v>
      </c>
      <c r="L1379" t="s">
        <v>1075</v>
      </c>
      <c r="M1379" t="s">
        <v>1075</v>
      </c>
      <c r="N1379">
        <v>40</v>
      </c>
      <c r="O1379" t="s">
        <v>7876</v>
      </c>
      <c r="P1379" t="s">
        <v>8230</v>
      </c>
      <c r="Q1379">
        <v>0.04</v>
      </c>
      <c r="R1379" s="117" t="s">
        <v>14687</v>
      </c>
      <c r="S1379" s="117" t="s">
        <v>14688</v>
      </c>
      <c r="T1379" t="s">
        <v>13996</v>
      </c>
      <c r="U1379" t="s">
        <v>10772</v>
      </c>
    </row>
    <row r="1380" spans="1:21">
      <c r="A1380" s="117" t="s">
        <v>926</v>
      </c>
      <c r="B1380" t="s">
        <v>14590</v>
      </c>
      <c r="C1380" t="s">
        <v>14590</v>
      </c>
      <c r="D1380">
        <v>28</v>
      </c>
      <c r="E1380">
        <v>22</v>
      </c>
      <c r="F1380">
        <v>28</v>
      </c>
      <c r="G1380">
        <v>22</v>
      </c>
      <c r="H1380">
        <v>1</v>
      </c>
      <c r="I1380">
        <v>1</v>
      </c>
      <c r="J1380">
        <v>99999</v>
      </c>
      <c r="K1380" s="194">
        <v>384</v>
      </c>
      <c r="L1380" t="s">
        <v>1075</v>
      </c>
      <c r="M1380" t="s">
        <v>1075</v>
      </c>
      <c r="N1380">
        <v>26</v>
      </c>
      <c r="O1380" t="s">
        <v>7876</v>
      </c>
      <c r="P1380" t="s">
        <v>8231</v>
      </c>
      <c r="Q1380">
        <v>2.5999999999999999E-2</v>
      </c>
      <c r="R1380" s="117" t="s">
        <v>14687</v>
      </c>
      <c r="S1380" s="117" t="s">
        <v>14688</v>
      </c>
      <c r="T1380" t="s">
        <v>13996</v>
      </c>
      <c r="U1380" t="s">
        <v>10772</v>
      </c>
    </row>
    <row r="1381" spans="1:21">
      <c r="A1381" s="117" t="s">
        <v>960</v>
      </c>
      <c r="B1381" t="s">
        <v>14590</v>
      </c>
      <c r="C1381" t="s">
        <v>14590</v>
      </c>
      <c r="D1381">
        <v>28</v>
      </c>
      <c r="E1381">
        <v>22</v>
      </c>
      <c r="F1381">
        <v>28</v>
      </c>
      <c r="G1381">
        <v>22</v>
      </c>
      <c r="H1381">
        <v>1</v>
      </c>
      <c r="I1381">
        <v>1</v>
      </c>
      <c r="J1381">
        <v>99999</v>
      </c>
      <c r="K1381" s="194">
        <v>1152</v>
      </c>
      <c r="L1381" t="s">
        <v>1075</v>
      </c>
      <c r="M1381" t="s">
        <v>1075</v>
      </c>
      <c r="N1381">
        <v>26</v>
      </c>
      <c r="O1381" t="s">
        <v>7876</v>
      </c>
      <c r="P1381" t="s">
        <v>8231</v>
      </c>
      <c r="Q1381">
        <v>2.5999999999999999E-2</v>
      </c>
      <c r="R1381" s="117" t="s">
        <v>14687</v>
      </c>
      <c r="S1381" s="117" t="s">
        <v>14688</v>
      </c>
      <c r="T1381" t="s">
        <v>13996</v>
      </c>
      <c r="U1381" t="s">
        <v>10772</v>
      </c>
    </row>
    <row r="1382" spans="1:21">
      <c r="A1382" s="117" t="s">
        <v>927</v>
      </c>
      <c r="B1382" t="s">
        <v>13815</v>
      </c>
      <c r="C1382" t="s">
        <v>13815</v>
      </c>
      <c r="D1382">
        <v>2</v>
      </c>
      <c r="E1382">
        <v>22</v>
      </c>
      <c r="F1382">
        <v>2</v>
      </c>
      <c r="G1382">
        <v>22</v>
      </c>
      <c r="H1382">
        <v>1</v>
      </c>
      <c r="I1382">
        <v>1</v>
      </c>
      <c r="J1382">
        <v>112</v>
      </c>
      <c r="K1382" s="194">
        <v>125</v>
      </c>
      <c r="L1382" t="s">
        <v>1075</v>
      </c>
      <c r="M1382" t="s">
        <v>1075</v>
      </c>
      <c r="N1382">
        <v>28</v>
      </c>
      <c r="O1382" t="s">
        <v>7876</v>
      </c>
      <c r="P1382" t="s">
        <v>8231</v>
      </c>
      <c r="Q1382">
        <v>2.8000000000000001E-2</v>
      </c>
      <c r="R1382" s="117" t="s">
        <v>14687</v>
      </c>
      <c r="S1382" s="117" t="s">
        <v>14688</v>
      </c>
      <c r="T1382" t="s">
        <v>13996</v>
      </c>
      <c r="U1382" t="s">
        <v>10772</v>
      </c>
    </row>
    <row r="1383" spans="1:21">
      <c r="A1383" s="117" t="s">
        <v>961</v>
      </c>
      <c r="B1383" t="s">
        <v>14590</v>
      </c>
      <c r="C1383" t="s">
        <v>14590</v>
      </c>
      <c r="D1383">
        <v>28</v>
      </c>
      <c r="E1383">
        <v>22</v>
      </c>
      <c r="F1383">
        <v>28</v>
      </c>
      <c r="G1383">
        <v>22</v>
      </c>
      <c r="H1383">
        <v>1</v>
      </c>
      <c r="I1383">
        <v>1</v>
      </c>
      <c r="J1383">
        <v>99999</v>
      </c>
      <c r="K1383" s="194">
        <v>480</v>
      </c>
      <c r="L1383" t="s">
        <v>1075</v>
      </c>
      <c r="M1383" t="s">
        <v>1075</v>
      </c>
      <c r="N1383">
        <v>28</v>
      </c>
      <c r="O1383" t="s">
        <v>7876</v>
      </c>
      <c r="P1383" t="s">
        <v>8231</v>
      </c>
      <c r="Q1383">
        <v>2.8000000000000001E-2</v>
      </c>
      <c r="R1383" s="117" t="s">
        <v>14687</v>
      </c>
      <c r="S1383" s="117" t="s">
        <v>14688</v>
      </c>
      <c r="T1383" t="s">
        <v>13996</v>
      </c>
      <c r="U1383" t="s">
        <v>10773</v>
      </c>
    </row>
    <row r="1384" spans="1:21">
      <c r="A1384" s="117" t="s">
        <v>928</v>
      </c>
      <c r="B1384" t="s">
        <v>14590</v>
      </c>
      <c r="C1384" t="s">
        <v>14590</v>
      </c>
      <c r="D1384">
        <v>21</v>
      </c>
      <c r="E1384">
        <v>15</v>
      </c>
      <c r="F1384">
        <v>21</v>
      </c>
      <c r="G1384">
        <v>15</v>
      </c>
      <c r="H1384">
        <v>1</v>
      </c>
      <c r="I1384">
        <v>1</v>
      </c>
      <c r="J1384">
        <v>0</v>
      </c>
      <c r="K1384" s="194">
        <v>112</v>
      </c>
      <c r="L1384" t="s">
        <v>1075</v>
      </c>
      <c r="M1384" t="s">
        <v>1075</v>
      </c>
      <c r="N1384">
        <v>44</v>
      </c>
      <c r="O1384" t="s">
        <v>7876</v>
      </c>
      <c r="P1384" t="s">
        <v>8231</v>
      </c>
      <c r="Q1384">
        <v>4.3999999999999997E-2</v>
      </c>
      <c r="R1384" s="117" t="s">
        <v>14687</v>
      </c>
      <c r="S1384" s="117" t="s">
        <v>14688</v>
      </c>
      <c r="T1384" t="s">
        <v>13996</v>
      </c>
      <c r="U1384" t="s">
        <v>10772</v>
      </c>
    </row>
    <row r="1385" spans="1:21">
      <c r="A1385" s="117" t="s">
        <v>962</v>
      </c>
      <c r="B1385" t="s">
        <v>14590</v>
      </c>
      <c r="C1385" t="s">
        <v>14590</v>
      </c>
      <c r="D1385">
        <v>21</v>
      </c>
      <c r="E1385">
        <v>15</v>
      </c>
      <c r="F1385">
        <v>21</v>
      </c>
      <c r="G1385">
        <v>15</v>
      </c>
      <c r="H1385">
        <v>1</v>
      </c>
      <c r="I1385">
        <v>1</v>
      </c>
      <c r="J1385">
        <v>99999</v>
      </c>
      <c r="K1385" s="194">
        <v>112</v>
      </c>
      <c r="L1385" t="s">
        <v>1075</v>
      </c>
      <c r="M1385" t="s">
        <v>1075</v>
      </c>
      <c r="N1385">
        <v>44</v>
      </c>
      <c r="O1385" t="s">
        <v>7876</v>
      </c>
      <c r="P1385" t="s">
        <v>8231</v>
      </c>
      <c r="Q1385">
        <v>4.3999999999999997E-2</v>
      </c>
      <c r="R1385" s="117" t="s">
        <v>14687</v>
      </c>
      <c r="S1385" s="117" t="s">
        <v>14688</v>
      </c>
      <c r="T1385" t="s">
        <v>13996</v>
      </c>
      <c r="U1385" t="s">
        <v>10772</v>
      </c>
    </row>
    <row r="1386" spans="1:21">
      <c r="A1386" s="117" t="s">
        <v>2155</v>
      </c>
      <c r="B1386" t="s">
        <v>13815</v>
      </c>
      <c r="C1386" t="s">
        <v>13815</v>
      </c>
      <c r="D1386">
        <v>2</v>
      </c>
      <c r="E1386">
        <v>22</v>
      </c>
      <c r="F1386">
        <v>2</v>
      </c>
      <c r="G1386">
        <v>22</v>
      </c>
      <c r="H1386">
        <v>1</v>
      </c>
      <c r="I1386">
        <v>1</v>
      </c>
      <c r="J1386">
        <v>111</v>
      </c>
      <c r="K1386" s="194">
        <v>176</v>
      </c>
      <c r="L1386" t="s">
        <v>1075</v>
      </c>
      <c r="M1386" t="s">
        <v>1075</v>
      </c>
      <c r="N1386">
        <v>80</v>
      </c>
      <c r="O1386" t="s">
        <v>7876</v>
      </c>
      <c r="P1386" t="s">
        <v>8228</v>
      </c>
      <c r="Q1386">
        <v>0.08</v>
      </c>
      <c r="R1386" s="117" t="s">
        <v>14687</v>
      </c>
      <c r="S1386" s="117" t="s">
        <v>14688</v>
      </c>
      <c r="T1386" t="s">
        <v>13996</v>
      </c>
      <c r="U1386" t="s">
        <v>10772</v>
      </c>
    </row>
    <row r="1387" spans="1:21">
      <c r="A1387" s="117" t="s">
        <v>959</v>
      </c>
      <c r="B1387" t="s">
        <v>13815</v>
      </c>
      <c r="C1387" t="s">
        <v>13815</v>
      </c>
      <c r="D1387">
        <v>2</v>
      </c>
      <c r="E1387">
        <v>22</v>
      </c>
      <c r="F1387">
        <v>2</v>
      </c>
      <c r="G1387">
        <v>22</v>
      </c>
      <c r="H1387">
        <v>1</v>
      </c>
      <c r="I1387">
        <v>1</v>
      </c>
      <c r="J1387">
        <v>100</v>
      </c>
      <c r="K1387" s="194">
        <v>138</v>
      </c>
      <c r="L1387" t="s">
        <v>1075</v>
      </c>
      <c r="M1387" t="s">
        <v>1075</v>
      </c>
      <c r="N1387">
        <v>47</v>
      </c>
      <c r="O1387" t="s">
        <v>7876</v>
      </c>
      <c r="P1387" t="s">
        <v>8232</v>
      </c>
      <c r="Q1387">
        <v>4.7E-2</v>
      </c>
      <c r="R1387" s="117" t="s">
        <v>14687</v>
      </c>
      <c r="S1387" s="117" t="s">
        <v>14688</v>
      </c>
      <c r="T1387" t="s">
        <v>13996</v>
      </c>
      <c r="U1387" t="s">
        <v>10772</v>
      </c>
    </row>
    <row r="1388" spans="1:21">
      <c r="A1388" s="117" t="s">
        <v>931</v>
      </c>
      <c r="B1388" t="s">
        <v>13815</v>
      </c>
      <c r="C1388" t="s">
        <v>13815</v>
      </c>
      <c r="D1388">
        <v>2</v>
      </c>
      <c r="E1388">
        <v>22</v>
      </c>
      <c r="F1388">
        <v>2</v>
      </c>
      <c r="G1388">
        <v>22</v>
      </c>
      <c r="H1388">
        <v>24</v>
      </c>
      <c r="I1388">
        <v>24</v>
      </c>
      <c r="J1388">
        <v>3897</v>
      </c>
      <c r="K1388" s="194">
        <v>3103</v>
      </c>
      <c r="L1388" t="s">
        <v>1075</v>
      </c>
      <c r="M1388" t="s">
        <v>1075</v>
      </c>
      <c r="N1388">
        <v>26</v>
      </c>
      <c r="O1388" t="s">
        <v>7876</v>
      </c>
      <c r="P1388" t="s">
        <v>8233</v>
      </c>
      <c r="Q1388">
        <v>2.5999999999999999E-2</v>
      </c>
      <c r="R1388" s="117" t="s">
        <v>14687</v>
      </c>
      <c r="S1388" s="117" t="s">
        <v>14688</v>
      </c>
      <c r="T1388" t="s">
        <v>13996</v>
      </c>
      <c r="U1388" t="s">
        <v>10772</v>
      </c>
    </row>
    <row r="1389" spans="1:21">
      <c r="A1389" s="117" t="s">
        <v>966</v>
      </c>
      <c r="B1389" t="s">
        <v>13815</v>
      </c>
      <c r="C1389" t="s">
        <v>13815</v>
      </c>
      <c r="D1389">
        <v>2</v>
      </c>
      <c r="E1389">
        <v>22</v>
      </c>
      <c r="F1389">
        <v>2</v>
      </c>
      <c r="G1389">
        <v>22</v>
      </c>
      <c r="H1389">
        <v>24</v>
      </c>
      <c r="I1389">
        <v>24</v>
      </c>
      <c r="J1389">
        <v>2046</v>
      </c>
      <c r="K1389" s="194">
        <v>1348</v>
      </c>
      <c r="L1389" t="s">
        <v>1075</v>
      </c>
      <c r="M1389" t="s">
        <v>1075</v>
      </c>
      <c r="N1389">
        <v>24</v>
      </c>
      <c r="O1389" t="s">
        <v>7876</v>
      </c>
      <c r="P1389" t="s">
        <v>8233</v>
      </c>
      <c r="Q1389">
        <v>2.4E-2</v>
      </c>
      <c r="R1389" s="117" t="s">
        <v>14687</v>
      </c>
      <c r="S1389" s="117" t="s">
        <v>14688</v>
      </c>
      <c r="T1389" t="s">
        <v>13996</v>
      </c>
      <c r="U1389" t="s">
        <v>10772</v>
      </c>
    </row>
    <row r="1390" spans="1:21">
      <c r="A1390" s="117" t="s">
        <v>932</v>
      </c>
      <c r="B1390" t="s">
        <v>13815</v>
      </c>
      <c r="C1390" t="s">
        <v>13815</v>
      </c>
      <c r="D1390">
        <v>2</v>
      </c>
      <c r="E1390">
        <v>22</v>
      </c>
      <c r="F1390">
        <v>2</v>
      </c>
      <c r="G1390">
        <v>22</v>
      </c>
      <c r="H1390">
        <v>24</v>
      </c>
      <c r="I1390">
        <v>24</v>
      </c>
      <c r="J1390">
        <v>771</v>
      </c>
      <c r="K1390" s="194">
        <v>442</v>
      </c>
      <c r="L1390" t="s">
        <v>1075</v>
      </c>
      <c r="M1390" t="s">
        <v>1075</v>
      </c>
      <c r="N1390">
        <v>26</v>
      </c>
      <c r="O1390" t="s">
        <v>7876</v>
      </c>
      <c r="P1390" t="s">
        <v>8233</v>
      </c>
      <c r="Q1390">
        <v>2.5999999999999999E-2</v>
      </c>
      <c r="R1390" s="117" t="s">
        <v>14687</v>
      </c>
      <c r="S1390" s="117" t="s">
        <v>14688</v>
      </c>
      <c r="T1390" t="s">
        <v>13996</v>
      </c>
      <c r="U1390" t="s">
        <v>10772</v>
      </c>
    </row>
    <row r="1391" spans="1:21">
      <c r="A1391" s="117" t="s">
        <v>967</v>
      </c>
      <c r="B1391" t="s">
        <v>13815</v>
      </c>
      <c r="C1391" t="s">
        <v>13815</v>
      </c>
      <c r="D1391">
        <v>2</v>
      </c>
      <c r="E1391">
        <v>22</v>
      </c>
      <c r="F1391">
        <v>2</v>
      </c>
      <c r="G1391">
        <v>22</v>
      </c>
      <c r="H1391">
        <v>24</v>
      </c>
      <c r="I1391">
        <v>24</v>
      </c>
      <c r="J1391">
        <v>433</v>
      </c>
      <c r="K1391" s="194">
        <v>803</v>
      </c>
      <c r="L1391" t="s">
        <v>1075</v>
      </c>
      <c r="M1391" t="s">
        <v>1075</v>
      </c>
      <c r="N1391">
        <v>27</v>
      </c>
      <c r="O1391" t="s">
        <v>7876</v>
      </c>
      <c r="P1391" t="s">
        <v>8233</v>
      </c>
      <c r="Q1391">
        <v>2.7E-2</v>
      </c>
      <c r="R1391" s="117" t="s">
        <v>14687</v>
      </c>
      <c r="S1391" s="117" t="s">
        <v>14688</v>
      </c>
      <c r="T1391" t="s">
        <v>13996</v>
      </c>
      <c r="U1391" t="s">
        <v>10772</v>
      </c>
    </row>
    <row r="1392" spans="1:21">
      <c r="A1392" s="117" t="s">
        <v>2156</v>
      </c>
      <c r="B1392" t="s">
        <v>14590</v>
      </c>
      <c r="C1392" t="s">
        <v>14590</v>
      </c>
      <c r="D1392">
        <v>21</v>
      </c>
      <c r="E1392">
        <v>15</v>
      </c>
      <c r="F1392">
        <v>21</v>
      </c>
      <c r="G1392">
        <v>15</v>
      </c>
      <c r="H1392">
        <v>1</v>
      </c>
      <c r="I1392">
        <v>1</v>
      </c>
      <c r="J1392">
        <v>192</v>
      </c>
      <c r="K1392" s="194">
        <v>0</v>
      </c>
      <c r="L1392" t="s">
        <v>1075</v>
      </c>
      <c r="M1392" t="s">
        <v>1075</v>
      </c>
      <c r="N1392">
        <v>26</v>
      </c>
      <c r="O1392" t="s">
        <v>7876</v>
      </c>
      <c r="P1392" t="s">
        <v>8228</v>
      </c>
      <c r="Q1392">
        <v>2.5999999999999999E-2</v>
      </c>
      <c r="R1392" s="117" t="s">
        <v>14687</v>
      </c>
      <c r="S1392" s="117" t="s">
        <v>14688</v>
      </c>
      <c r="T1392" t="s">
        <v>13996</v>
      </c>
      <c r="U1392" t="s">
        <v>10773</v>
      </c>
    </row>
    <row r="1393" spans="1:21">
      <c r="A1393" s="117" t="s">
        <v>963</v>
      </c>
      <c r="B1393" t="s">
        <v>14590</v>
      </c>
      <c r="C1393" t="s">
        <v>14590</v>
      </c>
      <c r="D1393">
        <v>21</v>
      </c>
      <c r="E1393">
        <v>15</v>
      </c>
      <c r="F1393">
        <v>21</v>
      </c>
      <c r="G1393">
        <v>15</v>
      </c>
      <c r="H1393">
        <v>1</v>
      </c>
      <c r="I1393">
        <v>1</v>
      </c>
      <c r="J1393">
        <v>999999</v>
      </c>
      <c r="K1393" s="194">
        <v>120</v>
      </c>
      <c r="L1393" t="s">
        <v>1075</v>
      </c>
      <c r="M1393" t="s">
        <v>1075</v>
      </c>
      <c r="N1393">
        <v>80</v>
      </c>
      <c r="O1393" t="s">
        <v>7876</v>
      </c>
      <c r="P1393" t="s">
        <v>8234</v>
      </c>
      <c r="Q1393">
        <v>0.08</v>
      </c>
      <c r="R1393" s="117" t="s">
        <v>14687</v>
      </c>
      <c r="S1393" s="117" t="s">
        <v>14688</v>
      </c>
      <c r="T1393" t="s">
        <v>13996</v>
      </c>
      <c r="U1393" t="s">
        <v>10773</v>
      </c>
    </row>
    <row r="1394" spans="1:21">
      <c r="A1394" s="117" t="s">
        <v>2157</v>
      </c>
      <c r="B1394" t="s">
        <v>14590</v>
      </c>
      <c r="C1394" t="s">
        <v>14590</v>
      </c>
      <c r="D1394">
        <v>21</v>
      </c>
      <c r="E1394">
        <v>15</v>
      </c>
      <c r="F1394">
        <v>21</v>
      </c>
      <c r="G1394">
        <v>15</v>
      </c>
      <c r="H1394">
        <v>1</v>
      </c>
      <c r="I1394">
        <v>1</v>
      </c>
      <c r="J1394">
        <v>0</v>
      </c>
      <c r="K1394" s="194">
        <v>0</v>
      </c>
      <c r="L1394" t="s">
        <v>1075</v>
      </c>
      <c r="M1394" t="s">
        <v>1075</v>
      </c>
      <c r="N1394">
        <v>20</v>
      </c>
      <c r="O1394" t="s">
        <v>7876</v>
      </c>
      <c r="P1394" t="s">
        <v>8228</v>
      </c>
      <c r="Q1394">
        <v>0.02</v>
      </c>
      <c r="R1394" s="117" t="s">
        <v>14687</v>
      </c>
      <c r="S1394" s="117" t="s">
        <v>14688</v>
      </c>
      <c r="T1394" t="s">
        <v>13996</v>
      </c>
      <c r="U1394" t="s">
        <v>10773</v>
      </c>
    </row>
    <row r="1395" spans="1:21">
      <c r="A1395" s="117" t="s">
        <v>1057</v>
      </c>
      <c r="B1395" t="s">
        <v>14590</v>
      </c>
      <c r="C1395" t="s">
        <v>14590</v>
      </c>
      <c r="D1395">
        <v>21</v>
      </c>
      <c r="E1395">
        <v>15</v>
      </c>
      <c r="F1395">
        <v>21</v>
      </c>
      <c r="G1395">
        <v>15</v>
      </c>
      <c r="H1395">
        <v>1</v>
      </c>
      <c r="I1395">
        <v>1</v>
      </c>
      <c r="J1395">
        <v>99999</v>
      </c>
      <c r="K1395" s="194">
        <v>0</v>
      </c>
      <c r="L1395" t="s">
        <v>1075</v>
      </c>
      <c r="M1395" t="s">
        <v>1075</v>
      </c>
      <c r="N1395">
        <v>20</v>
      </c>
      <c r="O1395" t="s">
        <v>7876</v>
      </c>
      <c r="P1395" t="s">
        <v>8235</v>
      </c>
      <c r="Q1395">
        <v>0.02</v>
      </c>
      <c r="R1395" s="117" t="s">
        <v>14687</v>
      </c>
      <c r="S1395" s="117" t="s">
        <v>14688</v>
      </c>
      <c r="T1395" t="s">
        <v>13996</v>
      </c>
      <c r="U1395" t="s">
        <v>10773</v>
      </c>
    </row>
    <row r="1396" spans="1:21">
      <c r="A1396" s="117" t="s">
        <v>2158</v>
      </c>
      <c r="B1396" t="s">
        <v>14590</v>
      </c>
      <c r="C1396" t="s">
        <v>14590</v>
      </c>
      <c r="D1396">
        <v>21</v>
      </c>
      <c r="E1396">
        <v>15</v>
      </c>
      <c r="F1396">
        <v>21</v>
      </c>
      <c r="G1396">
        <v>15</v>
      </c>
      <c r="H1396">
        <v>1</v>
      </c>
      <c r="I1396">
        <v>1</v>
      </c>
      <c r="J1396">
        <v>0</v>
      </c>
      <c r="K1396" s="194">
        <v>0</v>
      </c>
      <c r="L1396" t="s">
        <v>1075</v>
      </c>
      <c r="M1396" t="s">
        <v>1075</v>
      </c>
      <c r="N1396">
        <v>20</v>
      </c>
      <c r="O1396" t="s">
        <v>7876</v>
      </c>
      <c r="P1396" t="s">
        <v>8228</v>
      </c>
      <c r="Q1396">
        <v>0.02</v>
      </c>
      <c r="R1396" s="117" t="s">
        <v>14687</v>
      </c>
      <c r="S1396" s="117" t="s">
        <v>14688</v>
      </c>
      <c r="T1396" t="s">
        <v>13996</v>
      </c>
      <c r="U1396" t="s">
        <v>10773</v>
      </c>
    </row>
    <row r="1397" spans="1:21">
      <c r="A1397" s="117" t="s">
        <v>19238</v>
      </c>
      <c r="B1397" t="s">
        <v>14590</v>
      </c>
      <c r="C1397" t="s">
        <v>14590</v>
      </c>
      <c r="D1397">
        <v>21</v>
      </c>
      <c r="E1397">
        <v>15</v>
      </c>
      <c r="F1397">
        <v>21</v>
      </c>
      <c r="G1397">
        <v>15</v>
      </c>
      <c r="H1397">
        <v>1</v>
      </c>
      <c r="I1397">
        <v>1</v>
      </c>
      <c r="J1397">
        <v>99999</v>
      </c>
      <c r="K1397" s="194">
        <v>0</v>
      </c>
      <c r="L1397" t="s">
        <v>1075</v>
      </c>
      <c r="M1397" t="s">
        <v>1075</v>
      </c>
      <c r="N1397">
        <v>20</v>
      </c>
      <c r="O1397" t="s">
        <v>7876</v>
      </c>
      <c r="P1397" t="s">
        <v>8235</v>
      </c>
      <c r="Q1397">
        <v>0.02</v>
      </c>
      <c r="R1397" s="117" t="s">
        <v>14687</v>
      </c>
      <c r="S1397" s="117" t="s">
        <v>14688</v>
      </c>
      <c r="T1397" t="s">
        <v>13996</v>
      </c>
      <c r="U1397" t="s">
        <v>10773</v>
      </c>
    </row>
    <row r="1398" spans="1:21">
      <c r="A1398" s="117" t="s">
        <v>929</v>
      </c>
      <c r="B1398" t="s">
        <v>14590</v>
      </c>
      <c r="C1398" t="s">
        <v>14590</v>
      </c>
      <c r="D1398">
        <v>28</v>
      </c>
      <c r="E1398">
        <v>22</v>
      </c>
      <c r="F1398">
        <v>28</v>
      </c>
      <c r="G1398">
        <v>22</v>
      </c>
      <c r="H1398">
        <v>1</v>
      </c>
      <c r="I1398">
        <v>1</v>
      </c>
      <c r="J1398">
        <v>99999</v>
      </c>
      <c r="K1398" s="194">
        <v>192</v>
      </c>
      <c r="L1398" t="s">
        <v>1075</v>
      </c>
      <c r="M1398" t="s">
        <v>1075</v>
      </c>
      <c r="N1398">
        <v>1</v>
      </c>
      <c r="O1398" t="s">
        <v>7876</v>
      </c>
      <c r="P1398" t="s">
        <v>8236</v>
      </c>
      <c r="Q1398">
        <v>1E-3</v>
      </c>
      <c r="R1398" s="117" t="s">
        <v>14687</v>
      </c>
      <c r="S1398" s="117" t="s">
        <v>14688</v>
      </c>
      <c r="T1398" t="s">
        <v>13996</v>
      </c>
      <c r="U1398" t="s">
        <v>10773</v>
      </c>
    </row>
    <row r="1399" spans="1:21">
      <c r="A1399" s="117" t="s">
        <v>964</v>
      </c>
      <c r="B1399" t="s">
        <v>14590</v>
      </c>
      <c r="C1399" t="s">
        <v>14590</v>
      </c>
      <c r="D1399">
        <v>28</v>
      </c>
      <c r="E1399">
        <v>22</v>
      </c>
      <c r="F1399">
        <v>28</v>
      </c>
      <c r="G1399">
        <v>22</v>
      </c>
      <c r="H1399">
        <v>1</v>
      </c>
      <c r="I1399">
        <v>1</v>
      </c>
      <c r="J1399">
        <v>99999</v>
      </c>
      <c r="K1399" s="194">
        <v>552</v>
      </c>
      <c r="L1399" t="s">
        <v>1075</v>
      </c>
      <c r="M1399" t="s">
        <v>1075</v>
      </c>
      <c r="N1399">
        <v>1</v>
      </c>
      <c r="O1399" t="s">
        <v>7876</v>
      </c>
      <c r="P1399" t="s">
        <v>8236</v>
      </c>
      <c r="Q1399">
        <v>1E-3</v>
      </c>
      <c r="R1399" s="117" t="s">
        <v>14687</v>
      </c>
      <c r="S1399" s="117" t="s">
        <v>14688</v>
      </c>
      <c r="T1399" t="s">
        <v>13996</v>
      </c>
      <c r="U1399" t="s">
        <v>10773</v>
      </c>
    </row>
    <row r="1400" spans="1:21">
      <c r="A1400" s="117" t="s">
        <v>10819</v>
      </c>
      <c r="B1400" t="s">
        <v>13815</v>
      </c>
      <c r="C1400" t="s">
        <v>13815</v>
      </c>
      <c r="D1400">
        <v>2</v>
      </c>
      <c r="E1400">
        <v>22</v>
      </c>
      <c r="F1400">
        <v>2</v>
      </c>
      <c r="G1400">
        <v>22</v>
      </c>
      <c r="H1400">
        <v>18</v>
      </c>
      <c r="I1400">
        <v>18</v>
      </c>
      <c r="J1400">
        <v>207</v>
      </c>
      <c r="K1400" s="194">
        <v>173</v>
      </c>
      <c r="L1400" t="s">
        <v>1075</v>
      </c>
      <c r="M1400" t="s">
        <v>1075</v>
      </c>
      <c r="N1400">
        <v>17.3</v>
      </c>
      <c r="O1400" t="s">
        <v>7876</v>
      </c>
      <c r="P1400" t="s">
        <v>8237</v>
      </c>
      <c r="Q1400">
        <v>1.7299999999999999E-2</v>
      </c>
      <c r="R1400" s="117" t="s">
        <v>14687</v>
      </c>
      <c r="S1400" s="117" t="s">
        <v>14688</v>
      </c>
      <c r="T1400" t="s">
        <v>13996</v>
      </c>
      <c r="U1400" t="s">
        <v>10772</v>
      </c>
    </row>
    <row r="1401" spans="1:21">
      <c r="A1401" s="117" t="s">
        <v>10820</v>
      </c>
      <c r="B1401" t="s">
        <v>13815</v>
      </c>
      <c r="C1401" t="s">
        <v>13815</v>
      </c>
      <c r="D1401">
        <v>2</v>
      </c>
      <c r="E1401">
        <v>22</v>
      </c>
      <c r="F1401">
        <v>2</v>
      </c>
      <c r="G1401">
        <v>22</v>
      </c>
      <c r="H1401">
        <v>18</v>
      </c>
      <c r="I1401">
        <v>18</v>
      </c>
      <c r="J1401">
        <v>169</v>
      </c>
      <c r="K1401" s="194">
        <v>173</v>
      </c>
      <c r="L1401" t="s">
        <v>1075</v>
      </c>
      <c r="M1401" t="s">
        <v>1075</v>
      </c>
      <c r="N1401">
        <v>17.3</v>
      </c>
      <c r="O1401" t="s">
        <v>7876</v>
      </c>
      <c r="P1401" t="s">
        <v>8237</v>
      </c>
      <c r="Q1401">
        <v>1.7299999999999999E-2</v>
      </c>
      <c r="R1401" s="117" t="s">
        <v>14687</v>
      </c>
      <c r="S1401" s="117" t="s">
        <v>14688</v>
      </c>
      <c r="T1401" t="s">
        <v>13996</v>
      </c>
      <c r="U1401" t="s">
        <v>10772</v>
      </c>
    </row>
    <row r="1402" spans="1:21">
      <c r="A1402" s="117" t="s">
        <v>930</v>
      </c>
      <c r="B1402" t="s">
        <v>13815</v>
      </c>
      <c r="C1402" t="s">
        <v>13815</v>
      </c>
      <c r="D1402">
        <v>2</v>
      </c>
      <c r="E1402">
        <v>22</v>
      </c>
      <c r="F1402">
        <v>2</v>
      </c>
      <c r="G1402">
        <v>22</v>
      </c>
      <c r="H1402">
        <v>1</v>
      </c>
      <c r="I1402">
        <v>1</v>
      </c>
      <c r="J1402">
        <v>200</v>
      </c>
      <c r="K1402" s="194">
        <v>202</v>
      </c>
      <c r="L1402" t="s">
        <v>1075</v>
      </c>
      <c r="M1402" t="s">
        <v>1075</v>
      </c>
      <c r="N1402">
        <v>1</v>
      </c>
      <c r="O1402" t="s">
        <v>7876</v>
      </c>
      <c r="P1402" t="s">
        <v>8238</v>
      </c>
      <c r="Q1402">
        <v>1E-3</v>
      </c>
      <c r="R1402" s="117" t="s">
        <v>14687</v>
      </c>
      <c r="S1402" s="117" t="s">
        <v>14688</v>
      </c>
      <c r="T1402" t="s">
        <v>13996</v>
      </c>
      <c r="U1402" t="s">
        <v>10772</v>
      </c>
    </row>
    <row r="1403" spans="1:21">
      <c r="A1403" s="117" t="s">
        <v>965</v>
      </c>
      <c r="B1403" t="s">
        <v>13815</v>
      </c>
      <c r="C1403" t="s">
        <v>13815</v>
      </c>
      <c r="D1403">
        <v>2</v>
      </c>
      <c r="E1403">
        <v>22</v>
      </c>
      <c r="F1403">
        <v>2</v>
      </c>
      <c r="G1403">
        <v>22</v>
      </c>
      <c r="H1403">
        <v>1</v>
      </c>
      <c r="I1403">
        <v>1</v>
      </c>
      <c r="J1403">
        <v>127</v>
      </c>
      <c r="K1403" s="194">
        <v>243</v>
      </c>
      <c r="L1403" t="s">
        <v>1075</v>
      </c>
      <c r="M1403" t="s">
        <v>1075</v>
      </c>
      <c r="N1403">
        <v>1</v>
      </c>
      <c r="O1403" t="s">
        <v>7876</v>
      </c>
      <c r="P1403" t="s">
        <v>8238</v>
      </c>
      <c r="Q1403">
        <v>1E-3</v>
      </c>
      <c r="R1403" s="117" t="s">
        <v>14687</v>
      </c>
      <c r="S1403" s="117" t="s">
        <v>14688</v>
      </c>
      <c r="T1403" t="s">
        <v>13996</v>
      </c>
      <c r="U1403" t="s">
        <v>10772</v>
      </c>
    </row>
    <row r="1404" spans="1:21">
      <c r="A1404" s="117" t="s">
        <v>11438</v>
      </c>
      <c r="B1404" t="s">
        <v>13815</v>
      </c>
      <c r="C1404" t="s">
        <v>14590</v>
      </c>
      <c r="D1404">
        <v>2</v>
      </c>
      <c r="E1404">
        <v>29</v>
      </c>
      <c r="F1404">
        <v>35</v>
      </c>
      <c r="G1404">
        <v>29</v>
      </c>
      <c r="H1404">
        <v>1</v>
      </c>
      <c r="I1404">
        <v>1</v>
      </c>
      <c r="J1404">
        <v>22</v>
      </c>
      <c r="K1404" s="194">
        <v>115</v>
      </c>
      <c r="L1404" t="s">
        <v>1083</v>
      </c>
      <c r="M1404" t="s">
        <v>1083</v>
      </c>
      <c r="N1404">
        <v>36</v>
      </c>
      <c r="O1404" t="s">
        <v>7876</v>
      </c>
      <c r="Q1404">
        <v>3.5999999999999997E-2</v>
      </c>
      <c r="R1404" s="117" t="s">
        <v>14594</v>
      </c>
      <c r="S1404" s="117" t="s">
        <v>14589</v>
      </c>
      <c r="T1404" t="s">
        <v>12136</v>
      </c>
      <c r="U1404" t="s">
        <v>10772</v>
      </c>
    </row>
    <row r="1405" spans="1:21">
      <c r="A1405" s="117" t="s">
        <v>11439</v>
      </c>
      <c r="B1405" t="s">
        <v>14590</v>
      </c>
      <c r="C1405" t="s">
        <v>14590</v>
      </c>
      <c r="D1405">
        <v>35</v>
      </c>
      <c r="E1405">
        <v>29</v>
      </c>
      <c r="F1405">
        <v>35</v>
      </c>
      <c r="G1405">
        <v>29</v>
      </c>
      <c r="H1405">
        <v>1</v>
      </c>
      <c r="I1405">
        <v>1</v>
      </c>
      <c r="J1405">
        <v>68</v>
      </c>
      <c r="K1405" s="194">
        <v>68</v>
      </c>
      <c r="L1405" t="s">
        <v>1083</v>
      </c>
      <c r="M1405" t="s">
        <v>1083</v>
      </c>
      <c r="N1405">
        <v>36</v>
      </c>
      <c r="O1405" t="s">
        <v>7876</v>
      </c>
      <c r="Q1405">
        <v>3.5999999999999997E-2</v>
      </c>
      <c r="R1405" s="117" t="s">
        <v>14594</v>
      </c>
      <c r="S1405" s="117" t="s">
        <v>14589</v>
      </c>
      <c r="T1405" t="s">
        <v>12136</v>
      </c>
      <c r="U1405" t="s">
        <v>10772</v>
      </c>
    </row>
    <row r="1406" spans="1:21">
      <c r="A1406" s="117" t="s">
        <v>11440</v>
      </c>
      <c r="B1406" t="s">
        <v>14590</v>
      </c>
      <c r="C1406" t="s">
        <v>14590</v>
      </c>
      <c r="D1406">
        <v>25</v>
      </c>
      <c r="E1406">
        <v>19</v>
      </c>
      <c r="F1406">
        <v>25</v>
      </c>
      <c r="G1406">
        <v>19</v>
      </c>
      <c r="H1406">
        <v>1</v>
      </c>
      <c r="I1406">
        <v>1</v>
      </c>
      <c r="J1406">
        <v>40</v>
      </c>
      <c r="K1406" s="194">
        <v>40</v>
      </c>
      <c r="L1406" t="s">
        <v>1083</v>
      </c>
      <c r="M1406" t="s">
        <v>1083</v>
      </c>
      <c r="N1406">
        <v>49</v>
      </c>
      <c r="O1406" t="s">
        <v>7876</v>
      </c>
      <c r="Q1406">
        <v>4.9000000000000002E-2</v>
      </c>
      <c r="R1406" s="117" t="s">
        <v>14594</v>
      </c>
      <c r="S1406" s="117" t="s">
        <v>14589</v>
      </c>
      <c r="T1406" t="s">
        <v>12136</v>
      </c>
      <c r="U1406" t="s">
        <v>10772</v>
      </c>
    </row>
    <row r="1407" spans="1:21">
      <c r="A1407" s="117" t="s">
        <v>11441</v>
      </c>
      <c r="B1407" t="s">
        <v>14590</v>
      </c>
      <c r="C1407" t="s">
        <v>14590</v>
      </c>
      <c r="D1407">
        <v>110</v>
      </c>
      <c r="E1407">
        <v>104</v>
      </c>
      <c r="F1407">
        <v>110</v>
      </c>
      <c r="G1407">
        <v>104</v>
      </c>
      <c r="H1407">
        <v>1</v>
      </c>
      <c r="I1407">
        <v>1</v>
      </c>
      <c r="J1407">
        <v>999999</v>
      </c>
      <c r="K1407" s="194">
        <v>999999</v>
      </c>
      <c r="L1407" t="s">
        <v>1083</v>
      </c>
      <c r="M1407" t="s">
        <v>1083</v>
      </c>
      <c r="N1407">
        <v>49</v>
      </c>
      <c r="O1407" t="s">
        <v>7876</v>
      </c>
      <c r="Q1407">
        <v>4.9000000000000002E-2</v>
      </c>
      <c r="R1407" s="117" t="s">
        <v>14594</v>
      </c>
      <c r="S1407" s="117" t="s">
        <v>14589</v>
      </c>
      <c r="T1407" t="s">
        <v>12136</v>
      </c>
      <c r="U1407" t="s">
        <v>10772</v>
      </c>
    </row>
    <row r="1408" spans="1:21">
      <c r="A1408" s="117" t="s">
        <v>11787</v>
      </c>
      <c r="B1408" t="s">
        <v>14590</v>
      </c>
      <c r="C1408" t="s">
        <v>14590</v>
      </c>
      <c r="D1408">
        <v>82</v>
      </c>
      <c r="E1408">
        <v>76</v>
      </c>
      <c r="F1408">
        <v>82</v>
      </c>
      <c r="G1408">
        <v>76</v>
      </c>
      <c r="H1408">
        <v>1</v>
      </c>
      <c r="I1408">
        <v>1</v>
      </c>
      <c r="J1408">
        <v>6</v>
      </c>
      <c r="K1408" s="194">
        <v>6</v>
      </c>
      <c r="L1408" t="s">
        <v>1079</v>
      </c>
      <c r="M1408" t="s">
        <v>1079</v>
      </c>
      <c r="N1408">
        <v>62000</v>
      </c>
      <c r="O1408" t="s">
        <v>7876</v>
      </c>
      <c r="P1408" t="s">
        <v>8049</v>
      </c>
      <c r="Q1408">
        <v>62</v>
      </c>
      <c r="R1408" s="117" t="s">
        <v>14595</v>
      </c>
      <c r="S1408" s="117" t="s">
        <v>14596</v>
      </c>
      <c r="T1408" t="s">
        <v>17448</v>
      </c>
      <c r="U1408" t="s">
        <v>10772</v>
      </c>
    </row>
    <row r="1409" spans="1:21">
      <c r="A1409" s="117" t="s">
        <v>11788</v>
      </c>
      <c r="B1409" t="s">
        <v>14590</v>
      </c>
      <c r="C1409" t="s">
        <v>14590</v>
      </c>
      <c r="D1409">
        <v>82</v>
      </c>
      <c r="E1409">
        <v>76</v>
      </c>
      <c r="F1409">
        <v>82</v>
      </c>
      <c r="G1409">
        <v>76</v>
      </c>
      <c r="H1409">
        <v>1</v>
      </c>
      <c r="I1409">
        <v>1</v>
      </c>
      <c r="J1409">
        <v>5</v>
      </c>
      <c r="K1409" s="194">
        <v>5</v>
      </c>
      <c r="L1409" t="s">
        <v>1079</v>
      </c>
      <c r="M1409" t="s">
        <v>1079</v>
      </c>
      <c r="N1409">
        <v>62000</v>
      </c>
      <c r="O1409" t="s">
        <v>7876</v>
      </c>
      <c r="P1409" t="s">
        <v>8049</v>
      </c>
      <c r="Q1409">
        <v>62</v>
      </c>
      <c r="R1409" s="117" t="s">
        <v>14595</v>
      </c>
      <c r="S1409" s="117" t="s">
        <v>14596</v>
      </c>
      <c r="T1409" t="s">
        <v>17448</v>
      </c>
      <c r="U1409" t="s">
        <v>10772</v>
      </c>
    </row>
    <row r="1410" spans="1:21">
      <c r="A1410" s="117" t="s">
        <v>11789</v>
      </c>
      <c r="B1410" t="s">
        <v>14590</v>
      </c>
      <c r="C1410" t="s">
        <v>14590</v>
      </c>
      <c r="D1410">
        <v>82</v>
      </c>
      <c r="E1410">
        <v>76</v>
      </c>
      <c r="F1410">
        <v>82</v>
      </c>
      <c r="G1410">
        <v>76</v>
      </c>
      <c r="H1410">
        <v>1</v>
      </c>
      <c r="I1410">
        <v>1</v>
      </c>
      <c r="J1410">
        <v>11</v>
      </c>
      <c r="K1410" s="194">
        <v>11</v>
      </c>
      <c r="L1410" t="s">
        <v>1079</v>
      </c>
      <c r="M1410" t="s">
        <v>1079</v>
      </c>
      <c r="N1410">
        <v>76000</v>
      </c>
      <c r="O1410" t="s">
        <v>7876</v>
      </c>
      <c r="P1410" t="s">
        <v>8049</v>
      </c>
      <c r="Q1410">
        <v>76</v>
      </c>
      <c r="R1410" s="117" t="s">
        <v>14595</v>
      </c>
      <c r="S1410" s="117" t="s">
        <v>14596</v>
      </c>
      <c r="T1410" t="s">
        <v>17448</v>
      </c>
      <c r="U1410" t="s">
        <v>10772</v>
      </c>
    </row>
    <row r="1411" spans="1:21">
      <c r="A1411" s="117" t="s">
        <v>933</v>
      </c>
      <c r="B1411" t="s">
        <v>13815</v>
      </c>
      <c r="C1411" t="s">
        <v>13815</v>
      </c>
      <c r="D1411">
        <v>2</v>
      </c>
      <c r="E1411">
        <v>22</v>
      </c>
      <c r="F1411">
        <v>2</v>
      </c>
      <c r="G1411">
        <v>22</v>
      </c>
      <c r="H1411">
        <v>8</v>
      </c>
      <c r="I1411">
        <v>8</v>
      </c>
      <c r="J1411">
        <v>1815</v>
      </c>
      <c r="K1411" s="194">
        <v>1081</v>
      </c>
      <c r="L1411" t="s">
        <v>1075</v>
      </c>
      <c r="M1411" t="s">
        <v>1075</v>
      </c>
      <c r="N1411">
        <v>72.5</v>
      </c>
      <c r="O1411" t="s">
        <v>7876</v>
      </c>
      <c r="P1411" t="s">
        <v>8239</v>
      </c>
      <c r="Q1411">
        <v>7.2499999999999995E-2</v>
      </c>
      <c r="R1411" s="117" t="s">
        <v>14687</v>
      </c>
      <c r="S1411" s="117" t="s">
        <v>14688</v>
      </c>
      <c r="T1411" t="s">
        <v>13996</v>
      </c>
      <c r="U1411" t="s">
        <v>10772</v>
      </c>
    </row>
    <row r="1412" spans="1:21">
      <c r="A1412" s="117" t="s">
        <v>945</v>
      </c>
      <c r="B1412" t="s">
        <v>13815</v>
      </c>
      <c r="C1412" t="s">
        <v>13815</v>
      </c>
      <c r="D1412">
        <v>2</v>
      </c>
      <c r="E1412">
        <v>22</v>
      </c>
      <c r="F1412">
        <v>2</v>
      </c>
      <c r="G1412">
        <v>22</v>
      </c>
      <c r="H1412">
        <v>8</v>
      </c>
      <c r="I1412">
        <v>1</v>
      </c>
      <c r="J1412">
        <v>662</v>
      </c>
      <c r="K1412" s="194">
        <v>873</v>
      </c>
      <c r="L1412" t="s">
        <v>1075</v>
      </c>
      <c r="M1412" t="s">
        <v>1075</v>
      </c>
      <c r="N1412">
        <v>59</v>
      </c>
      <c r="O1412" t="s">
        <v>7876</v>
      </c>
      <c r="P1412" t="s">
        <v>8239</v>
      </c>
      <c r="Q1412">
        <v>5.8999999999999997E-2</v>
      </c>
      <c r="R1412" s="117" t="s">
        <v>14687</v>
      </c>
      <c r="S1412" s="117" t="s">
        <v>14688</v>
      </c>
      <c r="T1412" t="s">
        <v>13996</v>
      </c>
      <c r="U1412" t="s">
        <v>10772</v>
      </c>
    </row>
    <row r="1413" spans="1:21">
      <c r="A1413" s="117" t="s">
        <v>934</v>
      </c>
      <c r="B1413" t="s">
        <v>13815</v>
      </c>
      <c r="C1413" t="s">
        <v>13815</v>
      </c>
      <c r="D1413">
        <v>2</v>
      </c>
      <c r="E1413">
        <v>22</v>
      </c>
      <c r="F1413">
        <v>2</v>
      </c>
      <c r="G1413">
        <v>22</v>
      </c>
      <c r="H1413">
        <v>8</v>
      </c>
      <c r="I1413">
        <v>8</v>
      </c>
      <c r="J1413">
        <v>504</v>
      </c>
      <c r="K1413" s="194">
        <v>283</v>
      </c>
      <c r="L1413" t="s">
        <v>1075</v>
      </c>
      <c r="M1413" t="s">
        <v>1075</v>
      </c>
      <c r="N1413">
        <v>50</v>
      </c>
      <c r="O1413" t="s">
        <v>7876</v>
      </c>
      <c r="P1413" t="s">
        <v>8240</v>
      </c>
      <c r="Q1413">
        <v>0.05</v>
      </c>
      <c r="R1413" s="117" t="s">
        <v>14687</v>
      </c>
      <c r="S1413" s="117" t="s">
        <v>14688</v>
      </c>
      <c r="T1413" t="s">
        <v>13996</v>
      </c>
      <c r="U1413" t="s">
        <v>10772</v>
      </c>
    </row>
    <row r="1414" spans="1:21">
      <c r="A1414" s="117" t="s">
        <v>968</v>
      </c>
      <c r="B1414" t="s">
        <v>13815</v>
      </c>
      <c r="C1414" t="s">
        <v>13815</v>
      </c>
      <c r="D1414">
        <v>2</v>
      </c>
      <c r="E1414">
        <v>22</v>
      </c>
      <c r="F1414">
        <v>2</v>
      </c>
      <c r="G1414">
        <v>22</v>
      </c>
      <c r="H1414">
        <v>8</v>
      </c>
      <c r="I1414">
        <v>8</v>
      </c>
      <c r="J1414">
        <v>213</v>
      </c>
      <c r="K1414" s="194">
        <v>135</v>
      </c>
      <c r="L1414" t="s">
        <v>1075</v>
      </c>
      <c r="M1414" t="s">
        <v>1075</v>
      </c>
      <c r="N1414">
        <v>50</v>
      </c>
      <c r="O1414" t="s">
        <v>7876</v>
      </c>
      <c r="P1414" t="s">
        <v>8240</v>
      </c>
      <c r="Q1414">
        <v>0.05</v>
      </c>
      <c r="R1414" s="117" t="s">
        <v>14687</v>
      </c>
      <c r="S1414" s="117" t="s">
        <v>14688</v>
      </c>
      <c r="T1414" t="s">
        <v>13996</v>
      </c>
      <c r="U1414" t="s">
        <v>10772</v>
      </c>
    </row>
    <row r="1415" spans="1:21">
      <c r="A1415" s="117" t="s">
        <v>935</v>
      </c>
      <c r="B1415" t="s">
        <v>13815</v>
      </c>
      <c r="C1415" t="s">
        <v>13815</v>
      </c>
      <c r="D1415">
        <v>2</v>
      </c>
      <c r="E1415">
        <v>22</v>
      </c>
      <c r="F1415">
        <v>2</v>
      </c>
      <c r="G1415">
        <v>22</v>
      </c>
      <c r="H1415">
        <v>24</v>
      </c>
      <c r="I1415">
        <v>24</v>
      </c>
      <c r="J1415">
        <v>5008</v>
      </c>
      <c r="K1415" s="194">
        <v>4188</v>
      </c>
      <c r="L1415" t="s">
        <v>1075</v>
      </c>
      <c r="M1415" t="s">
        <v>1075</v>
      </c>
      <c r="N1415">
        <v>24</v>
      </c>
      <c r="O1415" t="s">
        <v>7876</v>
      </c>
      <c r="P1415" t="s">
        <v>8241</v>
      </c>
      <c r="Q1415">
        <v>2.4E-2</v>
      </c>
      <c r="R1415" s="117" t="s">
        <v>14687</v>
      </c>
      <c r="S1415" s="117" t="s">
        <v>14688</v>
      </c>
      <c r="T1415" t="s">
        <v>13996</v>
      </c>
      <c r="U1415" t="s">
        <v>10772</v>
      </c>
    </row>
    <row r="1416" spans="1:21">
      <c r="A1416" s="117" t="s">
        <v>969</v>
      </c>
      <c r="B1416" t="s">
        <v>13815</v>
      </c>
      <c r="C1416" t="s">
        <v>13815</v>
      </c>
      <c r="D1416">
        <v>2</v>
      </c>
      <c r="E1416">
        <v>22</v>
      </c>
      <c r="F1416">
        <v>2</v>
      </c>
      <c r="G1416">
        <v>22</v>
      </c>
      <c r="H1416">
        <v>8</v>
      </c>
      <c r="I1416">
        <v>8</v>
      </c>
      <c r="J1416">
        <v>1939</v>
      </c>
      <c r="K1416" s="194">
        <v>1637</v>
      </c>
      <c r="L1416" t="s">
        <v>1075</v>
      </c>
      <c r="M1416" t="s">
        <v>1075</v>
      </c>
      <c r="N1416">
        <v>24</v>
      </c>
      <c r="O1416" t="s">
        <v>7876</v>
      </c>
      <c r="P1416" t="s">
        <v>8241</v>
      </c>
      <c r="Q1416">
        <v>2.4E-2</v>
      </c>
      <c r="R1416" s="117" t="s">
        <v>14687</v>
      </c>
      <c r="S1416" s="117" t="s">
        <v>14688</v>
      </c>
      <c r="T1416" t="s">
        <v>13996</v>
      </c>
      <c r="U1416" t="s">
        <v>10772</v>
      </c>
    </row>
    <row r="1417" spans="1:21">
      <c r="A1417" s="117" t="s">
        <v>12354</v>
      </c>
      <c r="B1417" t="s">
        <v>14590</v>
      </c>
      <c r="C1417" t="s">
        <v>14593</v>
      </c>
      <c r="D1417">
        <v>103</v>
      </c>
      <c r="E1417">
        <v>97</v>
      </c>
      <c r="F1417" t="e">
        <v>#N/A</v>
      </c>
      <c r="G1417" t="e">
        <v>#N/A</v>
      </c>
      <c r="H1417">
        <v>200</v>
      </c>
      <c r="I1417">
        <v>200</v>
      </c>
      <c r="J1417">
        <v>200</v>
      </c>
      <c r="K1417" s="194" t="e">
        <v>#N/A</v>
      </c>
      <c r="L1417" t="s">
        <v>1079</v>
      </c>
      <c r="M1417" t="s">
        <v>1079</v>
      </c>
      <c r="N1417">
        <v>40</v>
      </c>
      <c r="O1417" t="s">
        <v>7876</v>
      </c>
      <c r="P1417" t="s">
        <v>15035</v>
      </c>
      <c r="Q1417">
        <v>0.04</v>
      </c>
      <c r="R1417" s="117" t="s">
        <v>14599</v>
      </c>
      <c r="S1417" s="117" t="s">
        <v>14596</v>
      </c>
      <c r="T1417" t="s">
        <v>17448</v>
      </c>
      <c r="U1417" t="s">
        <v>10772</v>
      </c>
    </row>
    <row r="1418" spans="1:21">
      <c r="A1418" s="117" t="s">
        <v>2159</v>
      </c>
      <c r="B1418" t="s">
        <v>14590</v>
      </c>
      <c r="C1418" t="s">
        <v>14590</v>
      </c>
      <c r="D1418">
        <v>48</v>
      </c>
      <c r="E1418">
        <v>42</v>
      </c>
      <c r="F1418">
        <v>48</v>
      </c>
      <c r="G1418">
        <v>42</v>
      </c>
      <c r="H1418">
        <v>1</v>
      </c>
      <c r="I1418">
        <v>1</v>
      </c>
      <c r="J1418">
        <v>999999</v>
      </c>
      <c r="K1418" s="194">
        <v>999999</v>
      </c>
      <c r="L1418" t="s">
        <v>1083</v>
      </c>
      <c r="M1418" t="s">
        <v>1083</v>
      </c>
      <c r="N1418">
        <v>6300</v>
      </c>
      <c r="O1418" t="s">
        <v>7876</v>
      </c>
      <c r="P1418" t="s">
        <v>8242</v>
      </c>
      <c r="Q1418">
        <v>6.3</v>
      </c>
      <c r="R1418" s="117" t="s">
        <v>15036</v>
      </c>
      <c r="S1418" s="117" t="s">
        <v>14589</v>
      </c>
      <c r="T1418" t="s">
        <v>12136</v>
      </c>
      <c r="U1418" t="s">
        <v>10772</v>
      </c>
    </row>
    <row r="1419" spans="1:21">
      <c r="A1419" s="117" t="s">
        <v>2160</v>
      </c>
      <c r="B1419" t="s">
        <v>14590</v>
      </c>
      <c r="C1419" t="s">
        <v>14590</v>
      </c>
      <c r="D1419">
        <v>48</v>
      </c>
      <c r="E1419">
        <v>42</v>
      </c>
      <c r="F1419">
        <v>48</v>
      </c>
      <c r="G1419">
        <v>42</v>
      </c>
      <c r="H1419">
        <v>1</v>
      </c>
      <c r="I1419">
        <v>1</v>
      </c>
      <c r="J1419">
        <v>999999</v>
      </c>
      <c r="K1419" s="194">
        <v>999999</v>
      </c>
      <c r="L1419" t="s">
        <v>1083</v>
      </c>
      <c r="M1419" t="s">
        <v>1083</v>
      </c>
      <c r="N1419">
        <v>2300</v>
      </c>
      <c r="O1419" t="s">
        <v>7876</v>
      </c>
      <c r="P1419" t="s">
        <v>8243</v>
      </c>
      <c r="Q1419">
        <v>2.2999999999999998</v>
      </c>
      <c r="R1419" s="117" t="s">
        <v>15036</v>
      </c>
      <c r="S1419" s="117" t="s">
        <v>14589</v>
      </c>
      <c r="T1419" t="s">
        <v>12136</v>
      </c>
      <c r="U1419" t="s">
        <v>10772</v>
      </c>
    </row>
    <row r="1420" spans="1:21">
      <c r="A1420" s="117" t="s">
        <v>2161</v>
      </c>
      <c r="B1420" t="s">
        <v>14590</v>
      </c>
      <c r="C1420" t="s">
        <v>14590</v>
      </c>
      <c r="D1420">
        <v>48</v>
      </c>
      <c r="E1420">
        <v>42</v>
      </c>
      <c r="F1420">
        <v>48</v>
      </c>
      <c r="G1420">
        <v>42</v>
      </c>
      <c r="H1420">
        <v>1</v>
      </c>
      <c r="I1420">
        <v>1</v>
      </c>
      <c r="J1420">
        <v>999999</v>
      </c>
      <c r="K1420" s="194">
        <v>999999</v>
      </c>
      <c r="L1420" t="s">
        <v>1108</v>
      </c>
      <c r="M1420" t="s">
        <v>1108</v>
      </c>
      <c r="N1420">
        <v>8000</v>
      </c>
      <c r="O1420" t="s">
        <v>7876</v>
      </c>
      <c r="P1420" t="s">
        <v>18240</v>
      </c>
      <c r="Q1420">
        <v>8</v>
      </c>
      <c r="R1420" s="117" t="s">
        <v>15036</v>
      </c>
      <c r="S1420" s="117" t="s">
        <v>14589</v>
      </c>
      <c r="T1420" t="s">
        <v>12136</v>
      </c>
      <c r="U1420" t="s">
        <v>10772</v>
      </c>
    </row>
    <row r="1421" spans="1:21">
      <c r="A1421" s="117" t="s">
        <v>2162</v>
      </c>
      <c r="B1421" t="s">
        <v>14590</v>
      </c>
      <c r="C1421" t="s">
        <v>14590</v>
      </c>
      <c r="D1421">
        <v>48</v>
      </c>
      <c r="E1421">
        <v>42</v>
      </c>
      <c r="F1421">
        <v>48</v>
      </c>
      <c r="G1421">
        <v>42</v>
      </c>
      <c r="H1421">
        <v>1</v>
      </c>
      <c r="I1421">
        <v>1</v>
      </c>
      <c r="J1421">
        <v>999999</v>
      </c>
      <c r="K1421" s="194">
        <v>999999</v>
      </c>
      <c r="L1421" t="s">
        <v>1083</v>
      </c>
      <c r="M1421" t="s">
        <v>1083</v>
      </c>
      <c r="N1421">
        <v>880</v>
      </c>
      <c r="O1421" t="s">
        <v>7876</v>
      </c>
      <c r="P1421" t="s">
        <v>8244</v>
      </c>
      <c r="Q1421">
        <v>0.88</v>
      </c>
      <c r="R1421" s="117" t="s">
        <v>15036</v>
      </c>
      <c r="S1421" s="117" t="s">
        <v>14589</v>
      </c>
      <c r="T1421" t="s">
        <v>12136</v>
      </c>
      <c r="U1421" t="s">
        <v>10772</v>
      </c>
    </row>
    <row r="1422" spans="1:21">
      <c r="A1422" s="117" t="s">
        <v>2163</v>
      </c>
      <c r="B1422" t="s">
        <v>14590</v>
      </c>
      <c r="C1422" t="s">
        <v>14590</v>
      </c>
      <c r="D1422">
        <v>48</v>
      </c>
      <c r="E1422">
        <v>42</v>
      </c>
      <c r="F1422">
        <v>48</v>
      </c>
      <c r="G1422">
        <v>42</v>
      </c>
      <c r="H1422">
        <v>1</v>
      </c>
      <c r="I1422">
        <v>1</v>
      </c>
      <c r="J1422">
        <v>999999</v>
      </c>
      <c r="K1422" s="194">
        <v>999999</v>
      </c>
      <c r="L1422" t="s">
        <v>1083</v>
      </c>
      <c r="M1422" t="s">
        <v>1083</v>
      </c>
      <c r="N1422">
        <v>2000</v>
      </c>
      <c r="O1422" t="s">
        <v>7876</v>
      </c>
      <c r="P1422" t="s">
        <v>8245</v>
      </c>
      <c r="Q1422">
        <v>2</v>
      </c>
      <c r="R1422" s="117" t="s">
        <v>15036</v>
      </c>
      <c r="S1422" s="117" t="s">
        <v>14589</v>
      </c>
      <c r="T1422" t="s">
        <v>12136</v>
      </c>
      <c r="U1422" t="s">
        <v>10772</v>
      </c>
    </row>
    <row r="1423" spans="1:21">
      <c r="A1423" s="117" t="s">
        <v>2164</v>
      </c>
      <c r="B1423" t="s">
        <v>14590</v>
      </c>
      <c r="C1423" t="s">
        <v>14590</v>
      </c>
      <c r="D1423">
        <v>48</v>
      </c>
      <c r="E1423">
        <v>42</v>
      </c>
      <c r="F1423">
        <v>48</v>
      </c>
      <c r="G1423">
        <v>42</v>
      </c>
      <c r="H1423">
        <v>1</v>
      </c>
      <c r="I1423">
        <v>1</v>
      </c>
      <c r="J1423">
        <v>999999</v>
      </c>
      <c r="K1423" s="194">
        <v>999999</v>
      </c>
      <c r="L1423" t="s">
        <v>1083</v>
      </c>
      <c r="M1423" t="s">
        <v>1083</v>
      </c>
      <c r="N1423">
        <v>880</v>
      </c>
      <c r="O1423" t="s">
        <v>7876</v>
      </c>
      <c r="P1423" t="s">
        <v>8246</v>
      </c>
      <c r="Q1423">
        <v>0.88</v>
      </c>
      <c r="R1423" s="117" t="s">
        <v>15036</v>
      </c>
      <c r="S1423" s="117" t="s">
        <v>14589</v>
      </c>
      <c r="T1423" t="s">
        <v>12136</v>
      </c>
      <c r="U1423" t="s">
        <v>10772</v>
      </c>
    </row>
    <row r="1424" spans="1:21">
      <c r="A1424" s="117" t="s">
        <v>10821</v>
      </c>
      <c r="B1424" t="s">
        <v>14590</v>
      </c>
      <c r="C1424" t="s">
        <v>14590</v>
      </c>
      <c r="D1424">
        <v>48</v>
      </c>
      <c r="E1424">
        <v>42</v>
      </c>
      <c r="F1424">
        <v>48</v>
      </c>
      <c r="G1424">
        <v>42</v>
      </c>
      <c r="H1424">
        <v>1</v>
      </c>
      <c r="I1424">
        <v>1</v>
      </c>
      <c r="J1424">
        <v>999999</v>
      </c>
      <c r="K1424" s="194">
        <v>999999</v>
      </c>
      <c r="L1424" t="s">
        <v>1108</v>
      </c>
      <c r="M1424" t="s">
        <v>1108</v>
      </c>
      <c r="N1424">
        <v>350</v>
      </c>
      <c r="O1424" t="s">
        <v>7876</v>
      </c>
      <c r="P1424" t="s">
        <v>10897</v>
      </c>
      <c r="Q1424">
        <v>0.35</v>
      </c>
      <c r="R1424" s="117" t="s">
        <v>14594</v>
      </c>
      <c r="S1424" s="117" t="s">
        <v>14589</v>
      </c>
      <c r="T1424" t="s">
        <v>12136</v>
      </c>
      <c r="U1424" t="s">
        <v>10772</v>
      </c>
    </row>
    <row r="1425" spans="1:21">
      <c r="A1425" s="117" t="s">
        <v>2165</v>
      </c>
      <c r="B1425" t="s">
        <v>14590</v>
      </c>
      <c r="C1425" t="s">
        <v>14590</v>
      </c>
      <c r="D1425">
        <v>48</v>
      </c>
      <c r="E1425">
        <v>42</v>
      </c>
      <c r="F1425">
        <v>48</v>
      </c>
      <c r="G1425">
        <v>42</v>
      </c>
      <c r="H1425">
        <v>1</v>
      </c>
      <c r="I1425">
        <v>1</v>
      </c>
      <c r="J1425">
        <v>999999</v>
      </c>
      <c r="K1425" s="194">
        <v>999999</v>
      </c>
      <c r="L1425" t="s">
        <v>1083</v>
      </c>
      <c r="M1425" t="s">
        <v>1083</v>
      </c>
      <c r="N1425">
        <v>27200</v>
      </c>
      <c r="O1425" t="s">
        <v>7876</v>
      </c>
      <c r="P1425" t="s">
        <v>8247</v>
      </c>
      <c r="Q1425">
        <v>27.2</v>
      </c>
      <c r="R1425" s="117" t="s">
        <v>15036</v>
      </c>
      <c r="S1425" s="117" t="s">
        <v>14589</v>
      </c>
      <c r="T1425" t="s">
        <v>12136</v>
      </c>
      <c r="U1425" t="s">
        <v>10772</v>
      </c>
    </row>
    <row r="1426" spans="1:21">
      <c r="A1426" s="117" t="s">
        <v>2166</v>
      </c>
      <c r="B1426" t="s">
        <v>14590</v>
      </c>
      <c r="C1426" t="s">
        <v>14590</v>
      </c>
      <c r="D1426">
        <v>48</v>
      </c>
      <c r="E1426">
        <v>42</v>
      </c>
      <c r="F1426">
        <v>48</v>
      </c>
      <c r="G1426">
        <v>42</v>
      </c>
      <c r="H1426">
        <v>1</v>
      </c>
      <c r="I1426">
        <v>1</v>
      </c>
      <c r="J1426">
        <v>999999</v>
      </c>
      <c r="K1426" s="194">
        <v>999999</v>
      </c>
      <c r="L1426" t="s">
        <v>1108</v>
      </c>
      <c r="M1426" t="s">
        <v>1108</v>
      </c>
      <c r="N1426">
        <v>75500</v>
      </c>
      <c r="O1426" t="s">
        <v>7876</v>
      </c>
      <c r="P1426" t="s">
        <v>8248</v>
      </c>
      <c r="Q1426">
        <v>75.5</v>
      </c>
      <c r="R1426" s="117" t="s">
        <v>14594</v>
      </c>
      <c r="S1426" s="117" t="s">
        <v>14589</v>
      </c>
      <c r="T1426" t="s">
        <v>12136</v>
      </c>
      <c r="U1426" t="s">
        <v>10772</v>
      </c>
    </row>
    <row r="1427" spans="1:21">
      <c r="A1427" s="117" t="s">
        <v>11037</v>
      </c>
      <c r="B1427" t="s">
        <v>14590</v>
      </c>
      <c r="C1427" t="s">
        <v>14590</v>
      </c>
      <c r="D1427">
        <v>82</v>
      </c>
      <c r="E1427">
        <v>76</v>
      </c>
      <c r="F1427">
        <v>82</v>
      </c>
      <c r="G1427">
        <v>76</v>
      </c>
      <c r="H1427">
        <v>1</v>
      </c>
      <c r="I1427">
        <v>1</v>
      </c>
      <c r="J1427">
        <v>80</v>
      </c>
      <c r="K1427" s="194">
        <v>999999</v>
      </c>
      <c r="L1427" t="s">
        <v>1084</v>
      </c>
      <c r="M1427" t="s">
        <v>1084</v>
      </c>
      <c r="N1427">
        <v>7000</v>
      </c>
      <c r="O1427" t="s">
        <v>7876</v>
      </c>
      <c r="P1427" t="s">
        <v>15037</v>
      </c>
      <c r="Q1427">
        <v>7</v>
      </c>
      <c r="R1427" s="117" t="s">
        <v>14595</v>
      </c>
      <c r="S1427" s="117" t="s">
        <v>14596</v>
      </c>
      <c r="T1427" t="s">
        <v>17448</v>
      </c>
      <c r="U1427" t="s">
        <v>10772</v>
      </c>
    </row>
    <row r="1428" spans="1:21">
      <c r="A1428" s="117" t="s">
        <v>11038</v>
      </c>
      <c r="B1428" t="s">
        <v>14590</v>
      </c>
      <c r="C1428" t="s">
        <v>14590</v>
      </c>
      <c r="D1428">
        <v>73</v>
      </c>
      <c r="E1428">
        <v>67</v>
      </c>
      <c r="F1428">
        <v>73</v>
      </c>
      <c r="G1428">
        <v>67</v>
      </c>
      <c r="H1428">
        <v>200</v>
      </c>
      <c r="I1428">
        <v>200</v>
      </c>
      <c r="J1428">
        <v>999999</v>
      </c>
      <c r="K1428" s="194">
        <v>999999</v>
      </c>
      <c r="L1428" t="s">
        <v>1083</v>
      </c>
      <c r="M1428" t="s">
        <v>1083</v>
      </c>
      <c r="N1428">
        <v>140</v>
      </c>
      <c r="O1428" t="s">
        <v>7876</v>
      </c>
      <c r="P1428" t="s">
        <v>15038</v>
      </c>
      <c r="Q1428">
        <v>0.14000000000000001</v>
      </c>
      <c r="R1428" s="117" t="s">
        <v>14743</v>
      </c>
      <c r="S1428" s="117" t="s">
        <v>14589</v>
      </c>
      <c r="T1428" t="s">
        <v>12136</v>
      </c>
      <c r="U1428" t="s">
        <v>10772</v>
      </c>
    </row>
    <row r="1429" spans="1:21">
      <c r="A1429" s="117" t="s">
        <v>11039</v>
      </c>
      <c r="B1429" t="s">
        <v>14590</v>
      </c>
      <c r="C1429" t="s">
        <v>14590</v>
      </c>
      <c r="D1429">
        <v>69</v>
      </c>
      <c r="E1429">
        <v>63</v>
      </c>
      <c r="F1429">
        <v>69</v>
      </c>
      <c r="G1429">
        <v>63</v>
      </c>
      <c r="H1429">
        <v>1</v>
      </c>
      <c r="I1429">
        <v>1</v>
      </c>
      <c r="J1429">
        <v>999999</v>
      </c>
      <c r="K1429" s="194">
        <v>999999</v>
      </c>
      <c r="L1429" t="s">
        <v>1083</v>
      </c>
      <c r="M1429" t="s">
        <v>1083</v>
      </c>
      <c r="N1429">
        <v>340</v>
      </c>
      <c r="O1429" t="s">
        <v>7876</v>
      </c>
      <c r="P1429" t="s">
        <v>15039</v>
      </c>
      <c r="Q1429">
        <v>0.34</v>
      </c>
      <c r="R1429" s="117" t="s">
        <v>14743</v>
      </c>
      <c r="S1429" s="117" t="s">
        <v>14589</v>
      </c>
      <c r="T1429" t="s">
        <v>12136</v>
      </c>
      <c r="U1429" t="s">
        <v>10772</v>
      </c>
    </row>
    <row r="1430" spans="1:21">
      <c r="A1430" s="117" t="s">
        <v>11040</v>
      </c>
      <c r="B1430" t="s">
        <v>14590</v>
      </c>
      <c r="C1430" t="s">
        <v>14590</v>
      </c>
      <c r="D1430">
        <v>69</v>
      </c>
      <c r="E1430">
        <v>63</v>
      </c>
      <c r="F1430">
        <v>69</v>
      </c>
      <c r="G1430">
        <v>63</v>
      </c>
      <c r="H1430">
        <v>1</v>
      </c>
      <c r="I1430">
        <v>1</v>
      </c>
      <c r="J1430">
        <v>999999</v>
      </c>
      <c r="K1430" s="194">
        <v>999999</v>
      </c>
      <c r="L1430" t="s">
        <v>1083</v>
      </c>
      <c r="M1430" t="s">
        <v>1083</v>
      </c>
      <c r="N1430">
        <v>780</v>
      </c>
      <c r="O1430" t="s">
        <v>7876</v>
      </c>
      <c r="P1430" t="s">
        <v>15039</v>
      </c>
      <c r="Q1430">
        <v>0.78</v>
      </c>
      <c r="R1430" s="117" t="s">
        <v>14743</v>
      </c>
      <c r="S1430" s="117" t="s">
        <v>14589</v>
      </c>
      <c r="T1430" t="s">
        <v>12136</v>
      </c>
      <c r="U1430" t="s">
        <v>10772</v>
      </c>
    </row>
    <row r="1431" spans="1:21">
      <c r="A1431" s="117" t="s">
        <v>11041</v>
      </c>
      <c r="B1431" t="s">
        <v>14590</v>
      </c>
      <c r="C1431" t="s">
        <v>14590</v>
      </c>
      <c r="D1431">
        <v>73</v>
      </c>
      <c r="E1431">
        <v>67</v>
      </c>
      <c r="F1431">
        <v>73</v>
      </c>
      <c r="G1431">
        <v>67</v>
      </c>
      <c r="H1431">
        <v>1</v>
      </c>
      <c r="I1431">
        <v>1</v>
      </c>
      <c r="J1431">
        <v>999999</v>
      </c>
      <c r="K1431" s="194">
        <v>999999</v>
      </c>
      <c r="L1431" t="s">
        <v>1083</v>
      </c>
      <c r="M1431" t="s">
        <v>1083</v>
      </c>
      <c r="N1431">
        <v>100</v>
      </c>
      <c r="O1431" t="s">
        <v>7876</v>
      </c>
      <c r="P1431" t="s">
        <v>15040</v>
      </c>
      <c r="Q1431">
        <v>0.1</v>
      </c>
      <c r="R1431" s="117" t="s">
        <v>14743</v>
      </c>
      <c r="S1431" s="117" t="s">
        <v>14589</v>
      </c>
      <c r="T1431" t="s">
        <v>12136</v>
      </c>
      <c r="U1431" t="s">
        <v>10772</v>
      </c>
    </row>
    <row r="1432" spans="1:21">
      <c r="A1432" s="117" t="s">
        <v>1964</v>
      </c>
      <c r="B1432" t="s">
        <v>14590</v>
      </c>
      <c r="C1432" t="s">
        <v>14590</v>
      </c>
      <c r="D1432">
        <v>17</v>
      </c>
      <c r="E1432">
        <v>11</v>
      </c>
      <c r="F1432">
        <v>17</v>
      </c>
      <c r="G1432">
        <v>11</v>
      </c>
      <c r="H1432">
        <v>1</v>
      </c>
      <c r="I1432">
        <v>1</v>
      </c>
      <c r="J1432">
        <v>51</v>
      </c>
      <c r="K1432" s="194">
        <v>51</v>
      </c>
      <c r="L1432" t="s">
        <v>1097</v>
      </c>
      <c r="M1432" t="s">
        <v>1097</v>
      </c>
      <c r="N1432">
        <v>500</v>
      </c>
      <c r="O1432" t="s">
        <v>7876</v>
      </c>
      <c r="P1432" t="s">
        <v>8118</v>
      </c>
      <c r="Q1432">
        <v>0.5</v>
      </c>
      <c r="R1432" s="117" t="s">
        <v>14591</v>
      </c>
      <c r="S1432" s="117" t="s">
        <v>14592</v>
      </c>
      <c r="T1432" t="s">
        <v>12139</v>
      </c>
      <c r="U1432" t="s">
        <v>10772</v>
      </c>
    </row>
    <row r="1433" spans="1:21">
      <c r="A1433" s="117" t="s">
        <v>1965</v>
      </c>
      <c r="B1433" t="s">
        <v>14590</v>
      </c>
      <c r="C1433" t="s">
        <v>14590</v>
      </c>
      <c r="D1433">
        <v>17</v>
      </c>
      <c r="E1433">
        <v>11</v>
      </c>
      <c r="F1433">
        <v>17</v>
      </c>
      <c r="G1433">
        <v>11</v>
      </c>
      <c r="H1433">
        <v>1</v>
      </c>
      <c r="I1433">
        <v>1</v>
      </c>
      <c r="J1433">
        <v>73</v>
      </c>
      <c r="K1433" s="194">
        <v>73</v>
      </c>
      <c r="L1433" t="s">
        <v>1097</v>
      </c>
      <c r="M1433" t="s">
        <v>1097</v>
      </c>
      <c r="N1433">
        <v>836</v>
      </c>
      <c r="O1433" t="s">
        <v>7876</v>
      </c>
      <c r="P1433" t="s">
        <v>8118</v>
      </c>
      <c r="Q1433">
        <v>0.83599999999999997</v>
      </c>
      <c r="R1433" s="117" t="s">
        <v>14591</v>
      </c>
      <c r="S1433" s="117" t="s">
        <v>14592</v>
      </c>
      <c r="T1433" t="s">
        <v>12139</v>
      </c>
      <c r="U1433" t="s">
        <v>10772</v>
      </c>
    </row>
    <row r="1434" spans="1:21">
      <c r="A1434" s="117" t="s">
        <v>11145</v>
      </c>
      <c r="B1434" t="s">
        <v>14590</v>
      </c>
      <c r="C1434" t="s">
        <v>14590</v>
      </c>
      <c r="D1434">
        <v>38</v>
      </c>
      <c r="E1434">
        <v>32</v>
      </c>
      <c r="F1434">
        <v>38</v>
      </c>
      <c r="G1434">
        <v>32</v>
      </c>
      <c r="H1434">
        <v>1</v>
      </c>
      <c r="I1434">
        <v>1</v>
      </c>
      <c r="J1434">
        <v>999999</v>
      </c>
      <c r="K1434" s="194">
        <v>999999</v>
      </c>
      <c r="L1434" t="s">
        <v>1098</v>
      </c>
      <c r="M1434" t="s">
        <v>1098</v>
      </c>
      <c r="N1434">
        <v>1929</v>
      </c>
      <c r="O1434" t="s">
        <v>7876</v>
      </c>
      <c r="P1434" t="s">
        <v>8119</v>
      </c>
      <c r="Q1434">
        <v>1.929</v>
      </c>
      <c r="R1434" s="117" t="s">
        <v>14743</v>
      </c>
      <c r="S1434" s="117" t="s">
        <v>14589</v>
      </c>
      <c r="T1434" t="s">
        <v>12136</v>
      </c>
      <c r="U1434" t="s">
        <v>10772</v>
      </c>
    </row>
    <row r="1435" spans="1:21">
      <c r="A1435" s="117" t="s">
        <v>1966</v>
      </c>
      <c r="B1435" t="s">
        <v>14590</v>
      </c>
      <c r="C1435" t="s">
        <v>14590</v>
      </c>
      <c r="D1435">
        <v>17</v>
      </c>
      <c r="E1435">
        <v>11</v>
      </c>
      <c r="F1435">
        <v>17</v>
      </c>
      <c r="G1435">
        <v>11</v>
      </c>
      <c r="H1435">
        <v>1</v>
      </c>
      <c r="I1435">
        <v>1</v>
      </c>
      <c r="J1435">
        <v>357</v>
      </c>
      <c r="K1435" s="194">
        <v>357</v>
      </c>
      <c r="L1435" t="s">
        <v>1098</v>
      </c>
      <c r="M1435" t="s">
        <v>1098</v>
      </c>
      <c r="N1435">
        <v>1891</v>
      </c>
      <c r="O1435" t="s">
        <v>7876</v>
      </c>
      <c r="P1435" t="s">
        <v>8119</v>
      </c>
      <c r="Q1435">
        <v>1.891</v>
      </c>
      <c r="R1435" s="117" t="s">
        <v>14591</v>
      </c>
      <c r="S1435" s="117" t="s">
        <v>14592</v>
      </c>
      <c r="T1435" t="s">
        <v>12139</v>
      </c>
      <c r="U1435" t="s">
        <v>10772</v>
      </c>
    </row>
    <row r="1436" spans="1:21">
      <c r="A1436" s="117" t="s">
        <v>11042</v>
      </c>
      <c r="B1436" t="s">
        <v>14590</v>
      </c>
      <c r="C1436" t="s">
        <v>14590</v>
      </c>
      <c r="D1436">
        <v>82</v>
      </c>
      <c r="E1436">
        <v>76</v>
      </c>
      <c r="F1436">
        <v>82</v>
      </c>
      <c r="G1436">
        <v>76</v>
      </c>
      <c r="H1436">
        <v>10</v>
      </c>
      <c r="I1436">
        <v>10</v>
      </c>
      <c r="J1436">
        <v>30</v>
      </c>
      <c r="K1436" s="194">
        <v>30</v>
      </c>
      <c r="L1436" t="s">
        <v>1079</v>
      </c>
      <c r="M1436" t="s">
        <v>1079</v>
      </c>
      <c r="N1436">
        <v>380</v>
      </c>
      <c r="O1436" t="s">
        <v>7876</v>
      </c>
      <c r="P1436" t="s">
        <v>15041</v>
      </c>
      <c r="Q1436">
        <v>0.38</v>
      </c>
      <c r="R1436" s="117" t="s">
        <v>14595</v>
      </c>
      <c r="S1436" s="117" t="s">
        <v>14596</v>
      </c>
      <c r="T1436" t="s">
        <v>17448</v>
      </c>
      <c r="U1436" t="s">
        <v>10772</v>
      </c>
    </row>
    <row r="1437" spans="1:21">
      <c r="A1437" s="117" t="s">
        <v>11043</v>
      </c>
      <c r="B1437" t="s">
        <v>14590</v>
      </c>
      <c r="C1437" t="s">
        <v>14590</v>
      </c>
      <c r="D1437">
        <v>82</v>
      </c>
      <c r="E1437">
        <v>76</v>
      </c>
      <c r="F1437">
        <v>82</v>
      </c>
      <c r="G1437">
        <v>76</v>
      </c>
      <c r="H1437">
        <v>10</v>
      </c>
      <c r="I1437">
        <v>10</v>
      </c>
      <c r="J1437">
        <v>115</v>
      </c>
      <c r="K1437" s="194">
        <v>115</v>
      </c>
      <c r="L1437" t="s">
        <v>1079</v>
      </c>
      <c r="M1437" t="s">
        <v>1079</v>
      </c>
      <c r="N1437">
        <v>380</v>
      </c>
      <c r="O1437" t="s">
        <v>7876</v>
      </c>
      <c r="P1437" t="s">
        <v>15041</v>
      </c>
      <c r="Q1437">
        <v>0.38</v>
      </c>
      <c r="R1437" s="117" t="s">
        <v>14595</v>
      </c>
      <c r="S1437" s="117" t="s">
        <v>14596</v>
      </c>
      <c r="T1437" t="s">
        <v>17448</v>
      </c>
      <c r="U1437" t="s">
        <v>10772</v>
      </c>
    </row>
    <row r="1438" spans="1:21">
      <c r="A1438" s="117" t="s">
        <v>11045</v>
      </c>
      <c r="B1438" t="s">
        <v>14590</v>
      </c>
      <c r="C1438" t="s">
        <v>14590</v>
      </c>
      <c r="D1438">
        <v>82</v>
      </c>
      <c r="E1438">
        <v>76</v>
      </c>
      <c r="F1438">
        <v>82</v>
      </c>
      <c r="G1438">
        <v>76</v>
      </c>
      <c r="H1438">
        <v>5</v>
      </c>
      <c r="I1438">
        <v>5</v>
      </c>
      <c r="J1438">
        <v>25</v>
      </c>
      <c r="K1438" s="194">
        <v>25</v>
      </c>
      <c r="L1438" t="s">
        <v>1079</v>
      </c>
      <c r="M1438" t="s">
        <v>1079</v>
      </c>
      <c r="N1438">
        <v>418</v>
      </c>
      <c r="O1438" t="s">
        <v>7876</v>
      </c>
      <c r="P1438" t="s">
        <v>11044</v>
      </c>
      <c r="Q1438">
        <v>0.41799999999999998</v>
      </c>
      <c r="R1438" s="117" t="s">
        <v>14595</v>
      </c>
      <c r="S1438" s="117" t="s">
        <v>14596</v>
      </c>
      <c r="T1438" t="s">
        <v>17448</v>
      </c>
      <c r="U1438" t="s">
        <v>10772</v>
      </c>
    </row>
    <row r="1439" spans="1:21">
      <c r="A1439" s="117" t="s">
        <v>11046</v>
      </c>
      <c r="B1439" t="s">
        <v>14590</v>
      </c>
      <c r="C1439" t="s">
        <v>14590</v>
      </c>
      <c r="D1439">
        <v>82</v>
      </c>
      <c r="E1439">
        <v>76</v>
      </c>
      <c r="F1439">
        <v>82</v>
      </c>
      <c r="G1439">
        <v>76</v>
      </c>
      <c r="H1439">
        <v>10</v>
      </c>
      <c r="I1439">
        <v>10</v>
      </c>
      <c r="J1439">
        <v>300</v>
      </c>
      <c r="K1439" s="194">
        <v>300</v>
      </c>
      <c r="L1439" t="s">
        <v>1079</v>
      </c>
      <c r="M1439" t="s">
        <v>1079</v>
      </c>
      <c r="N1439">
        <v>140</v>
      </c>
      <c r="O1439" t="s">
        <v>7876</v>
      </c>
      <c r="P1439" t="s">
        <v>15042</v>
      </c>
      <c r="Q1439">
        <v>0.14000000000000001</v>
      </c>
      <c r="R1439" s="117" t="s">
        <v>14595</v>
      </c>
      <c r="S1439" s="117" t="s">
        <v>14596</v>
      </c>
      <c r="T1439" t="s">
        <v>17448</v>
      </c>
      <c r="U1439" t="s">
        <v>10772</v>
      </c>
    </row>
    <row r="1440" spans="1:21">
      <c r="A1440" s="117" t="s">
        <v>11047</v>
      </c>
      <c r="B1440" t="s">
        <v>14590</v>
      </c>
      <c r="C1440" t="s">
        <v>14590</v>
      </c>
      <c r="D1440">
        <v>82</v>
      </c>
      <c r="E1440">
        <v>76</v>
      </c>
      <c r="F1440">
        <v>82</v>
      </c>
      <c r="G1440">
        <v>76</v>
      </c>
      <c r="H1440">
        <v>5</v>
      </c>
      <c r="I1440">
        <v>5</v>
      </c>
      <c r="J1440">
        <v>5</v>
      </c>
      <c r="K1440" s="194">
        <v>5</v>
      </c>
      <c r="L1440" t="s">
        <v>1079</v>
      </c>
      <c r="M1440" t="s">
        <v>1079</v>
      </c>
      <c r="N1440">
        <v>355</v>
      </c>
      <c r="O1440" t="s">
        <v>7876</v>
      </c>
      <c r="P1440" t="s">
        <v>15041</v>
      </c>
      <c r="Q1440">
        <v>0.35499999999999998</v>
      </c>
      <c r="R1440" s="117" t="s">
        <v>14595</v>
      </c>
      <c r="S1440" s="117" t="s">
        <v>14596</v>
      </c>
      <c r="T1440" t="s">
        <v>17448</v>
      </c>
      <c r="U1440" t="s">
        <v>10772</v>
      </c>
    </row>
    <row r="1441" spans="1:21">
      <c r="A1441" s="117" t="s">
        <v>11048</v>
      </c>
      <c r="B1441" t="s">
        <v>14590</v>
      </c>
      <c r="C1441" t="s">
        <v>14590</v>
      </c>
      <c r="D1441">
        <v>82</v>
      </c>
      <c r="E1441">
        <v>76</v>
      </c>
      <c r="F1441">
        <v>82</v>
      </c>
      <c r="G1441">
        <v>76</v>
      </c>
      <c r="H1441">
        <v>12</v>
      </c>
      <c r="I1441">
        <v>12</v>
      </c>
      <c r="J1441">
        <v>384</v>
      </c>
      <c r="K1441" s="194">
        <v>384</v>
      </c>
      <c r="L1441" t="s">
        <v>1079</v>
      </c>
      <c r="M1441" t="s">
        <v>1079</v>
      </c>
      <c r="N1441">
        <v>205</v>
      </c>
      <c r="O1441" t="s">
        <v>7876</v>
      </c>
      <c r="P1441" t="s">
        <v>15043</v>
      </c>
      <c r="Q1441">
        <v>0.20499999999999999</v>
      </c>
      <c r="R1441" s="117" t="s">
        <v>14595</v>
      </c>
      <c r="S1441" s="117" t="s">
        <v>14596</v>
      </c>
      <c r="T1441" t="s">
        <v>17448</v>
      </c>
      <c r="U1441" t="s">
        <v>10772</v>
      </c>
    </row>
    <row r="1442" spans="1:21">
      <c r="A1442" s="117" t="s">
        <v>11049</v>
      </c>
      <c r="B1442" t="s">
        <v>14590</v>
      </c>
      <c r="C1442" t="s">
        <v>14590</v>
      </c>
      <c r="D1442">
        <v>94</v>
      </c>
      <c r="E1442">
        <v>88</v>
      </c>
      <c r="F1442">
        <v>94</v>
      </c>
      <c r="G1442">
        <v>88</v>
      </c>
      <c r="H1442">
        <v>12</v>
      </c>
      <c r="I1442">
        <v>12</v>
      </c>
      <c r="J1442">
        <v>999999</v>
      </c>
      <c r="K1442" s="194">
        <v>999999</v>
      </c>
      <c r="L1442" t="s">
        <v>1083</v>
      </c>
      <c r="M1442" t="s">
        <v>1083</v>
      </c>
      <c r="N1442">
        <v>137</v>
      </c>
      <c r="O1442" t="s">
        <v>7876</v>
      </c>
      <c r="P1442" t="s">
        <v>15044</v>
      </c>
      <c r="Q1442">
        <v>0.13700000000000001</v>
      </c>
      <c r="R1442" s="117" t="s">
        <v>14743</v>
      </c>
      <c r="S1442" s="117" t="s">
        <v>14589</v>
      </c>
      <c r="T1442" t="s">
        <v>12136</v>
      </c>
      <c r="U1442" t="s">
        <v>10772</v>
      </c>
    </row>
    <row r="1443" spans="1:21">
      <c r="A1443" s="117" t="s">
        <v>11050</v>
      </c>
      <c r="B1443" t="s">
        <v>14590</v>
      </c>
      <c r="C1443" t="s">
        <v>14590</v>
      </c>
      <c r="D1443">
        <v>35</v>
      </c>
      <c r="E1443">
        <v>29</v>
      </c>
      <c r="F1443">
        <v>35</v>
      </c>
      <c r="G1443">
        <v>29</v>
      </c>
      <c r="H1443">
        <v>12</v>
      </c>
      <c r="I1443">
        <v>12</v>
      </c>
      <c r="J1443">
        <v>999999</v>
      </c>
      <c r="K1443" s="194">
        <v>999999</v>
      </c>
      <c r="L1443" t="s">
        <v>1083</v>
      </c>
      <c r="M1443" t="s">
        <v>1083</v>
      </c>
      <c r="N1443">
        <v>223</v>
      </c>
      <c r="O1443" t="s">
        <v>7876</v>
      </c>
      <c r="P1443" t="s">
        <v>15045</v>
      </c>
      <c r="Q1443">
        <v>0.223</v>
      </c>
      <c r="R1443" s="117" t="s">
        <v>14743</v>
      </c>
      <c r="S1443" s="117" t="s">
        <v>14589</v>
      </c>
      <c r="T1443" t="s">
        <v>12136</v>
      </c>
      <c r="U1443" t="s">
        <v>10772</v>
      </c>
    </row>
    <row r="1444" spans="1:21">
      <c r="A1444" s="117" t="s">
        <v>11051</v>
      </c>
      <c r="B1444" t="s">
        <v>14590</v>
      </c>
      <c r="C1444" t="s">
        <v>14590</v>
      </c>
      <c r="D1444">
        <v>82</v>
      </c>
      <c r="E1444">
        <v>76</v>
      </c>
      <c r="F1444">
        <v>82</v>
      </c>
      <c r="G1444">
        <v>76</v>
      </c>
      <c r="H1444">
        <v>12</v>
      </c>
      <c r="I1444">
        <v>12</v>
      </c>
      <c r="J1444">
        <v>144</v>
      </c>
      <c r="K1444" s="194">
        <v>144</v>
      </c>
      <c r="L1444" t="s">
        <v>1079</v>
      </c>
      <c r="M1444" t="s">
        <v>1079</v>
      </c>
      <c r="N1444">
        <v>300</v>
      </c>
      <c r="O1444" t="s">
        <v>7876</v>
      </c>
      <c r="P1444" t="s">
        <v>15046</v>
      </c>
      <c r="Q1444">
        <v>0.3</v>
      </c>
      <c r="R1444" s="117" t="s">
        <v>14595</v>
      </c>
      <c r="S1444" s="117" t="s">
        <v>14596</v>
      </c>
      <c r="T1444" t="s">
        <v>17448</v>
      </c>
      <c r="U1444" t="s">
        <v>10772</v>
      </c>
    </row>
    <row r="1445" spans="1:21">
      <c r="A1445" s="117" t="s">
        <v>11052</v>
      </c>
      <c r="B1445" t="s">
        <v>14590</v>
      </c>
      <c r="C1445" t="s">
        <v>14590</v>
      </c>
      <c r="D1445">
        <v>82</v>
      </c>
      <c r="E1445">
        <v>76</v>
      </c>
      <c r="F1445">
        <v>82</v>
      </c>
      <c r="G1445">
        <v>76</v>
      </c>
      <c r="H1445">
        <v>20</v>
      </c>
      <c r="I1445">
        <v>20</v>
      </c>
      <c r="J1445">
        <v>120</v>
      </c>
      <c r="K1445" s="194">
        <v>120</v>
      </c>
      <c r="L1445" t="s">
        <v>1079</v>
      </c>
      <c r="M1445" t="s">
        <v>1079</v>
      </c>
      <c r="N1445">
        <v>5</v>
      </c>
      <c r="O1445" t="s">
        <v>7876</v>
      </c>
      <c r="P1445" t="s">
        <v>11053</v>
      </c>
      <c r="Q1445">
        <v>5.0000000000000001E-3</v>
      </c>
      <c r="R1445" s="117" t="s">
        <v>14595</v>
      </c>
      <c r="S1445" s="117" t="s">
        <v>14596</v>
      </c>
      <c r="T1445" t="s">
        <v>17448</v>
      </c>
      <c r="U1445" t="s">
        <v>10772</v>
      </c>
    </row>
    <row r="1446" spans="1:21">
      <c r="A1446" s="117" t="s">
        <v>11054</v>
      </c>
      <c r="B1446" t="s">
        <v>14590</v>
      </c>
      <c r="C1446" t="s">
        <v>14590</v>
      </c>
      <c r="D1446">
        <v>82</v>
      </c>
      <c r="E1446">
        <v>76</v>
      </c>
      <c r="F1446">
        <v>82</v>
      </c>
      <c r="G1446">
        <v>76</v>
      </c>
      <c r="H1446">
        <v>16</v>
      </c>
      <c r="I1446">
        <v>16</v>
      </c>
      <c r="J1446">
        <v>512</v>
      </c>
      <c r="K1446" s="194">
        <v>512</v>
      </c>
      <c r="L1446" t="s">
        <v>1079</v>
      </c>
      <c r="M1446" t="s">
        <v>1079</v>
      </c>
      <c r="N1446">
        <v>203</v>
      </c>
      <c r="O1446" t="s">
        <v>7876</v>
      </c>
      <c r="P1446" t="s">
        <v>15044</v>
      </c>
      <c r="Q1446">
        <v>0.20300000000000001</v>
      </c>
      <c r="R1446" s="117" t="s">
        <v>14595</v>
      </c>
      <c r="S1446" s="117" t="s">
        <v>14596</v>
      </c>
      <c r="T1446" t="s">
        <v>17448</v>
      </c>
      <c r="U1446" t="s">
        <v>10772</v>
      </c>
    </row>
    <row r="1447" spans="1:21">
      <c r="A1447" s="117" t="s">
        <v>11055</v>
      </c>
      <c r="B1447" t="s">
        <v>14590</v>
      </c>
      <c r="C1447" t="s">
        <v>14590</v>
      </c>
      <c r="D1447">
        <v>98</v>
      </c>
      <c r="E1447">
        <v>92</v>
      </c>
      <c r="F1447">
        <v>98</v>
      </c>
      <c r="G1447">
        <v>92</v>
      </c>
      <c r="H1447">
        <v>1</v>
      </c>
      <c r="I1447">
        <v>1</v>
      </c>
      <c r="J1447">
        <v>999999</v>
      </c>
      <c r="K1447" s="194">
        <v>999999</v>
      </c>
      <c r="L1447" t="s">
        <v>1083</v>
      </c>
      <c r="M1447" t="s">
        <v>1083</v>
      </c>
      <c r="N1447">
        <v>50</v>
      </c>
      <c r="O1447" t="s">
        <v>7876</v>
      </c>
      <c r="P1447" t="s">
        <v>15048</v>
      </c>
      <c r="Q1447">
        <v>0.05</v>
      </c>
      <c r="R1447" s="117" t="s">
        <v>14743</v>
      </c>
      <c r="S1447" s="117" t="s">
        <v>14589</v>
      </c>
      <c r="T1447" t="s">
        <v>12136</v>
      </c>
      <c r="U1447" t="s">
        <v>10772</v>
      </c>
    </row>
    <row r="1448" spans="1:21">
      <c r="A1448" s="117" t="s">
        <v>11056</v>
      </c>
      <c r="B1448" t="s">
        <v>14590</v>
      </c>
      <c r="C1448" t="s">
        <v>14590</v>
      </c>
      <c r="D1448">
        <v>91</v>
      </c>
      <c r="E1448">
        <v>85</v>
      </c>
      <c r="F1448">
        <v>91</v>
      </c>
      <c r="G1448">
        <v>85</v>
      </c>
      <c r="H1448">
        <v>1</v>
      </c>
      <c r="I1448">
        <v>1</v>
      </c>
      <c r="J1448">
        <v>999999</v>
      </c>
      <c r="K1448" s="194">
        <v>999999</v>
      </c>
      <c r="L1448" t="s">
        <v>1083</v>
      </c>
      <c r="M1448" t="s">
        <v>1083</v>
      </c>
      <c r="N1448">
        <v>900</v>
      </c>
      <c r="O1448" t="s">
        <v>7876</v>
      </c>
      <c r="P1448" t="s">
        <v>15047</v>
      </c>
      <c r="Q1448">
        <v>0.9</v>
      </c>
      <c r="R1448" s="117" t="s">
        <v>14743</v>
      </c>
      <c r="S1448" s="117" t="s">
        <v>14589</v>
      </c>
      <c r="T1448" t="s">
        <v>12136</v>
      </c>
      <c r="U1448" t="s">
        <v>10772</v>
      </c>
    </row>
    <row r="1449" spans="1:21">
      <c r="A1449" s="117" t="s">
        <v>15050</v>
      </c>
      <c r="B1449" t="s">
        <v>14590</v>
      </c>
      <c r="C1449" t="s">
        <v>14590</v>
      </c>
      <c r="D1449">
        <v>73</v>
      </c>
      <c r="E1449">
        <v>67</v>
      </c>
      <c r="F1449">
        <v>73</v>
      </c>
      <c r="G1449">
        <v>67</v>
      </c>
      <c r="H1449">
        <v>100</v>
      </c>
      <c r="I1449">
        <v>100</v>
      </c>
      <c r="J1449">
        <v>999999</v>
      </c>
      <c r="K1449" s="194">
        <v>999999</v>
      </c>
      <c r="L1449" t="s">
        <v>1083</v>
      </c>
      <c r="M1449" t="s">
        <v>1083</v>
      </c>
      <c r="N1449">
        <v>52</v>
      </c>
      <c r="O1449" t="s">
        <v>7876</v>
      </c>
      <c r="P1449" t="s">
        <v>15051</v>
      </c>
      <c r="Q1449">
        <v>5.1999999999999998E-2</v>
      </c>
      <c r="R1449" s="117" t="s">
        <v>14743</v>
      </c>
      <c r="S1449" s="117" t="s">
        <v>14589</v>
      </c>
      <c r="T1449" t="s">
        <v>12136</v>
      </c>
      <c r="U1449" t="s">
        <v>10772</v>
      </c>
    </row>
    <row r="1450" spans="1:21">
      <c r="A1450" s="117" t="s">
        <v>15052</v>
      </c>
      <c r="B1450" t="s">
        <v>14590</v>
      </c>
      <c r="C1450" t="s">
        <v>14590</v>
      </c>
      <c r="D1450">
        <v>73</v>
      </c>
      <c r="E1450">
        <v>67</v>
      </c>
      <c r="F1450">
        <v>73</v>
      </c>
      <c r="G1450">
        <v>67</v>
      </c>
      <c r="H1450">
        <v>1</v>
      </c>
      <c r="I1450">
        <v>1</v>
      </c>
      <c r="J1450">
        <v>999999</v>
      </c>
      <c r="K1450" s="194">
        <v>999999</v>
      </c>
      <c r="L1450" t="s">
        <v>1083</v>
      </c>
      <c r="M1450" t="s">
        <v>1083</v>
      </c>
      <c r="N1450">
        <v>142</v>
      </c>
      <c r="O1450" t="s">
        <v>7876</v>
      </c>
      <c r="P1450" t="s">
        <v>15053</v>
      </c>
      <c r="Q1450">
        <v>0.14199999999999999</v>
      </c>
      <c r="R1450" s="117" t="s">
        <v>14743</v>
      </c>
      <c r="S1450" s="117" t="s">
        <v>14589</v>
      </c>
      <c r="T1450" t="s">
        <v>12136</v>
      </c>
      <c r="U1450" t="s">
        <v>10772</v>
      </c>
    </row>
    <row r="1451" spans="1:21">
      <c r="A1451" s="117" t="s">
        <v>15054</v>
      </c>
      <c r="B1451" t="s">
        <v>14590</v>
      </c>
      <c r="C1451" t="s">
        <v>14590</v>
      </c>
      <c r="D1451">
        <v>73</v>
      </c>
      <c r="E1451">
        <v>67</v>
      </c>
      <c r="F1451">
        <v>73</v>
      </c>
      <c r="G1451">
        <v>67</v>
      </c>
      <c r="H1451">
        <v>30</v>
      </c>
      <c r="I1451">
        <v>30</v>
      </c>
      <c r="J1451">
        <v>999999</v>
      </c>
      <c r="K1451" s="194">
        <v>999999</v>
      </c>
      <c r="L1451" t="s">
        <v>1083</v>
      </c>
      <c r="M1451" t="s">
        <v>1083</v>
      </c>
      <c r="N1451">
        <v>55</v>
      </c>
      <c r="O1451" t="s">
        <v>7876</v>
      </c>
      <c r="P1451" t="s">
        <v>15055</v>
      </c>
      <c r="Q1451">
        <v>5.5E-2</v>
      </c>
      <c r="R1451" s="117" t="s">
        <v>14743</v>
      </c>
      <c r="S1451" s="117" t="s">
        <v>14589</v>
      </c>
      <c r="T1451" t="s">
        <v>12136</v>
      </c>
      <c r="U1451" t="s">
        <v>10772</v>
      </c>
    </row>
    <row r="1452" spans="1:21">
      <c r="A1452" s="117" t="s">
        <v>16500</v>
      </c>
      <c r="B1452" t="s">
        <v>14590</v>
      </c>
      <c r="C1452" t="s">
        <v>14590</v>
      </c>
      <c r="D1452">
        <v>82</v>
      </c>
      <c r="E1452">
        <v>76</v>
      </c>
      <c r="F1452">
        <v>82</v>
      </c>
      <c r="G1452">
        <v>76</v>
      </c>
      <c r="H1452">
        <v>10</v>
      </c>
      <c r="I1452">
        <v>10</v>
      </c>
      <c r="J1452">
        <v>16</v>
      </c>
      <c r="K1452" s="194">
        <v>16</v>
      </c>
      <c r="L1452" t="s">
        <v>1079</v>
      </c>
      <c r="M1452" t="s">
        <v>1079</v>
      </c>
      <c r="N1452">
        <v>55</v>
      </c>
      <c r="O1452" t="s">
        <v>7876</v>
      </c>
      <c r="P1452" t="s">
        <v>16501</v>
      </c>
      <c r="Q1452">
        <v>5.5E-2</v>
      </c>
      <c r="R1452" s="117" t="s">
        <v>14595</v>
      </c>
      <c r="S1452" s="117" t="s">
        <v>14596</v>
      </c>
      <c r="T1452" t="s">
        <v>17448</v>
      </c>
      <c r="U1452" t="s">
        <v>10772</v>
      </c>
    </row>
    <row r="1453" spans="1:21">
      <c r="A1453" s="117" t="s">
        <v>11057</v>
      </c>
      <c r="B1453" t="s">
        <v>14590</v>
      </c>
      <c r="C1453" t="s">
        <v>14590</v>
      </c>
      <c r="D1453">
        <v>82</v>
      </c>
      <c r="E1453">
        <v>76</v>
      </c>
      <c r="F1453">
        <v>82</v>
      </c>
      <c r="G1453">
        <v>76</v>
      </c>
      <c r="H1453">
        <v>100</v>
      </c>
      <c r="I1453">
        <v>100</v>
      </c>
      <c r="J1453">
        <v>800</v>
      </c>
      <c r="K1453" s="194">
        <v>800</v>
      </c>
      <c r="L1453" t="s">
        <v>1076</v>
      </c>
      <c r="M1453" t="s">
        <v>1076</v>
      </c>
      <c r="N1453">
        <v>27</v>
      </c>
      <c r="O1453" t="s">
        <v>7876</v>
      </c>
      <c r="P1453" t="s">
        <v>15056</v>
      </c>
      <c r="Q1453">
        <v>2.7E-2</v>
      </c>
      <c r="R1453" s="117" t="s">
        <v>14595</v>
      </c>
      <c r="S1453" s="117" t="s">
        <v>14596</v>
      </c>
      <c r="T1453" t="s">
        <v>17448</v>
      </c>
      <c r="U1453" t="s">
        <v>10772</v>
      </c>
    </row>
    <row r="1454" spans="1:21">
      <c r="A1454" s="117" t="s">
        <v>11058</v>
      </c>
      <c r="B1454" t="s">
        <v>14590</v>
      </c>
      <c r="C1454" t="s">
        <v>14590</v>
      </c>
      <c r="D1454">
        <v>82</v>
      </c>
      <c r="E1454">
        <v>76</v>
      </c>
      <c r="F1454">
        <v>82</v>
      </c>
      <c r="G1454">
        <v>76</v>
      </c>
      <c r="H1454">
        <v>100</v>
      </c>
      <c r="I1454">
        <v>100</v>
      </c>
      <c r="J1454">
        <v>800</v>
      </c>
      <c r="K1454" s="194">
        <v>800</v>
      </c>
      <c r="L1454" t="s">
        <v>1076</v>
      </c>
      <c r="M1454" t="s">
        <v>1076</v>
      </c>
      <c r="N1454">
        <v>21</v>
      </c>
      <c r="O1454" t="s">
        <v>7876</v>
      </c>
      <c r="P1454" t="s">
        <v>15056</v>
      </c>
      <c r="Q1454">
        <v>2.1000000000000001E-2</v>
      </c>
      <c r="R1454" s="117" t="s">
        <v>14595</v>
      </c>
      <c r="S1454" s="117" t="s">
        <v>14596</v>
      </c>
      <c r="T1454" t="s">
        <v>17448</v>
      </c>
      <c r="U1454" t="s">
        <v>10772</v>
      </c>
    </row>
    <row r="1455" spans="1:21">
      <c r="A1455" s="117" t="s">
        <v>11059</v>
      </c>
      <c r="B1455" t="s">
        <v>14590</v>
      </c>
      <c r="C1455" t="s">
        <v>14590</v>
      </c>
      <c r="D1455">
        <v>82</v>
      </c>
      <c r="E1455">
        <v>76</v>
      </c>
      <c r="F1455">
        <v>82</v>
      </c>
      <c r="G1455">
        <v>76</v>
      </c>
      <c r="H1455">
        <v>1</v>
      </c>
      <c r="I1455">
        <v>1</v>
      </c>
      <c r="J1455">
        <v>6</v>
      </c>
      <c r="K1455" s="194">
        <v>6</v>
      </c>
      <c r="L1455" t="s">
        <v>1076</v>
      </c>
      <c r="M1455" t="s">
        <v>1076</v>
      </c>
      <c r="N1455">
        <v>1400</v>
      </c>
      <c r="O1455" t="s">
        <v>7876</v>
      </c>
      <c r="P1455" t="s">
        <v>15057</v>
      </c>
      <c r="Q1455">
        <v>1.4</v>
      </c>
      <c r="R1455" s="117" t="s">
        <v>14595</v>
      </c>
      <c r="S1455" s="117" t="s">
        <v>14596</v>
      </c>
      <c r="T1455" t="s">
        <v>17448</v>
      </c>
      <c r="U1455" t="s">
        <v>10772</v>
      </c>
    </row>
    <row r="1456" spans="1:21">
      <c r="A1456" s="117" t="s">
        <v>11060</v>
      </c>
      <c r="B1456" t="s">
        <v>14590</v>
      </c>
      <c r="C1456" t="s">
        <v>14590</v>
      </c>
      <c r="D1456">
        <v>82</v>
      </c>
      <c r="E1456">
        <v>76</v>
      </c>
      <c r="F1456">
        <v>82</v>
      </c>
      <c r="G1456">
        <v>76</v>
      </c>
      <c r="H1456">
        <v>1</v>
      </c>
      <c r="I1456">
        <v>1</v>
      </c>
      <c r="J1456">
        <v>9</v>
      </c>
      <c r="K1456" s="194">
        <v>9</v>
      </c>
      <c r="L1456" t="s">
        <v>1076</v>
      </c>
      <c r="M1456" t="s">
        <v>1076</v>
      </c>
      <c r="N1456">
        <v>1600</v>
      </c>
      <c r="O1456" t="s">
        <v>7876</v>
      </c>
      <c r="P1456" t="s">
        <v>20777</v>
      </c>
      <c r="Q1456">
        <v>1.6</v>
      </c>
      <c r="R1456" s="117" t="s">
        <v>14595</v>
      </c>
      <c r="S1456" s="117" t="s">
        <v>14596</v>
      </c>
      <c r="T1456" t="s">
        <v>17448</v>
      </c>
      <c r="U1456" t="s">
        <v>10772</v>
      </c>
    </row>
    <row r="1457" spans="1:21">
      <c r="A1457" s="117" t="s">
        <v>11061</v>
      </c>
      <c r="B1457" t="s">
        <v>14590</v>
      </c>
      <c r="C1457" t="s">
        <v>14590</v>
      </c>
      <c r="D1457">
        <v>98</v>
      </c>
      <c r="E1457">
        <v>92</v>
      </c>
      <c r="F1457">
        <v>98</v>
      </c>
      <c r="G1457">
        <v>92</v>
      </c>
      <c r="H1457">
        <v>100</v>
      </c>
      <c r="I1457">
        <v>100</v>
      </c>
      <c r="J1457">
        <v>999999</v>
      </c>
      <c r="K1457" s="194">
        <v>999999</v>
      </c>
      <c r="L1457" t="s">
        <v>1083</v>
      </c>
      <c r="M1457" t="s">
        <v>1083</v>
      </c>
      <c r="N1457">
        <v>2</v>
      </c>
      <c r="O1457" t="s">
        <v>7876</v>
      </c>
      <c r="P1457" t="s">
        <v>11062</v>
      </c>
      <c r="Q1457">
        <v>2E-3</v>
      </c>
      <c r="R1457" s="117" t="s">
        <v>14743</v>
      </c>
      <c r="S1457" s="117" t="s">
        <v>14589</v>
      </c>
      <c r="T1457" t="s">
        <v>12136</v>
      </c>
      <c r="U1457" t="s">
        <v>10772</v>
      </c>
    </row>
    <row r="1458" spans="1:21">
      <c r="A1458" s="117" t="s">
        <v>15058</v>
      </c>
      <c r="B1458" t="s">
        <v>14590</v>
      </c>
      <c r="C1458" t="s">
        <v>14590</v>
      </c>
      <c r="D1458">
        <v>73</v>
      </c>
      <c r="E1458">
        <v>67</v>
      </c>
      <c r="F1458">
        <v>73</v>
      </c>
      <c r="G1458">
        <v>67</v>
      </c>
      <c r="H1458">
        <v>1</v>
      </c>
      <c r="I1458">
        <v>1</v>
      </c>
      <c r="J1458">
        <v>999999</v>
      </c>
      <c r="K1458" s="194">
        <v>999999</v>
      </c>
      <c r="L1458" t="s">
        <v>1083</v>
      </c>
      <c r="M1458" t="s">
        <v>1083</v>
      </c>
      <c r="N1458">
        <v>2</v>
      </c>
      <c r="O1458" t="s">
        <v>7876</v>
      </c>
      <c r="P1458" t="s">
        <v>15059</v>
      </c>
      <c r="Q1458">
        <v>2E-3</v>
      </c>
      <c r="R1458" s="117" t="s">
        <v>14743</v>
      </c>
      <c r="S1458" s="117" t="s">
        <v>14589</v>
      </c>
      <c r="T1458" t="s">
        <v>12136</v>
      </c>
      <c r="U1458" t="s">
        <v>10772</v>
      </c>
    </row>
    <row r="1459" spans="1:21">
      <c r="A1459" s="117" t="s">
        <v>11063</v>
      </c>
      <c r="B1459" t="s">
        <v>14590</v>
      </c>
      <c r="C1459" t="s">
        <v>14590</v>
      </c>
      <c r="D1459">
        <v>82</v>
      </c>
      <c r="E1459">
        <v>76</v>
      </c>
      <c r="F1459">
        <v>82</v>
      </c>
      <c r="G1459">
        <v>76</v>
      </c>
      <c r="H1459">
        <v>100</v>
      </c>
      <c r="I1459">
        <v>100</v>
      </c>
      <c r="J1459">
        <v>100</v>
      </c>
      <c r="K1459" s="194">
        <v>100</v>
      </c>
      <c r="L1459" t="s">
        <v>1079</v>
      </c>
      <c r="M1459" t="s">
        <v>1079</v>
      </c>
      <c r="N1459">
        <v>29</v>
      </c>
      <c r="O1459" t="s">
        <v>7876</v>
      </c>
      <c r="P1459" t="s">
        <v>15060</v>
      </c>
      <c r="Q1459">
        <v>2.9000000000000001E-2</v>
      </c>
      <c r="R1459" s="117" t="s">
        <v>14595</v>
      </c>
      <c r="S1459" s="117" t="s">
        <v>14596</v>
      </c>
      <c r="T1459" t="s">
        <v>17448</v>
      </c>
      <c r="U1459" t="s">
        <v>10772</v>
      </c>
    </row>
    <row r="1460" spans="1:21">
      <c r="A1460" s="117" t="s">
        <v>15061</v>
      </c>
      <c r="B1460" t="s">
        <v>14590</v>
      </c>
      <c r="C1460" t="s">
        <v>14590</v>
      </c>
      <c r="D1460">
        <v>73</v>
      </c>
      <c r="E1460">
        <v>67</v>
      </c>
      <c r="F1460">
        <v>73</v>
      </c>
      <c r="G1460">
        <v>67</v>
      </c>
      <c r="H1460">
        <v>1</v>
      </c>
      <c r="I1460">
        <v>1</v>
      </c>
      <c r="J1460">
        <v>999999</v>
      </c>
      <c r="K1460" s="194">
        <v>999999</v>
      </c>
      <c r="L1460" t="s">
        <v>1083</v>
      </c>
      <c r="M1460" t="s">
        <v>1083</v>
      </c>
      <c r="N1460">
        <v>9</v>
      </c>
      <c r="O1460" t="s">
        <v>7876</v>
      </c>
      <c r="P1460" t="s">
        <v>15062</v>
      </c>
      <c r="Q1460">
        <v>8.9999999999999993E-3</v>
      </c>
      <c r="R1460" s="117" t="s">
        <v>14743</v>
      </c>
      <c r="S1460" s="117" t="s">
        <v>14589</v>
      </c>
      <c r="T1460" t="s">
        <v>12136</v>
      </c>
      <c r="U1460" t="s">
        <v>10772</v>
      </c>
    </row>
    <row r="1461" spans="1:21">
      <c r="A1461" s="117" t="s">
        <v>11064</v>
      </c>
      <c r="B1461" t="s">
        <v>14590</v>
      </c>
      <c r="C1461" t="s">
        <v>14590</v>
      </c>
      <c r="D1461">
        <v>82</v>
      </c>
      <c r="E1461">
        <v>76</v>
      </c>
      <c r="F1461">
        <v>82</v>
      </c>
      <c r="G1461">
        <v>76</v>
      </c>
      <c r="H1461">
        <v>100</v>
      </c>
      <c r="I1461">
        <v>100</v>
      </c>
      <c r="J1461">
        <v>500</v>
      </c>
      <c r="K1461" s="194">
        <v>500</v>
      </c>
      <c r="L1461" t="s">
        <v>1079</v>
      </c>
      <c r="M1461" t="s">
        <v>1079</v>
      </c>
      <c r="N1461">
        <v>40</v>
      </c>
      <c r="O1461" t="s">
        <v>7876</v>
      </c>
      <c r="P1461" t="s">
        <v>15063</v>
      </c>
      <c r="Q1461">
        <v>0.04</v>
      </c>
      <c r="R1461" s="117" t="s">
        <v>14595</v>
      </c>
      <c r="S1461" s="117" t="s">
        <v>14596</v>
      </c>
      <c r="T1461" t="s">
        <v>17448</v>
      </c>
      <c r="U1461" t="s">
        <v>10772</v>
      </c>
    </row>
    <row r="1462" spans="1:21">
      <c r="A1462" s="117" t="s">
        <v>12355</v>
      </c>
      <c r="B1462" t="s">
        <v>14590</v>
      </c>
      <c r="C1462" t="s">
        <v>14593</v>
      </c>
      <c r="D1462">
        <v>129</v>
      </c>
      <c r="E1462">
        <v>123</v>
      </c>
      <c r="F1462" t="e">
        <v>#N/A</v>
      </c>
      <c r="G1462" t="e">
        <v>#N/A</v>
      </c>
      <c r="H1462">
        <v>40</v>
      </c>
      <c r="I1462">
        <v>40</v>
      </c>
      <c r="J1462">
        <v>40</v>
      </c>
      <c r="K1462" s="194" t="e">
        <v>#N/A</v>
      </c>
      <c r="L1462" t="s">
        <v>1092</v>
      </c>
      <c r="M1462" t="s">
        <v>1092</v>
      </c>
      <c r="N1462">
        <v>954</v>
      </c>
      <c r="O1462" t="s">
        <v>7876</v>
      </c>
      <c r="P1462" t="s">
        <v>15064</v>
      </c>
      <c r="Q1462">
        <v>0.95399999999999996</v>
      </c>
      <c r="R1462" s="117" t="s">
        <v>19507</v>
      </c>
      <c r="S1462" s="117" t="s">
        <v>14596</v>
      </c>
      <c r="T1462" t="s">
        <v>17448</v>
      </c>
      <c r="U1462" t="s">
        <v>10772</v>
      </c>
    </row>
    <row r="1463" spans="1:21">
      <c r="A1463" s="117" t="s">
        <v>12356</v>
      </c>
      <c r="B1463" t="s">
        <v>14590</v>
      </c>
      <c r="C1463" t="s">
        <v>14593</v>
      </c>
      <c r="D1463">
        <v>82</v>
      </c>
      <c r="E1463">
        <v>76</v>
      </c>
      <c r="F1463" t="e">
        <v>#N/A</v>
      </c>
      <c r="G1463" t="e">
        <v>#N/A</v>
      </c>
      <c r="H1463">
        <v>60</v>
      </c>
      <c r="I1463">
        <v>60</v>
      </c>
      <c r="J1463">
        <v>60</v>
      </c>
      <c r="K1463" s="194" t="e">
        <v>#N/A</v>
      </c>
      <c r="L1463" t="s">
        <v>24466</v>
      </c>
      <c r="M1463" t="s">
        <v>24466</v>
      </c>
      <c r="N1463">
        <v>989</v>
      </c>
      <c r="O1463" t="s">
        <v>7876</v>
      </c>
      <c r="P1463" t="s">
        <v>15065</v>
      </c>
      <c r="Q1463">
        <v>0.98899999999999999</v>
      </c>
      <c r="R1463" s="117" t="s">
        <v>14599</v>
      </c>
      <c r="S1463" s="117" t="s">
        <v>14596</v>
      </c>
      <c r="T1463" t="s">
        <v>17448</v>
      </c>
      <c r="U1463" t="s">
        <v>10772</v>
      </c>
    </row>
    <row r="1464" spans="1:21">
      <c r="A1464" s="117" t="s">
        <v>15066</v>
      </c>
      <c r="B1464" t="s">
        <v>14590</v>
      </c>
      <c r="C1464" t="s">
        <v>14590</v>
      </c>
      <c r="D1464">
        <v>73</v>
      </c>
      <c r="E1464">
        <v>67</v>
      </c>
      <c r="F1464">
        <v>73</v>
      </c>
      <c r="G1464">
        <v>67</v>
      </c>
      <c r="H1464">
        <v>200</v>
      </c>
      <c r="I1464">
        <v>200</v>
      </c>
      <c r="J1464">
        <v>999999</v>
      </c>
      <c r="K1464" s="194">
        <v>999999</v>
      </c>
      <c r="L1464" t="s">
        <v>1083</v>
      </c>
      <c r="M1464" t="s">
        <v>1083</v>
      </c>
      <c r="N1464">
        <v>2</v>
      </c>
      <c r="O1464" t="s">
        <v>7876</v>
      </c>
      <c r="P1464" t="s">
        <v>15067</v>
      </c>
      <c r="Q1464">
        <v>2E-3</v>
      </c>
      <c r="R1464" s="117" t="s">
        <v>14743</v>
      </c>
      <c r="S1464" s="117" t="s">
        <v>14589</v>
      </c>
      <c r="T1464" t="s">
        <v>12136</v>
      </c>
      <c r="U1464" t="s">
        <v>10772</v>
      </c>
    </row>
    <row r="1465" spans="1:21">
      <c r="A1465" s="117" t="s">
        <v>11065</v>
      </c>
      <c r="B1465" t="s">
        <v>14590</v>
      </c>
      <c r="C1465" t="s">
        <v>14590</v>
      </c>
      <c r="D1465">
        <v>73</v>
      </c>
      <c r="E1465">
        <v>67</v>
      </c>
      <c r="F1465">
        <v>73</v>
      </c>
      <c r="G1465">
        <v>67</v>
      </c>
      <c r="H1465">
        <v>10</v>
      </c>
      <c r="I1465">
        <v>10</v>
      </c>
      <c r="J1465">
        <v>999999</v>
      </c>
      <c r="K1465" s="194">
        <v>999999</v>
      </c>
      <c r="L1465" t="s">
        <v>1083</v>
      </c>
      <c r="M1465" t="s">
        <v>1083</v>
      </c>
      <c r="N1465">
        <v>5600</v>
      </c>
      <c r="O1465" t="s">
        <v>7876</v>
      </c>
      <c r="P1465" t="s">
        <v>15068</v>
      </c>
      <c r="Q1465">
        <v>5.6</v>
      </c>
      <c r="R1465" s="117" t="s">
        <v>14743</v>
      </c>
      <c r="S1465" s="117" t="s">
        <v>14589</v>
      </c>
      <c r="T1465" t="s">
        <v>12136</v>
      </c>
      <c r="U1465" t="s">
        <v>10772</v>
      </c>
    </row>
    <row r="1466" spans="1:21">
      <c r="A1466" s="117" t="s">
        <v>11066</v>
      </c>
      <c r="B1466" t="s">
        <v>14590</v>
      </c>
      <c r="C1466" t="s">
        <v>14590</v>
      </c>
      <c r="D1466">
        <v>97</v>
      </c>
      <c r="E1466">
        <v>91</v>
      </c>
      <c r="F1466">
        <v>97</v>
      </c>
      <c r="G1466">
        <v>91</v>
      </c>
      <c r="H1466">
        <v>1</v>
      </c>
      <c r="I1466">
        <v>1</v>
      </c>
      <c r="J1466">
        <v>999999</v>
      </c>
      <c r="K1466" s="194">
        <v>999999</v>
      </c>
      <c r="L1466" t="s">
        <v>1083</v>
      </c>
      <c r="M1466" t="s">
        <v>1083</v>
      </c>
      <c r="N1466">
        <v>2151</v>
      </c>
      <c r="O1466" t="s">
        <v>7876</v>
      </c>
      <c r="P1466" t="s">
        <v>15068</v>
      </c>
      <c r="Q1466">
        <v>2.1509999999999998</v>
      </c>
      <c r="R1466" s="117" t="s">
        <v>14743</v>
      </c>
      <c r="S1466" s="117" t="s">
        <v>14589</v>
      </c>
      <c r="T1466" t="s">
        <v>12136</v>
      </c>
      <c r="U1466" t="s">
        <v>10772</v>
      </c>
    </row>
    <row r="1467" spans="1:21">
      <c r="A1467" s="117" t="s">
        <v>15069</v>
      </c>
      <c r="B1467" t="s">
        <v>14590</v>
      </c>
      <c r="C1467" t="s">
        <v>14590</v>
      </c>
      <c r="D1467">
        <v>35</v>
      </c>
      <c r="E1467">
        <v>29</v>
      </c>
      <c r="F1467">
        <v>35</v>
      </c>
      <c r="G1467">
        <v>29</v>
      </c>
      <c r="H1467">
        <v>100</v>
      </c>
      <c r="I1467">
        <v>100</v>
      </c>
      <c r="J1467">
        <v>801</v>
      </c>
      <c r="K1467" s="194">
        <v>801</v>
      </c>
      <c r="L1467" t="s">
        <v>1083</v>
      </c>
      <c r="M1467" t="s">
        <v>1083</v>
      </c>
      <c r="N1467">
        <v>136</v>
      </c>
      <c r="O1467" t="s">
        <v>7876</v>
      </c>
      <c r="P1467" t="s">
        <v>15070</v>
      </c>
      <c r="Q1467">
        <v>0.13600000000000001</v>
      </c>
      <c r="R1467" s="117" t="s">
        <v>14743</v>
      </c>
      <c r="S1467" s="117" t="s">
        <v>14589</v>
      </c>
      <c r="T1467" t="s">
        <v>12136</v>
      </c>
      <c r="U1467" t="s">
        <v>10772</v>
      </c>
    </row>
    <row r="1468" spans="1:21">
      <c r="A1468" s="117" t="s">
        <v>11067</v>
      </c>
      <c r="B1468" t="s">
        <v>14590</v>
      </c>
      <c r="C1468" t="s">
        <v>14590</v>
      </c>
      <c r="D1468">
        <v>35</v>
      </c>
      <c r="E1468">
        <v>29</v>
      </c>
      <c r="F1468">
        <v>35</v>
      </c>
      <c r="G1468">
        <v>29</v>
      </c>
      <c r="H1468">
        <v>10</v>
      </c>
      <c r="I1468">
        <v>10</v>
      </c>
      <c r="J1468">
        <v>60</v>
      </c>
      <c r="K1468" s="194">
        <v>60</v>
      </c>
      <c r="L1468" t="s">
        <v>1083</v>
      </c>
      <c r="M1468" t="s">
        <v>1083</v>
      </c>
      <c r="N1468">
        <v>12</v>
      </c>
      <c r="O1468" t="s">
        <v>7876</v>
      </c>
      <c r="P1468" t="s">
        <v>11068</v>
      </c>
      <c r="Q1468">
        <v>1.2E-2</v>
      </c>
      <c r="R1468" s="117" t="s">
        <v>14743</v>
      </c>
      <c r="S1468" s="117" t="s">
        <v>14589</v>
      </c>
      <c r="T1468" t="s">
        <v>12136</v>
      </c>
      <c r="U1468" t="s">
        <v>10772</v>
      </c>
    </row>
    <row r="1469" spans="1:21">
      <c r="A1469" s="117" t="s">
        <v>15071</v>
      </c>
      <c r="B1469" t="s">
        <v>14590</v>
      </c>
      <c r="C1469" t="s">
        <v>14590</v>
      </c>
      <c r="D1469">
        <v>97</v>
      </c>
      <c r="E1469">
        <v>91</v>
      </c>
      <c r="F1469">
        <v>97</v>
      </c>
      <c r="G1469">
        <v>91</v>
      </c>
      <c r="H1469">
        <v>40</v>
      </c>
      <c r="I1469">
        <v>40</v>
      </c>
      <c r="J1469">
        <v>999999</v>
      </c>
      <c r="K1469" s="194">
        <v>999999</v>
      </c>
      <c r="L1469" t="s">
        <v>1083</v>
      </c>
      <c r="M1469" t="s">
        <v>1083</v>
      </c>
      <c r="N1469">
        <v>50</v>
      </c>
      <c r="O1469" t="s">
        <v>7876</v>
      </c>
      <c r="P1469" t="s">
        <v>15072</v>
      </c>
      <c r="Q1469">
        <v>0.05</v>
      </c>
      <c r="R1469" s="117" t="s">
        <v>14743</v>
      </c>
      <c r="S1469" s="117" t="s">
        <v>14589</v>
      </c>
      <c r="T1469" t="s">
        <v>12136</v>
      </c>
      <c r="U1469" t="s">
        <v>10772</v>
      </c>
    </row>
    <row r="1470" spans="1:21">
      <c r="A1470" s="117" t="s">
        <v>15073</v>
      </c>
      <c r="B1470" t="s">
        <v>14590</v>
      </c>
      <c r="C1470" t="s">
        <v>14590</v>
      </c>
      <c r="D1470">
        <v>73</v>
      </c>
      <c r="E1470">
        <v>67</v>
      </c>
      <c r="F1470">
        <v>73</v>
      </c>
      <c r="G1470">
        <v>67</v>
      </c>
      <c r="H1470">
        <v>10</v>
      </c>
      <c r="I1470">
        <v>10</v>
      </c>
      <c r="J1470">
        <v>999999</v>
      </c>
      <c r="K1470" s="194">
        <v>999999</v>
      </c>
      <c r="L1470" t="s">
        <v>1083</v>
      </c>
      <c r="M1470" t="s">
        <v>1083</v>
      </c>
      <c r="N1470">
        <v>124</v>
      </c>
      <c r="O1470" t="s">
        <v>7876</v>
      </c>
      <c r="P1470" t="s">
        <v>15074</v>
      </c>
      <c r="Q1470">
        <v>0.124</v>
      </c>
      <c r="R1470" s="117" t="s">
        <v>14743</v>
      </c>
      <c r="S1470" s="117" t="s">
        <v>14589</v>
      </c>
      <c r="T1470" t="s">
        <v>12136</v>
      </c>
      <c r="U1470" t="s">
        <v>10772</v>
      </c>
    </row>
    <row r="1471" spans="1:21">
      <c r="A1471" s="117" t="s">
        <v>24467</v>
      </c>
      <c r="B1471" t="s">
        <v>14590</v>
      </c>
      <c r="C1471" t="s">
        <v>14590</v>
      </c>
      <c r="D1471">
        <v>61</v>
      </c>
      <c r="E1471">
        <v>55</v>
      </c>
      <c r="F1471">
        <v>61</v>
      </c>
      <c r="G1471">
        <v>55</v>
      </c>
      <c r="H1471">
        <v>1</v>
      </c>
      <c r="I1471">
        <v>1</v>
      </c>
      <c r="J1471">
        <v>0</v>
      </c>
      <c r="K1471" s="194">
        <v>0</v>
      </c>
      <c r="L1471" t="s">
        <v>1083</v>
      </c>
      <c r="M1471" t="s">
        <v>1083</v>
      </c>
      <c r="N1471">
        <v>115</v>
      </c>
      <c r="O1471" t="s">
        <v>7876</v>
      </c>
      <c r="P1471" t="s">
        <v>24468</v>
      </c>
      <c r="Q1471">
        <v>0.115</v>
      </c>
      <c r="R1471" s="117" t="s">
        <v>14743</v>
      </c>
      <c r="S1471" s="117" t="s">
        <v>14589</v>
      </c>
      <c r="T1471" t="s">
        <v>12136</v>
      </c>
      <c r="U1471" t="s">
        <v>10772</v>
      </c>
    </row>
    <row r="1472" spans="1:21">
      <c r="A1472" s="117" t="s">
        <v>11069</v>
      </c>
      <c r="B1472" t="s">
        <v>14590</v>
      </c>
      <c r="C1472" t="s">
        <v>14590</v>
      </c>
      <c r="D1472">
        <v>82</v>
      </c>
      <c r="E1472">
        <v>76</v>
      </c>
      <c r="F1472">
        <v>82</v>
      </c>
      <c r="G1472">
        <v>76</v>
      </c>
      <c r="H1472">
        <v>200</v>
      </c>
      <c r="I1472">
        <v>200</v>
      </c>
      <c r="J1472">
        <v>800</v>
      </c>
      <c r="K1472" s="194">
        <v>800</v>
      </c>
      <c r="L1472" t="s">
        <v>1079</v>
      </c>
      <c r="M1472" t="s">
        <v>1079</v>
      </c>
      <c r="N1472">
        <v>28</v>
      </c>
      <c r="O1472" t="s">
        <v>7876</v>
      </c>
      <c r="P1472" t="s">
        <v>15015</v>
      </c>
      <c r="Q1472">
        <v>2.8000000000000001E-2</v>
      </c>
      <c r="R1472" s="117" t="s">
        <v>14595</v>
      </c>
      <c r="S1472" s="117" t="s">
        <v>14596</v>
      </c>
      <c r="T1472" t="s">
        <v>17448</v>
      </c>
      <c r="U1472" t="s">
        <v>10772</v>
      </c>
    </row>
    <row r="1473" spans="1:21">
      <c r="A1473" s="117" t="s">
        <v>15075</v>
      </c>
      <c r="B1473" t="s">
        <v>14590</v>
      </c>
      <c r="C1473" t="s">
        <v>14590</v>
      </c>
      <c r="D1473">
        <v>73</v>
      </c>
      <c r="E1473">
        <v>67</v>
      </c>
      <c r="F1473">
        <v>73</v>
      </c>
      <c r="G1473">
        <v>67</v>
      </c>
      <c r="H1473">
        <v>10</v>
      </c>
      <c r="I1473">
        <v>10</v>
      </c>
      <c r="J1473">
        <v>999999</v>
      </c>
      <c r="K1473" s="194">
        <v>999999</v>
      </c>
      <c r="L1473" t="s">
        <v>1083</v>
      </c>
      <c r="M1473" t="s">
        <v>1083</v>
      </c>
      <c r="N1473">
        <v>117</v>
      </c>
      <c r="O1473" t="s">
        <v>7876</v>
      </c>
      <c r="P1473" t="s">
        <v>15076</v>
      </c>
      <c r="Q1473">
        <v>0.11700000000000001</v>
      </c>
      <c r="R1473" s="117" t="s">
        <v>14743</v>
      </c>
      <c r="S1473" s="117" t="s">
        <v>14589</v>
      </c>
      <c r="T1473" t="s">
        <v>12136</v>
      </c>
      <c r="U1473" t="s">
        <v>10772</v>
      </c>
    </row>
    <row r="1474" spans="1:21">
      <c r="A1474" s="117" t="s">
        <v>24469</v>
      </c>
      <c r="B1474" t="s">
        <v>14590</v>
      </c>
      <c r="C1474" t="s">
        <v>14590</v>
      </c>
      <c r="D1474">
        <v>26</v>
      </c>
      <c r="E1474">
        <v>20</v>
      </c>
      <c r="F1474">
        <v>26</v>
      </c>
      <c r="G1474">
        <v>20</v>
      </c>
      <c r="H1474">
        <v>10</v>
      </c>
      <c r="I1474">
        <v>10</v>
      </c>
      <c r="J1474">
        <v>10</v>
      </c>
      <c r="K1474" s="194">
        <v>10</v>
      </c>
      <c r="L1474" t="s">
        <v>1079</v>
      </c>
      <c r="M1474" t="s">
        <v>1079</v>
      </c>
      <c r="N1474">
        <v>117</v>
      </c>
      <c r="O1474" t="s">
        <v>7876</v>
      </c>
      <c r="P1474" t="s">
        <v>24470</v>
      </c>
      <c r="Q1474">
        <v>0.11700000000000001</v>
      </c>
      <c r="R1474" s="117" t="s">
        <v>14595</v>
      </c>
      <c r="S1474" s="117" t="s">
        <v>14596</v>
      </c>
      <c r="T1474" t="s">
        <v>17448</v>
      </c>
      <c r="U1474" t="s">
        <v>10772</v>
      </c>
    </row>
    <row r="1475" spans="1:21">
      <c r="A1475" s="117" t="s">
        <v>11070</v>
      </c>
      <c r="B1475" t="s">
        <v>14590</v>
      </c>
      <c r="C1475" t="s">
        <v>14590</v>
      </c>
      <c r="D1475">
        <v>82</v>
      </c>
      <c r="E1475">
        <v>76</v>
      </c>
      <c r="F1475">
        <v>82</v>
      </c>
      <c r="G1475">
        <v>76</v>
      </c>
      <c r="H1475">
        <v>100</v>
      </c>
      <c r="I1475">
        <v>100</v>
      </c>
      <c r="J1475">
        <v>300</v>
      </c>
      <c r="K1475" s="194">
        <v>300</v>
      </c>
      <c r="L1475" t="s">
        <v>1079</v>
      </c>
      <c r="M1475" t="s">
        <v>1079</v>
      </c>
      <c r="N1475">
        <v>31</v>
      </c>
      <c r="O1475" t="s">
        <v>7876</v>
      </c>
      <c r="P1475" t="s">
        <v>13871</v>
      </c>
      <c r="Q1475">
        <v>3.1E-2</v>
      </c>
      <c r="R1475" s="117" t="s">
        <v>14595</v>
      </c>
      <c r="S1475" s="117" t="s">
        <v>14596</v>
      </c>
      <c r="T1475" t="s">
        <v>17448</v>
      </c>
      <c r="U1475" t="s">
        <v>10772</v>
      </c>
    </row>
    <row r="1476" spans="1:21">
      <c r="A1476" s="117" t="s">
        <v>15077</v>
      </c>
      <c r="B1476" t="s">
        <v>14590</v>
      </c>
      <c r="C1476" t="s">
        <v>14590</v>
      </c>
      <c r="D1476">
        <v>87</v>
      </c>
      <c r="E1476">
        <v>81</v>
      </c>
      <c r="F1476">
        <v>87</v>
      </c>
      <c r="G1476">
        <v>81</v>
      </c>
      <c r="H1476">
        <v>10</v>
      </c>
      <c r="I1476">
        <v>10</v>
      </c>
      <c r="J1476">
        <v>999999</v>
      </c>
      <c r="K1476" s="194">
        <v>999999</v>
      </c>
      <c r="L1476" t="s">
        <v>1083</v>
      </c>
      <c r="M1476" t="s">
        <v>1083</v>
      </c>
      <c r="N1476">
        <v>118</v>
      </c>
      <c r="O1476" t="s">
        <v>7876</v>
      </c>
      <c r="P1476" t="s">
        <v>15078</v>
      </c>
      <c r="Q1476">
        <v>0.11799999999999999</v>
      </c>
      <c r="R1476" s="117" t="s">
        <v>14743</v>
      </c>
      <c r="S1476" s="117" t="s">
        <v>14589</v>
      </c>
      <c r="T1476" t="s">
        <v>12136</v>
      </c>
      <c r="U1476" t="s">
        <v>10772</v>
      </c>
    </row>
    <row r="1477" spans="1:21">
      <c r="A1477" s="117" t="s">
        <v>11071</v>
      </c>
      <c r="B1477" t="s">
        <v>14590</v>
      </c>
      <c r="C1477" t="s">
        <v>14590</v>
      </c>
      <c r="D1477">
        <v>82</v>
      </c>
      <c r="E1477">
        <v>76</v>
      </c>
      <c r="F1477">
        <v>82</v>
      </c>
      <c r="G1477">
        <v>76</v>
      </c>
      <c r="H1477">
        <v>50</v>
      </c>
      <c r="I1477">
        <v>50</v>
      </c>
      <c r="J1477">
        <v>400</v>
      </c>
      <c r="K1477" s="194">
        <v>400</v>
      </c>
      <c r="L1477" t="s">
        <v>1094</v>
      </c>
      <c r="M1477" t="s">
        <v>1094</v>
      </c>
      <c r="N1477">
        <v>56</v>
      </c>
      <c r="O1477" t="s">
        <v>7876</v>
      </c>
      <c r="P1477" t="s">
        <v>15079</v>
      </c>
      <c r="Q1477">
        <v>5.6000000000000001E-2</v>
      </c>
      <c r="R1477" s="117" t="s">
        <v>14595</v>
      </c>
      <c r="S1477" s="117" t="s">
        <v>14596</v>
      </c>
      <c r="T1477" t="s">
        <v>17448</v>
      </c>
      <c r="U1477" t="s">
        <v>10772</v>
      </c>
    </row>
    <row r="1478" spans="1:21">
      <c r="A1478" s="117" t="s">
        <v>24471</v>
      </c>
      <c r="B1478" t="s">
        <v>14590</v>
      </c>
      <c r="C1478" t="s">
        <v>14590</v>
      </c>
      <c r="D1478">
        <v>25</v>
      </c>
      <c r="E1478">
        <v>19</v>
      </c>
      <c r="F1478">
        <v>25</v>
      </c>
      <c r="G1478">
        <v>19</v>
      </c>
      <c r="H1478">
        <v>50</v>
      </c>
      <c r="I1478">
        <v>50</v>
      </c>
      <c r="J1478">
        <v>300</v>
      </c>
      <c r="K1478" s="194">
        <v>300</v>
      </c>
      <c r="L1478" t="s">
        <v>1087</v>
      </c>
      <c r="M1478" t="s">
        <v>1087</v>
      </c>
      <c r="N1478">
        <v>100</v>
      </c>
      <c r="O1478" t="s">
        <v>7876</v>
      </c>
      <c r="P1478" t="s">
        <v>8109</v>
      </c>
      <c r="Q1478">
        <v>0.1</v>
      </c>
      <c r="R1478" s="117" t="s">
        <v>14743</v>
      </c>
      <c r="S1478" s="117" t="s">
        <v>14589</v>
      </c>
      <c r="T1478" t="s">
        <v>12136</v>
      </c>
      <c r="U1478" t="s">
        <v>10772</v>
      </c>
    </row>
    <row r="1479" spans="1:21">
      <c r="A1479" s="117" t="s">
        <v>11321</v>
      </c>
      <c r="B1479" t="s">
        <v>14590</v>
      </c>
      <c r="C1479" t="s">
        <v>14590</v>
      </c>
      <c r="D1479">
        <v>117</v>
      </c>
      <c r="E1479">
        <v>111</v>
      </c>
      <c r="F1479">
        <v>117</v>
      </c>
      <c r="G1479">
        <v>111</v>
      </c>
      <c r="H1479">
        <v>1</v>
      </c>
      <c r="I1479">
        <v>1</v>
      </c>
      <c r="J1479">
        <v>999999</v>
      </c>
      <c r="K1479" s="194">
        <v>999999</v>
      </c>
      <c r="L1479" t="s">
        <v>1100</v>
      </c>
      <c r="M1479" t="s">
        <v>1100</v>
      </c>
      <c r="N1479">
        <v>173.34</v>
      </c>
      <c r="O1479" t="s">
        <v>7876</v>
      </c>
      <c r="P1479" t="s">
        <v>8109</v>
      </c>
      <c r="Q1479">
        <v>0.17333999999999999</v>
      </c>
      <c r="R1479" s="117" t="s">
        <v>14743</v>
      </c>
      <c r="S1479" s="117" t="s">
        <v>14589</v>
      </c>
      <c r="T1479" t="s">
        <v>12136</v>
      </c>
      <c r="U1479" t="s">
        <v>10772</v>
      </c>
    </row>
    <row r="1480" spans="1:21">
      <c r="A1480" s="117" t="s">
        <v>11322</v>
      </c>
      <c r="B1480" t="s">
        <v>14590</v>
      </c>
      <c r="C1480" t="s">
        <v>14590</v>
      </c>
      <c r="D1480">
        <v>117</v>
      </c>
      <c r="E1480">
        <v>111</v>
      </c>
      <c r="F1480">
        <v>117</v>
      </c>
      <c r="G1480">
        <v>111</v>
      </c>
      <c r="H1480">
        <v>10</v>
      </c>
      <c r="I1480">
        <v>10</v>
      </c>
      <c r="J1480">
        <v>999999</v>
      </c>
      <c r="K1480" s="194">
        <v>999999</v>
      </c>
      <c r="L1480" t="s">
        <v>1100</v>
      </c>
      <c r="M1480" t="s">
        <v>1100</v>
      </c>
      <c r="N1480">
        <v>171.52</v>
      </c>
      <c r="O1480" t="s">
        <v>7876</v>
      </c>
      <c r="P1480" t="s">
        <v>8109</v>
      </c>
      <c r="Q1480">
        <v>0.17152000000000001</v>
      </c>
      <c r="R1480" s="117" t="s">
        <v>14743</v>
      </c>
      <c r="S1480" s="117" t="s">
        <v>14589</v>
      </c>
      <c r="T1480" t="s">
        <v>12136</v>
      </c>
      <c r="U1480" t="s">
        <v>10772</v>
      </c>
    </row>
    <row r="1481" spans="1:21">
      <c r="A1481" s="117" t="s">
        <v>11790</v>
      </c>
      <c r="B1481" t="s">
        <v>14590</v>
      </c>
      <c r="C1481" t="s">
        <v>14590</v>
      </c>
      <c r="D1481">
        <v>35</v>
      </c>
      <c r="E1481">
        <v>29</v>
      </c>
      <c r="F1481">
        <v>35</v>
      </c>
      <c r="G1481">
        <v>29</v>
      </c>
      <c r="H1481">
        <v>5</v>
      </c>
      <c r="I1481">
        <v>5</v>
      </c>
      <c r="J1481">
        <v>89</v>
      </c>
      <c r="K1481" s="194">
        <v>89</v>
      </c>
      <c r="L1481" t="s">
        <v>1083</v>
      </c>
      <c r="M1481" t="s">
        <v>1083</v>
      </c>
      <c r="N1481">
        <v>150</v>
      </c>
      <c r="O1481" t="s">
        <v>7876</v>
      </c>
      <c r="P1481" t="s">
        <v>12078</v>
      </c>
      <c r="Q1481">
        <v>0.15</v>
      </c>
      <c r="R1481" s="117" t="s">
        <v>14743</v>
      </c>
      <c r="S1481" s="117" t="s">
        <v>14589</v>
      </c>
      <c r="T1481" t="s">
        <v>12136</v>
      </c>
      <c r="U1481" t="s">
        <v>10772</v>
      </c>
    </row>
    <row r="1482" spans="1:21">
      <c r="A1482" s="117" t="s">
        <v>15080</v>
      </c>
      <c r="B1482" t="s">
        <v>14590</v>
      </c>
      <c r="C1482" t="s">
        <v>14590</v>
      </c>
      <c r="D1482">
        <v>35</v>
      </c>
      <c r="E1482">
        <v>29</v>
      </c>
      <c r="F1482">
        <v>35</v>
      </c>
      <c r="G1482">
        <v>29</v>
      </c>
      <c r="H1482">
        <v>1</v>
      </c>
      <c r="I1482">
        <v>1</v>
      </c>
      <c r="J1482">
        <v>999999</v>
      </c>
      <c r="K1482" s="194">
        <v>999999</v>
      </c>
      <c r="L1482" t="s">
        <v>1083</v>
      </c>
      <c r="M1482" t="s">
        <v>1083</v>
      </c>
      <c r="N1482">
        <v>24</v>
      </c>
      <c r="O1482" t="s">
        <v>7876</v>
      </c>
      <c r="P1482" t="s">
        <v>15041</v>
      </c>
      <c r="Q1482">
        <v>2.4E-2</v>
      </c>
      <c r="R1482" s="117" t="s">
        <v>14743</v>
      </c>
      <c r="S1482" s="117" t="s">
        <v>14589</v>
      </c>
      <c r="T1482" t="s">
        <v>12136</v>
      </c>
      <c r="U1482" t="s">
        <v>10772</v>
      </c>
    </row>
    <row r="1483" spans="1:21">
      <c r="A1483" s="117" t="s">
        <v>11791</v>
      </c>
      <c r="B1483" t="s">
        <v>14590</v>
      </c>
      <c r="C1483" t="s">
        <v>14590</v>
      </c>
      <c r="D1483">
        <v>35</v>
      </c>
      <c r="E1483">
        <v>29</v>
      </c>
      <c r="F1483">
        <v>35</v>
      </c>
      <c r="G1483">
        <v>29</v>
      </c>
      <c r="H1483">
        <v>1</v>
      </c>
      <c r="I1483">
        <v>1</v>
      </c>
      <c r="J1483">
        <v>102</v>
      </c>
      <c r="K1483" s="194">
        <v>102</v>
      </c>
      <c r="L1483" t="s">
        <v>1083</v>
      </c>
      <c r="M1483" t="s">
        <v>1083</v>
      </c>
      <c r="N1483">
        <v>850</v>
      </c>
      <c r="O1483" t="s">
        <v>7876</v>
      </c>
      <c r="P1483" t="s">
        <v>12079</v>
      </c>
      <c r="Q1483">
        <v>0.85</v>
      </c>
      <c r="R1483" s="117" t="s">
        <v>14743</v>
      </c>
      <c r="S1483" s="117" t="s">
        <v>14589</v>
      </c>
      <c r="T1483" t="s">
        <v>12136</v>
      </c>
      <c r="U1483" t="s">
        <v>10772</v>
      </c>
    </row>
    <row r="1484" spans="1:21">
      <c r="A1484" s="117" t="s">
        <v>11792</v>
      </c>
      <c r="B1484" t="s">
        <v>14590</v>
      </c>
      <c r="C1484" t="s">
        <v>14590</v>
      </c>
      <c r="D1484">
        <v>35</v>
      </c>
      <c r="E1484">
        <v>29</v>
      </c>
      <c r="F1484">
        <v>35</v>
      </c>
      <c r="G1484">
        <v>29</v>
      </c>
      <c r="H1484">
        <v>1</v>
      </c>
      <c r="I1484">
        <v>1</v>
      </c>
      <c r="J1484">
        <v>78</v>
      </c>
      <c r="K1484" s="194">
        <v>78</v>
      </c>
      <c r="L1484" t="s">
        <v>1083</v>
      </c>
      <c r="M1484" t="s">
        <v>1083</v>
      </c>
      <c r="N1484">
        <v>320</v>
      </c>
      <c r="O1484" t="s">
        <v>7876</v>
      </c>
      <c r="P1484" t="s">
        <v>16391</v>
      </c>
      <c r="Q1484">
        <v>0.32</v>
      </c>
      <c r="R1484" s="117" t="s">
        <v>14743</v>
      </c>
      <c r="S1484" s="117" t="s">
        <v>14589</v>
      </c>
      <c r="T1484" t="s">
        <v>12136</v>
      </c>
      <c r="U1484" t="s">
        <v>10772</v>
      </c>
    </row>
    <row r="1485" spans="1:21">
      <c r="A1485" s="117" t="s">
        <v>11793</v>
      </c>
      <c r="B1485" t="s">
        <v>14590</v>
      </c>
      <c r="C1485" t="s">
        <v>14590</v>
      </c>
      <c r="D1485">
        <v>35</v>
      </c>
      <c r="E1485">
        <v>29</v>
      </c>
      <c r="F1485">
        <v>35</v>
      </c>
      <c r="G1485">
        <v>29</v>
      </c>
      <c r="H1485">
        <v>1</v>
      </c>
      <c r="I1485">
        <v>1</v>
      </c>
      <c r="J1485">
        <v>42</v>
      </c>
      <c r="K1485" s="194">
        <v>42</v>
      </c>
      <c r="L1485" t="s">
        <v>1083</v>
      </c>
      <c r="M1485" t="s">
        <v>1083</v>
      </c>
      <c r="N1485">
        <v>230</v>
      </c>
      <c r="O1485" t="s">
        <v>7876</v>
      </c>
      <c r="P1485" t="s">
        <v>16391</v>
      </c>
      <c r="Q1485">
        <v>0.23</v>
      </c>
      <c r="R1485" s="117" t="s">
        <v>14743</v>
      </c>
      <c r="S1485" s="117" t="s">
        <v>14589</v>
      </c>
      <c r="T1485" t="s">
        <v>12136</v>
      </c>
      <c r="U1485" t="s">
        <v>10772</v>
      </c>
    </row>
    <row r="1486" spans="1:21">
      <c r="A1486" s="117" t="s">
        <v>12650</v>
      </c>
      <c r="B1486" t="s">
        <v>14590</v>
      </c>
      <c r="C1486" t="s">
        <v>14593</v>
      </c>
      <c r="D1486">
        <v>82</v>
      </c>
      <c r="E1486">
        <v>76</v>
      </c>
      <c r="F1486" t="e">
        <v>#N/A</v>
      </c>
      <c r="G1486" t="e">
        <v>#N/A</v>
      </c>
      <c r="H1486">
        <v>10</v>
      </c>
      <c r="I1486">
        <v>10</v>
      </c>
      <c r="J1486">
        <v>10</v>
      </c>
      <c r="K1486" s="194" t="e">
        <v>#N/A</v>
      </c>
      <c r="L1486" t="s">
        <v>1092</v>
      </c>
      <c r="M1486" t="s">
        <v>1092</v>
      </c>
      <c r="N1486">
        <v>750</v>
      </c>
      <c r="O1486" t="s">
        <v>7876</v>
      </c>
      <c r="P1486" t="s">
        <v>15082</v>
      </c>
      <c r="Q1486">
        <v>0.75</v>
      </c>
      <c r="R1486" s="117" t="s">
        <v>14599</v>
      </c>
      <c r="S1486" s="117" t="s">
        <v>14596</v>
      </c>
      <c r="T1486" t="s">
        <v>17448</v>
      </c>
      <c r="U1486" t="s">
        <v>10772</v>
      </c>
    </row>
    <row r="1487" spans="1:21">
      <c r="A1487" s="117" t="s">
        <v>12651</v>
      </c>
      <c r="B1487" t="s">
        <v>14590</v>
      </c>
      <c r="C1487" t="s">
        <v>14593</v>
      </c>
      <c r="D1487">
        <v>124</v>
      </c>
      <c r="E1487">
        <v>118</v>
      </c>
      <c r="F1487" t="e">
        <v>#N/A</v>
      </c>
      <c r="G1487" t="e">
        <v>#N/A</v>
      </c>
      <c r="H1487">
        <v>10</v>
      </c>
      <c r="I1487">
        <v>1</v>
      </c>
      <c r="J1487">
        <v>40</v>
      </c>
      <c r="K1487" s="194" t="e">
        <v>#N/A</v>
      </c>
      <c r="L1487" t="s">
        <v>1092</v>
      </c>
      <c r="M1487" t="s">
        <v>1092</v>
      </c>
      <c r="N1487">
        <v>742</v>
      </c>
      <c r="O1487" t="s">
        <v>7876</v>
      </c>
      <c r="P1487" t="s">
        <v>15083</v>
      </c>
      <c r="Q1487">
        <v>0.74199999999999999</v>
      </c>
      <c r="R1487" s="117" t="s">
        <v>14599</v>
      </c>
      <c r="S1487" s="117" t="s">
        <v>14596</v>
      </c>
      <c r="T1487" t="s">
        <v>17448</v>
      </c>
      <c r="U1487" t="s">
        <v>10772</v>
      </c>
    </row>
    <row r="1488" spans="1:21">
      <c r="A1488" s="117" t="s">
        <v>16392</v>
      </c>
      <c r="B1488" t="s">
        <v>14590</v>
      </c>
      <c r="C1488" t="s">
        <v>14590</v>
      </c>
      <c r="D1488">
        <v>89</v>
      </c>
      <c r="E1488">
        <v>83</v>
      </c>
      <c r="F1488">
        <v>89</v>
      </c>
      <c r="G1488">
        <v>83</v>
      </c>
      <c r="H1488">
        <v>1</v>
      </c>
      <c r="I1488">
        <v>1</v>
      </c>
      <c r="J1488">
        <v>70</v>
      </c>
      <c r="K1488" s="194">
        <v>70</v>
      </c>
      <c r="L1488" t="s">
        <v>1079</v>
      </c>
      <c r="M1488" t="s">
        <v>1079</v>
      </c>
      <c r="N1488">
        <v>717</v>
      </c>
      <c r="O1488" t="s">
        <v>7876</v>
      </c>
      <c r="P1488" t="s">
        <v>16393</v>
      </c>
      <c r="Q1488">
        <v>0.71699999999999997</v>
      </c>
      <c r="R1488" s="117" t="s">
        <v>14595</v>
      </c>
      <c r="S1488" s="117" t="s">
        <v>14596</v>
      </c>
      <c r="T1488" t="s">
        <v>17448</v>
      </c>
      <c r="U1488" t="s">
        <v>10772</v>
      </c>
    </row>
    <row r="1489" spans="1:21">
      <c r="A1489" s="117" t="s">
        <v>12652</v>
      </c>
      <c r="B1489" t="s">
        <v>14590</v>
      </c>
      <c r="C1489" t="s">
        <v>14593</v>
      </c>
      <c r="D1489">
        <v>82</v>
      </c>
      <c r="E1489">
        <v>76</v>
      </c>
      <c r="F1489" t="e">
        <v>#N/A</v>
      </c>
      <c r="G1489" t="e">
        <v>#N/A</v>
      </c>
      <c r="H1489">
        <v>20</v>
      </c>
      <c r="I1489">
        <v>10</v>
      </c>
      <c r="J1489">
        <v>50</v>
      </c>
      <c r="K1489" s="194" t="e">
        <v>#N/A</v>
      </c>
      <c r="L1489" t="s">
        <v>1092</v>
      </c>
      <c r="M1489" t="s">
        <v>1092</v>
      </c>
      <c r="N1489">
        <v>718</v>
      </c>
      <c r="O1489" t="s">
        <v>7876</v>
      </c>
      <c r="P1489" t="s">
        <v>15084</v>
      </c>
      <c r="Q1489">
        <v>0.71799999999999997</v>
      </c>
      <c r="R1489" s="117" t="s">
        <v>14595</v>
      </c>
      <c r="S1489" s="117" t="s">
        <v>14596</v>
      </c>
      <c r="T1489" t="s">
        <v>17448</v>
      </c>
      <c r="U1489" t="s">
        <v>10772</v>
      </c>
    </row>
    <row r="1490" spans="1:21">
      <c r="A1490" s="117" t="s">
        <v>12653</v>
      </c>
      <c r="B1490" t="s">
        <v>14590</v>
      </c>
      <c r="C1490" t="s">
        <v>14593</v>
      </c>
      <c r="D1490">
        <v>82</v>
      </c>
      <c r="E1490">
        <v>76</v>
      </c>
      <c r="F1490" t="e">
        <v>#N/A</v>
      </c>
      <c r="G1490" t="e">
        <v>#N/A</v>
      </c>
      <c r="H1490">
        <v>20</v>
      </c>
      <c r="I1490">
        <v>20</v>
      </c>
      <c r="J1490">
        <v>40</v>
      </c>
      <c r="K1490" s="194" t="e">
        <v>#N/A</v>
      </c>
      <c r="L1490" t="s">
        <v>1092</v>
      </c>
      <c r="M1490" t="s">
        <v>1092</v>
      </c>
      <c r="N1490">
        <v>718</v>
      </c>
      <c r="O1490" t="s">
        <v>7876</v>
      </c>
      <c r="P1490" t="s">
        <v>15085</v>
      </c>
      <c r="Q1490">
        <v>0.71799999999999997</v>
      </c>
      <c r="R1490" s="117" t="s">
        <v>14599</v>
      </c>
      <c r="S1490" s="117" t="s">
        <v>14596</v>
      </c>
      <c r="T1490" t="s">
        <v>17448</v>
      </c>
      <c r="U1490" t="s">
        <v>10772</v>
      </c>
    </row>
    <row r="1491" spans="1:21">
      <c r="A1491" s="117" t="s">
        <v>12654</v>
      </c>
      <c r="B1491" t="s">
        <v>14590</v>
      </c>
      <c r="C1491" t="s">
        <v>14593</v>
      </c>
      <c r="D1491">
        <v>82</v>
      </c>
      <c r="E1491">
        <v>76</v>
      </c>
      <c r="F1491" t="e">
        <v>#N/A</v>
      </c>
      <c r="G1491" t="e">
        <v>#N/A</v>
      </c>
      <c r="H1491">
        <v>20</v>
      </c>
      <c r="I1491">
        <v>1</v>
      </c>
      <c r="J1491">
        <v>25</v>
      </c>
      <c r="K1491" s="194" t="e">
        <v>#N/A</v>
      </c>
      <c r="L1491" t="s">
        <v>1092</v>
      </c>
      <c r="M1491" t="s">
        <v>1092</v>
      </c>
      <c r="N1491">
        <v>700</v>
      </c>
      <c r="O1491" t="s">
        <v>7876</v>
      </c>
      <c r="P1491" t="s">
        <v>14655</v>
      </c>
      <c r="Q1491">
        <v>0.7</v>
      </c>
      <c r="R1491" s="117" t="s">
        <v>14599</v>
      </c>
      <c r="S1491" s="117" t="s">
        <v>14596</v>
      </c>
      <c r="T1491" t="s">
        <v>17448</v>
      </c>
      <c r="U1491" t="s">
        <v>10772</v>
      </c>
    </row>
    <row r="1492" spans="1:21">
      <c r="A1492" s="117" t="s">
        <v>11794</v>
      </c>
      <c r="B1492" t="s">
        <v>14590</v>
      </c>
      <c r="C1492" t="s">
        <v>14590</v>
      </c>
      <c r="D1492">
        <v>35</v>
      </c>
      <c r="E1492">
        <v>29</v>
      </c>
      <c r="F1492">
        <v>35</v>
      </c>
      <c r="G1492">
        <v>29</v>
      </c>
      <c r="H1492">
        <v>1</v>
      </c>
      <c r="I1492">
        <v>1</v>
      </c>
      <c r="J1492">
        <v>173</v>
      </c>
      <c r="K1492" s="194">
        <v>173</v>
      </c>
      <c r="L1492" t="s">
        <v>1083</v>
      </c>
      <c r="M1492" t="s">
        <v>1083</v>
      </c>
      <c r="N1492">
        <v>104</v>
      </c>
      <c r="O1492" t="s">
        <v>7876</v>
      </c>
      <c r="P1492" t="s">
        <v>15086</v>
      </c>
      <c r="Q1492">
        <v>0.104</v>
      </c>
      <c r="R1492" s="117" t="s">
        <v>14743</v>
      </c>
      <c r="S1492" s="117" t="s">
        <v>14589</v>
      </c>
      <c r="T1492" t="s">
        <v>12136</v>
      </c>
      <c r="U1492" t="s">
        <v>10772</v>
      </c>
    </row>
    <row r="1493" spans="1:21">
      <c r="A1493" s="117" t="s">
        <v>11795</v>
      </c>
      <c r="B1493" t="s">
        <v>14590</v>
      </c>
      <c r="C1493" t="s">
        <v>14590</v>
      </c>
      <c r="D1493">
        <v>129</v>
      </c>
      <c r="E1493">
        <v>123</v>
      </c>
      <c r="F1493">
        <v>129</v>
      </c>
      <c r="G1493">
        <v>123</v>
      </c>
      <c r="H1493">
        <v>5</v>
      </c>
      <c r="I1493">
        <v>5</v>
      </c>
      <c r="J1493">
        <v>894</v>
      </c>
      <c r="K1493" s="194">
        <v>894</v>
      </c>
      <c r="L1493" t="s">
        <v>1083</v>
      </c>
      <c r="M1493" t="s">
        <v>1083</v>
      </c>
      <c r="N1493">
        <v>2400</v>
      </c>
      <c r="O1493" t="s">
        <v>7876</v>
      </c>
      <c r="P1493" t="s">
        <v>15087</v>
      </c>
      <c r="Q1493">
        <v>2.4</v>
      </c>
      <c r="R1493" s="117" t="s">
        <v>14743</v>
      </c>
      <c r="S1493" s="117" t="s">
        <v>14589</v>
      </c>
      <c r="T1493" t="s">
        <v>12136</v>
      </c>
      <c r="U1493" t="s">
        <v>10772</v>
      </c>
    </row>
    <row r="1494" spans="1:21">
      <c r="A1494" s="117" t="s">
        <v>11796</v>
      </c>
      <c r="B1494" t="s">
        <v>14590</v>
      </c>
      <c r="C1494" t="s">
        <v>14590</v>
      </c>
      <c r="D1494">
        <v>129</v>
      </c>
      <c r="E1494">
        <v>123</v>
      </c>
      <c r="F1494">
        <v>129</v>
      </c>
      <c r="G1494">
        <v>123</v>
      </c>
      <c r="H1494">
        <v>20</v>
      </c>
      <c r="I1494">
        <v>20</v>
      </c>
      <c r="J1494">
        <v>4603</v>
      </c>
      <c r="K1494" s="194">
        <v>4603</v>
      </c>
      <c r="L1494" t="s">
        <v>1083</v>
      </c>
      <c r="M1494" t="s">
        <v>1083</v>
      </c>
      <c r="N1494">
        <v>2070</v>
      </c>
      <c r="O1494" t="s">
        <v>7876</v>
      </c>
      <c r="P1494" t="s">
        <v>12080</v>
      </c>
      <c r="Q1494">
        <v>2.0699999999999998</v>
      </c>
      <c r="R1494" s="117" t="s">
        <v>14743</v>
      </c>
      <c r="S1494" s="117" t="s">
        <v>14589</v>
      </c>
      <c r="T1494" t="s">
        <v>12136</v>
      </c>
      <c r="U1494" t="s">
        <v>10772</v>
      </c>
    </row>
    <row r="1495" spans="1:21">
      <c r="A1495" s="117" t="s">
        <v>11797</v>
      </c>
      <c r="B1495" t="s">
        <v>14590</v>
      </c>
      <c r="C1495" t="s">
        <v>14590</v>
      </c>
      <c r="D1495">
        <v>35</v>
      </c>
      <c r="E1495">
        <v>29</v>
      </c>
      <c r="F1495">
        <v>35</v>
      </c>
      <c r="G1495">
        <v>29</v>
      </c>
      <c r="H1495">
        <v>20</v>
      </c>
      <c r="I1495">
        <v>20</v>
      </c>
      <c r="J1495">
        <v>30</v>
      </c>
      <c r="K1495" s="194">
        <v>30</v>
      </c>
      <c r="L1495" t="s">
        <v>1083</v>
      </c>
      <c r="M1495" t="s">
        <v>1083</v>
      </c>
      <c r="N1495">
        <v>3220</v>
      </c>
      <c r="O1495" t="s">
        <v>7876</v>
      </c>
      <c r="P1495" t="s">
        <v>15081</v>
      </c>
      <c r="Q1495">
        <v>3.22</v>
      </c>
      <c r="R1495" s="117" t="s">
        <v>14743</v>
      </c>
      <c r="S1495" s="117" t="s">
        <v>14589</v>
      </c>
      <c r="T1495" t="s">
        <v>12136</v>
      </c>
      <c r="U1495" t="s">
        <v>10772</v>
      </c>
    </row>
    <row r="1496" spans="1:21">
      <c r="A1496" s="117" t="s">
        <v>11798</v>
      </c>
      <c r="B1496" t="s">
        <v>14590</v>
      </c>
      <c r="C1496" t="s">
        <v>14590</v>
      </c>
      <c r="D1496">
        <v>35</v>
      </c>
      <c r="E1496">
        <v>29</v>
      </c>
      <c r="F1496">
        <v>35</v>
      </c>
      <c r="G1496">
        <v>29</v>
      </c>
      <c r="H1496">
        <v>5</v>
      </c>
      <c r="I1496">
        <v>5</v>
      </c>
      <c r="J1496">
        <v>71</v>
      </c>
      <c r="K1496" s="194">
        <v>71</v>
      </c>
      <c r="L1496" t="s">
        <v>1083</v>
      </c>
      <c r="M1496" t="s">
        <v>1083</v>
      </c>
      <c r="N1496">
        <v>2420</v>
      </c>
      <c r="O1496" t="s">
        <v>7876</v>
      </c>
      <c r="P1496" t="s">
        <v>12081</v>
      </c>
      <c r="Q1496">
        <v>2.42</v>
      </c>
      <c r="R1496" s="117" t="s">
        <v>14743</v>
      </c>
      <c r="S1496" s="117" t="s">
        <v>14589</v>
      </c>
      <c r="T1496" t="s">
        <v>12136</v>
      </c>
      <c r="U1496" t="s">
        <v>10772</v>
      </c>
    </row>
    <row r="1497" spans="1:21">
      <c r="A1497" s="117" t="s">
        <v>12655</v>
      </c>
      <c r="B1497" t="s">
        <v>14590</v>
      </c>
      <c r="C1497" t="s">
        <v>14593</v>
      </c>
      <c r="D1497">
        <v>105</v>
      </c>
      <c r="E1497">
        <v>99</v>
      </c>
      <c r="F1497" t="e">
        <v>#N/A</v>
      </c>
      <c r="G1497" t="e">
        <v>#N/A</v>
      </c>
      <c r="H1497">
        <v>5</v>
      </c>
      <c r="I1497">
        <v>5</v>
      </c>
      <c r="J1497">
        <v>5</v>
      </c>
      <c r="K1497" s="194" t="e">
        <v>#N/A</v>
      </c>
      <c r="L1497" t="s">
        <v>1092</v>
      </c>
      <c r="M1497" t="s">
        <v>1092</v>
      </c>
      <c r="N1497">
        <v>700</v>
      </c>
      <c r="O1497" t="s">
        <v>7876</v>
      </c>
      <c r="P1497" t="s">
        <v>15088</v>
      </c>
      <c r="Q1497">
        <v>0.7</v>
      </c>
      <c r="R1497" s="117" t="s">
        <v>14599</v>
      </c>
      <c r="S1497" s="117" t="s">
        <v>14596</v>
      </c>
      <c r="T1497" t="s">
        <v>17448</v>
      </c>
      <c r="U1497" t="s">
        <v>10772</v>
      </c>
    </row>
    <row r="1498" spans="1:21">
      <c r="A1498" s="117" t="s">
        <v>12656</v>
      </c>
      <c r="B1498" t="s">
        <v>14590</v>
      </c>
      <c r="C1498" t="s">
        <v>14593</v>
      </c>
      <c r="D1498">
        <v>105</v>
      </c>
      <c r="E1498">
        <v>99</v>
      </c>
      <c r="F1498" t="e">
        <v>#N/A</v>
      </c>
      <c r="G1498" t="e">
        <v>#N/A</v>
      </c>
      <c r="H1498">
        <v>5</v>
      </c>
      <c r="I1498">
        <v>5</v>
      </c>
      <c r="J1498">
        <v>5</v>
      </c>
      <c r="K1498" s="194" t="e">
        <v>#N/A</v>
      </c>
      <c r="L1498" t="s">
        <v>1092</v>
      </c>
      <c r="M1498" t="s">
        <v>1092</v>
      </c>
      <c r="N1498">
        <v>820</v>
      </c>
      <c r="O1498" t="s">
        <v>7876</v>
      </c>
      <c r="P1498" t="s">
        <v>15089</v>
      </c>
      <c r="Q1498">
        <v>0.82</v>
      </c>
      <c r="R1498" s="117" t="s">
        <v>14599</v>
      </c>
      <c r="S1498" s="117" t="s">
        <v>14596</v>
      </c>
      <c r="T1498" t="s">
        <v>17448</v>
      </c>
      <c r="U1498" t="s">
        <v>10772</v>
      </c>
    </row>
    <row r="1499" spans="1:21">
      <c r="A1499" s="117" t="s">
        <v>2167</v>
      </c>
      <c r="B1499" t="s">
        <v>14590</v>
      </c>
      <c r="C1499" t="s">
        <v>14593</v>
      </c>
      <c r="D1499">
        <v>117</v>
      </c>
      <c r="E1499">
        <v>111</v>
      </c>
      <c r="F1499" t="e">
        <v>#N/A</v>
      </c>
      <c r="G1499" t="e">
        <v>#N/A</v>
      </c>
      <c r="H1499">
        <v>6</v>
      </c>
      <c r="I1499">
        <v>6</v>
      </c>
      <c r="J1499">
        <v>6</v>
      </c>
      <c r="K1499" s="194" t="e">
        <v>#N/A</v>
      </c>
      <c r="L1499" t="s">
        <v>1092</v>
      </c>
      <c r="M1499" t="s">
        <v>1092</v>
      </c>
      <c r="N1499">
        <v>2267</v>
      </c>
      <c r="O1499" t="s">
        <v>7876</v>
      </c>
      <c r="P1499" t="s">
        <v>15090</v>
      </c>
      <c r="Q1499">
        <v>2.2669999999999999</v>
      </c>
      <c r="R1499" s="117" t="s">
        <v>14595</v>
      </c>
      <c r="S1499" s="117" t="s">
        <v>14596</v>
      </c>
      <c r="T1499" t="s">
        <v>17448</v>
      </c>
      <c r="U1499" t="s">
        <v>10772</v>
      </c>
    </row>
    <row r="1500" spans="1:21">
      <c r="A1500" s="117" t="s">
        <v>12657</v>
      </c>
      <c r="B1500" t="s">
        <v>14590</v>
      </c>
      <c r="C1500" t="s">
        <v>14593</v>
      </c>
      <c r="D1500">
        <v>117</v>
      </c>
      <c r="E1500">
        <v>111</v>
      </c>
      <c r="F1500" t="e">
        <v>#N/A</v>
      </c>
      <c r="G1500" t="e">
        <v>#N/A</v>
      </c>
      <c r="H1500">
        <v>3</v>
      </c>
      <c r="I1500">
        <v>3</v>
      </c>
      <c r="J1500">
        <v>3</v>
      </c>
      <c r="K1500" s="194" t="e">
        <v>#N/A</v>
      </c>
      <c r="L1500" t="s">
        <v>1092</v>
      </c>
      <c r="M1500" t="s">
        <v>1092</v>
      </c>
      <c r="N1500">
        <v>2419</v>
      </c>
      <c r="O1500" t="s">
        <v>7876</v>
      </c>
      <c r="P1500" t="s">
        <v>15091</v>
      </c>
      <c r="Q1500">
        <v>2.419</v>
      </c>
      <c r="R1500" s="117" t="s">
        <v>14595</v>
      </c>
      <c r="S1500" s="117" t="s">
        <v>14596</v>
      </c>
      <c r="T1500" t="s">
        <v>17448</v>
      </c>
      <c r="U1500" t="s">
        <v>10772</v>
      </c>
    </row>
    <row r="1501" spans="1:21">
      <c r="A1501" s="117" t="s">
        <v>11072</v>
      </c>
      <c r="B1501" t="s">
        <v>14590</v>
      </c>
      <c r="C1501" t="s">
        <v>14590</v>
      </c>
      <c r="D1501">
        <v>62</v>
      </c>
      <c r="E1501">
        <v>56</v>
      </c>
      <c r="F1501">
        <v>62</v>
      </c>
      <c r="G1501">
        <v>56</v>
      </c>
      <c r="H1501">
        <v>100</v>
      </c>
      <c r="I1501">
        <v>1</v>
      </c>
      <c r="J1501">
        <v>999999</v>
      </c>
      <c r="K1501" s="194">
        <v>999999</v>
      </c>
      <c r="L1501" t="s">
        <v>1102</v>
      </c>
      <c r="M1501" t="s">
        <v>1102</v>
      </c>
      <c r="N1501">
        <v>650</v>
      </c>
      <c r="O1501" t="s">
        <v>7876</v>
      </c>
      <c r="P1501" t="s">
        <v>11141</v>
      </c>
      <c r="Q1501">
        <v>0.65</v>
      </c>
      <c r="R1501" s="117" t="s">
        <v>14594</v>
      </c>
      <c r="S1501" s="117" t="s">
        <v>14589</v>
      </c>
      <c r="T1501" t="s">
        <v>12136</v>
      </c>
      <c r="U1501" t="s">
        <v>10772</v>
      </c>
    </row>
    <row r="1502" spans="1:21">
      <c r="A1502" s="117" t="s">
        <v>11073</v>
      </c>
      <c r="B1502" t="s">
        <v>14590</v>
      </c>
      <c r="C1502" t="s">
        <v>14590</v>
      </c>
      <c r="D1502">
        <v>62</v>
      </c>
      <c r="E1502">
        <v>56</v>
      </c>
      <c r="F1502">
        <v>62</v>
      </c>
      <c r="G1502">
        <v>56</v>
      </c>
      <c r="H1502">
        <v>50</v>
      </c>
      <c r="I1502">
        <v>1</v>
      </c>
      <c r="J1502">
        <v>999999</v>
      </c>
      <c r="K1502" s="194">
        <v>999999</v>
      </c>
      <c r="L1502" t="s">
        <v>1102</v>
      </c>
      <c r="M1502" t="s">
        <v>1102</v>
      </c>
      <c r="N1502">
        <v>650</v>
      </c>
      <c r="O1502" t="s">
        <v>7876</v>
      </c>
      <c r="P1502" t="s">
        <v>11141</v>
      </c>
      <c r="Q1502">
        <v>0.65</v>
      </c>
      <c r="R1502" s="117" t="s">
        <v>14594</v>
      </c>
      <c r="S1502" s="117" t="s">
        <v>14589</v>
      </c>
      <c r="T1502" t="s">
        <v>12136</v>
      </c>
      <c r="U1502" t="s">
        <v>10772</v>
      </c>
    </row>
    <row r="1503" spans="1:21">
      <c r="A1503" s="117" t="s">
        <v>11074</v>
      </c>
      <c r="B1503" t="s">
        <v>14590</v>
      </c>
      <c r="C1503" t="s">
        <v>14590</v>
      </c>
      <c r="D1503">
        <v>62</v>
      </c>
      <c r="E1503">
        <v>56</v>
      </c>
      <c r="F1503">
        <v>62</v>
      </c>
      <c r="G1503">
        <v>56</v>
      </c>
      <c r="H1503">
        <v>6</v>
      </c>
      <c r="I1503">
        <v>1</v>
      </c>
      <c r="J1503">
        <v>999999</v>
      </c>
      <c r="K1503" s="194">
        <v>999999</v>
      </c>
      <c r="L1503" t="s">
        <v>1102</v>
      </c>
      <c r="M1503" t="s">
        <v>1102</v>
      </c>
      <c r="N1503">
        <v>1</v>
      </c>
      <c r="O1503" t="s">
        <v>7876</v>
      </c>
      <c r="P1503" t="s">
        <v>7877</v>
      </c>
      <c r="Q1503">
        <v>1E-3</v>
      </c>
      <c r="R1503" s="117" t="s">
        <v>14594</v>
      </c>
      <c r="S1503" s="117" t="s">
        <v>14589</v>
      </c>
      <c r="T1503" t="s">
        <v>12136</v>
      </c>
      <c r="U1503" t="s">
        <v>10772</v>
      </c>
    </row>
    <row r="1504" spans="1:21">
      <c r="A1504" s="117" t="s">
        <v>22152</v>
      </c>
      <c r="B1504" t="s">
        <v>14590</v>
      </c>
      <c r="C1504" t="s">
        <v>14590</v>
      </c>
      <c r="D1504">
        <v>31</v>
      </c>
      <c r="E1504">
        <v>25</v>
      </c>
      <c r="F1504">
        <v>31</v>
      </c>
      <c r="G1504">
        <v>25</v>
      </c>
      <c r="H1504">
        <v>1</v>
      </c>
      <c r="I1504">
        <v>1</v>
      </c>
      <c r="J1504">
        <v>6</v>
      </c>
      <c r="K1504" s="194">
        <v>6</v>
      </c>
      <c r="L1504" t="s">
        <v>1079</v>
      </c>
      <c r="M1504" t="s">
        <v>1079</v>
      </c>
      <c r="N1504">
        <v>149.68600000000001</v>
      </c>
      <c r="O1504" t="s">
        <v>7876</v>
      </c>
      <c r="P1504" t="s">
        <v>22153</v>
      </c>
      <c r="Q1504">
        <v>0.14968600000000001</v>
      </c>
      <c r="R1504" s="117" t="s">
        <v>14620</v>
      </c>
      <c r="S1504" s="117" t="s">
        <v>14621</v>
      </c>
      <c r="T1504" t="s">
        <v>17448</v>
      </c>
      <c r="U1504" t="s">
        <v>10772</v>
      </c>
    </row>
    <row r="1505" spans="1:21">
      <c r="A1505" s="117" t="s">
        <v>22154</v>
      </c>
      <c r="B1505" t="s">
        <v>14590</v>
      </c>
      <c r="C1505" t="s">
        <v>14590</v>
      </c>
      <c r="D1505">
        <v>59</v>
      </c>
      <c r="E1505">
        <v>53</v>
      </c>
      <c r="F1505">
        <v>59</v>
      </c>
      <c r="G1505">
        <v>53</v>
      </c>
      <c r="H1505">
        <v>1</v>
      </c>
      <c r="I1505">
        <v>1</v>
      </c>
      <c r="J1505">
        <v>999999</v>
      </c>
      <c r="K1505" s="194">
        <v>999999</v>
      </c>
      <c r="L1505" t="s">
        <v>1105</v>
      </c>
      <c r="M1505" t="s">
        <v>1105</v>
      </c>
      <c r="N1505">
        <v>145.15</v>
      </c>
      <c r="O1505" t="s">
        <v>7876</v>
      </c>
      <c r="P1505" t="s">
        <v>22155</v>
      </c>
      <c r="Q1505">
        <v>0.14515</v>
      </c>
      <c r="R1505" s="117" t="s">
        <v>14594</v>
      </c>
      <c r="S1505" s="117" t="s">
        <v>14589</v>
      </c>
      <c r="T1505" t="s">
        <v>12136</v>
      </c>
      <c r="U1505" t="s">
        <v>10772</v>
      </c>
    </row>
    <row r="1506" spans="1:21">
      <c r="A1506" s="117" t="s">
        <v>22156</v>
      </c>
      <c r="B1506" t="s">
        <v>14590</v>
      </c>
      <c r="C1506" t="s">
        <v>14590</v>
      </c>
      <c r="D1506">
        <v>31</v>
      </c>
      <c r="E1506">
        <v>25</v>
      </c>
      <c r="F1506">
        <v>31</v>
      </c>
      <c r="G1506">
        <v>25</v>
      </c>
      <c r="H1506">
        <v>1</v>
      </c>
      <c r="I1506">
        <v>1</v>
      </c>
      <c r="J1506">
        <v>999999</v>
      </c>
      <c r="K1506" s="194">
        <v>999999</v>
      </c>
      <c r="L1506" t="s">
        <v>1079</v>
      </c>
      <c r="M1506" t="s">
        <v>1079</v>
      </c>
      <c r="N1506">
        <v>72.575000000000003</v>
      </c>
      <c r="O1506" t="s">
        <v>7876</v>
      </c>
      <c r="P1506" t="s">
        <v>22157</v>
      </c>
      <c r="Q1506">
        <v>7.2575000000000001E-2</v>
      </c>
      <c r="R1506" s="117" t="s">
        <v>14620</v>
      </c>
      <c r="S1506" s="117" t="s">
        <v>14621</v>
      </c>
      <c r="T1506" t="s">
        <v>17448</v>
      </c>
      <c r="U1506" t="s">
        <v>10772</v>
      </c>
    </row>
    <row r="1507" spans="1:21">
      <c r="A1507" s="117" t="s">
        <v>22158</v>
      </c>
      <c r="B1507" t="s">
        <v>14590</v>
      </c>
      <c r="C1507" t="s">
        <v>14590</v>
      </c>
      <c r="D1507">
        <v>59</v>
      </c>
      <c r="E1507">
        <v>53</v>
      </c>
      <c r="F1507">
        <v>59</v>
      </c>
      <c r="G1507">
        <v>53</v>
      </c>
      <c r="H1507">
        <v>1</v>
      </c>
      <c r="I1507">
        <v>1</v>
      </c>
      <c r="J1507">
        <v>999999</v>
      </c>
      <c r="K1507" s="194">
        <v>999999</v>
      </c>
      <c r="L1507" t="s">
        <v>1105</v>
      </c>
      <c r="M1507" t="s">
        <v>1105</v>
      </c>
      <c r="N1507">
        <v>45.359000000000002</v>
      </c>
      <c r="O1507" t="s">
        <v>7876</v>
      </c>
      <c r="P1507" t="s">
        <v>22159</v>
      </c>
      <c r="Q1507">
        <v>4.5358999999999997E-2</v>
      </c>
      <c r="R1507" s="117" t="s">
        <v>14594</v>
      </c>
      <c r="S1507" s="117" t="s">
        <v>14589</v>
      </c>
      <c r="T1507" t="s">
        <v>12136</v>
      </c>
      <c r="U1507" t="s">
        <v>10772</v>
      </c>
    </row>
    <row r="1508" spans="1:21">
      <c r="A1508" s="117" t="s">
        <v>22160</v>
      </c>
      <c r="B1508" t="s">
        <v>14590</v>
      </c>
      <c r="C1508" t="s">
        <v>14590</v>
      </c>
      <c r="D1508">
        <v>59</v>
      </c>
      <c r="E1508">
        <v>53</v>
      </c>
      <c r="F1508">
        <v>59</v>
      </c>
      <c r="G1508">
        <v>53</v>
      </c>
      <c r="H1508">
        <v>1</v>
      </c>
      <c r="I1508">
        <v>1</v>
      </c>
      <c r="J1508">
        <v>999999</v>
      </c>
      <c r="K1508" s="194">
        <v>999999</v>
      </c>
      <c r="L1508" t="s">
        <v>1105</v>
      </c>
      <c r="M1508" t="s">
        <v>1105</v>
      </c>
      <c r="N1508">
        <v>45.359000000000002</v>
      </c>
      <c r="O1508" t="s">
        <v>7876</v>
      </c>
      <c r="P1508" t="s">
        <v>22161</v>
      </c>
      <c r="Q1508">
        <v>4.5358999999999997E-2</v>
      </c>
      <c r="R1508" s="117" t="s">
        <v>14594</v>
      </c>
      <c r="S1508" s="117" t="s">
        <v>14589</v>
      </c>
      <c r="T1508" t="s">
        <v>12136</v>
      </c>
      <c r="U1508" t="s">
        <v>10772</v>
      </c>
    </row>
    <row r="1509" spans="1:21">
      <c r="A1509" s="117" t="s">
        <v>22162</v>
      </c>
      <c r="B1509" t="s">
        <v>14590</v>
      </c>
      <c r="C1509" t="s">
        <v>14590</v>
      </c>
      <c r="D1509">
        <v>59</v>
      </c>
      <c r="E1509">
        <v>53</v>
      </c>
      <c r="F1509">
        <v>59</v>
      </c>
      <c r="G1509">
        <v>53</v>
      </c>
      <c r="H1509">
        <v>1</v>
      </c>
      <c r="I1509">
        <v>1</v>
      </c>
      <c r="J1509">
        <v>999999</v>
      </c>
      <c r="K1509" s="194">
        <v>999999</v>
      </c>
      <c r="L1509" t="s">
        <v>1105</v>
      </c>
      <c r="M1509" t="s">
        <v>1105</v>
      </c>
      <c r="N1509">
        <v>45.359000000000002</v>
      </c>
      <c r="O1509" t="s">
        <v>7876</v>
      </c>
      <c r="P1509" t="s">
        <v>22159</v>
      </c>
      <c r="Q1509">
        <v>4.5358999999999997E-2</v>
      </c>
      <c r="R1509" s="117" t="s">
        <v>14594</v>
      </c>
      <c r="S1509" s="117" t="s">
        <v>14589</v>
      </c>
      <c r="T1509" t="s">
        <v>12136</v>
      </c>
      <c r="U1509" t="s">
        <v>10772</v>
      </c>
    </row>
    <row r="1510" spans="1:21">
      <c r="A1510" s="117" t="s">
        <v>22163</v>
      </c>
      <c r="B1510" t="s">
        <v>14590</v>
      </c>
      <c r="C1510" t="s">
        <v>14590</v>
      </c>
      <c r="D1510">
        <v>59</v>
      </c>
      <c r="E1510">
        <v>53</v>
      </c>
      <c r="F1510">
        <v>59</v>
      </c>
      <c r="G1510">
        <v>53</v>
      </c>
      <c r="H1510">
        <v>1</v>
      </c>
      <c r="I1510">
        <v>1</v>
      </c>
      <c r="J1510">
        <v>999999</v>
      </c>
      <c r="K1510" s="194">
        <v>999999</v>
      </c>
      <c r="L1510" t="s">
        <v>1105</v>
      </c>
      <c r="M1510" t="s">
        <v>1105</v>
      </c>
      <c r="N1510">
        <v>544.31100000000004</v>
      </c>
      <c r="O1510" t="s">
        <v>7876</v>
      </c>
      <c r="P1510" t="s">
        <v>22164</v>
      </c>
      <c r="Q1510">
        <v>0.54431099999999999</v>
      </c>
      <c r="R1510" s="117" t="s">
        <v>14594</v>
      </c>
      <c r="S1510" s="117" t="s">
        <v>14589</v>
      </c>
      <c r="T1510" t="s">
        <v>12136</v>
      </c>
      <c r="U1510" t="s">
        <v>10772</v>
      </c>
    </row>
    <row r="1511" spans="1:21">
      <c r="A1511" s="117" t="s">
        <v>21572</v>
      </c>
      <c r="B1511" t="s">
        <v>14590</v>
      </c>
      <c r="C1511" t="s">
        <v>14590</v>
      </c>
      <c r="D1511">
        <v>60</v>
      </c>
      <c r="E1511">
        <v>54</v>
      </c>
      <c r="F1511">
        <v>60</v>
      </c>
      <c r="G1511">
        <v>54</v>
      </c>
      <c r="H1511">
        <v>1</v>
      </c>
      <c r="I1511">
        <v>1</v>
      </c>
      <c r="J1511">
        <v>999999</v>
      </c>
      <c r="K1511" s="194">
        <v>999999</v>
      </c>
      <c r="L1511" t="s">
        <v>1105</v>
      </c>
      <c r="M1511" t="s">
        <v>1105</v>
      </c>
      <c r="N1511">
        <v>90.718999999999994</v>
      </c>
      <c r="O1511" t="s">
        <v>7876</v>
      </c>
      <c r="P1511" t="s">
        <v>8183</v>
      </c>
      <c r="Q1511">
        <v>9.0718999999999994E-2</v>
      </c>
      <c r="R1511" s="117" t="s">
        <v>14743</v>
      </c>
      <c r="S1511" s="117" t="s">
        <v>14589</v>
      </c>
      <c r="T1511" t="s">
        <v>12136</v>
      </c>
      <c r="U1511" t="s">
        <v>10772</v>
      </c>
    </row>
    <row r="1512" spans="1:21">
      <c r="A1512" s="117" t="s">
        <v>21573</v>
      </c>
      <c r="B1512" t="s">
        <v>14590</v>
      </c>
      <c r="C1512" t="s">
        <v>14590</v>
      </c>
      <c r="D1512">
        <v>75</v>
      </c>
      <c r="E1512">
        <v>69</v>
      </c>
      <c r="F1512">
        <v>75</v>
      </c>
      <c r="G1512">
        <v>69</v>
      </c>
      <c r="H1512">
        <v>1</v>
      </c>
      <c r="I1512">
        <v>1</v>
      </c>
      <c r="J1512">
        <v>999999</v>
      </c>
      <c r="K1512" s="194">
        <v>999999</v>
      </c>
      <c r="L1512" t="s">
        <v>1105</v>
      </c>
      <c r="M1512" t="s">
        <v>1105</v>
      </c>
      <c r="N1512">
        <v>90.718999999999994</v>
      </c>
      <c r="O1512" t="s">
        <v>7876</v>
      </c>
      <c r="P1512" t="s">
        <v>21574</v>
      </c>
      <c r="Q1512">
        <v>9.0718999999999994E-2</v>
      </c>
      <c r="R1512" s="117" t="s">
        <v>14620</v>
      </c>
      <c r="S1512" s="117" t="s">
        <v>14621</v>
      </c>
      <c r="T1512" t="s">
        <v>17448</v>
      </c>
      <c r="U1512" t="s">
        <v>10772</v>
      </c>
    </row>
    <row r="1513" spans="1:21">
      <c r="A1513" s="117" t="s">
        <v>21575</v>
      </c>
      <c r="B1513" t="s">
        <v>14590</v>
      </c>
      <c r="C1513" t="s">
        <v>14590</v>
      </c>
      <c r="D1513">
        <v>59</v>
      </c>
      <c r="E1513">
        <v>53</v>
      </c>
      <c r="F1513">
        <v>59</v>
      </c>
      <c r="G1513">
        <v>53</v>
      </c>
      <c r="H1513">
        <v>1</v>
      </c>
      <c r="I1513">
        <v>1</v>
      </c>
      <c r="J1513">
        <v>999999</v>
      </c>
      <c r="K1513" s="194">
        <v>999999</v>
      </c>
      <c r="L1513" t="s">
        <v>1105</v>
      </c>
      <c r="M1513" t="s">
        <v>1105</v>
      </c>
      <c r="N1513">
        <v>1152</v>
      </c>
      <c r="O1513" t="s">
        <v>7876</v>
      </c>
      <c r="P1513" t="s">
        <v>21576</v>
      </c>
      <c r="Q1513">
        <v>1.1519999999999999</v>
      </c>
      <c r="R1513" s="117" t="s">
        <v>14594</v>
      </c>
      <c r="S1513" s="117" t="s">
        <v>14589</v>
      </c>
      <c r="T1513" t="s">
        <v>12136</v>
      </c>
      <c r="U1513" t="s">
        <v>10772</v>
      </c>
    </row>
    <row r="1514" spans="1:21">
      <c r="A1514" s="117" t="s">
        <v>22165</v>
      </c>
      <c r="B1514" t="s">
        <v>14590</v>
      </c>
      <c r="C1514" t="s">
        <v>14590</v>
      </c>
      <c r="D1514">
        <v>59</v>
      </c>
      <c r="E1514">
        <v>53</v>
      </c>
      <c r="F1514">
        <v>59</v>
      </c>
      <c r="G1514">
        <v>53</v>
      </c>
      <c r="H1514">
        <v>1</v>
      </c>
      <c r="I1514">
        <v>1</v>
      </c>
      <c r="J1514">
        <v>999999</v>
      </c>
      <c r="K1514" s="194">
        <v>999999</v>
      </c>
      <c r="L1514" t="s">
        <v>1105</v>
      </c>
      <c r="M1514" t="s">
        <v>1105</v>
      </c>
      <c r="N1514">
        <v>1052</v>
      </c>
      <c r="O1514" t="s">
        <v>7876</v>
      </c>
      <c r="P1514" t="s">
        <v>22166</v>
      </c>
      <c r="Q1514">
        <v>1.052</v>
      </c>
      <c r="R1514" s="117" t="s">
        <v>14594</v>
      </c>
      <c r="S1514" s="117" t="s">
        <v>14589</v>
      </c>
      <c r="T1514" t="s">
        <v>12136</v>
      </c>
      <c r="U1514" t="s">
        <v>10772</v>
      </c>
    </row>
    <row r="1515" spans="1:21">
      <c r="A1515" s="117" t="s">
        <v>22167</v>
      </c>
      <c r="B1515" t="s">
        <v>14590</v>
      </c>
      <c r="C1515" t="s">
        <v>14590</v>
      </c>
      <c r="D1515">
        <v>59</v>
      </c>
      <c r="E1515">
        <v>53</v>
      </c>
      <c r="F1515">
        <v>59</v>
      </c>
      <c r="G1515">
        <v>53</v>
      </c>
      <c r="H1515">
        <v>1</v>
      </c>
      <c r="I1515">
        <v>1</v>
      </c>
      <c r="J1515">
        <v>999999</v>
      </c>
      <c r="K1515" s="194">
        <v>999999</v>
      </c>
      <c r="L1515" t="s">
        <v>1105</v>
      </c>
      <c r="M1515" t="s">
        <v>1105</v>
      </c>
      <c r="N1515">
        <v>1290</v>
      </c>
      <c r="O1515" t="s">
        <v>7876</v>
      </c>
      <c r="P1515" t="s">
        <v>22168</v>
      </c>
      <c r="Q1515">
        <v>1.29</v>
      </c>
      <c r="R1515" s="117" t="s">
        <v>14594</v>
      </c>
      <c r="S1515" s="117" t="s">
        <v>14589</v>
      </c>
      <c r="T1515" t="s">
        <v>12136</v>
      </c>
      <c r="U1515" t="s">
        <v>10772</v>
      </c>
    </row>
    <row r="1516" spans="1:21">
      <c r="A1516" s="117" t="s">
        <v>24472</v>
      </c>
      <c r="B1516" t="s">
        <v>14590</v>
      </c>
      <c r="C1516" t="s">
        <v>14590</v>
      </c>
      <c r="D1516">
        <v>60</v>
      </c>
      <c r="E1516">
        <v>54</v>
      </c>
      <c r="F1516">
        <v>60</v>
      </c>
      <c r="G1516">
        <v>54</v>
      </c>
      <c r="H1516">
        <v>1</v>
      </c>
      <c r="I1516">
        <v>1</v>
      </c>
      <c r="J1516">
        <v>999999</v>
      </c>
      <c r="K1516" s="194">
        <v>999999</v>
      </c>
      <c r="L1516" t="s">
        <v>1105</v>
      </c>
      <c r="M1516" t="s">
        <v>1105</v>
      </c>
      <c r="N1516">
        <v>1361</v>
      </c>
      <c r="O1516" t="s">
        <v>7876</v>
      </c>
      <c r="P1516" t="s">
        <v>24473</v>
      </c>
      <c r="Q1516">
        <v>1.361</v>
      </c>
      <c r="R1516" s="117" t="s">
        <v>14594</v>
      </c>
      <c r="S1516" s="117" t="s">
        <v>14589</v>
      </c>
      <c r="T1516" t="s">
        <v>12136</v>
      </c>
      <c r="U1516" t="s">
        <v>10772</v>
      </c>
    </row>
    <row r="1517" spans="1:21">
      <c r="A1517" s="117" t="s">
        <v>22169</v>
      </c>
      <c r="B1517" t="s">
        <v>14590</v>
      </c>
      <c r="C1517" t="s">
        <v>14590</v>
      </c>
      <c r="D1517">
        <v>60</v>
      </c>
      <c r="E1517">
        <v>54</v>
      </c>
      <c r="F1517">
        <v>60</v>
      </c>
      <c r="G1517">
        <v>54</v>
      </c>
      <c r="H1517">
        <v>1</v>
      </c>
      <c r="I1517">
        <v>1</v>
      </c>
      <c r="J1517">
        <v>999999</v>
      </c>
      <c r="K1517" s="194">
        <v>999999</v>
      </c>
      <c r="L1517" t="s">
        <v>1090</v>
      </c>
      <c r="M1517" t="s">
        <v>1090</v>
      </c>
      <c r="N1517">
        <v>2173</v>
      </c>
      <c r="O1517" t="s">
        <v>7876</v>
      </c>
      <c r="P1517" t="s">
        <v>22170</v>
      </c>
      <c r="Q1517">
        <v>2.173</v>
      </c>
      <c r="R1517" s="117" t="s">
        <v>14594</v>
      </c>
      <c r="S1517" s="117" t="s">
        <v>14589</v>
      </c>
      <c r="T1517" t="s">
        <v>12136</v>
      </c>
      <c r="U1517" t="s">
        <v>10772</v>
      </c>
    </row>
    <row r="1518" spans="1:21">
      <c r="A1518" s="117" t="s">
        <v>2168</v>
      </c>
      <c r="B1518" t="s">
        <v>14590</v>
      </c>
      <c r="C1518" t="s">
        <v>14590</v>
      </c>
      <c r="D1518">
        <v>73</v>
      </c>
      <c r="E1518">
        <v>67</v>
      </c>
      <c r="F1518">
        <v>73</v>
      </c>
      <c r="G1518">
        <v>67</v>
      </c>
      <c r="H1518">
        <v>1</v>
      </c>
      <c r="I1518">
        <v>1</v>
      </c>
      <c r="J1518">
        <v>999999</v>
      </c>
      <c r="K1518" s="194">
        <v>999999</v>
      </c>
      <c r="L1518" t="s">
        <v>1105</v>
      </c>
      <c r="M1518" t="s">
        <v>1105</v>
      </c>
      <c r="N1518">
        <v>5597</v>
      </c>
      <c r="O1518" t="s">
        <v>7876</v>
      </c>
      <c r="P1518" t="s">
        <v>8250</v>
      </c>
      <c r="Q1518">
        <v>5.5970000000000004</v>
      </c>
      <c r="R1518" s="117" t="s">
        <v>14605</v>
      </c>
      <c r="S1518" s="117" t="s">
        <v>14589</v>
      </c>
      <c r="T1518" t="s">
        <v>12136</v>
      </c>
      <c r="U1518" t="s">
        <v>10772</v>
      </c>
    </row>
    <row r="1519" spans="1:21">
      <c r="A1519" s="117" t="s">
        <v>1967</v>
      </c>
      <c r="B1519" t="s">
        <v>14590</v>
      </c>
      <c r="C1519" t="s">
        <v>14590</v>
      </c>
      <c r="D1519">
        <v>17</v>
      </c>
      <c r="E1519">
        <v>11</v>
      </c>
      <c r="F1519">
        <v>17</v>
      </c>
      <c r="G1519">
        <v>11</v>
      </c>
      <c r="H1519">
        <v>1</v>
      </c>
      <c r="I1519">
        <v>1</v>
      </c>
      <c r="J1519">
        <v>246</v>
      </c>
      <c r="K1519" s="194">
        <v>246</v>
      </c>
      <c r="L1519" t="s">
        <v>1076</v>
      </c>
      <c r="M1519" t="s">
        <v>1076</v>
      </c>
      <c r="N1519">
        <v>101</v>
      </c>
      <c r="O1519" t="s">
        <v>7876</v>
      </c>
      <c r="P1519" t="s">
        <v>8120</v>
      </c>
      <c r="Q1519">
        <v>0.10100000000000001</v>
      </c>
      <c r="R1519" s="117" t="s">
        <v>14591</v>
      </c>
      <c r="S1519" s="117" t="s">
        <v>14592</v>
      </c>
      <c r="T1519" t="s">
        <v>12139</v>
      </c>
      <c r="U1519" t="s">
        <v>10772</v>
      </c>
    </row>
    <row r="1520" spans="1:21">
      <c r="A1520" s="117" t="s">
        <v>1968</v>
      </c>
      <c r="B1520" t="s">
        <v>14590</v>
      </c>
      <c r="C1520" t="s">
        <v>14590</v>
      </c>
      <c r="D1520">
        <v>17</v>
      </c>
      <c r="E1520">
        <v>11</v>
      </c>
      <c r="F1520">
        <v>17</v>
      </c>
      <c r="G1520">
        <v>11</v>
      </c>
      <c r="H1520">
        <v>1</v>
      </c>
      <c r="I1520">
        <v>1</v>
      </c>
      <c r="J1520">
        <v>77</v>
      </c>
      <c r="K1520" s="194">
        <v>77</v>
      </c>
      <c r="L1520" t="s">
        <v>1076</v>
      </c>
      <c r="M1520" t="s">
        <v>1076</v>
      </c>
      <c r="N1520">
        <v>85</v>
      </c>
      <c r="O1520" t="s">
        <v>7876</v>
      </c>
      <c r="P1520" t="s">
        <v>8121</v>
      </c>
      <c r="Q1520">
        <v>8.5000000000000006E-2</v>
      </c>
      <c r="R1520" s="117" t="s">
        <v>14591</v>
      </c>
      <c r="S1520" s="117" t="s">
        <v>14592</v>
      </c>
      <c r="T1520" t="s">
        <v>12139</v>
      </c>
      <c r="U1520" t="s">
        <v>10772</v>
      </c>
    </row>
    <row r="1521" spans="1:21">
      <c r="A1521" s="117" t="s">
        <v>20778</v>
      </c>
      <c r="B1521" t="s">
        <v>14590</v>
      </c>
      <c r="C1521" t="s">
        <v>14590</v>
      </c>
      <c r="D1521">
        <v>28</v>
      </c>
      <c r="E1521">
        <v>22</v>
      </c>
      <c r="F1521">
        <v>28</v>
      </c>
      <c r="G1521">
        <v>22</v>
      </c>
      <c r="H1521">
        <v>333</v>
      </c>
      <c r="I1521">
        <v>333</v>
      </c>
      <c r="J1521">
        <v>0</v>
      </c>
      <c r="K1521" s="194">
        <v>0</v>
      </c>
      <c r="L1521" t="s">
        <v>1075</v>
      </c>
      <c r="M1521" t="s">
        <v>1075</v>
      </c>
      <c r="N1521">
        <v>56.502000000000002</v>
      </c>
      <c r="O1521" t="s">
        <v>7876</v>
      </c>
      <c r="Q1521">
        <v>5.6501999999999997E-2</v>
      </c>
      <c r="R1521" s="117" t="s">
        <v>14944</v>
      </c>
      <c r="S1521" s="117" t="s">
        <v>14688</v>
      </c>
      <c r="T1521" t="s">
        <v>13996</v>
      </c>
      <c r="U1521" t="s">
        <v>10772</v>
      </c>
    </row>
    <row r="1522" spans="1:21">
      <c r="A1522" s="117" t="s">
        <v>19704</v>
      </c>
      <c r="B1522" t="s">
        <v>14590</v>
      </c>
      <c r="C1522" t="s">
        <v>14593</v>
      </c>
      <c r="D1522">
        <v>28</v>
      </c>
      <c r="E1522">
        <v>22</v>
      </c>
      <c r="F1522" t="e">
        <v>#N/A</v>
      </c>
      <c r="G1522" t="e">
        <v>#N/A</v>
      </c>
      <c r="H1522">
        <v>10</v>
      </c>
      <c r="I1522">
        <v>10</v>
      </c>
      <c r="J1522">
        <v>0</v>
      </c>
      <c r="K1522" s="194" t="e">
        <v>#N/A</v>
      </c>
      <c r="L1522" t="s">
        <v>1075</v>
      </c>
      <c r="M1522" t="s">
        <v>1075</v>
      </c>
      <c r="N1522">
        <v>64</v>
      </c>
      <c r="O1522" t="s">
        <v>7876</v>
      </c>
      <c r="Q1522">
        <v>6.4000000000000001E-2</v>
      </c>
      <c r="R1522" s="117" t="s">
        <v>14687</v>
      </c>
      <c r="S1522" s="117" t="s">
        <v>14688</v>
      </c>
      <c r="T1522" t="s">
        <v>13996</v>
      </c>
      <c r="U1522" t="s">
        <v>10772</v>
      </c>
    </row>
    <row r="1523" spans="1:21">
      <c r="A1523" s="117" t="s">
        <v>19705</v>
      </c>
      <c r="B1523" t="s">
        <v>14590</v>
      </c>
      <c r="C1523" t="s">
        <v>14593</v>
      </c>
      <c r="D1523">
        <v>28</v>
      </c>
      <c r="E1523">
        <v>22</v>
      </c>
      <c r="F1523" t="e">
        <v>#N/A</v>
      </c>
      <c r="G1523" t="e">
        <v>#N/A</v>
      </c>
      <c r="H1523">
        <v>10</v>
      </c>
      <c r="I1523">
        <v>10</v>
      </c>
      <c r="J1523">
        <v>0</v>
      </c>
      <c r="K1523" s="194" t="e">
        <v>#N/A</v>
      </c>
      <c r="L1523" t="s">
        <v>1075</v>
      </c>
      <c r="M1523" t="s">
        <v>1075</v>
      </c>
      <c r="N1523">
        <v>73</v>
      </c>
      <c r="O1523" t="s">
        <v>7876</v>
      </c>
      <c r="Q1523">
        <v>7.2999999999999995E-2</v>
      </c>
      <c r="R1523" s="117" t="s">
        <v>14687</v>
      </c>
      <c r="S1523" s="117" t="s">
        <v>14688</v>
      </c>
      <c r="T1523" t="s">
        <v>13996</v>
      </c>
      <c r="U1523" t="s">
        <v>10772</v>
      </c>
    </row>
    <row r="1524" spans="1:21">
      <c r="A1524" s="117" t="s">
        <v>19706</v>
      </c>
      <c r="B1524" t="s">
        <v>14590</v>
      </c>
      <c r="C1524" t="s">
        <v>14593</v>
      </c>
      <c r="D1524">
        <v>28</v>
      </c>
      <c r="E1524">
        <v>22</v>
      </c>
      <c r="F1524" t="e">
        <v>#N/A</v>
      </c>
      <c r="G1524" t="e">
        <v>#N/A</v>
      </c>
      <c r="H1524">
        <v>20</v>
      </c>
      <c r="I1524">
        <v>20</v>
      </c>
      <c r="J1524">
        <v>0</v>
      </c>
      <c r="K1524" s="194" t="e">
        <v>#N/A</v>
      </c>
      <c r="L1524" t="s">
        <v>1075</v>
      </c>
      <c r="M1524" t="s">
        <v>1075</v>
      </c>
      <c r="N1524">
        <v>9.6999999999999993</v>
      </c>
      <c r="O1524" t="s">
        <v>7876</v>
      </c>
      <c r="Q1524">
        <v>9.7000000000000003E-3</v>
      </c>
      <c r="R1524" s="117" t="s">
        <v>14687</v>
      </c>
      <c r="S1524" s="117" t="s">
        <v>14688</v>
      </c>
      <c r="T1524" t="s">
        <v>13996</v>
      </c>
      <c r="U1524" t="s">
        <v>10772</v>
      </c>
    </row>
    <row r="1525" spans="1:21">
      <c r="A1525" s="117" t="s">
        <v>19707</v>
      </c>
      <c r="B1525" t="s">
        <v>14590</v>
      </c>
      <c r="C1525" t="s">
        <v>14593</v>
      </c>
      <c r="D1525">
        <v>28</v>
      </c>
      <c r="E1525">
        <v>22</v>
      </c>
      <c r="F1525" t="e">
        <v>#N/A</v>
      </c>
      <c r="G1525" t="e">
        <v>#N/A</v>
      </c>
      <c r="H1525">
        <v>10</v>
      </c>
      <c r="I1525">
        <v>10</v>
      </c>
      <c r="J1525">
        <v>0</v>
      </c>
      <c r="K1525" s="194" t="e">
        <v>#N/A</v>
      </c>
      <c r="L1525" t="s">
        <v>1075</v>
      </c>
      <c r="M1525" t="s">
        <v>1075</v>
      </c>
      <c r="N1525">
        <v>73.599999999999994</v>
      </c>
      <c r="O1525" t="s">
        <v>7876</v>
      </c>
      <c r="Q1525">
        <v>7.3599999999999999E-2</v>
      </c>
      <c r="R1525" s="117" t="s">
        <v>14687</v>
      </c>
      <c r="S1525" s="117" t="s">
        <v>14688</v>
      </c>
      <c r="T1525" t="s">
        <v>13996</v>
      </c>
      <c r="U1525" t="s">
        <v>10772</v>
      </c>
    </row>
    <row r="1526" spans="1:21">
      <c r="A1526" s="117" t="s">
        <v>19708</v>
      </c>
      <c r="B1526" t="s">
        <v>14590</v>
      </c>
      <c r="C1526" t="s">
        <v>14593</v>
      </c>
      <c r="D1526">
        <v>28</v>
      </c>
      <c r="E1526">
        <v>22</v>
      </c>
      <c r="F1526" t="e">
        <v>#N/A</v>
      </c>
      <c r="G1526" t="e">
        <v>#N/A</v>
      </c>
      <c r="H1526">
        <v>10</v>
      </c>
      <c r="I1526">
        <v>10</v>
      </c>
      <c r="J1526">
        <v>0</v>
      </c>
      <c r="K1526" s="194" t="e">
        <v>#N/A</v>
      </c>
      <c r="L1526" t="s">
        <v>1075</v>
      </c>
      <c r="M1526" t="s">
        <v>1075</v>
      </c>
      <c r="N1526">
        <v>64</v>
      </c>
      <c r="O1526" t="s">
        <v>7876</v>
      </c>
      <c r="Q1526">
        <v>6.4000000000000001E-2</v>
      </c>
      <c r="R1526" s="117" t="s">
        <v>14687</v>
      </c>
      <c r="S1526" s="117" t="s">
        <v>14688</v>
      </c>
      <c r="T1526" t="s">
        <v>13996</v>
      </c>
      <c r="U1526" t="s">
        <v>10772</v>
      </c>
    </row>
    <row r="1527" spans="1:21">
      <c r="A1527" s="117" t="s">
        <v>21577</v>
      </c>
      <c r="B1527" t="s">
        <v>14590</v>
      </c>
      <c r="C1527" t="s">
        <v>14590</v>
      </c>
      <c r="D1527">
        <v>45</v>
      </c>
      <c r="E1527">
        <v>39</v>
      </c>
      <c r="F1527">
        <v>45</v>
      </c>
      <c r="G1527">
        <v>39</v>
      </c>
      <c r="H1527">
        <v>1</v>
      </c>
      <c r="I1527">
        <v>1</v>
      </c>
      <c r="J1527">
        <v>0</v>
      </c>
      <c r="K1527" s="194">
        <v>0</v>
      </c>
      <c r="L1527" t="s">
        <v>1076</v>
      </c>
      <c r="M1527" t="s">
        <v>1076</v>
      </c>
      <c r="N1527">
        <v>3</v>
      </c>
      <c r="O1527" t="s">
        <v>7876</v>
      </c>
      <c r="P1527" t="s">
        <v>7877</v>
      </c>
      <c r="Q1527">
        <v>3.0000000000000001E-3</v>
      </c>
      <c r="R1527" s="117" t="s">
        <v>14591</v>
      </c>
      <c r="S1527" s="117" t="s">
        <v>14592</v>
      </c>
      <c r="T1527" t="s">
        <v>12139</v>
      </c>
      <c r="U1527" t="s">
        <v>10772</v>
      </c>
    </row>
    <row r="1528" spans="1:21">
      <c r="A1528" s="117" t="s">
        <v>11228</v>
      </c>
      <c r="B1528" t="s">
        <v>14590</v>
      </c>
      <c r="C1528" t="s">
        <v>14590</v>
      </c>
      <c r="D1528">
        <v>59</v>
      </c>
      <c r="E1528">
        <v>53</v>
      </c>
      <c r="F1528">
        <v>59</v>
      </c>
      <c r="G1528">
        <v>53</v>
      </c>
      <c r="H1528">
        <v>1</v>
      </c>
      <c r="I1528">
        <v>1</v>
      </c>
      <c r="J1528">
        <v>0</v>
      </c>
      <c r="K1528" s="194">
        <v>0</v>
      </c>
      <c r="L1528" t="s">
        <v>1095</v>
      </c>
      <c r="M1528" t="s">
        <v>1095</v>
      </c>
      <c r="N1528">
        <v>1800</v>
      </c>
      <c r="O1528" t="s">
        <v>7876</v>
      </c>
      <c r="P1528" t="s">
        <v>11229</v>
      </c>
      <c r="Q1528">
        <v>1.8</v>
      </c>
      <c r="R1528" s="117" t="s">
        <v>14622</v>
      </c>
      <c r="S1528" s="117" t="s">
        <v>14675</v>
      </c>
      <c r="T1528" t="s">
        <v>12137</v>
      </c>
      <c r="U1528" t="s">
        <v>10772</v>
      </c>
    </row>
    <row r="1529" spans="1:21">
      <c r="A1529" s="117" t="s">
        <v>1946</v>
      </c>
      <c r="B1529" t="s">
        <v>14590</v>
      </c>
      <c r="C1529" t="s">
        <v>14590</v>
      </c>
      <c r="D1529">
        <v>54</v>
      </c>
      <c r="E1529">
        <v>48</v>
      </c>
      <c r="F1529">
        <v>54</v>
      </c>
      <c r="G1529">
        <v>48</v>
      </c>
      <c r="H1529">
        <v>1</v>
      </c>
      <c r="I1529">
        <v>1</v>
      </c>
      <c r="J1529">
        <v>0</v>
      </c>
      <c r="K1529" s="194">
        <v>0</v>
      </c>
      <c r="L1529" t="s">
        <v>1095</v>
      </c>
      <c r="M1529" t="s">
        <v>1095</v>
      </c>
      <c r="N1529">
        <v>8600</v>
      </c>
      <c r="O1529" t="s">
        <v>7876</v>
      </c>
      <c r="P1529" t="s">
        <v>7877</v>
      </c>
      <c r="Q1529">
        <v>8.6</v>
      </c>
      <c r="R1529" s="117" t="s">
        <v>14622</v>
      </c>
      <c r="S1529" s="117" t="s">
        <v>14675</v>
      </c>
      <c r="T1529" t="s">
        <v>12137</v>
      </c>
      <c r="U1529" t="s">
        <v>10772</v>
      </c>
    </row>
    <row r="1530" spans="1:21">
      <c r="A1530" s="117" t="s">
        <v>11142</v>
      </c>
      <c r="B1530" t="s">
        <v>14590</v>
      </c>
      <c r="C1530" t="s">
        <v>14590</v>
      </c>
      <c r="D1530">
        <v>59</v>
      </c>
      <c r="E1530">
        <v>53</v>
      </c>
      <c r="F1530">
        <v>59</v>
      </c>
      <c r="G1530">
        <v>53</v>
      </c>
      <c r="H1530">
        <v>1</v>
      </c>
      <c r="I1530">
        <v>1</v>
      </c>
      <c r="J1530">
        <v>0</v>
      </c>
      <c r="K1530" s="194">
        <v>0</v>
      </c>
      <c r="L1530" t="s">
        <v>1095</v>
      </c>
      <c r="M1530" t="s">
        <v>1095</v>
      </c>
      <c r="N1530">
        <v>1000</v>
      </c>
      <c r="O1530" t="s">
        <v>7876</v>
      </c>
      <c r="P1530" t="s">
        <v>11351</v>
      </c>
      <c r="Q1530">
        <v>1</v>
      </c>
      <c r="R1530" s="117" t="s">
        <v>14622</v>
      </c>
      <c r="S1530" s="117" t="s">
        <v>14675</v>
      </c>
      <c r="T1530" t="s">
        <v>12137</v>
      </c>
      <c r="U1530" t="s">
        <v>10772</v>
      </c>
    </row>
    <row r="1531" spans="1:21">
      <c r="A1531" s="117" t="s">
        <v>1947</v>
      </c>
      <c r="B1531" t="s">
        <v>14590</v>
      </c>
      <c r="C1531" t="s">
        <v>14590</v>
      </c>
      <c r="D1531">
        <v>59</v>
      </c>
      <c r="E1531">
        <v>53</v>
      </c>
      <c r="F1531">
        <v>59</v>
      </c>
      <c r="G1531">
        <v>53</v>
      </c>
      <c r="H1531">
        <v>1</v>
      </c>
      <c r="I1531">
        <v>1</v>
      </c>
      <c r="J1531">
        <v>0</v>
      </c>
      <c r="K1531" s="194">
        <v>0</v>
      </c>
      <c r="L1531" t="s">
        <v>1095</v>
      </c>
      <c r="M1531" t="s">
        <v>1095</v>
      </c>
      <c r="N1531">
        <v>3000</v>
      </c>
      <c r="O1531" t="s">
        <v>7876</v>
      </c>
      <c r="P1531" t="s">
        <v>8111</v>
      </c>
      <c r="Q1531">
        <v>3</v>
      </c>
      <c r="R1531" s="117" t="s">
        <v>14622</v>
      </c>
      <c r="S1531" s="117" t="s">
        <v>14675</v>
      </c>
      <c r="T1531" t="s">
        <v>12137</v>
      </c>
      <c r="U1531" t="s">
        <v>10772</v>
      </c>
    </row>
    <row r="1532" spans="1:21">
      <c r="A1532" s="117" t="s">
        <v>1948</v>
      </c>
      <c r="B1532" t="s">
        <v>14590</v>
      </c>
      <c r="C1532" t="s">
        <v>14590</v>
      </c>
      <c r="D1532">
        <v>94</v>
      </c>
      <c r="E1532">
        <v>88</v>
      </c>
      <c r="F1532">
        <v>94</v>
      </c>
      <c r="G1532">
        <v>88</v>
      </c>
      <c r="H1532">
        <v>1</v>
      </c>
      <c r="I1532">
        <v>1</v>
      </c>
      <c r="J1532">
        <v>0</v>
      </c>
      <c r="K1532" s="194">
        <v>0</v>
      </c>
      <c r="L1532" t="s">
        <v>1095</v>
      </c>
      <c r="M1532" t="s">
        <v>1095</v>
      </c>
      <c r="N1532">
        <v>300</v>
      </c>
      <c r="O1532" t="s">
        <v>7876</v>
      </c>
      <c r="P1532" t="s">
        <v>8111</v>
      </c>
      <c r="Q1532">
        <v>0.3</v>
      </c>
      <c r="R1532" s="117" t="s">
        <v>14622</v>
      </c>
      <c r="S1532" s="117" t="s">
        <v>14675</v>
      </c>
      <c r="T1532" t="s">
        <v>12137</v>
      </c>
      <c r="U1532" t="s">
        <v>10772</v>
      </c>
    </row>
    <row r="1533" spans="1:21">
      <c r="A1533" s="117" t="s">
        <v>1949</v>
      </c>
      <c r="B1533" t="s">
        <v>14590</v>
      </c>
      <c r="C1533" t="s">
        <v>14590</v>
      </c>
      <c r="D1533">
        <v>54</v>
      </c>
      <c r="E1533">
        <v>48</v>
      </c>
      <c r="F1533">
        <v>54</v>
      </c>
      <c r="G1533">
        <v>48</v>
      </c>
      <c r="H1533">
        <v>1</v>
      </c>
      <c r="I1533">
        <v>1</v>
      </c>
      <c r="J1533">
        <v>0</v>
      </c>
      <c r="K1533" s="194">
        <v>0</v>
      </c>
      <c r="L1533" t="s">
        <v>1095</v>
      </c>
      <c r="M1533" t="s">
        <v>1095</v>
      </c>
      <c r="N1533">
        <v>500</v>
      </c>
      <c r="O1533" t="s">
        <v>7876</v>
      </c>
      <c r="P1533" t="s">
        <v>15093</v>
      </c>
      <c r="Q1533">
        <v>0.5</v>
      </c>
      <c r="R1533" s="117" t="s">
        <v>14622</v>
      </c>
      <c r="S1533" s="117" t="s">
        <v>14675</v>
      </c>
      <c r="T1533" t="s">
        <v>12137</v>
      </c>
      <c r="U1533" t="s">
        <v>10772</v>
      </c>
    </row>
    <row r="1534" spans="1:21">
      <c r="A1534" s="117" t="s">
        <v>22171</v>
      </c>
      <c r="B1534" t="s">
        <v>14590</v>
      </c>
      <c r="C1534" t="s">
        <v>14590</v>
      </c>
      <c r="D1534">
        <v>26</v>
      </c>
      <c r="E1534">
        <v>20</v>
      </c>
      <c r="F1534">
        <v>26</v>
      </c>
      <c r="G1534">
        <v>20</v>
      </c>
      <c r="H1534">
        <v>1</v>
      </c>
      <c r="I1534">
        <v>1</v>
      </c>
      <c r="J1534">
        <v>25</v>
      </c>
      <c r="K1534" s="194">
        <v>25</v>
      </c>
      <c r="L1534" t="s">
        <v>1099</v>
      </c>
      <c r="M1534" t="s">
        <v>1099</v>
      </c>
      <c r="N1534">
        <v>198</v>
      </c>
      <c r="O1534" t="s">
        <v>7876</v>
      </c>
      <c r="P1534" t="s">
        <v>22172</v>
      </c>
      <c r="Q1534">
        <v>0.19800000000000001</v>
      </c>
      <c r="R1534" s="117" t="s">
        <v>14595</v>
      </c>
      <c r="S1534" s="117" t="s">
        <v>14596</v>
      </c>
      <c r="T1534" t="s">
        <v>17448</v>
      </c>
      <c r="U1534" t="s">
        <v>10772</v>
      </c>
    </row>
    <row r="1535" spans="1:21">
      <c r="A1535" s="117" t="s">
        <v>2169</v>
      </c>
      <c r="B1535" t="s">
        <v>14590</v>
      </c>
      <c r="C1535" t="s">
        <v>14590</v>
      </c>
      <c r="D1535">
        <v>42</v>
      </c>
      <c r="E1535">
        <v>36</v>
      </c>
      <c r="F1535">
        <v>42</v>
      </c>
      <c r="G1535">
        <v>36</v>
      </c>
      <c r="H1535">
        <v>1</v>
      </c>
      <c r="I1535">
        <v>1</v>
      </c>
      <c r="J1535">
        <v>2</v>
      </c>
      <c r="K1535" s="194">
        <v>2</v>
      </c>
      <c r="L1535" t="s">
        <v>1083</v>
      </c>
      <c r="M1535" t="s">
        <v>1083</v>
      </c>
      <c r="N1535">
        <v>160</v>
      </c>
      <c r="O1535" t="s">
        <v>7876</v>
      </c>
      <c r="P1535" t="s">
        <v>8251</v>
      </c>
      <c r="Q1535">
        <v>0.16</v>
      </c>
      <c r="R1535" s="117" t="s">
        <v>14594</v>
      </c>
      <c r="S1535" s="117" t="s">
        <v>14589</v>
      </c>
      <c r="T1535" t="s">
        <v>12136</v>
      </c>
      <c r="U1535" t="s">
        <v>10772</v>
      </c>
    </row>
    <row r="1536" spans="1:21">
      <c r="A1536" s="117" t="s">
        <v>17109</v>
      </c>
      <c r="B1536" t="s">
        <v>14590</v>
      </c>
      <c r="C1536" t="s">
        <v>14590</v>
      </c>
      <c r="D1536">
        <v>26</v>
      </c>
      <c r="E1536">
        <v>20</v>
      </c>
      <c r="F1536">
        <v>26</v>
      </c>
      <c r="G1536">
        <v>20</v>
      </c>
      <c r="H1536">
        <v>1</v>
      </c>
      <c r="I1536">
        <v>1</v>
      </c>
      <c r="J1536">
        <v>10</v>
      </c>
      <c r="K1536" s="194">
        <v>10</v>
      </c>
      <c r="L1536" t="s">
        <v>1099</v>
      </c>
      <c r="M1536" t="s">
        <v>1099</v>
      </c>
      <c r="N1536">
        <v>278</v>
      </c>
      <c r="O1536" t="s">
        <v>7876</v>
      </c>
      <c r="P1536" t="s">
        <v>17110</v>
      </c>
      <c r="Q1536">
        <v>0.27800000000000002</v>
      </c>
      <c r="R1536" s="117" t="s">
        <v>14595</v>
      </c>
      <c r="S1536" s="117" t="s">
        <v>14596</v>
      </c>
      <c r="T1536" t="s">
        <v>17448</v>
      </c>
      <c r="U1536" t="s">
        <v>10772</v>
      </c>
    </row>
    <row r="1537" spans="1:21">
      <c r="A1537" s="117" t="s">
        <v>22173</v>
      </c>
      <c r="B1537" t="s">
        <v>14590</v>
      </c>
      <c r="C1537" t="s">
        <v>14590</v>
      </c>
      <c r="D1537">
        <v>26</v>
      </c>
      <c r="E1537">
        <v>20</v>
      </c>
      <c r="F1537">
        <v>26</v>
      </c>
      <c r="G1537">
        <v>20</v>
      </c>
      <c r="H1537">
        <v>1</v>
      </c>
      <c r="I1537">
        <v>1</v>
      </c>
      <c r="J1537">
        <v>21</v>
      </c>
      <c r="K1537" s="194">
        <v>21</v>
      </c>
      <c r="L1537" t="s">
        <v>1099</v>
      </c>
      <c r="M1537" t="s">
        <v>1099</v>
      </c>
      <c r="N1537">
        <v>142</v>
      </c>
      <c r="O1537" t="s">
        <v>7876</v>
      </c>
      <c r="P1537" t="s">
        <v>22174</v>
      </c>
      <c r="Q1537">
        <v>0.14199999999999999</v>
      </c>
      <c r="R1537" s="117" t="s">
        <v>14595</v>
      </c>
      <c r="S1537" s="117" t="s">
        <v>14596</v>
      </c>
      <c r="T1537" t="s">
        <v>17448</v>
      </c>
      <c r="U1537" t="s">
        <v>10772</v>
      </c>
    </row>
    <row r="1538" spans="1:21">
      <c r="A1538" s="117" t="s">
        <v>2170</v>
      </c>
      <c r="B1538" t="s">
        <v>14590</v>
      </c>
      <c r="C1538" t="s">
        <v>14590</v>
      </c>
      <c r="D1538">
        <v>82</v>
      </c>
      <c r="E1538">
        <v>76</v>
      </c>
      <c r="F1538">
        <v>82</v>
      </c>
      <c r="G1538">
        <v>76</v>
      </c>
      <c r="H1538">
        <v>1</v>
      </c>
      <c r="I1538">
        <v>1</v>
      </c>
      <c r="J1538">
        <v>999999</v>
      </c>
      <c r="K1538" s="194">
        <v>999999</v>
      </c>
      <c r="L1538" t="s">
        <v>1083</v>
      </c>
      <c r="M1538" t="s">
        <v>1083</v>
      </c>
      <c r="N1538">
        <v>73</v>
      </c>
      <c r="O1538" t="s">
        <v>7876</v>
      </c>
      <c r="P1538" t="s">
        <v>8252</v>
      </c>
      <c r="Q1538">
        <v>7.2999999999999995E-2</v>
      </c>
      <c r="R1538" s="117" t="s">
        <v>14594</v>
      </c>
      <c r="S1538" s="117" t="s">
        <v>14589</v>
      </c>
      <c r="T1538" t="s">
        <v>12136</v>
      </c>
      <c r="U1538" t="s">
        <v>10772</v>
      </c>
    </row>
    <row r="1539" spans="1:21">
      <c r="A1539" s="117" t="s">
        <v>13997</v>
      </c>
      <c r="B1539" t="s">
        <v>14590</v>
      </c>
      <c r="C1539" t="s">
        <v>14590</v>
      </c>
      <c r="D1539">
        <v>157</v>
      </c>
      <c r="E1539">
        <v>151</v>
      </c>
      <c r="F1539">
        <v>157</v>
      </c>
      <c r="G1539">
        <v>151</v>
      </c>
      <c r="H1539">
        <v>1</v>
      </c>
      <c r="I1539">
        <v>1</v>
      </c>
      <c r="J1539">
        <v>0</v>
      </c>
      <c r="K1539" s="194">
        <v>0</v>
      </c>
      <c r="L1539" t="s">
        <v>1100</v>
      </c>
      <c r="M1539" t="s">
        <v>1100</v>
      </c>
      <c r="O1539" t="s">
        <v>7876</v>
      </c>
      <c r="R1539" s="117" t="s">
        <v>15025</v>
      </c>
      <c r="S1539" s="117" t="s">
        <v>14606</v>
      </c>
      <c r="T1539" t="s">
        <v>12138</v>
      </c>
      <c r="U1539" t="s">
        <v>10772</v>
      </c>
    </row>
    <row r="1540" spans="1:21">
      <c r="A1540" s="117" t="s">
        <v>1950</v>
      </c>
      <c r="B1540" t="s">
        <v>14590</v>
      </c>
      <c r="C1540" t="s">
        <v>14590</v>
      </c>
      <c r="D1540">
        <v>47</v>
      </c>
      <c r="E1540">
        <v>41</v>
      </c>
      <c r="F1540">
        <v>47</v>
      </c>
      <c r="G1540">
        <v>41</v>
      </c>
      <c r="H1540">
        <v>1</v>
      </c>
      <c r="I1540">
        <v>1</v>
      </c>
      <c r="J1540">
        <v>0</v>
      </c>
      <c r="K1540" s="194">
        <v>0</v>
      </c>
      <c r="L1540" t="s">
        <v>1100</v>
      </c>
      <c r="M1540" t="s">
        <v>1100</v>
      </c>
      <c r="N1540">
        <v>8400</v>
      </c>
      <c r="O1540" t="s">
        <v>7876</v>
      </c>
      <c r="P1540" t="s">
        <v>8111</v>
      </c>
      <c r="Q1540">
        <v>8.4</v>
      </c>
      <c r="R1540" s="117" t="s">
        <v>15025</v>
      </c>
      <c r="S1540" s="117" t="s">
        <v>14606</v>
      </c>
      <c r="T1540" t="s">
        <v>12138</v>
      </c>
      <c r="U1540" t="s">
        <v>10772</v>
      </c>
    </row>
    <row r="1541" spans="1:21">
      <c r="A1541" s="117" t="s">
        <v>1951</v>
      </c>
      <c r="B1541" t="s">
        <v>14590</v>
      </c>
      <c r="C1541" t="s">
        <v>14590</v>
      </c>
      <c r="D1541">
        <v>108</v>
      </c>
      <c r="E1541">
        <v>102</v>
      </c>
      <c r="F1541">
        <v>108</v>
      </c>
      <c r="G1541">
        <v>102</v>
      </c>
      <c r="H1541">
        <v>1</v>
      </c>
      <c r="I1541">
        <v>1</v>
      </c>
      <c r="J1541">
        <v>0</v>
      </c>
      <c r="K1541" s="194">
        <v>0</v>
      </c>
      <c r="L1541" t="s">
        <v>1100</v>
      </c>
      <c r="M1541" t="s">
        <v>1100</v>
      </c>
      <c r="N1541">
        <v>1</v>
      </c>
      <c r="O1541" t="s">
        <v>7876</v>
      </c>
      <c r="P1541" t="s">
        <v>15094</v>
      </c>
      <c r="Q1541">
        <v>1E-3</v>
      </c>
      <c r="R1541" s="117" t="s">
        <v>15025</v>
      </c>
      <c r="S1541" s="117" t="s">
        <v>14675</v>
      </c>
      <c r="T1541" t="s">
        <v>12137</v>
      </c>
      <c r="U1541" t="s">
        <v>10772</v>
      </c>
    </row>
    <row r="1542" spans="1:21">
      <c r="A1542" s="117" t="s">
        <v>10988</v>
      </c>
      <c r="B1542" t="s">
        <v>14590</v>
      </c>
      <c r="C1542" t="s">
        <v>14590</v>
      </c>
      <c r="D1542">
        <v>59</v>
      </c>
      <c r="E1542">
        <v>53</v>
      </c>
      <c r="F1542">
        <v>59</v>
      </c>
      <c r="G1542">
        <v>53</v>
      </c>
      <c r="H1542">
        <v>1</v>
      </c>
      <c r="I1542">
        <v>1</v>
      </c>
      <c r="J1542">
        <v>0</v>
      </c>
      <c r="K1542" s="194">
        <v>0</v>
      </c>
      <c r="L1542" t="s">
        <v>1095</v>
      </c>
      <c r="M1542" t="s">
        <v>1095</v>
      </c>
      <c r="N1542">
        <v>500</v>
      </c>
      <c r="O1542" t="s">
        <v>7876</v>
      </c>
      <c r="P1542" t="s">
        <v>15094</v>
      </c>
      <c r="Q1542">
        <v>0.5</v>
      </c>
      <c r="R1542" s="117" t="s">
        <v>14622</v>
      </c>
      <c r="S1542" s="117" t="s">
        <v>14675</v>
      </c>
      <c r="T1542" t="s">
        <v>12137</v>
      </c>
      <c r="U1542" t="s">
        <v>10772</v>
      </c>
    </row>
    <row r="1543" spans="1:21">
      <c r="A1543" s="117" t="s">
        <v>20779</v>
      </c>
      <c r="B1543" t="s">
        <v>14590</v>
      </c>
      <c r="C1543" t="s">
        <v>14590</v>
      </c>
      <c r="D1543">
        <v>47</v>
      </c>
      <c r="E1543">
        <v>41</v>
      </c>
      <c r="F1543">
        <v>47</v>
      </c>
      <c r="G1543">
        <v>41</v>
      </c>
      <c r="H1543">
        <v>1</v>
      </c>
      <c r="I1543">
        <v>1</v>
      </c>
      <c r="J1543">
        <v>0</v>
      </c>
      <c r="K1543" s="194">
        <v>0</v>
      </c>
      <c r="L1543" t="s">
        <v>1100</v>
      </c>
      <c r="M1543" t="s">
        <v>1100</v>
      </c>
      <c r="N1543">
        <v>1000</v>
      </c>
      <c r="O1543" t="s">
        <v>7876</v>
      </c>
      <c r="P1543" t="s">
        <v>13819</v>
      </c>
      <c r="Q1543">
        <v>1</v>
      </c>
      <c r="R1543" s="117" t="s">
        <v>20780</v>
      </c>
      <c r="S1543" s="117" t="s">
        <v>14606</v>
      </c>
      <c r="T1543" t="s">
        <v>12138</v>
      </c>
      <c r="U1543" t="s">
        <v>10772</v>
      </c>
    </row>
    <row r="1544" spans="1:21">
      <c r="A1544" s="117" t="s">
        <v>20781</v>
      </c>
      <c r="B1544" t="s">
        <v>14590</v>
      </c>
      <c r="C1544" t="s">
        <v>14590</v>
      </c>
      <c r="D1544">
        <v>164</v>
      </c>
      <c r="E1544">
        <v>158</v>
      </c>
      <c r="F1544">
        <v>164</v>
      </c>
      <c r="G1544">
        <v>158</v>
      </c>
      <c r="H1544">
        <v>1</v>
      </c>
      <c r="I1544">
        <v>1</v>
      </c>
      <c r="J1544">
        <v>0</v>
      </c>
      <c r="K1544" s="194">
        <v>0</v>
      </c>
      <c r="L1544" t="s">
        <v>1100</v>
      </c>
      <c r="M1544" t="s">
        <v>1100</v>
      </c>
      <c r="N1544">
        <v>1000</v>
      </c>
      <c r="O1544" t="s">
        <v>7876</v>
      </c>
      <c r="P1544" t="s">
        <v>13819</v>
      </c>
      <c r="Q1544">
        <v>1</v>
      </c>
      <c r="R1544" s="117" t="s">
        <v>20780</v>
      </c>
      <c r="S1544" s="117" t="s">
        <v>14606</v>
      </c>
      <c r="T1544" t="s">
        <v>12138</v>
      </c>
      <c r="U1544" t="s">
        <v>10772</v>
      </c>
    </row>
    <row r="1545" spans="1:21">
      <c r="A1545" s="117" t="s">
        <v>12436</v>
      </c>
      <c r="B1545" t="s">
        <v>14590</v>
      </c>
      <c r="C1545" t="s">
        <v>14590</v>
      </c>
      <c r="D1545">
        <v>73</v>
      </c>
      <c r="E1545">
        <v>67</v>
      </c>
      <c r="F1545">
        <v>73</v>
      </c>
      <c r="G1545">
        <v>67</v>
      </c>
      <c r="H1545">
        <v>1</v>
      </c>
      <c r="I1545">
        <v>1</v>
      </c>
      <c r="J1545">
        <v>0</v>
      </c>
      <c r="K1545" s="194">
        <v>0</v>
      </c>
      <c r="L1545" t="s">
        <v>1100</v>
      </c>
      <c r="M1545" t="s">
        <v>1100</v>
      </c>
      <c r="N1545">
        <v>1000</v>
      </c>
      <c r="O1545" t="s">
        <v>7876</v>
      </c>
      <c r="P1545" t="s">
        <v>13819</v>
      </c>
      <c r="Q1545">
        <v>1</v>
      </c>
      <c r="R1545" s="117" t="s">
        <v>14622</v>
      </c>
      <c r="S1545" s="117" t="s">
        <v>14606</v>
      </c>
      <c r="T1545" t="s">
        <v>12138</v>
      </c>
      <c r="U1545" t="s">
        <v>10772</v>
      </c>
    </row>
    <row r="1546" spans="1:21">
      <c r="A1546" s="117" t="s">
        <v>20322</v>
      </c>
      <c r="B1546" t="s">
        <v>14590</v>
      </c>
      <c r="C1546" t="s">
        <v>14590</v>
      </c>
      <c r="D1546">
        <v>47</v>
      </c>
      <c r="E1546">
        <v>41</v>
      </c>
      <c r="F1546">
        <v>47</v>
      </c>
      <c r="G1546">
        <v>41</v>
      </c>
      <c r="H1546">
        <v>1</v>
      </c>
      <c r="I1546">
        <v>1</v>
      </c>
      <c r="J1546">
        <v>0</v>
      </c>
      <c r="K1546" s="194">
        <v>0</v>
      </c>
      <c r="L1546" t="s">
        <v>1100</v>
      </c>
      <c r="M1546" t="s">
        <v>1100</v>
      </c>
      <c r="N1546">
        <v>1000</v>
      </c>
      <c r="O1546" t="s">
        <v>7876</v>
      </c>
      <c r="P1546" t="s">
        <v>13819</v>
      </c>
      <c r="Q1546">
        <v>1</v>
      </c>
      <c r="R1546" s="117" t="s">
        <v>15025</v>
      </c>
      <c r="S1546" s="117" t="s">
        <v>14606</v>
      </c>
      <c r="T1546" t="s">
        <v>12138</v>
      </c>
      <c r="U1546" t="s">
        <v>10773</v>
      </c>
    </row>
    <row r="1547" spans="1:21">
      <c r="A1547" s="117" t="s">
        <v>13998</v>
      </c>
      <c r="B1547" t="s">
        <v>14590</v>
      </c>
      <c r="C1547" t="s">
        <v>14590</v>
      </c>
      <c r="D1547">
        <v>157</v>
      </c>
      <c r="E1547">
        <v>151</v>
      </c>
      <c r="F1547">
        <v>157</v>
      </c>
      <c r="G1547">
        <v>151</v>
      </c>
      <c r="H1547">
        <v>1</v>
      </c>
      <c r="I1547">
        <v>1</v>
      </c>
      <c r="J1547">
        <v>0</v>
      </c>
      <c r="K1547" s="194">
        <v>0</v>
      </c>
      <c r="L1547" t="s">
        <v>1100</v>
      </c>
      <c r="M1547" t="s">
        <v>1100</v>
      </c>
      <c r="O1547" t="s">
        <v>7876</v>
      </c>
      <c r="R1547" s="117" t="s">
        <v>15025</v>
      </c>
      <c r="S1547" s="117" t="s">
        <v>14606</v>
      </c>
      <c r="T1547" t="s">
        <v>12138</v>
      </c>
      <c r="U1547" t="s">
        <v>10772</v>
      </c>
    </row>
    <row r="1548" spans="1:21">
      <c r="A1548" s="117" t="s">
        <v>12357</v>
      </c>
      <c r="B1548" t="s">
        <v>14590</v>
      </c>
      <c r="C1548" t="s">
        <v>14593</v>
      </c>
      <c r="D1548">
        <v>117</v>
      </c>
      <c r="E1548">
        <v>111</v>
      </c>
      <c r="F1548" t="e">
        <v>#N/A</v>
      </c>
      <c r="G1548" t="e">
        <v>#N/A</v>
      </c>
      <c r="H1548">
        <v>48</v>
      </c>
      <c r="I1548">
        <v>48</v>
      </c>
      <c r="J1548">
        <v>216</v>
      </c>
      <c r="K1548" s="194" t="e">
        <v>#N/A</v>
      </c>
      <c r="L1548" t="s">
        <v>1079</v>
      </c>
      <c r="M1548" t="s">
        <v>1079</v>
      </c>
      <c r="N1548">
        <v>400</v>
      </c>
      <c r="O1548" t="s">
        <v>7876</v>
      </c>
      <c r="P1548" t="s">
        <v>15095</v>
      </c>
      <c r="Q1548">
        <v>0.4</v>
      </c>
      <c r="R1548" s="117" t="s">
        <v>14599</v>
      </c>
      <c r="S1548" s="117" t="s">
        <v>14596</v>
      </c>
      <c r="T1548" t="s">
        <v>17448</v>
      </c>
      <c r="U1548" t="s">
        <v>10772</v>
      </c>
    </row>
    <row r="1549" spans="1:21">
      <c r="A1549" s="117" t="s">
        <v>1952</v>
      </c>
      <c r="B1549" t="s">
        <v>14590</v>
      </c>
      <c r="C1549" t="s">
        <v>14590</v>
      </c>
      <c r="D1549">
        <v>54</v>
      </c>
      <c r="E1549">
        <v>48</v>
      </c>
      <c r="F1549">
        <v>54</v>
      </c>
      <c r="G1549">
        <v>48</v>
      </c>
      <c r="H1549">
        <v>1</v>
      </c>
      <c r="I1549">
        <v>1</v>
      </c>
      <c r="J1549">
        <v>0</v>
      </c>
      <c r="K1549" s="194">
        <v>0</v>
      </c>
      <c r="L1549" t="s">
        <v>1095</v>
      </c>
      <c r="M1549" t="s">
        <v>1095</v>
      </c>
      <c r="N1549">
        <v>6000</v>
      </c>
      <c r="O1549" t="s">
        <v>7876</v>
      </c>
      <c r="P1549" t="s">
        <v>8112</v>
      </c>
      <c r="Q1549">
        <v>6</v>
      </c>
      <c r="R1549" s="117" t="s">
        <v>14622</v>
      </c>
      <c r="S1549" s="117" t="s">
        <v>14675</v>
      </c>
      <c r="T1549" t="s">
        <v>12137</v>
      </c>
      <c r="U1549" t="s">
        <v>10772</v>
      </c>
    </row>
    <row r="1550" spans="1:21">
      <c r="A1550" s="117" t="s">
        <v>12437</v>
      </c>
      <c r="B1550" t="s">
        <v>14590</v>
      </c>
      <c r="C1550" t="s">
        <v>14590</v>
      </c>
      <c r="D1550">
        <v>101</v>
      </c>
      <c r="E1550">
        <v>95</v>
      </c>
      <c r="F1550">
        <v>101</v>
      </c>
      <c r="G1550">
        <v>95</v>
      </c>
      <c r="H1550">
        <v>1</v>
      </c>
      <c r="I1550">
        <v>1</v>
      </c>
      <c r="J1550">
        <v>0</v>
      </c>
      <c r="K1550" s="194">
        <v>0</v>
      </c>
      <c r="L1550" t="s">
        <v>1100</v>
      </c>
      <c r="M1550" t="s">
        <v>1100</v>
      </c>
      <c r="N1550">
        <v>6000</v>
      </c>
      <c r="O1550" t="s">
        <v>7876</v>
      </c>
      <c r="P1550" t="s">
        <v>13820</v>
      </c>
      <c r="Q1550">
        <v>6</v>
      </c>
      <c r="R1550" s="117" t="s">
        <v>14622</v>
      </c>
      <c r="S1550" s="117" t="s">
        <v>14606</v>
      </c>
      <c r="T1550" t="s">
        <v>12138</v>
      </c>
      <c r="U1550" t="s">
        <v>10772</v>
      </c>
    </row>
    <row r="1551" spans="1:21">
      <c r="A1551" s="117" t="s">
        <v>1953</v>
      </c>
      <c r="B1551" t="s">
        <v>14590</v>
      </c>
      <c r="C1551" t="s">
        <v>14590</v>
      </c>
      <c r="D1551">
        <v>73</v>
      </c>
      <c r="E1551">
        <v>67</v>
      </c>
      <c r="F1551">
        <v>73</v>
      </c>
      <c r="G1551">
        <v>67</v>
      </c>
      <c r="H1551">
        <v>1</v>
      </c>
      <c r="I1551">
        <v>1</v>
      </c>
      <c r="J1551">
        <v>0</v>
      </c>
      <c r="K1551" s="194">
        <v>0</v>
      </c>
      <c r="L1551" t="s">
        <v>1095</v>
      </c>
      <c r="M1551" t="s">
        <v>1095</v>
      </c>
      <c r="N1551">
        <v>4200</v>
      </c>
      <c r="O1551" t="s">
        <v>7876</v>
      </c>
      <c r="P1551" t="s">
        <v>8111</v>
      </c>
      <c r="Q1551">
        <v>4.2</v>
      </c>
      <c r="R1551" s="117" t="s">
        <v>14622</v>
      </c>
      <c r="S1551" s="117" t="s">
        <v>14606</v>
      </c>
      <c r="T1551" t="s">
        <v>12138</v>
      </c>
      <c r="U1551" t="s">
        <v>10772</v>
      </c>
    </row>
    <row r="1552" spans="1:21">
      <c r="A1552" s="117" t="s">
        <v>11143</v>
      </c>
      <c r="B1552" t="s">
        <v>14590</v>
      </c>
      <c r="C1552" t="s">
        <v>14590</v>
      </c>
      <c r="D1552">
        <v>122</v>
      </c>
      <c r="E1552">
        <v>116</v>
      </c>
      <c r="F1552">
        <v>122</v>
      </c>
      <c r="G1552">
        <v>116</v>
      </c>
      <c r="H1552">
        <v>1</v>
      </c>
      <c r="I1552">
        <v>1</v>
      </c>
      <c r="J1552">
        <v>0</v>
      </c>
      <c r="K1552" s="194">
        <v>0</v>
      </c>
      <c r="L1552" t="s">
        <v>1100</v>
      </c>
      <c r="M1552" t="s">
        <v>1100</v>
      </c>
      <c r="N1552">
        <v>1000</v>
      </c>
      <c r="O1552" t="s">
        <v>7876</v>
      </c>
      <c r="P1552" t="s">
        <v>11144</v>
      </c>
      <c r="Q1552">
        <v>1</v>
      </c>
      <c r="R1552" s="117" t="s">
        <v>15025</v>
      </c>
      <c r="S1552" s="117" t="s">
        <v>14606</v>
      </c>
      <c r="T1552" t="s">
        <v>12138</v>
      </c>
      <c r="U1552" t="s">
        <v>10772</v>
      </c>
    </row>
    <row r="1553" spans="1:21">
      <c r="A1553" s="117" t="s">
        <v>1954</v>
      </c>
      <c r="B1553" t="s">
        <v>14590</v>
      </c>
      <c r="C1553" t="s">
        <v>14590</v>
      </c>
      <c r="D1553">
        <v>56</v>
      </c>
      <c r="E1553">
        <v>50</v>
      </c>
      <c r="F1553">
        <v>56</v>
      </c>
      <c r="G1553">
        <v>50</v>
      </c>
      <c r="H1553">
        <v>1</v>
      </c>
      <c r="I1553">
        <v>1</v>
      </c>
      <c r="J1553">
        <v>0</v>
      </c>
      <c r="K1553" s="194">
        <v>0</v>
      </c>
      <c r="L1553" t="s">
        <v>1095</v>
      </c>
      <c r="M1553" t="s">
        <v>1095</v>
      </c>
      <c r="N1553">
        <v>5000</v>
      </c>
      <c r="O1553" t="s">
        <v>7876</v>
      </c>
      <c r="P1553" t="s">
        <v>8111</v>
      </c>
      <c r="Q1553">
        <v>5</v>
      </c>
      <c r="R1553" s="117" t="s">
        <v>15025</v>
      </c>
      <c r="S1553" s="117" t="s">
        <v>14606</v>
      </c>
      <c r="T1553" t="s">
        <v>12138</v>
      </c>
      <c r="U1553" t="s">
        <v>10773</v>
      </c>
    </row>
    <row r="1554" spans="1:21">
      <c r="A1554" s="117" t="s">
        <v>17449</v>
      </c>
      <c r="B1554" t="s">
        <v>14590</v>
      </c>
      <c r="C1554" t="s">
        <v>14590</v>
      </c>
      <c r="D1554">
        <v>56</v>
      </c>
      <c r="E1554">
        <v>50</v>
      </c>
      <c r="F1554">
        <v>56</v>
      </c>
      <c r="G1554">
        <v>50</v>
      </c>
      <c r="H1554">
        <v>1</v>
      </c>
      <c r="I1554">
        <v>1</v>
      </c>
      <c r="J1554">
        <v>0</v>
      </c>
      <c r="K1554" s="194">
        <v>0</v>
      </c>
      <c r="L1554" t="s">
        <v>1100</v>
      </c>
      <c r="M1554" t="s">
        <v>1100</v>
      </c>
      <c r="N1554">
        <v>1000</v>
      </c>
      <c r="O1554" t="s">
        <v>7876</v>
      </c>
      <c r="P1554" t="s">
        <v>13819</v>
      </c>
      <c r="Q1554">
        <v>1</v>
      </c>
      <c r="R1554" s="117" t="s">
        <v>15025</v>
      </c>
      <c r="S1554" s="117" t="s">
        <v>14606</v>
      </c>
      <c r="T1554" t="s">
        <v>12138</v>
      </c>
      <c r="U1554" t="s">
        <v>10772</v>
      </c>
    </row>
    <row r="1555" spans="1:21">
      <c r="A1555" s="117" t="s">
        <v>1955</v>
      </c>
      <c r="B1555" t="s">
        <v>14590</v>
      </c>
      <c r="C1555" t="s">
        <v>14590</v>
      </c>
      <c r="D1555">
        <v>122</v>
      </c>
      <c r="E1555">
        <v>116</v>
      </c>
      <c r="F1555">
        <v>122</v>
      </c>
      <c r="G1555">
        <v>116</v>
      </c>
      <c r="H1555">
        <v>1</v>
      </c>
      <c r="I1555">
        <v>1</v>
      </c>
      <c r="J1555">
        <v>0</v>
      </c>
      <c r="K1555" s="194">
        <v>0</v>
      </c>
      <c r="L1555" t="s">
        <v>1100</v>
      </c>
      <c r="M1555" t="s">
        <v>1100</v>
      </c>
      <c r="N1555">
        <v>1</v>
      </c>
      <c r="O1555" t="s">
        <v>7876</v>
      </c>
      <c r="P1555" t="s">
        <v>15096</v>
      </c>
      <c r="Q1555">
        <v>1E-3</v>
      </c>
      <c r="R1555" s="117" t="s">
        <v>15025</v>
      </c>
      <c r="S1555" s="117" t="s">
        <v>14606</v>
      </c>
      <c r="T1555" t="s">
        <v>12138</v>
      </c>
      <c r="U1555" t="s">
        <v>10773</v>
      </c>
    </row>
    <row r="1556" spans="1:21">
      <c r="A1556" s="117" t="s">
        <v>1956</v>
      </c>
      <c r="B1556" t="s">
        <v>14590</v>
      </c>
      <c r="C1556" t="s">
        <v>14590</v>
      </c>
      <c r="D1556">
        <v>157</v>
      </c>
      <c r="E1556">
        <v>151</v>
      </c>
      <c r="F1556">
        <v>157</v>
      </c>
      <c r="G1556">
        <v>151</v>
      </c>
      <c r="H1556">
        <v>1</v>
      </c>
      <c r="I1556">
        <v>1</v>
      </c>
      <c r="J1556">
        <v>0</v>
      </c>
      <c r="K1556" s="194">
        <v>0</v>
      </c>
      <c r="L1556" t="s">
        <v>1100</v>
      </c>
      <c r="M1556" t="s">
        <v>1100</v>
      </c>
      <c r="N1556">
        <v>200</v>
      </c>
      <c r="O1556" t="s">
        <v>7876</v>
      </c>
      <c r="P1556" t="s">
        <v>15096</v>
      </c>
      <c r="Q1556">
        <v>0.2</v>
      </c>
      <c r="R1556" s="117" t="s">
        <v>15025</v>
      </c>
      <c r="S1556" s="117" t="s">
        <v>14606</v>
      </c>
      <c r="T1556" t="s">
        <v>12138</v>
      </c>
      <c r="U1556" t="s">
        <v>10773</v>
      </c>
    </row>
    <row r="1557" spans="1:21">
      <c r="A1557" s="117" t="s">
        <v>20782</v>
      </c>
      <c r="B1557" t="s">
        <v>14590</v>
      </c>
      <c r="C1557" t="s">
        <v>14590</v>
      </c>
      <c r="D1557">
        <v>157</v>
      </c>
      <c r="E1557">
        <v>151</v>
      </c>
      <c r="F1557">
        <v>157</v>
      </c>
      <c r="G1557">
        <v>151</v>
      </c>
      <c r="H1557">
        <v>1</v>
      </c>
      <c r="I1557">
        <v>1</v>
      </c>
      <c r="J1557">
        <v>0</v>
      </c>
      <c r="K1557" s="194">
        <v>0</v>
      </c>
      <c r="L1557" t="s">
        <v>1100</v>
      </c>
      <c r="M1557" t="s">
        <v>1100</v>
      </c>
      <c r="N1557">
        <v>200</v>
      </c>
      <c r="O1557" t="s">
        <v>7876</v>
      </c>
      <c r="P1557" t="s">
        <v>15094</v>
      </c>
      <c r="Q1557">
        <v>0.2</v>
      </c>
      <c r="R1557" s="117" t="s">
        <v>15025</v>
      </c>
      <c r="S1557" s="117" t="s">
        <v>14606</v>
      </c>
      <c r="T1557" t="s">
        <v>12138</v>
      </c>
      <c r="U1557" t="s">
        <v>10773</v>
      </c>
    </row>
    <row r="1558" spans="1:21">
      <c r="A1558" s="117" t="s">
        <v>20783</v>
      </c>
      <c r="B1558" t="s">
        <v>14590</v>
      </c>
      <c r="C1558" t="s">
        <v>14590</v>
      </c>
      <c r="D1558">
        <v>157</v>
      </c>
      <c r="E1558">
        <v>151</v>
      </c>
      <c r="F1558">
        <v>157</v>
      </c>
      <c r="G1558">
        <v>151</v>
      </c>
      <c r="H1558">
        <v>1</v>
      </c>
      <c r="I1558">
        <v>1</v>
      </c>
      <c r="J1558">
        <v>0</v>
      </c>
      <c r="K1558" s="194">
        <v>0</v>
      </c>
      <c r="L1558" t="s">
        <v>1100</v>
      </c>
      <c r="M1558" t="s">
        <v>1100</v>
      </c>
      <c r="N1558">
        <v>200</v>
      </c>
      <c r="O1558" t="s">
        <v>7876</v>
      </c>
      <c r="P1558" t="s">
        <v>20784</v>
      </c>
      <c r="Q1558">
        <v>0.2</v>
      </c>
      <c r="R1558" s="117" t="s">
        <v>15025</v>
      </c>
      <c r="S1558" s="117" t="s">
        <v>14606</v>
      </c>
      <c r="T1558" t="s">
        <v>12138</v>
      </c>
      <c r="U1558" t="s">
        <v>10773</v>
      </c>
    </row>
    <row r="1559" spans="1:21">
      <c r="A1559" s="117" t="s">
        <v>386</v>
      </c>
      <c r="B1559" t="s">
        <v>13815</v>
      </c>
      <c r="C1559" t="s">
        <v>13815</v>
      </c>
      <c r="D1559">
        <v>2</v>
      </c>
      <c r="E1559">
        <v>29</v>
      </c>
      <c r="F1559">
        <v>2</v>
      </c>
      <c r="G1559">
        <v>29</v>
      </c>
      <c r="H1559">
        <v>1</v>
      </c>
      <c r="I1559">
        <v>1</v>
      </c>
      <c r="J1559">
        <v>240</v>
      </c>
      <c r="K1559" s="194">
        <v>270</v>
      </c>
      <c r="L1559" t="s">
        <v>1083</v>
      </c>
      <c r="M1559" t="s">
        <v>1083</v>
      </c>
      <c r="N1559">
        <v>385</v>
      </c>
      <c r="O1559" t="s">
        <v>7876</v>
      </c>
      <c r="P1559" t="s">
        <v>8253</v>
      </c>
      <c r="Q1559">
        <v>0.38500000000000001</v>
      </c>
      <c r="R1559" s="117" t="s">
        <v>14594</v>
      </c>
      <c r="S1559" s="117" t="s">
        <v>14589</v>
      </c>
      <c r="T1559" t="s">
        <v>12136</v>
      </c>
      <c r="U1559" t="s">
        <v>10772</v>
      </c>
    </row>
    <row r="1560" spans="1:21">
      <c r="A1560" s="117" t="s">
        <v>11232</v>
      </c>
      <c r="B1560" t="s">
        <v>14590</v>
      </c>
      <c r="C1560" t="s">
        <v>14590</v>
      </c>
      <c r="D1560">
        <v>52</v>
      </c>
      <c r="E1560">
        <v>46</v>
      </c>
      <c r="F1560">
        <v>52</v>
      </c>
      <c r="G1560">
        <v>46</v>
      </c>
      <c r="H1560">
        <v>1</v>
      </c>
      <c r="I1560">
        <v>1</v>
      </c>
      <c r="J1560">
        <v>0</v>
      </c>
      <c r="K1560" s="194">
        <v>0</v>
      </c>
      <c r="L1560" t="s">
        <v>1079</v>
      </c>
      <c r="M1560" t="s">
        <v>1079</v>
      </c>
      <c r="N1560">
        <v>9000</v>
      </c>
      <c r="O1560" t="s">
        <v>7876</v>
      </c>
      <c r="P1560" t="s">
        <v>11231</v>
      </c>
      <c r="Q1560">
        <v>9</v>
      </c>
      <c r="R1560" s="117" t="s">
        <v>14673</v>
      </c>
      <c r="S1560" s="117" t="s">
        <v>14674</v>
      </c>
      <c r="T1560" t="s">
        <v>13995</v>
      </c>
      <c r="U1560" t="s">
        <v>10772</v>
      </c>
    </row>
    <row r="1561" spans="1:21">
      <c r="A1561" s="117" t="s">
        <v>11233</v>
      </c>
      <c r="B1561" t="s">
        <v>14590</v>
      </c>
      <c r="C1561" t="s">
        <v>14590</v>
      </c>
      <c r="D1561">
        <v>52</v>
      </c>
      <c r="E1561">
        <v>46</v>
      </c>
      <c r="F1561">
        <v>52</v>
      </c>
      <c r="G1561">
        <v>46</v>
      </c>
      <c r="H1561">
        <v>1</v>
      </c>
      <c r="I1561">
        <v>1</v>
      </c>
      <c r="J1561">
        <v>0</v>
      </c>
      <c r="K1561" s="194">
        <v>0</v>
      </c>
      <c r="L1561" t="s">
        <v>1079</v>
      </c>
      <c r="M1561" t="s">
        <v>1079</v>
      </c>
      <c r="N1561">
        <v>9000</v>
      </c>
      <c r="O1561" t="s">
        <v>7876</v>
      </c>
      <c r="P1561" t="s">
        <v>11231</v>
      </c>
      <c r="Q1561">
        <v>9</v>
      </c>
      <c r="R1561" s="117" t="s">
        <v>14673</v>
      </c>
      <c r="S1561" s="117" t="s">
        <v>14674</v>
      </c>
      <c r="T1561" t="s">
        <v>13995</v>
      </c>
      <c r="U1561" t="s">
        <v>10772</v>
      </c>
    </row>
    <row r="1562" spans="1:21">
      <c r="A1562" s="117" t="s">
        <v>12658</v>
      </c>
      <c r="B1562" t="s">
        <v>14590</v>
      </c>
      <c r="C1562" t="s">
        <v>14593</v>
      </c>
      <c r="D1562">
        <v>88</v>
      </c>
      <c r="E1562">
        <v>82</v>
      </c>
      <c r="F1562" t="e">
        <v>#N/A</v>
      </c>
      <c r="G1562" t="e">
        <v>#N/A</v>
      </c>
      <c r="H1562">
        <v>1</v>
      </c>
      <c r="I1562">
        <v>1</v>
      </c>
      <c r="J1562">
        <v>0</v>
      </c>
      <c r="K1562" s="194" t="e">
        <v>#N/A</v>
      </c>
      <c r="L1562" t="s">
        <v>1368</v>
      </c>
      <c r="M1562" t="s">
        <v>1368</v>
      </c>
      <c r="N1562">
        <v>20000</v>
      </c>
      <c r="O1562" t="s">
        <v>7876</v>
      </c>
      <c r="P1562" t="s">
        <v>13848</v>
      </c>
      <c r="Q1562">
        <v>20</v>
      </c>
      <c r="R1562" s="117" t="s">
        <v>14599</v>
      </c>
      <c r="S1562" s="117" t="s">
        <v>15097</v>
      </c>
      <c r="T1562" t="s">
        <v>12144</v>
      </c>
      <c r="U1562" t="s">
        <v>10772</v>
      </c>
    </row>
    <row r="1563" spans="1:21">
      <c r="A1563" s="117" t="s">
        <v>581</v>
      </c>
      <c r="B1563" t="s">
        <v>13815</v>
      </c>
      <c r="C1563" t="s">
        <v>13815</v>
      </c>
      <c r="D1563">
        <v>2</v>
      </c>
      <c r="E1563">
        <v>19</v>
      </c>
      <c r="F1563">
        <v>2</v>
      </c>
      <c r="G1563">
        <v>19</v>
      </c>
      <c r="H1563">
        <v>20</v>
      </c>
      <c r="I1563">
        <v>20</v>
      </c>
      <c r="J1563">
        <v>3625</v>
      </c>
      <c r="K1563" s="194">
        <v>6780</v>
      </c>
      <c r="L1563" t="s">
        <v>1075</v>
      </c>
      <c r="M1563" t="s">
        <v>1075</v>
      </c>
      <c r="N1563">
        <v>44</v>
      </c>
      <c r="O1563" t="s">
        <v>7876</v>
      </c>
      <c r="P1563" t="s">
        <v>8254</v>
      </c>
      <c r="Q1563">
        <v>4.3999999999999997E-2</v>
      </c>
      <c r="R1563" s="117" t="s">
        <v>15098</v>
      </c>
      <c r="S1563" s="117" t="s">
        <v>15099</v>
      </c>
      <c r="T1563" t="s">
        <v>12145</v>
      </c>
      <c r="U1563" t="s">
        <v>10772</v>
      </c>
    </row>
    <row r="1564" spans="1:21">
      <c r="A1564" s="117" t="s">
        <v>591</v>
      </c>
      <c r="B1564" t="s">
        <v>13815</v>
      </c>
      <c r="C1564" t="s">
        <v>14590</v>
      </c>
      <c r="D1564">
        <v>2</v>
      </c>
      <c r="E1564">
        <v>19</v>
      </c>
      <c r="F1564">
        <v>25</v>
      </c>
      <c r="G1564">
        <v>19</v>
      </c>
      <c r="H1564">
        <v>10</v>
      </c>
      <c r="I1564">
        <v>1</v>
      </c>
      <c r="J1564">
        <v>125</v>
      </c>
      <c r="K1564" s="194">
        <v>99999</v>
      </c>
      <c r="L1564" t="s">
        <v>1075</v>
      </c>
      <c r="M1564" t="s">
        <v>1075</v>
      </c>
      <c r="N1564">
        <v>80</v>
      </c>
      <c r="O1564" t="s">
        <v>7876</v>
      </c>
      <c r="P1564" t="s">
        <v>8177</v>
      </c>
      <c r="Q1564">
        <v>0.08</v>
      </c>
      <c r="R1564" s="117" t="s">
        <v>15098</v>
      </c>
      <c r="S1564" s="117" t="s">
        <v>15099</v>
      </c>
      <c r="T1564" t="s">
        <v>12145</v>
      </c>
      <c r="U1564" t="s">
        <v>10772</v>
      </c>
    </row>
    <row r="1565" spans="1:21">
      <c r="A1565" s="117" t="s">
        <v>20785</v>
      </c>
      <c r="B1565" t="s">
        <v>14590</v>
      </c>
      <c r="C1565" t="s">
        <v>14590</v>
      </c>
      <c r="D1565">
        <v>28</v>
      </c>
      <c r="E1565">
        <v>22</v>
      </c>
      <c r="F1565">
        <v>28</v>
      </c>
      <c r="G1565">
        <v>22</v>
      </c>
      <c r="H1565">
        <v>100</v>
      </c>
      <c r="I1565">
        <v>100</v>
      </c>
      <c r="J1565">
        <v>0</v>
      </c>
      <c r="K1565" s="194">
        <v>0</v>
      </c>
      <c r="L1565" t="s">
        <v>1075</v>
      </c>
      <c r="M1565" t="s">
        <v>1075</v>
      </c>
      <c r="N1565">
        <v>49</v>
      </c>
      <c r="O1565" t="s">
        <v>7876</v>
      </c>
      <c r="Q1565">
        <v>4.9000000000000002E-2</v>
      </c>
      <c r="R1565" s="117" t="s">
        <v>14944</v>
      </c>
      <c r="S1565" s="117" t="s">
        <v>14688</v>
      </c>
      <c r="T1565" t="s">
        <v>13996</v>
      </c>
      <c r="U1565" t="s">
        <v>10772</v>
      </c>
    </row>
    <row r="1566" spans="1:21">
      <c r="A1566" s="117" t="s">
        <v>580</v>
      </c>
      <c r="B1566" t="s">
        <v>13815</v>
      </c>
      <c r="C1566" t="s">
        <v>13815</v>
      </c>
      <c r="D1566">
        <v>2</v>
      </c>
      <c r="E1566">
        <v>19</v>
      </c>
      <c r="F1566">
        <v>2</v>
      </c>
      <c r="G1566">
        <v>19</v>
      </c>
      <c r="H1566">
        <v>20</v>
      </c>
      <c r="I1566">
        <v>20</v>
      </c>
      <c r="J1566">
        <v>1101</v>
      </c>
      <c r="K1566" s="194">
        <v>3337</v>
      </c>
      <c r="L1566" t="s">
        <v>1075</v>
      </c>
      <c r="M1566" t="s">
        <v>1075</v>
      </c>
      <c r="N1566">
        <v>80</v>
      </c>
      <c r="O1566" t="s">
        <v>7876</v>
      </c>
      <c r="P1566" t="s">
        <v>8254</v>
      </c>
      <c r="Q1566">
        <v>0.08</v>
      </c>
      <c r="R1566" s="117" t="s">
        <v>15098</v>
      </c>
      <c r="S1566" s="117" t="s">
        <v>15099</v>
      </c>
      <c r="T1566" t="s">
        <v>12145</v>
      </c>
      <c r="U1566" t="s">
        <v>10772</v>
      </c>
    </row>
    <row r="1567" spans="1:21">
      <c r="A1567" s="117" t="s">
        <v>11442</v>
      </c>
      <c r="B1567" t="s">
        <v>13815</v>
      </c>
      <c r="C1567" t="s">
        <v>14590</v>
      </c>
      <c r="D1567">
        <v>2</v>
      </c>
      <c r="E1567">
        <v>28</v>
      </c>
      <c r="F1567">
        <v>34</v>
      </c>
      <c r="G1567">
        <v>28</v>
      </c>
      <c r="H1567">
        <v>20</v>
      </c>
      <c r="I1567">
        <v>1</v>
      </c>
      <c r="J1567">
        <v>405</v>
      </c>
      <c r="K1567" s="194">
        <v>0</v>
      </c>
      <c r="L1567" t="s">
        <v>1075</v>
      </c>
      <c r="M1567" t="s">
        <v>1075</v>
      </c>
      <c r="N1567">
        <v>47</v>
      </c>
      <c r="O1567" t="s">
        <v>7876</v>
      </c>
      <c r="P1567" t="s">
        <v>11663</v>
      </c>
      <c r="Q1567">
        <v>4.7E-2</v>
      </c>
      <c r="R1567" s="117" t="s">
        <v>15098</v>
      </c>
      <c r="S1567" s="117" t="s">
        <v>15099</v>
      </c>
      <c r="T1567" t="s">
        <v>12145</v>
      </c>
      <c r="U1567" t="s">
        <v>10772</v>
      </c>
    </row>
    <row r="1568" spans="1:21">
      <c r="A1568" s="117" t="s">
        <v>11443</v>
      </c>
      <c r="B1568" t="s">
        <v>13815</v>
      </c>
      <c r="C1568" t="s">
        <v>14590</v>
      </c>
      <c r="D1568">
        <v>2</v>
      </c>
      <c r="E1568">
        <v>28</v>
      </c>
      <c r="F1568">
        <v>34</v>
      </c>
      <c r="G1568">
        <v>28</v>
      </c>
      <c r="H1568">
        <v>40</v>
      </c>
      <c r="I1568">
        <v>1</v>
      </c>
      <c r="J1568">
        <v>653</v>
      </c>
      <c r="K1568" s="194">
        <v>0</v>
      </c>
      <c r="L1568" t="s">
        <v>1075</v>
      </c>
      <c r="M1568" t="s">
        <v>1075</v>
      </c>
      <c r="N1568">
        <v>27</v>
      </c>
      <c r="O1568" t="s">
        <v>7876</v>
      </c>
      <c r="P1568" t="s">
        <v>11663</v>
      </c>
      <c r="Q1568">
        <v>2.7E-2</v>
      </c>
      <c r="R1568" s="117" t="s">
        <v>15098</v>
      </c>
      <c r="S1568" s="117" t="s">
        <v>15099</v>
      </c>
      <c r="T1568" t="s">
        <v>12145</v>
      </c>
      <c r="U1568" t="s">
        <v>10772</v>
      </c>
    </row>
    <row r="1569" spans="1:21">
      <c r="A1569" s="117" t="s">
        <v>20786</v>
      </c>
      <c r="B1569" t="s">
        <v>14590</v>
      </c>
      <c r="C1569" t="s">
        <v>14590</v>
      </c>
      <c r="D1569">
        <v>28</v>
      </c>
      <c r="E1569">
        <v>22</v>
      </c>
      <c r="F1569">
        <v>28</v>
      </c>
      <c r="G1569">
        <v>22</v>
      </c>
      <c r="H1569">
        <v>100</v>
      </c>
      <c r="I1569">
        <v>100</v>
      </c>
      <c r="J1569">
        <v>0</v>
      </c>
      <c r="K1569" s="194">
        <v>0</v>
      </c>
      <c r="L1569" t="s">
        <v>1075</v>
      </c>
      <c r="M1569" t="s">
        <v>1075</v>
      </c>
      <c r="N1569">
        <v>49</v>
      </c>
      <c r="O1569" t="s">
        <v>7876</v>
      </c>
      <c r="Q1569">
        <v>4.9000000000000002E-2</v>
      </c>
      <c r="R1569" s="117" t="s">
        <v>14944</v>
      </c>
      <c r="S1569" s="117" t="s">
        <v>14688</v>
      </c>
      <c r="T1569" t="s">
        <v>13996</v>
      </c>
      <c r="U1569" t="s">
        <v>10772</v>
      </c>
    </row>
    <row r="1570" spans="1:21">
      <c r="A1570" s="117" t="s">
        <v>579</v>
      </c>
      <c r="B1570" t="s">
        <v>13815</v>
      </c>
      <c r="C1570" t="s">
        <v>13815</v>
      </c>
      <c r="D1570">
        <v>2</v>
      </c>
      <c r="E1570">
        <v>19</v>
      </c>
      <c r="F1570">
        <v>2</v>
      </c>
      <c r="G1570">
        <v>19</v>
      </c>
      <c r="H1570">
        <v>20</v>
      </c>
      <c r="I1570">
        <v>20</v>
      </c>
      <c r="J1570">
        <v>2603</v>
      </c>
      <c r="K1570" s="194">
        <v>4381</v>
      </c>
      <c r="L1570" t="s">
        <v>1075</v>
      </c>
      <c r="M1570" t="s">
        <v>1075</v>
      </c>
      <c r="N1570">
        <v>49.04</v>
      </c>
      <c r="O1570" t="s">
        <v>7876</v>
      </c>
      <c r="P1570" t="s">
        <v>8255</v>
      </c>
      <c r="Q1570">
        <v>4.904E-2</v>
      </c>
      <c r="R1570" s="117" t="s">
        <v>15098</v>
      </c>
      <c r="S1570" s="117" t="s">
        <v>15099</v>
      </c>
      <c r="T1570" t="s">
        <v>12145</v>
      </c>
      <c r="U1570" t="s">
        <v>10772</v>
      </c>
    </row>
    <row r="1571" spans="1:21">
      <c r="A1571" s="117" t="s">
        <v>11444</v>
      </c>
      <c r="B1571" t="s">
        <v>14590</v>
      </c>
      <c r="C1571" t="s">
        <v>14590</v>
      </c>
      <c r="D1571">
        <v>34</v>
      </c>
      <c r="E1571">
        <v>28</v>
      </c>
      <c r="F1571">
        <v>34</v>
      </c>
      <c r="G1571">
        <v>28</v>
      </c>
      <c r="H1571">
        <v>20</v>
      </c>
      <c r="I1571">
        <v>1</v>
      </c>
      <c r="J1571">
        <v>0</v>
      </c>
      <c r="K1571" s="194">
        <v>0</v>
      </c>
      <c r="L1571" t="s">
        <v>1075</v>
      </c>
      <c r="M1571" t="s">
        <v>1075</v>
      </c>
      <c r="N1571">
        <v>46</v>
      </c>
      <c r="O1571" t="s">
        <v>7876</v>
      </c>
      <c r="P1571" t="s">
        <v>11663</v>
      </c>
      <c r="Q1571">
        <v>4.5999999999999999E-2</v>
      </c>
      <c r="R1571" s="117" t="s">
        <v>15098</v>
      </c>
      <c r="S1571" s="117" t="s">
        <v>15099</v>
      </c>
      <c r="T1571" t="s">
        <v>12145</v>
      </c>
      <c r="U1571" t="s">
        <v>10773</v>
      </c>
    </row>
    <row r="1572" spans="1:21">
      <c r="A1572" s="117" t="s">
        <v>11445</v>
      </c>
      <c r="B1572" t="s">
        <v>13815</v>
      </c>
      <c r="C1572" t="s">
        <v>14590</v>
      </c>
      <c r="D1572">
        <v>2</v>
      </c>
      <c r="E1572">
        <v>28</v>
      </c>
      <c r="F1572">
        <v>34</v>
      </c>
      <c r="G1572">
        <v>28</v>
      </c>
      <c r="H1572">
        <v>10</v>
      </c>
      <c r="I1572">
        <v>1</v>
      </c>
      <c r="J1572">
        <v>148</v>
      </c>
      <c r="K1572" s="194">
        <v>0</v>
      </c>
      <c r="L1572" t="s">
        <v>1075</v>
      </c>
      <c r="M1572" t="s">
        <v>1075</v>
      </c>
      <c r="N1572">
        <v>65</v>
      </c>
      <c r="O1572" t="s">
        <v>7876</v>
      </c>
      <c r="P1572" t="s">
        <v>11663</v>
      </c>
      <c r="Q1572">
        <v>6.5000000000000002E-2</v>
      </c>
      <c r="R1572" s="117" t="s">
        <v>15098</v>
      </c>
      <c r="S1572" s="117" t="s">
        <v>15099</v>
      </c>
      <c r="T1572" t="s">
        <v>12145</v>
      </c>
      <c r="U1572" t="s">
        <v>10772</v>
      </c>
    </row>
    <row r="1573" spans="1:21">
      <c r="A1573" s="117" t="s">
        <v>20787</v>
      </c>
      <c r="B1573" t="s">
        <v>14590</v>
      </c>
      <c r="C1573" t="s">
        <v>14590</v>
      </c>
      <c r="D1573">
        <v>28</v>
      </c>
      <c r="E1573">
        <v>22</v>
      </c>
      <c r="F1573">
        <v>28</v>
      </c>
      <c r="G1573">
        <v>22</v>
      </c>
      <c r="H1573">
        <v>100</v>
      </c>
      <c r="I1573">
        <v>100</v>
      </c>
      <c r="J1573">
        <v>0</v>
      </c>
      <c r="K1573" s="194">
        <v>0</v>
      </c>
      <c r="L1573" t="s">
        <v>1075</v>
      </c>
      <c r="M1573" t="s">
        <v>1075</v>
      </c>
      <c r="N1573">
        <v>49</v>
      </c>
      <c r="O1573" t="s">
        <v>7876</v>
      </c>
      <c r="Q1573">
        <v>4.9000000000000002E-2</v>
      </c>
      <c r="R1573" s="117" t="s">
        <v>14944</v>
      </c>
      <c r="S1573" s="117" t="s">
        <v>14688</v>
      </c>
      <c r="T1573" t="s">
        <v>13996</v>
      </c>
      <c r="U1573" t="s">
        <v>10772</v>
      </c>
    </row>
    <row r="1574" spans="1:21">
      <c r="A1574" s="117" t="s">
        <v>620</v>
      </c>
      <c r="B1574" t="s">
        <v>13815</v>
      </c>
      <c r="C1574" t="s">
        <v>14590</v>
      </c>
      <c r="D1574">
        <v>2</v>
      </c>
      <c r="E1574">
        <v>19</v>
      </c>
      <c r="F1574">
        <v>25</v>
      </c>
      <c r="G1574">
        <v>19</v>
      </c>
      <c r="H1574">
        <v>20</v>
      </c>
      <c r="I1574">
        <v>1</v>
      </c>
      <c r="J1574">
        <v>1617</v>
      </c>
      <c r="K1574" s="194">
        <v>99999</v>
      </c>
      <c r="L1574" t="s">
        <v>1075</v>
      </c>
      <c r="M1574" t="s">
        <v>1075</v>
      </c>
      <c r="N1574">
        <v>80</v>
      </c>
      <c r="O1574" t="s">
        <v>7876</v>
      </c>
      <c r="P1574" t="s">
        <v>8177</v>
      </c>
      <c r="Q1574">
        <v>0.08</v>
      </c>
      <c r="R1574" s="117" t="s">
        <v>15098</v>
      </c>
      <c r="S1574" s="117" t="s">
        <v>15099</v>
      </c>
      <c r="T1574" t="s">
        <v>12145</v>
      </c>
      <c r="U1574" t="s">
        <v>10772</v>
      </c>
    </row>
    <row r="1575" spans="1:21">
      <c r="A1575" s="117" t="s">
        <v>810</v>
      </c>
      <c r="B1575" t="s">
        <v>13815</v>
      </c>
      <c r="C1575" t="s">
        <v>14590</v>
      </c>
      <c r="D1575">
        <v>2</v>
      </c>
      <c r="E1575">
        <v>29</v>
      </c>
      <c r="F1575">
        <v>25</v>
      </c>
      <c r="G1575">
        <v>19</v>
      </c>
      <c r="H1575">
        <v>1</v>
      </c>
      <c r="I1575">
        <v>1</v>
      </c>
      <c r="J1575">
        <v>57</v>
      </c>
      <c r="K1575" s="194">
        <v>101</v>
      </c>
      <c r="L1575" t="s">
        <v>1083</v>
      </c>
      <c r="M1575" t="s">
        <v>1083</v>
      </c>
      <c r="N1575">
        <v>140</v>
      </c>
      <c r="O1575" t="s">
        <v>7876</v>
      </c>
      <c r="P1575" t="s">
        <v>8177</v>
      </c>
      <c r="Q1575">
        <v>0.14000000000000001</v>
      </c>
      <c r="R1575" s="117" t="s">
        <v>14594</v>
      </c>
      <c r="S1575" s="117" t="s">
        <v>14589</v>
      </c>
      <c r="T1575" t="s">
        <v>12136</v>
      </c>
      <c r="U1575" t="s">
        <v>10772</v>
      </c>
    </row>
    <row r="1576" spans="1:21">
      <c r="A1576" s="117" t="s">
        <v>811</v>
      </c>
      <c r="B1576" t="s">
        <v>13815</v>
      </c>
      <c r="C1576" t="s">
        <v>13815</v>
      </c>
      <c r="D1576">
        <v>2</v>
      </c>
      <c r="E1576">
        <v>15</v>
      </c>
      <c r="F1576">
        <v>2</v>
      </c>
      <c r="G1576">
        <v>15</v>
      </c>
      <c r="H1576">
        <v>1</v>
      </c>
      <c r="I1576">
        <v>1</v>
      </c>
      <c r="J1576">
        <v>31</v>
      </c>
      <c r="K1576" s="194">
        <v>30</v>
      </c>
      <c r="L1576" t="s">
        <v>1075</v>
      </c>
      <c r="M1576" t="s">
        <v>1075</v>
      </c>
      <c r="N1576">
        <v>108</v>
      </c>
      <c r="O1576" t="s">
        <v>7876</v>
      </c>
      <c r="P1576" t="s">
        <v>7877</v>
      </c>
      <c r="Q1576">
        <v>0.108</v>
      </c>
      <c r="R1576" s="117" t="s">
        <v>14687</v>
      </c>
      <c r="S1576" s="117" t="s">
        <v>14688</v>
      </c>
      <c r="T1576" t="s">
        <v>13996</v>
      </c>
      <c r="U1576" t="s">
        <v>10772</v>
      </c>
    </row>
    <row r="1577" spans="1:21">
      <c r="A1577" s="117" t="s">
        <v>812</v>
      </c>
      <c r="B1577" t="s">
        <v>13815</v>
      </c>
      <c r="C1577" t="s">
        <v>13815</v>
      </c>
      <c r="D1577">
        <v>2</v>
      </c>
      <c r="E1577">
        <v>22</v>
      </c>
      <c r="F1577">
        <v>2</v>
      </c>
      <c r="G1577">
        <v>22</v>
      </c>
      <c r="H1577">
        <v>1</v>
      </c>
      <c r="I1577">
        <v>1</v>
      </c>
      <c r="J1577">
        <v>30</v>
      </c>
      <c r="K1577" s="194">
        <v>25</v>
      </c>
      <c r="L1577" t="s">
        <v>1075</v>
      </c>
      <c r="M1577" t="s">
        <v>1075</v>
      </c>
      <c r="N1577">
        <v>123</v>
      </c>
      <c r="O1577" t="s">
        <v>7876</v>
      </c>
      <c r="P1577" t="s">
        <v>7877</v>
      </c>
      <c r="Q1577">
        <v>0.123</v>
      </c>
      <c r="R1577" s="117" t="s">
        <v>14687</v>
      </c>
      <c r="S1577" s="117" t="s">
        <v>14688</v>
      </c>
      <c r="T1577" t="s">
        <v>13996</v>
      </c>
      <c r="U1577" t="s">
        <v>10772</v>
      </c>
    </row>
    <row r="1578" spans="1:21">
      <c r="A1578" s="117" t="s">
        <v>2171</v>
      </c>
      <c r="B1578" t="s">
        <v>13815</v>
      </c>
      <c r="C1578" t="s">
        <v>13815</v>
      </c>
      <c r="D1578">
        <v>2</v>
      </c>
      <c r="E1578">
        <v>22</v>
      </c>
      <c r="F1578">
        <v>2</v>
      </c>
      <c r="G1578">
        <v>22</v>
      </c>
      <c r="H1578">
        <v>1</v>
      </c>
      <c r="I1578">
        <v>1</v>
      </c>
      <c r="J1578">
        <v>272</v>
      </c>
      <c r="K1578" s="194">
        <v>148</v>
      </c>
      <c r="L1578" t="s">
        <v>1075</v>
      </c>
      <c r="M1578" t="s">
        <v>1075</v>
      </c>
      <c r="N1578">
        <v>111.92</v>
      </c>
      <c r="O1578" t="s">
        <v>7876</v>
      </c>
      <c r="P1578" t="s">
        <v>11446</v>
      </c>
      <c r="Q1578">
        <v>0.11192000000000001</v>
      </c>
      <c r="R1578" s="117" t="s">
        <v>14944</v>
      </c>
      <c r="S1578" s="117" t="s">
        <v>14688</v>
      </c>
      <c r="T1578" t="s">
        <v>13996</v>
      </c>
      <c r="U1578" t="s">
        <v>10772</v>
      </c>
    </row>
    <row r="1579" spans="1:21">
      <c r="A1579" s="117" t="s">
        <v>20788</v>
      </c>
      <c r="B1579" t="s">
        <v>14590</v>
      </c>
      <c r="C1579" t="s">
        <v>14590</v>
      </c>
      <c r="D1579">
        <v>25</v>
      </c>
      <c r="E1579">
        <v>19</v>
      </c>
      <c r="F1579">
        <v>25</v>
      </c>
      <c r="G1579">
        <v>19</v>
      </c>
      <c r="H1579">
        <v>18</v>
      </c>
      <c r="I1579">
        <v>18</v>
      </c>
      <c r="J1579">
        <v>0</v>
      </c>
      <c r="K1579" s="194">
        <v>0</v>
      </c>
      <c r="L1579" t="s">
        <v>1075</v>
      </c>
      <c r="M1579" t="s">
        <v>1075</v>
      </c>
      <c r="N1579">
        <v>121.667</v>
      </c>
      <c r="O1579" t="s">
        <v>7876</v>
      </c>
      <c r="P1579" t="s">
        <v>7877</v>
      </c>
      <c r="Q1579">
        <v>0.121667</v>
      </c>
      <c r="R1579" s="117" t="s">
        <v>15098</v>
      </c>
      <c r="S1579" s="117" t="s">
        <v>15099</v>
      </c>
      <c r="T1579" t="s">
        <v>12145</v>
      </c>
      <c r="U1579" t="s">
        <v>10773</v>
      </c>
    </row>
    <row r="1580" spans="1:21">
      <c r="A1580" s="117" t="s">
        <v>19709</v>
      </c>
      <c r="B1580" t="s">
        <v>14590</v>
      </c>
      <c r="C1580" t="s">
        <v>14593</v>
      </c>
      <c r="D1580">
        <v>28</v>
      </c>
      <c r="E1580">
        <v>22</v>
      </c>
      <c r="F1580" t="e">
        <v>#N/A</v>
      </c>
      <c r="G1580" t="e">
        <v>#N/A</v>
      </c>
      <c r="H1580">
        <v>18</v>
      </c>
      <c r="I1580">
        <v>18</v>
      </c>
      <c r="J1580">
        <v>0</v>
      </c>
      <c r="K1580" s="194" t="e">
        <v>#N/A</v>
      </c>
      <c r="L1580" t="s">
        <v>1075</v>
      </c>
      <c r="M1580" t="s">
        <v>1075</v>
      </c>
      <c r="N1580">
        <v>122.22199999999999</v>
      </c>
      <c r="O1580" t="s">
        <v>7876</v>
      </c>
      <c r="P1580" t="s">
        <v>11446</v>
      </c>
      <c r="Q1580">
        <v>0.122222</v>
      </c>
      <c r="R1580" s="117" t="s">
        <v>14687</v>
      </c>
      <c r="S1580" s="117" t="s">
        <v>14688</v>
      </c>
      <c r="T1580" t="s">
        <v>13996</v>
      </c>
      <c r="U1580" t="s">
        <v>10772</v>
      </c>
    </row>
    <row r="1581" spans="1:21">
      <c r="A1581" s="117" t="s">
        <v>20789</v>
      </c>
      <c r="B1581" t="s">
        <v>14590</v>
      </c>
      <c r="C1581" t="s">
        <v>14590</v>
      </c>
      <c r="D1581">
        <v>28</v>
      </c>
      <c r="E1581">
        <v>22</v>
      </c>
      <c r="F1581">
        <v>28</v>
      </c>
      <c r="G1581">
        <v>22</v>
      </c>
      <c r="H1581">
        <v>12</v>
      </c>
      <c r="I1581">
        <v>12</v>
      </c>
      <c r="J1581">
        <v>0</v>
      </c>
      <c r="K1581" s="194">
        <v>0</v>
      </c>
      <c r="L1581" t="s">
        <v>1075</v>
      </c>
      <c r="M1581" t="s">
        <v>1075</v>
      </c>
      <c r="N1581">
        <v>104.053</v>
      </c>
      <c r="O1581" t="s">
        <v>7876</v>
      </c>
      <c r="P1581" t="s">
        <v>7877</v>
      </c>
      <c r="Q1581">
        <v>0.10405300000000001</v>
      </c>
      <c r="R1581" s="117" t="s">
        <v>14944</v>
      </c>
      <c r="S1581" s="117" t="s">
        <v>14688</v>
      </c>
      <c r="T1581" t="s">
        <v>13996</v>
      </c>
      <c r="U1581" t="s">
        <v>10772</v>
      </c>
    </row>
    <row r="1582" spans="1:21">
      <c r="A1582" s="117" t="s">
        <v>20790</v>
      </c>
      <c r="B1582" t="s">
        <v>14590</v>
      </c>
      <c r="C1582" t="s">
        <v>14590</v>
      </c>
      <c r="D1582">
        <v>28</v>
      </c>
      <c r="E1582">
        <v>22</v>
      </c>
      <c r="F1582">
        <v>28</v>
      </c>
      <c r="G1582">
        <v>22</v>
      </c>
      <c r="H1582">
        <v>12</v>
      </c>
      <c r="I1582">
        <v>12</v>
      </c>
      <c r="J1582">
        <v>0</v>
      </c>
      <c r="K1582" s="194">
        <v>0</v>
      </c>
      <c r="L1582" t="s">
        <v>1075</v>
      </c>
      <c r="M1582" t="s">
        <v>1075</v>
      </c>
      <c r="N1582">
        <v>121</v>
      </c>
      <c r="O1582" t="s">
        <v>7876</v>
      </c>
      <c r="P1582" t="s">
        <v>20791</v>
      </c>
      <c r="Q1582">
        <v>0.121</v>
      </c>
      <c r="R1582" s="117" t="s">
        <v>14944</v>
      </c>
      <c r="S1582" s="117" t="s">
        <v>14688</v>
      </c>
      <c r="T1582" t="s">
        <v>13996</v>
      </c>
      <c r="U1582" t="s">
        <v>10772</v>
      </c>
    </row>
    <row r="1583" spans="1:21">
      <c r="A1583" s="117" t="s">
        <v>20792</v>
      </c>
      <c r="B1583" t="s">
        <v>14590</v>
      </c>
      <c r="C1583" t="s">
        <v>14590</v>
      </c>
      <c r="D1583">
        <v>28</v>
      </c>
      <c r="E1583">
        <v>22</v>
      </c>
      <c r="F1583">
        <v>28</v>
      </c>
      <c r="G1583">
        <v>22</v>
      </c>
      <c r="H1583">
        <v>1</v>
      </c>
      <c r="I1583">
        <v>1</v>
      </c>
      <c r="J1583">
        <v>0</v>
      </c>
      <c r="K1583" s="194">
        <v>0</v>
      </c>
      <c r="L1583" t="s">
        <v>1075</v>
      </c>
      <c r="M1583" t="s">
        <v>1075</v>
      </c>
      <c r="N1583">
        <v>214.98</v>
      </c>
      <c r="O1583" t="s">
        <v>7876</v>
      </c>
      <c r="P1583" t="s">
        <v>7877</v>
      </c>
      <c r="Q1583">
        <v>0.21498</v>
      </c>
      <c r="R1583" s="117" t="s">
        <v>14687</v>
      </c>
      <c r="S1583" s="117" t="s">
        <v>14688</v>
      </c>
      <c r="T1583" t="s">
        <v>13996</v>
      </c>
      <c r="U1583" t="s">
        <v>10772</v>
      </c>
    </row>
    <row r="1584" spans="1:21">
      <c r="A1584" s="117" t="s">
        <v>836</v>
      </c>
      <c r="B1584" t="s">
        <v>14590</v>
      </c>
      <c r="C1584" t="s">
        <v>14590</v>
      </c>
      <c r="D1584">
        <v>25</v>
      </c>
      <c r="E1584">
        <v>19</v>
      </c>
      <c r="F1584">
        <v>25</v>
      </c>
      <c r="G1584">
        <v>19</v>
      </c>
      <c r="H1584">
        <v>8</v>
      </c>
      <c r="I1584">
        <v>8</v>
      </c>
      <c r="J1584">
        <v>99999</v>
      </c>
      <c r="K1584" s="194">
        <v>104</v>
      </c>
      <c r="L1584" t="s">
        <v>1075</v>
      </c>
      <c r="M1584" t="s">
        <v>1075</v>
      </c>
      <c r="N1584">
        <v>215</v>
      </c>
      <c r="O1584" t="s">
        <v>7876</v>
      </c>
      <c r="P1584" t="s">
        <v>7877</v>
      </c>
      <c r="Q1584">
        <v>0.215</v>
      </c>
      <c r="R1584" s="117" t="s">
        <v>15098</v>
      </c>
      <c r="S1584" s="117" t="s">
        <v>15099</v>
      </c>
      <c r="T1584" t="s">
        <v>12145</v>
      </c>
      <c r="U1584" t="s">
        <v>10773</v>
      </c>
    </row>
    <row r="1585" spans="1:21">
      <c r="A1585" s="117" t="s">
        <v>20793</v>
      </c>
      <c r="B1585" t="s">
        <v>14590</v>
      </c>
      <c r="C1585" t="s">
        <v>14590</v>
      </c>
      <c r="D1585">
        <v>28</v>
      </c>
      <c r="E1585">
        <v>22</v>
      </c>
      <c r="F1585">
        <v>28</v>
      </c>
      <c r="G1585">
        <v>22</v>
      </c>
      <c r="H1585">
        <v>1</v>
      </c>
      <c r="I1585">
        <v>1</v>
      </c>
      <c r="J1585">
        <v>999999</v>
      </c>
      <c r="K1585" s="194">
        <v>0</v>
      </c>
      <c r="L1585" t="s">
        <v>1075</v>
      </c>
      <c r="M1585" t="s">
        <v>1075</v>
      </c>
      <c r="N1585">
        <v>214.98</v>
      </c>
      <c r="O1585" t="s">
        <v>7876</v>
      </c>
      <c r="P1585" t="s">
        <v>20791</v>
      </c>
      <c r="Q1585">
        <v>0.21498</v>
      </c>
      <c r="R1585" s="117" t="s">
        <v>14944</v>
      </c>
      <c r="S1585" s="117" t="s">
        <v>14688</v>
      </c>
      <c r="T1585" t="s">
        <v>13996</v>
      </c>
      <c r="U1585" t="s">
        <v>10772</v>
      </c>
    </row>
    <row r="1586" spans="1:21">
      <c r="A1586" s="117" t="s">
        <v>2172</v>
      </c>
      <c r="B1586" t="s">
        <v>14590</v>
      </c>
      <c r="C1586" t="s">
        <v>14590</v>
      </c>
      <c r="D1586">
        <v>25</v>
      </c>
      <c r="E1586">
        <v>19</v>
      </c>
      <c r="F1586">
        <v>25</v>
      </c>
      <c r="G1586">
        <v>19</v>
      </c>
      <c r="H1586">
        <v>8</v>
      </c>
      <c r="I1586">
        <v>8</v>
      </c>
      <c r="J1586">
        <v>104</v>
      </c>
      <c r="K1586" s="194">
        <v>104</v>
      </c>
      <c r="L1586" t="s">
        <v>1075</v>
      </c>
      <c r="M1586" t="s">
        <v>1075</v>
      </c>
      <c r="N1586">
        <v>215</v>
      </c>
      <c r="O1586" t="s">
        <v>7876</v>
      </c>
      <c r="P1586" t="s">
        <v>7877</v>
      </c>
      <c r="Q1586">
        <v>0.215</v>
      </c>
      <c r="R1586" s="117" t="s">
        <v>15098</v>
      </c>
      <c r="S1586" s="117" t="s">
        <v>15099</v>
      </c>
      <c r="T1586" t="s">
        <v>12145</v>
      </c>
      <c r="U1586" t="s">
        <v>10773</v>
      </c>
    </row>
    <row r="1587" spans="1:21">
      <c r="A1587" s="117" t="s">
        <v>837</v>
      </c>
      <c r="B1587" t="s">
        <v>14590</v>
      </c>
      <c r="C1587" t="s">
        <v>14590</v>
      </c>
      <c r="D1587">
        <v>48</v>
      </c>
      <c r="E1587">
        <v>42</v>
      </c>
      <c r="F1587">
        <v>48</v>
      </c>
      <c r="G1587">
        <v>42</v>
      </c>
      <c r="H1587">
        <v>1</v>
      </c>
      <c r="I1587">
        <v>1</v>
      </c>
      <c r="J1587">
        <v>999999</v>
      </c>
      <c r="K1587" s="194">
        <v>999999</v>
      </c>
      <c r="L1587" t="s">
        <v>1083</v>
      </c>
      <c r="M1587" t="s">
        <v>1083</v>
      </c>
      <c r="N1587">
        <v>540</v>
      </c>
      <c r="O1587" t="s">
        <v>7876</v>
      </c>
      <c r="P1587" t="s">
        <v>8256</v>
      </c>
      <c r="Q1587">
        <v>0.54</v>
      </c>
      <c r="R1587" s="117" t="s">
        <v>14676</v>
      </c>
      <c r="S1587" s="117" t="s">
        <v>14589</v>
      </c>
      <c r="T1587" t="s">
        <v>12136</v>
      </c>
      <c r="U1587" t="s">
        <v>10773</v>
      </c>
    </row>
    <row r="1588" spans="1:21">
      <c r="A1588" s="117" t="s">
        <v>17111</v>
      </c>
      <c r="B1588" t="s">
        <v>13815</v>
      </c>
      <c r="C1588" t="s">
        <v>13815</v>
      </c>
      <c r="D1588">
        <v>2</v>
      </c>
      <c r="E1588">
        <v>76</v>
      </c>
      <c r="F1588">
        <v>2</v>
      </c>
      <c r="G1588">
        <v>76</v>
      </c>
      <c r="H1588">
        <v>1</v>
      </c>
      <c r="I1588">
        <v>1</v>
      </c>
      <c r="J1588">
        <v>1461</v>
      </c>
      <c r="K1588" s="194">
        <v>1215</v>
      </c>
      <c r="L1588" t="s">
        <v>1083</v>
      </c>
      <c r="M1588" t="s">
        <v>1083</v>
      </c>
      <c r="N1588">
        <v>36</v>
      </c>
      <c r="O1588" t="s">
        <v>7876</v>
      </c>
      <c r="P1588" t="s">
        <v>17112</v>
      </c>
      <c r="Q1588">
        <v>3.5999999999999997E-2</v>
      </c>
      <c r="R1588" s="117" t="s">
        <v>14594</v>
      </c>
      <c r="S1588" s="117" t="s">
        <v>14589</v>
      </c>
      <c r="T1588" t="s">
        <v>12136</v>
      </c>
      <c r="U1588" t="s">
        <v>10772</v>
      </c>
    </row>
    <row r="1589" spans="1:21">
      <c r="A1589" s="117" t="s">
        <v>936</v>
      </c>
      <c r="B1589" t="s">
        <v>13815</v>
      </c>
      <c r="C1589" t="s">
        <v>13815</v>
      </c>
      <c r="D1589">
        <v>2</v>
      </c>
      <c r="E1589">
        <v>28</v>
      </c>
      <c r="F1589">
        <v>2</v>
      </c>
      <c r="G1589">
        <v>28</v>
      </c>
      <c r="H1589">
        <v>15</v>
      </c>
      <c r="I1589">
        <v>15</v>
      </c>
      <c r="J1589">
        <v>3065</v>
      </c>
      <c r="K1589" s="194">
        <v>2665</v>
      </c>
      <c r="L1589" t="s">
        <v>1075</v>
      </c>
      <c r="M1589" t="s">
        <v>1075</v>
      </c>
      <c r="N1589">
        <v>78</v>
      </c>
      <c r="O1589" t="s">
        <v>7876</v>
      </c>
      <c r="P1589" t="s">
        <v>8257</v>
      </c>
      <c r="Q1589">
        <v>7.8E-2</v>
      </c>
      <c r="R1589" s="117" t="s">
        <v>15098</v>
      </c>
      <c r="S1589" s="117" t="s">
        <v>15099</v>
      </c>
      <c r="T1589" t="s">
        <v>12145</v>
      </c>
      <c r="U1589" t="s">
        <v>10772</v>
      </c>
    </row>
    <row r="1590" spans="1:21">
      <c r="A1590" s="117" t="s">
        <v>946</v>
      </c>
      <c r="B1590" t="s">
        <v>13815</v>
      </c>
      <c r="C1590" t="s">
        <v>13815</v>
      </c>
      <c r="D1590">
        <v>2</v>
      </c>
      <c r="E1590">
        <v>28</v>
      </c>
      <c r="F1590">
        <v>2</v>
      </c>
      <c r="G1590">
        <v>28</v>
      </c>
      <c r="H1590">
        <v>15</v>
      </c>
      <c r="I1590">
        <v>15</v>
      </c>
      <c r="J1590">
        <v>1333</v>
      </c>
      <c r="K1590" s="194">
        <v>1562</v>
      </c>
      <c r="L1590" t="s">
        <v>1075</v>
      </c>
      <c r="M1590" t="s">
        <v>1075</v>
      </c>
      <c r="N1590">
        <v>66</v>
      </c>
      <c r="O1590" t="s">
        <v>7876</v>
      </c>
      <c r="P1590" t="s">
        <v>8257</v>
      </c>
      <c r="Q1590">
        <v>6.6000000000000003E-2</v>
      </c>
      <c r="R1590" s="117" t="s">
        <v>15098</v>
      </c>
      <c r="S1590" s="117" t="s">
        <v>15099</v>
      </c>
      <c r="T1590" t="s">
        <v>12145</v>
      </c>
      <c r="U1590" t="s">
        <v>10772</v>
      </c>
    </row>
    <row r="1591" spans="1:21">
      <c r="A1591" s="117" t="s">
        <v>937</v>
      </c>
      <c r="B1591" t="s">
        <v>13815</v>
      </c>
      <c r="C1591" t="s">
        <v>13815</v>
      </c>
      <c r="D1591">
        <v>2</v>
      </c>
      <c r="E1591">
        <v>28</v>
      </c>
      <c r="F1591">
        <v>2</v>
      </c>
      <c r="G1591">
        <v>28</v>
      </c>
      <c r="H1591">
        <v>15</v>
      </c>
      <c r="I1591">
        <v>15</v>
      </c>
      <c r="J1591">
        <v>204</v>
      </c>
      <c r="K1591" s="194">
        <v>398</v>
      </c>
      <c r="L1591" t="s">
        <v>1075</v>
      </c>
      <c r="M1591" t="s">
        <v>1075</v>
      </c>
      <c r="N1591">
        <v>66</v>
      </c>
      <c r="O1591" t="s">
        <v>7876</v>
      </c>
      <c r="P1591" t="s">
        <v>8257</v>
      </c>
      <c r="Q1591">
        <v>6.6000000000000003E-2</v>
      </c>
      <c r="R1591" s="117" t="s">
        <v>15098</v>
      </c>
      <c r="S1591" s="117" t="s">
        <v>15099</v>
      </c>
      <c r="T1591" t="s">
        <v>12145</v>
      </c>
      <c r="U1591" t="s">
        <v>10772</v>
      </c>
    </row>
    <row r="1592" spans="1:21">
      <c r="A1592" s="117" t="s">
        <v>970</v>
      </c>
      <c r="B1592" t="s">
        <v>13815</v>
      </c>
      <c r="C1592" t="s">
        <v>14590</v>
      </c>
      <c r="D1592">
        <v>2</v>
      </c>
      <c r="E1592">
        <v>28</v>
      </c>
      <c r="F1592">
        <v>34</v>
      </c>
      <c r="G1592">
        <v>28</v>
      </c>
      <c r="H1592">
        <v>15</v>
      </c>
      <c r="I1592">
        <v>15</v>
      </c>
      <c r="J1592">
        <v>211</v>
      </c>
      <c r="K1592" s="194">
        <v>720</v>
      </c>
      <c r="L1592" t="s">
        <v>1075</v>
      </c>
      <c r="M1592" t="s">
        <v>1075</v>
      </c>
      <c r="N1592">
        <v>74</v>
      </c>
      <c r="O1592" t="s">
        <v>7876</v>
      </c>
      <c r="P1592" t="s">
        <v>8257</v>
      </c>
      <c r="Q1592">
        <v>7.3999999999999996E-2</v>
      </c>
      <c r="R1592" s="117" t="s">
        <v>15098</v>
      </c>
      <c r="S1592" s="117" t="s">
        <v>15099</v>
      </c>
      <c r="T1592" t="s">
        <v>12145</v>
      </c>
      <c r="U1592" t="s">
        <v>10772</v>
      </c>
    </row>
    <row r="1593" spans="1:21">
      <c r="A1593" s="117" t="s">
        <v>11447</v>
      </c>
      <c r="B1593" t="s">
        <v>13815</v>
      </c>
      <c r="C1593" t="s">
        <v>13815</v>
      </c>
      <c r="D1593">
        <v>2</v>
      </c>
      <c r="E1593">
        <v>28</v>
      </c>
      <c r="F1593">
        <v>2</v>
      </c>
      <c r="G1593">
        <v>28</v>
      </c>
      <c r="H1593">
        <v>15</v>
      </c>
      <c r="I1593">
        <v>1</v>
      </c>
      <c r="J1593">
        <v>123</v>
      </c>
      <c r="K1593" s="194">
        <v>387</v>
      </c>
      <c r="L1593" t="s">
        <v>1075</v>
      </c>
      <c r="M1593" t="s">
        <v>1075</v>
      </c>
      <c r="N1593">
        <v>50</v>
      </c>
      <c r="O1593" t="s">
        <v>7876</v>
      </c>
      <c r="P1593" t="s">
        <v>11663</v>
      </c>
      <c r="Q1593">
        <v>0.05</v>
      </c>
      <c r="R1593" s="117" t="s">
        <v>15098</v>
      </c>
      <c r="S1593" s="117" t="s">
        <v>15099</v>
      </c>
      <c r="T1593" t="s">
        <v>12145</v>
      </c>
      <c r="U1593" t="s">
        <v>10772</v>
      </c>
    </row>
    <row r="1594" spans="1:21">
      <c r="A1594" s="117" t="s">
        <v>11448</v>
      </c>
      <c r="B1594" t="s">
        <v>13815</v>
      </c>
      <c r="C1594" t="s">
        <v>13815</v>
      </c>
      <c r="D1594">
        <v>2</v>
      </c>
      <c r="E1594">
        <v>28</v>
      </c>
      <c r="F1594">
        <v>2</v>
      </c>
      <c r="G1594">
        <v>28</v>
      </c>
      <c r="H1594">
        <v>15</v>
      </c>
      <c r="I1594">
        <v>1</v>
      </c>
      <c r="J1594">
        <v>172</v>
      </c>
      <c r="K1594" s="194">
        <v>129</v>
      </c>
      <c r="L1594" t="s">
        <v>1075</v>
      </c>
      <c r="M1594" t="s">
        <v>1075</v>
      </c>
      <c r="N1594">
        <v>50</v>
      </c>
      <c r="O1594" t="s">
        <v>7876</v>
      </c>
      <c r="P1594" t="s">
        <v>11663</v>
      </c>
      <c r="Q1594">
        <v>0.05</v>
      </c>
      <c r="R1594" s="117" t="s">
        <v>15098</v>
      </c>
      <c r="S1594" s="117" t="s">
        <v>15099</v>
      </c>
      <c r="T1594" t="s">
        <v>12145</v>
      </c>
      <c r="U1594" t="s">
        <v>10772</v>
      </c>
    </row>
    <row r="1595" spans="1:21">
      <c r="A1595" s="117" t="s">
        <v>938</v>
      </c>
      <c r="B1595" t="s">
        <v>13815</v>
      </c>
      <c r="C1595" t="s">
        <v>13815</v>
      </c>
      <c r="D1595">
        <v>2</v>
      </c>
      <c r="E1595">
        <v>28</v>
      </c>
      <c r="F1595">
        <v>2</v>
      </c>
      <c r="G1595">
        <v>28</v>
      </c>
      <c r="H1595">
        <v>15</v>
      </c>
      <c r="I1595">
        <v>15</v>
      </c>
      <c r="J1595">
        <v>1345</v>
      </c>
      <c r="K1595" s="194">
        <v>1055</v>
      </c>
      <c r="L1595" t="s">
        <v>1075</v>
      </c>
      <c r="M1595" t="s">
        <v>1075</v>
      </c>
      <c r="N1595">
        <v>81</v>
      </c>
      <c r="O1595" t="s">
        <v>7876</v>
      </c>
      <c r="P1595" t="s">
        <v>8257</v>
      </c>
      <c r="Q1595">
        <v>8.1000000000000003E-2</v>
      </c>
      <c r="R1595" s="117" t="s">
        <v>15098</v>
      </c>
      <c r="S1595" s="117" t="s">
        <v>15099</v>
      </c>
      <c r="T1595" t="s">
        <v>12145</v>
      </c>
      <c r="U1595" t="s">
        <v>10772</v>
      </c>
    </row>
    <row r="1596" spans="1:21">
      <c r="A1596" s="117" t="s">
        <v>971</v>
      </c>
      <c r="B1596" t="s">
        <v>13815</v>
      </c>
      <c r="C1596" t="s">
        <v>13815</v>
      </c>
      <c r="D1596">
        <v>2</v>
      </c>
      <c r="E1596">
        <v>28</v>
      </c>
      <c r="F1596">
        <v>2</v>
      </c>
      <c r="G1596">
        <v>28</v>
      </c>
      <c r="H1596">
        <v>15</v>
      </c>
      <c r="I1596">
        <v>1</v>
      </c>
      <c r="J1596">
        <v>728</v>
      </c>
      <c r="K1596" s="194">
        <v>616</v>
      </c>
      <c r="L1596" t="s">
        <v>1075</v>
      </c>
      <c r="M1596" t="s">
        <v>1075</v>
      </c>
      <c r="N1596">
        <v>81</v>
      </c>
      <c r="O1596" t="s">
        <v>7876</v>
      </c>
      <c r="P1596" t="s">
        <v>8257</v>
      </c>
      <c r="Q1596">
        <v>8.1000000000000003E-2</v>
      </c>
      <c r="R1596" s="117" t="s">
        <v>15098</v>
      </c>
      <c r="S1596" s="117" t="s">
        <v>15099</v>
      </c>
      <c r="T1596" t="s">
        <v>12145</v>
      </c>
      <c r="U1596" t="s">
        <v>10772</v>
      </c>
    </row>
    <row r="1597" spans="1:21">
      <c r="A1597" s="117" t="s">
        <v>11449</v>
      </c>
      <c r="B1597" t="s">
        <v>13815</v>
      </c>
      <c r="C1597" t="s">
        <v>13815</v>
      </c>
      <c r="D1597">
        <v>2</v>
      </c>
      <c r="E1597">
        <v>28</v>
      </c>
      <c r="F1597">
        <v>2</v>
      </c>
      <c r="G1597">
        <v>28</v>
      </c>
      <c r="H1597">
        <v>40</v>
      </c>
      <c r="I1597">
        <v>1</v>
      </c>
      <c r="J1597">
        <v>890</v>
      </c>
      <c r="K1597" s="194">
        <v>570</v>
      </c>
      <c r="L1597" t="s">
        <v>1075</v>
      </c>
      <c r="M1597" t="s">
        <v>1075</v>
      </c>
      <c r="N1597">
        <v>27</v>
      </c>
      <c r="O1597" t="s">
        <v>7876</v>
      </c>
      <c r="P1597" t="s">
        <v>12089</v>
      </c>
      <c r="Q1597">
        <v>2.7E-2</v>
      </c>
      <c r="R1597" s="117" t="s">
        <v>15098</v>
      </c>
      <c r="S1597" s="117" t="s">
        <v>15099</v>
      </c>
      <c r="T1597" t="s">
        <v>12145</v>
      </c>
      <c r="U1597" t="s">
        <v>10772</v>
      </c>
    </row>
    <row r="1598" spans="1:21">
      <c r="A1598" s="117" t="s">
        <v>11450</v>
      </c>
      <c r="B1598" t="s">
        <v>13815</v>
      </c>
      <c r="C1598" t="s">
        <v>14590</v>
      </c>
      <c r="D1598">
        <v>2</v>
      </c>
      <c r="E1598">
        <v>28</v>
      </c>
      <c r="F1598">
        <v>34</v>
      </c>
      <c r="G1598">
        <v>28</v>
      </c>
      <c r="H1598">
        <v>40</v>
      </c>
      <c r="I1598">
        <v>1</v>
      </c>
      <c r="J1598">
        <v>570</v>
      </c>
      <c r="K1598" s="194">
        <v>0</v>
      </c>
      <c r="L1598" t="s">
        <v>1075</v>
      </c>
      <c r="M1598" t="s">
        <v>1075</v>
      </c>
      <c r="N1598">
        <v>27</v>
      </c>
      <c r="O1598" t="s">
        <v>7876</v>
      </c>
      <c r="P1598" t="s">
        <v>12089</v>
      </c>
      <c r="Q1598">
        <v>2.7E-2</v>
      </c>
      <c r="R1598" s="117" t="s">
        <v>15098</v>
      </c>
      <c r="S1598" s="117" t="s">
        <v>15099</v>
      </c>
      <c r="T1598" t="s">
        <v>12145</v>
      </c>
      <c r="U1598" t="s">
        <v>10772</v>
      </c>
    </row>
    <row r="1599" spans="1:21">
      <c r="A1599" s="117" t="s">
        <v>11451</v>
      </c>
      <c r="B1599" t="s">
        <v>13815</v>
      </c>
      <c r="C1599" t="s">
        <v>13815</v>
      </c>
      <c r="D1599">
        <v>2</v>
      </c>
      <c r="E1599">
        <v>28</v>
      </c>
      <c r="F1599">
        <v>2</v>
      </c>
      <c r="G1599">
        <v>28</v>
      </c>
      <c r="H1599">
        <v>15</v>
      </c>
      <c r="I1599">
        <v>1</v>
      </c>
      <c r="J1599">
        <v>193</v>
      </c>
      <c r="K1599" s="194">
        <v>316</v>
      </c>
      <c r="L1599" t="s">
        <v>1075</v>
      </c>
      <c r="M1599" t="s">
        <v>1075</v>
      </c>
      <c r="N1599">
        <v>48</v>
      </c>
      <c r="O1599" t="s">
        <v>7876</v>
      </c>
      <c r="P1599" t="s">
        <v>11663</v>
      </c>
      <c r="Q1599">
        <v>4.8000000000000001E-2</v>
      </c>
      <c r="R1599" s="117" t="s">
        <v>15098</v>
      </c>
      <c r="S1599" s="117" t="s">
        <v>15099</v>
      </c>
      <c r="T1599" t="s">
        <v>12145</v>
      </c>
      <c r="U1599" t="s">
        <v>10772</v>
      </c>
    </row>
    <row r="1600" spans="1:21">
      <c r="A1600" s="117" t="s">
        <v>11452</v>
      </c>
      <c r="B1600" t="s">
        <v>14590</v>
      </c>
      <c r="C1600" t="s">
        <v>14590</v>
      </c>
      <c r="D1600">
        <v>34</v>
      </c>
      <c r="E1600">
        <v>28</v>
      </c>
      <c r="F1600">
        <v>34</v>
      </c>
      <c r="G1600">
        <v>28</v>
      </c>
      <c r="H1600">
        <v>15</v>
      </c>
      <c r="I1600">
        <v>1</v>
      </c>
      <c r="J1600">
        <v>0</v>
      </c>
      <c r="K1600" s="194">
        <v>0</v>
      </c>
      <c r="L1600" t="s">
        <v>1075</v>
      </c>
      <c r="M1600" t="s">
        <v>1075</v>
      </c>
      <c r="N1600">
        <v>48</v>
      </c>
      <c r="O1600" t="s">
        <v>7876</v>
      </c>
      <c r="P1600" t="s">
        <v>11663</v>
      </c>
      <c r="Q1600">
        <v>4.8000000000000001E-2</v>
      </c>
      <c r="R1600" s="117" t="s">
        <v>15098</v>
      </c>
      <c r="S1600" s="117" t="s">
        <v>15099</v>
      </c>
      <c r="T1600" t="s">
        <v>12145</v>
      </c>
      <c r="U1600" t="s">
        <v>10773</v>
      </c>
    </row>
    <row r="1601" spans="1:21">
      <c r="A1601" s="117" t="s">
        <v>11453</v>
      </c>
      <c r="B1601" t="s">
        <v>13815</v>
      </c>
      <c r="C1601" t="s">
        <v>13815</v>
      </c>
      <c r="D1601">
        <v>2</v>
      </c>
      <c r="E1601">
        <v>28</v>
      </c>
      <c r="F1601">
        <v>2</v>
      </c>
      <c r="G1601">
        <v>28</v>
      </c>
      <c r="H1601">
        <v>15</v>
      </c>
      <c r="I1601">
        <v>1</v>
      </c>
      <c r="J1601">
        <v>3752</v>
      </c>
      <c r="K1601" s="194">
        <v>2788</v>
      </c>
      <c r="L1601" t="s">
        <v>1075</v>
      </c>
      <c r="M1601" t="s">
        <v>1075</v>
      </c>
      <c r="N1601">
        <v>76</v>
      </c>
      <c r="O1601" t="s">
        <v>7876</v>
      </c>
      <c r="P1601" t="s">
        <v>11663</v>
      </c>
      <c r="Q1601">
        <v>7.5999999999999998E-2</v>
      </c>
      <c r="R1601" s="117" t="s">
        <v>15098</v>
      </c>
      <c r="S1601" s="117" t="s">
        <v>15099</v>
      </c>
      <c r="T1601" t="s">
        <v>12145</v>
      </c>
      <c r="U1601" t="s">
        <v>10772</v>
      </c>
    </row>
    <row r="1602" spans="1:21">
      <c r="A1602" s="117" t="s">
        <v>11454</v>
      </c>
      <c r="B1602" t="s">
        <v>13815</v>
      </c>
      <c r="C1602" t="s">
        <v>13815</v>
      </c>
      <c r="D1602">
        <v>2</v>
      </c>
      <c r="E1602">
        <v>28</v>
      </c>
      <c r="F1602">
        <v>2</v>
      </c>
      <c r="G1602">
        <v>28</v>
      </c>
      <c r="H1602">
        <v>15</v>
      </c>
      <c r="I1602">
        <v>1</v>
      </c>
      <c r="J1602">
        <v>1146</v>
      </c>
      <c r="K1602" s="194">
        <v>2117</v>
      </c>
      <c r="L1602" t="s">
        <v>1075</v>
      </c>
      <c r="M1602" t="s">
        <v>1075</v>
      </c>
      <c r="N1602">
        <v>76</v>
      </c>
      <c r="O1602" t="s">
        <v>7876</v>
      </c>
      <c r="P1602" t="s">
        <v>11663</v>
      </c>
      <c r="Q1602">
        <v>7.5999999999999998E-2</v>
      </c>
      <c r="R1602" s="117" t="s">
        <v>15098</v>
      </c>
      <c r="S1602" s="117" t="s">
        <v>15099</v>
      </c>
      <c r="T1602" t="s">
        <v>12145</v>
      </c>
      <c r="U1602" t="s">
        <v>10772</v>
      </c>
    </row>
    <row r="1603" spans="1:21">
      <c r="A1603" s="117" t="s">
        <v>2173</v>
      </c>
      <c r="B1603" t="s">
        <v>14590</v>
      </c>
      <c r="C1603" t="s">
        <v>14590</v>
      </c>
      <c r="D1603">
        <v>56</v>
      </c>
      <c r="E1603">
        <v>50</v>
      </c>
      <c r="F1603">
        <v>56</v>
      </c>
      <c r="G1603">
        <v>50</v>
      </c>
      <c r="H1603">
        <v>1</v>
      </c>
      <c r="I1603">
        <v>1</v>
      </c>
      <c r="J1603">
        <v>6</v>
      </c>
      <c r="K1603" s="194">
        <v>6</v>
      </c>
      <c r="L1603" t="s">
        <v>1083</v>
      </c>
      <c r="M1603" t="s">
        <v>1083</v>
      </c>
      <c r="N1603">
        <v>164.5</v>
      </c>
      <c r="O1603" t="s">
        <v>7876</v>
      </c>
      <c r="P1603" t="s">
        <v>8258</v>
      </c>
      <c r="Q1603">
        <v>0.16450000000000001</v>
      </c>
      <c r="R1603" s="117" t="s">
        <v>14743</v>
      </c>
      <c r="S1603" s="117" t="s">
        <v>14589</v>
      </c>
      <c r="T1603" t="s">
        <v>12136</v>
      </c>
      <c r="U1603" t="s">
        <v>10772</v>
      </c>
    </row>
    <row r="1604" spans="1:21">
      <c r="A1604" s="117" t="s">
        <v>2174</v>
      </c>
      <c r="B1604" t="s">
        <v>14590</v>
      </c>
      <c r="C1604" t="s">
        <v>14590</v>
      </c>
      <c r="D1604">
        <v>56</v>
      </c>
      <c r="E1604">
        <v>50</v>
      </c>
      <c r="F1604">
        <v>56</v>
      </c>
      <c r="G1604">
        <v>50</v>
      </c>
      <c r="H1604">
        <v>1</v>
      </c>
      <c r="I1604">
        <v>1</v>
      </c>
      <c r="J1604">
        <v>999999</v>
      </c>
      <c r="K1604" s="194">
        <v>999999</v>
      </c>
      <c r="L1604" t="s">
        <v>1083</v>
      </c>
      <c r="M1604" t="s">
        <v>1083</v>
      </c>
      <c r="N1604">
        <v>164.5</v>
      </c>
      <c r="O1604" t="s">
        <v>7876</v>
      </c>
      <c r="P1604" t="s">
        <v>8259</v>
      </c>
      <c r="Q1604">
        <v>0.16450000000000001</v>
      </c>
      <c r="R1604" s="117" t="s">
        <v>14676</v>
      </c>
      <c r="S1604" s="117" t="s">
        <v>14589</v>
      </c>
      <c r="T1604" t="s">
        <v>12136</v>
      </c>
      <c r="U1604" t="s">
        <v>10772</v>
      </c>
    </row>
    <row r="1605" spans="1:21">
      <c r="A1605" s="117" t="s">
        <v>2175</v>
      </c>
      <c r="B1605" t="s">
        <v>14590</v>
      </c>
      <c r="C1605" t="s">
        <v>14590</v>
      </c>
      <c r="D1605">
        <v>31</v>
      </c>
      <c r="E1605">
        <v>25</v>
      </c>
      <c r="F1605">
        <v>31</v>
      </c>
      <c r="G1605">
        <v>25</v>
      </c>
      <c r="H1605">
        <v>1</v>
      </c>
      <c r="I1605">
        <v>1</v>
      </c>
      <c r="J1605">
        <v>0</v>
      </c>
      <c r="K1605" s="194">
        <v>0</v>
      </c>
      <c r="L1605" t="s">
        <v>1083</v>
      </c>
      <c r="M1605" t="s">
        <v>1083</v>
      </c>
      <c r="N1605">
        <v>501</v>
      </c>
      <c r="O1605" t="s">
        <v>7876</v>
      </c>
      <c r="P1605" t="s">
        <v>8260</v>
      </c>
      <c r="Q1605">
        <v>0.501</v>
      </c>
      <c r="R1605" s="117" t="s">
        <v>18674</v>
      </c>
      <c r="S1605" s="117" t="s">
        <v>14589</v>
      </c>
      <c r="T1605" t="s">
        <v>12136</v>
      </c>
      <c r="U1605" t="s">
        <v>10773</v>
      </c>
    </row>
    <row r="1606" spans="1:21">
      <c r="A1606" s="117" t="s">
        <v>2176</v>
      </c>
      <c r="B1606" t="s">
        <v>14590</v>
      </c>
      <c r="C1606" t="s">
        <v>14590</v>
      </c>
      <c r="D1606">
        <v>31</v>
      </c>
      <c r="E1606">
        <v>25</v>
      </c>
      <c r="F1606">
        <v>31</v>
      </c>
      <c r="G1606">
        <v>25</v>
      </c>
      <c r="H1606">
        <v>1</v>
      </c>
      <c r="I1606">
        <v>1</v>
      </c>
      <c r="J1606">
        <v>99999</v>
      </c>
      <c r="K1606" s="194">
        <v>99999</v>
      </c>
      <c r="L1606" t="s">
        <v>1083</v>
      </c>
      <c r="M1606" t="s">
        <v>1083</v>
      </c>
      <c r="N1606">
        <v>501</v>
      </c>
      <c r="O1606" t="s">
        <v>7876</v>
      </c>
      <c r="P1606" t="s">
        <v>8261</v>
      </c>
      <c r="Q1606">
        <v>0.501</v>
      </c>
      <c r="R1606" s="117" t="s">
        <v>18674</v>
      </c>
      <c r="S1606" s="117" t="s">
        <v>14589</v>
      </c>
      <c r="T1606" t="s">
        <v>12136</v>
      </c>
      <c r="U1606" t="s">
        <v>10772</v>
      </c>
    </row>
    <row r="1607" spans="1:21">
      <c r="A1607" s="117" t="s">
        <v>20794</v>
      </c>
      <c r="B1607" t="s">
        <v>14590</v>
      </c>
      <c r="C1607" t="s">
        <v>14590</v>
      </c>
      <c r="D1607">
        <v>28</v>
      </c>
      <c r="E1607">
        <v>22</v>
      </c>
      <c r="F1607">
        <v>28</v>
      </c>
      <c r="G1607">
        <v>22</v>
      </c>
      <c r="H1607">
        <v>50</v>
      </c>
      <c r="I1607">
        <v>50</v>
      </c>
      <c r="J1607">
        <v>0</v>
      </c>
      <c r="K1607" s="194">
        <v>0</v>
      </c>
      <c r="L1607" t="s">
        <v>1075</v>
      </c>
      <c r="M1607" t="s">
        <v>1075</v>
      </c>
      <c r="N1607">
        <v>153</v>
      </c>
      <c r="O1607" t="s">
        <v>7876</v>
      </c>
      <c r="P1607" t="s">
        <v>20795</v>
      </c>
      <c r="Q1607">
        <v>0.153</v>
      </c>
      <c r="R1607" s="117" t="s">
        <v>14944</v>
      </c>
      <c r="S1607" s="117" t="s">
        <v>14688</v>
      </c>
      <c r="T1607" t="s">
        <v>13996</v>
      </c>
      <c r="U1607" t="s">
        <v>10772</v>
      </c>
    </row>
    <row r="1608" spans="1:21">
      <c r="A1608" s="117" t="s">
        <v>2177</v>
      </c>
      <c r="B1608" t="s">
        <v>13815</v>
      </c>
      <c r="C1608" t="s">
        <v>14590</v>
      </c>
      <c r="D1608">
        <v>2</v>
      </c>
      <c r="E1608">
        <v>19</v>
      </c>
      <c r="F1608">
        <v>25</v>
      </c>
      <c r="G1608">
        <v>19</v>
      </c>
      <c r="H1608">
        <v>5</v>
      </c>
      <c r="I1608">
        <v>5</v>
      </c>
      <c r="J1608">
        <v>153</v>
      </c>
      <c r="K1608" s="194">
        <v>0</v>
      </c>
      <c r="L1608" t="s">
        <v>1075</v>
      </c>
      <c r="M1608" t="s">
        <v>1075</v>
      </c>
      <c r="N1608">
        <v>134</v>
      </c>
      <c r="O1608" t="s">
        <v>7876</v>
      </c>
      <c r="Q1608">
        <v>0.13400000000000001</v>
      </c>
      <c r="R1608" s="117" t="s">
        <v>15098</v>
      </c>
      <c r="S1608" s="117" t="s">
        <v>15099</v>
      </c>
      <c r="T1608" t="s">
        <v>12145</v>
      </c>
      <c r="U1608" t="s">
        <v>10772</v>
      </c>
    </row>
    <row r="1609" spans="1:21">
      <c r="A1609" s="117" t="s">
        <v>20796</v>
      </c>
      <c r="B1609" t="s">
        <v>14590</v>
      </c>
      <c r="C1609" t="s">
        <v>14590</v>
      </c>
      <c r="D1609">
        <v>28</v>
      </c>
      <c r="E1609">
        <v>22</v>
      </c>
      <c r="F1609">
        <v>28</v>
      </c>
      <c r="G1609">
        <v>22</v>
      </c>
      <c r="H1609">
        <v>5</v>
      </c>
      <c r="I1609">
        <v>5</v>
      </c>
      <c r="J1609">
        <v>0</v>
      </c>
      <c r="K1609" s="194">
        <v>0</v>
      </c>
      <c r="L1609" t="s">
        <v>1075</v>
      </c>
      <c r="M1609" t="s">
        <v>1075</v>
      </c>
      <c r="N1609">
        <v>121.6</v>
      </c>
      <c r="O1609" t="s">
        <v>7876</v>
      </c>
      <c r="Q1609">
        <v>0.1216</v>
      </c>
      <c r="R1609" s="117" t="s">
        <v>14944</v>
      </c>
      <c r="S1609" s="117" t="s">
        <v>14688</v>
      </c>
      <c r="T1609" t="s">
        <v>13996</v>
      </c>
      <c r="U1609" t="s">
        <v>10772</v>
      </c>
    </row>
    <row r="1610" spans="1:21">
      <c r="A1610" s="117" t="s">
        <v>20797</v>
      </c>
      <c r="B1610" t="s">
        <v>14590</v>
      </c>
      <c r="C1610" t="s">
        <v>14590</v>
      </c>
      <c r="D1610">
        <v>28</v>
      </c>
      <c r="E1610">
        <v>22</v>
      </c>
      <c r="F1610">
        <v>28</v>
      </c>
      <c r="G1610">
        <v>22</v>
      </c>
      <c r="H1610">
        <v>50</v>
      </c>
      <c r="I1610">
        <v>50</v>
      </c>
      <c r="J1610">
        <v>0</v>
      </c>
      <c r="K1610" s="194">
        <v>0</v>
      </c>
      <c r="L1610" t="s">
        <v>1075</v>
      </c>
      <c r="M1610" t="s">
        <v>1075</v>
      </c>
      <c r="O1610" t="s">
        <v>7876</v>
      </c>
      <c r="P1610" t="s">
        <v>20795</v>
      </c>
      <c r="R1610" s="117" t="s">
        <v>14944</v>
      </c>
      <c r="S1610" s="117" t="s">
        <v>14688</v>
      </c>
      <c r="T1610" t="s">
        <v>13996</v>
      </c>
      <c r="U1610" t="s">
        <v>10772</v>
      </c>
    </row>
    <row r="1611" spans="1:21">
      <c r="A1611" s="117" t="s">
        <v>2178</v>
      </c>
      <c r="B1611" t="s">
        <v>13815</v>
      </c>
      <c r="C1611" t="s">
        <v>14590</v>
      </c>
      <c r="D1611">
        <v>2</v>
      </c>
      <c r="E1611">
        <v>19</v>
      </c>
      <c r="F1611">
        <v>25</v>
      </c>
      <c r="G1611">
        <v>19</v>
      </c>
      <c r="H1611">
        <v>5</v>
      </c>
      <c r="I1611">
        <v>5</v>
      </c>
      <c r="J1611">
        <v>85</v>
      </c>
      <c r="K1611" s="194">
        <v>0</v>
      </c>
      <c r="L1611" t="s">
        <v>1075</v>
      </c>
      <c r="M1611" t="s">
        <v>1075</v>
      </c>
      <c r="N1611">
        <v>134</v>
      </c>
      <c r="O1611" t="s">
        <v>7876</v>
      </c>
      <c r="Q1611">
        <v>0.13400000000000001</v>
      </c>
      <c r="R1611" s="117" t="s">
        <v>15098</v>
      </c>
      <c r="S1611" s="117" t="s">
        <v>15099</v>
      </c>
      <c r="T1611" t="s">
        <v>12145</v>
      </c>
      <c r="U1611" t="s">
        <v>10772</v>
      </c>
    </row>
    <row r="1612" spans="1:21">
      <c r="A1612" s="117" t="s">
        <v>20798</v>
      </c>
      <c r="B1612" t="s">
        <v>14590</v>
      </c>
      <c r="C1612" t="s">
        <v>14590</v>
      </c>
      <c r="D1612">
        <v>28</v>
      </c>
      <c r="E1612">
        <v>22</v>
      </c>
      <c r="F1612">
        <v>28</v>
      </c>
      <c r="G1612">
        <v>22</v>
      </c>
      <c r="H1612">
        <v>5</v>
      </c>
      <c r="I1612">
        <v>5</v>
      </c>
      <c r="J1612">
        <v>0</v>
      </c>
      <c r="K1612" s="194">
        <v>0</v>
      </c>
      <c r="L1612" t="s">
        <v>1075</v>
      </c>
      <c r="M1612" t="s">
        <v>1075</v>
      </c>
      <c r="N1612">
        <v>153</v>
      </c>
      <c r="O1612" t="s">
        <v>7876</v>
      </c>
      <c r="Q1612">
        <v>0.153</v>
      </c>
      <c r="R1612" s="117" t="s">
        <v>14944</v>
      </c>
      <c r="S1612" s="117" t="s">
        <v>14688</v>
      </c>
      <c r="T1612" t="s">
        <v>13996</v>
      </c>
      <c r="U1612" t="s">
        <v>10772</v>
      </c>
    </row>
    <row r="1613" spans="1:21">
      <c r="A1613" s="117" t="s">
        <v>11455</v>
      </c>
      <c r="B1613" t="s">
        <v>13815</v>
      </c>
      <c r="C1613" t="s">
        <v>14590</v>
      </c>
      <c r="D1613">
        <v>2</v>
      </c>
      <c r="E1613">
        <v>28</v>
      </c>
      <c r="F1613">
        <v>34</v>
      </c>
      <c r="G1613">
        <v>28</v>
      </c>
      <c r="H1613">
        <v>10</v>
      </c>
      <c r="I1613">
        <v>1</v>
      </c>
      <c r="J1613">
        <v>145</v>
      </c>
      <c r="K1613" s="194">
        <v>0</v>
      </c>
      <c r="L1613" t="s">
        <v>1075</v>
      </c>
      <c r="M1613" t="s">
        <v>1075</v>
      </c>
      <c r="N1613">
        <v>123</v>
      </c>
      <c r="O1613" t="s">
        <v>7876</v>
      </c>
      <c r="P1613" t="s">
        <v>11663</v>
      </c>
      <c r="Q1613">
        <v>0.123</v>
      </c>
      <c r="R1613" s="117" t="s">
        <v>15098</v>
      </c>
      <c r="S1613" s="117" t="s">
        <v>15099</v>
      </c>
      <c r="T1613" t="s">
        <v>12145</v>
      </c>
      <c r="U1613" t="s">
        <v>10772</v>
      </c>
    </row>
    <row r="1614" spans="1:21">
      <c r="A1614" s="117" t="s">
        <v>11456</v>
      </c>
      <c r="B1614" t="s">
        <v>14590</v>
      </c>
      <c r="C1614" t="s">
        <v>14590</v>
      </c>
      <c r="D1614">
        <v>34</v>
      </c>
      <c r="E1614">
        <v>28</v>
      </c>
      <c r="F1614">
        <v>34</v>
      </c>
      <c r="G1614">
        <v>28</v>
      </c>
      <c r="H1614">
        <v>10</v>
      </c>
      <c r="I1614">
        <v>1</v>
      </c>
      <c r="J1614">
        <v>0</v>
      </c>
      <c r="K1614" s="194">
        <v>0</v>
      </c>
      <c r="L1614" t="s">
        <v>1075</v>
      </c>
      <c r="M1614" t="s">
        <v>1075</v>
      </c>
      <c r="N1614">
        <v>123</v>
      </c>
      <c r="O1614" t="s">
        <v>7876</v>
      </c>
      <c r="P1614" t="s">
        <v>11663</v>
      </c>
      <c r="Q1614">
        <v>0.123</v>
      </c>
      <c r="R1614" s="117" t="s">
        <v>15098</v>
      </c>
      <c r="S1614" s="117" t="s">
        <v>15099</v>
      </c>
      <c r="T1614" t="s">
        <v>12145</v>
      </c>
      <c r="U1614" t="s">
        <v>10772</v>
      </c>
    </row>
    <row r="1615" spans="1:21">
      <c r="A1615" s="117" t="s">
        <v>24474</v>
      </c>
      <c r="B1615" t="s">
        <v>14590</v>
      </c>
      <c r="C1615" t="s">
        <v>14590</v>
      </c>
      <c r="D1615">
        <v>26</v>
      </c>
      <c r="E1615">
        <v>20</v>
      </c>
      <c r="F1615">
        <v>26</v>
      </c>
      <c r="G1615">
        <v>20</v>
      </c>
      <c r="H1615">
        <v>4</v>
      </c>
      <c r="I1615">
        <v>4</v>
      </c>
      <c r="J1615">
        <v>1152</v>
      </c>
      <c r="K1615" s="194">
        <v>1152</v>
      </c>
      <c r="L1615" t="s">
        <v>1079</v>
      </c>
      <c r="M1615" t="s">
        <v>1079</v>
      </c>
      <c r="N1615">
        <v>28</v>
      </c>
      <c r="O1615" t="s">
        <v>7876</v>
      </c>
      <c r="P1615" t="s">
        <v>24475</v>
      </c>
      <c r="Q1615">
        <v>2.8000000000000001E-2</v>
      </c>
      <c r="R1615" s="117" t="s">
        <v>14620</v>
      </c>
      <c r="S1615" s="117" t="s">
        <v>14621</v>
      </c>
      <c r="T1615" t="s">
        <v>17448</v>
      </c>
      <c r="U1615" t="s">
        <v>10772</v>
      </c>
    </row>
    <row r="1616" spans="1:21">
      <c r="A1616" s="117" t="s">
        <v>19710</v>
      </c>
      <c r="B1616" t="s">
        <v>14590</v>
      </c>
      <c r="C1616" t="s">
        <v>14590</v>
      </c>
      <c r="D1616">
        <v>26</v>
      </c>
      <c r="E1616">
        <v>20</v>
      </c>
      <c r="F1616">
        <v>26</v>
      </c>
      <c r="G1616">
        <v>20</v>
      </c>
      <c r="H1616">
        <v>1</v>
      </c>
      <c r="I1616">
        <v>1</v>
      </c>
      <c r="J1616">
        <v>202</v>
      </c>
      <c r="K1616" s="194">
        <v>202</v>
      </c>
      <c r="L1616" t="s">
        <v>1076</v>
      </c>
      <c r="M1616" t="s">
        <v>1076</v>
      </c>
      <c r="N1616">
        <v>374</v>
      </c>
      <c r="O1616" t="s">
        <v>7876</v>
      </c>
      <c r="P1616" t="s">
        <v>19711</v>
      </c>
      <c r="Q1616">
        <v>0.374</v>
      </c>
      <c r="R1616" s="117" t="s">
        <v>14620</v>
      </c>
      <c r="S1616" s="117" t="s">
        <v>14621</v>
      </c>
      <c r="T1616" t="s">
        <v>17448</v>
      </c>
      <c r="U1616" t="s">
        <v>10772</v>
      </c>
    </row>
    <row r="1617" spans="1:21">
      <c r="A1617" s="117" t="s">
        <v>19712</v>
      </c>
      <c r="B1617" t="s">
        <v>14590</v>
      </c>
      <c r="C1617" t="s">
        <v>14590</v>
      </c>
      <c r="D1617">
        <v>26</v>
      </c>
      <c r="E1617">
        <v>20</v>
      </c>
      <c r="F1617">
        <v>26</v>
      </c>
      <c r="G1617">
        <v>20</v>
      </c>
      <c r="H1617">
        <v>1</v>
      </c>
      <c r="I1617">
        <v>1</v>
      </c>
      <c r="J1617">
        <v>336</v>
      </c>
      <c r="K1617" s="194">
        <v>336</v>
      </c>
      <c r="L1617" t="s">
        <v>1076</v>
      </c>
      <c r="M1617" t="s">
        <v>1076</v>
      </c>
      <c r="N1617">
        <v>1332</v>
      </c>
      <c r="O1617" t="s">
        <v>7876</v>
      </c>
      <c r="P1617" t="s">
        <v>19713</v>
      </c>
      <c r="Q1617">
        <v>1.3320000000000001</v>
      </c>
      <c r="R1617" s="117" t="s">
        <v>14620</v>
      </c>
      <c r="S1617" s="117" t="s">
        <v>14621</v>
      </c>
      <c r="T1617" t="s">
        <v>17448</v>
      </c>
      <c r="U1617" t="s">
        <v>10772</v>
      </c>
    </row>
    <row r="1618" spans="1:21">
      <c r="A1618" s="117" t="s">
        <v>2179</v>
      </c>
      <c r="B1618" t="s">
        <v>14590</v>
      </c>
      <c r="C1618" t="s">
        <v>14590</v>
      </c>
      <c r="D1618">
        <v>26</v>
      </c>
      <c r="E1618">
        <v>20</v>
      </c>
      <c r="F1618">
        <v>26</v>
      </c>
      <c r="G1618">
        <v>20</v>
      </c>
      <c r="H1618">
        <v>1</v>
      </c>
      <c r="I1618">
        <v>1</v>
      </c>
      <c r="J1618">
        <v>1350</v>
      </c>
      <c r="K1618" s="194">
        <v>1350</v>
      </c>
      <c r="L1618" t="s">
        <v>1082</v>
      </c>
      <c r="M1618" t="s">
        <v>1082</v>
      </c>
      <c r="N1618">
        <v>113</v>
      </c>
      <c r="O1618" t="s">
        <v>7876</v>
      </c>
      <c r="P1618" t="s">
        <v>8262</v>
      </c>
      <c r="Q1618">
        <v>0.113</v>
      </c>
      <c r="R1618" s="117" t="s">
        <v>14620</v>
      </c>
      <c r="S1618" s="117" t="s">
        <v>14621</v>
      </c>
      <c r="T1618" t="s">
        <v>17448</v>
      </c>
      <c r="U1618" t="s">
        <v>10772</v>
      </c>
    </row>
    <row r="1619" spans="1:21">
      <c r="A1619" s="117" t="s">
        <v>20323</v>
      </c>
      <c r="B1619" t="s">
        <v>14590</v>
      </c>
      <c r="C1619" t="s">
        <v>14590</v>
      </c>
      <c r="D1619">
        <v>26</v>
      </c>
      <c r="E1619">
        <v>20</v>
      </c>
      <c r="F1619">
        <v>26</v>
      </c>
      <c r="G1619">
        <v>20</v>
      </c>
      <c r="H1619">
        <v>1</v>
      </c>
      <c r="I1619">
        <v>1</v>
      </c>
      <c r="J1619">
        <v>1050</v>
      </c>
      <c r="K1619" s="194">
        <v>1050</v>
      </c>
      <c r="L1619" t="s">
        <v>1082</v>
      </c>
      <c r="M1619" t="s">
        <v>1082</v>
      </c>
      <c r="N1619">
        <v>98.6</v>
      </c>
      <c r="O1619" t="s">
        <v>7876</v>
      </c>
      <c r="P1619" t="s">
        <v>20324</v>
      </c>
      <c r="Q1619">
        <v>9.8599999999999993E-2</v>
      </c>
      <c r="R1619" s="117" t="s">
        <v>14620</v>
      </c>
      <c r="S1619" s="117" t="s">
        <v>14621</v>
      </c>
      <c r="T1619" t="s">
        <v>17448</v>
      </c>
      <c r="U1619" t="s">
        <v>10772</v>
      </c>
    </row>
    <row r="1620" spans="1:21">
      <c r="A1620" s="117" t="s">
        <v>2180</v>
      </c>
      <c r="B1620" t="s">
        <v>14590</v>
      </c>
      <c r="C1620" t="s">
        <v>14590</v>
      </c>
      <c r="D1620">
        <v>26</v>
      </c>
      <c r="E1620">
        <v>20</v>
      </c>
      <c r="F1620">
        <v>26</v>
      </c>
      <c r="G1620">
        <v>20</v>
      </c>
      <c r="H1620">
        <v>1</v>
      </c>
      <c r="I1620">
        <v>1</v>
      </c>
      <c r="J1620">
        <v>144</v>
      </c>
      <c r="K1620" s="194">
        <v>144</v>
      </c>
      <c r="L1620" t="s">
        <v>1153</v>
      </c>
      <c r="M1620" t="s">
        <v>1153</v>
      </c>
      <c r="N1620">
        <v>54</v>
      </c>
      <c r="O1620" t="s">
        <v>7876</v>
      </c>
      <c r="P1620" t="s">
        <v>8263</v>
      </c>
      <c r="Q1620">
        <v>5.3999999999999999E-2</v>
      </c>
      <c r="R1620" s="117" t="s">
        <v>14605</v>
      </c>
      <c r="S1620" s="117" t="s">
        <v>14621</v>
      </c>
      <c r="T1620" t="s">
        <v>17448</v>
      </c>
      <c r="U1620" t="s">
        <v>10772</v>
      </c>
    </row>
    <row r="1621" spans="1:21">
      <c r="A1621" s="117" t="s">
        <v>2181</v>
      </c>
      <c r="B1621" t="s">
        <v>14590</v>
      </c>
      <c r="C1621" t="s">
        <v>14590</v>
      </c>
      <c r="D1621">
        <v>25</v>
      </c>
      <c r="E1621">
        <v>19</v>
      </c>
      <c r="F1621">
        <v>25</v>
      </c>
      <c r="G1621">
        <v>19</v>
      </c>
      <c r="H1621">
        <v>1</v>
      </c>
      <c r="I1621">
        <v>1</v>
      </c>
      <c r="J1621">
        <v>91</v>
      </c>
      <c r="K1621" s="194">
        <v>91</v>
      </c>
      <c r="L1621" t="s">
        <v>1083</v>
      </c>
      <c r="M1621" t="s">
        <v>1083</v>
      </c>
      <c r="N1621">
        <v>72</v>
      </c>
      <c r="O1621" t="s">
        <v>7876</v>
      </c>
      <c r="P1621" t="s">
        <v>8264</v>
      </c>
      <c r="Q1621">
        <v>7.1999999999999995E-2</v>
      </c>
      <c r="R1621" s="117" t="s">
        <v>14743</v>
      </c>
      <c r="S1621" s="117" t="s">
        <v>14589</v>
      </c>
      <c r="T1621" t="s">
        <v>12136</v>
      </c>
      <c r="U1621" t="s">
        <v>10772</v>
      </c>
    </row>
    <row r="1622" spans="1:21">
      <c r="A1622" s="117" t="s">
        <v>321</v>
      </c>
      <c r="B1622" t="s">
        <v>14590</v>
      </c>
      <c r="C1622" t="s">
        <v>14590</v>
      </c>
      <c r="D1622">
        <v>25</v>
      </c>
      <c r="E1622">
        <v>19</v>
      </c>
      <c r="F1622">
        <v>25</v>
      </c>
      <c r="G1622">
        <v>19</v>
      </c>
      <c r="H1622">
        <v>1</v>
      </c>
      <c r="I1622">
        <v>1</v>
      </c>
      <c r="J1622">
        <v>5488</v>
      </c>
      <c r="K1622" s="194">
        <v>5488</v>
      </c>
      <c r="L1622" t="s">
        <v>1084</v>
      </c>
      <c r="M1622" t="s">
        <v>1084</v>
      </c>
      <c r="N1622">
        <v>41.2</v>
      </c>
      <c r="O1622" t="s">
        <v>7876</v>
      </c>
      <c r="P1622" t="s">
        <v>8265</v>
      </c>
      <c r="Q1622">
        <v>4.1200000000000001E-2</v>
      </c>
      <c r="R1622" s="117" t="s">
        <v>14594</v>
      </c>
      <c r="S1622" s="117" t="s">
        <v>14589</v>
      </c>
      <c r="T1622" t="s">
        <v>12136</v>
      </c>
      <c r="U1622" t="s">
        <v>10772</v>
      </c>
    </row>
    <row r="1623" spans="1:21">
      <c r="A1623" s="117" t="s">
        <v>322</v>
      </c>
      <c r="B1623" t="s">
        <v>14590</v>
      </c>
      <c r="C1623" t="s">
        <v>14590</v>
      </c>
      <c r="D1623">
        <v>25</v>
      </c>
      <c r="E1623">
        <v>19</v>
      </c>
      <c r="F1623">
        <v>25</v>
      </c>
      <c r="G1623">
        <v>19</v>
      </c>
      <c r="H1623">
        <v>1</v>
      </c>
      <c r="I1623">
        <v>1</v>
      </c>
      <c r="J1623">
        <v>1571</v>
      </c>
      <c r="K1623" s="194">
        <v>1571</v>
      </c>
      <c r="L1623" t="s">
        <v>1084</v>
      </c>
      <c r="M1623" t="s">
        <v>1084</v>
      </c>
      <c r="N1623">
        <v>41.1</v>
      </c>
      <c r="O1623" t="s">
        <v>7876</v>
      </c>
      <c r="P1623" t="s">
        <v>8265</v>
      </c>
      <c r="Q1623">
        <v>4.1099999999999998E-2</v>
      </c>
      <c r="R1623" s="117" t="s">
        <v>14743</v>
      </c>
      <c r="S1623" s="117" t="s">
        <v>14589</v>
      </c>
      <c r="T1623" t="s">
        <v>12136</v>
      </c>
      <c r="U1623" t="s">
        <v>10772</v>
      </c>
    </row>
    <row r="1624" spans="1:21">
      <c r="A1624" s="117" t="s">
        <v>838</v>
      </c>
      <c r="B1624" t="s">
        <v>13815</v>
      </c>
      <c r="C1624" t="s">
        <v>13815</v>
      </c>
      <c r="D1624">
        <v>2</v>
      </c>
      <c r="E1624">
        <v>29</v>
      </c>
      <c r="F1624">
        <v>2</v>
      </c>
      <c r="G1624">
        <v>29</v>
      </c>
      <c r="H1624">
        <v>1</v>
      </c>
      <c r="I1624">
        <v>1</v>
      </c>
      <c r="J1624">
        <v>247</v>
      </c>
      <c r="K1624" s="194">
        <v>165</v>
      </c>
      <c r="L1624" t="s">
        <v>1084</v>
      </c>
      <c r="M1624" t="s">
        <v>1084</v>
      </c>
      <c r="N1624">
        <v>51</v>
      </c>
      <c r="O1624" t="s">
        <v>7876</v>
      </c>
      <c r="P1624" t="s">
        <v>8266</v>
      </c>
      <c r="Q1624">
        <v>5.0999999999999997E-2</v>
      </c>
      <c r="R1624" s="117" t="s">
        <v>14594</v>
      </c>
      <c r="S1624" s="117" t="s">
        <v>14589</v>
      </c>
      <c r="T1624" t="s">
        <v>12136</v>
      </c>
      <c r="U1624" t="s">
        <v>10772</v>
      </c>
    </row>
    <row r="1625" spans="1:21">
      <c r="A1625" s="117" t="s">
        <v>834</v>
      </c>
      <c r="B1625" t="s">
        <v>14590</v>
      </c>
      <c r="C1625" t="s">
        <v>14590</v>
      </c>
      <c r="D1625">
        <v>25</v>
      </c>
      <c r="E1625">
        <v>19</v>
      </c>
      <c r="F1625">
        <v>25</v>
      </c>
      <c r="G1625">
        <v>19</v>
      </c>
      <c r="H1625">
        <v>1</v>
      </c>
      <c r="I1625">
        <v>1</v>
      </c>
      <c r="J1625">
        <v>58</v>
      </c>
      <c r="K1625" s="194">
        <v>58</v>
      </c>
      <c r="L1625" t="s">
        <v>1083</v>
      </c>
      <c r="M1625" t="s">
        <v>1083</v>
      </c>
      <c r="N1625">
        <v>78</v>
      </c>
      <c r="O1625" t="s">
        <v>7876</v>
      </c>
      <c r="P1625" t="s">
        <v>8267</v>
      </c>
      <c r="Q1625">
        <v>7.8E-2</v>
      </c>
      <c r="R1625" s="117" t="s">
        <v>14594</v>
      </c>
      <c r="S1625" s="117" t="s">
        <v>14589</v>
      </c>
      <c r="T1625" t="s">
        <v>12136</v>
      </c>
      <c r="U1625" t="s">
        <v>10772</v>
      </c>
    </row>
    <row r="1626" spans="1:21">
      <c r="A1626" s="117" t="s">
        <v>2182</v>
      </c>
      <c r="B1626" t="s">
        <v>14590</v>
      </c>
      <c r="C1626" t="s">
        <v>14590</v>
      </c>
      <c r="D1626">
        <v>61</v>
      </c>
      <c r="E1626">
        <v>55</v>
      </c>
      <c r="F1626">
        <v>61</v>
      </c>
      <c r="G1626">
        <v>55</v>
      </c>
      <c r="H1626">
        <v>81</v>
      </c>
      <c r="I1626">
        <v>81</v>
      </c>
      <c r="J1626">
        <v>999999</v>
      </c>
      <c r="K1626" s="194">
        <v>999999</v>
      </c>
      <c r="L1626" t="s">
        <v>1083</v>
      </c>
      <c r="M1626" t="s">
        <v>1083</v>
      </c>
      <c r="N1626">
        <v>84</v>
      </c>
      <c r="O1626" t="s">
        <v>7876</v>
      </c>
      <c r="P1626" t="s">
        <v>8268</v>
      </c>
      <c r="Q1626">
        <v>8.4000000000000005E-2</v>
      </c>
      <c r="R1626" s="117" t="s">
        <v>14743</v>
      </c>
      <c r="S1626" s="117" t="s">
        <v>14589</v>
      </c>
      <c r="T1626" t="s">
        <v>12136</v>
      </c>
      <c r="U1626" t="s">
        <v>10772</v>
      </c>
    </row>
    <row r="1627" spans="1:21">
      <c r="A1627" s="117" t="s">
        <v>2183</v>
      </c>
      <c r="B1627" t="s">
        <v>14590</v>
      </c>
      <c r="C1627" t="s">
        <v>14590</v>
      </c>
      <c r="D1627">
        <v>80</v>
      </c>
      <c r="E1627">
        <v>74</v>
      </c>
      <c r="F1627">
        <v>80</v>
      </c>
      <c r="G1627">
        <v>74</v>
      </c>
      <c r="H1627">
        <v>1</v>
      </c>
      <c r="I1627">
        <v>1</v>
      </c>
      <c r="J1627">
        <v>999999</v>
      </c>
      <c r="K1627" s="194">
        <v>999999</v>
      </c>
      <c r="L1627" t="s">
        <v>1083</v>
      </c>
      <c r="M1627" t="s">
        <v>1083</v>
      </c>
      <c r="N1627">
        <v>82</v>
      </c>
      <c r="O1627" t="s">
        <v>7876</v>
      </c>
      <c r="P1627" t="s">
        <v>8269</v>
      </c>
      <c r="Q1627">
        <v>8.2000000000000003E-2</v>
      </c>
      <c r="R1627" s="117" t="s">
        <v>14594</v>
      </c>
      <c r="S1627" s="117" t="s">
        <v>14589</v>
      </c>
      <c r="T1627" t="s">
        <v>12136</v>
      </c>
      <c r="U1627" t="s">
        <v>10772</v>
      </c>
    </row>
    <row r="1628" spans="1:21">
      <c r="A1628" s="117" t="s">
        <v>2184</v>
      </c>
      <c r="B1628" t="s">
        <v>14590</v>
      </c>
      <c r="C1628" t="s">
        <v>14590</v>
      </c>
      <c r="D1628">
        <v>25</v>
      </c>
      <c r="E1628">
        <v>19</v>
      </c>
      <c r="F1628">
        <v>25</v>
      </c>
      <c r="G1628">
        <v>19</v>
      </c>
      <c r="H1628">
        <v>1</v>
      </c>
      <c r="I1628">
        <v>1</v>
      </c>
      <c r="J1628">
        <v>9</v>
      </c>
      <c r="K1628" s="194">
        <v>9</v>
      </c>
      <c r="L1628" t="s">
        <v>1083</v>
      </c>
      <c r="M1628" t="s">
        <v>1083</v>
      </c>
      <c r="N1628">
        <v>81</v>
      </c>
      <c r="O1628" t="s">
        <v>7876</v>
      </c>
      <c r="P1628" t="s">
        <v>8270</v>
      </c>
      <c r="Q1628">
        <v>8.1000000000000003E-2</v>
      </c>
      <c r="R1628" s="117" t="s">
        <v>14743</v>
      </c>
      <c r="S1628" s="117" t="s">
        <v>14589</v>
      </c>
      <c r="T1628" t="s">
        <v>12136</v>
      </c>
      <c r="U1628" t="s">
        <v>10772</v>
      </c>
    </row>
    <row r="1629" spans="1:21">
      <c r="A1629" s="117" t="s">
        <v>21578</v>
      </c>
      <c r="B1629" t="s">
        <v>14590</v>
      </c>
      <c r="C1629" t="s">
        <v>14590</v>
      </c>
      <c r="D1629">
        <v>25</v>
      </c>
      <c r="E1629">
        <v>19</v>
      </c>
      <c r="F1629">
        <v>25</v>
      </c>
      <c r="G1629">
        <v>19</v>
      </c>
      <c r="H1629">
        <v>1</v>
      </c>
      <c r="I1629">
        <v>1</v>
      </c>
      <c r="J1629">
        <v>22</v>
      </c>
      <c r="K1629" s="194">
        <v>22</v>
      </c>
      <c r="L1629" t="s">
        <v>1078</v>
      </c>
      <c r="M1629" t="s">
        <v>1078</v>
      </c>
      <c r="N1629">
        <v>42.9</v>
      </c>
      <c r="O1629" t="s">
        <v>7876</v>
      </c>
      <c r="P1629" t="s">
        <v>21579</v>
      </c>
      <c r="Q1629">
        <v>4.2900000000000001E-2</v>
      </c>
      <c r="R1629" s="117" t="s">
        <v>14594</v>
      </c>
      <c r="S1629" s="117" t="s">
        <v>14589</v>
      </c>
      <c r="T1629" t="s">
        <v>12136</v>
      </c>
      <c r="U1629" t="s">
        <v>10772</v>
      </c>
    </row>
    <row r="1630" spans="1:21">
      <c r="A1630" s="117" t="s">
        <v>24476</v>
      </c>
      <c r="B1630" t="s">
        <v>14590</v>
      </c>
      <c r="C1630" t="s">
        <v>14590</v>
      </c>
      <c r="D1630">
        <v>26</v>
      </c>
      <c r="E1630">
        <v>20</v>
      </c>
      <c r="F1630">
        <v>26</v>
      </c>
      <c r="G1630">
        <v>20</v>
      </c>
      <c r="H1630">
        <v>1</v>
      </c>
      <c r="I1630">
        <v>1</v>
      </c>
      <c r="J1630">
        <v>250</v>
      </c>
      <c r="K1630" s="194">
        <v>250</v>
      </c>
      <c r="L1630" t="s">
        <v>1078</v>
      </c>
      <c r="M1630" t="s">
        <v>1078</v>
      </c>
      <c r="N1630">
        <v>32</v>
      </c>
      <c r="O1630" t="s">
        <v>7876</v>
      </c>
      <c r="P1630" t="s">
        <v>24477</v>
      </c>
      <c r="Q1630">
        <v>3.2000000000000001E-2</v>
      </c>
      <c r="R1630" s="117" t="s">
        <v>14620</v>
      </c>
      <c r="S1630" s="117" t="s">
        <v>14621</v>
      </c>
      <c r="T1630" t="s">
        <v>17448</v>
      </c>
      <c r="U1630" t="s">
        <v>10772</v>
      </c>
    </row>
    <row r="1631" spans="1:21">
      <c r="A1631" s="117" t="s">
        <v>24478</v>
      </c>
      <c r="B1631" t="s">
        <v>14590</v>
      </c>
      <c r="C1631" t="s">
        <v>14590</v>
      </c>
      <c r="D1631">
        <v>41</v>
      </c>
      <c r="E1631">
        <v>35</v>
      </c>
      <c r="F1631">
        <v>41</v>
      </c>
      <c r="G1631">
        <v>35</v>
      </c>
      <c r="H1631">
        <v>1</v>
      </c>
      <c r="I1631">
        <v>1</v>
      </c>
      <c r="J1631">
        <v>999999</v>
      </c>
      <c r="K1631" s="194">
        <v>999999</v>
      </c>
      <c r="L1631" t="s">
        <v>1078</v>
      </c>
      <c r="M1631" t="s">
        <v>1078</v>
      </c>
      <c r="N1631">
        <v>46</v>
      </c>
      <c r="O1631" t="s">
        <v>7876</v>
      </c>
      <c r="P1631" t="s">
        <v>24479</v>
      </c>
      <c r="Q1631">
        <v>4.5999999999999999E-2</v>
      </c>
      <c r="R1631" s="117" t="s">
        <v>14594</v>
      </c>
      <c r="S1631" s="117" t="s">
        <v>14589</v>
      </c>
      <c r="T1631" t="s">
        <v>12136</v>
      </c>
      <c r="U1631" t="s">
        <v>10772</v>
      </c>
    </row>
    <row r="1632" spans="1:21">
      <c r="A1632" s="117" t="s">
        <v>24480</v>
      </c>
      <c r="B1632" t="s">
        <v>14590</v>
      </c>
      <c r="C1632" t="s">
        <v>14590</v>
      </c>
      <c r="D1632">
        <v>26</v>
      </c>
      <c r="E1632">
        <v>20</v>
      </c>
      <c r="F1632">
        <v>26</v>
      </c>
      <c r="G1632">
        <v>20</v>
      </c>
      <c r="H1632">
        <v>1</v>
      </c>
      <c r="I1632">
        <v>1</v>
      </c>
      <c r="J1632">
        <v>100</v>
      </c>
      <c r="K1632" s="194">
        <v>100</v>
      </c>
      <c r="L1632" t="s">
        <v>1078</v>
      </c>
      <c r="M1632" t="s">
        <v>1078</v>
      </c>
      <c r="N1632">
        <v>99.5</v>
      </c>
      <c r="O1632" t="s">
        <v>7876</v>
      </c>
      <c r="P1632" t="s">
        <v>24481</v>
      </c>
      <c r="Q1632">
        <v>9.9500000000000005E-2</v>
      </c>
      <c r="R1632" s="117" t="s">
        <v>14620</v>
      </c>
      <c r="S1632" s="117" t="s">
        <v>14621</v>
      </c>
      <c r="T1632" t="s">
        <v>17448</v>
      </c>
      <c r="U1632" t="s">
        <v>10772</v>
      </c>
    </row>
    <row r="1633" spans="1:21">
      <c r="A1633" s="117" t="s">
        <v>2185</v>
      </c>
      <c r="B1633" t="s">
        <v>14590</v>
      </c>
      <c r="C1633" t="s">
        <v>14590</v>
      </c>
      <c r="D1633">
        <v>26</v>
      </c>
      <c r="E1633">
        <v>20</v>
      </c>
      <c r="F1633">
        <v>26</v>
      </c>
      <c r="G1633">
        <v>20</v>
      </c>
      <c r="H1633">
        <v>1</v>
      </c>
      <c r="I1633">
        <v>1</v>
      </c>
      <c r="J1633">
        <v>473</v>
      </c>
      <c r="K1633" s="194">
        <v>473</v>
      </c>
      <c r="L1633" t="s">
        <v>1078</v>
      </c>
      <c r="M1633" t="s">
        <v>1078</v>
      </c>
      <c r="N1633">
        <v>81</v>
      </c>
      <c r="O1633" t="s">
        <v>7876</v>
      </c>
      <c r="P1633" t="s">
        <v>8271</v>
      </c>
      <c r="Q1633">
        <v>8.1000000000000003E-2</v>
      </c>
      <c r="R1633" s="117" t="s">
        <v>14620</v>
      </c>
      <c r="S1633" s="117" t="s">
        <v>14621</v>
      </c>
      <c r="T1633" t="s">
        <v>17448</v>
      </c>
      <c r="U1633" t="s">
        <v>10772</v>
      </c>
    </row>
    <row r="1634" spans="1:21">
      <c r="A1634" s="117" t="s">
        <v>2186</v>
      </c>
      <c r="B1634" t="s">
        <v>14590</v>
      </c>
      <c r="C1634" t="s">
        <v>14590</v>
      </c>
      <c r="D1634">
        <v>26</v>
      </c>
      <c r="E1634">
        <v>20</v>
      </c>
      <c r="F1634">
        <v>26</v>
      </c>
      <c r="G1634">
        <v>20</v>
      </c>
      <c r="H1634">
        <v>1</v>
      </c>
      <c r="I1634">
        <v>1</v>
      </c>
      <c r="J1634">
        <v>116</v>
      </c>
      <c r="K1634" s="194">
        <v>116</v>
      </c>
      <c r="L1634" t="s">
        <v>1082</v>
      </c>
      <c r="M1634" t="s">
        <v>1082</v>
      </c>
      <c r="N1634">
        <v>40</v>
      </c>
      <c r="O1634" t="s">
        <v>7876</v>
      </c>
      <c r="P1634" t="s">
        <v>15100</v>
      </c>
      <c r="Q1634">
        <v>0.04</v>
      </c>
      <c r="R1634" s="117" t="s">
        <v>14605</v>
      </c>
      <c r="S1634" s="117" t="s">
        <v>14621</v>
      </c>
      <c r="T1634" t="s">
        <v>17448</v>
      </c>
      <c r="U1634" t="s">
        <v>10772</v>
      </c>
    </row>
    <row r="1635" spans="1:21">
      <c r="A1635" s="117" t="s">
        <v>22175</v>
      </c>
      <c r="B1635" t="s">
        <v>14590</v>
      </c>
      <c r="C1635" t="s">
        <v>14590</v>
      </c>
      <c r="D1635">
        <v>26</v>
      </c>
      <c r="E1635">
        <v>20</v>
      </c>
      <c r="F1635">
        <v>26</v>
      </c>
      <c r="G1635">
        <v>20</v>
      </c>
      <c r="H1635">
        <v>1</v>
      </c>
      <c r="I1635">
        <v>1</v>
      </c>
      <c r="J1635">
        <v>36</v>
      </c>
      <c r="K1635" s="194">
        <v>36</v>
      </c>
      <c r="L1635" t="s">
        <v>1082</v>
      </c>
      <c r="M1635" t="s">
        <v>1082</v>
      </c>
      <c r="N1635">
        <v>39</v>
      </c>
      <c r="O1635" t="s">
        <v>7876</v>
      </c>
      <c r="P1635" t="s">
        <v>22176</v>
      </c>
      <c r="Q1635">
        <v>3.9E-2</v>
      </c>
      <c r="R1635" s="117" t="s">
        <v>14605</v>
      </c>
      <c r="S1635" s="117" t="s">
        <v>14621</v>
      </c>
      <c r="T1635" t="s">
        <v>17448</v>
      </c>
      <c r="U1635" t="s">
        <v>10772</v>
      </c>
    </row>
    <row r="1636" spans="1:21">
      <c r="A1636" s="117" t="s">
        <v>2187</v>
      </c>
      <c r="B1636" t="s">
        <v>14590</v>
      </c>
      <c r="C1636" t="s">
        <v>14590</v>
      </c>
      <c r="D1636">
        <v>26</v>
      </c>
      <c r="E1636">
        <v>20</v>
      </c>
      <c r="F1636">
        <v>26</v>
      </c>
      <c r="G1636">
        <v>20</v>
      </c>
      <c r="H1636">
        <v>1</v>
      </c>
      <c r="I1636">
        <v>1</v>
      </c>
      <c r="J1636">
        <v>200</v>
      </c>
      <c r="K1636" s="194">
        <v>200</v>
      </c>
      <c r="L1636" t="s">
        <v>1079</v>
      </c>
      <c r="M1636" t="s">
        <v>1079</v>
      </c>
      <c r="N1636">
        <v>44</v>
      </c>
      <c r="O1636" t="s">
        <v>7876</v>
      </c>
      <c r="P1636" t="s">
        <v>15101</v>
      </c>
      <c r="Q1636">
        <v>4.3999999999999997E-2</v>
      </c>
      <c r="R1636" s="117" t="s">
        <v>14620</v>
      </c>
      <c r="S1636" s="117" t="s">
        <v>14621</v>
      </c>
      <c r="T1636" t="s">
        <v>17448</v>
      </c>
      <c r="U1636" t="s">
        <v>10772</v>
      </c>
    </row>
    <row r="1637" spans="1:21">
      <c r="A1637" s="117" t="s">
        <v>2188</v>
      </c>
      <c r="B1637" t="s">
        <v>14590</v>
      </c>
      <c r="C1637" t="s">
        <v>14590</v>
      </c>
      <c r="D1637">
        <v>26</v>
      </c>
      <c r="E1637">
        <v>20</v>
      </c>
      <c r="F1637">
        <v>26</v>
      </c>
      <c r="G1637">
        <v>20</v>
      </c>
      <c r="H1637">
        <v>1</v>
      </c>
      <c r="I1637">
        <v>1</v>
      </c>
      <c r="J1637">
        <v>70</v>
      </c>
      <c r="K1637" s="194">
        <v>70</v>
      </c>
      <c r="L1637" t="s">
        <v>1079</v>
      </c>
      <c r="M1637" t="s">
        <v>1079</v>
      </c>
      <c r="N1637">
        <v>42.5</v>
      </c>
      <c r="O1637" t="s">
        <v>7876</v>
      </c>
      <c r="P1637" t="s">
        <v>15102</v>
      </c>
      <c r="Q1637">
        <v>4.2500000000000003E-2</v>
      </c>
      <c r="R1637" s="117" t="s">
        <v>14620</v>
      </c>
      <c r="S1637" s="117" t="s">
        <v>14621</v>
      </c>
      <c r="T1637" t="s">
        <v>17448</v>
      </c>
      <c r="U1637" t="s">
        <v>10772</v>
      </c>
    </row>
    <row r="1638" spans="1:21">
      <c r="A1638" s="117" t="s">
        <v>2189</v>
      </c>
      <c r="B1638" t="s">
        <v>14590</v>
      </c>
      <c r="C1638" t="s">
        <v>14590</v>
      </c>
      <c r="D1638">
        <v>26</v>
      </c>
      <c r="E1638">
        <v>20</v>
      </c>
      <c r="F1638">
        <v>26</v>
      </c>
      <c r="G1638">
        <v>20</v>
      </c>
      <c r="H1638">
        <v>1</v>
      </c>
      <c r="I1638">
        <v>1</v>
      </c>
      <c r="J1638">
        <v>140</v>
      </c>
      <c r="K1638" s="194">
        <v>140</v>
      </c>
      <c r="L1638" t="s">
        <v>1079</v>
      </c>
      <c r="M1638" t="s">
        <v>1079</v>
      </c>
      <c r="N1638">
        <v>121</v>
      </c>
      <c r="O1638" t="s">
        <v>7876</v>
      </c>
      <c r="P1638" t="s">
        <v>8272</v>
      </c>
      <c r="Q1638">
        <v>0.121</v>
      </c>
      <c r="R1638" s="117" t="s">
        <v>14620</v>
      </c>
      <c r="S1638" s="117" t="s">
        <v>14621</v>
      </c>
      <c r="T1638" t="s">
        <v>17448</v>
      </c>
      <c r="U1638" t="s">
        <v>10772</v>
      </c>
    </row>
    <row r="1639" spans="1:21">
      <c r="A1639" s="117" t="s">
        <v>2190</v>
      </c>
      <c r="B1639" t="s">
        <v>14590</v>
      </c>
      <c r="C1639" t="s">
        <v>14590</v>
      </c>
      <c r="D1639">
        <v>26</v>
      </c>
      <c r="E1639">
        <v>20</v>
      </c>
      <c r="F1639">
        <v>26</v>
      </c>
      <c r="G1639">
        <v>20</v>
      </c>
      <c r="H1639">
        <v>1</v>
      </c>
      <c r="I1639">
        <v>1</v>
      </c>
      <c r="J1639">
        <v>60</v>
      </c>
      <c r="K1639" s="194">
        <v>60</v>
      </c>
      <c r="L1639" t="s">
        <v>1079</v>
      </c>
      <c r="M1639" t="s">
        <v>1079</v>
      </c>
      <c r="N1639">
        <v>239</v>
      </c>
      <c r="O1639" t="s">
        <v>7876</v>
      </c>
      <c r="P1639" t="s">
        <v>8273</v>
      </c>
      <c r="Q1639">
        <v>0.23899999999999999</v>
      </c>
      <c r="R1639" s="117" t="s">
        <v>14620</v>
      </c>
      <c r="S1639" s="117" t="s">
        <v>14621</v>
      </c>
      <c r="T1639" t="s">
        <v>17448</v>
      </c>
      <c r="U1639" t="s">
        <v>10772</v>
      </c>
    </row>
    <row r="1640" spans="1:21">
      <c r="A1640" s="117" t="s">
        <v>2191</v>
      </c>
      <c r="B1640" t="s">
        <v>14590</v>
      </c>
      <c r="C1640" t="s">
        <v>14590</v>
      </c>
      <c r="D1640">
        <v>26</v>
      </c>
      <c r="E1640">
        <v>20</v>
      </c>
      <c r="F1640">
        <v>26</v>
      </c>
      <c r="G1640">
        <v>20</v>
      </c>
      <c r="H1640">
        <v>1</v>
      </c>
      <c r="I1640">
        <v>1</v>
      </c>
      <c r="J1640">
        <v>49</v>
      </c>
      <c r="K1640" s="194">
        <v>49</v>
      </c>
      <c r="L1640" t="s">
        <v>1079</v>
      </c>
      <c r="M1640" t="s">
        <v>1079</v>
      </c>
      <c r="N1640">
        <v>239</v>
      </c>
      <c r="O1640" t="s">
        <v>7876</v>
      </c>
      <c r="P1640" t="s">
        <v>8274</v>
      </c>
      <c r="Q1640">
        <v>0.23899999999999999</v>
      </c>
      <c r="R1640" s="117" t="s">
        <v>14620</v>
      </c>
      <c r="S1640" s="117" t="s">
        <v>14621</v>
      </c>
      <c r="T1640" t="s">
        <v>17448</v>
      </c>
      <c r="U1640" t="s">
        <v>10772</v>
      </c>
    </row>
    <row r="1641" spans="1:21">
      <c r="A1641" s="117" t="s">
        <v>2192</v>
      </c>
      <c r="B1641" t="s">
        <v>14590</v>
      </c>
      <c r="C1641" t="s">
        <v>14590</v>
      </c>
      <c r="D1641">
        <v>26</v>
      </c>
      <c r="E1641">
        <v>20</v>
      </c>
      <c r="F1641">
        <v>26</v>
      </c>
      <c r="G1641">
        <v>20</v>
      </c>
      <c r="H1641">
        <v>1</v>
      </c>
      <c r="I1641">
        <v>1</v>
      </c>
      <c r="J1641">
        <v>15</v>
      </c>
      <c r="K1641" s="194">
        <v>15</v>
      </c>
      <c r="L1641" t="s">
        <v>1079</v>
      </c>
      <c r="M1641" t="s">
        <v>1079</v>
      </c>
      <c r="N1641">
        <v>259</v>
      </c>
      <c r="O1641" t="s">
        <v>7876</v>
      </c>
      <c r="P1641" t="s">
        <v>8275</v>
      </c>
      <c r="Q1641">
        <v>0.25900000000000001</v>
      </c>
      <c r="R1641" s="117" t="s">
        <v>14620</v>
      </c>
      <c r="S1641" s="117" t="s">
        <v>14621</v>
      </c>
      <c r="T1641" t="s">
        <v>17448</v>
      </c>
      <c r="U1641" t="s">
        <v>10772</v>
      </c>
    </row>
    <row r="1642" spans="1:21">
      <c r="A1642" s="117" t="s">
        <v>389</v>
      </c>
      <c r="B1642" t="s">
        <v>13815</v>
      </c>
      <c r="C1642" t="s">
        <v>13815</v>
      </c>
      <c r="D1642">
        <v>2</v>
      </c>
      <c r="E1642">
        <v>29</v>
      </c>
      <c r="F1642">
        <v>2</v>
      </c>
      <c r="G1642">
        <v>29</v>
      </c>
      <c r="H1642">
        <v>1</v>
      </c>
      <c r="I1642">
        <v>1</v>
      </c>
      <c r="J1642">
        <v>640</v>
      </c>
      <c r="K1642" s="194">
        <v>436</v>
      </c>
      <c r="L1642" t="s">
        <v>1079</v>
      </c>
      <c r="M1642" t="s">
        <v>1079</v>
      </c>
      <c r="N1642">
        <v>112</v>
      </c>
      <c r="O1642" t="s">
        <v>7876</v>
      </c>
      <c r="P1642" t="s">
        <v>8277</v>
      </c>
      <c r="Q1642">
        <v>0.112</v>
      </c>
      <c r="R1642" s="117" t="s">
        <v>14594</v>
      </c>
      <c r="S1642" s="117" t="s">
        <v>14589</v>
      </c>
      <c r="T1642" t="s">
        <v>12136</v>
      </c>
      <c r="U1642" t="s">
        <v>10772</v>
      </c>
    </row>
    <row r="1643" spans="1:21">
      <c r="A1643" s="117" t="s">
        <v>390</v>
      </c>
      <c r="B1643" t="s">
        <v>13815</v>
      </c>
      <c r="C1643" t="s">
        <v>13815</v>
      </c>
      <c r="D1643">
        <v>2</v>
      </c>
      <c r="E1643">
        <v>29</v>
      </c>
      <c r="F1643">
        <v>2</v>
      </c>
      <c r="G1643">
        <v>29</v>
      </c>
      <c r="H1643">
        <v>1</v>
      </c>
      <c r="I1643">
        <v>1</v>
      </c>
      <c r="J1643">
        <v>78</v>
      </c>
      <c r="K1643" s="194">
        <v>157</v>
      </c>
      <c r="L1643" t="s">
        <v>1079</v>
      </c>
      <c r="M1643" t="s">
        <v>1079</v>
      </c>
      <c r="N1643">
        <v>116</v>
      </c>
      <c r="O1643" t="s">
        <v>7876</v>
      </c>
      <c r="P1643" t="s">
        <v>8278</v>
      </c>
      <c r="Q1643">
        <v>0.11600000000000001</v>
      </c>
      <c r="R1643" s="117" t="s">
        <v>14594</v>
      </c>
      <c r="S1643" s="117" t="s">
        <v>14589</v>
      </c>
      <c r="T1643" t="s">
        <v>12136</v>
      </c>
      <c r="U1643" t="s">
        <v>10772</v>
      </c>
    </row>
    <row r="1644" spans="1:21">
      <c r="A1644" s="117" t="s">
        <v>2193</v>
      </c>
      <c r="B1644" t="s">
        <v>14590</v>
      </c>
      <c r="C1644" t="s">
        <v>14590</v>
      </c>
      <c r="D1644">
        <v>26</v>
      </c>
      <c r="E1644">
        <v>20</v>
      </c>
      <c r="F1644">
        <v>26</v>
      </c>
      <c r="G1644">
        <v>20</v>
      </c>
      <c r="H1644">
        <v>1</v>
      </c>
      <c r="I1644">
        <v>1</v>
      </c>
      <c r="J1644">
        <v>250</v>
      </c>
      <c r="K1644" s="194">
        <v>250</v>
      </c>
      <c r="L1644" t="s">
        <v>1079</v>
      </c>
      <c r="M1644" t="s">
        <v>1079</v>
      </c>
      <c r="N1644">
        <v>118</v>
      </c>
      <c r="O1644" t="s">
        <v>7876</v>
      </c>
      <c r="P1644" t="s">
        <v>8279</v>
      </c>
      <c r="Q1644">
        <v>0.11799999999999999</v>
      </c>
      <c r="R1644" s="117" t="s">
        <v>14620</v>
      </c>
      <c r="S1644" s="117" t="s">
        <v>14621</v>
      </c>
      <c r="T1644" t="s">
        <v>17448</v>
      </c>
      <c r="U1644" t="s">
        <v>10772</v>
      </c>
    </row>
    <row r="1645" spans="1:21">
      <c r="A1645" s="117" t="s">
        <v>391</v>
      </c>
      <c r="B1645" t="s">
        <v>13815</v>
      </c>
      <c r="C1645" t="s">
        <v>14590</v>
      </c>
      <c r="D1645">
        <v>2</v>
      </c>
      <c r="E1645">
        <v>29</v>
      </c>
      <c r="F1645">
        <v>25</v>
      </c>
      <c r="G1645">
        <v>19</v>
      </c>
      <c r="H1645">
        <v>1</v>
      </c>
      <c r="I1645">
        <v>1</v>
      </c>
      <c r="J1645">
        <v>50</v>
      </c>
      <c r="K1645" s="194">
        <v>146</v>
      </c>
      <c r="L1645" t="s">
        <v>1079</v>
      </c>
      <c r="M1645" t="s">
        <v>1079</v>
      </c>
      <c r="N1645">
        <v>227</v>
      </c>
      <c r="O1645" t="s">
        <v>7876</v>
      </c>
      <c r="P1645" t="s">
        <v>8274</v>
      </c>
      <c r="Q1645">
        <v>0.22700000000000001</v>
      </c>
      <c r="R1645" s="117" t="s">
        <v>14594</v>
      </c>
      <c r="S1645" s="117" t="s">
        <v>14589</v>
      </c>
      <c r="T1645" t="s">
        <v>12136</v>
      </c>
      <c r="U1645" t="s">
        <v>10772</v>
      </c>
    </row>
    <row r="1646" spans="1:21">
      <c r="A1646" s="117" t="s">
        <v>2194</v>
      </c>
      <c r="B1646" t="s">
        <v>14590</v>
      </c>
      <c r="C1646" t="s">
        <v>14590</v>
      </c>
      <c r="D1646">
        <v>25</v>
      </c>
      <c r="E1646">
        <v>19</v>
      </c>
      <c r="F1646">
        <v>25</v>
      </c>
      <c r="G1646">
        <v>19</v>
      </c>
      <c r="H1646">
        <v>1</v>
      </c>
      <c r="I1646">
        <v>1</v>
      </c>
      <c r="J1646">
        <v>130</v>
      </c>
      <c r="K1646" s="194">
        <v>130</v>
      </c>
      <c r="L1646" t="s">
        <v>1079</v>
      </c>
      <c r="M1646" t="s">
        <v>1079</v>
      </c>
      <c r="N1646">
        <v>234</v>
      </c>
      <c r="O1646" t="s">
        <v>7876</v>
      </c>
      <c r="P1646" t="s">
        <v>8280</v>
      </c>
      <c r="Q1646">
        <v>0.23400000000000001</v>
      </c>
      <c r="R1646" s="117" t="s">
        <v>14743</v>
      </c>
      <c r="S1646" s="117" t="s">
        <v>14589</v>
      </c>
      <c r="T1646" t="s">
        <v>12136</v>
      </c>
      <c r="U1646" t="s">
        <v>10772</v>
      </c>
    </row>
    <row r="1647" spans="1:21">
      <c r="A1647" s="117" t="s">
        <v>2195</v>
      </c>
      <c r="B1647" t="s">
        <v>14590</v>
      </c>
      <c r="C1647" t="s">
        <v>14590</v>
      </c>
      <c r="D1647">
        <v>26</v>
      </c>
      <c r="E1647">
        <v>20</v>
      </c>
      <c r="F1647">
        <v>26</v>
      </c>
      <c r="G1647">
        <v>20</v>
      </c>
      <c r="H1647">
        <v>1</v>
      </c>
      <c r="I1647">
        <v>1</v>
      </c>
      <c r="J1647">
        <v>380</v>
      </c>
      <c r="K1647" s="194">
        <v>380</v>
      </c>
      <c r="L1647" t="s">
        <v>1079</v>
      </c>
      <c r="M1647" t="s">
        <v>1079</v>
      </c>
      <c r="N1647">
        <v>236</v>
      </c>
      <c r="O1647" t="s">
        <v>7876</v>
      </c>
      <c r="P1647" t="s">
        <v>8281</v>
      </c>
      <c r="Q1647">
        <v>0.23599999999999999</v>
      </c>
      <c r="R1647" s="117" t="s">
        <v>14620</v>
      </c>
      <c r="S1647" s="117" t="s">
        <v>14621</v>
      </c>
      <c r="T1647" t="s">
        <v>17448</v>
      </c>
      <c r="U1647" t="s">
        <v>10772</v>
      </c>
    </row>
    <row r="1648" spans="1:21">
      <c r="A1648" s="117" t="s">
        <v>2196</v>
      </c>
      <c r="B1648" t="s">
        <v>14590</v>
      </c>
      <c r="C1648" t="s">
        <v>14590</v>
      </c>
      <c r="D1648">
        <v>82</v>
      </c>
      <c r="E1648">
        <v>76</v>
      </c>
      <c r="F1648">
        <v>82</v>
      </c>
      <c r="G1648">
        <v>76</v>
      </c>
      <c r="H1648">
        <v>1</v>
      </c>
      <c r="I1648">
        <v>1</v>
      </c>
      <c r="J1648">
        <v>72</v>
      </c>
      <c r="K1648" s="194">
        <v>72</v>
      </c>
      <c r="L1648" t="s">
        <v>1079</v>
      </c>
      <c r="M1648" t="s">
        <v>1079</v>
      </c>
      <c r="N1648">
        <v>252</v>
      </c>
      <c r="O1648" t="s">
        <v>7876</v>
      </c>
      <c r="P1648" t="s">
        <v>8285</v>
      </c>
      <c r="Q1648">
        <v>0.252</v>
      </c>
      <c r="R1648" s="117" t="s">
        <v>19511</v>
      </c>
      <c r="S1648" s="117" t="s">
        <v>14621</v>
      </c>
      <c r="T1648" t="s">
        <v>17448</v>
      </c>
      <c r="U1648" t="s">
        <v>10773</v>
      </c>
    </row>
    <row r="1649" spans="1:21">
      <c r="A1649" s="117" t="s">
        <v>392</v>
      </c>
      <c r="B1649" t="s">
        <v>13815</v>
      </c>
      <c r="C1649" t="s">
        <v>13815</v>
      </c>
      <c r="D1649">
        <v>2</v>
      </c>
      <c r="E1649">
        <v>29</v>
      </c>
      <c r="F1649">
        <v>2</v>
      </c>
      <c r="G1649">
        <v>29</v>
      </c>
      <c r="H1649">
        <v>1</v>
      </c>
      <c r="I1649">
        <v>1</v>
      </c>
      <c r="J1649">
        <v>440</v>
      </c>
      <c r="K1649" s="194">
        <v>117</v>
      </c>
      <c r="L1649" t="s">
        <v>1079</v>
      </c>
      <c r="M1649" t="s">
        <v>1079</v>
      </c>
      <c r="N1649">
        <v>262</v>
      </c>
      <c r="O1649" t="s">
        <v>7876</v>
      </c>
      <c r="P1649" t="s">
        <v>8274</v>
      </c>
      <c r="Q1649">
        <v>0.26200000000000001</v>
      </c>
      <c r="R1649" s="117" t="s">
        <v>14594</v>
      </c>
      <c r="S1649" s="117" t="s">
        <v>14589</v>
      </c>
      <c r="T1649" t="s">
        <v>12136</v>
      </c>
      <c r="U1649" t="s">
        <v>10772</v>
      </c>
    </row>
    <row r="1650" spans="1:21">
      <c r="A1650" s="117" t="s">
        <v>839</v>
      </c>
      <c r="B1650" t="s">
        <v>13815</v>
      </c>
      <c r="C1650" t="s">
        <v>13815</v>
      </c>
      <c r="D1650">
        <v>2</v>
      </c>
      <c r="E1650">
        <v>76</v>
      </c>
      <c r="F1650">
        <v>2</v>
      </c>
      <c r="G1650">
        <v>76</v>
      </c>
      <c r="H1650">
        <v>1</v>
      </c>
      <c r="I1650">
        <v>1</v>
      </c>
      <c r="J1650">
        <v>57</v>
      </c>
      <c r="K1650" s="194">
        <v>4</v>
      </c>
      <c r="L1650" t="s">
        <v>1079</v>
      </c>
      <c r="M1650" t="s">
        <v>1079</v>
      </c>
      <c r="N1650">
        <v>337.5</v>
      </c>
      <c r="O1650" t="s">
        <v>7876</v>
      </c>
      <c r="P1650" t="s">
        <v>8282</v>
      </c>
      <c r="Q1650">
        <v>0.33750000000000002</v>
      </c>
      <c r="R1650" s="117" t="s">
        <v>19511</v>
      </c>
      <c r="S1650" s="117" t="s">
        <v>14621</v>
      </c>
      <c r="T1650" t="s">
        <v>17448</v>
      </c>
      <c r="U1650" t="s">
        <v>10772</v>
      </c>
    </row>
    <row r="1651" spans="1:21">
      <c r="A1651" s="117" t="s">
        <v>2197</v>
      </c>
      <c r="B1651" t="s">
        <v>14590</v>
      </c>
      <c r="C1651" t="s">
        <v>14590</v>
      </c>
      <c r="D1651">
        <v>25</v>
      </c>
      <c r="E1651">
        <v>19</v>
      </c>
      <c r="F1651">
        <v>25</v>
      </c>
      <c r="G1651">
        <v>19</v>
      </c>
      <c r="H1651">
        <v>1</v>
      </c>
      <c r="I1651">
        <v>1</v>
      </c>
      <c r="J1651">
        <v>32</v>
      </c>
      <c r="K1651" s="194">
        <v>32</v>
      </c>
      <c r="L1651" t="s">
        <v>1079</v>
      </c>
      <c r="M1651" t="s">
        <v>1079</v>
      </c>
      <c r="N1651">
        <v>361</v>
      </c>
      <c r="O1651" t="s">
        <v>7876</v>
      </c>
      <c r="P1651" t="s">
        <v>8283</v>
      </c>
      <c r="Q1651">
        <v>0.36099999999999999</v>
      </c>
      <c r="R1651" s="117" t="s">
        <v>14594</v>
      </c>
      <c r="S1651" s="117" t="s">
        <v>14589</v>
      </c>
      <c r="T1651" t="s">
        <v>12136</v>
      </c>
      <c r="U1651" t="s">
        <v>10772</v>
      </c>
    </row>
    <row r="1652" spans="1:21">
      <c r="A1652" s="117" t="s">
        <v>2198</v>
      </c>
      <c r="B1652" t="s">
        <v>14590</v>
      </c>
      <c r="C1652" t="s">
        <v>14590</v>
      </c>
      <c r="D1652">
        <v>26</v>
      </c>
      <c r="E1652">
        <v>20</v>
      </c>
      <c r="F1652">
        <v>26</v>
      </c>
      <c r="G1652">
        <v>20</v>
      </c>
      <c r="H1652">
        <v>1</v>
      </c>
      <c r="I1652">
        <v>1</v>
      </c>
      <c r="J1652">
        <v>72</v>
      </c>
      <c r="K1652" s="194">
        <v>72</v>
      </c>
      <c r="L1652" t="s">
        <v>1079</v>
      </c>
      <c r="M1652" t="s">
        <v>1079</v>
      </c>
      <c r="N1652">
        <v>360</v>
      </c>
      <c r="O1652" t="s">
        <v>7876</v>
      </c>
      <c r="P1652" t="s">
        <v>8284</v>
      </c>
      <c r="Q1652">
        <v>0.36</v>
      </c>
      <c r="R1652" s="117" t="s">
        <v>14620</v>
      </c>
      <c r="S1652" s="117" t="s">
        <v>14621</v>
      </c>
      <c r="T1652" t="s">
        <v>17448</v>
      </c>
      <c r="U1652" t="s">
        <v>10772</v>
      </c>
    </row>
    <row r="1653" spans="1:21">
      <c r="A1653" s="117" t="s">
        <v>840</v>
      </c>
      <c r="B1653" t="s">
        <v>13815</v>
      </c>
      <c r="C1653" t="s">
        <v>14590</v>
      </c>
      <c r="D1653">
        <v>2</v>
      </c>
      <c r="E1653">
        <v>88</v>
      </c>
      <c r="F1653">
        <v>82</v>
      </c>
      <c r="G1653">
        <v>76</v>
      </c>
      <c r="H1653">
        <v>1</v>
      </c>
      <c r="I1653">
        <v>1</v>
      </c>
      <c r="J1653">
        <v>158</v>
      </c>
      <c r="K1653" s="194">
        <v>999999</v>
      </c>
      <c r="L1653" t="s">
        <v>1079</v>
      </c>
      <c r="M1653" t="s">
        <v>1079</v>
      </c>
      <c r="N1653">
        <v>260</v>
      </c>
      <c r="O1653" t="s">
        <v>7876</v>
      </c>
      <c r="P1653" t="s">
        <v>8285</v>
      </c>
      <c r="Q1653">
        <v>0.26</v>
      </c>
      <c r="R1653" s="117" t="s">
        <v>14594</v>
      </c>
      <c r="S1653" s="117" t="s">
        <v>14589</v>
      </c>
      <c r="T1653" t="s">
        <v>12136</v>
      </c>
      <c r="U1653" t="s">
        <v>10772</v>
      </c>
    </row>
    <row r="1654" spans="1:21">
      <c r="A1654" s="117" t="s">
        <v>2199</v>
      </c>
      <c r="B1654" t="s">
        <v>14590</v>
      </c>
      <c r="C1654" t="s">
        <v>14590</v>
      </c>
      <c r="D1654">
        <v>26</v>
      </c>
      <c r="E1654">
        <v>20</v>
      </c>
      <c r="F1654">
        <v>26</v>
      </c>
      <c r="G1654">
        <v>20</v>
      </c>
      <c r="H1654">
        <v>1</v>
      </c>
      <c r="I1654">
        <v>1</v>
      </c>
      <c r="J1654">
        <v>72</v>
      </c>
      <c r="K1654" s="194">
        <v>72</v>
      </c>
      <c r="L1654" t="s">
        <v>1079</v>
      </c>
      <c r="M1654" t="s">
        <v>1079</v>
      </c>
      <c r="N1654">
        <v>340</v>
      </c>
      <c r="O1654" t="s">
        <v>7876</v>
      </c>
      <c r="P1654" t="s">
        <v>8286</v>
      </c>
      <c r="Q1654">
        <v>0.34</v>
      </c>
      <c r="R1654" s="117" t="s">
        <v>14620</v>
      </c>
      <c r="S1654" s="117" t="s">
        <v>14621</v>
      </c>
      <c r="T1654" t="s">
        <v>17448</v>
      </c>
      <c r="U1654" t="s">
        <v>10772</v>
      </c>
    </row>
    <row r="1655" spans="1:21">
      <c r="A1655" s="117" t="s">
        <v>2200</v>
      </c>
      <c r="B1655" t="s">
        <v>14590</v>
      </c>
      <c r="C1655" t="s">
        <v>14590</v>
      </c>
      <c r="D1655">
        <v>25</v>
      </c>
      <c r="E1655">
        <v>19</v>
      </c>
      <c r="F1655">
        <v>25</v>
      </c>
      <c r="G1655">
        <v>19</v>
      </c>
      <c r="H1655">
        <v>1</v>
      </c>
      <c r="I1655">
        <v>1</v>
      </c>
      <c r="J1655">
        <v>10</v>
      </c>
      <c r="K1655" s="194">
        <v>10</v>
      </c>
      <c r="L1655" t="s">
        <v>1079</v>
      </c>
      <c r="M1655" t="s">
        <v>1079</v>
      </c>
      <c r="N1655">
        <v>360</v>
      </c>
      <c r="O1655" t="s">
        <v>7876</v>
      </c>
      <c r="P1655" t="s">
        <v>8287</v>
      </c>
      <c r="Q1655">
        <v>0.36</v>
      </c>
      <c r="R1655" s="117" t="s">
        <v>14620</v>
      </c>
      <c r="S1655" s="117" t="s">
        <v>14589</v>
      </c>
      <c r="T1655" t="s">
        <v>12136</v>
      </c>
      <c r="U1655" t="s">
        <v>10772</v>
      </c>
    </row>
    <row r="1656" spans="1:21">
      <c r="A1656" s="117" t="s">
        <v>2201</v>
      </c>
      <c r="B1656" t="s">
        <v>14590</v>
      </c>
      <c r="C1656" t="s">
        <v>14590</v>
      </c>
      <c r="D1656">
        <v>41</v>
      </c>
      <c r="E1656">
        <v>35</v>
      </c>
      <c r="F1656">
        <v>41</v>
      </c>
      <c r="G1656">
        <v>35</v>
      </c>
      <c r="H1656">
        <v>1</v>
      </c>
      <c r="I1656">
        <v>1</v>
      </c>
      <c r="J1656">
        <v>999999</v>
      </c>
      <c r="K1656" s="194">
        <v>999999</v>
      </c>
      <c r="L1656" t="s">
        <v>1079</v>
      </c>
      <c r="M1656" t="s">
        <v>1079</v>
      </c>
      <c r="N1656">
        <v>364</v>
      </c>
      <c r="O1656" t="s">
        <v>7876</v>
      </c>
      <c r="P1656" t="s">
        <v>8284</v>
      </c>
      <c r="Q1656">
        <v>0.36399999999999999</v>
      </c>
      <c r="R1656" s="117" t="s">
        <v>14594</v>
      </c>
      <c r="S1656" s="117" t="s">
        <v>14589</v>
      </c>
      <c r="T1656" t="s">
        <v>12136</v>
      </c>
      <c r="U1656" t="s">
        <v>10772</v>
      </c>
    </row>
    <row r="1657" spans="1:21">
      <c r="A1657" s="117" t="s">
        <v>2202</v>
      </c>
      <c r="B1657" t="s">
        <v>14590</v>
      </c>
      <c r="C1657" t="s">
        <v>14590</v>
      </c>
      <c r="D1657">
        <v>26</v>
      </c>
      <c r="E1657">
        <v>20</v>
      </c>
      <c r="F1657">
        <v>26</v>
      </c>
      <c r="G1657">
        <v>20</v>
      </c>
      <c r="H1657">
        <v>1</v>
      </c>
      <c r="I1657">
        <v>1</v>
      </c>
      <c r="J1657">
        <v>32</v>
      </c>
      <c r="K1657" s="194">
        <v>32</v>
      </c>
      <c r="L1657" t="s">
        <v>1079</v>
      </c>
      <c r="M1657" t="s">
        <v>1079</v>
      </c>
      <c r="N1657">
        <v>361</v>
      </c>
      <c r="O1657" t="s">
        <v>7876</v>
      </c>
      <c r="P1657" t="s">
        <v>8288</v>
      </c>
      <c r="Q1657">
        <v>0.36099999999999999</v>
      </c>
      <c r="R1657" s="117" t="s">
        <v>14620</v>
      </c>
      <c r="S1657" s="117" t="s">
        <v>14621</v>
      </c>
      <c r="T1657" t="s">
        <v>17448</v>
      </c>
      <c r="U1657" t="s">
        <v>10772</v>
      </c>
    </row>
    <row r="1658" spans="1:21">
      <c r="A1658" s="117" t="s">
        <v>2203</v>
      </c>
      <c r="B1658" t="s">
        <v>14590</v>
      </c>
      <c r="C1658" t="s">
        <v>14590</v>
      </c>
      <c r="D1658">
        <v>26</v>
      </c>
      <c r="E1658">
        <v>20</v>
      </c>
      <c r="F1658">
        <v>26</v>
      </c>
      <c r="G1658">
        <v>20</v>
      </c>
      <c r="H1658">
        <v>1</v>
      </c>
      <c r="I1658">
        <v>1</v>
      </c>
      <c r="J1658">
        <v>22</v>
      </c>
      <c r="K1658" s="194">
        <v>22</v>
      </c>
      <c r="L1658" t="s">
        <v>1079</v>
      </c>
      <c r="M1658" t="s">
        <v>1079</v>
      </c>
      <c r="N1658">
        <v>351</v>
      </c>
      <c r="O1658" t="s">
        <v>7876</v>
      </c>
      <c r="P1658" t="s">
        <v>8276</v>
      </c>
      <c r="Q1658">
        <v>0.35099999999999998</v>
      </c>
      <c r="R1658" s="117" t="s">
        <v>14620</v>
      </c>
      <c r="S1658" s="117" t="s">
        <v>14621</v>
      </c>
      <c r="T1658" t="s">
        <v>17448</v>
      </c>
      <c r="U1658" t="s">
        <v>10772</v>
      </c>
    </row>
    <row r="1659" spans="1:21">
      <c r="A1659" s="117" t="s">
        <v>2204</v>
      </c>
      <c r="B1659" t="s">
        <v>14590</v>
      </c>
      <c r="C1659" t="s">
        <v>14590</v>
      </c>
      <c r="D1659">
        <v>26</v>
      </c>
      <c r="E1659">
        <v>20</v>
      </c>
      <c r="F1659">
        <v>26</v>
      </c>
      <c r="G1659">
        <v>20</v>
      </c>
      <c r="H1659">
        <v>1</v>
      </c>
      <c r="I1659">
        <v>1</v>
      </c>
      <c r="J1659">
        <v>64</v>
      </c>
      <c r="K1659" s="194">
        <v>64</v>
      </c>
      <c r="L1659" t="s">
        <v>1079</v>
      </c>
      <c r="M1659" t="s">
        <v>1079</v>
      </c>
      <c r="N1659">
        <v>616</v>
      </c>
      <c r="O1659" t="s">
        <v>7876</v>
      </c>
      <c r="P1659" t="s">
        <v>8289</v>
      </c>
      <c r="Q1659">
        <v>0.61599999999999999</v>
      </c>
      <c r="R1659" s="117" t="s">
        <v>14620</v>
      </c>
      <c r="S1659" s="117" t="s">
        <v>14621</v>
      </c>
      <c r="T1659" t="s">
        <v>17448</v>
      </c>
      <c r="U1659" t="s">
        <v>10773</v>
      </c>
    </row>
    <row r="1660" spans="1:21">
      <c r="A1660" s="117" t="s">
        <v>2205</v>
      </c>
      <c r="B1660" t="s">
        <v>14590</v>
      </c>
      <c r="C1660" t="s">
        <v>14590</v>
      </c>
      <c r="D1660">
        <v>26</v>
      </c>
      <c r="E1660">
        <v>20</v>
      </c>
      <c r="F1660">
        <v>26</v>
      </c>
      <c r="G1660">
        <v>20</v>
      </c>
      <c r="H1660">
        <v>1</v>
      </c>
      <c r="I1660">
        <v>1</v>
      </c>
      <c r="J1660">
        <v>70</v>
      </c>
      <c r="K1660" s="194">
        <v>70</v>
      </c>
      <c r="L1660" t="s">
        <v>1079</v>
      </c>
      <c r="M1660" t="s">
        <v>1079</v>
      </c>
      <c r="N1660">
        <v>116</v>
      </c>
      <c r="O1660" t="s">
        <v>7876</v>
      </c>
      <c r="P1660" t="s">
        <v>8290</v>
      </c>
      <c r="Q1660">
        <v>0.11600000000000001</v>
      </c>
      <c r="R1660" s="117" t="s">
        <v>14605</v>
      </c>
      <c r="S1660" s="117" t="s">
        <v>14621</v>
      </c>
      <c r="T1660" t="s">
        <v>17448</v>
      </c>
      <c r="U1660" t="s">
        <v>10772</v>
      </c>
    </row>
    <row r="1661" spans="1:21">
      <c r="A1661" s="117" t="s">
        <v>12659</v>
      </c>
      <c r="B1661" t="s">
        <v>14590</v>
      </c>
      <c r="C1661" t="s">
        <v>14590</v>
      </c>
      <c r="D1661">
        <v>41</v>
      </c>
      <c r="E1661">
        <v>35</v>
      </c>
      <c r="F1661">
        <v>41</v>
      </c>
      <c r="G1661">
        <v>35</v>
      </c>
      <c r="H1661">
        <v>1</v>
      </c>
      <c r="I1661">
        <v>1</v>
      </c>
      <c r="J1661">
        <v>999999</v>
      </c>
      <c r="K1661" s="194">
        <v>999999</v>
      </c>
      <c r="L1661" t="s">
        <v>1079</v>
      </c>
      <c r="M1661" t="s">
        <v>1079</v>
      </c>
      <c r="N1661">
        <v>117</v>
      </c>
      <c r="O1661" t="s">
        <v>7876</v>
      </c>
      <c r="P1661" t="s">
        <v>15103</v>
      </c>
      <c r="Q1661">
        <v>0.11700000000000001</v>
      </c>
      <c r="R1661" s="117" t="s">
        <v>15104</v>
      </c>
      <c r="S1661" s="117" t="s">
        <v>14589</v>
      </c>
      <c r="T1661" t="s">
        <v>12136</v>
      </c>
      <c r="U1661" t="s">
        <v>10772</v>
      </c>
    </row>
    <row r="1662" spans="1:21">
      <c r="A1662" s="117" t="s">
        <v>393</v>
      </c>
      <c r="B1662" t="s">
        <v>13815</v>
      </c>
      <c r="C1662" t="s">
        <v>13815</v>
      </c>
      <c r="D1662">
        <v>2</v>
      </c>
      <c r="E1662">
        <v>29</v>
      </c>
      <c r="F1662">
        <v>2</v>
      </c>
      <c r="G1662">
        <v>29</v>
      </c>
      <c r="H1662">
        <v>1</v>
      </c>
      <c r="I1662">
        <v>1</v>
      </c>
      <c r="J1662">
        <v>104</v>
      </c>
      <c r="K1662" s="194">
        <v>173</v>
      </c>
      <c r="L1662" t="s">
        <v>1079</v>
      </c>
      <c r="M1662" t="s">
        <v>1079</v>
      </c>
      <c r="N1662">
        <v>116</v>
      </c>
      <c r="O1662" t="s">
        <v>7876</v>
      </c>
      <c r="P1662" t="s">
        <v>8291</v>
      </c>
      <c r="Q1662">
        <v>0.11600000000000001</v>
      </c>
      <c r="R1662" s="117" t="s">
        <v>14594</v>
      </c>
      <c r="S1662" s="117" t="s">
        <v>14589</v>
      </c>
      <c r="T1662" t="s">
        <v>12136</v>
      </c>
      <c r="U1662" t="s">
        <v>10772</v>
      </c>
    </row>
    <row r="1663" spans="1:21">
      <c r="A1663" s="117" t="s">
        <v>841</v>
      </c>
      <c r="B1663" t="s">
        <v>13815</v>
      </c>
      <c r="C1663" t="s">
        <v>14590</v>
      </c>
      <c r="D1663">
        <v>2</v>
      </c>
      <c r="E1663">
        <v>76</v>
      </c>
      <c r="F1663">
        <v>26</v>
      </c>
      <c r="G1663">
        <v>20</v>
      </c>
      <c r="H1663">
        <v>1</v>
      </c>
      <c r="I1663">
        <v>1</v>
      </c>
      <c r="J1663">
        <v>128</v>
      </c>
      <c r="K1663" s="194">
        <v>200</v>
      </c>
      <c r="L1663" t="s">
        <v>1079</v>
      </c>
      <c r="M1663" t="s">
        <v>1079</v>
      </c>
      <c r="N1663">
        <v>117</v>
      </c>
      <c r="O1663" t="s">
        <v>7876</v>
      </c>
      <c r="P1663" t="s">
        <v>8292</v>
      </c>
      <c r="Q1663">
        <v>0.11700000000000001</v>
      </c>
      <c r="R1663" s="117" t="s">
        <v>19511</v>
      </c>
      <c r="S1663" s="117" t="s">
        <v>14621</v>
      </c>
      <c r="T1663" t="s">
        <v>17448</v>
      </c>
      <c r="U1663" t="s">
        <v>10772</v>
      </c>
    </row>
    <row r="1664" spans="1:21">
      <c r="A1664" s="117" t="s">
        <v>10989</v>
      </c>
      <c r="B1664" t="s">
        <v>14590</v>
      </c>
      <c r="C1664" t="s">
        <v>14590</v>
      </c>
      <c r="D1664">
        <v>26</v>
      </c>
      <c r="E1664">
        <v>20</v>
      </c>
      <c r="F1664">
        <v>26</v>
      </c>
      <c r="G1664">
        <v>20</v>
      </c>
      <c r="H1664">
        <v>1</v>
      </c>
      <c r="I1664">
        <v>1</v>
      </c>
      <c r="J1664">
        <v>29</v>
      </c>
      <c r="K1664" s="194">
        <v>29</v>
      </c>
      <c r="L1664" t="s">
        <v>1079</v>
      </c>
      <c r="M1664" t="s">
        <v>1079</v>
      </c>
      <c r="N1664">
        <v>238</v>
      </c>
      <c r="O1664" t="s">
        <v>7876</v>
      </c>
      <c r="P1664" t="s">
        <v>13849</v>
      </c>
      <c r="Q1664">
        <v>0.23799999999999999</v>
      </c>
      <c r="R1664" s="117" t="s">
        <v>14620</v>
      </c>
      <c r="S1664" s="117" t="s">
        <v>14621</v>
      </c>
      <c r="T1664" t="s">
        <v>17448</v>
      </c>
      <c r="U1664" t="s">
        <v>10772</v>
      </c>
    </row>
    <row r="1665" spans="1:21">
      <c r="A1665" s="117" t="s">
        <v>2206</v>
      </c>
      <c r="B1665" t="s">
        <v>14590</v>
      </c>
      <c r="C1665" t="s">
        <v>14590</v>
      </c>
      <c r="D1665">
        <v>26</v>
      </c>
      <c r="E1665">
        <v>20</v>
      </c>
      <c r="F1665">
        <v>26</v>
      </c>
      <c r="G1665">
        <v>20</v>
      </c>
      <c r="H1665">
        <v>1</v>
      </c>
      <c r="I1665">
        <v>1</v>
      </c>
      <c r="J1665">
        <v>336</v>
      </c>
      <c r="K1665" s="194">
        <v>336</v>
      </c>
      <c r="L1665" t="s">
        <v>1082</v>
      </c>
      <c r="M1665" t="s">
        <v>1082</v>
      </c>
      <c r="N1665">
        <v>112</v>
      </c>
      <c r="O1665" t="s">
        <v>7876</v>
      </c>
      <c r="P1665" t="s">
        <v>8293</v>
      </c>
      <c r="Q1665">
        <v>0.112</v>
      </c>
      <c r="R1665" s="117" t="s">
        <v>14605</v>
      </c>
      <c r="S1665" s="117" t="s">
        <v>14621</v>
      </c>
      <c r="T1665" t="s">
        <v>17448</v>
      </c>
      <c r="U1665" t="s">
        <v>10772</v>
      </c>
    </row>
    <row r="1666" spans="1:21">
      <c r="A1666" s="117" t="s">
        <v>2207</v>
      </c>
      <c r="B1666" t="s">
        <v>14590</v>
      </c>
      <c r="C1666" t="s">
        <v>14590</v>
      </c>
      <c r="D1666">
        <v>26</v>
      </c>
      <c r="E1666">
        <v>20</v>
      </c>
      <c r="F1666">
        <v>26</v>
      </c>
      <c r="G1666">
        <v>20</v>
      </c>
      <c r="H1666">
        <v>1</v>
      </c>
      <c r="I1666">
        <v>1</v>
      </c>
      <c r="J1666">
        <v>144</v>
      </c>
      <c r="K1666" s="194">
        <v>144</v>
      </c>
      <c r="L1666" t="s">
        <v>1082</v>
      </c>
      <c r="M1666" t="s">
        <v>1082</v>
      </c>
      <c r="N1666">
        <v>101</v>
      </c>
      <c r="O1666" t="s">
        <v>7876</v>
      </c>
      <c r="P1666" t="s">
        <v>12090</v>
      </c>
      <c r="Q1666">
        <v>0.10100000000000001</v>
      </c>
      <c r="R1666" s="117" t="s">
        <v>14620</v>
      </c>
      <c r="S1666" s="117" t="s">
        <v>14621</v>
      </c>
      <c r="T1666" t="s">
        <v>17448</v>
      </c>
      <c r="U1666" t="s">
        <v>10772</v>
      </c>
    </row>
    <row r="1667" spans="1:21">
      <c r="A1667" s="117" t="s">
        <v>24482</v>
      </c>
      <c r="B1667" t="s">
        <v>14590</v>
      </c>
      <c r="C1667" t="s">
        <v>14590</v>
      </c>
      <c r="D1667">
        <v>26</v>
      </c>
      <c r="E1667">
        <v>20</v>
      </c>
      <c r="F1667">
        <v>26</v>
      </c>
      <c r="G1667">
        <v>20</v>
      </c>
      <c r="H1667">
        <v>1</v>
      </c>
      <c r="I1667">
        <v>1</v>
      </c>
      <c r="J1667">
        <v>144</v>
      </c>
      <c r="K1667" s="194">
        <v>144</v>
      </c>
      <c r="L1667" t="s">
        <v>1082</v>
      </c>
      <c r="M1667" t="s">
        <v>1082</v>
      </c>
      <c r="N1667">
        <v>110</v>
      </c>
      <c r="O1667" t="s">
        <v>7876</v>
      </c>
      <c r="P1667" t="s">
        <v>8290</v>
      </c>
      <c r="Q1667">
        <v>0.11</v>
      </c>
      <c r="R1667" s="117" t="s">
        <v>14620</v>
      </c>
      <c r="S1667" s="117" t="s">
        <v>14621</v>
      </c>
      <c r="T1667" t="s">
        <v>17448</v>
      </c>
      <c r="U1667" t="s">
        <v>10772</v>
      </c>
    </row>
    <row r="1668" spans="1:21">
      <c r="A1668" s="117" t="s">
        <v>10990</v>
      </c>
      <c r="B1668" t="s">
        <v>14590</v>
      </c>
      <c r="C1668" t="s">
        <v>14590</v>
      </c>
      <c r="D1668">
        <v>26</v>
      </c>
      <c r="E1668">
        <v>20</v>
      </c>
      <c r="F1668">
        <v>26</v>
      </c>
      <c r="G1668">
        <v>20</v>
      </c>
      <c r="H1668">
        <v>1</v>
      </c>
      <c r="I1668">
        <v>1</v>
      </c>
      <c r="J1668">
        <v>72</v>
      </c>
      <c r="K1668" s="194">
        <v>72</v>
      </c>
      <c r="L1668" t="s">
        <v>1082</v>
      </c>
      <c r="M1668" t="s">
        <v>1082</v>
      </c>
      <c r="N1668">
        <v>105</v>
      </c>
      <c r="O1668" t="s">
        <v>7876</v>
      </c>
      <c r="P1668" t="s">
        <v>8296</v>
      </c>
      <c r="Q1668">
        <v>0.105</v>
      </c>
      <c r="R1668" s="117" t="s">
        <v>14620</v>
      </c>
      <c r="S1668" s="117" t="s">
        <v>14621</v>
      </c>
      <c r="T1668" t="s">
        <v>17448</v>
      </c>
      <c r="U1668" t="s">
        <v>10772</v>
      </c>
    </row>
    <row r="1669" spans="1:21">
      <c r="A1669" s="117" t="s">
        <v>394</v>
      </c>
      <c r="B1669" t="s">
        <v>14590</v>
      </c>
      <c r="C1669" t="s">
        <v>14590</v>
      </c>
      <c r="D1669">
        <v>25</v>
      </c>
      <c r="E1669">
        <v>19</v>
      </c>
      <c r="F1669">
        <v>25</v>
      </c>
      <c r="G1669">
        <v>19</v>
      </c>
      <c r="H1669">
        <v>1</v>
      </c>
      <c r="I1669">
        <v>1</v>
      </c>
      <c r="J1669">
        <v>115</v>
      </c>
      <c r="K1669" s="194">
        <v>115</v>
      </c>
      <c r="L1669" t="s">
        <v>1082</v>
      </c>
      <c r="M1669" t="s">
        <v>1082</v>
      </c>
      <c r="N1669">
        <v>104</v>
      </c>
      <c r="O1669" t="s">
        <v>7876</v>
      </c>
      <c r="P1669" t="s">
        <v>8297</v>
      </c>
      <c r="Q1669">
        <v>0.104</v>
      </c>
      <c r="R1669" s="117" t="s">
        <v>14743</v>
      </c>
      <c r="S1669" s="117" t="s">
        <v>14589</v>
      </c>
      <c r="T1669" t="s">
        <v>12136</v>
      </c>
      <c r="U1669" t="s">
        <v>10772</v>
      </c>
    </row>
    <row r="1670" spans="1:21">
      <c r="A1670" s="117" t="s">
        <v>2208</v>
      </c>
      <c r="B1670" t="s">
        <v>14590</v>
      </c>
      <c r="C1670" t="s">
        <v>14590</v>
      </c>
      <c r="D1670">
        <v>82</v>
      </c>
      <c r="E1670">
        <v>76</v>
      </c>
      <c r="F1670">
        <v>82</v>
      </c>
      <c r="G1670">
        <v>76</v>
      </c>
      <c r="H1670">
        <v>1</v>
      </c>
      <c r="I1670">
        <v>1</v>
      </c>
      <c r="J1670">
        <v>999999</v>
      </c>
      <c r="K1670" s="194">
        <v>999999</v>
      </c>
      <c r="L1670" t="s">
        <v>1082</v>
      </c>
      <c r="M1670" t="s">
        <v>1082</v>
      </c>
      <c r="N1670">
        <v>110</v>
      </c>
      <c r="O1670" t="s">
        <v>7876</v>
      </c>
      <c r="P1670" t="s">
        <v>8298</v>
      </c>
      <c r="Q1670">
        <v>0.11</v>
      </c>
      <c r="R1670" s="117" t="s">
        <v>14594</v>
      </c>
      <c r="S1670" s="117" t="s">
        <v>14589</v>
      </c>
      <c r="T1670" t="s">
        <v>12136</v>
      </c>
      <c r="U1670" t="s">
        <v>10772</v>
      </c>
    </row>
    <row r="1671" spans="1:21">
      <c r="A1671" s="117" t="s">
        <v>2209</v>
      </c>
      <c r="B1671" t="s">
        <v>14590</v>
      </c>
      <c r="C1671" t="s">
        <v>14590</v>
      </c>
      <c r="D1671">
        <v>26</v>
      </c>
      <c r="E1671">
        <v>20</v>
      </c>
      <c r="F1671">
        <v>26</v>
      </c>
      <c r="G1671">
        <v>20</v>
      </c>
      <c r="H1671">
        <v>1</v>
      </c>
      <c r="I1671">
        <v>1</v>
      </c>
      <c r="J1671">
        <v>100</v>
      </c>
      <c r="K1671" s="194">
        <v>100</v>
      </c>
      <c r="L1671" t="s">
        <v>1082</v>
      </c>
      <c r="M1671" t="s">
        <v>1082</v>
      </c>
      <c r="N1671">
        <v>111</v>
      </c>
      <c r="O1671" t="s">
        <v>7876</v>
      </c>
      <c r="P1671" t="s">
        <v>8294</v>
      </c>
      <c r="Q1671">
        <v>0.111</v>
      </c>
      <c r="R1671" s="117" t="s">
        <v>14620</v>
      </c>
      <c r="S1671" s="117" t="s">
        <v>14621</v>
      </c>
      <c r="T1671" t="s">
        <v>17448</v>
      </c>
      <c r="U1671" t="s">
        <v>10772</v>
      </c>
    </row>
    <row r="1672" spans="1:21">
      <c r="A1672" s="117" t="s">
        <v>2210</v>
      </c>
      <c r="B1672" t="s">
        <v>14590</v>
      </c>
      <c r="C1672" t="s">
        <v>14590</v>
      </c>
      <c r="D1672">
        <v>26</v>
      </c>
      <c r="E1672">
        <v>20</v>
      </c>
      <c r="F1672">
        <v>26</v>
      </c>
      <c r="G1672">
        <v>20</v>
      </c>
      <c r="H1672">
        <v>1</v>
      </c>
      <c r="I1672">
        <v>1</v>
      </c>
      <c r="J1672">
        <v>105</v>
      </c>
      <c r="K1672" s="194">
        <v>105</v>
      </c>
      <c r="L1672" t="s">
        <v>1082</v>
      </c>
      <c r="M1672" t="s">
        <v>1082</v>
      </c>
      <c r="N1672">
        <v>120</v>
      </c>
      <c r="O1672" t="s">
        <v>7876</v>
      </c>
      <c r="P1672" t="s">
        <v>8299</v>
      </c>
      <c r="Q1672">
        <v>0.12</v>
      </c>
      <c r="R1672" s="117" t="s">
        <v>14620</v>
      </c>
      <c r="S1672" s="117" t="s">
        <v>14621</v>
      </c>
      <c r="T1672" t="s">
        <v>17448</v>
      </c>
      <c r="U1672" t="s">
        <v>10772</v>
      </c>
    </row>
    <row r="1673" spans="1:21">
      <c r="A1673" s="117" t="s">
        <v>10991</v>
      </c>
      <c r="B1673" t="s">
        <v>14590</v>
      </c>
      <c r="C1673" t="s">
        <v>14590</v>
      </c>
      <c r="D1673">
        <v>26</v>
      </c>
      <c r="E1673">
        <v>20</v>
      </c>
      <c r="F1673">
        <v>26</v>
      </c>
      <c r="G1673">
        <v>20</v>
      </c>
      <c r="H1673">
        <v>1</v>
      </c>
      <c r="I1673">
        <v>1</v>
      </c>
      <c r="J1673">
        <v>26</v>
      </c>
      <c r="K1673" s="194">
        <v>26</v>
      </c>
      <c r="L1673" t="s">
        <v>1082</v>
      </c>
      <c r="M1673" t="s">
        <v>1082</v>
      </c>
      <c r="N1673">
        <v>124</v>
      </c>
      <c r="O1673" t="s">
        <v>7876</v>
      </c>
      <c r="P1673" t="s">
        <v>8300</v>
      </c>
      <c r="Q1673">
        <v>0.124</v>
      </c>
      <c r="R1673" s="117" t="s">
        <v>14620</v>
      </c>
      <c r="S1673" s="117" t="s">
        <v>14621</v>
      </c>
      <c r="T1673" t="s">
        <v>17448</v>
      </c>
      <c r="U1673" t="s">
        <v>10772</v>
      </c>
    </row>
    <row r="1674" spans="1:21">
      <c r="A1674" s="117" t="s">
        <v>2211</v>
      </c>
      <c r="B1674" t="s">
        <v>14590</v>
      </c>
      <c r="C1674" t="s">
        <v>14590</v>
      </c>
      <c r="D1674">
        <v>26</v>
      </c>
      <c r="E1674">
        <v>20</v>
      </c>
      <c r="F1674">
        <v>26</v>
      </c>
      <c r="G1674">
        <v>20</v>
      </c>
      <c r="H1674">
        <v>1</v>
      </c>
      <c r="I1674">
        <v>1</v>
      </c>
      <c r="J1674">
        <v>144</v>
      </c>
      <c r="K1674" s="194">
        <v>144</v>
      </c>
      <c r="L1674" t="s">
        <v>1082</v>
      </c>
      <c r="M1674" t="s">
        <v>1082</v>
      </c>
      <c r="N1674">
        <v>124</v>
      </c>
      <c r="O1674" t="s">
        <v>7876</v>
      </c>
      <c r="P1674" t="s">
        <v>8300</v>
      </c>
      <c r="Q1674">
        <v>0.124</v>
      </c>
      <c r="R1674" s="117" t="s">
        <v>14620</v>
      </c>
      <c r="S1674" s="117" t="s">
        <v>14621</v>
      </c>
      <c r="T1674" t="s">
        <v>17448</v>
      </c>
      <c r="U1674" t="s">
        <v>10772</v>
      </c>
    </row>
    <row r="1675" spans="1:21">
      <c r="A1675" s="117" t="s">
        <v>2212</v>
      </c>
      <c r="B1675" t="s">
        <v>14590</v>
      </c>
      <c r="C1675" t="s">
        <v>14590</v>
      </c>
      <c r="D1675">
        <v>26</v>
      </c>
      <c r="E1675">
        <v>20</v>
      </c>
      <c r="F1675">
        <v>26</v>
      </c>
      <c r="G1675">
        <v>20</v>
      </c>
      <c r="H1675">
        <v>1</v>
      </c>
      <c r="I1675">
        <v>1</v>
      </c>
      <c r="J1675">
        <v>70</v>
      </c>
      <c r="K1675" s="194">
        <v>70</v>
      </c>
      <c r="L1675" t="s">
        <v>1082</v>
      </c>
      <c r="M1675" t="s">
        <v>1082</v>
      </c>
      <c r="N1675">
        <v>120</v>
      </c>
      <c r="O1675" t="s">
        <v>7876</v>
      </c>
      <c r="P1675" t="s">
        <v>8301</v>
      </c>
      <c r="Q1675">
        <v>0.12</v>
      </c>
      <c r="R1675" s="117" t="s">
        <v>14620</v>
      </c>
      <c r="S1675" s="117" t="s">
        <v>14621</v>
      </c>
      <c r="T1675" t="s">
        <v>17448</v>
      </c>
      <c r="U1675" t="s">
        <v>10772</v>
      </c>
    </row>
    <row r="1676" spans="1:21">
      <c r="A1676" s="117" t="s">
        <v>2213</v>
      </c>
      <c r="B1676" t="s">
        <v>14590</v>
      </c>
      <c r="C1676" t="s">
        <v>14590</v>
      </c>
      <c r="D1676">
        <v>26</v>
      </c>
      <c r="E1676">
        <v>20</v>
      </c>
      <c r="F1676">
        <v>26</v>
      </c>
      <c r="G1676">
        <v>20</v>
      </c>
      <c r="H1676">
        <v>1</v>
      </c>
      <c r="I1676">
        <v>1</v>
      </c>
      <c r="J1676">
        <v>144</v>
      </c>
      <c r="K1676" s="194">
        <v>144</v>
      </c>
      <c r="L1676" t="s">
        <v>1082</v>
      </c>
      <c r="M1676" t="s">
        <v>1082</v>
      </c>
      <c r="N1676">
        <v>113</v>
      </c>
      <c r="O1676" t="s">
        <v>7876</v>
      </c>
      <c r="P1676" t="s">
        <v>15105</v>
      </c>
      <c r="Q1676">
        <v>0.113</v>
      </c>
      <c r="R1676" s="117" t="s">
        <v>14620</v>
      </c>
      <c r="S1676" s="117" t="s">
        <v>14621</v>
      </c>
      <c r="T1676" t="s">
        <v>17448</v>
      </c>
      <c r="U1676" t="s">
        <v>10772</v>
      </c>
    </row>
    <row r="1677" spans="1:21">
      <c r="A1677" s="117" t="s">
        <v>2214</v>
      </c>
      <c r="B1677" t="s">
        <v>14590</v>
      </c>
      <c r="C1677" t="s">
        <v>14590</v>
      </c>
      <c r="D1677">
        <v>26</v>
      </c>
      <c r="E1677">
        <v>20</v>
      </c>
      <c r="F1677">
        <v>26</v>
      </c>
      <c r="G1677">
        <v>20</v>
      </c>
      <c r="H1677">
        <v>1</v>
      </c>
      <c r="I1677">
        <v>1</v>
      </c>
      <c r="J1677">
        <v>65</v>
      </c>
      <c r="K1677" s="194">
        <v>112</v>
      </c>
      <c r="L1677" t="s">
        <v>1085</v>
      </c>
      <c r="M1677" t="s">
        <v>1085</v>
      </c>
      <c r="N1677">
        <v>482</v>
      </c>
      <c r="O1677" t="s">
        <v>7876</v>
      </c>
      <c r="P1677" t="s">
        <v>15106</v>
      </c>
      <c r="Q1677">
        <v>0.48199999999999998</v>
      </c>
      <c r="R1677" s="117" t="s">
        <v>14620</v>
      </c>
      <c r="S1677" s="117" t="s">
        <v>14621</v>
      </c>
      <c r="T1677" t="s">
        <v>17448</v>
      </c>
      <c r="U1677" t="s">
        <v>10772</v>
      </c>
    </row>
    <row r="1678" spans="1:21">
      <c r="A1678" s="117" t="s">
        <v>22177</v>
      </c>
      <c r="B1678" t="s">
        <v>14590</v>
      </c>
      <c r="C1678" t="s">
        <v>14590</v>
      </c>
      <c r="D1678">
        <v>40</v>
      </c>
      <c r="E1678">
        <v>34</v>
      </c>
      <c r="F1678">
        <v>40</v>
      </c>
      <c r="G1678">
        <v>34</v>
      </c>
      <c r="H1678">
        <v>1</v>
      </c>
      <c r="I1678">
        <v>1</v>
      </c>
      <c r="J1678">
        <v>999999</v>
      </c>
      <c r="K1678" s="194">
        <v>999999</v>
      </c>
      <c r="L1678" t="s">
        <v>1088</v>
      </c>
      <c r="M1678" t="s">
        <v>1088</v>
      </c>
      <c r="N1678">
        <v>242</v>
      </c>
      <c r="O1678" t="s">
        <v>7876</v>
      </c>
      <c r="P1678" t="s">
        <v>21041</v>
      </c>
      <c r="Q1678">
        <v>0.24199999999999999</v>
      </c>
      <c r="R1678" s="117" t="s">
        <v>14594</v>
      </c>
      <c r="S1678" s="117" t="s">
        <v>14589</v>
      </c>
      <c r="T1678" t="s">
        <v>12136</v>
      </c>
      <c r="U1678" t="s">
        <v>10772</v>
      </c>
    </row>
    <row r="1679" spans="1:21">
      <c r="A1679" s="117" t="s">
        <v>20325</v>
      </c>
      <c r="B1679" t="s">
        <v>14590</v>
      </c>
      <c r="C1679" t="s">
        <v>14590</v>
      </c>
      <c r="D1679">
        <v>28</v>
      </c>
      <c r="E1679">
        <v>22</v>
      </c>
      <c r="F1679">
        <v>28</v>
      </c>
      <c r="G1679">
        <v>22</v>
      </c>
      <c r="H1679">
        <v>1</v>
      </c>
      <c r="I1679">
        <v>1</v>
      </c>
      <c r="J1679">
        <v>80</v>
      </c>
      <c r="K1679" s="194">
        <v>80</v>
      </c>
      <c r="L1679" t="s">
        <v>1088</v>
      </c>
      <c r="M1679" t="s">
        <v>1088</v>
      </c>
      <c r="N1679">
        <v>306</v>
      </c>
      <c r="O1679" t="s">
        <v>7876</v>
      </c>
      <c r="P1679" t="s">
        <v>8295</v>
      </c>
      <c r="Q1679">
        <v>0.30599999999999999</v>
      </c>
      <c r="R1679" s="117" t="s">
        <v>15107</v>
      </c>
      <c r="S1679" s="117" t="s">
        <v>14589</v>
      </c>
      <c r="T1679" t="s">
        <v>12136</v>
      </c>
      <c r="U1679" t="s">
        <v>10772</v>
      </c>
    </row>
    <row r="1680" spans="1:21">
      <c r="A1680" s="117" t="s">
        <v>22178</v>
      </c>
      <c r="B1680" t="s">
        <v>14590</v>
      </c>
      <c r="C1680" t="s">
        <v>14590</v>
      </c>
      <c r="D1680">
        <v>45</v>
      </c>
      <c r="E1680">
        <v>39</v>
      </c>
      <c r="F1680">
        <v>45</v>
      </c>
      <c r="G1680">
        <v>39</v>
      </c>
      <c r="H1680">
        <v>34</v>
      </c>
      <c r="I1680">
        <v>34</v>
      </c>
      <c r="J1680">
        <v>999999</v>
      </c>
      <c r="K1680" s="194">
        <v>999999</v>
      </c>
      <c r="L1680" t="s">
        <v>1088</v>
      </c>
      <c r="M1680" t="s">
        <v>1088</v>
      </c>
      <c r="N1680">
        <v>211</v>
      </c>
      <c r="O1680" t="s">
        <v>7876</v>
      </c>
      <c r="P1680" t="s">
        <v>21041</v>
      </c>
      <c r="Q1680">
        <v>0.21099999999999999</v>
      </c>
      <c r="R1680" s="117" t="s">
        <v>14594</v>
      </c>
      <c r="S1680" s="117" t="s">
        <v>14589</v>
      </c>
      <c r="T1680" t="s">
        <v>12136</v>
      </c>
      <c r="U1680" t="s">
        <v>10772</v>
      </c>
    </row>
    <row r="1681" spans="1:21">
      <c r="A1681" s="117" t="s">
        <v>533</v>
      </c>
      <c r="B1681" t="s">
        <v>13815</v>
      </c>
      <c r="C1681" t="s">
        <v>14590</v>
      </c>
      <c r="D1681">
        <v>2</v>
      </c>
      <c r="E1681">
        <v>29</v>
      </c>
      <c r="F1681">
        <v>25</v>
      </c>
      <c r="G1681">
        <v>19</v>
      </c>
      <c r="H1681">
        <v>1</v>
      </c>
      <c r="I1681">
        <v>1</v>
      </c>
      <c r="J1681">
        <v>26</v>
      </c>
      <c r="K1681" s="194">
        <v>101</v>
      </c>
      <c r="L1681" t="s">
        <v>1085</v>
      </c>
      <c r="M1681" t="s">
        <v>1085</v>
      </c>
      <c r="N1681">
        <v>208</v>
      </c>
      <c r="O1681" t="s">
        <v>7876</v>
      </c>
      <c r="P1681" t="s">
        <v>8303</v>
      </c>
      <c r="Q1681">
        <v>0.20799999999999999</v>
      </c>
      <c r="R1681" s="117" t="s">
        <v>14594</v>
      </c>
      <c r="S1681" s="117" t="s">
        <v>14589</v>
      </c>
      <c r="T1681" t="s">
        <v>12136</v>
      </c>
      <c r="U1681" t="s">
        <v>10772</v>
      </c>
    </row>
    <row r="1682" spans="1:21">
      <c r="A1682" s="117" t="s">
        <v>534</v>
      </c>
      <c r="B1682" t="s">
        <v>13815</v>
      </c>
      <c r="C1682" t="s">
        <v>13815</v>
      </c>
      <c r="D1682">
        <v>2</v>
      </c>
      <c r="E1682">
        <v>29</v>
      </c>
      <c r="F1682">
        <v>2</v>
      </c>
      <c r="G1682">
        <v>29</v>
      </c>
      <c r="H1682">
        <v>1</v>
      </c>
      <c r="I1682">
        <v>1</v>
      </c>
      <c r="J1682">
        <v>61</v>
      </c>
      <c r="K1682" s="194">
        <v>63</v>
      </c>
      <c r="L1682" t="s">
        <v>1085</v>
      </c>
      <c r="M1682" t="s">
        <v>1085</v>
      </c>
      <c r="N1682">
        <v>213</v>
      </c>
      <c r="O1682" t="s">
        <v>7876</v>
      </c>
      <c r="P1682" t="s">
        <v>8303</v>
      </c>
      <c r="Q1682">
        <v>0.21299999999999999</v>
      </c>
      <c r="R1682" s="117" t="s">
        <v>14594</v>
      </c>
      <c r="S1682" s="117" t="s">
        <v>14589</v>
      </c>
      <c r="T1682" t="s">
        <v>12136</v>
      </c>
      <c r="U1682" t="s">
        <v>10772</v>
      </c>
    </row>
    <row r="1683" spans="1:21">
      <c r="A1683" s="117" t="s">
        <v>530</v>
      </c>
      <c r="B1683" t="s">
        <v>13815</v>
      </c>
      <c r="C1683" t="s">
        <v>13815</v>
      </c>
      <c r="D1683">
        <v>2</v>
      </c>
      <c r="E1683">
        <v>29</v>
      </c>
      <c r="F1683">
        <v>2</v>
      </c>
      <c r="G1683">
        <v>29</v>
      </c>
      <c r="H1683">
        <v>1</v>
      </c>
      <c r="I1683">
        <v>1</v>
      </c>
      <c r="J1683">
        <v>713</v>
      </c>
      <c r="K1683" s="194">
        <v>689</v>
      </c>
      <c r="L1683" t="s">
        <v>1085</v>
      </c>
      <c r="M1683" t="s">
        <v>1085</v>
      </c>
      <c r="N1683">
        <v>209</v>
      </c>
      <c r="O1683" t="s">
        <v>7876</v>
      </c>
      <c r="P1683" t="s">
        <v>8304</v>
      </c>
      <c r="Q1683">
        <v>0.20899999999999999</v>
      </c>
      <c r="R1683" s="117" t="s">
        <v>14594</v>
      </c>
      <c r="S1683" s="117" t="s">
        <v>14589</v>
      </c>
      <c r="T1683" t="s">
        <v>12136</v>
      </c>
      <c r="U1683" t="s">
        <v>10772</v>
      </c>
    </row>
    <row r="1684" spans="1:21">
      <c r="A1684" s="117" t="s">
        <v>13999</v>
      </c>
      <c r="B1684" t="s">
        <v>13815</v>
      </c>
      <c r="C1684" t="s">
        <v>13815</v>
      </c>
      <c r="D1684">
        <v>2</v>
      </c>
      <c r="E1684">
        <v>29</v>
      </c>
      <c r="F1684">
        <v>2</v>
      </c>
      <c r="G1684">
        <v>29</v>
      </c>
      <c r="H1684">
        <v>1</v>
      </c>
      <c r="I1684">
        <v>1</v>
      </c>
      <c r="J1684">
        <v>214</v>
      </c>
      <c r="K1684" s="194">
        <v>1331</v>
      </c>
      <c r="L1684" t="s">
        <v>1085</v>
      </c>
      <c r="M1684" t="s">
        <v>1085</v>
      </c>
      <c r="N1684">
        <v>211</v>
      </c>
      <c r="O1684" t="s">
        <v>7876</v>
      </c>
      <c r="P1684" t="s">
        <v>8304</v>
      </c>
      <c r="Q1684">
        <v>0.21099999999999999</v>
      </c>
      <c r="R1684" s="117" t="s">
        <v>14594</v>
      </c>
      <c r="S1684" s="117" t="s">
        <v>14589</v>
      </c>
      <c r="T1684" t="s">
        <v>12136</v>
      </c>
      <c r="U1684" t="s">
        <v>10772</v>
      </c>
    </row>
    <row r="1685" spans="1:21">
      <c r="A1685" s="117" t="s">
        <v>531</v>
      </c>
      <c r="B1685" t="s">
        <v>13815</v>
      </c>
      <c r="C1685" t="s">
        <v>13815</v>
      </c>
      <c r="D1685">
        <v>2</v>
      </c>
      <c r="E1685">
        <v>29</v>
      </c>
      <c r="F1685">
        <v>2</v>
      </c>
      <c r="G1685">
        <v>29</v>
      </c>
      <c r="H1685">
        <v>1</v>
      </c>
      <c r="I1685">
        <v>1</v>
      </c>
      <c r="J1685">
        <v>186</v>
      </c>
      <c r="K1685" s="194">
        <v>126</v>
      </c>
      <c r="L1685" t="s">
        <v>1085</v>
      </c>
      <c r="M1685" t="s">
        <v>1085</v>
      </c>
      <c r="N1685">
        <v>209</v>
      </c>
      <c r="O1685" t="s">
        <v>7876</v>
      </c>
      <c r="P1685" t="s">
        <v>8304</v>
      </c>
      <c r="Q1685">
        <v>0.20899999999999999</v>
      </c>
      <c r="R1685" s="117" t="s">
        <v>14594</v>
      </c>
      <c r="S1685" s="117" t="s">
        <v>14589</v>
      </c>
      <c r="T1685" t="s">
        <v>12136</v>
      </c>
      <c r="U1685" t="s">
        <v>10772</v>
      </c>
    </row>
    <row r="1686" spans="1:21">
      <c r="A1686" s="117" t="s">
        <v>532</v>
      </c>
      <c r="B1686" t="s">
        <v>13815</v>
      </c>
      <c r="C1686" t="s">
        <v>13815</v>
      </c>
      <c r="D1686">
        <v>2</v>
      </c>
      <c r="E1686">
        <v>29</v>
      </c>
      <c r="F1686">
        <v>2</v>
      </c>
      <c r="G1686">
        <v>29</v>
      </c>
      <c r="H1686">
        <v>1</v>
      </c>
      <c r="I1686">
        <v>1</v>
      </c>
      <c r="J1686">
        <v>129</v>
      </c>
      <c r="K1686" s="194">
        <v>236</v>
      </c>
      <c r="L1686" t="s">
        <v>1085</v>
      </c>
      <c r="M1686" t="s">
        <v>1085</v>
      </c>
      <c r="N1686">
        <v>224</v>
      </c>
      <c r="O1686" t="s">
        <v>7876</v>
      </c>
      <c r="P1686" t="s">
        <v>8303</v>
      </c>
      <c r="Q1686">
        <v>0.224</v>
      </c>
      <c r="R1686" s="117" t="s">
        <v>14594</v>
      </c>
      <c r="S1686" s="117" t="s">
        <v>14589</v>
      </c>
      <c r="T1686" t="s">
        <v>12136</v>
      </c>
      <c r="U1686" t="s">
        <v>10772</v>
      </c>
    </row>
    <row r="1687" spans="1:21">
      <c r="A1687" s="117" t="s">
        <v>2215</v>
      </c>
      <c r="B1687" t="s">
        <v>13815</v>
      </c>
      <c r="C1687" t="s">
        <v>13815</v>
      </c>
      <c r="D1687">
        <v>2</v>
      </c>
      <c r="E1687">
        <v>76</v>
      </c>
      <c r="F1687">
        <v>2</v>
      </c>
      <c r="G1687">
        <v>20</v>
      </c>
      <c r="H1687">
        <v>1</v>
      </c>
      <c r="I1687">
        <v>1</v>
      </c>
      <c r="J1687">
        <v>253</v>
      </c>
      <c r="K1687" s="194">
        <v>170</v>
      </c>
      <c r="L1687" t="s">
        <v>1085</v>
      </c>
      <c r="M1687" t="s">
        <v>1085</v>
      </c>
      <c r="N1687">
        <v>224</v>
      </c>
      <c r="O1687" t="s">
        <v>7876</v>
      </c>
      <c r="P1687" t="s">
        <v>8302</v>
      </c>
      <c r="Q1687">
        <v>0.224</v>
      </c>
      <c r="R1687" s="117" t="s">
        <v>19511</v>
      </c>
      <c r="S1687" s="117" t="s">
        <v>14621</v>
      </c>
      <c r="T1687" t="s">
        <v>17448</v>
      </c>
      <c r="U1687" t="s">
        <v>10772</v>
      </c>
    </row>
    <row r="1688" spans="1:21">
      <c r="A1688" s="117" t="s">
        <v>12171</v>
      </c>
      <c r="B1688" t="s">
        <v>14590</v>
      </c>
      <c r="C1688" t="s">
        <v>14590</v>
      </c>
      <c r="D1688">
        <v>26</v>
      </c>
      <c r="E1688">
        <v>20</v>
      </c>
      <c r="F1688">
        <v>26</v>
      </c>
      <c r="G1688">
        <v>20</v>
      </c>
      <c r="H1688">
        <v>1</v>
      </c>
      <c r="I1688">
        <v>1</v>
      </c>
      <c r="J1688">
        <v>109</v>
      </c>
      <c r="K1688" s="194">
        <v>102</v>
      </c>
      <c r="L1688" t="s">
        <v>1085</v>
      </c>
      <c r="M1688" t="s">
        <v>1085</v>
      </c>
      <c r="N1688">
        <v>217</v>
      </c>
      <c r="O1688" t="s">
        <v>7876</v>
      </c>
      <c r="P1688" t="s">
        <v>8411</v>
      </c>
      <c r="Q1688">
        <v>0.217</v>
      </c>
      <c r="R1688" s="117" t="s">
        <v>14620</v>
      </c>
      <c r="S1688" s="117" t="s">
        <v>14621</v>
      </c>
      <c r="T1688" t="s">
        <v>17448</v>
      </c>
      <c r="U1688" t="s">
        <v>10772</v>
      </c>
    </row>
    <row r="1689" spans="1:21">
      <c r="A1689" s="117" t="s">
        <v>12172</v>
      </c>
      <c r="B1689" t="s">
        <v>14590</v>
      </c>
      <c r="C1689" t="s">
        <v>14590</v>
      </c>
      <c r="D1689">
        <v>26</v>
      </c>
      <c r="E1689">
        <v>20</v>
      </c>
      <c r="F1689">
        <v>26</v>
      </c>
      <c r="G1689">
        <v>20</v>
      </c>
      <c r="H1689">
        <v>1</v>
      </c>
      <c r="I1689">
        <v>1</v>
      </c>
      <c r="J1689">
        <v>328</v>
      </c>
      <c r="K1689" s="194">
        <v>328</v>
      </c>
      <c r="L1689" t="s">
        <v>1085</v>
      </c>
      <c r="M1689" t="s">
        <v>1085</v>
      </c>
      <c r="N1689">
        <v>228</v>
      </c>
      <c r="O1689" t="s">
        <v>7876</v>
      </c>
      <c r="P1689" t="s">
        <v>8302</v>
      </c>
      <c r="Q1689">
        <v>0.22800000000000001</v>
      </c>
      <c r="R1689" s="117" t="s">
        <v>14620</v>
      </c>
      <c r="S1689" s="117" t="s">
        <v>14621</v>
      </c>
      <c r="T1689" t="s">
        <v>17448</v>
      </c>
      <c r="U1689" t="s">
        <v>10772</v>
      </c>
    </row>
    <row r="1690" spans="1:21">
      <c r="A1690" s="117" t="s">
        <v>12173</v>
      </c>
      <c r="B1690" t="s">
        <v>14590</v>
      </c>
      <c r="C1690" t="s">
        <v>14590</v>
      </c>
      <c r="D1690">
        <v>26</v>
      </c>
      <c r="E1690">
        <v>20</v>
      </c>
      <c r="F1690">
        <v>26</v>
      </c>
      <c r="G1690">
        <v>20</v>
      </c>
      <c r="H1690">
        <v>1</v>
      </c>
      <c r="I1690">
        <v>1</v>
      </c>
      <c r="J1690">
        <v>222</v>
      </c>
      <c r="K1690" s="194">
        <v>552</v>
      </c>
      <c r="L1690" t="s">
        <v>1085</v>
      </c>
      <c r="M1690" t="s">
        <v>1085</v>
      </c>
      <c r="N1690">
        <v>221</v>
      </c>
      <c r="O1690" t="s">
        <v>7876</v>
      </c>
      <c r="P1690" t="s">
        <v>8302</v>
      </c>
      <c r="Q1690">
        <v>0.221</v>
      </c>
      <c r="R1690" s="117" t="s">
        <v>14620</v>
      </c>
      <c r="S1690" s="117" t="s">
        <v>14621</v>
      </c>
      <c r="T1690" t="s">
        <v>17448</v>
      </c>
      <c r="U1690" t="s">
        <v>10772</v>
      </c>
    </row>
    <row r="1691" spans="1:21">
      <c r="A1691" s="117" t="s">
        <v>2216</v>
      </c>
      <c r="B1691" t="s">
        <v>14590</v>
      </c>
      <c r="C1691" t="s">
        <v>14590</v>
      </c>
      <c r="D1691">
        <v>26</v>
      </c>
      <c r="E1691">
        <v>20</v>
      </c>
      <c r="F1691">
        <v>26</v>
      </c>
      <c r="G1691">
        <v>20</v>
      </c>
      <c r="H1691">
        <v>1</v>
      </c>
      <c r="I1691">
        <v>1</v>
      </c>
      <c r="J1691">
        <v>49</v>
      </c>
      <c r="K1691" s="194">
        <v>49</v>
      </c>
      <c r="L1691" t="s">
        <v>1085</v>
      </c>
      <c r="M1691" t="s">
        <v>1085</v>
      </c>
      <c r="N1691">
        <v>220</v>
      </c>
      <c r="O1691" t="s">
        <v>7876</v>
      </c>
      <c r="P1691" t="s">
        <v>8305</v>
      </c>
      <c r="Q1691">
        <v>0.22</v>
      </c>
      <c r="R1691" s="117" t="s">
        <v>14620</v>
      </c>
      <c r="S1691" s="117" t="s">
        <v>14621</v>
      </c>
      <c r="T1691" t="s">
        <v>17448</v>
      </c>
      <c r="U1691" t="s">
        <v>10772</v>
      </c>
    </row>
    <row r="1692" spans="1:21">
      <c r="A1692" s="117" t="s">
        <v>2217</v>
      </c>
      <c r="B1692" t="s">
        <v>14590</v>
      </c>
      <c r="C1692" t="s">
        <v>14590</v>
      </c>
      <c r="D1692">
        <v>26</v>
      </c>
      <c r="E1692">
        <v>20</v>
      </c>
      <c r="F1692">
        <v>26</v>
      </c>
      <c r="G1692">
        <v>20</v>
      </c>
      <c r="H1692">
        <v>1</v>
      </c>
      <c r="I1692">
        <v>1</v>
      </c>
      <c r="J1692">
        <v>32</v>
      </c>
      <c r="K1692" s="194">
        <v>54</v>
      </c>
      <c r="L1692" t="s">
        <v>1085</v>
      </c>
      <c r="M1692" t="s">
        <v>1085</v>
      </c>
      <c r="N1692">
        <v>220</v>
      </c>
      <c r="O1692" t="s">
        <v>7876</v>
      </c>
      <c r="P1692" t="s">
        <v>8303</v>
      </c>
      <c r="Q1692">
        <v>0.22</v>
      </c>
      <c r="R1692" s="117" t="s">
        <v>14620</v>
      </c>
      <c r="S1692" s="117" t="s">
        <v>14621</v>
      </c>
      <c r="T1692" t="s">
        <v>17448</v>
      </c>
      <c r="U1692" t="s">
        <v>10772</v>
      </c>
    </row>
    <row r="1693" spans="1:21">
      <c r="A1693" s="117" t="s">
        <v>14000</v>
      </c>
      <c r="B1693" t="s">
        <v>14590</v>
      </c>
      <c r="C1693" t="s">
        <v>14590</v>
      </c>
      <c r="D1693">
        <v>26</v>
      </c>
      <c r="E1693">
        <v>20</v>
      </c>
      <c r="F1693">
        <v>26</v>
      </c>
      <c r="G1693">
        <v>20</v>
      </c>
      <c r="H1693">
        <v>1</v>
      </c>
      <c r="I1693">
        <v>1</v>
      </c>
      <c r="J1693">
        <v>51</v>
      </c>
      <c r="K1693" s="194">
        <v>51</v>
      </c>
      <c r="L1693" t="s">
        <v>1085</v>
      </c>
      <c r="M1693" t="s">
        <v>1085</v>
      </c>
      <c r="N1693">
        <v>220</v>
      </c>
      <c r="O1693" t="s">
        <v>7876</v>
      </c>
      <c r="P1693" t="s">
        <v>8305</v>
      </c>
      <c r="Q1693">
        <v>0.22</v>
      </c>
      <c r="R1693" s="117" t="s">
        <v>14620</v>
      </c>
      <c r="S1693" s="117" t="s">
        <v>14621</v>
      </c>
      <c r="T1693" t="s">
        <v>17448</v>
      </c>
      <c r="U1693" t="s">
        <v>10772</v>
      </c>
    </row>
    <row r="1694" spans="1:21">
      <c r="A1694" s="117" t="s">
        <v>2218</v>
      </c>
      <c r="B1694" t="s">
        <v>14590</v>
      </c>
      <c r="C1694" t="s">
        <v>14590</v>
      </c>
      <c r="D1694">
        <v>41</v>
      </c>
      <c r="E1694">
        <v>35</v>
      </c>
      <c r="F1694">
        <v>41</v>
      </c>
      <c r="G1694">
        <v>35</v>
      </c>
      <c r="H1694">
        <v>6</v>
      </c>
      <c r="I1694">
        <v>6</v>
      </c>
      <c r="J1694">
        <v>138</v>
      </c>
      <c r="K1694" s="194">
        <v>138</v>
      </c>
      <c r="L1694" t="s">
        <v>1085</v>
      </c>
      <c r="M1694" t="s">
        <v>1085</v>
      </c>
      <c r="N1694">
        <v>223</v>
      </c>
      <c r="O1694" t="s">
        <v>7876</v>
      </c>
      <c r="P1694" t="s">
        <v>8302</v>
      </c>
      <c r="Q1694">
        <v>0.223</v>
      </c>
      <c r="R1694" s="117" t="s">
        <v>14620</v>
      </c>
      <c r="S1694" s="117" t="s">
        <v>14621</v>
      </c>
      <c r="T1694" t="s">
        <v>17448</v>
      </c>
      <c r="U1694" t="s">
        <v>10772</v>
      </c>
    </row>
    <row r="1695" spans="1:21">
      <c r="A1695" s="117" t="s">
        <v>2219</v>
      </c>
      <c r="B1695" t="s">
        <v>14590</v>
      </c>
      <c r="C1695" t="s">
        <v>14590</v>
      </c>
      <c r="D1695">
        <v>26</v>
      </c>
      <c r="E1695">
        <v>20</v>
      </c>
      <c r="F1695">
        <v>26</v>
      </c>
      <c r="G1695">
        <v>20</v>
      </c>
      <c r="H1695">
        <v>1</v>
      </c>
      <c r="I1695">
        <v>1</v>
      </c>
      <c r="J1695">
        <v>18</v>
      </c>
      <c r="K1695" s="194">
        <v>30</v>
      </c>
      <c r="L1695" t="s">
        <v>1085</v>
      </c>
      <c r="M1695" t="s">
        <v>1085</v>
      </c>
      <c r="N1695">
        <v>225</v>
      </c>
      <c r="O1695" t="s">
        <v>7876</v>
      </c>
      <c r="P1695" t="s">
        <v>8307</v>
      </c>
      <c r="Q1695">
        <v>0.22500000000000001</v>
      </c>
      <c r="R1695" s="117" t="s">
        <v>14620</v>
      </c>
      <c r="S1695" s="117" t="s">
        <v>14621</v>
      </c>
      <c r="T1695" t="s">
        <v>17448</v>
      </c>
      <c r="U1695" t="s">
        <v>10772</v>
      </c>
    </row>
    <row r="1696" spans="1:21">
      <c r="A1696" s="117" t="s">
        <v>2220</v>
      </c>
      <c r="B1696" t="s">
        <v>14590</v>
      </c>
      <c r="C1696" t="s">
        <v>14590</v>
      </c>
      <c r="D1696">
        <v>41</v>
      </c>
      <c r="E1696">
        <v>35</v>
      </c>
      <c r="F1696">
        <v>41</v>
      </c>
      <c r="G1696">
        <v>35</v>
      </c>
      <c r="H1696">
        <v>6</v>
      </c>
      <c r="I1696">
        <v>6</v>
      </c>
      <c r="J1696">
        <v>12</v>
      </c>
      <c r="K1696" s="194">
        <v>12</v>
      </c>
      <c r="L1696" t="s">
        <v>1085</v>
      </c>
      <c r="M1696" t="s">
        <v>1085</v>
      </c>
      <c r="N1696">
        <v>210</v>
      </c>
      <c r="O1696" t="s">
        <v>7876</v>
      </c>
      <c r="P1696" t="s">
        <v>8302</v>
      </c>
      <c r="Q1696">
        <v>0.21</v>
      </c>
      <c r="R1696" s="117" t="s">
        <v>14620</v>
      </c>
      <c r="S1696" s="117" t="s">
        <v>14621</v>
      </c>
      <c r="T1696" t="s">
        <v>17448</v>
      </c>
      <c r="U1696" t="s">
        <v>10772</v>
      </c>
    </row>
    <row r="1697" spans="1:21">
      <c r="A1697" s="117" t="s">
        <v>2221</v>
      </c>
      <c r="B1697" t="s">
        <v>14590</v>
      </c>
      <c r="C1697" t="s">
        <v>14590</v>
      </c>
      <c r="D1697">
        <v>34</v>
      </c>
      <c r="E1697">
        <v>28</v>
      </c>
      <c r="F1697">
        <v>34</v>
      </c>
      <c r="G1697">
        <v>28</v>
      </c>
      <c r="H1697">
        <v>6</v>
      </c>
      <c r="I1697">
        <v>6</v>
      </c>
      <c r="J1697">
        <v>48</v>
      </c>
      <c r="K1697" s="194">
        <v>48</v>
      </c>
      <c r="L1697" t="s">
        <v>1085</v>
      </c>
      <c r="M1697" t="s">
        <v>1085</v>
      </c>
      <c r="N1697">
        <v>230</v>
      </c>
      <c r="O1697" t="s">
        <v>7876</v>
      </c>
      <c r="P1697" t="s">
        <v>8302</v>
      </c>
      <c r="Q1697">
        <v>0.23</v>
      </c>
      <c r="R1697" s="117" t="s">
        <v>14620</v>
      </c>
      <c r="S1697" s="117" t="s">
        <v>14621</v>
      </c>
      <c r="T1697" t="s">
        <v>17448</v>
      </c>
      <c r="U1697" t="s">
        <v>10772</v>
      </c>
    </row>
    <row r="1698" spans="1:21">
      <c r="A1698" s="117" t="s">
        <v>20326</v>
      </c>
      <c r="B1698" t="s">
        <v>14590</v>
      </c>
      <c r="C1698" t="s">
        <v>14590</v>
      </c>
      <c r="D1698">
        <v>34</v>
      </c>
      <c r="E1698">
        <v>28</v>
      </c>
      <c r="F1698">
        <v>34</v>
      </c>
      <c r="G1698">
        <v>28</v>
      </c>
      <c r="H1698">
        <v>6</v>
      </c>
      <c r="I1698">
        <v>6</v>
      </c>
      <c r="J1698">
        <v>18</v>
      </c>
      <c r="K1698" s="194">
        <v>18</v>
      </c>
      <c r="L1698" t="s">
        <v>1085</v>
      </c>
      <c r="M1698" t="s">
        <v>1085</v>
      </c>
      <c r="N1698">
        <v>230</v>
      </c>
      <c r="O1698" t="s">
        <v>7876</v>
      </c>
      <c r="P1698" t="s">
        <v>20327</v>
      </c>
      <c r="Q1698">
        <v>0.23</v>
      </c>
      <c r="R1698" s="117" t="s">
        <v>14620</v>
      </c>
      <c r="S1698" s="117" t="s">
        <v>14621</v>
      </c>
      <c r="T1698" t="s">
        <v>17448</v>
      </c>
      <c r="U1698" t="s">
        <v>10772</v>
      </c>
    </row>
    <row r="1699" spans="1:21">
      <c r="A1699" s="117" t="s">
        <v>22179</v>
      </c>
      <c r="B1699" t="s">
        <v>14590</v>
      </c>
      <c r="C1699" t="s">
        <v>14590</v>
      </c>
      <c r="D1699">
        <v>26</v>
      </c>
      <c r="E1699">
        <v>20</v>
      </c>
      <c r="F1699">
        <v>26</v>
      </c>
      <c r="G1699">
        <v>20</v>
      </c>
      <c r="H1699">
        <v>1</v>
      </c>
      <c r="I1699">
        <v>1</v>
      </c>
      <c r="J1699">
        <v>11</v>
      </c>
      <c r="K1699" s="194">
        <v>11</v>
      </c>
      <c r="L1699" t="s">
        <v>1085</v>
      </c>
      <c r="M1699" t="s">
        <v>1085</v>
      </c>
      <c r="N1699">
        <v>202</v>
      </c>
      <c r="O1699" t="s">
        <v>7876</v>
      </c>
      <c r="P1699" t="s">
        <v>8302</v>
      </c>
      <c r="Q1699">
        <v>0.20200000000000001</v>
      </c>
      <c r="R1699" s="117" t="s">
        <v>14620</v>
      </c>
      <c r="S1699" s="117" t="s">
        <v>14621</v>
      </c>
      <c r="T1699" t="s">
        <v>17448</v>
      </c>
      <c r="U1699" t="s">
        <v>10772</v>
      </c>
    </row>
    <row r="1700" spans="1:21">
      <c r="A1700" s="117" t="s">
        <v>2222</v>
      </c>
      <c r="B1700" t="s">
        <v>14590</v>
      </c>
      <c r="C1700" t="s">
        <v>14590</v>
      </c>
      <c r="D1700">
        <v>26</v>
      </c>
      <c r="E1700">
        <v>20</v>
      </c>
      <c r="F1700">
        <v>26</v>
      </c>
      <c r="G1700">
        <v>20</v>
      </c>
      <c r="H1700">
        <v>1</v>
      </c>
      <c r="I1700">
        <v>1</v>
      </c>
      <c r="J1700">
        <v>22</v>
      </c>
      <c r="K1700" s="194">
        <v>156</v>
      </c>
      <c r="L1700" t="s">
        <v>1085</v>
      </c>
      <c r="M1700" t="s">
        <v>1085</v>
      </c>
      <c r="N1700">
        <v>205</v>
      </c>
      <c r="O1700" t="s">
        <v>7876</v>
      </c>
      <c r="P1700" t="s">
        <v>8306</v>
      </c>
      <c r="Q1700">
        <v>0.20499999999999999</v>
      </c>
      <c r="R1700" s="117" t="s">
        <v>14620</v>
      </c>
      <c r="S1700" s="117" t="s">
        <v>14621</v>
      </c>
      <c r="T1700" t="s">
        <v>17448</v>
      </c>
      <c r="U1700" t="s">
        <v>10772</v>
      </c>
    </row>
    <row r="1701" spans="1:21">
      <c r="A1701" s="117" t="s">
        <v>2223</v>
      </c>
      <c r="B1701" t="s">
        <v>14590</v>
      </c>
      <c r="C1701" t="s">
        <v>14590</v>
      </c>
      <c r="D1701">
        <v>25</v>
      </c>
      <c r="E1701">
        <v>19</v>
      </c>
      <c r="F1701">
        <v>25</v>
      </c>
      <c r="G1701">
        <v>19</v>
      </c>
      <c r="H1701">
        <v>1</v>
      </c>
      <c r="I1701">
        <v>1</v>
      </c>
      <c r="J1701">
        <v>17</v>
      </c>
      <c r="K1701" s="194">
        <v>17</v>
      </c>
      <c r="L1701" t="s">
        <v>1085</v>
      </c>
      <c r="M1701" t="s">
        <v>1085</v>
      </c>
      <c r="N1701">
        <v>214</v>
      </c>
      <c r="O1701" t="s">
        <v>7876</v>
      </c>
      <c r="P1701" t="s">
        <v>8302</v>
      </c>
      <c r="Q1701">
        <v>0.214</v>
      </c>
      <c r="R1701" s="117" t="s">
        <v>14594</v>
      </c>
      <c r="S1701" s="117" t="s">
        <v>14589</v>
      </c>
      <c r="T1701" t="s">
        <v>12136</v>
      </c>
      <c r="U1701" t="s">
        <v>10772</v>
      </c>
    </row>
    <row r="1702" spans="1:21">
      <c r="A1702" s="117" t="s">
        <v>14001</v>
      </c>
      <c r="B1702" t="s">
        <v>14590</v>
      </c>
      <c r="C1702" t="s">
        <v>14590</v>
      </c>
      <c r="D1702">
        <v>26</v>
      </c>
      <c r="E1702">
        <v>20</v>
      </c>
      <c r="F1702">
        <v>26</v>
      </c>
      <c r="G1702">
        <v>20</v>
      </c>
      <c r="H1702">
        <v>1</v>
      </c>
      <c r="I1702">
        <v>1</v>
      </c>
      <c r="J1702">
        <v>15</v>
      </c>
      <c r="K1702" s="194">
        <v>66</v>
      </c>
      <c r="L1702" t="s">
        <v>1085</v>
      </c>
      <c r="M1702" t="s">
        <v>1085</v>
      </c>
      <c r="N1702">
        <v>206</v>
      </c>
      <c r="O1702" t="s">
        <v>7876</v>
      </c>
      <c r="P1702" t="s">
        <v>8302</v>
      </c>
      <c r="Q1702">
        <v>0.20599999999999999</v>
      </c>
      <c r="R1702" s="117" t="s">
        <v>14620</v>
      </c>
      <c r="S1702" s="117" t="s">
        <v>14621</v>
      </c>
      <c r="T1702" t="s">
        <v>17448</v>
      </c>
      <c r="U1702" t="s">
        <v>10772</v>
      </c>
    </row>
    <row r="1703" spans="1:21">
      <c r="A1703" s="117" t="s">
        <v>2224</v>
      </c>
      <c r="B1703" t="s">
        <v>14590</v>
      </c>
      <c r="C1703" t="s">
        <v>14590</v>
      </c>
      <c r="D1703">
        <v>26</v>
      </c>
      <c r="E1703">
        <v>20</v>
      </c>
      <c r="F1703">
        <v>26</v>
      </c>
      <c r="G1703">
        <v>20</v>
      </c>
      <c r="H1703">
        <v>1</v>
      </c>
      <c r="I1703">
        <v>1</v>
      </c>
      <c r="J1703">
        <v>26</v>
      </c>
      <c r="K1703" s="194">
        <v>36</v>
      </c>
      <c r="L1703" t="s">
        <v>1085</v>
      </c>
      <c r="M1703" t="s">
        <v>1085</v>
      </c>
      <c r="N1703">
        <v>206</v>
      </c>
      <c r="O1703" t="s">
        <v>7876</v>
      </c>
      <c r="P1703" t="s">
        <v>8302</v>
      </c>
      <c r="Q1703">
        <v>0.20599999999999999</v>
      </c>
      <c r="R1703" s="117" t="s">
        <v>14620</v>
      </c>
      <c r="S1703" s="117" t="s">
        <v>14621</v>
      </c>
      <c r="T1703" t="s">
        <v>17448</v>
      </c>
      <c r="U1703" t="s">
        <v>10772</v>
      </c>
    </row>
    <row r="1704" spans="1:21">
      <c r="A1704" s="117" t="s">
        <v>2225</v>
      </c>
      <c r="B1704" t="s">
        <v>14590</v>
      </c>
      <c r="C1704" t="s">
        <v>14590</v>
      </c>
      <c r="D1704">
        <v>26</v>
      </c>
      <c r="E1704">
        <v>20</v>
      </c>
      <c r="F1704">
        <v>26</v>
      </c>
      <c r="G1704">
        <v>20</v>
      </c>
      <c r="H1704">
        <v>1</v>
      </c>
      <c r="I1704">
        <v>1</v>
      </c>
      <c r="J1704">
        <v>103</v>
      </c>
      <c r="K1704" s="194">
        <v>132</v>
      </c>
      <c r="L1704" t="s">
        <v>1085</v>
      </c>
      <c r="M1704" t="s">
        <v>1085</v>
      </c>
      <c r="N1704">
        <v>208</v>
      </c>
      <c r="O1704" t="s">
        <v>7876</v>
      </c>
      <c r="P1704" t="s">
        <v>8302</v>
      </c>
      <c r="Q1704">
        <v>0.20799999999999999</v>
      </c>
      <c r="R1704" s="117" t="s">
        <v>14620</v>
      </c>
      <c r="S1704" s="117" t="s">
        <v>14621</v>
      </c>
      <c r="T1704" t="s">
        <v>17448</v>
      </c>
      <c r="U1704" t="s">
        <v>10772</v>
      </c>
    </row>
    <row r="1705" spans="1:21">
      <c r="A1705" s="117" t="s">
        <v>2226</v>
      </c>
      <c r="B1705" t="s">
        <v>14590</v>
      </c>
      <c r="C1705" t="s">
        <v>14590</v>
      </c>
      <c r="D1705">
        <v>26</v>
      </c>
      <c r="E1705">
        <v>20</v>
      </c>
      <c r="F1705">
        <v>26</v>
      </c>
      <c r="G1705">
        <v>20</v>
      </c>
      <c r="H1705">
        <v>1</v>
      </c>
      <c r="I1705">
        <v>1</v>
      </c>
      <c r="J1705">
        <v>24</v>
      </c>
      <c r="K1705" s="194">
        <v>51</v>
      </c>
      <c r="L1705" t="s">
        <v>1085</v>
      </c>
      <c r="M1705" t="s">
        <v>1085</v>
      </c>
      <c r="N1705">
        <v>201</v>
      </c>
      <c r="O1705" t="s">
        <v>7876</v>
      </c>
      <c r="P1705" t="s">
        <v>8302</v>
      </c>
      <c r="Q1705">
        <v>0.20100000000000001</v>
      </c>
      <c r="R1705" s="117" t="s">
        <v>14620</v>
      </c>
      <c r="S1705" s="117" t="s">
        <v>14621</v>
      </c>
      <c r="T1705" t="s">
        <v>17448</v>
      </c>
      <c r="U1705" t="s">
        <v>10772</v>
      </c>
    </row>
    <row r="1706" spans="1:21">
      <c r="A1706" s="117" t="s">
        <v>2227</v>
      </c>
      <c r="B1706" t="s">
        <v>14590</v>
      </c>
      <c r="C1706" t="s">
        <v>14590</v>
      </c>
      <c r="D1706">
        <v>26</v>
      </c>
      <c r="E1706">
        <v>20</v>
      </c>
      <c r="F1706">
        <v>26</v>
      </c>
      <c r="G1706">
        <v>20</v>
      </c>
      <c r="H1706">
        <v>1</v>
      </c>
      <c r="I1706">
        <v>1</v>
      </c>
      <c r="J1706">
        <v>6</v>
      </c>
      <c r="K1706" s="194">
        <v>102</v>
      </c>
      <c r="L1706" t="s">
        <v>1085</v>
      </c>
      <c r="M1706" t="s">
        <v>1085</v>
      </c>
      <c r="N1706">
        <v>220</v>
      </c>
      <c r="O1706" t="s">
        <v>7876</v>
      </c>
      <c r="P1706" t="s">
        <v>8302</v>
      </c>
      <c r="Q1706">
        <v>0.22</v>
      </c>
      <c r="R1706" s="117" t="s">
        <v>14620</v>
      </c>
      <c r="S1706" s="117" t="s">
        <v>14621</v>
      </c>
      <c r="T1706" t="s">
        <v>17448</v>
      </c>
      <c r="U1706" t="s">
        <v>10772</v>
      </c>
    </row>
    <row r="1707" spans="1:21">
      <c r="A1707" s="117" t="s">
        <v>12660</v>
      </c>
      <c r="B1707" t="s">
        <v>14590</v>
      </c>
      <c r="C1707" t="s">
        <v>14590</v>
      </c>
      <c r="D1707">
        <v>28</v>
      </c>
      <c r="E1707">
        <v>22</v>
      </c>
      <c r="F1707">
        <v>28</v>
      </c>
      <c r="G1707">
        <v>22</v>
      </c>
      <c r="H1707">
        <v>1</v>
      </c>
      <c r="I1707">
        <v>1</v>
      </c>
      <c r="J1707">
        <v>6608</v>
      </c>
      <c r="K1707" s="194">
        <v>6608</v>
      </c>
      <c r="L1707" t="s">
        <v>1088</v>
      </c>
      <c r="M1707" t="s">
        <v>1088</v>
      </c>
      <c r="N1707">
        <v>211</v>
      </c>
      <c r="O1707" t="s">
        <v>7876</v>
      </c>
      <c r="P1707" t="s">
        <v>13850</v>
      </c>
      <c r="Q1707">
        <v>0.21099999999999999</v>
      </c>
      <c r="R1707" s="117" t="s">
        <v>15107</v>
      </c>
      <c r="S1707" s="117" t="s">
        <v>14589</v>
      </c>
      <c r="T1707" t="s">
        <v>12136</v>
      </c>
      <c r="U1707" t="s">
        <v>10772</v>
      </c>
    </row>
    <row r="1708" spans="1:21">
      <c r="A1708" s="117" t="s">
        <v>12661</v>
      </c>
      <c r="B1708" t="s">
        <v>14590</v>
      </c>
      <c r="C1708" t="s">
        <v>14590</v>
      </c>
      <c r="D1708">
        <v>25</v>
      </c>
      <c r="E1708">
        <v>19</v>
      </c>
      <c r="F1708">
        <v>25</v>
      </c>
      <c r="G1708">
        <v>19</v>
      </c>
      <c r="H1708">
        <v>1</v>
      </c>
      <c r="I1708">
        <v>1</v>
      </c>
      <c r="J1708">
        <v>2207</v>
      </c>
      <c r="K1708" s="194">
        <v>2207</v>
      </c>
      <c r="L1708" t="s">
        <v>1088</v>
      </c>
      <c r="M1708" t="s">
        <v>1088</v>
      </c>
      <c r="N1708">
        <v>242</v>
      </c>
      <c r="O1708" t="s">
        <v>7876</v>
      </c>
      <c r="P1708" t="s">
        <v>13850</v>
      </c>
      <c r="Q1708">
        <v>0.24199999999999999</v>
      </c>
      <c r="R1708" s="117" t="s">
        <v>15107</v>
      </c>
      <c r="S1708" s="117" t="s">
        <v>14589</v>
      </c>
      <c r="T1708" t="s">
        <v>12136</v>
      </c>
      <c r="U1708" t="s">
        <v>10772</v>
      </c>
    </row>
    <row r="1709" spans="1:21">
      <c r="A1709" s="117" t="s">
        <v>2228</v>
      </c>
      <c r="B1709" t="s">
        <v>14590</v>
      </c>
      <c r="C1709" t="s">
        <v>14590</v>
      </c>
      <c r="D1709">
        <v>28</v>
      </c>
      <c r="E1709">
        <v>22</v>
      </c>
      <c r="F1709">
        <v>28</v>
      </c>
      <c r="G1709">
        <v>22</v>
      </c>
      <c r="H1709">
        <v>1</v>
      </c>
      <c r="I1709">
        <v>1</v>
      </c>
      <c r="J1709">
        <v>17</v>
      </c>
      <c r="K1709" s="194">
        <v>17</v>
      </c>
      <c r="L1709" t="s">
        <v>1100</v>
      </c>
      <c r="M1709" t="s">
        <v>1100</v>
      </c>
      <c r="N1709">
        <v>74</v>
      </c>
      <c r="O1709" t="s">
        <v>7876</v>
      </c>
      <c r="P1709" t="s">
        <v>8308</v>
      </c>
      <c r="Q1709">
        <v>7.3999999999999996E-2</v>
      </c>
      <c r="R1709" s="117" t="s">
        <v>14648</v>
      </c>
      <c r="S1709" s="117" t="s">
        <v>14589</v>
      </c>
      <c r="T1709" t="s">
        <v>12136</v>
      </c>
      <c r="U1709" t="s">
        <v>10772</v>
      </c>
    </row>
    <row r="1710" spans="1:21">
      <c r="A1710" s="117" t="s">
        <v>24483</v>
      </c>
      <c r="B1710" t="s">
        <v>14590</v>
      </c>
      <c r="C1710" t="s">
        <v>14590</v>
      </c>
      <c r="D1710">
        <v>26</v>
      </c>
      <c r="E1710">
        <v>20</v>
      </c>
      <c r="F1710">
        <v>26</v>
      </c>
      <c r="G1710">
        <v>20</v>
      </c>
      <c r="H1710">
        <v>1</v>
      </c>
      <c r="I1710">
        <v>1</v>
      </c>
      <c r="J1710">
        <v>70</v>
      </c>
      <c r="K1710" s="194">
        <v>70</v>
      </c>
      <c r="L1710" t="s">
        <v>1082</v>
      </c>
      <c r="M1710" t="s">
        <v>1082</v>
      </c>
      <c r="N1710">
        <v>47.61</v>
      </c>
      <c r="O1710" t="s">
        <v>7876</v>
      </c>
      <c r="P1710" t="s">
        <v>24484</v>
      </c>
      <c r="Q1710">
        <v>4.761E-2</v>
      </c>
      <c r="R1710" s="117" t="s">
        <v>14595</v>
      </c>
      <c r="S1710" s="117" t="s">
        <v>14621</v>
      </c>
      <c r="T1710" t="s">
        <v>17448</v>
      </c>
      <c r="U1710" t="s">
        <v>10772</v>
      </c>
    </row>
    <row r="1711" spans="1:21">
      <c r="A1711" s="117" t="s">
        <v>2229</v>
      </c>
      <c r="B1711" t="s">
        <v>14590</v>
      </c>
      <c r="C1711" t="s">
        <v>14590</v>
      </c>
      <c r="D1711">
        <v>26</v>
      </c>
      <c r="E1711">
        <v>20</v>
      </c>
      <c r="F1711">
        <v>26</v>
      </c>
      <c r="G1711">
        <v>20</v>
      </c>
      <c r="H1711">
        <v>1</v>
      </c>
      <c r="I1711">
        <v>1</v>
      </c>
      <c r="J1711">
        <v>200</v>
      </c>
      <c r="K1711" s="194">
        <v>200</v>
      </c>
      <c r="L1711" t="s">
        <v>1082</v>
      </c>
      <c r="M1711" t="s">
        <v>1082</v>
      </c>
      <c r="N1711">
        <v>38.9</v>
      </c>
      <c r="O1711" t="s">
        <v>7876</v>
      </c>
      <c r="P1711" t="s">
        <v>8311</v>
      </c>
      <c r="Q1711">
        <v>3.8899999999999997E-2</v>
      </c>
      <c r="R1711" s="117" t="s">
        <v>14620</v>
      </c>
      <c r="S1711" s="117" t="s">
        <v>14621</v>
      </c>
      <c r="T1711" t="s">
        <v>17448</v>
      </c>
      <c r="U1711" t="s">
        <v>10772</v>
      </c>
    </row>
    <row r="1712" spans="1:21">
      <c r="A1712" s="117" t="s">
        <v>2230</v>
      </c>
      <c r="B1712" t="s">
        <v>14590</v>
      </c>
      <c r="C1712" t="s">
        <v>14590</v>
      </c>
      <c r="D1712">
        <v>26</v>
      </c>
      <c r="E1712">
        <v>20</v>
      </c>
      <c r="F1712">
        <v>26</v>
      </c>
      <c r="G1712">
        <v>20</v>
      </c>
      <c r="H1712">
        <v>1</v>
      </c>
      <c r="I1712">
        <v>1</v>
      </c>
      <c r="J1712">
        <v>140</v>
      </c>
      <c r="K1712" s="194">
        <v>140</v>
      </c>
      <c r="L1712" t="s">
        <v>1082</v>
      </c>
      <c r="M1712" t="s">
        <v>1082</v>
      </c>
      <c r="N1712">
        <v>38</v>
      </c>
      <c r="O1712" t="s">
        <v>7876</v>
      </c>
      <c r="P1712" t="s">
        <v>8310</v>
      </c>
      <c r="Q1712">
        <v>3.7999999999999999E-2</v>
      </c>
      <c r="R1712" s="117" t="s">
        <v>14620</v>
      </c>
      <c r="S1712" s="117" t="s">
        <v>14621</v>
      </c>
      <c r="T1712" t="s">
        <v>17448</v>
      </c>
      <c r="U1712" t="s">
        <v>10772</v>
      </c>
    </row>
    <row r="1713" spans="1:21">
      <c r="A1713" s="117" t="s">
        <v>2231</v>
      </c>
      <c r="B1713" t="s">
        <v>14590</v>
      </c>
      <c r="C1713" t="s">
        <v>14590</v>
      </c>
      <c r="D1713">
        <v>26</v>
      </c>
      <c r="E1713">
        <v>20</v>
      </c>
      <c r="F1713">
        <v>26</v>
      </c>
      <c r="G1713">
        <v>20</v>
      </c>
      <c r="H1713">
        <v>1</v>
      </c>
      <c r="I1713">
        <v>1</v>
      </c>
      <c r="J1713">
        <v>250</v>
      </c>
      <c r="K1713" s="194">
        <v>250</v>
      </c>
      <c r="L1713" t="s">
        <v>1082</v>
      </c>
      <c r="M1713" t="s">
        <v>1082</v>
      </c>
      <c r="N1713">
        <v>39</v>
      </c>
      <c r="O1713" t="s">
        <v>7876</v>
      </c>
      <c r="P1713" t="s">
        <v>8311</v>
      </c>
      <c r="Q1713">
        <v>3.9E-2</v>
      </c>
      <c r="R1713" s="117" t="s">
        <v>14620</v>
      </c>
      <c r="S1713" s="117" t="s">
        <v>14621</v>
      </c>
      <c r="T1713" t="s">
        <v>17448</v>
      </c>
      <c r="U1713" t="s">
        <v>10772</v>
      </c>
    </row>
    <row r="1714" spans="1:21">
      <c r="A1714" s="117" t="s">
        <v>16502</v>
      </c>
      <c r="B1714" t="s">
        <v>14590</v>
      </c>
      <c r="C1714" t="s">
        <v>14590</v>
      </c>
      <c r="D1714">
        <v>26</v>
      </c>
      <c r="E1714">
        <v>20</v>
      </c>
      <c r="F1714">
        <v>26</v>
      </c>
      <c r="G1714">
        <v>20</v>
      </c>
      <c r="H1714">
        <v>1</v>
      </c>
      <c r="I1714">
        <v>1</v>
      </c>
      <c r="J1714">
        <v>32</v>
      </c>
      <c r="K1714" s="194">
        <v>32</v>
      </c>
      <c r="L1714" t="s">
        <v>1077</v>
      </c>
      <c r="M1714" t="s">
        <v>1077</v>
      </c>
      <c r="N1714">
        <v>243</v>
      </c>
      <c r="O1714" t="s">
        <v>7876</v>
      </c>
      <c r="P1714" t="s">
        <v>12091</v>
      </c>
      <c r="Q1714">
        <v>0.24299999999999999</v>
      </c>
      <c r="R1714" s="117" t="s">
        <v>14620</v>
      </c>
      <c r="S1714" s="117" t="s">
        <v>14621</v>
      </c>
      <c r="T1714" t="s">
        <v>17448</v>
      </c>
      <c r="U1714" t="s">
        <v>10772</v>
      </c>
    </row>
    <row r="1715" spans="1:21">
      <c r="A1715" s="117" t="s">
        <v>11828</v>
      </c>
      <c r="B1715" t="s">
        <v>14590</v>
      </c>
      <c r="C1715" t="s">
        <v>14593</v>
      </c>
      <c r="D1715">
        <v>26</v>
      </c>
      <c r="E1715">
        <v>20</v>
      </c>
      <c r="F1715" t="e">
        <v>#N/A</v>
      </c>
      <c r="G1715" t="e">
        <v>#N/A</v>
      </c>
      <c r="H1715">
        <v>1</v>
      </c>
      <c r="I1715">
        <v>1</v>
      </c>
      <c r="J1715">
        <v>37</v>
      </c>
      <c r="K1715" s="194" t="e">
        <v>#N/A</v>
      </c>
      <c r="L1715" t="s">
        <v>1077</v>
      </c>
      <c r="M1715" t="s">
        <v>1077</v>
      </c>
      <c r="N1715">
        <v>244</v>
      </c>
      <c r="O1715" t="s">
        <v>7876</v>
      </c>
      <c r="P1715" t="s">
        <v>12091</v>
      </c>
      <c r="Q1715">
        <v>0.24399999999999999</v>
      </c>
      <c r="R1715" s="117" t="s">
        <v>14595</v>
      </c>
      <c r="S1715" s="117" t="s">
        <v>14596</v>
      </c>
      <c r="T1715" t="s">
        <v>17448</v>
      </c>
      <c r="U1715" t="s">
        <v>10772</v>
      </c>
    </row>
    <row r="1716" spans="1:21">
      <c r="A1716" s="117" t="s">
        <v>2232</v>
      </c>
      <c r="B1716" t="s">
        <v>14590</v>
      </c>
      <c r="C1716" t="s">
        <v>14590</v>
      </c>
      <c r="D1716">
        <v>25</v>
      </c>
      <c r="E1716">
        <v>19</v>
      </c>
      <c r="F1716">
        <v>25</v>
      </c>
      <c r="G1716">
        <v>19</v>
      </c>
      <c r="H1716">
        <v>1</v>
      </c>
      <c r="I1716">
        <v>1</v>
      </c>
      <c r="J1716">
        <v>144</v>
      </c>
      <c r="K1716" s="194">
        <v>144</v>
      </c>
      <c r="L1716" t="s">
        <v>1084</v>
      </c>
      <c r="M1716" t="s">
        <v>1084</v>
      </c>
      <c r="N1716">
        <v>113</v>
      </c>
      <c r="O1716" t="s">
        <v>7876</v>
      </c>
      <c r="P1716" t="s">
        <v>8309</v>
      </c>
      <c r="Q1716">
        <v>0.113</v>
      </c>
      <c r="R1716" s="117" t="s">
        <v>14743</v>
      </c>
      <c r="S1716" s="117" t="s">
        <v>14589</v>
      </c>
      <c r="T1716" t="s">
        <v>12136</v>
      </c>
      <c r="U1716" t="s">
        <v>10772</v>
      </c>
    </row>
    <row r="1717" spans="1:21">
      <c r="A1717" s="117" t="s">
        <v>2233</v>
      </c>
      <c r="B1717" t="s">
        <v>14590</v>
      </c>
      <c r="C1717" t="s">
        <v>14590</v>
      </c>
      <c r="D1717">
        <v>25</v>
      </c>
      <c r="E1717">
        <v>19</v>
      </c>
      <c r="F1717">
        <v>25</v>
      </c>
      <c r="G1717">
        <v>19</v>
      </c>
      <c r="H1717">
        <v>1</v>
      </c>
      <c r="I1717">
        <v>1</v>
      </c>
      <c r="J1717">
        <v>212</v>
      </c>
      <c r="K1717" s="194">
        <v>212</v>
      </c>
      <c r="L1717" t="s">
        <v>1084</v>
      </c>
      <c r="M1717" t="s">
        <v>1084</v>
      </c>
      <c r="N1717">
        <v>112</v>
      </c>
      <c r="O1717" t="s">
        <v>7876</v>
      </c>
      <c r="P1717" t="s">
        <v>8312</v>
      </c>
      <c r="Q1717">
        <v>0.112</v>
      </c>
      <c r="R1717" s="117" t="s">
        <v>14594</v>
      </c>
      <c r="S1717" s="117" t="s">
        <v>14589</v>
      </c>
      <c r="T1717" t="s">
        <v>12136</v>
      </c>
      <c r="U1717" t="s">
        <v>10772</v>
      </c>
    </row>
    <row r="1718" spans="1:21">
      <c r="A1718" s="117" t="s">
        <v>2234</v>
      </c>
      <c r="B1718" t="s">
        <v>14590</v>
      </c>
      <c r="C1718" t="s">
        <v>14590</v>
      </c>
      <c r="D1718">
        <v>25</v>
      </c>
      <c r="E1718">
        <v>19</v>
      </c>
      <c r="F1718">
        <v>25</v>
      </c>
      <c r="G1718">
        <v>19</v>
      </c>
      <c r="H1718">
        <v>1</v>
      </c>
      <c r="I1718">
        <v>1</v>
      </c>
      <c r="J1718">
        <v>26</v>
      </c>
      <c r="K1718" s="194">
        <v>26</v>
      </c>
      <c r="L1718" t="s">
        <v>1084</v>
      </c>
      <c r="M1718" t="s">
        <v>1084</v>
      </c>
      <c r="N1718">
        <v>113</v>
      </c>
      <c r="O1718" t="s">
        <v>7876</v>
      </c>
      <c r="P1718" t="s">
        <v>8309</v>
      </c>
      <c r="Q1718">
        <v>0.113</v>
      </c>
      <c r="R1718" s="117" t="s">
        <v>14594</v>
      </c>
      <c r="S1718" s="117" t="s">
        <v>14589</v>
      </c>
      <c r="T1718" t="s">
        <v>12136</v>
      </c>
      <c r="U1718" t="s">
        <v>10772</v>
      </c>
    </row>
    <row r="1719" spans="1:21">
      <c r="A1719" s="117" t="s">
        <v>2235</v>
      </c>
      <c r="B1719" t="s">
        <v>14590</v>
      </c>
      <c r="C1719" t="s">
        <v>14590</v>
      </c>
      <c r="D1719">
        <v>63</v>
      </c>
      <c r="E1719">
        <v>57</v>
      </c>
      <c r="F1719">
        <v>63</v>
      </c>
      <c r="G1719">
        <v>57</v>
      </c>
      <c r="H1719">
        <v>1</v>
      </c>
      <c r="I1719">
        <v>1</v>
      </c>
      <c r="J1719">
        <v>999999</v>
      </c>
      <c r="K1719" s="194">
        <v>999999</v>
      </c>
      <c r="L1719" t="s">
        <v>1084</v>
      </c>
      <c r="M1719" t="s">
        <v>1084</v>
      </c>
      <c r="N1719">
        <v>111</v>
      </c>
      <c r="O1719" t="s">
        <v>7876</v>
      </c>
      <c r="P1719" t="s">
        <v>8309</v>
      </c>
      <c r="Q1719">
        <v>0.111</v>
      </c>
      <c r="R1719" s="117" t="s">
        <v>14594</v>
      </c>
      <c r="S1719" s="117" t="s">
        <v>14589</v>
      </c>
      <c r="T1719" t="s">
        <v>12136</v>
      </c>
      <c r="U1719" t="s">
        <v>10772</v>
      </c>
    </row>
    <row r="1720" spans="1:21">
      <c r="A1720" s="117" t="s">
        <v>2236</v>
      </c>
      <c r="B1720" t="s">
        <v>14590</v>
      </c>
      <c r="C1720" t="s">
        <v>14590</v>
      </c>
      <c r="D1720">
        <v>25</v>
      </c>
      <c r="E1720">
        <v>19</v>
      </c>
      <c r="F1720">
        <v>25</v>
      </c>
      <c r="G1720">
        <v>19</v>
      </c>
      <c r="H1720">
        <v>1</v>
      </c>
      <c r="I1720">
        <v>1</v>
      </c>
      <c r="J1720">
        <v>240</v>
      </c>
      <c r="K1720" s="194">
        <v>240</v>
      </c>
      <c r="L1720" t="s">
        <v>1084</v>
      </c>
      <c r="M1720" t="s">
        <v>1084</v>
      </c>
      <c r="N1720">
        <v>108</v>
      </c>
      <c r="O1720" t="s">
        <v>7876</v>
      </c>
      <c r="P1720" t="s">
        <v>8313</v>
      </c>
      <c r="Q1720">
        <v>0.108</v>
      </c>
      <c r="R1720" s="117" t="s">
        <v>14594</v>
      </c>
      <c r="S1720" s="117" t="s">
        <v>14589</v>
      </c>
      <c r="T1720" t="s">
        <v>12136</v>
      </c>
      <c r="U1720" t="s">
        <v>10772</v>
      </c>
    </row>
    <row r="1721" spans="1:21">
      <c r="A1721" s="117" t="s">
        <v>2237</v>
      </c>
      <c r="B1721" t="s">
        <v>14590</v>
      </c>
      <c r="C1721" t="s">
        <v>14590</v>
      </c>
      <c r="D1721">
        <v>63</v>
      </c>
      <c r="E1721">
        <v>57</v>
      </c>
      <c r="F1721">
        <v>63</v>
      </c>
      <c r="G1721">
        <v>57</v>
      </c>
      <c r="H1721">
        <v>1</v>
      </c>
      <c r="I1721">
        <v>1</v>
      </c>
      <c r="J1721">
        <v>999999</v>
      </c>
      <c r="K1721" s="194">
        <v>999999</v>
      </c>
      <c r="L1721" t="s">
        <v>1084</v>
      </c>
      <c r="M1721" t="s">
        <v>1084</v>
      </c>
      <c r="N1721">
        <v>106</v>
      </c>
      <c r="O1721" t="s">
        <v>7876</v>
      </c>
      <c r="P1721" t="s">
        <v>8309</v>
      </c>
      <c r="Q1721">
        <v>0.106</v>
      </c>
      <c r="R1721" s="117" t="s">
        <v>14594</v>
      </c>
      <c r="S1721" s="117" t="s">
        <v>14589</v>
      </c>
      <c r="T1721" t="s">
        <v>12136</v>
      </c>
      <c r="U1721" t="s">
        <v>10772</v>
      </c>
    </row>
    <row r="1722" spans="1:21">
      <c r="A1722" s="117" t="s">
        <v>2238</v>
      </c>
      <c r="B1722" t="s">
        <v>14590</v>
      </c>
      <c r="C1722" t="s">
        <v>14590</v>
      </c>
      <c r="D1722">
        <v>25</v>
      </c>
      <c r="E1722">
        <v>19</v>
      </c>
      <c r="F1722">
        <v>25</v>
      </c>
      <c r="G1722">
        <v>19</v>
      </c>
      <c r="H1722">
        <v>1</v>
      </c>
      <c r="I1722">
        <v>1</v>
      </c>
      <c r="J1722">
        <v>44</v>
      </c>
      <c r="K1722" s="194">
        <v>44</v>
      </c>
      <c r="L1722" t="s">
        <v>1084</v>
      </c>
      <c r="M1722" t="s">
        <v>1084</v>
      </c>
      <c r="N1722">
        <v>109</v>
      </c>
      <c r="O1722" t="s">
        <v>7876</v>
      </c>
      <c r="P1722" t="s">
        <v>8314</v>
      </c>
      <c r="Q1722">
        <v>0.109</v>
      </c>
      <c r="R1722" s="117" t="s">
        <v>14594</v>
      </c>
      <c r="S1722" s="117" t="s">
        <v>14589</v>
      </c>
      <c r="T1722" t="s">
        <v>12136</v>
      </c>
      <c r="U1722" t="s">
        <v>10772</v>
      </c>
    </row>
    <row r="1723" spans="1:21">
      <c r="A1723" s="117" t="s">
        <v>14002</v>
      </c>
      <c r="B1723" t="s">
        <v>14590</v>
      </c>
      <c r="C1723" t="s">
        <v>14590</v>
      </c>
      <c r="D1723">
        <v>25</v>
      </c>
      <c r="E1723">
        <v>19</v>
      </c>
      <c r="F1723">
        <v>25</v>
      </c>
      <c r="G1723">
        <v>19</v>
      </c>
      <c r="H1723">
        <v>1</v>
      </c>
      <c r="I1723">
        <v>1</v>
      </c>
      <c r="J1723">
        <v>123</v>
      </c>
      <c r="K1723" s="194">
        <v>123</v>
      </c>
      <c r="L1723" t="s">
        <v>1084</v>
      </c>
      <c r="M1723" t="s">
        <v>1084</v>
      </c>
      <c r="N1723">
        <v>113</v>
      </c>
      <c r="O1723" t="s">
        <v>7876</v>
      </c>
      <c r="P1723" t="s">
        <v>8315</v>
      </c>
      <c r="Q1723">
        <v>0.113</v>
      </c>
      <c r="R1723" s="117" t="s">
        <v>14594</v>
      </c>
      <c r="S1723" s="117" t="s">
        <v>14589</v>
      </c>
      <c r="T1723" t="s">
        <v>12136</v>
      </c>
      <c r="U1723" t="s">
        <v>10772</v>
      </c>
    </row>
    <row r="1724" spans="1:21">
      <c r="A1724" s="117" t="s">
        <v>2239</v>
      </c>
      <c r="B1724" t="s">
        <v>14590</v>
      </c>
      <c r="C1724" t="s">
        <v>14590</v>
      </c>
      <c r="D1724">
        <v>63</v>
      </c>
      <c r="E1724">
        <v>57</v>
      </c>
      <c r="F1724">
        <v>63</v>
      </c>
      <c r="G1724">
        <v>57</v>
      </c>
      <c r="H1724">
        <v>1</v>
      </c>
      <c r="I1724">
        <v>1</v>
      </c>
      <c r="J1724">
        <v>999999</v>
      </c>
      <c r="K1724" s="194">
        <v>999999</v>
      </c>
      <c r="L1724" t="s">
        <v>1084</v>
      </c>
      <c r="M1724" t="s">
        <v>1084</v>
      </c>
      <c r="N1724">
        <v>115</v>
      </c>
      <c r="O1724" t="s">
        <v>7876</v>
      </c>
      <c r="P1724" t="s">
        <v>8309</v>
      </c>
      <c r="Q1724">
        <v>0.115</v>
      </c>
      <c r="R1724" s="117" t="s">
        <v>14594</v>
      </c>
      <c r="S1724" s="117" t="s">
        <v>14589</v>
      </c>
      <c r="T1724" t="s">
        <v>12136</v>
      </c>
      <c r="U1724" t="s">
        <v>10772</v>
      </c>
    </row>
    <row r="1725" spans="1:21">
      <c r="A1725" s="117" t="s">
        <v>2240</v>
      </c>
      <c r="B1725" t="s">
        <v>14590</v>
      </c>
      <c r="C1725" t="s">
        <v>14590</v>
      </c>
      <c r="D1725">
        <v>25</v>
      </c>
      <c r="E1725">
        <v>19</v>
      </c>
      <c r="F1725">
        <v>25</v>
      </c>
      <c r="G1725">
        <v>19</v>
      </c>
      <c r="H1725">
        <v>1</v>
      </c>
      <c r="I1725">
        <v>1</v>
      </c>
      <c r="J1725">
        <v>16</v>
      </c>
      <c r="K1725" s="194">
        <v>16</v>
      </c>
      <c r="L1725" t="s">
        <v>1084</v>
      </c>
      <c r="M1725" t="s">
        <v>1084</v>
      </c>
      <c r="N1725">
        <v>103</v>
      </c>
      <c r="O1725" t="s">
        <v>7876</v>
      </c>
      <c r="P1725" t="s">
        <v>8315</v>
      </c>
      <c r="Q1725">
        <v>0.10299999999999999</v>
      </c>
      <c r="R1725" s="117" t="s">
        <v>14743</v>
      </c>
      <c r="S1725" s="117" t="s">
        <v>14589</v>
      </c>
      <c r="T1725" t="s">
        <v>12136</v>
      </c>
      <c r="U1725" t="s">
        <v>10772</v>
      </c>
    </row>
    <row r="1726" spans="1:21">
      <c r="A1726" s="117" t="s">
        <v>2241</v>
      </c>
      <c r="B1726" t="s">
        <v>14590</v>
      </c>
      <c r="C1726" t="s">
        <v>14590</v>
      </c>
      <c r="D1726">
        <v>45</v>
      </c>
      <c r="E1726">
        <v>39</v>
      </c>
      <c r="F1726">
        <v>45</v>
      </c>
      <c r="G1726">
        <v>39</v>
      </c>
      <c r="H1726">
        <v>6</v>
      </c>
      <c r="I1726">
        <v>6</v>
      </c>
      <c r="J1726">
        <v>999999</v>
      </c>
      <c r="K1726" s="194">
        <v>999999</v>
      </c>
      <c r="L1726" t="s">
        <v>1084</v>
      </c>
      <c r="M1726" t="s">
        <v>1084</v>
      </c>
      <c r="N1726">
        <v>223.4</v>
      </c>
      <c r="O1726" t="s">
        <v>7876</v>
      </c>
      <c r="P1726" t="s">
        <v>8316</v>
      </c>
      <c r="Q1726">
        <v>0.22339999999999999</v>
      </c>
      <c r="R1726" s="117" t="s">
        <v>14594</v>
      </c>
      <c r="S1726" s="117" t="s">
        <v>14589</v>
      </c>
      <c r="T1726" t="s">
        <v>12136</v>
      </c>
      <c r="U1726" t="s">
        <v>10772</v>
      </c>
    </row>
    <row r="1727" spans="1:21">
      <c r="A1727" s="117" t="s">
        <v>2242</v>
      </c>
      <c r="B1727" t="s">
        <v>14590</v>
      </c>
      <c r="C1727" t="s">
        <v>14590</v>
      </c>
      <c r="D1727">
        <v>25</v>
      </c>
      <c r="E1727">
        <v>19</v>
      </c>
      <c r="F1727">
        <v>25</v>
      </c>
      <c r="G1727">
        <v>19</v>
      </c>
      <c r="H1727">
        <v>1</v>
      </c>
      <c r="I1727">
        <v>1</v>
      </c>
      <c r="J1727">
        <v>26</v>
      </c>
      <c r="K1727" s="194">
        <v>26</v>
      </c>
      <c r="L1727" t="s">
        <v>1084</v>
      </c>
      <c r="M1727" t="s">
        <v>1084</v>
      </c>
      <c r="N1727">
        <v>222</v>
      </c>
      <c r="O1727" t="s">
        <v>7876</v>
      </c>
      <c r="P1727" t="s">
        <v>8344</v>
      </c>
      <c r="Q1727">
        <v>0.222</v>
      </c>
      <c r="R1727" s="117" t="s">
        <v>14594</v>
      </c>
      <c r="S1727" s="117" t="s">
        <v>14589</v>
      </c>
      <c r="T1727" t="s">
        <v>12136</v>
      </c>
      <c r="U1727" t="s">
        <v>10772</v>
      </c>
    </row>
    <row r="1728" spans="1:21">
      <c r="A1728" s="117" t="s">
        <v>2243</v>
      </c>
      <c r="B1728" t="s">
        <v>14590</v>
      </c>
      <c r="C1728" t="s">
        <v>14590</v>
      </c>
      <c r="D1728">
        <v>62</v>
      </c>
      <c r="E1728">
        <v>56</v>
      </c>
      <c r="F1728">
        <v>62</v>
      </c>
      <c r="G1728">
        <v>56</v>
      </c>
      <c r="H1728">
        <v>1</v>
      </c>
      <c r="I1728">
        <v>1</v>
      </c>
      <c r="J1728">
        <v>999999</v>
      </c>
      <c r="K1728" s="194">
        <v>999999</v>
      </c>
      <c r="L1728" t="s">
        <v>1084</v>
      </c>
      <c r="M1728" t="s">
        <v>1084</v>
      </c>
      <c r="N1728">
        <v>225</v>
      </c>
      <c r="O1728" t="s">
        <v>7876</v>
      </c>
      <c r="P1728" t="s">
        <v>8316</v>
      </c>
      <c r="Q1728">
        <v>0.22500000000000001</v>
      </c>
      <c r="R1728" s="117" t="s">
        <v>14594</v>
      </c>
      <c r="S1728" s="117" t="s">
        <v>14589</v>
      </c>
      <c r="T1728" t="s">
        <v>12136</v>
      </c>
      <c r="U1728" t="s">
        <v>10772</v>
      </c>
    </row>
    <row r="1729" spans="1:21">
      <c r="A1729" s="117" t="s">
        <v>2244</v>
      </c>
      <c r="B1729" t="s">
        <v>14590</v>
      </c>
      <c r="C1729" t="s">
        <v>14590</v>
      </c>
      <c r="D1729">
        <v>25</v>
      </c>
      <c r="E1729">
        <v>19</v>
      </c>
      <c r="F1729">
        <v>25</v>
      </c>
      <c r="G1729">
        <v>19</v>
      </c>
      <c r="H1729">
        <v>1</v>
      </c>
      <c r="I1729">
        <v>1</v>
      </c>
      <c r="J1729">
        <v>244</v>
      </c>
      <c r="K1729" s="194">
        <v>244</v>
      </c>
      <c r="L1729" t="s">
        <v>1084</v>
      </c>
      <c r="M1729" t="s">
        <v>1084</v>
      </c>
      <c r="N1729">
        <v>215</v>
      </c>
      <c r="O1729" t="s">
        <v>7876</v>
      </c>
      <c r="P1729" t="s">
        <v>8318</v>
      </c>
      <c r="Q1729">
        <v>0.215</v>
      </c>
      <c r="R1729" s="117" t="s">
        <v>14594</v>
      </c>
      <c r="S1729" s="117" t="s">
        <v>14589</v>
      </c>
      <c r="T1729" t="s">
        <v>12136</v>
      </c>
      <c r="U1729" t="s">
        <v>10772</v>
      </c>
    </row>
    <row r="1730" spans="1:21">
      <c r="A1730" s="117" t="s">
        <v>2245</v>
      </c>
      <c r="B1730" t="s">
        <v>14590</v>
      </c>
      <c r="C1730" t="s">
        <v>14590</v>
      </c>
      <c r="D1730">
        <v>25</v>
      </c>
      <c r="E1730">
        <v>19</v>
      </c>
      <c r="F1730">
        <v>25</v>
      </c>
      <c r="G1730">
        <v>19</v>
      </c>
      <c r="H1730">
        <v>1</v>
      </c>
      <c r="I1730">
        <v>1</v>
      </c>
      <c r="J1730">
        <v>115</v>
      </c>
      <c r="K1730" s="194">
        <v>115</v>
      </c>
      <c r="L1730" t="s">
        <v>1084</v>
      </c>
      <c r="M1730" t="s">
        <v>1084</v>
      </c>
      <c r="N1730">
        <v>211</v>
      </c>
      <c r="O1730" t="s">
        <v>7876</v>
      </c>
      <c r="P1730" t="s">
        <v>8319</v>
      </c>
      <c r="Q1730">
        <v>0.21099999999999999</v>
      </c>
      <c r="R1730" s="117" t="s">
        <v>14594</v>
      </c>
      <c r="S1730" s="117" t="s">
        <v>14589</v>
      </c>
      <c r="T1730" t="s">
        <v>12136</v>
      </c>
      <c r="U1730" t="s">
        <v>10772</v>
      </c>
    </row>
    <row r="1731" spans="1:21">
      <c r="A1731" s="117" t="s">
        <v>2246</v>
      </c>
      <c r="B1731" t="s">
        <v>14590</v>
      </c>
      <c r="C1731" t="s">
        <v>14590</v>
      </c>
      <c r="D1731">
        <v>25</v>
      </c>
      <c r="E1731">
        <v>19</v>
      </c>
      <c r="F1731">
        <v>25</v>
      </c>
      <c r="G1731">
        <v>19</v>
      </c>
      <c r="H1731">
        <v>1</v>
      </c>
      <c r="I1731">
        <v>1</v>
      </c>
      <c r="J1731">
        <v>348</v>
      </c>
      <c r="K1731" s="194">
        <v>348</v>
      </c>
      <c r="L1731" t="s">
        <v>1084</v>
      </c>
      <c r="M1731" t="s">
        <v>1084</v>
      </c>
      <c r="N1731">
        <v>215</v>
      </c>
      <c r="O1731" t="s">
        <v>7876</v>
      </c>
      <c r="P1731" t="s">
        <v>8317</v>
      </c>
      <c r="Q1731">
        <v>0.215</v>
      </c>
      <c r="R1731" s="117" t="s">
        <v>14594</v>
      </c>
      <c r="S1731" s="117" t="s">
        <v>14589</v>
      </c>
      <c r="T1731" t="s">
        <v>12136</v>
      </c>
      <c r="U1731" t="s">
        <v>10772</v>
      </c>
    </row>
    <row r="1732" spans="1:21">
      <c r="A1732" s="117" t="s">
        <v>14003</v>
      </c>
      <c r="B1732" t="s">
        <v>14590</v>
      </c>
      <c r="C1732" t="s">
        <v>14590</v>
      </c>
      <c r="D1732">
        <v>25</v>
      </c>
      <c r="E1732">
        <v>19</v>
      </c>
      <c r="F1732">
        <v>25</v>
      </c>
      <c r="G1732">
        <v>19</v>
      </c>
      <c r="H1732">
        <v>1</v>
      </c>
      <c r="I1732">
        <v>1</v>
      </c>
      <c r="J1732">
        <v>103</v>
      </c>
      <c r="K1732" s="194">
        <v>103</v>
      </c>
      <c r="L1732" t="s">
        <v>1084</v>
      </c>
      <c r="M1732" t="s">
        <v>1084</v>
      </c>
      <c r="N1732">
        <v>224</v>
      </c>
      <c r="O1732" t="s">
        <v>7876</v>
      </c>
      <c r="P1732" t="s">
        <v>8320</v>
      </c>
      <c r="Q1732">
        <v>0.224</v>
      </c>
      <c r="R1732" s="117" t="s">
        <v>14594</v>
      </c>
      <c r="S1732" s="117" t="s">
        <v>14589</v>
      </c>
      <c r="T1732" t="s">
        <v>12136</v>
      </c>
      <c r="U1732" t="s">
        <v>10772</v>
      </c>
    </row>
    <row r="1733" spans="1:21">
      <c r="A1733" s="117" t="s">
        <v>2247</v>
      </c>
      <c r="B1733" t="s">
        <v>14590</v>
      </c>
      <c r="C1733" t="s">
        <v>14590</v>
      </c>
      <c r="D1733">
        <v>25</v>
      </c>
      <c r="E1733">
        <v>19</v>
      </c>
      <c r="F1733">
        <v>25</v>
      </c>
      <c r="G1733">
        <v>19</v>
      </c>
      <c r="H1733">
        <v>1</v>
      </c>
      <c r="I1733">
        <v>1</v>
      </c>
      <c r="J1733">
        <v>80</v>
      </c>
      <c r="K1733" s="194">
        <v>80</v>
      </c>
      <c r="L1733" t="s">
        <v>1084</v>
      </c>
      <c r="M1733" t="s">
        <v>1084</v>
      </c>
      <c r="N1733">
        <v>229</v>
      </c>
      <c r="O1733" t="s">
        <v>7876</v>
      </c>
      <c r="P1733" t="s">
        <v>8316</v>
      </c>
      <c r="Q1733">
        <v>0.22900000000000001</v>
      </c>
      <c r="R1733" s="117" t="s">
        <v>14594</v>
      </c>
      <c r="S1733" s="117" t="s">
        <v>14589</v>
      </c>
      <c r="T1733" t="s">
        <v>12136</v>
      </c>
      <c r="U1733" t="s">
        <v>10772</v>
      </c>
    </row>
    <row r="1734" spans="1:21">
      <c r="A1734" s="117" t="s">
        <v>2248</v>
      </c>
      <c r="B1734" t="s">
        <v>14590</v>
      </c>
      <c r="C1734" t="s">
        <v>14590</v>
      </c>
      <c r="D1734">
        <v>25</v>
      </c>
      <c r="E1734">
        <v>19</v>
      </c>
      <c r="F1734">
        <v>25</v>
      </c>
      <c r="G1734">
        <v>19</v>
      </c>
      <c r="H1734">
        <v>1</v>
      </c>
      <c r="I1734">
        <v>1</v>
      </c>
      <c r="J1734">
        <v>19</v>
      </c>
      <c r="K1734" s="194">
        <v>19</v>
      </c>
      <c r="L1734" t="s">
        <v>1084</v>
      </c>
      <c r="M1734" t="s">
        <v>1084</v>
      </c>
      <c r="N1734">
        <v>246</v>
      </c>
      <c r="O1734" t="s">
        <v>7876</v>
      </c>
      <c r="P1734" t="s">
        <v>8321</v>
      </c>
      <c r="Q1734">
        <v>0.246</v>
      </c>
      <c r="R1734" s="117" t="s">
        <v>14743</v>
      </c>
      <c r="S1734" s="117" t="s">
        <v>14589</v>
      </c>
      <c r="T1734" t="s">
        <v>12136</v>
      </c>
      <c r="U1734" t="s">
        <v>10772</v>
      </c>
    </row>
    <row r="1735" spans="1:21">
      <c r="A1735" s="117" t="s">
        <v>2249</v>
      </c>
      <c r="B1735" t="s">
        <v>14590</v>
      </c>
      <c r="C1735" t="s">
        <v>14590</v>
      </c>
      <c r="D1735">
        <v>34</v>
      </c>
      <c r="E1735">
        <v>28</v>
      </c>
      <c r="F1735">
        <v>34</v>
      </c>
      <c r="G1735">
        <v>28</v>
      </c>
      <c r="H1735">
        <v>1</v>
      </c>
      <c r="I1735">
        <v>1</v>
      </c>
      <c r="J1735">
        <v>2</v>
      </c>
      <c r="K1735" s="194">
        <v>2</v>
      </c>
      <c r="L1735" t="s">
        <v>1079</v>
      </c>
      <c r="M1735" t="s">
        <v>1079</v>
      </c>
      <c r="N1735">
        <v>341.5</v>
      </c>
      <c r="O1735" t="s">
        <v>7876</v>
      </c>
      <c r="P1735" t="s">
        <v>8322</v>
      </c>
      <c r="Q1735">
        <v>0.34150000000000003</v>
      </c>
      <c r="R1735" s="117" t="s">
        <v>14620</v>
      </c>
      <c r="S1735" s="117" t="s">
        <v>14621</v>
      </c>
      <c r="T1735" t="s">
        <v>17448</v>
      </c>
      <c r="U1735" t="s">
        <v>10772</v>
      </c>
    </row>
    <row r="1736" spans="1:21">
      <c r="A1736" s="117" t="s">
        <v>2250</v>
      </c>
      <c r="B1736" t="s">
        <v>14590</v>
      </c>
      <c r="C1736" t="s">
        <v>14590</v>
      </c>
      <c r="D1736">
        <v>25</v>
      </c>
      <c r="E1736">
        <v>19</v>
      </c>
      <c r="F1736">
        <v>25</v>
      </c>
      <c r="G1736">
        <v>19</v>
      </c>
      <c r="H1736">
        <v>1</v>
      </c>
      <c r="I1736">
        <v>1</v>
      </c>
      <c r="J1736">
        <v>14</v>
      </c>
      <c r="K1736" s="194">
        <v>14</v>
      </c>
      <c r="L1736" t="s">
        <v>1084</v>
      </c>
      <c r="M1736" t="s">
        <v>1084</v>
      </c>
      <c r="N1736">
        <v>319</v>
      </c>
      <c r="O1736" t="s">
        <v>7876</v>
      </c>
      <c r="P1736" t="s">
        <v>8322</v>
      </c>
      <c r="Q1736">
        <v>0.31900000000000001</v>
      </c>
      <c r="R1736" s="117" t="s">
        <v>14594</v>
      </c>
      <c r="S1736" s="117" t="s">
        <v>14589</v>
      </c>
      <c r="T1736" t="s">
        <v>12136</v>
      </c>
      <c r="U1736" t="s">
        <v>10772</v>
      </c>
    </row>
    <row r="1737" spans="1:21">
      <c r="A1737" s="117" t="s">
        <v>2251</v>
      </c>
      <c r="B1737" t="s">
        <v>14590</v>
      </c>
      <c r="C1737" t="s">
        <v>14590</v>
      </c>
      <c r="D1737">
        <v>63</v>
      </c>
      <c r="E1737">
        <v>57</v>
      </c>
      <c r="F1737">
        <v>63</v>
      </c>
      <c r="G1737">
        <v>57</v>
      </c>
      <c r="H1737">
        <v>1</v>
      </c>
      <c r="I1737">
        <v>1</v>
      </c>
      <c r="J1737">
        <v>999999</v>
      </c>
      <c r="K1737" s="194">
        <v>999999</v>
      </c>
      <c r="L1737" t="s">
        <v>1084</v>
      </c>
      <c r="M1737" t="s">
        <v>1084</v>
      </c>
      <c r="N1737">
        <v>325</v>
      </c>
      <c r="O1737" t="s">
        <v>7876</v>
      </c>
      <c r="P1737" t="s">
        <v>8324</v>
      </c>
      <c r="Q1737">
        <v>0.32500000000000001</v>
      </c>
      <c r="R1737" s="117" t="s">
        <v>14594</v>
      </c>
      <c r="S1737" s="117" t="s">
        <v>14589</v>
      </c>
      <c r="T1737" t="s">
        <v>12136</v>
      </c>
      <c r="U1737" t="s">
        <v>10772</v>
      </c>
    </row>
    <row r="1738" spans="1:21">
      <c r="A1738" s="117" t="s">
        <v>14004</v>
      </c>
      <c r="B1738" t="s">
        <v>14590</v>
      </c>
      <c r="C1738" t="s">
        <v>14590</v>
      </c>
      <c r="D1738">
        <v>25</v>
      </c>
      <c r="E1738">
        <v>19</v>
      </c>
      <c r="F1738">
        <v>25</v>
      </c>
      <c r="G1738">
        <v>19</v>
      </c>
      <c r="H1738">
        <v>1</v>
      </c>
      <c r="I1738">
        <v>1</v>
      </c>
      <c r="J1738">
        <v>15</v>
      </c>
      <c r="K1738" s="194">
        <v>15</v>
      </c>
      <c r="L1738" t="s">
        <v>1084</v>
      </c>
      <c r="M1738" t="s">
        <v>1084</v>
      </c>
      <c r="N1738">
        <v>339</v>
      </c>
      <c r="O1738" t="s">
        <v>7876</v>
      </c>
      <c r="P1738" t="s">
        <v>8322</v>
      </c>
      <c r="Q1738">
        <v>0.33900000000000002</v>
      </c>
      <c r="R1738" s="117" t="s">
        <v>14594</v>
      </c>
      <c r="S1738" s="117" t="s">
        <v>14589</v>
      </c>
      <c r="T1738" t="s">
        <v>12136</v>
      </c>
      <c r="U1738" t="s">
        <v>10772</v>
      </c>
    </row>
    <row r="1739" spans="1:21">
      <c r="A1739" s="117" t="s">
        <v>2252</v>
      </c>
      <c r="B1739" t="s">
        <v>14590</v>
      </c>
      <c r="C1739" t="s">
        <v>14590</v>
      </c>
      <c r="D1739">
        <v>25</v>
      </c>
      <c r="E1739">
        <v>19</v>
      </c>
      <c r="F1739">
        <v>25</v>
      </c>
      <c r="G1739">
        <v>19</v>
      </c>
      <c r="H1739">
        <v>1</v>
      </c>
      <c r="I1739">
        <v>1</v>
      </c>
      <c r="J1739">
        <v>3</v>
      </c>
      <c r="K1739" s="194">
        <v>3</v>
      </c>
      <c r="L1739" t="s">
        <v>1084</v>
      </c>
      <c r="M1739" t="s">
        <v>1084</v>
      </c>
      <c r="N1739">
        <v>346</v>
      </c>
      <c r="O1739" t="s">
        <v>7876</v>
      </c>
      <c r="P1739" t="s">
        <v>8324</v>
      </c>
      <c r="Q1739">
        <v>0.34599999999999997</v>
      </c>
      <c r="R1739" s="117" t="s">
        <v>14594</v>
      </c>
      <c r="S1739" s="117" t="s">
        <v>14589</v>
      </c>
      <c r="T1739" t="s">
        <v>12136</v>
      </c>
      <c r="U1739" t="s">
        <v>10772</v>
      </c>
    </row>
    <row r="1740" spans="1:21">
      <c r="A1740" s="117" t="s">
        <v>2253</v>
      </c>
      <c r="B1740" t="s">
        <v>14590</v>
      </c>
      <c r="C1740" t="s">
        <v>14590</v>
      </c>
      <c r="D1740">
        <v>63</v>
      </c>
      <c r="E1740">
        <v>57</v>
      </c>
      <c r="F1740">
        <v>63</v>
      </c>
      <c r="G1740">
        <v>57</v>
      </c>
      <c r="H1740">
        <v>1</v>
      </c>
      <c r="I1740">
        <v>1</v>
      </c>
      <c r="J1740">
        <v>999999</v>
      </c>
      <c r="K1740" s="194">
        <v>999999</v>
      </c>
      <c r="L1740" t="s">
        <v>1084</v>
      </c>
      <c r="M1740" t="s">
        <v>1084</v>
      </c>
      <c r="N1740">
        <v>359</v>
      </c>
      <c r="O1740" t="s">
        <v>7876</v>
      </c>
      <c r="P1740" t="s">
        <v>8322</v>
      </c>
      <c r="Q1740">
        <v>0.35899999999999999</v>
      </c>
      <c r="R1740" s="117" t="s">
        <v>14743</v>
      </c>
      <c r="S1740" s="117" t="s">
        <v>14589</v>
      </c>
      <c r="T1740" t="s">
        <v>12136</v>
      </c>
      <c r="U1740" t="s">
        <v>10772</v>
      </c>
    </row>
    <row r="1741" spans="1:21">
      <c r="A1741" s="117" t="s">
        <v>2254</v>
      </c>
      <c r="B1741" t="s">
        <v>14590</v>
      </c>
      <c r="C1741" t="s">
        <v>14590</v>
      </c>
      <c r="D1741">
        <v>41</v>
      </c>
      <c r="E1741">
        <v>35</v>
      </c>
      <c r="F1741">
        <v>41</v>
      </c>
      <c r="G1741">
        <v>35</v>
      </c>
      <c r="H1741">
        <v>1</v>
      </c>
      <c r="I1741">
        <v>1</v>
      </c>
      <c r="J1741">
        <v>999999</v>
      </c>
      <c r="K1741" s="194">
        <v>999999</v>
      </c>
      <c r="L1741" t="s">
        <v>1079</v>
      </c>
      <c r="M1741" t="s">
        <v>1079</v>
      </c>
      <c r="N1741">
        <v>371</v>
      </c>
      <c r="O1741" t="s">
        <v>7876</v>
      </c>
      <c r="P1741" t="s">
        <v>8322</v>
      </c>
      <c r="Q1741">
        <v>0.371</v>
      </c>
      <c r="R1741" s="117" t="s">
        <v>14620</v>
      </c>
      <c r="S1741" s="117" t="s">
        <v>14589</v>
      </c>
      <c r="T1741" t="s">
        <v>12136</v>
      </c>
      <c r="U1741" t="s">
        <v>10772</v>
      </c>
    </row>
    <row r="1742" spans="1:21">
      <c r="A1742" s="117" t="s">
        <v>22180</v>
      </c>
      <c r="B1742" t="s">
        <v>14590</v>
      </c>
      <c r="C1742" t="s">
        <v>14590</v>
      </c>
      <c r="D1742">
        <v>45</v>
      </c>
      <c r="E1742">
        <v>39</v>
      </c>
      <c r="F1742">
        <v>45</v>
      </c>
      <c r="G1742">
        <v>39</v>
      </c>
      <c r="H1742">
        <v>3</v>
      </c>
      <c r="I1742">
        <v>3</v>
      </c>
      <c r="J1742">
        <v>999999</v>
      </c>
      <c r="K1742" s="194">
        <v>999999</v>
      </c>
      <c r="L1742" t="s">
        <v>1084</v>
      </c>
      <c r="M1742" t="s">
        <v>1084</v>
      </c>
      <c r="N1742">
        <v>449</v>
      </c>
      <c r="O1742" t="s">
        <v>7876</v>
      </c>
      <c r="P1742" t="s">
        <v>8325</v>
      </c>
      <c r="Q1742">
        <v>0.44900000000000001</v>
      </c>
      <c r="R1742" s="117" t="s">
        <v>14594</v>
      </c>
      <c r="S1742" s="117" t="s">
        <v>14589</v>
      </c>
      <c r="T1742" t="s">
        <v>12136</v>
      </c>
      <c r="U1742" t="s">
        <v>10772</v>
      </c>
    </row>
    <row r="1743" spans="1:21">
      <c r="A1743" s="117" t="s">
        <v>22181</v>
      </c>
      <c r="B1743" t="s">
        <v>14590</v>
      </c>
      <c r="C1743" t="s">
        <v>14590</v>
      </c>
      <c r="D1743">
        <v>45</v>
      </c>
      <c r="E1743">
        <v>39</v>
      </c>
      <c r="F1743">
        <v>45</v>
      </c>
      <c r="G1743">
        <v>39</v>
      </c>
      <c r="H1743">
        <v>3</v>
      </c>
      <c r="I1743">
        <v>3</v>
      </c>
      <c r="J1743">
        <v>999999</v>
      </c>
      <c r="K1743" s="194">
        <v>999999</v>
      </c>
      <c r="L1743" t="s">
        <v>1084</v>
      </c>
      <c r="M1743" t="s">
        <v>1084</v>
      </c>
      <c r="N1743">
        <v>444</v>
      </c>
      <c r="O1743" t="s">
        <v>7876</v>
      </c>
      <c r="P1743" t="s">
        <v>22182</v>
      </c>
      <c r="Q1743">
        <v>0.44400000000000001</v>
      </c>
      <c r="R1743" s="117" t="s">
        <v>14594</v>
      </c>
      <c r="S1743" s="117" t="s">
        <v>14589</v>
      </c>
      <c r="T1743" t="s">
        <v>12136</v>
      </c>
      <c r="U1743" t="s">
        <v>10772</v>
      </c>
    </row>
    <row r="1744" spans="1:21">
      <c r="A1744" s="117" t="s">
        <v>2255</v>
      </c>
      <c r="B1744" t="s">
        <v>14590</v>
      </c>
      <c r="C1744" t="s">
        <v>14590</v>
      </c>
      <c r="D1744">
        <v>25</v>
      </c>
      <c r="E1744">
        <v>19</v>
      </c>
      <c r="F1744">
        <v>25</v>
      </c>
      <c r="G1744">
        <v>19</v>
      </c>
      <c r="H1744">
        <v>3</v>
      </c>
      <c r="I1744">
        <v>3</v>
      </c>
      <c r="J1744">
        <v>2</v>
      </c>
      <c r="K1744" s="194">
        <v>2</v>
      </c>
      <c r="L1744" t="s">
        <v>1084</v>
      </c>
      <c r="M1744" t="s">
        <v>1084</v>
      </c>
      <c r="N1744">
        <v>424</v>
      </c>
      <c r="O1744" t="s">
        <v>7876</v>
      </c>
      <c r="P1744" t="s">
        <v>8327</v>
      </c>
      <c r="Q1744">
        <v>0.42399999999999999</v>
      </c>
      <c r="R1744" s="117" t="s">
        <v>14594</v>
      </c>
      <c r="S1744" s="117" t="s">
        <v>14589</v>
      </c>
      <c r="T1744" t="s">
        <v>12136</v>
      </c>
      <c r="U1744" t="s">
        <v>10772</v>
      </c>
    </row>
    <row r="1745" spans="1:21">
      <c r="A1745" s="117" t="s">
        <v>14005</v>
      </c>
      <c r="B1745" t="s">
        <v>14590</v>
      </c>
      <c r="C1745" t="s">
        <v>14590</v>
      </c>
      <c r="D1745">
        <v>45</v>
      </c>
      <c r="E1745">
        <v>39</v>
      </c>
      <c r="F1745">
        <v>45</v>
      </c>
      <c r="G1745">
        <v>39</v>
      </c>
      <c r="H1745">
        <v>3</v>
      </c>
      <c r="I1745">
        <v>3</v>
      </c>
      <c r="J1745">
        <v>999999</v>
      </c>
      <c r="K1745" s="194">
        <v>999999</v>
      </c>
      <c r="L1745" t="s">
        <v>1084</v>
      </c>
      <c r="M1745" t="s">
        <v>1084</v>
      </c>
      <c r="N1745">
        <v>451</v>
      </c>
      <c r="O1745" t="s">
        <v>7876</v>
      </c>
      <c r="P1745" t="s">
        <v>8327</v>
      </c>
      <c r="Q1745">
        <v>0.45100000000000001</v>
      </c>
      <c r="R1745" s="117" t="s">
        <v>14594</v>
      </c>
      <c r="S1745" s="117" t="s">
        <v>14589</v>
      </c>
      <c r="T1745" t="s">
        <v>12136</v>
      </c>
      <c r="U1745" t="s">
        <v>10772</v>
      </c>
    </row>
    <row r="1746" spans="1:21">
      <c r="A1746" s="117" t="s">
        <v>2256</v>
      </c>
      <c r="B1746" t="s">
        <v>14590</v>
      </c>
      <c r="C1746" t="s">
        <v>14590</v>
      </c>
      <c r="D1746">
        <v>26</v>
      </c>
      <c r="E1746">
        <v>20</v>
      </c>
      <c r="F1746">
        <v>26</v>
      </c>
      <c r="G1746">
        <v>20</v>
      </c>
      <c r="H1746">
        <v>1</v>
      </c>
      <c r="I1746">
        <v>1</v>
      </c>
      <c r="J1746">
        <v>33</v>
      </c>
      <c r="K1746" s="194">
        <v>33</v>
      </c>
      <c r="L1746" t="s">
        <v>1079</v>
      </c>
      <c r="M1746" t="s">
        <v>1079</v>
      </c>
      <c r="N1746">
        <v>475</v>
      </c>
      <c r="O1746" t="s">
        <v>7876</v>
      </c>
      <c r="P1746" t="s">
        <v>8327</v>
      </c>
      <c r="Q1746">
        <v>0.47499999999999998</v>
      </c>
      <c r="R1746" s="117" t="s">
        <v>14620</v>
      </c>
      <c r="S1746" s="117" t="s">
        <v>14621</v>
      </c>
      <c r="T1746" t="s">
        <v>17448</v>
      </c>
      <c r="U1746" t="s">
        <v>10772</v>
      </c>
    </row>
    <row r="1747" spans="1:21">
      <c r="A1747" s="117" t="s">
        <v>2257</v>
      </c>
      <c r="B1747" t="s">
        <v>14590</v>
      </c>
      <c r="C1747" t="s">
        <v>14590</v>
      </c>
      <c r="D1747">
        <v>26</v>
      </c>
      <c r="E1747">
        <v>20</v>
      </c>
      <c r="F1747">
        <v>26</v>
      </c>
      <c r="G1747">
        <v>20</v>
      </c>
      <c r="H1747">
        <v>1</v>
      </c>
      <c r="I1747">
        <v>1</v>
      </c>
      <c r="J1747">
        <v>15</v>
      </c>
      <c r="K1747" s="194">
        <v>15</v>
      </c>
      <c r="L1747" t="s">
        <v>1079</v>
      </c>
      <c r="M1747" t="s">
        <v>1079</v>
      </c>
      <c r="N1747">
        <v>491</v>
      </c>
      <c r="O1747" t="s">
        <v>7876</v>
      </c>
      <c r="P1747" t="s">
        <v>8327</v>
      </c>
      <c r="Q1747">
        <v>0.49099999999999999</v>
      </c>
      <c r="R1747" s="117" t="s">
        <v>14620</v>
      </c>
      <c r="S1747" s="117" t="s">
        <v>14621</v>
      </c>
      <c r="T1747" t="s">
        <v>17448</v>
      </c>
      <c r="U1747" t="s">
        <v>10772</v>
      </c>
    </row>
    <row r="1748" spans="1:21">
      <c r="A1748" s="117" t="s">
        <v>2258</v>
      </c>
      <c r="B1748" t="s">
        <v>14590</v>
      </c>
      <c r="C1748" t="s">
        <v>14590</v>
      </c>
      <c r="D1748">
        <v>26</v>
      </c>
      <c r="E1748">
        <v>20</v>
      </c>
      <c r="F1748">
        <v>26</v>
      </c>
      <c r="G1748">
        <v>20</v>
      </c>
      <c r="H1748">
        <v>1</v>
      </c>
      <c r="I1748">
        <v>1</v>
      </c>
      <c r="J1748">
        <v>33</v>
      </c>
      <c r="K1748" s="194">
        <v>33</v>
      </c>
      <c r="L1748" t="s">
        <v>1079</v>
      </c>
      <c r="M1748" t="s">
        <v>1079</v>
      </c>
      <c r="N1748">
        <v>515</v>
      </c>
      <c r="O1748" t="s">
        <v>7876</v>
      </c>
      <c r="P1748" t="s">
        <v>8326</v>
      </c>
      <c r="Q1748">
        <v>0.51500000000000001</v>
      </c>
      <c r="R1748" s="117" t="s">
        <v>14620</v>
      </c>
      <c r="S1748" s="117" t="s">
        <v>14621</v>
      </c>
      <c r="T1748" t="s">
        <v>17448</v>
      </c>
      <c r="U1748" t="s">
        <v>10772</v>
      </c>
    </row>
    <row r="1749" spans="1:21">
      <c r="A1749" s="117" t="s">
        <v>2259</v>
      </c>
      <c r="B1749" t="s">
        <v>14590</v>
      </c>
      <c r="C1749" t="s">
        <v>14590</v>
      </c>
      <c r="D1749">
        <v>25</v>
      </c>
      <c r="E1749">
        <v>19</v>
      </c>
      <c r="F1749">
        <v>25</v>
      </c>
      <c r="G1749">
        <v>19</v>
      </c>
      <c r="H1749">
        <v>1</v>
      </c>
      <c r="I1749">
        <v>1</v>
      </c>
      <c r="J1749">
        <v>874</v>
      </c>
      <c r="K1749" s="194">
        <v>874</v>
      </c>
      <c r="L1749" t="s">
        <v>1084</v>
      </c>
      <c r="M1749" t="s">
        <v>1084</v>
      </c>
      <c r="N1749">
        <v>122</v>
      </c>
      <c r="O1749" t="s">
        <v>7876</v>
      </c>
      <c r="P1749" t="s">
        <v>8329</v>
      </c>
      <c r="Q1749">
        <v>0.122</v>
      </c>
      <c r="R1749" s="117" t="s">
        <v>14594</v>
      </c>
      <c r="S1749" s="117" t="s">
        <v>14589</v>
      </c>
      <c r="T1749" t="s">
        <v>12136</v>
      </c>
      <c r="U1749" t="s">
        <v>10772</v>
      </c>
    </row>
    <row r="1750" spans="1:21">
      <c r="A1750" s="117" t="s">
        <v>353</v>
      </c>
      <c r="B1750" t="s">
        <v>14590</v>
      </c>
      <c r="C1750" t="s">
        <v>14590</v>
      </c>
      <c r="D1750">
        <v>35</v>
      </c>
      <c r="E1750">
        <v>29</v>
      </c>
      <c r="F1750">
        <v>25</v>
      </c>
      <c r="G1750">
        <v>19</v>
      </c>
      <c r="H1750">
        <v>1</v>
      </c>
      <c r="I1750">
        <v>1</v>
      </c>
      <c r="J1750">
        <v>1768</v>
      </c>
      <c r="K1750" s="194">
        <v>1768</v>
      </c>
      <c r="L1750" t="s">
        <v>1084</v>
      </c>
      <c r="M1750" t="s">
        <v>1084</v>
      </c>
      <c r="N1750">
        <v>110</v>
      </c>
      <c r="O1750" t="s">
        <v>7876</v>
      </c>
      <c r="P1750" t="s">
        <v>8330</v>
      </c>
      <c r="Q1750">
        <v>0.11</v>
      </c>
      <c r="R1750" s="117" t="s">
        <v>14594</v>
      </c>
      <c r="S1750" s="117" t="s">
        <v>14589</v>
      </c>
      <c r="T1750" t="s">
        <v>12136</v>
      </c>
      <c r="U1750" t="s">
        <v>10773</v>
      </c>
    </row>
    <row r="1751" spans="1:21">
      <c r="A1751" s="117" t="s">
        <v>739</v>
      </c>
      <c r="B1751" t="s">
        <v>14590</v>
      </c>
      <c r="C1751" t="s">
        <v>14590</v>
      </c>
      <c r="D1751">
        <v>25</v>
      </c>
      <c r="E1751">
        <v>19</v>
      </c>
      <c r="F1751">
        <v>25</v>
      </c>
      <c r="G1751">
        <v>19</v>
      </c>
      <c r="H1751">
        <v>1</v>
      </c>
      <c r="I1751">
        <v>1</v>
      </c>
      <c r="J1751">
        <v>658</v>
      </c>
      <c r="K1751" s="194">
        <v>658</v>
      </c>
      <c r="L1751" t="s">
        <v>1084</v>
      </c>
      <c r="M1751" t="s">
        <v>1084</v>
      </c>
      <c r="N1751">
        <v>112</v>
      </c>
      <c r="O1751" t="s">
        <v>7876</v>
      </c>
      <c r="P1751" t="s">
        <v>8309</v>
      </c>
      <c r="Q1751">
        <v>0.112</v>
      </c>
      <c r="R1751" s="117" t="s">
        <v>14743</v>
      </c>
      <c r="S1751" s="117" t="s">
        <v>14589</v>
      </c>
      <c r="T1751" t="s">
        <v>12136</v>
      </c>
      <c r="U1751" t="s">
        <v>10772</v>
      </c>
    </row>
    <row r="1752" spans="1:21">
      <c r="A1752" s="117" t="s">
        <v>354</v>
      </c>
      <c r="B1752" t="s">
        <v>14590</v>
      </c>
      <c r="C1752" t="s">
        <v>14590</v>
      </c>
      <c r="D1752">
        <v>35</v>
      </c>
      <c r="E1752">
        <v>29</v>
      </c>
      <c r="F1752">
        <v>25</v>
      </c>
      <c r="G1752">
        <v>19</v>
      </c>
      <c r="H1752">
        <v>1</v>
      </c>
      <c r="I1752">
        <v>1</v>
      </c>
      <c r="J1752">
        <v>1438</v>
      </c>
      <c r="K1752" s="194">
        <v>1438</v>
      </c>
      <c r="L1752" t="s">
        <v>1084</v>
      </c>
      <c r="M1752" t="s">
        <v>1084</v>
      </c>
      <c r="N1752">
        <v>110</v>
      </c>
      <c r="O1752" t="s">
        <v>7876</v>
      </c>
      <c r="P1752" t="s">
        <v>8331</v>
      </c>
      <c r="Q1752">
        <v>0.11</v>
      </c>
      <c r="R1752" s="117" t="s">
        <v>14594</v>
      </c>
      <c r="S1752" s="117" t="s">
        <v>14589</v>
      </c>
      <c r="T1752" t="s">
        <v>12136</v>
      </c>
      <c r="U1752" t="s">
        <v>10773</v>
      </c>
    </row>
    <row r="1753" spans="1:21">
      <c r="A1753" s="117" t="s">
        <v>355</v>
      </c>
      <c r="B1753" t="s">
        <v>13815</v>
      </c>
      <c r="C1753" t="s">
        <v>14590</v>
      </c>
      <c r="D1753">
        <v>2</v>
      </c>
      <c r="E1753">
        <v>29</v>
      </c>
      <c r="F1753">
        <v>25</v>
      </c>
      <c r="G1753">
        <v>19</v>
      </c>
      <c r="H1753">
        <v>1</v>
      </c>
      <c r="I1753">
        <v>1</v>
      </c>
      <c r="J1753">
        <v>85</v>
      </c>
      <c r="K1753" s="194">
        <v>3457</v>
      </c>
      <c r="L1753" t="s">
        <v>1084</v>
      </c>
      <c r="M1753" t="s">
        <v>1084</v>
      </c>
      <c r="N1753">
        <v>108</v>
      </c>
      <c r="O1753" t="s">
        <v>7876</v>
      </c>
      <c r="P1753" t="s">
        <v>8312</v>
      </c>
      <c r="Q1753">
        <v>0.108</v>
      </c>
      <c r="R1753" s="117" t="s">
        <v>14594</v>
      </c>
      <c r="S1753" s="117" t="s">
        <v>14589</v>
      </c>
      <c r="T1753" t="s">
        <v>12136</v>
      </c>
      <c r="U1753" t="s">
        <v>10772</v>
      </c>
    </row>
    <row r="1754" spans="1:21">
      <c r="A1754" s="117" t="s">
        <v>356</v>
      </c>
      <c r="B1754" t="s">
        <v>13815</v>
      </c>
      <c r="C1754" t="s">
        <v>14590</v>
      </c>
      <c r="D1754">
        <v>2</v>
      </c>
      <c r="E1754">
        <v>29</v>
      </c>
      <c r="F1754">
        <v>25</v>
      </c>
      <c r="G1754">
        <v>19</v>
      </c>
      <c r="H1754">
        <v>1</v>
      </c>
      <c r="I1754">
        <v>1</v>
      </c>
      <c r="J1754">
        <v>243</v>
      </c>
      <c r="K1754" s="194">
        <v>2824</v>
      </c>
      <c r="L1754" t="s">
        <v>1084</v>
      </c>
      <c r="M1754" t="s">
        <v>1084</v>
      </c>
      <c r="N1754">
        <v>106</v>
      </c>
      <c r="O1754" t="s">
        <v>7876</v>
      </c>
      <c r="P1754" t="s">
        <v>8314</v>
      </c>
      <c r="Q1754">
        <v>0.106</v>
      </c>
      <c r="R1754" s="117" t="s">
        <v>14594</v>
      </c>
      <c r="S1754" s="117" t="s">
        <v>14589</v>
      </c>
      <c r="T1754" t="s">
        <v>12136</v>
      </c>
      <c r="U1754" t="s">
        <v>10772</v>
      </c>
    </row>
    <row r="1755" spans="1:21">
      <c r="A1755" s="117" t="s">
        <v>357</v>
      </c>
      <c r="B1755" t="s">
        <v>13815</v>
      </c>
      <c r="C1755" t="s">
        <v>13815</v>
      </c>
      <c r="D1755">
        <v>2</v>
      </c>
      <c r="E1755">
        <v>29</v>
      </c>
      <c r="F1755">
        <v>2</v>
      </c>
      <c r="G1755">
        <v>29</v>
      </c>
      <c r="H1755">
        <v>1</v>
      </c>
      <c r="I1755">
        <v>1</v>
      </c>
      <c r="J1755">
        <v>207</v>
      </c>
      <c r="K1755" s="194">
        <v>265</v>
      </c>
      <c r="L1755" t="s">
        <v>1084</v>
      </c>
      <c r="M1755" t="s">
        <v>1084</v>
      </c>
      <c r="N1755">
        <v>107.3</v>
      </c>
      <c r="O1755" t="s">
        <v>7876</v>
      </c>
      <c r="P1755" t="s">
        <v>8312</v>
      </c>
      <c r="Q1755">
        <v>0.10730000000000001</v>
      </c>
      <c r="R1755" s="117" t="s">
        <v>14594</v>
      </c>
      <c r="S1755" s="117" t="s">
        <v>14589</v>
      </c>
      <c r="T1755" t="s">
        <v>12136</v>
      </c>
      <c r="U1755" t="s">
        <v>10772</v>
      </c>
    </row>
    <row r="1756" spans="1:21">
      <c r="A1756" s="117" t="s">
        <v>358</v>
      </c>
      <c r="B1756" t="s">
        <v>13815</v>
      </c>
      <c r="C1756" t="s">
        <v>14590</v>
      </c>
      <c r="D1756">
        <v>2</v>
      </c>
      <c r="E1756">
        <v>29</v>
      </c>
      <c r="F1756">
        <v>25</v>
      </c>
      <c r="G1756">
        <v>19</v>
      </c>
      <c r="H1756">
        <v>1</v>
      </c>
      <c r="I1756">
        <v>1</v>
      </c>
      <c r="J1756">
        <v>413</v>
      </c>
      <c r="K1756" s="194">
        <v>7266</v>
      </c>
      <c r="L1756" t="s">
        <v>1084</v>
      </c>
      <c r="M1756" t="s">
        <v>1084</v>
      </c>
      <c r="N1756">
        <v>114</v>
      </c>
      <c r="O1756" t="s">
        <v>7876</v>
      </c>
      <c r="P1756" t="s">
        <v>8309</v>
      </c>
      <c r="Q1756">
        <v>0.114</v>
      </c>
      <c r="R1756" s="117" t="s">
        <v>14594</v>
      </c>
      <c r="S1756" s="117" t="s">
        <v>14589</v>
      </c>
      <c r="T1756" t="s">
        <v>12136</v>
      </c>
      <c r="U1756" t="s">
        <v>10772</v>
      </c>
    </row>
    <row r="1757" spans="1:21">
      <c r="A1757" s="117" t="s">
        <v>359</v>
      </c>
      <c r="B1757" t="s">
        <v>13815</v>
      </c>
      <c r="C1757" t="s">
        <v>14590</v>
      </c>
      <c r="D1757">
        <v>2</v>
      </c>
      <c r="E1757">
        <v>29</v>
      </c>
      <c r="F1757">
        <v>25</v>
      </c>
      <c r="G1757">
        <v>19</v>
      </c>
      <c r="H1757">
        <v>1</v>
      </c>
      <c r="I1757">
        <v>1</v>
      </c>
      <c r="J1757">
        <v>205</v>
      </c>
      <c r="K1757" s="194">
        <v>634</v>
      </c>
      <c r="L1757" t="s">
        <v>1084</v>
      </c>
      <c r="M1757" t="s">
        <v>1084</v>
      </c>
      <c r="N1757">
        <v>115</v>
      </c>
      <c r="O1757" t="s">
        <v>7876</v>
      </c>
      <c r="P1757" t="s">
        <v>8312</v>
      </c>
      <c r="Q1757">
        <v>0.115</v>
      </c>
      <c r="R1757" s="117" t="s">
        <v>14594</v>
      </c>
      <c r="S1757" s="117" t="s">
        <v>14589</v>
      </c>
      <c r="T1757" t="s">
        <v>12136</v>
      </c>
      <c r="U1757" t="s">
        <v>10772</v>
      </c>
    </row>
    <row r="1758" spans="1:21">
      <c r="A1758" s="117" t="s">
        <v>323</v>
      </c>
      <c r="B1758" t="s">
        <v>13815</v>
      </c>
      <c r="C1758" t="s">
        <v>14590</v>
      </c>
      <c r="D1758">
        <v>2</v>
      </c>
      <c r="E1758">
        <v>29</v>
      </c>
      <c r="F1758">
        <v>25</v>
      </c>
      <c r="G1758">
        <v>19</v>
      </c>
      <c r="H1758">
        <v>1</v>
      </c>
      <c r="I1758">
        <v>1</v>
      </c>
      <c r="J1758">
        <v>102</v>
      </c>
      <c r="K1758" s="194">
        <v>1102</v>
      </c>
      <c r="L1758" t="s">
        <v>1084</v>
      </c>
      <c r="M1758" t="s">
        <v>1084</v>
      </c>
      <c r="N1758">
        <v>121</v>
      </c>
      <c r="O1758" t="s">
        <v>7876</v>
      </c>
      <c r="P1758" t="s">
        <v>8309</v>
      </c>
      <c r="Q1758">
        <v>0.121</v>
      </c>
      <c r="R1758" s="117" t="s">
        <v>14594</v>
      </c>
      <c r="S1758" s="117" t="s">
        <v>14589</v>
      </c>
      <c r="T1758" t="s">
        <v>12136</v>
      </c>
      <c r="U1758" t="s">
        <v>10772</v>
      </c>
    </row>
    <row r="1759" spans="1:21">
      <c r="A1759" s="117" t="s">
        <v>395</v>
      </c>
      <c r="B1759" t="s">
        <v>14590</v>
      </c>
      <c r="C1759" t="s">
        <v>14590</v>
      </c>
      <c r="D1759">
        <v>25</v>
      </c>
      <c r="E1759">
        <v>19</v>
      </c>
      <c r="F1759">
        <v>25</v>
      </c>
      <c r="G1759">
        <v>19</v>
      </c>
      <c r="H1759">
        <v>1</v>
      </c>
      <c r="I1759">
        <v>1</v>
      </c>
      <c r="J1759">
        <v>526</v>
      </c>
      <c r="K1759" s="194">
        <v>526</v>
      </c>
      <c r="L1759" t="s">
        <v>1084</v>
      </c>
      <c r="M1759" t="s">
        <v>1084</v>
      </c>
      <c r="N1759">
        <v>129</v>
      </c>
      <c r="O1759" t="s">
        <v>7876</v>
      </c>
      <c r="P1759" t="s">
        <v>8309</v>
      </c>
      <c r="Q1759">
        <v>0.129</v>
      </c>
      <c r="R1759" s="117" t="s">
        <v>14743</v>
      </c>
      <c r="S1759" s="117" t="s">
        <v>14589</v>
      </c>
      <c r="T1759" t="s">
        <v>12136</v>
      </c>
      <c r="U1759" t="s">
        <v>10773</v>
      </c>
    </row>
    <row r="1760" spans="1:21">
      <c r="A1760" s="117" t="s">
        <v>2260</v>
      </c>
      <c r="B1760" t="s">
        <v>14590</v>
      </c>
      <c r="C1760" t="s">
        <v>14590</v>
      </c>
      <c r="D1760">
        <v>25</v>
      </c>
      <c r="E1760">
        <v>19</v>
      </c>
      <c r="F1760">
        <v>25</v>
      </c>
      <c r="G1760">
        <v>19</v>
      </c>
      <c r="H1760">
        <v>1</v>
      </c>
      <c r="I1760">
        <v>1</v>
      </c>
      <c r="J1760">
        <v>317</v>
      </c>
      <c r="K1760" s="194">
        <v>317</v>
      </c>
      <c r="L1760" t="s">
        <v>1079</v>
      </c>
      <c r="M1760" t="s">
        <v>1079</v>
      </c>
      <c r="N1760">
        <v>130</v>
      </c>
      <c r="O1760" t="s">
        <v>7876</v>
      </c>
      <c r="P1760" t="s">
        <v>8309</v>
      </c>
      <c r="Q1760">
        <v>0.13</v>
      </c>
      <c r="R1760" s="117" t="s">
        <v>14743</v>
      </c>
      <c r="S1760" s="117" t="s">
        <v>14589</v>
      </c>
      <c r="T1760" t="s">
        <v>12136</v>
      </c>
      <c r="U1760" t="s">
        <v>10772</v>
      </c>
    </row>
    <row r="1761" spans="1:21">
      <c r="A1761" s="117" t="s">
        <v>2261</v>
      </c>
      <c r="B1761" t="s">
        <v>14590</v>
      </c>
      <c r="C1761" t="s">
        <v>14590</v>
      </c>
      <c r="D1761">
        <v>25</v>
      </c>
      <c r="E1761">
        <v>19</v>
      </c>
      <c r="F1761">
        <v>25</v>
      </c>
      <c r="G1761">
        <v>19</v>
      </c>
      <c r="H1761">
        <v>1</v>
      </c>
      <c r="I1761">
        <v>1</v>
      </c>
      <c r="J1761">
        <v>1848</v>
      </c>
      <c r="K1761" s="194">
        <v>1848</v>
      </c>
      <c r="L1761" t="s">
        <v>1079</v>
      </c>
      <c r="M1761" t="s">
        <v>1079</v>
      </c>
      <c r="N1761">
        <v>128</v>
      </c>
      <c r="O1761" t="s">
        <v>7876</v>
      </c>
      <c r="P1761" t="s">
        <v>8309</v>
      </c>
      <c r="Q1761">
        <v>0.128</v>
      </c>
      <c r="R1761" s="117" t="s">
        <v>14594</v>
      </c>
      <c r="S1761" s="117" t="s">
        <v>14589</v>
      </c>
      <c r="T1761" t="s">
        <v>12136</v>
      </c>
      <c r="U1761" t="s">
        <v>10772</v>
      </c>
    </row>
    <row r="1762" spans="1:21">
      <c r="A1762" s="117" t="s">
        <v>2262</v>
      </c>
      <c r="B1762" t="s">
        <v>14590</v>
      </c>
      <c r="C1762" t="s">
        <v>14590</v>
      </c>
      <c r="D1762">
        <v>26</v>
      </c>
      <c r="E1762">
        <v>20</v>
      </c>
      <c r="F1762">
        <v>26</v>
      </c>
      <c r="G1762">
        <v>20</v>
      </c>
      <c r="H1762">
        <v>1</v>
      </c>
      <c r="I1762">
        <v>1</v>
      </c>
      <c r="J1762">
        <v>48</v>
      </c>
      <c r="K1762" s="194">
        <v>48</v>
      </c>
      <c r="L1762" t="s">
        <v>1079</v>
      </c>
      <c r="M1762" t="s">
        <v>1079</v>
      </c>
      <c r="N1762">
        <v>113</v>
      </c>
      <c r="O1762" t="s">
        <v>7876</v>
      </c>
      <c r="P1762" t="s">
        <v>8295</v>
      </c>
      <c r="Q1762">
        <v>0.113</v>
      </c>
      <c r="R1762" s="117" t="s">
        <v>14605</v>
      </c>
      <c r="S1762" s="117" t="s">
        <v>14621</v>
      </c>
      <c r="T1762" t="s">
        <v>17448</v>
      </c>
      <c r="U1762" t="s">
        <v>10772</v>
      </c>
    </row>
    <row r="1763" spans="1:21">
      <c r="A1763" s="117" t="s">
        <v>2263</v>
      </c>
      <c r="B1763" t="s">
        <v>14590</v>
      </c>
      <c r="C1763" t="s">
        <v>14590</v>
      </c>
      <c r="D1763">
        <v>25</v>
      </c>
      <c r="E1763">
        <v>19</v>
      </c>
      <c r="F1763">
        <v>25</v>
      </c>
      <c r="G1763">
        <v>19</v>
      </c>
      <c r="H1763">
        <v>1</v>
      </c>
      <c r="I1763">
        <v>1</v>
      </c>
      <c r="J1763">
        <v>199</v>
      </c>
      <c r="K1763" s="194">
        <v>199</v>
      </c>
      <c r="L1763" t="s">
        <v>1084</v>
      </c>
      <c r="M1763" t="s">
        <v>1084</v>
      </c>
      <c r="N1763">
        <v>224</v>
      </c>
      <c r="O1763" t="s">
        <v>7876</v>
      </c>
      <c r="P1763" t="s">
        <v>8332</v>
      </c>
      <c r="Q1763">
        <v>0.224</v>
      </c>
      <c r="R1763" s="117" t="s">
        <v>14594</v>
      </c>
      <c r="S1763" s="117" t="s">
        <v>14589</v>
      </c>
      <c r="T1763" t="s">
        <v>12136</v>
      </c>
      <c r="U1763" t="s">
        <v>10772</v>
      </c>
    </row>
    <row r="1764" spans="1:21">
      <c r="A1764" s="117" t="s">
        <v>360</v>
      </c>
      <c r="B1764" t="s">
        <v>14590</v>
      </c>
      <c r="C1764" t="s">
        <v>14590</v>
      </c>
      <c r="D1764">
        <v>35</v>
      </c>
      <c r="E1764">
        <v>29</v>
      </c>
      <c r="F1764">
        <v>25</v>
      </c>
      <c r="G1764">
        <v>19</v>
      </c>
      <c r="H1764">
        <v>1</v>
      </c>
      <c r="I1764">
        <v>1</v>
      </c>
      <c r="J1764">
        <v>1426</v>
      </c>
      <c r="K1764" s="194">
        <v>1426</v>
      </c>
      <c r="L1764" t="s">
        <v>1084</v>
      </c>
      <c r="M1764" t="s">
        <v>1084</v>
      </c>
      <c r="N1764">
        <v>222</v>
      </c>
      <c r="O1764" t="s">
        <v>7876</v>
      </c>
      <c r="P1764" t="s">
        <v>8319</v>
      </c>
      <c r="Q1764">
        <v>0.222</v>
      </c>
      <c r="R1764" s="117" t="s">
        <v>14594</v>
      </c>
      <c r="S1764" s="117" t="s">
        <v>14589</v>
      </c>
      <c r="T1764" t="s">
        <v>12136</v>
      </c>
      <c r="U1764" t="s">
        <v>10773</v>
      </c>
    </row>
    <row r="1765" spans="1:21">
      <c r="A1765" s="117" t="s">
        <v>2264</v>
      </c>
      <c r="B1765" t="s">
        <v>13815</v>
      </c>
      <c r="C1765" t="s">
        <v>14590</v>
      </c>
      <c r="D1765">
        <v>2</v>
      </c>
      <c r="E1765">
        <v>29</v>
      </c>
      <c r="F1765">
        <v>25</v>
      </c>
      <c r="G1765">
        <v>19</v>
      </c>
      <c r="H1765">
        <v>1</v>
      </c>
      <c r="I1765">
        <v>1</v>
      </c>
      <c r="J1765">
        <v>20</v>
      </c>
      <c r="K1765" s="194">
        <v>434</v>
      </c>
      <c r="L1765" t="s">
        <v>1084</v>
      </c>
      <c r="M1765" t="s">
        <v>1084</v>
      </c>
      <c r="N1765">
        <v>222</v>
      </c>
      <c r="O1765" t="s">
        <v>7876</v>
      </c>
      <c r="P1765" t="s">
        <v>8320</v>
      </c>
      <c r="Q1765">
        <v>0.222</v>
      </c>
      <c r="R1765" s="117" t="s">
        <v>14743</v>
      </c>
      <c r="S1765" s="117" t="s">
        <v>14589</v>
      </c>
      <c r="T1765" t="s">
        <v>12136</v>
      </c>
      <c r="U1765" t="s">
        <v>10772</v>
      </c>
    </row>
    <row r="1766" spans="1:21">
      <c r="A1766" s="117" t="s">
        <v>361</v>
      </c>
      <c r="B1766" t="s">
        <v>14590</v>
      </c>
      <c r="C1766" t="s">
        <v>14590</v>
      </c>
      <c r="D1766">
        <v>35</v>
      </c>
      <c r="E1766">
        <v>29</v>
      </c>
      <c r="F1766">
        <v>35</v>
      </c>
      <c r="G1766">
        <v>29</v>
      </c>
      <c r="H1766">
        <v>1</v>
      </c>
      <c r="I1766">
        <v>1</v>
      </c>
      <c r="J1766">
        <v>1616</v>
      </c>
      <c r="K1766" s="194">
        <v>1616</v>
      </c>
      <c r="L1766" t="s">
        <v>1084</v>
      </c>
      <c r="M1766" t="s">
        <v>1084</v>
      </c>
      <c r="N1766">
        <v>222</v>
      </c>
      <c r="O1766" t="s">
        <v>7876</v>
      </c>
      <c r="P1766" t="s">
        <v>18241</v>
      </c>
      <c r="Q1766">
        <v>0.222</v>
      </c>
      <c r="R1766" s="117" t="s">
        <v>14594</v>
      </c>
      <c r="S1766" s="117" t="s">
        <v>14589</v>
      </c>
      <c r="T1766" t="s">
        <v>12136</v>
      </c>
      <c r="U1766" t="s">
        <v>10773</v>
      </c>
    </row>
    <row r="1767" spans="1:21">
      <c r="A1767" s="117" t="s">
        <v>362</v>
      </c>
      <c r="B1767" t="s">
        <v>13815</v>
      </c>
      <c r="C1767" t="s">
        <v>14590</v>
      </c>
      <c r="D1767">
        <v>2</v>
      </c>
      <c r="E1767">
        <v>29</v>
      </c>
      <c r="F1767">
        <v>25</v>
      </c>
      <c r="G1767">
        <v>19</v>
      </c>
      <c r="H1767">
        <v>1</v>
      </c>
      <c r="I1767">
        <v>1</v>
      </c>
      <c r="J1767">
        <v>193</v>
      </c>
      <c r="K1767" s="194">
        <v>1530</v>
      </c>
      <c r="L1767" t="s">
        <v>1084</v>
      </c>
      <c r="M1767" t="s">
        <v>1084</v>
      </c>
      <c r="N1767">
        <v>214</v>
      </c>
      <c r="O1767" t="s">
        <v>7876</v>
      </c>
      <c r="P1767" t="s">
        <v>8333</v>
      </c>
      <c r="Q1767">
        <v>0.214</v>
      </c>
      <c r="R1767" s="117" t="s">
        <v>14594</v>
      </c>
      <c r="S1767" s="117" t="s">
        <v>14589</v>
      </c>
      <c r="T1767" t="s">
        <v>12136</v>
      </c>
      <c r="U1767" t="s">
        <v>10772</v>
      </c>
    </row>
    <row r="1768" spans="1:21">
      <c r="A1768" s="117" t="s">
        <v>363</v>
      </c>
      <c r="B1768" t="s">
        <v>13815</v>
      </c>
      <c r="C1768" t="s">
        <v>13815</v>
      </c>
      <c r="D1768">
        <v>2</v>
      </c>
      <c r="E1768">
        <v>29</v>
      </c>
      <c r="F1768">
        <v>2</v>
      </c>
      <c r="G1768">
        <v>29</v>
      </c>
      <c r="H1768">
        <v>1</v>
      </c>
      <c r="I1768">
        <v>1</v>
      </c>
      <c r="J1768">
        <v>157</v>
      </c>
      <c r="K1768" s="194">
        <v>20</v>
      </c>
      <c r="L1768" t="s">
        <v>1084</v>
      </c>
      <c r="M1768" t="s">
        <v>1084</v>
      </c>
      <c r="N1768">
        <v>218</v>
      </c>
      <c r="O1768" t="s">
        <v>7876</v>
      </c>
      <c r="P1768" t="s">
        <v>8333</v>
      </c>
      <c r="Q1768">
        <v>0.218</v>
      </c>
      <c r="R1768" s="117" t="s">
        <v>14594</v>
      </c>
      <c r="S1768" s="117" t="s">
        <v>14589</v>
      </c>
      <c r="T1768" t="s">
        <v>12136</v>
      </c>
      <c r="U1768" t="s">
        <v>10772</v>
      </c>
    </row>
    <row r="1769" spans="1:21">
      <c r="A1769" s="117" t="s">
        <v>364</v>
      </c>
      <c r="B1769" t="s">
        <v>13815</v>
      </c>
      <c r="C1769" t="s">
        <v>13815</v>
      </c>
      <c r="D1769">
        <v>2</v>
      </c>
      <c r="E1769">
        <v>29</v>
      </c>
      <c r="F1769">
        <v>2</v>
      </c>
      <c r="G1769">
        <v>29</v>
      </c>
      <c r="H1769">
        <v>1</v>
      </c>
      <c r="I1769">
        <v>1</v>
      </c>
      <c r="J1769">
        <v>211</v>
      </c>
      <c r="K1769" s="194">
        <v>43</v>
      </c>
      <c r="L1769" t="s">
        <v>1084</v>
      </c>
      <c r="M1769" t="s">
        <v>1084</v>
      </c>
      <c r="N1769">
        <v>224</v>
      </c>
      <c r="O1769" t="s">
        <v>7876</v>
      </c>
      <c r="P1769" t="s">
        <v>8319</v>
      </c>
      <c r="Q1769">
        <v>0.224</v>
      </c>
      <c r="R1769" s="117" t="s">
        <v>14594</v>
      </c>
      <c r="S1769" s="117" t="s">
        <v>14589</v>
      </c>
      <c r="T1769" t="s">
        <v>12136</v>
      </c>
      <c r="U1769" t="s">
        <v>10772</v>
      </c>
    </row>
    <row r="1770" spans="1:21">
      <c r="A1770" s="117" t="s">
        <v>365</v>
      </c>
      <c r="B1770" t="s">
        <v>13815</v>
      </c>
      <c r="C1770" t="s">
        <v>13815</v>
      </c>
      <c r="D1770">
        <v>2</v>
      </c>
      <c r="E1770">
        <v>29</v>
      </c>
      <c r="F1770">
        <v>2</v>
      </c>
      <c r="G1770">
        <v>29</v>
      </c>
      <c r="H1770">
        <v>1</v>
      </c>
      <c r="I1770">
        <v>1</v>
      </c>
      <c r="J1770">
        <v>123</v>
      </c>
      <c r="K1770" s="194">
        <v>25</v>
      </c>
      <c r="L1770" t="s">
        <v>1084</v>
      </c>
      <c r="M1770" t="s">
        <v>1084</v>
      </c>
      <c r="N1770">
        <v>236</v>
      </c>
      <c r="O1770" t="s">
        <v>7876</v>
      </c>
      <c r="P1770" t="s">
        <v>8333</v>
      </c>
      <c r="Q1770">
        <v>0.23599999999999999</v>
      </c>
      <c r="R1770" s="117" t="s">
        <v>14594</v>
      </c>
      <c r="S1770" s="117" t="s">
        <v>14589</v>
      </c>
      <c r="T1770" t="s">
        <v>12136</v>
      </c>
      <c r="U1770" t="s">
        <v>10772</v>
      </c>
    </row>
    <row r="1771" spans="1:21">
      <c r="A1771" s="117" t="s">
        <v>366</v>
      </c>
      <c r="B1771" t="s">
        <v>13815</v>
      </c>
      <c r="C1771" t="s">
        <v>13815</v>
      </c>
      <c r="D1771">
        <v>2</v>
      </c>
      <c r="E1771">
        <v>29</v>
      </c>
      <c r="F1771">
        <v>2</v>
      </c>
      <c r="G1771">
        <v>29</v>
      </c>
      <c r="H1771">
        <v>1</v>
      </c>
      <c r="I1771">
        <v>1</v>
      </c>
      <c r="J1771">
        <v>84</v>
      </c>
      <c r="K1771" s="194">
        <v>14</v>
      </c>
      <c r="L1771" t="s">
        <v>1084</v>
      </c>
      <c r="M1771" t="s">
        <v>1084</v>
      </c>
      <c r="N1771">
        <v>231</v>
      </c>
      <c r="O1771" t="s">
        <v>7876</v>
      </c>
      <c r="P1771" t="s">
        <v>8319</v>
      </c>
      <c r="Q1771">
        <v>0.23100000000000001</v>
      </c>
      <c r="R1771" s="117" t="s">
        <v>14594</v>
      </c>
      <c r="S1771" s="117" t="s">
        <v>14589</v>
      </c>
      <c r="T1771" t="s">
        <v>12136</v>
      </c>
      <c r="U1771" t="s">
        <v>10772</v>
      </c>
    </row>
    <row r="1772" spans="1:21">
      <c r="A1772" s="117" t="s">
        <v>324</v>
      </c>
      <c r="B1772" t="s">
        <v>13815</v>
      </c>
      <c r="C1772" t="s">
        <v>13815</v>
      </c>
      <c r="D1772">
        <v>2</v>
      </c>
      <c r="E1772">
        <v>29</v>
      </c>
      <c r="F1772">
        <v>2</v>
      </c>
      <c r="G1772">
        <v>29</v>
      </c>
      <c r="H1772">
        <v>1</v>
      </c>
      <c r="I1772">
        <v>1</v>
      </c>
      <c r="J1772">
        <v>94</v>
      </c>
      <c r="K1772" s="194">
        <v>43</v>
      </c>
      <c r="L1772" t="s">
        <v>1084</v>
      </c>
      <c r="M1772" t="s">
        <v>1084</v>
      </c>
      <c r="N1772">
        <v>240</v>
      </c>
      <c r="O1772" t="s">
        <v>7876</v>
      </c>
      <c r="P1772" t="s">
        <v>8317</v>
      </c>
      <c r="Q1772">
        <v>0.24</v>
      </c>
      <c r="R1772" s="117" t="s">
        <v>14594</v>
      </c>
      <c r="S1772" s="117" t="s">
        <v>14589</v>
      </c>
      <c r="T1772" t="s">
        <v>12136</v>
      </c>
      <c r="U1772" t="s">
        <v>10772</v>
      </c>
    </row>
    <row r="1773" spans="1:21">
      <c r="A1773" s="117" t="s">
        <v>325</v>
      </c>
      <c r="B1773" t="s">
        <v>13815</v>
      </c>
      <c r="C1773" t="s">
        <v>14590</v>
      </c>
      <c r="D1773">
        <v>2</v>
      </c>
      <c r="E1773">
        <v>29</v>
      </c>
      <c r="F1773">
        <v>25</v>
      </c>
      <c r="G1773">
        <v>19</v>
      </c>
      <c r="H1773">
        <v>1</v>
      </c>
      <c r="I1773">
        <v>1</v>
      </c>
      <c r="J1773">
        <v>73</v>
      </c>
      <c r="K1773" s="194">
        <v>527</v>
      </c>
      <c r="L1773" t="s">
        <v>1084</v>
      </c>
      <c r="M1773" t="s">
        <v>1084</v>
      </c>
      <c r="N1773">
        <v>238</v>
      </c>
      <c r="O1773" t="s">
        <v>7876</v>
      </c>
      <c r="P1773" t="s">
        <v>8317</v>
      </c>
      <c r="Q1773">
        <v>0.23799999999999999</v>
      </c>
      <c r="R1773" s="117" t="s">
        <v>14594</v>
      </c>
      <c r="S1773" s="117" t="s">
        <v>14589</v>
      </c>
      <c r="T1773" t="s">
        <v>12136</v>
      </c>
      <c r="U1773" t="s">
        <v>10772</v>
      </c>
    </row>
    <row r="1774" spans="1:21">
      <c r="A1774" s="117" t="s">
        <v>2265</v>
      </c>
      <c r="B1774" t="s">
        <v>13815</v>
      </c>
      <c r="C1774" t="s">
        <v>14590</v>
      </c>
      <c r="D1774">
        <v>2</v>
      </c>
      <c r="E1774">
        <v>29</v>
      </c>
      <c r="F1774">
        <v>25</v>
      </c>
      <c r="G1774">
        <v>19</v>
      </c>
      <c r="H1774">
        <v>1</v>
      </c>
      <c r="I1774">
        <v>1</v>
      </c>
      <c r="J1774">
        <v>33</v>
      </c>
      <c r="K1774" s="194">
        <v>325</v>
      </c>
      <c r="L1774" t="s">
        <v>1079</v>
      </c>
      <c r="M1774" t="s">
        <v>1079</v>
      </c>
      <c r="N1774">
        <v>253</v>
      </c>
      <c r="O1774" t="s">
        <v>7876</v>
      </c>
      <c r="P1774" t="s">
        <v>8319</v>
      </c>
      <c r="Q1774">
        <v>0.253</v>
      </c>
      <c r="R1774" s="117" t="s">
        <v>14594</v>
      </c>
      <c r="S1774" s="117" t="s">
        <v>14589</v>
      </c>
      <c r="T1774" t="s">
        <v>12136</v>
      </c>
      <c r="U1774" t="s">
        <v>10772</v>
      </c>
    </row>
    <row r="1775" spans="1:21">
      <c r="A1775" s="117" t="s">
        <v>396</v>
      </c>
      <c r="B1775" t="s">
        <v>13815</v>
      </c>
      <c r="C1775" t="s">
        <v>14590</v>
      </c>
      <c r="D1775">
        <v>2</v>
      </c>
      <c r="E1775">
        <v>29</v>
      </c>
      <c r="F1775">
        <v>25</v>
      </c>
      <c r="G1775">
        <v>19</v>
      </c>
      <c r="H1775">
        <v>1</v>
      </c>
      <c r="I1775">
        <v>1</v>
      </c>
      <c r="J1775">
        <v>25</v>
      </c>
      <c r="K1775" s="194">
        <v>396</v>
      </c>
      <c r="L1775" t="s">
        <v>1079</v>
      </c>
      <c r="M1775" t="s">
        <v>1079</v>
      </c>
      <c r="N1775">
        <v>258</v>
      </c>
      <c r="O1775" t="s">
        <v>7876</v>
      </c>
      <c r="P1775" t="s">
        <v>8316</v>
      </c>
      <c r="Q1775">
        <v>0.25800000000000001</v>
      </c>
      <c r="R1775" s="117" t="s">
        <v>14594</v>
      </c>
      <c r="S1775" s="117" t="s">
        <v>14589</v>
      </c>
      <c r="T1775" t="s">
        <v>12136</v>
      </c>
      <c r="U1775" t="s">
        <v>10772</v>
      </c>
    </row>
    <row r="1776" spans="1:21">
      <c r="A1776" s="117" t="s">
        <v>2266</v>
      </c>
      <c r="B1776" t="s">
        <v>14590</v>
      </c>
      <c r="C1776" t="s">
        <v>14590</v>
      </c>
      <c r="D1776">
        <v>25</v>
      </c>
      <c r="E1776">
        <v>19</v>
      </c>
      <c r="F1776">
        <v>25</v>
      </c>
      <c r="G1776">
        <v>19</v>
      </c>
      <c r="H1776">
        <v>1</v>
      </c>
      <c r="I1776">
        <v>1</v>
      </c>
      <c r="J1776">
        <v>109</v>
      </c>
      <c r="K1776" s="194">
        <v>109</v>
      </c>
      <c r="L1776" t="s">
        <v>1084</v>
      </c>
      <c r="M1776" t="s">
        <v>1084</v>
      </c>
      <c r="N1776">
        <v>307</v>
      </c>
      <c r="O1776" t="s">
        <v>7876</v>
      </c>
      <c r="P1776" t="s">
        <v>8324</v>
      </c>
      <c r="Q1776">
        <v>0.307</v>
      </c>
      <c r="R1776" s="117" t="s">
        <v>14594</v>
      </c>
      <c r="S1776" s="117" t="s">
        <v>14589</v>
      </c>
      <c r="T1776" t="s">
        <v>12136</v>
      </c>
      <c r="U1776" t="s">
        <v>10772</v>
      </c>
    </row>
    <row r="1777" spans="1:21">
      <c r="A1777" s="117" t="s">
        <v>2267</v>
      </c>
      <c r="B1777" t="s">
        <v>14590</v>
      </c>
      <c r="C1777" t="s">
        <v>14590</v>
      </c>
      <c r="D1777">
        <v>25</v>
      </c>
      <c r="E1777">
        <v>19</v>
      </c>
      <c r="F1777">
        <v>25</v>
      </c>
      <c r="G1777">
        <v>19</v>
      </c>
      <c r="H1777">
        <v>1</v>
      </c>
      <c r="I1777">
        <v>1</v>
      </c>
      <c r="J1777">
        <v>209</v>
      </c>
      <c r="K1777" s="194">
        <v>209</v>
      </c>
      <c r="L1777" t="s">
        <v>1084</v>
      </c>
      <c r="M1777" t="s">
        <v>1084</v>
      </c>
      <c r="N1777">
        <v>336</v>
      </c>
      <c r="O1777" t="s">
        <v>7876</v>
      </c>
      <c r="P1777" t="s">
        <v>8334</v>
      </c>
      <c r="Q1777">
        <v>0.33600000000000002</v>
      </c>
      <c r="R1777" s="117" t="s">
        <v>14594</v>
      </c>
      <c r="S1777" s="117" t="s">
        <v>14589</v>
      </c>
      <c r="T1777" t="s">
        <v>12136</v>
      </c>
      <c r="U1777" t="s">
        <v>10772</v>
      </c>
    </row>
    <row r="1778" spans="1:21">
      <c r="A1778" s="117" t="s">
        <v>2268</v>
      </c>
      <c r="B1778" t="s">
        <v>14590</v>
      </c>
      <c r="C1778" t="s">
        <v>14590</v>
      </c>
      <c r="D1778">
        <v>25</v>
      </c>
      <c r="E1778">
        <v>19</v>
      </c>
      <c r="F1778">
        <v>25</v>
      </c>
      <c r="G1778">
        <v>19</v>
      </c>
      <c r="H1778">
        <v>1</v>
      </c>
      <c r="I1778">
        <v>1</v>
      </c>
      <c r="J1778">
        <v>44</v>
      </c>
      <c r="K1778" s="194">
        <v>44</v>
      </c>
      <c r="L1778" t="s">
        <v>1084</v>
      </c>
      <c r="M1778" t="s">
        <v>1084</v>
      </c>
      <c r="N1778">
        <v>339.25</v>
      </c>
      <c r="O1778" t="s">
        <v>7876</v>
      </c>
      <c r="P1778" t="s">
        <v>8322</v>
      </c>
      <c r="Q1778">
        <v>0.33925</v>
      </c>
      <c r="R1778" s="117" t="s">
        <v>14594</v>
      </c>
      <c r="S1778" s="117" t="s">
        <v>14589</v>
      </c>
      <c r="T1778" t="s">
        <v>12136</v>
      </c>
      <c r="U1778" t="s">
        <v>10772</v>
      </c>
    </row>
    <row r="1779" spans="1:21">
      <c r="A1779" s="117" t="s">
        <v>2269</v>
      </c>
      <c r="B1779" t="s">
        <v>14590</v>
      </c>
      <c r="C1779" t="s">
        <v>14590</v>
      </c>
      <c r="D1779">
        <v>25</v>
      </c>
      <c r="E1779">
        <v>19</v>
      </c>
      <c r="F1779">
        <v>25</v>
      </c>
      <c r="G1779">
        <v>19</v>
      </c>
      <c r="H1779">
        <v>1</v>
      </c>
      <c r="I1779">
        <v>1</v>
      </c>
      <c r="J1779">
        <v>193</v>
      </c>
      <c r="K1779" s="194">
        <v>193</v>
      </c>
      <c r="L1779" t="s">
        <v>1084</v>
      </c>
      <c r="M1779" t="s">
        <v>1084</v>
      </c>
      <c r="N1779">
        <v>329</v>
      </c>
      <c r="O1779" t="s">
        <v>7876</v>
      </c>
      <c r="P1779" t="s">
        <v>8335</v>
      </c>
      <c r="Q1779">
        <v>0.32900000000000001</v>
      </c>
      <c r="R1779" s="117" t="s">
        <v>14594</v>
      </c>
      <c r="S1779" s="117" t="s">
        <v>14589</v>
      </c>
      <c r="T1779" t="s">
        <v>12136</v>
      </c>
      <c r="U1779" t="s">
        <v>10772</v>
      </c>
    </row>
    <row r="1780" spans="1:21">
      <c r="A1780" s="117" t="s">
        <v>367</v>
      </c>
      <c r="B1780" t="s">
        <v>14590</v>
      </c>
      <c r="C1780" t="s">
        <v>14590</v>
      </c>
      <c r="D1780">
        <v>35</v>
      </c>
      <c r="E1780">
        <v>29</v>
      </c>
      <c r="F1780">
        <v>25</v>
      </c>
      <c r="G1780">
        <v>19</v>
      </c>
      <c r="H1780">
        <v>1</v>
      </c>
      <c r="I1780">
        <v>1</v>
      </c>
      <c r="J1780">
        <v>382</v>
      </c>
      <c r="K1780" s="194">
        <v>382</v>
      </c>
      <c r="L1780" t="s">
        <v>1084</v>
      </c>
      <c r="M1780" t="s">
        <v>1084</v>
      </c>
      <c r="N1780">
        <v>323</v>
      </c>
      <c r="O1780" t="s">
        <v>7876</v>
      </c>
      <c r="P1780" t="s">
        <v>8322</v>
      </c>
      <c r="Q1780">
        <v>0.32300000000000001</v>
      </c>
      <c r="R1780" s="117" t="s">
        <v>14594</v>
      </c>
      <c r="S1780" s="117" t="s">
        <v>14589</v>
      </c>
      <c r="T1780" t="s">
        <v>12136</v>
      </c>
      <c r="U1780" t="s">
        <v>10773</v>
      </c>
    </row>
    <row r="1781" spans="1:21">
      <c r="A1781" s="117" t="s">
        <v>368</v>
      </c>
      <c r="B1781" t="s">
        <v>13815</v>
      </c>
      <c r="C1781" t="s">
        <v>14590</v>
      </c>
      <c r="D1781">
        <v>2</v>
      </c>
      <c r="E1781">
        <v>29</v>
      </c>
      <c r="F1781">
        <v>25</v>
      </c>
      <c r="G1781">
        <v>19</v>
      </c>
      <c r="H1781">
        <v>1</v>
      </c>
      <c r="I1781">
        <v>1</v>
      </c>
      <c r="J1781">
        <v>96</v>
      </c>
      <c r="K1781" s="194">
        <v>368</v>
      </c>
      <c r="L1781" t="s">
        <v>1084</v>
      </c>
      <c r="M1781" t="s">
        <v>1084</v>
      </c>
      <c r="N1781">
        <v>317</v>
      </c>
      <c r="O1781" t="s">
        <v>7876</v>
      </c>
      <c r="P1781" t="s">
        <v>8336</v>
      </c>
      <c r="Q1781">
        <v>0.317</v>
      </c>
      <c r="R1781" s="117" t="s">
        <v>14594</v>
      </c>
      <c r="S1781" s="117" t="s">
        <v>14589</v>
      </c>
      <c r="T1781" t="s">
        <v>12136</v>
      </c>
      <c r="U1781" t="s">
        <v>10772</v>
      </c>
    </row>
    <row r="1782" spans="1:21">
      <c r="A1782" s="117" t="s">
        <v>20328</v>
      </c>
      <c r="B1782" t="s">
        <v>14590</v>
      </c>
      <c r="C1782" t="s">
        <v>14590</v>
      </c>
      <c r="D1782">
        <v>49</v>
      </c>
      <c r="E1782">
        <v>43</v>
      </c>
      <c r="F1782">
        <v>49</v>
      </c>
      <c r="G1782">
        <v>43</v>
      </c>
      <c r="H1782">
        <v>4</v>
      </c>
      <c r="I1782">
        <v>4</v>
      </c>
      <c r="J1782">
        <v>999999</v>
      </c>
      <c r="K1782" s="194">
        <v>999999</v>
      </c>
      <c r="L1782" t="s">
        <v>1079</v>
      </c>
      <c r="M1782" t="s">
        <v>1079</v>
      </c>
      <c r="N1782">
        <v>324</v>
      </c>
      <c r="O1782" t="s">
        <v>7876</v>
      </c>
      <c r="P1782" t="s">
        <v>20329</v>
      </c>
      <c r="Q1782">
        <v>0.32400000000000001</v>
      </c>
      <c r="R1782" s="117" t="s">
        <v>14594</v>
      </c>
      <c r="S1782" s="117" t="s">
        <v>14589</v>
      </c>
      <c r="T1782" t="s">
        <v>12136</v>
      </c>
      <c r="U1782" t="s">
        <v>10772</v>
      </c>
    </row>
    <row r="1783" spans="1:21">
      <c r="A1783" s="117" t="s">
        <v>369</v>
      </c>
      <c r="B1783" t="s">
        <v>13815</v>
      </c>
      <c r="C1783" t="s">
        <v>13815</v>
      </c>
      <c r="D1783">
        <v>2</v>
      </c>
      <c r="E1783">
        <v>29</v>
      </c>
      <c r="F1783">
        <v>2</v>
      </c>
      <c r="G1783">
        <v>29</v>
      </c>
      <c r="H1783">
        <v>1</v>
      </c>
      <c r="I1783">
        <v>1</v>
      </c>
      <c r="J1783">
        <v>94</v>
      </c>
      <c r="K1783" s="194">
        <v>85</v>
      </c>
      <c r="L1783" t="s">
        <v>1084</v>
      </c>
      <c r="M1783" t="s">
        <v>1084</v>
      </c>
      <c r="N1783">
        <v>325</v>
      </c>
      <c r="O1783" t="s">
        <v>7876</v>
      </c>
      <c r="P1783" t="s">
        <v>8322</v>
      </c>
      <c r="Q1783">
        <v>0.32500000000000001</v>
      </c>
      <c r="R1783" s="117" t="s">
        <v>14594</v>
      </c>
      <c r="S1783" s="117" t="s">
        <v>14589</v>
      </c>
      <c r="T1783" t="s">
        <v>12136</v>
      </c>
      <c r="U1783" t="s">
        <v>10772</v>
      </c>
    </row>
    <row r="1784" spans="1:21">
      <c r="A1784" s="117" t="s">
        <v>397</v>
      </c>
      <c r="B1784" t="s">
        <v>13815</v>
      </c>
      <c r="C1784" t="s">
        <v>14590</v>
      </c>
      <c r="D1784">
        <v>2</v>
      </c>
      <c r="E1784">
        <v>29</v>
      </c>
      <c r="F1784">
        <v>25</v>
      </c>
      <c r="G1784">
        <v>19</v>
      </c>
      <c r="H1784">
        <v>1</v>
      </c>
      <c r="I1784">
        <v>1</v>
      </c>
      <c r="J1784">
        <v>59</v>
      </c>
      <c r="K1784" s="194">
        <v>500</v>
      </c>
      <c r="L1784" t="s">
        <v>1084</v>
      </c>
      <c r="M1784" t="s">
        <v>1084</v>
      </c>
      <c r="N1784">
        <v>338</v>
      </c>
      <c r="O1784" t="s">
        <v>7876</v>
      </c>
      <c r="P1784" t="s">
        <v>8322</v>
      </c>
      <c r="Q1784">
        <v>0.33800000000000002</v>
      </c>
      <c r="R1784" s="117" t="s">
        <v>14594</v>
      </c>
      <c r="S1784" s="117" t="s">
        <v>14589</v>
      </c>
      <c r="T1784" t="s">
        <v>12136</v>
      </c>
      <c r="U1784" t="s">
        <v>10772</v>
      </c>
    </row>
    <row r="1785" spans="1:21">
      <c r="A1785" s="117" t="s">
        <v>370</v>
      </c>
      <c r="B1785" t="s">
        <v>13815</v>
      </c>
      <c r="C1785" t="s">
        <v>14590</v>
      </c>
      <c r="D1785">
        <v>2</v>
      </c>
      <c r="E1785">
        <v>29</v>
      </c>
      <c r="F1785">
        <v>25</v>
      </c>
      <c r="G1785">
        <v>19</v>
      </c>
      <c r="H1785">
        <v>1</v>
      </c>
      <c r="I1785">
        <v>1</v>
      </c>
      <c r="J1785">
        <v>54</v>
      </c>
      <c r="K1785" s="194">
        <v>421</v>
      </c>
      <c r="L1785" t="s">
        <v>1084</v>
      </c>
      <c r="M1785" t="s">
        <v>1084</v>
      </c>
      <c r="N1785">
        <v>344</v>
      </c>
      <c r="O1785" t="s">
        <v>7876</v>
      </c>
      <c r="P1785" t="s">
        <v>8322</v>
      </c>
      <c r="Q1785">
        <v>0.34399999999999997</v>
      </c>
      <c r="R1785" s="117" t="s">
        <v>14594</v>
      </c>
      <c r="S1785" s="117" t="s">
        <v>14589</v>
      </c>
      <c r="T1785" t="s">
        <v>12136</v>
      </c>
      <c r="U1785" t="s">
        <v>10772</v>
      </c>
    </row>
    <row r="1786" spans="1:21">
      <c r="A1786" s="117" t="s">
        <v>326</v>
      </c>
      <c r="B1786" t="s">
        <v>13815</v>
      </c>
      <c r="C1786" t="s">
        <v>14590</v>
      </c>
      <c r="D1786">
        <v>2</v>
      </c>
      <c r="E1786">
        <v>29</v>
      </c>
      <c r="F1786">
        <v>25</v>
      </c>
      <c r="G1786">
        <v>19</v>
      </c>
      <c r="H1786">
        <v>1</v>
      </c>
      <c r="I1786">
        <v>1</v>
      </c>
      <c r="J1786">
        <v>43</v>
      </c>
      <c r="K1786" s="194">
        <v>1015</v>
      </c>
      <c r="L1786" t="s">
        <v>1084</v>
      </c>
      <c r="M1786" t="s">
        <v>1084</v>
      </c>
      <c r="N1786">
        <v>361</v>
      </c>
      <c r="O1786" t="s">
        <v>7876</v>
      </c>
      <c r="P1786" t="s">
        <v>8322</v>
      </c>
      <c r="Q1786">
        <v>0.36099999999999999</v>
      </c>
      <c r="R1786" s="117" t="s">
        <v>14594</v>
      </c>
      <c r="S1786" s="117" t="s">
        <v>14589</v>
      </c>
      <c r="T1786" t="s">
        <v>12136</v>
      </c>
      <c r="U1786" t="s">
        <v>10772</v>
      </c>
    </row>
    <row r="1787" spans="1:21">
      <c r="A1787" s="117" t="s">
        <v>398</v>
      </c>
      <c r="B1787" t="s">
        <v>13815</v>
      </c>
      <c r="C1787" t="s">
        <v>14590</v>
      </c>
      <c r="D1787">
        <v>2</v>
      </c>
      <c r="E1787">
        <v>29</v>
      </c>
      <c r="F1787">
        <v>25</v>
      </c>
      <c r="G1787">
        <v>19</v>
      </c>
      <c r="H1787">
        <v>1</v>
      </c>
      <c r="I1787">
        <v>1</v>
      </c>
      <c r="J1787">
        <v>38</v>
      </c>
      <c r="K1787" s="194">
        <v>422</v>
      </c>
      <c r="L1787" t="s">
        <v>1084</v>
      </c>
      <c r="M1787" t="s">
        <v>1084</v>
      </c>
      <c r="N1787">
        <v>375</v>
      </c>
      <c r="O1787" t="s">
        <v>7876</v>
      </c>
      <c r="P1787" t="s">
        <v>8323</v>
      </c>
      <c r="Q1787">
        <v>0.375</v>
      </c>
      <c r="R1787" s="117" t="s">
        <v>14594</v>
      </c>
      <c r="S1787" s="117" t="s">
        <v>14589</v>
      </c>
      <c r="T1787" t="s">
        <v>12136</v>
      </c>
      <c r="U1787" t="s">
        <v>10772</v>
      </c>
    </row>
    <row r="1788" spans="1:21">
      <c r="A1788" s="117" t="s">
        <v>399</v>
      </c>
      <c r="B1788" t="s">
        <v>13815</v>
      </c>
      <c r="C1788" t="s">
        <v>14590</v>
      </c>
      <c r="D1788">
        <v>2</v>
      </c>
      <c r="E1788">
        <v>29</v>
      </c>
      <c r="F1788">
        <v>25</v>
      </c>
      <c r="G1788">
        <v>19</v>
      </c>
      <c r="H1788">
        <v>1</v>
      </c>
      <c r="I1788">
        <v>1</v>
      </c>
      <c r="J1788">
        <v>31</v>
      </c>
      <c r="K1788" s="194">
        <v>305</v>
      </c>
      <c r="L1788" t="s">
        <v>1079</v>
      </c>
      <c r="M1788" t="s">
        <v>1079</v>
      </c>
      <c r="N1788">
        <v>382</v>
      </c>
      <c r="O1788" t="s">
        <v>7876</v>
      </c>
      <c r="P1788" t="s">
        <v>8337</v>
      </c>
      <c r="Q1788">
        <v>0.38200000000000001</v>
      </c>
      <c r="R1788" s="117" t="s">
        <v>14594</v>
      </c>
      <c r="S1788" s="117" t="s">
        <v>14589</v>
      </c>
      <c r="T1788" t="s">
        <v>12136</v>
      </c>
      <c r="U1788" t="s">
        <v>10772</v>
      </c>
    </row>
    <row r="1789" spans="1:21">
      <c r="A1789" s="117" t="s">
        <v>400</v>
      </c>
      <c r="B1789" t="s">
        <v>13815</v>
      </c>
      <c r="C1789" t="s">
        <v>14590</v>
      </c>
      <c r="D1789">
        <v>2</v>
      </c>
      <c r="E1789">
        <v>29</v>
      </c>
      <c r="F1789">
        <v>25</v>
      </c>
      <c r="G1789">
        <v>19</v>
      </c>
      <c r="H1789">
        <v>1</v>
      </c>
      <c r="I1789">
        <v>1</v>
      </c>
      <c r="J1789">
        <v>46</v>
      </c>
      <c r="K1789" s="194">
        <v>410</v>
      </c>
      <c r="L1789" t="s">
        <v>1079</v>
      </c>
      <c r="M1789" t="s">
        <v>1079</v>
      </c>
      <c r="N1789">
        <v>382</v>
      </c>
      <c r="O1789" t="s">
        <v>7876</v>
      </c>
      <c r="P1789" t="s">
        <v>8323</v>
      </c>
      <c r="Q1789">
        <v>0.38200000000000001</v>
      </c>
      <c r="R1789" s="117" t="s">
        <v>14594</v>
      </c>
      <c r="S1789" s="117" t="s">
        <v>14589</v>
      </c>
      <c r="T1789" t="s">
        <v>12136</v>
      </c>
      <c r="U1789" t="s">
        <v>10772</v>
      </c>
    </row>
    <row r="1790" spans="1:21">
      <c r="A1790" s="117" t="s">
        <v>740</v>
      </c>
      <c r="B1790" t="s">
        <v>14590</v>
      </c>
      <c r="C1790" t="s">
        <v>14590</v>
      </c>
      <c r="D1790">
        <v>25</v>
      </c>
      <c r="E1790">
        <v>19</v>
      </c>
      <c r="F1790">
        <v>25</v>
      </c>
      <c r="G1790">
        <v>19</v>
      </c>
      <c r="H1790">
        <v>1</v>
      </c>
      <c r="I1790">
        <v>1</v>
      </c>
      <c r="J1790">
        <v>118</v>
      </c>
      <c r="K1790" s="194">
        <v>118</v>
      </c>
      <c r="L1790" t="s">
        <v>1084</v>
      </c>
      <c r="M1790" t="s">
        <v>1084</v>
      </c>
      <c r="N1790">
        <v>446</v>
      </c>
      <c r="O1790" t="s">
        <v>7876</v>
      </c>
      <c r="P1790" t="s">
        <v>8327</v>
      </c>
      <c r="Q1790">
        <v>0.44600000000000001</v>
      </c>
      <c r="R1790" s="117" t="s">
        <v>14594</v>
      </c>
      <c r="S1790" s="117" t="s">
        <v>14589</v>
      </c>
      <c r="T1790" t="s">
        <v>12136</v>
      </c>
      <c r="U1790" t="s">
        <v>10772</v>
      </c>
    </row>
    <row r="1791" spans="1:21">
      <c r="A1791" s="117" t="s">
        <v>2270</v>
      </c>
      <c r="B1791" t="s">
        <v>14590</v>
      </c>
      <c r="C1791" t="s">
        <v>14590</v>
      </c>
      <c r="D1791">
        <v>45</v>
      </c>
      <c r="E1791">
        <v>39</v>
      </c>
      <c r="F1791">
        <v>45</v>
      </c>
      <c r="G1791">
        <v>39</v>
      </c>
      <c r="H1791">
        <v>1</v>
      </c>
      <c r="I1791">
        <v>1</v>
      </c>
      <c r="J1791">
        <v>999999</v>
      </c>
      <c r="K1791" s="194">
        <v>999999</v>
      </c>
      <c r="L1791" t="s">
        <v>1084</v>
      </c>
      <c r="M1791" t="s">
        <v>1084</v>
      </c>
      <c r="N1791">
        <v>448</v>
      </c>
      <c r="O1791" t="s">
        <v>7876</v>
      </c>
      <c r="P1791" t="s">
        <v>8327</v>
      </c>
      <c r="Q1791">
        <v>0.44800000000000001</v>
      </c>
      <c r="R1791" s="117" t="s">
        <v>14594</v>
      </c>
      <c r="S1791" s="117" t="s">
        <v>14589</v>
      </c>
      <c r="T1791" t="s">
        <v>12136</v>
      </c>
      <c r="U1791" t="s">
        <v>10772</v>
      </c>
    </row>
    <row r="1792" spans="1:21">
      <c r="A1792" s="117" t="s">
        <v>2271</v>
      </c>
      <c r="B1792" t="s">
        <v>14590</v>
      </c>
      <c r="C1792" t="s">
        <v>14590</v>
      </c>
      <c r="D1792">
        <v>25</v>
      </c>
      <c r="E1792">
        <v>19</v>
      </c>
      <c r="F1792">
        <v>25</v>
      </c>
      <c r="G1792">
        <v>19</v>
      </c>
      <c r="H1792">
        <v>1</v>
      </c>
      <c r="I1792">
        <v>1</v>
      </c>
      <c r="J1792">
        <v>18</v>
      </c>
      <c r="K1792" s="194">
        <v>18</v>
      </c>
      <c r="L1792" t="s">
        <v>1084</v>
      </c>
      <c r="M1792" t="s">
        <v>1084</v>
      </c>
      <c r="N1792">
        <v>440</v>
      </c>
      <c r="O1792" t="s">
        <v>7876</v>
      </c>
      <c r="P1792" t="s">
        <v>8327</v>
      </c>
      <c r="Q1792">
        <v>0.44</v>
      </c>
      <c r="R1792" s="117" t="s">
        <v>14594</v>
      </c>
      <c r="S1792" s="117" t="s">
        <v>14589</v>
      </c>
      <c r="T1792" t="s">
        <v>12136</v>
      </c>
      <c r="U1792" t="s">
        <v>10772</v>
      </c>
    </row>
    <row r="1793" spans="1:21">
      <c r="A1793" s="117" t="s">
        <v>2272</v>
      </c>
      <c r="B1793" t="s">
        <v>13815</v>
      </c>
      <c r="C1793" t="s">
        <v>14590</v>
      </c>
      <c r="D1793">
        <v>2</v>
      </c>
      <c r="E1793">
        <v>29</v>
      </c>
      <c r="F1793">
        <v>25</v>
      </c>
      <c r="G1793">
        <v>19</v>
      </c>
      <c r="H1793">
        <v>1</v>
      </c>
      <c r="I1793">
        <v>1</v>
      </c>
      <c r="J1793">
        <v>61</v>
      </c>
      <c r="K1793" s="194">
        <v>59</v>
      </c>
      <c r="L1793" t="s">
        <v>1084</v>
      </c>
      <c r="M1793" t="s">
        <v>1084</v>
      </c>
      <c r="N1793">
        <v>429</v>
      </c>
      <c r="O1793" t="s">
        <v>7876</v>
      </c>
      <c r="P1793" t="s">
        <v>8327</v>
      </c>
      <c r="Q1793">
        <v>0.42899999999999999</v>
      </c>
      <c r="R1793" s="117" t="s">
        <v>14594</v>
      </c>
      <c r="S1793" s="117" t="s">
        <v>14589</v>
      </c>
      <c r="T1793" t="s">
        <v>12136</v>
      </c>
      <c r="U1793" t="s">
        <v>10772</v>
      </c>
    </row>
    <row r="1794" spans="1:21">
      <c r="A1794" s="117" t="s">
        <v>2273</v>
      </c>
      <c r="B1794" t="s">
        <v>14590</v>
      </c>
      <c r="C1794" t="s">
        <v>14590</v>
      </c>
      <c r="D1794">
        <v>25</v>
      </c>
      <c r="E1794">
        <v>19</v>
      </c>
      <c r="F1794">
        <v>25</v>
      </c>
      <c r="G1794">
        <v>19</v>
      </c>
      <c r="H1794">
        <v>1</v>
      </c>
      <c r="I1794">
        <v>1</v>
      </c>
      <c r="J1794">
        <v>56</v>
      </c>
      <c r="K1794" s="194">
        <v>56</v>
      </c>
      <c r="L1794" t="s">
        <v>1084</v>
      </c>
      <c r="M1794" t="s">
        <v>1084</v>
      </c>
      <c r="N1794">
        <v>426</v>
      </c>
      <c r="O1794" t="s">
        <v>7876</v>
      </c>
      <c r="P1794" t="s">
        <v>8338</v>
      </c>
      <c r="Q1794">
        <v>0.42599999999999999</v>
      </c>
      <c r="R1794" s="117" t="s">
        <v>14594</v>
      </c>
      <c r="S1794" s="117" t="s">
        <v>14589</v>
      </c>
      <c r="T1794" t="s">
        <v>12136</v>
      </c>
      <c r="U1794" t="s">
        <v>10772</v>
      </c>
    </row>
    <row r="1795" spans="1:21">
      <c r="A1795" s="117" t="s">
        <v>2274</v>
      </c>
      <c r="B1795" t="s">
        <v>14590</v>
      </c>
      <c r="C1795" t="s">
        <v>14590</v>
      </c>
      <c r="D1795">
        <v>63</v>
      </c>
      <c r="E1795">
        <v>57</v>
      </c>
      <c r="F1795">
        <v>63</v>
      </c>
      <c r="G1795">
        <v>57</v>
      </c>
      <c r="H1795">
        <v>1</v>
      </c>
      <c r="I1795">
        <v>1</v>
      </c>
      <c r="J1795">
        <v>999999</v>
      </c>
      <c r="K1795" s="194">
        <v>999999</v>
      </c>
      <c r="L1795" t="s">
        <v>1084</v>
      </c>
      <c r="M1795" t="s">
        <v>1084</v>
      </c>
      <c r="N1795">
        <v>435</v>
      </c>
      <c r="O1795" t="s">
        <v>7876</v>
      </c>
      <c r="P1795" t="s">
        <v>8326</v>
      </c>
      <c r="Q1795">
        <v>0.435</v>
      </c>
      <c r="R1795" s="117" t="s">
        <v>14743</v>
      </c>
      <c r="S1795" s="117" t="s">
        <v>14589</v>
      </c>
      <c r="T1795" t="s">
        <v>12136</v>
      </c>
      <c r="U1795" t="s">
        <v>10772</v>
      </c>
    </row>
    <row r="1796" spans="1:21">
      <c r="A1796" s="117" t="s">
        <v>14006</v>
      </c>
      <c r="B1796" t="s">
        <v>14590</v>
      </c>
      <c r="C1796" t="s">
        <v>14590</v>
      </c>
      <c r="D1796">
        <v>25</v>
      </c>
      <c r="E1796">
        <v>19</v>
      </c>
      <c r="F1796">
        <v>25</v>
      </c>
      <c r="G1796">
        <v>19</v>
      </c>
      <c r="H1796">
        <v>1</v>
      </c>
      <c r="I1796">
        <v>1</v>
      </c>
      <c r="J1796">
        <v>59</v>
      </c>
      <c r="K1796" s="194">
        <v>59</v>
      </c>
      <c r="L1796" t="s">
        <v>1084</v>
      </c>
      <c r="M1796" t="s">
        <v>1084</v>
      </c>
      <c r="N1796">
        <v>474</v>
      </c>
      <c r="O1796" t="s">
        <v>7876</v>
      </c>
      <c r="P1796" t="s">
        <v>8325</v>
      </c>
      <c r="Q1796">
        <v>0.47399999999999998</v>
      </c>
      <c r="R1796" s="117" t="s">
        <v>14743</v>
      </c>
      <c r="S1796" s="117" t="s">
        <v>14589</v>
      </c>
      <c r="T1796" t="s">
        <v>12136</v>
      </c>
      <c r="U1796" t="s">
        <v>10772</v>
      </c>
    </row>
    <row r="1797" spans="1:21">
      <c r="A1797" s="117" t="s">
        <v>2275</v>
      </c>
      <c r="B1797" t="s">
        <v>14590</v>
      </c>
      <c r="C1797" t="s">
        <v>14590</v>
      </c>
      <c r="D1797">
        <v>25</v>
      </c>
      <c r="E1797">
        <v>19</v>
      </c>
      <c r="F1797">
        <v>25</v>
      </c>
      <c r="G1797">
        <v>19</v>
      </c>
      <c r="H1797">
        <v>1</v>
      </c>
      <c r="I1797">
        <v>1</v>
      </c>
      <c r="J1797">
        <v>24</v>
      </c>
      <c r="K1797" s="194">
        <v>24</v>
      </c>
      <c r="L1797" t="s">
        <v>1084</v>
      </c>
      <c r="M1797" t="s">
        <v>1084</v>
      </c>
      <c r="N1797">
        <v>483</v>
      </c>
      <c r="O1797" t="s">
        <v>7876</v>
      </c>
      <c r="P1797" t="s">
        <v>8339</v>
      </c>
      <c r="Q1797">
        <v>0.48299999999999998</v>
      </c>
      <c r="R1797" s="117" t="s">
        <v>14743</v>
      </c>
      <c r="S1797" s="117" t="s">
        <v>14589</v>
      </c>
      <c r="T1797" t="s">
        <v>12136</v>
      </c>
      <c r="U1797" t="s">
        <v>10772</v>
      </c>
    </row>
    <row r="1798" spans="1:21">
      <c r="A1798" s="117" t="s">
        <v>327</v>
      </c>
      <c r="B1798" t="s">
        <v>14590</v>
      </c>
      <c r="C1798" t="s">
        <v>14590</v>
      </c>
      <c r="D1798">
        <v>25</v>
      </c>
      <c r="E1798">
        <v>19</v>
      </c>
      <c r="F1798">
        <v>25</v>
      </c>
      <c r="G1798">
        <v>19</v>
      </c>
      <c r="H1798">
        <v>1</v>
      </c>
      <c r="I1798">
        <v>1</v>
      </c>
      <c r="J1798">
        <v>113</v>
      </c>
      <c r="K1798" s="194">
        <v>113</v>
      </c>
      <c r="L1798" t="s">
        <v>1084</v>
      </c>
      <c r="M1798" t="s">
        <v>1084</v>
      </c>
      <c r="N1798">
        <v>477</v>
      </c>
      <c r="O1798" t="s">
        <v>7876</v>
      </c>
      <c r="P1798" t="s">
        <v>8326</v>
      </c>
      <c r="Q1798">
        <v>0.47699999999999998</v>
      </c>
      <c r="R1798" s="117" t="s">
        <v>14743</v>
      </c>
      <c r="S1798" s="117" t="s">
        <v>14589</v>
      </c>
      <c r="T1798" t="s">
        <v>12136</v>
      </c>
      <c r="U1798" t="s">
        <v>10772</v>
      </c>
    </row>
    <row r="1799" spans="1:21">
      <c r="A1799" s="117" t="s">
        <v>328</v>
      </c>
      <c r="B1799" t="s">
        <v>14590</v>
      </c>
      <c r="C1799" t="s">
        <v>14590</v>
      </c>
      <c r="D1799">
        <v>25</v>
      </c>
      <c r="E1799">
        <v>19</v>
      </c>
      <c r="F1799">
        <v>25</v>
      </c>
      <c r="G1799">
        <v>19</v>
      </c>
      <c r="H1799">
        <v>1</v>
      </c>
      <c r="I1799">
        <v>1</v>
      </c>
      <c r="J1799">
        <v>37</v>
      </c>
      <c r="K1799" s="194">
        <v>37</v>
      </c>
      <c r="L1799" t="s">
        <v>1084</v>
      </c>
      <c r="M1799" t="s">
        <v>1084</v>
      </c>
      <c r="N1799">
        <v>491</v>
      </c>
      <c r="O1799" t="s">
        <v>7876</v>
      </c>
      <c r="P1799" t="s">
        <v>8326</v>
      </c>
      <c r="Q1799">
        <v>0.49099999999999999</v>
      </c>
      <c r="R1799" s="117" t="s">
        <v>14743</v>
      </c>
      <c r="S1799" s="117" t="s">
        <v>14589</v>
      </c>
      <c r="T1799" t="s">
        <v>12136</v>
      </c>
      <c r="U1799" t="s">
        <v>10773</v>
      </c>
    </row>
    <row r="1800" spans="1:21">
      <c r="A1800" s="117" t="s">
        <v>401</v>
      </c>
      <c r="B1800" t="s">
        <v>14590</v>
      </c>
      <c r="C1800" t="s">
        <v>14590</v>
      </c>
      <c r="D1800">
        <v>25</v>
      </c>
      <c r="E1800">
        <v>19</v>
      </c>
      <c r="F1800">
        <v>25</v>
      </c>
      <c r="G1800">
        <v>19</v>
      </c>
      <c r="H1800">
        <v>1</v>
      </c>
      <c r="I1800">
        <v>1</v>
      </c>
      <c r="J1800">
        <v>21</v>
      </c>
      <c r="K1800" s="194">
        <v>21</v>
      </c>
      <c r="L1800" t="s">
        <v>1079</v>
      </c>
      <c r="M1800" t="s">
        <v>1079</v>
      </c>
      <c r="N1800">
        <v>516.33299999999997</v>
      </c>
      <c r="O1800" t="s">
        <v>7876</v>
      </c>
      <c r="P1800" t="s">
        <v>8326</v>
      </c>
      <c r="Q1800">
        <v>0.51633300000000004</v>
      </c>
      <c r="R1800" s="117" t="s">
        <v>14594</v>
      </c>
      <c r="S1800" s="117" t="s">
        <v>14589</v>
      </c>
      <c r="T1800" t="s">
        <v>12136</v>
      </c>
      <c r="U1800" t="s">
        <v>10772</v>
      </c>
    </row>
    <row r="1801" spans="1:21">
      <c r="A1801" s="117" t="s">
        <v>402</v>
      </c>
      <c r="B1801" t="s">
        <v>13815</v>
      </c>
      <c r="C1801" t="s">
        <v>14590</v>
      </c>
      <c r="D1801">
        <v>2</v>
      </c>
      <c r="E1801">
        <v>29</v>
      </c>
      <c r="F1801">
        <v>25</v>
      </c>
      <c r="G1801">
        <v>19</v>
      </c>
      <c r="H1801">
        <v>1</v>
      </c>
      <c r="I1801">
        <v>1</v>
      </c>
      <c r="J1801">
        <v>10</v>
      </c>
      <c r="K1801" s="194">
        <v>45</v>
      </c>
      <c r="L1801" t="s">
        <v>1079</v>
      </c>
      <c r="M1801" t="s">
        <v>1079</v>
      </c>
      <c r="N1801">
        <v>511</v>
      </c>
      <c r="O1801" t="s">
        <v>7876</v>
      </c>
      <c r="P1801" t="s">
        <v>8340</v>
      </c>
      <c r="Q1801">
        <v>0.51100000000000001</v>
      </c>
      <c r="R1801" s="117" t="s">
        <v>14743</v>
      </c>
      <c r="S1801" s="117" t="s">
        <v>14589</v>
      </c>
      <c r="T1801" t="s">
        <v>12136</v>
      </c>
      <c r="U1801" t="s">
        <v>10772</v>
      </c>
    </row>
    <row r="1802" spans="1:21">
      <c r="A1802" s="117" t="s">
        <v>2276</v>
      </c>
      <c r="B1802" t="s">
        <v>14590</v>
      </c>
      <c r="C1802" t="s">
        <v>14590</v>
      </c>
      <c r="D1802">
        <v>26</v>
      </c>
      <c r="E1802">
        <v>20</v>
      </c>
      <c r="F1802">
        <v>26</v>
      </c>
      <c r="G1802">
        <v>20</v>
      </c>
      <c r="H1802">
        <v>1</v>
      </c>
      <c r="I1802">
        <v>1</v>
      </c>
      <c r="J1802">
        <v>150</v>
      </c>
      <c r="K1802" s="194">
        <v>198</v>
      </c>
      <c r="L1802" t="s">
        <v>1079</v>
      </c>
      <c r="M1802" t="s">
        <v>1079</v>
      </c>
      <c r="N1802">
        <v>222</v>
      </c>
      <c r="O1802" t="s">
        <v>7876</v>
      </c>
      <c r="P1802" t="s">
        <v>8341</v>
      </c>
      <c r="Q1802">
        <v>0.222</v>
      </c>
      <c r="R1802" s="117" t="s">
        <v>14620</v>
      </c>
      <c r="S1802" s="117" t="s">
        <v>14621</v>
      </c>
      <c r="T1802" t="s">
        <v>17448</v>
      </c>
      <c r="U1802" t="s">
        <v>10772</v>
      </c>
    </row>
    <row r="1803" spans="1:21">
      <c r="A1803" s="117" t="s">
        <v>2277</v>
      </c>
      <c r="B1803" t="s">
        <v>14590</v>
      </c>
      <c r="C1803" t="s">
        <v>14590</v>
      </c>
      <c r="D1803">
        <v>26</v>
      </c>
      <c r="E1803">
        <v>20</v>
      </c>
      <c r="F1803">
        <v>26</v>
      </c>
      <c r="G1803">
        <v>20</v>
      </c>
      <c r="H1803">
        <v>1</v>
      </c>
      <c r="I1803">
        <v>1</v>
      </c>
      <c r="J1803">
        <v>30</v>
      </c>
      <c r="K1803" s="194">
        <v>30</v>
      </c>
      <c r="L1803" t="s">
        <v>1079</v>
      </c>
      <c r="M1803" t="s">
        <v>1079</v>
      </c>
      <c r="N1803">
        <v>216</v>
      </c>
      <c r="O1803" t="s">
        <v>7876</v>
      </c>
      <c r="P1803" t="s">
        <v>8342</v>
      </c>
      <c r="Q1803">
        <v>0.216</v>
      </c>
      <c r="R1803" s="117" t="s">
        <v>14620</v>
      </c>
      <c r="S1803" s="117" t="s">
        <v>14621</v>
      </c>
      <c r="T1803" t="s">
        <v>17448</v>
      </c>
      <c r="U1803" t="s">
        <v>10772</v>
      </c>
    </row>
    <row r="1804" spans="1:21">
      <c r="A1804" s="117" t="s">
        <v>2278</v>
      </c>
      <c r="B1804" t="s">
        <v>14590</v>
      </c>
      <c r="C1804" t="s">
        <v>14590</v>
      </c>
      <c r="D1804">
        <v>26</v>
      </c>
      <c r="E1804">
        <v>20</v>
      </c>
      <c r="F1804">
        <v>26</v>
      </c>
      <c r="G1804">
        <v>20</v>
      </c>
      <c r="H1804">
        <v>1</v>
      </c>
      <c r="I1804">
        <v>1</v>
      </c>
      <c r="J1804">
        <v>66</v>
      </c>
      <c r="K1804" s="194">
        <v>66</v>
      </c>
      <c r="L1804" t="s">
        <v>1079</v>
      </c>
      <c r="M1804" t="s">
        <v>1079</v>
      </c>
      <c r="N1804">
        <v>213</v>
      </c>
      <c r="O1804" t="s">
        <v>7876</v>
      </c>
      <c r="P1804" t="s">
        <v>8343</v>
      </c>
      <c r="Q1804">
        <v>0.21299999999999999</v>
      </c>
      <c r="R1804" s="117" t="s">
        <v>14620</v>
      </c>
      <c r="S1804" s="117" t="s">
        <v>14621</v>
      </c>
      <c r="T1804" t="s">
        <v>17448</v>
      </c>
      <c r="U1804" t="s">
        <v>10772</v>
      </c>
    </row>
    <row r="1805" spans="1:21">
      <c r="A1805" s="117" t="s">
        <v>2279</v>
      </c>
      <c r="B1805" t="s">
        <v>14590</v>
      </c>
      <c r="C1805" t="s">
        <v>14590</v>
      </c>
      <c r="D1805">
        <v>26</v>
      </c>
      <c r="E1805">
        <v>20</v>
      </c>
      <c r="F1805">
        <v>26</v>
      </c>
      <c r="G1805">
        <v>20</v>
      </c>
      <c r="H1805">
        <v>1</v>
      </c>
      <c r="I1805">
        <v>1</v>
      </c>
      <c r="J1805">
        <v>48</v>
      </c>
      <c r="K1805" s="194">
        <v>48</v>
      </c>
      <c r="L1805" t="s">
        <v>1079</v>
      </c>
      <c r="M1805" t="s">
        <v>1079</v>
      </c>
      <c r="N1805">
        <v>113</v>
      </c>
      <c r="O1805" t="s">
        <v>7876</v>
      </c>
      <c r="P1805" t="s">
        <v>8309</v>
      </c>
      <c r="Q1805">
        <v>0.113</v>
      </c>
      <c r="R1805" s="117" t="s">
        <v>14620</v>
      </c>
      <c r="S1805" s="117" t="s">
        <v>14621</v>
      </c>
      <c r="T1805" t="s">
        <v>17448</v>
      </c>
      <c r="U1805" t="s">
        <v>10772</v>
      </c>
    </row>
    <row r="1806" spans="1:21">
      <c r="A1806" s="117" t="s">
        <v>2280</v>
      </c>
      <c r="B1806" t="s">
        <v>14590</v>
      </c>
      <c r="C1806" t="s">
        <v>14590</v>
      </c>
      <c r="D1806">
        <v>41</v>
      </c>
      <c r="E1806">
        <v>35</v>
      </c>
      <c r="F1806">
        <v>41</v>
      </c>
      <c r="G1806">
        <v>35</v>
      </c>
      <c r="H1806">
        <v>1</v>
      </c>
      <c r="I1806">
        <v>1</v>
      </c>
      <c r="J1806">
        <v>999999</v>
      </c>
      <c r="K1806" s="194">
        <v>999999</v>
      </c>
      <c r="L1806" t="s">
        <v>1079</v>
      </c>
      <c r="M1806" t="s">
        <v>1079</v>
      </c>
      <c r="N1806">
        <v>130</v>
      </c>
      <c r="O1806" t="s">
        <v>7876</v>
      </c>
      <c r="P1806" t="s">
        <v>8315</v>
      </c>
      <c r="Q1806">
        <v>0.13</v>
      </c>
      <c r="R1806" s="117" t="s">
        <v>14594</v>
      </c>
      <c r="S1806" s="117" t="s">
        <v>14589</v>
      </c>
      <c r="T1806" t="s">
        <v>12136</v>
      </c>
      <c r="U1806" t="s">
        <v>10772</v>
      </c>
    </row>
    <row r="1807" spans="1:21">
      <c r="A1807" s="117" t="s">
        <v>2281</v>
      </c>
      <c r="B1807" t="s">
        <v>14590</v>
      </c>
      <c r="C1807" t="s">
        <v>14590</v>
      </c>
      <c r="D1807">
        <v>82</v>
      </c>
      <c r="E1807">
        <v>76</v>
      </c>
      <c r="F1807">
        <v>82</v>
      </c>
      <c r="G1807">
        <v>76</v>
      </c>
      <c r="H1807">
        <v>1</v>
      </c>
      <c r="I1807">
        <v>1</v>
      </c>
      <c r="J1807">
        <v>999999</v>
      </c>
      <c r="K1807" s="194">
        <v>999999</v>
      </c>
      <c r="L1807" t="s">
        <v>1079</v>
      </c>
      <c r="M1807" t="s">
        <v>1079</v>
      </c>
      <c r="N1807">
        <v>113</v>
      </c>
      <c r="O1807" t="s">
        <v>7876</v>
      </c>
      <c r="P1807" t="s">
        <v>8309</v>
      </c>
      <c r="Q1807">
        <v>0.113</v>
      </c>
      <c r="R1807" s="117" t="s">
        <v>14594</v>
      </c>
      <c r="S1807" s="117" t="s">
        <v>14589</v>
      </c>
      <c r="T1807" t="s">
        <v>12136</v>
      </c>
      <c r="U1807" t="s">
        <v>10772</v>
      </c>
    </row>
    <row r="1808" spans="1:21">
      <c r="A1808" s="117" t="s">
        <v>2282</v>
      </c>
      <c r="B1808" t="s">
        <v>14590</v>
      </c>
      <c r="C1808" t="s">
        <v>14590</v>
      </c>
      <c r="D1808">
        <v>26</v>
      </c>
      <c r="E1808">
        <v>20</v>
      </c>
      <c r="F1808">
        <v>26</v>
      </c>
      <c r="G1808">
        <v>20</v>
      </c>
      <c r="H1808">
        <v>1</v>
      </c>
      <c r="I1808">
        <v>1</v>
      </c>
      <c r="J1808">
        <v>72</v>
      </c>
      <c r="K1808" s="194">
        <v>72</v>
      </c>
      <c r="L1808" t="s">
        <v>1079</v>
      </c>
      <c r="M1808" t="s">
        <v>1079</v>
      </c>
      <c r="N1808">
        <v>110</v>
      </c>
      <c r="O1808" t="s">
        <v>7876</v>
      </c>
      <c r="P1808" t="s">
        <v>8309</v>
      </c>
      <c r="Q1808">
        <v>0.11</v>
      </c>
      <c r="R1808" s="117" t="s">
        <v>14620</v>
      </c>
      <c r="S1808" s="117" t="s">
        <v>14621</v>
      </c>
      <c r="T1808" t="s">
        <v>17448</v>
      </c>
      <c r="U1808" t="s">
        <v>10772</v>
      </c>
    </row>
    <row r="1809" spans="1:21">
      <c r="A1809" s="117" t="s">
        <v>2283</v>
      </c>
      <c r="B1809" t="s">
        <v>14590</v>
      </c>
      <c r="C1809" t="s">
        <v>14590</v>
      </c>
      <c r="D1809">
        <v>25</v>
      </c>
      <c r="E1809">
        <v>19</v>
      </c>
      <c r="F1809">
        <v>25</v>
      </c>
      <c r="G1809">
        <v>19</v>
      </c>
      <c r="H1809">
        <v>1</v>
      </c>
      <c r="I1809">
        <v>1</v>
      </c>
      <c r="J1809">
        <v>57</v>
      </c>
      <c r="K1809" s="194">
        <v>57</v>
      </c>
      <c r="L1809" t="s">
        <v>1079</v>
      </c>
      <c r="M1809" t="s">
        <v>1079</v>
      </c>
      <c r="N1809">
        <v>108.4</v>
      </c>
      <c r="O1809" t="s">
        <v>7876</v>
      </c>
      <c r="P1809" t="s">
        <v>8315</v>
      </c>
      <c r="Q1809">
        <v>0.1084</v>
      </c>
      <c r="R1809" s="117" t="s">
        <v>14594</v>
      </c>
      <c r="S1809" s="117" t="s">
        <v>14589</v>
      </c>
      <c r="T1809" t="s">
        <v>12136</v>
      </c>
      <c r="U1809" t="s">
        <v>10772</v>
      </c>
    </row>
    <row r="1810" spans="1:21">
      <c r="A1810" s="117" t="s">
        <v>2284</v>
      </c>
      <c r="B1810" t="s">
        <v>14590</v>
      </c>
      <c r="C1810" t="s">
        <v>14590</v>
      </c>
      <c r="D1810">
        <v>82</v>
      </c>
      <c r="E1810">
        <v>76</v>
      </c>
      <c r="F1810">
        <v>82</v>
      </c>
      <c r="G1810">
        <v>76</v>
      </c>
      <c r="H1810">
        <v>1</v>
      </c>
      <c r="I1810">
        <v>1</v>
      </c>
      <c r="J1810">
        <v>999999</v>
      </c>
      <c r="K1810" s="194">
        <v>999999</v>
      </c>
      <c r="L1810" t="s">
        <v>1079</v>
      </c>
      <c r="M1810" t="s">
        <v>1079</v>
      </c>
      <c r="N1810">
        <v>106.25</v>
      </c>
      <c r="O1810" t="s">
        <v>7876</v>
      </c>
      <c r="P1810" t="s">
        <v>8309</v>
      </c>
      <c r="Q1810">
        <v>0.10625</v>
      </c>
      <c r="R1810" s="117" t="s">
        <v>14594</v>
      </c>
      <c r="S1810" s="117" t="s">
        <v>14589</v>
      </c>
      <c r="T1810" t="s">
        <v>12136</v>
      </c>
      <c r="U1810" t="s">
        <v>10772</v>
      </c>
    </row>
    <row r="1811" spans="1:21">
      <c r="A1811" s="117" t="s">
        <v>2285</v>
      </c>
      <c r="B1811" t="s">
        <v>14590</v>
      </c>
      <c r="C1811" t="s">
        <v>14590</v>
      </c>
      <c r="D1811">
        <v>25</v>
      </c>
      <c r="E1811">
        <v>19</v>
      </c>
      <c r="F1811">
        <v>25</v>
      </c>
      <c r="G1811">
        <v>19</v>
      </c>
      <c r="H1811">
        <v>1</v>
      </c>
      <c r="I1811">
        <v>1</v>
      </c>
      <c r="J1811">
        <v>26</v>
      </c>
      <c r="K1811" s="194">
        <v>26</v>
      </c>
      <c r="L1811" t="s">
        <v>1079</v>
      </c>
      <c r="M1811" t="s">
        <v>1079</v>
      </c>
      <c r="N1811">
        <v>109</v>
      </c>
      <c r="O1811" t="s">
        <v>7876</v>
      </c>
      <c r="P1811" t="s">
        <v>8309</v>
      </c>
      <c r="Q1811">
        <v>0.109</v>
      </c>
      <c r="R1811" s="117" t="s">
        <v>14743</v>
      </c>
      <c r="S1811" s="117" t="s">
        <v>14589</v>
      </c>
      <c r="T1811" t="s">
        <v>12136</v>
      </c>
      <c r="U1811" t="s">
        <v>10772</v>
      </c>
    </row>
    <row r="1812" spans="1:21">
      <c r="A1812" s="117" t="s">
        <v>14007</v>
      </c>
      <c r="B1812" t="s">
        <v>14590</v>
      </c>
      <c r="C1812" t="s">
        <v>14590</v>
      </c>
      <c r="D1812">
        <v>82</v>
      </c>
      <c r="E1812">
        <v>76</v>
      </c>
      <c r="F1812">
        <v>82</v>
      </c>
      <c r="G1812">
        <v>76</v>
      </c>
      <c r="H1812">
        <v>1</v>
      </c>
      <c r="I1812">
        <v>1</v>
      </c>
      <c r="J1812">
        <v>999999</v>
      </c>
      <c r="K1812" s="194">
        <v>999999</v>
      </c>
      <c r="L1812" t="s">
        <v>1079</v>
      </c>
      <c r="M1812" t="s">
        <v>1079</v>
      </c>
      <c r="N1812">
        <v>114</v>
      </c>
      <c r="O1812" t="s">
        <v>7876</v>
      </c>
      <c r="P1812" t="s">
        <v>8309</v>
      </c>
      <c r="Q1812">
        <v>0.114</v>
      </c>
      <c r="R1812" s="117" t="s">
        <v>14594</v>
      </c>
      <c r="S1812" s="117" t="s">
        <v>14589</v>
      </c>
      <c r="T1812" t="s">
        <v>12136</v>
      </c>
      <c r="U1812" t="s">
        <v>10772</v>
      </c>
    </row>
    <row r="1813" spans="1:21">
      <c r="A1813" s="117" t="s">
        <v>2286</v>
      </c>
      <c r="B1813" t="s">
        <v>14590</v>
      </c>
      <c r="C1813" t="s">
        <v>14590</v>
      </c>
      <c r="D1813">
        <v>26</v>
      </c>
      <c r="E1813">
        <v>20</v>
      </c>
      <c r="F1813">
        <v>26</v>
      </c>
      <c r="G1813">
        <v>20</v>
      </c>
      <c r="H1813">
        <v>1</v>
      </c>
      <c r="I1813">
        <v>1</v>
      </c>
      <c r="J1813">
        <v>12</v>
      </c>
      <c r="K1813" s="194">
        <v>12</v>
      </c>
      <c r="L1813" t="s">
        <v>1079</v>
      </c>
      <c r="M1813" t="s">
        <v>1079</v>
      </c>
      <c r="N1813">
        <v>116.5</v>
      </c>
      <c r="O1813" t="s">
        <v>7876</v>
      </c>
      <c r="P1813" t="s">
        <v>8315</v>
      </c>
      <c r="Q1813">
        <v>0.11650000000000001</v>
      </c>
      <c r="R1813" s="117" t="s">
        <v>14620</v>
      </c>
      <c r="S1813" s="117" t="s">
        <v>14621</v>
      </c>
      <c r="T1813" t="s">
        <v>17448</v>
      </c>
      <c r="U1813" t="s">
        <v>10772</v>
      </c>
    </row>
    <row r="1814" spans="1:21">
      <c r="A1814" s="117" t="s">
        <v>2287</v>
      </c>
      <c r="B1814" t="s">
        <v>14590</v>
      </c>
      <c r="C1814" t="s">
        <v>14590</v>
      </c>
      <c r="D1814">
        <v>26</v>
      </c>
      <c r="E1814">
        <v>20</v>
      </c>
      <c r="F1814">
        <v>26</v>
      </c>
      <c r="G1814">
        <v>20</v>
      </c>
      <c r="H1814">
        <v>1</v>
      </c>
      <c r="I1814">
        <v>1</v>
      </c>
      <c r="J1814">
        <v>48</v>
      </c>
      <c r="K1814" s="194">
        <v>48</v>
      </c>
      <c r="L1814" t="s">
        <v>1079</v>
      </c>
      <c r="M1814" t="s">
        <v>1079</v>
      </c>
      <c r="N1814">
        <v>125</v>
      </c>
      <c r="O1814" t="s">
        <v>7876</v>
      </c>
      <c r="P1814" t="s">
        <v>8309</v>
      </c>
      <c r="Q1814">
        <v>0.125</v>
      </c>
      <c r="R1814" s="117" t="s">
        <v>14620</v>
      </c>
      <c r="S1814" s="117" t="s">
        <v>14621</v>
      </c>
      <c r="T1814" t="s">
        <v>17448</v>
      </c>
      <c r="U1814" t="s">
        <v>10772</v>
      </c>
    </row>
    <row r="1815" spans="1:21">
      <c r="A1815" s="117" t="s">
        <v>21580</v>
      </c>
      <c r="B1815" t="s">
        <v>14590</v>
      </c>
      <c r="C1815" t="s">
        <v>14590</v>
      </c>
      <c r="D1815">
        <v>26</v>
      </c>
      <c r="E1815">
        <v>20</v>
      </c>
      <c r="F1815">
        <v>26</v>
      </c>
      <c r="G1815">
        <v>20</v>
      </c>
      <c r="H1815">
        <v>1</v>
      </c>
      <c r="I1815">
        <v>1</v>
      </c>
      <c r="J1815">
        <v>24</v>
      </c>
      <c r="K1815" s="194">
        <v>24</v>
      </c>
      <c r="L1815" t="s">
        <v>1079</v>
      </c>
      <c r="M1815" t="s">
        <v>1079</v>
      </c>
      <c r="N1815">
        <v>125.75</v>
      </c>
      <c r="O1815" t="s">
        <v>7876</v>
      </c>
      <c r="P1815" t="s">
        <v>8346</v>
      </c>
      <c r="Q1815">
        <v>0.12575</v>
      </c>
      <c r="R1815" s="117" t="s">
        <v>14620</v>
      </c>
      <c r="S1815" s="117" t="s">
        <v>14621</v>
      </c>
      <c r="T1815" t="s">
        <v>17448</v>
      </c>
      <c r="U1815" t="s">
        <v>10772</v>
      </c>
    </row>
    <row r="1816" spans="1:21">
      <c r="A1816" s="117" t="s">
        <v>2288</v>
      </c>
      <c r="B1816" t="s">
        <v>14590</v>
      </c>
      <c r="C1816" t="s">
        <v>14590</v>
      </c>
      <c r="D1816">
        <v>26</v>
      </c>
      <c r="E1816">
        <v>20</v>
      </c>
      <c r="F1816">
        <v>26</v>
      </c>
      <c r="G1816">
        <v>20</v>
      </c>
      <c r="H1816">
        <v>1</v>
      </c>
      <c r="I1816">
        <v>1</v>
      </c>
      <c r="J1816">
        <v>36</v>
      </c>
      <c r="K1816" s="194">
        <v>36</v>
      </c>
      <c r="L1816" t="s">
        <v>1079</v>
      </c>
      <c r="M1816" t="s">
        <v>1079</v>
      </c>
      <c r="N1816">
        <v>130</v>
      </c>
      <c r="O1816" t="s">
        <v>7876</v>
      </c>
      <c r="P1816" t="s">
        <v>8315</v>
      </c>
      <c r="Q1816">
        <v>0.13</v>
      </c>
      <c r="R1816" s="117" t="s">
        <v>14620</v>
      </c>
      <c r="S1816" s="117" t="s">
        <v>14621</v>
      </c>
      <c r="T1816" t="s">
        <v>17448</v>
      </c>
      <c r="U1816" t="s">
        <v>10772</v>
      </c>
    </row>
    <row r="1817" spans="1:21">
      <c r="A1817" s="117" t="s">
        <v>2289</v>
      </c>
      <c r="B1817" t="s">
        <v>14590</v>
      </c>
      <c r="C1817" t="s">
        <v>14590</v>
      </c>
      <c r="D1817">
        <v>25</v>
      </c>
      <c r="E1817">
        <v>19</v>
      </c>
      <c r="F1817">
        <v>25</v>
      </c>
      <c r="G1817">
        <v>19</v>
      </c>
      <c r="H1817">
        <v>1</v>
      </c>
      <c r="I1817">
        <v>1</v>
      </c>
      <c r="J1817">
        <v>9</v>
      </c>
      <c r="K1817" s="194">
        <v>9</v>
      </c>
      <c r="L1817" t="s">
        <v>1079</v>
      </c>
      <c r="M1817" t="s">
        <v>1079</v>
      </c>
      <c r="N1817">
        <v>220</v>
      </c>
      <c r="O1817" t="s">
        <v>7876</v>
      </c>
      <c r="P1817" t="s">
        <v>8316</v>
      </c>
      <c r="Q1817">
        <v>0.22</v>
      </c>
      <c r="R1817" s="117" t="s">
        <v>14594</v>
      </c>
      <c r="S1817" s="117" t="s">
        <v>14589</v>
      </c>
      <c r="T1817" t="s">
        <v>12136</v>
      </c>
      <c r="U1817" t="s">
        <v>10772</v>
      </c>
    </row>
    <row r="1818" spans="1:21">
      <c r="A1818" s="117" t="s">
        <v>20330</v>
      </c>
      <c r="B1818" t="s">
        <v>14590</v>
      </c>
      <c r="C1818" t="s">
        <v>14590</v>
      </c>
      <c r="D1818">
        <v>82</v>
      </c>
      <c r="E1818">
        <v>76</v>
      </c>
      <c r="F1818">
        <v>82</v>
      </c>
      <c r="G1818">
        <v>76</v>
      </c>
      <c r="H1818">
        <v>1</v>
      </c>
      <c r="I1818">
        <v>1</v>
      </c>
      <c r="J1818">
        <v>999999</v>
      </c>
      <c r="K1818" s="194">
        <v>999999</v>
      </c>
      <c r="L1818" t="s">
        <v>1079</v>
      </c>
      <c r="M1818" t="s">
        <v>1079</v>
      </c>
      <c r="N1818">
        <v>227</v>
      </c>
      <c r="O1818" t="s">
        <v>7876</v>
      </c>
      <c r="P1818" t="s">
        <v>8316</v>
      </c>
      <c r="Q1818">
        <v>0.22700000000000001</v>
      </c>
      <c r="R1818" s="117" t="s">
        <v>14594</v>
      </c>
      <c r="S1818" s="117" t="s">
        <v>14589</v>
      </c>
      <c r="T1818" t="s">
        <v>12136</v>
      </c>
      <c r="U1818" t="s">
        <v>10772</v>
      </c>
    </row>
    <row r="1819" spans="1:21">
      <c r="A1819" s="117" t="s">
        <v>2290</v>
      </c>
      <c r="B1819" t="s">
        <v>14590</v>
      </c>
      <c r="C1819" t="s">
        <v>14590</v>
      </c>
      <c r="D1819">
        <v>25</v>
      </c>
      <c r="E1819">
        <v>19</v>
      </c>
      <c r="F1819">
        <v>25</v>
      </c>
      <c r="G1819">
        <v>19</v>
      </c>
      <c r="H1819">
        <v>1</v>
      </c>
      <c r="I1819">
        <v>1</v>
      </c>
      <c r="J1819">
        <v>35</v>
      </c>
      <c r="K1819" s="194">
        <v>35</v>
      </c>
      <c r="L1819" t="s">
        <v>1079</v>
      </c>
      <c r="M1819" t="s">
        <v>1079</v>
      </c>
      <c r="N1819">
        <v>217</v>
      </c>
      <c r="O1819" t="s">
        <v>7876</v>
      </c>
      <c r="P1819" t="s">
        <v>8347</v>
      </c>
      <c r="Q1819">
        <v>0.217</v>
      </c>
      <c r="R1819" s="117" t="s">
        <v>14594</v>
      </c>
      <c r="S1819" s="117" t="s">
        <v>14589</v>
      </c>
      <c r="T1819" t="s">
        <v>12136</v>
      </c>
      <c r="U1819" t="s">
        <v>10772</v>
      </c>
    </row>
    <row r="1820" spans="1:21">
      <c r="A1820" s="117" t="s">
        <v>2291</v>
      </c>
      <c r="B1820" t="s">
        <v>14590</v>
      </c>
      <c r="C1820" t="s">
        <v>14590</v>
      </c>
      <c r="D1820">
        <v>25</v>
      </c>
      <c r="E1820">
        <v>19</v>
      </c>
      <c r="F1820">
        <v>25</v>
      </c>
      <c r="G1820">
        <v>19</v>
      </c>
      <c r="H1820">
        <v>1</v>
      </c>
      <c r="I1820">
        <v>1</v>
      </c>
      <c r="J1820">
        <v>115</v>
      </c>
      <c r="K1820" s="194">
        <v>115</v>
      </c>
      <c r="L1820" t="s">
        <v>1079</v>
      </c>
      <c r="M1820" t="s">
        <v>1079</v>
      </c>
      <c r="N1820">
        <v>218</v>
      </c>
      <c r="O1820" t="s">
        <v>7876</v>
      </c>
      <c r="P1820" t="s">
        <v>8316</v>
      </c>
      <c r="Q1820">
        <v>0.218</v>
      </c>
      <c r="R1820" s="117" t="s">
        <v>14594</v>
      </c>
      <c r="S1820" s="117" t="s">
        <v>14589</v>
      </c>
      <c r="T1820" t="s">
        <v>12136</v>
      </c>
      <c r="U1820" t="s">
        <v>10772</v>
      </c>
    </row>
    <row r="1821" spans="1:21">
      <c r="A1821" s="117" t="s">
        <v>2292</v>
      </c>
      <c r="B1821" t="s">
        <v>14590</v>
      </c>
      <c r="C1821" t="s">
        <v>14590</v>
      </c>
      <c r="D1821">
        <v>25</v>
      </c>
      <c r="E1821">
        <v>19</v>
      </c>
      <c r="F1821">
        <v>25</v>
      </c>
      <c r="G1821">
        <v>19</v>
      </c>
      <c r="H1821">
        <v>1</v>
      </c>
      <c r="I1821">
        <v>1</v>
      </c>
      <c r="J1821">
        <v>57</v>
      </c>
      <c r="K1821" s="194">
        <v>57</v>
      </c>
      <c r="L1821" t="s">
        <v>1079</v>
      </c>
      <c r="M1821" t="s">
        <v>1079</v>
      </c>
      <c r="N1821">
        <v>213</v>
      </c>
      <c r="O1821" t="s">
        <v>7876</v>
      </c>
      <c r="P1821" t="s">
        <v>8317</v>
      </c>
      <c r="Q1821">
        <v>0.21299999999999999</v>
      </c>
      <c r="R1821" s="117" t="s">
        <v>14594</v>
      </c>
      <c r="S1821" s="117" t="s">
        <v>14589</v>
      </c>
      <c r="T1821" t="s">
        <v>12136</v>
      </c>
      <c r="U1821" t="s">
        <v>10772</v>
      </c>
    </row>
    <row r="1822" spans="1:21">
      <c r="A1822" s="117" t="s">
        <v>2293</v>
      </c>
      <c r="B1822" t="s">
        <v>14590</v>
      </c>
      <c r="C1822" t="s">
        <v>14590</v>
      </c>
      <c r="D1822">
        <v>25</v>
      </c>
      <c r="E1822">
        <v>19</v>
      </c>
      <c r="F1822">
        <v>25</v>
      </c>
      <c r="G1822">
        <v>19</v>
      </c>
      <c r="H1822">
        <v>1</v>
      </c>
      <c r="I1822">
        <v>1</v>
      </c>
      <c r="J1822">
        <v>41</v>
      </c>
      <c r="K1822" s="194">
        <v>41</v>
      </c>
      <c r="L1822" t="s">
        <v>1079</v>
      </c>
      <c r="M1822" t="s">
        <v>1079</v>
      </c>
      <c r="N1822">
        <v>216</v>
      </c>
      <c r="O1822" t="s">
        <v>7876</v>
      </c>
      <c r="P1822" t="s">
        <v>8317</v>
      </c>
      <c r="Q1822">
        <v>0.216</v>
      </c>
      <c r="R1822" s="117" t="s">
        <v>14594</v>
      </c>
      <c r="S1822" s="117" t="s">
        <v>14589</v>
      </c>
      <c r="T1822" t="s">
        <v>12136</v>
      </c>
      <c r="U1822" t="s">
        <v>10772</v>
      </c>
    </row>
    <row r="1823" spans="1:21">
      <c r="A1823" s="117" t="s">
        <v>19035</v>
      </c>
      <c r="B1823" t="s">
        <v>14590</v>
      </c>
      <c r="C1823" t="s">
        <v>14590</v>
      </c>
      <c r="D1823">
        <v>25</v>
      </c>
      <c r="E1823">
        <v>19</v>
      </c>
      <c r="F1823">
        <v>25</v>
      </c>
      <c r="G1823">
        <v>19</v>
      </c>
      <c r="H1823">
        <v>1</v>
      </c>
      <c r="I1823">
        <v>1</v>
      </c>
      <c r="J1823">
        <v>29</v>
      </c>
      <c r="K1823" s="194">
        <v>29</v>
      </c>
      <c r="L1823" t="s">
        <v>1079</v>
      </c>
      <c r="M1823" t="s">
        <v>1079</v>
      </c>
      <c r="N1823">
        <v>225</v>
      </c>
      <c r="O1823" t="s">
        <v>7876</v>
      </c>
      <c r="P1823" t="s">
        <v>8316</v>
      </c>
      <c r="Q1823">
        <v>0.22500000000000001</v>
      </c>
      <c r="R1823" s="117" t="s">
        <v>14743</v>
      </c>
      <c r="S1823" s="117" t="s">
        <v>14589</v>
      </c>
      <c r="T1823" t="s">
        <v>12136</v>
      </c>
      <c r="U1823" t="s">
        <v>10772</v>
      </c>
    </row>
    <row r="1824" spans="1:21">
      <c r="A1824" s="117" t="s">
        <v>2294</v>
      </c>
      <c r="B1824" t="s">
        <v>14590</v>
      </c>
      <c r="C1824" t="s">
        <v>14590</v>
      </c>
      <c r="D1824">
        <v>25</v>
      </c>
      <c r="E1824">
        <v>19</v>
      </c>
      <c r="F1824">
        <v>25</v>
      </c>
      <c r="G1824">
        <v>19</v>
      </c>
      <c r="H1824">
        <v>1</v>
      </c>
      <c r="I1824">
        <v>1</v>
      </c>
      <c r="J1824">
        <v>3</v>
      </c>
      <c r="K1824" s="194">
        <v>3</v>
      </c>
      <c r="L1824" t="s">
        <v>1079</v>
      </c>
      <c r="M1824" t="s">
        <v>1079</v>
      </c>
      <c r="N1824">
        <v>229</v>
      </c>
      <c r="O1824" t="s">
        <v>7876</v>
      </c>
      <c r="P1824" t="s">
        <v>8316</v>
      </c>
      <c r="Q1824">
        <v>0.22900000000000001</v>
      </c>
      <c r="R1824" s="117" t="s">
        <v>14594</v>
      </c>
      <c r="S1824" s="117" t="s">
        <v>14589</v>
      </c>
      <c r="T1824" t="s">
        <v>12136</v>
      </c>
      <c r="U1824" t="s">
        <v>10772</v>
      </c>
    </row>
    <row r="1825" spans="1:21">
      <c r="A1825" s="117" t="s">
        <v>2295</v>
      </c>
      <c r="B1825" t="s">
        <v>14590</v>
      </c>
      <c r="C1825" t="s">
        <v>14590</v>
      </c>
      <c r="D1825">
        <v>25</v>
      </c>
      <c r="E1825">
        <v>19</v>
      </c>
      <c r="F1825">
        <v>25</v>
      </c>
      <c r="G1825">
        <v>19</v>
      </c>
      <c r="H1825">
        <v>1</v>
      </c>
      <c r="I1825">
        <v>1</v>
      </c>
      <c r="J1825">
        <v>6</v>
      </c>
      <c r="K1825" s="194">
        <v>6</v>
      </c>
      <c r="L1825" t="s">
        <v>1079</v>
      </c>
      <c r="M1825" t="s">
        <v>1079</v>
      </c>
      <c r="N1825">
        <v>250</v>
      </c>
      <c r="O1825" t="s">
        <v>7876</v>
      </c>
      <c r="P1825" t="s">
        <v>8316</v>
      </c>
      <c r="Q1825">
        <v>0.25</v>
      </c>
      <c r="R1825" s="117" t="s">
        <v>14594</v>
      </c>
      <c r="S1825" s="117" t="s">
        <v>14589</v>
      </c>
      <c r="T1825" t="s">
        <v>12136</v>
      </c>
      <c r="U1825" t="s">
        <v>10772</v>
      </c>
    </row>
    <row r="1826" spans="1:21">
      <c r="A1826" s="117" t="s">
        <v>2296</v>
      </c>
      <c r="B1826" t="s">
        <v>14590</v>
      </c>
      <c r="C1826" t="s">
        <v>14590</v>
      </c>
      <c r="D1826">
        <v>25</v>
      </c>
      <c r="E1826">
        <v>19</v>
      </c>
      <c r="F1826">
        <v>25</v>
      </c>
      <c r="G1826">
        <v>19</v>
      </c>
      <c r="H1826">
        <v>1</v>
      </c>
      <c r="I1826">
        <v>1</v>
      </c>
      <c r="J1826">
        <v>7</v>
      </c>
      <c r="K1826" s="194">
        <v>7</v>
      </c>
      <c r="L1826" t="s">
        <v>1079</v>
      </c>
      <c r="M1826" t="s">
        <v>1079</v>
      </c>
      <c r="N1826">
        <v>258</v>
      </c>
      <c r="O1826" t="s">
        <v>7876</v>
      </c>
      <c r="P1826" t="s">
        <v>8343</v>
      </c>
      <c r="Q1826">
        <v>0.25800000000000001</v>
      </c>
      <c r="R1826" s="117" t="s">
        <v>14594</v>
      </c>
      <c r="S1826" s="117" t="s">
        <v>14589</v>
      </c>
      <c r="T1826" t="s">
        <v>12136</v>
      </c>
      <c r="U1826" t="s">
        <v>10772</v>
      </c>
    </row>
    <row r="1827" spans="1:21">
      <c r="A1827" s="117" t="s">
        <v>2297</v>
      </c>
      <c r="B1827" t="s">
        <v>14590</v>
      </c>
      <c r="C1827" t="s">
        <v>14590</v>
      </c>
      <c r="D1827">
        <v>82</v>
      </c>
      <c r="E1827">
        <v>76</v>
      </c>
      <c r="F1827">
        <v>82</v>
      </c>
      <c r="G1827">
        <v>76</v>
      </c>
      <c r="H1827">
        <v>1</v>
      </c>
      <c r="I1827">
        <v>1</v>
      </c>
      <c r="J1827">
        <v>999999</v>
      </c>
      <c r="K1827" s="194">
        <v>999999</v>
      </c>
      <c r="L1827" t="s">
        <v>1079</v>
      </c>
      <c r="M1827" t="s">
        <v>1079</v>
      </c>
      <c r="N1827">
        <v>258</v>
      </c>
      <c r="O1827" t="s">
        <v>7876</v>
      </c>
      <c r="P1827" t="s">
        <v>8316</v>
      </c>
      <c r="Q1827">
        <v>0.25800000000000001</v>
      </c>
      <c r="R1827" s="117" t="s">
        <v>14594</v>
      </c>
      <c r="S1827" s="117" t="s">
        <v>14589</v>
      </c>
      <c r="T1827" t="s">
        <v>12136</v>
      </c>
      <c r="U1827" t="s">
        <v>10772</v>
      </c>
    </row>
    <row r="1828" spans="1:21">
      <c r="A1828" s="117" t="s">
        <v>2298</v>
      </c>
      <c r="B1828" t="s">
        <v>14590</v>
      </c>
      <c r="C1828" t="s">
        <v>14590</v>
      </c>
      <c r="D1828">
        <v>26</v>
      </c>
      <c r="E1828">
        <v>20</v>
      </c>
      <c r="F1828">
        <v>26</v>
      </c>
      <c r="G1828">
        <v>20</v>
      </c>
      <c r="H1828">
        <v>1</v>
      </c>
      <c r="I1828">
        <v>1</v>
      </c>
      <c r="J1828">
        <v>60</v>
      </c>
      <c r="K1828" s="194">
        <v>60</v>
      </c>
      <c r="L1828" t="s">
        <v>1079</v>
      </c>
      <c r="M1828" t="s">
        <v>1079</v>
      </c>
      <c r="N1828">
        <v>328</v>
      </c>
      <c r="O1828" t="s">
        <v>7876</v>
      </c>
      <c r="P1828" t="s">
        <v>8322</v>
      </c>
      <c r="Q1828">
        <v>0.32800000000000001</v>
      </c>
      <c r="R1828" s="117" t="s">
        <v>14620</v>
      </c>
      <c r="S1828" s="117" t="s">
        <v>14621</v>
      </c>
      <c r="T1828" t="s">
        <v>17448</v>
      </c>
      <c r="U1828" t="s">
        <v>10772</v>
      </c>
    </row>
    <row r="1829" spans="1:21">
      <c r="A1829" s="117" t="s">
        <v>2299</v>
      </c>
      <c r="B1829" t="s">
        <v>14590</v>
      </c>
      <c r="C1829" t="s">
        <v>14590</v>
      </c>
      <c r="D1829">
        <v>25</v>
      </c>
      <c r="E1829">
        <v>19</v>
      </c>
      <c r="F1829">
        <v>25</v>
      </c>
      <c r="G1829">
        <v>19</v>
      </c>
      <c r="H1829">
        <v>1</v>
      </c>
      <c r="I1829">
        <v>1</v>
      </c>
      <c r="J1829">
        <v>9</v>
      </c>
      <c r="K1829" s="194">
        <v>9</v>
      </c>
      <c r="L1829" t="s">
        <v>1079</v>
      </c>
      <c r="M1829" t="s">
        <v>1079</v>
      </c>
      <c r="N1829">
        <v>328.5</v>
      </c>
      <c r="O1829" t="s">
        <v>7876</v>
      </c>
      <c r="P1829" t="s">
        <v>8322</v>
      </c>
      <c r="Q1829">
        <v>0.32850000000000001</v>
      </c>
      <c r="R1829" s="117" t="s">
        <v>14594</v>
      </c>
      <c r="S1829" s="117" t="s">
        <v>14589</v>
      </c>
      <c r="T1829" t="s">
        <v>12136</v>
      </c>
      <c r="U1829" t="s">
        <v>10772</v>
      </c>
    </row>
    <row r="1830" spans="1:21">
      <c r="A1830" s="117" t="s">
        <v>2300</v>
      </c>
      <c r="B1830" t="s">
        <v>14590</v>
      </c>
      <c r="C1830" t="s">
        <v>14590</v>
      </c>
      <c r="D1830">
        <v>25</v>
      </c>
      <c r="E1830">
        <v>19</v>
      </c>
      <c r="F1830">
        <v>25</v>
      </c>
      <c r="G1830">
        <v>19</v>
      </c>
      <c r="H1830">
        <v>1</v>
      </c>
      <c r="I1830">
        <v>1</v>
      </c>
      <c r="J1830">
        <v>9</v>
      </c>
      <c r="K1830" s="194">
        <v>9</v>
      </c>
      <c r="L1830" t="s">
        <v>1079</v>
      </c>
      <c r="M1830" t="s">
        <v>1079</v>
      </c>
      <c r="N1830">
        <v>323</v>
      </c>
      <c r="O1830" t="s">
        <v>7876</v>
      </c>
      <c r="P1830" t="s">
        <v>8322</v>
      </c>
      <c r="Q1830">
        <v>0.32300000000000001</v>
      </c>
      <c r="R1830" s="117" t="s">
        <v>14594</v>
      </c>
      <c r="S1830" s="117" t="s">
        <v>14589</v>
      </c>
      <c r="T1830" t="s">
        <v>12136</v>
      </c>
      <c r="U1830" t="s">
        <v>10772</v>
      </c>
    </row>
    <row r="1831" spans="1:21">
      <c r="A1831" s="117" t="s">
        <v>2301</v>
      </c>
      <c r="B1831" t="s">
        <v>14590</v>
      </c>
      <c r="C1831" t="s">
        <v>14590</v>
      </c>
      <c r="D1831">
        <v>25</v>
      </c>
      <c r="E1831">
        <v>19</v>
      </c>
      <c r="F1831">
        <v>25</v>
      </c>
      <c r="G1831">
        <v>19</v>
      </c>
      <c r="H1831">
        <v>1</v>
      </c>
      <c r="I1831">
        <v>1</v>
      </c>
      <c r="J1831">
        <v>18</v>
      </c>
      <c r="K1831" s="194">
        <v>18</v>
      </c>
      <c r="L1831" t="s">
        <v>1079</v>
      </c>
      <c r="M1831" t="s">
        <v>1079</v>
      </c>
      <c r="N1831">
        <v>325</v>
      </c>
      <c r="O1831" t="s">
        <v>7876</v>
      </c>
      <c r="P1831" t="s">
        <v>8322</v>
      </c>
      <c r="Q1831">
        <v>0.32500000000000001</v>
      </c>
      <c r="R1831" s="117" t="s">
        <v>14743</v>
      </c>
      <c r="S1831" s="117" t="s">
        <v>14589</v>
      </c>
      <c r="T1831" t="s">
        <v>12136</v>
      </c>
      <c r="U1831" t="s">
        <v>10772</v>
      </c>
    </row>
    <row r="1832" spans="1:21">
      <c r="A1832" s="117" t="s">
        <v>14008</v>
      </c>
      <c r="B1832" t="s">
        <v>14590</v>
      </c>
      <c r="C1832" t="s">
        <v>14590</v>
      </c>
      <c r="D1832">
        <v>25</v>
      </c>
      <c r="E1832">
        <v>19</v>
      </c>
      <c r="F1832">
        <v>25</v>
      </c>
      <c r="G1832">
        <v>19</v>
      </c>
      <c r="H1832">
        <v>1</v>
      </c>
      <c r="I1832">
        <v>1</v>
      </c>
      <c r="J1832">
        <v>12</v>
      </c>
      <c r="K1832" s="194">
        <v>12</v>
      </c>
      <c r="L1832" t="s">
        <v>1079</v>
      </c>
      <c r="M1832" t="s">
        <v>1079</v>
      </c>
      <c r="N1832">
        <v>338</v>
      </c>
      <c r="O1832" t="s">
        <v>7876</v>
      </c>
      <c r="P1832" t="s">
        <v>8322</v>
      </c>
      <c r="Q1832">
        <v>0.33800000000000002</v>
      </c>
      <c r="R1832" s="117" t="s">
        <v>14743</v>
      </c>
      <c r="S1832" s="117" t="s">
        <v>14589</v>
      </c>
      <c r="T1832" t="s">
        <v>12136</v>
      </c>
      <c r="U1832" t="s">
        <v>10772</v>
      </c>
    </row>
    <row r="1833" spans="1:21">
      <c r="A1833" s="117" t="s">
        <v>2302</v>
      </c>
      <c r="B1833" t="s">
        <v>14590</v>
      </c>
      <c r="C1833" t="s">
        <v>14590</v>
      </c>
      <c r="D1833">
        <v>25</v>
      </c>
      <c r="E1833">
        <v>19</v>
      </c>
      <c r="F1833">
        <v>25</v>
      </c>
      <c r="G1833">
        <v>19</v>
      </c>
      <c r="H1833">
        <v>1</v>
      </c>
      <c r="I1833">
        <v>1</v>
      </c>
      <c r="J1833">
        <v>12</v>
      </c>
      <c r="K1833" s="194">
        <v>12</v>
      </c>
      <c r="L1833" t="s">
        <v>1079</v>
      </c>
      <c r="M1833" t="s">
        <v>1079</v>
      </c>
      <c r="N1833">
        <v>345.9</v>
      </c>
      <c r="O1833" t="s">
        <v>7876</v>
      </c>
      <c r="P1833" t="s">
        <v>8322</v>
      </c>
      <c r="Q1833">
        <v>0.34589999999999999</v>
      </c>
      <c r="R1833" s="117" t="s">
        <v>14743</v>
      </c>
      <c r="S1833" s="117" t="s">
        <v>14589</v>
      </c>
      <c r="T1833" t="s">
        <v>12136</v>
      </c>
      <c r="U1833" t="s">
        <v>10772</v>
      </c>
    </row>
    <row r="1834" spans="1:21">
      <c r="A1834" s="117" t="s">
        <v>2303</v>
      </c>
      <c r="B1834" t="s">
        <v>14590</v>
      </c>
      <c r="C1834" t="s">
        <v>14590</v>
      </c>
      <c r="D1834">
        <v>25</v>
      </c>
      <c r="E1834">
        <v>19</v>
      </c>
      <c r="F1834">
        <v>25</v>
      </c>
      <c r="G1834">
        <v>19</v>
      </c>
      <c r="H1834">
        <v>1</v>
      </c>
      <c r="I1834">
        <v>1</v>
      </c>
      <c r="J1834">
        <v>17</v>
      </c>
      <c r="K1834" s="194">
        <v>17</v>
      </c>
      <c r="L1834" t="s">
        <v>1079</v>
      </c>
      <c r="M1834" t="s">
        <v>1079</v>
      </c>
      <c r="N1834">
        <v>377</v>
      </c>
      <c r="O1834" t="s">
        <v>7876</v>
      </c>
      <c r="P1834" t="s">
        <v>8322</v>
      </c>
      <c r="Q1834">
        <v>0.377</v>
      </c>
      <c r="R1834" s="117" t="s">
        <v>14743</v>
      </c>
      <c r="S1834" s="117" t="s">
        <v>14589</v>
      </c>
      <c r="T1834" t="s">
        <v>12136</v>
      </c>
      <c r="U1834" t="s">
        <v>10772</v>
      </c>
    </row>
    <row r="1835" spans="1:21">
      <c r="A1835" s="117" t="s">
        <v>2304</v>
      </c>
      <c r="B1835" t="s">
        <v>14590</v>
      </c>
      <c r="C1835" t="s">
        <v>14590</v>
      </c>
      <c r="D1835">
        <v>25</v>
      </c>
      <c r="E1835">
        <v>19</v>
      </c>
      <c r="F1835">
        <v>25</v>
      </c>
      <c r="G1835">
        <v>19</v>
      </c>
      <c r="H1835">
        <v>1</v>
      </c>
      <c r="I1835">
        <v>1</v>
      </c>
      <c r="J1835">
        <v>16</v>
      </c>
      <c r="K1835" s="194">
        <v>16</v>
      </c>
      <c r="L1835" t="s">
        <v>1079</v>
      </c>
      <c r="M1835" t="s">
        <v>1079</v>
      </c>
      <c r="N1835">
        <v>385</v>
      </c>
      <c r="O1835" t="s">
        <v>7876</v>
      </c>
      <c r="P1835" t="s">
        <v>8322</v>
      </c>
      <c r="Q1835">
        <v>0.38500000000000001</v>
      </c>
      <c r="R1835" s="117" t="s">
        <v>14743</v>
      </c>
      <c r="S1835" s="117" t="s">
        <v>14589</v>
      </c>
      <c r="T1835" t="s">
        <v>12136</v>
      </c>
      <c r="U1835" t="s">
        <v>10772</v>
      </c>
    </row>
    <row r="1836" spans="1:21">
      <c r="A1836" s="117" t="s">
        <v>2305</v>
      </c>
      <c r="B1836" t="s">
        <v>14590</v>
      </c>
      <c r="C1836" t="s">
        <v>14590</v>
      </c>
      <c r="D1836">
        <v>25</v>
      </c>
      <c r="E1836">
        <v>19</v>
      </c>
      <c r="F1836">
        <v>25</v>
      </c>
      <c r="G1836">
        <v>19</v>
      </c>
      <c r="H1836">
        <v>1</v>
      </c>
      <c r="I1836">
        <v>1</v>
      </c>
      <c r="J1836">
        <v>4</v>
      </c>
      <c r="K1836" s="194">
        <v>4</v>
      </c>
      <c r="L1836" t="s">
        <v>1079</v>
      </c>
      <c r="M1836" t="s">
        <v>1079</v>
      </c>
      <c r="N1836">
        <v>386</v>
      </c>
      <c r="O1836" t="s">
        <v>7876</v>
      </c>
      <c r="P1836" t="s">
        <v>8322</v>
      </c>
      <c r="Q1836">
        <v>0.38600000000000001</v>
      </c>
      <c r="R1836" s="117" t="s">
        <v>14594</v>
      </c>
      <c r="S1836" s="117" t="s">
        <v>14589</v>
      </c>
      <c r="T1836" t="s">
        <v>12136</v>
      </c>
      <c r="U1836" t="s">
        <v>10772</v>
      </c>
    </row>
    <row r="1837" spans="1:21">
      <c r="A1837" s="117" t="s">
        <v>2306</v>
      </c>
      <c r="B1837" t="s">
        <v>14590</v>
      </c>
      <c r="C1837" t="s">
        <v>14590</v>
      </c>
      <c r="D1837">
        <v>25</v>
      </c>
      <c r="E1837">
        <v>19</v>
      </c>
      <c r="F1837">
        <v>25</v>
      </c>
      <c r="G1837">
        <v>19</v>
      </c>
      <c r="H1837">
        <v>1</v>
      </c>
      <c r="I1837">
        <v>1</v>
      </c>
      <c r="J1837">
        <v>6</v>
      </c>
      <c r="K1837" s="194">
        <v>6</v>
      </c>
      <c r="L1837" t="s">
        <v>1079</v>
      </c>
      <c r="M1837" t="s">
        <v>1079</v>
      </c>
      <c r="N1837">
        <v>389</v>
      </c>
      <c r="O1837" t="s">
        <v>7876</v>
      </c>
      <c r="P1837" t="s">
        <v>8322</v>
      </c>
      <c r="Q1837">
        <v>0.38900000000000001</v>
      </c>
      <c r="R1837" s="117" t="s">
        <v>14594</v>
      </c>
      <c r="S1837" s="117" t="s">
        <v>14589</v>
      </c>
      <c r="T1837" t="s">
        <v>12136</v>
      </c>
      <c r="U1837" t="s">
        <v>10772</v>
      </c>
    </row>
    <row r="1838" spans="1:21">
      <c r="A1838" s="117" t="s">
        <v>20331</v>
      </c>
      <c r="B1838" t="s">
        <v>14590</v>
      </c>
      <c r="C1838" t="s">
        <v>14590</v>
      </c>
      <c r="D1838">
        <v>26</v>
      </c>
      <c r="E1838">
        <v>20</v>
      </c>
      <c r="F1838">
        <v>26</v>
      </c>
      <c r="G1838">
        <v>20</v>
      </c>
      <c r="H1838">
        <v>1</v>
      </c>
      <c r="I1838">
        <v>1</v>
      </c>
      <c r="J1838">
        <v>33</v>
      </c>
      <c r="K1838" s="194">
        <v>33</v>
      </c>
      <c r="L1838" t="s">
        <v>1079</v>
      </c>
      <c r="M1838" t="s">
        <v>1079</v>
      </c>
      <c r="N1838">
        <v>431</v>
      </c>
      <c r="O1838" t="s">
        <v>7876</v>
      </c>
      <c r="P1838" t="s">
        <v>8327</v>
      </c>
      <c r="Q1838">
        <v>0.43099999999999999</v>
      </c>
      <c r="R1838" s="117" t="s">
        <v>14620</v>
      </c>
      <c r="S1838" s="117" t="s">
        <v>14621</v>
      </c>
      <c r="T1838" t="s">
        <v>17448</v>
      </c>
      <c r="U1838" t="s">
        <v>10772</v>
      </c>
    </row>
    <row r="1839" spans="1:21">
      <c r="A1839" s="117" t="s">
        <v>2307</v>
      </c>
      <c r="B1839" t="s">
        <v>14590</v>
      </c>
      <c r="C1839" t="s">
        <v>14590</v>
      </c>
      <c r="D1839">
        <v>26</v>
      </c>
      <c r="E1839">
        <v>20</v>
      </c>
      <c r="F1839">
        <v>26</v>
      </c>
      <c r="G1839">
        <v>20</v>
      </c>
      <c r="H1839">
        <v>1</v>
      </c>
      <c r="I1839">
        <v>1</v>
      </c>
      <c r="J1839">
        <v>99</v>
      </c>
      <c r="K1839" s="194">
        <v>99</v>
      </c>
      <c r="L1839" t="s">
        <v>1079</v>
      </c>
      <c r="M1839" t="s">
        <v>1079</v>
      </c>
      <c r="N1839">
        <v>420</v>
      </c>
      <c r="O1839" t="s">
        <v>7876</v>
      </c>
      <c r="P1839" t="s">
        <v>8327</v>
      </c>
      <c r="Q1839">
        <v>0.42</v>
      </c>
      <c r="R1839" s="117" t="s">
        <v>14620</v>
      </c>
      <c r="S1839" s="117" t="s">
        <v>14621</v>
      </c>
      <c r="T1839" t="s">
        <v>17448</v>
      </c>
      <c r="U1839" t="s">
        <v>10772</v>
      </c>
    </row>
    <row r="1840" spans="1:21">
      <c r="A1840" s="117" t="s">
        <v>2308</v>
      </c>
      <c r="B1840" t="s">
        <v>14590</v>
      </c>
      <c r="C1840" t="s">
        <v>14590</v>
      </c>
      <c r="D1840">
        <v>26</v>
      </c>
      <c r="E1840">
        <v>20</v>
      </c>
      <c r="F1840">
        <v>26</v>
      </c>
      <c r="G1840">
        <v>20</v>
      </c>
      <c r="H1840">
        <v>1</v>
      </c>
      <c r="I1840">
        <v>1</v>
      </c>
      <c r="J1840">
        <v>216</v>
      </c>
      <c r="K1840" s="194">
        <v>216</v>
      </c>
      <c r="L1840" t="s">
        <v>1079</v>
      </c>
      <c r="M1840" t="s">
        <v>1079</v>
      </c>
      <c r="N1840">
        <v>432</v>
      </c>
      <c r="O1840" t="s">
        <v>7876</v>
      </c>
      <c r="P1840" t="s">
        <v>8327</v>
      </c>
      <c r="Q1840">
        <v>0.432</v>
      </c>
      <c r="R1840" s="117" t="s">
        <v>14620</v>
      </c>
      <c r="S1840" s="117" t="s">
        <v>14621</v>
      </c>
      <c r="T1840" t="s">
        <v>17448</v>
      </c>
      <c r="U1840" t="s">
        <v>10772</v>
      </c>
    </row>
    <row r="1841" spans="1:21">
      <c r="A1841" s="117" t="s">
        <v>20332</v>
      </c>
      <c r="B1841" t="s">
        <v>14590</v>
      </c>
      <c r="C1841" t="s">
        <v>14590</v>
      </c>
      <c r="D1841">
        <v>41</v>
      </c>
      <c r="E1841">
        <v>35</v>
      </c>
      <c r="F1841">
        <v>41</v>
      </c>
      <c r="G1841">
        <v>35</v>
      </c>
      <c r="H1841">
        <v>1</v>
      </c>
      <c r="I1841">
        <v>1</v>
      </c>
      <c r="J1841">
        <v>999999</v>
      </c>
      <c r="K1841" s="194">
        <v>999999</v>
      </c>
      <c r="L1841" t="s">
        <v>1079</v>
      </c>
      <c r="M1841" t="s">
        <v>1079</v>
      </c>
      <c r="N1841">
        <v>452</v>
      </c>
      <c r="O1841" t="s">
        <v>7876</v>
      </c>
      <c r="P1841" t="s">
        <v>8327</v>
      </c>
      <c r="Q1841">
        <v>0.45200000000000001</v>
      </c>
      <c r="R1841" s="117" t="s">
        <v>14594</v>
      </c>
      <c r="S1841" s="117" t="s">
        <v>14589</v>
      </c>
      <c r="T1841" t="s">
        <v>12136</v>
      </c>
      <c r="U1841" t="s">
        <v>10772</v>
      </c>
    </row>
    <row r="1842" spans="1:21">
      <c r="A1842" s="117" t="s">
        <v>2309</v>
      </c>
      <c r="B1842" t="s">
        <v>14590</v>
      </c>
      <c r="C1842" t="s">
        <v>14590</v>
      </c>
      <c r="D1842">
        <v>25</v>
      </c>
      <c r="E1842">
        <v>19</v>
      </c>
      <c r="F1842">
        <v>25</v>
      </c>
      <c r="G1842">
        <v>19</v>
      </c>
      <c r="H1842">
        <v>1</v>
      </c>
      <c r="I1842">
        <v>1</v>
      </c>
      <c r="J1842">
        <v>4</v>
      </c>
      <c r="K1842" s="194">
        <v>4</v>
      </c>
      <c r="L1842" t="s">
        <v>1079</v>
      </c>
      <c r="M1842" t="s">
        <v>1079</v>
      </c>
      <c r="N1842">
        <v>500</v>
      </c>
      <c r="O1842" t="s">
        <v>7876</v>
      </c>
      <c r="P1842" t="s">
        <v>8326</v>
      </c>
      <c r="Q1842">
        <v>0.5</v>
      </c>
      <c r="R1842" s="117" t="s">
        <v>14594</v>
      </c>
      <c r="S1842" s="117" t="s">
        <v>14589</v>
      </c>
      <c r="T1842" t="s">
        <v>12136</v>
      </c>
      <c r="U1842" t="s">
        <v>10772</v>
      </c>
    </row>
    <row r="1843" spans="1:21">
      <c r="A1843" s="117" t="s">
        <v>2310</v>
      </c>
      <c r="B1843" t="s">
        <v>14590</v>
      </c>
      <c r="C1843" t="s">
        <v>14590</v>
      </c>
      <c r="D1843">
        <v>41</v>
      </c>
      <c r="E1843">
        <v>35</v>
      </c>
      <c r="F1843">
        <v>41</v>
      </c>
      <c r="G1843">
        <v>35</v>
      </c>
      <c r="H1843">
        <v>1</v>
      </c>
      <c r="I1843">
        <v>1</v>
      </c>
      <c r="J1843">
        <v>999999</v>
      </c>
      <c r="K1843" s="194">
        <v>999999</v>
      </c>
      <c r="L1843" t="s">
        <v>1079</v>
      </c>
      <c r="M1843" t="s">
        <v>1079</v>
      </c>
      <c r="N1843">
        <v>497</v>
      </c>
      <c r="O1843" t="s">
        <v>7876</v>
      </c>
      <c r="P1843" t="s">
        <v>8327</v>
      </c>
      <c r="Q1843">
        <v>0.497</v>
      </c>
      <c r="R1843" s="117" t="s">
        <v>14594</v>
      </c>
      <c r="S1843" s="117" t="s">
        <v>14589</v>
      </c>
      <c r="T1843" t="s">
        <v>12136</v>
      </c>
      <c r="U1843" t="s">
        <v>10772</v>
      </c>
    </row>
    <row r="1844" spans="1:21">
      <c r="A1844" s="117" t="s">
        <v>20333</v>
      </c>
      <c r="B1844" t="s">
        <v>14590</v>
      </c>
      <c r="C1844" t="s">
        <v>14590</v>
      </c>
      <c r="D1844">
        <v>26</v>
      </c>
      <c r="E1844">
        <v>20</v>
      </c>
      <c r="F1844">
        <v>26</v>
      </c>
      <c r="G1844">
        <v>20</v>
      </c>
      <c r="H1844">
        <v>1</v>
      </c>
      <c r="I1844">
        <v>1</v>
      </c>
      <c r="J1844">
        <v>72</v>
      </c>
      <c r="K1844" s="194">
        <v>72</v>
      </c>
      <c r="L1844" t="s">
        <v>1079</v>
      </c>
      <c r="M1844" t="s">
        <v>1079</v>
      </c>
      <c r="N1844">
        <v>516</v>
      </c>
      <c r="O1844" t="s">
        <v>7876</v>
      </c>
      <c r="P1844" t="s">
        <v>8327</v>
      </c>
      <c r="Q1844">
        <v>0.51600000000000001</v>
      </c>
      <c r="R1844" s="117" t="s">
        <v>14620</v>
      </c>
      <c r="S1844" s="117" t="s">
        <v>14621</v>
      </c>
      <c r="T1844" t="s">
        <v>17448</v>
      </c>
      <c r="U1844" t="s">
        <v>10772</v>
      </c>
    </row>
    <row r="1845" spans="1:21">
      <c r="A1845" s="117" t="s">
        <v>2311</v>
      </c>
      <c r="B1845" t="s">
        <v>14590</v>
      </c>
      <c r="C1845" t="s">
        <v>14590</v>
      </c>
      <c r="D1845">
        <v>26</v>
      </c>
      <c r="E1845">
        <v>20</v>
      </c>
      <c r="F1845">
        <v>26</v>
      </c>
      <c r="G1845">
        <v>20</v>
      </c>
      <c r="H1845">
        <v>1</v>
      </c>
      <c r="I1845">
        <v>1</v>
      </c>
      <c r="J1845">
        <v>165</v>
      </c>
      <c r="K1845" s="194">
        <v>165</v>
      </c>
      <c r="L1845" t="s">
        <v>1079</v>
      </c>
      <c r="M1845" t="s">
        <v>1079</v>
      </c>
      <c r="N1845">
        <v>514</v>
      </c>
      <c r="O1845" t="s">
        <v>7876</v>
      </c>
      <c r="P1845" t="s">
        <v>8327</v>
      </c>
      <c r="Q1845">
        <v>0.51400000000000001</v>
      </c>
      <c r="R1845" s="117" t="s">
        <v>14620</v>
      </c>
      <c r="S1845" s="117" t="s">
        <v>14621</v>
      </c>
      <c r="T1845" t="s">
        <v>17448</v>
      </c>
      <c r="U1845" t="s">
        <v>10772</v>
      </c>
    </row>
    <row r="1846" spans="1:21">
      <c r="A1846" s="117" t="s">
        <v>22183</v>
      </c>
      <c r="B1846" t="s">
        <v>14590</v>
      </c>
      <c r="C1846" t="s">
        <v>14590</v>
      </c>
      <c r="D1846">
        <v>45</v>
      </c>
      <c r="E1846">
        <v>39</v>
      </c>
      <c r="F1846">
        <v>45</v>
      </c>
      <c r="G1846">
        <v>39</v>
      </c>
      <c r="H1846">
        <v>12</v>
      </c>
      <c r="I1846">
        <v>12</v>
      </c>
      <c r="J1846">
        <v>999999</v>
      </c>
      <c r="K1846" s="194">
        <v>999999</v>
      </c>
      <c r="L1846" t="s">
        <v>1084</v>
      </c>
      <c r="M1846" t="s">
        <v>1084</v>
      </c>
      <c r="N1846">
        <v>130</v>
      </c>
      <c r="O1846" t="s">
        <v>7876</v>
      </c>
      <c r="P1846" t="s">
        <v>8315</v>
      </c>
      <c r="Q1846">
        <v>0.13</v>
      </c>
      <c r="R1846" s="117" t="s">
        <v>14594</v>
      </c>
      <c r="S1846" s="117" t="s">
        <v>14589</v>
      </c>
      <c r="T1846" t="s">
        <v>12136</v>
      </c>
      <c r="U1846" t="s">
        <v>10772</v>
      </c>
    </row>
    <row r="1847" spans="1:21">
      <c r="A1847" s="117" t="s">
        <v>2312</v>
      </c>
      <c r="B1847" t="s">
        <v>14590</v>
      </c>
      <c r="C1847" t="s">
        <v>14590</v>
      </c>
      <c r="D1847">
        <v>25</v>
      </c>
      <c r="E1847">
        <v>19</v>
      </c>
      <c r="F1847">
        <v>25</v>
      </c>
      <c r="G1847">
        <v>19</v>
      </c>
      <c r="H1847">
        <v>1</v>
      </c>
      <c r="I1847">
        <v>1</v>
      </c>
      <c r="J1847">
        <v>434</v>
      </c>
      <c r="K1847" s="194">
        <v>434</v>
      </c>
      <c r="L1847" t="s">
        <v>1084</v>
      </c>
      <c r="M1847" t="s">
        <v>1084</v>
      </c>
      <c r="N1847">
        <v>109</v>
      </c>
      <c r="O1847" t="s">
        <v>7876</v>
      </c>
      <c r="P1847" t="s">
        <v>8309</v>
      </c>
      <c r="Q1847">
        <v>0.109</v>
      </c>
      <c r="R1847" s="117" t="s">
        <v>14594</v>
      </c>
      <c r="S1847" s="117" t="s">
        <v>14589</v>
      </c>
      <c r="T1847" t="s">
        <v>12136</v>
      </c>
      <c r="U1847" t="s">
        <v>10772</v>
      </c>
    </row>
    <row r="1848" spans="1:21">
      <c r="A1848" s="117" t="s">
        <v>2313</v>
      </c>
      <c r="B1848" t="s">
        <v>14590</v>
      </c>
      <c r="C1848" t="s">
        <v>14590</v>
      </c>
      <c r="D1848">
        <v>25</v>
      </c>
      <c r="E1848">
        <v>19</v>
      </c>
      <c r="F1848">
        <v>25</v>
      </c>
      <c r="G1848">
        <v>19</v>
      </c>
      <c r="H1848">
        <v>1</v>
      </c>
      <c r="I1848">
        <v>1</v>
      </c>
      <c r="J1848">
        <v>55</v>
      </c>
      <c r="K1848" s="194">
        <v>55</v>
      </c>
      <c r="L1848" t="s">
        <v>1084</v>
      </c>
      <c r="M1848" t="s">
        <v>1084</v>
      </c>
      <c r="N1848">
        <v>113</v>
      </c>
      <c r="O1848" t="s">
        <v>7876</v>
      </c>
      <c r="P1848" t="s">
        <v>8309</v>
      </c>
      <c r="Q1848">
        <v>0.113</v>
      </c>
      <c r="R1848" s="117" t="s">
        <v>14594</v>
      </c>
      <c r="S1848" s="117" t="s">
        <v>14589</v>
      </c>
      <c r="T1848" t="s">
        <v>12136</v>
      </c>
      <c r="U1848" t="s">
        <v>10772</v>
      </c>
    </row>
    <row r="1849" spans="1:21">
      <c r="A1849" s="117" t="s">
        <v>2314</v>
      </c>
      <c r="B1849" t="s">
        <v>14590</v>
      </c>
      <c r="C1849" t="s">
        <v>14590</v>
      </c>
      <c r="D1849">
        <v>45</v>
      </c>
      <c r="E1849">
        <v>39</v>
      </c>
      <c r="F1849">
        <v>45</v>
      </c>
      <c r="G1849">
        <v>39</v>
      </c>
      <c r="H1849">
        <v>12</v>
      </c>
      <c r="I1849">
        <v>12</v>
      </c>
      <c r="J1849">
        <v>999999</v>
      </c>
      <c r="K1849" s="194">
        <v>999999</v>
      </c>
      <c r="L1849" t="s">
        <v>1084</v>
      </c>
      <c r="M1849" t="s">
        <v>1084</v>
      </c>
      <c r="N1849">
        <v>115</v>
      </c>
      <c r="O1849" t="s">
        <v>7876</v>
      </c>
      <c r="P1849" t="s">
        <v>8309</v>
      </c>
      <c r="Q1849">
        <v>0.115</v>
      </c>
      <c r="R1849" s="117" t="s">
        <v>14594</v>
      </c>
      <c r="S1849" s="117" t="s">
        <v>14589</v>
      </c>
      <c r="T1849" t="s">
        <v>12136</v>
      </c>
      <c r="U1849" t="s">
        <v>10772</v>
      </c>
    </row>
    <row r="1850" spans="1:21">
      <c r="A1850" s="117" t="s">
        <v>2315</v>
      </c>
      <c r="B1850" t="s">
        <v>14590</v>
      </c>
      <c r="C1850" t="s">
        <v>14590</v>
      </c>
      <c r="D1850">
        <v>49</v>
      </c>
      <c r="E1850">
        <v>43</v>
      </c>
      <c r="F1850">
        <v>49</v>
      </c>
      <c r="G1850">
        <v>43</v>
      </c>
      <c r="H1850">
        <v>1</v>
      </c>
      <c r="I1850">
        <v>1</v>
      </c>
      <c r="J1850">
        <v>999999</v>
      </c>
      <c r="K1850" s="194">
        <v>999999</v>
      </c>
      <c r="L1850" t="s">
        <v>1079</v>
      </c>
      <c r="M1850" t="s">
        <v>1079</v>
      </c>
      <c r="N1850">
        <v>130</v>
      </c>
      <c r="O1850" t="s">
        <v>7876</v>
      </c>
      <c r="P1850" t="s">
        <v>8315</v>
      </c>
      <c r="Q1850">
        <v>0.13</v>
      </c>
      <c r="R1850" s="117" t="s">
        <v>14620</v>
      </c>
      <c r="S1850" s="117" t="s">
        <v>14589</v>
      </c>
      <c r="T1850" t="s">
        <v>12136</v>
      </c>
      <c r="U1850" t="s">
        <v>10772</v>
      </c>
    </row>
    <row r="1851" spans="1:21">
      <c r="A1851" s="117" t="s">
        <v>2316</v>
      </c>
      <c r="B1851" t="s">
        <v>14590</v>
      </c>
      <c r="C1851" t="s">
        <v>14590</v>
      </c>
      <c r="D1851">
        <v>45</v>
      </c>
      <c r="E1851">
        <v>39</v>
      </c>
      <c r="F1851">
        <v>45</v>
      </c>
      <c r="G1851">
        <v>39</v>
      </c>
      <c r="H1851">
        <v>6</v>
      </c>
      <c r="I1851">
        <v>6</v>
      </c>
      <c r="J1851">
        <v>999999</v>
      </c>
      <c r="K1851" s="194">
        <v>999999</v>
      </c>
      <c r="L1851" t="s">
        <v>1084</v>
      </c>
      <c r="M1851" t="s">
        <v>1084</v>
      </c>
      <c r="N1851">
        <v>258</v>
      </c>
      <c r="O1851" t="s">
        <v>7876</v>
      </c>
      <c r="P1851" t="s">
        <v>8343</v>
      </c>
      <c r="Q1851">
        <v>0.25800000000000001</v>
      </c>
      <c r="R1851" s="117" t="s">
        <v>14594</v>
      </c>
      <c r="S1851" s="117" t="s">
        <v>14589</v>
      </c>
      <c r="T1851" t="s">
        <v>12136</v>
      </c>
      <c r="U1851" t="s">
        <v>10772</v>
      </c>
    </row>
    <row r="1852" spans="1:21">
      <c r="A1852" s="117" t="s">
        <v>22184</v>
      </c>
      <c r="B1852" t="s">
        <v>14590</v>
      </c>
      <c r="C1852" t="s">
        <v>14590</v>
      </c>
      <c r="D1852">
        <v>45</v>
      </c>
      <c r="E1852">
        <v>39</v>
      </c>
      <c r="F1852">
        <v>45</v>
      </c>
      <c r="G1852">
        <v>39</v>
      </c>
      <c r="H1852">
        <v>1</v>
      </c>
      <c r="I1852">
        <v>1</v>
      </c>
      <c r="J1852">
        <v>999999</v>
      </c>
      <c r="K1852" s="194">
        <v>999999</v>
      </c>
      <c r="L1852" t="s">
        <v>1084</v>
      </c>
      <c r="M1852" t="s">
        <v>1084</v>
      </c>
      <c r="N1852">
        <v>258</v>
      </c>
      <c r="O1852" t="s">
        <v>7876</v>
      </c>
      <c r="P1852" t="s">
        <v>8343</v>
      </c>
      <c r="Q1852">
        <v>0.25800000000000001</v>
      </c>
      <c r="R1852" s="117" t="s">
        <v>14594</v>
      </c>
      <c r="S1852" s="117" t="s">
        <v>14589</v>
      </c>
      <c r="T1852" t="s">
        <v>12136</v>
      </c>
      <c r="U1852" t="s">
        <v>10772</v>
      </c>
    </row>
    <row r="1853" spans="1:21">
      <c r="A1853" s="117" t="s">
        <v>2317</v>
      </c>
      <c r="B1853" t="s">
        <v>14590</v>
      </c>
      <c r="C1853" t="s">
        <v>14590</v>
      </c>
      <c r="D1853">
        <v>25</v>
      </c>
      <c r="E1853">
        <v>19</v>
      </c>
      <c r="F1853">
        <v>25</v>
      </c>
      <c r="G1853">
        <v>19</v>
      </c>
      <c r="H1853">
        <v>1</v>
      </c>
      <c r="I1853">
        <v>1</v>
      </c>
      <c r="J1853">
        <v>56</v>
      </c>
      <c r="K1853" s="194">
        <v>56</v>
      </c>
      <c r="L1853" t="s">
        <v>1084</v>
      </c>
      <c r="M1853" t="s">
        <v>1084</v>
      </c>
      <c r="N1853">
        <v>214</v>
      </c>
      <c r="O1853" t="s">
        <v>7876</v>
      </c>
      <c r="P1853" t="s">
        <v>8316</v>
      </c>
      <c r="Q1853">
        <v>0.214</v>
      </c>
      <c r="R1853" s="117" t="s">
        <v>14594</v>
      </c>
      <c r="S1853" s="117" t="s">
        <v>14589</v>
      </c>
      <c r="T1853" t="s">
        <v>12136</v>
      </c>
      <c r="U1853" t="s">
        <v>10772</v>
      </c>
    </row>
    <row r="1854" spans="1:21">
      <c r="A1854" s="117" t="s">
        <v>2318</v>
      </c>
      <c r="B1854" t="s">
        <v>14590</v>
      </c>
      <c r="C1854" t="s">
        <v>14590</v>
      </c>
      <c r="D1854">
        <v>25</v>
      </c>
      <c r="E1854">
        <v>19</v>
      </c>
      <c r="F1854">
        <v>25</v>
      </c>
      <c r="G1854">
        <v>19</v>
      </c>
      <c r="H1854">
        <v>1</v>
      </c>
      <c r="I1854">
        <v>1</v>
      </c>
      <c r="J1854">
        <v>116</v>
      </c>
      <c r="K1854" s="194">
        <v>116</v>
      </c>
      <c r="L1854" t="s">
        <v>1084</v>
      </c>
      <c r="M1854" t="s">
        <v>1084</v>
      </c>
      <c r="N1854">
        <v>218</v>
      </c>
      <c r="O1854" t="s">
        <v>7876</v>
      </c>
      <c r="P1854" t="s">
        <v>8316</v>
      </c>
      <c r="Q1854">
        <v>0.218</v>
      </c>
      <c r="R1854" s="117" t="s">
        <v>14594</v>
      </c>
      <c r="S1854" s="117" t="s">
        <v>14589</v>
      </c>
      <c r="T1854" t="s">
        <v>12136</v>
      </c>
      <c r="U1854" t="s">
        <v>10772</v>
      </c>
    </row>
    <row r="1855" spans="1:21">
      <c r="A1855" s="117" t="s">
        <v>2319</v>
      </c>
      <c r="B1855" t="s">
        <v>14590</v>
      </c>
      <c r="C1855" t="s">
        <v>14590</v>
      </c>
      <c r="D1855">
        <v>25</v>
      </c>
      <c r="E1855">
        <v>19</v>
      </c>
      <c r="F1855">
        <v>25</v>
      </c>
      <c r="G1855">
        <v>19</v>
      </c>
      <c r="H1855">
        <v>1</v>
      </c>
      <c r="I1855">
        <v>1</v>
      </c>
      <c r="J1855">
        <v>120</v>
      </c>
      <c r="K1855" s="194">
        <v>120</v>
      </c>
      <c r="L1855" t="s">
        <v>1084</v>
      </c>
      <c r="M1855" t="s">
        <v>1084</v>
      </c>
      <c r="N1855">
        <v>222.4</v>
      </c>
      <c r="O1855" t="s">
        <v>7876</v>
      </c>
      <c r="P1855" t="s">
        <v>8343</v>
      </c>
      <c r="Q1855">
        <v>0.22239999999999999</v>
      </c>
      <c r="R1855" s="117" t="s">
        <v>14594</v>
      </c>
      <c r="S1855" s="117" t="s">
        <v>14589</v>
      </c>
      <c r="T1855" t="s">
        <v>12136</v>
      </c>
      <c r="U1855" t="s">
        <v>10772</v>
      </c>
    </row>
    <row r="1856" spans="1:21">
      <c r="A1856" s="117" t="s">
        <v>14009</v>
      </c>
      <c r="B1856" t="s">
        <v>14590</v>
      </c>
      <c r="C1856" t="s">
        <v>14590</v>
      </c>
      <c r="D1856">
        <v>25</v>
      </c>
      <c r="E1856">
        <v>19</v>
      </c>
      <c r="F1856">
        <v>25</v>
      </c>
      <c r="G1856">
        <v>19</v>
      </c>
      <c r="H1856">
        <v>1</v>
      </c>
      <c r="I1856">
        <v>1</v>
      </c>
      <c r="J1856">
        <v>63</v>
      </c>
      <c r="K1856" s="194">
        <v>63</v>
      </c>
      <c r="L1856" t="s">
        <v>1084</v>
      </c>
      <c r="M1856" t="s">
        <v>1084</v>
      </c>
      <c r="N1856">
        <v>258</v>
      </c>
      <c r="O1856" t="s">
        <v>7876</v>
      </c>
      <c r="P1856" t="s">
        <v>8343</v>
      </c>
      <c r="Q1856">
        <v>0.25800000000000001</v>
      </c>
      <c r="R1856" s="117" t="s">
        <v>14743</v>
      </c>
      <c r="S1856" s="117" t="s">
        <v>14589</v>
      </c>
      <c r="T1856" t="s">
        <v>12136</v>
      </c>
      <c r="U1856" t="s">
        <v>10772</v>
      </c>
    </row>
    <row r="1857" spans="1:21">
      <c r="A1857" s="117" t="s">
        <v>2320</v>
      </c>
      <c r="B1857" t="s">
        <v>14590</v>
      </c>
      <c r="C1857" t="s">
        <v>14590</v>
      </c>
      <c r="D1857">
        <v>45</v>
      </c>
      <c r="E1857">
        <v>39</v>
      </c>
      <c r="F1857">
        <v>45</v>
      </c>
      <c r="G1857">
        <v>39</v>
      </c>
      <c r="H1857">
        <v>1</v>
      </c>
      <c r="I1857">
        <v>1</v>
      </c>
      <c r="J1857">
        <v>999999</v>
      </c>
      <c r="K1857" s="194">
        <v>999999</v>
      </c>
      <c r="L1857" t="s">
        <v>1084</v>
      </c>
      <c r="M1857" t="s">
        <v>1084</v>
      </c>
      <c r="N1857">
        <v>258</v>
      </c>
      <c r="O1857" t="s">
        <v>7876</v>
      </c>
      <c r="P1857" t="s">
        <v>8343</v>
      </c>
      <c r="Q1857">
        <v>0.25800000000000001</v>
      </c>
      <c r="R1857" s="117" t="s">
        <v>14594</v>
      </c>
      <c r="S1857" s="117" t="s">
        <v>14589</v>
      </c>
      <c r="T1857" t="s">
        <v>12136</v>
      </c>
      <c r="U1857" t="s">
        <v>10772</v>
      </c>
    </row>
    <row r="1858" spans="1:21">
      <c r="A1858" s="117" t="s">
        <v>2321</v>
      </c>
      <c r="B1858" t="s">
        <v>14590</v>
      </c>
      <c r="C1858" t="s">
        <v>14590</v>
      </c>
      <c r="D1858">
        <v>25</v>
      </c>
      <c r="E1858">
        <v>19</v>
      </c>
      <c r="F1858">
        <v>25</v>
      </c>
      <c r="G1858">
        <v>19</v>
      </c>
      <c r="H1858">
        <v>1</v>
      </c>
      <c r="I1858">
        <v>1</v>
      </c>
      <c r="J1858">
        <v>13</v>
      </c>
      <c r="K1858" s="194">
        <v>13</v>
      </c>
      <c r="L1858" t="s">
        <v>1084</v>
      </c>
      <c r="M1858" t="s">
        <v>1084</v>
      </c>
      <c r="N1858">
        <v>258</v>
      </c>
      <c r="O1858" t="s">
        <v>7876</v>
      </c>
      <c r="P1858" t="s">
        <v>8343</v>
      </c>
      <c r="Q1858">
        <v>0.25800000000000001</v>
      </c>
      <c r="R1858" s="117" t="s">
        <v>14594</v>
      </c>
      <c r="S1858" s="117" t="s">
        <v>14589</v>
      </c>
      <c r="T1858" t="s">
        <v>12136</v>
      </c>
      <c r="U1858" t="s">
        <v>10772</v>
      </c>
    </row>
    <row r="1859" spans="1:21">
      <c r="A1859" s="117" t="s">
        <v>2322</v>
      </c>
      <c r="B1859" t="s">
        <v>14590</v>
      </c>
      <c r="C1859" t="s">
        <v>14590</v>
      </c>
      <c r="D1859">
        <v>25</v>
      </c>
      <c r="E1859">
        <v>19</v>
      </c>
      <c r="F1859">
        <v>25</v>
      </c>
      <c r="G1859">
        <v>19</v>
      </c>
      <c r="H1859">
        <v>1</v>
      </c>
      <c r="I1859">
        <v>1</v>
      </c>
      <c r="J1859">
        <v>13</v>
      </c>
      <c r="K1859" s="194">
        <v>13</v>
      </c>
      <c r="L1859" t="s">
        <v>1079</v>
      </c>
      <c r="M1859" t="s">
        <v>1079</v>
      </c>
      <c r="N1859">
        <v>258</v>
      </c>
      <c r="O1859" t="s">
        <v>7876</v>
      </c>
      <c r="P1859" t="s">
        <v>8343</v>
      </c>
      <c r="Q1859">
        <v>0.25800000000000001</v>
      </c>
      <c r="R1859" s="117" t="s">
        <v>14594</v>
      </c>
      <c r="S1859" s="117" t="s">
        <v>14589</v>
      </c>
      <c r="T1859" t="s">
        <v>12136</v>
      </c>
      <c r="U1859" t="s">
        <v>10772</v>
      </c>
    </row>
    <row r="1860" spans="1:21">
      <c r="A1860" s="117" t="s">
        <v>20334</v>
      </c>
      <c r="B1860" t="s">
        <v>14590</v>
      </c>
      <c r="C1860" t="s">
        <v>14590</v>
      </c>
      <c r="D1860">
        <v>34</v>
      </c>
      <c r="E1860">
        <v>28</v>
      </c>
      <c r="F1860">
        <v>34</v>
      </c>
      <c r="G1860">
        <v>28</v>
      </c>
      <c r="H1860">
        <v>4</v>
      </c>
      <c r="I1860">
        <v>4</v>
      </c>
      <c r="J1860">
        <v>4</v>
      </c>
      <c r="K1860" s="194">
        <v>4</v>
      </c>
      <c r="L1860" t="s">
        <v>1079</v>
      </c>
      <c r="M1860" t="s">
        <v>1079</v>
      </c>
      <c r="N1860">
        <v>258</v>
      </c>
      <c r="O1860" t="s">
        <v>7876</v>
      </c>
      <c r="P1860" t="s">
        <v>8343</v>
      </c>
      <c r="Q1860">
        <v>0.25800000000000001</v>
      </c>
      <c r="R1860" s="117" t="s">
        <v>14620</v>
      </c>
      <c r="S1860" s="117" t="s">
        <v>14621</v>
      </c>
      <c r="T1860" t="s">
        <v>17448</v>
      </c>
      <c r="U1860" t="s">
        <v>10772</v>
      </c>
    </row>
    <row r="1861" spans="1:21">
      <c r="A1861" s="117" t="s">
        <v>22185</v>
      </c>
      <c r="B1861" t="s">
        <v>14590</v>
      </c>
      <c r="C1861" t="s">
        <v>14590</v>
      </c>
      <c r="D1861">
        <v>63</v>
      </c>
      <c r="E1861">
        <v>57</v>
      </c>
      <c r="F1861">
        <v>63</v>
      </c>
      <c r="G1861">
        <v>57</v>
      </c>
      <c r="H1861">
        <v>1</v>
      </c>
      <c r="I1861">
        <v>1</v>
      </c>
      <c r="J1861">
        <v>999999</v>
      </c>
      <c r="K1861" s="194">
        <v>999999</v>
      </c>
      <c r="L1861" t="s">
        <v>1084</v>
      </c>
      <c r="M1861" t="s">
        <v>1084</v>
      </c>
      <c r="N1861">
        <v>338</v>
      </c>
      <c r="O1861" t="s">
        <v>7876</v>
      </c>
      <c r="P1861" t="s">
        <v>8349</v>
      </c>
      <c r="Q1861">
        <v>0.33800000000000002</v>
      </c>
      <c r="R1861" s="117" t="s">
        <v>14594</v>
      </c>
      <c r="S1861" s="117" t="s">
        <v>14589</v>
      </c>
      <c r="T1861" t="s">
        <v>12136</v>
      </c>
      <c r="U1861" t="s">
        <v>10772</v>
      </c>
    </row>
    <row r="1862" spans="1:21">
      <c r="A1862" s="117" t="s">
        <v>14010</v>
      </c>
      <c r="B1862" t="s">
        <v>14590</v>
      </c>
      <c r="C1862" t="s">
        <v>14590</v>
      </c>
      <c r="D1862">
        <v>25</v>
      </c>
      <c r="E1862">
        <v>19</v>
      </c>
      <c r="F1862">
        <v>25</v>
      </c>
      <c r="G1862">
        <v>19</v>
      </c>
      <c r="H1862">
        <v>1</v>
      </c>
      <c r="I1862">
        <v>1</v>
      </c>
      <c r="J1862">
        <v>17</v>
      </c>
      <c r="K1862" s="194">
        <v>17</v>
      </c>
      <c r="L1862" t="s">
        <v>1084</v>
      </c>
      <c r="M1862" t="s">
        <v>1084</v>
      </c>
      <c r="N1862">
        <v>341</v>
      </c>
      <c r="O1862" t="s">
        <v>7876</v>
      </c>
      <c r="P1862" t="s">
        <v>8324</v>
      </c>
      <c r="Q1862">
        <v>0.34100000000000003</v>
      </c>
      <c r="R1862" s="117" t="s">
        <v>14594</v>
      </c>
      <c r="S1862" s="117" t="s">
        <v>14589</v>
      </c>
      <c r="T1862" t="s">
        <v>12136</v>
      </c>
      <c r="U1862" t="s">
        <v>10772</v>
      </c>
    </row>
    <row r="1863" spans="1:21">
      <c r="A1863" s="117" t="s">
        <v>2323</v>
      </c>
      <c r="B1863" t="s">
        <v>14590</v>
      </c>
      <c r="C1863" t="s">
        <v>14590</v>
      </c>
      <c r="D1863">
        <v>45</v>
      </c>
      <c r="E1863">
        <v>39</v>
      </c>
      <c r="F1863">
        <v>45</v>
      </c>
      <c r="G1863">
        <v>39</v>
      </c>
      <c r="H1863">
        <v>4</v>
      </c>
      <c r="I1863">
        <v>4</v>
      </c>
      <c r="J1863">
        <v>999999</v>
      </c>
      <c r="K1863" s="194">
        <v>999999</v>
      </c>
      <c r="L1863" t="s">
        <v>1084</v>
      </c>
      <c r="M1863" t="s">
        <v>1084</v>
      </c>
      <c r="N1863">
        <v>346</v>
      </c>
      <c r="O1863" t="s">
        <v>7876</v>
      </c>
      <c r="P1863" t="s">
        <v>8324</v>
      </c>
      <c r="Q1863">
        <v>0.34599999999999997</v>
      </c>
      <c r="R1863" s="117" t="s">
        <v>14594</v>
      </c>
      <c r="S1863" s="117" t="s">
        <v>14589</v>
      </c>
      <c r="T1863" t="s">
        <v>12136</v>
      </c>
      <c r="U1863" t="s">
        <v>10772</v>
      </c>
    </row>
    <row r="1864" spans="1:21">
      <c r="A1864" s="117" t="s">
        <v>2324</v>
      </c>
      <c r="B1864" t="s">
        <v>14590</v>
      </c>
      <c r="C1864" t="s">
        <v>14590</v>
      </c>
      <c r="D1864">
        <v>25</v>
      </c>
      <c r="E1864">
        <v>19</v>
      </c>
      <c r="F1864">
        <v>25</v>
      </c>
      <c r="G1864">
        <v>19</v>
      </c>
      <c r="H1864">
        <v>1</v>
      </c>
      <c r="I1864">
        <v>1</v>
      </c>
      <c r="J1864">
        <v>26</v>
      </c>
      <c r="K1864" s="194">
        <v>26</v>
      </c>
      <c r="L1864" t="s">
        <v>1084</v>
      </c>
      <c r="M1864" t="s">
        <v>1084</v>
      </c>
      <c r="N1864">
        <v>362</v>
      </c>
      <c r="O1864" t="s">
        <v>7876</v>
      </c>
      <c r="P1864" t="s">
        <v>8324</v>
      </c>
      <c r="Q1864">
        <v>0.36199999999999999</v>
      </c>
      <c r="R1864" s="117" t="s">
        <v>14743</v>
      </c>
      <c r="S1864" s="117" t="s">
        <v>14589</v>
      </c>
      <c r="T1864" t="s">
        <v>12136</v>
      </c>
      <c r="U1864" t="s">
        <v>10772</v>
      </c>
    </row>
    <row r="1865" spans="1:21">
      <c r="A1865" s="117" t="s">
        <v>2325</v>
      </c>
      <c r="B1865" t="s">
        <v>14590</v>
      </c>
      <c r="C1865" t="s">
        <v>14590</v>
      </c>
      <c r="D1865">
        <v>34</v>
      </c>
      <c r="E1865">
        <v>28</v>
      </c>
      <c r="F1865">
        <v>34</v>
      </c>
      <c r="G1865">
        <v>28</v>
      </c>
      <c r="H1865">
        <v>4</v>
      </c>
      <c r="I1865">
        <v>4</v>
      </c>
      <c r="J1865">
        <v>4</v>
      </c>
      <c r="K1865" s="194">
        <v>4</v>
      </c>
      <c r="L1865" t="s">
        <v>1079</v>
      </c>
      <c r="M1865" t="s">
        <v>1079</v>
      </c>
      <c r="N1865">
        <v>371</v>
      </c>
      <c r="O1865" t="s">
        <v>7876</v>
      </c>
      <c r="P1865" t="s">
        <v>8324</v>
      </c>
      <c r="Q1865">
        <v>0.371</v>
      </c>
      <c r="R1865" s="117" t="s">
        <v>14620</v>
      </c>
      <c r="S1865" s="117" t="s">
        <v>14621</v>
      </c>
      <c r="T1865" t="s">
        <v>17448</v>
      </c>
      <c r="U1865" t="s">
        <v>10772</v>
      </c>
    </row>
    <row r="1866" spans="1:21">
      <c r="A1866" s="117" t="s">
        <v>2326</v>
      </c>
      <c r="B1866" t="s">
        <v>14590</v>
      </c>
      <c r="C1866" t="s">
        <v>14590</v>
      </c>
      <c r="D1866">
        <v>25</v>
      </c>
      <c r="E1866">
        <v>19</v>
      </c>
      <c r="F1866">
        <v>25</v>
      </c>
      <c r="G1866">
        <v>19</v>
      </c>
      <c r="H1866">
        <v>1</v>
      </c>
      <c r="I1866">
        <v>1</v>
      </c>
      <c r="J1866">
        <v>3</v>
      </c>
      <c r="K1866" s="194">
        <v>3</v>
      </c>
      <c r="L1866" t="s">
        <v>1084</v>
      </c>
      <c r="M1866" t="s">
        <v>1084</v>
      </c>
      <c r="N1866">
        <v>112</v>
      </c>
      <c r="O1866" t="s">
        <v>7876</v>
      </c>
      <c r="P1866" t="s">
        <v>8309</v>
      </c>
      <c r="Q1866">
        <v>0.112</v>
      </c>
      <c r="R1866" s="117" t="s">
        <v>14594</v>
      </c>
      <c r="S1866" s="117" t="s">
        <v>14589</v>
      </c>
      <c r="T1866" t="s">
        <v>12136</v>
      </c>
      <c r="U1866" t="s">
        <v>10772</v>
      </c>
    </row>
    <row r="1867" spans="1:21">
      <c r="A1867" s="117" t="s">
        <v>2327</v>
      </c>
      <c r="B1867" t="s">
        <v>14590</v>
      </c>
      <c r="C1867" t="s">
        <v>14590</v>
      </c>
      <c r="D1867">
        <v>63</v>
      </c>
      <c r="E1867">
        <v>57</v>
      </c>
      <c r="F1867">
        <v>63</v>
      </c>
      <c r="G1867">
        <v>57</v>
      </c>
      <c r="H1867">
        <v>1</v>
      </c>
      <c r="I1867">
        <v>1</v>
      </c>
      <c r="J1867">
        <v>999999</v>
      </c>
      <c r="K1867" s="194">
        <v>999999</v>
      </c>
      <c r="L1867" t="s">
        <v>1084</v>
      </c>
      <c r="M1867" t="s">
        <v>1084</v>
      </c>
      <c r="N1867">
        <v>112.083</v>
      </c>
      <c r="O1867" t="s">
        <v>7876</v>
      </c>
      <c r="P1867" t="s">
        <v>8309</v>
      </c>
      <c r="Q1867">
        <v>0.112083</v>
      </c>
      <c r="R1867" s="117" t="s">
        <v>14594</v>
      </c>
      <c r="S1867" s="117" t="s">
        <v>14589</v>
      </c>
      <c r="T1867" t="s">
        <v>12136</v>
      </c>
      <c r="U1867" t="s">
        <v>10772</v>
      </c>
    </row>
    <row r="1868" spans="1:21">
      <c r="A1868" s="117" t="s">
        <v>2328</v>
      </c>
      <c r="B1868" t="s">
        <v>14590</v>
      </c>
      <c r="C1868" t="s">
        <v>14590</v>
      </c>
      <c r="D1868">
        <v>25</v>
      </c>
      <c r="E1868">
        <v>19</v>
      </c>
      <c r="F1868">
        <v>25</v>
      </c>
      <c r="G1868">
        <v>19</v>
      </c>
      <c r="H1868">
        <v>1</v>
      </c>
      <c r="I1868">
        <v>1</v>
      </c>
      <c r="J1868">
        <v>7</v>
      </c>
      <c r="K1868" s="194">
        <v>7</v>
      </c>
      <c r="L1868" t="s">
        <v>1084</v>
      </c>
      <c r="M1868" t="s">
        <v>1084</v>
      </c>
      <c r="N1868">
        <v>114</v>
      </c>
      <c r="O1868" t="s">
        <v>7876</v>
      </c>
      <c r="P1868" t="s">
        <v>8309</v>
      </c>
      <c r="Q1868">
        <v>0.114</v>
      </c>
      <c r="R1868" s="117" t="s">
        <v>14594</v>
      </c>
      <c r="S1868" s="117" t="s">
        <v>14589</v>
      </c>
      <c r="T1868" t="s">
        <v>12136</v>
      </c>
      <c r="U1868" t="s">
        <v>10772</v>
      </c>
    </row>
    <row r="1869" spans="1:21">
      <c r="A1869" s="117" t="s">
        <v>2329</v>
      </c>
      <c r="B1869" t="s">
        <v>14590</v>
      </c>
      <c r="C1869" t="s">
        <v>14590</v>
      </c>
      <c r="D1869">
        <v>25</v>
      </c>
      <c r="E1869">
        <v>19</v>
      </c>
      <c r="F1869">
        <v>25</v>
      </c>
      <c r="G1869">
        <v>19</v>
      </c>
      <c r="H1869">
        <v>1</v>
      </c>
      <c r="I1869">
        <v>1</v>
      </c>
      <c r="J1869">
        <v>41</v>
      </c>
      <c r="K1869" s="194">
        <v>41</v>
      </c>
      <c r="L1869" t="s">
        <v>1084</v>
      </c>
      <c r="M1869" t="s">
        <v>1084</v>
      </c>
      <c r="N1869">
        <v>111</v>
      </c>
      <c r="O1869" t="s">
        <v>7876</v>
      </c>
      <c r="P1869" t="s">
        <v>8309</v>
      </c>
      <c r="Q1869">
        <v>0.111</v>
      </c>
      <c r="R1869" s="117" t="s">
        <v>14594</v>
      </c>
      <c r="S1869" s="117" t="s">
        <v>14589</v>
      </c>
      <c r="T1869" t="s">
        <v>12136</v>
      </c>
      <c r="U1869" t="s">
        <v>10772</v>
      </c>
    </row>
    <row r="1870" spans="1:21">
      <c r="A1870" s="117" t="s">
        <v>741</v>
      </c>
      <c r="B1870" t="s">
        <v>14590</v>
      </c>
      <c r="C1870" t="s">
        <v>14590</v>
      </c>
      <c r="D1870">
        <v>35</v>
      </c>
      <c r="E1870">
        <v>29</v>
      </c>
      <c r="F1870">
        <v>25</v>
      </c>
      <c r="G1870">
        <v>19</v>
      </c>
      <c r="H1870">
        <v>1</v>
      </c>
      <c r="I1870">
        <v>1</v>
      </c>
      <c r="J1870">
        <v>354</v>
      </c>
      <c r="K1870" s="194">
        <v>354</v>
      </c>
      <c r="L1870" t="s">
        <v>1084</v>
      </c>
      <c r="M1870" t="s">
        <v>1084</v>
      </c>
      <c r="N1870">
        <v>108</v>
      </c>
      <c r="O1870" t="s">
        <v>7876</v>
      </c>
      <c r="P1870" t="s">
        <v>8315</v>
      </c>
      <c r="Q1870">
        <v>0.108</v>
      </c>
      <c r="R1870" s="117" t="s">
        <v>14594</v>
      </c>
      <c r="S1870" s="117" t="s">
        <v>14589</v>
      </c>
      <c r="T1870" t="s">
        <v>12136</v>
      </c>
      <c r="U1870" t="s">
        <v>10773</v>
      </c>
    </row>
    <row r="1871" spans="1:21">
      <c r="A1871" s="117" t="s">
        <v>403</v>
      </c>
      <c r="B1871" t="s">
        <v>13815</v>
      </c>
      <c r="C1871" t="s">
        <v>14590</v>
      </c>
      <c r="D1871">
        <v>2</v>
      </c>
      <c r="E1871">
        <v>29</v>
      </c>
      <c r="F1871">
        <v>35</v>
      </c>
      <c r="G1871">
        <v>29</v>
      </c>
      <c r="H1871">
        <v>1</v>
      </c>
      <c r="I1871">
        <v>1</v>
      </c>
      <c r="J1871">
        <v>92</v>
      </c>
      <c r="K1871" s="194">
        <v>1208</v>
      </c>
      <c r="L1871" t="s">
        <v>1084</v>
      </c>
      <c r="M1871" t="s">
        <v>1084</v>
      </c>
      <c r="N1871">
        <v>110</v>
      </c>
      <c r="O1871" t="s">
        <v>7876</v>
      </c>
      <c r="P1871" t="s">
        <v>8309</v>
      </c>
      <c r="Q1871">
        <v>0.11</v>
      </c>
      <c r="R1871" s="117" t="s">
        <v>14594</v>
      </c>
      <c r="S1871" s="117" t="s">
        <v>14589</v>
      </c>
      <c r="T1871" t="s">
        <v>12136</v>
      </c>
      <c r="U1871" t="s">
        <v>10772</v>
      </c>
    </row>
    <row r="1872" spans="1:21">
      <c r="A1872" s="117" t="s">
        <v>404</v>
      </c>
      <c r="B1872" t="s">
        <v>13815</v>
      </c>
      <c r="C1872" t="s">
        <v>13815</v>
      </c>
      <c r="D1872">
        <v>2</v>
      </c>
      <c r="E1872">
        <v>29</v>
      </c>
      <c r="F1872">
        <v>2</v>
      </c>
      <c r="G1872">
        <v>29</v>
      </c>
      <c r="H1872">
        <v>1</v>
      </c>
      <c r="I1872">
        <v>1</v>
      </c>
      <c r="J1872">
        <v>47</v>
      </c>
      <c r="K1872" s="194">
        <v>185</v>
      </c>
      <c r="L1872" t="s">
        <v>1084</v>
      </c>
      <c r="M1872" t="s">
        <v>1084</v>
      </c>
      <c r="N1872">
        <v>110.6</v>
      </c>
      <c r="O1872" t="s">
        <v>7876</v>
      </c>
      <c r="P1872" t="s">
        <v>8313</v>
      </c>
      <c r="Q1872">
        <v>0.1106</v>
      </c>
      <c r="R1872" s="117" t="s">
        <v>14594</v>
      </c>
      <c r="S1872" s="117" t="s">
        <v>14589</v>
      </c>
      <c r="T1872" t="s">
        <v>12136</v>
      </c>
      <c r="U1872" t="s">
        <v>10772</v>
      </c>
    </row>
    <row r="1873" spans="1:21">
      <c r="A1873" s="117" t="s">
        <v>14011</v>
      </c>
      <c r="B1873" t="s">
        <v>13815</v>
      </c>
      <c r="C1873" t="s">
        <v>13815</v>
      </c>
      <c r="D1873">
        <v>2</v>
      </c>
      <c r="E1873">
        <v>29</v>
      </c>
      <c r="F1873">
        <v>2</v>
      </c>
      <c r="G1873">
        <v>29</v>
      </c>
      <c r="H1873">
        <v>1</v>
      </c>
      <c r="I1873">
        <v>1</v>
      </c>
      <c r="J1873">
        <v>41</v>
      </c>
      <c r="K1873" s="194">
        <v>156</v>
      </c>
      <c r="L1873" t="s">
        <v>1084</v>
      </c>
      <c r="M1873" t="s">
        <v>1084</v>
      </c>
      <c r="N1873">
        <v>114</v>
      </c>
      <c r="O1873" t="s">
        <v>7876</v>
      </c>
      <c r="P1873" t="s">
        <v>14012</v>
      </c>
      <c r="Q1873">
        <v>0.114</v>
      </c>
      <c r="R1873" s="117" t="s">
        <v>14594</v>
      </c>
      <c r="S1873" s="117" t="s">
        <v>14589</v>
      </c>
      <c r="T1873" t="s">
        <v>12136</v>
      </c>
      <c r="U1873" t="s">
        <v>10772</v>
      </c>
    </row>
    <row r="1874" spans="1:21">
      <c r="A1874" s="117" t="s">
        <v>405</v>
      </c>
      <c r="B1874" t="s">
        <v>13815</v>
      </c>
      <c r="C1874" t="s">
        <v>14590</v>
      </c>
      <c r="D1874">
        <v>2</v>
      </c>
      <c r="E1874">
        <v>29</v>
      </c>
      <c r="F1874">
        <v>25</v>
      </c>
      <c r="G1874">
        <v>19</v>
      </c>
      <c r="H1874">
        <v>1</v>
      </c>
      <c r="I1874">
        <v>1</v>
      </c>
      <c r="J1874">
        <v>138</v>
      </c>
      <c r="K1874" s="194">
        <v>152</v>
      </c>
      <c r="L1874" t="s">
        <v>1084</v>
      </c>
      <c r="M1874" t="s">
        <v>1084</v>
      </c>
      <c r="N1874">
        <v>116</v>
      </c>
      <c r="O1874" t="s">
        <v>7876</v>
      </c>
      <c r="P1874" t="s">
        <v>8309</v>
      </c>
      <c r="Q1874">
        <v>0.11600000000000001</v>
      </c>
      <c r="R1874" s="117" t="s">
        <v>14594</v>
      </c>
      <c r="S1874" s="117" t="s">
        <v>14589</v>
      </c>
      <c r="T1874" t="s">
        <v>12136</v>
      </c>
      <c r="U1874" t="s">
        <v>10772</v>
      </c>
    </row>
    <row r="1875" spans="1:21">
      <c r="A1875" s="117" t="s">
        <v>406</v>
      </c>
      <c r="B1875" t="s">
        <v>14590</v>
      </c>
      <c r="C1875" t="s">
        <v>14590</v>
      </c>
      <c r="D1875">
        <v>35</v>
      </c>
      <c r="E1875">
        <v>29</v>
      </c>
      <c r="F1875">
        <v>25</v>
      </c>
      <c r="G1875">
        <v>19</v>
      </c>
      <c r="H1875">
        <v>1</v>
      </c>
      <c r="I1875">
        <v>1</v>
      </c>
      <c r="J1875">
        <v>1321</v>
      </c>
      <c r="K1875" s="194">
        <v>1321</v>
      </c>
      <c r="L1875" t="s">
        <v>1084</v>
      </c>
      <c r="M1875" t="s">
        <v>1084</v>
      </c>
      <c r="N1875">
        <v>120</v>
      </c>
      <c r="O1875" t="s">
        <v>7876</v>
      </c>
      <c r="P1875" t="s">
        <v>8309</v>
      </c>
      <c r="Q1875">
        <v>0.12</v>
      </c>
      <c r="R1875" s="117" t="s">
        <v>14594</v>
      </c>
      <c r="S1875" s="117" t="s">
        <v>14589</v>
      </c>
      <c r="T1875" t="s">
        <v>12136</v>
      </c>
      <c r="U1875" t="s">
        <v>10772</v>
      </c>
    </row>
    <row r="1876" spans="1:21">
      <c r="A1876" s="117" t="s">
        <v>407</v>
      </c>
      <c r="B1876" t="s">
        <v>13815</v>
      </c>
      <c r="C1876" t="s">
        <v>13815</v>
      </c>
      <c r="D1876">
        <v>2</v>
      </c>
      <c r="E1876">
        <v>29</v>
      </c>
      <c r="F1876">
        <v>2</v>
      </c>
      <c r="G1876">
        <v>29</v>
      </c>
      <c r="H1876">
        <v>1</v>
      </c>
      <c r="I1876">
        <v>1</v>
      </c>
      <c r="J1876">
        <v>233</v>
      </c>
      <c r="K1876" s="194">
        <v>466</v>
      </c>
      <c r="L1876" t="s">
        <v>1084</v>
      </c>
      <c r="M1876" t="s">
        <v>1084</v>
      </c>
      <c r="N1876">
        <v>123</v>
      </c>
      <c r="O1876" t="s">
        <v>7876</v>
      </c>
      <c r="P1876" t="s">
        <v>8309</v>
      </c>
      <c r="Q1876">
        <v>0.123</v>
      </c>
      <c r="R1876" s="117" t="s">
        <v>14594</v>
      </c>
      <c r="S1876" s="117" t="s">
        <v>14589</v>
      </c>
      <c r="T1876" t="s">
        <v>12136</v>
      </c>
      <c r="U1876" t="s">
        <v>10772</v>
      </c>
    </row>
    <row r="1877" spans="1:21">
      <c r="A1877" s="117" t="s">
        <v>408</v>
      </c>
      <c r="B1877" t="s">
        <v>14590</v>
      </c>
      <c r="C1877" t="s">
        <v>14590</v>
      </c>
      <c r="D1877">
        <v>25</v>
      </c>
      <c r="E1877">
        <v>19</v>
      </c>
      <c r="F1877">
        <v>25</v>
      </c>
      <c r="G1877">
        <v>19</v>
      </c>
      <c r="H1877">
        <v>1</v>
      </c>
      <c r="I1877">
        <v>1</v>
      </c>
      <c r="J1877">
        <v>35</v>
      </c>
      <c r="K1877" s="194">
        <v>35</v>
      </c>
      <c r="L1877" t="s">
        <v>1079</v>
      </c>
      <c r="M1877" t="s">
        <v>1079</v>
      </c>
      <c r="N1877">
        <v>135</v>
      </c>
      <c r="O1877" t="s">
        <v>7876</v>
      </c>
      <c r="P1877" t="s">
        <v>8350</v>
      </c>
      <c r="Q1877">
        <v>0.13500000000000001</v>
      </c>
      <c r="R1877" s="117" t="s">
        <v>14594</v>
      </c>
      <c r="S1877" s="117" t="s">
        <v>14589</v>
      </c>
      <c r="T1877" t="s">
        <v>12136</v>
      </c>
      <c r="U1877" t="s">
        <v>10772</v>
      </c>
    </row>
    <row r="1878" spans="1:21">
      <c r="A1878" s="117" t="s">
        <v>409</v>
      </c>
      <c r="B1878" t="s">
        <v>13815</v>
      </c>
      <c r="C1878" t="s">
        <v>14590</v>
      </c>
      <c r="D1878">
        <v>2</v>
      </c>
      <c r="E1878">
        <v>29</v>
      </c>
      <c r="F1878">
        <v>25</v>
      </c>
      <c r="G1878">
        <v>19</v>
      </c>
      <c r="H1878">
        <v>1</v>
      </c>
      <c r="I1878">
        <v>1</v>
      </c>
      <c r="J1878">
        <v>55</v>
      </c>
      <c r="K1878" s="194">
        <v>231</v>
      </c>
      <c r="L1878" t="s">
        <v>1079</v>
      </c>
      <c r="M1878" t="s">
        <v>1079</v>
      </c>
      <c r="N1878">
        <v>135</v>
      </c>
      <c r="O1878" t="s">
        <v>7876</v>
      </c>
      <c r="P1878" t="s">
        <v>8309</v>
      </c>
      <c r="Q1878">
        <v>0.13500000000000001</v>
      </c>
      <c r="R1878" s="117" t="s">
        <v>14594</v>
      </c>
      <c r="S1878" s="117" t="s">
        <v>14589</v>
      </c>
      <c r="T1878" t="s">
        <v>12136</v>
      </c>
      <c r="U1878" t="s">
        <v>10772</v>
      </c>
    </row>
    <row r="1879" spans="1:21">
      <c r="A1879" s="117" t="s">
        <v>2330</v>
      </c>
      <c r="B1879" t="s">
        <v>14590</v>
      </c>
      <c r="C1879" t="s">
        <v>14590</v>
      </c>
      <c r="D1879">
        <v>63</v>
      </c>
      <c r="E1879">
        <v>57</v>
      </c>
      <c r="F1879">
        <v>63</v>
      </c>
      <c r="G1879">
        <v>57</v>
      </c>
      <c r="H1879">
        <v>1</v>
      </c>
      <c r="I1879">
        <v>1</v>
      </c>
      <c r="J1879">
        <v>999999</v>
      </c>
      <c r="K1879" s="194">
        <v>999999</v>
      </c>
      <c r="L1879" t="s">
        <v>1084</v>
      </c>
      <c r="M1879" t="s">
        <v>1084</v>
      </c>
      <c r="N1879">
        <v>224</v>
      </c>
      <c r="O1879" t="s">
        <v>7876</v>
      </c>
      <c r="P1879" t="s">
        <v>8316</v>
      </c>
      <c r="Q1879">
        <v>0.224</v>
      </c>
      <c r="R1879" s="117" t="s">
        <v>14594</v>
      </c>
      <c r="S1879" s="117" t="s">
        <v>14589</v>
      </c>
      <c r="T1879" t="s">
        <v>12136</v>
      </c>
      <c r="U1879" t="s">
        <v>10772</v>
      </c>
    </row>
    <row r="1880" spans="1:21">
      <c r="A1880" s="117" t="s">
        <v>2331</v>
      </c>
      <c r="B1880" t="s">
        <v>14590</v>
      </c>
      <c r="C1880" t="s">
        <v>14590</v>
      </c>
      <c r="D1880">
        <v>25</v>
      </c>
      <c r="E1880">
        <v>19</v>
      </c>
      <c r="F1880">
        <v>25</v>
      </c>
      <c r="G1880">
        <v>19</v>
      </c>
      <c r="H1880">
        <v>1</v>
      </c>
      <c r="I1880">
        <v>1</v>
      </c>
      <c r="J1880">
        <v>158</v>
      </c>
      <c r="K1880" s="194">
        <v>158</v>
      </c>
      <c r="L1880" t="s">
        <v>1084</v>
      </c>
      <c r="M1880" t="s">
        <v>1084</v>
      </c>
      <c r="N1880">
        <v>221</v>
      </c>
      <c r="O1880" t="s">
        <v>7876</v>
      </c>
      <c r="P1880" t="s">
        <v>8316</v>
      </c>
      <c r="Q1880">
        <v>0.221</v>
      </c>
      <c r="R1880" s="117" t="s">
        <v>14594</v>
      </c>
      <c r="S1880" s="117" t="s">
        <v>14589</v>
      </c>
      <c r="T1880" t="s">
        <v>12136</v>
      </c>
      <c r="U1880" t="s">
        <v>10772</v>
      </c>
    </row>
    <row r="1881" spans="1:21">
      <c r="A1881" s="117" t="s">
        <v>2332</v>
      </c>
      <c r="B1881" t="s">
        <v>14590</v>
      </c>
      <c r="C1881" t="s">
        <v>14590</v>
      </c>
      <c r="D1881">
        <v>25</v>
      </c>
      <c r="E1881">
        <v>19</v>
      </c>
      <c r="F1881">
        <v>25</v>
      </c>
      <c r="G1881">
        <v>19</v>
      </c>
      <c r="H1881">
        <v>1</v>
      </c>
      <c r="I1881">
        <v>1</v>
      </c>
      <c r="J1881">
        <v>7</v>
      </c>
      <c r="K1881" s="194">
        <v>7</v>
      </c>
      <c r="L1881" t="s">
        <v>1084</v>
      </c>
      <c r="M1881" t="s">
        <v>1084</v>
      </c>
      <c r="N1881">
        <v>223</v>
      </c>
      <c r="O1881" t="s">
        <v>7876</v>
      </c>
      <c r="P1881" t="s">
        <v>8316</v>
      </c>
      <c r="Q1881">
        <v>0.223</v>
      </c>
      <c r="R1881" s="117" t="s">
        <v>14594</v>
      </c>
      <c r="S1881" s="117" t="s">
        <v>14589</v>
      </c>
      <c r="T1881" t="s">
        <v>12136</v>
      </c>
      <c r="U1881" t="s">
        <v>10772</v>
      </c>
    </row>
    <row r="1882" spans="1:21">
      <c r="A1882" s="117" t="s">
        <v>2333</v>
      </c>
      <c r="B1882" t="s">
        <v>14590</v>
      </c>
      <c r="C1882" t="s">
        <v>14590</v>
      </c>
      <c r="D1882">
        <v>25</v>
      </c>
      <c r="E1882">
        <v>19</v>
      </c>
      <c r="F1882">
        <v>25</v>
      </c>
      <c r="G1882">
        <v>19</v>
      </c>
      <c r="H1882">
        <v>1</v>
      </c>
      <c r="I1882">
        <v>1</v>
      </c>
      <c r="J1882">
        <v>77</v>
      </c>
      <c r="K1882" s="194">
        <v>77</v>
      </c>
      <c r="L1882" t="s">
        <v>1084</v>
      </c>
      <c r="M1882" t="s">
        <v>1084</v>
      </c>
      <c r="N1882">
        <v>219</v>
      </c>
      <c r="O1882" t="s">
        <v>7876</v>
      </c>
      <c r="P1882" t="s">
        <v>8332</v>
      </c>
      <c r="Q1882">
        <v>0.219</v>
      </c>
      <c r="R1882" s="117" t="s">
        <v>14743</v>
      </c>
      <c r="S1882" s="117" t="s">
        <v>14589</v>
      </c>
      <c r="T1882" t="s">
        <v>12136</v>
      </c>
      <c r="U1882" t="s">
        <v>10772</v>
      </c>
    </row>
    <row r="1883" spans="1:21">
      <c r="A1883" s="117" t="s">
        <v>410</v>
      </c>
      <c r="B1883" t="s">
        <v>14590</v>
      </c>
      <c r="C1883" t="s">
        <v>14590</v>
      </c>
      <c r="D1883">
        <v>35</v>
      </c>
      <c r="E1883">
        <v>29</v>
      </c>
      <c r="F1883">
        <v>25</v>
      </c>
      <c r="G1883">
        <v>19</v>
      </c>
      <c r="H1883">
        <v>1</v>
      </c>
      <c r="I1883">
        <v>1</v>
      </c>
      <c r="J1883">
        <v>341</v>
      </c>
      <c r="K1883" s="194">
        <v>341</v>
      </c>
      <c r="L1883" t="s">
        <v>1084</v>
      </c>
      <c r="M1883" t="s">
        <v>1084</v>
      </c>
      <c r="N1883">
        <v>214</v>
      </c>
      <c r="O1883" t="s">
        <v>7876</v>
      </c>
      <c r="P1883" t="s">
        <v>8316</v>
      </c>
      <c r="Q1883">
        <v>0.214</v>
      </c>
      <c r="R1883" s="117" t="s">
        <v>14594</v>
      </c>
      <c r="S1883" s="117" t="s">
        <v>14589</v>
      </c>
      <c r="T1883" t="s">
        <v>12136</v>
      </c>
      <c r="U1883" t="s">
        <v>10772</v>
      </c>
    </row>
    <row r="1884" spans="1:21">
      <c r="A1884" s="117" t="s">
        <v>371</v>
      </c>
      <c r="B1884" t="s">
        <v>13815</v>
      </c>
      <c r="C1884" t="s">
        <v>13815</v>
      </c>
      <c r="D1884">
        <v>2</v>
      </c>
      <c r="E1884">
        <v>29</v>
      </c>
      <c r="F1884">
        <v>2</v>
      </c>
      <c r="G1884">
        <v>29</v>
      </c>
      <c r="H1884">
        <v>1</v>
      </c>
      <c r="I1884">
        <v>1</v>
      </c>
      <c r="J1884">
        <v>103</v>
      </c>
      <c r="K1884" s="194">
        <v>56</v>
      </c>
      <c r="L1884" t="s">
        <v>1084</v>
      </c>
      <c r="M1884" t="s">
        <v>1084</v>
      </c>
      <c r="N1884">
        <v>220</v>
      </c>
      <c r="O1884" t="s">
        <v>7876</v>
      </c>
      <c r="P1884" t="s">
        <v>8317</v>
      </c>
      <c r="Q1884">
        <v>0.22</v>
      </c>
      <c r="R1884" s="117" t="s">
        <v>14594</v>
      </c>
      <c r="S1884" s="117" t="s">
        <v>14589</v>
      </c>
      <c r="T1884" t="s">
        <v>12136</v>
      </c>
      <c r="U1884" t="s">
        <v>10772</v>
      </c>
    </row>
    <row r="1885" spans="1:21">
      <c r="A1885" s="117" t="s">
        <v>372</v>
      </c>
      <c r="B1885" t="s">
        <v>13815</v>
      </c>
      <c r="C1885" t="s">
        <v>13815</v>
      </c>
      <c r="D1885">
        <v>2</v>
      </c>
      <c r="E1885">
        <v>29</v>
      </c>
      <c r="F1885">
        <v>2</v>
      </c>
      <c r="G1885">
        <v>29</v>
      </c>
      <c r="H1885">
        <v>1</v>
      </c>
      <c r="I1885">
        <v>1</v>
      </c>
      <c r="J1885">
        <v>120</v>
      </c>
      <c r="K1885" s="194">
        <v>10</v>
      </c>
      <c r="L1885" t="s">
        <v>1084</v>
      </c>
      <c r="M1885" t="s">
        <v>1084</v>
      </c>
      <c r="N1885">
        <v>221</v>
      </c>
      <c r="O1885" t="s">
        <v>7876</v>
      </c>
      <c r="P1885" t="s">
        <v>8344</v>
      </c>
      <c r="Q1885">
        <v>0.221</v>
      </c>
      <c r="R1885" s="117" t="s">
        <v>14594</v>
      </c>
      <c r="S1885" s="117" t="s">
        <v>14589</v>
      </c>
      <c r="T1885" t="s">
        <v>12136</v>
      </c>
      <c r="U1885" t="s">
        <v>10772</v>
      </c>
    </row>
    <row r="1886" spans="1:21">
      <c r="A1886" s="117" t="s">
        <v>14013</v>
      </c>
      <c r="B1886" t="s">
        <v>13815</v>
      </c>
      <c r="C1886" t="s">
        <v>13815</v>
      </c>
      <c r="D1886">
        <v>2</v>
      </c>
      <c r="E1886">
        <v>29</v>
      </c>
      <c r="F1886">
        <v>2</v>
      </c>
      <c r="G1886">
        <v>29</v>
      </c>
      <c r="H1886">
        <v>1</v>
      </c>
      <c r="I1886">
        <v>1</v>
      </c>
      <c r="J1886">
        <v>114</v>
      </c>
      <c r="K1886" s="194">
        <v>48</v>
      </c>
      <c r="L1886" t="s">
        <v>1084</v>
      </c>
      <c r="M1886" t="s">
        <v>1084</v>
      </c>
      <c r="N1886">
        <v>226</v>
      </c>
      <c r="O1886" t="s">
        <v>7876</v>
      </c>
      <c r="P1886" t="s">
        <v>8316</v>
      </c>
      <c r="Q1886">
        <v>0.22600000000000001</v>
      </c>
      <c r="R1886" s="117" t="s">
        <v>14594</v>
      </c>
      <c r="S1886" s="117" t="s">
        <v>14589</v>
      </c>
      <c r="T1886" t="s">
        <v>12136</v>
      </c>
      <c r="U1886" t="s">
        <v>10772</v>
      </c>
    </row>
    <row r="1887" spans="1:21">
      <c r="A1887" s="117" t="s">
        <v>373</v>
      </c>
      <c r="B1887" t="s">
        <v>13815</v>
      </c>
      <c r="C1887" t="s">
        <v>13815</v>
      </c>
      <c r="D1887">
        <v>2</v>
      </c>
      <c r="E1887">
        <v>29</v>
      </c>
      <c r="F1887">
        <v>2</v>
      </c>
      <c r="G1887">
        <v>29</v>
      </c>
      <c r="H1887">
        <v>1</v>
      </c>
      <c r="I1887">
        <v>1</v>
      </c>
      <c r="J1887">
        <v>164</v>
      </c>
      <c r="K1887" s="194">
        <v>32</v>
      </c>
      <c r="L1887" t="s">
        <v>1084</v>
      </c>
      <c r="M1887" t="s">
        <v>1084</v>
      </c>
      <c r="N1887">
        <v>230</v>
      </c>
      <c r="O1887" t="s">
        <v>7876</v>
      </c>
      <c r="P1887" t="s">
        <v>8316</v>
      </c>
      <c r="Q1887">
        <v>0.23</v>
      </c>
      <c r="R1887" s="117" t="s">
        <v>14594</v>
      </c>
      <c r="S1887" s="117" t="s">
        <v>14589</v>
      </c>
      <c r="T1887" t="s">
        <v>12136</v>
      </c>
      <c r="U1887" t="s">
        <v>10772</v>
      </c>
    </row>
    <row r="1888" spans="1:21">
      <c r="A1888" s="117" t="s">
        <v>411</v>
      </c>
      <c r="B1888" t="s">
        <v>13815</v>
      </c>
      <c r="C1888" t="s">
        <v>13815</v>
      </c>
      <c r="D1888">
        <v>2</v>
      </c>
      <c r="E1888">
        <v>29</v>
      </c>
      <c r="F1888">
        <v>2</v>
      </c>
      <c r="G1888">
        <v>29</v>
      </c>
      <c r="H1888">
        <v>1</v>
      </c>
      <c r="I1888">
        <v>1</v>
      </c>
      <c r="J1888">
        <v>110</v>
      </c>
      <c r="K1888" s="194">
        <v>6</v>
      </c>
      <c r="L1888" t="s">
        <v>1084</v>
      </c>
      <c r="M1888" t="s">
        <v>1084</v>
      </c>
      <c r="N1888">
        <v>238</v>
      </c>
      <c r="O1888" t="s">
        <v>7876</v>
      </c>
      <c r="P1888" t="s">
        <v>8316</v>
      </c>
      <c r="Q1888">
        <v>0.23799999999999999</v>
      </c>
      <c r="R1888" s="117" t="s">
        <v>14594</v>
      </c>
      <c r="S1888" s="117" t="s">
        <v>14589</v>
      </c>
      <c r="T1888" t="s">
        <v>12136</v>
      </c>
      <c r="U1888" t="s">
        <v>10772</v>
      </c>
    </row>
    <row r="1889" spans="1:21">
      <c r="A1889" s="117" t="s">
        <v>412</v>
      </c>
      <c r="B1889" t="s">
        <v>13815</v>
      </c>
      <c r="C1889" t="s">
        <v>13815</v>
      </c>
      <c r="D1889">
        <v>2</v>
      </c>
      <c r="E1889">
        <v>29</v>
      </c>
      <c r="F1889">
        <v>2</v>
      </c>
      <c r="G1889">
        <v>29</v>
      </c>
      <c r="H1889">
        <v>1</v>
      </c>
      <c r="I1889">
        <v>1</v>
      </c>
      <c r="J1889">
        <v>40</v>
      </c>
      <c r="K1889" s="194">
        <v>9</v>
      </c>
      <c r="L1889" t="s">
        <v>1084</v>
      </c>
      <c r="M1889" t="s">
        <v>1084</v>
      </c>
      <c r="N1889">
        <v>244</v>
      </c>
      <c r="O1889" t="s">
        <v>7876</v>
      </c>
      <c r="P1889" t="s">
        <v>8316</v>
      </c>
      <c r="Q1889">
        <v>0.24399999999999999</v>
      </c>
      <c r="R1889" s="117" t="s">
        <v>14594</v>
      </c>
      <c r="S1889" s="117" t="s">
        <v>14589</v>
      </c>
      <c r="T1889" t="s">
        <v>12136</v>
      </c>
      <c r="U1889" t="s">
        <v>10772</v>
      </c>
    </row>
    <row r="1890" spans="1:21">
      <c r="A1890" s="117" t="s">
        <v>413</v>
      </c>
      <c r="B1890" t="s">
        <v>13815</v>
      </c>
      <c r="C1890" t="s">
        <v>13815</v>
      </c>
      <c r="D1890">
        <v>2</v>
      </c>
      <c r="E1890">
        <v>29</v>
      </c>
      <c r="F1890">
        <v>2</v>
      </c>
      <c r="G1890">
        <v>29</v>
      </c>
      <c r="H1890">
        <v>1</v>
      </c>
      <c r="I1890">
        <v>1</v>
      </c>
      <c r="J1890">
        <v>54</v>
      </c>
      <c r="K1890" s="194">
        <v>44</v>
      </c>
      <c r="L1890" t="s">
        <v>1079</v>
      </c>
      <c r="M1890" t="s">
        <v>1079</v>
      </c>
      <c r="N1890">
        <v>268</v>
      </c>
      <c r="O1890" t="s">
        <v>7876</v>
      </c>
      <c r="P1890" t="s">
        <v>8316</v>
      </c>
      <c r="Q1890">
        <v>0.26800000000000002</v>
      </c>
      <c r="R1890" s="117" t="s">
        <v>14594</v>
      </c>
      <c r="S1890" s="117" t="s">
        <v>14589</v>
      </c>
      <c r="T1890" t="s">
        <v>12136</v>
      </c>
      <c r="U1890" t="s">
        <v>10772</v>
      </c>
    </row>
    <row r="1891" spans="1:21">
      <c r="A1891" s="117" t="s">
        <v>414</v>
      </c>
      <c r="B1891" t="s">
        <v>13815</v>
      </c>
      <c r="C1891" t="s">
        <v>13815</v>
      </c>
      <c r="D1891">
        <v>2</v>
      </c>
      <c r="E1891">
        <v>29</v>
      </c>
      <c r="F1891">
        <v>2</v>
      </c>
      <c r="G1891">
        <v>29</v>
      </c>
      <c r="H1891">
        <v>1</v>
      </c>
      <c r="I1891">
        <v>1</v>
      </c>
      <c r="J1891">
        <v>354</v>
      </c>
      <c r="K1891" s="194">
        <v>78</v>
      </c>
      <c r="L1891" t="s">
        <v>1079</v>
      </c>
      <c r="M1891" t="s">
        <v>1079</v>
      </c>
      <c r="N1891">
        <v>268</v>
      </c>
      <c r="O1891" t="s">
        <v>7876</v>
      </c>
      <c r="P1891" t="s">
        <v>8319</v>
      </c>
      <c r="Q1891">
        <v>0.26800000000000002</v>
      </c>
      <c r="R1891" s="117" t="s">
        <v>14594</v>
      </c>
      <c r="S1891" s="117" t="s">
        <v>14589</v>
      </c>
      <c r="T1891" t="s">
        <v>12136</v>
      </c>
      <c r="U1891" t="s">
        <v>10772</v>
      </c>
    </row>
    <row r="1892" spans="1:21">
      <c r="A1892" s="117" t="s">
        <v>2334</v>
      </c>
      <c r="B1892" t="s">
        <v>14590</v>
      </c>
      <c r="C1892" t="s">
        <v>14590</v>
      </c>
      <c r="D1892">
        <v>46</v>
      </c>
      <c r="E1892">
        <v>40</v>
      </c>
      <c r="F1892">
        <v>46</v>
      </c>
      <c r="G1892">
        <v>40</v>
      </c>
      <c r="H1892">
        <v>1</v>
      </c>
      <c r="I1892">
        <v>1</v>
      </c>
      <c r="J1892">
        <v>999999</v>
      </c>
      <c r="K1892" s="194">
        <v>999999</v>
      </c>
      <c r="L1892" t="s">
        <v>1084</v>
      </c>
      <c r="M1892" t="s">
        <v>1084</v>
      </c>
      <c r="N1892">
        <v>340.5</v>
      </c>
      <c r="O1892" t="s">
        <v>7876</v>
      </c>
      <c r="P1892" t="s">
        <v>8349</v>
      </c>
      <c r="Q1892">
        <v>0.34050000000000002</v>
      </c>
      <c r="R1892" s="117" t="s">
        <v>14594</v>
      </c>
      <c r="S1892" s="117" t="s">
        <v>14589</v>
      </c>
      <c r="T1892" t="s">
        <v>12136</v>
      </c>
      <c r="U1892" t="s">
        <v>10772</v>
      </c>
    </row>
    <row r="1893" spans="1:21">
      <c r="A1893" s="117" t="s">
        <v>2335</v>
      </c>
      <c r="B1893" t="s">
        <v>14590</v>
      </c>
      <c r="C1893" t="s">
        <v>14590</v>
      </c>
      <c r="D1893">
        <v>25</v>
      </c>
      <c r="E1893">
        <v>19</v>
      </c>
      <c r="F1893">
        <v>25</v>
      </c>
      <c r="G1893">
        <v>19</v>
      </c>
      <c r="H1893">
        <v>1</v>
      </c>
      <c r="I1893">
        <v>1</v>
      </c>
      <c r="J1893">
        <v>47</v>
      </c>
      <c r="K1893" s="194">
        <v>47</v>
      </c>
      <c r="L1893" t="s">
        <v>1084</v>
      </c>
      <c r="M1893" t="s">
        <v>1084</v>
      </c>
      <c r="N1893">
        <v>334</v>
      </c>
      <c r="O1893" t="s">
        <v>7876</v>
      </c>
      <c r="P1893" t="s">
        <v>8322</v>
      </c>
      <c r="Q1893">
        <v>0.33400000000000002</v>
      </c>
      <c r="R1893" s="117" t="s">
        <v>14594</v>
      </c>
      <c r="S1893" s="117" t="s">
        <v>14589</v>
      </c>
      <c r="T1893" t="s">
        <v>12136</v>
      </c>
      <c r="U1893" t="s">
        <v>10772</v>
      </c>
    </row>
    <row r="1894" spans="1:21">
      <c r="A1894" s="117" t="s">
        <v>2336</v>
      </c>
      <c r="B1894" t="s">
        <v>14590</v>
      </c>
      <c r="C1894" t="s">
        <v>14590</v>
      </c>
      <c r="D1894">
        <v>46</v>
      </c>
      <c r="E1894">
        <v>40</v>
      </c>
      <c r="F1894">
        <v>46</v>
      </c>
      <c r="G1894">
        <v>40</v>
      </c>
      <c r="H1894">
        <v>1</v>
      </c>
      <c r="I1894">
        <v>1</v>
      </c>
      <c r="J1894">
        <v>999999</v>
      </c>
      <c r="K1894" s="194">
        <v>999999</v>
      </c>
      <c r="L1894" t="s">
        <v>1084</v>
      </c>
      <c r="M1894" t="s">
        <v>1084</v>
      </c>
      <c r="N1894">
        <v>336</v>
      </c>
      <c r="O1894" t="s">
        <v>7876</v>
      </c>
      <c r="P1894" t="s">
        <v>8323</v>
      </c>
      <c r="Q1894">
        <v>0.33600000000000002</v>
      </c>
      <c r="R1894" s="117" t="s">
        <v>14594</v>
      </c>
      <c r="S1894" s="117" t="s">
        <v>14589</v>
      </c>
      <c r="T1894" t="s">
        <v>12136</v>
      </c>
      <c r="U1894" t="s">
        <v>10772</v>
      </c>
    </row>
    <row r="1895" spans="1:21">
      <c r="A1895" s="117" t="s">
        <v>22186</v>
      </c>
      <c r="B1895" t="s">
        <v>14590</v>
      </c>
      <c r="C1895" t="s">
        <v>14590</v>
      </c>
      <c r="D1895">
        <v>45</v>
      </c>
      <c r="E1895">
        <v>39</v>
      </c>
      <c r="F1895">
        <v>45</v>
      </c>
      <c r="G1895">
        <v>39</v>
      </c>
      <c r="H1895">
        <v>1</v>
      </c>
      <c r="I1895">
        <v>1</v>
      </c>
      <c r="J1895">
        <v>999999</v>
      </c>
      <c r="K1895" s="194">
        <v>999999</v>
      </c>
      <c r="L1895" t="s">
        <v>1084</v>
      </c>
      <c r="M1895" t="s">
        <v>1084</v>
      </c>
      <c r="N1895">
        <v>332.5</v>
      </c>
      <c r="O1895" t="s">
        <v>7876</v>
      </c>
      <c r="P1895" t="s">
        <v>8322</v>
      </c>
      <c r="Q1895">
        <v>0.33250000000000002</v>
      </c>
      <c r="R1895" s="117" t="s">
        <v>14594</v>
      </c>
      <c r="S1895" s="117" t="s">
        <v>14589</v>
      </c>
      <c r="T1895" t="s">
        <v>12136</v>
      </c>
      <c r="U1895" t="s">
        <v>10772</v>
      </c>
    </row>
    <row r="1896" spans="1:21">
      <c r="A1896" s="117" t="s">
        <v>415</v>
      </c>
      <c r="B1896" t="s">
        <v>14590</v>
      </c>
      <c r="C1896" t="s">
        <v>14590</v>
      </c>
      <c r="D1896">
        <v>35</v>
      </c>
      <c r="E1896">
        <v>29</v>
      </c>
      <c r="F1896">
        <v>25</v>
      </c>
      <c r="G1896">
        <v>19</v>
      </c>
      <c r="H1896">
        <v>1</v>
      </c>
      <c r="I1896">
        <v>1</v>
      </c>
      <c r="J1896">
        <v>79</v>
      </c>
      <c r="K1896" s="194">
        <v>79</v>
      </c>
      <c r="L1896" t="s">
        <v>1084</v>
      </c>
      <c r="M1896" t="s">
        <v>1084</v>
      </c>
      <c r="N1896">
        <v>323</v>
      </c>
      <c r="O1896" t="s">
        <v>7876</v>
      </c>
      <c r="P1896" t="s">
        <v>8322</v>
      </c>
      <c r="Q1896">
        <v>0.32300000000000001</v>
      </c>
      <c r="R1896" s="117" t="s">
        <v>14594</v>
      </c>
      <c r="S1896" s="117" t="s">
        <v>14589</v>
      </c>
      <c r="T1896" t="s">
        <v>12136</v>
      </c>
      <c r="U1896" t="s">
        <v>10773</v>
      </c>
    </row>
    <row r="1897" spans="1:21">
      <c r="A1897" s="117" t="s">
        <v>416</v>
      </c>
      <c r="B1897" t="s">
        <v>14590</v>
      </c>
      <c r="C1897" t="s">
        <v>14590</v>
      </c>
      <c r="D1897">
        <v>35</v>
      </c>
      <c r="E1897">
        <v>29</v>
      </c>
      <c r="F1897">
        <v>25</v>
      </c>
      <c r="G1897">
        <v>19</v>
      </c>
      <c r="H1897">
        <v>1</v>
      </c>
      <c r="I1897">
        <v>1</v>
      </c>
      <c r="J1897">
        <v>104</v>
      </c>
      <c r="K1897" s="194">
        <v>104</v>
      </c>
      <c r="L1897" t="s">
        <v>1084</v>
      </c>
      <c r="M1897" t="s">
        <v>1084</v>
      </c>
      <c r="N1897">
        <v>328</v>
      </c>
      <c r="O1897" t="s">
        <v>7876</v>
      </c>
      <c r="P1897" t="s">
        <v>8322</v>
      </c>
      <c r="Q1897">
        <v>0.32800000000000001</v>
      </c>
      <c r="R1897" s="117" t="s">
        <v>14594</v>
      </c>
      <c r="S1897" s="117" t="s">
        <v>14589</v>
      </c>
      <c r="T1897" t="s">
        <v>12136</v>
      </c>
      <c r="U1897" t="s">
        <v>10772</v>
      </c>
    </row>
    <row r="1898" spans="1:21">
      <c r="A1898" s="117" t="s">
        <v>22187</v>
      </c>
      <c r="B1898" t="s">
        <v>14590</v>
      </c>
      <c r="C1898" t="s">
        <v>14590</v>
      </c>
      <c r="D1898">
        <v>34</v>
      </c>
      <c r="E1898">
        <v>28</v>
      </c>
      <c r="F1898">
        <v>34</v>
      </c>
      <c r="G1898">
        <v>28</v>
      </c>
      <c r="H1898">
        <v>4</v>
      </c>
      <c r="I1898">
        <v>4</v>
      </c>
      <c r="J1898">
        <v>24</v>
      </c>
      <c r="K1898" s="194">
        <v>24</v>
      </c>
      <c r="L1898" t="s">
        <v>1079</v>
      </c>
      <c r="M1898" t="s">
        <v>1079</v>
      </c>
      <c r="N1898">
        <v>371</v>
      </c>
      <c r="O1898" t="s">
        <v>7876</v>
      </c>
      <c r="P1898" t="s">
        <v>8322</v>
      </c>
      <c r="Q1898">
        <v>0.371</v>
      </c>
      <c r="R1898" s="117" t="s">
        <v>14620</v>
      </c>
      <c r="S1898" s="117" t="s">
        <v>14621</v>
      </c>
      <c r="T1898" t="s">
        <v>17448</v>
      </c>
      <c r="U1898" t="s">
        <v>10772</v>
      </c>
    </row>
    <row r="1899" spans="1:21">
      <c r="A1899" s="117" t="s">
        <v>417</v>
      </c>
      <c r="B1899" t="s">
        <v>13815</v>
      </c>
      <c r="C1899" t="s">
        <v>13815</v>
      </c>
      <c r="D1899">
        <v>2</v>
      </c>
      <c r="E1899">
        <v>29</v>
      </c>
      <c r="F1899">
        <v>2</v>
      </c>
      <c r="G1899">
        <v>29</v>
      </c>
      <c r="H1899">
        <v>1</v>
      </c>
      <c r="I1899">
        <v>1</v>
      </c>
      <c r="J1899">
        <v>73</v>
      </c>
      <c r="K1899" s="194">
        <v>42</v>
      </c>
      <c r="L1899" t="s">
        <v>1084</v>
      </c>
      <c r="M1899" t="s">
        <v>1084</v>
      </c>
      <c r="N1899">
        <v>334</v>
      </c>
      <c r="O1899" t="s">
        <v>7876</v>
      </c>
      <c r="P1899" t="s">
        <v>8322</v>
      </c>
      <c r="Q1899">
        <v>0.33400000000000002</v>
      </c>
      <c r="R1899" s="117" t="s">
        <v>14594</v>
      </c>
      <c r="S1899" s="117" t="s">
        <v>14589</v>
      </c>
      <c r="T1899" t="s">
        <v>12136</v>
      </c>
      <c r="U1899" t="s">
        <v>10772</v>
      </c>
    </row>
    <row r="1900" spans="1:21">
      <c r="A1900" s="117" t="s">
        <v>14014</v>
      </c>
      <c r="B1900" t="s">
        <v>13815</v>
      </c>
      <c r="C1900" t="s">
        <v>13815</v>
      </c>
      <c r="D1900">
        <v>2</v>
      </c>
      <c r="E1900">
        <v>29</v>
      </c>
      <c r="F1900">
        <v>2</v>
      </c>
      <c r="G1900">
        <v>29</v>
      </c>
      <c r="H1900">
        <v>1</v>
      </c>
      <c r="I1900">
        <v>1</v>
      </c>
      <c r="J1900">
        <v>43</v>
      </c>
      <c r="K1900" s="194">
        <v>18</v>
      </c>
      <c r="L1900" t="s">
        <v>1084</v>
      </c>
      <c r="M1900" t="s">
        <v>1084</v>
      </c>
      <c r="N1900">
        <v>340</v>
      </c>
      <c r="O1900" t="s">
        <v>7876</v>
      </c>
      <c r="P1900" t="s">
        <v>8322</v>
      </c>
      <c r="Q1900">
        <v>0.34</v>
      </c>
      <c r="R1900" s="117" t="s">
        <v>14594</v>
      </c>
      <c r="S1900" s="117" t="s">
        <v>14589</v>
      </c>
      <c r="T1900" t="s">
        <v>12136</v>
      </c>
      <c r="U1900" t="s">
        <v>10772</v>
      </c>
    </row>
    <row r="1901" spans="1:21">
      <c r="A1901" s="117" t="s">
        <v>418</v>
      </c>
      <c r="B1901" t="s">
        <v>13815</v>
      </c>
      <c r="C1901" t="s">
        <v>13815</v>
      </c>
      <c r="D1901">
        <v>2</v>
      </c>
      <c r="E1901">
        <v>29</v>
      </c>
      <c r="F1901">
        <v>2</v>
      </c>
      <c r="G1901">
        <v>29</v>
      </c>
      <c r="H1901">
        <v>1</v>
      </c>
      <c r="I1901">
        <v>1</v>
      </c>
      <c r="J1901">
        <v>71</v>
      </c>
      <c r="K1901" s="194">
        <v>27</v>
      </c>
      <c r="L1901" t="s">
        <v>1084</v>
      </c>
      <c r="M1901" t="s">
        <v>1084</v>
      </c>
      <c r="N1901">
        <v>377</v>
      </c>
      <c r="O1901" t="s">
        <v>7876</v>
      </c>
      <c r="P1901" t="s">
        <v>8322</v>
      </c>
      <c r="Q1901">
        <v>0.377</v>
      </c>
      <c r="R1901" s="117" t="s">
        <v>14594</v>
      </c>
      <c r="S1901" s="117" t="s">
        <v>14589</v>
      </c>
      <c r="T1901" t="s">
        <v>12136</v>
      </c>
      <c r="U1901" t="s">
        <v>10772</v>
      </c>
    </row>
    <row r="1902" spans="1:21">
      <c r="A1902" s="117" t="s">
        <v>419</v>
      </c>
      <c r="B1902" t="s">
        <v>13815</v>
      </c>
      <c r="C1902" t="s">
        <v>13815</v>
      </c>
      <c r="D1902">
        <v>2</v>
      </c>
      <c r="E1902">
        <v>29</v>
      </c>
      <c r="F1902">
        <v>2</v>
      </c>
      <c r="G1902">
        <v>29</v>
      </c>
      <c r="H1902">
        <v>1</v>
      </c>
      <c r="I1902">
        <v>1</v>
      </c>
      <c r="J1902">
        <v>60</v>
      </c>
      <c r="K1902" s="194">
        <v>26</v>
      </c>
      <c r="L1902" t="s">
        <v>1084</v>
      </c>
      <c r="M1902" t="s">
        <v>1084</v>
      </c>
      <c r="N1902">
        <v>359</v>
      </c>
      <c r="O1902" t="s">
        <v>7876</v>
      </c>
      <c r="P1902" t="s">
        <v>8323</v>
      </c>
      <c r="Q1902">
        <v>0.35899999999999999</v>
      </c>
      <c r="R1902" s="117" t="s">
        <v>14594</v>
      </c>
      <c r="S1902" s="117" t="s">
        <v>14589</v>
      </c>
      <c r="T1902" t="s">
        <v>12136</v>
      </c>
      <c r="U1902" t="s">
        <v>10772</v>
      </c>
    </row>
    <row r="1903" spans="1:21">
      <c r="A1903" s="117" t="s">
        <v>329</v>
      </c>
      <c r="B1903" t="s">
        <v>13815</v>
      </c>
      <c r="C1903" t="s">
        <v>13815</v>
      </c>
      <c r="D1903">
        <v>2</v>
      </c>
      <c r="E1903">
        <v>29</v>
      </c>
      <c r="F1903">
        <v>2</v>
      </c>
      <c r="G1903">
        <v>29</v>
      </c>
      <c r="H1903">
        <v>1</v>
      </c>
      <c r="I1903">
        <v>1</v>
      </c>
      <c r="J1903">
        <v>53</v>
      </c>
      <c r="K1903" s="194">
        <v>22</v>
      </c>
      <c r="L1903" t="s">
        <v>1084</v>
      </c>
      <c r="M1903" t="s">
        <v>1084</v>
      </c>
      <c r="N1903">
        <v>377</v>
      </c>
      <c r="O1903" t="s">
        <v>7876</v>
      </c>
      <c r="P1903" t="s">
        <v>8323</v>
      </c>
      <c r="Q1903">
        <v>0.377</v>
      </c>
      <c r="R1903" s="117" t="s">
        <v>14594</v>
      </c>
      <c r="S1903" s="117" t="s">
        <v>14589</v>
      </c>
      <c r="T1903" t="s">
        <v>12136</v>
      </c>
      <c r="U1903" t="s">
        <v>10772</v>
      </c>
    </row>
    <row r="1904" spans="1:21">
      <c r="A1904" s="117" t="s">
        <v>420</v>
      </c>
      <c r="B1904" t="s">
        <v>13815</v>
      </c>
      <c r="C1904" t="s">
        <v>13815</v>
      </c>
      <c r="D1904">
        <v>2</v>
      </c>
      <c r="E1904">
        <v>29</v>
      </c>
      <c r="F1904">
        <v>2</v>
      </c>
      <c r="G1904">
        <v>29</v>
      </c>
      <c r="H1904">
        <v>1</v>
      </c>
      <c r="I1904">
        <v>1</v>
      </c>
      <c r="J1904">
        <v>157</v>
      </c>
      <c r="K1904" s="194">
        <v>17</v>
      </c>
      <c r="L1904" t="s">
        <v>1079</v>
      </c>
      <c r="M1904" t="s">
        <v>1079</v>
      </c>
      <c r="N1904">
        <v>402</v>
      </c>
      <c r="O1904" t="s">
        <v>7876</v>
      </c>
      <c r="P1904" t="s">
        <v>8322</v>
      </c>
      <c r="Q1904">
        <v>0.40200000000000002</v>
      </c>
      <c r="R1904" s="117" t="s">
        <v>14594</v>
      </c>
      <c r="S1904" s="117" t="s">
        <v>14589</v>
      </c>
      <c r="T1904" t="s">
        <v>12136</v>
      </c>
      <c r="U1904" t="s">
        <v>10772</v>
      </c>
    </row>
    <row r="1905" spans="1:21">
      <c r="A1905" s="117" t="s">
        <v>421</v>
      </c>
      <c r="B1905" t="s">
        <v>13815</v>
      </c>
      <c r="C1905" t="s">
        <v>13815</v>
      </c>
      <c r="D1905">
        <v>2</v>
      </c>
      <c r="E1905">
        <v>29</v>
      </c>
      <c r="F1905">
        <v>2</v>
      </c>
      <c r="G1905">
        <v>29</v>
      </c>
      <c r="H1905">
        <v>1</v>
      </c>
      <c r="I1905">
        <v>1</v>
      </c>
      <c r="J1905">
        <v>34</v>
      </c>
      <c r="K1905" s="194">
        <v>29</v>
      </c>
      <c r="L1905" t="s">
        <v>1079</v>
      </c>
      <c r="M1905" t="s">
        <v>1079</v>
      </c>
      <c r="N1905">
        <v>404</v>
      </c>
      <c r="O1905" t="s">
        <v>7876</v>
      </c>
      <c r="P1905" t="s">
        <v>8323</v>
      </c>
      <c r="Q1905">
        <v>0.40400000000000003</v>
      </c>
      <c r="R1905" s="117" t="s">
        <v>14594</v>
      </c>
      <c r="S1905" s="117" t="s">
        <v>14589</v>
      </c>
      <c r="T1905" t="s">
        <v>12136</v>
      </c>
      <c r="U1905" t="s">
        <v>10772</v>
      </c>
    </row>
    <row r="1906" spans="1:21">
      <c r="A1906" s="117" t="s">
        <v>2337</v>
      </c>
      <c r="B1906" t="s">
        <v>14590</v>
      </c>
      <c r="C1906" t="s">
        <v>14590</v>
      </c>
      <c r="D1906">
        <v>45</v>
      </c>
      <c r="E1906">
        <v>39</v>
      </c>
      <c r="F1906">
        <v>45</v>
      </c>
      <c r="G1906">
        <v>39</v>
      </c>
      <c r="H1906">
        <v>3</v>
      </c>
      <c r="I1906">
        <v>3</v>
      </c>
      <c r="J1906">
        <v>999999</v>
      </c>
      <c r="K1906" s="194">
        <v>999999</v>
      </c>
      <c r="L1906" t="s">
        <v>1084</v>
      </c>
      <c r="M1906" t="s">
        <v>1084</v>
      </c>
      <c r="N1906">
        <v>444</v>
      </c>
      <c r="O1906" t="s">
        <v>7876</v>
      </c>
      <c r="P1906" t="s">
        <v>8327</v>
      </c>
      <c r="Q1906">
        <v>0.44400000000000001</v>
      </c>
      <c r="R1906" s="117" t="s">
        <v>14594</v>
      </c>
      <c r="S1906" s="117" t="s">
        <v>14589</v>
      </c>
      <c r="T1906" t="s">
        <v>12136</v>
      </c>
      <c r="U1906" t="s">
        <v>10772</v>
      </c>
    </row>
    <row r="1907" spans="1:21">
      <c r="A1907" s="117" t="s">
        <v>2338</v>
      </c>
      <c r="B1907" t="s">
        <v>14590</v>
      </c>
      <c r="C1907" t="s">
        <v>14590</v>
      </c>
      <c r="D1907">
        <v>45</v>
      </c>
      <c r="E1907">
        <v>39</v>
      </c>
      <c r="F1907">
        <v>45</v>
      </c>
      <c r="G1907">
        <v>39</v>
      </c>
      <c r="H1907">
        <v>3</v>
      </c>
      <c r="I1907">
        <v>3</v>
      </c>
      <c r="J1907">
        <v>999999</v>
      </c>
      <c r="K1907" s="194">
        <v>999999</v>
      </c>
      <c r="L1907" t="s">
        <v>1084</v>
      </c>
      <c r="M1907" t="s">
        <v>1084</v>
      </c>
      <c r="N1907">
        <v>470</v>
      </c>
      <c r="O1907" t="s">
        <v>7876</v>
      </c>
      <c r="P1907" t="s">
        <v>8327</v>
      </c>
      <c r="Q1907">
        <v>0.47</v>
      </c>
      <c r="R1907" s="117" t="s">
        <v>14594</v>
      </c>
      <c r="S1907" s="117" t="s">
        <v>14589</v>
      </c>
      <c r="T1907" t="s">
        <v>12136</v>
      </c>
      <c r="U1907" t="s">
        <v>10773</v>
      </c>
    </row>
    <row r="1908" spans="1:21">
      <c r="A1908" s="117" t="s">
        <v>2339</v>
      </c>
      <c r="B1908" t="s">
        <v>14590</v>
      </c>
      <c r="C1908" t="s">
        <v>14590</v>
      </c>
      <c r="D1908">
        <v>45</v>
      </c>
      <c r="E1908">
        <v>39</v>
      </c>
      <c r="F1908">
        <v>45</v>
      </c>
      <c r="G1908">
        <v>39</v>
      </c>
      <c r="H1908">
        <v>1</v>
      </c>
      <c r="I1908">
        <v>1</v>
      </c>
      <c r="J1908">
        <v>999999</v>
      </c>
      <c r="K1908" s="194">
        <v>999999</v>
      </c>
      <c r="L1908" t="s">
        <v>1084</v>
      </c>
      <c r="M1908" t="s">
        <v>1084</v>
      </c>
      <c r="N1908">
        <v>434</v>
      </c>
      <c r="O1908" t="s">
        <v>7876</v>
      </c>
      <c r="P1908" t="s">
        <v>8327</v>
      </c>
      <c r="Q1908">
        <v>0.434</v>
      </c>
      <c r="R1908" s="117" t="s">
        <v>14594</v>
      </c>
      <c r="S1908" s="117" t="s">
        <v>14589</v>
      </c>
      <c r="T1908" t="s">
        <v>12136</v>
      </c>
      <c r="U1908" t="s">
        <v>10772</v>
      </c>
    </row>
    <row r="1909" spans="1:21">
      <c r="A1909" s="117" t="s">
        <v>2340</v>
      </c>
      <c r="B1909" t="s">
        <v>14590</v>
      </c>
      <c r="C1909" t="s">
        <v>14590</v>
      </c>
      <c r="D1909">
        <v>25</v>
      </c>
      <c r="E1909">
        <v>19</v>
      </c>
      <c r="F1909">
        <v>25</v>
      </c>
      <c r="G1909">
        <v>19</v>
      </c>
      <c r="H1909">
        <v>1</v>
      </c>
      <c r="I1909">
        <v>1</v>
      </c>
      <c r="J1909">
        <v>18</v>
      </c>
      <c r="K1909" s="194">
        <v>18</v>
      </c>
      <c r="L1909" t="s">
        <v>1084</v>
      </c>
      <c r="M1909" t="s">
        <v>1084</v>
      </c>
      <c r="N1909">
        <v>429</v>
      </c>
      <c r="O1909" t="s">
        <v>7876</v>
      </c>
      <c r="P1909" t="s">
        <v>8327</v>
      </c>
      <c r="Q1909">
        <v>0.42899999999999999</v>
      </c>
      <c r="R1909" s="117" t="s">
        <v>14594</v>
      </c>
      <c r="S1909" s="117" t="s">
        <v>14589</v>
      </c>
      <c r="T1909" t="s">
        <v>12136</v>
      </c>
      <c r="U1909" t="s">
        <v>10772</v>
      </c>
    </row>
    <row r="1910" spans="1:21">
      <c r="A1910" s="117" t="s">
        <v>2341</v>
      </c>
      <c r="B1910" t="s">
        <v>14590</v>
      </c>
      <c r="C1910" t="s">
        <v>14590</v>
      </c>
      <c r="D1910">
        <v>25</v>
      </c>
      <c r="E1910">
        <v>19</v>
      </c>
      <c r="F1910">
        <v>25</v>
      </c>
      <c r="G1910">
        <v>19</v>
      </c>
      <c r="H1910">
        <v>1</v>
      </c>
      <c r="I1910">
        <v>1</v>
      </c>
      <c r="J1910">
        <v>9</v>
      </c>
      <c r="K1910" s="194">
        <v>9</v>
      </c>
      <c r="L1910" t="s">
        <v>1084</v>
      </c>
      <c r="M1910" t="s">
        <v>1084</v>
      </c>
      <c r="N1910">
        <v>437</v>
      </c>
      <c r="O1910" t="s">
        <v>7876</v>
      </c>
      <c r="P1910" t="s">
        <v>8325</v>
      </c>
      <c r="Q1910">
        <v>0.437</v>
      </c>
      <c r="R1910" s="117" t="s">
        <v>14594</v>
      </c>
      <c r="S1910" s="117" t="s">
        <v>14589</v>
      </c>
      <c r="T1910" t="s">
        <v>12136</v>
      </c>
      <c r="U1910" t="s">
        <v>10773</v>
      </c>
    </row>
    <row r="1911" spans="1:21">
      <c r="A1911" s="117" t="s">
        <v>2342</v>
      </c>
      <c r="B1911" t="s">
        <v>14590</v>
      </c>
      <c r="C1911" t="s">
        <v>14590</v>
      </c>
      <c r="D1911">
        <v>63</v>
      </c>
      <c r="E1911">
        <v>57</v>
      </c>
      <c r="F1911">
        <v>63</v>
      </c>
      <c r="G1911">
        <v>57</v>
      </c>
      <c r="H1911">
        <v>1</v>
      </c>
      <c r="I1911">
        <v>1</v>
      </c>
      <c r="J1911">
        <v>999999</v>
      </c>
      <c r="K1911" s="194">
        <v>999999</v>
      </c>
      <c r="L1911" t="s">
        <v>1084</v>
      </c>
      <c r="M1911" t="s">
        <v>1084</v>
      </c>
      <c r="N1911">
        <v>444</v>
      </c>
      <c r="O1911" t="s">
        <v>7876</v>
      </c>
      <c r="P1911" t="s">
        <v>8327</v>
      </c>
      <c r="Q1911">
        <v>0.44400000000000001</v>
      </c>
      <c r="R1911" s="117" t="s">
        <v>14743</v>
      </c>
      <c r="S1911" s="117" t="s">
        <v>14589</v>
      </c>
      <c r="T1911" t="s">
        <v>12136</v>
      </c>
      <c r="U1911" t="s">
        <v>10773</v>
      </c>
    </row>
    <row r="1912" spans="1:21">
      <c r="A1912" s="117" t="s">
        <v>14015</v>
      </c>
      <c r="B1912" t="s">
        <v>14590</v>
      </c>
      <c r="C1912" t="s">
        <v>14590</v>
      </c>
      <c r="D1912">
        <v>25</v>
      </c>
      <c r="E1912">
        <v>19</v>
      </c>
      <c r="F1912">
        <v>25</v>
      </c>
      <c r="G1912">
        <v>19</v>
      </c>
      <c r="H1912">
        <v>1</v>
      </c>
      <c r="I1912">
        <v>1</v>
      </c>
      <c r="J1912">
        <v>96</v>
      </c>
      <c r="K1912" s="194">
        <v>96</v>
      </c>
      <c r="L1912" t="s">
        <v>1084</v>
      </c>
      <c r="M1912" t="s">
        <v>1084</v>
      </c>
      <c r="N1912">
        <v>451</v>
      </c>
      <c r="O1912" t="s">
        <v>7876</v>
      </c>
      <c r="P1912" t="s">
        <v>8327</v>
      </c>
      <c r="Q1912">
        <v>0.45100000000000001</v>
      </c>
      <c r="R1912" s="117" t="s">
        <v>14743</v>
      </c>
      <c r="S1912" s="117" t="s">
        <v>14589</v>
      </c>
      <c r="T1912" t="s">
        <v>12136</v>
      </c>
      <c r="U1912" t="s">
        <v>10773</v>
      </c>
    </row>
    <row r="1913" spans="1:21">
      <c r="A1913" s="117" t="s">
        <v>2343</v>
      </c>
      <c r="B1913" t="s">
        <v>14590</v>
      </c>
      <c r="C1913" t="s">
        <v>14590</v>
      </c>
      <c r="D1913">
        <v>25</v>
      </c>
      <c r="E1913">
        <v>19</v>
      </c>
      <c r="F1913">
        <v>25</v>
      </c>
      <c r="G1913">
        <v>19</v>
      </c>
      <c r="H1913">
        <v>1</v>
      </c>
      <c r="I1913">
        <v>1</v>
      </c>
      <c r="J1913">
        <v>66</v>
      </c>
      <c r="K1913" s="194">
        <v>66</v>
      </c>
      <c r="L1913" t="s">
        <v>1084</v>
      </c>
      <c r="M1913" t="s">
        <v>1084</v>
      </c>
      <c r="N1913">
        <v>461</v>
      </c>
      <c r="O1913" t="s">
        <v>7876</v>
      </c>
      <c r="P1913" t="s">
        <v>8326</v>
      </c>
      <c r="Q1913">
        <v>0.46100000000000002</v>
      </c>
      <c r="R1913" s="117" t="s">
        <v>14743</v>
      </c>
      <c r="S1913" s="117" t="s">
        <v>14589</v>
      </c>
      <c r="T1913" t="s">
        <v>12136</v>
      </c>
      <c r="U1913" t="s">
        <v>10773</v>
      </c>
    </row>
    <row r="1914" spans="1:21">
      <c r="A1914" s="117" t="s">
        <v>422</v>
      </c>
      <c r="B1914" t="s">
        <v>14590</v>
      </c>
      <c r="C1914" t="s">
        <v>14590</v>
      </c>
      <c r="D1914">
        <v>25</v>
      </c>
      <c r="E1914">
        <v>19</v>
      </c>
      <c r="F1914">
        <v>25</v>
      </c>
      <c r="G1914">
        <v>19</v>
      </c>
      <c r="H1914">
        <v>1</v>
      </c>
      <c r="I1914">
        <v>1</v>
      </c>
      <c r="J1914">
        <v>277</v>
      </c>
      <c r="K1914" s="194">
        <v>277</v>
      </c>
      <c r="L1914" t="s">
        <v>1084</v>
      </c>
      <c r="M1914" t="s">
        <v>1084</v>
      </c>
      <c r="N1914">
        <v>479</v>
      </c>
      <c r="O1914" t="s">
        <v>7876</v>
      </c>
      <c r="P1914" t="s">
        <v>8325</v>
      </c>
      <c r="Q1914">
        <v>0.47899999999999998</v>
      </c>
      <c r="R1914" s="117" t="s">
        <v>14743</v>
      </c>
      <c r="S1914" s="117" t="s">
        <v>14589</v>
      </c>
      <c r="T1914" t="s">
        <v>12136</v>
      </c>
      <c r="U1914" t="s">
        <v>10772</v>
      </c>
    </row>
    <row r="1915" spans="1:21">
      <c r="A1915" s="117" t="s">
        <v>423</v>
      </c>
      <c r="B1915" t="s">
        <v>14590</v>
      </c>
      <c r="C1915" t="s">
        <v>14590</v>
      </c>
      <c r="D1915">
        <v>25</v>
      </c>
      <c r="E1915">
        <v>19</v>
      </c>
      <c r="F1915">
        <v>25</v>
      </c>
      <c r="G1915">
        <v>19</v>
      </c>
      <c r="H1915">
        <v>1</v>
      </c>
      <c r="I1915">
        <v>1</v>
      </c>
      <c r="J1915">
        <v>43</v>
      </c>
      <c r="K1915" s="194">
        <v>43</v>
      </c>
      <c r="L1915" t="s">
        <v>1084</v>
      </c>
      <c r="M1915" t="s">
        <v>1084</v>
      </c>
      <c r="N1915">
        <v>490</v>
      </c>
      <c r="O1915" t="s">
        <v>7876</v>
      </c>
      <c r="P1915" t="s">
        <v>8339</v>
      </c>
      <c r="Q1915">
        <v>0.49</v>
      </c>
      <c r="R1915" s="117" t="s">
        <v>14743</v>
      </c>
      <c r="S1915" s="117" t="s">
        <v>14589</v>
      </c>
      <c r="T1915" t="s">
        <v>12136</v>
      </c>
      <c r="U1915" t="s">
        <v>10772</v>
      </c>
    </row>
    <row r="1916" spans="1:21">
      <c r="A1916" s="117" t="s">
        <v>2344</v>
      </c>
      <c r="B1916" t="s">
        <v>14590</v>
      </c>
      <c r="C1916" t="s">
        <v>14590</v>
      </c>
      <c r="D1916">
        <v>25</v>
      </c>
      <c r="E1916">
        <v>19</v>
      </c>
      <c r="F1916">
        <v>25</v>
      </c>
      <c r="G1916">
        <v>19</v>
      </c>
      <c r="H1916">
        <v>1</v>
      </c>
      <c r="I1916">
        <v>1</v>
      </c>
      <c r="J1916">
        <v>14</v>
      </c>
      <c r="K1916" s="194">
        <v>14</v>
      </c>
      <c r="L1916" t="s">
        <v>1079</v>
      </c>
      <c r="M1916" t="s">
        <v>1079</v>
      </c>
      <c r="N1916">
        <v>538.66700000000003</v>
      </c>
      <c r="O1916" t="s">
        <v>7876</v>
      </c>
      <c r="P1916" t="s">
        <v>8327</v>
      </c>
      <c r="Q1916">
        <v>0.53866700000000001</v>
      </c>
      <c r="R1916" s="117" t="s">
        <v>14743</v>
      </c>
      <c r="S1916" s="117" t="s">
        <v>14589</v>
      </c>
      <c r="T1916" t="s">
        <v>12136</v>
      </c>
      <c r="U1916" t="s">
        <v>10772</v>
      </c>
    </row>
    <row r="1917" spans="1:21">
      <c r="A1917" s="117" t="s">
        <v>813</v>
      </c>
      <c r="B1917" t="s">
        <v>14590</v>
      </c>
      <c r="C1917" t="s">
        <v>14590</v>
      </c>
      <c r="D1917">
        <v>25</v>
      </c>
      <c r="E1917">
        <v>19</v>
      </c>
      <c r="F1917">
        <v>25</v>
      </c>
      <c r="G1917">
        <v>19</v>
      </c>
      <c r="H1917">
        <v>1</v>
      </c>
      <c r="I1917">
        <v>1</v>
      </c>
      <c r="J1917">
        <v>33</v>
      </c>
      <c r="K1917" s="194">
        <v>33</v>
      </c>
      <c r="L1917" t="s">
        <v>1079</v>
      </c>
      <c r="M1917" t="s">
        <v>1079</v>
      </c>
      <c r="N1917">
        <v>536.33299999999997</v>
      </c>
      <c r="O1917" t="s">
        <v>7876</v>
      </c>
      <c r="P1917" t="s">
        <v>8327</v>
      </c>
      <c r="Q1917">
        <v>0.53633299999999995</v>
      </c>
      <c r="R1917" s="117" t="s">
        <v>14743</v>
      </c>
      <c r="S1917" s="117" t="s">
        <v>14589</v>
      </c>
      <c r="T1917" t="s">
        <v>12136</v>
      </c>
      <c r="U1917" t="s">
        <v>10772</v>
      </c>
    </row>
    <row r="1918" spans="1:21">
      <c r="A1918" s="117" t="s">
        <v>22188</v>
      </c>
      <c r="B1918" t="s">
        <v>14590</v>
      </c>
      <c r="C1918" t="s">
        <v>14590</v>
      </c>
      <c r="D1918">
        <v>34</v>
      </c>
      <c r="E1918">
        <v>28</v>
      </c>
      <c r="F1918">
        <v>34</v>
      </c>
      <c r="G1918">
        <v>28</v>
      </c>
      <c r="H1918">
        <v>6</v>
      </c>
      <c r="I1918">
        <v>6</v>
      </c>
      <c r="J1918">
        <v>6</v>
      </c>
      <c r="K1918" s="194">
        <v>6</v>
      </c>
      <c r="L1918" t="s">
        <v>1079</v>
      </c>
      <c r="M1918" t="s">
        <v>1079</v>
      </c>
      <c r="N1918">
        <v>258</v>
      </c>
      <c r="O1918" t="s">
        <v>7876</v>
      </c>
      <c r="P1918" t="s">
        <v>8328</v>
      </c>
      <c r="Q1918">
        <v>0.25800000000000001</v>
      </c>
      <c r="R1918" s="117" t="s">
        <v>14620</v>
      </c>
      <c r="S1918" s="117" t="s">
        <v>14621</v>
      </c>
      <c r="T1918" t="s">
        <v>17448</v>
      </c>
      <c r="U1918" t="s">
        <v>10772</v>
      </c>
    </row>
    <row r="1919" spans="1:21">
      <c r="A1919" s="117" t="s">
        <v>2345</v>
      </c>
      <c r="B1919" t="s">
        <v>14590</v>
      </c>
      <c r="C1919" t="s">
        <v>14590</v>
      </c>
      <c r="D1919">
        <v>25</v>
      </c>
      <c r="E1919">
        <v>19</v>
      </c>
      <c r="F1919">
        <v>25</v>
      </c>
      <c r="G1919">
        <v>19</v>
      </c>
      <c r="H1919">
        <v>1</v>
      </c>
      <c r="I1919">
        <v>1</v>
      </c>
      <c r="J1919">
        <v>44</v>
      </c>
      <c r="K1919" s="194">
        <v>44</v>
      </c>
      <c r="L1919" t="s">
        <v>1079</v>
      </c>
      <c r="M1919" t="s">
        <v>1079</v>
      </c>
      <c r="N1919">
        <v>110</v>
      </c>
      <c r="O1919" t="s">
        <v>7876</v>
      </c>
      <c r="P1919" t="s">
        <v>8351</v>
      </c>
      <c r="Q1919">
        <v>0.11</v>
      </c>
      <c r="R1919" s="117" t="s">
        <v>14594</v>
      </c>
      <c r="S1919" s="117" t="s">
        <v>14589</v>
      </c>
      <c r="T1919" t="s">
        <v>12136</v>
      </c>
      <c r="U1919" t="s">
        <v>10772</v>
      </c>
    </row>
    <row r="1920" spans="1:21">
      <c r="A1920" s="117" t="s">
        <v>2346</v>
      </c>
      <c r="B1920" t="s">
        <v>14590</v>
      </c>
      <c r="C1920" t="s">
        <v>14590</v>
      </c>
      <c r="D1920">
        <v>25</v>
      </c>
      <c r="E1920">
        <v>19</v>
      </c>
      <c r="F1920">
        <v>25</v>
      </c>
      <c r="G1920">
        <v>19</v>
      </c>
      <c r="H1920">
        <v>1</v>
      </c>
      <c r="I1920">
        <v>1</v>
      </c>
      <c r="J1920">
        <v>56</v>
      </c>
      <c r="K1920" s="194">
        <v>56</v>
      </c>
      <c r="L1920" t="s">
        <v>1079</v>
      </c>
      <c r="M1920" t="s">
        <v>1079</v>
      </c>
      <c r="N1920">
        <v>117</v>
      </c>
      <c r="O1920" t="s">
        <v>7876</v>
      </c>
      <c r="P1920" t="s">
        <v>8315</v>
      </c>
      <c r="Q1920">
        <v>0.11700000000000001</v>
      </c>
      <c r="R1920" s="117" t="s">
        <v>14594</v>
      </c>
      <c r="S1920" s="117" t="s">
        <v>14589</v>
      </c>
      <c r="T1920" t="s">
        <v>12136</v>
      </c>
      <c r="U1920" t="s">
        <v>10772</v>
      </c>
    </row>
    <row r="1921" spans="1:21">
      <c r="A1921" s="117" t="s">
        <v>14016</v>
      </c>
      <c r="B1921" t="s">
        <v>14590</v>
      </c>
      <c r="C1921" t="s">
        <v>14590</v>
      </c>
      <c r="D1921">
        <v>25</v>
      </c>
      <c r="E1921">
        <v>19</v>
      </c>
      <c r="F1921">
        <v>25</v>
      </c>
      <c r="G1921">
        <v>19</v>
      </c>
      <c r="H1921">
        <v>1</v>
      </c>
      <c r="I1921">
        <v>1</v>
      </c>
      <c r="J1921">
        <v>11</v>
      </c>
      <c r="K1921" s="194">
        <v>11</v>
      </c>
      <c r="L1921" t="s">
        <v>1079</v>
      </c>
      <c r="M1921" t="s">
        <v>1079</v>
      </c>
      <c r="N1921">
        <v>113</v>
      </c>
      <c r="O1921" t="s">
        <v>7876</v>
      </c>
      <c r="P1921" t="s">
        <v>8309</v>
      </c>
      <c r="Q1921">
        <v>0.113</v>
      </c>
      <c r="R1921" s="117" t="s">
        <v>14594</v>
      </c>
      <c r="S1921" s="117" t="s">
        <v>14589</v>
      </c>
      <c r="T1921" t="s">
        <v>12136</v>
      </c>
      <c r="U1921" t="s">
        <v>10772</v>
      </c>
    </row>
    <row r="1922" spans="1:21">
      <c r="A1922" s="117" t="s">
        <v>2347</v>
      </c>
      <c r="B1922" t="s">
        <v>14590</v>
      </c>
      <c r="C1922" t="s">
        <v>14590</v>
      </c>
      <c r="D1922">
        <v>34</v>
      </c>
      <c r="E1922">
        <v>28</v>
      </c>
      <c r="F1922">
        <v>34</v>
      </c>
      <c r="G1922">
        <v>28</v>
      </c>
      <c r="H1922">
        <v>12</v>
      </c>
      <c r="I1922">
        <v>12</v>
      </c>
      <c r="J1922">
        <v>24</v>
      </c>
      <c r="K1922" s="194">
        <v>24</v>
      </c>
      <c r="L1922" t="s">
        <v>1079</v>
      </c>
      <c r="M1922" t="s">
        <v>1079</v>
      </c>
      <c r="N1922">
        <v>130</v>
      </c>
      <c r="O1922" t="s">
        <v>7876</v>
      </c>
      <c r="P1922" t="s">
        <v>8315</v>
      </c>
      <c r="Q1922">
        <v>0.13</v>
      </c>
      <c r="R1922" s="117" t="s">
        <v>14620</v>
      </c>
      <c r="S1922" s="117" t="s">
        <v>14621</v>
      </c>
      <c r="T1922" t="s">
        <v>17448</v>
      </c>
      <c r="U1922" t="s">
        <v>10772</v>
      </c>
    </row>
    <row r="1923" spans="1:21">
      <c r="A1923" s="117" t="s">
        <v>24485</v>
      </c>
      <c r="B1923" t="s">
        <v>14590</v>
      </c>
      <c r="C1923" t="s">
        <v>14590</v>
      </c>
      <c r="D1923">
        <v>25</v>
      </c>
      <c r="E1923">
        <v>19</v>
      </c>
      <c r="F1923">
        <v>25</v>
      </c>
      <c r="G1923">
        <v>19</v>
      </c>
      <c r="H1923">
        <v>1</v>
      </c>
      <c r="I1923">
        <v>1</v>
      </c>
      <c r="J1923">
        <v>999999</v>
      </c>
      <c r="K1923" s="194">
        <v>999999</v>
      </c>
      <c r="L1923" t="s">
        <v>1079</v>
      </c>
      <c r="M1923" t="s">
        <v>1079</v>
      </c>
      <c r="N1923">
        <v>125</v>
      </c>
      <c r="O1923" t="s">
        <v>7876</v>
      </c>
      <c r="P1923" t="s">
        <v>8315</v>
      </c>
      <c r="Q1923">
        <v>0.125</v>
      </c>
      <c r="R1923" s="117" t="s">
        <v>14594</v>
      </c>
      <c r="S1923" s="117" t="s">
        <v>14589</v>
      </c>
      <c r="T1923" t="s">
        <v>12136</v>
      </c>
      <c r="U1923" t="s">
        <v>10772</v>
      </c>
    </row>
    <row r="1924" spans="1:21">
      <c r="A1924" s="117" t="s">
        <v>2348</v>
      </c>
      <c r="B1924" t="s">
        <v>14590</v>
      </c>
      <c r="C1924" t="s">
        <v>14590</v>
      </c>
      <c r="D1924">
        <v>34</v>
      </c>
      <c r="E1924">
        <v>28</v>
      </c>
      <c r="F1924">
        <v>34</v>
      </c>
      <c r="G1924">
        <v>28</v>
      </c>
      <c r="H1924">
        <v>12</v>
      </c>
      <c r="I1924">
        <v>12</v>
      </c>
      <c r="J1924">
        <v>999999</v>
      </c>
      <c r="K1924" s="194">
        <v>999999</v>
      </c>
      <c r="L1924" t="s">
        <v>1079</v>
      </c>
      <c r="M1924" t="s">
        <v>1079</v>
      </c>
      <c r="N1924">
        <v>130</v>
      </c>
      <c r="O1924" t="s">
        <v>7876</v>
      </c>
      <c r="P1924" t="s">
        <v>8315</v>
      </c>
      <c r="Q1924">
        <v>0.13</v>
      </c>
      <c r="R1924" s="117" t="s">
        <v>14620</v>
      </c>
      <c r="S1924" s="117" t="s">
        <v>14621</v>
      </c>
      <c r="T1924" t="s">
        <v>17448</v>
      </c>
      <c r="U1924" t="s">
        <v>10772</v>
      </c>
    </row>
    <row r="1925" spans="1:21">
      <c r="A1925" s="117" t="s">
        <v>2349</v>
      </c>
      <c r="B1925" t="s">
        <v>14590</v>
      </c>
      <c r="C1925" t="s">
        <v>14590</v>
      </c>
      <c r="D1925">
        <v>34</v>
      </c>
      <c r="E1925">
        <v>28</v>
      </c>
      <c r="F1925">
        <v>34</v>
      </c>
      <c r="G1925">
        <v>28</v>
      </c>
      <c r="H1925">
        <v>12</v>
      </c>
      <c r="I1925">
        <v>12</v>
      </c>
      <c r="J1925">
        <v>12</v>
      </c>
      <c r="K1925" s="194">
        <v>12</v>
      </c>
      <c r="L1925" t="s">
        <v>1079</v>
      </c>
      <c r="M1925" t="s">
        <v>1079</v>
      </c>
      <c r="N1925">
        <v>130</v>
      </c>
      <c r="O1925" t="s">
        <v>7876</v>
      </c>
      <c r="P1925" t="s">
        <v>8315</v>
      </c>
      <c r="Q1925">
        <v>0.13</v>
      </c>
      <c r="R1925" s="117" t="s">
        <v>14620</v>
      </c>
      <c r="S1925" s="117" t="s">
        <v>14621</v>
      </c>
      <c r="T1925" t="s">
        <v>17448</v>
      </c>
      <c r="U1925" t="s">
        <v>10772</v>
      </c>
    </row>
    <row r="1926" spans="1:21">
      <c r="A1926" s="117" t="s">
        <v>2350</v>
      </c>
      <c r="B1926" t="s">
        <v>14590</v>
      </c>
      <c r="C1926" t="s">
        <v>14590</v>
      </c>
      <c r="D1926">
        <v>34</v>
      </c>
      <c r="E1926">
        <v>28</v>
      </c>
      <c r="F1926">
        <v>34</v>
      </c>
      <c r="G1926">
        <v>28</v>
      </c>
      <c r="H1926">
        <v>12</v>
      </c>
      <c r="I1926">
        <v>12</v>
      </c>
      <c r="J1926">
        <v>12</v>
      </c>
      <c r="K1926" s="194">
        <v>12</v>
      </c>
      <c r="L1926" t="s">
        <v>1079</v>
      </c>
      <c r="M1926" t="s">
        <v>1079</v>
      </c>
      <c r="N1926">
        <v>130</v>
      </c>
      <c r="O1926" t="s">
        <v>7876</v>
      </c>
      <c r="P1926" t="s">
        <v>8352</v>
      </c>
      <c r="Q1926">
        <v>0.13</v>
      </c>
      <c r="R1926" s="117" t="s">
        <v>14620</v>
      </c>
      <c r="S1926" s="117" t="s">
        <v>14621</v>
      </c>
      <c r="T1926" t="s">
        <v>17448</v>
      </c>
      <c r="U1926" t="s">
        <v>10772</v>
      </c>
    </row>
    <row r="1927" spans="1:21">
      <c r="A1927" s="117" t="s">
        <v>2351</v>
      </c>
      <c r="B1927" t="s">
        <v>14590</v>
      </c>
      <c r="C1927" t="s">
        <v>14590</v>
      </c>
      <c r="D1927">
        <v>25</v>
      </c>
      <c r="E1927">
        <v>19</v>
      </c>
      <c r="F1927">
        <v>25</v>
      </c>
      <c r="G1927">
        <v>19</v>
      </c>
      <c r="H1927">
        <v>1</v>
      </c>
      <c r="I1927">
        <v>1</v>
      </c>
      <c r="J1927">
        <v>13</v>
      </c>
      <c r="K1927" s="194">
        <v>13</v>
      </c>
      <c r="L1927" t="s">
        <v>1079</v>
      </c>
      <c r="M1927" t="s">
        <v>1079</v>
      </c>
      <c r="N1927">
        <v>218</v>
      </c>
      <c r="O1927" t="s">
        <v>7876</v>
      </c>
      <c r="P1927" t="s">
        <v>8316</v>
      </c>
      <c r="Q1927">
        <v>0.218</v>
      </c>
      <c r="R1927" s="117" t="s">
        <v>14594</v>
      </c>
      <c r="S1927" s="117" t="s">
        <v>14589</v>
      </c>
      <c r="T1927" t="s">
        <v>12136</v>
      </c>
      <c r="U1927" t="s">
        <v>10772</v>
      </c>
    </row>
    <row r="1928" spans="1:21">
      <c r="A1928" s="117" t="s">
        <v>2352</v>
      </c>
      <c r="B1928" t="s">
        <v>14590</v>
      </c>
      <c r="C1928" t="s">
        <v>14590</v>
      </c>
      <c r="D1928">
        <v>25</v>
      </c>
      <c r="E1928">
        <v>19</v>
      </c>
      <c r="F1928">
        <v>25</v>
      </c>
      <c r="G1928">
        <v>19</v>
      </c>
      <c r="H1928">
        <v>1</v>
      </c>
      <c r="I1928">
        <v>1</v>
      </c>
      <c r="J1928">
        <v>3</v>
      </c>
      <c r="K1928" s="194">
        <v>3</v>
      </c>
      <c r="L1928" t="s">
        <v>1079</v>
      </c>
      <c r="M1928" t="s">
        <v>1079</v>
      </c>
      <c r="N1928">
        <v>218</v>
      </c>
      <c r="O1928" t="s">
        <v>7876</v>
      </c>
      <c r="P1928" t="s">
        <v>8316</v>
      </c>
      <c r="Q1928">
        <v>0.218</v>
      </c>
      <c r="R1928" s="117" t="s">
        <v>14594</v>
      </c>
      <c r="S1928" s="117" t="s">
        <v>14589</v>
      </c>
      <c r="T1928" t="s">
        <v>12136</v>
      </c>
      <c r="U1928" t="s">
        <v>10772</v>
      </c>
    </row>
    <row r="1929" spans="1:21">
      <c r="A1929" s="117" t="s">
        <v>2353</v>
      </c>
      <c r="B1929" t="s">
        <v>14590</v>
      </c>
      <c r="C1929" t="s">
        <v>14590</v>
      </c>
      <c r="D1929">
        <v>25</v>
      </c>
      <c r="E1929">
        <v>19</v>
      </c>
      <c r="F1929">
        <v>25</v>
      </c>
      <c r="G1929">
        <v>19</v>
      </c>
      <c r="H1929">
        <v>1</v>
      </c>
      <c r="I1929">
        <v>1</v>
      </c>
      <c r="J1929">
        <v>22</v>
      </c>
      <c r="K1929" s="194">
        <v>22</v>
      </c>
      <c r="L1929" t="s">
        <v>1079</v>
      </c>
      <c r="M1929" t="s">
        <v>1079</v>
      </c>
      <c r="N1929">
        <v>223</v>
      </c>
      <c r="O1929" t="s">
        <v>7876</v>
      </c>
      <c r="P1929" t="s">
        <v>8316</v>
      </c>
      <c r="Q1929">
        <v>0.223</v>
      </c>
      <c r="R1929" s="117" t="s">
        <v>14594</v>
      </c>
      <c r="S1929" s="117" t="s">
        <v>14589</v>
      </c>
      <c r="T1929" t="s">
        <v>12136</v>
      </c>
      <c r="U1929" t="s">
        <v>10772</v>
      </c>
    </row>
    <row r="1930" spans="1:21">
      <c r="A1930" s="117" t="s">
        <v>14017</v>
      </c>
      <c r="B1930" t="s">
        <v>14590</v>
      </c>
      <c r="C1930" t="s">
        <v>14590</v>
      </c>
      <c r="D1930">
        <v>82</v>
      </c>
      <c r="E1930">
        <v>76</v>
      </c>
      <c r="F1930">
        <v>82</v>
      </c>
      <c r="G1930">
        <v>76</v>
      </c>
      <c r="H1930">
        <v>1</v>
      </c>
      <c r="I1930">
        <v>1</v>
      </c>
      <c r="J1930">
        <v>999999</v>
      </c>
      <c r="K1930" s="194">
        <v>999999</v>
      </c>
      <c r="L1930" t="s">
        <v>1079</v>
      </c>
      <c r="M1930" t="s">
        <v>1079</v>
      </c>
      <c r="N1930">
        <v>226</v>
      </c>
      <c r="O1930" t="s">
        <v>7876</v>
      </c>
      <c r="P1930" t="s">
        <v>8317</v>
      </c>
      <c r="Q1930">
        <v>0.22600000000000001</v>
      </c>
      <c r="R1930" s="117" t="s">
        <v>14594</v>
      </c>
      <c r="S1930" s="117" t="s">
        <v>14589</v>
      </c>
      <c r="T1930" t="s">
        <v>12136</v>
      </c>
      <c r="U1930" t="s">
        <v>10772</v>
      </c>
    </row>
    <row r="1931" spans="1:21">
      <c r="A1931" s="117" t="s">
        <v>2354</v>
      </c>
      <c r="B1931" t="s">
        <v>14590</v>
      </c>
      <c r="C1931" t="s">
        <v>14590</v>
      </c>
      <c r="D1931">
        <v>80</v>
      </c>
      <c r="E1931">
        <v>74</v>
      </c>
      <c r="F1931">
        <v>80</v>
      </c>
      <c r="G1931">
        <v>74</v>
      </c>
      <c r="H1931">
        <v>1</v>
      </c>
      <c r="I1931">
        <v>1</v>
      </c>
      <c r="J1931">
        <v>999999</v>
      </c>
      <c r="K1931" s="194">
        <v>999999</v>
      </c>
      <c r="L1931" t="s">
        <v>1079</v>
      </c>
      <c r="M1931" t="s">
        <v>1079</v>
      </c>
      <c r="N1931">
        <v>232</v>
      </c>
      <c r="O1931" t="s">
        <v>7876</v>
      </c>
      <c r="P1931" t="s">
        <v>8316</v>
      </c>
      <c r="Q1931">
        <v>0.23200000000000001</v>
      </c>
      <c r="R1931" s="117" t="s">
        <v>14594</v>
      </c>
      <c r="S1931" s="117" t="s">
        <v>14589</v>
      </c>
      <c r="T1931" t="s">
        <v>12136</v>
      </c>
      <c r="U1931" t="s">
        <v>10772</v>
      </c>
    </row>
    <row r="1932" spans="1:21">
      <c r="A1932" s="117" t="s">
        <v>2355</v>
      </c>
      <c r="B1932" t="s">
        <v>14590</v>
      </c>
      <c r="C1932" t="s">
        <v>14590</v>
      </c>
      <c r="D1932">
        <v>82</v>
      </c>
      <c r="E1932">
        <v>76</v>
      </c>
      <c r="F1932">
        <v>82</v>
      </c>
      <c r="G1932">
        <v>76</v>
      </c>
      <c r="H1932">
        <v>1</v>
      </c>
      <c r="I1932">
        <v>1</v>
      </c>
      <c r="J1932">
        <v>999999</v>
      </c>
      <c r="K1932" s="194">
        <v>999999</v>
      </c>
      <c r="L1932" t="s">
        <v>1079</v>
      </c>
      <c r="M1932" t="s">
        <v>1079</v>
      </c>
      <c r="N1932">
        <v>248</v>
      </c>
      <c r="O1932" t="s">
        <v>7876</v>
      </c>
      <c r="P1932" t="s">
        <v>8316</v>
      </c>
      <c r="Q1932">
        <v>0.248</v>
      </c>
      <c r="R1932" s="117" t="s">
        <v>14594</v>
      </c>
      <c r="S1932" s="117" t="s">
        <v>14589</v>
      </c>
      <c r="T1932" t="s">
        <v>12136</v>
      </c>
      <c r="U1932" t="s">
        <v>10772</v>
      </c>
    </row>
    <row r="1933" spans="1:21">
      <c r="A1933" s="117" t="s">
        <v>22189</v>
      </c>
      <c r="B1933" t="s">
        <v>14590</v>
      </c>
      <c r="C1933" t="s">
        <v>14590</v>
      </c>
      <c r="D1933">
        <v>34</v>
      </c>
      <c r="E1933">
        <v>28</v>
      </c>
      <c r="F1933">
        <v>34</v>
      </c>
      <c r="G1933">
        <v>28</v>
      </c>
      <c r="H1933">
        <v>4</v>
      </c>
      <c r="I1933">
        <v>4</v>
      </c>
      <c r="J1933">
        <v>8</v>
      </c>
      <c r="K1933" s="194">
        <v>8</v>
      </c>
      <c r="L1933" t="s">
        <v>1079</v>
      </c>
      <c r="M1933" t="s">
        <v>1079</v>
      </c>
      <c r="N1933">
        <v>371</v>
      </c>
      <c r="O1933" t="s">
        <v>7876</v>
      </c>
      <c r="P1933" t="s">
        <v>8324</v>
      </c>
      <c r="Q1933">
        <v>0.371</v>
      </c>
      <c r="R1933" s="117" t="s">
        <v>14620</v>
      </c>
      <c r="S1933" s="117" t="s">
        <v>14621</v>
      </c>
      <c r="T1933" t="s">
        <v>17448</v>
      </c>
      <c r="U1933" t="s">
        <v>10772</v>
      </c>
    </row>
    <row r="1934" spans="1:21">
      <c r="A1934" s="117" t="s">
        <v>2356</v>
      </c>
      <c r="B1934" t="s">
        <v>14590</v>
      </c>
      <c r="C1934" t="s">
        <v>14590</v>
      </c>
      <c r="D1934">
        <v>25</v>
      </c>
      <c r="E1934">
        <v>19</v>
      </c>
      <c r="F1934">
        <v>25</v>
      </c>
      <c r="G1934">
        <v>19</v>
      </c>
      <c r="H1934">
        <v>1</v>
      </c>
      <c r="I1934">
        <v>1</v>
      </c>
      <c r="J1934">
        <v>9</v>
      </c>
      <c r="K1934" s="194">
        <v>9</v>
      </c>
      <c r="L1934" t="s">
        <v>1079</v>
      </c>
      <c r="M1934" t="s">
        <v>1079</v>
      </c>
      <c r="N1934">
        <v>328</v>
      </c>
      <c r="O1934" t="s">
        <v>7876</v>
      </c>
      <c r="P1934" t="s">
        <v>8322</v>
      </c>
      <c r="Q1934">
        <v>0.32800000000000001</v>
      </c>
      <c r="R1934" s="117" t="s">
        <v>14594</v>
      </c>
      <c r="S1934" s="117" t="s">
        <v>14589</v>
      </c>
      <c r="T1934" t="s">
        <v>12136</v>
      </c>
      <c r="U1934" t="s">
        <v>10772</v>
      </c>
    </row>
    <row r="1935" spans="1:21">
      <c r="A1935" s="117" t="s">
        <v>2357</v>
      </c>
      <c r="B1935" t="s">
        <v>14590</v>
      </c>
      <c r="C1935" t="s">
        <v>14590</v>
      </c>
      <c r="D1935">
        <v>25</v>
      </c>
      <c r="E1935">
        <v>19</v>
      </c>
      <c r="F1935">
        <v>25</v>
      </c>
      <c r="G1935">
        <v>19</v>
      </c>
      <c r="H1935">
        <v>1</v>
      </c>
      <c r="I1935">
        <v>1</v>
      </c>
      <c r="J1935">
        <v>16</v>
      </c>
      <c r="K1935" s="194">
        <v>16</v>
      </c>
      <c r="L1935" t="s">
        <v>1079</v>
      </c>
      <c r="M1935" t="s">
        <v>1079</v>
      </c>
      <c r="N1935">
        <v>337.25</v>
      </c>
      <c r="O1935" t="s">
        <v>7876</v>
      </c>
      <c r="P1935" t="s">
        <v>8322</v>
      </c>
      <c r="Q1935">
        <v>0.33724999999999999</v>
      </c>
      <c r="R1935" s="117" t="s">
        <v>14594</v>
      </c>
      <c r="S1935" s="117" t="s">
        <v>14589</v>
      </c>
      <c r="T1935" t="s">
        <v>12136</v>
      </c>
      <c r="U1935" t="s">
        <v>10772</v>
      </c>
    </row>
    <row r="1936" spans="1:21">
      <c r="A1936" s="117" t="s">
        <v>14018</v>
      </c>
      <c r="B1936" t="s">
        <v>14590</v>
      </c>
      <c r="C1936" t="s">
        <v>14590</v>
      </c>
      <c r="D1936">
        <v>25</v>
      </c>
      <c r="E1936">
        <v>19</v>
      </c>
      <c r="F1936">
        <v>25</v>
      </c>
      <c r="G1936">
        <v>19</v>
      </c>
      <c r="H1936">
        <v>1</v>
      </c>
      <c r="I1936">
        <v>1</v>
      </c>
      <c r="J1936">
        <v>16</v>
      </c>
      <c r="K1936" s="194">
        <v>16</v>
      </c>
      <c r="L1936" t="s">
        <v>1079</v>
      </c>
      <c r="M1936" t="s">
        <v>1079</v>
      </c>
      <c r="N1936">
        <v>341.75</v>
      </c>
      <c r="O1936" t="s">
        <v>7876</v>
      </c>
      <c r="P1936" t="s">
        <v>8348</v>
      </c>
      <c r="Q1936">
        <v>0.34175</v>
      </c>
      <c r="R1936" s="117" t="s">
        <v>14594</v>
      </c>
      <c r="S1936" s="117" t="s">
        <v>14589</v>
      </c>
      <c r="T1936" t="s">
        <v>12136</v>
      </c>
      <c r="U1936" t="s">
        <v>10772</v>
      </c>
    </row>
    <row r="1937" spans="1:21">
      <c r="A1937" s="117" t="s">
        <v>2358</v>
      </c>
      <c r="B1937" t="s">
        <v>14590</v>
      </c>
      <c r="C1937" t="s">
        <v>14590</v>
      </c>
      <c r="D1937">
        <v>25</v>
      </c>
      <c r="E1937">
        <v>19</v>
      </c>
      <c r="F1937">
        <v>25</v>
      </c>
      <c r="G1937">
        <v>19</v>
      </c>
      <c r="H1937">
        <v>1</v>
      </c>
      <c r="I1937">
        <v>1</v>
      </c>
      <c r="J1937">
        <v>9</v>
      </c>
      <c r="K1937" s="194">
        <v>9</v>
      </c>
      <c r="L1937" t="s">
        <v>1079</v>
      </c>
      <c r="M1937" t="s">
        <v>1079</v>
      </c>
      <c r="N1937">
        <v>347</v>
      </c>
      <c r="O1937" t="s">
        <v>7876</v>
      </c>
      <c r="P1937" t="s">
        <v>8322</v>
      </c>
      <c r="Q1937">
        <v>0.34699999999999998</v>
      </c>
      <c r="R1937" s="117" t="s">
        <v>14594</v>
      </c>
      <c r="S1937" s="117" t="s">
        <v>14589</v>
      </c>
      <c r="T1937" t="s">
        <v>12136</v>
      </c>
      <c r="U1937" t="s">
        <v>10772</v>
      </c>
    </row>
    <row r="1938" spans="1:21">
      <c r="A1938" s="117" t="s">
        <v>2359</v>
      </c>
      <c r="B1938" t="s">
        <v>14590</v>
      </c>
      <c r="C1938" t="s">
        <v>14590</v>
      </c>
      <c r="D1938">
        <v>25</v>
      </c>
      <c r="E1938">
        <v>19</v>
      </c>
      <c r="F1938">
        <v>25</v>
      </c>
      <c r="G1938">
        <v>19</v>
      </c>
      <c r="H1938">
        <v>1</v>
      </c>
      <c r="I1938">
        <v>1</v>
      </c>
      <c r="J1938">
        <v>999999</v>
      </c>
      <c r="K1938" s="194">
        <v>999999</v>
      </c>
      <c r="L1938" t="s">
        <v>1079</v>
      </c>
      <c r="M1938" t="s">
        <v>1079</v>
      </c>
      <c r="N1938">
        <v>375</v>
      </c>
      <c r="O1938" t="s">
        <v>7876</v>
      </c>
      <c r="P1938" t="s">
        <v>8322</v>
      </c>
      <c r="Q1938">
        <v>0.375</v>
      </c>
      <c r="R1938" s="117" t="s">
        <v>14594</v>
      </c>
      <c r="S1938" s="117" t="s">
        <v>14589</v>
      </c>
      <c r="T1938" t="s">
        <v>12136</v>
      </c>
      <c r="U1938" t="s">
        <v>10772</v>
      </c>
    </row>
    <row r="1939" spans="1:21">
      <c r="A1939" s="117" t="s">
        <v>2360</v>
      </c>
      <c r="B1939" t="s">
        <v>14590</v>
      </c>
      <c r="C1939" t="s">
        <v>14590</v>
      </c>
      <c r="D1939">
        <v>25</v>
      </c>
      <c r="E1939">
        <v>19</v>
      </c>
      <c r="F1939">
        <v>25</v>
      </c>
      <c r="G1939">
        <v>19</v>
      </c>
      <c r="H1939">
        <v>1</v>
      </c>
      <c r="I1939">
        <v>1</v>
      </c>
      <c r="J1939">
        <v>13</v>
      </c>
      <c r="K1939" s="194">
        <v>13</v>
      </c>
      <c r="L1939" t="s">
        <v>1079</v>
      </c>
      <c r="M1939" t="s">
        <v>1079</v>
      </c>
      <c r="N1939">
        <v>374</v>
      </c>
      <c r="O1939" t="s">
        <v>7876</v>
      </c>
      <c r="P1939" t="s">
        <v>8322</v>
      </c>
      <c r="Q1939">
        <v>0.374</v>
      </c>
      <c r="R1939" s="117" t="s">
        <v>14594</v>
      </c>
      <c r="S1939" s="117" t="s">
        <v>14589</v>
      </c>
      <c r="T1939" t="s">
        <v>12136</v>
      </c>
      <c r="U1939" t="s">
        <v>10772</v>
      </c>
    </row>
    <row r="1940" spans="1:21">
      <c r="A1940" s="117" t="s">
        <v>24486</v>
      </c>
      <c r="B1940" t="s">
        <v>14590</v>
      </c>
      <c r="C1940" t="s">
        <v>14590</v>
      </c>
      <c r="D1940">
        <v>25</v>
      </c>
      <c r="E1940">
        <v>19</v>
      </c>
      <c r="F1940">
        <v>25</v>
      </c>
      <c r="G1940">
        <v>19</v>
      </c>
      <c r="H1940">
        <v>1</v>
      </c>
      <c r="I1940">
        <v>1</v>
      </c>
      <c r="J1940">
        <v>6</v>
      </c>
      <c r="K1940" s="194">
        <v>6</v>
      </c>
      <c r="L1940" t="s">
        <v>1079</v>
      </c>
      <c r="M1940" t="s">
        <v>1079</v>
      </c>
      <c r="N1940">
        <v>402</v>
      </c>
      <c r="O1940" t="s">
        <v>7876</v>
      </c>
      <c r="P1940" t="s">
        <v>8323</v>
      </c>
      <c r="Q1940">
        <v>0.40200000000000002</v>
      </c>
      <c r="R1940" s="117" t="s">
        <v>14594</v>
      </c>
      <c r="S1940" s="117" t="s">
        <v>14589</v>
      </c>
      <c r="T1940" t="s">
        <v>12136</v>
      </c>
      <c r="U1940" t="s">
        <v>10772</v>
      </c>
    </row>
    <row r="1941" spans="1:21">
      <c r="A1941" s="117" t="s">
        <v>2361</v>
      </c>
      <c r="B1941" t="s">
        <v>14590</v>
      </c>
      <c r="C1941" t="s">
        <v>14590</v>
      </c>
      <c r="D1941">
        <v>25</v>
      </c>
      <c r="E1941">
        <v>19</v>
      </c>
      <c r="F1941">
        <v>25</v>
      </c>
      <c r="G1941">
        <v>19</v>
      </c>
      <c r="H1941">
        <v>1</v>
      </c>
      <c r="I1941">
        <v>1</v>
      </c>
      <c r="J1941">
        <v>16</v>
      </c>
      <c r="K1941" s="194">
        <v>16</v>
      </c>
      <c r="L1941" t="s">
        <v>1079</v>
      </c>
      <c r="M1941" t="s">
        <v>1079</v>
      </c>
      <c r="N1941">
        <v>402.25</v>
      </c>
      <c r="O1941" t="s">
        <v>7876</v>
      </c>
      <c r="P1941" t="s">
        <v>8322</v>
      </c>
      <c r="Q1941">
        <v>0.40225</v>
      </c>
      <c r="R1941" s="117" t="s">
        <v>14594</v>
      </c>
      <c r="S1941" s="117" t="s">
        <v>14589</v>
      </c>
      <c r="T1941" t="s">
        <v>12136</v>
      </c>
      <c r="U1941" t="s">
        <v>10772</v>
      </c>
    </row>
    <row r="1942" spans="1:21">
      <c r="A1942" s="117" t="s">
        <v>2362</v>
      </c>
      <c r="B1942" t="s">
        <v>14590</v>
      </c>
      <c r="C1942" t="s">
        <v>14590</v>
      </c>
      <c r="D1942">
        <v>34</v>
      </c>
      <c r="E1942">
        <v>28</v>
      </c>
      <c r="F1942">
        <v>34</v>
      </c>
      <c r="G1942">
        <v>28</v>
      </c>
      <c r="H1942">
        <v>3</v>
      </c>
      <c r="I1942">
        <v>3</v>
      </c>
      <c r="J1942">
        <v>999999</v>
      </c>
      <c r="K1942" s="194">
        <v>999999</v>
      </c>
      <c r="L1942" t="s">
        <v>1079</v>
      </c>
      <c r="M1942" t="s">
        <v>1079</v>
      </c>
      <c r="N1942">
        <v>515</v>
      </c>
      <c r="O1942" t="s">
        <v>7876</v>
      </c>
      <c r="P1942" t="s">
        <v>8326</v>
      </c>
      <c r="Q1942">
        <v>0.51500000000000001</v>
      </c>
      <c r="R1942" s="117" t="s">
        <v>14620</v>
      </c>
      <c r="S1942" s="117" t="s">
        <v>14621</v>
      </c>
      <c r="T1942" t="s">
        <v>17448</v>
      </c>
      <c r="U1942" t="s">
        <v>10772</v>
      </c>
    </row>
    <row r="1943" spans="1:21">
      <c r="A1943" s="117" t="s">
        <v>2363</v>
      </c>
      <c r="B1943" t="s">
        <v>14590</v>
      </c>
      <c r="C1943" t="s">
        <v>14590</v>
      </c>
      <c r="D1943">
        <v>26</v>
      </c>
      <c r="E1943">
        <v>20</v>
      </c>
      <c r="F1943">
        <v>26</v>
      </c>
      <c r="G1943">
        <v>20</v>
      </c>
      <c r="H1943">
        <v>1</v>
      </c>
      <c r="I1943">
        <v>1</v>
      </c>
      <c r="J1943">
        <v>6</v>
      </c>
      <c r="K1943" s="194">
        <v>6</v>
      </c>
      <c r="L1943" t="s">
        <v>1079</v>
      </c>
      <c r="M1943" t="s">
        <v>1079</v>
      </c>
      <c r="N1943">
        <v>437</v>
      </c>
      <c r="O1943" t="s">
        <v>7876</v>
      </c>
      <c r="P1943" t="s">
        <v>8327</v>
      </c>
      <c r="Q1943">
        <v>0.437</v>
      </c>
      <c r="R1943" s="117" t="s">
        <v>14620</v>
      </c>
      <c r="S1943" s="117" t="s">
        <v>14621</v>
      </c>
      <c r="T1943" t="s">
        <v>17448</v>
      </c>
      <c r="U1943" t="s">
        <v>10772</v>
      </c>
    </row>
    <row r="1944" spans="1:21">
      <c r="A1944" s="117" t="s">
        <v>2364</v>
      </c>
      <c r="B1944" t="s">
        <v>14590</v>
      </c>
      <c r="C1944" t="s">
        <v>14590</v>
      </c>
      <c r="D1944">
        <v>26</v>
      </c>
      <c r="E1944">
        <v>20</v>
      </c>
      <c r="F1944">
        <v>26</v>
      </c>
      <c r="G1944">
        <v>20</v>
      </c>
      <c r="H1944">
        <v>1</v>
      </c>
      <c r="I1944">
        <v>1</v>
      </c>
      <c r="J1944">
        <v>33</v>
      </c>
      <c r="K1944" s="194">
        <v>33</v>
      </c>
      <c r="L1944" t="s">
        <v>1079</v>
      </c>
      <c r="M1944" t="s">
        <v>1079</v>
      </c>
      <c r="N1944">
        <v>442</v>
      </c>
      <c r="O1944" t="s">
        <v>7876</v>
      </c>
      <c r="P1944" t="s">
        <v>8327</v>
      </c>
      <c r="Q1944">
        <v>0.442</v>
      </c>
      <c r="R1944" s="117" t="s">
        <v>14620</v>
      </c>
      <c r="S1944" s="117" t="s">
        <v>14621</v>
      </c>
      <c r="T1944" t="s">
        <v>17448</v>
      </c>
      <c r="U1944" t="s">
        <v>10772</v>
      </c>
    </row>
    <row r="1945" spans="1:21">
      <c r="A1945" s="117" t="s">
        <v>14019</v>
      </c>
      <c r="B1945" t="s">
        <v>14590</v>
      </c>
      <c r="C1945" t="s">
        <v>14590</v>
      </c>
      <c r="D1945">
        <v>26</v>
      </c>
      <c r="E1945">
        <v>20</v>
      </c>
      <c r="F1945">
        <v>26</v>
      </c>
      <c r="G1945">
        <v>20</v>
      </c>
      <c r="H1945">
        <v>1</v>
      </c>
      <c r="I1945">
        <v>1</v>
      </c>
      <c r="J1945">
        <v>21</v>
      </c>
      <c r="K1945" s="194">
        <v>21</v>
      </c>
      <c r="L1945" t="s">
        <v>1079</v>
      </c>
      <c r="M1945" t="s">
        <v>1079</v>
      </c>
      <c r="N1945">
        <v>452</v>
      </c>
      <c r="O1945" t="s">
        <v>7876</v>
      </c>
      <c r="P1945" t="s">
        <v>8327</v>
      </c>
      <c r="Q1945">
        <v>0.45200000000000001</v>
      </c>
      <c r="R1945" s="117" t="s">
        <v>14620</v>
      </c>
      <c r="S1945" s="117" t="s">
        <v>14621</v>
      </c>
      <c r="T1945" t="s">
        <v>17448</v>
      </c>
      <c r="U1945" t="s">
        <v>10772</v>
      </c>
    </row>
    <row r="1946" spans="1:21">
      <c r="A1946" s="117" t="s">
        <v>2365</v>
      </c>
      <c r="B1946" t="s">
        <v>14590</v>
      </c>
      <c r="C1946" t="s">
        <v>14590</v>
      </c>
      <c r="D1946">
        <v>26</v>
      </c>
      <c r="E1946">
        <v>20</v>
      </c>
      <c r="F1946">
        <v>26</v>
      </c>
      <c r="G1946">
        <v>20</v>
      </c>
      <c r="H1946">
        <v>1</v>
      </c>
      <c r="I1946">
        <v>1</v>
      </c>
      <c r="J1946">
        <v>24</v>
      </c>
      <c r="K1946" s="194">
        <v>24</v>
      </c>
      <c r="L1946" t="s">
        <v>1079</v>
      </c>
      <c r="M1946" t="s">
        <v>1079</v>
      </c>
      <c r="N1946">
        <v>461</v>
      </c>
      <c r="O1946" t="s">
        <v>7876</v>
      </c>
      <c r="P1946" t="s">
        <v>8327</v>
      </c>
      <c r="Q1946">
        <v>0.46100000000000002</v>
      </c>
      <c r="R1946" s="117" t="s">
        <v>14620</v>
      </c>
      <c r="S1946" s="117" t="s">
        <v>14621</v>
      </c>
      <c r="T1946" t="s">
        <v>17448</v>
      </c>
      <c r="U1946" t="s">
        <v>10772</v>
      </c>
    </row>
    <row r="1947" spans="1:21">
      <c r="A1947" s="117" t="s">
        <v>2366</v>
      </c>
      <c r="B1947" t="s">
        <v>14590</v>
      </c>
      <c r="C1947" t="s">
        <v>14590</v>
      </c>
      <c r="D1947">
        <v>82</v>
      </c>
      <c r="E1947">
        <v>76</v>
      </c>
      <c r="F1947">
        <v>82</v>
      </c>
      <c r="G1947">
        <v>76</v>
      </c>
      <c r="H1947">
        <v>1</v>
      </c>
      <c r="I1947">
        <v>1</v>
      </c>
      <c r="J1947">
        <v>999999</v>
      </c>
      <c r="K1947" s="194">
        <v>999999</v>
      </c>
      <c r="L1947" t="s">
        <v>1079</v>
      </c>
      <c r="M1947" t="s">
        <v>1079</v>
      </c>
      <c r="N1947">
        <v>498</v>
      </c>
      <c r="O1947" t="s">
        <v>7876</v>
      </c>
      <c r="P1947" t="s">
        <v>8327</v>
      </c>
      <c r="Q1947">
        <v>0.498</v>
      </c>
      <c r="R1947" s="117" t="s">
        <v>14594</v>
      </c>
      <c r="S1947" s="117" t="s">
        <v>14589</v>
      </c>
      <c r="T1947" t="s">
        <v>12136</v>
      </c>
      <c r="U1947" t="s">
        <v>10772</v>
      </c>
    </row>
    <row r="1948" spans="1:21">
      <c r="A1948" s="117" t="s">
        <v>2367</v>
      </c>
      <c r="B1948" t="s">
        <v>14590</v>
      </c>
      <c r="C1948" t="s">
        <v>14590</v>
      </c>
      <c r="D1948">
        <v>80</v>
      </c>
      <c r="E1948">
        <v>74</v>
      </c>
      <c r="F1948">
        <v>80</v>
      </c>
      <c r="G1948">
        <v>74</v>
      </c>
      <c r="H1948">
        <v>1</v>
      </c>
      <c r="I1948">
        <v>1</v>
      </c>
      <c r="J1948">
        <v>999999</v>
      </c>
      <c r="K1948" s="194">
        <v>999999</v>
      </c>
      <c r="L1948" t="s">
        <v>1079</v>
      </c>
      <c r="M1948" t="s">
        <v>1079</v>
      </c>
      <c r="N1948">
        <v>498</v>
      </c>
      <c r="O1948" t="s">
        <v>7876</v>
      </c>
      <c r="P1948" t="s">
        <v>8327</v>
      </c>
      <c r="Q1948">
        <v>0.498</v>
      </c>
      <c r="R1948" s="117" t="s">
        <v>14594</v>
      </c>
      <c r="S1948" s="117" t="s">
        <v>14589</v>
      </c>
      <c r="T1948" t="s">
        <v>12136</v>
      </c>
      <c r="U1948" t="s">
        <v>10772</v>
      </c>
    </row>
    <row r="1949" spans="1:21">
      <c r="A1949" s="117" t="s">
        <v>2368</v>
      </c>
      <c r="B1949" t="s">
        <v>14590</v>
      </c>
      <c r="C1949" t="s">
        <v>14590</v>
      </c>
      <c r="D1949">
        <v>26</v>
      </c>
      <c r="E1949">
        <v>20</v>
      </c>
      <c r="F1949">
        <v>26</v>
      </c>
      <c r="G1949">
        <v>20</v>
      </c>
      <c r="H1949">
        <v>1</v>
      </c>
      <c r="I1949">
        <v>1</v>
      </c>
      <c r="J1949">
        <v>15</v>
      </c>
      <c r="K1949" s="194">
        <v>15</v>
      </c>
      <c r="L1949" t="s">
        <v>1079</v>
      </c>
      <c r="M1949" t="s">
        <v>1079</v>
      </c>
      <c r="N1949">
        <v>535</v>
      </c>
      <c r="O1949" t="s">
        <v>7876</v>
      </c>
      <c r="P1949" t="s">
        <v>8327</v>
      </c>
      <c r="Q1949">
        <v>0.53500000000000003</v>
      </c>
      <c r="R1949" s="117" t="s">
        <v>14620</v>
      </c>
      <c r="S1949" s="117" t="s">
        <v>14621</v>
      </c>
      <c r="T1949" t="s">
        <v>17448</v>
      </c>
      <c r="U1949" t="s">
        <v>10772</v>
      </c>
    </row>
    <row r="1950" spans="1:21">
      <c r="A1950" s="117" t="s">
        <v>18242</v>
      </c>
      <c r="B1950" t="s">
        <v>14590</v>
      </c>
      <c r="C1950" t="s">
        <v>14590</v>
      </c>
      <c r="D1950">
        <v>26</v>
      </c>
      <c r="E1950">
        <v>20</v>
      </c>
      <c r="F1950">
        <v>26</v>
      </c>
      <c r="G1950">
        <v>20</v>
      </c>
      <c r="H1950">
        <v>1</v>
      </c>
      <c r="I1950">
        <v>1</v>
      </c>
      <c r="J1950">
        <v>42</v>
      </c>
      <c r="K1950" s="194">
        <v>42</v>
      </c>
      <c r="L1950" t="s">
        <v>1079</v>
      </c>
      <c r="M1950" t="s">
        <v>1079</v>
      </c>
      <c r="N1950">
        <v>219</v>
      </c>
      <c r="O1950" t="s">
        <v>7876</v>
      </c>
      <c r="P1950" t="s">
        <v>18243</v>
      </c>
      <c r="Q1950">
        <v>0.219</v>
      </c>
      <c r="R1950" s="117" t="s">
        <v>14620</v>
      </c>
      <c r="S1950" s="117" t="s">
        <v>14621</v>
      </c>
      <c r="T1950" t="s">
        <v>17448</v>
      </c>
      <c r="U1950" t="s">
        <v>10772</v>
      </c>
    </row>
    <row r="1951" spans="1:21">
      <c r="A1951" s="117" t="s">
        <v>11457</v>
      </c>
      <c r="B1951" t="s">
        <v>14590</v>
      </c>
      <c r="C1951" t="s">
        <v>14590</v>
      </c>
      <c r="D1951">
        <v>26</v>
      </c>
      <c r="E1951">
        <v>20</v>
      </c>
      <c r="F1951">
        <v>26</v>
      </c>
      <c r="G1951">
        <v>20</v>
      </c>
      <c r="H1951">
        <v>1</v>
      </c>
      <c r="I1951">
        <v>1</v>
      </c>
      <c r="J1951">
        <v>60</v>
      </c>
      <c r="K1951" s="194">
        <v>60</v>
      </c>
      <c r="L1951" t="s">
        <v>1079</v>
      </c>
      <c r="M1951" t="s">
        <v>1079</v>
      </c>
      <c r="N1951">
        <v>112</v>
      </c>
      <c r="O1951" t="s">
        <v>7876</v>
      </c>
      <c r="P1951" t="s">
        <v>15108</v>
      </c>
      <c r="Q1951">
        <v>0.112</v>
      </c>
      <c r="R1951" s="117" t="s">
        <v>14620</v>
      </c>
      <c r="S1951" s="117" t="s">
        <v>14621</v>
      </c>
      <c r="T1951" t="s">
        <v>17448</v>
      </c>
      <c r="U1951" t="s">
        <v>10772</v>
      </c>
    </row>
    <row r="1952" spans="1:21">
      <c r="A1952" s="117" t="s">
        <v>2369</v>
      </c>
      <c r="B1952" t="s">
        <v>14590</v>
      </c>
      <c r="C1952" t="s">
        <v>14590</v>
      </c>
      <c r="D1952">
        <v>26</v>
      </c>
      <c r="E1952">
        <v>20</v>
      </c>
      <c r="F1952">
        <v>26</v>
      </c>
      <c r="G1952">
        <v>20</v>
      </c>
      <c r="H1952">
        <v>1</v>
      </c>
      <c r="I1952">
        <v>1</v>
      </c>
      <c r="J1952">
        <v>66</v>
      </c>
      <c r="K1952" s="194">
        <v>66</v>
      </c>
      <c r="L1952" t="s">
        <v>1079</v>
      </c>
      <c r="M1952" t="s">
        <v>1079</v>
      </c>
      <c r="N1952">
        <v>215</v>
      </c>
      <c r="O1952" t="s">
        <v>7876</v>
      </c>
      <c r="P1952" t="s">
        <v>8316</v>
      </c>
      <c r="Q1952">
        <v>0.215</v>
      </c>
      <c r="R1952" s="117" t="s">
        <v>14620</v>
      </c>
      <c r="S1952" s="117" t="s">
        <v>14621</v>
      </c>
      <c r="T1952" t="s">
        <v>17448</v>
      </c>
      <c r="U1952" t="s">
        <v>10772</v>
      </c>
    </row>
    <row r="1953" spans="1:21">
      <c r="A1953" s="117" t="s">
        <v>2370</v>
      </c>
      <c r="B1953" t="s">
        <v>14590</v>
      </c>
      <c r="C1953" t="s">
        <v>14590</v>
      </c>
      <c r="D1953">
        <v>34</v>
      </c>
      <c r="E1953">
        <v>28</v>
      </c>
      <c r="F1953">
        <v>34</v>
      </c>
      <c r="G1953">
        <v>28</v>
      </c>
      <c r="H1953">
        <v>4</v>
      </c>
      <c r="I1953">
        <v>4</v>
      </c>
      <c r="J1953">
        <v>999999</v>
      </c>
      <c r="K1953" s="194">
        <v>999999</v>
      </c>
      <c r="L1953" t="s">
        <v>1079</v>
      </c>
      <c r="M1953" t="s">
        <v>1079</v>
      </c>
      <c r="N1953">
        <v>371</v>
      </c>
      <c r="O1953" t="s">
        <v>7876</v>
      </c>
      <c r="P1953" t="s">
        <v>8324</v>
      </c>
      <c r="Q1953">
        <v>0.371</v>
      </c>
      <c r="R1953" s="117" t="s">
        <v>14620</v>
      </c>
      <c r="S1953" s="117" t="s">
        <v>14621</v>
      </c>
      <c r="T1953" t="s">
        <v>17448</v>
      </c>
      <c r="U1953" t="s">
        <v>10772</v>
      </c>
    </row>
    <row r="1954" spans="1:21">
      <c r="A1954" s="117" t="s">
        <v>2371</v>
      </c>
      <c r="B1954" t="s">
        <v>14590</v>
      </c>
      <c r="C1954" t="s">
        <v>14590</v>
      </c>
      <c r="D1954">
        <v>26</v>
      </c>
      <c r="E1954">
        <v>20</v>
      </c>
      <c r="F1954">
        <v>26</v>
      </c>
      <c r="G1954">
        <v>20</v>
      </c>
      <c r="H1954">
        <v>1</v>
      </c>
      <c r="I1954">
        <v>1</v>
      </c>
      <c r="J1954">
        <v>45</v>
      </c>
      <c r="K1954" s="194">
        <v>45</v>
      </c>
      <c r="L1954" t="s">
        <v>1079</v>
      </c>
      <c r="M1954" t="s">
        <v>1079</v>
      </c>
      <c r="N1954">
        <v>436</v>
      </c>
      <c r="O1954" t="s">
        <v>7876</v>
      </c>
      <c r="P1954" t="s">
        <v>8327</v>
      </c>
      <c r="Q1954">
        <v>0.436</v>
      </c>
      <c r="R1954" s="117" t="s">
        <v>14620</v>
      </c>
      <c r="S1954" s="117" t="s">
        <v>14621</v>
      </c>
      <c r="T1954" t="s">
        <v>17448</v>
      </c>
      <c r="U1954" t="s">
        <v>10772</v>
      </c>
    </row>
    <row r="1955" spans="1:21">
      <c r="A1955" s="117" t="s">
        <v>2372</v>
      </c>
      <c r="B1955" t="s">
        <v>14590</v>
      </c>
      <c r="C1955" t="s">
        <v>14590</v>
      </c>
      <c r="D1955">
        <v>26</v>
      </c>
      <c r="E1955">
        <v>20</v>
      </c>
      <c r="F1955">
        <v>26</v>
      </c>
      <c r="G1955">
        <v>20</v>
      </c>
      <c r="H1955">
        <v>1</v>
      </c>
      <c r="I1955">
        <v>1</v>
      </c>
      <c r="J1955">
        <v>48</v>
      </c>
      <c r="K1955" s="194">
        <v>48</v>
      </c>
      <c r="L1955" t="s">
        <v>1079</v>
      </c>
      <c r="M1955" t="s">
        <v>1079</v>
      </c>
      <c r="N1955">
        <v>113.25</v>
      </c>
      <c r="O1955" t="s">
        <v>7876</v>
      </c>
      <c r="P1955" t="s">
        <v>8309</v>
      </c>
      <c r="Q1955">
        <v>0.11325</v>
      </c>
      <c r="R1955" s="117" t="s">
        <v>14605</v>
      </c>
      <c r="S1955" s="117" t="s">
        <v>14621</v>
      </c>
      <c r="T1955" t="s">
        <v>17448</v>
      </c>
      <c r="U1955" t="s">
        <v>10772</v>
      </c>
    </row>
    <row r="1956" spans="1:21">
      <c r="A1956" s="117" t="s">
        <v>19714</v>
      </c>
      <c r="B1956" t="s">
        <v>14590</v>
      </c>
      <c r="C1956" t="s">
        <v>14590</v>
      </c>
      <c r="D1956">
        <v>26</v>
      </c>
      <c r="E1956">
        <v>20</v>
      </c>
      <c r="F1956">
        <v>26</v>
      </c>
      <c r="G1956">
        <v>20</v>
      </c>
      <c r="H1956">
        <v>1</v>
      </c>
      <c r="I1956">
        <v>1</v>
      </c>
      <c r="J1956">
        <v>8</v>
      </c>
      <c r="K1956" s="194">
        <v>8</v>
      </c>
      <c r="L1956" t="s">
        <v>1079</v>
      </c>
      <c r="M1956" t="s">
        <v>1079</v>
      </c>
      <c r="N1956">
        <v>116</v>
      </c>
      <c r="O1956" t="s">
        <v>7876</v>
      </c>
      <c r="P1956" t="s">
        <v>8354</v>
      </c>
      <c r="Q1956">
        <v>0.11600000000000001</v>
      </c>
      <c r="R1956" s="117" t="s">
        <v>14620</v>
      </c>
      <c r="S1956" s="117" t="s">
        <v>14621</v>
      </c>
      <c r="T1956" t="s">
        <v>17448</v>
      </c>
      <c r="U1956" t="s">
        <v>10772</v>
      </c>
    </row>
    <row r="1957" spans="1:21">
      <c r="A1957" s="117" t="s">
        <v>2373</v>
      </c>
      <c r="B1957" t="s">
        <v>14590</v>
      </c>
      <c r="C1957" t="s">
        <v>14590</v>
      </c>
      <c r="D1957">
        <v>26</v>
      </c>
      <c r="E1957">
        <v>20</v>
      </c>
      <c r="F1957">
        <v>26</v>
      </c>
      <c r="G1957">
        <v>20</v>
      </c>
      <c r="H1957">
        <v>1</v>
      </c>
      <c r="I1957">
        <v>1</v>
      </c>
      <c r="J1957">
        <v>84</v>
      </c>
      <c r="K1957" s="194">
        <v>84</v>
      </c>
      <c r="L1957" t="s">
        <v>1079</v>
      </c>
      <c r="M1957" t="s">
        <v>1079</v>
      </c>
      <c r="N1957">
        <v>110</v>
      </c>
      <c r="O1957" t="s">
        <v>7876</v>
      </c>
      <c r="P1957" t="s">
        <v>8309</v>
      </c>
      <c r="Q1957">
        <v>0.11</v>
      </c>
      <c r="R1957" s="117" t="s">
        <v>14605</v>
      </c>
      <c r="S1957" s="117" t="s">
        <v>14621</v>
      </c>
      <c r="T1957" t="s">
        <v>17448</v>
      </c>
      <c r="U1957" t="s">
        <v>10772</v>
      </c>
    </row>
    <row r="1958" spans="1:21">
      <c r="A1958" s="117" t="s">
        <v>2374</v>
      </c>
      <c r="B1958" t="s">
        <v>14590</v>
      </c>
      <c r="C1958" t="s">
        <v>14590</v>
      </c>
      <c r="D1958">
        <v>26</v>
      </c>
      <c r="E1958">
        <v>20</v>
      </c>
      <c r="F1958">
        <v>26</v>
      </c>
      <c r="G1958">
        <v>20</v>
      </c>
      <c r="H1958">
        <v>1</v>
      </c>
      <c r="I1958">
        <v>1</v>
      </c>
      <c r="J1958">
        <v>132</v>
      </c>
      <c r="K1958" s="194">
        <v>132</v>
      </c>
      <c r="L1958" t="s">
        <v>1079</v>
      </c>
      <c r="M1958" t="s">
        <v>1079</v>
      </c>
      <c r="N1958">
        <v>110</v>
      </c>
      <c r="O1958" t="s">
        <v>7876</v>
      </c>
      <c r="P1958" t="s">
        <v>8315</v>
      </c>
      <c r="Q1958">
        <v>0.11</v>
      </c>
      <c r="R1958" s="117" t="s">
        <v>14620</v>
      </c>
      <c r="S1958" s="117" t="s">
        <v>14621</v>
      </c>
      <c r="T1958" t="s">
        <v>17448</v>
      </c>
      <c r="U1958" t="s">
        <v>10772</v>
      </c>
    </row>
    <row r="1959" spans="1:21">
      <c r="A1959" s="117" t="s">
        <v>2375</v>
      </c>
      <c r="B1959" t="s">
        <v>14590</v>
      </c>
      <c r="C1959" t="s">
        <v>14590</v>
      </c>
      <c r="D1959">
        <v>82</v>
      </c>
      <c r="E1959">
        <v>76</v>
      </c>
      <c r="F1959">
        <v>82</v>
      </c>
      <c r="G1959">
        <v>76</v>
      </c>
      <c r="H1959">
        <v>1</v>
      </c>
      <c r="I1959">
        <v>1</v>
      </c>
      <c r="J1959">
        <v>999999</v>
      </c>
      <c r="K1959" s="194">
        <v>999999</v>
      </c>
      <c r="L1959" t="s">
        <v>1079</v>
      </c>
      <c r="M1959" t="s">
        <v>1079</v>
      </c>
      <c r="N1959">
        <v>110.25</v>
      </c>
      <c r="O1959" t="s">
        <v>7876</v>
      </c>
      <c r="P1959" t="s">
        <v>8309</v>
      </c>
      <c r="Q1959">
        <v>0.11025</v>
      </c>
      <c r="R1959" s="117" t="s">
        <v>14594</v>
      </c>
      <c r="S1959" s="117" t="s">
        <v>14589</v>
      </c>
      <c r="T1959" t="s">
        <v>12136</v>
      </c>
      <c r="U1959" t="s">
        <v>10772</v>
      </c>
    </row>
    <row r="1960" spans="1:21">
      <c r="A1960" s="117" t="s">
        <v>842</v>
      </c>
      <c r="B1960" t="s">
        <v>14590</v>
      </c>
      <c r="C1960" t="s">
        <v>14590</v>
      </c>
      <c r="D1960">
        <v>25</v>
      </c>
      <c r="E1960">
        <v>19</v>
      </c>
      <c r="F1960">
        <v>25</v>
      </c>
      <c r="G1960">
        <v>19</v>
      </c>
      <c r="H1960">
        <v>1</v>
      </c>
      <c r="I1960">
        <v>1</v>
      </c>
      <c r="J1960">
        <v>20</v>
      </c>
      <c r="K1960" s="194">
        <v>20</v>
      </c>
      <c r="L1960" t="s">
        <v>1079</v>
      </c>
      <c r="M1960" t="s">
        <v>1079</v>
      </c>
      <c r="N1960">
        <v>113</v>
      </c>
      <c r="O1960" t="s">
        <v>7876</v>
      </c>
      <c r="P1960" t="s">
        <v>8309</v>
      </c>
      <c r="Q1960">
        <v>0.113</v>
      </c>
      <c r="R1960" s="117" t="s">
        <v>14594</v>
      </c>
      <c r="S1960" s="117" t="s">
        <v>14589</v>
      </c>
      <c r="T1960" t="s">
        <v>12136</v>
      </c>
      <c r="U1960" t="s">
        <v>10772</v>
      </c>
    </row>
    <row r="1961" spans="1:21">
      <c r="A1961" s="117" t="s">
        <v>14020</v>
      </c>
      <c r="B1961" t="s">
        <v>14590</v>
      </c>
      <c r="C1961" t="s">
        <v>14590</v>
      </c>
      <c r="D1961">
        <v>25</v>
      </c>
      <c r="E1961">
        <v>19</v>
      </c>
      <c r="F1961">
        <v>25</v>
      </c>
      <c r="G1961">
        <v>19</v>
      </c>
      <c r="H1961">
        <v>1</v>
      </c>
      <c r="I1961">
        <v>1</v>
      </c>
      <c r="J1961">
        <v>74</v>
      </c>
      <c r="K1961" s="194">
        <v>74</v>
      </c>
      <c r="L1961" t="s">
        <v>1079</v>
      </c>
      <c r="M1961" t="s">
        <v>1079</v>
      </c>
      <c r="N1961">
        <v>118</v>
      </c>
      <c r="O1961" t="s">
        <v>7876</v>
      </c>
      <c r="P1961" t="s">
        <v>8309</v>
      </c>
      <c r="Q1961">
        <v>0.11799999999999999</v>
      </c>
      <c r="R1961" s="117" t="s">
        <v>14594</v>
      </c>
      <c r="S1961" s="117" t="s">
        <v>14589</v>
      </c>
      <c r="T1961" t="s">
        <v>12136</v>
      </c>
      <c r="U1961" t="s">
        <v>10772</v>
      </c>
    </row>
    <row r="1962" spans="1:21">
      <c r="A1962" s="117" t="s">
        <v>2376</v>
      </c>
      <c r="B1962" t="s">
        <v>14590</v>
      </c>
      <c r="C1962" t="s">
        <v>14590</v>
      </c>
      <c r="D1962">
        <v>25</v>
      </c>
      <c r="E1962">
        <v>19</v>
      </c>
      <c r="F1962">
        <v>25</v>
      </c>
      <c r="G1962">
        <v>19</v>
      </c>
      <c r="H1962">
        <v>1</v>
      </c>
      <c r="I1962">
        <v>1</v>
      </c>
      <c r="J1962">
        <v>3</v>
      </c>
      <c r="K1962" s="194">
        <v>3</v>
      </c>
      <c r="L1962" t="s">
        <v>1079</v>
      </c>
      <c r="M1962" t="s">
        <v>1079</v>
      </c>
      <c r="N1962">
        <v>116</v>
      </c>
      <c r="O1962" t="s">
        <v>7876</v>
      </c>
      <c r="P1962" t="s">
        <v>8309</v>
      </c>
      <c r="Q1962">
        <v>0.11600000000000001</v>
      </c>
      <c r="R1962" s="117" t="s">
        <v>14594</v>
      </c>
      <c r="S1962" s="117" t="s">
        <v>14589</v>
      </c>
      <c r="T1962" t="s">
        <v>12136</v>
      </c>
      <c r="U1962" t="s">
        <v>10772</v>
      </c>
    </row>
    <row r="1963" spans="1:21">
      <c r="A1963" s="117" t="s">
        <v>2377</v>
      </c>
      <c r="B1963" t="s">
        <v>14590</v>
      </c>
      <c r="C1963" t="s">
        <v>14590</v>
      </c>
      <c r="D1963">
        <v>82</v>
      </c>
      <c r="E1963">
        <v>76</v>
      </c>
      <c r="F1963">
        <v>82</v>
      </c>
      <c r="G1963">
        <v>76</v>
      </c>
      <c r="H1963">
        <v>1</v>
      </c>
      <c r="I1963">
        <v>1</v>
      </c>
      <c r="J1963">
        <v>999999</v>
      </c>
      <c r="K1963" s="194">
        <v>999999</v>
      </c>
      <c r="L1963" t="s">
        <v>1079</v>
      </c>
      <c r="M1963" t="s">
        <v>1079</v>
      </c>
      <c r="N1963">
        <v>126</v>
      </c>
      <c r="O1963" t="s">
        <v>7876</v>
      </c>
      <c r="P1963" t="s">
        <v>8309</v>
      </c>
      <c r="Q1963">
        <v>0.126</v>
      </c>
      <c r="R1963" s="117" t="s">
        <v>14594</v>
      </c>
      <c r="S1963" s="117" t="s">
        <v>14589</v>
      </c>
      <c r="T1963" t="s">
        <v>12136</v>
      </c>
      <c r="U1963" t="s">
        <v>10772</v>
      </c>
    </row>
    <row r="1964" spans="1:21">
      <c r="A1964" s="117" t="s">
        <v>2378</v>
      </c>
      <c r="B1964" t="s">
        <v>14590</v>
      </c>
      <c r="C1964" t="s">
        <v>14590</v>
      </c>
      <c r="D1964">
        <v>26</v>
      </c>
      <c r="E1964">
        <v>20</v>
      </c>
      <c r="F1964">
        <v>26</v>
      </c>
      <c r="G1964">
        <v>20</v>
      </c>
      <c r="H1964">
        <v>1</v>
      </c>
      <c r="I1964">
        <v>1</v>
      </c>
      <c r="J1964">
        <v>132</v>
      </c>
      <c r="K1964" s="194">
        <v>132</v>
      </c>
      <c r="L1964" t="s">
        <v>1079</v>
      </c>
      <c r="M1964" t="s">
        <v>1079</v>
      </c>
      <c r="N1964">
        <v>132</v>
      </c>
      <c r="O1964" t="s">
        <v>7876</v>
      </c>
      <c r="P1964" t="s">
        <v>8315</v>
      </c>
      <c r="Q1964">
        <v>0.13200000000000001</v>
      </c>
      <c r="R1964" s="117" t="s">
        <v>14620</v>
      </c>
      <c r="S1964" s="117" t="s">
        <v>14621</v>
      </c>
      <c r="T1964" t="s">
        <v>17448</v>
      </c>
      <c r="U1964" t="s">
        <v>10772</v>
      </c>
    </row>
    <row r="1965" spans="1:21">
      <c r="A1965" s="117" t="s">
        <v>2379</v>
      </c>
      <c r="B1965" t="s">
        <v>14590</v>
      </c>
      <c r="C1965" t="s">
        <v>14590</v>
      </c>
      <c r="D1965">
        <v>26</v>
      </c>
      <c r="E1965">
        <v>20</v>
      </c>
      <c r="F1965">
        <v>26</v>
      </c>
      <c r="G1965">
        <v>20</v>
      </c>
      <c r="H1965">
        <v>1</v>
      </c>
      <c r="I1965">
        <v>1</v>
      </c>
      <c r="J1965">
        <v>6</v>
      </c>
      <c r="K1965" s="194">
        <v>6</v>
      </c>
      <c r="L1965" t="s">
        <v>1079</v>
      </c>
      <c r="M1965" t="s">
        <v>1079</v>
      </c>
      <c r="N1965">
        <v>134</v>
      </c>
      <c r="O1965" t="s">
        <v>7876</v>
      </c>
      <c r="P1965" t="s">
        <v>8314</v>
      </c>
      <c r="Q1965">
        <v>0.13400000000000001</v>
      </c>
      <c r="R1965" s="117" t="s">
        <v>14620</v>
      </c>
      <c r="S1965" s="117" t="s">
        <v>14621</v>
      </c>
      <c r="T1965" t="s">
        <v>17448</v>
      </c>
      <c r="U1965" t="s">
        <v>10772</v>
      </c>
    </row>
    <row r="1966" spans="1:21">
      <c r="A1966" s="117" t="s">
        <v>2380</v>
      </c>
      <c r="B1966" t="s">
        <v>14590</v>
      </c>
      <c r="C1966" t="s">
        <v>14590</v>
      </c>
      <c r="D1966">
        <v>26</v>
      </c>
      <c r="E1966">
        <v>20</v>
      </c>
      <c r="F1966">
        <v>26</v>
      </c>
      <c r="G1966">
        <v>20</v>
      </c>
      <c r="H1966">
        <v>1</v>
      </c>
      <c r="I1966">
        <v>1</v>
      </c>
      <c r="J1966">
        <v>48</v>
      </c>
      <c r="K1966" s="194">
        <v>48</v>
      </c>
      <c r="L1966" t="s">
        <v>1079</v>
      </c>
      <c r="M1966" t="s">
        <v>1079</v>
      </c>
      <c r="N1966">
        <v>135</v>
      </c>
      <c r="O1966" t="s">
        <v>7876</v>
      </c>
      <c r="P1966" t="s">
        <v>8346</v>
      </c>
      <c r="Q1966">
        <v>0.13500000000000001</v>
      </c>
      <c r="R1966" s="117" t="s">
        <v>14620</v>
      </c>
      <c r="S1966" s="117" t="s">
        <v>14621</v>
      </c>
      <c r="T1966" t="s">
        <v>17448</v>
      </c>
      <c r="U1966" t="s">
        <v>10772</v>
      </c>
    </row>
    <row r="1967" spans="1:21">
      <c r="A1967" s="117" t="s">
        <v>2381</v>
      </c>
      <c r="B1967" t="s">
        <v>14590</v>
      </c>
      <c r="C1967" t="s">
        <v>14590</v>
      </c>
      <c r="D1967">
        <v>26</v>
      </c>
      <c r="E1967">
        <v>20</v>
      </c>
      <c r="F1967">
        <v>26</v>
      </c>
      <c r="G1967">
        <v>20</v>
      </c>
      <c r="H1967">
        <v>1</v>
      </c>
      <c r="I1967">
        <v>1</v>
      </c>
      <c r="J1967">
        <v>126</v>
      </c>
      <c r="K1967" s="194">
        <v>126</v>
      </c>
      <c r="L1967" t="s">
        <v>1079</v>
      </c>
      <c r="M1967" t="s">
        <v>1079</v>
      </c>
      <c r="N1967">
        <v>221</v>
      </c>
      <c r="O1967" t="s">
        <v>7876</v>
      </c>
      <c r="P1967" t="s">
        <v>8316</v>
      </c>
      <c r="Q1967">
        <v>0.221</v>
      </c>
      <c r="R1967" s="117" t="s">
        <v>14620</v>
      </c>
      <c r="S1967" s="117" t="s">
        <v>14621</v>
      </c>
      <c r="T1967" t="s">
        <v>17448</v>
      </c>
      <c r="U1967" t="s">
        <v>10772</v>
      </c>
    </row>
    <row r="1968" spans="1:21">
      <c r="A1968" s="117" t="s">
        <v>2382</v>
      </c>
      <c r="B1968" t="s">
        <v>14590</v>
      </c>
      <c r="C1968" t="s">
        <v>14590</v>
      </c>
      <c r="D1968">
        <v>25</v>
      </c>
      <c r="E1968">
        <v>19</v>
      </c>
      <c r="F1968">
        <v>25</v>
      </c>
      <c r="G1968">
        <v>19</v>
      </c>
      <c r="H1968">
        <v>1</v>
      </c>
      <c r="I1968">
        <v>1</v>
      </c>
      <c r="J1968">
        <v>31</v>
      </c>
      <c r="K1968" s="194">
        <v>31</v>
      </c>
      <c r="L1968" t="s">
        <v>1079</v>
      </c>
      <c r="M1968" t="s">
        <v>1079</v>
      </c>
      <c r="N1968">
        <v>217</v>
      </c>
      <c r="O1968" t="s">
        <v>7876</v>
      </c>
      <c r="P1968" t="s">
        <v>8316</v>
      </c>
      <c r="Q1968">
        <v>0.217</v>
      </c>
      <c r="R1968" s="117" t="s">
        <v>14594</v>
      </c>
      <c r="S1968" s="117" t="s">
        <v>14589</v>
      </c>
      <c r="T1968" t="s">
        <v>12136</v>
      </c>
      <c r="U1968" t="s">
        <v>10772</v>
      </c>
    </row>
    <row r="1969" spans="1:21">
      <c r="A1969" s="117" t="s">
        <v>2383</v>
      </c>
      <c r="B1969" t="s">
        <v>14590</v>
      </c>
      <c r="C1969" t="s">
        <v>14590</v>
      </c>
      <c r="D1969">
        <v>25</v>
      </c>
      <c r="E1969">
        <v>19</v>
      </c>
      <c r="F1969">
        <v>25</v>
      </c>
      <c r="G1969">
        <v>19</v>
      </c>
      <c r="H1969">
        <v>1</v>
      </c>
      <c r="I1969">
        <v>1</v>
      </c>
      <c r="J1969">
        <v>65</v>
      </c>
      <c r="K1969" s="194">
        <v>65</v>
      </c>
      <c r="L1969" t="s">
        <v>1079</v>
      </c>
      <c r="M1969" t="s">
        <v>1079</v>
      </c>
      <c r="N1969">
        <v>220</v>
      </c>
      <c r="O1969" t="s">
        <v>7876</v>
      </c>
      <c r="P1969" t="s">
        <v>8316</v>
      </c>
      <c r="Q1969">
        <v>0.22</v>
      </c>
      <c r="R1969" s="117" t="s">
        <v>14594</v>
      </c>
      <c r="S1969" s="117" t="s">
        <v>14589</v>
      </c>
      <c r="T1969" t="s">
        <v>12136</v>
      </c>
      <c r="U1969" t="s">
        <v>10772</v>
      </c>
    </row>
    <row r="1970" spans="1:21">
      <c r="A1970" s="117" t="s">
        <v>2384</v>
      </c>
      <c r="B1970" t="s">
        <v>14590</v>
      </c>
      <c r="C1970" t="s">
        <v>14590</v>
      </c>
      <c r="D1970">
        <v>25</v>
      </c>
      <c r="E1970">
        <v>19</v>
      </c>
      <c r="F1970">
        <v>25</v>
      </c>
      <c r="G1970">
        <v>19</v>
      </c>
      <c r="H1970">
        <v>1</v>
      </c>
      <c r="I1970">
        <v>1</v>
      </c>
      <c r="J1970">
        <v>17</v>
      </c>
      <c r="K1970" s="194">
        <v>17</v>
      </c>
      <c r="L1970" t="s">
        <v>1079</v>
      </c>
      <c r="M1970" t="s">
        <v>1079</v>
      </c>
      <c r="N1970">
        <v>224</v>
      </c>
      <c r="O1970" t="s">
        <v>7876</v>
      </c>
      <c r="P1970" t="s">
        <v>8317</v>
      </c>
      <c r="Q1970">
        <v>0.224</v>
      </c>
      <c r="R1970" s="117" t="s">
        <v>14743</v>
      </c>
      <c r="S1970" s="117" t="s">
        <v>14589</v>
      </c>
      <c r="T1970" t="s">
        <v>12136</v>
      </c>
      <c r="U1970" t="s">
        <v>10773</v>
      </c>
    </row>
    <row r="1971" spans="1:21">
      <c r="A1971" s="117" t="s">
        <v>14021</v>
      </c>
      <c r="B1971" t="s">
        <v>14590</v>
      </c>
      <c r="C1971" t="s">
        <v>14590</v>
      </c>
      <c r="D1971">
        <v>25</v>
      </c>
      <c r="E1971">
        <v>19</v>
      </c>
      <c r="F1971">
        <v>25</v>
      </c>
      <c r="G1971">
        <v>19</v>
      </c>
      <c r="H1971">
        <v>1</v>
      </c>
      <c r="I1971">
        <v>1</v>
      </c>
      <c r="J1971">
        <v>23</v>
      </c>
      <c r="K1971" s="194">
        <v>23</v>
      </c>
      <c r="L1971" t="s">
        <v>1079</v>
      </c>
      <c r="M1971" t="s">
        <v>1079</v>
      </c>
      <c r="N1971">
        <v>228</v>
      </c>
      <c r="O1971" t="s">
        <v>7876</v>
      </c>
      <c r="P1971" t="s">
        <v>8316</v>
      </c>
      <c r="Q1971">
        <v>0.22800000000000001</v>
      </c>
      <c r="R1971" s="117" t="s">
        <v>14743</v>
      </c>
      <c r="S1971" s="117" t="s">
        <v>14589</v>
      </c>
      <c r="T1971" t="s">
        <v>12136</v>
      </c>
      <c r="U1971" t="s">
        <v>10772</v>
      </c>
    </row>
    <row r="1972" spans="1:21">
      <c r="A1972" s="117" t="s">
        <v>2385</v>
      </c>
      <c r="B1972" t="s">
        <v>14590</v>
      </c>
      <c r="C1972" t="s">
        <v>14590</v>
      </c>
      <c r="D1972">
        <v>25</v>
      </c>
      <c r="E1972">
        <v>19</v>
      </c>
      <c r="F1972">
        <v>25</v>
      </c>
      <c r="G1972">
        <v>19</v>
      </c>
      <c r="H1972">
        <v>1</v>
      </c>
      <c r="I1972">
        <v>1</v>
      </c>
      <c r="J1972">
        <v>32</v>
      </c>
      <c r="K1972" s="194">
        <v>32</v>
      </c>
      <c r="L1972" t="s">
        <v>1079</v>
      </c>
      <c r="M1972" t="s">
        <v>1079</v>
      </c>
      <c r="N1972">
        <v>229</v>
      </c>
      <c r="O1972" t="s">
        <v>7876</v>
      </c>
      <c r="P1972" t="s">
        <v>8316</v>
      </c>
      <c r="Q1972">
        <v>0.22900000000000001</v>
      </c>
      <c r="R1972" s="117" t="s">
        <v>14594</v>
      </c>
      <c r="S1972" s="117" t="s">
        <v>14589</v>
      </c>
      <c r="T1972" t="s">
        <v>12136</v>
      </c>
      <c r="U1972" t="s">
        <v>10773</v>
      </c>
    </row>
    <row r="1973" spans="1:21">
      <c r="A1973" s="117" t="s">
        <v>2386</v>
      </c>
      <c r="B1973" t="s">
        <v>14590</v>
      </c>
      <c r="C1973" t="s">
        <v>14590</v>
      </c>
      <c r="D1973">
        <v>25</v>
      </c>
      <c r="E1973">
        <v>19</v>
      </c>
      <c r="F1973">
        <v>25</v>
      </c>
      <c r="G1973">
        <v>19</v>
      </c>
      <c r="H1973">
        <v>1</v>
      </c>
      <c r="I1973">
        <v>1</v>
      </c>
      <c r="J1973">
        <v>9</v>
      </c>
      <c r="K1973" s="194">
        <v>9</v>
      </c>
      <c r="L1973" t="s">
        <v>1079</v>
      </c>
      <c r="M1973" t="s">
        <v>1079</v>
      </c>
      <c r="N1973">
        <v>252</v>
      </c>
      <c r="O1973" t="s">
        <v>7876</v>
      </c>
      <c r="P1973" t="s">
        <v>8316</v>
      </c>
      <c r="Q1973">
        <v>0.252</v>
      </c>
      <c r="R1973" s="117" t="s">
        <v>14594</v>
      </c>
      <c r="S1973" s="117" t="s">
        <v>14589</v>
      </c>
      <c r="T1973" t="s">
        <v>12136</v>
      </c>
      <c r="U1973" t="s">
        <v>10772</v>
      </c>
    </row>
    <row r="1974" spans="1:21">
      <c r="A1974" s="117" t="s">
        <v>2387</v>
      </c>
      <c r="B1974" t="s">
        <v>14590</v>
      </c>
      <c r="C1974" t="s">
        <v>14590</v>
      </c>
      <c r="D1974">
        <v>41</v>
      </c>
      <c r="E1974">
        <v>35</v>
      </c>
      <c r="F1974">
        <v>41</v>
      </c>
      <c r="G1974">
        <v>35</v>
      </c>
      <c r="H1974">
        <v>1</v>
      </c>
      <c r="I1974">
        <v>1</v>
      </c>
      <c r="J1974">
        <v>999999</v>
      </c>
      <c r="K1974" s="194">
        <v>999999</v>
      </c>
      <c r="L1974" t="s">
        <v>1079</v>
      </c>
      <c r="M1974" t="s">
        <v>1079</v>
      </c>
      <c r="N1974">
        <v>259</v>
      </c>
      <c r="O1974" t="s">
        <v>7876</v>
      </c>
      <c r="P1974" t="s">
        <v>8316</v>
      </c>
      <c r="Q1974">
        <v>0.25900000000000001</v>
      </c>
      <c r="R1974" s="117" t="s">
        <v>14594</v>
      </c>
      <c r="S1974" s="117" t="s">
        <v>14589</v>
      </c>
      <c r="T1974" t="s">
        <v>12136</v>
      </c>
      <c r="U1974" t="s">
        <v>10772</v>
      </c>
    </row>
    <row r="1975" spans="1:21">
      <c r="A1975" s="117" t="s">
        <v>2388</v>
      </c>
      <c r="B1975" t="s">
        <v>14590</v>
      </c>
      <c r="C1975" t="s">
        <v>14590</v>
      </c>
      <c r="D1975">
        <v>26</v>
      </c>
      <c r="E1975">
        <v>20</v>
      </c>
      <c r="F1975">
        <v>26</v>
      </c>
      <c r="G1975">
        <v>20</v>
      </c>
      <c r="H1975">
        <v>1</v>
      </c>
      <c r="I1975">
        <v>1</v>
      </c>
      <c r="J1975">
        <v>18</v>
      </c>
      <c r="K1975" s="194">
        <v>18</v>
      </c>
      <c r="L1975" t="s">
        <v>1079</v>
      </c>
      <c r="M1975" t="s">
        <v>1079</v>
      </c>
      <c r="N1975">
        <v>268</v>
      </c>
      <c r="O1975" t="s">
        <v>7876</v>
      </c>
      <c r="P1975" t="s">
        <v>8316</v>
      </c>
      <c r="Q1975">
        <v>0.26800000000000002</v>
      </c>
      <c r="R1975" s="117" t="s">
        <v>14620</v>
      </c>
      <c r="S1975" s="117" t="s">
        <v>14621</v>
      </c>
      <c r="T1975" t="s">
        <v>17448</v>
      </c>
      <c r="U1975" t="s">
        <v>10772</v>
      </c>
    </row>
    <row r="1976" spans="1:21">
      <c r="A1976" s="117" t="s">
        <v>2389</v>
      </c>
      <c r="B1976" t="s">
        <v>14590</v>
      </c>
      <c r="C1976" t="s">
        <v>14590</v>
      </c>
      <c r="D1976">
        <v>26</v>
      </c>
      <c r="E1976">
        <v>20</v>
      </c>
      <c r="F1976">
        <v>26</v>
      </c>
      <c r="G1976">
        <v>20</v>
      </c>
      <c r="H1976">
        <v>1</v>
      </c>
      <c r="I1976">
        <v>1</v>
      </c>
      <c r="J1976">
        <v>30</v>
      </c>
      <c r="K1976" s="194">
        <v>30</v>
      </c>
      <c r="L1976" t="s">
        <v>1079</v>
      </c>
      <c r="M1976" t="s">
        <v>1079</v>
      </c>
      <c r="N1976">
        <v>267</v>
      </c>
      <c r="O1976" t="s">
        <v>7876</v>
      </c>
      <c r="P1976" t="s">
        <v>8316</v>
      </c>
      <c r="Q1976">
        <v>0.26700000000000002</v>
      </c>
      <c r="R1976" s="117" t="s">
        <v>14620</v>
      </c>
      <c r="S1976" s="117" t="s">
        <v>14621</v>
      </c>
      <c r="T1976" t="s">
        <v>17448</v>
      </c>
      <c r="U1976" t="s">
        <v>10772</v>
      </c>
    </row>
    <row r="1977" spans="1:21">
      <c r="A1977" s="117" t="s">
        <v>2390</v>
      </c>
      <c r="B1977" t="s">
        <v>14590</v>
      </c>
      <c r="C1977" t="s">
        <v>14590</v>
      </c>
      <c r="D1977">
        <v>26</v>
      </c>
      <c r="E1977">
        <v>20</v>
      </c>
      <c r="F1977">
        <v>26</v>
      </c>
      <c r="G1977">
        <v>20</v>
      </c>
      <c r="H1977">
        <v>1</v>
      </c>
      <c r="I1977">
        <v>1</v>
      </c>
      <c r="J1977">
        <v>28</v>
      </c>
      <c r="K1977" s="194">
        <v>28</v>
      </c>
      <c r="L1977" t="s">
        <v>1079</v>
      </c>
      <c r="M1977" t="s">
        <v>1079</v>
      </c>
      <c r="N1977">
        <v>329</v>
      </c>
      <c r="O1977" t="s">
        <v>7876</v>
      </c>
      <c r="P1977" t="s">
        <v>8323</v>
      </c>
      <c r="Q1977">
        <v>0.32900000000000001</v>
      </c>
      <c r="R1977" s="117" t="s">
        <v>14620</v>
      </c>
      <c r="S1977" s="117" t="s">
        <v>14621</v>
      </c>
      <c r="T1977" t="s">
        <v>17448</v>
      </c>
      <c r="U1977" t="s">
        <v>10772</v>
      </c>
    </row>
    <row r="1978" spans="1:21">
      <c r="A1978" s="117" t="s">
        <v>2391</v>
      </c>
      <c r="B1978" t="s">
        <v>14590</v>
      </c>
      <c r="C1978" t="s">
        <v>14590</v>
      </c>
      <c r="D1978">
        <v>26</v>
      </c>
      <c r="E1978">
        <v>20</v>
      </c>
      <c r="F1978">
        <v>26</v>
      </c>
      <c r="G1978">
        <v>20</v>
      </c>
      <c r="H1978">
        <v>1</v>
      </c>
      <c r="I1978">
        <v>1</v>
      </c>
      <c r="J1978">
        <v>44</v>
      </c>
      <c r="K1978" s="194">
        <v>44</v>
      </c>
      <c r="L1978" t="s">
        <v>1079</v>
      </c>
      <c r="M1978" t="s">
        <v>1079</v>
      </c>
      <c r="N1978">
        <v>331</v>
      </c>
      <c r="O1978" t="s">
        <v>7876</v>
      </c>
      <c r="P1978" t="s">
        <v>8322</v>
      </c>
      <c r="Q1978">
        <v>0.33100000000000002</v>
      </c>
      <c r="R1978" s="117" t="s">
        <v>14620</v>
      </c>
      <c r="S1978" s="117" t="s">
        <v>14621</v>
      </c>
      <c r="T1978" t="s">
        <v>17448</v>
      </c>
      <c r="U1978" t="s">
        <v>10772</v>
      </c>
    </row>
    <row r="1979" spans="1:21">
      <c r="A1979" s="117" t="s">
        <v>843</v>
      </c>
      <c r="B1979" t="s">
        <v>14590</v>
      </c>
      <c r="C1979" t="s">
        <v>14590</v>
      </c>
      <c r="D1979">
        <v>25</v>
      </c>
      <c r="E1979">
        <v>19</v>
      </c>
      <c r="F1979">
        <v>25</v>
      </c>
      <c r="G1979">
        <v>19</v>
      </c>
      <c r="H1979">
        <v>1</v>
      </c>
      <c r="I1979">
        <v>1</v>
      </c>
      <c r="J1979">
        <v>16</v>
      </c>
      <c r="K1979" s="194">
        <v>16</v>
      </c>
      <c r="L1979" t="s">
        <v>1079</v>
      </c>
      <c r="M1979" t="s">
        <v>1079</v>
      </c>
      <c r="N1979">
        <v>330.25</v>
      </c>
      <c r="O1979" t="s">
        <v>7876</v>
      </c>
      <c r="P1979" t="s">
        <v>8322</v>
      </c>
      <c r="Q1979">
        <v>0.33024999999999999</v>
      </c>
      <c r="R1979" s="117" t="s">
        <v>14594</v>
      </c>
      <c r="S1979" s="117" t="s">
        <v>14589</v>
      </c>
      <c r="T1979" t="s">
        <v>12136</v>
      </c>
      <c r="U1979" t="s">
        <v>10772</v>
      </c>
    </row>
    <row r="1980" spans="1:21">
      <c r="A1980" s="117" t="s">
        <v>844</v>
      </c>
      <c r="B1980" t="s">
        <v>14590</v>
      </c>
      <c r="C1980" t="s">
        <v>14590</v>
      </c>
      <c r="D1980">
        <v>82</v>
      </c>
      <c r="E1980">
        <v>76</v>
      </c>
      <c r="F1980">
        <v>82</v>
      </c>
      <c r="G1980">
        <v>76</v>
      </c>
      <c r="H1980">
        <v>1</v>
      </c>
      <c r="I1980">
        <v>1</v>
      </c>
      <c r="J1980">
        <v>999999</v>
      </c>
      <c r="K1980" s="194">
        <v>999999</v>
      </c>
      <c r="L1980" t="s">
        <v>1079</v>
      </c>
      <c r="M1980" t="s">
        <v>1079</v>
      </c>
      <c r="N1980">
        <v>337.25</v>
      </c>
      <c r="O1980" t="s">
        <v>7876</v>
      </c>
      <c r="P1980" t="s">
        <v>8322</v>
      </c>
      <c r="Q1980">
        <v>0.33724999999999999</v>
      </c>
      <c r="R1980" s="117" t="s">
        <v>14594</v>
      </c>
      <c r="S1980" s="117" t="s">
        <v>14589</v>
      </c>
      <c r="T1980" t="s">
        <v>12136</v>
      </c>
      <c r="U1980" t="s">
        <v>10773</v>
      </c>
    </row>
    <row r="1981" spans="1:21">
      <c r="A1981" s="117" t="s">
        <v>14022</v>
      </c>
      <c r="B1981" t="s">
        <v>14590</v>
      </c>
      <c r="C1981" t="s">
        <v>14590</v>
      </c>
      <c r="D1981">
        <v>25</v>
      </c>
      <c r="E1981">
        <v>19</v>
      </c>
      <c r="F1981">
        <v>25</v>
      </c>
      <c r="G1981">
        <v>19</v>
      </c>
      <c r="H1981">
        <v>1</v>
      </c>
      <c r="I1981">
        <v>1</v>
      </c>
      <c r="J1981">
        <v>14</v>
      </c>
      <c r="K1981" s="194">
        <v>14</v>
      </c>
      <c r="L1981" t="s">
        <v>1079</v>
      </c>
      <c r="M1981" t="s">
        <v>1079</v>
      </c>
      <c r="N1981">
        <v>342</v>
      </c>
      <c r="O1981" t="s">
        <v>7876</v>
      </c>
      <c r="P1981" t="s">
        <v>8322</v>
      </c>
      <c r="Q1981">
        <v>0.34200000000000003</v>
      </c>
      <c r="R1981" s="117" t="s">
        <v>14743</v>
      </c>
      <c r="S1981" s="117" t="s">
        <v>14589</v>
      </c>
      <c r="T1981" t="s">
        <v>12136</v>
      </c>
      <c r="U1981" t="s">
        <v>10772</v>
      </c>
    </row>
    <row r="1982" spans="1:21">
      <c r="A1982" s="117" t="s">
        <v>2392</v>
      </c>
      <c r="B1982" t="s">
        <v>14590</v>
      </c>
      <c r="C1982" t="s">
        <v>14590</v>
      </c>
      <c r="D1982">
        <v>25</v>
      </c>
      <c r="E1982">
        <v>19</v>
      </c>
      <c r="F1982">
        <v>25</v>
      </c>
      <c r="G1982">
        <v>19</v>
      </c>
      <c r="H1982">
        <v>1</v>
      </c>
      <c r="I1982">
        <v>1</v>
      </c>
      <c r="J1982">
        <v>25</v>
      </c>
      <c r="K1982" s="194">
        <v>25</v>
      </c>
      <c r="L1982" t="s">
        <v>1079</v>
      </c>
      <c r="M1982" t="s">
        <v>1079</v>
      </c>
      <c r="N1982">
        <v>346</v>
      </c>
      <c r="O1982" t="s">
        <v>7876</v>
      </c>
      <c r="P1982" t="s">
        <v>8323</v>
      </c>
      <c r="Q1982">
        <v>0.34599999999999997</v>
      </c>
      <c r="R1982" s="117" t="s">
        <v>14594</v>
      </c>
      <c r="S1982" s="117" t="s">
        <v>14589</v>
      </c>
      <c r="T1982" t="s">
        <v>12136</v>
      </c>
      <c r="U1982" t="s">
        <v>10772</v>
      </c>
    </row>
    <row r="1983" spans="1:21">
      <c r="A1983" s="117" t="s">
        <v>569</v>
      </c>
      <c r="B1983" t="s">
        <v>14590</v>
      </c>
      <c r="C1983" t="s">
        <v>14590</v>
      </c>
      <c r="D1983">
        <v>25</v>
      </c>
      <c r="E1983">
        <v>19</v>
      </c>
      <c r="F1983">
        <v>25</v>
      </c>
      <c r="G1983">
        <v>19</v>
      </c>
      <c r="H1983">
        <v>1</v>
      </c>
      <c r="I1983">
        <v>1</v>
      </c>
      <c r="J1983">
        <v>33</v>
      </c>
      <c r="K1983" s="194">
        <v>33</v>
      </c>
      <c r="L1983" t="s">
        <v>1079</v>
      </c>
      <c r="M1983" t="s">
        <v>1079</v>
      </c>
      <c r="N1983">
        <v>378</v>
      </c>
      <c r="O1983" t="s">
        <v>7876</v>
      </c>
      <c r="P1983" t="s">
        <v>8322</v>
      </c>
      <c r="Q1983">
        <v>0.378</v>
      </c>
      <c r="R1983" s="117" t="s">
        <v>14594</v>
      </c>
      <c r="S1983" s="117" t="s">
        <v>14589</v>
      </c>
      <c r="T1983" t="s">
        <v>12136</v>
      </c>
      <c r="U1983" t="s">
        <v>10772</v>
      </c>
    </row>
    <row r="1984" spans="1:21">
      <c r="A1984" s="117" t="s">
        <v>536</v>
      </c>
      <c r="B1984" t="s">
        <v>14590</v>
      </c>
      <c r="C1984" t="s">
        <v>14590</v>
      </c>
      <c r="D1984">
        <v>25</v>
      </c>
      <c r="E1984">
        <v>19</v>
      </c>
      <c r="F1984">
        <v>25</v>
      </c>
      <c r="G1984">
        <v>19</v>
      </c>
      <c r="H1984">
        <v>1</v>
      </c>
      <c r="I1984">
        <v>1</v>
      </c>
      <c r="J1984">
        <v>24</v>
      </c>
      <c r="K1984" s="194">
        <v>24</v>
      </c>
      <c r="L1984" t="s">
        <v>1079</v>
      </c>
      <c r="M1984" t="s">
        <v>1079</v>
      </c>
      <c r="N1984">
        <v>378.3</v>
      </c>
      <c r="O1984" t="s">
        <v>7876</v>
      </c>
      <c r="P1984" t="s">
        <v>8322</v>
      </c>
      <c r="Q1984">
        <v>0.37830000000000003</v>
      </c>
      <c r="R1984" s="117" t="s">
        <v>14594</v>
      </c>
      <c r="S1984" s="117" t="s">
        <v>14589</v>
      </c>
      <c r="T1984" t="s">
        <v>12136</v>
      </c>
      <c r="U1984" t="s">
        <v>10772</v>
      </c>
    </row>
    <row r="1985" spans="1:21">
      <c r="A1985" s="117" t="s">
        <v>573</v>
      </c>
      <c r="B1985" t="s">
        <v>14590</v>
      </c>
      <c r="C1985" t="s">
        <v>14590</v>
      </c>
      <c r="D1985">
        <v>25</v>
      </c>
      <c r="E1985">
        <v>19</v>
      </c>
      <c r="F1985">
        <v>25</v>
      </c>
      <c r="G1985">
        <v>19</v>
      </c>
      <c r="H1985">
        <v>1</v>
      </c>
      <c r="I1985">
        <v>1</v>
      </c>
      <c r="J1985">
        <v>12</v>
      </c>
      <c r="K1985" s="194">
        <v>12</v>
      </c>
      <c r="L1985" t="s">
        <v>1079</v>
      </c>
      <c r="M1985" t="s">
        <v>1079</v>
      </c>
      <c r="N1985">
        <v>404</v>
      </c>
      <c r="O1985" t="s">
        <v>7876</v>
      </c>
      <c r="P1985" t="s">
        <v>8322</v>
      </c>
      <c r="Q1985">
        <v>0.40400000000000003</v>
      </c>
      <c r="R1985" s="117" t="s">
        <v>14743</v>
      </c>
      <c r="S1985" s="117" t="s">
        <v>14589</v>
      </c>
      <c r="T1985" t="s">
        <v>12136</v>
      </c>
      <c r="U1985" t="s">
        <v>10772</v>
      </c>
    </row>
    <row r="1986" spans="1:21">
      <c r="A1986" s="117" t="s">
        <v>742</v>
      </c>
      <c r="B1986" t="s">
        <v>14590</v>
      </c>
      <c r="C1986" t="s">
        <v>14590</v>
      </c>
      <c r="D1986">
        <v>25</v>
      </c>
      <c r="E1986">
        <v>19</v>
      </c>
      <c r="F1986">
        <v>25</v>
      </c>
      <c r="G1986">
        <v>19</v>
      </c>
      <c r="H1986">
        <v>1</v>
      </c>
      <c r="I1986">
        <v>1</v>
      </c>
      <c r="J1986">
        <v>31</v>
      </c>
      <c r="K1986" s="194">
        <v>31</v>
      </c>
      <c r="L1986" t="s">
        <v>1079</v>
      </c>
      <c r="M1986" t="s">
        <v>1079</v>
      </c>
      <c r="N1986">
        <v>402</v>
      </c>
      <c r="O1986" t="s">
        <v>7876</v>
      </c>
      <c r="P1986" t="s">
        <v>8322</v>
      </c>
      <c r="Q1986">
        <v>0.40200000000000002</v>
      </c>
      <c r="R1986" s="117" t="s">
        <v>14743</v>
      </c>
      <c r="S1986" s="117" t="s">
        <v>14589</v>
      </c>
      <c r="T1986" t="s">
        <v>12136</v>
      </c>
      <c r="U1986" t="s">
        <v>10772</v>
      </c>
    </row>
    <row r="1987" spans="1:21">
      <c r="A1987" s="117" t="s">
        <v>2393</v>
      </c>
      <c r="B1987" t="s">
        <v>14590</v>
      </c>
      <c r="C1987" t="s">
        <v>14590</v>
      </c>
      <c r="D1987">
        <v>26</v>
      </c>
      <c r="E1987">
        <v>20</v>
      </c>
      <c r="F1987">
        <v>26</v>
      </c>
      <c r="G1987">
        <v>20</v>
      </c>
      <c r="H1987">
        <v>1</v>
      </c>
      <c r="I1987">
        <v>1</v>
      </c>
      <c r="J1987">
        <v>51</v>
      </c>
      <c r="K1987" s="194">
        <v>51</v>
      </c>
      <c r="L1987" t="s">
        <v>1079</v>
      </c>
      <c r="M1987" t="s">
        <v>1079</v>
      </c>
      <c r="N1987">
        <v>433</v>
      </c>
      <c r="O1987" t="s">
        <v>7876</v>
      </c>
      <c r="P1987" t="s">
        <v>8356</v>
      </c>
      <c r="Q1987">
        <v>0.433</v>
      </c>
      <c r="R1987" s="117" t="s">
        <v>14620</v>
      </c>
      <c r="S1987" s="117" t="s">
        <v>14621</v>
      </c>
      <c r="T1987" t="s">
        <v>17448</v>
      </c>
      <c r="U1987" t="s">
        <v>10772</v>
      </c>
    </row>
    <row r="1988" spans="1:21">
      <c r="A1988" s="117" t="s">
        <v>2394</v>
      </c>
      <c r="B1988" t="s">
        <v>14590</v>
      </c>
      <c r="C1988" t="s">
        <v>14590</v>
      </c>
      <c r="D1988">
        <v>26</v>
      </c>
      <c r="E1988">
        <v>20</v>
      </c>
      <c r="F1988">
        <v>26</v>
      </c>
      <c r="G1988">
        <v>20</v>
      </c>
      <c r="H1988">
        <v>1</v>
      </c>
      <c r="I1988">
        <v>1</v>
      </c>
      <c r="J1988">
        <v>111</v>
      </c>
      <c r="K1988" s="194">
        <v>111</v>
      </c>
      <c r="L1988" t="s">
        <v>1079</v>
      </c>
      <c r="M1988" t="s">
        <v>1079</v>
      </c>
      <c r="N1988">
        <v>440</v>
      </c>
      <c r="O1988" t="s">
        <v>7876</v>
      </c>
      <c r="P1988" t="s">
        <v>8326</v>
      </c>
      <c r="Q1988">
        <v>0.44</v>
      </c>
      <c r="R1988" s="117" t="s">
        <v>14620</v>
      </c>
      <c r="S1988" s="117" t="s">
        <v>14621</v>
      </c>
      <c r="T1988" t="s">
        <v>17448</v>
      </c>
      <c r="U1988" t="s">
        <v>10772</v>
      </c>
    </row>
    <row r="1989" spans="1:21">
      <c r="A1989" s="117" t="s">
        <v>2395</v>
      </c>
      <c r="B1989" t="s">
        <v>14590</v>
      </c>
      <c r="C1989" t="s">
        <v>14590</v>
      </c>
      <c r="D1989">
        <v>41</v>
      </c>
      <c r="E1989">
        <v>35</v>
      </c>
      <c r="F1989">
        <v>41</v>
      </c>
      <c r="G1989">
        <v>35</v>
      </c>
      <c r="H1989">
        <v>1</v>
      </c>
      <c r="I1989">
        <v>1</v>
      </c>
      <c r="J1989">
        <v>999999</v>
      </c>
      <c r="K1989" s="194">
        <v>999999</v>
      </c>
      <c r="L1989" t="s">
        <v>1079</v>
      </c>
      <c r="M1989" t="s">
        <v>1079</v>
      </c>
      <c r="N1989">
        <v>444</v>
      </c>
      <c r="O1989" t="s">
        <v>7876</v>
      </c>
      <c r="P1989" t="s">
        <v>8327</v>
      </c>
      <c r="Q1989">
        <v>0.44400000000000001</v>
      </c>
      <c r="R1989" s="117" t="s">
        <v>14594</v>
      </c>
      <c r="S1989" s="117" t="s">
        <v>14589</v>
      </c>
      <c r="T1989" t="s">
        <v>12136</v>
      </c>
      <c r="U1989" t="s">
        <v>10772</v>
      </c>
    </row>
    <row r="1990" spans="1:21">
      <c r="A1990" s="117" t="s">
        <v>14023</v>
      </c>
      <c r="B1990" t="s">
        <v>14590</v>
      </c>
      <c r="C1990" t="s">
        <v>14590</v>
      </c>
      <c r="D1990">
        <v>26</v>
      </c>
      <c r="E1990">
        <v>20</v>
      </c>
      <c r="F1990">
        <v>26</v>
      </c>
      <c r="G1990">
        <v>20</v>
      </c>
      <c r="H1990">
        <v>1</v>
      </c>
      <c r="I1990">
        <v>1</v>
      </c>
      <c r="J1990">
        <v>105</v>
      </c>
      <c r="K1990" s="194">
        <v>105</v>
      </c>
      <c r="L1990" t="s">
        <v>1079</v>
      </c>
      <c r="M1990" t="s">
        <v>1079</v>
      </c>
      <c r="N1990">
        <v>449</v>
      </c>
      <c r="O1990" t="s">
        <v>7876</v>
      </c>
      <c r="P1990" t="s">
        <v>8327</v>
      </c>
      <c r="Q1990">
        <v>0.44900000000000001</v>
      </c>
      <c r="R1990" s="117" t="s">
        <v>14620</v>
      </c>
      <c r="S1990" s="117" t="s">
        <v>14621</v>
      </c>
      <c r="T1990" t="s">
        <v>17448</v>
      </c>
      <c r="U1990" t="s">
        <v>10772</v>
      </c>
    </row>
    <row r="1991" spans="1:21">
      <c r="A1991" s="117" t="s">
        <v>2396</v>
      </c>
      <c r="B1991" t="s">
        <v>14590</v>
      </c>
      <c r="C1991" t="s">
        <v>14590</v>
      </c>
      <c r="D1991">
        <v>26</v>
      </c>
      <c r="E1991">
        <v>20</v>
      </c>
      <c r="F1991">
        <v>26</v>
      </c>
      <c r="G1991">
        <v>20</v>
      </c>
      <c r="H1991">
        <v>1</v>
      </c>
      <c r="I1991">
        <v>1</v>
      </c>
      <c r="J1991">
        <v>93</v>
      </c>
      <c r="K1991" s="194">
        <v>93</v>
      </c>
      <c r="L1991" t="s">
        <v>1079</v>
      </c>
      <c r="M1991" t="s">
        <v>1079</v>
      </c>
      <c r="N1991">
        <v>460</v>
      </c>
      <c r="O1991" t="s">
        <v>7876</v>
      </c>
      <c r="P1991" t="s">
        <v>8327</v>
      </c>
      <c r="Q1991">
        <v>0.46</v>
      </c>
      <c r="R1991" s="117" t="s">
        <v>14620</v>
      </c>
      <c r="S1991" s="117" t="s">
        <v>14621</v>
      </c>
      <c r="T1991" t="s">
        <v>17448</v>
      </c>
      <c r="U1991" t="s">
        <v>10772</v>
      </c>
    </row>
    <row r="1992" spans="1:21">
      <c r="A1992" s="117" t="s">
        <v>2397</v>
      </c>
      <c r="B1992" t="s">
        <v>14590</v>
      </c>
      <c r="C1992" t="s">
        <v>14590</v>
      </c>
      <c r="D1992">
        <v>26</v>
      </c>
      <c r="E1992">
        <v>20</v>
      </c>
      <c r="F1992">
        <v>26</v>
      </c>
      <c r="G1992">
        <v>20</v>
      </c>
      <c r="H1992">
        <v>1</v>
      </c>
      <c r="I1992">
        <v>1</v>
      </c>
      <c r="J1992">
        <v>270</v>
      </c>
      <c r="K1992" s="194">
        <v>270</v>
      </c>
      <c r="L1992" t="s">
        <v>1079</v>
      </c>
      <c r="M1992" t="s">
        <v>1079</v>
      </c>
      <c r="N1992">
        <v>503</v>
      </c>
      <c r="O1992" t="s">
        <v>7876</v>
      </c>
      <c r="P1992" t="s">
        <v>8325</v>
      </c>
      <c r="Q1992">
        <v>0.503</v>
      </c>
      <c r="R1992" s="117" t="s">
        <v>14620</v>
      </c>
      <c r="S1992" s="117" t="s">
        <v>14621</v>
      </c>
      <c r="T1992" t="s">
        <v>17448</v>
      </c>
      <c r="U1992" t="s">
        <v>10772</v>
      </c>
    </row>
    <row r="1993" spans="1:21">
      <c r="A1993" s="117" t="s">
        <v>2398</v>
      </c>
      <c r="B1993" t="s">
        <v>14590</v>
      </c>
      <c r="C1993" t="s">
        <v>14590</v>
      </c>
      <c r="D1993">
        <v>82</v>
      </c>
      <c r="E1993">
        <v>76</v>
      </c>
      <c r="F1993">
        <v>82</v>
      </c>
      <c r="G1993">
        <v>76</v>
      </c>
      <c r="H1993">
        <v>1</v>
      </c>
      <c r="I1993">
        <v>1</v>
      </c>
      <c r="J1993">
        <v>999999</v>
      </c>
      <c r="K1993" s="194">
        <v>999999</v>
      </c>
      <c r="L1993" t="s">
        <v>1079</v>
      </c>
      <c r="M1993" t="s">
        <v>1079</v>
      </c>
      <c r="N1993">
        <v>517</v>
      </c>
      <c r="O1993" t="s">
        <v>7876</v>
      </c>
      <c r="P1993" t="s">
        <v>8327</v>
      </c>
      <c r="Q1993">
        <v>0.51700000000000002</v>
      </c>
      <c r="R1993" s="117" t="s">
        <v>14594</v>
      </c>
      <c r="S1993" s="117" t="s">
        <v>14589</v>
      </c>
      <c r="T1993" t="s">
        <v>12136</v>
      </c>
      <c r="U1993" t="s">
        <v>10772</v>
      </c>
    </row>
    <row r="1994" spans="1:21">
      <c r="A1994" s="117" t="s">
        <v>2399</v>
      </c>
      <c r="B1994" t="s">
        <v>14590</v>
      </c>
      <c r="C1994" t="s">
        <v>14590</v>
      </c>
      <c r="D1994">
        <v>26</v>
      </c>
      <c r="E1994">
        <v>20</v>
      </c>
      <c r="F1994">
        <v>26</v>
      </c>
      <c r="G1994">
        <v>20</v>
      </c>
      <c r="H1994">
        <v>1</v>
      </c>
      <c r="I1994">
        <v>1</v>
      </c>
      <c r="J1994">
        <v>33</v>
      </c>
      <c r="K1994" s="194">
        <v>33</v>
      </c>
      <c r="L1994" t="s">
        <v>1079</v>
      </c>
      <c r="M1994" t="s">
        <v>1079</v>
      </c>
      <c r="N1994">
        <v>534</v>
      </c>
      <c r="O1994" t="s">
        <v>7876</v>
      </c>
      <c r="P1994" t="s">
        <v>8327</v>
      </c>
      <c r="Q1994">
        <v>0.53400000000000003</v>
      </c>
      <c r="R1994" s="117" t="s">
        <v>14620</v>
      </c>
      <c r="S1994" s="117" t="s">
        <v>14621</v>
      </c>
      <c r="T1994" t="s">
        <v>17448</v>
      </c>
      <c r="U1994" t="s">
        <v>10772</v>
      </c>
    </row>
    <row r="1995" spans="1:21">
      <c r="A1995" s="117" t="s">
        <v>845</v>
      </c>
      <c r="B1995" t="s">
        <v>14590</v>
      </c>
      <c r="C1995" t="s">
        <v>14590</v>
      </c>
      <c r="D1995">
        <v>26</v>
      </c>
      <c r="E1995">
        <v>20</v>
      </c>
      <c r="F1995">
        <v>26</v>
      </c>
      <c r="G1995">
        <v>20</v>
      </c>
      <c r="H1995">
        <v>1</v>
      </c>
      <c r="I1995">
        <v>1</v>
      </c>
      <c r="J1995">
        <v>48</v>
      </c>
      <c r="K1995" s="194">
        <v>48</v>
      </c>
      <c r="L1995" t="s">
        <v>1079</v>
      </c>
      <c r="M1995" t="s">
        <v>1079</v>
      </c>
      <c r="N1995">
        <v>536</v>
      </c>
      <c r="O1995" t="s">
        <v>7876</v>
      </c>
      <c r="P1995" t="s">
        <v>8327</v>
      </c>
      <c r="Q1995">
        <v>0.53600000000000003</v>
      </c>
      <c r="R1995" s="117" t="s">
        <v>14620</v>
      </c>
      <c r="S1995" s="117" t="s">
        <v>14621</v>
      </c>
      <c r="T1995" t="s">
        <v>17448</v>
      </c>
      <c r="U1995" t="s">
        <v>10772</v>
      </c>
    </row>
    <row r="1996" spans="1:21">
      <c r="A1996" s="117" t="s">
        <v>11664</v>
      </c>
      <c r="B1996" t="s">
        <v>14590</v>
      </c>
      <c r="C1996" t="s">
        <v>14590</v>
      </c>
      <c r="D1996">
        <v>26</v>
      </c>
      <c r="E1996">
        <v>20</v>
      </c>
      <c r="F1996">
        <v>26</v>
      </c>
      <c r="G1996">
        <v>20</v>
      </c>
      <c r="H1996">
        <v>1</v>
      </c>
      <c r="I1996">
        <v>1</v>
      </c>
      <c r="J1996">
        <v>66</v>
      </c>
      <c r="K1996" s="194">
        <v>66</v>
      </c>
      <c r="L1996" t="s">
        <v>1079</v>
      </c>
      <c r="M1996" t="s">
        <v>1079</v>
      </c>
      <c r="N1996">
        <v>234</v>
      </c>
      <c r="O1996" t="s">
        <v>7876</v>
      </c>
      <c r="P1996" t="s">
        <v>8355</v>
      </c>
      <c r="Q1996">
        <v>0.23400000000000001</v>
      </c>
      <c r="R1996" s="117" t="s">
        <v>14620</v>
      </c>
      <c r="S1996" s="117" t="s">
        <v>14621</v>
      </c>
      <c r="T1996" t="s">
        <v>17448</v>
      </c>
      <c r="U1996" t="s">
        <v>10772</v>
      </c>
    </row>
    <row r="1997" spans="1:21">
      <c r="A1997" s="117" t="s">
        <v>17113</v>
      </c>
      <c r="B1997" t="s">
        <v>14590</v>
      </c>
      <c r="C1997" t="s">
        <v>14590</v>
      </c>
      <c r="D1997">
        <v>26</v>
      </c>
      <c r="E1997">
        <v>20</v>
      </c>
      <c r="F1997">
        <v>26</v>
      </c>
      <c r="G1997">
        <v>20</v>
      </c>
      <c r="H1997">
        <v>1</v>
      </c>
      <c r="I1997">
        <v>1</v>
      </c>
      <c r="J1997">
        <v>66</v>
      </c>
      <c r="K1997" s="194">
        <v>66</v>
      </c>
      <c r="L1997" t="s">
        <v>1079</v>
      </c>
      <c r="M1997" t="s">
        <v>1079</v>
      </c>
      <c r="N1997">
        <v>220</v>
      </c>
      <c r="O1997" t="s">
        <v>7876</v>
      </c>
      <c r="P1997" t="s">
        <v>17114</v>
      </c>
      <c r="Q1997">
        <v>0.22</v>
      </c>
      <c r="R1997" s="117" t="s">
        <v>14620</v>
      </c>
      <c r="S1997" s="117" t="s">
        <v>14621</v>
      </c>
      <c r="T1997" t="s">
        <v>17448</v>
      </c>
      <c r="U1997" t="s">
        <v>10772</v>
      </c>
    </row>
    <row r="1998" spans="1:21">
      <c r="A1998" s="117" t="s">
        <v>20335</v>
      </c>
      <c r="B1998" t="s">
        <v>14590</v>
      </c>
      <c r="C1998" t="s">
        <v>14590</v>
      </c>
      <c r="D1998">
        <v>26</v>
      </c>
      <c r="E1998">
        <v>20</v>
      </c>
      <c r="F1998">
        <v>26</v>
      </c>
      <c r="G1998">
        <v>20</v>
      </c>
      <c r="H1998">
        <v>1</v>
      </c>
      <c r="I1998">
        <v>1</v>
      </c>
      <c r="J1998">
        <v>66</v>
      </c>
      <c r="K1998" s="194">
        <v>66</v>
      </c>
      <c r="L1998" t="s">
        <v>1079</v>
      </c>
      <c r="M1998" t="s">
        <v>1079</v>
      </c>
      <c r="N1998">
        <v>234</v>
      </c>
      <c r="O1998" t="s">
        <v>7876</v>
      </c>
      <c r="P1998" t="s">
        <v>8345</v>
      </c>
      <c r="Q1998">
        <v>0.23400000000000001</v>
      </c>
      <c r="R1998" s="117" t="s">
        <v>14594</v>
      </c>
      <c r="S1998" s="117" t="s">
        <v>14621</v>
      </c>
      <c r="T1998" t="s">
        <v>17448</v>
      </c>
      <c r="U1998" t="s">
        <v>10772</v>
      </c>
    </row>
    <row r="1999" spans="1:21">
      <c r="A1999" s="117" t="s">
        <v>20336</v>
      </c>
      <c r="B1999" t="s">
        <v>14590</v>
      </c>
      <c r="C1999" t="s">
        <v>14590</v>
      </c>
      <c r="D1999">
        <v>26</v>
      </c>
      <c r="E1999">
        <v>20</v>
      </c>
      <c r="F1999">
        <v>26</v>
      </c>
      <c r="G1999">
        <v>20</v>
      </c>
      <c r="H1999">
        <v>1</v>
      </c>
      <c r="I1999">
        <v>1</v>
      </c>
      <c r="J1999">
        <v>18</v>
      </c>
      <c r="K1999" s="194">
        <v>18</v>
      </c>
      <c r="L1999" t="s">
        <v>1079</v>
      </c>
      <c r="M1999" t="s">
        <v>1079</v>
      </c>
      <c r="N1999">
        <v>225</v>
      </c>
      <c r="O1999" t="s">
        <v>7876</v>
      </c>
      <c r="P1999" t="s">
        <v>20337</v>
      </c>
      <c r="Q1999">
        <v>0.22500000000000001</v>
      </c>
      <c r="R1999" s="117" t="s">
        <v>14594</v>
      </c>
      <c r="S1999" s="117" t="s">
        <v>14621</v>
      </c>
      <c r="T1999" t="s">
        <v>17448</v>
      </c>
      <c r="U1999" t="s">
        <v>10772</v>
      </c>
    </row>
    <row r="2000" spans="1:21">
      <c r="A2000" s="117" t="s">
        <v>2400</v>
      </c>
      <c r="B2000" t="s">
        <v>14590</v>
      </c>
      <c r="C2000" t="s">
        <v>14590</v>
      </c>
      <c r="D2000">
        <v>26</v>
      </c>
      <c r="E2000">
        <v>20</v>
      </c>
      <c r="F2000">
        <v>26</v>
      </c>
      <c r="G2000">
        <v>20</v>
      </c>
      <c r="H2000">
        <v>1</v>
      </c>
      <c r="I2000">
        <v>1</v>
      </c>
      <c r="J2000">
        <v>12</v>
      </c>
      <c r="K2000" s="194">
        <v>12</v>
      </c>
      <c r="L2000" t="s">
        <v>1079</v>
      </c>
      <c r="M2000" t="s">
        <v>1079</v>
      </c>
      <c r="N2000">
        <v>230</v>
      </c>
      <c r="O2000" t="s">
        <v>7876</v>
      </c>
      <c r="P2000" t="s">
        <v>8357</v>
      </c>
      <c r="Q2000">
        <v>0.23</v>
      </c>
      <c r="R2000" s="117" t="s">
        <v>14620</v>
      </c>
      <c r="S2000" s="117" t="s">
        <v>14621</v>
      </c>
      <c r="T2000" t="s">
        <v>17448</v>
      </c>
      <c r="U2000" t="s">
        <v>10772</v>
      </c>
    </row>
    <row r="2001" spans="1:21">
      <c r="A2001" s="117" t="s">
        <v>14024</v>
      </c>
      <c r="B2001" t="s">
        <v>14590</v>
      </c>
      <c r="C2001" t="s">
        <v>14590</v>
      </c>
      <c r="D2001">
        <v>26</v>
      </c>
      <c r="E2001">
        <v>20</v>
      </c>
      <c r="F2001">
        <v>26</v>
      </c>
      <c r="G2001">
        <v>20</v>
      </c>
      <c r="H2001">
        <v>1</v>
      </c>
      <c r="I2001">
        <v>1</v>
      </c>
      <c r="J2001">
        <v>16</v>
      </c>
      <c r="K2001" s="194">
        <v>16</v>
      </c>
      <c r="L2001" t="s">
        <v>1079</v>
      </c>
      <c r="M2001" t="s">
        <v>1079</v>
      </c>
      <c r="N2001">
        <v>340</v>
      </c>
      <c r="O2001" t="s">
        <v>7876</v>
      </c>
      <c r="P2001" t="s">
        <v>15109</v>
      </c>
      <c r="Q2001">
        <v>0.34</v>
      </c>
      <c r="R2001" s="117" t="s">
        <v>14620</v>
      </c>
      <c r="S2001" s="117" t="s">
        <v>14621</v>
      </c>
      <c r="T2001" t="s">
        <v>17448</v>
      </c>
      <c r="U2001" t="s">
        <v>10772</v>
      </c>
    </row>
    <row r="2002" spans="1:21">
      <c r="A2002" s="117" t="s">
        <v>2401</v>
      </c>
      <c r="B2002" t="s">
        <v>14590</v>
      </c>
      <c r="C2002" t="s">
        <v>14590</v>
      </c>
      <c r="D2002">
        <v>26</v>
      </c>
      <c r="E2002">
        <v>20</v>
      </c>
      <c r="F2002">
        <v>26</v>
      </c>
      <c r="G2002">
        <v>20</v>
      </c>
      <c r="H2002">
        <v>1</v>
      </c>
      <c r="I2002">
        <v>1</v>
      </c>
      <c r="J2002">
        <v>52</v>
      </c>
      <c r="K2002" s="194">
        <v>52</v>
      </c>
      <c r="L2002" t="s">
        <v>1079</v>
      </c>
      <c r="M2002" t="s">
        <v>1079</v>
      </c>
      <c r="N2002">
        <v>379</v>
      </c>
      <c r="O2002" t="s">
        <v>7876</v>
      </c>
      <c r="P2002" t="s">
        <v>15110</v>
      </c>
      <c r="Q2002">
        <v>0.379</v>
      </c>
      <c r="R2002" s="117" t="s">
        <v>14620</v>
      </c>
      <c r="S2002" s="117" t="s">
        <v>14621</v>
      </c>
      <c r="T2002" t="s">
        <v>17448</v>
      </c>
      <c r="U2002" t="s">
        <v>10772</v>
      </c>
    </row>
    <row r="2003" spans="1:21">
      <c r="A2003" s="117" t="s">
        <v>2402</v>
      </c>
      <c r="B2003" t="s">
        <v>14590</v>
      </c>
      <c r="C2003" t="s">
        <v>14590</v>
      </c>
      <c r="D2003">
        <v>26</v>
      </c>
      <c r="E2003">
        <v>20</v>
      </c>
      <c r="F2003">
        <v>26</v>
      </c>
      <c r="G2003">
        <v>20</v>
      </c>
      <c r="H2003">
        <v>1</v>
      </c>
      <c r="I2003">
        <v>1</v>
      </c>
      <c r="J2003">
        <v>12</v>
      </c>
      <c r="K2003" s="194">
        <v>12</v>
      </c>
      <c r="L2003" t="s">
        <v>1079</v>
      </c>
      <c r="M2003" t="s">
        <v>1079</v>
      </c>
      <c r="N2003">
        <v>403</v>
      </c>
      <c r="O2003" t="s">
        <v>7876</v>
      </c>
      <c r="P2003" t="s">
        <v>15110</v>
      </c>
      <c r="Q2003">
        <v>0.40300000000000002</v>
      </c>
      <c r="R2003" s="117" t="s">
        <v>14605</v>
      </c>
      <c r="S2003" s="117" t="s">
        <v>14621</v>
      </c>
      <c r="T2003" t="s">
        <v>17448</v>
      </c>
      <c r="U2003" t="s">
        <v>10772</v>
      </c>
    </row>
    <row r="2004" spans="1:21">
      <c r="A2004" s="117" t="s">
        <v>17115</v>
      </c>
      <c r="B2004" t="s">
        <v>14590</v>
      </c>
      <c r="C2004" t="s">
        <v>14590</v>
      </c>
      <c r="D2004">
        <v>34</v>
      </c>
      <c r="E2004">
        <v>28</v>
      </c>
      <c r="F2004">
        <v>34</v>
      </c>
      <c r="G2004">
        <v>28</v>
      </c>
      <c r="H2004">
        <v>8</v>
      </c>
      <c r="I2004">
        <v>8</v>
      </c>
      <c r="J2004">
        <v>24</v>
      </c>
      <c r="K2004" s="194">
        <v>24</v>
      </c>
      <c r="L2004" t="s">
        <v>1085</v>
      </c>
      <c r="M2004" t="s">
        <v>1085</v>
      </c>
      <c r="N2004">
        <v>139</v>
      </c>
      <c r="O2004" t="s">
        <v>7876</v>
      </c>
      <c r="P2004" t="s">
        <v>17116</v>
      </c>
      <c r="Q2004">
        <v>0.13900000000000001</v>
      </c>
      <c r="R2004" s="117" t="s">
        <v>14620</v>
      </c>
      <c r="S2004" s="117" t="s">
        <v>14621</v>
      </c>
      <c r="T2004" t="s">
        <v>17448</v>
      </c>
      <c r="U2004" t="s">
        <v>10772</v>
      </c>
    </row>
    <row r="2005" spans="1:21">
      <c r="A2005" s="117" t="s">
        <v>15113</v>
      </c>
      <c r="B2005" t="s">
        <v>14590</v>
      </c>
      <c r="C2005" t="s">
        <v>14590</v>
      </c>
      <c r="D2005">
        <v>82</v>
      </c>
      <c r="E2005">
        <v>76</v>
      </c>
      <c r="F2005">
        <v>82</v>
      </c>
      <c r="G2005">
        <v>76</v>
      </c>
      <c r="H2005">
        <v>1</v>
      </c>
      <c r="I2005">
        <v>1</v>
      </c>
      <c r="J2005">
        <v>999999</v>
      </c>
      <c r="K2005" s="194">
        <v>999999</v>
      </c>
      <c r="L2005" t="s">
        <v>1084</v>
      </c>
      <c r="M2005" t="s">
        <v>1084</v>
      </c>
      <c r="N2005">
        <v>2600</v>
      </c>
      <c r="O2005" t="s">
        <v>7876</v>
      </c>
      <c r="P2005" t="s">
        <v>15114</v>
      </c>
      <c r="Q2005">
        <v>2.6</v>
      </c>
      <c r="R2005" s="117" t="s">
        <v>14594</v>
      </c>
      <c r="S2005" s="117" t="s">
        <v>14589</v>
      </c>
      <c r="T2005" t="s">
        <v>12136</v>
      </c>
      <c r="U2005" t="s">
        <v>10773</v>
      </c>
    </row>
    <row r="2006" spans="1:21">
      <c r="A2006" s="117" t="s">
        <v>15115</v>
      </c>
      <c r="B2006" t="s">
        <v>13815</v>
      </c>
      <c r="C2006" t="s">
        <v>14590</v>
      </c>
      <c r="D2006">
        <v>2</v>
      </c>
      <c r="E2006">
        <v>76</v>
      </c>
      <c r="F2006">
        <v>82</v>
      </c>
      <c r="G2006">
        <v>76</v>
      </c>
      <c r="H2006">
        <v>1</v>
      </c>
      <c r="I2006">
        <v>1</v>
      </c>
      <c r="J2006">
        <v>56</v>
      </c>
      <c r="K2006" s="194">
        <v>999999</v>
      </c>
      <c r="L2006" t="s">
        <v>1084</v>
      </c>
      <c r="M2006" t="s">
        <v>1084</v>
      </c>
      <c r="N2006">
        <v>2900</v>
      </c>
      <c r="O2006" t="s">
        <v>7876</v>
      </c>
      <c r="P2006" t="s">
        <v>15116</v>
      </c>
      <c r="Q2006">
        <v>2.9</v>
      </c>
      <c r="R2006" s="117" t="s">
        <v>14594</v>
      </c>
      <c r="S2006" s="117" t="s">
        <v>14589</v>
      </c>
      <c r="T2006" t="s">
        <v>12136</v>
      </c>
      <c r="U2006" t="s">
        <v>10772</v>
      </c>
    </row>
    <row r="2007" spans="1:21">
      <c r="A2007" s="117" t="s">
        <v>15117</v>
      </c>
      <c r="B2007" t="s">
        <v>13815</v>
      </c>
      <c r="C2007" t="s">
        <v>14590</v>
      </c>
      <c r="D2007">
        <v>2</v>
      </c>
      <c r="E2007">
        <v>88</v>
      </c>
      <c r="F2007">
        <v>82</v>
      </c>
      <c r="G2007">
        <v>76</v>
      </c>
      <c r="H2007">
        <v>1</v>
      </c>
      <c r="I2007">
        <v>1</v>
      </c>
      <c r="J2007">
        <v>24</v>
      </c>
      <c r="K2007" s="194">
        <v>999999</v>
      </c>
      <c r="L2007" t="s">
        <v>1084</v>
      </c>
      <c r="M2007" t="s">
        <v>1084</v>
      </c>
      <c r="N2007">
        <v>3200</v>
      </c>
      <c r="O2007" t="s">
        <v>7876</v>
      </c>
      <c r="P2007" t="s">
        <v>15118</v>
      </c>
      <c r="Q2007">
        <v>3.2</v>
      </c>
      <c r="R2007" s="117" t="s">
        <v>14594</v>
      </c>
      <c r="S2007" s="117" t="s">
        <v>14589</v>
      </c>
      <c r="T2007" t="s">
        <v>12136</v>
      </c>
      <c r="U2007" t="s">
        <v>10772</v>
      </c>
    </row>
    <row r="2008" spans="1:21">
      <c r="A2008" s="117" t="s">
        <v>15119</v>
      </c>
      <c r="B2008" t="s">
        <v>13815</v>
      </c>
      <c r="C2008" t="s">
        <v>13815</v>
      </c>
      <c r="D2008">
        <v>2</v>
      </c>
      <c r="E2008">
        <v>88</v>
      </c>
      <c r="F2008">
        <v>2</v>
      </c>
      <c r="G2008">
        <v>88</v>
      </c>
      <c r="H2008">
        <v>1</v>
      </c>
      <c r="I2008">
        <v>1</v>
      </c>
      <c r="J2008">
        <v>78</v>
      </c>
      <c r="K2008" s="194">
        <v>33</v>
      </c>
      <c r="L2008" t="s">
        <v>1084</v>
      </c>
      <c r="M2008" t="s">
        <v>1084</v>
      </c>
      <c r="N2008">
        <v>3800</v>
      </c>
      <c r="O2008" t="s">
        <v>7876</v>
      </c>
      <c r="P2008" t="s">
        <v>15120</v>
      </c>
      <c r="Q2008">
        <v>3.8</v>
      </c>
      <c r="R2008" s="117" t="s">
        <v>14594</v>
      </c>
      <c r="S2008" s="117" t="s">
        <v>14589</v>
      </c>
      <c r="T2008" t="s">
        <v>12136</v>
      </c>
      <c r="U2008" t="s">
        <v>10772</v>
      </c>
    </row>
    <row r="2009" spans="1:21">
      <c r="A2009" s="117" t="s">
        <v>15121</v>
      </c>
      <c r="B2009" t="s">
        <v>13815</v>
      </c>
      <c r="C2009" t="s">
        <v>13815</v>
      </c>
      <c r="D2009">
        <v>2</v>
      </c>
      <c r="E2009">
        <v>88</v>
      </c>
      <c r="F2009">
        <v>2</v>
      </c>
      <c r="G2009">
        <v>76</v>
      </c>
      <c r="H2009">
        <v>1</v>
      </c>
      <c r="I2009">
        <v>1</v>
      </c>
      <c r="J2009">
        <v>27</v>
      </c>
      <c r="K2009" s="194">
        <v>19</v>
      </c>
      <c r="L2009" t="s">
        <v>1084</v>
      </c>
      <c r="M2009" t="s">
        <v>1084</v>
      </c>
      <c r="N2009">
        <v>4600</v>
      </c>
      <c r="O2009" t="s">
        <v>7876</v>
      </c>
      <c r="P2009" t="s">
        <v>15122</v>
      </c>
      <c r="Q2009">
        <v>4.5999999999999996</v>
      </c>
      <c r="R2009" s="117" t="s">
        <v>14594</v>
      </c>
      <c r="S2009" s="117" t="s">
        <v>14589</v>
      </c>
      <c r="T2009" t="s">
        <v>12136</v>
      </c>
      <c r="U2009" t="s">
        <v>10772</v>
      </c>
    </row>
    <row r="2010" spans="1:21">
      <c r="A2010" s="117" t="s">
        <v>17450</v>
      </c>
      <c r="B2010" t="s">
        <v>13815</v>
      </c>
      <c r="C2010" t="s">
        <v>13815</v>
      </c>
      <c r="D2010">
        <v>2</v>
      </c>
      <c r="E2010">
        <v>29</v>
      </c>
      <c r="F2010">
        <v>2</v>
      </c>
      <c r="G2010">
        <v>29</v>
      </c>
      <c r="H2010">
        <v>1</v>
      </c>
      <c r="I2010">
        <v>1</v>
      </c>
      <c r="J2010">
        <v>182</v>
      </c>
      <c r="K2010" s="194">
        <v>192</v>
      </c>
      <c r="L2010" t="s">
        <v>1107</v>
      </c>
      <c r="M2010" t="s">
        <v>1107</v>
      </c>
      <c r="N2010">
        <v>120</v>
      </c>
      <c r="O2010" t="s">
        <v>7876</v>
      </c>
      <c r="P2010" t="s">
        <v>8352</v>
      </c>
      <c r="Q2010">
        <v>0.12</v>
      </c>
      <c r="R2010" s="117" t="s">
        <v>14594</v>
      </c>
      <c r="S2010" s="117" t="s">
        <v>14589</v>
      </c>
      <c r="T2010" t="s">
        <v>12136</v>
      </c>
      <c r="U2010" t="s">
        <v>10772</v>
      </c>
    </row>
    <row r="2011" spans="1:21">
      <c r="A2011" s="117" t="s">
        <v>424</v>
      </c>
      <c r="B2011" t="s">
        <v>13815</v>
      </c>
      <c r="C2011" t="s">
        <v>14590</v>
      </c>
      <c r="D2011">
        <v>2</v>
      </c>
      <c r="E2011">
        <v>89</v>
      </c>
      <c r="F2011">
        <v>95</v>
      </c>
      <c r="G2011">
        <v>89</v>
      </c>
      <c r="H2011">
        <v>1</v>
      </c>
      <c r="I2011">
        <v>1</v>
      </c>
      <c r="J2011">
        <v>253</v>
      </c>
      <c r="K2011" s="194">
        <v>999999</v>
      </c>
      <c r="L2011" t="s">
        <v>1107</v>
      </c>
      <c r="M2011" t="s">
        <v>1107</v>
      </c>
      <c r="N2011">
        <v>124.25</v>
      </c>
      <c r="O2011" t="s">
        <v>7876</v>
      </c>
      <c r="P2011" t="s">
        <v>8352</v>
      </c>
      <c r="Q2011">
        <v>0.12425</v>
      </c>
      <c r="R2011" s="117" t="s">
        <v>19511</v>
      </c>
      <c r="S2011" s="117" t="s">
        <v>14621</v>
      </c>
      <c r="T2011" t="s">
        <v>17448</v>
      </c>
      <c r="U2011" t="s">
        <v>10772</v>
      </c>
    </row>
    <row r="2012" spans="1:21">
      <c r="A2012" s="117" t="s">
        <v>425</v>
      </c>
      <c r="B2012" t="s">
        <v>13815</v>
      </c>
      <c r="C2012" t="s">
        <v>13815</v>
      </c>
      <c r="D2012">
        <v>2</v>
      </c>
      <c r="E2012">
        <v>89</v>
      </c>
      <c r="F2012">
        <v>2</v>
      </c>
      <c r="G2012">
        <v>89</v>
      </c>
      <c r="H2012">
        <v>1</v>
      </c>
      <c r="I2012">
        <v>1</v>
      </c>
      <c r="J2012">
        <v>415</v>
      </c>
      <c r="K2012" s="194">
        <v>223</v>
      </c>
      <c r="L2012" t="s">
        <v>1107</v>
      </c>
      <c r="M2012" t="s">
        <v>1107</v>
      </c>
      <c r="N2012">
        <v>130</v>
      </c>
      <c r="O2012" t="s">
        <v>7876</v>
      </c>
      <c r="P2012" t="s">
        <v>8352</v>
      </c>
      <c r="Q2012">
        <v>0.13</v>
      </c>
      <c r="R2012" s="117" t="s">
        <v>19511</v>
      </c>
      <c r="S2012" s="117" t="s">
        <v>14621</v>
      </c>
      <c r="T2012" t="s">
        <v>17448</v>
      </c>
      <c r="U2012" t="s">
        <v>10772</v>
      </c>
    </row>
    <row r="2013" spans="1:21">
      <c r="A2013" s="117" t="s">
        <v>17451</v>
      </c>
      <c r="B2013" t="s">
        <v>13815</v>
      </c>
      <c r="C2013" t="s">
        <v>13815</v>
      </c>
      <c r="D2013">
        <v>2</v>
      </c>
      <c r="E2013">
        <v>76</v>
      </c>
      <c r="F2013">
        <v>2</v>
      </c>
      <c r="G2013">
        <v>76</v>
      </c>
      <c r="H2013">
        <v>1</v>
      </c>
      <c r="I2013">
        <v>1</v>
      </c>
      <c r="J2013">
        <v>178</v>
      </c>
      <c r="K2013" s="194">
        <v>258</v>
      </c>
      <c r="L2013" t="s">
        <v>1107</v>
      </c>
      <c r="M2013" t="s">
        <v>1107</v>
      </c>
      <c r="N2013">
        <v>237</v>
      </c>
      <c r="O2013" t="s">
        <v>7876</v>
      </c>
      <c r="P2013" t="s">
        <v>8328</v>
      </c>
      <c r="Q2013">
        <v>0.23699999999999999</v>
      </c>
      <c r="R2013" s="117" t="s">
        <v>19511</v>
      </c>
      <c r="S2013" s="117" t="s">
        <v>14621</v>
      </c>
      <c r="T2013" t="s">
        <v>17448</v>
      </c>
      <c r="U2013" t="s">
        <v>10772</v>
      </c>
    </row>
    <row r="2014" spans="1:21">
      <c r="A2014" s="117" t="s">
        <v>19036</v>
      </c>
      <c r="B2014" t="s">
        <v>13815</v>
      </c>
      <c r="C2014" t="s">
        <v>13815</v>
      </c>
      <c r="D2014">
        <v>2</v>
      </c>
      <c r="E2014">
        <v>89</v>
      </c>
      <c r="F2014">
        <v>2</v>
      </c>
      <c r="G2014">
        <v>89</v>
      </c>
      <c r="H2014">
        <v>1</v>
      </c>
      <c r="I2014">
        <v>1</v>
      </c>
      <c r="J2014">
        <v>267</v>
      </c>
      <c r="K2014" s="194">
        <v>160</v>
      </c>
      <c r="L2014" t="s">
        <v>1107</v>
      </c>
      <c r="M2014" t="s">
        <v>1107</v>
      </c>
      <c r="N2014">
        <v>245.5</v>
      </c>
      <c r="O2014" t="s">
        <v>7876</v>
      </c>
      <c r="P2014" t="s">
        <v>8328</v>
      </c>
      <c r="Q2014">
        <v>0.2455</v>
      </c>
      <c r="R2014" s="117" t="s">
        <v>19511</v>
      </c>
      <c r="S2014" s="117" t="s">
        <v>14621</v>
      </c>
      <c r="T2014" t="s">
        <v>17448</v>
      </c>
      <c r="U2014" t="s">
        <v>10772</v>
      </c>
    </row>
    <row r="2015" spans="1:21">
      <c r="A2015" s="117" t="s">
        <v>15123</v>
      </c>
      <c r="B2015" t="s">
        <v>13815</v>
      </c>
      <c r="C2015" t="s">
        <v>13815</v>
      </c>
      <c r="D2015">
        <v>2</v>
      </c>
      <c r="E2015">
        <v>89</v>
      </c>
      <c r="F2015">
        <v>2</v>
      </c>
      <c r="G2015">
        <v>89</v>
      </c>
      <c r="H2015">
        <v>1</v>
      </c>
      <c r="I2015">
        <v>1</v>
      </c>
      <c r="J2015">
        <v>141</v>
      </c>
      <c r="K2015" s="194">
        <v>299</v>
      </c>
      <c r="L2015" t="s">
        <v>1107</v>
      </c>
      <c r="M2015" t="s">
        <v>1107</v>
      </c>
      <c r="N2015">
        <v>258</v>
      </c>
      <c r="O2015" t="s">
        <v>7876</v>
      </c>
      <c r="P2015" t="s">
        <v>8328</v>
      </c>
      <c r="Q2015">
        <v>0.25800000000000001</v>
      </c>
      <c r="R2015" s="117" t="s">
        <v>19511</v>
      </c>
      <c r="S2015" s="117" t="s">
        <v>14621</v>
      </c>
      <c r="T2015" t="s">
        <v>17448</v>
      </c>
      <c r="U2015" t="s">
        <v>10772</v>
      </c>
    </row>
    <row r="2016" spans="1:21">
      <c r="A2016" s="117" t="s">
        <v>426</v>
      </c>
      <c r="B2016" t="s">
        <v>13815</v>
      </c>
      <c r="C2016" t="s">
        <v>14590</v>
      </c>
      <c r="D2016">
        <v>2</v>
      </c>
      <c r="E2016">
        <v>32</v>
      </c>
      <c r="F2016">
        <v>28</v>
      </c>
      <c r="G2016">
        <v>22</v>
      </c>
      <c r="H2016">
        <v>1</v>
      </c>
      <c r="I2016">
        <v>1</v>
      </c>
      <c r="J2016">
        <v>78</v>
      </c>
      <c r="K2016" s="194">
        <v>504</v>
      </c>
      <c r="L2016" t="s">
        <v>1088</v>
      </c>
      <c r="M2016" t="s">
        <v>1088</v>
      </c>
      <c r="N2016">
        <v>304</v>
      </c>
      <c r="O2016" t="s">
        <v>7876</v>
      </c>
      <c r="P2016" t="s">
        <v>8336</v>
      </c>
      <c r="Q2016">
        <v>0.30399999999999999</v>
      </c>
      <c r="R2016" s="117" t="s">
        <v>15107</v>
      </c>
      <c r="S2016" s="117" t="s">
        <v>14589</v>
      </c>
      <c r="T2016" t="s">
        <v>12136</v>
      </c>
      <c r="U2016" t="s">
        <v>10772</v>
      </c>
    </row>
    <row r="2017" spans="1:21">
      <c r="A2017" s="117" t="s">
        <v>427</v>
      </c>
      <c r="B2017" t="s">
        <v>13815</v>
      </c>
      <c r="C2017" t="s">
        <v>13815</v>
      </c>
      <c r="D2017">
        <v>2</v>
      </c>
      <c r="E2017">
        <v>32</v>
      </c>
      <c r="F2017">
        <v>2</v>
      </c>
      <c r="G2017">
        <v>32</v>
      </c>
      <c r="H2017">
        <v>1</v>
      </c>
      <c r="I2017">
        <v>1</v>
      </c>
      <c r="J2017">
        <v>41</v>
      </c>
      <c r="K2017" s="194">
        <v>74</v>
      </c>
      <c r="L2017" t="s">
        <v>1088</v>
      </c>
      <c r="M2017" t="s">
        <v>1088</v>
      </c>
      <c r="N2017">
        <v>290.5</v>
      </c>
      <c r="O2017" t="s">
        <v>7876</v>
      </c>
      <c r="P2017" t="s">
        <v>8336</v>
      </c>
      <c r="Q2017">
        <v>0.29049999999999998</v>
      </c>
      <c r="R2017" s="117" t="s">
        <v>15107</v>
      </c>
      <c r="S2017" s="117" t="s">
        <v>14589</v>
      </c>
      <c r="T2017" t="s">
        <v>12136</v>
      </c>
      <c r="U2017" t="s">
        <v>10772</v>
      </c>
    </row>
    <row r="2018" spans="1:21">
      <c r="A2018" s="117" t="s">
        <v>19037</v>
      </c>
      <c r="B2018" t="s">
        <v>13815</v>
      </c>
      <c r="C2018" t="s">
        <v>13815</v>
      </c>
      <c r="D2018">
        <v>2</v>
      </c>
      <c r="E2018">
        <v>32</v>
      </c>
      <c r="F2018">
        <v>2</v>
      </c>
      <c r="G2018">
        <v>32</v>
      </c>
      <c r="H2018">
        <v>1</v>
      </c>
      <c r="I2018">
        <v>1</v>
      </c>
      <c r="J2018">
        <v>160</v>
      </c>
      <c r="K2018" s="194">
        <v>279</v>
      </c>
      <c r="L2018" t="s">
        <v>1088</v>
      </c>
      <c r="M2018" t="s">
        <v>1088</v>
      </c>
      <c r="N2018">
        <v>292.60000000000002</v>
      </c>
      <c r="O2018" t="s">
        <v>7876</v>
      </c>
      <c r="P2018" t="s">
        <v>8353</v>
      </c>
      <c r="Q2018">
        <v>0.29260000000000003</v>
      </c>
      <c r="R2018" s="117" t="s">
        <v>15107</v>
      </c>
      <c r="S2018" s="117" t="s">
        <v>14589</v>
      </c>
      <c r="T2018" t="s">
        <v>12136</v>
      </c>
      <c r="U2018" t="s">
        <v>10772</v>
      </c>
    </row>
    <row r="2019" spans="1:21">
      <c r="A2019" s="117" t="s">
        <v>15124</v>
      </c>
      <c r="B2019" t="s">
        <v>13815</v>
      </c>
      <c r="C2019" t="s">
        <v>13815</v>
      </c>
      <c r="D2019">
        <v>2</v>
      </c>
      <c r="E2019">
        <v>32</v>
      </c>
      <c r="F2019">
        <v>2</v>
      </c>
      <c r="G2019">
        <v>32</v>
      </c>
      <c r="H2019">
        <v>1</v>
      </c>
      <c r="I2019">
        <v>1</v>
      </c>
      <c r="J2019">
        <v>56</v>
      </c>
      <c r="K2019" s="194">
        <v>71</v>
      </c>
      <c r="L2019" t="s">
        <v>1088</v>
      </c>
      <c r="M2019" t="s">
        <v>1088</v>
      </c>
      <c r="N2019">
        <v>295</v>
      </c>
      <c r="O2019" t="s">
        <v>7876</v>
      </c>
      <c r="P2019" t="s">
        <v>8353</v>
      </c>
      <c r="Q2019">
        <v>0.29499999999999998</v>
      </c>
      <c r="R2019" s="117" t="s">
        <v>15107</v>
      </c>
      <c r="S2019" s="117" t="s">
        <v>14589</v>
      </c>
      <c r="T2019" t="s">
        <v>12136</v>
      </c>
      <c r="U2019" t="s">
        <v>10772</v>
      </c>
    </row>
    <row r="2020" spans="1:21">
      <c r="A2020" s="117" t="s">
        <v>17117</v>
      </c>
      <c r="B2020" t="s">
        <v>13815</v>
      </c>
      <c r="C2020" t="s">
        <v>13815</v>
      </c>
      <c r="D2020">
        <v>2</v>
      </c>
      <c r="E2020">
        <v>32</v>
      </c>
      <c r="F2020">
        <v>2</v>
      </c>
      <c r="G2020">
        <v>32</v>
      </c>
      <c r="H2020">
        <v>1</v>
      </c>
      <c r="I2020">
        <v>1</v>
      </c>
      <c r="J2020">
        <v>80</v>
      </c>
      <c r="K2020" s="194">
        <v>93</v>
      </c>
      <c r="L2020" t="s">
        <v>1088</v>
      </c>
      <c r="M2020" t="s">
        <v>1088</v>
      </c>
      <c r="N2020">
        <v>298</v>
      </c>
      <c r="O2020" t="s">
        <v>7876</v>
      </c>
      <c r="P2020" t="s">
        <v>8353</v>
      </c>
      <c r="Q2020">
        <v>0.29799999999999999</v>
      </c>
      <c r="R2020" s="117" t="s">
        <v>15107</v>
      </c>
      <c r="S2020" s="117" t="s">
        <v>14589</v>
      </c>
      <c r="T2020" t="s">
        <v>12136</v>
      </c>
      <c r="U2020" t="s">
        <v>10772</v>
      </c>
    </row>
    <row r="2021" spans="1:21">
      <c r="A2021" s="117" t="s">
        <v>19038</v>
      </c>
      <c r="B2021" t="s">
        <v>13815</v>
      </c>
      <c r="C2021" t="s">
        <v>13815</v>
      </c>
      <c r="D2021">
        <v>2</v>
      </c>
      <c r="E2021">
        <v>32</v>
      </c>
      <c r="F2021">
        <v>2</v>
      </c>
      <c r="G2021">
        <v>32</v>
      </c>
      <c r="H2021">
        <v>1</v>
      </c>
      <c r="I2021">
        <v>1</v>
      </c>
      <c r="J2021">
        <v>108</v>
      </c>
      <c r="K2021" s="194">
        <v>124</v>
      </c>
      <c r="L2021" t="s">
        <v>1088</v>
      </c>
      <c r="M2021" t="s">
        <v>1088</v>
      </c>
      <c r="N2021">
        <v>304</v>
      </c>
      <c r="O2021" t="s">
        <v>7876</v>
      </c>
      <c r="P2021" t="s">
        <v>8353</v>
      </c>
      <c r="Q2021">
        <v>0.30399999999999999</v>
      </c>
      <c r="R2021" s="117" t="s">
        <v>15107</v>
      </c>
      <c r="S2021" s="117" t="s">
        <v>14589</v>
      </c>
      <c r="T2021" t="s">
        <v>12136</v>
      </c>
      <c r="U2021" t="s">
        <v>10772</v>
      </c>
    </row>
    <row r="2022" spans="1:21">
      <c r="A2022" s="117" t="s">
        <v>14025</v>
      </c>
      <c r="B2022" t="s">
        <v>13815</v>
      </c>
      <c r="C2022" t="s">
        <v>13815</v>
      </c>
      <c r="D2022">
        <v>2</v>
      </c>
      <c r="E2022">
        <v>76</v>
      </c>
      <c r="F2022">
        <v>2</v>
      </c>
      <c r="G2022">
        <v>76</v>
      </c>
      <c r="H2022">
        <v>1</v>
      </c>
      <c r="I2022">
        <v>1</v>
      </c>
      <c r="J2022">
        <v>340</v>
      </c>
      <c r="K2022" s="194">
        <v>162</v>
      </c>
      <c r="L2022" t="s">
        <v>1107</v>
      </c>
      <c r="M2022" t="s">
        <v>1107</v>
      </c>
      <c r="N2022">
        <v>359.25</v>
      </c>
      <c r="O2022" t="s">
        <v>7876</v>
      </c>
      <c r="P2022" t="s">
        <v>8353</v>
      </c>
      <c r="Q2022">
        <v>0.35925000000000001</v>
      </c>
      <c r="R2022" s="117" t="s">
        <v>19511</v>
      </c>
      <c r="S2022" s="117" t="s">
        <v>14621</v>
      </c>
      <c r="T2022" t="s">
        <v>17448</v>
      </c>
      <c r="U2022" t="s">
        <v>10772</v>
      </c>
    </row>
    <row r="2023" spans="1:21">
      <c r="A2023" s="117" t="s">
        <v>428</v>
      </c>
      <c r="B2023" t="s">
        <v>13815</v>
      </c>
      <c r="C2023" t="s">
        <v>13815</v>
      </c>
      <c r="D2023">
        <v>2</v>
      </c>
      <c r="E2023">
        <v>89</v>
      </c>
      <c r="F2023">
        <v>2</v>
      </c>
      <c r="G2023">
        <v>89</v>
      </c>
      <c r="H2023">
        <v>1</v>
      </c>
      <c r="I2023">
        <v>1</v>
      </c>
      <c r="J2023">
        <v>154</v>
      </c>
      <c r="K2023" s="194">
        <v>64</v>
      </c>
      <c r="L2023" t="s">
        <v>1107</v>
      </c>
      <c r="M2023" t="s">
        <v>1107</v>
      </c>
      <c r="N2023">
        <v>372.75</v>
      </c>
      <c r="O2023" t="s">
        <v>7876</v>
      </c>
      <c r="P2023" t="s">
        <v>15111</v>
      </c>
      <c r="Q2023">
        <v>0.37275000000000003</v>
      </c>
      <c r="R2023" s="117" t="s">
        <v>19511</v>
      </c>
      <c r="S2023" s="117" t="s">
        <v>14621</v>
      </c>
      <c r="T2023" t="s">
        <v>17448</v>
      </c>
      <c r="U2023" t="s">
        <v>10772</v>
      </c>
    </row>
    <row r="2024" spans="1:21">
      <c r="A2024" s="117" t="s">
        <v>19039</v>
      </c>
      <c r="B2024" t="s">
        <v>13815</v>
      </c>
      <c r="C2024" t="s">
        <v>13815</v>
      </c>
      <c r="D2024">
        <v>2</v>
      </c>
      <c r="E2024">
        <v>89</v>
      </c>
      <c r="F2024">
        <v>2</v>
      </c>
      <c r="G2024">
        <v>89</v>
      </c>
      <c r="H2024">
        <v>1</v>
      </c>
      <c r="I2024">
        <v>1</v>
      </c>
      <c r="J2024">
        <v>249</v>
      </c>
      <c r="K2024" s="194">
        <v>99</v>
      </c>
      <c r="L2024" t="s">
        <v>1107</v>
      </c>
      <c r="M2024" t="s">
        <v>1107</v>
      </c>
      <c r="N2024">
        <v>374</v>
      </c>
      <c r="O2024" t="s">
        <v>7876</v>
      </c>
      <c r="P2024" t="s">
        <v>15111</v>
      </c>
      <c r="Q2024">
        <v>0.374</v>
      </c>
      <c r="R2024" s="117" t="s">
        <v>19511</v>
      </c>
      <c r="S2024" s="117" t="s">
        <v>14621</v>
      </c>
      <c r="T2024" t="s">
        <v>17448</v>
      </c>
      <c r="U2024" t="s">
        <v>10772</v>
      </c>
    </row>
    <row r="2025" spans="1:21">
      <c r="A2025" s="117" t="s">
        <v>2403</v>
      </c>
      <c r="B2025" t="s">
        <v>14590</v>
      </c>
      <c r="C2025" t="s">
        <v>14590</v>
      </c>
      <c r="D2025">
        <v>25</v>
      </c>
      <c r="E2025">
        <v>19</v>
      </c>
      <c r="F2025">
        <v>25</v>
      </c>
      <c r="G2025">
        <v>19</v>
      </c>
      <c r="H2025">
        <v>1</v>
      </c>
      <c r="I2025">
        <v>1</v>
      </c>
      <c r="J2025">
        <v>7</v>
      </c>
      <c r="K2025" s="194">
        <v>7</v>
      </c>
      <c r="L2025" t="s">
        <v>1088</v>
      </c>
      <c r="M2025" t="s">
        <v>1088</v>
      </c>
      <c r="N2025">
        <v>390</v>
      </c>
      <c r="O2025" t="s">
        <v>7876</v>
      </c>
      <c r="P2025" t="s">
        <v>15125</v>
      </c>
      <c r="Q2025">
        <v>0.39</v>
      </c>
      <c r="R2025" s="117" t="s">
        <v>15107</v>
      </c>
      <c r="S2025" s="117" t="s">
        <v>14589</v>
      </c>
      <c r="T2025" t="s">
        <v>12136</v>
      </c>
      <c r="U2025" t="s">
        <v>10772</v>
      </c>
    </row>
    <row r="2026" spans="1:21">
      <c r="A2026" s="117" t="s">
        <v>17118</v>
      </c>
      <c r="B2026" t="s">
        <v>14590</v>
      </c>
      <c r="C2026" t="s">
        <v>14590</v>
      </c>
      <c r="D2026">
        <v>52</v>
      </c>
      <c r="E2026">
        <v>46</v>
      </c>
      <c r="F2026">
        <v>52</v>
      </c>
      <c r="G2026">
        <v>46</v>
      </c>
      <c r="H2026">
        <v>1</v>
      </c>
      <c r="I2026">
        <v>1</v>
      </c>
      <c r="J2026">
        <v>999999</v>
      </c>
      <c r="K2026" s="194">
        <v>999999</v>
      </c>
      <c r="L2026" t="s">
        <v>1088</v>
      </c>
      <c r="M2026" t="s">
        <v>1088</v>
      </c>
      <c r="N2026">
        <v>387</v>
      </c>
      <c r="O2026" t="s">
        <v>7876</v>
      </c>
      <c r="P2026" t="s">
        <v>15127</v>
      </c>
      <c r="Q2026">
        <v>0.38700000000000001</v>
      </c>
      <c r="R2026" s="117" t="s">
        <v>15107</v>
      </c>
      <c r="S2026" s="117" t="s">
        <v>14589</v>
      </c>
      <c r="T2026" t="s">
        <v>12136</v>
      </c>
      <c r="U2026" t="s">
        <v>10772</v>
      </c>
    </row>
    <row r="2027" spans="1:21">
      <c r="A2027" s="117" t="s">
        <v>15126</v>
      </c>
      <c r="B2027" t="s">
        <v>13815</v>
      </c>
      <c r="C2027" t="s">
        <v>14590</v>
      </c>
      <c r="D2027">
        <v>2</v>
      </c>
      <c r="E2027">
        <v>32</v>
      </c>
      <c r="F2027">
        <v>28</v>
      </c>
      <c r="G2027">
        <v>22</v>
      </c>
      <c r="H2027">
        <v>1</v>
      </c>
      <c r="I2027">
        <v>1</v>
      </c>
      <c r="J2027">
        <v>27</v>
      </c>
      <c r="K2027" s="194">
        <v>7</v>
      </c>
      <c r="L2027" t="s">
        <v>1088</v>
      </c>
      <c r="M2027" t="s">
        <v>1088</v>
      </c>
      <c r="N2027">
        <v>388.6</v>
      </c>
      <c r="O2027" t="s">
        <v>7876</v>
      </c>
      <c r="P2027" t="s">
        <v>15127</v>
      </c>
      <c r="Q2027">
        <v>0.3886</v>
      </c>
      <c r="R2027" s="117" t="s">
        <v>15107</v>
      </c>
      <c r="S2027" s="117" t="s">
        <v>14589</v>
      </c>
      <c r="T2027" t="s">
        <v>12136</v>
      </c>
      <c r="U2027" t="s">
        <v>10772</v>
      </c>
    </row>
    <row r="2028" spans="1:21">
      <c r="A2028" s="117" t="s">
        <v>15128</v>
      </c>
      <c r="B2028" t="s">
        <v>13815</v>
      </c>
      <c r="C2028" t="s">
        <v>14590</v>
      </c>
      <c r="D2028">
        <v>2</v>
      </c>
      <c r="E2028">
        <v>54</v>
      </c>
      <c r="F2028">
        <v>52</v>
      </c>
      <c r="G2028">
        <v>46</v>
      </c>
      <c r="H2028">
        <v>1</v>
      </c>
      <c r="I2028">
        <v>1</v>
      </c>
      <c r="J2028">
        <v>25</v>
      </c>
      <c r="K2028" s="194">
        <v>999999</v>
      </c>
      <c r="L2028" t="s">
        <v>1088</v>
      </c>
      <c r="M2028" t="s">
        <v>1088</v>
      </c>
      <c r="N2028">
        <v>397</v>
      </c>
      <c r="O2028" t="s">
        <v>7876</v>
      </c>
      <c r="P2028" t="s">
        <v>15127</v>
      </c>
      <c r="Q2028">
        <v>0.39700000000000002</v>
      </c>
      <c r="R2028" s="117" t="s">
        <v>15107</v>
      </c>
      <c r="S2028" s="117" t="s">
        <v>14589</v>
      </c>
      <c r="T2028" t="s">
        <v>12136</v>
      </c>
      <c r="U2028" t="s">
        <v>10772</v>
      </c>
    </row>
    <row r="2029" spans="1:21">
      <c r="A2029" s="117" t="s">
        <v>15129</v>
      </c>
      <c r="B2029" t="s">
        <v>13815</v>
      </c>
      <c r="C2029" t="s">
        <v>13815</v>
      </c>
      <c r="D2029">
        <v>2</v>
      </c>
      <c r="E2029">
        <v>32</v>
      </c>
      <c r="F2029">
        <v>2</v>
      </c>
      <c r="G2029">
        <v>32</v>
      </c>
      <c r="H2029">
        <v>1</v>
      </c>
      <c r="I2029">
        <v>1</v>
      </c>
      <c r="J2029">
        <v>25</v>
      </c>
      <c r="K2029" s="194">
        <v>21</v>
      </c>
      <c r="L2029" t="s">
        <v>1088</v>
      </c>
      <c r="M2029" t="s">
        <v>1088</v>
      </c>
      <c r="N2029">
        <v>397</v>
      </c>
      <c r="O2029" t="s">
        <v>7876</v>
      </c>
      <c r="P2029" t="s">
        <v>15127</v>
      </c>
      <c r="Q2029">
        <v>0.39700000000000002</v>
      </c>
      <c r="R2029" s="117" t="s">
        <v>15107</v>
      </c>
      <c r="S2029" s="117" t="s">
        <v>14589</v>
      </c>
      <c r="T2029" t="s">
        <v>12136</v>
      </c>
      <c r="U2029" t="s">
        <v>10772</v>
      </c>
    </row>
    <row r="2030" spans="1:21">
      <c r="A2030" s="117" t="s">
        <v>15130</v>
      </c>
      <c r="B2030" t="s">
        <v>13815</v>
      </c>
      <c r="C2030" t="s">
        <v>14590</v>
      </c>
      <c r="D2030">
        <v>2</v>
      </c>
      <c r="E2030">
        <v>32</v>
      </c>
      <c r="F2030">
        <v>28</v>
      </c>
      <c r="G2030">
        <v>22</v>
      </c>
      <c r="H2030">
        <v>1</v>
      </c>
      <c r="I2030">
        <v>1</v>
      </c>
      <c r="J2030">
        <v>29</v>
      </c>
      <c r="K2030" s="194">
        <v>22</v>
      </c>
      <c r="L2030" t="s">
        <v>1088</v>
      </c>
      <c r="M2030" t="s">
        <v>1088</v>
      </c>
      <c r="N2030">
        <v>404</v>
      </c>
      <c r="O2030" t="s">
        <v>7876</v>
      </c>
      <c r="P2030" t="s">
        <v>15127</v>
      </c>
      <c r="Q2030">
        <v>0.40400000000000003</v>
      </c>
      <c r="R2030" s="117" t="s">
        <v>15107</v>
      </c>
      <c r="S2030" s="117" t="s">
        <v>14589</v>
      </c>
      <c r="T2030" t="s">
        <v>12136</v>
      </c>
      <c r="U2030" t="s">
        <v>10772</v>
      </c>
    </row>
    <row r="2031" spans="1:21">
      <c r="A2031" s="117" t="s">
        <v>17452</v>
      </c>
      <c r="B2031" t="s">
        <v>13815</v>
      </c>
      <c r="C2031" t="s">
        <v>13815</v>
      </c>
      <c r="D2031">
        <v>2</v>
      </c>
      <c r="E2031">
        <v>76</v>
      </c>
      <c r="F2031">
        <v>2</v>
      </c>
      <c r="G2031">
        <v>76</v>
      </c>
      <c r="H2031">
        <v>1</v>
      </c>
      <c r="I2031">
        <v>1</v>
      </c>
      <c r="J2031">
        <v>53</v>
      </c>
      <c r="K2031" s="194">
        <v>21</v>
      </c>
      <c r="L2031" t="s">
        <v>1107</v>
      </c>
      <c r="M2031" t="s">
        <v>1107</v>
      </c>
      <c r="N2031">
        <v>475</v>
      </c>
      <c r="O2031" t="s">
        <v>7876</v>
      </c>
      <c r="P2031" t="s">
        <v>15112</v>
      </c>
      <c r="Q2031">
        <v>0.47499999999999998</v>
      </c>
      <c r="R2031" s="117" t="s">
        <v>19511</v>
      </c>
      <c r="S2031" s="117" t="s">
        <v>14621</v>
      </c>
      <c r="T2031" t="s">
        <v>17448</v>
      </c>
      <c r="U2031" t="s">
        <v>10772</v>
      </c>
    </row>
    <row r="2032" spans="1:21">
      <c r="A2032" s="117" t="s">
        <v>17453</v>
      </c>
      <c r="B2032" t="s">
        <v>13815</v>
      </c>
      <c r="C2032" t="s">
        <v>14590</v>
      </c>
      <c r="D2032">
        <v>2</v>
      </c>
      <c r="E2032">
        <v>89</v>
      </c>
      <c r="F2032">
        <v>39</v>
      </c>
      <c r="G2032">
        <v>33</v>
      </c>
      <c r="H2032">
        <v>3</v>
      </c>
      <c r="I2032">
        <v>3</v>
      </c>
      <c r="J2032">
        <v>30</v>
      </c>
      <c r="K2032" s="194">
        <v>264</v>
      </c>
      <c r="L2032" t="s">
        <v>1107</v>
      </c>
      <c r="M2032" t="s">
        <v>1107</v>
      </c>
      <c r="N2032">
        <v>492</v>
      </c>
      <c r="O2032" t="s">
        <v>7876</v>
      </c>
      <c r="P2032" t="s">
        <v>15112</v>
      </c>
      <c r="Q2032">
        <v>0.49199999999999999</v>
      </c>
      <c r="R2032" s="117" t="s">
        <v>19511</v>
      </c>
      <c r="S2032" s="117" t="s">
        <v>14621</v>
      </c>
      <c r="T2032" t="s">
        <v>17448</v>
      </c>
      <c r="U2032" t="s">
        <v>10772</v>
      </c>
    </row>
    <row r="2033" spans="1:21">
      <c r="A2033" s="117" t="s">
        <v>17454</v>
      </c>
      <c r="B2033" t="s">
        <v>13815</v>
      </c>
      <c r="C2033" t="s">
        <v>14590</v>
      </c>
      <c r="D2033">
        <v>2</v>
      </c>
      <c r="E2033">
        <v>89</v>
      </c>
      <c r="F2033">
        <v>95</v>
      </c>
      <c r="G2033">
        <v>89</v>
      </c>
      <c r="H2033">
        <v>1</v>
      </c>
      <c r="I2033">
        <v>1</v>
      </c>
      <c r="J2033">
        <v>31</v>
      </c>
      <c r="K2033" s="194">
        <v>999999</v>
      </c>
      <c r="L2033" t="s">
        <v>1107</v>
      </c>
      <c r="M2033" t="s">
        <v>1107</v>
      </c>
      <c r="N2033">
        <v>492</v>
      </c>
      <c r="O2033" t="s">
        <v>7876</v>
      </c>
      <c r="P2033" t="s">
        <v>15112</v>
      </c>
      <c r="Q2033">
        <v>0.49199999999999999</v>
      </c>
      <c r="R2033" s="117" t="s">
        <v>19511</v>
      </c>
      <c r="S2033" s="117" t="s">
        <v>14621</v>
      </c>
      <c r="T2033" t="s">
        <v>17448</v>
      </c>
      <c r="U2033" t="s">
        <v>10772</v>
      </c>
    </row>
    <row r="2034" spans="1:21">
      <c r="A2034" s="117" t="s">
        <v>429</v>
      </c>
      <c r="B2034" t="s">
        <v>13815</v>
      </c>
      <c r="C2034" t="s">
        <v>13815</v>
      </c>
      <c r="D2034">
        <v>2</v>
      </c>
      <c r="E2034">
        <v>32</v>
      </c>
      <c r="F2034">
        <v>2</v>
      </c>
      <c r="G2034">
        <v>32</v>
      </c>
      <c r="H2034">
        <v>1</v>
      </c>
      <c r="I2034">
        <v>1</v>
      </c>
      <c r="J2034">
        <v>678</v>
      </c>
      <c r="K2034" s="194">
        <v>253</v>
      </c>
      <c r="L2034" t="s">
        <v>1088</v>
      </c>
      <c r="M2034" t="s">
        <v>1088</v>
      </c>
      <c r="N2034">
        <v>98</v>
      </c>
      <c r="O2034" t="s">
        <v>7876</v>
      </c>
      <c r="P2034" t="s">
        <v>8352</v>
      </c>
      <c r="Q2034">
        <v>9.8000000000000004E-2</v>
      </c>
      <c r="R2034" s="117" t="s">
        <v>15107</v>
      </c>
      <c r="S2034" s="117" t="s">
        <v>14589</v>
      </c>
      <c r="T2034" t="s">
        <v>12136</v>
      </c>
      <c r="U2034" t="s">
        <v>10772</v>
      </c>
    </row>
    <row r="2035" spans="1:21">
      <c r="A2035" s="117" t="s">
        <v>430</v>
      </c>
      <c r="B2035" t="s">
        <v>13815</v>
      </c>
      <c r="C2035" t="s">
        <v>13815</v>
      </c>
      <c r="D2035">
        <v>2</v>
      </c>
      <c r="E2035">
        <v>32</v>
      </c>
      <c r="F2035">
        <v>2</v>
      </c>
      <c r="G2035">
        <v>32</v>
      </c>
      <c r="H2035">
        <v>1</v>
      </c>
      <c r="I2035">
        <v>1</v>
      </c>
      <c r="J2035">
        <v>539</v>
      </c>
      <c r="K2035" s="194">
        <v>780</v>
      </c>
      <c r="L2035" t="s">
        <v>1088</v>
      </c>
      <c r="M2035" t="s">
        <v>1088</v>
      </c>
      <c r="N2035">
        <v>98</v>
      </c>
      <c r="O2035" t="s">
        <v>7876</v>
      </c>
      <c r="P2035" t="s">
        <v>8352</v>
      </c>
      <c r="Q2035">
        <v>9.8000000000000004E-2</v>
      </c>
      <c r="R2035" s="117" t="s">
        <v>15107</v>
      </c>
      <c r="S2035" s="117" t="s">
        <v>14589</v>
      </c>
      <c r="T2035" t="s">
        <v>12136</v>
      </c>
      <c r="U2035" t="s">
        <v>10772</v>
      </c>
    </row>
    <row r="2036" spans="1:21">
      <c r="A2036" s="117" t="s">
        <v>431</v>
      </c>
      <c r="B2036" t="s">
        <v>13815</v>
      </c>
      <c r="C2036" t="s">
        <v>13815</v>
      </c>
      <c r="D2036">
        <v>2</v>
      </c>
      <c r="E2036">
        <v>32</v>
      </c>
      <c r="F2036">
        <v>2</v>
      </c>
      <c r="G2036">
        <v>32</v>
      </c>
      <c r="H2036">
        <v>1</v>
      </c>
      <c r="I2036">
        <v>1</v>
      </c>
      <c r="J2036">
        <v>847</v>
      </c>
      <c r="K2036" s="194">
        <v>1307</v>
      </c>
      <c r="L2036" t="s">
        <v>1088</v>
      </c>
      <c r="M2036" t="s">
        <v>1088</v>
      </c>
      <c r="N2036">
        <v>98</v>
      </c>
      <c r="O2036" t="s">
        <v>7876</v>
      </c>
      <c r="P2036" t="s">
        <v>8295</v>
      </c>
      <c r="Q2036">
        <v>9.8000000000000004E-2</v>
      </c>
      <c r="R2036" s="117" t="s">
        <v>15107</v>
      </c>
      <c r="S2036" s="117" t="s">
        <v>14589</v>
      </c>
      <c r="T2036" t="s">
        <v>12136</v>
      </c>
      <c r="U2036" t="s">
        <v>10772</v>
      </c>
    </row>
    <row r="2037" spans="1:21">
      <c r="A2037" s="117" t="s">
        <v>432</v>
      </c>
      <c r="B2037" t="s">
        <v>13815</v>
      </c>
      <c r="C2037" t="s">
        <v>13815</v>
      </c>
      <c r="D2037">
        <v>2</v>
      </c>
      <c r="E2037">
        <v>32</v>
      </c>
      <c r="F2037">
        <v>2</v>
      </c>
      <c r="G2037">
        <v>32</v>
      </c>
      <c r="H2037">
        <v>1</v>
      </c>
      <c r="I2037">
        <v>1</v>
      </c>
      <c r="J2037">
        <v>803</v>
      </c>
      <c r="K2037" s="194">
        <v>1502</v>
      </c>
      <c r="L2037" t="s">
        <v>1088</v>
      </c>
      <c r="M2037" t="s">
        <v>1088</v>
      </c>
      <c r="N2037">
        <v>98</v>
      </c>
      <c r="O2037" t="s">
        <v>7876</v>
      </c>
      <c r="P2037" t="s">
        <v>8352</v>
      </c>
      <c r="Q2037">
        <v>9.8000000000000004E-2</v>
      </c>
      <c r="R2037" s="117" t="s">
        <v>15107</v>
      </c>
      <c r="S2037" s="117" t="s">
        <v>14589</v>
      </c>
      <c r="T2037" t="s">
        <v>12136</v>
      </c>
      <c r="U2037" t="s">
        <v>10772</v>
      </c>
    </row>
    <row r="2038" spans="1:21">
      <c r="A2038" s="117" t="s">
        <v>433</v>
      </c>
      <c r="B2038" t="s">
        <v>13815</v>
      </c>
      <c r="C2038" t="s">
        <v>13815</v>
      </c>
      <c r="D2038">
        <v>2</v>
      </c>
      <c r="E2038">
        <v>32</v>
      </c>
      <c r="F2038">
        <v>2</v>
      </c>
      <c r="G2038">
        <v>32</v>
      </c>
      <c r="H2038">
        <v>1</v>
      </c>
      <c r="I2038">
        <v>1</v>
      </c>
      <c r="J2038">
        <v>739</v>
      </c>
      <c r="K2038" s="194">
        <v>624</v>
      </c>
      <c r="L2038" t="s">
        <v>1088</v>
      </c>
      <c r="M2038" t="s">
        <v>1088</v>
      </c>
      <c r="N2038">
        <v>98</v>
      </c>
      <c r="O2038" t="s">
        <v>7876</v>
      </c>
      <c r="P2038" t="s">
        <v>8352</v>
      </c>
      <c r="Q2038">
        <v>9.8000000000000004E-2</v>
      </c>
      <c r="R2038" s="117" t="s">
        <v>15107</v>
      </c>
      <c r="S2038" s="117" t="s">
        <v>14589</v>
      </c>
      <c r="T2038" t="s">
        <v>12136</v>
      </c>
      <c r="U2038" t="s">
        <v>10772</v>
      </c>
    </row>
    <row r="2039" spans="1:21">
      <c r="A2039" s="117" t="s">
        <v>434</v>
      </c>
      <c r="B2039" t="s">
        <v>13815</v>
      </c>
      <c r="C2039" t="s">
        <v>13815</v>
      </c>
      <c r="D2039">
        <v>2</v>
      </c>
      <c r="E2039">
        <v>32</v>
      </c>
      <c r="F2039">
        <v>2</v>
      </c>
      <c r="G2039">
        <v>32</v>
      </c>
      <c r="H2039">
        <v>1</v>
      </c>
      <c r="I2039">
        <v>1</v>
      </c>
      <c r="J2039">
        <v>190</v>
      </c>
      <c r="K2039" s="194">
        <v>414</v>
      </c>
      <c r="L2039" t="s">
        <v>1088</v>
      </c>
      <c r="M2039" t="s">
        <v>1088</v>
      </c>
      <c r="N2039">
        <v>98</v>
      </c>
      <c r="O2039" t="s">
        <v>7876</v>
      </c>
      <c r="P2039" t="s">
        <v>8295</v>
      </c>
      <c r="Q2039">
        <v>9.8000000000000004E-2</v>
      </c>
      <c r="R2039" s="117" t="s">
        <v>15107</v>
      </c>
      <c r="S2039" s="117" t="s">
        <v>14589</v>
      </c>
      <c r="T2039" t="s">
        <v>12136</v>
      </c>
      <c r="U2039" t="s">
        <v>10772</v>
      </c>
    </row>
    <row r="2040" spans="1:21">
      <c r="A2040" s="117" t="s">
        <v>435</v>
      </c>
      <c r="B2040" t="s">
        <v>13815</v>
      </c>
      <c r="C2040" t="s">
        <v>13815</v>
      </c>
      <c r="D2040">
        <v>2</v>
      </c>
      <c r="E2040">
        <v>32</v>
      </c>
      <c r="F2040">
        <v>2</v>
      </c>
      <c r="G2040">
        <v>32</v>
      </c>
      <c r="H2040">
        <v>1</v>
      </c>
      <c r="I2040">
        <v>1</v>
      </c>
      <c r="J2040">
        <v>44</v>
      </c>
      <c r="K2040" s="194">
        <v>85</v>
      </c>
      <c r="L2040" t="s">
        <v>1088</v>
      </c>
      <c r="M2040" t="s">
        <v>1088</v>
      </c>
      <c r="N2040">
        <v>196</v>
      </c>
      <c r="O2040" t="s">
        <v>7876</v>
      </c>
      <c r="P2040" t="s">
        <v>8358</v>
      </c>
      <c r="Q2040">
        <v>0.19600000000000001</v>
      </c>
      <c r="R2040" s="117" t="s">
        <v>15107</v>
      </c>
      <c r="S2040" s="117" t="s">
        <v>14589</v>
      </c>
      <c r="T2040" t="s">
        <v>12136</v>
      </c>
      <c r="U2040" t="s">
        <v>10772</v>
      </c>
    </row>
    <row r="2041" spans="1:21">
      <c r="A2041" s="117" t="s">
        <v>436</v>
      </c>
      <c r="B2041" t="s">
        <v>13815</v>
      </c>
      <c r="C2041" t="s">
        <v>13815</v>
      </c>
      <c r="D2041">
        <v>2</v>
      </c>
      <c r="E2041">
        <v>32</v>
      </c>
      <c r="F2041">
        <v>2</v>
      </c>
      <c r="G2041">
        <v>32</v>
      </c>
      <c r="H2041">
        <v>1</v>
      </c>
      <c r="I2041">
        <v>1</v>
      </c>
      <c r="J2041">
        <v>195</v>
      </c>
      <c r="K2041" s="194">
        <v>35</v>
      </c>
      <c r="L2041" t="s">
        <v>1088</v>
      </c>
      <c r="M2041" t="s">
        <v>1088</v>
      </c>
      <c r="N2041">
        <v>196</v>
      </c>
      <c r="O2041" t="s">
        <v>7876</v>
      </c>
      <c r="P2041" t="s">
        <v>8344</v>
      </c>
      <c r="Q2041">
        <v>0.19600000000000001</v>
      </c>
      <c r="R2041" s="117" t="s">
        <v>15107</v>
      </c>
      <c r="S2041" s="117" t="s">
        <v>14589</v>
      </c>
      <c r="T2041" t="s">
        <v>12136</v>
      </c>
      <c r="U2041" t="s">
        <v>10772</v>
      </c>
    </row>
    <row r="2042" spans="1:21">
      <c r="A2042" s="117" t="s">
        <v>437</v>
      </c>
      <c r="B2042" t="s">
        <v>13815</v>
      </c>
      <c r="C2042" t="s">
        <v>13815</v>
      </c>
      <c r="D2042">
        <v>2</v>
      </c>
      <c r="E2042">
        <v>32</v>
      </c>
      <c r="F2042">
        <v>2</v>
      </c>
      <c r="G2042">
        <v>32</v>
      </c>
      <c r="H2042">
        <v>1</v>
      </c>
      <c r="I2042">
        <v>1</v>
      </c>
      <c r="J2042">
        <v>140</v>
      </c>
      <c r="K2042" s="194">
        <v>44</v>
      </c>
      <c r="L2042" t="s">
        <v>1088</v>
      </c>
      <c r="M2042" t="s">
        <v>1088</v>
      </c>
      <c r="N2042">
        <v>196</v>
      </c>
      <c r="O2042" t="s">
        <v>7876</v>
      </c>
      <c r="P2042" t="s">
        <v>8344</v>
      </c>
      <c r="Q2042">
        <v>0.19600000000000001</v>
      </c>
      <c r="R2042" s="117" t="s">
        <v>15107</v>
      </c>
      <c r="S2042" s="117" t="s">
        <v>14589</v>
      </c>
      <c r="T2042" t="s">
        <v>12136</v>
      </c>
      <c r="U2042" t="s">
        <v>10772</v>
      </c>
    </row>
    <row r="2043" spans="1:21">
      <c r="A2043" s="117" t="s">
        <v>438</v>
      </c>
      <c r="B2043" t="s">
        <v>13815</v>
      </c>
      <c r="C2043" t="s">
        <v>13815</v>
      </c>
      <c r="D2043">
        <v>2</v>
      </c>
      <c r="E2043">
        <v>32</v>
      </c>
      <c r="F2043">
        <v>2</v>
      </c>
      <c r="G2043">
        <v>32</v>
      </c>
      <c r="H2043">
        <v>1</v>
      </c>
      <c r="I2043">
        <v>1</v>
      </c>
      <c r="J2043">
        <v>242</v>
      </c>
      <c r="K2043" s="194">
        <v>212</v>
      </c>
      <c r="L2043" t="s">
        <v>1088</v>
      </c>
      <c r="M2043" t="s">
        <v>1088</v>
      </c>
      <c r="N2043">
        <v>196</v>
      </c>
      <c r="O2043" t="s">
        <v>7876</v>
      </c>
      <c r="P2043" t="s">
        <v>8344</v>
      </c>
      <c r="Q2043">
        <v>0.19600000000000001</v>
      </c>
      <c r="R2043" s="117" t="s">
        <v>15107</v>
      </c>
      <c r="S2043" s="117" t="s">
        <v>14589</v>
      </c>
      <c r="T2043" t="s">
        <v>12136</v>
      </c>
      <c r="U2043" t="s">
        <v>10772</v>
      </c>
    </row>
    <row r="2044" spans="1:21">
      <c r="A2044" s="117" t="s">
        <v>439</v>
      </c>
      <c r="B2044" t="s">
        <v>13815</v>
      </c>
      <c r="C2044" t="s">
        <v>13815</v>
      </c>
      <c r="D2044">
        <v>2</v>
      </c>
      <c r="E2044">
        <v>32</v>
      </c>
      <c r="F2044">
        <v>2</v>
      </c>
      <c r="G2044">
        <v>32</v>
      </c>
      <c r="H2044">
        <v>1</v>
      </c>
      <c r="I2044">
        <v>1</v>
      </c>
      <c r="J2044">
        <v>278</v>
      </c>
      <c r="K2044" s="194">
        <v>75</v>
      </c>
      <c r="L2044" t="s">
        <v>1088</v>
      </c>
      <c r="M2044" t="s">
        <v>1088</v>
      </c>
      <c r="N2044">
        <v>196</v>
      </c>
      <c r="O2044" t="s">
        <v>7876</v>
      </c>
      <c r="P2044" t="s">
        <v>8345</v>
      </c>
      <c r="Q2044">
        <v>0.19600000000000001</v>
      </c>
      <c r="R2044" s="117" t="s">
        <v>15107</v>
      </c>
      <c r="S2044" s="117" t="s">
        <v>14589</v>
      </c>
      <c r="T2044" t="s">
        <v>12136</v>
      </c>
      <c r="U2044" t="s">
        <v>10772</v>
      </c>
    </row>
    <row r="2045" spans="1:21">
      <c r="A2045" s="117" t="s">
        <v>440</v>
      </c>
      <c r="B2045" t="s">
        <v>13815</v>
      </c>
      <c r="C2045" t="s">
        <v>13815</v>
      </c>
      <c r="D2045">
        <v>2</v>
      </c>
      <c r="E2045">
        <v>32</v>
      </c>
      <c r="F2045">
        <v>2</v>
      </c>
      <c r="G2045">
        <v>32</v>
      </c>
      <c r="H2045">
        <v>1</v>
      </c>
      <c r="I2045">
        <v>1</v>
      </c>
      <c r="J2045">
        <v>250</v>
      </c>
      <c r="K2045" s="194">
        <v>247</v>
      </c>
      <c r="L2045" t="s">
        <v>1088</v>
      </c>
      <c r="M2045" t="s">
        <v>1088</v>
      </c>
      <c r="N2045">
        <v>196</v>
      </c>
      <c r="O2045" t="s">
        <v>7876</v>
      </c>
      <c r="P2045" t="s">
        <v>8344</v>
      </c>
      <c r="Q2045">
        <v>0.19600000000000001</v>
      </c>
      <c r="R2045" s="117" t="s">
        <v>15107</v>
      </c>
      <c r="S2045" s="117" t="s">
        <v>14589</v>
      </c>
      <c r="T2045" t="s">
        <v>12136</v>
      </c>
      <c r="U2045" t="s">
        <v>10772</v>
      </c>
    </row>
    <row r="2046" spans="1:21">
      <c r="A2046" s="117" t="s">
        <v>2404</v>
      </c>
      <c r="B2046" t="s">
        <v>14590</v>
      </c>
      <c r="C2046" t="s">
        <v>14590</v>
      </c>
      <c r="D2046">
        <v>25</v>
      </c>
      <c r="E2046">
        <v>19</v>
      </c>
      <c r="F2046">
        <v>25</v>
      </c>
      <c r="G2046">
        <v>19</v>
      </c>
      <c r="H2046">
        <v>1</v>
      </c>
      <c r="I2046">
        <v>1</v>
      </c>
      <c r="J2046">
        <v>26</v>
      </c>
      <c r="K2046" s="194">
        <v>26</v>
      </c>
      <c r="L2046" t="s">
        <v>1083</v>
      </c>
      <c r="M2046" t="s">
        <v>1083</v>
      </c>
      <c r="N2046">
        <v>130</v>
      </c>
      <c r="O2046" t="s">
        <v>7876</v>
      </c>
      <c r="P2046" t="s">
        <v>8359</v>
      </c>
      <c r="Q2046">
        <v>0.13</v>
      </c>
      <c r="R2046" s="117" t="s">
        <v>14594</v>
      </c>
      <c r="S2046" s="117" t="s">
        <v>14589</v>
      </c>
      <c r="T2046" t="s">
        <v>12136</v>
      </c>
      <c r="U2046" t="s">
        <v>10772</v>
      </c>
    </row>
    <row r="2047" spans="1:21">
      <c r="A2047" s="117" t="s">
        <v>22190</v>
      </c>
      <c r="B2047" t="s">
        <v>14590</v>
      </c>
      <c r="C2047" t="s">
        <v>14590</v>
      </c>
      <c r="D2047">
        <v>49</v>
      </c>
      <c r="E2047">
        <v>43</v>
      </c>
      <c r="F2047">
        <v>49</v>
      </c>
      <c r="G2047">
        <v>43</v>
      </c>
      <c r="H2047">
        <v>27</v>
      </c>
      <c r="I2047">
        <v>27</v>
      </c>
      <c r="J2047">
        <v>999999</v>
      </c>
      <c r="K2047" s="194">
        <v>999999</v>
      </c>
      <c r="L2047" t="s">
        <v>1083</v>
      </c>
      <c r="M2047" t="s">
        <v>1083</v>
      </c>
      <c r="N2047">
        <v>455</v>
      </c>
      <c r="O2047" t="s">
        <v>7876</v>
      </c>
      <c r="P2047" t="s">
        <v>8361</v>
      </c>
      <c r="Q2047">
        <v>0.45500000000000002</v>
      </c>
      <c r="R2047" s="117" t="s">
        <v>14605</v>
      </c>
      <c r="S2047" s="117" t="s">
        <v>14589</v>
      </c>
      <c r="T2047" t="s">
        <v>12136</v>
      </c>
      <c r="U2047" t="s">
        <v>10772</v>
      </c>
    </row>
    <row r="2048" spans="1:21">
      <c r="A2048" s="117" t="s">
        <v>2405</v>
      </c>
      <c r="B2048" t="s">
        <v>14590</v>
      </c>
      <c r="C2048" t="s">
        <v>14590</v>
      </c>
      <c r="D2048">
        <v>77</v>
      </c>
      <c r="E2048">
        <v>71</v>
      </c>
      <c r="F2048">
        <v>77</v>
      </c>
      <c r="G2048">
        <v>71</v>
      </c>
      <c r="H2048">
        <v>1</v>
      </c>
      <c r="I2048">
        <v>1</v>
      </c>
      <c r="J2048">
        <v>999999</v>
      </c>
      <c r="K2048" s="194">
        <v>999999</v>
      </c>
      <c r="L2048" t="s">
        <v>1083</v>
      </c>
      <c r="M2048" t="s">
        <v>1083</v>
      </c>
      <c r="N2048">
        <v>240</v>
      </c>
      <c r="O2048" t="s">
        <v>7876</v>
      </c>
      <c r="P2048" t="s">
        <v>8360</v>
      </c>
      <c r="Q2048">
        <v>0.24</v>
      </c>
      <c r="R2048" s="117" t="s">
        <v>14594</v>
      </c>
      <c r="S2048" s="117" t="s">
        <v>14589</v>
      </c>
      <c r="T2048" t="s">
        <v>12136</v>
      </c>
      <c r="U2048" t="s">
        <v>10772</v>
      </c>
    </row>
    <row r="2049" spans="1:21">
      <c r="A2049" s="117" t="s">
        <v>2406</v>
      </c>
      <c r="B2049" t="s">
        <v>14590</v>
      </c>
      <c r="C2049" t="s">
        <v>14590</v>
      </c>
      <c r="D2049">
        <v>25</v>
      </c>
      <c r="E2049">
        <v>19</v>
      </c>
      <c r="F2049">
        <v>25</v>
      </c>
      <c r="G2049">
        <v>19</v>
      </c>
      <c r="H2049">
        <v>1</v>
      </c>
      <c r="I2049">
        <v>1</v>
      </c>
      <c r="J2049">
        <v>22</v>
      </c>
      <c r="K2049" s="194">
        <v>22</v>
      </c>
      <c r="L2049" t="s">
        <v>1083</v>
      </c>
      <c r="M2049" t="s">
        <v>1083</v>
      </c>
      <c r="N2049">
        <v>246</v>
      </c>
      <c r="O2049" t="s">
        <v>7876</v>
      </c>
      <c r="P2049" t="s">
        <v>18244</v>
      </c>
      <c r="Q2049">
        <v>0.246</v>
      </c>
      <c r="R2049" s="117" t="s">
        <v>14594</v>
      </c>
      <c r="S2049" s="117" t="s">
        <v>14589</v>
      </c>
      <c r="T2049" t="s">
        <v>12136</v>
      </c>
      <c r="U2049" t="s">
        <v>10772</v>
      </c>
    </row>
    <row r="2050" spans="1:21">
      <c r="A2050" s="117" t="s">
        <v>2407</v>
      </c>
      <c r="B2050" t="s">
        <v>14590</v>
      </c>
      <c r="C2050" t="s">
        <v>14590</v>
      </c>
      <c r="D2050">
        <v>77</v>
      </c>
      <c r="E2050">
        <v>71</v>
      </c>
      <c r="F2050">
        <v>77</v>
      </c>
      <c r="G2050">
        <v>71</v>
      </c>
      <c r="H2050">
        <v>1</v>
      </c>
      <c r="I2050">
        <v>1</v>
      </c>
      <c r="J2050">
        <v>999999</v>
      </c>
      <c r="K2050" s="194">
        <v>999999</v>
      </c>
      <c r="L2050" t="s">
        <v>1083</v>
      </c>
      <c r="M2050" t="s">
        <v>1083</v>
      </c>
      <c r="N2050">
        <v>453</v>
      </c>
      <c r="O2050" t="s">
        <v>7876</v>
      </c>
      <c r="P2050" t="s">
        <v>8361</v>
      </c>
      <c r="Q2050">
        <v>0.45300000000000001</v>
      </c>
      <c r="R2050" s="117" t="s">
        <v>14594</v>
      </c>
      <c r="S2050" s="117" t="s">
        <v>14589</v>
      </c>
      <c r="T2050" t="s">
        <v>12136</v>
      </c>
      <c r="U2050" t="s">
        <v>10772</v>
      </c>
    </row>
    <row r="2051" spans="1:21">
      <c r="A2051" s="117" t="s">
        <v>846</v>
      </c>
      <c r="B2051" t="s">
        <v>13815</v>
      </c>
      <c r="C2051" t="s">
        <v>13815</v>
      </c>
      <c r="D2051">
        <v>2</v>
      </c>
      <c r="E2051">
        <v>29</v>
      </c>
      <c r="F2051">
        <v>2</v>
      </c>
      <c r="G2051">
        <v>29</v>
      </c>
      <c r="H2051">
        <v>1</v>
      </c>
      <c r="I2051">
        <v>1</v>
      </c>
      <c r="J2051">
        <v>25</v>
      </c>
      <c r="K2051" s="194">
        <v>5</v>
      </c>
      <c r="L2051" t="s">
        <v>1083</v>
      </c>
      <c r="M2051" t="s">
        <v>1083</v>
      </c>
      <c r="N2051">
        <v>471</v>
      </c>
      <c r="O2051" t="s">
        <v>7876</v>
      </c>
      <c r="P2051" t="s">
        <v>15131</v>
      </c>
      <c r="Q2051">
        <v>0.47099999999999997</v>
      </c>
      <c r="R2051" s="117" t="s">
        <v>14594</v>
      </c>
      <c r="S2051" s="117" t="s">
        <v>14589</v>
      </c>
      <c r="T2051" t="s">
        <v>12136</v>
      </c>
      <c r="U2051" t="s">
        <v>10772</v>
      </c>
    </row>
    <row r="2052" spans="1:21">
      <c r="A2052" s="117" t="s">
        <v>2408</v>
      </c>
      <c r="B2052" t="s">
        <v>14590</v>
      </c>
      <c r="C2052" t="s">
        <v>14590</v>
      </c>
      <c r="D2052">
        <v>77</v>
      </c>
      <c r="E2052">
        <v>71</v>
      </c>
      <c r="F2052">
        <v>77</v>
      </c>
      <c r="G2052">
        <v>71</v>
      </c>
      <c r="H2052">
        <v>1</v>
      </c>
      <c r="I2052">
        <v>1</v>
      </c>
      <c r="J2052">
        <v>999999</v>
      </c>
      <c r="K2052" s="194">
        <v>999999</v>
      </c>
      <c r="L2052" t="s">
        <v>1083</v>
      </c>
      <c r="M2052" t="s">
        <v>1083</v>
      </c>
      <c r="N2052">
        <v>117</v>
      </c>
      <c r="O2052" t="s">
        <v>7876</v>
      </c>
      <c r="P2052" t="s">
        <v>8363</v>
      </c>
      <c r="Q2052">
        <v>0.11700000000000001</v>
      </c>
      <c r="R2052" s="117" t="s">
        <v>14594</v>
      </c>
      <c r="S2052" s="117" t="s">
        <v>14589</v>
      </c>
      <c r="T2052" t="s">
        <v>12136</v>
      </c>
      <c r="U2052" t="s">
        <v>10772</v>
      </c>
    </row>
    <row r="2053" spans="1:21">
      <c r="A2053" s="117" t="s">
        <v>441</v>
      </c>
      <c r="B2053" t="s">
        <v>13815</v>
      </c>
      <c r="C2053" t="s">
        <v>14590</v>
      </c>
      <c r="D2053">
        <v>2</v>
      </c>
      <c r="E2053">
        <v>29</v>
      </c>
      <c r="F2053">
        <v>25</v>
      </c>
      <c r="G2053">
        <v>19</v>
      </c>
      <c r="H2053">
        <v>1</v>
      </c>
      <c r="I2053">
        <v>1</v>
      </c>
      <c r="J2053">
        <v>27</v>
      </c>
      <c r="K2053" s="194">
        <v>79</v>
      </c>
      <c r="L2053" t="s">
        <v>1083</v>
      </c>
      <c r="M2053" t="s">
        <v>1083</v>
      </c>
      <c r="N2053">
        <v>205</v>
      </c>
      <c r="O2053" t="s">
        <v>7876</v>
      </c>
      <c r="P2053" t="s">
        <v>8364</v>
      </c>
      <c r="Q2053">
        <v>0.20499999999999999</v>
      </c>
      <c r="R2053" s="117" t="s">
        <v>14594</v>
      </c>
      <c r="S2053" s="117" t="s">
        <v>14589</v>
      </c>
      <c r="T2053" t="s">
        <v>12136</v>
      </c>
      <c r="U2053" t="s">
        <v>10772</v>
      </c>
    </row>
    <row r="2054" spans="1:21">
      <c r="A2054" s="117" t="s">
        <v>442</v>
      </c>
      <c r="B2054" t="s">
        <v>13815</v>
      </c>
      <c r="C2054" t="s">
        <v>14590</v>
      </c>
      <c r="D2054">
        <v>2</v>
      </c>
      <c r="E2054">
        <v>29</v>
      </c>
      <c r="F2054">
        <v>25</v>
      </c>
      <c r="G2054">
        <v>19</v>
      </c>
      <c r="H2054">
        <v>1</v>
      </c>
      <c r="I2054">
        <v>1</v>
      </c>
      <c r="J2054">
        <v>9</v>
      </c>
      <c r="K2054" s="194">
        <v>60</v>
      </c>
      <c r="L2054" t="s">
        <v>1083</v>
      </c>
      <c r="M2054" t="s">
        <v>1083</v>
      </c>
      <c r="N2054">
        <v>407</v>
      </c>
      <c r="O2054" t="s">
        <v>7876</v>
      </c>
      <c r="P2054" t="s">
        <v>8365</v>
      </c>
      <c r="Q2054">
        <v>0.40699999999999997</v>
      </c>
      <c r="R2054" s="117" t="s">
        <v>14594</v>
      </c>
      <c r="S2054" s="117" t="s">
        <v>14589</v>
      </c>
      <c r="T2054" t="s">
        <v>12136</v>
      </c>
      <c r="U2054" t="s">
        <v>10772</v>
      </c>
    </row>
    <row r="2055" spans="1:21">
      <c r="A2055" s="117" t="s">
        <v>2409</v>
      </c>
      <c r="B2055" t="s">
        <v>14590</v>
      </c>
      <c r="C2055" t="s">
        <v>14590</v>
      </c>
      <c r="D2055">
        <v>25</v>
      </c>
      <c r="E2055">
        <v>19</v>
      </c>
      <c r="F2055">
        <v>25</v>
      </c>
      <c r="G2055">
        <v>19</v>
      </c>
      <c r="H2055">
        <v>1</v>
      </c>
      <c r="I2055">
        <v>1</v>
      </c>
      <c r="J2055">
        <v>17</v>
      </c>
      <c r="K2055" s="194">
        <v>17</v>
      </c>
      <c r="L2055" t="s">
        <v>1083</v>
      </c>
      <c r="M2055" t="s">
        <v>1083</v>
      </c>
      <c r="N2055">
        <v>110</v>
      </c>
      <c r="O2055" t="s">
        <v>7876</v>
      </c>
      <c r="P2055" t="s">
        <v>8299</v>
      </c>
      <c r="Q2055">
        <v>0.11</v>
      </c>
      <c r="R2055" s="117" t="s">
        <v>14594</v>
      </c>
      <c r="S2055" s="117" t="s">
        <v>14589</v>
      </c>
      <c r="T2055" t="s">
        <v>12136</v>
      </c>
      <c r="U2055" t="s">
        <v>10772</v>
      </c>
    </row>
    <row r="2056" spans="1:21">
      <c r="A2056" s="117" t="s">
        <v>443</v>
      </c>
      <c r="B2056" t="s">
        <v>14590</v>
      </c>
      <c r="C2056" t="s">
        <v>14590</v>
      </c>
      <c r="D2056">
        <v>25</v>
      </c>
      <c r="E2056">
        <v>19</v>
      </c>
      <c r="F2056">
        <v>25</v>
      </c>
      <c r="G2056">
        <v>19</v>
      </c>
      <c r="H2056">
        <v>1</v>
      </c>
      <c r="I2056">
        <v>1</v>
      </c>
      <c r="J2056">
        <v>44</v>
      </c>
      <c r="K2056" s="194">
        <v>44</v>
      </c>
      <c r="L2056" t="s">
        <v>1083</v>
      </c>
      <c r="M2056" t="s">
        <v>1083</v>
      </c>
      <c r="N2056">
        <v>204</v>
      </c>
      <c r="O2056" t="s">
        <v>7876</v>
      </c>
      <c r="P2056" t="s">
        <v>8366</v>
      </c>
      <c r="Q2056">
        <v>0.20399999999999999</v>
      </c>
      <c r="R2056" s="117" t="s">
        <v>14743</v>
      </c>
      <c r="S2056" s="117" t="s">
        <v>14589</v>
      </c>
      <c r="T2056" t="s">
        <v>12136</v>
      </c>
      <c r="U2056" t="s">
        <v>10772</v>
      </c>
    </row>
    <row r="2057" spans="1:21">
      <c r="A2057" s="117" t="s">
        <v>444</v>
      </c>
      <c r="B2057" t="s">
        <v>13815</v>
      </c>
      <c r="C2057" t="s">
        <v>14590</v>
      </c>
      <c r="D2057">
        <v>2</v>
      </c>
      <c r="E2057">
        <v>29</v>
      </c>
      <c r="F2057">
        <v>25</v>
      </c>
      <c r="G2057">
        <v>19</v>
      </c>
      <c r="H2057">
        <v>1</v>
      </c>
      <c r="I2057">
        <v>1</v>
      </c>
      <c r="J2057">
        <v>21</v>
      </c>
      <c r="K2057" s="194">
        <v>78</v>
      </c>
      <c r="L2057" t="s">
        <v>1083</v>
      </c>
      <c r="M2057" t="s">
        <v>1083</v>
      </c>
      <c r="N2057">
        <v>383</v>
      </c>
      <c r="O2057" t="s">
        <v>7876</v>
      </c>
      <c r="P2057" t="s">
        <v>8367</v>
      </c>
      <c r="Q2057">
        <v>0.38300000000000001</v>
      </c>
      <c r="R2057" s="117" t="s">
        <v>14594</v>
      </c>
      <c r="S2057" s="117" t="s">
        <v>14589</v>
      </c>
      <c r="T2057" t="s">
        <v>12136</v>
      </c>
      <c r="U2057" t="s">
        <v>10772</v>
      </c>
    </row>
    <row r="2058" spans="1:21">
      <c r="A2058" s="117" t="s">
        <v>24487</v>
      </c>
      <c r="B2058" t="s">
        <v>14590</v>
      </c>
      <c r="C2058" t="s">
        <v>14590</v>
      </c>
      <c r="D2058">
        <v>45</v>
      </c>
      <c r="E2058">
        <v>39</v>
      </c>
      <c r="F2058">
        <v>45</v>
      </c>
      <c r="G2058">
        <v>39</v>
      </c>
      <c r="H2058">
        <v>1</v>
      </c>
      <c r="I2058">
        <v>1</v>
      </c>
      <c r="J2058">
        <v>0</v>
      </c>
      <c r="K2058" s="194">
        <v>0</v>
      </c>
      <c r="L2058" t="s">
        <v>1083</v>
      </c>
      <c r="M2058" t="s">
        <v>1083</v>
      </c>
      <c r="N2058">
        <v>326</v>
      </c>
      <c r="O2058" t="s">
        <v>7876</v>
      </c>
      <c r="P2058" t="s">
        <v>8369</v>
      </c>
      <c r="Q2058">
        <v>0.32600000000000001</v>
      </c>
      <c r="R2058" s="117" t="s">
        <v>14594</v>
      </c>
      <c r="S2058" s="117" t="s">
        <v>14589</v>
      </c>
      <c r="T2058" t="s">
        <v>12136</v>
      </c>
      <c r="U2058" t="s">
        <v>10773</v>
      </c>
    </row>
    <row r="2059" spans="1:21">
      <c r="A2059" s="117" t="s">
        <v>24488</v>
      </c>
      <c r="B2059" t="s">
        <v>14590</v>
      </c>
      <c r="C2059" t="s">
        <v>14590</v>
      </c>
      <c r="D2059">
        <v>26</v>
      </c>
      <c r="E2059">
        <v>20</v>
      </c>
      <c r="F2059">
        <v>26</v>
      </c>
      <c r="G2059">
        <v>20</v>
      </c>
      <c r="H2059">
        <v>1</v>
      </c>
      <c r="I2059">
        <v>1</v>
      </c>
      <c r="J2059">
        <v>120</v>
      </c>
      <c r="K2059" s="194">
        <v>120</v>
      </c>
      <c r="L2059" t="s">
        <v>1078</v>
      </c>
      <c r="M2059" t="s">
        <v>1078</v>
      </c>
      <c r="N2059">
        <v>898</v>
      </c>
      <c r="O2059" t="s">
        <v>7876</v>
      </c>
      <c r="P2059" t="s">
        <v>24489</v>
      </c>
      <c r="Q2059">
        <v>0.89800000000000002</v>
      </c>
      <c r="R2059" s="117" t="s">
        <v>14620</v>
      </c>
      <c r="S2059" s="117" t="s">
        <v>14621</v>
      </c>
      <c r="T2059" t="s">
        <v>17448</v>
      </c>
      <c r="U2059" t="s">
        <v>10772</v>
      </c>
    </row>
    <row r="2060" spans="1:21">
      <c r="A2060" s="117" t="s">
        <v>11157</v>
      </c>
      <c r="B2060" t="s">
        <v>14590</v>
      </c>
      <c r="C2060" t="s">
        <v>14590</v>
      </c>
      <c r="D2060">
        <v>26</v>
      </c>
      <c r="E2060">
        <v>20</v>
      </c>
      <c r="F2060">
        <v>26</v>
      </c>
      <c r="G2060">
        <v>20</v>
      </c>
      <c r="H2060">
        <v>1</v>
      </c>
      <c r="I2060">
        <v>1</v>
      </c>
      <c r="J2060">
        <v>120</v>
      </c>
      <c r="K2060" s="194">
        <v>120</v>
      </c>
      <c r="L2060" t="s">
        <v>1078</v>
      </c>
      <c r="M2060" t="s">
        <v>1078</v>
      </c>
      <c r="N2060">
        <v>874</v>
      </c>
      <c r="O2060" t="s">
        <v>7876</v>
      </c>
      <c r="P2060" t="s">
        <v>11158</v>
      </c>
      <c r="Q2060">
        <v>0.874</v>
      </c>
      <c r="R2060" s="117" t="s">
        <v>14620</v>
      </c>
      <c r="S2060" s="117" t="s">
        <v>14621</v>
      </c>
      <c r="T2060" t="s">
        <v>17448</v>
      </c>
      <c r="U2060" t="s">
        <v>10772</v>
      </c>
    </row>
    <row r="2061" spans="1:21">
      <c r="A2061" s="117" t="s">
        <v>2410</v>
      </c>
      <c r="B2061" t="s">
        <v>14590</v>
      </c>
      <c r="C2061" t="s">
        <v>14590</v>
      </c>
      <c r="D2061">
        <v>26</v>
      </c>
      <c r="E2061">
        <v>20</v>
      </c>
      <c r="F2061">
        <v>26</v>
      </c>
      <c r="G2061">
        <v>20</v>
      </c>
      <c r="H2061">
        <v>1</v>
      </c>
      <c r="I2061">
        <v>1</v>
      </c>
      <c r="J2061">
        <v>27</v>
      </c>
      <c r="K2061" s="194">
        <v>27</v>
      </c>
      <c r="L2061" t="s">
        <v>1076</v>
      </c>
      <c r="M2061" t="s">
        <v>1076</v>
      </c>
      <c r="N2061">
        <v>69</v>
      </c>
      <c r="O2061" t="s">
        <v>7876</v>
      </c>
      <c r="P2061" t="s">
        <v>8368</v>
      </c>
      <c r="Q2061">
        <v>6.9000000000000006E-2</v>
      </c>
      <c r="R2061" s="117" t="s">
        <v>14620</v>
      </c>
      <c r="S2061" s="117" t="s">
        <v>14621</v>
      </c>
      <c r="T2061" t="s">
        <v>17448</v>
      </c>
      <c r="U2061" t="s">
        <v>10772</v>
      </c>
    </row>
    <row r="2062" spans="1:21">
      <c r="A2062" s="117" t="s">
        <v>20799</v>
      </c>
      <c r="B2062" t="s">
        <v>14590</v>
      </c>
      <c r="C2062" t="s">
        <v>14590</v>
      </c>
      <c r="D2062">
        <v>25</v>
      </c>
      <c r="E2062">
        <v>19</v>
      </c>
      <c r="F2062">
        <v>25</v>
      </c>
      <c r="G2062">
        <v>19</v>
      </c>
      <c r="H2062">
        <v>1</v>
      </c>
      <c r="I2062">
        <v>1</v>
      </c>
      <c r="J2062">
        <v>177</v>
      </c>
      <c r="K2062" s="194">
        <v>177</v>
      </c>
      <c r="L2062" t="s">
        <v>1083</v>
      </c>
      <c r="M2062" t="s">
        <v>1083</v>
      </c>
      <c r="N2062">
        <v>130</v>
      </c>
      <c r="O2062" t="s">
        <v>7876</v>
      </c>
      <c r="P2062" t="s">
        <v>8369</v>
      </c>
      <c r="Q2062">
        <v>0.13</v>
      </c>
      <c r="R2062" s="117" t="s">
        <v>14594</v>
      </c>
      <c r="S2062" s="117" t="s">
        <v>14589</v>
      </c>
      <c r="T2062" t="s">
        <v>12136</v>
      </c>
      <c r="U2062" t="s">
        <v>10772</v>
      </c>
    </row>
    <row r="2063" spans="1:21">
      <c r="A2063" s="117" t="s">
        <v>2411</v>
      </c>
      <c r="B2063" t="s">
        <v>14590</v>
      </c>
      <c r="C2063" t="s">
        <v>14590</v>
      </c>
      <c r="D2063">
        <v>25</v>
      </c>
      <c r="E2063">
        <v>19</v>
      </c>
      <c r="F2063">
        <v>25</v>
      </c>
      <c r="G2063">
        <v>19</v>
      </c>
      <c r="H2063">
        <v>1</v>
      </c>
      <c r="I2063">
        <v>1</v>
      </c>
      <c r="J2063">
        <v>46</v>
      </c>
      <c r="K2063" s="194">
        <v>46</v>
      </c>
      <c r="L2063" t="s">
        <v>1083</v>
      </c>
      <c r="M2063" t="s">
        <v>1083</v>
      </c>
      <c r="N2063">
        <v>240</v>
      </c>
      <c r="O2063" t="s">
        <v>7876</v>
      </c>
      <c r="P2063" t="s">
        <v>18245</v>
      </c>
      <c r="Q2063">
        <v>0.24</v>
      </c>
      <c r="R2063" s="117" t="s">
        <v>14594</v>
      </c>
      <c r="S2063" s="117" t="s">
        <v>14589</v>
      </c>
      <c r="T2063" t="s">
        <v>12136</v>
      </c>
      <c r="U2063" t="s">
        <v>10772</v>
      </c>
    </row>
    <row r="2064" spans="1:21">
      <c r="A2064" s="117" t="s">
        <v>2412</v>
      </c>
      <c r="B2064" t="s">
        <v>14590</v>
      </c>
      <c r="C2064" t="s">
        <v>14590</v>
      </c>
      <c r="D2064">
        <v>25</v>
      </c>
      <c r="E2064">
        <v>19</v>
      </c>
      <c r="F2064">
        <v>25</v>
      </c>
      <c r="G2064">
        <v>19</v>
      </c>
      <c r="H2064">
        <v>1</v>
      </c>
      <c r="I2064">
        <v>1</v>
      </c>
      <c r="J2064">
        <v>47</v>
      </c>
      <c r="K2064" s="194">
        <v>47</v>
      </c>
      <c r="L2064" t="s">
        <v>1083</v>
      </c>
      <c r="M2064" t="s">
        <v>1083</v>
      </c>
      <c r="N2064">
        <v>454</v>
      </c>
      <c r="O2064" t="s">
        <v>7876</v>
      </c>
      <c r="P2064" t="s">
        <v>8361</v>
      </c>
      <c r="Q2064">
        <v>0.45400000000000001</v>
      </c>
      <c r="R2064" s="117" t="s">
        <v>14594</v>
      </c>
      <c r="S2064" s="117" t="s">
        <v>14589</v>
      </c>
      <c r="T2064" t="s">
        <v>12136</v>
      </c>
      <c r="U2064" t="s">
        <v>10772</v>
      </c>
    </row>
    <row r="2065" spans="1:21">
      <c r="A2065" s="117" t="s">
        <v>2413</v>
      </c>
      <c r="B2065" t="s">
        <v>14590</v>
      </c>
      <c r="C2065" t="s">
        <v>14590</v>
      </c>
      <c r="D2065">
        <v>25</v>
      </c>
      <c r="E2065">
        <v>19</v>
      </c>
      <c r="F2065">
        <v>25</v>
      </c>
      <c r="G2065">
        <v>19</v>
      </c>
      <c r="H2065">
        <v>1</v>
      </c>
      <c r="I2065">
        <v>1</v>
      </c>
      <c r="J2065">
        <v>324</v>
      </c>
      <c r="K2065" s="194">
        <v>324</v>
      </c>
      <c r="L2065" t="s">
        <v>1083</v>
      </c>
      <c r="M2065" t="s">
        <v>1083</v>
      </c>
      <c r="N2065">
        <v>130</v>
      </c>
      <c r="O2065" t="s">
        <v>7876</v>
      </c>
      <c r="P2065" t="s">
        <v>8370</v>
      </c>
      <c r="Q2065">
        <v>0.13</v>
      </c>
      <c r="R2065" s="117" t="s">
        <v>14594</v>
      </c>
      <c r="S2065" s="117" t="s">
        <v>14589</v>
      </c>
      <c r="T2065" t="s">
        <v>12136</v>
      </c>
      <c r="U2065" t="s">
        <v>10772</v>
      </c>
    </row>
    <row r="2066" spans="1:21">
      <c r="A2066" s="117" t="s">
        <v>22191</v>
      </c>
      <c r="B2066" t="s">
        <v>14590</v>
      </c>
      <c r="C2066" t="s">
        <v>14590</v>
      </c>
      <c r="D2066">
        <v>49</v>
      </c>
      <c r="E2066">
        <v>43</v>
      </c>
      <c r="F2066">
        <v>49</v>
      </c>
      <c r="G2066">
        <v>43</v>
      </c>
      <c r="H2066">
        <v>108</v>
      </c>
      <c r="I2066">
        <v>108</v>
      </c>
      <c r="J2066">
        <v>999999</v>
      </c>
      <c r="K2066" s="194">
        <v>999999</v>
      </c>
      <c r="L2066" t="s">
        <v>1083</v>
      </c>
      <c r="M2066" t="s">
        <v>1083</v>
      </c>
      <c r="N2066">
        <v>70</v>
      </c>
      <c r="O2066" t="s">
        <v>7876</v>
      </c>
      <c r="P2066" t="s">
        <v>22192</v>
      </c>
      <c r="Q2066">
        <v>7.0000000000000007E-2</v>
      </c>
      <c r="R2066" s="117" t="s">
        <v>14605</v>
      </c>
      <c r="S2066" s="117" t="s">
        <v>14589</v>
      </c>
      <c r="T2066" t="s">
        <v>12136</v>
      </c>
      <c r="U2066" t="s">
        <v>10772</v>
      </c>
    </row>
    <row r="2067" spans="1:21">
      <c r="A2067" s="117" t="s">
        <v>2414</v>
      </c>
      <c r="B2067" t="s">
        <v>14590</v>
      </c>
      <c r="C2067" t="s">
        <v>14590</v>
      </c>
      <c r="D2067">
        <v>77</v>
      </c>
      <c r="E2067">
        <v>71</v>
      </c>
      <c r="F2067">
        <v>77</v>
      </c>
      <c r="G2067">
        <v>71</v>
      </c>
      <c r="H2067">
        <v>1</v>
      </c>
      <c r="I2067">
        <v>1</v>
      </c>
      <c r="J2067">
        <v>999999</v>
      </c>
      <c r="K2067" s="194">
        <v>999999</v>
      </c>
      <c r="L2067" t="s">
        <v>1083</v>
      </c>
      <c r="M2067" t="s">
        <v>1083</v>
      </c>
      <c r="N2067">
        <v>371</v>
      </c>
      <c r="O2067" t="s">
        <v>7876</v>
      </c>
      <c r="P2067" t="s">
        <v>8371</v>
      </c>
      <c r="Q2067">
        <v>0.371</v>
      </c>
      <c r="R2067" s="117" t="s">
        <v>14605</v>
      </c>
      <c r="S2067" s="117" t="s">
        <v>14589</v>
      </c>
      <c r="T2067" t="s">
        <v>12136</v>
      </c>
      <c r="U2067" t="s">
        <v>10772</v>
      </c>
    </row>
    <row r="2068" spans="1:21">
      <c r="A2068" s="117" t="s">
        <v>2415</v>
      </c>
      <c r="B2068" t="s">
        <v>14590</v>
      </c>
      <c r="C2068" t="s">
        <v>14590</v>
      </c>
      <c r="D2068">
        <v>77</v>
      </c>
      <c r="E2068">
        <v>71</v>
      </c>
      <c r="F2068">
        <v>77</v>
      </c>
      <c r="G2068">
        <v>71</v>
      </c>
      <c r="H2068">
        <v>1</v>
      </c>
      <c r="I2068">
        <v>1</v>
      </c>
      <c r="J2068">
        <v>999999</v>
      </c>
      <c r="K2068" s="194">
        <v>999999</v>
      </c>
      <c r="L2068" t="s">
        <v>1083</v>
      </c>
      <c r="M2068" t="s">
        <v>1083</v>
      </c>
      <c r="N2068">
        <v>383</v>
      </c>
      <c r="O2068" t="s">
        <v>7876</v>
      </c>
      <c r="P2068" t="s">
        <v>8371</v>
      </c>
      <c r="Q2068">
        <v>0.38300000000000001</v>
      </c>
      <c r="R2068" s="117" t="s">
        <v>14620</v>
      </c>
      <c r="S2068" s="117" t="s">
        <v>14589</v>
      </c>
      <c r="T2068" t="s">
        <v>12136</v>
      </c>
      <c r="U2068" t="s">
        <v>10772</v>
      </c>
    </row>
    <row r="2069" spans="1:21">
      <c r="A2069" s="117" t="s">
        <v>17455</v>
      </c>
      <c r="B2069" t="s">
        <v>14590</v>
      </c>
      <c r="C2069" t="s">
        <v>14590</v>
      </c>
      <c r="D2069">
        <v>28</v>
      </c>
      <c r="E2069">
        <v>22</v>
      </c>
      <c r="F2069">
        <v>28</v>
      </c>
      <c r="G2069">
        <v>22</v>
      </c>
      <c r="H2069">
        <v>1</v>
      </c>
      <c r="I2069">
        <v>1</v>
      </c>
      <c r="J2069">
        <v>18</v>
      </c>
      <c r="K2069" s="194">
        <v>18</v>
      </c>
      <c r="L2069" t="s">
        <v>1083</v>
      </c>
      <c r="M2069" t="s">
        <v>1083</v>
      </c>
      <c r="N2069">
        <v>365</v>
      </c>
      <c r="O2069" t="s">
        <v>7876</v>
      </c>
      <c r="P2069" t="s">
        <v>17456</v>
      </c>
      <c r="Q2069">
        <v>0.36499999999999999</v>
      </c>
      <c r="R2069" s="117" t="s">
        <v>16503</v>
      </c>
      <c r="S2069" s="117" t="s">
        <v>14589</v>
      </c>
      <c r="T2069" t="s">
        <v>12136</v>
      </c>
      <c r="U2069" t="s">
        <v>10772</v>
      </c>
    </row>
    <row r="2070" spans="1:21">
      <c r="A2070" s="117" t="s">
        <v>2416</v>
      </c>
      <c r="B2070" t="s">
        <v>14590</v>
      </c>
      <c r="C2070" t="s">
        <v>14590</v>
      </c>
      <c r="D2070">
        <v>25</v>
      </c>
      <c r="E2070">
        <v>19</v>
      </c>
      <c r="F2070">
        <v>25</v>
      </c>
      <c r="G2070">
        <v>19</v>
      </c>
      <c r="H2070">
        <v>1</v>
      </c>
      <c r="I2070">
        <v>1</v>
      </c>
      <c r="J2070">
        <v>49</v>
      </c>
      <c r="K2070" s="194">
        <v>49</v>
      </c>
      <c r="L2070" t="s">
        <v>1083</v>
      </c>
      <c r="M2070" t="s">
        <v>1083</v>
      </c>
      <c r="N2070">
        <v>238</v>
      </c>
      <c r="O2070" t="s">
        <v>7876</v>
      </c>
      <c r="P2070" t="s">
        <v>18245</v>
      </c>
      <c r="Q2070">
        <v>0.23799999999999999</v>
      </c>
      <c r="R2070" s="117" t="s">
        <v>14743</v>
      </c>
      <c r="S2070" s="117" t="s">
        <v>14589</v>
      </c>
      <c r="T2070" t="s">
        <v>12136</v>
      </c>
      <c r="U2070" t="s">
        <v>10772</v>
      </c>
    </row>
    <row r="2071" spans="1:21">
      <c r="A2071" s="117" t="s">
        <v>847</v>
      </c>
      <c r="B2071" t="s">
        <v>14590</v>
      </c>
      <c r="C2071" t="s">
        <v>14590</v>
      </c>
      <c r="D2071">
        <v>25</v>
      </c>
      <c r="E2071">
        <v>19</v>
      </c>
      <c r="F2071">
        <v>25</v>
      </c>
      <c r="G2071">
        <v>19</v>
      </c>
      <c r="H2071">
        <v>1</v>
      </c>
      <c r="I2071">
        <v>1</v>
      </c>
      <c r="J2071">
        <v>142</v>
      </c>
      <c r="K2071" s="194">
        <v>142</v>
      </c>
      <c r="L2071" t="s">
        <v>1083</v>
      </c>
      <c r="M2071" t="s">
        <v>1083</v>
      </c>
      <c r="N2071">
        <v>460</v>
      </c>
      <c r="O2071" t="s">
        <v>7876</v>
      </c>
      <c r="P2071" t="s">
        <v>8362</v>
      </c>
      <c r="Q2071">
        <v>0.46</v>
      </c>
      <c r="R2071" s="117" t="s">
        <v>14594</v>
      </c>
      <c r="S2071" s="117" t="s">
        <v>14589</v>
      </c>
      <c r="T2071" t="s">
        <v>12136</v>
      </c>
      <c r="U2071" t="s">
        <v>10773</v>
      </c>
    </row>
    <row r="2072" spans="1:21">
      <c r="A2072" s="117" t="s">
        <v>2417</v>
      </c>
      <c r="B2072" t="s">
        <v>14590</v>
      </c>
      <c r="C2072" t="s">
        <v>14590</v>
      </c>
      <c r="D2072">
        <v>25</v>
      </c>
      <c r="E2072">
        <v>19</v>
      </c>
      <c r="F2072">
        <v>25</v>
      </c>
      <c r="G2072">
        <v>19</v>
      </c>
      <c r="H2072">
        <v>1</v>
      </c>
      <c r="I2072">
        <v>1</v>
      </c>
      <c r="J2072">
        <v>27</v>
      </c>
      <c r="K2072" s="194">
        <v>27</v>
      </c>
      <c r="L2072" t="s">
        <v>1083</v>
      </c>
      <c r="M2072" t="s">
        <v>1083</v>
      </c>
      <c r="N2072">
        <v>158</v>
      </c>
      <c r="O2072" t="s">
        <v>7876</v>
      </c>
      <c r="P2072" t="s">
        <v>8369</v>
      </c>
      <c r="Q2072">
        <v>0.158</v>
      </c>
      <c r="R2072" s="117" t="s">
        <v>14594</v>
      </c>
      <c r="S2072" s="117" t="s">
        <v>14589</v>
      </c>
      <c r="T2072" t="s">
        <v>12136</v>
      </c>
      <c r="U2072" t="s">
        <v>10772</v>
      </c>
    </row>
    <row r="2073" spans="1:21">
      <c r="A2073" s="117" t="s">
        <v>2418</v>
      </c>
      <c r="B2073" t="s">
        <v>14590</v>
      </c>
      <c r="C2073" t="s">
        <v>14590</v>
      </c>
      <c r="D2073">
        <v>49</v>
      </c>
      <c r="E2073">
        <v>43</v>
      </c>
      <c r="F2073">
        <v>49</v>
      </c>
      <c r="G2073">
        <v>43</v>
      </c>
      <c r="H2073">
        <v>54</v>
      </c>
      <c r="I2073">
        <v>54</v>
      </c>
      <c r="J2073">
        <v>999999</v>
      </c>
      <c r="K2073" s="194">
        <v>999999</v>
      </c>
      <c r="L2073" t="s">
        <v>1083</v>
      </c>
      <c r="M2073" t="s">
        <v>1083</v>
      </c>
      <c r="N2073">
        <v>300</v>
      </c>
      <c r="O2073" t="s">
        <v>7876</v>
      </c>
      <c r="P2073" t="s">
        <v>8372</v>
      </c>
      <c r="Q2073">
        <v>0.3</v>
      </c>
      <c r="R2073" s="117" t="s">
        <v>14620</v>
      </c>
      <c r="S2073" s="117" t="s">
        <v>14589</v>
      </c>
      <c r="T2073" t="s">
        <v>12136</v>
      </c>
      <c r="U2073" t="s">
        <v>10772</v>
      </c>
    </row>
    <row r="2074" spans="1:21">
      <c r="A2074" s="117" t="s">
        <v>2419</v>
      </c>
      <c r="B2074" t="s">
        <v>14590</v>
      </c>
      <c r="C2074" t="s">
        <v>14590</v>
      </c>
      <c r="D2074">
        <v>25</v>
      </c>
      <c r="E2074">
        <v>19</v>
      </c>
      <c r="F2074">
        <v>25</v>
      </c>
      <c r="G2074">
        <v>19</v>
      </c>
      <c r="H2074">
        <v>1</v>
      </c>
      <c r="I2074">
        <v>1</v>
      </c>
      <c r="J2074">
        <v>21</v>
      </c>
      <c r="K2074" s="194">
        <v>21</v>
      </c>
      <c r="L2074" t="s">
        <v>1083</v>
      </c>
      <c r="M2074" t="s">
        <v>1083</v>
      </c>
      <c r="N2074">
        <v>271</v>
      </c>
      <c r="O2074" t="s">
        <v>7876</v>
      </c>
      <c r="P2074" t="s">
        <v>18245</v>
      </c>
      <c r="Q2074">
        <v>0.27100000000000002</v>
      </c>
      <c r="R2074" s="117" t="s">
        <v>14594</v>
      </c>
      <c r="S2074" s="117" t="s">
        <v>14589</v>
      </c>
      <c r="T2074" t="s">
        <v>12136</v>
      </c>
      <c r="U2074" t="s">
        <v>10773</v>
      </c>
    </row>
    <row r="2075" spans="1:21">
      <c r="A2075" s="117" t="s">
        <v>848</v>
      </c>
      <c r="B2075" t="s">
        <v>14590</v>
      </c>
      <c r="C2075" t="s">
        <v>14590</v>
      </c>
      <c r="D2075">
        <v>25</v>
      </c>
      <c r="E2075">
        <v>19</v>
      </c>
      <c r="F2075">
        <v>25</v>
      </c>
      <c r="G2075">
        <v>19</v>
      </c>
      <c r="H2075">
        <v>1</v>
      </c>
      <c r="I2075">
        <v>1</v>
      </c>
      <c r="J2075">
        <v>102</v>
      </c>
      <c r="K2075" s="194">
        <v>102</v>
      </c>
      <c r="L2075" t="s">
        <v>1083</v>
      </c>
      <c r="M2075" t="s">
        <v>1083</v>
      </c>
      <c r="N2075">
        <v>533</v>
      </c>
      <c r="O2075" t="s">
        <v>7876</v>
      </c>
      <c r="P2075" t="s">
        <v>18244</v>
      </c>
      <c r="Q2075">
        <v>0.53300000000000003</v>
      </c>
      <c r="R2075" s="117" t="s">
        <v>14743</v>
      </c>
      <c r="S2075" s="117" t="s">
        <v>14589</v>
      </c>
      <c r="T2075" t="s">
        <v>12136</v>
      </c>
      <c r="U2075" t="s">
        <v>10772</v>
      </c>
    </row>
    <row r="2076" spans="1:21">
      <c r="A2076" s="117" t="s">
        <v>14026</v>
      </c>
      <c r="B2076" t="s">
        <v>14590</v>
      </c>
      <c r="C2076" t="s">
        <v>14593</v>
      </c>
      <c r="D2076">
        <v>25</v>
      </c>
      <c r="E2076">
        <v>19</v>
      </c>
      <c r="F2076" t="e">
        <v>#N/A</v>
      </c>
      <c r="G2076" t="e">
        <v>#N/A</v>
      </c>
      <c r="H2076">
        <v>1</v>
      </c>
      <c r="I2076">
        <v>1</v>
      </c>
      <c r="J2076">
        <v>17</v>
      </c>
      <c r="K2076" s="194" t="e">
        <v>#N/A</v>
      </c>
      <c r="L2076" t="s">
        <v>1079</v>
      </c>
      <c r="M2076" t="s">
        <v>1079</v>
      </c>
      <c r="N2076">
        <v>46</v>
      </c>
      <c r="O2076" t="s">
        <v>7876</v>
      </c>
      <c r="P2076" t="s">
        <v>15132</v>
      </c>
      <c r="Q2076">
        <v>4.5999999999999999E-2</v>
      </c>
      <c r="R2076" s="117" t="s">
        <v>14594</v>
      </c>
      <c r="S2076" s="117" t="s">
        <v>14589</v>
      </c>
      <c r="T2076" t="s">
        <v>12136</v>
      </c>
      <c r="U2076" t="s">
        <v>10772</v>
      </c>
    </row>
    <row r="2077" spans="1:21">
      <c r="A2077" s="117" t="s">
        <v>14027</v>
      </c>
      <c r="B2077" t="s">
        <v>14590</v>
      </c>
      <c r="C2077" t="s">
        <v>14593</v>
      </c>
      <c r="D2077">
        <v>26</v>
      </c>
      <c r="E2077">
        <v>20</v>
      </c>
      <c r="F2077" t="e">
        <v>#N/A</v>
      </c>
      <c r="G2077" t="e">
        <v>#N/A</v>
      </c>
      <c r="H2077">
        <v>1</v>
      </c>
      <c r="I2077">
        <v>1</v>
      </c>
      <c r="J2077">
        <v>48</v>
      </c>
      <c r="K2077" s="194" t="e">
        <v>#N/A</v>
      </c>
      <c r="L2077" t="s">
        <v>1089</v>
      </c>
      <c r="M2077" t="s">
        <v>1089</v>
      </c>
      <c r="N2077">
        <v>48</v>
      </c>
      <c r="O2077" t="s">
        <v>7876</v>
      </c>
      <c r="P2077" t="s">
        <v>15132</v>
      </c>
      <c r="Q2077">
        <v>4.8000000000000001E-2</v>
      </c>
      <c r="R2077" s="117" t="s">
        <v>14620</v>
      </c>
      <c r="S2077" s="117" t="s">
        <v>14621</v>
      </c>
      <c r="T2077" t="s">
        <v>17448</v>
      </c>
      <c r="U2077" t="s">
        <v>10772</v>
      </c>
    </row>
    <row r="2078" spans="1:21">
      <c r="A2078" s="117" t="s">
        <v>14028</v>
      </c>
      <c r="B2078" t="s">
        <v>14590</v>
      </c>
      <c r="C2078" t="s">
        <v>14590</v>
      </c>
      <c r="D2078">
        <v>26</v>
      </c>
      <c r="E2078">
        <v>20</v>
      </c>
      <c r="F2078">
        <v>26</v>
      </c>
      <c r="G2078">
        <v>20</v>
      </c>
      <c r="H2078">
        <v>1</v>
      </c>
      <c r="I2078">
        <v>1</v>
      </c>
      <c r="J2078">
        <v>48</v>
      </c>
      <c r="K2078" s="194">
        <v>0</v>
      </c>
      <c r="L2078" t="s">
        <v>1089</v>
      </c>
      <c r="M2078" t="s">
        <v>1089</v>
      </c>
      <c r="N2078">
        <v>48</v>
      </c>
      <c r="O2078" t="s">
        <v>7876</v>
      </c>
      <c r="P2078" t="s">
        <v>15133</v>
      </c>
      <c r="Q2078">
        <v>4.8000000000000001E-2</v>
      </c>
      <c r="R2078" s="117" t="s">
        <v>14620</v>
      </c>
      <c r="S2078" s="117" t="s">
        <v>14621</v>
      </c>
      <c r="T2078" t="s">
        <v>17448</v>
      </c>
      <c r="U2078" t="s">
        <v>10772</v>
      </c>
    </row>
    <row r="2079" spans="1:21">
      <c r="A2079" s="117" t="s">
        <v>14029</v>
      </c>
      <c r="B2079" t="s">
        <v>14590</v>
      </c>
      <c r="C2079" t="s">
        <v>14593</v>
      </c>
      <c r="D2079">
        <v>25</v>
      </c>
      <c r="E2079">
        <v>19</v>
      </c>
      <c r="F2079" t="e">
        <v>#N/A</v>
      </c>
      <c r="G2079" t="e">
        <v>#N/A</v>
      </c>
      <c r="H2079">
        <v>1</v>
      </c>
      <c r="I2079">
        <v>1</v>
      </c>
      <c r="J2079">
        <v>17</v>
      </c>
      <c r="K2079" s="194" t="e">
        <v>#N/A</v>
      </c>
      <c r="L2079" t="s">
        <v>1079</v>
      </c>
      <c r="M2079" t="s">
        <v>1079</v>
      </c>
      <c r="N2079">
        <v>58</v>
      </c>
      <c r="O2079" t="s">
        <v>7876</v>
      </c>
      <c r="P2079" t="s">
        <v>15134</v>
      </c>
      <c r="Q2079">
        <v>5.8000000000000003E-2</v>
      </c>
      <c r="R2079" s="117" t="s">
        <v>14594</v>
      </c>
      <c r="S2079" s="117" t="s">
        <v>14589</v>
      </c>
      <c r="T2079" t="s">
        <v>12136</v>
      </c>
      <c r="U2079" t="s">
        <v>10772</v>
      </c>
    </row>
    <row r="2080" spans="1:21">
      <c r="A2080" s="117" t="s">
        <v>14030</v>
      </c>
      <c r="B2080" t="s">
        <v>14590</v>
      </c>
      <c r="C2080" t="s">
        <v>14593</v>
      </c>
      <c r="D2080">
        <v>26</v>
      </c>
      <c r="E2080">
        <v>20</v>
      </c>
      <c r="F2080" t="e">
        <v>#N/A</v>
      </c>
      <c r="G2080" t="e">
        <v>#N/A</v>
      </c>
      <c r="H2080">
        <v>1</v>
      </c>
      <c r="I2080">
        <v>1</v>
      </c>
      <c r="J2080">
        <v>144</v>
      </c>
      <c r="K2080" s="194" t="e">
        <v>#N/A</v>
      </c>
      <c r="L2080" t="s">
        <v>1079</v>
      </c>
      <c r="M2080" t="s">
        <v>1079</v>
      </c>
      <c r="N2080">
        <v>66</v>
      </c>
      <c r="O2080" t="s">
        <v>7876</v>
      </c>
      <c r="P2080" t="s">
        <v>15135</v>
      </c>
      <c r="Q2080">
        <v>6.6000000000000003E-2</v>
      </c>
      <c r="R2080" s="117" t="s">
        <v>14620</v>
      </c>
      <c r="S2080" s="117" t="s">
        <v>14621</v>
      </c>
      <c r="T2080" t="s">
        <v>17448</v>
      </c>
      <c r="U2080" t="s">
        <v>10772</v>
      </c>
    </row>
    <row r="2081" spans="1:21">
      <c r="A2081" s="117" t="s">
        <v>14031</v>
      </c>
      <c r="B2081" t="s">
        <v>14590</v>
      </c>
      <c r="C2081" t="s">
        <v>14593</v>
      </c>
      <c r="D2081">
        <v>26</v>
      </c>
      <c r="E2081">
        <v>20</v>
      </c>
      <c r="F2081" t="e">
        <v>#N/A</v>
      </c>
      <c r="G2081" t="e">
        <v>#N/A</v>
      </c>
      <c r="H2081">
        <v>1</v>
      </c>
      <c r="I2081">
        <v>1</v>
      </c>
      <c r="J2081">
        <v>192</v>
      </c>
      <c r="K2081" s="194" t="e">
        <v>#N/A</v>
      </c>
      <c r="L2081" t="s">
        <v>1079</v>
      </c>
      <c r="M2081" t="s">
        <v>1079</v>
      </c>
      <c r="N2081">
        <v>65</v>
      </c>
      <c r="O2081" t="s">
        <v>7876</v>
      </c>
      <c r="P2081" t="s">
        <v>15135</v>
      </c>
      <c r="Q2081">
        <v>6.5000000000000002E-2</v>
      </c>
      <c r="R2081" s="117" t="s">
        <v>14620</v>
      </c>
      <c r="S2081" s="117" t="s">
        <v>14621</v>
      </c>
      <c r="T2081" t="s">
        <v>17448</v>
      </c>
      <c r="U2081" t="s">
        <v>10772</v>
      </c>
    </row>
    <row r="2082" spans="1:21">
      <c r="A2082" s="117" t="s">
        <v>14032</v>
      </c>
      <c r="B2082" t="s">
        <v>14590</v>
      </c>
      <c r="C2082" t="s">
        <v>14590</v>
      </c>
      <c r="D2082">
        <v>26</v>
      </c>
      <c r="E2082">
        <v>20</v>
      </c>
      <c r="F2082">
        <v>26</v>
      </c>
      <c r="G2082">
        <v>20</v>
      </c>
      <c r="H2082">
        <v>1</v>
      </c>
      <c r="I2082">
        <v>1</v>
      </c>
      <c r="J2082">
        <v>999999</v>
      </c>
      <c r="K2082" s="194">
        <v>60</v>
      </c>
      <c r="L2082" t="s">
        <v>1079</v>
      </c>
      <c r="M2082" t="s">
        <v>1079</v>
      </c>
      <c r="N2082">
        <v>58</v>
      </c>
      <c r="O2082" t="s">
        <v>7876</v>
      </c>
      <c r="Q2082">
        <v>5.8000000000000003E-2</v>
      </c>
      <c r="R2082" s="117" t="s">
        <v>14620</v>
      </c>
      <c r="S2082" s="117" t="s">
        <v>14621</v>
      </c>
      <c r="T2082" t="s">
        <v>17448</v>
      </c>
      <c r="U2082" t="s">
        <v>10772</v>
      </c>
    </row>
    <row r="2083" spans="1:21">
      <c r="A2083" s="117" t="s">
        <v>14033</v>
      </c>
      <c r="B2083" t="s">
        <v>14590</v>
      </c>
      <c r="C2083" t="s">
        <v>14590</v>
      </c>
      <c r="D2083">
        <v>26</v>
      </c>
      <c r="E2083">
        <v>20</v>
      </c>
      <c r="F2083">
        <v>26</v>
      </c>
      <c r="G2083">
        <v>20</v>
      </c>
      <c r="H2083">
        <v>1</v>
      </c>
      <c r="I2083">
        <v>1</v>
      </c>
      <c r="J2083">
        <v>999999</v>
      </c>
      <c r="K2083" s="194">
        <v>210</v>
      </c>
      <c r="L2083" t="s">
        <v>1079</v>
      </c>
      <c r="M2083" t="s">
        <v>1079</v>
      </c>
      <c r="N2083">
        <v>84</v>
      </c>
      <c r="O2083" t="s">
        <v>7876</v>
      </c>
      <c r="Q2083">
        <v>8.4000000000000005E-2</v>
      </c>
      <c r="R2083" s="117" t="s">
        <v>14620</v>
      </c>
      <c r="S2083" s="117" t="s">
        <v>14621</v>
      </c>
      <c r="T2083" t="s">
        <v>17448</v>
      </c>
      <c r="U2083" t="s">
        <v>10772</v>
      </c>
    </row>
    <row r="2084" spans="1:21">
      <c r="A2084" s="117" t="s">
        <v>11332</v>
      </c>
      <c r="B2084" t="s">
        <v>14590</v>
      </c>
      <c r="C2084" t="s">
        <v>14590</v>
      </c>
      <c r="D2084">
        <v>26</v>
      </c>
      <c r="E2084">
        <v>20</v>
      </c>
      <c r="F2084">
        <v>26</v>
      </c>
      <c r="G2084">
        <v>20</v>
      </c>
      <c r="H2084">
        <v>1</v>
      </c>
      <c r="I2084">
        <v>1</v>
      </c>
      <c r="J2084">
        <v>182</v>
      </c>
      <c r="K2084" s="194">
        <v>182</v>
      </c>
      <c r="L2084" t="s">
        <v>1077</v>
      </c>
      <c r="M2084" t="s">
        <v>1077</v>
      </c>
      <c r="N2084">
        <v>220</v>
      </c>
      <c r="O2084" t="s">
        <v>7876</v>
      </c>
      <c r="P2084" t="s">
        <v>11333</v>
      </c>
      <c r="Q2084">
        <v>0.22</v>
      </c>
      <c r="R2084" s="117" t="s">
        <v>14595</v>
      </c>
      <c r="S2084" s="117" t="s">
        <v>14596</v>
      </c>
      <c r="T2084" t="s">
        <v>17448</v>
      </c>
      <c r="U2084" t="s">
        <v>10772</v>
      </c>
    </row>
    <row r="2085" spans="1:21">
      <c r="A2085" s="117" t="s">
        <v>2420</v>
      </c>
      <c r="B2085" t="s">
        <v>14590</v>
      </c>
      <c r="C2085" t="s">
        <v>14590</v>
      </c>
      <c r="D2085">
        <v>25</v>
      </c>
      <c r="E2085">
        <v>19</v>
      </c>
      <c r="F2085">
        <v>25</v>
      </c>
      <c r="G2085">
        <v>19</v>
      </c>
      <c r="H2085">
        <v>1</v>
      </c>
      <c r="I2085">
        <v>1</v>
      </c>
      <c r="J2085">
        <v>14</v>
      </c>
      <c r="K2085" s="194">
        <v>14</v>
      </c>
      <c r="L2085" t="s">
        <v>1083</v>
      </c>
      <c r="M2085" t="s">
        <v>1083</v>
      </c>
      <c r="N2085">
        <v>431</v>
      </c>
      <c r="O2085" t="s">
        <v>7876</v>
      </c>
      <c r="P2085" t="s">
        <v>8373</v>
      </c>
      <c r="Q2085">
        <v>0.43099999999999999</v>
      </c>
      <c r="R2085" s="117" t="s">
        <v>14594</v>
      </c>
      <c r="S2085" s="117" t="s">
        <v>14589</v>
      </c>
      <c r="T2085" t="s">
        <v>12136</v>
      </c>
      <c r="U2085" t="s">
        <v>10772</v>
      </c>
    </row>
    <row r="2086" spans="1:21">
      <c r="A2086" s="117" t="s">
        <v>2421</v>
      </c>
      <c r="B2086" t="s">
        <v>14590</v>
      </c>
      <c r="C2086" t="s">
        <v>14590</v>
      </c>
      <c r="D2086">
        <v>75</v>
      </c>
      <c r="E2086">
        <v>69</v>
      </c>
      <c r="F2086">
        <v>75</v>
      </c>
      <c r="G2086">
        <v>69</v>
      </c>
      <c r="H2086">
        <v>1</v>
      </c>
      <c r="I2086">
        <v>1</v>
      </c>
      <c r="J2086">
        <v>999999</v>
      </c>
      <c r="K2086" s="194">
        <v>999999</v>
      </c>
      <c r="L2086" t="s">
        <v>1083</v>
      </c>
      <c r="M2086" t="s">
        <v>1083</v>
      </c>
      <c r="N2086">
        <v>435</v>
      </c>
      <c r="O2086" t="s">
        <v>7876</v>
      </c>
      <c r="P2086" t="s">
        <v>8374</v>
      </c>
      <c r="Q2086">
        <v>0.435</v>
      </c>
      <c r="R2086" s="117" t="s">
        <v>14594</v>
      </c>
      <c r="S2086" s="117" t="s">
        <v>14589</v>
      </c>
      <c r="T2086" t="s">
        <v>12136</v>
      </c>
      <c r="U2086" t="s">
        <v>10772</v>
      </c>
    </row>
    <row r="2087" spans="1:21">
      <c r="A2087" s="117" t="s">
        <v>2422</v>
      </c>
      <c r="B2087" t="s">
        <v>14590</v>
      </c>
      <c r="C2087" t="s">
        <v>14590</v>
      </c>
      <c r="D2087">
        <v>49</v>
      </c>
      <c r="E2087">
        <v>43</v>
      </c>
      <c r="F2087">
        <v>49</v>
      </c>
      <c r="G2087">
        <v>43</v>
      </c>
      <c r="H2087">
        <v>1</v>
      </c>
      <c r="I2087">
        <v>1</v>
      </c>
      <c r="J2087">
        <v>999999</v>
      </c>
      <c r="K2087" s="194">
        <v>999999</v>
      </c>
      <c r="L2087" t="s">
        <v>1083</v>
      </c>
      <c r="M2087" t="s">
        <v>1083</v>
      </c>
      <c r="N2087">
        <v>459</v>
      </c>
      <c r="O2087" t="s">
        <v>7876</v>
      </c>
      <c r="P2087" t="s">
        <v>8375</v>
      </c>
      <c r="Q2087">
        <v>0.45900000000000002</v>
      </c>
      <c r="R2087" s="117" t="s">
        <v>14594</v>
      </c>
      <c r="S2087" s="117" t="s">
        <v>14589</v>
      </c>
      <c r="T2087" t="s">
        <v>12136</v>
      </c>
      <c r="U2087" t="s">
        <v>10772</v>
      </c>
    </row>
    <row r="2088" spans="1:21">
      <c r="A2088" s="117" t="s">
        <v>2423</v>
      </c>
      <c r="B2088" t="s">
        <v>14590</v>
      </c>
      <c r="C2088" t="s">
        <v>14590</v>
      </c>
      <c r="D2088">
        <v>81</v>
      </c>
      <c r="E2088">
        <v>75</v>
      </c>
      <c r="F2088">
        <v>81</v>
      </c>
      <c r="G2088">
        <v>75</v>
      </c>
      <c r="H2088">
        <v>1</v>
      </c>
      <c r="I2088">
        <v>1</v>
      </c>
      <c r="J2088">
        <v>999999</v>
      </c>
      <c r="K2088" s="194">
        <v>999999</v>
      </c>
      <c r="L2088" t="s">
        <v>1083</v>
      </c>
      <c r="M2088" t="s">
        <v>1083</v>
      </c>
      <c r="N2088">
        <v>437</v>
      </c>
      <c r="O2088" t="s">
        <v>7876</v>
      </c>
      <c r="P2088" t="s">
        <v>8376</v>
      </c>
      <c r="Q2088">
        <v>0.437</v>
      </c>
      <c r="R2088" s="117" t="s">
        <v>14594</v>
      </c>
      <c r="S2088" s="117" t="s">
        <v>14589</v>
      </c>
      <c r="T2088" t="s">
        <v>12136</v>
      </c>
      <c r="U2088" t="s">
        <v>10772</v>
      </c>
    </row>
    <row r="2089" spans="1:21">
      <c r="A2089" s="117" t="s">
        <v>2424</v>
      </c>
      <c r="B2089" t="s">
        <v>14590</v>
      </c>
      <c r="C2089" t="s">
        <v>14590</v>
      </c>
      <c r="D2089">
        <v>25</v>
      </c>
      <c r="E2089">
        <v>19</v>
      </c>
      <c r="F2089">
        <v>25</v>
      </c>
      <c r="G2089">
        <v>19</v>
      </c>
      <c r="H2089">
        <v>1</v>
      </c>
      <c r="I2089">
        <v>1</v>
      </c>
      <c r="J2089">
        <v>209</v>
      </c>
      <c r="K2089" s="194">
        <v>209</v>
      </c>
      <c r="L2089" t="s">
        <v>1083</v>
      </c>
      <c r="M2089" t="s">
        <v>1083</v>
      </c>
      <c r="N2089">
        <v>461</v>
      </c>
      <c r="O2089" t="s">
        <v>7876</v>
      </c>
      <c r="P2089" t="s">
        <v>8377</v>
      </c>
      <c r="Q2089">
        <v>0.46100000000000002</v>
      </c>
      <c r="R2089" s="117" t="s">
        <v>14594</v>
      </c>
      <c r="S2089" s="117" t="s">
        <v>14589</v>
      </c>
      <c r="T2089" t="s">
        <v>12136</v>
      </c>
      <c r="U2089" t="s">
        <v>10772</v>
      </c>
    </row>
    <row r="2090" spans="1:21">
      <c r="A2090" s="117" t="s">
        <v>2425</v>
      </c>
      <c r="B2090" t="s">
        <v>14590</v>
      </c>
      <c r="C2090" t="s">
        <v>14590</v>
      </c>
      <c r="D2090">
        <v>42</v>
      </c>
      <c r="E2090">
        <v>36</v>
      </c>
      <c r="F2090">
        <v>42</v>
      </c>
      <c r="G2090">
        <v>36</v>
      </c>
      <c r="H2090">
        <v>1</v>
      </c>
      <c r="I2090">
        <v>1</v>
      </c>
      <c r="J2090">
        <v>999999</v>
      </c>
      <c r="K2090" s="194">
        <v>999999</v>
      </c>
      <c r="L2090" t="s">
        <v>1083</v>
      </c>
      <c r="M2090" t="s">
        <v>1083</v>
      </c>
      <c r="N2090">
        <v>461</v>
      </c>
      <c r="O2090" t="s">
        <v>7876</v>
      </c>
      <c r="P2090" t="s">
        <v>8375</v>
      </c>
      <c r="Q2090">
        <v>0.46100000000000002</v>
      </c>
      <c r="R2090" s="117" t="s">
        <v>14594</v>
      </c>
      <c r="S2090" s="117" t="s">
        <v>14589</v>
      </c>
      <c r="T2090" t="s">
        <v>12136</v>
      </c>
      <c r="U2090" t="s">
        <v>10772</v>
      </c>
    </row>
    <row r="2091" spans="1:21">
      <c r="A2091" s="117" t="s">
        <v>2426</v>
      </c>
      <c r="B2091" t="s">
        <v>14590</v>
      </c>
      <c r="C2091" t="s">
        <v>14590</v>
      </c>
      <c r="D2091">
        <v>81</v>
      </c>
      <c r="E2091">
        <v>75</v>
      </c>
      <c r="F2091">
        <v>81</v>
      </c>
      <c r="G2091">
        <v>75</v>
      </c>
      <c r="H2091">
        <v>1</v>
      </c>
      <c r="I2091">
        <v>1</v>
      </c>
      <c r="J2091">
        <v>999999</v>
      </c>
      <c r="K2091" s="194">
        <v>999999</v>
      </c>
      <c r="L2091" t="s">
        <v>1083</v>
      </c>
      <c r="M2091" t="s">
        <v>1083</v>
      </c>
      <c r="N2091">
        <v>335</v>
      </c>
      <c r="O2091" t="s">
        <v>7876</v>
      </c>
      <c r="P2091" t="s">
        <v>8378</v>
      </c>
      <c r="Q2091">
        <v>0.33500000000000002</v>
      </c>
      <c r="R2091" s="117" t="s">
        <v>14594</v>
      </c>
      <c r="S2091" s="117" t="s">
        <v>14589</v>
      </c>
      <c r="T2091" t="s">
        <v>12136</v>
      </c>
      <c r="U2091" t="s">
        <v>10772</v>
      </c>
    </row>
    <row r="2092" spans="1:21">
      <c r="A2092" s="117" t="s">
        <v>2427</v>
      </c>
      <c r="B2092" t="s">
        <v>14590</v>
      </c>
      <c r="C2092" t="s">
        <v>14590</v>
      </c>
      <c r="D2092">
        <v>25</v>
      </c>
      <c r="E2092">
        <v>19</v>
      </c>
      <c r="F2092">
        <v>25</v>
      </c>
      <c r="G2092">
        <v>19</v>
      </c>
      <c r="H2092">
        <v>1</v>
      </c>
      <c r="I2092">
        <v>1</v>
      </c>
      <c r="J2092">
        <v>46</v>
      </c>
      <c r="K2092" s="194">
        <v>46</v>
      </c>
      <c r="L2092" t="s">
        <v>1083</v>
      </c>
      <c r="M2092" t="s">
        <v>1083</v>
      </c>
      <c r="N2092">
        <v>338</v>
      </c>
      <c r="O2092" t="s">
        <v>7876</v>
      </c>
      <c r="P2092" t="s">
        <v>8378</v>
      </c>
      <c r="Q2092">
        <v>0.33800000000000002</v>
      </c>
      <c r="R2092" s="117" t="s">
        <v>14594</v>
      </c>
      <c r="S2092" s="117" t="s">
        <v>14589</v>
      </c>
      <c r="T2092" t="s">
        <v>12136</v>
      </c>
      <c r="U2092" t="s">
        <v>10772</v>
      </c>
    </row>
    <row r="2093" spans="1:21">
      <c r="A2093" s="117" t="s">
        <v>2428</v>
      </c>
      <c r="B2093" t="s">
        <v>14590</v>
      </c>
      <c r="C2093" t="s">
        <v>14590</v>
      </c>
      <c r="D2093">
        <v>49</v>
      </c>
      <c r="E2093">
        <v>43</v>
      </c>
      <c r="F2093">
        <v>49</v>
      </c>
      <c r="G2093">
        <v>43</v>
      </c>
      <c r="H2093">
        <v>1</v>
      </c>
      <c r="I2093">
        <v>1</v>
      </c>
      <c r="J2093">
        <v>999999</v>
      </c>
      <c r="K2093" s="194">
        <v>999999</v>
      </c>
      <c r="L2093" t="s">
        <v>1083</v>
      </c>
      <c r="M2093" t="s">
        <v>1083</v>
      </c>
      <c r="N2093">
        <v>373</v>
      </c>
      <c r="O2093" t="s">
        <v>7876</v>
      </c>
      <c r="P2093" t="s">
        <v>8375</v>
      </c>
      <c r="Q2093">
        <v>0.373</v>
      </c>
      <c r="R2093" s="117" t="s">
        <v>14594</v>
      </c>
      <c r="S2093" s="117" t="s">
        <v>14589</v>
      </c>
      <c r="T2093" t="s">
        <v>12136</v>
      </c>
      <c r="U2093" t="s">
        <v>10772</v>
      </c>
    </row>
    <row r="2094" spans="1:21">
      <c r="A2094" s="117" t="s">
        <v>2429</v>
      </c>
      <c r="B2094" t="s">
        <v>14590</v>
      </c>
      <c r="C2094" t="s">
        <v>14590</v>
      </c>
      <c r="D2094">
        <v>25</v>
      </c>
      <c r="E2094">
        <v>19</v>
      </c>
      <c r="F2094">
        <v>25</v>
      </c>
      <c r="G2094">
        <v>19</v>
      </c>
      <c r="H2094">
        <v>1</v>
      </c>
      <c r="I2094">
        <v>1</v>
      </c>
      <c r="J2094">
        <v>153</v>
      </c>
      <c r="K2094" s="194">
        <v>153</v>
      </c>
      <c r="L2094" t="s">
        <v>1083</v>
      </c>
      <c r="M2094" t="s">
        <v>1083</v>
      </c>
      <c r="N2094">
        <v>343</v>
      </c>
      <c r="O2094" t="s">
        <v>7876</v>
      </c>
      <c r="P2094" t="s">
        <v>8376</v>
      </c>
      <c r="Q2094">
        <v>0.34300000000000003</v>
      </c>
      <c r="R2094" s="117" t="s">
        <v>14594</v>
      </c>
      <c r="S2094" s="117" t="s">
        <v>14589</v>
      </c>
      <c r="T2094" t="s">
        <v>12136</v>
      </c>
      <c r="U2094" t="s">
        <v>10772</v>
      </c>
    </row>
    <row r="2095" spans="1:21">
      <c r="A2095" s="117" t="s">
        <v>2430</v>
      </c>
      <c r="B2095" t="s">
        <v>14590</v>
      </c>
      <c r="C2095" t="s">
        <v>14590</v>
      </c>
      <c r="D2095">
        <v>25</v>
      </c>
      <c r="E2095">
        <v>19</v>
      </c>
      <c r="F2095">
        <v>25</v>
      </c>
      <c r="G2095">
        <v>19</v>
      </c>
      <c r="H2095">
        <v>1</v>
      </c>
      <c r="I2095">
        <v>1</v>
      </c>
      <c r="J2095">
        <v>138</v>
      </c>
      <c r="K2095" s="194">
        <v>138</v>
      </c>
      <c r="L2095" t="s">
        <v>1083</v>
      </c>
      <c r="M2095" t="s">
        <v>1083</v>
      </c>
      <c r="N2095">
        <v>365</v>
      </c>
      <c r="O2095" t="s">
        <v>7876</v>
      </c>
      <c r="P2095" t="s">
        <v>8375</v>
      </c>
      <c r="Q2095">
        <v>0.36499999999999999</v>
      </c>
      <c r="R2095" s="117" t="s">
        <v>14594</v>
      </c>
      <c r="S2095" s="117" t="s">
        <v>14589</v>
      </c>
      <c r="T2095" t="s">
        <v>12136</v>
      </c>
      <c r="U2095" t="s">
        <v>10773</v>
      </c>
    </row>
    <row r="2096" spans="1:21">
      <c r="A2096" s="117" t="s">
        <v>2431</v>
      </c>
      <c r="B2096" t="s">
        <v>14590</v>
      </c>
      <c r="C2096" t="s">
        <v>14590</v>
      </c>
      <c r="D2096">
        <v>42</v>
      </c>
      <c r="E2096">
        <v>36</v>
      </c>
      <c r="F2096">
        <v>42</v>
      </c>
      <c r="G2096">
        <v>36</v>
      </c>
      <c r="H2096">
        <v>1</v>
      </c>
      <c r="I2096">
        <v>1</v>
      </c>
      <c r="J2096">
        <v>999999</v>
      </c>
      <c r="K2096" s="194">
        <v>999999</v>
      </c>
      <c r="L2096" t="s">
        <v>1083</v>
      </c>
      <c r="M2096" t="s">
        <v>1083</v>
      </c>
      <c r="N2096">
        <v>363</v>
      </c>
      <c r="O2096" t="s">
        <v>7876</v>
      </c>
      <c r="P2096" t="s">
        <v>8375</v>
      </c>
      <c r="Q2096">
        <v>0.36299999999999999</v>
      </c>
      <c r="R2096" s="117" t="s">
        <v>14594</v>
      </c>
      <c r="S2096" s="117" t="s">
        <v>14589</v>
      </c>
      <c r="T2096" t="s">
        <v>12136</v>
      </c>
      <c r="U2096" t="s">
        <v>10772</v>
      </c>
    </row>
    <row r="2097" spans="1:21">
      <c r="A2097" s="117" t="s">
        <v>20800</v>
      </c>
      <c r="B2097" t="s">
        <v>14590</v>
      </c>
      <c r="C2097" t="s">
        <v>14590</v>
      </c>
      <c r="D2097">
        <v>75</v>
      </c>
      <c r="E2097">
        <v>69</v>
      </c>
      <c r="F2097">
        <v>75</v>
      </c>
      <c r="G2097">
        <v>69</v>
      </c>
      <c r="H2097">
        <v>1</v>
      </c>
      <c r="I2097">
        <v>1</v>
      </c>
      <c r="J2097">
        <v>999999</v>
      </c>
      <c r="K2097" s="194">
        <v>999999</v>
      </c>
      <c r="L2097" t="s">
        <v>1083</v>
      </c>
      <c r="M2097" t="s">
        <v>1083</v>
      </c>
      <c r="N2097">
        <v>687</v>
      </c>
      <c r="O2097" t="s">
        <v>7876</v>
      </c>
      <c r="P2097" t="s">
        <v>8379</v>
      </c>
      <c r="Q2097">
        <v>0.68700000000000006</v>
      </c>
      <c r="R2097" s="117" t="s">
        <v>14594</v>
      </c>
      <c r="S2097" s="117" t="s">
        <v>14589</v>
      </c>
      <c r="T2097" t="s">
        <v>12136</v>
      </c>
      <c r="U2097" t="s">
        <v>10772</v>
      </c>
    </row>
    <row r="2098" spans="1:21">
      <c r="A2098" s="117" t="s">
        <v>2432</v>
      </c>
      <c r="B2098" t="s">
        <v>14590</v>
      </c>
      <c r="C2098" t="s">
        <v>14590</v>
      </c>
      <c r="D2098">
        <v>25</v>
      </c>
      <c r="E2098">
        <v>19</v>
      </c>
      <c r="F2098">
        <v>25</v>
      </c>
      <c r="G2098">
        <v>19</v>
      </c>
      <c r="H2098">
        <v>1</v>
      </c>
      <c r="I2098">
        <v>1</v>
      </c>
      <c r="J2098">
        <v>10</v>
      </c>
      <c r="K2098" s="194">
        <v>10</v>
      </c>
      <c r="L2098" t="s">
        <v>1083</v>
      </c>
      <c r="M2098" t="s">
        <v>1083</v>
      </c>
      <c r="N2098">
        <v>680</v>
      </c>
      <c r="O2098" t="s">
        <v>7876</v>
      </c>
      <c r="P2098" t="s">
        <v>8379</v>
      </c>
      <c r="Q2098">
        <v>0.68</v>
      </c>
      <c r="R2098" s="117" t="s">
        <v>14594</v>
      </c>
      <c r="S2098" s="117" t="s">
        <v>14589</v>
      </c>
      <c r="T2098" t="s">
        <v>12136</v>
      </c>
      <c r="U2098" t="s">
        <v>10773</v>
      </c>
    </row>
    <row r="2099" spans="1:21">
      <c r="A2099" s="117" t="s">
        <v>21581</v>
      </c>
      <c r="B2099" t="s">
        <v>14590</v>
      </c>
      <c r="C2099" t="s">
        <v>14590</v>
      </c>
      <c r="D2099">
        <v>25</v>
      </c>
      <c r="E2099">
        <v>19</v>
      </c>
      <c r="F2099">
        <v>25</v>
      </c>
      <c r="G2099">
        <v>19</v>
      </c>
      <c r="H2099">
        <v>1</v>
      </c>
      <c r="I2099">
        <v>1</v>
      </c>
      <c r="J2099">
        <v>6</v>
      </c>
      <c r="K2099" s="194">
        <v>6</v>
      </c>
      <c r="L2099" t="s">
        <v>1082</v>
      </c>
      <c r="M2099" t="s">
        <v>1082</v>
      </c>
      <c r="N2099">
        <v>55</v>
      </c>
      <c r="O2099" t="s">
        <v>7876</v>
      </c>
      <c r="P2099" t="s">
        <v>8298</v>
      </c>
      <c r="Q2099">
        <v>5.5E-2</v>
      </c>
      <c r="R2099" s="117" t="s">
        <v>14594</v>
      </c>
      <c r="S2099" s="117" t="s">
        <v>14589</v>
      </c>
      <c r="T2099" t="s">
        <v>12136</v>
      </c>
      <c r="U2099" t="s">
        <v>10772</v>
      </c>
    </row>
    <row r="2100" spans="1:21">
      <c r="A2100" s="117" t="s">
        <v>629</v>
      </c>
      <c r="B2100" t="s">
        <v>13815</v>
      </c>
      <c r="C2100" t="s">
        <v>14590</v>
      </c>
      <c r="D2100">
        <v>2</v>
      </c>
      <c r="E2100">
        <v>29</v>
      </c>
      <c r="F2100">
        <v>25</v>
      </c>
      <c r="G2100">
        <v>19</v>
      </c>
      <c r="H2100">
        <v>1</v>
      </c>
      <c r="I2100">
        <v>1</v>
      </c>
      <c r="J2100">
        <v>682</v>
      </c>
      <c r="K2100" s="194">
        <v>3486</v>
      </c>
      <c r="L2100" t="s">
        <v>1082</v>
      </c>
      <c r="M2100" t="s">
        <v>1082</v>
      </c>
      <c r="N2100">
        <v>10</v>
      </c>
      <c r="O2100" t="s">
        <v>7876</v>
      </c>
      <c r="P2100" t="s">
        <v>8380</v>
      </c>
      <c r="Q2100">
        <v>0.01</v>
      </c>
      <c r="R2100" s="117" t="s">
        <v>14594</v>
      </c>
      <c r="S2100" s="117" t="s">
        <v>14589</v>
      </c>
      <c r="T2100" t="s">
        <v>12136</v>
      </c>
      <c r="U2100" t="s">
        <v>10772</v>
      </c>
    </row>
    <row r="2101" spans="1:21">
      <c r="A2101" s="117" t="s">
        <v>2433</v>
      </c>
      <c r="B2101" t="s">
        <v>14590</v>
      </c>
      <c r="C2101" t="s">
        <v>14590</v>
      </c>
      <c r="D2101">
        <v>26</v>
      </c>
      <c r="E2101">
        <v>20</v>
      </c>
      <c r="F2101">
        <v>26</v>
      </c>
      <c r="G2101">
        <v>20</v>
      </c>
      <c r="H2101">
        <v>1</v>
      </c>
      <c r="I2101">
        <v>1</v>
      </c>
      <c r="J2101">
        <v>180</v>
      </c>
      <c r="K2101" s="194">
        <v>180</v>
      </c>
      <c r="L2101" t="s">
        <v>1082</v>
      </c>
      <c r="M2101" t="s">
        <v>1082</v>
      </c>
      <c r="N2101">
        <v>76</v>
      </c>
      <c r="O2101" t="s">
        <v>7876</v>
      </c>
      <c r="P2101" t="s">
        <v>8381</v>
      </c>
      <c r="Q2101">
        <v>7.5999999999999998E-2</v>
      </c>
      <c r="R2101" s="117" t="s">
        <v>14620</v>
      </c>
      <c r="S2101" s="117" t="s">
        <v>14621</v>
      </c>
      <c r="T2101" t="s">
        <v>17448</v>
      </c>
      <c r="U2101" t="s">
        <v>10772</v>
      </c>
    </row>
    <row r="2102" spans="1:21">
      <c r="A2102" s="117" t="s">
        <v>2434</v>
      </c>
      <c r="B2102" t="s">
        <v>14590</v>
      </c>
      <c r="C2102" t="s">
        <v>14590</v>
      </c>
      <c r="D2102">
        <v>41</v>
      </c>
      <c r="E2102">
        <v>35</v>
      </c>
      <c r="F2102">
        <v>41</v>
      </c>
      <c r="G2102">
        <v>35</v>
      </c>
      <c r="H2102">
        <v>1</v>
      </c>
      <c r="I2102">
        <v>1</v>
      </c>
      <c r="J2102">
        <v>999999</v>
      </c>
      <c r="K2102" s="194">
        <v>999999</v>
      </c>
      <c r="L2102" t="s">
        <v>1082</v>
      </c>
      <c r="M2102" t="s">
        <v>1082</v>
      </c>
      <c r="N2102">
        <v>73</v>
      </c>
      <c r="O2102" t="s">
        <v>7876</v>
      </c>
      <c r="P2102" t="s">
        <v>8382</v>
      </c>
      <c r="Q2102">
        <v>7.2999999999999995E-2</v>
      </c>
      <c r="R2102" s="117" t="s">
        <v>14594</v>
      </c>
      <c r="S2102" s="117" t="s">
        <v>14589</v>
      </c>
      <c r="T2102" t="s">
        <v>12136</v>
      </c>
      <c r="U2102" t="s">
        <v>10772</v>
      </c>
    </row>
    <row r="2103" spans="1:21">
      <c r="A2103" s="117" t="s">
        <v>22193</v>
      </c>
      <c r="B2103" t="s">
        <v>14590</v>
      </c>
      <c r="C2103" t="s">
        <v>14590</v>
      </c>
      <c r="D2103">
        <v>26</v>
      </c>
      <c r="E2103">
        <v>20</v>
      </c>
      <c r="F2103">
        <v>26</v>
      </c>
      <c r="G2103">
        <v>20</v>
      </c>
      <c r="H2103">
        <v>1</v>
      </c>
      <c r="I2103">
        <v>1</v>
      </c>
      <c r="J2103">
        <v>70</v>
      </c>
      <c r="K2103" s="194">
        <v>70</v>
      </c>
      <c r="L2103" t="s">
        <v>1082</v>
      </c>
      <c r="M2103" t="s">
        <v>1082</v>
      </c>
      <c r="N2103">
        <v>109</v>
      </c>
      <c r="O2103" t="s">
        <v>7876</v>
      </c>
      <c r="P2103" t="s">
        <v>8381</v>
      </c>
      <c r="Q2103">
        <v>0.109</v>
      </c>
      <c r="R2103" s="117" t="s">
        <v>14620</v>
      </c>
      <c r="S2103" s="117" t="s">
        <v>14621</v>
      </c>
      <c r="T2103" t="s">
        <v>17448</v>
      </c>
      <c r="U2103" t="s">
        <v>10772</v>
      </c>
    </row>
    <row r="2104" spans="1:21">
      <c r="A2104" s="117" t="s">
        <v>2435</v>
      </c>
      <c r="B2104" t="s">
        <v>14590</v>
      </c>
      <c r="C2104" t="s">
        <v>14590</v>
      </c>
      <c r="D2104">
        <v>25</v>
      </c>
      <c r="E2104">
        <v>19</v>
      </c>
      <c r="F2104">
        <v>25</v>
      </c>
      <c r="G2104">
        <v>19</v>
      </c>
      <c r="H2104">
        <v>1</v>
      </c>
      <c r="I2104">
        <v>1</v>
      </c>
      <c r="J2104">
        <v>58</v>
      </c>
      <c r="K2104" s="194">
        <v>58</v>
      </c>
      <c r="L2104" t="s">
        <v>1082</v>
      </c>
      <c r="M2104" t="s">
        <v>1082</v>
      </c>
      <c r="N2104">
        <v>10.18</v>
      </c>
      <c r="O2104" t="s">
        <v>7876</v>
      </c>
      <c r="P2104" t="s">
        <v>8383</v>
      </c>
      <c r="Q2104">
        <v>1.018E-2</v>
      </c>
      <c r="R2104" s="117" t="s">
        <v>14594</v>
      </c>
      <c r="S2104" s="117" t="s">
        <v>14589</v>
      </c>
      <c r="T2104" t="s">
        <v>12136</v>
      </c>
      <c r="U2104" t="s">
        <v>10772</v>
      </c>
    </row>
    <row r="2105" spans="1:21">
      <c r="A2105" s="117" t="s">
        <v>2436</v>
      </c>
      <c r="B2105" t="s">
        <v>14590</v>
      </c>
      <c r="C2105" t="s">
        <v>14590</v>
      </c>
      <c r="D2105">
        <v>25</v>
      </c>
      <c r="E2105">
        <v>19</v>
      </c>
      <c r="F2105">
        <v>25</v>
      </c>
      <c r="G2105">
        <v>19</v>
      </c>
      <c r="H2105">
        <v>1</v>
      </c>
      <c r="I2105">
        <v>1</v>
      </c>
      <c r="J2105">
        <v>49</v>
      </c>
      <c r="K2105" s="194">
        <v>49</v>
      </c>
      <c r="L2105" t="s">
        <v>1082</v>
      </c>
      <c r="M2105" t="s">
        <v>1082</v>
      </c>
      <c r="N2105">
        <v>165.75</v>
      </c>
      <c r="O2105" t="s">
        <v>7876</v>
      </c>
      <c r="P2105" t="s">
        <v>8384</v>
      </c>
      <c r="Q2105">
        <v>0.16575000000000001</v>
      </c>
      <c r="R2105" s="117" t="s">
        <v>14594</v>
      </c>
      <c r="S2105" s="117" t="s">
        <v>14589</v>
      </c>
      <c r="T2105" t="s">
        <v>12136</v>
      </c>
      <c r="U2105" t="s">
        <v>10772</v>
      </c>
    </row>
    <row r="2106" spans="1:21">
      <c r="A2106" s="117" t="s">
        <v>2437</v>
      </c>
      <c r="B2106" t="s">
        <v>14590</v>
      </c>
      <c r="C2106" t="s">
        <v>14590</v>
      </c>
      <c r="D2106">
        <v>26</v>
      </c>
      <c r="E2106">
        <v>20</v>
      </c>
      <c r="F2106">
        <v>26</v>
      </c>
      <c r="G2106">
        <v>20</v>
      </c>
      <c r="H2106">
        <v>1</v>
      </c>
      <c r="I2106">
        <v>1</v>
      </c>
      <c r="J2106">
        <v>1156</v>
      </c>
      <c r="K2106" s="194">
        <v>1156</v>
      </c>
      <c r="L2106" t="s">
        <v>1082</v>
      </c>
      <c r="M2106" t="s">
        <v>1082</v>
      </c>
      <c r="N2106">
        <v>182</v>
      </c>
      <c r="O2106" t="s">
        <v>7876</v>
      </c>
      <c r="P2106" t="s">
        <v>8381</v>
      </c>
      <c r="Q2106">
        <v>0.182</v>
      </c>
      <c r="R2106" s="117" t="s">
        <v>14620</v>
      </c>
      <c r="S2106" s="117" t="s">
        <v>14621</v>
      </c>
      <c r="T2106" t="s">
        <v>17448</v>
      </c>
      <c r="U2106" t="s">
        <v>10772</v>
      </c>
    </row>
    <row r="2107" spans="1:21">
      <c r="A2107" s="117" t="s">
        <v>2438</v>
      </c>
      <c r="B2107" t="s">
        <v>14590</v>
      </c>
      <c r="C2107" t="s">
        <v>14590</v>
      </c>
      <c r="D2107">
        <v>47</v>
      </c>
      <c r="E2107">
        <v>41</v>
      </c>
      <c r="F2107">
        <v>47</v>
      </c>
      <c r="G2107">
        <v>41</v>
      </c>
      <c r="H2107">
        <v>1</v>
      </c>
      <c r="I2107">
        <v>1</v>
      </c>
      <c r="J2107">
        <v>999999</v>
      </c>
      <c r="K2107" s="194">
        <v>999999</v>
      </c>
      <c r="L2107" t="s">
        <v>1083</v>
      </c>
      <c r="M2107" t="s">
        <v>1083</v>
      </c>
      <c r="N2107">
        <v>192</v>
      </c>
      <c r="O2107" t="s">
        <v>7876</v>
      </c>
      <c r="P2107" t="s">
        <v>8385</v>
      </c>
      <c r="Q2107">
        <v>0.192</v>
      </c>
      <c r="R2107" s="117" t="s">
        <v>14594</v>
      </c>
      <c r="S2107" s="117" t="s">
        <v>14589</v>
      </c>
      <c r="T2107" t="s">
        <v>12136</v>
      </c>
      <c r="U2107" t="s">
        <v>10772</v>
      </c>
    </row>
    <row r="2108" spans="1:21">
      <c r="A2108" s="117" t="s">
        <v>2439</v>
      </c>
      <c r="B2108" t="s">
        <v>14590</v>
      </c>
      <c r="C2108" t="s">
        <v>14590</v>
      </c>
      <c r="D2108">
        <v>47</v>
      </c>
      <c r="E2108">
        <v>41</v>
      </c>
      <c r="F2108">
        <v>47</v>
      </c>
      <c r="G2108">
        <v>41</v>
      </c>
      <c r="H2108">
        <v>1</v>
      </c>
      <c r="I2108">
        <v>1</v>
      </c>
      <c r="J2108">
        <v>999999</v>
      </c>
      <c r="K2108" s="194">
        <v>999999</v>
      </c>
      <c r="L2108" t="s">
        <v>1083</v>
      </c>
      <c r="M2108" t="s">
        <v>1083</v>
      </c>
      <c r="N2108">
        <v>193</v>
      </c>
      <c r="O2108" t="s">
        <v>7876</v>
      </c>
      <c r="P2108" t="s">
        <v>8385</v>
      </c>
      <c r="Q2108">
        <v>0.193</v>
      </c>
      <c r="R2108" s="117" t="s">
        <v>14594</v>
      </c>
      <c r="S2108" s="117" t="s">
        <v>14589</v>
      </c>
      <c r="T2108" t="s">
        <v>12136</v>
      </c>
      <c r="U2108" t="s">
        <v>10772</v>
      </c>
    </row>
    <row r="2109" spans="1:21">
      <c r="A2109" s="117" t="s">
        <v>22194</v>
      </c>
      <c r="B2109" t="s">
        <v>14590</v>
      </c>
      <c r="C2109" t="s">
        <v>14590</v>
      </c>
      <c r="D2109">
        <v>47</v>
      </c>
      <c r="E2109">
        <v>41</v>
      </c>
      <c r="F2109">
        <v>47</v>
      </c>
      <c r="G2109">
        <v>41</v>
      </c>
      <c r="H2109">
        <v>1</v>
      </c>
      <c r="I2109">
        <v>1</v>
      </c>
      <c r="J2109">
        <v>999999</v>
      </c>
      <c r="K2109" s="194">
        <v>999999</v>
      </c>
      <c r="L2109" t="s">
        <v>1083</v>
      </c>
      <c r="M2109" t="s">
        <v>1083</v>
      </c>
      <c r="N2109">
        <v>563.9</v>
      </c>
      <c r="O2109" t="s">
        <v>7876</v>
      </c>
      <c r="P2109" t="s">
        <v>8387</v>
      </c>
      <c r="Q2109">
        <v>0.56389999999999996</v>
      </c>
      <c r="R2109" s="117" t="s">
        <v>14594</v>
      </c>
      <c r="S2109" s="117" t="s">
        <v>14589</v>
      </c>
      <c r="T2109" t="s">
        <v>12136</v>
      </c>
      <c r="U2109" t="s">
        <v>10772</v>
      </c>
    </row>
    <row r="2110" spans="1:21">
      <c r="A2110" s="117" t="s">
        <v>22195</v>
      </c>
      <c r="B2110" t="s">
        <v>14590</v>
      </c>
      <c r="C2110" t="s">
        <v>14590</v>
      </c>
      <c r="D2110">
        <v>47</v>
      </c>
      <c r="E2110">
        <v>41</v>
      </c>
      <c r="F2110">
        <v>47</v>
      </c>
      <c r="G2110">
        <v>41</v>
      </c>
      <c r="H2110">
        <v>1</v>
      </c>
      <c r="I2110">
        <v>1</v>
      </c>
      <c r="J2110">
        <v>999999</v>
      </c>
      <c r="K2110" s="194">
        <v>999999</v>
      </c>
      <c r="L2110" t="s">
        <v>1083</v>
      </c>
      <c r="M2110" t="s">
        <v>1083</v>
      </c>
      <c r="N2110">
        <v>777</v>
      </c>
      <c r="O2110" t="s">
        <v>7876</v>
      </c>
      <c r="P2110" t="s">
        <v>8388</v>
      </c>
      <c r="Q2110">
        <v>0.77700000000000002</v>
      </c>
      <c r="R2110" s="117" t="s">
        <v>14594</v>
      </c>
      <c r="S2110" s="117" t="s">
        <v>14589</v>
      </c>
      <c r="T2110" t="s">
        <v>12136</v>
      </c>
      <c r="U2110" t="s">
        <v>10772</v>
      </c>
    </row>
    <row r="2111" spans="1:21">
      <c r="A2111" s="117" t="s">
        <v>520</v>
      </c>
      <c r="B2111" t="s">
        <v>13815</v>
      </c>
      <c r="C2111" t="s">
        <v>14590</v>
      </c>
      <c r="D2111">
        <v>2</v>
      </c>
      <c r="E2111">
        <v>19</v>
      </c>
      <c r="F2111">
        <v>25</v>
      </c>
      <c r="G2111">
        <v>19</v>
      </c>
      <c r="H2111">
        <v>1</v>
      </c>
      <c r="I2111">
        <v>1</v>
      </c>
      <c r="J2111">
        <v>4</v>
      </c>
      <c r="K2111" s="194">
        <v>468</v>
      </c>
      <c r="L2111" t="s">
        <v>1083</v>
      </c>
      <c r="M2111" t="s">
        <v>1083</v>
      </c>
      <c r="N2111">
        <v>193</v>
      </c>
      <c r="O2111" t="s">
        <v>7876</v>
      </c>
      <c r="P2111" t="s">
        <v>8385</v>
      </c>
      <c r="Q2111">
        <v>0.193</v>
      </c>
      <c r="R2111" s="117" t="s">
        <v>14594</v>
      </c>
      <c r="S2111" s="117" t="s">
        <v>14589</v>
      </c>
      <c r="T2111" t="s">
        <v>12136</v>
      </c>
      <c r="U2111" t="s">
        <v>10772</v>
      </c>
    </row>
    <row r="2112" spans="1:21">
      <c r="A2112" s="117" t="s">
        <v>2440</v>
      </c>
      <c r="B2112" t="s">
        <v>14590</v>
      </c>
      <c r="C2112" t="s">
        <v>14590</v>
      </c>
      <c r="D2112">
        <v>25</v>
      </c>
      <c r="E2112">
        <v>19</v>
      </c>
      <c r="F2112">
        <v>25</v>
      </c>
      <c r="G2112">
        <v>19</v>
      </c>
      <c r="H2112">
        <v>1</v>
      </c>
      <c r="I2112">
        <v>1</v>
      </c>
      <c r="J2112">
        <v>576</v>
      </c>
      <c r="K2112" s="194">
        <v>576</v>
      </c>
      <c r="L2112" t="s">
        <v>1083</v>
      </c>
      <c r="M2112" t="s">
        <v>1083</v>
      </c>
      <c r="N2112">
        <v>192</v>
      </c>
      <c r="O2112" t="s">
        <v>7876</v>
      </c>
      <c r="P2112" t="s">
        <v>8389</v>
      </c>
      <c r="Q2112">
        <v>0.192</v>
      </c>
      <c r="R2112" s="117" t="s">
        <v>14594</v>
      </c>
      <c r="S2112" s="117" t="s">
        <v>14589</v>
      </c>
      <c r="T2112" t="s">
        <v>12136</v>
      </c>
      <c r="U2112" t="s">
        <v>10772</v>
      </c>
    </row>
    <row r="2113" spans="1:21">
      <c r="A2113" s="117" t="s">
        <v>2441</v>
      </c>
      <c r="B2113" t="s">
        <v>14590</v>
      </c>
      <c r="C2113" t="s">
        <v>14590</v>
      </c>
      <c r="D2113">
        <v>25</v>
      </c>
      <c r="E2113">
        <v>19</v>
      </c>
      <c r="F2113">
        <v>25</v>
      </c>
      <c r="G2113">
        <v>19</v>
      </c>
      <c r="H2113">
        <v>1</v>
      </c>
      <c r="I2113">
        <v>1</v>
      </c>
      <c r="J2113">
        <v>434</v>
      </c>
      <c r="K2113" s="194">
        <v>434</v>
      </c>
      <c r="L2113" t="s">
        <v>1083</v>
      </c>
      <c r="M2113" t="s">
        <v>1083</v>
      </c>
      <c r="N2113">
        <v>194.71</v>
      </c>
      <c r="O2113" t="s">
        <v>7876</v>
      </c>
      <c r="P2113" t="s">
        <v>8385</v>
      </c>
      <c r="Q2113">
        <v>0.19470999999999999</v>
      </c>
      <c r="R2113" s="117" t="s">
        <v>14594</v>
      </c>
      <c r="S2113" s="117" t="s">
        <v>14589</v>
      </c>
      <c r="T2113" t="s">
        <v>12136</v>
      </c>
      <c r="U2113" t="s">
        <v>10772</v>
      </c>
    </row>
    <row r="2114" spans="1:21">
      <c r="A2114" s="117" t="s">
        <v>2442</v>
      </c>
      <c r="B2114" t="s">
        <v>14590</v>
      </c>
      <c r="C2114" t="s">
        <v>14590</v>
      </c>
      <c r="D2114">
        <v>25</v>
      </c>
      <c r="E2114">
        <v>19</v>
      </c>
      <c r="F2114">
        <v>25</v>
      </c>
      <c r="G2114">
        <v>19</v>
      </c>
      <c r="H2114">
        <v>1</v>
      </c>
      <c r="I2114">
        <v>1</v>
      </c>
      <c r="J2114">
        <v>9</v>
      </c>
      <c r="K2114" s="194">
        <v>9</v>
      </c>
      <c r="L2114" t="s">
        <v>1083</v>
      </c>
      <c r="M2114" t="s">
        <v>1083</v>
      </c>
      <c r="N2114">
        <v>376</v>
      </c>
      <c r="O2114" t="s">
        <v>7876</v>
      </c>
      <c r="P2114" t="s">
        <v>8386</v>
      </c>
      <c r="Q2114">
        <v>0.376</v>
      </c>
      <c r="R2114" s="117" t="s">
        <v>14594</v>
      </c>
      <c r="S2114" s="117" t="s">
        <v>14589</v>
      </c>
      <c r="T2114" t="s">
        <v>12136</v>
      </c>
      <c r="U2114" t="s">
        <v>10772</v>
      </c>
    </row>
    <row r="2115" spans="1:21">
      <c r="A2115" s="117" t="s">
        <v>521</v>
      </c>
      <c r="B2115" t="s">
        <v>13815</v>
      </c>
      <c r="C2115" t="s">
        <v>14590</v>
      </c>
      <c r="D2115">
        <v>2</v>
      </c>
      <c r="E2115">
        <v>56</v>
      </c>
      <c r="F2115">
        <v>33</v>
      </c>
      <c r="G2115">
        <v>27</v>
      </c>
      <c r="H2115">
        <v>1</v>
      </c>
      <c r="I2115">
        <v>1</v>
      </c>
      <c r="J2115">
        <v>66</v>
      </c>
      <c r="K2115" s="194">
        <v>99999</v>
      </c>
      <c r="L2115" t="s">
        <v>1083</v>
      </c>
      <c r="M2115" t="s">
        <v>1083</v>
      </c>
      <c r="N2115">
        <v>387</v>
      </c>
      <c r="O2115" t="s">
        <v>7876</v>
      </c>
      <c r="P2115" t="s">
        <v>8390</v>
      </c>
      <c r="Q2115">
        <v>0.38700000000000001</v>
      </c>
      <c r="R2115" s="117" t="s">
        <v>14594</v>
      </c>
      <c r="S2115" s="117" t="s">
        <v>14589</v>
      </c>
      <c r="T2115" t="s">
        <v>12136</v>
      </c>
      <c r="U2115" t="s">
        <v>10772</v>
      </c>
    </row>
    <row r="2116" spans="1:21">
      <c r="A2116" s="117" t="s">
        <v>522</v>
      </c>
      <c r="B2116" t="s">
        <v>13815</v>
      </c>
      <c r="C2116" t="s">
        <v>14590</v>
      </c>
      <c r="D2116">
        <v>2</v>
      </c>
      <c r="E2116">
        <v>56</v>
      </c>
      <c r="F2116">
        <v>62</v>
      </c>
      <c r="G2116">
        <v>56</v>
      </c>
      <c r="H2116">
        <v>6</v>
      </c>
      <c r="I2116">
        <v>6</v>
      </c>
      <c r="J2116">
        <v>34</v>
      </c>
      <c r="K2116" s="194">
        <v>99999</v>
      </c>
      <c r="L2116" t="s">
        <v>1083</v>
      </c>
      <c r="M2116" t="s">
        <v>1083</v>
      </c>
      <c r="N2116">
        <v>385</v>
      </c>
      <c r="O2116" t="s">
        <v>7876</v>
      </c>
      <c r="P2116" t="s">
        <v>8390</v>
      </c>
      <c r="Q2116">
        <v>0.38500000000000001</v>
      </c>
      <c r="R2116" s="117" t="s">
        <v>14594</v>
      </c>
      <c r="S2116" s="117" t="s">
        <v>14589</v>
      </c>
      <c r="T2116" t="s">
        <v>12136</v>
      </c>
      <c r="U2116" t="s">
        <v>10772</v>
      </c>
    </row>
    <row r="2117" spans="1:21">
      <c r="A2117" s="117" t="s">
        <v>2443</v>
      </c>
      <c r="B2117" t="s">
        <v>14590</v>
      </c>
      <c r="C2117" t="s">
        <v>14590</v>
      </c>
      <c r="D2117">
        <v>25</v>
      </c>
      <c r="E2117">
        <v>19</v>
      </c>
      <c r="F2117">
        <v>25</v>
      </c>
      <c r="G2117">
        <v>19</v>
      </c>
      <c r="H2117">
        <v>1</v>
      </c>
      <c r="I2117">
        <v>1</v>
      </c>
      <c r="J2117">
        <v>162</v>
      </c>
      <c r="K2117" s="194">
        <v>162</v>
      </c>
      <c r="L2117" t="s">
        <v>1083</v>
      </c>
      <c r="M2117" t="s">
        <v>1083</v>
      </c>
      <c r="N2117">
        <v>388.6</v>
      </c>
      <c r="O2117" t="s">
        <v>7876</v>
      </c>
      <c r="P2117" t="s">
        <v>8386</v>
      </c>
      <c r="Q2117">
        <v>0.3886</v>
      </c>
      <c r="R2117" s="117" t="s">
        <v>14594</v>
      </c>
      <c r="S2117" s="117" t="s">
        <v>14589</v>
      </c>
      <c r="T2117" t="s">
        <v>12136</v>
      </c>
      <c r="U2117" t="s">
        <v>10772</v>
      </c>
    </row>
    <row r="2118" spans="1:21">
      <c r="A2118" s="117" t="s">
        <v>2444</v>
      </c>
      <c r="B2118" t="s">
        <v>14590</v>
      </c>
      <c r="C2118" t="s">
        <v>14590</v>
      </c>
      <c r="D2118">
        <v>25</v>
      </c>
      <c r="E2118">
        <v>19</v>
      </c>
      <c r="F2118">
        <v>25</v>
      </c>
      <c r="G2118">
        <v>19</v>
      </c>
      <c r="H2118">
        <v>1</v>
      </c>
      <c r="I2118">
        <v>1</v>
      </c>
      <c r="J2118">
        <v>19</v>
      </c>
      <c r="K2118" s="194">
        <v>19</v>
      </c>
      <c r="L2118" t="s">
        <v>1083</v>
      </c>
      <c r="M2118" t="s">
        <v>1083</v>
      </c>
      <c r="N2118">
        <v>565.75</v>
      </c>
      <c r="O2118" t="s">
        <v>7876</v>
      </c>
      <c r="P2118" t="s">
        <v>8387</v>
      </c>
      <c r="Q2118">
        <v>0.56574999999999998</v>
      </c>
      <c r="R2118" s="117" t="s">
        <v>14743</v>
      </c>
      <c r="S2118" s="117" t="s">
        <v>14589</v>
      </c>
      <c r="T2118" t="s">
        <v>12136</v>
      </c>
      <c r="U2118" t="s">
        <v>10772</v>
      </c>
    </row>
    <row r="2119" spans="1:21">
      <c r="A2119" s="117" t="s">
        <v>523</v>
      </c>
      <c r="B2119" t="s">
        <v>13815</v>
      </c>
      <c r="C2119" t="s">
        <v>14590</v>
      </c>
      <c r="D2119">
        <v>2</v>
      </c>
      <c r="E2119">
        <v>56</v>
      </c>
      <c r="F2119">
        <v>62</v>
      </c>
      <c r="G2119">
        <v>56</v>
      </c>
      <c r="H2119">
        <v>1</v>
      </c>
      <c r="I2119">
        <v>1</v>
      </c>
      <c r="J2119">
        <v>25</v>
      </c>
      <c r="K2119" s="194">
        <v>99999</v>
      </c>
      <c r="L2119" t="s">
        <v>1083</v>
      </c>
      <c r="M2119" t="s">
        <v>1083</v>
      </c>
      <c r="N2119">
        <v>582</v>
      </c>
      <c r="O2119" t="s">
        <v>7876</v>
      </c>
      <c r="P2119" t="s">
        <v>8391</v>
      </c>
      <c r="Q2119">
        <v>0.58199999999999996</v>
      </c>
      <c r="R2119" s="117" t="s">
        <v>14594</v>
      </c>
      <c r="S2119" s="117" t="s">
        <v>14589</v>
      </c>
      <c r="T2119" t="s">
        <v>12136</v>
      </c>
      <c r="U2119" t="s">
        <v>10772</v>
      </c>
    </row>
    <row r="2120" spans="1:21">
      <c r="A2120" s="117" t="s">
        <v>524</v>
      </c>
      <c r="B2120" t="s">
        <v>13815</v>
      </c>
      <c r="C2120" t="s">
        <v>13815</v>
      </c>
      <c r="D2120">
        <v>2</v>
      </c>
      <c r="E2120">
        <v>56</v>
      </c>
      <c r="F2120">
        <v>2</v>
      </c>
      <c r="G2120">
        <v>56</v>
      </c>
      <c r="H2120">
        <v>1</v>
      </c>
      <c r="I2120">
        <v>1</v>
      </c>
      <c r="J2120">
        <v>40</v>
      </c>
      <c r="K2120" s="194">
        <v>27</v>
      </c>
      <c r="L2120" t="s">
        <v>1083</v>
      </c>
      <c r="M2120" t="s">
        <v>1083</v>
      </c>
      <c r="N2120">
        <v>580</v>
      </c>
      <c r="O2120" t="s">
        <v>7876</v>
      </c>
      <c r="P2120" t="s">
        <v>7880</v>
      </c>
      <c r="Q2120">
        <v>0.57999999999999996</v>
      </c>
      <c r="R2120" s="117" t="s">
        <v>14594</v>
      </c>
      <c r="S2120" s="117" t="s">
        <v>14589</v>
      </c>
      <c r="T2120" t="s">
        <v>12136</v>
      </c>
      <c r="U2120" t="s">
        <v>10772</v>
      </c>
    </row>
    <row r="2121" spans="1:21">
      <c r="A2121" s="117" t="s">
        <v>570</v>
      </c>
      <c r="B2121" t="s">
        <v>14590</v>
      </c>
      <c r="C2121" t="s">
        <v>14590</v>
      </c>
      <c r="D2121">
        <v>35</v>
      </c>
      <c r="E2121">
        <v>29</v>
      </c>
      <c r="F2121">
        <v>25</v>
      </c>
      <c r="G2121">
        <v>19</v>
      </c>
      <c r="H2121">
        <v>1</v>
      </c>
      <c r="I2121">
        <v>1</v>
      </c>
      <c r="J2121">
        <v>218</v>
      </c>
      <c r="K2121" s="194">
        <v>218</v>
      </c>
      <c r="L2121" t="s">
        <v>1083</v>
      </c>
      <c r="M2121" t="s">
        <v>1083</v>
      </c>
      <c r="N2121">
        <v>581.5</v>
      </c>
      <c r="O2121" t="s">
        <v>7876</v>
      </c>
      <c r="P2121" t="s">
        <v>7881</v>
      </c>
      <c r="Q2121">
        <v>0.58150000000000002</v>
      </c>
      <c r="R2121" s="117" t="s">
        <v>14743</v>
      </c>
      <c r="S2121" s="117" t="s">
        <v>14589</v>
      </c>
      <c r="T2121" t="s">
        <v>12136</v>
      </c>
      <c r="U2121" t="s">
        <v>10773</v>
      </c>
    </row>
    <row r="2122" spans="1:21">
      <c r="A2122" s="117" t="s">
        <v>2445</v>
      </c>
      <c r="B2122" t="s">
        <v>14590</v>
      </c>
      <c r="C2122" t="s">
        <v>14590</v>
      </c>
      <c r="D2122">
        <v>47</v>
      </c>
      <c r="E2122">
        <v>41</v>
      </c>
      <c r="F2122">
        <v>47</v>
      </c>
      <c r="G2122">
        <v>41</v>
      </c>
      <c r="H2122">
        <v>1</v>
      </c>
      <c r="I2122">
        <v>1</v>
      </c>
      <c r="J2122">
        <v>999999</v>
      </c>
      <c r="K2122" s="194">
        <v>999999</v>
      </c>
      <c r="L2122" t="s">
        <v>1083</v>
      </c>
      <c r="M2122" t="s">
        <v>1083</v>
      </c>
      <c r="N2122">
        <v>746</v>
      </c>
      <c r="O2122" t="s">
        <v>7876</v>
      </c>
      <c r="P2122" t="s">
        <v>8388</v>
      </c>
      <c r="Q2122">
        <v>0.746</v>
      </c>
      <c r="R2122" s="117" t="s">
        <v>14594</v>
      </c>
      <c r="S2122" s="117" t="s">
        <v>14589</v>
      </c>
      <c r="T2122" t="s">
        <v>12136</v>
      </c>
      <c r="U2122" t="s">
        <v>10772</v>
      </c>
    </row>
    <row r="2123" spans="1:21">
      <c r="A2123" s="117" t="s">
        <v>2446</v>
      </c>
      <c r="B2123" t="s">
        <v>13815</v>
      </c>
      <c r="C2123" t="s">
        <v>14590</v>
      </c>
      <c r="D2123">
        <v>2</v>
      </c>
      <c r="E2123">
        <v>29</v>
      </c>
      <c r="F2123">
        <v>25</v>
      </c>
      <c r="G2123">
        <v>19</v>
      </c>
      <c r="H2123">
        <v>1</v>
      </c>
      <c r="I2123">
        <v>1</v>
      </c>
      <c r="J2123">
        <v>3</v>
      </c>
      <c r="K2123" s="194">
        <v>155</v>
      </c>
      <c r="L2123" t="s">
        <v>1083</v>
      </c>
      <c r="M2123" t="s">
        <v>1083</v>
      </c>
      <c r="N2123">
        <v>775</v>
      </c>
      <c r="O2123" t="s">
        <v>7876</v>
      </c>
      <c r="P2123" t="s">
        <v>8392</v>
      </c>
      <c r="Q2123">
        <v>0.77500000000000002</v>
      </c>
      <c r="R2123" s="117" t="s">
        <v>14743</v>
      </c>
      <c r="S2123" s="117" t="s">
        <v>14589</v>
      </c>
      <c r="T2123" t="s">
        <v>12136</v>
      </c>
      <c r="U2123" t="s">
        <v>10772</v>
      </c>
    </row>
    <row r="2124" spans="1:21">
      <c r="A2124" s="117" t="s">
        <v>743</v>
      </c>
      <c r="B2124" t="s">
        <v>14590</v>
      </c>
      <c r="C2124" t="s">
        <v>14590</v>
      </c>
      <c r="D2124">
        <v>25</v>
      </c>
      <c r="E2124">
        <v>19</v>
      </c>
      <c r="F2124">
        <v>25</v>
      </c>
      <c r="G2124">
        <v>19</v>
      </c>
      <c r="H2124">
        <v>1</v>
      </c>
      <c r="I2124">
        <v>1</v>
      </c>
      <c r="J2124">
        <v>191</v>
      </c>
      <c r="K2124" s="194">
        <v>191</v>
      </c>
      <c r="L2124" t="s">
        <v>1083</v>
      </c>
      <c r="M2124" t="s">
        <v>1083</v>
      </c>
      <c r="N2124">
        <v>772</v>
      </c>
      <c r="O2124" t="s">
        <v>7876</v>
      </c>
      <c r="P2124" t="s">
        <v>8393</v>
      </c>
      <c r="Q2124">
        <v>0.77200000000000002</v>
      </c>
      <c r="R2124" s="117" t="s">
        <v>14743</v>
      </c>
      <c r="S2124" s="117" t="s">
        <v>14589</v>
      </c>
      <c r="T2124" t="s">
        <v>12136</v>
      </c>
      <c r="U2124" t="s">
        <v>10772</v>
      </c>
    </row>
    <row r="2125" spans="1:21">
      <c r="A2125" s="117" t="s">
        <v>2447</v>
      </c>
      <c r="B2125" t="s">
        <v>14590</v>
      </c>
      <c r="C2125" t="s">
        <v>14590</v>
      </c>
      <c r="D2125">
        <v>25</v>
      </c>
      <c r="E2125">
        <v>19</v>
      </c>
      <c r="F2125">
        <v>25</v>
      </c>
      <c r="G2125">
        <v>19</v>
      </c>
      <c r="H2125">
        <v>1</v>
      </c>
      <c r="I2125">
        <v>1</v>
      </c>
      <c r="J2125">
        <v>79</v>
      </c>
      <c r="K2125" s="194">
        <v>79</v>
      </c>
      <c r="L2125" t="s">
        <v>1083</v>
      </c>
      <c r="M2125" t="s">
        <v>1083</v>
      </c>
      <c r="N2125">
        <v>776</v>
      </c>
      <c r="O2125" t="s">
        <v>7876</v>
      </c>
      <c r="P2125" t="s">
        <v>8394</v>
      </c>
      <c r="Q2125">
        <v>0.77600000000000002</v>
      </c>
      <c r="R2125" s="117" t="s">
        <v>14594</v>
      </c>
      <c r="S2125" s="117" t="s">
        <v>14589</v>
      </c>
      <c r="T2125" t="s">
        <v>12136</v>
      </c>
      <c r="U2125" t="s">
        <v>10772</v>
      </c>
    </row>
    <row r="2126" spans="1:21">
      <c r="A2126" s="117" t="s">
        <v>2448</v>
      </c>
      <c r="B2126" t="s">
        <v>14590</v>
      </c>
      <c r="C2126" t="s">
        <v>14590</v>
      </c>
      <c r="D2126">
        <v>47</v>
      </c>
      <c r="E2126">
        <v>41</v>
      </c>
      <c r="F2126">
        <v>47</v>
      </c>
      <c r="G2126">
        <v>41</v>
      </c>
      <c r="H2126">
        <v>1</v>
      </c>
      <c r="I2126">
        <v>1</v>
      </c>
      <c r="J2126">
        <v>999999</v>
      </c>
      <c r="K2126" s="194">
        <v>999999</v>
      </c>
      <c r="L2126" t="s">
        <v>1083</v>
      </c>
      <c r="M2126" t="s">
        <v>1083</v>
      </c>
      <c r="N2126">
        <v>188</v>
      </c>
      <c r="O2126" t="s">
        <v>7876</v>
      </c>
      <c r="P2126" t="s">
        <v>8385</v>
      </c>
      <c r="Q2126">
        <v>0.188</v>
      </c>
      <c r="R2126" s="117" t="s">
        <v>14594</v>
      </c>
      <c r="S2126" s="117" t="s">
        <v>14589</v>
      </c>
      <c r="T2126" t="s">
        <v>12136</v>
      </c>
      <c r="U2126" t="s">
        <v>10772</v>
      </c>
    </row>
    <row r="2127" spans="1:21">
      <c r="A2127" s="117" t="s">
        <v>2449</v>
      </c>
      <c r="B2127" t="s">
        <v>14590</v>
      </c>
      <c r="C2127" t="s">
        <v>14590</v>
      </c>
      <c r="D2127">
        <v>47</v>
      </c>
      <c r="E2127">
        <v>41</v>
      </c>
      <c r="F2127">
        <v>47</v>
      </c>
      <c r="G2127">
        <v>41</v>
      </c>
      <c r="H2127">
        <v>1</v>
      </c>
      <c r="I2127">
        <v>1</v>
      </c>
      <c r="J2127">
        <v>999999</v>
      </c>
      <c r="K2127" s="194">
        <v>999999</v>
      </c>
      <c r="L2127" t="s">
        <v>1083</v>
      </c>
      <c r="M2127" t="s">
        <v>1083</v>
      </c>
      <c r="N2127">
        <v>192</v>
      </c>
      <c r="O2127" t="s">
        <v>7876</v>
      </c>
      <c r="P2127" t="s">
        <v>8385</v>
      </c>
      <c r="Q2127">
        <v>0.192</v>
      </c>
      <c r="R2127" s="117" t="s">
        <v>14594</v>
      </c>
      <c r="S2127" s="117" t="s">
        <v>14589</v>
      </c>
      <c r="T2127" t="s">
        <v>12136</v>
      </c>
      <c r="U2127" t="s">
        <v>10772</v>
      </c>
    </row>
    <row r="2128" spans="1:21">
      <c r="A2128" s="117" t="s">
        <v>22196</v>
      </c>
      <c r="B2128" t="s">
        <v>14590</v>
      </c>
      <c r="C2128" t="s">
        <v>14590</v>
      </c>
      <c r="D2128">
        <v>47</v>
      </c>
      <c r="E2128">
        <v>41</v>
      </c>
      <c r="F2128">
        <v>47</v>
      </c>
      <c r="G2128">
        <v>41</v>
      </c>
      <c r="H2128">
        <v>1</v>
      </c>
      <c r="I2128">
        <v>1</v>
      </c>
      <c r="J2128">
        <v>999999</v>
      </c>
      <c r="K2128" s="194">
        <v>999999</v>
      </c>
      <c r="L2128" t="s">
        <v>1083</v>
      </c>
      <c r="M2128" t="s">
        <v>1083</v>
      </c>
      <c r="N2128">
        <v>192</v>
      </c>
      <c r="O2128" t="s">
        <v>7876</v>
      </c>
      <c r="P2128" t="s">
        <v>8385</v>
      </c>
      <c r="Q2128">
        <v>0.192</v>
      </c>
      <c r="R2128" s="117" t="s">
        <v>14594</v>
      </c>
      <c r="S2128" s="117" t="s">
        <v>14589</v>
      </c>
      <c r="T2128" t="s">
        <v>12136</v>
      </c>
      <c r="U2128" t="s">
        <v>10772</v>
      </c>
    </row>
    <row r="2129" spans="1:21">
      <c r="A2129" s="117" t="s">
        <v>2450</v>
      </c>
      <c r="B2129" t="s">
        <v>14590</v>
      </c>
      <c r="C2129" t="s">
        <v>14590</v>
      </c>
      <c r="D2129">
        <v>47</v>
      </c>
      <c r="E2129">
        <v>41</v>
      </c>
      <c r="F2129">
        <v>47</v>
      </c>
      <c r="G2129">
        <v>41</v>
      </c>
      <c r="H2129">
        <v>1</v>
      </c>
      <c r="I2129">
        <v>1</v>
      </c>
      <c r="J2129">
        <v>999999</v>
      </c>
      <c r="K2129" s="194">
        <v>999999</v>
      </c>
      <c r="L2129" t="s">
        <v>1083</v>
      </c>
      <c r="M2129" t="s">
        <v>1083</v>
      </c>
      <c r="N2129">
        <v>386</v>
      </c>
      <c r="O2129" t="s">
        <v>7876</v>
      </c>
      <c r="P2129" t="s">
        <v>8386</v>
      </c>
      <c r="Q2129">
        <v>0.38600000000000001</v>
      </c>
      <c r="R2129" s="117" t="s">
        <v>14594</v>
      </c>
      <c r="S2129" s="117" t="s">
        <v>14589</v>
      </c>
      <c r="T2129" t="s">
        <v>12136</v>
      </c>
      <c r="U2129" t="s">
        <v>10772</v>
      </c>
    </row>
    <row r="2130" spans="1:21">
      <c r="A2130" s="117" t="s">
        <v>2451</v>
      </c>
      <c r="B2130" t="s">
        <v>14590</v>
      </c>
      <c r="C2130" t="s">
        <v>14590</v>
      </c>
      <c r="D2130">
        <v>25</v>
      </c>
      <c r="E2130">
        <v>19</v>
      </c>
      <c r="F2130">
        <v>25</v>
      </c>
      <c r="G2130">
        <v>19</v>
      </c>
      <c r="H2130">
        <v>1</v>
      </c>
      <c r="I2130">
        <v>1</v>
      </c>
      <c r="J2130">
        <v>9</v>
      </c>
      <c r="K2130" s="194">
        <v>9</v>
      </c>
      <c r="L2130" t="s">
        <v>1083</v>
      </c>
      <c r="M2130" t="s">
        <v>1083</v>
      </c>
      <c r="N2130">
        <v>581.25</v>
      </c>
      <c r="O2130" t="s">
        <v>7876</v>
      </c>
      <c r="P2130" t="s">
        <v>8395</v>
      </c>
      <c r="Q2130">
        <v>0.58125000000000004</v>
      </c>
      <c r="R2130" s="117" t="s">
        <v>14594</v>
      </c>
      <c r="S2130" s="117" t="s">
        <v>14589</v>
      </c>
      <c r="T2130" t="s">
        <v>12136</v>
      </c>
      <c r="U2130" t="s">
        <v>10772</v>
      </c>
    </row>
    <row r="2131" spans="1:21">
      <c r="A2131" s="117" t="s">
        <v>2452</v>
      </c>
      <c r="B2131" t="s">
        <v>14590</v>
      </c>
      <c r="C2131" t="s">
        <v>14590</v>
      </c>
      <c r="D2131">
        <v>73</v>
      </c>
      <c r="E2131">
        <v>67</v>
      </c>
      <c r="F2131">
        <v>73</v>
      </c>
      <c r="G2131">
        <v>67</v>
      </c>
      <c r="H2131">
        <v>1</v>
      </c>
      <c r="I2131">
        <v>1</v>
      </c>
      <c r="J2131">
        <v>999999</v>
      </c>
      <c r="K2131" s="194">
        <v>999999</v>
      </c>
      <c r="L2131" t="s">
        <v>1083</v>
      </c>
      <c r="M2131" t="s">
        <v>1083</v>
      </c>
      <c r="N2131">
        <v>579.5</v>
      </c>
      <c r="O2131" t="s">
        <v>7876</v>
      </c>
      <c r="P2131" t="s">
        <v>7882</v>
      </c>
      <c r="Q2131">
        <v>0.57950000000000002</v>
      </c>
      <c r="R2131" s="117" t="s">
        <v>14594</v>
      </c>
      <c r="S2131" s="117" t="s">
        <v>14589</v>
      </c>
      <c r="T2131" t="s">
        <v>12136</v>
      </c>
      <c r="U2131" t="s">
        <v>10772</v>
      </c>
    </row>
    <row r="2132" spans="1:21">
      <c r="A2132" s="117" t="s">
        <v>2453</v>
      </c>
      <c r="B2132" t="s">
        <v>14590</v>
      </c>
      <c r="C2132" t="s">
        <v>14590</v>
      </c>
      <c r="D2132">
        <v>47</v>
      </c>
      <c r="E2132">
        <v>41</v>
      </c>
      <c r="F2132">
        <v>47</v>
      </c>
      <c r="G2132">
        <v>41</v>
      </c>
      <c r="H2132">
        <v>1</v>
      </c>
      <c r="I2132">
        <v>1</v>
      </c>
      <c r="J2132">
        <v>999999</v>
      </c>
      <c r="K2132" s="194">
        <v>999999</v>
      </c>
      <c r="L2132" t="s">
        <v>1083</v>
      </c>
      <c r="M2132" t="s">
        <v>1083</v>
      </c>
      <c r="N2132">
        <v>755</v>
      </c>
      <c r="O2132" t="s">
        <v>7876</v>
      </c>
      <c r="P2132" t="s">
        <v>8388</v>
      </c>
      <c r="Q2132">
        <v>0.755</v>
      </c>
      <c r="R2132" s="117" t="s">
        <v>14594</v>
      </c>
      <c r="S2132" s="117" t="s">
        <v>14589</v>
      </c>
      <c r="T2132" t="s">
        <v>12136</v>
      </c>
      <c r="U2132" t="s">
        <v>10772</v>
      </c>
    </row>
    <row r="2133" spans="1:21">
      <c r="A2133" s="117" t="s">
        <v>20338</v>
      </c>
      <c r="B2133" t="s">
        <v>14590</v>
      </c>
      <c r="C2133" t="s">
        <v>14590</v>
      </c>
      <c r="D2133">
        <v>47</v>
      </c>
      <c r="E2133">
        <v>41</v>
      </c>
      <c r="F2133">
        <v>47</v>
      </c>
      <c r="G2133">
        <v>41</v>
      </c>
      <c r="H2133">
        <v>1</v>
      </c>
      <c r="I2133">
        <v>1</v>
      </c>
      <c r="J2133">
        <v>999999</v>
      </c>
      <c r="K2133" s="194">
        <v>999999</v>
      </c>
      <c r="L2133" t="s">
        <v>1083</v>
      </c>
      <c r="M2133" t="s">
        <v>1083</v>
      </c>
      <c r="N2133">
        <v>776</v>
      </c>
      <c r="O2133" t="s">
        <v>7876</v>
      </c>
      <c r="P2133" t="s">
        <v>8388</v>
      </c>
      <c r="Q2133">
        <v>0.77600000000000002</v>
      </c>
      <c r="R2133" s="117" t="s">
        <v>14594</v>
      </c>
      <c r="S2133" s="117" t="s">
        <v>14589</v>
      </c>
      <c r="T2133" t="s">
        <v>12136</v>
      </c>
      <c r="U2133" t="s">
        <v>10772</v>
      </c>
    </row>
    <row r="2134" spans="1:21">
      <c r="A2134" s="117" t="s">
        <v>2454</v>
      </c>
      <c r="B2134" t="s">
        <v>14590</v>
      </c>
      <c r="C2134" t="s">
        <v>14590</v>
      </c>
      <c r="D2134">
        <v>47</v>
      </c>
      <c r="E2134">
        <v>41</v>
      </c>
      <c r="F2134">
        <v>47</v>
      </c>
      <c r="G2134">
        <v>41</v>
      </c>
      <c r="H2134">
        <v>1</v>
      </c>
      <c r="I2134">
        <v>1</v>
      </c>
      <c r="J2134">
        <v>999999</v>
      </c>
      <c r="K2134" s="194">
        <v>999999</v>
      </c>
      <c r="L2134" t="s">
        <v>1083</v>
      </c>
      <c r="M2134" t="s">
        <v>1083</v>
      </c>
      <c r="N2134">
        <v>771</v>
      </c>
      <c r="O2134" t="s">
        <v>7876</v>
      </c>
      <c r="P2134" t="s">
        <v>8396</v>
      </c>
      <c r="Q2134">
        <v>0.77100000000000002</v>
      </c>
      <c r="R2134" s="117" t="s">
        <v>14594</v>
      </c>
      <c r="S2134" s="117" t="s">
        <v>14589</v>
      </c>
      <c r="T2134" t="s">
        <v>12136</v>
      </c>
      <c r="U2134" t="s">
        <v>10772</v>
      </c>
    </row>
    <row r="2135" spans="1:21">
      <c r="A2135" s="117" t="s">
        <v>22197</v>
      </c>
      <c r="B2135" t="s">
        <v>14590</v>
      </c>
      <c r="C2135" t="s">
        <v>14590</v>
      </c>
      <c r="D2135">
        <v>47</v>
      </c>
      <c r="E2135">
        <v>41</v>
      </c>
      <c r="F2135">
        <v>47</v>
      </c>
      <c r="G2135">
        <v>41</v>
      </c>
      <c r="H2135">
        <v>1</v>
      </c>
      <c r="I2135">
        <v>1</v>
      </c>
      <c r="J2135">
        <v>999999</v>
      </c>
      <c r="K2135" s="194">
        <v>999999</v>
      </c>
      <c r="L2135" t="s">
        <v>1083</v>
      </c>
      <c r="M2135" t="s">
        <v>1083</v>
      </c>
      <c r="N2135">
        <v>776</v>
      </c>
      <c r="O2135" t="s">
        <v>7876</v>
      </c>
      <c r="P2135" t="s">
        <v>8388</v>
      </c>
      <c r="Q2135">
        <v>0.77600000000000002</v>
      </c>
      <c r="R2135" s="117" t="s">
        <v>14594</v>
      </c>
      <c r="S2135" s="117" t="s">
        <v>14589</v>
      </c>
      <c r="T2135" t="s">
        <v>12136</v>
      </c>
      <c r="U2135" t="s">
        <v>10772</v>
      </c>
    </row>
    <row r="2136" spans="1:21">
      <c r="A2136" s="117" t="s">
        <v>22198</v>
      </c>
      <c r="B2136" t="s">
        <v>14590</v>
      </c>
      <c r="C2136" t="s">
        <v>14590</v>
      </c>
      <c r="D2136">
        <v>47</v>
      </c>
      <c r="E2136">
        <v>41</v>
      </c>
      <c r="F2136">
        <v>47</v>
      </c>
      <c r="G2136">
        <v>41</v>
      </c>
      <c r="H2136">
        <v>1</v>
      </c>
      <c r="I2136">
        <v>1</v>
      </c>
      <c r="J2136">
        <v>999999</v>
      </c>
      <c r="K2136" s="194">
        <v>999999</v>
      </c>
      <c r="L2136" t="s">
        <v>1083</v>
      </c>
      <c r="M2136" t="s">
        <v>1083</v>
      </c>
      <c r="N2136">
        <v>188</v>
      </c>
      <c r="O2136" t="s">
        <v>7876</v>
      </c>
      <c r="P2136" t="s">
        <v>8385</v>
      </c>
      <c r="Q2136">
        <v>0.188</v>
      </c>
      <c r="R2136" s="117" t="s">
        <v>14594</v>
      </c>
      <c r="S2136" s="117" t="s">
        <v>14589</v>
      </c>
      <c r="T2136" t="s">
        <v>12136</v>
      </c>
      <c r="U2136" t="s">
        <v>10772</v>
      </c>
    </row>
    <row r="2137" spans="1:21">
      <c r="A2137" s="117" t="s">
        <v>2455</v>
      </c>
      <c r="B2137" t="s">
        <v>14590</v>
      </c>
      <c r="C2137" t="s">
        <v>14590</v>
      </c>
      <c r="D2137">
        <v>25</v>
      </c>
      <c r="E2137">
        <v>19</v>
      </c>
      <c r="F2137">
        <v>25</v>
      </c>
      <c r="G2137">
        <v>19</v>
      </c>
      <c r="H2137">
        <v>1</v>
      </c>
      <c r="I2137">
        <v>1</v>
      </c>
      <c r="J2137">
        <v>9</v>
      </c>
      <c r="K2137" s="194">
        <v>9</v>
      </c>
      <c r="L2137" t="s">
        <v>1083</v>
      </c>
      <c r="M2137" t="s">
        <v>1083</v>
      </c>
      <c r="N2137">
        <v>188</v>
      </c>
      <c r="O2137" t="s">
        <v>7876</v>
      </c>
      <c r="P2137" t="s">
        <v>8385</v>
      </c>
      <c r="Q2137">
        <v>0.188</v>
      </c>
      <c r="R2137" s="117" t="s">
        <v>14594</v>
      </c>
      <c r="S2137" s="117" t="s">
        <v>14589</v>
      </c>
      <c r="T2137" t="s">
        <v>12136</v>
      </c>
      <c r="U2137" t="s">
        <v>10772</v>
      </c>
    </row>
    <row r="2138" spans="1:21">
      <c r="A2138" s="117" t="s">
        <v>2456</v>
      </c>
      <c r="B2138" t="s">
        <v>14590</v>
      </c>
      <c r="C2138" t="s">
        <v>14590</v>
      </c>
      <c r="D2138">
        <v>73</v>
      </c>
      <c r="E2138">
        <v>67</v>
      </c>
      <c r="F2138">
        <v>73</v>
      </c>
      <c r="G2138">
        <v>67</v>
      </c>
      <c r="H2138">
        <v>1</v>
      </c>
      <c r="I2138">
        <v>1</v>
      </c>
      <c r="J2138">
        <v>999999</v>
      </c>
      <c r="K2138" s="194">
        <v>999999</v>
      </c>
      <c r="L2138" t="s">
        <v>1083</v>
      </c>
      <c r="M2138" t="s">
        <v>1083</v>
      </c>
      <c r="N2138">
        <v>192</v>
      </c>
      <c r="O2138" t="s">
        <v>7876</v>
      </c>
      <c r="P2138" t="s">
        <v>8397</v>
      </c>
      <c r="Q2138">
        <v>0.192</v>
      </c>
      <c r="R2138" s="117" t="s">
        <v>14594</v>
      </c>
      <c r="S2138" s="117" t="s">
        <v>14589</v>
      </c>
      <c r="T2138" t="s">
        <v>12136</v>
      </c>
      <c r="U2138" t="s">
        <v>10772</v>
      </c>
    </row>
    <row r="2139" spans="1:21">
      <c r="A2139" s="117" t="s">
        <v>2457</v>
      </c>
      <c r="B2139" t="s">
        <v>14590</v>
      </c>
      <c r="C2139" t="s">
        <v>14590</v>
      </c>
      <c r="D2139">
        <v>25</v>
      </c>
      <c r="E2139">
        <v>19</v>
      </c>
      <c r="F2139">
        <v>25</v>
      </c>
      <c r="G2139">
        <v>19</v>
      </c>
      <c r="H2139">
        <v>1</v>
      </c>
      <c r="I2139">
        <v>1</v>
      </c>
      <c r="J2139">
        <v>28</v>
      </c>
      <c r="K2139" s="194">
        <v>28</v>
      </c>
      <c r="L2139" t="s">
        <v>1083</v>
      </c>
      <c r="M2139" t="s">
        <v>1083</v>
      </c>
      <c r="N2139">
        <v>193.417</v>
      </c>
      <c r="O2139" t="s">
        <v>7876</v>
      </c>
      <c r="P2139" t="s">
        <v>8397</v>
      </c>
      <c r="Q2139">
        <v>0.19341700000000001</v>
      </c>
      <c r="R2139" s="117" t="s">
        <v>14594</v>
      </c>
      <c r="S2139" s="117" t="s">
        <v>14589</v>
      </c>
      <c r="T2139" t="s">
        <v>12136</v>
      </c>
      <c r="U2139" t="s">
        <v>10772</v>
      </c>
    </row>
    <row r="2140" spans="1:21">
      <c r="A2140" s="117" t="s">
        <v>2458</v>
      </c>
      <c r="B2140" t="s">
        <v>14590</v>
      </c>
      <c r="C2140" t="s">
        <v>14590</v>
      </c>
      <c r="D2140">
        <v>66</v>
      </c>
      <c r="E2140">
        <v>60</v>
      </c>
      <c r="F2140">
        <v>66</v>
      </c>
      <c r="G2140">
        <v>60</v>
      </c>
      <c r="H2140">
        <v>1</v>
      </c>
      <c r="I2140">
        <v>1</v>
      </c>
      <c r="J2140">
        <v>999999</v>
      </c>
      <c r="K2140" s="194">
        <v>999999</v>
      </c>
      <c r="L2140" t="s">
        <v>1083</v>
      </c>
      <c r="M2140" t="s">
        <v>1083</v>
      </c>
      <c r="N2140">
        <v>193</v>
      </c>
      <c r="O2140" t="s">
        <v>7876</v>
      </c>
      <c r="P2140" t="s">
        <v>8398</v>
      </c>
      <c r="Q2140">
        <v>0.193</v>
      </c>
      <c r="R2140" s="117" t="s">
        <v>14594</v>
      </c>
      <c r="S2140" s="117" t="s">
        <v>14589</v>
      </c>
      <c r="T2140" t="s">
        <v>12136</v>
      </c>
      <c r="U2140" t="s">
        <v>10772</v>
      </c>
    </row>
    <row r="2141" spans="1:21">
      <c r="A2141" s="117" t="s">
        <v>2459</v>
      </c>
      <c r="B2141" t="s">
        <v>14590</v>
      </c>
      <c r="C2141" t="s">
        <v>14590</v>
      </c>
      <c r="D2141">
        <v>47</v>
      </c>
      <c r="E2141">
        <v>41</v>
      </c>
      <c r="F2141">
        <v>47</v>
      </c>
      <c r="G2141">
        <v>41</v>
      </c>
      <c r="H2141">
        <v>6</v>
      </c>
      <c r="I2141">
        <v>6</v>
      </c>
      <c r="J2141">
        <v>999999</v>
      </c>
      <c r="K2141" s="194">
        <v>999999</v>
      </c>
      <c r="L2141" t="s">
        <v>1083</v>
      </c>
      <c r="M2141" t="s">
        <v>1083</v>
      </c>
      <c r="N2141">
        <v>376</v>
      </c>
      <c r="O2141" t="s">
        <v>7876</v>
      </c>
      <c r="P2141" t="s">
        <v>8386</v>
      </c>
      <c r="Q2141">
        <v>0.376</v>
      </c>
      <c r="R2141" s="117" t="s">
        <v>14594</v>
      </c>
      <c r="S2141" s="117" t="s">
        <v>14589</v>
      </c>
      <c r="T2141" t="s">
        <v>12136</v>
      </c>
      <c r="U2141" t="s">
        <v>10772</v>
      </c>
    </row>
    <row r="2142" spans="1:21">
      <c r="A2142" s="117" t="s">
        <v>2460</v>
      </c>
      <c r="B2142" t="s">
        <v>14590</v>
      </c>
      <c r="C2142" t="s">
        <v>14590</v>
      </c>
      <c r="D2142">
        <v>73</v>
      </c>
      <c r="E2142">
        <v>67</v>
      </c>
      <c r="F2142">
        <v>73</v>
      </c>
      <c r="G2142">
        <v>67</v>
      </c>
      <c r="H2142">
        <v>1</v>
      </c>
      <c r="I2142">
        <v>1</v>
      </c>
      <c r="J2142">
        <v>999999</v>
      </c>
      <c r="K2142" s="194">
        <v>999999</v>
      </c>
      <c r="L2142" t="s">
        <v>1083</v>
      </c>
      <c r="M2142" t="s">
        <v>1083</v>
      </c>
      <c r="N2142">
        <v>387</v>
      </c>
      <c r="O2142" t="s">
        <v>7876</v>
      </c>
      <c r="P2142" t="s">
        <v>8399</v>
      </c>
      <c r="Q2142">
        <v>0.38700000000000001</v>
      </c>
      <c r="R2142" s="117" t="s">
        <v>14594</v>
      </c>
      <c r="S2142" s="117" t="s">
        <v>14589</v>
      </c>
      <c r="T2142" t="s">
        <v>12136</v>
      </c>
      <c r="U2142" t="s">
        <v>10772</v>
      </c>
    </row>
    <row r="2143" spans="1:21">
      <c r="A2143" s="117" t="s">
        <v>2461</v>
      </c>
      <c r="B2143" t="s">
        <v>14590</v>
      </c>
      <c r="C2143" t="s">
        <v>14590</v>
      </c>
      <c r="D2143">
        <v>67</v>
      </c>
      <c r="E2143">
        <v>61</v>
      </c>
      <c r="F2143">
        <v>67</v>
      </c>
      <c r="G2143">
        <v>61</v>
      </c>
      <c r="H2143">
        <v>1</v>
      </c>
      <c r="I2143">
        <v>1</v>
      </c>
      <c r="J2143">
        <v>999999</v>
      </c>
      <c r="K2143" s="194">
        <v>999999</v>
      </c>
      <c r="L2143" t="s">
        <v>1083</v>
      </c>
      <c r="M2143" t="s">
        <v>1083</v>
      </c>
      <c r="N2143">
        <v>385</v>
      </c>
      <c r="O2143" t="s">
        <v>7876</v>
      </c>
      <c r="P2143" t="s">
        <v>8390</v>
      </c>
      <c r="Q2143">
        <v>0.38500000000000001</v>
      </c>
      <c r="R2143" s="117" t="s">
        <v>14594</v>
      </c>
      <c r="S2143" s="117" t="s">
        <v>14589</v>
      </c>
      <c r="T2143" t="s">
        <v>12136</v>
      </c>
      <c r="U2143" t="s">
        <v>10772</v>
      </c>
    </row>
    <row r="2144" spans="1:21">
      <c r="A2144" s="117" t="s">
        <v>2462</v>
      </c>
      <c r="B2144" t="s">
        <v>14590</v>
      </c>
      <c r="C2144" t="s">
        <v>14590</v>
      </c>
      <c r="D2144">
        <v>73</v>
      </c>
      <c r="E2144">
        <v>67</v>
      </c>
      <c r="F2144">
        <v>73</v>
      </c>
      <c r="G2144">
        <v>67</v>
      </c>
      <c r="H2144">
        <v>1</v>
      </c>
      <c r="I2144">
        <v>1</v>
      </c>
      <c r="J2144">
        <v>999999</v>
      </c>
      <c r="K2144" s="194">
        <v>999999</v>
      </c>
      <c r="L2144" t="s">
        <v>1083</v>
      </c>
      <c r="M2144" t="s">
        <v>1083</v>
      </c>
      <c r="N2144">
        <v>388</v>
      </c>
      <c r="O2144" t="s">
        <v>7876</v>
      </c>
      <c r="P2144" t="s">
        <v>8400</v>
      </c>
      <c r="Q2144">
        <v>0.38800000000000001</v>
      </c>
      <c r="R2144" s="117" t="s">
        <v>14594</v>
      </c>
      <c r="S2144" s="117" t="s">
        <v>14589</v>
      </c>
      <c r="T2144" t="s">
        <v>12136</v>
      </c>
      <c r="U2144" t="s">
        <v>10772</v>
      </c>
    </row>
    <row r="2145" spans="1:21">
      <c r="A2145" s="117" t="s">
        <v>2463</v>
      </c>
      <c r="B2145" t="s">
        <v>14590</v>
      </c>
      <c r="C2145" t="s">
        <v>14590</v>
      </c>
      <c r="D2145">
        <v>25</v>
      </c>
      <c r="E2145">
        <v>19</v>
      </c>
      <c r="F2145">
        <v>25</v>
      </c>
      <c r="G2145">
        <v>19</v>
      </c>
      <c r="H2145">
        <v>1</v>
      </c>
      <c r="I2145">
        <v>1</v>
      </c>
      <c r="J2145">
        <v>9</v>
      </c>
      <c r="K2145" s="194">
        <v>9</v>
      </c>
      <c r="L2145" t="s">
        <v>1083</v>
      </c>
      <c r="M2145" t="s">
        <v>1083</v>
      </c>
      <c r="N2145">
        <v>564.9</v>
      </c>
      <c r="O2145" t="s">
        <v>7876</v>
      </c>
      <c r="P2145" t="s">
        <v>8387</v>
      </c>
      <c r="Q2145">
        <v>0.56489999999999996</v>
      </c>
      <c r="R2145" s="117" t="s">
        <v>14594</v>
      </c>
      <c r="S2145" s="117" t="s">
        <v>14589</v>
      </c>
      <c r="T2145" t="s">
        <v>12136</v>
      </c>
      <c r="U2145" t="s">
        <v>10772</v>
      </c>
    </row>
    <row r="2146" spans="1:21">
      <c r="A2146" s="117" t="s">
        <v>849</v>
      </c>
      <c r="B2146" t="s">
        <v>14590</v>
      </c>
      <c r="C2146" t="s">
        <v>14590</v>
      </c>
      <c r="D2146">
        <v>35</v>
      </c>
      <c r="E2146">
        <v>29</v>
      </c>
      <c r="F2146">
        <v>25</v>
      </c>
      <c r="G2146">
        <v>19</v>
      </c>
      <c r="H2146">
        <v>1</v>
      </c>
      <c r="I2146">
        <v>1</v>
      </c>
      <c r="J2146">
        <v>18</v>
      </c>
      <c r="K2146" s="194">
        <v>18</v>
      </c>
      <c r="L2146" t="s">
        <v>1083</v>
      </c>
      <c r="M2146" t="s">
        <v>1083</v>
      </c>
      <c r="N2146">
        <v>580</v>
      </c>
      <c r="O2146" t="s">
        <v>7876</v>
      </c>
      <c r="P2146" t="s">
        <v>8387</v>
      </c>
      <c r="Q2146">
        <v>0.57999999999999996</v>
      </c>
      <c r="R2146" s="117" t="s">
        <v>14743</v>
      </c>
      <c r="S2146" s="117" t="s">
        <v>14589</v>
      </c>
      <c r="T2146" t="s">
        <v>12136</v>
      </c>
      <c r="U2146" t="s">
        <v>10772</v>
      </c>
    </row>
    <row r="2147" spans="1:21">
      <c r="A2147" s="117" t="s">
        <v>850</v>
      </c>
      <c r="B2147" t="s">
        <v>14590</v>
      </c>
      <c r="C2147" t="s">
        <v>14590</v>
      </c>
      <c r="D2147">
        <v>25</v>
      </c>
      <c r="E2147">
        <v>19</v>
      </c>
      <c r="F2147">
        <v>25</v>
      </c>
      <c r="G2147">
        <v>19</v>
      </c>
      <c r="H2147">
        <v>1</v>
      </c>
      <c r="I2147">
        <v>1</v>
      </c>
      <c r="J2147">
        <v>32</v>
      </c>
      <c r="K2147" s="194">
        <v>32</v>
      </c>
      <c r="L2147" t="s">
        <v>1083</v>
      </c>
      <c r="M2147" t="s">
        <v>1083</v>
      </c>
      <c r="N2147">
        <v>578</v>
      </c>
      <c r="O2147" t="s">
        <v>7876</v>
      </c>
      <c r="P2147" t="s">
        <v>8387</v>
      </c>
      <c r="Q2147">
        <v>0.57799999999999996</v>
      </c>
      <c r="R2147" s="117" t="s">
        <v>14743</v>
      </c>
      <c r="S2147" s="117" t="s">
        <v>14589</v>
      </c>
      <c r="T2147" t="s">
        <v>12136</v>
      </c>
      <c r="U2147" t="s">
        <v>10772</v>
      </c>
    </row>
    <row r="2148" spans="1:21">
      <c r="A2148" s="117" t="s">
        <v>2464</v>
      </c>
      <c r="B2148" t="s">
        <v>14590</v>
      </c>
      <c r="C2148" t="s">
        <v>14590</v>
      </c>
      <c r="D2148">
        <v>25</v>
      </c>
      <c r="E2148">
        <v>19</v>
      </c>
      <c r="F2148">
        <v>25</v>
      </c>
      <c r="G2148">
        <v>19</v>
      </c>
      <c r="H2148">
        <v>1</v>
      </c>
      <c r="I2148">
        <v>1</v>
      </c>
      <c r="J2148">
        <v>10</v>
      </c>
      <c r="K2148" s="194">
        <v>10</v>
      </c>
      <c r="L2148" t="s">
        <v>1083</v>
      </c>
      <c r="M2148" t="s">
        <v>1083</v>
      </c>
      <c r="N2148">
        <v>582</v>
      </c>
      <c r="O2148" t="s">
        <v>7876</v>
      </c>
      <c r="P2148" t="s">
        <v>8401</v>
      </c>
      <c r="Q2148">
        <v>0.58199999999999996</v>
      </c>
      <c r="R2148" s="117" t="s">
        <v>14743</v>
      </c>
      <c r="S2148" s="117" t="s">
        <v>14589</v>
      </c>
      <c r="T2148" t="s">
        <v>12136</v>
      </c>
      <c r="U2148" t="s">
        <v>10772</v>
      </c>
    </row>
    <row r="2149" spans="1:21">
      <c r="A2149" s="117" t="s">
        <v>2465</v>
      </c>
      <c r="B2149" t="s">
        <v>14590</v>
      </c>
      <c r="C2149" t="s">
        <v>14590</v>
      </c>
      <c r="D2149">
        <v>47</v>
      </c>
      <c r="E2149">
        <v>41</v>
      </c>
      <c r="F2149">
        <v>47</v>
      </c>
      <c r="G2149">
        <v>41</v>
      </c>
      <c r="H2149">
        <v>1</v>
      </c>
      <c r="I2149">
        <v>1</v>
      </c>
      <c r="J2149">
        <v>999999</v>
      </c>
      <c r="K2149" s="194">
        <v>999999</v>
      </c>
      <c r="L2149" t="s">
        <v>1083</v>
      </c>
      <c r="M2149" t="s">
        <v>1083</v>
      </c>
      <c r="N2149">
        <v>754</v>
      </c>
      <c r="O2149" t="s">
        <v>7876</v>
      </c>
      <c r="P2149" t="s">
        <v>8388</v>
      </c>
      <c r="Q2149">
        <v>0.754</v>
      </c>
      <c r="R2149" s="117" t="s">
        <v>14594</v>
      </c>
      <c r="S2149" s="117" t="s">
        <v>14589</v>
      </c>
      <c r="T2149" t="s">
        <v>12136</v>
      </c>
      <c r="U2149" t="s">
        <v>10772</v>
      </c>
    </row>
    <row r="2150" spans="1:21">
      <c r="A2150" s="117" t="s">
        <v>2466</v>
      </c>
      <c r="B2150" t="s">
        <v>14590</v>
      </c>
      <c r="C2150" t="s">
        <v>14590</v>
      </c>
      <c r="D2150">
        <v>25</v>
      </c>
      <c r="E2150">
        <v>19</v>
      </c>
      <c r="F2150">
        <v>25</v>
      </c>
      <c r="G2150">
        <v>19</v>
      </c>
      <c r="H2150">
        <v>1</v>
      </c>
      <c r="I2150">
        <v>1</v>
      </c>
      <c r="J2150">
        <v>20</v>
      </c>
      <c r="K2150" s="194">
        <v>20</v>
      </c>
      <c r="L2150" t="s">
        <v>1083</v>
      </c>
      <c r="M2150" t="s">
        <v>1083</v>
      </c>
      <c r="N2150">
        <v>776</v>
      </c>
      <c r="O2150" t="s">
        <v>7876</v>
      </c>
      <c r="P2150" t="s">
        <v>8393</v>
      </c>
      <c r="Q2150">
        <v>0.77600000000000002</v>
      </c>
      <c r="R2150" s="117" t="s">
        <v>14743</v>
      </c>
      <c r="S2150" s="117" t="s">
        <v>14589</v>
      </c>
      <c r="T2150" t="s">
        <v>12136</v>
      </c>
      <c r="U2150" t="s">
        <v>10772</v>
      </c>
    </row>
    <row r="2151" spans="1:21">
      <c r="A2151" s="117" t="s">
        <v>2467</v>
      </c>
      <c r="B2151" t="s">
        <v>14590</v>
      </c>
      <c r="C2151" t="s">
        <v>14590</v>
      </c>
      <c r="D2151">
        <v>25</v>
      </c>
      <c r="E2151">
        <v>19</v>
      </c>
      <c r="F2151">
        <v>25</v>
      </c>
      <c r="G2151">
        <v>19</v>
      </c>
      <c r="H2151">
        <v>1</v>
      </c>
      <c r="I2151">
        <v>1</v>
      </c>
      <c r="J2151">
        <v>7</v>
      </c>
      <c r="K2151" s="194">
        <v>7</v>
      </c>
      <c r="L2151" t="s">
        <v>1083</v>
      </c>
      <c r="M2151" t="s">
        <v>1083</v>
      </c>
      <c r="N2151">
        <v>772</v>
      </c>
      <c r="O2151" t="s">
        <v>7876</v>
      </c>
      <c r="P2151" t="s">
        <v>8393</v>
      </c>
      <c r="Q2151">
        <v>0.77200000000000002</v>
      </c>
      <c r="R2151" s="117" t="s">
        <v>14594</v>
      </c>
      <c r="S2151" s="117" t="s">
        <v>14589</v>
      </c>
      <c r="T2151" t="s">
        <v>12136</v>
      </c>
      <c r="U2151" t="s">
        <v>10772</v>
      </c>
    </row>
    <row r="2152" spans="1:21">
      <c r="A2152" s="117" t="s">
        <v>2468</v>
      </c>
      <c r="B2152" t="s">
        <v>14590</v>
      </c>
      <c r="C2152" t="s">
        <v>14590</v>
      </c>
      <c r="D2152">
        <v>25</v>
      </c>
      <c r="E2152">
        <v>19</v>
      </c>
      <c r="F2152">
        <v>25</v>
      </c>
      <c r="G2152">
        <v>19</v>
      </c>
      <c r="H2152">
        <v>1</v>
      </c>
      <c r="I2152">
        <v>1</v>
      </c>
      <c r="J2152">
        <v>5</v>
      </c>
      <c r="K2152" s="194">
        <v>5</v>
      </c>
      <c r="L2152" t="s">
        <v>1083</v>
      </c>
      <c r="M2152" t="s">
        <v>1083</v>
      </c>
      <c r="N2152">
        <v>778</v>
      </c>
      <c r="O2152" t="s">
        <v>7876</v>
      </c>
      <c r="P2152" t="s">
        <v>8392</v>
      </c>
      <c r="Q2152">
        <v>0.77800000000000002</v>
      </c>
      <c r="R2152" s="117" t="s">
        <v>14594</v>
      </c>
      <c r="S2152" s="117" t="s">
        <v>14589</v>
      </c>
      <c r="T2152" t="s">
        <v>12136</v>
      </c>
      <c r="U2152" t="s">
        <v>10772</v>
      </c>
    </row>
    <row r="2153" spans="1:21">
      <c r="A2153" s="117" t="s">
        <v>22199</v>
      </c>
      <c r="B2153" t="s">
        <v>14590</v>
      </c>
      <c r="C2153" t="s">
        <v>14590</v>
      </c>
      <c r="D2153">
        <v>47</v>
      </c>
      <c r="E2153">
        <v>41</v>
      </c>
      <c r="F2153">
        <v>47</v>
      </c>
      <c r="G2153">
        <v>41</v>
      </c>
      <c r="H2153">
        <v>1</v>
      </c>
      <c r="I2153">
        <v>1</v>
      </c>
      <c r="J2153">
        <v>999999</v>
      </c>
      <c r="K2153" s="194">
        <v>999999</v>
      </c>
      <c r="L2153" t="s">
        <v>1083</v>
      </c>
      <c r="M2153" t="s">
        <v>1083</v>
      </c>
      <c r="N2153">
        <v>189</v>
      </c>
      <c r="O2153" t="s">
        <v>7876</v>
      </c>
      <c r="P2153" t="s">
        <v>8385</v>
      </c>
      <c r="Q2153">
        <v>0.189</v>
      </c>
      <c r="R2153" s="117" t="s">
        <v>14594</v>
      </c>
      <c r="S2153" s="117" t="s">
        <v>14589</v>
      </c>
      <c r="T2153" t="s">
        <v>12136</v>
      </c>
      <c r="U2153" t="s">
        <v>10772</v>
      </c>
    </row>
    <row r="2154" spans="1:21">
      <c r="A2154" s="117" t="s">
        <v>2469</v>
      </c>
      <c r="B2154" t="s">
        <v>14590</v>
      </c>
      <c r="C2154" t="s">
        <v>14590</v>
      </c>
      <c r="D2154">
        <v>47</v>
      </c>
      <c r="E2154">
        <v>41</v>
      </c>
      <c r="F2154">
        <v>47</v>
      </c>
      <c r="G2154">
        <v>41</v>
      </c>
      <c r="H2154">
        <v>1</v>
      </c>
      <c r="I2154">
        <v>1</v>
      </c>
      <c r="J2154">
        <v>999999</v>
      </c>
      <c r="K2154" s="194">
        <v>999999</v>
      </c>
      <c r="L2154" t="s">
        <v>1083</v>
      </c>
      <c r="M2154" t="s">
        <v>1083</v>
      </c>
      <c r="N2154">
        <v>194</v>
      </c>
      <c r="O2154" t="s">
        <v>7876</v>
      </c>
      <c r="P2154" t="s">
        <v>8385</v>
      </c>
      <c r="Q2154">
        <v>0.19400000000000001</v>
      </c>
      <c r="R2154" s="117" t="s">
        <v>14594</v>
      </c>
      <c r="S2154" s="117" t="s">
        <v>14589</v>
      </c>
      <c r="T2154" t="s">
        <v>12136</v>
      </c>
      <c r="U2154" t="s">
        <v>10772</v>
      </c>
    </row>
    <row r="2155" spans="1:21">
      <c r="A2155" s="117" t="s">
        <v>2470</v>
      </c>
      <c r="B2155" t="s">
        <v>14590</v>
      </c>
      <c r="C2155" t="s">
        <v>14590</v>
      </c>
      <c r="D2155">
        <v>47</v>
      </c>
      <c r="E2155">
        <v>41</v>
      </c>
      <c r="F2155">
        <v>47</v>
      </c>
      <c r="G2155">
        <v>41</v>
      </c>
      <c r="H2155">
        <v>1</v>
      </c>
      <c r="I2155">
        <v>1</v>
      </c>
      <c r="J2155">
        <v>999999</v>
      </c>
      <c r="K2155" s="194">
        <v>999999</v>
      </c>
      <c r="L2155" t="s">
        <v>1083</v>
      </c>
      <c r="M2155" t="s">
        <v>1083</v>
      </c>
      <c r="N2155">
        <v>385</v>
      </c>
      <c r="O2155" t="s">
        <v>7876</v>
      </c>
      <c r="P2155" t="s">
        <v>8386</v>
      </c>
      <c r="Q2155">
        <v>0.38500000000000001</v>
      </c>
      <c r="R2155" s="117" t="s">
        <v>14594</v>
      </c>
      <c r="S2155" s="117" t="s">
        <v>14589</v>
      </c>
      <c r="T2155" t="s">
        <v>12136</v>
      </c>
      <c r="U2155" t="s">
        <v>10772</v>
      </c>
    </row>
    <row r="2156" spans="1:21">
      <c r="A2156" s="117" t="s">
        <v>2471</v>
      </c>
      <c r="B2156" t="s">
        <v>14590</v>
      </c>
      <c r="C2156" t="s">
        <v>14590</v>
      </c>
      <c r="D2156">
        <v>47</v>
      </c>
      <c r="E2156">
        <v>41</v>
      </c>
      <c r="F2156">
        <v>47</v>
      </c>
      <c r="G2156">
        <v>41</v>
      </c>
      <c r="H2156">
        <v>1</v>
      </c>
      <c r="I2156">
        <v>1</v>
      </c>
      <c r="J2156">
        <v>999999</v>
      </c>
      <c r="K2156" s="194">
        <v>999999</v>
      </c>
      <c r="L2156" t="s">
        <v>1083</v>
      </c>
      <c r="M2156" t="s">
        <v>1083</v>
      </c>
      <c r="N2156">
        <v>388</v>
      </c>
      <c r="O2156" t="s">
        <v>7876</v>
      </c>
      <c r="P2156" t="s">
        <v>8386</v>
      </c>
      <c r="Q2156">
        <v>0.38800000000000001</v>
      </c>
      <c r="R2156" s="117" t="s">
        <v>14594</v>
      </c>
      <c r="S2156" s="117" t="s">
        <v>14589</v>
      </c>
      <c r="T2156" t="s">
        <v>12136</v>
      </c>
      <c r="U2156" t="s">
        <v>10772</v>
      </c>
    </row>
    <row r="2157" spans="1:21">
      <c r="A2157" s="117" t="s">
        <v>2472</v>
      </c>
      <c r="B2157" t="s">
        <v>14590</v>
      </c>
      <c r="C2157" t="s">
        <v>14590</v>
      </c>
      <c r="D2157">
        <v>47</v>
      </c>
      <c r="E2157">
        <v>41</v>
      </c>
      <c r="F2157">
        <v>47</v>
      </c>
      <c r="G2157">
        <v>41</v>
      </c>
      <c r="H2157">
        <v>1</v>
      </c>
      <c r="I2157">
        <v>1</v>
      </c>
      <c r="J2157">
        <v>999999</v>
      </c>
      <c r="K2157" s="194">
        <v>999999</v>
      </c>
      <c r="L2157" t="s">
        <v>1083</v>
      </c>
      <c r="M2157" t="s">
        <v>1083</v>
      </c>
      <c r="N2157">
        <v>563.9</v>
      </c>
      <c r="O2157" t="s">
        <v>7876</v>
      </c>
      <c r="P2157" t="s">
        <v>8387</v>
      </c>
      <c r="Q2157">
        <v>0.56389999999999996</v>
      </c>
      <c r="R2157" s="117" t="s">
        <v>14594</v>
      </c>
      <c r="S2157" s="117" t="s">
        <v>14589</v>
      </c>
      <c r="T2157" t="s">
        <v>12136</v>
      </c>
      <c r="U2157" t="s">
        <v>10772</v>
      </c>
    </row>
    <row r="2158" spans="1:21">
      <c r="A2158" s="117" t="s">
        <v>2473</v>
      </c>
      <c r="B2158" t="s">
        <v>14590</v>
      </c>
      <c r="C2158" t="s">
        <v>14590</v>
      </c>
      <c r="D2158">
        <v>47</v>
      </c>
      <c r="E2158">
        <v>41</v>
      </c>
      <c r="F2158">
        <v>47</v>
      </c>
      <c r="G2158">
        <v>41</v>
      </c>
      <c r="H2158">
        <v>4</v>
      </c>
      <c r="I2158">
        <v>4</v>
      </c>
      <c r="J2158">
        <v>999999</v>
      </c>
      <c r="K2158" s="194">
        <v>999999</v>
      </c>
      <c r="L2158" t="s">
        <v>1083</v>
      </c>
      <c r="M2158" t="s">
        <v>1083</v>
      </c>
      <c r="N2158">
        <v>584</v>
      </c>
      <c r="O2158" t="s">
        <v>7876</v>
      </c>
      <c r="P2158" t="s">
        <v>8387</v>
      </c>
      <c r="Q2158">
        <v>0.58399999999999996</v>
      </c>
      <c r="R2158" s="117" t="s">
        <v>14594</v>
      </c>
      <c r="S2158" s="117" t="s">
        <v>14589</v>
      </c>
      <c r="T2158" t="s">
        <v>12136</v>
      </c>
      <c r="U2158" t="s">
        <v>10772</v>
      </c>
    </row>
    <row r="2159" spans="1:21">
      <c r="A2159" s="117" t="s">
        <v>2474</v>
      </c>
      <c r="B2159" t="s">
        <v>14590</v>
      </c>
      <c r="C2159" t="s">
        <v>14590</v>
      </c>
      <c r="D2159">
        <v>52</v>
      </c>
      <c r="E2159">
        <v>46</v>
      </c>
      <c r="F2159">
        <v>52</v>
      </c>
      <c r="G2159">
        <v>46</v>
      </c>
      <c r="H2159">
        <v>1</v>
      </c>
      <c r="I2159">
        <v>1</v>
      </c>
      <c r="J2159">
        <v>999999</v>
      </c>
      <c r="K2159" s="194">
        <v>999999</v>
      </c>
      <c r="L2159" t="s">
        <v>1083</v>
      </c>
      <c r="M2159" t="s">
        <v>1083</v>
      </c>
      <c r="N2159">
        <v>578</v>
      </c>
      <c r="O2159" t="s">
        <v>7876</v>
      </c>
      <c r="P2159" t="s">
        <v>8387</v>
      </c>
      <c r="Q2159">
        <v>0.57799999999999996</v>
      </c>
      <c r="R2159" s="117" t="s">
        <v>14594</v>
      </c>
      <c r="S2159" s="117" t="s">
        <v>14589</v>
      </c>
      <c r="T2159" t="s">
        <v>12136</v>
      </c>
      <c r="U2159" t="s">
        <v>10772</v>
      </c>
    </row>
    <row r="2160" spans="1:21">
      <c r="A2160" s="117" t="s">
        <v>2475</v>
      </c>
      <c r="B2160" t="s">
        <v>14590</v>
      </c>
      <c r="C2160" t="s">
        <v>14590</v>
      </c>
      <c r="D2160">
        <v>47</v>
      </c>
      <c r="E2160">
        <v>41</v>
      </c>
      <c r="F2160">
        <v>47</v>
      </c>
      <c r="G2160">
        <v>41</v>
      </c>
      <c r="H2160">
        <v>1</v>
      </c>
      <c r="I2160">
        <v>1</v>
      </c>
      <c r="J2160">
        <v>999999</v>
      </c>
      <c r="K2160" s="194">
        <v>999999</v>
      </c>
      <c r="L2160" t="s">
        <v>1083</v>
      </c>
      <c r="M2160" t="s">
        <v>1083</v>
      </c>
      <c r="N2160">
        <v>772</v>
      </c>
      <c r="O2160" t="s">
        <v>7876</v>
      </c>
      <c r="P2160" t="s">
        <v>8388</v>
      </c>
      <c r="Q2160">
        <v>0.77200000000000002</v>
      </c>
      <c r="R2160" s="117" t="s">
        <v>14594</v>
      </c>
      <c r="S2160" s="117" t="s">
        <v>14589</v>
      </c>
      <c r="T2160" t="s">
        <v>12136</v>
      </c>
      <c r="U2160" t="s">
        <v>10772</v>
      </c>
    </row>
    <row r="2161" spans="1:21">
      <c r="A2161" s="117" t="s">
        <v>22200</v>
      </c>
      <c r="B2161" t="s">
        <v>14590</v>
      </c>
      <c r="C2161" t="s">
        <v>14590</v>
      </c>
      <c r="D2161">
        <v>47</v>
      </c>
      <c r="E2161">
        <v>41</v>
      </c>
      <c r="F2161">
        <v>47</v>
      </c>
      <c r="G2161">
        <v>41</v>
      </c>
      <c r="H2161">
        <v>1</v>
      </c>
      <c r="I2161">
        <v>1</v>
      </c>
      <c r="J2161">
        <v>999999</v>
      </c>
      <c r="K2161" s="194">
        <v>999999</v>
      </c>
      <c r="L2161" t="s">
        <v>1083</v>
      </c>
      <c r="M2161" t="s">
        <v>1083</v>
      </c>
      <c r="N2161">
        <v>778</v>
      </c>
      <c r="O2161" t="s">
        <v>7876</v>
      </c>
      <c r="P2161" t="s">
        <v>8388</v>
      </c>
      <c r="Q2161">
        <v>0.77800000000000002</v>
      </c>
      <c r="R2161" s="117" t="s">
        <v>14594</v>
      </c>
      <c r="S2161" s="117" t="s">
        <v>14589</v>
      </c>
      <c r="T2161" t="s">
        <v>12136</v>
      </c>
      <c r="U2161" t="s">
        <v>10772</v>
      </c>
    </row>
    <row r="2162" spans="1:21">
      <c r="A2162" s="117" t="s">
        <v>2476</v>
      </c>
      <c r="B2162" t="s">
        <v>14590</v>
      </c>
      <c r="C2162" t="s">
        <v>14590</v>
      </c>
      <c r="D2162">
        <v>26</v>
      </c>
      <c r="E2162">
        <v>20</v>
      </c>
      <c r="F2162">
        <v>26</v>
      </c>
      <c r="G2162">
        <v>20</v>
      </c>
      <c r="H2162">
        <v>1</v>
      </c>
      <c r="I2162">
        <v>1</v>
      </c>
      <c r="J2162">
        <v>96</v>
      </c>
      <c r="K2162" s="194">
        <v>48</v>
      </c>
      <c r="L2162" t="s">
        <v>1079</v>
      </c>
      <c r="M2162" t="s">
        <v>1079</v>
      </c>
      <c r="N2162">
        <v>633</v>
      </c>
      <c r="O2162" t="s">
        <v>7876</v>
      </c>
      <c r="P2162" t="s">
        <v>8402</v>
      </c>
      <c r="Q2162">
        <v>0.63300000000000001</v>
      </c>
      <c r="R2162" s="117" t="s">
        <v>14620</v>
      </c>
      <c r="S2162" s="117" t="s">
        <v>14621</v>
      </c>
      <c r="T2162" t="s">
        <v>17448</v>
      </c>
      <c r="U2162" t="s">
        <v>10772</v>
      </c>
    </row>
    <row r="2163" spans="1:21">
      <c r="A2163" s="117" t="s">
        <v>22201</v>
      </c>
      <c r="B2163" t="s">
        <v>14590</v>
      </c>
      <c r="C2163" t="s">
        <v>14590</v>
      </c>
      <c r="D2163">
        <v>32</v>
      </c>
      <c r="E2163">
        <v>26</v>
      </c>
      <c r="F2163">
        <v>32</v>
      </c>
      <c r="G2163">
        <v>26</v>
      </c>
      <c r="H2163">
        <v>54</v>
      </c>
      <c r="I2163">
        <v>54</v>
      </c>
      <c r="J2163">
        <v>306</v>
      </c>
      <c r="K2163" s="194">
        <v>306</v>
      </c>
      <c r="L2163" t="s">
        <v>1085</v>
      </c>
      <c r="M2163" t="s">
        <v>1085</v>
      </c>
      <c r="N2163">
        <v>209</v>
      </c>
      <c r="O2163" t="s">
        <v>7876</v>
      </c>
      <c r="P2163" t="s">
        <v>22202</v>
      </c>
      <c r="Q2163">
        <v>0.20899999999999999</v>
      </c>
      <c r="R2163" s="117" t="s">
        <v>14605</v>
      </c>
      <c r="S2163" s="117" t="s">
        <v>14621</v>
      </c>
      <c r="T2163" t="s">
        <v>17448</v>
      </c>
      <c r="U2163" t="s">
        <v>10772</v>
      </c>
    </row>
    <row r="2164" spans="1:21">
      <c r="A2164" s="117" t="s">
        <v>22203</v>
      </c>
      <c r="B2164" t="s">
        <v>14590</v>
      </c>
      <c r="C2164" t="s">
        <v>14590</v>
      </c>
      <c r="D2164">
        <v>49</v>
      </c>
      <c r="E2164">
        <v>43</v>
      </c>
      <c r="F2164">
        <v>49</v>
      </c>
      <c r="G2164">
        <v>43</v>
      </c>
      <c r="H2164">
        <v>1</v>
      </c>
      <c r="I2164">
        <v>1</v>
      </c>
      <c r="J2164">
        <v>999999</v>
      </c>
      <c r="K2164" s="194">
        <v>999999</v>
      </c>
      <c r="L2164" t="s">
        <v>1083</v>
      </c>
      <c r="M2164" t="s">
        <v>1083</v>
      </c>
      <c r="N2164">
        <v>71</v>
      </c>
      <c r="O2164" t="s">
        <v>7876</v>
      </c>
      <c r="P2164" t="s">
        <v>22204</v>
      </c>
      <c r="Q2164">
        <v>7.0999999999999994E-2</v>
      </c>
      <c r="R2164" s="117" t="s">
        <v>14743</v>
      </c>
      <c r="S2164" s="117" t="s">
        <v>14589</v>
      </c>
      <c r="T2164" t="s">
        <v>12136</v>
      </c>
      <c r="U2164" t="s">
        <v>10772</v>
      </c>
    </row>
    <row r="2165" spans="1:21">
      <c r="A2165" s="117" t="s">
        <v>571</v>
      </c>
      <c r="B2165" t="s">
        <v>13815</v>
      </c>
      <c r="C2165" t="s">
        <v>13815</v>
      </c>
      <c r="D2165">
        <v>2</v>
      </c>
      <c r="E2165">
        <v>29</v>
      </c>
      <c r="F2165">
        <v>2</v>
      </c>
      <c r="G2165">
        <v>29</v>
      </c>
      <c r="H2165">
        <v>1</v>
      </c>
      <c r="I2165">
        <v>1</v>
      </c>
      <c r="J2165">
        <v>25</v>
      </c>
      <c r="K2165" s="194">
        <v>185</v>
      </c>
      <c r="L2165" t="s">
        <v>1082</v>
      </c>
      <c r="M2165" t="s">
        <v>1082</v>
      </c>
      <c r="N2165">
        <v>38</v>
      </c>
      <c r="O2165" t="s">
        <v>7876</v>
      </c>
      <c r="P2165" t="s">
        <v>8404</v>
      </c>
      <c r="Q2165">
        <v>3.7999999999999999E-2</v>
      </c>
      <c r="R2165" s="117" t="s">
        <v>14594</v>
      </c>
      <c r="S2165" s="117" t="s">
        <v>14589</v>
      </c>
      <c r="T2165" t="s">
        <v>12136</v>
      </c>
      <c r="U2165" t="s">
        <v>10772</v>
      </c>
    </row>
    <row r="2166" spans="1:21">
      <c r="A2166" s="117" t="s">
        <v>572</v>
      </c>
      <c r="B2166" t="s">
        <v>14590</v>
      </c>
      <c r="C2166" t="s">
        <v>14590</v>
      </c>
      <c r="D2166">
        <v>25</v>
      </c>
      <c r="E2166">
        <v>19</v>
      </c>
      <c r="F2166">
        <v>25</v>
      </c>
      <c r="G2166">
        <v>19</v>
      </c>
      <c r="H2166">
        <v>1</v>
      </c>
      <c r="I2166">
        <v>1</v>
      </c>
      <c r="J2166">
        <v>252</v>
      </c>
      <c r="K2166" s="194">
        <v>252</v>
      </c>
      <c r="L2166" t="s">
        <v>1082</v>
      </c>
      <c r="M2166" t="s">
        <v>1082</v>
      </c>
      <c r="N2166">
        <v>38</v>
      </c>
      <c r="O2166" t="s">
        <v>7876</v>
      </c>
      <c r="P2166" t="s">
        <v>8404</v>
      </c>
      <c r="Q2166">
        <v>3.7999999999999999E-2</v>
      </c>
      <c r="R2166" s="117" t="s">
        <v>14594</v>
      </c>
      <c r="S2166" s="117" t="s">
        <v>14589</v>
      </c>
      <c r="T2166" t="s">
        <v>12136</v>
      </c>
      <c r="U2166" t="s">
        <v>10772</v>
      </c>
    </row>
    <row r="2167" spans="1:21">
      <c r="A2167" s="117" t="s">
        <v>851</v>
      </c>
      <c r="B2167" t="s">
        <v>13815</v>
      </c>
      <c r="C2167" t="s">
        <v>14590</v>
      </c>
      <c r="D2167">
        <v>2</v>
      </c>
      <c r="E2167">
        <v>29</v>
      </c>
      <c r="F2167">
        <v>25</v>
      </c>
      <c r="G2167">
        <v>19</v>
      </c>
      <c r="H2167">
        <v>1</v>
      </c>
      <c r="I2167">
        <v>1</v>
      </c>
      <c r="J2167">
        <v>278</v>
      </c>
      <c r="K2167" s="194">
        <v>298</v>
      </c>
      <c r="L2167" t="s">
        <v>1082</v>
      </c>
      <c r="M2167" t="s">
        <v>1082</v>
      </c>
      <c r="N2167">
        <v>46</v>
      </c>
      <c r="O2167" t="s">
        <v>7876</v>
      </c>
      <c r="P2167" t="s">
        <v>8405</v>
      </c>
      <c r="Q2167">
        <v>4.5999999999999999E-2</v>
      </c>
      <c r="R2167" s="117" t="s">
        <v>14594</v>
      </c>
      <c r="S2167" s="117" t="s">
        <v>14589</v>
      </c>
      <c r="T2167" t="s">
        <v>12136</v>
      </c>
      <c r="U2167" t="s">
        <v>10772</v>
      </c>
    </row>
    <row r="2168" spans="1:21">
      <c r="A2168" s="117" t="s">
        <v>2477</v>
      </c>
      <c r="B2168" t="s">
        <v>14590</v>
      </c>
      <c r="C2168" t="s">
        <v>14590</v>
      </c>
      <c r="D2168">
        <v>25</v>
      </c>
      <c r="E2168">
        <v>19</v>
      </c>
      <c r="F2168">
        <v>25</v>
      </c>
      <c r="G2168">
        <v>19</v>
      </c>
      <c r="H2168">
        <v>1</v>
      </c>
      <c r="I2168">
        <v>1</v>
      </c>
      <c r="J2168">
        <v>10</v>
      </c>
      <c r="K2168" s="194">
        <v>10</v>
      </c>
      <c r="L2168" t="s">
        <v>1083</v>
      </c>
      <c r="M2168" t="s">
        <v>1083</v>
      </c>
      <c r="N2168">
        <v>70</v>
      </c>
      <c r="O2168" t="s">
        <v>7876</v>
      </c>
      <c r="P2168" t="s">
        <v>8300</v>
      </c>
      <c r="Q2168">
        <v>7.0000000000000007E-2</v>
      </c>
      <c r="R2168" s="117" t="s">
        <v>14594</v>
      </c>
      <c r="S2168" s="117" t="s">
        <v>14589</v>
      </c>
      <c r="T2168" t="s">
        <v>12136</v>
      </c>
      <c r="U2168" t="s">
        <v>10772</v>
      </c>
    </row>
    <row r="2169" spans="1:21">
      <c r="A2169" s="117" t="s">
        <v>2478</v>
      </c>
      <c r="B2169" t="s">
        <v>14590</v>
      </c>
      <c r="C2169" t="s">
        <v>14590</v>
      </c>
      <c r="D2169">
        <v>26</v>
      </c>
      <c r="E2169">
        <v>20</v>
      </c>
      <c r="F2169">
        <v>61</v>
      </c>
      <c r="G2169">
        <v>55</v>
      </c>
      <c r="H2169">
        <v>1</v>
      </c>
      <c r="I2169">
        <v>1</v>
      </c>
      <c r="J2169">
        <v>72</v>
      </c>
      <c r="K2169" s="194">
        <v>999999</v>
      </c>
      <c r="L2169" t="s">
        <v>1082</v>
      </c>
      <c r="M2169" t="s">
        <v>1082</v>
      </c>
      <c r="N2169">
        <v>78</v>
      </c>
      <c r="O2169" t="s">
        <v>7876</v>
      </c>
      <c r="P2169" t="s">
        <v>8300</v>
      </c>
      <c r="Q2169">
        <v>7.8E-2</v>
      </c>
      <c r="R2169" s="117" t="s">
        <v>14743</v>
      </c>
      <c r="S2169" s="117" t="s">
        <v>14621</v>
      </c>
      <c r="T2169" t="s">
        <v>17448</v>
      </c>
      <c r="U2169" t="s">
        <v>10772</v>
      </c>
    </row>
    <row r="2170" spans="1:21">
      <c r="A2170" s="117" t="s">
        <v>22205</v>
      </c>
      <c r="B2170" t="s">
        <v>14590</v>
      </c>
      <c r="C2170" t="s">
        <v>14590</v>
      </c>
      <c r="D2170">
        <v>26</v>
      </c>
      <c r="E2170">
        <v>20</v>
      </c>
      <c r="F2170">
        <v>26</v>
      </c>
      <c r="G2170">
        <v>20</v>
      </c>
      <c r="H2170">
        <v>1</v>
      </c>
      <c r="I2170">
        <v>1</v>
      </c>
      <c r="J2170">
        <v>24</v>
      </c>
      <c r="K2170" s="194">
        <v>24</v>
      </c>
      <c r="L2170" t="s">
        <v>1082</v>
      </c>
      <c r="M2170" t="s">
        <v>1082</v>
      </c>
      <c r="N2170">
        <v>80</v>
      </c>
      <c r="O2170" t="s">
        <v>7876</v>
      </c>
      <c r="P2170" t="s">
        <v>22206</v>
      </c>
      <c r="Q2170">
        <v>0.08</v>
      </c>
      <c r="R2170" s="117" t="s">
        <v>14620</v>
      </c>
      <c r="S2170" s="117" t="s">
        <v>14621</v>
      </c>
      <c r="T2170" t="s">
        <v>17448</v>
      </c>
      <c r="U2170" t="s">
        <v>10772</v>
      </c>
    </row>
    <row r="2171" spans="1:21">
      <c r="A2171" s="117" t="s">
        <v>11665</v>
      </c>
      <c r="B2171" t="s">
        <v>14590</v>
      </c>
      <c r="C2171" t="s">
        <v>14590</v>
      </c>
      <c r="D2171">
        <v>26</v>
      </c>
      <c r="E2171">
        <v>20</v>
      </c>
      <c r="F2171">
        <v>26</v>
      </c>
      <c r="G2171">
        <v>20</v>
      </c>
      <c r="H2171">
        <v>1</v>
      </c>
      <c r="I2171">
        <v>1</v>
      </c>
      <c r="J2171">
        <v>55</v>
      </c>
      <c r="K2171" s="194">
        <v>55</v>
      </c>
      <c r="L2171" t="s">
        <v>1082</v>
      </c>
      <c r="M2171" t="s">
        <v>1082</v>
      </c>
      <c r="N2171">
        <v>83</v>
      </c>
      <c r="O2171" t="s">
        <v>7876</v>
      </c>
      <c r="P2171" t="s">
        <v>8249</v>
      </c>
      <c r="Q2171">
        <v>8.3000000000000004E-2</v>
      </c>
      <c r="R2171" s="117" t="s">
        <v>14620</v>
      </c>
      <c r="S2171" s="117" t="s">
        <v>14621</v>
      </c>
      <c r="T2171" t="s">
        <v>17448</v>
      </c>
      <c r="U2171" t="s">
        <v>10772</v>
      </c>
    </row>
    <row r="2172" spans="1:21">
      <c r="A2172" s="117" t="s">
        <v>2479</v>
      </c>
      <c r="B2172" t="s">
        <v>14590</v>
      </c>
      <c r="C2172" t="s">
        <v>14590</v>
      </c>
      <c r="D2172">
        <v>47</v>
      </c>
      <c r="E2172">
        <v>41</v>
      </c>
      <c r="F2172">
        <v>47</v>
      </c>
      <c r="G2172">
        <v>41</v>
      </c>
      <c r="H2172">
        <v>12</v>
      </c>
      <c r="I2172">
        <v>12</v>
      </c>
      <c r="J2172">
        <v>999999</v>
      </c>
      <c r="K2172" s="194">
        <v>999999</v>
      </c>
      <c r="L2172" t="s">
        <v>1083</v>
      </c>
      <c r="M2172" t="s">
        <v>1083</v>
      </c>
      <c r="N2172">
        <v>117</v>
      </c>
      <c r="O2172" t="s">
        <v>7876</v>
      </c>
      <c r="P2172" t="s">
        <v>15136</v>
      </c>
      <c r="Q2172">
        <v>0.11700000000000001</v>
      </c>
      <c r="R2172" s="117" t="s">
        <v>14594</v>
      </c>
      <c r="S2172" s="117" t="s">
        <v>14589</v>
      </c>
      <c r="T2172" t="s">
        <v>12136</v>
      </c>
      <c r="U2172" t="s">
        <v>10772</v>
      </c>
    </row>
    <row r="2173" spans="1:21">
      <c r="A2173" s="117" t="s">
        <v>2480</v>
      </c>
      <c r="B2173" t="s">
        <v>14590</v>
      </c>
      <c r="C2173" t="s">
        <v>14590</v>
      </c>
      <c r="D2173">
        <v>25</v>
      </c>
      <c r="E2173">
        <v>19</v>
      </c>
      <c r="F2173">
        <v>25</v>
      </c>
      <c r="G2173">
        <v>19</v>
      </c>
      <c r="H2173">
        <v>1</v>
      </c>
      <c r="I2173">
        <v>1</v>
      </c>
      <c r="J2173">
        <v>47</v>
      </c>
      <c r="K2173" s="194">
        <v>47</v>
      </c>
      <c r="L2173" t="s">
        <v>1083</v>
      </c>
      <c r="M2173" t="s">
        <v>1083</v>
      </c>
      <c r="N2173">
        <v>111</v>
      </c>
      <c r="O2173" t="s">
        <v>7876</v>
      </c>
      <c r="P2173" t="s">
        <v>18246</v>
      </c>
      <c r="Q2173">
        <v>0.111</v>
      </c>
      <c r="R2173" s="117" t="s">
        <v>14594</v>
      </c>
      <c r="S2173" s="117" t="s">
        <v>14589</v>
      </c>
      <c r="T2173" t="s">
        <v>12136</v>
      </c>
      <c r="U2173" t="s">
        <v>10772</v>
      </c>
    </row>
    <row r="2174" spans="1:21">
      <c r="A2174" s="117" t="s">
        <v>852</v>
      </c>
      <c r="B2174" t="s">
        <v>14590</v>
      </c>
      <c r="C2174" t="s">
        <v>14590</v>
      </c>
      <c r="D2174">
        <v>25</v>
      </c>
      <c r="E2174">
        <v>19</v>
      </c>
      <c r="F2174">
        <v>25</v>
      </c>
      <c r="G2174">
        <v>19</v>
      </c>
      <c r="H2174">
        <v>1</v>
      </c>
      <c r="I2174">
        <v>1</v>
      </c>
      <c r="J2174">
        <v>198</v>
      </c>
      <c r="K2174" s="194">
        <v>198</v>
      </c>
      <c r="L2174" t="s">
        <v>1083</v>
      </c>
      <c r="M2174" t="s">
        <v>1083</v>
      </c>
      <c r="N2174">
        <v>114</v>
      </c>
      <c r="O2174" t="s">
        <v>7876</v>
      </c>
      <c r="P2174" t="s">
        <v>18246</v>
      </c>
      <c r="Q2174">
        <v>0.114</v>
      </c>
      <c r="R2174" s="117" t="s">
        <v>14594</v>
      </c>
      <c r="S2174" s="117" t="s">
        <v>14589</v>
      </c>
      <c r="T2174" t="s">
        <v>12136</v>
      </c>
      <c r="U2174" t="s">
        <v>10772</v>
      </c>
    </row>
    <row r="2175" spans="1:21">
      <c r="A2175" s="117" t="s">
        <v>2481</v>
      </c>
      <c r="B2175" t="s">
        <v>14590</v>
      </c>
      <c r="C2175" t="s">
        <v>14590</v>
      </c>
      <c r="D2175">
        <v>25</v>
      </c>
      <c r="E2175">
        <v>19</v>
      </c>
      <c r="F2175">
        <v>25</v>
      </c>
      <c r="G2175">
        <v>19</v>
      </c>
      <c r="H2175">
        <v>1</v>
      </c>
      <c r="I2175">
        <v>1</v>
      </c>
      <c r="J2175">
        <v>239</v>
      </c>
      <c r="K2175" s="194">
        <v>239</v>
      </c>
      <c r="L2175" t="s">
        <v>1083</v>
      </c>
      <c r="M2175" t="s">
        <v>1083</v>
      </c>
      <c r="N2175">
        <v>117</v>
      </c>
      <c r="O2175" t="s">
        <v>7876</v>
      </c>
      <c r="P2175" t="s">
        <v>18247</v>
      </c>
      <c r="Q2175">
        <v>0.11700000000000001</v>
      </c>
      <c r="R2175" s="117" t="s">
        <v>14594</v>
      </c>
      <c r="S2175" s="117" t="s">
        <v>14589</v>
      </c>
      <c r="T2175" t="s">
        <v>12136</v>
      </c>
      <c r="U2175" t="s">
        <v>10772</v>
      </c>
    </row>
    <row r="2176" spans="1:21">
      <c r="A2176" s="117" t="s">
        <v>2482</v>
      </c>
      <c r="B2176" t="s">
        <v>14590</v>
      </c>
      <c r="C2176" t="s">
        <v>14590</v>
      </c>
      <c r="D2176">
        <v>25</v>
      </c>
      <c r="E2176">
        <v>19</v>
      </c>
      <c r="F2176">
        <v>25</v>
      </c>
      <c r="G2176">
        <v>19</v>
      </c>
      <c r="H2176">
        <v>1</v>
      </c>
      <c r="I2176">
        <v>1</v>
      </c>
      <c r="J2176">
        <v>134</v>
      </c>
      <c r="K2176" s="194">
        <v>134</v>
      </c>
      <c r="L2176" t="s">
        <v>1083</v>
      </c>
      <c r="M2176" t="s">
        <v>1083</v>
      </c>
      <c r="N2176">
        <v>70</v>
      </c>
      <c r="O2176" t="s">
        <v>7876</v>
      </c>
      <c r="P2176" t="s">
        <v>18246</v>
      </c>
      <c r="Q2176">
        <v>7.0000000000000007E-2</v>
      </c>
      <c r="R2176" s="117" t="s">
        <v>14594</v>
      </c>
      <c r="S2176" s="117" t="s">
        <v>14589</v>
      </c>
      <c r="T2176" t="s">
        <v>12136</v>
      </c>
      <c r="U2176" t="s">
        <v>10772</v>
      </c>
    </row>
    <row r="2177" spans="1:21">
      <c r="A2177" s="117" t="s">
        <v>2483</v>
      </c>
      <c r="B2177" t="s">
        <v>14590</v>
      </c>
      <c r="C2177" t="s">
        <v>14590</v>
      </c>
      <c r="D2177">
        <v>25</v>
      </c>
      <c r="E2177">
        <v>19</v>
      </c>
      <c r="F2177">
        <v>25</v>
      </c>
      <c r="G2177">
        <v>19</v>
      </c>
      <c r="H2177">
        <v>1</v>
      </c>
      <c r="I2177">
        <v>1</v>
      </c>
      <c r="J2177">
        <v>38</v>
      </c>
      <c r="K2177" s="194">
        <v>38</v>
      </c>
      <c r="L2177" t="s">
        <v>1083</v>
      </c>
      <c r="M2177" t="s">
        <v>1083</v>
      </c>
      <c r="N2177">
        <v>116</v>
      </c>
      <c r="O2177" t="s">
        <v>7876</v>
      </c>
      <c r="P2177" t="s">
        <v>8279</v>
      </c>
      <c r="Q2177">
        <v>0.11600000000000001</v>
      </c>
      <c r="R2177" s="117" t="s">
        <v>14594</v>
      </c>
      <c r="S2177" s="117" t="s">
        <v>14589</v>
      </c>
      <c r="T2177" t="s">
        <v>12136</v>
      </c>
      <c r="U2177" t="s">
        <v>10772</v>
      </c>
    </row>
    <row r="2178" spans="1:21">
      <c r="A2178" s="117" t="s">
        <v>744</v>
      </c>
      <c r="B2178" t="s">
        <v>14590</v>
      </c>
      <c r="C2178" t="s">
        <v>14590</v>
      </c>
      <c r="D2178">
        <v>25</v>
      </c>
      <c r="E2178">
        <v>19</v>
      </c>
      <c r="F2178">
        <v>25</v>
      </c>
      <c r="G2178">
        <v>19</v>
      </c>
      <c r="H2178">
        <v>1</v>
      </c>
      <c r="I2178">
        <v>1</v>
      </c>
      <c r="J2178">
        <v>221</v>
      </c>
      <c r="K2178" s="194">
        <v>221</v>
      </c>
      <c r="L2178" t="s">
        <v>1083</v>
      </c>
      <c r="M2178" t="s">
        <v>1083</v>
      </c>
      <c r="N2178">
        <v>112</v>
      </c>
      <c r="O2178" t="s">
        <v>7876</v>
      </c>
      <c r="P2178" t="s">
        <v>8296</v>
      </c>
      <c r="Q2178">
        <v>0.112</v>
      </c>
      <c r="R2178" s="117" t="s">
        <v>14594</v>
      </c>
      <c r="S2178" s="117" t="s">
        <v>14589</v>
      </c>
      <c r="T2178" t="s">
        <v>12136</v>
      </c>
      <c r="U2178" t="s">
        <v>10772</v>
      </c>
    </row>
    <row r="2179" spans="1:21">
      <c r="A2179" s="117" t="s">
        <v>2484</v>
      </c>
      <c r="B2179" t="s">
        <v>14590</v>
      </c>
      <c r="C2179" t="s">
        <v>14590</v>
      </c>
      <c r="D2179">
        <v>25</v>
      </c>
      <c r="E2179">
        <v>19</v>
      </c>
      <c r="F2179">
        <v>25</v>
      </c>
      <c r="G2179">
        <v>19</v>
      </c>
      <c r="H2179">
        <v>1</v>
      </c>
      <c r="I2179">
        <v>1</v>
      </c>
      <c r="J2179">
        <v>247</v>
      </c>
      <c r="K2179" s="194">
        <v>247</v>
      </c>
      <c r="L2179" t="s">
        <v>1083</v>
      </c>
      <c r="M2179" t="s">
        <v>1083</v>
      </c>
      <c r="N2179">
        <v>112</v>
      </c>
      <c r="O2179" t="s">
        <v>7876</v>
      </c>
      <c r="P2179" t="s">
        <v>18246</v>
      </c>
      <c r="Q2179">
        <v>0.112</v>
      </c>
      <c r="R2179" s="117" t="s">
        <v>14594</v>
      </c>
      <c r="S2179" s="117" t="s">
        <v>14589</v>
      </c>
      <c r="T2179" t="s">
        <v>12136</v>
      </c>
      <c r="U2179" t="s">
        <v>10772</v>
      </c>
    </row>
    <row r="2180" spans="1:21">
      <c r="A2180" s="117" t="s">
        <v>2485</v>
      </c>
      <c r="B2180" t="s">
        <v>14590</v>
      </c>
      <c r="C2180" t="s">
        <v>14590</v>
      </c>
      <c r="D2180">
        <v>47</v>
      </c>
      <c r="E2180">
        <v>41</v>
      </c>
      <c r="F2180">
        <v>47</v>
      </c>
      <c r="G2180">
        <v>41</v>
      </c>
      <c r="H2180">
        <v>12</v>
      </c>
      <c r="I2180">
        <v>12</v>
      </c>
      <c r="J2180">
        <v>999999</v>
      </c>
      <c r="K2180" s="194">
        <v>999999</v>
      </c>
      <c r="L2180" t="s">
        <v>1083</v>
      </c>
      <c r="M2180" t="s">
        <v>1083</v>
      </c>
      <c r="N2180">
        <v>115</v>
      </c>
      <c r="O2180" t="s">
        <v>7876</v>
      </c>
      <c r="P2180" t="s">
        <v>8406</v>
      </c>
      <c r="Q2180">
        <v>0.115</v>
      </c>
      <c r="R2180" s="117" t="s">
        <v>14594</v>
      </c>
      <c r="S2180" s="117" t="s">
        <v>14589</v>
      </c>
      <c r="T2180" t="s">
        <v>12136</v>
      </c>
      <c r="U2180" t="s">
        <v>10772</v>
      </c>
    </row>
    <row r="2181" spans="1:21">
      <c r="A2181" s="117" t="s">
        <v>2486</v>
      </c>
      <c r="B2181" t="s">
        <v>14590</v>
      </c>
      <c r="C2181" t="s">
        <v>14590</v>
      </c>
      <c r="D2181">
        <v>67</v>
      </c>
      <c r="E2181">
        <v>61</v>
      </c>
      <c r="F2181">
        <v>67</v>
      </c>
      <c r="G2181">
        <v>61</v>
      </c>
      <c r="H2181">
        <v>1</v>
      </c>
      <c r="I2181">
        <v>1</v>
      </c>
      <c r="J2181">
        <v>999999</v>
      </c>
      <c r="K2181" s="194">
        <v>999999</v>
      </c>
      <c r="L2181" t="s">
        <v>1083</v>
      </c>
      <c r="M2181" t="s">
        <v>1083</v>
      </c>
      <c r="N2181">
        <v>112</v>
      </c>
      <c r="O2181" t="s">
        <v>7876</v>
      </c>
      <c r="P2181" t="s">
        <v>8279</v>
      </c>
      <c r="Q2181">
        <v>0.112</v>
      </c>
      <c r="R2181" s="117" t="s">
        <v>14594</v>
      </c>
      <c r="S2181" s="117" t="s">
        <v>14589</v>
      </c>
      <c r="T2181" t="s">
        <v>12136</v>
      </c>
      <c r="U2181" t="s">
        <v>10772</v>
      </c>
    </row>
    <row r="2182" spans="1:21">
      <c r="A2182" s="117" t="s">
        <v>2487</v>
      </c>
      <c r="B2182" t="s">
        <v>14590</v>
      </c>
      <c r="C2182" t="s">
        <v>14590</v>
      </c>
      <c r="D2182">
        <v>25</v>
      </c>
      <c r="E2182">
        <v>19</v>
      </c>
      <c r="F2182">
        <v>25</v>
      </c>
      <c r="G2182">
        <v>19</v>
      </c>
      <c r="H2182">
        <v>1</v>
      </c>
      <c r="I2182">
        <v>1</v>
      </c>
      <c r="J2182">
        <v>473</v>
      </c>
      <c r="K2182" s="194">
        <v>473</v>
      </c>
      <c r="L2182" t="s">
        <v>1083</v>
      </c>
      <c r="M2182" t="s">
        <v>1083</v>
      </c>
      <c r="N2182">
        <v>112</v>
      </c>
      <c r="O2182" t="s">
        <v>7876</v>
      </c>
      <c r="P2182" t="s">
        <v>8407</v>
      </c>
      <c r="Q2182">
        <v>0.112</v>
      </c>
      <c r="R2182" s="117" t="s">
        <v>14594</v>
      </c>
      <c r="S2182" s="117" t="s">
        <v>14589</v>
      </c>
      <c r="T2182" t="s">
        <v>12136</v>
      </c>
      <c r="U2182" t="s">
        <v>10772</v>
      </c>
    </row>
    <row r="2183" spans="1:21">
      <c r="A2183" s="117" t="s">
        <v>2488</v>
      </c>
      <c r="B2183" t="s">
        <v>14590</v>
      </c>
      <c r="C2183" t="s">
        <v>14590</v>
      </c>
      <c r="D2183">
        <v>25</v>
      </c>
      <c r="E2183">
        <v>19</v>
      </c>
      <c r="F2183">
        <v>25</v>
      </c>
      <c r="G2183">
        <v>19</v>
      </c>
      <c r="H2183">
        <v>1</v>
      </c>
      <c r="I2183">
        <v>1</v>
      </c>
      <c r="J2183">
        <v>57</v>
      </c>
      <c r="K2183" s="194">
        <v>57</v>
      </c>
      <c r="L2183" t="s">
        <v>1083</v>
      </c>
      <c r="M2183" t="s">
        <v>1083</v>
      </c>
      <c r="N2183">
        <v>113</v>
      </c>
      <c r="O2183" t="s">
        <v>7876</v>
      </c>
      <c r="P2183" t="s">
        <v>18248</v>
      </c>
      <c r="Q2183">
        <v>0.113</v>
      </c>
      <c r="R2183" s="117" t="s">
        <v>14594</v>
      </c>
      <c r="S2183" s="117" t="s">
        <v>14589</v>
      </c>
      <c r="T2183" t="s">
        <v>12136</v>
      </c>
      <c r="U2183" t="s">
        <v>10773</v>
      </c>
    </row>
    <row r="2184" spans="1:21">
      <c r="A2184" s="117" t="s">
        <v>2489</v>
      </c>
      <c r="B2184" t="s">
        <v>14590</v>
      </c>
      <c r="C2184" t="s">
        <v>14590</v>
      </c>
      <c r="D2184">
        <v>67</v>
      </c>
      <c r="E2184">
        <v>61</v>
      </c>
      <c r="F2184">
        <v>67</v>
      </c>
      <c r="G2184">
        <v>61</v>
      </c>
      <c r="H2184">
        <v>1</v>
      </c>
      <c r="I2184">
        <v>1</v>
      </c>
      <c r="J2184">
        <v>999999</v>
      </c>
      <c r="K2184" s="194">
        <v>999999</v>
      </c>
      <c r="L2184" t="s">
        <v>1083</v>
      </c>
      <c r="M2184" t="s">
        <v>1083</v>
      </c>
      <c r="N2184">
        <v>121</v>
      </c>
      <c r="O2184" t="s">
        <v>7876</v>
      </c>
      <c r="P2184" t="s">
        <v>18248</v>
      </c>
      <c r="Q2184">
        <v>0.121</v>
      </c>
      <c r="R2184" s="117" t="s">
        <v>14594</v>
      </c>
      <c r="S2184" s="117" t="s">
        <v>14589</v>
      </c>
      <c r="T2184" t="s">
        <v>12136</v>
      </c>
      <c r="U2184" t="s">
        <v>10772</v>
      </c>
    </row>
    <row r="2185" spans="1:21">
      <c r="A2185" s="117" t="s">
        <v>20339</v>
      </c>
      <c r="B2185" t="s">
        <v>14590</v>
      </c>
      <c r="C2185" t="s">
        <v>14590</v>
      </c>
      <c r="D2185">
        <v>25</v>
      </c>
      <c r="E2185">
        <v>19</v>
      </c>
      <c r="F2185">
        <v>25</v>
      </c>
      <c r="G2185">
        <v>19</v>
      </c>
      <c r="H2185">
        <v>1</v>
      </c>
      <c r="I2185">
        <v>1</v>
      </c>
      <c r="J2185">
        <v>4</v>
      </c>
      <c r="K2185" s="194">
        <v>4</v>
      </c>
      <c r="L2185" t="s">
        <v>1083</v>
      </c>
      <c r="M2185" t="s">
        <v>1083</v>
      </c>
      <c r="N2185">
        <v>125</v>
      </c>
      <c r="O2185" t="s">
        <v>7876</v>
      </c>
      <c r="P2185" t="s">
        <v>8279</v>
      </c>
      <c r="Q2185">
        <v>0.125</v>
      </c>
      <c r="R2185" s="117" t="s">
        <v>14594</v>
      </c>
      <c r="S2185" s="117" t="s">
        <v>14589</v>
      </c>
      <c r="T2185" t="s">
        <v>12136</v>
      </c>
      <c r="U2185" t="s">
        <v>10772</v>
      </c>
    </row>
    <row r="2186" spans="1:21">
      <c r="A2186" s="117" t="s">
        <v>2490</v>
      </c>
      <c r="B2186" t="s">
        <v>14590</v>
      </c>
      <c r="C2186" t="s">
        <v>14590</v>
      </c>
      <c r="D2186">
        <v>25</v>
      </c>
      <c r="E2186">
        <v>19</v>
      </c>
      <c r="F2186">
        <v>25</v>
      </c>
      <c r="G2186">
        <v>19</v>
      </c>
      <c r="H2186">
        <v>1</v>
      </c>
      <c r="I2186">
        <v>1</v>
      </c>
      <c r="J2186">
        <v>130</v>
      </c>
      <c r="K2186" s="194">
        <v>130</v>
      </c>
      <c r="L2186" t="s">
        <v>1083</v>
      </c>
      <c r="M2186" t="s">
        <v>1083</v>
      </c>
      <c r="N2186">
        <v>121</v>
      </c>
      <c r="O2186" t="s">
        <v>7876</v>
      </c>
      <c r="P2186" t="s">
        <v>15137</v>
      </c>
      <c r="Q2186">
        <v>0.121</v>
      </c>
      <c r="R2186" s="117" t="s">
        <v>14594</v>
      </c>
      <c r="S2186" s="117" t="s">
        <v>14589</v>
      </c>
      <c r="T2186" t="s">
        <v>12136</v>
      </c>
      <c r="U2186" t="s">
        <v>10772</v>
      </c>
    </row>
    <row r="2187" spans="1:21">
      <c r="A2187" s="117" t="s">
        <v>2491</v>
      </c>
      <c r="B2187" t="s">
        <v>14590</v>
      </c>
      <c r="C2187" t="s">
        <v>14590</v>
      </c>
      <c r="D2187">
        <v>25</v>
      </c>
      <c r="E2187">
        <v>19</v>
      </c>
      <c r="F2187">
        <v>25</v>
      </c>
      <c r="G2187">
        <v>19</v>
      </c>
      <c r="H2187">
        <v>1</v>
      </c>
      <c r="I2187">
        <v>1</v>
      </c>
      <c r="J2187">
        <v>41</v>
      </c>
      <c r="K2187" s="194">
        <v>41</v>
      </c>
      <c r="L2187" t="s">
        <v>1083</v>
      </c>
      <c r="M2187" t="s">
        <v>1083</v>
      </c>
      <c r="N2187">
        <v>122</v>
      </c>
      <c r="O2187" t="s">
        <v>7876</v>
      </c>
      <c r="P2187" t="s">
        <v>8263</v>
      </c>
      <c r="Q2187">
        <v>0.122</v>
      </c>
      <c r="R2187" s="117" t="s">
        <v>14594</v>
      </c>
      <c r="S2187" s="117" t="s">
        <v>14589</v>
      </c>
      <c r="T2187" t="s">
        <v>12136</v>
      </c>
      <c r="U2187" t="s">
        <v>10772</v>
      </c>
    </row>
    <row r="2188" spans="1:21">
      <c r="A2188" s="117" t="s">
        <v>2492</v>
      </c>
      <c r="B2188" t="s">
        <v>14590</v>
      </c>
      <c r="C2188" t="s">
        <v>14590</v>
      </c>
      <c r="D2188">
        <v>67</v>
      </c>
      <c r="E2188">
        <v>61</v>
      </c>
      <c r="F2188">
        <v>67</v>
      </c>
      <c r="G2188">
        <v>61</v>
      </c>
      <c r="H2188">
        <v>1</v>
      </c>
      <c r="I2188">
        <v>1</v>
      </c>
      <c r="J2188">
        <v>999999</v>
      </c>
      <c r="K2188" s="194">
        <v>999999</v>
      </c>
      <c r="L2188" t="s">
        <v>1083</v>
      </c>
      <c r="M2188" t="s">
        <v>1083</v>
      </c>
      <c r="N2188">
        <v>122</v>
      </c>
      <c r="O2188" t="s">
        <v>7876</v>
      </c>
      <c r="P2188" t="s">
        <v>15138</v>
      </c>
      <c r="Q2188">
        <v>0.122</v>
      </c>
      <c r="R2188" s="117" t="s">
        <v>14594</v>
      </c>
      <c r="S2188" s="117" t="s">
        <v>14589</v>
      </c>
      <c r="T2188" t="s">
        <v>12136</v>
      </c>
      <c r="U2188" t="s">
        <v>10772</v>
      </c>
    </row>
    <row r="2189" spans="1:21">
      <c r="A2189" s="117" t="s">
        <v>2493</v>
      </c>
      <c r="B2189" t="s">
        <v>14590</v>
      </c>
      <c r="C2189" t="s">
        <v>14590</v>
      </c>
      <c r="D2189">
        <v>25</v>
      </c>
      <c r="E2189">
        <v>19</v>
      </c>
      <c r="F2189">
        <v>25</v>
      </c>
      <c r="G2189">
        <v>19</v>
      </c>
      <c r="H2189">
        <v>1</v>
      </c>
      <c r="I2189">
        <v>1</v>
      </c>
      <c r="J2189">
        <v>305</v>
      </c>
      <c r="K2189" s="194">
        <v>305</v>
      </c>
      <c r="L2189" t="s">
        <v>1083</v>
      </c>
      <c r="M2189" t="s">
        <v>1083</v>
      </c>
      <c r="N2189">
        <v>129</v>
      </c>
      <c r="O2189" t="s">
        <v>7876</v>
      </c>
      <c r="P2189" t="s">
        <v>18248</v>
      </c>
      <c r="Q2189">
        <v>0.129</v>
      </c>
      <c r="R2189" s="117" t="s">
        <v>14594</v>
      </c>
      <c r="S2189" s="117" t="s">
        <v>14589</v>
      </c>
      <c r="T2189" t="s">
        <v>12136</v>
      </c>
      <c r="U2189" t="s">
        <v>10772</v>
      </c>
    </row>
    <row r="2190" spans="1:21">
      <c r="A2190" s="117" t="s">
        <v>22207</v>
      </c>
      <c r="B2190" t="s">
        <v>14590</v>
      </c>
      <c r="C2190" t="s">
        <v>14590</v>
      </c>
      <c r="D2190">
        <v>25</v>
      </c>
      <c r="E2190">
        <v>19</v>
      </c>
      <c r="F2190">
        <v>25</v>
      </c>
      <c r="G2190">
        <v>19</v>
      </c>
      <c r="H2190">
        <v>1</v>
      </c>
      <c r="I2190">
        <v>1</v>
      </c>
      <c r="J2190">
        <v>4</v>
      </c>
      <c r="K2190" s="194">
        <v>4</v>
      </c>
      <c r="L2190" t="s">
        <v>1083</v>
      </c>
      <c r="M2190" t="s">
        <v>1083</v>
      </c>
      <c r="N2190">
        <v>240</v>
      </c>
      <c r="O2190" t="s">
        <v>7876</v>
      </c>
      <c r="P2190" t="s">
        <v>22208</v>
      </c>
      <c r="Q2190">
        <v>0.24</v>
      </c>
      <c r="R2190" s="117" t="s">
        <v>14594</v>
      </c>
      <c r="S2190" s="117" t="s">
        <v>14589</v>
      </c>
      <c r="T2190" t="s">
        <v>12136</v>
      </c>
      <c r="U2190" t="s">
        <v>10772</v>
      </c>
    </row>
    <row r="2191" spans="1:21">
      <c r="A2191" s="117" t="s">
        <v>2494</v>
      </c>
      <c r="B2191" t="s">
        <v>14590</v>
      </c>
      <c r="C2191" t="s">
        <v>14590</v>
      </c>
      <c r="D2191">
        <v>25</v>
      </c>
      <c r="E2191">
        <v>19</v>
      </c>
      <c r="F2191">
        <v>25</v>
      </c>
      <c r="G2191">
        <v>19</v>
      </c>
      <c r="H2191">
        <v>1</v>
      </c>
      <c r="I2191">
        <v>1</v>
      </c>
      <c r="J2191">
        <v>199</v>
      </c>
      <c r="K2191" s="194">
        <v>199</v>
      </c>
      <c r="L2191" t="s">
        <v>1083</v>
      </c>
      <c r="M2191" t="s">
        <v>1083</v>
      </c>
      <c r="N2191">
        <v>230</v>
      </c>
      <c r="O2191" t="s">
        <v>7876</v>
      </c>
      <c r="P2191" t="s">
        <v>8409</v>
      </c>
      <c r="Q2191">
        <v>0.23</v>
      </c>
      <c r="R2191" s="117" t="s">
        <v>14594</v>
      </c>
      <c r="S2191" s="117" t="s">
        <v>14589</v>
      </c>
      <c r="T2191" t="s">
        <v>12136</v>
      </c>
      <c r="U2191" t="s">
        <v>10772</v>
      </c>
    </row>
    <row r="2192" spans="1:21">
      <c r="A2192" s="117" t="s">
        <v>2495</v>
      </c>
      <c r="B2192" t="s">
        <v>14590</v>
      </c>
      <c r="C2192" t="s">
        <v>14590</v>
      </c>
      <c r="D2192">
        <v>25</v>
      </c>
      <c r="E2192">
        <v>19</v>
      </c>
      <c r="F2192">
        <v>25</v>
      </c>
      <c r="G2192">
        <v>19</v>
      </c>
      <c r="H2192">
        <v>1</v>
      </c>
      <c r="I2192">
        <v>1</v>
      </c>
      <c r="J2192">
        <v>348</v>
      </c>
      <c r="K2192" s="194">
        <v>348</v>
      </c>
      <c r="L2192" t="s">
        <v>1083</v>
      </c>
      <c r="M2192" t="s">
        <v>1083</v>
      </c>
      <c r="N2192">
        <v>230</v>
      </c>
      <c r="O2192" t="s">
        <v>7876</v>
      </c>
      <c r="P2192" t="s">
        <v>8409</v>
      </c>
      <c r="Q2192">
        <v>0.23</v>
      </c>
      <c r="R2192" s="117" t="s">
        <v>14743</v>
      </c>
      <c r="S2192" s="117" t="s">
        <v>14589</v>
      </c>
      <c r="T2192" t="s">
        <v>12136</v>
      </c>
      <c r="U2192" t="s">
        <v>10772</v>
      </c>
    </row>
    <row r="2193" spans="1:21">
      <c r="A2193" s="117" t="s">
        <v>2496</v>
      </c>
      <c r="B2193" t="s">
        <v>14590</v>
      </c>
      <c r="C2193" t="s">
        <v>14590</v>
      </c>
      <c r="D2193">
        <v>25</v>
      </c>
      <c r="E2193">
        <v>19</v>
      </c>
      <c r="F2193">
        <v>25</v>
      </c>
      <c r="G2193">
        <v>19</v>
      </c>
      <c r="H2193">
        <v>1</v>
      </c>
      <c r="I2193">
        <v>1</v>
      </c>
      <c r="J2193">
        <v>68</v>
      </c>
      <c r="K2193" s="194">
        <v>68</v>
      </c>
      <c r="L2193" t="s">
        <v>1083</v>
      </c>
      <c r="M2193" t="s">
        <v>1083</v>
      </c>
      <c r="N2193">
        <v>240</v>
      </c>
      <c r="O2193" t="s">
        <v>7876</v>
      </c>
      <c r="P2193" t="s">
        <v>8408</v>
      </c>
      <c r="Q2193">
        <v>0.24</v>
      </c>
      <c r="R2193" s="117" t="s">
        <v>14594</v>
      </c>
      <c r="S2193" s="117" t="s">
        <v>14589</v>
      </c>
      <c r="T2193" t="s">
        <v>12136</v>
      </c>
      <c r="U2193" t="s">
        <v>10772</v>
      </c>
    </row>
    <row r="2194" spans="1:21">
      <c r="A2194" s="117" t="s">
        <v>2497</v>
      </c>
      <c r="B2194" t="s">
        <v>14590</v>
      </c>
      <c r="C2194" t="s">
        <v>14590</v>
      </c>
      <c r="D2194">
        <v>25</v>
      </c>
      <c r="E2194">
        <v>19</v>
      </c>
      <c r="F2194">
        <v>25</v>
      </c>
      <c r="G2194">
        <v>19</v>
      </c>
      <c r="H2194">
        <v>1</v>
      </c>
      <c r="I2194">
        <v>1</v>
      </c>
      <c r="J2194">
        <v>646</v>
      </c>
      <c r="K2194" s="194">
        <v>646</v>
      </c>
      <c r="L2194" t="s">
        <v>1083</v>
      </c>
      <c r="M2194" t="s">
        <v>1083</v>
      </c>
      <c r="N2194">
        <v>228</v>
      </c>
      <c r="O2194" t="s">
        <v>7876</v>
      </c>
      <c r="P2194" t="s">
        <v>18249</v>
      </c>
      <c r="Q2194">
        <v>0.22800000000000001</v>
      </c>
      <c r="R2194" s="117" t="s">
        <v>14594</v>
      </c>
      <c r="S2194" s="117" t="s">
        <v>14589</v>
      </c>
      <c r="T2194" t="s">
        <v>12136</v>
      </c>
      <c r="U2194" t="s">
        <v>10772</v>
      </c>
    </row>
    <row r="2195" spans="1:21">
      <c r="A2195" s="117" t="s">
        <v>2498</v>
      </c>
      <c r="B2195" t="s">
        <v>14590</v>
      </c>
      <c r="C2195" t="s">
        <v>14590</v>
      </c>
      <c r="D2195">
        <v>25</v>
      </c>
      <c r="E2195">
        <v>19</v>
      </c>
      <c r="F2195">
        <v>25</v>
      </c>
      <c r="G2195">
        <v>19</v>
      </c>
      <c r="H2195">
        <v>1</v>
      </c>
      <c r="I2195">
        <v>1</v>
      </c>
      <c r="J2195">
        <v>22</v>
      </c>
      <c r="K2195" s="194">
        <v>22</v>
      </c>
      <c r="L2195" t="s">
        <v>1083</v>
      </c>
      <c r="M2195" t="s">
        <v>1083</v>
      </c>
      <c r="N2195">
        <v>232</v>
      </c>
      <c r="O2195" t="s">
        <v>7876</v>
      </c>
      <c r="P2195" t="s">
        <v>8408</v>
      </c>
      <c r="Q2195">
        <v>0.23200000000000001</v>
      </c>
      <c r="R2195" s="117" t="s">
        <v>14594</v>
      </c>
      <c r="S2195" s="117" t="s">
        <v>14589</v>
      </c>
      <c r="T2195" t="s">
        <v>12136</v>
      </c>
      <c r="U2195" t="s">
        <v>10772</v>
      </c>
    </row>
    <row r="2196" spans="1:21">
      <c r="A2196" s="117" t="s">
        <v>518</v>
      </c>
      <c r="B2196" t="s">
        <v>13815</v>
      </c>
      <c r="C2196" t="s">
        <v>13815</v>
      </c>
      <c r="D2196">
        <v>2</v>
      </c>
      <c r="E2196">
        <v>55</v>
      </c>
      <c r="F2196">
        <v>2</v>
      </c>
      <c r="G2196">
        <v>55</v>
      </c>
      <c r="H2196">
        <v>6</v>
      </c>
      <c r="I2196">
        <v>6</v>
      </c>
      <c r="J2196">
        <v>135</v>
      </c>
      <c r="K2196" s="194">
        <v>65</v>
      </c>
      <c r="L2196" t="s">
        <v>1083</v>
      </c>
      <c r="M2196" t="s">
        <v>1083</v>
      </c>
      <c r="N2196">
        <v>225</v>
      </c>
      <c r="O2196" t="s">
        <v>7876</v>
      </c>
      <c r="P2196" t="s">
        <v>8409</v>
      </c>
      <c r="Q2196">
        <v>0.22500000000000001</v>
      </c>
      <c r="R2196" s="117" t="s">
        <v>14594</v>
      </c>
      <c r="S2196" s="117" t="s">
        <v>14589</v>
      </c>
      <c r="T2196" t="s">
        <v>12136</v>
      </c>
      <c r="U2196" t="s">
        <v>10772</v>
      </c>
    </row>
    <row r="2197" spans="1:21">
      <c r="A2197" s="117" t="s">
        <v>519</v>
      </c>
      <c r="B2197" t="s">
        <v>13815</v>
      </c>
      <c r="C2197" t="s">
        <v>13815</v>
      </c>
      <c r="D2197">
        <v>2</v>
      </c>
      <c r="E2197">
        <v>26</v>
      </c>
      <c r="F2197">
        <v>2</v>
      </c>
      <c r="G2197">
        <v>55</v>
      </c>
      <c r="H2197">
        <v>1</v>
      </c>
      <c r="I2197">
        <v>1</v>
      </c>
      <c r="J2197">
        <v>44</v>
      </c>
      <c r="K2197" s="194">
        <v>307</v>
      </c>
      <c r="L2197" t="s">
        <v>1083</v>
      </c>
      <c r="M2197" t="s">
        <v>1083</v>
      </c>
      <c r="N2197">
        <v>218</v>
      </c>
      <c r="O2197" t="s">
        <v>7876</v>
      </c>
      <c r="P2197" t="s">
        <v>18250</v>
      </c>
      <c r="Q2197">
        <v>0.218</v>
      </c>
      <c r="R2197" s="117" t="s">
        <v>14594</v>
      </c>
      <c r="S2197" s="117" t="s">
        <v>14589</v>
      </c>
      <c r="T2197" t="s">
        <v>12136</v>
      </c>
      <c r="U2197" t="s">
        <v>10772</v>
      </c>
    </row>
    <row r="2198" spans="1:21">
      <c r="A2198" s="117" t="s">
        <v>2499</v>
      </c>
      <c r="B2198" t="s">
        <v>14590</v>
      </c>
      <c r="C2198" t="s">
        <v>14590</v>
      </c>
      <c r="D2198">
        <v>47</v>
      </c>
      <c r="E2198">
        <v>41</v>
      </c>
      <c r="F2198">
        <v>47</v>
      </c>
      <c r="G2198">
        <v>41</v>
      </c>
      <c r="H2198">
        <v>1</v>
      </c>
      <c r="I2198">
        <v>1</v>
      </c>
      <c r="J2198">
        <v>999999</v>
      </c>
      <c r="K2198" s="194">
        <v>999999</v>
      </c>
      <c r="L2198" t="s">
        <v>1083</v>
      </c>
      <c r="M2198" t="s">
        <v>1083</v>
      </c>
      <c r="N2198">
        <v>225</v>
      </c>
      <c r="O2198" t="s">
        <v>7876</v>
      </c>
      <c r="P2198" t="s">
        <v>15139</v>
      </c>
      <c r="Q2198">
        <v>0.22500000000000001</v>
      </c>
      <c r="R2198" s="117" t="s">
        <v>14594</v>
      </c>
      <c r="S2198" s="117" t="s">
        <v>14589</v>
      </c>
      <c r="T2198" t="s">
        <v>12136</v>
      </c>
      <c r="U2198" t="s">
        <v>10772</v>
      </c>
    </row>
    <row r="2199" spans="1:21">
      <c r="A2199" s="117" t="s">
        <v>2500</v>
      </c>
      <c r="B2199" t="s">
        <v>14590</v>
      </c>
      <c r="C2199" t="s">
        <v>14590</v>
      </c>
      <c r="D2199">
        <v>67</v>
      </c>
      <c r="E2199">
        <v>61</v>
      </c>
      <c r="F2199">
        <v>67</v>
      </c>
      <c r="G2199">
        <v>61</v>
      </c>
      <c r="H2199">
        <v>1</v>
      </c>
      <c r="I2199">
        <v>1</v>
      </c>
      <c r="J2199">
        <v>999999</v>
      </c>
      <c r="K2199" s="194">
        <v>999999</v>
      </c>
      <c r="L2199" t="s">
        <v>1083</v>
      </c>
      <c r="M2199" t="s">
        <v>1083</v>
      </c>
      <c r="N2199">
        <v>226</v>
      </c>
      <c r="O2199" t="s">
        <v>7876</v>
      </c>
      <c r="P2199" t="s">
        <v>15139</v>
      </c>
      <c r="Q2199">
        <v>0.22600000000000001</v>
      </c>
      <c r="R2199" s="117" t="s">
        <v>14594</v>
      </c>
      <c r="S2199" s="117" t="s">
        <v>14589</v>
      </c>
      <c r="T2199" t="s">
        <v>12136</v>
      </c>
      <c r="U2199" t="s">
        <v>10772</v>
      </c>
    </row>
    <row r="2200" spans="1:21">
      <c r="A2200" s="117" t="s">
        <v>745</v>
      </c>
      <c r="B2200" t="s">
        <v>13815</v>
      </c>
      <c r="C2200" t="s">
        <v>13815</v>
      </c>
      <c r="D2200">
        <v>2</v>
      </c>
      <c r="E2200">
        <v>55</v>
      </c>
      <c r="F2200">
        <v>2</v>
      </c>
      <c r="G2200">
        <v>55</v>
      </c>
      <c r="H2200">
        <v>6</v>
      </c>
      <c r="I2200">
        <v>6</v>
      </c>
      <c r="J2200">
        <v>43</v>
      </c>
      <c r="K2200" s="194">
        <v>43</v>
      </c>
      <c r="L2200" t="s">
        <v>1083</v>
      </c>
      <c r="M2200" t="s">
        <v>1083</v>
      </c>
      <c r="N2200">
        <v>228</v>
      </c>
      <c r="O2200" t="s">
        <v>7876</v>
      </c>
      <c r="P2200" t="s">
        <v>8409</v>
      </c>
      <c r="Q2200">
        <v>0.22800000000000001</v>
      </c>
      <c r="R2200" s="117" t="s">
        <v>14594</v>
      </c>
      <c r="S2200" s="117" t="s">
        <v>14589</v>
      </c>
      <c r="T2200" t="s">
        <v>12136</v>
      </c>
      <c r="U2200" t="s">
        <v>10772</v>
      </c>
    </row>
    <row r="2201" spans="1:21">
      <c r="A2201" s="117" t="s">
        <v>746</v>
      </c>
      <c r="B2201" t="s">
        <v>13815</v>
      </c>
      <c r="C2201" t="s">
        <v>14590</v>
      </c>
      <c r="D2201">
        <v>2</v>
      </c>
      <c r="E2201">
        <v>55</v>
      </c>
      <c r="F2201">
        <v>32</v>
      </c>
      <c r="G2201">
        <v>26</v>
      </c>
      <c r="H2201">
        <v>1</v>
      </c>
      <c r="I2201">
        <v>1</v>
      </c>
      <c r="J2201">
        <v>58</v>
      </c>
      <c r="K2201" s="194">
        <v>99999</v>
      </c>
      <c r="L2201" t="s">
        <v>1083</v>
      </c>
      <c r="M2201" t="s">
        <v>1083</v>
      </c>
      <c r="N2201">
        <v>230</v>
      </c>
      <c r="O2201" t="s">
        <v>7876</v>
      </c>
      <c r="P2201" t="s">
        <v>18251</v>
      </c>
      <c r="Q2201">
        <v>0.23</v>
      </c>
      <c r="R2201" s="117" t="s">
        <v>14594</v>
      </c>
      <c r="S2201" s="117" t="s">
        <v>14589</v>
      </c>
      <c r="T2201" t="s">
        <v>12136</v>
      </c>
      <c r="U2201" t="s">
        <v>10772</v>
      </c>
    </row>
    <row r="2202" spans="1:21">
      <c r="A2202" s="117" t="s">
        <v>2501</v>
      </c>
      <c r="B2202" t="s">
        <v>14590</v>
      </c>
      <c r="C2202" t="s">
        <v>14590</v>
      </c>
      <c r="D2202">
        <v>25</v>
      </c>
      <c r="E2202">
        <v>19</v>
      </c>
      <c r="F2202">
        <v>25</v>
      </c>
      <c r="G2202">
        <v>19</v>
      </c>
      <c r="H2202">
        <v>1</v>
      </c>
      <c r="I2202">
        <v>1</v>
      </c>
      <c r="J2202">
        <v>191</v>
      </c>
      <c r="K2202" s="194">
        <v>191</v>
      </c>
      <c r="L2202" t="s">
        <v>1083</v>
      </c>
      <c r="M2202" t="s">
        <v>1083</v>
      </c>
      <c r="N2202">
        <v>230</v>
      </c>
      <c r="O2202" t="s">
        <v>7876</v>
      </c>
      <c r="P2202" t="s">
        <v>8409</v>
      </c>
      <c r="Q2202">
        <v>0.23</v>
      </c>
      <c r="R2202" s="117" t="s">
        <v>14594</v>
      </c>
      <c r="S2202" s="117" t="s">
        <v>14589</v>
      </c>
      <c r="T2202" t="s">
        <v>12136</v>
      </c>
      <c r="U2202" t="s">
        <v>10772</v>
      </c>
    </row>
    <row r="2203" spans="1:21">
      <c r="A2203" s="117" t="s">
        <v>2502</v>
      </c>
      <c r="B2203" t="s">
        <v>14590</v>
      </c>
      <c r="C2203" t="s">
        <v>14590</v>
      </c>
      <c r="D2203">
        <v>25</v>
      </c>
      <c r="E2203">
        <v>19</v>
      </c>
      <c r="F2203">
        <v>25</v>
      </c>
      <c r="G2203">
        <v>19</v>
      </c>
      <c r="H2203">
        <v>1</v>
      </c>
      <c r="I2203">
        <v>1</v>
      </c>
      <c r="J2203">
        <v>9</v>
      </c>
      <c r="K2203" s="194">
        <v>9</v>
      </c>
      <c r="L2203" t="s">
        <v>1083</v>
      </c>
      <c r="M2203" t="s">
        <v>1083</v>
      </c>
      <c r="N2203">
        <v>242</v>
      </c>
      <c r="O2203" t="s">
        <v>7876</v>
      </c>
      <c r="P2203" t="s">
        <v>15139</v>
      </c>
      <c r="Q2203">
        <v>0.24199999999999999</v>
      </c>
      <c r="R2203" s="117" t="s">
        <v>14594</v>
      </c>
      <c r="S2203" s="117" t="s">
        <v>14589</v>
      </c>
      <c r="T2203" t="s">
        <v>12136</v>
      </c>
      <c r="U2203" t="s">
        <v>10772</v>
      </c>
    </row>
    <row r="2204" spans="1:21">
      <c r="A2204" s="117" t="s">
        <v>853</v>
      </c>
      <c r="B2204" t="s">
        <v>13815</v>
      </c>
      <c r="C2204" t="s">
        <v>13815</v>
      </c>
      <c r="D2204">
        <v>2</v>
      </c>
      <c r="E2204">
        <v>55</v>
      </c>
      <c r="F2204">
        <v>2</v>
      </c>
      <c r="G2204">
        <v>55</v>
      </c>
      <c r="H2204">
        <v>1</v>
      </c>
      <c r="I2204">
        <v>1</v>
      </c>
      <c r="J2204">
        <v>18</v>
      </c>
      <c r="K2204" s="194">
        <v>8</v>
      </c>
      <c r="L2204" t="s">
        <v>1083</v>
      </c>
      <c r="M2204" t="s">
        <v>1083</v>
      </c>
      <c r="N2204">
        <v>242</v>
      </c>
      <c r="O2204" t="s">
        <v>7876</v>
      </c>
      <c r="P2204" t="s">
        <v>18252</v>
      </c>
      <c r="Q2204">
        <v>0.24199999999999999</v>
      </c>
      <c r="R2204" s="117" t="s">
        <v>14594</v>
      </c>
      <c r="S2204" s="117" t="s">
        <v>14589</v>
      </c>
      <c r="T2204" t="s">
        <v>12136</v>
      </c>
      <c r="U2204" t="s">
        <v>10772</v>
      </c>
    </row>
    <row r="2205" spans="1:21">
      <c r="A2205" s="117" t="s">
        <v>747</v>
      </c>
      <c r="B2205" t="s">
        <v>14590</v>
      </c>
      <c r="C2205" t="s">
        <v>14590</v>
      </c>
      <c r="D2205">
        <v>32</v>
      </c>
      <c r="E2205">
        <v>26</v>
      </c>
      <c r="F2205">
        <v>32</v>
      </c>
      <c r="G2205">
        <v>26</v>
      </c>
      <c r="H2205">
        <v>72</v>
      </c>
      <c r="I2205">
        <v>72</v>
      </c>
      <c r="J2205">
        <v>99999</v>
      </c>
      <c r="K2205" s="194">
        <v>99999</v>
      </c>
      <c r="L2205" t="s">
        <v>1083</v>
      </c>
      <c r="M2205" t="s">
        <v>1083</v>
      </c>
      <c r="N2205">
        <v>252</v>
      </c>
      <c r="O2205" t="s">
        <v>7876</v>
      </c>
      <c r="P2205" t="s">
        <v>18253</v>
      </c>
      <c r="Q2205">
        <v>0.252</v>
      </c>
      <c r="R2205" s="117" t="s">
        <v>14594</v>
      </c>
      <c r="S2205" s="117" t="s">
        <v>14589</v>
      </c>
      <c r="T2205" t="s">
        <v>12136</v>
      </c>
      <c r="U2205" t="s">
        <v>10773</v>
      </c>
    </row>
    <row r="2206" spans="1:21">
      <c r="A2206" s="117" t="s">
        <v>748</v>
      </c>
      <c r="B2206" t="s">
        <v>14590</v>
      </c>
      <c r="C2206" t="s">
        <v>14590</v>
      </c>
      <c r="D2206">
        <v>25</v>
      </c>
      <c r="E2206">
        <v>19</v>
      </c>
      <c r="F2206">
        <v>25</v>
      </c>
      <c r="G2206">
        <v>19</v>
      </c>
      <c r="H2206">
        <v>1</v>
      </c>
      <c r="I2206">
        <v>1</v>
      </c>
      <c r="J2206">
        <v>71</v>
      </c>
      <c r="K2206" s="194">
        <v>71</v>
      </c>
      <c r="L2206" t="s">
        <v>1083</v>
      </c>
      <c r="M2206" t="s">
        <v>1083</v>
      </c>
      <c r="N2206">
        <v>246</v>
      </c>
      <c r="O2206" t="s">
        <v>7876</v>
      </c>
      <c r="P2206" t="s">
        <v>18254</v>
      </c>
      <c r="Q2206">
        <v>0.246</v>
      </c>
      <c r="R2206" s="117" t="s">
        <v>14594</v>
      </c>
      <c r="S2206" s="117" t="s">
        <v>14589</v>
      </c>
      <c r="T2206" t="s">
        <v>12136</v>
      </c>
      <c r="U2206" t="s">
        <v>10773</v>
      </c>
    </row>
    <row r="2207" spans="1:21">
      <c r="A2207" s="117" t="s">
        <v>749</v>
      </c>
      <c r="B2207" t="s">
        <v>14590</v>
      </c>
      <c r="C2207" t="s">
        <v>14590</v>
      </c>
      <c r="D2207">
        <v>25</v>
      </c>
      <c r="E2207">
        <v>19</v>
      </c>
      <c r="F2207">
        <v>25</v>
      </c>
      <c r="G2207">
        <v>19</v>
      </c>
      <c r="H2207">
        <v>1</v>
      </c>
      <c r="I2207">
        <v>1</v>
      </c>
      <c r="J2207">
        <v>245</v>
      </c>
      <c r="K2207" s="194">
        <v>245</v>
      </c>
      <c r="L2207" t="s">
        <v>1083</v>
      </c>
      <c r="M2207" t="s">
        <v>1083</v>
      </c>
      <c r="N2207">
        <v>251</v>
      </c>
      <c r="O2207" t="s">
        <v>7876</v>
      </c>
      <c r="P2207" t="s">
        <v>18255</v>
      </c>
      <c r="Q2207">
        <v>0.251</v>
      </c>
      <c r="R2207" s="117" t="s">
        <v>14594</v>
      </c>
      <c r="S2207" s="117" t="s">
        <v>14589</v>
      </c>
      <c r="T2207" t="s">
        <v>12136</v>
      </c>
      <c r="U2207" t="s">
        <v>10772</v>
      </c>
    </row>
    <row r="2208" spans="1:21">
      <c r="A2208" s="117" t="s">
        <v>17119</v>
      </c>
      <c r="B2208" t="s">
        <v>14590</v>
      </c>
      <c r="C2208" t="s">
        <v>14590</v>
      </c>
      <c r="D2208">
        <v>47</v>
      </c>
      <c r="E2208">
        <v>41</v>
      </c>
      <c r="F2208">
        <v>47</v>
      </c>
      <c r="G2208">
        <v>41</v>
      </c>
      <c r="H2208">
        <v>1</v>
      </c>
      <c r="I2208">
        <v>1</v>
      </c>
      <c r="J2208">
        <v>999999</v>
      </c>
      <c r="K2208" s="194">
        <v>999999</v>
      </c>
      <c r="L2208" t="s">
        <v>1083</v>
      </c>
      <c r="M2208" t="s">
        <v>1083</v>
      </c>
      <c r="N2208">
        <v>534</v>
      </c>
      <c r="O2208" t="s">
        <v>7876</v>
      </c>
      <c r="P2208" t="s">
        <v>8410</v>
      </c>
      <c r="Q2208">
        <v>0.53400000000000003</v>
      </c>
      <c r="R2208" s="117" t="s">
        <v>14594</v>
      </c>
      <c r="S2208" s="117" t="s">
        <v>14589</v>
      </c>
      <c r="T2208" t="s">
        <v>12136</v>
      </c>
      <c r="U2208" t="s">
        <v>10772</v>
      </c>
    </row>
    <row r="2209" spans="1:21">
      <c r="A2209" s="117" t="s">
        <v>20340</v>
      </c>
      <c r="B2209" t="s">
        <v>14590</v>
      </c>
      <c r="C2209" t="s">
        <v>14590</v>
      </c>
      <c r="D2209">
        <v>67</v>
      </c>
      <c r="E2209">
        <v>61</v>
      </c>
      <c r="F2209">
        <v>67</v>
      </c>
      <c r="G2209">
        <v>61</v>
      </c>
      <c r="H2209">
        <v>1</v>
      </c>
      <c r="I2209">
        <v>1</v>
      </c>
      <c r="J2209">
        <v>999999</v>
      </c>
      <c r="K2209" s="194">
        <v>999999</v>
      </c>
      <c r="L2209" t="s">
        <v>1083</v>
      </c>
      <c r="M2209" t="s">
        <v>1083</v>
      </c>
      <c r="N2209">
        <v>572</v>
      </c>
      <c r="O2209" t="s">
        <v>7876</v>
      </c>
      <c r="P2209" t="s">
        <v>8410</v>
      </c>
      <c r="Q2209">
        <v>0.57199999999999995</v>
      </c>
      <c r="R2209" s="117" t="s">
        <v>14594</v>
      </c>
      <c r="S2209" s="117" t="s">
        <v>14589</v>
      </c>
      <c r="T2209" t="s">
        <v>12136</v>
      </c>
      <c r="U2209" t="s">
        <v>10772</v>
      </c>
    </row>
    <row r="2210" spans="1:21">
      <c r="A2210" s="117" t="s">
        <v>11159</v>
      </c>
      <c r="B2210" t="s">
        <v>14590</v>
      </c>
      <c r="C2210" t="s">
        <v>14590</v>
      </c>
      <c r="D2210">
        <v>47</v>
      </c>
      <c r="E2210">
        <v>41</v>
      </c>
      <c r="F2210">
        <v>47</v>
      </c>
      <c r="G2210">
        <v>41</v>
      </c>
      <c r="H2210">
        <v>1</v>
      </c>
      <c r="I2210">
        <v>1</v>
      </c>
      <c r="J2210">
        <v>999999</v>
      </c>
      <c r="K2210" s="194">
        <v>999999</v>
      </c>
      <c r="L2210" t="s">
        <v>1083</v>
      </c>
      <c r="M2210" t="s">
        <v>1083</v>
      </c>
      <c r="N2210">
        <v>572</v>
      </c>
      <c r="O2210" t="s">
        <v>7876</v>
      </c>
      <c r="P2210" t="s">
        <v>8410</v>
      </c>
      <c r="Q2210">
        <v>0.57199999999999995</v>
      </c>
      <c r="R2210" s="117" t="s">
        <v>14594</v>
      </c>
      <c r="S2210" s="117" t="s">
        <v>14589</v>
      </c>
      <c r="T2210" t="s">
        <v>12136</v>
      </c>
      <c r="U2210" t="s">
        <v>10772</v>
      </c>
    </row>
    <row r="2211" spans="1:21">
      <c r="A2211" s="117" t="s">
        <v>2503</v>
      </c>
      <c r="B2211" t="s">
        <v>14590</v>
      </c>
      <c r="C2211" t="s">
        <v>14590</v>
      </c>
      <c r="D2211">
        <v>67</v>
      </c>
      <c r="E2211">
        <v>61</v>
      </c>
      <c r="F2211">
        <v>67</v>
      </c>
      <c r="G2211">
        <v>61</v>
      </c>
      <c r="H2211">
        <v>1</v>
      </c>
      <c r="I2211">
        <v>1</v>
      </c>
      <c r="J2211">
        <v>999999</v>
      </c>
      <c r="K2211" s="194">
        <v>999999</v>
      </c>
      <c r="L2211" t="s">
        <v>1083</v>
      </c>
      <c r="M2211" t="s">
        <v>1083</v>
      </c>
      <c r="N2211">
        <v>572</v>
      </c>
      <c r="O2211" t="s">
        <v>7876</v>
      </c>
      <c r="P2211" t="s">
        <v>8410</v>
      </c>
      <c r="Q2211">
        <v>0.57199999999999995</v>
      </c>
      <c r="R2211" s="117" t="s">
        <v>14594</v>
      </c>
      <c r="S2211" s="117" t="s">
        <v>14589</v>
      </c>
      <c r="T2211" t="s">
        <v>12136</v>
      </c>
      <c r="U2211" t="s">
        <v>10772</v>
      </c>
    </row>
    <row r="2212" spans="1:21">
      <c r="A2212" s="117" t="s">
        <v>21582</v>
      </c>
      <c r="B2212" t="s">
        <v>14590</v>
      </c>
      <c r="C2212" t="s">
        <v>14590</v>
      </c>
      <c r="D2212">
        <v>47</v>
      </c>
      <c r="E2212">
        <v>41</v>
      </c>
      <c r="F2212">
        <v>47</v>
      </c>
      <c r="G2212">
        <v>41</v>
      </c>
      <c r="H2212">
        <v>3</v>
      </c>
      <c r="I2212">
        <v>3</v>
      </c>
      <c r="J2212">
        <v>999999</v>
      </c>
      <c r="K2212" s="194">
        <v>999999</v>
      </c>
      <c r="L2212" t="s">
        <v>1083</v>
      </c>
      <c r="M2212" t="s">
        <v>1083</v>
      </c>
      <c r="N2212">
        <v>572</v>
      </c>
      <c r="O2212" t="s">
        <v>7876</v>
      </c>
      <c r="P2212" t="s">
        <v>8410</v>
      </c>
      <c r="Q2212">
        <v>0.57199999999999995</v>
      </c>
      <c r="R2212" s="117" t="s">
        <v>14744</v>
      </c>
      <c r="S2212" s="117" t="s">
        <v>14589</v>
      </c>
      <c r="T2212" t="s">
        <v>12136</v>
      </c>
      <c r="U2212" t="s">
        <v>10772</v>
      </c>
    </row>
    <row r="2213" spans="1:21">
      <c r="A2213" s="117" t="s">
        <v>2504</v>
      </c>
      <c r="B2213" t="s">
        <v>14590</v>
      </c>
      <c r="C2213" t="s">
        <v>14590</v>
      </c>
      <c r="D2213">
        <v>26</v>
      </c>
      <c r="E2213">
        <v>20</v>
      </c>
      <c r="F2213">
        <v>26</v>
      </c>
      <c r="G2213">
        <v>20</v>
      </c>
      <c r="H2213">
        <v>1</v>
      </c>
      <c r="I2213">
        <v>1</v>
      </c>
      <c r="J2213">
        <v>36</v>
      </c>
      <c r="K2213" s="194">
        <v>36</v>
      </c>
      <c r="L2213" t="s">
        <v>1085</v>
      </c>
      <c r="M2213" t="s">
        <v>1085</v>
      </c>
      <c r="N2213">
        <v>227</v>
      </c>
      <c r="O2213" t="s">
        <v>7876</v>
      </c>
      <c r="P2213" t="s">
        <v>8413</v>
      </c>
      <c r="Q2213">
        <v>0.22700000000000001</v>
      </c>
      <c r="R2213" s="117" t="s">
        <v>14620</v>
      </c>
      <c r="S2213" s="117" t="s">
        <v>14621</v>
      </c>
      <c r="T2213" t="s">
        <v>17448</v>
      </c>
      <c r="U2213" t="s">
        <v>10772</v>
      </c>
    </row>
    <row r="2214" spans="1:21">
      <c r="A2214" s="117" t="s">
        <v>2505</v>
      </c>
      <c r="B2214" t="s">
        <v>14590</v>
      </c>
      <c r="C2214" t="s">
        <v>14590</v>
      </c>
      <c r="D2214">
        <v>25</v>
      </c>
      <c r="E2214">
        <v>19</v>
      </c>
      <c r="F2214">
        <v>25</v>
      </c>
      <c r="G2214">
        <v>19</v>
      </c>
      <c r="H2214">
        <v>1</v>
      </c>
      <c r="I2214">
        <v>1</v>
      </c>
      <c r="J2214">
        <v>2</v>
      </c>
      <c r="K2214" s="194">
        <v>2</v>
      </c>
      <c r="L2214" t="s">
        <v>1085</v>
      </c>
      <c r="M2214" t="s">
        <v>1085</v>
      </c>
      <c r="N2214">
        <v>400</v>
      </c>
      <c r="O2214" t="s">
        <v>7876</v>
      </c>
      <c r="P2214" t="s">
        <v>8414</v>
      </c>
      <c r="Q2214">
        <v>0.4</v>
      </c>
      <c r="R2214" s="117" t="s">
        <v>14743</v>
      </c>
      <c r="S2214" s="117" t="s">
        <v>14589</v>
      </c>
      <c r="T2214" t="s">
        <v>12136</v>
      </c>
      <c r="U2214" t="s">
        <v>10772</v>
      </c>
    </row>
    <row r="2215" spans="1:21">
      <c r="A2215" s="117" t="s">
        <v>2506</v>
      </c>
      <c r="B2215" t="s">
        <v>14590</v>
      </c>
      <c r="C2215" t="s">
        <v>14590</v>
      </c>
      <c r="D2215">
        <v>42</v>
      </c>
      <c r="E2215">
        <v>36</v>
      </c>
      <c r="F2215">
        <v>42</v>
      </c>
      <c r="G2215">
        <v>36</v>
      </c>
      <c r="H2215">
        <v>1</v>
      </c>
      <c r="I2215">
        <v>1</v>
      </c>
      <c r="J2215">
        <v>999999</v>
      </c>
      <c r="K2215" s="194">
        <v>999999</v>
      </c>
      <c r="L2215" t="s">
        <v>1085</v>
      </c>
      <c r="M2215" t="s">
        <v>1085</v>
      </c>
      <c r="N2215">
        <v>401</v>
      </c>
      <c r="O2215" t="s">
        <v>7876</v>
      </c>
      <c r="P2215" t="s">
        <v>8415</v>
      </c>
      <c r="Q2215">
        <v>0.40100000000000002</v>
      </c>
      <c r="R2215" s="117" t="s">
        <v>14594</v>
      </c>
      <c r="S2215" s="117" t="s">
        <v>14589</v>
      </c>
      <c r="T2215" t="s">
        <v>12136</v>
      </c>
      <c r="U2215" t="s">
        <v>10772</v>
      </c>
    </row>
    <row r="2216" spans="1:21">
      <c r="A2216" s="117" t="s">
        <v>500</v>
      </c>
      <c r="B2216" t="s">
        <v>13815</v>
      </c>
      <c r="C2216" t="s">
        <v>13815</v>
      </c>
      <c r="D2216">
        <v>2</v>
      </c>
      <c r="E2216">
        <v>29</v>
      </c>
      <c r="F2216">
        <v>2</v>
      </c>
      <c r="G2216">
        <v>29</v>
      </c>
      <c r="H2216">
        <v>1</v>
      </c>
      <c r="I2216">
        <v>1</v>
      </c>
      <c r="J2216">
        <v>69</v>
      </c>
      <c r="K2216" s="194">
        <v>146</v>
      </c>
      <c r="L2216" t="s">
        <v>1085</v>
      </c>
      <c r="M2216" t="s">
        <v>1085</v>
      </c>
      <c r="N2216">
        <v>214</v>
      </c>
      <c r="O2216" t="s">
        <v>7876</v>
      </c>
      <c r="P2216" t="s">
        <v>8416</v>
      </c>
      <c r="Q2216">
        <v>0.214</v>
      </c>
      <c r="R2216" s="117" t="s">
        <v>14594</v>
      </c>
      <c r="S2216" s="117" t="s">
        <v>14589</v>
      </c>
      <c r="T2216" t="s">
        <v>12136</v>
      </c>
      <c r="U2216" t="s">
        <v>10772</v>
      </c>
    </row>
    <row r="2217" spans="1:21">
      <c r="A2217" s="117" t="s">
        <v>501</v>
      </c>
      <c r="B2217" t="s">
        <v>14590</v>
      </c>
      <c r="C2217" t="s">
        <v>14590</v>
      </c>
      <c r="D2217">
        <v>25</v>
      </c>
      <c r="E2217">
        <v>19</v>
      </c>
      <c r="F2217">
        <v>25</v>
      </c>
      <c r="G2217">
        <v>19</v>
      </c>
      <c r="H2217">
        <v>1</v>
      </c>
      <c r="I2217">
        <v>1</v>
      </c>
      <c r="J2217">
        <v>26</v>
      </c>
      <c r="K2217" s="194">
        <v>26</v>
      </c>
      <c r="L2217" t="s">
        <v>1085</v>
      </c>
      <c r="M2217" t="s">
        <v>1085</v>
      </c>
      <c r="N2217">
        <v>210</v>
      </c>
      <c r="O2217" t="s">
        <v>7876</v>
      </c>
      <c r="P2217" t="s">
        <v>8417</v>
      </c>
      <c r="Q2217">
        <v>0.21</v>
      </c>
      <c r="R2217" s="117" t="s">
        <v>14743</v>
      </c>
      <c r="S2217" s="117" t="s">
        <v>14589</v>
      </c>
      <c r="T2217" t="s">
        <v>12136</v>
      </c>
      <c r="U2217" t="s">
        <v>10772</v>
      </c>
    </row>
    <row r="2218" spans="1:21">
      <c r="A2218" s="117" t="s">
        <v>2507</v>
      </c>
      <c r="B2218" t="s">
        <v>14590</v>
      </c>
      <c r="C2218" t="s">
        <v>14590</v>
      </c>
      <c r="D2218">
        <v>25</v>
      </c>
      <c r="E2218">
        <v>19</v>
      </c>
      <c r="F2218">
        <v>25</v>
      </c>
      <c r="G2218">
        <v>19</v>
      </c>
      <c r="H2218">
        <v>1</v>
      </c>
      <c r="I2218">
        <v>1</v>
      </c>
      <c r="J2218">
        <v>10</v>
      </c>
      <c r="K2218" s="194">
        <v>10</v>
      </c>
      <c r="L2218" t="s">
        <v>1085</v>
      </c>
      <c r="M2218" t="s">
        <v>1085</v>
      </c>
      <c r="N2218">
        <v>211</v>
      </c>
      <c r="O2218" t="s">
        <v>7876</v>
      </c>
      <c r="P2218" t="s">
        <v>8418</v>
      </c>
      <c r="Q2218">
        <v>0.21099999999999999</v>
      </c>
      <c r="R2218" s="117" t="s">
        <v>14594</v>
      </c>
      <c r="S2218" s="117" t="s">
        <v>14589</v>
      </c>
      <c r="T2218" t="s">
        <v>12136</v>
      </c>
      <c r="U2218" t="s">
        <v>10772</v>
      </c>
    </row>
    <row r="2219" spans="1:21">
      <c r="A2219" s="117" t="s">
        <v>502</v>
      </c>
      <c r="B2219" t="s">
        <v>13815</v>
      </c>
      <c r="C2219" t="s">
        <v>14590</v>
      </c>
      <c r="D2219">
        <v>2</v>
      </c>
      <c r="E2219">
        <v>29</v>
      </c>
      <c r="F2219">
        <v>25</v>
      </c>
      <c r="G2219">
        <v>19</v>
      </c>
      <c r="H2219">
        <v>1</v>
      </c>
      <c r="I2219">
        <v>1</v>
      </c>
      <c r="J2219">
        <v>36</v>
      </c>
      <c r="K2219" s="194">
        <v>652</v>
      </c>
      <c r="L2219" t="s">
        <v>1085</v>
      </c>
      <c r="M2219" t="s">
        <v>1085</v>
      </c>
      <c r="N2219">
        <v>357</v>
      </c>
      <c r="O2219" t="s">
        <v>7876</v>
      </c>
      <c r="P2219" t="s">
        <v>8419</v>
      </c>
      <c r="Q2219">
        <v>0.35699999999999998</v>
      </c>
      <c r="R2219" s="117" t="s">
        <v>14594</v>
      </c>
      <c r="S2219" s="117" t="s">
        <v>14589</v>
      </c>
      <c r="T2219" t="s">
        <v>12136</v>
      </c>
      <c r="U2219" t="s">
        <v>10772</v>
      </c>
    </row>
    <row r="2220" spans="1:21">
      <c r="A2220" s="117" t="s">
        <v>503</v>
      </c>
      <c r="B2220" t="s">
        <v>14590</v>
      </c>
      <c r="C2220" t="s">
        <v>14590</v>
      </c>
      <c r="D2220">
        <v>25</v>
      </c>
      <c r="E2220">
        <v>19</v>
      </c>
      <c r="F2220">
        <v>25</v>
      </c>
      <c r="G2220">
        <v>19</v>
      </c>
      <c r="H2220">
        <v>1</v>
      </c>
      <c r="I2220">
        <v>1</v>
      </c>
      <c r="J2220">
        <v>71</v>
      </c>
      <c r="K2220" s="194">
        <v>71</v>
      </c>
      <c r="L2220" t="s">
        <v>1085</v>
      </c>
      <c r="M2220" t="s">
        <v>1085</v>
      </c>
      <c r="N2220">
        <v>355</v>
      </c>
      <c r="O2220" t="s">
        <v>7876</v>
      </c>
      <c r="P2220" t="s">
        <v>8420</v>
      </c>
      <c r="Q2220">
        <v>0.35499999999999998</v>
      </c>
      <c r="R2220" s="117" t="s">
        <v>14594</v>
      </c>
      <c r="S2220" s="117" t="s">
        <v>14589</v>
      </c>
      <c r="T2220" t="s">
        <v>12136</v>
      </c>
      <c r="U2220" t="s">
        <v>10772</v>
      </c>
    </row>
    <row r="2221" spans="1:21">
      <c r="A2221" s="117" t="s">
        <v>2508</v>
      </c>
      <c r="B2221" t="s">
        <v>14590</v>
      </c>
      <c r="C2221" t="s">
        <v>14590</v>
      </c>
      <c r="D2221">
        <v>25</v>
      </c>
      <c r="E2221">
        <v>19</v>
      </c>
      <c r="F2221">
        <v>25</v>
      </c>
      <c r="G2221">
        <v>19</v>
      </c>
      <c r="H2221">
        <v>1</v>
      </c>
      <c r="I2221">
        <v>1</v>
      </c>
      <c r="J2221">
        <v>40</v>
      </c>
      <c r="K2221" s="194">
        <v>40</v>
      </c>
      <c r="L2221" t="s">
        <v>1085</v>
      </c>
      <c r="M2221" t="s">
        <v>1085</v>
      </c>
      <c r="N2221">
        <v>363</v>
      </c>
      <c r="O2221" t="s">
        <v>7876</v>
      </c>
      <c r="P2221" t="s">
        <v>8421</v>
      </c>
      <c r="Q2221">
        <v>0.36299999999999999</v>
      </c>
      <c r="R2221" s="117" t="s">
        <v>14743</v>
      </c>
      <c r="S2221" s="117" t="s">
        <v>14589</v>
      </c>
      <c r="T2221" t="s">
        <v>12136</v>
      </c>
      <c r="U2221" t="s">
        <v>10772</v>
      </c>
    </row>
    <row r="2222" spans="1:21">
      <c r="A2222" s="117" t="s">
        <v>14034</v>
      </c>
      <c r="B2222" t="s">
        <v>14590</v>
      </c>
      <c r="C2222" t="s">
        <v>14590</v>
      </c>
      <c r="D2222">
        <v>41</v>
      </c>
      <c r="E2222">
        <v>35</v>
      </c>
      <c r="F2222">
        <v>41</v>
      </c>
      <c r="G2222">
        <v>35</v>
      </c>
      <c r="H2222">
        <v>1</v>
      </c>
      <c r="I2222">
        <v>1</v>
      </c>
      <c r="J2222">
        <v>999999</v>
      </c>
      <c r="K2222" s="194">
        <v>999999</v>
      </c>
      <c r="L2222" t="s">
        <v>1085</v>
      </c>
      <c r="M2222" t="s">
        <v>1085</v>
      </c>
      <c r="N2222">
        <v>202</v>
      </c>
      <c r="O2222" t="s">
        <v>7876</v>
      </c>
      <c r="P2222" t="s">
        <v>14035</v>
      </c>
      <c r="Q2222">
        <v>0.20200000000000001</v>
      </c>
      <c r="R2222" s="117" t="s">
        <v>14594</v>
      </c>
      <c r="S2222" s="117" t="s">
        <v>14589</v>
      </c>
      <c r="T2222" t="s">
        <v>12136</v>
      </c>
      <c r="U2222" t="s">
        <v>10772</v>
      </c>
    </row>
    <row r="2223" spans="1:21">
      <c r="A2223" s="117" t="s">
        <v>14036</v>
      </c>
      <c r="B2223" t="s">
        <v>13815</v>
      </c>
      <c r="C2223" t="s">
        <v>14590</v>
      </c>
      <c r="D2223">
        <v>2</v>
      </c>
      <c r="E2223">
        <v>29</v>
      </c>
      <c r="F2223">
        <v>25</v>
      </c>
      <c r="G2223">
        <v>19</v>
      </c>
      <c r="H2223">
        <v>1</v>
      </c>
      <c r="I2223">
        <v>1</v>
      </c>
      <c r="J2223">
        <v>25</v>
      </c>
      <c r="K2223" s="194">
        <v>88</v>
      </c>
      <c r="L2223" t="s">
        <v>1085</v>
      </c>
      <c r="M2223" t="s">
        <v>1085</v>
      </c>
      <c r="N2223">
        <v>356</v>
      </c>
      <c r="O2223" t="s">
        <v>7876</v>
      </c>
      <c r="P2223" t="s">
        <v>8422</v>
      </c>
      <c r="Q2223">
        <v>0.35599999999999998</v>
      </c>
      <c r="R2223" s="117" t="s">
        <v>14594</v>
      </c>
      <c r="S2223" s="117" t="s">
        <v>14589</v>
      </c>
      <c r="T2223" t="s">
        <v>12136</v>
      </c>
      <c r="U2223" t="s">
        <v>10772</v>
      </c>
    </row>
    <row r="2224" spans="1:21">
      <c r="A2224" s="117" t="s">
        <v>2509</v>
      </c>
      <c r="B2224" t="s">
        <v>14590</v>
      </c>
      <c r="C2224" t="s">
        <v>14590</v>
      </c>
      <c r="D2224">
        <v>26</v>
      </c>
      <c r="E2224">
        <v>20</v>
      </c>
      <c r="F2224">
        <v>26</v>
      </c>
      <c r="G2224">
        <v>20</v>
      </c>
      <c r="H2224">
        <v>1</v>
      </c>
      <c r="I2224">
        <v>1</v>
      </c>
      <c r="J2224">
        <v>83</v>
      </c>
      <c r="K2224" s="194">
        <v>83</v>
      </c>
      <c r="L2224" t="s">
        <v>1085</v>
      </c>
      <c r="M2224" t="s">
        <v>1085</v>
      </c>
      <c r="N2224">
        <v>353</v>
      </c>
      <c r="O2224" t="s">
        <v>7876</v>
      </c>
      <c r="P2224" t="s">
        <v>15140</v>
      </c>
      <c r="Q2224">
        <v>0.35299999999999998</v>
      </c>
      <c r="R2224" s="117" t="s">
        <v>14620</v>
      </c>
      <c r="S2224" s="117" t="s">
        <v>14621</v>
      </c>
      <c r="T2224" t="s">
        <v>17448</v>
      </c>
      <c r="U2224" t="s">
        <v>10772</v>
      </c>
    </row>
    <row r="2225" spans="1:21">
      <c r="A2225" s="117" t="s">
        <v>21583</v>
      </c>
      <c r="B2225" t="s">
        <v>14590</v>
      </c>
      <c r="C2225" t="s">
        <v>14590</v>
      </c>
      <c r="D2225">
        <v>26</v>
      </c>
      <c r="E2225">
        <v>20</v>
      </c>
      <c r="F2225">
        <v>26</v>
      </c>
      <c r="G2225">
        <v>20</v>
      </c>
      <c r="H2225">
        <v>1</v>
      </c>
      <c r="I2225">
        <v>1</v>
      </c>
      <c r="J2225">
        <v>0</v>
      </c>
      <c r="K2225" s="194">
        <v>0</v>
      </c>
      <c r="L2225" t="s">
        <v>1085</v>
      </c>
      <c r="M2225" t="s">
        <v>1085</v>
      </c>
      <c r="N2225">
        <v>348.9</v>
      </c>
      <c r="O2225" t="s">
        <v>7876</v>
      </c>
      <c r="P2225" t="s">
        <v>21584</v>
      </c>
      <c r="Q2225">
        <v>0.34889999999999999</v>
      </c>
      <c r="R2225" s="117" t="s">
        <v>14620</v>
      </c>
      <c r="S2225" s="117" t="s">
        <v>14621</v>
      </c>
      <c r="T2225" t="s">
        <v>17448</v>
      </c>
      <c r="U2225" t="s">
        <v>10772</v>
      </c>
    </row>
    <row r="2226" spans="1:21">
      <c r="A2226" s="117" t="s">
        <v>22209</v>
      </c>
      <c r="B2226" t="s">
        <v>14590</v>
      </c>
      <c r="C2226" t="s">
        <v>14590</v>
      </c>
      <c r="D2226">
        <v>26</v>
      </c>
      <c r="E2226">
        <v>20</v>
      </c>
      <c r="F2226">
        <v>26</v>
      </c>
      <c r="G2226">
        <v>20</v>
      </c>
      <c r="H2226">
        <v>1</v>
      </c>
      <c r="I2226">
        <v>1</v>
      </c>
      <c r="J2226">
        <v>16</v>
      </c>
      <c r="K2226" s="194">
        <v>16</v>
      </c>
      <c r="L2226" t="s">
        <v>1085</v>
      </c>
      <c r="M2226" t="s">
        <v>1085</v>
      </c>
      <c r="N2226">
        <v>359</v>
      </c>
      <c r="O2226" t="s">
        <v>7876</v>
      </c>
      <c r="P2226" t="s">
        <v>22210</v>
      </c>
      <c r="Q2226">
        <v>0.35899999999999999</v>
      </c>
      <c r="R2226" s="117" t="s">
        <v>14620</v>
      </c>
      <c r="S2226" s="117" t="s">
        <v>14621</v>
      </c>
      <c r="T2226" t="s">
        <v>17448</v>
      </c>
      <c r="U2226" t="s">
        <v>10772</v>
      </c>
    </row>
    <row r="2227" spans="1:21">
      <c r="A2227" s="117" t="s">
        <v>445</v>
      </c>
      <c r="B2227" t="s">
        <v>13815</v>
      </c>
      <c r="C2227" t="s">
        <v>13815</v>
      </c>
      <c r="D2227">
        <v>2</v>
      </c>
      <c r="E2227">
        <v>29</v>
      </c>
      <c r="F2227">
        <v>2</v>
      </c>
      <c r="G2227">
        <v>29</v>
      </c>
      <c r="H2227">
        <v>1</v>
      </c>
      <c r="I2227">
        <v>1</v>
      </c>
      <c r="J2227">
        <v>46</v>
      </c>
      <c r="K2227" s="194">
        <v>31</v>
      </c>
      <c r="L2227" t="s">
        <v>1084</v>
      </c>
      <c r="M2227" t="s">
        <v>1084</v>
      </c>
      <c r="N2227">
        <v>184</v>
      </c>
      <c r="O2227" t="s">
        <v>7876</v>
      </c>
      <c r="P2227" t="s">
        <v>8424</v>
      </c>
      <c r="Q2227">
        <v>0.184</v>
      </c>
      <c r="R2227" s="117" t="s">
        <v>14594</v>
      </c>
      <c r="S2227" s="117" t="s">
        <v>14589</v>
      </c>
      <c r="T2227" t="s">
        <v>12136</v>
      </c>
      <c r="U2227" t="s">
        <v>10772</v>
      </c>
    </row>
    <row r="2228" spans="1:21">
      <c r="A2228" s="117" t="s">
        <v>446</v>
      </c>
      <c r="B2228" t="s">
        <v>13815</v>
      </c>
      <c r="C2228" t="s">
        <v>13815</v>
      </c>
      <c r="D2228">
        <v>2</v>
      </c>
      <c r="E2228">
        <v>29</v>
      </c>
      <c r="F2228">
        <v>2</v>
      </c>
      <c r="G2228">
        <v>29</v>
      </c>
      <c r="H2228">
        <v>1</v>
      </c>
      <c r="I2228">
        <v>1</v>
      </c>
      <c r="J2228">
        <v>68</v>
      </c>
      <c r="K2228" s="194">
        <v>28</v>
      </c>
      <c r="L2228" t="s">
        <v>1084</v>
      </c>
      <c r="M2228" t="s">
        <v>1084</v>
      </c>
      <c r="N2228">
        <v>184</v>
      </c>
      <c r="O2228" t="s">
        <v>7876</v>
      </c>
      <c r="P2228" t="s">
        <v>8425</v>
      </c>
      <c r="Q2228">
        <v>0.184</v>
      </c>
      <c r="R2228" s="117" t="s">
        <v>14594</v>
      </c>
      <c r="S2228" s="117" t="s">
        <v>14589</v>
      </c>
      <c r="T2228" t="s">
        <v>12136</v>
      </c>
      <c r="U2228" t="s">
        <v>10772</v>
      </c>
    </row>
    <row r="2229" spans="1:21">
      <c r="A2229" s="117" t="s">
        <v>504</v>
      </c>
      <c r="B2229" t="s">
        <v>13815</v>
      </c>
      <c r="C2229" t="s">
        <v>13815</v>
      </c>
      <c r="D2229">
        <v>2</v>
      </c>
      <c r="E2229">
        <v>56</v>
      </c>
      <c r="F2229">
        <v>2</v>
      </c>
      <c r="G2229">
        <v>46</v>
      </c>
      <c r="H2229">
        <v>27</v>
      </c>
      <c r="I2229">
        <v>27</v>
      </c>
      <c r="J2229">
        <v>57</v>
      </c>
      <c r="K2229" s="194">
        <v>0</v>
      </c>
      <c r="L2229" t="s">
        <v>1084</v>
      </c>
      <c r="M2229" t="s">
        <v>1084</v>
      </c>
      <c r="N2229">
        <v>357</v>
      </c>
      <c r="O2229" t="s">
        <v>7876</v>
      </c>
      <c r="P2229" t="s">
        <v>8422</v>
      </c>
      <c r="Q2229">
        <v>0.35699999999999998</v>
      </c>
      <c r="R2229" s="117" t="s">
        <v>14743</v>
      </c>
      <c r="S2229" s="117" t="s">
        <v>14589</v>
      </c>
      <c r="T2229" t="s">
        <v>12136</v>
      </c>
      <c r="U2229" t="s">
        <v>10772</v>
      </c>
    </row>
    <row r="2230" spans="1:21">
      <c r="A2230" s="117" t="s">
        <v>505</v>
      </c>
      <c r="B2230" t="s">
        <v>13815</v>
      </c>
      <c r="C2230" t="s">
        <v>14590</v>
      </c>
      <c r="D2230">
        <v>2</v>
      </c>
      <c r="E2230">
        <v>46</v>
      </c>
      <c r="F2230">
        <v>52</v>
      </c>
      <c r="G2230">
        <v>46</v>
      </c>
      <c r="H2230">
        <v>27</v>
      </c>
      <c r="I2230">
        <v>27</v>
      </c>
      <c r="J2230">
        <v>37</v>
      </c>
      <c r="K2230" s="194">
        <v>999999</v>
      </c>
      <c r="L2230" t="s">
        <v>1084</v>
      </c>
      <c r="M2230" t="s">
        <v>1084</v>
      </c>
      <c r="N2230">
        <v>361</v>
      </c>
      <c r="O2230" t="s">
        <v>7876</v>
      </c>
      <c r="P2230" t="s">
        <v>8422</v>
      </c>
      <c r="Q2230">
        <v>0.36099999999999999</v>
      </c>
      <c r="R2230" s="117" t="s">
        <v>14743</v>
      </c>
      <c r="S2230" s="117" t="s">
        <v>14589</v>
      </c>
      <c r="T2230" t="s">
        <v>12136</v>
      </c>
      <c r="U2230" t="s">
        <v>10772</v>
      </c>
    </row>
    <row r="2231" spans="1:21">
      <c r="A2231" s="117" t="s">
        <v>21585</v>
      </c>
      <c r="B2231" t="s">
        <v>14590</v>
      </c>
      <c r="C2231" t="s">
        <v>14590</v>
      </c>
      <c r="D2231">
        <v>82</v>
      </c>
      <c r="E2231">
        <v>76</v>
      </c>
      <c r="F2231">
        <v>82</v>
      </c>
      <c r="G2231">
        <v>76</v>
      </c>
      <c r="H2231">
        <v>1</v>
      </c>
      <c r="I2231">
        <v>1</v>
      </c>
      <c r="J2231">
        <v>999999</v>
      </c>
      <c r="K2231" s="194">
        <v>999999</v>
      </c>
      <c r="L2231" t="s">
        <v>1085</v>
      </c>
      <c r="M2231" t="s">
        <v>1085</v>
      </c>
      <c r="N2231">
        <v>212</v>
      </c>
      <c r="O2231" t="s">
        <v>7876</v>
      </c>
      <c r="P2231" t="s">
        <v>21586</v>
      </c>
      <c r="Q2231">
        <v>0.21199999999999999</v>
      </c>
      <c r="R2231" s="117" t="s">
        <v>14594</v>
      </c>
      <c r="S2231" s="117" t="s">
        <v>14589</v>
      </c>
      <c r="T2231" t="s">
        <v>12136</v>
      </c>
      <c r="U2231" t="s">
        <v>10772</v>
      </c>
    </row>
    <row r="2232" spans="1:21">
      <c r="A2232" s="117" t="s">
        <v>506</v>
      </c>
      <c r="B2232" t="s">
        <v>13815</v>
      </c>
      <c r="C2232" t="s">
        <v>14590</v>
      </c>
      <c r="D2232">
        <v>2</v>
      </c>
      <c r="E2232">
        <v>46</v>
      </c>
      <c r="F2232">
        <v>52</v>
      </c>
      <c r="G2232">
        <v>46</v>
      </c>
      <c r="H2232">
        <v>1</v>
      </c>
      <c r="I2232">
        <v>1</v>
      </c>
      <c r="J2232">
        <v>13</v>
      </c>
      <c r="K2232" s="194">
        <v>999999</v>
      </c>
      <c r="L2232" t="s">
        <v>1084</v>
      </c>
      <c r="M2232" t="s">
        <v>1084</v>
      </c>
      <c r="N2232">
        <v>411.58300000000003</v>
      </c>
      <c r="O2232" t="s">
        <v>7876</v>
      </c>
      <c r="P2232" t="s">
        <v>8427</v>
      </c>
      <c r="Q2232">
        <v>0.41158299999999998</v>
      </c>
      <c r="R2232" s="117" t="s">
        <v>14743</v>
      </c>
      <c r="S2232" s="117" t="s">
        <v>14589</v>
      </c>
      <c r="T2232" t="s">
        <v>12136</v>
      </c>
      <c r="U2232" t="s">
        <v>10772</v>
      </c>
    </row>
    <row r="2233" spans="1:21">
      <c r="A2233" s="117" t="s">
        <v>330</v>
      </c>
      <c r="B2233" t="s">
        <v>13815</v>
      </c>
      <c r="C2233" t="s">
        <v>14590</v>
      </c>
      <c r="D2233">
        <v>2</v>
      </c>
      <c r="E2233">
        <v>29</v>
      </c>
      <c r="F2233">
        <v>25</v>
      </c>
      <c r="G2233">
        <v>19</v>
      </c>
      <c r="H2233">
        <v>1</v>
      </c>
      <c r="I2233">
        <v>1</v>
      </c>
      <c r="J2233">
        <v>219</v>
      </c>
      <c r="K2233" s="194">
        <v>648</v>
      </c>
      <c r="L2233" t="s">
        <v>1085</v>
      </c>
      <c r="M2233" t="s">
        <v>1085</v>
      </c>
      <c r="N2233">
        <v>211</v>
      </c>
      <c r="O2233" t="s">
        <v>7876</v>
      </c>
      <c r="P2233" t="s">
        <v>8412</v>
      </c>
      <c r="Q2233">
        <v>0.21099999999999999</v>
      </c>
      <c r="R2233" s="117" t="s">
        <v>14594</v>
      </c>
      <c r="S2233" s="117" t="s">
        <v>14589</v>
      </c>
      <c r="T2233" t="s">
        <v>12136</v>
      </c>
      <c r="U2233" t="s">
        <v>10772</v>
      </c>
    </row>
    <row r="2234" spans="1:21">
      <c r="A2234" s="117" t="s">
        <v>331</v>
      </c>
      <c r="B2234" t="s">
        <v>13815</v>
      </c>
      <c r="C2234" t="s">
        <v>13815</v>
      </c>
      <c r="D2234">
        <v>2</v>
      </c>
      <c r="E2234">
        <v>29</v>
      </c>
      <c r="F2234">
        <v>2</v>
      </c>
      <c r="G2234">
        <v>29</v>
      </c>
      <c r="H2234">
        <v>1</v>
      </c>
      <c r="I2234">
        <v>1</v>
      </c>
      <c r="J2234">
        <v>112</v>
      </c>
      <c r="K2234" s="194">
        <v>8</v>
      </c>
      <c r="L2234" t="s">
        <v>1085</v>
      </c>
      <c r="M2234" t="s">
        <v>1085</v>
      </c>
      <c r="N2234">
        <v>211</v>
      </c>
      <c r="O2234" t="s">
        <v>7876</v>
      </c>
      <c r="P2234" t="s">
        <v>8428</v>
      </c>
      <c r="Q2234">
        <v>0.21099999999999999</v>
      </c>
      <c r="R2234" s="117" t="s">
        <v>14594</v>
      </c>
      <c r="S2234" s="117" t="s">
        <v>14589</v>
      </c>
      <c r="T2234" t="s">
        <v>12136</v>
      </c>
      <c r="U2234" t="s">
        <v>10772</v>
      </c>
    </row>
    <row r="2235" spans="1:21">
      <c r="A2235" s="117" t="s">
        <v>332</v>
      </c>
      <c r="B2235" t="s">
        <v>14590</v>
      </c>
      <c r="C2235" t="s">
        <v>14590</v>
      </c>
      <c r="D2235">
        <v>25</v>
      </c>
      <c r="E2235">
        <v>19</v>
      </c>
      <c r="F2235">
        <v>25</v>
      </c>
      <c r="G2235">
        <v>19</v>
      </c>
      <c r="H2235">
        <v>1</v>
      </c>
      <c r="I2235">
        <v>1</v>
      </c>
      <c r="J2235">
        <v>100</v>
      </c>
      <c r="K2235" s="194">
        <v>100</v>
      </c>
      <c r="L2235" t="s">
        <v>1085</v>
      </c>
      <c r="M2235" t="s">
        <v>1085</v>
      </c>
      <c r="N2235">
        <v>234</v>
      </c>
      <c r="O2235" t="s">
        <v>7876</v>
      </c>
      <c r="P2235" t="s">
        <v>8429</v>
      </c>
      <c r="Q2235">
        <v>0.23400000000000001</v>
      </c>
      <c r="R2235" s="117" t="s">
        <v>14594</v>
      </c>
      <c r="S2235" s="117" t="s">
        <v>14589</v>
      </c>
      <c r="T2235" t="s">
        <v>12136</v>
      </c>
      <c r="U2235" t="s">
        <v>10772</v>
      </c>
    </row>
    <row r="2236" spans="1:21">
      <c r="A2236" s="117" t="s">
        <v>2510</v>
      </c>
      <c r="B2236" t="s">
        <v>14590</v>
      </c>
      <c r="C2236" t="s">
        <v>14590</v>
      </c>
      <c r="D2236">
        <v>25</v>
      </c>
      <c r="E2236">
        <v>19</v>
      </c>
      <c r="F2236">
        <v>25</v>
      </c>
      <c r="G2236">
        <v>19</v>
      </c>
      <c r="H2236">
        <v>1</v>
      </c>
      <c r="I2236">
        <v>1</v>
      </c>
      <c r="J2236">
        <v>111</v>
      </c>
      <c r="K2236" s="194">
        <v>111</v>
      </c>
      <c r="L2236" t="s">
        <v>1085</v>
      </c>
      <c r="M2236" t="s">
        <v>1085</v>
      </c>
      <c r="N2236">
        <v>362</v>
      </c>
      <c r="O2236" t="s">
        <v>7876</v>
      </c>
      <c r="P2236" t="s">
        <v>8430</v>
      </c>
      <c r="Q2236">
        <v>0.36199999999999999</v>
      </c>
      <c r="R2236" s="117" t="s">
        <v>14743</v>
      </c>
      <c r="S2236" s="117" t="s">
        <v>14589</v>
      </c>
      <c r="T2236" t="s">
        <v>12136</v>
      </c>
      <c r="U2236" t="s">
        <v>10772</v>
      </c>
    </row>
    <row r="2237" spans="1:21">
      <c r="A2237" s="117" t="s">
        <v>333</v>
      </c>
      <c r="B2237" t="s">
        <v>13815</v>
      </c>
      <c r="C2237" t="s">
        <v>14590</v>
      </c>
      <c r="D2237">
        <v>2</v>
      </c>
      <c r="E2237">
        <v>29</v>
      </c>
      <c r="F2237">
        <v>25</v>
      </c>
      <c r="G2237">
        <v>19</v>
      </c>
      <c r="H2237">
        <v>1</v>
      </c>
      <c r="I2237">
        <v>1</v>
      </c>
      <c r="J2237">
        <v>61</v>
      </c>
      <c r="K2237" s="194">
        <v>151</v>
      </c>
      <c r="L2237" t="s">
        <v>1085</v>
      </c>
      <c r="M2237" t="s">
        <v>1085</v>
      </c>
      <c r="N2237">
        <v>363</v>
      </c>
      <c r="O2237" t="s">
        <v>7876</v>
      </c>
      <c r="P2237" t="s">
        <v>8431</v>
      </c>
      <c r="Q2237">
        <v>0.36299999999999999</v>
      </c>
      <c r="R2237" s="117" t="s">
        <v>14594</v>
      </c>
      <c r="S2237" s="117" t="s">
        <v>14589</v>
      </c>
      <c r="T2237" t="s">
        <v>12136</v>
      </c>
      <c r="U2237" t="s">
        <v>10772</v>
      </c>
    </row>
    <row r="2238" spans="1:21">
      <c r="A2238" s="117" t="s">
        <v>334</v>
      </c>
      <c r="B2238" t="s">
        <v>14590</v>
      </c>
      <c r="C2238" t="s">
        <v>14590</v>
      </c>
      <c r="D2238">
        <v>25</v>
      </c>
      <c r="E2238">
        <v>19</v>
      </c>
      <c r="F2238">
        <v>25</v>
      </c>
      <c r="G2238">
        <v>19</v>
      </c>
      <c r="H2238">
        <v>1</v>
      </c>
      <c r="I2238">
        <v>1</v>
      </c>
      <c r="J2238">
        <v>73</v>
      </c>
      <c r="K2238" s="194">
        <v>73</v>
      </c>
      <c r="L2238" t="s">
        <v>1085</v>
      </c>
      <c r="M2238" t="s">
        <v>1085</v>
      </c>
      <c r="N2238">
        <v>406.9</v>
      </c>
      <c r="O2238" t="s">
        <v>7876</v>
      </c>
      <c r="P2238" t="s">
        <v>8432</v>
      </c>
      <c r="Q2238">
        <v>0.40689999999999998</v>
      </c>
      <c r="R2238" s="117" t="s">
        <v>14743</v>
      </c>
      <c r="S2238" s="117" t="s">
        <v>14589</v>
      </c>
      <c r="T2238" t="s">
        <v>12136</v>
      </c>
      <c r="U2238" t="s">
        <v>10772</v>
      </c>
    </row>
    <row r="2239" spans="1:21">
      <c r="A2239" s="117" t="s">
        <v>2511</v>
      </c>
      <c r="B2239" t="s">
        <v>14590</v>
      </c>
      <c r="C2239" t="s">
        <v>14590</v>
      </c>
      <c r="D2239">
        <v>25</v>
      </c>
      <c r="E2239">
        <v>19</v>
      </c>
      <c r="F2239">
        <v>25</v>
      </c>
      <c r="G2239">
        <v>19</v>
      </c>
      <c r="H2239">
        <v>1</v>
      </c>
      <c r="I2239">
        <v>1</v>
      </c>
      <c r="J2239">
        <v>108</v>
      </c>
      <c r="K2239" s="194">
        <v>108</v>
      </c>
      <c r="L2239" t="s">
        <v>1085</v>
      </c>
      <c r="M2239" t="s">
        <v>1085</v>
      </c>
      <c r="N2239">
        <v>208</v>
      </c>
      <c r="O2239" t="s">
        <v>7876</v>
      </c>
      <c r="P2239" t="s">
        <v>8426</v>
      </c>
      <c r="Q2239">
        <v>0.20799999999999999</v>
      </c>
      <c r="R2239" s="117" t="s">
        <v>14743</v>
      </c>
      <c r="S2239" s="117" t="s">
        <v>14589</v>
      </c>
      <c r="T2239" t="s">
        <v>12136</v>
      </c>
      <c r="U2239" t="s">
        <v>10772</v>
      </c>
    </row>
    <row r="2240" spans="1:21">
      <c r="A2240" s="117" t="s">
        <v>2512</v>
      </c>
      <c r="B2240" t="s">
        <v>14590</v>
      </c>
      <c r="C2240" t="s">
        <v>14590</v>
      </c>
      <c r="D2240">
        <v>25</v>
      </c>
      <c r="E2240">
        <v>19</v>
      </c>
      <c r="F2240">
        <v>25</v>
      </c>
      <c r="G2240">
        <v>19</v>
      </c>
      <c r="H2240">
        <v>1</v>
      </c>
      <c r="I2240">
        <v>1</v>
      </c>
      <c r="J2240">
        <v>110</v>
      </c>
      <c r="K2240" s="194">
        <v>110</v>
      </c>
      <c r="L2240" t="s">
        <v>1085</v>
      </c>
      <c r="M2240" t="s">
        <v>1085</v>
      </c>
      <c r="N2240">
        <v>208</v>
      </c>
      <c r="O2240" t="s">
        <v>7876</v>
      </c>
      <c r="P2240" t="s">
        <v>8426</v>
      </c>
      <c r="Q2240">
        <v>0.20799999999999999</v>
      </c>
      <c r="R2240" s="117" t="s">
        <v>14743</v>
      </c>
      <c r="S2240" s="117" t="s">
        <v>14589</v>
      </c>
      <c r="T2240" t="s">
        <v>12136</v>
      </c>
      <c r="U2240" t="s">
        <v>10772</v>
      </c>
    </row>
    <row r="2241" spans="1:21">
      <c r="A2241" s="117" t="s">
        <v>14037</v>
      </c>
      <c r="B2241" t="s">
        <v>14590</v>
      </c>
      <c r="C2241" t="s">
        <v>14590</v>
      </c>
      <c r="D2241">
        <v>82</v>
      </c>
      <c r="E2241">
        <v>76</v>
      </c>
      <c r="F2241">
        <v>82</v>
      </c>
      <c r="G2241">
        <v>76</v>
      </c>
      <c r="H2241">
        <v>1</v>
      </c>
      <c r="I2241">
        <v>1</v>
      </c>
      <c r="J2241">
        <v>999999</v>
      </c>
      <c r="K2241" s="194">
        <v>999999</v>
      </c>
      <c r="L2241" t="s">
        <v>1085</v>
      </c>
      <c r="M2241" t="s">
        <v>1085</v>
      </c>
      <c r="N2241">
        <v>203</v>
      </c>
      <c r="O2241" t="s">
        <v>7876</v>
      </c>
      <c r="P2241" t="s">
        <v>14038</v>
      </c>
      <c r="Q2241">
        <v>0.20300000000000001</v>
      </c>
      <c r="R2241" s="117" t="s">
        <v>14594</v>
      </c>
      <c r="S2241" s="117" t="s">
        <v>14589</v>
      </c>
      <c r="T2241" t="s">
        <v>12136</v>
      </c>
      <c r="U2241" t="s">
        <v>10772</v>
      </c>
    </row>
    <row r="2242" spans="1:21">
      <c r="A2242" s="117" t="s">
        <v>2513</v>
      </c>
      <c r="B2242" t="s">
        <v>14590</v>
      </c>
      <c r="C2242" t="s">
        <v>14590</v>
      </c>
      <c r="D2242">
        <v>25</v>
      </c>
      <c r="E2242">
        <v>19</v>
      </c>
      <c r="F2242">
        <v>25</v>
      </c>
      <c r="G2242">
        <v>19</v>
      </c>
      <c r="H2242">
        <v>1</v>
      </c>
      <c r="I2242">
        <v>1</v>
      </c>
      <c r="J2242">
        <v>74</v>
      </c>
      <c r="K2242" s="194">
        <v>74</v>
      </c>
      <c r="L2242" t="s">
        <v>1085</v>
      </c>
      <c r="M2242" t="s">
        <v>1085</v>
      </c>
      <c r="N2242">
        <v>357</v>
      </c>
      <c r="O2242" t="s">
        <v>7876</v>
      </c>
      <c r="P2242" t="s">
        <v>8433</v>
      </c>
      <c r="Q2242">
        <v>0.35699999999999998</v>
      </c>
      <c r="R2242" s="117" t="s">
        <v>14594</v>
      </c>
      <c r="S2242" s="117" t="s">
        <v>14589</v>
      </c>
      <c r="T2242" t="s">
        <v>12136</v>
      </c>
      <c r="U2242" t="s">
        <v>10772</v>
      </c>
    </row>
    <row r="2243" spans="1:21">
      <c r="A2243" s="117" t="s">
        <v>854</v>
      </c>
      <c r="B2243" t="s">
        <v>14590</v>
      </c>
      <c r="C2243" t="s">
        <v>14590</v>
      </c>
      <c r="D2243">
        <v>25</v>
      </c>
      <c r="E2243">
        <v>19</v>
      </c>
      <c r="F2243">
        <v>25</v>
      </c>
      <c r="G2243">
        <v>19</v>
      </c>
      <c r="H2243">
        <v>1</v>
      </c>
      <c r="I2243">
        <v>1</v>
      </c>
      <c r="J2243">
        <v>264</v>
      </c>
      <c r="K2243" s="194">
        <v>264</v>
      </c>
      <c r="L2243" t="s">
        <v>1085</v>
      </c>
      <c r="M2243" t="s">
        <v>1085</v>
      </c>
      <c r="N2243">
        <v>355</v>
      </c>
      <c r="O2243" t="s">
        <v>7876</v>
      </c>
      <c r="P2243" t="s">
        <v>8423</v>
      </c>
      <c r="Q2243">
        <v>0.35499999999999998</v>
      </c>
      <c r="R2243" s="117" t="s">
        <v>14743</v>
      </c>
      <c r="S2243" s="117" t="s">
        <v>14589</v>
      </c>
      <c r="T2243" t="s">
        <v>12136</v>
      </c>
      <c r="U2243" t="s">
        <v>10772</v>
      </c>
    </row>
    <row r="2244" spans="1:21">
      <c r="A2244" s="117" t="s">
        <v>14039</v>
      </c>
      <c r="B2244" t="s">
        <v>14590</v>
      </c>
      <c r="C2244" t="s">
        <v>14590</v>
      </c>
      <c r="D2244">
        <v>25</v>
      </c>
      <c r="E2244">
        <v>19</v>
      </c>
      <c r="F2244">
        <v>25</v>
      </c>
      <c r="G2244">
        <v>19</v>
      </c>
      <c r="H2244">
        <v>1</v>
      </c>
      <c r="I2244">
        <v>1</v>
      </c>
      <c r="J2244">
        <v>110</v>
      </c>
      <c r="K2244" s="194">
        <v>110</v>
      </c>
      <c r="L2244" t="s">
        <v>1085</v>
      </c>
      <c r="M2244" t="s">
        <v>1085</v>
      </c>
      <c r="N2244">
        <v>349</v>
      </c>
      <c r="O2244" t="s">
        <v>7876</v>
      </c>
      <c r="P2244" t="s">
        <v>14040</v>
      </c>
      <c r="Q2244">
        <v>0.34899999999999998</v>
      </c>
      <c r="R2244" s="117" t="s">
        <v>14743</v>
      </c>
      <c r="S2244" s="117" t="s">
        <v>14589</v>
      </c>
      <c r="T2244" t="s">
        <v>12136</v>
      </c>
      <c r="U2244" t="s">
        <v>10772</v>
      </c>
    </row>
    <row r="2245" spans="1:21">
      <c r="A2245" s="117" t="s">
        <v>24490</v>
      </c>
      <c r="B2245" t="s">
        <v>14590</v>
      </c>
      <c r="C2245" t="s">
        <v>14590</v>
      </c>
      <c r="D2245">
        <v>60</v>
      </c>
      <c r="E2245">
        <v>54</v>
      </c>
      <c r="F2245">
        <v>60</v>
      </c>
      <c r="G2245">
        <v>54</v>
      </c>
      <c r="H2245">
        <v>1</v>
      </c>
      <c r="I2245">
        <v>1</v>
      </c>
      <c r="J2245">
        <v>28</v>
      </c>
      <c r="K2245" s="194">
        <v>28</v>
      </c>
      <c r="L2245" t="s">
        <v>1084</v>
      </c>
      <c r="M2245" t="s">
        <v>1084</v>
      </c>
      <c r="N2245">
        <v>202</v>
      </c>
      <c r="O2245" t="s">
        <v>7876</v>
      </c>
      <c r="P2245" t="s">
        <v>8424</v>
      </c>
      <c r="Q2245">
        <v>0.20200000000000001</v>
      </c>
      <c r="R2245" s="117" t="s">
        <v>14743</v>
      </c>
      <c r="S2245" s="117" t="s">
        <v>14589</v>
      </c>
      <c r="T2245" t="s">
        <v>12136</v>
      </c>
      <c r="U2245" t="s">
        <v>10773</v>
      </c>
    </row>
    <row r="2246" spans="1:21">
      <c r="A2246" s="117" t="s">
        <v>2514</v>
      </c>
      <c r="B2246" t="s">
        <v>14590</v>
      </c>
      <c r="C2246" t="s">
        <v>14590</v>
      </c>
      <c r="D2246">
        <v>25</v>
      </c>
      <c r="E2246">
        <v>19</v>
      </c>
      <c r="F2246">
        <v>25</v>
      </c>
      <c r="G2246">
        <v>19</v>
      </c>
      <c r="H2246">
        <v>6</v>
      </c>
      <c r="I2246">
        <v>6</v>
      </c>
      <c r="J2246">
        <v>999999</v>
      </c>
      <c r="K2246" s="194">
        <v>999999</v>
      </c>
      <c r="L2246" t="s">
        <v>1084</v>
      </c>
      <c r="M2246" t="s">
        <v>1084</v>
      </c>
      <c r="N2246">
        <v>184</v>
      </c>
      <c r="O2246" t="s">
        <v>7876</v>
      </c>
      <c r="P2246" t="s">
        <v>8425</v>
      </c>
      <c r="Q2246">
        <v>0.184</v>
      </c>
      <c r="R2246" s="117" t="s">
        <v>14743</v>
      </c>
      <c r="S2246" s="117" t="s">
        <v>14589</v>
      </c>
      <c r="T2246" t="s">
        <v>12136</v>
      </c>
      <c r="U2246" t="s">
        <v>10773</v>
      </c>
    </row>
    <row r="2247" spans="1:21">
      <c r="A2247" s="117" t="s">
        <v>750</v>
      </c>
      <c r="B2247" t="s">
        <v>14590</v>
      </c>
      <c r="C2247" t="s">
        <v>14590</v>
      </c>
      <c r="D2247">
        <v>52</v>
      </c>
      <c r="E2247">
        <v>46</v>
      </c>
      <c r="F2247">
        <v>52</v>
      </c>
      <c r="G2247">
        <v>46</v>
      </c>
      <c r="H2247">
        <v>27</v>
      </c>
      <c r="I2247">
        <v>27</v>
      </c>
      <c r="J2247">
        <v>999999</v>
      </c>
      <c r="K2247" s="194">
        <v>999999</v>
      </c>
      <c r="L2247" t="s">
        <v>1084</v>
      </c>
      <c r="M2247" t="s">
        <v>1084</v>
      </c>
      <c r="N2247">
        <v>354</v>
      </c>
      <c r="O2247" t="s">
        <v>7876</v>
      </c>
      <c r="P2247" t="s">
        <v>8422</v>
      </c>
      <c r="Q2247">
        <v>0.35399999999999998</v>
      </c>
      <c r="R2247" s="117" t="s">
        <v>14743</v>
      </c>
      <c r="S2247" s="117" t="s">
        <v>14589</v>
      </c>
      <c r="T2247" t="s">
        <v>12136</v>
      </c>
      <c r="U2247" t="s">
        <v>10772</v>
      </c>
    </row>
    <row r="2248" spans="1:21">
      <c r="A2248" s="117" t="s">
        <v>855</v>
      </c>
      <c r="B2248" t="s">
        <v>13815</v>
      </c>
      <c r="C2248" t="s">
        <v>13815</v>
      </c>
      <c r="D2248">
        <v>2</v>
      </c>
      <c r="E2248">
        <v>46</v>
      </c>
      <c r="F2248">
        <v>2</v>
      </c>
      <c r="G2248">
        <v>46</v>
      </c>
      <c r="H2248">
        <v>27</v>
      </c>
      <c r="I2248">
        <v>27</v>
      </c>
      <c r="J2248">
        <v>24</v>
      </c>
      <c r="K2248" s="194">
        <v>0</v>
      </c>
      <c r="L2248" t="s">
        <v>1084</v>
      </c>
      <c r="M2248" t="s">
        <v>1084</v>
      </c>
      <c r="N2248">
        <v>360.6</v>
      </c>
      <c r="O2248" t="s">
        <v>7876</v>
      </c>
      <c r="P2248" t="s">
        <v>8422</v>
      </c>
      <c r="Q2248">
        <v>0.36059999999999998</v>
      </c>
      <c r="R2248" s="117" t="s">
        <v>14743</v>
      </c>
      <c r="S2248" s="117" t="s">
        <v>14589</v>
      </c>
      <c r="T2248" t="s">
        <v>12136</v>
      </c>
      <c r="U2248" t="s">
        <v>10772</v>
      </c>
    </row>
    <row r="2249" spans="1:21">
      <c r="A2249" s="117" t="s">
        <v>14041</v>
      </c>
      <c r="B2249" t="s">
        <v>13815</v>
      </c>
      <c r="C2249" t="s">
        <v>13815</v>
      </c>
      <c r="D2249">
        <v>2</v>
      </c>
      <c r="E2249">
        <v>20</v>
      </c>
      <c r="F2249">
        <v>2</v>
      </c>
      <c r="G2249">
        <v>20</v>
      </c>
      <c r="H2249">
        <v>1</v>
      </c>
      <c r="I2249">
        <v>1</v>
      </c>
      <c r="J2249">
        <v>0</v>
      </c>
      <c r="K2249" s="194">
        <v>0</v>
      </c>
      <c r="L2249" t="s">
        <v>1085</v>
      </c>
      <c r="M2249" t="s">
        <v>1085</v>
      </c>
      <c r="N2249">
        <v>347.9</v>
      </c>
      <c r="O2249" t="s">
        <v>7876</v>
      </c>
      <c r="P2249" t="s">
        <v>8432</v>
      </c>
      <c r="Q2249">
        <v>0.34789999999999999</v>
      </c>
      <c r="R2249" s="117" t="s">
        <v>14743</v>
      </c>
      <c r="S2249" s="117" t="s">
        <v>14621</v>
      </c>
      <c r="T2249" t="s">
        <v>17448</v>
      </c>
      <c r="U2249" t="s">
        <v>10772</v>
      </c>
    </row>
    <row r="2250" spans="1:21">
      <c r="A2250" s="117" t="s">
        <v>18256</v>
      </c>
      <c r="B2250" t="s">
        <v>14590</v>
      </c>
      <c r="C2250" t="s">
        <v>14590</v>
      </c>
      <c r="D2250">
        <v>40</v>
      </c>
      <c r="E2250">
        <v>34</v>
      </c>
      <c r="F2250">
        <v>40</v>
      </c>
      <c r="G2250">
        <v>34</v>
      </c>
      <c r="H2250">
        <v>1</v>
      </c>
      <c r="I2250">
        <v>1</v>
      </c>
      <c r="J2250">
        <v>2</v>
      </c>
      <c r="K2250" s="194">
        <v>2</v>
      </c>
      <c r="L2250" t="s">
        <v>1085</v>
      </c>
      <c r="M2250" t="s">
        <v>1085</v>
      </c>
      <c r="N2250">
        <v>235</v>
      </c>
      <c r="O2250" t="s">
        <v>7876</v>
      </c>
      <c r="P2250" t="s">
        <v>18257</v>
      </c>
      <c r="Q2250">
        <v>0.23499999999999999</v>
      </c>
      <c r="R2250" s="117" t="s">
        <v>14620</v>
      </c>
      <c r="S2250" s="117" t="s">
        <v>14621</v>
      </c>
      <c r="T2250" t="s">
        <v>17448</v>
      </c>
      <c r="U2250" t="s">
        <v>10772</v>
      </c>
    </row>
    <row r="2251" spans="1:21">
      <c r="A2251" s="117" t="s">
        <v>2515</v>
      </c>
      <c r="B2251" t="s">
        <v>14590</v>
      </c>
      <c r="C2251" t="s">
        <v>14590</v>
      </c>
      <c r="D2251">
        <v>25</v>
      </c>
      <c r="E2251">
        <v>19</v>
      </c>
      <c r="F2251">
        <v>25</v>
      </c>
      <c r="G2251">
        <v>19</v>
      </c>
      <c r="H2251">
        <v>1</v>
      </c>
      <c r="I2251">
        <v>1</v>
      </c>
      <c r="J2251">
        <v>116</v>
      </c>
      <c r="K2251" s="194">
        <v>116</v>
      </c>
      <c r="L2251" t="s">
        <v>1082</v>
      </c>
      <c r="M2251" t="s">
        <v>1082</v>
      </c>
      <c r="N2251">
        <v>52</v>
      </c>
      <c r="O2251" t="s">
        <v>7876</v>
      </c>
      <c r="P2251" t="s">
        <v>8434</v>
      </c>
      <c r="Q2251">
        <v>5.1999999999999998E-2</v>
      </c>
      <c r="R2251" s="117" t="s">
        <v>14594</v>
      </c>
      <c r="S2251" s="117" t="s">
        <v>14589</v>
      </c>
      <c r="T2251" t="s">
        <v>12136</v>
      </c>
      <c r="U2251" t="s">
        <v>10772</v>
      </c>
    </row>
    <row r="2252" spans="1:21">
      <c r="A2252" s="117" t="s">
        <v>2516</v>
      </c>
      <c r="B2252" t="s">
        <v>14590</v>
      </c>
      <c r="C2252" t="s">
        <v>14590</v>
      </c>
      <c r="D2252">
        <v>41</v>
      </c>
      <c r="E2252">
        <v>35</v>
      </c>
      <c r="F2252">
        <v>41</v>
      </c>
      <c r="G2252">
        <v>35</v>
      </c>
      <c r="H2252">
        <v>1</v>
      </c>
      <c r="I2252">
        <v>1</v>
      </c>
      <c r="J2252">
        <v>999999</v>
      </c>
      <c r="K2252" s="194">
        <v>999999</v>
      </c>
      <c r="L2252" t="s">
        <v>1082</v>
      </c>
      <c r="M2252" t="s">
        <v>1082</v>
      </c>
      <c r="N2252">
        <v>51.75</v>
      </c>
      <c r="O2252" t="s">
        <v>7876</v>
      </c>
      <c r="P2252" t="s">
        <v>8435</v>
      </c>
      <c r="Q2252">
        <v>5.1749999999999997E-2</v>
      </c>
      <c r="R2252" s="117" t="s">
        <v>14620</v>
      </c>
      <c r="S2252" s="117" t="s">
        <v>14589</v>
      </c>
      <c r="T2252" t="s">
        <v>12136</v>
      </c>
      <c r="U2252" t="s">
        <v>10772</v>
      </c>
    </row>
    <row r="2253" spans="1:21">
      <c r="A2253" s="117" t="s">
        <v>2517</v>
      </c>
      <c r="B2253" t="s">
        <v>14590</v>
      </c>
      <c r="C2253" t="s">
        <v>14590</v>
      </c>
      <c r="D2253">
        <v>25</v>
      </c>
      <c r="E2253">
        <v>19</v>
      </c>
      <c r="F2253">
        <v>25</v>
      </c>
      <c r="G2253">
        <v>19</v>
      </c>
      <c r="H2253">
        <v>1</v>
      </c>
      <c r="I2253">
        <v>1</v>
      </c>
      <c r="J2253">
        <v>32</v>
      </c>
      <c r="K2253" s="194">
        <v>32</v>
      </c>
      <c r="L2253" t="s">
        <v>1082</v>
      </c>
      <c r="M2253" t="s">
        <v>1082</v>
      </c>
      <c r="N2253">
        <v>66</v>
      </c>
      <c r="O2253" t="s">
        <v>7876</v>
      </c>
      <c r="P2253" t="s">
        <v>8435</v>
      </c>
      <c r="Q2253">
        <v>6.6000000000000003E-2</v>
      </c>
      <c r="R2253" s="117" t="s">
        <v>14594</v>
      </c>
      <c r="S2253" s="117" t="s">
        <v>14589</v>
      </c>
      <c r="T2253" t="s">
        <v>12136</v>
      </c>
      <c r="U2253" t="s">
        <v>10772</v>
      </c>
    </row>
    <row r="2254" spans="1:21">
      <c r="A2254" s="117" t="s">
        <v>2518</v>
      </c>
      <c r="B2254" t="s">
        <v>14590</v>
      </c>
      <c r="C2254" t="s">
        <v>14590</v>
      </c>
      <c r="D2254">
        <v>82</v>
      </c>
      <c r="E2254">
        <v>76</v>
      </c>
      <c r="F2254">
        <v>82</v>
      </c>
      <c r="G2254">
        <v>76</v>
      </c>
      <c r="H2254">
        <v>1</v>
      </c>
      <c r="I2254">
        <v>1</v>
      </c>
      <c r="J2254">
        <v>999999</v>
      </c>
      <c r="K2254" s="194">
        <v>999999</v>
      </c>
      <c r="L2254" t="s">
        <v>1082</v>
      </c>
      <c r="M2254" t="s">
        <v>1082</v>
      </c>
      <c r="N2254">
        <v>65</v>
      </c>
      <c r="O2254" t="s">
        <v>7876</v>
      </c>
      <c r="P2254" t="s">
        <v>8435</v>
      </c>
      <c r="Q2254">
        <v>6.5000000000000002E-2</v>
      </c>
      <c r="R2254" s="117" t="s">
        <v>14594</v>
      </c>
      <c r="S2254" s="117" t="s">
        <v>14589</v>
      </c>
      <c r="T2254" t="s">
        <v>12136</v>
      </c>
      <c r="U2254" t="s">
        <v>10772</v>
      </c>
    </row>
    <row r="2255" spans="1:21">
      <c r="A2255" s="117" t="s">
        <v>2519</v>
      </c>
      <c r="B2255" t="s">
        <v>14590</v>
      </c>
      <c r="C2255" t="s">
        <v>14590</v>
      </c>
      <c r="D2255">
        <v>25</v>
      </c>
      <c r="E2255">
        <v>19</v>
      </c>
      <c r="F2255">
        <v>25</v>
      </c>
      <c r="G2255">
        <v>19</v>
      </c>
      <c r="H2255">
        <v>1</v>
      </c>
      <c r="I2255">
        <v>1</v>
      </c>
      <c r="J2255">
        <v>8</v>
      </c>
      <c r="K2255" s="194">
        <v>8</v>
      </c>
      <c r="L2255" t="s">
        <v>1082</v>
      </c>
      <c r="M2255" t="s">
        <v>1082</v>
      </c>
      <c r="N2255">
        <v>117</v>
      </c>
      <c r="O2255" t="s">
        <v>7876</v>
      </c>
      <c r="P2255" t="s">
        <v>8436</v>
      </c>
      <c r="Q2255">
        <v>0.11700000000000001</v>
      </c>
      <c r="R2255" s="117" t="s">
        <v>14594</v>
      </c>
      <c r="S2255" s="117" t="s">
        <v>14589</v>
      </c>
      <c r="T2255" t="s">
        <v>12136</v>
      </c>
      <c r="U2255" t="s">
        <v>10772</v>
      </c>
    </row>
    <row r="2256" spans="1:21">
      <c r="A2256" s="117" t="s">
        <v>2520</v>
      </c>
      <c r="B2256" t="s">
        <v>14590</v>
      </c>
      <c r="C2256" t="s">
        <v>14590</v>
      </c>
      <c r="D2256">
        <v>25</v>
      </c>
      <c r="E2256">
        <v>19</v>
      </c>
      <c r="F2256">
        <v>25</v>
      </c>
      <c r="G2256">
        <v>19</v>
      </c>
      <c r="H2256">
        <v>1</v>
      </c>
      <c r="I2256">
        <v>1</v>
      </c>
      <c r="J2256">
        <v>26</v>
      </c>
      <c r="K2256" s="194">
        <v>26</v>
      </c>
      <c r="L2256" t="s">
        <v>1082</v>
      </c>
      <c r="M2256" t="s">
        <v>1082</v>
      </c>
      <c r="N2256">
        <v>131</v>
      </c>
      <c r="O2256" t="s">
        <v>7876</v>
      </c>
      <c r="P2256" t="s">
        <v>8436</v>
      </c>
      <c r="Q2256">
        <v>0.13100000000000001</v>
      </c>
      <c r="R2256" s="117" t="s">
        <v>14743</v>
      </c>
      <c r="S2256" s="117" t="s">
        <v>14589</v>
      </c>
      <c r="T2256" t="s">
        <v>12136</v>
      </c>
      <c r="U2256" t="s">
        <v>10772</v>
      </c>
    </row>
    <row r="2257" spans="1:21">
      <c r="A2257" s="117" t="s">
        <v>22211</v>
      </c>
      <c r="B2257" t="s">
        <v>14590</v>
      </c>
      <c r="C2257" t="s">
        <v>14590</v>
      </c>
      <c r="D2257">
        <v>49</v>
      </c>
      <c r="E2257">
        <v>43</v>
      </c>
      <c r="F2257">
        <v>49</v>
      </c>
      <c r="G2257">
        <v>43</v>
      </c>
      <c r="H2257">
        <v>1</v>
      </c>
      <c r="I2257">
        <v>1</v>
      </c>
      <c r="J2257">
        <v>999999</v>
      </c>
      <c r="K2257" s="194">
        <v>999999</v>
      </c>
      <c r="L2257" t="s">
        <v>1083</v>
      </c>
      <c r="M2257" t="s">
        <v>1083</v>
      </c>
      <c r="N2257">
        <v>85</v>
      </c>
      <c r="O2257" t="s">
        <v>7876</v>
      </c>
      <c r="P2257" t="s">
        <v>8309</v>
      </c>
      <c r="Q2257">
        <v>8.5000000000000006E-2</v>
      </c>
      <c r="R2257" s="117" t="s">
        <v>14594</v>
      </c>
      <c r="S2257" s="117" t="s">
        <v>14589</v>
      </c>
      <c r="T2257" t="s">
        <v>12136</v>
      </c>
      <c r="U2257" t="s">
        <v>10772</v>
      </c>
    </row>
    <row r="2258" spans="1:21">
      <c r="A2258" s="117" t="s">
        <v>2521</v>
      </c>
      <c r="B2258" t="s">
        <v>14590</v>
      </c>
      <c r="C2258" t="s">
        <v>14590</v>
      </c>
      <c r="D2258">
        <v>25</v>
      </c>
      <c r="E2258">
        <v>19</v>
      </c>
      <c r="F2258">
        <v>25</v>
      </c>
      <c r="G2258">
        <v>19</v>
      </c>
      <c r="H2258">
        <v>1</v>
      </c>
      <c r="I2258">
        <v>1</v>
      </c>
      <c r="J2258">
        <v>140</v>
      </c>
      <c r="K2258" s="194">
        <v>140</v>
      </c>
      <c r="L2258" t="s">
        <v>1083</v>
      </c>
      <c r="M2258" t="s">
        <v>1083</v>
      </c>
      <c r="N2258">
        <v>168</v>
      </c>
      <c r="O2258" t="s">
        <v>7876</v>
      </c>
      <c r="P2258" t="s">
        <v>8316</v>
      </c>
      <c r="Q2258">
        <v>0.16800000000000001</v>
      </c>
      <c r="R2258" s="117" t="s">
        <v>14594</v>
      </c>
      <c r="S2258" s="117" t="s">
        <v>14589</v>
      </c>
      <c r="T2258" t="s">
        <v>12136</v>
      </c>
      <c r="U2258" t="s">
        <v>10772</v>
      </c>
    </row>
    <row r="2259" spans="1:21">
      <c r="A2259" s="117" t="s">
        <v>2522</v>
      </c>
      <c r="B2259" t="s">
        <v>14590</v>
      </c>
      <c r="C2259" t="s">
        <v>14590</v>
      </c>
      <c r="D2259">
        <v>25</v>
      </c>
      <c r="E2259">
        <v>19</v>
      </c>
      <c r="F2259">
        <v>25</v>
      </c>
      <c r="G2259">
        <v>19</v>
      </c>
      <c r="H2259">
        <v>1</v>
      </c>
      <c r="I2259">
        <v>1</v>
      </c>
      <c r="J2259">
        <v>404</v>
      </c>
      <c r="K2259" s="194">
        <v>404</v>
      </c>
      <c r="L2259" t="s">
        <v>1083</v>
      </c>
      <c r="M2259" t="s">
        <v>1083</v>
      </c>
      <c r="N2259">
        <v>167</v>
      </c>
      <c r="O2259" t="s">
        <v>7876</v>
      </c>
      <c r="P2259" t="s">
        <v>8437</v>
      </c>
      <c r="Q2259">
        <v>0.16700000000000001</v>
      </c>
      <c r="R2259" s="117" t="s">
        <v>14594</v>
      </c>
      <c r="S2259" s="117" t="s">
        <v>14589</v>
      </c>
      <c r="T2259" t="s">
        <v>12136</v>
      </c>
      <c r="U2259" t="s">
        <v>10772</v>
      </c>
    </row>
    <row r="2260" spans="1:21">
      <c r="A2260" s="117" t="s">
        <v>2523</v>
      </c>
      <c r="B2260" t="s">
        <v>14590</v>
      </c>
      <c r="C2260" t="s">
        <v>14590</v>
      </c>
      <c r="D2260">
        <v>25</v>
      </c>
      <c r="E2260">
        <v>19</v>
      </c>
      <c r="F2260">
        <v>25</v>
      </c>
      <c r="G2260">
        <v>19</v>
      </c>
      <c r="H2260">
        <v>1</v>
      </c>
      <c r="I2260">
        <v>1</v>
      </c>
      <c r="J2260">
        <v>96</v>
      </c>
      <c r="K2260" s="194">
        <v>96</v>
      </c>
      <c r="L2260" t="s">
        <v>1083</v>
      </c>
      <c r="M2260" t="s">
        <v>1083</v>
      </c>
      <c r="N2260">
        <v>250.5</v>
      </c>
      <c r="O2260" t="s">
        <v>7876</v>
      </c>
      <c r="P2260" t="s">
        <v>8438</v>
      </c>
      <c r="Q2260">
        <v>0.2505</v>
      </c>
      <c r="R2260" s="117" t="s">
        <v>14594</v>
      </c>
      <c r="S2260" s="117" t="s">
        <v>14589</v>
      </c>
      <c r="T2260" t="s">
        <v>12136</v>
      </c>
      <c r="U2260" t="s">
        <v>10772</v>
      </c>
    </row>
    <row r="2261" spans="1:21">
      <c r="A2261" s="117" t="s">
        <v>2524</v>
      </c>
      <c r="B2261" t="s">
        <v>13815</v>
      </c>
      <c r="C2261" t="s">
        <v>14590</v>
      </c>
      <c r="D2261">
        <v>2</v>
      </c>
      <c r="E2261">
        <v>29</v>
      </c>
      <c r="F2261">
        <v>25</v>
      </c>
      <c r="G2261">
        <v>19</v>
      </c>
      <c r="H2261">
        <v>1</v>
      </c>
      <c r="I2261">
        <v>1</v>
      </c>
      <c r="J2261">
        <v>29</v>
      </c>
      <c r="K2261" s="194">
        <v>438</v>
      </c>
      <c r="L2261" t="s">
        <v>1083</v>
      </c>
      <c r="M2261" t="s">
        <v>1083</v>
      </c>
      <c r="N2261">
        <v>250.75</v>
      </c>
      <c r="O2261" t="s">
        <v>7876</v>
      </c>
      <c r="P2261" t="s">
        <v>8438</v>
      </c>
      <c r="Q2261">
        <v>0.25074999999999997</v>
      </c>
      <c r="R2261" s="117" t="s">
        <v>14594</v>
      </c>
      <c r="S2261" s="117" t="s">
        <v>14589</v>
      </c>
      <c r="T2261" t="s">
        <v>12136</v>
      </c>
      <c r="U2261" t="s">
        <v>10772</v>
      </c>
    </row>
    <row r="2262" spans="1:21">
      <c r="A2262" s="117" t="s">
        <v>2525</v>
      </c>
      <c r="B2262" t="s">
        <v>14590</v>
      </c>
      <c r="C2262" t="s">
        <v>14590</v>
      </c>
      <c r="D2262">
        <v>25</v>
      </c>
      <c r="E2262">
        <v>19</v>
      </c>
      <c r="F2262">
        <v>25</v>
      </c>
      <c r="G2262">
        <v>19</v>
      </c>
      <c r="H2262">
        <v>1</v>
      </c>
      <c r="I2262">
        <v>1</v>
      </c>
      <c r="J2262">
        <v>80</v>
      </c>
      <c r="K2262" s="194">
        <v>80</v>
      </c>
      <c r="L2262" t="s">
        <v>1083</v>
      </c>
      <c r="M2262" t="s">
        <v>1083</v>
      </c>
      <c r="N2262">
        <v>335</v>
      </c>
      <c r="O2262" t="s">
        <v>7876</v>
      </c>
      <c r="P2262" t="s">
        <v>8439</v>
      </c>
      <c r="Q2262">
        <v>0.33500000000000002</v>
      </c>
      <c r="R2262" s="117" t="s">
        <v>14594</v>
      </c>
      <c r="S2262" s="117" t="s">
        <v>14589</v>
      </c>
      <c r="T2262" t="s">
        <v>12136</v>
      </c>
      <c r="U2262" t="s">
        <v>10772</v>
      </c>
    </row>
    <row r="2263" spans="1:21">
      <c r="A2263" s="117" t="s">
        <v>2526</v>
      </c>
      <c r="B2263" t="s">
        <v>14590</v>
      </c>
      <c r="C2263" t="s">
        <v>14590</v>
      </c>
      <c r="D2263">
        <v>25</v>
      </c>
      <c r="E2263">
        <v>19</v>
      </c>
      <c r="F2263">
        <v>25</v>
      </c>
      <c r="G2263">
        <v>19</v>
      </c>
      <c r="H2263">
        <v>1</v>
      </c>
      <c r="I2263">
        <v>1</v>
      </c>
      <c r="J2263">
        <v>35</v>
      </c>
      <c r="K2263" s="194">
        <v>35</v>
      </c>
      <c r="L2263" t="s">
        <v>1083</v>
      </c>
      <c r="M2263" t="s">
        <v>1083</v>
      </c>
      <c r="N2263">
        <v>335.27800000000002</v>
      </c>
      <c r="O2263" t="s">
        <v>7876</v>
      </c>
      <c r="P2263" t="s">
        <v>8440</v>
      </c>
      <c r="Q2263">
        <v>0.33527800000000002</v>
      </c>
      <c r="R2263" s="117" t="s">
        <v>14594</v>
      </c>
      <c r="S2263" s="117" t="s">
        <v>14589</v>
      </c>
      <c r="T2263" t="s">
        <v>12136</v>
      </c>
      <c r="U2263" t="s">
        <v>10772</v>
      </c>
    </row>
    <row r="2264" spans="1:21">
      <c r="A2264" s="117" t="s">
        <v>2527</v>
      </c>
      <c r="B2264" t="s">
        <v>14590</v>
      </c>
      <c r="C2264" t="s">
        <v>14590</v>
      </c>
      <c r="D2264">
        <v>34</v>
      </c>
      <c r="E2264">
        <v>28</v>
      </c>
      <c r="F2264">
        <v>34</v>
      </c>
      <c r="G2264">
        <v>28</v>
      </c>
      <c r="H2264">
        <v>1</v>
      </c>
      <c r="I2264">
        <v>1</v>
      </c>
      <c r="J2264">
        <v>2</v>
      </c>
      <c r="K2264" s="194">
        <v>2</v>
      </c>
      <c r="L2264" t="s">
        <v>1079</v>
      </c>
      <c r="M2264" t="s">
        <v>1079</v>
      </c>
      <c r="N2264">
        <v>206</v>
      </c>
      <c r="O2264" t="s">
        <v>7876</v>
      </c>
      <c r="P2264" t="s">
        <v>15141</v>
      </c>
      <c r="Q2264">
        <v>0.20599999999999999</v>
      </c>
      <c r="R2264" s="117" t="s">
        <v>14620</v>
      </c>
      <c r="S2264" s="117" t="s">
        <v>14621</v>
      </c>
      <c r="T2264" t="s">
        <v>17448</v>
      </c>
      <c r="U2264" t="s">
        <v>10772</v>
      </c>
    </row>
    <row r="2265" spans="1:21">
      <c r="A2265" s="117" t="s">
        <v>22212</v>
      </c>
      <c r="B2265" t="s">
        <v>14590</v>
      </c>
      <c r="C2265" t="s">
        <v>14590</v>
      </c>
      <c r="D2265">
        <v>26</v>
      </c>
      <c r="E2265">
        <v>20</v>
      </c>
      <c r="F2265">
        <v>26</v>
      </c>
      <c r="G2265">
        <v>20</v>
      </c>
      <c r="H2265">
        <v>1</v>
      </c>
      <c r="I2265">
        <v>1</v>
      </c>
      <c r="J2265">
        <v>105</v>
      </c>
      <c r="K2265" s="194">
        <v>105</v>
      </c>
      <c r="L2265" t="s">
        <v>1079</v>
      </c>
      <c r="M2265" t="s">
        <v>1079</v>
      </c>
      <c r="N2265">
        <v>260</v>
      </c>
      <c r="O2265" t="s">
        <v>7876</v>
      </c>
      <c r="P2265" t="s">
        <v>22213</v>
      </c>
      <c r="Q2265">
        <v>0.26</v>
      </c>
      <c r="R2265" s="117" t="s">
        <v>14620</v>
      </c>
      <c r="S2265" s="117" t="s">
        <v>14621</v>
      </c>
      <c r="T2265" t="s">
        <v>17448</v>
      </c>
      <c r="U2265" t="s">
        <v>10772</v>
      </c>
    </row>
    <row r="2266" spans="1:21">
      <c r="A2266" s="117" t="s">
        <v>2528</v>
      </c>
      <c r="B2266" t="s">
        <v>14590</v>
      </c>
      <c r="C2266" t="s">
        <v>14590</v>
      </c>
      <c r="D2266">
        <v>25</v>
      </c>
      <c r="E2266">
        <v>19</v>
      </c>
      <c r="F2266">
        <v>25</v>
      </c>
      <c r="G2266">
        <v>19</v>
      </c>
      <c r="H2266">
        <v>1</v>
      </c>
      <c r="I2266">
        <v>1</v>
      </c>
      <c r="J2266">
        <v>147</v>
      </c>
      <c r="K2266" s="194">
        <v>147</v>
      </c>
      <c r="L2266" t="s">
        <v>1083</v>
      </c>
      <c r="M2266" t="s">
        <v>1083</v>
      </c>
      <c r="N2266">
        <v>136</v>
      </c>
      <c r="O2266" t="s">
        <v>7876</v>
      </c>
      <c r="P2266" t="s">
        <v>8442</v>
      </c>
      <c r="Q2266">
        <v>0.13600000000000001</v>
      </c>
      <c r="R2266" s="117" t="s">
        <v>14743</v>
      </c>
      <c r="S2266" s="117" t="s">
        <v>14589</v>
      </c>
      <c r="T2266" t="s">
        <v>12136</v>
      </c>
      <c r="U2266" t="s">
        <v>10772</v>
      </c>
    </row>
    <row r="2267" spans="1:21">
      <c r="A2267" s="117" t="s">
        <v>2529</v>
      </c>
      <c r="B2267" t="s">
        <v>14590</v>
      </c>
      <c r="C2267" t="s">
        <v>14590</v>
      </c>
      <c r="D2267">
        <v>25</v>
      </c>
      <c r="E2267">
        <v>19</v>
      </c>
      <c r="F2267">
        <v>25</v>
      </c>
      <c r="G2267">
        <v>19</v>
      </c>
      <c r="H2267">
        <v>1</v>
      </c>
      <c r="I2267">
        <v>1</v>
      </c>
      <c r="J2267">
        <v>55</v>
      </c>
      <c r="K2267" s="194">
        <v>55</v>
      </c>
      <c r="L2267" t="s">
        <v>1083</v>
      </c>
      <c r="M2267" t="s">
        <v>1083</v>
      </c>
      <c r="N2267">
        <v>174</v>
      </c>
      <c r="O2267" t="s">
        <v>7876</v>
      </c>
      <c r="P2267" t="s">
        <v>8442</v>
      </c>
      <c r="Q2267">
        <v>0.17399999999999999</v>
      </c>
      <c r="R2267" s="117" t="s">
        <v>14594</v>
      </c>
      <c r="S2267" s="117" t="s">
        <v>14589</v>
      </c>
      <c r="T2267" t="s">
        <v>12136</v>
      </c>
      <c r="U2267" t="s">
        <v>10772</v>
      </c>
    </row>
    <row r="2268" spans="1:21">
      <c r="A2268" s="117" t="s">
        <v>2530</v>
      </c>
      <c r="B2268" t="s">
        <v>14590</v>
      </c>
      <c r="C2268" t="s">
        <v>14590</v>
      </c>
      <c r="D2268">
        <v>77</v>
      </c>
      <c r="E2268">
        <v>71</v>
      </c>
      <c r="F2268">
        <v>77</v>
      </c>
      <c r="G2268">
        <v>71</v>
      </c>
      <c r="H2268">
        <v>1</v>
      </c>
      <c r="I2268">
        <v>1</v>
      </c>
      <c r="J2268">
        <v>999999</v>
      </c>
      <c r="K2268" s="194">
        <v>999999</v>
      </c>
      <c r="L2268" t="s">
        <v>1083</v>
      </c>
      <c r="M2268" t="s">
        <v>1083</v>
      </c>
      <c r="N2268">
        <v>191</v>
      </c>
      <c r="O2268" t="s">
        <v>7876</v>
      </c>
      <c r="P2268" t="s">
        <v>8442</v>
      </c>
      <c r="Q2268">
        <v>0.191</v>
      </c>
      <c r="R2268" s="117" t="s">
        <v>14594</v>
      </c>
      <c r="S2268" s="117" t="s">
        <v>14589</v>
      </c>
      <c r="T2268" t="s">
        <v>12136</v>
      </c>
      <c r="U2268" t="s">
        <v>10772</v>
      </c>
    </row>
    <row r="2269" spans="1:21">
      <c r="A2269" s="117" t="s">
        <v>856</v>
      </c>
      <c r="B2269" t="s">
        <v>14590</v>
      </c>
      <c r="C2269" t="s">
        <v>14590</v>
      </c>
      <c r="D2269">
        <v>25</v>
      </c>
      <c r="E2269">
        <v>19</v>
      </c>
      <c r="F2269">
        <v>25</v>
      </c>
      <c r="G2269">
        <v>19</v>
      </c>
      <c r="H2269">
        <v>1</v>
      </c>
      <c r="I2269">
        <v>1</v>
      </c>
      <c r="J2269">
        <v>26</v>
      </c>
      <c r="K2269" s="194">
        <v>26</v>
      </c>
      <c r="L2269" t="s">
        <v>1083</v>
      </c>
      <c r="M2269" t="s">
        <v>1083</v>
      </c>
      <c r="N2269">
        <v>201</v>
      </c>
      <c r="O2269" t="s">
        <v>7876</v>
      </c>
      <c r="P2269" t="s">
        <v>8443</v>
      </c>
      <c r="Q2269">
        <v>0.20100000000000001</v>
      </c>
      <c r="R2269" s="117" t="s">
        <v>14594</v>
      </c>
      <c r="S2269" s="117" t="s">
        <v>14589</v>
      </c>
      <c r="T2269" t="s">
        <v>12136</v>
      </c>
      <c r="U2269" t="s">
        <v>10772</v>
      </c>
    </row>
    <row r="2270" spans="1:21">
      <c r="A2270" s="117" t="s">
        <v>2531</v>
      </c>
      <c r="B2270" t="s">
        <v>14590</v>
      </c>
      <c r="C2270" t="s">
        <v>14590</v>
      </c>
      <c r="D2270">
        <v>25</v>
      </c>
      <c r="E2270">
        <v>19</v>
      </c>
      <c r="F2270">
        <v>25</v>
      </c>
      <c r="G2270">
        <v>19</v>
      </c>
      <c r="H2270">
        <v>1</v>
      </c>
      <c r="I2270">
        <v>1</v>
      </c>
      <c r="J2270">
        <v>14</v>
      </c>
      <c r="K2270" s="194">
        <v>14</v>
      </c>
      <c r="L2270" t="s">
        <v>1083</v>
      </c>
      <c r="M2270" t="s">
        <v>1083</v>
      </c>
      <c r="N2270">
        <v>259</v>
      </c>
      <c r="O2270" t="s">
        <v>7876</v>
      </c>
      <c r="P2270" t="s">
        <v>8443</v>
      </c>
      <c r="Q2270">
        <v>0.25900000000000001</v>
      </c>
      <c r="R2270" s="117" t="s">
        <v>14594</v>
      </c>
      <c r="S2270" s="117" t="s">
        <v>14589</v>
      </c>
      <c r="T2270" t="s">
        <v>12136</v>
      </c>
      <c r="U2270" t="s">
        <v>10772</v>
      </c>
    </row>
    <row r="2271" spans="1:21">
      <c r="A2271" s="117" t="s">
        <v>2532</v>
      </c>
      <c r="B2271" t="s">
        <v>14590</v>
      </c>
      <c r="C2271" t="s">
        <v>14590</v>
      </c>
      <c r="D2271">
        <v>25</v>
      </c>
      <c r="E2271">
        <v>19</v>
      </c>
      <c r="F2271">
        <v>25</v>
      </c>
      <c r="G2271">
        <v>19</v>
      </c>
      <c r="H2271">
        <v>1</v>
      </c>
      <c r="I2271">
        <v>1</v>
      </c>
      <c r="J2271">
        <v>13</v>
      </c>
      <c r="K2271" s="194">
        <v>13</v>
      </c>
      <c r="L2271" t="s">
        <v>1083</v>
      </c>
      <c r="M2271" t="s">
        <v>1083</v>
      </c>
      <c r="N2271">
        <v>217</v>
      </c>
      <c r="O2271" t="s">
        <v>7876</v>
      </c>
      <c r="P2271" t="s">
        <v>8443</v>
      </c>
      <c r="Q2271">
        <v>0.217</v>
      </c>
      <c r="R2271" s="117" t="s">
        <v>14594</v>
      </c>
      <c r="S2271" s="117" t="s">
        <v>14589</v>
      </c>
      <c r="T2271" t="s">
        <v>12136</v>
      </c>
      <c r="U2271" t="s">
        <v>10772</v>
      </c>
    </row>
    <row r="2272" spans="1:21">
      <c r="A2272" s="117" t="s">
        <v>2533</v>
      </c>
      <c r="B2272" t="s">
        <v>14590</v>
      </c>
      <c r="C2272" t="s">
        <v>14590</v>
      </c>
      <c r="D2272">
        <v>25</v>
      </c>
      <c r="E2272">
        <v>19</v>
      </c>
      <c r="F2272">
        <v>25</v>
      </c>
      <c r="G2272">
        <v>19</v>
      </c>
      <c r="H2272">
        <v>1</v>
      </c>
      <c r="I2272">
        <v>1</v>
      </c>
      <c r="J2272">
        <v>9</v>
      </c>
      <c r="K2272" s="194">
        <v>9</v>
      </c>
      <c r="L2272" t="s">
        <v>1083</v>
      </c>
      <c r="M2272" t="s">
        <v>1083</v>
      </c>
      <c r="N2272">
        <v>291</v>
      </c>
      <c r="O2272" t="s">
        <v>7876</v>
      </c>
      <c r="P2272" t="s">
        <v>8443</v>
      </c>
      <c r="Q2272">
        <v>0.29099999999999998</v>
      </c>
      <c r="R2272" s="117" t="s">
        <v>14594</v>
      </c>
      <c r="S2272" s="117" t="s">
        <v>14589</v>
      </c>
      <c r="T2272" t="s">
        <v>12136</v>
      </c>
      <c r="U2272" t="s">
        <v>10772</v>
      </c>
    </row>
    <row r="2273" spans="1:21">
      <c r="A2273" s="117" t="s">
        <v>2534</v>
      </c>
      <c r="B2273" t="s">
        <v>14590</v>
      </c>
      <c r="C2273" t="s">
        <v>14590</v>
      </c>
      <c r="D2273">
        <v>26</v>
      </c>
      <c r="E2273">
        <v>20</v>
      </c>
      <c r="F2273">
        <v>26</v>
      </c>
      <c r="G2273">
        <v>20</v>
      </c>
      <c r="H2273">
        <v>1</v>
      </c>
      <c r="I2273">
        <v>1</v>
      </c>
      <c r="J2273">
        <v>45</v>
      </c>
      <c r="K2273" s="194">
        <v>45</v>
      </c>
      <c r="L2273" t="s">
        <v>1079</v>
      </c>
      <c r="M2273" t="s">
        <v>1079</v>
      </c>
      <c r="N2273">
        <v>211</v>
      </c>
      <c r="O2273" t="s">
        <v>7876</v>
      </c>
      <c r="P2273" t="s">
        <v>8444</v>
      </c>
      <c r="Q2273">
        <v>0.21099999999999999</v>
      </c>
      <c r="R2273" s="117" t="s">
        <v>14620</v>
      </c>
      <c r="S2273" s="117" t="s">
        <v>14621</v>
      </c>
      <c r="T2273" t="s">
        <v>17448</v>
      </c>
      <c r="U2273" t="s">
        <v>10772</v>
      </c>
    </row>
    <row r="2274" spans="1:21">
      <c r="A2274" s="117" t="s">
        <v>10992</v>
      </c>
      <c r="B2274" t="s">
        <v>14590</v>
      </c>
      <c r="C2274" t="s">
        <v>14590</v>
      </c>
      <c r="D2274">
        <v>49</v>
      </c>
      <c r="E2274">
        <v>43</v>
      </c>
      <c r="F2274">
        <v>49</v>
      </c>
      <c r="G2274">
        <v>43</v>
      </c>
      <c r="H2274">
        <v>1</v>
      </c>
      <c r="I2274">
        <v>1</v>
      </c>
      <c r="J2274">
        <v>999999</v>
      </c>
      <c r="K2274" s="194">
        <v>999999</v>
      </c>
      <c r="L2274" t="s">
        <v>1083</v>
      </c>
      <c r="M2274" t="s">
        <v>1083</v>
      </c>
      <c r="N2274">
        <v>228</v>
      </c>
      <c r="O2274" t="s">
        <v>7876</v>
      </c>
      <c r="P2274" t="s">
        <v>8441</v>
      </c>
      <c r="Q2274">
        <v>0.22800000000000001</v>
      </c>
      <c r="R2274" s="117" t="s">
        <v>14594</v>
      </c>
      <c r="S2274" s="117" t="s">
        <v>14589</v>
      </c>
      <c r="T2274" t="s">
        <v>12136</v>
      </c>
      <c r="U2274" t="s">
        <v>10772</v>
      </c>
    </row>
    <row r="2275" spans="1:21">
      <c r="A2275" s="117" t="s">
        <v>2535</v>
      </c>
      <c r="B2275" t="s">
        <v>14590</v>
      </c>
      <c r="C2275" t="s">
        <v>14590</v>
      </c>
      <c r="D2275">
        <v>41</v>
      </c>
      <c r="E2275">
        <v>35</v>
      </c>
      <c r="F2275">
        <v>41</v>
      </c>
      <c r="G2275">
        <v>35</v>
      </c>
      <c r="H2275">
        <v>1</v>
      </c>
      <c r="I2275">
        <v>1</v>
      </c>
      <c r="J2275">
        <v>999999</v>
      </c>
      <c r="K2275" s="194">
        <v>999999</v>
      </c>
      <c r="L2275" t="s">
        <v>1079</v>
      </c>
      <c r="M2275" t="s">
        <v>1079</v>
      </c>
      <c r="N2275">
        <v>218</v>
      </c>
      <c r="O2275" t="s">
        <v>7876</v>
      </c>
      <c r="P2275" t="s">
        <v>8443</v>
      </c>
      <c r="Q2275">
        <v>0.218</v>
      </c>
      <c r="R2275" s="117" t="s">
        <v>14594</v>
      </c>
      <c r="S2275" s="117" t="s">
        <v>14589</v>
      </c>
      <c r="T2275" t="s">
        <v>12136</v>
      </c>
      <c r="U2275" t="s">
        <v>10772</v>
      </c>
    </row>
    <row r="2276" spans="1:21">
      <c r="A2276" s="117" t="s">
        <v>18258</v>
      </c>
      <c r="B2276" t="s">
        <v>14590</v>
      </c>
      <c r="C2276" t="s">
        <v>14590</v>
      </c>
      <c r="D2276">
        <v>26</v>
      </c>
      <c r="E2276">
        <v>20</v>
      </c>
      <c r="F2276">
        <v>26</v>
      </c>
      <c r="G2276">
        <v>20</v>
      </c>
      <c r="H2276">
        <v>1</v>
      </c>
      <c r="I2276">
        <v>1</v>
      </c>
      <c r="J2276">
        <v>243</v>
      </c>
      <c r="K2276" s="194">
        <v>108</v>
      </c>
      <c r="L2276" t="s">
        <v>1079</v>
      </c>
      <c r="M2276" t="s">
        <v>1079</v>
      </c>
      <c r="N2276">
        <v>149</v>
      </c>
      <c r="O2276" t="s">
        <v>7876</v>
      </c>
      <c r="P2276" t="s">
        <v>18259</v>
      </c>
      <c r="Q2276">
        <v>0.14899999999999999</v>
      </c>
      <c r="R2276" s="117" t="s">
        <v>14620</v>
      </c>
      <c r="S2276" s="117" t="s">
        <v>14621</v>
      </c>
      <c r="T2276" t="s">
        <v>17448</v>
      </c>
      <c r="U2276" t="s">
        <v>10772</v>
      </c>
    </row>
    <row r="2277" spans="1:21">
      <c r="A2277" s="117" t="s">
        <v>10923</v>
      </c>
      <c r="B2277" t="s">
        <v>14590</v>
      </c>
      <c r="C2277" t="s">
        <v>14590</v>
      </c>
      <c r="D2277">
        <v>26</v>
      </c>
      <c r="E2277">
        <v>20</v>
      </c>
      <c r="F2277">
        <v>26</v>
      </c>
      <c r="G2277">
        <v>20</v>
      </c>
      <c r="H2277">
        <v>5</v>
      </c>
      <c r="I2277">
        <v>5</v>
      </c>
      <c r="J2277">
        <v>71</v>
      </c>
      <c r="K2277" s="194">
        <v>71</v>
      </c>
      <c r="L2277" t="s">
        <v>1076</v>
      </c>
      <c r="M2277" t="s">
        <v>1076</v>
      </c>
      <c r="N2277">
        <v>160</v>
      </c>
      <c r="O2277" t="s">
        <v>7876</v>
      </c>
      <c r="P2277" t="s">
        <v>10971</v>
      </c>
      <c r="Q2277">
        <v>0.16</v>
      </c>
      <c r="R2277" s="117" t="s">
        <v>14620</v>
      </c>
      <c r="S2277" s="117" t="s">
        <v>14621</v>
      </c>
      <c r="T2277" t="s">
        <v>17448</v>
      </c>
      <c r="U2277" t="s">
        <v>10772</v>
      </c>
    </row>
    <row r="2278" spans="1:21">
      <c r="A2278" s="117" t="s">
        <v>2536</v>
      </c>
      <c r="B2278" t="s">
        <v>14590</v>
      </c>
      <c r="C2278" t="s">
        <v>14590</v>
      </c>
      <c r="D2278">
        <v>26</v>
      </c>
      <c r="E2278">
        <v>20</v>
      </c>
      <c r="F2278">
        <v>26</v>
      </c>
      <c r="G2278">
        <v>20</v>
      </c>
      <c r="H2278">
        <v>5</v>
      </c>
      <c r="I2278">
        <v>5</v>
      </c>
      <c r="J2278">
        <v>162</v>
      </c>
      <c r="K2278" s="194">
        <v>162</v>
      </c>
      <c r="L2278" t="s">
        <v>1076</v>
      </c>
      <c r="M2278" t="s">
        <v>1076</v>
      </c>
      <c r="N2278">
        <v>433</v>
      </c>
      <c r="O2278" t="s">
        <v>7876</v>
      </c>
      <c r="P2278" t="s">
        <v>8445</v>
      </c>
      <c r="Q2278">
        <v>0.433</v>
      </c>
      <c r="R2278" s="117" t="s">
        <v>14620</v>
      </c>
      <c r="S2278" s="117" t="s">
        <v>14621</v>
      </c>
      <c r="T2278" t="s">
        <v>17448</v>
      </c>
      <c r="U2278" t="s">
        <v>10772</v>
      </c>
    </row>
    <row r="2279" spans="1:21">
      <c r="A2279" s="117" t="s">
        <v>2537</v>
      </c>
      <c r="B2279" t="s">
        <v>14590</v>
      </c>
      <c r="C2279" t="s">
        <v>14590</v>
      </c>
      <c r="D2279">
        <v>26</v>
      </c>
      <c r="E2279">
        <v>20</v>
      </c>
      <c r="F2279">
        <v>26</v>
      </c>
      <c r="G2279">
        <v>20</v>
      </c>
      <c r="H2279">
        <v>5</v>
      </c>
      <c r="I2279">
        <v>5</v>
      </c>
      <c r="J2279">
        <v>120</v>
      </c>
      <c r="K2279" s="194">
        <v>120</v>
      </c>
      <c r="L2279" t="s">
        <v>1076</v>
      </c>
      <c r="M2279" t="s">
        <v>1076</v>
      </c>
      <c r="N2279">
        <v>569.9</v>
      </c>
      <c r="O2279" t="s">
        <v>7876</v>
      </c>
      <c r="P2279" t="s">
        <v>8446</v>
      </c>
      <c r="Q2279">
        <v>0.56989999999999996</v>
      </c>
      <c r="R2279" s="117" t="s">
        <v>14620</v>
      </c>
      <c r="S2279" s="117" t="s">
        <v>14621</v>
      </c>
      <c r="T2279" t="s">
        <v>17448</v>
      </c>
      <c r="U2279" t="s">
        <v>10772</v>
      </c>
    </row>
    <row r="2280" spans="1:21">
      <c r="A2280" s="117" t="s">
        <v>2538</v>
      </c>
      <c r="B2280" t="s">
        <v>14590</v>
      </c>
      <c r="C2280" t="s">
        <v>14590</v>
      </c>
      <c r="D2280">
        <v>26</v>
      </c>
      <c r="E2280">
        <v>20</v>
      </c>
      <c r="F2280">
        <v>26</v>
      </c>
      <c r="G2280">
        <v>20</v>
      </c>
      <c r="H2280">
        <v>5</v>
      </c>
      <c r="I2280">
        <v>5</v>
      </c>
      <c r="J2280">
        <v>41</v>
      </c>
      <c r="K2280" s="194">
        <v>41</v>
      </c>
      <c r="L2280" t="s">
        <v>1076</v>
      </c>
      <c r="M2280" t="s">
        <v>1076</v>
      </c>
      <c r="N2280">
        <v>720</v>
      </c>
      <c r="O2280" t="s">
        <v>7876</v>
      </c>
      <c r="P2280" t="s">
        <v>8447</v>
      </c>
      <c r="Q2280">
        <v>0.72</v>
      </c>
      <c r="R2280" s="117" t="s">
        <v>14620</v>
      </c>
      <c r="S2280" s="117" t="s">
        <v>14621</v>
      </c>
      <c r="T2280" t="s">
        <v>17448</v>
      </c>
      <c r="U2280" t="s">
        <v>10772</v>
      </c>
    </row>
    <row r="2281" spans="1:21">
      <c r="A2281" s="117" t="s">
        <v>2539</v>
      </c>
      <c r="B2281" t="s">
        <v>14590</v>
      </c>
      <c r="C2281" t="s">
        <v>14590</v>
      </c>
      <c r="D2281">
        <v>26</v>
      </c>
      <c r="E2281">
        <v>20</v>
      </c>
      <c r="F2281">
        <v>26</v>
      </c>
      <c r="G2281">
        <v>20</v>
      </c>
      <c r="H2281">
        <v>5</v>
      </c>
      <c r="I2281">
        <v>5</v>
      </c>
      <c r="J2281">
        <v>85</v>
      </c>
      <c r="K2281" s="194">
        <v>85</v>
      </c>
      <c r="L2281" t="s">
        <v>1076</v>
      </c>
      <c r="M2281" t="s">
        <v>1076</v>
      </c>
      <c r="N2281">
        <v>720</v>
      </c>
      <c r="O2281" t="s">
        <v>7876</v>
      </c>
      <c r="P2281" t="s">
        <v>8448</v>
      </c>
      <c r="Q2281">
        <v>0.72</v>
      </c>
      <c r="R2281" s="117" t="s">
        <v>14620</v>
      </c>
      <c r="S2281" s="117" t="s">
        <v>14621</v>
      </c>
      <c r="T2281" t="s">
        <v>17448</v>
      </c>
      <c r="U2281" t="s">
        <v>10772</v>
      </c>
    </row>
    <row r="2282" spans="1:21">
      <c r="A2282" s="117" t="s">
        <v>22214</v>
      </c>
      <c r="B2282" t="s">
        <v>14590</v>
      </c>
      <c r="C2282" t="s">
        <v>14590</v>
      </c>
      <c r="D2282">
        <v>26</v>
      </c>
      <c r="E2282">
        <v>20</v>
      </c>
      <c r="F2282">
        <v>26</v>
      </c>
      <c r="G2282">
        <v>20</v>
      </c>
      <c r="H2282">
        <v>1</v>
      </c>
      <c r="I2282">
        <v>1</v>
      </c>
      <c r="J2282">
        <v>200</v>
      </c>
      <c r="K2282" s="194">
        <v>200</v>
      </c>
      <c r="L2282" t="s">
        <v>1076</v>
      </c>
      <c r="M2282" t="s">
        <v>1076</v>
      </c>
      <c r="N2282">
        <v>40</v>
      </c>
      <c r="O2282" t="s">
        <v>7876</v>
      </c>
      <c r="P2282" t="s">
        <v>22215</v>
      </c>
      <c r="Q2282">
        <v>0.04</v>
      </c>
      <c r="R2282" s="117" t="s">
        <v>14620</v>
      </c>
      <c r="S2282" s="117" t="s">
        <v>14621</v>
      </c>
      <c r="T2282" t="s">
        <v>17448</v>
      </c>
      <c r="U2282" t="s">
        <v>10772</v>
      </c>
    </row>
    <row r="2283" spans="1:21">
      <c r="A2283" s="117" t="s">
        <v>14042</v>
      </c>
      <c r="B2283" t="s">
        <v>14590</v>
      </c>
      <c r="C2283" t="s">
        <v>14590</v>
      </c>
      <c r="D2283">
        <v>26</v>
      </c>
      <c r="E2283">
        <v>20</v>
      </c>
      <c r="F2283">
        <v>26</v>
      </c>
      <c r="G2283">
        <v>20</v>
      </c>
      <c r="H2283">
        <v>1</v>
      </c>
      <c r="I2283">
        <v>1</v>
      </c>
      <c r="J2283">
        <v>144</v>
      </c>
      <c r="K2283" s="194">
        <v>144</v>
      </c>
      <c r="L2283" t="s">
        <v>1406</v>
      </c>
      <c r="M2283" t="s">
        <v>1406</v>
      </c>
      <c r="N2283">
        <v>186</v>
      </c>
      <c r="O2283" t="s">
        <v>7876</v>
      </c>
      <c r="Q2283">
        <v>0.186</v>
      </c>
      <c r="R2283" s="117" t="s">
        <v>14620</v>
      </c>
      <c r="S2283" s="117" t="s">
        <v>14621</v>
      </c>
      <c r="T2283" t="s">
        <v>17448</v>
      </c>
      <c r="U2283" t="s">
        <v>10772</v>
      </c>
    </row>
    <row r="2284" spans="1:21">
      <c r="A2284" s="117" t="s">
        <v>22216</v>
      </c>
      <c r="B2284" t="s">
        <v>14590</v>
      </c>
      <c r="C2284" t="s">
        <v>14590</v>
      </c>
      <c r="D2284">
        <v>26</v>
      </c>
      <c r="E2284">
        <v>20</v>
      </c>
      <c r="F2284">
        <v>26</v>
      </c>
      <c r="G2284">
        <v>20</v>
      </c>
      <c r="H2284">
        <v>1</v>
      </c>
      <c r="I2284">
        <v>1</v>
      </c>
      <c r="J2284">
        <v>96</v>
      </c>
      <c r="K2284" s="194">
        <v>96</v>
      </c>
      <c r="L2284" t="s">
        <v>1079</v>
      </c>
      <c r="M2284" t="s">
        <v>1079</v>
      </c>
      <c r="N2284">
        <v>271</v>
      </c>
      <c r="O2284" t="s">
        <v>7876</v>
      </c>
      <c r="P2284" t="s">
        <v>22217</v>
      </c>
      <c r="Q2284">
        <v>0.27100000000000002</v>
      </c>
      <c r="R2284" s="117" t="s">
        <v>14595</v>
      </c>
      <c r="S2284" s="117" t="s">
        <v>14596</v>
      </c>
      <c r="T2284" t="s">
        <v>17448</v>
      </c>
      <c r="U2284" t="s">
        <v>10772</v>
      </c>
    </row>
    <row r="2285" spans="1:21">
      <c r="A2285" s="117" t="s">
        <v>12662</v>
      </c>
      <c r="B2285" t="s">
        <v>14590</v>
      </c>
      <c r="C2285" t="s">
        <v>14593</v>
      </c>
      <c r="D2285">
        <v>82</v>
      </c>
      <c r="E2285">
        <v>76</v>
      </c>
      <c r="F2285" t="e">
        <v>#N/A</v>
      </c>
      <c r="G2285" t="e">
        <v>#N/A</v>
      </c>
      <c r="H2285">
        <v>1</v>
      </c>
      <c r="I2285">
        <v>1</v>
      </c>
      <c r="J2285">
        <v>33</v>
      </c>
      <c r="K2285" s="194" t="e">
        <v>#N/A</v>
      </c>
      <c r="L2285" t="s">
        <v>1083</v>
      </c>
      <c r="M2285" t="s">
        <v>1083</v>
      </c>
      <c r="N2285">
        <v>192</v>
      </c>
      <c r="O2285" t="s">
        <v>7876</v>
      </c>
      <c r="P2285" t="s">
        <v>13851</v>
      </c>
      <c r="Q2285">
        <v>0.192</v>
      </c>
      <c r="R2285" s="117" t="s">
        <v>14594</v>
      </c>
      <c r="S2285" s="117" t="s">
        <v>14589</v>
      </c>
      <c r="T2285" t="s">
        <v>12136</v>
      </c>
      <c r="U2285" t="s">
        <v>10772</v>
      </c>
    </row>
    <row r="2286" spans="1:21">
      <c r="A2286" s="117" t="s">
        <v>18926</v>
      </c>
      <c r="B2286" t="s">
        <v>14590</v>
      </c>
      <c r="C2286" t="s">
        <v>14590</v>
      </c>
      <c r="D2286">
        <v>26</v>
      </c>
      <c r="E2286">
        <v>20</v>
      </c>
      <c r="F2286">
        <v>24</v>
      </c>
      <c r="G2286">
        <v>18</v>
      </c>
      <c r="H2286">
        <v>1</v>
      </c>
      <c r="I2286">
        <v>1</v>
      </c>
      <c r="J2286">
        <v>33</v>
      </c>
      <c r="K2286" s="194">
        <v>0</v>
      </c>
      <c r="L2286" t="s">
        <v>1406</v>
      </c>
      <c r="M2286" t="s">
        <v>1406</v>
      </c>
      <c r="N2286">
        <v>192</v>
      </c>
      <c r="O2286" t="s">
        <v>7876</v>
      </c>
      <c r="P2286" t="s">
        <v>18927</v>
      </c>
      <c r="Q2286">
        <v>0.192</v>
      </c>
      <c r="R2286" s="117" t="s">
        <v>14620</v>
      </c>
      <c r="S2286" s="117" t="s">
        <v>14621</v>
      </c>
      <c r="T2286" t="s">
        <v>17448</v>
      </c>
      <c r="U2286" t="s">
        <v>10772</v>
      </c>
    </row>
    <row r="2287" spans="1:21">
      <c r="A2287" s="117" t="s">
        <v>18677</v>
      </c>
      <c r="B2287" t="s">
        <v>14590</v>
      </c>
      <c r="C2287" t="s">
        <v>14590</v>
      </c>
      <c r="D2287">
        <v>26</v>
      </c>
      <c r="E2287">
        <v>20</v>
      </c>
      <c r="F2287">
        <v>26</v>
      </c>
      <c r="G2287">
        <v>20</v>
      </c>
      <c r="H2287">
        <v>1</v>
      </c>
      <c r="I2287">
        <v>1</v>
      </c>
      <c r="J2287">
        <v>57</v>
      </c>
      <c r="K2287" s="194">
        <v>57</v>
      </c>
      <c r="L2287" t="s">
        <v>1406</v>
      </c>
      <c r="M2287" t="s">
        <v>1406</v>
      </c>
      <c r="N2287">
        <v>184</v>
      </c>
      <c r="O2287" t="s">
        <v>7876</v>
      </c>
      <c r="P2287" t="s">
        <v>18928</v>
      </c>
      <c r="Q2287">
        <v>0.184</v>
      </c>
      <c r="R2287" s="117" t="s">
        <v>14620</v>
      </c>
      <c r="S2287" s="117" t="s">
        <v>14621</v>
      </c>
      <c r="T2287" t="s">
        <v>17448</v>
      </c>
      <c r="U2287" t="s">
        <v>10772</v>
      </c>
    </row>
    <row r="2288" spans="1:21">
      <c r="A2288" s="117" t="s">
        <v>19040</v>
      </c>
      <c r="B2288" t="s">
        <v>14590</v>
      </c>
      <c r="C2288" t="s">
        <v>14593</v>
      </c>
      <c r="D2288">
        <v>80</v>
      </c>
      <c r="E2288">
        <v>74</v>
      </c>
      <c r="F2288" t="e">
        <v>#N/A</v>
      </c>
      <c r="G2288" t="e">
        <v>#N/A</v>
      </c>
      <c r="H2288">
        <v>1</v>
      </c>
      <c r="I2288">
        <v>1</v>
      </c>
      <c r="J2288">
        <v>999999</v>
      </c>
      <c r="K2288" s="194" t="e">
        <v>#N/A</v>
      </c>
      <c r="L2288" t="s">
        <v>1079</v>
      </c>
      <c r="M2288" t="s">
        <v>1079</v>
      </c>
      <c r="N2288">
        <v>323</v>
      </c>
      <c r="O2288" t="s">
        <v>7876</v>
      </c>
      <c r="P2288" t="s">
        <v>13851</v>
      </c>
      <c r="Q2288">
        <v>0.32300000000000001</v>
      </c>
      <c r="R2288" s="117" t="s">
        <v>14594</v>
      </c>
      <c r="S2288" s="117" t="s">
        <v>14589</v>
      </c>
      <c r="T2288" t="s">
        <v>12136</v>
      </c>
      <c r="U2288" t="s">
        <v>10772</v>
      </c>
    </row>
    <row r="2289" spans="1:21">
      <c r="A2289" s="117" t="s">
        <v>2540</v>
      </c>
      <c r="B2289" t="s">
        <v>14590</v>
      </c>
      <c r="C2289" t="s">
        <v>14590</v>
      </c>
      <c r="D2289">
        <v>26</v>
      </c>
      <c r="E2289">
        <v>20</v>
      </c>
      <c r="F2289">
        <v>26</v>
      </c>
      <c r="G2289">
        <v>20</v>
      </c>
      <c r="H2289">
        <v>1</v>
      </c>
      <c r="I2289">
        <v>1</v>
      </c>
      <c r="J2289">
        <v>126</v>
      </c>
      <c r="K2289" s="194">
        <v>126</v>
      </c>
      <c r="L2289" t="s">
        <v>1076</v>
      </c>
      <c r="M2289" t="s">
        <v>1076</v>
      </c>
      <c r="N2289">
        <v>50</v>
      </c>
      <c r="O2289" t="s">
        <v>7876</v>
      </c>
      <c r="P2289" t="s">
        <v>8135</v>
      </c>
      <c r="Q2289">
        <v>0.05</v>
      </c>
      <c r="R2289" s="117" t="s">
        <v>14620</v>
      </c>
      <c r="S2289" s="117" t="s">
        <v>14621</v>
      </c>
      <c r="T2289" t="s">
        <v>17448</v>
      </c>
      <c r="U2289" t="s">
        <v>10772</v>
      </c>
    </row>
    <row r="2290" spans="1:21">
      <c r="A2290" s="117" t="s">
        <v>20341</v>
      </c>
      <c r="B2290" t="s">
        <v>14590</v>
      </c>
      <c r="C2290" t="s">
        <v>14590</v>
      </c>
      <c r="D2290">
        <v>82</v>
      </c>
      <c r="E2290">
        <v>76</v>
      </c>
      <c r="F2290">
        <v>82</v>
      </c>
      <c r="G2290">
        <v>76</v>
      </c>
      <c r="H2290">
        <v>1</v>
      </c>
      <c r="I2290">
        <v>1</v>
      </c>
      <c r="J2290">
        <v>999999</v>
      </c>
      <c r="K2290" s="194">
        <v>999999</v>
      </c>
      <c r="L2290" t="s">
        <v>1076</v>
      </c>
      <c r="M2290" t="s">
        <v>1076</v>
      </c>
      <c r="N2290">
        <v>64</v>
      </c>
      <c r="O2290" t="s">
        <v>7876</v>
      </c>
      <c r="P2290" t="s">
        <v>20342</v>
      </c>
      <c r="Q2290">
        <v>6.4000000000000001E-2</v>
      </c>
      <c r="R2290" s="117" t="s">
        <v>14743</v>
      </c>
      <c r="S2290" s="117" t="s">
        <v>14589</v>
      </c>
      <c r="T2290" t="s">
        <v>12136</v>
      </c>
      <c r="U2290" t="s">
        <v>10772</v>
      </c>
    </row>
    <row r="2291" spans="1:21">
      <c r="A2291" s="117" t="s">
        <v>2541</v>
      </c>
      <c r="B2291" t="s">
        <v>14590</v>
      </c>
      <c r="C2291" t="s">
        <v>14590</v>
      </c>
      <c r="D2291">
        <v>82</v>
      </c>
      <c r="E2291">
        <v>76</v>
      </c>
      <c r="F2291">
        <v>82</v>
      </c>
      <c r="G2291">
        <v>76</v>
      </c>
      <c r="H2291">
        <v>1</v>
      </c>
      <c r="I2291">
        <v>1</v>
      </c>
      <c r="J2291">
        <v>999999</v>
      </c>
      <c r="K2291" s="194">
        <v>999999</v>
      </c>
      <c r="L2291" t="s">
        <v>1076</v>
      </c>
      <c r="M2291" t="s">
        <v>1076</v>
      </c>
      <c r="N2291">
        <v>4</v>
      </c>
      <c r="O2291" t="s">
        <v>7876</v>
      </c>
      <c r="P2291" t="s">
        <v>8449</v>
      </c>
      <c r="Q2291">
        <v>4.0000000000000001E-3</v>
      </c>
      <c r="R2291" s="117" t="s">
        <v>14620</v>
      </c>
      <c r="S2291" s="117" t="s">
        <v>14589</v>
      </c>
      <c r="T2291" t="s">
        <v>12136</v>
      </c>
      <c r="U2291" t="s">
        <v>10772</v>
      </c>
    </row>
    <row r="2292" spans="1:21">
      <c r="A2292" s="117" t="s">
        <v>2542</v>
      </c>
      <c r="B2292" t="s">
        <v>14590</v>
      </c>
      <c r="C2292" t="s">
        <v>14590</v>
      </c>
      <c r="D2292">
        <v>82</v>
      </c>
      <c r="E2292">
        <v>76</v>
      </c>
      <c r="F2292">
        <v>82</v>
      </c>
      <c r="G2292">
        <v>76</v>
      </c>
      <c r="H2292">
        <v>1</v>
      </c>
      <c r="I2292">
        <v>1</v>
      </c>
      <c r="J2292">
        <v>999999</v>
      </c>
      <c r="K2292" s="194">
        <v>999999</v>
      </c>
      <c r="L2292" t="s">
        <v>1076</v>
      </c>
      <c r="M2292" t="s">
        <v>1076</v>
      </c>
      <c r="N2292">
        <v>5</v>
      </c>
      <c r="O2292" t="s">
        <v>7876</v>
      </c>
      <c r="P2292" t="s">
        <v>8450</v>
      </c>
      <c r="Q2292">
        <v>5.0000000000000001E-3</v>
      </c>
      <c r="R2292" s="117" t="s">
        <v>14594</v>
      </c>
      <c r="S2292" s="117" t="s">
        <v>14589</v>
      </c>
      <c r="T2292" t="s">
        <v>12136</v>
      </c>
      <c r="U2292" t="s">
        <v>10772</v>
      </c>
    </row>
    <row r="2293" spans="1:21">
      <c r="A2293" s="117" t="s">
        <v>2543</v>
      </c>
      <c r="B2293" t="s">
        <v>14590</v>
      </c>
      <c r="C2293" t="s">
        <v>14590</v>
      </c>
      <c r="D2293">
        <v>25</v>
      </c>
      <c r="E2293">
        <v>19</v>
      </c>
      <c r="F2293">
        <v>25</v>
      </c>
      <c r="G2293">
        <v>19</v>
      </c>
      <c r="H2293">
        <v>1</v>
      </c>
      <c r="I2293">
        <v>1</v>
      </c>
      <c r="J2293">
        <v>4</v>
      </c>
      <c r="K2293" s="194">
        <v>4</v>
      </c>
      <c r="L2293" t="s">
        <v>1076</v>
      </c>
      <c r="M2293" t="s">
        <v>1076</v>
      </c>
      <c r="N2293">
        <v>8</v>
      </c>
      <c r="O2293" t="s">
        <v>7876</v>
      </c>
      <c r="P2293" t="s">
        <v>8451</v>
      </c>
      <c r="Q2293">
        <v>8.0000000000000002E-3</v>
      </c>
      <c r="R2293" s="117" t="s">
        <v>14594</v>
      </c>
      <c r="S2293" s="117" t="s">
        <v>14589</v>
      </c>
      <c r="T2293" t="s">
        <v>12136</v>
      </c>
      <c r="U2293" t="s">
        <v>10772</v>
      </c>
    </row>
    <row r="2294" spans="1:21">
      <c r="A2294" s="117" t="s">
        <v>2544</v>
      </c>
      <c r="B2294" t="s">
        <v>14590</v>
      </c>
      <c r="C2294" t="s">
        <v>14590</v>
      </c>
      <c r="D2294">
        <v>26</v>
      </c>
      <c r="E2294">
        <v>20</v>
      </c>
      <c r="F2294">
        <v>26</v>
      </c>
      <c r="G2294">
        <v>20</v>
      </c>
      <c r="H2294">
        <v>1</v>
      </c>
      <c r="I2294">
        <v>1</v>
      </c>
      <c r="J2294">
        <v>280</v>
      </c>
      <c r="K2294" s="194">
        <v>280</v>
      </c>
      <c r="L2294" t="s">
        <v>1076</v>
      </c>
      <c r="M2294" t="s">
        <v>1076</v>
      </c>
      <c r="N2294">
        <v>12</v>
      </c>
      <c r="O2294" t="s">
        <v>7876</v>
      </c>
      <c r="P2294" t="s">
        <v>8452</v>
      </c>
      <c r="Q2294">
        <v>1.2E-2</v>
      </c>
      <c r="R2294" s="117" t="s">
        <v>14620</v>
      </c>
      <c r="S2294" s="117" t="s">
        <v>14621</v>
      </c>
      <c r="T2294" t="s">
        <v>17448</v>
      </c>
      <c r="U2294" t="s">
        <v>10772</v>
      </c>
    </row>
    <row r="2295" spans="1:21">
      <c r="A2295" s="117" t="s">
        <v>12174</v>
      </c>
      <c r="B2295" t="s">
        <v>14590</v>
      </c>
      <c r="C2295" t="s">
        <v>14590</v>
      </c>
      <c r="D2295">
        <v>26</v>
      </c>
      <c r="E2295">
        <v>20</v>
      </c>
      <c r="F2295">
        <v>26</v>
      </c>
      <c r="G2295">
        <v>20</v>
      </c>
      <c r="H2295">
        <v>20</v>
      </c>
      <c r="I2295">
        <v>20</v>
      </c>
      <c r="J2295">
        <v>999999</v>
      </c>
      <c r="K2295" s="194">
        <v>999999</v>
      </c>
      <c r="L2295" t="s">
        <v>1076</v>
      </c>
      <c r="M2295" t="s">
        <v>1076</v>
      </c>
      <c r="N2295">
        <v>24</v>
      </c>
      <c r="O2295" t="s">
        <v>7876</v>
      </c>
      <c r="P2295" t="s">
        <v>12286</v>
      </c>
      <c r="Q2295">
        <v>2.4E-2</v>
      </c>
      <c r="R2295" s="117" t="s">
        <v>14620</v>
      </c>
      <c r="S2295" s="117" t="s">
        <v>14621</v>
      </c>
      <c r="T2295" t="s">
        <v>17448</v>
      </c>
      <c r="U2295" t="s">
        <v>10772</v>
      </c>
    </row>
    <row r="2296" spans="1:21">
      <c r="A2296" s="117" t="s">
        <v>2545</v>
      </c>
      <c r="B2296" t="s">
        <v>14590</v>
      </c>
      <c r="C2296" t="s">
        <v>14590</v>
      </c>
      <c r="D2296">
        <v>25</v>
      </c>
      <c r="E2296">
        <v>19</v>
      </c>
      <c r="F2296">
        <v>25</v>
      </c>
      <c r="G2296">
        <v>19</v>
      </c>
      <c r="H2296">
        <v>1</v>
      </c>
      <c r="I2296">
        <v>1</v>
      </c>
      <c r="J2296">
        <v>37</v>
      </c>
      <c r="K2296" s="194">
        <v>37</v>
      </c>
      <c r="L2296" t="s">
        <v>1076</v>
      </c>
      <c r="M2296" t="s">
        <v>1076</v>
      </c>
      <c r="N2296">
        <v>79</v>
      </c>
      <c r="O2296" t="s">
        <v>7876</v>
      </c>
      <c r="P2296" t="s">
        <v>8453</v>
      </c>
      <c r="Q2296">
        <v>7.9000000000000001E-2</v>
      </c>
      <c r="R2296" s="117" t="s">
        <v>14743</v>
      </c>
      <c r="S2296" s="117" t="s">
        <v>14589</v>
      </c>
      <c r="T2296" t="s">
        <v>12136</v>
      </c>
      <c r="U2296" t="s">
        <v>10772</v>
      </c>
    </row>
    <row r="2297" spans="1:21">
      <c r="A2297" s="117" t="s">
        <v>2546</v>
      </c>
      <c r="B2297" t="s">
        <v>14590</v>
      </c>
      <c r="C2297" t="s">
        <v>14590</v>
      </c>
      <c r="D2297">
        <v>25</v>
      </c>
      <c r="E2297">
        <v>19</v>
      </c>
      <c r="F2297">
        <v>25</v>
      </c>
      <c r="G2297">
        <v>19</v>
      </c>
      <c r="H2297">
        <v>5</v>
      </c>
      <c r="I2297">
        <v>5</v>
      </c>
      <c r="J2297">
        <v>45</v>
      </c>
      <c r="K2297" s="194">
        <v>45</v>
      </c>
      <c r="L2297" t="s">
        <v>1076</v>
      </c>
      <c r="M2297" t="s">
        <v>1076</v>
      </c>
      <c r="N2297">
        <v>171.9</v>
      </c>
      <c r="O2297" t="s">
        <v>7876</v>
      </c>
      <c r="P2297" t="s">
        <v>8454</v>
      </c>
      <c r="Q2297">
        <v>0.1719</v>
      </c>
      <c r="R2297" s="117" t="s">
        <v>14594</v>
      </c>
      <c r="S2297" s="117" t="s">
        <v>14589</v>
      </c>
      <c r="T2297" t="s">
        <v>12136</v>
      </c>
      <c r="U2297" t="s">
        <v>10772</v>
      </c>
    </row>
    <row r="2298" spans="1:21">
      <c r="A2298" s="117" t="s">
        <v>2547</v>
      </c>
      <c r="B2298" t="s">
        <v>14590</v>
      </c>
      <c r="C2298" t="s">
        <v>14590</v>
      </c>
      <c r="D2298">
        <v>26</v>
      </c>
      <c r="E2298">
        <v>20</v>
      </c>
      <c r="F2298">
        <v>26</v>
      </c>
      <c r="G2298">
        <v>20</v>
      </c>
      <c r="H2298">
        <v>5</v>
      </c>
      <c r="I2298">
        <v>5</v>
      </c>
      <c r="J2298">
        <v>780</v>
      </c>
      <c r="K2298" s="194">
        <v>780</v>
      </c>
      <c r="L2298" t="s">
        <v>1076</v>
      </c>
      <c r="M2298" t="s">
        <v>1076</v>
      </c>
      <c r="N2298">
        <v>455</v>
      </c>
      <c r="O2298" t="s">
        <v>7876</v>
      </c>
      <c r="P2298" t="s">
        <v>8455</v>
      </c>
      <c r="Q2298">
        <v>0.45500000000000002</v>
      </c>
      <c r="R2298" s="117" t="s">
        <v>14620</v>
      </c>
      <c r="S2298" s="117" t="s">
        <v>14621</v>
      </c>
      <c r="T2298" t="s">
        <v>17448</v>
      </c>
      <c r="U2298" t="s">
        <v>10772</v>
      </c>
    </row>
    <row r="2299" spans="1:21">
      <c r="A2299" s="117" t="s">
        <v>2548</v>
      </c>
      <c r="B2299" t="s">
        <v>14590</v>
      </c>
      <c r="C2299" t="s">
        <v>14590</v>
      </c>
      <c r="D2299">
        <v>25</v>
      </c>
      <c r="E2299">
        <v>19</v>
      </c>
      <c r="F2299">
        <v>25</v>
      </c>
      <c r="G2299">
        <v>19</v>
      </c>
      <c r="H2299">
        <v>5</v>
      </c>
      <c r="I2299">
        <v>5</v>
      </c>
      <c r="J2299">
        <v>10</v>
      </c>
      <c r="K2299" s="194">
        <v>10</v>
      </c>
      <c r="L2299" t="s">
        <v>1076</v>
      </c>
      <c r="M2299" t="s">
        <v>1076</v>
      </c>
      <c r="N2299">
        <v>108</v>
      </c>
      <c r="O2299" t="s">
        <v>7876</v>
      </c>
      <c r="P2299" t="s">
        <v>8456</v>
      </c>
      <c r="Q2299">
        <v>0.108</v>
      </c>
      <c r="R2299" s="117" t="s">
        <v>14743</v>
      </c>
      <c r="S2299" s="117" t="s">
        <v>14589</v>
      </c>
      <c r="T2299" t="s">
        <v>12136</v>
      </c>
      <c r="U2299" t="s">
        <v>10772</v>
      </c>
    </row>
    <row r="2300" spans="1:21">
      <c r="A2300" s="117" t="s">
        <v>2549</v>
      </c>
      <c r="B2300" t="s">
        <v>14590</v>
      </c>
      <c r="C2300" t="s">
        <v>14590</v>
      </c>
      <c r="D2300">
        <v>25</v>
      </c>
      <c r="E2300">
        <v>19</v>
      </c>
      <c r="F2300">
        <v>25</v>
      </c>
      <c r="G2300">
        <v>19</v>
      </c>
      <c r="H2300">
        <v>1</v>
      </c>
      <c r="I2300">
        <v>1</v>
      </c>
      <c r="J2300">
        <v>32</v>
      </c>
      <c r="K2300" s="194">
        <v>32</v>
      </c>
      <c r="L2300" t="s">
        <v>1076</v>
      </c>
      <c r="M2300" t="s">
        <v>1076</v>
      </c>
      <c r="N2300">
        <v>232</v>
      </c>
      <c r="O2300" t="s">
        <v>7876</v>
      </c>
      <c r="P2300" t="s">
        <v>8457</v>
      </c>
      <c r="Q2300">
        <v>0.23200000000000001</v>
      </c>
      <c r="R2300" s="117" t="s">
        <v>14594</v>
      </c>
      <c r="S2300" s="117" t="s">
        <v>14589</v>
      </c>
      <c r="T2300" t="s">
        <v>12136</v>
      </c>
      <c r="U2300" t="s">
        <v>10772</v>
      </c>
    </row>
    <row r="2301" spans="1:21">
      <c r="A2301" s="117" t="s">
        <v>2550</v>
      </c>
      <c r="B2301" t="s">
        <v>14590</v>
      </c>
      <c r="C2301" t="s">
        <v>14590</v>
      </c>
      <c r="D2301">
        <v>26</v>
      </c>
      <c r="E2301">
        <v>20</v>
      </c>
      <c r="F2301">
        <v>26</v>
      </c>
      <c r="G2301">
        <v>20</v>
      </c>
      <c r="H2301">
        <v>5</v>
      </c>
      <c r="I2301">
        <v>5</v>
      </c>
      <c r="J2301">
        <v>1560</v>
      </c>
      <c r="K2301" s="194">
        <v>1560</v>
      </c>
      <c r="L2301" t="s">
        <v>1076</v>
      </c>
      <c r="M2301" t="s">
        <v>1076</v>
      </c>
      <c r="N2301">
        <v>578</v>
      </c>
      <c r="O2301" t="s">
        <v>7876</v>
      </c>
      <c r="P2301" t="s">
        <v>8445</v>
      </c>
      <c r="Q2301">
        <v>0.57799999999999996</v>
      </c>
      <c r="R2301" s="117" t="s">
        <v>14620</v>
      </c>
      <c r="S2301" s="117" t="s">
        <v>14621</v>
      </c>
      <c r="T2301" t="s">
        <v>17448</v>
      </c>
      <c r="U2301" t="s">
        <v>10772</v>
      </c>
    </row>
    <row r="2302" spans="1:21">
      <c r="A2302" s="117" t="s">
        <v>2551</v>
      </c>
      <c r="B2302" t="s">
        <v>14590</v>
      </c>
      <c r="C2302" t="s">
        <v>14590</v>
      </c>
      <c r="D2302">
        <v>26</v>
      </c>
      <c r="E2302">
        <v>20</v>
      </c>
      <c r="F2302">
        <v>26</v>
      </c>
      <c r="G2302">
        <v>20</v>
      </c>
      <c r="H2302">
        <v>5</v>
      </c>
      <c r="I2302">
        <v>5</v>
      </c>
      <c r="J2302">
        <v>296</v>
      </c>
      <c r="K2302" s="194">
        <v>296</v>
      </c>
      <c r="L2302" t="s">
        <v>1076</v>
      </c>
      <c r="M2302" t="s">
        <v>1076</v>
      </c>
      <c r="N2302">
        <v>723</v>
      </c>
      <c r="O2302" t="s">
        <v>7876</v>
      </c>
      <c r="P2302" t="s">
        <v>8458</v>
      </c>
      <c r="Q2302">
        <v>0.72299999999999998</v>
      </c>
      <c r="R2302" s="117" t="s">
        <v>14620</v>
      </c>
      <c r="S2302" s="117" t="s">
        <v>14621</v>
      </c>
      <c r="T2302" t="s">
        <v>17448</v>
      </c>
      <c r="U2302" t="s">
        <v>10772</v>
      </c>
    </row>
    <row r="2303" spans="1:21">
      <c r="A2303" s="117" t="s">
        <v>20343</v>
      </c>
      <c r="B2303" t="s">
        <v>14590</v>
      </c>
      <c r="C2303" t="s">
        <v>14590</v>
      </c>
      <c r="D2303">
        <v>26</v>
      </c>
      <c r="E2303">
        <v>20</v>
      </c>
      <c r="F2303">
        <v>26</v>
      </c>
      <c r="G2303">
        <v>20</v>
      </c>
      <c r="H2303">
        <v>1</v>
      </c>
      <c r="I2303">
        <v>1</v>
      </c>
      <c r="J2303">
        <v>720</v>
      </c>
      <c r="K2303" s="194">
        <v>720</v>
      </c>
      <c r="L2303" t="s">
        <v>1076</v>
      </c>
      <c r="M2303" t="s">
        <v>1076</v>
      </c>
      <c r="N2303">
        <v>14</v>
      </c>
      <c r="O2303" t="s">
        <v>7876</v>
      </c>
      <c r="P2303" t="s">
        <v>20344</v>
      </c>
      <c r="Q2303">
        <v>1.4E-2</v>
      </c>
      <c r="R2303" s="117" t="s">
        <v>14620</v>
      </c>
      <c r="S2303" s="117" t="s">
        <v>14621</v>
      </c>
      <c r="T2303" t="s">
        <v>17448</v>
      </c>
      <c r="U2303" t="s">
        <v>10772</v>
      </c>
    </row>
    <row r="2304" spans="1:21">
      <c r="A2304" s="117" t="s">
        <v>11829</v>
      </c>
      <c r="B2304" t="s">
        <v>14590</v>
      </c>
      <c r="C2304" t="s">
        <v>14593</v>
      </c>
      <c r="D2304">
        <v>26</v>
      </c>
      <c r="E2304">
        <v>20</v>
      </c>
      <c r="F2304" t="e">
        <v>#N/A</v>
      </c>
      <c r="G2304" t="e">
        <v>#N/A</v>
      </c>
      <c r="H2304">
        <v>1</v>
      </c>
      <c r="I2304">
        <v>1</v>
      </c>
      <c r="J2304">
        <v>18</v>
      </c>
      <c r="K2304" s="194" t="e">
        <v>#N/A</v>
      </c>
      <c r="L2304" t="s">
        <v>1085</v>
      </c>
      <c r="M2304" t="s">
        <v>1085</v>
      </c>
      <c r="N2304">
        <v>220</v>
      </c>
      <c r="O2304" t="s">
        <v>7876</v>
      </c>
      <c r="P2304" t="s">
        <v>8403</v>
      </c>
      <c r="Q2304">
        <v>0.22</v>
      </c>
      <c r="R2304" s="117" t="s">
        <v>14620</v>
      </c>
      <c r="S2304" s="117" t="s">
        <v>14621</v>
      </c>
      <c r="T2304" t="s">
        <v>17448</v>
      </c>
      <c r="U2304" t="s">
        <v>10772</v>
      </c>
    </row>
    <row r="2305" spans="1:21">
      <c r="A2305" s="117" t="s">
        <v>21587</v>
      </c>
      <c r="B2305" t="s">
        <v>14590</v>
      </c>
      <c r="C2305" t="s">
        <v>14590</v>
      </c>
      <c r="D2305">
        <v>26</v>
      </c>
      <c r="E2305">
        <v>20</v>
      </c>
      <c r="F2305">
        <v>26</v>
      </c>
      <c r="G2305">
        <v>20</v>
      </c>
      <c r="H2305">
        <v>1</v>
      </c>
      <c r="I2305">
        <v>1</v>
      </c>
      <c r="J2305">
        <v>4</v>
      </c>
      <c r="K2305" s="194">
        <v>4</v>
      </c>
      <c r="L2305" t="s">
        <v>1085</v>
      </c>
      <c r="M2305" t="s">
        <v>1085</v>
      </c>
      <c r="N2305">
        <v>374</v>
      </c>
      <c r="O2305" t="s">
        <v>7876</v>
      </c>
      <c r="P2305" t="s">
        <v>21588</v>
      </c>
      <c r="Q2305">
        <v>0.374</v>
      </c>
      <c r="R2305" s="117" t="s">
        <v>14620</v>
      </c>
      <c r="S2305" s="117" t="s">
        <v>14621</v>
      </c>
      <c r="T2305" t="s">
        <v>17448</v>
      </c>
      <c r="U2305" t="s">
        <v>10772</v>
      </c>
    </row>
    <row r="2306" spans="1:21">
      <c r="A2306" s="117" t="s">
        <v>20801</v>
      </c>
      <c r="B2306" t="s">
        <v>14590</v>
      </c>
      <c r="C2306" t="s">
        <v>14590</v>
      </c>
      <c r="D2306">
        <v>26</v>
      </c>
      <c r="E2306">
        <v>20</v>
      </c>
      <c r="F2306">
        <v>26</v>
      </c>
      <c r="G2306">
        <v>20</v>
      </c>
      <c r="H2306">
        <v>1</v>
      </c>
      <c r="I2306">
        <v>1</v>
      </c>
      <c r="J2306">
        <v>257</v>
      </c>
      <c r="K2306" s="194">
        <v>257</v>
      </c>
      <c r="L2306" t="s">
        <v>1085</v>
      </c>
      <c r="M2306" t="s">
        <v>1085</v>
      </c>
      <c r="N2306">
        <v>448</v>
      </c>
      <c r="O2306" t="s">
        <v>7876</v>
      </c>
      <c r="P2306" t="s">
        <v>8112</v>
      </c>
      <c r="Q2306">
        <v>0.44800000000000001</v>
      </c>
      <c r="R2306" s="117" t="s">
        <v>14620</v>
      </c>
      <c r="S2306" s="117" t="s">
        <v>14621</v>
      </c>
      <c r="T2306" t="s">
        <v>17448</v>
      </c>
      <c r="U2306" t="s">
        <v>10772</v>
      </c>
    </row>
    <row r="2307" spans="1:21">
      <c r="A2307" s="117" t="s">
        <v>24491</v>
      </c>
      <c r="B2307" t="s">
        <v>14590</v>
      </c>
      <c r="C2307" t="s">
        <v>14590</v>
      </c>
      <c r="D2307">
        <v>26</v>
      </c>
      <c r="E2307">
        <v>20</v>
      </c>
      <c r="F2307">
        <v>26</v>
      </c>
      <c r="G2307">
        <v>20</v>
      </c>
      <c r="H2307">
        <v>1</v>
      </c>
      <c r="I2307">
        <v>1</v>
      </c>
      <c r="J2307">
        <v>11</v>
      </c>
      <c r="K2307" s="194">
        <v>11</v>
      </c>
      <c r="L2307" t="s">
        <v>1085</v>
      </c>
      <c r="M2307" t="s">
        <v>1085</v>
      </c>
      <c r="N2307">
        <v>363</v>
      </c>
      <c r="O2307" t="s">
        <v>7876</v>
      </c>
      <c r="P2307" t="s">
        <v>8112</v>
      </c>
      <c r="Q2307">
        <v>0.36299999999999999</v>
      </c>
      <c r="R2307" s="117" t="s">
        <v>14620</v>
      </c>
      <c r="S2307" s="117" t="s">
        <v>14621</v>
      </c>
      <c r="T2307" t="s">
        <v>17448</v>
      </c>
      <c r="U2307" t="s">
        <v>10772</v>
      </c>
    </row>
    <row r="2308" spans="1:21">
      <c r="A2308" s="117" t="s">
        <v>24492</v>
      </c>
      <c r="B2308" t="s">
        <v>14590</v>
      </c>
      <c r="C2308" t="s">
        <v>14590</v>
      </c>
      <c r="D2308">
        <v>26</v>
      </c>
      <c r="E2308">
        <v>20</v>
      </c>
      <c r="F2308">
        <v>26</v>
      </c>
      <c r="G2308">
        <v>20</v>
      </c>
      <c r="H2308">
        <v>1</v>
      </c>
      <c r="I2308">
        <v>1</v>
      </c>
      <c r="J2308">
        <v>60</v>
      </c>
      <c r="K2308" s="194">
        <v>60</v>
      </c>
      <c r="L2308" t="s">
        <v>1085</v>
      </c>
      <c r="M2308" t="s">
        <v>1085</v>
      </c>
      <c r="N2308">
        <v>451</v>
      </c>
      <c r="O2308" t="s">
        <v>7876</v>
      </c>
      <c r="P2308" t="s">
        <v>24493</v>
      </c>
      <c r="Q2308">
        <v>0.45100000000000001</v>
      </c>
      <c r="R2308" s="117" t="s">
        <v>14620</v>
      </c>
      <c r="S2308" s="117" t="s">
        <v>14621</v>
      </c>
      <c r="T2308" t="s">
        <v>17448</v>
      </c>
      <c r="U2308" t="s">
        <v>10772</v>
      </c>
    </row>
    <row r="2309" spans="1:21">
      <c r="A2309" s="117" t="s">
        <v>24494</v>
      </c>
      <c r="B2309" t="s">
        <v>14590</v>
      </c>
      <c r="C2309" t="s">
        <v>14590</v>
      </c>
      <c r="D2309">
        <v>26</v>
      </c>
      <c r="E2309">
        <v>20</v>
      </c>
      <c r="F2309">
        <v>26</v>
      </c>
      <c r="G2309">
        <v>20</v>
      </c>
      <c r="H2309">
        <v>1</v>
      </c>
      <c r="I2309">
        <v>1</v>
      </c>
      <c r="J2309">
        <v>183</v>
      </c>
      <c r="K2309" s="194">
        <v>183</v>
      </c>
      <c r="L2309" t="s">
        <v>1085</v>
      </c>
      <c r="M2309" t="s">
        <v>1085</v>
      </c>
      <c r="N2309">
        <v>450</v>
      </c>
      <c r="O2309" t="s">
        <v>7876</v>
      </c>
      <c r="P2309" t="s">
        <v>24495</v>
      </c>
      <c r="Q2309">
        <v>0.45</v>
      </c>
      <c r="R2309" s="117" t="s">
        <v>14620</v>
      </c>
      <c r="S2309" s="117" t="s">
        <v>14621</v>
      </c>
      <c r="T2309" t="s">
        <v>17448</v>
      </c>
      <c r="U2309" t="s">
        <v>10772</v>
      </c>
    </row>
    <row r="2310" spans="1:21">
      <c r="A2310" s="117" t="s">
        <v>24496</v>
      </c>
      <c r="B2310" t="s">
        <v>14590</v>
      </c>
      <c r="C2310" t="s">
        <v>14590</v>
      </c>
      <c r="D2310">
        <v>26</v>
      </c>
      <c r="E2310">
        <v>20</v>
      </c>
      <c r="F2310">
        <v>26</v>
      </c>
      <c r="G2310">
        <v>20</v>
      </c>
      <c r="H2310">
        <v>1</v>
      </c>
      <c r="I2310">
        <v>1</v>
      </c>
      <c r="J2310">
        <v>26</v>
      </c>
      <c r="K2310" s="194">
        <v>26</v>
      </c>
      <c r="L2310" t="s">
        <v>1085</v>
      </c>
      <c r="M2310" t="s">
        <v>1085</v>
      </c>
      <c r="N2310">
        <v>450</v>
      </c>
      <c r="O2310" t="s">
        <v>7876</v>
      </c>
      <c r="P2310" t="s">
        <v>18942</v>
      </c>
      <c r="Q2310">
        <v>0.45</v>
      </c>
      <c r="R2310" s="117" t="s">
        <v>14620</v>
      </c>
      <c r="S2310" s="117" t="s">
        <v>14621</v>
      </c>
      <c r="T2310" t="s">
        <v>17448</v>
      </c>
      <c r="U2310" t="s">
        <v>10772</v>
      </c>
    </row>
    <row r="2311" spans="1:21">
      <c r="A2311" s="117" t="s">
        <v>24497</v>
      </c>
      <c r="B2311" t="s">
        <v>14590</v>
      </c>
      <c r="C2311" t="s">
        <v>14590</v>
      </c>
      <c r="D2311">
        <v>26</v>
      </c>
      <c r="E2311">
        <v>20</v>
      </c>
      <c r="F2311">
        <v>26</v>
      </c>
      <c r="G2311">
        <v>20</v>
      </c>
      <c r="H2311">
        <v>1</v>
      </c>
      <c r="I2311">
        <v>1</v>
      </c>
      <c r="J2311">
        <v>14</v>
      </c>
      <c r="K2311" s="194">
        <v>14</v>
      </c>
      <c r="L2311" t="s">
        <v>1085</v>
      </c>
      <c r="M2311" t="s">
        <v>1085</v>
      </c>
      <c r="N2311">
        <v>426</v>
      </c>
      <c r="O2311" t="s">
        <v>7876</v>
      </c>
      <c r="P2311" t="s">
        <v>8112</v>
      </c>
      <c r="Q2311">
        <v>0.42599999999999999</v>
      </c>
      <c r="R2311" s="117" t="s">
        <v>14620</v>
      </c>
      <c r="S2311" s="117" t="s">
        <v>14621</v>
      </c>
      <c r="T2311" t="s">
        <v>17448</v>
      </c>
      <c r="U2311" t="s">
        <v>10772</v>
      </c>
    </row>
    <row r="2312" spans="1:21">
      <c r="A2312" s="117" t="s">
        <v>2552</v>
      </c>
      <c r="B2312" t="s">
        <v>14590</v>
      </c>
      <c r="C2312" t="s">
        <v>14590</v>
      </c>
      <c r="D2312">
        <v>82</v>
      </c>
      <c r="E2312">
        <v>76</v>
      </c>
      <c r="F2312">
        <v>82</v>
      </c>
      <c r="G2312">
        <v>76</v>
      </c>
      <c r="H2312">
        <v>1</v>
      </c>
      <c r="I2312">
        <v>1</v>
      </c>
      <c r="J2312">
        <v>5</v>
      </c>
      <c r="K2312" s="194">
        <v>5</v>
      </c>
      <c r="L2312" t="s">
        <v>1079</v>
      </c>
      <c r="M2312" t="s">
        <v>1079</v>
      </c>
      <c r="N2312">
        <v>113000</v>
      </c>
      <c r="O2312" t="s">
        <v>7876</v>
      </c>
      <c r="P2312" t="s">
        <v>8459</v>
      </c>
      <c r="Q2312">
        <v>113</v>
      </c>
      <c r="R2312" s="117" t="s">
        <v>14595</v>
      </c>
      <c r="S2312" s="117" t="s">
        <v>14596</v>
      </c>
      <c r="T2312" t="s">
        <v>17448</v>
      </c>
      <c r="U2312" t="s">
        <v>10772</v>
      </c>
    </row>
    <row r="2313" spans="1:21">
      <c r="A2313" s="117" t="s">
        <v>2553</v>
      </c>
      <c r="B2313" t="s">
        <v>14590</v>
      </c>
      <c r="C2313" t="s">
        <v>14590</v>
      </c>
      <c r="D2313">
        <v>90</v>
      </c>
      <c r="E2313">
        <v>84</v>
      </c>
      <c r="F2313">
        <v>90</v>
      </c>
      <c r="G2313">
        <v>84</v>
      </c>
      <c r="H2313">
        <v>1</v>
      </c>
      <c r="I2313">
        <v>1</v>
      </c>
      <c r="J2313">
        <v>32</v>
      </c>
      <c r="K2313" s="194">
        <v>32</v>
      </c>
      <c r="L2313" t="s">
        <v>1079</v>
      </c>
      <c r="M2313" t="s">
        <v>1079</v>
      </c>
      <c r="N2313">
        <v>4000</v>
      </c>
      <c r="O2313" t="s">
        <v>7876</v>
      </c>
      <c r="P2313" t="s">
        <v>8460</v>
      </c>
      <c r="Q2313">
        <v>4</v>
      </c>
      <c r="R2313" s="117" t="s">
        <v>14595</v>
      </c>
      <c r="S2313" s="117" t="s">
        <v>14596</v>
      </c>
      <c r="T2313" t="s">
        <v>17448</v>
      </c>
      <c r="U2313" t="s">
        <v>10772</v>
      </c>
    </row>
    <row r="2314" spans="1:21">
      <c r="A2314" s="117" t="s">
        <v>2554</v>
      </c>
      <c r="B2314" t="s">
        <v>14590</v>
      </c>
      <c r="C2314" t="s">
        <v>14590</v>
      </c>
      <c r="D2314">
        <v>82</v>
      </c>
      <c r="E2314">
        <v>76</v>
      </c>
      <c r="F2314">
        <v>82</v>
      </c>
      <c r="G2314">
        <v>76</v>
      </c>
      <c r="H2314">
        <v>1</v>
      </c>
      <c r="I2314">
        <v>1</v>
      </c>
      <c r="J2314">
        <v>2</v>
      </c>
      <c r="K2314" s="194">
        <v>2</v>
      </c>
      <c r="L2314" t="s">
        <v>1079</v>
      </c>
      <c r="M2314" t="s">
        <v>1079</v>
      </c>
      <c r="N2314">
        <v>132000</v>
      </c>
      <c r="O2314" t="s">
        <v>7876</v>
      </c>
      <c r="P2314" t="s">
        <v>8459</v>
      </c>
      <c r="Q2314">
        <v>132</v>
      </c>
      <c r="R2314" s="117" t="s">
        <v>14595</v>
      </c>
      <c r="S2314" s="117" t="s">
        <v>14596</v>
      </c>
      <c r="T2314" t="s">
        <v>17448</v>
      </c>
      <c r="U2314" t="s">
        <v>10772</v>
      </c>
    </row>
    <row r="2315" spans="1:21">
      <c r="A2315" s="117" t="s">
        <v>2555</v>
      </c>
      <c r="B2315" t="s">
        <v>14590</v>
      </c>
      <c r="C2315" t="s">
        <v>14590</v>
      </c>
      <c r="D2315">
        <v>90</v>
      </c>
      <c r="E2315">
        <v>84</v>
      </c>
      <c r="F2315">
        <v>90</v>
      </c>
      <c r="G2315">
        <v>84</v>
      </c>
      <c r="H2315">
        <v>1</v>
      </c>
      <c r="I2315">
        <v>1</v>
      </c>
      <c r="J2315">
        <v>10</v>
      </c>
      <c r="K2315" s="194">
        <v>10</v>
      </c>
      <c r="L2315" t="s">
        <v>1079</v>
      </c>
      <c r="M2315" t="s">
        <v>1079</v>
      </c>
      <c r="N2315">
        <v>8400</v>
      </c>
      <c r="O2315" t="s">
        <v>7876</v>
      </c>
      <c r="P2315" t="s">
        <v>8461</v>
      </c>
      <c r="Q2315">
        <v>8.4</v>
      </c>
      <c r="R2315" s="117" t="s">
        <v>19507</v>
      </c>
      <c r="S2315" s="117" t="s">
        <v>14596</v>
      </c>
      <c r="T2315" t="s">
        <v>17448</v>
      </c>
      <c r="U2315" t="s">
        <v>10772</v>
      </c>
    </row>
    <row r="2316" spans="1:21">
      <c r="A2316" s="117" t="s">
        <v>2556</v>
      </c>
      <c r="B2316" t="s">
        <v>14590</v>
      </c>
      <c r="C2316" t="s">
        <v>14590</v>
      </c>
      <c r="D2316">
        <v>90</v>
      </c>
      <c r="E2316">
        <v>84</v>
      </c>
      <c r="F2316">
        <v>90</v>
      </c>
      <c r="G2316">
        <v>84</v>
      </c>
      <c r="H2316">
        <v>1</v>
      </c>
      <c r="I2316">
        <v>1</v>
      </c>
      <c r="J2316">
        <v>16</v>
      </c>
      <c r="K2316" s="194">
        <v>16</v>
      </c>
      <c r="L2316" t="s">
        <v>1079</v>
      </c>
      <c r="M2316" t="s">
        <v>1079</v>
      </c>
      <c r="N2316">
        <v>1380</v>
      </c>
      <c r="O2316" t="s">
        <v>7876</v>
      </c>
      <c r="P2316" t="s">
        <v>8462</v>
      </c>
      <c r="Q2316">
        <v>1.38</v>
      </c>
      <c r="R2316" s="117" t="s">
        <v>14595</v>
      </c>
      <c r="S2316" s="117" t="s">
        <v>14596</v>
      </c>
      <c r="T2316" t="s">
        <v>17448</v>
      </c>
      <c r="U2316" t="s">
        <v>10772</v>
      </c>
    </row>
    <row r="2317" spans="1:21">
      <c r="A2317" s="117" t="s">
        <v>11160</v>
      </c>
      <c r="B2317" t="s">
        <v>14590</v>
      </c>
      <c r="C2317" t="s">
        <v>14590</v>
      </c>
      <c r="D2317">
        <v>90</v>
      </c>
      <c r="E2317">
        <v>84</v>
      </c>
      <c r="F2317">
        <v>90</v>
      </c>
      <c r="G2317">
        <v>84</v>
      </c>
      <c r="H2317">
        <v>1</v>
      </c>
      <c r="I2317">
        <v>1</v>
      </c>
      <c r="J2317">
        <v>2</v>
      </c>
      <c r="K2317" s="194">
        <v>2</v>
      </c>
      <c r="L2317" t="s">
        <v>1079</v>
      </c>
      <c r="M2317" t="s">
        <v>1079</v>
      </c>
      <c r="N2317">
        <v>1812</v>
      </c>
      <c r="O2317" t="s">
        <v>7876</v>
      </c>
      <c r="P2317" t="s">
        <v>11161</v>
      </c>
      <c r="Q2317">
        <v>1.8120000000000001</v>
      </c>
      <c r="R2317" s="117" t="s">
        <v>14595</v>
      </c>
      <c r="S2317" s="117" t="s">
        <v>14596</v>
      </c>
      <c r="T2317" t="s">
        <v>17448</v>
      </c>
      <c r="U2317" t="s">
        <v>10772</v>
      </c>
    </row>
    <row r="2318" spans="1:21">
      <c r="A2318" s="117" t="s">
        <v>2557</v>
      </c>
      <c r="B2318" t="s">
        <v>14590</v>
      </c>
      <c r="C2318" t="s">
        <v>14593</v>
      </c>
      <c r="D2318">
        <v>90</v>
      </c>
      <c r="E2318">
        <v>84</v>
      </c>
      <c r="F2318" t="e">
        <v>#N/A</v>
      </c>
      <c r="G2318" t="e">
        <v>#N/A</v>
      </c>
      <c r="H2318">
        <v>1</v>
      </c>
      <c r="I2318">
        <v>1</v>
      </c>
      <c r="J2318">
        <v>5</v>
      </c>
      <c r="K2318" s="194" t="e">
        <v>#N/A</v>
      </c>
      <c r="L2318" t="s">
        <v>1079</v>
      </c>
      <c r="M2318" t="s">
        <v>1079</v>
      </c>
      <c r="N2318">
        <v>150</v>
      </c>
      <c r="O2318" t="s">
        <v>7876</v>
      </c>
      <c r="P2318" t="s">
        <v>15142</v>
      </c>
      <c r="Q2318">
        <v>0.15</v>
      </c>
      <c r="R2318" s="117" t="s">
        <v>14595</v>
      </c>
      <c r="S2318" s="117" t="s">
        <v>14596</v>
      </c>
      <c r="T2318" t="s">
        <v>17448</v>
      </c>
      <c r="U2318" t="s">
        <v>10772</v>
      </c>
    </row>
    <row r="2319" spans="1:21">
      <c r="A2319" s="117" t="s">
        <v>11162</v>
      </c>
      <c r="B2319" t="s">
        <v>14590</v>
      </c>
      <c r="C2319" t="s">
        <v>14590</v>
      </c>
      <c r="D2319">
        <v>90</v>
      </c>
      <c r="E2319">
        <v>84</v>
      </c>
      <c r="F2319">
        <v>90</v>
      </c>
      <c r="G2319">
        <v>84</v>
      </c>
      <c r="H2319">
        <v>1</v>
      </c>
      <c r="I2319">
        <v>1</v>
      </c>
      <c r="J2319">
        <v>15</v>
      </c>
      <c r="K2319" s="194">
        <v>15</v>
      </c>
      <c r="L2319" t="s">
        <v>1079</v>
      </c>
      <c r="M2319" t="s">
        <v>1079</v>
      </c>
      <c r="N2319">
        <v>930</v>
      </c>
      <c r="O2319" t="s">
        <v>7876</v>
      </c>
      <c r="P2319" t="s">
        <v>11163</v>
      </c>
      <c r="Q2319">
        <v>0.93</v>
      </c>
      <c r="R2319" s="117" t="s">
        <v>14595</v>
      </c>
      <c r="S2319" s="117" t="s">
        <v>14596</v>
      </c>
      <c r="T2319" t="s">
        <v>17448</v>
      </c>
      <c r="U2319" t="s">
        <v>10772</v>
      </c>
    </row>
    <row r="2320" spans="1:21">
      <c r="A2320" s="117" t="s">
        <v>2558</v>
      </c>
      <c r="B2320" t="s">
        <v>14590</v>
      </c>
      <c r="C2320" t="s">
        <v>14593</v>
      </c>
      <c r="D2320">
        <v>90</v>
      </c>
      <c r="E2320">
        <v>84</v>
      </c>
      <c r="F2320" t="e">
        <v>#N/A</v>
      </c>
      <c r="G2320" t="e">
        <v>#N/A</v>
      </c>
      <c r="H2320">
        <v>1</v>
      </c>
      <c r="I2320">
        <v>1</v>
      </c>
      <c r="J2320">
        <v>2</v>
      </c>
      <c r="K2320" s="194" t="e">
        <v>#N/A</v>
      </c>
      <c r="L2320" t="s">
        <v>1079</v>
      </c>
      <c r="M2320" t="s">
        <v>1079</v>
      </c>
      <c r="N2320">
        <v>1486</v>
      </c>
      <c r="O2320" t="s">
        <v>7876</v>
      </c>
      <c r="P2320" t="s">
        <v>15001</v>
      </c>
      <c r="Q2320">
        <v>1.486</v>
      </c>
      <c r="R2320" s="117" t="s">
        <v>14595</v>
      </c>
      <c r="S2320" s="117" t="s">
        <v>14596</v>
      </c>
      <c r="T2320" t="s">
        <v>17448</v>
      </c>
      <c r="U2320" t="s">
        <v>10772</v>
      </c>
    </row>
    <row r="2321" spans="1:21">
      <c r="A2321" s="117" t="s">
        <v>2559</v>
      </c>
      <c r="B2321" t="s">
        <v>14590</v>
      </c>
      <c r="C2321" t="s">
        <v>14590</v>
      </c>
      <c r="D2321">
        <v>90</v>
      </c>
      <c r="E2321">
        <v>84</v>
      </c>
      <c r="F2321">
        <v>90</v>
      </c>
      <c r="G2321">
        <v>84</v>
      </c>
      <c r="H2321">
        <v>1</v>
      </c>
      <c r="I2321">
        <v>1</v>
      </c>
      <c r="J2321">
        <v>2</v>
      </c>
      <c r="K2321" s="194">
        <v>2</v>
      </c>
      <c r="L2321" t="s">
        <v>1079</v>
      </c>
      <c r="M2321" t="s">
        <v>1079</v>
      </c>
      <c r="N2321">
        <v>1721</v>
      </c>
      <c r="O2321" t="s">
        <v>7876</v>
      </c>
      <c r="P2321" t="s">
        <v>15001</v>
      </c>
      <c r="Q2321">
        <v>1.7210000000000001</v>
      </c>
      <c r="R2321" s="117" t="s">
        <v>14595</v>
      </c>
      <c r="S2321" s="117" t="s">
        <v>14596</v>
      </c>
      <c r="T2321" t="s">
        <v>17448</v>
      </c>
      <c r="U2321" t="s">
        <v>10772</v>
      </c>
    </row>
    <row r="2322" spans="1:21">
      <c r="A2322" s="117" t="s">
        <v>2560</v>
      </c>
      <c r="B2322" t="s">
        <v>14590</v>
      </c>
      <c r="C2322" t="s">
        <v>14593</v>
      </c>
      <c r="D2322">
        <v>90</v>
      </c>
      <c r="E2322">
        <v>84</v>
      </c>
      <c r="F2322" t="e">
        <v>#N/A</v>
      </c>
      <c r="G2322" t="e">
        <v>#N/A</v>
      </c>
      <c r="H2322">
        <v>1</v>
      </c>
      <c r="I2322">
        <v>1</v>
      </c>
      <c r="J2322">
        <v>2</v>
      </c>
      <c r="K2322" s="194" t="e">
        <v>#N/A</v>
      </c>
      <c r="L2322" t="s">
        <v>1079</v>
      </c>
      <c r="M2322" t="s">
        <v>1079</v>
      </c>
      <c r="N2322">
        <v>500</v>
      </c>
      <c r="O2322" t="s">
        <v>7876</v>
      </c>
      <c r="P2322" t="s">
        <v>15143</v>
      </c>
      <c r="Q2322">
        <v>0.5</v>
      </c>
      <c r="R2322" s="117" t="s">
        <v>14595</v>
      </c>
      <c r="S2322" s="117" t="s">
        <v>14596</v>
      </c>
      <c r="T2322" t="s">
        <v>17448</v>
      </c>
      <c r="U2322" t="s">
        <v>10772</v>
      </c>
    </row>
    <row r="2323" spans="1:21">
      <c r="A2323" s="117" t="s">
        <v>2561</v>
      </c>
      <c r="B2323" t="s">
        <v>14590</v>
      </c>
      <c r="C2323" t="s">
        <v>14593</v>
      </c>
      <c r="D2323">
        <v>90</v>
      </c>
      <c r="E2323">
        <v>84</v>
      </c>
      <c r="F2323" t="e">
        <v>#N/A</v>
      </c>
      <c r="G2323" t="e">
        <v>#N/A</v>
      </c>
      <c r="H2323">
        <v>1</v>
      </c>
      <c r="I2323">
        <v>1</v>
      </c>
      <c r="J2323">
        <v>2</v>
      </c>
      <c r="K2323" s="194" t="e">
        <v>#N/A</v>
      </c>
      <c r="L2323" t="s">
        <v>1079</v>
      </c>
      <c r="M2323" t="s">
        <v>1079</v>
      </c>
      <c r="N2323">
        <v>500</v>
      </c>
      <c r="O2323" t="s">
        <v>7876</v>
      </c>
      <c r="P2323" t="s">
        <v>15143</v>
      </c>
      <c r="Q2323">
        <v>0.5</v>
      </c>
      <c r="R2323" s="117" t="s">
        <v>14595</v>
      </c>
      <c r="S2323" s="117" t="s">
        <v>14596</v>
      </c>
      <c r="T2323" t="s">
        <v>17448</v>
      </c>
      <c r="U2323" t="s">
        <v>10772</v>
      </c>
    </row>
    <row r="2324" spans="1:21">
      <c r="A2324" s="117" t="s">
        <v>2562</v>
      </c>
      <c r="B2324" t="s">
        <v>14590</v>
      </c>
      <c r="C2324" t="s">
        <v>14590</v>
      </c>
      <c r="D2324">
        <v>90</v>
      </c>
      <c r="E2324">
        <v>84</v>
      </c>
      <c r="F2324">
        <v>90</v>
      </c>
      <c r="G2324">
        <v>84</v>
      </c>
      <c r="H2324">
        <v>1</v>
      </c>
      <c r="I2324">
        <v>1</v>
      </c>
      <c r="J2324">
        <v>2</v>
      </c>
      <c r="K2324" s="194">
        <v>2</v>
      </c>
      <c r="L2324" t="s">
        <v>1079</v>
      </c>
      <c r="M2324" t="s">
        <v>1079</v>
      </c>
      <c r="N2324">
        <v>180</v>
      </c>
      <c r="O2324" t="s">
        <v>7876</v>
      </c>
      <c r="P2324" t="s">
        <v>15144</v>
      </c>
      <c r="Q2324">
        <v>0.18</v>
      </c>
      <c r="R2324" s="117" t="s">
        <v>14595</v>
      </c>
      <c r="S2324" s="117" t="s">
        <v>14596</v>
      </c>
      <c r="T2324" t="s">
        <v>17448</v>
      </c>
      <c r="U2324" t="s">
        <v>10772</v>
      </c>
    </row>
    <row r="2325" spans="1:21">
      <c r="A2325" s="117" t="s">
        <v>2563</v>
      </c>
      <c r="B2325" t="s">
        <v>14590</v>
      </c>
      <c r="C2325" t="s">
        <v>14590</v>
      </c>
      <c r="D2325">
        <v>95</v>
      </c>
      <c r="E2325">
        <v>89</v>
      </c>
      <c r="F2325">
        <v>95</v>
      </c>
      <c r="G2325">
        <v>89</v>
      </c>
      <c r="H2325">
        <v>1</v>
      </c>
      <c r="I2325">
        <v>1</v>
      </c>
      <c r="J2325">
        <v>2</v>
      </c>
      <c r="K2325" s="194">
        <v>2</v>
      </c>
      <c r="L2325" t="s">
        <v>1079</v>
      </c>
      <c r="M2325" t="s">
        <v>1079</v>
      </c>
      <c r="N2325">
        <v>118000</v>
      </c>
      <c r="O2325" t="s">
        <v>7876</v>
      </c>
      <c r="P2325" t="s">
        <v>15145</v>
      </c>
      <c r="Q2325">
        <v>118</v>
      </c>
      <c r="R2325" s="117" t="s">
        <v>14595</v>
      </c>
      <c r="S2325" s="117" t="s">
        <v>14596</v>
      </c>
      <c r="T2325" t="s">
        <v>17448</v>
      </c>
      <c r="U2325" t="s">
        <v>10772</v>
      </c>
    </row>
    <row r="2326" spans="1:21">
      <c r="A2326" s="117" t="s">
        <v>2564</v>
      </c>
      <c r="B2326" t="s">
        <v>14590</v>
      </c>
      <c r="C2326" t="s">
        <v>14593</v>
      </c>
      <c r="D2326">
        <v>95</v>
      </c>
      <c r="E2326">
        <v>89</v>
      </c>
      <c r="F2326" t="e">
        <v>#N/A</v>
      </c>
      <c r="G2326" t="e">
        <v>#N/A</v>
      </c>
      <c r="H2326">
        <v>1</v>
      </c>
      <c r="I2326">
        <v>1</v>
      </c>
      <c r="J2326">
        <v>2</v>
      </c>
      <c r="K2326" s="194" t="e">
        <v>#N/A</v>
      </c>
      <c r="L2326" t="s">
        <v>1079</v>
      </c>
      <c r="M2326" t="s">
        <v>1079</v>
      </c>
      <c r="N2326">
        <v>201200</v>
      </c>
      <c r="O2326" t="s">
        <v>7876</v>
      </c>
      <c r="P2326" t="s">
        <v>15145</v>
      </c>
      <c r="Q2326">
        <v>201.2</v>
      </c>
      <c r="R2326" s="117" t="s">
        <v>14595</v>
      </c>
      <c r="S2326" s="117" t="s">
        <v>14596</v>
      </c>
      <c r="T2326" t="s">
        <v>17448</v>
      </c>
      <c r="U2326" t="s">
        <v>10772</v>
      </c>
    </row>
    <row r="2327" spans="1:21">
      <c r="A2327" s="117" t="s">
        <v>2565</v>
      </c>
      <c r="B2327" t="s">
        <v>14590</v>
      </c>
      <c r="C2327" t="s">
        <v>14593</v>
      </c>
      <c r="D2327">
        <v>90</v>
      </c>
      <c r="E2327">
        <v>84</v>
      </c>
      <c r="F2327" t="e">
        <v>#N/A</v>
      </c>
      <c r="G2327" t="e">
        <v>#N/A</v>
      </c>
      <c r="H2327">
        <v>1</v>
      </c>
      <c r="I2327">
        <v>1</v>
      </c>
      <c r="J2327">
        <v>5</v>
      </c>
      <c r="K2327" s="194" t="e">
        <v>#N/A</v>
      </c>
      <c r="L2327" t="s">
        <v>1079</v>
      </c>
      <c r="M2327" t="s">
        <v>1079</v>
      </c>
      <c r="N2327">
        <v>1400</v>
      </c>
      <c r="O2327" t="s">
        <v>7876</v>
      </c>
      <c r="P2327" t="s">
        <v>15146</v>
      </c>
      <c r="Q2327">
        <v>1.4</v>
      </c>
      <c r="R2327" s="117" t="s">
        <v>14595</v>
      </c>
      <c r="S2327" s="117" t="s">
        <v>14596</v>
      </c>
      <c r="T2327" t="s">
        <v>17448</v>
      </c>
      <c r="U2327" t="s">
        <v>10772</v>
      </c>
    </row>
    <row r="2328" spans="1:21">
      <c r="A2328" s="117" t="s">
        <v>2566</v>
      </c>
      <c r="B2328" t="s">
        <v>14590</v>
      </c>
      <c r="C2328" t="s">
        <v>14590</v>
      </c>
      <c r="D2328">
        <v>82</v>
      </c>
      <c r="E2328">
        <v>76</v>
      </c>
      <c r="F2328">
        <v>82</v>
      </c>
      <c r="G2328">
        <v>76</v>
      </c>
      <c r="H2328">
        <v>1</v>
      </c>
      <c r="I2328">
        <v>1</v>
      </c>
      <c r="J2328">
        <v>8</v>
      </c>
      <c r="K2328" s="194">
        <v>8</v>
      </c>
      <c r="L2328" t="s">
        <v>1092</v>
      </c>
      <c r="M2328" t="s">
        <v>1092</v>
      </c>
      <c r="N2328">
        <v>16800</v>
      </c>
      <c r="O2328" t="s">
        <v>7876</v>
      </c>
      <c r="P2328" t="s">
        <v>15147</v>
      </c>
      <c r="Q2328">
        <v>16.8</v>
      </c>
      <c r="R2328" s="117" t="s">
        <v>19507</v>
      </c>
      <c r="S2328" s="117" t="s">
        <v>14596</v>
      </c>
      <c r="T2328" t="s">
        <v>17448</v>
      </c>
      <c r="U2328" t="s">
        <v>10772</v>
      </c>
    </row>
    <row r="2329" spans="1:21">
      <c r="A2329" s="117" t="s">
        <v>2567</v>
      </c>
      <c r="B2329" t="s">
        <v>14590</v>
      </c>
      <c r="C2329" t="s">
        <v>14590</v>
      </c>
      <c r="D2329">
        <v>116</v>
      </c>
      <c r="E2329">
        <v>110</v>
      </c>
      <c r="F2329">
        <v>116</v>
      </c>
      <c r="G2329">
        <v>110</v>
      </c>
      <c r="H2329">
        <v>1</v>
      </c>
      <c r="I2329">
        <v>1</v>
      </c>
      <c r="J2329">
        <v>2</v>
      </c>
      <c r="K2329" s="194">
        <v>2</v>
      </c>
      <c r="L2329" t="s">
        <v>1092</v>
      </c>
      <c r="M2329" t="s">
        <v>1092</v>
      </c>
      <c r="N2329">
        <v>6600</v>
      </c>
      <c r="O2329" t="s">
        <v>7876</v>
      </c>
      <c r="P2329" t="s">
        <v>15148</v>
      </c>
      <c r="Q2329">
        <v>6.6</v>
      </c>
      <c r="R2329" s="117" t="s">
        <v>14595</v>
      </c>
      <c r="S2329" s="117" t="s">
        <v>14596</v>
      </c>
      <c r="T2329" t="s">
        <v>17448</v>
      </c>
      <c r="U2329" t="s">
        <v>10772</v>
      </c>
    </row>
    <row r="2330" spans="1:21">
      <c r="A2330" s="117" t="s">
        <v>24498</v>
      </c>
      <c r="B2330" t="s">
        <v>14590</v>
      </c>
      <c r="C2330" t="s">
        <v>14590</v>
      </c>
      <c r="D2330">
        <v>82</v>
      </c>
      <c r="E2330">
        <v>76</v>
      </c>
      <c r="F2330">
        <v>82</v>
      </c>
      <c r="G2330">
        <v>76</v>
      </c>
      <c r="H2330">
        <v>1</v>
      </c>
      <c r="I2330">
        <v>1</v>
      </c>
      <c r="J2330">
        <v>5</v>
      </c>
      <c r="K2330" s="194">
        <v>5</v>
      </c>
      <c r="L2330" t="s">
        <v>1092</v>
      </c>
      <c r="M2330" t="s">
        <v>1092</v>
      </c>
      <c r="N2330">
        <v>10000</v>
      </c>
      <c r="O2330" t="s">
        <v>7876</v>
      </c>
      <c r="P2330" t="s">
        <v>24499</v>
      </c>
      <c r="Q2330">
        <v>10</v>
      </c>
      <c r="R2330" s="117" t="s">
        <v>14595</v>
      </c>
      <c r="S2330" s="117" t="s">
        <v>14596</v>
      </c>
      <c r="T2330" t="s">
        <v>17448</v>
      </c>
      <c r="U2330" t="s">
        <v>10772</v>
      </c>
    </row>
    <row r="2331" spans="1:21">
      <c r="A2331" s="117" t="s">
        <v>2568</v>
      </c>
      <c r="B2331" t="s">
        <v>14590</v>
      </c>
      <c r="C2331" t="s">
        <v>14590</v>
      </c>
      <c r="D2331">
        <v>101</v>
      </c>
      <c r="E2331">
        <v>95</v>
      </c>
      <c r="F2331">
        <v>101</v>
      </c>
      <c r="G2331">
        <v>95</v>
      </c>
      <c r="H2331">
        <v>1</v>
      </c>
      <c r="I2331">
        <v>1</v>
      </c>
      <c r="J2331">
        <v>999999</v>
      </c>
      <c r="K2331" s="194">
        <v>999999</v>
      </c>
      <c r="L2331" t="s">
        <v>1079</v>
      </c>
      <c r="M2331" t="s">
        <v>1079</v>
      </c>
      <c r="N2331">
        <v>1400</v>
      </c>
      <c r="O2331" t="s">
        <v>7876</v>
      </c>
      <c r="P2331" t="s">
        <v>15149</v>
      </c>
      <c r="Q2331">
        <v>1.4</v>
      </c>
      <c r="R2331" s="117" t="s">
        <v>14594</v>
      </c>
      <c r="S2331" s="117" t="s">
        <v>14589</v>
      </c>
      <c r="T2331" t="s">
        <v>12136</v>
      </c>
      <c r="U2331" t="s">
        <v>10772</v>
      </c>
    </row>
    <row r="2332" spans="1:21">
      <c r="A2332" s="117" t="s">
        <v>11458</v>
      </c>
      <c r="B2332" t="s">
        <v>14590</v>
      </c>
      <c r="C2332" t="s">
        <v>14593</v>
      </c>
      <c r="D2332">
        <v>90</v>
      </c>
      <c r="E2332">
        <v>84</v>
      </c>
      <c r="F2332" t="e">
        <v>#N/A</v>
      </c>
      <c r="G2332" t="e">
        <v>#N/A</v>
      </c>
      <c r="H2332">
        <v>1</v>
      </c>
      <c r="I2332">
        <v>1</v>
      </c>
      <c r="J2332">
        <v>2</v>
      </c>
      <c r="K2332" s="194" t="e">
        <v>#N/A</v>
      </c>
      <c r="L2332" t="s">
        <v>1079</v>
      </c>
      <c r="M2332" t="s">
        <v>1079</v>
      </c>
      <c r="N2332">
        <v>710</v>
      </c>
      <c r="O2332" t="s">
        <v>7876</v>
      </c>
      <c r="Q2332">
        <v>0.71</v>
      </c>
      <c r="R2332" s="117" t="s">
        <v>14595</v>
      </c>
      <c r="S2332" s="117" t="s">
        <v>14596</v>
      </c>
      <c r="T2332" t="s">
        <v>17448</v>
      </c>
      <c r="U2332" t="s">
        <v>10772</v>
      </c>
    </row>
    <row r="2333" spans="1:21">
      <c r="A2333" s="117" t="s">
        <v>2569</v>
      </c>
      <c r="B2333" t="s">
        <v>14590</v>
      </c>
      <c r="C2333" t="s">
        <v>14593</v>
      </c>
      <c r="D2333">
        <v>90</v>
      </c>
      <c r="E2333">
        <v>84</v>
      </c>
      <c r="F2333" t="e">
        <v>#N/A</v>
      </c>
      <c r="G2333" t="e">
        <v>#N/A</v>
      </c>
      <c r="H2333">
        <v>1</v>
      </c>
      <c r="I2333">
        <v>1</v>
      </c>
      <c r="J2333">
        <v>2</v>
      </c>
      <c r="K2333" s="194" t="e">
        <v>#N/A</v>
      </c>
      <c r="L2333" t="s">
        <v>1079</v>
      </c>
      <c r="M2333" t="s">
        <v>1079</v>
      </c>
      <c r="N2333">
        <v>710</v>
      </c>
      <c r="O2333" t="s">
        <v>7876</v>
      </c>
      <c r="P2333" t="s">
        <v>15150</v>
      </c>
      <c r="Q2333">
        <v>0.71</v>
      </c>
      <c r="R2333" s="117" t="s">
        <v>14595</v>
      </c>
      <c r="S2333" s="117" t="s">
        <v>14596</v>
      </c>
      <c r="T2333" t="s">
        <v>17448</v>
      </c>
      <c r="U2333" t="s">
        <v>10772</v>
      </c>
    </row>
    <row r="2334" spans="1:21">
      <c r="A2334" s="117" t="s">
        <v>2570</v>
      </c>
      <c r="B2334" t="s">
        <v>14590</v>
      </c>
      <c r="C2334" t="s">
        <v>14590</v>
      </c>
      <c r="D2334">
        <v>90</v>
      </c>
      <c r="E2334">
        <v>84</v>
      </c>
      <c r="F2334">
        <v>90</v>
      </c>
      <c r="G2334">
        <v>84</v>
      </c>
      <c r="H2334">
        <v>1</v>
      </c>
      <c r="I2334">
        <v>1</v>
      </c>
      <c r="J2334">
        <v>2</v>
      </c>
      <c r="K2334" s="194">
        <v>2</v>
      </c>
      <c r="L2334" t="s">
        <v>1079</v>
      </c>
      <c r="M2334" t="s">
        <v>1079</v>
      </c>
      <c r="N2334">
        <v>710</v>
      </c>
      <c r="O2334" t="s">
        <v>7876</v>
      </c>
      <c r="P2334" t="s">
        <v>8463</v>
      </c>
      <c r="Q2334">
        <v>0.71</v>
      </c>
      <c r="R2334" s="117" t="s">
        <v>19507</v>
      </c>
      <c r="S2334" s="117" t="s">
        <v>14596</v>
      </c>
      <c r="T2334" t="s">
        <v>17448</v>
      </c>
      <c r="U2334" t="s">
        <v>10772</v>
      </c>
    </row>
    <row r="2335" spans="1:21">
      <c r="A2335" s="117" t="s">
        <v>2571</v>
      </c>
      <c r="B2335" t="s">
        <v>14590</v>
      </c>
      <c r="C2335" t="s">
        <v>14593</v>
      </c>
      <c r="D2335">
        <v>90</v>
      </c>
      <c r="E2335">
        <v>84</v>
      </c>
      <c r="F2335" t="e">
        <v>#N/A</v>
      </c>
      <c r="G2335" t="e">
        <v>#N/A</v>
      </c>
      <c r="H2335">
        <v>1</v>
      </c>
      <c r="I2335">
        <v>1</v>
      </c>
      <c r="J2335">
        <v>2</v>
      </c>
      <c r="K2335" s="194" t="e">
        <v>#N/A</v>
      </c>
      <c r="L2335" t="s">
        <v>1079</v>
      </c>
      <c r="M2335" t="s">
        <v>1079</v>
      </c>
      <c r="N2335">
        <v>740</v>
      </c>
      <c r="O2335" t="s">
        <v>7876</v>
      </c>
      <c r="P2335" t="s">
        <v>15150</v>
      </c>
      <c r="Q2335">
        <v>0.74</v>
      </c>
      <c r="R2335" s="117" t="s">
        <v>14595</v>
      </c>
      <c r="S2335" s="117" t="s">
        <v>14596</v>
      </c>
      <c r="T2335" t="s">
        <v>17448</v>
      </c>
      <c r="U2335" t="s">
        <v>10772</v>
      </c>
    </row>
    <row r="2336" spans="1:21">
      <c r="A2336" s="117" t="s">
        <v>11164</v>
      </c>
      <c r="B2336" t="s">
        <v>14590</v>
      </c>
      <c r="C2336" t="s">
        <v>14590</v>
      </c>
      <c r="D2336">
        <v>90</v>
      </c>
      <c r="E2336">
        <v>84</v>
      </c>
      <c r="F2336">
        <v>90</v>
      </c>
      <c r="G2336">
        <v>84</v>
      </c>
      <c r="H2336">
        <v>1</v>
      </c>
      <c r="I2336">
        <v>1</v>
      </c>
      <c r="J2336">
        <v>2</v>
      </c>
      <c r="K2336" s="194">
        <v>2</v>
      </c>
      <c r="L2336" t="s">
        <v>1079</v>
      </c>
      <c r="M2336" t="s">
        <v>1079</v>
      </c>
      <c r="N2336">
        <v>750</v>
      </c>
      <c r="O2336" t="s">
        <v>7876</v>
      </c>
      <c r="P2336" t="s">
        <v>11165</v>
      </c>
      <c r="Q2336">
        <v>0.75</v>
      </c>
      <c r="R2336" s="117" t="s">
        <v>14595</v>
      </c>
      <c r="S2336" s="117" t="s">
        <v>14596</v>
      </c>
      <c r="T2336" t="s">
        <v>17448</v>
      </c>
      <c r="U2336" t="s">
        <v>10772</v>
      </c>
    </row>
    <row r="2337" spans="1:21">
      <c r="A2337" s="117" t="s">
        <v>2572</v>
      </c>
      <c r="B2337" t="s">
        <v>14590</v>
      </c>
      <c r="C2337" t="s">
        <v>14593</v>
      </c>
      <c r="D2337">
        <v>90</v>
      </c>
      <c r="E2337">
        <v>84</v>
      </c>
      <c r="F2337" t="e">
        <v>#N/A</v>
      </c>
      <c r="G2337" t="e">
        <v>#N/A</v>
      </c>
      <c r="H2337">
        <v>1</v>
      </c>
      <c r="I2337">
        <v>1</v>
      </c>
      <c r="J2337">
        <v>2</v>
      </c>
      <c r="K2337" s="194" t="e">
        <v>#N/A</v>
      </c>
      <c r="L2337" t="s">
        <v>1079</v>
      </c>
      <c r="M2337" t="s">
        <v>1079</v>
      </c>
      <c r="N2337">
        <v>1280</v>
      </c>
      <c r="O2337" t="s">
        <v>7876</v>
      </c>
      <c r="P2337" t="s">
        <v>15150</v>
      </c>
      <c r="Q2337">
        <v>1.28</v>
      </c>
      <c r="R2337" s="117" t="s">
        <v>14595</v>
      </c>
      <c r="S2337" s="117" t="s">
        <v>14596</v>
      </c>
      <c r="T2337" t="s">
        <v>17448</v>
      </c>
      <c r="U2337" t="s">
        <v>10772</v>
      </c>
    </row>
    <row r="2338" spans="1:21">
      <c r="A2338" s="117" t="s">
        <v>2573</v>
      </c>
      <c r="B2338" t="s">
        <v>14590</v>
      </c>
      <c r="C2338" t="s">
        <v>14590</v>
      </c>
      <c r="D2338">
        <v>90</v>
      </c>
      <c r="E2338">
        <v>84</v>
      </c>
      <c r="F2338">
        <v>90</v>
      </c>
      <c r="G2338">
        <v>84</v>
      </c>
      <c r="H2338">
        <v>1</v>
      </c>
      <c r="I2338">
        <v>1</v>
      </c>
      <c r="J2338">
        <v>2</v>
      </c>
      <c r="K2338" s="194">
        <v>2</v>
      </c>
      <c r="L2338" t="s">
        <v>1079</v>
      </c>
      <c r="M2338" t="s">
        <v>1079</v>
      </c>
      <c r="N2338">
        <v>830</v>
      </c>
      <c r="O2338" t="s">
        <v>7876</v>
      </c>
      <c r="P2338" t="s">
        <v>15151</v>
      </c>
      <c r="Q2338">
        <v>0.83</v>
      </c>
      <c r="R2338" s="117" t="s">
        <v>19507</v>
      </c>
      <c r="S2338" s="117" t="s">
        <v>14596</v>
      </c>
      <c r="T2338" t="s">
        <v>17448</v>
      </c>
      <c r="U2338" t="s">
        <v>10772</v>
      </c>
    </row>
    <row r="2339" spans="1:21">
      <c r="A2339" s="117" t="s">
        <v>11166</v>
      </c>
      <c r="B2339" t="s">
        <v>14590</v>
      </c>
      <c r="C2339" t="s">
        <v>14590</v>
      </c>
      <c r="D2339">
        <v>90</v>
      </c>
      <c r="E2339">
        <v>84</v>
      </c>
      <c r="F2339">
        <v>90</v>
      </c>
      <c r="G2339">
        <v>84</v>
      </c>
      <c r="H2339">
        <v>1</v>
      </c>
      <c r="I2339">
        <v>1</v>
      </c>
      <c r="J2339">
        <v>2</v>
      </c>
      <c r="K2339" s="194">
        <v>2</v>
      </c>
      <c r="L2339" t="s">
        <v>1079</v>
      </c>
      <c r="M2339" t="s">
        <v>1079</v>
      </c>
      <c r="N2339">
        <v>1800</v>
      </c>
      <c r="O2339" t="s">
        <v>7876</v>
      </c>
      <c r="P2339" t="s">
        <v>11167</v>
      </c>
      <c r="Q2339">
        <v>1.8</v>
      </c>
      <c r="R2339" s="117" t="s">
        <v>14595</v>
      </c>
      <c r="S2339" s="117" t="s">
        <v>14596</v>
      </c>
      <c r="T2339" t="s">
        <v>17448</v>
      </c>
      <c r="U2339" t="s">
        <v>10772</v>
      </c>
    </row>
    <row r="2340" spans="1:21">
      <c r="A2340" s="117" t="s">
        <v>2574</v>
      </c>
      <c r="B2340" t="s">
        <v>14590</v>
      </c>
      <c r="C2340" t="s">
        <v>14593</v>
      </c>
      <c r="D2340">
        <v>90</v>
      </c>
      <c r="E2340">
        <v>84</v>
      </c>
      <c r="F2340" t="e">
        <v>#N/A</v>
      </c>
      <c r="G2340" t="e">
        <v>#N/A</v>
      </c>
      <c r="H2340">
        <v>1</v>
      </c>
      <c r="I2340">
        <v>1</v>
      </c>
      <c r="J2340">
        <v>2</v>
      </c>
      <c r="K2340" s="194" t="e">
        <v>#N/A</v>
      </c>
      <c r="L2340" t="s">
        <v>1079</v>
      </c>
      <c r="M2340" t="s">
        <v>1079</v>
      </c>
      <c r="N2340">
        <v>1820</v>
      </c>
      <c r="O2340" t="s">
        <v>7876</v>
      </c>
      <c r="P2340" t="s">
        <v>8464</v>
      </c>
      <c r="Q2340">
        <v>1.82</v>
      </c>
      <c r="R2340" s="117" t="s">
        <v>14595</v>
      </c>
      <c r="S2340" s="117" t="s">
        <v>14596</v>
      </c>
      <c r="T2340" t="s">
        <v>17448</v>
      </c>
      <c r="U2340" t="s">
        <v>10772</v>
      </c>
    </row>
    <row r="2341" spans="1:21">
      <c r="A2341" s="117" t="s">
        <v>21589</v>
      </c>
      <c r="B2341" t="s">
        <v>14590</v>
      </c>
      <c r="C2341" t="s">
        <v>14590</v>
      </c>
      <c r="D2341">
        <v>27</v>
      </c>
      <c r="E2341">
        <v>21</v>
      </c>
      <c r="F2341">
        <v>27</v>
      </c>
      <c r="G2341">
        <v>21</v>
      </c>
      <c r="H2341">
        <v>1</v>
      </c>
      <c r="I2341">
        <v>1</v>
      </c>
      <c r="J2341">
        <v>999999</v>
      </c>
      <c r="K2341" s="194">
        <v>999999</v>
      </c>
      <c r="L2341" t="s">
        <v>1079</v>
      </c>
      <c r="M2341" t="s">
        <v>1079</v>
      </c>
      <c r="N2341">
        <v>4200</v>
      </c>
      <c r="O2341" t="s">
        <v>7876</v>
      </c>
      <c r="P2341" t="s">
        <v>21590</v>
      </c>
      <c r="Q2341">
        <v>4.2</v>
      </c>
      <c r="R2341" s="117" t="s">
        <v>14595</v>
      </c>
      <c r="S2341" s="117" t="s">
        <v>14596</v>
      </c>
      <c r="T2341" t="s">
        <v>17448</v>
      </c>
      <c r="U2341" t="s">
        <v>10772</v>
      </c>
    </row>
    <row r="2342" spans="1:21">
      <c r="A2342" s="117" t="s">
        <v>2575</v>
      </c>
      <c r="B2342" t="s">
        <v>14590</v>
      </c>
      <c r="C2342" t="s">
        <v>14593</v>
      </c>
      <c r="D2342">
        <v>83</v>
      </c>
      <c r="E2342">
        <v>77</v>
      </c>
      <c r="F2342" t="e">
        <v>#N/A</v>
      </c>
      <c r="G2342" t="e">
        <v>#N/A</v>
      </c>
      <c r="H2342">
        <v>1</v>
      </c>
      <c r="I2342">
        <v>1</v>
      </c>
      <c r="J2342">
        <v>999999</v>
      </c>
      <c r="K2342" s="194" t="e">
        <v>#N/A</v>
      </c>
      <c r="L2342" t="s">
        <v>1079</v>
      </c>
      <c r="M2342" t="s">
        <v>1079</v>
      </c>
      <c r="N2342">
        <v>900</v>
      </c>
      <c r="O2342" t="s">
        <v>7876</v>
      </c>
      <c r="P2342" t="s">
        <v>8465</v>
      </c>
      <c r="Q2342">
        <v>0.9</v>
      </c>
      <c r="R2342" s="117" t="s">
        <v>14595</v>
      </c>
      <c r="S2342" s="117" t="s">
        <v>14596</v>
      </c>
      <c r="T2342" t="s">
        <v>17448</v>
      </c>
      <c r="U2342" t="s">
        <v>10772</v>
      </c>
    </row>
    <row r="2343" spans="1:21">
      <c r="A2343" s="117" t="s">
        <v>2576</v>
      </c>
      <c r="B2343" t="s">
        <v>14590</v>
      </c>
      <c r="C2343" t="s">
        <v>14590</v>
      </c>
      <c r="D2343">
        <v>83</v>
      </c>
      <c r="E2343">
        <v>77</v>
      </c>
      <c r="F2343">
        <v>83</v>
      </c>
      <c r="G2343">
        <v>77</v>
      </c>
      <c r="H2343">
        <v>1</v>
      </c>
      <c r="I2343">
        <v>1</v>
      </c>
      <c r="J2343">
        <v>999999</v>
      </c>
      <c r="K2343" s="194">
        <v>999999</v>
      </c>
      <c r="L2343" t="s">
        <v>1079</v>
      </c>
      <c r="M2343" t="s">
        <v>1079</v>
      </c>
      <c r="N2343">
        <v>752</v>
      </c>
      <c r="O2343" t="s">
        <v>7876</v>
      </c>
      <c r="P2343" t="s">
        <v>8466</v>
      </c>
      <c r="Q2343">
        <v>0.752</v>
      </c>
      <c r="R2343" s="117" t="s">
        <v>14595</v>
      </c>
      <c r="S2343" s="117" t="s">
        <v>14596</v>
      </c>
      <c r="T2343" t="s">
        <v>17448</v>
      </c>
      <c r="U2343" t="s">
        <v>10772</v>
      </c>
    </row>
    <row r="2344" spans="1:21">
      <c r="A2344" s="117" t="s">
        <v>11075</v>
      </c>
      <c r="B2344" t="s">
        <v>14590</v>
      </c>
      <c r="C2344" t="s">
        <v>14590</v>
      </c>
      <c r="D2344">
        <v>83</v>
      </c>
      <c r="E2344">
        <v>77</v>
      </c>
      <c r="F2344">
        <v>83</v>
      </c>
      <c r="G2344">
        <v>77</v>
      </c>
      <c r="H2344">
        <v>1</v>
      </c>
      <c r="I2344">
        <v>1</v>
      </c>
      <c r="J2344">
        <v>999999</v>
      </c>
      <c r="K2344" s="194">
        <v>999999</v>
      </c>
      <c r="L2344" t="s">
        <v>1079</v>
      </c>
      <c r="M2344" t="s">
        <v>1079</v>
      </c>
      <c r="N2344">
        <v>1565</v>
      </c>
      <c r="O2344" t="s">
        <v>7876</v>
      </c>
      <c r="P2344" t="s">
        <v>14598</v>
      </c>
      <c r="Q2344">
        <v>1.5649999999999999</v>
      </c>
      <c r="R2344" s="117" t="s">
        <v>14595</v>
      </c>
      <c r="S2344" s="117" t="s">
        <v>14596</v>
      </c>
      <c r="T2344" t="s">
        <v>17448</v>
      </c>
      <c r="U2344" t="s">
        <v>10772</v>
      </c>
    </row>
    <row r="2345" spans="1:21">
      <c r="A2345" s="117" t="s">
        <v>11459</v>
      </c>
      <c r="B2345" t="s">
        <v>14590</v>
      </c>
      <c r="C2345" t="s">
        <v>14590</v>
      </c>
      <c r="D2345">
        <v>83</v>
      </c>
      <c r="E2345">
        <v>77</v>
      </c>
      <c r="F2345">
        <v>83</v>
      </c>
      <c r="G2345">
        <v>77</v>
      </c>
      <c r="H2345">
        <v>1</v>
      </c>
      <c r="I2345">
        <v>1</v>
      </c>
      <c r="J2345">
        <v>999999</v>
      </c>
      <c r="K2345" s="194">
        <v>999999</v>
      </c>
      <c r="L2345" t="s">
        <v>1079</v>
      </c>
      <c r="M2345" t="s">
        <v>1079</v>
      </c>
      <c r="N2345">
        <v>900</v>
      </c>
      <c r="O2345" t="s">
        <v>7876</v>
      </c>
      <c r="P2345" t="s">
        <v>15152</v>
      </c>
      <c r="Q2345">
        <v>0.9</v>
      </c>
      <c r="R2345" s="117" t="s">
        <v>14595</v>
      </c>
      <c r="S2345" s="117" t="s">
        <v>14596</v>
      </c>
      <c r="T2345" t="s">
        <v>17448</v>
      </c>
      <c r="U2345" t="s">
        <v>10772</v>
      </c>
    </row>
    <row r="2346" spans="1:21">
      <c r="A2346" s="117" t="s">
        <v>12663</v>
      </c>
      <c r="B2346" t="s">
        <v>14590</v>
      </c>
      <c r="C2346" t="s">
        <v>14593</v>
      </c>
      <c r="D2346">
        <v>83</v>
      </c>
      <c r="E2346">
        <v>77</v>
      </c>
      <c r="F2346" t="e">
        <v>#N/A</v>
      </c>
      <c r="G2346" t="e">
        <v>#N/A</v>
      </c>
      <c r="H2346">
        <v>1</v>
      </c>
      <c r="I2346">
        <v>1</v>
      </c>
      <c r="J2346">
        <v>999999</v>
      </c>
      <c r="K2346" s="194" t="e">
        <v>#N/A</v>
      </c>
      <c r="L2346" t="s">
        <v>1079</v>
      </c>
      <c r="M2346" t="s">
        <v>1079</v>
      </c>
      <c r="N2346">
        <v>116000</v>
      </c>
      <c r="O2346" t="s">
        <v>7876</v>
      </c>
      <c r="P2346" t="s">
        <v>15153</v>
      </c>
      <c r="Q2346">
        <v>116</v>
      </c>
      <c r="R2346" s="117" t="s">
        <v>14599</v>
      </c>
      <c r="S2346" s="117" t="s">
        <v>14596</v>
      </c>
      <c r="T2346" t="s">
        <v>17448</v>
      </c>
      <c r="U2346" t="s">
        <v>10772</v>
      </c>
    </row>
    <row r="2347" spans="1:21">
      <c r="A2347" s="117" t="s">
        <v>12664</v>
      </c>
      <c r="B2347" t="s">
        <v>14590</v>
      </c>
      <c r="C2347" t="s">
        <v>14593</v>
      </c>
      <c r="D2347">
        <v>83</v>
      </c>
      <c r="E2347">
        <v>77</v>
      </c>
      <c r="F2347" t="e">
        <v>#N/A</v>
      </c>
      <c r="G2347" t="e">
        <v>#N/A</v>
      </c>
      <c r="H2347">
        <v>1</v>
      </c>
      <c r="I2347">
        <v>1</v>
      </c>
      <c r="J2347">
        <v>999999</v>
      </c>
      <c r="K2347" s="194" t="e">
        <v>#N/A</v>
      </c>
      <c r="L2347" t="s">
        <v>1077</v>
      </c>
      <c r="M2347" t="s">
        <v>1077</v>
      </c>
      <c r="N2347">
        <v>22000</v>
      </c>
      <c r="O2347" t="s">
        <v>7876</v>
      </c>
      <c r="P2347" t="s">
        <v>15154</v>
      </c>
      <c r="Q2347">
        <v>22</v>
      </c>
      <c r="R2347" s="117" t="s">
        <v>14599</v>
      </c>
      <c r="S2347" s="117" t="s">
        <v>14596</v>
      </c>
      <c r="T2347" t="s">
        <v>17448</v>
      </c>
      <c r="U2347" t="s">
        <v>10772</v>
      </c>
    </row>
    <row r="2348" spans="1:21">
      <c r="A2348" s="117" t="s">
        <v>12665</v>
      </c>
      <c r="B2348" t="s">
        <v>14590</v>
      </c>
      <c r="C2348" t="s">
        <v>14593</v>
      </c>
      <c r="D2348">
        <v>83</v>
      </c>
      <c r="E2348">
        <v>77</v>
      </c>
      <c r="F2348" t="e">
        <v>#N/A</v>
      </c>
      <c r="G2348" t="e">
        <v>#N/A</v>
      </c>
      <c r="H2348">
        <v>1</v>
      </c>
      <c r="I2348">
        <v>1</v>
      </c>
      <c r="J2348">
        <v>999999</v>
      </c>
      <c r="K2348" s="194" t="e">
        <v>#N/A</v>
      </c>
      <c r="L2348" t="s">
        <v>1077</v>
      </c>
      <c r="M2348" t="s">
        <v>1077</v>
      </c>
      <c r="N2348">
        <v>22000</v>
      </c>
      <c r="O2348" t="s">
        <v>7876</v>
      </c>
      <c r="P2348" t="s">
        <v>14610</v>
      </c>
      <c r="Q2348">
        <v>22</v>
      </c>
      <c r="R2348" s="117" t="s">
        <v>14599</v>
      </c>
      <c r="S2348" s="117" t="s">
        <v>14596</v>
      </c>
      <c r="T2348" t="s">
        <v>17448</v>
      </c>
      <c r="U2348" t="s">
        <v>10772</v>
      </c>
    </row>
    <row r="2349" spans="1:21">
      <c r="A2349" s="117" t="s">
        <v>12666</v>
      </c>
      <c r="B2349" t="s">
        <v>14590</v>
      </c>
      <c r="C2349" t="s">
        <v>14593</v>
      </c>
      <c r="D2349">
        <v>83</v>
      </c>
      <c r="E2349">
        <v>77</v>
      </c>
      <c r="F2349" t="e">
        <v>#N/A</v>
      </c>
      <c r="G2349" t="e">
        <v>#N/A</v>
      </c>
      <c r="H2349">
        <v>1</v>
      </c>
      <c r="I2349">
        <v>1</v>
      </c>
      <c r="J2349">
        <v>999999</v>
      </c>
      <c r="K2349" s="194" t="e">
        <v>#N/A</v>
      </c>
      <c r="L2349" t="s">
        <v>1077</v>
      </c>
      <c r="M2349" t="s">
        <v>1077</v>
      </c>
      <c r="N2349">
        <v>20000</v>
      </c>
      <c r="O2349" t="s">
        <v>7876</v>
      </c>
      <c r="P2349" t="s">
        <v>15155</v>
      </c>
      <c r="Q2349">
        <v>20</v>
      </c>
      <c r="R2349" s="117" t="s">
        <v>14599</v>
      </c>
      <c r="S2349" s="117" t="s">
        <v>14596</v>
      </c>
      <c r="T2349" t="s">
        <v>17448</v>
      </c>
      <c r="U2349" t="s">
        <v>10772</v>
      </c>
    </row>
    <row r="2350" spans="1:21">
      <c r="A2350" s="117" t="s">
        <v>12667</v>
      </c>
      <c r="B2350" t="s">
        <v>14590</v>
      </c>
      <c r="C2350" t="s">
        <v>14593</v>
      </c>
      <c r="D2350">
        <v>83</v>
      </c>
      <c r="E2350">
        <v>77</v>
      </c>
      <c r="F2350" t="e">
        <v>#N/A</v>
      </c>
      <c r="G2350" t="e">
        <v>#N/A</v>
      </c>
      <c r="H2350">
        <v>1</v>
      </c>
      <c r="I2350">
        <v>1</v>
      </c>
      <c r="J2350">
        <v>999999</v>
      </c>
      <c r="K2350" s="194" t="e">
        <v>#N/A</v>
      </c>
      <c r="L2350" t="s">
        <v>1077</v>
      </c>
      <c r="M2350" t="s">
        <v>1077</v>
      </c>
      <c r="N2350">
        <v>21000</v>
      </c>
      <c r="O2350" t="s">
        <v>7876</v>
      </c>
      <c r="P2350" t="s">
        <v>15156</v>
      </c>
      <c r="Q2350">
        <v>21</v>
      </c>
      <c r="R2350" s="117" t="s">
        <v>14599</v>
      </c>
      <c r="S2350" s="117" t="s">
        <v>14596</v>
      </c>
      <c r="T2350" t="s">
        <v>17448</v>
      </c>
      <c r="U2350" t="s">
        <v>10772</v>
      </c>
    </row>
    <row r="2351" spans="1:21">
      <c r="A2351" s="117" t="s">
        <v>12668</v>
      </c>
      <c r="B2351" t="s">
        <v>14590</v>
      </c>
      <c r="C2351" t="s">
        <v>14593</v>
      </c>
      <c r="D2351">
        <v>105</v>
      </c>
      <c r="E2351">
        <v>99</v>
      </c>
      <c r="F2351" t="e">
        <v>#N/A</v>
      </c>
      <c r="G2351" t="e">
        <v>#N/A</v>
      </c>
      <c r="H2351">
        <v>1</v>
      </c>
      <c r="I2351">
        <v>1</v>
      </c>
      <c r="J2351">
        <v>6</v>
      </c>
      <c r="K2351" s="194" t="e">
        <v>#N/A</v>
      </c>
      <c r="L2351" t="s">
        <v>1077</v>
      </c>
      <c r="M2351" t="s">
        <v>1077</v>
      </c>
      <c r="N2351">
        <v>1</v>
      </c>
      <c r="O2351" t="s">
        <v>7876</v>
      </c>
      <c r="P2351" t="s">
        <v>15157</v>
      </c>
      <c r="Q2351">
        <v>1E-3</v>
      </c>
      <c r="R2351" s="117" t="s">
        <v>14599</v>
      </c>
      <c r="S2351" s="117" t="s">
        <v>14596</v>
      </c>
      <c r="T2351" t="s">
        <v>17448</v>
      </c>
      <c r="U2351" t="s">
        <v>10772</v>
      </c>
    </row>
    <row r="2352" spans="1:21">
      <c r="A2352" s="117" t="s">
        <v>12669</v>
      </c>
      <c r="B2352" t="s">
        <v>14590</v>
      </c>
      <c r="C2352" t="s">
        <v>14593</v>
      </c>
      <c r="D2352">
        <v>105</v>
      </c>
      <c r="E2352">
        <v>99</v>
      </c>
      <c r="F2352" t="e">
        <v>#N/A</v>
      </c>
      <c r="G2352" t="e">
        <v>#N/A</v>
      </c>
      <c r="H2352">
        <v>1</v>
      </c>
      <c r="I2352">
        <v>1</v>
      </c>
      <c r="J2352">
        <v>6</v>
      </c>
      <c r="K2352" s="194" t="e">
        <v>#N/A</v>
      </c>
      <c r="L2352" t="s">
        <v>1077</v>
      </c>
      <c r="M2352" t="s">
        <v>1077</v>
      </c>
      <c r="N2352">
        <v>37010</v>
      </c>
      <c r="O2352" t="s">
        <v>7876</v>
      </c>
      <c r="P2352" t="s">
        <v>15158</v>
      </c>
      <c r="Q2352">
        <v>37.01</v>
      </c>
      <c r="R2352" s="117" t="s">
        <v>14599</v>
      </c>
      <c r="S2352" s="117" t="s">
        <v>14596</v>
      </c>
      <c r="T2352" t="s">
        <v>17448</v>
      </c>
      <c r="U2352" t="s">
        <v>10772</v>
      </c>
    </row>
    <row r="2353" spans="1:21">
      <c r="A2353" s="117" t="s">
        <v>12670</v>
      </c>
      <c r="B2353" t="s">
        <v>14590</v>
      </c>
      <c r="C2353" t="s">
        <v>14593</v>
      </c>
      <c r="D2353">
        <v>105</v>
      </c>
      <c r="E2353">
        <v>99</v>
      </c>
      <c r="F2353" t="e">
        <v>#N/A</v>
      </c>
      <c r="G2353" t="e">
        <v>#N/A</v>
      </c>
      <c r="H2353">
        <v>1</v>
      </c>
      <c r="I2353">
        <v>1</v>
      </c>
      <c r="J2353">
        <v>6</v>
      </c>
      <c r="K2353" s="194" t="e">
        <v>#N/A</v>
      </c>
      <c r="L2353" t="s">
        <v>1077</v>
      </c>
      <c r="M2353" t="s">
        <v>1077</v>
      </c>
      <c r="N2353">
        <v>1</v>
      </c>
      <c r="O2353" t="s">
        <v>7876</v>
      </c>
      <c r="P2353" t="s">
        <v>15158</v>
      </c>
      <c r="Q2353">
        <v>1E-3</v>
      </c>
      <c r="R2353" s="117" t="s">
        <v>14599</v>
      </c>
      <c r="S2353" s="117" t="s">
        <v>14596</v>
      </c>
      <c r="T2353" t="s">
        <v>17448</v>
      </c>
      <c r="U2353" t="s">
        <v>10772</v>
      </c>
    </row>
    <row r="2354" spans="1:21">
      <c r="A2354" s="117" t="s">
        <v>12671</v>
      </c>
      <c r="B2354" t="s">
        <v>14590</v>
      </c>
      <c r="C2354" t="s">
        <v>14593</v>
      </c>
      <c r="D2354">
        <v>103</v>
      </c>
      <c r="E2354">
        <v>97</v>
      </c>
      <c r="F2354" t="e">
        <v>#N/A</v>
      </c>
      <c r="G2354" t="e">
        <v>#N/A</v>
      </c>
      <c r="H2354">
        <v>3</v>
      </c>
      <c r="I2354">
        <v>3</v>
      </c>
      <c r="J2354">
        <v>6</v>
      </c>
      <c r="K2354" s="194" t="e">
        <v>#N/A</v>
      </c>
      <c r="L2354" t="s">
        <v>1077</v>
      </c>
      <c r="M2354" t="s">
        <v>1077</v>
      </c>
      <c r="N2354">
        <v>160</v>
      </c>
      <c r="O2354" t="s">
        <v>7876</v>
      </c>
      <c r="P2354" t="s">
        <v>15159</v>
      </c>
      <c r="Q2354">
        <v>0.16</v>
      </c>
      <c r="R2354" s="117" t="s">
        <v>14599</v>
      </c>
      <c r="S2354" s="117" t="s">
        <v>14596</v>
      </c>
      <c r="T2354" t="s">
        <v>17448</v>
      </c>
      <c r="U2354" t="s">
        <v>10772</v>
      </c>
    </row>
    <row r="2355" spans="1:21">
      <c r="A2355" s="117" t="s">
        <v>12672</v>
      </c>
      <c r="B2355" t="s">
        <v>14590</v>
      </c>
      <c r="C2355" t="s">
        <v>14593</v>
      </c>
      <c r="D2355">
        <v>103</v>
      </c>
      <c r="E2355">
        <v>97</v>
      </c>
      <c r="F2355" t="e">
        <v>#N/A</v>
      </c>
      <c r="G2355" t="e">
        <v>#N/A</v>
      </c>
      <c r="H2355">
        <v>1</v>
      </c>
      <c r="I2355">
        <v>1</v>
      </c>
      <c r="J2355">
        <v>6</v>
      </c>
      <c r="K2355" s="194" t="e">
        <v>#N/A</v>
      </c>
      <c r="L2355" t="s">
        <v>1077</v>
      </c>
      <c r="M2355" t="s">
        <v>1077</v>
      </c>
      <c r="N2355">
        <v>19000</v>
      </c>
      <c r="O2355" t="s">
        <v>7876</v>
      </c>
      <c r="P2355" t="s">
        <v>13852</v>
      </c>
      <c r="Q2355">
        <v>19</v>
      </c>
      <c r="R2355" s="117" t="s">
        <v>14599</v>
      </c>
      <c r="S2355" s="117" t="s">
        <v>14596</v>
      </c>
      <c r="T2355" t="s">
        <v>17448</v>
      </c>
      <c r="U2355" t="s">
        <v>10772</v>
      </c>
    </row>
    <row r="2356" spans="1:21">
      <c r="A2356" s="117" t="s">
        <v>2577</v>
      </c>
      <c r="B2356" t="s">
        <v>14590</v>
      </c>
      <c r="C2356" t="s">
        <v>14590</v>
      </c>
      <c r="D2356">
        <v>110</v>
      </c>
      <c r="E2356">
        <v>104</v>
      </c>
      <c r="F2356">
        <v>110</v>
      </c>
      <c r="G2356">
        <v>104</v>
      </c>
      <c r="H2356">
        <v>1</v>
      </c>
      <c r="I2356">
        <v>1</v>
      </c>
      <c r="J2356">
        <v>6</v>
      </c>
      <c r="K2356" s="194">
        <v>6</v>
      </c>
      <c r="L2356" t="s">
        <v>1077</v>
      </c>
      <c r="M2356" t="s">
        <v>1077</v>
      </c>
      <c r="N2356">
        <v>2396</v>
      </c>
      <c r="O2356" t="s">
        <v>7876</v>
      </c>
      <c r="P2356" t="s">
        <v>15160</v>
      </c>
      <c r="Q2356">
        <v>2.3959999999999999</v>
      </c>
      <c r="R2356" s="117" t="s">
        <v>14595</v>
      </c>
      <c r="S2356" s="117" t="s">
        <v>14596</v>
      </c>
      <c r="T2356" t="s">
        <v>17448</v>
      </c>
      <c r="U2356" t="s">
        <v>10772</v>
      </c>
    </row>
    <row r="2357" spans="1:21">
      <c r="A2357" s="117" t="s">
        <v>12673</v>
      </c>
      <c r="B2357" t="s">
        <v>14590</v>
      </c>
      <c r="C2357" t="s">
        <v>14593</v>
      </c>
      <c r="D2357">
        <v>105</v>
      </c>
      <c r="E2357">
        <v>99</v>
      </c>
      <c r="F2357" t="e">
        <v>#N/A</v>
      </c>
      <c r="G2357" t="e">
        <v>#N/A</v>
      </c>
      <c r="H2357">
        <v>1</v>
      </c>
      <c r="I2357">
        <v>1</v>
      </c>
      <c r="J2357">
        <v>999999</v>
      </c>
      <c r="K2357" s="194" t="e">
        <v>#N/A</v>
      </c>
      <c r="L2357" t="s">
        <v>1077</v>
      </c>
      <c r="M2357" t="s">
        <v>1077</v>
      </c>
      <c r="N2357">
        <v>16182</v>
      </c>
      <c r="O2357" t="s">
        <v>7876</v>
      </c>
      <c r="P2357" t="s">
        <v>15161</v>
      </c>
      <c r="Q2357">
        <v>16.181999999999999</v>
      </c>
      <c r="R2357" s="117" t="s">
        <v>14599</v>
      </c>
      <c r="S2357" s="117" t="s">
        <v>14596</v>
      </c>
      <c r="T2357" t="s">
        <v>17448</v>
      </c>
      <c r="U2357" t="s">
        <v>10772</v>
      </c>
    </row>
    <row r="2358" spans="1:21">
      <c r="A2358" s="117" t="s">
        <v>12674</v>
      </c>
      <c r="B2358" t="s">
        <v>14590</v>
      </c>
      <c r="C2358" t="s">
        <v>14593</v>
      </c>
      <c r="D2358">
        <v>105</v>
      </c>
      <c r="E2358">
        <v>99</v>
      </c>
      <c r="F2358" t="e">
        <v>#N/A</v>
      </c>
      <c r="G2358" t="e">
        <v>#N/A</v>
      </c>
      <c r="H2358">
        <v>1</v>
      </c>
      <c r="I2358">
        <v>1</v>
      </c>
      <c r="J2358">
        <v>999999</v>
      </c>
      <c r="K2358" s="194" t="e">
        <v>#N/A</v>
      </c>
      <c r="L2358" t="s">
        <v>1077</v>
      </c>
      <c r="M2358" t="s">
        <v>1077</v>
      </c>
      <c r="N2358">
        <v>23500</v>
      </c>
      <c r="O2358" t="s">
        <v>7876</v>
      </c>
      <c r="P2358" t="s">
        <v>14796</v>
      </c>
      <c r="Q2358">
        <v>23.5</v>
      </c>
      <c r="R2358" s="117" t="s">
        <v>14599</v>
      </c>
      <c r="S2358" s="117" t="s">
        <v>14596</v>
      </c>
      <c r="T2358" t="s">
        <v>17448</v>
      </c>
      <c r="U2358" t="s">
        <v>10772</v>
      </c>
    </row>
    <row r="2359" spans="1:21">
      <c r="A2359" s="117" t="s">
        <v>2578</v>
      </c>
      <c r="B2359" t="s">
        <v>14590</v>
      </c>
      <c r="C2359" t="s">
        <v>14590</v>
      </c>
      <c r="D2359">
        <v>117</v>
      </c>
      <c r="E2359">
        <v>111</v>
      </c>
      <c r="F2359">
        <v>117</v>
      </c>
      <c r="G2359">
        <v>111</v>
      </c>
      <c r="H2359">
        <v>1</v>
      </c>
      <c r="I2359">
        <v>1</v>
      </c>
      <c r="J2359">
        <v>999999</v>
      </c>
      <c r="K2359" s="194">
        <v>999999</v>
      </c>
      <c r="L2359" t="s">
        <v>1077</v>
      </c>
      <c r="M2359" t="s">
        <v>1077</v>
      </c>
      <c r="N2359">
        <v>65000</v>
      </c>
      <c r="O2359" t="s">
        <v>7876</v>
      </c>
      <c r="P2359" t="s">
        <v>8467</v>
      </c>
      <c r="Q2359">
        <v>65</v>
      </c>
      <c r="R2359" s="117" t="s">
        <v>14595</v>
      </c>
      <c r="S2359" s="117" t="s">
        <v>14596</v>
      </c>
      <c r="T2359" t="s">
        <v>17448</v>
      </c>
      <c r="U2359" t="s">
        <v>10772</v>
      </c>
    </row>
    <row r="2360" spans="1:21">
      <c r="A2360" s="117" t="s">
        <v>12675</v>
      </c>
      <c r="B2360" t="s">
        <v>14590</v>
      </c>
      <c r="C2360" t="s">
        <v>14593</v>
      </c>
      <c r="D2360">
        <v>105</v>
      </c>
      <c r="E2360">
        <v>99</v>
      </c>
      <c r="F2360" t="e">
        <v>#N/A</v>
      </c>
      <c r="G2360" t="e">
        <v>#N/A</v>
      </c>
      <c r="H2360">
        <v>1</v>
      </c>
      <c r="I2360">
        <v>1</v>
      </c>
      <c r="J2360">
        <v>999999</v>
      </c>
      <c r="K2360" s="194" t="e">
        <v>#N/A</v>
      </c>
      <c r="L2360" t="s">
        <v>1077</v>
      </c>
      <c r="M2360" t="s">
        <v>1077</v>
      </c>
      <c r="N2360">
        <v>18500</v>
      </c>
      <c r="O2360" t="s">
        <v>7876</v>
      </c>
      <c r="P2360" t="s">
        <v>15162</v>
      </c>
      <c r="Q2360">
        <v>18.5</v>
      </c>
      <c r="R2360" s="117" t="s">
        <v>14599</v>
      </c>
      <c r="S2360" s="117" t="s">
        <v>14596</v>
      </c>
      <c r="T2360" t="s">
        <v>17448</v>
      </c>
      <c r="U2360" t="s">
        <v>10772</v>
      </c>
    </row>
    <row r="2361" spans="1:21">
      <c r="A2361" s="117" t="s">
        <v>2579</v>
      </c>
      <c r="B2361" t="s">
        <v>14590</v>
      </c>
      <c r="C2361" t="s">
        <v>14590</v>
      </c>
      <c r="D2361">
        <v>117</v>
      </c>
      <c r="E2361">
        <v>111</v>
      </c>
      <c r="F2361">
        <v>117</v>
      </c>
      <c r="G2361">
        <v>111</v>
      </c>
      <c r="H2361">
        <v>1</v>
      </c>
      <c r="I2361">
        <v>1</v>
      </c>
      <c r="J2361">
        <v>999999</v>
      </c>
      <c r="K2361" s="194">
        <v>999999</v>
      </c>
      <c r="L2361" t="s">
        <v>1077</v>
      </c>
      <c r="M2361" t="s">
        <v>1077</v>
      </c>
      <c r="N2361">
        <v>53740</v>
      </c>
      <c r="O2361" t="s">
        <v>7876</v>
      </c>
      <c r="P2361" t="s">
        <v>8468</v>
      </c>
      <c r="Q2361">
        <v>53.74</v>
      </c>
      <c r="R2361" s="117" t="s">
        <v>14595</v>
      </c>
      <c r="S2361" s="117" t="s">
        <v>14596</v>
      </c>
      <c r="T2361" t="s">
        <v>17448</v>
      </c>
      <c r="U2361" t="s">
        <v>10772</v>
      </c>
    </row>
    <row r="2362" spans="1:21">
      <c r="A2362" s="117" t="s">
        <v>12676</v>
      </c>
      <c r="B2362" t="s">
        <v>14590</v>
      </c>
      <c r="C2362" t="s">
        <v>14593</v>
      </c>
      <c r="D2362">
        <v>90</v>
      </c>
      <c r="E2362">
        <v>84</v>
      </c>
      <c r="F2362" t="e">
        <v>#N/A</v>
      </c>
      <c r="G2362" t="e">
        <v>#N/A</v>
      </c>
      <c r="H2362">
        <v>1</v>
      </c>
      <c r="I2362">
        <v>1</v>
      </c>
      <c r="J2362">
        <v>2</v>
      </c>
      <c r="K2362" s="194" t="e">
        <v>#N/A</v>
      </c>
      <c r="L2362" t="s">
        <v>1079</v>
      </c>
      <c r="M2362" t="s">
        <v>1079</v>
      </c>
      <c r="N2362">
        <v>910</v>
      </c>
      <c r="O2362" t="s">
        <v>7876</v>
      </c>
      <c r="P2362" t="s">
        <v>13853</v>
      </c>
      <c r="Q2362">
        <v>0.91</v>
      </c>
      <c r="R2362" s="117" t="s">
        <v>14599</v>
      </c>
      <c r="S2362" s="117" t="s">
        <v>14596</v>
      </c>
      <c r="T2362" t="s">
        <v>17448</v>
      </c>
      <c r="U2362" t="s">
        <v>10772</v>
      </c>
    </row>
    <row r="2363" spans="1:21">
      <c r="A2363" s="117" t="s">
        <v>12677</v>
      </c>
      <c r="B2363" t="s">
        <v>14590</v>
      </c>
      <c r="C2363" t="s">
        <v>14593</v>
      </c>
      <c r="D2363">
        <v>89</v>
      </c>
      <c r="E2363">
        <v>83</v>
      </c>
      <c r="F2363" t="e">
        <v>#N/A</v>
      </c>
      <c r="G2363" t="e">
        <v>#N/A</v>
      </c>
      <c r="H2363">
        <v>1</v>
      </c>
      <c r="I2363">
        <v>1</v>
      </c>
      <c r="J2363">
        <v>0</v>
      </c>
      <c r="K2363" s="194" t="e">
        <v>#N/A</v>
      </c>
      <c r="L2363" t="s">
        <v>1079</v>
      </c>
      <c r="M2363" t="s">
        <v>1079</v>
      </c>
      <c r="N2363">
        <v>669</v>
      </c>
      <c r="O2363" t="s">
        <v>7876</v>
      </c>
      <c r="P2363" t="s">
        <v>14806</v>
      </c>
      <c r="Q2363">
        <v>0.66900000000000004</v>
      </c>
      <c r="R2363" s="117" t="s">
        <v>14599</v>
      </c>
      <c r="S2363" s="117" t="s">
        <v>14615</v>
      </c>
      <c r="T2363" t="e">
        <v>#N/A</v>
      </c>
      <c r="U2363" t="s">
        <v>10772</v>
      </c>
    </row>
    <row r="2364" spans="1:21">
      <c r="A2364" s="117" t="s">
        <v>12678</v>
      </c>
      <c r="B2364" t="s">
        <v>14590</v>
      </c>
      <c r="C2364" t="s">
        <v>14593</v>
      </c>
      <c r="D2364">
        <v>90</v>
      </c>
      <c r="E2364">
        <v>84</v>
      </c>
      <c r="F2364" t="e">
        <v>#N/A</v>
      </c>
      <c r="G2364" t="e">
        <v>#N/A</v>
      </c>
      <c r="H2364">
        <v>1</v>
      </c>
      <c r="I2364">
        <v>1</v>
      </c>
      <c r="J2364">
        <v>2</v>
      </c>
      <c r="K2364" s="194" t="e">
        <v>#N/A</v>
      </c>
      <c r="L2364" t="s">
        <v>1079</v>
      </c>
      <c r="M2364" t="s">
        <v>1079</v>
      </c>
      <c r="N2364">
        <v>753</v>
      </c>
      <c r="O2364" t="s">
        <v>7876</v>
      </c>
      <c r="P2364" t="s">
        <v>14806</v>
      </c>
      <c r="Q2364">
        <v>0.753</v>
      </c>
      <c r="R2364" s="117" t="s">
        <v>14599</v>
      </c>
      <c r="S2364" s="117" t="s">
        <v>14596</v>
      </c>
      <c r="T2364" t="s">
        <v>17448</v>
      </c>
      <c r="U2364" t="s">
        <v>10772</v>
      </c>
    </row>
    <row r="2365" spans="1:21">
      <c r="A2365" s="117" t="s">
        <v>12679</v>
      </c>
      <c r="B2365" t="s">
        <v>14590</v>
      </c>
      <c r="C2365" t="s">
        <v>14593</v>
      </c>
      <c r="D2365">
        <v>90</v>
      </c>
      <c r="E2365">
        <v>84</v>
      </c>
      <c r="F2365" t="e">
        <v>#N/A</v>
      </c>
      <c r="G2365" t="e">
        <v>#N/A</v>
      </c>
      <c r="H2365">
        <v>1</v>
      </c>
      <c r="I2365">
        <v>1</v>
      </c>
      <c r="J2365">
        <v>5</v>
      </c>
      <c r="K2365" s="194" t="e">
        <v>#N/A</v>
      </c>
      <c r="L2365" t="s">
        <v>1079</v>
      </c>
      <c r="M2365" t="s">
        <v>1079</v>
      </c>
      <c r="N2365">
        <v>800</v>
      </c>
      <c r="O2365" t="s">
        <v>7876</v>
      </c>
      <c r="P2365" t="s">
        <v>14806</v>
      </c>
      <c r="Q2365">
        <v>0.8</v>
      </c>
      <c r="R2365" s="117" t="s">
        <v>14599</v>
      </c>
      <c r="S2365" s="117" t="s">
        <v>14596</v>
      </c>
      <c r="T2365" t="s">
        <v>17448</v>
      </c>
      <c r="U2365" t="s">
        <v>10772</v>
      </c>
    </row>
    <row r="2366" spans="1:21">
      <c r="A2366" s="117" t="s">
        <v>12680</v>
      </c>
      <c r="B2366" t="s">
        <v>14590</v>
      </c>
      <c r="C2366" t="s">
        <v>14593</v>
      </c>
      <c r="D2366">
        <v>91</v>
      </c>
      <c r="E2366">
        <v>85</v>
      </c>
      <c r="F2366" t="e">
        <v>#N/A</v>
      </c>
      <c r="G2366" t="e">
        <v>#N/A</v>
      </c>
      <c r="H2366">
        <v>1</v>
      </c>
      <c r="I2366">
        <v>1</v>
      </c>
      <c r="J2366">
        <v>999999</v>
      </c>
      <c r="K2366" s="194" t="e">
        <v>#N/A</v>
      </c>
      <c r="L2366" t="s">
        <v>1079</v>
      </c>
      <c r="M2366" t="s">
        <v>1079</v>
      </c>
      <c r="N2366">
        <v>231000</v>
      </c>
      <c r="O2366" t="s">
        <v>7876</v>
      </c>
      <c r="P2366" t="s">
        <v>14857</v>
      </c>
      <c r="Q2366">
        <v>231</v>
      </c>
      <c r="R2366" s="117" t="s">
        <v>14599</v>
      </c>
      <c r="S2366" s="117" t="s">
        <v>14596</v>
      </c>
      <c r="T2366" t="s">
        <v>17448</v>
      </c>
      <c r="U2366" t="s">
        <v>10772</v>
      </c>
    </row>
    <row r="2367" spans="1:21">
      <c r="A2367" s="117" t="s">
        <v>12681</v>
      </c>
      <c r="B2367" t="s">
        <v>14590</v>
      </c>
      <c r="C2367" t="s">
        <v>14593</v>
      </c>
      <c r="D2367">
        <v>91</v>
      </c>
      <c r="E2367">
        <v>85</v>
      </c>
      <c r="F2367" t="e">
        <v>#N/A</v>
      </c>
      <c r="G2367" t="e">
        <v>#N/A</v>
      </c>
      <c r="H2367">
        <v>1</v>
      </c>
      <c r="I2367">
        <v>1</v>
      </c>
      <c r="J2367">
        <v>2</v>
      </c>
      <c r="K2367" s="194" t="e">
        <v>#N/A</v>
      </c>
      <c r="L2367" t="s">
        <v>1079</v>
      </c>
      <c r="M2367" t="s">
        <v>1079</v>
      </c>
      <c r="N2367">
        <v>403000</v>
      </c>
      <c r="O2367" t="s">
        <v>7876</v>
      </c>
      <c r="P2367" t="s">
        <v>14872</v>
      </c>
      <c r="Q2367">
        <v>403</v>
      </c>
      <c r="R2367" s="117" t="s">
        <v>14599</v>
      </c>
      <c r="S2367" s="117" t="s">
        <v>14596</v>
      </c>
      <c r="T2367" t="s">
        <v>17448</v>
      </c>
      <c r="U2367" t="s">
        <v>10772</v>
      </c>
    </row>
    <row r="2368" spans="1:21">
      <c r="A2368" s="117" t="s">
        <v>12682</v>
      </c>
      <c r="B2368" t="s">
        <v>14590</v>
      </c>
      <c r="C2368" t="s">
        <v>14593</v>
      </c>
      <c r="D2368">
        <v>84</v>
      </c>
      <c r="E2368">
        <v>78</v>
      </c>
      <c r="F2368" t="e">
        <v>#N/A</v>
      </c>
      <c r="G2368" t="e">
        <v>#N/A</v>
      </c>
      <c r="H2368">
        <v>1</v>
      </c>
      <c r="I2368">
        <v>1</v>
      </c>
      <c r="J2368">
        <v>0</v>
      </c>
      <c r="K2368" s="194" t="e">
        <v>#N/A</v>
      </c>
      <c r="L2368" t="s">
        <v>1083</v>
      </c>
      <c r="M2368" t="s">
        <v>1083</v>
      </c>
      <c r="N2368">
        <v>231000</v>
      </c>
      <c r="O2368" t="s">
        <v>7876</v>
      </c>
      <c r="P2368" t="s">
        <v>14857</v>
      </c>
      <c r="Q2368">
        <v>231</v>
      </c>
      <c r="R2368" s="117" t="s">
        <v>14599</v>
      </c>
      <c r="S2368" s="117" t="s">
        <v>14615</v>
      </c>
      <c r="T2368" t="e">
        <v>#N/A</v>
      </c>
      <c r="U2368" t="s">
        <v>10772</v>
      </c>
    </row>
    <row r="2369" spans="1:21">
      <c r="A2369" s="117" t="s">
        <v>12683</v>
      </c>
      <c r="B2369" t="s">
        <v>14590</v>
      </c>
      <c r="C2369" t="s">
        <v>14593</v>
      </c>
      <c r="D2369">
        <v>91</v>
      </c>
      <c r="E2369">
        <v>85</v>
      </c>
      <c r="F2369" t="e">
        <v>#N/A</v>
      </c>
      <c r="G2369" t="e">
        <v>#N/A</v>
      </c>
      <c r="H2369">
        <v>1</v>
      </c>
      <c r="I2369">
        <v>1</v>
      </c>
      <c r="J2369">
        <v>2</v>
      </c>
      <c r="K2369" s="194" t="e">
        <v>#N/A</v>
      </c>
      <c r="L2369" t="s">
        <v>1079</v>
      </c>
      <c r="M2369" t="s">
        <v>1079</v>
      </c>
      <c r="N2369">
        <v>231000</v>
      </c>
      <c r="O2369" t="s">
        <v>7876</v>
      </c>
      <c r="P2369" t="s">
        <v>14857</v>
      </c>
      <c r="Q2369">
        <v>231</v>
      </c>
      <c r="R2369" s="117" t="s">
        <v>14599</v>
      </c>
      <c r="S2369" s="117" t="s">
        <v>14596</v>
      </c>
      <c r="T2369" t="s">
        <v>17448</v>
      </c>
      <c r="U2369" t="s">
        <v>10772</v>
      </c>
    </row>
    <row r="2370" spans="1:21">
      <c r="A2370" s="117" t="s">
        <v>2580</v>
      </c>
      <c r="B2370" t="s">
        <v>14590</v>
      </c>
      <c r="C2370" t="s">
        <v>14590</v>
      </c>
      <c r="D2370">
        <v>54</v>
      </c>
      <c r="E2370">
        <v>48</v>
      </c>
      <c r="F2370">
        <v>54</v>
      </c>
      <c r="G2370">
        <v>48</v>
      </c>
      <c r="H2370">
        <v>400</v>
      </c>
      <c r="I2370">
        <v>400</v>
      </c>
      <c r="J2370">
        <v>999999</v>
      </c>
      <c r="K2370" s="194">
        <v>999999</v>
      </c>
      <c r="L2370" t="s">
        <v>1083</v>
      </c>
      <c r="M2370" t="s">
        <v>1083</v>
      </c>
      <c r="N2370">
        <v>50</v>
      </c>
      <c r="O2370" t="s">
        <v>7876</v>
      </c>
      <c r="P2370" t="s">
        <v>8469</v>
      </c>
      <c r="Q2370">
        <v>0.05</v>
      </c>
      <c r="R2370" s="117" t="s">
        <v>14594</v>
      </c>
      <c r="S2370" s="117" t="s">
        <v>14589</v>
      </c>
      <c r="T2370" t="s">
        <v>12136</v>
      </c>
      <c r="U2370" t="s">
        <v>10772</v>
      </c>
    </row>
    <row r="2371" spans="1:21">
      <c r="A2371" s="117" t="s">
        <v>12684</v>
      </c>
      <c r="B2371" t="s">
        <v>14590</v>
      </c>
      <c r="C2371" t="s">
        <v>14593</v>
      </c>
      <c r="D2371">
        <v>53</v>
      </c>
      <c r="E2371">
        <v>47</v>
      </c>
      <c r="F2371" t="e">
        <v>#N/A</v>
      </c>
      <c r="G2371" t="e">
        <v>#N/A</v>
      </c>
      <c r="H2371">
        <v>100</v>
      </c>
      <c r="I2371">
        <v>100</v>
      </c>
      <c r="J2371">
        <v>0</v>
      </c>
      <c r="K2371" s="194" t="e">
        <v>#N/A</v>
      </c>
      <c r="L2371" t="s">
        <v>1083</v>
      </c>
      <c r="M2371" t="s">
        <v>1083</v>
      </c>
      <c r="N2371">
        <v>20</v>
      </c>
      <c r="O2371" t="s">
        <v>7876</v>
      </c>
      <c r="P2371" t="s">
        <v>13854</v>
      </c>
      <c r="Q2371">
        <v>0.02</v>
      </c>
      <c r="R2371" s="117" t="s">
        <v>14744</v>
      </c>
      <c r="S2371" s="117" t="s">
        <v>14589</v>
      </c>
      <c r="T2371" t="s">
        <v>12136</v>
      </c>
      <c r="U2371" t="s">
        <v>10773</v>
      </c>
    </row>
    <row r="2372" spans="1:21">
      <c r="A2372" s="117" t="s">
        <v>12685</v>
      </c>
      <c r="B2372" t="s">
        <v>14590</v>
      </c>
      <c r="C2372" t="s">
        <v>14590</v>
      </c>
      <c r="D2372">
        <v>90</v>
      </c>
      <c r="E2372">
        <v>84</v>
      </c>
      <c r="F2372">
        <v>90</v>
      </c>
      <c r="G2372">
        <v>84</v>
      </c>
      <c r="H2372">
        <v>1</v>
      </c>
      <c r="I2372">
        <v>1</v>
      </c>
      <c r="J2372">
        <v>8</v>
      </c>
      <c r="K2372" s="194">
        <v>8</v>
      </c>
      <c r="L2372" t="s">
        <v>1079</v>
      </c>
      <c r="M2372" t="s">
        <v>1079</v>
      </c>
      <c r="N2372">
        <v>11262</v>
      </c>
      <c r="O2372" t="s">
        <v>7876</v>
      </c>
      <c r="P2372" t="s">
        <v>13855</v>
      </c>
      <c r="Q2372">
        <v>11.262</v>
      </c>
      <c r="R2372" s="117" t="s">
        <v>14599</v>
      </c>
      <c r="S2372" s="117" t="s">
        <v>14596</v>
      </c>
      <c r="T2372" t="s">
        <v>17448</v>
      </c>
      <c r="U2372" t="s">
        <v>10773</v>
      </c>
    </row>
    <row r="2373" spans="1:21">
      <c r="A2373" s="117" t="s">
        <v>12686</v>
      </c>
      <c r="B2373" t="s">
        <v>14590</v>
      </c>
      <c r="C2373" t="s">
        <v>14593</v>
      </c>
      <c r="D2373">
        <v>90</v>
      </c>
      <c r="E2373">
        <v>84</v>
      </c>
      <c r="F2373" t="e">
        <v>#N/A</v>
      </c>
      <c r="G2373" t="e">
        <v>#N/A</v>
      </c>
      <c r="H2373">
        <v>1</v>
      </c>
      <c r="I2373">
        <v>1</v>
      </c>
      <c r="J2373">
        <v>2</v>
      </c>
      <c r="K2373" s="194" t="e">
        <v>#N/A</v>
      </c>
      <c r="L2373" t="s">
        <v>1079</v>
      </c>
      <c r="M2373" t="s">
        <v>1079</v>
      </c>
      <c r="N2373">
        <v>13000</v>
      </c>
      <c r="O2373" t="s">
        <v>7876</v>
      </c>
      <c r="P2373" t="s">
        <v>15163</v>
      </c>
      <c r="Q2373">
        <v>13</v>
      </c>
      <c r="R2373" s="117" t="s">
        <v>14599</v>
      </c>
      <c r="S2373" s="117" t="s">
        <v>14596</v>
      </c>
      <c r="T2373" t="s">
        <v>17448</v>
      </c>
      <c r="U2373" t="s">
        <v>10773</v>
      </c>
    </row>
    <row r="2374" spans="1:21">
      <c r="A2374" s="117" t="s">
        <v>12687</v>
      </c>
      <c r="B2374" t="s">
        <v>14590</v>
      </c>
      <c r="C2374" t="s">
        <v>14593</v>
      </c>
      <c r="D2374">
        <v>90</v>
      </c>
      <c r="E2374">
        <v>84</v>
      </c>
      <c r="F2374" t="e">
        <v>#N/A</v>
      </c>
      <c r="G2374" t="e">
        <v>#N/A</v>
      </c>
      <c r="H2374">
        <v>1</v>
      </c>
      <c r="I2374">
        <v>1</v>
      </c>
      <c r="J2374">
        <v>2</v>
      </c>
      <c r="K2374" s="194" t="e">
        <v>#N/A</v>
      </c>
      <c r="L2374" t="s">
        <v>1079</v>
      </c>
      <c r="M2374" t="s">
        <v>1079</v>
      </c>
      <c r="N2374">
        <v>14000</v>
      </c>
      <c r="O2374" t="s">
        <v>7876</v>
      </c>
      <c r="P2374" t="s">
        <v>15163</v>
      </c>
      <c r="Q2374">
        <v>14</v>
      </c>
      <c r="R2374" s="117" t="s">
        <v>14599</v>
      </c>
      <c r="S2374" s="117" t="s">
        <v>14596</v>
      </c>
      <c r="T2374" t="s">
        <v>17448</v>
      </c>
      <c r="U2374" t="s">
        <v>10773</v>
      </c>
    </row>
    <row r="2375" spans="1:21">
      <c r="A2375" s="117" t="s">
        <v>12688</v>
      </c>
      <c r="B2375" t="s">
        <v>14590</v>
      </c>
      <c r="C2375" t="s">
        <v>14593</v>
      </c>
      <c r="D2375">
        <v>96</v>
      </c>
      <c r="E2375">
        <v>90</v>
      </c>
      <c r="F2375" t="e">
        <v>#N/A</v>
      </c>
      <c r="G2375" t="e">
        <v>#N/A</v>
      </c>
      <c r="H2375">
        <v>1000</v>
      </c>
      <c r="I2375">
        <v>1000</v>
      </c>
      <c r="J2375">
        <v>1000</v>
      </c>
      <c r="K2375" s="194" t="e">
        <v>#N/A</v>
      </c>
      <c r="L2375" t="s">
        <v>1079</v>
      </c>
      <c r="M2375" t="s">
        <v>1079</v>
      </c>
      <c r="N2375">
        <v>4</v>
      </c>
      <c r="O2375" t="s">
        <v>7876</v>
      </c>
      <c r="P2375" t="s">
        <v>15164</v>
      </c>
      <c r="Q2375">
        <v>4.0000000000000001E-3</v>
      </c>
      <c r="R2375" s="117" t="s">
        <v>14599</v>
      </c>
      <c r="S2375" s="117" t="s">
        <v>14596</v>
      </c>
      <c r="T2375" t="s">
        <v>17448</v>
      </c>
      <c r="U2375" t="s">
        <v>10772</v>
      </c>
    </row>
    <row r="2376" spans="1:21">
      <c r="A2376" s="117" t="s">
        <v>12689</v>
      </c>
      <c r="B2376" t="s">
        <v>14590</v>
      </c>
      <c r="C2376" t="s">
        <v>14593</v>
      </c>
      <c r="D2376">
        <v>91</v>
      </c>
      <c r="E2376">
        <v>85</v>
      </c>
      <c r="F2376" t="e">
        <v>#N/A</v>
      </c>
      <c r="G2376" t="e">
        <v>#N/A</v>
      </c>
      <c r="H2376">
        <v>20</v>
      </c>
      <c r="I2376">
        <v>20</v>
      </c>
      <c r="J2376">
        <v>200</v>
      </c>
      <c r="K2376" s="194" t="e">
        <v>#N/A</v>
      </c>
      <c r="L2376" t="s">
        <v>1079</v>
      </c>
      <c r="M2376" t="s">
        <v>1079</v>
      </c>
      <c r="N2376">
        <v>100</v>
      </c>
      <c r="O2376" t="s">
        <v>7876</v>
      </c>
      <c r="P2376" t="s">
        <v>15165</v>
      </c>
      <c r="Q2376">
        <v>0.1</v>
      </c>
      <c r="R2376" s="117" t="s">
        <v>14599</v>
      </c>
      <c r="S2376" s="117" t="s">
        <v>14596</v>
      </c>
      <c r="T2376" t="s">
        <v>17448</v>
      </c>
      <c r="U2376" t="s">
        <v>10772</v>
      </c>
    </row>
    <row r="2377" spans="1:21">
      <c r="A2377" s="117" t="s">
        <v>12690</v>
      </c>
      <c r="B2377" t="s">
        <v>14590</v>
      </c>
      <c r="C2377" t="s">
        <v>14593</v>
      </c>
      <c r="D2377">
        <v>110</v>
      </c>
      <c r="E2377">
        <v>104</v>
      </c>
      <c r="F2377" t="e">
        <v>#N/A</v>
      </c>
      <c r="G2377" t="e">
        <v>#N/A</v>
      </c>
      <c r="H2377">
        <v>1</v>
      </c>
      <c r="I2377">
        <v>1</v>
      </c>
      <c r="J2377">
        <v>40</v>
      </c>
      <c r="K2377" s="194" t="e">
        <v>#N/A</v>
      </c>
      <c r="L2377" t="s">
        <v>1079</v>
      </c>
      <c r="M2377" t="s">
        <v>1079</v>
      </c>
      <c r="N2377">
        <v>30</v>
      </c>
      <c r="O2377" t="s">
        <v>7876</v>
      </c>
      <c r="P2377" t="s">
        <v>15166</v>
      </c>
      <c r="Q2377">
        <v>0.03</v>
      </c>
      <c r="R2377" s="117" t="s">
        <v>14599</v>
      </c>
      <c r="S2377" s="117" t="s">
        <v>14596</v>
      </c>
      <c r="T2377" t="s">
        <v>17448</v>
      </c>
      <c r="U2377" t="s">
        <v>10772</v>
      </c>
    </row>
    <row r="2378" spans="1:21">
      <c r="A2378" s="117" t="s">
        <v>12691</v>
      </c>
      <c r="B2378" t="s">
        <v>14590</v>
      </c>
      <c r="C2378" t="s">
        <v>14590</v>
      </c>
      <c r="D2378">
        <v>69</v>
      </c>
      <c r="E2378">
        <v>63</v>
      </c>
      <c r="F2378">
        <v>69</v>
      </c>
      <c r="G2378">
        <v>63</v>
      </c>
      <c r="H2378">
        <v>1</v>
      </c>
      <c r="I2378">
        <v>1</v>
      </c>
      <c r="J2378">
        <v>999999</v>
      </c>
      <c r="K2378" s="194">
        <v>999999</v>
      </c>
      <c r="L2378" t="s">
        <v>1083</v>
      </c>
      <c r="M2378" t="s">
        <v>1083</v>
      </c>
      <c r="N2378">
        <v>1559</v>
      </c>
      <c r="O2378" t="s">
        <v>7876</v>
      </c>
      <c r="P2378" t="s">
        <v>15166</v>
      </c>
      <c r="Q2378">
        <v>1.5589999999999999</v>
      </c>
      <c r="R2378" s="117" t="s">
        <v>14743</v>
      </c>
      <c r="S2378" s="117" t="s">
        <v>14589</v>
      </c>
      <c r="T2378" t="s">
        <v>12136</v>
      </c>
      <c r="U2378" t="s">
        <v>10773</v>
      </c>
    </row>
    <row r="2379" spans="1:21">
      <c r="A2379" s="117" t="s">
        <v>2581</v>
      </c>
      <c r="B2379" t="s">
        <v>14590</v>
      </c>
      <c r="C2379" t="s">
        <v>14590</v>
      </c>
      <c r="D2379">
        <v>69</v>
      </c>
      <c r="E2379">
        <v>63</v>
      </c>
      <c r="F2379">
        <v>69</v>
      </c>
      <c r="G2379">
        <v>63</v>
      </c>
      <c r="H2379">
        <v>12</v>
      </c>
      <c r="I2379">
        <v>12</v>
      </c>
      <c r="J2379">
        <v>999999</v>
      </c>
      <c r="K2379" s="194">
        <v>999999</v>
      </c>
      <c r="L2379" t="s">
        <v>1083</v>
      </c>
      <c r="M2379" t="s">
        <v>1083</v>
      </c>
      <c r="N2379">
        <v>333</v>
      </c>
      <c r="O2379" t="s">
        <v>7876</v>
      </c>
      <c r="P2379" t="s">
        <v>8470</v>
      </c>
      <c r="Q2379">
        <v>0.33300000000000002</v>
      </c>
      <c r="R2379" s="117" t="s">
        <v>14744</v>
      </c>
      <c r="S2379" s="117" t="s">
        <v>14589</v>
      </c>
      <c r="T2379" t="s">
        <v>12136</v>
      </c>
      <c r="U2379" t="s">
        <v>10772</v>
      </c>
    </row>
    <row r="2380" spans="1:21">
      <c r="A2380" s="117" t="s">
        <v>12692</v>
      </c>
      <c r="B2380" t="s">
        <v>14590</v>
      </c>
      <c r="C2380" t="s">
        <v>14590</v>
      </c>
      <c r="D2380">
        <v>96</v>
      </c>
      <c r="E2380">
        <v>90</v>
      </c>
      <c r="F2380">
        <v>96</v>
      </c>
      <c r="G2380">
        <v>90</v>
      </c>
      <c r="H2380">
        <v>1</v>
      </c>
      <c r="I2380">
        <v>1</v>
      </c>
      <c r="J2380">
        <v>10</v>
      </c>
      <c r="K2380" s="194">
        <v>10</v>
      </c>
      <c r="L2380" t="s">
        <v>1079</v>
      </c>
      <c r="M2380" t="s">
        <v>1079</v>
      </c>
      <c r="N2380">
        <v>685</v>
      </c>
      <c r="O2380" t="s">
        <v>7876</v>
      </c>
      <c r="P2380" t="s">
        <v>15167</v>
      </c>
      <c r="Q2380">
        <v>0.68500000000000005</v>
      </c>
      <c r="R2380" s="117" t="s">
        <v>14595</v>
      </c>
      <c r="S2380" s="117" t="s">
        <v>14596</v>
      </c>
      <c r="T2380" t="s">
        <v>17448</v>
      </c>
      <c r="U2380" t="s">
        <v>10772</v>
      </c>
    </row>
    <row r="2381" spans="1:21">
      <c r="A2381" s="117" t="s">
        <v>11830</v>
      </c>
      <c r="B2381" t="s">
        <v>14590</v>
      </c>
      <c r="C2381" t="s">
        <v>14590</v>
      </c>
      <c r="D2381">
        <v>82</v>
      </c>
      <c r="E2381">
        <v>76</v>
      </c>
      <c r="F2381">
        <v>82</v>
      </c>
      <c r="G2381">
        <v>76</v>
      </c>
      <c r="H2381">
        <v>1</v>
      </c>
      <c r="I2381">
        <v>1</v>
      </c>
      <c r="J2381">
        <v>0</v>
      </c>
      <c r="K2381" s="194">
        <v>0</v>
      </c>
      <c r="L2381" t="s">
        <v>1083</v>
      </c>
      <c r="M2381" t="s">
        <v>1083</v>
      </c>
      <c r="N2381">
        <v>250</v>
      </c>
      <c r="O2381" t="s">
        <v>7876</v>
      </c>
      <c r="Q2381">
        <v>0.25</v>
      </c>
      <c r="R2381" s="117" t="s">
        <v>14744</v>
      </c>
      <c r="S2381" s="117" t="s">
        <v>14589</v>
      </c>
      <c r="T2381" t="s">
        <v>12136</v>
      </c>
      <c r="U2381" t="s">
        <v>10773</v>
      </c>
    </row>
    <row r="2382" spans="1:21">
      <c r="A2382" s="117" t="s">
        <v>12693</v>
      </c>
      <c r="B2382" t="s">
        <v>14590</v>
      </c>
      <c r="C2382" t="s">
        <v>14593</v>
      </c>
      <c r="D2382">
        <v>96</v>
      </c>
      <c r="E2382">
        <v>90</v>
      </c>
      <c r="F2382" t="e">
        <v>#N/A</v>
      </c>
      <c r="G2382" t="e">
        <v>#N/A</v>
      </c>
      <c r="H2382">
        <v>1</v>
      </c>
      <c r="I2382">
        <v>1</v>
      </c>
      <c r="J2382">
        <v>10</v>
      </c>
      <c r="K2382" s="194" t="e">
        <v>#N/A</v>
      </c>
      <c r="L2382" t="s">
        <v>1079</v>
      </c>
      <c r="M2382" t="s">
        <v>1079</v>
      </c>
      <c r="N2382">
        <v>200</v>
      </c>
      <c r="O2382" t="s">
        <v>7876</v>
      </c>
      <c r="P2382" t="s">
        <v>15168</v>
      </c>
      <c r="Q2382">
        <v>0.2</v>
      </c>
      <c r="R2382" s="117" t="s">
        <v>14599</v>
      </c>
      <c r="S2382" s="117" t="s">
        <v>14596</v>
      </c>
      <c r="T2382" t="s">
        <v>17448</v>
      </c>
      <c r="U2382" t="s">
        <v>10772</v>
      </c>
    </row>
    <row r="2383" spans="1:21">
      <c r="A2383" s="117" t="s">
        <v>12694</v>
      </c>
      <c r="B2383" t="s">
        <v>14590</v>
      </c>
      <c r="C2383" t="s">
        <v>14593</v>
      </c>
      <c r="D2383">
        <v>96</v>
      </c>
      <c r="E2383">
        <v>90</v>
      </c>
      <c r="F2383" t="e">
        <v>#N/A</v>
      </c>
      <c r="G2383" t="e">
        <v>#N/A</v>
      </c>
      <c r="H2383">
        <v>10</v>
      </c>
      <c r="I2383">
        <v>10</v>
      </c>
      <c r="J2383">
        <v>10</v>
      </c>
      <c r="K2383" s="194" t="e">
        <v>#N/A</v>
      </c>
      <c r="L2383" t="s">
        <v>1079</v>
      </c>
      <c r="M2383" t="s">
        <v>1079</v>
      </c>
      <c r="N2383">
        <v>150</v>
      </c>
      <c r="O2383" t="s">
        <v>7876</v>
      </c>
      <c r="P2383" t="s">
        <v>15169</v>
      </c>
      <c r="Q2383">
        <v>0.15</v>
      </c>
      <c r="R2383" s="117" t="s">
        <v>14599</v>
      </c>
      <c r="S2383" s="117" t="s">
        <v>14596</v>
      </c>
      <c r="T2383" t="s">
        <v>17448</v>
      </c>
      <c r="U2383" t="s">
        <v>10772</v>
      </c>
    </row>
    <row r="2384" spans="1:21">
      <c r="A2384" s="117" t="s">
        <v>2582</v>
      </c>
      <c r="B2384" t="s">
        <v>14590</v>
      </c>
      <c r="C2384" t="s">
        <v>14590</v>
      </c>
      <c r="D2384">
        <v>26</v>
      </c>
      <c r="E2384">
        <v>20</v>
      </c>
      <c r="F2384">
        <v>26</v>
      </c>
      <c r="G2384">
        <v>20</v>
      </c>
      <c r="H2384">
        <v>1</v>
      </c>
      <c r="I2384">
        <v>1</v>
      </c>
      <c r="J2384">
        <v>320</v>
      </c>
      <c r="K2384" s="194">
        <v>320</v>
      </c>
      <c r="L2384" t="s">
        <v>1089</v>
      </c>
      <c r="M2384" t="s">
        <v>1089</v>
      </c>
      <c r="N2384">
        <v>304</v>
      </c>
      <c r="O2384" t="s">
        <v>7876</v>
      </c>
      <c r="P2384" t="s">
        <v>8471</v>
      </c>
      <c r="Q2384">
        <v>0.30399999999999999</v>
      </c>
      <c r="R2384" s="117" t="s">
        <v>14620</v>
      </c>
      <c r="S2384" s="117" t="s">
        <v>14621</v>
      </c>
      <c r="T2384" t="s">
        <v>17448</v>
      </c>
      <c r="U2384" t="s">
        <v>10772</v>
      </c>
    </row>
    <row r="2385" spans="1:21">
      <c r="A2385" s="117" t="s">
        <v>12695</v>
      </c>
      <c r="B2385" t="s">
        <v>14590</v>
      </c>
      <c r="C2385" t="s">
        <v>14593</v>
      </c>
      <c r="D2385">
        <v>49</v>
      </c>
      <c r="E2385">
        <v>43</v>
      </c>
      <c r="F2385" t="e">
        <v>#N/A</v>
      </c>
      <c r="G2385" t="e">
        <v>#N/A</v>
      </c>
      <c r="H2385">
        <v>1</v>
      </c>
      <c r="I2385">
        <v>1</v>
      </c>
      <c r="J2385">
        <v>0</v>
      </c>
      <c r="K2385" s="194" t="e">
        <v>#N/A</v>
      </c>
      <c r="L2385" t="s">
        <v>1079</v>
      </c>
      <c r="M2385" t="s">
        <v>1079</v>
      </c>
      <c r="N2385">
        <v>306</v>
      </c>
      <c r="O2385" t="s">
        <v>7876</v>
      </c>
      <c r="P2385" t="s">
        <v>13856</v>
      </c>
      <c r="Q2385">
        <v>0.30599999999999999</v>
      </c>
      <c r="R2385" s="117" t="s">
        <v>14594</v>
      </c>
      <c r="S2385" s="117" t="s">
        <v>14589</v>
      </c>
      <c r="T2385" t="s">
        <v>12136</v>
      </c>
      <c r="U2385" t="s">
        <v>10772</v>
      </c>
    </row>
    <row r="2386" spans="1:21">
      <c r="A2386" s="117" t="s">
        <v>2583</v>
      </c>
      <c r="B2386" t="s">
        <v>14590</v>
      </c>
      <c r="C2386" t="s">
        <v>14590</v>
      </c>
      <c r="D2386">
        <v>26</v>
      </c>
      <c r="E2386">
        <v>20</v>
      </c>
      <c r="F2386">
        <v>26</v>
      </c>
      <c r="G2386">
        <v>20</v>
      </c>
      <c r="H2386">
        <v>1</v>
      </c>
      <c r="I2386">
        <v>1</v>
      </c>
      <c r="J2386">
        <v>70</v>
      </c>
      <c r="K2386" s="194">
        <v>70</v>
      </c>
      <c r="L2386" t="s">
        <v>1089</v>
      </c>
      <c r="M2386" t="s">
        <v>1089</v>
      </c>
      <c r="N2386">
        <v>212</v>
      </c>
      <c r="O2386" t="s">
        <v>7876</v>
      </c>
      <c r="P2386" t="s">
        <v>8472</v>
      </c>
      <c r="Q2386">
        <v>0.21199999999999999</v>
      </c>
      <c r="R2386" s="117" t="s">
        <v>14620</v>
      </c>
      <c r="S2386" s="117" t="s">
        <v>14621</v>
      </c>
      <c r="T2386" t="s">
        <v>17448</v>
      </c>
      <c r="U2386" t="s">
        <v>10772</v>
      </c>
    </row>
    <row r="2387" spans="1:21">
      <c r="A2387" s="117" t="s">
        <v>2584</v>
      </c>
      <c r="B2387" t="s">
        <v>14590</v>
      </c>
      <c r="C2387" t="s">
        <v>14590</v>
      </c>
      <c r="D2387">
        <v>26</v>
      </c>
      <c r="E2387">
        <v>20</v>
      </c>
      <c r="F2387">
        <v>26</v>
      </c>
      <c r="G2387">
        <v>20</v>
      </c>
      <c r="H2387">
        <v>1</v>
      </c>
      <c r="I2387">
        <v>1</v>
      </c>
      <c r="J2387">
        <v>145</v>
      </c>
      <c r="K2387" s="194">
        <v>145</v>
      </c>
      <c r="L2387" t="s">
        <v>1089</v>
      </c>
      <c r="M2387" t="s">
        <v>1089</v>
      </c>
      <c r="N2387">
        <v>494</v>
      </c>
      <c r="O2387" t="s">
        <v>7876</v>
      </c>
      <c r="P2387" t="s">
        <v>8473</v>
      </c>
      <c r="Q2387">
        <v>0.49399999999999999</v>
      </c>
      <c r="R2387" s="117" t="s">
        <v>14605</v>
      </c>
      <c r="S2387" s="117" t="s">
        <v>14621</v>
      </c>
      <c r="T2387" t="s">
        <v>17448</v>
      </c>
      <c r="U2387" t="s">
        <v>10772</v>
      </c>
    </row>
    <row r="2388" spans="1:21">
      <c r="A2388" s="117" t="s">
        <v>18678</v>
      </c>
      <c r="B2388" t="s">
        <v>14590</v>
      </c>
      <c r="C2388" t="s">
        <v>14590</v>
      </c>
      <c r="D2388">
        <v>26</v>
      </c>
      <c r="E2388">
        <v>20</v>
      </c>
      <c r="F2388">
        <v>26</v>
      </c>
      <c r="G2388">
        <v>20</v>
      </c>
      <c r="H2388">
        <v>1</v>
      </c>
      <c r="I2388">
        <v>1</v>
      </c>
      <c r="J2388">
        <v>56</v>
      </c>
      <c r="K2388" s="194">
        <v>56</v>
      </c>
      <c r="L2388" t="s">
        <v>1089</v>
      </c>
      <c r="M2388" t="s">
        <v>1089</v>
      </c>
      <c r="N2388">
        <v>218</v>
      </c>
      <c r="O2388" t="s">
        <v>7876</v>
      </c>
      <c r="P2388" t="s">
        <v>18679</v>
      </c>
      <c r="Q2388">
        <v>0.218</v>
      </c>
      <c r="R2388" s="117" t="s">
        <v>14605</v>
      </c>
      <c r="S2388" s="117" t="s">
        <v>14621</v>
      </c>
      <c r="T2388" t="s">
        <v>17448</v>
      </c>
      <c r="U2388" t="s">
        <v>10772</v>
      </c>
    </row>
    <row r="2389" spans="1:21">
      <c r="A2389" s="117" t="s">
        <v>2585</v>
      </c>
      <c r="B2389" t="s">
        <v>14590</v>
      </c>
      <c r="C2389" t="s">
        <v>14590</v>
      </c>
      <c r="D2389">
        <v>26</v>
      </c>
      <c r="E2389">
        <v>20</v>
      </c>
      <c r="F2389">
        <v>26</v>
      </c>
      <c r="G2389">
        <v>20</v>
      </c>
      <c r="H2389">
        <v>1</v>
      </c>
      <c r="I2389">
        <v>1</v>
      </c>
      <c r="J2389">
        <v>250</v>
      </c>
      <c r="K2389" s="194">
        <v>250</v>
      </c>
      <c r="L2389" t="s">
        <v>1089</v>
      </c>
      <c r="M2389" t="s">
        <v>1089</v>
      </c>
      <c r="N2389">
        <v>219</v>
      </c>
      <c r="O2389" t="s">
        <v>7876</v>
      </c>
      <c r="P2389" t="s">
        <v>8474</v>
      </c>
      <c r="Q2389">
        <v>0.219</v>
      </c>
      <c r="R2389" s="117" t="s">
        <v>14620</v>
      </c>
      <c r="S2389" s="117" t="s">
        <v>14621</v>
      </c>
      <c r="T2389" t="s">
        <v>17448</v>
      </c>
      <c r="U2389" t="s">
        <v>10772</v>
      </c>
    </row>
    <row r="2390" spans="1:21">
      <c r="A2390" s="117" t="s">
        <v>2586</v>
      </c>
      <c r="B2390" t="s">
        <v>14590</v>
      </c>
      <c r="C2390" t="s">
        <v>14590</v>
      </c>
      <c r="D2390">
        <v>26</v>
      </c>
      <c r="E2390">
        <v>20</v>
      </c>
      <c r="F2390">
        <v>26</v>
      </c>
      <c r="G2390">
        <v>20</v>
      </c>
      <c r="H2390">
        <v>1</v>
      </c>
      <c r="I2390">
        <v>1</v>
      </c>
      <c r="J2390">
        <v>110</v>
      </c>
      <c r="K2390" s="194">
        <v>110</v>
      </c>
      <c r="L2390" t="s">
        <v>1089</v>
      </c>
      <c r="M2390" t="s">
        <v>1089</v>
      </c>
      <c r="N2390">
        <v>144</v>
      </c>
      <c r="O2390" t="s">
        <v>7876</v>
      </c>
      <c r="P2390" t="s">
        <v>15170</v>
      </c>
      <c r="Q2390">
        <v>0.14399999999999999</v>
      </c>
      <c r="R2390" s="117" t="s">
        <v>14620</v>
      </c>
      <c r="S2390" s="117" t="s">
        <v>14621</v>
      </c>
      <c r="T2390" t="s">
        <v>17448</v>
      </c>
      <c r="U2390" t="s">
        <v>10772</v>
      </c>
    </row>
    <row r="2391" spans="1:21">
      <c r="A2391" s="117" t="s">
        <v>22218</v>
      </c>
      <c r="B2391" t="s">
        <v>14590</v>
      </c>
      <c r="C2391" t="s">
        <v>14590</v>
      </c>
      <c r="D2391">
        <v>26</v>
      </c>
      <c r="E2391">
        <v>20</v>
      </c>
      <c r="F2391">
        <v>26</v>
      </c>
      <c r="G2391">
        <v>20</v>
      </c>
      <c r="H2391">
        <v>1</v>
      </c>
      <c r="I2391">
        <v>1</v>
      </c>
      <c r="J2391">
        <v>240</v>
      </c>
      <c r="K2391" s="194">
        <v>240</v>
      </c>
      <c r="L2391" t="s">
        <v>1089</v>
      </c>
      <c r="M2391" t="s">
        <v>1089</v>
      </c>
      <c r="N2391">
        <v>151</v>
      </c>
      <c r="O2391" t="s">
        <v>7876</v>
      </c>
      <c r="P2391" t="s">
        <v>22219</v>
      </c>
      <c r="Q2391">
        <v>0.151</v>
      </c>
      <c r="R2391" s="117" t="s">
        <v>14620</v>
      </c>
      <c r="S2391" s="117" t="s">
        <v>14621</v>
      </c>
      <c r="T2391" t="s">
        <v>17448</v>
      </c>
      <c r="U2391" t="s">
        <v>10772</v>
      </c>
    </row>
    <row r="2392" spans="1:21">
      <c r="A2392" s="117" t="s">
        <v>22220</v>
      </c>
      <c r="B2392" t="s">
        <v>14590</v>
      </c>
      <c r="C2392" t="s">
        <v>14590</v>
      </c>
      <c r="D2392">
        <v>26</v>
      </c>
      <c r="E2392">
        <v>20</v>
      </c>
      <c r="F2392">
        <v>26</v>
      </c>
      <c r="G2392">
        <v>20</v>
      </c>
      <c r="H2392">
        <v>1</v>
      </c>
      <c r="I2392">
        <v>1</v>
      </c>
      <c r="J2392">
        <v>130</v>
      </c>
      <c r="K2392" s="194">
        <v>130</v>
      </c>
      <c r="L2392" t="s">
        <v>1089</v>
      </c>
      <c r="M2392" t="s">
        <v>1089</v>
      </c>
      <c r="N2392">
        <v>193</v>
      </c>
      <c r="O2392" t="s">
        <v>7876</v>
      </c>
      <c r="P2392" t="s">
        <v>22221</v>
      </c>
      <c r="Q2392">
        <v>0.193</v>
      </c>
      <c r="R2392" s="117" t="s">
        <v>14620</v>
      </c>
      <c r="S2392" s="117" t="s">
        <v>14621</v>
      </c>
      <c r="T2392" t="s">
        <v>17448</v>
      </c>
      <c r="U2392" t="s">
        <v>10772</v>
      </c>
    </row>
    <row r="2393" spans="1:21">
      <c r="A2393" s="117" t="s">
        <v>857</v>
      </c>
      <c r="B2393" t="s">
        <v>14590</v>
      </c>
      <c r="C2393" t="s">
        <v>14590</v>
      </c>
      <c r="D2393">
        <v>25</v>
      </c>
      <c r="E2393">
        <v>19</v>
      </c>
      <c r="F2393">
        <v>25</v>
      </c>
      <c r="G2393">
        <v>19</v>
      </c>
      <c r="H2393">
        <v>1</v>
      </c>
      <c r="I2393">
        <v>1</v>
      </c>
      <c r="J2393">
        <v>40</v>
      </c>
      <c r="K2393" s="194">
        <v>40</v>
      </c>
      <c r="L2393" t="s">
        <v>1089</v>
      </c>
      <c r="M2393" t="s">
        <v>1089</v>
      </c>
      <c r="N2393">
        <v>279</v>
      </c>
      <c r="O2393" t="s">
        <v>7876</v>
      </c>
      <c r="P2393" t="s">
        <v>8475</v>
      </c>
      <c r="Q2393">
        <v>0.27900000000000003</v>
      </c>
      <c r="R2393" s="117" t="s">
        <v>14594</v>
      </c>
      <c r="S2393" s="117" t="s">
        <v>14589</v>
      </c>
      <c r="T2393" t="s">
        <v>12136</v>
      </c>
      <c r="U2393" t="s">
        <v>10772</v>
      </c>
    </row>
    <row r="2394" spans="1:21">
      <c r="A2394" s="117" t="s">
        <v>2587</v>
      </c>
      <c r="B2394" t="s">
        <v>14590</v>
      </c>
      <c r="C2394" t="s">
        <v>14590</v>
      </c>
      <c r="D2394">
        <v>26</v>
      </c>
      <c r="E2394">
        <v>20</v>
      </c>
      <c r="F2394">
        <v>26</v>
      </c>
      <c r="G2394">
        <v>20</v>
      </c>
      <c r="H2394">
        <v>1</v>
      </c>
      <c r="I2394">
        <v>1</v>
      </c>
      <c r="J2394">
        <v>780</v>
      </c>
      <c r="K2394" s="194">
        <v>780</v>
      </c>
      <c r="L2394" t="s">
        <v>1089</v>
      </c>
      <c r="M2394" t="s">
        <v>1089</v>
      </c>
      <c r="N2394">
        <v>301</v>
      </c>
      <c r="O2394" t="s">
        <v>7876</v>
      </c>
      <c r="P2394" t="s">
        <v>8476</v>
      </c>
      <c r="Q2394">
        <v>0.30099999999999999</v>
      </c>
      <c r="R2394" s="117" t="s">
        <v>14620</v>
      </c>
      <c r="S2394" s="117" t="s">
        <v>14621</v>
      </c>
      <c r="T2394" t="s">
        <v>17448</v>
      </c>
      <c r="U2394" t="s">
        <v>10772</v>
      </c>
    </row>
    <row r="2395" spans="1:21">
      <c r="A2395" s="117" t="s">
        <v>2588</v>
      </c>
      <c r="B2395" t="s">
        <v>14590</v>
      </c>
      <c r="C2395" t="s">
        <v>14590</v>
      </c>
      <c r="D2395">
        <v>26</v>
      </c>
      <c r="E2395">
        <v>20</v>
      </c>
      <c r="F2395">
        <v>26</v>
      </c>
      <c r="G2395">
        <v>20</v>
      </c>
      <c r="H2395">
        <v>1</v>
      </c>
      <c r="I2395">
        <v>1</v>
      </c>
      <c r="J2395">
        <v>195</v>
      </c>
      <c r="K2395" s="194">
        <v>195</v>
      </c>
      <c r="L2395" t="s">
        <v>1089</v>
      </c>
      <c r="M2395" t="s">
        <v>1089</v>
      </c>
      <c r="N2395">
        <v>359</v>
      </c>
      <c r="O2395" t="s">
        <v>7876</v>
      </c>
      <c r="P2395" t="s">
        <v>8477</v>
      </c>
      <c r="Q2395">
        <v>0.35899999999999999</v>
      </c>
      <c r="R2395" s="117" t="s">
        <v>14620</v>
      </c>
      <c r="S2395" s="117" t="s">
        <v>14621</v>
      </c>
      <c r="T2395" t="s">
        <v>17448</v>
      </c>
      <c r="U2395" t="s">
        <v>10772</v>
      </c>
    </row>
    <row r="2396" spans="1:21">
      <c r="A2396" s="117" t="s">
        <v>2589</v>
      </c>
      <c r="B2396" t="s">
        <v>14590</v>
      </c>
      <c r="C2396" t="s">
        <v>14590</v>
      </c>
      <c r="D2396">
        <v>26</v>
      </c>
      <c r="E2396">
        <v>20</v>
      </c>
      <c r="F2396">
        <v>26</v>
      </c>
      <c r="G2396">
        <v>20</v>
      </c>
      <c r="H2396">
        <v>1</v>
      </c>
      <c r="I2396">
        <v>1</v>
      </c>
      <c r="J2396">
        <v>290</v>
      </c>
      <c r="K2396" s="194">
        <v>290</v>
      </c>
      <c r="L2396" t="s">
        <v>1089</v>
      </c>
      <c r="M2396" t="s">
        <v>1089</v>
      </c>
      <c r="N2396">
        <v>360</v>
      </c>
      <c r="O2396" t="s">
        <v>7876</v>
      </c>
      <c r="P2396" t="s">
        <v>8478</v>
      </c>
      <c r="Q2396">
        <v>0.36</v>
      </c>
      <c r="R2396" s="117" t="s">
        <v>14620</v>
      </c>
      <c r="S2396" s="117" t="s">
        <v>14621</v>
      </c>
      <c r="T2396" t="s">
        <v>17448</v>
      </c>
      <c r="U2396" t="s">
        <v>10772</v>
      </c>
    </row>
    <row r="2397" spans="1:21">
      <c r="A2397" s="117" t="s">
        <v>2590</v>
      </c>
      <c r="B2397" t="s">
        <v>14590</v>
      </c>
      <c r="C2397" t="s">
        <v>14590</v>
      </c>
      <c r="D2397">
        <v>26</v>
      </c>
      <c r="E2397">
        <v>20</v>
      </c>
      <c r="F2397">
        <v>26</v>
      </c>
      <c r="G2397">
        <v>20</v>
      </c>
      <c r="H2397">
        <v>1</v>
      </c>
      <c r="I2397">
        <v>1</v>
      </c>
      <c r="J2397">
        <v>60</v>
      </c>
      <c r="K2397" s="194">
        <v>60</v>
      </c>
      <c r="L2397" t="s">
        <v>1089</v>
      </c>
      <c r="M2397" t="s">
        <v>1089</v>
      </c>
      <c r="N2397">
        <v>624</v>
      </c>
      <c r="O2397" t="s">
        <v>7876</v>
      </c>
      <c r="P2397" t="s">
        <v>8479</v>
      </c>
      <c r="Q2397">
        <v>0.624</v>
      </c>
      <c r="R2397" s="117" t="s">
        <v>14620</v>
      </c>
      <c r="S2397" s="117" t="s">
        <v>14621</v>
      </c>
      <c r="T2397" t="s">
        <v>17448</v>
      </c>
      <c r="U2397" t="s">
        <v>10772</v>
      </c>
    </row>
    <row r="2398" spans="1:21">
      <c r="A2398" s="117" t="s">
        <v>2591</v>
      </c>
      <c r="B2398" t="s">
        <v>14590</v>
      </c>
      <c r="C2398" t="s">
        <v>14590</v>
      </c>
      <c r="D2398">
        <v>26</v>
      </c>
      <c r="E2398">
        <v>20</v>
      </c>
      <c r="F2398">
        <v>26</v>
      </c>
      <c r="G2398">
        <v>20</v>
      </c>
      <c r="H2398">
        <v>1</v>
      </c>
      <c r="I2398">
        <v>1</v>
      </c>
      <c r="J2398">
        <v>16</v>
      </c>
      <c r="K2398" s="194">
        <v>16</v>
      </c>
      <c r="L2398" t="s">
        <v>1089</v>
      </c>
      <c r="M2398" t="s">
        <v>1089</v>
      </c>
      <c r="N2398">
        <v>235</v>
      </c>
      <c r="O2398" t="s">
        <v>7876</v>
      </c>
      <c r="P2398" t="s">
        <v>8480</v>
      </c>
      <c r="Q2398">
        <v>0.23499999999999999</v>
      </c>
      <c r="R2398" s="117" t="s">
        <v>14605</v>
      </c>
      <c r="S2398" s="117" t="s">
        <v>14621</v>
      </c>
      <c r="T2398" t="s">
        <v>17448</v>
      </c>
      <c r="U2398" t="s">
        <v>10772</v>
      </c>
    </row>
    <row r="2399" spans="1:21">
      <c r="A2399" s="117" t="s">
        <v>22222</v>
      </c>
      <c r="B2399" t="s">
        <v>14590</v>
      </c>
      <c r="C2399" t="s">
        <v>14590</v>
      </c>
      <c r="D2399">
        <v>26</v>
      </c>
      <c r="E2399">
        <v>20</v>
      </c>
      <c r="F2399">
        <v>26</v>
      </c>
      <c r="G2399">
        <v>20</v>
      </c>
      <c r="H2399">
        <v>1</v>
      </c>
      <c r="I2399">
        <v>1</v>
      </c>
      <c r="J2399">
        <v>26</v>
      </c>
      <c r="K2399" s="194">
        <v>26</v>
      </c>
      <c r="L2399" t="s">
        <v>1089</v>
      </c>
      <c r="M2399" t="s">
        <v>1089</v>
      </c>
      <c r="N2399">
        <v>592</v>
      </c>
      <c r="O2399" t="s">
        <v>7876</v>
      </c>
      <c r="P2399" t="s">
        <v>22223</v>
      </c>
      <c r="Q2399">
        <v>0.59199999999999997</v>
      </c>
      <c r="R2399" s="117" t="s">
        <v>14620</v>
      </c>
      <c r="S2399" s="117" t="s">
        <v>14621</v>
      </c>
      <c r="T2399" t="s">
        <v>17448</v>
      </c>
      <c r="U2399" t="s">
        <v>10772</v>
      </c>
    </row>
    <row r="2400" spans="1:21">
      <c r="A2400" s="117" t="s">
        <v>2592</v>
      </c>
      <c r="B2400" t="s">
        <v>14590</v>
      </c>
      <c r="C2400" t="s">
        <v>14590</v>
      </c>
      <c r="D2400">
        <v>26</v>
      </c>
      <c r="E2400">
        <v>20</v>
      </c>
      <c r="F2400">
        <v>26</v>
      </c>
      <c r="G2400">
        <v>20</v>
      </c>
      <c r="H2400">
        <v>1</v>
      </c>
      <c r="I2400">
        <v>1</v>
      </c>
      <c r="J2400">
        <v>17</v>
      </c>
      <c r="K2400" s="194">
        <v>17</v>
      </c>
      <c r="L2400" t="s">
        <v>1089</v>
      </c>
      <c r="M2400" t="s">
        <v>1089</v>
      </c>
      <c r="N2400">
        <v>790</v>
      </c>
      <c r="O2400" t="s">
        <v>7876</v>
      </c>
      <c r="P2400" t="s">
        <v>8481</v>
      </c>
      <c r="Q2400">
        <v>0.79</v>
      </c>
      <c r="R2400" s="117" t="s">
        <v>14620</v>
      </c>
      <c r="S2400" s="117" t="s">
        <v>14621</v>
      </c>
      <c r="T2400" t="s">
        <v>17448</v>
      </c>
      <c r="U2400" t="s">
        <v>10772</v>
      </c>
    </row>
    <row r="2401" spans="1:21">
      <c r="A2401" s="117" t="s">
        <v>2593</v>
      </c>
      <c r="B2401" t="s">
        <v>14590</v>
      </c>
      <c r="C2401" t="s">
        <v>14590</v>
      </c>
      <c r="D2401">
        <v>26</v>
      </c>
      <c r="E2401">
        <v>20</v>
      </c>
      <c r="F2401">
        <v>26</v>
      </c>
      <c r="G2401">
        <v>20</v>
      </c>
      <c r="H2401">
        <v>1</v>
      </c>
      <c r="I2401">
        <v>1</v>
      </c>
      <c r="J2401">
        <v>125</v>
      </c>
      <c r="K2401" s="194">
        <v>125</v>
      </c>
      <c r="L2401" t="s">
        <v>1089</v>
      </c>
      <c r="M2401" t="s">
        <v>1089</v>
      </c>
      <c r="N2401">
        <v>352</v>
      </c>
      <c r="O2401" t="s">
        <v>7876</v>
      </c>
      <c r="P2401" t="s">
        <v>8482</v>
      </c>
      <c r="Q2401">
        <v>0.35199999999999998</v>
      </c>
      <c r="R2401" s="117" t="s">
        <v>14620</v>
      </c>
      <c r="S2401" s="117" t="s">
        <v>14621</v>
      </c>
      <c r="T2401" t="s">
        <v>17448</v>
      </c>
      <c r="U2401" t="s">
        <v>10772</v>
      </c>
    </row>
    <row r="2402" spans="1:21">
      <c r="A2402" s="117" t="s">
        <v>2594</v>
      </c>
      <c r="B2402" t="s">
        <v>14590</v>
      </c>
      <c r="C2402" t="s">
        <v>14590</v>
      </c>
      <c r="D2402">
        <v>26</v>
      </c>
      <c r="E2402">
        <v>20</v>
      </c>
      <c r="F2402">
        <v>26</v>
      </c>
      <c r="G2402">
        <v>20</v>
      </c>
      <c r="H2402">
        <v>1</v>
      </c>
      <c r="I2402">
        <v>1</v>
      </c>
      <c r="J2402">
        <v>600</v>
      </c>
      <c r="K2402" s="194">
        <v>600</v>
      </c>
      <c r="L2402" t="s">
        <v>1089</v>
      </c>
      <c r="M2402" t="s">
        <v>1089</v>
      </c>
      <c r="N2402">
        <v>580</v>
      </c>
      <c r="O2402" t="s">
        <v>7876</v>
      </c>
      <c r="P2402" t="s">
        <v>8483</v>
      </c>
      <c r="Q2402">
        <v>0.57999999999999996</v>
      </c>
      <c r="R2402" s="117" t="s">
        <v>14620</v>
      </c>
      <c r="S2402" s="117" t="s">
        <v>14621</v>
      </c>
      <c r="T2402" t="s">
        <v>17448</v>
      </c>
      <c r="U2402" t="s">
        <v>10772</v>
      </c>
    </row>
    <row r="2403" spans="1:21">
      <c r="A2403" s="117" t="s">
        <v>2595</v>
      </c>
      <c r="B2403" t="s">
        <v>14590</v>
      </c>
      <c r="C2403" t="s">
        <v>14590</v>
      </c>
      <c r="D2403">
        <v>26</v>
      </c>
      <c r="E2403">
        <v>20</v>
      </c>
      <c r="F2403">
        <v>26</v>
      </c>
      <c r="G2403">
        <v>20</v>
      </c>
      <c r="H2403">
        <v>1</v>
      </c>
      <c r="I2403">
        <v>1</v>
      </c>
      <c r="J2403">
        <v>240</v>
      </c>
      <c r="K2403" s="194">
        <v>240</v>
      </c>
      <c r="L2403" t="s">
        <v>1089</v>
      </c>
      <c r="M2403" t="s">
        <v>1089</v>
      </c>
      <c r="N2403">
        <v>314</v>
      </c>
      <c r="O2403" t="s">
        <v>7876</v>
      </c>
      <c r="P2403" t="s">
        <v>8475</v>
      </c>
      <c r="Q2403">
        <v>0.314</v>
      </c>
      <c r="R2403" s="117" t="s">
        <v>14620</v>
      </c>
      <c r="S2403" s="117" t="s">
        <v>14621</v>
      </c>
      <c r="T2403" t="s">
        <v>17448</v>
      </c>
      <c r="U2403" t="s">
        <v>10772</v>
      </c>
    </row>
    <row r="2404" spans="1:21">
      <c r="A2404" s="117" t="s">
        <v>2596</v>
      </c>
      <c r="B2404" t="s">
        <v>14590</v>
      </c>
      <c r="C2404" t="s">
        <v>14590</v>
      </c>
      <c r="D2404">
        <v>26</v>
      </c>
      <c r="E2404">
        <v>20</v>
      </c>
      <c r="F2404">
        <v>26</v>
      </c>
      <c r="G2404">
        <v>20</v>
      </c>
      <c r="H2404">
        <v>1</v>
      </c>
      <c r="I2404">
        <v>1</v>
      </c>
      <c r="J2404">
        <v>350</v>
      </c>
      <c r="K2404" s="194">
        <v>350</v>
      </c>
      <c r="L2404" t="s">
        <v>1089</v>
      </c>
      <c r="M2404" t="s">
        <v>1089</v>
      </c>
      <c r="N2404">
        <v>704</v>
      </c>
      <c r="O2404" t="s">
        <v>7876</v>
      </c>
      <c r="P2404" t="s">
        <v>8484</v>
      </c>
      <c r="Q2404">
        <v>0.70399999999999996</v>
      </c>
      <c r="R2404" s="117" t="s">
        <v>14620</v>
      </c>
      <c r="S2404" s="117" t="s">
        <v>14621</v>
      </c>
      <c r="T2404" t="s">
        <v>17448</v>
      </c>
      <c r="U2404" t="s">
        <v>10772</v>
      </c>
    </row>
    <row r="2405" spans="1:21">
      <c r="A2405" s="117" t="s">
        <v>2597</v>
      </c>
      <c r="B2405" t="s">
        <v>14590</v>
      </c>
      <c r="C2405" t="s">
        <v>14590</v>
      </c>
      <c r="D2405">
        <v>26</v>
      </c>
      <c r="E2405">
        <v>20</v>
      </c>
      <c r="F2405">
        <v>26</v>
      </c>
      <c r="G2405">
        <v>20</v>
      </c>
      <c r="H2405">
        <v>1</v>
      </c>
      <c r="I2405">
        <v>1</v>
      </c>
      <c r="J2405">
        <v>87</v>
      </c>
      <c r="K2405" s="194">
        <v>87</v>
      </c>
      <c r="L2405" t="s">
        <v>1089</v>
      </c>
      <c r="M2405" t="s">
        <v>1089</v>
      </c>
      <c r="N2405">
        <v>1103</v>
      </c>
      <c r="O2405" t="s">
        <v>7876</v>
      </c>
      <c r="P2405" t="s">
        <v>8485</v>
      </c>
      <c r="Q2405">
        <v>1.103</v>
      </c>
      <c r="R2405" s="117" t="s">
        <v>14620</v>
      </c>
      <c r="S2405" s="117" t="s">
        <v>14621</v>
      </c>
      <c r="T2405" t="s">
        <v>17448</v>
      </c>
      <c r="U2405" t="s">
        <v>10772</v>
      </c>
    </row>
    <row r="2406" spans="1:21">
      <c r="A2406" s="117" t="s">
        <v>21591</v>
      </c>
      <c r="B2406" t="s">
        <v>14590</v>
      </c>
      <c r="C2406" t="s">
        <v>14590</v>
      </c>
      <c r="D2406">
        <v>26</v>
      </c>
      <c r="E2406">
        <v>20</v>
      </c>
      <c r="F2406">
        <v>26</v>
      </c>
      <c r="G2406">
        <v>20</v>
      </c>
      <c r="H2406">
        <v>1</v>
      </c>
      <c r="I2406">
        <v>1</v>
      </c>
      <c r="J2406">
        <v>19</v>
      </c>
      <c r="K2406" s="194">
        <v>0</v>
      </c>
      <c r="L2406" t="s">
        <v>1089</v>
      </c>
      <c r="M2406" t="s">
        <v>1089</v>
      </c>
      <c r="N2406">
        <v>479</v>
      </c>
      <c r="O2406" t="s">
        <v>7876</v>
      </c>
      <c r="P2406" t="s">
        <v>21592</v>
      </c>
      <c r="Q2406">
        <v>0.47899999999999998</v>
      </c>
      <c r="R2406" s="117" t="s">
        <v>14620</v>
      </c>
      <c r="S2406" s="117" t="s">
        <v>14621</v>
      </c>
      <c r="T2406" t="s">
        <v>17448</v>
      </c>
      <c r="U2406" t="s">
        <v>10772</v>
      </c>
    </row>
    <row r="2407" spans="1:21">
      <c r="A2407" s="117" t="s">
        <v>2598</v>
      </c>
      <c r="B2407" t="s">
        <v>14590</v>
      </c>
      <c r="C2407" t="s">
        <v>14590</v>
      </c>
      <c r="D2407">
        <v>26</v>
      </c>
      <c r="E2407">
        <v>20</v>
      </c>
      <c r="F2407">
        <v>26</v>
      </c>
      <c r="G2407">
        <v>20</v>
      </c>
      <c r="H2407">
        <v>1</v>
      </c>
      <c r="I2407">
        <v>1</v>
      </c>
      <c r="J2407">
        <v>25</v>
      </c>
      <c r="K2407" s="194">
        <v>25</v>
      </c>
      <c r="L2407" t="s">
        <v>1089</v>
      </c>
      <c r="M2407" t="s">
        <v>1089</v>
      </c>
      <c r="N2407">
        <v>346.9</v>
      </c>
      <c r="O2407" t="s">
        <v>7876</v>
      </c>
      <c r="P2407" t="s">
        <v>15171</v>
      </c>
      <c r="Q2407">
        <v>0.34689999999999999</v>
      </c>
      <c r="R2407" s="117" t="s">
        <v>14620</v>
      </c>
      <c r="S2407" s="117" t="s">
        <v>14621</v>
      </c>
      <c r="T2407" t="s">
        <v>17448</v>
      </c>
      <c r="U2407" t="s">
        <v>10772</v>
      </c>
    </row>
    <row r="2408" spans="1:21">
      <c r="A2408" s="117" t="s">
        <v>2599</v>
      </c>
      <c r="B2408" t="s">
        <v>14590</v>
      </c>
      <c r="C2408" t="s">
        <v>14590</v>
      </c>
      <c r="D2408">
        <v>26</v>
      </c>
      <c r="E2408">
        <v>20</v>
      </c>
      <c r="F2408">
        <v>26</v>
      </c>
      <c r="G2408">
        <v>20</v>
      </c>
      <c r="H2408">
        <v>1</v>
      </c>
      <c r="I2408">
        <v>1</v>
      </c>
      <c r="J2408">
        <v>60</v>
      </c>
      <c r="K2408" s="194">
        <v>60</v>
      </c>
      <c r="L2408" t="s">
        <v>1088</v>
      </c>
      <c r="M2408" t="s">
        <v>1088</v>
      </c>
      <c r="N2408">
        <v>137</v>
      </c>
      <c r="O2408" t="s">
        <v>7876</v>
      </c>
      <c r="P2408" t="s">
        <v>15172</v>
      </c>
      <c r="Q2408">
        <v>0.13700000000000001</v>
      </c>
      <c r="R2408" s="117" t="s">
        <v>14620</v>
      </c>
      <c r="S2408" s="117" t="s">
        <v>14621</v>
      </c>
      <c r="T2408" t="s">
        <v>17448</v>
      </c>
      <c r="U2408" t="s">
        <v>10772</v>
      </c>
    </row>
    <row r="2409" spans="1:21">
      <c r="A2409" s="117" t="s">
        <v>22224</v>
      </c>
      <c r="B2409" t="s">
        <v>14590</v>
      </c>
      <c r="C2409" t="s">
        <v>14590</v>
      </c>
      <c r="D2409">
        <v>26</v>
      </c>
      <c r="E2409">
        <v>20</v>
      </c>
      <c r="F2409">
        <v>26</v>
      </c>
      <c r="G2409">
        <v>20</v>
      </c>
      <c r="H2409">
        <v>1</v>
      </c>
      <c r="I2409">
        <v>1</v>
      </c>
      <c r="J2409">
        <v>12</v>
      </c>
      <c r="K2409" s="194">
        <v>12</v>
      </c>
      <c r="L2409" t="s">
        <v>1079</v>
      </c>
      <c r="M2409" t="s">
        <v>1079</v>
      </c>
      <c r="N2409">
        <v>813.9</v>
      </c>
      <c r="O2409" t="s">
        <v>7876</v>
      </c>
      <c r="P2409" t="s">
        <v>22225</v>
      </c>
      <c r="Q2409">
        <v>0.81389999999999996</v>
      </c>
      <c r="R2409" s="117" t="s">
        <v>14620</v>
      </c>
      <c r="S2409" s="117" t="s">
        <v>14621</v>
      </c>
      <c r="T2409" t="s">
        <v>17448</v>
      </c>
      <c r="U2409" t="s">
        <v>10772</v>
      </c>
    </row>
    <row r="2410" spans="1:21">
      <c r="A2410" s="117" t="s">
        <v>24500</v>
      </c>
      <c r="B2410" t="s">
        <v>14590</v>
      </c>
      <c r="C2410" t="s">
        <v>14590</v>
      </c>
      <c r="D2410">
        <v>26</v>
      </c>
      <c r="E2410">
        <v>20</v>
      </c>
      <c r="F2410">
        <v>26</v>
      </c>
      <c r="G2410">
        <v>20</v>
      </c>
      <c r="H2410">
        <v>1</v>
      </c>
      <c r="I2410">
        <v>1</v>
      </c>
      <c r="J2410">
        <v>40</v>
      </c>
      <c r="K2410" s="194">
        <v>40</v>
      </c>
      <c r="L2410" t="s">
        <v>1088</v>
      </c>
      <c r="M2410" t="s">
        <v>1088</v>
      </c>
      <c r="N2410">
        <v>140.9</v>
      </c>
      <c r="O2410" t="s">
        <v>7876</v>
      </c>
      <c r="P2410" t="s">
        <v>24501</v>
      </c>
      <c r="Q2410">
        <v>0.1409</v>
      </c>
      <c r="R2410" s="117" t="s">
        <v>14620</v>
      </c>
      <c r="S2410" s="117" t="s">
        <v>14621</v>
      </c>
      <c r="T2410" t="s">
        <v>17448</v>
      </c>
      <c r="U2410" t="s">
        <v>10772</v>
      </c>
    </row>
    <row r="2411" spans="1:21">
      <c r="A2411" s="117" t="s">
        <v>24502</v>
      </c>
      <c r="B2411" t="s">
        <v>14590</v>
      </c>
      <c r="C2411" t="s">
        <v>14590</v>
      </c>
      <c r="D2411">
        <v>26</v>
      </c>
      <c r="E2411">
        <v>20</v>
      </c>
      <c r="F2411">
        <v>26</v>
      </c>
      <c r="G2411">
        <v>20</v>
      </c>
      <c r="H2411">
        <v>1</v>
      </c>
      <c r="I2411">
        <v>1</v>
      </c>
      <c r="J2411">
        <v>30</v>
      </c>
      <c r="K2411" s="194">
        <v>30</v>
      </c>
      <c r="L2411" t="s">
        <v>1088</v>
      </c>
      <c r="M2411" t="s">
        <v>1088</v>
      </c>
      <c r="N2411">
        <v>191</v>
      </c>
      <c r="O2411" t="s">
        <v>7876</v>
      </c>
      <c r="P2411" t="s">
        <v>24503</v>
      </c>
      <c r="Q2411">
        <v>0.191</v>
      </c>
      <c r="R2411" s="117" t="s">
        <v>14620</v>
      </c>
      <c r="S2411" s="117" t="s">
        <v>14621</v>
      </c>
      <c r="T2411" t="s">
        <v>17448</v>
      </c>
      <c r="U2411" t="s">
        <v>10772</v>
      </c>
    </row>
    <row r="2412" spans="1:21">
      <c r="A2412" s="117" t="s">
        <v>24504</v>
      </c>
      <c r="B2412" t="s">
        <v>14590</v>
      </c>
      <c r="C2412" t="s">
        <v>14590</v>
      </c>
      <c r="D2412">
        <v>26</v>
      </c>
      <c r="E2412">
        <v>20</v>
      </c>
      <c r="F2412">
        <v>26</v>
      </c>
      <c r="G2412">
        <v>20</v>
      </c>
      <c r="H2412">
        <v>1</v>
      </c>
      <c r="I2412">
        <v>1</v>
      </c>
      <c r="J2412">
        <v>50</v>
      </c>
      <c r="K2412" s="194">
        <v>50</v>
      </c>
      <c r="L2412" t="s">
        <v>1088</v>
      </c>
      <c r="M2412" t="s">
        <v>1088</v>
      </c>
      <c r="N2412">
        <v>80</v>
      </c>
      <c r="O2412" t="s">
        <v>7876</v>
      </c>
      <c r="P2412" t="s">
        <v>24505</v>
      </c>
      <c r="Q2412">
        <v>0.08</v>
      </c>
      <c r="R2412" s="117" t="s">
        <v>14620</v>
      </c>
      <c r="S2412" s="117" t="s">
        <v>14621</v>
      </c>
      <c r="T2412" t="s">
        <v>17448</v>
      </c>
      <c r="U2412" t="s">
        <v>10772</v>
      </c>
    </row>
    <row r="2413" spans="1:21">
      <c r="A2413" s="117" t="s">
        <v>24506</v>
      </c>
      <c r="B2413" t="s">
        <v>14590</v>
      </c>
      <c r="C2413" t="s">
        <v>14590</v>
      </c>
      <c r="D2413">
        <v>26</v>
      </c>
      <c r="E2413">
        <v>20</v>
      </c>
      <c r="F2413">
        <v>26</v>
      </c>
      <c r="G2413">
        <v>20</v>
      </c>
      <c r="H2413">
        <v>1</v>
      </c>
      <c r="I2413">
        <v>1</v>
      </c>
      <c r="J2413">
        <v>10</v>
      </c>
      <c r="K2413" s="194">
        <v>10</v>
      </c>
      <c r="L2413" t="s">
        <v>1088</v>
      </c>
      <c r="M2413" t="s">
        <v>1088</v>
      </c>
      <c r="N2413">
        <v>194</v>
      </c>
      <c r="O2413" t="s">
        <v>7876</v>
      </c>
      <c r="P2413" t="s">
        <v>24507</v>
      </c>
      <c r="Q2413">
        <v>0.19400000000000001</v>
      </c>
      <c r="R2413" s="117" t="s">
        <v>14620</v>
      </c>
      <c r="S2413" s="117" t="s">
        <v>14621</v>
      </c>
      <c r="T2413" t="s">
        <v>17448</v>
      </c>
      <c r="U2413" t="s">
        <v>10772</v>
      </c>
    </row>
    <row r="2414" spans="1:21">
      <c r="A2414" s="117" t="s">
        <v>11460</v>
      </c>
      <c r="B2414" t="s">
        <v>14590</v>
      </c>
      <c r="C2414" t="s">
        <v>14590</v>
      </c>
      <c r="D2414">
        <v>25</v>
      </c>
      <c r="E2414">
        <v>19</v>
      </c>
      <c r="F2414">
        <v>25</v>
      </c>
      <c r="G2414">
        <v>19</v>
      </c>
      <c r="H2414">
        <v>1</v>
      </c>
      <c r="I2414">
        <v>1</v>
      </c>
      <c r="J2414">
        <v>336</v>
      </c>
      <c r="K2414" s="194">
        <v>336</v>
      </c>
      <c r="L2414" t="s">
        <v>1083</v>
      </c>
      <c r="M2414" t="s">
        <v>1083</v>
      </c>
      <c r="N2414">
        <v>3</v>
      </c>
      <c r="O2414" t="s">
        <v>7876</v>
      </c>
      <c r="Q2414">
        <v>3.0000000000000001E-3</v>
      </c>
      <c r="R2414" s="117" t="s">
        <v>14594</v>
      </c>
      <c r="S2414" s="117" t="s">
        <v>14589</v>
      </c>
      <c r="T2414" t="s">
        <v>12136</v>
      </c>
      <c r="U2414" t="s">
        <v>10773</v>
      </c>
    </row>
    <row r="2415" spans="1:21">
      <c r="A2415" s="117" t="s">
        <v>11461</v>
      </c>
      <c r="B2415" t="s">
        <v>14590</v>
      </c>
      <c r="C2415" t="s">
        <v>14590</v>
      </c>
      <c r="D2415">
        <v>25</v>
      </c>
      <c r="E2415">
        <v>19</v>
      </c>
      <c r="F2415">
        <v>25</v>
      </c>
      <c r="G2415">
        <v>19</v>
      </c>
      <c r="H2415">
        <v>1</v>
      </c>
      <c r="I2415">
        <v>1</v>
      </c>
      <c r="J2415">
        <v>237</v>
      </c>
      <c r="K2415" s="194">
        <v>237</v>
      </c>
      <c r="L2415" t="s">
        <v>1083</v>
      </c>
      <c r="M2415" t="s">
        <v>1083</v>
      </c>
      <c r="N2415">
        <v>28</v>
      </c>
      <c r="O2415" t="s">
        <v>7876</v>
      </c>
      <c r="Q2415">
        <v>2.8000000000000001E-2</v>
      </c>
      <c r="R2415" s="117" t="s">
        <v>14594</v>
      </c>
      <c r="S2415" s="117" t="s">
        <v>14589</v>
      </c>
      <c r="T2415" t="s">
        <v>12136</v>
      </c>
      <c r="U2415" t="s">
        <v>10773</v>
      </c>
    </row>
    <row r="2416" spans="1:21">
      <c r="A2416" s="117" t="s">
        <v>11462</v>
      </c>
      <c r="B2416" t="s">
        <v>14590</v>
      </c>
      <c r="C2416" t="s">
        <v>14590</v>
      </c>
      <c r="D2416">
        <v>95</v>
      </c>
      <c r="E2416">
        <v>89</v>
      </c>
      <c r="F2416">
        <v>95</v>
      </c>
      <c r="G2416">
        <v>89</v>
      </c>
      <c r="H2416">
        <v>1</v>
      </c>
      <c r="I2416">
        <v>1</v>
      </c>
      <c r="J2416">
        <v>999999</v>
      </c>
      <c r="K2416" s="194">
        <v>999999</v>
      </c>
      <c r="L2416" t="s">
        <v>1083</v>
      </c>
      <c r="M2416" t="s">
        <v>1083</v>
      </c>
      <c r="N2416">
        <v>86</v>
      </c>
      <c r="O2416" t="s">
        <v>7876</v>
      </c>
      <c r="Q2416">
        <v>8.5999999999999993E-2</v>
      </c>
      <c r="R2416" s="117" t="s">
        <v>14594</v>
      </c>
      <c r="S2416" s="117" t="s">
        <v>14589</v>
      </c>
      <c r="T2416" t="s">
        <v>12136</v>
      </c>
      <c r="U2416" t="s">
        <v>10773</v>
      </c>
    </row>
    <row r="2417" spans="1:21">
      <c r="A2417" s="117" t="s">
        <v>11463</v>
      </c>
      <c r="B2417" t="s">
        <v>14590</v>
      </c>
      <c r="C2417" t="s">
        <v>14590</v>
      </c>
      <c r="D2417">
        <v>74</v>
      </c>
      <c r="E2417">
        <v>68</v>
      </c>
      <c r="F2417">
        <v>74</v>
      </c>
      <c r="G2417">
        <v>68</v>
      </c>
      <c r="H2417">
        <v>1</v>
      </c>
      <c r="I2417">
        <v>1</v>
      </c>
      <c r="J2417">
        <v>999999</v>
      </c>
      <c r="K2417" s="194">
        <v>999999</v>
      </c>
      <c r="L2417" t="s">
        <v>1083</v>
      </c>
      <c r="M2417" t="s">
        <v>1083</v>
      </c>
      <c r="N2417">
        <v>116</v>
      </c>
      <c r="O2417" t="s">
        <v>7876</v>
      </c>
      <c r="Q2417">
        <v>0.11600000000000001</v>
      </c>
      <c r="R2417" s="117" t="s">
        <v>14594</v>
      </c>
      <c r="S2417" s="117" t="s">
        <v>14589</v>
      </c>
      <c r="T2417" t="s">
        <v>12136</v>
      </c>
      <c r="U2417" t="s">
        <v>10772</v>
      </c>
    </row>
    <row r="2418" spans="1:21">
      <c r="A2418" s="117" t="s">
        <v>11464</v>
      </c>
      <c r="B2418" t="s">
        <v>13815</v>
      </c>
      <c r="C2418" t="s">
        <v>14590</v>
      </c>
      <c r="D2418">
        <v>2</v>
      </c>
      <c r="E2418">
        <v>29</v>
      </c>
      <c r="F2418">
        <v>25</v>
      </c>
      <c r="G2418">
        <v>19</v>
      </c>
      <c r="H2418">
        <v>1</v>
      </c>
      <c r="I2418">
        <v>1</v>
      </c>
      <c r="J2418">
        <v>29</v>
      </c>
      <c r="K2418" s="194">
        <v>278</v>
      </c>
      <c r="L2418" t="s">
        <v>1083</v>
      </c>
      <c r="M2418" t="s">
        <v>1083</v>
      </c>
      <c r="N2418">
        <v>231</v>
      </c>
      <c r="O2418" t="s">
        <v>7876</v>
      </c>
      <c r="P2418" t="s">
        <v>11465</v>
      </c>
      <c r="Q2418">
        <v>0.23100000000000001</v>
      </c>
      <c r="R2418" s="117" t="s">
        <v>14594</v>
      </c>
      <c r="S2418" s="117" t="s">
        <v>14589</v>
      </c>
      <c r="T2418" t="s">
        <v>12136</v>
      </c>
      <c r="U2418" t="s">
        <v>10772</v>
      </c>
    </row>
    <row r="2419" spans="1:21">
      <c r="A2419" s="117" t="s">
        <v>11466</v>
      </c>
      <c r="B2419" t="s">
        <v>13815</v>
      </c>
      <c r="C2419" t="s">
        <v>14590</v>
      </c>
      <c r="D2419">
        <v>2</v>
      </c>
      <c r="E2419">
        <v>29</v>
      </c>
      <c r="F2419">
        <v>25</v>
      </c>
      <c r="G2419">
        <v>19</v>
      </c>
      <c r="H2419">
        <v>1</v>
      </c>
      <c r="I2419">
        <v>1</v>
      </c>
      <c r="J2419">
        <v>35</v>
      </c>
      <c r="K2419" s="194">
        <v>567</v>
      </c>
      <c r="L2419" t="s">
        <v>1083</v>
      </c>
      <c r="M2419" t="s">
        <v>1083</v>
      </c>
      <c r="N2419">
        <v>280</v>
      </c>
      <c r="O2419" t="s">
        <v>7876</v>
      </c>
      <c r="P2419" t="s">
        <v>11465</v>
      </c>
      <c r="Q2419">
        <v>0.28000000000000003</v>
      </c>
      <c r="R2419" s="117" t="s">
        <v>14594</v>
      </c>
      <c r="S2419" s="117" t="s">
        <v>14589</v>
      </c>
      <c r="T2419" t="s">
        <v>12136</v>
      </c>
      <c r="U2419" t="s">
        <v>10772</v>
      </c>
    </row>
    <row r="2420" spans="1:21">
      <c r="A2420" s="117" t="s">
        <v>11467</v>
      </c>
      <c r="B2420" t="s">
        <v>13815</v>
      </c>
      <c r="C2420" t="s">
        <v>14590</v>
      </c>
      <c r="D2420">
        <v>2</v>
      </c>
      <c r="E2420">
        <v>29</v>
      </c>
      <c r="F2420">
        <v>25</v>
      </c>
      <c r="G2420">
        <v>19</v>
      </c>
      <c r="H2420">
        <v>1</v>
      </c>
      <c r="I2420">
        <v>1</v>
      </c>
      <c r="J2420">
        <v>124</v>
      </c>
      <c r="K2420" s="194">
        <v>704</v>
      </c>
      <c r="L2420" t="s">
        <v>1083</v>
      </c>
      <c r="M2420" t="s">
        <v>1083</v>
      </c>
      <c r="N2420">
        <v>400</v>
      </c>
      <c r="O2420" t="s">
        <v>7876</v>
      </c>
      <c r="P2420" t="s">
        <v>11468</v>
      </c>
      <c r="Q2420">
        <v>0.4</v>
      </c>
      <c r="R2420" s="117" t="s">
        <v>14594</v>
      </c>
      <c r="S2420" s="117" t="s">
        <v>14589</v>
      </c>
      <c r="T2420" t="s">
        <v>12136</v>
      </c>
      <c r="U2420" t="s">
        <v>10772</v>
      </c>
    </row>
    <row r="2421" spans="1:21">
      <c r="A2421" s="117" t="s">
        <v>11469</v>
      </c>
      <c r="B2421" t="s">
        <v>14590</v>
      </c>
      <c r="C2421" t="s">
        <v>14590</v>
      </c>
      <c r="D2421">
        <v>25</v>
      </c>
      <c r="E2421">
        <v>19</v>
      </c>
      <c r="F2421">
        <v>25</v>
      </c>
      <c r="G2421">
        <v>19</v>
      </c>
      <c r="H2421">
        <v>1</v>
      </c>
      <c r="I2421">
        <v>1</v>
      </c>
      <c r="J2421">
        <v>633</v>
      </c>
      <c r="K2421" s="194">
        <v>633</v>
      </c>
      <c r="L2421" t="s">
        <v>1083</v>
      </c>
      <c r="M2421" t="s">
        <v>1083</v>
      </c>
      <c r="N2421">
        <v>440</v>
      </c>
      <c r="O2421" t="s">
        <v>7876</v>
      </c>
      <c r="P2421" t="s">
        <v>11470</v>
      </c>
      <c r="Q2421">
        <v>0.44</v>
      </c>
      <c r="R2421" s="117" t="s">
        <v>14743</v>
      </c>
      <c r="S2421" s="117" t="s">
        <v>14589</v>
      </c>
      <c r="T2421" t="s">
        <v>12136</v>
      </c>
      <c r="U2421" t="s">
        <v>10773</v>
      </c>
    </row>
    <row r="2422" spans="1:21">
      <c r="A2422" s="117" t="s">
        <v>22226</v>
      </c>
      <c r="B2422" t="s">
        <v>14590</v>
      </c>
      <c r="C2422" t="s">
        <v>14590</v>
      </c>
      <c r="D2422">
        <v>83</v>
      </c>
      <c r="E2422">
        <v>77</v>
      </c>
      <c r="F2422">
        <v>83</v>
      </c>
      <c r="G2422">
        <v>77</v>
      </c>
      <c r="H2422">
        <v>1</v>
      </c>
      <c r="I2422">
        <v>1</v>
      </c>
      <c r="J2422">
        <v>999999</v>
      </c>
      <c r="K2422" s="194">
        <v>999999</v>
      </c>
      <c r="L2422" t="s">
        <v>1083</v>
      </c>
      <c r="M2422" t="s">
        <v>1083</v>
      </c>
      <c r="N2422">
        <v>950</v>
      </c>
      <c r="O2422" t="s">
        <v>7876</v>
      </c>
      <c r="P2422" t="s">
        <v>22227</v>
      </c>
      <c r="Q2422">
        <v>0.95</v>
      </c>
      <c r="R2422" s="117" t="s">
        <v>14594</v>
      </c>
      <c r="S2422" s="117" t="s">
        <v>14589</v>
      </c>
      <c r="T2422" t="s">
        <v>12136</v>
      </c>
      <c r="U2422" t="s">
        <v>10772</v>
      </c>
    </row>
    <row r="2423" spans="1:21">
      <c r="A2423" s="117" t="s">
        <v>11471</v>
      </c>
      <c r="B2423" t="s">
        <v>14590</v>
      </c>
      <c r="C2423" t="s">
        <v>14590</v>
      </c>
      <c r="D2423">
        <v>25</v>
      </c>
      <c r="E2423">
        <v>19</v>
      </c>
      <c r="F2423">
        <v>25</v>
      </c>
      <c r="G2423">
        <v>19</v>
      </c>
      <c r="H2423">
        <v>1</v>
      </c>
      <c r="I2423">
        <v>1</v>
      </c>
      <c r="J2423">
        <v>126</v>
      </c>
      <c r="K2423" s="194">
        <v>126</v>
      </c>
      <c r="L2423" t="s">
        <v>1083</v>
      </c>
      <c r="M2423" t="s">
        <v>1083</v>
      </c>
      <c r="N2423">
        <v>830</v>
      </c>
      <c r="O2423" t="s">
        <v>7876</v>
      </c>
      <c r="P2423" t="s">
        <v>11472</v>
      </c>
      <c r="Q2423">
        <v>0.83</v>
      </c>
      <c r="R2423" s="117" t="s">
        <v>14743</v>
      </c>
      <c r="S2423" s="117" t="s">
        <v>14589</v>
      </c>
      <c r="T2423" t="s">
        <v>12136</v>
      </c>
      <c r="U2423" t="s">
        <v>10773</v>
      </c>
    </row>
    <row r="2424" spans="1:21">
      <c r="A2424" s="117" t="s">
        <v>11473</v>
      </c>
      <c r="B2424" t="s">
        <v>14590</v>
      </c>
      <c r="C2424" t="s">
        <v>14590</v>
      </c>
      <c r="D2424">
        <v>25</v>
      </c>
      <c r="E2424">
        <v>19</v>
      </c>
      <c r="F2424">
        <v>25</v>
      </c>
      <c r="G2424">
        <v>19</v>
      </c>
      <c r="H2424">
        <v>1</v>
      </c>
      <c r="I2424">
        <v>1</v>
      </c>
      <c r="J2424">
        <v>262</v>
      </c>
      <c r="K2424" s="194">
        <v>262</v>
      </c>
      <c r="L2424" t="s">
        <v>1083</v>
      </c>
      <c r="M2424" t="s">
        <v>1083</v>
      </c>
      <c r="N2424">
        <v>850</v>
      </c>
      <c r="O2424" t="s">
        <v>7876</v>
      </c>
      <c r="P2424" t="s">
        <v>11472</v>
      </c>
      <c r="Q2424">
        <v>0.85</v>
      </c>
      <c r="R2424" s="117" t="s">
        <v>14594</v>
      </c>
      <c r="S2424" s="117" t="s">
        <v>14589</v>
      </c>
      <c r="T2424" t="s">
        <v>12136</v>
      </c>
      <c r="U2424" t="s">
        <v>10773</v>
      </c>
    </row>
    <row r="2425" spans="1:21">
      <c r="A2425" s="117" t="s">
        <v>11474</v>
      </c>
      <c r="B2425" t="s">
        <v>14590</v>
      </c>
      <c r="C2425" t="s">
        <v>14590</v>
      </c>
      <c r="D2425">
        <v>25</v>
      </c>
      <c r="E2425">
        <v>19</v>
      </c>
      <c r="F2425">
        <v>25</v>
      </c>
      <c r="G2425">
        <v>19</v>
      </c>
      <c r="H2425">
        <v>1</v>
      </c>
      <c r="I2425">
        <v>1</v>
      </c>
      <c r="J2425">
        <v>251</v>
      </c>
      <c r="K2425" s="194">
        <v>251</v>
      </c>
      <c r="L2425" t="s">
        <v>1083</v>
      </c>
      <c r="M2425" t="s">
        <v>1083</v>
      </c>
      <c r="N2425">
        <v>880</v>
      </c>
      <c r="O2425" t="s">
        <v>7876</v>
      </c>
      <c r="P2425" t="s">
        <v>11472</v>
      </c>
      <c r="Q2425">
        <v>0.88</v>
      </c>
      <c r="R2425" s="117" t="s">
        <v>14594</v>
      </c>
      <c r="S2425" s="117" t="s">
        <v>14589</v>
      </c>
      <c r="T2425" t="s">
        <v>12136</v>
      </c>
      <c r="U2425" t="s">
        <v>10773</v>
      </c>
    </row>
    <row r="2426" spans="1:21">
      <c r="A2426" s="117" t="s">
        <v>24508</v>
      </c>
      <c r="B2426" t="s">
        <v>14590</v>
      </c>
      <c r="C2426" t="s">
        <v>14590</v>
      </c>
      <c r="D2426">
        <v>26</v>
      </c>
      <c r="E2426">
        <v>20</v>
      </c>
      <c r="F2426">
        <v>26</v>
      </c>
      <c r="G2426">
        <v>20</v>
      </c>
      <c r="H2426">
        <v>1</v>
      </c>
      <c r="I2426">
        <v>1</v>
      </c>
      <c r="J2426">
        <v>11</v>
      </c>
      <c r="K2426" s="194">
        <v>11</v>
      </c>
      <c r="L2426" t="s">
        <v>1086</v>
      </c>
      <c r="M2426" t="s">
        <v>1086</v>
      </c>
      <c r="N2426">
        <v>103</v>
      </c>
      <c r="O2426" t="s">
        <v>7876</v>
      </c>
      <c r="P2426" t="s">
        <v>24509</v>
      </c>
      <c r="Q2426">
        <v>0.10299999999999999</v>
      </c>
      <c r="R2426" s="117" t="s">
        <v>14620</v>
      </c>
      <c r="S2426" s="117" t="s">
        <v>14621</v>
      </c>
      <c r="T2426" t="s">
        <v>17448</v>
      </c>
      <c r="U2426" t="s">
        <v>10772</v>
      </c>
    </row>
    <row r="2427" spans="1:21">
      <c r="A2427" s="117" t="s">
        <v>20345</v>
      </c>
      <c r="B2427" t="s">
        <v>14590</v>
      </c>
      <c r="C2427" t="s">
        <v>14590</v>
      </c>
      <c r="D2427">
        <v>26</v>
      </c>
      <c r="E2427">
        <v>20</v>
      </c>
      <c r="F2427">
        <v>26</v>
      </c>
      <c r="G2427">
        <v>20</v>
      </c>
      <c r="H2427">
        <v>1</v>
      </c>
      <c r="I2427">
        <v>1</v>
      </c>
      <c r="J2427">
        <v>120</v>
      </c>
      <c r="K2427" s="194">
        <v>120</v>
      </c>
      <c r="L2427" t="s">
        <v>1086</v>
      </c>
      <c r="M2427" t="s">
        <v>1086</v>
      </c>
      <c r="N2427">
        <v>945</v>
      </c>
      <c r="O2427" t="s">
        <v>7876</v>
      </c>
      <c r="P2427" t="s">
        <v>8486</v>
      </c>
      <c r="Q2427">
        <v>0.94499999999999995</v>
      </c>
      <c r="R2427" s="117" t="s">
        <v>14620</v>
      </c>
      <c r="S2427" s="117" t="s">
        <v>14621</v>
      </c>
      <c r="T2427" t="s">
        <v>17448</v>
      </c>
      <c r="U2427" t="s">
        <v>10772</v>
      </c>
    </row>
    <row r="2428" spans="1:21">
      <c r="A2428" s="117" t="s">
        <v>2600</v>
      </c>
      <c r="B2428" t="s">
        <v>14590</v>
      </c>
      <c r="C2428" t="s">
        <v>14590</v>
      </c>
      <c r="D2428">
        <v>26</v>
      </c>
      <c r="E2428">
        <v>20</v>
      </c>
      <c r="F2428">
        <v>26</v>
      </c>
      <c r="G2428">
        <v>20</v>
      </c>
      <c r="H2428">
        <v>1</v>
      </c>
      <c r="I2428">
        <v>1</v>
      </c>
      <c r="J2428">
        <v>170</v>
      </c>
      <c r="K2428" s="194">
        <v>170</v>
      </c>
      <c r="L2428" t="s">
        <v>1086</v>
      </c>
      <c r="M2428" t="s">
        <v>1086</v>
      </c>
      <c r="N2428">
        <v>1270</v>
      </c>
      <c r="O2428" t="s">
        <v>7876</v>
      </c>
      <c r="P2428" t="s">
        <v>8486</v>
      </c>
      <c r="Q2428">
        <v>1.27</v>
      </c>
      <c r="R2428" s="117" t="s">
        <v>14620</v>
      </c>
      <c r="S2428" s="117" t="s">
        <v>14621</v>
      </c>
      <c r="T2428" t="s">
        <v>17448</v>
      </c>
      <c r="U2428" t="s">
        <v>10772</v>
      </c>
    </row>
    <row r="2429" spans="1:21">
      <c r="A2429" s="117" t="s">
        <v>2601</v>
      </c>
      <c r="B2429" t="s">
        <v>14590</v>
      </c>
      <c r="C2429" t="s">
        <v>14590</v>
      </c>
      <c r="D2429">
        <v>26</v>
      </c>
      <c r="E2429">
        <v>20</v>
      </c>
      <c r="F2429">
        <v>26</v>
      </c>
      <c r="G2429">
        <v>20</v>
      </c>
      <c r="H2429">
        <v>1</v>
      </c>
      <c r="I2429">
        <v>1</v>
      </c>
      <c r="J2429">
        <v>72</v>
      </c>
      <c r="K2429" s="194">
        <v>72</v>
      </c>
      <c r="L2429" t="s">
        <v>1086</v>
      </c>
      <c r="M2429" t="s">
        <v>1086</v>
      </c>
      <c r="N2429">
        <v>1304</v>
      </c>
      <c r="O2429" t="s">
        <v>7876</v>
      </c>
      <c r="P2429" t="s">
        <v>8486</v>
      </c>
      <c r="Q2429">
        <v>1.304</v>
      </c>
      <c r="R2429" s="117" t="s">
        <v>14620</v>
      </c>
      <c r="S2429" s="117" t="s">
        <v>14621</v>
      </c>
      <c r="T2429" t="s">
        <v>17448</v>
      </c>
      <c r="U2429" t="s">
        <v>10772</v>
      </c>
    </row>
    <row r="2430" spans="1:21">
      <c r="A2430" s="117" t="s">
        <v>2602</v>
      </c>
      <c r="B2430" t="s">
        <v>14590</v>
      </c>
      <c r="C2430" t="s">
        <v>14590</v>
      </c>
      <c r="D2430">
        <v>26</v>
      </c>
      <c r="E2430">
        <v>20</v>
      </c>
      <c r="F2430">
        <v>26</v>
      </c>
      <c r="G2430">
        <v>20</v>
      </c>
      <c r="H2430">
        <v>1</v>
      </c>
      <c r="I2430">
        <v>1</v>
      </c>
      <c r="J2430">
        <v>273</v>
      </c>
      <c r="K2430" s="194">
        <v>273</v>
      </c>
      <c r="L2430" t="s">
        <v>1086</v>
      </c>
      <c r="M2430" t="s">
        <v>1086</v>
      </c>
      <c r="N2430">
        <v>1630</v>
      </c>
      <c r="O2430" t="s">
        <v>7876</v>
      </c>
      <c r="P2430" t="s">
        <v>8487</v>
      </c>
      <c r="Q2430">
        <v>1.63</v>
      </c>
      <c r="R2430" s="117" t="s">
        <v>14620</v>
      </c>
      <c r="S2430" s="117" t="s">
        <v>14621</v>
      </c>
      <c r="T2430" t="s">
        <v>17448</v>
      </c>
      <c r="U2430" t="s">
        <v>10772</v>
      </c>
    </row>
    <row r="2431" spans="1:21">
      <c r="A2431" s="117" t="s">
        <v>2603</v>
      </c>
      <c r="B2431" t="s">
        <v>14590</v>
      </c>
      <c r="C2431" t="s">
        <v>14590</v>
      </c>
      <c r="D2431">
        <v>26</v>
      </c>
      <c r="E2431">
        <v>20</v>
      </c>
      <c r="F2431">
        <v>26</v>
      </c>
      <c r="G2431">
        <v>20</v>
      </c>
      <c r="H2431">
        <v>1</v>
      </c>
      <c r="I2431">
        <v>1</v>
      </c>
      <c r="J2431">
        <v>24</v>
      </c>
      <c r="K2431" s="194">
        <v>24</v>
      </c>
      <c r="L2431" t="s">
        <v>1086</v>
      </c>
      <c r="M2431" t="s">
        <v>1086</v>
      </c>
      <c r="N2431">
        <v>1655</v>
      </c>
      <c r="O2431" t="s">
        <v>7876</v>
      </c>
      <c r="P2431" t="s">
        <v>15173</v>
      </c>
      <c r="Q2431">
        <v>1.655</v>
      </c>
      <c r="R2431" s="117" t="s">
        <v>14620</v>
      </c>
      <c r="S2431" s="117" t="s">
        <v>14621</v>
      </c>
      <c r="T2431" t="s">
        <v>17448</v>
      </c>
      <c r="U2431" t="s">
        <v>10772</v>
      </c>
    </row>
    <row r="2432" spans="1:21">
      <c r="A2432" s="117" t="s">
        <v>2604</v>
      </c>
      <c r="B2432" t="s">
        <v>14590</v>
      </c>
      <c r="C2432" t="s">
        <v>14590</v>
      </c>
      <c r="D2432">
        <v>26</v>
      </c>
      <c r="E2432">
        <v>20</v>
      </c>
      <c r="F2432">
        <v>26</v>
      </c>
      <c r="G2432">
        <v>20</v>
      </c>
      <c r="H2432">
        <v>1</v>
      </c>
      <c r="I2432">
        <v>1</v>
      </c>
      <c r="J2432">
        <v>12</v>
      </c>
      <c r="K2432" s="194">
        <v>12</v>
      </c>
      <c r="L2432" t="s">
        <v>1086</v>
      </c>
      <c r="M2432" t="s">
        <v>1086</v>
      </c>
      <c r="N2432">
        <v>15100</v>
      </c>
      <c r="O2432" t="s">
        <v>7876</v>
      </c>
      <c r="P2432" t="s">
        <v>8488</v>
      </c>
      <c r="Q2432">
        <v>15.1</v>
      </c>
      <c r="R2432" s="117" t="s">
        <v>14620</v>
      </c>
      <c r="S2432" s="117" t="s">
        <v>14621</v>
      </c>
      <c r="T2432" t="s">
        <v>17448</v>
      </c>
      <c r="U2432" t="s">
        <v>10772</v>
      </c>
    </row>
    <row r="2433" spans="1:21">
      <c r="A2433" s="117" t="s">
        <v>2605</v>
      </c>
      <c r="B2433" t="s">
        <v>14590</v>
      </c>
      <c r="C2433" t="s">
        <v>14590</v>
      </c>
      <c r="D2433">
        <v>26</v>
      </c>
      <c r="E2433">
        <v>20</v>
      </c>
      <c r="F2433">
        <v>26</v>
      </c>
      <c r="G2433">
        <v>20</v>
      </c>
      <c r="H2433">
        <v>1</v>
      </c>
      <c r="I2433">
        <v>1</v>
      </c>
      <c r="J2433">
        <v>104</v>
      </c>
      <c r="K2433" s="194">
        <v>104</v>
      </c>
      <c r="L2433" t="s">
        <v>1086</v>
      </c>
      <c r="M2433" t="s">
        <v>1086</v>
      </c>
      <c r="N2433">
        <v>15750</v>
      </c>
      <c r="O2433" t="s">
        <v>7876</v>
      </c>
      <c r="P2433" t="s">
        <v>8489</v>
      </c>
      <c r="Q2433">
        <v>15.75</v>
      </c>
      <c r="R2433" s="117" t="s">
        <v>14620</v>
      </c>
      <c r="S2433" s="117" t="s">
        <v>14621</v>
      </c>
      <c r="T2433" t="s">
        <v>17448</v>
      </c>
      <c r="U2433" t="s">
        <v>10772</v>
      </c>
    </row>
    <row r="2434" spans="1:21">
      <c r="A2434" s="117" t="s">
        <v>20346</v>
      </c>
      <c r="B2434" t="s">
        <v>14590</v>
      </c>
      <c r="C2434" t="s">
        <v>14590</v>
      </c>
      <c r="D2434">
        <v>26</v>
      </c>
      <c r="E2434">
        <v>20</v>
      </c>
      <c r="F2434">
        <v>26</v>
      </c>
      <c r="G2434">
        <v>20</v>
      </c>
      <c r="H2434">
        <v>1</v>
      </c>
      <c r="I2434">
        <v>1</v>
      </c>
      <c r="J2434">
        <v>360</v>
      </c>
      <c r="K2434" s="194">
        <v>360</v>
      </c>
      <c r="L2434" t="s">
        <v>1086</v>
      </c>
      <c r="M2434" t="s">
        <v>1086</v>
      </c>
      <c r="N2434">
        <v>2218</v>
      </c>
      <c r="O2434" t="s">
        <v>7876</v>
      </c>
      <c r="P2434" t="s">
        <v>20347</v>
      </c>
      <c r="Q2434">
        <v>2.218</v>
      </c>
      <c r="R2434" s="117" t="s">
        <v>14620</v>
      </c>
      <c r="S2434" s="117" t="s">
        <v>14621</v>
      </c>
      <c r="T2434" t="s">
        <v>17448</v>
      </c>
      <c r="U2434" t="s">
        <v>10772</v>
      </c>
    </row>
    <row r="2435" spans="1:21">
      <c r="A2435" s="117" t="s">
        <v>2606</v>
      </c>
      <c r="B2435" t="s">
        <v>14590</v>
      </c>
      <c r="C2435" t="s">
        <v>14590</v>
      </c>
      <c r="D2435">
        <v>26</v>
      </c>
      <c r="E2435">
        <v>20</v>
      </c>
      <c r="F2435">
        <v>26</v>
      </c>
      <c r="G2435">
        <v>20</v>
      </c>
      <c r="H2435">
        <v>1</v>
      </c>
      <c r="I2435">
        <v>1</v>
      </c>
      <c r="J2435">
        <v>37</v>
      </c>
      <c r="K2435" s="194">
        <v>37</v>
      </c>
      <c r="L2435" t="s">
        <v>1086</v>
      </c>
      <c r="M2435" t="s">
        <v>1086</v>
      </c>
      <c r="N2435">
        <v>2170</v>
      </c>
      <c r="O2435" t="s">
        <v>7876</v>
      </c>
      <c r="P2435" t="s">
        <v>8486</v>
      </c>
      <c r="Q2435">
        <v>2.17</v>
      </c>
      <c r="R2435" s="117" t="s">
        <v>14620</v>
      </c>
      <c r="S2435" s="117" t="s">
        <v>14621</v>
      </c>
      <c r="T2435" t="s">
        <v>17448</v>
      </c>
      <c r="U2435" t="s">
        <v>10772</v>
      </c>
    </row>
    <row r="2436" spans="1:21">
      <c r="A2436" s="117" t="s">
        <v>2607</v>
      </c>
      <c r="B2436" t="s">
        <v>14590</v>
      </c>
      <c r="C2436" t="s">
        <v>14590</v>
      </c>
      <c r="D2436">
        <v>26</v>
      </c>
      <c r="E2436">
        <v>20</v>
      </c>
      <c r="F2436">
        <v>26</v>
      </c>
      <c r="G2436">
        <v>20</v>
      </c>
      <c r="H2436">
        <v>1</v>
      </c>
      <c r="I2436">
        <v>1</v>
      </c>
      <c r="J2436">
        <v>51</v>
      </c>
      <c r="K2436" s="194">
        <v>51</v>
      </c>
      <c r="L2436" t="s">
        <v>1086</v>
      </c>
      <c r="M2436" t="s">
        <v>1086</v>
      </c>
      <c r="N2436">
        <v>20800</v>
      </c>
      <c r="O2436" t="s">
        <v>7876</v>
      </c>
      <c r="P2436" t="s">
        <v>8488</v>
      </c>
      <c r="Q2436">
        <v>20.8</v>
      </c>
      <c r="R2436" s="117" t="s">
        <v>14620</v>
      </c>
      <c r="S2436" s="117" t="s">
        <v>14621</v>
      </c>
      <c r="T2436" t="s">
        <v>17448</v>
      </c>
      <c r="U2436" t="s">
        <v>10772</v>
      </c>
    </row>
    <row r="2437" spans="1:21">
      <c r="A2437" s="117" t="s">
        <v>2608</v>
      </c>
      <c r="B2437" t="s">
        <v>14590</v>
      </c>
      <c r="C2437" t="s">
        <v>14590</v>
      </c>
      <c r="D2437">
        <v>26</v>
      </c>
      <c r="E2437">
        <v>20</v>
      </c>
      <c r="F2437">
        <v>26</v>
      </c>
      <c r="G2437">
        <v>20</v>
      </c>
      <c r="H2437">
        <v>1</v>
      </c>
      <c r="I2437">
        <v>1</v>
      </c>
      <c r="J2437">
        <v>210</v>
      </c>
      <c r="K2437" s="194">
        <v>210</v>
      </c>
      <c r="L2437" t="s">
        <v>1086</v>
      </c>
      <c r="M2437" t="s">
        <v>1086</v>
      </c>
      <c r="N2437">
        <v>3082</v>
      </c>
      <c r="O2437" t="s">
        <v>7876</v>
      </c>
      <c r="P2437" t="s">
        <v>15174</v>
      </c>
      <c r="Q2437">
        <v>3.0819999999999999</v>
      </c>
      <c r="R2437" s="117" t="s">
        <v>14620</v>
      </c>
      <c r="S2437" s="117" t="s">
        <v>14621</v>
      </c>
      <c r="T2437" t="s">
        <v>17448</v>
      </c>
      <c r="U2437" t="s">
        <v>10772</v>
      </c>
    </row>
    <row r="2438" spans="1:21">
      <c r="A2438" s="117" t="s">
        <v>2609</v>
      </c>
      <c r="B2438" t="s">
        <v>14590</v>
      </c>
      <c r="C2438" t="s">
        <v>14590</v>
      </c>
      <c r="D2438">
        <v>26</v>
      </c>
      <c r="E2438">
        <v>20</v>
      </c>
      <c r="F2438">
        <v>26</v>
      </c>
      <c r="G2438">
        <v>20</v>
      </c>
      <c r="H2438">
        <v>1</v>
      </c>
      <c r="I2438">
        <v>1</v>
      </c>
      <c r="J2438">
        <v>144</v>
      </c>
      <c r="K2438" s="194">
        <v>144</v>
      </c>
      <c r="L2438" t="s">
        <v>1086</v>
      </c>
      <c r="M2438" t="s">
        <v>1086</v>
      </c>
      <c r="N2438">
        <v>3101</v>
      </c>
      <c r="O2438" t="s">
        <v>7876</v>
      </c>
      <c r="P2438" t="s">
        <v>15175</v>
      </c>
      <c r="Q2438">
        <v>3.101</v>
      </c>
      <c r="R2438" s="117" t="s">
        <v>14620</v>
      </c>
      <c r="S2438" s="117" t="s">
        <v>14621</v>
      </c>
      <c r="T2438" t="s">
        <v>17448</v>
      </c>
      <c r="U2438" t="s">
        <v>10772</v>
      </c>
    </row>
    <row r="2439" spans="1:21">
      <c r="A2439" s="117" t="s">
        <v>2610</v>
      </c>
      <c r="B2439" t="s">
        <v>14590</v>
      </c>
      <c r="C2439" t="s">
        <v>14590</v>
      </c>
      <c r="D2439">
        <v>82</v>
      </c>
      <c r="E2439">
        <v>76</v>
      </c>
      <c r="F2439">
        <v>82</v>
      </c>
      <c r="G2439">
        <v>76</v>
      </c>
      <c r="H2439">
        <v>1</v>
      </c>
      <c r="I2439">
        <v>1</v>
      </c>
      <c r="J2439">
        <v>6</v>
      </c>
      <c r="K2439" s="194">
        <v>6</v>
      </c>
      <c r="L2439" t="s">
        <v>1086</v>
      </c>
      <c r="M2439" t="s">
        <v>1086</v>
      </c>
      <c r="N2439">
        <v>30500</v>
      </c>
      <c r="O2439" t="s">
        <v>7876</v>
      </c>
      <c r="P2439" t="s">
        <v>15176</v>
      </c>
      <c r="Q2439">
        <v>30.5</v>
      </c>
      <c r="R2439" s="117" t="s">
        <v>14620</v>
      </c>
      <c r="S2439" s="117" t="s">
        <v>14621</v>
      </c>
      <c r="T2439" t="s">
        <v>17448</v>
      </c>
      <c r="U2439" t="s">
        <v>10772</v>
      </c>
    </row>
    <row r="2440" spans="1:21">
      <c r="A2440" s="117" t="s">
        <v>2611</v>
      </c>
      <c r="B2440" t="s">
        <v>14590</v>
      </c>
      <c r="C2440" t="s">
        <v>14590</v>
      </c>
      <c r="D2440">
        <v>82</v>
      </c>
      <c r="E2440">
        <v>76</v>
      </c>
      <c r="F2440">
        <v>82</v>
      </c>
      <c r="G2440">
        <v>76</v>
      </c>
      <c r="H2440">
        <v>1</v>
      </c>
      <c r="I2440">
        <v>1</v>
      </c>
      <c r="J2440">
        <v>51</v>
      </c>
      <c r="K2440" s="194">
        <v>51</v>
      </c>
      <c r="L2440" t="s">
        <v>1086</v>
      </c>
      <c r="M2440" t="s">
        <v>1086</v>
      </c>
      <c r="N2440">
        <v>34600</v>
      </c>
      <c r="O2440" t="s">
        <v>7876</v>
      </c>
      <c r="P2440" t="s">
        <v>8490</v>
      </c>
      <c r="Q2440">
        <v>34.6</v>
      </c>
      <c r="R2440" s="117" t="s">
        <v>14620</v>
      </c>
      <c r="S2440" s="117" t="s">
        <v>14621</v>
      </c>
      <c r="T2440" t="s">
        <v>17448</v>
      </c>
      <c r="U2440" t="s">
        <v>10772</v>
      </c>
    </row>
    <row r="2441" spans="1:21">
      <c r="A2441" s="117" t="s">
        <v>2612</v>
      </c>
      <c r="B2441" t="s">
        <v>14590</v>
      </c>
      <c r="C2441" t="s">
        <v>14590</v>
      </c>
      <c r="D2441">
        <v>26</v>
      </c>
      <c r="E2441">
        <v>20</v>
      </c>
      <c r="F2441">
        <v>26</v>
      </c>
      <c r="G2441">
        <v>20</v>
      </c>
      <c r="H2441">
        <v>1</v>
      </c>
      <c r="I2441">
        <v>1</v>
      </c>
      <c r="J2441">
        <v>240</v>
      </c>
      <c r="K2441" s="194">
        <v>240</v>
      </c>
      <c r="L2441" t="s">
        <v>1086</v>
      </c>
      <c r="M2441" t="s">
        <v>1086</v>
      </c>
      <c r="N2441">
        <v>4292</v>
      </c>
      <c r="O2441" t="s">
        <v>7876</v>
      </c>
      <c r="P2441" t="s">
        <v>8491</v>
      </c>
      <c r="Q2441">
        <v>4.2919999999999998</v>
      </c>
      <c r="R2441" s="117" t="s">
        <v>14620</v>
      </c>
      <c r="S2441" s="117" t="s">
        <v>14621</v>
      </c>
      <c r="T2441" t="s">
        <v>17448</v>
      </c>
      <c r="U2441" t="s">
        <v>10772</v>
      </c>
    </row>
    <row r="2442" spans="1:21">
      <c r="A2442" s="117" t="s">
        <v>2613</v>
      </c>
      <c r="B2442" t="s">
        <v>14590</v>
      </c>
      <c r="C2442" t="s">
        <v>14590</v>
      </c>
      <c r="D2442">
        <v>26</v>
      </c>
      <c r="E2442">
        <v>20</v>
      </c>
      <c r="F2442">
        <v>26</v>
      </c>
      <c r="G2442">
        <v>20</v>
      </c>
      <c r="H2442">
        <v>1</v>
      </c>
      <c r="I2442">
        <v>1</v>
      </c>
      <c r="J2442">
        <v>210</v>
      </c>
      <c r="K2442" s="194">
        <v>210</v>
      </c>
      <c r="L2442" t="s">
        <v>1086</v>
      </c>
      <c r="M2442" t="s">
        <v>1086</v>
      </c>
      <c r="N2442">
        <v>4290</v>
      </c>
      <c r="O2442" t="s">
        <v>7876</v>
      </c>
      <c r="P2442" t="s">
        <v>8492</v>
      </c>
      <c r="Q2442">
        <v>4.29</v>
      </c>
      <c r="R2442" s="117" t="s">
        <v>14620</v>
      </c>
      <c r="S2442" s="117" t="s">
        <v>14621</v>
      </c>
      <c r="T2442" t="s">
        <v>17448</v>
      </c>
      <c r="U2442" t="s">
        <v>10772</v>
      </c>
    </row>
    <row r="2443" spans="1:21">
      <c r="A2443" s="117" t="s">
        <v>24510</v>
      </c>
      <c r="B2443" t="s">
        <v>14590</v>
      </c>
      <c r="C2443" t="s">
        <v>14590</v>
      </c>
      <c r="D2443">
        <v>26</v>
      </c>
      <c r="E2443">
        <v>20</v>
      </c>
      <c r="F2443">
        <v>26</v>
      </c>
      <c r="G2443">
        <v>20</v>
      </c>
      <c r="H2443">
        <v>1</v>
      </c>
      <c r="I2443">
        <v>1</v>
      </c>
      <c r="J2443">
        <v>90</v>
      </c>
      <c r="K2443" s="194">
        <v>90</v>
      </c>
      <c r="L2443" t="s">
        <v>1086</v>
      </c>
      <c r="M2443" t="s">
        <v>1086</v>
      </c>
      <c r="N2443">
        <v>6834</v>
      </c>
      <c r="O2443" t="s">
        <v>7876</v>
      </c>
      <c r="P2443" t="s">
        <v>8493</v>
      </c>
      <c r="Q2443">
        <v>6.8339999999999996</v>
      </c>
      <c r="R2443" s="117" t="s">
        <v>14620</v>
      </c>
      <c r="S2443" s="117" t="s">
        <v>14621</v>
      </c>
      <c r="T2443" t="s">
        <v>17448</v>
      </c>
      <c r="U2443" t="s">
        <v>10772</v>
      </c>
    </row>
    <row r="2444" spans="1:21">
      <c r="A2444" s="117" t="s">
        <v>2614</v>
      </c>
      <c r="B2444" t="s">
        <v>14590</v>
      </c>
      <c r="C2444" t="s">
        <v>14590</v>
      </c>
      <c r="D2444">
        <v>26</v>
      </c>
      <c r="E2444">
        <v>20</v>
      </c>
      <c r="F2444">
        <v>26</v>
      </c>
      <c r="G2444">
        <v>20</v>
      </c>
      <c r="H2444">
        <v>1</v>
      </c>
      <c r="I2444">
        <v>1</v>
      </c>
      <c r="J2444">
        <v>201</v>
      </c>
      <c r="K2444" s="194">
        <v>201</v>
      </c>
      <c r="L2444" t="s">
        <v>1086</v>
      </c>
      <c r="M2444" t="s">
        <v>1086</v>
      </c>
      <c r="N2444">
        <v>7</v>
      </c>
      <c r="O2444" t="s">
        <v>7876</v>
      </c>
      <c r="P2444" t="s">
        <v>8494</v>
      </c>
      <c r="Q2444">
        <v>7.0000000000000001E-3</v>
      </c>
      <c r="R2444" s="117" t="s">
        <v>14620</v>
      </c>
      <c r="S2444" s="117" t="s">
        <v>14621</v>
      </c>
      <c r="T2444" t="s">
        <v>17448</v>
      </c>
      <c r="U2444" t="s">
        <v>10772</v>
      </c>
    </row>
    <row r="2445" spans="1:21">
      <c r="A2445" s="117" t="s">
        <v>2615</v>
      </c>
      <c r="B2445" t="s">
        <v>14590</v>
      </c>
      <c r="C2445" t="s">
        <v>14590</v>
      </c>
      <c r="D2445">
        <v>26</v>
      </c>
      <c r="E2445">
        <v>20</v>
      </c>
      <c r="F2445">
        <v>26</v>
      </c>
      <c r="G2445">
        <v>20</v>
      </c>
      <c r="H2445">
        <v>1</v>
      </c>
      <c r="I2445">
        <v>1</v>
      </c>
      <c r="J2445">
        <v>120</v>
      </c>
      <c r="K2445" s="194">
        <v>120</v>
      </c>
      <c r="L2445" t="s">
        <v>1086</v>
      </c>
      <c r="M2445" t="s">
        <v>1086</v>
      </c>
      <c r="N2445">
        <v>10295</v>
      </c>
      <c r="O2445" t="s">
        <v>7876</v>
      </c>
      <c r="P2445" t="s">
        <v>8495</v>
      </c>
      <c r="Q2445">
        <v>10.295</v>
      </c>
      <c r="R2445" s="117" t="s">
        <v>14620</v>
      </c>
      <c r="S2445" s="117" t="s">
        <v>14621</v>
      </c>
      <c r="T2445" t="s">
        <v>17448</v>
      </c>
      <c r="U2445" t="s">
        <v>10772</v>
      </c>
    </row>
    <row r="2446" spans="1:21">
      <c r="A2446" s="117" t="s">
        <v>2616</v>
      </c>
      <c r="B2446" t="s">
        <v>14590</v>
      </c>
      <c r="C2446" t="s">
        <v>14590</v>
      </c>
      <c r="D2446">
        <v>26</v>
      </c>
      <c r="E2446">
        <v>20</v>
      </c>
      <c r="F2446">
        <v>26</v>
      </c>
      <c r="G2446">
        <v>20</v>
      </c>
      <c r="H2446">
        <v>1</v>
      </c>
      <c r="I2446">
        <v>1</v>
      </c>
      <c r="J2446">
        <v>196</v>
      </c>
      <c r="K2446" s="194">
        <v>196</v>
      </c>
      <c r="L2446" t="s">
        <v>1086</v>
      </c>
      <c r="M2446" t="s">
        <v>1086</v>
      </c>
      <c r="N2446">
        <v>7</v>
      </c>
      <c r="O2446" t="s">
        <v>7876</v>
      </c>
      <c r="P2446" t="s">
        <v>8493</v>
      </c>
      <c r="Q2446">
        <v>7.0000000000000001E-3</v>
      </c>
      <c r="R2446" s="117" t="s">
        <v>14620</v>
      </c>
      <c r="S2446" s="117" t="s">
        <v>14621</v>
      </c>
      <c r="T2446" t="s">
        <v>17448</v>
      </c>
      <c r="U2446" t="s">
        <v>10772</v>
      </c>
    </row>
    <row r="2447" spans="1:21">
      <c r="A2447" s="117" t="s">
        <v>17457</v>
      </c>
      <c r="B2447" t="s">
        <v>14590</v>
      </c>
      <c r="C2447" t="s">
        <v>14590</v>
      </c>
      <c r="D2447">
        <v>25</v>
      </c>
      <c r="E2447">
        <v>19</v>
      </c>
      <c r="F2447">
        <v>25</v>
      </c>
      <c r="G2447">
        <v>19</v>
      </c>
      <c r="H2447">
        <v>1</v>
      </c>
      <c r="I2447">
        <v>1</v>
      </c>
      <c r="J2447">
        <v>77</v>
      </c>
      <c r="K2447" s="194">
        <v>77</v>
      </c>
      <c r="L2447" t="s">
        <v>1108</v>
      </c>
      <c r="M2447" t="s">
        <v>1108</v>
      </c>
      <c r="N2447">
        <v>1468</v>
      </c>
      <c r="O2447" t="s">
        <v>7876</v>
      </c>
      <c r="P2447" t="s">
        <v>17458</v>
      </c>
      <c r="Q2447">
        <v>1.468</v>
      </c>
      <c r="R2447" s="117" t="s">
        <v>14594</v>
      </c>
      <c r="S2447" s="117" t="s">
        <v>14589</v>
      </c>
      <c r="T2447" t="s">
        <v>12136</v>
      </c>
      <c r="U2447" t="s">
        <v>10772</v>
      </c>
    </row>
    <row r="2448" spans="1:21">
      <c r="A2448" s="117" t="s">
        <v>2617</v>
      </c>
      <c r="B2448" t="s">
        <v>14590</v>
      </c>
      <c r="C2448" t="s">
        <v>14590</v>
      </c>
      <c r="D2448">
        <v>26</v>
      </c>
      <c r="E2448">
        <v>20</v>
      </c>
      <c r="F2448">
        <v>26</v>
      </c>
      <c r="G2448">
        <v>20</v>
      </c>
      <c r="H2448">
        <v>1</v>
      </c>
      <c r="I2448">
        <v>1</v>
      </c>
      <c r="J2448">
        <v>30</v>
      </c>
      <c r="K2448" s="194">
        <v>30</v>
      </c>
      <c r="L2448" t="s">
        <v>1086</v>
      </c>
      <c r="M2448" t="s">
        <v>1086</v>
      </c>
      <c r="N2448">
        <v>1595</v>
      </c>
      <c r="O2448" t="s">
        <v>7876</v>
      </c>
      <c r="P2448" t="s">
        <v>8496</v>
      </c>
      <c r="Q2448">
        <v>1.595</v>
      </c>
      <c r="R2448" s="117" t="s">
        <v>14620</v>
      </c>
      <c r="S2448" s="117" t="s">
        <v>14621</v>
      </c>
      <c r="T2448" t="s">
        <v>17448</v>
      </c>
      <c r="U2448" t="s">
        <v>10772</v>
      </c>
    </row>
    <row r="2449" spans="1:21">
      <c r="A2449" s="117" t="s">
        <v>2618</v>
      </c>
      <c r="B2449" t="s">
        <v>14590</v>
      </c>
      <c r="C2449" t="s">
        <v>14590</v>
      </c>
      <c r="D2449">
        <v>26</v>
      </c>
      <c r="E2449">
        <v>20</v>
      </c>
      <c r="F2449">
        <v>26</v>
      </c>
      <c r="G2449">
        <v>20</v>
      </c>
      <c r="H2449">
        <v>1</v>
      </c>
      <c r="I2449">
        <v>1</v>
      </c>
      <c r="J2449">
        <v>16</v>
      </c>
      <c r="K2449" s="194">
        <v>16</v>
      </c>
      <c r="L2449" t="s">
        <v>1086</v>
      </c>
      <c r="M2449" t="s">
        <v>1086</v>
      </c>
      <c r="N2449">
        <v>5434</v>
      </c>
      <c r="O2449" t="s">
        <v>7876</v>
      </c>
      <c r="P2449" t="s">
        <v>8497</v>
      </c>
      <c r="Q2449">
        <v>5.4340000000000002</v>
      </c>
      <c r="R2449" s="117" t="s">
        <v>14620</v>
      </c>
      <c r="S2449" s="117" t="s">
        <v>14621</v>
      </c>
      <c r="T2449" t="s">
        <v>17448</v>
      </c>
      <c r="U2449" t="s">
        <v>10772</v>
      </c>
    </row>
    <row r="2450" spans="1:21">
      <c r="A2450" s="117" t="s">
        <v>2619</v>
      </c>
      <c r="B2450" t="s">
        <v>14590</v>
      </c>
      <c r="C2450" t="s">
        <v>14590</v>
      </c>
      <c r="D2450">
        <v>26</v>
      </c>
      <c r="E2450">
        <v>20</v>
      </c>
      <c r="F2450">
        <v>26</v>
      </c>
      <c r="G2450">
        <v>20</v>
      </c>
      <c r="H2450">
        <v>1</v>
      </c>
      <c r="I2450">
        <v>1</v>
      </c>
      <c r="J2450">
        <v>8</v>
      </c>
      <c r="K2450" s="194">
        <v>8</v>
      </c>
      <c r="L2450" t="s">
        <v>1086</v>
      </c>
      <c r="M2450" t="s">
        <v>1086</v>
      </c>
      <c r="N2450">
        <v>14320</v>
      </c>
      <c r="O2450" t="s">
        <v>7876</v>
      </c>
      <c r="P2450" t="s">
        <v>8498</v>
      </c>
      <c r="Q2450">
        <v>14.32</v>
      </c>
      <c r="R2450" s="117" t="s">
        <v>14620</v>
      </c>
      <c r="S2450" s="117" t="s">
        <v>14621</v>
      </c>
      <c r="T2450" t="s">
        <v>17448</v>
      </c>
      <c r="U2450" t="s">
        <v>10772</v>
      </c>
    </row>
    <row r="2451" spans="1:21">
      <c r="A2451" s="117" t="s">
        <v>17460</v>
      </c>
      <c r="B2451" t="s">
        <v>14590</v>
      </c>
      <c r="C2451" t="s">
        <v>14590</v>
      </c>
      <c r="D2451">
        <v>25</v>
      </c>
      <c r="E2451">
        <v>19</v>
      </c>
      <c r="F2451">
        <v>25</v>
      </c>
      <c r="G2451">
        <v>19</v>
      </c>
      <c r="H2451">
        <v>1</v>
      </c>
      <c r="I2451">
        <v>1</v>
      </c>
      <c r="J2451">
        <v>160</v>
      </c>
      <c r="K2451" s="194">
        <v>160</v>
      </c>
      <c r="L2451" t="s">
        <v>1108</v>
      </c>
      <c r="M2451" t="s">
        <v>1108</v>
      </c>
      <c r="N2451">
        <v>594</v>
      </c>
      <c r="O2451" t="s">
        <v>7876</v>
      </c>
      <c r="P2451" t="s">
        <v>17461</v>
      </c>
      <c r="Q2451">
        <v>0.59399999999999997</v>
      </c>
      <c r="R2451" s="117" t="s">
        <v>14594</v>
      </c>
      <c r="S2451" s="117" t="s">
        <v>14589</v>
      </c>
      <c r="T2451" t="s">
        <v>12136</v>
      </c>
      <c r="U2451" t="s">
        <v>10772</v>
      </c>
    </row>
    <row r="2452" spans="1:21">
      <c r="A2452" s="117" t="s">
        <v>17462</v>
      </c>
      <c r="B2452" t="s">
        <v>14590</v>
      </c>
      <c r="C2452" t="s">
        <v>14590</v>
      </c>
      <c r="D2452">
        <v>25</v>
      </c>
      <c r="E2452">
        <v>19</v>
      </c>
      <c r="F2452">
        <v>25</v>
      </c>
      <c r="G2452">
        <v>19</v>
      </c>
      <c r="H2452">
        <v>1</v>
      </c>
      <c r="I2452">
        <v>1</v>
      </c>
      <c r="J2452">
        <v>144</v>
      </c>
      <c r="K2452" s="194">
        <v>144</v>
      </c>
      <c r="L2452" t="s">
        <v>1108</v>
      </c>
      <c r="M2452" t="s">
        <v>1108</v>
      </c>
      <c r="N2452">
        <v>2820</v>
      </c>
      <c r="O2452" t="s">
        <v>7876</v>
      </c>
      <c r="P2452" t="s">
        <v>17463</v>
      </c>
      <c r="Q2452">
        <v>2.82</v>
      </c>
      <c r="R2452" s="117" t="s">
        <v>14594</v>
      </c>
      <c r="S2452" s="117" t="s">
        <v>14589</v>
      </c>
      <c r="T2452" t="s">
        <v>12136</v>
      </c>
      <c r="U2452" t="s">
        <v>10772</v>
      </c>
    </row>
    <row r="2453" spans="1:21">
      <c r="A2453" s="117" t="s">
        <v>17464</v>
      </c>
      <c r="B2453" t="s">
        <v>14590</v>
      </c>
      <c r="C2453" t="s">
        <v>14590</v>
      </c>
      <c r="D2453">
        <v>25</v>
      </c>
      <c r="E2453">
        <v>19</v>
      </c>
      <c r="F2453">
        <v>25</v>
      </c>
      <c r="G2453">
        <v>19</v>
      </c>
      <c r="H2453">
        <v>1</v>
      </c>
      <c r="I2453">
        <v>1</v>
      </c>
      <c r="J2453">
        <v>319</v>
      </c>
      <c r="K2453" s="194">
        <v>319</v>
      </c>
      <c r="L2453" t="s">
        <v>1108</v>
      </c>
      <c r="M2453" t="s">
        <v>1108</v>
      </c>
      <c r="N2453">
        <v>780</v>
      </c>
      <c r="O2453" t="s">
        <v>7876</v>
      </c>
      <c r="P2453" t="s">
        <v>17459</v>
      </c>
      <c r="Q2453">
        <v>0.78</v>
      </c>
      <c r="R2453" s="117" t="s">
        <v>14594</v>
      </c>
      <c r="S2453" s="117" t="s">
        <v>14589</v>
      </c>
      <c r="T2453" t="s">
        <v>12136</v>
      </c>
      <c r="U2453" t="s">
        <v>10772</v>
      </c>
    </row>
    <row r="2454" spans="1:21">
      <c r="A2454" s="117" t="s">
        <v>17465</v>
      </c>
      <c r="B2454" t="s">
        <v>14590</v>
      </c>
      <c r="C2454" t="s">
        <v>14590</v>
      </c>
      <c r="D2454">
        <v>25</v>
      </c>
      <c r="E2454">
        <v>19</v>
      </c>
      <c r="F2454">
        <v>25</v>
      </c>
      <c r="G2454">
        <v>19</v>
      </c>
      <c r="H2454">
        <v>1</v>
      </c>
      <c r="I2454">
        <v>1</v>
      </c>
      <c r="J2454">
        <v>333</v>
      </c>
      <c r="K2454" s="194">
        <v>333</v>
      </c>
      <c r="L2454" t="s">
        <v>1108</v>
      </c>
      <c r="M2454" t="s">
        <v>1108</v>
      </c>
      <c r="N2454">
        <v>911</v>
      </c>
      <c r="O2454" t="s">
        <v>7876</v>
      </c>
      <c r="P2454" t="s">
        <v>17466</v>
      </c>
      <c r="Q2454">
        <v>0.91100000000000003</v>
      </c>
      <c r="R2454" s="117" t="s">
        <v>14594</v>
      </c>
      <c r="S2454" s="117" t="s">
        <v>14589</v>
      </c>
      <c r="T2454" t="s">
        <v>12136</v>
      </c>
      <c r="U2454" t="s">
        <v>10772</v>
      </c>
    </row>
    <row r="2455" spans="1:21">
      <c r="A2455" s="117" t="s">
        <v>17467</v>
      </c>
      <c r="B2455" t="s">
        <v>14590</v>
      </c>
      <c r="C2455" t="s">
        <v>14590</v>
      </c>
      <c r="D2455">
        <v>25</v>
      </c>
      <c r="E2455">
        <v>19</v>
      </c>
      <c r="F2455">
        <v>25</v>
      </c>
      <c r="G2455">
        <v>19</v>
      </c>
      <c r="H2455">
        <v>1</v>
      </c>
      <c r="I2455">
        <v>1</v>
      </c>
      <c r="J2455">
        <v>462</v>
      </c>
      <c r="K2455" s="194">
        <v>462</v>
      </c>
      <c r="L2455" t="s">
        <v>1108</v>
      </c>
      <c r="M2455" t="s">
        <v>1108</v>
      </c>
      <c r="N2455">
        <v>1615</v>
      </c>
      <c r="O2455" t="s">
        <v>7876</v>
      </c>
      <c r="P2455" t="s">
        <v>17468</v>
      </c>
      <c r="Q2455">
        <v>1.615</v>
      </c>
      <c r="R2455" s="117" t="s">
        <v>14594</v>
      </c>
      <c r="S2455" s="117" t="s">
        <v>14589</v>
      </c>
      <c r="T2455" t="s">
        <v>12136</v>
      </c>
      <c r="U2455" t="s">
        <v>10772</v>
      </c>
    </row>
    <row r="2456" spans="1:21">
      <c r="A2456" s="117" t="s">
        <v>22228</v>
      </c>
      <c r="B2456" t="s">
        <v>14590</v>
      </c>
      <c r="C2456" t="s">
        <v>14590</v>
      </c>
      <c r="D2456">
        <v>26</v>
      </c>
      <c r="E2456">
        <v>20</v>
      </c>
      <c r="F2456">
        <v>26</v>
      </c>
      <c r="G2456">
        <v>20</v>
      </c>
      <c r="H2456">
        <v>1</v>
      </c>
      <c r="I2456">
        <v>1</v>
      </c>
      <c r="J2456">
        <v>6</v>
      </c>
      <c r="K2456" s="194">
        <v>6</v>
      </c>
      <c r="L2456" t="s">
        <v>1086</v>
      </c>
      <c r="M2456" t="s">
        <v>1086</v>
      </c>
      <c r="N2456">
        <v>10988</v>
      </c>
      <c r="O2456" t="s">
        <v>7876</v>
      </c>
      <c r="P2456" t="s">
        <v>22229</v>
      </c>
      <c r="Q2456">
        <v>10.988</v>
      </c>
      <c r="R2456" s="117" t="s">
        <v>14620</v>
      </c>
      <c r="S2456" s="117" t="s">
        <v>14621</v>
      </c>
      <c r="T2456" t="s">
        <v>17448</v>
      </c>
      <c r="U2456" t="s">
        <v>10772</v>
      </c>
    </row>
    <row r="2457" spans="1:21">
      <c r="A2457" s="117" t="s">
        <v>17469</v>
      </c>
      <c r="B2457" t="s">
        <v>14590</v>
      </c>
      <c r="C2457" t="s">
        <v>14590</v>
      </c>
      <c r="D2457">
        <v>25</v>
      </c>
      <c r="E2457">
        <v>19</v>
      </c>
      <c r="F2457">
        <v>25</v>
      </c>
      <c r="G2457">
        <v>19</v>
      </c>
      <c r="H2457">
        <v>1</v>
      </c>
      <c r="I2457">
        <v>1</v>
      </c>
      <c r="J2457">
        <v>107</v>
      </c>
      <c r="K2457" s="194">
        <v>107</v>
      </c>
      <c r="L2457" t="s">
        <v>1108</v>
      </c>
      <c r="M2457" t="s">
        <v>1108</v>
      </c>
      <c r="N2457">
        <v>2151</v>
      </c>
      <c r="O2457" t="s">
        <v>7876</v>
      </c>
      <c r="P2457" t="s">
        <v>17470</v>
      </c>
      <c r="Q2457">
        <v>2.1509999999999998</v>
      </c>
      <c r="R2457" s="117" t="s">
        <v>14594</v>
      </c>
      <c r="S2457" s="117" t="s">
        <v>14589</v>
      </c>
      <c r="T2457" t="s">
        <v>12136</v>
      </c>
      <c r="U2457" t="s">
        <v>10772</v>
      </c>
    </row>
    <row r="2458" spans="1:21">
      <c r="A2458" s="117" t="s">
        <v>22230</v>
      </c>
      <c r="B2458" t="s">
        <v>14590</v>
      </c>
      <c r="C2458" t="s">
        <v>14590</v>
      </c>
      <c r="D2458">
        <v>26</v>
      </c>
      <c r="E2458">
        <v>20</v>
      </c>
      <c r="F2458">
        <v>26</v>
      </c>
      <c r="G2458">
        <v>20</v>
      </c>
      <c r="H2458">
        <v>1</v>
      </c>
      <c r="I2458">
        <v>1</v>
      </c>
      <c r="J2458">
        <v>12</v>
      </c>
      <c r="K2458" s="194">
        <v>12</v>
      </c>
      <c r="L2458" t="s">
        <v>1108</v>
      </c>
      <c r="M2458" t="s">
        <v>1108</v>
      </c>
      <c r="N2458">
        <v>3350</v>
      </c>
      <c r="O2458" t="s">
        <v>7876</v>
      </c>
      <c r="P2458" t="s">
        <v>22231</v>
      </c>
      <c r="Q2458">
        <v>3.35</v>
      </c>
      <c r="R2458" s="117" t="s">
        <v>14620</v>
      </c>
      <c r="S2458" s="117" t="s">
        <v>14621</v>
      </c>
      <c r="T2458" t="s">
        <v>17448</v>
      </c>
      <c r="U2458" t="s">
        <v>10772</v>
      </c>
    </row>
    <row r="2459" spans="1:21">
      <c r="A2459" s="117" t="s">
        <v>24511</v>
      </c>
      <c r="B2459" t="s">
        <v>14590</v>
      </c>
      <c r="C2459" t="s">
        <v>14590</v>
      </c>
      <c r="D2459">
        <v>25</v>
      </c>
      <c r="E2459">
        <v>19</v>
      </c>
      <c r="F2459">
        <v>25</v>
      </c>
      <c r="G2459">
        <v>19</v>
      </c>
      <c r="H2459">
        <v>1</v>
      </c>
      <c r="I2459">
        <v>1</v>
      </c>
      <c r="J2459">
        <v>11</v>
      </c>
      <c r="K2459" s="194">
        <v>11</v>
      </c>
      <c r="L2459" t="s">
        <v>1088</v>
      </c>
      <c r="M2459" t="s">
        <v>1088</v>
      </c>
      <c r="N2459">
        <v>173</v>
      </c>
      <c r="O2459" t="s">
        <v>7876</v>
      </c>
      <c r="P2459" t="s">
        <v>24512</v>
      </c>
      <c r="Q2459">
        <v>0.17299999999999999</v>
      </c>
      <c r="R2459" s="117" t="s">
        <v>15104</v>
      </c>
      <c r="S2459" s="117" t="s">
        <v>14589</v>
      </c>
      <c r="T2459" t="s">
        <v>12136</v>
      </c>
      <c r="U2459" t="s">
        <v>10772</v>
      </c>
    </row>
    <row r="2460" spans="1:21">
      <c r="A2460" s="117" t="s">
        <v>24513</v>
      </c>
      <c r="B2460" t="s">
        <v>14590</v>
      </c>
      <c r="C2460" t="s">
        <v>14590</v>
      </c>
      <c r="D2460">
        <v>25</v>
      </c>
      <c r="E2460">
        <v>19</v>
      </c>
      <c r="F2460">
        <v>25</v>
      </c>
      <c r="G2460">
        <v>19</v>
      </c>
      <c r="H2460">
        <v>1</v>
      </c>
      <c r="I2460">
        <v>1</v>
      </c>
      <c r="J2460">
        <v>9</v>
      </c>
      <c r="K2460" s="194">
        <v>9</v>
      </c>
      <c r="L2460" t="s">
        <v>1088</v>
      </c>
      <c r="M2460" t="s">
        <v>1088</v>
      </c>
      <c r="N2460">
        <v>114</v>
      </c>
      <c r="O2460" t="s">
        <v>7876</v>
      </c>
      <c r="P2460" t="s">
        <v>24514</v>
      </c>
      <c r="Q2460">
        <v>0.114</v>
      </c>
      <c r="R2460" s="117" t="s">
        <v>15104</v>
      </c>
      <c r="S2460" s="117" t="s">
        <v>14589</v>
      </c>
      <c r="T2460" t="s">
        <v>12136</v>
      </c>
      <c r="U2460" t="s">
        <v>10772</v>
      </c>
    </row>
    <row r="2461" spans="1:21">
      <c r="A2461" s="117" t="s">
        <v>24515</v>
      </c>
      <c r="B2461" t="s">
        <v>14590</v>
      </c>
      <c r="C2461" t="s">
        <v>14590</v>
      </c>
      <c r="D2461">
        <v>25</v>
      </c>
      <c r="E2461">
        <v>19</v>
      </c>
      <c r="F2461">
        <v>25</v>
      </c>
      <c r="G2461">
        <v>19</v>
      </c>
      <c r="H2461">
        <v>1</v>
      </c>
      <c r="I2461">
        <v>1</v>
      </c>
      <c r="J2461">
        <v>88</v>
      </c>
      <c r="K2461" s="194">
        <v>88</v>
      </c>
      <c r="L2461" t="s">
        <v>1088</v>
      </c>
      <c r="M2461" t="s">
        <v>1088</v>
      </c>
      <c r="N2461">
        <v>172</v>
      </c>
      <c r="O2461" t="s">
        <v>7876</v>
      </c>
      <c r="P2461" t="s">
        <v>24512</v>
      </c>
      <c r="Q2461">
        <v>0.17199999999999999</v>
      </c>
      <c r="R2461" s="117" t="s">
        <v>15104</v>
      </c>
      <c r="S2461" s="117" t="s">
        <v>14589</v>
      </c>
      <c r="T2461" t="s">
        <v>12136</v>
      </c>
      <c r="U2461" t="s">
        <v>10772</v>
      </c>
    </row>
    <row r="2462" spans="1:21">
      <c r="A2462" s="117" t="s">
        <v>24516</v>
      </c>
      <c r="B2462" t="s">
        <v>14590</v>
      </c>
      <c r="C2462" t="s">
        <v>14590</v>
      </c>
      <c r="D2462">
        <v>25</v>
      </c>
      <c r="E2462">
        <v>19</v>
      </c>
      <c r="F2462">
        <v>25</v>
      </c>
      <c r="G2462">
        <v>19</v>
      </c>
      <c r="H2462">
        <v>1</v>
      </c>
      <c r="I2462">
        <v>1</v>
      </c>
      <c r="J2462">
        <v>13</v>
      </c>
      <c r="K2462" s="194">
        <v>13</v>
      </c>
      <c r="L2462" t="s">
        <v>1088</v>
      </c>
      <c r="M2462" t="s">
        <v>1088</v>
      </c>
      <c r="N2462">
        <v>229</v>
      </c>
      <c r="O2462" t="s">
        <v>7876</v>
      </c>
      <c r="P2462" t="s">
        <v>24517</v>
      </c>
      <c r="Q2462">
        <v>0.22900000000000001</v>
      </c>
      <c r="R2462" s="117" t="s">
        <v>15104</v>
      </c>
      <c r="S2462" s="117" t="s">
        <v>14589</v>
      </c>
      <c r="T2462" t="s">
        <v>12136</v>
      </c>
      <c r="U2462" t="s">
        <v>10772</v>
      </c>
    </row>
    <row r="2463" spans="1:21">
      <c r="A2463" s="117" t="s">
        <v>24518</v>
      </c>
      <c r="B2463" t="s">
        <v>14590</v>
      </c>
      <c r="C2463" t="s">
        <v>14590</v>
      </c>
      <c r="D2463">
        <v>25</v>
      </c>
      <c r="E2463">
        <v>19</v>
      </c>
      <c r="F2463">
        <v>25</v>
      </c>
      <c r="G2463">
        <v>19</v>
      </c>
      <c r="H2463">
        <v>1</v>
      </c>
      <c r="I2463">
        <v>1</v>
      </c>
      <c r="J2463">
        <v>49</v>
      </c>
      <c r="K2463" s="194">
        <v>49</v>
      </c>
      <c r="L2463" t="s">
        <v>1088</v>
      </c>
      <c r="M2463" t="s">
        <v>1088</v>
      </c>
      <c r="N2463">
        <v>108</v>
      </c>
      <c r="O2463" t="s">
        <v>7876</v>
      </c>
      <c r="P2463" t="s">
        <v>24514</v>
      </c>
      <c r="Q2463">
        <v>0.108</v>
      </c>
      <c r="R2463" s="117" t="s">
        <v>15104</v>
      </c>
      <c r="S2463" s="117" t="s">
        <v>14589</v>
      </c>
      <c r="T2463" t="s">
        <v>12136</v>
      </c>
      <c r="U2463" t="s">
        <v>10772</v>
      </c>
    </row>
    <row r="2464" spans="1:21">
      <c r="A2464" s="117" t="s">
        <v>24519</v>
      </c>
      <c r="B2464" t="s">
        <v>14590</v>
      </c>
      <c r="C2464" t="s">
        <v>14590</v>
      </c>
      <c r="D2464">
        <v>25</v>
      </c>
      <c r="E2464">
        <v>19</v>
      </c>
      <c r="F2464">
        <v>25</v>
      </c>
      <c r="G2464">
        <v>19</v>
      </c>
      <c r="H2464">
        <v>1</v>
      </c>
      <c r="I2464">
        <v>1</v>
      </c>
      <c r="J2464">
        <v>103</v>
      </c>
      <c r="K2464" s="194">
        <v>103</v>
      </c>
      <c r="L2464" t="s">
        <v>1088</v>
      </c>
      <c r="M2464" t="s">
        <v>1088</v>
      </c>
      <c r="N2464">
        <v>115</v>
      </c>
      <c r="O2464" t="s">
        <v>7876</v>
      </c>
      <c r="P2464" t="s">
        <v>24514</v>
      </c>
      <c r="Q2464">
        <v>0.115</v>
      </c>
      <c r="R2464" s="117" t="s">
        <v>15104</v>
      </c>
      <c r="S2464" s="117" t="s">
        <v>14589</v>
      </c>
      <c r="T2464" t="s">
        <v>12136</v>
      </c>
      <c r="U2464" t="s">
        <v>10772</v>
      </c>
    </row>
    <row r="2465" spans="1:21">
      <c r="A2465" s="117" t="s">
        <v>24520</v>
      </c>
      <c r="B2465" t="s">
        <v>14590</v>
      </c>
      <c r="C2465" t="s">
        <v>14590</v>
      </c>
      <c r="D2465">
        <v>25</v>
      </c>
      <c r="E2465">
        <v>19</v>
      </c>
      <c r="F2465">
        <v>25</v>
      </c>
      <c r="G2465">
        <v>19</v>
      </c>
      <c r="H2465">
        <v>1</v>
      </c>
      <c r="I2465">
        <v>1</v>
      </c>
      <c r="J2465">
        <v>337</v>
      </c>
      <c r="K2465" s="194">
        <v>337</v>
      </c>
      <c r="L2465" t="s">
        <v>1088</v>
      </c>
      <c r="M2465" t="s">
        <v>1088</v>
      </c>
      <c r="N2465">
        <v>170</v>
      </c>
      <c r="O2465" t="s">
        <v>7876</v>
      </c>
      <c r="P2465" t="s">
        <v>24512</v>
      </c>
      <c r="Q2465">
        <v>0.17</v>
      </c>
      <c r="R2465" s="117" t="s">
        <v>15104</v>
      </c>
      <c r="S2465" s="117" t="s">
        <v>14589</v>
      </c>
      <c r="T2465" t="s">
        <v>12136</v>
      </c>
      <c r="U2465" t="s">
        <v>10772</v>
      </c>
    </row>
    <row r="2466" spans="1:21">
      <c r="A2466" s="117" t="s">
        <v>24521</v>
      </c>
      <c r="B2466" t="s">
        <v>14590</v>
      </c>
      <c r="C2466" t="s">
        <v>14590</v>
      </c>
      <c r="D2466">
        <v>25</v>
      </c>
      <c r="E2466">
        <v>19</v>
      </c>
      <c r="F2466">
        <v>25</v>
      </c>
      <c r="G2466">
        <v>19</v>
      </c>
      <c r="H2466">
        <v>1</v>
      </c>
      <c r="I2466">
        <v>1</v>
      </c>
      <c r="J2466">
        <v>195</v>
      </c>
      <c r="K2466" s="194">
        <v>195</v>
      </c>
      <c r="L2466" t="s">
        <v>1088</v>
      </c>
      <c r="M2466" t="s">
        <v>1088</v>
      </c>
      <c r="N2466">
        <v>229</v>
      </c>
      <c r="O2466" t="s">
        <v>7876</v>
      </c>
      <c r="P2466" t="s">
        <v>24517</v>
      </c>
      <c r="Q2466">
        <v>0.22900000000000001</v>
      </c>
      <c r="R2466" s="117" t="s">
        <v>15104</v>
      </c>
      <c r="S2466" s="117" t="s">
        <v>14589</v>
      </c>
      <c r="T2466" t="s">
        <v>12136</v>
      </c>
      <c r="U2466" t="s">
        <v>10772</v>
      </c>
    </row>
    <row r="2467" spans="1:21">
      <c r="A2467" s="117" t="s">
        <v>24522</v>
      </c>
      <c r="B2467" t="s">
        <v>14590</v>
      </c>
      <c r="C2467" t="s">
        <v>14590</v>
      </c>
      <c r="D2467">
        <v>25</v>
      </c>
      <c r="E2467">
        <v>19</v>
      </c>
      <c r="F2467">
        <v>25</v>
      </c>
      <c r="G2467">
        <v>19</v>
      </c>
      <c r="H2467">
        <v>1</v>
      </c>
      <c r="I2467">
        <v>1</v>
      </c>
      <c r="J2467">
        <v>999999</v>
      </c>
      <c r="K2467" s="194">
        <v>999999</v>
      </c>
      <c r="L2467" t="s">
        <v>1083</v>
      </c>
      <c r="M2467" t="s">
        <v>1083</v>
      </c>
      <c r="N2467">
        <v>420</v>
      </c>
      <c r="O2467" t="s">
        <v>7876</v>
      </c>
      <c r="P2467" t="s">
        <v>24523</v>
      </c>
      <c r="Q2467">
        <v>0.42</v>
      </c>
      <c r="R2467" s="117" t="s">
        <v>15104</v>
      </c>
      <c r="S2467" s="117" t="s">
        <v>14589</v>
      </c>
      <c r="T2467" t="s">
        <v>12136</v>
      </c>
      <c r="U2467" t="s">
        <v>10772</v>
      </c>
    </row>
    <row r="2468" spans="1:21">
      <c r="A2468" s="117" t="s">
        <v>24524</v>
      </c>
      <c r="B2468" t="s">
        <v>14590</v>
      </c>
      <c r="C2468" t="s">
        <v>14590</v>
      </c>
      <c r="D2468">
        <v>25</v>
      </c>
      <c r="E2468">
        <v>19</v>
      </c>
      <c r="F2468">
        <v>25</v>
      </c>
      <c r="G2468">
        <v>19</v>
      </c>
      <c r="H2468">
        <v>1</v>
      </c>
      <c r="I2468">
        <v>1</v>
      </c>
      <c r="J2468">
        <v>999999</v>
      </c>
      <c r="K2468" s="194">
        <v>999999</v>
      </c>
      <c r="L2468" t="s">
        <v>1083</v>
      </c>
      <c r="M2468" t="s">
        <v>1083</v>
      </c>
      <c r="N2468">
        <v>420</v>
      </c>
      <c r="O2468" t="s">
        <v>7876</v>
      </c>
      <c r="P2468" t="s">
        <v>24523</v>
      </c>
      <c r="Q2468">
        <v>0.42</v>
      </c>
      <c r="R2468" s="117" t="s">
        <v>15104</v>
      </c>
      <c r="S2468" s="117" t="s">
        <v>14589</v>
      </c>
      <c r="T2468" t="s">
        <v>12136</v>
      </c>
      <c r="U2468" t="s">
        <v>10772</v>
      </c>
    </row>
    <row r="2469" spans="1:21">
      <c r="A2469" s="117" t="s">
        <v>24525</v>
      </c>
      <c r="B2469" t="s">
        <v>14590</v>
      </c>
      <c r="C2469" t="s">
        <v>14590</v>
      </c>
      <c r="D2469">
        <v>25</v>
      </c>
      <c r="E2469">
        <v>19</v>
      </c>
      <c r="F2469">
        <v>25</v>
      </c>
      <c r="G2469">
        <v>19</v>
      </c>
      <c r="H2469">
        <v>1</v>
      </c>
      <c r="I2469">
        <v>1</v>
      </c>
      <c r="J2469">
        <v>999999</v>
      </c>
      <c r="K2469" s="194">
        <v>999999</v>
      </c>
      <c r="L2469" t="s">
        <v>1083</v>
      </c>
      <c r="M2469" t="s">
        <v>1083</v>
      </c>
      <c r="N2469">
        <v>504</v>
      </c>
      <c r="O2469" t="s">
        <v>7876</v>
      </c>
      <c r="P2469" t="s">
        <v>24526</v>
      </c>
      <c r="Q2469">
        <v>0.504</v>
      </c>
      <c r="R2469" s="117" t="s">
        <v>15104</v>
      </c>
      <c r="S2469" s="117" t="s">
        <v>14589</v>
      </c>
      <c r="T2469" t="s">
        <v>12136</v>
      </c>
      <c r="U2469" t="s">
        <v>10772</v>
      </c>
    </row>
    <row r="2470" spans="1:21">
      <c r="A2470" s="117" t="s">
        <v>24527</v>
      </c>
      <c r="B2470" t="s">
        <v>14590</v>
      </c>
      <c r="C2470" t="s">
        <v>14590</v>
      </c>
      <c r="D2470">
        <v>25</v>
      </c>
      <c r="E2470">
        <v>19</v>
      </c>
      <c r="F2470">
        <v>25</v>
      </c>
      <c r="G2470">
        <v>19</v>
      </c>
      <c r="H2470">
        <v>1</v>
      </c>
      <c r="I2470">
        <v>1</v>
      </c>
      <c r="J2470">
        <v>999999</v>
      </c>
      <c r="K2470" s="194">
        <v>999999</v>
      </c>
      <c r="L2470" t="s">
        <v>1083</v>
      </c>
      <c r="M2470" t="s">
        <v>1083</v>
      </c>
      <c r="N2470">
        <v>984</v>
      </c>
      <c r="O2470" t="s">
        <v>7876</v>
      </c>
      <c r="P2470" t="s">
        <v>24528</v>
      </c>
      <c r="Q2470">
        <v>0.98399999999999999</v>
      </c>
      <c r="R2470" s="117" t="s">
        <v>15104</v>
      </c>
      <c r="S2470" s="117" t="s">
        <v>14589</v>
      </c>
      <c r="T2470" t="s">
        <v>12136</v>
      </c>
      <c r="U2470" t="s">
        <v>10772</v>
      </c>
    </row>
    <row r="2471" spans="1:21">
      <c r="A2471" s="117" t="s">
        <v>24529</v>
      </c>
      <c r="B2471" t="s">
        <v>14590</v>
      </c>
      <c r="C2471" t="s">
        <v>14590</v>
      </c>
      <c r="D2471">
        <v>25</v>
      </c>
      <c r="E2471">
        <v>19</v>
      </c>
      <c r="F2471">
        <v>25</v>
      </c>
      <c r="G2471">
        <v>19</v>
      </c>
      <c r="H2471">
        <v>1</v>
      </c>
      <c r="I2471">
        <v>1</v>
      </c>
      <c r="J2471">
        <v>51</v>
      </c>
      <c r="K2471" s="194">
        <v>51</v>
      </c>
      <c r="L2471" t="s">
        <v>1088</v>
      </c>
      <c r="M2471" t="s">
        <v>1088</v>
      </c>
      <c r="N2471">
        <v>290</v>
      </c>
      <c r="O2471" t="s">
        <v>7876</v>
      </c>
      <c r="P2471" t="s">
        <v>24530</v>
      </c>
      <c r="Q2471">
        <v>0.28999999999999998</v>
      </c>
      <c r="R2471" s="117" t="s">
        <v>15104</v>
      </c>
      <c r="S2471" s="117" t="s">
        <v>14589</v>
      </c>
      <c r="T2471" t="s">
        <v>12136</v>
      </c>
      <c r="U2471" t="s">
        <v>10772</v>
      </c>
    </row>
    <row r="2472" spans="1:21">
      <c r="A2472" s="117" t="s">
        <v>24531</v>
      </c>
      <c r="B2472" t="s">
        <v>14590</v>
      </c>
      <c r="C2472" t="s">
        <v>14590</v>
      </c>
      <c r="D2472">
        <v>25</v>
      </c>
      <c r="E2472">
        <v>19</v>
      </c>
      <c r="F2472">
        <v>25</v>
      </c>
      <c r="G2472">
        <v>19</v>
      </c>
      <c r="H2472">
        <v>1</v>
      </c>
      <c r="I2472">
        <v>1</v>
      </c>
      <c r="J2472">
        <v>92</v>
      </c>
      <c r="K2472" s="194">
        <v>92</v>
      </c>
      <c r="L2472" t="s">
        <v>1088</v>
      </c>
      <c r="M2472" t="s">
        <v>1088</v>
      </c>
      <c r="N2472">
        <v>674</v>
      </c>
      <c r="O2472" t="s">
        <v>7876</v>
      </c>
      <c r="P2472" t="s">
        <v>24532</v>
      </c>
      <c r="Q2472">
        <v>0.67400000000000004</v>
      </c>
      <c r="R2472" s="117" t="s">
        <v>15104</v>
      </c>
      <c r="S2472" s="117" t="s">
        <v>14589</v>
      </c>
      <c r="T2472" t="s">
        <v>12136</v>
      </c>
      <c r="U2472" t="s">
        <v>10772</v>
      </c>
    </row>
    <row r="2473" spans="1:21">
      <c r="A2473" s="117" t="s">
        <v>24533</v>
      </c>
      <c r="B2473" t="s">
        <v>14590</v>
      </c>
      <c r="C2473" t="s">
        <v>14590</v>
      </c>
      <c r="D2473">
        <v>25</v>
      </c>
      <c r="E2473">
        <v>19</v>
      </c>
      <c r="F2473">
        <v>25</v>
      </c>
      <c r="G2473">
        <v>19</v>
      </c>
      <c r="H2473">
        <v>1</v>
      </c>
      <c r="I2473">
        <v>1</v>
      </c>
      <c r="J2473">
        <v>164</v>
      </c>
      <c r="K2473" s="194">
        <v>164</v>
      </c>
      <c r="L2473" t="s">
        <v>1088</v>
      </c>
      <c r="M2473" t="s">
        <v>1088</v>
      </c>
      <c r="N2473">
        <v>211</v>
      </c>
      <c r="O2473" t="s">
        <v>7876</v>
      </c>
      <c r="P2473" t="s">
        <v>24534</v>
      </c>
      <c r="Q2473">
        <v>0.21099999999999999</v>
      </c>
      <c r="R2473" s="117" t="s">
        <v>15104</v>
      </c>
      <c r="S2473" s="117" t="s">
        <v>14589</v>
      </c>
      <c r="T2473" t="s">
        <v>12136</v>
      </c>
      <c r="U2473" t="s">
        <v>10772</v>
      </c>
    </row>
    <row r="2474" spans="1:21">
      <c r="A2474" s="117" t="s">
        <v>24535</v>
      </c>
      <c r="B2474" t="s">
        <v>14590</v>
      </c>
      <c r="C2474" t="s">
        <v>14590</v>
      </c>
      <c r="D2474">
        <v>25</v>
      </c>
      <c r="E2474">
        <v>19</v>
      </c>
      <c r="F2474">
        <v>25</v>
      </c>
      <c r="G2474">
        <v>19</v>
      </c>
      <c r="H2474">
        <v>1</v>
      </c>
      <c r="I2474">
        <v>1</v>
      </c>
      <c r="J2474">
        <v>1609</v>
      </c>
      <c r="K2474" s="194">
        <v>1609</v>
      </c>
      <c r="L2474" t="s">
        <v>1088</v>
      </c>
      <c r="M2474" t="s">
        <v>1088</v>
      </c>
      <c r="N2474">
        <v>301</v>
      </c>
      <c r="O2474" t="s">
        <v>7876</v>
      </c>
      <c r="P2474" t="s">
        <v>24530</v>
      </c>
      <c r="Q2474">
        <v>0.30099999999999999</v>
      </c>
      <c r="R2474" s="117" t="s">
        <v>15104</v>
      </c>
      <c r="S2474" s="117" t="s">
        <v>14589</v>
      </c>
      <c r="T2474" t="s">
        <v>12136</v>
      </c>
      <c r="U2474" t="s">
        <v>10772</v>
      </c>
    </row>
    <row r="2475" spans="1:21">
      <c r="A2475" s="117" t="s">
        <v>24536</v>
      </c>
      <c r="B2475" t="s">
        <v>14590</v>
      </c>
      <c r="C2475" t="s">
        <v>14590</v>
      </c>
      <c r="D2475">
        <v>25</v>
      </c>
      <c r="E2475">
        <v>19</v>
      </c>
      <c r="F2475">
        <v>25</v>
      </c>
      <c r="G2475">
        <v>19</v>
      </c>
      <c r="H2475">
        <v>1</v>
      </c>
      <c r="I2475">
        <v>1</v>
      </c>
      <c r="J2475">
        <v>70</v>
      </c>
      <c r="K2475" s="194">
        <v>70</v>
      </c>
      <c r="L2475" t="s">
        <v>1088</v>
      </c>
      <c r="M2475" t="s">
        <v>1088</v>
      </c>
      <c r="N2475">
        <v>368</v>
      </c>
      <c r="O2475" t="s">
        <v>7876</v>
      </c>
      <c r="P2475" t="s">
        <v>24537</v>
      </c>
      <c r="Q2475">
        <v>0.36799999999999999</v>
      </c>
      <c r="R2475" s="117" t="s">
        <v>15104</v>
      </c>
      <c r="S2475" s="117" t="s">
        <v>14589</v>
      </c>
      <c r="T2475" t="s">
        <v>12136</v>
      </c>
      <c r="U2475" t="s">
        <v>10772</v>
      </c>
    </row>
    <row r="2476" spans="1:21">
      <c r="A2476" s="117" t="s">
        <v>24538</v>
      </c>
      <c r="B2476" t="s">
        <v>14590</v>
      </c>
      <c r="C2476" t="s">
        <v>14590</v>
      </c>
      <c r="D2476">
        <v>25</v>
      </c>
      <c r="E2476">
        <v>19</v>
      </c>
      <c r="F2476">
        <v>25</v>
      </c>
      <c r="G2476">
        <v>19</v>
      </c>
      <c r="H2476">
        <v>1</v>
      </c>
      <c r="I2476">
        <v>1</v>
      </c>
      <c r="J2476">
        <v>1746</v>
      </c>
      <c r="K2476" s="194">
        <v>1746</v>
      </c>
      <c r="L2476" t="s">
        <v>1088</v>
      </c>
      <c r="M2476" t="s">
        <v>1088</v>
      </c>
      <c r="N2476">
        <v>696</v>
      </c>
      <c r="O2476" t="s">
        <v>7876</v>
      </c>
      <c r="P2476" t="s">
        <v>24532</v>
      </c>
      <c r="Q2476">
        <v>0.69599999999999995</v>
      </c>
      <c r="R2476" s="117" t="s">
        <v>15104</v>
      </c>
      <c r="S2476" s="117" t="s">
        <v>14589</v>
      </c>
      <c r="T2476" t="s">
        <v>12136</v>
      </c>
      <c r="U2476" t="s">
        <v>10772</v>
      </c>
    </row>
    <row r="2477" spans="1:21">
      <c r="A2477" s="117" t="s">
        <v>24539</v>
      </c>
      <c r="B2477" t="s">
        <v>14590</v>
      </c>
      <c r="C2477" t="s">
        <v>14590</v>
      </c>
      <c r="D2477">
        <v>25</v>
      </c>
      <c r="E2477">
        <v>19</v>
      </c>
      <c r="F2477">
        <v>25</v>
      </c>
      <c r="G2477">
        <v>19</v>
      </c>
      <c r="H2477">
        <v>1</v>
      </c>
      <c r="I2477">
        <v>1</v>
      </c>
      <c r="J2477">
        <v>540</v>
      </c>
      <c r="K2477" s="194">
        <v>540</v>
      </c>
      <c r="L2477" t="s">
        <v>1088</v>
      </c>
      <c r="M2477" t="s">
        <v>1088</v>
      </c>
      <c r="N2477">
        <v>982</v>
      </c>
      <c r="O2477" t="s">
        <v>7876</v>
      </c>
      <c r="P2477" t="s">
        <v>24540</v>
      </c>
      <c r="Q2477">
        <v>0.98199999999999998</v>
      </c>
      <c r="R2477" s="117" t="s">
        <v>15104</v>
      </c>
      <c r="S2477" s="117" t="s">
        <v>14589</v>
      </c>
      <c r="T2477" t="s">
        <v>12136</v>
      </c>
      <c r="U2477" t="s">
        <v>10772</v>
      </c>
    </row>
    <row r="2478" spans="1:21">
      <c r="A2478" s="117" t="s">
        <v>24541</v>
      </c>
      <c r="B2478" t="s">
        <v>14590</v>
      </c>
      <c r="C2478" t="s">
        <v>14590</v>
      </c>
      <c r="D2478">
        <v>25</v>
      </c>
      <c r="E2478">
        <v>19</v>
      </c>
      <c r="F2478">
        <v>25</v>
      </c>
      <c r="G2478">
        <v>19</v>
      </c>
      <c r="H2478">
        <v>1</v>
      </c>
      <c r="I2478">
        <v>1</v>
      </c>
      <c r="J2478">
        <v>93</v>
      </c>
      <c r="K2478" s="194">
        <v>93</v>
      </c>
      <c r="L2478" t="s">
        <v>1088</v>
      </c>
      <c r="M2478" t="s">
        <v>1088</v>
      </c>
      <c r="N2478">
        <v>1428</v>
      </c>
      <c r="O2478" t="s">
        <v>7876</v>
      </c>
      <c r="P2478" t="s">
        <v>24542</v>
      </c>
      <c r="Q2478">
        <v>1.4279999999999999</v>
      </c>
      <c r="R2478" s="117" t="s">
        <v>15104</v>
      </c>
      <c r="S2478" s="117" t="s">
        <v>14589</v>
      </c>
      <c r="T2478" t="s">
        <v>12136</v>
      </c>
      <c r="U2478" t="s">
        <v>10772</v>
      </c>
    </row>
    <row r="2479" spans="1:21">
      <c r="A2479" s="117" t="s">
        <v>24543</v>
      </c>
      <c r="B2479" t="s">
        <v>14590</v>
      </c>
      <c r="C2479" t="s">
        <v>14590</v>
      </c>
      <c r="D2479">
        <v>25</v>
      </c>
      <c r="E2479">
        <v>19</v>
      </c>
      <c r="F2479">
        <v>25</v>
      </c>
      <c r="G2479">
        <v>19</v>
      </c>
      <c r="H2479">
        <v>1</v>
      </c>
      <c r="I2479">
        <v>1</v>
      </c>
      <c r="J2479">
        <v>33</v>
      </c>
      <c r="K2479" s="194">
        <v>33</v>
      </c>
      <c r="L2479" t="s">
        <v>1088</v>
      </c>
      <c r="M2479" t="s">
        <v>1088</v>
      </c>
      <c r="N2479">
        <v>690</v>
      </c>
      <c r="O2479" t="s">
        <v>7876</v>
      </c>
      <c r="P2479" t="s">
        <v>24532</v>
      </c>
      <c r="Q2479">
        <v>0.69</v>
      </c>
      <c r="R2479" s="117" t="s">
        <v>15104</v>
      </c>
      <c r="S2479" s="117" t="s">
        <v>14589</v>
      </c>
      <c r="T2479" t="s">
        <v>12136</v>
      </c>
      <c r="U2479" t="s">
        <v>10772</v>
      </c>
    </row>
    <row r="2480" spans="1:21">
      <c r="A2480" s="117" t="s">
        <v>22232</v>
      </c>
      <c r="B2480" t="s">
        <v>14590</v>
      </c>
      <c r="C2480" t="s">
        <v>14590</v>
      </c>
      <c r="D2480">
        <v>26</v>
      </c>
      <c r="E2480">
        <v>20</v>
      </c>
      <c r="F2480">
        <v>26</v>
      </c>
      <c r="G2480">
        <v>20</v>
      </c>
      <c r="H2480">
        <v>1</v>
      </c>
      <c r="I2480">
        <v>1</v>
      </c>
      <c r="J2480">
        <v>20</v>
      </c>
      <c r="K2480" s="194">
        <v>20</v>
      </c>
      <c r="L2480" t="s">
        <v>1079</v>
      </c>
      <c r="M2480" t="s">
        <v>1079</v>
      </c>
      <c r="N2480">
        <v>91</v>
      </c>
      <c r="O2480" t="s">
        <v>7876</v>
      </c>
      <c r="P2480" t="s">
        <v>22233</v>
      </c>
      <c r="Q2480">
        <v>9.0999999999999998E-2</v>
      </c>
      <c r="R2480" s="117" t="s">
        <v>14620</v>
      </c>
      <c r="S2480" s="117" t="s">
        <v>14621</v>
      </c>
      <c r="T2480" t="s">
        <v>17448</v>
      </c>
      <c r="U2480" t="s">
        <v>10772</v>
      </c>
    </row>
    <row r="2481" spans="1:21">
      <c r="A2481" s="117" t="s">
        <v>21593</v>
      </c>
      <c r="B2481" t="s">
        <v>14590</v>
      </c>
      <c r="C2481" t="s">
        <v>14590</v>
      </c>
      <c r="D2481">
        <v>26</v>
      </c>
      <c r="E2481">
        <v>20</v>
      </c>
      <c r="F2481">
        <v>26</v>
      </c>
      <c r="G2481">
        <v>20</v>
      </c>
      <c r="H2481">
        <v>1</v>
      </c>
      <c r="I2481">
        <v>1</v>
      </c>
      <c r="J2481">
        <v>30</v>
      </c>
      <c r="K2481" s="194">
        <v>30</v>
      </c>
      <c r="L2481" t="s">
        <v>1079</v>
      </c>
      <c r="M2481" t="s">
        <v>1079</v>
      </c>
      <c r="N2481">
        <v>99</v>
      </c>
      <c r="O2481" t="s">
        <v>7876</v>
      </c>
      <c r="P2481" t="s">
        <v>8500</v>
      </c>
      <c r="Q2481">
        <v>9.9000000000000005E-2</v>
      </c>
      <c r="R2481" s="117" t="s">
        <v>14620</v>
      </c>
      <c r="S2481" s="117" t="s">
        <v>14621</v>
      </c>
      <c r="T2481" t="s">
        <v>17448</v>
      </c>
      <c r="U2481" t="s">
        <v>10772</v>
      </c>
    </row>
    <row r="2482" spans="1:21">
      <c r="A2482" s="117" t="s">
        <v>22234</v>
      </c>
      <c r="B2482" t="s">
        <v>14590</v>
      </c>
      <c r="C2482" t="s">
        <v>14590</v>
      </c>
      <c r="D2482">
        <v>26</v>
      </c>
      <c r="E2482">
        <v>20</v>
      </c>
      <c r="F2482">
        <v>26</v>
      </c>
      <c r="G2482">
        <v>20</v>
      </c>
      <c r="H2482">
        <v>1</v>
      </c>
      <c r="I2482">
        <v>1</v>
      </c>
      <c r="J2482">
        <v>10</v>
      </c>
      <c r="K2482" s="194">
        <v>10</v>
      </c>
      <c r="L2482" t="s">
        <v>1079</v>
      </c>
      <c r="M2482" t="s">
        <v>1079</v>
      </c>
      <c r="N2482">
        <v>96</v>
      </c>
      <c r="O2482" t="s">
        <v>7876</v>
      </c>
      <c r="P2482" t="s">
        <v>8500</v>
      </c>
      <c r="Q2482">
        <v>9.6000000000000002E-2</v>
      </c>
      <c r="R2482" s="117" t="s">
        <v>14620</v>
      </c>
      <c r="S2482" s="117" t="s">
        <v>14621</v>
      </c>
      <c r="T2482" t="s">
        <v>17448</v>
      </c>
      <c r="U2482" t="s">
        <v>10772</v>
      </c>
    </row>
    <row r="2483" spans="1:21">
      <c r="A2483" s="117" t="s">
        <v>21594</v>
      </c>
      <c r="B2483" t="s">
        <v>14590</v>
      </c>
      <c r="C2483" t="s">
        <v>14590</v>
      </c>
      <c r="D2483">
        <v>26</v>
      </c>
      <c r="E2483">
        <v>20</v>
      </c>
      <c r="F2483">
        <v>26</v>
      </c>
      <c r="G2483">
        <v>20</v>
      </c>
      <c r="H2483">
        <v>1</v>
      </c>
      <c r="I2483">
        <v>1</v>
      </c>
      <c r="J2483">
        <v>50</v>
      </c>
      <c r="K2483" s="194">
        <v>50</v>
      </c>
      <c r="L2483" t="s">
        <v>1079</v>
      </c>
      <c r="M2483" t="s">
        <v>1079</v>
      </c>
      <c r="N2483">
        <v>98</v>
      </c>
      <c r="O2483" t="s">
        <v>7876</v>
      </c>
      <c r="P2483" t="s">
        <v>21595</v>
      </c>
      <c r="Q2483">
        <v>9.8000000000000004E-2</v>
      </c>
      <c r="R2483" s="117" t="s">
        <v>14620</v>
      </c>
      <c r="S2483" s="117" t="s">
        <v>14621</v>
      </c>
      <c r="T2483" t="s">
        <v>17448</v>
      </c>
      <c r="U2483" t="s">
        <v>10772</v>
      </c>
    </row>
    <row r="2484" spans="1:21">
      <c r="A2484" s="117" t="s">
        <v>2620</v>
      </c>
      <c r="B2484" t="s">
        <v>14590</v>
      </c>
      <c r="C2484" t="s">
        <v>14590</v>
      </c>
      <c r="D2484">
        <v>26</v>
      </c>
      <c r="E2484">
        <v>20</v>
      </c>
      <c r="F2484">
        <v>26</v>
      </c>
      <c r="G2484">
        <v>20</v>
      </c>
      <c r="H2484">
        <v>1</v>
      </c>
      <c r="I2484">
        <v>1</v>
      </c>
      <c r="J2484">
        <v>70</v>
      </c>
      <c r="K2484" s="194">
        <v>70</v>
      </c>
      <c r="L2484" t="s">
        <v>1079</v>
      </c>
      <c r="M2484" t="s">
        <v>1079</v>
      </c>
      <c r="N2484">
        <v>95</v>
      </c>
      <c r="O2484" t="s">
        <v>7876</v>
      </c>
      <c r="P2484" t="s">
        <v>8501</v>
      </c>
      <c r="Q2484">
        <v>9.5000000000000001E-2</v>
      </c>
      <c r="R2484" s="117" t="s">
        <v>14620</v>
      </c>
      <c r="S2484" s="117" t="s">
        <v>14621</v>
      </c>
      <c r="T2484" t="s">
        <v>17448</v>
      </c>
      <c r="U2484" t="s">
        <v>10772</v>
      </c>
    </row>
    <row r="2485" spans="1:21">
      <c r="A2485" s="117" t="s">
        <v>22235</v>
      </c>
      <c r="B2485" t="s">
        <v>14590</v>
      </c>
      <c r="C2485" t="s">
        <v>14590</v>
      </c>
      <c r="D2485">
        <v>26</v>
      </c>
      <c r="E2485">
        <v>20</v>
      </c>
      <c r="F2485">
        <v>26</v>
      </c>
      <c r="G2485">
        <v>20</v>
      </c>
      <c r="H2485">
        <v>1</v>
      </c>
      <c r="I2485">
        <v>1</v>
      </c>
      <c r="J2485">
        <v>70</v>
      </c>
      <c r="K2485" s="194">
        <v>70</v>
      </c>
      <c r="L2485" t="s">
        <v>1079</v>
      </c>
      <c r="M2485" t="s">
        <v>1079</v>
      </c>
      <c r="N2485">
        <v>97</v>
      </c>
      <c r="O2485" t="s">
        <v>7876</v>
      </c>
      <c r="P2485" t="s">
        <v>22236</v>
      </c>
      <c r="Q2485">
        <v>9.7000000000000003E-2</v>
      </c>
      <c r="R2485" s="117" t="s">
        <v>14620</v>
      </c>
      <c r="S2485" s="117" t="s">
        <v>14621</v>
      </c>
      <c r="T2485" t="s">
        <v>17448</v>
      </c>
      <c r="U2485" t="s">
        <v>10772</v>
      </c>
    </row>
    <row r="2486" spans="1:21">
      <c r="A2486" s="117" t="s">
        <v>2621</v>
      </c>
      <c r="B2486" t="s">
        <v>14590</v>
      </c>
      <c r="C2486" t="s">
        <v>14590</v>
      </c>
      <c r="D2486">
        <v>26</v>
      </c>
      <c r="E2486">
        <v>20</v>
      </c>
      <c r="F2486">
        <v>26</v>
      </c>
      <c r="G2486">
        <v>20</v>
      </c>
      <c r="H2486">
        <v>1</v>
      </c>
      <c r="I2486">
        <v>1</v>
      </c>
      <c r="J2486">
        <v>150</v>
      </c>
      <c r="K2486" s="194">
        <v>150</v>
      </c>
      <c r="L2486" t="s">
        <v>1079</v>
      </c>
      <c r="M2486" t="s">
        <v>1079</v>
      </c>
      <c r="N2486">
        <v>96</v>
      </c>
      <c r="O2486" t="s">
        <v>7876</v>
      </c>
      <c r="P2486" t="s">
        <v>8500</v>
      </c>
      <c r="Q2486">
        <v>9.6000000000000002E-2</v>
      </c>
      <c r="R2486" s="117" t="s">
        <v>14620</v>
      </c>
      <c r="S2486" s="117" t="s">
        <v>14621</v>
      </c>
      <c r="T2486" t="s">
        <v>17448</v>
      </c>
      <c r="U2486" t="s">
        <v>10772</v>
      </c>
    </row>
    <row r="2487" spans="1:21">
      <c r="A2487" s="117" t="s">
        <v>2622</v>
      </c>
      <c r="B2487" t="s">
        <v>14590</v>
      </c>
      <c r="C2487" t="s">
        <v>14590</v>
      </c>
      <c r="D2487">
        <v>26</v>
      </c>
      <c r="E2487">
        <v>20</v>
      </c>
      <c r="F2487">
        <v>26</v>
      </c>
      <c r="G2487">
        <v>20</v>
      </c>
      <c r="H2487">
        <v>5</v>
      </c>
      <c r="I2487">
        <v>5</v>
      </c>
      <c r="J2487">
        <v>90</v>
      </c>
      <c r="K2487" s="194">
        <v>90</v>
      </c>
      <c r="L2487" t="s">
        <v>1079</v>
      </c>
      <c r="M2487" t="s">
        <v>1079</v>
      </c>
      <c r="N2487">
        <v>40</v>
      </c>
      <c r="O2487" t="s">
        <v>7876</v>
      </c>
      <c r="P2487" t="s">
        <v>8502</v>
      </c>
      <c r="Q2487">
        <v>0.04</v>
      </c>
      <c r="R2487" s="117" t="s">
        <v>14620</v>
      </c>
      <c r="S2487" s="117" t="s">
        <v>14621</v>
      </c>
      <c r="T2487" t="s">
        <v>17448</v>
      </c>
      <c r="U2487" t="s">
        <v>10772</v>
      </c>
    </row>
    <row r="2488" spans="1:21">
      <c r="A2488" s="117" t="s">
        <v>2623</v>
      </c>
      <c r="B2488" t="s">
        <v>14590</v>
      </c>
      <c r="C2488" t="s">
        <v>14590</v>
      </c>
      <c r="D2488">
        <v>26</v>
      </c>
      <c r="E2488">
        <v>20</v>
      </c>
      <c r="F2488">
        <v>26</v>
      </c>
      <c r="G2488">
        <v>20</v>
      </c>
      <c r="H2488">
        <v>5</v>
      </c>
      <c r="I2488">
        <v>5</v>
      </c>
      <c r="J2488">
        <v>75</v>
      </c>
      <c r="K2488" s="194">
        <v>75</v>
      </c>
      <c r="L2488" t="s">
        <v>1079</v>
      </c>
      <c r="M2488" t="s">
        <v>1079</v>
      </c>
      <c r="N2488">
        <v>48</v>
      </c>
      <c r="O2488" t="s">
        <v>7876</v>
      </c>
      <c r="P2488" t="s">
        <v>8503</v>
      </c>
      <c r="Q2488">
        <v>4.8000000000000001E-2</v>
      </c>
      <c r="R2488" s="117" t="s">
        <v>14620</v>
      </c>
      <c r="S2488" s="117" t="s">
        <v>14621</v>
      </c>
      <c r="T2488" t="s">
        <v>17448</v>
      </c>
      <c r="U2488" t="s">
        <v>10772</v>
      </c>
    </row>
    <row r="2489" spans="1:21">
      <c r="A2489" s="117" t="s">
        <v>22237</v>
      </c>
      <c r="B2489" t="s">
        <v>14590</v>
      </c>
      <c r="C2489" t="s">
        <v>14590</v>
      </c>
      <c r="D2489">
        <v>26</v>
      </c>
      <c r="E2489">
        <v>20</v>
      </c>
      <c r="F2489">
        <v>26</v>
      </c>
      <c r="G2489">
        <v>20</v>
      </c>
      <c r="H2489">
        <v>5</v>
      </c>
      <c r="I2489">
        <v>5</v>
      </c>
      <c r="J2489">
        <v>60</v>
      </c>
      <c r="K2489" s="194">
        <v>60</v>
      </c>
      <c r="L2489" t="s">
        <v>1079</v>
      </c>
      <c r="M2489" t="s">
        <v>1079</v>
      </c>
      <c r="N2489">
        <v>36</v>
      </c>
      <c r="O2489" t="s">
        <v>7876</v>
      </c>
      <c r="P2489" t="s">
        <v>22238</v>
      </c>
      <c r="Q2489">
        <v>3.5999999999999997E-2</v>
      </c>
      <c r="R2489" s="117" t="s">
        <v>14620</v>
      </c>
      <c r="S2489" s="117" t="s">
        <v>14621</v>
      </c>
      <c r="T2489" t="s">
        <v>17448</v>
      </c>
      <c r="U2489" t="s">
        <v>10772</v>
      </c>
    </row>
    <row r="2490" spans="1:21">
      <c r="A2490" s="117" t="s">
        <v>2624</v>
      </c>
      <c r="B2490" t="s">
        <v>14590</v>
      </c>
      <c r="C2490" t="s">
        <v>14590</v>
      </c>
      <c r="D2490">
        <v>26</v>
      </c>
      <c r="E2490">
        <v>20</v>
      </c>
      <c r="F2490">
        <v>26</v>
      </c>
      <c r="G2490">
        <v>20</v>
      </c>
      <c r="H2490">
        <v>5</v>
      </c>
      <c r="I2490">
        <v>5</v>
      </c>
      <c r="J2490">
        <v>20</v>
      </c>
      <c r="K2490" s="194">
        <v>20</v>
      </c>
      <c r="L2490" t="s">
        <v>1079</v>
      </c>
      <c r="M2490" t="s">
        <v>1079</v>
      </c>
      <c r="N2490">
        <v>47</v>
      </c>
      <c r="O2490" t="s">
        <v>7876</v>
      </c>
      <c r="P2490" t="s">
        <v>15177</v>
      </c>
      <c r="Q2490">
        <v>4.7E-2</v>
      </c>
      <c r="R2490" s="117" t="s">
        <v>14620</v>
      </c>
      <c r="S2490" s="117" t="s">
        <v>14621</v>
      </c>
      <c r="T2490" t="s">
        <v>17448</v>
      </c>
      <c r="U2490" t="s">
        <v>10772</v>
      </c>
    </row>
    <row r="2491" spans="1:21">
      <c r="A2491" s="117" t="s">
        <v>2625</v>
      </c>
      <c r="B2491" t="s">
        <v>14590</v>
      </c>
      <c r="C2491" t="s">
        <v>14590</v>
      </c>
      <c r="D2491">
        <v>26</v>
      </c>
      <c r="E2491">
        <v>20</v>
      </c>
      <c r="F2491">
        <v>26</v>
      </c>
      <c r="G2491">
        <v>20</v>
      </c>
      <c r="H2491">
        <v>4</v>
      </c>
      <c r="I2491">
        <v>4</v>
      </c>
      <c r="J2491">
        <v>100</v>
      </c>
      <c r="K2491" s="194">
        <v>100</v>
      </c>
      <c r="L2491" t="s">
        <v>1089</v>
      </c>
      <c r="M2491" t="s">
        <v>1089</v>
      </c>
      <c r="N2491">
        <v>5</v>
      </c>
      <c r="O2491" t="s">
        <v>7876</v>
      </c>
      <c r="P2491" t="s">
        <v>8505</v>
      </c>
      <c r="Q2491">
        <v>5.0000000000000001E-3</v>
      </c>
      <c r="R2491" s="117" t="s">
        <v>14620</v>
      </c>
      <c r="S2491" s="117" t="s">
        <v>14621</v>
      </c>
      <c r="T2491" t="s">
        <v>17448</v>
      </c>
      <c r="U2491" t="s">
        <v>10772</v>
      </c>
    </row>
    <row r="2492" spans="1:21">
      <c r="A2492" s="117" t="s">
        <v>2626</v>
      </c>
      <c r="B2492" t="s">
        <v>14590</v>
      </c>
      <c r="C2492" t="s">
        <v>14590</v>
      </c>
      <c r="D2492">
        <v>26</v>
      </c>
      <c r="E2492">
        <v>20</v>
      </c>
      <c r="F2492">
        <v>26</v>
      </c>
      <c r="G2492">
        <v>20</v>
      </c>
      <c r="H2492">
        <v>4</v>
      </c>
      <c r="I2492">
        <v>4</v>
      </c>
      <c r="J2492">
        <v>117</v>
      </c>
      <c r="K2492" s="194">
        <v>117</v>
      </c>
      <c r="L2492" t="s">
        <v>1089</v>
      </c>
      <c r="M2492" t="s">
        <v>1089</v>
      </c>
      <c r="N2492">
        <v>13</v>
      </c>
      <c r="O2492" t="s">
        <v>7876</v>
      </c>
      <c r="P2492" t="s">
        <v>15178</v>
      </c>
      <c r="Q2492">
        <v>1.2999999999999999E-2</v>
      </c>
      <c r="R2492" s="117" t="s">
        <v>14620</v>
      </c>
      <c r="S2492" s="117" t="s">
        <v>14621</v>
      </c>
      <c r="T2492" t="s">
        <v>17448</v>
      </c>
      <c r="U2492" t="s">
        <v>10772</v>
      </c>
    </row>
    <row r="2493" spans="1:21">
      <c r="A2493" s="117" t="s">
        <v>2627</v>
      </c>
      <c r="B2493" t="s">
        <v>14590</v>
      </c>
      <c r="C2493" t="s">
        <v>14590</v>
      </c>
      <c r="D2493">
        <v>26</v>
      </c>
      <c r="E2493">
        <v>20</v>
      </c>
      <c r="F2493">
        <v>26</v>
      </c>
      <c r="G2493">
        <v>20</v>
      </c>
      <c r="H2493">
        <v>1</v>
      </c>
      <c r="I2493">
        <v>1</v>
      </c>
      <c r="J2493">
        <v>168</v>
      </c>
      <c r="K2493" s="194">
        <v>168</v>
      </c>
      <c r="L2493" t="s">
        <v>1086</v>
      </c>
      <c r="M2493" t="s">
        <v>1086</v>
      </c>
      <c r="N2493">
        <v>1210</v>
      </c>
      <c r="O2493" t="s">
        <v>7876</v>
      </c>
      <c r="P2493" t="s">
        <v>15179</v>
      </c>
      <c r="Q2493">
        <v>1.21</v>
      </c>
      <c r="R2493" s="117" t="s">
        <v>14620</v>
      </c>
      <c r="S2493" s="117" t="s">
        <v>14621</v>
      </c>
      <c r="T2493" t="s">
        <v>17448</v>
      </c>
      <c r="U2493" t="s">
        <v>10772</v>
      </c>
    </row>
    <row r="2494" spans="1:21">
      <c r="A2494" s="117" t="s">
        <v>14043</v>
      </c>
      <c r="B2494" t="s">
        <v>14590</v>
      </c>
      <c r="C2494" t="s">
        <v>14590</v>
      </c>
      <c r="D2494">
        <v>82</v>
      </c>
      <c r="E2494">
        <v>76</v>
      </c>
      <c r="F2494">
        <v>26</v>
      </c>
      <c r="G2494">
        <v>20</v>
      </c>
      <c r="H2494">
        <v>1</v>
      </c>
      <c r="I2494">
        <v>1</v>
      </c>
      <c r="J2494">
        <v>114</v>
      </c>
      <c r="K2494" s="194">
        <v>114</v>
      </c>
      <c r="L2494" t="s">
        <v>1086</v>
      </c>
      <c r="M2494" t="s">
        <v>1086</v>
      </c>
      <c r="N2494">
        <v>1328</v>
      </c>
      <c r="O2494" t="s">
        <v>7876</v>
      </c>
      <c r="P2494" t="s">
        <v>15180</v>
      </c>
      <c r="Q2494">
        <v>1.3280000000000001</v>
      </c>
      <c r="R2494" s="117" t="s">
        <v>14620</v>
      </c>
      <c r="S2494" s="117" t="s">
        <v>14621</v>
      </c>
      <c r="T2494" t="s">
        <v>17448</v>
      </c>
      <c r="U2494" t="s">
        <v>10772</v>
      </c>
    </row>
    <row r="2495" spans="1:21">
      <c r="A2495" s="117" t="s">
        <v>20348</v>
      </c>
      <c r="B2495" t="s">
        <v>14590</v>
      </c>
      <c r="C2495" t="s">
        <v>14590</v>
      </c>
      <c r="D2495">
        <v>26</v>
      </c>
      <c r="E2495">
        <v>20</v>
      </c>
      <c r="F2495">
        <v>26</v>
      </c>
      <c r="G2495">
        <v>20</v>
      </c>
      <c r="H2495">
        <v>1</v>
      </c>
      <c r="I2495">
        <v>1</v>
      </c>
      <c r="J2495">
        <v>116</v>
      </c>
      <c r="K2495" s="194">
        <v>116</v>
      </c>
      <c r="L2495" t="s">
        <v>1086</v>
      </c>
      <c r="M2495" t="s">
        <v>1086</v>
      </c>
      <c r="N2495">
        <v>2097</v>
      </c>
      <c r="O2495" t="s">
        <v>7876</v>
      </c>
      <c r="P2495" t="s">
        <v>20349</v>
      </c>
      <c r="Q2495">
        <v>2.097</v>
      </c>
      <c r="R2495" s="117" t="s">
        <v>14620</v>
      </c>
      <c r="S2495" s="117" t="s">
        <v>14621</v>
      </c>
      <c r="T2495" t="s">
        <v>17448</v>
      </c>
      <c r="U2495" t="s">
        <v>10772</v>
      </c>
    </row>
    <row r="2496" spans="1:21">
      <c r="A2496" s="117" t="s">
        <v>24544</v>
      </c>
      <c r="B2496" t="s">
        <v>14590</v>
      </c>
      <c r="C2496" t="s">
        <v>14590</v>
      </c>
      <c r="D2496">
        <v>26</v>
      </c>
      <c r="E2496">
        <v>20</v>
      </c>
      <c r="F2496">
        <v>26</v>
      </c>
      <c r="G2496">
        <v>20</v>
      </c>
      <c r="H2496">
        <v>1</v>
      </c>
      <c r="I2496">
        <v>1</v>
      </c>
      <c r="J2496">
        <v>154</v>
      </c>
      <c r="K2496" s="194">
        <v>154</v>
      </c>
      <c r="L2496" t="s">
        <v>1086</v>
      </c>
      <c r="M2496" t="s">
        <v>1086</v>
      </c>
      <c r="N2496">
        <v>3040</v>
      </c>
      <c r="O2496" t="s">
        <v>7876</v>
      </c>
      <c r="P2496" t="s">
        <v>15181</v>
      </c>
      <c r="Q2496">
        <v>3.04</v>
      </c>
      <c r="R2496" s="117" t="s">
        <v>14620</v>
      </c>
      <c r="S2496" s="117" t="s">
        <v>14621</v>
      </c>
      <c r="T2496" t="s">
        <v>17448</v>
      </c>
      <c r="U2496" t="s">
        <v>10772</v>
      </c>
    </row>
    <row r="2497" spans="1:21">
      <c r="A2497" s="117" t="s">
        <v>2628</v>
      </c>
      <c r="B2497" t="s">
        <v>14590</v>
      </c>
      <c r="C2497" t="s">
        <v>14590</v>
      </c>
      <c r="D2497">
        <v>26</v>
      </c>
      <c r="E2497">
        <v>20</v>
      </c>
      <c r="F2497">
        <v>26</v>
      </c>
      <c r="G2497">
        <v>20</v>
      </c>
      <c r="H2497">
        <v>1</v>
      </c>
      <c r="I2497">
        <v>1</v>
      </c>
      <c r="J2497">
        <v>73</v>
      </c>
      <c r="K2497" s="194">
        <v>73</v>
      </c>
      <c r="L2497" t="s">
        <v>1086</v>
      </c>
      <c r="M2497" t="s">
        <v>1086</v>
      </c>
      <c r="N2497">
        <v>3908</v>
      </c>
      <c r="O2497" t="s">
        <v>7876</v>
      </c>
      <c r="P2497" t="s">
        <v>15181</v>
      </c>
      <c r="Q2497">
        <v>3.9079999999999999</v>
      </c>
      <c r="R2497" s="117" t="s">
        <v>14620</v>
      </c>
      <c r="S2497" s="117" t="s">
        <v>14621</v>
      </c>
      <c r="T2497" t="s">
        <v>17448</v>
      </c>
      <c r="U2497" t="s">
        <v>10772</v>
      </c>
    </row>
    <row r="2498" spans="1:21">
      <c r="A2498" s="117" t="s">
        <v>2629</v>
      </c>
      <c r="B2498" t="s">
        <v>14590</v>
      </c>
      <c r="C2498" t="s">
        <v>14590</v>
      </c>
      <c r="D2498">
        <v>26</v>
      </c>
      <c r="E2498">
        <v>20</v>
      </c>
      <c r="F2498">
        <v>26</v>
      </c>
      <c r="G2498">
        <v>20</v>
      </c>
      <c r="H2498">
        <v>1</v>
      </c>
      <c r="I2498">
        <v>1</v>
      </c>
      <c r="J2498">
        <v>22</v>
      </c>
      <c r="K2498" s="194">
        <v>22</v>
      </c>
      <c r="L2498" t="s">
        <v>1086</v>
      </c>
      <c r="M2498" t="s">
        <v>1086</v>
      </c>
      <c r="N2498">
        <v>4424</v>
      </c>
      <c r="O2498" t="s">
        <v>7876</v>
      </c>
      <c r="P2498" t="s">
        <v>8506</v>
      </c>
      <c r="Q2498">
        <v>4.4240000000000004</v>
      </c>
      <c r="R2498" s="117" t="s">
        <v>14620</v>
      </c>
      <c r="S2498" s="117" t="s">
        <v>14621</v>
      </c>
      <c r="T2498" t="s">
        <v>17448</v>
      </c>
      <c r="U2498" t="s">
        <v>10772</v>
      </c>
    </row>
    <row r="2499" spans="1:21">
      <c r="A2499" s="117" t="s">
        <v>24545</v>
      </c>
      <c r="B2499" t="s">
        <v>14590</v>
      </c>
      <c r="C2499" t="s">
        <v>14590</v>
      </c>
      <c r="D2499">
        <v>26</v>
      </c>
      <c r="E2499">
        <v>20</v>
      </c>
      <c r="F2499">
        <v>26</v>
      </c>
      <c r="G2499">
        <v>20</v>
      </c>
      <c r="H2499">
        <v>1</v>
      </c>
      <c r="I2499">
        <v>1</v>
      </c>
      <c r="J2499">
        <v>30</v>
      </c>
      <c r="K2499" s="194">
        <v>30</v>
      </c>
      <c r="L2499" t="s">
        <v>1086</v>
      </c>
      <c r="M2499" t="s">
        <v>1086</v>
      </c>
      <c r="N2499">
        <v>3170</v>
      </c>
      <c r="O2499" t="s">
        <v>7876</v>
      </c>
      <c r="P2499" t="s">
        <v>24546</v>
      </c>
      <c r="Q2499">
        <v>3.17</v>
      </c>
      <c r="R2499" s="117" t="s">
        <v>14620</v>
      </c>
      <c r="S2499" s="117" t="s">
        <v>14621</v>
      </c>
      <c r="T2499" t="s">
        <v>17448</v>
      </c>
      <c r="U2499" t="s">
        <v>10772</v>
      </c>
    </row>
    <row r="2500" spans="1:21">
      <c r="A2500" s="117" t="s">
        <v>2630</v>
      </c>
      <c r="B2500" t="s">
        <v>14590</v>
      </c>
      <c r="C2500" t="s">
        <v>14590</v>
      </c>
      <c r="D2500">
        <v>26</v>
      </c>
      <c r="E2500">
        <v>20</v>
      </c>
      <c r="F2500">
        <v>26</v>
      </c>
      <c r="G2500">
        <v>20</v>
      </c>
      <c r="H2500">
        <v>1</v>
      </c>
      <c r="I2500">
        <v>1</v>
      </c>
      <c r="J2500">
        <v>24</v>
      </c>
      <c r="K2500" s="194">
        <v>24</v>
      </c>
      <c r="L2500" t="s">
        <v>1086</v>
      </c>
      <c r="M2500" t="s">
        <v>1086</v>
      </c>
      <c r="N2500">
        <v>5035</v>
      </c>
      <c r="O2500" t="s">
        <v>7876</v>
      </c>
      <c r="P2500" t="s">
        <v>15182</v>
      </c>
      <c r="Q2500">
        <v>5.0350000000000001</v>
      </c>
      <c r="R2500" s="117" t="s">
        <v>14620</v>
      </c>
      <c r="S2500" s="117" t="s">
        <v>14621</v>
      </c>
      <c r="T2500" t="s">
        <v>17448</v>
      </c>
      <c r="U2500" t="s">
        <v>10772</v>
      </c>
    </row>
    <row r="2501" spans="1:21">
      <c r="A2501" s="117" t="s">
        <v>2631</v>
      </c>
      <c r="B2501" t="s">
        <v>14590</v>
      </c>
      <c r="C2501" t="s">
        <v>14590</v>
      </c>
      <c r="D2501">
        <v>26</v>
      </c>
      <c r="E2501">
        <v>20</v>
      </c>
      <c r="F2501">
        <v>26</v>
      </c>
      <c r="G2501">
        <v>20</v>
      </c>
      <c r="H2501">
        <v>1</v>
      </c>
      <c r="I2501">
        <v>1</v>
      </c>
      <c r="J2501">
        <v>21</v>
      </c>
      <c r="K2501" s="194">
        <v>21</v>
      </c>
      <c r="L2501" t="s">
        <v>1086</v>
      </c>
      <c r="M2501" t="s">
        <v>1086</v>
      </c>
      <c r="N2501">
        <v>6226</v>
      </c>
      <c r="O2501" t="s">
        <v>7876</v>
      </c>
      <c r="P2501" t="s">
        <v>15183</v>
      </c>
      <c r="Q2501">
        <v>6.226</v>
      </c>
      <c r="R2501" s="117" t="s">
        <v>14620</v>
      </c>
      <c r="S2501" s="117" t="s">
        <v>14621</v>
      </c>
      <c r="T2501" t="s">
        <v>17448</v>
      </c>
      <c r="U2501" t="s">
        <v>10772</v>
      </c>
    </row>
    <row r="2502" spans="1:21">
      <c r="A2502" s="117" t="s">
        <v>2632</v>
      </c>
      <c r="B2502" t="s">
        <v>14590</v>
      </c>
      <c r="C2502" t="s">
        <v>14590</v>
      </c>
      <c r="D2502">
        <v>26</v>
      </c>
      <c r="E2502">
        <v>20</v>
      </c>
      <c r="F2502">
        <v>26</v>
      </c>
      <c r="G2502">
        <v>20</v>
      </c>
      <c r="H2502">
        <v>1</v>
      </c>
      <c r="I2502">
        <v>1</v>
      </c>
      <c r="J2502">
        <v>4</v>
      </c>
      <c r="K2502" s="194">
        <v>4</v>
      </c>
      <c r="L2502" t="s">
        <v>1086</v>
      </c>
      <c r="M2502" t="s">
        <v>1086</v>
      </c>
      <c r="N2502">
        <v>14824</v>
      </c>
      <c r="O2502" t="s">
        <v>7876</v>
      </c>
      <c r="P2502" t="s">
        <v>15184</v>
      </c>
      <c r="Q2502">
        <v>14.824</v>
      </c>
      <c r="R2502" s="117" t="s">
        <v>14620</v>
      </c>
      <c r="S2502" s="117" t="s">
        <v>14621</v>
      </c>
      <c r="T2502" t="s">
        <v>17448</v>
      </c>
      <c r="U2502" t="s">
        <v>10772</v>
      </c>
    </row>
    <row r="2503" spans="1:21">
      <c r="A2503" s="117" t="s">
        <v>2633</v>
      </c>
      <c r="B2503" t="s">
        <v>14590</v>
      </c>
      <c r="C2503" t="s">
        <v>14590</v>
      </c>
      <c r="D2503">
        <v>26</v>
      </c>
      <c r="E2503">
        <v>20</v>
      </c>
      <c r="F2503">
        <v>26</v>
      </c>
      <c r="G2503">
        <v>20</v>
      </c>
      <c r="H2503">
        <v>1</v>
      </c>
      <c r="I2503">
        <v>1</v>
      </c>
      <c r="J2503">
        <v>13</v>
      </c>
      <c r="K2503" s="194">
        <v>13</v>
      </c>
      <c r="L2503" t="s">
        <v>1086</v>
      </c>
      <c r="M2503" t="s">
        <v>1086</v>
      </c>
      <c r="N2503">
        <v>14406</v>
      </c>
      <c r="O2503" t="s">
        <v>7876</v>
      </c>
      <c r="P2503" t="s">
        <v>8507</v>
      </c>
      <c r="Q2503">
        <v>14.406000000000001</v>
      </c>
      <c r="R2503" s="117" t="s">
        <v>14620</v>
      </c>
      <c r="S2503" s="117" t="s">
        <v>14621</v>
      </c>
      <c r="T2503" t="s">
        <v>17448</v>
      </c>
      <c r="U2503" t="s">
        <v>10772</v>
      </c>
    </row>
    <row r="2504" spans="1:21">
      <c r="A2504" s="117" t="s">
        <v>2634</v>
      </c>
      <c r="B2504" t="s">
        <v>14590</v>
      </c>
      <c r="C2504" t="s">
        <v>14590</v>
      </c>
      <c r="D2504">
        <v>46</v>
      </c>
      <c r="E2504">
        <v>40</v>
      </c>
      <c r="F2504">
        <v>46</v>
      </c>
      <c r="G2504">
        <v>40</v>
      </c>
      <c r="H2504">
        <v>1</v>
      </c>
      <c r="I2504">
        <v>1</v>
      </c>
      <c r="J2504">
        <v>0</v>
      </c>
      <c r="K2504" s="194">
        <v>0</v>
      </c>
      <c r="L2504" t="s">
        <v>1090</v>
      </c>
      <c r="M2504" t="s">
        <v>1090</v>
      </c>
      <c r="N2504">
        <v>386</v>
      </c>
      <c r="O2504" t="s">
        <v>7876</v>
      </c>
      <c r="P2504" t="s">
        <v>11168</v>
      </c>
      <c r="Q2504">
        <v>0.38600000000000001</v>
      </c>
      <c r="R2504" s="117" t="s">
        <v>14591</v>
      </c>
      <c r="S2504" s="117" t="s">
        <v>14592</v>
      </c>
      <c r="T2504" t="s">
        <v>12139</v>
      </c>
      <c r="U2504" t="s">
        <v>10772</v>
      </c>
    </row>
    <row r="2505" spans="1:21">
      <c r="A2505" s="117" t="s">
        <v>18260</v>
      </c>
      <c r="B2505" t="s">
        <v>14590</v>
      </c>
      <c r="C2505" t="s">
        <v>14590</v>
      </c>
      <c r="D2505">
        <v>56</v>
      </c>
      <c r="E2505">
        <v>50</v>
      </c>
      <c r="F2505">
        <v>56</v>
      </c>
      <c r="G2505">
        <v>50</v>
      </c>
      <c r="H2505">
        <v>1</v>
      </c>
      <c r="I2505">
        <v>1</v>
      </c>
      <c r="J2505">
        <v>999999</v>
      </c>
      <c r="K2505" s="194">
        <v>999999</v>
      </c>
      <c r="L2505" t="s">
        <v>1090</v>
      </c>
      <c r="M2505" t="s">
        <v>1090</v>
      </c>
      <c r="N2505">
        <v>450</v>
      </c>
      <c r="O2505" t="s">
        <v>7876</v>
      </c>
      <c r="Q2505">
        <v>0.45</v>
      </c>
      <c r="R2505" s="117" t="s">
        <v>14594</v>
      </c>
      <c r="S2505" s="117" t="s">
        <v>14589</v>
      </c>
      <c r="T2505" t="s">
        <v>12136</v>
      </c>
      <c r="U2505" t="s">
        <v>10772</v>
      </c>
    </row>
    <row r="2506" spans="1:21">
      <c r="A2506" s="117" t="s">
        <v>20802</v>
      </c>
      <c r="B2506" t="s">
        <v>14590</v>
      </c>
      <c r="C2506" t="s">
        <v>14590</v>
      </c>
      <c r="D2506">
        <v>28</v>
      </c>
      <c r="E2506">
        <v>22</v>
      </c>
      <c r="F2506">
        <v>28</v>
      </c>
      <c r="G2506">
        <v>22</v>
      </c>
      <c r="H2506">
        <v>250</v>
      </c>
      <c r="I2506">
        <v>250</v>
      </c>
      <c r="J2506">
        <v>0</v>
      </c>
      <c r="K2506" s="194">
        <v>0</v>
      </c>
      <c r="L2506" t="s">
        <v>1075</v>
      </c>
      <c r="M2506" t="s">
        <v>1075</v>
      </c>
      <c r="N2506">
        <v>29.6</v>
      </c>
      <c r="O2506" t="s">
        <v>7876</v>
      </c>
      <c r="Q2506">
        <v>2.9600000000000001E-2</v>
      </c>
      <c r="R2506" s="117" t="s">
        <v>14944</v>
      </c>
      <c r="S2506" s="117" t="s">
        <v>14688</v>
      </c>
      <c r="T2506" t="s">
        <v>13996</v>
      </c>
      <c r="U2506" t="s">
        <v>10772</v>
      </c>
    </row>
    <row r="2507" spans="1:21">
      <c r="A2507" s="117" t="s">
        <v>12696</v>
      </c>
      <c r="B2507" t="s">
        <v>14590</v>
      </c>
      <c r="C2507" t="s">
        <v>14593</v>
      </c>
      <c r="D2507">
        <v>34</v>
      </c>
      <c r="E2507">
        <v>28</v>
      </c>
      <c r="F2507" t="e">
        <v>#N/A</v>
      </c>
      <c r="G2507" t="e">
        <v>#N/A</v>
      </c>
      <c r="H2507">
        <v>1</v>
      </c>
      <c r="I2507">
        <v>1</v>
      </c>
      <c r="J2507">
        <v>0</v>
      </c>
      <c r="K2507" s="194" t="e">
        <v>#N/A</v>
      </c>
      <c r="L2507" t="s">
        <v>1083</v>
      </c>
      <c r="M2507" t="s">
        <v>1083</v>
      </c>
      <c r="N2507">
        <v>1905</v>
      </c>
      <c r="O2507" t="s">
        <v>7876</v>
      </c>
      <c r="P2507" t="s">
        <v>13857</v>
      </c>
      <c r="Q2507">
        <v>1.905</v>
      </c>
      <c r="R2507" s="117" t="s">
        <v>14599</v>
      </c>
      <c r="S2507" s="117" t="s">
        <v>14813</v>
      </c>
      <c r="T2507" t="s">
        <v>13806</v>
      </c>
      <c r="U2507" t="s">
        <v>10772</v>
      </c>
    </row>
    <row r="2508" spans="1:21">
      <c r="A2508" s="117" t="s">
        <v>12697</v>
      </c>
      <c r="B2508" t="s">
        <v>14590</v>
      </c>
      <c r="C2508" t="s">
        <v>14593</v>
      </c>
      <c r="D2508">
        <v>97</v>
      </c>
      <c r="E2508">
        <v>91</v>
      </c>
      <c r="F2508" t="e">
        <v>#N/A</v>
      </c>
      <c r="G2508" t="e">
        <v>#N/A</v>
      </c>
      <c r="H2508">
        <v>1</v>
      </c>
      <c r="I2508">
        <v>1</v>
      </c>
      <c r="J2508">
        <v>0</v>
      </c>
      <c r="K2508" s="194" t="e">
        <v>#N/A</v>
      </c>
      <c r="L2508" t="s">
        <v>1083</v>
      </c>
      <c r="M2508" t="s">
        <v>1083</v>
      </c>
      <c r="N2508">
        <v>2000</v>
      </c>
      <c r="O2508" t="s">
        <v>7876</v>
      </c>
      <c r="P2508" t="s">
        <v>13858</v>
      </c>
      <c r="Q2508">
        <v>2</v>
      </c>
      <c r="R2508" s="117" t="s">
        <v>14599</v>
      </c>
      <c r="S2508" s="117" t="s">
        <v>14813</v>
      </c>
      <c r="T2508" t="s">
        <v>13806</v>
      </c>
      <c r="U2508" t="s">
        <v>10772</v>
      </c>
    </row>
    <row r="2509" spans="1:21">
      <c r="A2509" s="117" t="s">
        <v>12698</v>
      </c>
      <c r="B2509" t="s">
        <v>14590</v>
      </c>
      <c r="C2509" t="s">
        <v>14593</v>
      </c>
      <c r="D2509">
        <v>97</v>
      </c>
      <c r="E2509">
        <v>91</v>
      </c>
      <c r="F2509" t="e">
        <v>#N/A</v>
      </c>
      <c r="G2509" t="e">
        <v>#N/A</v>
      </c>
      <c r="H2509">
        <v>1</v>
      </c>
      <c r="I2509">
        <v>1</v>
      </c>
      <c r="J2509">
        <v>0</v>
      </c>
      <c r="K2509" s="194" t="e">
        <v>#N/A</v>
      </c>
      <c r="L2509" t="s">
        <v>1083</v>
      </c>
      <c r="M2509" t="s">
        <v>1083</v>
      </c>
      <c r="N2509">
        <v>2000</v>
      </c>
      <c r="O2509" t="s">
        <v>7876</v>
      </c>
      <c r="P2509" t="s">
        <v>13858</v>
      </c>
      <c r="Q2509">
        <v>2</v>
      </c>
      <c r="R2509" s="117" t="s">
        <v>14599</v>
      </c>
      <c r="S2509" s="117" t="s">
        <v>14813</v>
      </c>
      <c r="T2509" t="s">
        <v>13806</v>
      </c>
      <c r="U2509" t="s">
        <v>10772</v>
      </c>
    </row>
    <row r="2510" spans="1:21">
      <c r="A2510" s="117" t="s">
        <v>2635</v>
      </c>
      <c r="B2510" t="s">
        <v>14590</v>
      </c>
      <c r="C2510" t="s">
        <v>14590</v>
      </c>
      <c r="D2510">
        <v>35</v>
      </c>
      <c r="E2510">
        <v>29</v>
      </c>
      <c r="F2510">
        <v>35</v>
      </c>
      <c r="G2510">
        <v>29</v>
      </c>
      <c r="H2510">
        <v>30</v>
      </c>
      <c r="I2510">
        <v>1</v>
      </c>
      <c r="J2510">
        <v>207</v>
      </c>
      <c r="K2510" s="194">
        <v>207</v>
      </c>
      <c r="L2510" t="s">
        <v>1083</v>
      </c>
      <c r="M2510" t="s">
        <v>1083</v>
      </c>
      <c r="N2510">
        <v>14300</v>
      </c>
      <c r="O2510" t="s">
        <v>7876</v>
      </c>
      <c r="P2510" t="s">
        <v>8508</v>
      </c>
      <c r="Q2510">
        <v>14.3</v>
      </c>
      <c r="R2510" s="117" t="s">
        <v>14676</v>
      </c>
      <c r="S2510" s="117" t="s">
        <v>14589</v>
      </c>
      <c r="T2510" t="s">
        <v>12136</v>
      </c>
      <c r="U2510" t="s">
        <v>10772</v>
      </c>
    </row>
    <row r="2511" spans="1:21">
      <c r="A2511" s="117" t="s">
        <v>10774</v>
      </c>
      <c r="B2511" t="s">
        <v>14590</v>
      </c>
      <c r="C2511" t="s">
        <v>14590</v>
      </c>
      <c r="D2511">
        <v>83</v>
      </c>
      <c r="E2511">
        <v>77</v>
      </c>
      <c r="F2511">
        <v>83</v>
      </c>
      <c r="G2511">
        <v>77</v>
      </c>
      <c r="H2511">
        <v>1000</v>
      </c>
      <c r="I2511">
        <v>100</v>
      </c>
      <c r="J2511">
        <v>999999</v>
      </c>
      <c r="K2511" s="194">
        <v>999999</v>
      </c>
      <c r="L2511" t="s">
        <v>1083</v>
      </c>
      <c r="M2511" t="s">
        <v>1083</v>
      </c>
      <c r="N2511">
        <v>41.2</v>
      </c>
      <c r="O2511" t="s">
        <v>7876</v>
      </c>
      <c r="P2511" t="s">
        <v>10806</v>
      </c>
      <c r="Q2511">
        <v>4.1200000000000001E-2</v>
      </c>
      <c r="R2511" s="117" t="s">
        <v>14743</v>
      </c>
      <c r="S2511" s="117" t="s">
        <v>14589</v>
      </c>
      <c r="T2511" t="s">
        <v>12136</v>
      </c>
      <c r="U2511" t="s">
        <v>10772</v>
      </c>
    </row>
    <row r="2512" spans="1:21">
      <c r="A2512" s="117" t="s">
        <v>11169</v>
      </c>
      <c r="B2512" t="s">
        <v>14590</v>
      </c>
      <c r="C2512" t="s">
        <v>14590</v>
      </c>
      <c r="D2512">
        <v>84</v>
      </c>
      <c r="E2512">
        <v>78</v>
      </c>
      <c r="F2512">
        <v>84</v>
      </c>
      <c r="G2512">
        <v>78</v>
      </c>
      <c r="H2512">
        <v>100</v>
      </c>
      <c r="I2512">
        <v>1</v>
      </c>
      <c r="J2512">
        <v>999999</v>
      </c>
      <c r="K2512" s="194">
        <v>999999</v>
      </c>
      <c r="L2512" t="s">
        <v>1083</v>
      </c>
      <c r="M2512" t="s">
        <v>1083</v>
      </c>
      <c r="N2512">
        <v>145</v>
      </c>
      <c r="O2512" t="s">
        <v>7876</v>
      </c>
      <c r="P2512" t="s">
        <v>8509</v>
      </c>
      <c r="Q2512">
        <v>0.14499999999999999</v>
      </c>
      <c r="R2512" s="117" t="s">
        <v>14594</v>
      </c>
      <c r="S2512" s="117" t="s">
        <v>14589</v>
      </c>
      <c r="T2512" t="s">
        <v>12136</v>
      </c>
      <c r="U2512" t="s">
        <v>10772</v>
      </c>
    </row>
    <row r="2513" spans="1:21">
      <c r="A2513" s="117" t="s">
        <v>11170</v>
      </c>
      <c r="B2513" t="s">
        <v>14590</v>
      </c>
      <c r="C2513" t="s">
        <v>14590</v>
      </c>
      <c r="D2513">
        <v>84</v>
      </c>
      <c r="E2513">
        <v>78</v>
      </c>
      <c r="F2513">
        <v>84</v>
      </c>
      <c r="G2513">
        <v>78</v>
      </c>
      <c r="H2513">
        <v>100</v>
      </c>
      <c r="I2513">
        <v>1</v>
      </c>
      <c r="J2513">
        <v>999999</v>
      </c>
      <c r="K2513" s="194">
        <v>999999</v>
      </c>
      <c r="L2513" t="s">
        <v>1083</v>
      </c>
      <c r="M2513" t="s">
        <v>1083</v>
      </c>
      <c r="N2513">
        <v>185</v>
      </c>
      <c r="O2513" t="s">
        <v>7876</v>
      </c>
      <c r="P2513" t="s">
        <v>8509</v>
      </c>
      <c r="Q2513">
        <v>0.185</v>
      </c>
      <c r="R2513" s="117" t="s">
        <v>14594</v>
      </c>
      <c r="S2513" s="117" t="s">
        <v>14589</v>
      </c>
      <c r="T2513" t="s">
        <v>12136</v>
      </c>
      <c r="U2513" t="s">
        <v>10772</v>
      </c>
    </row>
    <row r="2514" spans="1:21">
      <c r="A2514" s="117" t="s">
        <v>2636</v>
      </c>
      <c r="B2514" t="s">
        <v>14590</v>
      </c>
      <c r="C2514" t="s">
        <v>14590</v>
      </c>
      <c r="D2514">
        <v>35</v>
      </c>
      <c r="E2514">
        <v>29</v>
      </c>
      <c r="F2514">
        <v>35</v>
      </c>
      <c r="G2514">
        <v>29</v>
      </c>
      <c r="H2514">
        <v>1</v>
      </c>
      <c r="I2514">
        <v>1</v>
      </c>
      <c r="J2514">
        <v>255</v>
      </c>
      <c r="K2514" s="194">
        <v>255</v>
      </c>
      <c r="L2514" t="s">
        <v>1083</v>
      </c>
      <c r="M2514" t="s">
        <v>1083</v>
      </c>
      <c r="N2514">
        <v>105</v>
      </c>
      <c r="O2514" t="s">
        <v>7876</v>
      </c>
      <c r="P2514" t="s">
        <v>8509</v>
      </c>
      <c r="Q2514">
        <v>0.105</v>
      </c>
      <c r="R2514" s="117" t="s">
        <v>14594</v>
      </c>
      <c r="S2514" s="117" t="s">
        <v>14589</v>
      </c>
      <c r="T2514" t="s">
        <v>12136</v>
      </c>
      <c r="U2514" t="s">
        <v>10772</v>
      </c>
    </row>
    <row r="2515" spans="1:21">
      <c r="A2515" s="117" t="s">
        <v>11171</v>
      </c>
      <c r="B2515" t="s">
        <v>14590</v>
      </c>
      <c r="C2515" t="s">
        <v>14590</v>
      </c>
      <c r="D2515">
        <v>84</v>
      </c>
      <c r="E2515">
        <v>78</v>
      </c>
      <c r="F2515">
        <v>84</v>
      </c>
      <c r="G2515">
        <v>78</v>
      </c>
      <c r="H2515">
        <v>100</v>
      </c>
      <c r="I2515">
        <v>100</v>
      </c>
      <c r="J2515">
        <v>999999</v>
      </c>
      <c r="K2515" s="194">
        <v>999999</v>
      </c>
      <c r="L2515" t="s">
        <v>1083</v>
      </c>
      <c r="M2515" t="s">
        <v>1083</v>
      </c>
      <c r="N2515">
        <v>190</v>
      </c>
      <c r="O2515" t="s">
        <v>7876</v>
      </c>
      <c r="P2515" t="s">
        <v>11172</v>
      </c>
      <c r="Q2515">
        <v>0.19</v>
      </c>
      <c r="R2515" s="117" t="s">
        <v>14594</v>
      </c>
      <c r="S2515" s="117" t="s">
        <v>14589</v>
      </c>
      <c r="T2515" t="s">
        <v>12136</v>
      </c>
      <c r="U2515" t="s">
        <v>10772</v>
      </c>
    </row>
    <row r="2516" spans="1:21">
      <c r="A2516" s="117" t="s">
        <v>2637</v>
      </c>
      <c r="B2516" t="s">
        <v>14590</v>
      </c>
      <c r="C2516" t="s">
        <v>14590</v>
      </c>
      <c r="D2516">
        <v>35</v>
      </c>
      <c r="E2516">
        <v>29</v>
      </c>
      <c r="F2516">
        <v>35</v>
      </c>
      <c r="G2516">
        <v>29</v>
      </c>
      <c r="H2516">
        <v>1</v>
      </c>
      <c r="I2516">
        <v>1</v>
      </c>
      <c r="J2516">
        <v>204</v>
      </c>
      <c r="K2516" s="194">
        <v>204</v>
      </c>
      <c r="L2516" t="s">
        <v>1083</v>
      </c>
      <c r="M2516" t="s">
        <v>1083</v>
      </c>
      <c r="N2516">
        <v>780</v>
      </c>
      <c r="O2516" t="s">
        <v>7876</v>
      </c>
      <c r="P2516" t="s">
        <v>8510</v>
      </c>
      <c r="Q2516">
        <v>0.78</v>
      </c>
      <c r="R2516" s="117" t="s">
        <v>14676</v>
      </c>
      <c r="S2516" s="117" t="s">
        <v>14589</v>
      </c>
      <c r="T2516" t="s">
        <v>12136</v>
      </c>
      <c r="U2516" t="s">
        <v>10772</v>
      </c>
    </row>
    <row r="2517" spans="1:21">
      <c r="A2517" s="117" t="s">
        <v>18507</v>
      </c>
      <c r="B2517" t="s">
        <v>14590</v>
      </c>
      <c r="C2517" t="s">
        <v>14590</v>
      </c>
      <c r="D2517">
        <v>32</v>
      </c>
      <c r="E2517">
        <v>26</v>
      </c>
      <c r="F2517">
        <v>32</v>
      </c>
      <c r="G2517">
        <v>26</v>
      </c>
      <c r="H2517">
        <v>1</v>
      </c>
      <c r="I2517">
        <v>1</v>
      </c>
      <c r="J2517">
        <v>5</v>
      </c>
      <c r="K2517" s="194">
        <v>5</v>
      </c>
      <c r="L2517" t="s">
        <v>1086</v>
      </c>
      <c r="M2517" t="s">
        <v>1086</v>
      </c>
      <c r="N2517">
        <v>1567</v>
      </c>
      <c r="O2517" t="s">
        <v>7876</v>
      </c>
      <c r="P2517" t="s">
        <v>15185</v>
      </c>
      <c r="Q2517">
        <v>1.5669999999999999</v>
      </c>
      <c r="R2517" s="117" t="s">
        <v>14620</v>
      </c>
      <c r="S2517" s="117" t="s">
        <v>14621</v>
      </c>
      <c r="T2517" t="s">
        <v>17448</v>
      </c>
      <c r="U2517" t="s">
        <v>10772</v>
      </c>
    </row>
    <row r="2518" spans="1:21">
      <c r="A2518" s="117" t="s">
        <v>2638</v>
      </c>
      <c r="B2518" t="s">
        <v>14590</v>
      </c>
      <c r="C2518" t="s">
        <v>14590</v>
      </c>
      <c r="D2518">
        <v>32</v>
      </c>
      <c r="E2518">
        <v>26</v>
      </c>
      <c r="F2518">
        <v>32</v>
      </c>
      <c r="G2518">
        <v>26</v>
      </c>
      <c r="H2518">
        <v>1</v>
      </c>
      <c r="I2518">
        <v>1</v>
      </c>
      <c r="J2518">
        <v>27</v>
      </c>
      <c r="K2518" s="194">
        <v>27</v>
      </c>
      <c r="L2518" t="s">
        <v>1086</v>
      </c>
      <c r="M2518" t="s">
        <v>1086</v>
      </c>
      <c r="N2518">
        <v>1542</v>
      </c>
      <c r="O2518" t="s">
        <v>7876</v>
      </c>
      <c r="P2518" t="s">
        <v>8511</v>
      </c>
      <c r="Q2518">
        <v>1.542</v>
      </c>
      <c r="R2518" s="117" t="s">
        <v>14620</v>
      </c>
      <c r="S2518" s="117" t="s">
        <v>14621</v>
      </c>
      <c r="T2518" t="s">
        <v>17448</v>
      </c>
      <c r="U2518" t="s">
        <v>10772</v>
      </c>
    </row>
    <row r="2519" spans="1:21">
      <c r="A2519" s="117" t="s">
        <v>18508</v>
      </c>
      <c r="B2519" t="s">
        <v>14590</v>
      </c>
      <c r="C2519" t="s">
        <v>14590</v>
      </c>
      <c r="D2519">
        <v>32</v>
      </c>
      <c r="E2519">
        <v>26</v>
      </c>
      <c r="F2519">
        <v>32</v>
      </c>
      <c r="G2519">
        <v>26</v>
      </c>
      <c r="H2519">
        <v>1</v>
      </c>
      <c r="I2519">
        <v>1</v>
      </c>
      <c r="J2519">
        <v>12</v>
      </c>
      <c r="K2519" s="194">
        <v>12</v>
      </c>
      <c r="L2519" t="s">
        <v>1086</v>
      </c>
      <c r="M2519" t="s">
        <v>1086</v>
      </c>
      <c r="N2519">
        <v>1542</v>
      </c>
      <c r="O2519" t="s">
        <v>7876</v>
      </c>
      <c r="Q2519">
        <v>1.542</v>
      </c>
      <c r="R2519" s="117" t="s">
        <v>14620</v>
      </c>
      <c r="S2519" s="117" t="s">
        <v>14621</v>
      </c>
      <c r="T2519" t="s">
        <v>17448</v>
      </c>
      <c r="U2519" t="s">
        <v>10772</v>
      </c>
    </row>
    <row r="2520" spans="1:21">
      <c r="A2520" s="117" t="s">
        <v>2639</v>
      </c>
      <c r="B2520" t="s">
        <v>14590</v>
      </c>
      <c r="C2520" t="s">
        <v>14590</v>
      </c>
      <c r="D2520">
        <v>46</v>
      </c>
      <c r="E2520">
        <v>40</v>
      </c>
      <c r="F2520">
        <v>46</v>
      </c>
      <c r="G2520">
        <v>40</v>
      </c>
      <c r="H2520">
        <v>1</v>
      </c>
      <c r="I2520">
        <v>1</v>
      </c>
      <c r="J2520">
        <v>999999</v>
      </c>
      <c r="K2520" s="194">
        <v>999999</v>
      </c>
      <c r="L2520" t="s">
        <v>1090</v>
      </c>
      <c r="M2520" t="s">
        <v>1090</v>
      </c>
      <c r="N2520">
        <v>1000</v>
      </c>
      <c r="O2520" t="s">
        <v>7876</v>
      </c>
      <c r="P2520" t="s">
        <v>8512</v>
      </c>
      <c r="Q2520">
        <v>1</v>
      </c>
      <c r="R2520" s="117" t="s">
        <v>14591</v>
      </c>
      <c r="S2520" s="117" t="s">
        <v>14592</v>
      </c>
      <c r="T2520" t="s">
        <v>12139</v>
      </c>
      <c r="U2520" t="s">
        <v>10772</v>
      </c>
    </row>
    <row r="2521" spans="1:21">
      <c r="A2521" s="117" t="s">
        <v>2640</v>
      </c>
      <c r="B2521" t="s">
        <v>14590</v>
      </c>
      <c r="C2521" t="s">
        <v>14590</v>
      </c>
      <c r="D2521">
        <v>110</v>
      </c>
      <c r="E2521">
        <v>104</v>
      </c>
      <c r="F2521">
        <v>110</v>
      </c>
      <c r="G2521">
        <v>104</v>
      </c>
      <c r="H2521">
        <v>2</v>
      </c>
      <c r="I2521">
        <v>2</v>
      </c>
      <c r="J2521">
        <v>999999</v>
      </c>
      <c r="K2521" s="194">
        <v>999999</v>
      </c>
      <c r="L2521" t="s">
        <v>1079</v>
      </c>
      <c r="M2521" t="s">
        <v>1079</v>
      </c>
      <c r="N2521">
        <v>14250</v>
      </c>
      <c r="O2521" t="s">
        <v>7876</v>
      </c>
      <c r="Q2521">
        <v>14.25</v>
      </c>
      <c r="R2521" s="117" t="s">
        <v>14594</v>
      </c>
      <c r="S2521" s="117" t="s">
        <v>14589</v>
      </c>
      <c r="T2521" t="s">
        <v>12136</v>
      </c>
      <c r="U2521" t="s">
        <v>10772</v>
      </c>
    </row>
    <row r="2522" spans="1:21">
      <c r="A2522" s="117" t="s">
        <v>2641</v>
      </c>
      <c r="B2522" t="s">
        <v>14590</v>
      </c>
      <c r="C2522" t="s">
        <v>14590</v>
      </c>
      <c r="D2522">
        <v>110</v>
      </c>
      <c r="E2522">
        <v>104</v>
      </c>
      <c r="F2522">
        <v>110</v>
      </c>
      <c r="G2522">
        <v>104</v>
      </c>
      <c r="H2522">
        <v>1</v>
      </c>
      <c r="I2522">
        <v>1</v>
      </c>
      <c r="J2522">
        <v>999999</v>
      </c>
      <c r="K2522" s="194">
        <v>999999</v>
      </c>
      <c r="L2522" t="s">
        <v>1079</v>
      </c>
      <c r="M2522" t="s">
        <v>1079</v>
      </c>
      <c r="N2522">
        <v>21000</v>
      </c>
      <c r="O2522" t="s">
        <v>7876</v>
      </c>
      <c r="Q2522">
        <v>21</v>
      </c>
      <c r="R2522" s="117" t="s">
        <v>14594</v>
      </c>
      <c r="S2522" s="117" t="s">
        <v>14589</v>
      </c>
      <c r="T2522" t="s">
        <v>12136</v>
      </c>
      <c r="U2522" t="s">
        <v>10772</v>
      </c>
    </row>
    <row r="2523" spans="1:21">
      <c r="A2523" s="117" t="s">
        <v>2642</v>
      </c>
      <c r="B2523" t="s">
        <v>14590</v>
      </c>
      <c r="C2523" t="s">
        <v>14590</v>
      </c>
      <c r="D2523">
        <v>60</v>
      </c>
      <c r="E2523">
        <v>54</v>
      </c>
      <c r="F2523">
        <v>60</v>
      </c>
      <c r="G2523">
        <v>54</v>
      </c>
      <c r="H2523">
        <v>1</v>
      </c>
      <c r="I2523">
        <v>1</v>
      </c>
      <c r="J2523">
        <v>999999</v>
      </c>
      <c r="K2523" s="194">
        <v>999999</v>
      </c>
      <c r="L2523" t="s">
        <v>1100</v>
      </c>
      <c r="M2523" t="s">
        <v>1100</v>
      </c>
      <c r="N2523">
        <v>1300</v>
      </c>
      <c r="O2523" t="s">
        <v>7876</v>
      </c>
      <c r="Q2523">
        <v>1.3</v>
      </c>
      <c r="R2523" s="117" t="s">
        <v>14648</v>
      </c>
      <c r="S2523" s="117" t="s">
        <v>14589</v>
      </c>
      <c r="T2523" t="s">
        <v>12136</v>
      </c>
      <c r="U2523" t="s">
        <v>10772</v>
      </c>
    </row>
    <row r="2524" spans="1:21">
      <c r="A2524" s="117" t="s">
        <v>11666</v>
      </c>
      <c r="B2524" t="s">
        <v>14590</v>
      </c>
      <c r="C2524" t="s">
        <v>14590</v>
      </c>
      <c r="D2524">
        <v>59</v>
      </c>
      <c r="E2524">
        <v>53</v>
      </c>
      <c r="F2524">
        <v>59</v>
      </c>
      <c r="G2524">
        <v>53</v>
      </c>
      <c r="H2524">
        <v>96</v>
      </c>
      <c r="I2524">
        <v>1</v>
      </c>
      <c r="J2524">
        <v>999999</v>
      </c>
      <c r="K2524" s="194">
        <v>999999</v>
      </c>
      <c r="L2524" t="s">
        <v>1100</v>
      </c>
      <c r="M2524" t="s">
        <v>1100</v>
      </c>
      <c r="N2524">
        <v>1500</v>
      </c>
      <c r="O2524" t="s">
        <v>7876</v>
      </c>
      <c r="P2524" t="s">
        <v>11667</v>
      </c>
      <c r="Q2524">
        <v>1.5</v>
      </c>
      <c r="R2524" s="117" t="s">
        <v>14743</v>
      </c>
      <c r="S2524" s="117" t="s">
        <v>14589</v>
      </c>
      <c r="T2524" t="s">
        <v>12136</v>
      </c>
      <c r="U2524" t="s">
        <v>10772</v>
      </c>
    </row>
    <row r="2525" spans="1:21">
      <c r="A2525" s="117" t="s">
        <v>20803</v>
      </c>
      <c r="B2525" t="s">
        <v>14590</v>
      </c>
      <c r="C2525" t="s">
        <v>14590</v>
      </c>
      <c r="D2525">
        <v>28</v>
      </c>
      <c r="E2525">
        <v>22</v>
      </c>
      <c r="F2525">
        <v>28</v>
      </c>
      <c r="G2525">
        <v>22</v>
      </c>
      <c r="H2525">
        <v>1</v>
      </c>
      <c r="I2525">
        <v>0</v>
      </c>
      <c r="J2525">
        <v>0</v>
      </c>
      <c r="K2525" s="194">
        <v>0</v>
      </c>
      <c r="L2525" t="s">
        <v>1075</v>
      </c>
      <c r="M2525" t="s">
        <v>1075</v>
      </c>
      <c r="N2525">
        <v>100</v>
      </c>
      <c r="O2525" t="s">
        <v>7876</v>
      </c>
      <c r="Q2525">
        <v>0.1</v>
      </c>
      <c r="R2525" s="117" t="s">
        <v>14944</v>
      </c>
      <c r="S2525" s="117" t="s">
        <v>14688</v>
      </c>
      <c r="T2525" t="s">
        <v>13996</v>
      </c>
      <c r="U2525" t="s">
        <v>10772</v>
      </c>
    </row>
    <row r="2526" spans="1:21">
      <c r="A2526" s="117" t="s">
        <v>14044</v>
      </c>
      <c r="B2526" t="s">
        <v>14590</v>
      </c>
      <c r="C2526" t="s">
        <v>14590</v>
      </c>
      <c r="D2526">
        <v>104</v>
      </c>
      <c r="E2526">
        <v>98</v>
      </c>
      <c r="F2526">
        <v>104</v>
      </c>
      <c r="G2526">
        <v>98</v>
      </c>
      <c r="H2526">
        <v>1</v>
      </c>
      <c r="I2526">
        <v>0</v>
      </c>
      <c r="J2526">
        <v>0</v>
      </c>
      <c r="K2526" s="194">
        <v>0</v>
      </c>
      <c r="L2526" t="s">
        <v>1078</v>
      </c>
      <c r="M2526" t="s">
        <v>1078</v>
      </c>
      <c r="O2526" t="s">
        <v>7876</v>
      </c>
      <c r="R2526" s="117" t="s">
        <v>14599</v>
      </c>
      <c r="S2526" s="117" t="s">
        <v>15188</v>
      </c>
      <c r="T2526" t="s">
        <v>13807</v>
      </c>
      <c r="U2526" t="s">
        <v>10772</v>
      </c>
    </row>
    <row r="2527" spans="1:21">
      <c r="A2527" s="117" t="s">
        <v>12699</v>
      </c>
      <c r="B2527" t="s">
        <v>14590</v>
      </c>
      <c r="C2527" t="s">
        <v>14590</v>
      </c>
      <c r="D2527">
        <v>97</v>
      </c>
      <c r="E2527">
        <v>91</v>
      </c>
      <c r="F2527">
        <v>97</v>
      </c>
      <c r="G2527">
        <v>91</v>
      </c>
      <c r="H2527">
        <v>10</v>
      </c>
      <c r="I2527">
        <v>0</v>
      </c>
      <c r="J2527">
        <v>50</v>
      </c>
      <c r="K2527" s="194">
        <v>50</v>
      </c>
      <c r="L2527" t="s">
        <v>1078</v>
      </c>
      <c r="M2527" t="s">
        <v>1078</v>
      </c>
      <c r="N2527">
        <v>500</v>
      </c>
      <c r="O2527" t="s">
        <v>7876</v>
      </c>
      <c r="P2527" t="s">
        <v>13859</v>
      </c>
      <c r="Q2527">
        <v>0.5</v>
      </c>
      <c r="R2527" s="117" t="s">
        <v>14605</v>
      </c>
      <c r="S2527" s="117" t="s">
        <v>15188</v>
      </c>
      <c r="T2527" t="s">
        <v>13807</v>
      </c>
      <c r="U2527" t="s">
        <v>10772</v>
      </c>
    </row>
    <row r="2528" spans="1:21">
      <c r="A2528" s="117" t="s">
        <v>18509</v>
      </c>
      <c r="B2528" t="s">
        <v>14590</v>
      </c>
      <c r="C2528" t="s">
        <v>14590</v>
      </c>
      <c r="D2528">
        <v>73</v>
      </c>
      <c r="E2528">
        <v>67</v>
      </c>
      <c r="F2528">
        <v>73</v>
      </c>
      <c r="G2528">
        <v>67</v>
      </c>
      <c r="H2528">
        <v>1</v>
      </c>
      <c r="I2528">
        <v>1</v>
      </c>
      <c r="J2528">
        <v>0</v>
      </c>
      <c r="K2528" s="194">
        <v>0</v>
      </c>
      <c r="L2528" t="s">
        <v>1083</v>
      </c>
      <c r="M2528" t="s">
        <v>1083</v>
      </c>
      <c r="O2528" t="s">
        <v>7876</v>
      </c>
      <c r="R2528" s="117" t="s">
        <v>14599</v>
      </c>
      <c r="S2528" s="117" t="s">
        <v>15189</v>
      </c>
      <c r="T2528" t="s">
        <v>12154</v>
      </c>
      <c r="U2528" t="s">
        <v>10772</v>
      </c>
    </row>
    <row r="2529" spans="1:21">
      <c r="A2529" s="117" t="s">
        <v>14045</v>
      </c>
      <c r="B2529" t="s">
        <v>14590</v>
      </c>
      <c r="C2529" t="s">
        <v>14590</v>
      </c>
      <c r="D2529">
        <v>104</v>
      </c>
      <c r="E2529">
        <v>98</v>
      </c>
      <c r="F2529">
        <v>104</v>
      </c>
      <c r="G2529">
        <v>98</v>
      </c>
      <c r="H2529">
        <v>1</v>
      </c>
      <c r="I2529">
        <v>0</v>
      </c>
      <c r="J2529">
        <v>0</v>
      </c>
      <c r="K2529" s="194">
        <v>0</v>
      </c>
      <c r="L2529" t="s">
        <v>1078</v>
      </c>
      <c r="M2529" t="s">
        <v>1078</v>
      </c>
      <c r="N2529">
        <v>1</v>
      </c>
      <c r="O2529" t="s">
        <v>7876</v>
      </c>
      <c r="Q2529">
        <v>1E-3</v>
      </c>
      <c r="R2529" s="117" t="s">
        <v>14599</v>
      </c>
      <c r="S2529" s="117" t="s">
        <v>15188</v>
      </c>
      <c r="T2529" t="s">
        <v>13807</v>
      </c>
      <c r="U2529" t="s">
        <v>10772</v>
      </c>
    </row>
    <row r="2530" spans="1:21">
      <c r="A2530" s="117" t="s">
        <v>14046</v>
      </c>
      <c r="B2530" t="s">
        <v>14590</v>
      </c>
      <c r="C2530" t="s">
        <v>14590</v>
      </c>
      <c r="D2530">
        <v>104</v>
      </c>
      <c r="E2530">
        <v>98</v>
      </c>
      <c r="F2530">
        <v>104</v>
      </c>
      <c r="G2530">
        <v>98</v>
      </c>
      <c r="H2530">
        <v>1</v>
      </c>
      <c r="I2530">
        <v>1</v>
      </c>
      <c r="J2530">
        <v>0</v>
      </c>
      <c r="K2530" s="194">
        <v>0</v>
      </c>
      <c r="L2530" t="s">
        <v>1078</v>
      </c>
      <c r="M2530" t="s">
        <v>1078</v>
      </c>
      <c r="N2530">
        <v>50</v>
      </c>
      <c r="O2530" t="s">
        <v>7876</v>
      </c>
      <c r="P2530" t="s">
        <v>14047</v>
      </c>
      <c r="Q2530">
        <v>0.05</v>
      </c>
      <c r="R2530" s="117" t="s">
        <v>14605</v>
      </c>
      <c r="S2530" s="117" t="s">
        <v>15188</v>
      </c>
      <c r="T2530" t="s">
        <v>13807</v>
      </c>
      <c r="U2530" t="s">
        <v>10772</v>
      </c>
    </row>
    <row r="2531" spans="1:21">
      <c r="A2531" s="117" t="s">
        <v>14048</v>
      </c>
      <c r="B2531" t="s">
        <v>14590</v>
      </c>
      <c r="C2531" t="s">
        <v>14590</v>
      </c>
      <c r="D2531">
        <v>104</v>
      </c>
      <c r="E2531">
        <v>98</v>
      </c>
      <c r="F2531">
        <v>104</v>
      </c>
      <c r="G2531">
        <v>98</v>
      </c>
      <c r="H2531">
        <v>1</v>
      </c>
      <c r="I2531">
        <v>1</v>
      </c>
      <c r="J2531">
        <v>0</v>
      </c>
      <c r="K2531" s="194">
        <v>0</v>
      </c>
      <c r="L2531" t="s">
        <v>1078</v>
      </c>
      <c r="M2531" t="s">
        <v>1078</v>
      </c>
      <c r="N2531">
        <v>1080</v>
      </c>
      <c r="O2531" t="s">
        <v>7876</v>
      </c>
      <c r="P2531" t="s">
        <v>14047</v>
      </c>
      <c r="Q2531">
        <v>1.08</v>
      </c>
      <c r="R2531" s="117" t="s">
        <v>14605</v>
      </c>
      <c r="S2531" s="117" t="s">
        <v>15188</v>
      </c>
      <c r="T2531" t="s">
        <v>13807</v>
      </c>
      <c r="U2531" t="s">
        <v>10772</v>
      </c>
    </row>
    <row r="2532" spans="1:21">
      <c r="A2532" s="117" t="s">
        <v>14049</v>
      </c>
      <c r="B2532" t="s">
        <v>14590</v>
      </c>
      <c r="C2532" t="s">
        <v>14590</v>
      </c>
      <c r="D2532">
        <v>104</v>
      </c>
      <c r="E2532">
        <v>98</v>
      </c>
      <c r="F2532">
        <v>104</v>
      </c>
      <c r="G2532">
        <v>98</v>
      </c>
      <c r="H2532">
        <v>1</v>
      </c>
      <c r="I2532">
        <v>1</v>
      </c>
      <c r="J2532">
        <v>0</v>
      </c>
      <c r="K2532" s="194">
        <v>0</v>
      </c>
      <c r="L2532" t="s">
        <v>1078</v>
      </c>
      <c r="M2532" t="s">
        <v>1078</v>
      </c>
      <c r="N2532">
        <v>1136</v>
      </c>
      <c r="O2532" t="s">
        <v>7876</v>
      </c>
      <c r="P2532" t="s">
        <v>14047</v>
      </c>
      <c r="Q2532">
        <v>1.1359999999999999</v>
      </c>
      <c r="R2532" s="117" t="s">
        <v>14605</v>
      </c>
      <c r="S2532" s="117" t="s">
        <v>15188</v>
      </c>
      <c r="T2532" t="s">
        <v>13807</v>
      </c>
      <c r="U2532" t="s">
        <v>10772</v>
      </c>
    </row>
    <row r="2533" spans="1:21">
      <c r="A2533" s="117" t="s">
        <v>14050</v>
      </c>
      <c r="B2533" t="s">
        <v>14590</v>
      </c>
      <c r="C2533" t="s">
        <v>14590</v>
      </c>
      <c r="D2533">
        <v>104</v>
      </c>
      <c r="E2533">
        <v>98</v>
      </c>
      <c r="F2533">
        <v>104</v>
      </c>
      <c r="G2533">
        <v>98</v>
      </c>
      <c r="H2533">
        <v>1</v>
      </c>
      <c r="I2533">
        <v>1</v>
      </c>
      <c r="J2533">
        <v>0</v>
      </c>
      <c r="K2533" s="194">
        <v>0</v>
      </c>
      <c r="L2533" t="s">
        <v>1078</v>
      </c>
      <c r="M2533" t="s">
        <v>1078</v>
      </c>
      <c r="N2533">
        <v>1002</v>
      </c>
      <c r="O2533" t="s">
        <v>7876</v>
      </c>
      <c r="P2533" t="s">
        <v>14051</v>
      </c>
      <c r="Q2533">
        <v>1.002</v>
      </c>
      <c r="R2533" s="117" t="s">
        <v>14605</v>
      </c>
      <c r="S2533" s="117" t="s">
        <v>15188</v>
      </c>
      <c r="T2533" t="s">
        <v>13807</v>
      </c>
      <c r="U2533" t="s">
        <v>10772</v>
      </c>
    </row>
    <row r="2534" spans="1:21">
      <c r="A2534" s="117" t="s">
        <v>12700</v>
      </c>
      <c r="B2534" t="s">
        <v>14590</v>
      </c>
      <c r="C2534" t="s">
        <v>14590</v>
      </c>
      <c r="D2534">
        <v>97</v>
      </c>
      <c r="E2534">
        <v>91</v>
      </c>
      <c r="F2534">
        <v>97</v>
      </c>
      <c r="G2534">
        <v>91</v>
      </c>
      <c r="H2534">
        <v>16</v>
      </c>
      <c r="I2534">
        <v>0</v>
      </c>
      <c r="J2534">
        <v>32</v>
      </c>
      <c r="K2534" s="194">
        <v>32</v>
      </c>
      <c r="L2534" t="s">
        <v>1078</v>
      </c>
      <c r="M2534" t="s">
        <v>1078</v>
      </c>
      <c r="N2534">
        <v>2000</v>
      </c>
      <c r="O2534" t="s">
        <v>7876</v>
      </c>
      <c r="P2534" t="s">
        <v>13860</v>
      </c>
      <c r="Q2534">
        <v>2</v>
      </c>
      <c r="R2534" s="117" t="s">
        <v>14605</v>
      </c>
      <c r="S2534" s="117" t="s">
        <v>15188</v>
      </c>
      <c r="T2534" t="s">
        <v>13807</v>
      </c>
      <c r="U2534" t="s">
        <v>10772</v>
      </c>
    </row>
    <row r="2535" spans="1:21">
      <c r="A2535" s="117" t="s">
        <v>12701</v>
      </c>
      <c r="B2535" t="s">
        <v>14590</v>
      </c>
      <c r="C2535" t="s">
        <v>14590</v>
      </c>
      <c r="D2535">
        <v>104</v>
      </c>
      <c r="E2535">
        <v>98</v>
      </c>
      <c r="F2535">
        <v>104</v>
      </c>
      <c r="G2535">
        <v>98</v>
      </c>
      <c r="H2535">
        <v>10</v>
      </c>
      <c r="I2535">
        <v>0</v>
      </c>
      <c r="J2535">
        <v>0</v>
      </c>
      <c r="K2535" s="194">
        <v>0</v>
      </c>
      <c r="L2535" t="s">
        <v>1078</v>
      </c>
      <c r="M2535" t="s">
        <v>1078</v>
      </c>
      <c r="N2535">
        <v>1000</v>
      </c>
      <c r="O2535" t="s">
        <v>7876</v>
      </c>
      <c r="P2535" t="s">
        <v>13861</v>
      </c>
      <c r="Q2535">
        <v>1</v>
      </c>
      <c r="R2535" s="117" t="s">
        <v>14605</v>
      </c>
      <c r="S2535" s="117" t="s">
        <v>15188</v>
      </c>
      <c r="T2535" t="s">
        <v>13807</v>
      </c>
      <c r="U2535" t="s">
        <v>10772</v>
      </c>
    </row>
    <row r="2536" spans="1:21">
      <c r="A2536" s="117" t="s">
        <v>14052</v>
      </c>
      <c r="B2536" t="s">
        <v>14590</v>
      </c>
      <c r="C2536" t="s">
        <v>14590</v>
      </c>
      <c r="D2536">
        <v>104</v>
      </c>
      <c r="E2536">
        <v>98</v>
      </c>
      <c r="F2536">
        <v>104</v>
      </c>
      <c r="G2536">
        <v>98</v>
      </c>
      <c r="H2536">
        <v>1</v>
      </c>
      <c r="I2536">
        <v>0</v>
      </c>
      <c r="J2536">
        <v>0</v>
      </c>
      <c r="K2536" s="194">
        <v>0</v>
      </c>
      <c r="L2536" t="s">
        <v>1078</v>
      </c>
      <c r="M2536" t="s">
        <v>1078</v>
      </c>
      <c r="O2536" t="s">
        <v>7876</v>
      </c>
      <c r="R2536" s="117" t="s">
        <v>14599</v>
      </c>
      <c r="S2536" s="117" t="s">
        <v>15188</v>
      </c>
      <c r="T2536" t="s">
        <v>13807</v>
      </c>
      <c r="U2536" t="s">
        <v>10772</v>
      </c>
    </row>
    <row r="2537" spans="1:21">
      <c r="A2537" s="117" t="s">
        <v>14053</v>
      </c>
      <c r="B2537" t="s">
        <v>14590</v>
      </c>
      <c r="C2537" t="s">
        <v>14590</v>
      </c>
      <c r="D2537">
        <v>104</v>
      </c>
      <c r="E2537">
        <v>98</v>
      </c>
      <c r="F2537">
        <v>104</v>
      </c>
      <c r="G2537">
        <v>98</v>
      </c>
      <c r="H2537">
        <v>1</v>
      </c>
      <c r="I2537">
        <v>0</v>
      </c>
      <c r="J2537">
        <v>0</v>
      </c>
      <c r="K2537" s="194">
        <v>0</v>
      </c>
      <c r="L2537" t="s">
        <v>1078</v>
      </c>
      <c r="M2537" t="s">
        <v>1078</v>
      </c>
      <c r="O2537" t="s">
        <v>7876</v>
      </c>
      <c r="R2537" s="117" t="s">
        <v>14599</v>
      </c>
      <c r="S2537" s="117" t="s">
        <v>15188</v>
      </c>
      <c r="T2537" t="s">
        <v>13807</v>
      </c>
      <c r="U2537" t="s">
        <v>10772</v>
      </c>
    </row>
    <row r="2538" spans="1:21">
      <c r="A2538" s="117" t="s">
        <v>14054</v>
      </c>
      <c r="B2538" t="s">
        <v>14590</v>
      </c>
      <c r="C2538" t="s">
        <v>14590</v>
      </c>
      <c r="D2538">
        <v>104</v>
      </c>
      <c r="E2538">
        <v>98</v>
      </c>
      <c r="F2538">
        <v>104</v>
      </c>
      <c r="G2538">
        <v>98</v>
      </c>
      <c r="H2538">
        <v>1</v>
      </c>
      <c r="I2538">
        <v>1</v>
      </c>
      <c r="J2538">
        <v>0</v>
      </c>
      <c r="K2538" s="194">
        <v>0</v>
      </c>
      <c r="L2538" t="s">
        <v>1078</v>
      </c>
      <c r="M2538" t="s">
        <v>1078</v>
      </c>
      <c r="N2538">
        <v>1000</v>
      </c>
      <c r="O2538" t="s">
        <v>7876</v>
      </c>
      <c r="P2538" t="s">
        <v>14055</v>
      </c>
      <c r="Q2538">
        <v>1</v>
      </c>
      <c r="R2538" s="117" t="s">
        <v>14605</v>
      </c>
      <c r="S2538" s="117" t="s">
        <v>15188</v>
      </c>
      <c r="T2538" t="s">
        <v>13807</v>
      </c>
      <c r="U2538" t="s">
        <v>10772</v>
      </c>
    </row>
    <row r="2539" spans="1:21">
      <c r="A2539" s="117" t="s">
        <v>14056</v>
      </c>
      <c r="B2539" t="s">
        <v>14590</v>
      </c>
      <c r="C2539" t="s">
        <v>14590</v>
      </c>
      <c r="D2539">
        <v>104</v>
      </c>
      <c r="E2539">
        <v>98</v>
      </c>
      <c r="F2539">
        <v>104</v>
      </c>
      <c r="G2539">
        <v>98</v>
      </c>
      <c r="H2539">
        <v>1</v>
      </c>
      <c r="I2539">
        <v>1</v>
      </c>
      <c r="J2539">
        <v>0</v>
      </c>
      <c r="K2539" s="194">
        <v>0</v>
      </c>
      <c r="L2539" t="s">
        <v>1078</v>
      </c>
      <c r="M2539" t="s">
        <v>1078</v>
      </c>
      <c r="N2539">
        <v>1000</v>
      </c>
      <c r="O2539" t="s">
        <v>7876</v>
      </c>
      <c r="P2539" t="s">
        <v>14055</v>
      </c>
      <c r="Q2539">
        <v>1</v>
      </c>
      <c r="R2539" s="117" t="s">
        <v>14605</v>
      </c>
      <c r="S2539" s="117" t="s">
        <v>15188</v>
      </c>
      <c r="T2539" t="s">
        <v>13807</v>
      </c>
      <c r="U2539" t="s">
        <v>10772</v>
      </c>
    </row>
    <row r="2540" spans="1:21">
      <c r="A2540" s="117" t="s">
        <v>12702</v>
      </c>
      <c r="B2540" t="s">
        <v>14590</v>
      </c>
      <c r="C2540" t="s">
        <v>14590</v>
      </c>
      <c r="D2540">
        <v>97</v>
      </c>
      <c r="E2540">
        <v>91</v>
      </c>
      <c r="F2540">
        <v>97</v>
      </c>
      <c r="G2540">
        <v>91</v>
      </c>
      <c r="H2540">
        <v>1</v>
      </c>
      <c r="I2540">
        <v>0</v>
      </c>
      <c r="J2540">
        <v>5</v>
      </c>
      <c r="K2540" s="194">
        <v>5</v>
      </c>
      <c r="L2540" t="s">
        <v>1078</v>
      </c>
      <c r="M2540" t="s">
        <v>1078</v>
      </c>
      <c r="O2540" t="s">
        <v>7876</v>
      </c>
      <c r="R2540" s="117" t="s">
        <v>14599</v>
      </c>
      <c r="S2540" s="117" t="s">
        <v>15188</v>
      </c>
      <c r="T2540" t="s">
        <v>13807</v>
      </c>
      <c r="U2540" t="s">
        <v>10772</v>
      </c>
    </row>
    <row r="2541" spans="1:21">
      <c r="A2541" s="117" t="s">
        <v>14057</v>
      </c>
      <c r="B2541" t="s">
        <v>14590</v>
      </c>
      <c r="C2541" t="s">
        <v>14590</v>
      </c>
      <c r="D2541">
        <v>97</v>
      </c>
      <c r="E2541">
        <v>91</v>
      </c>
      <c r="F2541">
        <v>97</v>
      </c>
      <c r="G2541">
        <v>91</v>
      </c>
      <c r="H2541">
        <v>5</v>
      </c>
      <c r="I2541">
        <v>0</v>
      </c>
      <c r="J2541">
        <v>25</v>
      </c>
      <c r="K2541" s="194">
        <v>25</v>
      </c>
      <c r="L2541" t="s">
        <v>1078</v>
      </c>
      <c r="M2541" t="s">
        <v>1078</v>
      </c>
      <c r="O2541" t="s">
        <v>7876</v>
      </c>
      <c r="R2541" s="117" t="s">
        <v>14599</v>
      </c>
      <c r="S2541" s="117" t="s">
        <v>15188</v>
      </c>
      <c r="T2541" t="s">
        <v>13807</v>
      </c>
      <c r="U2541" t="s">
        <v>10772</v>
      </c>
    </row>
    <row r="2542" spans="1:21">
      <c r="A2542" s="117" t="s">
        <v>12703</v>
      </c>
      <c r="B2542" t="s">
        <v>14590</v>
      </c>
      <c r="C2542" t="s">
        <v>14590</v>
      </c>
      <c r="D2542">
        <v>97</v>
      </c>
      <c r="E2542">
        <v>91</v>
      </c>
      <c r="F2542">
        <v>97</v>
      </c>
      <c r="G2542">
        <v>91</v>
      </c>
      <c r="H2542">
        <v>1</v>
      </c>
      <c r="I2542">
        <v>0</v>
      </c>
      <c r="J2542">
        <v>25</v>
      </c>
      <c r="K2542" s="194">
        <v>25</v>
      </c>
      <c r="L2542" t="s">
        <v>1078</v>
      </c>
      <c r="M2542" t="s">
        <v>1078</v>
      </c>
      <c r="N2542">
        <v>40000</v>
      </c>
      <c r="O2542" t="s">
        <v>7876</v>
      </c>
      <c r="P2542" t="s">
        <v>13862</v>
      </c>
      <c r="Q2542">
        <v>40</v>
      </c>
      <c r="R2542" s="117" t="s">
        <v>14605</v>
      </c>
      <c r="S2542" s="117" t="s">
        <v>15188</v>
      </c>
      <c r="T2542" t="s">
        <v>13807</v>
      </c>
      <c r="U2542" t="s">
        <v>10772</v>
      </c>
    </row>
    <row r="2543" spans="1:21">
      <c r="A2543" s="117" t="s">
        <v>14058</v>
      </c>
      <c r="B2543" t="s">
        <v>14590</v>
      </c>
      <c r="C2543" t="s">
        <v>14590</v>
      </c>
      <c r="D2543">
        <v>97</v>
      </c>
      <c r="E2543">
        <v>91</v>
      </c>
      <c r="F2543">
        <v>97</v>
      </c>
      <c r="G2543">
        <v>91</v>
      </c>
      <c r="H2543">
        <v>5</v>
      </c>
      <c r="I2543">
        <v>0</v>
      </c>
      <c r="J2543">
        <v>25</v>
      </c>
      <c r="K2543" s="194">
        <v>25</v>
      </c>
      <c r="L2543" t="s">
        <v>1078</v>
      </c>
      <c r="M2543" t="s">
        <v>1078</v>
      </c>
      <c r="O2543" t="s">
        <v>7876</v>
      </c>
      <c r="R2543" s="117" t="s">
        <v>14599</v>
      </c>
      <c r="S2543" s="117" t="s">
        <v>15188</v>
      </c>
      <c r="T2543" t="s">
        <v>13807</v>
      </c>
      <c r="U2543" t="s">
        <v>10772</v>
      </c>
    </row>
    <row r="2544" spans="1:21">
      <c r="A2544" s="117" t="s">
        <v>14059</v>
      </c>
      <c r="B2544" t="s">
        <v>14590</v>
      </c>
      <c r="C2544" t="s">
        <v>14590</v>
      </c>
      <c r="D2544">
        <v>104</v>
      </c>
      <c r="E2544">
        <v>98</v>
      </c>
      <c r="F2544">
        <v>104</v>
      </c>
      <c r="G2544">
        <v>98</v>
      </c>
      <c r="H2544">
        <v>5</v>
      </c>
      <c r="I2544">
        <v>5</v>
      </c>
      <c r="J2544">
        <v>0</v>
      </c>
      <c r="K2544" s="194">
        <v>0</v>
      </c>
      <c r="L2544" t="s">
        <v>1078</v>
      </c>
      <c r="M2544" t="s">
        <v>1078</v>
      </c>
      <c r="N2544">
        <v>20000</v>
      </c>
      <c r="O2544" t="s">
        <v>7876</v>
      </c>
      <c r="P2544" t="s">
        <v>14060</v>
      </c>
      <c r="Q2544">
        <v>20</v>
      </c>
      <c r="R2544" s="117" t="s">
        <v>14605</v>
      </c>
      <c r="S2544" s="117" t="s">
        <v>15188</v>
      </c>
      <c r="T2544" t="s">
        <v>13807</v>
      </c>
      <c r="U2544" t="s">
        <v>10772</v>
      </c>
    </row>
    <row r="2545" spans="1:21">
      <c r="A2545" s="117" t="s">
        <v>14061</v>
      </c>
      <c r="B2545" t="s">
        <v>14590</v>
      </c>
      <c r="C2545" t="s">
        <v>14590</v>
      </c>
      <c r="D2545">
        <v>104</v>
      </c>
      <c r="E2545">
        <v>98</v>
      </c>
      <c r="F2545">
        <v>104</v>
      </c>
      <c r="G2545">
        <v>98</v>
      </c>
      <c r="H2545">
        <v>1</v>
      </c>
      <c r="I2545">
        <v>0</v>
      </c>
      <c r="J2545">
        <v>0</v>
      </c>
      <c r="K2545" s="194">
        <v>0</v>
      </c>
      <c r="L2545" t="s">
        <v>1078</v>
      </c>
      <c r="M2545" t="s">
        <v>1078</v>
      </c>
      <c r="O2545" t="s">
        <v>7876</v>
      </c>
      <c r="R2545" s="117" t="s">
        <v>14599</v>
      </c>
      <c r="S2545" s="117" t="s">
        <v>15188</v>
      </c>
      <c r="T2545" t="s">
        <v>13807</v>
      </c>
      <c r="U2545" t="s">
        <v>10772</v>
      </c>
    </row>
    <row r="2546" spans="1:21">
      <c r="A2546" s="117" t="s">
        <v>14062</v>
      </c>
      <c r="B2546" t="s">
        <v>14590</v>
      </c>
      <c r="C2546" t="s">
        <v>14590</v>
      </c>
      <c r="D2546">
        <v>104</v>
      </c>
      <c r="E2546">
        <v>98</v>
      </c>
      <c r="F2546">
        <v>104</v>
      </c>
      <c r="G2546">
        <v>98</v>
      </c>
      <c r="H2546">
        <v>1</v>
      </c>
      <c r="I2546">
        <v>1</v>
      </c>
      <c r="J2546">
        <v>0</v>
      </c>
      <c r="K2546" s="194">
        <v>0</v>
      </c>
      <c r="L2546" t="s">
        <v>1078</v>
      </c>
      <c r="M2546" t="s">
        <v>1078</v>
      </c>
      <c r="N2546">
        <v>10</v>
      </c>
      <c r="O2546" t="s">
        <v>7876</v>
      </c>
      <c r="P2546" t="s">
        <v>14063</v>
      </c>
      <c r="Q2546">
        <v>0.01</v>
      </c>
      <c r="R2546" s="117" t="s">
        <v>14605</v>
      </c>
      <c r="S2546" s="117" t="s">
        <v>15188</v>
      </c>
      <c r="T2546" t="s">
        <v>13807</v>
      </c>
      <c r="U2546" t="s">
        <v>10772</v>
      </c>
    </row>
    <row r="2547" spans="1:21">
      <c r="A2547" s="117" t="s">
        <v>14064</v>
      </c>
      <c r="B2547" t="s">
        <v>14590</v>
      </c>
      <c r="C2547" t="s">
        <v>14590</v>
      </c>
      <c r="D2547">
        <v>104</v>
      </c>
      <c r="E2547">
        <v>98</v>
      </c>
      <c r="F2547">
        <v>104</v>
      </c>
      <c r="G2547">
        <v>98</v>
      </c>
      <c r="H2547">
        <v>1</v>
      </c>
      <c r="I2547">
        <v>1</v>
      </c>
      <c r="J2547">
        <v>0</v>
      </c>
      <c r="K2547" s="194">
        <v>0</v>
      </c>
      <c r="L2547" t="s">
        <v>1078</v>
      </c>
      <c r="M2547" t="s">
        <v>1078</v>
      </c>
      <c r="N2547">
        <v>10</v>
      </c>
      <c r="O2547" t="s">
        <v>7876</v>
      </c>
      <c r="P2547" t="s">
        <v>14063</v>
      </c>
      <c r="Q2547">
        <v>0.01</v>
      </c>
      <c r="R2547" s="117" t="s">
        <v>14605</v>
      </c>
      <c r="S2547" s="117" t="s">
        <v>15188</v>
      </c>
      <c r="T2547" t="s">
        <v>13807</v>
      </c>
      <c r="U2547" t="s">
        <v>10772</v>
      </c>
    </row>
    <row r="2548" spans="1:21">
      <c r="A2548" s="117" t="s">
        <v>14065</v>
      </c>
      <c r="B2548" t="s">
        <v>14590</v>
      </c>
      <c r="C2548" t="s">
        <v>14590</v>
      </c>
      <c r="D2548">
        <v>104</v>
      </c>
      <c r="E2548">
        <v>98</v>
      </c>
      <c r="F2548">
        <v>104</v>
      </c>
      <c r="G2548">
        <v>98</v>
      </c>
      <c r="H2548">
        <v>1</v>
      </c>
      <c r="I2548">
        <v>1</v>
      </c>
      <c r="J2548">
        <v>0</v>
      </c>
      <c r="K2548" s="194">
        <v>0</v>
      </c>
      <c r="L2548" t="s">
        <v>1078</v>
      </c>
      <c r="M2548" t="s">
        <v>1078</v>
      </c>
      <c r="N2548">
        <v>10</v>
      </c>
      <c r="O2548" t="s">
        <v>7876</v>
      </c>
      <c r="P2548" t="s">
        <v>14063</v>
      </c>
      <c r="Q2548">
        <v>0.01</v>
      </c>
      <c r="R2548" s="117" t="s">
        <v>14605</v>
      </c>
      <c r="S2548" s="117" t="s">
        <v>15188</v>
      </c>
      <c r="T2548" t="s">
        <v>13807</v>
      </c>
      <c r="U2548" t="s">
        <v>10772</v>
      </c>
    </row>
    <row r="2549" spans="1:21">
      <c r="A2549" s="117" t="s">
        <v>12704</v>
      </c>
      <c r="B2549" t="s">
        <v>14590</v>
      </c>
      <c r="C2549" t="s">
        <v>14590</v>
      </c>
      <c r="D2549">
        <v>73</v>
      </c>
      <c r="E2549">
        <v>67</v>
      </c>
      <c r="F2549">
        <v>73</v>
      </c>
      <c r="G2549">
        <v>67</v>
      </c>
      <c r="H2549">
        <v>1</v>
      </c>
      <c r="I2549">
        <v>1</v>
      </c>
      <c r="J2549">
        <v>0</v>
      </c>
      <c r="K2549" s="194">
        <v>0</v>
      </c>
      <c r="L2549" t="s">
        <v>1083</v>
      </c>
      <c r="M2549" t="s">
        <v>1083</v>
      </c>
      <c r="N2549">
        <v>1375</v>
      </c>
      <c r="O2549" t="s">
        <v>7876</v>
      </c>
      <c r="Q2549">
        <v>1.375</v>
      </c>
      <c r="R2549" s="117" t="s">
        <v>14599</v>
      </c>
      <c r="S2549" s="117" t="s">
        <v>15189</v>
      </c>
      <c r="T2549" t="s">
        <v>12154</v>
      </c>
      <c r="U2549" t="s">
        <v>10772</v>
      </c>
    </row>
    <row r="2550" spans="1:21">
      <c r="A2550" s="117" t="s">
        <v>24547</v>
      </c>
      <c r="B2550" t="s">
        <v>14590</v>
      </c>
      <c r="C2550" t="s">
        <v>14590</v>
      </c>
      <c r="D2550">
        <v>73</v>
      </c>
      <c r="E2550">
        <v>67</v>
      </c>
      <c r="F2550">
        <v>73</v>
      </c>
      <c r="G2550">
        <v>67</v>
      </c>
      <c r="H2550">
        <v>1</v>
      </c>
      <c r="I2550">
        <v>1</v>
      </c>
      <c r="J2550">
        <v>0</v>
      </c>
      <c r="K2550" s="194">
        <v>0</v>
      </c>
      <c r="L2550" t="s">
        <v>1083</v>
      </c>
      <c r="M2550" t="s">
        <v>1083</v>
      </c>
      <c r="O2550" t="s">
        <v>7876</v>
      </c>
      <c r="R2550" s="117" t="s">
        <v>14944</v>
      </c>
      <c r="S2550" s="117" t="s">
        <v>15189</v>
      </c>
      <c r="T2550" t="s">
        <v>12154</v>
      </c>
      <c r="U2550" t="s">
        <v>10772</v>
      </c>
    </row>
    <row r="2551" spans="1:21">
      <c r="A2551" s="117" t="s">
        <v>18261</v>
      </c>
      <c r="B2551" t="s">
        <v>14590</v>
      </c>
      <c r="C2551" t="s">
        <v>14590</v>
      </c>
      <c r="D2551">
        <v>28</v>
      </c>
      <c r="E2551">
        <v>22</v>
      </c>
      <c r="F2551">
        <v>28</v>
      </c>
      <c r="G2551">
        <v>22</v>
      </c>
      <c r="H2551">
        <v>1</v>
      </c>
      <c r="I2551">
        <v>1</v>
      </c>
      <c r="J2551">
        <v>0</v>
      </c>
      <c r="K2551" s="194">
        <v>0</v>
      </c>
      <c r="L2551" t="s">
        <v>1083</v>
      </c>
      <c r="M2551" t="s">
        <v>1083</v>
      </c>
      <c r="O2551" t="s">
        <v>7876</v>
      </c>
      <c r="R2551" s="117" t="s">
        <v>14599</v>
      </c>
      <c r="S2551" s="117" t="s">
        <v>15189</v>
      </c>
      <c r="T2551" t="s">
        <v>12154</v>
      </c>
      <c r="U2551" t="s">
        <v>10772</v>
      </c>
    </row>
    <row r="2552" spans="1:21">
      <c r="A2552" s="117" t="s">
        <v>18262</v>
      </c>
      <c r="B2552" t="s">
        <v>14590</v>
      </c>
      <c r="C2552" t="s">
        <v>14590</v>
      </c>
      <c r="D2552">
        <v>41</v>
      </c>
      <c r="E2552">
        <v>35</v>
      </c>
      <c r="F2552">
        <v>41</v>
      </c>
      <c r="G2552">
        <v>35</v>
      </c>
      <c r="H2552">
        <v>1</v>
      </c>
      <c r="I2552">
        <v>1</v>
      </c>
      <c r="J2552">
        <v>0</v>
      </c>
      <c r="K2552" s="194">
        <v>0</v>
      </c>
      <c r="L2552" t="s">
        <v>1083</v>
      </c>
      <c r="M2552" t="s">
        <v>1083</v>
      </c>
      <c r="N2552">
        <v>1115</v>
      </c>
      <c r="O2552" t="s">
        <v>7876</v>
      </c>
      <c r="Q2552">
        <v>1.115</v>
      </c>
      <c r="R2552" s="117" t="s">
        <v>14599</v>
      </c>
      <c r="S2552" s="117" t="s">
        <v>15189</v>
      </c>
      <c r="T2552" t="s">
        <v>12154</v>
      </c>
      <c r="U2552" t="s">
        <v>10772</v>
      </c>
    </row>
    <row r="2553" spans="1:21">
      <c r="A2553" s="117" t="s">
        <v>18510</v>
      </c>
      <c r="B2553" t="s">
        <v>14590</v>
      </c>
      <c r="C2553" t="s">
        <v>14590</v>
      </c>
      <c r="D2553">
        <v>73</v>
      </c>
      <c r="E2553">
        <v>67</v>
      </c>
      <c r="F2553">
        <v>73</v>
      </c>
      <c r="G2553">
        <v>67</v>
      </c>
      <c r="H2553">
        <v>1</v>
      </c>
      <c r="I2553">
        <v>1</v>
      </c>
      <c r="J2553">
        <v>0</v>
      </c>
      <c r="K2553" s="194">
        <v>0</v>
      </c>
      <c r="L2553" t="s">
        <v>1083</v>
      </c>
      <c r="M2553" t="s">
        <v>1083</v>
      </c>
      <c r="N2553">
        <v>1200</v>
      </c>
      <c r="O2553" t="s">
        <v>7876</v>
      </c>
      <c r="P2553" t="s">
        <v>18511</v>
      </c>
      <c r="Q2553">
        <v>1.2</v>
      </c>
      <c r="R2553" s="117" t="s">
        <v>14599</v>
      </c>
      <c r="S2553" s="117" t="s">
        <v>15189</v>
      </c>
      <c r="T2553" t="s">
        <v>12154</v>
      </c>
      <c r="U2553" t="s">
        <v>10772</v>
      </c>
    </row>
    <row r="2554" spans="1:21">
      <c r="A2554" s="117" t="s">
        <v>18512</v>
      </c>
      <c r="B2554" t="s">
        <v>14590</v>
      </c>
      <c r="C2554" t="s">
        <v>14590</v>
      </c>
      <c r="D2554">
        <v>73</v>
      </c>
      <c r="E2554">
        <v>67</v>
      </c>
      <c r="F2554">
        <v>73</v>
      </c>
      <c r="G2554">
        <v>67</v>
      </c>
      <c r="H2554">
        <v>1</v>
      </c>
      <c r="I2554">
        <v>1</v>
      </c>
      <c r="J2554">
        <v>0</v>
      </c>
      <c r="K2554" s="194">
        <v>0</v>
      </c>
      <c r="L2554" t="s">
        <v>1083</v>
      </c>
      <c r="M2554" t="s">
        <v>1083</v>
      </c>
      <c r="N2554">
        <v>1200</v>
      </c>
      <c r="O2554" t="s">
        <v>7876</v>
      </c>
      <c r="P2554" t="s">
        <v>18511</v>
      </c>
      <c r="Q2554">
        <v>1.2</v>
      </c>
      <c r="R2554" s="117" t="s">
        <v>14599</v>
      </c>
      <c r="S2554" s="117" t="s">
        <v>15189</v>
      </c>
      <c r="T2554" t="s">
        <v>12154</v>
      </c>
      <c r="U2554" t="s">
        <v>10772</v>
      </c>
    </row>
    <row r="2555" spans="1:21">
      <c r="A2555" s="117" t="s">
        <v>18513</v>
      </c>
      <c r="B2555" t="s">
        <v>14590</v>
      </c>
      <c r="C2555" t="s">
        <v>14590</v>
      </c>
      <c r="D2555">
        <v>59</v>
      </c>
      <c r="E2555">
        <v>53</v>
      </c>
      <c r="F2555">
        <v>59</v>
      </c>
      <c r="G2555">
        <v>53</v>
      </c>
      <c r="H2555">
        <v>1</v>
      </c>
      <c r="I2555">
        <v>1</v>
      </c>
      <c r="J2555">
        <v>0</v>
      </c>
      <c r="K2555" s="194">
        <v>0</v>
      </c>
      <c r="L2555" t="s">
        <v>1083</v>
      </c>
      <c r="M2555" t="s">
        <v>1083</v>
      </c>
      <c r="N2555">
        <v>1200</v>
      </c>
      <c r="O2555" t="s">
        <v>7876</v>
      </c>
      <c r="P2555" t="s">
        <v>18511</v>
      </c>
      <c r="Q2555">
        <v>1.2</v>
      </c>
      <c r="R2555" s="117" t="s">
        <v>14599</v>
      </c>
      <c r="S2555" s="117" t="s">
        <v>15189</v>
      </c>
      <c r="T2555" t="s">
        <v>12154</v>
      </c>
      <c r="U2555" t="s">
        <v>10772</v>
      </c>
    </row>
    <row r="2556" spans="1:21">
      <c r="A2556" s="117" t="s">
        <v>12705</v>
      </c>
      <c r="B2556" t="s">
        <v>14590</v>
      </c>
      <c r="C2556" t="s">
        <v>14590</v>
      </c>
      <c r="D2556">
        <v>73</v>
      </c>
      <c r="E2556">
        <v>67</v>
      </c>
      <c r="F2556">
        <v>73</v>
      </c>
      <c r="G2556">
        <v>67</v>
      </c>
      <c r="H2556">
        <v>1</v>
      </c>
      <c r="I2556">
        <v>1</v>
      </c>
      <c r="J2556">
        <v>0</v>
      </c>
      <c r="K2556" s="194">
        <v>0</v>
      </c>
      <c r="L2556" t="s">
        <v>1083</v>
      </c>
      <c r="M2556" t="s">
        <v>1083</v>
      </c>
      <c r="N2556">
        <v>1660</v>
      </c>
      <c r="O2556" t="s">
        <v>7876</v>
      </c>
      <c r="P2556" t="s">
        <v>13863</v>
      </c>
      <c r="Q2556">
        <v>1.66</v>
      </c>
      <c r="R2556" s="117" t="s">
        <v>14599</v>
      </c>
      <c r="S2556" s="117" t="s">
        <v>15189</v>
      </c>
      <c r="T2556" t="s">
        <v>12154</v>
      </c>
      <c r="U2556" t="s">
        <v>10772</v>
      </c>
    </row>
    <row r="2557" spans="1:21">
      <c r="A2557" s="117" t="s">
        <v>12706</v>
      </c>
      <c r="B2557" t="s">
        <v>14590</v>
      </c>
      <c r="C2557" t="s">
        <v>14590</v>
      </c>
      <c r="D2557">
        <v>73</v>
      </c>
      <c r="E2557">
        <v>67</v>
      </c>
      <c r="F2557">
        <v>73</v>
      </c>
      <c r="G2557">
        <v>67</v>
      </c>
      <c r="H2557">
        <v>1</v>
      </c>
      <c r="I2557">
        <v>1</v>
      </c>
      <c r="J2557">
        <v>0</v>
      </c>
      <c r="K2557" s="194">
        <v>0</v>
      </c>
      <c r="L2557" t="s">
        <v>1083</v>
      </c>
      <c r="M2557" t="s">
        <v>1083</v>
      </c>
      <c r="N2557">
        <v>1500</v>
      </c>
      <c r="O2557" t="s">
        <v>7876</v>
      </c>
      <c r="Q2557">
        <v>1.5</v>
      </c>
      <c r="R2557" s="117" t="s">
        <v>14599</v>
      </c>
      <c r="S2557" s="117" t="s">
        <v>15189</v>
      </c>
      <c r="T2557" t="s">
        <v>12154</v>
      </c>
      <c r="U2557" t="s">
        <v>10772</v>
      </c>
    </row>
    <row r="2558" spans="1:21">
      <c r="A2558" s="117" t="s">
        <v>12707</v>
      </c>
      <c r="B2558" t="s">
        <v>14590</v>
      </c>
      <c r="C2558" t="s">
        <v>14590</v>
      </c>
      <c r="D2558">
        <v>73</v>
      </c>
      <c r="E2558">
        <v>67</v>
      </c>
      <c r="F2558">
        <v>73</v>
      </c>
      <c r="G2558">
        <v>67</v>
      </c>
      <c r="H2558">
        <v>1</v>
      </c>
      <c r="I2558">
        <v>1</v>
      </c>
      <c r="J2558">
        <v>0</v>
      </c>
      <c r="K2558" s="194">
        <v>0</v>
      </c>
      <c r="L2558" t="s">
        <v>1083</v>
      </c>
      <c r="M2558" t="s">
        <v>1083</v>
      </c>
      <c r="N2558">
        <v>500</v>
      </c>
      <c r="O2558" t="s">
        <v>7876</v>
      </c>
      <c r="Q2558">
        <v>0.5</v>
      </c>
      <c r="R2558" s="117" t="s">
        <v>14599</v>
      </c>
      <c r="S2558" s="117" t="s">
        <v>15189</v>
      </c>
      <c r="T2558" t="s">
        <v>12154</v>
      </c>
      <c r="U2558" t="s">
        <v>10772</v>
      </c>
    </row>
    <row r="2559" spans="1:21">
      <c r="A2559" s="117" t="s">
        <v>12708</v>
      </c>
      <c r="B2559" t="s">
        <v>14590</v>
      </c>
      <c r="C2559" t="s">
        <v>14590</v>
      </c>
      <c r="D2559">
        <v>59</v>
      </c>
      <c r="E2559">
        <v>53</v>
      </c>
      <c r="F2559">
        <v>59</v>
      </c>
      <c r="G2559">
        <v>53</v>
      </c>
      <c r="H2559">
        <v>1</v>
      </c>
      <c r="I2559">
        <v>1</v>
      </c>
      <c r="J2559">
        <v>0</v>
      </c>
      <c r="K2559" s="194">
        <v>0</v>
      </c>
      <c r="L2559" t="s">
        <v>1083</v>
      </c>
      <c r="M2559" t="s">
        <v>1083</v>
      </c>
      <c r="N2559">
        <v>1000</v>
      </c>
      <c r="O2559" t="s">
        <v>7876</v>
      </c>
      <c r="Q2559">
        <v>1</v>
      </c>
      <c r="R2559" s="117" t="s">
        <v>14599</v>
      </c>
      <c r="S2559" s="117" t="s">
        <v>15189</v>
      </c>
      <c r="T2559" t="s">
        <v>12154</v>
      </c>
      <c r="U2559" t="s">
        <v>10772</v>
      </c>
    </row>
    <row r="2560" spans="1:21">
      <c r="A2560" s="117" t="s">
        <v>18514</v>
      </c>
      <c r="B2560" t="s">
        <v>14590</v>
      </c>
      <c r="C2560" t="s">
        <v>14590</v>
      </c>
      <c r="D2560">
        <v>73</v>
      </c>
      <c r="E2560">
        <v>67</v>
      </c>
      <c r="F2560">
        <v>73</v>
      </c>
      <c r="G2560">
        <v>67</v>
      </c>
      <c r="H2560">
        <v>1</v>
      </c>
      <c r="I2560">
        <v>1</v>
      </c>
      <c r="J2560">
        <v>0</v>
      </c>
      <c r="K2560" s="194">
        <v>0</v>
      </c>
      <c r="L2560" t="s">
        <v>1083</v>
      </c>
      <c r="M2560" t="s">
        <v>1083</v>
      </c>
      <c r="N2560">
        <v>600</v>
      </c>
      <c r="O2560" t="s">
        <v>7876</v>
      </c>
      <c r="Q2560">
        <v>0.6</v>
      </c>
      <c r="R2560" s="117" t="s">
        <v>14599</v>
      </c>
      <c r="S2560" s="117" t="s">
        <v>15189</v>
      </c>
      <c r="T2560" t="s">
        <v>12154</v>
      </c>
      <c r="U2560" t="s">
        <v>10772</v>
      </c>
    </row>
    <row r="2561" spans="1:21">
      <c r="A2561" s="117" t="s">
        <v>12709</v>
      </c>
      <c r="B2561" t="s">
        <v>14590</v>
      </c>
      <c r="C2561" t="s">
        <v>14590</v>
      </c>
      <c r="D2561">
        <v>73</v>
      </c>
      <c r="E2561">
        <v>67</v>
      </c>
      <c r="F2561">
        <v>73</v>
      </c>
      <c r="G2561">
        <v>67</v>
      </c>
      <c r="H2561">
        <v>1</v>
      </c>
      <c r="I2561">
        <v>1</v>
      </c>
      <c r="J2561">
        <v>0</v>
      </c>
      <c r="K2561" s="194">
        <v>0</v>
      </c>
      <c r="L2561" t="s">
        <v>1083</v>
      </c>
      <c r="M2561" t="s">
        <v>1083</v>
      </c>
      <c r="N2561">
        <v>2000</v>
      </c>
      <c r="O2561" t="s">
        <v>7876</v>
      </c>
      <c r="Q2561">
        <v>2</v>
      </c>
      <c r="R2561" s="117" t="s">
        <v>14599</v>
      </c>
      <c r="S2561" s="117" t="s">
        <v>15189</v>
      </c>
      <c r="T2561" t="s">
        <v>12154</v>
      </c>
      <c r="U2561" t="s">
        <v>10772</v>
      </c>
    </row>
    <row r="2562" spans="1:21">
      <c r="A2562" s="117" t="s">
        <v>14066</v>
      </c>
      <c r="B2562" t="s">
        <v>14590</v>
      </c>
      <c r="C2562" t="s">
        <v>14590</v>
      </c>
      <c r="D2562">
        <v>103</v>
      </c>
      <c r="E2562">
        <v>97</v>
      </c>
      <c r="F2562">
        <v>103</v>
      </c>
      <c r="G2562">
        <v>97</v>
      </c>
      <c r="H2562">
        <v>1</v>
      </c>
      <c r="I2562">
        <v>1</v>
      </c>
      <c r="J2562">
        <v>0</v>
      </c>
      <c r="K2562" s="194">
        <v>0</v>
      </c>
      <c r="L2562" t="s">
        <v>1076</v>
      </c>
      <c r="M2562" t="s">
        <v>1076</v>
      </c>
      <c r="N2562">
        <v>1000</v>
      </c>
      <c r="O2562" t="s">
        <v>7876</v>
      </c>
      <c r="P2562" t="s">
        <v>14067</v>
      </c>
      <c r="Q2562">
        <v>1</v>
      </c>
      <c r="R2562" s="117" t="s">
        <v>14599</v>
      </c>
      <c r="S2562" s="117" t="s">
        <v>15190</v>
      </c>
      <c r="T2562" t="s">
        <v>13808</v>
      </c>
      <c r="U2562" t="s">
        <v>10772</v>
      </c>
    </row>
    <row r="2563" spans="1:21">
      <c r="A2563" s="117" t="s">
        <v>14068</v>
      </c>
      <c r="B2563" t="s">
        <v>14590</v>
      </c>
      <c r="C2563" t="s">
        <v>14590</v>
      </c>
      <c r="D2563">
        <v>103</v>
      </c>
      <c r="E2563">
        <v>97</v>
      </c>
      <c r="F2563">
        <v>103</v>
      </c>
      <c r="G2563">
        <v>97</v>
      </c>
      <c r="H2563">
        <v>1</v>
      </c>
      <c r="I2563">
        <v>1</v>
      </c>
      <c r="J2563">
        <v>0</v>
      </c>
      <c r="K2563" s="194">
        <v>0</v>
      </c>
      <c r="L2563" t="s">
        <v>1076</v>
      </c>
      <c r="M2563" t="s">
        <v>1076</v>
      </c>
      <c r="N2563">
        <v>300</v>
      </c>
      <c r="O2563" t="s">
        <v>7876</v>
      </c>
      <c r="P2563" t="s">
        <v>14069</v>
      </c>
      <c r="Q2563">
        <v>0.3</v>
      </c>
      <c r="R2563" s="117" t="s">
        <v>14599</v>
      </c>
      <c r="S2563" s="117" t="s">
        <v>15190</v>
      </c>
      <c r="T2563" t="s">
        <v>13808</v>
      </c>
      <c r="U2563" t="s">
        <v>10772</v>
      </c>
    </row>
    <row r="2564" spans="1:21">
      <c r="A2564" s="117" t="s">
        <v>14070</v>
      </c>
      <c r="B2564" t="s">
        <v>14590</v>
      </c>
      <c r="C2564" t="s">
        <v>14590</v>
      </c>
      <c r="D2564">
        <v>103</v>
      </c>
      <c r="E2564">
        <v>97</v>
      </c>
      <c r="F2564">
        <v>103</v>
      </c>
      <c r="G2564">
        <v>97</v>
      </c>
      <c r="H2564">
        <v>1</v>
      </c>
      <c r="I2564">
        <v>1</v>
      </c>
      <c r="J2564">
        <v>0</v>
      </c>
      <c r="K2564" s="194">
        <v>0</v>
      </c>
      <c r="L2564" t="s">
        <v>1076</v>
      </c>
      <c r="M2564" t="s">
        <v>1076</v>
      </c>
      <c r="N2564">
        <v>300</v>
      </c>
      <c r="O2564" t="s">
        <v>7876</v>
      </c>
      <c r="P2564" t="s">
        <v>14069</v>
      </c>
      <c r="Q2564">
        <v>0.3</v>
      </c>
      <c r="R2564" s="117" t="s">
        <v>14599</v>
      </c>
      <c r="S2564" s="117" t="s">
        <v>15190</v>
      </c>
      <c r="T2564" t="s">
        <v>13808</v>
      </c>
      <c r="U2564" t="s">
        <v>10772</v>
      </c>
    </row>
    <row r="2565" spans="1:21">
      <c r="A2565" s="117" t="s">
        <v>14071</v>
      </c>
      <c r="B2565" t="s">
        <v>14590</v>
      </c>
      <c r="C2565" t="s">
        <v>14590</v>
      </c>
      <c r="D2565">
        <v>103</v>
      </c>
      <c r="E2565">
        <v>97</v>
      </c>
      <c r="F2565">
        <v>103</v>
      </c>
      <c r="G2565">
        <v>97</v>
      </c>
      <c r="H2565">
        <v>1</v>
      </c>
      <c r="I2565">
        <v>1</v>
      </c>
      <c r="J2565">
        <v>0</v>
      </c>
      <c r="K2565" s="194">
        <v>0</v>
      </c>
      <c r="L2565" t="s">
        <v>1076</v>
      </c>
      <c r="M2565" t="s">
        <v>1076</v>
      </c>
      <c r="N2565">
        <v>300</v>
      </c>
      <c r="O2565" t="s">
        <v>7876</v>
      </c>
      <c r="P2565" t="s">
        <v>14069</v>
      </c>
      <c r="Q2565">
        <v>0.3</v>
      </c>
      <c r="R2565" s="117" t="s">
        <v>14599</v>
      </c>
      <c r="S2565" s="117" t="s">
        <v>15190</v>
      </c>
      <c r="T2565" t="s">
        <v>13808</v>
      </c>
      <c r="U2565" t="s">
        <v>10772</v>
      </c>
    </row>
    <row r="2566" spans="1:21">
      <c r="A2566" s="117" t="s">
        <v>14072</v>
      </c>
      <c r="B2566" t="s">
        <v>14590</v>
      </c>
      <c r="C2566" t="s">
        <v>14590</v>
      </c>
      <c r="D2566">
        <v>103</v>
      </c>
      <c r="E2566">
        <v>97</v>
      </c>
      <c r="F2566">
        <v>103</v>
      </c>
      <c r="G2566">
        <v>97</v>
      </c>
      <c r="H2566">
        <v>1</v>
      </c>
      <c r="I2566">
        <v>1</v>
      </c>
      <c r="J2566">
        <v>0</v>
      </c>
      <c r="K2566" s="194">
        <v>0</v>
      </c>
      <c r="L2566" t="s">
        <v>1076</v>
      </c>
      <c r="M2566" t="s">
        <v>1076</v>
      </c>
      <c r="N2566">
        <v>1</v>
      </c>
      <c r="O2566" t="s">
        <v>7876</v>
      </c>
      <c r="P2566" t="s">
        <v>7877</v>
      </c>
      <c r="Q2566">
        <v>1E-3</v>
      </c>
      <c r="R2566" s="117" t="s">
        <v>14599</v>
      </c>
      <c r="S2566" s="117" t="s">
        <v>15190</v>
      </c>
      <c r="T2566" t="s">
        <v>13808</v>
      </c>
      <c r="U2566" t="s">
        <v>10772</v>
      </c>
    </row>
    <row r="2567" spans="1:21">
      <c r="A2567" s="117" t="s">
        <v>14073</v>
      </c>
      <c r="B2567" t="s">
        <v>14590</v>
      </c>
      <c r="C2567" t="s">
        <v>14590</v>
      </c>
      <c r="D2567">
        <v>103</v>
      </c>
      <c r="E2567">
        <v>97</v>
      </c>
      <c r="F2567">
        <v>103</v>
      </c>
      <c r="G2567">
        <v>97</v>
      </c>
      <c r="H2567">
        <v>1</v>
      </c>
      <c r="I2567">
        <v>1</v>
      </c>
      <c r="J2567">
        <v>0</v>
      </c>
      <c r="K2567" s="194">
        <v>0</v>
      </c>
      <c r="L2567" t="s">
        <v>1076</v>
      </c>
      <c r="M2567" t="s">
        <v>1076</v>
      </c>
      <c r="N2567">
        <v>300</v>
      </c>
      <c r="O2567" t="s">
        <v>7876</v>
      </c>
      <c r="P2567" t="s">
        <v>14074</v>
      </c>
      <c r="Q2567">
        <v>0.3</v>
      </c>
      <c r="R2567" s="117" t="s">
        <v>14599</v>
      </c>
      <c r="S2567" s="117" t="s">
        <v>15190</v>
      </c>
      <c r="T2567" t="s">
        <v>13808</v>
      </c>
      <c r="U2567" t="s">
        <v>10772</v>
      </c>
    </row>
    <row r="2568" spans="1:21">
      <c r="A2568" s="117" t="s">
        <v>14075</v>
      </c>
      <c r="B2568" t="s">
        <v>14590</v>
      </c>
      <c r="C2568" t="s">
        <v>14590</v>
      </c>
      <c r="D2568">
        <v>103</v>
      </c>
      <c r="E2568">
        <v>97</v>
      </c>
      <c r="F2568">
        <v>103</v>
      </c>
      <c r="G2568">
        <v>97</v>
      </c>
      <c r="H2568">
        <v>1</v>
      </c>
      <c r="I2568">
        <v>1</v>
      </c>
      <c r="J2568">
        <v>0</v>
      </c>
      <c r="K2568" s="194">
        <v>0</v>
      </c>
      <c r="L2568" t="s">
        <v>1076</v>
      </c>
      <c r="M2568" t="s">
        <v>1076</v>
      </c>
      <c r="N2568">
        <v>1000</v>
      </c>
      <c r="O2568" t="s">
        <v>7876</v>
      </c>
      <c r="P2568" t="s">
        <v>14076</v>
      </c>
      <c r="Q2568">
        <v>1</v>
      </c>
      <c r="R2568" s="117" t="s">
        <v>14599</v>
      </c>
      <c r="S2568" s="117" t="s">
        <v>15190</v>
      </c>
      <c r="T2568" t="s">
        <v>13808</v>
      </c>
      <c r="U2568" t="s">
        <v>10772</v>
      </c>
    </row>
    <row r="2569" spans="1:21">
      <c r="A2569" s="117" t="s">
        <v>14077</v>
      </c>
      <c r="B2569" t="s">
        <v>14590</v>
      </c>
      <c r="C2569" t="s">
        <v>14590</v>
      </c>
      <c r="D2569">
        <v>103</v>
      </c>
      <c r="E2569">
        <v>97</v>
      </c>
      <c r="F2569">
        <v>103</v>
      </c>
      <c r="G2569">
        <v>97</v>
      </c>
      <c r="H2569">
        <v>1</v>
      </c>
      <c r="I2569">
        <v>1</v>
      </c>
      <c r="J2569">
        <v>0</v>
      </c>
      <c r="K2569" s="194">
        <v>0</v>
      </c>
      <c r="L2569" t="s">
        <v>1076</v>
      </c>
      <c r="M2569" t="s">
        <v>1076</v>
      </c>
      <c r="N2569">
        <v>300</v>
      </c>
      <c r="O2569" t="s">
        <v>7876</v>
      </c>
      <c r="P2569" t="s">
        <v>14069</v>
      </c>
      <c r="Q2569">
        <v>0.3</v>
      </c>
      <c r="R2569" s="117" t="s">
        <v>14599</v>
      </c>
      <c r="S2569" s="117" t="s">
        <v>15190</v>
      </c>
      <c r="T2569" t="s">
        <v>13808</v>
      </c>
      <c r="U2569" t="s">
        <v>10772</v>
      </c>
    </row>
    <row r="2570" spans="1:21">
      <c r="A2570" s="117" t="s">
        <v>14078</v>
      </c>
      <c r="B2570" t="s">
        <v>14590</v>
      </c>
      <c r="C2570" t="s">
        <v>14590</v>
      </c>
      <c r="D2570">
        <v>103</v>
      </c>
      <c r="E2570">
        <v>97</v>
      </c>
      <c r="F2570">
        <v>103</v>
      </c>
      <c r="G2570">
        <v>97</v>
      </c>
      <c r="H2570">
        <v>1</v>
      </c>
      <c r="I2570">
        <v>1</v>
      </c>
      <c r="J2570">
        <v>0</v>
      </c>
      <c r="K2570" s="194">
        <v>0</v>
      </c>
      <c r="L2570" t="s">
        <v>1076</v>
      </c>
      <c r="M2570" t="s">
        <v>1076</v>
      </c>
      <c r="N2570">
        <v>300</v>
      </c>
      <c r="O2570" t="s">
        <v>7876</v>
      </c>
      <c r="P2570" t="s">
        <v>14069</v>
      </c>
      <c r="Q2570">
        <v>0.3</v>
      </c>
      <c r="R2570" s="117" t="s">
        <v>14599</v>
      </c>
      <c r="S2570" s="117" t="s">
        <v>15190</v>
      </c>
      <c r="T2570" t="s">
        <v>13808</v>
      </c>
      <c r="U2570" t="s">
        <v>10772</v>
      </c>
    </row>
    <row r="2571" spans="1:21">
      <c r="A2571" s="117" t="s">
        <v>14079</v>
      </c>
      <c r="B2571" t="s">
        <v>14590</v>
      </c>
      <c r="C2571" t="s">
        <v>14590</v>
      </c>
      <c r="D2571">
        <v>103</v>
      </c>
      <c r="E2571">
        <v>97</v>
      </c>
      <c r="F2571">
        <v>103</v>
      </c>
      <c r="G2571">
        <v>97</v>
      </c>
      <c r="H2571">
        <v>1</v>
      </c>
      <c r="I2571">
        <v>1</v>
      </c>
      <c r="J2571">
        <v>0</v>
      </c>
      <c r="K2571" s="194">
        <v>0</v>
      </c>
      <c r="L2571" t="s">
        <v>1076</v>
      </c>
      <c r="M2571" t="s">
        <v>1076</v>
      </c>
      <c r="N2571">
        <v>300</v>
      </c>
      <c r="O2571" t="s">
        <v>7876</v>
      </c>
      <c r="P2571" t="s">
        <v>14080</v>
      </c>
      <c r="Q2571">
        <v>0.3</v>
      </c>
      <c r="R2571" s="117" t="s">
        <v>14599</v>
      </c>
      <c r="S2571" s="117" t="s">
        <v>15190</v>
      </c>
      <c r="T2571" t="s">
        <v>13808</v>
      </c>
      <c r="U2571" t="s">
        <v>10772</v>
      </c>
    </row>
    <row r="2572" spans="1:21">
      <c r="A2572" s="117" t="s">
        <v>14081</v>
      </c>
      <c r="B2572" t="s">
        <v>14590</v>
      </c>
      <c r="C2572" t="s">
        <v>14590</v>
      </c>
      <c r="D2572">
        <v>103</v>
      </c>
      <c r="E2572">
        <v>97</v>
      </c>
      <c r="F2572">
        <v>103</v>
      </c>
      <c r="G2572">
        <v>97</v>
      </c>
      <c r="H2572">
        <v>1</v>
      </c>
      <c r="I2572">
        <v>1</v>
      </c>
      <c r="J2572">
        <v>0</v>
      </c>
      <c r="K2572" s="194">
        <v>0</v>
      </c>
      <c r="L2572" t="s">
        <v>1076</v>
      </c>
      <c r="M2572" t="s">
        <v>1076</v>
      </c>
      <c r="N2572">
        <v>1500</v>
      </c>
      <c r="O2572" t="s">
        <v>7876</v>
      </c>
      <c r="P2572" t="s">
        <v>14082</v>
      </c>
      <c r="Q2572">
        <v>1.5</v>
      </c>
      <c r="R2572" s="117" t="s">
        <v>14599</v>
      </c>
      <c r="S2572" s="117" t="s">
        <v>15190</v>
      </c>
      <c r="T2572" t="s">
        <v>13808</v>
      </c>
      <c r="U2572" t="s">
        <v>10772</v>
      </c>
    </row>
    <row r="2573" spans="1:21">
      <c r="A2573" s="117" t="s">
        <v>14083</v>
      </c>
      <c r="B2573" t="s">
        <v>14590</v>
      </c>
      <c r="C2573" t="s">
        <v>14590</v>
      </c>
      <c r="D2573">
        <v>103</v>
      </c>
      <c r="E2573">
        <v>97</v>
      </c>
      <c r="F2573">
        <v>103</v>
      </c>
      <c r="G2573">
        <v>97</v>
      </c>
      <c r="H2573">
        <v>1</v>
      </c>
      <c r="I2573">
        <v>1</v>
      </c>
      <c r="J2573">
        <v>0</v>
      </c>
      <c r="K2573" s="194">
        <v>0</v>
      </c>
      <c r="L2573" t="s">
        <v>1076</v>
      </c>
      <c r="M2573" t="s">
        <v>1076</v>
      </c>
      <c r="N2573">
        <v>1500</v>
      </c>
      <c r="O2573" t="s">
        <v>7876</v>
      </c>
      <c r="P2573" t="s">
        <v>14082</v>
      </c>
      <c r="Q2573">
        <v>1.5</v>
      </c>
      <c r="R2573" s="117" t="s">
        <v>14599</v>
      </c>
      <c r="S2573" s="117" t="s">
        <v>15190</v>
      </c>
      <c r="T2573" t="s">
        <v>13808</v>
      </c>
      <c r="U2573" t="s">
        <v>10772</v>
      </c>
    </row>
    <row r="2574" spans="1:21">
      <c r="A2574" s="117" t="s">
        <v>14084</v>
      </c>
      <c r="B2574" t="s">
        <v>14590</v>
      </c>
      <c r="C2574" t="s">
        <v>14590</v>
      </c>
      <c r="D2574">
        <v>103</v>
      </c>
      <c r="E2574">
        <v>97</v>
      </c>
      <c r="F2574">
        <v>103</v>
      </c>
      <c r="G2574">
        <v>97</v>
      </c>
      <c r="H2574">
        <v>1</v>
      </c>
      <c r="I2574">
        <v>1</v>
      </c>
      <c r="J2574">
        <v>0</v>
      </c>
      <c r="K2574" s="194">
        <v>0</v>
      </c>
      <c r="L2574" t="s">
        <v>1076</v>
      </c>
      <c r="M2574" t="s">
        <v>1076</v>
      </c>
      <c r="N2574">
        <v>300</v>
      </c>
      <c r="O2574" t="s">
        <v>7876</v>
      </c>
      <c r="P2574" t="s">
        <v>14080</v>
      </c>
      <c r="Q2574">
        <v>0.3</v>
      </c>
      <c r="R2574" s="117" t="s">
        <v>14599</v>
      </c>
      <c r="S2574" s="117" t="s">
        <v>15190</v>
      </c>
      <c r="T2574" t="s">
        <v>13808</v>
      </c>
      <c r="U2574" t="s">
        <v>10772</v>
      </c>
    </row>
    <row r="2575" spans="1:21">
      <c r="A2575" s="117" t="s">
        <v>14085</v>
      </c>
      <c r="B2575" t="s">
        <v>14590</v>
      </c>
      <c r="C2575" t="s">
        <v>14590</v>
      </c>
      <c r="D2575">
        <v>103</v>
      </c>
      <c r="E2575">
        <v>97</v>
      </c>
      <c r="F2575">
        <v>103</v>
      </c>
      <c r="G2575">
        <v>97</v>
      </c>
      <c r="H2575">
        <v>1</v>
      </c>
      <c r="I2575">
        <v>1</v>
      </c>
      <c r="J2575">
        <v>0</v>
      </c>
      <c r="K2575" s="194">
        <v>0</v>
      </c>
      <c r="L2575" t="s">
        <v>1076</v>
      </c>
      <c r="M2575" t="s">
        <v>1076</v>
      </c>
      <c r="N2575">
        <v>300</v>
      </c>
      <c r="O2575" t="s">
        <v>7876</v>
      </c>
      <c r="P2575" t="s">
        <v>14080</v>
      </c>
      <c r="Q2575">
        <v>0.3</v>
      </c>
      <c r="R2575" s="117" t="s">
        <v>14599</v>
      </c>
      <c r="S2575" s="117" t="s">
        <v>15190</v>
      </c>
      <c r="T2575" t="s">
        <v>13808</v>
      </c>
      <c r="U2575" t="s">
        <v>10772</v>
      </c>
    </row>
    <row r="2576" spans="1:21">
      <c r="A2576" s="117" t="s">
        <v>14086</v>
      </c>
      <c r="B2576" t="s">
        <v>14590</v>
      </c>
      <c r="C2576" t="s">
        <v>14590</v>
      </c>
      <c r="D2576">
        <v>103</v>
      </c>
      <c r="E2576">
        <v>97</v>
      </c>
      <c r="F2576">
        <v>103</v>
      </c>
      <c r="G2576">
        <v>97</v>
      </c>
      <c r="H2576">
        <v>1</v>
      </c>
      <c r="I2576">
        <v>1</v>
      </c>
      <c r="J2576">
        <v>0</v>
      </c>
      <c r="K2576" s="194">
        <v>0</v>
      </c>
      <c r="L2576" t="s">
        <v>1076</v>
      </c>
      <c r="M2576" t="s">
        <v>1076</v>
      </c>
      <c r="N2576">
        <v>300</v>
      </c>
      <c r="O2576" t="s">
        <v>7876</v>
      </c>
      <c r="P2576" t="s">
        <v>14080</v>
      </c>
      <c r="Q2576">
        <v>0.3</v>
      </c>
      <c r="R2576" s="117" t="s">
        <v>14599</v>
      </c>
      <c r="S2576" s="117" t="s">
        <v>15190</v>
      </c>
      <c r="T2576" t="s">
        <v>13808</v>
      </c>
      <c r="U2576" t="s">
        <v>10772</v>
      </c>
    </row>
    <row r="2577" spans="1:21">
      <c r="A2577" s="117" t="s">
        <v>14087</v>
      </c>
      <c r="B2577" t="s">
        <v>14590</v>
      </c>
      <c r="C2577" t="s">
        <v>14590</v>
      </c>
      <c r="D2577">
        <v>103</v>
      </c>
      <c r="E2577">
        <v>97</v>
      </c>
      <c r="F2577">
        <v>103</v>
      </c>
      <c r="G2577">
        <v>97</v>
      </c>
      <c r="H2577">
        <v>1</v>
      </c>
      <c r="I2577">
        <v>1</v>
      </c>
      <c r="J2577">
        <v>0</v>
      </c>
      <c r="K2577" s="194">
        <v>0</v>
      </c>
      <c r="L2577" t="s">
        <v>1076</v>
      </c>
      <c r="M2577" t="s">
        <v>1076</v>
      </c>
      <c r="N2577">
        <v>300</v>
      </c>
      <c r="O2577" t="s">
        <v>7876</v>
      </c>
      <c r="P2577" t="s">
        <v>14080</v>
      </c>
      <c r="Q2577">
        <v>0.3</v>
      </c>
      <c r="R2577" s="117" t="s">
        <v>14599</v>
      </c>
      <c r="S2577" s="117" t="s">
        <v>15190</v>
      </c>
      <c r="T2577" t="s">
        <v>13808</v>
      </c>
      <c r="U2577" t="s">
        <v>10772</v>
      </c>
    </row>
    <row r="2578" spans="1:21">
      <c r="A2578" s="117" t="s">
        <v>14088</v>
      </c>
      <c r="B2578" t="s">
        <v>14590</v>
      </c>
      <c r="C2578" t="s">
        <v>14590</v>
      </c>
      <c r="D2578">
        <v>103</v>
      </c>
      <c r="E2578">
        <v>97</v>
      </c>
      <c r="F2578">
        <v>103</v>
      </c>
      <c r="G2578">
        <v>97</v>
      </c>
      <c r="H2578">
        <v>1</v>
      </c>
      <c r="I2578">
        <v>1</v>
      </c>
      <c r="J2578">
        <v>0</v>
      </c>
      <c r="K2578" s="194">
        <v>0</v>
      </c>
      <c r="L2578" t="s">
        <v>1076</v>
      </c>
      <c r="M2578" t="s">
        <v>1076</v>
      </c>
      <c r="N2578">
        <v>300</v>
      </c>
      <c r="O2578" t="s">
        <v>7876</v>
      </c>
      <c r="P2578" t="s">
        <v>14080</v>
      </c>
      <c r="Q2578">
        <v>0.3</v>
      </c>
      <c r="R2578" s="117" t="s">
        <v>14599</v>
      </c>
      <c r="S2578" s="117" t="s">
        <v>15190</v>
      </c>
      <c r="T2578" t="s">
        <v>13808</v>
      </c>
      <c r="U2578" t="s">
        <v>10772</v>
      </c>
    </row>
    <row r="2579" spans="1:21">
      <c r="A2579" s="117" t="s">
        <v>14089</v>
      </c>
      <c r="B2579" t="s">
        <v>14590</v>
      </c>
      <c r="C2579" t="s">
        <v>14590</v>
      </c>
      <c r="D2579">
        <v>103</v>
      </c>
      <c r="E2579">
        <v>97</v>
      </c>
      <c r="F2579">
        <v>103</v>
      </c>
      <c r="G2579">
        <v>97</v>
      </c>
      <c r="H2579">
        <v>1</v>
      </c>
      <c r="I2579">
        <v>1</v>
      </c>
      <c r="J2579">
        <v>0</v>
      </c>
      <c r="K2579" s="194">
        <v>0</v>
      </c>
      <c r="L2579" t="s">
        <v>1076</v>
      </c>
      <c r="M2579" t="s">
        <v>1076</v>
      </c>
      <c r="N2579">
        <v>300</v>
      </c>
      <c r="O2579" t="s">
        <v>7876</v>
      </c>
      <c r="P2579" t="s">
        <v>14080</v>
      </c>
      <c r="Q2579">
        <v>0.3</v>
      </c>
      <c r="R2579" s="117" t="s">
        <v>14599</v>
      </c>
      <c r="S2579" s="117" t="s">
        <v>15190</v>
      </c>
      <c r="T2579" t="s">
        <v>13808</v>
      </c>
      <c r="U2579" t="s">
        <v>10772</v>
      </c>
    </row>
    <row r="2580" spans="1:21">
      <c r="A2580" s="117" t="s">
        <v>14090</v>
      </c>
      <c r="B2580" t="s">
        <v>14590</v>
      </c>
      <c r="C2580" t="s">
        <v>14590</v>
      </c>
      <c r="D2580">
        <v>103</v>
      </c>
      <c r="E2580">
        <v>97</v>
      </c>
      <c r="F2580">
        <v>103</v>
      </c>
      <c r="G2580">
        <v>97</v>
      </c>
      <c r="H2580">
        <v>1</v>
      </c>
      <c r="I2580">
        <v>1</v>
      </c>
      <c r="J2580">
        <v>0</v>
      </c>
      <c r="K2580" s="194">
        <v>0</v>
      </c>
      <c r="L2580" t="s">
        <v>1076</v>
      </c>
      <c r="M2580" t="s">
        <v>1076</v>
      </c>
      <c r="N2580">
        <v>300</v>
      </c>
      <c r="O2580" t="s">
        <v>7876</v>
      </c>
      <c r="P2580" t="s">
        <v>14080</v>
      </c>
      <c r="Q2580">
        <v>0.3</v>
      </c>
      <c r="R2580" s="117" t="s">
        <v>14599</v>
      </c>
      <c r="S2580" s="117" t="s">
        <v>15190</v>
      </c>
      <c r="T2580" t="s">
        <v>13808</v>
      </c>
      <c r="U2580" t="s">
        <v>10772</v>
      </c>
    </row>
    <row r="2581" spans="1:21">
      <c r="A2581" s="117" t="s">
        <v>14091</v>
      </c>
      <c r="B2581" t="s">
        <v>14590</v>
      </c>
      <c r="C2581" t="s">
        <v>14590</v>
      </c>
      <c r="D2581">
        <v>104</v>
      </c>
      <c r="E2581">
        <v>98</v>
      </c>
      <c r="F2581">
        <v>104</v>
      </c>
      <c r="G2581">
        <v>98</v>
      </c>
      <c r="H2581">
        <v>1</v>
      </c>
      <c r="I2581">
        <v>0</v>
      </c>
      <c r="J2581">
        <v>0</v>
      </c>
      <c r="K2581" s="194">
        <v>0</v>
      </c>
      <c r="L2581" t="s">
        <v>1078</v>
      </c>
      <c r="M2581" t="s">
        <v>1078</v>
      </c>
      <c r="N2581">
        <v>1</v>
      </c>
      <c r="O2581" t="s">
        <v>7876</v>
      </c>
      <c r="Q2581">
        <v>1E-3</v>
      </c>
      <c r="R2581" s="117" t="s">
        <v>14599</v>
      </c>
      <c r="S2581" s="117" t="s">
        <v>15188</v>
      </c>
      <c r="T2581" t="s">
        <v>13807</v>
      </c>
      <c r="U2581" t="s">
        <v>10772</v>
      </c>
    </row>
    <row r="2582" spans="1:21">
      <c r="A2582" s="117" t="s">
        <v>14092</v>
      </c>
      <c r="B2582" t="s">
        <v>14590</v>
      </c>
      <c r="C2582" t="s">
        <v>14590</v>
      </c>
      <c r="D2582">
        <v>104</v>
      </c>
      <c r="E2582">
        <v>98</v>
      </c>
      <c r="F2582">
        <v>104</v>
      </c>
      <c r="G2582">
        <v>98</v>
      </c>
      <c r="H2582">
        <v>1</v>
      </c>
      <c r="I2582">
        <v>1</v>
      </c>
      <c r="J2582">
        <v>0</v>
      </c>
      <c r="K2582" s="194">
        <v>0</v>
      </c>
      <c r="L2582" t="s">
        <v>1078</v>
      </c>
      <c r="M2582" t="s">
        <v>1078</v>
      </c>
      <c r="N2582">
        <v>100</v>
      </c>
      <c r="O2582" t="s">
        <v>7876</v>
      </c>
      <c r="P2582" t="s">
        <v>14093</v>
      </c>
      <c r="Q2582">
        <v>0.1</v>
      </c>
      <c r="R2582" s="117" t="s">
        <v>14605</v>
      </c>
      <c r="S2582" s="117" t="s">
        <v>15188</v>
      </c>
      <c r="T2582" t="s">
        <v>13807</v>
      </c>
      <c r="U2582" t="s">
        <v>10772</v>
      </c>
    </row>
    <row r="2583" spans="1:21">
      <c r="A2583" s="117" t="s">
        <v>11234</v>
      </c>
      <c r="B2583" t="s">
        <v>14590</v>
      </c>
      <c r="C2583" t="s">
        <v>14590</v>
      </c>
      <c r="D2583">
        <v>45</v>
      </c>
      <c r="E2583">
        <v>39</v>
      </c>
      <c r="F2583">
        <v>45</v>
      </c>
      <c r="G2583">
        <v>39</v>
      </c>
      <c r="H2583">
        <v>1</v>
      </c>
      <c r="I2583">
        <v>1</v>
      </c>
      <c r="J2583">
        <v>999999</v>
      </c>
      <c r="K2583" s="194">
        <v>999999</v>
      </c>
      <c r="L2583" t="s">
        <v>1090</v>
      </c>
      <c r="M2583" t="s">
        <v>1090</v>
      </c>
      <c r="N2583">
        <v>544</v>
      </c>
      <c r="O2583" t="s">
        <v>7876</v>
      </c>
      <c r="P2583" t="s">
        <v>18263</v>
      </c>
      <c r="Q2583">
        <v>0.54400000000000004</v>
      </c>
      <c r="R2583" s="117" t="s">
        <v>14594</v>
      </c>
      <c r="S2583" s="117" t="s">
        <v>14589</v>
      </c>
      <c r="T2583" t="s">
        <v>12136</v>
      </c>
      <c r="U2583" t="s">
        <v>10772</v>
      </c>
    </row>
    <row r="2584" spans="1:21">
      <c r="A2584" s="117" t="s">
        <v>18515</v>
      </c>
      <c r="B2584" t="s">
        <v>14590</v>
      </c>
      <c r="C2584" t="s">
        <v>14590</v>
      </c>
      <c r="D2584">
        <v>82</v>
      </c>
      <c r="E2584">
        <v>76</v>
      </c>
      <c r="F2584">
        <v>82</v>
      </c>
      <c r="G2584">
        <v>76</v>
      </c>
      <c r="H2584">
        <v>6</v>
      </c>
      <c r="I2584">
        <v>6</v>
      </c>
      <c r="J2584">
        <v>222</v>
      </c>
      <c r="K2584" s="194">
        <v>222</v>
      </c>
      <c r="L2584" t="s">
        <v>1079</v>
      </c>
      <c r="M2584" t="s">
        <v>1079</v>
      </c>
      <c r="N2584">
        <v>28</v>
      </c>
      <c r="O2584" t="s">
        <v>7876</v>
      </c>
      <c r="P2584" t="s">
        <v>18516</v>
      </c>
      <c r="Q2584">
        <v>2.8000000000000001E-2</v>
      </c>
      <c r="R2584" s="117" t="s">
        <v>14620</v>
      </c>
      <c r="S2584" s="117" t="s">
        <v>14621</v>
      </c>
      <c r="T2584" t="s">
        <v>17448</v>
      </c>
      <c r="U2584" t="s">
        <v>10772</v>
      </c>
    </row>
    <row r="2585" spans="1:21">
      <c r="A2585" s="117" t="s">
        <v>2643</v>
      </c>
      <c r="B2585" t="s">
        <v>14590</v>
      </c>
      <c r="C2585" t="s">
        <v>14590</v>
      </c>
      <c r="D2585">
        <v>82</v>
      </c>
      <c r="E2585">
        <v>76</v>
      </c>
      <c r="F2585">
        <v>82</v>
      </c>
      <c r="G2585">
        <v>76</v>
      </c>
      <c r="H2585">
        <v>6</v>
      </c>
      <c r="I2585">
        <v>6</v>
      </c>
      <c r="J2585">
        <v>222</v>
      </c>
      <c r="K2585" s="194">
        <v>222</v>
      </c>
      <c r="L2585" t="s">
        <v>1079</v>
      </c>
      <c r="M2585" t="s">
        <v>1079</v>
      </c>
      <c r="N2585">
        <v>57</v>
      </c>
      <c r="O2585" t="s">
        <v>7876</v>
      </c>
      <c r="P2585" t="s">
        <v>15191</v>
      </c>
      <c r="Q2585">
        <v>5.7000000000000002E-2</v>
      </c>
      <c r="R2585" s="117" t="s">
        <v>14620</v>
      </c>
      <c r="S2585" s="117" t="s">
        <v>14621</v>
      </c>
      <c r="T2585" t="s">
        <v>17448</v>
      </c>
      <c r="U2585" t="s">
        <v>10772</v>
      </c>
    </row>
    <row r="2586" spans="1:21">
      <c r="A2586" s="117" t="s">
        <v>14094</v>
      </c>
      <c r="B2586" t="s">
        <v>14590</v>
      </c>
      <c r="C2586" t="s">
        <v>14590</v>
      </c>
      <c r="D2586">
        <v>97</v>
      </c>
      <c r="E2586">
        <v>91</v>
      </c>
      <c r="F2586">
        <v>97</v>
      </c>
      <c r="G2586">
        <v>91</v>
      </c>
      <c r="H2586">
        <v>1</v>
      </c>
      <c r="I2586">
        <v>0</v>
      </c>
      <c r="J2586">
        <v>25</v>
      </c>
      <c r="K2586" s="194">
        <v>25</v>
      </c>
      <c r="L2586" t="s">
        <v>1078</v>
      </c>
      <c r="M2586" t="s">
        <v>1078</v>
      </c>
      <c r="N2586">
        <v>1520</v>
      </c>
      <c r="O2586" t="s">
        <v>7876</v>
      </c>
      <c r="Q2586">
        <v>1.52</v>
      </c>
      <c r="R2586" s="117" t="s">
        <v>14599</v>
      </c>
      <c r="S2586" s="117" t="s">
        <v>15188</v>
      </c>
      <c r="T2586" t="s">
        <v>13807</v>
      </c>
      <c r="U2586" t="s">
        <v>10772</v>
      </c>
    </row>
    <row r="2587" spans="1:21">
      <c r="A2587" s="117" t="s">
        <v>12710</v>
      </c>
      <c r="B2587" t="s">
        <v>14590</v>
      </c>
      <c r="C2587" t="s">
        <v>14590</v>
      </c>
      <c r="D2587">
        <v>97</v>
      </c>
      <c r="E2587">
        <v>91</v>
      </c>
      <c r="F2587">
        <v>97</v>
      </c>
      <c r="G2587">
        <v>91</v>
      </c>
      <c r="H2587">
        <v>5</v>
      </c>
      <c r="I2587">
        <v>0</v>
      </c>
      <c r="J2587">
        <v>25</v>
      </c>
      <c r="K2587" s="194">
        <v>25</v>
      </c>
      <c r="L2587" t="s">
        <v>1078</v>
      </c>
      <c r="M2587" t="s">
        <v>1078</v>
      </c>
      <c r="N2587">
        <v>4</v>
      </c>
      <c r="O2587" t="s">
        <v>7876</v>
      </c>
      <c r="P2587" t="s">
        <v>13864</v>
      </c>
      <c r="Q2587">
        <v>4.0000000000000001E-3</v>
      </c>
      <c r="R2587" s="117" t="s">
        <v>14605</v>
      </c>
      <c r="S2587" s="117" t="s">
        <v>15188</v>
      </c>
      <c r="T2587" t="s">
        <v>13807</v>
      </c>
      <c r="U2587" t="s">
        <v>10772</v>
      </c>
    </row>
    <row r="2588" spans="1:21">
      <c r="A2588" s="117" t="s">
        <v>12711</v>
      </c>
      <c r="B2588" t="s">
        <v>14590</v>
      </c>
      <c r="C2588" t="s">
        <v>14590</v>
      </c>
      <c r="D2588">
        <v>97</v>
      </c>
      <c r="E2588">
        <v>91</v>
      </c>
      <c r="F2588">
        <v>97</v>
      </c>
      <c r="G2588">
        <v>91</v>
      </c>
      <c r="H2588">
        <v>20</v>
      </c>
      <c r="I2588">
        <v>0</v>
      </c>
      <c r="J2588">
        <v>40</v>
      </c>
      <c r="K2588" s="194">
        <v>40</v>
      </c>
      <c r="L2588" t="s">
        <v>1078</v>
      </c>
      <c r="M2588" t="s">
        <v>1078</v>
      </c>
      <c r="N2588">
        <v>2000</v>
      </c>
      <c r="O2588" t="s">
        <v>7876</v>
      </c>
      <c r="P2588" t="s">
        <v>13865</v>
      </c>
      <c r="Q2588">
        <v>2</v>
      </c>
      <c r="R2588" s="117" t="s">
        <v>14605</v>
      </c>
      <c r="S2588" s="117" t="s">
        <v>15188</v>
      </c>
      <c r="T2588" t="s">
        <v>13807</v>
      </c>
      <c r="U2588" t="s">
        <v>10772</v>
      </c>
    </row>
    <row r="2589" spans="1:21">
      <c r="A2589" s="117" t="s">
        <v>12712</v>
      </c>
      <c r="B2589" t="s">
        <v>14590</v>
      </c>
      <c r="C2589" t="s">
        <v>14590</v>
      </c>
      <c r="D2589">
        <v>97</v>
      </c>
      <c r="E2589">
        <v>91</v>
      </c>
      <c r="F2589">
        <v>97</v>
      </c>
      <c r="G2589">
        <v>91</v>
      </c>
      <c r="H2589">
        <v>1</v>
      </c>
      <c r="I2589">
        <v>0</v>
      </c>
      <c r="J2589">
        <v>40</v>
      </c>
      <c r="K2589" s="194">
        <v>40</v>
      </c>
      <c r="L2589" t="s">
        <v>1078</v>
      </c>
      <c r="M2589" t="s">
        <v>1078</v>
      </c>
      <c r="N2589">
        <v>2000</v>
      </c>
      <c r="O2589" t="s">
        <v>7876</v>
      </c>
      <c r="P2589" t="s">
        <v>13866</v>
      </c>
      <c r="Q2589">
        <v>2</v>
      </c>
      <c r="R2589" s="117" t="s">
        <v>14605</v>
      </c>
      <c r="S2589" s="117" t="s">
        <v>15188</v>
      </c>
      <c r="T2589" t="s">
        <v>13807</v>
      </c>
      <c r="U2589" t="s">
        <v>10772</v>
      </c>
    </row>
    <row r="2590" spans="1:21">
      <c r="A2590" s="117" t="s">
        <v>14095</v>
      </c>
      <c r="B2590" t="s">
        <v>14590</v>
      </c>
      <c r="C2590" t="s">
        <v>14590</v>
      </c>
      <c r="D2590">
        <v>97</v>
      </c>
      <c r="E2590">
        <v>91</v>
      </c>
      <c r="F2590">
        <v>97</v>
      </c>
      <c r="G2590">
        <v>91</v>
      </c>
      <c r="H2590">
        <v>16</v>
      </c>
      <c r="I2590">
        <v>0</v>
      </c>
      <c r="J2590">
        <v>32</v>
      </c>
      <c r="K2590" s="194">
        <v>32</v>
      </c>
      <c r="L2590" t="s">
        <v>1078</v>
      </c>
      <c r="M2590" t="s">
        <v>1078</v>
      </c>
      <c r="O2590" t="s">
        <v>7876</v>
      </c>
      <c r="R2590" s="117" t="s">
        <v>14599</v>
      </c>
      <c r="S2590" s="117" t="s">
        <v>15188</v>
      </c>
      <c r="T2590" t="s">
        <v>13807</v>
      </c>
      <c r="U2590" t="s">
        <v>10772</v>
      </c>
    </row>
    <row r="2591" spans="1:21">
      <c r="A2591" s="117" t="s">
        <v>14096</v>
      </c>
      <c r="B2591" t="s">
        <v>14590</v>
      </c>
      <c r="C2591" t="s">
        <v>14590</v>
      </c>
      <c r="D2591">
        <v>97</v>
      </c>
      <c r="E2591">
        <v>91</v>
      </c>
      <c r="F2591">
        <v>97</v>
      </c>
      <c r="G2591">
        <v>91</v>
      </c>
      <c r="H2591">
        <v>9</v>
      </c>
      <c r="I2591">
        <v>0</v>
      </c>
      <c r="J2591">
        <v>18</v>
      </c>
      <c r="K2591" s="194">
        <v>18</v>
      </c>
      <c r="L2591" t="s">
        <v>1078</v>
      </c>
      <c r="M2591" t="s">
        <v>1078</v>
      </c>
      <c r="O2591" t="s">
        <v>7876</v>
      </c>
      <c r="R2591" s="117" t="s">
        <v>14599</v>
      </c>
      <c r="S2591" s="117" t="s">
        <v>15188</v>
      </c>
      <c r="T2591" t="s">
        <v>13807</v>
      </c>
      <c r="U2591" t="s">
        <v>10772</v>
      </c>
    </row>
    <row r="2592" spans="1:21">
      <c r="A2592" s="117" t="s">
        <v>14097</v>
      </c>
      <c r="B2592" t="s">
        <v>14590</v>
      </c>
      <c r="C2592" t="s">
        <v>14590</v>
      </c>
      <c r="D2592">
        <v>104</v>
      </c>
      <c r="E2592">
        <v>98</v>
      </c>
      <c r="F2592">
        <v>104</v>
      </c>
      <c r="G2592">
        <v>98</v>
      </c>
      <c r="H2592">
        <v>12</v>
      </c>
      <c r="I2592">
        <v>0</v>
      </c>
      <c r="J2592">
        <v>0</v>
      </c>
      <c r="K2592" s="194">
        <v>0</v>
      </c>
      <c r="L2592" t="s">
        <v>1078</v>
      </c>
      <c r="M2592" t="s">
        <v>1078</v>
      </c>
      <c r="N2592">
        <v>1740</v>
      </c>
      <c r="O2592" t="s">
        <v>7876</v>
      </c>
      <c r="Q2592">
        <v>1.74</v>
      </c>
      <c r="R2592" s="117" t="s">
        <v>14599</v>
      </c>
      <c r="S2592" s="117" t="s">
        <v>15188</v>
      </c>
      <c r="T2592" t="s">
        <v>13807</v>
      </c>
      <c r="U2592" t="s">
        <v>10772</v>
      </c>
    </row>
    <row r="2593" spans="1:21">
      <c r="A2593" s="117" t="s">
        <v>12713</v>
      </c>
      <c r="B2593" t="s">
        <v>14590</v>
      </c>
      <c r="C2593" t="s">
        <v>14590</v>
      </c>
      <c r="D2593">
        <v>104</v>
      </c>
      <c r="E2593">
        <v>98</v>
      </c>
      <c r="F2593">
        <v>104</v>
      </c>
      <c r="G2593">
        <v>98</v>
      </c>
      <c r="H2593">
        <v>1</v>
      </c>
      <c r="I2593">
        <v>0</v>
      </c>
      <c r="J2593">
        <v>0</v>
      </c>
      <c r="K2593" s="194">
        <v>0</v>
      </c>
      <c r="L2593" t="s">
        <v>1078</v>
      </c>
      <c r="M2593" t="s">
        <v>1078</v>
      </c>
      <c r="N2593">
        <v>1548</v>
      </c>
      <c r="O2593" t="s">
        <v>7876</v>
      </c>
      <c r="P2593" t="s">
        <v>13867</v>
      </c>
      <c r="Q2593">
        <v>1.548</v>
      </c>
      <c r="R2593" s="117" t="s">
        <v>14605</v>
      </c>
      <c r="S2593" s="117" t="s">
        <v>15188</v>
      </c>
      <c r="T2593" t="s">
        <v>13807</v>
      </c>
      <c r="U2593" t="s">
        <v>10772</v>
      </c>
    </row>
    <row r="2594" spans="1:21">
      <c r="A2594" s="117" t="s">
        <v>14098</v>
      </c>
      <c r="B2594" t="s">
        <v>14590</v>
      </c>
      <c r="C2594" t="s">
        <v>14590</v>
      </c>
      <c r="D2594">
        <v>104</v>
      </c>
      <c r="E2594">
        <v>98</v>
      </c>
      <c r="F2594">
        <v>104</v>
      </c>
      <c r="G2594">
        <v>98</v>
      </c>
      <c r="H2594">
        <v>5</v>
      </c>
      <c r="I2594">
        <v>5</v>
      </c>
      <c r="J2594">
        <v>0</v>
      </c>
      <c r="K2594" s="194">
        <v>0</v>
      </c>
      <c r="L2594" t="s">
        <v>1078</v>
      </c>
      <c r="M2594" t="s">
        <v>1078</v>
      </c>
      <c r="N2594">
        <v>20000</v>
      </c>
      <c r="O2594" t="s">
        <v>7876</v>
      </c>
      <c r="P2594" t="s">
        <v>14060</v>
      </c>
      <c r="Q2594">
        <v>20</v>
      </c>
      <c r="R2594" s="117" t="s">
        <v>14605</v>
      </c>
      <c r="S2594" s="117" t="s">
        <v>15188</v>
      </c>
      <c r="T2594" t="s">
        <v>13807</v>
      </c>
      <c r="U2594" t="s">
        <v>10772</v>
      </c>
    </row>
    <row r="2595" spans="1:21">
      <c r="A2595" s="117" t="s">
        <v>14099</v>
      </c>
      <c r="B2595" t="s">
        <v>14590</v>
      </c>
      <c r="C2595" t="s">
        <v>14590</v>
      </c>
      <c r="D2595">
        <v>104</v>
      </c>
      <c r="E2595">
        <v>98</v>
      </c>
      <c r="F2595">
        <v>104</v>
      </c>
      <c r="G2595">
        <v>98</v>
      </c>
      <c r="H2595">
        <v>5</v>
      </c>
      <c r="I2595">
        <v>5</v>
      </c>
      <c r="J2595">
        <v>0</v>
      </c>
      <c r="K2595" s="194">
        <v>0</v>
      </c>
      <c r="L2595" t="s">
        <v>1078</v>
      </c>
      <c r="M2595" t="s">
        <v>1078</v>
      </c>
      <c r="N2595">
        <v>20000</v>
      </c>
      <c r="O2595" t="s">
        <v>7876</v>
      </c>
      <c r="P2595" t="s">
        <v>14100</v>
      </c>
      <c r="Q2595">
        <v>20</v>
      </c>
      <c r="R2595" s="117" t="s">
        <v>14605</v>
      </c>
      <c r="S2595" s="117" t="s">
        <v>15188</v>
      </c>
      <c r="T2595" t="s">
        <v>13807</v>
      </c>
      <c r="U2595" t="s">
        <v>10772</v>
      </c>
    </row>
    <row r="2596" spans="1:21">
      <c r="A2596" s="117" t="s">
        <v>14101</v>
      </c>
      <c r="B2596" t="s">
        <v>14590</v>
      </c>
      <c r="C2596" t="s">
        <v>14590</v>
      </c>
      <c r="D2596">
        <v>104</v>
      </c>
      <c r="E2596">
        <v>98</v>
      </c>
      <c r="F2596">
        <v>104</v>
      </c>
      <c r="G2596">
        <v>98</v>
      </c>
      <c r="H2596">
        <v>5</v>
      </c>
      <c r="I2596">
        <v>5</v>
      </c>
      <c r="J2596">
        <v>0</v>
      </c>
      <c r="K2596" s="194">
        <v>0</v>
      </c>
      <c r="L2596" t="s">
        <v>1078</v>
      </c>
      <c r="M2596" t="s">
        <v>1078</v>
      </c>
      <c r="N2596">
        <v>20000</v>
      </c>
      <c r="O2596" t="s">
        <v>7876</v>
      </c>
      <c r="P2596" t="s">
        <v>14060</v>
      </c>
      <c r="Q2596">
        <v>20</v>
      </c>
      <c r="R2596" s="117" t="s">
        <v>14605</v>
      </c>
      <c r="S2596" s="117" t="s">
        <v>15188</v>
      </c>
      <c r="T2596" t="s">
        <v>13807</v>
      </c>
      <c r="U2596" t="s">
        <v>10772</v>
      </c>
    </row>
    <row r="2597" spans="1:21">
      <c r="A2597" s="117" t="s">
        <v>14102</v>
      </c>
      <c r="B2597" t="s">
        <v>14590</v>
      </c>
      <c r="C2597" t="s">
        <v>14590</v>
      </c>
      <c r="D2597">
        <v>104</v>
      </c>
      <c r="E2597">
        <v>98</v>
      </c>
      <c r="F2597">
        <v>104</v>
      </c>
      <c r="G2597">
        <v>98</v>
      </c>
      <c r="H2597">
        <v>5</v>
      </c>
      <c r="I2597">
        <v>5</v>
      </c>
      <c r="J2597">
        <v>0</v>
      </c>
      <c r="K2597" s="194">
        <v>0</v>
      </c>
      <c r="L2597" t="s">
        <v>1078</v>
      </c>
      <c r="M2597" t="s">
        <v>1078</v>
      </c>
      <c r="N2597">
        <v>20000</v>
      </c>
      <c r="O2597" t="s">
        <v>7876</v>
      </c>
      <c r="P2597" t="s">
        <v>14100</v>
      </c>
      <c r="Q2597">
        <v>20</v>
      </c>
      <c r="R2597" s="117" t="s">
        <v>14605</v>
      </c>
      <c r="S2597" s="117" t="s">
        <v>15188</v>
      </c>
      <c r="T2597" t="s">
        <v>13807</v>
      </c>
      <c r="U2597" t="s">
        <v>10772</v>
      </c>
    </row>
    <row r="2598" spans="1:21">
      <c r="A2598" s="117" t="s">
        <v>14103</v>
      </c>
      <c r="B2598" t="s">
        <v>14590</v>
      </c>
      <c r="C2598" t="s">
        <v>14590</v>
      </c>
      <c r="D2598">
        <v>104</v>
      </c>
      <c r="E2598">
        <v>98</v>
      </c>
      <c r="F2598">
        <v>104</v>
      </c>
      <c r="G2598">
        <v>98</v>
      </c>
      <c r="H2598">
        <v>5</v>
      </c>
      <c r="I2598">
        <v>5</v>
      </c>
      <c r="J2598">
        <v>0</v>
      </c>
      <c r="K2598" s="194">
        <v>0</v>
      </c>
      <c r="L2598" t="s">
        <v>1078</v>
      </c>
      <c r="M2598" t="s">
        <v>1078</v>
      </c>
      <c r="N2598">
        <v>20000</v>
      </c>
      <c r="O2598" t="s">
        <v>7876</v>
      </c>
      <c r="P2598" t="s">
        <v>14060</v>
      </c>
      <c r="Q2598">
        <v>20</v>
      </c>
      <c r="R2598" s="117" t="s">
        <v>14605</v>
      </c>
      <c r="S2598" s="117" t="s">
        <v>15188</v>
      </c>
      <c r="T2598" t="s">
        <v>13807</v>
      </c>
      <c r="U2598" t="s">
        <v>10772</v>
      </c>
    </row>
    <row r="2599" spans="1:21">
      <c r="A2599" s="117" t="s">
        <v>14104</v>
      </c>
      <c r="B2599" t="s">
        <v>14590</v>
      </c>
      <c r="C2599" t="s">
        <v>14590</v>
      </c>
      <c r="D2599">
        <v>97</v>
      </c>
      <c r="E2599">
        <v>91</v>
      </c>
      <c r="F2599">
        <v>97</v>
      </c>
      <c r="G2599">
        <v>91</v>
      </c>
      <c r="H2599">
        <v>5</v>
      </c>
      <c r="I2599">
        <v>5</v>
      </c>
      <c r="J2599">
        <v>25</v>
      </c>
      <c r="K2599" s="194">
        <v>25</v>
      </c>
      <c r="L2599" t="s">
        <v>1078</v>
      </c>
      <c r="M2599" t="s">
        <v>1078</v>
      </c>
      <c r="N2599">
        <v>20000</v>
      </c>
      <c r="O2599" t="s">
        <v>7876</v>
      </c>
      <c r="P2599" t="s">
        <v>18264</v>
      </c>
      <c r="Q2599">
        <v>20</v>
      </c>
      <c r="R2599" s="117" t="s">
        <v>14605</v>
      </c>
      <c r="S2599" s="117" t="s">
        <v>15188</v>
      </c>
      <c r="T2599" t="s">
        <v>13807</v>
      </c>
      <c r="U2599" t="s">
        <v>10772</v>
      </c>
    </row>
    <row r="2600" spans="1:21">
      <c r="A2600" s="117" t="s">
        <v>14105</v>
      </c>
      <c r="B2600" t="s">
        <v>14590</v>
      </c>
      <c r="C2600" t="s">
        <v>14590</v>
      </c>
      <c r="D2600">
        <v>97</v>
      </c>
      <c r="E2600">
        <v>91</v>
      </c>
      <c r="F2600">
        <v>97</v>
      </c>
      <c r="G2600">
        <v>91</v>
      </c>
      <c r="H2600">
        <v>5</v>
      </c>
      <c r="I2600">
        <v>5</v>
      </c>
      <c r="J2600">
        <v>25</v>
      </c>
      <c r="K2600" s="194">
        <v>25</v>
      </c>
      <c r="L2600" t="s">
        <v>1078</v>
      </c>
      <c r="M2600" t="s">
        <v>1078</v>
      </c>
      <c r="N2600">
        <v>20000</v>
      </c>
      <c r="O2600" t="s">
        <v>7876</v>
      </c>
      <c r="P2600" t="s">
        <v>18264</v>
      </c>
      <c r="Q2600">
        <v>20</v>
      </c>
      <c r="R2600" s="117" t="s">
        <v>14605</v>
      </c>
      <c r="S2600" s="117" t="s">
        <v>15188</v>
      </c>
      <c r="T2600" t="s">
        <v>13807</v>
      </c>
      <c r="U2600" t="s">
        <v>10772</v>
      </c>
    </row>
    <row r="2601" spans="1:21">
      <c r="A2601" s="117" t="s">
        <v>14106</v>
      </c>
      <c r="B2601" t="s">
        <v>14590</v>
      </c>
      <c r="C2601" t="s">
        <v>14590</v>
      </c>
      <c r="D2601">
        <v>104</v>
      </c>
      <c r="E2601">
        <v>98</v>
      </c>
      <c r="F2601">
        <v>104</v>
      </c>
      <c r="G2601">
        <v>98</v>
      </c>
      <c r="H2601">
        <v>5</v>
      </c>
      <c r="I2601">
        <v>5</v>
      </c>
      <c r="J2601">
        <v>0</v>
      </c>
      <c r="K2601" s="194">
        <v>0</v>
      </c>
      <c r="L2601" t="s">
        <v>1078</v>
      </c>
      <c r="M2601" t="s">
        <v>1078</v>
      </c>
      <c r="N2601">
        <v>20000</v>
      </c>
      <c r="O2601" t="s">
        <v>7876</v>
      </c>
      <c r="P2601" t="s">
        <v>14100</v>
      </c>
      <c r="Q2601">
        <v>20</v>
      </c>
      <c r="R2601" s="117" t="s">
        <v>14605</v>
      </c>
      <c r="S2601" s="117" t="s">
        <v>15188</v>
      </c>
      <c r="T2601" t="s">
        <v>13807</v>
      </c>
      <c r="U2601" t="s">
        <v>10772</v>
      </c>
    </row>
    <row r="2602" spans="1:21">
      <c r="A2602" s="117" t="s">
        <v>14107</v>
      </c>
      <c r="B2602" t="s">
        <v>14590</v>
      </c>
      <c r="C2602" t="s">
        <v>14590</v>
      </c>
      <c r="D2602">
        <v>104</v>
      </c>
      <c r="E2602">
        <v>98</v>
      </c>
      <c r="F2602">
        <v>104</v>
      </c>
      <c r="G2602">
        <v>98</v>
      </c>
      <c r="H2602">
        <v>5</v>
      </c>
      <c r="I2602">
        <v>5</v>
      </c>
      <c r="J2602">
        <v>0</v>
      </c>
      <c r="K2602" s="194">
        <v>0</v>
      </c>
      <c r="L2602" t="s">
        <v>1078</v>
      </c>
      <c r="M2602" t="s">
        <v>1078</v>
      </c>
      <c r="N2602">
        <v>20000</v>
      </c>
      <c r="O2602" t="s">
        <v>7876</v>
      </c>
      <c r="P2602" t="s">
        <v>14100</v>
      </c>
      <c r="Q2602">
        <v>20</v>
      </c>
      <c r="R2602" s="117" t="s">
        <v>14605</v>
      </c>
      <c r="S2602" s="117" t="s">
        <v>15188</v>
      </c>
      <c r="T2602" t="s">
        <v>13807</v>
      </c>
      <c r="U2602" t="s">
        <v>10772</v>
      </c>
    </row>
    <row r="2603" spans="1:21">
      <c r="A2603" s="117" t="s">
        <v>14108</v>
      </c>
      <c r="B2603" t="s">
        <v>14590</v>
      </c>
      <c r="C2603" t="s">
        <v>14590</v>
      </c>
      <c r="D2603">
        <v>104</v>
      </c>
      <c r="E2603">
        <v>98</v>
      </c>
      <c r="F2603">
        <v>104</v>
      </c>
      <c r="G2603">
        <v>98</v>
      </c>
      <c r="H2603">
        <v>5</v>
      </c>
      <c r="I2603">
        <v>5</v>
      </c>
      <c r="J2603">
        <v>0</v>
      </c>
      <c r="K2603" s="194">
        <v>0</v>
      </c>
      <c r="L2603" t="s">
        <v>1078</v>
      </c>
      <c r="M2603" t="s">
        <v>1078</v>
      </c>
      <c r="N2603">
        <v>20000</v>
      </c>
      <c r="O2603" t="s">
        <v>7876</v>
      </c>
      <c r="P2603" t="s">
        <v>14060</v>
      </c>
      <c r="Q2603">
        <v>20</v>
      </c>
      <c r="R2603" s="117" t="s">
        <v>14605</v>
      </c>
      <c r="S2603" s="117" t="s">
        <v>15188</v>
      </c>
      <c r="T2603" t="s">
        <v>13807</v>
      </c>
      <c r="U2603" t="s">
        <v>10772</v>
      </c>
    </row>
    <row r="2604" spans="1:21">
      <c r="A2604" s="117" t="s">
        <v>14109</v>
      </c>
      <c r="B2604" t="s">
        <v>14590</v>
      </c>
      <c r="C2604" t="s">
        <v>14590</v>
      </c>
      <c r="D2604">
        <v>104</v>
      </c>
      <c r="E2604">
        <v>98</v>
      </c>
      <c r="F2604">
        <v>104</v>
      </c>
      <c r="G2604">
        <v>98</v>
      </c>
      <c r="H2604">
        <v>5</v>
      </c>
      <c r="I2604">
        <v>5</v>
      </c>
      <c r="J2604">
        <v>0</v>
      </c>
      <c r="K2604" s="194">
        <v>0</v>
      </c>
      <c r="L2604" t="s">
        <v>1078</v>
      </c>
      <c r="M2604" t="s">
        <v>1078</v>
      </c>
      <c r="N2604">
        <v>20000</v>
      </c>
      <c r="O2604" t="s">
        <v>7876</v>
      </c>
      <c r="P2604" t="s">
        <v>14060</v>
      </c>
      <c r="Q2604">
        <v>20</v>
      </c>
      <c r="R2604" s="117" t="s">
        <v>14605</v>
      </c>
      <c r="S2604" s="117" t="s">
        <v>15188</v>
      </c>
      <c r="T2604" t="s">
        <v>13807</v>
      </c>
      <c r="U2604" t="s">
        <v>10772</v>
      </c>
    </row>
    <row r="2605" spans="1:21">
      <c r="A2605" s="117" t="s">
        <v>12714</v>
      </c>
      <c r="B2605" t="s">
        <v>14590</v>
      </c>
      <c r="C2605" t="s">
        <v>14590</v>
      </c>
      <c r="D2605">
        <v>104</v>
      </c>
      <c r="E2605">
        <v>98</v>
      </c>
      <c r="F2605">
        <v>104</v>
      </c>
      <c r="G2605">
        <v>98</v>
      </c>
      <c r="H2605">
        <v>1</v>
      </c>
      <c r="I2605">
        <v>0</v>
      </c>
      <c r="J2605">
        <v>0</v>
      </c>
      <c r="K2605" s="194">
        <v>0</v>
      </c>
      <c r="L2605" t="s">
        <v>1078</v>
      </c>
      <c r="M2605" t="s">
        <v>1078</v>
      </c>
      <c r="N2605">
        <v>200</v>
      </c>
      <c r="O2605" t="s">
        <v>7876</v>
      </c>
      <c r="P2605" t="s">
        <v>13868</v>
      </c>
      <c r="Q2605">
        <v>0.2</v>
      </c>
      <c r="R2605" s="117" t="s">
        <v>14605</v>
      </c>
      <c r="S2605" s="117" t="s">
        <v>15188</v>
      </c>
      <c r="T2605" t="s">
        <v>13807</v>
      </c>
      <c r="U2605" t="s">
        <v>10772</v>
      </c>
    </row>
    <row r="2606" spans="1:21">
      <c r="A2606" s="117" t="s">
        <v>12715</v>
      </c>
      <c r="B2606" t="s">
        <v>14590</v>
      </c>
      <c r="C2606" t="s">
        <v>14590</v>
      </c>
      <c r="D2606">
        <v>97</v>
      </c>
      <c r="E2606">
        <v>91</v>
      </c>
      <c r="F2606">
        <v>97</v>
      </c>
      <c r="G2606">
        <v>91</v>
      </c>
      <c r="H2606">
        <v>1</v>
      </c>
      <c r="I2606">
        <v>0</v>
      </c>
      <c r="J2606">
        <v>20</v>
      </c>
      <c r="K2606" s="194">
        <v>20</v>
      </c>
      <c r="L2606" t="s">
        <v>1078</v>
      </c>
      <c r="M2606" t="s">
        <v>1078</v>
      </c>
      <c r="N2606">
        <v>10</v>
      </c>
      <c r="O2606" t="s">
        <v>7876</v>
      </c>
      <c r="P2606" t="s">
        <v>13869</v>
      </c>
      <c r="Q2606">
        <v>0.01</v>
      </c>
      <c r="R2606" s="117" t="s">
        <v>14605</v>
      </c>
      <c r="S2606" s="117" t="s">
        <v>15188</v>
      </c>
      <c r="T2606" t="s">
        <v>13807</v>
      </c>
      <c r="U2606" t="s">
        <v>10772</v>
      </c>
    </row>
    <row r="2607" spans="1:21">
      <c r="A2607" s="117" t="s">
        <v>12716</v>
      </c>
      <c r="B2607" t="s">
        <v>14590</v>
      </c>
      <c r="C2607" t="s">
        <v>14590</v>
      </c>
      <c r="D2607">
        <v>97</v>
      </c>
      <c r="E2607">
        <v>91</v>
      </c>
      <c r="F2607">
        <v>97</v>
      </c>
      <c r="G2607">
        <v>91</v>
      </c>
      <c r="H2607">
        <v>1</v>
      </c>
      <c r="I2607">
        <v>0</v>
      </c>
      <c r="J2607">
        <v>40</v>
      </c>
      <c r="K2607" s="194">
        <v>40</v>
      </c>
      <c r="L2607" t="s">
        <v>1078</v>
      </c>
      <c r="M2607" t="s">
        <v>1078</v>
      </c>
      <c r="N2607">
        <v>200</v>
      </c>
      <c r="O2607" t="s">
        <v>7876</v>
      </c>
      <c r="P2607" t="s">
        <v>13866</v>
      </c>
      <c r="Q2607">
        <v>0.2</v>
      </c>
      <c r="R2607" s="117" t="s">
        <v>14605</v>
      </c>
      <c r="S2607" s="117" t="s">
        <v>15188</v>
      </c>
      <c r="T2607" t="s">
        <v>13807</v>
      </c>
      <c r="U2607" t="s">
        <v>10772</v>
      </c>
    </row>
    <row r="2608" spans="1:21">
      <c r="A2608" s="117" t="s">
        <v>12717</v>
      </c>
      <c r="B2608" t="s">
        <v>14590</v>
      </c>
      <c r="C2608" t="s">
        <v>14590</v>
      </c>
      <c r="D2608">
        <v>97</v>
      </c>
      <c r="E2608">
        <v>91</v>
      </c>
      <c r="F2608">
        <v>97</v>
      </c>
      <c r="G2608">
        <v>91</v>
      </c>
      <c r="H2608">
        <v>1</v>
      </c>
      <c r="I2608">
        <v>0</v>
      </c>
      <c r="J2608">
        <v>10</v>
      </c>
      <c r="K2608" s="194">
        <v>10</v>
      </c>
      <c r="L2608" t="s">
        <v>1078</v>
      </c>
      <c r="M2608" t="s">
        <v>1078</v>
      </c>
      <c r="N2608">
        <v>4</v>
      </c>
      <c r="O2608" t="s">
        <v>7876</v>
      </c>
      <c r="P2608" t="s">
        <v>13861</v>
      </c>
      <c r="Q2608">
        <v>4.0000000000000001E-3</v>
      </c>
      <c r="R2608" s="117" t="s">
        <v>14605</v>
      </c>
      <c r="S2608" s="117" t="s">
        <v>15188</v>
      </c>
      <c r="T2608" t="s">
        <v>13807</v>
      </c>
      <c r="U2608" t="s">
        <v>10772</v>
      </c>
    </row>
    <row r="2609" spans="1:21">
      <c r="A2609" s="117" t="s">
        <v>12718</v>
      </c>
      <c r="B2609" t="s">
        <v>14590</v>
      </c>
      <c r="C2609" t="s">
        <v>14590</v>
      </c>
      <c r="D2609">
        <v>97</v>
      </c>
      <c r="E2609">
        <v>91</v>
      </c>
      <c r="F2609">
        <v>97</v>
      </c>
      <c r="G2609">
        <v>91</v>
      </c>
      <c r="H2609">
        <v>1</v>
      </c>
      <c r="I2609">
        <v>0</v>
      </c>
      <c r="J2609">
        <v>50</v>
      </c>
      <c r="K2609" s="194">
        <v>50</v>
      </c>
      <c r="L2609" t="s">
        <v>1078</v>
      </c>
      <c r="M2609" t="s">
        <v>1078</v>
      </c>
      <c r="N2609">
        <v>1667</v>
      </c>
      <c r="O2609" t="s">
        <v>7876</v>
      </c>
      <c r="P2609" t="s">
        <v>13870</v>
      </c>
      <c r="Q2609">
        <v>1.667</v>
      </c>
      <c r="R2609" s="117" t="s">
        <v>14605</v>
      </c>
      <c r="S2609" s="117" t="s">
        <v>15188</v>
      </c>
      <c r="T2609" t="s">
        <v>13807</v>
      </c>
      <c r="U2609" t="s">
        <v>10772</v>
      </c>
    </row>
    <row r="2610" spans="1:21">
      <c r="A2610" s="117" t="s">
        <v>14110</v>
      </c>
      <c r="B2610" t="s">
        <v>14590</v>
      </c>
      <c r="C2610" t="s">
        <v>14590</v>
      </c>
      <c r="D2610">
        <v>97</v>
      </c>
      <c r="E2610">
        <v>91</v>
      </c>
      <c r="F2610">
        <v>97</v>
      </c>
      <c r="G2610">
        <v>91</v>
      </c>
      <c r="H2610">
        <v>5</v>
      </c>
      <c r="I2610">
        <v>0</v>
      </c>
      <c r="J2610">
        <v>25</v>
      </c>
      <c r="K2610" s="194">
        <v>25</v>
      </c>
      <c r="L2610" t="s">
        <v>1078</v>
      </c>
      <c r="M2610" t="s">
        <v>1078</v>
      </c>
      <c r="O2610" t="s">
        <v>7876</v>
      </c>
      <c r="R2610" s="117" t="s">
        <v>14599</v>
      </c>
      <c r="S2610" s="117" t="s">
        <v>15188</v>
      </c>
      <c r="T2610" t="s">
        <v>13807</v>
      </c>
      <c r="U2610" t="s">
        <v>10772</v>
      </c>
    </row>
    <row r="2611" spans="1:21">
      <c r="A2611" s="117" t="s">
        <v>14111</v>
      </c>
      <c r="B2611" t="s">
        <v>14590</v>
      </c>
      <c r="C2611" t="s">
        <v>14590</v>
      </c>
      <c r="D2611">
        <v>97</v>
      </c>
      <c r="E2611">
        <v>91</v>
      </c>
      <c r="F2611">
        <v>97</v>
      </c>
      <c r="G2611">
        <v>91</v>
      </c>
      <c r="H2611">
        <v>5</v>
      </c>
      <c r="I2611">
        <v>0</v>
      </c>
      <c r="J2611">
        <v>25</v>
      </c>
      <c r="K2611" s="194">
        <v>25</v>
      </c>
      <c r="L2611" t="s">
        <v>1078</v>
      </c>
      <c r="M2611" t="s">
        <v>1078</v>
      </c>
      <c r="O2611" t="s">
        <v>7876</v>
      </c>
      <c r="R2611" s="117" t="s">
        <v>14599</v>
      </c>
      <c r="S2611" s="117" t="s">
        <v>15188</v>
      </c>
      <c r="T2611" t="s">
        <v>13807</v>
      </c>
      <c r="U2611" t="s">
        <v>10772</v>
      </c>
    </row>
    <row r="2612" spans="1:21">
      <c r="A2612" s="117" t="s">
        <v>14112</v>
      </c>
      <c r="B2612" t="s">
        <v>14590</v>
      </c>
      <c r="C2612" t="s">
        <v>14590</v>
      </c>
      <c r="D2612">
        <v>104</v>
      </c>
      <c r="E2612">
        <v>98</v>
      </c>
      <c r="F2612">
        <v>104</v>
      </c>
      <c r="G2612">
        <v>98</v>
      </c>
      <c r="H2612">
        <v>1</v>
      </c>
      <c r="I2612">
        <v>1</v>
      </c>
      <c r="J2612">
        <v>0</v>
      </c>
      <c r="K2612" s="194">
        <v>0</v>
      </c>
      <c r="L2612" t="s">
        <v>1078</v>
      </c>
      <c r="M2612" t="s">
        <v>1078</v>
      </c>
      <c r="N2612">
        <v>300</v>
      </c>
      <c r="O2612" t="s">
        <v>7876</v>
      </c>
      <c r="P2612" t="s">
        <v>14113</v>
      </c>
      <c r="Q2612">
        <v>0.3</v>
      </c>
      <c r="R2612" s="117" t="s">
        <v>14605</v>
      </c>
      <c r="S2612" s="117" t="s">
        <v>15188</v>
      </c>
      <c r="T2612" t="s">
        <v>13807</v>
      </c>
      <c r="U2612" t="s">
        <v>10772</v>
      </c>
    </row>
    <row r="2613" spans="1:21">
      <c r="A2613" s="117" t="s">
        <v>14114</v>
      </c>
      <c r="B2613" t="s">
        <v>14590</v>
      </c>
      <c r="C2613" t="s">
        <v>14590</v>
      </c>
      <c r="D2613">
        <v>97</v>
      </c>
      <c r="E2613">
        <v>91</v>
      </c>
      <c r="F2613">
        <v>97</v>
      </c>
      <c r="G2613">
        <v>91</v>
      </c>
      <c r="H2613">
        <v>1</v>
      </c>
      <c r="I2613">
        <v>0</v>
      </c>
      <c r="J2613">
        <v>500</v>
      </c>
      <c r="K2613" s="194">
        <v>500</v>
      </c>
      <c r="L2613" t="s">
        <v>1078</v>
      </c>
      <c r="M2613" t="s">
        <v>1078</v>
      </c>
      <c r="N2613">
        <v>1000</v>
      </c>
      <c r="O2613" t="s">
        <v>7876</v>
      </c>
      <c r="Q2613">
        <v>1</v>
      </c>
      <c r="R2613" s="117" t="s">
        <v>14599</v>
      </c>
      <c r="S2613" s="117" t="s">
        <v>15188</v>
      </c>
      <c r="T2613" t="s">
        <v>13807</v>
      </c>
      <c r="U2613" t="s">
        <v>10772</v>
      </c>
    </row>
    <row r="2614" spans="1:21">
      <c r="A2614" s="117" t="s">
        <v>14115</v>
      </c>
      <c r="B2614" t="s">
        <v>14590</v>
      </c>
      <c r="C2614" t="s">
        <v>14590</v>
      </c>
      <c r="D2614">
        <v>97</v>
      </c>
      <c r="E2614">
        <v>91</v>
      </c>
      <c r="F2614">
        <v>97</v>
      </c>
      <c r="G2614">
        <v>91</v>
      </c>
      <c r="H2614">
        <v>1</v>
      </c>
      <c r="I2614">
        <v>0</v>
      </c>
      <c r="J2614">
        <v>25</v>
      </c>
      <c r="K2614" s="194">
        <v>25</v>
      </c>
      <c r="L2614" t="s">
        <v>1078</v>
      </c>
      <c r="M2614" t="s">
        <v>1078</v>
      </c>
      <c r="N2614">
        <v>1000</v>
      </c>
      <c r="O2614" t="s">
        <v>7876</v>
      </c>
      <c r="Q2614">
        <v>1</v>
      </c>
      <c r="R2614" s="117" t="s">
        <v>14599</v>
      </c>
      <c r="S2614" s="117" t="s">
        <v>15188</v>
      </c>
      <c r="T2614" t="s">
        <v>13807</v>
      </c>
      <c r="U2614" t="s">
        <v>10772</v>
      </c>
    </row>
    <row r="2615" spans="1:21">
      <c r="A2615" s="117" t="s">
        <v>12719</v>
      </c>
      <c r="B2615" t="s">
        <v>14590</v>
      </c>
      <c r="C2615" t="s">
        <v>14590</v>
      </c>
      <c r="D2615">
        <v>97</v>
      </c>
      <c r="E2615">
        <v>91</v>
      </c>
      <c r="F2615">
        <v>97</v>
      </c>
      <c r="G2615">
        <v>91</v>
      </c>
      <c r="H2615">
        <v>1</v>
      </c>
      <c r="I2615">
        <v>0</v>
      </c>
      <c r="J2615">
        <v>20</v>
      </c>
      <c r="K2615" s="194">
        <v>20</v>
      </c>
      <c r="L2615" t="s">
        <v>1078</v>
      </c>
      <c r="M2615" t="s">
        <v>1078</v>
      </c>
      <c r="N2615">
        <v>340</v>
      </c>
      <c r="O2615" t="s">
        <v>7876</v>
      </c>
      <c r="P2615" t="s">
        <v>13871</v>
      </c>
      <c r="Q2615">
        <v>0.34</v>
      </c>
      <c r="R2615" s="117" t="s">
        <v>14605</v>
      </c>
      <c r="S2615" s="117" t="s">
        <v>15188</v>
      </c>
      <c r="T2615" t="s">
        <v>13807</v>
      </c>
      <c r="U2615" t="s">
        <v>10772</v>
      </c>
    </row>
    <row r="2616" spans="1:21">
      <c r="A2616" s="117" t="s">
        <v>12720</v>
      </c>
      <c r="B2616" t="s">
        <v>14590</v>
      </c>
      <c r="C2616" t="s">
        <v>14590</v>
      </c>
      <c r="D2616">
        <v>97</v>
      </c>
      <c r="E2616">
        <v>91</v>
      </c>
      <c r="F2616">
        <v>97</v>
      </c>
      <c r="G2616">
        <v>91</v>
      </c>
      <c r="H2616">
        <v>1</v>
      </c>
      <c r="I2616">
        <v>0</v>
      </c>
      <c r="J2616">
        <v>5</v>
      </c>
      <c r="K2616" s="194">
        <v>5</v>
      </c>
      <c r="L2616" t="s">
        <v>1078</v>
      </c>
      <c r="M2616" t="s">
        <v>1078</v>
      </c>
      <c r="O2616" t="s">
        <v>7876</v>
      </c>
      <c r="R2616" s="117" t="s">
        <v>14599</v>
      </c>
      <c r="S2616" s="117" t="s">
        <v>15188</v>
      </c>
      <c r="T2616" t="s">
        <v>13807</v>
      </c>
      <c r="U2616" t="s">
        <v>10772</v>
      </c>
    </row>
    <row r="2617" spans="1:21">
      <c r="A2617" s="117" t="s">
        <v>14116</v>
      </c>
      <c r="B2617" t="s">
        <v>14590</v>
      </c>
      <c r="C2617" t="s">
        <v>14590</v>
      </c>
      <c r="D2617">
        <v>104</v>
      </c>
      <c r="E2617">
        <v>98</v>
      </c>
      <c r="F2617">
        <v>104</v>
      </c>
      <c r="G2617">
        <v>98</v>
      </c>
      <c r="H2617">
        <v>1</v>
      </c>
      <c r="I2617">
        <v>0</v>
      </c>
      <c r="J2617">
        <v>0</v>
      </c>
      <c r="K2617" s="194">
        <v>0</v>
      </c>
      <c r="L2617" t="s">
        <v>1078</v>
      </c>
      <c r="M2617" t="s">
        <v>1078</v>
      </c>
      <c r="N2617">
        <v>120</v>
      </c>
      <c r="O2617" t="s">
        <v>7876</v>
      </c>
      <c r="Q2617">
        <v>0.12</v>
      </c>
      <c r="R2617" s="117" t="s">
        <v>14599</v>
      </c>
      <c r="S2617" s="117" t="s">
        <v>15188</v>
      </c>
      <c r="T2617" t="s">
        <v>13807</v>
      </c>
      <c r="U2617" t="s">
        <v>10772</v>
      </c>
    </row>
    <row r="2618" spans="1:21">
      <c r="A2618" s="117" t="s">
        <v>12721</v>
      </c>
      <c r="B2618" t="s">
        <v>14590</v>
      </c>
      <c r="C2618" t="s">
        <v>14590</v>
      </c>
      <c r="D2618">
        <v>97</v>
      </c>
      <c r="E2618">
        <v>91</v>
      </c>
      <c r="F2618">
        <v>97</v>
      </c>
      <c r="G2618">
        <v>91</v>
      </c>
      <c r="H2618">
        <v>100</v>
      </c>
      <c r="I2618">
        <v>0</v>
      </c>
      <c r="J2618">
        <v>100</v>
      </c>
      <c r="K2618" s="194">
        <v>100</v>
      </c>
      <c r="L2618" t="s">
        <v>1078</v>
      </c>
      <c r="M2618" t="s">
        <v>1078</v>
      </c>
      <c r="N2618">
        <v>2000</v>
      </c>
      <c r="O2618" t="s">
        <v>7876</v>
      </c>
      <c r="P2618" t="s">
        <v>13872</v>
      </c>
      <c r="Q2618">
        <v>2</v>
      </c>
      <c r="R2618" s="117" t="s">
        <v>14605</v>
      </c>
      <c r="S2618" s="117" t="s">
        <v>15188</v>
      </c>
      <c r="T2618" t="s">
        <v>13807</v>
      </c>
      <c r="U2618" t="s">
        <v>10772</v>
      </c>
    </row>
    <row r="2619" spans="1:21">
      <c r="A2619" s="117" t="s">
        <v>12722</v>
      </c>
      <c r="B2619" t="s">
        <v>14590</v>
      </c>
      <c r="C2619" t="s">
        <v>14590</v>
      </c>
      <c r="D2619">
        <v>104</v>
      </c>
      <c r="E2619">
        <v>98</v>
      </c>
      <c r="F2619">
        <v>104</v>
      </c>
      <c r="G2619">
        <v>98</v>
      </c>
      <c r="H2619">
        <v>1</v>
      </c>
      <c r="I2619">
        <v>0</v>
      </c>
      <c r="J2619">
        <v>0</v>
      </c>
      <c r="K2619" s="194">
        <v>0</v>
      </c>
      <c r="L2619" t="s">
        <v>1078</v>
      </c>
      <c r="M2619" t="s">
        <v>1078</v>
      </c>
      <c r="N2619">
        <v>15</v>
      </c>
      <c r="O2619" t="s">
        <v>7876</v>
      </c>
      <c r="P2619" t="s">
        <v>13873</v>
      </c>
      <c r="Q2619">
        <v>1.4999999999999999E-2</v>
      </c>
      <c r="R2619" s="117" t="s">
        <v>14605</v>
      </c>
      <c r="S2619" s="117" t="s">
        <v>15188</v>
      </c>
      <c r="T2619" t="s">
        <v>13807</v>
      </c>
      <c r="U2619" t="s">
        <v>10772</v>
      </c>
    </row>
    <row r="2620" spans="1:21">
      <c r="A2620" s="117" t="s">
        <v>12723</v>
      </c>
      <c r="B2620" t="s">
        <v>14590</v>
      </c>
      <c r="C2620" t="s">
        <v>14590</v>
      </c>
      <c r="D2620">
        <v>104</v>
      </c>
      <c r="E2620">
        <v>98</v>
      </c>
      <c r="F2620">
        <v>104</v>
      </c>
      <c r="G2620">
        <v>98</v>
      </c>
      <c r="H2620">
        <v>50</v>
      </c>
      <c r="I2620">
        <v>0</v>
      </c>
      <c r="J2620">
        <v>0</v>
      </c>
      <c r="K2620" s="194">
        <v>0</v>
      </c>
      <c r="L2620" t="s">
        <v>1078</v>
      </c>
      <c r="M2620" t="s">
        <v>1078</v>
      </c>
      <c r="N2620">
        <v>15</v>
      </c>
      <c r="O2620" t="s">
        <v>7876</v>
      </c>
      <c r="P2620" t="s">
        <v>13873</v>
      </c>
      <c r="Q2620">
        <v>1.4999999999999999E-2</v>
      </c>
      <c r="R2620" s="117" t="s">
        <v>14605</v>
      </c>
      <c r="S2620" s="117" t="s">
        <v>15188</v>
      </c>
      <c r="T2620" t="s">
        <v>13807</v>
      </c>
      <c r="U2620" t="s">
        <v>10772</v>
      </c>
    </row>
    <row r="2621" spans="1:21">
      <c r="A2621" s="117" t="s">
        <v>14117</v>
      </c>
      <c r="B2621" t="s">
        <v>14590</v>
      </c>
      <c r="C2621" t="s">
        <v>14590</v>
      </c>
      <c r="D2621">
        <v>104</v>
      </c>
      <c r="E2621">
        <v>98</v>
      </c>
      <c r="F2621">
        <v>104</v>
      </c>
      <c r="G2621">
        <v>98</v>
      </c>
      <c r="H2621">
        <v>1</v>
      </c>
      <c r="I2621">
        <v>0</v>
      </c>
      <c r="J2621">
        <v>0</v>
      </c>
      <c r="K2621" s="194">
        <v>0</v>
      </c>
      <c r="L2621" t="s">
        <v>1078</v>
      </c>
      <c r="M2621" t="s">
        <v>1078</v>
      </c>
      <c r="O2621" t="s">
        <v>7876</v>
      </c>
      <c r="R2621" s="117" t="s">
        <v>14599</v>
      </c>
      <c r="S2621" s="117" t="s">
        <v>15188</v>
      </c>
      <c r="T2621" t="s">
        <v>13807</v>
      </c>
      <c r="U2621" t="s">
        <v>10772</v>
      </c>
    </row>
    <row r="2622" spans="1:21">
      <c r="A2622" s="117" t="s">
        <v>12724</v>
      </c>
      <c r="B2622" t="s">
        <v>14590</v>
      </c>
      <c r="C2622" t="s">
        <v>14590</v>
      </c>
      <c r="D2622">
        <v>97</v>
      </c>
      <c r="E2622">
        <v>91</v>
      </c>
      <c r="F2622">
        <v>97</v>
      </c>
      <c r="G2622">
        <v>91</v>
      </c>
      <c r="H2622">
        <v>5</v>
      </c>
      <c r="I2622">
        <v>0</v>
      </c>
      <c r="J2622">
        <v>25</v>
      </c>
      <c r="K2622" s="194">
        <v>25</v>
      </c>
      <c r="L2622" t="s">
        <v>1078</v>
      </c>
      <c r="M2622" t="s">
        <v>1078</v>
      </c>
      <c r="N2622">
        <v>13</v>
      </c>
      <c r="O2622" t="s">
        <v>7876</v>
      </c>
      <c r="P2622" t="s">
        <v>13872</v>
      </c>
      <c r="Q2622">
        <v>1.2999999999999999E-2</v>
      </c>
      <c r="R2622" s="117" t="s">
        <v>14605</v>
      </c>
      <c r="S2622" s="117" t="s">
        <v>15188</v>
      </c>
      <c r="T2622" t="s">
        <v>13807</v>
      </c>
      <c r="U2622" t="s">
        <v>10772</v>
      </c>
    </row>
    <row r="2623" spans="1:21">
      <c r="A2623" s="117" t="s">
        <v>12725</v>
      </c>
      <c r="B2623" t="s">
        <v>14590</v>
      </c>
      <c r="C2623" t="s">
        <v>14590</v>
      </c>
      <c r="D2623">
        <v>97</v>
      </c>
      <c r="E2623">
        <v>91</v>
      </c>
      <c r="F2623">
        <v>97</v>
      </c>
      <c r="G2623">
        <v>91</v>
      </c>
      <c r="H2623">
        <v>1</v>
      </c>
      <c r="I2623">
        <v>0</v>
      </c>
      <c r="J2623">
        <v>25</v>
      </c>
      <c r="K2623" s="194">
        <v>25</v>
      </c>
      <c r="L2623" t="s">
        <v>1078</v>
      </c>
      <c r="M2623" t="s">
        <v>1078</v>
      </c>
      <c r="N2623">
        <v>1000</v>
      </c>
      <c r="O2623" t="s">
        <v>7876</v>
      </c>
      <c r="P2623" t="s">
        <v>13872</v>
      </c>
      <c r="Q2623">
        <v>1</v>
      </c>
      <c r="R2623" s="117" t="s">
        <v>14605</v>
      </c>
      <c r="S2623" s="117" t="s">
        <v>15188</v>
      </c>
      <c r="T2623" t="s">
        <v>13807</v>
      </c>
      <c r="U2623" t="s">
        <v>10772</v>
      </c>
    </row>
    <row r="2624" spans="1:21">
      <c r="A2624" s="117" t="s">
        <v>14118</v>
      </c>
      <c r="B2624" t="s">
        <v>14590</v>
      </c>
      <c r="C2624" t="s">
        <v>14590</v>
      </c>
      <c r="D2624">
        <v>104</v>
      </c>
      <c r="E2624">
        <v>98</v>
      </c>
      <c r="F2624">
        <v>104</v>
      </c>
      <c r="G2624">
        <v>98</v>
      </c>
      <c r="H2624">
        <v>1</v>
      </c>
      <c r="I2624">
        <v>1</v>
      </c>
      <c r="J2624">
        <v>0</v>
      </c>
      <c r="K2624" s="194">
        <v>0</v>
      </c>
      <c r="L2624" t="s">
        <v>1078</v>
      </c>
      <c r="M2624" t="s">
        <v>1078</v>
      </c>
      <c r="N2624">
        <v>1000</v>
      </c>
      <c r="O2624" t="s">
        <v>7876</v>
      </c>
      <c r="P2624" t="s">
        <v>8109</v>
      </c>
      <c r="Q2624">
        <v>1</v>
      </c>
      <c r="R2624" s="117" t="s">
        <v>14605</v>
      </c>
      <c r="S2624" s="117" t="s">
        <v>15188</v>
      </c>
      <c r="T2624" t="s">
        <v>13807</v>
      </c>
      <c r="U2624" t="s">
        <v>10772</v>
      </c>
    </row>
    <row r="2625" spans="1:21">
      <c r="A2625" s="117" t="s">
        <v>14119</v>
      </c>
      <c r="B2625" t="s">
        <v>14590</v>
      </c>
      <c r="C2625" t="s">
        <v>14590</v>
      </c>
      <c r="D2625">
        <v>104</v>
      </c>
      <c r="E2625">
        <v>98</v>
      </c>
      <c r="F2625">
        <v>104</v>
      </c>
      <c r="G2625">
        <v>98</v>
      </c>
      <c r="H2625">
        <v>1</v>
      </c>
      <c r="I2625">
        <v>1</v>
      </c>
      <c r="J2625">
        <v>0</v>
      </c>
      <c r="K2625" s="194">
        <v>0</v>
      </c>
      <c r="L2625" t="s">
        <v>1078</v>
      </c>
      <c r="M2625" t="s">
        <v>1078</v>
      </c>
      <c r="N2625">
        <v>1000</v>
      </c>
      <c r="O2625" t="s">
        <v>7876</v>
      </c>
      <c r="P2625" t="s">
        <v>8109</v>
      </c>
      <c r="Q2625">
        <v>1</v>
      </c>
      <c r="R2625" s="117" t="s">
        <v>14605</v>
      </c>
      <c r="S2625" s="117" t="s">
        <v>15188</v>
      </c>
      <c r="T2625" t="s">
        <v>13807</v>
      </c>
      <c r="U2625" t="s">
        <v>10772</v>
      </c>
    </row>
    <row r="2626" spans="1:21">
      <c r="A2626" s="117" t="s">
        <v>14120</v>
      </c>
      <c r="B2626" t="s">
        <v>14590</v>
      </c>
      <c r="C2626" t="s">
        <v>14590</v>
      </c>
      <c r="D2626">
        <v>104</v>
      </c>
      <c r="E2626">
        <v>98</v>
      </c>
      <c r="F2626">
        <v>104</v>
      </c>
      <c r="G2626">
        <v>98</v>
      </c>
      <c r="H2626">
        <v>1</v>
      </c>
      <c r="I2626">
        <v>1</v>
      </c>
      <c r="J2626">
        <v>0</v>
      </c>
      <c r="K2626" s="194">
        <v>0</v>
      </c>
      <c r="L2626" t="s">
        <v>1078</v>
      </c>
      <c r="M2626" t="s">
        <v>1078</v>
      </c>
      <c r="N2626">
        <v>187</v>
      </c>
      <c r="O2626" t="s">
        <v>7876</v>
      </c>
      <c r="P2626" t="s">
        <v>8109</v>
      </c>
      <c r="Q2626">
        <v>0.187</v>
      </c>
      <c r="R2626" s="117" t="s">
        <v>14605</v>
      </c>
      <c r="S2626" s="117" t="s">
        <v>15188</v>
      </c>
      <c r="T2626" t="s">
        <v>13807</v>
      </c>
      <c r="U2626" t="s">
        <v>10772</v>
      </c>
    </row>
    <row r="2627" spans="1:21">
      <c r="A2627" s="117" t="s">
        <v>14121</v>
      </c>
      <c r="B2627" t="s">
        <v>14590</v>
      </c>
      <c r="C2627" t="s">
        <v>14590</v>
      </c>
      <c r="D2627">
        <v>104</v>
      </c>
      <c r="E2627">
        <v>98</v>
      </c>
      <c r="F2627">
        <v>104</v>
      </c>
      <c r="G2627">
        <v>98</v>
      </c>
      <c r="H2627">
        <v>1</v>
      </c>
      <c r="I2627">
        <v>1</v>
      </c>
      <c r="J2627">
        <v>0</v>
      </c>
      <c r="K2627" s="194">
        <v>0</v>
      </c>
      <c r="L2627" t="s">
        <v>1078</v>
      </c>
      <c r="M2627" t="s">
        <v>1078</v>
      </c>
      <c r="N2627">
        <v>1000</v>
      </c>
      <c r="O2627" t="s">
        <v>7876</v>
      </c>
      <c r="P2627" t="s">
        <v>8109</v>
      </c>
      <c r="Q2627">
        <v>1</v>
      </c>
      <c r="R2627" s="117" t="s">
        <v>14605</v>
      </c>
      <c r="S2627" s="117" t="s">
        <v>15188</v>
      </c>
      <c r="T2627" t="s">
        <v>13807</v>
      </c>
      <c r="U2627" t="s">
        <v>10772</v>
      </c>
    </row>
    <row r="2628" spans="1:21">
      <c r="A2628" s="117" t="s">
        <v>14122</v>
      </c>
      <c r="B2628" t="s">
        <v>14590</v>
      </c>
      <c r="C2628" t="s">
        <v>14590</v>
      </c>
      <c r="D2628">
        <v>104</v>
      </c>
      <c r="E2628">
        <v>98</v>
      </c>
      <c r="F2628">
        <v>104</v>
      </c>
      <c r="G2628">
        <v>98</v>
      </c>
      <c r="H2628">
        <v>1</v>
      </c>
      <c r="I2628">
        <v>1</v>
      </c>
      <c r="J2628">
        <v>0</v>
      </c>
      <c r="K2628" s="194">
        <v>0</v>
      </c>
      <c r="L2628" t="s">
        <v>1078</v>
      </c>
      <c r="M2628" t="s">
        <v>1078</v>
      </c>
      <c r="N2628">
        <v>1000</v>
      </c>
      <c r="O2628" t="s">
        <v>7876</v>
      </c>
      <c r="P2628" t="s">
        <v>8109</v>
      </c>
      <c r="Q2628">
        <v>1</v>
      </c>
      <c r="R2628" s="117" t="s">
        <v>14605</v>
      </c>
      <c r="S2628" s="117" t="s">
        <v>15188</v>
      </c>
      <c r="T2628" t="s">
        <v>13807</v>
      </c>
      <c r="U2628" t="s">
        <v>10772</v>
      </c>
    </row>
    <row r="2629" spans="1:21">
      <c r="A2629" s="117" t="s">
        <v>14123</v>
      </c>
      <c r="B2629" t="s">
        <v>14590</v>
      </c>
      <c r="C2629" t="s">
        <v>14590</v>
      </c>
      <c r="D2629">
        <v>104</v>
      </c>
      <c r="E2629">
        <v>98</v>
      </c>
      <c r="F2629">
        <v>104</v>
      </c>
      <c r="G2629">
        <v>98</v>
      </c>
      <c r="H2629">
        <v>1</v>
      </c>
      <c r="I2629">
        <v>1</v>
      </c>
      <c r="J2629">
        <v>0</v>
      </c>
      <c r="K2629" s="194">
        <v>0</v>
      </c>
      <c r="L2629" t="s">
        <v>1078</v>
      </c>
      <c r="M2629" t="s">
        <v>1078</v>
      </c>
      <c r="N2629">
        <v>1000</v>
      </c>
      <c r="O2629" t="s">
        <v>7876</v>
      </c>
      <c r="P2629" t="s">
        <v>8109</v>
      </c>
      <c r="Q2629">
        <v>1</v>
      </c>
      <c r="R2629" s="117" t="s">
        <v>14605</v>
      </c>
      <c r="S2629" s="117" t="s">
        <v>15188</v>
      </c>
      <c r="T2629" t="s">
        <v>13807</v>
      </c>
      <c r="U2629" t="s">
        <v>10772</v>
      </c>
    </row>
    <row r="2630" spans="1:21">
      <c r="A2630" s="117" t="s">
        <v>14124</v>
      </c>
      <c r="B2630" t="s">
        <v>14590</v>
      </c>
      <c r="C2630" t="s">
        <v>14590</v>
      </c>
      <c r="D2630">
        <v>104</v>
      </c>
      <c r="E2630">
        <v>98</v>
      </c>
      <c r="F2630">
        <v>104</v>
      </c>
      <c r="G2630">
        <v>98</v>
      </c>
      <c r="H2630">
        <v>1</v>
      </c>
      <c r="I2630">
        <v>1</v>
      </c>
      <c r="J2630">
        <v>0</v>
      </c>
      <c r="K2630" s="194">
        <v>0</v>
      </c>
      <c r="L2630" t="s">
        <v>1078</v>
      </c>
      <c r="M2630" t="s">
        <v>1078</v>
      </c>
      <c r="N2630">
        <v>1000</v>
      </c>
      <c r="O2630" t="s">
        <v>7876</v>
      </c>
      <c r="P2630" t="s">
        <v>8109</v>
      </c>
      <c r="Q2630">
        <v>1</v>
      </c>
      <c r="R2630" s="117" t="s">
        <v>14605</v>
      </c>
      <c r="S2630" s="117" t="s">
        <v>15188</v>
      </c>
      <c r="T2630" t="s">
        <v>13807</v>
      </c>
      <c r="U2630" t="s">
        <v>10772</v>
      </c>
    </row>
    <row r="2631" spans="1:21">
      <c r="A2631" s="117" t="s">
        <v>14125</v>
      </c>
      <c r="B2631" t="s">
        <v>14590</v>
      </c>
      <c r="C2631" t="s">
        <v>14590</v>
      </c>
      <c r="D2631">
        <v>104</v>
      </c>
      <c r="E2631">
        <v>98</v>
      </c>
      <c r="F2631">
        <v>104</v>
      </c>
      <c r="G2631">
        <v>98</v>
      </c>
      <c r="H2631">
        <v>1</v>
      </c>
      <c r="I2631">
        <v>1</v>
      </c>
      <c r="J2631">
        <v>0</v>
      </c>
      <c r="K2631" s="194">
        <v>0</v>
      </c>
      <c r="L2631" t="s">
        <v>1078</v>
      </c>
      <c r="M2631" t="s">
        <v>1078</v>
      </c>
      <c r="N2631">
        <v>1000</v>
      </c>
      <c r="O2631" t="s">
        <v>7876</v>
      </c>
      <c r="P2631" t="s">
        <v>8109</v>
      </c>
      <c r="Q2631">
        <v>1</v>
      </c>
      <c r="R2631" s="117" t="s">
        <v>14605</v>
      </c>
      <c r="S2631" s="117" t="s">
        <v>15188</v>
      </c>
      <c r="T2631" t="s">
        <v>13807</v>
      </c>
      <c r="U2631" t="s">
        <v>10772</v>
      </c>
    </row>
    <row r="2632" spans="1:21">
      <c r="A2632" s="117" t="s">
        <v>14126</v>
      </c>
      <c r="B2632" t="s">
        <v>14590</v>
      </c>
      <c r="C2632" t="s">
        <v>14590</v>
      </c>
      <c r="D2632">
        <v>104</v>
      </c>
      <c r="E2632">
        <v>98</v>
      </c>
      <c r="F2632">
        <v>104</v>
      </c>
      <c r="G2632">
        <v>98</v>
      </c>
      <c r="H2632">
        <v>1</v>
      </c>
      <c r="I2632">
        <v>1</v>
      </c>
      <c r="J2632">
        <v>0</v>
      </c>
      <c r="K2632" s="194">
        <v>0</v>
      </c>
      <c r="L2632" t="s">
        <v>1078</v>
      </c>
      <c r="M2632" t="s">
        <v>1078</v>
      </c>
      <c r="N2632">
        <v>1000</v>
      </c>
      <c r="O2632" t="s">
        <v>7876</v>
      </c>
      <c r="P2632" t="s">
        <v>8109</v>
      </c>
      <c r="Q2632">
        <v>1</v>
      </c>
      <c r="R2632" s="117" t="s">
        <v>14605</v>
      </c>
      <c r="S2632" s="117" t="s">
        <v>15188</v>
      </c>
      <c r="T2632" t="s">
        <v>13807</v>
      </c>
      <c r="U2632" t="s">
        <v>10772</v>
      </c>
    </row>
    <row r="2633" spans="1:21">
      <c r="A2633" s="117" t="s">
        <v>14127</v>
      </c>
      <c r="B2633" t="s">
        <v>14590</v>
      </c>
      <c r="C2633" t="s">
        <v>14590</v>
      </c>
      <c r="D2633">
        <v>104</v>
      </c>
      <c r="E2633">
        <v>98</v>
      </c>
      <c r="F2633">
        <v>104</v>
      </c>
      <c r="G2633">
        <v>98</v>
      </c>
      <c r="H2633">
        <v>1</v>
      </c>
      <c r="I2633">
        <v>1</v>
      </c>
      <c r="J2633">
        <v>0</v>
      </c>
      <c r="K2633" s="194">
        <v>0</v>
      </c>
      <c r="L2633" t="s">
        <v>1078</v>
      </c>
      <c r="M2633" t="s">
        <v>1078</v>
      </c>
      <c r="N2633">
        <v>1000</v>
      </c>
      <c r="O2633" t="s">
        <v>7876</v>
      </c>
      <c r="P2633" t="s">
        <v>8109</v>
      </c>
      <c r="Q2633">
        <v>1</v>
      </c>
      <c r="R2633" s="117" t="s">
        <v>14605</v>
      </c>
      <c r="S2633" s="117" t="s">
        <v>15188</v>
      </c>
      <c r="T2633" t="s">
        <v>13807</v>
      </c>
      <c r="U2633" t="s">
        <v>10772</v>
      </c>
    </row>
    <row r="2634" spans="1:21">
      <c r="A2634" s="117" t="s">
        <v>14128</v>
      </c>
      <c r="B2634" t="s">
        <v>14590</v>
      </c>
      <c r="C2634" t="s">
        <v>14590</v>
      </c>
      <c r="D2634">
        <v>104</v>
      </c>
      <c r="E2634">
        <v>98</v>
      </c>
      <c r="F2634">
        <v>104</v>
      </c>
      <c r="G2634">
        <v>98</v>
      </c>
      <c r="H2634">
        <v>1</v>
      </c>
      <c r="I2634">
        <v>1</v>
      </c>
      <c r="J2634">
        <v>0</v>
      </c>
      <c r="K2634" s="194">
        <v>0</v>
      </c>
      <c r="L2634" t="s">
        <v>1078</v>
      </c>
      <c r="M2634" t="s">
        <v>1078</v>
      </c>
      <c r="N2634">
        <v>1000</v>
      </c>
      <c r="O2634" t="s">
        <v>7876</v>
      </c>
      <c r="P2634" t="s">
        <v>8109</v>
      </c>
      <c r="Q2634">
        <v>1</v>
      </c>
      <c r="R2634" s="117" t="s">
        <v>14605</v>
      </c>
      <c r="S2634" s="117" t="s">
        <v>15188</v>
      </c>
      <c r="T2634" t="s">
        <v>13807</v>
      </c>
      <c r="U2634" t="s">
        <v>10772</v>
      </c>
    </row>
    <row r="2635" spans="1:21">
      <c r="A2635" s="117" t="s">
        <v>14129</v>
      </c>
      <c r="B2635" t="s">
        <v>14590</v>
      </c>
      <c r="C2635" t="s">
        <v>14590</v>
      </c>
      <c r="D2635">
        <v>104</v>
      </c>
      <c r="E2635">
        <v>98</v>
      </c>
      <c r="F2635">
        <v>104</v>
      </c>
      <c r="G2635">
        <v>98</v>
      </c>
      <c r="H2635">
        <v>1</v>
      </c>
      <c r="I2635">
        <v>1</v>
      </c>
      <c r="J2635">
        <v>0</v>
      </c>
      <c r="K2635" s="194">
        <v>0</v>
      </c>
      <c r="L2635" t="s">
        <v>1078</v>
      </c>
      <c r="M2635" t="s">
        <v>1078</v>
      </c>
      <c r="N2635">
        <v>1000</v>
      </c>
      <c r="O2635" t="s">
        <v>7876</v>
      </c>
      <c r="P2635" t="s">
        <v>8109</v>
      </c>
      <c r="Q2635">
        <v>1</v>
      </c>
      <c r="R2635" s="117" t="s">
        <v>14605</v>
      </c>
      <c r="S2635" s="117" t="s">
        <v>15188</v>
      </c>
      <c r="T2635" t="s">
        <v>13807</v>
      </c>
      <c r="U2635" t="s">
        <v>10772</v>
      </c>
    </row>
    <row r="2636" spans="1:21">
      <c r="A2636" s="117" t="s">
        <v>14130</v>
      </c>
      <c r="B2636" t="s">
        <v>14590</v>
      </c>
      <c r="C2636" t="s">
        <v>14590</v>
      </c>
      <c r="D2636">
        <v>104</v>
      </c>
      <c r="E2636">
        <v>98</v>
      </c>
      <c r="F2636">
        <v>104</v>
      </c>
      <c r="G2636">
        <v>98</v>
      </c>
      <c r="H2636">
        <v>1</v>
      </c>
      <c r="I2636">
        <v>1</v>
      </c>
      <c r="J2636">
        <v>0</v>
      </c>
      <c r="K2636" s="194">
        <v>0</v>
      </c>
      <c r="L2636" t="s">
        <v>1078</v>
      </c>
      <c r="M2636" t="s">
        <v>1078</v>
      </c>
      <c r="N2636">
        <v>1000</v>
      </c>
      <c r="O2636" t="s">
        <v>7876</v>
      </c>
      <c r="P2636" t="s">
        <v>8109</v>
      </c>
      <c r="Q2636">
        <v>1</v>
      </c>
      <c r="R2636" s="117" t="s">
        <v>14605</v>
      </c>
      <c r="S2636" s="117" t="s">
        <v>15188</v>
      </c>
      <c r="T2636" t="s">
        <v>13807</v>
      </c>
      <c r="U2636" t="s">
        <v>10772</v>
      </c>
    </row>
    <row r="2637" spans="1:21">
      <c r="A2637" s="117" t="s">
        <v>14131</v>
      </c>
      <c r="B2637" t="s">
        <v>14590</v>
      </c>
      <c r="C2637" t="s">
        <v>14590</v>
      </c>
      <c r="D2637">
        <v>104</v>
      </c>
      <c r="E2637">
        <v>98</v>
      </c>
      <c r="F2637">
        <v>104</v>
      </c>
      <c r="G2637">
        <v>98</v>
      </c>
      <c r="H2637">
        <v>1</v>
      </c>
      <c r="I2637">
        <v>1</v>
      </c>
      <c r="J2637">
        <v>0</v>
      </c>
      <c r="K2637" s="194">
        <v>0</v>
      </c>
      <c r="L2637" t="s">
        <v>1078</v>
      </c>
      <c r="M2637" t="s">
        <v>1078</v>
      </c>
      <c r="N2637">
        <v>1000</v>
      </c>
      <c r="O2637" t="s">
        <v>7876</v>
      </c>
      <c r="P2637" t="s">
        <v>8109</v>
      </c>
      <c r="Q2637">
        <v>1</v>
      </c>
      <c r="R2637" s="117" t="s">
        <v>14605</v>
      </c>
      <c r="S2637" s="117" t="s">
        <v>15188</v>
      </c>
      <c r="T2637" t="s">
        <v>13807</v>
      </c>
      <c r="U2637" t="s">
        <v>10772</v>
      </c>
    </row>
    <row r="2638" spans="1:21">
      <c r="A2638" s="117" t="s">
        <v>14132</v>
      </c>
      <c r="B2638" t="s">
        <v>14590</v>
      </c>
      <c r="C2638" t="s">
        <v>14590</v>
      </c>
      <c r="D2638">
        <v>104</v>
      </c>
      <c r="E2638">
        <v>98</v>
      </c>
      <c r="F2638">
        <v>104</v>
      </c>
      <c r="G2638">
        <v>98</v>
      </c>
      <c r="H2638">
        <v>1</v>
      </c>
      <c r="I2638">
        <v>1</v>
      </c>
      <c r="J2638">
        <v>0</v>
      </c>
      <c r="K2638" s="194">
        <v>0</v>
      </c>
      <c r="L2638" t="s">
        <v>1078</v>
      </c>
      <c r="M2638" t="s">
        <v>1078</v>
      </c>
      <c r="N2638">
        <v>1000</v>
      </c>
      <c r="O2638" t="s">
        <v>7876</v>
      </c>
      <c r="P2638" t="s">
        <v>8109</v>
      </c>
      <c r="Q2638">
        <v>1</v>
      </c>
      <c r="R2638" s="117" t="s">
        <v>14605</v>
      </c>
      <c r="S2638" s="117" t="s">
        <v>15188</v>
      </c>
      <c r="T2638" t="s">
        <v>13807</v>
      </c>
      <c r="U2638" t="s">
        <v>10772</v>
      </c>
    </row>
    <row r="2639" spans="1:21">
      <c r="A2639" s="117" t="s">
        <v>14133</v>
      </c>
      <c r="B2639" t="s">
        <v>14590</v>
      </c>
      <c r="C2639" t="s">
        <v>14590</v>
      </c>
      <c r="D2639">
        <v>104</v>
      </c>
      <c r="E2639">
        <v>98</v>
      </c>
      <c r="F2639">
        <v>104</v>
      </c>
      <c r="G2639">
        <v>98</v>
      </c>
      <c r="H2639">
        <v>1</v>
      </c>
      <c r="I2639">
        <v>1</v>
      </c>
      <c r="J2639">
        <v>0</v>
      </c>
      <c r="K2639" s="194">
        <v>0</v>
      </c>
      <c r="L2639" t="s">
        <v>1078</v>
      </c>
      <c r="M2639" t="s">
        <v>1078</v>
      </c>
      <c r="N2639">
        <v>1000</v>
      </c>
      <c r="O2639" t="s">
        <v>7876</v>
      </c>
      <c r="P2639" t="s">
        <v>8109</v>
      </c>
      <c r="Q2639">
        <v>1</v>
      </c>
      <c r="R2639" s="117" t="s">
        <v>14605</v>
      </c>
      <c r="S2639" s="117" t="s">
        <v>15188</v>
      </c>
      <c r="T2639" t="s">
        <v>13807</v>
      </c>
      <c r="U2639" t="s">
        <v>10772</v>
      </c>
    </row>
    <row r="2640" spans="1:21">
      <c r="A2640" s="117" t="s">
        <v>14134</v>
      </c>
      <c r="B2640" t="s">
        <v>14590</v>
      </c>
      <c r="C2640" t="s">
        <v>14590</v>
      </c>
      <c r="D2640">
        <v>104</v>
      </c>
      <c r="E2640">
        <v>98</v>
      </c>
      <c r="F2640">
        <v>104</v>
      </c>
      <c r="G2640">
        <v>98</v>
      </c>
      <c r="H2640">
        <v>1</v>
      </c>
      <c r="I2640">
        <v>1</v>
      </c>
      <c r="J2640">
        <v>0</v>
      </c>
      <c r="K2640" s="194">
        <v>0</v>
      </c>
      <c r="L2640" t="s">
        <v>1078</v>
      </c>
      <c r="M2640" t="s">
        <v>1078</v>
      </c>
      <c r="N2640">
        <v>1000</v>
      </c>
      <c r="O2640" t="s">
        <v>7876</v>
      </c>
      <c r="P2640" t="s">
        <v>8109</v>
      </c>
      <c r="Q2640">
        <v>1</v>
      </c>
      <c r="R2640" s="117" t="s">
        <v>14605</v>
      </c>
      <c r="S2640" s="117" t="s">
        <v>15188</v>
      </c>
      <c r="T2640" t="s">
        <v>13807</v>
      </c>
      <c r="U2640" t="s">
        <v>10772</v>
      </c>
    </row>
    <row r="2641" spans="1:21">
      <c r="A2641" s="117" t="s">
        <v>14135</v>
      </c>
      <c r="B2641" t="s">
        <v>14590</v>
      </c>
      <c r="C2641" t="s">
        <v>14590</v>
      </c>
      <c r="D2641">
        <v>104</v>
      </c>
      <c r="E2641">
        <v>98</v>
      </c>
      <c r="F2641">
        <v>104</v>
      </c>
      <c r="G2641">
        <v>98</v>
      </c>
      <c r="H2641">
        <v>1</v>
      </c>
      <c r="I2641">
        <v>1</v>
      </c>
      <c r="J2641">
        <v>0</v>
      </c>
      <c r="K2641" s="194">
        <v>0</v>
      </c>
      <c r="L2641" t="s">
        <v>1078</v>
      </c>
      <c r="M2641" t="s">
        <v>1078</v>
      </c>
      <c r="N2641">
        <v>64</v>
      </c>
      <c r="O2641" t="s">
        <v>7876</v>
      </c>
      <c r="P2641" t="s">
        <v>8109</v>
      </c>
      <c r="Q2641">
        <v>6.4000000000000001E-2</v>
      </c>
      <c r="R2641" s="117" t="s">
        <v>14605</v>
      </c>
      <c r="S2641" s="117" t="s">
        <v>15188</v>
      </c>
      <c r="T2641" t="s">
        <v>13807</v>
      </c>
      <c r="U2641" t="s">
        <v>10772</v>
      </c>
    </row>
    <row r="2642" spans="1:21">
      <c r="A2642" s="117" t="s">
        <v>14136</v>
      </c>
      <c r="B2642" t="s">
        <v>14590</v>
      </c>
      <c r="C2642" t="s">
        <v>14590</v>
      </c>
      <c r="D2642">
        <v>104</v>
      </c>
      <c r="E2642">
        <v>98</v>
      </c>
      <c r="F2642">
        <v>104</v>
      </c>
      <c r="G2642">
        <v>98</v>
      </c>
      <c r="H2642">
        <v>1</v>
      </c>
      <c r="I2642">
        <v>1</v>
      </c>
      <c r="J2642">
        <v>0</v>
      </c>
      <c r="K2642" s="194">
        <v>0</v>
      </c>
      <c r="L2642" t="s">
        <v>1078</v>
      </c>
      <c r="M2642" t="s">
        <v>1078</v>
      </c>
      <c r="N2642">
        <v>59</v>
      </c>
      <c r="O2642" t="s">
        <v>7876</v>
      </c>
      <c r="P2642" t="s">
        <v>8109</v>
      </c>
      <c r="Q2642">
        <v>5.8999999999999997E-2</v>
      </c>
      <c r="R2642" s="117" t="s">
        <v>14605</v>
      </c>
      <c r="S2642" s="117" t="s">
        <v>15188</v>
      </c>
      <c r="T2642" t="s">
        <v>13807</v>
      </c>
      <c r="U2642" t="s">
        <v>10772</v>
      </c>
    </row>
    <row r="2643" spans="1:21">
      <c r="A2643" s="117" t="s">
        <v>14137</v>
      </c>
      <c r="B2643" t="s">
        <v>14590</v>
      </c>
      <c r="C2643" t="s">
        <v>14590</v>
      </c>
      <c r="D2643">
        <v>104</v>
      </c>
      <c r="E2643">
        <v>98</v>
      </c>
      <c r="F2643">
        <v>104</v>
      </c>
      <c r="G2643">
        <v>98</v>
      </c>
      <c r="H2643">
        <v>1</v>
      </c>
      <c r="I2643">
        <v>1</v>
      </c>
      <c r="J2643">
        <v>0</v>
      </c>
      <c r="K2643" s="194">
        <v>0</v>
      </c>
      <c r="L2643" t="s">
        <v>1078</v>
      </c>
      <c r="M2643" t="s">
        <v>1078</v>
      </c>
      <c r="N2643">
        <v>1000</v>
      </c>
      <c r="O2643" t="s">
        <v>7876</v>
      </c>
      <c r="P2643" t="s">
        <v>8109</v>
      </c>
      <c r="Q2643">
        <v>1</v>
      </c>
      <c r="R2643" s="117" t="s">
        <v>14605</v>
      </c>
      <c r="S2643" s="117" t="s">
        <v>15188</v>
      </c>
      <c r="T2643" t="s">
        <v>13807</v>
      </c>
      <c r="U2643" t="s">
        <v>10772</v>
      </c>
    </row>
    <row r="2644" spans="1:21">
      <c r="A2644" s="117" t="s">
        <v>12726</v>
      </c>
      <c r="B2644" t="s">
        <v>14590</v>
      </c>
      <c r="C2644" t="s">
        <v>14590</v>
      </c>
      <c r="D2644">
        <v>97</v>
      </c>
      <c r="E2644">
        <v>91</v>
      </c>
      <c r="F2644">
        <v>97</v>
      </c>
      <c r="G2644">
        <v>91</v>
      </c>
      <c r="H2644">
        <v>1</v>
      </c>
      <c r="I2644">
        <v>0</v>
      </c>
      <c r="J2644">
        <v>25</v>
      </c>
      <c r="K2644" s="194">
        <v>25</v>
      </c>
      <c r="L2644" t="s">
        <v>1078</v>
      </c>
      <c r="M2644" t="s">
        <v>1078</v>
      </c>
      <c r="N2644">
        <v>1000</v>
      </c>
      <c r="O2644" t="s">
        <v>7876</v>
      </c>
      <c r="P2644" t="s">
        <v>8109</v>
      </c>
      <c r="Q2644">
        <v>1</v>
      </c>
      <c r="R2644" s="117" t="s">
        <v>14599</v>
      </c>
      <c r="S2644" s="117" t="s">
        <v>15188</v>
      </c>
      <c r="T2644" t="s">
        <v>13807</v>
      </c>
      <c r="U2644" t="s">
        <v>10772</v>
      </c>
    </row>
    <row r="2645" spans="1:21">
      <c r="A2645" s="117" t="s">
        <v>14138</v>
      </c>
      <c r="B2645" t="s">
        <v>14590</v>
      </c>
      <c r="C2645" t="s">
        <v>14590</v>
      </c>
      <c r="D2645">
        <v>104</v>
      </c>
      <c r="E2645">
        <v>98</v>
      </c>
      <c r="F2645">
        <v>104</v>
      </c>
      <c r="G2645">
        <v>98</v>
      </c>
      <c r="H2645">
        <v>1</v>
      </c>
      <c r="I2645">
        <v>1</v>
      </c>
      <c r="J2645">
        <v>0</v>
      </c>
      <c r="K2645" s="194">
        <v>0</v>
      </c>
      <c r="L2645" t="s">
        <v>1078</v>
      </c>
      <c r="M2645" t="s">
        <v>1078</v>
      </c>
      <c r="N2645">
        <v>1000</v>
      </c>
      <c r="O2645" t="s">
        <v>7876</v>
      </c>
      <c r="P2645" t="s">
        <v>8109</v>
      </c>
      <c r="Q2645">
        <v>1</v>
      </c>
      <c r="R2645" s="117" t="s">
        <v>14605</v>
      </c>
      <c r="S2645" s="117" t="s">
        <v>15188</v>
      </c>
      <c r="T2645" t="s">
        <v>13807</v>
      </c>
      <c r="U2645" t="s">
        <v>10772</v>
      </c>
    </row>
    <row r="2646" spans="1:21">
      <c r="A2646" s="117" t="s">
        <v>14139</v>
      </c>
      <c r="B2646" t="s">
        <v>14590</v>
      </c>
      <c r="C2646" t="s">
        <v>14590</v>
      </c>
      <c r="D2646">
        <v>104</v>
      </c>
      <c r="E2646">
        <v>98</v>
      </c>
      <c r="F2646">
        <v>104</v>
      </c>
      <c r="G2646">
        <v>98</v>
      </c>
      <c r="H2646">
        <v>1</v>
      </c>
      <c r="I2646">
        <v>1</v>
      </c>
      <c r="J2646">
        <v>0</v>
      </c>
      <c r="K2646" s="194">
        <v>0</v>
      </c>
      <c r="L2646" t="s">
        <v>1078</v>
      </c>
      <c r="M2646" t="s">
        <v>1078</v>
      </c>
      <c r="N2646">
        <v>1000</v>
      </c>
      <c r="O2646" t="s">
        <v>7876</v>
      </c>
      <c r="P2646" t="s">
        <v>8109</v>
      </c>
      <c r="Q2646">
        <v>1</v>
      </c>
      <c r="R2646" s="117" t="s">
        <v>14605</v>
      </c>
      <c r="S2646" s="117" t="s">
        <v>15188</v>
      </c>
      <c r="T2646" t="s">
        <v>13807</v>
      </c>
      <c r="U2646" t="s">
        <v>10772</v>
      </c>
    </row>
    <row r="2647" spans="1:21">
      <c r="A2647" s="117" t="s">
        <v>14140</v>
      </c>
      <c r="B2647" t="s">
        <v>14590</v>
      </c>
      <c r="C2647" t="s">
        <v>14590</v>
      </c>
      <c r="D2647">
        <v>104</v>
      </c>
      <c r="E2647">
        <v>98</v>
      </c>
      <c r="F2647">
        <v>104</v>
      </c>
      <c r="G2647">
        <v>98</v>
      </c>
      <c r="H2647">
        <v>1</v>
      </c>
      <c r="I2647">
        <v>1</v>
      </c>
      <c r="J2647">
        <v>0</v>
      </c>
      <c r="K2647" s="194">
        <v>0</v>
      </c>
      <c r="L2647" t="s">
        <v>1078</v>
      </c>
      <c r="M2647" t="s">
        <v>1078</v>
      </c>
      <c r="N2647">
        <v>1000</v>
      </c>
      <c r="O2647" t="s">
        <v>7876</v>
      </c>
      <c r="P2647" t="s">
        <v>8109</v>
      </c>
      <c r="Q2647">
        <v>1</v>
      </c>
      <c r="R2647" s="117" t="s">
        <v>14605</v>
      </c>
      <c r="S2647" s="117" t="s">
        <v>15188</v>
      </c>
      <c r="T2647" t="s">
        <v>13807</v>
      </c>
      <c r="U2647" t="s">
        <v>10772</v>
      </c>
    </row>
    <row r="2648" spans="1:21">
      <c r="A2648" s="117" t="s">
        <v>14141</v>
      </c>
      <c r="B2648" t="s">
        <v>14590</v>
      </c>
      <c r="C2648" t="s">
        <v>14590</v>
      </c>
      <c r="D2648">
        <v>104</v>
      </c>
      <c r="E2648">
        <v>98</v>
      </c>
      <c r="F2648">
        <v>104</v>
      </c>
      <c r="G2648">
        <v>98</v>
      </c>
      <c r="H2648">
        <v>1</v>
      </c>
      <c r="I2648">
        <v>1</v>
      </c>
      <c r="J2648">
        <v>0</v>
      </c>
      <c r="K2648" s="194">
        <v>0</v>
      </c>
      <c r="L2648" t="s">
        <v>1078</v>
      </c>
      <c r="M2648" t="s">
        <v>1078</v>
      </c>
      <c r="N2648">
        <v>1000</v>
      </c>
      <c r="O2648" t="s">
        <v>7876</v>
      </c>
      <c r="P2648" t="s">
        <v>8109</v>
      </c>
      <c r="Q2648">
        <v>1</v>
      </c>
      <c r="R2648" s="117" t="s">
        <v>14605</v>
      </c>
      <c r="S2648" s="117" t="s">
        <v>15188</v>
      </c>
      <c r="T2648" t="s">
        <v>13807</v>
      </c>
      <c r="U2648" t="s">
        <v>10772</v>
      </c>
    </row>
    <row r="2649" spans="1:21">
      <c r="A2649" s="117" t="s">
        <v>14142</v>
      </c>
      <c r="B2649" t="s">
        <v>14590</v>
      </c>
      <c r="C2649" t="s">
        <v>14590</v>
      </c>
      <c r="D2649">
        <v>104</v>
      </c>
      <c r="E2649">
        <v>98</v>
      </c>
      <c r="F2649">
        <v>104</v>
      </c>
      <c r="G2649">
        <v>98</v>
      </c>
      <c r="H2649">
        <v>1</v>
      </c>
      <c r="I2649">
        <v>1</v>
      </c>
      <c r="J2649">
        <v>0</v>
      </c>
      <c r="K2649" s="194">
        <v>0</v>
      </c>
      <c r="L2649" t="s">
        <v>1078</v>
      </c>
      <c r="M2649" t="s">
        <v>1078</v>
      </c>
      <c r="N2649">
        <v>1000</v>
      </c>
      <c r="O2649" t="s">
        <v>7876</v>
      </c>
      <c r="P2649" t="s">
        <v>8109</v>
      </c>
      <c r="Q2649">
        <v>1</v>
      </c>
      <c r="R2649" s="117" t="s">
        <v>14605</v>
      </c>
      <c r="S2649" s="117" t="s">
        <v>15188</v>
      </c>
      <c r="T2649" t="s">
        <v>13807</v>
      </c>
      <c r="U2649" t="s">
        <v>10772</v>
      </c>
    </row>
    <row r="2650" spans="1:21">
      <c r="A2650" s="117" t="s">
        <v>14143</v>
      </c>
      <c r="B2650" t="s">
        <v>14590</v>
      </c>
      <c r="C2650" t="s">
        <v>14590</v>
      </c>
      <c r="D2650">
        <v>104</v>
      </c>
      <c r="E2650">
        <v>98</v>
      </c>
      <c r="F2650">
        <v>104</v>
      </c>
      <c r="G2650">
        <v>98</v>
      </c>
      <c r="H2650">
        <v>1</v>
      </c>
      <c r="I2650">
        <v>1</v>
      </c>
      <c r="J2650">
        <v>0</v>
      </c>
      <c r="K2650" s="194">
        <v>0</v>
      </c>
      <c r="L2650" t="s">
        <v>1078</v>
      </c>
      <c r="M2650" t="s">
        <v>1078</v>
      </c>
      <c r="N2650">
        <v>1000</v>
      </c>
      <c r="O2650" t="s">
        <v>7876</v>
      </c>
      <c r="P2650" t="s">
        <v>8109</v>
      </c>
      <c r="Q2650">
        <v>1</v>
      </c>
      <c r="R2650" s="117" t="s">
        <v>14605</v>
      </c>
      <c r="S2650" s="117" t="s">
        <v>15188</v>
      </c>
      <c r="T2650" t="s">
        <v>13807</v>
      </c>
      <c r="U2650" t="s">
        <v>10772</v>
      </c>
    </row>
    <row r="2651" spans="1:21">
      <c r="A2651" s="117" t="s">
        <v>14144</v>
      </c>
      <c r="B2651" t="s">
        <v>14590</v>
      </c>
      <c r="C2651" t="s">
        <v>14590</v>
      </c>
      <c r="D2651">
        <v>104</v>
      </c>
      <c r="E2651">
        <v>98</v>
      </c>
      <c r="F2651">
        <v>104</v>
      </c>
      <c r="G2651">
        <v>98</v>
      </c>
      <c r="H2651">
        <v>1</v>
      </c>
      <c r="I2651">
        <v>1</v>
      </c>
      <c r="J2651">
        <v>0</v>
      </c>
      <c r="K2651" s="194">
        <v>0</v>
      </c>
      <c r="L2651" t="s">
        <v>1078</v>
      </c>
      <c r="M2651" t="s">
        <v>1078</v>
      </c>
      <c r="N2651">
        <v>1000</v>
      </c>
      <c r="O2651" t="s">
        <v>7876</v>
      </c>
      <c r="P2651" t="s">
        <v>8109</v>
      </c>
      <c r="Q2651">
        <v>1</v>
      </c>
      <c r="R2651" s="117" t="s">
        <v>14605</v>
      </c>
      <c r="S2651" s="117" t="s">
        <v>15188</v>
      </c>
      <c r="T2651" t="s">
        <v>13807</v>
      </c>
      <c r="U2651" t="s">
        <v>10772</v>
      </c>
    </row>
    <row r="2652" spans="1:21">
      <c r="A2652" s="117" t="s">
        <v>14145</v>
      </c>
      <c r="B2652" t="s">
        <v>14590</v>
      </c>
      <c r="C2652" t="s">
        <v>14590</v>
      </c>
      <c r="D2652">
        <v>104</v>
      </c>
      <c r="E2652">
        <v>98</v>
      </c>
      <c r="F2652">
        <v>104</v>
      </c>
      <c r="G2652">
        <v>98</v>
      </c>
      <c r="H2652">
        <v>1</v>
      </c>
      <c r="I2652">
        <v>1</v>
      </c>
      <c r="J2652">
        <v>0</v>
      </c>
      <c r="K2652" s="194">
        <v>0</v>
      </c>
      <c r="L2652" t="s">
        <v>1078</v>
      </c>
      <c r="M2652" t="s">
        <v>1078</v>
      </c>
      <c r="N2652">
        <v>1000</v>
      </c>
      <c r="O2652" t="s">
        <v>7876</v>
      </c>
      <c r="P2652" t="s">
        <v>8109</v>
      </c>
      <c r="Q2652">
        <v>1</v>
      </c>
      <c r="R2652" s="117" t="s">
        <v>14605</v>
      </c>
      <c r="S2652" s="117" t="s">
        <v>15188</v>
      </c>
      <c r="T2652" t="s">
        <v>13807</v>
      </c>
      <c r="U2652" t="s">
        <v>10772</v>
      </c>
    </row>
    <row r="2653" spans="1:21">
      <c r="A2653" s="117" t="s">
        <v>14146</v>
      </c>
      <c r="B2653" t="s">
        <v>14590</v>
      </c>
      <c r="C2653" t="s">
        <v>14590</v>
      </c>
      <c r="D2653">
        <v>104</v>
      </c>
      <c r="E2653">
        <v>98</v>
      </c>
      <c r="F2653">
        <v>104</v>
      </c>
      <c r="G2653">
        <v>98</v>
      </c>
      <c r="H2653">
        <v>1</v>
      </c>
      <c r="I2653">
        <v>1</v>
      </c>
      <c r="J2653">
        <v>0</v>
      </c>
      <c r="K2653" s="194">
        <v>0</v>
      </c>
      <c r="L2653" t="s">
        <v>1078</v>
      </c>
      <c r="M2653" t="s">
        <v>1078</v>
      </c>
      <c r="N2653">
        <v>1000</v>
      </c>
      <c r="O2653" t="s">
        <v>7876</v>
      </c>
      <c r="P2653" t="s">
        <v>8109</v>
      </c>
      <c r="Q2653">
        <v>1</v>
      </c>
      <c r="R2653" s="117" t="s">
        <v>14605</v>
      </c>
      <c r="S2653" s="117" t="s">
        <v>15188</v>
      </c>
      <c r="T2653" t="s">
        <v>13807</v>
      </c>
      <c r="U2653" t="s">
        <v>10772</v>
      </c>
    </row>
    <row r="2654" spans="1:21">
      <c r="A2654" s="117" t="s">
        <v>14147</v>
      </c>
      <c r="B2654" t="s">
        <v>14590</v>
      </c>
      <c r="C2654" t="s">
        <v>14590</v>
      </c>
      <c r="D2654">
        <v>104</v>
      </c>
      <c r="E2654">
        <v>98</v>
      </c>
      <c r="F2654">
        <v>104</v>
      </c>
      <c r="G2654">
        <v>98</v>
      </c>
      <c r="H2654">
        <v>1</v>
      </c>
      <c r="I2654">
        <v>1</v>
      </c>
      <c r="J2654">
        <v>0</v>
      </c>
      <c r="K2654" s="194">
        <v>0</v>
      </c>
      <c r="L2654" t="s">
        <v>1078</v>
      </c>
      <c r="M2654" t="s">
        <v>1078</v>
      </c>
      <c r="N2654">
        <v>1000</v>
      </c>
      <c r="O2654" t="s">
        <v>7876</v>
      </c>
      <c r="P2654" t="s">
        <v>8109</v>
      </c>
      <c r="Q2654">
        <v>1</v>
      </c>
      <c r="R2654" s="117" t="s">
        <v>14605</v>
      </c>
      <c r="S2654" s="117" t="s">
        <v>15188</v>
      </c>
      <c r="T2654" t="s">
        <v>13807</v>
      </c>
      <c r="U2654" t="s">
        <v>10772</v>
      </c>
    </row>
    <row r="2655" spans="1:21">
      <c r="A2655" s="117" t="s">
        <v>14148</v>
      </c>
      <c r="B2655" t="s">
        <v>14590</v>
      </c>
      <c r="C2655" t="s">
        <v>14590</v>
      </c>
      <c r="D2655">
        <v>104</v>
      </c>
      <c r="E2655">
        <v>98</v>
      </c>
      <c r="F2655">
        <v>104</v>
      </c>
      <c r="G2655">
        <v>98</v>
      </c>
      <c r="H2655">
        <v>1</v>
      </c>
      <c r="I2655">
        <v>1</v>
      </c>
      <c r="J2655">
        <v>0</v>
      </c>
      <c r="K2655" s="194">
        <v>0</v>
      </c>
      <c r="L2655" t="s">
        <v>1078</v>
      </c>
      <c r="M2655" t="s">
        <v>1078</v>
      </c>
      <c r="N2655">
        <v>1000</v>
      </c>
      <c r="O2655" t="s">
        <v>7876</v>
      </c>
      <c r="P2655" t="s">
        <v>8109</v>
      </c>
      <c r="Q2655">
        <v>1</v>
      </c>
      <c r="R2655" s="117" t="s">
        <v>14605</v>
      </c>
      <c r="S2655" s="117" t="s">
        <v>15188</v>
      </c>
      <c r="T2655" t="s">
        <v>13807</v>
      </c>
      <c r="U2655" t="s">
        <v>10772</v>
      </c>
    </row>
    <row r="2656" spans="1:21">
      <c r="A2656" s="117" t="s">
        <v>14149</v>
      </c>
      <c r="B2656" t="s">
        <v>14590</v>
      </c>
      <c r="C2656" t="s">
        <v>14590</v>
      </c>
      <c r="D2656">
        <v>104</v>
      </c>
      <c r="E2656">
        <v>98</v>
      </c>
      <c r="F2656">
        <v>104</v>
      </c>
      <c r="G2656">
        <v>98</v>
      </c>
      <c r="H2656">
        <v>1</v>
      </c>
      <c r="I2656">
        <v>1</v>
      </c>
      <c r="J2656">
        <v>0</v>
      </c>
      <c r="K2656" s="194">
        <v>0</v>
      </c>
      <c r="L2656" t="s">
        <v>1078</v>
      </c>
      <c r="M2656" t="s">
        <v>1078</v>
      </c>
      <c r="N2656">
        <v>1000</v>
      </c>
      <c r="O2656" t="s">
        <v>7876</v>
      </c>
      <c r="P2656" t="s">
        <v>8109</v>
      </c>
      <c r="Q2656">
        <v>1</v>
      </c>
      <c r="R2656" s="117" t="s">
        <v>14605</v>
      </c>
      <c r="S2656" s="117" t="s">
        <v>15188</v>
      </c>
      <c r="T2656" t="s">
        <v>13807</v>
      </c>
      <c r="U2656" t="s">
        <v>10772</v>
      </c>
    </row>
    <row r="2657" spans="1:21">
      <c r="A2657" s="117" t="s">
        <v>14150</v>
      </c>
      <c r="B2657" t="s">
        <v>14590</v>
      </c>
      <c r="C2657" t="s">
        <v>14590</v>
      </c>
      <c r="D2657">
        <v>104</v>
      </c>
      <c r="E2657">
        <v>98</v>
      </c>
      <c r="F2657">
        <v>104</v>
      </c>
      <c r="G2657">
        <v>98</v>
      </c>
      <c r="H2657">
        <v>1</v>
      </c>
      <c r="I2657">
        <v>1</v>
      </c>
      <c r="J2657">
        <v>0</v>
      </c>
      <c r="K2657" s="194">
        <v>0</v>
      </c>
      <c r="L2657" t="s">
        <v>1078</v>
      </c>
      <c r="M2657" t="s">
        <v>1078</v>
      </c>
      <c r="N2657">
        <v>1000</v>
      </c>
      <c r="O2657" t="s">
        <v>7876</v>
      </c>
      <c r="P2657" t="s">
        <v>8109</v>
      </c>
      <c r="Q2657">
        <v>1</v>
      </c>
      <c r="R2657" s="117" t="s">
        <v>14605</v>
      </c>
      <c r="S2657" s="117" t="s">
        <v>15188</v>
      </c>
      <c r="T2657" t="s">
        <v>13807</v>
      </c>
      <c r="U2657" t="s">
        <v>10772</v>
      </c>
    </row>
    <row r="2658" spans="1:21">
      <c r="A2658" s="117" t="s">
        <v>14151</v>
      </c>
      <c r="B2658" t="s">
        <v>14590</v>
      </c>
      <c r="C2658" t="s">
        <v>14590</v>
      </c>
      <c r="D2658">
        <v>104</v>
      </c>
      <c r="E2658">
        <v>98</v>
      </c>
      <c r="F2658">
        <v>104</v>
      </c>
      <c r="G2658">
        <v>98</v>
      </c>
      <c r="H2658">
        <v>1</v>
      </c>
      <c r="I2658">
        <v>1</v>
      </c>
      <c r="J2658">
        <v>0</v>
      </c>
      <c r="K2658" s="194">
        <v>0</v>
      </c>
      <c r="L2658" t="s">
        <v>1078</v>
      </c>
      <c r="M2658" t="s">
        <v>1078</v>
      </c>
      <c r="N2658">
        <v>1000</v>
      </c>
      <c r="O2658" t="s">
        <v>7876</v>
      </c>
      <c r="P2658" t="s">
        <v>8109</v>
      </c>
      <c r="Q2658">
        <v>1</v>
      </c>
      <c r="R2658" s="117" t="s">
        <v>14605</v>
      </c>
      <c r="S2658" s="117" t="s">
        <v>15188</v>
      </c>
      <c r="T2658" t="s">
        <v>13807</v>
      </c>
      <c r="U2658" t="s">
        <v>10772</v>
      </c>
    </row>
    <row r="2659" spans="1:21">
      <c r="A2659" s="117" t="s">
        <v>14152</v>
      </c>
      <c r="B2659" t="s">
        <v>14590</v>
      </c>
      <c r="C2659" t="s">
        <v>14590</v>
      </c>
      <c r="D2659">
        <v>104</v>
      </c>
      <c r="E2659">
        <v>98</v>
      </c>
      <c r="F2659">
        <v>104</v>
      </c>
      <c r="G2659">
        <v>98</v>
      </c>
      <c r="H2659">
        <v>1</v>
      </c>
      <c r="I2659">
        <v>1</v>
      </c>
      <c r="J2659">
        <v>0</v>
      </c>
      <c r="K2659" s="194">
        <v>0</v>
      </c>
      <c r="L2659" t="s">
        <v>1078</v>
      </c>
      <c r="M2659" t="s">
        <v>1078</v>
      </c>
      <c r="N2659">
        <v>1000</v>
      </c>
      <c r="O2659" t="s">
        <v>7876</v>
      </c>
      <c r="P2659" t="s">
        <v>8109</v>
      </c>
      <c r="Q2659">
        <v>1</v>
      </c>
      <c r="R2659" s="117" t="s">
        <v>14605</v>
      </c>
      <c r="S2659" s="117" t="s">
        <v>15188</v>
      </c>
      <c r="T2659" t="s">
        <v>13807</v>
      </c>
      <c r="U2659" t="s">
        <v>10772</v>
      </c>
    </row>
    <row r="2660" spans="1:21">
      <c r="A2660" s="117" t="s">
        <v>14153</v>
      </c>
      <c r="B2660" t="s">
        <v>14590</v>
      </c>
      <c r="C2660" t="s">
        <v>14590</v>
      </c>
      <c r="D2660">
        <v>104</v>
      </c>
      <c r="E2660">
        <v>98</v>
      </c>
      <c r="F2660">
        <v>104</v>
      </c>
      <c r="G2660">
        <v>98</v>
      </c>
      <c r="H2660">
        <v>1</v>
      </c>
      <c r="I2660">
        <v>1</v>
      </c>
      <c r="J2660">
        <v>0</v>
      </c>
      <c r="K2660" s="194">
        <v>0</v>
      </c>
      <c r="L2660" t="s">
        <v>1078</v>
      </c>
      <c r="M2660" t="s">
        <v>1078</v>
      </c>
      <c r="N2660">
        <v>1000</v>
      </c>
      <c r="O2660" t="s">
        <v>7876</v>
      </c>
      <c r="P2660" t="s">
        <v>8109</v>
      </c>
      <c r="Q2660">
        <v>1</v>
      </c>
      <c r="R2660" s="117" t="s">
        <v>14605</v>
      </c>
      <c r="S2660" s="117" t="s">
        <v>15188</v>
      </c>
      <c r="T2660" t="s">
        <v>13807</v>
      </c>
      <c r="U2660" t="s">
        <v>10772</v>
      </c>
    </row>
    <row r="2661" spans="1:21">
      <c r="A2661" s="117" t="s">
        <v>14154</v>
      </c>
      <c r="B2661" t="s">
        <v>14590</v>
      </c>
      <c r="C2661" t="s">
        <v>14590</v>
      </c>
      <c r="D2661">
        <v>104</v>
      </c>
      <c r="E2661">
        <v>98</v>
      </c>
      <c r="F2661">
        <v>104</v>
      </c>
      <c r="G2661">
        <v>98</v>
      </c>
      <c r="H2661">
        <v>1</v>
      </c>
      <c r="I2661">
        <v>1</v>
      </c>
      <c r="J2661">
        <v>0</v>
      </c>
      <c r="K2661" s="194">
        <v>0</v>
      </c>
      <c r="L2661" t="s">
        <v>1078</v>
      </c>
      <c r="M2661" t="s">
        <v>1078</v>
      </c>
      <c r="N2661">
        <v>1000</v>
      </c>
      <c r="O2661" t="s">
        <v>7876</v>
      </c>
      <c r="P2661" t="s">
        <v>8109</v>
      </c>
      <c r="Q2661">
        <v>1</v>
      </c>
      <c r="R2661" s="117" t="s">
        <v>14605</v>
      </c>
      <c r="S2661" s="117" t="s">
        <v>15188</v>
      </c>
      <c r="T2661" t="s">
        <v>13807</v>
      </c>
      <c r="U2661" t="s">
        <v>10772</v>
      </c>
    </row>
    <row r="2662" spans="1:21">
      <c r="A2662" s="117" t="s">
        <v>14155</v>
      </c>
      <c r="B2662" t="s">
        <v>14590</v>
      </c>
      <c r="C2662" t="s">
        <v>14590</v>
      </c>
      <c r="D2662">
        <v>104</v>
      </c>
      <c r="E2662">
        <v>98</v>
      </c>
      <c r="F2662">
        <v>104</v>
      </c>
      <c r="G2662">
        <v>98</v>
      </c>
      <c r="H2662">
        <v>1</v>
      </c>
      <c r="I2662">
        <v>1</v>
      </c>
      <c r="J2662">
        <v>0</v>
      </c>
      <c r="K2662" s="194">
        <v>0</v>
      </c>
      <c r="L2662" t="s">
        <v>1078</v>
      </c>
      <c r="M2662" t="s">
        <v>1078</v>
      </c>
      <c r="N2662">
        <v>1000</v>
      </c>
      <c r="O2662" t="s">
        <v>7876</v>
      </c>
      <c r="P2662" t="s">
        <v>8109</v>
      </c>
      <c r="Q2662">
        <v>1</v>
      </c>
      <c r="R2662" s="117" t="s">
        <v>14605</v>
      </c>
      <c r="S2662" s="117" t="s">
        <v>15188</v>
      </c>
      <c r="T2662" t="s">
        <v>13807</v>
      </c>
      <c r="U2662" t="s">
        <v>10772</v>
      </c>
    </row>
    <row r="2663" spans="1:21">
      <c r="A2663" s="117" t="s">
        <v>14156</v>
      </c>
      <c r="B2663" t="s">
        <v>14590</v>
      </c>
      <c r="C2663" t="s">
        <v>14590</v>
      </c>
      <c r="D2663">
        <v>104</v>
      </c>
      <c r="E2663">
        <v>98</v>
      </c>
      <c r="F2663">
        <v>104</v>
      </c>
      <c r="G2663">
        <v>98</v>
      </c>
      <c r="H2663">
        <v>1</v>
      </c>
      <c r="I2663">
        <v>0</v>
      </c>
      <c r="J2663">
        <v>0</v>
      </c>
      <c r="K2663" s="194">
        <v>0</v>
      </c>
      <c r="L2663" t="s">
        <v>1078</v>
      </c>
      <c r="M2663" t="s">
        <v>1078</v>
      </c>
      <c r="N2663">
        <v>1000</v>
      </c>
      <c r="O2663" t="s">
        <v>7876</v>
      </c>
      <c r="Q2663">
        <v>1</v>
      </c>
      <c r="R2663" s="117" t="s">
        <v>14599</v>
      </c>
      <c r="S2663" s="117" t="s">
        <v>15188</v>
      </c>
      <c r="T2663" t="s">
        <v>13807</v>
      </c>
      <c r="U2663" t="s">
        <v>10772</v>
      </c>
    </row>
    <row r="2664" spans="1:21">
      <c r="A2664" s="117" t="s">
        <v>14157</v>
      </c>
      <c r="B2664" t="s">
        <v>14590</v>
      </c>
      <c r="C2664" t="s">
        <v>14590</v>
      </c>
      <c r="D2664">
        <v>104</v>
      </c>
      <c r="E2664">
        <v>98</v>
      </c>
      <c r="F2664">
        <v>104</v>
      </c>
      <c r="G2664">
        <v>98</v>
      </c>
      <c r="H2664">
        <v>1</v>
      </c>
      <c r="I2664">
        <v>0</v>
      </c>
      <c r="J2664">
        <v>0</v>
      </c>
      <c r="K2664" s="194">
        <v>0</v>
      </c>
      <c r="L2664" t="s">
        <v>1078</v>
      </c>
      <c r="M2664" t="s">
        <v>1078</v>
      </c>
      <c r="O2664" t="s">
        <v>7876</v>
      </c>
      <c r="R2664" s="117" t="s">
        <v>14599</v>
      </c>
      <c r="S2664" s="117" t="s">
        <v>15188</v>
      </c>
      <c r="T2664" t="s">
        <v>13807</v>
      </c>
      <c r="U2664" t="s">
        <v>10772</v>
      </c>
    </row>
    <row r="2665" spans="1:21">
      <c r="A2665" s="117" t="s">
        <v>14158</v>
      </c>
      <c r="B2665" t="s">
        <v>14590</v>
      </c>
      <c r="C2665" t="s">
        <v>14590</v>
      </c>
      <c r="D2665">
        <v>104</v>
      </c>
      <c r="E2665">
        <v>98</v>
      </c>
      <c r="F2665">
        <v>104</v>
      </c>
      <c r="G2665">
        <v>98</v>
      </c>
      <c r="H2665">
        <v>1</v>
      </c>
      <c r="I2665">
        <v>0</v>
      </c>
      <c r="J2665">
        <v>0</v>
      </c>
      <c r="K2665" s="194">
        <v>0</v>
      </c>
      <c r="L2665" t="s">
        <v>1078</v>
      </c>
      <c r="M2665" t="s">
        <v>1078</v>
      </c>
      <c r="N2665">
        <v>1000</v>
      </c>
      <c r="O2665" t="s">
        <v>7876</v>
      </c>
      <c r="Q2665">
        <v>1</v>
      </c>
      <c r="R2665" s="117" t="s">
        <v>14599</v>
      </c>
      <c r="S2665" s="117" t="s">
        <v>15188</v>
      </c>
      <c r="T2665" t="s">
        <v>13807</v>
      </c>
      <c r="U2665" t="s">
        <v>10772</v>
      </c>
    </row>
    <row r="2666" spans="1:21">
      <c r="A2666" s="117" t="s">
        <v>14159</v>
      </c>
      <c r="B2666" t="s">
        <v>14590</v>
      </c>
      <c r="C2666" t="s">
        <v>14590</v>
      </c>
      <c r="D2666">
        <v>104</v>
      </c>
      <c r="E2666">
        <v>98</v>
      </c>
      <c r="F2666">
        <v>104</v>
      </c>
      <c r="G2666">
        <v>98</v>
      </c>
      <c r="H2666">
        <v>1</v>
      </c>
      <c r="I2666">
        <v>0</v>
      </c>
      <c r="J2666">
        <v>0</v>
      </c>
      <c r="K2666" s="194">
        <v>0</v>
      </c>
      <c r="L2666" t="s">
        <v>1078</v>
      </c>
      <c r="M2666" t="s">
        <v>1078</v>
      </c>
      <c r="O2666" t="s">
        <v>7876</v>
      </c>
      <c r="R2666" s="117" t="s">
        <v>14599</v>
      </c>
      <c r="S2666" s="117" t="s">
        <v>15188</v>
      </c>
      <c r="T2666" t="s">
        <v>13807</v>
      </c>
      <c r="U2666" t="s">
        <v>10772</v>
      </c>
    </row>
    <row r="2667" spans="1:21">
      <c r="A2667" s="117" t="s">
        <v>14160</v>
      </c>
      <c r="B2667" t="s">
        <v>14590</v>
      </c>
      <c r="C2667" t="s">
        <v>14590</v>
      </c>
      <c r="D2667">
        <v>104</v>
      </c>
      <c r="E2667">
        <v>98</v>
      </c>
      <c r="F2667">
        <v>104</v>
      </c>
      <c r="G2667">
        <v>98</v>
      </c>
      <c r="H2667">
        <v>1</v>
      </c>
      <c r="I2667">
        <v>0</v>
      </c>
      <c r="J2667">
        <v>0</v>
      </c>
      <c r="K2667" s="194">
        <v>0</v>
      </c>
      <c r="L2667" t="s">
        <v>1078</v>
      </c>
      <c r="M2667" t="s">
        <v>1078</v>
      </c>
      <c r="N2667">
        <v>142</v>
      </c>
      <c r="O2667" t="s">
        <v>7876</v>
      </c>
      <c r="Q2667">
        <v>0.14199999999999999</v>
      </c>
      <c r="R2667" s="117" t="s">
        <v>14599</v>
      </c>
      <c r="S2667" s="117" t="s">
        <v>15188</v>
      </c>
      <c r="T2667" t="s">
        <v>13807</v>
      </c>
      <c r="U2667" t="s">
        <v>10772</v>
      </c>
    </row>
    <row r="2668" spans="1:21">
      <c r="A2668" s="117" t="s">
        <v>14161</v>
      </c>
      <c r="B2668" t="s">
        <v>14590</v>
      </c>
      <c r="C2668" t="s">
        <v>14590</v>
      </c>
      <c r="D2668">
        <v>104</v>
      </c>
      <c r="E2668">
        <v>98</v>
      </c>
      <c r="F2668">
        <v>104</v>
      </c>
      <c r="G2668">
        <v>98</v>
      </c>
      <c r="H2668">
        <v>1</v>
      </c>
      <c r="I2668">
        <v>1</v>
      </c>
      <c r="J2668">
        <v>0</v>
      </c>
      <c r="K2668" s="194">
        <v>0</v>
      </c>
      <c r="L2668" t="s">
        <v>1078</v>
      </c>
      <c r="M2668" t="s">
        <v>1078</v>
      </c>
      <c r="N2668">
        <v>10</v>
      </c>
      <c r="O2668" t="s">
        <v>7876</v>
      </c>
      <c r="P2668" t="s">
        <v>14162</v>
      </c>
      <c r="Q2668">
        <v>0.01</v>
      </c>
      <c r="R2668" s="117" t="s">
        <v>14605</v>
      </c>
      <c r="S2668" s="117" t="s">
        <v>15188</v>
      </c>
      <c r="T2668" t="s">
        <v>13807</v>
      </c>
      <c r="U2668" t="s">
        <v>10772</v>
      </c>
    </row>
    <row r="2669" spans="1:21">
      <c r="A2669" s="117" t="s">
        <v>14163</v>
      </c>
      <c r="B2669" t="s">
        <v>14590</v>
      </c>
      <c r="C2669" t="s">
        <v>14590</v>
      </c>
      <c r="D2669">
        <v>104</v>
      </c>
      <c r="E2669">
        <v>98</v>
      </c>
      <c r="F2669">
        <v>104</v>
      </c>
      <c r="G2669">
        <v>98</v>
      </c>
      <c r="H2669">
        <v>1</v>
      </c>
      <c r="I2669">
        <v>0</v>
      </c>
      <c r="J2669">
        <v>0</v>
      </c>
      <c r="K2669" s="194">
        <v>0</v>
      </c>
      <c r="L2669" t="s">
        <v>1078</v>
      </c>
      <c r="M2669" t="s">
        <v>1078</v>
      </c>
      <c r="N2669">
        <v>1000</v>
      </c>
      <c r="O2669" t="s">
        <v>7876</v>
      </c>
      <c r="Q2669">
        <v>1</v>
      </c>
      <c r="R2669" s="117" t="s">
        <v>14599</v>
      </c>
      <c r="S2669" s="117" t="s">
        <v>15188</v>
      </c>
      <c r="T2669" t="s">
        <v>13807</v>
      </c>
      <c r="U2669" t="s">
        <v>10772</v>
      </c>
    </row>
    <row r="2670" spans="1:21">
      <c r="A2670" s="117" t="s">
        <v>12727</v>
      </c>
      <c r="B2670" t="s">
        <v>14590</v>
      </c>
      <c r="C2670" t="s">
        <v>14590</v>
      </c>
      <c r="D2670">
        <v>97</v>
      </c>
      <c r="E2670">
        <v>91</v>
      </c>
      <c r="F2670">
        <v>97</v>
      </c>
      <c r="G2670">
        <v>91</v>
      </c>
      <c r="H2670">
        <v>1</v>
      </c>
      <c r="I2670">
        <v>0</v>
      </c>
      <c r="J2670">
        <v>40</v>
      </c>
      <c r="K2670" s="194">
        <v>40</v>
      </c>
      <c r="L2670" t="s">
        <v>1078</v>
      </c>
      <c r="M2670" t="s">
        <v>1078</v>
      </c>
      <c r="N2670">
        <v>1000</v>
      </c>
      <c r="O2670" t="s">
        <v>7876</v>
      </c>
      <c r="P2670" t="s">
        <v>13874</v>
      </c>
      <c r="Q2670">
        <v>1</v>
      </c>
      <c r="R2670" s="117" t="s">
        <v>14605</v>
      </c>
      <c r="S2670" s="117" t="s">
        <v>15188</v>
      </c>
      <c r="T2670" t="s">
        <v>13807</v>
      </c>
      <c r="U2670" t="s">
        <v>10772</v>
      </c>
    </row>
    <row r="2671" spans="1:21">
      <c r="A2671" s="117" t="s">
        <v>14164</v>
      </c>
      <c r="B2671" t="s">
        <v>14590</v>
      </c>
      <c r="C2671" t="s">
        <v>14590</v>
      </c>
      <c r="D2671">
        <v>97</v>
      </c>
      <c r="E2671">
        <v>91</v>
      </c>
      <c r="F2671">
        <v>97</v>
      </c>
      <c r="G2671">
        <v>91</v>
      </c>
      <c r="H2671">
        <v>1</v>
      </c>
      <c r="I2671">
        <v>0</v>
      </c>
      <c r="J2671">
        <v>10</v>
      </c>
      <c r="K2671" s="194">
        <v>10</v>
      </c>
      <c r="L2671" t="s">
        <v>1078</v>
      </c>
      <c r="M2671" t="s">
        <v>1078</v>
      </c>
      <c r="N2671">
        <v>1000</v>
      </c>
      <c r="O2671" t="s">
        <v>7876</v>
      </c>
      <c r="Q2671">
        <v>1</v>
      </c>
      <c r="R2671" s="117" t="s">
        <v>14599</v>
      </c>
      <c r="S2671" s="117" t="s">
        <v>15188</v>
      </c>
      <c r="T2671" t="s">
        <v>13807</v>
      </c>
      <c r="U2671" t="s">
        <v>10772</v>
      </c>
    </row>
    <row r="2672" spans="1:21">
      <c r="A2672" s="117" t="s">
        <v>2644</v>
      </c>
      <c r="B2672" t="s">
        <v>14590</v>
      </c>
      <c r="C2672" t="s">
        <v>14590</v>
      </c>
      <c r="D2672">
        <v>94</v>
      </c>
      <c r="E2672">
        <v>88</v>
      </c>
      <c r="F2672">
        <v>94</v>
      </c>
      <c r="G2672">
        <v>88</v>
      </c>
      <c r="H2672">
        <v>1</v>
      </c>
      <c r="I2672">
        <v>1</v>
      </c>
      <c r="J2672">
        <v>999999</v>
      </c>
      <c r="K2672" s="194">
        <v>999999</v>
      </c>
      <c r="L2672" t="s">
        <v>1079</v>
      </c>
      <c r="M2672" t="s">
        <v>1079</v>
      </c>
      <c r="N2672">
        <v>183</v>
      </c>
      <c r="O2672" t="s">
        <v>7876</v>
      </c>
      <c r="P2672" t="s">
        <v>15192</v>
      </c>
      <c r="Q2672">
        <v>0.183</v>
      </c>
      <c r="R2672" s="117" t="s">
        <v>14620</v>
      </c>
      <c r="S2672" s="117" t="s">
        <v>14621</v>
      </c>
      <c r="T2672" t="s">
        <v>17448</v>
      </c>
      <c r="U2672" t="s">
        <v>10772</v>
      </c>
    </row>
    <row r="2673" spans="1:21">
      <c r="A2673" s="117" t="s">
        <v>2645</v>
      </c>
      <c r="B2673" t="s">
        <v>14590</v>
      </c>
      <c r="C2673" t="s">
        <v>14590</v>
      </c>
      <c r="D2673">
        <v>116</v>
      </c>
      <c r="E2673">
        <v>110</v>
      </c>
      <c r="F2673">
        <v>116</v>
      </c>
      <c r="G2673">
        <v>110</v>
      </c>
      <c r="H2673">
        <v>1</v>
      </c>
      <c r="I2673">
        <v>1</v>
      </c>
      <c r="J2673">
        <v>999999</v>
      </c>
      <c r="K2673" s="194">
        <v>999999</v>
      </c>
      <c r="L2673" t="s">
        <v>1079</v>
      </c>
      <c r="M2673" t="s">
        <v>1079</v>
      </c>
      <c r="N2673">
        <v>380</v>
      </c>
      <c r="O2673" t="s">
        <v>7876</v>
      </c>
      <c r="P2673" t="s">
        <v>15193</v>
      </c>
      <c r="Q2673">
        <v>0.38</v>
      </c>
      <c r="R2673" s="117" t="s">
        <v>14620</v>
      </c>
      <c r="S2673" s="117" t="s">
        <v>14621</v>
      </c>
      <c r="T2673" t="s">
        <v>17448</v>
      </c>
      <c r="U2673" t="s">
        <v>10772</v>
      </c>
    </row>
    <row r="2674" spans="1:21">
      <c r="A2674" s="117" t="s">
        <v>12728</v>
      </c>
      <c r="B2674" t="s">
        <v>14590</v>
      </c>
      <c r="C2674" t="s">
        <v>14590</v>
      </c>
      <c r="D2674">
        <v>97</v>
      </c>
      <c r="E2674">
        <v>91</v>
      </c>
      <c r="F2674">
        <v>97</v>
      </c>
      <c r="G2674">
        <v>91</v>
      </c>
      <c r="H2674">
        <v>1</v>
      </c>
      <c r="I2674">
        <v>0</v>
      </c>
      <c r="J2674">
        <v>25</v>
      </c>
      <c r="K2674" s="194">
        <v>25</v>
      </c>
      <c r="L2674" t="s">
        <v>1078</v>
      </c>
      <c r="M2674" t="s">
        <v>1078</v>
      </c>
      <c r="N2674">
        <v>186</v>
      </c>
      <c r="O2674" t="s">
        <v>7876</v>
      </c>
      <c r="P2674" t="s">
        <v>13875</v>
      </c>
      <c r="Q2674">
        <v>0.186</v>
      </c>
      <c r="R2674" s="117" t="s">
        <v>14605</v>
      </c>
      <c r="S2674" s="117" t="s">
        <v>15188</v>
      </c>
      <c r="T2674" t="s">
        <v>13807</v>
      </c>
      <c r="U2674" t="s">
        <v>10772</v>
      </c>
    </row>
    <row r="2675" spans="1:21">
      <c r="A2675" s="117" t="s">
        <v>12729</v>
      </c>
      <c r="B2675" t="s">
        <v>14590</v>
      </c>
      <c r="C2675" t="s">
        <v>14590</v>
      </c>
      <c r="D2675">
        <v>97</v>
      </c>
      <c r="E2675">
        <v>91</v>
      </c>
      <c r="F2675">
        <v>97</v>
      </c>
      <c r="G2675">
        <v>91</v>
      </c>
      <c r="H2675">
        <v>1</v>
      </c>
      <c r="I2675">
        <v>0</v>
      </c>
      <c r="J2675">
        <v>25</v>
      </c>
      <c r="K2675" s="194">
        <v>25</v>
      </c>
      <c r="L2675" t="s">
        <v>1078</v>
      </c>
      <c r="M2675" t="s">
        <v>1078</v>
      </c>
      <c r="N2675">
        <v>186</v>
      </c>
      <c r="O2675" t="s">
        <v>7876</v>
      </c>
      <c r="P2675" t="s">
        <v>8109</v>
      </c>
      <c r="Q2675">
        <v>0.186</v>
      </c>
      <c r="R2675" s="117" t="s">
        <v>14599</v>
      </c>
      <c r="S2675" s="117" t="s">
        <v>15188</v>
      </c>
      <c r="T2675" t="s">
        <v>13807</v>
      </c>
      <c r="U2675" t="s">
        <v>10772</v>
      </c>
    </row>
    <row r="2676" spans="1:21">
      <c r="A2676" s="117" t="s">
        <v>14165</v>
      </c>
      <c r="B2676" t="s">
        <v>14590</v>
      </c>
      <c r="C2676" t="s">
        <v>14590</v>
      </c>
      <c r="D2676">
        <v>104</v>
      </c>
      <c r="E2676">
        <v>98</v>
      </c>
      <c r="F2676">
        <v>104</v>
      </c>
      <c r="G2676">
        <v>98</v>
      </c>
      <c r="H2676">
        <v>1</v>
      </c>
      <c r="I2676">
        <v>1</v>
      </c>
      <c r="J2676">
        <v>0</v>
      </c>
      <c r="K2676" s="194">
        <v>0</v>
      </c>
      <c r="L2676" t="s">
        <v>1078</v>
      </c>
      <c r="M2676" t="s">
        <v>1078</v>
      </c>
      <c r="N2676">
        <v>186</v>
      </c>
      <c r="O2676" t="s">
        <v>7876</v>
      </c>
      <c r="P2676" t="s">
        <v>8109</v>
      </c>
      <c r="Q2676">
        <v>0.186</v>
      </c>
      <c r="R2676" s="117" t="s">
        <v>14605</v>
      </c>
      <c r="S2676" s="117" t="s">
        <v>15188</v>
      </c>
      <c r="T2676" t="s">
        <v>13807</v>
      </c>
      <c r="U2676" t="s">
        <v>10772</v>
      </c>
    </row>
    <row r="2677" spans="1:21">
      <c r="A2677" s="117" t="s">
        <v>14166</v>
      </c>
      <c r="B2677" t="s">
        <v>14590</v>
      </c>
      <c r="C2677" t="s">
        <v>14590</v>
      </c>
      <c r="D2677">
        <v>104</v>
      </c>
      <c r="E2677">
        <v>98</v>
      </c>
      <c r="F2677">
        <v>104</v>
      </c>
      <c r="G2677">
        <v>98</v>
      </c>
      <c r="H2677">
        <v>1</v>
      </c>
      <c r="I2677">
        <v>1</v>
      </c>
      <c r="J2677">
        <v>0</v>
      </c>
      <c r="K2677" s="194">
        <v>0</v>
      </c>
      <c r="L2677" t="s">
        <v>1078</v>
      </c>
      <c r="M2677" t="s">
        <v>1078</v>
      </c>
      <c r="N2677">
        <v>186</v>
      </c>
      <c r="O2677" t="s">
        <v>7876</v>
      </c>
      <c r="P2677" t="s">
        <v>8109</v>
      </c>
      <c r="Q2677">
        <v>0.186</v>
      </c>
      <c r="R2677" s="117" t="s">
        <v>14605</v>
      </c>
      <c r="S2677" s="117" t="s">
        <v>15188</v>
      </c>
      <c r="T2677" t="s">
        <v>13807</v>
      </c>
      <c r="U2677" t="s">
        <v>10772</v>
      </c>
    </row>
    <row r="2678" spans="1:21">
      <c r="A2678" s="117" t="s">
        <v>14167</v>
      </c>
      <c r="B2678" t="s">
        <v>14590</v>
      </c>
      <c r="C2678" t="s">
        <v>14590</v>
      </c>
      <c r="D2678">
        <v>104</v>
      </c>
      <c r="E2678">
        <v>98</v>
      </c>
      <c r="F2678">
        <v>104</v>
      </c>
      <c r="G2678">
        <v>98</v>
      </c>
      <c r="H2678">
        <v>1</v>
      </c>
      <c r="I2678">
        <v>1</v>
      </c>
      <c r="J2678">
        <v>0</v>
      </c>
      <c r="K2678" s="194">
        <v>0</v>
      </c>
      <c r="L2678" t="s">
        <v>1078</v>
      </c>
      <c r="M2678" t="s">
        <v>1078</v>
      </c>
      <c r="N2678">
        <v>186</v>
      </c>
      <c r="O2678" t="s">
        <v>7876</v>
      </c>
      <c r="P2678" t="s">
        <v>8109</v>
      </c>
      <c r="Q2678">
        <v>0.186</v>
      </c>
      <c r="R2678" s="117" t="s">
        <v>14605</v>
      </c>
      <c r="S2678" s="117" t="s">
        <v>15188</v>
      </c>
      <c r="T2678" t="s">
        <v>13807</v>
      </c>
      <c r="U2678" t="s">
        <v>10772</v>
      </c>
    </row>
    <row r="2679" spans="1:21">
      <c r="A2679" s="117" t="s">
        <v>14168</v>
      </c>
      <c r="B2679" t="s">
        <v>14590</v>
      </c>
      <c r="C2679" t="s">
        <v>14590</v>
      </c>
      <c r="D2679">
        <v>104</v>
      </c>
      <c r="E2679">
        <v>98</v>
      </c>
      <c r="F2679">
        <v>104</v>
      </c>
      <c r="G2679">
        <v>98</v>
      </c>
      <c r="H2679">
        <v>1</v>
      </c>
      <c r="I2679">
        <v>1</v>
      </c>
      <c r="J2679">
        <v>0</v>
      </c>
      <c r="K2679" s="194">
        <v>0</v>
      </c>
      <c r="L2679" t="s">
        <v>1078</v>
      </c>
      <c r="M2679" t="s">
        <v>1078</v>
      </c>
      <c r="N2679">
        <v>186</v>
      </c>
      <c r="O2679" t="s">
        <v>7876</v>
      </c>
      <c r="P2679" t="s">
        <v>8109</v>
      </c>
      <c r="Q2679">
        <v>0.186</v>
      </c>
      <c r="R2679" s="117" t="s">
        <v>14605</v>
      </c>
      <c r="S2679" s="117" t="s">
        <v>15188</v>
      </c>
      <c r="T2679" t="s">
        <v>13807</v>
      </c>
      <c r="U2679" t="s">
        <v>10772</v>
      </c>
    </row>
    <row r="2680" spans="1:21">
      <c r="A2680" s="117" t="s">
        <v>14169</v>
      </c>
      <c r="B2680" t="s">
        <v>14590</v>
      </c>
      <c r="C2680" t="s">
        <v>14590</v>
      </c>
      <c r="D2680">
        <v>104</v>
      </c>
      <c r="E2680">
        <v>98</v>
      </c>
      <c r="F2680">
        <v>104</v>
      </c>
      <c r="G2680">
        <v>98</v>
      </c>
      <c r="H2680">
        <v>1</v>
      </c>
      <c r="I2680">
        <v>1</v>
      </c>
      <c r="J2680">
        <v>0</v>
      </c>
      <c r="K2680" s="194">
        <v>0</v>
      </c>
      <c r="L2680" t="s">
        <v>1078</v>
      </c>
      <c r="M2680" t="s">
        <v>1078</v>
      </c>
      <c r="N2680">
        <v>186</v>
      </c>
      <c r="O2680" t="s">
        <v>7876</v>
      </c>
      <c r="P2680" t="s">
        <v>8109</v>
      </c>
      <c r="Q2680">
        <v>0.186</v>
      </c>
      <c r="R2680" s="117" t="s">
        <v>14605</v>
      </c>
      <c r="S2680" s="117" t="s">
        <v>15188</v>
      </c>
      <c r="T2680" t="s">
        <v>13807</v>
      </c>
      <c r="U2680" t="s">
        <v>10772</v>
      </c>
    </row>
    <row r="2681" spans="1:21">
      <c r="A2681" s="117" t="s">
        <v>14170</v>
      </c>
      <c r="B2681" t="s">
        <v>14590</v>
      </c>
      <c r="C2681" t="s">
        <v>14590</v>
      </c>
      <c r="D2681">
        <v>104</v>
      </c>
      <c r="E2681">
        <v>98</v>
      </c>
      <c r="F2681">
        <v>104</v>
      </c>
      <c r="G2681">
        <v>98</v>
      </c>
      <c r="H2681">
        <v>1</v>
      </c>
      <c r="I2681">
        <v>1</v>
      </c>
      <c r="J2681">
        <v>0</v>
      </c>
      <c r="K2681" s="194">
        <v>0</v>
      </c>
      <c r="L2681" t="s">
        <v>1078</v>
      </c>
      <c r="M2681" t="s">
        <v>1078</v>
      </c>
      <c r="N2681">
        <v>186</v>
      </c>
      <c r="O2681" t="s">
        <v>7876</v>
      </c>
      <c r="P2681" t="s">
        <v>8109</v>
      </c>
      <c r="Q2681">
        <v>0.186</v>
      </c>
      <c r="R2681" s="117" t="s">
        <v>14605</v>
      </c>
      <c r="S2681" s="117" t="s">
        <v>15188</v>
      </c>
      <c r="T2681" t="s">
        <v>13807</v>
      </c>
      <c r="U2681" t="s">
        <v>10772</v>
      </c>
    </row>
    <row r="2682" spans="1:21">
      <c r="A2682" s="117" t="s">
        <v>14171</v>
      </c>
      <c r="B2682" t="s">
        <v>14590</v>
      </c>
      <c r="C2682" t="s">
        <v>14590</v>
      </c>
      <c r="D2682">
        <v>104</v>
      </c>
      <c r="E2682">
        <v>98</v>
      </c>
      <c r="F2682">
        <v>104</v>
      </c>
      <c r="G2682">
        <v>98</v>
      </c>
      <c r="H2682">
        <v>1</v>
      </c>
      <c r="I2682">
        <v>1</v>
      </c>
      <c r="J2682">
        <v>0</v>
      </c>
      <c r="K2682" s="194">
        <v>0</v>
      </c>
      <c r="L2682" t="s">
        <v>1078</v>
      </c>
      <c r="M2682" t="s">
        <v>1078</v>
      </c>
      <c r="N2682">
        <v>186</v>
      </c>
      <c r="O2682" t="s">
        <v>7876</v>
      </c>
      <c r="P2682" t="s">
        <v>8109</v>
      </c>
      <c r="Q2682">
        <v>0.186</v>
      </c>
      <c r="R2682" s="117" t="s">
        <v>14605</v>
      </c>
      <c r="S2682" s="117" t="s">
        <v>15188</v>
      </c>
      <c r="T2682" t="s">
        <v>13807</v>
      </c>
      <c r="U2682" t="s">
        <v>10772</v>
      </c>
    </row>
    <row r="2683" spans="1:21">
      <c r="A2683" s="117" t="s">
        <v>14172</v>
      </c>
      <c r="B2683" t="s">
        <v>14590</v>
      </c>
      <c r="C2683" t="s">
        <v>14590</v>
      </c>
      <c r="D2683">
        <v>104</v>
      </c>
      <c r="E2683">
        <v>98</v>
      </c>
      <c r="F2683">
        <v>104</v>
      </c>
      <c r="G2683">
        <v>98</v>
      </c>
      <c r="H2683">
        <v>1</v>
      </c>
      <c r="I2683">
        <v>1</v>
      </c>
      <c r="J2683">
        <v>0</v>
      </c>
      <c r="K2683" s="194">
        <v>0</v>
      </c>
      <c r="L2683" t="s">
        <v>1078</v>
      </c>
      <c r="M2683" t="s">
        <v>1078</v>
      </c>
      <c r="N2683">
        <v>1000</v>
      </c>
      <c r="O2683" t="s">
        <v>7876</v>
      </c>
      <c r="P2683" t="s">
        <v>8109</v>
      </c>
      <c r="Q2683">
        <v>1</v>
      </c>
      <c r="R2683" s="117" t="s">
        <v>14605</v>
      </c>
      <c r="S2683" s="117" t="s">
        <v>15188</v>
      </c>
      <c r="T2683" t="s">
        <v>13807</v>
      </c>
      <c r="U2683" t="s">
        <v>10772</v>
      </c>
    </row>
    <row r="2684" spans="1:21">
      <c r="A2684" s="117" t="s">
        <v>14173</v>
      </c>
      <c r="B2684" t="s">
        <v>14590</v>
      </c>
      <c r="C2684" t="s">
        <v>14590</v>
      </c>
      <c r="D2684">
        <v>104</v>
      </c>
      <c r="E2684">
        <v>98</v>
      </c>
      <c r="F2684">
        <v>104</v>
      </c>
      <c r="G2684">
        <v>98</v>
      </c>
      <c r="H2684">
        <v>1</v>
      </c>
      <c r="I2684">
        <v>1</v>
      </c>
      <c r="J2684">
        <v>0</v>
      </c>
      <c r="K2684" s="194">
        <v>0</v>
      </c>
      <c r="L2684" t="s">
        <v>1078</v>
      </c>
      <c r="M2684" t="s">
        <v>1078</v>
      </c>
      <c r="N2684">
        <v>1000</v>
      </c>
      <c r="O2684" t="s">
        <v>7876</v>
      </c>
      <c r="P2684" t="s">
        <v>8109</v>
      </c>
      <c r="Q2684">
        <v>1</v>
      </c>
      <c r="R2684" s="117" t="s">
        <v>14605</v>
      </c>
      <c r="S2684" s="117" t="s">
        <v>15188</v>
      </c>
      <c r="T2684" t="s">
        <v>13807</v>
      </c>
      <c r="U2684" t="s">
        <v>10772</v>
      </c>
    </row>
    <row r="2685" spans="1:21">
      <c r="A2685" s="117" t="s">
        <v>14174</v>
      </c>
      <c r="B2685" t="s">
        <v>14590</v>
      </c>
      <c r="C2685" t="s">
        <v>14590</v>
      </c>
      <c r="D2685">
        <v>104</v>
      </c>
      <c r="E2685">
        <v>98</v>
      </c>
      <c r="F2685">
        <v>104</v>
      </c>
      <c r="G2685">
        <v>98</v>
      </c>
      <c r="H2685">
        <v>1</v>
      </c>
      <c r="I2685">
        <v>1</v>
      </c>
      <c r="J2685">
        <v>0</v>
      </c>
      <c r="K2685" s="194">
        <v>0</v>
      </c>
      <c r="L2685" t="s">
        <v>1078</v>
      </c>
      <c r="M2685" t="s">
        <v>1078</v>
      </c>
      <c r="N2685">
        <v>1000</v>
      </c>
      <c r="O2685" t="s">
        <v>7876</v>
      </c>
      <c r="P2685" t="s">
        <v>8109</v>
      </c>
      <c r="Q2685">
        <v>1</v>
      </c>
      <c r="R2685" s="117" t="s">
        <v>14605</v>
      </c>
      <c r="S2685" s="117" t="s">
        <v>15188</v>
      </c>
      <c r="T2685" t="s">
        <v>13807</v>
      </c>
      <c r="U2685" t="s">
        <v>10772</v>
      </c>
    </row>
    <row r="2686" spans="1:21">
      <c r="A2686" s="117" t="s">
        <v>14175</v>
      </c>
      <c r="B2686" t="s">
        <v>14590</v>
      </c>
      <c r="C2686" t="s">
        <v>14590</v>
      </c>
      <c r="D2686">
        <v>104</v>
      </c>
      <c r="E2686">
        <v>98</v>
      </c>
      <c r="F2686">
        <v>104</v>
      </c>
      <c r="G2686">
        <v>98</v>
      </c>
      <c r="H2686">
        <v>1</v>
      </c>
      <c r="I2686">
        <v>1</v>
      </c>
      <c r="J2686">
        <v>0</v>
      </c>
      <c r="K2686" s="194">
        <v>0</v>
      </c>
      <c r="L2686" t="s">
        <v>1078</v>
      </c>
      <c r="M2686" t="s">
        <v>1078</v>
      </c>
      <c r="N2686">
        <v>1000</v>
      </c>
      <c r="O2686" t="s">
        <v>7876</v>
      </c>
      <c r="P2686" t="s">
        <v>8109</v>
      </c>
      <c r="Q2686">
        <v>1</v>
      </c>
      <c r="R2686" s="117" t="s">
        <v>14605</v>
      </c>
      <c r="S2686" s="117" t="s">
        <v>15188</v>
      </c>
      <c r="T2686" t="s">
        <v>13807</v>
      </c>
      <c r="U2686" t="s">
        <v>10772</v>
      </c>
    </row>
    <row r="2687" spans="1:21">
      <c r="A2687" s="117" t="s">
        <v>14176</v>
      </c>
      <c r="B2687" t="s">
        <v>14590</v>
      </c>
      <c r="C2687" t="s">
        <v>14590</v>
      </c>
      <c r="D2687">
        <v>104</v>
      </c>
      <c r="E2687">
        <v>98</v>
      </c>
      <c r="F2687">
        <v>104</v>
      </c>
      <c r="G2687">
        <v>98</v>
      </c>
      <c r="H2687">
        <v>1</v>
      </c>
      <c r="I2687">
        <v>1</v>
      </c>
      <c r="J2687">
        <v>0</v>
      </c>
      <c r="K2687" s="194">
        <v>0</v>
      </c>
      <c r="L2687" t="s">
        <v>1078</v>
      </c>
      <c r="M2687" t="s">
        <v>1078</v>
      </c>
      <c r="N2687">
        <v>1000</v>
      </c>
      <c r="O2687" t="s">
        <v>7876</v>
      </c>
      <c r="P2687" t="s">
        <v>8109</v>
      </c>
      <c r="Q2687">
        <v>1</v>
      </c>
      <c r="R2687" s="117" t="s">
        <v>14605</v>
      </c>
      <c r="S2687" s="117" t="s">
        <v>15188</v>
      </c>
      <c r="T2687" t="s">
        <v>13807</v>
      </c>
      <c r="U2687" t="s">
        <v>10772</v>
      </c>
    </row>
    <row r="2688" spans="1:21">
      <c r="A2688" s="117" t="s">
        <v>14177</v>
      </c>
      <c r="B2688" t="s">
        <v>14590</v>
      </c>
      <c r="C2688" t="s">
        <v>14590</v>
      </c>
      <c r="D2688">
        <v>104</v>
      </c>
      <c r="E2688">
        <v>98</v>
      </c>
      <c r="F2688">
        <v>104</v>
      </c>
      <c r="G2688">
        <v>98</v>
      </c>
      <c r="H2688">
        <v>1</v>
      </c>
      <c r="I2688">
        <v>1</v>
      </c>
      <c r="J2688">
        <v>0</v>
      </c>
      <c r="K2688" s="194">
        <v>0</v>
      </c>
      <c r="L2688" t="s">
        <v>1078</v>
      </c>
      <c r="M2688" t="s">
        <v>1078</v>
      </c>
      <c r="N2688">
        <v>1000</v>
      </c>
      <c r="O2688" t="s">
        <v>7876</v>
      </c>
      <c r="P2688" t="s">
        <v>8109</v>
      </c>
      <c r="Q2688">
        <v>1</v>
      </c>
      <c r="R2688" s="117" t="s">
        <v>14605</v>
      </c>
      <c r="S2688" s="117" t="s">
        <v>15188</v>
      </c>
      <c r="T2688" t="s">
        <v>13807</v>
      </c>
      <c r="U2688" t="s">
        <v>10772</v>
      </c>
    </row>
    <row r="2689" spans="1:21">
      <c r="A2689" s="117" t="s">
        <v>14178</v>
      </c>
      <c r="B2689" t="s">
        <v>14590</v>
      </c>
      <c r="C2689" t="s">
        <v>14590</v>
      </c>
      <c r="D2689">
        <v>104</v>
      </c>
      <c r="E2689">
        <v>98</v>
      </c>
      <c r="F2689">
        <v>104</v>
      </c>
      <c r="G2689">
        <v>98</v>
      </c>
      <c r="H2689">
        <v>1</v>
      </c>
      <c r="I2689">
        <v>1</v>
      </c>
      <c r="J2689">
        <v>0</v>
      </c>
      <c r="K2689" s="194">
        <v>0</v>
      </c>
      <c r="L2689" t="s">
        <v>1078</v>
      </c>
      <c r="M2689" t="s">
        <v>1078</v>
      </c>
      <c r="N2689">
        <v>1000</v>
      </c>
      <c r="O2689" t="s">
        <v>7876</v>
      </c>
      <c r="P2689" t="s">
        <v>8109</v>
      </c>
      <c r="Q2689">
        <v>1</v>
      </c>
      <c r="R2689" s="117" t="s">
        <v>14605</v>
      </c>
      <c r="S2689" s="117" t="s">
        <v>15188</v>
      </c>
      <c r="T2689" t="s">
        <v>13807</v>
      </c>
      <c r="U2689" t="s">
        <v>10772</v>
      </c>
    </row>
    <row r="2690" spans="1:21">
      <c r="A2690" s="117" t="s">
        <v>14179</v>
      </c>
      <c r="B2690" t="s">
        <v>14590</v>
      </c>
      <c r="C2690" t="s">
        <v>14590</v>
      </c>
      <c r="D2690">
        <v>104</v>
      </c>
      <c r="E2690">
        <v>98</v>
      </c>
      <c r="F2690">
        <v>104</v>
      </c>
      <c r="G2690">
        <v>98</v>
      </c>
      <c r="H2690">
        <v>1</v>
      </c>
      <c r="I2690">
        <v>1</v>
      </c>
      <c r="J2690">
        <v>0</v>
      </c>
      <c r="K2690" s="194">
        <v>0</v>
      </c>
      <c r="L2690" t="s">
        <v>1078</v>
      </c>
      <c r="M2690" t="s">
        <v>1078</v>
      </c>
      <c r="N2690">
        <v>1000</v>
      </c>
      <c r="O2690" t="s">
        <v>7876</v>
      </c>
      <c r="P2690" t="s">
        <v>8109</v>
      </c>
      <c r="Q2690">
        <v>1</v>
      </c>
      <c r="R2690" s="117" t="s">
        <v>14605</v>
      </c>
      <c r="S2690" s="117" t="s">
        <v>15188</v>
      </c>
      <c r="T2690" t="s">
        <v>13807</v>
      </c>
      <c r="U2690" t="s">
        <v>10772</v>
      </c>
    </row>
    <row r="2691" spans="1:21">
      <c r="A2691" s="117" t="s">
        <v>14180</v>
      </c>
      <c r="B2691" t="s">
        <v>14590</v>
      </c>
      <c r="C2691" t="s">
        <v>14590</v>
      </c>
      <c r="D2691">
        <v>104</v>
      </c>
      <c r="E2691">
        <v>98</v>
      </c>
      <c r="F2691">
        <v>104</v>
      </c>
      <c r="G2691">
        <v>98</v>
      </c>
      <c r="H2691">
        <v>1</v>
      </c>
      <c r="I2691">
        <v>1</v>
      </c>
      <c r="J2691">
        <v>0</v>
      </c>
      <c r="K2691" s="194">
        <v>0</v>
      </c>
      <c r="L2691" t="s">
        <v>1078</v>
      </c>
      <c r="M2691" t="s">
        <v>1078</v>
      </c>
      <c r="N2691">
        <v>1000</v>
      </c>
      <c r="O2691" t="s">
        <v>7876</v>
      </c>
      <c r="P2691" t="s">
        <v>8109</v>
      </c>
      <c r="Q2691">
        <v>1</v>
      </c>
      <c r="R2691" s="117" t="s">
        <v>14605</v>
      </c>
      <c r="S2691" s="117" t="s">
        <v>15188</v>
      </c>
      <c r="T2691" t="s">
        <v>13807</v>
      </c>
      <c r="U2691" t="s">
        <v>10772</v>
      </c>
    </row>
    <row r="2692" spans="1:21">
      <c r="A2692" s="117" t="s">
        <v>14181</v>
      </c>
      <c r="B2692" t="s">
        <v>14590</v>
      </c>
      <c r="C2692" t="s">
        <v>14590</v>
      </c>
      <c r="D2692">
        <v>104</v>
      </c>
      <c r="E2692">
        <v>98</v>
      </c>
      <c r="F2692">
        <v>104</v>
      </c>
      <c r="G2692">
        <v>98</v>
      </c>
      <c r="H2692">
        <v>1</v>
      </c>
      <c r="I2692">
        <v>1</v>
      </c>
      <c r="J2692">
        <v>0</v>
      </c>
      <c r="K2692" s="194">
        <v>0</v>
      </c>
      <c r="L2692" t="s">
        <v>1078</v>
      </c>
      <c r="M2692" t="s">
        <v>1078</v>
      </c>
      <c r="N2692">
        <v>1000</v>
      </c>
      <c r="O2692" t="s">
        <v>7876</v>
      </c>
      <c r="P2692" t="s">
        <v>8109</v>
      </c>
      <c r="Q2692">
        <v>1</v>
      </c>
      <c r="R2692" s="117" t="s">
        <v>14605</v>
      </c>
      <c r="S2692" s="117" t="s">
        <v>15188</v>
      </c>
      <c r="T2692" t="s">
        <v>13807</v>
      </c>
      <c r="U2692" t="s">
        <v>10772</v>
      </c>
    </row>
    <row r="2693" spans="1:21">
      <c r="A2693" s="117" t="s">
        <v>14182</v>
      </c>
      <c r="B2693" t="s">
        <v>14590</v>
      </c>
      <c r="C2693" t="s">
        <v>14590</v>
      </c>
      <c r="D2693">
        <v>104</v>
      </c>
      <c r="E2693">
        <v>98</v>
      </c>
      <c r="F2693">
        <v>104</v>
      </c>
      <c r="G2693">
        <v>98</v>
      </c>
      <c r="H2693">
        <v>1</v>
      </c>
      <c r="I2693">
        <v>1</v>
      </c>
      <c r="J2693">
        <v>0</v>
      </c>
      <c r="K2693" s="194">
        <v>0</v>
      </c>
      <c r="L2693" t="s">
        <v>1078</v>
      </c>
      <c r="M2693" t="s">
        <v>1078</v>
      </c>
      <c r="N2693">
        <v>1000</v>
      </c>
      <c r="O2693" t="s">
        <v>7876</v>
      </c>
      <c r="P2693" t="s">
        <v>8109</v>
      </c>
      <c r="Q2693">
        <v>1</v>
      </c>
      <c r="R2693" s="117" t="s">
        <v>14605</v>
      </c>
      <c r="S2693" s="117" t="s">
        <v>15188</v>
      </c>
      <c r="T2693" t="s">
        <v>13807</v>
      </c>
      <c r="U2693" t="s">
        <v>10772</v>
      </c>
    </row>
    <row r="2694" spans="1:21">
      <c r="A2694" s="117" t="s">
        <v>15194</v>
      </c>
      <c r="B2694" t="s">
        <v>14590</v>
      </c>
      <c r="C2694" t="s">
        <v>14590</v>
      </c>
      <c r="D2694">
        <v>31</v>
      </c>
      <c r="E2694">
        <v>25</v>
      </c>
      <c r="F2694">
        <v>31</v>
      </c>
      <c r="G2694">
        <v>25</v>
      </c>
      <c r="H2694">
        <v>1</v>
      </c>
      <c r="I2694">
        <v>1</v>
      </c>
      <c r="J2694">
        <v>999999</v>
      </c>
      <c r="K2694" s="194">
        <v>999999</v>
      </c>
      <c r="L2694" t="s">
        <v>1079</v>
      </c>
      <c r="M2694" t="s">
        <v>1079</v>
      </c>
      <c r="N2694">
        <v>54</v>
      </c>
      <c r="O2694" t="s">
        <v>7876</v>
      </c>
      <c r="P2694" t="s">
        <v>15195</v>
      </c>
      <c r="Q2694">
        <v>5.3999999999999999E-2</v>
      </c>
      <c r="R2694" s="117" t="s">
        <v>14595</v>
      </c>
      <c r="S2694" s="117" t="s">
        <v>14596</v>
      </c>
      <c r="T2694" t="s">
        <v>17448</v>
      </c>
      <c r="U2694" t="s">
        <v>10772</v>
      </c>
    </row>
    <row r="2695" spans="1:21">
      <c r="A2695" s="117" t="s">
        <v>15196</v>
      </c>
      <c r="B2695" t="s">
        <v>14590</v>
      </c>
      <c r="C2695" t="s">
        <v>14590</v>
      </c>
      <c r="D2695">
        <v>31</v>
      </c>
      <c r="E2695">
        <v>25</v>
      </c>
      <c r="F2695">
        <v>31</v>
      </c>
      <c r="G2695">
        <v>25</v>
      </c>
      <c r="H2695">
        <v>1</v>
      </c>
      <c r="I2695">
        <v>1</v>
      </c>
      <c r="J2695">
        <v>999999</v>
      </c>
      <c r="K2695" s="194">
        <v>999999</v>
      </c>
      <c r="L2695" t="s">
        <v>1079</v>
      </c>
      <c r="M2695" t="s">
        <v>1079</v>
      </c>
      <c r="N2695">
        <v>55</v>
      </c>
      <c r="O2695" t="s">
        <v>7876</v>
      </c>
      <c r="P2695" t="s">
        <v>19041</v>
      </c>
      <c r="Q2695">
        <v>5.5E-2</v>
      </c>
      <c r="R2695" s="117" t="s">
        <v>14595</v>
      </c>
      <c r="S2695" s="117" t="s">
        <v>14596</v>
      </c>
      <c r="T2695" t="s">
        <v>17448</v>
      </c>
      <c r="U2695" t="s">
        <v>10772</v>
      </c>
    </row>
    <row r="2696" spans="1:21">
      <c r="A2696" s="117" t="s">
        <v>12730</v>
      </c>
      <c r="B2696" t="s">
        <v>14590</v>
      </c>
      <c r="C2696" t="s">
        <v>14590</v>
      </c>
      <c r="D2696">
        <v>45</v>
      </c>
      <c r="E2696">
        <v>39</v>
      </c>
      <c r="F2696">
        <v>45</v>
      </c>
      <c r="G2696">
        <v>39</v>
      </c>
      <c r="H2696">
        <v>1</v>
      </c>
      <c r="I2696">
        <v>1</v>
      </c>
      <c r="J2696">
        <v>999999</v>
      </c>
      <c r="K2696" s="194">
        <v>999999</v>
      </c>
      <c r="L2696" t="s">
        <v>1079</v>
      </c>
      <c r="M2696" t="s">
        <v>1079</v>
      </c>
      <c r="N2696">
        <v>55</v>
      </c>
      <c r="O2696" t="s">
        <v>7876</v>
      </c>
      <c r="P2696" t="s">
        <v>13876</v>
      </c>
      <c r="Q2696">
        <v>5.5E-2</v>
      </c>
      <c r="R2696" s="117" t="s">
        <v>14743</v>
      </c>
      <c r="S2696" s="117" t="s">
        <v>14589</v>
      </c>
      <c r="T2696" t="s">
        <v>12136</v>
      </c>
      <c r="U2696" t="s">
        <v>10772</v>
      </c>
    </row>
    <row r="2697" spans="1:21">
      <c r="A2697" s="117" t="s">
        <v>15197</v>
      </c>
      <c r="B2697" t="s">
        <v>14590</v>
      </c>
      <c r="C2697" t="s">
        <v>14590</v>
      </c>
      <c r="D2697">
        <v>31</v>
      </c>
      <c r="E2697">
        <v>25</v>
      </c>
      <c r="F2697">
        <v>31</v>
      </c>
      <c r="G2697">
        <v>25</v>
      </c>
      <c r="H2697">
        <v>1</v>
      </c>
      <c r="I2697">
        <v>1</v>
      </c>
      <c r="J2697">
        <v>999999</v>
      </c>
      <c r="K2697" s="194">
        <v>999999</v>
      </c>
      <c r="L2697" t="s">
        <v>1079</v>
      </c>
      <c r="M2697" t="s">
        <v>1079</v>
      </c>
      <c r="N2697">
        <v>58</v>
      </c>
      <c r="O2697" t="s">
        <v>7876</v>
      </c>
      <c r="P2697" t="s">
        <v>15195</v>
      </c>
      <c r="Q2697">
        <v>5.8000000000000003E-2</v>
      </c>
      <c r="R2697" s="117" t="s">
        <v>14595</v>
      </c>
      <c r="S2697" s="117" t="s">
        <v>14596</v>
      </c>
      <c r="T2697" t="s">
        <v>17448</v>
      </c>
      <c r="U2697" t="s">
        <v>10772</v>
      </c>
    </row>
    <row r="2698" spans="1:21">
      <c r="A2698" s="117" t="s">
        <v>15198</v>
      </c>
      <c r="B2698" t="s">
        <v>14590</v>
      </c>
      <c r="C2698" t="s">
        <v>14590</v>
      </c>
      <c r="D2698">
        <v>31</v>
      </c>
      <c r="E2698">
        <v>25</v>
      </c>
      <c r="F2698">
        <v>31</v>
      </c>
      <c r="G2698">
        <v>25</v>
      </c>
      <c r="H2698">
        <v>1</v>
      </c>
      <c r="I2698">
        <v>1</v>
      </c>
      <c r="J2698">
        <v>999999</v>
      </c>
      <c r="K2698" s="194">
        <v>999999</v>
      </c>
      <c r="L2698" t="s">
        <v>1079</v>
      </c>
      <c r="M2698" t="s">
        <v>1079</v>
      </c>
      <c r="N2698">
        <v>55</v>
      </c>
      <c r="O2698" t="s">
        <v>7876</v>
      </c>
      <c r="P2698" t="s">
        <v>15195</v>
      </c>
      <c r="Q2698">
        <v>5.5E-2</v>
      </c>
      <c r="R2698" s="117" t="s">
        <v>14595</v>
      </c>
      <c r="S2698" s="117" t="s">
        <v>14596</v>
      </c>
      <c r="T2698" t="s">
        <v>17448</v>
      </c>
      <c r="U2698" t="s">
        <v>10772</v>
      </c>
    </row>
    <row r="2699" spans="1:21">
      <c r="A2699" s="117" t="s">
        <v>15199</v>
      </c>
      <c r="B2699" t="s">
        <v>14590</v>
      </c>
      <c r="C2699" t="s">
        <v>14590</v>
      </c>
      <c r="D2699">
        <v>31</v>
      </c>
      <c r="E2699">
        <v>25</v>
      </c>
      <c r="F2699">
        <v>31</v>
      </c>
      <c r="G2699">
        <v>25</v>
      </c>
      <c r="H2699">
        <v>1</v>
      </c>
      <c r="I2699">
        <v>1</v>
      </c>
      <c r="J2699">
        <v>999999</v>
      </c>
      <c r="K2699" s="194">
        <v>999999</v>
      </c>
      <c r="L2699" t="s">
        <v>1079</v>
      </c>
      <c r="M2699" t="s">
        <v>1079</v>
      </c>
      <c r="N2699">
        <v>54</v>
      </c>
      <c r="O2699" t="s">
        <v>7876</v>
      </c>
      <c r="P2699" t="s">
        <v>15195</v>
      </c>
      <c r="Q2699">
        <v>5.3999999999999999E-2</v>
      </c>
      <c r="R2699" s="117" t="s">
        <v>14595</v>
      </c>
      <c r="S2699" s="117" t="s">
        <v>14596</v>
      </c>
      <c r="T2699" t="s">
        <v>17448</v>
      </c>
      <c r="U2699" t="s">
        <v>10772</v>
      </c>
    </row>
    <row r="2700" spans="1:21">
      <c r="A2700" s="117" t="s">
        <v>12731</v>
      </c>
      <c r="B2700" t="s">
        <v>14590</v>
      </c>
      <c r="C2700" t="s">
        <v>14590</v>
      </c>
      <c r="D2700">
        <v>31</v>
      </c>
      <c r="E2700">
        <v>25</v>
      </c>
      <c r="F2700">
        <v>31</v>
      </c>
      <c r="G2700">
        <v>25</v>
      </c>
      <c r="H2700">
        <v>1</v>
      </c>
      <c r="I2700">
        <v>1</v>
      </c>
      <c r="J2700">
        <v>999999</v>
      </c>
      <c r="K2700" s="194">
        <v>999999</v>
      </c>
      <c r="L2700" t="s">
        <v>1079</v>
      </c>
      <c r="M2700" t="s">
        <v>1079</v>
      </c>
      <c r="N2700">
        <v>55</v>
      </c>
      <c r="O2700" t="s">
        <v>7876</v>
      </c>
      <c r="P2700" t="s">
        <v>13877</v>
      </c>
      <c r="Q2700">
        <v>5.5E-2</v>
      </c>
      <c r="R2700" s="117" t="s">
        <v>14595</v>
      </c>
      <c r="S2700" s="117" t="s">
        <v>14596</v>
      </c>
      <c r="T2700" t="s">
        <v>17448</v>
      </c>
      <c r="U2700" t="s">
        <v>10772</v>
      </c>
    </row>
    <row r="2701" spans="1:21">
      <c r="A2701" s="117" t="s">
        <v>12732</v>
      </c>
      <c r="B2701" t="s">
        <v>14590</v>
      </c>
      <c r="C2701" t="s">
        <v>14590</v>
      </c>
      <c r="D2701">
        <v>31</v>
      </c>
      <c r="E2701">
        <v>25</v>
      </c>
      <c r="F2701">
        <v>31</v>
      </c>
      <c r="G2701">
        <v>25</v>
      </c>
      <c r="H2701">
        <v>1</v>
      </c>
      <c r="I2701">
        <v>1</v>
      </c>
      <c r="J2701">
        <v>999999</v>
      </c>
      <c r="K2701" s="194">
        <v>999999</v>
      </c>
      <c r="L2701" t="s">
        <v>1079</v>
      </c>
      <c r="M2701" t="s">
        <v>1079</v>
      </c>
      <c r="N2701">
        <v>55</v>
      </c>
      <c r="O2701" t="s">
        <v>7876</v>
      </c>
      <c r="P2701" t="s">
        <v>13877</v>
      </c>
      <c r="Q2701">
        <v>5.5E-2</v>
      </c>
      <c r="R2701" s="117" t="s">
        <v>14595</v>
      </c>
      <c r="S2701" s="117" t="s">
        <v>14596</v>
      </c>
      <c r="T2701" t="s">
        <v>17448</v>
      </c>
      <c r="U2701" t="s">
        <v>10772</v>
      </c>
    </row>
    <row r="2702" spans="1:21">
      <c r="A2702" s="117" t="s">
        <v>12733</v>
      </c>
      <c r="B2702" t="s">
        <v>14590</v>
      </c>
      <c r="C2702" t="s">
        <v>14590</v>
      </c>
      <c r="D2702">
        <v>31</v>
      </c>
      <c r="E2702">
        <v>25</v>
      </c>
      <c r="F2702">
        <v>31</v>
      </c>
      <c r="G2702">
        <v>25</v>
      </c>
      <c r="H2702">
        <v>1</v>
      </c>
      <c r="I2702">
        <v>1</v>
      </c>
      <c r="J2702">
        <v>999999</v>
      </c>
      <c r="K2702" s="194">
        <v>999999</v>
      </c>
      <c r="L2702" t="s">
        <v>1079</v>
      </c>
      <c r="M2702" t="s">
        <v>1079</v>
      </c>
      <c r="N2702">
        <v>55</v>
      </c>
      <c r="O2702" t="s">
        <v>7876</v>
      </c>
      <c r="P2702" t="s">
        <v>13877</v>
      </c>
      <c r="Q2702">
        <v>5.5E-2</v>
      </c>
      <c r="R2702" s="117" t="s">
        <v>14595</v>
      </c>
      <c r="S2702" s="117" t="s">
        <v>14596</v>
      </c>
      <c r="T2702" t="s">
        <v>17448</v>
      </c>
      <c r="U2702" t="s">
        <v>10772</v>
      </c>
    </row>
    <row r="2703" spans="1:21">
      <c r="A2703" s="117" t="s">
        <v>12734</v>
      </c>
      <c r="B2703" t="s">
        <v>14590</v>
      </c>
      <c r="C2703" t="s">
        <v>14590</v>
      </c>
      <c r="D2703">
        <v>31</v>
      </c>
      <c r="E2703">
        <v>25</v>
      </c>
      <c r="F2703">
        <v>31</v>
      </c>
      <c r="G2703">
        <v>25</v>
      </c>
      <c r="H2703">
        <v>1</v>
      </c>
      <c r="I2703">
        <v>1</v>
      </c>
      <c r="J2703">
        <v>999999</v>
      </c>
      <c r="K2703" s="194">
        <v>999999</v>
      </c>
      <c r="L2703" t="s">
        <v>1079</v>
      </c>
      <c r="M2703" t="s">
        <v>1079</v>
      </c>
      <c r="N2703">
        <v>55</v>
      </c>
      <c r="O2703" t="s">
        <v>7876</v>
      </c>
      <c r="P2703" t="s">
        <v>13876</v>
      </c>
      <c r="Q2703">
        <v>5.5E-2</v>
      </c>
      <c r="R2703" s="117" t="s">
        <v>14595</v>
      </c>
      <c r="S2703" s="117" t="s">
        <v>14596</v>
      </c>
      <c r="T2703" t="s">
        <v>17448</v>
      </c>
      <c r="U2703" t="s">
        <v>10772</v>
      </c>
    </row>
    <row r="2704" spans="1:21">
      <c r="A2704" s="117" t="s">
        <v>15200</v>
      </c>
      <c r="B2704" t="s">
        <v>14590</v>
      </c>
      <c r="C2704" t="s">
        <v>14590</v>
      </c>
      <c r="D2704">
        <v>31</v>
      </c>
      <c r="E2704">
        <v>25</v>
      </c>
      <c r="F2704">
        <v>31</v>
      </c>
      <c r="G2704">
        <v>25</v>
      </c>
      <c r="H2704">
        <v>1</v>
      </c>
      <c r="I2704">
        <v>1</v>
      </c>
      <c r="J2704">
        <v>999999</v>
      </c>
      <c r="K2704" s="194">
        <v>999999</v>
      </c>
      <c r="L2704" t="s">
        <v>1079</v>
      </c>
      <c r="M2704" t="s">
        <v>1079</v>
      </c>
      <c r="N2704">
        <v>52</v>
      </c>
      <c r="O2704" t="s">
        <v>7876</v>
      </c>
      <c r="P2704" t="s">
        <v>19041</v>
      </c>
      <c r="Q2704">
        <v>5.1999999999999998E-2</v>
      </c>
      <c r="R2704" s="117" t="s">
        <v>14595</v>
      </c>
      <c r="S2704" s="117" t="s">
        <v>14596</v>
      </c>
      <c r="T2704" t="s">
        <v>17448</v>
      </c>
      <c r="U2704" t="s">
        <v>10772</v>
      </c>
    </row>
    <row r="2705" spans="1:21">
      <c r="A2705" s="117" t="s">
        <v>20804</v>
      </c>
      <c r="B2705" t="s">
        <v>14590</v>
      </c>
      <c r="C2705" t="s">
        <v>14590</v>
      </c>
      <c r="D2705">
        <v>84</v>
      </c>
      <c r="E2705">
        <v>78</v>
      </c>
      <c r="F2705">
        <v>84</v>
      </c>
      <c r="G2705">
        <v>78</v>
      </c>
      <c r="H2705">
        <v>1</v>
      </c>
      <c r="I2705">
        <v>1</v>
      </c>
      <c r="J2705">
        <v>6</v>
      </c>
      <c r="K2705" s="194">
        <v>6</v>
      </c>
      <c r="L2705" t="s">
        <v>1083</v>
      </c>
      <c r="M2705" t="s">
        <v>1083</v>
      </c>
      <c r="N2705">
        <v>185000</v>
      </c>
      <c r="O2705" t="s">
        <v>7876</v>
      </c>
      <c r="P2705" t="s">
        <v>20805</v>
      </c>
      <c r="Q2705">
        <v>185</v>
      </c>
      <c r="R2705" s="117" t="s">
        <v>14743</v>
      </c>
      <c r="S2705" s="117" t="s">
        <v>14589</v>
      </c>
      <c r="T2705" t="s">
        <v>12136</v>
      </c>
      <c r="U2705" t="s">
        <v>10772</v>
      </c>
    </row>
    <row r="2706" spans="1:21">
      <c r="A2706" s="117" t="s">
        <v>20806</v>
      </c>
      <c r="B2706" t="s">
        <v>14590</v>
      </c>
      <c r="C2706" t="s">
        <v>14590</v>
      </c>
      <c r="D2706">
        <v>74</v>
      </c>
      <c r="E2706">
        <v>68</v>
      </c>
      <c r="F2706">
        <v>74</v>
      </c>
      <c r="G2706">
        <v>68</v>
      </c>
      <c r="H2706">
        <v>1</v>
      </c>
      <c r="I2706">
        <v>1</v>
      </c>
      <c r="J2706">
        <v>3</v>
      </c>
      <c r="K2706" s="194">
        <v>3</v>
      </c>
      <c r="L2706" t="s">
        <v>1083</v>
      </c>
      <c r="M2706" t="s">
        <v>1083</v>
      </c>
      <c r="N2706">
        <v>8650</v>
      </c>
      <c r="O2706" t="s">
        <v>7876</v>
      </c>
      <c r="P2706" t="s">
        <v>20807</v>
      </c>
      <c r="Q2706">
        <v>8.65</v>
      </c>
      <c r="R2706" s="117" t="s">
        <v>14743</v>
      </c>
      <c r="S2706" s="117" t="s">
        <v>14589</v>
      </c>
      <c r="T2706" t="s">
        <v>12136</v>
      </c>
      <c r="U2706" t="s">
        <v>10772</v>
      </c>
    </row>
    <row r="2707" spans="1:21">
      <c r="A2707" s="117" t="s">
        <v>20808</v>
      </c>
      <c r="B2707" t="s">
        <v>14590</v>
      </c>
      <c r="C2707" t="s">
        <v>14590</v>
      </c>
      <c r="D2707">
        <v>25</v>
      </c>
      <c r="E2707">
        <v>19</v>
      </c>
      <c r="F2707">
        <v>25</v>
      </c>
      <c r="G2707">
        <v>19</v>
      </c>
      <c r="H2707">
        <v>1</v>
      </c>
      <c r="I2707">
        <v>1</v>
      </c>
      <c r="J2707">
        <v>2</v>
      </c>
      <c r="K2707" s="194">
        <v>2</v>
      </c>
      <c r="L2707" t="s">
        <v>1083</v>
      </c>
      <c r="M2707" t="s">
        <v>1083</v>
      </c>
      <c r="N2707">
        <v>7946</v>
      </c>
      <c r="O2707" t="s">
        <v>7876</v>
      </c>
      <c r="Q2707">
        <v>7.9459999999999997</v>
      </c>
      <c r="R2707" s="117" t="s">
        <v>14743</v>
      </c>
      <c r="S2707" s="117" t="s">
        <v>14589</v>
      </c>
      <c r="T2707" t="s">
        <v>12136</v>
      </c>
      <c r="U2707" t="s">
        <v>10772</v>
      </c>
    </row>
    <row r="2708" spans="1:21">
      <c r="A2708" s="117" t="s">
        <v>18265</v>
      </c>
      <c r="B2708" t="s">
        <v>14590</v>
      </c>
      <c r="C2708" t="s">
        <v>14590</v>
      </c>
      <c r="D2708">
        <v>62</v>
      </c>
      <c r="E2708">
        <v>56</v>
      </c>
      <c r="F2708">
        <v>62</v>
      </c>
      <c r="G2708">
        <v>56</v>
      </c>
      <c r="H2708">
        <v>1</v>
      </c>
      <c r="I2708">
        <v>1</v>
      </c>
      <c r="J2708">
        <v>0</v>
      </c>
      <c r="K2708" s="194">
        <v>0</v>
      </c>
      <c r="L2708" t="s">
        <v>1083</v>
      </c>
      <c r="M2708" t="s">
        <v>1083</v>
      </c>
      <c r="N2708">
        <v>299</v>
      </c>
      <c r="O2708" t="s">
        <v>7876</v>
      </c>
      <c r="Q2708">
        <v>0.29899999999999999</v>
      </c>
      <c r="R2708" s="117" t="s">
        <v>15266</v>
      </c>
      <c r="S2708" s="117" t="s">
        <v>15267</v>
      </c>
      <c r="T2708" t="s">
        <v>13813</v>
      </c>
      <c r="U2708" t="s">
        <v>10772</v>
      </c>
    </row>
    <row r="2709" spans="1:21">
      <c r="A2709" s="117" t="s">
        <v>11235</v>
      </c>
      <c r="B2709" t="s">
        <v>14590</v>
      </c>
      <c r="C2709" t="s">
        <v>14590</v>
      </c>
      <c r="D2709">
        <v>52</v>
      </c>
      <c r="E2709">
        <v>46</v>
      </c>
      <c r="F2709">
        <v>52</v>
      </c>
      <c r="G2709">
        <v>46</v>
      </c>
      <c r="H2709">
        <v>1</v>
      </c>
      <c r="I2709">
        <v>1</v>
      </c>
      <c r="J2709">
        <v>0</v>
      </c>
      <c r="K2709" s="194">
        <v>0</v>
      </c>
      <c r="L2709" t="s">
        <v>1079</v>
      </c>
      <c r="M2709" t="s">
        <v>1079</v>
      </c>
      <c r="N2709">
        <v>9000</v>
      </c>
      <c r="O2709" t="s">
        <v>7876</v>
      </c>
      <c r="P2709" t="s">
        <v>11231</v>
      </c>
      <c r="Q2709">
        <v>9</v>
      </c>
      <c r="R2709" s="117" t="s">
        <v>14673</v>
      </c>
      <c r="S2709" s="117" t="s">
        <v>14674</v>
      </c>
      <c r="T2709" t="s">
        <v>13995</v>
      </c>
      <c r="U2709" t="s">
        <v>10772</v>
      </c>
    </row>
    <row r="2710" spans="1:21">
      <c r="A2710" s="117" t="s">
        <v>11236</v>
      </c>
      <c r="B2710" t="s">
        <v>14590</v>
      </c>
      <c r="C2710" t="s">
        <v>14590</v>
      </c>
      <c r="D2710">
        <v>52</v>
      </c>
      <c r="E2710">
        <v>46</v>
      </c>
      <c r="F2710">
        <v>52</v>
      </c>
      <c r="G2710">
        <v>46</v>
      </c>
      <c r="H2710">
        <v>1</v>
      </c>
      <c r="I2710">
        <v>1</v>
      </c>
      <c r="J2710">
        <v>0</v>
      </c>
      <c r="K2710" s="194">
        <v>0</v>
      </c>
      <c r="L2710" t="s">
        <v>1079</v>
      </c>
      <c r="M2710" t="s">
        <v>1079</v>
      </c>
      <c r="N2710">
        <v>9000</v>
      </c>
      <c r="O2710" t="s">
        <v>7876</v>
      </c>
      <c r="P2710" t="s">
        <v>11231</v>
      </c>
      <c r="Q2710">
        <v>9</v>
      </c>
      <c r="R2710" s="117" t="s">
        <v>14673</v>
      </c>
      <c r="S2710" s="117" t="s">
        <v>14674</v>
      </c>
      <c r="T2710" t="s">
        <v>13995</v>
      </c>
      <c r="U2710" t="s">
        <v>10772</v>
      </c>
    </row>
    <row r="2711" spans="1:21">
      <c r="A2711" s="117" t="s">
        <v>2646</v>
      </c>
      <c r="B2711" t="s">
        <v>14590</v>
      </c>
      <c r="C2711" t="s">
        <v>14590</v>
      </c>
      <c r="D2711">
        <v>82</v>
      </c>
      <c r="E2711">
        <v>76</v>
      </c>
      <c r="F2711">
        <v>82</v>
      </c>
      <c r="G2711">
        <v>76</v>
      </c>
      <c r="H2711">
        <v>1</v>
      </c>
      <c r="I2711">
        <v>1</v>
      </c>
      <c r="J2711">
        <v>60</v>
      </c>
      <c r="K2711" s="194">
        <v>60</v>
      </c>
      <c r="L2711" t="s">
        <v>1079</v>
      </c>
      <c r="M2711" t="s">
        <v>1079</v>
      </c>
      <c r="N2711">
        <v>60</v>
      </c>
      <c r="O2711" t="s">
        <v>7876</v>
      </c>
      <c r="P2711" t="s">
        <v>8513</v>
      </c>
      <c r="Q2711">
        <v>0.06</v>
      </c>
      <c r="R2711" s="117" t="s">
        <v>14620</v>
      </c>
      <c r="S2711" s="117" t="s">
        <v>14621</v>
      </c>
      <c r="T2711" t="s">
        <v>17448</v>
      </c>
      <c r="U2711" t="s">
        <v>10772</v>
      </c>
    </row>
    <row r="2712" spans="1:21">
      <c r="A2712" s="117" t="s">
        <v>2647</v>
      </c>
      <c r="B2712" t="s">
        <v>14590</v>
      </c>
      <c r="C2712" t="s">
        <v>14590</v>
      </c>
      <c r="D2712">
        <v>42</v>
      </c>
      <c r="E2712">
        <v>36</v>
      </c>
      <c r="F2712">
        <v>42</v>
      </c>
      <c r="G2712">
        <v>36</v>
      </c>
      <c r="H2712">
        <v>1</v>
      </c>
      <c r="I2712">
        <v>1</v>
      </c>
      <c r="J2712">
        <v>999999</v>
      </c>
      <c r="K2712" s="194">
        <v>999999</v>
      </c>
      <c r="L2712" t="s">
        <v>1083</v>
      </c>
      <c r="M2712" t="s">
        <v>1083</v>
      </c>
      <c r="N2712">
        <v>33</v>
      </c>
      <c r="O2712" t="s">
        <v>7876</v>
      </c>
      <c r="P2712" t="s">
        <v>8514</v>
      </c>
      <c r="Q2712">
        <v>3.3000000000000002E-2</v>
      </c>
      <c r="R2712" s="117" t="s">
        <v>14594</v>
      </c>
      <c r="S2712" s="117" t="s">
        <v>14589</v>
      </c>
      <c r="T2712" t="s">
        <v>12136</v>
      </c>
      <c r="U2712" t="s">
        <v>10772</v>
      </c>
    </row>
    <row r="2713" spans="1:21">
      <c r="A2713" s="117" t="s">
        <v>24548</v>
      </c>
      <c r="B2713" t="s">
        <v>14590</v>
      </c>
      <c r="C2713" t="s">
        <v>14590</v>
      </c>
      <c r="D2713">
        <v>73</v>
      </c>
      <c r="E2713">
        <v>67</v>
      </c>
      <c r="F2713">
        <v>73</v>
      </c>
      <c r="G2713">
        <v>67</v>
      </c>
      <c r="H2713">
        <v>1</v>
      </c>
      <c r="I2713">
        <v>1</v>
      </c>
      <c r="J2713">
        <v>0</v>
      </c>
      <c r="K2713" s="194">
        <v>0</v>
      </c>
      <c r="L2713" t="s">
        <v>1083</v>
      </c>
      <c r="M2713" t="s">
        <v>1083</v>
      </c>
      <c r="N2713">
        <v>500</v>
      </c>
      <c r="O2713" t="s">
        <v>7876</v>
      </c>
      <c r="Q2713">
        <v>0.5</v>
      </c>
      <c r="R2713" s="117" t="s">
        <v>14944</v>
      </c>
      <c r="S2713" s="117" t="s">
        <v>15189</v>
      </c>
      <c r="T2713" t="s">
        <v>12154</v>
      </c>
      <c r="U2713" t="s">
        <v>10772</v>
      </c>
    </row>
    <row r="2714" spans="1:21">
      <c r="A2714" s="117" t="s">
        <v>2648</v>
      </c>
      <c r="B2714" t="s">
        <v>14590</v>
      </c>
      <c r="C2714" t="s">
        <v>14590</v>
      </c>
      <c r="D2714">
        <v>26</v>
      </c>
      <c r="E2714">
        <v>20</v>
      </c>
      <c r="F2714">
        <v>26</v>
      </c>
      <c r="G2714">
        <v>20</v>
      </c>
      <c r="H2714">
        <v>1</v>
      </c>
      <c r="I2714">
        <v>1</v>
      </c>
      <c r="J2714">
        <v>108</v>
      </c>
      <c r="K2714" s="194">
        <v>108</v>
      </c>
      <c r="L2714" t="s">
        <v>1076</v>
      </c>
      <c r="M2714" t="s">
        <v>1076</v>
      </c>
      <c r="N2714">
        <v>175</v>
      </c>
      <c r="O2714" t="s">
        <v>7876</v>
      </c>
      <c r="P2714" t="s">
        <v>15201</v>
      </c>
      <c r="Q2714">
        <v>0.17499999999999999</v>
      </c>
      <c r="R2714" s="117" t="s">
        <v>14620</v>
      </c>
      <c r="S2714" s="117" t="s">
        <v>14621</v>
      </c>
      <c r="T2714" t="s">
        <v>17448</v>
      </c>
      <c r="U2714" t="s">
        <v>10772</v>
      </c>
    </row>
    <row r="2715" spans="1:21">
      <c r="A2715" s="117" t="s">
        <v>2649</v>
      </c>
      <c r="B2715" t="s">
        <v>14590</v>
      </c>
      <c r="C2715" t="s">
        <v>14590</v>
      </c>
      <c r="D2715">
        <v>26</v>
      </c>
      <c r="E2715">
        <v>20</v>
      </c>
      <c r="F2715">
        <v>26</v>
      </c>
      <c r="G2715">
        <v>20</v>
      </c>
      <c r="H2715">
        <v>1</v>
      </c>
      <c r="I2715">
        <v>1</v>
      </c>
      <c r="J2715">
        <v>144</v>
      </c>
      <c r="K2715" s="194">
        <v>144</v>
      </c>
      <c r="L2715" t="s">
        <v>1076</v>
      </c>
      <c r="M2715" t="s">
        <v>1076</v>
      </c>
      <c r="N2715">
        <v>178</v>
      </c>
      <c r="O2715" t="s">
        <v>7876</v>
      </c>
      <c r="P2715" t="s">
        <v>8515</v>
      </c>
      <c r="Q2715">
        <v>0.17799999999999999</v>
      </c>
      <c r="R2715" s="117" t="s">
        <v>14620</v>
      </c>
      <c r="S2715" s="117" t="s">
        <v>14621</v>
      </c>
      <c r="T2715" t="s">
        <v>17448</v>
      </c>
      <c r="U2715" t="s">
        <v>10772</v>
      </c>
    </row>
    <row r="2716" spans="1:21">
      <c r="A2716" s="117" t="s">
        <v>2650</v>
      </c>
      <c r="B2716" t="s">
        <v>14590</v>
      </c>
      <c r="C2716" t="s">
        <v>14590</v>
      </c>
      <c r="D2716">
        <v>25</v>
      </c>
      <c r="E2716">
        <v>19</v>
      </c>
      <c r="F2716">
        <v>25</v>
      </c>
      <c r="G2716">
        <v>19</v>
      </c>
      <c r="H2716">
        <v>1</v>
      </c>
      <c r="I2716">
        <v>1</v>
      </c>
      <c r="J2716">
        <v>8</v>
      </c>
      <c r="K2716" s="194">
        <v>8</v>
      </c>
      <c r="L2716" t="s">
        <v>1076</v>
      </c>
      <c r="M2716" t="s">
        <v>1076</v>
      </c>
      <c r="N2716">
        <v>343</v>
      </c>
      <c r="O2716" t="s">
        <v>7876</v>
      </c>
      <c r="P2716" t="s">
        <v>8516</v>
      </c>
      <c r="Q2716">
        <v>0.34300000000000003</v>
      </c>
      <c r="R2716" s="117" t="s">
        <v>14594</v>
      </c>
      <c r="S2716" s="117" t="s">
        <v>14589</v>
      </c>
      <c r="T2716" t="s">
        <v>12136</v>
      </c>
      <c r="U2716" t="s">
        <v>10772</v>
      </c>
    </row>
    <row r="2717" spans="1:21">
      <c r="A2717" s="117" t="s">
        <v>2651</v>
      </c>
      <c r="B2717" t="s">
        <v>14590</v>
      </c>
      <c r="C2717" t="s">
        <v>14590</v>
      </c>
      <c r="D2717">
        <v>25</v>
      </c>
      <c r="E2717">
        <v>19</v>
      </c>
      <c r="F2717">
        <v>25</v>
      </c>
      <c r="G2717">
        <v>19</v>
      </c>
      <c r="H2717">
        <v>1</v>
      </c>
      <c r="I2717">
        <v>1</v>
      </c>
      <c r="J2717">
        <v>21</v>
      </c>
      <c r="K2717" s="194">
        <v>21</v>
      </c>
      <c r="L2717" t="s">
        <v>1076</v>
      </c>
      <c r="M2717" t="s">
        <v>1076</v>
      </c>
      <c r="N2717">
        <v>343.9</v>
      </c>
      <c r="O2717" t="s">
        <v>7876</v>
      </c>
      <c r="P2717" t="s">
        <v>8517</v>
      </c>
      <c r="Q2717">
        <v>0.34389999999999998</v>
      </c>
      <c r="R2717" s="117" t="s">
        <v>14594</v>
      </c>
      <c r="S2717" s="117" t="s">
        <v>14589</v>
      </c>
      <c r="T2717" t="s">
        <v>12136</v>
      </c>
      <c r="U2717" t="s">
        <v>10772</v>
      </c>
    </row>
    <row r="2718" spans="1:21">
      <c r="A2718" s="117" t="s">
        <v>2652</v>
      </c>
      <c r="B2718" t="s">
        <v>14590</v>
      </c>
      <c r="C2718" t="s">
        <v>14590</v>
      </c>
      <c r="D2718">
        <v>26</v>
      </c>
      <c r="E2718">
        <v>20</v>
      </c>
      <c r="F2718">
        <v>26</v>
      </c>
      <c r="G2718">
        <v>20</v>
      </c>
      <c r="H2718">
        <v>1</v>
      </c>
      <c r="I2718">
        <v>1</v>
      </c>
      <c r="J2718">
        <v>58</v>
      </c>
      <c r="K2718" s="194">
        <v>58</v>
      </c>
      <c r="L2718" t="s">
        <v>1076</v>
      </c>
      <c r="M2718" t="s">
        <v>1076</v>
      </c>
      <c r="N2718">
        <v>401</v>
      </c>
      <c r="O2718" t="s">
        <v>7876</v>
      </c>
      <c r="P2718" t="s">
        <v>8518</v>
      </c>
      <c r="Q2718">
        <v>0.40100000000000002</v>
      </c>
      <c r="R2718" s="117" t="s">
        <v>14620</v>
      </c>
      <c r="S2718" s="117" t="s">
        <v>14621</v>
      </c>
      <c r="T2718" t="s">
        <v>17448</v>
      </c>
      <c r="U2718" t="s">
        <v>10772</v>
      </c>
    </row>
    <row r="2719" spans="1:21">
      <c r="A2719" s="117" t="s">
        <v>21596</v>
      </c>
      <c r="B2719" t="s">
        <v>14590</v>
      </c>
      <c r="C2719" t="s">
        <v>14590</v>
      </c>
      <c r="D2719">
        <v>26</v>
      </c>
      <c r="E2719">
        <v>20</v>
      </c>
      <c r="F2719">
        <v>26</v>
      </c>
      <c r="G2719">
        <v>20</v>
      </c>
      <c r="H2719">
        <v>1</v>
      </c>
      <c r="I2719">
        <v>1</v>
      </c>
      <c r="J2719">
        <v>10</v>
      </c>
      <c r="K2719" s="194">
        <v>10</v>
      </c>
      <c r="L2719" t="s">
        <v>1076</v>
      </c>
      <c r="M2719" t="s">
        <v>1076</v>
      </c>
      <c r="N2719">
        <v>502</v>
      </c>
      <c r="O2719" t="s">
        <v>7876</v>
      </c>
      <c r="P2719" t="s">
        <v>8519</v>
      </c>
      <c r="Q2719">
        <v>0.502</v>
      </c>
      <c r="R2719" s="117" t="s">
        <v>14620</v>
      </c>
      <c r="S2719" s="117" t="s">
        <v>14621</v>
      </c>
      <c r="T2719" t="s">
        <v>17448</v>
      </c>
      <c r="U2719" t="s">
        <v>10772</v>
      </c>
    </row>
    <row r="2720" spans="1:21">
      <c r="A2720" s="117" t="s">
        <v>2653</v>
      </c>
      <c r="B2720" t="s">
        <v>14590</v>
      </c>
      <c r="C2720" t="s">
        <v>14590</v>
      </c>
      <c r="D2720">
        <v>25</v>
      </c>
      <c r="E2720">
        <v>19</v>
      </c>
      <c r="F2720">
        <v>25</v>
      </c>
      <c r="G2720">
        <v>19</v>
      </c>
      <c r="H2720">
        <v>1</v>
      </c>
      <c r="I2720">
        <v>1</v>
      </c>
      <c r="J2720">
        <v>22</v>
      </c>
      <c r="K2720" s="194">
        <v>22</v>
      </c>
      <c r="L2720" t="s">
        <v>1076</v>
      </c>
      <c r="M2720" t="s">
        <v>1076</v>
      </c>
      <c r="N2720">
        <v>535</v>
      </c>
      <c r="O2720" t="s">
        <v>7876</v>
      </c>
      <c r="P2720" t="s">
        <v>8519</v>
      </c>
      <c r="Q2720">
        <v>0.53500000000000003</v>
      </c>
      <c r="R2720" s="117" t="s">
        <v>14594</v>
      </c>
      <c r="S2720" s="117" t="s">
        <v>14589</v>
      </c>
      <c r="T2720" t="s">
        <v>12136</v>
      </c>
      <c r="U2720" t="s">
        <v>10772</v>
      </c>
    </row>
    <row r="2721" spans="1:21">
      <c r="A2721" s="117" t="s">
        <v>2654</v>
      </c>
      <c r="B2721" t="s">
        <v>14590</v>
      </c>
      <c r="C2721" t="s">
        <v>14590</v>
      </c>
      <c r="D2721">
        <v>26</v>
      </c>
      <c r="E2721">
        <v>20</v>
      </c>
      <c r="F2721">
        <v>26</v>
      </c>
      <c r="G2721">
        <v>20</v>
      </c>
      <c r="H2721">
        <v>1</v>
      </c>
      <c r="I2721">
        <v>1</v>
      </c>
      <c r="J2721">
        <v>100</v>
      </c>
      <c r="K2721" s="194">
        <v>100</v>
      </c>
      <c r="L2721" t="s">
        <v>1076</v>
      </c>
      <c r="M2721" t="s">
        <v>1076</v>
      </c>
      <c r="N2721">
        <v>539</v>
      </c>
      <c r="O2721" t="s">
        <v>7876</v>
      </c>
      <c r="P2721" t="s">
        <v>8519</v>
      </c>
      <c r="Q2721">
        <v>0.53900000000000003</v>
      </c>
      <c r="R2721" s="117" t="s">
        <v>14620</v>
      </c>
      <c r="S2721" s="117" t="s">
        <v>14621</v>
      </c>
      <c r="T2721" t="s">
        <v>17448</v>
      </c>
      <c r="U2721" t="s">
        <v>10772</v>
      </c>
    </row>
    <row r="2722" spans="1:21">
      <c r="A2722" s="117" t="s">
        <v>21597</v>
      </c>
      <c r="B2722" t="s">
        <v>14590</v>
      </c>
      <c r="C2722" t="s">
        <v>14590</v>
      </c>
      <c r="D2722">
        <v>26</v>
      </c>
      <c r="E2722">
        <v>20</v>
      </c>
      <c r="F2722">
        <v>26</v>
      </c>
      <c r="G2722">
        <v>20</v>
      </c>
      <c r="H2722">
        <v>1</v>
      </c>
      <c r="I2722">
        <v>1</v>
      </c>
      <c r="J2722">
        <v>10</v>
      </c>
      <c r="K2722" s="194">
        <v>10</v>
      </c>
      <c r="L2722" t="s">
        <v>1076</v>
      </c>
      <c r="M2722" t="s">
        <v>1076</v>
      </c>
      <c r="N2722">
        <v>537</v>
      </c>
      <c r="O2722" t="s">
        <v>7876</v>
      </c>
      <c r="P2722" t="s">
        <v>21598</v>
      </c>
      <c r="Q2722">
        <v>0.53700000000000003</v>
      </c>
      <c r="R2722" s="117" t="s">
        <v>14620</v>
      </c>
      <c r="S2722" s="117" t="s">
        <v>14621</v>
      </c>
      <c r="T2722" t="s">
        <v>17448</v>
      </c>
      <c r="U2722" t="s">
        <v>10772</v>
      </c>
    </row>
    <row r="2723" spans="1:21">
      <c r="A2723" s="117" t="s">
        <v>2655</v>
      </c>
      <c r="B2723" t="s">
        <v>14590</v>
      </c>
      <c r="C2723" t="s">
        <v>14590</v>
      </c>
      <c r="D2723">
        <v>25</v>
      </c>
      <c r="E2723">
        <v>19</v>
      </c>
      <c r="F2723">
        <v>25</v>
      </c>
      <c r="G2723">
        <v>19</v>
      </c>
      <c r="H2723">
        <v>1</v>
      </c>
      <c r="I2723">
        <v>1</v>
      </c>
      <c r="J2723">
        <v>16</v>
      </c>
      <c r="K2723" s="194">
        <v>16</v>
      </c>
      <c r="L2723" t="s">
        <v>1076</v>
      </c>
      <c r="M2723" t="s">
        <v>1076</v>
      </c>
      <c r="N2723">
        <v>535</v>
      </c>
      <c r="O2723" t="s">
        <v>7876</v>
      </c>
      <c r="P2723" t="s">
        <v>8520</v>
      </c>
      <c r="Q2723">
        <v>0.53500000000000003</v>
      </c>
      <c r="R2723" s="117" t="s">
        <v>14594</v>
      </c>
      <c r="S2723" s="117" t="s">
        <v>14589</v>
      </c>
      <c r="T2723" t="s">
        <v>12136</v>
      </c>
      <c r="U2723" t="s">
        <v>10772</v>
      </c>
    </row>
    <row r="2724" spans="1:21">
      <c r="A2724" s="117" t="s">
        <v>21599</v>
      </c>
      <c r="B2724" t="s">
        <v>14590</v>
      </c>
      <c r="C2724" t="s">
        <v>14590</v>
      </c>
      <c r="D2724">
        <v>26</v>
      </c>
      <c r="E2724">
        <v>20</v>
      </c>
      <c r="F2724">
        <v>26</v>
      </c>
      <c r="G2724">
        <v>20</v>
      </c>
      <c r="H2724">
        <v>1</v>
      </c>
      <c r="I2724">
        <v>1</v>
      </c>
      <c r="J2724">
        <v>20</v>
      </c>
      <c r="K2724" s="194">
        <v>20</v>
      </c>
      <c r="L2724" t="s">
        <v>1076</v>
      </c>
      <c r="M2724" t="s">
        <v>1076</v>
      </c>
      <c r="N2724">
        <v>534</v>
      </c>
      <c r="O2724" t="s">
        <v>7876</v>
      </c>
      <c r="P2724" t="s">
        <v>15202</v>
      </c>
      <c r="Q2724">
        <v>0.53400000000000003</v>
      </c>
      <c r="R2724" s="117" t="s">
        <v>14620</v>
      </c>
      <c r="S2724" s="117" t="s">
        <v>14621</v>
      </c>
      <c r="T2724" t="s">
        <v>17448</v>
      </c>
      <c r="U2724" t="s">
        <v>10772</v>
      </c>
    </row>
    <row r="2725" spans="1:21">
      <c r="A2725" s="117" t="s">
        <v>21600</v>
      </c>
      <c r="B2725" t="s">
        <v>14590</v>
      </c>
      <c r="C2725" t="s">
        <v>14590</v>
      </c>
      <c r="D2725">
        <v>26</v>
      </c>
      <c r="E2725">
        <v>20</v>
      </c>
      <c r="F2725">
        <v>26</v>
      </c>
      <c r="G2725">
        <v>20</v>
      </c>
      <c r="H2725">
        <v>1</v>
      </c>
      <c r="I2725">
        <v>1</v>
      </c>
      <c r="J2725">
        <v>9</v>
      </c>
      <c r="K2725" s="194">
        <v>9</v>
      </c>
      <c r="L2725" t="s">
        <v>1076</v>
      </c>
      <c r="M2725" t="s">
        <v>1076</v>
      </c>
      <c r="N2725">
        <v>534</v>
      </c>
      <c r="O2725" t="s">
        <v>7876</v>
      </c>
      <c r="P2725" t="s">
        <v>8519</v>
      </c>
      <c r="Q2725">
        <v>0.53400000000000003</v>
      </c>
      <c r="R2725" s="117" t="s">
        <v>14620</v>
      </c>
      <c r="S2725" s="117" t="s">
        <v>14621</v>
      </c>
      <c r="T2725" t="s">
        <v>17448</v>
      </c>
      <c r="U2725" t="s">
        <v>10772</v>
      </c>
    </row>
    <row r="2726" spans="1:21">
      <c r="A2726" s="117" t="s">
        <v>2656</v>
      </c>
      <c r="B2726" t="s">
        <v>14590</v>
      </c>
      <c r="C2726" t="s">
        <v>14590</v>
      </c>
      <c r="D2726">
        <v>25</v>
      </c>
      <c r="E2726">
        <v>19</v>
      </c>
      <c r="F2726">
        <v>25</v>
      </c>
      <c r="G2726">
        <v>19</v>
      </c>
      <c r="H2726">
        <v>1</v>
      </c>
      <c r="I2726">
        <v>1</v>
      </c>
      <c r="J2726">
        <v>29</v>
      </c>
      <c r="K2726" s="194">
        <v>29</v>
      </c>
      <c r="L2726" t="s">
        <v>1076</v>
      </c>
      <c r="M2726" t="s">
        <v>1076</v>
      </c>
      <c r="N2726">
        <v>534</v>
      </c>
      <c r="O2726" t="s">
        <v>7876</v>
      </c>
      <c r="P2726" t="s">
        <v>8519</v>
      </c>
      <c r="Q2726">
        <v>0.53400000000000003</v>
      </c>
      <c r="R2726" s="117" t="s">
        <v>14594</v>
      </c>
      <c r="S2726" s="117" t="s">
        <v>14589</v>
      </c>
      <c r="T2726" t="s">
        <v>12136</v>
      </c>
      <c r="U2726" t="s">
        <v>10772</v>
      </c>
    </row>
    <row r="2727" spans="1:21">
      <c r="A2727" s="117" t="s">
        <v>21601</v>
      </c>
      <c r="B2727" t="s">
        <v>14590</v>
      </c>
      <c r="C2727" t="s">
        <v>14590</v>
      </c>
      <c r="D2727">
        <v>26</v>
      </c>
      <c r="E2727">
        <v>20</v>
      </c>
      <c r="F2727">
        <v>26</v>
      </c>
      <c r="G2727">
        <v>20</v>
      </c>
      <c r="H2727">
        <v>1</v>
      </c>
      <c r="I2727">
        <v>1</v>
      </c>
      <c r="J2727">
        <v>16</v>
      </c>
      <c r="K2727" s="194">
        <v>16</v>
      </c>
      <c r="L2727" t="s">
        <v>1076</v>
      </c>
      <c r="M2727" t="s">
        <v>1076</v>
      </c>
      <c r="N2727">
        <v>509</v>
      </c>
      <c r="O2727" t="s">
        <v>7876</v>
      </c>
      <c r="P2727" t="s">
        <v>15202</v>
      </c>
      <c r="Q2727">
        <v>0.50900000000000001</v>
      </c>
      <c r="R2727" s="117" t="s">
        <v>14620</v>
      </c>
      <c r="S2727" s="117" t="s">
        <v>14621</v>
      </c>
      <c r="T2727" t="s">
        <v>17448</v>
      </c>
      <c r="U2727" t="s">
        <v>10772</v>
      </c>
    </row>
    <row r="2728" spans="1:21">
      <c r="A2728" s="117" t="s">
        <v>2657</v>
      </c>
      <c r="B2728" t="s">
        <v>14590</v>
      </c>
      <c r="C2728" t="s">
        <v>14590</v>
      </c>
      <c r="D2728">
        <v>26</v>
      </c>
      <c r="E2728">
        <v>20</v>
      </c>
      <c r="F2728">
        <v>26</v>
      </c>
      <c r="G2728">
        <v>20</v>
      </c>
      <c r="H2728">
        <v>1</v>
      </c>
      <c r="I2728">
        <v>1</v>
      </c>
      <c r="J2728">
        <v>24</v>
      </c>
      <c r="K2728" s="194">
        <v>24</v>
      </c>
      <c r="L2728" t="s">
        <v>1076</v>
      </c>
      <c r="M2728" t="s">
        <v>1076</v>
      </c>
      <c r="N2728">
        <v>642</v>
      </c>
      <c r="O2728" t="s">
        <v>7876</v>
      </c>
      <c r="P2728" t="s">
        <v>8519</v>
      </c>
      <c r="Q2728">
        <v>0.64200000000000002</v>
      </c>
      <c r="R2728" s="117" t="s">
        <v>14620</v>
      </c>
      <c r="S2728" s="117" t="s">
        <v>14621</v>
      </c>
      <c r="T2728" t="s">
        <v>17448</v>
      </c>
      <c r="U2728" t="s">
        <v>10772</v>
      </c>
    </row>
    <row r="2729" spans="1:21">
      <c r="A2729" s="117" t="s">
        <v>2658</v>
      </c>
      <c r="B2729" t="s">
        <v>14590</v>
      </c>
      <c r="C2729" t="s">
        <v>14590</v>
      </c>
      <c r="D2729">
        <v>25</v>
      </c>
      <c r="E2729">
        <v>19</v>
      </c>
      <c r="F2729">
        <v>25</v>
      </c>
      <c r="G2729">
        <v>19</v>
      </c>
      <c r="H2729">
        <v>1</v>
      </c>
      <c r="I2729">
        <v>1</v>
      </c>
      <c r="J2729">
        <v>35</v>
      </c>
      <c r="K2729" s="194">
        <v>35</v>
      </c>
      <c r="L2729" t="s">
        <v>1076</v>
      </c>
      <c r="M2729" t="s">
        <v>1076</v>
      </c>
      <c r="N2729">
        <v>672</v>
      </c>
      <c r="O2729" t="s">
        <v>7876</v>
      </c>
      <c r="P2729" t="s">
        <v>8521</v>
      </c>
      <c r="Q2729">
        <v>0.67200000000000004</v>
      </c>
      <c r="R2729" s="117" t="s">
        <v>14594</v>
      </c>
      <c r="S2729" s="117" t="s">
        <v>14589</v>
      </c>
      <c r="T2729" t="s">
        <v>12136</v>
      </c>
      <c r="U2729" t="s">
        <v>10772</v>
      </c>
    </row>
    <row r="2730" spans="1:21">
      <c r="A2730" s="117" t="s">
        <v>2659</v>
      </c>
      <c r="B2730" t="s">
        <v>14590</v>
      </c>
      <c r="C2730" t="s">
        <v>14590</v>
      </c>
      <c r="D2730">
        <v>26</v>
      </c>
      <c r="E2730">
        <v>20</v>
      </c>
      <c r="F2730">
        <v>26</v>
      </c>
      <c r="G2730">
        <v>20</v>
      </c>
      <c r="H2730">
        <v>1</v>
      </c>
      <c r="I2730">
        <v>1</v>
      </c>
      <c r="J2730">
        <v>32</v>
      </c>
      <c r="K2730" s="194">
        <v>32</v>
      </c>
      <c r="L2730" t="s">
        <v>1076</v>
      </c>
      <c r="M2730" t="s">
        <v>1076</v>
      </c>
      <c r="N2730">
        <v>686</v>
      </c>
      <c r="O2730" t="s">
        <v>7876</v>
      </c>
      <c r="P2730" t="s">
        <v>8519</v>
      </c>
      <c r="Q2730">
        <v>0.68600000000000005</v>
      </c>
      <c r="R2730" s="117" t="s">
        <v>14620</v>
      </c>
      <c r="S2730" s="117" t="s">
        <v>14621</v>
      </c>
      <c r="T2730" t="s">
        <v>17448</v>
      </c>
      <c r="U2730" t="s">
        <v>10772</v>
      </c>
    </row>
    <row r="2731" spans="1:21">
      <c r="A2731" s="117" t="s">
        <v>21602</v>
      </c>
      <c r="B2731" t="s">
        <v>14590</v>
      </c>
      <c r="C2731" t="s">
        <v>14590</v>
      </c>
      <c r="D2731">
        <v>26</v>
      </c>
      <c r="E2731">
        <v>20</v>
      </c>
      <c r="F2731">
        <v>26</v>
      </c>
      <c r="G2731">
        <v>20</v>
      </c>
      <c r="H2731">
        <v>1</v>
      </c>
      <c r="I2731">
        <v>1</v>
      </c>
      <c r="J2731">
        <v>14</v>
      </c>
      <c r="K2731" s="194">
        <v>14</v>
      </c>
      <c r="L2731" t="s">
        <v>1076</v>
      </c>
      <c r="M2731" t="s">
        <v>1076</v>
      </c>
      <c r="N2731">
        <v>645</v>
      </c>
      <c r="O2731" t="s">
        <v>7876</v>
      </c>
      <c r="P2731" t="s">
        <v>21603</v>
      </c>
      <c r="Q2731">
        <v>0.64500000000000002</v>
      </c>
      <c r="R2731" s="117" t="s">
        <v>14620</v>
      </c>
      <c r="S2731" s="117" t="s">
        <v>14621</v>
      </c>
      <c r="T2731" t="s">
        <v>17448</v>
      </c>
      <c r="U2731" t="s">
        <v>10772</v>
      </c>
    </row>
    <row r="2732" spans="1:21">
      <c r="A2732" s="117" t="s">
        <v>2660</v>
      </c>
      <c r="B2732" t="s">
        <v>14590</v>
      </c>
      <c r="C2732" t="s">
        <v>14590</v>
      </c>
      <c r="D2732">
        <v>25</v>
      </c>
      <c r="E2732">
        <v>19</v>
      </c>
      <c r="F2732">
        <v>25</v>
      </c>
      <c r="G2732">
        <v>19</v>
      </c>
      <c r="H2732">
        <v>1</v>
      </c>
      <c r="I2732">
        <v>1</v>
      </c>
      <c r="J2732">
        <v>17</v>
      </c>
      <c r="K2732" s="194">
        <v>17</v>
      </c>
      <c r="L2732" t="s">
        <v>1076</v>
      </c>
      <c r="M2732" t="s">
        <v>1076</v>
      </c>
      <c r="N2732">
        <v>678</v>
      </c>
      <c r="O2732" t="s">
        <v>7876</v>
      </c>
      <c r="P2732" t="s">
        <v>8522</v>
      </c>
      <c r="Q2732">
        <v>0.67800000000000005</v>
      </c>
      <c r="R2732" s="117" t="s">
        <v>14594</v>
      </c>
      <c r="S2732" s="117" t="s">
        <v>14589</v>
      </c>
      <c r="T2732" t="s">
        <v>12136</v>
      </c>
      <c r="U2732" t="s">
        <v>10772</v>
      </c>
    </row>
    <row r="2733" spans="1:21">
      <c r="A2733" s="117" t="s">
        <v>2661</v>
      </c>
      <c r="B2733" t="s">
        <v>14590</v>
      </c>
      <c r="C2733" t="s">
        <v>14590</v>
      </c>
      <c r="D2733">
        <v>26</v>
      </c>
      <c r="E2733">
        <v>20</v>
      </c>
      <c r="F2733">
        <v>26</v>
      </c>
      <c r="G2733">
        <v>20</v>
      </c>
      <c r="H2733">
        <v>1</v>
      </c>
      <c r="I2733">
        <v>1</v>
      </c>
      <c r="J2733">
        <v>32</v>
      </c>
      <c r="K2733" s="194">
        <v>32</v>
      </c>
      <c r="L2733" t="s">
        <v>1076</v>
      </c>
      <c r="M2733" t="s">
        <v>1076</v>
      </c>
      <c r="N2733">
        <v>671</v>
      </c>
      <c r="O2733" t="s">
        <v>7876</v>
      </c>
      <c r="P2733" t="s">
        <v>15202</v>
      </c>
      <c r="Q2733">
        <v>0.67100000000000004</v>
      </c>
      <c r="R2733" s="117" t="s">
        <v>14620</v>
      </c>
      <c r="S2733" s="117" t="s">
        <v>14621</v>
      </c>
      <c r="T2733" t="s">
        <v>17448</v>
      </c>
      <c r="U2733" t="s">
        <v>10772</v>
      </c>
    </row>
    <row r="2734" spans="1:21">
      <c r="A2734" s="117" t="s">
        <v>2662</v>
      </c>
      <c r="B2734" t="s">
        <v>14590</v>
      </c>
      <c r="C2734" t="s">
        <v>14590</v>
      </c>
      <c r="D2734">
        <v>28</v>
      </c>
      <c r="E2734">
        <v>22</v>
      </c>
      <c r="F2734">
        <v>28</v>
      </c>
      <c r="G2734">
        <v>22</v>
      </c>
      <c r="H2734">
        <v>1</v>
      </c>
      <c r="I2734">
        <v>1</v>
      </c>
      <c r="J2734">
        <v>16</v>
      </c>
      <c r="K2734" s="194">
        <v>16</v>
      </c>
      <c r="L2734" t="s">
        <v>1100</v>
      </c>
      <c r="M2734" t="s">
        <v>1100</v>
      </c>
      <c r="N2734">
        <v>12868</v>
      </c>
      <c r="O2734" t="s">
        <v>7876</v>
      </c>
      <c r="P2734" t="s">
        <v>8523</v>
      </c>
      <c r="Q2734">
        <v>12.868</v>
      </c>
      <c r="R2734" s="117" t="s">
        <v>14648</v>
      </c>
      <c r="S2734" s="117" t="s">
        <v>14589</v>
      </c>
      <c r="T2734" t="s">
        <v>12136</v>
      </c>
      <c r="U2734" t="s">
        <v>10772</v>
      </c>
    </row>
    <row r="2735" spans="1:21">
      <c r="A2735" s="117" t="s">
        <v>22239</v>
      </c>
      <c r="B2735" t="s">
        <v>14590</v>
      </c>
      <c r="C2735" t="s">
        <v>14590</v>
      </c>
      <c r="D2735">
        <v>40</v>
      </c>
      <c r="E2735">
        <v>34</v>
      </c>
      <c r="F2735">
        <v>40</v>
      </c>
      <c r="G2735">
        <v>34</v>
      </c>
      <c r="H2735">
        <v>1</v>
      </c>
      <c r="I2735">
        <v>1</v>
      </c>
      <c r="J2735">
        <v>999999</v>
      </c>
      <c r="K2735" s="194">
        <v>999999</v>
      </c>
      <c r="L2735" t="s">
        <v>1100</v>
      </c>
      <c r="M2735" t="s">
        <v>1100</v>
      </c>
      <c r="N2735">
        <v>12900</v>
      </c>
      <c r="O2735" t="s">
        <v>7876</v>
      </c>
      <c r="P2735" t="s">
        <v>22240</v>
      </c>
      <c r="Q2735">
        <v>12.9</v>
      </c>
      <c r="R2735" s="117" t="s">
        <v>14594</v>
      </c>
      <c r="S2735" s="117" t="s">
        <v>14589</v>
      </c>
      <c r="T2735" t="s">
        <v>12136</v>
      </c>
      <c r="U2735" t="s">
        <v>10772</v>
      </c>
    </row>
    <row r="2736" spans="1:21">
      <c r="A2736" s="117" t="s">
        <v>2663</v>
      </c>
      <c r="B2736" t="s">
        <v>14590</v>
      </c>
      <c r="C2736" t="s">
        <v>14590</v>
      </c>
      <c r="D2736">
        <v>28</v>
      </c>
      <c r="E2736">
        <v>22</v>
      </c>
      <c r="F2736">
        <v>28</v>
      </c>
      <c r="G2736">
        <v>22</v>
      </c>
      <c r="H2736">
        <v>1</v>
      </c>
      <c r="I2736">
        <v>1</v>
      </c>
      <c r="J2736">
        <v>18</v>
      </c>
      <c r="K2736" s="194">
        <v>18</v>
      </c>
      <c r="L2736" t="s">
        <v>1100</v>
      </c>
      <c r="M2736" t="s">
        <v>1100</v>
      </c>
      <c r="N2736">
        <v>13207</v>
      </c>
      <c r="O2736" t="s">
        <v>7876</v>
      </c>
      <c r="P2736" t="s">
        <v>8524</v>
      </c>
      <c r="Q2736">
        <v>13.207000000000001</v>
      </c>
      <c r="R2736" s="117" t="s">
        <v>14648</v>
      </c>
      <c r="S2736" s="117" t="s">
        <v>14589</v>
      </c>
      <c r="T2736" t="s">
        <v>12136</v>
      </c>
      <c r="U2736" t="s">
        <v>10772</v>
      </c>
    </row>
    <row r="2737" spans="1:21">
      <c r="A2737" s="117" t="s">
        <v>2664</v>
      </c>
      <c r="B2737" t="s">
        <v>14590</v>
      </c>
      <c r="C2737" t="s">
        <v>14590</v>
      </c>
      <c r="D2737">
        <v>40</v>
      </c>
      <c r="E2737">
        <v>34</v>
      </c>
      <c r="F2737">
        <v>40</v>
      </c>
      <c r="G2737">
        <v>34</v>
      </c>
      <c r="H2737">
        <v>1</v>
      </c>
      <c r="I2737">
        <v>1</v>
      </c>
      <c r="J2737">
        <v>999999</v>
      </c>
      <c r="K2737" s="194">
        <v>999999</v>
      </c>
      <c r="L2737" t="s">
        <v>1100</v>
      </c>
      <c r="M2737" t="s">
        <v>1100</v>
      </c>
      <c r="N2737">
        <v>13320</v>
      </c>
      <c r="O2737" t="s">
        <v>7876</v>
      </c>
      <c r="P2737" t="s">
        <v>15203</v>
      </c>
      <c r="Q2737">
        <v>13.32</v>
      </c>
      <c r="R2737" s="117" t="s">
        <v>14594</v>
      </c>
      <c r="S2737" s="117" t="s">
        <v>14589</v>
      </c>
      <c r="T2737" t="s">
        <v>12136</v>
      </c>
      <c r="U2737" t="s">
        <v>10772</v>
      </c>
    </row>
    <row r="2738" spans="1:21">
      <c r="A2738" s="117" t="s">
        <v>2665</v>
      </c>
      <c r="B2738" t="s">
        <v>14590</v>
      </c>
      <c r="C2738" t="s">
        <v>14590</v>
      </c>
      <c r="D2738">
        <v>38</v>
      </c>
      <c r="E2738">
        <v>32</v>
      </c>
      <c r="F2738">
        <v>28</v>
      </c>
      <c r="G2738">
        <v>22</v>
      </c>
      <c r="H2738">
        <v>1</v>
      </c>
      <c r="I2738">
        <v>1</v>
      </c>
      <c r="J2738">
        <v>14</v>
      </c>
      <c r="K2738" s="194">
        <v>14</v>
      </c>
      <c r="L2738" t="s">
        <v>1100</v>
      </c>
      <c r="M2738" t="s">
        <v>1100</v>
      </c>
      <c r="N2738">
        <v>13218</v>
      </c>
      <c r="O2738" t="s">
        <v>7876</v>
      </c>
      <c r="P2738" t="s">
        <v>8523</v>
      </c>
      <c r="Q2738">
        <v>13.218</v>
      </c>
      <c r="R2738" s="117" t="s">
        <v>14648</v>
      </c>
      <c r="S2738" s="117" t="s">
        <v>14589</v>
      </c>
      <c r="T2738" t="s">
        <v>12136</v>
      </c>
      <c r="U2738" t="s">
        <v>10773</v>
      </c>
    </row>
    <row r="2739" spans="1:21">
      <c r="A2739" s="117" t="s">
        <v>22241</v>
      </c>
      <c r="B2739" t="s">
        <v>14590</v>
      </c>
      <c r="C2739" t="s">
        <v>14590</v>
      </c>
      <c r="D2739">
        <v>40</v>
      </c>
      <c r="E2739">
        <v>34</v>
      </c>
      <c r="F2739">
        <v>40</v>
      </c>
      <c r="G2739">
        <v>34</v>
      </c>
      <c r="H2739">
        <v>1</v>
      </c>
      <c r="I2739">
        <v>1</v>
      </c>
      <c r="J2739">
        <v>999999</v>
      </c>
      <c r="K2739" s="194">
        <v>999999</v>
      </c>
      <c r="L2739" t="s">
        <v>1100</v>
      </c>
      <c r="M2739" t="s">
        <v>1100</v>
      </c>
      <c r="N2739">
        <v>13520</v>
      </c>
      <c r="O2739" t="s">
        <v>7876</v>
      </c>
      <c r="P2739" t="s">
        <v>22242</v>
      </c>
      <c r="Q2739">
        <v>13.52</v>
      </c>
      <c r="R2739" s="117" t="s">
        <v>14594</v>
      </c>
      <c r="S2739" s="117" t="s">
        <v>14589</v>
      </c>
      <c r="T2739" t="s">
        <v>12136</v>
      </c>
      <c r="U2739" t="s">
        <v>10772</v>
      </c>
    </row>
    <row r="2740" spans="1:21">
      <c r="A2740" s="117" t="s">
        <v>2666</v>
      </c>
      <c r="B2740" t="s">
        <v>13815</v>
      </c>
      <c r="C2740" t="s">
        <v>14590</v>
      </c>
      <c r="D2740">
        <v>2</v>
      </c>
      <c r="E2740">
        <v>29</v>
      </c>
      <c r="F2740">
        <v>25</v>
      </c>
      <c r="G2740">
        <v>19</v>
      </c>
      <c r="H2740">
        <v>1</v>
      </c>
      <c r="I2740">
        <v>1</v>
      </c>
      <c r="J2740">
        <v>1</v>
      </c>
      <c r="K2740" s="194">
        <v>17</v>
      </c>
      <c r="L2740" t="s">
        <v>1083</v>
      </c>
      <c r="M2740" t="s">
        <v>1083</v>
      </c>
      <c r="N2740">
        <v>24500</v>
      </c>
      <c r="O2740" t="s">
        <v>7876</v>
      </c>
      <c r="P2740" t="s">
        <v>8525</v>
      </c>
      <c r="Q2740">
        <v>24.5</v>
      </c>
      <c r="R2740" s="117" t="s">
        <v>14594</v>
      </c>
      <c r="S2740" s="117" t="s">
        <v>14589</v>
      </c>
      <c r="T2740" t="s">
        <v>12136</v>
      </c>
      <c r="U2740" t="s">
        <v>10772</v>
      </c>
    </row>
    <row r="2741" spans="1:21">
      <c r="A2741" s="117" t="s">
        <v>2667</v>
      </c>
      <c r="B2741" t="s">
        <v>14590</v>
      </c>
      <c r="C2741" t="s">
        <v>14590</v>
      </c>
      <c r="D2741">
        <v>25</v>
      </c>
      <c r="E2741">
        <v>19</v>
      </c>
      <c r="F2741">
        <v>25</v>
      </c>
      <c r="G2741">
        <v>19</v>
      </c>
      <c r="H2741">
        <v>1</v>
      </c>
      <c r="I2741">
        <v>1</v>
      </c>
      <c r="J2741">
        <v>10</v>
      </c>
      <c r="K2741" s="194">
        <v>10</v>
      </c>
      <c r="L2741" t="s">
        <v>1083</v>
      </c>
      <c r="M2741" t="s">
        <v>1083</v>
      </c>
      <c r="N2741">
        <v>26250</v>
      </c>
      <c r="O2741" t="s">
        <v>7876</v>
      </c>
      <c r="P2741" t="s">
        <v>8526</v>
      </c>
      <c r="Q2741">
        <v>26.25</v>
      </c>
      <c r="R2741" s="117" t="s">
        <v>14594</v>
      </c>
      <c r="S2741" s="117" t="s">
        <v>14589</v>
      </c>
      <c r="T2741" t="s">
        <v>12136</v>
      </c>
      <c r="U2741" t="s">
        <v>10772</v>
      </c>
    </row>
    <row r="2742" spans="1:21">
      <c r="A2742" s="117" t="s">
        <v>22243</v>
      </c>
      <c r="B2742" t="s">
        <v>14590</v>
      </c>
      <c r="C2742" t="s">
        <v>14590</v>
      </c>
      <c r="D2742">
        <v>45</v>
      </c>
      <c r="E2742">
        <v>39</v>
      </c>
      <c r="F2742">
        <v>45</v>
      </c>
      <c r="G2742">
        <v>39</v>
      </c>
      <c r="H2742">
        <v>1</v>
      </c>
      <c r="I2742">
        <v>1</v>
      </c>
      <c r="J2742">
        <v>999999</v>
      </c>
      <c r="K2742" s="194">
        <v>999999</v>
      </c>
      <c r="L2742" t="s">
        <v>1083</v>
      </c>
      <c r="M2742" t="s">
        <v>1083</v>
      </c>
      <c r="N2742">
        <v>26500</v>
      </c>
      <c r="O2742" t="s">
        <v>7876</v>
      </c>
      <c r="P2742" t="s">
        <v>22244</v>
      </c>
      <c r="Q2742">
        <v>26.5</v>
      </c>
      <c r="R2742" s="117" t="s">
        <v>14594</v>
      </c>
      <c r="S2742" s="117" t="s">
        <v>14589</v>
      </c>
      <c r="T2742" t="s">
        <v>12136</v>
      </c>
      <c r="U2742" t="s">
        <v>10772</v>
      </c>
    </row>
    <row r="2743" spans="1:21">
      <c r="A2743" s="117" t="s">
        <v>2668</v>
      </c>
      <c r="B2743" t="s">
        <v>14590</v>
      </c>
      <c r="C2743" t="s">
        <v>14590</v>
      </c>
      <c r="D2743">
        <v>25</v>
      </c>
      <c r="E2743">
        <v>19</v>
      </c>
      <c r="F2743">
        <v>25</v>
      </c>
      <c r="G2743">
        <v>19</v>
      </c>
      <c r="H2743">
        <v>1</v>
      </c>
      <c r="I2743">
        <v>1</v>
      </c>
      <c r="J2743">
        <v>11</v>
      </c>
      <c r="K2743" s="194">
        <v>11</v>
      </c>
      <c r="L2743" t="s">
        <v>1083</v>
      </c>
      <c r="M2743" t="s">
        <v>1083</v>
      </c>
      <c r="N2743">
        <v>24500</v>
      </c>
      <c r="O2743" t="s">
        <v>7876</v>
      </c>
      <c r="P2743" t="s">
        <v>8527</v>
      </c>
      <c r="Q2743">
        <v>24.5</v>
      </c>
      <c r="R2743" s="117" t="s">
        <v>14594</v>
      </c>
      <c r="S2743" s="117" t="s">
        <v>14589</v>
      </c>
      <c r="T2743" t="s">
        <v>12136</v>
      </c>
      <c r="U2743" t="s">
        <v>10772</v>
      </c>
    </row>
    <row r="2744" spans="1:21">
      <c r="A2744" s="117" t="s">
        <v>2669</v>
      </c>
      <c r="B2744" t="s">
        <v>14590</v>
      </c>
      <c r="C2744" t="s">
        <v>14590</v>
      </c>
      <c r="D2744">
        <v>25</v>
      </c>
      <c r="E2744">
        <v>19</v>
      </c>
      <c r="F2744">
        <v>25</v>
      </c>
      <c r="G2744">
        <v>19</v>
      </c>
      <c r="H2744">
        <v>1</v>
      </c>
      <c r="I2744">
        <v>1</v>
      </c>
      <c r="J2744">
        <v>10</v>
      </c>
      <c r="K2744" s="194">
        <v>10</v>
      </c>
      <c r="L2744" t="s">
        <v>1083</v>
      </c>
      <c r="M2744" t="s">
        <v>1083</v>
      </c>
      <c r="N2744">
        <v>26800</v>
      </c>
      <c r="O2744" t="s">
        <v>7876</v>
      </c>
      <c r="P2744" t="s">
        <v>8528</v>
      </c>
      <c r="Q2744">
        <v>26.8</v>
      </c>
      <c r="R2744" s="117" t="s">
        <v>14594</v>
      </c>
      <c r="S2744" s="117" t="s">
        <v>14589</v>
      </c>
      <c r="T2744" t="s">
        <v>12136</v>
      </c>
      <c r="U2744" t="s">
        <v>10772</v>
      </c>
    </row>
    <row r="2745" spans="1:21">
      <c r="A2745" s="117" t="s">
        <v>22245</v>
      </c>
      <c r="B2745" t="s">
        <v>14590</v>
      </c>
      <c r="C2745" t="s">
        <v>14590</v>
      </c>
      <c r="D2745">
        <v>45</v>
      </c>
      <c r="E2745">
        <v>39</v>
      </c>
      <c r="F2745">
        <v>45</v>
      </c>
      <c r="G2745">
        <v>39</v>
      </c>
      <c r="H2745">
        <v>1</v>
      </c>
      <c r="I2745">
        <v>1</v>
      </c>
      <c r="J2745">
        <v>999999</v>
      </c>
      <c r="K2745" s="194">
        <v>999999</v>
      </c>
      <c r="L2745" t="s">
        <v>1083</v>
      </c>
      <c r="M2745" t="s">
        <v>1083</v>
      </c>
      <c r="N2745">
        <v>23250</v>
      </c>
      <c r="O2745" t="s">
        <v>7876</v>
      </c>
      <c r="P2745" t="s">
        <v>22246</v>
      </c>
      <c r="Q2745">
        <v>23.25</v>
      </c>
      <c r="R2745" s="117" t="s">
        <v>14594</v>
      </c>
      <c r="S2745" s="117" t="s">
        <v>14589</v>
      </c>
      <c r="T2745" t="s">
        <v>12136</v>
      </c>
      <c r="U2745" t="s">
        <v>10772</v>
      </c>
    </row>
    <row r="2746" spans="1:21">
      <c r="A2746" s="117" t="s">
        <v>2670</v>
      </c>
      <c r="B2746" t="s">
        <v>14590</v>
      </c>
      <c r="C2746" t="s">
        <v>14590</v>
      </c>
      <c r="D2746">
        <v>35</v>
      </c>
      <c r="E2746">
        <v>29</v>
      </c>
      <c r="F2746">
        <v>35</v>
      </c>
      <c r="G2746">
        <v>29</v>
      </c>
      <c r="H2746">
        <v>1</v>
      </c>
      <c r="I2746">
        <v>1</v>
      </c>
      <c r="J2746">
        <v>6</v>
      </c>
      <c r="K2746" s="194">
        <v>6</v>
      </c>
      <c r="L2746" t="s">
        <v>1083</v>
      </c>
      <c r="M2746" t="s">
        <v>1083</v>
      </c>
      <c r="N2746">
        <v>40000</v>
      </c>
      <c r="O2746" t="s">
        <v>7876</v>
      </c>
      <c r="P2746" t="s">
        <v>8529</v>
      </c>
      <c r="Q2746">
        <v>40</v>
      </c>
      <c r="R2746" s="117" t="s">
        <v>14594</v>
      </c>
      <c r="S2746" s="117" t="s">
        <v>14589</v>
      </c>
      <c r="T2746" t="s">
        <v>12136</v>
      </c>
      <c r="U2746" t="s">
        <v>10772</v>
      </c>
    </row>
    <row r="2747" spans="1:21">
      <c r="A2747" s="117" t="s">
        <v>2671</v>
      </c>
      <c r="B2747" t="s">
        <v>14590</v>
      </c>
      <c r="C2747" t="s">
        <v>14590</v>
      </c>
      <c r="D2747">
        <v>35</v>
      </c>
      <c r="E2747">
        <v>29</v>
      </c>
      <c r="F2747">
        <v>35</v>
      </c>
      <c r="G2747">
        <v>29</v>
      </c>
      <c r="H2747">
        <v>1</v>
      </c>
      <c r="I2747">
        <v>1</v>
      </c>
      <c r="J2747">
        <v>7</v>
      </c>
      <c r="K2747" s="194">
        <v>7</v>
      </c>
      <c r="L2747" t="s">
        <v>1083</v>
      </c>
      <c r="M2747" t="s">
        <v>1083</v>
      </c>
      <c r="N2747">
        <v>39750</v>
      </c>
      <c r="O2747" t="s">
        <v>7876</v>
      </c>
      <c r="P2747" t="s">
        <v>8530</v>
      </c>
      <c r="Q2747">
        <v>39.75</v>
      </c>
      <c r="R2747" s="117" t="s">
        <v>14594</v>
      </c>
      <c r="S2747" s="117" t="s">
        <v>14589</v>
      </c>
      <c r="T2747" t="s">
        <v>12136</v>
      </c>
      <c r="U2747" t="s">
        <v>10772</v>
      </c>
    </row>
    <row r="2748" spans="1:21">
      <c r="A2748" s="117" t="s">
        <v>22247</v>
      </c>
      <c r="B2748" t="s">
        <v>14590</v>
      </c>
      <c r="C2748" t="s">
        <v>14590</v>
      </c>
      <c r="D2748">
        <v>74</v>
      </c>
      <c r="E2748">
        <v>68</v>
      </c>
      <c r="F2748">
        <v>74</v>
      </c>
      <c r="G2748">
        <v>68</v>
      </c>
      <c r="H2748">
        <v>1</v>
      </c>
      <c r="I2748">
        <v>1</v>
      </c>
      <c r="J2748">
        <v>999999</v>
      </c>
      <c r="K2748" s="194">
        <v>999999</v>
      </c>
      <c r="L2748" t="s">
        <v>1083</v>
      </c>
      <c r="M2748" t="s">
        <v>1083</v>
      </c>
      <c r="N2748">
        <v>41250</v>
      </c>
      <c r="O2748" t="s">
        <v>7876</v>
      </c>
      <c r="P2748" t="s">
        <v>22248</v>
      </c>
      <c r="Q2748">
        <v>41.25</v>
      </c>
      <c r="R2748" s="117" t="s">
        <v>14594</v>
      </c>
      <c r="S2748" s="117" t="s">
        <v>14589</v>
      </c>
      <c r="T2748" t="s">
        <v>12136</v>
      </c>
      <c r="U2748" t="s">
        <v>10772</v>
      </c>
    </row>
    <row r="2749" spans="1:21">
      <c r="A2749" s="117" t="s">
        <v>2672</v>
      </c>
      <c r="B2749" t="s">
        <v>14590</v>
      </c>
      <c r="C2749" t="s">
        <v>14590</v>
      </c>
      <c r="D2749">
        <v>28</v>
      </c>
      <c r="E2749">
        <v>22</v>
      </c>
      <c r="F2749">
        <v>28</v>
      </c>
      <c r="G2749">
        <v>22</v>
      </c>
      <c r="H2749">
        <v>1</v>
      </c>
      <c r="I2749">
        <v>1</v>
      </c>
      <c r="J2749">
        <v>23</v>
      </c>
      <c r="K2749" s="194">
        <v>23</v>
      </c>
      <c r="L2749" t="s">
        <v>1100</v>
      </c>
      <c r="M2749" t="s">
        <v>1100</v>
      </c>
      <c r="N2749">
        <v>5670</v>
      </c>
      <c r="O2749" t="s">
        <v>7876</v>
      </c>
      <c r="P2749" t="s">
        <v>8531</v>
      </c>
      <c r="Q2749">
        <v>5.67</v>
      </c>
      <c r="R2749" s="117" t="s">
        <v>14648</v>
      </c>
      <c r="S2749" s="117" t="s">
        <v>14589</v>
      </c>
      <c r="T2749" t="s">
        <v>12136</v>
      </c>
      <c r="U2749" t="s">
        <v>10772</v>
      </c>
    </row>
    <row r="2750" spans="1:21">
      <c r="A2750" s="117" t="s">
        <v>22249</v>
      </c>
      <c r="B2750" t="s">
        <v>14590</v>
      </c>
      <c r="C2750" t="s">
        <v>14590</v>
      </c>
      <c r="D2750">
        <v>25</v>
      </c>
      <c r="E2750">
        <v>19</v>
      </c>
      <c r="F2750">
        <v>25</v>
      </c>
      <c r="G2750">
        <v>19</v>
      </c>
      <c r="H2750">
        <v>1</v>
      </c>
      <c r="I2750">
        <v>1</v>
      </c>
      <c r="J2750">
        <v>2</v>
      </c>
      <c r="K2750" s="194">
        <v>2</v>
      </c>
      <c r="L2750" t="s">
        <v>1100</v>
      </c>
      <c r="M2750" t="s">
        <v>1100</v>
      </c>
      <c r="N2750">
        <v>8200</v>
      </c>
      <c r="O2750" t="s">
        <v>7876</v>
      </c>
      <c r="P2750" t="s">
        <v>22250</v>
      </c>
      <c r="Q2750">
        <v>8.1999999999999993</v>
      </c>
      <c r="R2750" s="117" t="s">
        <v>14594</v>
      </c>
      <c r="S2750" s="117" t="s">
        <v>14589</v>
      </c>
      <c r="T2750" t="s">
        <v>12136</v>
      </c>
      <c r="U2750" t="s">
        <v>10772</v>
      </c>
    </row>
    <row r="2751" spans="1:21">
      <c r="A2751" s="117" t="s">
        <v>751</v>
      </c>
      <c r="B2751" t="s">
        <v>14590</v>
      </c>
      <c r="C2751" t="s">
        <v>14590</v>
      </c>
      <c r="D2751">
        <v>28</v>
      </c>
      <c r="E2751">
        <v>22</v>
      </c>
      <c r="F2751">
        <v>28</v>
      </c>
      <c r="G2751">
        <v>22</v>
      </c>
      <c r="H2751">
        <v>1</v>
      </c>
      <c r="I2751">
        <v>1</v>
      </c>
      <c r="J2751">
        <v>33</v>
      </c>
      <c r="K2751" s="194">
        <v>33</v>
      </c>
      <c r="L2751" t="s">
        <v>1100</v>
      </c>
      <c r="M2751" t="s">
        <v>1100</v>
      </c>
      <c r="N2751">
        <v>5652</v>
      </c>
      <c r="O2751" t="s">
        <v>7876</v>
      </c>
      <c r="P2751" t="s">
        <v>8532</v>
      </c>
      <c r="Q2751">
        <v>5.6520000000000001</v>
      </c>
      <c r="R2751" s="117" t="s">
        <v>14648</v>
      </c>
      <c r="S2751" s="117" t="s">
        <v>14589</v>
      </c>
      <c r="T2751" t="s">
        <v>12136</v>
      </c>
      <c r="U2751" t="s">
        <v>10772</v>
      </c>
    </row>
    <row r="2752" spans="1:21">
      <c r="A2752" s="117" t="s">
        <v>49</v>
      </c>
      <c r="B2752" t="s">
        <v>14590</v>
      </c>
      <c r="C2752" t="s">
        <v>14590</v>
      </c>
      <c r="D2752">
        <v>38</v>
      </c>
      <c r="E2752">
        <v>32</v>
      </c>
      <c r="F2752">
        <v>28</v>
      </c>
      <c r="G2752">
        <v>22</v>
      </c>
      <c r="H2752">
        <v>1</v>
      </c>
      <c r="I2752">
        <v>1</v>
      </c>
      <c r="J2752">
        <v>50</v>
      </c>
      <c r="K2752" s="194">
        <v>50</v>
      </c>
      <c r="L2752" t="s">
        <v>1100</v>
      </c>
      <c r="M2752" t="s">
        <v>1100</v>
      </c>
      <c r="N2752">
        <v>5676</v>
      </c>
      <c r="O2752" t="s">
        <v>7876</v>
      </c>
      <c r="P2752" t="s">
        <v>8533</v>
      </c>
      <c r="Q2752">
        <v>5.6760000000000002</v>
      </c>
      <c r="R2752" s="117" t="s">
        <v>14648</v>
      </c>
      <c r="S2752" s="117" t="s">
        <v>14589</v>
      </c>
      <c r="T2752" t="s">
        <v>12136</v>
      </c>
      <c r="U2752" t="s">
        <v>10773</v>
      </c>
    </row>
    <row r="2753" spans="1:21">
      <c r="A2753" s="117" t="s">
        <v>2673</v>
      </c>
      <c r="B2753" t="s">
        <v>14590</v>
      </c>
      <c r="C2753" t="s">
        <v>14590</v>
      </c>
      <c r="D2753">
        <v>28</v>
      </c>
      <c r="E2753">
        <v>22</v>
      </c>
      <c r="F2753">
        <v>28</v>
      </c>
      <c r="G2753">
        <v>22</v>
      </c>
      <c r="H2753">
        <v>1</v>
      </c>
      <c r="I2753">
        <v>1</v>
      </c>
      <c r="J2753">
        <v>26</v>
      </c>
      <c r="K2753" s="194">
        <v>26</v>
      </c>
      <c r="L2753" t="s">
        <v>1100</v>
      </c>
      <c r="M2753" t="s">
        <v>1100</v>
      </c>
      <c r="N2753">
        <v>8388</v>
      </c>
      <c r="O2753" t="s">
        <v>7876</v>
      </c>
      <c r="P2753" t="s">
        <v>8534</v>
      </c>
      <c r="Q2753">
        <v>8.3879999999999999</v>
      </c>
      <c r="R2753" s="117" t="s">
        <v>14648</v>
      </c>
      <c r="S2753" s="117" t="s">
        <v>14589</v>
      </c>
      <c r="T2753" t="s">
        <v>12136</v>
      </c>
      <c r="U2753" t="s">
        <v>10772</v>
      </c>
    </row>
    <row r="2754" spans="1:21">
      <c r="A2754" s="117" t="s">
        <v>22251</v>
      </c>
      <c r="B2754" t="s">
        <v>14590</v>
      </c>
      <c r="C2754" t="s">
        <v>14590</v>
      </c>
      <c r="D2754">
        <v>39</v>
      </c>
      <c r="E2754">
        <v>33</v>
      </c>
      <c r="F2754">
        <v>39</v>
      </c>
      <c r="G2754">
        <v>33</v>
      </c>
      <c r="H2754">
        <v>1</v>
      </c>
      <c r="I2754">
        <v>1</v>
      </c>
      <c r="J2754">
        <v>2</v>
      </c>
      <c r="K2754" s="194">
        <v>2</v>
      </c>
      <c r="L2754" t="s">
        <v>1100</v>
      </c>
      <c r="M2754" t="s">
        <v>1100</v>
      </c>
      <c r="N2754">
        <v>8493</v>
      </c>
      <c r="O2754" t="s">
        <v>7876</v>
      </c>
      <c r="P2754" t="s">
        <v>22252</v>
      </c>
      <c r="Q2754">
        <v>8.4930000000000003</v>
      </c>
      <c r="R2754" s="117" t="s">
        <v>14594</v>
      </c>
      <c r="S2754" s="117" t="s">
        <v>14589</v>
      </c>
      <c r="T2754" t="s">
        <v>12136</v>
      </c>
      <c r="U2754" t="s">
        <v>10772</v>
      </c>
    </row>
    <row r="2755" spans="1:21">
      <c r="A2755" s="117" t="s">
        <v>2674</v>
      </c>
      <c r="B2755" t="s">
        <v>14590</v>
      </c>
      <c r="C2755" t="s">
        <v>14590</v>
      </c>
      <c r="D2755">
        <v>28</v>
      </c>
      <c r="E2755">
        <v>22</v>
      </c>
      <c r="F2755">
        <v>28</v>
      </c>
      <c r="G2755">
        <v>22</v>
      </c>
      <c r="H2755">
        <v>1</v>
      </c>
      <c r="I2755">
        <v>1</v>
      </c>
      <c r="J2755">
        <v>25</v>
      </c>
      <c r="K2755" s="194">
        <v>25</v>
      </c>
      <c r="L2755" t="s">
        <v>1100</v>
      </c>
      <c r="M2755" t="s">
        <v>1100</v>
      </c>
      <c r="N2755">
        <v>8356</v>
      </c>
      <c r="O2755" t="s">
        <v>7876</v>
      </c>
      <c r="P2755" t="s">
        <v>8535</v>
      </c>
      <c r="Q2755">
        <v>8.3559999999999999</v>
      </c>
      <c r="R2755" s="117" t="s">
        <v>14648</v>
      </c>
      <c r="S2755" s="117" t="s">
        <v>14589</v>
      </c>
      <c r="T2755" t="s">
        <v>12136</v>
      </c>
      <c r="U2755" t="s">
        <v>10772</v>
      </c>
    </row>
    <row r="2756" spans="1:21">
      <c r="A2756" s="117" t="s">
        <v>22253</v>
      </c>
      <c r="B2756" t="s">
        <v>14590</v>
      </c>
      <c r="C2756" t="s">
        <v>14590</v>
      </c>
      <c r="D2756">
        <v>40</v>
      </c>
      <c r="E2756">
        <v>34</v>
      </c>
      <c r="F2756">
        <v>40</v>
      </c>
      <c r="G2756">
        <v>34</v>
      </c>
      <c r="H2756">
        <v>1</v>
      </c>
      <c r="I2756">
        <v>1</v>
      </c>
      <c r="J2756">
        <v>999999</v>
      </c>
      <c r="K2756" s="194">
        <v>999999</v>
      </c>
      <c r="L2756" t="s">
        <v>1100</v>
      </c>
      <c r="M2756" t="s">
        <v>1100</v>
      </c>
      <c r="N2756">
        <v>8606</v>
      </c>
      <c r="O2756" t="s">
        <v>7876</v>
      </c>
      <c r="P2756" t="s">
        <v>22254</v>
      </c>
      <c r="Q2756">
        <v>8.6059999999999999</v>
      </c>
      <c r="R2756" s="117" t="s">
        <v>14594</v>
      </c>
      <c r="S2756" s="117" t="s">
        <v>14589</v>
      </c>
      <c r="T2756" t="s">
        <v>12136</v>
      </c>
      <c r="U2756" t="s">
        <v>10772</v>
      </c>
    </row>
    <row r="2757" spans="1:21">
      <c r="A2757" s="117" t="s">
        <v>2675</v>
      </c>
      <c r="B2757" t="s">
        <v>14590</v>
      </c>
      <c r="C2757" t="s">
        <v>14590</v>
      </c>
      <c r="D2757">
        <v>28</v>
      </c>
      <c r="E2757">
        <v>22</v>
      </c>
      <c r="F2757">
        <v>28</v>
      </c>
      <c r="G2757">
        <v>22</v>
      </c>
      <c r="H2757">
        <v>1</v>
      </c>
      <c r="I2757">
        <v>1</v>
      </c>
      <c r="J2757">
        <v>20</v>
      </c>
      <c r="K2757" s="194">
        <v>20</v>
      </c>
      <c r="L2757" t="s">
        <v>1100</v>
      </c>
      <c r="M2757" t="s">
        <v>1100</v>
      </c>
      <c r="N2757">
        <v>8364</v>
      </c>
      <c r="O2757" t="s">
        <v>7876</v>
      </c>
      <c r="P2757" t="s">
        <v>8536</v>
      </c>
      <c r="Q2757">
        <v>8.3640000000000008</v>
      </c>
      <c r="R2757" s="117" t="s">
        <v>14648</v>
      </c>
      <c r="S2757" s="117" t="s">
        <v>14589</v>
      </c>
      <c r="T2757" t="s">
        <v>12136</v>
      </c>
      <c r="U2757" t="s">
        <v>10772</v>
      </c>
    </row>
    <row r="2758" spans="1:21">
      <c r="A2758" s="117" t="s">
        <v>22255</v>
      </c>
      <c r="B2758" t="s">
        <v>14590</v>
      </c>
      <c r="C2758" t="s">
        <v>14590</v>
      </c>
      <c r="D2758">
        <v>40</v>
      </c>
      <c r="E2758">
        <v>34</v>
      </c>
      <c r="F2758">
        <v>40</v>
      </c>
      <c r="G2758">
        <v>34</v>
      </c>
      <c r="H2758">
        <v>1</v>
      </c>
      <c r="I2758">
        <v>1</v>
      </c>
      <c r="J2758">
        <v>999999</v>
      </c>
      <c r="K2758" s="194">
        <v>999999</v>
      </c>
      <c r="L2758" t="s">
        <v>1100</v>
      </c>
      <c r="M2758" t="s">
        <v>1100</v>
      </c>
      <c r="N2758">
        <v>8514</v>
      </c>
      <c r="O2758" t="s">
        <v>7876</v>
      </c>
      <c r="P2758" t="s">
        <v>22256</v>
      </c>
      <c r="Q2758">
        <v>8.5139999999999993</v>
      </c>
      <c r="R2758" s="117" t="s">
        <v>14594</v>
      </c>
      <c r="S2758" s="117" t="s">
        <v>14589</v>
      </c>
      <c r="T2758" t="s">
        <v>12136</v>
      </c>
      <c r="U2758" t="s">
        <v>10772</v>
      </c>
    </row>
    <row r="2759" spans="1:21">
      <c r="A2759" s="117" t="s">
        <v>2676</v>
      </c>
      <c r="B2759" t="s">
        <v>14590</v>
      </c>
      <c r="C2759" t="s">
        <v>14590</v>
      </c>
      <c r="D2759">
        <v>28</v>
      </c>
      <c r="E2759">
        <v>22</v>
      </c>
      <c r="F2759">
        <v>28</v>
      </c>
      <c r="G2759">
        <v>22</v>
      </c>
      <c r="H2759">
        <v>1</v>
      </c>
      <c r="I2759">
        <v>1</v>
      </c>
      <c r="J2759">
        <v>14</v>
      </c>
      <c r="K2759" s="194">
        <v>14</v>
      </c>
      <c r="L2759" t="s">
        <v>1100</v>
      </c>
      <c r="M2759" t="s">
        <v>1100</v>
      </c>
      <c r="N2759">
        <v>9387</v>
      </c>
      <c r="O2759" t="s">
        <v>7876</v>
      </c>
      <c r="P2759" t="s">
        <v>8537</v>
      </c>
      <c r="Q2759">
        <v>9.3870000000000005</v>
      </c>
      <c r="R2759" s="117" t="s">
        <v>14648</v>
      </c>
      <c r="S2759" s="117" t="s">
        <v>14589</v>
      </c>
      <c r="T2759" t="s">
        <v>12136</v>
      </c>
      <c r="U2759" t="s">
        <v>10772</v>
      </c>
    </row>
    <row r="2760" spans="1:21">
      <c r="A2760" s="117" t="s">
        <v>24549</v>
      </c>
      <c r="B2760" t="s">
        <v>14590</v>
      </c>
      <c r="C2760" t="s">
        <v>14590</v>
      </c>
      <c r="D2760">
        <v>28</v>
      </c>
      <c r="E2760">
        <v>22</v>
      </c>
      <c r="F2760">
        <v>28</v>
      </c>
      <c r="G2760">
        <v>22</v>
      </c>
      <c r="H2760">
        <v>1</v>
      </c>
      <c r="I2760">
        <v>1</v>
      </c>
      <c r="J2760">
        <v>8</v>
      </c>
      <c r="K2760" s="194">
        <v>8</v>
      </c>
      <c r="L2760" t="s">
        <v>1100</v>
      </c>
      <c r="M2760" t="s">
        <v>1100</v>
      </c>
      <c r="N2760">
        <v>10657</v>
      </c>
      <c r="O2760" t="s">
        <v>7876</v>
      </c>
      <c r="P2760" t="s">
        <v>8538</v>
      </c>
      <c r="Q2760">
        <v>10.657</v>
      </c>
      <c r="R2760" s="117" t="s">
        <v>14648</v>
      </c>
      <c r="S2760" s="117" t="s">
        <v>14589</v>
      </c>
      <c r="T2760" t="s">
        <v>12136</v>
      </c>
      <c r="U2760" t="s">
        <v>10772</v>
      </c>
    </row>
    <row r="2761" spans="1:21">
      <c r="A2761" s="117" t="s">
        <v>2677</v>
      </c>
      <c r="B2761" t="s">
        <v>14590</v>
      </c>
      <c r="C2761" t="s">
        <v>14590</v>
      </c>
      <c r="D2761">
        <v>28</v>
      </c>
      <c r="E2761">
        <v>22</v>
      </c>
      <c r="F2761">
        <v>28</v>
      </c>
      <c r="G2761">
        <v>22</v>
      </c>
      <c r="H2761">
        <v>1</v>
      </c>
      <c r="I2761">
        <v>1</v>
      </c>
      <c r="J2761">
        <v>11</v>
      </c>
      <c r="K2761" s="194">
        <v>11</v>
      </c>
      <c r="L2761" t="s">
        <v>1100</v>
      </c>
      <c r="M2761" t="s">
        <v>1100</v>
      </c>
      <c r="N2761">
        <v>14480</v>
      </c>
      <c r="O2761" t="s">
        <v>7876</v>
      </c>
      <c r="P2761" t="s">
        <v>8539</v>
      </c>
      <c r="Q2761">
        <v>14.48</v>
      </c>
      <c r="R2761" s="117" t="s">
        <v>14648</v>
      </c>
      <c r="S2761" s="117" t="s">
        <v>14589</v>
      </c>
      <c r="T2761" t="s">
        <v>12136</v>
      </c>
      <c r="U2761" t="s">
        <v>10772</v>
      </c>
    </row>
    <row r="2762" spans="1:21">
      <c r="A2762" s="117" t="s">
        <v>2678</v>
      </c>
      <c r="B2762" t="s">
        <v>14590</v>
      </c>
      <c r="C2762" t="s">
        <v>14590</v>
      </c>
      <c r="D2762">
        <v>28</v>
      </c>
      <c r="E2762">
        <v>22</v>
      </c>
      <c r="F2762">
        <v>28</v>
      </c>
      <c r="G2762">
        <v>22</v>
      </c>
      <c r="H2762">
        <v>1</v>
      </c>
      <c r="I2762">
        <v>1</v>
      </c>
      <c r="J2762">
        <v>5</v>
      </c>
      <c r="K2762" s="194">
        <v>5</v>
      </c>
      <c r="L2762" t="s">
        <v>1100</v>
      </c>
      <c r="M2762" t="s">
        <v>1100</v>
      </c>
      <c r="N2762">
        <v>14892</v>
      </c>
      <c r="O2762" t="s">
        <v>7876</v>
      </c>
      <c r="P2762" t="s">
        <v>8540</v>
      </c>
      <c r="Q2762">
        <v>14.891999999999999</v>
      </c>
      <c r="R2762" s="117" t="s">
        <v>14648</v>
      </c>
      <c r="S2762" s="117" t="s">
        <v>14589</v>
      </c>
      <c r="T2762" t="s">
        <v>12136</v>
      </c>
      <c r="U2762" t="s">
        <v>10772</v>
      </c>
    </row>
    <row r="2763" spans="1:21">
      <c r="A2763" s="117" t="s">
        <v>2679</v>
      </c>
      <c r="B2763" t="s">
        <v>14590</v>
      </c>
      <c r="C2763" t="s">
        <v>14590</v>
      </c>
      <c r="D2763">
        <v>28</v>
      </c>
      <c r="E2763">
        <v>22</v>
      </c>
      <c r="F2763">
        <v>28</v>
      </c>
      <c r="G2763">
        <v>22</v>
      </c>
      <c r="H2763">
        <v>1</v>
      </c>
      <c r="I2763">
        <v>1</v>
      </c>
      <c r="J2763">
        <v>15</v>
      </c>
      <c r="K2763" s="194">
        <v>15</v>
      </c>
      <c r="L2763" t="s">
        <v>1100</v>
      </c>
      <c r="M2763" t="s">
        <v>1100</v>
      </c>
      <c r="N2763">
        <v>14492</v>
      </c>
      <c r="O2763" t="s">
        <v>7876</v>
      </c>
      <c r="P2763" t="s">
        <v>8541</v>
      </c>
      <c r="Q2763">
        <v>14.492000000000001</v>
      </c>
      <c r="R2763" s="117" t="s">
        <v>14648</v>
      </c>
      <c r="S2763" s="117" t="s">
        <v>14589</v>
      </c>
      <c r="T2763" t="s">
        <v>12136</v>
      </c>
      <c r="U2763" t="s">
        <v>10772</v>
      </c>
    </row>
    <row r="2764" spans="1:21">
      <c r="A2764" s="117" t="s">
        <v>2680</v>
      </c>
      <c r="B2764" t="s">
        <v>14590</v>
      </c>
      <c r="C2764" t="s">
        <v>14590</v>
      </c>
      <c r="D2764">
        <v>28</v>
      </c>
      <c r="E2764">
        <v>22</v>
      </c>
      <c r="F2764">
        <v>28</v>
      </c>
      <c r="G2764">
        <v>22</v>
      </c>
      <c r="H2764">
        <v>1</v>
      </c>
      <c r="I2764">
        <v>1</v>
      </c>
      <c r="J2764">
        <v>5</v>
      </c>
      <c r="K2764" s="194">
        <v>5</v>
      </c>
      <c r="L2764" t="s">
        <v>1100</v>
      </c>
      <c r="M2764" t="s">
        <v>1100</v>
      </c>
      <c r="N2764">
        <v>14922</v>
      </c>
      <c r="O2764" t="s">
        <v>7876</v>
      </c>
      <c r="P2764" t="s">
        <v>8540</v>
      </c>
      <c r="Q2764">
        <v>14.922000000000001</v>
      </c>
      <c r="R2764" s="117" t="s">
        <v>14648</v>
      </c>
      <c r="S2764" s="117" t="s">
        <v>14589</v>
      </c>
      <c r="T2764" t="s">
        <v>12136</v>
      </c>
      <c r="U2764" t="s">
        <v>10772</v>
      </c>
    </row>
    <row r="2765" spans="1:21">
      <c r="A2765" s="117" t="s">
        <v>2681</v>
      </c>
      <c r="B2765" t="s">
        <v>14590</v>
      </c>
      <c r="C2765" t="s">
        <v>14590</v>
      </c>
      <c r="D2765">
        <v>28</v>
      </c>
      <c r="E2765">
        <v>22</v>
      </c>
      <c r="F2765">
        <v>28</v>
      </c>
      <c r="G2765">
        <v>22</v>
      </c>
      <c r="H2765">
        <v>1</v>
      </c>
      <c r="I2765">
        <v>1</v>
      </c>
      <c r="J2765">
        <v>14</v>
      </c>
      <c r="K2765" s="194">
        <v>14</v>
      </c>
      <c r="L2765" t="s">
        <v>1100</v>
      </c>
      <c r="M2765" t="s">
        <v>1100</v>
      </c>
      <c r="N2765">
        <v>21000</v>
      </c>
      <c r="O2765" t="s">
        <v>7876</v>
      </c>
      <c r="P2765" t="s">
        <v>8542</v>
      </c>
      <c r="Q2765">
        <v>21</v>
      </c>
      <c r="R2765" s="117" t="s">
        <v>14648</v>
      </c>
      <c r="S2765" s="117" t="s">
        <v>14589</v>
      </c>
      <c r="T2765" t="s">
        <v>12136</v>
      </c>
      <c r="U2765" t="s">
        <v>10772</v>
      </c>
    </row>
    <row r="2766" spans="1:21">
      <c r="A2766" s="117" t="s">
        <v>2682</v>
      </c>
      <c r="B2766" t="s">
        <v>14590</v>
      </c>
      <c r="C2766" t="s">
        <v>14590</v>
      </c>
      <c r="D2766">
        <v>28</v>
      </c>
      <c r="E2766">
        <v>22</v>
      </c>
      <c r="F2766">
        <v>28</v>
      </c>
      <c r="G2766">
        <v>22</v>
      </c>
      <c r="H2766">
        <v>1</v>
      </c>
      <c r="I2766">
        <v>1</v>
      </c>
      <c r="J2766">
        <v>6</v>
      </c>
      <c r="K2766" s="194">
        <v>6</v>
      </c>
      <c r="L2766" t="s">
        <v>1100</v>
      </c>
      <c r="M2766" t="s">
        <v>1100</v>
      </c>
      <c r="N2766">
        <v>23000</v>
      </c>
      <c r="O2766" t="s">
        <v>7876</v>
      </c>
      <c r="P2766" t="s">
        <v>8543</v>
      </c>
      <c r="Q2766">
        <v>23</v>
      </c>
      <c r="R2766" s="117" t="s">
        <v>14648</v>
      </c>
      <c r="S2766" s="117" t="s">
        <v>14589</v>
      </c>
      <c r="T2766" t="s">
        <v>12136</v>
      </c>
      <c r="U2766" t="s">
        <v>10772</v>
      </c>
    </row>
    <row r="2767" spans="1:21">
      <c r="A2767" s="117" t="s">
        <v>2683</v>
      </c>
      <c r="B2767" t="s">
        <v>14590</v>
      </c>
      <c r="C2767" t="s">
        <v>14590</v>
      </c>
      <c r="D2767">
        <v>28</v>
      </c>
      <c r="E2767">
        <v>22</v>
      </c>
      <c r="F2767">
        <v>28</v>
      </c>
      <c r="G2767">
        <v>22</v>
      </c>
      <c r="H2767">
        <v>1</v>
      </c>
      <c r="I2767">
        <v>1</v>
      </c>
      <c r="J2767">
        <v>13</v>
      </c>
      <c r="K2767" s="194">
        <v>13</v>
      </c>
      <c r="L2767" t="s">
        <v>1100</v>
      </c>
      <c r="M2767" t="s">
        <v>1100</v>
      </c>
      <c r="N2767">
        <v>21636</v>
      </c>
      <c r="O2767" t="s">
        <v>7876</v>
      </c>
      <c r="P2767" t="s">
        <v>8544</v>
      </c>
      <c r="Q2767">
        <v>21.635999999999999</v>
      </c>
      <c r="R2767" s="117" t="s">
        <v>14648</v>
      </c>
      <c r="S2767" s="117" t="s">
        <v>14589</v>
      </c>
      <c r="T2767" t="s">
        <v>12136</v>
      </c>
      <c r="U2767" t="s">
        <v>10772</v>
      </c>
    </row>
    <row r="2768" spans="1:21">
      <c r="A2768" s="117" t="s">
        <v>2684</v>
      </c>
      <c r="B2768" t="s">
        <v>14590</v>
      </c>
      <c r="C2768" t="s">
        <v>14590</v>
      </c>
      <c r="D2768">
        <v>28</v>
      </c>
      <c r="E2768">
        <v>22</v>
      </c>
      <c r="F2768">
        <v>28</v>
      </c>
      <c r="G2768">
        <v>22</v>
      </c>
      <c r="H2768">
        <v>1</v>
      </c>
      <c r="I2768">
        <v>1</v>
      </c>
      <c r="J2768">
        <v>8</v>
      </c>
      <c r="K2768" s="194">
        <v>8</v>
      </c>
      <c r="L2768" t="s">
        <v>1100</v>
      </c>
      <c r="M2768" t="s">
        <v>1100</v>
      </c>
      <c r="N2768">
        <v>22000</v>
      </c>
      <c r="O2768" t="s">
        <v>7876</v>
      </c>
      <c r="P2768" t="s">
        <v>8543</v>
      </c>
      <c r="Q2768">
        <v>22</v>
      </c>
      <c r="R2768" s="117" t="s">
        <v>14648</v>
      </c>
      <c r="S2768" s="117" t="s">
        <v>14589</v>
      </c>
      <c r="T2768" t="s">
        <v>12136</v>
      </c>
      <c r="U2768" t="s">
        <v>10772</v>
      </c>
    </row>
    <row r="2769" spans="1:21">
      <c r="A2769" s="117" t="s">
        <v>10924</v>
      </c>
      <c r="B2769" t="s">
        <v>14590</v>
      </c>
      <c r="C2769" t="s">
        <v>14590</v>
      </c>
      <c r="D2769">
        <v>35</v>
      </c>
      <c r="E2769">
        <v>29</v>
      </c>
      <c r="F2769">
        <v>35</v>
      </c>
      <c r="G2769">
        <v>29</v>
      </c>
      <c r="H2769">
        <v>1</v>
      </c>
      <c r="I2769">
        <v>1</v>
      </c>
      <c r="J2769">
        <v>2</v>
      </c>
      <c r="K2769" s="194">
        <v>2</v>
      </c>
      <c r="L2769" t="s">
        <v>1100</v>
      </c>
      <c r="M2769" t="s">
        <v>1100</v>
      </c>
      <c r="N2769">
        <v>22260</v>
      </c>
      <c r="O2769" t="s">
        <v>7876</v>
      </c>
      <c r="P2769" t="s">
        <v>10972</v>
      </c>
      <c r="Q2769">
        <v>22.26</v>
      </c>
      <c r="R2769" s="117" t="s">
        <v>14620</v>
      </c>
      <c r="S2769" s="117" t="s">
        <v>14621</v>
      </c>
      <c r="T2769" t="s">
        <v>17448</v>
      </c>
      <c r="U2769" t="s">
        <v>10772</v>
      </c>
    </row>
    <row r="2770" spans="1:21">
      <c r="A2770" s="117" t="s">
        <v>2685</v>
      </c>
      <c r="B2770" t="s">
        <v>14590</v>
      </c>
      <c r="C2770" t="s">
        <v>14590</v>
      </c>
      <c r="D2770">
        <v>28</v>
      </c>
      <c r="E2770">
        <v>22</v>
      </c>
      <c r="F2770">
        <v>28</v>
      </c>
      <c r="G2770">
        <v>22</v>
      </c>
      <c r="H2770">
        <v>1</v>
      </c>
      <c r="I2770">
        <v>1</v>
      </c>
      <c r="J2770">
        <v>12</v>
      </c>
      <c r="K2770" s="194">
        <v>12</v>
      </c>
      <c r="L2770" t="s">
        <v>1100</v>
      </c>
      <c r="M2770" t="s">
        <v>1100</v>
      </c>
      <c r="N2770">
        <v>20000</v>
      </c>
      <c r="O2770" t="s">
        <v>7876</v>
      </c>
      <c r="P2770" t="s">
        <v>8545</v>
      </c>
      <c r="Q2770">
        <v>20</v>
      </c>
      <c r="R2770" s="117" t="s">
        <v>14648</v>
      </c>
      <c r="S2770" s="117" t="s">
        <v>14589</v>
      </c>
      <c r="T2770" t="s">
        <v>12136</v>
      </c>
      <c r="U2770" t="s">
        <v>10772</v>
      </c>
    </row>
    <row r="2771" spans="1:21">
      <c r="A2771" s="117" t="s">
        <v>2686</v>
      </c>
      <c r="B2771" t="s">
        <v>14590</v>
      </c>
      <c r="C2771" t="s">
        <v>14590</v>
      </c>
      <c r="D2771">
        <v>28</v>
      </c>
      <c r="E2771">
        <v>22</v>
      </c>
      <c r="F2771">
        <v>28</v>
      </c>
      <c r="G2771">
        <v>22</v>
      </c>
      <c r="H2771">
        <v>1</v>
      </c>
      <c r="I2771">
        <v>1</v>
      </c>
      <c r="J2771">
        <v>8</v>
      </c>
      <c r="K2771" s="194">
        <v>8</v>
      </c>
      <c r="L2771" t="s">
        <v>1100</v>
      </c>
      <c r="M2771" t="s">
        <v>1100</v>
      </c>
      <c r="N2771">
        <v>20000</v>
      </c>
      <c r="O2771" t="s">
        <v>7876</v>
      </c>
      <c r="P2771" t="s">
        <v>8543</v>
      </c>
      <c r="Q2771">
        <v>20</v>
      </c>
      <c r="R2771" s="117" t="s">
        <v>14648</v>
      </c>
      <c r="S2771" s="117" t="s">
        <v>14589</v>
      </c>
      <c r="T2771" t="s">
        <v>12136</v>
      </c>
      <c r="U2771" t="s">
        <v>10772</v>
      </c>
    </row>
    <row r="2772" spans="1:21">
      <c r="A2772" s="117" t="s">
        <v>2687</v>
      </c>
      <c r="B2772" t="s">
        <v>14590</v>
      </c>
      <c r="C2772" t="s">
        <v>14590</v>
      </c>
      <c r="D2772">
        <v>35</v>
      </c>
      <c r="E2772">
        <v>29</v>
      </c>
      <c r="F2772">
        <v>35</v>
      </c>
      <c r="G2772">
        <v>29</v>
      </c>
      <c r="H2772">
        <v>1</v>
      </c>
      <c r="I2772">
        <v>1</v>
      </c>
      <c r="J2772">
        <v>11</v>
      </c>
      <c r="K2772" s="194">
        <v>11</v>
      </c>
      <c r="L2772" t="s">
        <v>1083</v>
      </c>
      <c r="M2772" t="s">
        <v>1083</v>
      </c>
      <c r="N2772">
        <v>54500</v>
      </c>
      <c r="O2772" t="s">
        <v>7876</v>
      </c>
      <c r="P2772" t="s">
        <v>8546</v>
      </c>
      <c r="Q2772">
        <v>54.5</v>
      </c>
      <c r="R2772" s="117" t="s">
        <v>14594</v>
      </c>
      <c r="S2772" s="117" t="s">
        <v>14589</v>
      </c>
      <c r="T2772" t="s">
        <v>12136</v>
      </c>
      <c r="U2772" t="s">
        <v>10772</v>
      </c>
    </row>
    <row r="2773" spans="1:21">
      <c r="A2773" s="117" t="s">
        <v>2688</v>
      </c>
      <c r="B2773" t="s">
        <v>14590</v>
      </c>
      <c r="C2773" t="s">
        <v>14590</v>
      </c>
      <c r="D2773">
        <v>82</v>
      </c>
      <c r="E2773">
        <v>76</v>
      </c>
      <c r="F2773">
        <v>82</v>
      </c>
      <c r="G2773">
        <v>76</v>
      </c>
      <c r="H2773">
        <v>1</v>
      </c>
      <c r="I2773">
        <v>1</v>
      </c>
      <c r="J2773">
        <v>6</v>
      </c>
      <c r="K2773" s="194">
        <v>6</v>
      </c>
      <c r="L2773" t="s">
        <v>1079</v>
      </c>
      <c r="M2773" t="s">
        <v>1079</v>
      </c>
      <c r="N2773">
        <v>55500</v>
      </c>
      <c r="O2773" t="s">
        <v>7876</v>
      </c>
      <c r="P2773" t="s">
        <v>8547</v>
      </c>
      <c r="Q2773">
        <v>55.5</v>
      </c>
      <c r="R2773" s="117" t="s">
        <v>14620</v>
      </c>
      <c r="S2773" s="117" t="s">
        <v>14621</v>
      </c>
      <c r="T2773" t="s">
        <v>17448</v>
      </c>
      <c r="U2773" t="s">
        <v>10772</v>
      </c>
    </row>
    <row r="2774" spans="1:21">
      <c r="A2774" s="117" t="s">
        <v>2689</v>
      </c>
      <c r="B2774" t="s">
        <v>14590</v>
      </c>
      <c r="C2774" t="s">
        <v>14590</v>
      </c>
      <c r="D2774">
        <v>35</v>
      </c>
      <c r="E2774">
        <v>29</v>
      </c>
      <c r="F2774">
        <v>35</v>
      </c>
      <c r="G2774">
        <v>29</v>
      </c>
      <c r="H2774">
        <v>1</v>
      </c>
      <c r="I2774">
        <v>1</v>
      </c>
      <c r="J2774">
        <v>9</v>
      </c>
      <c r="K2774" s="194">
        <v>9</v>
      </c>
      <c r="L2774" t="s">
        <v>1083</v>
      </c>
      <c r="M2774" t="s">
        <v>1083</v>
      </c>
      <c r="N2774">
        <v>53500</v>
      </c>
      <c r="O2774" t="s">
        <v>7876</v>
      </c>
      <c r="P2774" t="s">
        <v>8548</v>
      </c>
      <c r="Q2774">
        <v>53.5</v>
      </c>
      <c r="R2774" s="117" t="s">
        <v>14594</v>
      </c>
      <c r="S2774" s="117" t="s">
        <v>14589</v>
      </c>
      <c r="T2774" t="s">
        <v>12136</v>
      </c>
      <c r="U2774" t="s">
        <v>10772</v>
      </c>
    </row>
    <row r="2775" spans="1:21">
      <c r="A2775" s="117" t="s">
        <v>2690</v>
      </c>
      <c r="B2775" t="s">
        <v>14590</v>
      </c>
      <c r="C2775" t="s">
        <v>14590</v>
      </c>
      <c r="D2775">
        <v>82</v>
      </c>
      <c r="E2775">
        <v>76</v>
      </c>
      <c r="F2775">
        <v>82</v>
      </c>
      <c r="G2775">
        <v>76</v>
      </c>
      <c r="H2775">
        <v>1</v>
      </c>
      <c r="I2775">
        <v>1</v>
      </c>
      <c r="J2775">
        <v>4</v>
      </c>
      <c r="K2775" s="194">
        <v>4</v>
      </c>
      <c r="L2775" t="s">
        <v>1079</v>
      </c>
      <c r="M2775" t="s">
        <v>1079</v>
      </c>
      <c r="N2775">
        <v>55500</v>
      </c>
      <c r="O2775" t="s">
        <v>7876</v>
      </c>
      <c r="P2775" t="s">
        <v>8549</v>
      </c>
      <c r="Q2775">
        <v>55.5</v>
      </c>
      <c r="R2775" s="117" t="s">
        <v>14620</v>
      </c>
      <c r="S2775" s="117" t="s">
        <v>14621</v>
      </c>
      <c r="T2775" t="s">
        <v>17448</v>
      </c>
      <c r="U2775" t="s">
        <v>10772</v>
      </c>
    </row>
    <row r="2776" spans="1:21">
      <c r="A2776" s="117" t="s">
        <v>2691</v>
      </c>
      <c r="B2776" t="s">
        <v>14590</v>
      </c>
      <c r="C2776" t="s">
        <v>14590</v>
      </c>
      <c r="D2776">
        <v>35</v>
      </c>
      <c r="E2776">
        <v>29</v>
      </c>
      <c r="F2776">
        <v>35</v>
      </c>
      <c r="G2776">
        <v>29</v>
      </c>
      <c r="H2776">
        <v>1</v>
      </c>
      <c r="I2776">
        <v>1</v>
      </c>
      <c r="J2776">
        <v>8</v>
      </c>
      <c r="K2776" s="194">
        <v>8</v>
      </c>
      <c r="L2776" t="s">
        <v>1083</v>
      </c>
      <c r="M2776" t="s">
        <v>1083</v>
      </c>
      <c r="N2776">
        <v>53025</v>
      </c>
      <c r="O2776" t="s">
        <v>7876</v>
      </c>
      <c r="P2776" t="s">
        <v>8550</v>
      </c>
      <c r="Q2776">
        <v>53.024999999999999</v>
      </c>
      <c r="R2776" s="117" t="s">
        <v>14594</v>
      </c>
      <c r="S2776" s="117" t="s">
        <v>14589</v>
      </c>
      <c r="T2776" t="s">
        <v>12136</v>
      </c>
      <c r="U2776" t="s">
        <v>10772</v>
      </c>
    </row>
    <row r="2777" spans="1:21">
      <c r="A2777" s="117" t="s">
        <v>2692</v>
      </c>
      <c r="B2777" t="s">
        <v>14590</v>
      </c>
      <c r="C2777" t="s">
        <v>14590</v>
      </c>
      <c r="D2777">
        <v>82</v>
      </c>
      <c r="E2777">
        <v>76</v>
      </c>
      <c r="F2777">
        <v>82</v>
      </c>
      <c r="G2777">
        <v>76</v>
      </c>
      <c r="H2777">
        <v>1</v>
      </c>
      <c r="I2777">
        <v>1</v>
      </c>
      <c r="J2777">
        <v>2</v>
      </c>
      <c r="K2777" s="194">
        <v>2</v>
      </c>
      <c r="L2777" t="s">
        <v>1079</v>
      </c>
      <c r="M2777" t="s">
        <v>1079</v>
      </c>
      <c r="N2777">
        <v>55500</v>
      </c>
      <c r="O2777" t="s">
        <v>7876</v>
      </c>
      <c r="P2777" t="s">
        <v>8547</v>
      </c>
      <c r="Q2777">
        <v>55.5</v>
      </c>
      <c r="R2777" s="117" t="s">
        <v>14620</v>
      </c>
      <c r="S2777" s="117" t="s">
        <v>14621</v>
      </c>
      <c r="T2777" t="s">
        <v>17448</v>
      </c>
      <c r="U2777" t="s">
        <v>10772</v>
      </c>
    </row>
    <row r="2778" spans="1:21">
      <c r="A2778" s="117" t="s">
        <v>2693</v>
      </c>
      <c r="B2778" t="s">
        <v>14590</v>
      </c>
      <c r="C2778" t="s">
        <v>14590</v>
      </c>
      <c r="D2778">
        <v>35</v>
      </c>
      <c r="E2778">
        <v>29</v>
      </c>
      <c r="F2778">
        <v>35</v>
      </c>
      <c r="G2778">
        <v>29</v>
      </c>
      <c r="H2778">
        <v>1</v>
      </c>
      <c r="I2778">
        <v>1</v>
      </c>
      <c r="J2778">
        <v>8</v>
      </c>
      <c r="K2778" s="194">
        <v>8</v>
      </c>
      <c r="L2778" t="s">
        <v>1083</v>
      </c>
      <c r="M2778" t="s">
        <v>1083</v>
      </c>
      <c r="N2778">
        <v>53405</v>
      </c>
      <c r="O2778" t="s">
        <v>7876</v>
      </c>
      <c r="P2778" t="s">
        <v>8551</v>
      </c>
      <c r="Q2778">
        <v>53.405000000000001</v>
      </c>
      <c r="R2778" s="117" t="s">
        <v>14594</v>
      </c>
      <c r="S2778" s="117" t="s">
        <v>14589</v>
      </c>
      <c r="T2778" t="s">
        <v>12136</v>
      </c>
      <c r="U2778" t="s">
        <v>10772</v>
      </c>
    </row>
    <row r="2779" spans="1:21">
      <c r="A2779" s="117" t="s">
        <v>21604</v>
      </c>
      <c r="B2779" t="s">
        <v>14590</v>
      </c>
      <c r="C2779" t="s">
        <v>14590</v>
      </c>
      <c r="D2779">
        <v>82</v>
      </c>
      <c r="E2779">
        <v>76</v>
      </c>
      <c r="F2779">
        <v>82</v>
      </c>
      <c r="G2779">
        <v>76</v>
      </c>
      <c r="H2779">
        <v>1</v>
      </c>
      <c r="I2779">
        <v>1</v>
      </c>
      <c r="J2779">
        <v>4</v>
      </c>
      <c r="K2779" s="194">
        <v>4</v>
      </c>
      <c r="L2779" t="s">
        <v>1079</v>
      </c>
      <c r="M2779" t="s">
        <v>1079</v>
      </c>
      <c r="N2779">
        <v>54500</v>
      </c>
      <c r="O2779" t="s">
        <v>7876</v>
      </c>
      <c r="P2779" t="s">
        <v>21605</v>
      </c>
      <c r="Q2779">
        <v>54.5</v>
      </c>
      <c r="R2779" s="117" t="s">
        <v>14620</v>
      </c>
      <c r="S2779" s="117" t="s">
        <v>14621</v>
      </c>
      <c r="T2779" t="s">
        <v>17448</v>
      </c>
      <c r="U2779" t="s">
        <v>10772</v>
      </c>
    </row>
    <row r="2780" spans="1:21">
      <c r="A2780" s="117" t="s">
        <v>21606</v>
      </c>
      <c r="B2780" t="s">
        <v>14590</v>
      </c>
      <c r="C2780" t="s">
        <v>14590</v>
      </c>
      <c r="D2780">
        <v>35</v>
      </c>
      <c r="E2780">
        <v>29</v>
      </c>
      <c r="F2780">
        <v>35</v>
      </c>
      <c r="G2780">
        <v>29</v>
      </c>
      <c r="H2780">
        <v>1</v>
      </c>
      <c r="I2780">
        <v>1</v>
      </c>
      <c r="J2780">
        <v>4</v>
      </c>
      <c r="K2780" s="194">
        <v>4</v>
      </c>
      <c r="L2780" t="s">
        <v>1083</v>
      </c>
      <c r="M2780" t="s">
        <v>1083</v>
      </c>
      <c r="N2780">
        <v>123000</v>
      </c>
      <c r="O2780" t="s">
        <v>7876</v>
      </c>
      <c r="P2780" t="s">
        <v>21607</v>
      </c>
      <c r="Q2780">
        <v>123</v>
      </c>
      <c r="R2780" s="117" t="s">
        <v>14594</v>
      </c>
      <c r="S2780" s="117" t="s">
        <v>14589</v>
      </c>
      <c r="T2780" t="s">
        <v>12136</v>
      </c>
      <c r="U2780" t="s">
        <v>10772</v>
      </c>
    </row>
    <row r="2781" spans="1:21">
      <c r="A2781" s="117" t="s">
        <v>21608</v>
      </c>
      <c r="B2781" t="s">
        <v>14590</v>
      </c>
      <c r="C2781" t="s">
        <v>14590</v>
      </c>
      <c r="D2781">
        <v>90</v>
      </c>
      <c r="E2781">
        <v>84</v>
      </c>
      <c r="F2781">
        <v>90</v>
      </c>
      <c r="G2781">
        <v>84</v>
      </c>
      <c r="H2781">
        <v>1</v>
      </c>
      <c r="I2781">
        <v>1</v>
      </c>
      <c r="J2781">
        <v>2</v>
      </c>
      <c r="K2781" s="194">
        <v>2</v>
      </c>
      <c r="L2781" t="s">
        <v>1079</v>
      </c>
      <c r="M2781" t="s">
        <v>1079</v>
      </c>
      <c r="N2781">
        <v>174000</v>
      </c>
      <c r="O2781" t="s">
        <v>7876</v>
      </c>
      <c r="P2781" t="s">
        <v>21609</v>
      </c>
      <c r="Q2781">
        <v>174</v>
      </c>
      <c r="R2781" s="117" t="s">
        <v>14620</v>
      </c>
      <c r="S2781" s="117" t="s">
        <v>14621</v>
      </c>
      <c r="T2781" t="s">
        <v>17448</v>
      </c>
      <c r="U2781" t="s">
        <v>10772</v>
      </c>
    </row>
    <row r="2782" spans="1:21">
      <c r="A2782" s="117" t="s">
        <v>2694</v>
      </c>
      <c r="B2782" t="s">
        <v>14590</v>
      </c>
      <c r="C2782" t="s">
        <v>14590</v>
      </c>
      <c r="D2782">
        <v>28</v>
      </c>
      <c r="E2782">
        <v>22</v>
      </c>
      <c r="F2782">
        <v>28</v>
      </c>
      <c r="G2782">
        <v>22</v>
      </c>
      <c r="H2782">
        <v>1</v>
      </c>
      <c r="I2782">
        <v>1</v>
      </c>
      <c r="J2782">
        <v>12</v>
      </c>
      <c r="K2782" s="194">
        <v>12</v>
      </c>
      <c r="L2782" t="s">
        <v>1100</v>
      </c>
      <c r="M2782" t="s">
        <v>1100</v>
      </c>
      <c r="N2782">
        <v>5682</v>
      </c>
      <c r="O2782" t="s">
        <v>7876</v>
      </c>
      <c r="P2782" t="s">
        <v>8552</v>
      </c>
      <c r="Q2782">
        <v>5.6820000000000004</v>
      </c>
      <c r="R2782" s="117" t="s">
        <v>14648</v>
      </c>
      <c r="S2782" s="117" t="s">
        <v>14589</v>
      </c>
      <c r="T2782" t="s">
        <v>12136</v>
      </c>
      <c r="U2782" t="s">
        <v>10772</v>
      </c>
    </row>
    <row r="2783" spans="1:21">
      <c r="A2783" s="117" t="s">
        <v>21610</v>
      </c>
      <c r="B2783" t="s">
        <v>14590</v>
      </c>
      <c r="C2783" t="s">
        <v>14590</v>
      </c>
      <c r="D2783">
        <v>28</v>
      </c>
      <c r="E2783">
        <v>22</v>
      </c>
      <c r="F2783">
        <v>28</v>
      </c>
      <c r="G2783">
        <v>22</v>
      </c>
      <c r="H2783">
        <v>1</v>
      </c>
      <c r="I2783">
        <v>1</v>
      </c>
      <c r="J2783">
        <v>4</v>
      </c>
      <c r="K2783" s="194">
        <v>4</v>
      </c>
      <c r="L2783" t="s">
        <v>1100</v>
      </c>
      <c r="M2783" t="s">
        <v>1100</v>
      </c>
      <c r="N2783">
        <v>6155</v>
      </c>
      <c r="O2783" t="s">
        <v>7876</v>
      </c>
      <c r="P2783" t="s">
        <v>21611</v>
      </c>
      <c r="Q2783">
        <v>6.1550000000000002</v>
      </c>
      <c r="R2783" s="117" t="s">
        <v>14648</v>
      </c>
      <c r="S2783" s="117" t="s">
        <v>14589</v>
      </c>
      <c r="T2783" t="s">
        <v>12136</v>
      </c>
      <c r="U2783" t="s">
        <v>10772</v>
      </c>
    </row>
    <row r="2784" spans="1:21">
      <c r="A2784" s="117" t="s">
        <v>2695</v>
      </c>
      <c r="B2784" t="s">
        <v>14590</v>
      </c>
      <c r="C2784" t="s">
        <v>14590</v>
      </c>
      <c r="D2784">
        <v>28</v>
      </c>
      <c r="E2784">
        <v>22</v>
      </c>
      <c r="F2784">
        <v>28</v>
      </c>
      <c r="G2784">
        <v>22</v>
      </c>
      <c r="H2784">
        <v>1</v>
      </c>
      <c r="I2784">
        <v>1</v>
      </c>
      <c r="J2784">
        <v>15</v>
      </c>
      <c r="K2784" s="194">
        <v>15</v>
      </c>
      <c r="L2784" t="s">
        <v>1100</v>
      </c>
      <c r="M2784" t="s">
        <v>1100</v>
      </c>
      <c r="N2784">
        <v>5701</v>
      </c>
      <c r="O2784" t="s">
        <v>7876</v>
      </c>
      <c r="P2784" t="s">
        <v>8553</v>
      </c>
      <c r="Q2784">
        <v>5.7009999999999996</v>
      </c>
      <c r="R2784" s="117" t="s">
        <v>14648</v>
      </c>
      <c r="S2784" s="117" t="s">
        <v>14589</v>
      </c>
      <c r="T2784" t="s">
        <v>12136</v>
      </c>
      <c r="U2784" t="s">
        <v>10772</v>
      </c>
    </row>
    <row r="2785" spans="1:21">
      <c r="A2785" s="117" t="s">
        <v>2696</v>
      </c>
      <c r="B2785" t="s">
        <v>14590</v>
      </c>
      <c r="C2785" t="s">
        <v>14590</v>
      </c>
      <c r="D2785">
        <v>25</v>
      </c>
      <c r="E2785">
        <v>19</v>
      </c>
      <c r="F2785">
        <v>25</v>
      </c>
      <c r="G2785">
        <v>19</v>
      </c>
      <c r="H2785">
        <v>1</v>
      </c>
      <c r="I2785">
        <v>1</v>
      </c>
      <c r="J2785">
        <v>4</v>
      </c>
      <c r="K2785" s="194">
        <v>4</v>
      </c>
      <c r="L2785" t="s">
        <v>1100</v>
      </c>
      <c r="M2785" t="s">
        <v>1100</v>
      </c>
      <c r="N2785">
        <v>6053</v>
      </c>
      <c r="O2785" t="s">
        <v>7876</v>
      </c>
      <c r="P2785" t="s">
        <v>8553</v>
      </c>
      <c r="Q2785">
        <v>6.0529999999999999</v>
      </c>
      <c r="R2785" s="117" t="s">
        <v>14743</v>
      </c>
      <c r="S2785" s="117" t="s">
        <v>14589</v>
      </c>
      <c r="T2785" t="s">
        <v>12136</v>
      </c>
      <c r="U2785" t="s">
        <v>10772</v>
      </c>
    </row>
    <row r="2786" spans="1:21">
      <c r="A2786" s="117" t="s">
        <v>2697</v>
      </c>
      <c r="B2786" t="s">
        <v>14590</v>
      </c>
      <c r="C2786" t="s">
        <v>14590</v>
      </c>
      <c r="D2786">
        <v>28</v>
      </c>
      <c r="E2786">
        <v>22</v>
      </c>
      <c r="F2786">
        <v>28</v>
      </c>
      <c r="G2786">
        <v>22</v>
      </c>
      <c r="H2786">
        <v>1</v>
      </c>
      <c r="I2786">
        <v>1</v>
      </c>
      <c r="J2786">
        <v>12</v>
      </c>
      <c r="K2786" s="194">
        <v>12</v>
      </c>
      <c r="L2786" t="s">
        <v>1100</v>
      </c>
      <c r="M2786" t="s">
        <v>1100</v>
      </c>
      <c r="N2786">
        <v>5721</v>
      </c>
      <c r="O2786" t="s">
        <v>7876</v>
      </c>
      <c r="P2786" t="s">
        <v>8552</v>
      </c>
      <c r="Q2786">
        <v>5.7210000000000001</v>
      </c>
      <c r="R2786" s="117" t="s">
        <v>14648</v>
      </c>
      <c r="S2786" s="117" t="s">
        <v>14589</v>
      </c>
      <c r="T2786" t="s">
        <v>12136</v>
      </c>
      <c r="U2786" t="s">
        <v>10772</v>
      </c>
    </row>
    <row r="2787" spans="1:21">
      <c r="A2787" s="117" t="s">
        <v>2698</v>
      </c>
      <c r="B2787" t="s">
        <v>14590</v>
      </c>
      <c r="C2787" t="s">
        <v>14590</v>
      </c>
      <c r="D2787">
        <v>28</v>
      </c>
      <c r="E2787">
        <v>22</v>
      </c>
      <c r="F2787">
        <v>28</v>
      </c>
      <c r="G2787">
        <v>22</v>
      </c>
      <c r="H2787">
        <v>1</v>
      </c>
      <c r="I2787">
        <v>1</v>
      </c>
      <c r="J2787">
        <v>5</v>
      </c>
      <c r="K2787" s="194">
        <v>5</v>
      </c>
      <c r="L2787" t="s">
        <v>1100</v>
      </c>
      <c r="M2787" t="s">
        <v>1100</v>
      </c>
      <c r="N2787">
        <v>7526</v>
      </c>
      <c r="O2787" t="s">
        <v>7876</v>
      </c>
      <c r="P2787" t="s">
        <v>8554</v>
      </c>
      <c r="Q2787">
        <v>7.5259999999999998</v>
      </c>
      <c r="R2787" s="117" t="s">
        <v>14648</v>
      </c>
      <c r="S2787" s="117" t="s">
        <v>14589</v>
      </c>
      <c r="T2787" t="s">
        <v>12136</v>
      </c>
      <c r="U2787" t="s">
        <v>10772</v>
      </c>
    </row>
    <row r="2788" spans="1:21">
      <c r="A2788" s="117" t="s">
        <v>2699</v>
      </c>
      <c r="B2788" t="s">
        <v>14590</v>
      </c>
      <c r="C2788" t="s">
        <v>14590</v>
      </c>
      <c r="D2788">
        <v>28</v>
      </c>
      <c r="E2788">
        <v>22</v>
      </c>
      <c r="F2788">
        <v>28</v>
      </c>
      <c r="G2788">
        <v>22</v>
      </c>
      <c r="H2788">
        <v>1</v>
      </c>
      <c r="I2788">
        <v>1</v>
      </c>
      <c r="J2788">
        <v>11</v>
      </c>
      <c r="K2788" s="194">
        <v>11</v>
      </c>
      <c r="L2788" t="s">
        <v>1100</v>
      </c>
      <c r="M2788" t="s">
        <v>1100</v>
      </c>
      <c r="N2788">
        <v>5728</v>
      </c>
      <c r="O2788" t="s">
        <v>7876</v>
      </c>
      <c r="P2788" t="s">
        <v>8553</v>
      </c>
      <c r="Q2788">
        <v>5.7279999999999998</v>
      </c>
      <c r="R2788" s="117" t="s">
        <v>14648</v>
      </c>
      <c r="S2788" s="117" t="s">
        <v>14589</v>
      </c>
      <c r="T2788" t="s">
        <v>12136</v>
      </c>
      <c r="U2788" t="s">
        <v>10772</v>
      </c>
    </row>
    <row r="2789" spans="1:21">
      <c r="A2789" s="117" t="s">
        <v>2700</v>
      </c>
      <c r="B2789" t="s">
        <v>14590</v>
      </c>
      <c r="C2789" t="s">
        <v>14590</v>
      </c>
      <c r="D2789">
        <v>28</v>
      </c>
      <c r="E2789">
        <v>22</v>
      </c>
      <c r="F2789">
        <v>28</v>
      </c>
      <c r="G2789">
        <v>22</v>
      </c>
      <c r="H2789">
        <v>1</v>
      </c>
      <c r="I2789">
        <v>1</v>
      </c>
      <c r="J2789">
        <v>3</v>
      </c>
      <c r="K2789" s="194">
        <v>3</v>
      </c>
      <c r="L2789" t="s">
        <v>1100</v>
      </c>
      <c r="M2789" t="s">
        <v>1100</v>
      </c>
      <c r="N2789">
        <v>6625</v>
      </c>
      <c r="O2789" t="s">
        <v>7876</v>
      </c>
      <c r="P2789" t="s">
        <v>8555</v>
      </c>
      <c r="Q2789">
        <v>6.625</v>
      </c>
      <c r="R2789" s="117" t="s">
        <v>14648</v>
      </c>
      <c r="S2789" s="117" t="s">
        <v>14589</v>
      </c>
      <c r="T2789" t="s">
        <v>12136</v>
      </c>
      <c r="U2789" t="s">
        <v>10772</v>
      </c>
    </row>
    <row r="2790" spans="1:21">
      <c r="A2790" s="117" t="s">
        <v>2701</v>
      </c>
      <c r="B2790" t="s">
        <v>14590</v>
      </c>
      <c r="C2790" t="s">
        <v>14590</v>
      </c>
      <c r="D2790">
        <v>28</v>
      </c>
      <c r="E2790">
        <v>22</v>
      </c>
      <c r="F2790">
        <v>28</v>
      </c>
      <c r="G2790">
        <v>22</v>
      </c>
      <c r="H2790">
        <v>1</v>
      </c>
      <c r="I2790">
        <v>1</v>
      </c>
      <c r="J2790">
        <v>20</v>
      </c>
      <c r="K2790" s="194">
        <v>20</v>
      </c>
      <c r="L2790" t="s">
        <v>1100</v>
      </c>
      <c r="M2790" t="s">
        <v>1100</v>
      </c>
      <c r="N2790">
        <v>5742</v>
      </c>
      <c r="O2790" t="s">
        <v>7876</v>
      </c>
      <c r="P2790" t="s">
        <v>8552</v>
      </c>
      <c r="Q2790">
        <v>5.742</v>
      </c>
      <c r="R2790" s="117" t="s">
        <v>14648</v>
      </c>
      <c r="S2790" s="117" t="s">
        <v>14589</v>
      </c>
      <c r="T2790" t="s">
        <v>12136</v>
      </c>
      <c r="U2790" t="s">
        <v>10772</v>
      </c>
    </row>
    <row r="2791" spans="1:21">
      <c r="A2791" s="117" t="s">
        <v>21612</v>
      </c>
      <c r="B2791" t="s">
        <v>14590</v>
      </c>
      <c r="C2791" t="s">
        <v>14590</v>
      </c>
      <c r="D2791">
        <v>28</v>
      </c>
      <c r="E2791">
        <v>22</v>
      </c>
      <c r="F2791">
        <v>28</v>
      </c>
      <c r="G2791">
        <v>22</v>
      </c>
      <c r="H2791">
        <v>1</v>
      </c>
      <c r="I2791">
        <v>1</v>
      </c>
      <c r="J2791">
        <v>5</v>
      </c>
      <c r="K2791" s="194">
        <v>5</v>
      </c>
      <c r="L2791" t="s">
        <v>1100</v>
      </c>
      <c r="M2791" t="s">
        <v>1100</v>
      </c>
      <c r="N2791">
        <v>6106</v>
      </c>
      <c r="O2791" t="s">
        <v>7876</v>
      </c>
      <c r="P2791" t="s">
        <v>8553</v>
      </c>
      <c r="Q2791">
        <v>6.1059999999999999</v>
      </c>
      <c r="R2791" s="117" t="s">
        <v>14648</v>
      </c>
      <c r="S2791" s="117" t="s">
        <v>14589</v>
      </c>
      <c r="T2791" t="s">
        <v>12136</v>
      </c>
      <c r="U2791" t="s">
        <v>10772</v>
      </c>
    </row>
    <row r="2792" spans="1:21">
      <c r="A2792" s="117" t="s">
        <v>2702</v>
      </c>
      <c r="B2792" t="s">
        <v>14590</v>
      </c>
      <c r="C2792" t="s">
        <v>14590</v>
      </c>
      <c r="D2792">
        <v>28</v>
      </c>
      <c r="E2792">
        <v>22</v>
      </c>
      <c r="F2792">
        <v>28</v>
      </c>
      <c r="G2792">
        <v>22</v>
      </c>
      <c r="H2792">
        <v>1</v>
      </c>
      <c r="I2792">
        <v>1</v>
      </c>
      <c r="J2792">
        <v>13</v>
      </c>
      <c r="K2792" s="194">
        <v>13</v>
      </c>
      <c r="L2792" t="s">
        <v>1100</v>
      </c>
      <c r="M2792" t="s">
        <v>1100</v>
      </c>
      <c r="N2792">
        <v>9396</v>
      </c>
      <c r="O2792" t="s">
        <v>7876</v>
      </c>
      <c r="P2792" t="s">
        <v>8537</v>
      </c>
      <c r="Q2792">
        <v>9.3960000000000008</v>
      </c>
      <c r="R2792" s="117" t="s">
        <v>14648</v>
      </c>
      <c r="S2792" s="117" t="s">
        <v>14589</v>
      </c>
      <c r="T2792" t="s">
        <v>12136</v>
      </c>
      <c r="U2792" t="s">
        <v>10772</v>
      </c>
    </row>
    <row r="2793" spans="1:21">
      <c r="A2793" s="117" t="s">
        <v>2703</v>
      </c>
      <c r="B2793" t="s">
        <v>14590</v>
      </c>
      <c r="C2793" t="s">
        <v>14590</v>
      </c>
      <c r="D2793">
        <v>28</v>
      </c>
      <c r="E2793">
        <v>22</v>
      </c>
      <c r="F2793">
        <v>28</v>
      </c>
      <c r="G2793">
        <v>22</v>
      </c>
      <c r="H2793">
        <v>1</v>
      </c>
      <c r="I2793">
        <v>1</v>
      </c>
      <c r="J2793">
        <v>3</v>
      </c>
      <c r="K2793" s="194">
        <v>3</v>
      </c>
      <c r="L2793" t="s">
        <v>1100</v>
      </c>
      <c r="M2793" t="s">
        <v>1100</v>
      </c>
      <c r="N2793">
        <v>10536</v>
      </c>
      <c r="O2793" t="s">
        <v>7876</v>
      </c>
      <c r="P2793" t="s">
        <v>15204</v>
      </c>
      <c r="Q2793">
        <v>10.536</v>
      </c>
      <c r="R2793" s="117" t="s">
        <v>14648</v>
      </c>
      <c r="S2793" s="117" t="s">
        <v>14589</v>
      </c>
      <c r="T2793" t="s">
        <v>12136</v>
      </c>
      <c r="U2793" t="s">
        <v>10772</v>
      </c>
    </row>
    <row r="2794" spans="1:21">
      <c r="A2794" s="117" t="s">
        <v>2704</v>
      </c>
      <c r="B2794" t="s">
        <v>14590</v>
      </c>
      <c r="C2794" t="s">
        <v>14590</v>
      </c>
      <c r="D2794">
        <v>28</v>
      </c>
      <c r="E2794">
        <v>22</v>
      </c>
      <c r="F2794">
        <v>28</v>
      </c>
      <c r="G2794">
        <v>22</v>
      </c>
      <c r="H2794">
        <v>1</v>
      </c>
      <c r="I2794">
        <v>1</v>
      </c>
      <c r="J2794">
        <v>14</v>
      </c>
      <c r="K2794" s="194">
        <v>14</v>
      </c>
      <c r="L2794" t="s">
        <v>1100</v>
      </c>
      <c r="M2794" t="s">
        <v>1100</v>
      </c>
      <c r="N2794">
        <v>10266</v>
      </c>
      <c r="O2794" t="s">
        <v>7876</v>
      </c>
      <c r="P2794" t="s">
        <v>8556</v>
      </c>
      <c r="Q2794">
        <v>10.266</v>
      </c>
      <c r="R2794" s="117" t="s">
        <v>14648</v>
      </c>
      <c r="S2794" s="117" t="s">
        <v>14589</v>
      </c>
      <c r="T2794" t="s">
        <v>12136</v>
      </c>
      <c r="U2794" t="s">
        <v>10772</v>
      </c>
    </row>
    <row r="2795" spans="1:21">
      <c r="A2795" s="117" t="s">
        <v>21613</v>
      </c>
      <c r="B2795" t="s">
        <v>14590</v>
      </c>
      <c r="C2795" t="s">
        <v>14590</v>
      </c>
      <c r="D2795">
        <v>28</v>
      </c>
      <c r="E2795">
        <v>22</v>
      </c>
      <c r="F2795">
        <v>28</v>
      </c>
      <c r="G2795">
        <v>22</v>
      </c>
      <c r="H2795">
        <v>1</v>
      </c>
      <c r="I2795">
        <v>1</v>
      </c>
      <c r="J2795">
        <v>6</v>
      </c>
      <c r="K2795" s="194">
        <v>6</v>
      </c>
      <c r="L2795" t="s">
        <v>1100</v>
      </c>
      <c r="M2795" t="s">
        <v>1100</v>
      </c>
      <c r="N2795">
        <v>10646</v>
      </c>
      <c r="O2795" t="s">
        <v>7876</v>
      </c>
      <c r="P2795" t="s">
        <v>8538</v>
      </c>
      <c r="Q2795">
        <v>10.646000000000001</v>
      </c>
      <c r="R2795" s="117" t="s">
        <v>14648</v>
      </c>
      <c r="S2795" s="117" t="s">
        <v>14589</v>
      </c>
      <c r="T2795" t="s">
        <v>12136</v>
      </c>
      <c r="U2795" t="s">
        <v>10772</v>
      </c>
    </row>
    <row r="2796" spans="1:21">
      <c r="A2796" s="117" t="s">
        <v>2705</v>
      </c>
      <c r="B2796" t="s">
        <v>14590</v>
      </c>
      <c r="C2796" t="s">
        <v>14590</v>
      </c>
      <c r="D2796">
        <v>28</v>
      </c>
      <c r="E2796">
        <v>22</v>
      </c>
      <c r="F2796">
        <v>28</v>
      </c>
      <c r="G2796">
        <v>22</v>
      </c>
      <c r="H2796">
        <v>1</v>
      </c>
      <c r="I2796">
        <v>1</v>
      </c>
      <c r="J2796">
        <v>12</v>
      </c>
      <c r="K2796" s="194">
        <v>12</v>
      </c>
      <c r="L2796" t="s">
        <v>1100</v>
      </c>
      <c r="M2796" t="s">
        <v>1100</v>
      </c>
      <c r="N2796">
        <v>9386</v>
      </c>
      <c r="O2796" t="s">
        <v>7876</v>
      </c>
      <c r="P2796" t="s">
        <v>8537</v>
      </c>
      <c r="Q2796">
        <v>9.3859999999999992</v>
      </c>
      <c r="R2796" s="117" t="s">
        <v>14648</v>
      </c>
      <c r="S2796" s="117" t="s">
        <v>14589</v>
      </c>
      <c r="T2796" t="s">
        <v>12136</v>
      </c>
      <c r="U2796" t="s">
        <v>10772</v>
      </c>
    </row>
    <row r="2797" spans="1:21">
      <c r="A2797" s="117" t="s">
        <v>24550</v>
      </c>
      <c r="B2797" t="s">
        <v>14590</v>
      </c>
      <c r="C2797" t="s">
        <v>14590</v>
      </c>
      <c r="D2797">
        <v>28</v>
      </c>
      <c r="E2797">
        <v>22</v>
      </c>
      <c r="F2797">
        <v>28</v>
      </c>
      <c r="G2797">
        <v>22</v>
      </c>
      <c r="H2797">
        <v>1</v>
      </c>
      <c r="I2797">
        <v>1</v>
      </c>
      <c r="J2797">
        <v>5</v>
      </c>
      <c r="K2797" s="194">
        <v>5</v>
      </c>
      <c r="L2797" t="s">
        <v>1100</v>
      </c>
      <c r="M2797" t="s">
        <v>1100</v>
      </c>
      <c r="N2797">
        <v>10455</v>
      </c>
      <c r="O2797" t="s">
        <v>7876</v>
      </c>
      <c r="P2797" t="s">
        <v>8538</v>
      </c>
      <c r="Q2797">
        <v>10.455</v>
      </c>
      <c r="R2797" s="117" t="s">
        <v>14648</v>
      </c>
      <c r="S2797" s="117" t="s">
        <v>14589</v>
      </c>
      <c r="T2797" t="s">
        <v>12136</v>
      </c>
      <c r="U2797" t="s">
        <v>10772</v>
      </c>
    </row>
    <row r="2798" spans="1:21">
      <c r="A2798" s="117" t="s">
        <v>2706</v>
      </c>
      <c r="B2798" t="s">
        <v>14590</v>
      </c>
      <c r="C2798" t="s">
        <v>14590</v>
      </c>
      <c r="D2798">
        <v>74</v>
      </c>
      <c r="E2798">
        <v>68</v>
      </c>
      <c r="F2798">
        <v>74</v>
      </c>
      <c r="G2798">
        <v>68</v>
      </c>
      <c r="H2798">
        <v>1</v>
      </c>
      <c r="I2798">
        <v>1</v>
      </c>
      <c r="J2798">
        <v>999999</v>
      </c>
      <c r="K2798" s="194">
        <v>999999</v>
      </c>
      <c r="L2798" t="s">
        <v>1083</v>
      </c>
      <c r="M2798" t="s">
        <v>1083</v>
      </c>
      <c r="N2798">
        <v>115000</v>
      </c>
      <c r="O2798" t="s">
        <v>7876</v>
      </c>
      <c r="P2798" t="s">
        <v>8557</v>
      </c>
      <c r="Q2798">
        <v>115</v>
      </c>
      <c r="R2798" s="117" t="s">
        <v>14594</v>
      </c>
      <c r="S2798" s="117" t="s">
        <v>14589</v>
      </c>
      <c r="T2798" t="s">
        <v>12136</v>
      </c>
      <c r="U2798" t="s">
        <v>10772</v>
      </c>
    </row>
    <row r="2799" spans="1:21">
      <c r="A2799" s="117" t="s">
        <v>21614</v>
      </c>
      <c r="B2799" t="s">
        <v>14590</v>
      </c>
      <c r="C2799" t="s">
        <v>14590</v>
      </c>
      <c r="D2799">
        <v>90</v>
      </c>
      <c r="E2799">
        <v>84</v>
      </c>
      <c r="F2799">
        <v>90</v>
      </c>
      <c r="G2799">
        <v>84</v>
      </c>
      <c r="H2799">
        <v>1</v>
      </c>
      <c r="I2799">
        <v>1</v>
      </c>
      <c r="J2799">
        <v>2</v>
      </c>
      <c r="K2799" s="194">
        <v>2</v>
      </c>
      <c r="L2799" t="s">
        <v>1079</v>
      </c>
      <c r="M2799" t="s">
        <v>1079</v>
      </c>
      <c r="N2799">
        <v>176000</v>
      </c>
      <c r="O2799" t="s">
        <v>7876</v>
      </c>
      <c r="P2799" t="s">
        <v>21609</v>
      </c>
      <c r="Q2799">
        <v>176</v>
      </c>
      <c r="R2799" s="117" t="s">
        <v>14620</v>
      </c>
      <c r="S2799" s="117" t="s">
        <v>14621</v>
      </c>
      <c r="T2799" t="s">
        <v>17448</v>
      </c>
      <c r="U2799" t="s">
        <v>10772</v>
      </c>
    </row>
    <row r="2800" spans="1:21">
      <c r="A2800" s="117" t="s">
        <v>2707</v>
      </c>
      <c r="B2800" t="s">
        <v>14590</v>
      </c>
      <c r="C2800" t="s">
        <v>14590</v>
      </c>
      <c r="D2800">
        <v>81</v>
      </c>
      <c r="E2800">
        <v>75</v>
      </c>
      <c r="F2800">
        <v>81</v>
      </c>
      <c r="G2800">
        <v>75</v>
      </c>
      <c r="H2800">
        <v>1</v>
      </c>
      <c r="I2800">
        <v>1</v>
      </c>
      <c r="J2800">
        <v>999999</v>
      </c>
      <c r="K2800" s="194">
        <v>999999</v>
      </c>
      <c r="L2800" t="s">
        <v>1083</v>
      </c>
      <c r="M2800" t="s">
        <v>1083</v>
      </c>
      <c r="N2800">
        <v>115000</v>
      </c>
      <c r="O2800" t="s">
        <v>7876</v>
      </c>
      <c r="P2800" t="s">
        <v>8558</v>
      </c>
      <c r="Q2800">
        <v>115</v>
      </c>
      <c r="R2800" s="117" t="s">
        <v>14594</v>
      </c>
      <c r="S2800" s="117" t="s">
        <v>14589</v>
      </c>
      <c r="T2800" t="s">
        <v>12136</v>
      </c>
      <c r="U2800" t="s">
        <v>10772</v>
      </c>
    </row>
    <row r="2801" spans="1:21">
      <c r="A2801" s="117" t="s">
        <v>21615</v>
      </c>
      <c r="B2801" t="s">
        <v>14590</v>
      </c>
      <c r="C2801" t="s">
        <v>14590</v>
      </c>
      <c r="D2801">
        <v>90</v>
      </c>
      <c r="E2801">
        <v>84</v>
      </c>
      <c r="F2801">
        <v>90</v>
      </c>
      <c r="G2801">
        <v>84</v>
      </c>
      <c r="H2801">
        <v>1</v>
      </c>
      <c r="I2801">
        <v>1</v>
      </c>
      <c r="J2801">
        <v>2</v>
      </c>
      <c r="K2801" s="194">
        <v>2</v>
      </c>
      <c r="L2801" t="s">
        <v>1079</v>
      </c>
      <c r="M2801" t="s">
        <v>1079</v>
      </c>
      <c r="N2801">
        <v>176000</v>
      </c>
      <c r="O2801" t="s">
        <v>7876</v>
      </c>
      <c r="P2801" t="s">
        <v>21609</v>
      </c>
      <c r="Q2801">
        <v>176</v>
      </c>
      <c r="R2801" s="117" t="s">
        <v>14620</v>
      </c>
      <c r="S2801" s="117" t="s">
        <v>14621</v>
      </c>
      <c r="T2801" t="s">
        <v>17448</v>
      </c>
      <c r="U2801" t="s">
        <v>10772</v>
      </c>
    </row>
    <row r="2802" spans="1:21">
      <c r="A2802" s="117" t="s">
        <v>2708</v>
      </c>
      <c r="B2802" t="s">
        <v>14590</v>
      </c>
      <c r="C2802" t="s">
        <v>14590</v>
      </c>
      <c r="D2802">
        <v>39</v>
      </c>
      <c r="E2802">
        <v>33</v>
      </c>
      <c r="F2802">
        <v>39</v>
      </c>
      <c r="G2802">
        <v>33</v>
      </c>
      <c r="H2802">
        <v>1</v>
      </c>
      <c r="I2802">
        <v>1</v>
      </c>
      <c r="J2802">
        <v>0</v>
      </c>
      <c r="K2802" s="194">
        <v>0</v>
      </c>
      <c r="L2802" t="s">
        <v>1083</v>
      </c>
      <c r="M2802" t="s">
        <v>1083</v>
      </c>
      <c r="N2802">
        <v>14000</v>
      </c>
      <c r="O2802" t="s">
        <v>7876</v>
      </c>
      <c r="P2802" t="s">
        <v>8135</v>
      </c>
      <c r="Q2802">
        <v>14</v>
      </c>
      <c r="R2802" s="117" t="s">
        <v>14814</v>
      </c>
      <c r="S2802" s="117" t="s">
        <v>14589</v>
      </c>
      <c r="T2802" t="s">
        <v>12136</v>
      </c>
      <c r="U2802" t="s">
        <v>10772</v>
      </c>
    </row>
    <row r="2803" spans="1:21">
      <c r="A2803" s="117" t="s">
        <v>2709</v>
      </c>
      <c r="B2803" t="s">
        <v>14590</v>
      </c>
      <c r="C2803" t="s">
        <v>14590</v>
      </c>
      <c r="D2803">
        <v>39</v>
      </c>
      <c r="E2803">
        <v>33</v>
      </c>
      <c r="F2803">
        <v>39</v>
      </c>
      <c r="G2803">
        <v>33</v>
      </c>
      <c r="H2803">
        <v>1</v>
      </c>
      <c r="I2803">
        <v>1</v>
      </c>
      <c r="J2803">
        <v>0</v>
      </c>
      <c r="K2803" s="194">
        <v>0</v>
      </c>
      <c r="L2803" t="s">
        <v>1083</v>
      </c>
      <c r="M2803" t="s">
        <v>1083</v>
      </c>
      <c r="N2803">
        <v>14000</v>
      </c>
      <c r="O2803" t="s">
        <v>7876</v>
      </c>
      <c r="P2803" t="s">
        <v>8135</v>
      </c>
      <c r="Q2803">
        <v>14</v>
      </c>
      <c r="R2803" s="117" t="s">
        <v>14814</v>
      </c>
      <c r="S2803" s="117" t="s">
        <v>14589</v>
      </c>
      <c r="T2803" t="s">
        <v>12136</v>
      </c>
      <c r="U2803" t="s">
        <v>10772</v>
      </c>
    </row>
    <row r="2804" spans="1:21">
      <c r="A2804" s="117" t="s">
        <v>2710</v>
      </c>
      <c r="B2804" t="s">
        <v>14590</v>
      </c>
      <c r="C2804" t="s">
        <v>14590</v>
      </c>
      <c r="D2804">
        <v>39</v>
      </c>
      <c r="E2804">
        <v>33</v>
      </c>
      <c r="F2804">
        <v>39</v>
      </c>
      <c r="G2804">
        <v>33</v>
      </c>
      <c r="H2804">
        <v>1</v>
      </c>
      <c r="I2804">
        <v>1</v>
      </c>
      <c r="J2804">
        <v>0</v>
      </c>
      <c r="K2804" s="194">
        <v>0</v>
      </c>
      <c r="L2804" t="s">
        <v>1083</v>
      </c>
      <c r="M2804" t="s">
        <v>1083</v>
      </c>
      <c r="N2804">
        <v>14000</v>
      </c>
      <c r="O2804" t="s">
        <v>7876</v>
      </c>
      <c r="P2804" t="s">
        <v>8135</v>
      </c>
      <c r="Q2804">
        <v>14</v>
      </c>
      <c r="R2804" s="117" t="s">
        <v>14814</v>
      </c>
      <c r="S2804" s="117" t="s">
        <v>14589</v>
      </c>
      <c r="T2804" t="s">
        <v>12136</v>
      </c>
      <c r="U2804" t="s">
        <v>10772</v>
      </c>
    </row>
    <row r="2805" spans="1:21">
      <c r="A2805" s="117" t="s">
        <v>2711</v>
      </c>
      <c r="B2805" t="s">
        <v>14590</v>
      </c>
      <c r="C2805" t="s">
        <v>14590</v>
      </c>
      <c r="D2805">
        <v>39</v>
      </c>
      <c r="E2805">
        <v>33</v>
      </c>
      <c r="F2805">
        <v>39</v>
      </c>
      <c r="G2805">
        <v>33</v>
      </c>
      <c r="H2805">
        <v>1</v>
      </c>
      <c r="I2805">
        <v>1</v>
      </c>
      <c r="J2805">
        <v>0</v>
      </c>
      <c r="K2805" s="194">
        <v>0</v>
      </c>
      <c r="L2805" t="s">
        <v>1083</v>
      </c>
      <c r="M2805" t="s">
        <v>1083</v>
      </c>
      <c r="N2805">
        <v>14000</v>
      </c>
      <c r="O2805" t="s">
        <v>7876</v>
      </c>
      <c r="P2805" t="s">
        <v>8135</v>
      </c>
      <c r="Q2805">
        <v>14</v>
      </c>
      <c r="R2805" s="117" t="s">
        <v>14814</v>
      </c>
      <c r="S2805" s="117" t="s">
        <v>14589</v>
      </c>
      <c r="T2805" t="s">
        <v>12136</v>
      </c>
      <c r="U2805" t="s">
        <v>10772</v>
      </c>
    </row>
    <row r="2806" spans="1:21">
      <c r="A2806" s="117" t="s">
        <v>2712</v>
      </c>
      <c r="B2806" t="s">
        <v>14590</v>
      </c>
      <c r="C2806" t="s">
        <v>14590</v>
      </c>
      <c r="D2806">
        <v>39</v>
      </c>
      <c r="E2806">
        <v>33</v>
      </c>
      <c r="F2806">
        <v>39</v>
      </c>
      <c r="G2806">
        <v>33</v>
      </c>
      <c r="H2806">
        <v>1</v>
      </c>
      <c r="I2806">
        <v>1</v>
      </c>
      <c r="J2806">
        <v>0</v>
      </c>
      <c r="K2806" s="194">
        <v>0</v>
      </c>
      <c r="L2806" t="s">
        <v>1083</v>
      </c>
      <c r="M2806" t="s">
        <v>1083</v>
      </c>
      <c r="N2806">
        <v>14000</v>
      </c>
      <c r="O2806" t="s">
        <v>7876</v>
      </c>
      <c r="P2806" t="s">
        <v>8135</v>
      </c>
      <c r="Q2806">
        <v>14</v>
      </c>
      <c r="R2806" s="117" t="s">
        <v>14814</v>
      </c>
      <c r="S2806" s="117" t="s">
        <v>14589</v>
      </c>
      <c r="T2806" t="s">
        <v>12136</v>
      </c>
      <c r="U2806" t="s">
        <v>10772</v>
      </c>
    </row>
    <row r="2807" spans="1:21">
      <c r="A2807" s="117" t="s">
        <v>2713</v>
      </c>
      <c r="B2807" t="s">
        <v>14590</v>
      </c>
      <c r="C2807" t="s">
        <v>14590</v>
      </c>
      <c r="D2807">
        <v>39</v>
      </c>
      <c r="E2807">
        <v>33</v>
      </c>
      <c r="F2807">
        <v>39</v>
      </c>
      <c r="G2807">
        <v>33</v>
      </c>
      <c r="H2807">
        <v>1</v>
      </c>
      <c r="I2807">
        <v>1</v>
      </c>
      <c r="J2807">
        <v>0</v>
      </c>
      <c r="K2807" s="194">
        <v>0</v>
      </c>
      <c r="L2807" t="s">
        <v>1083</v>
      </c>
      <c r="M2807" t="s">
        <v>1083</v>
      </c>
      <c r="N2807">
        <v>14000</v>
      </c>
      <c r="O2807" t="s">
        <v>7876</v>
      </c>
      <c r="P2807" t="s">
        <v>8135</v>
      </c>
      <c r="Q2807">
        <v>14</v>
      </c>
      <c r="R2807" s="117" t="s">
        <v>14814</v>
      </c>
      <c r="S2807" s="117" t="s">
        <v>14589</v>
      </c>
      <c r="T2807" t="s">
        <v>12136</v>
      </c>
      <c r="U2807" t="s">
        <v>10772</v>
      </c>
    </row>
    <row r="2808" spans="1:21">
      <c r="A2808" s="117" t="s">
        <v>2714</v>
      </c>
      <c r="B2808" t="s">
        <v>14590</v>
      </c>
      <c r="C2808" t="s">
        <v>14590</v>
      </c>
      <c r="D2808">
        <v>84</v>
      </c>
      <c r="E2808">
        <v>78</v>
      </c>
      <c r="F2808">
        <v>84</v>
      </c>
      <c r="G2808">
        <v>78</v>
      </c>
      <c r="H2808">
        <v>1</v>
      </c>
      <c r="I2808">
        <v>1</v>
      </c>
      <c r="J2808">
        <v>999999</v>
      </c>
      <c r="K2808" s="194">
        <v>999999</v>
      </c>
      <c r="L2808" t="s">
        <v>1079</v>
      </c>
      <c r="M2808" t="s">
        <v>1079</v>
      </c>
      <c r="N2808">
        <v>30120</v>
      </c>
      <c r="O2808" t="s">
        <v>7876</v>
      </c>
      <c r="P2808" t="s">
        <v>8559</v>
      </c>
      <c r="Q2808">
        <v>30.12</v>
      </c>
      <c r="R2808" s="117" t="s">
        <v>14595</v>
      </c>
      <c r="S2808" s="117" t="s">
        <v>14596</v>
      </c>
      <c r="T2808" t="s">
        <v>17448</v>
      </c>
      <c r="U2808" t="s">
        <v>10772</v>
      </c>
    </row>
    <row r="2809" spans="1:21">
      <c r="A2809" s="117" t="s">
        <v>2715</v>
      </c>
      <c r="B2809" t="s">
        <v>14590</v>
      </c>
      <c r="C2809" t="s">
        <v>14590</v>
      </c>
      <c r="D2809">
        <v>39</v>
      </c>
      <c r="E2809">
        <v>33</v>
      </c>
      <c r="F2809">
        <v>39</v>
      </c>
      <c r="G2809">
        <v>33</v>
      </c>
      <c r="H2809">
        <v>1</v>
      </c>
      <c r="I2809">
        <v>1</v>
      </c>
      <c r="J2809">
        <v>0</v>
      </c>
      <c r="K2809" s="194">
        <v>0</v>
      </c>
      <c r="L2809" t="s">
        <v>1083</v>
      </c>
      <c r="M2809" t="s">
        <v>1083</v>
      </c>
      <c r="N2809">
        <v>14000</v>
      </c>
      <c r="O2809" t="s">
        <v>7876</v>
      </c>
      <c r="P2809" t="s">
        <v>8135</v>
      </c>
      <c r="Q2809">
        <v>14</v>
      </c>
      <c r="R2809" s="117" t="s">
        <v>14814</v>
      </c>
      <c r="S2809" s="117" t="s">
        <v>14589</v>
      </c>
      <c r="T2809" t="s">
        <v>12136</v>
      </c>
      <c r="U2809" t="s">
        <v>10772</v>
      </c>
    </row>
    <row r="2810" spans="1:21">
      <c r="A2810" s="117" t="s">
        <v>2716</v>
      </c>
      <c r="B2810" t="s">
        <v>14590</v>
      </c>
      <c r="C2810" t="s">
        <v>14590</v>
      </c>
      <c r="D2810">
        <v>39</v>
      </c>
      <c r="E2810">
        <v>33</v>
      </c>
      <c r="F2810">
        <v>39</v>
      </c>
      <c r="G2810">
        <v>33</v>
      </c>
      <c r="H2810">
        <v>1</v>
      </c>
      <c r="I2810">
        <v>1</v>
      </c>
      <c r="J2810">
        <v>0</v>
      </c>
      <c r="K2810" s="194">
        <v>0</v>
      </c>
      <c r="L2810" t="s">
        <v>1083</v>
      </c>
      <c r="M2810" t="s">
        <v>1083</v>
      </c>
      <c r="N2810">
        <v>14000</v>
      </c>
      <c r="O2810" t="s">
        <v>7876</v>
      </c>
      <c r="P2810" t="s">
        <v>8135</v>
      </c>
      <c r="Q2810">
        <v>14</v>
      </c>
      <c r="R2810" s="117" t="s">
        <v>14814</v>
      </c>
      <c r="S2810" s="117" t="s">
        <v>14589</v>
      </c>
      <c r="T2810" t="s">
        <v>12136</v>
      </c>
      <c r="U2810" t="s">
        <v>10772</v>
      </c>
    </row>
    <row r="2811" spans="1:21">
      <c r="A2811" s="117" t="s">
        <v>12735</v>
      </c>
      <c r="B2811" t="s">
        <v>14590</v>
      </c>
      <c r="C2811" t="s">
        <v>14590</v>
      </c>
      <c r="D2811">
        <v>83</v>
      </c>
      <c r="E2811">
        <v>77</v>
      </c>
      <c r="F2811">
        <v>83</v>
      </c>
      <c r="G2811">
        <v>77</v>
      </c>
      <c r="H2811">
        <v>1</v>
      </c>
      <c r="I2811">
        <v>1</v>
      </c>
      <c r="J2811">
        <v>0</v>
      </c>
      <c r="K2811" s="194">
        <v>0</v>
      </c>
      <c r="L2811" t="s">
        <v>1079</v>
      </c>
      <c r="M2811" t="s">
        <v>1079</v>
      </c>
      <c r="N2811">
        <v>45000</v>
      </c>
      <c r="O2811" t="s">
        <v>7876</v>
      </c>
      <c r="P2811" t="s">
        <v>13878</v>
      </c>
      <c r="Q2811">
        <v>45</v>
      </c>
      <c r="R2811" s="117" t="s">
        <v>14595</v>
      </c>
      <c r="S2811" s="117" t="s">
        <v>14596</v>
      </c>
      <c r="T2811" t="s">
        <v>17448</v>
      </c>
      <c r="U2811" t="s">
        <v>10772</v>
      </c>
    </row>
    <row r="2812" spans="1:21">
      <c r="A2812" s="117" t="s">
        <v>24551</v>
      </c>
      <c r="B2812" t="s">
        <v>14590</v>
      </c>
      <c r="C2812" t="s">
        <v>14590</v>
      </c>
      <c r="D2812">
        <v>39</v>
      </c>
      <c r="E2812">
        <v>33</v>
      </c>
      <c r="F2812">
        <v>39</v>
      </c>
      <c r="G2812">
        <v>33</v>
      </c>
      <c r="H2812">
        <v>1</v>
      </c>
      <c r="I2812">
        <v>1</v>
      </c>
      <c r="J2812">
        <v>0</v>
      </c>
      <c r="K2812" s="194">
        <v>0</v>
      </c>
      <c r="L2812" t="s">
        <v>1083</v>
      </c>
      <c r="M2812" t="s">
        <v>1083</v>
      </c>
      <c r="N2812">
        <v>14000</v>
      </c>
      <c r="O2812" t="s">
        <v>7876</v>
      </c>
      <c r="P2812" t="s">
        <v>8135</v>
      </c>
      <c r="Q2812">
        <v>14</v>
      </c>
      <c r="R2812" s="117" t="s">
        <v>14814</v>
      </c>
      <c r="S2812" s="117" t="s">
        <v>14589</v>
      </c>
      <c r="T2812" t="s">
        <v>12136</v>
      </c>
      <c r="U2812" t="s">
        <v>10772</v>
      </c>
    </row>
    <row r="2813" spans="1:21">
      <c r="A2813" s="117" t="s">
        <v>2717</v>
      </c>
      <c r="B2813" t="s">
        <v>14590</v>
      </c>
      <c r="C2813" t="s">
        <v>14590</v>
      </c>
      <c r="D2813">
        <v>39</v>
      </c>
      <c r="E2813">
        <v>33</v>
      </c>
      <c r="F2813">
        <v>39</v>
      </c>
      <c r="G2813">
        <v>33</v>
      </c>
      <c r="H2813">
        <v>1</v>
      </c>
      <c r="I2813">
        <v>1</v>
      </c>
      <c r="J2813">
        <v>0</v>
      </c>
      <c r="K2813" s="194">
        <v>0</v>
      </c>
      <c r="L2813" t="s">
        <v>1083</v>
      </c>
      <c r="M2813" t="s">
        <v>1083</v>
      </c>
      <c r="N2813">
        <v>14000</v>
      </c>
      <c r="O2813" t="s">
        <v>7876</v>
      </c>
      <c r="P2813" t="s">
        <v>8135</v>
      </c>
      <c r="Q2813">
        <v>14</v>
      </c>
      <c r="R2813" s="117" t="s">
        <v>14814</v>
      </c>
      <c r="S2813" s="117" t="s">
        <v>14589</v>
      </c>
      <c r="T2813" t="s">
        <v>12136</v>
      </c>
      <c r="U2813" t="s">
        <v>10772</v>
      </c>
    </row>
    <row r="2814" spans="1:21">
      <c r="A2814" s="117" t="s">
        <v>2718</v>
      </c>
      <c r="B2814" t="s">
        <v>14590</v>
      </c>
      <c r="C2814" t="s">
        <v>14590</v>
      </c>
      <c r="D2814">
        <v>39</v>
      </c>
      <c r="E2814">
        <v>33</v>
      </c>
      <c r="F2814">
        <v>39</v>
      </c>
      <c r="G2814">
        <v>33</v>
      </c>
      <c r="H2814">
        <v>1</v>
      </c>
      <c r="I2814">
        <v>1</v>
      </c>
      <c r="J2814">
        <v>0</v>
      </c>
      <c r="K2814" s="194">
        <v>0</v>
      </c>
      <c r="L2814" t="s">
        <v>1083</v>
      </c>
      <c r="M2814" t="s">
        <v>1083</v>
      </c>
      <c r="N2814">
        <v>14000</v>
      </c>
      <c r="O2814" t="s">
        <v>7876</v>
      </c>
      <c r="P2814" t="s">
        <v>8135</v>
      </c>
      <c r="Q2814">
        <v>14</v>
      </c>
      <c r="R2814" s="117" t="s">
        <v>14814</v>
      </c>
      <c r="S2814" s="117" t="s">
        <v>14589</v>
      </c>
      <c r="T2814" t="s">
        <v>12136</v>
      </c>
      <c r="U2814" t="s">
        <v>10772</v>
      </c>
    </row>
    <row r="2815" spans="1:21">
      <c r="A2815" s="117" t="s">
        <v>2719</v>
      </c>
      <c r="B2815" t="s">
        <v>14590</v>
      </c>
      <c r="C2815" t="s">
        <v>14590</v>
      </c>
      <c r="D2815">
        <v>39</v>
      </c>
      <c r="E2815">
        <v>33</v>
      </c>
      <c r="F2815">
        <v>39</v>
      </c>
      <c r="G2815">
        <v>33</v>
      </c>
      <c r="H2815">
        <v>1</v>
      </c>
      <c r="I2815">
        <v>1</v>
      </c>
      <c r="J2815">
        <v>0</v>
      </c>
      <c r="K2815" s="194">
        <v>0</v>
      </c>
      <c r="L2815" t="s">
        <v>1083</v>
      </c>
      <c r="M2815" t="s">
        <v>1083</v>
      </c>
      <c r="N2815">
        <v>14000</v>
      </c>
      <c r="O2815" t="s">
        <v>7876</v>
      </c>
      <c r="P2815" t="s">
        <v>8135</v>
      </c>
      <c r="Q2815">
        <v>14</v>
      </c>
      <c r="R2815" s="117" t="s">
        <v>14814</v>
      </c>
      <c r="S2815" s="117" t="s">
        <v>14589</v>
      </c>
      <c r="T2815" t="s">
        <v>12136</v>
      </c>
      <c r="U2815" t="s">
        <v>10772</v>
      </c>
    </row>
    <row r="2816" spans="1:21">
      <c r="A2816" s="117" t="s">
        <v>12736</v>
      </c>
      <c r="B2816" t="s">
        <v>14590</v>
      </c>
      <c r="C2816" t="s">
        <v>14590</v>
      </c>
      <c r="D2816">
        <v>83</v>
      </c>
      <c r="E2816">
        <v>77</v>
      </c>
      <c r="F2816">
        <v>83</v>
      </c>
      <c r="G2816">
        <v>77</v>
      </c>
      <c r="H2816">
        <v>1</v>
      </c>
      <c r="I2816">
        <v>1</v>
      </c>
      <c r="J2816">
        <v>0</v>
      </c>
      <c r="K2816" s="194">
        <v>0</v>
      </c>
      <c r="L2816" t="s">
        <v>1079</v>
      </c>
      <c r="M2816" t="s">
        <v>1079</v>
      </c>
      <c r="N2816">
        <v>45000</v>
      </c>
      <c r="O2816" t="s">
        <v>7876</v>
      </c>
      <c r="P2816" t="s">
        <v>13878</v>
      </c>
      <c r="Q2816">
        <v>45</v>
      </c>
      <c r="R2816" s="117" t="s">
        <v>14595</v>
      </c>
      <c r="S2816" s="117" t="s">
        <v>14596</v>
      </c>
      <c r="T2816" t="s">
        <v>17448</v>
      </c>
      <c r="U2816" t="s">
        <v>10772</v>
      </c>
    </row>
    <row r="2817" spans="1:21">
      <c r="A2817" s="117" t="s">
        <v>2720</v>
      </c>
      <c r="B2817" t="s">
        <v>14590</v>
      </c>
      <c r="C2817" t="s">
        <v>14590</v>
      </c>
      <c r="D2817">
        <v>39</v>
      </c>
      <c r="E2817">
        <v>33</v>
      </c>
      <c r="F2817">
        <v>39</v>
      </c>
      <c r="G2817">
        <v>33</v>
      </c>
      <c r="H2817">
        <v>1</v>
      </c>
      <c r="I2817">
        <v>1</v>
      </c>
      <c r="J2817">
        <v>0</v>
      </c>
      <c r="K2817" s="194">
        <v>0</v>
      </c>
      <c r="L2817" t="s">
        <v>1083</v>
      </c>
      <c r="M2817" t="s">
        <v>1083</v>
      </c>
      <c r="N2817">
        <v>14000</v>
      </c>
      <c r="O2817" t="s">
        <v>7876</v>
      </c>
      <c r="P2817" t="s">
        <v>8135</v>
      </c>
      <c r="Q2817">
        <v>14</v>
      </c>
      <c r="R2817" s="117" t="s">
        <v>14814</v>
      </c>
      <c r="S2817" s="117" t="s">
        <v>14589</v>
      </c>
      <c r="T2817" t="s">
        <v>12136</v>
      </c>
      <c r="U2817" t="s">
        <v>10772</v>
      </c>
    </row>
    <row r="2818" spans="1:21">
      <c r="A2818" s="117" t="s">
        <v>2721</v>
      </c>
      <c r="B2818" t="s">
        <v>14590</v>
      </c>
      <c r="C2818" t="s">
        <v>14590</v>
      </c>
      <c r="D2818">
        <v>39</v>
      </c>
      <c r="E2818">
        <v>33</v>
      </c>
      <c r="F2818">
        <v>39</v>
      </c>
      <c r="G2818">
        <v>33</v>
      </c>
      <c r="H2818">
        <v>1</v>
      </c>
      <c r="I2818">
        <v>1</v>
      </c>
      <c r="J2818">
        <v>0</v>
      </c>
      <c r="K2818" s="194">
        <v>0</v>
      </c>
      <c r="L2818" t="s">
        <v>1083</v>
      </c>
      <c r="M2818" t="s">
        <v>1083</v>
      </c>
      <c r="N2818">
        <v>14000</v>
      </c>
      <c r="O2818" t="s">
        <v>7876</v>
      </c>
      <c r="P2818" t="s">
        <v>8135</v>
      </c>
      <c r="Q2818">
        <v>14</v>
      </c>
      <c r="R2818" s="117" t="s">
        <v>14814</v>
      </c>
      <c r="S2818" s="117" t="s">
        <v>14589</v>
      </c>
      <c r="T2818" t="s">
        <v>12136</v>
      </c>
      <c r="U2818" t="s">
        <v>10772</v>
      </c>
    </row>
    <row r="2819" spans="1:21">
      <c r="A2819" s="117" t="s">
        <v>2722</v>
      </c>
      <c r="B2819" t="s">
        <v>14590</v>
      </c>
      <c r="C2819" t="s">
        <v>14590</v>
      </c>
      <c r="D2819">
        <v>39</v>
      </c>
      <c r="E2819">
        <v>33</v>
      </c>
      <c r="F2819">
        <v>39</v>
      </c>
      <c r="G2819">
        <v>33</v>
      </c>
      <c r="H2819">
        <v>1</v>
      </c>
      <c r="I2819">
        <v>1</v>
      </c>
      <c r="J2819">
        <v>0</v>
      </c>
      <c r="K2819" s="194">
        <v>0</v>
      </c>
      <c r="L2819" t="s">
        <v>1083</v>
      </c>
      <c r="M2819" t="s">
        <v>1083</v>
      </c>
      <c r="N2819">
        <v>14000</v>
      </c>
      <c r="O2819" t="s">
        <v>7876</v>
      </c>
      <c r="P2819" t="s">
        <v>8135</v>
      </c>
      <c r="Q2819">
        <v>14</v>
      </c>
      <c r="R2819" s="117" t="s">
        <v>14814</v>
      </c>
      <c r="S2819" s="117" t="s">
        <v>14589</v>
      </c>
      <c r="T2819" t="s">
        <v>12136</v>
      </c>
      <c r="U2819" t="s">
        <v>10772</v>
      </c>
    </row>
    <row r="2820" spans="1:21">
      <c r="A2820" s="117" t="s">
        <v>2723</v>
      </c>
      <c r="B2820" t="s">
        <v>14590</v>
      </c>
      <c r="C2820" t="s">
        <v>14590</v>
      </c>
      <c r="D2820">
        <v>39</v>
      </c>
      <c r="E2820">
        <v>33</v>
      </c>
      <c r="F2820">
        <v>39</v>
      </c>
      <c r="G2820">
        <v>33</v>
      </c>
      <c r="H2820">
        <v>1</v>
      </c>
      <c r="I2820">
        <v>1</v>
      </c>
      <c r="J2820">
        <v>0</v>
      </c>
      <c r="K2820" s="194">
        <v>0</v>
      </c>
      <c r="L2820" t="s">
        <v>1083</v>
      </c>
      <c r="M2820" t="s">
        <v>1083</v>
      </c>
      <c r="N2820">
        <v>14000</v>
      </c>
      <c r="O2820" t="s">
        <v>7876</v>
      </c>
      <c r="P2820" t="s">
        <v>8135</v>
      </c>
      <c r="Q2820">
        <v>14</v>
      </c>
      <c r="R2820" s="117" t="s">
        <v>14814</v>
      </c>
      <c r="S2820" s="117" t="s">
        <v>14589</v>
      </c>
      <c r="T2820" t="s">
        <v>12136</v>
      </c>
      <c r="U2820" t="s">
        <v>10772</v>
      </c>
    </row>
    <row r="2821" spans="1:21">
      <c r="A2821" s="117" t="s">
        <v>2724</v>
      </c>
      <c r="B2821" t="s">
        <v>14590</v>
      </c>
      <c r="C2821" t="s">
        <v>14590</v>
      </c>
      <c r="D2821">
        <v>39</v>
      </c>
      <c r="E2821">
        <v>33</v>
      </c>
      <c r="F2821">
        <v>39</v>
      </c>
      <c r="G2821">
        <v>33</v>
      </c>
      <c r="H2821">
        <v>1</v>
      </c>
      <c r="I2821">
        <v>1</v>
      </c>
      <c r="J2821">
        <v>0</v>
      </c>
      <c r="K2821" s="194">
        <v>0</v>
      </c>
      <c r="L2821" t="s">
        <v>1083</v>
      </c>
      <c r="M2821" t="s">
        <v>1083</v>
      </c>
      <c r="N2821">
        <v>14000</v>
      </c>
      <c r="O2821" t="s">
        <v>7876</v>
      </c>
      <c r="P2821" t="s">
        <v>8135</v>
      </c>
      <c r="Q2821">
        <v>14</v>
      </c>
      <c r="R2821" s="117" t="s">
        <v>14814</v>
      </c>
      <c r="S2821" s="117" t="s">
        <v>14589</v>
      </c>
      <c r="T2821" t="s">
        <v>12136</v>
      </c>
      <c r="U2821" t="s">
        <v>10772</v>
      </c>
    </row>
    <row r="2822" spans="1:21">
      <c r="A2822" s="117" t="s">
        <v>2725</v>
      </c>
      <c r="B2822" t="s">
        <v>14590</v>
      </c>
      <c r="C2822" t="s">
        <v>14590</v>
      </c>
      <c r="D2822">
        <v>39</v>
      </c>
      <c r="E2822">
        <v>33</v>
      </c>
      <c r="F2822">
        <v>39</v>
      </c>
      <c r="G2822">
        <v>33</v>
      </c>
      <c r="H2822">
        <v>1</v>
      </c>
      <c r="I2822">
        <v>1</v>
      </c>
      <c r="J2822">
        <v>0</v>
      </c>
      <c r="K2822" s="194">
        <v>0</v>
      </c>
      <c r="L2822" t="s">
        <v>1083</v>
      </c>
      <c r="M2822" t="s">
        <v>1083</v>
      </c>
      <c r="N2822">
        <v>14000</v>
      </c>
      <c r="O2822" t="s">
        <v>7876</v>
      </c>
      <c r="P2822" t="s">
        <v>8135</v>
      </c>
      <c r="Q2822">
        <v>14</v>
      </c>
      <c r="R2822" s="117" t="s">
        <v>14814</v>
      </c>
      <c r="S2822" s="117" t="s">
        <v>14589</v>
      </c>
      <c r="T2822" t="s">
        <v>12136</v>
      </c>
      <c r="U2822" t="s">
        <v>10772</v>
      </c>
    </row>
    <row r="2823" spans="1:21">
      <c r="A2823" s="117" t="s">
        <v>2726</v>
      </c>
      <c r="B2823" t="s">
        <v>14590</v>
      </c>
      <c r="C2823" t="s">
        <v>14590</v>
      </c>
      <c r="D2823">
        <v>39</v>
      </c>
      <c r="E2823">
        <v>33</v>
      </c>
      <c r="F2823">
        <v>39</v>
      </c>
      <c r="G2823">
        <v>33</v>
      </c>
      <c r="H2823">
        <v>1</v>
      </c>
      <c r="I2823">
        <v>1</v>
      </c>
      <c r="J2823">
        <v>0</v>
      </c>
      <c r="K2823" s="194">
        <v>0</v>
      </c>
      <c r="L2823" t="s">
        <v>1083</v>
      </c>
      <c r="M2823" t="s">
        <v>1083</v>
      </c>
      <c r="N2823">
        <v>14000</v>
      </c>
      <c r="O2823" t="s">
        <v>7876</v>
      </c>
      <c r="P2823" t="s">
        <v>8135</v>
      </c>
      <c r="Q2823">
        <v>14</v>
      </c>
      <c r="R2823" s="117" t="s">
        <v>14814</v>
      </c>
      <c r="S2823" s="117" t="s">
        <v>14589</v>
      </c>
      <c r="T2823" t="s">
        <v>12136</v>
      </c>
      <c r="U2823" t="s">
        <v>10772</v>
      </c>
    </row>
    <row r="2824" spans="1:21">
      <c r="A2824" s="117" t="s">
        <v>2727</v>
      </c>
      <c r="B2824" t="s">
        <v>14590</v>
      </c>
      <c r="C2824" t="s">
        <v>14590</v>
      </c>
      <c r="D2824">
        <v>39</v>
      </c>
      <c r="E2824">
        <v>33</v>
      </c>
      <c r="F2824">
        <v>39</v>
      </c>
      <c r="G2824">
        <v>33</v>
      </c>
      <c r="H2824">
        <v>1</v>
      </c>
      <c r="I2824">
        <v>1</v>
      </c>
      <c r="J2824">
        <v>0</v>
      </c>
      <c r="K2824" s="194">
        <v>0</v>
      </c>
      <c r="L2824" t="s">
        <v>1083</v>
      </c>
      <c r="M2824" t="s">
        <v>1083</v>
      </c>
      <c r="N2824">
        <v>14000</v>
      </c>
      <c r="O2824" t="s">
        <v>7876</v>
      </c>
      <c r="P2824" t="s">
        <v>8135</v>
      </c>
      <c r="Q2824">
        <v>14</v>
      </c>
      <c r="R2824" s="117" t="s">
        <v>14814</v>
      </c>
      <c r="S2824" s="117" t="s">
        <v>14589</v>
      </c>
      <c r="T2824" t="s">
        <v>12136</v>
      </c>
      <c r="U2824" t="s">
        <v>10772</v>
      </c>
    </row>
    <row r="2825" spans="1:21">
      <c r="A2825" s="117" t="s">
        <v>2728</v>
      </c>
      <c r="B2825" t="s">
        <v>14590</v>
      </c>
      <c r="C2825" t="s">
        <v>14590</v>
      </c>
      <c r="D2825">
        <v>39</v>
      </c>
      <c r="E2825">
        <v>33</v>
      </c>
      <c r="F2825">
        <v>39</v>
      </c>
      <c r="G2825">
        <v>33</v>
      </c>
      <c r="H2825">
        <v>1</v>
      </c>
      <c r="I2825">
        <v>1</v>
      </c>
      <c r="J2825">
        <v>0</v>
      </c>
      <c r="K2825" s="194">
        <v>0</v>
      </c>
      <c r="L2825" t="s">
        <v>1083</v>
      </c>
      <c r="M2825" t="s">
        <v>1083</v>
      </c>
      <c r="N2825">
        <v>74000</v>
      </c>
      <c r="O2825" t="s">
        <v>7876</v>
      </c>
      <c r="P2825" t="s">
        <v>7877</v>
      </c>
      <c r="Q2825">
        <v>74</v>
      </c>
      <c r="R2825" s="117" t="s">
        <v>14814</v>
      </c>
      <c r="S2825" s="117" t="s">
        <v>14589</v>
      </c>
      <c r="T2825" t="s">
        <v>12136</v>
      </c>
      <c r="U2825" t="s">
        <v>10772</v>
      </c>
    </row>
    <row r="2826" spans="1:21">
      <c r="A2826" s="117" t="s">
        <v>11831</v>
      </c>
      <c r="B2826" t="s">
        <v>14590</v>
      </c>
      <c r="C2826" t="s">
        <v>14590</v>
      </c>
      <c r="D2826">
        <v>89</v>
      </c>
      <c r="E2826">
        <v>83</v>
      </c>
      <c r="F2826">
        <v>89</v>
      </c>
      <c r="G2826">
        <v>83</v>
      </c>
      <c r="H2826">
        <v>1</v>
      </c>
      <c r="I2826">
        <v>1</v>
      </c>
      <c r="J2826">
        <v>2</v>
      </c>
      <c r="K2826" s="194">
        <v>2</v>
      </c>
      <c r="L2826" t="s">
        <v>1079</v>
      </c>
      <c r="M2826" t="s">
        <v>1079</v>
      </c>
      <c r="N2826">
        <v>74000</v>
      </c>
      <c r="O2826" t="s">
        <v>7876</v>
      </c>
      <c r="P2826" t="s">
        <v>7877</v>
      </c>
      <c r="Q2826">
        <v>74</v>
      </c>
      <c r="R2826" s="117" t="s">
        <v>14595</v>
      </c>
      <c r="S2826" s="117" t="s">
        <v>14596</v>
      </c>
      <c r="T2826" t="s">
        <v>17448</v>
      </c>
      <c r="U2826" t="s">
        <v>10772</v>
      </c>
    </row>
    <row r="2827" spans="1:21">
      <c r="A2827" s="117" t="s">
        <v>2729</v>
      </c>
      <c r="B2827" t="s">
        <v>14590</v>
      </c>
      <c r="C2827" t="s">
        <v>14590</v>
      </c>
      <c r="D2827">
        <v>39</v>
      </c>
      <c r="E2827">
        <v>33</v>
      </c>
      <c r="F2827">
        <v>39</v>
      </c>
      <c r="G2827">
        <v>33</v>
      </c>
      <c r="H2827">
        <v>1</v>
      </c>
      <c r="I2827">
        <v>1</v>
      </c>
      <c r="J2827">
        <v>0</v>
      </c>
      <c r="K2827" s="194">
        <v>0</v>
      </c>
      <c r="L2827" t="s">
        <v>1083</v>
      </c>
      <c r="M2827" t="s">
        <v>1083</v>
      </c>
      <c r="N2827">
        <v>74000</v>
      </c>
      <c r="O2827" t="s">
        <v>7876</v>
      </c>
      <c r="P2827" t="s">
        <v>7877</v>
      </c>
      <c r="Q2827">
        <v>74</v>
      </c>
      <c r="R2827" s="117" t="s">
        <v>14814</v>
      </c>
      <c r="S2827" s="117" t="s">
        <v>14589</v>
      </c>
      <c r="T2827" t="s">
        <v>12136</v>
      </c>
      <c r="U2827" t="s">
        <v>10772</v>
      </c>
    </row>
    <row r="2828" spans="1:21">
      <c r="A2828" s="117" t="s">
        <v>11832</v>
      </c>
      <c r="B2828" t="s">
        <v>14590</v>
      </c>
      <c r="C2828" t="s">
        <v>14593</v>
      </c>
      <c r="D2828">
        <v>89</v>
      </c>
      <c r="E2828">
        <v>83</v>
      </c>
      <c r="F2828" t="e">
        <v>#N/A</v>
      </c>
      <c r="G2828" t="e">
        <v>#N/A</v>
      </c>
      <c r="H2828">
        <v>1</v>
      </c>
      <c r="I2828">
        <v>1</v>
      </c>
      <c r="J2828">
        <v>2</v>
      </c>
      <c r="K2828" s="194" t="e">
        <v>#N/A</v>
      </c>
      <c r="L2828" t="s">
        <v>1079</v>
      </c>
      <c r="M2828" t="s">
        <v>1079</v>
      </c>
      <c r="N2828">
        <v>74000</v>
      </c>
      <c r="O2828" t="s">
        <v>7876</v>
      </c>
      <c r="P2828" t="s">
        <v>7877</v>
      </c>
      <c r="Q2828">
        <v>74</v>
      </c>
      <c r="R2828" s="117" t="s">
        <v>14595</v>
      </c>
      <c r="S2828" s="117" t="s">
        <v>14596</v>
      </c>
      <c r="T2828" t="s">
        <v>17448</v>
      </c>
      <c r="U2828" t="s">
        <v>10772</v>
      </c>
    </row>
    <row r="2829" spans="1:21">
      <c r="A2829" s="117" t="s">
        <v>2730</v>
      </c>
      <c r="B2829" t="s">
        <v>14590</v>
      </c>
      <c r="C2829" t="s">
        <v>14590</v>
      </c>
      <c r="D2829">
        <v>39</v>
      </c>
      <c r="E2829">
        <v>33</v>
      </c>
      <c r="F2829">
        <v>39</v>
      </c>
      <c r="G2829">
        <v>33</v>
      </c>
      <c r="H2829">
        <v>1</v>
      </c>
      <c r="I2829">
        <v>1</v>
      </c>
      <c r="J2829">
        <v>0</v>
      </c>
      <c r="K2829" s="194">
        <v>0</v>
      </c>
      <c r="L2829" t="s">
        <v>1083</v>
      </c>
      <c r="M2829" t="s">
        <v>1083</v>
      </c>
      <c r="N2829">
        <v>74000</v>
      </c>
      <c r="O2829" t="s">
        <v>7876</v>
      </c>
      <c r="P2829" t="s">
        <v>7877</v>
      </c>
      <c r="Q2829">
        <v>74</v>
      </c>
      <c r="R2829" s="117" t="s">
        <v>14814</v>
      </c>
      <c r="S2829" s="117" t="s">
        <v>14589</v>
      </c>
      <c r="T2829" t="s">
        <v>12136</v>
      </c>
      <c r="U2829" t="s">
        <v>10772</v>
      </c>
    </row>
    <row r="2830" spans="1:21">
      <c r="A2830" s="117" t="s">
        <v>2731</v>
      </c>
      <c r="B2830" t="s">
        <v>14590</v>
      </c>
      <c r="C2830" t="s">
        <v>14590</v>
      </c>
      <c r="D2830">
        <v>39</v>
      </c>
      <c r="E2830">
        <v>33</v>
      </c>
      <c r="F2830">
        <v>39</v>
      </c>
      <c r="G2830">
        <v>33</v>
      </c>
      <c r="H2830">
        <v>1</v>
      </c>
      <c r="I2830">
        <v>1</v>
      </c>
      <c r="J2830">
        <v>0</v>
      </c>
      <c r="K2830" s="194">
        <v>0</v>
      </c>
      <c r="L2830" t="s">
        <v>1079</v>
      </c>
      <c r="M2830" t="s">
        <v>1079</v>
      </c>
      <c r="N2830">
        <v>74000</v>
      </c>
      <c r="O2830" t="s">
        <v>7876</v>
      </c>
      <c r="P2830" t="s">
        <v>7877</v>
      </c>
      <c r="Q2830">
        <v>74</v>
      </c>
      <c r="R2830" s="117" t="s">
        <v>14814</v>
      </c>
      <c r="S2830" s="117" t="s">
        <v>14589</v>
      </c>
      <c r="T2830" t="s">
        <v>12136</v>
      </c>
      <c r="U2830" t="s">
        <v>10772</v>
      </c>
    </row>
    <row r="2831" spans="1:21">
      <c r="A2831" s="117" t="s">
        <v>2732</v>
      </c>
      <c r="B2831" t="s">
        <v>14590</v>
      </c>
      <c r="C2831" t="s">
        <v>14590</v>
      </c>
      <c r="D2831">
        <v>39</v>
      </c>
      <c r="E2831">
        <v>33</v>
      </c>
      <c r="F2831">
        <v>39</v>
      </c>
      <c r="G2831">
        <v>33</v>
      </c>
      <c r="H2831">
        <v>1</v>
      </c>
      <c r="I2831">
        <v>1</v>
      </c>
      <c r="J2831">
        <v>0</v>
      </c>
      <c r="K2831" s="194">
        <v>0</v>
      </c>
      <c r="L2831" t="s">
        <v>1083</v>
      </c>
      <c r="M2831" t="s">
        <v>1083</v>
      </c>
      <c r="N2831">
        <v>74000</v>
      </c>
      <c r="O2831" t="s">
        <v>7876</v>
      </c>
      <c r="P2831" t="s">
        <v>7877</v>
      </c>
      <c r="Q2831">
        <v>74</v>
      </c>
      <c r="R2831" s="117" t="s">
        <v>14814</v>
      </c>
      <c r="S2831" s="117" t="s">
        <v>14589</v>
      </c>
      <c r="T2831" t="s">
        <v>12136</v>
      </c>
      <c r="U2831" t="s">
        <v>10772</v>
      </c>
    </row>
    <row r="2832" spans="1:21">
      <c r="A2832" s="117" t="s">
        <v>2733</v>
      </c>
      <c r="B2832" t="s">
        <v>14590</v>
      </c>
      <c r="C2832" t="s">
        <v>14590</v>
      </c>
      <c r="D2832">
        <v>39</v>
      </c>
      <c r="E2832">
        <v>33</v>
      </c>
      <c r="F2832">
        <v>39</v>
      </c>
      <c r="G2832">
        <v>33</v>
      </c>
      <c r="H2832">
        <v>1</v>
      </c>
      <c r="I2832">
        <v>1</v>
      </c>
      <c r="J2832">
        <v>0</v>
      </c>
      <c r="K2832" s="194">
        <v>0</v>
      </c>
      <c r="L2832" t="s">
        <v>1083</v>
      </c>
      <c r="M2832" t="s">
        <v>1083</v>
      </c>
      <c r="N2832">
        <v>74000</v>
      </c>
      <c r="O2832" t="s">
        <v>7876</v>
      </c>
      <c r="P2832" t="s">
        <v>7877</v>
      </c>
      <c r="Q2832">
        <v>74</v>
      </c>
      <c r="R2832" s="117" t="s">
        <v>14814</v>
      </c>
      <c r="S2832" s="117" t="s">
        <v>14589</v>
      </c>
      <c r="T2832" t="s">
        <v>12136</v>
      </c>
      <c r="U2832" t="s">
        <v>10772</v>
      </c>
    </row>
    <row r="2833" spans="1:21">
      <c r="A2833" s="117" t="s">
        <v>2734</v>
      </c>
      <c r="B2833" t="s">
        <v>14590</v>
      </c>
      <c r="C2833" t="s">
        <v>14590</v>
      </c>
      <c r="D2833">
        <v>39</v>
      </c>
      <c r="E2833">
        <v>33</v>
      </c>
      <c r="F2833">
        <v>39</v>
      </c>
      <c r="G2833">
        <v>33</v>
      </c>
      <c r="H2833">
        <v>1</v>
      </c>
      <c r="I2833">
        <v>1</v>
      </c>
      <c r="J2833">
        <v>0</v>
      </c>
      <c r="K2833" s="194">
        <v>0</v>
      </c>
      <c r="L2833" t="s">
        <v>1083</v>
      </c>
      <c r="M2833" t="s">
        <v>1083</v>
      </c>
      <c r="N2833">
        <v>74000</v>
      </c>
      <c r="O2833" t="s">
        <v>7876</v>
      </c>
      <c r="P2833" t="s">
        <v>7877</v>
      </c>
      <c r="Q2833">
        <v>74</v>
      </c>
      <c r="R2833" s="117" t="s">
        <v>14814</v>
      </c>
      <c r="S2833" s="117" t="s">
        <v>14589</v>
      </c>
      <c r="T2833" t="s">
        <v>12136</v>
      </c>
      <c r="U2833" t="s">
        <v>10772</v>
      </c>
    </row>
    <row r="2834" spans="1:21">
      <c r="A2834" s="117" t="s">
        <v>2735</v>
      </c>
      <c r="B2834" t="s">
        <v>14590</v>
      </c>
      <c r="C2834" t="s">
        <v>14590</v>
      </c>
      <c r="D2834">
        <v>39</v>
      </c>
      <c r="E2834">
        <v>33</v>
      </c>
      <c r="F2834">
        <v>39</v>
      </c>
      <c r="G2834">
        <v>33</v>
      </c>
      <c r="H2834">
        <v>1</v>
      </c>
      <c r="I2834">
        <v>1</v>
      </c>
      <c r="J2834">
        <v>0</v>
      </c>
      <c r="K2834" s="194">
        <v>0</v>
      </c>
      <c r="L2834" t="s">
        <v>1083</v>
      </c>
      <c r="M2834" t="s">
        <v>1083</v>
      </c>
      <c r="N2834">
        <v>74000</v>
      </c>
      <c r="O2834" t="s">
        <v>7876</v>
      </c>
      <c r="P2834" t="s">
        <v>7877</v>
      </c>
      <c r="Q2834">
        <v>74</v>
      </c>
      <c r="R2834" s="117" t="s">
        <v>14814</v>
      </c>
      <c r="S2834" s="117" t="s">
        <v>14589</v>
      </c>
      <c r="T2834" t="s">
        <v>12136</v>
      </c>
      <c r="U2834" t="s">
        <v>10772</v>
      </c>
    </row>
    <row r="2835" spans="1:21">
      <c r="A2835" s="117" t="s">
        <v>2736</v>
      </c>
      <c r="B2835" t="s">
        <v>14590</v>
      </c>
      <c r="C2835" t="s">
        <v>14590</v>
      </c>
      <c r="D2835">
        <v>39</v>
      </c>
      <c r="E2835">
        <v>33</v>
      </c>
      <c r="F2835">
        <v>39</v>
      </c>
      <c r="G2835">
        <v>33</v>
      </c>
      <c r="H2835">
        <v>1</v>
      </c>
      <c r="I2835">
        <v>1</v>
      </c>
      <c r="J2835">
        <v>0</v>
      </c>
      <c r="K2835" s="194">
        <v>0</v>
      </c>
      <c r="L2835" t="s">
        <v>1083</v>
      </c>
      <c r="M2835" t="s">
        <v>1083</v>
      </c>
      <c r="N2835">
        <v>74000</v>
      </c>
      <c r="O2835" t="s">
        <v>7876</v>
      </c>
      <c r="P2835" t="s">
        <v>7877</v>
      </c>
      <c r="Q2835">
        <v>74</v>
      </c>
      <c r="R2835" s="117" t="s">
        <v>14814</v>
      </c>
      <c r="S2835" s="117" t="s">
        <v>14589</v>
      </c>
      <c r="T2835" t="s">
        <v>12136</v>
      </c>
      <c r="U2835" t="s">
        <v>10772</v>
      </c>
    </row>
    <row r="2836" spans="1:21">
      <c r="A2836" s="117" t="s">
        <v>2737</v>
      </c>
      <c r="B2836" t="s">
        <v>14590</v>
      </c>
      <c r="C2836" t="s">
        <v>14590</v>
      </c>
      <c r="D2836">
        <v>89</v>
      </c>
      <c r="E2836">
        <v>83</v>
      </c>
      <c r="F2836">
        <v>89</v>
      </c>
      <c r="G2836">
        <v>83</v>
      </c>
      <c r="H2836">
        <v>1</v>
      </c>
      <c r="I2836">
        <v>1</v>
      </c>
      <c r="J2836">
        <v>2</v>
      </c>
      <c r="K2836" s="194">
        <v>2</v>
      </c>
      <c r="L2836" t="s">
        <v>1079</v>
      </c>
      <c r="M2836" t="s">
        <v>1079</v>
      </c>
      <c r="N2836">
        <v>3988</v>
      </c>
      <c r="O2836" t="s">
        <v>7876</v>
      </c>
      <c r="P2836" t="s">
        <v>8560</v>
      </c>
      <c r="Q2836">
        <v>3.988</v>
      </c>
      <c r="R2836" s="117" t="s">
        <v>14595</v>
      </c>
      <c r="S2836" s="117" t="s">
        <v>14596</v>
      </c>
      <c r="T2836" t="s">
        <v>17448</v>
      </c>
      <c r="U2836" t="s">
        <v>10772</v>
      </c>
    </row>
    <row r="2837" spans="1:21">
      <c r="A2837" s="117" t="s">
        <v>2738</v>
      </c>
      <c r="B2837" t="s">
        <v>14590</v>
      </c>
      <c r="C2837" t="s">
        <v>14590</v>
      </c>
      <c r="D2837">
        <v>39</v>
      </c>
      <c r="E2837">
        <v>33</v>
      </c>
      <c r="F2837">
        <v>39</v>
      </c>
      <c r="G2837">
        <v>33</v>
      </c>
      <c r="H2837">
        <v>1</v>
      </c>
      <c r="I2837">
        <v>1</v>
      </c>
      <c r="J2837">
        <v>0</v>
      </c>
      <c r="K2837" s="194">
        <v>0</v>
      </c>
      <c r="L2837" t="s">
        <v>1083</v>
      </c>
      <c r="M2837" t="s">
        <v>1083</v>
      </c>
      <c r="N2837">
        <v>74000</v>
      </c>
      <c r="O2837" t="s">
        <v>7876</v>
      </c>
      <c r="P2837" t="s">
        <v>7877</v>
      </c>
      <c r="Q2837">
        <v>74</v>
      </c>
      <c r="R2837" s="117" t="s">
        <v>14814</v>
      </c>
      <c r="S2837" s="117" t="s">
        <v>14589</v>
      </c>
      <c r="T2837" t="s">
        <v>12136</v>
      </c>
      <c r="U2837" t="s">
        <v>10772</v>
      </c>
    </row>
    <row r="2838" spans="1:21">
      <c r="A2838" s="117" t="s">
        <v>2739</v>
      </c>
      <c r="B2838" t="s">
        <v>14590</v>
      </c>
      <c r="C2838" t="s">
        <v>14590</v>
      </c>
      <c r="D2838">
        <v>39</v>
      </c>
      <c r="E2838">
        <v>33</v>
      </c>
      <c r="F2838">
        <v>39</v>
      </c>
      <c r="G2838">
        <v>33</v>
      </c>
      <c r="H2838">
        <v>1</v>
      </c>
      <c r="I2838">
        <v>1</v>
      </c>
      <c r="J2838">
        <v>0</v>
      </c>
      <c r="K2838" s="194">
        <v>0</v>
      </c>
      <c r="L2838" t="s">
        <v>1083</v>
      </c>
      <c r="M2838" t="s">
        <v>1083</v>
      </c>
      <c r="N2838">
        <v>74000</v>
      </c>
      <c r="O2838" t="s">
        <v>7876</v>
      </c>
      <c r="P2838" t="s">
        <v>7877</v>
      </c>
      <c r="Q2838">
        <v>74</v>
      </c>
      <c r="R2838" s="117" t="s">
        <v>14814</v>
      </c>
      <c r="S2838" s="117" t="s">
        <v>14589</v>
      </c>
      <c r="T2838" t="s">
        <v>12136</v>
      </c>
      <c r="U2838" t="s">
        <v>10772</v>
      </c>
    </row>
    <row r="2839" spans="1:21">
      <c r="A2839" s="117" t="s">
        <v>2740</v>
      </c>
      <c r="B2839" t="s">
        <v>14590</v>
      </c>
      <c r="C2839" t="s">
        <v>14590</v>
      </c>
      <c r="D2839">
        <v>39</v>
      </c>
      <c r="E2839">
        <v>33</v>
      </c>
      <c r="F2839">
        <v>39</v>
      </c>
      <c r="G2839">
        <v>33</v>
      </c>
      <c r="H2839">
        <v>1</v>
      </c>
      <c r="I2839">
        <v>1</v>
      </c>
      <c r="J2839">
        <v>0</v>
      </c>
      <c r="K2839" s="194">
        <v>0</v>
      </c>
      <c r="L2839" t="s">
        <v>1083</v>
      </c>
      <c r="M2839" t="s">
        <v>1083</v>
      </c>
      <c r="N2839">
        <v>74000</v>
      </c>
      <c r="O2839" t="s">
        <v>7876</v>
      </c>
      <c r="P2839" t="s">
        <v>7877</v>
      </c>
      <c r="Q2839">
        <v>74</v>
      </c>
      <c r="R2839" s="117" t="s">
        <v>14814</v>
      </c>
      <c r="S2839" s="117" t="s">
        <v>14589</v>
      </c>
      <c r="T2839" t="s">
        <v>12136</v>
      </c>
      <c r="U2839" t="s">
        <v>10772</v>
      </c>
    </row>
    <row r="2840" spans="1:21">
      <c r="A2840" s="117" t="s">
        <v>2741</v>
      </c>
      <c r="B2840" t="s">
        <v>14590</v>
      </c>
      <c r="C2840" t="s">
        <v>14590</v>
      </c>
      <c r="D2840">
        <v>89</v>
      </c>
      <c r="E2840">
        <v>83</v>
      </c>
      <c r="F2840">
        <v>89</v>
      </c>
      <c r="G2840">
        <v>83</v>
      </c>
      <c r="H2840">
        <v>1</v>
      </c>
      <c r="I2840">
        <v>1</v>
      </c>
      <c r="J2840">
        <v>2</v>
      </c>
      <c r="K2840" s="194">
        <v>2</v>
      </c>
      <c r="L2840" t="s">
        <v>1079</v>
      </c>
      <c r="M2840" t="s">
        <v>1079</v>
      </c>
      <c r="N2840">
        <v>74000</v>
      </c>
      <c r="O2840" t="s">
        <v>7876</v>
      </c>
      <c r="P2840" t="s">
        <v>7877</v>
      </c>
      <c r="Q2840">
        <v>74</v>
      </c>
      <c r="R2840" s="117" t="s">
        <v>19507</v>
      </c>
      <c r="S2840" s="117" t="s">
        <v>14596</v>
      </c>
      <c r="T2840" t="s">
        <v>17448</v>
      </c>
      <c r="U2840" t="s">
        <v>10772</v>
      </c>
    </row>
    <row r="2841" spans="1:21">
      <c r="A2841" s="117" t="s">
        <v>2742</v>
      </c>
      <c r="B2841" t="s">
        <v>14590</v>
      </c>
      <c r="C2841" t="s">
        <v>14590</v>
      </c>
      <c r="D2841">
        <v>39</v>
      </c>
      <c r="E2841">
        <v>33</v>
      </c>
      <c r="F2841">
        <v>39</v>
      </c>
      <c r="G2841">
        <v>33</v>
      </c>
      <c r="H2841">
        <v>1</v>
      </c>
      <c r="I2841">
        <v>1</v>
      </c>
      <c r="J2841">
        <v>0</v>
      </c>
      <c r="K2841" s="194">
        <v>0</v>
      </c>
      <c r="L2841" t="s">
        <v>1083</v>
      </c>
      <c r="M2841" t="s">
        <v>1083</v>
      </c>
      <c r="N2841">
        <v>74000</v>
      </c>
      <c r="O2841" t="s">
        <v>7876</v>
      </c>
      <c r="P2841" t="s">
        <v>7877</v>
      </c>
      <c r="Q2841">
        <v>74</v>
      </c>
      <c r="R2841" s="117" t="s">
        <v>14814</v>
      </c>
      <c r="S2841" s="117" t="s">
        <v>14589</v>
      </c>
      <c r="T2841" t="s">
        <v>12136</v>
      </c>
      <c r="U2841" t="s">
        <v>10772</v>
      </c>
    </row>
    <row r="2842" spans="1:21">
      <c r="A2842" s="117" t="s">
        <v>2743</v>
      </c>
      <c r="B2842" t="s">
        <v>14590</v>
      </c>
      <c r="C2842" t="s">
        <v>14590</v>
      </c>
      <c r="D2842">
        <v>39</v>
      </c>
      <c r="E2842">
        <v>33</v>
      </c>
      <c r="F2842">
        <v>39</v>
      </c>
      <c r="G2842">
        <v>33</v>
      </c>
      <c r="H2842">
        <v>1</v>
      </c>
      <c r="I2842">
        <v>1</v>
      </c>
      <c r="J2842">
        <v>0</v>
      </c>
      <c r="K2842" s="194">
        <v>0</v>
      </c>
      <c r="L2842" t="s">
        <v>1079</v>
      </c>
      <c r="M2842" t="s">
        <v>1079</v>
      </c>
      <c r="N2842">
        <v>74000</v>
      </c>
      <c r="O2842" t="s">
        <v>7876</v>
      </c>
      <c r="P2842" t="s">
        <v>7877</v>
      </c>
      <c r="Q2842">
        <v>74</v>
      </c>
      <c r="R2842" s="117" t="s">
        <v>14814</v>
      </c>
      <c r="S2842" s="117" t="s">
        <v>14589</v>
      </c>
      <c r="T2842" t="s">
        <v>12136</v>
      </c>
      <c r="U2842" t="s">
        <v>10772</v>
      </c>
    </row>
    <row r="2843" spans="1:21">
      <c r="A2843" s="117" t="s">
        <v>2744</v>
      </c>
      <c r="B2843" t="s">
        <v>14590</v>
      </c>
      <c r="C2843" t="s">
        <v>14590</v>
      </c>
      <c r="D2843">
        <v>89</v>
      </c>
      <c r="E2843">
        <v>83</v>
      </c>
      <c r="F2843">
        <v>89</v>
      </c>
      <c r="G2843">
        <v>83</v>
      </c>
      <c r="H2843">
        <v>1</v>
      </c>
      <c r="I2843">
        <v>1</v>
      </c>
      <c r="J2843">
        <v>2</v>
      </c>
      <c r="K2843" s="194">
        <v>2</v>
      </c>
      <c r="L2843" t="s">
        <v>1079</v>
      </c>
      <c r="M2843" t="s">
        <v>1079</v>
      </c>
      <c r="N2843">
        <v>74000</v>
      </c>
      <c r="O2843" t="s">
        <v>7876</v>
      </c>
      <c r="P2843" t="s">
        <v>7877</v>
      </c>
      <c r="Q2843">
        <v>74</v>
      </c>
      <c r="R2843" s="117" t="s">
        <v>19507</v>
      </c>
      <c r="S2843" s="117" t="s">
        <v>14596</v>
      </c>
      <c r="T2843" t="s">
        <v>17448</v>
      </c>
      <c r="U2843" t="s">
        <v>10772</v>
      </c>
    </row>
    <row r="2844" spans="1:21">
      <c r="A2844" s="117" t="s">
        <v>2745</v>
      </c>
      <c r="B2844" t="s">
        <v>14590</v>
      </c>
      <c r="C2844" t="s">
        <v>14590</v>
      </c>
      <c r="D2844">
        <v>39</v>
      </c>
      <c r="E2844">
        <v>33</v>
      </c>
      <c r="F2844">
        <v>39</v>
      </c>
      <c r="G2844">
        <v>33</v>
      </c>
      <c r="H2844">
        <v>1</v>
      </c>
      <c r="I2844">
        <v>1</v>
      </c>
      <c r="J2844">
        <v>0</v>
      </c>
      <c r="K2844" s="194">
        <v>0</v>
      </c>
      <c r="L2844" t="s">
        <v>1083</v>
      </c>
      <c r="M2844" t="s">
        <v>1083</v>
      </c>
      <c r="N2844">
        <v>74000</v>
      </c>
      <c r="O2844" t="s">
        <v>7876</v>
      </c>
      <c r="P2844" t="s">
        <v>7877</v>
      </c>
      <c r="Q2844">
        <v>74</v>
      </c>
      <c r="R2844" s="117" t="s">
        <v>14814</v>
      </c>
      <c r="S2844" s="117" t="s">
        <v>14589</v>
      </c>
      <c r="T2844" t="s">
        <v>12136</v>
      </c>
      <c r="U2844" t="s">
        <v>10772</v>
      </c>
    </row>
    <row r="2845" spans="1:21">
      <c r="A2845" s="117" t="s">
        <v>2746</v>
      </c>
      <c r="B2845" t="s">
        <v>14590</v>
      </c>
      <c r="C2845" t="s">
        <v>14590</v>
      </c>
      <c r="D2845">
        <v>39</v>
      </c>
      <c r="E2845">
        <v>33</v>
      </c>
      <c r="F2845">
        <v>39</v>
      </c>
      <c r="G2845">
        <v>33</v>
      </c>
      <c r="H2845">
        <v>1</v>
      </c>
      <c r="I2845">
        <v>1</v>
      </c>
      <c r="J2845">
        <v>0</v>
      </c>
      <c r="K2845" s="194">
        <v>0</v>
      </c>
      <c r="L2845" t="s">
        <v>1083</v>
      </c>
      <c r="M2845" t="s">
        <v>1083</v>
      </c>
      <c r="N2845">
        <v>74000</v>
      </c>
      <c r="O2845" t="s">
        <v>7876</v>
      </c>
      <c r="P2845" t="s">
        <v>7877</v>
      </c>
      <c r="Q2845">
        <v>74</v>
      </c>
      <c r="R2845" s="117" t="s">
        <v>14814</v>
      </c>
      <c r="S2845" s="117" t="s">
        <v>14589</v>
      </c>
      <c r="T2845" t="s">
        <v>12136</v>
      </c>
      <c r="U2845" t="s">
        <v>10772</v>
      </c>
    </row>
    <row r="2846" spans="1:21">
      <c r="A2846" s="117" t="s">
        <v>11833</v>
      </c>
      <c r="B2846" t="s">
        <v>14590</v>
      </c>
      <c r="C2846" t="s">
        <v>14590</v>
      </c>
      <c r="D2846">
        <v>89</v>
      </c>
      <c r="E2846">
        <v>83</v>
      </c>
      <c r="F2846">
        <v>89</v>
      </c>
      <c r="G2846">
        <v>83</v>
      </c>
      <c r="H2846">
        <v>1</v>
      </c>
      <c r="I2846">
        <v>1</v>
      </c>
      <c r="J2846">
        <v>2</v>
      </c>
      <c r="K2846" s="194">
        <v>2</v>
      </c>
      <c r="L2846" t="s">
        <v>1079</v>
      </c>
      <c r="M2846" t="s">
        <v>1079</v>
      </c>
      <c r="N2846">
        <v>74000</v>
      </c>
      <c r="O2846" t="s">
        <v>7876</v>
      </c>
      <c r="P2846" t="s">
        <v>7877</v>
      </c>
      <c r="Q2846">
        <v>74</v>
      </c>
      <c r="R2846" s="117" t="s">
        <v>14595</v>
      </c>
      <c r="S2846" s="117" t="s">
        <v>14596</v>
      </c>
      <c r="T2846" t="s">
        <v>17448</v>
      </c>
      <c r="U2846" t="s">
        <v>10772</v>
      </c>
    </row>
    <row r="2847" spans="1:21">
      <c r="A2847" s="117" t="s">
        <v>20350</v>
      </c>
      <c r="B2847" t="s">
        <v>14590</v>
      </c>
      <c r="C2847" t="s">
        <v>14590</v>
      </c>
      <c r="D2847">
        <v>39</v>
      </c>
      <c r="E2847">
        <v>33</v>
      </c>
      <c r="F2847">
        <v>39</v>
      </c>
      <c r="G2847">
        <v>33</v>
      </c>
      <c r="H2847">
        <v>1</v>
      </c>
      <c r="I2847">
        <v>1</v>
      </c>
      <c r="J2847">
        <v>0</v>
      </c>
      <c r="K2847" s="194">
        <v>0</v>
      </c>
      <c r="L2847" t="s">
        <v>1079</v>
      </c>
      <c r="M2847" t="s">
        <v>1079</v>
      </c>
      <c r="N2847">
        <v>24401</v>
      </c>
      <c r="O2847" t="s">
        <v>7876</v>
      </c>
      <c r="P2847" t="s">
        <v>20351</v>
      </c>
      <c r="Q2847">
        <v>24.401</v>
      </c>
      <c r="R2847" s="117" t="s">
        <v>14814</v>
      </c>
      <c r="S2847" s="117" t="s">
        <v>14589</v>
      </c>
      <c r="T2847" t="s">
        <v>12136</v>
      </c>
      <c r="U2847" t="s">
        <v>10772</v>
      </c>
    </row>
    <row r="2848" spans="1:21">
      <c r="A2848" s="117" t="s">
        <v>2747</v>
      </c>
      <c r="B2848" t="s">
        <v>14590</v>
      </c>
      <c r="C2848" t="s">
        <v>14590</v>
      </c>
      <c r="D2848">
        <v>39</v>
      </c>
      <c r="E2848">
        <v>33</v>
      </c>
      <c r="F2848">
        <v>39</v>
      </c>
      <c r="G2848">
        <v>33</v>
      </c>
      <c r="H2848">
        <v>1</v>
      </c>
      <c r="I2848">
        <v>1</v>
      </c>
      <c r="J2848">
        <v>0</v>
      </c>
      <c r="K2848" s="194">
        <v>0</v>
      </c>
      <c r="L2848" t="s">
        <v>1083</v>
      </c>
      <c r="M2848" t="s">
        <v>1083</v>
      </c>
      <c r="N2848">
        <v>74000</v>
      </c>
      <c r="O2848" t="s">
        <v>7876</v>
      </c>
      <c r="P2848" t="s">
        <v>7877</v>
      </c>
      <c r="Q2848">
        <v>74</v>
      </c>
      <c r="R2848" s="117" t="s">
        <v>14814</v>
      </c>
      <c r="S2848" s="117" t="s">
        <v>14589</v>
      </c>
      <c r="T2848" t="s">
        <v>12136</v>
      </c>
      <c r="U2848" t="s">
        <v>10772</v>
      </c>
    </row>
    <row r="2849" spans="1:21">
      <c r="A2849" s="117" t="s">
        <v>2748</v>
      </c>
      <c r="B2849" t="s">
        <v>14590</v>
      </c>
      <c r="C2849" t="s">
        <v>14590</v>
      </c>
      <c r="D2849">
        <v>39</v>
      </c>
      <c r="E2849">
        <v>33</v>
      </c>
      <c r="F2849">
        <v>39</v>
      </c>
      <c r="G2849">
        <v>33</v>
      </c>
      <c r="H2849">
        <v>1</v>
      </c>
      <c r="I2849">
        <v>1</v>
      </c>
      <c r="J2849">
        <v>0</v>
      </c>
      <c r="K2849" s="194">
        <v>0</v>
      </c>
      <c r="L2849" t="s">
        <v>1083</v>
      </c>
      <c r="M2849" t="s">
        <v>1083</v>
      </c>
      <c r="N2849">
        <v>74000</v>
      </c>
      <c r="O2849" t="s">
        <v>7876</v>
      </c>
      <c r="P2849" t="s">
        <v>7877</v>
      </c>
      <c r="Q2849">
        <v>74</v>
      </c>
      <c r="R2849" s="117" t="s">
        <v>14814</v>
      </c>
      <c r="S2849" s="117" t="s">
        <v>14589</v>
      </c>
      <c r="T2849" t="s">
        <v>12136</v>
      </c>
      <c r="U2849" t="s">
        <v>10772</v>
      </c>
    </row>
    <row r="2850" spans="1:21">
      <c r="A2850" s="117" t="s">
        <v>2749</v>
      </c>
      <c r="B2850" t="s">
        <v>14590</v>
      </c>
      <c r="C2850" t="s">
        <v>14590</v>
      </c>
      <c r="D2850">
        <v>89</v>
      </c>
      <c r="E2850">
        <v>83</v>
      </c>
      <c r="F2850">
        <v>89</v>
      </c>
      <c r="G2850">
        <v>83</v>
      </c>
      <c r="H2850">
        <v>1</v>
      </c>
      <c r="I2850">
        <v>1</v>
      </c>
      <c r="J2850">
        <v>2</v>
      </c>
      <c r="K2850" s="194">
        <v>2</v>
      </c>
      <c r="L2850" t="s">
        <v>1079</v>
      </c>
      <c r="M2850" t="s">
        <v>1079</v>
      </c>
      <c r="N2850">
        <v>7576</v>
      </c>
      <c r="O2850" t="s">
        <v>7876</v>
      </c>
      <c r="P2850" t="s">
        <v>8561</v>
      </c>
      <c r="Q2850">
        <v>7.5759999999999996</v>
      </c>
      <c r="R2850" s="117" t="s">
        <v>14595</v>
      </c>
      <c r="S2850" s="117" t="s">
        <v>14596</v>
      </c>
      <c r="T2850" t="s">
        <v>17448</v>
      </c>
      <c r="U2850" t="s">
        <v>10772</v>
      </c>
    </row>
    <row r="2851" spans="1:21">
      <c r="A2851" s="117" t="s">
        <v>2750</v>
      </c>
      <c r="B2851" t="s">
        <v>14590</v>
      </c>
      <c r="C2851" t="s">
        <v>14590</v>
      </c>
      <c r="D2851">
        <v>39</v>
      </c>
      <c r="E2851">
        <v>33</v>
      </c>
      <c r="F2851">
        <v>39</v>
      </c>
      <c r="G2851">
        <v>33</v>
      </c>
      <c r="H2851">
        <v>1</v>
      </c>
      <c r="I2851">
        <v>1</v>
      </c>
      <c r="J2851">
        <v>0</v>
      </c>
      <c r="K2851" s="194">
        <v>0</v>
      </c>
      <c r="L2851" t="s">
        <v>1083</v>
      </c>
      <c r="M2851" t="s">
        <v>1083</v>
      </c>
      <c r="N2851">
        <v>74000</v>
      </c>
      <c r="O2851" t="s">
        <v>7876</v>
      </c>
      <c r="P2851" t="s">
        <v>7877</v>
      </c>
      <c r="Q2851">
        <v>74</v>
      </c>
      <c r="R2851" s="117" t="s">
        <v>14814</v>
      </c>
      <c r="S2851" s="117" t="s">
        <v>14589</v>
      </c>
      <c r="T2851" t="s">
        <v>12136</v>
      </c>
      <c r="U2851" t="s">
        <v>10772</v>
      </c>
    </row>
    <row r="2852" spans="1:21">
      <c r="A2852" s="117" t="s">
        <v>2751</v>
      </c>
      <c r="B2852" t="s">
        <v>14590</v>
      </c>
      <c r="C2852" t="s">
        <v>14590</v>
      </c>
      <c r="D2852">
        <v>39</v>
      </c>
      <c r="E2852">
        <v>33</v>
      </c>
      <c r="F2852">
        <v>39</v>
      </c>
      <c r="G2852">
        <v>33</v>
      </c>
      <c r="H2852">
        <v>1</v>
      </c>
      <c r="I2852">
        <v>1</v>
      </c>
      <c r="J2852">
        <v>0</v>
      </c>
      <c r="K2852" s="194">
        <v>0</v>
      </c>
      <c r="L2852" t="s">
        <v>1083</v>
      </c>
      <c r="M2852" t="s">
        <v>1083</v>
      </c>
      <c r="N2852">
        <v>74000</v>
      </c>
      <c r="O2852" t="s">
        <v>7876</v>
      </c>
      <c r="P2852" t="s">
        <v>7877</v>
      </c>
      <c r="Q2852">
        <v>74</v>
      </c>
      <c r="R2852" s="117" t="s">
        <v>14814</v>
      </c>
      <c r="S2852" s="117" t="s">
        <v>14589</v>
      </c>
      <c r="T2852" t="s">
        <v>12136</v>
      </c>
      <c r="U2852" t="s">
        <v>10772</v>
      </c>
    </row>
    <row r="2853" spans="1:21">
      <c r="A2853" s="117" t="s">
        <v>12737</v>
      </c>
      <c r="B2853" t="s">
        <v>14590</v>
      </c>
      <c r="C2853" t="s">
        <v>14590</v>
      </c>
      <c r="D2853">
        <v>89</v>
      </c>
      <c r="E2853">
        <v>83</v>
      </c>
      <c r="F2853">
        <v>89</v>
      </c>
      <c r="G2853">
        <v>83</v>
      </c>
      <c r="H2853">
        <v>1</v>
      </c>
      <c r="I2853">
        <v>1</v>
      </c>
      <c r="J2853">
        <v>2</v>
      </c>
      <c r="K2853" s="194">
        <v>2</v>
      </c>
      <c r="L2853" t="s">
        <v>1079</v>
      </c>
      <c r="M2853" t="s">
        <v>1079</v>
      </c>
      <c r="N2853">
        <v>30000</v>
      </c>
      <c r="O2853" t="s">
        <v>7876</v>
      </c>
      <c r="P2853" t="s">
        <v>13879</v>
      </c>
      <c r="Q2853">
        <v>30</v>
      </c>
      <c r="R2853" s="117" t="s">
        <v>19507</v>
      </c>
      <c r="S2853" s="117" t="s">
        <v>14596</v>
      </c>
      <c r="T2853" t="s">
        <v>17448</v>
      </c>
      <c r="U2853" t="s">
        <v>10772</v>
      </c>
    </row>
    <row r="2854" spans="1:21">
      <c r="A2854" s="117" t="s">
        <v>2752</v>
      </c>
      <c r="B2854" t="s">
        <v>14590</v>
      </c>
      <c r="C2854" t="s">
        <v>14590</v>
      </c>
      <c r="D2854">
        <v>39</v>
      </c>
      <c r="E2854">
        <v>33</v>
      </c>
      <c r="F2854">
        <v>39</v>
      </c>
      <c r="G2854">
        <v>33</v>
      </c>
      <c r="H2854">
        <v>1</v>
      </c>
      <c r="I2854">
        <v>1</v>
      </c>
      <c r="J2854">
        <v>0</v>
      </c>
      <c r="K2854" s="194">
        <v>0</v>
      </c>
      <c r="L2854" t="s">
        <v>1084</v>
      </c>
      <c r="M2854" t="s">
        <v>1084</v>
      </c>
      <c r="N2854">
        <v>122000</v>
      </c>
      <c r="O2854" t="s">
        <v>7876</v>
      </c>
      <c r="P2854" t="s">
        <v>8135</v>
      </c>
      <c r="Q2854">
        <v>122</v>
      </c>
      <c r="R2854" s="117" t="s">
        <v>14814</v>
      </c>
      <c r="S2854" s="117" t="s">
        <v>14589</v>
      </c>
      <c r="T2854" t="s">
        <v>12136</v>
      </c>
      <c r="U2854" t="s">
        <v>10772</v>
      </c>
    </row>
    <row r="2855" spans="1:21">
      <c r="A2855" s="117" t="s">
        <v>2753</v>
      </c>
      <c r="B2855" t="s">
        <v>14590</v>
      </c>
      <c r="C2855" t="s">
        <v>14590</v>
      </c>
      <c r="D2855">
        <v>26</v>
      </c>
      <c r="E2855">
        <v>20</v>
      </c>
      <c r="F2855">
        <v>26</v>
      </c>
      <c r="G2855">
        <v>20</v>
      </c>
      <c r="H2855">
        <v>1</v>
      </c>
      <c r="I2855">
        <v>1</v>
      </c>
      <c r="J2855">
        <v>6</v>
      </c>
      <c r="K2855" s="194">
        <v>6</v>
      </c>
      <c r="L2855" t="s">
        <v>1076</v>
      </c>
      <c r="M2855" t="s">
        <v>1076</v>
      </c>
      <c r="N2855">
        <v>460</v>
      </c>
      <c r="O2855" t="s">
        <v>7876</v>
      </c>
      <c r="P2855" t="s">
        <v>15205</v>
      </c>
      <c r="Q2855">
        <v>0.46</v>
      </c>
      <c r="R2855" s="117" t="s">
        <v>14620</v>
      </c>
      <c r="S2855" s="117" t="s">
        <v>14621</v>
      </c>
      <c r="T2855" t="s">
        <v>17448</v>
      </c>
      <c r="U2855" t="s">
        <v>10772</v>
      </c>
    </row>
    <row r="2856" spans="1:21">
      <c r="A2856" s="117" t="s">
        <v>21616</v>
      </c>
      <c r="B2856" t="s">
        <v>14590</v>
      </c>
      <c r="C2856" t="s">
        <v>14590</v>
      </c>
      <c r="D2856">
        <v>26</v>
      </c>
      <c r="E2856">
        <v>20</v>
      </c>
      <c r="F2856">
        <v>26</v>
      </c>
      <c r="G2856">
        <v>20</v>
      </c>
      <c r="H2856">
        <v>1</v>
      </c>
      <c r="I2856">
        <v>1</v>
      </c>
      <c r="J2856">
        <v>42</v>
      </c>
      <c r="K2856" s="194">
        <v>42</v>
      </c>
      <c r="L2856" t="s">
        <v>1076</v>
      </c>
      <c r="M2856" t="s">
        <v>1076</v>
      </c>
      <c r="N2856">
        <v>420</v>
      </c>
      <c r="O2856" t="s">
        <v>7876</v>
      </c>
      <c r="P2856" t="s">
        <v>21617</v>
      </c>
      <c r="Q2856">
        <v>0.42</v>
      </c>
      <c r="R2856" s="117" t="s">
        <v>14620</v>
      </c>
      <c r="S2856" s="117" t="s">
        <v>14621</v>
      </c>
      <c r="T2856" t="s">
        <v>17448</v>
      </c>
      <c r="U2856" t="s">
        <v>10772</v>
      </c>
    </row>
    <row r="2857" spans="1:21">
      <c r="A2857" s="117" t="s">
        <v>2754</v>
      </c>
      <c r="B2857" t="s">
        <v>14590</v>
      </c>
      <c r="C2857" t="s">
        <v>14590</v>
      </c>
      <c r="D2857">
        <v>26</v>
      </c>
      <c r="E2857">
        <v>20</v>
      </c>
      <c r="F2857">
        <v>26</v>
      </c>
      <c r="G2857">
        <v>20</v>
      </c>
      <c r="H2857">
        <v>1</v>
      </c>
      <c r="I2857">
        <v>1</v>
      </c>
      <c r="J2857">
        <v>42</v>
      </c>
      <c r="K2857" s="194">
        <v>42</v>
      </c>
      <c r="L2857" t="s">
        <v>1076</v>
      </c>
      <c r="M2857" t="s">
        <v>1076</v>
      </c>
      <c r="N2857">
        <v>554</v>
      </c>
      <c r="O2857" t="s">
        <v>7876</v>
      </c>
      <c r="P2857" t="s">
        <v>8519</v>
      </c>
      <c r="Q2857">
        <v>0.55400000000000005</v>
      </c>
      <c r="R2857" s="117" t="s">
        <v>14620</v>
      </c>
      <c r="S2857" s="117" t="s">
        <v>14621</v>
      </c>
      <c r="T2857" t="s">
        <v>17448</v>
      </c>
      <c r="U2857" t="s">
        <v>10772</v>
      </c>
    </row>
    <row r="2858" spans="1:21">
      <c r="A2858" s="117" t="s">
        <v>21618</v>
      </c>
      <c r="B2858" t="s">
        <v>14590</v>
      </c>
      <c r="C2858" t="s">
        <v>14590</v>
      </c>
      <c r="D2858">
        <v>40</v>
      </c>
      <c r="E2858">
        <v>34</v>
      </c>
      <c r="F2858">
        <v>40</v>
      </c>
      <c r="G2858">
        <v>34</v>
      </c>
      <c r="H2858">
        <v>1</v>
      </c>
      <c r="I2858">
        <v>1</v>
      </c>
      <c r="J2858">
        <v>999999</v>
      </c>
      <c r="K2858" s="194">
        <v>999999</v>
      </c>
      <c r="L2858" t="s">
        <v>1100</v>
      </c>
      <c r="M2858" t="s">
        <v>1100</v>
      </c>
      <c r="N2858">
        <v>923</v>
      </c>
      <c r="O2858" t="s">
        <v>7876</v>
      </c>
      <c r="P2858" t="s">
        <v>21619</v>
      </c>
      <c r="Q2858">
        <v>0.92300000000000004</v>
      </c>
      <c r="R2858" s="117" t="s">
        <v>14594</v>
      </c>
      <c r="S2858" s="117" t="s">
        <v>14589</v>
      </c>
      <c r="T2858" t="s">
        <v>12136</v>
      </c>
      <c r="U2858" t="s">
        <v>10772</v>
      </c>
    </row>
    <row r="2859" spans="1:21">
      <c r="A2859" s="117" t="s">
        <v>14183</v>
      </c>
      <c r="B2859" t="s">
        <v>14590</v>
      </c>
      <c r="C2859" t="s">
        <v>14590</v>
      </c>
      <c r="D2859">
        <v>28</v>
      </c>
      <c r="E2859">
        <v>22</v>
      </c>
      <c r="F2859">
        <v>28</v>
      </c>
      <c r="G2859">
        <v>22</v>
      </c>
      <c r="H2859">
        <v>1</v>
      </c>
      <c r="I2859">
        <v>1</v>
      </c>
      <c r="J2859">
        <v>72</v>
      </c>
      <c r="K2859" s="194">
        <v>72</v>
      </c>
      <c r="L2859" t="s">
        <v>1100</v>
      </c>
      <c r="M2859" t="s">
        <v>1100</v>
      </c>
      <c r="N2859">
        <v>895</v>
      </c>
      <c r="O2859" t="s">
        <v>7876</v>
      </c>
      <c r="P2859" t="s">
        <v>14184</v>
      </c>
      <c r="Q2859">
        <v>0.89500000000000002</v>
      </c>
      <c r="R2859" s="117" t="s">
        <v>14648</v>
      </c>
      <c r="S2859" s="117" t="s">
        <v>14589</v>
      </c>
      <c r="T2859" t="s">
        <v>12136</v>
      </c>
      <c r="U2859" t="s">
        <v>10772</v>
      </c>
    </row>
    <row r="2860" spans="1:21">
      <c r="A2860" s="117" t="s">
        <v>21620</v>
      </c>
      <c r="B2860" t="s">
        <v>14590</v>
      </c>
      <c r="C2860" t="s">
        <v>14590</v>
      </c>
      <c r="D2860">
        <v>40</v>
      </c>
      <c r="E2860">
        <v>34</v>
      </c>
      <c r="F2860">
        <v>40</v>
      </c>
      <c r="G2860">
        <v>34</v>
      </c>
      <c r="H2860">
        <v>1</v>
      </c>
      <c r="I2860">
        <v>1</v>
      </c>
      <c r="J2860">
        <v>999999</v>
      </c>
      <c r="K2860" s="194">
        <v>999999</v>
      </c>
      <c r="L2860" t="s">
        <v>1100</v>
      </c>
      <c r="M2860" t="s">
        <v>1100</v>
      </c>
      <c r="N2860">
        <v>1024</v>
      </c>
      <c r="O2860" t="s">
        <v>7876</v>
      </c>
      <c r="P2860" t="s">
        <v>21621</v>
      </c>
      <c r="Q2860">
        <v>1.024</v>
      </c>
      <c r="R2860" s="117" t="s">
        <v>14743</v>
      </c>
      <c r="S2860" s="117" t="s">
        <v>14589</v>
      </c>
      <c r="T2860" t="s">
        <v>12136</v>
      </c>
      <c r="U2860" t="s">
        <v>10772</v>
      </c>
    </row>
    <row r="2861" spans="1:21">
      <c r="A2861" s="117" t="s">
        <v>21622</v>
      </c>
      <c r="B2861" t="s">
        <v>14590</v>
      </c>
      <c r="C2861" t="s">
        <v>14590</v>
      </c>
      <c r="D2861">
        <v>25</v>
      </c>
      <c r="E2861">
        <v>19</v>
      </c>
      <c r="F2861">
        <v>25</v>
      </c>
      <c r="G2861">
        <v>19</v>
      </c>
      <c r="H2861">
        <v>1</v>
      </c>
      <c r="I2861">
        <v>1</v>
      </c>
      <c r="J2861">
        <v>46</v>
      </c>
      <c r="K2861" s="194">
        <v>46</v>
      </c>
      <c r="L2861" t="s">
        <v>1100</v>
      </c>
      <c r="M2861" t="s">
        <v>1100</v>
      </c>
      <c r="N2861">
        <v>1031</v>
      </c>
      <c r="O2861" t="s">
        <v>7876</v>
      </c>
      <c r="P2861" t="s">
        <v>21623</v>
      </c>
      <c r="Q2861">
        <v>1.0309999999999999</v>
      </c>
      <c r="R2861" s="117" t="s">
        <v>14594</v>
      </c>
      <c r="S2861" s="117" t="s">
        <v>14589</v>
      </c>
      <c r="T2861" t="s">
        <v>12136</v>
      </c>
      <c r="U2861" t="s">
        <v>10772</v>
      </c>
    </row>
    <row r="2862" spans="1:21">
      <c r="A2862" s="117" t="s">
        <v>14185</v>
      </c>
      <c r="B2862" t="s">
        <v>13815</v>
      </c>
      <c r="C2862" t="s">
        <v>14590</v>
      </c>
      <c r="D2862">
        <v>2</v>
      </c>
      <c r="E2862">
        <v>32</v>
      </c>
      <c r="F2862">
        <v>28</v>
      </c>
      <c r="G2862">
        <v>22</v>
      </c>
      <c r="H2862">
        <v>1</v>
      </c>
      <c r="I2862">
        <v>1</v>
      </c>
      <c r="J2862">
        <v>26</v>
      </c>
      <c r="K2862" s="194">
        <v>231</v>
      </c>
      <c r="L2862" t="s">
        <v>1100</v>
      </c>
      <c r="M2862" t="s">
        <v>1100</v>
      </c>
      <c r="N2862">
        <v>1028</v>
      </c>
      <c r="O2862" t="s">
        <v>7876</v>
      </c>
      <c r="P2862" t="s">
        <v>14186</v>
      </c>
      <c r="Q2862">
        <v>1.028</v>
      </c>
      <c r="R2862" s="117" t="s">
        <v>14648</v>
      </c>
      <c r="S2862" s="117" t="s">
        <v>14589</v>
      </c>
      <c r="T2862" t="s">
        <v>12136</v>
      </c>
      <c r="U2862" t="s">
        <v>10772</v>
      </c>
    </row>
    <row r="2863" spans="1:21">
      <c r="A2863" s="117" t="s">
        <v>14187</v>
      </c>
      <c r="B2863" t="s">
        <v>14590</v>
      </c>
      <c r="C2863" t="s">
        <v>14590</v>
      </c>
      <c r="D2863">
        <v>28</v>
      </c>
      <c r="E2863">
        <v>22</v>
      </c>
      <c r="F2863">
        <v>28</v>
      </c>
      <c r="G2863">
        <v>22</v>
      </c>
      <c r="H2863">
        <v>1</v>
      </c>
      <c r="I2863">
        <v>1</v>
      </c>
      <c r="J2863">
        <v>22</v>
      </c>
      <c r="K2863" s="194">
        <v>22</v>
      </c>
      <c r="L2863" t="s">
        <v>1100</v>
      </c>
      <c r="M2863" t="s">
        <v>1100</v>
      </c>
      <c r="N2863">
        <v>1006</v>
      </c>
      <c r="O2863" t="s">
        <v>7876</v>
      </c>
      <c r="P2863" t="s">
        <v>14188</v>
      </c>
      <c r="Q2863">
        <v>1.006</v>
      </c>
      <c r="R2863" s="117" t="s">
        <v>14648</v>
      </c>
      <c r="S2863" s="117" t="s">
        <v>14589</v>
      </c>
      <c r="T2863" t="s">
        <v>12136</v>
      </c>
      <c r="U2863" t="s">
        <v>10772</v>
      </c>
    </row>
    <row r="2864" spans="1:21">
      <c r="A2864" s="117" t="s">
        <v>21624</v>
      </c>
      <c r="B2864" t="s">
        <v>14590</v>
      </c>
      <c r="C2864" t="s">
        <v>14590</v>
      </c>
      <c r="D2864">
        <v>28</v>
      </c>
      <c r="E2864">
        <v>22</v>
      </c>
      <c r="F2864">
        <v>28</v>
      </c>
      <c r="G2864">
        <v>22</v>
      </c>
      <c r="H2864">
        <v>1</v>
      </c>
      <c r="I2864">
        <v>1</v>
      </c>
      <c r="J2864">
        <v>29</v>
      </c>
      <c r="K2864" s="194">
        <v>29</v>
      </c>
      <c r="L2864" t="s">
        <v>1100</v>
      </c>
      <c r="M2864" t="s">
        <v>1100</v>
      </c>
      <c r="N2864">
        <v>1118</v>
      </c>
      <c r="O2864" t="s">
        <v>7876</v>
      </c>
      <c r="P2864" t="s">
        <v>21623</v>
      </c>
      <c r="Q2864">
        <v>1.1180000000000001</v>
      </c>
      <c r="R2864" s="117" t="s">
        <v>14648</v>
      </c>
      <c r="S2864" s="117" t="s">
        <v>14589</v>
      </c>
      <c r="T2864" t="s">
        <v>12136</v>
      </c>
      <c r="U2864" t="s">
        <v>10772</v>
      </c>
    </row>
    <row r="2865" spans="1:21">
      <c r="A2865" s="117" t="s">
        <v>21625</v>
      </c>
      <c r="B2865" t="s">
        <v>14590</v>
      </c>
      <c r="C2865" t="s">
        <v>14590</v>
      </c>
      <c r="D2865">
        <v>42</v>
      </c>
      <c r="E2865">
        <v>36</v>
      </c>
      <c r="F2865">
        <v>42</v>
      </c>
      <c r="G2865">
        <v>36</v>
      </c>
      <c r="H2865">
        <v>1</v>
      </c>
      <c r="I2865">
        <v>1</v>
      </c>
      <c r="J2865">
        <v>2</v>
      </c>
      <c r="K2865" s="194">
        <v>2</v>
      </c>
      <c r="L2865" t="s">
        <v>1100</v>
      </c>
      <c r="M2865" t="s">
        <v>1100</v>
      </c>
      <c r="N2865">
        <v>1570</v>
      </c>
      <c r="O2865" t="s">
        <v>7876</v>
      </c>
      <c r="P2865" t="s">
        <v>21626</v>
      </c>
      <c r="Q2865">
        <v>1.57</v>
      </c>
      <c r="R2865" s="117" t="s">
        <v>14648</v>
      </c>
      <c r="S2865" s="117" t="s">
        <v>14589</v>
      </c>
      <c r="T2865" t="s">
        <v>12136</v>
      </c>
      <c r="U2865" t="s">
        <v>10772</v>
      </c>
    </row>
    <row r="2866" spans="1:21">
      <c r="A2866" s="117" t="s">
        <v>14189</v>
      </c>
      <c r="B2866" t="s">
        <v>13815</v>
      </c>
      <c r="C2866" t="s">
        <v>14590</v>
      </c>
      <c r="D2866">
        <v>2</v>
      </c>
      <c r="E2866">
        <v>32</v>
      </c>
      <c r="F2866">
        <v>28</v>
      </c>
      <c r="G2866">
        <v>22</v>
      </c>
      <c r="H2866">
        <v>1</v>
      </c>
      <c r="I2866">
        <v>1</v>
      </c>
      <c r="J2866">
        <v>108</v>
      </c>
      <c r="K2866" s="194">
        <v>180</v>
      </c>
      <c r="L2866" t="s">
        <v>1100</v>
      </c>
      <c r="M2866" t="s">
        <v>1100</v>
      </c>
      <c r="N2866">
        <v>1110</v>
      </c>
      <c r="O2866" t="s">
        <v>7876</v>
      </c>
      <c r="P2866" t="s">
        <v>14190</v>
      </c>
      <c r="Q2866">
        <v>1.1100000000000001</v>
      </c>
      <c r="R2866" s="117" t="s">
        <v>14648</v>
      </c>
      <c r="S2866" s="117" t="s">
        <v>14589</v>
      </c>
      <c r="T2866" t="s">
        <v>12136</v>
      </c>
      <c r="U2866" t="s">
        <v>10772</v>
      </c>
    </row>
    <row r="2867" spans="1:21">
      <c r="A2867" s="117" t="s">
        <v>14191</v>
      </c>
      <c r="B2867" t="s">
        <v>14590</v>
      </c>
      <c r="C2867" t="s">
        <v>14590</v>
      </c>
      <c r="D2867">
        <v>28</v>
      </c>
      <c r="E2867">
        <v>22</v>
      </c>
      <c r="F2867">
        <v>28</v>
      </c>
      <c r="G2867">
        <v>22</v>
      </c>
      <c r="H2867">
        <v>1</v>
      </c>
      <c r="I2867">
        <v>1</v>
      </c>
      <c r="J2867">
        <v>7</v>
      </c>
      <c r="K2867" s="194">
        <v>7</v>
      </c>
      <c r="L2867" t="s">
        <v>1100</v>
      </c>
      <c r="M2867" t="s">
        <v>1100</v>
      </c>
      <c r="N2867">
        <v>1054</v>
      </c>
      <c r="O2867" t="s">
        <v>7876</v>
      </c>
      <c r="P2867" t="s">
        <v>14192</v>
      </c>
      <c r="Q2867">
        <v>1.054</v>
      </c>
      <c r="R2867" s="117" t="s">
        <v>14648</v>
      </c>
      <c r="S2867" s="117" t="s">
        <v>14589</v>
      </c>
      <c r="T2867" t="s">
        <v>12136</v>
      </c>
      <c r="U2867" t="s">
        <v>10772</v>
      </c>
    </row>
    <row r="2868" spans="1:21">
      <c r="A2868" s="117" t="s">
        <v>14193</v>
      </c>
      <c r="B2868" t="s">
        <v>14590</v>
      </c>
      <c r="C2868" t="s">
        <v>14590</v>
      </c>
      <c r="D2868">
        <v>28</v>
      </c>
      <c r="E2868">
        <v>22</v>
      </c>
      <c r="F2868">
        <v>28</v>
      </c>
      <c r="G2868">
        <v>22</v>
      </c>
      <c r="H2868">
        <v>1</v>
      </c>
      <c r="I2868">
        <v>1</v>
      </c>
      <c r="J2868">
        <v>53</v>
      </c>
      <c r="K2868" s="194">
        <v>53</v>
      </c>
      <c r="L2868" t="s">
        <v>1100</v>
      </c>
      <c r="M2868" t="s">
        <v>1100</v>
      </c>
      <c r="N2868">
        <v>1738</v>
      </c>
      <c r="O2868" t="s">
        <v>7876</v>
      </c>
      <c r="P2868" t="s">
        <v>14194</v>
      </c>
      <c r="Q2868">
        <v>1.738</v>
      </c>
      <c r="R2868" s="117" t="s">
        <v>14648</v>
      </c>
      <c r="S2868" s="117" t="s">
        <v>14589</v>
      </c>
      <c r="T2868" t="s">
        <v>12136</v>
      </c>
      <c r="U2868" t="s">
        <v>10772</v>
      </c>
    </row>
    <row r="2869" spans="1:21">
      <c r="A2869" s="117" t="s">
        <v>21627</v>
      </c>
      <c r="B2869" t="s">
        <v>14590</v>
      </c>
      <c r="C2869" t="s">
        <v>14590</v>
      </c>
      <c r="D2869">
        <v>28</v>
      </c>
      <c r="E2869">
        <v>22</v>
      </c>
      <c r="F2869">
        <v>28</v>
      </c>
      <c r="G2869">
        <v>22</v>
      </c>
      <c r="H2869">
        <v>1</v>
      </c>
      <c r="I2869">
        <v>1</v>
      </c>
      <c r="J2869">
        <v>9</v>
      </c>
      <c r="K2869" s="194">
        <v>9</v>
      </c>
      <c r="L2869" t="s">
        <v>1100</v>
      </c>
      <c r="M2869" t="s">
        <v>1100</v>
      </c>
      <c r="N2869">
        <v>1515</v>
      </c>
      <c r="O2869" t="s">
        <v>7876</v>
      </c>
      <c r="P2869" t="s">
        <v>14195</v>
      </c>
      <c r="Q2869">
        <v>1.5149999999999999</v>
      </c>
      <c r="R2869" s="117" t="s">
        <v>14648</v>
      </c>
      <c r="S2869" s="117" t="s">
        <v>14589</v>
      </c>
      <c r="T2869" t="s">
        <v>12136</v>
      </c>
      <c r="U2869" t="s">
        <v>10772</v>
      </c>
    </row>
    <row r="2870" spans="1:21">
      <c r="A2870" s="117" t="s">
        <v>14196</v>
      </c>
      <c r="B2870" t="s">
        <v>14590</v>
      </c>
      <c r="C2870" t="s">
        <v>14590</v>
      </c>
      <c r="D2870">
        <v>28</v>
      </c>
      <c r="E2870">
        <v>22</v>
      </c>
      <c r="F2870">
        <v>28</v>
      </c>
      <c r="G2870">
        <v>22</v>
      </c>
      <c r="H2870">
        <v>1</v>
      </c>
      <c r="I2870">
        <v>1</v>
      </c>
      <c r="J2870">
        <v>38</v>
      </c>
      <c r="K2870" s="194">
        <v>38</v>
      </c>
      <c r="L2870" t="s">
        <v>1100</v>
      </c>
      <c r="M2870" t="s">
        <v>1100</v>
      </c>
      <c r="N2870">
        <v>1753</v>
      </c>
      <c r="O2870" t="s">
        <v>7876</v>
      </c>
      <c r="P2870" t="s">
        <v>14195</v>
      </c>
      <c r="Q2870">
        <v>1.7529999999999999</v>
      </c>
      <c r="R2870" s="117" t="s">
        <v>14648</v>
      </c>
      <c r="S2870" s="117" t="s">
        <v>14589</v>
      </c>
      <c r="T2870" t="s">
        <v>12136</v>
      </c>
      <c r="U2870" t="s">
        <v>10773</v>
      </c>
    </row>
    <row r="2871" spans="1:21">
      <c r="A2871" s="117" t="s">
        <v>14197</v>
      </c>
      <c r="B2871" t="s">
        <v>14590</v>
      </c>
      <c r="C2871" t="s">
        <v>14590</v>
      </c>
      <c r="D2871">
        <v>28</v>
      </c>
      <c r="E2871">
        <v>22</v>
      </c>
      <c r="F2871">
        <v>28</v>
      </c>
      <c r="G2871">
        <v>22</v>
      </c>
      <c r="H2871">
        <v>1</v>
      </c>
      <c r="I2871">
        <v>1</v>
      </c>
      <c r="J2871">
        <v>4</v>
      </c>
      <c r="K2871" s="194">
        <v>4</v>
      </c>
      <c r="L2871" t="s">
        <v>1100</v>
      </c>
      <c r="M2871" t="s">
        <v>1100</v>
      </c>
      <c r="N2871">
        <v>1545</v>
      </c>
      <c r="O2871" t="s">
        <v>7876</v>
      </c>
      <c r="P2871" t="s">
        <v>14198</v>
      </c>
      <c r="Q2871">
        <v>1.5449999999999999</v>
      </c>
      <c r="R2871" s="117" t="s">
        <v>14648</v>
      </c>
      <c r="S2871" s="117" t="s">
        <v>14589</v>
      </c>
      <c r="T2871" t="s">
        <v>12136</v>
      </c>
      <c r="U2871" t="s">
        <v>10772</v>
      </c>
    </row>
    <row r="2872" spans="1:21">
      <c r="A2872" s="117" t="s">
        <v>21628</v>
      </c>
      <c r="B2872" t="s">
        <v>14590</v>
      </c>
      <c r="C2872" t="s">
        <v>14590</v>
      </c>
      <c r="D2872">
        <v>25</v>
      </c>
      <c r="E2872">
        <v>19</v>
      </c>
      <c r="F2872">
        <v>25</v>
      </c>
      <c r="G2872">
        <v>19</v>
      </c>
      <c r="H2872">
        <v>1</v>
      </c>
      <c r="I2872">
        <v>1</v>
      </c>
      <c r="J2872">
        <v>2</v>
      </c>
      <c r="K2872" s="194">
        <v>2</v>
      </c>
      <c r="L2872" t="s">
        <v>1100</v>
      </c>
      <c r="M2872" t="s">
        <v>1100</v>
      </c>
      <c r="N2872">
        <v>2436</v>
      </c>
      <c r="O2872" t="s">
        <v>7876</v>
      </c>
      <c r="P2872" t="s">
        <v>21629</v>
      </c>
      <c r="Q2872">
        <v>2.4359999999999999</v>
      </c>
      <c r="R2872" s="117" t="s">
        <v>14743</v>
      </c>
      <c r="S2872" s="117" t="s">
        <v>14589</v>
      </c>
      <c r="T2872" t="s">
        <v>12136</v>
      </c>
      <c r="U2872" t="s">
        <v>10772</v>
      </c>
    </row>
    <row r="2873" spans="1:21">
      <c r="A2873" s="117" t="s">
        <v>21630</v>
      </c>
      <c r="B2873" t="s">
        <v>14590</v>
      </c>
      <c r="C2873" t="s">
        <v>14590</v>
      </c>
      <c r="D2873">
        <v>28</v>
      </c>
      <c r="E2873">
        <v>22</v>
      </c>
      <c r="F2873">
        <v>28</v>
      </c>
      <c r="G2873">
        <v>22</v>
      </c>
      <c r="H2873">
        <v>1</v>
      </c>
      <c r="I2873">
        <v>1</v>
      </c>
      <c r="J2873">
        <v>16</v>
      </c>
      <c r="K2873" s="194">
        <v>16</v>
      </c>
      <c r="L2873" t="s">
        <v>1100</v>
      </c>
      <c r="M2873" t="s">
        <v>1100</v>
      </c>
      <c r="N2873">
        <v>2444</v>
      </c>
      <c r="O2873" t="s">
        <v>7876</v>
      </c>
      <c r="P2873" t="s">
        <v>21631</v>
      </c>
      <c r="Q2873">
        <v>2.444</v>
      </c>
      <c r="R2873" s="117" t="s">
        <v>14648</v>
      </c>
      <c r="S2873" s="117" t="s">
        <v>14589</v>
      </c>
      <c r="T2873" t="s">
        <v>12136</v>
      </c>
      <c r="U2873" t="s">
        <v>10772</v>
      </c>
    </row>
    <row r="2874" spans="1:21">
      <c r="A2874" s="117" t="s">
        <v>16394</v>
      </c>
      <c r="B2874" t="s">
        <v>14590</v>
      </c>
      <c r="C2874" t="s">
        <v>14590</v>
      </c>
      <c r="D2874">
        <v>39</v>
      </c>
      <c r="E2874">
        <v>33</v>
      </c>
      <c r="F2874">
        <v>39</v>
      </c>
      <c r="G2874">
        <v>33</v>
      </c>
      <c r="H2874">
        <v>1</v>
      </c>
      <c r="I2874">
        <v>1</v>
      </c>
      <c r="J2874">
        <v>999999</v>
      </c>
      <c r="K2874" s="194">
        <v>999999</v>
      </c>
      <c r="L2874" t="s">
        <v>1100</v>
      </c>
      <c r="M2874" t="s">
        <v>1100</v>
      </c>
      <c r="N2874">
        <v>935</v>
      </c>
      <c r="O2874" t="s">
        <v>7876</v>
      </c>
      <c r="P2874" t="s">
        <v>16395</v>
      </c>
      <c r="Q2874">
        <v>0.93500000000000005</v>
      </c>
      <c r="R2874" s="117" t="s">
        <v>14743</v>
      </c>
      <c r="S2874" s="117" t="s">
        <v>14589</v>
      </c>
      <c r="T2874" t="s">
        <v>12136</v>
      </c>
      <c r="U2874" t="s">
        <v>10773</v>
      </c>
    </row>
    <row r="2875" spans="1:21">
      <c r="A2875" s="117" t="s">
        <v>2755</v>
      </c>
      <c r="B2875" t="s">
        <v>14590</v>
      </c>
      <c r="C2875" t="s">
        <v>14590</v>
      </c>
      <c r="D2875">
        <v>39</v>
      </c>
      <c r="E2875">
        <v>33</v>
      </c>
      <c r="F2875">
        <v>39</v>
      </c>
      <c r="G2875">
        <v>33</v>
      </c>
      <c r="H2875">
        <v>1</v>
      </c>
      <c r="I2875">
        <v>1</v>
      </c>
      <c r="J2875">
        <v>999999</v>
      </c>
      <c r="K2875" s="194">
        <v>999999</v>
      </c>
      <c r="L2875" t="s">
        <v>1100</v>
      </c>
      <c r="M2875" t="s">
        <v>1100</v>
      </c>
      <c r="N2875">
        <v>1726</v>
      </c>
      <c r="O2875" t="s">
        <v>7876</v>
      </c>
      <c r="P2875" t="s">
        <v>8563</v>
      </c>
      <c r="Q2875">
        <v>1.726</v>
      </c>
      <c r="R2875" s="117" t="s">
        <v>14594</v>
      </c>
      <c r="S2875" s="117" t="s">
        <v>14589</v>
      </c>
      <c r="T2875" t="s">
        <v>12136</v>
      </c>
      <c r="U2875" t="s">
        <v>10772</v>
      </c>
    </row>
    <row r="2876" spans="1:21">
      <c r="A2876" s="117" t="s">
        <v>15206</v>
      </c>
      <c r="B2876" t="s">
        <v>14590</v>
      </c>
      <c r="C2876" t="s">
        <v>14590</v>
      </c>
      <c r="D2876">
        <v>28</v>
      </c>
      <c r="E2876">
        <v>22</v>
      </c>
      <c r="F2876">
        <v>28</v>
      </c>
      <c r="G2876">
        <v>22</v>
      </c>
      <c r="H2876">
        <v>1</v>
      </c>
      <c r="I2876">
        <v>1</v>
      </c>
      <c r="J2876">
        <v>33</v>
      </c>
      <c r="K2876" s="194">
        <v>33</v>
      </c>
      <c r="L2876" t="s">
        <v>1100</v>
      </c>
      <c r="M2876" t="s">
        <v>1100</v>
      </c>
      <c r="N2876">
        <v>1937</v>
      </c>
      <c r="O2876" t="s">
        <v>7876</v>
      </c>
      <c r="P2876" t="s">
        <v>15207</v>
      </c>
      <c r="Q2876">
        <v>1.9370000000000001</v>
      </c>
      <c r="R2876" s="117" t="s">
        <v>14648</v>
      </c>
      <c r="S2876" s="117" t="s">
        <v>14589</v>
      </c>
      <c r="T2876" t="s">
        <v>12136</v>
      </c>
      <c r="U2876" t="s">
        <v>10772</v>
      </c>
    </row>
    <row r="2877" spans="1:21">
      <c r="A2877" s="117" t="s">
        <v>21632</v>
      </c>
      <c r="B2877" t="s">
        <v>14590</v>
      </c>
      <c r="C2877" t="s">
        <v>14590</v>
      </c>
      <c r="D2877">
        <v>39</v>
      </c>
      <c r="E2877">
        <v>33</v>
      </c>
      <c r="F2877">
        <v>39</v>
      </c>
      <c r="G2877">
        <v>33</v>
      </c>
      <c r="H2877">
        <v>1</v>
      </c>
      <c r="I2877">
        <v>1</v>
      </c>
      <c r="J2877">
        <v>999999</v>
      </c>
      <c r="K2877" s="194">
        <v>999999</v>
      </c>
      <c r="L2877" t="s">
        <v>1100</v>
      </c>
      <c r="M2877" t="s">
        <v>1100</v>
      </c>
      <c r="N2877">
        <v>11070</v>
      </c>
      <c r="O2877" t="s">
        <v>7876</v>
      </c>
      <c r="P2877" t="s">
        <v>21633</v>
      </c>
      <c r="Q2877">
        <v>11.07</v>
      </c>
      <c r="R2877" s="117" t="s">
        <v>14594</v>
      </c>
      <c r="S2877" s="117" t="s">
        <v>14589</v>
      </c>
      <c r="T2877" t="s">
        <v>12136</v>
      </c>
      <c r="U2877" t="s">
        <v>10772</v>
      </c>
    </row>
    <row r="2878" spans="1:21">
      <c r="A2878" s="117" t="s">
        <v>255</v>
      </c>
      <c r="B2878" t="s">
        <v>14590</v>
      </c>
      <c r="C2878" t="s">
        <v>14590</v>
      </c>
      <c r="D2878">
        <v>38</v>
      </c>
      <c r="E2878">
        <v>32</v>
      </c>
      <c r="F2878">
        <v>28</v>
      </c>
      <c r="G2878">
        <v>22</v>
      </c>
      <c r="H2878">
        <v>1</v>
      </c>
      <c r="I2878">
        <v>1</v>
      </c>
      <c r="J2878">
        <v>63</v>
      </c>
      <c r="K2878" s="194">
        <v>63</v>
      </c>
      <c r="L2878" t="s">
        <v>1100</v>
      </c>
      <c r="M2878" t="s">
        <v>1100</v>
      </c>
      <c r="N2878">
        <v>6117</v>
      </c>
      <c r="O2878" t="s">
        <v>7876</v>
      </c>
      <c r="P2878" t="s">
        <v>8564</v>
      </c>
      <c r="Q2878">
        <v>6.117</v>
      </c>
      <c r="R2878" s="117" t="s">
        <v>14648</v>
      </c>
      <c r="S2878" s="117" t="s">
        <v>14589</v>
      </c>
      <c r="T2878" t="s">
        <v>12136</v>
      </c>
      <c r="U2878" t="s">
        <v>10772</v>
      </c>
    </row>
    <row r="2879" spans="1:21">
      <c r="A2879" s="117" t="s">
        <v>21634</v>
      </c>
      <c r="B2879" t="s">
        <v>14590</v>
      </c>
      <c r="C2879" t="s">
        <v>14590</v>
      </c>
      <c r="D2879">
        <v>39</v>
      </c>
      <c r="E2879">
        <v>33</v>
      </c>
      <c r="F2879">
        <v>39</v>
      </c>
      <c r="G2879">
        <v>33</v>
      </c>
      <c r="H2879">
        <v>1</v>
      </c>
      <c r="I2879">
        <v>1</v>
      </c>
      <c r="J2879">
        <v>999999</v>
      </c>
      <c r="K2879" s="194">
        <v>999999</v>
      </c>
      <c r="L2879" t="s">
        <v>1100</v>
      </c>
      <c r="M2879" t="s">
        <v>1100</v>
      </c>
      <c r="N2879">
        <v>11098</v>
      </c>
      <c r="O2879" t="s">
        <v>7876</v>
      </c>
      <c r="P2879" t="s">
        <v>21635</v>
      </c>
      <c r="Q2879">
        <v>11.098000000000001</v>
      </c>
      <c r="R2879" s="117" t="s">
        <v>14594</v>
      </c>
      <c r="S2879" s="117" t="s">
        <v>14589</v>
      </c>
      <c r="T2879" t="s">
        <v>12136</v>
      </c>
      <c r="U2879" t="s">
        <v>10772</v>
      </c>
    </row>
    <row r="2880" spans="1:21">
      <c r="A2880" s="117" t="s">
        <v>2756</v>
      </c>
      <c r="B2880" t="s">
        <v>14590</v>
      </c>
      <c r="C2880" t="s">
        <v>14590</v>
      </c>
      <c r="D2880">
        <v>38</v>
      </c>
      <c r="E2880">
        <v>32</v>
      </c>
      <c r="F2880">
        <v>28</v>
      </c>
      <c r="G2880">
        <v>22</v>
      </c>
      <c r="H2880">
        <v>1</v>
      </c>
      <c r="I2880">
        <v>1</v>
      </c>
      <c r="J2880">
        <v>29</v>
      </c>
      <c r="K2880" s="194">
        <v>29</v>
      </c>
      <c r="L2880" t="s">
        <v>1100</v>
      </c>
      <c r="M2880" t="s">
        <v>1100</v>
      </c>
      <c r="N2880">
        <v>11646</v>
      </c>
      <c r="O2880" t="s">
        <v>7876</v>
      </c>
      <c r="P2880" t="s">
        <v>8565</v>
      </c>
      <c r="Q2880">
        <v>11.646000000000001</v>
      </c>
      <c r="R2880" s="117" t="s">
        <v>14648</v>
      </c>
      <c r="S2880" s="117" t="s">
        <v>14589</v>
      </c>
      <c r="T2880" t="s">
        <v>12136</v>
      </c>
      <c r="U2880" t="s">
        <v>10772</v>
      </c>
    </row>
    <row r="2881" spans="1:21">
      <c r="A2881" s="117" t="s">
        <v>21636</v>
      </c>
      <c r="B2881" t="s">
        <v>14590</v>
      </c>
      <c r="C2881" t="s">
        <v>14590</v>
      </c>
      <c r="D2881">
        <v>39</v>
      </c>
      <c r="E2881">
        <v>33</v>
      </c>
      <c r="F2881">
        <v>39</v>
      </c>
      <c r="G2881">
        <v>33</v>
      </c>
      <c r="H2881">
        <v>1</v>
      </c>
      <c r="I2881">
        <v>1</v>
      </c>
      <c r="J2881">
        <v>999999</v>
      </c>
      <c r="K2881" s="194">
        <v>999999</v>
      </c>
      <c r="L2881" t="s">
        <v>1100</v>
      </c>
      <c r="M2881" t="s">
        <v>1100</v>
      </c>
      <c r="N2881">
        <v>11320</v>
      </c>
      <c r="O2881" t="s">
        <v>7876</v>
      </c>
      <c r="P2881" t="s">
        <v>21637</v>
      </c>
      <c r="Q2881">
        <v>11.32</v>
      </c>
      <c r="R2881" s="117" t="s">
        <v>14594</v>
      </c>
      <c r="S2881" s="117" t="s">
        <v>14589</v>
      </c>
      <c r="T2881" t="s">
        <v>12136</v>
      </c>
      <c r="U2881" t="s">
        <v>10772</v>
      </c>
    </row>
    <row r="2882" spans="1:21">
      <c r="A2882" s="117" t="s">
        <v>2757</v>
      </c>
      <c r="B2882" t="s">
        <v>14590</v>
      </c>
      <c r="C2882" t="s">
        <v>14590</v>
      </c>
      <c r="D2882">
        <v>28</v>
      </c>
      <c r="E2882">
        <v>22</v>
      </c>
      <c r="F2882">
        <v>28</v>
      </c>
      <c r="G2882">
        <v>22</v>
      </c>
      <c r="H2882">
        <v>1</v>
      </c>
      <c r="I2882">
        <v>1</v>
      </c>
      <c r="J2882">
        <v>20</v>
      </c>
      <c r="K2882" s="194">
        <v>20</v>
      </c>
      <c r="L2882" t="s">
        <v>1100</v>
      </c>
      <c r="M2882" t="s">
        <v>1100</v>
      </c>
      <c r="N2882">
        <v>11586</v>
      </c>
      <c r="O2882" t="s">
        <v>7876</v>
      </c>
      <c r="P2882" t="s">
        <v>8566</v>
      </c>
      <c r="Q2882">
        <v>11.586</v>
      </c>
      <c r="R2882" s="117" t="s">
        <v>14648</v>
      </c>
      <c r="S2882" s="117" t="s">
        <v>14589</v>
      </c>
      <c r="T2882" t="s">
        <v>12136</v>
      </c>
      <c r="U2882" t="s">
        <v>10772</v>
      </c>
    </row>
    <row r="2883" spans="1:21">
      <c r="A2883" s="117" t="s">
        <v>21638</v>
      </c>
      <c r="B2883" t="s">
        <v>14590</v>
      </c>
      <c r="C2883" t="s">
        <v>14590</v>
      </c>
      <c r="D2883">
        <v>26</v>
      </c>
      <c r="E2883">
        <v>20</v>
      </c>
      <c r="F2883">
        <v>26</v>
      </c>
      <c r="G2883">
        <v>20</v>
      </c>
      <c r="H2883">
        <v>1</v>
      </c>
      <c r="I2883">
        <v>1</v>
      </c>
      <c r="J2883">
        <v>2</v>
      </c>
      <c r="K2883" s="194">
        <v>2</v>
      </c>
      <c r="L2883" t="s">
        <v>1079</v>
      </c>
      <c r="M2883" t="s">
        <v>1079</v>
      </c>
      <c r="N2883">
        <v>25000</v>
      </c>
      <c r="O2883" t="s">
        <v>7876</v>
      </c>
      <c r="P2883" t="s">
        <v>21639</v>
      </c>
      <c r="Q2883">
        <v>25</v>
      </c>
      <c r="R2883" s="117" t="s">
        <v>14620</v>
      </c>
      <c r="S2883" s="117" t="s">
        <v>14621</v>
      </c>
      <c r="T2883" t="s">
        <v>17448</v>
      </c>
      <c r="U2883" t="s">
        <v>10772</v>
      </c>
    </row>
    <row r="2884" spans="1:21">
      <c r="A2884" s="117" t="s">
        <v>2758</v>
      </c>
      <c r="B2884" t="s">
        <v>14590</v>
      </c>
      <c r="C2884" t="s">
        <v>14590</v>
      </c>
      <c r="D2884">
        <v>35</v>
      </c>
      <c r="E2884">
        <v>29</v>
      </c>
      <c r="F2884">
        <v>25</v>
      </c>
      <c r="G2884">
        <v>19</v>
      </c>
      <c r="H2884">
        <v>1</v>
      </c>
      <c r="I2884">
        <v>1</v>
      </c>
      <c r="J2884">
        <v>17</v>
      </c>
      <c r="K2884" s="194">
        <v>17</v>
      </c>
      <c r="L2884" t="s">
        <v>1083</v>
      </c>
      <c r="M2884" t="s">
        <v>1083</v>
      </c>
      <c r="N2884">
        <v>13500</v>
      </c>
      <c r="O2884" t="s">
        <v>7876</v>
      </c>
      <c r="P2884" t="s">
        <v>8567</v>
      </c>
      <c r="Q2884">
        <v>13.5</v>
      </c>
      <c r="R2884" s="117" t="s">
        <v>14594</v>
      </c>
      <c r="S2884" s="117" t="s">
        <v>14589</v>
      </c>
      <c r="T2884" t="s">
        <v>12136</v>
      </c>
      <c r="U2884" t="s">
        <v>10772</v>
      </c>
    </row>
    <row r="2885" spans="1:21">
      <c r="A2885" s="117" t="s">
        <v>21640</v>
      </c>
      <c r="B2885" t="s">
        <v>14590</v>
      </c>
      <c r="C2885" t="s">
        <v>14590</v>
      </c>
      <c r="D2885">
        <v>82</v>
      </c>
      <c r="E2885">
        <v>76</v>
      </c>
      <c r="F2885">
        <v>82</v>
      </c>
      <c r="G2885">
        <v>76</v>
      </c>
      <c r="H2885">
        <v>1</v>
      </c>
      <c r="I2885">
        <v>1</v>
      </c>
      <c r="J2885">
        <v>2</v>
      </c>
      <c r="K2885" s="194">
        <v>2</v>
      </c>
      <c r="L2885" t="s">
        <v>1079</v>
      </c>
      <c r="M2885" t="s">
        <v>1079</v>
      </c>
      <c r="N2885">
        <v>40000</v>
      </c>
      <c r="O2885" t="s">
        <v>7876</v>
      </c>
      <c r="P2885" t="s">
        <v>21641</v>
      </c>
      <c r="Q2885">
        <v>40</v>
      </c>
      <c r="R2885" s="117" t="s">
        <v>14620</v>
      </c>
      <c r="S2885" s="117" t="s">
        <v>14621</v>
      </c>
      <c r="T2885" t="s">
        <v>17448</v>
      </c>
      <c r="U2885" t="s">
        <v>10772</v>
      </c>
    </row>
    <row r="2886" spans="1:21">
      <c r="A2886" s="117" t="s">
        <v>858</v>
      </c>
      <c r="B2886" t="s">
        <v>14590</v>
      </c>
      <c r="C2886" t="s">
        <v>14590</v>
      </c>
      <c r="D2886">
        <v>25</v>
      </c>
      <c r="E2886">
        <v>19</v>
      </c>
      <c r="F2886">
        <v>35</v>
      </c>
      <c r="G2886">
        <v>29</v>
      </c>
      <c r="H2886">
        <v>1</v>
      </c>
      <c r="I2886">
        <v>1</v>
      </c>
      <c r="J2886">
        <v>24</v>
      </c>
      <c r="K2886" s="194">
        <v>24</v>
      </c>
      <c r="L2886" t="s">
        <v>1083</v>
      </c>
      <c r="M2886" t="s">
        <v>1083</v>
      </c>
      <c r="N2886">
        <v>23800</v>
      </c>
      <c r="O2886" t="s">
        <v>7876</v>
      </c>
      <c r="P2886" t="s">
        <v>8567</v>
      </c>
      <c r="Q2886">
        <v>23.8</v>
      </c>
      <c r="R2886" s="117" t="s">
        <v>14594</v>
      </c>
      <c r="S2886" s="117" t="s">
        <v>14589</v>
      </c>
      <c r="T2886" t="s">
        <v>12136</v>
      </c>
      <c r="U2886" t="s">
        <v>10773</v>
      </c>
    </row>
    <row r="2887" spans="1:21">
      <c r="A2887" s="117" t="s">
        <v>2759</v>
      </c>
      <c r="B2887" t="s">
        <v>14590</v>
      </c>
      <c r="C2887" t="s">
        <v>14590</v>
      </c>
      <c r="D2887">
        <v>35</v>
      </c>
      <c r="E2887">
        <v>29</v>
      </c>
      <c r="F2887">
        <v>35</v>
      </c>
      <c r="G2887">
        <v>29</v>
      </c>
      <c r="H2887">
        <v>1</v>
      </c>
      <c r="I2887">
        <v>1</v>
      </c>
      <c r="J2887">
        <v>11</v>
      </c>
      <c r="K2887" s="194">
        <v>11</v>
      </c>
      <c r="L2887" t="s">
        <v>1083</v>
      </c>
      <c r="M2887" t="s">
        <v>1083</v>
      </c>
      <c r="N2887">
        <v>31000</v>
      </c>
      <c r="O2887" t="s">
        <v>7876</v>
      </c>
      <c r="P2887" t="s">
        <v>8568</v>
      </c>
      <c r="Q2887">
        <v>31</v>
      </c>
      <c r="R2887" s="117" t="s">
        <v>14594</v>
      </c>
      <c r="S2887" s="117" t="s">
        <v>14589</v>
      </c>
      <c r="T2887" t="s">
        <v>12136</v>
      </c>
      <c r="U2887" t="s">
        <v>10772</v>
      </c>
    </row>
    <row r="2888" spans="1:21">
      <c r="A2888" s="117" t="s">
        <v>2760</v>
      </c>
      <c r="B2888" t="s">
        <v>14590</v>
      </c>
      <c r="C2888" t="s">
        <v>14590</v>
      </c>
      <c r="D2888">
        <v>35</v>
      </c>
      <c r="E2888">
        <v>29</v>
      </c>
      <c r="F2888">
        <v>35</v>
      </c>
      <c r="G2888">
        <v>29</v>
      </c>
      <c r="H2888">
        <v>1</v>
      </c>
      <c r="I2888">
        <v>1</v>
      </c>
      <c r="J2888">
        <v>10</v>
      </c>
      <c r="K2888" s="194">
        <v>10</v>
      </c>
      <c r="L2888" t="s">
        <v>1083</v>
      </c>
      <c r="M2888" t="s">
        <v>1083</v>
      </c>
      <c r="N2888">
        <v>22500</v>
      </c>
      <c r="O2888" t="s">
        <v>7876</v>
      </c>
      <c r="P2888" t="s">
        <v>8569</v>
      </c>
      <c r="Q2888">
        <v>22.5</v>
      </c>
      <c r="R2888" s="117" t="s">
        <v>14594</v>
      </c>
      <c r="S2888" s="117" t="s">
        <v>14589</v>
      </c>
      <c r="T2888" t="s">
        <v>12136</v>
      </c>
      <c r="U2888" t="s">
        <v>10772</v>
      </c>
    </row>
    <row r="2889" spans="1:21">
      <c r="A2889" s="117" t="s">
        <v>2761</v>
      </c>
      <c r="B2889" t="s">
        <v>14590</v>
      </c>
      <c r="C2889" t="s">
        <v>14590</v>
      </c>
      <c r="D2889">
        <v>35</v>
      </c>
      <c r="E2889">
        <v>29</v>
      </c>
      <c r="F2889">
        <v>35</v>
      </c>
      <c r="G2889">
        <v>29</v>
      </c>
      <c r="H2889">
        <v>1</v>
      </c>
      <c r="I2889">
        <v>1</v>
      </c>
      <c r="J2889">
        <v>8</v>
      </c>
      <c r="K2889" s="194">
        <v>8</v>
      </c>
      <c r="L2889" t="s">
        <v>1083</v>
      </c>
      <c r="M2889" t="s">
        <v>1083</v>
      </c>
      <c r="N2889">
        <v>40000</v>
      </c>
      <c r="O2889" t="s">
        <v>7876</v>
      </c>
      <c r="P2889" t="s">
        <v>8569</v>
      </c>
      <c r="Q2889">
        <v>40</v>
      </c>
      <c r="R2889" s="117" t="s">
        <v>14594</v>
      </c>
      <c r="S2889" s="117" t="s">
        <v>14589</v>
      </c>
      <c r="T2889" t="s">
        <v>12136</v>
      </c>
      <c r="U2889" t="s">
        <v>10772</v>
      </c>
    </row>
    <row r="2890" spans="1:21">
      <c r="A2890" s="117" t="s">
        <v>2762</v>
      </c>
      <c r="B2890" t="s">
        <v>14590</v>
      </c>
      <c r="C2890" t="s">
        <v>14590</v>
      </c>
      <c r="D2890">
        <v>35</v>
      </c>
      <c r="E2890">
        <v>29</v>
      </c>
      <c r="F2890">
        <v>35</v>
      </c>
      <c r="G2890">
        <v>29</v>
      </c>
      <c r="H2890">
        <v>1</v>
      </c>
      <c r="I2890">
        <v>1</v>
      </c>
      <c r="J2890">
        <v>8</v>
      </c>
      <c r="K2890" s="194">
        <v>8</v>
      </c>
      <c r="L2890" t="s">
        <v>1083</v>
      </c>
      <c r="M2890" t="s">
        <v>1083</v>
      </c>
      <c r="N2890">
        <v>43500</v>
      </c>
      <c r="O2890" t="s">
        <v>7876</v>
      </c>
      <c r="P2890" t="s">
        <v>8570</v>
      </c>
      <c r="Q2890">
        <v>43.5</v>
      </c>
      <c r="R2890" s="117" t="s">
        <v>14594</v>
      </c>
      <c r="S2890" s="117" t="s">
        <v>14589</v>
      </c>
      <c r="T2890" t="s">
        <v>12136</v>
      </c>
      <c r="U2890" t="s">
        <v>10772</v>
      </c>
    </row>
    <row r="2891" spans="1:21">
      <c r="A2891" s="117" t="s">
        <v>2763</v>
      </c>
      <c r="B2891" t="s">
        <v>14590</v>
      </c>
      <c r="C2891" t="s">
        <v>14590</v>
      </c>
      <c r="D2891">
        <v>39</v>
      </c>
      <c r="E2891">
        <v>33</v>
      </c>
      <c r="F2891">
        <v>39</v>
      </c>
      <c r="G2891">
        <v>33</v>
      </c>
      <c r="H2891">
        <v>1</v>
      </c>
      <c r="I2891">
        <v>1</v>
      </c>
      <c r="J2891">
        <v>999999</v>
      </c>
      <c r="K2891" s="194">
        <v>999999</v>
      </c>
      <c r="L2891" t="s">
        <v>1100</v>
      </c>
      <c r="M2891" t="s">
        <v>1100</v>
      </c>
      <c r="N2891">
        <v>1750</v>
      </c>
      <c r="O2891" t="s">
        <v>7876</v>
      </c>
      <c r="P2891" t="s">
        <v>15208</v>
      </c>
      <c r="Q2891">
        <v>1.75</v>
      </c>
      <c r="R2891" s="117" t="s">
        <v>14594</v>
      </c>
      <c r="S2891" s="117" t="s">
        <v>14589</v>
      </c>
      <c r="T2891" t="s">
        <v>12136</v>
      </c>
      <c r="U2891" t="s">
        <v>10772</v>
      </c>
    </row>
    <row r="2892" spans="1:21">
      <c r="A2892" s="117" t="s">
        <v>2764</v>
      </c>
      <c r="B2892" t="s">
        <v>14590</v>
      </c>
      <c r="C2892" t="s">
        <v>14590</v>
      </c>
      <c r="D2892">
        <v>28</v>
      </c>
      <c r="E2892">
        <v>22</v>
      </c>
      <c r="F2892">
        <v>28</v>
      </c>
      <c r="G2892">
        <v>22</v>
      </c>
      <c r="H2892">
        <v>1</v>
      </c>
      <c r="I2892">
        <v>1</v>
      </c>
      <c r="J2892">
        <v>30</v>
      </c>
      <c r="K2892" s="194">
        <v>30</v>
      </c>
      <c r="L2892" t="s">
        <v>1100</v>
      </c>
      <c r="M2892" t="s">
        <v>1100</v>
      </c>
      <c r="N2892">
        <v>1933</v>
      </c>
      <c r="O2892" t="s">
        <v>7876</v>
      </c>
      <c r="P2892" t="s">
        <v>8571</v>
      </c>
      <c r="Q2892">
        <v>1.9330000000000001</v>
      </c>
      <c r="R2892" s="117" t="s">
        <v>14648</v>
      </c>
      <c r="S2892" s="117" t="s">
        <v>14589</v>
      </c>
      <c r="T2892" t="s">
        <v>12136</v>
      </c>
      <c r="U2892" t="s">
        <v>10772</v>
      </c>
    </row>
    <row r="2893" spans="1:21">
      <c r="A2893" s="117" t="s">
        <v>21642</v>
      </c>
      <c r="B2893" t="s">
        <v>14590</v>
      </c>
      <c r="C2893" t="s">
        <v>14590</v>
      </c>
      <c r="D2893">
        <v>39</v>
      </c>
      <c r="E2893">
        <v>33</v>
      </c>
      <c r="F2893">
        <v>39</v>
      </c>
      <c r="G2893">
        <v>33</v>
      </c>
      <c r="H2893">
        <v>1</v>
      </c>
      <c r="I2893">
        <v>1</v>
      </c>
      <c r="J2893">
        <v>999999</v>
      </c>
      <c r="K2893" s="194">
        <v>999999</v>
      </c>
      <c r="L2893" t="s">
        <v>1100</v>
      </c>
      <c r="M2893" t="s">
        <v>1100</v>
      </c>
      <c r="N2893">
        <v>1756</v>
      </c>
      <c r="O2893" t="s">
        <v>7876</v>
      </c>
      <c r="P2893" t="s">
        <v>21643</v>
      </c>
      <c r="Q2893">
        <v>1.756</v>
      </c>
      <c r="R2893" s="117" t="s">
        <v>14594</v>
      </c>
      <c r="S2893" s="117" t="s">
        <v>14589</v>
      </c>
      <c r="T2893" t="s">
        <v>12136</v>
      </c>
      <c r="U2893" t="s">
        <v>10772</v>
      </c>
    </row>
    <row r="2894" spans="1:21">
      <c r="A2894" s="117" t="s">
        <v>2765</v>
      </c>
      <c r="B2894" t="s">
        <v>14590</v>
      </c>
      <c r="C2894" t="s">
        <v>14590</v>
      </c>
      <c r="D2894">
        <v>28</v>
      </c>
      <c r="E2894">
        <v>22</v>
      </c>
      <c r="F2894">
        <v>28</v>
      </c>
      <c r="G2894">
        <v>22</v>
      </c>
      <c r="H2894">
        <v>1</v>
      </c>
      <c r="I2894">
        <v>1</v>
      </c>
      <c r="J2894">
        <v>41</v>
      </c>
      <c r="K2894" s="194">
        <v>41</v>
      </c>
      <c r="L2894" t="s">
        <v>1100</v>
      </c>
      <c r="M2894" t="s">
        <v>1100</v>
      </c>
      <c r="N2894">
        <v>1950</v>
      </c>
      <c r="O2894" t="s">
        <v>7876</v>
      </c>
      <c r="P2894" t="s">
        <v>8572</v>
      </c>
      <c r="Q2894">
        <v>1.95</v>
      </c>
      <c r="R2894" s="117" t="s">
        <v>14648</v>
      </c>
      <c r="S2894" s="117" t="s">
        <v>14589</v>
      </c>
      <c r="T2894" t="s">
        <v>12136</v>
      </c>
      <c r="U2894" t="s">
        <v>10772</v>
      </c>
    </row>
    <row r="2895" spans="1:21">
      <c r="A2895" s="117" t="s">
        <v>21644</v>
      </c>
      <c r="B2895" t="s">
        <v>14590</v>
      </c>
      <c r="C2895" t="s">
        <v>14590</v>
      </c>
      <c r="D2895">
        <v>39</v>
      </c>
      <c r="E2895">
        <v>33</v>
      </c>
      <c r="F2895">
        <v>39</v>
      </c>
      <c r="G2895">
        <v>33</v>
      </c>
      <c r="H2895">
        <v>1</v>
      </c>
      <c r="I2895">
        <v>1</v>
      </c>
      <c r="J2895">
        <v>999999</v>
      </c>
      <c r="K2895" s="194">
        <v>999999</v>
      </c>
      <c r="L2895" t="s">
        <v>1100</v>
      </c>
      <c r="M2895" t="s">
        <v>1100</v>
      </c>
      <c r="N2895">
        <v>2797</v>
      </c>
      <c r="O2895" t="s">
        <v>7876</v>
      </c>
      <c r="P2895" t="s">
        <v>21645</v>
      </c>
      <c r="Q2895">
        <v>2.7970000000000002</v>
      </c>
      <c r="R2895" s="117" t="s">
        <v>14594</v>
      </c>
      <c r="S2895" s="117" t="s">
        <v>14589</v>
      </c>
      <c r="T2895" t="s">
        <v>12136</v>
      </c>
      <c r="U2895" t="s">
        <v>10772</v>
      </c>
    </row>
    <row r="2896" spans="1:21">
      <c r="A2896" s="117" t="s">
        <v>2766</v>
      </c>
      <c r="B2896" t="s">
        <v>14590</v>
      </c>
      <c r="C2896" t="s">
        <v>14590</v>
      </c>
      <c r="D2896">
        <v>28</v>
      </c>
      <c r="E2896">
        <v>22</v>
      </c>
      <c r="F2896">
        <v>28</v>
      </c>
      <c r="G2896">
        <v>22</v>
      </c>
      <c r="H2896">
        <v>1</v>
      </c>
      <c r="I2896">
        <v>1</v>
      </c>
      <c r="J2896">
        <v>21</v>
      </c>
      <c r="K2896" s="194">
        <v>21</v>
      </c>
      <c r="L2896" t="s">
        <v>1100</v>
      </c>
      <c r="M2896" t="s">
        <v>1100</v>
      </c>
      <c r="N2896">
        <v>3037</v>
      </c>
      <c r="O2896" t="s">
        <v>7876</v>
      </c>
      <c r="P2896" t="s">
        <v>8573</v>
      </c>
      <c r="Q2896">
        <v>3.0369999999999999</v>
      </c>
      <c r="R2896" s="117" t="s">
        <v>14648</v>
      </c>
      <c r="S2896" s="117" t="s">
        <v>14589</v>
      </c>
      <c r="T2896" t="s">
        <v>12136</v>
      </c>
      <c r="U2896" t="s">
        <v>10772</v>
      </c>
    </row>
    <row r="2897" spans="1:21">
      <c r="A2897" s="117" t="s">
        <v>21646</v>
      </c>
      <c r="B2897" t="s">
        <v>14590</v>
      </c>
      <c r="C2897" t="s">
        <v>14590</v>
      </c>
      <c r="D2897">
        <v>39</v>
      </c>
      <c r="E2897">
        <v>33</v>
      </c>
      <c r="F2897">
        <v>39</v>
      </c>
      <c r="G2897">
        <v>33</v>
      </c>
      <c r="H2897">
        <v>1</v>
      </c>
      <c r="I2897">
        <v>1</v>
      </c>
      <c r="J2897">
        <v>999999</v>
      </c>
      <c r="K2897" s="194">
        <v>999999</v>
      </c>
      <c r="L2897" t="s">
        <v>1100</v>
      </c>
      <c r="M2897" t="s">
        <v>1100</v>
      </c>
      <c r="N2897">
        <v>2830</v>
      </c>
      <c r="O2897" t="s">
        <v>7876</v>
      </c>
      <c r="P2897" t="s">
        <v>21647</v>
      </c>
      <c r="Q2897">
        <v>2.83</v>
      </c>
      <c r="R2897" s="117" t="s">
        <v>14594</v>
      </c>
      <c r="S2897" s="117" t="s">
        <v>14589</v>
      </c>
      <c r="T2897" t="s">
        <v>12136</v>
      </c>
      <c r="U2897" t="s">
        <v>10772</v>
      </c>
    </row>
    <row r="2898" spans="1:21">
      <c r="A2898" s="117" t="s">
        <v>2767</v>
      </c>
      <c r="B2898" t="s">
        <v>14590</v>
      </c>
      <c r="C2898" t="s">
        <v>14590</v>
      </c>
      <c r="D2898">
        <v>28</v>
      </c>
      <c r="E2898">
        <v>22</v>
      </c>
      <c r="F2898">
        <v>28</v>
      </c>
      <c r="G2898">
        <v>22</v>
      </c>
      <c r="H2898">
        <v>1</v>
      </c>
      <c r="I2898">
        <v>1</v>
      </c>
      <c r="J2898">
        <v>30</v>
      </c>
      <c r="K2898" s="194">
        <v>30</v>
      </c>
      <c r="L2898" t="s">
        <v>1100</v>
      </c>
      <c r="M2898" t="s">
        <v>1100</v>
      </c>
      <c r="N2898">
        <v>3026</v>
      </c>
      <c r="O2898" t="s">
        <v>7876</v>
      </c>
      <c r="P2898" t="s">
        <v>8574</v>
      </c>
      <c r="Q2898">
        <v>3.0259999999999998</v>
      </c>
      <c r="R2898" s="117" t="s">
        <v>14648</v>
      </c>
      <c r="S2898" s="117" t="s">
        <v>14589</v>
      </c>
      <c r="T2898" t="s">
        <v>12136</v>
      </c>
      <c r="U2898" t="s">
        <v>10772</v>
      </c>
    </row>
    <row r="2899" spans="1:21">
      <c r="A2899" s="117" t="s">
        <v>2768</v>
      </c>
      <c r="B2899" t="s">
        <v>14590</v>
      </c>
      <c r="C2899" t="s">
        <v>14590</v>
      </c>
      <c r="D2899">
        <v>39</v>
      </c>
      <c r="E2899">
        <v>33</v>
      </c>
      <c r="F2899">
        <v>39</v>
      </c>
      <c r="G2899">
        <v>33</v>
      </c>
      <c r="H2899">
        <v>1</v>
      </c>
      <c r="I2899">
        <v>1</v>
      </c>
      <c r="J2899">
        <v>999999</v>
      </c>
      <c r="K2899" s="194">
        <v>999999</v>
      </c>
      <c r="L2899" t="s">
        <v>1100</v>
      </c>
      <c r="M2899" t="s">
        <v>1100</v>
      </c>
      <c r="N2899">
        <v>5732</v>
      </c>
      <c r="O2899" t="s">
        <v>7876</v>
      </c>
      <c r="P2899" t="s">
        <v>15209</v>
      </c>
      <c r="Q2899">
        <v>5.7320000000000002</v>
      </c>
      <c r="R2899" s="117" t="s">
        <v>14594</v>
      </c>
      <c r="S2899" s="117" t="s">
        <v>14589</v>
      </c>
      <c r="T2899" t="s">
        <v>12136</v>
      </c>
      <c r="U2899" t="s">
        <v>10772</v>
      </c>
    </row>
    <row r="2900" spans="1:21">
      <c r="A2900" s="117" t="s">
        <v>17120</v>
      </c>
      <c r="B2900" t="s">
        <v>14590</v>
      </c>
      <c r="C2900" t="s">
        <v>14590</v>
      </c>
      <c r="D2900">
        <v>25</v>
      </c>
      <c r="E2900">
        <v>19</v>
      </c>
      <c r="F2900">
        <v>25</v>
      </c>
      <c r="G2900">
        <v>19</v>
      </c>
      <c r="H2900">
        <v>1</v>
      </c>
      <c r="I2900">
        <v>1</v>
      </c>
      <c r="J2900">
        <v>36</v>
      </c>
      <c r="K2900" s="194">
        <v>36</v>
      </c>
      <c r="L2900" t="s">
        <v>1100</v>
      </c>
      <c r="M2900" t="s">
        <v>1100</v>
      </c>
      <c r="N2900">
        <v>3036</v>
      </c>
      <c r="O2900" t="s">
        <v>7876</v>
      </c>
      <c r="P2900" t="s">
        <v>17121</v>
      </c>
      <c r="Q2900">
        <v>3.036</v>
      </c>
      <c r="R2900" s="117" t="s">
        <v>14594</v>
      </c>
      <c r="S2900" s="117" t="s">
        <v>14589</v>
      </c>
      <c r="T2900" t="s">
        <v>12136</v>
      </c>
      <c r="U2900" t="s">
        <v>10772</v>
      </c>
    </row>
    <row r="2901" spans="1:21">
      <c r="A2901" s="117" t="s">
        <v>21648</v>
      </c>
      <c r="B2901" t="s">
        <v>14590</v>
      </c>
      <c r="C2901" t="s">
        <v>14590</v>
      </c>
      <c r="D2901">
        <v>39</v>
      </c>
      <c r="E2901">
        <v>33</v>
      </c>
      <c r="F2901">
        <v>39</v>
      </c>
      <c r="G2901">
        <v>33</v>
      </c>
      <c r="H2901">
        <v>1</v>
      </c>
      <c r="I2901">
        <v>1</v>
      </c>
      <c r="J2901">
        <v>999999</v>
      </c>
      <c r="K2901" s="194">
        <v>999999</v>
      </c>
      <c r="L2901" t="s">
        <v>1100</v>
      </c>
      <c r="M2901" t="s">
        <v>1100</v>
      </c>
      <c r="N2901">
        <v>5746</v>
      </c>
      <c r="O2901" t="s">
        <v>7876</v>
      </c>
      <c r="P2901" t="s">
        <v>21649</v>
      </c>
      <c r="Q2901">
        <v>5.7460000000000004</v>
      </c>
      <c r="R2901" s="117" t="s">
        <v>14594</v>
      </c>
      <c r="S2901" s="117" t="s">
        <v>14589</v>
      </c>
      <c r="T2901" t="s">
        <v>12136</v>
      </c>
      <c r="U2901" t="s">
        <v>10772</v>
      </c>
    </row>
    <row r="2902" spans="1:21">
      <c r="A2902" s="117" t="s">
        <v>15210</v>
      </c>
      <c r="B2902" t="s">
        <v>14590</v>
      </c>
      <c r="C2902" t="s">
        <v>14590</v>
      </c>
      <c r="D2902">
        <v>38</v>
      </c>
      <c r="E2902">
        <v>32</v>
      </c>
      <c r="F2902">
        <v>28</v>
      </c>
      <c r="G2902">
        <v>22</v>
      </c>
      <c r="H2902">
        <v>1</v>
      </c>
      <c r="I2902">
        <v>1</v>
      </c>
      <c r="J2902">
        <v>44</v>
      </c>
      <c r="K2902" s="194">
        <v>44</v>
      </c>
      <c r="L2902" t="s">
        <v>1100</v>
      </c>
      <c r="M2902" t="s">
        <v>1100</v>
      </c>
      <c r="N2902">
        <v>6112</v>
      </c>
      <c r="O2902" t="s">
        <v>7876</v>
      </c>
      <c r="P2902" t="s">
        <v>15211</v>
      </c>
      <c r="Q2902">
        <v>6.1120000000000001</v>
      </c>
      <c r="R2902" s="117" t="s">
        <v>14648</v>
      </c>
      <c r="S2902" s="117" t="s">
        <v>14589</v>
      </c>
      <c r="T2902" t="s">
        <v>12136</v>
      </c>
      <c r="U2902" t="s">
        <v>10772</v>
      </c>
    </row>
    <row r="2903" spans="1:21">
      <c r="A2903" s="117" t="s">
        <v>21650</v>
      </c>
      <c r="B2903" t="s">
        <v>14590</v>
      </c>
      <c r="C2903" t="s">
        <v>14590</v>
      </c>
      <c r="D2903">
        <v>28</v>
      </c>
      <c r="E2903">
        <v>22</v>
      </c>
      <c r="F2903">
        <v>28</v>
      </c>
      <c r="G2903">
        <v>22</v>
      </c>
      <c r="H2903">
        <v>1</v>
      </c>
      <c r="I2903">
        <v>1</v>
      </c>
      <c r="J2903">
        <v>2</v>
      </c>
      <c r="K2903" s="194">
        <v>2</v>
      </c>
      <c r="L2903" t="s">
        <v>1100</v>
      </c>
      <c r="M2903" t="s">
        <v>1100</v>
      </c>
      <c r="N2903">
        <v>6706</v>
      </c>
      <c r="O2903" t="s">
        <v>7876</v>
      </c>
      <c r="P2903" t="s">
        <v>21651</v>
      </c>
      <c r="Q2903">
        <v>6.7060000000000004</v>
      </c>
      <c r="R2903" s="117" t="s">
        <v>14648</v>
      </c>
      <c r="S2903" s="117" t="s">
        <v>14589</v>
      </c>
      <c r="T2903" t="s">
        <v>12136</v>
      </c>
      <c r="U2903" t="s">
        <v>10772</v>
      </c>
    </row>
    <row r="2904" spans="1:21">
      <c r="A2904" s="117" t="s">
        <v>24552</v>
      </c>
      <c r="B2904" t="s">
        <v>14590</v>
      </c>
      <c r="C2904" t="s">
        <v>14590</v>
      </c>
      <c r="D2904">
        <v>39</v>
      </c>
      <c r="E2904">
        <v>33</v>
      </c>
      <c r="F2904">
        <v>39</v>
      </c>
      <c r="G2904">
        <v>33</v>
      </c>
      <c r="H2904">
        <v>1</v>
      </c>
      <c r="I2904">
        <v>1</v>
      </c>
      <c r="J2904">
        <v>999999</v>
      </c>
      <c r="K2904" s="194">
        <v>999999</v>
      </c>
      <c r="L2904" t="s">
        <v>1100</v>
      </c>
      <c r="M2904" t="s">
        <v>1100</v>
      </c>
      <c r="N2904">
        <v>7254</v>
      </c>
      <c r="O2904" t="s">
        <v>7876</v>
      </c>
      <c r="P2904" t="s">
        <v>24553</v>
      </c>
      <c r="Q2904">
        <v>7.2539999999999996</v>
      </c>
      <c r="R2904" s="117" t="s">
        <v>14594</v>
      </c>
      <c r="S2904" s="117" t="s">
        <v>14589</v>
      </c>
      <c r="T2904" t="s">
        <v>12136</v>
      </c>
      <c r="U2904" t="s">
        <v>10772</v>
      </c>
    </row>
    <row r="2905" spans="1:21">
      <c r="A2905" s="117" t="s">
        <v>12738</v>
      </c>
      <c r="B2905" t="s">
        <v>14590</v>
      </c>
      <c r="C2905" t="s">
        <v>14590</v>
      </c>
      <c r="D2905">
        <v>26</v>
      </c>
      <c r="E2905">
        <v>20</v>
      </c>
      <c r="F2905">
        <v>26</v>
      </c>
      <c r="G2905">
        <v>20</v>
      </c>
      <c r="H2905">
        <v>1</v>
      </c>
      <c r="I2905">
        <v>1</v>
      </c>
      <c r="J2905">
        <v>11</v>
      </c>
      <c r="K2905" s="194">
        <v>11</v>
      </c>
      <c r="L2905" t="s">
        <v>1079</v>
      </c>
      <c r="M2905" t="s">
        <v>1079</v>
      </c>
      <c r="N2905">
        <v>23300</v>
      </c>
      <c r="O2905" t="s">
        <v>7876</v>
      </c>
      <c r="P2905" t="s">
        <v>13880</v>
      </c>
      <c r="Q2905">
        <v>23.3</v>
      </c>
      <c r="R2905" s="117" t="s">
        <v>14620</v>
      </c>
      <c r="S2905" s="117" t="s">
        <v>14621</v>
      </c>
      <c r="T2905" t="s">
        <v>17448</v>
      </c>
      <c r="U2905" t="s">
        <v>10772</v>
      </c>
    </row>
    <row r="2906" spans="1:21">
      <c r="A2906" s="117" t="s">
        <v>24554</v>
      </c>
      <c r="B2906" t="s">
        <v>14590</v>
      </c>
      <c r="C2906" t="s">
        <v>14590</v>
      </c>
      <c r="D2906">
        <v>82</v>
      </c>
      <c r="E2906">
        <v>76</v>
      </c>
      <c r="F2906">
        <v>82</v>
      </c>
      <c r="G2906">
        <v>76</v>
      </c>
      <c r="H2906">
        <v>1</v>
      </c>
      <c r="I2906">
        <v>1</v>
      </c>
      <c r="J2906">
        <v>2</v>
      </c>
      <c r="K2906" s="194">
        <v>2</v>
      </c>
      <c r="L2906" t="s">
        <v>1079</v>
      </c>
      <c r="M2906" t="s">
        <v>1079</v>
      </c>
      <c r="N2906">
        <v>33000</v>
      </c>
      <c r="O2906" t="s">
        <v>7876</v>
      </c>
      <c r="P2906" t="s">
        <v>24555</v>
      </c>
      <c r="Q2906">
        <v>33</v>
      </c>
      <c r="R2906" s="117" t="s">
        <v>14620</v>
      </c>
      <c r="S2906" s="117" t="s">
        <v>14621</v>
      </c>
      <c r="T2906" t="s">
        <v>17448</v>
      </c>
      <c r="U2906" t="s">
        <v>10772</v>
      </c>
    </row>
    <row r="2907" spans="1:21">
      <c r="A2907" s="117" t="s">
        <v>14199</v>
      </c>
      <c r="B2907" t="s">
        <v>14590</v>
      </c>
      <c r="C2907" t="s">
        <v>14590</v>
      </c>
      <c r="D2907">
        <v>26</v>
      </c>
      <c r="E2907">
        <v>20</v>
      </c>
      <c r="F2907">
        <v>26</v>
      </c>
      <c r="G2907">
        <v>20</v>
      </c>
      <c r="H2907">
        <v>1</v>
      </c>
      <c r="I2907">
        <v>1</v>
      </c>
      <c r="J2907">
        <v>6</v>
      </c>
      <c r="K2907" s="194">
        <v>6</v>
      </c>
      <c r="L2907" t="s">
        <v>1079</v>
      </c>
      <c r="M2907" t="s">
        <v>1079</v>
      </c>
      <c r="N2907">
        <v>28000</v>
      </c>
      <c r="O2907" t="s">
        <v>7876</v>
      </c>
      <c r="P2907" t="s">
        <v>13880</v>
      </c>
      <c r="Q2907">
        <v>28</v>
      </c>
      <c r="R2907" s="117" t="s">
        <v>14620</v>
      </c>
      <c r="S2907" s="117" t="s">
        <v>14621</v>
      </c>
      <c r="T2907" t="s">
        <v>17448</v>
      </c>
      <c r="U2907" t="s">
        <v>10772</v>
      </c>
    </row>
    <row r="2908" spans="1:21">
      <c r="A2908" s="117" t="s">
        <v>24556</v>
      </c>
      <c r="B2908" t="s">
        <v>14590</v>
      </c>
      <c r="C2908" t="s">
        <v>14590</v>
      </c>
      <c r="D2908">
        <v>82</v>
      </c>
      <c r="E2908">
        <v>76</v>
      </c>
      <c r="F2908">
        <v>82</v>
      </c>
      <c r="G2908">
        <v>76</v>
      </c>
      <c r="H2908">
        <v>1</v>
      </c>
      <c r="I2908">
        <v>1</v>
      </c>
      <c r="J2908">
        <v>3</v>
      </c>
      <c r="K2908" s="194">
        <v>3</v>
      </c>
      <c r="L2908" t="s">
        <v>1079</v>
      </c>
      <c r="M2908" t="s">
        <v>1079</v>
      </c>
      <c r="N2908">
        <v>31500</v>
      </c>
      <c r="O2908" t="s">
        <v>7876</v>
      </c>
      <c r="P2908" t="s">
        <v>24555</v>
      </c>
      <c r="Q2908">
        <v>31.5</v>
      </c>
      <c r="R2908" s="117" t="s">
        <v>14620</v>
      </c>
      <c r="S2908" s="117" t="s">
        <v>14621</v>
      </c>
      <c r="T2908" t="s">
        <v>17448</v>
      </c>
      <c r="U2908" t="s">
        <v>10772</v>
      </c>
    </row>
    <row r="2909" spans="1:21">
      <c r="A2909" s="117" t="s">
        <v>14200</v>
      </c>
      <c r="B2909" t="s">
        <v>14590</v>
      </c>
      <c r="C2909" t="s">
        <v>14590</v>
      </c>
      <c r="D2909">
        <v>82</v>
      </c>
      <c r="E2909">
        <v>76</v>
      </c>
      <c r="F2909">
        <v>82</v>
      </c>
      <c r="G2909">
        <v>76</v>
      </c>
      <c r="H2909">
        <v>1</v>
      </c>
      <c r="I2909">
        <v>1</v>
      </c>
      <c r="J2909">
        <v>4</v>
      </c>
      <c r="K2909" s="194">
        <v>4</v>
      </c>
      <c r="L2909" t="s">
        <v>1079</v>
      </c>
      <c r="M2909" t="s">
        <v>1079</v>
      </c>
      <c r="N2909">
        <v>30300</v>
      </c>
      <c r="O2909" t="s">
        <v>7876</v>
      </c>
      <c r="P2909" t="s">
        <v>14201</v>
      </c>
      <c r="Q2909">
        <v>30.3</v>
      </c>
      <c r="R2909" s="117" t="s">
        <v>14620</v>
      </c>
      <c r="S2909" s="117" t="s">
        <v>14621</v>
      </c>
      <c r="T2909" t="s">
        <v>17448</v>
      </c>
      <c r="U2909" t="s">
        <v>10772</v>
      </c>
    </row>
    <row r="2910" spans="1:21">
      <c r="A2910" s="117" t="s">
        <v>24557</v>
      </c>
      <c r="B2910" t="s">
        <v>14590</v>
      </c>
      <c r="C2910" t="s">
        <v>14590</v>
      </c>
      <c r="D2910">
        <v>82</v>
      </c>
      <c r="E2910">
        <v>76</v>
      </c>
      <c r="F2910">
        <v>82</v>
      </c>
      <c r="G2910">
        <v>76</v>
      </c>
      <c r="H2910">
        <v>1</v>
      </c>
      <c r="I2910">
        <v>1</v>
      </c>
      <c r="J2910">
        <v>2</v>
      </c>
      <c r="K2910" s="194">
        <v>2</v>
      </c>
      <c r="L2910" t="s">
        <v>1079</v>
      </c>
      <c r="M2910" t="s">
        <v>1079</v>
      </c>
      <c r="N2910">
        <v>45000</v>
      </c>
      <c r="O2910" t="s">
        <v>7876</v>
      </c>
      <c r="P2910" t="s">
        <v>24555</v>
      </c>
      <c r="Q2910">
        <v>45</v>
      </c>
      <c r="R2910" s="117" t="s">
        <v>14620</v>
      </c>
      <c r="S2910" s="117" t="s">
        <v>14621</v>
      </c>
      <c r="T2910" t="s">
        <v>17448</v>
      </c>
      <c r="U2910" t="s">
        <v>10772</v>
      </c>
    </row>
    <row r="2911" spans="1:21">
      <c r="A2911" s="117" t="s">
        <v>2769</v>
      </c>
      <c r="B2911" t="s">
        <v>14590</v>
      </c>
      <c r="C2911" t="s">
        <v>14590</v>
      </c>
      <c r="D2911">
        <v>82</v>
      </c>
      <c r="E2911">
        <v>76</v>
      </c>
      <c r="F2911">
        <v>82</v>
      </c>
      <c r="G2911">
        <v>76</v>
      </c>
      <c r="H2911">
        <v>1</v>
      </c>
      <c r="I2911">
        <v>1</v>
      </c>
      <c r="J2911">
        <v>5</v>
      </c>
      <c r="K2911" s="194">
        <v>5</v>
      </c>
      <c r="L2911" t="s">
        <v>1079</v>
      </c>
      <c r="M2911" t="s">
        <v>1079</v>
      </c>
      <c r="N2911">
        <v>41500</v>
      </c>
      <c r="O2911" t="s">
        <v>7876</v>
      </c>
      <c r="P2911" t="s">
        <v>8575</v>
      </c>
      <c r="Q2911">
        <v>41.5</v>
      </c>
      <c r="R2911" s="117" t="s">
        <v>14620</v>
      </c>
      <c r="S2911" s="117" t="s">
        <v>14621</v>
      </c>
      <c r="T2911" t="s">
        <v>17448</v>
      </c>
      <c r="U2911" t="s">
        <v>10772</v>
      </c>
    </row>
    <row r="2912" spans="1:21">
      <c r="A2912" s="117" t="s">
        <v>24558</v>
      </c>
      <c r="B2912" t="s">
        <v>14590</v>
      </c>
      <c r="C2912" t="s">
        <v>14590</v>
      </c>
      <c r="D2912">
        <v>82</v>
      </c>
      <c r="E2912">
        <v>76</v>
      </c>
      <c r="F2912">
        <v>82</v>
      </c>
      <c r="G2912">
        <v>76</v>
      </c>
      <c r="H2912">
        <v>1</v>
      </c>
      <c r="I2912">
        <v>1</v>
      </c>
      <c r="J2912">
        <v>2</v>
      </c>
      <c r="K2912" s="194">
        <v>2</v>
      </c>
      <c r="L2912" t="s">
        <v>1079</v>
      </c>
      <c r="M2912" t="s">
        <v>1079</v>
      </c>
      <c r="N2912">
        <v>34000</v>
      </c>
      <c r="O2912" t="s">
        <v>7876</v>
      </c>
      <c r="P2912" t="s">
        <v>24559</v>
      </c>
      <c r="Q2912">
        <v>34</v>
      </c>
      <c r="R2912" s="117" t="s">
        <v>14620</v>
      </c>
      <c r="S2912" s="117" t="s">
        <v>14621</v>
      </c>
      <c r="T2912" t="s">
        <v>17448</v>
      </c>
      <c r="U2912" t="s">
        <v>10772</v>
      </c>
    </row>
    <row r="2913" spans="1:21">
      <c r="A2913" s="117" t="s">
        <v>2770</v>
      </c>
      <c r="B2913" t="s">
        <v>14590</v>
      </c>
      <c r="C2913" t="s">
        <v>14590</v>
      </c>
      <c r="D2913">
        <v>82</v>
      </c>
      <c r="E2913">
        <v>76</v>
      </c>
      <c r="F2913">
        <v>82</v>
      </c>
      <c r="G2913">
        <v>76</v>
      </c>
      <c r="H2913">
        <v>1</v>
      </c>
      <c r="I2913">
        <v>1</v>
      </c>
      <c r="J2913">
        <v>5</v>
      </c>
      <c r="K2913" s="194">
        <v>5</v>
      </c>
      <c r="L2913" t="s">
        <v>1079</v>
      </c>
      <c r="M2913" t="s">
        <v>1079</v>
      </c>
      <c r="N2913">
        <v>34000</v>
      </c>
      <c r="O2913" t="s">
        <v>7876</v>
      </c>
      <c r="P2913" t="s">
        <v>8576</v>
      </c>
      <c r="Q2913">
        <v>34</v>
      </c>
      <c r="R2913" s="117" t="s">
        <v>14620</v>
      </c>
      <c r="S2913" s="117" t="s">
        <v>14621</v>
      </c>
      <c r="T2913" t="s">
        <v>17448</v>
      </c>
      <c r="U2913" t="s">
        <v>10772</v>
      </c>
    </row>
    <row r="2914" spans="1:21">
      <c r="A2914" s="117" t="s">
        <v>24560</v>
      </c>
      <c r="B2914" t="s">
        <v>14590</v>
      </c>
      <c r="C2914" t="s">
        <v>14590</v>
      </c>
      <c r="D2914">
        <v>82</v>
      </c>
      <c r="E2914">
        <v>76</v>
      </c>
      <c r="F2914">
        <v>82</v>
      </c>
      <c r="G2914">
        <v>76</v>
      </c>
      <c r="H2914">
        <v>1</v>
      </c>
      <c r="I2914">
        <v>1</v>
      </c>
      <c r="J2914">
        <v>2</v>
      </c>
      <c r="K2914" s="194">
        <v>2</v>
      </c>
      <c r="L2914" t="s">
        <v>1079</v>
      </c>
      <c r="M2914" t="s">
        <v>1079</v>
      </c>
      <c r="N2914">
        <v>40000</v>
      </c>
      <c r="O2914" t="s">
        <v>7876</v>
      </c>
      <c r="P2914" t="s">
        <v>22258</v>
      </c>
      <c r="Q2914">
        <v>40</v>
      </c>
      <c r="R2914" s="117" t="s">
        <v>14620</v>
      </c>
      <c r="S2914" s="117" t="s">
        <v>14621</v>
      </c>
      <c r="T2914" t="s">
        <v>17448</v>
      </c>
      <c r="U2914" t="s">
        <v>10772</v>
      </c>
    </row>
    <row r="2915" spans="1:21">
      <c r="A2915" s="117" t="s">
        <v>2771</v>
      </c>
      <c r="B2915" t="s">
        <v>14590</v>
      </c>
      <c r="C2915" t="s">
        <v>14590</v>
      </c>
      <c r="D2915">
        <v>82</v>
      </c>
      <c r="E2915">
        <v>76</v>
      </c>
      <c r="F2915">
        <v>82</v>
      </c>
      <c r="G2915">
        <v>76</v>
      </c>
      <c r="H2915">
        <v>1</v>
      </c>
      <c r="I2915">
        <v>1</v>
      </c>
      <c r="J2915">
        <v>3</v>
      </c>
      <c r="K2915" s="194">
        <v>3</v>
      </c>
      <c r="L2915" t="s">
        <v>1079</v>
      </c>
      <c r="M2915" t="s">
        <v>1079</v>
      </c>
      <c r="N2915">
        <v>45500</v>
      </c>
      <c r="O2915" t="s">
        <v>7876</v>
      </c>
      <c r="P2915" t="s">
        <v>8577</v>
      </c>
      <c r="Q2915">
        <v>45.5</v>
      </c>
      <c r="R2915" s="117" t="s">
        <v>14620</v>
      </c>
      <c r="S2915" s="117" t="s">
        <v>14621</v>
      </c>
      <c r="T2915" t="s">
        <v>17448</v>
      </c>
      <c r="U2915" t="s">
        <v>10772</v>
      </c>
    </row>
    <row r="2916" spans="1:21">
      <c r="A2916" s="117" t="s">
        <v>22257</v>
      </c>
      <c r="B2916" t="s">
        <v>14590</v>
      </c>
      <c r="C2916" t="s">
        <v>14590</v>
      </c>
      <c r="D2916">
        <v>90</v>
      </c>
      <c r="E2916">
        <v>84</v>
      </c>
      <c r="F2916">
        <v>90</v>
      </c>
      <c r="G2916">
        <v>84</v>
      </c>
      <c r="H2916">
        <v>1</v>
      </c>
      <c r="I2916">
        <v>1</v>
      </c>
      <c r="J2916">
        <v>2</v>
      </c>
      <c r="K2916" s="194">
        <v>2</v>
      </c>
      <c r="L2916" t="s">
        <v>1079</v>
      </c>
      <c r="M2916" t="s">
        <v>1079</v>
      </c>
      <c r="N2916">
        <v>49000</v>
      </c>
      <c r="O2916" t="s">
        <v>7876</v>
      </c>
      <c r="P2916" t="s">
        <v>22258</v>
      </c>
      <c r="Q2916">
        <v>49</v>
      </c>
      <c r="R2916" s="117" t="s">
        <v>14620</v>
      </c>
      <c r="S2916" s="117" t="s">
        <v>14621</v>
      </c>
      <c r="T2916" t="s">
        <v>17448</v>
      </c>
      <c r="U2916" t="s">
        <v>10772</v>
      </c>
    </row>
    <row r="2917" spans="1:21">
      <c r="A2917" s="117" t="s">
        <v>2772</v>
      </c>
      <c r="B2917" t="s">
        <v>14590</v>
      </c>
      <c r="C2917" t="s">
        <v>14590</v>
      </c>
      <c r="D2917">
        <v>82</v>
      </c>
      <c r="E2917">
        <v>76</v>
      </c>
      <c r="F2917">
        <v>82</v>
      </c>
      <c r="G2917">
        <v>76</v>
      </c>
      <c r="H2917">
        <v>1</v>
      </c>
      <c r="I2917">
        <v>1</v>
      </c>
      <c r="J2917">
        <v>2</v>
      </c>
      <c r="K2917" s="194">
        <v>2</v>
      </c>
      <c r="L2917" t="s">
        <v>1079</v>
      </c>
      <c r="M2917" t="s">
        <v>1079</v>
      </c>
      <c r="N2917">
        <v>44000</v>
      </c>
      <c r="O2917" t="s">
        <v>7876</v>
      </c>
      <c r="P2917" t="s">
        <v>8578</v>
      </c>
      <c r="Q2917">
        <v>44</v>
      </c>
      <c r="R2917" s="117" t="s">
        <v>14620</v>
      </c>
      <c r="S2917" s="117" t="s">
        <v>14621</v>
      </c>
      <c r="T2917" t="s">
        <v>17448</v>
      </c>
      <c r="U2917" t="s">
        <v>10772</v>
      </c>
    </row>
    <row r="2918" spans="1:21">
      <c r="A2918" s="117" t="s">
        <v>22259</v>
      </c>
      <c r="B2918" t="s">
        <v>14590</v>
      </c>
      <c r="C2918" t="s">
        <v>14590</v>
      </c>
      <c r="D2918">
        <v>90</v>
      </c>
      <c r="E2918">
        <v>84</v>
      </c>
      <c r="F2918">
        <v>90</v>
      </c>
      <c r="G2918">
        <v>84</v>
      </c>
      <c r="H2918">
        <v>1</v>
      </c>
      <c r="I2918">
        <v>1</v>
      </c>
      <c r="J2918">
        <v>2</v>
      </c>
      <c r="K2918" s="194">
        <v>2</v>
      </c>
      <c r="L2918" t="s">
        <v>1079</v>
      </c>
      <c r="M2918" t="s">
        <v>1079</v>
      </c>
      <c r="N2918">
        <v>77000</v>
      </c>
      <c r="O2918" t="s">
        <v>7876</v>
      </c>
      <c r="P2918" t="s">
        <v>22260</v>
      </c>
      <c r="Q2918">
        <v>77</v>
      </c>
      <c r="R2918" s="117" t="s">
        <v>14620</v>
      </c>
      <c r="S2918" s="117" t="s">
        <v>14621</v>
      </c>
      <c r="T2918" t="s">
        <v>17448</v>
      </c>
      <c r="U2918" t="s">
        <v>10772</v>
      </c>
    </row>
    <row r="2919" spans="1:21">
      <c r="A2919" s="117" t="s">
        <v>2773</v>
      </c>
      <c r="B2919" t="s">
        <v>14590</v>
      </c>
      <c r="C2919" t="s">
        <v>14590</v>
      </c>
      <c r="D2919">
        <v>82</v>
      </c>
      <c r="E2919">
        <v>76</v>
      </c>
      <c r="F2919">
        <v>82</v>
      </c>
      <c r="G2919">
        <v>76</v>
      </c>
      <c r="H2919">
        <v>1</v>
      </c>
      <c r="I2919">
        <v>1</v>
      </c>
      <c r="J2919">
        <v>2</v>
      </c>
      <c r="K2919" s="194">
        <v>2</v>
      </c>
      <c r="L2919" t="s">
        <v>1079</v>
      </c>
      <c r="M2919" t="s">
        <v>1079</v>
      </c>
      <c r="N2919">
        <v>66000</v>
      </c>
      <c r="O2919" t="s">
        <v>7876</v>
      </c>
      <c r="P2919" t="s">
        <v>8578</v>
      </c>
      <c r="Q2919">
        <v>66</v>
      </c>
      <c r="R2919" s="117" t="s">
        <v>14620</v>
      </c>
      <c r="S2919" s="117" t="s">
        <v>14621</v>
      </c>
      <c r="T2919" t="s">
        <v>17448</v>
      </c>
      <c r="U2919" t="s">
        <v>10772</v>
      </c>
    </row>
    <row r="2920" spans="1:21">
      <c r="A2920" s="117" t="s">
        <v>24561</v>
      </c>
      <c r="B2920" t="s">
        <v>14590</v>
      </c>
      <c r="C2920" t="s">
        <v>14590</v>
      </c>
      <c r="D2920">
        <v>94</v>
      </c>
      <c r="E2920">
        <v>88</v>
      </c>
      <c r="F2920">
        <v>94</v>
      </c>
      <c r="G2920">
        <v>88</v>
      </c>
      <c r="H2920">
        <v>1</v>
      </c>
      <c r="I2920">
        <v>1</v>
      </c>
      <c r="J2920">
        <v>2</v>
      </c>
      <c r="K2920" s="194">
        <v>2</v>
      </c>
      <c r="L2920" t="s">
        <v>1079</v>
      </c>
      <c r="M2920" t="s">
        <v>1079</v>
      </c>
      <c r="N2920">
        <v>77000</v>
      </c>
      <c r="O2920" t="s">
        <v>7876</v>
      </c>
      <c r="P2920" t="s">
        <v>22260</v>
      </c>
      <c r="Q2920">
        <v>77</v>
      </c>
      <c r="R2920" s="117" t="s">
        <v>14620</v>
      </c>
      <c r="S2920" s="117" t="s">
        <v>14621</v>
      </c>
      <c r="T2920" t="s">
        <v>17448</v>
      </c>
      <c r="U2920" t="s">
        <v>10772</v>
      </c>
    </row>
    <row r="2921" spans="1:21">
      <c r="A2921" s="117" t="s">
        <v>21652</v>
      </c>
      <c r="B2921" t="s">
        <v>14590</v>
      </c>
      <c r="C2921" t="s">
        <v>14590</v>
      </c>
      <c r="D2921">
        <v>82</v>
      </c>
      <c r="E2921">
        <v>76</v>
      </c>
      <c r="F2921">
        <v>82</v>
      </c>
      <c r="G2921">
        <v>76</v>
      </c>
      <c r="H2921">
        <v>1</v>
      </c>
      <c r="I2921">
        <v>1</v>
      </c>
      <c r="J2921">
        <v>2</v>
      </c>
      <c r="K2921" s="194">
        <v>2</v>
      </c>
      <c r="L2921" t="s">
        <v>1079</v>
      </c>
      <c r="M2921" t="s">
        <v>1079</v>
      </c>
      <c r="N2921">
        <v>36000</v>
      </c>
      <c r="O2921" t="s">
        <v>7876</v>
      </c>
      <c r="P2921" t="s">
        <v>21653</v>
      </c>
      <c r="Q2921">
        <v>36</v>
      </c>
      <c r="R2921" s="117" t="s">
        <v>14620</v>
      </c>
      <c r="S2921" s="117" t="s">
        <v>14621</v>
      </c>
      <c r="T2921" t="s">
        <v>17448</v>
      </c>
      <c r="U2921" t="s">
        <v>10772</v>
      </c>
    </row>
    <row r="2922" spans="1:21">
      <c r="A2922" s="117" t="s">
        <v>24562</v>
      </c>
      <c r="B2922" t="s">
        <v>14590</v>
      </c>
      <c r="C2922" t="s">
        <v>14590</v>
      </c>
      <c r="D2922">
        <v>90</v>
      </c>
      <c r="E2922">
        <v>84</v>
      </c>
      <c r="F2922">
        <v>90</v>
      </c>
      <c r="G2922">
        <v>84</v>
      </c>
      <c r="H2922">
        <v>1</v>
      </c>
      <c r="I2922">
        <v>1</v>
      </c>
      <c r="J2922">
        <v>999999</v>
      </c>
      <c r="K2922" s="194">
        <v>999999</v>
      </c>
      <c r="L2922" t="s">
        <v>1079</v>
      </c>
      <c r="M2922" t="s">
        <v>1079</v>
      </c>
      <c r="N2922">
        <v>63000</v>
      </c>
      <c r="O2922" t="s">
        <v>7876</v>
      </c>
      <c r="P2922" t="s">
        <v>22258</v>
      </c>
      <c r="Q2922">
        <v>63</v>
      </c>
      <c r="R2922" s="117" t="s">
        <v>14620</v>
      </c>
      <c r="S2922" s="117" t="s">
        <v>14621</v>
      </c>
      <c r="T2922" t="s">
        <v>17448</v>
      </c>
      <c r="U2922" t="s">
        <v>10772</v>
      </c>
    </row>
    <row r="2923" spans="1:21">
      <c r="A2923" s="117" t="s">
        <v>21654</v>
      </c>
      <c r="B2923" t="s">
        <v>14590</v>
      </c>
      <c r="C2923" t="s">
        <v>14590</v>
      </c>
      <c r="D2923">
        <v>28</v>
      </c>
      <c r="E2923">
        <v>22</v>
      </c>
      <c r="F2923">
        <v>28</v>
      </c>
      <c r="G2923">
        <v>22</v>
      </c>
      <c r="H2923">
        <v>1</v>
      </c>
      <c r="I2923">
        <v>1</v>
      </c>
      <c r="J2923">
        <v>3</v>
      </c>
      <c r="K2923" s="194">
        <v>3</v>
      </c>
      <c r="L2923" t="s">
        <v>1100</v>
      </c>
      <c r="M2923" t="s">
        <v>1100</v>
      </c>
      <c r="N2923">
        <v>6725</v>
      </c>
      <c r="O2923" t="s">
        <v>7876</v>
      </c>
      <c r="P2923" t="s">
        <v>21655</v>
      </c>
      <c r="Q2923">
        <v>6.7249999999999996</v>
      </c>
      <c r="R2923" s="117" t="s">
        <v>14648</v>
      </c>
      <c r="S2923" s="117" t="s">
        <v>14589</v>
      </c>
      <c r="T2923" t="s">
        <v>12136</v>
      </c>
      <c r="U2923" t="s">
        <v>10772</v>
      </c>
    </row>
    <row r="2924" spans="1:21">
      <c r="A2924" s="117" t="s">
        <v>22261</v>
      </c>
      <c r="B2924" t="s">
        <v>14590</v>
      </c>
      <c r="C2924" t="s">
        <v>14590</v>
      </c>
      <c r="D2924">
        <v>39</v>
      </c>
      <c r="E2924">
        <v>33</v>
      </c>
      <c r="F2924">
        <v>39</v>
      </c>
      <c r="G2924">
        <v>33</v>
      </c>
      <c r="H2924">
        <v>1</v>
      </c>
      <c r="I2924">
        <v>1</v>
      </c>
      <c r="J2924">
        <v>999999</v>
      </c>
      <c r="K2924" s="194">
        <v>999999</v>
      </c>
      <c r="L2924" t="s">
        <v>1100</v>
      </c>
      <c r="M2924" t="s">
        <v>1100</v>
      </c>
      <c r="N2924">
        <v>7219</v>
      </c>
      <c r="O2924" t="s">
        <v>7876</v>
      </c>
      <c r="P2924" t="s">
        <v>22262</v>
      </c>
      <c r="Q2924">
        <v>7.2190000000000003</v>
      </c>
      <c r="R2924" s="117" t="s">
        <v>14594</v>
      </c>
      <c r="S2924" s="117" t="s">
        <v>14589</v>
      </c>
      <c r="T2924" t="s">
        <v>12136</v>
      </c>
      <c r="U2924" t="s">
        <v>10772</v>
      </c>
    </row>
    <row r="2925" spans="1:21">
      <c r="A2925" s="117" t="s">
        <v>21656</v>
      </c>
      <c r="B2925" t="s">
        <v>14590</v>
      </c>
      <c r="C2925" t="s">
        <v>14590</v>
      </c>
      <c r="D2925">
        <v>28</v>
      </c>
      <c r="E2925">
        <v>22</v>
      </c>
      <c r="F2925">
        <v>28</v>
      </c>
      <c r="G2925">
        <v>22</v>
      </c>
      <c r="H2925">
        <v>1</v>
      </c>
      <c r="I2925">
        <v>1</v>
      </c>
      <c r="J2925">
        <v>3</v>
      </c>
      <c r="K2925" s="194">
        <v>3</v>
      </c>
      <c r="L2925" t="s">
        <v>1100</v>
      </c>
      <c r="M2925" t="s">
        <v>1100</v>
      </c>
      <c r="N2925">
        <v>6724</v>
      </c>
      <c r="O2925" t="s">
        <v>7876</v>
      </c>
      <c r="P2925" t="s">
        <v>21657</v>
      </c>
      <c r="Q2925">
        <v>6.7240000000000002</v>
      </c>
      <c r="R2925" s="117" t="s">
        <v>14648</v>
      </c>
      <c r="S2925" s="117" t="s">
        <v>14589</v>
      </c>
      <c r="T2925" t="s">
        <v>12136</v>
      </c>
      <c r="U2925" t="s">
        <v>10772</v>
      </c>
    </row>
    <row r="2926" spans="1:21">
      <c r="A2926" s="117" t="s">
        <v>24563</v>
      </c>
      <c r="B2926" t="s">
        <v>14590</v>
      </c>
      <c r="C2926" t="s">
        <v>14590</v>
      </c>
      <c r="D2926">
        <v>39</v>
      </c>
      <c r="E2926">
        <v>33</v>
      </c>
      <c r="F2926">
        <v>39</v>
      </c>
      <c r="G2926">
        <v>33</v>
      </c>
      <c r="H2926">
        <v>1</v>
      </c>
      <c r="I2926">
        <v>1</v>
      </c>
      <c r="J2926">
        <v>999999</v>
      </c>
      <c r="K2926" s="194">
        <v>999999</v>
      </c>
      <c r="L2926" t="s">
        <v>1100</v>
      </c>
      <c r="M2926" t="s">
        <v>1100</v>
      </c>
      <c r="N2926">
        <v>7256</v>
      </c>
      <c r="O2926" t="s">
        <v>7876</v>
      </c>
      <c r="P2926" t="s">
        <v>22288</v>
      </c>
      <c r="Q2926">
        <v>7.2560000000000002</v>
      </c>
      <c r="R2926" s="117" t="s">
        <v>14594</v>
      </c>
      <c r="S2926" s="117" t="s">
        <v>14589</v>
      </c>
      <c r="T2926" t="s">
        <v>12136</v>
      </c>
      <c r="U2926" t="s">
        <v>10772</v>
      </c>
    </row>
    <row r="2927" spans="1:21">
      <c r="A2927" s="117" t="s">
        <v>2774</v>
      </c>
      <c r="B2927" t="s">
        <v>14590</v>
      </c>
      <c r="C2927" t="s">
        <v>14590</v>
      </c>
      <c r="D2927">
        <v>25</v>
      </c>
      <c r="E2927">
        <v>19</v>
      </c>
      <c r="F2927">
        <v>25</v>
      </c>
      <c r="G2927">
        <v>19</v>
      </c>
      <c r="H2927">
        <v>1</v>
      </c>
      <c r="I2927">
        <v>1</v>
      </c>
      <c r="J2927">
        <v>2</v>
      </c>
      <c r="K2927" s="194">
        <v>2</v>
      </c>
      <c r="L2927" t="s">
        <v>1100</v>
      </c>
      <c r="M2927" t="s">
        <v>1100</v>
      </c>
      <c r="N2927">
        <v>8945</v>
      </c>
      <c r="O2927" t="s">
        <v>7876</v>
      </c>
      <c r="P2927" t="s">
        <v>8579</v>
      </c>
      <c r="Q2927">
        <v>8.9450000000000003</v>
      </c>
      <c r="R2927" s="117" t="s">
        <v>14594</v>
      </c>
      <c r="S2927" s="117" t="s">
        <v>14589</v>
      </c>
      <c r="T2927" t="s">
        <v>12136</v>
      </c>
      <c r="U2927" t="s">
        <v>10772</v>
      </c>
    </row>
    <row r="2928" spans="1:21">
      <c r="A2928" s="117" t="s">
        <v>24564</v>
      </c>
      <c r="B2928" t="s">
        <v>14590</v>
      </c>
      <c r="C2928" t="s">
        <v>14590</v>
      </c>
      <c r="D2928">
        <v>39</v>
      </c>
      <c r="E2928">
        <v>33</v>
      </c>
      <c r="F2928">
        <v>39</v>
      </c>
      <c r="G2928">
        <v>33</v>
      </c>
      <c r="H2928">
        <v>1</v>
      </c>
      <c r="I2928">
        <v>1</v>
      </c>
      <c r="J2928">
        <v>999999</v>
      </c>
      <c r="K2928" s="194">
        <v>999999</v>
      </c>
      <c r="L2928" t="s">
        <v>1100</v>
      </c>
      <c r="M2928" t="s">
        <v>1100</v>
      </c>
      <c r="N2928">
        <v>9714</v>
      </c>
      <c r="O2928" t="s">
        <v>7876</v>
      </c>
      <c r="P2928" t="s">
        <v>22292</v>
      </c>
      <c r="Q2928">
        <v>9.7140000000000004</v>
      </c>
      <c r="R2928" s="117" t="s">
        <v>14594</v>
      </c>
      <c r="S2928" s="117" t="s">
        <v>14589</v>
      </c>
      <c r="T2928" t="s">
        <v>12136</v>
      </c>
      <c r="U2928" t="s">
        <v>10772</v>
      </c>
    </row>
    <row r="2929" spans="1:21">
      <c r="A2929" s="117" t="s">
        <v>2775</v>
      </c>
      <c r="B2929" t="s">
        <v>14590</v>
      </c>
      <c r="C2929" t="s">
        <v>14590</v>
      </c>
      <c r="D2929">
        <v>25</v>
      </c>
      <c r="E2929">
        <v>19</v>
      </c>
      <c r="F2929">
        <v>25</v>
      </c>
      <c r="G2929">
        <v>19</v>
      </c>
      <c r="H2929">
        <v>1</v>
      </c>
      <c r="I2929">
        <v>1</v>
      </c>
      <c r="J2929">
        <v>2</v>
      </c>
      <c r="K2929" s="194">
        <v>2</v>
      </c>
      <c r="L2929" t="s">
        <v>1100</v>
      </c>
      <c r="M2929" t="s">
        <v>1100</v>
      </c>
      <c r="N2929">
        <v>9036</v>
      </c>
      <c r="O2929" t="s">
        <v>7876</v>
      </c>
      <c r="P2929" t="s">
        <v>8580</v>
      </c>
      <c r="Q2929">
        <v>9.0359999999999996</v>
      </c>
      <c r="R2929" s="117" t="s">
        <v>14594</v>
      </c>
      <c r="S2929" s="117" t="s">
        <v>14589</v>
      </c>
      <c r="T2929" t="s">
        <v>12136</v>
      </c>
      <c r="U2929" t="s">
        <v>10772</v>
      </c>
    </row>
    <row r="2930" spans="1:21">
      <c r="A2930" s="117" t="s">
        <v>22263</v>
      </c>
      <c r="B2930" t="s">
        <v>14590</v>
      </c>
      <c r="C2930" t="s">
        <v>14590</v>
      </c>
      <c r="D2930">
        <v>39</v>
      </c>
      <c r="E2930">
        <v>33</v>
      </c>
      <c r="F2930">
        <v>39</v>
      </c>
      <c r="G2930">
        <v>33</v>
      </c>
      <c r="H2930">
        <v>1</v>
      </c>
      <c r="I2930">
        <v>1</v>
      </c>
      <c r="J2930">
        <v>999999</v>
      </c>
      <c r="K2930" s="194">
        <v>999999</v>
      </c>
      <c r="L2930" t="s">
        <v>1100</v>
      </c>
      <c r="M2930" t="s">
        <v>1100</v>
      </c>
      <c r="N2930">
        <v>9806</v>
      </c>
      <c r="O2930" t="s">
        <v>7876</v>
      </c>
      <c r="P2930" t="s">
        <v>22264</v>
      </c>
      <c r="Q2930">
        <v>9.8059999999999992</v>
      </c>
      <c r="R2930" s="117" t="s">
        <v>14594</v>
      </c>
      <c r="S2930" s="117" t="s">
        <v>14589</v>
      </c>
      <c r="T2930" t="s">
        <v>12136</v>
      </c>
      <c r="U2930" t="s">
        <v>10772</v>
      </c>
    </row>
    <row r="2931" spans="1:21">
      <c r="A2931" s="117" t="s">
        <v>2776</v>
      </c>
      <c r="B2931" t="s">
        <v>14590</v>
      </c>
      <c r="C2931" t="s">
        <v>14590</v>
      </c>
      <c r="D2931">
        <v>25</v>
      </c>
      <c r="E2931">
        <v>19</v>
      </c>
      <c r="F2931">
        <v>25</v>
      </c>
      <c r="G2931">
        <v>19</v>
      </c>
      <c r="H2931">
        <v>1</v>
      </c>
      <c r="I2931">
        <v>1</v>
      </c>
      <c r="J2931">
        <v>4</v>
      </c>
      <c r="K2931" s="194">
        <v>4</v>
      </c>
      <c r="L2931" t="s">
        <v>1100</v>
      </c>
      <c r="M2931" t="s">
        <v>1100</v>
      </c>
      <c r="N2931">
        <v>8804</v>
      </c>
      <c r="O2931" t="s">
        <v>7876</v>
      </c>
      <c r="P2931" t="s">
        <v>8581</v>
      </c>
      <c r="Q2931">
        <v>8.8040000000000003</v>
      </c>
      <c r="R2931" s="117" t="s">
        <v>14743</v>
      </c>
      <c r="S2931" s="117" t="s">
        <v>14589</v>
      </c>
      <c r="T2931" t="s">
        <v>12136</v>
      </c>
      <c r="U2931" t="s">
        <v>10773</v>
      </c>
    </row>
    <row r="2932" spans="1:21">
      <c r="A2932" s="117" t="s">
        <v>24565</v>
      </c>
      <c r="B2932" t="s">
        <v>14590</v>
      </c>
      <c r="C2932" t="s">
        <v>14590</v>
      </c>
      <c r="D2932">
        <v>39</v>
      </c>
      <c r="E2932">
        <v>33</v>
      </c>
      <c r="F2932">
        <v>39</v>
      </c>
      <c r="G2932">
        <v>33</v>
      </c>
      <c r="H2932">
        <v>1</v>
      </c>
      <c r="I2932">
        <v>1</v>
      </c>
      <c r="J2932">
        <v>999999</v>
      </c>
      <c r="K2932" s="194">
        <v>999999</v>
      </c>
      <c r="L2932" t="s">
        <v>1100</v>
      </c>
      <c r="M2932" t="s">
        <v>1100</v>
      </c>
      <c r="N2932">
        <v>9692</v>
      </c>
      <c r="O2932" t="s">
        <v>7876</v>
      </c>
      <c r="P2932" t="s">
        <v>24566</v>
      </c>
      <c r="Q2932">
        <v>9.6920000000000002</v>
      </c>
      <c r="R2932" s="117" t="s">
        <v>14594</v>
      </c>
      <c r="S2932" s="117" t="s">
        <v>14589</v>
      </c>
      <c r="T2932" t="s">
        <v>12136</v>
      </c>
      <c r="U2932" t="s">
        <v>10772</v>
      </c>
    </row>
    <row r="2933" spans="1:21">
      <c r="A2933" s="117" t="s">
        <v>2777</v>
      </c>
      <c r="B2933" t="s">
        <v>14590</v>
      </c>
      <c r="C2933" t="s">
        <v>14590</v>
      </c>
      <c r="D2933">
        <v>25</v>
      </c>
      <c r="E2933">
        <v>19</v>
      </c>
      <c r="F2933">
        <v>25</v>
      </c>
      <c r="G2933">
        <v>19</v>
      </c>
      <c r="H2933">
        <v>1</v>
      </c>
      <c r="I2933">
        <v>1</v>
      </c>
      <c r="J2933">
        <v>4</v>
      </c>
      <c r="K2933" s="194">
        <v>4</v>
      </c>
      <c r="L2933" t="s">
        <v>1100</v>
      </c>
      <c r="M2933" t="s">
        <v>1100</v>
      </c>
      <c r="N2933">
        <v>10158</v>
      </c>
      <c r="O2933" t="s">
        <v>7876</v>
      </c>
      <c r="P2933" t="s">
        <v>8582</v>
      </c>
      <c r="Q2933">
        <v>10.157999999999999</v>
      </c>
      <c r="R2933" s="117" t="s">
        <v>14594</v>
      </c>
      <c r="S2933" s="117" t="s">
        <v>14589</v>
      </c>
      <c r="T2933" t="s">
        <v>12136</v>
      </c>
      <c r="U2933" t="s">
        <v>10772</v>
      </c>
    </row>
    <row r="2934" spans="1:21">
      <c r="A2934" s="117" t="s">
        <v>24567</v>
      </c>
      <c r="B2934" t="s">
        <v>14590</v>
      </c>
      <c r="C2934" t="s">
        <v>14590</v>
      </c>
      <c r="D2934">
        <v>39</v>
      </c>
      <c r="E2934">
        <v>33</v>
      </c>
      <c r="F2934">
        <v>39</v>
      </c>
      <c r="G2934">
        <v>33</v>
      </c>
      <c r="H2934">
        <v>1</v>
      </c>
      <c r="I2934">
        <v>1</v>
      </c>
      <c r="J2934">
        <v>999999</v>
      </c>
      <c r="K2934" s="194">
        <v>999999</v>
      </c>
      <c r="L2934" t="s">
        <v>1100</v>
      </c>
      <c r="M2934" t="s">
        <v>1100</v>
      </c>
      <c r="N2934">
        <v>11042</v>
      </c>
      <c r="O2934" t="s">
        <v>7876</v>
      </c>
      <c r="P2934" t="s">
        <v>24568</v>
      </c>
      <c r="Q2934">
        <v>11.042</v>
      </c>
      <c r="R2934" s="117" t="s">
        <v>14594</v>
      </c>
      <c r="S2934" s="117" t="s">
        <v>14589</v>
      </c>
      <c r="T2934" t="s">
        <v>12136</v>
      </c>
      <c r="U2934" t="s">
        <v>10772</v>
      </c>
    </row>
    <row r="2935" spans="1:21">
      <c r="A2935" s="117" t="s">
        <v>14202</v>
      </c>
      <c r="B2935" t="s">
        <v>13815</v>
      </c>
      <c r="C2935" t="s">
        <v>14590</v>
      </c>
      <c r="D2935">
        <v>2</v>
      </c>
      <c r="E2935">
        <v>29</v>
      </c>
      <c r="F2935">
        <v>25</v>
      </c>
      <c r="G2935">
        <v>19</v>
      </c>
      <c r="H2935">
        <v>1</v>
      </c>
      <c r="I2935">
        <v>1</v>
      </c>
      <c r="J2935">
        <v>7</v>
      </c>
      <c r="K2935" s="194">
        <v>88</v>
      </c>
      <c r="L2935" t="s">
        <v>1083</v>
      </c>
      <c r="M2935" t="s">
        <v>1083</v>
      </c>
      <c r="N2935">
        <v>1020</v>
      </c>
      <c r="O2935" t="s">
        <v>7876</v>
      </c>
      <c r="P2935" t="s">
        <v>14203</v>
      </c>
      <c r="Q2935">
        <v>1.02</v>
      </c>
      <c r="R2935" s="117" t="s">
        <v>14594</v>
      </c>
      <c r="S2935" s="117" t="s">
        <v>14589</v>
      </c>
      <c r="T2935" t="s">
        <v>12136</v>
      </c>
      <c r="U2935" t="s">
        <v>10772</v>
      </c>
    </row>
    <row r="2936" spans="1:21">
      <c r="A2936" s="117" t="s">
        <v>14204</v>
      </c>
      <c r="B2936" t="s">
        <v>13815</v>
      </c>
      <c r="C2936" t="s">
        <v>14590</v>
      </c>
      <c r="D2936">
        <v>2</v>
      </c>
      <c r="E2936">
        <v>29</v>
      </c>
      <c r="F2936">
        <v>25</v>
      </c>
      <c r="G2936">
        <v>19</v>
      </c>
      <c r="H2936">
        <v>1</v>
      </c>
      <c r="I2936">
        <v>1</v>
      </c>
      <c r="J2936">
        <v>11</v>
      </c>
      <c r="K2936" s="194">
        <v>366</v>
      </c>
      <c r="L2936" t="s">
        <v>1083</v>
      </c>
      <c r="M2936" t="s">
        <v>1083</v>
      </c>
      <c r="N2936">
        <v>1050</v>
      </c>
      <c r="O2936" t="s">
        <v>7876</v>
      </c>
      <c r="P2936" t="s">
        <v>14203</v>
      </c>
      <c r="Q2936">
        <v>1.05</v>
      </c>
      <c r="R2936" s="117" t="s">
        <v>14594</v>
      </c>
      <c r="S2936" s="117" t="s">
        <v>14589</v>
      </c>
      <c r="T2936" t="s">
        <v>12136</v>
      </c>
      <c r="U2936" t="s">
        <v>10772</v>
      </c>
    </row>
    <row r="2937" spans="1:21">
      <c r="A2937" s="117" t="s">
        <v>14205</v>
      </c>
      <c r="B2937" t="s">
        <v>13815</v>
      </c>
      <c r="C2937" t="s">
        <v>14590</v>
      </c>
      <c r="D2937">
        <v>2</v>
      </c>
      <c r="E2937">
        <v>29</v>
      </c>
      <c r="F2937">
        <v>25</v>
      </c>
      <c r="G2937">
        <v>19</v>
      </c>
      <c r="H2937">
        <v>1</v>
      </c>
      <c r="I2937">
        <v>1</v>
      </c>
      <c r="J2937">
        <v>4</v>
      </c>
      <c r="K2937" s="194">
        <v>72</v>
      </c>
      <c r="L2937" t="s">
        <v>1083</v>
      </c>
      <c r="M2937" t="s">
        <v>1083</v>
      </c>
      <c r="N2937">
        <v>4457</v>
      </c>
      <c r="O2937" t="s">
        <v>7876</v>
      </c>
      <c r="P2937" t="s">
        <v>14206</v>
      </c>
      <c r="Q2937">
        <v>4.4569999999999999</v>
      </c>
      <c r="R2937" s="117" t="s">
        <v>14594</v>
      </c>
      <c r="S2937" s="117" t="s">
        <v>14589</v>
      </c>
      <c r="T2937" t="s">
        <v>12136</v>
      </c>
      <c r="U2937" t="s">
        <v>10772</v>
      </c>
    </row>
    <row r="2938" spans="1:21">
      <c r="A2938" s="117" t="s">
        <v>14207</v>
      </c>
      <c r="B2938" t="s">
        <v>13815</v>
      </c>
      <c r="C2938" t="s">
        <v>13815</v>
      </c>
      <c r="D2938">
        <v>2</v>
      </c>
      <c r="E2938">
        <v>29</v>
      </c>
      <c r="F2938">
        <v>2</v>
      </c>
      <c r="G2938">
        <v>29</v>
      </c>
      <c r="H2938">
        <v>1</v>
      </c>
      <c r="I2938">
        <v>1</v>
      </c>
      <c r="J2938">
        <v>13</v>
      </c>
      <c r="K2938" s="194">
        <v>21</v>
      </c>
      <c r="L2938" t="s">
        <v>1083</v>
      </c>
      <c r="M2938" t="s">
        <v>1083</v>
      </c>
      <c r="N2938">
        <v>1381</v>
      </c>
      <c r="O2938" t="s">
        <v>7876</v>
      </c>
      <c r="P2938" t="s">
        <v>14208</v>
      </c>
      <c r="Q2938">
        <v>1.381</v>
      </c>
      <c r="R2938" s="117" t="s">
        <v>14628</v>
      </c>
      <c r="S2938" s="117" t="s">
        <v>14589</v>
      </c>
      <c r="T2938" t="s">
        <v>12136</v>
      </c>
      <c r="U2938" t="s">
        <v>10772</v>
      </c>
    </row>
    <row r="2939" spans="1:21">
      <c r="A2939" s="117" t="s">
        <v>14209</v>
      </c>
      <c r="B2939" t="s">
        <v>13815</v>
      </c>
      <c r="C2939" t="s">
        <v>13815</v>
      </c>
      <c r="D2939">
        <v>2</v>
      </c>
      <c r="E2939">
        <v>29</v>
      </c>
      <c r="F2939">
        <v>2</v>
      </c>
      <c r="G2939">
        <v>29</v>
      </c>
      <c r="H2939">
        <v>1</v>
      </c>
      <c r="I2939">
        <v>1</v>
      </c>
      <c r="J2939">
        <v>13</v>
      </c>
      <c r="K2939" s="194">
        <v>28</v>
      </c>
      <c r="L2939" t="s">
        <v>1083</v>
      </c>
      <c r="M2939" t="s">
        <v>1083</v>
      </c>
      <c r="N2939">
        <v>1381</v>
      </c>
      <c r="O2939" t="s">
        <v>7876</v>
      </c>
      <c r="P2939" t="s">
        <v>14208</v>
      </c>
      <c r="Q2939">
        <v>1.381</v>
      </c>
      <c r="R2939" s="117" t="s">
        <v>14628</v>
      </c>
      <c r="S2939" s="117" t="s">
        <v>14589</v>
      </c>
      <c r="T2939" t="s">
        <v>12136</v>
      </c>
      <c r="U2939" t="s">
        <v>10772</v>
      </c>
    </row>
    <row r="2940" spans="1:21">
      <c r="A2940" s="117" t="s">
        <v>14210</v>
      </c>
      <c r="B2940" t="s">
        <v>14590</v>
      </c>
      <c r="C2940" t="s">
        <v>14590</v>
      </c>
      <c r="D2940">
        <v>35</v>
      </c>
      <c r="E2940">
        <v>29</v>
      </c>
      <c r="F2940">
        <v>25</v>
      </c>
      <c r="G2940">
        <v>19</v>
      </c>
      <c r="H2940">
        <v>1</v>
      </c>
      <c r="I2940">
        <v>1</v>
      </c>
      <c r="J2940">
        <v>84</v>
      </c>
      <c r="K2940" s="194">
        <v>84</v>
      </c>
      <c r="L2940" t="s">
        <v>1083</v>
      </c>
      <c r="M2940" t="s">
        <v>1083</v>
      </c>
      <c r="N2940">
        <v>2158</v>
      </c>
      <c r="O2940" t="s">
        <v>7876</v>
      </c>
      <c r="P2940" t="s">
        <v>14211</v>
      </c>
      <c r="Q2940">
        <v>2.1579999999999999</v>
      </c>
      <c r="R2940" s="117" t="s">
        <v>14594</v>
      </c>
      <c r="S2940" s="117" t="s">
        <v>14589</v>
      </c>
      <c r="T2940" t="s">
        <v>12136</v>
      </c>
      <c r="U2940" t="s">
        <v>10773</v>
      </c>
    </row>
    <row r="2941" spans="1:21">
      <c r="A2941" s="117" t="s">
        <v>14212</v>
      </c>
      <c r="B2941" t="s">
        <v>13815</v>
      </c>
      <c r="C2941" t="s">
        <v>14590</v>
      </c>
      <c r="D2941">
        <v>2</v>
      </c>
      <c r="E2941">
        <v>29</v>
      </c>
      <c r="F2941">
        <v>25</v>
      </c>
      <c r="G2941">
        <v>19</v>
      </c>
      <c r="H2941">
        <v>1</v>
      </c>
      <c r="I2941">
        <v>1</v>
      </c>
      <c r="J2941">
        <v>11</v>
      </c>
      <c r="K2941" s="194">
        <v>137</v>
      </c>
      <c r="L2941" t="s">
        <v>1083</v>
      </c>
      <c r="M2941" t="s">
        <v>1083</v>
      </c>
      <c r="N2941">
        <v>2158</v>
      </c>
      <c r="O2941" t="s">
        <v>7876</v>
      </c>
      <c r="P2941" t="s">
        <v>14211</v>
      </c>
      <c r="Q2941">
        <v>2.1579999999999999</v>
      </c>
      <c r="R2941" s="117" t="s">
        <v>14594</v>
      </c>
      <c r="S2941" s="117" t="s">
        <v>14589</v>
      </c>
      <c r="T2941" t="s">
        <v>12136</v>
      </c>
      <c r="U2941" t="s">
        <v>10772</v>
      </c>
    </row>
    <row r="2942" spans="1:21">
      <c r="A2942" s="117" t="s">
        <v>14213</v>
      </c>
      <c r="B2942" t="s">
        <v>13815</v>
      </c>
      <c r="C2942" t="s">
        <v>14590</v>
      </c>
      <c r="D2942">
        <v>2</v>
      </c>
      <c r="E2942">
        <v>29</v>
      </c>
      <c r="F2942">
        <v>25</v>
      </c>
      <c r="G2942">
        <v>19</v>
      </c>
      <c r="H2942">
        <v>1</v>
      </c>
      <c r="I2942">
        <v>1</v>
      </c>
      <c r="J2942">
        <v>6</v>
      </c>
      <c r="K2942" s="194">
        <v>113</v>
      </c>
      <c r="L2942" t="s">
        <v>1083</v>
      </c>
      <c r="M2942" t="s">
        <v>1083</v>
      </c>
      <c r="N2942">
        <v>2158</v>
      </c>
      <c r="O2942" t="s">
        <v>7876</v>
      </c>
      <c r="P2942" t="s">
        <v>14211</v>
      </c>
      <c r="Q2942">
        <v>2.1579999999999999</v>
      </c>
      <c r="R2942" s="117" t="s">
        <v>14594</v>
      </c>
      <c r="S2942" s="117" t="s">
        <v>14589</v>
      </c>
      <c r="T2942" t="s">
        <v>12136</v>
      </c>
      <c r="U2942" t="s">
        <v>10772</v>
      </c>
    </row>
    <row r="2943" spans="1:21">
      <c r="A2943" s="117" t="s">
        <v>14214</v>
      </c>
      <c r="B2943" t="s">
        <v>13815</v>
      </c>
      <c r="C2943" t="s">
        <v>14590</v>
      </c>
      <c r="D2943">
        <v>2</v>
      </c>
      <c r="E2943">
        <v>29</v>
      </c>
      <c r="F2943">
        <v>25</v>
      </c>
      <c r="G2943">
        <v>19</v>
      </c>
      <c r="H2943">
        <v>1</v>
      </c>
      <c r="I2943">
        <v>1</v>
      </c>
      <c r="J2943">
        <v>8</v>
      </c>
      <c r="K2943" s="194">
        <v>103</v>
      </c>
      <c r="L2943" t="s">
        <v>1083</v>
      </c>
      <c r="M2943" t="s">
        <v>1083</v>
      </c>
      <c r="N2943">
        <v>2158</v>
      </c>
      <c r="O2943" t="s">
        <v>7876</v>
      </c>
      <c r="P2943" t="s">
        <v>14206</v>
      </c>
      <c r="Q2943">
        <v>2.1579999999999999</v>
      </c>
      <c r="R2943" s="117" t="s">
        <v>14594</v>
      </c>
      <c r="S2943" s="117" t="s">
        <v>14589</v>
      </c>
      <c r="T2943" t="s">
        <v>12136</v>
      </c>
      <c r="U2943" t="s">
        <v>10772</v>
      </c>
    </row>
    <row r="2944" spans="1:21">
      <c r="A2944" s="117" t="s">
        <v>19042</v>
      </c>
      <c r="B2944" t="s">
        <v>14590</v>
      </c>
      <c r="C2944" t="s">
        <v>14590</v>
      </c>
      <c r="D2944">
        <v>60</v>
      </c>
      <c r="E2944">
        <v>54</v>
      </c>
      <c r="F2944">
        <v>60</v>
      </c>
      <c r="G2944">
        <v>54</v>
      </c>
      <c r="H2944">
        <v>6</v>
      </c>
      <c r="I2944">
        <v>6</v>
      </c>
      <c r="J2944">
        <v>999999</v>
      </c>
      <c r="K2944" s="194">
        <v>999999</v>
      </c>
      <c r="L2944" t="s">
        <v>1083</v>
      </c>
      <c r="M2944" t="s">
        <v>1083</v>
      </c>
      <c r="N2944">
        <v>8800</v>
      </c>
      <c r="O2944" t="s">
        <v>7876</v>
      </c>
      <c r="P2944" t="s">
        <v>19043</v>
      </c>
      <c r="Q2944">
        <v>8.8000000000000007</v>
      </c>
      <c r="R2944" s="117" t="s">
        <v>14594</v>
      </c>
      <c r="S2944" s="117" t="s">
        <v>14589</v>
      </c>
      <c r="T2944" t="s">
        <v>12136</v>
      </c>
      <c r="U2944" t="s">
        <v>10772</v>
      </c>
    </row>
    <row r="2945" spans="1:21">
      <c r="A2945" s="117" t="s">
        <v>19044</v>
      </c>
      <c r="B2945" t="s">
        <v>14590</v>
      </c>
      <c r="C2945" t="s">
        <v>14590</v>
      </c>
      <c r="D2945">
        <v>60</v>
      </c>
      <c r="E2945">
        <v>54</v>
      </c>
      <c r="F2945">
        <v>60</v>
      </c>
      <c r="G2945">
        <v>54</v>
      </c>
      <c r="H2945">
        <v>6</v>
      </c>
      <c r="I2945">
        <v>6</v>
      </c>
      <c r="J2945">
        <v>999999</v>
      </c>
      <c r="K2945" s="194">
        <v>999999</v>
      </c>
      <c r="L2945" t="s">
        <v>1083</v>
      </c>
      <c r="M2945" t="s">
        <v>1083</v>
      </c>
      <c r="N2945">
        <v>8800</v>
      </c>
      <c r="O2945" t="s">
        <v>7876</v>
      </c>
      <c r="P2945" t="s">
        <v>19043</v>
      </c>
      <c r="Q2945">
        <v>8.8000000000000007</v>
      </c>
      <c r="R2945" s="117" t="s">
        <v>14594</v>
      </c>
      <c r="S2945" s="117" t="s">
        <v>14589</v>
      </c>
      <c r="T2945" t="s">
        <v>12136</v>
      </c>
      <c r="U2945" t="s">
        <v>10772</v>
      </c>
    </row>
    <row r="2946" spans="1:21">
      <c r="A2946" s="117" t="s">
        <v>19045</v>
      </c>
      <c r="B2946" t="s">
        <v>14590</v>
      </c>
      <c r="C2946" t="s">
        <v>14590</v>
      </c>
      <c r="D2946">
        <v>60</v>
      </c>
      <c r="E2946">
        <v>54</v>
      </c>
      <c r="F2946">
        <v>60</v>
      </c>
      <c r="G2946">
        <v>54</v>
      </c>
      <c r="H2946">
        <v>6</v>
      </c>
      <c r="I2946">
        <v>6</v>
      </c>
      <c r="J2946">
        <v>999999</v>
      </c>
      <c r="K2946" s="194">
        <v>999999</v>
      </c>
      <c r="L2946" t="s">
        <v>1083</v>
      </c>
      <c r="M2946" t="s">
        <v>1083</v>
      </c>
      <c r="N2946">
        <v>8800</v>
      </c>
      <c r="O2946" t="s">
        <v>7876</v>
      </c>
      <c r="P2946" t="s">
        <v>19043</v>
      </c>
      <c r="Q2946">
        <v>8.8000000000000007</v>
      </c>
      <c r="R2946" s="117" t="s">
        <v>14594</v>
      </c>
      <c r="S2946" s="117" t="s">
        <v>14589</v>
      </c>
      <c r="T2946" t="s">
        <v>12136</v>
      </c>
      <c r="U2946" t="s">
        <v>10772</v>
      </c>
    </row>
    <row r="2947" spans="1:21">
      <c r="A2947" s="117" t="s">
        <v>19046</v>
      </c>
      <c r="B2947" t="s">
        <v>14590</v>
      </c>
      <c r="C2947" t="s">
        <v>14590</v>
      </c>
      <c r="D2947">
        <v>60</v>
      </c>
      <c r="E2947">
        <v>54</v>
      </c>
      <c r="F2947">
        <v>60</v>
      </c>
      <c r="G2947">
        <v>54</v>
      </c>
      <c r="H2947">
        <v>6</v>
      </c>
      <c r="I2947">
        <v>6</v>
      </c>
      <c r="J2947">
        <v>999999</v>
      </c>
      <c r="K2947" s="194">
        <v>999999</v>
      </c>
      <c r="L2947" t="s">
        <v>1083</v>
      </c>
      <c r="M2947" t="s">
        <v>1083</v>
      </c>
      <c r="N2947">
        <v>8800</v>
      </c>
      <c r="O2947" t="s">
        <v>7876</v>
      </c>
      <c r="P2947" t="s">
        <v>19043</v>
      </c>
      <c r="Q2947">
        <v>8.8000000000000007</v>
      </c>
      <c r="R2947" s="117" t="s">
        <v>14594</v>
      </c>
      <c r="S2947" s="117" t="s">
        <v>14589</v>
      </c>
      <c r="T2947" t="s">
        <v>12136</v>
      </c>
      <c r="U2947" t="s">
        <v>10772</v>
      </c>
    </row>
    <row r="2948" spans="1:21">
      <c r="A2948" s="117" t="s">
        <v>19047</v>
      </c>
      <c r="B2948" t="s">
        <v>14590</v>
      </c>
      <c r="C2948" t="s">
        <v>14590</v>
      </c>
      <c r="D2948">
        <v>60</v>
      </c>
      <c r="E2948">
        <v>54</v>
      </c>
      <c r="F2948">
        <v>60</v>
      </c>
      <c r="G2948">
        <v>54</v>
      </c>
      <c r="H2948">
        <v>6</v>
      </c>
      <c r="I2948">
        <v>6</v>
      </c>
      <c r="J2948">
        <v>999999</v>
      </c>
      <c r="K2948" s="194">
        <v>999999</v>
      </c>
      <c r="L2948" t="s">
        <v>1083</v>
      </c>
      <c r="M2948" t="s">
        <v>1083</v>
      </c>
      <c r="N2948">
        <v>9300</v>
      </c>
      <c r="O2948" t="s">
        <v>7876</v>
      </c>
      <c r="P2948" t="s">
        <v>19043</v>
      </c>
      <c r="Q2948">
        <v>9.3000000000000007</v>
      </c>
      <c r="R2948" s="117" t="s">
        <v>14594</v>
      </c>
      <c r="S2948" s="117" t="s">
        <v>14589</v>
      </c>
      <c r="T2948" t="s">
        <v>12136</v>
      </c>
      <c r="U2948" t="s">
        <v>10772</v>
      </c>
    </row>
    <row r="2949" spans="1:21">
      <c r="A2949" s="117" t="s">
        <v>19048</v>
      </c>
      <c r="B2949" t="s">
        <v>14590</v>
      </c>
      <c r="C2949" t="s">
        <v>14590</v>
      </c>
      <c r="D2949">
        <v>60</v>
      </c>
      <c r="E2949">
        <v>54</v>
      </c>
      <c r="F2949">
        <v>60</v>
      </c>
      <c r="G2949">
        <v>54</v>
      </c>
      <c r="H2949">
        <v>6</v>
      </c>
      <c r="I2949">
        <v>6</v>
      </c>
      <c r="J2949">
        <v>999999</v>
      </c>
      <c r="K2949" s="194">
        <v>999999</v>
      </c>
      <c r="L2949" t="s">
        <v>1083</v>
      </c>
      <c r="M2949" t="s">
        <v>1083</v>
      </c>
      <c r="N2949">
        <v>9300</v>
      </c>
      <c r="O2949" t="s">
        <v>7876</v>
      </c>
      <c r="P2949" t="s">
        <v>19043</v>
      </c>
      <c r="Q2949">
        <v>9.3000000000000007</v>
      </c>
      <c r="R2949" s="117" t="s">
        <v>14594</v>
      </c>
      <c r="S2949" s="117" t="s">
        <v>14589</v>
      </c>
      <c r="T2949" t="s">
        <v>12136</v>
      </c>
      <c r="U2949" t="s">
        <v>10772</v>
      </c>
    </row>
    <row r="2950" spans="1:21">
      <c r="A2950" s="117" t="s">
        <v>22266</v>
      </c>
      <c r="B2950" t="s">
        <v>14590</v>
      </c>
      <c r="C2950" t="s">
        <v>14590</v>
      </c>
      <c r="D2950">
        <v>80</v>
      </c>
      <c r="E2950">
        <v>74</v>
      </c>
      <c r="F2950">
        <v>80</v>
      </c>
      <c r="G2950">
        <v>74</v>
      </c>
      <c r="H2950">
        <v>1</v>
      </c>
      <c r="I2950">
        <v>1</v>
      </c>
      <c r="J2950">
        <v>999999</v>
      </c>
      <c r="K2950" s="194">
        <v>999999</v>
      </c>
      <c r="L2950" t="s">
        <v>1100</v>
      </c>
      <c r="M2950" t="s">
        <v>1100</v>
      </c>
      <c r="N2950">
        <v>1273</v>
      </c>
      <c r="O2950" t="s">
        <v>7876</v>
      </c>
      <c r="P2950" t="s">
        <v>22265</v>
      </c>
      <c r="Q2950">
        <v>1.2729999999999999</v>
      </c>
      <c r="R2950" s="117" t="s">
        <v>14620</v>
      </c>
      <c r="S2950" s="117" t="s">
        <v>14621</v>
      </c>
      <c r="T2950" t="s">
        <v>17448</v>
      </c>
      <c r="U2950" t="s">
        <v>10772</v>
      </c>
    </row>
    <row r="2951" spans="1:21">
      <c r="A2951" s="117" t="s">
        <v>22267</v>
      </c>
      <c r="B2951" t="s">
        <v>14590</v>
      </c>
      <c r="C2951" t="s">
        <v>14590</v>
      </c>
      <c r="D2951">
        <v>87</v>
      </c>
      <c r="E2951">
        <v>81</v>
      </c>
      <c r="F2951">
        <v>87</v>
      </c>
      <c r="G2951">
        <v>81</v>
      </c>
      <c r="H2951">
        <v>1</v>
      </c>
      <c r="I2951">
        <v>1</v>
      </c>
      <c r="J2951">
        <v>999999</v>
      </c>
      <c r="K2951" s="194">
        <v>999999</v>
      </c>
      <c r="L2951" t="s">
        <v>1100</v>
      </c>
      <c r="M2951" t="s">
        <v>1100</v>
      </c>
      <c r="N2951">
        <v>1365</v>
      </c>
      <c r="O2951" t="s">
        <v>7876</v>
      </c>
      <c r="P2951" t="s">
        <v>22268</v>
      </c>
      <c r="Q2951">
        <v>1.365</v>
      </c>
      <c r="R2951" s="117" t="s">
        <v>14620</v>
      </c>
      <c r="S2951" s="117" t="s">
        <v>14621</v>
      </c>
      <c r="T2951" t="s">
        <v>17448</v>
      </c>
      <c r="U2951" t="s">
        <v>10772</v>
      </c>
    </row>
    <row r="2952" spans="1:21">
      <c r="A2952" s="117" t="s">
        <v>22269</v>
      </c>
      <c r="B2952" t="s">
        <v>14590</v>
      </c>
      <c r="C2952" t="s">
        <v>14590</v>
      </c>
      <c r="D2952">
        <v>87</v>
      </c>
      <c r="E2952">
        <v>81</v>
      </c>
      <c r="F2952">
        <v>87</v>
      </c>
      <c r="G2952">
        <v>81</v>
      </c>
      <c r="H2952">
        <v>1</v>
      </c>
      <c r="I2952">
        <v>1</v>
      </c>
      <c r="J2952">
        <v>999999</v>
      </c>
      <c r="K2952" s="194">
        <v>999999</v>
      </c>
      <c r="L2952" t="s">
        <v>1100</v>
      </c>
      <c r="M2952" t="s">
        <v>1100</v>
      </c>
      <c r="N2952">
        <v>1348</v>
      </c>
      <c r="O2952" t="s">
        <v>7876</v>
      </c>
      <c r="P2952" t="s">
        <v>22270</v>
      </c>
      <c r="Q2952">
        <v>1.3480000000000001</v>
      </c>
      <c r="R2952" s="117" t="s">
        <v>14620</v>
      </c>
      <c r="S2952" s="117" t="s">
        <v>14621</v>
      </c>
      <c r="T2952" t="s">
        <v>17448</v>
      </c>
      <c r="U2952" t="s">
        <v>10772</v>
      </c>
    </row>
    <row r="2953" spans="1:21">
      <c r="A2953" s="117" t="s">
        <v>22271</v>
      </c>
      <c r="B2953" t="s">
        <v>14590</v>
      </c>
      <c r="C2953" t="s">
        <v>14590</v>
      </c>
      <c r="D2953">
        <v>87</v>
      </c>
      <c r="E2953">
        <v>81</v>
      </c>
      <c r="F2953">
        <v>87</v>
      </c>
      <c r="G2953">
        <v>81</v>
      </c>
      <c r="H2953">
        <v>1</v>
      </c>
      <c r="I2953">
        <v>1</v>
      </c>
      <c r="J2953">
        <v>999999</v>
      </c>
      <c r="K2953" s="194">
        <v>999999</v>
      </c>
      <c r="L2953" t="s">
        <v>1100</v>
      </c>
      <c r="M2953" t="s">
        <v>1100</v>
      </c>
      <c r="N2953">
        <v>11726</v>
      </c>
      <c r="O2953" t="s">
        <v>7876</v>
      </c>
      <c r="P2953" t="s">
        <v>22272</v>
      </c>
      <c r="Q2953">
        <v>11.726000000000001</v>
      </c>
      <c r="R2953" s="117" t="s">
        <v>14620</v>
      </c>
      <c r="S2953" s="117" t="s">
        <v>14621</v>
      </c>
      <c r="T2953" t="s">
        <v>17448</v>
      </c>
      <c r="U2953" t="s">
        <v>10772</v>
      </c>
    </row>
    <row r="2954" spans="1:21">
      <c r="A2954" s="117" t="s">
        <v>22273</v>
      </c>
      <c r="B2954" t="s">
        <v>14590</v>
      </c>
      <c r="C2954" t="s">
        <v>14590</v>
      </c>
      <c r="D2954">
        <v>87</v>
      </c>
      <c r="E2954">
        <v>81</v>
      </c>
      <c r="F2954">
        <v>87</v>
      </c>
      <c r="G2954">
        <v>81</v>
      </c>
      <c r="H2954">
        <v>1</v>
      </c>
      <c r="I2954">
        <v>1</v>
      </c>
      <c r="J2954">
        <v>999999</v>
      </c>
      <c r="K2954" s="194">
        <v>999999</v>
      </c>
      <c r="L2954" t="s">
        <v>1100</v>
      </c>
      <c r="M2954" t="s">
        <v>1100</v>
      </c>
      <c r="N2954">
        <v>1810</v>
      </c>
      <c r="O2954" t="s">
        <v>7876</v>
      </c>
      <c r="P2954" t="s">
        <v>22274</v>
      </c>
      <c r="Q2954">
        <v>1.81</v>
      </c>
      <c r="R2954" s="117" t="s">
        <v>14620</v>
      </c>
      <c r="S2954" s="117" t="s">
        <v>14621</v>
      </c>
      <c r="T2954" t="s">
        <v>17448</v>
      </c>
      <c r="U2954" t="s">
        <v>10772</v>
      </c>
    </row>
    <row r="2955" spans="1:21">
      <c r="A2955" s="117" t="s">
        <v>22275</v>
      </c>
      <c r="B2955" t="s">
        <v>14590</v>
      </c>
      <c r="C2955" t="s">
        <v>14590</v>
      </c>
      <c r="D2955">
        <v>89</v>
      </c>
      <c r="E2955">
        <v>83</v>
      </c>
      <c r="F2955">
        <v>89</v>
      </c>
      <c r="G2955">
        <v>83</v>
      </c>
      <c r="H2955">
        <v>1</v>
      </c>
      <c r="I2955">
        <v>1</v>
      </c>
      <c r="J2955">
        <v>999999</v>
      </c>
      <c r="K2955" s="194">
        <v>999999</v>
      </c>
      <c r="L2955" t="s">
        <v>1100</v>
      </c>
      <c r="M2955" t="s">
        <v>1100</v>
      </c>
      <c r="N2955">
        <v>2886</v>
      </c>
      <c r="O2955" t="s">
        <v>7876</v>
      </c>
      <c r="P2955" t="s">
        <v>22276</v>
      </c>
      <c r="Q2955">
        <v>2.8860000000000001</v>
      </c>
      <c r="R2955" s="117" t="s">
        <v>14620</v>
      </c>
      <c r="S2955" s="117" t="s">
        <v>14621</v>
      </c>
      <c r="T2955" t="s">
        <v>17448</v>
      </c>
      <c r="U2955" t="s">
        <v>10772</v>
      </c>
    </row>
    <row r="2956" spans="1:21">
      <c r="A2956" s="117" t="s">
        <v>22277</v>
      </c>
      <c r="B2956" t="s">
        <v>14590</v>
      </c>
      <c r="C2956" t="s">
        <v>14590</v>
      </c>
      <c r="D2956">
        <v>26</v>
      </c>
      <c r="E2956">
        <v>20</v>
      </c>
      <c r="F2956">
        <v>26</v>
      </c>
      <c r="G2956">
        <v>20</v>
      </c>
      <c r="H2956">
        <v>1</v>
      </c>
      <c r="I2956">
        <v>1</v>
      </c>
      <c r="J2956">
        <v>8</v>
      </c>
      <c r="K2956" s="194">
        <v>8</v>
      </c>
      <c r="L2956" t="s">
        <v>1100</v>
      </c>
      <c r="M2956" t="s">
        <v>1100</v>
      </c>
      <c r="N2956">
        <v>4933</v>
      </c>
      <c r="O2956" t="s">
        <v>7876</v>
      </c>
      <c r="P2956" t="s">
        <v>22278</v>
      </c>
      <c r="Q2956">
        <v>4.9329999999999998</v>
      </c>
      <c r="R2956" s="117" t="s">
        <v>14620</v>
      </c>
      <c r="S2956" s="117" t="s">
        <v>14621</v>
      </c>
      <c r="T2956" t="s">
        <v>17448</v>
      </c>
      <c r="U2956" t="s">
        <v>10772</v>
      </c>
    </row>
    <row r="2957" spans="1:21">
      <c r="A2957" s="117" t="s">
        <v>22279</v>
      </c>
      <c r="B2957" t="s">
        <v>14590</v>
      </c>
      <c r="C2957" t="s">
        <v>14590</v>
      </c>
      <c r="D2957">
        <v>26</v>
      </c>
      <c r="E2957">
        <v>20</v>
      </c>
      <c r="F2957">
        <v>26</v>
      </c>
      <c r="G2957">
        <v>20</v>
      </c>
      <c r="H2957">
        <v>1</v>
      </c>
      <c r="I2957">
        <v>1</v>
      </c>
      <c r="J2957">
        <v>16</v>
      </c>
      <c r="K2957" s="194">
        <v>24</v>
      </c>
      <c r="L2957" t="s">
        <v>1100</v>
      </c>
      <c r="M2957" t="s">
        <v>1100</v>
      </c>
      <c r="N2957">
        <v>4999</v>
      </c>
      <c r="O2957" t="s">
        <v>7876</v>
      </c>
      <c r="P2957" t="s">
        <v>22280</v>
      </c>
      <c r="Q2957">
        <v>4.9989999999999997</v>
      </c>
      <c r="R2957" s="117" t="s">
        <v>14620</v>
      </c>
      <c r="S2957" s="117" t="s">
        <v>14621</v>
      </c>
      <c r="T2957" t="s">
        <v>17448</v>
      </c>
      <c r="U2957" t="s">
        <v>10772</v>
      </c>
    </row>
    <row r="2958" spans="1:21">
      <c r="A2958" s="117" t="s">
        <v>22281</v>
      </c>
      <c r="B2958" t="s">
        <v>14590</v>
      </c>
      <c r="C2958" t="s">
        <v>14590</v>
      </c>
      <c r="D2958">
        <v>26</v>
      </c>
      <c r="E2958">
        <v>20</v>
      </c>
      <c r="F2958">
        <v>26</v>
      </c>
      <c r="G2958">
        <v>20</v>
      </c>
      <c r="H2958">
        <v>1</v>
      </c>
      <c r="I2958">
        <v>1</v>
      </c>
      <c r="J2958">
        <v>8</v>
      </c>
      <c r="K2958" s="194">
        <v>8</v>
      </c>
      <c r="L2958" t="s">
        <v>1100</v>
      </c>
      <c r="M2958" t="s">
        <v>1100</v>
      </c>
      <c r="N2958">
        <v>4980</v>
      </c>
      <c r="O2958" t="s">
        <v>7876</v>
      </c>
      <c r="P2958" t="s">
        <v>22282</v>
      </c>
      <c r="Q2958">
        <v>4.9800000000000004</v>
      </c>
      <c r="R2958" s="117" t="s">
        <v>14620</v>
      </c>
      <c r="S2958" s="117" t="s">
        <v>14621</v>
      </c>
      <c r="T2958" t="s">
        <v>17448</v>
      </c>
      <c r="U2958" t="s">
        <v>10772</v>
      </c>
    </row>
    <row r="2959" spans="1:21">
      <c r="A2959" s="117" t="s">
        <v>22283</v>
      </c>
      <c r="B2959" t="s">
        <v>14590</v>
      </c>
      <c r="C2959" t="s">
        <v>14590</v>
      </c>
      <c r="D2959">
        <v>26</v>
      </c>
      <c r="E2959">
        <v>20</v>
      </c>
      <c r="F2959">
        <v>26</v>
      </c>
      <c r="G2959">
        <v>20</v>
      </c>
      <c r="H2959">
        <v>1</v>
      </c>
      <c r="I2959">
        <v>1</v>
      </c>
      <c r="J2959">
        <v>2</v>
      </c>
      <c r="K2959" s="194">
        <v>4</v>
      </c>
      <c r="L2959" t="s">
        <v>1100</v>
      </c>
      <c r="M2959" t="s">
        <v>1100</v>
      </c>
      <c r="N2959">
        <v>6912</v>
      </c>
      <c r="O2959" t="s">
        <v>7876</v>
      </c>
      <c r="P2959" t="s">
        <v>22284</v>
      </c>
      <c r="Q2959">
        <v>6.9119999999999999</v>
      </c>
      <c r="R2959" s="117" t="s">
        <v>14620</v>
      </c>
      <c r="S2959" s="117" t="s">
        <v>14621</v>
      </c>
      <c r="T2959" t="s">
        <v>17448</v>
      </c>
      <c r="U2959" t="s">
        <v>10772</v>
      </c>
    </row>
    <row r="2960" spans="1:21">
      <c r="A2960" s="117" t="s">
        <v>22285</v>
      </c>
      <c r="B2960" t="s">
        <v>14590</v>
      </c>
      <c r="C2960" t="s">
        <v>14590</v>
      </c>
      <c r="D2960">
        <v>26</v>
      </c>
      <c r="E2960">
        <v>20</v>
      </c>
      <c r="F2960">
        <v>26</v>
      </c>
      <c r="G2960">
        <v>20</v>
      </c>
      <c r="H2960">
        <v>1</v>
      </c>
      <c r="I2960">
        <v>1</v>
      </c>
      <c r="J2960">
        <v>10</v>
      </c>
      <c r="K2960" s="194">
        <v>10</v>
      </c>
      <c r="L2960" t="s">
        <v>1100</v>
      </c>
      <c r="M2960" t="s">
        <v>1100</v>
      </c>
      <c r="N2960">
        <v>6968</v>
      </c>
      <c r="O2960" t="s">
        <v>7876</v>
      </c>
      <c r="P2960" t="s">
        <v>22286</v>
      </c>
      <c r="Q2960">
        <v>6.968</v>
      </c>
      <c r="R2960" s="117" t="s">
        <v>14620</v>
      </c>
      <c r="S2960" s="117" t="s">
        <v>14621</v>
      </c>
      <c r="T2960" t="s">
        <v>17448</v>
      </c>
      <c r="U2960" t="s">
        <v>10772</v>
      </c>
    </row>
    <row r="2961" spans="1:21">
      <c r="A2961" s="117" t="s">
        <v>22287</v>
      </c>
      <c r="B2961" t="s">
        <v>14590</v>
      </c>
      <c r="C2961" t="s">
        <v>14590</v>
      </c>
      <c r="D2961">
        <v>26</v>
      </c>
      <c r="E2961">
        <v>20</v>
      </c>
      <c r="F2961">
        <v>26</v>
      </c>
      <c r="G2961">
        <v>20</v>
      </c>
      <c r="H2961">
        <v>1</v>
      </c>
      <c r="I2961">
        <v>1</v>
      </c>
      <c r="J2961">
        <v>5</v>
      </c>
      <c r="K2961" s="194">
        <v>5</v>
      </c>
      <c r="L2961" t="s">
        <v>1100</v>
      </c>
      <c r="M2961" t="s">
        <v>1100</v>
      </c>
      <c r="N2961">
        <v>6962</v>
      </c>
      <c r="O2961" t="s">
        <v>7876</v>
      </c>
      <c r="P2961" t="s">
        <v>22288</v>
      </c>
      <c r="Q2961">
        <v>6.9619999999999997</v>
      </c>
      <c r="R2961" s="117" t="s">
        <v>14620</v>
      </c>
      <c r="S2961" s="117" t="s">
        <v>14621</v>
      </c>
      <c r="T2961" t="s">
        <v>17448</v>
      </c>
      <c r="U2961" t="s">
        <v>10772</v>
      </c>
    </row>
    <row r="2962" spans="1:21">
      <c r="A2962" s="117" t="s">
        <v>22289</v>
      </c>
      <c r="B2962" t="s">
        <v>14590</v>
      </c>
      <c r="C2962" t="s">
        <v>14590</v>
      </c>
      <c r="D2962">
        <v>26</v>
      </c>
      <c r="E2962">
        <v>20</v>
      </c>
      <c r="F2962">
        <v>26</v>
      </c>
      <c r="G2962">
        <v>20</v>
      </c>
      <c r="H2962">
        <v>1</v>
      </c>
      <c r="I2962">
        <v>1</v>
      </c>
      <c r="J2962">
        <v>8</v>
      </c>
      <c r="K2962" s="194">
        <v>8</v>
      </c>
      <c r="L2962" t="s">
        <v>1100</v>
      </c>
      <c r="M2962" t="s">
        <v>1100</v>
      </c>
      <c r="N2962">
        <v>8930</v>
      </c>
      <c r="O2962" t="s">
        <v>7876</v>
      </c>
      <c r="P2962" t="s">
        <v>22290</v>
      </c>
      <c r="Q2962">
        <v>8.93</v>
      </c>
      <c r="R2962" s="117" t="s">
        <v>14620</v>
      </c>
      <c r="S2962" s="117" t="s">
        <v>14621</v>
      </c>
      <c r="T2962" t="s">
        <v>17448</v>
      </c>
      <c r="U2962" t="s">
        <v>10772</v>
      </c>
    </row>
    <row r="2963" spans="1:21">
      <c r="A2963" s="117" t="s">
        <v>22291</v>
      </c>
      <c r="B2963" t="s">
        <v>14590</v>
      </c>
      <c r="C2963" t="s">
        <v>14590</v>
      </c>
      <c r="D2963">
        <v>26</v>
      </c>
      <c r="E2963">
        <v>20</v>
      </c>
      <c r="F2963">
        <v>26</v>
      </c>
      <c r="G2963">
        <v>20</v>
      </c>
      <c r="H2963">
        <v>1</v>
      </c>
      <c r="I2963">
        <v>1</v>
      </c>
      <c r="J2963">
        <v>12</v>
      </c>
      <c r="K2963" s="194">
        <v>12</v>
      </c>
      <c r="L2963" t="s">
        <v>1100</v>
      </c>
      <c r="M2963" t="s">
        <v>1100</v>
      </c>
      <c r="N2963">
        <v>9150</v>
      </c>
      <c r="O2963" t="s">
        <v>7876</v>
      </c>
      <c r="P2963" t="s">
        <v>22292</v>
      </c>
      <c r="Q2963">
        <v>9.15</v>
      </c>
      <c r="R2963" s="117" t="s">
        <v>14620</v>
      </c>
      <c r="S2963" s="117" t="s">
        <v>14621</v>
      </c>
      <c r="T2963" t="s">
        <v>17448</v>
      </c>
      <c r="U2963" t="s">
        <v>10772</v>
      </c>
    </row>
    <row r="2964" spans="1:21">
      <c r="A2964" s="117" t="s">
        <v>22293</v>
      </c>
      <c r="B2964" t="s">
        <v>14590</v>
      </c>
      <c r="C2964" t="s">
        <v>14590</v>
      </c>
      <c r="D2964">
        <v>26</v>
      </c>
      <c r="E2964">
        <v>20</v>
      </c>
      <c r="F2964">
        <v>26</v>
      </c>
      <c r="G2964">
        <v>20</v>
      </c>
      <c r="H2964">
        <v>1</v>
      </c>
      <c r="I2964">
        <v>1</v>
      </c>
      <c r="J2964">
        <v>12</v>
      </c>
      <c r="K2964" s="194">
        <v>12</v>
      </c>
      <c r="L2964" t="s">
        <v>1100</v>
      </c>
      <c r="M2964" t="s">
        <v>1100</v>
      </c>
      <c r="N2964">
        <v>9424</v>
      </c>
      <c r="O2964" t="s">
        <v>7876</v>
      </c>
      <c r="P2964" t="s">
        <v>22294</v>
      </c>
      <c r="Q2964">
        <v>9.4239999999999995</v>
      </c>
      <c r="R2964" s="117" t="s">
        <v>14620</v>
      </c>
      <c r="S2964" s="117" t="s">
        <v>14621</v>
      </c>
      <c r="T2964" t="s">
        <v>17448</v>
      </c>
      <c r="U2964" t="s">
        <v>10772</v>
      </c>
    </row>
    <row r="2965" spans="1:21">
      <c r="A2965" s="117" t="s">
        <v>24569</v>
      </c>
      <c r="B2965" t="s">
        <v>14590</v>
      </c>
      <c r="C2965" t="s">
        <v>14590</v>
      </c>
      <c r="D2965">
        <v>25</v>
      </c>
      <c r="E2965">
        <v>19</v>
      </c>
      <c r="F2965">
        <v>25</v>
      </c>
      <c r="G2965">
        <v>19</v>
      </c>
      <c r="H2965">
        <v>1</v>
      </c>
      <c r="I2965">
        <v>1</v>
      </c>
      <c r="J2965">
        <v>12</v>
      </c>
      <c r="K2965" s="194">
        <v>12</v>
      </c>
      <c r="L2965" t="s">
        <v>1100</v>
      </c>
      <c r="M2965" t="s">
        <v>1100</v>
      </c>
      <c r="N2965">
        <v>7997</v>
      </c>
      <c r="O2965" t="s">
        <v>7876</v>
      </c>
      <c r="Q2965">
        <v>7.9969999999999999</v>
      </c>
      <c r="R2965" s="117" t="s">
        <v>14594</v>
      </c>
      <c r="S2965" s="117" t="s">
        <v>14589</v>
      </c>
      <c r="T2965" t="s">
        <v>12136</v>
      </c>
      <c r="U2965" t="s">
        <v>10772</v>
      </c>
    </row>
    <row r="2966" spans="1:21">
      <c r="A2966" s="117" t="s">
        <v>14215</v>
      </c>
      <c r="B2966" t="s">
        <v>13815</v>
      </c>
      <c r="C2966" t="s">
        <v>14590</v>
      </c>
      <c r="D2966">
        <v>2</v>
      </c>
      <c r="E2966">
        <v>32</v>
      </c>
      <c r="F2966">
        <v>28</v>
      </c>
      <c r="G2966">
        <v>22</v>
      </c>
      <c r="H2966">
        <v>1</v>
      </c>
      <c r="I2966">
        <v>1</v>
      </c>
      <c r="J2966">
        <v>12</v>
      </c>
      <c r="K2966" s="194">
        <v>64</v>
      </c>
      <c r="L2966" t="s">
        <v>1100</v>
      </c>
      <c r="M2966" t="s">
        <v>1100</v>
      </c>
      <c r="N2966">
        <v>8739</v>
      </c>
      <c r="O2966" t="s">
        <v>7876</v>
      </c>
      <c r="Q2966">
        <v>8.7390000000000008</v>
      </c>
      <c r="R2966" s="117" t="s">
        <v>14648</v>
      </c>
      <c r="S2966" s="117" t="s">
        <v>14589</v>
      </c>
      <c r="T2966" t="s">
        <v>12136</v>
      </c>
      <c r="U2966" t="s">
        <v>10772</v>
      </c>
    </row>
    <row r="2967" spans="1:21">
      <c r="A2967" s="117" t="s">
        <v>18517</v>
      </c>
      <c r="B2967" t="s">
        <v>14590</v>
      </c>
      <c r="C2967" t="s">
        <v>14590</v>
      </c>
      <c r="D2967">
        <v>25</v>
      </c>
      <c r="E2967">
        <v>19</v>
      </c>
      <c r="F2967">
        <v>25</v>
      </c>
      <c r="G2967">
        <v>19</v>
      </c>
      <c r="H2967">
        <v>1</v>
      </c>
      <c r="I2967">
        <v>1</v>
      </c>
      <c r="J2967">
        <v>25</v>
      </c>
      <c r="K2967" s="194">
        <v>25</v>
      </c>
      <c r="L2967" t="s">
        <v>1100</v>
      </c>
      <c r="M2967" t="s">
        <v>1100</v>
      </c>
      <c r="N2967">
        <v>7753</v>
      </c>
      <c r="O2967" t="s">
        <v>7876</v>
      </c>
      <c r="Q2967">
        <v>7.7530000000000001</v>
      </c>
      <c r="R2967" s="117" t="s">
        <v>14594</v>
      </c>
      <c r="S2967" s="117" t="s">
        <v>14589</v>
      </c>
      <c r="T2967" t="s">
        <v>12136</v>
      </c>
      <c r="U2967" t="s">
        <v>10772</v>
      </c>
    </row>
    <row r="2968" spans="1:21">
      <c r="A2968" s="117" t="s">
        <v>24570</v>
      </c>
      <c r="B2968" t="s">
        <v>14590</v>
      </c>
      <c r="C2968" t="s">
        <v>14590</v>
      </c>
      <c r="D2968">
        <v>25</v>
      </c>
      <c r="E2968">
        <v>19</v>
      </c>
      <c r="F2968">
        <v>25</v>
      </c>
      <c r="G2968">
        <v>19</v>
      </c>
      <c r="H2968">
        <v>1</v>
      </c>
      <c r="I2968">
        <v>1</v>
      </c>
      <c r="J2968">
        <v>6</v>
      </c>
      <c r="K2968" s="194">
        <v>6</v>
      </c>
      <c r="L2968" t="s">
        <v>1100</v>
      </c>
      <c r="M2968" t="s">
        <v>1100</v>
      </c>
      <c r="N2968">
        <v>8149</v>
      </c>
      <c r="O2968" t="s">
        <v>7876</v>
      </c>
      <c r="Q2968">
        <v>8.1489999999999991</v>
      </c>
      <c r="R2968" s="117" t="s">
        <v>14594</v>
      </c>
      <c r="S2968" s="117" t="s">
        <v>14589</v>
      </c>
      <c r="T2968" t="s">
        <v>12136</v>
      </c>
      <c r="U2968" t="s">
        <v>10772</v>
      </c>
    </row>
    <row r="2969" spans="1:21">
      <c r="A2969" s="117" t="s">
        <v>14216</v>
      </c>
      <c r="B2969" t="s">
        <v>13815</v>
      </c>
      <c r="C2969" t="s">
        <v>14590</v>
      </c>
      <c r="D2969">
        <v>2</v>
      </c>
      <c r="E2969">
        <v>32</v>
      </c>
      <c r="F2969">
        <v>28</v>
      </c>
      <c r="G2969">
        <v>22</v>
      </c>
      <c r="H2969">
        <v>1</v>
      </c>
      <c r="I2969">
        <v>1</v>
      </c>
      <c r="J2969">
        <v>2</v>
      </c>
      <c r="K2969" s="194">
        <v>48</v>
      </c>
      <c r="L2969" t="s">
        <v>1100</v>
      </c>
      <c r="M2969" t="s">
        <v>1100</v>
      </c>
      <c r="N2969">
        <v>8664</v>
      </c>
      <c r="O2969" t="s">
        <v>7876</v>
      </c>
      <c r="Q2969">
        <v>8.6639999999999997</v>
      </c>
      <c r="R2969" s="117" t="s">
        <v>14648</v>
      </c>
      <c r="S2969" s="117" t="s">
        <v>14589</v>
      </c>
      <c r="T2969" t="s">
        <v>12136</v>
      </c>
      <c r="U2969" t="s">
        <v>10772</v>
      </c>
    </row>
    <row r="2970" spans="1:21">
      <c r="A2970" s="117" t="s">
        <v>24571</v>
      </c>
      <c r="B2970" t="s">
        <v>14590</v>
      </c>
      <c r="C2970" t="s">
        <v>14590</v>
      </c>
      <c r="D2970">
        <v>25</v>
      </c>
      <c r="E2970">
        <v>19</v>
      </c>
      <c r="F2970">
        <v>25</v>
      </c>
      <c r="G2970">
        <v>19</v>
      </c>
      <c r="H2970">
        <v>1</v>
      </c>
      <c r="I2970">
        <v>1</v>
      </c>
      <c r="J2970">
        <v>28</v>
      </c>
      <c r="K2970" s="194">
        <v>28</v>
      </c>
      <c r="L2970" t="s">
        <v>1100</v>
      </c>
      <c r="M2970" t="s">
        <v>1100</v>
      </c>
      <c r="N2970">
        <v>8003</v>
      </c>
      <c r="O2970" t="s">
        <v>7876</v>
      </c>
      <c r="Q2970">
        <v>8.0030000000000001</v>
      </c>
      <c r="R2970" s="117" t="s">
        <v>14594</v>
      </c>
      <c r="S2970" s="117" t="s">
        <v>14589</v>
      </c>
      <c r="T2970" t="s">
        <v>12136</v>
      </c>
      <c r="U2970" t="s">
        <v>10772</v>
      </c>
    </row>
    <row r="2971" spans="1:21">
      <c r="A2971" s="117" t="s">
        <v>24572</v>
      </c>
      <c r="B2971" t="s">
        <v>14590</v>
      </c>
      <c r="C2971" t="s">
        <v>14590</v>
      </c>
      <c r="D2971">
        <v>25</v>
      </c>
      <c r="E2971">
        <v>19</v>
      </c>
      <c r="F2971">
        <v>25</v>
      </c>
      <c r="G2971">
        <v>19</v>
      </c>
      <c r="H2971">
        <v>1</v>
      </c>
      <c r="I2971">
        <v>1</v>
      </c>
      <c r="J2971">
        <v>3</v>
      </c>
      <c r="K2971" s="194">
        <v>3</v>
      </c>
      <c r="L2971" t="s">
        <v>1100</v>
      </c>
      <c r="M2971" t="s">
        <v>1100</v>
      </c>
      <c r="N2971">
        <v>2178</v>
      </c>
      <c r="O2971" t="s">
        <v>7876</v>
      </c>
      <c r="Q2971">
        <v>2.1779999999999999</v>
      </c>
      <c r="R2971" s="117" t="s">
        <v>14594</v>
      </c>
      <c r="S2971" s="117" t="s">
        <v>14589</v>
      </c>
      <c r="T2971" t="s">
        <v>12136</v>
      </c>
      <c r="U2971" t="s">
        <v>10772</v>
      </c>
    </row>
    <row r="2972" spans="1:21">
      <c r="A2972" s="117" t="s">
        <v>24573</v>
      </c>
      <c r="B2972" t="s">
        <v>14590</v>
      </c>
      <c r="C2972" t="s">
        <v>14590</v>
      </c>
      <c r="D2972">
        <v>28</v>
      </c>
      <c r="E2972">
        <v>22</v>
      </c>
      <c r="F2972">
        <v>28</v>
      </c>
      <c r="G2972">
        <v>22</v>
      </c>
      <c r="H2972">
        <v>1</v>
      </c>
      <c r="I2972">
        <v>1</v>
      </c>
      <c r="J2972">
        <v>29</v>
      </c>
      <c r="K2972" s="194">
        <v>29</v>
      </c>
      <c r="L2972" t="s">
        <v>1100</v>
      </c>
      <c r="M2972" t="s">
        <v>1100</v>
      </c>
      <c r="N2972">
        <v>1034</v>
      </c>
      <c r="O2972" t="s">
        <v>7876</v>
      </c>
      <c r="Q2972">
        <v>1.034</v>
      </c>
      <c r="R2972" s="117" t="s">
        <v>14648</v>
      </c>
      <c r="S2972" s="117" t="s">
        <v>14589</v>
      </c>
      <c r="T2972" t="s">
        <v>12136</v>
      </c>
      <c r="U2972" t="s">
        <v>10772</v>
      </c>
    </row>
    <row r="2973" spans="1:21">
      <c r="A2973" s="117" t="s">
        <v>24574</v>
      </c>
      <c r="B2973" t="s">
        <v>14590</v>
      </c>
      <c r="C2973" t="s">
        <v>14590</v>
      </c>
      <c r="D2973">
        <v>54</v>
      </c>
      <c r="E2973">
        <v>48</v>
      </c>
      <c r="F2973">
        <v>54</v>
      </c>
      <c r="G2973">
        <v>48</v>
      </c>
      <c r="H2973">
        <v>1</v>
      </c>
      <c r="I2973">
        <v>1</v>
      </c>
      <c r="J2973">
        <v>999999</v>
      </c>
      <c r="K2973" s="194">
        <v>999999</v>
      </c>
      <c r="L2973" t="s">
        <v>1100</v>
      </c>
      <c r="M2973" t="s">
        <v>1100</v>
      </c>
      <c r="N2973">
        <v>7203</v>
      </c>
      <c r="O2973" t="s">
        <v>7876</v>
      </c>
      <c r="Q2973">
        <v>7.2030000000000003</v>
      </c>
      <c r="R2973" s="117" t="s">
        <v>14594</v>
      </c>
      <c r="S2973" s="117" t="s">
        <v>14589</v>
      </c>
      <c r="T2973" t="s">
        <v>12136</v>
      </c>
      <c r="U2973" t="s">
        <v>10772</v>
      </c>
    </row>
    <row r="2974" spans="1:21">
      <c r="A2974" s="117" t="s">
        <v>24575</v>
      </c>
      <c r="B2974" t="s">
        <v>14590</v>
      </c>
      <c r="C2974" t="s">
        <v>14590</v>
      </c>
      <c r="D2974">
        <v>40</v>
      </c>
      <c r="E2974">
        <v>34</v>
      </c>
      <c r="F2974">
        <v>40</v>
      </c>
      <c r="G2974">
        <v>34</v>
      </c>
      <c r="H2974">
        <v>1</v>
      </c>
      <c r="I2974">
        <v>1</v>
      </c>
      <c r="J2974">
        <v>999999</v>
      </c>
      <c r="K2974" s="194">
        <v>999999</v>
      </c>
      <c r="L2974" t="s">
        <v>1100</v>
      </c>
      <c r="M2974" t="s">
        <v>1100</v>
      </c>
      <c r="N2974">
        <v>971</v>
      </c>
      <c r="O2974" t="s">
        <v>7876</v>
      </c>
      <c r="Q2974">
        <v>0.97099999999999997</v>
      </c>
      <c r="R2974" s="117" t="s">
        <v>14594</v>
      </c>
      <c r="S2974" s="117" t="s">
        <v>14589</v>
      </c>
      <c r="T2974" t="s">
        <v>12136</v>
      </c>
      <c r="U2974" t="s">
        <v>10772</v>
      </c>
    </row>
    <row r="2975" spans="1:21">
      <c r="A2975" s="117" t="s">
        <v>24576</v>
      </c>
      <c r="B2975" t="s">
        <v>14590</v>
      </c>
      <c r="C2975" t="s">
        <v>14590</v>
      </c>
      <c r="D2975">
        <v>28</v>
      </c>
      <c r="E2975">
        <v>22</v>
      </c>
      <c r="F2975">
        <v>28</v>
      </c>
      <c r="G2975">
        <v>22</v>
      </c>
      <c r="H2975">
        <v>1</v>
      </c>
      <c r="I2975">
        <v>1</v>
      </c>
      <c r="J2975">
        <v>10</v>
      </c>
      <c r="K2975" s="194">
        <v>10</v>
      </c>
      <c r="L2975" t="s">
        <v>1100</v>
      </c>
      <c r="M2975" t="s">
        <v>1100</v>
      </c>
      <c r="N2975">
        <v>2192</v>
      </c>
      <c r="O2975" t="s">
        <v>7876</v>
      </c>
      <c r="Q2975">
        <v>2.1920000000000002</v>
      </c>
      <c r="R2975" s="117" t="s">
        <v>14648</v>
      </c>
      <c r="S2975" s="117" t="s">
        <v>14589</v>
      </c>
      <c r="T2975" t="s">
        <v>12136</v>
      </c>
      <c r="U2975" t="s">
        <v>10772</v>
      </c>
    </row>
    <row r="2976" spans="1:21">
      <c r="A2976" s="117" t="s">
        <v>24577</v>
      </c>
      <c r="B2976" t="s">
        <v>14590</v>
      </c>
      <c r="C2976" t="s">
        <v>14590</v>
      </c>
      <c r="D2976">
        <v>28</v>
      </c>
      <c r="E2976">
        <v>22</v>
      </c>
      <c r="F2976">
        <v>28</v>
      </c>
      <c r="G2976">
        <v>22</v>
      </c>
      <c r="H2976">
        <v>1</v>
      </c>
      <c r="I2976">
        <v>1</v>
      </c>
      <c r="J2976">
        <v>67</v>
      </c>
      <c r="K2976" s="194">
        <v>67</v>
      </c>
      <c r="L2976" t="s">
        <v>1100</v>
      </c>
      <c r="M2976" t="s">
        <v>1100</v>
      </c>
      <c r="N2976">
        <v>1200</v>
      </c>
      <c r="O2976" t="s">
        <v>7876</v>
      </c>
      <c r="Q2976">
        <v>1.2</v>
      </c>
      <c r="R2976" s="117" t="s">
        <v>14648</v>
      </c>
      <c r="S2976" s="117" t="s">
        <v>14589</v>
      </c>
      <c r="T2976" t="s">
        <v>12136</v>
      </c>
      <c r="U2976" t="s">
        <v>10772</v>
      </c>
    </row>
    <row r="2977" spans="1:21">
      <c r="A2977" s="117" t="s">
        <v>24578</v>
      </c>
      <c r="B2977" t="s">
        <v>14590</v>
      </c>
      <c r="C2977" t="s">
        <v>14590</v>
      </c>
      <c r="D2977">
        <v>54</v>
      </c>
      <c r="E2977">
        <v>48</v>
      </c>
      <c r="F2977">
        <v>54</v>
      </c>
      <c r="G2977">
        <v>48</v>
      </c>
      <c r="H2977">
        <v>1</v>
      </c>
      <c r="I2977">
        <v>1</v>
      </c>
      <c r="J2977">
        <v>999999</v>
      </c>
      <c r="K2977" s="194">
        <v>999999</v>
      </c>
      <c r="L2977" t="s">
        <v>1100</v>
      </c>
      <c r="M2977" t="s">
        <v>1100</v>
      </c>
      <c r="N2977">
        <v>7100</v>
      </c>
      <c r="O2977" t="s">
        <v>7876</v>
      </c>
      <c r="Q2977">
        <v>7.1</v>
      </c>
      <c r="R2977" s="117" t="s">
        <v>14594</v>
      </c>
      <c r="S2977" s="117" t="s">
        <v>14589</v>
      </c>
      <c r="T2977" t="s">
        <v>12136</v>
      </c>
      <c r="U2977" t="s">
        <v>10772</v>
      </c>
    </row>
    <row r="2978" spans="1:21">
      <c r="A2978" s="117" t="s">
        <v>24579</v>
      </c>
      <c r="B2978" t="s">
        <v>14590</v>
      </c>
      <c r="C2978" t="s">
        <v>14590</v>
      </c>
      <c r="D2978">
        <v>25</v>
      </c>
      <c r="E2978">
        <v>19</v>
      </c>
      <c r="F2978">
        <v>25</v>
      </c>
      <c r="G2978">
        <v>19</v>
      </c>
      <c r="H2978">
        <v>1</v>
      </c>
      <c r="I2978">
        <v>1</v>
      </c>
      <c r="J2978">
        <v>14</v>
      </c>
      <c r="K2978" s="194">
        <v>14</v>
      </c>
      <c r="L2978" t="s">
        <v>1100</v>
      </c>
      <c r="M2978" t="s">
        <v>1100</v>
      </c>
      <c r="N2978">
        <v>1096</v>
      </c>
      <c r="O2978" t="s">
        <v>7876</v>
      </c>
      <c r="Q2978">
        <v>1.0960000000000001</v>
      </c>
      <c r="R2978" s="117" t="s">
        <v>14594</v>
      </c>
      <c r="S2978" s="117" t="s">
        <v>14589</v>
      </c>
      <c r="T2978" t="s">
        <v>12136</v>
      </c>
      <c r="U2978" t="s">
        <v>10772</v>
      </c>
    </row>
    <row r="2979" spans="1:21">
      <c r="A2979" s="117" t="s">
        <v>14217</v>
      </c>
      <c r="B2979" t="s">
        <v>14590</v>
      </c>
      <c r="C2979" t="s">
        <v>14590</v>
      </c>
      <c r="D2979">
        <v>28</v>
      </c>
      <c r="E2979">
        <v>22</v>
      </c>
      <c r="F2979">
        <v>28</v>
      </c>
      <c r="G2979">
        <v>22</v>
      </c>
      <c r="H2979">
        <v>1</v>
      </c>
      <c r="I2979">
        <v>1</v>
      </c>
      <c r="J2979">
        <v>37</v>
      </c>
      <c r="K2979" s="194">
        <v>37</v>
      </c>
      <c r="L2979" t="s">
        <v>1100</v>
      </c>
      <c r="M2979" t="s">
        <v>1100</v>
      </c>
      <c r="N2979">
        <v>2308</v>
      </c>
      <c r="O2979" t="s">
        <v>7876</v>
      </c>
      <c r="Q2979">
        <v>2.3079999999999998</v>
      </c>
      <c r="R2979" s="117" t="s">
        <v>14648</v>
      </c>
      <c r="S2979" s="117" t="s">
        <v>14589</v>
      </c>
      <c r="T2979" t="s">
        <v>12136</v>
      </c>
      <c r="U2979" t="s">
        <v>10772</v>
      </c>
    </row>
    <row r="2980" spans="1:21">
      <c r="A2980" s="117" t="s">
        <v>14218</v>
      </c>
      <c r="B2980" t="s">
        <v>14590</v>
      </c>
      <c r="C2980" t="s">
        <v>14590</v>
      </c>
      <c r="D2980">
        <v>28</v>
      </c>
      <c r="E2980">
        <v>22</v>
      </c>
      <c r="F2980">
        <v>28</v>
      </c>
      <c r="G2980">
        <v>22</v>
      </c>
      <c r="H2980">
        <v>1</v>
      </c>
      <c r="I2980">
        <v>1</v>
      </c>
      <c r="J2980">
        <v>55</v>
      </c>
      <c r="K2980" s="194">
        <v>55</v>
      </c>
      <c r="L2980" t="s">
        <v>1100</v>
      </c>
      <c r="M2980" t="s">
        <v>1100</v>
      </c>
      <c r="N2980">
        <v>1639</v>
      </c>
      <c r="O2980" t="s">
        <v>7876</v>
      </c>
      <c r="Q2980">
        <v>1.639</v>
      </c>
      <c r="R2980" s="117" t="s">
        <v>14648</v>
      </c>
      <c r="S2980" s="117" t="s">
        <v>14589</v>
      </c>
      <c r="T2980" t="s">
        <v>12136</v>
      </c>
      <c r="U2980" t="s">
        <v>10772</v>
      </c>
    </row>
    <row r="2981" spans="1:21">
      <c r="A2981" s="117" t="s">
        <v>24580</v>
      </c>
      <c r="B2981" t="s">
        <v>14590</v>
      </c>
      <c r="C2981" t="s">
        <v>14590</v>
      </c>
      <c r="D2981">
        <v>54</v>
      </c>
      <c r="E2981">
        <v>48</v>
      </c>
      <c r="F2981">
        <v>54</v>
      </c>
      <c r="G2981">
        <v>48</v>
      </c>
      <c r="H2981">
        <v>1</v>
      </c>
      <c r="I2981">
        <v>1</v>
      </c>
      <c r="J2981">
        <v>999999</v>
      </c>
      <c r="K2981" s="194">
        <v>999999</v>
      </c>
      <c r="L2981" t="s">
        <v>1100</v>
      </c>
      <c r="M2981" t="s">
        <v>1100</v>
      </c>
      <c r="N2981">
        <v>7900</v>
      </c>
      <c r="O2981" t="s">
        <v>7876</v>
      </c>
      <c r="Q2981">
        <v>7.9</v>
      </c>
      <c r="R2981" s="117" t="s">
        <v>14594</v>
      </c>
      <c r="S2981" s="117" t="s">
        <v>14589</v>
      </c>
      <c r="T2981" t="s">
        <v>12136</v>
      </c>
      <c r="U2981" t="s">
        <v>10772</v>
      </c>
    </row>
    <row r="2982" spans="1:21">
      <c r="A2982" s="117" t="s">
        <v>24581</v>
      </c>
      <c r="B2982" t="s">
        <v>14590</v>
      </c>
      <c r="C2982" t="s">
        <v>14590</v>
      </c>
      <c r="D2982">
        <v>28</v>
      </c>
      <c r="E2982">
        <v>22</v>
      </c>
      <c r="F2982">
        <v>28</v>
      </c>
      <c r="G2982">
        <v>22</v>
      </c>
      <c r="H2982">
        <v>1</v>
      </c>
      <c r="I2982">
        <v>1</v>
      </c>
      <c r="J2982">
        <v>20</v>
      </c>
      <c r="K2982" s="194">
        <v>20</v>
      </c>
      <c r="L2982" t="s">
        <v>1100</v>
      </c>
      <c r="M2982" t="s">
        <v>1100</v>
      </c>
      <c r="N2982">
        <v>2251</v>
      </c>
      <c r="O2982" t="s">
        <v>7876</v>
      </c>
      <c r="Q2982">
        <v>2.2509999999999999</v>
      </c>
      <c r="R2982" s="117" t="s">
        <v>14648</v>
      </c>
      <c r="S2982" s="117" t="s">
        <v>14589</v>
      </c>
      <c r="T2982" t="s">
        <v>12136</v>
      </c>
      <c r="U2982" t="s">
        <v>10772</v>
      </c>
    </row>
    <row r="2983" spans="1:21">
      <c r="A2983" s="117" t="s">
        <v>14219</v>
      </c>
      <c r="B2983" t="s">
        <v>14590</v>
      </c>
      <c r="C2983" t="s">
        <v>14590</v>
      </c>
      <c r="D2983">
        <v>25</v>
      </c>
      <c r="E2983">
        <v>19</v>
      </c>
      <c r="F2983">
        <v>25</v>
      </c>
      <c r="G2983">
        <v>19</v>
      </c>
      <c r="H2983">
        <v>1</v>
      </c>
      <c r="I2983">
        <v>1</v>
      </c>
      <c r="J2983">
        <v>21</v>
      </c>
      <c r="K2983" s="194">
        <v>21</v>
      </c>
      <c r="L2983" t="s">
        <v>1100</v>
      </c>
      <c r="M2983" t="s">
        <v>1100</v>
      </c>
      <c r="N2983">
        <v>1316</v>
      </c>
      <c r="O2983" t="s">
        <v>7876</v>
      </c>
      <c r="Q2983">
        <v>1.3160000000000001</v>
      </c>
      <c r="R2983" s="117" t="s">
        <v>14743</v>
      </c>
      <c r="S2983" s="117" t="s">
        <v>14589</v>
      </c>
      <c r="T2983" t="s">
        <v>12136</v>
      </c>
      <c r="U2983" t="s">
        <v>10772</v>
      </c>
    </row>
    <row r="2984" spans="1:21">
      <c r="A2984" s="117" t="s">
        <v>24582</v>
      </c>
      <c r="B2984" t="s">
        <v>14590</v>
      </c>
      <c r="C2984" t="s">
        <v>14590</v>
      </c>
      <c r="D2984">
        <v>54</v>
      </c>
      <c r="E2984">
        <v>48</v>
      </c>
      <c r="F2984">
        <v>54</v>
      </c>
      <c r="G2984">
        <v>48</v>
      </c>
      <c r="H2984">
        <v>1</v>
      </c>
      <c r="I2984">
        <v>1</v>
      </c>
      <c r="J2984">
        <v>999999</v>
      </c>
      <c r="K2984" s="194">
        <v>999999</v>
      </c>
      <c r="L2984" t="s">
        <v>1100</v>
      </c>
      <c r="M2984" t="s">
        <v>1100</v>
      </c>
      <c r="N2984">
        <v>7100</v>
      </c>
      <c r="O2984" t="s">
        <v>7876</v>
      </c>
      <c r="Q2984">
        <v>7.1</v>
      </c>
      <c r="R2984" s="117" t="s">
        <v>14594</v>
      </c>
      <c r="S2984" s="117" t="s">
        <v>14589</v>
      </c>
      <c r="T2984" t="s">
        <v>12136</v>
      </c>
      <c r="U2984" t="s">
        <v>10772</v>
      </c>
    </row>
    <row r="2985" spans="1:21">
      <c r="A2985" s="117" t="s">
        <v>24583</v>
      </c>
      <c r="B2985" t="s">
        <v>14590</v>
      </c>
      <c r="C2985" t="s">
        <v>14590</v>
      </c>
      <c r="D2985">
        <v>25</v>
      </c>
      <c r="E2985">
        <v>19</v>
      </c>
      <c r="F2985">
        <v>25</v>
      </c>
      <c r="G2985">
        <v>19</v>
      </c>
      <c r="H2985">
        <v>1</v>
      </c>
      <c r="I2985">
        <v>1</v>
      </c>
      <c r="J2985">
        <v>5</v>
      </c>
      <c r="K2985" s="194">
        <v>5</v>
      </c>
      <c r="L2985" t="s">
        <v>1100</v>
      </c>
      <c r="M2985" t="s">
        <v>1100</v>
      </c>
      <c r="N2985">
        <v>1144</v>
      </c>
      <c r="O2985" t="s">
        <v>7876</v>
      </c>
      <c r="Q2985">
        <v>1.1439999999999999</v>
      </c>
      <c r="R2985" s="117" t="s">
        <v>14594</v>
      </c>
      <c r="S2985" s="117" t="s">
        <v>14589</v>
      </c>
      <c r="T2985" t="s">
        <v>12136</v>
      </c>
      <c r="U2985" t="s">
        <v>10772</v>
      </c>
    </row>
    <row r="2986" spans="1:21">
      <c r="A2986" s="117" t="s">
        <v>14220</v>
      </c>
      <c r="B2986" t="s">
        <v>14590</v>
      </c>
      <c r="C2986" t="s">
        <v>14590</v>
      </c>
      <c r="D2986">
        <v>25</v>
      </c>
      <c r="E2986">
        <v>19</v>
      </c>
      <c r="F2986">
        <v>25</v>
      </c>
      <c r="G2986">
        <v>19</v>
      </c>
      <c r="H2986">
        <v>1</v>
      </c>
      <c r="I2986">
        <v>1</v>
      </c>
      <c r="J2986">
        <v>19</v>
      </c>
      <c r="K2986" s="194">
        <v>19</v>
      </c>
      <c r="L2986" t="s">
        <v>1100</v>
      </c>
      <c r="M2986" t="s">
        <v>1100</v>
      </c>
      <c r="N2986">
        <v>2376</v>
      </c>
      <c r="O2986" t="s">
        <v>7876</v>
      </c>
      <c r="Q2986">
        <v>2.3759999999999999</v>
      </c>
      <c r="R2986" s="117" t="s">
        <v>14743</v>
      </c>
      <c r="S2986" s="117" t="s">
        <v>14589</v>
      </c>
      <c r="T2986" t="s">
        <v>12136</v>
      </c>
      <c r="U2986" t="s">
        <v>10772</v>
      </c>
    </row>
    <row r="2987" spans="1:21">
      <c r="A2987" s="117" t="s">
        <v>14221</v>
      </c>
      <c r="B2987" t="s">
        <v>14590</v>
      </c>
      <c r="C2987" t="s">
        <v>14590</v>
      </c>
      <c r="D2987">
        <v>28</v>
      </c>
      <c r="E2987">
        <v>22</v>
      </c>
      <c r="F2987">
        <v>28</v>
      </c>
      <c r="G2987">
        <v>22</v>
      </c>
      <c r="H2987">
        <v>1</v>
      </c>
      <c r="I2987">
        <v>1</v>
      </c>
      <c r="J2987">
        <v>36</v>
      </c>
      <c r="K2987" s="194">
        <v>36</v>
      </c>
      <c r="L2987" t="s">
        <v>1100</v>
      </c>
      <c r="M2987" t="s">
        <v>1100</v>
      </c>
      <c r="N2987">
        <v>1678</v>
      </c>
      <c r="O2987" t="s">
        <v>7876</v>
      </c>
      <c r="Q2987">
        <v>1.6779999999999999</v>
      </c>
      <c r="R2987" s="117" t="s">
        <v>14648</v>
      </c>
      <c r="S2987" s="117" t="s">
        <v>14589</v>
      </c>
      <c r="T2987" t="s">
        <v>12136</v>
      </c>
      <c r="U2987" t="s">
        <v>10772</v>
      </c>
    </row>
    <row r="2988" spans="1:21">
      <c r="A2988" s="117" t="s">
        <v>24584</v>
      </c>
      <c r="B2988" t="s">
        <v>14590</v>
      </c>
      <c r="C2988" t="s">
        <v>14590</v>
      </c>
      <c r="D2988">
        <v>54</v>
      </c>
      <c r="E2988">
        <v>48</v>
      </c>
      <c r="F2988">
        <v>54</v>
      </c>
      <c r="G2988">
        <v>48</v>
      </c>
      <c r="H2988">
        <v>1</v>
      </c>
      <c r="I2988">
        <v>1</v>
      </c>
      <c r="J2988">
        <v>999999</v>
      </c>
      <c r="K2988" s="194">
        <v>999999</v>
      </c>
      <c r="L2988" t="s">
        <v>1100</v>
      </c>
      <c r="M2988" t="s">
        <v>1100</v>
      </c>
      <c r="N2988">
        <v>7900</v>
      </c>
      <c r="O2988" t="s">
        <v>7876</v>
      </c>
      <c r="Q2988">
        <v>7.9</v>
      </c>
      <c r="R2988" s="117" t="s">
        <v>14594</v>
      </c>
      <c r="S2988" s="117" t="s">
        <v>14589</v>
      </c>
      <c r="T2988" t="s">
        <v>12136</v>
      </c>
      <c r="U2988" t="s">
        <v>10772</v>
      </c>
    </row>
    <row r="2989" spans="1:21">
      <c r="A2989" s="117" t="s">
        <v>14222</v>
      </c>
      <c r="B2989" t="s">
        <v>14590</v>
      </c>
      <c r="C2989" t="s">
        <v>14590</v>
      </c>
      <c r="D2989">
        <v>28</v>
      </c>
      <c r="E2989">
        <v>22</v>
      </c>
      <c r="F2989">
        <v>28</v>
      </c>
      <c r="G2989">
        <v>22</v>
      </c>
      <c r="H2989">
        <v>1</v>
      </c>
      <c r="I2989">
        <v>1</v>
      </c>
      <c r="J2989">
        <v>11</v>
      </c>
      <c r="K2989" s="194">
        <v>11</v>
      </c>
      <c r="L2989" t="s">
        <v>1100</v>
      </c>
      <c r="M2989" t="s">
        <v>1100</v>
      </c>
      <c r="N2989">
        <v>2260</v>
      </c>
      <c r="O2989" t="s">
        <v>7876</v>
      </c>
      <c r="Q2989">
        <v>2.2599999999999998</v>
      </c>
      <c r="R2989" s="117" t="s">
        <v>14648</v>
      </c>
      <c r="S2989" s="117" t="s">
        <v>14589</v>
      </c>
      <c r="T2989" t="s">
        <v>12136</v>
      </c>
      <c r="U2989" t="s">
        <v>10773</v>
      </c>
    </row>
    <row r="2990" spans="1:21">
      <c r="A2990" s="117" t="s">
        <v>14223</v>
      </c>
      <c r="B2990" t="s">
        <v>14590</v>
      </c>
      <c r="C2990" t="s">
        <v>14590</v>
      </c>
      <c r="D2990">
        <v>28</v>
      </c>
      <c r="E2990">
        <v>22</v>
      </c>
      <c r="F2990">
        <v>28</v>
      </c>
      <c r="G2990">
        <v>22</v>
      </c>
      <c r="H2990">
        <v>1</v>
      </c>
      <c r="I2990">
        <v>1</v>
      </c>
      <c r="J2990">
        <v>135</v>
      </c>
      <c r="K2990" s="194">
        <v>135</v>
      </c>
      <c r="L2990" t="s">
        <v>1100</v>
      </c>
      <c r="M2990" t="s">
        <v>1100</v>
      </c>
      <c r="N2990">
        <v>1310</v>
      </c>
      <c r="O2990" t="s">
        <v>7876</v>
      </c>
      <c r="Q2990">
        <v>1.31</v>
      </c>
      <c r="R2990" s="117" t="s">
        <v>14648</v>
      </c>
      <c r="S2990" s="117" t="s">
        <v>14589</v>
      </c>
      <c r="T2990" t="s">
        <v>12136</v>
      </c>
      <c r="U2990" t="s">
        <v>10772</v>
      </c>
    </row>
    <row r="2991" spans="1:21">
      <c r="A2991" s="117" t="s">
        <v>24585</v>
      </c>
      <c r="B2991" t="s">
        <v>14590</v>
      </c>
      <c r="C2991" t="s">
        <v>14590</v>
      </c>
      <c r="D2991">
        <v>54</v>
      </c>
      <c r="E2991">
        <v>48</v>
      </c>
      <c r="F2991">
        <v>54</v>
      </c>
      <c r="G2991">
        <v>48</v>
      </c>
      <c r="H2991">
        <v>1</v>
      </c>
      <c r="I2991">
        <v>1</v>
      </c>
      <c r="J2991">
        <v>999999</v>
      </c>
      <c r="K2991" s="194">
        <v>999999</v>
      </c>
      <c r="L2991" t="s">
        <v>1100</v>
      </c>
      <c r="M2991" t="s">
        <v>1100</v>
      </c>
      <c r="N2991">
        <v>7100</v>
      </c>
      <c r="O2991" t="s">
        <v>7876</v>
      </c>
      <c r="Q2991">
        <v>7.1</v>
      </c>
      <c r="R2991" s="117" t="s">
        <v>14594</v>
      </c>
      <c r="S2991" s="117" t="s">
        <v>14589</v>
      </c>
      <c r="T2991" t="s">
        <v>12136</v>
      </c>
      <c r="U2991" t="s">
        <v>10772</v>
      </c>
    </row>
    <row r="2992" spans="1:21">
      <c r="A2992" s="117" t="s">
        <v>14224</v>
      </c>
      <c r="B2992" t="s">
        <v>14590</v>
      </c>
      <c r="C2992" t="s">
        <v>14590</v>
      </c>
      <c r="D2992">
        <v>25</v>
      </c>
      <c r="E2992">
        <v>19</v>
      </c>
      <c r="F2992">
        <v>25</v>
      </c>
      <c r="G2992">
        <v>19</v>
      </c>
      <c r="H2992">
        <v>1</v>
      </c>
      <c r="I2992">
        <v>1</v>
      </c>
      <c r="J2992">
        <v>19</v>
      </c>
      <c r="K2992" s="194">
        <v>19</v>
      </c>
      <c r="L2992" t="s">
        <v>1100</v>
      </c>
      <c r="M2992" t="s">
        <v>1100</v>
      </c>
      <c r="N2992">
        <v>1148</v>
      </c>
      <c r="O2992" t="s">
        <v>7876</v>
      </c>
      <c r="Q2992">
        <v>1.1479999999999999</v>
      </c>
      <c r="R2992" s="117" t="s">
        <v>14594</v>
      </c>
      <c r="S2992" s="117" t="s">
        <v>14589</v>
      </c>
      <c r="T2992" t="s">
        <v>12136</v>
      </c>
      <c r="U2992" t="s">
        <v>10772</v>
      </c>
    </row>
    <row r="2993" spans="1:21">
      <c r="A2993" s="117" t="s">
        <v>14225</v>
      </c>
      <c r="B2993" t="s">
        <v>14590</v>
      </c>
      <c r="C2993" t="s">
        <v>14590</v>
      </c>
      <c r="D2993">
        <v>28</v>
      </c>
      <c r="E2993">
        <v>22</v>
      </c>
      <c r="F2993">
        <v>28</v>
      </c>
      <c r="G2993">
        <v>22</v>
      </c>
      <c r="H2993">
        <v>1</v>
      </c>
      <c r="I2993">
        <v>1</v>
      </c>
      <c r="J2993">
        <v>32</v>
      </c>
      <c r="K2993" s="194">
        <v>32</v>
      </c>
      <c r="L2993" t="s">
        <v>1100</v>
      </c>
      <c r="M2993" t="s">
        <v>1100</v>
      </c>
      <c r="N2993">
        <v>2396</v>
      </c>
      <c r="O2993" t="s">
        <v>7876</v>
      </c>
      <c r="Q2993">
        <v>2.3959999999999999</v>
      </c>
      <c r="R2993" s="117" t="s">
        <v>14648</v>
      </c>
      <c r="S2993" s="117" t="s">
        <v>14589</v>
      </c>
      <c r="T2993" t="s">
        <v>12136</v>
      </c>
      <c r="U2993" t="s">
        <v>10772</v>
      </c>
    </row>
    <row r="2994" spans="1:21">
      <c r="A2994" s="117" t="s">
        <v>14226</v>
      </c>
      <c r="B2994" t="s">
        <v>13815</v>
      </c>
      <c r="C2994" t="s">
        <v>14590</v>
      </c>
      <c r="D2994">
        <v>2</v>
      </c>
      <c r="E2994">
        <v>32</v>
      </c>
      <c r="F2994">
        <v>28</v>
      </c>
      <c r="G2994">
        <v>22</v>
      </c>
      <c r="H2994">
        <v>1</v>
      </c>
      <c r="I2994">
        <v>1</v>
      </c>
      <c r="J2994">
        <v>5</v>
      </c>
      <c r="K2994" s="194">
        <v>135</v>
      </c>
      <c r="L2994" t="s">
        <v>1100</v>
      </c>
      <c r="M2994" t="s">
        <v>1100</v>
      </c>
      <c r="N2994">
        <v>1683</v>
      </c>
      <c r="O2994" t="s">
        <v>7876</v>
      </c>
      <c r="Q2994">
        <v>1.6830000000000001</v>
      </c>
      <c r="R2994" s="117" t="s">
        <v>14648</v>
      </c>
      <c r="S2994" s="117" t="s">
        <v>14589</v>
      </c>
      <c r="T2994" t="s">
        <v>12136</v>
      </c>
      <c r="U2994" t="s">
        <v>10772</v>
      </c>
    </row>
    <row r="2995" spans="1:21">
      <c r="A2995" s="117" t="s">
        <v>24586</v>
      </c>
      <c r="B2995" t="s">
        <v>14590</v>
      </c>
      <c r="C2995" t="s">
        <v>14590</v>
      </c>
      <c r="D2995">
        <v>54</v>
      </c>
      <c r="E2995">
        <v>48</v>
      </c>
      <c r="F2995">
        <v>54</v>
      </c>
      <c r="G2995">
        <v>48</v>
      </c>
      <c r="H2995">
        <v>1</v>
      </c>
      <c r="I2995">
        <v>1</v>
      </c>
      <c r="J2995">
        <v>999999</v>
      </c>
      <c r="K2995" s="194">
        <v>999999</v>
      </c>
      <c r="L2995" t="s">
        <v>1100</v>
      </c>
      <c r="M2995" t="s">
        <v>1100</v>
      </c>
      <c r="N2995">
        <v>7900</v>
      </c>
      <c r="O2995" t="s">
        <v>7876</v>
      </c>
      <c r="Q2995">
        <v>7.9</v>
      </c>
      <c r="R2995" s="117" t="s">
        <v>14594</v>
      </c>
      <c r="S2995" s="117" t="s">
        <v>14589</v>
      </c>
      <c r="T2995" t="s">
        <v>12136</v>
      </c>
      <c r="U2995" t="s">
        <v>10772</v>
      </c>
    </row>
    <row r="2996" spans="1:21">
      <c r="A2996" s="117" t="s">
        <v>24587</v>
      </c>
      <c r="B2996" t="s">
        <v>14590</v>
      </c>
      <c r="C2996" t="s">
        <v>14590</v>
      </c>
      <c r="D2996">
        <v>25</v>
      </c>
      <c r="E2996">
        <v>19</v>
      </c>
      <c r="F2996">
        <v>25</v>
      </c>
      <c r="G2996">
        <v>19</v>
      </c>
      <c r="H2996">
        <v>1</v>
      </c>
      <c r="I2996">
        <v>1</v>
      </c>
      <c r="J2996">
        <v>3</v>
      </c>
      <c r="K2996" s="194">
        <v>3</v>
      </c>
      <c r="L2996" t="s">
        <v>1100</v>
      </c>
      <c r="M2996" t="s">
        <v>1100</v>
      </c>
      <c r="N2996">
        <v>2690</v>
      </c>
      <c r="O2996" t="s">
        <v>7876</v>
      </c>
      <c r="Q2996">
        <v>2.69</v>
      </c>
      <c r="R2996" s="117" t="s">
        <v>14594</v>
      </c>
      <c r="S2996" s="117" t="s">
        <v>14589</v>
      </c>
      <c r="T2996" t="s">
        <v>12136</v>
      </c>
      <c r="U2996" t="s">
        <v>10772</v>
      </c>
    </row>
    <row r="2997" spans="1:21">
      <c r="A2997" s="117" t="s">
        <v>14227</v>
      </c>
      <c r="B2997" t="s">
        <v>13815</v>
      </c>
      <c r="C2997" t="s">
        <v>14590</v>
      </c>
      <c r="D2997">
        <v>2</v>
      </c>
      <c r="E2997">
        <v>32</v>
      </c>
      <c r="F2997">
        <v>28</v>
      </c>
      <c r="G2997">
        <v>22</v>
      </c>
      <c r="H2997">
        <v>1</v>
      </c>
      <c r="I2997">
        <v>1</v>
      </c>
      <c r="J2997">
        <v>133</v>
      </c>
      <c r="K2997" s="194">
        <v>37</v>
      </c>
      <c r="L2997" t="s">
        <v>1100</v>
      </c>
      <c r="M2997" t="s">
        <v>1100</v>
      </c>
      <c r="N2997">
        <v>1870</v>
      </c>
      <c r="O2997" t="s">
        <v>7876</v>
      </c>
      <c r="Q2997">
        <v>1.87</v>
      </c>
      <c r="R2997" s="117" t="s">
        <v>14648</v>
      </c>
      <c r="S2997" s="117" t="s">
        <v>14589</v>
      </c>
      <c r="T2997" t="s">
        <v>12136</v>
      </c>
      <c r="U2997" t="s">
        <v>10772</v>
      </c>
    </row>
    <row r="2998" spans="1:21">
      <c r="A2998" s="117" t="s">
        <v>24588</v>
      </c>
      <c r="B2998" t="s">
        <v>14590</v>
      </c>
      <c r="C2998" t="s">
        <v>14590</v>
      </c>
      <c r="D2998">
        <v>54</v>
      </c>
      <c r="E2998">
        <v>48</v>
      </c>
      <c r="F2998">
        <v>54</v>
      </c>
      <c r="G2998">
        <v>48</v>
      </c>
      <c r="H2998">
        <v>1</v>
      </c>
      <c r="I2998">
        <v>1</v>
      </c>
      <c r="J2998">
        <v>999999</v>
      </c>
      <c r="K2998" s="194">
        <v>999999</v>
      </c>
      <c r="L2998" t="s">
        <v>1100</v>
      </c>
      <c r="M2998" t="s">
        <v>1100</v>
      </c>
      <c r="N2998">
        <v>9400</v>
      </c>
      <c r="O2998" t="s">
        <v>7876</v>
      </c>
      <c r="Q2998">
        <v>9.4</v>
      </c>
      <c r="R2998" s="117" t="s">
        <v>14594</v>
      </c>
      <c r="S2998" s="117" t="s">
        <v>14589</v>
      </c>
      <c r="T2998" t="s">
        <v>12136</v>
      </c>
      <c r="U2998" t="s">
        <v>10772</v>
      </c>
    </row>
    <row r="2999" spans="1:21">
      <c r="A2999" s="117" t="s">
        <v>24589</v>
      </c>
      <c r="B2999" t="s">
        <v>14590</v>
      </c>
      <c r="C2999" t="s">
        <v>14590</v>
      </c>
      <c r="D2999">
        <v>25</v>
      </c>
      <c r="E2999">
        <v>19</v>
      </c>
      <c r="F2999">
        <v>25</v>
      </c>
      <c r="G2999">
        <v>19</v>
      </c>
      <c r="H2999">
        <v>1</v>
      </c>
      <c r="I2999">
        <v>1</v>
      </c>
      <c r="J2999">
        <v>8</v>
      </c>
      <c r="K2999" s="194">
        <v>8</v>
      </c>
      <c r="L2999" t="s">
        <v>1100</v>
      </c>
      <c r="M2999" t="s">
        <v>1100</v>
      </c>
      <c r="N2999">
        <v>1623</v>
      </c>
      <c r="O2999" t="s">
        <v>7876</v>
      </c>
      <c r="Q2999">
        <v>1.623</v>
      </c>
      <c r="R2999" s="117" t="s">
        <v>14594</v>
      </c>
      <c r="S2999" s="117" t="s">
        <v>14589</v>
      </c>
      <c r="T2999" t="s">
        <v>12136</v>
      </c>
      <c r="U2999" t="s">
        <v>10772</v>
      </c>
    </row>
    <row r="3000" spans="1:21">
      <c r="A3000" s="117" t="s">
        <v>14228</v>
      </c>
      <c r="B3000" t="s">
        <v>14590</v>
      </c>
      <c r="C3000" t="s">
        <v>14590</v>
      </c>
      <c r="D3000">
        <v>28</v>
      </c>
      <c r="E3000">
        <v>22</v>
      </c>
      <c r="F3000">
        <v>28</v>
      </c>
      <c r="G3000">
        <v>22</v>
      </c>
      <c r="H3000">
        <v>1</v>
      </c>
      <c r="I3000">
        <v>1</v>
      </c>
      <c r="J3000">
        <v>18</v>
      </c>
      <c r="K3000" s="194">
        <v>18</v>
      </c>
      <c r="L3000" t="s">
        <v>1100</v>
      </c>
      <c r="M3000" t="s">
        <v>1100</v>
      </c>
      <c r="N3000">
        <v>2394</v>
      </c>
      <c r="O3000" t="s">
        <v>7876</v>
      </c>
      <c r="Q3000">
        <v>2.3940000000000001</v>
      </c>
      <c r="R3000" s="117" t="s">
        <v>14648</v>
      </c>
      <c r="S3000" s="117" t="s">
        <v>14589</v>
      </c>
      <c r="T3000" t="s">
        <v>12136</v>
      </c>
      <c r="U3000" t="s">
        <v>10772</v>
      </c>
    </row>
    <row r="3001" spans="1:21">
      <c r="A3001" s="117" t="s">
        <v>14229</v>
      </c>
      <c r="B3001" t="s">
        <v>13815</v>
      </c>
      <c r="C3001" t="s">
        <v>14590</v>
      </c>
      <c r="D3001">
        <v>2</v>
      </c>
      <c r="E3001">
        <v>32</v>
      </c>
      <c r="F3001">
        <v>28</v>
      </c>
      <c r="G3001">
        <v>22</v>
      </c>
      <c r="H3001">
        <v>1</v>
      </c>
      <c r="I3001">
        <v>1</v>
      </c>
      <c r="J3001">
        <v>4</v>
      </c>
      <c r="K3001" s="194">
        <v>38</v>
      </c>
      <c r="L3001" t="s">
        <v>1100</v>
      </c>
      <c r="M3001" t="s">
        <v>1100</v>
      </c>
      <c r="N3001">
        <v>1696</v>
      </c>
      <c r="O3001" t="s">
        <v>7876</v>
      </c>
      <c r="Q3001">
        <v>1.696</v>
      </c>
      <c r="R3001" s="117" t="s">
        <v>14648</v>
      </c>
      <c r="S3001" s="117" t="s">
        <v>14589</v>
      </c>
      <c r="T3001" t="s">
        <v>12136</v>
      </c>
      <c r="U3001" t="s">
        <v>10772</v>
      </c>
    </row>
    <row r="3002" spans="1:21">
      <c r="A3002" s="117" t="s">
        <v>24590</v>
      </c>
      <c r="B3002" t="s">
        <v>14590</v>
      </c>
      <c r="C3002" t="s">
        <v>14590</v>
      </c>
      <c r="D3002">
        <v>54</v>
      </c>
      <c r="E3002">
        <v>48</v>
      </c>
      <c r="F3002">
        <v>54</v>
      </c>
      <c r="G3002">
        <v>48</v>
      </c>
      <c r="H3002">
        <v>1</v>
      </c>
      <c r="I3002">
        <v>1</v>
      </c>
      <c r="J3002">
        <v>999999</v>
      </c>
      <c r="K3002" s="194">
        <v>999999</v>
      </c>
      <c r="L3002" t="s">
        <v>1100</v>
      </c>
      <c r="M3002" t="s">
        <v>1100</v>
      </c>
      <c r="N3002">
        <v>8000</v>
      </c>
      <c r="O3002" t="s">
        <v>7876</v>
      </c>
      <c r="Q3002">
        <v>8</v>
      </c>
      <c r="R3002" s="117" t="s">
        <v>14594</v>
      </c>
      <c r="S3002" s="117" t="s">
        <v>14589</v>
      </c>
      <c r="T3002" t="s">
        <v>12136</v>
      </c>
      <c r="U3002" t="s">
        <v>10772</v>
      </c>
    </row>
    <row r="3003" spans="1:21">
      <c r="A3003" s="117" t="s">
        <v>14230</v>
      </c>
      <c r="B3003" t="s">
        <v>14590</v>
      </c>
      <c r="C3003" t="s">
        <v>14590</v>
      </c>
      <c r="D3003">
        <v>25</v>
      </c>
      <c r="E3003">
        <v>19</v>
      </c>
      <c r="F3003">
        <v>25</v>
      </c>
      <c r="G3003">
        <v>19</v>
      </c>
      <c r="H3003">
        <v>1</v>
      </c>
      <c r="I3003">
        <v>1</v>
      </c>
      <c r="J3003">
        <v>3</v>
      </c>
      <c r="K3003" s="194">
        <v>3</v>
      </c>
      <c r="L3003" t="s">
        <v>1100</v>
      </c>
      <c r="M3003" t="s">
        <v>1100</v>
      </c>
      <c r="N3003">
        <v>2642</v>
      </c>
      <c r="O3003" t="s">
        <v>7876</v>
      </c>
      <c r="Q3003">
        <v>2.6419999999999999</v>
      </c>
      <c r="R3003" s="117" t="s">
        <v>14594</v>
      </c>
      <c r="S3003" s="117" t="s">
        <v>14589</v>
      </c>
      <c r="T3003" t="s">
        <v>12136</v>
      </c>
      <c r="U3003" t="s">
        <v>10772</v>
      </c>
    </row>
    <row r="3004" spans="1:21">
      <c r="A3004" s="117" t="s">
        <v>14231</v>
      </c>
      <c r="B3004" t="s">
        <v>14590</v>
      </c>
      <c r="C3004" t="s">
        <v>14590</v>
      </c>
      <c r="D3004">
        <v>28</v>
      </c>
      <c r="E3004">
        <v>22</v>
      </c>
      <c r="F3004">
        <v>28</v>
      </c>
      <c r="G3004">
        <v>22</v>
      </c>
      <c r="H3004">
        <v>1</v>
      </c>
      <c r="I3004">
        <v>1</v>
      </c>
      <c r="J3004">
        <v>46</v>
      </c>
      <c r="K3004" s="194">
        <v>46</v>
      </c>
      <c r="L3004" t="s">
        <v>1100</v>
      </c>
      <c r="M3004" t="s">
        <v>1100</v>
      </c>
      <c r="N3004">
        <v>1880</v>
      </c>
      <c r="O3004" t="s">
        <v>7876</v>
      </c>
      <c r="Q3004">
        <v>1.88</v>
      </c>
      <c r="R3004" s="117" t="s">
        <v>14648</v>
      </c>
      <c r="S3004" s="117" t="s">
        <v>14589</v>
      </c>
      <c r="T3004" t="s">
        <v>12136</v>
      </c>
      <c r="U3004" t="s">
        <v>10772</v>
      </c>
    </row>
    <row r="3005" spans="1:21">
      <c r="A3005" s="117" t="s">
        <v>24591</v>
      </c>
      <c r="B3005" t="s">
        <v>14590</v>
      </c>
      <c r="C3005" t="s">
        <v>14590</v>
      </c>
      <c r="D3005">
        <v>54</v>
      </c>
      <c r="E3005">
        <v>48</v>
      </c>
      <c r="F3005">
        <v>54</v>
      </c>
      <c r="G3005">
        <v>48</v>
      </c>
      <c r="H3005">
        <v>1</v>
      </c>
      <c r="I3005">
        <v>1</v>
      </c>
      <c r="J3005">
        <v>999999</v>
      </c>
      <c r="K3005" s="194">
        <v>999999</v>
      </c>
      <c r="L3005" t="s">
        <v>1100</v>
      </c>
      <c r="M3005" t="s">
        <v>1100</v>
      </c>
      <c r="N3005">
        <v>9805</v>
      </c>
      <c r="O3005" t="s">
        <v>7876</v>
      </c>
      <c r="Q3005">
        <v>9.8049999999999997</v>
      </c>
      <c r="R3005" s="117" t="s">
        <v>14594</v>
      </c>
      <c r="S3005" s="117" t="s">
        <v>14589</v>
      </c>
      <c r="T3005" t="s">
        <v>12136</v>
      </c>
      <c r="U3005" t="s">
        <v>10772</v>
      </c>
    </row>
    <row r="3006" spans="1:21">
      <c r="A3006" s="117" t="s">
        <v>14232</v>
      </c>
      <c r="B3006" t="s">
        <v>14590</v>
      </c>
      <c r="C3006" t="s">
        <v>14590</v>
      </c>
      <c r="D3006">
        <v>28</v>
      </c>
      <c r="E3006">
        <v>22</v>
      </c>
      <c r="F3006">
        <v>28</v>
      </c>
      <c r="G3006">
        <v>22</v>
      </c>
      <c r="H3006">
        <v>1</v>
      </c>
      <c r="I3006">
        <v>1</v>
      </c>
      <c r="J3006">
        <v>50</v>
      </c>
      <c r="K3006" s="194">
        <v>50</v>
      </c>
      <c r="L3006" t="s">
        <v>1100</v>
      </c>
      <c r="M3006" t="s">
        <v>1100</v>
      </c>
      <c r="N3006">
        <v>1625</v>
      </c>
      <c r="O3006" t="s">
        <v>7876</v>
      </c>
      <c r="Q3006">
        <v>1.625</v>
      </c>
      <c r="R3006" s="117" t="s">
        <v>14648</v>
      </c>
      <c r="S3006" s="117" t="s">
        <v>14589</v>
      </c>
      <c r="T3006" t="s">
        <v>12136</v>
      </c>
      <c r="U3006" t="s">
        <v>10772</v>
      </c>
    </row>
    <row r="3007" spans="1:21">
      <c r="A3007" s="117" t="s">
        <v>14233</v>
      </c>
      <c r="B3007" t="s">
        <v>13815</v>
      </c>
      <c r="C3007" t="s">
        <v>14590</v>
      </c>
      <c r="D3007">
        <v>2</v>
      </c>
      <c r="E3007">
        <v>32</v>
      </c>
      <c r="F3007">
        <v>28</v>
      </c>
      <c r="G3007">
        <v>22</v>
      </c>
      <c r="H3007">
        <v>1</v>
      </c>
      <c r="I3007">
        <v>1</v>
      </c>
      <c r="J3007">
        <v>6</v>
      </c>
      <c r="K3007" s="194">
        <v>35</v>
      </c>
      <c r="L3007" t="s">
        <v>1100</v>
      </c>
      <c r="M3007" t="s">
        <v>1100</v>
      </c>
      <c r="N3007">
        <v>2386</v>
      </c>
      <c r="O3007" t="s">
        <v>7876</v>
      </c>
      <c r="P3007" t="s">
        <v>15212</v>
      </c>
      <c r="Q3007">
        <v>2.3860000000000001</v>
      </c>
      <c r="R3007" s="117" t="s">
        <v>14648</v>
      </c>
      <c r="S3007" s="117" t="s">
        <v>14589</v>
      </c>
      <c r="T3007" t="s">
        <v>12136</v>
      </c>
      <c r="U3007" t="s">
        <v>10772</v>
      </c>
    </row>
    <row r="3008" spans="1:21">
      <c r="A3008" s="117" t="s">
        <v>14234</v>
      </c>
      <c r="B3008" t="s">
        <v>13815</v>
      </c>
      <c r="C3008" t="s">
        <v>14590</v>
      </c>
      <c r="D3008">
        <v>2</v>
      </c>
      <c r="E3008">
        <v>29</v>
      </c>
      <c r="F3008">
        <v>25</v>
      </c>
      <c r="G3008">
        <v>19</v>
      </c>
      <c r="H3008">
        <v>1</v>
      </c>
      <c r="I3008">
        <v>1</v>
      </c>
      <c r="J3008">
        <v>4</v>
      </c>
      <c r="K3008" s="194">
        <v>180</v>
      </c>
      <c r="L3008" t="s">
        <v>1100</v>
      </c>
      <c r="M3008" t="s">
        <v>1100</v>
      </c>
      <c r="N3008">
        <v>1694</v>
      </c>
      <c r="O3008" t="s">
        <v>7876</v>
      </c>
      <c r="Q3008">
        <v>1.694</v>
      </c>
      <c r="R3008" s="117" t="s">
        <v>14628</v>
      </c>
      <c r="S3008" s="117" t="s">
        <v>14589</v>
      </c>
      <c r="T3008" t="s">
        <v>12136</v>
      </c>
      <c r="U3008" t="s">
        <v>10772</v>
      </c>
    </row>
    <row r="3009" spans="1:21">
      <c r="A3009" s="117" t="s">
        <v>24592</v>
      </c>
      <c r="B3009" t="s">
        <v>14590</v>
      </c>
      <c r="C3009" t="s">
        <v>14590</v>
      </c>
      <c r="D3009">
        <v>54</v>
      </c>
      <c r="E3009">
        <v>48</v>
      </c>
      <c r="F3009">
        <v>54</v>
      </c>
      <c r="G3009">
        <v>48</v>
      </c>
      <c r="H3009">
        <v>1</v>
      </c>
      <c r="I3009">
        <v>1</v>
      </c>
      <c r="J3009">
        <v>999999</v>
      </c>
      <c r="K3009" s="194">
        <v>999999</v>
      </c>
      <c r="L3009" t="s">
        <v>1100</v>
      </c>
      <c r="M3009" t="s">
        <v>1100</v>
      </c>
      <c r="N3009">
        <v>8226</v>
      </c>
      <c r="O3009" t="s">
        <v>7876</v>
      </c>
      <c r="Q3009">
        <v>8.2260000000000009</v>
      </c>
      <c r="R3009" s="117" t="s">
        <v>14594</v>
      </c>
      <c r="S3009" s="117" t="s">
        <v>14589</v>
      </c>
      <c r="T3009" t="s">
        <v>12136</v>
      </c>
      <c r="U3009" t="s">
        <v>10772</v>
      </c>
    </row>
    <row r="3010" spans="1:21">
      <c r="A3010" s="117" t="s">
        <v>24593</v>
      </c>
      <c r="B3010" t="s">
        <v>14590</v>
      </c>
      <c r="C3010" t="s">
        <v>14590</v>
      </c>
      <c r="D3010">
        <v>28</v>
      </c>
      <c r="E3010">
        <v>22</v>
      </c>
      <c r="F3010">
        <v>28</v>
      </c>
      <c r="G3010">
        <v>22</v>
      </c>
      <c r="H3010">
        <v>1</v>
      </c>
      <c r="I3010">
        <v>1</v>
      </c>
      <c r="J3010">
        <v>5</v>
      </c>
      <c r="K3010" s="194">
        <v>5</v>
      </c>
      <c r="L3010" t="s">
        <v>1100</v>
      </c>
      <c r="M3010" t="s">
        <v>1100</v>
      </c>
      <c r="N3010">
        <v>2700</v>
      </c>
      <c r="O3010" t="s">
        <v>7876</v>
      </c>
      <c r="Q3010">
        <v>2.7</v>
      </c>
      <c r="R3010" s="117" t="s">
        <v>14648</v>
      </c>
      <c r="S3010" s="117" t="s">
        <v>14589</v>
      </c>
      <c r="T3010" t="s">
        <v>12136</v>
      </c>
      <c r="U3010" t="s">
        <v>10772</v>
      </c>
    </row>
    <row r="3011" spans="1:21">
      <c r="A3011" s="117" t="s">
        <v>14235</v>
      </c>
      <c r="B3011" t="s">
        <v>14590</v>
      </c>
      <c r="C3011" t="s">
        <v>14590</v>
      </c>
      <c r="D3011">
        <v>28</v>
      </c>
      <c r="E3011">
        <v>22</v>
      </c>
      <c r="F3011">
        <v>28</v>
      </c>
      <c r="G3011">
        <v>22</v>
      </c>
      <c r="H3011">
        <v>1</v>
      </c>
      <c r="I3011">
        <v>1</v>
      </c>
      <c r="J3011">
        <v>39</v>
      </c>
      <c r="K3011" s="194">
        <v>39</v>
      </c>
      <c r="L3011" t="s">
        <v>1100</v>
      </c>
      <c r="M3011" t="s">
        <v>1100</v>
      </c>
      <c r="N3011">
        <v>1899</v>
      </c>
      <c r="O3011" t="s">
        <v>7876</v>
      </c>
      <c r="Q3011">
        <v>1.899</v>
      </c>
      <c r="R3011" s="117" t="s">
        <v>14648</v>
      </c>
      <c r="S3011" s="117" t="s">
        <v>14589</v>
      </c>
      <c r="T3011" t="s">
        <v>12136</v>
      </c>
      <c r="U3011" t="s">
        <v>10772</v>
      </c>
    </row>
    <row r="3012" spans="1:21">
      <c r="A3012" s="117" t="s">
        <v>24594</v>
      </c>
      <c r="B3012" t="s">
        <v>14590</v>
      </c>
      <c r="C3012" t="s">
        <v>14590</v>
      </c>
      <c r="D3012">
        <v>54</v>
      </c>
      <c r="E3012">
        <v>48</v>
      </c>
      <c r="F3012">
        <v>54</v>
      </c>
      <c r="G3012">
        <v>48</v>
      </c>
      <c r="H3012">
        <v>1</v>
      </c>
      <c r="I3012">
        <v>1</v>
      </c>
      <c r="J3012">
        <v>999999</v>
      </c>
      <c r="K3012" s="194">
        <v>999999</v>
      </c>
      <c r="L3012" t="s">
        <v>1100</v>
      </c>
      <c r="M3012" t="s">
        <v>1100</v>
      </c>
      <c r="N3012">
        <v>9400</v>
      </c>
      <c r="O3012" t="s">
        <v>7876</v>
      </c>
      <c r="Q3012">
        <v>9.4</v>
      </c>
      <c r="R3012" s="117" t="s">
        <v>14594</v>
      </c>
      <c r="S3012" s="117" t="s">
        <v>14589</v>
      </c>
      <c r="T3012" t="s">
        <v>12136</v>
      </c>
      <c r="U3012" t="s">
        <v>10772</v>
      </c>
    </row>
    <row r="3013" spans="1:21">
      <c r="A3013" s="117" t="s">
        <v>14236</v>
      </c>
      <c r="B3013" t="s">
        <v>14590</v>
      </c>
      <c r="C3013" t="s">
        <v>14590</v>
      </c>
      <c r="D3013">
        <v>28</v>
      </c>
      <c r="E3013">
        <v>22</v>
      </c>
      <c r="F3013">
        <v>28</v>
      </c>
      <c r="G3013">
        <v>22</v>
      </c>
      <c r="H3013">
        <v>1</v>
      </c>
      <c r="I3013">
        <v>1</v>
      </c>
      <c r="J3013">
        <v>20</v>
      </c>
      <c r="K3013" s="194">
        <v>20</v>
      </c>
      <c r="L3013" t="s">
        <v>1100</v>
      </c>
      <c r="M3013" t="s">
        <v>1100</v>
      </c>
      <c r="N3013">
        <v>1645</v>
      </c>
      <c r="O3013" t="s">
        <v>7876</v>
      </c>
      <c r="Q3013">
        <v>1.645</v>
      </c>
      <c r="R3013" s="117" t="s">
        <v>14648</v>
      </c>
      <c r="S3013" s="117" t="s">
        <v>14589</v>
      </c>
      <c r="T3013" t="s">
        <v>12136</v>
      </c>
      <c r="U3013" t="s">
        <v>10772</v>
      </c>
    </row>
    <row r="3014" spans="1:21">
      <c r="A3014" s="117" t="s">
        <v>14237</v>
      </c>
      <c r="B3014" t="s">
        <v>14590</v>
      </c>
      <c r="C3014" t="s">
        <v>14590</v>
      </c>
      <c r="D3014">
        <v>28</v>
      </c>
      <c r="E3014">
        <v>22</v>
      </c>
      <c r="F3014">
        <v>28</v>
      </c>
      <c r="G3014">
        <v>22</v>
      </c>
      <c r="H3014">
        <v>1</v>
      </c>
      <c r="I3014">
        <v>1</v>
      </c>
      <c r="J3014">
        <v>30</v>
      </c>
      <c r="K3014" s="194">
        <v>30</v>
      </c>
      <c r="L3014" t="s">
        <v>1100</v>
      </c>
      <c r="M3014" t="s">
        <v>1100</v>
      </c>
      <c r="N3014">
        <v>2744</v>
      </c>
      <c r="O3014" t="s">
        <v>7876</v>
      </c>
      <c r="P3014" t="s">
        <v>15213</v>
      </c>
      <c r="Q3014">
        <v>2.7440000000000002</v>
      </c>
      <c r="R3014" s="117" t="s">
        <v>14648</v>
      </c>
      <c r="S3014" s="117" t="s">
        <v>14589</v>
      </c>
      <c r="T3014" t="s">
        <v>12136</v>
      </c>
      <c r="U3014" t="s">
        <v>10772</v>
      </c>
    </row>
    <row r="3015" spans="1:21">
      <c r="A3015" s="117" t="s">
        <v>14238</v>
      </c>
      <c r="B3015" t="s">
        <v>13815</v>
      </c>
      <c r="C3015" t="s">
        <v>14590</v>
      </c>
      <c r="D3015">
        <v>2</v>
      </c>
      <c r="E3015">
        <v>32</v>
      </c>
      <c r="F3015">
        <v>28</v>
      </c>
      <c r="G3015">
        <v>22</v>
      </c>
      <c r="H3015">
        <v>1</v>
      </c>
      <c r="I3015">
        <v>1</v>
      </c>
      <c r="J3015">
        <v>11</v>
      </c>
      <c r="K3015" s="194">
        <v>132</v>
      </c>
      <c r="L3015" t="s">
        <v>1100</v>
      </c>
      <c r="M3015" t="s">
        <v>1100</v>
      </c>
      <c r="N3015">
        <v>5298</v>
      </c>
      <c r="O3015" t="s">
        <v>7876</v>
      </c>
      <c r="Q3015">
        <v>5.298</v>
      </c>
      <c r="R3015" s="117" t="s">
        <v>14648</v>
      </c>
      <c r="S3015" s="117" t="s">
        <v>14589</v>
      </c>
      <c r="T3015" t="s">
        <v>12136</v>
      </c>
      <c r="U3015" t="s">
        <v>10772</v>
      </c>
    </row>
    <row r="3016" spans="1:21">
      <c r="A3016" s="117" t="s">
        <v>24595</v>
      </c>
      <c r="B3016" t="s">
        <v>14590</v>
      </c>
      <c r="C3016" t="s">
        <v>14590</v>
      </c>
      <c r="D3016">
        <v>54</v>
      </c>
      <c r="E3016">
        <v>48</v>
      </c>
      <c r="F3016">
        <v>54</v>
      </c>
      <c r="G3016">
        <v>48</v>
      </c>
      <c r="H3016">
        <v>1</v>
      </c>
      <c r="I3016">
        <v>1</v>
      </c>
      <c r="J3016">
        <v>999999</v>
      </c>
      <c r="K3016" s="194">
        <v>999999</v>
      </c>
      <c r="L3016" t="s">
        <v>1100</v>
      </c>
      <c r="M3016" t="s">
        <v>1100</v>
      </c>
      <c r="N3016">
        <v>10038</v>
      </c>
      <c r="O3016" t="s">
        <v>7876</v>
      </c>
      <c r="Q3016">
        <v>10.038</v>
      </c>
      <c r="R3016" s="117" t="s">
        <v>14594</v>
      </c>
      <c r="S3016" s="117" t="s">
        <v>14589</v>
      </c>
      <c r="T3016" t="s">
        <v>12136</v>
      </c>
      <c r="U3016" t="s">
        <v>10772</v>
      </c>
    </row>
    <row r="3017" spans="1:21">
      <c r="A3017" s="117" t="s">
        <v>24596</v>
      </c>
      <c r="B3017" t="s">
        <v>14590</v>
      </c>
      <c r="C3017" t="s">
        <v>14590</v>
      </c>
      <c r="D3017">
        <v>25</v>
      </c>
      <c r="E3017">
        <v>19</v>
      </c>
      <c r="F3017">
        <v>25</v>
      </c>
      <c r="G3017">
        <v>19</v>
      </c>
      <c r="H3017">
        <v>1</v>
      </c>
      <c r="I3017">
        <v>1</v>
      </c>
      <c r="J3017">
        <v>21</v>
      </c>
      <c r="K3017" s="194">
        <v>21</v>
      </c>
      <c r="L3017" t="s">
        <v>1100</v>
      </c>
      <c r="M3017" t="s">
        <v>1100</v>
      </c>
      <c r="N3017">
        <v>2655</v>
      </c>
      <c r="O3017" t="s">
        <v>7876</v>
      </c>
      <c r="Q3017">
        <v>2.6549999999999998</v>
      </c>
      <c r="R3017" s="117" t="s">
        <v>14594</v>
      </c>
      <c r="S3017" s="117" t="s">
        <v>14589</v>
      </c>
      <c r="T3017" t="s">
        <v>12136</v>
      </c>
      <c r="U3017" t="s">
        <v>10772</v>
      </c>
    </row>
    <row r="3018" spans="1:21">
      <c r="A3018" s="117" t="s">
        <v>14239</v>
      </c>
      <c r="B3018" t="s">
        <v>14590</v>
      </c>
      <c r="C3018" t="s">
        <v>14590</v>
      </c>
      <c r="D3018">
        <v>28</v>
      </c>
      <c r="E3018">
        <v>22</v>
      </c>
      <c r="F3018">
        <v>28</v>
      </c>
      <c r="G3018">
        <v>22</v>
      </c>
      <c r="H3018">
        <v>1</v>
      </c>
      <c r="I3018">
        <v>1</v>
      </c>
      <c r="J3018">
        <v>16</v>
      </c>
      <c r="K3018" s="194">
        <v>16</v>
      </c>
      <c r="L3018" t="s">
        <v>1100</v>
      </c>
      <c r="M3018" t="s">
        <v>1100</v>
      </c>
      <c r="N3018">
        <v>2840</v>
      </c>
      <c r="O3018" t="s">
        <v>7876</v>
      </c>
      <c r="Q3018">
        <v>2.84</v>
      </c>
      <c r="R3018" s="117" t="s">
        <v>14648</v>
      </c>
      <c r="S3018" s="117" t="s">
        <v>14589</v>
      </c>
      <c r="T3018" t="s">
        <v>12136</v>
      </c>
      <c r="U3018" t="s">
        <v>10772</v>
      </c>
    </row>
    <row r="3019" spans="1:21">
      <c r="A3019" s="117" t="s">
        <v>14240</v>
      </c>
      <c r="B3019" t="s">
        <v>13815</v>
      </c>
      <c r="C3019" t="s">
        <v>14590</v>
      </c>
      <c r="D3019">
        <v>2</v>
      </c>
      <c r="E3019">
        <v>29</v>
      </c>
      <c r="F3019">
        <v>25</v>
      </c>
      <c r="G3019">
        <v>19</v>
      </c>
      <c r="H3019">
        <v>1</v>
      </c>
      <c r="I3019">
        <v>1</v>
      </c>
      <c r="J3019">
        <v>20</v>
      </c>
      <c r="K3019" s="194">
        <v>36</v>
      </c>
      <c r="L3019" t="s">
        <v>1100</v>
      </c>
      <c r="M3019" t="s">
        <v>1100</v>
      </c>
      <c r="N3019">
        <v>2700</v>
      </c>
      <c r="O3019" t="s">
        <v>7876</v>
      </c>
      <c r="Q3019">
        <v>2.7</v>
      </c>
      <c r="R3019" s="117" t="s">
        <v>14628</v>
      </c>
      <c r="S3019" s="117" t="s">
        <v>14589</v>
      </c>
      <c r="T3019" t="s">
        <v>12136</v>
      </c>
      <c r="U3019" t="s">
        <v>10772</v>
      </c>
    </row>
    <row r="3020" spans="1:21">
      <c r="A3020" s="117" t="s">
        <v>24597</v>
      </c>
      <c r="B3020" t="s">
        <v>14590</v>
      </c>
      <c r="C3020" t="s">
        <v>14590</v>
      </c>
      <c r="D3020">
        <v>54</v>
      </c>
      <c r="E3020">
        <v>48</v>
      </c>
      <c r="F3020">
        <v>54</v>
      </c>
      <c r="G3020">
        <v>48</v>
      </c>
      <c r="H3020">
        <v>1</v>
      </c>
      <c r="I3020">
        <v>1</v>
      </c>
      <c r="J3020">
        <v>999999</v>
      </c>
      <c r="K3020" s="194">
        <v>999999</v>
      </c>
      <c r="L3020" t="s">
        <v>1100</v>
      </c>
      <c r="M3020" t="s">
        <v>1100</v>
      </c>
      <c r="N3020">
        <v>9700</v>
      </c>
      <c r="O3020" t="s">
        <v>7876</v>
      </c>
      <c r="Q3020">
        <v>9.6999999999999993</v>
      </c>
      <c r="R3020" s="117" t="s">
        <v>14594</v>
      </c>
      <c r="S3020" s="117" t="s">
        <v>14589</v>
      </c>
      <c r="T3020" t="s">
        <v>12136</v>
      </c>
      <c r="U3020" t="s">
        <v>10772</v>
      </c>
    </row>
    <row r="3021" spans="1:21">
      <c r="A3021" s="117" t="s">
        <v>24598</v>
      </c>
      <c r="B3021" t="s">
        <v>14590</v>
      </c>
      <c r="C3021" t="s">
        <v>14590</v>
      </c>
      <c r="D3021">
        <v>28</v>
      </c>
      <c r="E3021">
        <v>22</v>
      </c>
      <c r="F3021">
        <v>28</v>
      </c>
      <c r="G3021">
        <v>22</v>
      </c>
      <c r="H3021">
        <v>1</v>
      </c>
      <c r="I3021">
        <v>1</v>
      </c>
      <c r="J3021">
        <v>38</v>
      </c>
      <c r="K3021" s="194">
        <v>38</v>
      </c>
      <c r="L3021" t="s">
        <v>1100</v>
      </c>
      <c r="M3021" t="s">
        <v>1100</v>
      </c>
      <c r="N3021">
        <v>2605</v>
      </c>
      <c r="O3021" t="s">
        <v>7876</v>
      </c>
      <c r="Q3021">
        <v>2.605</v>
      </c>
      <c r="R3021" s="117" t="s">
        <v>14648</v>
      </c>
      <c r="S3021" s="117" t="s">
        <v>14589</v>
      </c>
      <c r="T3021" t="s">
        <v>12136</v>
      </c>
      <c r="U3021" t="s">
        <v>10772</v>
      </c>
    </row>
    <row r="3022" spans="1:21">
      <c r="A3022" s="117" t="s">
        <v>14241</v>
      </c>
      <c r="B3022" t="s">
        <v>13815</v>
      </c>
      <c r="C3022" t="s">
        <v>14590</v>
      </c>
      <c r="D3022">
        <v>2</v>
      </c>
      <c r="E3022">
        <v>32</v>
      </c>
      <c r="F3022">
        <v>28</v>
      </c>
      <c r="G3022">
        <v>22</v>
      </c>
      <c r="H3022">
        <v>1</v>
      </c>
      <c r="I3022">
        <v>1</v>
      </c>
      <c r="J3022">
        <v>9</v>
      </c>
      <c r="K3022" s="194">
        <v>37</v>
      </c>
      <c r="L3022" t="s">
        <v>1100</v>
      </c>
      <c r="M3022" t="s">
        <v>1100</v>
      </c>
      <c r="N3022">
        <v>2921</v>
      </c>
      <c r="O3022" t="s">
        <v>7876</v>
      </c>
      <c r="Q3022">
        <v>2.9209999999999998</v>
      </c>
      <c r="R3022" s="117" t="s">
        <v>14648</v>
      </c>
      <c r="S3022" s="117" t="s">
        <v>14589</v>
      </c>
      <c r="T3022" t="s">
        <v>12136</v>
      </c>
      <c r="U3022" t="s">
        <v>10772</v>
      </c>
    </row>
    <row r="3023" spans="1:21">
      <c r="A3023" s="117" t="s">
        <v>14242</v>
      </c>
      <c r="B3023" t="s">
        <v>13815</v>
      </c>
      <c r="C3023" t="s">
        <v>13815</v>
      </c>
      <c r="D3023">
        <v>2</v>
      </c>
      <c r="E3023">
        <v>29</v>
      </c>
      <c r="F3023">
        <v>2</v>
      </c>
      <c r="G3023">
        <v>29</v>
      </c>
      <c r="H3023">
        <v>1</v>
      </c>
      <c r="I3023">
        <v>1</v>
      </c>
      <c r="J3023">
        <v>6</v>
      </c>
      <c r="K3023" s="194">
        <v>1</v>
      </c>
      <c r="L3023" t="s">
        <v>1100</v>
      </c>
      <c r="M3023" t="s">
        <v>1100</v>
      </c>
      <c r="N3023">
        <v>2793</v>
      </c>
      <c r="O3023" t="s">
        <v>7876</v>
      </c>
      <c r="Q3023">
        <v>2.7930000000000001</v>
      </c>
      <c r="R3023" s="117" t="s">
        <v>14628</v>
      </c>
      <c r="S3023" s="117" t="s">
        <v>14589</v>
      </c>
      <c r="T3023" t="s">
        <v>12136</v>
      </c>
      <c r="U3023" t="s">
        <v>10772</v>
      </c>
    </row>
    <row r="3024" spans="1:21">
      <c r="A3024" s="117" t="s">
        <v>24599</v>
      </c>
      <c r="B3024" t="s">
        <v>14590</v>
      </c>
      <c r="C3024" t="s">
        <v>14590</v>
      </c>
      <c r="D3024">
        <v>54</v>
      </c>
      <c r="E3024">
        <v>48</v>
      </c>
      <c r="F3024">
        <v>54</v>
      </c>
      <c r="G3024">
        <v>48</v>
      </c>
      <c r="H3024">
        <v>1</v>
      </c>
      <c r="I3024">
        <v>1</v>
      </c>
      <c r="J3024">
        <v>999999</v>
      </c>
      <c r="K3024" s="194">
        <v>999999</v>
      </c>
      <c r="L3024" t="s">
        <v>1100</v>
      </c>
      <c r="M3024" t="s">
        <v>1100</v>
      </c>
      <c r="N3024">
        <v>9800</v>
      </c>
      <c r="O3024" t="s">
        <v>7876</v>
      </c>
      <c r="Q3024">
        <v>9.8000000000000007</v>
      </c>
      <c r="R3024" s="117" t="s">
        <v>14594</v>
      </c>
      <c r="S3024" s="117" t="s">
        <v>14589</v>
      </c>
      <c r="T3024" t="s">
        <v>12136</v>
      </c>
      <c r="U3024" t="s">
        <v>10772</v>
      </c>
    </row>
    <row r="3025" spans="1:21">
      <c r="A3025" s="117" t="s">
        <v>14243</v>
      </c>
      <c r="B3025" t="s">
        <v>14590</v>
      </c>
      <c r="C3025" t="s">
        <v>14590</v>
      </c>
      <c r="D3025">
        <v>28</v>
      </c>
      <c r="E3025">
        <v>22</v>
      </c>
      <c r="F3025">
        <v>28</v>
      </c>
      <c r="G3025">
        <v>22</v>
      </c>
      <c r="H3025">
        <v>1</v>
      </c>
      <c r="I3025">
        <v>1</v>
      </c>
      <c r="J3025">
        <v>26</v>
      </c>
      <c r="K3025" s="194">
        <v>26</v>
      </c>
      <c r="L3025" t="s">
        <v>1100</v>
      </c>
      <c r="M3025" t="s">
        <v>1100</v>
      </c>
      <c r="N3025">
        <v>4226</v>
      </c>
      <c r="O3025" t="s">
        <v>7876</v>
      </c>
      <c r="Q3025">
        <v>4.226</v>
      </c>
      <c r="R3025" s="117" t="s">
        <v>14648</v>
      </c>
      <c r="S3025" s="117" t="s">
        <v>14589</v>
      </c>
      <c r="T3025" t="s">
        <v>12136</v>
      </c>
      <c r="U3025" t="s">
        <v>10772</v>
      </c>
    </row>
    <row r="3026" spans="1:21">
      <c r="A3026" s="117" t="s">
        <v>14244</v>
      </c>
      <c r="B3026" t="s">
        <v>13815</v>
      </c>
      <c r="C3026" t="s">
        <v>14590</v>
      </c>
      <c r="D3026">
        <v>2</v>
      </c>
      <c r="E3026">
        <v>32</v>
      </c>
      <c r="F3026">
        <v>28</v>
      </c>
      <c r="G3026">
        <v>22</v>
      </c>
      <c r="H3026">
        <v>1</v>
      </c>
      <c r="I3026">
        <v>1</v>
      </c>
      <c r="J3026">
        <v>8</v>
      </c>
      <c r="K3026" s="194">
        <v>100</v>
      </c>
      <c r="L3026" t="s">
        <v>1100</v>
      </c>
      <c r="M3026" t="s">
        <v>1100</v>
      </c>
      <c r="N3026">
        <v>5511</v>
      </c>
      <c r="O3026" t="s">
        <v>7876</v>
      </c>
      <c r="Q3026">
        <v>5.5110000000000001</v>
      </c>
      <c r="R3026" s="117" t="s">
        <v>14648</v>
      </c>
      <c r="S3026" s="117" t="s">
        <v>14589</v>
      </c>
      <c r="T3026" t="s">
        <v>12136</v>
      </c>
      <c r="U3026" t="s">
        <v>10772</v>
      </c>
    </row>
    <row r="3027" spans="1:21">
      <c r="A3027" s="117" t="s">
        <v>18518</v>
      </c>
      <c r="B3027" t="s">
        <v>14590</v>
      </c>
      <c r="C3027" t="s">
        <v>14590</v>
      </c>
      <c r="D3027">
        <v>25</v>
      </c>
      <c r="E3027">
        <v>19</v>
      </c>
      <c r="F3027">
        <v>25</v>
      </c>
      <c r="G3027">
        <v>19</v>
      </c>
      <c r="H3027">
        <v>1</v>
      </c>
      <c r="I3027">
        <v>1</v>
      </c>
      <c r="J3027">
        <v>21</v>
      </c>
      <c r="K3027" s="194">
        <v>21</v>
      </c>
      <c r="L3027" t="s">
        <v>1100</v>
      </c>
      <c r="M3027" t="s">
        <v>1100</v>
      </c>
      <c r="N3027">
        <v>4689</v>
      </c>
      <c r="O3027" t="s">
        <v>7876</v>
      </c>
      <c r="Q3027">
        <v>4.6890000000000001</v>
      </c>
      <c r="R3027" s="117" t="s">
        <v>14594</v>
      </c>
      <c r="S3027" s="117" t="s">
        <v>14589</v>
      </c>
      <c r="T3027" t="s">
        <v>12136</v>
      </c>
      <c r="U3027" t="s">
        <v>10772</v>
      </c>
    </row>
    <row r="3028" spans="1:21">
      <c r="A3028" s="117" t="s">
        <v>24600</v>
      </c>
      <c r="B3028" t="s">
        <v>14590</v>
      </c>
      <c r="C3028" t="s">
        <v>14590</v>
      </c>
      <c r="D3028">
        <v>54</v>
      </c>
      <c r="E3028">
        <v>48</v>
      </c>
      <c r="F3028">
        <v>54</v>
      </c>
      <c r="G3028">
        <v>48</v>
      </c>
      <c r="H3028">
        <v>1</v>
      </c>
      <c r="I3028">
        <v>1</v>
      </c>
      <c r="J3028">
        <v>999999</v>
      </c>
      <c r="K3028" s="194">
        <v>999999</v>
      </c>
      <c r="L3028" t="s">
        <v>1100</v>
      </c>
      <c r="M3028" t="s">
        <v>1100</v>
      </c>
      <c r="N3028">
        <v>25500</v>
      </c>
      <c r="O3028" t="s">
        <v>7876</v>
      </c>
      <c r="Q3028">
        <v>25.5</v>
      </c>
      <c r="R3028" s="117" t="s">
        <v>14594</v>
      </c>
      <c r="S3028" s="117" t="s">
        <v>14589</v>
      </c>
      <c r="T3028" t="s">
        <v>12136</v>
      </c>
      <c r="U3028" t="s">
        <v>10772</v>
      </c>
    </row>
    <row r="3029" spans="1:21">
      <c r="A3029" s="117" t="s">
        <v>24601</v>
      </c>
      <c r="B3029" t="s">
        <v>14590</v>
      </c>
      <c r="C3029" t="s">
        <v>14590</v>
      </c>
      <c r="D3029">
        <v>54</v>
      </c>
      <c r="E3029">
        <v>48</v>
      </c>
      <c r="F3029">
        <v>54</v>
      </c>
      <c r="G3029">
        <v>48</v>
      </c>
      <c r="H3029">
        <v>1</v>
      </c>
      <c r="I3029">
        <v>1</v>
      </c>
      <c r="J3029">
        <v>999999</v>
      </c>
      <c r="K3029" s="194">
        <v>999999</v>
      </c>
      <c r="L3029" t="s">
        <v>1100</v>
      </c>
      <c r="M3029" t="s">
        <v>1100</v>
      </c>
      <c r="N3029">
        <v>26200</v>
      </c>
      <c r="O3029" t="s">
        <v>7876</v>
      </c>
      <c r="Q3029">
        <v>26.2</v>
      </c>
      <c r="R3029" s="117" t="s">
        <v>14594</v>
      </c>
      <c r="S3029" s="117" t="s">
        <v>14589</v>
      </c>
      <c r="T3029" t="s">
        <v>12136</v>
      </c>
      <c r="U3029" t="s">
        <v>10772</v>
      </c>
    </row>
    <row r="3030" spans="1:21">
      <c r="A3030" s="117" t="s">
        <v>24602</v>
      </c>
      <c r="B3030" t="s">
        <v>14590</v>
      </c>
      <c r="C3030" t="s">
        <v>14590</v>
      </c>
      <c r="D3030">
        <v>25</v>
      </c>
      <c r="E3030">
        <v>19</v>
      </c>
      <c r="F3030">
        <v>25</v>
      </c>
      <c r="G3030">
        <v>19</v>
      </c>
      <c r="H3030">
        <v>1</v>
      </c>
      <c r="I3030">
        <v>1</v>
      </c>
      <c r="J3030">
        <v>31</v>
      </c>
      <c r="K3030" s="194">
        <v>31</v>
      </c>
      <c r="L3030" t="s">
        <v>1100</v>
      </c>
      <c r="M3030" t="s">
        <v>1100</v>
      </c>
      <c r="N3030">
        <v>4351</v>
      </c>
      <c r="O3030" t="s">
        <v>7876</v>
      </c>
      <c r="Q3030">
        <v>4.351</v>
      </c>
      <c r="R3030" s="117" t="s">
        <v>14594</v>
      </c>
      <c r="S3030" s="117" t="s">
        <v>14589</v>
      </c>
      <c r="T3030" t="s">
        <v>12136</v>
      </c>
      <c r="U3030" t="s">
        <v>10772</v>
      </c>
    </row>
    <row r="3031" spans="1:21">
      <c r="A3031" s="117" t="s">
        <v>14245</v>
      </c>
      <c r="B3031" t="s">
        <v>13815</v>
      </c>
      <c r="C3031" t="s">
        <v>14590</v>
      </c>
      <c r="D3031">
        <v>2</v>
      </c>
      <c r="E3031">
        <v>32</v>
      </c>
      <c r="F3031">
        <v>28</v>
      </c>
      <c r="G3031">
        <v>22</v>
      </c>
      <c r="H3031">
        <v>1</v>
      </c>
      <c r="I3031">
        <v>1</v>
      </c>
      <c r="J3031">
        <v>12</v>
      </c>
      <c r="K3031" s="194">
        <v>100</v>
      </c>
      <c r="L3031" t="s">
        <v>1100</v>
      </c>
      <c r="M3031" t="s">
        <v>1100</v>
      </c>
      <c r="N3031">
        <v>5620</v>
      </c>
      <c r="O3031" t="s">
        <v>7876</v>
      </c>
      <c r="Q3031">
        <v>5.62</v>
      </c>
      <c r="R3031" s="117" t="s">
        <v>14648</v>
      </c>
      <c r="S3031" s="117" t="s">
        <v>14589</v>
      </c>
      <c r="T3031" t="s">
        <v>12136</v>
      </c>
      <c r="U3031" t="s">
        <v>10772</v>
      </c>
    </row>
    <row r="3032" spans="1:21">
      <c r="A3032" s="117" t="s">
        <v>18519</v>
      </c>
      <c r="B3032" t="s">
        <v>14590</v>
      </c>
      <c r="C3032" t="s">
        <v>14590</v>
      </c>
      <c r="D3032">
        <v>25</v>
      </c>
      <c r="E3032">
        <v>19</v>
      </c>
      <c r="F3032">
        <v>25</v>
      </c>
      <c r="G3032">
        <v>19</v>
      </c>
      <c r="H3032">
        <v>1</v>
      </c>
      <c r="I3032">
        <v>1</v>
      </c>
      <c r="J3032">
        <v>51</v>
      </c>
      <c r="K3032" s="194">
        <v>51</v>
      </c>
      <c r="L3032" t="s">
        <v>1100</v>
      </c>
      <c r="M3032" t="s">
        <v>1100</v>
      </c>
      <c r="N3032">
        <v>4789</v>
      </c>
      <c r="O3032" t="s">
        <v>7876</v>
      </c>
      <c r="Q3032">
        <v>4.7889999999999997</v>
      </c>
      <c r="R3032" s="117" t="s">
        <v>14594</v>
      </c>
      <c r="S3032" s="117" t="s">
        <v>14589</v>
      </c>
      <c r="T3032" t="s">
        <v>12136</v>
      </c>
      <c r="U3032" t="s">
        <v>10772</v>
      </c>
    </row>
    <row r="3033" spans="1:21">
      <c r="A3033" s="117" t="s">
        <v>24603</v>
      </c>
      <c r="B3033" t="s">
        <v>14590</v>
      </c>
      <c r="C3033" t="s">
        <v>14590</v>
      </c>
      <c r="D3033">
        <v>54</v>
      </c>
      <c r="E3033">
        <v>48</v>
      </c>
      <c r="F3033">
        <v>54</v>
      </c>
      <c r="G3033">
        <v>48</v>
      </c>
      <c r="H3033">
        <v>1</v>
      </c>
      <c r="I3033">
        <v>1</v>
      </c>
      <c r="J3033">
        <v>999999</v>
      </c>
      <c r="K3033" s="194">
        <v>999999</v>
      </c>
      <c r="L3033" t="s">
        <v>1100</v>
      </c>
      <c r="M3033" t="s">
        <v>1100</v>
      </c>
      <c r="N3033">
        <v>25500</v>
      </c>
      <c r="O3033" t="s">
        <v>7876</v>
      </c>
      <c r="Q3033">
        <v>25.5</v>
      </c>
      <c r="R3033" s="117" t="s">
        <v>14594</v>
      </c>
      <c r="S3033" s="117" t="s">
        <v>14589</v>
      </c>
      <c r="T3033" t="s">
        <v>12136</v>
      </c>
      <c r="U3033" t="s">
        <v>10772</v>
      </c>
    </row>
    <row r="3034" spans="1:21">
      <c r="A3034" s="117" t="s">
        <v>24604</v>
      </c>
      <c r="B3034" t="s">
        <v>14590</v>
      </c>
      <c r="C3034" t="s">
        <v>14590</v>
      </c>
      <c r="D3034">
        <v>54</v>
      </c>
      <c r="E3034">
        <v>48</v>
      </c>
      <c r="F3034">
        <v>54</v>
      </c>
      <c r="G3034">
        <v>48</v>
      </c>
      <c r="H3034">
        <v>1</v>
      </c>
      <c r="I3034">
        <v>1</v>
      </c>
      <c r="J3034">
        <v>999999</v>
      </c>
      <c r="K3034" s="194">
        <v>999999</v>
      </c>
      <c r="L3034" t="s">
        <v>1100</v>
      </c>
      <c r="M3034" t="s">
        <v>1100</v>
      </c>
      <c r="N3034">
        <v>26200</v>
      </c>
      <c r="O3034" t="s">
        <v>7876</v>
      </c>
      <c r="Q3034">
        <v>26.2</v>
      </c>
      <c r="R3034" s="117" t="s">
        <v>14594</v>
      </c>
      <c r="S3034" s="117" t="s">
        <v>14589</v>
      </c>
      <c r="T3034" t="s">
        <v>12136</v>
      </c>
      <c r="U3034" t="s">
        <v>10772</v>
      </c>
    </row>
    <row r="3035" spans="1:21">
      <c r="A3035" s="117" t="s">
        <v>11476</v>
      </c>
      <c r="B3035" t="s">
        <v>14590</v>
      </c>
      <c r="C3035" t="s">
        <v>14590</v>
      </c>
      <c r="D3035">
        <v>28</v>
      </c>
      <c r="E3035">
        <v>22</v>
      </c>
      <c r="F3035">
        <v>28</v>
      </c>
      <c r="G3035">
        <v>22</v>
      </c>
      <c r="H3035">
        <v>1</v>
      </c>
      <c r="I3035">
        <v>1</v>
      </c>
      <c r="J3035">
        <v>9</v>
      </c>
      <c r="K3035" s="194">
        <v>9</v>
      </c>
      <c r="L3035" t="s">
        <v>1100</v>
      </c>
      <c r="M3035" t="s">
        <v>1100</v>
      </c>
      <c r="N3035">
        <v>11206</v>
      </c>
      <c r="O3035" t="s">
        <v>7876</v>
      </c>
      <c r="Q3035">
        <v>11.206</v>
      </c>
      <c r="R3035" s="117" t="s">
        <v>14648</v>
      </c>
      <c r="S3035" s="117" t="s">
        <v>14589</v>
      </c>
      <c r="T3035" t="s">
        <v>12136</v>
      </c>
      <c r="U3035" t="s">
        <v>10772</v>
      </c>
    </row>
    <row r="3036" spans="1:21">
      <c r="A3036" s="117" t="s">
        <v>24605</v>
      </c>
      <c r="B3036" t="s">
        <v>14590</v>
      </c>
      <c r="C3036" t="s">
        <v>14590</v>
      </c>
      <c r="D3036">
        <v>28</v>
      </c>
      <c r="E3036">
        <v>22</v>
      </c>
      <c r="F3036">
        <v>28</v>
      </c>
      <c r="G3036">
        <v>22</v>
      </c>
      <c r="H3036">
        <v>1</v>
      </c>
      <c r="I3036">
        <v>1</v>
      </c>
      <c r="J3036">
        <v>2</v>
      </c>
      <c r="K3036" s="194">
        <v>2</v>
      </c>
      <c r="L3036" t="s">
        <v>1100</v>
      </c>
      <c r="M3036" t="s">
        <v>1100</v>
      </c>
      <c r="N3036">
        <v>11181</v>
      </c>
      <c r="O3036" t="s">
        <v>7876</v>
      </c>
      <c r="Q3036">
        <v>11.180999999999999</v>
      </c>
      <c r="R3036" s="117" t="s">
        <v>14648</v>
      </c>
      <c r="S3036" s="117" t="s">
        <v>14589</v>
      </c>
      <c r="T3036" t="s">
        <v>12136</v>
      </c>
      <c r="U3036" t="s">
        <v>10772</v>
      </c>
    </row>
    <row r="3037" spans="1:21">
      <c r="A3037" s="117" t="s">
        <v>11477</v>
      </c>
      <c r="B3037" t="s">
        <v>14590</v>
      </c>
      <c r="C3037" t="s">
        <v>14590</v>
      </c>
      <c r="D3037">
        <v>28</v>
      </c>
      <c r="E3037">
        <v>22</v>
      </c>
      <c r="F3037">
        <v>28</v>
      </c>
      <c r="G3037">
        <v>22</v>
      </c>
      <c r="H3037">
        <v>1</v>
      </c>
      <c r="I3037">
        <v>1</v>
      </c>
      <c r="J3037">
        <v>9</v>
      </c>
      <c r="K3037" s="194">
        <v>9</v>
      </c>
      <c r="L3037" t="s">
        <v>1100</v>
      </c>
      <c r="M3037" t="s">
        <v>1100</v>
      </c>
      <c r="N3037">
        <v>11140</v>
      </c>
      <c r="O3037" t="s">
        <v>7876</v>
      </c>
      <c r="Q3037">
        <v>11.14</v>
      </c>
      <c r="R3037" s="117" t="s">
        <v>14648</v>
      </c>
      <c r="S3037" s="117" t="s">
        <v>14589</v>
      </c>
      <c r="T3037" t="s">
        <v>12136</v>
      </c>
      <c r="U3037" t="s">
        <v>10772</v>
      </c>
    </row>
    <row r="3038" spans="1:21">
      <c r="A3038" s="117" t="s">
        <v>24606</v>
      </c>
      <c r="B3038" t="s">
        <v>14590</v>
      </c>
      <c r="C3038" t="s">
        <v>14590</v>
      </c>
      <c r="D3038">
        <v>28</v>
      </c>
      <c r="E3038">
        <v>22</v>
      </c>
      <c r="F3038">
        <v>28</v>
      </c>
      <c r="G3038">
        <v>22</v>
      </c>
      <c r="H3038">
        <v>1</v>
      </c>
      <c r="I3038">
        <v>1</v>
      </c>
      <c r="J3038">
        <v>3</v>
      </c>
      <c r="K3038" s="194">
        <v>3</v>
      </c>
      <c r="L3038" t="s">
        <v>1100</v>
      </c>
      <c r="M3038" t="s">
        <v>1100</v>
      </c>
      <c r="N3038">
        <v>11366</v>
      </c>
      <c r="O3038" t="s">
        <v>7876</v>
      </c>
      <c r="Q3038">
        <v>11.366</v>
      </c>
      <c r="R3038" s="117" t="s">
        <v>14648</v>
      </c>
      <c r="S3038" s="117" t="s">
        <v>14589</v>
      </c>
      <c r="T3038" t="s">
        <v>12136</v>
      </c>
      <c r="U3038" t="s">
        <v>10772</v>
      </c>
    </row>
    <row r="3039" spans="1:21">
      <c r="A3039" s="117" t="s">
        <v>11478</v>
      </c>
      <c r="B3039" t="s">
        <v>14590</v>
      </c>
      <c r="C3039" t="s">
        <v>14590</v>
      </c>
      <c r="D3039">
        <v>28</v>
      </c>
      <c r="E3039">
        <v>22</v>
      </c>
      <c r="F3039">
        <v>28</v>
      </c>
      <c r="G3039">
        <v>22</v>
      </c>
      <c r="H3039">
        <v>1</v>
      </c>
      <c r="I3039">
        <v>1</v>
      </c>
      <c r="J3039">
        <v>8</v>
      </c>
      <c r="K3039" s="194">
        <v>8</v>
      </c>
      <c r="L3039" t="s">
        <v>1100</v>
      </c>
      <c r="M3039" t="s">
        <v>1100</v>
      </c>
      <c r="N3039">
        <v>11900</v>
      </c>
      <c r="O3039" t="s">
        <v>7876</v>
      </c>
      <c r="Q3039">
        <v>11.9</v>
      </c>
      <c r="R3039" s="117" t="s">
        <v>14648</v>
      </c>
      <c r="S3039" s="117" t="s">
        <v>14589</v>
      </c>
      <c r="T3039" t="s">
        <v>12136</v>
      </c>
      <c r="U3039" t="s">
        <v>10772</v>
      </c>
    </row>
    <row r="3040" spans="1:21">
      <c r="A3040" s="117" t="s">
        <v>24607</v>
      </c>
      <c r="B3040" t="s">
        <v>14590</v>
      </c>
      <c r="C3040" t="s">
        <v>14590</v>
      </c>
      <c r="D3040">
        <v>28</v>
      </c>
      <c r="E3040">
        <v>22</v>
      </c>
      <c r="F3040">
        <v>28</v>
      </c>
      <c r="G3040">
        <v>22</v>
      </c>
      <c r="H3040">
        <v>1</v>
      </c>
      <c r="I3040">
        <v>1</v>
      </c>
      <c r="J3040">
        <v>4</v>
      </c>
      <c r="K3040" s="194">
        <v>4</v>
      </c>
      <c r="L3040" t="s">
        <v>1100</v>
      </c>
      <c r="M3040" t="s">
        <v>1100</v>
      </c>
      <c r="N3040">
        <v>11890</v>
      </c>
      <c r="O3040" t="s">
        <v>7876</v>
      </c>
      <c r="Q3040">
        <v>11.89</v>
      </c>
      <c r="R3040" s="117" t="s">
        <v>14648</v>
      </c>
      <c r="S3040" s="117" t="s">
        <v>14589</v>
      </c>
      <c r="T3040" t="s">
        <v>12136</v>
      </c>
      <c r="U3040" t="s">
        <v>10772</v>
      </c>
    </row>
    <row r="3041" spans="1:21">
      <c r="A3041" s="117" t="s">
        <v>11479</v>
      </c>
      <c r="B3041" t="s">
        <v>14590</v>
      </c>
      <c r="C3041" t="s">
        <v>14590</v>
      </c>
      <c r="D3041">
        <v>28</v>
      </c>
      <c r="E3041">
        <v>22</v>
      </c>
      <c r="F3041">
        <v>28</v>
      </c>
      <c r="G3041">
        <v>22</v>
      </c>
      <c r="H3041">
        <v>1</v>
      </c>
      <c r="I3041">
        <v>1</v>
      </c>
      <c r="J3041">
        <v>10</v>
      </c>
      <c r="K3041" s="194">
        <v>10</v>
      </c>
      <c r="L3041" t="s">
        <v>1100</v>
      </c>
      <c r="M3041" t="s">
        <v>1100</v>
      </c>
      <c r="N3041">
        <v>11900</v>
      </c>
      <c r="O3041" t="s">
        <v>7876</v>
      </c>
      <c r="Q3041">
        <v>11.9</v>
      </c>
      <c r="R3041" s="117" t="s">
        <v>14648</v>
      </c>
      <c r="S3041" s="117" t="s">
        <v>14589</v>
      </c>
      <c r="T3041" t="s">
        <v>12136</v>
      </c>
      <c r="U3041" t="s">
        <v>10772</v>
      </c>
    </row>
    <row r="3042" spans="1:21">
      <c r="A3042" s="117" t="s">
        <v>11480</v>
      </c>
      <c r="B3042" t="s">
        <v>14590</v>
      </c>
      <c r="C3042" t="s">
        <v>14590</v>
      </c>
      <c r="D3042">
        <v>28</v>
      </c>
      <c r="E3042">
        <v>22</v>
      </c>
      <c r="F3042">
        <v>28</v>
      </c>
      <c r="G3042">
        <v>22</v>
      </c>
      <c r="H3042">
        <v>1</v>
      </c>
      <c r="I3042">
        <v>1</v>
      </c>
      <c r="J3042">
        <v>9</v>
      </c>
      <c r="K3042" s="194">
        <v>9</v>
      </c>
      <c r="L3042" t="s">
        <v>1100</v>
      </c>
      <c r="M3042" t="s">
        <v>1100</v>
      </c>
      <c r="N3042">
        <v>11890</v>
      </c>
      <c r="O3042" t="s">
        <v>7876</v>
      </c>
      <c r="Q3042">
        <v>11.89</v>
      </c>
      <c r="R3042" s="117" t="s">
        <v>14648</v>
      </c>
      <c r="S3042" s="117" t="s">
        <v>14589</v>
      </c>
      <c r="T3042" t="s">
        <v>12136</v>
      </c>
      <c r="U3042" t="s">
        <v>10772</v>
      </c>
    </row>
    <row r="3043" spans="1:21">
      <c r="A3043" s="117" t="s">
        <v>11481</v>
      </c>
      <c r="B3043" t="s">
        <v>14590</v>
      </c>
      <c r="C3043" t="s">
        <v>14590</v>
      </c>
      <c r="D3043">
        <v>81</v>
      </c>
      <c r="E3043">
        <v>75</v>
      </c>
      <c r="F3043">
        <v>69</v>
      </c>
      <c r="G3043">
        <v>63</v>
      </c>
      <c r="H3043">
        <v>1</v>
      </c>
      <c r="I3043">
        <v>1</v>
      </c>
      <c r="J3043">
        <v>4</v>
      </c>
      <c r="K3043" s="194">
        <v>4</v>
      </c>
      <c r="L3043" t="s">
        <v>1083</v>
      </c>
      <c r="M3043" t="s">
        <v>1083</v>
      </c>
      <c r="N3043">
        <v>30000</v>
      </c>
      <c r="O3043" t="s">
        <v>7876</v>
      </c>
      <c r="Q3043">
        <v>30</v>
      </c>
      <c r="R3043" s="117" t="s">
        <v>14594</v>
      </c>
      <c r="S3043" s="117" t="s">
        <v>14589</v>
      </c>
      <c r="T3043" t="s">
        <v>12136</v>
      </c>
      <c r="U3043" t="s">
        <v>10772</v>
      </c>
    </row>
    <row r="3044" spans="1:21">
      <c r="A3044" s="117" t="s">
        <v>11482</v>
      </c>
      <c r="B3044" t="s">
        <v>14590</v>
      </c>
      <c r="C3044" t="s">
        <v>14590</v>
      </c>
      <c r="D3044">
        <v>52</v>
      </c>
      <c r="E3044">
        <v>46</v>
      </c>
      <c r="F3044">
        <v>52</v>
      </c>
      <c r="G3044">
        <v>46</v>
      </c>
      <c r="H3044">
        <v>1</v>
      </c>
      <c r="I3044">
        <v>1</v>
      </c>
      <c r="J3044">
        <v>2</v>
      </c>
      <c r="K3044" s="194">
        <v>2</v>
      </c>
      <c r="L3044" t="s">
        <v>1083</v>
      </c>
      <c r="M3044" t="s">
        <v>1083</v>
      </c>
      <c r="N3044">
        <v>28700</v>
      </c>
      <c r="O3044" t="s">
        <v>7876</v>
      </c>
      <c r="Q3044">
        <v>28.7</v>
      </c>
      <c r="R3044" s="117" t="s">
        <v>14594</v>
      </c>
      <c r="S3044" s="117" t="s">
        <v>14589</v>
      </c>
      <c r="T3044" t="s">
        <v>12136</v>
      </c>
      <c r="U3044" t="s">
        <v>10773</v>
      </c>
    </row>
    <row r="3045" spans="1:21">
      <c r="A3045" s="117" t="s">
        <v>11483</v>
      </c>
      <c r="B3045" t="s">
        <v>14590</v>
      </c>
      <c r="C3045" t="s">
        <v>14590</v>
      </c>
      <c r="D3045">
        <v>35</v>
      </c>
      <c r="E3045">
        <v>29</v>
      </c>
      <c r="F3045">
        <v>35</v>
      </c>
      <c r="G3045">
        <v>29</v>
      </c>
      <c r="H3045">
        <v>1</v>
      </c>
      <c r="I3045">
        <v>1</v>
      </c>
      <c r="J3045">
        <v>999999</v>
      </c>
      <c r="K3045" s="194">
        <v>999999</v>
      </c>
      <c r="L3045" t="s">
        <v>1083</v>
      </c>
      <c r="M3045" t="s">
        <v>1083</v>
      </c>
      <c r="N3045">
        <v>57500</v>
      </c>
      <c r="O3045" t="s">
        <v>7876</v>
      </c>
      <c r="Q3045">
        <v>57.5</v>
      </c>
      <c r="R3045" s="117" t="s">
        <v>14594</v>
      </c>
      <c r="S3045" s="117" t="s">
        <v>14589</v>
      </c>
      <c r="T3045" t="s">
        <v>12136</v>
      </c>
      <c r="U3045" t="s">
        <v>10773</v>
      </c>
    </row>
    <row r="3046" spans="1:21">
      <c r="A3046" s="117" t="s">
        <v>11484</v>
      </c>
      <c r="B3046" t="s">
        <v>14590</v>
      </c>
      <c r="C3046" t="s">
        <v>14590</v>
      </c>
      <c r="D3046">
        <v>35</v>
      </c>
      <c r="E3046">
        <v>29</v>
      </c>
      <c r="F3046">
        <v>35</v>
      </c>
      <c r="G3046">
        <v>29</v>
      </c>
      <c r="H3046">
        <v>1</v>
      </c>
      <c r="I3046">
        <v>1</v>
      </c>
      <c r="J3046">
        <v>2</v>
      </c>
      <c r="K3046" s="194">
        <v>2</v>
      </c>
      <c r="L3046" t="s">
        <v>1083</v>
      </c>
      <c r="M3046" t="s">
        <v>1083</v>
      </c>
      <c r="N3046">
        <v>59000</v>
      </c>
      <c r="O3046" t="s">
        <v>7876</v>
      </c>
      <c r="Q3046">
        <v>59</v>
      </c>
      <c r="R3046" s="117" t="s">
        <v>14594</v>
      </c>
      <c r="S3046" s="117" t="s">
        <v>14589</v>
      </c>
      <c r="T3046" t="s">
        <v>12136</v>
      </c>
      <c r="U3046" t="s">
        <v>10773</v>
      </c>
    </row>
    <row r="3047" spans="1:21">
      <c r="A3047" s="117" t="s">
        <v>11485</v>
      </c>
      <c r="B3047" t="s">
        <v>14590</v>
      </c>
      <c r="C3047" t="s">
        <v>14590</v>
      </c>
      <c r="D3047">
        <v>35</v>
      </c>
      <c r="E3047">
        <v>29</v>
      </c>
      <c r="F3047">
        <v>35</v>
      </c>
      <c r="G3047">
        <v>29</v>
      </c>
      <c r="H3047">
        <v>1</v>
      </c>
      <c r="I3047">
        <v>1</v>
      </c>
      <c r="J3047">
        <v>2</v>
      </c>
      <c r="K3047" s="194">
        <v>2</v>
      </c>
      <c r="L3047" t="s">
        <v>1083</v>
      </c>
      <c r="M3047" t="s">
        <v>1083</v>
      </c>
      <c r="N3047">
        <v>59500</v>
      </c>
      <c r="O3047" t="s">
        <v>7876</v>
      </c>
      <c r="Q3047">
        <v>59.5</v>
      </c>
      <c r="R3047" s="117" t="s">
        <v>14594</v>
      </c>
      <c r="S3047" s="117" t="s">
        <v>14589</v>
      </c>
      <c r="T3047" t="s">
        <v>12136</v>
      </c>
      <c r="U3047" t="s">
        <v>10773</v>
      </c>
    </row>
    <row r="3048" spans="1:21">
      <c r="A3048" s="117" t="s">
        <v>11486</v>
      </c>
      <c r="B3048" t="s">
        <v>14590</v>
      </c>
      <c r="C3048" t="s">
        <v>14590</v>
      </c>
      <c r="D3048">
        <v>28</v>
      </c>
      <c r="E3048">
        <v>22</v>
      </c>
      <c r="F3048">
        <v>28</v>
      </c>
      <c r="G3048">
        <v>22</v>
      </c>
      <c r="H3048">
        <v>1</v>
      </c>
      <c r="I3048">
        <v>1</v>
      </c>
      <c r="J3048">
        <v>2</v>
      </c>
      <c r="K3048" s="194">
        <v>2</v>
      </c>
      <c r="L3048" t="s">
        <v>1100</v>
      </c>
      <c r="M3048" t="s">
        <v>1100</v>
      </c>
      <c r="N3048">
        <v>2432</v>
      </c>
      <c r="O3048" t="s">
        <v>7876</v>
      </c>
      <c r="Q3048">
        <v>2.4319999999999999</v>
      </c>
      <c r="R3048" s="117" t="s">
        <v>14648</v>
      </c>
      <c r="S3048" s="117" t="s">
        <v>14589</v>
      </c>
      <c r="T3048" t="s">
        <v>12136</v>
      </c>
      <c r="U3048" t="s">
        <v>10772</v>
      </c>
    </row>
    <row r="3049" spans="1:21">
      <c r="A3049" s="117" t="s">
        <v>11487</v>
      </c>
      <c r="B3049" t="s">
        <v>14590</v>
      </c>
      <c r="C3049" t="s">
        <v>14590</v>
      </c>
      <c r="D3049">
        <v>28</v>
      </c>
      <c r="E3049">
        <v>22</v>
      </c>
      <c r="F3049">
        <v>28</v>
      </c>
      <c r="G3049">
        <v>22</v>
      </c>
      <c r="H3049">
        <v>1</v>
      </c>
      <c r="I3049">
        <v>1</v>
      </c>
      <c r="J3049">
        <v>3</v>
      </c>
      <c r="K3049" s="194">
        <v>3</v>
      </c>
      <c r="L3049" t="s">
        <v>1100</v>
      </c>
      <c r="M3049" t="s">
        <v>1100</v>
      </c>
      <c r="N3049">
        <v>2485</v>
      </c>
      <c r="O3049" t="s">
        <v>7876</v>
      </c>
      <c r="Q3049">
        <v>2.4849999999999999</v>
      </c>
      <c r="R3049" s="117" t="s">
        <v>14648</v>
      </c>
      <c r="S3049" s="117" t="s">
        <v>14589</v>
      </c>
      <c r="T3049" t="s">
        <v>12136</v>
      </c>
      <c r="U3049" t="s">
        <v>10772</v>
      </c>
    </row>
    <row r="3050" spans="1:21">
      <c r="A3050" s="117" t="s">
        <v>11488</v>
      </c>
      <c r="B3050" t="s">
        <v>14590</v>
      </c>
      <c r="C3050" t="s">
        <v>14590</v>
      </c>
      <c r="D3050">
        <v>28</v>
      </c>
      <c r="E3050">
        <v>22</v>
      </c>
      <c r="F3050">
        <v>28</v>
      </c>
      <c r="G3050">
        <v>22</v>
      </c>
      <c r="H3050">
        <v>1</v>
      </c>
      <c r="I3050">
        <v>1</v>
      </c>
      <c r="J3050">
        <v>2</v>
      </c>
      <c r="K3050" s="194">
        <v>2</v>
      </c>
      <c r="L3050" t="s">
        <v>1100</v>
      </c>
      <c r="M3050" t="s">
        <v>1100</v>
      </c>
      <c r="N3050">
        <v>2440</v>
      </c>
      <c r="O3050" t="s">
        <v>7876</v>
      </c>
      <c r="Q3050">
        <v>2.44</v>
      </c>
      <c r="R3050" s="117" t="s">
        <v>14648</v>
      </c>
      <c r="S3050" s="117" t="s">
        <v>14589</v>
      </c>
      <c r="T3050" t="s">
        <v>12136</v>
      </c>
      <c r="U3050" t="s">
        <v>10772</v>
      </c>
    </row>
    <row r="3051" spans="1:21">
      <c r="A3051" s="117" t="s">
        <v>24608</v>
      </c>
      <c r="B3051" t="s">
        <v>14590</v>
      </c>
      <c r="C3051" t="s">
        <v>14590</v>
      </c>
      <c r="D3051">
        <v>28</v>
      </c>
      <c r="E3051">
        <v>22</v>
      </c>
      <c r="F3051">
        <v>28</v>
      </c>
      <c r="G3051">
        <v>22</v>
      </c>
      <c r="H3051">
        <v>1</v>
      </c>
      <c r="I3051">
        <v>1</v>
      </c>
      <c r="J3051">
        <v>5</v>
      </c>
      <c r="K3051" s="194">
        <v>5</v>
      </c>
      <c r="L3051" t="s">
        <v>1100</v>
      </c>
      <c r="M3051" t="s">
        <v>1100</v>
      </c>
      <c r="N3051">
        <v>2480</v>
      </c>
      <c r="O3051" t="s">
        <v>7876</v>
      </c>
      <c r="Q3051">
        <v>2.48</v>
      </c>
      <c r="R3051" s="117" t="s">
        <v>14648</v>
      </c>
      <c r="S3051" s="117" t="s">
        <v>14589</v>
      </c>
      <c r="T3051" t="s">
        <v>12136</v>
      </c>
      <c r="U3051" t="s">
        <v>10772</v>
      </c>
    </row>
    <row r="3052" spans="1:21">
      <c r="A3052" s="117" t="s">
        <v>11489</v>
      </c>
      <c r="B3052" t="s">
        <v>14590</v>
      </c>
      <c r="C3052" t="s">
        <v>14590</v>
      </c>
      <c r="D3052">
        <v>28</v>
      </c>
      <c r="E3052">
        <v>22</v>
      </c>
      <c r="F3052">
        <v>28</v>
      </c>
      <c r="G3052">
        <v>22</v>
      </c>
      <c r="H3052">
        <v>1</v>
      </c>
      <c r="I3052">
        <v>1</v>
      </c>
      <c r="J3052">
        <v>3</v>
      </c>
      <c r="K3052" s="194">
        <v>3</v>
      </c>
      <c r="L3052" t="s">
        <v>1100</v>
      </c>
      <c r="M3052" t="s">
        <v>1100</v>
      </c>
      <c r="N3052">
        <v>2490</v>
      </c>
      <c r="O3052" t="s">
        <v>7876</v>
      </c>
      <c r="Q3052">
        <v>2.4900000000000002</v>
      </c>
      <c r="R3052" s="117" t="s">
        <v>14648</v>
      </c>
      <c r="S3052" s="117" t="s">
        <v>14589</v>
      </c>
      <c r="T3052" t="s">
        <v>12136</v>
      </c>
      <c r="U3052" t="s">
        <v>10772</v>
      </c>
    </row>
    <row r="3053" spans="1:21">
      <c r="A3053" s="117" t="s">
        <v>24609</v>
      </c>
      <c r="B3053" t="s">
        <v>14590</v>
      </c>
      <c r="C3053" t="s">
        <v>14590</v>
      </c>
      <c r="D3053">
        <v>28</v>
      </c>
      <c r="E3053">
        <v>22</v>
      </c>
      <c r="F3053">
        <v>28</v>
      </c>
      <c r="G3053">
        <v>22</v>
      </c>
      <c r="H3053">
        <v>1</v>
      </c>
      <c r="I3053">
        <v>1</v>
      </c>
      <c r="J3053">
        <v>5</v>
      </c>
      <c r="K3053" s="194">
        <v>5</v>
      </c>
      <c r="L3053" t="s">
        <v>1100</v>
      </c>
      <c r="M3053" t="s">
        <v>1100</v>
      </c>
      <c r="N3053">
        <v>2513</v>
      </c>
      <c r="O3053" t="s">
        <v>7876</v>
      </c>
      <c r="Q3053">
        <v>2.5129999999999999</v>
      </c>
      <c r="R3053" s="117" t="s">
        <v>14648</v>
      </c>
      <c r="S3053" s="117" t="s">
        <v>14589</v>
      </c>
      <c r="T3053" t="s">
        <v>12136</v>
      </c>
      <c r="U3053" t="s">
        <v>10772</v>
      </c>
    </row>
    <row r="3054" spans="1:21">
      <c r="A3054" s="117" t="s">
        <v>11490</v>
      </c>
      <c r="B3054" t="s">
        <v>14590</v>
      </c>
      <c r="C3054" t="s">
        <v>14590</v>
      </c>
      <c r="D3054">
        <v>28</v>
      </c>
      <c r="E3054">
        <v>22</v>
      </c>
      <c r="F3054">
        <v>28</v>
      </c>
      <c r="G3054">
        <v>22</v>
      </c>
      <c r="H3054">
        <v>1</v>
      </c>
      <c r="I3054">
        <v>1</v>
      </c>
      <c r="J3054">
        <v>3</v>
      </c>
      <c r="K3054" s="194">
        <v>3</v>
      </c>
      <c r="L3054" t="s">
        <v>1100</v>
      </c>
      <c r="M3054" t="s">
        <v>1100</v>
      </c>
      <c r="N3054">
        <v>5766</v>
      </c>
      <c r="O3054" t="s">
        <v>7876</v>
      </c>
      <c r="Q3054">
        <v>5.766</v>
      </c>
      <c r="R3054" s="117" t="s">
        <v>14648</v>
      </c>
      <c r="S3054" s="117" t="s">
        <v>14589</v>
      </c>
      <c r="T3054" t="s">
        <v>12136</v>
      </c>
      <c r="U3054" t="s">
        <v>10772</v>
      </c>
    </row>
    <row r="3055" spans="1:21">
      <c r="A3055" s="117" t="s">
        <v>24610</v>
      </c>
      <c r="B3055" t="s">
        <v>14590</v>
      </c>
      <c r="C3055" t="s">
        <v>14590</v>
      </c>
      <c r="D3055">
        <v>28</v>
      </c>
      <c r="E3055">
        <v>22</v>
      </c>
      <c r="F3055">
        <v>28</v>
      </c>
      <c r="G3055">
        <v>22</v>
      </c>
      <c r="H3055">
        <v>1</v>
      </c>
      <c r="I3055">
        <v>1</v>
      </c>
      <c r="J3055">
        <v>3</v>
      </c>
      <c r="K3055" s="194">
        <v>3</v>
      </c>
      <c r="L3055" t="s">
        <v>1100</v>
      </c>
      <c r="M3055" t="s">
        <v>1100</v>
      </c>
      <c r="N3055">
        <v>2910</v>
      </c>
      <c r="O3055" t="s">
        <v>7876</v>
      </c>
      <c r="Q3055">
        <v>2.91</v>
      </c>
      <c r="R3055" s="117" t="s">
        <v>14648</v>
      </c>
      <c r="S3055" s="117" t="s">
        <v>14589</v>
      </c>
      <c r="T3055" t="s">
        <v>12136</v>
      </c>
      <c r="U3055" t="s">
        <v>10772</v>
      </c>
    </row>
    <row r="3056" spans="1:21">
      <c r="A3056" s="117" t="s">
        <v>11491</v>
      </c>
      <c r="B3056" t="s">
        <v>14590</v>
      </c>
      <c r="C3056" t="s">
        <v>14590</v>
      </c>
      <c r="D3056">
        <v>28</v>
      </c>
      <c r="E3056">
        <v>22</v>
      </c>
      <c r="F3056">
        <v>28</v>
      </c>
      <c r="G3056">
        <v>22</v>
      </c>
      <c r="H3056">
        <v>1</v>
      </c>
      <c r="I3056">
        <v>1</v>
      </c>
      <c r="J3056">
        <v>3</v>
      </c>
      <c r="K3056" s="194">
        <v>3</v>
      </c>
      <c r="L3056" t="s">
        <v>1100</v>
      </c>
      <c r="M3056" t="s">
        <v>1100</v>
      </c>
      <c r="N3056">
        <v>2950</v>
      </c>
      <c r="O3056" t="s">
        <v>7876</v>
      </c>
      <c r="Q3056">
        <v>2.95</v>
      </c>
      <c r="R3056" s="117" t="s">
        <v>14648</v>
      </c>
      <c r="S3056" s="117" t="s">
        <v>14589</v>
      </c>
      <c r="T3056" t="s">
        <v>12136</v>
      </c>
      <c r="U3056" t="s">
        <v>10772</v>
      </c>
    </row>
    <row r="3057" spans="1:21">
      <c r="A3057" s="117" t="s">
        <v>24611</v>
      </c>
      <c r="B3057" t="s">
        <v>14590</v>
      </c>
      <c r="C3057" t="s">
        <v>14590</v>
      </c>
      <c r="D3057">
        <v>28</v>
      </c>
      <c r="E3057">
        <v>22</v>
      </c>
      <c r="F3057">
        <v>28</v>
      </c>
      <c r="G3057">
        <v>22</v>
      </c>
      <c r="H3057">
        <v>1</v>
      </c>
      <c r="I3057">
        <v>1</v>
      </c>
      <c r="J3057">
        <v>3</v>
      </c>
      <c r="K3057" s="194">
        <v>3</v>
      </c>
      <c r="L3057" t="s">
        <v>1100</v>
      </c>
      <c r="M3057" t="s">
        <v>1100</v>
      </c>
      <c r="N3057">
        <v>3010</v>
      </c>
      <c r="O3057" t="s">
        <v>7876</v>
      </c>
      <c r="Q3057">
        <v>3.01</v>
      </c>
      <c r="R3057" s="117" t="s">
        <v>14648</v>
      </c>
      <c r="S3057" s="117" t="s">
        <v>14589</v>
      </c>
      <c r="T3057" t="s">
        <v>12136</v>
      </c>
      <c r="U3057" t="s">
        <v>10772</v>
      </c>
    </row>
    <row r="3058" spans="1:21">
      <c r="A3058" s="117" t="s">
        <v>11492</v>
      </c>
      <c r="B3058" t="s">
        <v>14590</v>
      </c>
      <c r="C3058" t="s">
        <v>14590</v>
      </c>
      <c r="D3058">
        <v>28</v>
      </c>
      <c r="E3058">
        <v>22</v>
      </c>
      <c r="F3058">
        <v>28</v>
      </c>
      <c r="G3058">
        <v>22</v>
      </c>
      <c r="H3058">
        <v>1</v>
      </c>
      <c r="I3058">
        <v>1</v>
      </c>
      <c r="J3058">
        <v>4</v>
      </c>
      <c r="K3058" s="194">
        <v>4</v>
      </c>
      <c r="L3058" t="s">
        <v>1100</v>
      </c>
      <c r="M3058" t="s">
        <v>1100</v>
      </c>
      <c r="N3058">
        <v>3720</v>
      </c>
      <c r="O3058" t="s">
        <v>7876</v>
      </c>
      <c r="Q3058">
        <v>3.72</v>
      </c>
      <c r="R3058" s="117" t="s">
        <v>14648</v>
      </c>
      <c r="S3058" s="117" t="s">
        <v>14589</v>
      </c>
      <c r="T3058" t="s">
        <v>12136</v>
      </c>
      <c r="U3058" t="s">
        <v>10772</v>
      </c>
    </row>
    <row r="3059" spans="1:21">
      <c r="A3059" s="117" t="s">
        <v>24612</v>
      </c>
      <c r="B3059" t="s">
        <v>14590</v>
      </c>
      <c r="C3059" t="s">
        <v>14590</v>
      </c>
      <c r="D3059">
        <v>28</v>
      </c>
      <c r="E3059">
        <v>22</v>
      </c>
      <c r="F3059">
        <v>28</v>
      </c>
      <c r="G3059">
        <v>22</v>
      </c>
      <c r="H3059">
        <v>1</v>
      </c>
      <c r="I3059">
        <v>1</v>
      </c>
      <c r="J3059">
        <v>3</v>
      </c>
      <c r="K3059" s="194">
        <v>3</v>
      </c>
      <c r="L3059" t="s">
        <v>1100</v>
      </c>
      <c r="M3059" t="s">
        <v>1100</v>
      </c>
      <c r="N3059">
        <v>3790</v>
      </c>
      <c r="O3059" t="s">
        <v>7876</v>
      </c>
      <c r="Q3059">
        <v>3.79</v>
      </c>
      <c r="R3059" s="117" t="s">
        <v>14648</v>
      </c>
      <c r="S3059" s="117" t="s">
        <v>14589</v>
      </c>
      <c r="T3059" t="s">
        <v>12136</v>
      </c>
      <c r="U3059" t="s">
        <v>10772</v>
      </c>
    </row>
    <row r="3060" spans="1:21">
      <c r="A3060" s="117" t="s">
        <v>11493</v>
      </c>
      <c r="B3060" t="s">
        <v>14590</v>
      </c>
      <c r="C3060" t="s">
        <v>14590</v>
      </c>
      <c r="D3060">
        <v>28</v>
      </c>
      <c r="E3060">
        <v>22</v>
      </c>
      <c r="F3060">
        <v>28</v>
      </c>
      <c r="G3060">
        <v>22</v>
      </c>
      <c r="H3060">
        <v>1</v>
      </c>
      <c r="I3060">
        <v>1</v>
      </c>
      <c r="J3060">
        <v>5</v>
      </c>
      <c r="K3060" s="194">
        <v>5</v>
      </c>
      <c r="L3060" t="s">
        <v>1100</v>
      </c>
      <c r="M3060" t="s">
        <v>1100</v>
      </c>
      <c r="N3060">
        <v>3770</v>
      </c>
      <c r="O3060" t="s">
        <v>7876</v>
      </c>
      <c r="Q3060">
        <v>3.77</v>
      </c>
      <c r="R3060" s="117" t="s">
        <v>14648</v>
      </c>
      <c r="S3060" s="117" t="s">
        <v>14589</v>
      </c>
      <c r="T3060" t="s">
        <v>12136</v>
      </c>
      <c r="U3060" t="s">
        <v>10772</v>
      </c>
    </row>
    <row r="3061" spans="1:21">
      <c r="A3061" s="117" t="s">
        <v>24613</v>
      </c>
      <c r="B3061" t="s">
        <v>14590</v>
      </c>
      <c r="C3061" t="s">
        <v>14590</v>
      </c>
      <c r="D3061">
        <v>28</v>
      </c>
      <c r="E3061">
        <v>22</v>
      </c>
      <c r="F3061">
        <v>28</v>
      </c>
      <c r="G3061">
        <v>22</v>
      </c>
      <c r="H3061">
        <v>1</v>
      </c>
      <c r="I3061">
        <v>1</v>
      </c>
      <c r="J3061">
        <v>7</v>
      </c>
      <c r="K3061" s="194">
        <v>7</v>
      </c>
      <c r="L3061" t="s">
        <v>1100</v>
      </c>
      <c r="M3061" t="s">
        <v>1100</v>
      </c>
      <c r="N3061">
        <v>3800</v>
      </c>
      <c r="O3061" t="s">
        <v>7876</v>
      </c>
      <c r="Q3061">
        <v>3.8</v>
      </c>
      <c r="R3061" s="117" t="s">
        <v>14648</v>
      </c>
      <c r="S3061" s="117" t="s">
        <v>14589</v>
      </c>
      <c r="T3061" t="s">
        <v>12136</v>
      </c>
      <c r="U3061" t="s">
        <v>10772</v>
      </c>
    </row>
    <row r="3062" spans="1:21">
      <c r="A3062" s="117" t="s">
        <v>14246</v>
      </c>
      <c r="B3062" t="s">
        <v>14590</v>
      </c>
      <c r="C3062" t="s">
        <v>14590</v>
      </c>
      <c r="D3062">
        <v>35</v>
      </c>
      <c r="E3062">
        <v>29</v>
      </c>
      <c r="F3062">
        <v>35</v>
      </c>
      <c r="G3062">
        <v>29</v>
      </c>
      <c r="H3062">
        <v>1</v>
      </c>
      <c r="I3062">
        <v>1</v>
      </c>
      <c r="J3062">
        <v>5</v>
      </c>
      <c r="K3062" s="194">
        <v>5</v>
      </c>
      <c r="L3062" t="s">
        <v>1083</v>
      </c>
      <c r="M3062" t="s">
        <v>1083</v>
      </c>
      <c r="N3062">
        <v>96000</v>
      </c>
      <c r="O3062" t="s">
        <v>7876</v>
      </c>
      <c r="Q3062">
        <v>96</v>
      </c>
      <c r="R3062" s="117" t="s">
        <v>14594</v>
      </c>
      <c r="S3062" s="117" t="s">
        <v>14589</v>
      </c>
      <c r="T3062" t="s">
        <v>12136</v>
      </c>
      <c r="U3062" t="s">
        <v>10772</v>
      </c>
    </row>
    <row r="3063" spans="1:21">
      <c r="A3063" s="117" t="s">
        <v>14247</v>
      </c>
      <c r="B3063" t="s">
        <v>14590</v>
      </c>
      <c r="C3063" t="s">
        <v>14590</v>
      </c>
      <c r="D3063">
        <v>35</v>
      </c>
      <c r="E3063">
        <v>29</v>
      </c>
      <c r="F3063">
        <v>35</v>
      </c>
      <c r="G3063">
        <v>29</v>
      </c>
      <c r="H3063">
        <v>1</v>
      </c>
      <c r="I3063">
        <v>1</v>
      </c>
      <c r="J3063">
        <v>6</v>
      </c>
      <c r="K3063" s="194">
        <v>6</v>
      </c>
      <c r="L3063" t="s">
        <v>1083</v>
      </c>
      <c r="M3063" t="s">
        <v>1083</v>
      </c>
      <c r="N3063">
        <v>97500</v>
      </c>
      <c r="O3063" t="s">
        <v>7876</v>
      </c>
      <c r="Q3063">
        <v>97.5</v>
      </c>
      <c r="R3063" s="117" t="s">
        <v>14594</v>
      </c>
      <c r="S3063" s="117" t="s">
        <v>14589</v>
      </c>
      <c r="T3063" t="s">
        <v>12136</v>
      </c>
      <c r="U3063" t="s">
        <v>10773</v>
      </c>
    </row>
    <row r="3064" spans="1:21">
      <c r="A3064" s="117" t="s">
        <v>14248</v>
      </c>
      <c r="B3064" t="s">
        <v>14590</v>
      </c>
      <c r="C3064" t="s">
        <v>14590</v>
      </c>
      <c r="D3064">
        <v>35</v>
      </c>
      <c r="E3064">
        <v>29</v>
      </c>
      <c r="F3064">
        <v>35</v>
      </c>
      <c r="G3064">
        <v>29</v>
      </c>
      <c r="H3064">
        <v>1</v>
      </c>
      <c r="I3064">
        <v>1</v>
      </c>
      <c r="J3064">
        <v>5</v>
      </c>
      <c r="K3064" s="194">
        <v>5</v>
      </c>
      <c r="L3064" t="s">
        <v>1083</v>
      </c>
      <c r="M3064" t="s">
        <v>1083</v>
      </c>
      <c r="N3064">
        <v>97500</v>
      </c>
      <c r="O3064" t="s">
        <v>7876</v>
      </c>
      <c r="Q3064">
        <v>97.5</v>
      </c>
      <c r="R3064" s="117" t="s">
        <v>14594</v>
      </c>
      <c r="S3064" s="117" t="s">
        <v>14589</v>
      </c>
      <c r="T3064" t="s">
        <v>12136</v>
      </c>
      <c r="U3064" t="s">
        <v>10773</v>
      </c>
    </row>
    <row r="3065" spans="1:21">
      <c r="A3065" s="117" t="s">
        <v>14249</v>
      </c>
      <c r="B3065" t="s">
        <v>14590</v>
      </c>
      <c r="C3065" t="s">
        <v>14590</v>
      </c>
      <c r="D3065">
        <v>25</v>
      </c>
      <c r="E3065">
        <v>19</v>
      </c>
      <c r="F3065">
        <v>25</v>
      </c>
      <c r="G3065">
        <v>19</v>
      </c>
      <c r="H3065">
        <v>1</v>
      </c>
      <c r="I3065">
        <v>1</v>
      </c>
      <c r="J3065">
        <v>18</v>
      </c>
      <c r="K3065" s="194">
        <v>18</v>
      </c>
      <c r="L3065" t="s">
        <v>1083</v>
      </c>
      <c r="M3065" t="s">
        <v>1083</v>
      </c>
      <c r="N3065">
        <v>10300</v>
      </c>
      <c r="O3065" t="s">
        <v>7876</v>
      </c>
      <c r="P3065" t="s">
        <v>14250</v>
      </c>
      <c r="Q3065">
        <v>10.3</v>
      </c>
      <c r="R3065" s="117" t="s">
        <v>14594</v>
      </c>
      <c r="S3065" s="117" t="s">
        <v>14589</v>
      </c>
      <c r="T3065" t="s">
        <v>12136</v>
      </c>
      <c r="U3065" t="s">
        <v>10773</v>
      </c>
    </row>
    <row r="3066" spans="1:21">
      <c r="A3066" s="117" t="s">
        <v>17122</v>
      </c>
      <c r="B3066" t="s">
        <v>14590</v>
      </c>
      <c r="C3066" t="s">
        <v>14590</v>
      </c>
      <c r="D3066">
        <v>35</v>
      </c>
      <c r="E3066">
        <v>29</v>
      </c>
      <c r="F3066">
        <v>25</v>
      </c>
      <c r="G3066">
        <v>19</v>
      </c>
      <c r="H3066">
        <v>1</v>
      </c>
      <c r="I3066">
        <v>1</v>
      </c>
      <c r="J3066">
        <v>24</v>
      </c>
      <c r="K3066" s="194">
        <v>24</v>
      </c>
      <c r="L3066" t="s">
        <v>1083</v>
      </c>
      <c r="M3066" t="s">
        <v>1083</v>
      </c>
      <c r="N3066">
        <v>10300</v>
      </c>
      <c r="O3066" t="s">
        <v>7876</v>
      </c>
      <c r="P3066" t="s">
        <v>14250</v>
      </c>
      <c r="Q3066">
        <v>10.3</v>
      </c>
      <c r="R3066" s="117" t="s">
        <v>14628</v>
      </c>
      <c r="S3066" s="117" t="s">
        <v>14589</v>
      </c>
      <c r="T3066" t="s">
        <v>12136</v>
      </c>
      <c r="U3066" t="s">
        <v>10773</v>
      </c>
    </row>
    <row r="3067" spans="1:21">
      <c r="A3067" s="117" t="s">
        <v>2778</v>
      </c>
      <c r="B3067" t="s">
        <v>14590</v>
      </c>
      <c r="C3067" t="s">
        <v>14590</v>
      </c>
      <c r="D3067">
        <v>25</v>
      </c>
      <c r="E3067">
        <v>19</v>
      </c>
      <c r="F3067">
        <v>35</v>
      </c>
      <c r="G3067">
        <v>29</v>
      </c>
      <c r="H3067">
        <v>1</v>
      </c>
      <c r="I3067">
        <v>1</v>
      </c>
      <c r="J3067">
        <v>21</v>
      </c>
      <c r="K3067" s="194">
        <v>21</v>
      </c>
      <c r="L3067" t="s">
        <v>1083</v>
      </c>
      <c r="M3067" t="s">
        <v>1083</v>
      </c>
      <c r="N3067">
        <v>15000</v>
      </c>
      <c r="O3067" t="s">
        <v>7876</v>
      </c>
      <c r="Q3067">
        <v>15</v>
      </c>
      <c r="R3067" s="117" t="s">
        <v>14743</v>
      </c>
      <c r="S3067" s="117" t="s">
        <v>14589</v>
      </c>
      <c r="T3067" t="s">
        <v>12136</v>
      </c>
      <c r="U3067" t="s">
        <v>10772</v>
      </c>
    </row>
    <row r="3068" spans="1:21">
      <c r="A3068" s="117" t="s">
        <v>14251</v>
      </c>
      <c r="B3068" t="s">
        <v>14590</v>
      </c>
      <c r="C3068" t="s">
        <v>14590</v>
      </c>
      <c r="D3068">
        <v>35</v>
      </c>
      <c r="E3068">
        <v>29</v>
      </c>
      <c r="F3068">
        <v>25</v>
      </c>
      <c r="G3068">
        <v>19</v>
      </c>
      <c r="H3068">
        <v>1</v>
      </c>
      <c r="I3068">
        <v>1</v>
      </c>
      <c r="J3068">
        <v>27</v>
      </c>
      <c r="K3068" s="194">
        <v>27</v>
      </c>
      <c r="L3068" t="s">
        <v>1083</v>
      </c>
      <c r="M3068" t="s">
        <v>1083</v>
      </c>
      <c r="N3068">
        <v>15500</v>
      </c>
      <c r="O3068" t="s">
        <v>7876</v>
      </c>
      <c r="Q3068">
        <v>15.5</v>
      </c>
      <c r="R3068" s="117" t="s">
        <v>14628</v>
      </c>
      <c r="S3068" s="117" t="s">
        <v>14589</v>
      </c>
      <c r="T3068" t="s">
        <v>12136</v>
      </c>
      <c r="U3068" t="s">
        <v>10773</v>
      </c>
    </row>
    <row r="3069" spans="1:21">
      <c r="A3069" s="117" t="s">
        <v>14252</v>
      </c>
      <c r="B3069" t="s">
        <v>13815</v>
      </c>
      <c r="C3069" t="s">
        <v>14590</v>
      </c>
      <c r="D3069">
        <v>2</v>
      </c>
      <c r="E3069">
        <v>29</v>
      </c>
      <c r="F3069">
        <v>35</v>
      </c>
      <c r="G3069">
        <v>29</v>
      </c>
      <c r="H3069">
        <v>1</v>
      </c>
      <c r="I3069">
        <v>1</v>
      </c>
      <c r="J3069">
        <v>6</v>
      </c>
      <c r="K3069" s="194">
        <v>22</v>
      </c>
      <c r="L3069" t="s">
        <v>1083</v>
      </c>
      <c r="M3069" t="s">
        <v>1083</v>
      </c>
      <c r="N3069">
        <v>29500</v>
      </c>
      <c r="O3069" t="s">
        <v>7876</v>
      </c>
      <c r="Q3069">
        <v>29.5</v>
      </c>
      <c r="R3069" s="117" t="s">
        <v>14594</v>
      </c>
      <c r="S3069" s="117" t="s">
        <v>14589</v>
      </c>
      <c r="T3069" t="s">
        <v>12136</v>
      </c>
      <c r="U3069" t="s">
        <v>10772</v>
      </c>
    </row>
    <row r="3070" spans="1:21">
      <c r="A3070" s="117" t="s">
        <v>14253</v>
      </c>
      <c r="B3070" t="s">
        <v>14590</v>
      </c>
      <c r="C3070" t="s">
        <v>14590</v>
      </c>
      <c r="D3070">
        <v>35</v>
      </c>
      <c r="E3070">
        <v>29</v>
      </c>
      <c r="F3070">
        <v>35</v>
      </c>
      <c r="G3070">
        <v>29</v>
      </c>
      <c r="H3070">
        <v>1</v>
      </c>
      <c r="I3070">
        <v>1</v>
      </c>
      <c r="J3070">
        <v>12</v>
      </c>
      <c r="K3070" s="194">
        <v>12</v>
      </c>
      <c r="L3070" t="s">
        <v>1083</v>
      </c>
      <c r="M3070" t="s">
        <v>1083</v>
      </c>
      <c r="N3070">
        <v>29500</v>
      </c>
      <c r="O3070" t="s">
        <v>7876</v>
      </c>
      <c r="Q3070">
        <v>29.5</v>
      </c>
      <c r="R3070" s="117" t="s">
        <v>14628</v>
      </c>
      <c r="S3070" s="117" t="s">
        <v>14589</v>
      </c>
      <c r="T3070" t="s">
        <v>12136</v>
      </c>
      <c r="U3070" t="s">
        <v>10773</v>
      </c>
    </row>
    <row r="3071" spans="1:21">
      <c r="A3071" s="117" t="s">
        <v>14254</v>
      </c>
      <c r="B3071" t="s">
        <v>14590</v>
      </c>
      <c r="C3071" t="s">
        <v>14590</v>
      </c>
      <c r="D3071">
        <v>35</v>
      </c>
      <c r="E3071">
        <v>29</v>
      </c>
      <c r="F3071">
        <v>35</v>
      </c>
      <c r="G3071">
        <v>29</v>
      </c>
      <c r="H3071">
        <v>1</v>
      </c>
      <c r="I3071">
        <v>1</v>
      </c>
      <c r="J3071">
        <v>15</v>
      </c>
      <c r="K3071" s="194">
        <v>15</v>
      </c>
      <c r="L3071" t="s">
        <v>1083</v>
      </c>
      <c r="M3071" t="s">
        <v>1083</v>
      </c>
      <c r="N3071">
        <v>30200</v>
      </c>
      <c r="O3071" t="s">
        <v>7876</v>
      </c>
      <c r="Q3071">
        <v>30.2</v>
      </c>
      <c r="R3071" s="117" t="s">
        <v>14628</v>
      </c>
      <c r="S3071" s="117" t="s">
        <v>14589</v>
      </c>
      <c r="T3071" t="s">
        <v>12136</v>
      </c>
      <c r="U3071" t="s">
        <v>10773</v>
      </c>
    </row>
    <row r="3072" spans="1:21">
      <c r="A3072" s="117" t="s">
        <v>14255</v>
      </c>
      <c r="B3072" t="s">
        <v>14590</v>
      </c>
      <c r="C3072" t="s">
        <v>14590</v>
      </c>
      <c r="D3072">
        <v>35</v>
      </c>
      <c r="E3072">
        <v>29</v>
      </c>
      <c r="F3072">
        <v>35</v>
      </c>
      <c r="G3072">
        <v>29</v>
      </c>
      <c r="H3072">
        <v>1</v>
      </c>
      <c r="I3072">
        <v>1</v>
      </c>
      <c r="J3072">
        <v>12</v>
      </c>
      <c r="K3072" s="194">
        <v>12</v>
      </c>
      <c r="L3072" t="s">
        <v>1083</v>
      </c>
      <c r="M3072" t="s">
        <v>1083</v>
      </c>
      <c r="N3072">
        <v>64500</v>
      </c>
      <c r="O3072" t="s">
        <v>7876</v>
      </c>
      <c r="Q3072">
        <v>64.5</v>
      </c>
      <c r="R3072" s="117" t="s">
        <v>14594</v>
      </c>
      <c r="S3072" s="117" t="s">
        <v>14589</v>
      </c>
      <c r="T3072" t="s">
        <v>12136</v>
      </c>
      <c r="U3072" t="s">
        <v>10772</v>
      </c>
    </row>
    <row r="3073" spans="1:21">
      <c r="A3073" s="117" t="s">
        <v>14256</v>
      </c>
      <c r="B3073" t="s">
        <v>14590</v>
      </c>
      <c r="C3073" t="s">
        <v>14590</v>
      </c>
      <c r="D3073">
        <v>35</v>
      </c>
      <c r="E3073">
        <v>29</v>
      </c>
      <c r="F3073">
        <v>35</v>
      </c>
      <c r="G3073">
        <v>29</v>
      </c>
      <c r="H3073">
        <v>1</v>
      </c>
      <c r="I3073">
        <v>1</v>
      </c>
      <c r="J3073">
        <v>11</v>
      </c>
      <c r="K3073" s="194">
        <v>11</v>
      </c>
      <c r="L3073" t="s">
        <v>1083</v>
      </c>
      <c r="M3073" t="s">
        <v>1083</v>
      </c>
      <c r="N3073">
        <v>64500</v>
      </c>
      <c r="O3073" t="s">
        <v>7876</v>
      </c>
      <c r="Q3073">
        <v>64.5</v>
      </c>
      <c r="R3073" s="117" t="s">
        <v>14594</v>
      </c>
      <c r="S3073" s="117" t="s">
        <v>14589</v>
      </c>
      <c r="T3073" t="s">
        <v>12136</v>
      </c>
      <c r="U3073" t="s">
        <v>10773</v>
      </c>
    </row>
    <row r="3074" spans="1:21">
      <c r="A3074" s="117" t="s">
        <v>14257</v>
      </c>
      <c r="B3074" t="s">
        <v>14590</v>
      </c>
      <c r="C3074" t="s">
        <v>14590</v>
      </c>
      <c r="D3074">
        <v>35</v>
      </c>
      <c r="E3074">
        <v>29</v>
      </c>
      <c r="F3074">
        <v>35</v>
      </c>
      <c r="G3074">
        <v>29</v>
      </c>
      <c r="H3074">
        <v>1</v>
      </c>
      <c r="I3074">
        <v>1</v>
      </c>
      <c r="J3074">
        <v>7</v>
      </c>
      <c r="K3074" s="194">
        <v>7</v>
      </c>
      <c r="L3074" t="s">
        <v>1083</v>
      </c>
      <c r="M3074" t="s">
        <v>1083</v>
      </c>
      <c r="N3074">
        <v>64500</v>
      </c>
      <c r="O3074" t="s">
        <v>7876</v>
      </c>
      <c r="Q3074">
        <v>64.5</v>
      </c>
      <c r="R3074" s="117" t="s">
        <v>15214</v>
      </c>
      <c r="S3074" s="117" t="s">
        <v>14589</v>
      </c>
      <c r="T3074" t="s">
        <v>12136</v>
      </c>
      <c r="U3074" t="s">
        <v>10773</v>
      </c>
    </row>
    <row r="3075" spans="1:21">
      <c r="A3075" s="117" t="s">
        <v>14258</v>
      </c>
      <c r="B3075" t="s">
        <v>14590</v>
      </c>
      <c r="C3075" t="s">
        <v>14590</v>
      </c>
      <c r="D3075">
        <v>69</v>
      </c>
      <c r="E3075">
        <v>63</v>
      </c>
      <c r="F3075">
        <v>69</v>
      </c>
      <c r="G3075">
        <v>63</v>
      </c>
      <c r="H3075">
        <v>1</v>
      </c>
      <c r="I3075">
        <v>1</v>
      </c>
      <c r="J3075">
        <v>2</v>
      </c>
      <c r="K3075" s="194">
        <v>2</v>
      </c>
      <c r="L3075" t="s">
        <v>1083</v>
      </c>
      <c r="M3075" t="s">
        <v>1083</v>
      </c>
      <c r="N3075">
        <v>5700</v>
      </c>
      <c r="O3075" t="s">
        <v>7876</v>
      </c>
      <c r="Q3075">
        <v>5.7</v>
      </c>
      <c r="R3075" s="117" t="s">
        <v>14594</v>
      </c>
      <c r="S3075" s="117" t="s">
        <v>14589</v>
      </c>
      <c r="T3075" t="s">
        <v>12136</v>
      </c>
      <c r="U3075" t="s">
        <v>10772</v>
      </c>
    </row>
    <row r="3076" spans="1:21">
      <c r="A3076" s="117" t="s">
        <v>14259</v>
      </c>
      <c r="B3076" t="s">
        <v>14590</v>
      </c>
      <c r="C3076" t="s">
        <v>14590</v>
      </c>
      <c r="D3076">
        <v>25</v>
      </c>
      <c r="E3076">
        <v>19</v>
      </c>
      <c r="F3076">
        <v>25</v>
      </c>
      <c r="G3076">
        <v>19</v>
      </c>
      <c r="H3076">
        <v>1</v>
      </c>
      <c r="I3076">
        <v>1</v>
      </c>
      <c r="J3076">
        <v>6</v>
      </c>
      <c r="K3076" s="194">
        <v>6</v>
      </c>
      <c r="L3076" t="s">
        <v>1083</v>
      </c>
      <c r="M3076" t="s">
        <v>1083</v>
      </c>
      <c r="N3076">
        <v>5700</v>
      </c>
      <c r="O3076" t="s">
        <v>7876</v>
      </c>
      <c r="Q3076">
        <v>5.7</v>
      </c>
      <c r="R3076" s="117" t="s">
        <v>14594</v>
      </c>
      <c r="S3076" s="117" t="s">
        <v>14589</v>
      </c>
      <c r="T3076" t="s">
        <v>12136</v>
      </c>
      <c r="U3076" t="s">
        <v>10772</v>
      </c>
    </row>
    <row r="3077" spans="1:21">
      <c r="A3077" s="117" t="s">
        <v>14260</v>
      </c>
      <c r="B3077" t="s">
        <v>14590</v>
      </c>
      <c r="C3077" t="s">
        <v>14590</v>
      </c>
      <c r="D3077">
        <v>25</v>
      </c>
      <c r="E3077">
        <v>19</v>
      </c>
      <c r="F3077">
        <v>25</v>
      </c>
      <c r="G3077">
        <v>19</v>
      </c>
      <c r="H3077">
        <v>1</v>
      </c>
      <c r="I3077">
        <v>1</v>
      </c>
      <c r="J3077">
        <v>6</v>
      </c>
      <c r="K3077" s="194">
        <v>6</v>
      </c>
      <c r="L3077" t="s">
        <v>1083</v>
      </c>
      <c r="M3077" t="s">
        <v>1083</v>
      </c>
      <c r="N3077">
        <v>5700</v>
      </c>
      <c r="O3077" t="s">
        <v>7876</v>
      </c>
      <c r="Q3077">
        <v>5.7</v>
      </c>
      <c r="R3077" s="117" t="s">
        <v>14594</v>
      </c>
      <c r="S3077" s="117" t="s">
        <v>14589</v>
      </c>
      <c r="T3077" t="s">
        <v>12136</v>
      </c>
      <c r="U3077" t="s">
        <v>10772</v>
      </c>
    </row>
    <row r="3078" spans="1:21">
      <c r="A3078" s="117" t="s">
        <v>14261</v>
      </c>
      <c r="B3078" t="s">
        <v>14590</v>
      </c>
      <c r="C3078" t="s">
        <v>14590</v>
      </c>
      <c r="D3078">
        <v>25</v>
      </c>
      <c r="E3078">
        <v>19</v>
      </c>
      <c r="F3078">
        <v>25</v>
      </c>
      <c r="G3078">
        <v>19</v>
      </c>
      <c r="H3078">
        <v>1</v>
      </c>
      <c r="I3078">
        <v>1</v>
      </c>
      <c r="J3078">
        <v>9</v>
      </c>
      <c r="K3078" s="194">
        <v>9</v>
      </c>
      <c r="L3078" t="s">
        <v>1083</v>
      </c>
      <c r="M3078" t="s">
        <v>1083</v>
      </c>
      <c r="N3078">
        <v>5700</v>
      </c>
      <c r="O3078" t="s">
        <v>7876</v>
      </c>
      <c r="Q3078">
        <v>5.7</v>
      </c>
      <c r="R3078" s="117" t="s">
        <v>14594</v>
      </c>
      <c r="S3078" s="117" t="s">
        <v>14589</v>
      </c>
      <c r="T3078" t="s">
        <v>12136</v>
      </c>
      <c r="U3078" t="s">
        <v>10772</v>
      </c>
    </row>
    <row r="3079" spans="1:21">
      <c r="A3079" s="117" t="s">
        <v>14262</v>
      </c>
      <c r="B3079" t="s">
        <v>14590</v>
      </c>
      <c r="C3079" t="s">
        <v>14590</v>
      </c>
      <c r="D3079">
        <v>25</v>
      </c>
      <c r="E3079">
        <v>19</v>
      </c>
      <c r="F3079">
        <v>25</v>
      </c>
      <c r="G3079">
        <v>19</v>
      </c>
      <c r="H3079">
        <v>1</v>
      </c>
      <c r="I3079">
        <v>1</v>
      </c>
      <c r="J3079">
        <v>12</v>
      </c>
      <c r="K3079" s="194">
        <v>12</v>
      </c>
      <c r="L3079" t="s">
        <v>1083</v>
      </c>
      <c r="M3079" t="s">
        <v>1083</v>
      </c>
      <c r="N3079">
        <v>6000</v>
      </c>
      <c r="O3079" t="s">
        <v>7876</v>
      </c>
      <c r="Q3079">
        <v>6</v>
      </c>
      <c r="R3079" s="117" t="s">
        <v>14594</v>
      </c>
      <c r="S3079" s="117" t="s">
        <v>14589</v>
      </c>
      <c r="T3079" t="s">
        <v>12136</v>
      </c>
      <c r="U3079" t="s">
        <v>10772</v>
      </c>
    </row>
    <row r="3080" spans="1:21">
      <c r="A3080" s="117" t="s">
        <v>14263</v>
      </c>
      <c r="B3080" t="s">
        <v>14590</v>
      </c>
      <c r="C3080" t="s">
        <v>14590</v>
      </c>
      <c r="D3080">
        <v>25</v>
      </c>
      <c r="E3080">
        <v>19</v>
      </c>
      <c r="F3080">
        <v>25</v>
      </c>
      <c r="G3080">
        <v>19</v>
      </c>
      <c r="H3080">
        <v>1</v>
      </c>
      <c r="I3080">
        <v>1</v>
      </c>
      <c r="J3080">
        <v>17</v>
      </c>
      <c r="K3080" s="194">
        <v>17</v>
      </c>
      <c r="L3080" t="s">
        <v>1083</v>
      </c>
      <c r="M3080" t="s">
        <v>1083</v>
      </c>
      <c r="N3080">
        <v>6000</v>
      </c>
      <c r="O3080" t="s">
        <v>7876</v>
      </c>
      <c r="Q3080">
        <v>6</v>
      </c>
      <c r="R3080" s="117" t="s">
        <v>14594</v>
      </c>
      <c r="S3080" s="117" t="s">
        <v>14589</v>
      </c>
      <c r="T3080" t="s">
        <v>12136</v>
      </c>
      <c r="U3080" t="s">
        <v>10772</v>
      </c>
    </row>
    <row r="3081" spans="1:21">
      <c r="A3081" s="117" t="s">
        <v>14264</v>
      </c>
      <c r="B3081" t="s">
        <v>14590</v>
      </c>
      <c r="C3081" t="s">
        <v>14590</v>
      </c>
      <c r="D3081">
        <v>25</v>
      </c>
      <c r="E3081">
        <v>19</v>
      </c>
      <c r="F3081">
        <v>25</v>
      </c>
      <c r="G3081">
        <v>19</v>
      </c>
      <c r="H3081">
        <v>1</v>
      </c>
      <c r="I3081">
        <v>1</v>
      </c>
      <c r="J3081">
        <v>16</v>
      </c>
      <c r="K3081" s="194">
        <v>16</v>
      </c>
      <c r="L3081" t="s">
        <v>1083</v>
      </c>
      <c r="M3081" t="s">
        <v>1083</v>
      </c>
      <c r="N3081">
        <v>6000</v>
      </c>
      <c r="O3081" t="s">
        <v>7876</v>
      </c>
      <c r="Q3081">
        <v>6</v>
      </c>
      <c r="R3081" s="117" t="s">
        <v>15214</v>
      </c>
      <c r="S3081" s="117" t="s">
        <v>14589</v>
      </c>
      <c r="T3081" t="s">
        <v>12136</v>
      </c>
      <c r="U3081" t="s">
        <v>10772</v>
      </c>
    </row>
    <row r="3082" spans="1:21">
      <c r="A3082" s="117" t="s">
        <v>2779</v>
      </c>
      <c r="B3082" t="s">
        <v>14590</v>
      </c>
      <c r="C3082" t="s">
        <v>14590</v>
      </c>
      <c r="D3082">
        <v>89</v>
      </c>
      <c r="E3082">
        <v>83</v>
      </c>
      <c r="F3082">
        <v>89</v>
      </c>
      <c r="G3082">
        <v>83</v>
      </c>
      <c r="H3082">
        <v>1</v>
      </c>
      <c r="I3082">
        <v>1</v>
      </c>
      <c r="J3082">
        <v>999999</v>
      </c>
      <c r="K3082" s="194">
        <v>999999</v>
      </c>
      <c r="L3082" t="s">
        <v>1100</v>
      </c>
      <c r="M3082" t="s">
        <v>1100</v>
      </c>
      <c r="N3082">
        <v>24000</v>
      </c>
      <c r="O3082" t="s">
        <v>7876</v>
      </c>
      <c r="P3082" t="s">
        <v>8583</v>
      </c>
      <c r="Q3082">
        <v>24</v>
      </c>
      <c r="R3082" s="117" t="s">
        <v>14620</v>
      </c>
      <c r="S3082" s="117" t="s">
        <v>14621</v>
      </c>
      <c r="T3082" t="s">
        <v>17448</v>
      </c>
      <c r="U3082" t="s">
        <v>10772</v>
      </c>
    </row>
    <row r="3083" spans="1:21">
      <c r="A3083" s="117" t="s">
        <v>2780</v>
      </c>
      <c r="B3083" t="s">
        <v>14590</v>
      </c>
      <c r="C3083" t="s">
        <v>14590</v>
      </c>
      <c r="D3083">
        <v>89</v>
      </c>
      <c r="E3083">
        <v>83</v>
      </c>
      <c r="F3083">
        <v>89</v>
      </c>
      <c r="G3083">
        <v>83</v>
      </c>
      <c r="H3083">
        <v>1</v>
      </c>
      <c r="I3083">
        <v>1</v>
      </c>
      <c r="J3083">
        <v>999999</v>
      </c>
      <c r="K3083" s="194">
        <v>999999</v>
      </c>
      <c r="L3083" t="s">
        <v>1079</v>
      </c>
      <c r="M3083" t="s">
        <v>1079</v>
      </c>
      <c r="N3083">
        <v>47000</v>
      </c>
      <c r="O3083" t="s">
        <v>7876</v>
      </c>
      <c r="P3083" t="s">
        <v>8584</v>
      </c>
      <c r="Q3083">
        <v>47</v>
      </c>
      <c r="R3083" s="117" t="s">
        <v>14620</v>
      </c>
      <c r="S3083" s="117" t="s">
        <v>14621</v>
      </c>
      <c r="T3083" t="s">
        <v>17448</v>
      </c>
      <c r="U3083" t="s">
        <v>10772</v>
      </c>
    </row>
    <row r="3084" spans="1:21">
      <c r="A3084" s="117" t="s">
        <v>22295</v>
      </c>
      <c r="B3084" t="s">
        <v>14590</v>
      </c>
      <c r="C3084" t="s">
        <v>14590</v>
      </c>
      <c r="D3084">
        <v>76</v>
      </c>
      <c r="E3084">
        <v>70</v>
      </c>
      <c r="F3084">
        <v>76</v>
      </c>
      <c r="G3084">
        <v>70</v>
      </c>
      <c r="H3084">
        <v>1</v>
      </c>
      <c r="I3084">
        <v>1</v>
      </c>
      <c r="J3084">
        <v>999999</v>
      </c>
      <c r="K3084" s="194">
        <v>999999</v>
      </c>
      <c r="L3084" t="s">
        <v>1083</v>
      </c>
      <c r="M3084" t="s">
        <v>1083</v>
      </c>
      <c r="N3084">
        <v>115000</v>
      </c>
      <c r="O3084" t="s">
        <v>7876</v>
      </c>
      <c r="P3084" t="s">
        <v>22296</v>
      </c>
      <c r="Q3084">
        <v>115</v>
      </c>
      <c r="R3084" s="117" t="s">
        <v>14594</v>
      </c>
      <c r="S3084" s="117" t="s">
        <v>14589</v>
      </c>
      <c r="T3084" t="s">
        <v>12136</v>
      </c>
      <c r="U3084" t="s">
        <v>10772</v>
      </c>
    </row>
    <row r="3085" spans="1:21">
      <c r="A3085" s="117" t="s">
        <v>2781</v>
      </c>
      <c r="B3085" t="s">
        <v>14590</v>
      </c>
      <c r="C3085" t="s">
        <v>14590</v>
      </c>
      <c r="D3085">
        <v>35</v>
      </c>
      <c r="E3085">
        <v>29</v>
      </c>
      <c r="F3085">
        <v>35</v>
      </c>
      <c r="G3085">
        <v>29</v>
      </c>
      <c r="H3085">
        <v>1</v>
      </c>
      <c r="I3085">
        <v>1</v>
      </c>
      <c r="J3085">
        <v>15</v>
      </c>
      <c r="K3085" s="194">
        <v>15</v>
      </c>
      <c r="L3085" t="s">
        <v>1084</v>
      </c>
      <c r="M3085" t="s">
        <v>1084</v>
      </c>
      <c r="N3085">
        <v>125000</v>
      </c>
      <c r="O3085" t="s">
        <v>7876</v>
      </c>
      <c r="P3085" t="s">
        <v>8585</v>
      </c>
      <c r="Q3085">
        <v>125</v>
      </c>
      <c r="R3085" s="117" t="s">
        <v>14594</v>
      </c>
      <c r="S3085" s="117" t="s">
        <v>14589</v>
      </c>
      <c r="T3085" t="s">
        <v>12136</v>
      </c>
      <c r="U3085" t="s">
        <v>10772</v>
      </c>
    </row>
    <row r="3086" spans="1:21">
      <c r="A3086" s="117" t="s">
        <v>24614</v>
      </c>
      <c r="B3086" t="s">
        <v>14590</v>
      </c>
      <c r="C3086" t="s">
        <v>14590</v>
      </c>
      <c r="D3086">
        <v>59</v>
      </c>
      <c r="E3086">
        <v>53</v>
      </c>
      <c r="F3086">
        <v>59</v>
      </c>
      <c r="G3086">
        <v>53</v>
      </c>
      <c r="H3086">
        <v>1</v>
      </c>
      <c r="I3086">
        <v>1</v>
      </c>
      <c r="J3086">
        <v>4</v>
      </c>
      <c r="K3086" s="194">
        <v>4</v>
      </c>
      <c r="L3086" t="s">
        <v>1083</v>
      </c>
      <c r="M3086" t="s">
        <v>1083</v>
      </c>
      <c r="N3086">
        <v>362000</v>
      </c>
      <c r="O3086" t="s">
        <v>7876</v>
      </c>
      <c r="P3086" t="s">
        <v>22298</v>
      </c>
      <c r="Q3086">
        <v>362</v>
      </c>
      <c r="R3086" s="117" t="s">
        <v>15214</v>
      </c>
      <c r="S3086" s="117" t="s">
        <v>14589</v>
      </c>
      <c r="T3086" t="s">
        <v>12136</v>
      </c>
      <c r="U3086" t="s">
        <v>10772</v>
      </c>
    </row>
    <row r="3087" spans="1:21">
      <c r="A3087" s="117" t="s">
        <v>2782</v>
      </c>
      <c r="B3087" t="s">
        <v>14590</v>
      </c>
      <c r="C3087" t="s">
        <v>14590</v>
      </c>
      <c r="D3087">
        <v>35</v>
      </c>
      <c r="E3087">
        <v>29</v>
      </c>
      <c r="F3087">
        <v>35</v>
      </c>
      <c r="G3087">
        <v>29</v>
      </c>
      <c r="H3087">
        <v>1</v>
      </c>
      <c r="I3087">
        <v>1</v>
      </c>
      <c r="J3087">
        <v>17</v>
      </c>
      <c r="K3087" s="194">
        <v>17</v>
      </c>
      <c r="L3087" t="s">
        <v>1084</v>
      </c>
      <c r="M3087" t="s">
        <v>1084</v>
      </c>
      <c r="N3087">
        <v>99500</v>
      </c>
      <c r="O3087" t="s">
        <v>7876</v>
      </c>
      <c r="P3087" t="s">
        <v>8586</v>
      </c>
      <c r="Q3087">
        <v>99.5</v>
      </c>
      <c r="R3087" s="117" t="s">
        <v>14594</v>
      </c>
      <c r="S3087" s="117" t="s">
        <v>14589</v>
      </c>
      <c r="T3087" t="s">
        <v>12136</v>
      </c>
      <c r="U3087" t="s">
        <v>10772</v>
      </c>
    </row>
    <row r="3088" spans="1:21">
      <c r="A3088" s="117" t="s">
        <v>24615</v>
      </c>
      <c r="B3088" t="s">
        <v>14590</v>
      </c>
      <c r="C3088" t="s">
        <v>14590</v>
      </c>
      <c r="D3088">
        <v>59</v>
      </c>
      <c r="E3088">
        <v>53</v>
      </c>
      <c r="F3088">
        <v>59</v>
      </c>
      <c r="G3088">
        <v>53</v>
      </c>
      <c r="H3088">
        <v>1</v>
      </c>
      <c r="I3088">
        <v>1</v>
      </c>
      <c r="J3088">
        <v>4</v>
      </c>
      <c r="K3088" s="194">
        <v>4</v>
      </c>
      <c r="L3088" t="s">
        <v>1083</v>
      </c>
      <c r="M3088" t="s">
        <v>1083</v>
      </c>
      <c r="N3088">
        <v>366000</v>
      </c>
      <c r="O3088" t="s">
        <v>7876</v>
      </c>
      <c r="P3088" t="s">
        <v>22298</v>
      </c>
      <c r="Q3088">
        <v>366</v>
      </c>
      <c r="R3088" s="117" t="s">
        <v>15214</v>
      </c>
      <c r="S3088" s="117" t="s">
        <v>14589</v>
      </c>
      <c r="T3088" t="s">
        <v>12136</v>
      </c>
      <c r="U3088" t="s">
        <v>10772</v>
      </c>
    </row>
    <row r="3089" spans="1:21">
      <c r="A3089" s="117" t="s">
        <v>2783</v>
      </c>
      <c r="B3089" t="s">
        <v>14590</v>
      </c>
      <c r="C3089" t="s">
        <v>14590</v>
      </c>
      <c r="D3089">
        <v>35</v>
      </c>
      <c r="E3089">
        <v>29</v>
      </c>
      <c r="F3089">
        <v>35</v>
      </c>
      <c r="G3089">
        <v>29</v>
      </c>
      <c r="H3089">
        <v>1</v>
      </c>
      <c r="I3089">
        <v>1</v>
      </c>
      <c r="J3089">
        <v>18</v>
      </c>
      <c r="K3089" s="194">
        <v>18</v>
      </c>
      <c r="L3089" t="s">
        <v>1084</v>
      </c>
      <c r="M3089" t="s">
        <v>1084</v>
      </c>
      <c r="N3089">
        <v>125000</v>
      </c>
      <c r="O3089" t="s">
        <v>7876</v>
      </c>
      <c r="P3089" t="s">
        <v>8585</v>
      </c>
      <c r="Q3089">
        <v>125</v>
      </c>
      <c r="R3089" s="117" t="s">
        <v>14594</v>
      </c>
      <c r="S3089" s="117" t="s">
        <v>14589</v>
      </c>
      <c r="T3089" t="s">
        <v>12136</v>
      </c>
      <c r="U3089" t="s">
        <v>10772</v>
      </c>
    </row>
    <row r="3090" spans="1:21">
      <c r="A3090" s="117" t="s">
        <v>24616</v>
      </c>
      <c r="B3090" t="s">
        <v>14590</v>
      </c>
      <c r="C3090" t="s">
        <v>14590</v>
      </c>
      <c r="D3090">
        <v>59</v>
      </c>
      <c r="E3090">
        <v>53</v>
      </c>
      <c r="F3090">
        <v>59</v>
      </c>
      <c r="G3090">
        <v>53</v>
      </c>
      <c r="H3090">
        <v>1</v>
      </c>
      <c r="I3090">
        <v>1</v>
      </c>
      <c r="J3090">
        <v>4</v>
      </c>
      <c r="K3090" s="194">
        <v>4</v>
      </c>
      <c r="L3090" t="s">
        <v>1083</v>
      </c>
      <c r="M3090" t="s">
        <v>1083</v>
      </c>
      <c r="N3090">
        <v>362000</v>
      </c>
      <c r="O3090" t="s">
        <v>7876</v>
      </c>
      <c r="P3090" t="s">
        <v>22298</v>
      </c>
      <c r="Q3090">
        <v>362</v>
      </c>
      <c r="R3090" s="117" t="s">
        <v>15214</v>
      </c>
      <c r="S3090" s="117" t="s">
        <v>14589</v>
      </c>
      <c r="T3090" t="s">
        <v>12136</v>
      </c>
      <c r="U3090" t="s">
        <v>10772</v>
      </c>
    </row>
    <row r="3091" spans="1:21">
      <c r="A3091" s="117" t="s">
        <v>22297</v>
      </c>
      <c r="B3091" t="s">
        <v>14590</v>
      </c>
      <c r="C3091" t="s">
        <v>14590</v>
      </c>
      <c r="D3091">
        <v>59</v>
      </c>
      <c r="E3091">
        <v>53</v>
      </c>
      <c r="F3091">
        <v>59</v>
      </c>
      <c r="G3091">
        <v>53</v>
      </c>
      <c r="H3091">
        <v>1</v>
      </c>
      <c r="I3091">
        <v>1</v>
      </c>
      <c r="J3091">
        <v>4</v>
      </c>
      <c r="K3091" s="194">
        <v>4</v>
      </c>
      <c r="L3091" t="s">
        <v>1083</v>
      </c>
      <c r="M3091" t="s">
        <v>1083</v>
      </c>
      <c r="N3091">
        <v>535000</v>
      </c>
      <c r="O3091" t="s">
        <v>7876</v>
      </c>
      <c r="P3091" t="s">
        <v>22298</v>
      </c>
      <c r="Q3091">
        <v>535</v>
      </c>
      <c r="R3091" s="117" t="s">
        <v>15214</v>
      </c>
      <c r="S3091" s="117" t="s">
        <v>14589</v>
      </c>
      <c r="T3091" t="s">
        <v>12136</v>
      </c>
      <c r="U3091" t="s">
        <v>10772</v>
      </c>
    </row>
    <row r="3092" spans="1:21">
      <c r="A3092" s="117" t="s">
        <v>14266</v>
      </c>
      <c r="B3092" t="s">
        <v>14590</v>
      </c>
      <c r="C3092" t="s">
        <v>14590</v>
      </c>
      <c r="D3092">
        <v>35</v>
      </c>
      <c r="E3092">
        <v>29</v>
      </c>
      <c r="F3092">
        <v>35</v>
      </c>
      <c r="G3092">
        <v>29</v>
      </c>
      <c r="H3092">
        <v>1</v>
      </c>
      <c r="I3092">
        <v>1</v>
      </c>
      <c r="J3092">
        <v>8</v>
      </c>
      <c r="K3092" s="194">
        <v>8</v>
      </c>
      <c r="L3092" t="s">
        <v>1083</v>
      </c>
      <c r="M3092" t="s">
        <v>1083</v>
      </c>
      <c r="N3092">
        <v>183000</v>
      </c>
      <c r="O3092" t="s">
        <v>7876</v>
      </c>
      <c r="P3092" t="s">
        <v>14267</v>
      </c>
      <c r="Q3092">
        <v>183</v>
      </c>
      <c r="R3092" s="117" t="s">
        <v>14594</v>
      </c>
      <c r="S3092" s="117" t="s">
        <v>14589</v>
      </c>
      <c r="T3092" t="s">
        <v>12136</v>
      </c>
      <c r="U3092" t="s">
        <v>10772</v>
      </c>
    </row>
    <row r="3093" spans="1:21">
      <c r="A3093" s="117" t="s">
        <v>20809</v>
      </c>
      <c r="B3093" t="s">
        <v>14590</v>
      </c>
      <c r="C3093" t="s">
        <v>14590</v>
      </c>
      <c r="D3093">
        <v>35</v>
      </c>
      <c r="E3093">
        <v>29</v>
      </c>
      <c r="F3093">
        <v>35</v>
      </c>
      <c r="G3093">
        <v>29</v>
      </c>
      <c r="H3093">
        <v>1</v>
      </c>
      <c r="I3093">
        <v>1</v>
      </c>
      <c r="J3093">
        <v>5</v>
      </c>
      <c r="K3093" s="194">
        <v>5</v>
      </c>
      <c r="L3093" t="s">
        <v>1083</v>
      </c>
      <c r="M3093" t="s">
        <v>1083</v>
      </c>
      <c r="N3093">
        <v>227000</v>
      </c>
      <c r="O3093" t="s">
        <v>7876</v>
      </c>
      <c r="P3093" t="s">
        <v>20810</v>
      </c>
      <c r="Q3093">
        <v>227</v>
      </c>
      <c r="R3093" s="117" t="s">
        <v>14594</v>
      </c>
      <c r="S3093" s="117" t="s">
        <v>14589</v>
      </c>
      <c r="T3093" t="s">
        <v>12136</v>
      </c>
      <c r="U3093" t="s">
        <v>10772</v>
      </c>
    </row>
    <row r="3094" spans="1:21">
      <c r="A3094" s="117" t="s">
        <v>22299</v>
      </c>
      <c r="B3094" t="s">
        <v>14590</v>
      </c>
      <c r="C3094" t="s">
        <v>14590</v>
      </c>
      <c r="D3094">
        <v>59</v>
      </c>
      <c r="E3094">
        <v>53</v>
      </c>
      <c r="F3094">
        <v>59</v>
      </c>
      <c r="G3094">
        <v>53</v>
      </c>
      <c r="H3094">
        <v>1</v>
      </c>
      <c r="I3094">
        <v>1</v>
      </c>
      <c r="J3094">
        <v>4</v>
      </c>
      <c r="K3094" s="194">
        <v>4</v>
      </c>
      <c r="L3094" t="s">
        <v>1083</v>
      </c>
      <c r="M3094" t="s">
        <v>1083</v>
      </c>
      <c r="N3094">
        <v>535000</v>
      </c>
      <c r="O3094" t="s">
        <v>7876</v>
      </c>
      <c r="P3094" t="s">
        <v>22298</v>
      </c>
      <c r="Q3094">
        <v>535</v>
      </c>
      <c r="R3094" s="117" t="s">
        <v>15214</v>
      </c>
      <c r="S3094" s="117" t="s">
        <v>14589</v>
      </c>
      <c r="T3094" t="s">
        <v>12136</v>
      </c>
      <c r="U3094" t="s">
        <v>10772</v>
      </c>
    </row>
    <row r="3095" spans="1:21">
      <c r="A3095" s="117" t="s">
        <v>20811</v>
      </c>
      <c r="B3095" t="s">
        <v>14590</v>
      </c>
      <c r="C3095" t="s">
        <v>14590</v>
      </c>
      <c r="D3095">
        <v>35</v>
      </c>
      <c r="E3095">
        <v>29</v>
      </c>
      <c r="F3095">
        <v>35</v>
      </c>
      <c r="G3095">
        <v>29</v>
      </c>
      <c r="H3095">
        <v>1</v>
      </c>
      <c r="I3095">
        <v>1</v>
      </c>
      <c r="J3095">
        <v>7</v>
      </c>
      <c r="K3095" s="194">
        <v>7</v>
      </c>
      <c r="L3095" t="s">
        <v>1083</v>
      </c>
      <c r="M3095" t="s">
        <v>1083</v>
      </c>
      <c r="N3095">
        <v>224000</v>
      </c>
      <c r="O3095" t="s">
        <v>7876</v>
      </c>
      <c r="P3095" t="s">
        <v>20810</v>
      </c>
      <c r="Q3095">
        <v>224</v>
      </c>
      <c r="R3095" s="117" t="s">
        <v>14594</v>
      </c>
      <c r="S3095" s="117" t="s">
        <v>14589</v>
      </c>
      <c r="T3095" t="s">
        <v>12136</v>
      </c>
      <c r="U3095" t="s">
        <v>10772</v>
      </c>
    </row>
    <row r="3096" spans="1:21">
      <c r="A3096" s="117" t="s">
        <v>24617</v>
      </c>
      <c r="B3096" t="s">
        <v>14590</v>
      </c>
      <c r="C3096" t="s">
        <v>14590</v>
      </c>
      <c r="D3096">
        <v>59</v>
      </c>
      <c r="E3096">
        <v>53</v>
      </c>
      <c r="F3096">
        <v>59</v>
      </c>
      <c r="G3096">
        <v>53</v>
      </c>
      <c r="H3096">
        <v>1</v>
      </c>
      <c r="I3096">
        <v>1</v>
      </c>
      <c r="J3096">
        <v>4</v>
      </c>
      <c r="K3096" s="194">
        <v>4</v>
      </c>
      <c r="L3096" t="s">
        <v>1083</v>
      </c>
      <c r="M3096" t="s">
        <v>1083</v>
      </c>
      <c r="N3096">
        <v>462000</v>
      </c>
      <c r="O3096" t="s">
        <v>7876</v>
      </c>
      <c r="P3096" t="s">
        <v>22298</v>
      </c>
      <c r="Q3096">
        <v>462</v>
      </c>
      <c r="R3096" s="117" t="s">
        <v>15214</v>
      </c>
      <c r="S3096" s="117" t="s">
        <v>14589</v>
      </c>
      <c r="T3096" t="s">
        <v>12136</v>
      </c>
      <c r="U3096" t="s">
        <v>10772</v>
      </c>
    </row>
    <row r="3097" spans="1:21">
      <c r="A3097" s="117" t="s">
        <v>21658</v>
      </c>
      <c r="B3097" t="s">
        <v>14590</v>
      </c>
      <c r="C3097" t="s">
        <v>14590</v>
      </c>
      <c r="D3097">
        <v>84</v>
      </c>
      <c r="E3097">
        <v>78</v>
      </c>
      <c r="F3097">
        <v>84</v>
      </c>
      <c r="G3097">
        <v>78</v>
      </c>
      <c r="H3097">
        <v>1</v>
      </c>
      <c r="I3097">
        <v>1</v>
      </c>
      <c r="J3097">
        <v>999999</v>
      </c>
      <c r="K3097" s="194">
        <v>999999</v>
      </c>
      <c r="L3097" t="s">
        <v>1084</v>
      </c>
      <c r="M3097" t="s">
        <v>1084</v>
      </c>
      <c r="N3097">
        <v>17851</v>
      </c>
      <c r="O3097" t="s">
        <v>7876</v>
      </c>
      <c r="P3097" t="s">
        <v>21659</v>
      </c>
      <c r="Q3097">
        <v>17.850999999999999</v>
      </c>
      <c r="R3097" s="117" t="s">
        <v>14594</v>
      </c>
      <c r="S3097" s="117" t="s">
        <v>14589</v>
      </c>
      <c r="T3097" t="s">
        <v>12136</v>
      </c>
      <c r="U3097" t="s">
        <v>10772</v>
      </c>
    </row>
    <row r="3098" spans="1:21">
      <c r="A3098" s="117" t="s">
        <v>15215</v>
      </c>
      <c r="B3098" t="s">
        <v>14590</v>
      </c>
      <c r="C3098" t="s">
        <v>14590</v>
      </c>
      <c r="D3098">
        <v>28</v>
      </c>
      <c r="E3098">
        <v>22</v>
      </c>
      <c r="F3098">
        <v>28</v>
      </c>
      <c r="G3098">
        <v>22</v>
      </c>
      <c r="H3098">
        <v>1</v>
      </c>
      <c r="I3098">
        <v>1</v>
      </c>
      <c r="J3098">
        <v>24</v>
      </c>
      <c r="K3098" s="194">
        <v>24</v>
      </c>
      <c r="L3098" t="s">
        <v>1100</v>
      </c>
      <c r="M3098" t="s">
        <v>1100</v>
      </c>
      <c r="N3098">
        <v>10467</v>
      </c>
      <c r="O3098" t="s">
        <v>7876</v>
      </c>
      <c r="P3098" t="s">
        <v>15216</v>
      </c>
      <c r="Q3098">
        <v>10.467000000000001</v>
      </c>
      <c r="R3098" s="117" t="s">
        <v>14648</v>
      </c>
      <c r="S3098" s="117" t="s">
        <v>14589</v>
      </c>
      <c r="T3098" t="s">
        <v>12136</v>
      </c>
      <c r="U3098" t="s">
        <v>10772</v>
      </c>
    </row>
    <row r="3099" spans="1:21">
      <c r="A3099" s="117" t="s">
        <v>21660</v>
      </c>
      <c r="B3099" t="s">
        <v>14590</v>
      </c>
      <c r="C3099" t="s">
        <v>14590</v>
      </c>
      <c r="D3099">
        <v>108</v>
      </c>
      <c r="E3099">
        <v>102</v>
      </c>
      <c r="F3099">
        <v>108</v>
      </c>
      <c r="G3099">
        <v>102</v>
      </c>
      <c r="H3099">
        <v>1</v>
      </c>
      <c r="I3099">
        <v>1</v>
      </c>
      <c r="J3099">
        <v>999999</v>
      </c>
      <c r="K3099" s="194">
        <v>999999</v>
      </c>
      <c r="L3099" t="s">
        <v>1084</v>
      </c>
      <c r="M3099" t="s">
        <v>1084</v>
      </c>
      <c r="N3099">
        <v>28000</v>
      </c>
      <c r="O3099" t="s">
        <v>7876</v>
      </c>
      <c r="P3099" t="s">
        <v>8587</v>
      </c>
      <c r="Q3099">
        <v>28</v>
      </c>
      <c r="R3099" s="117" t="s">
        <v>14594</v>
      </c>
      <c r="S3099" s="117" t="s">
        <v>14589</v>
      </c>
      <c r="T3099" t="s">
        <v>12136</v>
      </c>
      <c r="U3099" t="s">
        <v>10772</v>
      </c>
    </row>
    <row r="3100" spans="1:21">
      <c r="A3100" s="117" t="s">
        <v>2784</v>
      </c>
      <c r="B3100" t="s">
        <v>14590</v>
      </c>
      <c r="C3100" t="s">
        <v>14590</v>
      </c>
      <c r="D3100">
        <v>25</v>
      </c>
      <c r="E3100">
        <v>19</v>
      </c>
      <c r="F3100">
        <v>25</v>
      </c>
      <c r="G3100">
        <v>19</v>
      </c>
      <c r="H3100">
        <v>1</v>
      </c>
      <c r="I3100">
        <v>1</v>
      </c>
      <c r="J3100">
        <v>35</v>
      </c>
      <c r="K3100" s="194">
        <v>35</v>
      </c>
      <c r="L3100" t="s">
        <v>1084</v>
      </c>
      <c r="M3100" t="s">
        <v>1084</v>
      </c>
      <c r="N3100">
        <v>17493</v>
      </c>
      <c r="O3100" t="s">
        <v>7876</v>
      </c>
      <c r="P3100" t="s">
        <v>8588</v>
      </c>
      <c r="Q3100">
        <v>17.492999999999999</v>
      </c>
      <c r="R3100" s="117" t="s">
        <v>14743</v>
      </c>
      <c r="S3100" s="117" t="s">
        <v>14589</v>
      </c>
      <c r="T3100" t="s">
        <v>12136</v>
      </c>
      <c r="U3100" t="s">
        <v>10772</v>
      </c>
    </row>
    <row r="3101" spans="1:21">
      <c r="A3101" s="117" t="s">
        <v>21661</v>
      </c>
      <c r="B3101" t="s">
        <v>14590</v>
      </c>
      <c r="C3101" t="s">
        <v>14590</v>
      </c>
      <c r="D3101">
        <v>97</v>
      </c>
      <c r="E3101">
        <v>91</v>
      </c>
      <c r="F3101">
        <v>97</v>
      </c>
      <c r="G3101">
        <v>91</v>
      </c>
      <c r="H3101">
        <v>1</v>
      </c>
      <c r="I3101">
        <v>1</v>
      </c>
      <c r="J3101">
        <v>999999</v>
      </c>
      <c r="K3101" s="194">
        <v>999999</v>
      </c>
      <c r="L3101" t="s">
        <v>1084</v>
      </c>
      <c r="M3101" t="s">
        <v>1084</v>
      </c>
      <c r="N3101">
        <v>28000</v>
      </c>
      <c r="O3101" t="s">
        <v>7876</v>
      </c>
      <c r="P3101" t="s">
        <v>8587</v>
      </c>
      <c r="Q3101">
        <v>28</v>
      </c>
      <c r="R3101" s="117" t="s">
        <v>14594</v>
      </c>
      <c r="S3101" s="117" t="s">
        <v>14589</v>
      </c>
      <c r="T3101" t="s">
        <v>12136</v>
      </c>
      <c r="U3101" t="s">
        <v>10772</v>
      </c>
    </row>
    <row r="3102" spans="1:21">
      <c r="A3102" s="117" t="s">
        <v>2785</v>
      </c>
      <c r="B3102" t="s">
        <v>14590</v>
      </c>
      <c r="C3102" t="s">
        <v>14590</v>
      </c>
      <c r="D3102">
        <v>25</v>
      </c>
      <c r="E3102">
        <v>19</v>
      </c>
      <c r="F3102">
        <v>25</v>
      </c>
      <c r="G3102">
        <v>19</v>
      </c>
      <c r="H3102">
        <v>1</v>
      </c>
      <c r="I3102">
        <v>1</v>
      </c>
      <c r="J3102">
        <v>30</v>
      </c>
      <c r="K3102" s="194">
        <v>30</v>
      </c>
      <c r="L3102" t="s">
        <v>1084</v>
      </c>
      <c r="M3102" t="s">
        <v>1084</v>
      </c>
      <c r="N3102">
        <v>18155</v>
      </c>
      <c r="O3102" t="s">
        <v>7876</v>
      </c>
      <c r="P3102" t="s">
        <v>8588</v>
      </c>
      <c r="Q3102">
        <v>18.155000000000001</v>
      </c>
      <c r="R3102" s="117" t="s">
        <v>14743</v>
      </c>
      <c r="S3102" s="117" t="s">
        <v>14589</v>
      </c>
      <c r="T3102" t="s">
        <v>12136</v>
      </c>
      <c r="U3102" t="s">
        <v>10772</v>
      </c>
    </row>
    <row r="3103" spans="1:21">
      <c r="A3103" s="117" t="s">
        <v>21662</v>
      </c>
      <c r="B3103" t="s">
        <v>14590</v>
      </c>
      <c r="C3103" t="s">
        <v>14590</v>
      </c>
      <c r="D3103">
        <v>35</v>
      </c>
      <c r="E3103">
        <v>29</v>
      </c>
      <c r="F3103">
        <v>35</v>
      </c>
      <c r="G3103">
        <v>29</v>
      </c>
      <c r="H3103">
        <v>1</v>
      </c>
      <c r="I3103">
        <v>1</v>
      </c>
      <c r="J3103">
        <v>5</v>
      </c>
      <c r="K3103" s="194">
        <v>5</v>
      </c>
      <c r="L3103" t="s">
        <v>1084</v>
      </c>
      <c r="M3103" t="s">
        <v>1084</v>
      </c>
      <c r="N3103">
        <v>25000</v>
      </c>
      <c r="O3103" t="s">
        <v>7876</v>
      </c>
      <c r="P3103" t="s">
        <v>8587</v>
      </c>
      <c r="Q3103">
        <v>25</v>
      </c>
      <c r="R3103" s="117" t="s">
        <v>14594</v>
      </c>
      <c r="S3103" s="117" t="s">
        <v>14589</v>
      </c>
      <c r="T3103" t="s">
        <v>12136</v>
      </c>
      <c r="U3103" t="s">
        <v>10772</v>
      </c>
    </row>
    <row r="3104" spans="1:21">
      <c r="A3104" s="117" t="s">
        <v>2786</v>
      </c>
      <c r="B3104" t="s">
        <v>14590</v>
      </c>
      <c r="C3104" t="s">
        <v>14590</v>
      </c>
      <c r="D3104">
        <v>25</v>
      </c>
      <c r="E3104">
        <v>19</v>
      </c>
      <c r="F3104">
        <v>25</v>
      </c>
      <c r="G3104">
        <v>19</v>
      </c>
      <c r="H3104">
        <v>1</v>
      </c>
      <c r="I3104">
        <v>1</v>
      </c>
      <c r="J3104">
        <v>33</v>
      </c>
      <c r="K3104" s="194">
        <v>33</v>
      </c>
      <c r="L3104" t="s">
        <v>1084</v>
      </c>
      <c r="M3104" t="s">
        <v>1084</v>
      </c>
      <c r="N3104">
        <v>18108</v>
      </c>
      <c r="O3104" t="s">
        <v>7876</v>
      </c>
      <c r="P3104" t="s">
        <v>8588</v>
      </c>
      <c r="Q3104">
        <v>18.108000000000001</v>
      </c>
      <c r="R3104" s="117" t="s">
        <v>14743</v>
      </c>
      <c r="S3104" s="117" t="s">
        <v>14589</v>
      </c>
      <c r="T3104" t="s">
        <v>12136</v>
      </c>
      <c r="U3104" t="s">
        <v>10772</v>
      </c>
    </row>
    <row r="3105" spans="1:21">
      <c r="A3105" s="117" t="s">
        <v>21663</v>
      </c>
      <c r="B3105" t="s">
        <v>14590</v>
      </c>
      <c r="C3105" t="s">
        <v>14590</v>
      </c>
      <c r="D3105">
        <v>35</v>
      </c>
      <c r="E3105">
        <v>29</v>
      </c>
      <c r="F3105">
        <v>35</v>
      </c>
      <c r="G3105">
        <v>29</v>
      </c>
      <c r="H3105">
        <v>1</v>
      </c>
      <c r="I3105">
        <v>1</v>
      </c>
      <c r="J3105">
        <v>3</v>
      </c>
      <c r="K3105" s="194">
        <v>3</v>
      </c>
      <c r="L3105" t="s">
        <v>1084</v>
      </c>
      <c r="M3105" t="s">
        <v>1084</v>
      </c>
      <c r="N3105">
        <v>55000</v>
      </c>
      <c r="O3105" t="s">
        <v>7876</v>
      </c>
      <c r="P3105" t="s">
        <v>8589</v>
      </c>
      <c r="Q3105">
        <v>55</v>
      </c>
      <c r="R3105" s="117" t="s">
        <v>14594</v>
      </c>
      <c r="S3105" s="117" t="s">
        <v>14589</v>
      </c>
      <c r="T3105" t="s">
        <v>12136</v>
      </c>
      <c r="U3105" t="s">
        <v>10772</v>
      </c>
    </row>
    <row r="3106" spans="1:21">
      <c r="A3106" s="117" t="s">
        <v>2787</v>
      </c>
      <c r="B3106" t="s">
        <v>14590</v>
      </c>
      <c r="C3106" t="s">
        <v>14590</v>
      </c>
      <c r="D3106">
        <v>25</v>
      </c>
      <c r="E3106">
        <v>19</v>
      </c>
      <c r="F3106">
        <v>25</v>
      </c>
      <c r="G3106">
        <v>19</v>
      </c>
      <c r="H3106">
        <v>1</v>
      </c>
      <c r="I3106">
        <v>1</v>
      </c>
      <c r="J3106">
        <v>33</v>
      </c>
      <c r="K3106" s="194">
        <v>33</v>
      </c>
      <c r="L3106" t="s">
        <v>1084</v>
      </c>
      <c r="M3106" t="s">
        <v>1084</v>
      </c>
      <c r="N3106">
        <v>37600</v>
      </c>
      <c r="O3106" t="s">
        <v>7876</v>
      </c>
      <c r="P3106" t="s">
        <v>8587</v>
      </c>
      <c r="Q3106">
        <v>37.6</v>
      </c>
      <c r="R3106" s="117" t="s">
        <v>14594</v>
      </c>
      <c r="S3106" s="117" t="s">
        <v>14589</v>
      </c>
      <c r="T3106" t="s">
        <v>12136</v>
      </c>
      <c r="U3106" t="s">
        <v>10772</v>
      </c>
    </row>
    <row r="3107" spans="1:21">
      <c r="A3107" s="117" t="s">
        <v>21664</v>
      </c>
      <c r="B3107" t="s">
        <v>14590</v>
      </c>
      <c r="C3107" t="s">
        <v>14590</v>
      </c>
      <c r="D3107">
        <v>84</v>
      </c>
      <c r="E3107">
        <v>78</v>
      </c>
      <c r="F3107">
        <v>84</v>
      </c>
      <c r="G3107">
        <v>78</v>
      </c>
      <c r="H3107">
        <v>1</v>
      </c>
      <c r="I3107">
        <v>1</v>
      </c>
      <c r="J3107">
        <v>999999</v>
      </c>
      <c r="K3107" s="194">
        <v>999999</v>
      </c>
      <c r="L3107" t="s">
        <v>1084</v>
      </c>
      <c r="M3107" t="s">
        <v>1084</v>
      </c>
      <c r="N3107">
        <v>55000</v>
      </c>
      <c r="O3107" t="s">
        <v>7876</v>
      </c>
      <c r="P3107" t="s">
        <v>21665</v>
      </c>
      <c r="Q3107">
        <v>55</v>
      </c>
      <c r="R3107" s="117" t="s">
        <v>14594</v>
      </c>
      <c r="S3107" s="117" t="s">
        <v>14589</v>
      </c>
      <c r="T3107" t="s">
        <v>12136</v>
      </c>
      <c r="U3107" t="s">
        <v>10772</v>
      </c>
    </row>
    <row r="3108" spans="1:21">
      <c r="A3108" s="117" t="s">
        <v>2788</v>
      </c>
      <c r="B3108" t="s">
        <v>14590</v>
      </c>
      <c r="C3108" t="s">
        <v>14590</v>
      </c>
      <c r="D3108">
        <v>25</v>
      </c>
      <c r="E3108">
        <v>19</v>
      </c>
      <c r="F3108">
        <v>25</v>
      </c>
      <c r="G3108">
        <v>19</v>
      </c>
      <c r="H3108">
        <v>1</v>
      </c>
      <c r="I3108">
        <v>1</v>
      </c>
      <c r="J3108">
        <v>35</v>
      </c>
      <c r="K3108" s="194">
        <v>35</v>
      </c>
      <c r="L3108" t="s">
        <v>1084</v>
      </c>
      <c r="M3108" t="s">
        <v>1084</v>
      </c>
      <c r="N3108">
        <v>33000</v>
      </c>
      <c r="O3108" t="s">
        <v>7876</v>
      </c>
      <c r="P3108" t="s">
        <v>8587</v>
      </c>
      <c r="Q3108">
        <v>33</v>
      </c>
      <c r="R3108" s="117" t="s">
        <v>14743</v>
      </c>
      <c r="S3108" s="117" t="s">
        <v>14589</v>
      </c>
      <c r="T3108" t="s">
        <v>12136</v>
      </c>
      <c r="U3108" t="s">
        <v>10772</v>
      </c>
    </row>
    <row r="3109" spans="1:21">
      <c r="A3109" s="117" t="s">
        <v>21666</v>
      </c>
      <c r="B3109" t="s">
        <v>14590</v>
      </c>
      <c r="C3109" t="s">
        <v>14590</v>
      </c>
      <c r="D3109">
        <v>84</v>
      </c>
      <c r="E3109">
        <v>78</v>
      </c>
      <c r="F3109">
        <v>84</v>
      </c>
      <c r="G3109">
        <v>78</v>
      </c>
      <c r="H3109">
        <v>1</v>
      </c>
      <c r="I3109">
        <v>1</v>
      </c>
      <c r="J3109">
        <v>999999</v>
      </c>
      <c r="K3109" s="194">
        <v>999999</v>
      </c>
      <c r="L3109" t="s">
        <v>1084</v>
      </c>
      <c r="M3109" t="s">
        <v>1084</v>
      </c>
      <c r="N3109">
        <v>55000</v>
      </c>
      <c r="O3109" t="s">
        <v>7876</v>
      </c>
      <c r="P3109" t="s">
        <v>8589</v>
      </c>
      <c r="Q3109">
        <v>55</v>
      </c>
      <c r="R3109" s="117" t="s">
        <v>14594</v>
      </c>
      <c r="S3109" s="117" t="s">
        <v>14589</v>
      </c>
      <c r="T3109" t="s">
        <v>12136</v>
      </c>
      <c r="U3109" t="s">
        <v>10772</v>
      </c>
    </row>
    <row r="3110" spans="1:21">
      <c r="A3110" s="117" t="s">
        <v>2789</v>
      </c>
      <c r="B3110" t="s">
        <v>14590</v>
      </c>
      <c r="C3110" t="s">
        <v>14590</v>
      </c>
      <c r="D3110">
        <v>25</v>
      </c>
      <c r="E3110">
        <v>19</v>
      </c>
      <c r="F3110">
        <v>25</v>
      </c>
      <c r="G3110">
        <v>19</v>
      </c>
      <c r="H3110">
        <v>1</v>
      </c>
      <c r="I3110">
        <v>1</v>
      </c>
      <c r="J3110">
        <v>24</v>
      </c>
      <c r="K3110" s="194">
        <v>24</v>
      </c>
      <c r="L3110" t="s">
        <v>1084</v>
      </c>
      <c r="M3110" t="s">
        <v>1084</v>
      </c>
      <c r="N3110">
        <v>33000</v>
      </c>
      <c r="O3110" t="s">
        <v>7876</v>
      </c>
      <c r="P3110" t="s">
        <v>8587</v>
      </c>
      <c r="Q3110">
        <v>33</v>
      </c>
      <c r="R3110" s="117" t="s">
        <v>14743</v>
      </c>
      <c r="S3110" s="117" t="s">
        <v>14589</v>
      </c>
      <c r="T3110" t="s">
        <v>12136</v>
      </c>
      <c r="U3110" t="s">
        <v>10772</v>
      </c>
    </row>
    <row r="3111" spans="1:21">
      <c r="A3111" s="117" t="s">
        <v>21667</v>
      </c>
      <c r="B3111" t="s">
        <v>14590</v>
      </c>
      <c r="C3111" t="s">
        <v>14590</v>
      </c>
      <c r="D3111">
        <v>84</v>
      </c>
      <c r="E3111">
        <v>78</v>
      </c>
      <c r="F3111">
        <v>84</v>
      </c>
      <c r="G3111">
        <v>78</v>
      </c>
      <c r="H3111">
        <v>1</v>
      </c>
      <c r="I3111">
        <v>1</v>
      </c>
      <c r="J3111">
        <v>999999</v>
      </c>
      <c r="K3111" s="194">
        <v>999999</v>
      </c>
      <c r="L3111" t="s">
        <v>1084</v>
      </c>
      <c r="M3111" t="s">
        <v>1084</v>
      </c>
      <c r="N3111">
        <v>85000</v>
      </c>
      <c r="O3111" t="s">
        <v>7876</v>
      </c>
      <c r="P3111" t="s">
        <v>8585</v>
      </c>
      <c r="Q3111">
        <v>85</v>
      </c>
      <c r="R3111" s="117" t="s">
        <v>14594</v>
      </c>
      <c r="S3111" s="117" t="s">
        <v>14589</v>
      </c>
      <c r="T3111" t="s">
        <v>12136</v>
      </c>
      <c r="U3111" t="s">
        <v>10772</v>
      </c>
    </row>
    <row r="3112" spans="1:21">
      <c r="A3112" s="117" t="s">
        <v>2790</v>
      </c>
      <c r="B3112" t="s">
        <v>14590</v>
      </c>
      <c r="C3112" t="s">
        <v>14590</v>
      </c>
      <c r="D3112">
        <v>35</v>
      </c>
      <c r="E3112">
        <v>29</v>
      </c>
      <c r="F3112">
        <v>35</v>
      </c>
      <c r="G3112">
        <v>29</v>
      </c>
      <c r="H3112">
        <v>1</v>
      </c>
      <c r="I3112">
        <v>1</v>
      </c>
      <c r="J3112">
        <v>20</v>
      </c>
      <c r="K3112" s="194">
        <v>20</v>
      </c>
      <c r="L3112" t="s">
        <v>1084</v>
      </c>
      <c r="M3112" t="s">
        <v>1084</v>
      </c>
      <c r="N3112">
        <v>64000</v>
      </c>
      <c r="O3112" t="s">
        <v>7876</v>
      </c>
      <c r="P3112" t="s">
        <v>8589</v>
      </c>
      <c r="Q3112">
        <v>64</v>
      </c>
      <c r="R3112" s="117" t="s">
        <v>14594</v>
      </c>
      <c r="S3112" s="117" t="s">
        <v>14589</v>
      </c>
      <c r="T3112" t="s">
        <v>12136</v>
      </c>
      <c r="U3112" t="s">
        <v>10773</v>
      </c>
    </row>
    <row r="3113" spans="1:21">
      <c r="A3113" s="117" t="s">
        <v>21668</v>
      </c>
      <c r="B3113" t="s">
        <v>14590</v>
      </c>
      <c r="C3113" t="s">
        <v>14590</v>
      </c>
      <c r="D3113">
        <v>97</v>
      </c>
      <c r="E3113">
        <v>91</v>
      </c>
      <c r="F3113">
        <v>97</v>
      </c>
      <c r="G3113">
        <v>91</v>
      </c>
      <c r="H3113">
        <v>1</v>
      </c>
      <c r="I3113">
        <v>1</v>
      </c>
      <c r="J3113">
        <v>999999</v>
      </c>
      <c r="K3113" s="194">
        <v>999999</v>
      </c>
      <c r="L3113" t="s">
        <v>1084</v>
      </c>
      <c r="M3113" t="s">
        <v>1084</v>
      </c>
      <c r="N3113">
        <v>140000</v>
      </c>
      <c r="O3113" t="s">
        <v>7876</v>
      </c>
      <c r="P3113" t="s">
        <v>21669</v>
      </c>
      <c r="Q3113">
        <v>140</v>
      </c>
      <c r="R3113" s="117" t="s">
        <v>14594</v>
      </c>
      <c r="S3113" s="117" t="s">
        <v>14589</v>
      </c>
      <c r="T3113" t="s">
        <v>12136</v>
      </c>
      <c r="U3113" t="s">
        <v>10772</v>
      </c>
    </row>
    <row r="3114" spans="1:21">
      <c r="A3114" s="117" t="s">
        <v>2791</v>
      </c>
      <c r="B3114" t="s">
        <v>14590</v>
      </c>
      <c r="C3114" t="s">
        <v>14590</v>
      </c>
      <c r="D3114">
        <v>35</v>
      </c>
      <c r="E3114">
        <v>29</v>
      </c>
      <c r="F3114">
        <v>35</v>
      </c>
      <c r="G3114">
        <v>29</v>
      </c>
      <c r="H3114">
        <v>1</v>
      </c>
      <c r="I3114">
        <v>1</v>
      </c>
      <c r="J3114">
        <v>21</v>
      </c>
      <c r="K3114" s="194">
        <v>21</v>
      </c>
      <c r="L3114" t="s">
        <v>1084</v>
      </c>
      <c r="M3114" t="s">
        <v>1084</v>
      </c>
      <c r="N3114">
        <v>70000</v>
      </c>
      <c r="O3114" t="s">
        <v>7876</v>
      </c>
      <c r="P3114" t="s">
        <v>8590</v>
      </c>
      <c r="Q3114">
        <v>70</v>
      </c>
      <c r="R3114" s="117" t="s">
        <v>14594</v>
      </c>
      <c r="S3114" s="117" t="s">
        <v>14589</v>
      </c>
      <c r="T3114" t="s">
        <v>12136</v>
      </c>
      <c r="U3114" t="s">
        <v>10773</v>
      </c>
    </row>
    <row r="3115" spans="1:21">
      <c r="A3115" s="117" t="s">
        <v>2792</v>
      </c>
      <c r="B3115" t="s">
        <v>14590</v>
      </c>
      <c r="C3115" t="s">
        <v>14590</v>
      </c>
      <c r="D3115">
        <v>35</v>
      </c>
      <c r="E3115">
        <v>29</v>
      </c>
      <c r="F3115">
        <v>35</v>
      </c>
      <c r="G3115">
        <v>29</v>
      </c>
      <c r="H3115">
        <v>1</v>
      </c>
      <c r="I3115">
        <v>1</v>
      </c>
      <c r="J3115">
        <v>13</v>
      </c>
      <c r="K3115" s="194">
        <v>13</v>
      </c>
      <c r="L3115" t="s">
        <v>1084</v>
      </c>
      <c r="M3115" t="s">
        <v>1084</v>
      </c>
      <c r="N3115">
        <v>55000</v>
      </c>
      <c r="O3115" t="s">
        <v>7876</v>
      </c>
      <c r="P3115" t="s">
        <v>8589</v>
      </c>
      <c r="Q3115">
        <v>55</v>
      </c>
      <c r="R3115" s="117" t="s">
        <v>14594</v>
      </c>
      <c r="S3115" s="117" t="s">
        <v>14589</v>
      </c>
      <c r="T3115" t="s">
        <v>12136</v>
      </c>
      <c r="U3115" t="s">
        <v>10772</v>
      </c>
    </row>
    <row r="3116" spans="1:21">
      <c r="A3116" s="117" t="s">
        <v>24618</v>
      </c>
      <c r="B3116" t="s">
        <v>14590</v>
      </c>
      <c r="C3116" t="s">
        <v>14590</v>
      </c>
      <c r="D3116">
        <v>25</v>
      </c>
      <c r="E3116">
        <v>19</v>
      </c>
      <c r="F3116">
        <v>25</v>
      </c>
      <c r="G3116">
        <v>19</v>
      </c>
      <c r="H3116">
        <v>1</v>
      </c>
      <c r="I3116">
        <v>1</v>
      </c>
      <c r="J3116">
        <v>3</v>
      </c>
      <c r="K3116" s="194">
        <v>3</v>
      </c>
      <c r="L3116" t="s">
        <v>1100</v>
      </c>
      <c r="M3116" t="s">
        <v>1100</v>
      </c>
      <c r="N3116">
        <v>5717</v>
      </c>
      <c r="O3116" t="s">
        <v>7876</v>
      </c>
      <c r="P3116" t="s">
        <v>8591</v>
      </c>
      <c r="Q3116">
        <v>5.7169999999999996</v>
      </c>
      <c r="R3116" s="117" t="s">
        <v>14594</v>
      </c>
      <c r="S3116" s="117" t="s">
        <v>14589</v>
      </c>
      <c r="T3116" t="s">
        <v>12136</v>
      </c>
      <c r="U3116" t="s">
        <v>10772</v>
      </c>
    </row>
    <row r="3117" spans="1:21">
      <c r="A3117" s="117" t="s">
        <v>15217</v>
      </c>
      <c r="B3117" t="s">
        <v>14590</v>
      </c>
      <c r="C3117" t="s">
        <v>14590</v>
      </c>
      <c r="D3117">
        <v>28</v>
      </c>
      <c r="E3117">
        <v>22</v>
      </c>
      <c r="F3117">
        <v>28</v>
      </c>
      <c r="G3117">
        <v>22</v>
      </c>
      <c r="H3117">
        <v>1</v>
      </c>
      <c r="I3117">
        <v>1</v>
      </c>
      <c r="J3117">
        <v>18</v>
      </c>
      <c r="K3117" s="194">
        <v>18</v>
      </c>
      <c r="L3117" t="s">
        <v>1100</v>
      </c>
      <c r="M3117" t="s">
        <v>1100</v>
      </c>
      <c r="N3117">
        <v>5756</v>
      </c>
      <c r="O3117" t="s">
        <v>7876</v>
      </c>
      <c r="P3117" t="s">
        <v>8591</v>
      </c>
      <c r="Q3117">
        <v>5.7560000000000002</v>
      </c>
      <c r="R3117" s="117" t="s">
        <v>14648</v>
      </c>
      <c r="S3117" s="117" t="s">
        <v>14589</v>
      </c>
      <c r="T3117" t="s">
        <v>12136</v>
      </c>
      <c r="U3117" t="s">
        <v>10772</v>
      </c>
    </row>
    <row r="3118" spans="1:21">
      <c r="A3118" s="117" t="s">
        <v>21670</v>
      </c>
      <c r="B3118" t="s">
        <v>14590</v>
      </c>
      <c r="C3118" t="s">
        <v>14590</v>
      </c>
      <c r="D3118">
        <v>25</v>
      </c>
      <c r="E3118">
        <v>19</v>
      </c>
      <c r="F3118">
        <v>25</v>
      </c>
      <c r="G3118">
        <v>19</v>
      </c>
      <c r="H3118">
        <v>1</v>
      </c>
      <c r="I3118">
        <v>1</v>
      </c>
      <c r="J3118">
        <v>2</v>
      </c>
      <c r="K3118" s="194">
        <v>2</v>
      </c>
      <c r="L3118" t="s">
        <v>1100</v>
      </c>
      <c r="M3118" t="s">
        <v>1100</v>
      </c>
      <c r="N3118">
        <v>5892</v>
      </c>
      <c r="O3118" t="s">
        <v>7876</v>
      </c>
      <c r="P3118" t="s">
        <v>8591</v>
      </c>
      <c r="Q3118">
        <v>5.8920000000000003</v>
      </c>
      <c r="R3118" s="117" t="s">
        <v>14594</v>
      </c>
      <c r="S3118" s="117" t="s">
        <v>14589</v>
      </c>
      <c r="T3118" t="s">
        <v>12136</v>
      </c>
      <c r="U3118" t="s">
        <v>10772</v>
      </c>
    </row>
    <row r="3119" spans="1:21">
      <c r="A3119" s="117" t="s">
        <v>2793</v>
      </c>
      <c r="B3119" t="s">
        <v>14590</v>
      </c>
      <c r="C3119" t="s">
        <v>14590</v>
      </c>
      <c r="D3119">
        <v>28</v>
      </c>
      <c r="E3119">
        <v>22</v>
      </c>
      <c r="F3119">
        <v>28</v>
      </c>
      <c r="G3119">
        <v>22</v>
      </c>
      <c r="H3119">
        <v>1</v>
      </c>
      <c r="I3119">
        <v>1</v>
      </c>
      <c r="J3119">
        <v>18</v>
      </c>
      <c r="K3119" s="194">
        <v>18</v>
      </c>
      <c r="L3119" t="s">
        <v>1100</v>
      </c>
      <c r="M3119" t="s">
        <v>1100</v>
      </c>
      <c r="N3119">
        <v>5751</v>
      </c>
      <c r="O3119" t="s">
        <v>7876</v>
      </c>
      <c r="P3119" t="s">
        <v>8591</v>
      </c>
      <c r="Q3119">
        <v>5.7510000000000003</v>
      </c>
      <c r="R3119" s="117" t="s">
        <v>14648</v>
      </c>
      <c r="S3119" s="117" t="s">
        <v>14589</v>
      </c>
      <c r="T3119" t="s">
        <v>12136</v>
      </c>
      <c r="U3119" t="s">
        <v>10772</v>
      </c>
    </row>
    <row r="3120" spans="1:21">
      <c r="A3120" s="117" t="s">
        <v>21671</v>
      </c>
      <c r="B3120" t="s">
        <v>14590</v>
      </c>
      <c r="C3120" t="s">
        <v>14590</v>
      </c>
      <c r="D3120">
        <v>25</v>
      </c>
      <c r="E3120">
        <v>19</v>
      </c>
      <c r="F3120">
        <v>25</v>
      </c>
      <c r="G3120">
        <v>19</v>
      </c>
      <c r="H3120">
        <v>1</v>
      </c>
      <c r="I3120">
        <v>1</v>
      </c>
      <c r="J3120">
        <v>2</v>
      </c>
      <c r="K3120" s="194">
        <v>2</v>
      </c>
      <c r="L3120" t="s">
        <v>1100</v>
      </c>
      <c r="M3120" t="s">
        <v>1100</v>
      </c>
      <c r="N3120">
        <v>6063</v>
      </c>
      <c r="O3120" t="s">
        <v>7876</v>
      </c>
      <c r="P3120" t="s">
        <v>8591</v>
      </c>
      <c r="Q3120">
        <v>6.0629999999999997</v>
      </c>
      <c r="R3120" s="117" t="s">
        <v>14594</v>
      </c>
      <c r="S3120" s="117" t="s">
        <v>14589</v>
      </c>
      <c r="T3120" t="s">
        <v>12136</v>
      </c>
      <c r="U3120" t="s">
        <v>10772</v>
      </c>
    </row>
    <row r="3121" spans="1:21">
      <c r="A3121" s="117" t="s">
        <v>15218</v>
      </c>
      <c r="B3121" t="s">
        <v>14590</v>
      </c>
      <c r="C3121" t="s">
        <v>14590</v>
      </c>
      <c r="D3121">
        <v>28</v>
      </c>
      <c r="E3121">
        <v>22</v>
      </c>
      <c r="F3121">
        <v>28</v>
      </c>
      <c r="G3121">
        <v>22</v>
      </c>
      <c r="H3121">
        <v>1</v>
      </c>
      <c r="I3121">
        <v>1</v>
      </c>
      <c r="J3121">
        <v>14</v>
      </c>
      <c r="K3121" s="194">
        <v>14</v>
      </c>
      <c r="L3121" t="s">
        <v>1100</v>
      </c>
      <c r="M3121" t="s">
        <v>1100</v>
      </c>
      <c r="N3121">
        <v>5939</v>
      </c>
      <c r="O3121" t="s">
        <v>7876</v>
      </c>
      <c r="P3121" t="s">
        <v>8591</v>
      </c>
      <c r="Q3121">
        <v>5.9390000000000001</v>
      </c>
      <c r="R3121" s="117" t="s">
        <v>14648</v>
      </c>
      <c r="S3121" s="117" t="s">
        <v>14589</v>
      </c>
      <c r="T3121" t="s">
        <v>12136</v>
      </c>
      <c r="U3121" t="s">
        <v>10772</v>
      </c>
    </row>
    <row r="3122" spans="1:21">
      <c r="A3122" s="117" t="s">
        <v>21672</v>
      </c>
      <c r="B3122" t="s">
        <v>14590</v>
      </c>
      <c r="C3122" t="s">
        <v>14590</v>
      </c>
      <c r="D3122">
        <v>39</v>
      </c>
      <c r="E3122">
        <v>33</v>
      </c>
      <c r="F3122">
        <v>39</v>
      </c>
      <c r="G3122">
        <v>33</v>
      </c>
      <c r="H3122">
        <v>1</v>
      </c>
      <c r="I3122">
        <v>1</v>
      </c>
      <c r="J3122">
        <v>999999</v>
      </c>
      <c r="K3122" s="194">
        <v>999999</v>
      </c>
      <c r="L3122" t="s">
        <v>1100</v>
      </c>
      <c r="M3122" t="s">
        <v>1100</v>
      </c>
      <c r="N3122">
        <v>6098</v>
      </c>
      <c r="O3122" t="s">
        <v>7876</v>
      </c>
      <c r="P3122" t="s">
        <v>8591</v>
      </c>
      <c r="Q3122">
        <v>6.0979999999999999</v>
      </c>
      <c r="R3122" s="117" t="s">
        <v>14594</v>
      </c>
      <c r="S3122" s="117" t="s">
        <v>14589</v>
      </c>
      <c r="T3122" t="s">
        <v>12136</v>
      </c>
      <c r="U3122" t="s">
        <v>10772</v>
      </c>
    </row>
    <row r="3123" spans="1:21">
      <c r="A3123" s="117" t="s">
        <v>15219</v>
      </c>
      <c r="B3123" t="s">
        <v>14590</v>
      </c>
      <c r="C3123" t="s">
        <v>14590</v>
      </c>
      <c r="D3123">
        <v>28</v>
      </c>
      <c r="E3123">
        <v>22</v>
      </c>
      <c r="F3123">
        <v>28</v>
      </c>
      <c r="G3123">
        <v>22</v>
      </c>
      <c r="H3123">
        <v>1</v>
      </c>
      <c r="I3123">
        <v>1</v>
      </c>
      <c r="J3123">
        <v>17</v>
      </c>
      <c r="K3123" s="194">
        <v>17</v>
      </c>
      <c r="L3123" t="s">
        <v>1100</v>
      </c>
      <c r="M3123" t="s">
        <v>1100</v>
      </c>
      <c r="N3123">
        <v>6056</v>
      </c>
      <c r="O3123" t="s">
        <v>7876</v>
      </c>
      <c r="P3123" t="s">
        <v>8591</v>
      </c>
      <c r="Q3123">
        <v>6.056</v>
      </c>
      <c r="R3123" s="117" t="s">
        <v>14648</v>
      </c>
      <c r="S3123" s="117" t="s">
        <v>14589</v>
      </c>
      <c r="T3123" t="s">
        <v>12136</v>
      </c>
      <c r="U3123" t="s">
        <v>10772</v>
      </c>
    </row>
    <row r="3124" spans="1:21">
      <c r="A3124" s="117" t="s">
        <v>21673</v>
      </c>
      <c r="B3124" t="s">
        <v>14590</v>
      </c>
      <c r="C3124" t="s">
        <v>14590</v>
      </c>
      <c r="D3124">
        <v>25</v>
      </c>
      <c r="E3124">
        <v>19</v>
      </c>
      <c r="F3124">
        <v>25</v>
      </c>
      <c r="G3124">
        <v>19</v>
      </c>
      <c r="H3124">
        <v>1</v>
      </c>
      <c r="I3124">
        <v>1</v>
      </c>
      <c r="J3124">
        <v>2</v>
      </c>
      <c r="K3124" s="194">
        <v>2</v>
      </c>
      <c r="L3124" t="s">
        <v>1100</v>
      </c>
      <c r="M3124" t="s">
        <v>1100</v>
      </c>
      <c r="N3124">
        <v>6014</v>
      </c>
      <c r="O3124" t="s">
        <v>7876</v>
      </c>
      <c r="P3124" t="s">
        <v>8591</v>
      </c>
      <c r="Q3124">
        <v>6.0140000000000002</v>
      </c>
      <c r="R3124" s="117" t="s">
        <v>14594</v>
      </c>
      <c r="S3124" s="117" t="s">
        <v>14589</v>
      </c>
      <c r="T3124" t="s">
        <v>12136</v>
      </c>
      <c r="U3124" t="s">
        <v>10772</v>
      </c>
    </row>
    <row r="3125" spans="1:21">
      <c r="A3125" s="117" t="s">
        <v>2794</v>
      </c>
      <c r="B3125" t="s">
        <v>14590</v>
      </c>
      <c r="C3125" t="s">
        <v>14590</v>
      </c>
      <c r="D3125">
        <v>28</v>
      </c>
      <c r="E3125">
        <v>22</v>
      </c>
      <c r="F3125">
        <v>28</v>
      </c>
      <c r="G3125">
        <v>22</v>
      </c>
      <c r="H3125">
        <v>1</v>
      </c>
      <c r="I3125">
        <v>1</v>
      </c>
      <c r="J3125">
        <v>18</v>
      </c>
      <c r="K3125" s="194">
        <v>18</v>
      </c>
      <c r="L3125" t="s">
        <v>1100</v>
      </c>
      <c r="M3125" t="s">
        <v>1100</v>
      </c>
      <c r="N3125">
        <v>6136</v>
      </c>
      <c r="O3125" t="s">
        <v>7876</v>
      </c>
      <c r="P3125" t="s">
        <v>8591</v>
      </c>
      <c r="Q3125">
        <v>6.1360000000000001</v>
      </c>
      <c r="R3125" s="117" t="s">
        <v>14648</v>
      </c>
      <c r="S3125" s="117" t="s">
        <v>14589</v>
      </c>
      <c r="T3125" t="s">
        <v>12136</v>
      </c>
      <c r="U3125" t="s">
        <v>10772</v>
      </c>
    </row>
    <row r="3126" spans="1:21">
      <c r="A3126" s="117" t="s">
        <v>24619</v>
      </c>
      <c r="B3126" t="s">
        <v>14590</v>
      </c>
      <c r="C3126" t="s">
        <v>14590</v>
      </c>
      <c r="D3126">
        <v>25</v>
      </c>
      <c r="E3126">
        <v>19</v>
      </c>
      <c r="F3126">
        <v>25</v>
      </c>
      <c r="G3126">
        <v>19</v>
      </c>
      <c r="H3126">
        <v>1</v>
      </c>
      <c r="I3126">
        <v>1</v>
      </c>
      <c r="J3126">
        <v>2</v>
      </c>
      <c r="K3126" s="194">
        <v>2</v>
      </c>
      <c r="L3126" t="s">
        <v>1100</v>
      </c>
      <c r="M3126" t="s">
        <v>1100</v>
      </c>
      <c r="N3126">
        <v>10203</v>
      </c>
      <c r="O3126" t="s">
        <v>7876</v>
      </c>
      <c r="P3126" t="s">
        <v>24620</v>
      </c>
      <c r="Q3126">
        <v>10.202999999999999</v>
      </c>
      <c r="R3126" s="117" t="s">
        <v>14594</v>
      </c>
      <c r="S3126" s="117" t="s">
        <v>14589</v>
      </c>
      <c r="T3126" t="s">
        <v>12136</v>
      </c>
      <c r="U3126" t="s">
        <v>10772</v>
      </c>
    </row>
    <row r="3127" spans="1:21">
      <c r="A3127" s="117" t="s">
        <v>15220</v>
      </c>
      <c r="B3127" t="s">
        <v>14590</v>
      </c>
      <c r="C3127" t="s">
        <v>14590</v>
      </c>
      <c r="D3127">
        <v>28</v>
      </c>
      <c r="E3127">
        <v>22</v>
      </c>
      <c r="F3127">
        <v>28</v>
      </c>
      <c r="G3127">
        <v>22</v>
      </c>
      <c r="H3127">
        <v>1</v>
      </c>
      <c r="I3127">
        <v>1</v>
      </c>
      <c r="J3127">
        <v>18</v>
      </c>
      <c r="K3127" s="194">
        <v>18</v>
      </c>
      <c r="L3127" t="s">
        <v>1100</v>
      </c>
      <c r="M3127" t="s">
        <v>1100</v>
      </c>
      <c r="N3127">
        <v>6228</v>
      </c>
      <c r="O3127" t="s">
        <v>7876</v>
      </c>
      <c r="P3127" t="s">
        <v>15221</v>
      </c>
      <c r="Q3127">
        <v>6.2279999999999998</v>
      </c>
      <c r="R3127" s="117" t="s">
        <v>14648</v>
      </c>
      <c r="S3127" s="117" t="s">
        <v>14589</v>
      </c>
      <c r="T3127" t="s">
        <v>12136</v>
      </c>
      <c r="U3127" t="s">
        <v>10772</v>
      </c>
    </row>
    <row r="3128" spans="1:21">
      <c r="A3128" s="117" t="s">
        <v>24621</v>
      </c>
      <c r="B3128" t="s">
        <v>14590</v>
      </c>
      <c r="C3128" t="s">
        <v>14590</v>
      </c>
      <c r="D3128">
        <v>26</v>
      </c>
      <c r="E3128">
        <v>20</v>
      </c>
      <c r="F3128">
        <v>26</v>
      </c>
      <c r="G3128">
        <v>20</v>
      </c>
      <c r="H3128">
        <v>1</v>
      </c>
      <c r="I3128">
        <v>1</v>
      </c>
      <c r="J3128">
        <v>3</v>
      </c>
      <c r="K3128" s="194">
        <v>3</v>
      </c>
      <c r="L3128" t="s">
        <v>1084</v>
      </c>
      <c r="M3128" t="s">
        <v>1084</v>
      </c>
      <c r="N3128">
        <v>17375</v>
      </c>
      <c r="O3128" t="s">
        <v>7876</v>
      </c>
      <c r="Q3128">
        <v>17.375</v>
      </c>
      <c r="R3128" s="117" t="s">
        <v>14620</v>
      </c>
      <c r="S3128" s="117" t="s">
        <v>14621</v>
      </c>
      <c r="T3128" t="s">
        <v>17448</v>
      </c>
      <c r="U3128" t="s">
        <v>10772</v>
      </c>
    </row>
    <row r="3129" spans="1:21">
      <c r="A3129" s="117" t="s">
        <v>15222</v>
      </c>
      <c r="B3129" t="s">
        <v>14590</v>
      </c>
      <c r="C3129" t="s">
        <v>14590</v>
      </c>
      <c r="D3129">
        <v>28</v>
      </c>
      <c r="E3129">
        <v>22</v>
      </c>
      <c r="F3129">
        <v>28</v>
      </c>
      <c r="G3129">
        <v>22</v>
      </c>
      <c r="H3129">
        <v>1</v>
      </c>
      <c r="I3129">
        <v>1</v>
      </c>
      <c r="J3129">
        <v>21</v>
      </c>
      <c r="K3129" s="194">
        <v>21</v>
      </c>
      <c r="L3129" t="s">
        <v>1100</v>
      </c>
      <c r="M3129" t="s">
        <v>1100</v>
      </c>
      <c r="N3129">
        <v>10291</v>
      </c>
      <c r="O3129" t="s">
        <v>7876</v>
      </c>
      <c r="P3129" t="s">
        <v>15223</v>
      </c>
      <c r="Q3129">
        <v>10.291</v>
      </c>
      <c r="R3129" s="117" t="s">
        <v>14648</v>
      </c>
      <c r="S3129" s="117" t="s">
        <v>14589</v>
      </c>
      <c r="T3129" t="s">
        <v>12136</v>
      </c>
      <c r="U3129" t="s">
        <v>10772</v>
      </c>
    </row>
    <row r="3130" spans="1:21">
      <c r="A3130" s="117" t="s">
        <v>22300</v>
      </c>
      <c r="B3130" t="s">
        <v>14590</v>
      </c>
      <c r="C3130" t="s">
        <v>14590</v>
      </c>
      <c r="D3130">
        <v>59</v>
      </c>
      <c r="E3130">
        <v>53</v>
      </c>
      <c r="F3130">
        <v>59</v>
      </c>
      <c r="G3130">
        <v>53</v>
      </c>
      <c r="H3130">
        <v>1</v>
      </c>
      <c r="I3130">
        <v>1</v>
      </c>
      <c r="J3130">
        <v>4</v>
      </c>
      <c r="K3130" s="194">
        <v>4</v>
      </c>
      <c r="L3130" t="s">
        <v>1083</v>
      </c>
      <c r="M3130" t="s">
        <v>1083</v>
      </c>
      <c r="N3130">
        <v>375000</v>
      </c>
      <c r="O3130" t="s">
        <v>7876</v>
      </c>
      <c r="P3130" t="s">
        <v>22298</v>
      </c>
      <c r="Q3130">
        <v>375</v>
      </c>
      <c r="R3130" s="117" t="s">
        <v>15214</v>
      </c>
      <c r="S3130" s="117" t="s">
        <v>14589</v>
      </c>
      <c r="T3130" t="s">
        <v>12136</v>
      </c>
      <c r="U3130" t="s">
        <v>10772</v>
      </c>
    </row>
    <row r="3131" spans="1:21">
      <c r="A3131" s="117" t="s">
        <v>22301</v>
      </c>
      <c r="B3131" t="s">
        <v>14590</v>
      </c>
      <c r="C3131" t="s">
        <v>14590</v>
      </c>
      <c r="D3131">
        <v>59</v>
      </c>
      <c r="E3131">
        <v>53</v>
      </c>
      <c r="F3131">
        <v>59</v>
      </c>
      <c r="G3131">
        <v>53</v>
      </c>
      <c r="H3131">
        <v>1</v>
      </c>
      <c r="I3131">
        <v>1</v>
      </c>
      <c r="J3131">
        <v>4</v>
      </c>
      <c r="K3131" s="194">
        <v>4</v>
      </c>
      <c r="L3131" t="s">
        <v>1083</v>
      </c>
      <c r="M3131" t="s">
        <v>1083</v>
      </c>
      <c r="N3131">
        <v>383000</v>
      </c>
      <c r="O3131" t="s">
        <v>7876</v>
      </c>
      <c r="P3131" t="s">
        <v>22298</v>
      </c>
      <c r="Q3131">
        <v>383</v>
      </c>
      <c r="R3131" s="117" t="s">
        <v>15214</v>
      </c>
      <c r="S3131" s="117" t="s">
        <v>14589</v>
      </c>
      <c r="T3131" t="s">
        <v>12136</v>
      </c>
      <c r="U3131" t="s">
        <v>10772</v>
      </c>
    </row>
    <row r="3132" spans="1:21">
      <c r="A3132" s="117" t="s">
        <v>22302</v>
      </c>
      <c r="B3132" t="s">
        <v>14590</v>
      </c>
      <c r="C3132" t="s">
        <v>14590</v>
      </c>
      <c r="D3132">
        <v>59</v>
      </c>
      <c r="E3132">
        <v>53</v>
      </c>
      <c r="F3132">
        <v>59</v>
      </c>
      <c r="G3132">
        <v>53</v>
      </c>
      <c r="H3132">
        <v>1</v>
      </c>
      <c r="I3132">
        <v>1</v>
      </c>
      <c r="J3132">
        <v>4</v>
      </c>
      <c r="K3132" s="194">
        <v>4</v>
      </c>
      <c r="L3132" t="s">
        <v>1083</v>
      </c>
      <c r="M3132" t="s">
        <v>1083</v>
      </c>
      <c r="N3132">
        <v>540000</v>
      </c>
      <c r="O3132" t="s">
        <v>7876</v>
      </c>
      <c r="P3132" t="s">
        <v>22298</v>
      </c>
      <c r="Q3132">
        <v>540</v>
      </c>
      <c r="R3132" s="117" t="s">
        <v>15214</v>
      </c>
      <c r="S3132" s="117" t="s">
        <v>14589</v>
      </c>
      <c r="T3132" t="s">
        <v>12136</v>
      </c>
      <c r="U3132" t="s">
        <v>10772</v>
      </c>
    </row>
    <row r="3133" spans="1:21">
      <c r="A3133" s="117" t="s">
        <v>22303</v>
      </c>
      <c r="B3133" t="s">
        <v>14590</v>
      </c>
      <c r="C3133" t="s">
        <v>14590</v>
      </c>
      <c r="D3133">
        <v>59</v>
      </c>
      <c r="E3133">
        <v>53</v>
      </c>
      <c r="F3133">
        <v>59</v>
      </c>
      <c r="G3133">
        <v>53</v>
      </c>
      <c r="H3133">
        <v>1</v>
      </c>
      <c r="I3133">
        <v>1</v>
      </c>
      <c r="J3133">
        <v>4</v>
      </c>
      <c r="K3133" s="194">
        <v>4</v>
      </c>
      <c r="L3133" t="s">
        <v>1083</v>
      </c>
      <c r="M3133" t="s">
        <v>1083</v>
      </c>
      <c r="N3133">
        <v>560000</v>
      </c>
      <c r="O3133" t="s">
        <v>7876</v>
      </c>
      <c r="P3133" t="s">
        <v>22298</v>
      </c>
      <c r="Q3133">
        <v>560</v>
      </c>
      <c r="R3133" s="117" t="s">
        <v>15214</v>
      </c>
      <c r="S3133" s="117" t="s">
        <v>14589</v>
      </c>
      <c r="T3133" t="s">
        <v>12136</v>
      </c>
      <c r="U3133" t="s">
        <v>10772</v>
      </c>
    </row>
    <row r="3134" spans="1:21">
      <c r="A3134" s="117" t="s">
        <v>22304</v>
      </c>
      <c r="B3134" t="s">
        <v>14590</v>
      </c>
      <c r="C3134" t="s">
        <v>14590</v>
      </c>
      <c r="D3134">
        <v>59</v>
      </c>
      <c r="E3134">
        <v>53</v>
      </c>
      <c r="F3134">
        <v>59</v>
      </c>
      <c r="G3134">
        <v>53</v>
      </c>
      <c r="H3134">
        <v>1</v>
      </c>
      <c r="I3134">
        <v>1</v>
      </c>
      <c r="J3134">
        <v>4</v>
      </c>
      <c r="K3134" s="194">
        <v>4</v>
      </c>
      <c r="L3134" t="s">
        <v>1083</v>
      </c>
      <c r="M3134" t="s">
        <v>1083</v>
      </c>
      <c r="N3134">
        <v>562000</v>
      </c>
      <c r="O3134" t="s">
        <v>7876</v>
      </c>
      <c r="P3134" t="s">
        <v>22298</v>
      </c>
      <c r="Q3134">
        <v>562</v>
      </c>
      <c r="R3134" s="117" t="s">
        <v>15214</v>
      </c>
      <c r="S3134" s="117" t="s">
        <v>14589</v>
      </c>
      <c r="T3134" t="s">
        <v>12136</v>
      </c>
      <c r="U3134" t="s">
        <v>10772</v>
      </c>
    </row>
    <row r="3135" spans="1:21">
      <c r="A3135" s="117" t="s">
        <v>22305</v>
      </c>
      <c r="B3135" t="s">
        <v>14590</v>
      </c>
      <c r="C3135" t="s">
        <v>14590</v>
      </c>
      <c r="D3135">
        <v>59</v>
      </c>
      <c r="E3135">
        <v>53</v>
      </c>
      <c r="F3135">
        <v>59</v>
      </c>
      <c r="G3135">
        <v>53</v>
      </c>
      <c r="H3135">
        <v>1</v>
      </c>
      <c r="I3135">
        <v>1</v>
      </c>
      <c r="J3135">
        <v>4</v>
      </c>
      <c r="K3135" s="194">
        <v>4</v>
      </c>
      <c r="L3135" t="s">
        <v>1083</v>
      </c>
      <c r="M3135" t="s">
        <v>1083</v>
      </c>
      <c r="N3135">
        <v>475000</v>
      </c>
      <c r="O3135" t="s">
        <v>7876</v>
      </c>
      <c r="P3135" t="s">
        <v>22298</v>
      </c>
      <c r="Q3135">
        <v>475</v>
      </c>
      <c r="R3135" s="117" t="s">
        <v>15214</v>
      </c>
      <c r="S3135" s="117" t="s">
        <v>14589</v>
      </c>
      <c r="T3135" t="s">
        <v>12136</v>
      </c>
      <c r="U3135" t="s">
        <v>10772</v>
      </c>
    </row>
    <row r="3136" spans="1:21">
      <c r="A3136" s="117" t="s">
        <v>24622</v>
      </c>
      <c r="B3136" t="s">
        <v>14590</v>
      </c>
      <c r="C3136" t="s">
        <v>14590</v>
      </c>
      <c r="D3136">
        <v>81</v>
      </c>
      <c r="E3136">
        <v>75</v>
      </c>
      <c r="F3136">
        <v>81</v>
      </c>
      <c r="G3136">
        <v>75</v>
      </c>
      <c r="H3136">
        <v>1</v>
      </c>
      <c r="I3136">
        <v>1</v>
      </c>
      <c r="J3136">
        <v>999999</v>
      </c>
      <c r="K3136" s="194">
        <v>999999</v>
      </c>
      <c r="L3136" t="s">
        <v>1083</v>
      </c>
      <c r="M3136" t="s">
        <v>1083</v>
      </c>
      <c r="N3136">
        <v>21000</v>
      </c>
      <c r="O3136" t="s">
        <v>7876</v>
      </c>
      <c r="P3136" t="s">
        <v>24623</v>
      </c>
      <c r="Q3136">
        <v>21</v>
      </c>
      <c r="R3136" s="117" t="s">
        <v>14594</v>
      </c>
      <c r="S3136" s="117" t="s">
        <v>14589</v>
      </c>
      <c r="T3136" t="s">
        <v>12136</v>
      </c>
      <c r="U3136" t="s">
        <v>10772</v>
      </c>
    </row>
    <row r="3137" spans="1:21">
      <c r="A3137" s="117" t="s">
        <v>24624</v>
      </c>
      <c r="B3137" t="s">
        <v>14590</v>
      </c>
      <c r="C3137" t="s">
        <v>14590</v>
      </c>
      <c r="D3137">
        <v>81</v>
      </c>
      <c r="E3137">
        <v>75</v>
      </c>
      <c r="F3137">
        <v>81</v>
      </c>
      <c r="G3137">
        <v>75</v>
      </c>
      <c r="H3137">
        <v>1</v>
      </c>
      <c r="I3137">
        <v>1</v>
      </c>
      <c r="J3137">
        <v>999999</v>
      </c>
      <c r="K3137" s="194">
        <v>999999</v>
      </c>
      <c r="L3137" t="s">
        <v>1083</v>
      </c>
      <c r="M3137" t="s">
        <v>1083</v>
      </c>
      <c r="N3137">
        <v>21000</v>
      </c>
      <c r="O3137" t="s">
        <v>7876</v>
      </c>
      <c r="P3137" t="s">
        <v>24623</v>
      </c>
      <c r="Q3137">
        <v>21</v>
      </c>
      <c r="R3137" s="117" t="s">
        <v>14594</v>
      </c>
      <c r="S3137" s="117" t="s">
        <v>14589</v>
      </c>
      <c r="T3137" t="s">
        <v>12136</v>
      </c>
      <c r="U3137" t="s">
        <v>10772</v>
      </c>
    </row>
    <row r="3138" spans="1:21">
      <c r="A3138" s="117" t="s">
        <v>24625</v>
      </c>
      <c r="B3138" t="s">
        <v>14590</v>
      </c>
      <c r="C3138" t="s">
        <v>14590</v>
      </c>
      <c r="D3138">
        <v>81</v>
      </c>
      <c r="E3138">
        <v>75</v>
      </c>
      <c r="F3138">
        <v>81</v>
      </c>
      <c r="G3138">
        <v>75</v>
      </c>
      <c r="H3138">
        <v>1</v>
      </c>
      <c r="I3138">
        <v>1</v>
      </c>
      <c r="J3138">
        <v>999999</v>
      </c>
      <c r="K3138" s="194">
        <v>999999</v>
      </c>
      <c r="L3138" t="s">
        <v>1083</v>
      </c>
      <c r="M3138" t="s">
        <v>1083</v>
      </c>
      <c r="N3138">
        <v>23000</v>
      </c>
      <c r="O3138" t="s">
        <v>7876</v>
      </c>
      <c r="P3138" t="s">
        <v>8592</v>
      </c>
      <c r="Q3138">
        <v>23</v>
      </c>
      <c r="R3138" s="117" t="s">
        <v>14594</v>
      </c>
      <c r="S3138" s="117" t="s">
        <v>14589</v>
      </c>
      <c r="T3138" t="s">
        <v>12136</v>
      </c>
      <c r="U3138" t="s">
        <v>10772</v>
      </c>
    </row>
    <row r="3139" spans="1:21">
      <c r="A3139" s="117" t="s">
        <v>24626</v>
      </c>
      <c r="B3139" t="s">
        <v>14590</v>
      </c>
      <c r="C3139" t="s">
        <v>14590</v>
      </c>
      <c r="D3139">
        <v>81</v>
      </c>
      <c r="E3139">
        <v>75</v>
      </c>
      <c r="F3139">
        <v>81</v>
      </c>
      <c r="G3139">
        <v>75</v>
      </c>
      <c r="H3139">
        <v>1</v>
      </c>
      <c r="I3139">
        <v>1</v>
      </c>
      <c r="J3139">
        <v>999999</v>
      </c>
      <c r="K3139" s="194">
        <v>999999</v>
      </c>
      <c r="L3139" t="s">
        <v>1083</v>
      </c>
      <c r="M3139" t="s">
        <v>1083</v>
      </c>
      <c r="N3139">
        <v>21500</v>
      </c>
      <c r="O3139" t="s">
        <v>7876</v>
      </c>
      <c r="P3139" t="s">
        <v>8592</v>
      </c>
      <c r="Q3139">
        <v>21.5</v>
      </c>
      <c r="R3139" s="117" t="s">
        <v>14594</v>
      </c>
      <c r="S3139" s="117" t="s">
        <v>14589</v>
      </c>
      <c r="T3139" t="s">
        <v>12136</v>
      </c>
      <c r="U3139" t="s">
        <v>10772</v>
      </c>
    </row>
    <row r="3140" spans="1:21">
      <c r="A3140" s="117" t="s">
        <v>24627</v>
      </c>
      <c r="B3140" t="s">
        <v>14590</v>
      </c>
      <c r="C3140" t="s">
        <v>14590</v>
      </c>
      <c r="D3140">
        <v>81</v>
      </c>
      <c r="E3140">
        <v>75</v>
      </c>
      <c r="F3140">
        <v>81</v>
      </c>
      <c r="G3140">
        <v>75</v>
      </c>
      <c r="H3140">
        <v>1</v>
      </c>
      <c r="I3140">
        <v>1</v>
      </c>
      <c r="J3140">
        <v>999999</v>
      </c>
      <c r="K3140" s="194">
        <v>999999</v>
      </c>
      <c r="L3140" t="s">
        <v>1083</v>
      </c>
      <c r="M3140" t="s">
        <v>1083</v>
      </c>
      <c r="N3140">
        <v>23000</v>
      </c>
      <c r="O3140" t="s">
        <v>7876</v>
      </c>
      <c r="P3140" t="s">
        <v>8592</v>
      </c>
      <c r="Q3140">
        <v>23</v>
      </c>
      <c r="R3140" s="117" t="s">
        <v>14594</v>
      </c>
      <c r="S3140" s="117" t="s">
        <v>14589</v>
      </c>
      <c r="T3140" t="s">
        <v>12136</v>
      </c>
      <c r="U3140" t="s">
        <v>10772</v>
      </c>
    </row>
    <row r="3141" spans="1:21">
      <c r="A3141" s="117" t="s">
        <v>24628</v>
      </c>
      <c r="B3141" t="s">
        <v>14590</v>
      </c>
      <c r="C3141" t="s">
        <v>14590</v>
      </c>
      <c r="D3141">
        <v>81</v>
      </c>
      <c r="E3141">
        <v>75</v>
      </c>
      <c r="F3141">
        <v>81</v>
      </c>
      <c r="G3141">
        <v>75</v>
      </c>
      <c r="H3141">
        <v>1</v>
      </c>
      <c r="I3141">
        <v>1</v>
      </c>
      <c r="J3141">
        <v>999999</v>
      </c>
      <c r="K3141" s="194">
        <v>999999</v>
      </c>
      <c r="L3141" t="s">
        <v>1083</v>
      </c>
      <c r="M3141" t="s">
        <v>1083</v>
      </c>
      <c r="N3141">
        <v>23000</v>
      </c>
      <c r="O3141" t="s">
        <v>7876</v>
      </c>
      <c r="P3141" t="s">
        <v>8592</v>
      </c>
      <c r="Q3141">
        <v>23</v>
      </c>
      <c r="R3141" s="117" t="s">
        <v>14594</v>
      </c>
      <c r="S3141" s="117" t="s">
        <v>14589</v>
      </c>
      <c r="T3141" t="s">
        <v>12136</v>
      </c>
      <c r="U3141" t="s">
        <v>10772</v>
      </c>
    </row>
    <row r="3142" spans="1:21">
      <c r="A3142" s="117" t="s">
        <v>24629</v>
      </c>
      <c r="B3142" t="s">
        <v>14590</v>
      </c>
      <c r="C3142" t="s">
        <v>14590</v>
      </c>
      <c r="D3142">
        <v>81</v>
      </c>
      <c r="E3142">
        <v>75</v>
      </c>
      <c r="F3142">
        <v>81</v>
      </c>
      <c r="G3142">
        <v>75</v>
      </c>
      <c r="H3142">
        <v>1</v>
      </c>
      <c r="I3142">
        <v>1</v>
      </c>
      <c r="J3142">
        <v>999999</v>
      </c>
      <c r="K3142" s="194">
        <v>999999</v>
      </c>
      <c r="L3142" t="s">
        <v>1083</v>
      </c>
      <c r="M3142" t="s">
        <v>1083</v>
      </c>
      <c r="N3142">
        <v>23000</v>
      </c>
      <c r="O3142" t="s">
        <v>7876</v>
      </c>
      <c r="P3142" t="s">
        <v>8592</v>
      </c>
      <c r="Q3142">
        <v>23</v>
      </c>
      <c r="R3142" s="117" t="s">
        <v>14594</v>
      </c>
      <c r="S3142" s="117" t="s">
        <v>14589</v>
      </c>
      <c r="T3142" t="s">
        <v>12136</v>
      </c>
      <c r="U3142" t="s">
        <v>10772</v>
      </c>
    </row>
    <row r="3143" spans="1:21">
      <c r="A3143" s="117" t="s">
        <v>2795</v>
      </c>
      <c r="B3143" t="s">
        <v>13815</v>
      </c>
      <c r="C3143" t="s">
        <v>14590</v>
      </c>
      <c r="D3143">
        <v>2</v>
      </c>
      <c r="E3143">
        <v>29</v>
      </c>
      <c r="F3143">
        <v>25</v>
      </c>
      <c r="G3143">
        <v>19</v>
      </c>
      <c r="H3143">
        <v>1</v>
      </c>
      <c r="I3143">
        <v>1</v>
      </c>
      <c r="J3143">
        <v>23</v>
      </c>
      <c r="K3143" s="194">
        <v>12</v>
      </c>
      <c r="L3143" t="s">
        <v>1083</v>
      </c>
      <c r="M3143" t="s">
        <v>1083</v>
      </c>
      <c r="N3143">
        <v>21500</v>
      </c>
      <c r="O3143" t="s">
        <v>7876</v>
      </c>
      <c r="P3143" t="s">
        <v>8592</v>
      </c>
      <c r="Q3143">
        <v>21.5</v>
      </c>
      <c r="R3143" s="117" t="s">
        <v>14594</v>
      </c>
      <c r="S3143" s="117" t="s">
        <v>14589</v>
      </c>
      <c r="T3143" t="s">
        <v>12136</v>
      </c>
      <c r="U3143" t="s">
        <v>10772</v>
      </c>
    </row>
    <row r="3144" spans="1:21">
      <c r="A3144" s="117" t="s">
        <v>24630</v>
      </c>
      <c r="B3144" t="s">
        <v>14590</v>
      </c>
      <c r="C3144" t="s">
        <v>14590</v>
      </c>
      <c r="D3144">
        <v>81</v>
      </c>
      <c r="E3144">
        <v>75</v>
      </c>
      <c r="F3144">
        <v>81</v>
      </c>
      <c r="G3144">
        <v>75</v>
      </c>
      <c r="H3144">
        <v>1</v>
      </c>
      <c r="I3144">
        <v>1</v>
      </c>
      <c r="J3144">
        <v>999999</v>
      </c>
      <c r="K3144" s="194">
        <v>999999</v>
      </c>
      <c r="L3144" t="s">
        <v>1083</v>
      </c>
      <c r="M3144" t="s">
        <v>1083</v>
      </c>
      <c r="N3144">
        <v>54000</v>
      </c>
      <c r="O3144" t="s">
        <v>7876</v>
      </c>
      <c r="P3144" t="s">
        <v>8592</v>
      </c>
      <c r="Q3144">
        <v>54</v>
      </c>
      <c r="R3144" s="117" t="s">
        <v>14594</v>
      </c>
      <c r="S3144" s="117" t="s">
        <v>14589</v>
      </c>
      <c r="T3144" t="s">
        <v>12136</v>
      </c>
      <c r="U3144" t="s">
        <v>10772</v>
      </c>
    </row>
    <row r="3145" spans="1:21">
      <c r="A3145" s="117" t="s">
        <v>15224</v>
      </c>
      <c r="B3145" t="s">
        <v>13815</v>
      </c>
      <c r="C3145" t="s">
        <v>14590</v>
      </c>
      <c r="D3145">
        <v>2</v>
      </c>
      <c r="E3145">
        <v>75</v>
      </c>
      <c r="F3145">
        <v>81</v>
      </c>
      <c r="G3145">
        <v>75</v>
      </c>
      <c r="H3145">
        <v>1</v>
      </c>
      <c r="I3145">
        <v>1</v>
      </c>
      <c r="J3145">
        <v>6</v>
      </c>
      <c r="K3145" s="194">
        <v>3</v>
      </c>
      <c r="L3145" t="s">
        <v>1083</v>
      </c>
      <c r="M3145" t="s">
        <v>1083</v>
      </c>
      <c r="N3145">
        <v>69000</v>
      </c>
      <c r="O3145" t="s">
        <v>7876</v>
      </c>
      <c r="P3145" t="s">
        <v>8592</v>
      </c>
      <c r="Q3145">
        <v>69</v>
      </c>
      <c r="R3145" s="117" t="s">
        <v>14594</v>
      </c>
      <c r="S3145" s="117" t="s">
        <v>14589</v>
      </c>
      <c r="T3145" t="s">
        <v>12136</v>
      </c>
      <c r="U3145" t="s">
        <v>10772</v>
      </c>
    </row>
    <row r="3146" spans="1:21">
      <c r="A3146" s="117" t="s">
        <v>24631</v>
      </c>
      <c r="B3146" t="s">
        <v>14590</v>
      </c>
      <c r="C3146" t="s">
        <v>14590</v>
      </c>
      <c r="D3146">
        <v>81</v>
      </c>
      <c r="E3146">
        <v>75</v>
      </c>
      <c r="F3146">
        <v>81</v>
      </c>
      <c r="G3146">
        <v>75</v>
      </c>
      <c r="H3146">
        <v>1</v>
      </c>
      <c r="I3146">
        <v>1</v>
      </c>
      <c r="J3146">
        <v>999999</v>
      </c>
      <c r="K3146" s="194">
        <v>999999</v>
      </c>
      <c r="L3146" t="s">
        <v>1083</v>
      </c>
      <c r="M3146" t="s">
        <v>1083</v>
      </c>
      <c r="N3146">
        <v>54000</v>
      </c>
      <c r="O3146" t="s">
        <v>7876</v>
      </c>
      <c r="P3146" t="s">
        <v>8592</v>
      </c>
      <c r="Q3146">
        <v>54</v>
      </c>
      <c r="R3146" s="117" t="s">
        <v>14594</v>
      </c>
      <c r="S3146" s="117" t="s">
        <v>14589</v>
      </c>
      <c r="T3146" t="s">
        <v>12136</v>
      </c>
      <c r="U3146" t="s">
        <v>10772</v>
      </c>
    </row>
    <row r="3147" spans="1:21">
      <c r="A3147" s="117" t="s">
        <v>24632</v>
      </c>
      <c r="B3147" t="s">
        <v>14590</v>
      </c>
      <c r="C3147" t="s">
        <v>14590</v>
      </c>
      <c r="D3147">
        <v>81</v>
      </c>
      <c r="E3147">
        <v>75</v>
      </c>
      <c r="F3147">
        <v>81</v>
      </c>
      <c r="G3147">
        <v>75</v>
      </c>
      <c r="H3147">
        <v>1</v>
      </c>
      <c r="I3147">
        <v>1</v>
      </c>
      <c r="J3147">
        <v>999999</v>
      </c>
      <c r="K3147" s="194">
        <v>999999</v>
      </c>
      <c r="L3147" t="s">
        <v>1083</v>
      </c>
      <c r="M3147" t="s">
        <v>1083</v>
      </c>
      <c r="N3147">
        <v>41000</v>
      </c>
      <c r="O3147" t="s">
        <v>7876</v>
      </c>
      <c r="P3147" t="s">
        <v>8592</v>
      </c>
      <c r="Q3147">
        <v>41</v>
      </c>
      <c r="R3147" s="117" t="s">
        <v>14594</v>
      </c>
      <c r="S3147" s="117" t="s">
        <v>14589</v>
      </c>
      <c r="T3147" t="s">
        <v>12136</v>
      </c>
      <c r="U3147" t="s">
        <v>10772</v>
      </c>
    </row>
    <row r="3148" spans="1:21">
      <c r="A3148" s="117" t="s">
        <v>24633</v>
      </c>
      <c r="B3148" t="s">
        <v>14590</v>
      </c>
      <c r="C3148" t="s">
        <v>14590</v>
      </c>
      <c r="D3148">
        <v>81</v>
      </c>
      <c r="E3148">
        <v>75</v>
      </c>
      <c r="F3148">
        <v>81</v>
      </c>
      <c r="G3148">
        <v>75</v>
      </c>
      <c r="H3148">
        <v>1</v>
      </c>
      <c r="I3148">
        <v>1</v>
      </c>
      <c r="J3148">
        <v>999999</v>
      </c>
      <c r="K3148" s="194">
        <v>999999</v>
      </c>
      <c r="L3148" t="s">
        <v>1083</v>
      </c>
      <c r="M3148" t="s">
        <v>1083</v>
      </c>
      <c r="N3148">
        <v>54000</v>
      </c>
      <c r="O3148" t="s">
        <v>7876</v>
      </c>
      <c r="P3148" t="s">
        <v>8592</v>
      </c>
      <c r="Q3148">
        <v>54</v>
      </c>
      <c r="R3148" s="117" t="s">
        <v>14594</v>
      </c>
      <c r="S3148" s="117" t="s">
        <v>14589</v>
      </c>
      <c r="T3148" t="s">
        <v>12136</v>
      </c>
      <c r="U3148" t="s">
        <v>10772</v>
      </c>
    </row>
    <row r="3149" spans="1:21">
      <c r="A3149" s="117" t="s">
        <v>22306</v>
      </c>
      <c r="B3149" t="s">
        <v>14590</v>
      </c>
      <c r="C3149" t="s">
        <v>14590</v>
      </c>
      <c r="D3149">
        <v>81</v>
      </c>
      <c r="E3149">
        <v>75</v>
      </c>
      <c r="F3149">
        <v>81</v>
      </c>
      <c r="G3149">
        <v>75</v>
      </c>
      <c r="H3149">
        <v>1</v>
      </c>
      <c r="I3149">
        <v>1</v>
      </c>
      <c r="J3149">
        <v>999999</v>
      </c>
      <c r="K3149" s="194">
        <v>999999</v>
      </c>
      <c r="L3149" t="s">
        <v>1083</v>
      </c>
      <c r="M3149" t="s">
        <v>1083</v>
      </c>
      <c r="N3149">
        <v>54000</v>
      </c>
      <c r="O3149" t="s">
        <v>7876</v>
      </c>
      <c r="P3149" t="s">
        <v>8592</v>
      </c>
      <c r="Q3149">
        <v>54</v>
      </c>
      <c r="R3149" s="117" t="s">
        <v>14594</v>
      </c>
      <c r="S3149" s="117" t="s">
        <v>14589</v>
      </c>
      <c r="T3149" t="s">
        <v>12136</v>
      </c>
      <c r="U3149" t="s">
        <v>10772</v>
      </c>
    </row>
    <row r="3150" spans="1:21">
      <c r="A3150" s="117" t="s">
        <v>24634</v>
      </c>
      <c r="B3150" t="s">
        <v>14590</v>
      </c>
      <c r="C3150" t="s">
        <v>14590</v>
      </c>
      <c r="D3150">
        <v>35</v>
      </c>
      <c r="E3150">
        <v>29</v>
      </c>
      <c r="F3150">
        <v>35</v>
      </c>
      <c r="G3150">
        <v>29</v>
      </c>
      <c r="H3150">
        <v>1</v>
      </c>
      <c r="I3150">
        <v>1</v>
      </c>
      <c r="J3150">
        <v>2</v>
      </c>
      <c r="K3150" s="194">
        <v>2</v>
      </c>
      <c r="L3150" t="s">
        <v>1083</v>
      </c>
      <c r="M3150" t="s">
        <v>1083</v>
      </c>
      <c r="N3150">
        <v>79000</v>
      </c>
      <c r="O3150" t="s">
        <v>7876</v>
      </c>
      <c r="P3150" t="s">
        <v>8592</v>
      </c>
      <c r="Q3150">
        <v>79</v>
      </c>
      <c r="R3150" s="117" t="s">
        <v>14594</v>
      </c>
      <c r="S3150" s="117" t="s">
        <v>14589</v>
      </c>
      <c r="T3150" t="s">
        <v>12136</v>
      </c>
      <c r="U3150" t="s">
        <v>10772</v>
      </c>
    </row>
    <row r="3151" spans="1:21">
      <c r="A3151" s="117" t="s">
        <v>24635</v>
      </c>
      <c r="B3151" t="s">
        <v>14590</v>
      </c>
      <c r="C3151" t="s">
        <v>14590</v>
      </c>
      <c r="D3151">
        <v>81</v>
      </c>
      <c r="E3151">
        <v>75</v>
      </c>
      <c r="F3151">
        <v>81</v>
      </c>
      <c r="G3151">
        <v>75</v>
      </c>
      <c r="H3151">
        <v>1</v>
      </c>
      <c r="I3151">
        <v>1</v>
      </c>
      <c r="J3151">
        <v>999999</v>
      </c>
      <c r="K3151" s="194">
        <v>999999</v>
      </c>
      <c r="L3151" t="s">
        <v>1083</v>
      </c>
      <c r="M3151" t="s">
        <v>1083</v>
      </c>
      <c r="N3151">
        <v>81000</v>
      </c>
      <c r="O3151" t="s">
        <v>7876</v>
      </c>
      <c r="P3151" t="s">
        <v>8592</v>
      </c>
      <c r="Q3151">
        <v>81</v>
      </c>
      <c r="R3151" s="117" t="s">
        <v>14594</v>
      </c>
      <c r="S3151" s="117" t="s">
        <v>14589</v>
      </c>
      <c r="T3151" t="s">
        <v>12136</v>
      </c>
      <c r="U3151" t="s">
        <v>10772</v>
      </c>
    </row>
    <row r="3152" spans="1:21">
      <c r="A3152" s="117" t="s">
        <v>24636</v>
      </c>
      <c r="B3152" t="s">
        <v>14590</v>
      </c>
      <c r="C3152" t="s">
        <v>14590</v>
      </c>
      <c r="D3152">
        <v>81</v>
      </c>
      <c r="E3152">
        <v>75</v>
      </c>
      <c r="F3152">
        <v>81</v>
      </c>
      <c r="G3152">
        <v>75</v>
      </c>
      <c r="H3152">
        <v>1</v>
      </c>
      <c r="I3152">
        <v>1</v>
      </c>
      <c r="J3152">
        <v>999999</v>
      </c>
      <c r="K3152" s="194">
        <v>999999</v>
      </c>
      <c r="L3152" t="s">
        <v>1083</v>
      </c>
      <c r="M3152" t="s">
        <v>1083</v>
      </c>
      <c r="N3152">
        <v>91000</v>
      </c>
      <c r="O3152" t="s">
        <v>7876</v>
      </c>
      <c r="P3152" t="s">
        <v>8592</v>
      </c>
      <c r="Q3152">
        <v>91</v>
      </c>
      <c r="R3152" s="117" t="s">
        <v>14594</v>
      </c>
      <c r="S3152" s="117" t="s">
        <v>14589</v>
      </c>
      <c r="T3152" t="s">
        <v>12136</v>
      </c>
      <c r="U3152" t="s">
        <v>10772</v>
      </c>
    </row>
    <row r="3153" spans="1:21">
      <c r="A3153" s="117" t="s">
        <v>24637</v>
      </c>
      <c r="B3153" t="s">
        <v>14590</v>
      </c>
      <c r="C3153" t="s">
        <v>14590</v>
      </c>
      <c r="D3153">
        <v>81</v>
      </c>
      <c r="E3153">
        <v>75</v>
      </c>
      <c r="F3153">
        <v>81</v>
      </c>
      <c r="G3153">
        <v>75</v>
      </c>
      <c r="H3153">
        <v>1</v>
      </c>
      <c r="I3153">
        <v>1</v>
      </c>
      <c r="J3153">
        <v>999999</v>
      </c>
      <c r="K3153" s="194">
        <v>999999</v>
      </c>
      <c r="L3153" t="s">
        <v>1083</v>
      </c>
      <c r="M3153" t="s">
        <v>1083</v>
      </c>
      <c r="N3153">
        <v>83000</v>
      </c>
      <c r="O3153" t="s">
        <v>7876</v>
      </c>
      <c r="P3153" t="s">
        <v>8592</v>
      </c>
      <c r="Q3153">
        <v>83</v>
      </c>
      <c r="R3153" s="117" t="s">
        <v>14594</v>
      </c>
      <c r="S3153" s="117" t="s">
        <v>14589</v>
      </c>
      <c r="T3153" t="s">
        <v>12136</v>
      </c>
      <c r="U3153" t="s">
        <v>10772</v>
      </c>
    </row>
    <row r="3154" spans="1:21">
      <c r="A3154" s="117" t="s">
        <v>24638</v>
      </c>
      <c r="B3154" t="s">
        <v>14590</v>
      </c>
      <c r="C3154" t="s">
        <v>14590</v>
      </c>
      <c r="D3154">
        <v>81</v>
      </c>
      <c r="E3154">
        <v>75</v>
      </c>
      <c r="F3154">
        <v>81</v>
      </c>
      <c r="G3154">
        <v>75</v>
      </c>
      <c r="H3154">
        <v>1</v>
      </c>
      <c r="I3154">
        <v>1</v>
      </c>
      <c r="J3154">
        <v>999999</v>
      </c>
      <c r="K3154" s="194">
        <v>999999</v>
      </c>
      <c r="L3154" t="s">
        <v>1083</v>
      </c>
      <c r="M3154" t="s">
        <v>1083</v>
      </c>
      <c r="N3154">
        <v>90000</v>
      </c>
      <c r="O3154" t="s">
        <v>7876</v>
      </c>
      <c r="P3154" t="s">
        <v>8592</v>
      </c>
      <c r="Q3154">
        <v>90</v>
      </c>
      <c r="R3154" s="117" t="s">
        <v>14594</v>
      </c>
      <c r="S3154" s="117" t="s">
        <v>14589</v>
      </c>
      <c r="T3154" t="s">
        <v>12136</v>
      </c>
      <c r="U3154" t="s">
        <v>10772</v>
      </c>
    </row>
    <row r="3155" spans="1:21">
      <c r="A3155" s="117" t="s">
        <v>22307</v>
      </c>
      <c r="B3155" t="s">
        <v>14590</v>
      </c>
      <c r="C3155" t="s">
        <v>14590</v>
      </c>
      <c r="D3155">
        <v>81</v>
      </c>
      <c r="E3155">
        <v>75</v>
      </c>
      <c r="F3155">
        <v>81</v>
      </c>
      <c r="G3155">
        <v>75</v>
      </c>
      <c r="H3155">
        <v>1</v>
      </c>
      <c r="I3155">
        <v>1</v>
      </c>
      <c r="J3155">
        <v>999999</v>
      </c>
      <c r="K3155" s="194">
        <v>999999</v>
      </c>
      <c r="L3155" t="s">
        <v>1083</v>
      </c>
      <c r="M3155" t="s">
        <v>1083</v>
      </c>
      <c r="N3155">
        <v>83000</v>
      </c>
      <c r="O3155" t="s">
        <v>7876</v>
      </c>
      <c r="P3155" t="s">
        <v>8592</v>
      </c>
      <c r="Q3155">
        <v>83</v>
      </c>
      <c r="R3155" s="117" t="s">
        <v>14594</v>
      </c>
      <c r="S3155" s="117" t="s">
        <v>14589</v>
      </c>
      <c r="T3155" t="s">
        <v>12136</v>
      </c>
      <c r="U3155" t="s">
        <v>10772</v>
      </c>
    </row>
    <row r="3156" spans="1:21">
      <c r="A3156" s="117" t="s">
        <v>24639</v>
      </c>
      <c r="B3156" t="s">
        <v>14590</v>
      </c>
      <c r="C3156" t="s">
        <v>14590</v>
      </c>
      <c r="D3156">
        <v>81</v>
      </c>
      <c r="E3156">
        <v>75</v>
      </c>
      <c r="F3156">
        <v>81</v>
      </c>
      <c r="G3156">
        <v>75</v>
      </c>
      <c r="H3156">
        <v>1</v>
      </c>
      <c r="I3156">
        <v>1</v>
      </c>
      <c r="J3156">
        <v>999999</v>
      </c>
      <c r="K3156" s="194">
        <v>999999</v>
      </c>
      <c r="L3156" t="s">
        <v>1083</v>
      </c>
      <c r="M3156" t="s">
        <v>1083</v>
      </c>
      <c r="N3156">
        <v>21000</v>
      </c>
      <c r="O3156" t="s">
        <v>7876</v>
      </c>
      <c r="P3156" t="s">
        <v>24623</v>
      </c>
      <c r="Q3156">
        <v>21</v>
      </c>
      <c r="R3156" s="117" t="s">
        <v>14594</v>
      </c>
      <c r="S3156" s="117" t="s">
        <v>14589</v>
      </c>
      <c r="T3156" t="s">
        <v>12136</v>
      </c>
      <c r="U3156" t="s">
        <v>10772</v>
      </c>
    </row>
    <row r="3157" spans="1:21">
      <c r="A3157" s="117" t="s">
        <v>24640</v>
      </c>
      <c r="B3157" t="s">
        <v>14590</v>
      </c>
      <c r="C3157" t="s">
        <v>14590</v>
      </c>
      <c r="D3157">
        <v>81</v>
      </c>
      <c r="E3157">
        <v>75</v>
      </c>
      <c r="F3157">
        <v>81</v>
      </c>
      <c r="G3157">
        <v>75</v>
      </c>
      <c r="H3157">
        <v>1</v>
      </c>
      <c r="I3157">
        <v>1</v>
      </c>
      <c r="J3157">
        <v>999999</v>
      </c>
      <c r="K3157" s="194">
        <v>999999</v>
      </c>
      <c r="L3157" t="s">
        <v>1083</v>
      </c>
      <c r="M3157" t="s">
        <v>1083</v>
      </c>
      <c r="N3157">
        <v>12500</v>
      </c>
      <c r="O3157" t="s">
        <v>7876</v>
      </c>
      <c r="P3157" t="s">
        <v>24641</v>
      </c>
      <c r="Q3157">
        <v>12.5</v>
      </c>
      <c r="R3157" s="117" t="s">
        <v>14594</v>
      </c>
      <c r="S3157" s="117" t="s">
        <v>14589</v>
      </c>
      <c r="T3157" t="s">
        <v>12136</v>
      </c>
      <c r="U3157" t="s">
        <v>10772</v>
      </c>
    </row>
    <row r="3158" spans="1:21">
      <c r="A3158" s="117" t="s">
        <v>24642</v>
      </c>
      <c r="B3158" t="s">
        <v>14590</v>
      </c>
      <c r="C3158" t="s">
        <v>14590</v>
      </c>
      <c r="D3158">
        <v>81</v>
      </c>
      <c r="E3158">
        <v>75</v>
      </c>
      <c r="F3158">
        <v>81</v>
      </c>
      <c r="G3158">
        <v>75</v>
      </c>
      <c r="H3158">
        <v>1</v>
      </c>
      <c r="I3158">
        <v>1</v>
      </c>
      <c r="J3158">
        <v>999999</v>
      </c>
      <c r="K3158" s="194">
        <v>999999</v>
      </c>
      <c r="L3158" t="s">
        <v>1083</v>
      </c>
      <c r="M3158" t="s">
        <v>1083</v>
      </c>
      <c r="N3158">
        <v>21000</v>
      </c>
      <c r="O3158" t="s">
        <v>7876</v>
      </c>
      <c r="P3158" t="s">
        <v>24623</v>
      </c>
      <c r="Q3158">
        <v>21</v>
      </c>
      <c r="R3158" s="117" t="s">
        <v>14594</v>
      </c>
      <c r="S3158" s="117" t="s">
        <v>14589</v>
      </c>
      <c r="T3158" t="s">
        <v>12136</v>
      </c>
      <c r="U3158" t="s">
        <v>10772</v>
      </c>
    </row>
    <row r="3159" spans="1:21">
      <c r="A3159" s="117" t="s">
        <v>24643</v>
      </c>
      <c r="B3159" t="s">
        <v>14590</v>
      </c>
      <c r="C3159" t="s">
        <v>14590</v>
      </c>
      <c r="D3159">
        <v>81</v>
      </c>
      <c r="E3159">
        <v>75</v>
      </c>
      <c r="F3159">
        <v>81</v>
      </c>
      <c r="G3159">
        <v>75</v>
      </c>
      <c r="H3159">
        <v>1</v>
      </c>
      <c r="I3159">
        <v>1</v>
      </c>
      <c r="J3159">
        <v>999999</v>
      </c>
      <c r="K3159" s="194">
        <v>999999</v>
      </c>
      <c r="L3159" t="s">
        <v>1083</v>
      </c>
      <c r="M3159" t="s">
        <v>1083</v>
      </c>
      <c r="N3159">
        <v>12500</v>
      </c>
      <c r="O3159" t="s">
        <v>7876</v>
      </c>
      <c r="P3159" t="s">
        <v>24623</v>
      </c>
      <c r="Q3159">
        <v>12.5</v>
      </c>
      <c r="R3159" s="117" t="s">
        <v>14594</v>
      </c>
      <c r="S3159" s="117" t="s">
        <v>14589</v>
      </c>
      <c r="T3159" t="s">
        <v>12136</v>
      </c>
      <c r="U3159" t="s">
        <v>10772</v>
      </c>
    </row>
    <row r="3160" spans="1:21">
      <c r="A3160" s="117" t="s">
        <v>24644</v>
      </c>
      <c r="B3160" t="s">
        <v>14590</v>
      </c>
      <c r="C3160" t="s">
        <v>14590</v>
      </c>
      <c r="D3160">
        <v>81</v>
      </c>
      <c r="E3160">
        <v>75</v>
      </c>
      <c r="F3160">
        <v>81</v>
      </c>
      <c r="G3160">
        <v>75</v>
      </c>
      <c r="H3160">
        <v>1</v>
      </c>
      <c r="I3160">
        <v>1</v>
      </c>
      <c r="J3160">
        <v>999999</v>
      </c>
      <c r="K3160" s="194">
        <v>999999</v>
      </c>
      <c r="L3160" t="s">
        <v>1083</v>
      </c>
      <c r="M3160" t="s">
        <v>1083</v>
      </c>
      <c r="N3160">
        <v>21000</v>
      </c>
      <c r="O3160" t="s">
        <v>7876</v>
      </c>
      <c r="P3160" t="s">
        <v>24623</v>
      </c>
      <c r="Q3160">
        <v>21</v>
      </c>
      <c r="R3160" s="117" t="s">
        <v>14594</v>
      </c>
      <c r="S3160" s="117" t="s">
        <v>14589</v>
      </c>
      <c r="T3160" t="s">
        <v>12136</v>
      </c>
      <c r="U3160" t="s">
        <v>10772</v>
      </c>
    </row>
    <row r="3161" spans="1:21">
      <c r="A3161" s="117" t="s">
        <v>24645</v>
      </c>
      <c r="B3161" t="s">
        <v>14590</v>
      </c>
      <c r="C3161" t="s">
        <v>14590</v>
      </c>
      <c r="D3161">
        <v>81</v>
      </c>
      <c r="E3161">
        <v>75</v>
      </c>
      <c r="F3161">
        <v>81</v>
      </c>
      <c r="G3161">
        <v>75</v>
      </c>
      <c r="H3161">
        <v>1</v>
      </c>
      <c r="I3161">
        <v>1</v>
      </c>
      <c r="J3161">
        <v>999999</v>
      </c>
      <c r="K3161" s="194">
        <v>999999</v>
      </c>
      <c r="L3161" t="s">
        <v>1083</v>
      </c>
      <c r="M3161" t="s">
        <v>1083</v>
      </c>
      <c r="N3161">
        <v>13500</v>
      </c>
      <c r="O3161" t="s">
        <v>7876</v>
      </c>
      <c r="P3161" t="s">
        <v>24623</v>
      </c>
      <c r="Q3161">
        <v>13.5</v>
      </c>
      <c r="R3161" s="117" t="s">
        <v>14594</v>
      </c>
      <c r="S3161" s="117" t="s">
        <v>14589</v>
      </c>
      <c r="T3161" t="s">
        <v>12136</v>
      </c>
      <c r="U3161" t="s">
        <v>10772</v>
      </c>
    </row>
    <row r="3162" spans="1:21">
      <c r="A3162" s="117" t="s">
        <v>24646</v>
      </c>
      <c r="B3162" t="s">
        <v>14590</v>
      </c>
      <c r="C3162" t="s">
        <v>14590</v>
      </c>
      <c r="D3162">
        <v>81</v>
      </c>
      <c r="E3162">
        <v>75</v>
      </c>
      <c r="F3162">
        <v>81</v>
      </c>
      <c r="G3162">
        <v>75</v>
      </c>
      <c r="H3162">
        <v>1</v>
      </c>
      <c r="I3162">
        <v>1</v>
      </c>
      <c r="J3162">
        <v>999999</v>
      </c>
      <c r="K3162" s="194">
        <v>999999</v>
      </c>
      <c r="L3162" t="s">
        <v>1083</v>
      </c>
      <c r="M3162" t="s">
        <v>1083</v>
      </c>
      <c r="N3162">
        <v>21000</v>
      </c>
      <c r="O3162" t="s">
        <v>7876</v>
      </c>
      <c r="P3162" t="s">
        <v>24623</v>
      </c>
      <c r="Q3162">
        <v>21</v>
      </c>
      <c r="R3162" s="117" t="s">
        <v>14594</v>
      </c>
      <c r="S3162" s="117" t="s">
        <v>14589</v>
      </c>
      <c r="T3162" t="s">
        <v>12136</v>
      </c>
      <c r="U3162" t="s">
        <v>10772</v>
      </c>
    </row>
    <row r="3163" spans="1:21">
      <c r="A3163" s="117" t="s">
        <v>24647</v>
      </c>
      <c r="B3163" t="s">
        <v>14590</v>
      </c>
      <c r="C3163" t="s">
        <v>14590</v>
      </c>
      <c r="D3163">
        <v>81</v>
      </c>
      <c r="E3163">
        <v>75</v>
      </c>
      <c r="F3163">
        <v>81</v>
      </c>
      <c r="G3163">
        <v>75</v>
      </c>
      <c r="H3163">
        <v>1</v>
      </c>
      <c r="I3163">
        <v>1</v>
      </c>
      <c r="J3163">
        <v>999999</v>
      </c>
      <c r="K3163" s="194">
        <v>999999</v>
      </c>
      <c r="L3163" t="s">
        <v>1083</v>
      </c>
      <c r="M3163" t="s">
        <v>1083</v>
      </c>
      <c r="N3163">
        <v>12500</v>
      </c>
      <c r="O3163" t="s">
        <v>7876</v>
      </c>
      <c r="P3163" t="s">
        <v>24623</v>
      </c>
      <c r="Q3163">
        <v>12.5</v>
      </c>
      <c r="R3163" s="117" t="s">
        <v>14594</v>
      </c>
      <c r="S3163" s="117" t="s">
        <v>14589</v>
      </c>
      <c r="T3163" t="s">
        <v>12136</v>
      </c>
      <c r="U3163" t="s">
        <v>10772</v>
      </c>
    </row>
    <row r="3164" spans="1:21">
      <c r="A3164" s="117" t="s">
        <v>24648</v>
      </c>
      <c r="B3164" t="s">
        <v>14590</v>
      </c>
      <c r="C3164" t="s">
        <v>14590</v>
      </c>
      <c r="D3164">
        <v>81</v>
      </c>
      <c r="E3164">
        <v>75</v>
      </c>
      <c r="F3164">
        <v>81</v>
      </c>
      <c r="G3164">
        <v>75</v>
      </c>
      <c r="H3164">
        <v>1</v>
      </c>
      <c r="I3164">
        <v>1</v>
      </c>
      <c r="J3164">
        <v>999999</v>
      </c>
      <c r="K3164" s="194">
        <v>999999</v>
      </c>
      <c r="L3164" t="s">
        <v>1083</v>
      </c>
      <c r="M3164" t="s">
        <v>1083</v>
      </c>
      <c r="N3164">
        <v>21000</v>
      </c>
      <c r="O3164" t="s">
        <v>7876</v>
      </c>
      <c r="P3164" t="s">
        <v>24623</v>
      </c>
      <c r="Q3164">
        <v>21</v>
      </c>
      <c r="R3164" s="117" t="s">
        <v>14594</v>
      </c>
      <c r="S3164" s="117" t="s">
        <v>14589</v>
      </c>
      <c r="T3164" t="s">
        <v>12136</v>
      </c>
      <c r="U3164" t="s">
        <v>10772</v>
      </c>
    </row>
    <row r="3165" spans="1:21">
      <c r="A3165" s="117" t="s">
        <v>24649</v>
      </c>
      <c r="B3165" t="s">
        <v>14590</v>
      </c>
      <c r="C3165" t="s">
        <v>14590</v>
      </c>
      <c r="D3165">
        <v>81</v>
      </c>
      <c r="E3165">
        <v>75</v>
      </c>
      <c r="F3165">
        <v>81</v>
      </c>
      <c r="G3165">
        <v>75</v>
      </c>
      <c r="H3165">
        <v>1</v>
      </c>
      <c r="I3165">
        <v>1</v>
      </c>
      <c r="J3165">
        <v>999999</v>
      </c>
      <c r="K3165" s="194">
        <v>999999</v>
      </c>
      <c r="L3165" t="s">
        <v>1083</v>
      </c>
      <c r="M3165" t="s">
        <v>1083</v>
      </c>
      <c r="N3165">
        <v>13500</v>
      </c>
      <c r="O3165" t="s">
        <v>7876</v>
      </c>
      <c r="P3165" t="s">
        <v>24650</v>
      </c>
      <c r="Q3165">
        <v>13.5</v>
      </c>
      <c r="R3165" s="117" t="s">
        <v>14594</v>
      </c>
      <c r="S3165" s="117" t="s">
        <v>14589</v>
      </c>
      <c r="T3165" t="s">
        <v>12136</v>
      </c>
      <c r="U3165" t="s">
        <v>10772</v>
      </c>
    </row>
    <row r="3166" spans="1:21">
      <c r="A3166" s="117" t="s">
        <v>24651</v>
      </c>
      <c r="B3166" t="s">
        <v>14590</v>
      </c>
      <c r="C3166" t="s">
        <v>14590</v>
      </c>
      <c r="D3166">
        <v>35</v>
      </c>
      <c r="E3166">
        <v>29</v>
      </c>
      <c r="F3166">
        <v>35</v>
      </c>
      <c r="G3166">
        <v>29</v>
      </c>
      <c r="H3166">
        <v>1</v>
      </c>
      <c r="I3166">
        <v>1</v>
      </c>
      <c r="J3166">
        <v>2</v>
      </c>
      <c r="K3166" s="194">
        <v>2</v>
      </c>
      <c r="L3166" t="s">
        <v>1083</v>
      </c>
      <c r="M3166" t="s">
        <v>1083</v>
      </c>
      <c r="N3166">
        <v>21000</v>
      </c>
      <c r="O3166" t="s">
        <v>7876</v>
      </c>
      <c r="P3166" t="s">
        <v>24623</v>
      </c>
      <c r="Q3166">
        <v>21</v>
      </c>
      <c r="R3166" s="117" t="s">
        <v>14594</v>
      </c>
      <c r="S3166" s="117" t="s">
        <v>14589</v>
      </c>
      <c r="T3166" t="s">
        <v>12136</v>
      </c>
      <c r="U3166" t="s">
        <v>10772</v>
      </c>
    </row>
    <row r="3167" spans="1:21">
      <c r="A3167" s="117" t="s">
        <v>24652</v>
      </c>
      <c r="B3167" t="s">
        <v>14590</v>
      </c>
      <c r="C3167" t="s">
        <v>14590</v>
      </c>
      <c r="D3167">
        <v>81</v>
      </c>
      <c r="E3167">
        <v>75</v>
      </c>
      <c r="F3167">
        <v>81</v>
      </c>
      <c r="G3167">
        <v>75</v>
      </c>
      <c r="H3167">
        <v>1</v>
      </c>
      <c r="I3167">
        <v>1</v>
      </c>
      <c r="J3167">
        <v>999999</v>
      </c>
      <c r="K3167" s="194">
        <v>999999</v>
      </c>
      <c r="L3167" t="s">
        <v>1083</v>
      </c>
      <c r="M3167" t="s">
        <v>1083</v>
      </c>
      <c r="N3167">
        <v>12500</v>
      </c>
      <c r="O3167" t="s">
        <v>7876</v>
      </c>
      <c r="P3167" t="s">
        <v>24650</v>
      </c>
      <c r="Q3167">
        <v>12.5</v>
      </c>
      <c r="R3167" s="117" t="s">
        <v>14594</v>
      </c>
      <c r="S3167" s="117" t="s">
        <v>14589</v>
      </c>
      <c r="T3167" t="s">
        <v>12136</v>
      </c>
      <c r="U3167" t="s">
        <v>10772</v>
      </c>
    </row>
    <row r="3168" spans="1:21">
      <c r="A3168" s="117" t="s">
        <v>24653</v>
      </c>
      <c r="B3168" t="s">
        <v>14590</v>
      </c>
      <c r="C3168" t="s">
        <v>14590</v>
      </c>
      <c r="D3168">
        <v>35</v>
      </c>
      <c r="E3168">
        <v>29</v>
      </c>
      <c r="F3168">
        <v>35</v>
      </c>
      <c r="G3168">
        <v>29</v>
      </c>
      <c r="H3168">
        <v>1</v>
      </c>
      <c r="I3168">
        <v>1</v>
      </c>
      <c r="J3168">
        <v>2</v>
      </c>
      <c r="K3168" s="194">
        <v>2</v>
      </c>
      <c r="L3168" t="s">
        <v>1083</v>
      </c>
      <c r="M3168" t="s">
        <v>1083</v>
      </c>
      <c r="N3168">
        <v>21000</v>
      </c>
      <c r="O3168" t="s">
        <v>7876</v>
      </c>
      <c r="P3168" t="s">
        <v>24623</v>
      </c>
      <c r="Q3168">
        <v>21</v>
      </c>
      <c r="R3168" s="117" t="s">
        <v>14594</v>
      </c>
      <c r="S3168" s="117" t="s">
        <v>14589</v>
      </c>
      <c r="T3168" t="s">
        <v>12136</v>
      </c>
      <c r="U3168" t="s">
        <v>10772</v>
      </c>
    </row>
    <row r="3169" spans="1:21">
      <c r="A3169" s="117" t="s">
        <v>24654</v>
      </c>
      <c r="B3169" t="s">
        <v>14590</v>
      </c>
      <c r="C3169" t="s">
        <v>14590</v>
      </c>
      <c r="D3169">
        <v>81</v>
      </c>
      <c r="E3169">
        <v>75</v>
      </c>
      <c r="F3169">
        <v>81</v>
      </c>
      <c r="G3169">
        <v>75</v>
      </c>
      <c r="H3169">
        <v>1</v>
      </c>
      <c r="I3169">
        <v>1</v>
      </c>
      <c r="J3169">
        <v>999999</v>
      </c>
      <c r="K3169" s="194">
        <v>999999</v>
      </c>
      <c r="L3169" t="s">
        <v>1083</v>
      </c>
      <c r="M3169" t="s">
        <v>1083</v>
      </c>
      <c r="N3169">
        <v>21000</v>
      </c>
      <c r="O3169" t="s">
        <v>7876</v>
      </c>
      <c r="P3169" t="s">
        <v>24623</v>
      </c>
      <c r="Q3169">
        <v>21</v>
      </c>
      <c r="R3169" s="117" t="s">
        <v>14594</v>
      </c>
      <c r="S3169" s="117" t="s">
        <v>14589</v>
      </c>
      <c r="T3169" t="s">
        <v>12136</v>
      </c>
      <c r="U3169" t="s">
        <v>10772</v>
      </c>
    </row>
    <row r="3170" spans="1:21">
      <c r="A3170" s="117" t="s">
        <v>22308</v>
      </c>
      <c r="B3170" t="s">
        <v>14590</v>
      </c>
      <c r="C3170" t="s">
        <v>14590</v>
      </c>
      <c r="D3170">
        <v>39</v>
      </c>
      <c r="E3170">
        <v>33</v>
      </c>
      <c r="F3170">
        <v>39</v>
      </c>
      <c r="G3170">
        <v>33</v>
      </c>
      <c r="H3170">
        <v>1</v>
      </c>
      <c r="I3170">
        <v>1</v>
      </c>
      <c r="J3170">
        <v>999999</v>
      </c>
      <c r="K3170" s="194">
        <v>999999</v>
      </c>
      <c r="L3170" t="s">
        <v>1100</v>
      </c>
      <c r="M3170" t="s">
        <v>1100</v>
      </c>
      <c r="N3170">
        <v>3990</v>
      </c>
      <c r="O3170" t="s">
        <v>7876</v>
      </c>
      <c r="P3170" t="s">
        <v>22309</v>
      </c>
      <c r="Q3170">
        <v>3.99</v>
      </c>
      <c r="R3170" s="117" t="s">
        <v>14594</v>
      </c>
      <c r="S3170" s="117" t="s">
        <v>14589</v>
      </c>
      <c r="T3170" t="s">
        <v>12136</v>
      </c>
      <c r="U3170" t="s">
        <v>10772</v>
      </c>
    </row>
    <row r="3171" spans="1:21">
      <c r="A3171" s="117" t="s">
        <v>22310</v>
      </c>
      <c r="B3171" t="s">
        <v>14590</v>
      </c>
      <c r="C3171" t="s">
        <v>14590</v>
      </c>
      <c r="D3171">
        <v>39</v>
      </c>
      <c r="E3171">
        <v>33</v>
      </c>
      <c r="F3171">
        <v>39</v>
      </c>
      <c r="G3171">
        <v>33</v>
      </c>
      <c r="H3171">
        <v>1</v>
      </c>
      <c r="I3171">
        <v>1</v>
      </c>
      <c r="J3171">
        <v>999999</v>
      </c>
      <c r="K3171" s="194">
        <v>999999</v>
      </c>
      <c r="L3171" t="s">
        <v>1100</v>
      </c>
      <c r="M3171" t="s">
        <v>1100</v>
      </c>
      <c r="N3171">
        <v>5700</v>
      </c>
      <c r="O3171" t="s">
        <v>7876</v>
      </c>
      <c r="P3171" t="s">
        <v>22311</v>
      </c>
      <c r="Q3171">
        <v>5.7</v>
      </c>
      <c r="R3171" s="117" t="s">
        <v>14594</v>
      </c>
      <c r="S3171" s="117" t="s">
        <v>14589</v>
      </c>
      <c r="T3171" t="s">
        <v>12136</v>
      </c>
      <c r="U3171" t="s">
        <v>10772</v>
      </c>
    </row>
    <row r="3172" spans="1:21">
      <c r="A3172" s="117" t="s">
        <v>17123</v>
      </c>
      <c r="B3172" t="s">
        <v>14590</v>
      </c>
      <c r="C3172" t="s">
        <v>14590</v>
      </c>
      <c r="D3172">
        <v>84</v>
      </c>
      <c r="E3172">
        <v>78</v>
      </c>
      <c r="F3172">
        <v>84</v>
      </c>
      <c r="G3172">
        <v>78</v>
      </c>
      <c r="H3172">
        <v>4</v>
      </c>
      <c r="I3172">
        <v>4</v>
      </c>
      <c r="J3172">
        <v>999999</v>
      </c>
      <c r="K3172" s="194">
        <v>999999</v>
      </c>
      <c r="L3172" t="s">
        <v>1084</v>
      </c>
      <c r="M3172" t="s">
        <v>1084</v>
      </c>
      <c r="N3172">
        <v>92000</v>
      </c>
      <c r="O3172" t="s">
        <v>7876</v>
      </c>
      <c r="P3172" t="s">
        <v>14269</v>
      </c>
      <c r="Q3172">
        <v>92</v>
      </c>
      <c r="R3172" s="117" t="s">
        <v>14594</v>
      </c>
      <c r="S3172" s="117" t="s">
        <v>14589</v>
      </c>
      <c r="T3172" t="s">
        <v>12136</v>
      </c>
      <c r="U3172" t="s">
        <v>10772</v>
      </c>
    </row>
    <row r="3173" spans="1:21">
      <c r="A3173" s="117" t="s">
        <v>22312</v>
      </c>
      <c r="B3173" t="s">
        <v>14590</v>
      </c>
      <c r="C3173" t="s">
        <v>14590</v>
      </c>
      <c r="D3173">
        <v>83</v>
      </c>
      <c r="E3173">
        <v>77</v>
      </c>
      <c r="F3173">
        <v>83</v>
      </c>
      <c r="G3173">
        <v>77</v>
      </c>
      <c r="H3173">
        <v>1</v>
      </c>
      <c r="I3173">
        <v>1</v>
      </c>
      <c r="J3173">
        <v>999999</v>
      </c>
      <c r="K3173" s="194">
        <v>999999</v>
      </c>
      <c r="L3173" t="s">
        <v>1083</v>
      </c>
      <c r="M3173" t="s">
        <v>1083</v>
      </c>
      <c r="N3173">
        <v>115000</v>
      </c>
      <c r="O3173" t="s">
        <v>7876</v>
      </c>
      <c r="P3173" t="s">
        <v>22313</v>
      </c>
      <c r="Q3173">
        <v>115</v>
      </c>
      <c r="R3173" s="117" t="s">
        <v>14594</v>
      </c>
      <c r="S3173" s="117" t="s">
        <v>14589</v>
      </c>
      <c r="T3173" t="s">
        <v>12136</v>
      </c>
      <c r="U3173" t="s">
        <v>10772</v>
      </c>
    </row>
    <row r="3174" spans="1:21">
      <c r="A3174" s="117" t="s">
        <v>14268</v>
      </c>
      <c r="B3174" t="s">
        <v>14590</v>
      </c>
      <c r="C3174" t="s">
        <v>14590</v>
      </c>
      <c r="D3174">
        <v>84</v>
      </c>
      <c r="E3174">
        <v>78</v>
      </c>
      <c r="F3174">
        <v>84</v>
      </c>
      <c r="G3174">
        <v>78</v>
      </c>
      <c r="H3174">
        <v>1</v>
      </c>
      <c r="I3174">
        <v>1</v>
      </c>
      <c r="J3174">
        <v>999999</v>
      </c>
      <c r="K3174" s="194">
        <v>999999</v>
      </c>
      <c r="L3174" t="s">
        <v>1084</v>
      </c>
      <c r="M3174" t="s">
        <v>1084</v>
      </c>
      <c r="N3174">
        <v>127000</v>
      </c>
      <c r="O3174" t="s">
        <v>7876</v>
      </c>
      <c r="P3174" t="s">
        <v>14269</v>
      </c>
      <c r="Q3174">
        <v>127</v>
      </c>
      <c r="R3174" s="117" t="s">
        <v>14594</v>
      </c>
      <c r="S3174" s="117" t="s">
        <v>14589</v>
      </c>
      <c r="T3174" t="s">
        <v>12136</v>
      </c>
      <c r="U3174" t="s">
        <v>10772</v>
      </c>
    </row>
    <row r="3175" spans="1:21">
      <c r="A3175" s="117" t="s">
        <v>22314</v>
      </c>
      <c r="B3175" t="s">
        <v>14590</v>
      </c>
      <c r="C3175" t="s">
        <v>14590</v>
      </c>
      <c r="D3175">
        <v>84</v>
      </c>
      <c r="E3175">
        <v>78</v>
      </c>
      <c r="F3175">
        <v>84</v>
      </c>
      <c r="G3175">
        <v>78</v>
      </c>
      <c r="H3175">
        <v>1</v>
      </c>
      <c r="I3175">
        <v>1</v>
      </c>
      <c r="J3175">
        <v>999999</v>
      </c>
      <c r="K3175" s="194">
        <v>999999</v>
      </c>
      <c r="L3175" t="s">
        <v>1084</v>
      </c>
      <c r="M3175" t="s">
        <v>1084</v>
      </c>
      <c r="N3175">
        <v>100000</v>
      </c>
      <c r="O3175" t="s">
        <v>7876</v>
      </c>
      <c r="P3175" t="s">
        <v>22315</v>
      </c>
      <c r="Q3175">
        <v>100</v>
      </c>
      <c r="R3175" s="117" t="s">
        <v>14594</v>
      </c>
      <c r="S3175" s="117" t="s">
        <v>14589</v>
      </c>
      <c r="T3175" t="s">
        <v>12136</v>
      </c>
      <c r="U3175" t="s">
        <v>10772</v>
      </c>
    </row>
    <row r="3176" spans="1:21">
      <c r="A3176" s="117" t="s">
        <v>24655</v>
      </c>
      <c r="B3176" t="s">
        <v>14590</v>
      </c>
      <c r="C3176" t="s">
        <v>14590</v>
      </c>
      <c r="D3176">
        <v>76</v>
      </c>
      <c r="E3176">
        <v>70</v>
      </c>
      <c r="F3176">
        <v>76</v>
      </c>
      <c r="G3176">
        <v>70</v>
      </c>
      <c r="H3176">
        <v>1</v>
      </c>
      <c r="I3176">
        <v>1</v>
      </c>
      <c r="J3176">
        <v>999999</v>
      </c>
      <c r="K3176" s="194">
        <v>999999</v>
      </c>
      <c r="L3176" t="s">
        <v>1083</v>
      </c>
      <c r="M3176" t="s">
        <v>1083</v>
      </c>
      <c r="N3176">
        <v>115000</v>
      </c>
      <c r="O3176" t="s">
        <v>7876</v>
      </c>
      <c r="P3176" t="s">
        <v>22296</v>
      </c>
      <c r="Q3176">
        <v>115</v>
      </c>
      <c r="R3176" s="117" t="s">
        <v>14594</v>
      </c>
      <c r="S3176" s="117" t="s">
        <v>14589</v>
      </c>
      <c r="T3176" t="s">
        <v>12136</v>
      </c>
      <c r="U3176" t="s">
        <v>10772</v>
      </c>
    </row>
    <row r="3177" spans="1:21">
      <c r="A3177" s="117" t="s">
        <v>14270</v>
      </c>
      <c r="B3177" t="s">
        <v>14590</v>
      </c>
      <c r="C3177" t="s">
        <v>14590</v>
      </c>
      <c r="D3177">
        <v>84</v>
      </c>
      <c r="E3177">
        <v>78</v>
      </c>
      <c r="F3177">
        <v>84</v>
      </c>
      <c r="G3177">
        <v>78</v>
      </c>
      <c r="H3177">
        <v>1</v>
      </c>
      <c r="I3177">
        <v>1</v>
      </c>
      <c r="J3177">
        <v>999999</v>
      </c>
      <c r="K3177" s="194">
        <v>999999</v>
      </c>
      <c r="L3177" t="s">
        <v>1084</v>
      </c>
      <c r="M3177" t="s">
        <v>1084</v>
      </c>
      <c r="N3177">
        <v>138000</v>
      </c>
      <c r="O3177" t="s">
        <v>7876</v>
      </c>
      <c r="P3177" t="s">
        <v>14271</v>
      </c>
      <c r="Q3177">
        <v>138</v>
      </c>
      <c r="R3177" s="117" t="s">
        <v>14594</v>
      </c>
      <c r="S3177" s="117" t="s">
        <v>14589</v>
      </c>
      <c r="T3177" t="s">
        <v>12136</v>
      </c>
      <c r="U3177" t="s">
        <v>10772</v>
      </c>
    </row>
    <row r="3178" spans="1:21">
      <c r="A3178" s="117" t="s">
        <v>24656</v>
      </c>
      <c r="B3178" t="s">
        <v>14590</v>
      </c>
      <c r="C3178" t="s">
        <v>14590</v>
      </c>
      <c r="D3178">
        <v>83</v>
      </c>
      <c r="E3178">
        <v>77</v>
      </c>
      <c r="F3178">
        <v>83</v>
      </c>
      <c r="G3178">
        <v>77</v>
      </c>
      <c r="H3178">
        <v>1</v>
      </c>
      <c r="I3178">
        <v>1</v>
      </c>
      <c r="J3178">
        <v>999999</v>
      </c>
      <c r="K3178" s="194">
        <v>999999</v>
      </c>
      <c r="L3178" t="s">
        <v>1083</v>
      </c>
      <c r="M3178" t="s">
        <v>1083</v>
      </c>
      <c r="N3178">
        <v>115000</v>
      </c>
      <c r="O3178" t="s">
        <v>7876</v>
      </c>
      <c r="P3178" t="s">
        <v>22296</v>
      </c>
      <c r="Q3178">
        <v>115</v>
      </c>
      <c r="R3178" s="117" t="s">
        <v>14594</v>
      </c>
      <c r="S3178" s="117" t="s">
        <v>14589</v>
      </c>
      <c r="T3178" t="s">
        <v>12136</v>
      </c>
      <c r="U3178" t="s">
        <v>10772</v>
      </c>
    </row>
    <row r="3179" spans="1:21">
      <c r="A3179" s="117" t="s">
        <v>24657</v>
      </c>
      <c r="B3179" t="s">
        <v>14590</v>
      </c>
      <c r="C3179" t="s">
        <v>14590</v>
      </c>
      <c r="D3179">
        <v>84</v>
      </c>
      <c r="E3179">
        <v>78</v>
      </c>
      <c r="F3179">
        <v>84</v>
      </c>
      <c r="G3179">
        <v>78</v>
      </c>
      <c r="H3179">
        <v>1</v>
      </c>
      <c r="I3179">
        <v>1</v>
      </c>
      <c r="J3179">
        <v>999999</v>
      </c>
      <c r="K3179" s="194">
        <v>999999</v>
      </c>
      <c r="L3179" t="s">
        <v>1084</v>
      </c>
      <c r="M3179" t="s">
        <v>1084</v>
      </c>
      <c r="N3179">
        <v>200000</v>
      </c>
      <c r="O3179" t="s">
        <v>7876</v>
      </c>
      <c r="P3179" t="s">
        <v>24658</v>
      </c>
      <c r="Q3179">
        <v>200</v>
      </c>
      <c r="R3179" s="117" t="s">
        <v>14594</v>
      </c>
      <c r="S3179" s="117" t="s">
        <v>14589</v>
      </c>
      <c r="T3179" t="s">
        <v>12136</v>
      </c>
      <c r="U3179" t="s">
        <v>10772</v>
      </c>
    </row>
    <row r="3180" spans="1:21">
      <c r="A3180" s="117" t="s">
        <v>14272</v>
      </c>
      <c r="B3180" t="s">
        <v>14590</v>
      </c>
      <c r="C3180" t="s">
        <v>14590</v>
      </c>
      <c r="D3180">
        <v>84</v>
      </c>
      <c r="E3180">
        <v>78</v>
      </c>
      <c r="F3180">
        <v>84</v>
      </c>
      <c r="G3180">
        <v>78</v>
      </c>
      <c r="H3180">
        <v>1</v>
      </c>
      <c r="I3180">
        <v>1</v>
      </c>
      <c r="J3180">
        <v>999999</v>
      </c>
      <c r="K3180" s="194">
        <v>999999</v>
      </c>
      <c r="L3180" t="s">
        <v>1084</v>
      </c>
      <c r="M3180" t="s">
        <v>1084</v>
      </c>
      <c r="N3180">
        <v>68000</v>
      </c>
      <c r="O3180" t="s">
        <v>7876</v>
      </c>
      <c r="P3180" t="s">
        <v>14273</v>
      </c>
      <c r="Q3180">
        <v>68</v>
      </c>
      <c r="R3180" s="117" t="s">
        <v>14594</v>
      </c>
      <c r="S3180" s="117" t="s">
        <v>14589</v>
      </c>
      <c r="T3180" t="s">
        <v>12136</v>
      </c>
      <c r="U3180" t="s">
        <v>10772</v>
      </c>
    </row>
    <row r="3181" spans="1:21">
      <c r="A3181" s="117" t="s">
        <v>14274</v>
      </c>
      <c r="B3181" t="s">
        <v>14590</v>
      </c>
      <c r="C3181" t="s">
        <v>14590</v>
      </c>
      <c r="D3181">
        <v>84</v>
      </c>
      <c r="E3181">
        <v>78</v>
      </c>
      <c r="F3181">
        <v>84</v>
      </c>
      <c r="G3181">
        <v>78</v>
      </c>
      <c r="H3181">
        <v>1</v>
      </c>
      <c r="I3181">
        <v>1</v>
      </c>
      <c r="J3181">
        <v>999999</v>
      </c>
      <c r="K3181" s="194">
        <v>999999</v>
      </c>
      <c r="L3181" t="s">
        <v>1084</v>
      </c>
      <c r="M3181" t="s">
        <v>1084</v>
      </c>
      <c r="N3181">
        <v>200000</v>
      </c>
      <c r="O3181" t="s">
        <v>7876</v>
      </c>
      <c r="P3181" t="s">
        <v>14275</v>
      </c>
      <c r="Q3181">
        <v>200</v>
      </c>
      <c r="R3181" s="117" t="s">
        <v>14594</v>
      </c>
      <c r="S3181" s="117" t="s">
        <v>14589</v>
      </c>
      <c r="T3181" t="s">
        <v>12136</v>
      </c>
      <c r="U3181" t="s">
        <v>10772</v>
      </c>
    </row>
    <row r="3182" spans="1:21">
      <c r="A3182" s="117" t="s">
        <v>14276</v>
      </c>
      <c r="B3182" t="s">
        <v>14590</v>
      </c>
      <c r="C3182" t="s">
        <v>14590</v>
      </c>
      <c r="D3182">
        <v>84</v>
      </c>
      <c r="E3182">
        <v>78</v>
      </c>
      <c r="F3182">
        <v>84</v>
      </c>
      <c r="G3182">
        <v>78</v>
      </c>
      <c r="H3182">
        <v>1</v>
      </c>
      <c r="I3182">
        <v>1</v>
      </c>
      <c r="J3182">
        <v>999999</v>
      </c>
      <c r="K3182" s="194">
        <v>999999</v>
      </c>
      <c r="L3182" t="s">
        <v>1084</v>
      </c>
      <c r="M3182" t="s">
        <v>1084</v>
      </c>
      <c r="N3182">
        <v>336000</v>
      </c>
      <c r="O3182" t="s">
        <v>7876</v>
      </c>
      <c r="P3182" t="s">
        <v>15225</v>
      </c>
      <c r="Q3182">
        <v>336</v>
      </c>
      <c r="R3182" s="117" t="s">
        <v>14594</v>
      </c>
      <c r="S3182" s="117" t="s">
        <v>14589</v>
      </c>
      <c r="T3182" t="s">
        <v>12136</v>
      </c>
      <c r="U3182" t="s">
        <v>10772</v>
      </c>
    </row>
    <row r="3183" spans="1:21">
      <c r="A3183" s="117" t="s">
        <v>24659</v>
      </c>
      <c r="B3183" t="s">
        <v>14590</v>
      </c>
      <c r="C3183" t="s">
        <v>14590</v>
      </c>
      <c r="D3183">
        <v>76</v>
      </c>
      <c r="E3183">
        <v>70</v>
      </c>
      <c r="F3183">
        <v>76</v>
      </c>
      <c r="G3183">
        <v>70</v>
      </c>
      <c r="H3183">
        <v>1</v>
      </c>
      <c r="I3183">
        <v>1</v>
      </c>
      <c r="J3183">
        <v>999999</v>
      </c>
      <c r="K3183" s="194">
        <v>999999</v>
      </c>
      <c r="L3183" t="s">
        <v>1083</v>
      </c>
      <c r="M3183" t="s">
        <v>1083</v>
      </c>
      <c r="N3183">
        <v>180000</v>
      </c>
      <c r="O3183" t="s">
        <v>7876</v>
      </c>
      <c r="P3183" t="s">
        <v>22313</v>
      </c>
      <c r="Q3183">
        <v>180</v>
      </c>
      <c r="R3183" s="117" t="s">
        <v>14594</v>
      </c>
      <c r="S3183" s="117" t="s">
        <v>14589</v>
      </c>
      <c r="T3183" t="s">
        <v>12136</v>
      </c>
      <c r="U3183" t="s">
        <v>10772</v>
      </c>
    </row>
    <row r="3184" spans="1:21">
      <c r="A3184" s="117" t="s">
        <v>14277</v>
      </c>
      <c r="B3184" t="s">
        <v>14590</v>
      </c>
      <c r="C3184" t="s">
        <v>14590</v>
      </c>
      <c r="D3184">
        <v>84</v>
      </c>
      <c r="E3184">
        <v>78</v>
      </c>
      <c r="F3184">
        <v>84</v>
      </c>
      <c r="G3184">
        <v>78</v>
      </c>
      <c r="H3184">
        <v>1</v>
      </c>
      <c r="I3184">
        <v>1</v>
      </c>
      <c r="J3184">
        <v>999999</v>
      </c>
      <c r="K3184" s="194">
        <v>999999</v>
      </c>
      <c r="L3184" t="s">
        <v>1084</v>
      </c>
      <c r="M3184" t="s">
        <v>1084</v>
      </c>
      <c r="N3184">
        <v>336000</v>
      </c>
      <c r="O3184" t="s">
        <v>7876</v>
      </c>
      <c r="P3184" t="s">
        <v>14265</v>
      </c>
      <c r="Q3184">
        <v>336</v>
      </c>
      <c r="R3184" s="117" t="s">
        <v>14594</v>
      </c>
      <c r="S3184" s="117" t="s">
        <v>14589</v>
      </c>
      <c r="T3184" t="s">
        <v>12136</v>
      </c>
      <c r="U3184" t="s">
        <v>10772</v>
      </c>
    </row>
    <row r="3185" spans="1:21">
      <c r="A3185" s="117" t="s">
        <v>24660</v>
      </c>
      <c r="B3185" t="s">
        <v>14590</v>
      </c>
      <c r="C3185" t="s">
        <v>14590</v>
      </c>
      <c r="D3185">
        <v>83</v>
      </c>
      <c r="E3185">
        <v>77</v>
      </c>
      <c r="F3185">
        <v>83</v>
      </c>
      <c r="G3185">
        <v>77</v>
      </c>
      <c r="H3185">
        <v>1</v>
      </c>
      <c r="I3185">
        <v>1</v>
      </c>
      <c r="J3185">
        <v>999999</v>
      </c>
      <c r="K3185" s="194">
        <v>999999</v>
      </c>
      <c r="L3185" t="s">
        <v>1083</v>
      </c>
      <c r="M3185" t="s">
        <v>1083</v>
      </c>
      <c r="N3185">
        <v>475000</v>
      </c>
      <c r="O3185" t="s">
        <v>7876</v>
      </c>
      <c r="P3185" t="s">
        <v>22319</v>
      </c>
      <c r="Q3185">
        <v>475</v>
      </c>
      <c r="R3185" s="117" t="s">
        <v>14594</v>
      </c>
      <c r="S3185" s="117" t="s">
        <v>14589</v>
      </c>
      <c r="T3185" t="s">
        <v>12136</v>
      </c>
      <c r="U3185" t="s">
        <v>10772</v>
      </c>
    </row>
    <row r="3186" spans="1:21">
      <c r="A3186" s="117" t="s">
        <v>22316</v>
      </c>
      <c r="B3186" t="s">
        <v>14590</v>
      </c>
      <c r="C3186" t="s">
        <v>14590</v>
      </c>
      <c r="D3186">
        <v>97</v>
      </c>
      <c r="E3186">
        <v>91</v>
      </c>
      <c r="F3186">
        <v>97</v>
      </c>
      <c r="G3186">
        <v>91</v>
      </c>
      <c r="H3186">
        <v>1</v>
      </c>
      <c r="I3186">
        <v>1</v>
      </c>
      <c r="J3186">
        <v>999999</v>
      </c>
      <c r="K3186" s="194">
        <v>999999</v>
      </c>
      <c r="L3186" t="s">
        <v>1084</v>
      </c>
      <c r="M3186" t="s">
        <v>1084</v>
      </c>
      <c r="N3186">
        <v>481000</v>
      </c>
      <c r="O3186" t="s">
        <v>7876</v>
      </c>
      <c r="P3186" t="s">
        <v>22317</v>
      </c>
      <c r="Q3186">
        <v>481</v>
      </c>
      <c r="R3186" s="117" t="s">
        <v>14594</v>
      </c>
      <c r="S3186" s="117" t="s">
        <v>14589</v>
      </c>
      <c r="T3186" t="s">
        <v>12136</v>
      </c>
      <c r="U3186" t="s">
        <v>10772</v>
      </c>
    </row>
    <row r="3187" spans="1:21">
      <c r="A3187" s="117" t="s">
        <v>22318</v>
      </c>
      <c r="B3187" t="s">
        <v>14590</v>
      </c>
      <c r="C3187" t="s">
        <v>14590</v>
      </c>
      <c r="D3187">
        <v>83</v>
      </c>
      <c r="E3187">
        <v>77</v>
      </c>
      <c r="F3187">
        <v>83</v>
      </c>
      <c r="G3187">
        <v>77</v>
      </c>
      <c r="H3187">
        <v>1</v>
      </c>
      <c r="I3187">
        <v>1</v>
      </c>
      <c r="J3187">
        <v>999999</v>
      </c>
      <c r="K3187" s="194">
        <v>999999</v>
      </c>
      <c r="L3187" t="s">
        <v>1083</v>
      </c>
      <c r="M3187" t="s">
        <v>1083</v>
      </c>
      <c r="N3187">
        <v>475000</v>
      </c>
      <c r="O3187" t="s">
        <v>7876</v>
      </c>
      <c r="P3187" t="s">
        <v>22319</v>
      </c>
      <c r="Q3187">
        <v>475</v>
      </c>
      <c r="R3187" s="117" t="s">
        <v>14594</v>
      </c>
      <c r="S3187" s="117" t="s">
        <v>14589</v>
      </c>
      <c r="T3187" t="s">
        <v>12136</v>
      </c>
      <c r="U3187" t="s">
        <v>10772</v>
      </c>
    </row>
    <row r="3188" spans="1:21">
      <c r="A3188" s="117" t="s">
        <v>24661</v>
      </c>
      <c r="B3188" t="s">
        <v>14590</v>
      </c>
      <c r="C3188" t="s">
        <v>14590</v>
      </c>
      <c r="D3188">
        <v>83</v>
      </c>
      <c r="E3188">
        <v>77</v>
      </c>
      <c r="F3188">
        <v>83</v>
      </c>
      <c r="G3188">
        <v>77</v>
      </c>
      <c r="H3188">
        <v>1</v>
      </c>
      <c r="I3188">
        <v>1</v>
      </c>
      <c r="J3188">
        <v>999999</v>
      </c>
      <c r="K3188" s="194">
        <v>999999</v>
      </c>
      <c r="L3188" t="s">
        <v>1083</v>
      </c>
      <c r="M3188" t="s">
        <v>1083</v>
      </c>
      <c r="N3188">
        <v>475000</v>
      </c>
      <c r="O3188" t="s">
        <v>7876</v>
      </c>
      <c r="P3188" t="s">
        <v>22319</v>
      </c>
      <c r="Q3188">
        <v>475</v>
      </c>
      <c r="R3188" s="117" t="s">
        <v>14594</v>
      </c>
      <c r="S3188" s="117" t="s">
        <v>14589</v>
      </c>
      <c r="T3188" t="s">
        <v>12136</v>
      </c>
      <c r="U3188" t="s">
        <v>10772</v>
      </c>
    </row>
    <row r="3189" spans="1:21">
      <c r="A3189" s="117" t="s">
        <v>22320</v>
      </c>
      <c r="B3189" t="s">
        <v>14590</v>
      </c>
      <c r="C3189" t="s">
        <v>14590</v>
      </c>
      <c r="D3189">
        <v>39</v>
      </c>
      <c r="E3189">
        <v>33</v>
      </c>
      <c r="F3189">
        <v>39</v>
      </c>
      <c r="G3189">
        <v>33</v>
      </c>
      <c r="H3189">
        <v>1</v>
      </c>
      <c r="I3189">
        <v>1</v>
      </c>
      <c r="J3189">
        <v>999999</v>
      </c>
      <c r="K3189" s="194">
        <v>999999</v>
      </c>
      <c r="L3189" t="s">
        <v>1100</v>
      </c>
      <c r="M3189" t="s">
        <v>1100</v>
      </c>
      <c r="N3189">
        <v>20500</v>
      </c>
      <c r="O3189" t="s">
        <v>7876</v>
      </c>
      <c r="P3189" t="s">
        <v>21639</v>
      </c>
      <c r="Q3189">
        <v>20.5</v>
      </c>
      <c r="R3189" s="117" t="s">
        <v>14594</v>
      </c>
      <c r="S3189" s="117" t="s">
        <v>14589</v>
      </c>
      <c r="T3189" t="s">
        <v>12136</v>
      </c>
      <c r="U3189" t="s">
        <v>10772</v>
      </c>
    </row>
    <row r="3190" spans="1:21">
      <c r="A3190" s="117" t="s">
        <v>22321</v>
      </c>
      <c r="B3190" t="s">
        <v>14590</v>
      </c>
      <c r="C3190" t="s">
        <v>14590</v>
      </c>
      <c r="D3190">
        <v>94</v>
      </c>
      <c r="E3190">
        <v>88</v>
      </c>
      <c r="F3190">
        <v>94</v>
      </c>
      <c r="G3190">
        <v>88</v>
      </c>
      <c r="H3190">
        <v>1</v>
      </c>
      <c r="I3190">
        <v>1</v>
      </c>
      <c r="J3190">
        <v>999999</v>
      </c>
      <c r="K3190" s="194">
        <v>999999</v>
      </c>
      <c r="L3190" t="s">
        <v>1079</v>
      </c>
      <c r="M3190" t="s">
        <v>1079</v>
      </c>
      <c r="N3190">
        <v>32250</v>
      </c>
      <c r="O3190" t="s">
        <v>7876</v>
      </c>
      <c r="P3190" t="s">
        <v>22322</v>
      </c>
      <c r="Q3190">
        <v>32.25</v>
      </c>
      <c r="R3190" s="117" t="s">
        <v>14620</v>
      </c>
      <c r="S3190" s="117" t="s">
        <v>14621</v>
      </c>
      <c r="T3190" t="s">
        <v>17448</v>
      </c>
      <c r="U3190" t="s">
        <v>10772</v>
      </c>
    </row>
    <row r="3191" spans="1:21">
      <c r="A3191" s="117" t="s">
        <v>22323</v>
      </c>
      <c r="B3191" t="s">
        <v>14590</v>
      </c>
      <c r="C3191" t="s">
        <v>14590</v>
      </c>
      <c r="D3191">
        <v>46</v>
      </c>
      <c r="E3191">
        <v>40</v>
      </c>
      <c r="F3191">
        <v>46</v>
      </c>
      <c r="G3191">
        <v>40</v>
      </c>
      <c r="H3191">
        <v>1</v>
      </c>
      <c r="I3191">
        <v>1</v>
      </c>
      <c r="J3191">
        <v>999999</v>
      </c>
      <c r="K3191" s="194">
        <v>999999</v>
      </c>
      <c r="L3191" t="s">
        <v>1100</v>
      </c>
      <c r="M3191" t="s">
        <v>1100</v>
      </c>
      <c r="N3191">
        <v>23240</v>
      </c>
      <c r="O3191" t="s">
        <v>7876</v>
      </c>
      <c r="P3191" t="s">
        <v>22324</v>
      </c>
      <c r="Q3191">
        <v>23.24</v>
      </c>
      <c r="R3191" s="117" t="s">
        <v>14594</v>
      </c>
      <c r="S3191" s="117" t="s">
        <v>14589</v>
      </c>
      <c r="T3191" t="s">
        <v>12136</v>
      </c>
      <c r="U3191" t="s">
        <v>10772</v>
      </c>
    </row>
    <row r="3192" spans="1:21">
      <c r="A3192" s="117" t="s">
        <v>22325</v>
      </c>
      <c r="B3192" t="s">
        <v>14590</v>
      </c>
      <c r="C3192" t="s">
        <v>14590</v>
      </c>
      <c r="D3192">
        <v>39</v>
      </c>
      <c r="E3192">
        <v>33</v>
      </c>
      <c r="F3192">
        <v>39</v>
      </c>
      <c r="G3192">
        <v>33</v>
      </c>
      <c r="H3192">
        <v>1</v>
      </c>
      <c r="I3192">
        <v>1</v>
      </c>
      <c r="J3192">
        <v>0</v>
      </c>
      <c r="K3192" s="194">
        <v>0</v>
      </c>
      <c r="L3192" t="s">
        <v>1100</v>
      </c>
      <c r="M3192" t="s">
        <v>1100</v>
      </c>
      <c r="N3192">
        <v>20500</v>
      </c>
      <c r="O3192" t="s">
        <v>7876</v>
      </c>
      <c r="P3192" t="s">
        <v>22326</v>
      </c>
      <c r="Q3192">
        <v>20.5</v>
      </c>
      <c r="R3192" s="117" t="s">
        <v>14594</v>
      </c>
      <c r="S3192" s="117" t="s">
        <v>14589</v>
      </c>
      <c r="T3192" t="s">
        <v>12136</v>
      </c>
      <c r="U3192" t="s">
        <v>10772</v>
      </c>
    </row>
    <row r="3193" spans="1:21">
      <c r="A3193" s="117" t="s">
        <v>22327</v>
      </c>
      <c r="B3193" t="s">
        <v>14590</v>
      </c>
      <c r="C3193" t="s">
        <v>14590</v>
      </c>
      <c r="D3193">
        <v>94</v>
      </c>
      <c r="E3193">
        <v>88</v>
      </c>
      <c r="F3193">
        <v>94</v>
      </c>
      <c r="G3193">
        <v>88</v>
      </c>
      <c r="H3193">
        <v>1</v>
      </c>
      <c r="I3193">
        <v>1</v>
      </c>
      <c r="J3193">
        <v>999999</v>
      </c>
      <c r="K3193" s="194">
        <v>999999</v>
      </c>
      <c r="L3193" t="s">
        <v>1079</v>
      </c>
      <c r="M3193" t="s">
        <v>1079</v>
      </c>
      <c r="N3193">
        <v>31000</v>
      </c>
      <c r="O3193" t="s">
        <v>7876</v>
      </c>
      <c r="P3193" t="s">
        <v>22328</v>
      </c>
      <c r="Q3193">
        <v>31</v>
      </c>
      <c r="R3193" s="117" t="s">
        <v>14620</v>
      </c>
      <c r="S3193" s="117" t="s">
        <v>14621</v>
      </c>
      <c r="T3193" t="s">
        <v>17448</v>
      </c>
      <c r="U3193" t="s">
        <v>10772</v>
      </c>
    </row>
    <row r="3194" spans="1:21">
      <c r="A3194" s="117" t="s">
        <v>22329</v>
      </c>
      <c r="B3194" t="s">
        <v>14590</v>
      </c>
      <c r="C3194" t="s">
        <v>14590</v>
      </c>
      <c r="D3194">
        <v>39</v>
      </c>
      <c r="E3194">
        <v>33</v>
      </c>
      <c r="F3194">
        <v>39</v>
      </c>
      <c r="G3194">
        <v>33</v>
      </c>
      <c r="H3194">
        <v>1</v>
      </c>
      <c r="I3194">
        <v>1</v>
      </c>
      <c r="J3194">
        <v>999999</v>
      </c>
      <c r="K3194" s="194">
        <v>999999</v>
      </c>
      <c r="L3194" t="s">
        <v>1100</v>
      </c>
      <c r="M3194" t="s">
        <v>1100</v>
      </c>
      <c r="N3194">
        <v>20500</v>
      </c>
      <c r="O3194" t="s">
        <v>7876</v>
      </c>
      <c r="P3194" t="s">
        <v>22326</v>
      </c>
      <c r="Q3194">
        <v>20.5</v>
      </c>
      <c r="R3194" s="117" t="s">
        <v>14594</v>
      </c>
      <c r="S3194" s="117" t="s">
        <v>14589</v>
      </c>
      <c r="T3194" t="s">
        <v>12136</v>
      </c>
      <c r="U3194" t="s">
        <v>10772</v>
      </c>
    </row>
    <row r="3195" spans="1:21">
      <c r="A3195" s="117" t="s">
        <v>22330</v>
      </c>
      <c r="B3195" t="s">
        <v>14590</v>
      </c>
      <c r="C3195" t="s">
        <v>14590</v>
      </c>
      <c r="D3195">
        <v>46</v>
      </c>
      <c r="E3195">
        <v>40</v>
      </c>
      <c r="F3195">
        <v>46</v>
      </c>
      <c r="G3195">
        <v>40</v>
      </c>
      <c r="H3195">
        <v>1</v>
      </c>
      <c r="I3195">
        <v>1</v>
      </c>
      <c r="J3195">
        <v>999999</v>
      </c>
      <c r="K3195" s="194">
        <v>999999</v>
      </c>
      <c r="L3195" t="s">
        <v>1100</v>
      </c>
      <c r="M3195" t="s">
        <v>1100</v>
      </c>
      <c r="N3195">
        <v>23800</v>
      </c>
      <c r="O3195" t="s">
        <v>7876</v>
      </c>
      <c r="P3195" t="s">
        <v>22331</v>
      </c>
      <c r="Q3195">
        <v>23.8</v>
      </c>
      <c r="R3195" s="117" t="s">
        <v>14648</v>
      </c>
      <c r="S3195" s="117" t="s">
        <v>14589</v>
      </c>
      <c r="T3195" t="s">
        <v>12136</v>
      </c>
      <c r="U3195" t="s">
        <v>10772</v>
      </c>
    </row>
    <row r="3196" spans="1:21">
      <c r="A3196" s="117" t="s">
        <v>22332</v>
      </c>
      <c r="B3196" t="s">
        <v>14590</v>
      </c>
      <c r="C3196" t="s">
        <v>14590</v>
      </c>
      <c r="D3196">
        <v>84</v>
      </c>
      <c r="E3196">
        <v>78</v>
      </c>
      <c r="F3196">
        <v>84</v>
      </c>
      <c r="G3196">
        <v>78</v>
      </c>
      <c r="H3196">
        <v>1</v>
      </c>
      <c r="I3196">
        <v>1</v>
      </c>
      <c r="J3196">
        <v>999999</v>
      </c>
      <c r="K3196" s="194">
        <v>999999</v>
      </c>
      <c r="L3196" t="s">
        <v>1084</v>
      </c>
      <c r="M3196" t="s">
        <v>1084</v>
      </c>
      <c r="N3196">
        <v>12000</v>
      </c>
      <c r="O3196" t="s">
        <v>7876</v>
      </c>
      <c r="P3196" t="s">
        <v>22333</v>
      </c>
      <c r="Q3196">
        <v>12</v>
      </c>
      <c r="R3196" s="117" t="s">
        <v>14594</v>
      </c>
      <c r="S3196" s="117" t="s">
        <v>14589</v>
      </c>
      <c r="T3196" t="s">
        <v>12136</v>
      </c>
      <c r="U3196" t="s">
        <v>10772</v>
      </c>
    </row>
    <row r="3197" spans="1:21">
      <c r="A3197" s="117" t="s">
        <v>22334</v>
      </c>
      <c r="B3197" t="s">
        <v>14590</v>
      </c>
      <c r="C3197" t="s">
        <v>14590</v>
      </c>
      <c r="D3197">
        <v>94</v>
      </c>
      <c r="E3197">
        <v>88</v>
      </c>
      <c r="F3197">
        <v>94</v>
      </c>
      <c r="G3197">
        <v>88</v>
      </c>
      <c r="H3197">
        <v>1</v>
      </c>
      <c r="I3197">
        <v>1</v>
      </c>
      <c r="J3197">
        <v>999999</v>
      </c>
      <c r="K3197" s="194">
        <v>999999</v>
      </c>
      <c r="L3197" t="s">
        <v>1079</v>
      </c>
      <c r="M3197" t="s">
        <v>1079</v>
      </c>
      <c r="N3197">
        <v>31750</v>
      </c>
      <c r="O3197" t="s">
        <v>7876</v>
      </c>
      <c r="P3197" t="s">
        <v>22335</v>
      </c>
      <c r="Q3197">
        <v>31.75</v>
      </c>
      <c r="R3197" s="117" t="s">
        <v>14620</v>
      </c>
      <c r="S3197" s="117" t="s">
        <v>14621</v>
      </c>
      <c r="T3197" t="s">
        <v>17448</v>
      </c>
      <c r="U3197" t="s">
        <v>10772</v>
      </c>
    </row>
    <row r="3198" spans="1:21">
      <c r="A3198" s="117" t="s">
        <v>22336</v>
      </c>
      <c r="B3198" t="s">
        <v>14590</v>
      </c>
      <c r="C3198" t="s">
        <v>14590</v>
      </c>
      <c r="D3198">
        <v>94</v>
      </c>
      <c r="E3198">
        <v>88</v>
      </c>
      <c r="F3198">
        <v>94</v>
      </c>
      <c r="G3198">
        <v>88</v>
      </c>
      <c r="H3198">
        <v>1</v>
      </c>
      <c r="I3198">
        <v>1</v>
      </c>
      <c r="J3198">
        <v>999999</v>
      </c>
      <c r="K3198" s="194">
        <v>999999</v>
      </c>
      <c r="L3198" t="s">
        <v>1079</v>
      </c>
      <c r="M3198" t="s">
        <v>1079</v>
      </c>
      <c r="N3198">
        <v>61000</v>
      </c>
      <c r="O3198" t="s">
        <v>7876</v>
      </c>
      <c r="P3198" t="s">
        <v>22337</v>
      </c>
      <c r="Q3198">
        <v>61</v>
      </c>
      <c r="R3198" s="117" t="s">
        <v>14620</v>
      </c>
      <c r="S3198" s="117" t="s">
        <v>14621</v>
      </c>
      <c r="T3198" t="s">
        <v>17448</v>
      </c>
      <c r="U3198" t="s">
        <v>10772</v>
      </c>
    </row>
    <row r="3199" spans="1:21">
      <c r="A3199" s="117" t="s">
        <v>22338</v>
      </c>
      <c r="B3199" t="s">
        <v>14590</v>
      </c>
      <c r="C3199" t="s">
        <v>14590</v>
      </c>
      <c r="D3199">
        <v>83</v>
      </c>
      <c r="E3199">
        <v>77</v>
      </c>
      <c r="F3199">
        <v>83</v>
      </c>
      <c r="G3199">
        <v>77</v>
      </c>
      <c r="H3199">
        <v>1</v>
      </c>
      <c r="I3199">
        <v>1</v>
      </c>
      <c r="J3199">
        <v>999999</v>
      </c>
      <c r="K3199" s="194">
        <v>999999</v>
      </c>
      <c r="L3199" t="s">
        <v>1083</v>
      </c>
      <c r="M3199" t="s">
        <v>1083</v>
      </c>
      <c r="N3199">
        <v>34000</v>
      </c>
      <c r="O3199" t="s">
        <v>7876</v>
      </c>
      <c r="P3199" t="s">
        <v>22339</v>
      </c>
      <c r="Q3199">
        <v>34</v>
      </c>
      <c r="R3199" s="117" t="s">
        <v>14594</v>
      </c>
      <c r="S3199" s="117" t="s">
        <v>14589</v>
      </c>
      <c r="T3199" t="s">
        <v>12136</v>
      </c>
      <c r="U3199" t="s">
        <v>10772</v>
      </c>
    </row>
    <row r="3200" spans="1:21">
      <c r="A3200" s="117" t="s">
        <v>22340</v>
      </c>
      <c r="B3200" t="s">
        <v>14590</v>
      </c>
      <c r="C3200" t="s">
        <v>14590</v>
      </c>
      <c r="D3200">
        <v>94</v>
      </c>
      <c r="E3200">
        <v>88</v>
      </c>
      <c r="F3200">
        <v>94</v>
      </c>
      <c r="G3200">
        <v>88</v>
      </c>
      <c r="H3200">
        <v>1</v>
      </c>
      <c r="I3200">
        <v>1</v>
      </c>
      <c r="J3200">
        <v>999999</v>
      </c>
      <c r="K3200" s="194">
        <v>999999</v>
      </c>
      <c r="L3200" t="s">
        <v>1079</v>
      </c>
      <c r="M3200" t="s">
        <v>1079</v>
      </c>
      <c r="N3200">
        <v>60500</v>
      </c>
      <c r="O3200" t="s">
        <v>7876</v>
      </c>
      <c r="P3200" t="s">
        <v>22337</v>
      </c>
      <c r="Q3200">
        <v>60.5</v>
      </c>
      <c r="R3200" s="117" t="s">
        <v>14620</v>
      </c>
      <c r="S3200" s="117" t="s">
        <v>14621</v>
      </c>
      <c r="T3200" t="s">
        <v>17448</v>
      </c>
      <c r="U3200" t="s">
        <v>10772</v>
      </c>
    </row>
    <row r="3201" spans="1:21">
      <c r="A3201" s="117" t="s">
        <v>22341</v>
      </c>
      <c r="B3201" t="s">
        <v>14590</v>
      </c>
      <c r="C3201" t="s">
        <v>14590</v>
      </c>
      <c r="D3201">
        <v>94</v>
      </c>
      <c r="E3201">
        <v>88</v>
      </c>
      <c r="F3201">
        <v>94</v>
      </c>
      <c r="G3201">
        <v>88</v>
      </c>
      <c r="H3201">
        <v>1</v>
      </c>
      <c r="I3201">
        <v>1</v>
      </c>
      <c r="J3201">
        <v>999999</v>
      </c>
      <c r="K3201" s="194">
        <v>999999</v>
      </c>
      <c r="L3201" t="s">
        <v>1079</v>
      </c>
      <c r="M3201" t="s">
        <v>1079</v>
      </c>
      <c r="N3201">
        <v>61500</v>
      </c>
      <c r="O3201" t="s">
        <v>7876</v>
      </c>
      <c r="P3201" t="s">
        <v>22342</v>
      </c>
      <c r="Q3201">
        <v>61.5</v>
      </c>
      <c r="R3201" s="117" t="s">
        <v>14620</v>
      </c>
      <c r="S3201" s="117" t="s">
        <v>14621</v>
      </c>
      <c r="T3201" t="s">
        <v>17448</v>
      </c>
      <c r="U3201" t="s">
        <v>10772</v>
      </c>
    </row>
    <row r="3202" spans="1:21">
      <c r="A3202" s="117" t="s">
        <v>22343</v>
      </c>
      <c r="B3202" t="s">
        <v>14590</v>
      </c>
      <c r="C3202" t="s">
        <v>14590</v>
      </c>
      <c r="D3202">
        <v>94</v>
      </c>
      <c r="E3202">
        <v>88</v>
      </c>
      <c r="F3202">
        <v>94</v>
      </c>
      <c r="G3202">
        <v>88</v>
      </c>
      <c r="H3202">
        <v>1</v>
      </c>
      <c r="I3202">
        <v>1</v>
      </c>
      <c r="J3202">
        <v>999999</v>
      </c>
      <c r="K3202" s="194">
        <v>999999</v>
      </c>
      <c r="L3202" t="s">
        <v>1079</v>
      </c>
      <c r="M3202" t="s">
        <v>1079</v>
      </c>
      <c r="N3202">
        <v>61500</v>
      </c>
      <c r="O3202" t="s">
        <v>7876</v>
      </c>
      <c r="P3202" t="s">
        <v>22344</v>
      </c>
      <c r="Q3202">
        <v>61.5</v>
      </c>
      <c r="R3202" s="117" t="s">
        <v>14620</v>
      </c>
      <c r="S3202" s="117" t="s">
        <v>14621</v>
      </c>
      <c r="T3202" t="s">
        <v>17448</v>
      </c>
      <c r="U3202" t="s">
        <v>10772</v>
      </c>
    </row>
    <row r="3203" spans="1:21">
      <c r="A3203" s="117" t="s">
        <v>14278</v>
      </c>
      <c r="B3203" t="s">
        <v>14590</v>
      </c>
      <c r="C3203" t="s">
        <v>14590</v>
      </c>
      <c r="D3203">
        <v>84</v>
      </c>
      <c r="E3203">
        <v>78</v>
      </c>
      <c r="F3203">
        <v>84</v>
      </c>
      <c r="G3203">
        <v>78</v>
      </c>
      <c r="H3203">
        <v>1</v>
      </c>
      <c r="I3203">
        <v>1</v>
      </c>
      <c r="J3203">
        <v>999999</v>
      </c>
      <c r="K3203" s="194">
        <v>999999</v>
      </c>
      <c r="L3203" t="s">
        <v>1084</v>
      </c>
      <c r="M3203" t="s">
        <v>1084</v>
      </c>
      <c r="N3203">
        <v>77000</v>
      </c>
      <c r="O3203" t="s">
        <v>7876</v>
      </c>
      <c r="P3203" t="s">
        <v>14269</v>
      </c>
      <c r="Q3203">
        <v>77</v>
      </c>
      <c r="R3203" s="117" t="s">
        <v>14594</v>
      </c>
      <c r="S3203" s="117" t="s">
        <v>14589</v>
      </c>
      <c r="T3203" t="s">
        <v>12136</v>
      </c>
      <c r="U3203" t="s">
        <v>10772</v>
      </c>
    </row>
    <row r="3204" spans="1:21">
      <c r="A3204" s="117" t="s">
        <v>22345</v>
      </c>
      <c r="B3204" t="s">
        <v>14590</v>
      </c>
      <c r="C3204" t="s">
        <v>14590</v>
      </c>
      <c r="D3204">
        <v>94</v>
      </c>
      <c r="E3204">
        <v>88</v>
      </c>
      <c r="F3204">
        <v>94</v>
      </c>
      <c r="G3204">
        <v>88</v>
      </c>
      <c r="H3204">
        <v>1</v>
      </c>
      <c r="I3204">
        <v>1</v>
      </c>
      <c r="J3204">
        <v>999999</v>
      </c>
      <c r="K3204" s="194">
        <v>999999</v>
      </c>
      <c r="L3204" t="s">
        <v>1079</v>
      </c>
      <c r="M3204" t="s">
        <v>1079</v>
      </c>
      <c r="N3204">
        <v>61500</v>
      </c>
      <c r="O3204" t="s">
        <v>7876</v>
      </c>
      <c r="P3204" t="s">
        <v>22346</v>
      </c>
      <c r="Q3204">
        <v>61.5</v>
      </c>
      <c r="R3204" s="117" t="s">
        <v>14620</v>
      </c>
      <c r="S3204" s="117" t="s">
        <v>14621</v>
      </c>
      <c r="T3204" t="s">
        <v>17448</v>
      </c>
      <c r="U3204" t="s">
        <v>10772</v>
      </c>
    </row>
    <row r="3205" spans="1:21">
      <c r="A3205" s="117" t="s">
        <v>22347</v>
      </c>
      <c r="B3205" t="s">
        <v>14590</v>
      </c>
      <c r="C3205" t="s">
        <v>14590</v>
      </c>
      <c r="D3205">
        <v>39</v>
      </c>
      <c r="E3205">
        <v>33</v>
      </c>
      <c r="F3205">
        <v>39</v>
      </c>
      <c r="G3205">
        <v>33</v>
      </c>
      <c r="H3205">
        <v>1</v>
      </c>
      <c r="I3205">
        <v>1</v>
      </c>
      <c r="J3205">
        <v>999999</v>
      </c>
      <c r="K3205" s="194">
        <v>999999</v>
      </c>
      <c r="L3205" t="s">
        <v>1100</v>
      </c>
      <c r="M3205" t="s">
        <v>1100</v>
      </c>
      <c r="N3205">
        <v>4430</v>
      </c>
      <c r="O3205" t="s">
        <v>7876</v>
      </c>
      <c r="P3205" t="s">
        <v>22348</v>
      </c>
      <c r="Q3205">
        <v>4.43</v>
      </c>
      <c r="R3205" s="117" t="s">
        <v>14594</v>
      </c>
      <c r="S3205" s="117" t="s">
        <v>14589</v>
      </c>
      <c r="T3205" t="s">
        <v>12136</v>
      </c>
      <c r="U3205" t="s">
        <v>10772</v>
      </c>
    </row>
    <row r="3206" spans="1:21">
      <c r="A3206" s="117" t="s">
        <v>22349</v>
      </c>
      <c r="B3206" t="s">
        <v>14590</v>
      </c>
      <c r="C3206" t="s">
        <v>14590</v>
      </c>
      <c r="D3206">
        <v>42</v>
      </c>
      <c r="E3206">
        <v>36</v>
      </c>
      <c r="F3206">
        <v>42</v>
      </c>
      <c r="G3206">
        <v>36</v>
      </c>
      <c r="H3206">
        <v>1</v>
      </c>
      <c r="I3206">
        <v>1</v>
      </c>
      <c r="J3206">
        <v>999999</v>
      </c>
      <c r="K3206" s="194">
        <v>999999</v>
      </c>
      <c r="L3206" t="s">
        <v>1100</v>
      </c>
      <c r="M3206" t="s">
        <v>1100</v>
      </c>
      <c r="N3206">
        <v>4031</v>
      </c>
      <c r="O3206" t="s">
        <v>7876</v>
      </c>
      <c r="P3206" t="s">
        <v>22350</v>
      </c>
      <c r="Q3206">
        <v>4.0309999999999997</v>
      </c>
      <c r="R3206" s="117" t="s">
        <v>14648</v>
      </c>
      <c r="S3206" s="117" t="s">
        <v>14589</v>
      </c>
      <c r="T3206" t="s">
        <v>12136</v>
      </c>
      <c r="U3206" t="s">
        <v>10772</v>
      </c>
    </row>
    <row r="3207" spans="1:21">
      <c r="A3207" s="117" t="s">
        <v>22351</v>
      </c>
      <c r="B3207" t="s">
        <v>14590</v>
      </c>
      <c r="C3207" t="s">
        <v>14590</v>
      </c>
      <c r="D3207">
        <v>39</v>
      </c>
      <c r="E3207">
        <v>33</v>
      </c>
      <c r="F3207">
        <v>39</v>
      </c>
      <c r="G3207">
        <v>33</v>
      </c>
      <c r="H3207">
        <v>1</v>
      </c>
      <c r="I3207">
        <v>1</v>
      </c>
      <c r="J3207">
        <v>999999</v>
      </c>
      <c r="K3207" s="194">
        <v>999999</v>
      </c>
      <c r="L3207" t="s">
        <v>1100</v>
      </c>
      <c r="M3207" t="s">
        <v>1100</v>
      </c>
      <c r="N3207">
        <v>5386</v>
      </c>
      <c r="O3207" t="s">
        <v>7876</v>
      </c>
      <c r="P3207" t="s">
        <v>22352</v>
      </c>
      <c r="Q3207">
        <v>5.3860000000000001</v>
      </c>
      <c r="R3207" s="117" t="s">
        <v>14594</v>
      </c>
      <c r="S3207" s="117" t="s">
        <v>14589</v>
      </c>
      <c r="T3207" t="s">
        <v>12136</v>
      </c>
      <c r="U3207" t="s">
        <v>10772</v>
      </c>
    </row>
    <row r="3208" spans="1:21">
      <c r="A3208" s="117" t="s">
        <v>22353</v>
      </c>
      <c r="B3208" t="s">
        <v>14590</v>
      </c>
      <c r="C3208" t="s">
        <v>14590</v>
      </c>
      <c r="D3208">
        <v>49</v>
      </c>
      <c r="E3208">
        <v>43</v>
      </c>
      <c r="F3208">
        <v>49</v>
      </c>
      <c r="G3208">
        <v>43</v>
      </c>
      <c r="H3208">
        <v>1</v>
      </c>
      <c r="I3208">
        <v>1</v>
      </c>
      <c r="J3208">
        <v>999999</v>
      </c>
      <c r="K3208" s="194">
        <v>999999</v>
      </c>
      <c r="L3208" t="s">
        <v>1100</v>
      </c>
      <c r="M3208" t="s">
        <v>1100</v>
      </c>
      <c r="N3208">
        <v>5700</v>
      </c>
      <c r="O3208" t="s">
        <v>7876</v>
      </c>
      <c r="P3208" t="s">
        <v>22311</v>
      </c>
      <c r="Q3208">
        <v>5.7</v>
      </c>
      <c r="R3208" s="117" t="s">
        <v>14648</v>
      </c>
      <c r="S3208" s="117" t="s">
        <v>14589</v>
      </c>
      <c r="T3208" t="s">
        <v>12136</v>
      </c>
      <c r="U3208" t="s">
        <v>10772</v>
      </c>
    </row>
    <row r="3209" spans="1:21">
      <c r="A3209" s="117" t="s">
        <v>22354</v>
      </c>
      <c r="B3209" t="s">
        <v>14590</v>
      </c>
      <c r="C3209" t="s">
        <v>14590</v>
      </c>
      <c r="D3209">
        <v>94</v>
      </c>
      <c r="E3209">
        <v>88</v>
      </c>
      <c r="F3209">
        <v>94</v>
      </c>
      <c r="G3209">
        <v>88</v>
      </c>
      <c r="H3209">
        <v>1</v>
      </c>
      <c r="I3209">
        <v>1</v>
      </c>
      <c r="J3209">
        <v>999999</v>
      </c>
      <c r="K3209" s="194">
        <v>999999</v>
      </c>
      <c r="L3209" t="s">
        <v>1079</v>
      </c>
      <c r="M3209" t="s">
        <v>1079</v>
      </c>
      <c r="N3209">
        <v>36750</v>
      </c>
      <c r="O3209" t="s">
        <v>7876</v>
      </c>
      <c r="P3209" t="s">
        <v>22322</v>
      </c>
      <c r="Q3209">
        <v>36.75</v>
      </c>
      <c r="R3209" s="117" t="s">
        <v>14620</v>
      </c>
      <c r="S3209" s="117" t="s">
        <v>14621</v>
      </c>
      <c r="T3209" t="s">
        <v>17448</v>
      </c>
      <c r="U3209" t="s">
        <v>10772</v>
      </c>
    </row>
    <row r="3210" spans="1:21">
      <c r="A3210" s="117" t="s">
        <v>22355</v>
      </c>
      <c r="B3210" t="s">
        <v>14590</v>
      </c>
      <c r="C3210" t="s">
        <v>14590</v>
      </c>
      <c r="D3210">
        <v>39</v>
      </c>
      <c r="E3210">
        <v>33</v>
      </c>
      <c r="F3210">
        <v>39</v>
      </c>
      <c r="G3210">
        <v>33</v>
      </c>
      <c r="H3210">
        <v>1</v>
      </c>
      <c r="I3210">
        <v>1</v>
      </c>
      <c r="J3210">
        <v>999999</v>
      </c>
      <c r="K3210" s="194">
        <v>999999</v>
      </c>
      <c r="L3210" t="s">
        <v>1100</v>
      </c>
      <c r="M3210" t="s">
        <v>1100</v>
      </c>
      <c r="N3210">
        <v>5362</v>
      </c>
      <c r="O3210" t="s">
        <v>7876</v>
      </c>
      <c r="P3210" t="s">
        <v>22356</v>
      </c>
      <c r="Q3210">
        <v>5.3620000000000001</v>
      </c>
      <c r="R3210" s="117" t="s">
        <v>14594</v>
      </c>
      <c r="S3210" s="117" t="s">
        <v>14589</v>
      </c>
      <c r="T3210" t="s">
        <v>12136</v>
      </c>
      <c r="U3210" t="s">
        <v>10772</v>
      </c>
    </row>
    <row r="3211" spans="1:21">
      <c r="A3211" s="117" t="s">
        <v>22357</v>
      </c>
      <c r="B3211" t="s">
        <v>14590</v>
      </c>
      <c r="C3211" t="s">
        <v>14590</v>
      </c>
      <c r="D3211">
        <v>46</v>
      </c>
      <c r="E3211">
        <v>40</v>
      </c>
      <c r="F3211">
        <v>46</v>
      </c>
      <c r="G3211">
        <v>40</v>
      </c>
      <c r="H3211">
        <v>1</v>
      </c>
      <c r="I3211">
        <v>1</v>
      </c>
      <c r="J3211">
        <v>999999</v>
      </c>
      <c r="K3211" s="194">
        <v>999999</v>
      </c>
      <c r="L3211" t="s">
        <v>1100</v>
      </c>
      <c r="M3211" t="s">
        <v>1100</v>
      </c>
      <c r="N3211">
        <v>6700</v>
      </c>
      <c r="O3211" t="s">
        <v>7876</v>
      </c>
      <c r="P3211" t="s">
        <v>22358</v>
      </c>
      <c r="Q3211">
        <v>6.7</v>
      </c>
      <c r="R3211" s="117" t="s">
        <v>14594</v>
      </c>
      <c r="S3211" s="117" t="s">
        <v>14589</v>
      </c>
      <c r="T3211" t="s">
        <v>12136</v>
      </c>
      <c r="U3211" t="s">
        <v>10772</v>
      </c>
    </row>
    <row r="3212" spans="1:21">
      <c r="A3212" s="117" t="s">
        <v>22359</v>
      </c>
      <c r="B3212" t="s">
        <v>14590</v>
      </c>
      <c r="C3212" t="s">
        <v>14590</v>
      </c>
      <c r="D3212">
        <v>39</v>
      </c>
      <c r="E3212">
        <v>33</v>
      </c>
      <c r="F3212">
        <v>39</v>
      </c>
      <c r="G3212">
        <v>33</v>
      </c>
      <c r="H3212">
        <v>1</v>
      </c>
      <c r="I3212">
        <v>1</v>
      </c>
      <c r="J3212">
        <v>999999</v>
      </c>
      <c r="K3212" s="194">
        <v>999999</v>
      </c>
      <c r="L3212" t="s">
        <v>1100</v>
      </c>
      <c r="M3212" t="s">
        <v>1100</v>
      </c>
      <c r="N3212">
        <v>5416</v>
      </c>
      <c r="O3212" t="s">
        <v>7876</v>
      </c>
      <c r="P3212" t="s">
        <v>22360</v>
      </c>
      <c r="Q3212">
        <v>5.4160000000000004</v>
      </c>
      <c r="R3212" s="117" t="s">
        <v>14594</v>
      </c>
      <c r="S3212" s="117" t="s">
        <v>14589</v>
      </c>
      <c r="T3212" t="s">
        <v>12136</v>
      </c>
      <c r="U3212" t="s">
        <v>10772</v>
      </c>
    </row>
    <row r="3213" spans="1:21">
      <c r="A3213" s="117" t="s">
        <v>22361</v>
      </c>
      <c r="B3213" t="s">
        <v>14590</v>
      </c>
      <c r="C3213" t="s">
        <v>14590</v>
      </c>
      <c r="D3213">
        <v>39</v>
      </c>
      <c r="E3213">
        <v>33</v>
      </c>
      <c r="F3213">
        <v>39</v>
      </c>
      <c r="G3213">
        <v>33</v>
      </c>
      <c r="H3213">
        <v>1</v>
      </c>
      <c r="I3213">
        <v>1</v>
      </c>
      <c r="J3213">
        <v>999999</v>
      </c>
      <c r="K3213" s="194">
        <v>999999</v>
      </c>
      <c r="L3213" t="s">
        <v>1100</v>
      </c>
      <c r="M3213" t="s">
        <v>1100</v>
      </c>
      <c r="N3213">
        <v>5419</v>
      </c>
      <c r="O3213" t="s">
        <v>7876</v>
      </c>
      <c r="P3213" t="s">
        <v>22362</v>
      </c>
      <c r="Q3213">
        <v>5.4189999999999996</v>
      </c>
      <c r="R3213" s="117" t="s">
        <v>14594</v>
      </c>
      <c r="S3213" s="117" t="s">
        <v>14589</v>
      </c>
      <c r="T3213" t="s">
        <v>12136</v>
      </c>
      <c r="U3213" t="s">
        <v>10772</v>
      </c>
    </row>
    <row r="3214" spans="1:21">
      <c r="A3214" s="117" t="s">
        <v>22363</v>
      </c>
      <c r="B3214" t="s">
        <v>14590</v>
      </c>
      <c r="C3214" t="s">
        <v>14590</v>
      </c>
      <c r="D3214">
        <v>39</v>
      </c>
      <c r="E3214">
        <v>33</v>
      </c>
      <c r="F3214">
        <v>39</v>
      </c>
      <c r="G3214">
        <v>33</v>
      </c>
      <c r="H3214">
        <v>1</v>
      </c>
      <c r="I3214">
        <v>1</v>
      </c>
      <c r="J3214">
        <v>999999</v>
      </c>
      <c r="K3214" s="194">
        <v>999999</v>
      </c>
      <c r="L3214" t="s">
        <v>1100</v>
      </c>
      <c r="M3214" t="s">
        <v>1100</v>
      </c>
      <c r="N3214">
        <v>7715</v>
      </c>
      <c r="O3214" t="s">
        <v>7876</v>
      </c>
      <c r="P3214" t="s">
        <v>22364</v>
      </c>
      <c r="Q3214">
        <v>7.7149999999999999</v>
      </c>
      <c r="R3214" s="117" t="s">
        <v>14594</v>
      </c>
      <c r="S3214" s="117" t="s">
        <v>14589</v>
      </c>
      <c r="T3214" t="s">
        <v>12136</v>
      </c>
      <c r="U3214" t="s">
        <v>10772</v>
      </c>
    </row>
    <row r="3215" spans="1:21">
      <c r="A3215" s="117" t="s">
        <v>22365</v>
      </c>
      <c r="B3215" t="s">
        <v>14590</v>
      </c>
      <c r="C3215" t="s">
        <v>14590</v>
      </c>
      <c r="D3215">
        <v>39</v>
      </c>
      <c r="E3215">
        <v>33</v>
      </c>
      <c r="F3215">
        <v>39</v>
      </c>
      <c r="G3215">
        <v>33</v>
      </c>
      <c r="H3215">
        <v>1</v>
      </c>
      <c r="I3215">
        <v>1</v>
      </c>
      <c r="J3215">
        <v>999999</v>
      </c>
      <c r="K3215" s="194">
        <v>999999</v>
      </c>
      <c r="L3215" t="s">
        <v>1100</v>
      </c>
      <c r="M3215" t="s">
        <v>1100</v>
      </c>
      <c r="N3215">
        <v>7294</v>
      </c>
      <c r="O3215" t="s">
        <v>7876</v>
      </c>
      <c r="P3215" t="s">
        <v>22366</v>
      </c>
      <c r="Q3215">
        <v>7.2939999999999996</v>
      </c>
      <c r="R3215" s="117" t="s">
        <v>14594</v>
      </c>
      <c r="S3215" s="117" t="s">
        <v>14589</v>
      </c>
      <c r="T3215" t="s">
        <v>12136</v>
      </c>
      <c r="U3215" t="s">
        <v>10772</v>
      </c>
    </row>
    <row r="3216" spans="1:21">
      <c r="A3216" s="117" t="s">
        <v>22367</v>
      </c>
      <c r="B3216" t="s">
        <v>14590</v>
      </c>
      <c r="C3216" t="s">
        <v>14590</v>
      </c>
      <c r="D3216">
        <v>46</v>
      </c>
      <c r="E3216">
        <v>40</v>
      </c>
      <c r="F3216">
        <v>46</v>
      </c>
      <c r="G3216">
        <v>40</v>
      </c>
      <c r="H3216">
        <v>1</v>
      </c>
      <c r="I3216">
        <v>1</v>
      </c>
      <c r="J3216">
        <v>999999</v>
      </c>
      <c r="K3216" s="194">
        <v>999999</v>
      </c>
      <c r="L3216" t="s">
        <v>1100</v>
      </c>
      <c r="M3216" t="s">
        <v>1100</v>
      </c>
      <c r="N3216">
        <v>10219</v>
      </c>
      <c r="O3216" t="s">
        <v>7876</v>
      </c>
      <c r="P3216" t="s">
        <v>22368</v>
      </c>
      <c r="Q3216">
        <v>10.218999999999999</v>
      </c>
      <c r="R3216" s="117" t="s">
        <v>14594</v>
      </c>
      <c r="S3216" s="117" t="s">
        <v>14589</v>
      </c>
      <c r="T3216" t="s">
        <v>12136</v>
      </c>
      <c r="U3216" t="s">
        <v>10772</v>
      </c>
    </row>
    <row r="3217" spans="1:21">
      <c r="A3217" s="117" t="s">
        <v>22369</v>
      </c>
      <c r="B3217" t="s">
        <v>14590</v>
      </c>
      <c r="C3217" t="s">
        <v>14590</v>
      </c>
      <c r="D3217">
        <v>42</v>
      </c>
      <c r="E3217">
        <v>36</v>
      </c>
      <c r="F3217">
        <v>42</v>
      </c>
      <c r="G3217">
        <v>36</v>
      </c>
      <c r="H3217">
        <v>1</v>
      </c>
      <c r="I3217">
        <v>1</v>
      </c>
      <c r="J3217">
        <v>999999</v>
      </c>
      <c r="K3217" s="194">
        <v>999999</v>
      </c>
      <c r="L3217" t="s">
        <v>1100</v>
      </c>
      <c r="M3217" t="s">
        <v>1100</v>
      </c>
      <c r="N3217">
        <v>10126</v>
      </c>
      <c r="O3217" t="s">
        <v>7876</v>
      </c>
      <c r="P3217" t="s">
        <v>22370</v>
      </c>
      <c r="Q3217">
        <v>10.125999999999999</v>
      </c>
      <c r="R3217" s="117" t="s">
        <v>14648</v>
      </c>
      <c r="S3217" s="117" t="s">
        <v>14589</v>
      </c>
      <c r="T3217" t="s">
        <v>12136</v>
      </c>
      <c r="U3217" t="s">
        <v>10772</v>
      </c>
    </row>
    <row r="3218" spans="1:21">
      <c r="A3218" s="117" t="s">
        <v>22371</v>
      </c>
      <c r="B3218" t="s">
        <v>14590</v>
      </c>
      <c r="C3218" t="s">
        <v>14590</v>
      </c>
      <c r="D3218">
        <v>46</v>
      </c>
      <c r="E3218">
        <v>40</v>
      </c>
      <c r="F3218">
        <v>46</v>
      </c>
      <c r="G3218">
        <v>40</v>
      </c>
      <c r="H3218">
        <v>1</v>
      </c>
      <c r="I3218">
        <v>1</v>
      </c>
      <c r="J3218">
        <v>999999</v>
      </c>
      <c r="K3218" s="194">
        <v>999999</v>
      </c>
      <c r="L3218" t="s">
        <v>1100</v>
      </c>
      <c r="M3218" t="s">
        <v>1100</v>
      </c>
      <c r="N3218">
        <v>7641</v>
      </c>
      <c r="O3218" t="s">
        <v>7876</v>
      </c>
      <c r="P3218" t="s">
        <v>22372</v>
      </c>
      <c r="Q3218">
        <v>7.641</v>
      </c>
      <c r="R3218" s="117" t="s">
        <v>14648</v>
      </c>
      <c r="S3218" s="117" t="s">
        <v>14589</v>
      </c>
      <c r="T3218" t="s">
        <v>12136</v>
      </c>
      <c r="U3218" t="s">
        <v>10772</v>
      </c>
    </row>
    <row r="3219" spans="1:21">
      <c r="A3219" s="117" t="s">
        <v>22373</v>
      </c>
      <c r="B3219" t="s">
        <v>14590</v>
      </c>
      <c r="C3219" t="s">
        <v>14590</v>
      </c>
      <c r="D3219">
        <v>42</v>
      </c>
      <c r="E3219">
        <v>36</v>
      </c>
      <c r="F3219">
        <v>42</v>
      </c>
      <c r="G3219">
        <v>36</v>
      </c>
      <c r="H3219">
        <v>1</v>
      </c>
      <c r="I3219">
        <v>1</v>
      </c>
      <c r="J3219">
        <v>999999</v>
      </c>
      <c r="K3219" s="194">
        <v>999999</v>
      </c>
      <c r="L3219" t="s">
        <v>1100</v>
      </c>
      <c r="M3219" t="s">
        <v>1100</v>
      </c>
      <c r="N3219">
        <v>11000</v>
      </c>
      <c r="O3219" t="s">
        <v>7876</v>
      </c>
      <c r="P3219" t="s">
        <v>22374</v>
      </c>
      <c r="Q3219">
        <v>11</v>
      </c>
      <c r="R3219" s="117" t="s">
        <v>14648</v>
      </c>
      <c r="S3219" s="117" t="s">
        <v>14589</v>
      </c>
      <c r="T3219" t="s">
        <v>12136</v>
      </c>
      <c r="U3219" t="s">
        <v>10772</v>
      </c>
    </row>
    <row r="3220" spans="1:21">
      <c r="A3220" s="117" t="s">
        <v>22375</v>
      </c>
      <c r="B3220" t="s">
        <v>14590</v>
      </c>
      <c r="C3220" t="s">
        <v>14590</v>
      </c>
      <c r="D3220">
        <v>46</v>
      </c>
      <c r="E3220">
        <v>40</v>
      </c>
      <c r="F3220">
        <v>46</v>
      </c>
      <c r="G3220">
        <v>40</v>
      </c>
      <c r="H3220">
        <v>1</v>
      </c>
      <c r="I3220">
        <v>1</v>
      </c>
      <c r="J3220">
        <v>999999</v>
      </c>
      <c r="K3220" s="194">
        <v>999999</v>
      </c>
      <c r="L3220" t="s">
        <v>1100</v>
      </c>
      <c r="M3220" t="s">
        <v>1100</v>
      </c>
      <c r="N3220">
        <v>7561</v>
      </c>
      <c r="O3220" t="s">
        <v>7876</v>
      </c>
      <c r="P3220" t="s">
        <v>22376</v>
      </c>
      <c r="Q3220">
        <v>7.5609999999999999</v>
      </c>
      <c r="R3220" s="117" t="s">
        <v>14648</v>
      </c>
      <c r="S3220" s="117" t="s">
        <v>14589</v>
      </c>
      <c r="T3220" t="s">
        <v>12136</v>
      </c>
      <c r="U3220" t="s">
        <v>10772</v>
      </c>
    </row>
    <row r="3221" spans="1:21">
      <c r="A3221" s="117" t="s">
        <v>22377</v>
      </c>
      <c r="B3221" t="s">
        <v>14590</v>
      </c>
      <c r="C3221" t="s">
        <v>14590</v>
      </c>
      <c r="D3221">
        <v>94</v>
      </c>
      <c r="E3221">
        <v>88</v>
      </c>
      <c r="F3221">
        <v>94</v>
      </c>
      <c r="G3221">
        <v>88</v>
      </c>
      <c r="H3221">
        <v>1</v>
      </c>
      <c r="I3221">
        <v>1</v>
      </c>
      <c r="J3221">
        <v>999999</v>
      </c>
      <c r="K3221" s="194">
        <v>999999</v>
      </c>
      <c r="L3221" t="s">
        <v>1079</v>
      </c>
      <c r="M3221" t="s">
        <v>1079</v>
      </c>
      <c r="N3221">
        <v>32000</v>
      </c>
      <c r="O3221" t="s">
        <v>7876</v>
      </c>
      <c r="P3221" t="s">
        <v>15176</v>
      </c>
      <c r="Q3221">
        <v>32</v>
      </c>
      <c r="R3221" s="117" t="s">
        <v>14620</v>
      </c>
      <c r="S3221" s="117" t="s">
        <v>14621</v>
      </c>
      <c r="T3221" t="s">
        <v>17448</v>
      </c>
      <c r="U3221" t="s">
        <v>10772</v>
      </c>
    </row>
    <row r="3222" spans="1:21">
      <c r="A3222" s="117" t="s">
        <v>2796</v>
      </c>
      <c r="B3222" t="s">
        <v>14590</v>
      </c>
      <c r="C3222" t="s">
        <v>14590</v>
      </c>
      <c r="D3222">
        <v>26</v>
      </c>
      <c r="E3222">
        <v>20</v>
      </c>
      <c r="F3222">
        <v>26</v>
      </c>
      <c r="G3222">
        <v>20</v>
      </c>
      <c r="H3222">
        <v>1</v>
      </c>
      <c r="I3222">
        <v>1</v>
      </c>
      <c r="J3222">
        <v>2</v>
      </c>
      <c r="K3222" s="194">
        <v>2</v>
      </c>
      <c r="L3222" t="s">
        <v>1083</v>
      </c>
      <c r="M3222" t="s">
        <v>1083</v>
      </c>
      <c r="N3222">
        <v>7474</v>
      </c>
      <c r="O3222" t="s">
        <v>7876</v>
      </c>
      <c r="P3222" t="s">
        <v>8593</v>
      </c>
      <c r="Q3222">
        <v>7.4740000000000002</v>
      </c>
      <c r="R3222" s="117" t="s">
        <v>14620</v>
      </c>
      <c r="S3222" s="117" t="s">
        <v>14621</v>
      </c>
      <c r="T3222" t="s">
        <v>17448</v>
      </c>
      <c r="U3222" t="s">
        <v>10772</v>
      </c>
    </row>
    <row r="3223" spans="1:21">
      <c r="A3223" s="117" t="s">
        <v>2797</v>
      </c>
      <c r="B3223" t="s">
        <v>14590</v>
      </c>
      <c r="C3223" t="s">
        <v>14590</v>
      </c>
      <c r="D3223">
        <v>26</v>
      </c>
      <c r="E3223">
        <v>20</v>
      </c>
      <c r="F3223">
        <v>26</v>
      </c>
      <c r="G3223">
        <v>20</v>
      </c>
      <c r="H3223">
        <v>1</v>
      </c>
      <c r="I3223">
        <v>1</v>
      </c>
      <c r="J3223">
        <v>60</v>
      </c>
      <c r="K3223" s="194">
        <v>72</v>
      </c>
      <c r="L3223" t="s">
        <v>1083</v>
      </c>
      <c r="M3223" t="s">
        <v>1083</v>
      </c>
      <c r="N3223">
        <v>9526</v>
      </c>
      <c r="O3223" t="s">
        <v>7876</v>
      </c>
      <c r="P3223" t="s">
        <v>8594</v>
      </c>
      <c r="Q3223">
        <v>9.5259999999999998</v>
      </c>
      <c r="R3223" s="117" t="s">
        <v>14620</v>
      </c>
      <c r="S3223" s="117" t="s">
        <v>14621</v>
      </c>
      <c r="T3223" t="s">
        <v>17448</v>
      </c>
      <c r="U3223" t="s">
        <v>10773</v>
      </c>
    </row>
    <row r="3224" spans="1:21">
      <c r="A3224" s="117" t="s">
        <v>17124</v>
      </c>
      <c r="B3224" t="s">
        <v>14590</v>
      </c>
      <c r="C3224" t="s">
        <v>14590</v>
      </c>
      <c r="D3224">
        <v>53</v>
      </c>
      <c r="E3224">
        <v>47</v>
      </c>
      <c r="F3224">
        <v>53</v>
      </c>
      <c r="G3224">
        <v>47</v>
      </c>
      <c r="H3224">
        <v>1</v>
      </c>
      <c r="I3224">
        <v>1</v>
      </c>
      <c r="J3224">
        <v>999999</v>
      </c>
      <c r="K3224" s="194">
        <v>999999</v>
      </c>
      <c r="L3224" t="s">
        <v>1100</v>
      </c>
      <c r="M3224" t="s">
        <v>1100</v>
      </c>
      <c r="N3224">
        <v>16890</v>
      </c>
      <c r="O3224" t="s">
        <v>7876</v>
      </c>
      <c r="P3224" t="s">
        <v>17125</v>
      </c>
      <c r="Q3224">
        <v>16.89</v>
      </c>
      <c r="R3224" s="117" t="s">
        <v>14594</v>
      </c>
      <c r="S3224" s="117" t="s">
        <v>14589</v>
      </c>
      <c r="T3224" t="s">
        <v>12136</v>
      </c>
      <c r="U3224" t="s">
        <v>10772</v>
      </c>
    </row>
    <row r="3225" spans="1:21">
      <c r="A3225" s="117" t="s">
        <v>2798</v>
      </c>
      <c r="B3225" t="s">
        <v>14590</v>
      </c>
      <c r="C3225" t="s">
        <v>14590</v>
      </c>
      <c r="D3225">
        <v>35</v>
      </c>
      <c r="E3225">
        <v>29</v>
      </c>
      <c r="F3225">
        <v>35</v>
      </c>
      <c r="G3225">
        <v>29</v>
      </c>
      <c r="H3225">
        <v>1</v>
      </c>
      <c r="I3225">
        <v>1</v>
      </c>
      <c r="J3225">
        <v>4</v>
      </c>
      <c r="K3225" s="194">
        <v>4</v>
      </c>
      <c r="L3225" t="s">
        <v>1084</v>
      </c>
      <c r="M3225" t="s">
        <v>1084</v>
      </c>
      <c r="N3225">
        <v>75200</v>
      </c>
      <c r="O3225" t="s">
        <v>7876</v>
      </c>
      <c r="P3225" t="s">
        <v>8595</v>
      </c>
      <c r="Q3225">
        <v>75.2</v>
      </c>
      <c r="R3225" s="117" t="s">
        <v>14594</v>
      </c>
      <c r="S3225" s="117" t="s">
        <v>14589</v>
      </c>
      <c r="T3225" t="s">
        <v>12136</v>
      </c>
      <c r="U3225" t="s">
        <v>10772</v>
      </c>
    </row>
    <row r="3226" spans="1:21">
      <c r="A3226" s="117" t="s">
        <v>24662</v>
      </c>
      <c r="B3226" t="s">
        <v>14590</v>
      </c>
      <c r="C3226" t="s">
        <v>14590</v>
      </c>
      <c r="D3226">
        <v>52</v>
      </c>
      <c r="E3226">
        <v>46</v>
      </c>
      <c r="F3226">
        <v>52</v>
      </c>
      <c r="G3226">
        <v>46</v>
      </c>
      <c r="H3226">
        <v>1</v>
      </c>
      <c r="I3226">
        <v>1</v>
      </c>
      <c r="J3226">
        <v>4</v>
      </c>
      <c r="K3226" s="194">
        <v>4</v>
      </c>
      <c r="L3226" t="s">
        <v>1083</v>
      </c>
      <c r="M3226" t="s">
        <v>1083</v>
      </c>
      <c r="N3226">
        <v>378000</v>
      </c>
      <c r="O3226" t="s">
        <v>7876</v>
      </c>
      <c r="P3226" t="s">
        <v>24663</v>
      </c>
      <c r="Q3226">
        <v>378</v>
      </c>
      <c r="R3226" s="117" t="s">
        <v>15214</v>
      </c>
      <c r="S3226" s="117" t="s">
        <v>14589</v>
      </c>
      <c r="T3226" t="s">
        <v>12136</v>
      </c>
      <c r="U3226" t="s">
        <v>10772</v>
      </c>
    </row>
    <row r="3227" spans="1:21">
      <c r="A3227" s="117" t="s">
        <v>22378</v>
      </c>
      <c r="B3227" t="s">
        <v>14590</v>
      </c>
      <c r="C3227" t="s">
        <v>14590</v>
      </c>
      <c r="D3227">
        <v>84</v>
      </c>
      <c r="E3227">
        <v>78</v>
      </c>
      <c r="F3227">
        <v>84</v>
      </c>
      <c r="G3227">
        <v>78</v>
      </c>
      <c r="H3227">
        <v>1</v>
      </c>
      <c r="I3227">
        <v>1</v>
      </c>
      <c r="J3227">
        <v>999999</v>
      </c>
      <c r="K3227" s="194">
        <v>999999</v>
      </c>
      <c r="L3227" t="s">
        <v>1083</v>
      </c>
      <c r="M3227" t="s">
        <v>1083</v>
      </c>
      <c r="N3227">
        <v>118000</v>
      </c>
      <c r="O3227" t="s">
        <v>7876</v>
      </c>
      <c r="P3227" t="s">
        <v>8112</v>
      </c>
      <c r="Q3227">
        <v>118</v>
      </c>
      <c r="R3227" s="117" t="s">
        <v>14594</v>
      </c>
      <c r="S3227" s="117" t="s">
        <v>14589</v>
      </c>
      <c r="T3227" t="s">
        <v>12136</v>
      </c>
      <c r="U3227" t="s">
        <v>10772</v>
      </c>
    </row>
    <row r="3228" spans="1:21">
      <c r="A3228" s="117" t="s">
        <v>2799</v>
      </c>
      <c r="B3228" t="s">
        <v>14590</v>
      </c>
      <c r="C3228" t="s">
        <v>14590</v>
      </c>
      <c r="D3228">
        <v>35</v>
      </c>
      <c r="E3228">
        <v>29</v>
      </c>
      <c r="F3228">
        <v>35</v>
      </c>
      <c r="G3228">
        <v>29</v>
      </c>
      <c r="H3228">
        <v>1</v>
      </c>
      <c r="I3228">
        <v>1</v>
      </c>
      <c r="J3228">
        <v>3</v>
      </c>
      <c r="K3228" s="194">
        <v>3</v>
      </c>
      <c r="L3228" t="s">
        <v>1084</v>
      </c>
      <c r="M3228" t="s">
        <v>1084</v>
      </c>
      <c r="N3228">
        <v>89600</v>
      </c>
      <c r="O3228" t="s">
        <v>7876</v>
      </c>
      <c r="P3228" t="s">
        <v>8596</v>
      </c>
      <c r="Q3228">
        <v>89.6</v>
      </c>
      <c r="R3228" s="117" t="s">
        <v>14594</v>
      </c>
      <c r="S3228" s="117" t="s">
        <v>14589</v>
      </c>
      <c r="T3228" t="s">
        <v>12136</v>
      </c>
      <c r="U3228" t="s">
        <v>10772</v>
      </c>
    </row>
    <row r="3229" spans="1:21">
      <c r="A3229" s="117" t="s">
        <v>24664</v>
      </c>
      <c r="B3229" t="s">
        <v>14590</v>
      </c>
      <c r="C3229" t="s">
        <v>14590</v>
      </c>
      <c r="D3229">
        <v>52</v>
      </c>
      <c r="E3229">
        <v>46</v>
      </c>
      <c r="F3229">
        <v>52</v>
      </c>
      <c r="G3229">
        <v>46</v>
      </c>
      <c r="H3229">
        <v>1</v>
      </c>
      <c r="I3229">
        <v>1</v>
      </c>
      <c r="J3229">
        <v>4</v>
      </c>
      <c r="K3229" s="194">
        <v>4</v>
      </c>
      <c r="L3229" t="s">
        <v>1083</v>
      </c>
      <c r="M3229" t="s">
        <v>1083</v>
      </c>
      <c r="N3229">
        <v>387000</v>
      </c>
      <c r="O3229" t="s">
        <v>7876</v>
      </c>
      <c r="P3229" t="s">
        <v>24663</v>
      </c>
      <c r="Q3229">
        <v>387</v>
      </c>
      <c r="R3229" s="117" t="s">
        <v>15214</v>
      </c>
      <c r="S3229" s="117" t="s">
        <v>14589</v>
      </c>
      <c r="T3229" t="s">
        <v>12136</v>
      </c>
      <c r="U3229" t="s">
        <v>10772</v>
      </c>
    </row>
    <row r="3230" spans="1:21">
      <c r="A3230" s="117" t="s">
        <v>2800</v>
      </c>
      <c r="B3230" t="s">
        <v>14590</v>
      </c>
      <c r="C3230" t="s">
        <v>14590</v>
      </c>
      <c r="D3230">
        <v>35</v>
      </c>
      <c r="E3230">
        <v>29</v>
      </c>
      <c r="F3230">
        <v>35</v>
      </c>
      <c r="G3230">
        <v>29</v>
      </c>
      <c r="H3230">
        <v>1</v>
      </c>
      <c r="I3230">
        <v>1</v>
      </c>
      <c r="J3230">
        <v>3</v>
      </c>
      <c r="K3230" s="194">
        <v>3</v>
      </c>
      <c r="L3230" t="s">
        <v>1084</v>
      </c>
      <c r="M3230" t="s">
        <v>1084</v>
      </c>
      <c r="N3230">
        <v>89800</v>
      </c>
      <c r="O3230" t="s">
        <v>7876</v>
      </c>
      <c r="P3230" t="s">
        <v>8596</v>
      </c>
      <c r="Q3230">
        <v>89.8</v>
      </c>
      <c r="R3230" s="117" t="s">
        <v>14594</v>
      </c>
      <c r="S3230" s="117" t="s">
        <v>14589</v>
      </c>
      <c r="T3230" t="s">
        <v>12136</v>
      </c>
      <c r="U3230" t="s">
        <v>10772</v>
      </c>
    </row>
    <row r="3231" spans="1:21">
      <c r="A3231" s="117" t="s">
        <v>24665</v>
      </c>
      <c r="B3231" t="s">
        <v>14590</v>
      </c>
      <c r="C3231" t="s">
        <v>14590</v>
      </c>
      <c r="D3231">
        <v>52</v>
      </c>
      <c r="E3231">
        <v>46</v>
      </c>
      <c r="F3231">
        <v>52</v>
      </c>
      <c r="G3231">
        <v>46</v>
      </c>
      <c r="H3231">
        <v>1</v>
      </c>
      <c r="I3231">
        <v>1</v>
      </c>
      <c r="J3231">
        <v>4</v>
      </c>
      <c r="K3231" s="194">
        <v>4</v>
      </c>
      <c r="L3231" t="s">
        <v>1083</v>
      </c>
      <c r="M3231" t="s">
        <v>1083</v>
      </c>
      <c r="N3231">
        <v>387000</v>
      </c>
      <c r="O3231" t="s">
        <v>7876</v>
      </c>
      <c r="P3231" t="s">
        <v>24663</v>
      </c>
      <c r="Q3231">
        <v>387</v>
      </c>
      <c r="R3231" s="117" t="s">
        <v>15214</v>
      </c>
      <c r="S3231" s="117" t="s">
        <v>14589</v>
      </c>
      <c r="T3231" t="s">
        <v>12136</v>
      </c>
      <c r="U3231" t="s">
        <v>10772</v>
      </c>
    </row>
    <row r="3232" spans="1:21">
      <c r="A3232" s="117" t="s">
        <v>24666</v>
      </c>
      <c r="B3232" t="s">
        <v>14590</v>
      </c>
      <c r="C3232" t="s">
        <v>14590</v>
      </c>
      <c r="D3232">
        <v>52</v>
      </c>
      <c r="E3232">
        <v>46</v>
      </c>
      <c r="F3232">
        <v>52</v>
      </c>
      <c r="G3232">
        <v>46</v>
      </c>
      <c r="H3232">
        <v>1</v>
      </c>
      <c r="I3232">
        <v>1</v>
      </c>
      <c r="J3232">
        <v>4</v>
      </c>
      <c r="K3232" s="194">
        <v>4</v>
      </c>
      <c r="L3232" t="s">
        <v>1083</v>
      </c>
      <c r="M3232" t="s">
        <v>1083</v>
      </c>
      <c r="N3232">
        <v>487000</v>
      </c>
      <c r="O3232" t="s">
        <v>7876</v>
      </c>
      <c r="P3232" t="s">
        <v>24663</v>
      </c>
      <c r="Q3232">
        <v>487</v>
      </c>
      <c r="R3232" s="117" t="s">
        <v>15214</v>
      </c>
      <c r="S3232" s="117" t="s">
        <v>14589</v>
      </c>
      <c r="T3232" t="s">
        <v>12136</v>
      </c>
      <c r="U3232" t="s">
        <v>10772</v>
      </c>
    </row>
    <row r="3233" spans="1:21">
      <c r="A3233" s="117" t="s">
        <v>24667</v>
      </c>
      <c r="B3233" t="s">
        <v>14590</v>
      </c>
      <c r="C3233" t="s">
        <v>14590</v>
      </c>
      <c r="D3233">
        <v>81</v>
      </c>
      <c r="E3233">
        <v>75</v>
      </c>
      <c r="F3233">
        <v>81</v>
      </c>
      <c r="G3233">
        <v>75</v>
      </c>
      <c r="H3233">
        <v>1</v>
      </c>
      <c r="I3233">
        <v>1</v>
      </c>
      <c r="J3233">
        <v>999999</v>
      </c>
      <c r="K3233" s="194">
        <v>999999</v>
      </c>
      <c r="L3233" t="s">
        <v>1083</v>
      </c>
      <c r="M3233" t="s">
        <v>1083</v>
      </c>
      <c r="N3233">
        <v>183000</v>
      </c>
      <c r="O3233" t="s">
        <v>7876</v>
      </c>
      <c r="P3233" t="s">
        <v>14267</v>
      </c>
      <c r="Q3233">
        <v>183</v>
      </c>
      <c r="R3233" s="117" t="s">
        <v>14594</v>
      </c>
      <c r="S3233" s="117" t="s">
        <v>14589</v>
      </c>
      <c r="T3233" t="s">
        <v>12136</v>
      </c>
      <c r="U3233" t="s">
        <v>10772</v>
      </c>
    </row>
    <row r="3234" spans="1:21">
      <c r="A3234" s="117" t="s">
        <v>24668</v>
      </c>
      <c r="B3234" t="s">
        <v>14590</v>
      </c>
      <c r="C3234" t="s">
        <v>14590</v>
      </c>
      <c r="D3234">
        <v>35</v>
      </c>
      <c r="E3234">
        <v>29</v>
      </c>
      <c r="F3234">
        <v>35</v>
      </c>
      <c r="G3234">
        <v>29</v>
      </c>
      <c r="H3234">
        <v>1</v>
      </c>
      <c r="I3234">
        <v>1</v>
      </c>
      <c r="J3234">
        <v>3</v>
      </c>
      <c r="K3234" s="194">
        <v>3</v>
      </c>
      <c r="L3234" t="s">
        <v>1083</v>
      </c>
      <c r="M3234" t="s">
        <v>1083</v>
      </c>
      <c r="N3234">
        <v>183000</v>
      </c>
      <c r="O3234" t="s">
        <v>7876</v>
      </c>
      <c r="P3234" t="s">
        <v>14267</v>
      </c>
      <c r="Q3234">
        <v>183</v>
      </c>
      <c r="R3234" s="117" t="s">
        <v>14594</v>
      </c>
      <c r="S3234" s="117" t="s">
        <v>14589</v>
      </c>
      <c r="T3234" t="s">
        <v>12136</v>
      </c>
      <c r="U3234" t="s">
        <v>10772</v>
      </c>
    </row>
    <row r="3235" spans="1:21">
      <c r="A3235" s="117" t="s">
        <v>20812</v>
      </c>
      <c r="B3235" t="s">
        <v>14590</v>
      </c>
      <c r="C3235" t="s">
        <v>14590</v>
      </c>
      <c r="D3235">
        <v>35</v>
      </c>
      <c r="E3235">
        <v>29</v>
      </c>
      <c r="F3235">
        <v>35</v>
      </c>
      <c r="G3235">
        <v>29</v>
      </c>
      <c r="H3235">
        <v>1</v>
      </c>
      <c r="I3235">
        <v>1</v>
      </c>
      <c r="J3235">
        <v>3</v>
      </c>
      <c r="K3235" s="194">
        <v>3</v>
      </c>
      <c r="L3235" t="s">
        <v>1083</v>
      </c>
      <c r="M3235" t="s">
        <v>1083</v>
      </c>
      <c r="N3235">
        <v>223000</v>
      </c>
      <c r="O3235" t="s">
        <v>7876</v>
      </c>
      <c r="P3235" t="s">
        <v>20810</v>
      </c>
      <c r="Q3235">
        <v>223</v>
      </c>
      <c r="R3235" s="117" t="s">
        <v>14594</v>
      </c>
      <c r="S3235" s="117" t="s">
        <v>14589</v>
      </c>
      <c r="T3235" t="s">
        <v>12136</v>
      </c>
      <c r="U3235" t="s">
        <v>10772</v>
      </c>
    </row>
    <row r="3236" spans="1:21">
      <c r="A3236" s="117" t="s">
        <v>24669</v>
      </c>
      <c r="B3236" t="s">
        <v>14590</v>
      </c>
      <c r="C3236" t="s">
        <v>14590</v>
      </c>
      <c r="D3236">
        <v>52</v>
      </c>
      <c r="E3236">
        <v>46</v>
      </c>
      <c r="F3236">
        <v>52</v>
      </c>
      <c r="G3236">
        <v>46</v>
      </c>
      <c r="H3236">
        <v>1</v>
      </c>
      <c r="I3236">
        <v>1</v>
      </c>
      <c r="J3236">
        <v>4</v>
      </c>
      <c r="K3236" s="194">
        <v>4</v>
      </c>
      <c r="L3236" t="s">
        <v>1083</v>
      </c>
      <c r="M3236" t="s">
        <v>1083</v>
      </c>
      <c r="N3236">
        <v>487000</v>
      </c>
      <c r="O3236" t="s">
        <v>7876</v>
      </c>
      <c r="P3236" t="s">
        <v>24663</v>
      </c>
      <c r="Q3236">
        <v>487</v>
      </c>
      <c r="R3236" s="117" t="s">
        <v>15214</v>
      </c>
      <c r="S3236" s="117" t="s">
        <v>14589</v>
      </c>
      <c r="T3236" t="s">
        <v>12136</v>
      </c>
      <c r="U3236" t="s">
        <v>10772</v>
      </c>
    </row>
    <row r="3237" spans="1:21">
      <c r="A3237" s="117" t="s">
        <v>24670</v>
      </c>
      <c r="B3237" t="s">
        <v>14590</v>
      </c>
      <c r="C3237" t="s">
        <v>14590</v>
      </c>
      <c r="D3237">
        <v>35</v>
      </c>
      <c r="E3237">
        <v>29</v>
      </c>
      <c r="F3237">
        <v>35</v>
      </c>
      <c r="G3237">
        <v>29</v>
      </c>
      <c r="H3237">
        <v>1</v>
      </c>
      <c r="I3237">
        <v>1</v>
      </c>
      <c r="J3237">
        <v>3</v>
      </c>
      <c r="K3237" s="194">
        <v>3</v>
      </c>
      <c r="L3237" t="s">
        <v>1083</v>
      </c>
      <c r="M3237" t="s">
        <v>1083</v>
      </c>
      <c r="N3237">
        <v>227000</v>
      </c>
      <c r="O3237" t="s">
        <v>7876</v>
      </c>
      <c r="P3237" t="s">
        <v>20810</v>
      </c>
      <c r="Q3237">
        <v>227</v>
      </c>
      <c r="R3237" s="117" t="s">
        <v>14594</v>
      </c>
      <c r="S3237" s="117" t="s">
        <v>14589</v>
      </c>
      <c r="T3237" t="s">
        <v>12136</v>
      </c>
      <c r="U3237" t="s">
        <v>10772</v>
      </c>
    </row>
    <row r="3238" spans="1:21">
      <c r="A3238" s="117" t="s">
        <v>24671</v>
      </c>
      <c r="B3238" t="s">
        <v>14590</v>
      </c>
      <c r="C3238" t="s">
        <v>14590</v>
      </c>
      <c r="D3238">
        <v>52</v>
      </c>
      <c r="E3238">
        <v>46</v>
      </c>
      <c r="F3238">
        <v>52</v>
      </c>
      <c r="G3238">
        <v>46</v>
      </c>
      <c r="H3238">
        <v>1</v>
      </c>
      <c r="I3238">
        <v>1</v>
      </c>
      <c r="J3238">
        <v>4</v>
      </c>
      <c r="K3238" s="194">
        <v>4</v>
      </c>
      <c r="L3238" t="s">
        <v>1083</v>
      </c>
      <c r="M3238" t="s">
        <v>1083</v>
      </c>
      <c r="N3238">
        <v>487000</v>
      </c>
      <c r="O3238" t="s">
        <v>7876</v>
      </c>
      <c r="P3238" t="s">
        <v>24663</v>
      </c>
      <c r="Q3238">
        <v>487</v>
      </c>
      <c r="R3238" s="117" t="s">
        <v>15214</v>
      </c>
      <c r="S3238" s="117" t="s">
        <v>14589</v>
      </c>
      <c r="T3238" t="s">
        <v>12136</v>
      </c>
      <c r="U3238" t="s">
        <v>10772</v>
      </c>
    </row>
    <row r="3239" spans="1:21">
      <c r="A3239" s="117" t="s">
        <v>21674</v>
      </c>
      <c r="B3239" t="s">
        <v>14590</v>
      </c>
      <c r="C3239" t="s">
        <v>14590</v>
      </c>
      <c r="D3239">
        <v>97</v>
      </c>
      <c r="E3239">
        <v>91</v>
      </c>
      <c r="F3239">
        <v>97</v>
      </c>
      <c r="G3239">
        <v>91</v>
      </c>
      <c r="H3239">
        <v>1</v>
      </c>
      <c r="I3239">
        <v>1</v>
      </c>
      <c r="J3239">
        <v>999999</v>
      </c>
      <c r="K3239" s="194">
        <v>999999</v>
      </c>
      <c r="L3239" t="s">
        <v>1084</v>
      </c>
      <c r="M3239" t="s">
        <v>1084</v>
      </c>
      <c r="N3239">
        <v>16728</v>
      </c>
      <c r="O3239" t="s">
        <v>7876</v>
      </c>
      <c r="P3239" t="s">
        <v>21675</v>
      </c>
      <c r="Q3239">
        <v>16.728000000000002</v>
      </c>
      <c r="R3239" s="117" t="s">
        <v>14594</v>
      </c>
      <c r="S3239" s="117" t="s">
        <v>14589</v>
      </c>
      <c r="T3239" t="s">
        <v>12136</v>
      </c>
      <c r="U3239" t="s">
        <v>10772</v>
      </c>
    </row>
    <row r="3240" spans="1:21">
      <c r="A3240" s="117" t="s">
        <v>2801</v>
      </c>
      <c r="B3240" t="s">
        <v>14590</v>
      </c>
      <c r="C3240" t="s">
        <v>14590</v>
      </c>
      <c r="D3240">
        <v>28</v>
      </c>
      <c r="E3240">
        <v>22</v>
      </c>
      <c r="F3240">
        <v>28</v>
      </c>
      <c r="G3240">
        <v>22</v>
      </c>
      <c r="H3240">
        <v>1</v>
      </c>
      <c r="I3240">
        <v>1</v>
      </c>
      <c r="J3240">
        <v>11</v>
      </c>
      <c r="K3240" s="194">
        <v>11</v>
      </c>
      <c r="L3240" t="s">
        <v>1100</v>
      </c>
      <c r="M3240" t="s">
        <v>1100</v>
      </c>
      <c r="N3240">
        <v>10473</v>
      </c>
      <c r="O3240" t="s">
        <v>7876</v>
      </c>
      <c r="P3240" t="s">
        <v>8597</v>
      </c>
      <c r="Q3240">
        <v>10.473000000000001</v>
      </c>
      <c r="R3240" s="117" t="s">
        <v>14648</v>
      </c>
      <c r="S3240" s="117" t="s">
        <v>14589</v>
      </c>
      <c r="T3240" t="s">
        <v>12136</v>
      </c>
      <c r="U3240" t="s">
        <v>10772</v>
      </c>
    </row>
    <row r="3241" spans="1:21">
      <c r="A3241" s="117" t="s">
        <v>21676</v>
      </c>
      <c r="B3241" t="s">
        <v>14590</v>
      </c>
      <c r="C3241" t="s">
        <v>14590</v>
      </c>
      <c r="D3241">
        <v>84</v>
      </c>
      <c r="E3241">
        <v>78</v>
      </c>
      <c r="F3241">
        <v>84</v>
      </c>
      <c r="G3241">
        <v>78</v>
      </c>
      <c r="H3241">
        <v>1</v>
      </c>
      <c r="I3241">
        <v>1</v>
      </c>
      <c r="J3241">
        <v>999999</v>
      </c>
      <c r="K3241" s="194">
        <v>999999</v>
      </c>
      <c r="L3241" t="s">
        <v>1084</v>
      </c>
      <c r="M3241" t="s">
        <v>1084</v>
      </c>
      <c r="N3241">
        <v>24000</v>
      </c>
      <c r="O3241" t="s">
        <v>7876</v>
      </c>
      <c r="P3241" t="s">
        <v>8598</v>
      </c>
      <c r="Q3241">
        <v>24</v>
      </c>
      <c r="R3241" s="117" t="s">
        <v>14594</v>
      </c>
      <c r="S3241" s="117" t="s">
        <v>14589</v>
      </c>
      <c r="T3241" t="s">
        <v>12136</v>
      </c>
      <c r="U3241" t="s">
        <v>10772</v>
      </c>
    </row>
    <row r="3242" spans="1:21">
      <c r="A3242" s="117" t="s">
        <v>2802</v>
      </c>
      <c r="B3242" t="s">
        <v>14590</v>
      </c>
      <c r="C3242" t="s">
        <v>14590</v>
      </c>
      <c r="D3242">
        <v>25</v>
      </c>
      <c r="E3242">
        <v>19</v>
      </c>
      <c r="F3242">
        <v>25</v>
      </c>
      <c r="G3242">
        <v>19</v>
      </c>
      <c r="H3242">
        <v>1</v>
      </c>
      <c r="I3242">
        <v>1</v>
      </c>
      <c r="J3242">
        <v>11</v>
      </c>
      <c r="K3242" s="194">
        <v>11</v>
      </c>
      <c r="L3242" t="s">
        <v>1084</v>
      </c>
      <c r="M3242" t="s">
        <v>1084</v>
      </c>
      <c r="N3242">
        <v>16702</v>
      </c>
      <c r="O3242" t="s">
        <v>7876</v>
      </c>
      <c r="P3242" t="s">
        <v>8599</v>
      </c>
      <c r="Q3242">
        <v>16.702000000000002</v>
      </c>
      <c r="R3242" s="117" t="s">
        <v>14743</v>
      </c>
      <c r="S3242" s="117" t="s">
        <v>14589</v>
      </c>
      <c r="T3242" t="s">
        <v>12136</v>
      </c>
      <c r="U3242" t="s">
        <v>10772</v>
      </c>
    </row>
    <row r="3243" spans="1:21">
      <c r="A3243" s="117" t="s">
        <v>21677</v>
      </c>
      <c r="B3243" t="s">
        <v>14590</v>
      </c>
      <c r="C3243" t="s">
        <v>14590</v>
      </c>
      <c r="D3243">
        <v>84</v>
      </c>
      <c r="E3243">
        <v>78</v>
      </c>
      <c r="F3243">
        <v>84</v>
      </c>
      <c r="G3243">
        <v>78</v>
      </c>
      <c r="H3243">
        <v>1</v>
      </c>
      <c r="I3243">
        <v>1</v>
      </c>
      <c r="J3243">
        <v>999999</v>
      </c>
      <c r="K3243" s="194">
        <v>999999</v>
      </c>
      <c r="L3243" t="s">
        <v>1084</v>
      </c>
      <c r="M3243" t="s">
        <v>1084</v>
      </c>
      <c r="N3243">
        <v>25000</v>
      </c>
      <c r="O3243" t="s">
        <v>7876</v>
      </c>
      <c r="P3243" t="s">
        <v>8598</v>
      </c>
      <c r="Q3243">
        <v>25</v>
      </c>
      <c r="R3243" s="117" t="s">
        <v>14594</v>
      </c>
      <c r="S3243" s="117" t="s">
        <v>14589</v>
      </c>
      <c r="T3243" t="s">
        <v>12136</v>
      </c>
      <c r="U3243" t="s">
        <v>10772</v>
      </c>
    </row>
    <row r="3244" spans="1:21">
      <c r="A3244" s="117" t="s">
        <v>2803</v>
      </c>
      <c r="B3244" t="s">
        <v>14590</v>
      </c>
      <c r="C3244" t="s">
        <v>14590</v>
      </c>
      <c r="D3244">
        <v>25</v>
      </c>
      <c r="E3244">
        <v>19</v>
      </c>
      <c r="F3244">
        <v>25</v>
      </c>
      <c r="G3244">
        <v>19</v>
      </c>
      <c r="H3244">
        <v>1</v>
      </c>
      <c r="I3244">
        <v>1</v>
      </c>
      <c r="J3244">
        <v>14</v>
      </c>
      <c r="K3244" s="194">
        <v>14</v>
      </c>
      <c r="L3244" t="s">
        <v>1084</v>
      </c>
      <c r="M3244" t="s">
        <v>1084</v>
      </c>
      <c r="N3244">
        <v>17981</v>
      </c>
      <c r="O3244" t="s">
        <v>7876</v>
      </c>
      <c r="P3244" t="s">
        <v>8600</v>
      </c>
      <c r="Q3244">
        <v>17.981000000000002</v>
      </c>
      <c r="R3244" s="117" t="s">
        <v>14743</v>
      </c>
      <c r="S3244" s="117" t="s">
        <v>14589</v>
      </c>
      <c r="T3244" t="s">
        <v>12136</v>
      </c>
      <c r="U3244" t="s">
        <v>10772</v>
      </c>
    </row>
    <row r="3245" spans="1:21">
      <c r="A3245" s="117" t="s">
        <v>21678</v>
      </c>
      <c r="B3245" t="s">
        <v>14590</v>
      </c>
      <c r="C3245" t="s">
        <v>14590</v>
      </c>
      <c r="D3245">
        <v>84</v>
      </c>
      <c r="E3245">
        <v>78</v>
      </c>
      <c r="F3245">
        <v>84</v>
      </c>
      <c r="G3245">
        <v>78</v>
      </c>
      <c r="H3245">
        <v>1</v>
      </c>
      <c r="I3245">
        <v>1</v>
      </c>
      <c r="J3245">
        <v>999999</v>
      </c>
      <c r="K3245" s="194">
        <v>999999</v>
      </c>
      <c r="L3245" t="s">
        <v>1084</v>
      </c>
      <c r="M3245" t="s">
        <v>1084</v>
      </c>
      <c r="N3245">
        <v>29500</v>
      </c>
      <c r="O3245" t="s">
        <v>7876</v>
      </c>
      <c r="P3245" t="s">
        <v>8598</v>
      </c>
      <c r="Q3245">
        <v>29.5</v>
      </c>
      <c r="R3245" s="117" t="s">
        <v>14594</v>
      </c>
      <c r="S3245" s="117" t="s">
        <v>14589</v>
      </c>
      <c r="T3245" t="s">
        <v>12136</v>
      </c>
      <c r="U3245" t="s">
        <v>10772</v>
      </c>
    </row>
    <row r="3246" spans="1:21">
      <c r="A3246" s="117" t="s">
        <v>2804</v>
      </c>
      <c r="B3246" t="s">
        <v>14590</v>
      </c>
      <c r="C3246" t="s">
        <v>14590</v>
      </c>
      <c r="D3246">
        <v>25</v>
      </c>
      <c r="E3246">
        <v>19</v>
      </c>
      <c r="F3246">
        <v>25</v>
      </c>
      <c r="G3246">
        <v>19</v>
      </c>
      <c r="H3246">
        <v>1</v>
      </c>
      <c r="I3246">
        <v>1</v>
      </c>
      <c r="J3246">
        <v>13</v>
      </c>
      <c r="K3246" s="194">
        <v>13</v>
      </c>
      <c r="L3246" t="s">
        <v>1084</v>
      </c>
      <c r="M3246" t="s">
        <v>1084</v>
      </c>
      <c r="N3246">
        <v>18049</v>
      </c>
      <c r="O3246" t="s">
        <v>7876</v>
      </c>
      <c r="P3246" t="s">
        <v>8601</v>
      </c>
      <c r="Q3246">
        <v>18.048999999999999</v>
      </c>
      <c r="R3246" s="117" t="s">
        <v>14743</v>
      </c>
      <c r="S3246" s="117" t="s">
        <v>14589</v>
      </c>
      <c r="T3246" t="s">
        <v>12136</v>
      </c>
      <c r="U3246" t="s">
        <v>10772</v>
      </c>
    </row>
    <row r="3247" spans="1:21">
      <c r="A3247" s="117" t="s">
        <v>21679</v>
      </c>
      <c r="B3247" t="s">
        <v>14590</v>
      </c>
      <c r="C3247" t="s">
        <v>14590</v>
      </c>
      <c r="D3247">
        <v>84</v>
      </c>
      <c r="E3247">
        <v>78</v>
      </c>
      <c r="F3247">
        <v>84</v>
      </c>
      <c r="G3247">
        <v>78</v>
      </c>
      <c r="H3247">
        <v>1</v>
      </c>
      <c r="I3247">
        <v>1</v>
      </c>
      <c r="J3247">
        <v>999999</v>
      </c>
      <c r="K3247" s="194">
        <v>999999</v>
      </c>
      <c r="L3247" t="s">
        <v>1084</v>
      </c>
      <c r="M3247" t="s">
        <v>1084</v>
      </c>
      <c r="N3247">
        <v>80000</v>
      </c>
      <c r="O3247" t="s">
        <v>7876</v>
      </c>
      <c r="P3247" t="s">
        <v>8602</v>
      </c>
      <c r="Q3247">
        <v>80</v>
      </c>
      <c r="R3247" s="117" t="s">
        <v>14594</v>
      </c>
      <c r="S3247" s="117" t="s">
        <v>14589</v>
      </c>
      <c r="T3247" t="s">
        <v>12136</v>
      </c>
      <c r="U3247" t="s">
        <v>10772</v>
      </c>
    </row>
    <row r="3248" spans="1:21">
      <c r="A3248" s="117" t="s">
        <v>21680</v>
      </c>
      <c r="B3248" t="s">
        <v>14590</v>
      </c>
      <c r="C3248" t="s">
        <v>14590</v>
      </c>
      <c r="D3248">
        <v>97</v>
      </c>
      <c r="E3248">
        <v>91</v>
      </c>
      <c r="F3248">
        <v>97</v>
      </c>
      <c r="G3248">
        <v>91</v>
      </c>
      <c r="H3248">
        <v>1</v>
      </c>
      <c r="I3248">
        <v>1</v>
      </c>
      <c r="J3248">
        <v>999999</v>
      </c>
      <c r="K3248" s="194">
        <v>999999</v>
      </c>
      <c r="L3248" t="s">
        <v>1084</v>
      </c>
      <c r="M3248" t="s">
        <v>1084</v>
      </c>
      <c r="N3248">
        <v>60000</v>
      </c>
      <c r="O3248" t="s">
        <v>7876</v>
      </c>
      <c r="P3248" t="s">
        <v>8602</v>
      </c>
      <c r="Q3248">
        <v>60</v>
      </c>
      <c r="R3248" s="117" t="s">
        <v>14594</v>
      </c>
      <c r="S3248" s="117" t="s">
        <v>14589</v>
      </c>
      <c r="T3248" t="s">
        <v>12136</v>
      </c>
      <c r="U3248" t="s">
        <v>10772</v>
      </c>
    </row>
    <row r="3249" spans="1:21">
      <c r="A3249" s="117" t="s">
        <v>2805</v>
      </c>
      <c r="B3249" t="s">
        <v>14590</v>
      </c>
      <c r="C3249" t="s">
        <v>14590</v>
      </c>
      <c r="D3249">
        <v>25</v>
      </c>
      <c r="E3249">
        <v>19</v>
      </c>
      <c r="F3249">
        <v>25</v>
      </c>
      <c r="G3249">
        <v>19</v>
      </c>
      <c r="H3249">
        <v>1</v>
      </c>
      <c r="I3249">
        <v>1</v>
      </c>
      <c r="J3249">
        <v>9</v>
      </c>
      <c r="K3249" s="194">
        <v>9</v>
      </c>
      <c r="L3249" t="s">
        <v>1084</v>
      </c>
      <c r="M3249" t="s">
        <v>1084</v>
      </c>
      <c r="N3249">
        <v>28700</v>
      </c>
      <c r="O3249" t="s">
        <v>7876</v>
      </c>
      <c r="P3249" t="s">
        <v>8598</v>
      </c>
      <c r="Q3249">
        <v>28.7</v>
      </c>
      <c r="R3249" s="117" t="s">
        <v>14743</v>
      </c>
      <c r="S3249" s="117" t="s">
        <v>14589</v>
      </c>
      <c r="T3249" t="s">
        <v>12136</v>
      </c>
      <c r="U3249" t="s">
        <v>10772</v>
      </c>
    </row>
    <row r="3250" spans="1:21">
      <c r="A3250" s="117" t="s">
        <v>21681</v>
      </c>
      <c r="B3250" t="s">
        <v>14590</v>
      </c>
      <c r="C3250" t="s">
        <v>14590</v>
      </c>
      <c r="D3250">
        <v>84</v>
      </c>
      <c r="E3250">
        <v>78</v>
      </c>
      <c r="F3250">
        <v>84</v>
      </c>
      <c r="G3250">
        <v>78</v>
      </c>
      <c r="H3250">
        <v>1</v>
      </c>
      <c r="I3250">
        <v>1</v>
      </c>
      <c r="J3250">
        <v>2</v>
      </c>
      <c r="K3250" s="194">
        <v>2</v>
      </c>
      <c r="L3250" t="s">
        <v>1084</v>
      </c>
      <c r="M3250" t="s">
        <v>1084</v>
      </c>
      <c r="N3250">
        <v>60200</v>
      </c>
      <c r="O3250" t="s">
        <v>7876</v>
      </c>
      <c r="P3250" t="s">
        <v>8602</v>
      </c>
      <c r="Q3250">
        <v>60.2</v>
      </c>
      <c r="R3250" s="117" t="s">
        <v>14594</v>
      </c>
      <c r="S3250" s="117" t="s">
        <v>14589</v>
      </c>
      <c r="T3250" t="s">
        <v>12136</v>
      </c>
      <c r="U3250" t="s">
        <v>10772</v>
      </c>
    </row>
    <row r="3251" spans="1:21">
      <c r="A3251" s="117" t="s">
        <v>21682</v>
      </c>
      <c r="B3251" t="s">
        <v>14590</v>
      </c>
      <c r="C3251" t="s">
        <v>14590</v>
      </c>
      <c r="D3251">
        <v>97</v>
      </c>
      <c r="E3251">
        <v>91</v>
      </c>
      <c r="F3251">
        <v>97</v>
      </c>
      <c r="G3251">
        <v>91</v>
      </c>
      <c r="H3251">
        <v>1</v>
      </c>
      <c r="I3251">
        <v>1</v>
      </c>
      <c r="J3251">
        <v>999999</v>
      </c>
      <c r="K3251" s="194">
        <v>999999</v>
      </c>
      <c r="L3251" t="s">
        <v>1084</v>
      </c>
      <c r="M3251" t="s">
        <v>1084</v>
      </c>
      <c r="N3251">
        <v>59400</v>
      </c>
      <c r="O3251" t="s">
        <v>7876</v>
      </c>
      <c r="P3251" t="s">
        <v>8602</v>
      </c>
      <c r="Q3251">
        <v>59.4</v>
      </c>
      <c r="R3251" s="117" t="s">
        <v>14594</v>
      </c>
      <c r="S3251" s="117" t="s">
        <v>14589</v>
      </c>
      <c r="T3251" t="s">
        <v>12136</v>
      </c>
      <c r="U3251" t="s">
        <v>10772</v>
      </c>
    </row>
    <row r="3252" spans="1:21">
      <c r="A3252" s="117" t="s">
        <v>2806</v>
      </c>
      <c r="B3252" t="s">
        <v>14590</v>
      </c>
      <c r="C3252" t="s">
        <v>14590</v>
      </c>
      <c r="D3252">
        <v>25</v>
      </c>
      <c r="E3252">
        <v>19</v>
      </c>
      <c r="F3252">
        <v>25</v>
      </c>
      <c r="G3252">
        <v>19</v>
      </c>
      <c r="H3252">
        <v>1</v>
      </c>
      <c r="I3252">
        <v>1</v>
      </c>
      <c r="J3252">
        <v>11</v>
      </c>
      <c r="K3252" s="194">
        <v>11</v>
      </c>
      <c r="L3252" t="s">
        <v>1084</v>
      </c>
      <c r="M3252" t="s">
        <v>1084</v>
      </c>
      <c r="N3252">
        <v>37500</v>
      </c>
      <c r="O3252" t="s">
        <v>7876</v>
      </c>
      <c r="P3252" t="s">
        <v>8598</v>
      </c>
      <c r="Q3252">
        <v>37.5</v>
      </c>
      <c r="R3252" s="117" t="s">
        <v>14743</v>
      </c>
      <c r="S3252" s="117" t="s">
        <v>14589</v>
      </c>
      <c r="T3252" t="s">
        <v>12136</v>
      </c>
      <c r="U3252" t="s">
        <v>10772</v>
      </c>
    </row>
    <row r="3253" spans="1:21">
      <c r="A3253" s="117" t="s">
        <v>21683</v>
      </c>
      <c r="B3253" t="s">
        <v>14590</v>
      </c>
      <c r="C3253" t="s">
        <v>14590</v>
      </c>
      <c r="D3253">
        <v>84</v>
      </c>
      <c r="E3253">
        <v>78</v>
      </c>
      <c r="F3253">
        <v>84</v>
      </c>
      <c r="G3253">
        <v>78</v>
      </c>
      <c r="H3253">
        <v>1</v>
      </c>
      <c r="I3253">
        <v>1</v>
      </c>
      <c r="J3253">
        <v>999999</v>
      </c>
      <c r="K3253" s="194">
        <v>999999</v>
      </c>
      <c r="L3253" t="s">
        <v>1084</v>
      </c>
      <c r="M3253" t="s">
        <v>1084</v>
      </c>
      <c r="N3253">
        <v>61200</v>
      </c>
      <c r="O3253" t="s">
        <v>7876</v>
      </c>
      <c r="P3253" t="s">
        <v>8602</v>
      </c>
      <c r="Q3253">
        <v>61.2</v>
      </c>
      <c r="R3253" s="117" t="s">
        <v>14594</v>
      </c>
      <c r="S3253" s="117" t="s">
        <v>14589</v>
      </c>
      <c r="T3253" t="s">
        <v>12136</v>
      </c>
      <c r="U3253" t="s">
        <v>10772</v>
      </c>
    </row>
    <row r="3254" spans="1:21">
      <c r="A3254" s="117" t="s">
        <v>21684</v>
      </c>
      <c r="B3254" t="s">
        <v>14590</v>
      </c>
      <c r="C3254" t="s">
        <v>14590</v>
      </c>
      <c r="D3254">
        <v>97</v>
      </c>
      <c r="E3254">
        <v>91</v>
      </c>
      <c r="F3254">
        <v>97</v>
      </c>
      <c r="G3254">
        <v>91</v>
      </c>
      <c r="H3254">
        <v>1</v>
      </c>
      <c r="I3254">
        <v>1</v>
      </c>
      <c r="J3254">
        <v>999999</v>
      </c>
      <c r="K3254" s="194">
        <v>999999</v>
      </c>
      <c r="L3254" t="s">
        <v>1084</v>
      </c>
      <c r="M3254" t="s">
        <v>1084</v>
      </c>
      <c r="N3254">
        <v>61000</v>
      </c>
      <c r="O3254" t="s">
        <v>7876</v>
      </c>
      <c r="P3254" t="s">
        <v>8602</v>
      </c>
      <c r="Q3254">
        <v>61</v>
      </c>
      <c r="R3254" s="117" t="s">
        <v>14594</v>
      </c>
      <c r="S3254" s="117" t="s">
        <v>14589</v>
      </c>
      <c r="T3254" t="s">
        <v>12136</v>
      </c>
      <c r="U3254" t="s">
        <v>10772</v>
      </c>
    </row>
    <row r="3255" spans="1:21">
      <c r="A3255" s="117" t="s">
        <v>20813</v>
      </c>
      <c r="B3255" t="s">
        <v>14590</v>
      </c>
      <c r="C3255" t="s">
        <v>14590</v>
      </c>
      <c r="D3255">
        <v>25</v>
      </c>
      <c r="E3255">
        <v>19</v>
      </c>
      <c r="F3255">
        <v>25</v>
      </c>
      <c r="G3255">
        <v>19</v>
      </c>
      <c r="H3255">
        <v>1</v>
      </c>
      <c r="I3255">
        <v>1</v>
      </c>
      <c r="J3255">
        <v>10</v>
      </c>
      <c r="K3255" s="194">
        <v>10</v>
      </c>
      <c r="L3255" t="s">
        <v>1084</v>
      </c>
      <c r="M3255" t="s">
        <v>1084</v>
      </c>
      <c r="N3255">
        <v>38000</v>
      </c>
      <c r="O3255" t="s">
        <v>7876</v>
      </c>
      <c r="P3255" t="s">
        <v>20814</v>
      </c>
      <c r="Q3255">
        <v>38</v>
      </c>
      <c r="R3255" s="117" t="s">
        <v>14743</v>
      </c>
      <c r="S3255" s="117" t="s">
        <v>14589</v>
      </c>
      <c r="T3255" t="s">
        <v>12136</v>
      </c>
      <c r="U3255" t="s">
        <v>10772</v>
      </c>
    </row>
    <row r="3256" spans="1:21">
      <c r="A3256" s="117" t="s">
        <v>21685</v>
      </c>
      <c r="B3256" t="s">
        <v>14590</v>
      </c>
      <c r="C3256" t="s">
        <v>14590</v>
      </c>
      <c r="D3256">
        <v>84</v>
      </c>
      <c r="E3256">
        <v>78</v>
      </c>
      <c r="F3256">
        <v>84</v>
      </c>
      <c r="G3256">
        <v>78</v>
      </c>
      <c r="H3256">
        <v>1</v>
      </c>
      <c r="I3256">
        <v>1</v>
      </c>
      <c r="J3256">
        <v>999999</v>
      </c>
      <c r="K3256" s="194">
        <v>999999</v>
      </c>
      <c r="L3256" t="s">
        <v>1084</v>
      </c>
      <c r="M3256" t="s">
        <v>1084</v>
      </c>
      <c r="N3256">
        <v>89000</v>
      </c>
      <c r="O3256" t="s">
        <v>7876</v>
      </c>
      <c r="P3256" t="s">
        <v>8595</v>
      </c>
      <c r="Q3256">
        <v>89</v>
      </c>
      <c r="R3256" s="117" t="s">
        <v>14594</v>
      </c>
      <c r="S3256" s="117" t="s">
        <v>14589</v>
      </c>
      <c r="T3256" t="s">
        <v>12136</v>
      </c>
      <c r="U3256" t="s">
        <v>10772</v>
      </c>
    </row>
    <row r="3257" spans="1:21">
      <c r="A3257" s="117" t="s">
        <v>20815</v>
      </c>
      <c r="B3257" t="s">
        <v>14590</v>
      </c>
      <c r="C3257" t="s">
        <v>14590</v>
      </c>
      <c r="D3257">
        <v>35</v>
      </c>
      <c r="E3257">
        <v>29</v>
      </c>
      <c r="F3257">
        <v>35</v>
      </c>
      <c r="G3257">
        <v>29</v>
      </c>
      <c r="H3257">
        <v>1</v>
      </c>
      <c r="I3257">
        <v>1</v>
      </c>
      <c r="J3257">
        <v>8</v>
      </c>
      <c r="K3257" s="194">
        <v>8</v>
      </c>
      <c r="L3257" t="s">
        <v>1084</v>
      </c>
      <c r="M3257" t="s">
        <v>1084</v>
      </c>
      <c r="N3257">
        <v>71500</v>
      </c>
      <c r="O3257" t="s">
        <v>7876</v>
      </c>
      <c r="P3257" t="s">
        <v>8602</v>
      </c>
      <c r="Q3257">
        <v>71.5</v>
      </c>
      <c r="R3257" s="117" t="s">
        <v>14594</v>
      </c>
      <c r="S3257" s="117" t="s">
        <v>14589</v>
      </c>
      <c r="T3257" t="s">
        <v>12136</v>
      </c>
      <c r="U3257" t="s">
        <v>10772</v>
      </c>
    </row>
    <row r="3258" spans="1:21">
      <c r="A3258" s="117" t="s">
        <v>21686</v>
      </c>
      <c r="B3258" t="s">
        <v>14590</v>
      </c>
      <c r="C3258" t="s">
        <v>14590</v>
      </c>
      <c r="D3258">
        <v>97</v>
      </c>
      <c r="E3258">
        <v>91</v>
      </c>
      <c r="F3258">
        <v>97</v>
      </c>
      <c r="G3258">
        <v>91</v>
      </c>
      <c r="H3258">
        <v>1</v>
      </c>
      <c r="I3258">
        <v>1</v>
      </c>
      <c r="J3258">
        <v>999999</v>
      </c>
      <c r="K3258" s="194">
        <v>999999</v>
      </c>
      <c r="L3258" t="s">
        <v>1084</v>
      </c>
      <c r="M3258" t="s">
        <v>1084</v>
      </c>
      <c r="N3258">
        <v>60000</v>
      </c>
      <c r="O3258" t="s">
        <v>7876</v>
      </c>
      <c r="P3258" t="s">
        <v>8602</v>
      </c>
      <c r="Q3258">
        <v>60</v>
      </c>
      <c r="R3258" s="117" t="s">
        <v>14594</v>
      </c>
      <c r="S3258" s="117" t="s">
        <v>14589</v>
      </c>
      <c r="T3258" t="s">
        <v>12136</v>
      </c>
      <c r="U3258" t="s">
        <v>10772</v>
      </c>
    </row>
    <row r="3259" spans="1:21">
      <c r="A3259" s="117" t="s">
        <v>21687</v>
      </c>
      <c r="B3259" t="s">
        <v>14590</v>
      </c>
      <c r="C3259" t="s">
        <v>14590</v>
      </c>
      <c r="D3259">
        <v>84</v>
      </c>
      <c r="E3259">
        <v>78</v>
      </c>
      <c r="F3259">
        <v>84</v>
      </c>
      <c r="G3259">
        <v>78</v>
      </c>
      <c r="H3259">
        <v>1</v>
      </c>
      <c r="I3259">
        <v>1</v>
      </c>
      <c r="J3259">
        <v>999999</v>
      </c>
      <c r="K3259" s="194">
        <v>999999</v>
      </c>
      <c r="L3259" t="s">
        <v>1084</v>
      </c>
      <c r="M3259" t="s">
        <v>1084</v>
      </c>
      <c r="N3259">
        <v>89000</v>
      </c>
      <c r="O3259" t="s">
        <v>7876</v>
      </c>
      <c r="P3259" t="s">
        <v>8595</v>
      </c>
      <c r="Q3259">
        <v>89</v>
      </c>
      <c r="R3259" s="117" t="s">
        <v>14594</v>
      </c>
      <c r="S3259" s="117" t="s">
        <v>14589</v>
      </c>
      <c r="T3259" t="s">
        <v>12136</v>
      </c>
      <c r="U3259" t="s">
        <v>10772</v>
      </c>
    </row>
    <row r="3260" spans="1:21">
      <c r="A3260" s="117" t="s">
        <v>2807</v>
      </c>
      <c r="B3260" t="s">
        <v>14590</v>
      </c>
      <c r="C3260" t="s">
        <v>14590</v>
      </c>
      <c r="D3260">
        <v>35</v>
      </c>
      <c r="E3260">
        <v>29</v>
      </c>
      <c r="F3260">
        <v>35</v>
      </c>
      <c r="G3260">
        <v>29</v>
      </c>
      <c r="H3260">
        <v>1</v>
      </c>
      <c r="I3260">
        <v>1</v>
      </c>
      <c r="J3260">
        <v>5</v>
      </c>
      <c r="K3260" s="194">
        <v>5</v>
      </c>
      <c r="L3260" t="s">
        <v>1084</v>
      </c>
      <c r="M3260" t="s">
        <v>1084</v>
      </c>
      <c r="N3260">
        <v>63000</v>
      </c>
      <c r="O3260" t="s">
        <v>7876</v>
      </c>
      <c r="P3260" t="s">
        <v>8602</v>
      </c>
      <c r="Q3260">
        <v>63</v>
      </c>
      <c r="R3260" s="117" t="s">
        <v>14594</v>
      </c>
      <c r="S3260" s="117" t="s">
        <v>14589</v>
      </c>
      <c r="T3260" t="s">
        <v>12136</v>
      </c>
      <c r="U3260" t="s">
        <v>10772</v>
      </c>
    </row>
    <row r="3261" spans="1:21">
      <c r="A3261" s="117" t="s">
        <v>21688</v>
      </c>
      <c r="B3261" t="s">
        <v>14590</v>
      </c>
      <c r="C3261" t="s">
        <v>14590</v>
      </c>
      <c r="D3261">
        <v>97</v>
      </c>
      <c r="E3261">
        <v>91</v>
      </c>
      <c r="F3261">
        <v>97</v>
      </c>
      <c r="G3261">
        <v>91</v>
      </c>
      <c r="H3261">
        <v>1</v>
      </c>
      <c r="I3261">
        <v>1</v>
      </c>
      <c r="J3261">
        <v>999999</v>
      </c>
      <c r="K3261" s="194">
        <v>999999</v>
      </c>
      <c r="L3261" t="s">
        <v>1084</v>
      </c>
      <c r="M3261" t="s">
        <v>1084</v>
      </c>
      <c r="N3261">
        <v>63000</v>
      </c>
      <c r="O3261" t="s">
        <v>7876</v>
      </c>
      <c r="P3261" t="s">
        <v>8602</v>
      </c>
      <c r="Q3261">
        <v>63</v>
      </c>
      <c r="R3261" s="117" t="s">
        <v>14594</v>
      </c>
      <c r="S3261" s="117" t="s">
        <v>14589</v>
      </c>
      <c r="T3261" t="s">
        <v>12136</v>
      </c>
      <c r="U3261" t="s">
        <v>10772</v>
      </c>
    </row>
    <row r="3262" spans="1:21">
      <c r="A3262" s="117" t="s">
        <v>2808</v>
      </c>
      <c r="B3262" t="s">
        <v>14590</v>
      </c>
      <c r="C3262" t="s">
        <v>14590</v>
      </c>
      <c r="D3262">
        <v>35</v>
      </c>
      <c r="E3262">
        <v>29</v>
      </c>
      <c r="F3262">
        <v>35</v>
      </c>
      <c r="G3262">
        <v>29</v>
      </c>
      <c r="H3262">
        <v>1</v>
      </c>
      <c r="I3262">
        <v>1</v>
      </c>
      <c r="J3262">
        <v>3</v>
      </c>
      <c r="K3262" s="194">
        <v>3</v>
      </c>
      <c r="L3262" t="s">
        <v>1084</v>
      </c>
      <c r="M3262" t="s">
        <v>1084</v>
      </c>
      <c r="N3262">
        <v>61400</v>
      </c>
      <c r="O3262" t="s">
        <v>7876</v>
      </c>
      <c r="P3262" t="s">
        <v>8602</v>
      </c>
      <c r="Q3262">
        <v>61.4</v>
      </c>
      <c r="R3262" s="117" t="s">
        <v>14594</v>
      </c>
      <c r="S3262" s="117" t="s">
        <v>14589</v>
      </c>
      <c r="T3262" t="s">
        <v>12136</v>
      </c>
      <c r="U3262" t="s">
        <v>10772</v>
      </c>
    </row>
    <row r="3263" spans="1:21">
      <c r="A3263" s="117" t="s">
        <v>21689</v>
      </c>
      <c r="B3263" t="s">
        <v>14590</v>
      </c>
      <c r="C3263" t="s">
        <v>14590</v>
      </c>
      <c r="D3263">
        <v>97</v>
      </c>
      <c r="E3263">
        <v>91</v>
      </c>
      <c r="F3263">
        <v>97</v>
      </c>
      <c r="G3263">
        <v>91</v>
      </c>
      <c r="H3263">
        <v>1</v>
      </c>
      <c r="I3263">
        <v>1</v>
      </c>
      <c r="J3263">
        <v>999999</v>
      </c>
      <c r="K3263" s="194">
        <v>999999</v>
      </c>
      <c r="L3263" t="s">
        <v>1084</v>
      </c>
      <c r="M3263" t="s">
        <v>1084</v>
      </c>
      <c r="N3263">
        <v>63000</v>
      </c>
      <c r="O3263" t="s">
        <v>7876</v>
      </c>
      <c r="P3263" t="s">
        <v>21690</v>
      </c>
      <c r="Q3263">
        <v>63</v>
      </c>
      <c r="R3263" s="117" t="s">
        <v>14594</v>
      </c>
      <c r="S3263" s="117" t="s">
        <v>14589</v>
      </c>
      <c r="T3263" t="s">
        <v>12136</v>
      </c>
      <c r="U3263" t="s">
        <v>10772</v>
      </c>
    </row>
    <row r="3264" spans="1:21">
      <c r="A3264" s="117" t="s">
        <v>24672</v>
      </c>
      <c r="B3264" t="s">
        <v>14590</v>
      </c>
      <c r="C3264" t="s">
        <v>14590</v>
      </c>
      <c r="D3264">
        <v>28</v>
      </c>
      <c r="E3264">
        <v>22</v>
      </c>
      <c r="F3264">
        <v>28</v>
      </c>
      <c r="G3264">
        <v>22</v>
      </c>
      <c r="H3264">
        <v>1</v>
      </c>
      <c r="I3264">
        <v>1</v>
      </c>
      <c r="J3264">
        <v>3</v>
      </c>
      <c r="K3264" s="194">
        <v>3</v>
      </c>
      <c r="L3264" t="s">
        <v>1100</v>
      </c>
      <c r="M3264" t="s">
        <v>1100</v>
      </c>
      <c r="N3264">
        <v>5785</v>
      </c>
      <c r="O3264" t="s">
        <v>7876</v>
      </c>
      <c r="Q3264">
        <v>5.7850000000000001</v>
      </c>
      <c r="R3264" s="117" t="s">
        <v>14648</v>
      </c>
      <c r="S3264" s="117" t="s">
        <v>14589</v>
      </c>
      <c r="T3264" t="s">
        <v>12136</v>
      </c>
      <c r="U3264" t="s">
        <v>10772</v>
      </c>
    </row>
    <row r="3265" spans="1:21">
      <c r="A3265" s="117" t="s">
        <v>15226</v>
      </c>
      <c r="B3265" t="s">
        <v>14590</v>
      </c>
      <c r="C3265" t="s">
        <v>14590</v>
      </c>
      <c r="D3265">
        <v>28</v>
      </c>
      <c r="E3265">
        <v>22</v>
      </c>
      <c r="F3265">
        <v>28</v>
      </c>
      <c r="G3265">
        <v>22</v>
      </c>
      <c r="H3265">
        <v>1</v>
      </c>
      <c r="I3265">
        <v>1</v>
      </c>
      <c r="J3265">
        <v>6</v>
      </c>
      <c r="K3265" s="194">
        <v>6</v>
      </c>
      <c r="L3265" t="s">
        <v>1100</v>
      </c>
      <c r="M3265" t="s">
        <v>1100</v>
      </c>
      <c r="N3265">
        <v>5827</v>
      </c>
      <c r="O3265" t="s">
        <v>7876</v>
      </c>
      <c r="P3265" t="s">
        <v>8597</v>
      </c>
      <c r="Q3265">
        <v>5.827</v>
      </c>
      <c r="R3265" s="117" t="s">
        <v>14648</v>
      </c>
      <c r="S3265" s="117" t="s">
        <v>14589</v>
      </c>
      <c r="T3265" t="s">
        <v>12136</v>
      </c>
      <c r="U3265" t="s">
        <v>10772</v>
      </c>
    </row>
    <row r="3266" spans="1:21">
      <c r="A3266" s="117" t="s">
        <v>21691</v>
      </c>
      <c r="B3266" t="s">
        <v>14590</v>
      </c>
      <c r="C3266" t="s">
        <v>14590</v>
      </c>
      <c r="D3266">
        <v>39</v>
      </c>
      <c r="E3266">
        <v>33</v>
      </c>
      <c r="F3266">
        <v>39</v>
      </c>
      <c r="G3266">
        <v>33</v>
      </c>
      <c r="H3266">
        <v>1</v>
      </c>
      <c r="I3266">
        <v>1</v>
      </c>
      <c r="J3266">
        <v>999999</v>
      </c>
      <c r="K3266" s="194">
        <v>999999</v>
      </c>
      <c r="L3266" t="s">
        <v>1100</v>
      </c>
      <c r="M3266" t="s">
        <v>1100</v>
      </c>
      <c r="N3266">
        <v>5811</v>
      </c>
      <c r="O3266" t="s">
        <v>7876</v>
      </c>
      <c r="Q3266">
        <v>5.8109999999999999</v>
      </c>
      <c r="R3266" s="117" t="s">
        <v>14594</v>
      </c>
      <c r="S3266" s="117" t="s">
        <v>14589</v>
      </c>
      <c r="T3266" t="s">
        <v>12136</v>
      </c>
      <c r="U3266" t="s">
        <v>10772</v>
      </c>
    </row>
    <row r="3267" spans="1:21">
      <c r="A3267" s="117" t="s">
        <v>15227</v>
      </c>
      <c r="B3267" t="s">
        <v>14590</v>
      </c>
      <c r="C3267" t="s">
        <v>14590</v>
      </c>
      <c r="D3267">
        <v>28</v>
      </c>
      <c r="E3267">
        <v>22</v>
      </c>
      <c r="F3267">
        <v>28</v>
      </c>
      <c r="G3267">
        <v>22</v>
      </c>
      <c r="H3267">
        <v>1</v>
      </c>
      <c r="I3267">
        <v>1</v>
      </c>
      <c r="J3267">
        <v>11</v>
      </c>
      <c r="K3267" s="194">
        <v>11</v>
      </c>
      <c r="L3267" t="s">
        <v>1100</v>
      </c>
      <c r="M3267" t="s">
        <v>1100</v>
      </c>
      <c r="N3267">
        <v>5801</v>
      </c>
      <c r="O3267" t="s">
        <v>7876</v>
      </c>
      <c r="P3267" t="s">
        <v>8597</v>
      </c>
      <c r="Q3267">
        <v>5.8010000000000002</v>
      </c>
      <c r="R3267" s="117" t="s">
        <v>14648</v>
      </c>
      <c r="S3267" s="117" t="s">
        <v>14589</v>
      </c>
      <c r="T3267" t="s">
        <v>12136</v>
      </c>
      <c r="U3267" t="s">
        <v>10772</v>
      </c>
    </row>
    <row r="3268" spans="1:21">
      <c r="A3268" s="117" t="s">
        <v>21692</v>
      </c>
      <c r="B3268" t="s">
        <v>14590</v>
      </c>
      <c r="C3268" t="s">
        <v>14590</v>
      </c>
      <c r="D3268">
        <v>39</v>
      </c>
      <c r="E3268">
        <v>33</v>
      </c>
      <c r="F3268">
        <v>39</v>
      </c>
      <c r="G3268">
        <v>33</v>
      </c>
      <c r="H3268">
        <v>1</v>
      </c>
      <c r="I3268">
        <v>1</v>
      </c>
      <c r="J3268">
        <v>999999</v>
      </c>
      <c r="K3268" s="194">
        <v>999999</v>
      </c>
      <c r="L3268" t="s">
        <v>1100</v>
      </c>
      <c r="M3268" t="s">
        <v>1100</v>
      </c>
      <c r="N3268">
        <v>5968</v>
      </c>
      <c r="O3268" t="s">
        <v>7876</v>
      </c>
      <c r="Q3268">
        <v>5.968</v>
      </c>
      <c r="R3268" s="117" t="s">
        <v>14594</v>
      </c>
      <c r="S3268" s="117" t="s">
        <v>14589</v>
      </c>
      <c r="T3268" t="s">
        <v>12136</v>
      </c>
      <c r="U3268" t="s">
        <v>10772</v>
      </c>
    </row>
    <row r="3269" spans="1:21">
      <c r="A3269" s="117" t="s">
        <v>15228</v>
      </c>
      <c r="B3269" t="s">
        <v>14590</v>
      </c>
      <c r="C3269" t="s">
        <v>14590</v>
      </c>
      <c r="D3269">
        <v>28</v>
      </c>
      <c r="E3269">
        <v>22</v>
      </c>
      <c r="F3269">
        <v>28</v>
      </c>
      <c r="G3269">
        <v>22</v>
      </c>
      <c r="H3269">
        <v>1</v>
      </c>
      <c r="I3269">
        <v>1</v>
      </c>
      <c r="J3269">
        <v>9</v>
      </c>
      <c r="K3269" s="194">
        <v>9</v>
      </c>
      <c r="L3269" t="s">
        <v>1100</v>
      </c>
      <c r="M3269" t="s">
        <v>1100</v>
      </c>
      <c r="N3269">
        <v>6020</v>
      </c>
      <c r="O3269" t="s">
        <v>7876</v>
      </c>
      <c r="P3269" t="s">
        <v>8597</v>
      </c>
      <c r="Q3269">
        <v>6.02</v>
      </c>
      <c r="R3269" s="117" t="s">
        <v>14648</v>
      </c>
      <c r="S3269" s="117" t="s">
        <v>14589</v>
      </c>
      <c r="T3269" t="s">
        <v>12136</v>
      </c>
      <c r="U3269" t="s">
        <v>10772</v>
      </c>
    </row>
    <row r="3270" spans="1:21">
      <c r="A3270" s="117" t="s">
        <v>21693</v>
      </c>
      <c r="B3270" t="s">
        <v>14590</v>
      </c>
      <c r="C3270" t="s">
        <v>14590</v>
      </c>
      <c r="D3270">
        <v>39</v>
      </c>
      <c r="E3270">
        <v>33</v>
      </c>
      <c r="F3270">
        <v>39</v>
      </c>
      <c r="G3270">
        <v>33</v>
      </c>
      <c r="H3270">
        <v>1</v>
      </c>
      <c r="I3270">
        <v>1</v>
      </c>
      <c r="J3270">
        <v>999999</v>
      </c>
      <c r="K3270" s="194">
        <v>999999</v>
      </c>
      <c r="L3270" t="s">
        <v>1100</v>
      </c>
      <c r="M3270" t="s">
        <v>1100</v>
      </c>
      <c r="N3270">
        <v>6024</v>
      </c>
      <c r="O3270" t="s">
        <v>7876</v>
      </c>
      <c r="Q3270">
        <v>6.024</v>
      </c>
      <c r="R3270" s="117" t="s">
        <v>14594</v>
      </c>
      <c r="S3270" s="117" t="s">
        <v>14589</v>
      </c>
      <c r="T3270" t="s">
        <v>12136</v>
      </c>
      <c r="U3270" t="s">
        <v>10772</v>
      </c>
    </row>
    <row r="3271" spans="1:21">
      <c r="A3271" s="117" t="s">
        <v>15229</v>
      </c>
      <c r="B3271" t="s">
        <v>14590</v>
      </c>
      <c r="C3271" t="s">
        <v>14590</v>
      </c>
      <c r="D3271">
        <v>28</v>
      </c>
      <c r="E3271">
        <v>22</v>
      </c>
      <c r="F3271">
        <v>28</v>
      </c>
      <c r="G3271">
        <v>22</v>
      </c>
      <c r="H3271">
        <v>1</v>
      </c>
      <c r="I3271">
        <v>1</v>
      </c>
      <c r="J3271">
        <v>8</v>
      </c>
      <c r="K3271" s="194">
        <v>8</v>
      </c>
      <c r="L3271" t="s">
        <v>1100</v>
      </c>
      <c r="M3271" t="s">
        <v>1100</v>
      </c>
      <c r="N3271">
        <v>6085</v>
      </c>
      <c r="O3271" t="s">
        <v>7876</v>
      </c>
      <c r="P3271" t="s">
        <v>8597</v>
      </c>
      <c r="Q3271">
        <v>6.085</v>
      </c>
      <c r="R3271" s="117" t="s">
        <v>14648</v>
      </c>
      <c r="S3271" s="117" t="s">
        <v>14589</v>
      </c>
      <c r="T3271" t="s">
        <v>12136</v>
      </c>
      <c r="U3271" t="s">
        <v>10772</v>
      </c>
    </row>
    <row r="3272" spans="1:21">
      <c r="A3272" s="117" t="s">
        <v>21694</v>
      </c>
      <c r="B3272" t="s">
        <v>14590</v>
      </c>
      <c r="C3272" t="s">
        <v>14590</v>
      </c>
      <c r="D3272">
        <v>39</v>
      </c>
      <c r="E3272">
        <v>33</v>
      </c>
      <c r="F3272">
        <v>39</v>
      </c>
      <c r="G3272">
        <v>33</v>
      </c>
      <c r="H3272">
        <v>1</v>
      </c>
      <c r="I3272">
        <v>1</v>
      </c>
      <c r="J3272">
        <v>999999</v>
      </c>
      <c r="K3272" s="194">
        <v>999999</v>
      </c>
      <c r="L3272" t="s">
        <v>1100</v>
      </c>
      <c r="M3272" t="s">
        <v>1100</v>
      </c>
      <c r="N3272">
        <v>6086</v>
      </c>
      <c r="O3272" t="s">
        <v>7876</v>
      </c>
      <c r="Q3272">
        <v>6.0860000000000003</v>
      </c>
      <c r="R3272" s="117" t="s">
        <v>14594</v>
      </c>
      <c r="S3272" s="117" t="s">
        <v>14589</v>
      </c>
      <c r="T3272" t="s">
        <v>12136</v>
      </c>
      <c r="U3272" t="s">
        <v>10772</v>
      </c>
    </row>
    <row r="3273" spans="1:21">
      <c r="A3273" s="117" t="s">
        <v>2809</v>
      </c>
      <c r="B3273" t="s">
        <v>14590</v>
      </c>
      <c r="C3273" t="s">
        <v>14590</v>
      </c>
      <c r="D3273">
        <v>28</v>
      </c>
      <c r="E3273">
        <v>22</v>
      </c>
      <c r="F3273">
        <v>28</v>
      </c>
      <c r="G3273">
        <v>22</v>
      </c>
      <c r="H3273">
        <v>1</v>
      </c>
      <c r="I3273">
        <v>1</v>
      </c>
      <c r="J3273">
        <v>9</v>
      </c>
      <c r="K3273" s="194">
        <v>9</v>
      </c>
      <c r="L3273" t="s">
        <v>1100</v>
      </c>
      <c r="M3273" t="s">
        <v>1100</v>
      </c>
      <c r="N3273">
        <v>6157</v>
      </c>
      <c r="O3273" t="s">
        <v>7876</v>
      </c>
      <c r="P3273" t="s">
        <v>8597</v>
      </c>
      <c r="Q3273">
        <v>6.157</v>
      </c>
      <c r="R3273" s="117" t="s">
        <v>14648</v>
      </c>
      <c r="S3273" s="117" t="s">
        <v>14589</v>
      </c>
      <c r="T3273" t="s">
        <v>12136</v>
      </c>
      <c r="U3273" t="s">
        <v>10772</v>
      </c>
    </row>
    <row r="3274" spans="1:21">
      <c r="A3274" s="117" t="s">
        <v>21695</v>
      </c>
      <c r="B3274" t="s">
        <v>14590</v>
      </c>
      <c r="C3274" t="s">
        <v>14590</v>
      </c>
      <c r="D3274">
        <v>25</v>
      </c>
      <c r="E3274">
        <v>19</v>
      </c>
      <c r="F3274">
        <v>25</v>
      </c>
      <c r="G3274">
        <v>19</v>
      </c>
      <c r="H3274">
        <v>1</v>
      </c>
      <c r="I3274">
        <v>1</v>
      </c>
      <c r="J3274">
        <v>3</v>
      </c>
      <c r="K3274" s="194">
        <v>3</v>
      </c>
      <c r="L3274" t="s">
        <v>1100</v>
      </c>
      <c r="M3274" t="s">
        <v>1100</v>
      </c>
      <c r="N3274">
        <v>10204</v>
      </c>
      <c r="O3274" t="s">
        <v>7876</v>
      </c>
      <c r="Q3274">
        <v>10.204000000000001</v>
      </c>
      <c r="R3274" s="117" t="s">
        <v>14594</v>
      </c>
      <c r="S3274" s="117" t="s">
        <v>14589</v>
      </c>
      <c r="T3274" t="s">
        <v>12136</v>
      </c>
      <c r="U3274" t="s">
        <v>10772</v>
      </c>
    </row>
    <row r="3275" spans="1:21">
      <c r="A3275" s="117" t="s">
        <v>2810</v>
      </c>
      <c r="B3275" t="s">
        <v>14590</v>
      </c>
      <c r="C3275" t="s">
        <v>14590</v>
      </c>
      <c r="D3275">
        <v>28</v>
      </c>
      <c r="E3275">
        <v>22</v>
      </c>
      <c r="F3275">
        <v>28</v>
      </c>
      <c r="G3275">
        <v>22</v>
      </c>
      <c r="H3275">
        <v>1</v>
      </c>
      <c r="I3275">
        <v>1</v>
      </c>
      <c r="J3275">
        <v>11</v>
      </c>
      <c r="K3275" s="194">
        <v>11</v>
      </c>
      <c r="L3275" t="s">
        <v>1100</v>
      </c>
      <c r="M3275" t="s">
        <v>1100</v>
      </c>
      <c r="N3275">
        <v>6288</v>
      </c>
      <c r="O3275" t="s">
        <v>7876</v>
      </c>
      <c r="P3275" t="s">
        <v>8597</v>
      </c>
      <c r="Q3275">
        <v>6.2880000000000003</v>
      </c>
      <c r="R3275" s="117" t="s">
        <v>14648</v>
      </c>
      <c r="S3275" s="117" t="s">
        <v>14589</v>
      </c>
      <c r="T3275" t="s">
        <v>12136</v>
      </c>
      <c r="U3275" t="s">
        <v>10772</v>
      </c>
    </row>
    <row r="3276" spans="1:21">
      <c r="A3276" s="117" t="s">
        <v>21696</v>
      </c>
      <c r="B3276" t="s">
        <v>14590</v>
      </c>
      <c r="C3276" t="s">
        <v>14590</v>
      </c>
      <c r="D3276">
        <v>97</v>
      </c>
      <c r="E3276">
        <v>91</v>
      </c>
      <c r="F3276">
        <v>97</v>
      </c>
      <c r="G3276">
        <v>91</v>
      </c>
      <c r="H3276">
        <v>1</v>
      </c>
      <c r="I3276">
        <v>1</v>
      </c>
      <c r="J3276">
        <v>999999</v>
      </c>
      <c r="K3276" s="194">
        <v>999999</v>
      </c>
      <c r="L3276" t="s">
        <v>1084</v>
      </c>
      <c r="M3276" t="s">
        <v>1084</v>
      </c>
      <c r="N3276">
        <v>16037</v>
      </c>
      <c r="O3276" t="s">
        <v>7876</v>
      </c>
      <c r="P3276" t="s">
        <v>21697</v>
      </c>
      <c r="Q3276">
        <v>16.036999999999999</v>
      </c>
      <c r="R3276" s="117" t="s">
        <v>14594</v>
      </c>
      <c r="S3276" s="117" t="s">
        <v>14589</v>
      </c>
      <c r="T3276" t="s">
        <v>12136</v>
      </c>
      <c r="U3276" t="s">
        <v>10772</v>
      </c>
    </row>
    <row r="3277" spans="1:21">
      <c r="A3277" s="117" t="s">
        <v>2811</v>
      </c>
      <c r="B3277" t="s">
        <v>14590</v>
      </c>
      <c r="C3277" t="s">
        <v>14590</v>
      </c>
      <c r="D3277">
        <v>28</v>
      </c>
      <c r="E3277">
        <v>22</v>
      </c>
      <c r="F3277">
        <v>28</v>
      </c>
      <c r="G3277">
        <v>22</v>
      </c>
      <c r="H3277">
        <v>1</v>
      </c>
      <c r="I3277">
        <v>1</v>
      </c>
      <c r="J3277">
        <v>9</v>
      </c>
      <c r="K3277" s="194">
        <v>9</v>
      </c>
      <c r="L3277" t="s">
        <v>1100</v>
      </c>
      <c r="M3277" t="s">
        <v>1100</v>
      </c>
      <c r="N3277">
        <v>10276</v>
      </c>
      <c r="O3277" t="s">
        <v>7876</v>
      </c>
      <c r="P3277" t="s">
        <v>8597</v>
      </c>
      <c r="Q3277">
        <v>10.276</v>
      </c>
      <c r="R3277" s="117" t="s">
        <v>14648</v>
      </c>
      <c r="S3277" s="117" t="s">
        <v>14589</v>
      </c>
      <c r="T3277" t="s">
        <v>12136</v>
      </c>
      <c r="U3277" t="s">
        <v>10772</v>
      </c>
    </row>
    <row r="3278" spans="1:21">
      <c r="A3278" s="117" t="s">
        <v>24673</v>
      </c>
      <c r="B3278" t="s">
        <v>14590</v>
      </c>
      <c r="C3278" t="s">
        <v>14590</v>
      </c>
      <c r="D3278">
        <v>52</v>
      </c>
      <c r="E3278">
        <v>46</v>
      </c>
      <c r="F3278">
        <v>52</v>
      </c>
      <c r="G3278">
        <v>46</v>
      </c>
      <c r="H3278">
        <v>1</v>
      </c>
      <c r="I3278">
        <v>1</v>
      </c>
      <c r="J3278">
        <v>4</v>
      </c>
      <c r="K3278" s="194">
        <v>4</v>
      </c>
      <c r="L3278" t="s">
        <v>1083</v>
      </c>
      <c r="M3278" t="s">
        <v>1083</v>
      </c>
      <c r="N3278">
        <v>400000</v>
      </c>
      <c r="O3278" t="s">
        <v>7876</v>
      </c>
      <c r="P3278" t="s">
        <v>24663</v>
      </c>
      <c r="Q3278">
        <v>400</v>
      </c>
      <c r="R3278" s="117" t="s">
        <v>15214</v>
      </c>
      <c r="S3278" s="117" t="s">
        <v>14589</v>
      </c>
      <c r="T3278" t="s">
        <v>12136</v>
      </c>
      <c r="U3278" t="s">
        <v>10772</v>
      </c>
    </row>
    <row r="3279" spans="1:21">
      <c r="A3279" s="117" t="s">
        <v>24674</v>
      </c>
      <c r="B3279" t="s">
        <v>14590</v>
      </c>
      <c r="C3279" t="s">
        <v>14590</v>
      </c>
      <c r="D3279">
        <v>52</v>
      </c>
      <c r="E3279">
        <v>46</v>
      </c>
      <c r="F3279">
        <v>52</v>
      </c>
      <c r="G3279">
        <v>46</v>
      </c>
      <c r="H3279">
        <v>1</v>
      </c>
      <c r="I3279">
        <v>1</v>
      </c>
      <c r="J3279">
        <v>4</v>
      </c>
      <c r="K3279" s="194">
        <v>4</v>
      </c>
      <c r="L3279" t="s">
        <v>1083</v>
      </c>
      <c r="M3279" t="s">
        <v>1083</v>
      </c>
      <c r="N3279">
        <v>400000</v>
      </c>
      <c r="O3279" t="s">
        <v>7876</v>
      </c>
      <c r="P3279" t="s">
        <v>24663</v>
      </c>
      <c r="Q3279">
        <v>400</v>
      </c>
      <c r="R3279" s="117" t="s">
        <v>15214</v>
      </c>
      <c r="S3279" s="117" t="s">
        <v>14589</v>
      </c>
      <c r="T3279" t="s">
        <v>12136</v>
      </c>
      <c r="U3279" t="s">
        <v>10772</v>
      </c>
    </row>
    <row r="3280" spans="1:21">
      <c r="A3280" s="117" t="s">
        <v>24675</v>
      </c>
      <c r="B3280" t="s">
        <v>14590</v>
      </c>
      <c r="C3280" t="s">
        <v>14590</v>
      </c>
      <c r="D3280">
        <v>52</v>
      </c>
      <c r="E3280">
        <v>46</v>
      </c>
      <c r="F3280">
        <v>52</v>
      </c>
      <c r="G3280">
        <v>46</v>
      </c>
      <c r="H3280">
        <v>1</v>
      </c>
      <c r="I3280">
        <v>1</v>
      </c>
      <c r="J3280">
        <v>4</v>
      </c>
      <c r="K3280" s="194">
        <v>4</v>
      </c>
      <c r="L3280" t="s">
        <v>1083</v>
      </c>
      <c r="M3280" t="s">
        <v>1083</v>
      </c>
      <c r="N3280">
        <v>400000</v>
      </c>
      <c r="O3280" t="s">
        <v>7876</v>
      </c>
      <c r="P3280" t="s">
        <v>24663</v>
      </c>
      <c r="Q3280">
        <v>400</v>
      </c>
      <c r="R3280" s="117" t="s">
        <v>15214</v>
      </c>
      <c r="S3280" s="117" t="s">
        <v>14589</v>
      </c>
      <c r="T3280" t="s">
        <v>12136</v>
      </c>
      <c r="U3280" t="s">
        <v>10772</v>
      </c>
    </row>
    <row r="3281" spans="1:21">
      <c r="A3281" s="117" t="s">
        <v>24676</v>
      </c>
      <c r="B3281" t="s">
        <v>14590</v>
      </c>
      <c r="C3281" t="s">
        <v>14590</v>
      </c>
      <c r="D3281">
        <v>52</v>
      </c>
      <c r="E3281">
        <v>46</v>
      </c>
      <c r="F3281">
        <v>52</v>
      </c>
      <c r="G3281">
        <v>46</v>
      </c>
      <c r="H3281">
        <v>1</v>
      </c>
      <c r="I3281">
        <v>1</v>
      </c>
      <c r="J3281">
        <v>4</v>
      </c>
      <c r="K3281" s="194">
        <v>4</v>
      </c>
      <c r="L3281" t="s">
        <v>1083</v>
      </c>
      <c r="M3281" t="s">
        <v>1083</v>
      </c>
      <c r="N3281">
        <v>500000</v>
      </c>
      <c r="O3281" t="s">
        <v>7876</v>
      </c>
      <c r="P3281" t="s">
        <v>24663</v>
      </c>
      <c r="Q3281">
        <v>500</v>
      </c>
      <c r="R3281" s="117" t="s">
        <v>15214</v>
      </c>
      <c r="S3281" s="117" t="s">
        <v>14589</v>
      </c>
      <c r="T3281" t="s">
        <v>12136</v>
      </c>
      <c r="U3281" t="s">
        <v>10772</v>
      </c>
    </row>
    <row r="3282" spans="1:21">
      <c r="A3282" s="117" t="s">
        <v>24677</v>
      </c>
      <c r="B3282" t="s">
        <v>14590</v>
      </c>
      <c r="C3282" t="s">
        <v>14590</v>
      </c>
      <c r="D3282">
        <v>52</v>
      </c>
      <c r="E3282">
        <v>46</v>
      </c>
      <c r="F3282">
        <v>52</v>
      </c>
      <c r="G3282">
        <v>46</v>
      </c>
      <c r="H3282">
        <v>1</v>
      </c>
      <c r="I3282">
        <v>1</v>
      </c>
      <c r="J3282">
        <v>4</v>
      </c>
      <c r="K3282" s="194">
        <v>4</v>
      </c>
      <c r="L3282" t="s">
        <v>1083</v>
      </c>
      <c r="M3282" t="s">
        <v>1083</v>
      </c>
      <c r="N3282">
        <v>500000</v>
      </c>
      <c r="O3282" t="s">
        <v>7876</v>
      </c>
      <c r="P3282" t="s">
        <v>24663</v>
      </c>
      <c r="Q3282">
        <v>500</v>
      </c>
      <c r="R3282" s="117" t="s">
        <v>15214</v>
      </c>
      <c r="S3282" s="117" t="s">
        <v>14589</v>
      </c>
      <c r="T3282" t="s">
        <v>12136</v>
      </c>
      <c r="U3282" t="s">
        <v>10772</v>
      </c>
    </row>
    <row r="3283" spans="1:21">
      <c r="A3283" s="117" t="s">
        <v>24678</v>
      </c>
      <c r="B3283" t="s">
        <v>14590</v>
      </c>
      <c r="C3283" t="s">
        <v>14590</v>
      </c>
      <c r="D3283">
        <v>52</v>
      </c>
      <c r="E3283">
        <v>46</v>
      </c>
      <c r="F3283">
        <v>52</v>
      </c>
      <c r="G3283">
        <v>46</v>
      </c>
      <c r="H3283">
        <v>1</v>
      </c>
      <c r="I3283">
        <v>1</v>
      </c>
      <c r="J3283">
        <v>4</v>
      </c>
      <c r="K3283" s="194">
        <v>4</v>
      </c>
      <c r="L3283" t="s">
        <v>1083</v>
      </c>
      <c r="M3283" t="s">
        <v>1083</v>
      </c>
      <c r="N3283">
        <v>500000</v>
      </c>
      <c r="O3283" t="s">
        <v>7876</v>
      </c>
      <c r="P3283" t="s">
        <v>24663</v>
      </c>
      <c r="Q3283">
        <v>500</v>
      </c>
      <c r="R3283" s="117" t="s">
        <v>15214</v>
      </c>
      <c r="S3283" s="117" t="s">
        <v>14589</v>
      </c>
      <c r="T3283" t="s">
        <v>12136</v>
      </c>
      <c r="U3283" t="s">
        <v>10772</v>
      </c>
    </row>
    <row r="3284" spans="1:21">
      <c r="A3284" s="117" t="s">
        <v>24679</v>
      </c>
      <c r="B3284" t="s">
        <v>14590</v>
      </c>
      <c r="C3284" t="s">
        <v>14590</v>
      </c>
      <c r="D3284">
        <v>81</v>
      </c>
      <c r="E3284">
        <v>75</v>
      </c>
      <c r="F3284">
        <v>81</v>
      </c>
      <c r="G3284">
        <v>75</v>
      </c>
      <c r="H3284">
        <v>1</v>
      </c>
      <c r="I3284">
        <v>1</v>
      </c>
      <c r="J3284">
        <v>999999</v>
      </c>
      <c r="K3284" s="194">
        <v>999999</v>
      </c>
      <c r="L3284" t="s">
        <v>1083</v>
      </c>
      <c r="M3284" t="s">
        <v>1083</v>
      </c>
      <c r="N3284">
        <v>25400</v>
      </c>
      <c r="O3284" t="s">
        <v>7876</v>
      </c>
      <c r="P3284" t="s">
        <v>24680</v>
      </c>
      <c r="Q3284">
        <v>25.4</v>
      </c>
      <c r="R3284" s="117" t="s">
        <v>14594</v>
      </c>
      <c r="S3284" s="117" t="s">
        <v>14589</v>
      </c>
      <c r="T3284" t="s">
        <v>12136</v>
      </c>
      <c r="U3284" t="s">
        <v>10772</v>
      </c>
    </row>
    <row r="3285" spans="1:21">
      <c r="A3285" s="117" t="s">
        <v>24681</v>
      </c>
      <c r="B3285" t="s">
        <v>14590</v>
      </c>
      <c r="C3285" t="s">
        <v>14590</v>
      </c>
      <c r="D3285">
        <v>81</v>
      </c>
      <c r="E3285">
        <v>75</v>
      </c>
      <c r="F3285">
        <v>81</v>
      </c>
      <c r="G3285">
        <v>75</v>
      </c>
      <c r="H3285">
        <v>1</v>
      </c>
      <c r="I3285">
        <v>1</v>
      </c>
      <c r="J3285">
        <v>999999</v>
      </c>
      <c r="K3285" s="194">
        <v>999999</v>
      </c>
      <c r="L3285" t="s">
        <v>1083</v>
      </c>
      <c r="M3285" t="s">
        <v>1083</v>
      </c>
      <c r="N3285">
        <v>17100</v>
      </c>
      <c r="O3285" t="s">
        <v>7876</v>
      </c>
      <c r="P3285" t="s">
        <v>24682</v>
      </c>
      <c r="Q3285">
        <v>17.100000000000001</v>
      </c>
      <c r="R3285" s="117" t="s">
        <v>14594</v>
      </c>
      <c r="S3285" s="117" t="s">
        <v>14589</v>
      </c>
      <c r="T3285" t="s">
        <v>12136</v>
      </c>
      <c r="U3285" t="s">
        <v>10772</v>
      </c>
    </row>
    <row r="3286" spans="1:21">
      <c r="A3286" s="117" t="s">
        <v>24683</v>
      </c>
      <c r="B3286" t="s">
        <v>14590</v>
      </c>
      <c r="C3286" t="s">
        <v>14590</v>
      </c>
      <c r="D3286">
        <v>81</v>
      </c>
      <c r="E3286">
        <v>75</v>
      </c>
      <c r="F3286">
        <v>81</v>
      </c>
      <c r="G3286">
        <v>75</v>
      </c>
      <c r="H3286">
        <v>1</v>
      </c>
      <c r="I3286">
        <v>1</v>
      </c>
      <c r="J3286">
        <v>999999</v>
      </c>
      <c r="K3286" s="194">
        <v>999999</v>
      </c>
      <c r="L3286" t="s">
        <v>1083</v>
      </c>
      <c r="M3286" t="s">
        <v>1083</v>
      </c>
      <c r="N3286">
        <v>28800</v>
      </c>
      <c r="O3286" t="s">
        <v>7876</v>
      </c>
      <c r="P3286" t="s">
        <v>24680</v>
      </c>
      <c r="Q3286">
        <v>28.8</v>
      </c>
      <c r="R3286" s="117" t="s">
        <v>14594</v>
      </c>
      <c r="S3286" s="117" t="s">
        <v>14589</v>
      </c>
      <c r="T3286" t="s">
        <v>12136</v>
      </c>
      <c r="U3286" t="s">
        <v>10772</v>
      </c>
    </row>
    <row r="3287" spans="1:21">
      <c r="A3287" s="117" t="s">
        <v>24684</v>
      </c>
      <c r="B3287" t="s">
        <v>14590</v>
      </c>
      <c r="C3287" t="s">
        <v>14590</v>
      </c>
      <c r="D3287">
        <v>81</v>
      </c>
      <c r="E3287">
        <v>75</v>
      </c>
      <c r="F3287">
        <v>81</v>
      </c>
      <c r="G3287">
        <v>75</v>
      </c>
      <c r="H3287">
        <v>1</v>
      </c>
      <c r="I3287">
        <v>1</v>
      </c>
      <c r="J3287">
        <v>999999</v>
      </c>
      <c r="K3287" s="194">
        <v>999999</v>
      </c>
      <c r="L3287" t="s">
        <v>1083</v>
      </c>
      <c r="M3287" t="s">
        <v>1083</v>
      </c>
      <c r="N3287">
        <v>29200</v>
      </c>
      <c r="O3287" t="s">
        <v>7876</v>
      </c>
      <c r="P3287" t="s">
        <v>24680</v>
      </c>
      <c r="Q3287">
        <v>29.2</v>
      </c>
      <c r="R3287" s="117" t="s">
        <v>14594</v>
      </c>
      <c r="S3287" s="117" t="s">
        <v>14589</v>
      </c>
      <c r="T3287" t="s">
        <v>12136</v>
      </c>
      <c r="U3287" t="s">
        <v>10772</v>
      </c>
    </row>
    <row r="3288" spans="1:21">
      <c r="A3288" s="117" t="s">
        <v>24685</v>
      </c>
      <c r="B3288" t="s">
        <v>14590</v>
      </c>
      <c r="C3288" t="s">
        <v>14590</v>
      </c>
      <c r="D3288">
        <v>81</v>
      </c>
      <c r="E3288">
        <v>75</v>
      </c>
      <c r="F3288">
        <v>81</v>
      </c>
      <c r="G3288">
        <v>75</v>
      </c>
      <c r="H3288">
        <v>1</v>
      </c>
      <c r="I3288">
        <v>1</v>
      </c>
      <c r="J3288">
        <v>999999</v>
      </c>
      <c r="K3288" s="194">
        <v>999999</v>
      </c>
      <c r="L3288" t="s">
        <v>1083</v>
      </c>
      <c r="M3288" t="s">
        <v>1083</v>
      </c>
      <c r="N3288">
        <v>29000</v>
      </c>
      <c r="O3288" t="s">
        <v>7876</v>
      </c>
      <c r="P3288" t="s">
        <v>24680</v>
      </c>
      <c r="Q3288">
        <v>29</v>
      </c>
      <c r="R3288" s="117" t="s">
        <v>14594</v>
      </c>
      <c r="S3288" s="117" t="s">
        <v>14589</v>
      </c>
      <c r="T3288" t="s">
        <v>12136</v>
      </c>
      <c r="U3288" t="s">
        <v>10772</v>
      </c>
    </row>
    <row r="3289" spans="1:21">
      <c r="A3289" s="117" t="s">
        <v>24686</v>
      </c>
      <c r="B3289" t="s">
        <v>14590</v>
      </c>
      <c r="C3289" t="s">
        <v>14590</v>
      </c>
      <c r="D3289">
        <v>81</v>
      </c>
      <c r="E3289">
        <v>75</v>
      </c>
      <c r="F3289">
        <v>81</v>
      </c>
      <c r="G3289">
        <v>75</v>
      </c>
      <c r="H3289">
        <v>1</v>
      </c>
      <c r="I3289">
        <v>1</v>
      </c>
      <c r="J3289">
        <v>999999</v>
      </c>
      <c r="K3289" s="194">
        <v>999999</v>
      </c>
      <c r="L3289" t="s">
        <v>1083</v>
      </c>
      <c r="M3289" t="s">
        <v>1083</v>
      </c>
      <c r="N3289">
        <v>29800</v>
      </c>
      <c r="O3289" t="s">
        <v>7876</v>
      </c>
      <c r="P3289" t="s">
        <v>24680</v>
      </c>
      <c r="Q3289">
        <v>29.8</v>
      </c>
      <c r="R3289" s="117" t="s">
        <v>14594</v>
      </c>
      <c r="S3289" s="117" t="s">
        <v>14589</v>
      </c>
      <c r="T3289" t="s">
        <v>12136</v>
      </c>
      <c r="U3289" t="s">
        <v>10772</v>
      </c>
    </row>
    <row r="3290" spans="1:21">
      <c r="A3290" s="117" t="s">
        <v>24687</v>
      </c>
      <c r="B3290" t="s">
        <v>14590</v>
      </c>
      <c r="C3290" t="s">
        <v>14590</v>
      </c>
      <c r="D3290">
        <v>81</v>
      </c>
      <c r="E3290">
        <v>75</v>
      </c>
      <c r="F3290">
        <v>81</v>
      </c>
      <c r="G3290">
        <v>75</v>
      </c>
      <c r="H3290">
        <v>1</v>
      </c>
      <c r="I3290">
        <v>1</v>
      </c>
      <c r="J3290">
        <v>999999</v>
      </c>
      <c r="K3290" s="194">
        <v>999999</v>
      </c>
      <c r="L3290" t="s">
        <v>1083</v>
      </c>
      <c r="M3290" t="s">
        <v>1083</v>
      </c>
      <c r="N3290">
        <v>29600</v>
      </c>
      <c r="O3290" t="s">
        <v>7876</v>
      </c>
      <c r="P3290" t="s">
        <v>24680</v>
      </c>
      <c r="Q3290">
        <v>29.6</v>
      </c>
      <c r="R3290" s="117" t="s">
        <v>14594</v>
      </c>
      <c r="S3290" s="117" t="s">
        <v>14589</v>
      </c>
      <c r="T3290" t="s">
        <v>12136</v>
      </c>
      <c r="U3290" t="s">
        <v>10772</v>
      </c>
    </row>
    <row r="3291" spans="1:21">
      <c r="A3291" s="117" t="s">
        <v>24688</v>
      </c>
      <c r="B3291" t="s">
        <v>14590</v>
      </c>
      <c r="C3291" t="s">
        <v>14590</v>
      </c>
      <c r="D3291">
        <v>81</v>
      </c>
      <c r="E3291">
        <v>75</v>
      </c>
      <c r="F3291">
        <v>81</v>
      </c>
      <c r="G3291">
        <v>75</v>
      </c>
      <c r="H3291">
        <v>1</v>
      </c>
      <c r="I3291">
        <v>1</v>
      </c>
      <c r="J3291">
        <v>999999</v>
      </c>
      <c r="K3291" s="194">
        <v>999999</v>
      </c>
      <c r="L3291" t="s">
        <v>1083</v>
      </c>
      <c r="M3291" t="s">
        <v>1083</v>
      </c>
      <c r="N3291">
        <v>29800</v>
      </c>
      <c r="O3291" t="s">
        <v>7876</v>
      </c>
      <c r="P3291" t="s">
        <v>24680</v>
      </c>
      <c r="Q3291">
        <v>29.8</v>
      </c>
      <c r="R3291" s="117" t="s">
        <v>14594</v>
      </c>
      <c r="S3291" s="117" t="s">
        <v>14589</v>
      </c>
      <c r="T3291" t="s">
        <v>12136</v>
      </c>
      <c r="U3291" t="s">
        <v>10772</v>
      </c>
    </row>
    <row r="3292" spans="1:21">
      <c r="A3292" s="117" t="s">
        <v>24689</v>
      </c>
      <c r="B3292" t="s">
        <v>14590</v>
      </c>
      <c r="C3292" t="s">
        <v>14590</v>
      </c>
      <c r="D3292">
        <v>81</v>
      </c>
      <c r="E3292">
        <v>75</v>
      </c>
      <c r="F3292">
        <v>81</v>
      </c>
      <c r="G3292">
        <v>75</v>
      </c>
      <c r="H3292">
        <v>1</v>
      </c>
      <c r="I3292">
        <v>1</v>
      </c>
      <c r="J3292">
        <v>999999</v>
      </c>
      <c r="K3292" s="194">
        <v>999999</v>
      </c>
      <c r="L3292" t="s">
        <v>1083</v>
      </c>
      <c r="M3292" t="s">
        <v>1083</v>
      </c>
      <c r="N3292">
        <v>58000</v>
      </c>
      <c r="O3292" t="s">
        <v>7876</v>
      </c>
      <c r="P3292" t="s">
        <v>24690</v>
      </c>
      <c r="Q3292">
        <v>58</v>
      </c>
      <c r="R3292" s="117" t="s">
        <v>14594</v>
      </c>
      <c r="S3292" s="117" t="s">
        <v>14589</v>
      </c>
      <c r="T3292" t="s">
        <v>12136</v>
      </c>
      <c r="U3292" t="s">
        <v>10772</v>
      </c>
    </row>
    <row r="3293" spans="1:21">
      <c r="A3293" s="117" t="s">
        <v>24691</v>
      </c>
      <c r="B3293" t="s">
        <v>14590</v>
      </c>
      <c r="C3293" t="s">
        <v>14590</v>
      </c>
      <c r="D3293">
        <v>81</v>
      </c>
      <c r="E3293">
        <v>75</v>
      </c>
      <c r="F3293">
        <v>81</v>
      </c>
      <c r="G3293">
        <v>75</v>
      </c>
      <c r="H3293">
        <v>1</v>
      </c>
      <c r="I3293">
        <v>1</v>
      </c>
      <c r="J3293">
        <v>999999</v>
      </c>
      <c r="K3293" s="194">
        <v>999999</v>
      </c>
      <c r="L3293" t="s">
        <v>1083</v>
      </c>
      <c r="M3293" t="s">
        <v>1083</v>
      </c>
      <c r="N3293">
        <v>60000</v>
      </c>
      <c r="O3293" t="s">
        <v>7876</v>
      </c>
      <c r="P3293" t="s">
        <v>24692</v>
      </c>
      <c r="Q3293">
        <v>60</v>
      </c>
      <c r="R3293" s="117" t="s">
        <v>14594</v>
      </c>
      <c r="S3293" s="117" t="s">
        <v>14589</v>
      </c>
      <c r="T3293" t="s">
        <v>12136</v>
      </c>
      <c r="U3293" t="s">
        <v>10772</v>
      </c>
    </row>
    <row r="3294" spans="1:21">
      <c r="A3294" s="117" t="s">
        <v>24693</v>
      </c>
      <c r="B3294" t="s">
        <v>14590</v>
      </c>
      <c r="C3294" t="s">
        <v>14590</v>
      </c>
      <c r="D3294">
        <v>81</v>
      </c>
      <c r="E3294">
        <v>75</v>
      </c>
      <c r="F3294">
        <v>81</v>
      </c>
      <c r="G3294">
        <v>75</v>
      </c>
      <c r="H3294">
        <v>1</v>
      </c>
      <c r="I3294">
        <v>1</v>
      </c>
      <c r="J3294">
        <v>999999</v>
      </c>
      <c r="K3294" s="194">
        <v>999999</v>
      </c>
      <c r="L3294" t="s">
        <v>1083</v>
      </c>
      <c r="M3294" t="s">
        <v>1083</v>
      </c>
      <c r="N3294">
        <v>58000</v>
      </c>
      <c r="O3294" t="s">
        <v>7876</v>
      </c>
      <c r="P3294" t="s">
        <v>24694</v>
      </c>
      <c r="Q3294">
        <v>58</v>
      </c>
      <c r="R3294" s="117" t="s">
        <v>14594</v>
      </c>
      <c r="S3294" s="117" t="s">
        <v>14589</v>
      </c>
      <c r="T3294" t="s">
        <v>12136</v>
      </c>
      <c r="U3294" t="s">
        <v>10772</v>
      </c>
    </row>
    <row r="3295" spans="1:21">
      <c r="A3295" s="117" t="s">
        <v>24695</v>
      </c>
      <c r="B3295" t="s">
        <v>14590</v>
      </c>
      <c r="C3295" t="s">
        <v>14590</v>
      </c>
      <c r="D3295">
        <v>81</v>
      </c>
      <c r="E3295">
        <v>75</v>
      </c>
      <c r="F3295">
        <v>81</v>
      </c>
      <c r="G3295">
        <v>75</v>
      </c>
      <c r="H3295">
        <v>1</v>
      </c>
      <c r="I3295">
        <v>1</v>
      </c>
      <c r="J3295">
        <v>999999</v>
      </c>
      <c r="K3295" s="194">
        <v>999999</v>
      </c>
      <c r="L3295" t="s">
        <v>1083</v>
      </c>
      <c r="M3295" t="s">
        <v>1083</v>
      </c>
      <c r="N3295">
        <v>61000</v>
      </c>
      <c r="O3295" t="s">
        <v>7876</v>
      </c>
      <c r="P3295" t="s">
        <v>24696</v>
      </c>
      <c r="Q3295">
        <v>61</v>
      </c>
      <c r="R3295" s="117" t="s">
        <v>14594</v>
      </c>
      <c r="S3295" s="117" t="s">
        <v>14589</v>
      </c>
      <c r="T3295" t="s">
        <v>12136</v>
      </c>
      <c r="U3295" t="s">
        <v>10772</v>
      </c>
    </row>
    <row r="3296" spans="1:21">
      <c r="A3296" s="117" t="s">
        <v>24697</v>
      </c>
      <c r="B3296" t="s">
        <v>14590</v>
      </c>
      <c r="C3296" t="s">
        <v>14590</v>
      </c>
      <c r="D3296">
        <v>81</v>
      </c>
      <c r="E3296">
        <v>75</v>
      </c>
      <c r="F3296">
        <v>81</v>
      </c>
      <c r="G3296">
        <v>75</v>
      </c>
      <c r="H3296">
        <v>1</v>
      </c>
      <c r="I3296">
        <v>1</v>
      </c>
      <c r="J3296">
        <v>999999</v>
      </c>
      <c r="K3296" s="194">
        <v>999999</v>
      </c>
      <c r="L3296" t="s">
        <v>1083</v>
      </c>
      <c r="M3296" t="s">
        <v>1083</v>
      </c>
      <c r="N3296">
        <v>40000</v>
      </c>
      <c r="O3296" t="s">
        <v>7876</v>
      </c>
      <c r="P3296" t="s">
        <v>24698</v>
      </c>
      <c r="Q3296">
        <v>40</v>
      </c>
      <c r="R3296" s="117" t="s">
        <v>14594</v>
      </c>
      <c r="S3296" s="117" t="s">
        <v>14589</v>
      </c>
      <c r="T3296" t="s">
        <v>12136</v>
      </c>
      <c r="U3296" t="s">
        <v>10772</v>
      </c>
    </row>
    <row r="3297" spans="1:21">
      <c r="A3297" s="117" t="s">
        <v>24699</v>
      </c>
      <c r="B3297" t="s">
        <v>14590</v>
      </c>
      <c r="C3297" t="s">
        <v>14590</v>
      </c>
      <c r="D3297">
        <v>81</v>
      </c>
      <c r="E3297">
        <v>75</v>
      </c>
      <c r="F3297">
        <v>81</v>
      </c>
      <c r="G3297">
        <v>75</v>
      </c>
      <c r="H3297">
        <v>1</v>
      </c>
      <c r="I3297">
        <v>1</v>
      </c>
      <c r="J3297">
        <v>999999</v>
      </c>
      <c r="K3297" s="194">
        <v>999999</v>
      </c>
      <c r="L3297" t="s">
        <v>1083</v>
      </c>
      <c r="M3297" t="s">
        <v>1083</v>
      </c>
      <c r="N3297">
        <v>61000</v>
      </c>
      <c r="O3297" t="s">
        <v>7876</v>
      </c>
      <c r="P3297" t="s">
        <v>24700</v>
      </c>
      <c r="Q3297">
        <v>61</v>
      </c>
      <c r="R3297" s="117" t="s">
        <v>14594</v>
      </c>
      <c r="S3297" s="117" t="s">
        <v>14589</v>
      </c>
      <c r="T3297" t="s">
        <v>12136</v>
      </c>
      <c r="U3297" t="s">
        <v>10772</v>
      </c>
    </row>
    <row r="3298" spans="1:21">
      <c r="A3298" s="117" t="s">
        <v>24701</v>
      </c>
      <c r="B3298" t="s">
        <v>14590</v>
      </c>
      <c r="C3298" t="s">
        <v>14590</v>
      </c>
      <c r="D3298">
        <v>81</v>
      </c>
      <c r="E3298">
        <v>75</v>
      </c>
      <c r="F3298">
        <v>81</v>
      </c>
      <c r="G3298">
        <v>75</v>
      </c>
      <c r="H3298">
        <v>1</v>
      </c>
      <c r="I3298">
        <v>1</v>
      </c>
      <c r="J3298">
        <v>999999</v>
      </c>
      <c r="K3298" s="194">
        <v>999999</v>
      </c>
      <c r="L3298" t="s">
        <v>1083</v>
      </c>
      <c r="M3298" t="s">
        <v>1083</v>
      </c>
      <c r="N3298">
        <v>100000</v>
      </c>
      <c r="O3298" t="s">
        <v>7876</v>
      </c>
      <c r="P3298" t="s">
        <v>24702</v>
      </c>
      <c r="Q3298">
        <v>100</v>
      </c>
      <c r="R3298" s="117" t="s">
        <v>14594</v>
      </c>
      <c r="S3298" s="117" t="s">
        <v>14589</v>
      </c>
      <c r="T3298" t="s">
        <v>12136</v>
      </c>
      <c r="U3298" t="s">
        <v>10772</v>
      </c>
    </row>
    <row r="3299" spans="1:21">
      <c r="A3299" s="117" t="s">
        <v>24703</v>
      </c>
      <c r="B3299" t="s">
        <v>14590</v>
      </c>
      <c r="C3299" t="s">
        <v>14590</v>
      </c>
      <c r="D3299">
        <v>81</v>
      </c>
      <c r="E3299">
        <v>75</v>
      </c>
      <c r="F3299">
        <v>81</v>
      </c>
      <c r="G3299">
        <v>75</v>
      </c>
      <c r="H3299">
        <v>1</v>
      </c>
      <c r="I3299">
        <v>1</v>
      </c>
      <c r="J3299">
        <v>999999</v>
      </c>
      <c r="K3299" s="194">
        <v>999999</v>
      </c>
      <c r="L3299" t="s">
        <v>1083</v>
      </c>
      <c r="M3299" t="s">
        <v>1083</v>
      </c>
      <c r="N3299">
        <v>103000</v>
      </c>
      <c r="O3299" t="s">
        <v>7876</v>
      </c>
      <c r="P3299" t="s">
        <v>24704</v>
      </c>
      <c r="Q3299">
        <v>103</v>
      </c>
      <c r="R3299" s="117" t="s">
        <v>14594</v>
      </c>
      <c r="S3299" s="117" t="s">
        <v>14589</v>
      </c>
      <c r="T3299" t="s">
        <v>12136</v>
      </c>
      <c r="U3299" t="s">
        <v>10772</v>
      </c>
    </row>
    <row r="3300" spans="1:21">
      <c r="A3300" s="117" t="s">
        <v>24705</v>
      </c>
      <c r="B3300" t="s">
        <v>14590</v>
      </c>
      <c r="C3300" t="s">
        <v>14590</v>
      </c>
      <c r="D3300">
        <v>81</v>
      </c>
      <c r="E3300">
        <v>75</v>
      </c>
      <c r="F3300">
        <v>81</v>
      </c>
      <c r="G3300">
        <v>75</v>
      </c>
      <c r="H3300">
        <v>1</v>
      </c>
      <c r="I3300">
        <v>1</v>
      </c>
      <c r="J3300">
        <v>999999</v>
      </c>
      <c r="K3300" s="194">
        <v>999999</v>
      </c>
      <c r="L3300" t="s">
        <v>1083</v>
      </c>
      <c r="M3300" t="s">
        <v>1083</v>
      </c>
      <c r="N3300">
        <v>103000</v>
      </c>
      <c r="O3300" t="s">
        <v>7876</v>
      </c>
      <c r="P3300" t="s">
        <v>24706</v>
      </c>
      <c r="Q3300">
        <v>103</v>
      </c>
      <c r="R3300" s="117" t="s">
        <v>14594</v>
      </c>
      <c r="S3300" s="117" t="s">
        <v>14589</v>
      </c>
      <c r="T3300" t="s">
        <v>12136</v>
      </c>
      <c r="U3300" t="s">
        <v>10772</v>
      </c>
    </row>
    <row r="3301" spans="1:21">
      <c r="A3301" s="117" t="s">
        <v>24707</v>
      </c>
      <c r="B3301" t="s">
        <v>14590</v>
      </c>
      <c r="C3301" t="s">
        <v>14590</v>
      </c>
      <c r="D3301">
        <v>81</v>
      </c>
      <c r="E3301">
        <v>75</v>
      </c>
      <c r="F3301">
        <v>81</v>
      </c>
      <c r="G3301">
        <v>75</v>
      </c>
      <c r="H3301">
        <v>1</v>
      </c>
      <c r="I3301">
        <v>1</v>
      </c>
      <c r="J3301">
        <v>999999</v>
      </c>
      <c r="K3301" s="194">
        <v>999999</v>
      </c>
      <c r="L3301" t="s">
        <v>1083</v>
      </c>
      <c r="M3301" t="s">
        <v>1083</v>
      </c>
      <c r="N3301">
        <v>102000</v>
      </c>
      <c r="O3301" t="s">
        <v>7876</v>
      </c>
      <c r="P3301" t="s">
        <v>24704</v>
      </c>
      <c r="Q3301">
        <v>102</v>
      </c>
      <c r="R3301" s="117" t="s">
        <v>14594</v>
      </c>
      <c r="S3301" s="117" t="s">
        <v>14589</v>
      </c>
      <c r="T3301" t="s">
        <v>12136</v>
      </c>
      <c r="U3301" t="s">
        <v>10772</v>
      </c>
    </row>
    <row r="3302" spans="1:21">
      <c r="A3302" s="117" t="s">
        <v>24708</v>
      </c>
      <c r="B3302" t="s">
        <v>14590</v>
      </c>
      <c r="C3302" t="s">
        <v>14590</v>
      </c>
      <c r="D3302">
        <v>81</v>
      </c>
      <c r="E3302">
        <v>75</v>
      </c>
      <c r="F3302">
        <v>81</v>
      </c>
      <c r="G3302">
        <v>75</v>
      </c>
      <c r="H3302">
        <v>1</v>
      </c>
      <c r="I3302">
        <v>1</v>
      </c>
      <c r="J3302">
        <v>999999</v>
      </c>
      <c r="K3302" s="194">
        <v>999999</v>
      </c>
      <c r="L3302" t="s">
        <v>1083</v>
      </c>
      <c r="M3302" t="s">
        <v>1083</v>
      </c>
      <c r="N3302">
        <v>102000</v>
      </c>
      <c r="O3302" t="s">
        <v>7876</v>
      </c>
      <c r="P3302" t="s">
        <v>24709</v>
      </c>
      <c r="Q3302">
        <v>102</v>
      </c>
      <c r="R3302" s="117" t="s">
        <v>14594</v>
      </c>
      <c r="S3302" s="117" t="s">
        <v>14589</v>
      </c>
      <c r="T3302" t="s">
        <v>12136</v>
      </c>
      <c r="U3302" t="s">
        <v>10772</v>
      </c>
    </row>
    <row r="3303" spans="1:21">
      <c r="A3303" s="117" t="s">
        <v>24710</v>
      </c>
      <c r="B3303" t="s">
        <v>14590</v>
      </c>
      <c r="C3303" t="s">
        <v>14590</v>
      </c>
      <c r="D3303">
        <v>81</v>
      </c>
      <c r="E3303">
        <v>75</v>
      </c>
      <c r="F3303">
        <v>81</v>
      </c>
      <c r="G3303">
        <v>75</v>
      </c>
      <c r="H3303">
        <v>1</v>
      </c>
      <c r="I3303">
        <v>1</v>
      </c>
      <c r="J3303">
        <v>999999</v>
      </c>
      <c r="K3303" s="194">
        <v>999999</v>
      </c>
      <c r="L3303" t="s">
        <v>1083</v>
      </c>
      <c r="M3303" t="s">
        <v>1083</v>
      </c>
      <c r="N3303">
        <v>104000</v>
      </c>
      <c r="O3303" t="s">
        <v>7876</v>
      </c>
      <c r="P3303" t="s">
        <v>24711</v>
      </c>
      <c r="Q3303">
        <v>104</v>
      </c>
      <c r="R3303" s="117" t="s">
        <v>14594</v>
      </c>
      <c r="S3303" s="117" t="s">
        <v>14589</v>
      </c>
      <c r="T3303" t="s">
        <v>12136</v>
      </c>
      <c r="U3303" t="s">
        <v>10772</v>
      </c>
    </row>
    <row r="3304" spans="1:21">
      <c r="A3304" s="117" t="s">
        <v>24712</v>
      </c>
      <c r="B3304" t="s">
        <v>14590</v>
      </c>
      <c r="C3304" t="s">
        <v>14590</v>
      </c>
      <c r="D3304">
        <v>81</v>
      </c>
      <c r="E3304">
        <v>75</v>
      </c>
      <c r="F3304">
        <v>81</v>
      </c>
      <c r="G3304">
        <v>75</v>
      </c>
      <c r="H3304">
        <v>1</v>
      </c>
      <c r="I3304">
        <v>1</v>
      </c>
      <c r="J3304">
        <v>999999</v>
      </c>
      <c r="K3304" s="194">
        <v>999999</v>
      </c>
      <c r="L3304" t="s">
        <v>1083</v>
      </c>
      <c r="M3304" t="s">
        <v>1083</v>
      </c>
      <c r="N3304">
        <v>12500</v>
      </c>
      <c r="O3304" t="s">
        <v>7876</v>
      </c>
      <c r="P3304" t="s">
        <v>24682</v>
      </c>
      <c r="Q3304">
        <v>12.5</v>
      </c>
      <c r="R3304" s="117" t="s">
        <v>14594</v>
      </c>
      <c r="S3304" s="117" t="s">
        <v>14589</v>
      </c>
      <c r="T3304" t="s">
        <v>12136</v>
      </c>
      <c r="U3304" t="s">
        <v>10772</v>
      </c>
    </row>
    <row r="3305" spans="1:21">
      <c r="A3305" s="117" t="s">
        <v>24713</v>
      </c>
      <c r="B3305" t="s">
        <v>14590</v>
      </c>
      <c r="C3305" t="s">
        <v>14590</v>
      </c>
      <c r="D3305">
        <v>81</v>
      </c>
      <c r="E3305">
        <v>75</v>
      </c>
      <c r="F3305">
        <v>81</v>
      </c>
      <c r="G3305">
        <v>75</v>
      </c>
      <c r="H3305">
        <v>1</v>
      </c>
      <c r="I3305">
        <v>1</v>
      </c>
      <c r="J3305">
        <v>999999</v>
      </c>
      <c r="K3305" s="194">
        <v>999999</v>
      </c>
      <c r="L3305" t="s">
        <v>1083</v>
      </c>
      <c r="M3305" t="s">
        <v>1083</v>
      </c>
      <c r="N3305">
        <v>12900</v>
      </c>
      <c r="O3305" t="s">
        <v>7876</v>
      </c>
      <c r="P3305" t="s">
        <v>24714</v>
      </c>
      <c r="Q3305">
        <v>12.9</v>
      </c>
      <c r="R3305" s="117" t="s">
        <v>14594</v>
      </c>
      <c r="S3305" s="117" t="s">
        <v>14589</v>
      </c>
      <c r="T3305" t="s">
        <v>12136</v>
      </c>
      <c r="U3305" t="s">
        <v>10772</v>
      </c>
    </row>
    <row r="3306" spans="1:21">
      <c r="A3306" s="117" t="s">
        <v>24715</v>
      </c>
      <c r="B3306" t="s">
        <v>14590</v>
      </c>
      <c r="C3306" t="s">
        <v>14590</v>
      </c>
      <c r="D3306">
        <v>81</v>
      </c>
      <c r="E3306">
        <v>75</v>
      </c>
      <c r="F3306">
        <v>81</v>
      </c>
      <c r="G3306">
        <v>75</v>
      </c>
      <c r="H3306">
        <v>1</v>
      </c>
      <c r="I3306">
        <v>1</v>
      </c>
      <c r="J3306">
        <v>999999</v>
      </c>
      <c r="K3306" s="194">
        <v>999999</v>
      </c>
      <c r="L3306" t="s">
        <v>1083</v>
      </c>
      <c r="M3306" t="s">
        <v>1083</v>
      </c>
      <c r="N3306">
        <v>20800</v>
      </c>
      <c r="O3306" t="s">
        <v>7876</v>
      </c>
      <c r="P3306" t="s">
        <v>24714</v>
      </c>
      <c r="Q3306">
        <v>20.8</v>
      </c>
      <c r="R3306" s="117" t="s">
        <v>14594</v>
      </c>
      <c r="S3306" s="117" t="s">
        <v>14589</v>
      </c>
      <c r="T3306" t="s">
        <v>12136</v>
      </c>
      <c r="U3306" t="s">
        <v>10772</v>
      </c>
    </row>
    <row r="3307" spans="1:21">
      <c r="A3307" s="117" t="s">
        <v>24716</v>
      </c>
      <c r="B3307" t="s">
        <v>14590</v>
      </c>
      <c r="C3307" t="s">
        <v>14590</v>
      </c>
      <c r="D3307">
        <v>81</v>
      </c>
      <c r="E3307">
        <v>75</v>
      </c>
      <c r="F3307">
        <v>81</v>
      </c>
      <c r="G3307">
        <v>75</v>
      </c>
      <c r="H3307">
        <v>1</v>
      </c>
      <c r="I3307">
        <v>1</v>
      </c>
      <c r="J3307">
        <v>999999</v>
      </c>
      <c r="K3307" s="194">
        <v>999999</v>
      </c>
      <c r="L3307" t="s">
        <v>1083</v>
      </c>
      <c r="M3307" t="s">
        <v>1083</v>
      </c>
      <c r="N3307">
        <v>21200</v>
      </c>
      <c r="O3307" t="s">
        <v>7876</v>
      </c>
      <c r="P3307" t="s">
        <v>24680</v>
      </c>
      <c r="Q3307">
        <v>21.2</v>
      </c>
      <c r="R3307" s="117" t="s">
        <v>14594</v>
      </c>
      <c r="S3307" s="117" t="s">
        <v>14589</v>
      </c>
      <c r="T3307" t="s">
        <v>12136</v>
      </c>
      <c r="U3307" t="s">
        <v>10772</v>
      </c>
    </row>
    <row r="3308" spans="1:21">
      <c r="A3308" s="117" t="s">
        <v>24717</v>
      </c>
      <c r="B3308" t="s">
        <v>14590</v>
      </c>
      <c r="C3308" t="s">
        <v>14590</v>
      </c>
      <c r="D3308">
        <v>81</v>
      </c>
      <c r="E3308">
        <v>75</v>
      </c>
      <c r="F3308">
        <v>81</v>
      </c>
      <c r="G3308">
        <v>75</v>
      </c>
      <c r="H3308">
        <v>1</v>
      </c>
      <c r="I3308">
        <v>1</v>
      </c>
      <c r="J3308">
        <v>999999</v>
      </c>
      <c r="K3308" s="194">
        <v>999999</v>
      </c>
      <c r="L3308" t="s">
        <v>1083</v>
      </c>
      <c r="M3308" t="s">
        <v>1083</v>
      </c>
      <c r="N3308">
        <v>21000</v>
      </c>
      <c r="O3308" t="s">
        <v>7876</v>
      </c>
      <c r="P3308" t="s">
        <v>24680</v>
      </c>
      <c r="Q3308">
        <v>21</v>
      </c>
      <c r="R3308" s="117" t="s">
        <v>14594</v>
      </c>
      <c r="S3308" s="117" t="s">
        <v>14589</v>
      </c>
      <c r="T3308" t="s">
        <v>12136</v>
      </c>
      <c r="U3308" t="s">
        <v>10772</v>
      </c>
    </row>
    <row r="3309" spans="1:21">
      <c r="A3309" s="117" t="s">
        <v>24718</v>
      </c>
      <c r="B3309" t="s">
        <v>14590</v>
      </c>
      <c r="C3309" t="s">
        <v>14590</v>
      </c>
      <c r="D3309">
        <v>81</v>
      </c>
      <c r="E3309">
        <v>75</v>
      </c>
      <c r="F3309">
        <v>81</v>
      </c>
      <c r="G3309">
        <v>75</v>
      </c>
      <c r="H3309">
        <v>1</v>
      </c>
      <c r="I3309">
        <v>1</v>
      </c>
      <c r="J3309">
        <v>999999</v>
      </c>
      <c r="K3309" s="194">
        <v>999999</v>
      </c>
      <c r="L3309" t="s">
        <v>1083</v>
      </c>
      <c r="M3309" t="s">
        <v>1083</v>
      </c>
      <c r="N3309">
        <v>21400</v>
      </c>
      <c r="O3309" t="s">
        <v>7876</v>
      </c>
      <c r="P3309" t="s">
        <v>24680</v>
      </c>
      <c r="Q3309">
        <v>21.4</v>
      </c>
      <c r="R3309" s="117" t="s">
        <v>14594</v>
      </c>
      <c r="S3309" s="117" t="s">
        <v>14589</v>
      </c>
      <c r="T3309" t="s">
        <v>12136</v>
      </c>
      <c r="U3309" t="s">
        <v>10772</v>
      </c>
    </row>
    <row r="3310" spans="1:21">
      <c r="A3310" s="117" t="s">
        <v>24719</v>
      </c>
      <c r="B3310" t="s">
        <v>14590</v>
      </c>
      <c r="C3310" t="s">
        <v>14590</v>
      </c>
      <c r="D3310">
        <v>81</v>
      </c>
      <c r="E3310">
        <v>75</v>
      </c>
      <c r="F3310">
        <v>81</v>
      </c>
      <c r="G3310">
        <v>75</v>
      </c>
      <c r="H3310">
        <v>1</v>
      </c>
      <c r="I3310">
        <v>1</v>
      </c>
      <c r="J3310">
        <v>999999</v>
      </c>
      <c r="K3310" s="194">
        <v>999999</v>
      </c>
      <c r="L3310" t="s">
        <v>1083</v>
      </c>
      <c r="M3310" t="s">
        <v>1083</v>
      </c>
      <c r="N3310">
        <v>12700</v>
      </c>
      <c r="O3310" t="s">
        <v>7876</v>
      </c>
      <c r="P3310" t="s">
        <v>24682</v>
      </c>
      <c r="Q3310">
        <v>12.7</v>
      </c>
      <c r="R3310" s="117" t="s">
        <v>14594</v>
      </c>
      <c r="S3310" s="117" t="s">
        <v>14589</v>
      </c>
      <c r="T3310" t="s">
        <v>12136</v>
      </c>
      <c r="U3310" t="s">
        <v>10772</v>
      </c>
    </row>
    <row r="3311" spans="1:21">
      <c r="A3311" s="117" t="s">
        <v>24720</v>
      </c>
      <c r="B3311" t="s">
        <v>14590</v>
      </c>
      <c r="C3311" t="s">
        <v>14590</v>
      </c>
      <c r="D3311">
        <v>81</v>
      </c>
      <c r="E3311">
        <v>75</v>
      </c>
      <c r="F3311">
        <v>81</v>
      </c>
      <c r="G3311">
        <v>75</v>
      </c>
      <c r="H3311">
        <v>1</v>
      </c>
      <c r="I3311">
        <v>1</v>
      </c>
      <c r="J3311">
        <v>999999</v>
      </c>
      <c r="K3311" s="194">
        <v>999999</v>
      </c>
      <c r="L3311" t="s">
        <v>1083</v>
      </c>
      <c r="M3311" t="s">
        <v>1083</v>
      </c>
      <c r="N3311">
        <v>13100</v>
      </c>
      <c r="O3311" t="s">
        <v>7876</v>
      </c>
      <c r="P3311" t="s">
        <v>24682</v>
      </c>
      <c r="Q3311">
        <v>13.1</v>
      </c>
      <c r="R3311" s="117" t="s">
        <v>14594</v>
      </c>
      <c r="S3311" s="117" t="s">
        <v>14589</v>
      </c>
      <c r="T3311" t="s">
        <v>12136</v>
      </c>
      <c r="U3311" t="s">
        <v>10772</v>
      </c>
    </row>
    <row r="3312" spans="1:21">
      <c r="A3312" s="117" t="s">
        <v>24721</v>
      </c>
      <c r="B3312" t="s">
        <v>14590</v>
      </c>
      <c r="C3312" t="s">
        <v>14590</v>
      </c>
      <c r="D3312">
        <v>81</v>
      </c>
      <c r="E3312">
        <v>75</v>
      </c>
      <c r="F3312">
        <v>81</v>
      </c>
      <c r="G3312">
        <v>75</v>
      </c>
      <c r="H3312">
        <v>1</v>
      </c>
      <c r="I3312">
        <v>1</v>
      </c>
      <c r="J3312">
        <v>999999</v>
      </c>
      <c r="K3312" s="194">
        <v>999999</v>
      </c>
      <c r="L3312" t="s">
        <v>1083</v>
      </c>
      <c r="M3312" t="s">
        <v>1083</v>
      </c>
      <c r="N3312">
        <v>12700</v>
      </c>
      <c r="O3312" t="s">
        <v>7876</v>
      </c>
      <c r="P3312" t="s">
        <v>24682</v>
      </c>
      <c r="Q3312">
        <v>12.7</v>
      </c>
      <c r="R3312" s="117" t="s">
        <v>14594</v>
      </c>
      <c r="S3312" s="117" t="s">
        <v>14589</v>
      </c>
      <c r="T3312" t="s">
        <v>12136</v>
      </c>
      <c r="U3312" t="s">
        <v>10772</v>
      </c>
    </row>
    <row r="3313" spans="1:21">
      <c r="A3313" s="117" t="s">
        <v>24722</v>
      </c>
      <c r="B3313" t="s">
        <v>14590</v>
      </c>
      <c r="C3313" t="s">
        <v>14590</v>
      </c>
      <c r="D3313">
        <v>81</v>
      </c>
      <c r="E3313">
        <v>75</v>
      </c>
      <c r="F3313">
        <v>81</v>
      </c>
      <c r="G3313">
        <v>75</v>
      </c>
      <c r="H3313">
        <v>1</v>
      </c>
      <c r="I3313">
        <v>1</v>
      </c>
      <c r="J3313">
        <v>999999</v>
      </c>
      <c r="K3313" s="194">
        <v>999999</v>
      </c>
      <c r="L3313" t="s">
        <v>1083</v>
      </c>
      <c r="M3313" t="s">
        <v>1083</v>
      </c>
      <c r="N3313">
        <v>21800</v>
      </c>
      <c r="O3313" t="s">
        <v>7876</v>
      </c>
      <c r="P3313" t="s">
        <v>24680</v>
      </c>
      <c r="Q3313">
        <v>21.8</v>
      </c>
      <c r="R3313" s="117" t="s">
        <v>14594</v>
      </c>
      <c r="S3313" s="117" t="s">
        <v>14589</v>
      </c>
      <c r="T3313" t="s">
        <v>12136</v>
      </c>
      <c r="U3313" t="s">
        <v>10772</v>
      </c>
    </row>
    <row r="3314" spans="1:21">
      <c r="A3314" s="117" t="s">
        <v>24723</v>
      </c>
      <c r="B3314" t="s">
        <v>14590</v>
      </c>
      <c r="C3314" t="s">
        <v>14590</v>
      </c>
      <c r="D3314">
        <v>81</v>
      </c>
      <c r="E3314">
        <v>75</v>
      </c>
      <c r="F3314">
        <v>81</v>
      </c>
      <c r="G3314">
        <v>75</v>
      </c>
      <c r="H3314">
        <v>1</v>
      </c>
      <c r="I3314">
        <v>1</v>
      </c>
      <c r="J3314">
        <v>999999</v>
      </c>
      <c r="K3314" s="194">
        <v>999999</v>
      </c>
      <c r="L3314" t="s">
        <v>1083</v>
      </c>
      <c r="M3314" t="s">
        <v>1083</v>
      </c>
      <c r="N3314">
        <v>21200</v>
      </c>
      <c r="O3314" t="s">
        <v>7876</v>
      </c>
      <c r="P3314" t="s">
        <v>24680</v>
      </c>
      <c r="Q3314">
        <v>21.2</v>
      </c>
      <c r="R3314" s="117" t="s">
        <v>14594</v>
      </c>
      <c r="S3314" s="117" t="s">
        <v>14589</v>
      </c>
      <c r="T3314" t="s">
        <v>12136</v>
      </c>
      <c r="U3314" t="s">
        <v>10772</v>
      </c>
    </row>
    <row r="3315" spans="1:21">
      <c r="A3315" s="117" t="s">
        <v>24724</v>
      </c>
      <c r="B3315" t="s">
        <v>14590</v>
      </c>
      <c r="C3315" t="s">
        <v>14590</v>
      </c>
      <c r="D3315">
        <v>81</v>
      </c>
      <c r="E3315">
        <v>75</v>
      </c>
      <c r="F3315">
        <v>81</v>
      </c>
      <c r="G3315">
        <v>75</v>
      </c>
      <c r="H3315">
        <v>1</v>
      </c>
      <c r="I3315">
        <v>1</v>
      </c>
      <c r="J3315">
        <v>999999</v>
      </c>
      <c r="K3315" s="194">
        <v>999999</v>
      </c>
      <c r="L3315" t="s">
        <v>1083</v>
      </c>
      <c r="M3315" t="s">
        <v>1083</v>
      </c>
      <c r="N3315">
        <v>21600</v>
      </c>
      <c r="O3315" t="s">
        <v>7876</v>
      </c>
      <c r="P3315" t="s">
        <v>24680</v>
      </c>
      <c r="Q3315">
        <v>21.6</v>
      </c>
      <c r="R3315" s="117" t="s">
        <v>14594</v>
      </c>
      <c r="S3315" s="117" t="s">
        <v>14589</v>
      </c>
      <c r="T3315" t="s">
        <v>12136</v>
      </c>
      <c r="U3315" t="s">
        <v>10772</v>
      </c>
    </row>
    <row r="3316" spans="1:21">
      <c r="A3316" s="117" t="s">
        <v>24725</v>
      </c>
      <c r="B3316" t="s">
        <v>14590</v>
      </c>
      <c r="C3316" t="s">
        <v>14590</v>
      </c>
      <c r="D3316">
        <v>81</v>
      </c>
      <c r="E3316">
        <v>75</v>
      </c>
      <c r="F3316">
        <v>81</v>
      </c>
      <c r="G3316">
        <v>75</v>
      </c>
      <c r="H3316">
        <v>1</v>
      </c>
      <c r="I3316">
        <v>1</v>
      </c>
      <c r="J3316">
        <v>999999</v>
      </c>
      <c r="K3316" s="194">
        <v>999999</v>
      </c>
      <c r="L3316" t="s">
        <v>1083</v>
      </c>
      <c r="M3316" t="s">
        <v>1083</v>
      </c>
      <c r="N3316">
        <v>25000</v>
      </c>
      <c r="O3316" t="s">
        <v>7876</v>
      </c>
      <c r="P3316" t="s">
        <v>24680</v>
      </c>
      <c r="Q3316">
        <v>25</v>
      </c>
      <c r="R3316" s="117" t="s">
        <v>14594</v>
      </c>
      <c r="S3316" s="117" t="s">
        <v>14589</v>
      </c>
      <c r="T3316" t="s">
        <v>12136</v>
      </c>
      <c r="U3316" t="s">
        <v>10772</v>
      </c>
    </row>
    <row r="3317" spans="1:21">
      <c r="A3317" s="117" t="s">
        <v>24726</v>
      </c>
      <c r="B3317" t="s">
        <v>14590</v>
      </c>
      <c r="C3317" t="s">
        <v>14590</v>
      </c>
      <c r="D3317">
        <v>81</v>
      </c>
      <c r="E3317">
        <v>75</v>
      </c>
      <c r="F3317">
        <v>81</v>
      </c>
      <c r="G3317">
        <v>75</v>
      </c>
      <c r="H3317">
        <v>1</v>
      </c>
      <c r="I3317">
        <v>1</v>
      </c>
      <c r="J3317">
        <v>999999</v>
      </c>
      <c r="K3317" s="194">
        <v>999999</v>
      </c>
      <c r="L3317" t="s">
        <v>1083</v>
      </c>
      <c r="M3317" t="s">
        <v>1083</v>
      </c>
      <c r="N3317">
        <v>25400</v>
      </c>
      <c r="O3317" t="s">
        <v>7876</v>
      </c>
      <c r="P3317" t="s">
        <v>24680</v>
      </c>
      <c r="Q3317">
        <v>25.4</v>
      </c>
      <c r="R3317" s="117" t="s">
        <v>14594</v>
      </c>
      <c r="S3317" s="117" t="s">
        <v>14589</v>
      </c>
      <c r="T3317" t="s">
        <v>12136</v>
      </c>
      <c r="U3317" t="s">
        <v>10772</v>
      </c>
    </row>
    <row r="3318" spans="1:21">
      <c r="A3318" s="117" t="s">
        <v>2812</v>
      </c>
      <c r="B3318" t="s">
        <v>14590</v>
      </c>
      <c r="C3318" t="s">
        <v>14593</v>
      </c>
      <c r="D3318">
        <v>6</v>
      </c>
      <c r="E3318">
        <v>0</v>
      </c>
      <c r="F3318" t="e">
        <v>#N/A</v>
      </c>
      <c r="G3318" t="e">
        <v>#N/A</v>
      </c>
      <c r="H3318">
        <v>1</v>
      </c>
      <c r="I3318">
        <v>1</v>
      </c>
      <c r="J3318">
        <v>0</v>
      </c>
      <c r="K3318" s="194" t="e">
        <v>#N/A</v>
      </c>
      <c r="L3318" t="s">
        <v>1083</v>
      </c>
      <c r="M3318" t="s">
        <v>1083</v>
      </c>
      <c r="N3318">
        <v>500</v>
      </c>
      <c r="O3318" t="s">
        <v>7876</v>
      </c>
      <c r="Q3318">
        <v>0.5</v>
      </c>
      <c r="R3318" s="117" t="s">
        <v>14944</v>
      </c>
      <c r="S3318" s="117" t="s">
        <v>14615</v>
      </c>
      <c r="T3318" t="e">
        <v>#N/A</v>
      </c>
      <c r="U3318" t="s">
        <v>10772</v>
      </c>
    </row>
    <row r="3319" spans="1:21">
      <c r="A3319" s="117" t="s">
        <v>19239</v>
      </c>
      <c r="B3319" t="s">
        <v>14590</v>
      </c>
      <c r="C3319" t="s">
        <v>14590</v>
      </c>
      <c r="D3319">
        <v>49</v>
      </c>
      <c r="E3319">
        <v>43</v>
      </c>
      <c r="F3319">
        <v>49</v>
      </c>
      <c r="G3319">
        <v>43</v>
      </c>
      <c r="H3319">
        <v>1</v>
      </c>
      <c r="I3319">
        <v>1</v>
      </c>
      <c r="J3319">
        <v>999999</v>
      </c>
      <c r="K3319" s="194">
        <v>999999</v>
      </c>
      <c r="L3319" t="s">
        <v>1090</v>
      </c>
      <c r="M3319" t="s">
        <v>1090</v>
      </c>
      <c r="N3319">
        <v>113</v>
      </c>
      <c r="O3319" t="s">
        <v>7876</v>
      </c>
      <c r="P3319" t="s">
        <v>19240</v>
      </c>
      <c r="Q3319">
        <v>0.113</v>
      </c>
      <c r="R3319" s="117" t="s">
        <v>14594</v>
      </c>
      <c r="S3319" s="117" t="s">
        <v>14589</v>
      </c>
      <c r="T3319" t="s">
        <v>12136</v>
      </c>
      <c r="U3319" t="s">
        <v>10772</v>
      </c>
    </row>
    <row r="3320" spans="1:21">
      <c r="A3320" s="117" t="s">
        <v>18520</v>
      </c>
      <c r="B3320" t="s">
        <v>14590</v>
      </c>
      <c r="C3320" t="s">
        <v>14590</v>
      </c>
      <c r="D3320">
        <v>73</v>
      </c>
      <c r="E3320">
        <v>67</v>
      </c>
      <c r="F3320">
        <v>73</v>
      </c>
      <c r="G3320">
        <v>67</v>
      </c>
      <c r="H3320">
        <v>1</v>
      </c>
      <c r="I3320">
        <v>1</v>
      </c>
      <c r="J3320">
        <v>0</v>
      </c>
      <c r="K3320" s="194">
        <v>0</v>
      </c>
      <c r="L3320" t="s">
        <v>1083</v>
      </c>
      <c r="M3320" t="s">
        <v>1083</v>
      </c>
      <c r="N3320">
        <v>1200</v>
      </c>
      <c r="O3320" t="s">
        <v>7876</v>
      </c>
      <c r="P3320" t="s">
        <v>18511</v>
      </c>
      <c r="Q3320">
        <v>1.2</v>
      </c>
      <c r="R3320" s="117" t="s">
        <v>14599</v>
      </c>
      <c r="S3320" s="117" t="s">
        <v>15189</v>
      </c>
      <c r="T3320" t="s">
        <v>12154</v>
      </c>
      <c r="U3320" t="s">
        <v>10772</v>
      </c>
    </row>
    <row r="3321" spans="1:21">
      <c r="A3321" s="117" t="s">
        <v>21698</v>
      </c>
      <c r="B3321" t="s">
        <v>14590</v>
      </c>
      <c r="C3321" t="s">
        <v>14590</v>
      </c>
      <c r="D3321">
        <v>28</v>
      </c>
      <c r="E3321">
        <v>22</v>
      </c>
      <c r="F3321">
        <v>28</v>
      </c>
      <c r="G3321">
        <v>22</v>
      </c>
      <c r="H3321">
        <v>250</v>
      </c>
      <c r="I3321">
        <v>250</v>
      </c>
      <c r="J3321">
        <v>0</v>
      </c>
      <c r="K3321" s="194">
        <v>0</v>
      </c>
      <c r="L3321" t="s">
        <v>1075</v>
      </c>
      <c r="M3321" t="s">
        <v>1075</v>
      </c>
      <c r="N3321">
        <v>32.53</v>
      </c>
      <c r="O3321" t="s">
        <v>7876</v>
      </c>
      <c r="Q3321">
        <v>3.2530000000000003E-2</v>
      </c>
      <c r="R3321" s="117" t="s">
        <v>14687</v>
      </c>
      <c r="S3321" s="117" t="s">
        <v>14688</v>
      </c>
      <c r="T3321" t="s">
        <v>13996</v>
      </c>
      <c r="U3321" t="s">
        <v>10772</v>
      </c>
    </row>
    <row r="3322" spans="1:21">
      <c r="A3322" s="117" t="s">
        <v>11173</v>
      </c>
      <c r="B3322" t="s">
        <v>14590</v>
      </c>
      <c r="C3322" t="s">
        <v>14590</v>
      </c>
      <c r="D3322">
        <v>56</v>
      </c>
      <c r="E3322">
        <v>50</v>
      </c>
      <c r="F3322">
        <v>56</v>
      </c>
      <c r="G3322">
        <v>50</v>
      </c>
      <c r="H3322">
        <v>1</v>
      </c>
      <c r="I3322">
        <v>1</v>
      </c>
      <c r="J3322">
        <v>999999</v>
      </c>
      <c r="K3322" s="194">
        <v>999999</v>
      </c>
      <c r="L3322" t="s">
        <v>1090</v>
      </c>
      <c r="M3322" t="s">
        <v>1090</v>
      </c>
      <c r="N3322">
        <v>1000</v>
      </c>
      <c r="O3322" t="s">
        <v>7876</v>
      </c>
      <c r="P3322" t="s">
        <v>11174</v>
      </c>
      <c r="Q3322">
        <v>1</v>
      </c>
      <c r="R3322" s="117" t="s">
        <v>14594</v>
      </c>
      <c r="S3322" s="117" t="s">
        <v>14589</v>
      </c>
      <c r="T3322" t="s">
        <v>12136</v>
      </c>
      <c r="U3322" t="s">
        <v>10772</v>
      </c>
    </row>
    <row r="3323" spans="1:21">
      <c r="A3323" s="117" t="s">
        <v>24727</v>
      </c>
      <c r="B3323" t="s">
        <v>14590</v>
      </c>
      <c r="C3323" t="s">
        <v>14590</v>
      </c>
      <c r="D3323">
        <v>81</v>
      </c>
      <c r="E3323">
        <v>75</v>
      </c>
      <c r="F3323">
        <v>81</v>
      </c>
      <c r="G3323">
        <v>75</v>
      </c>
      <c r="H3323">
        <v>1</v>
      </c>
      <c r="I3323">
        <v>1</v>
      </c>
      <c r="J3323">
        <v>999999</v>
      </c>
      <c r="K3323" s="194">
        <v>999999</v>
      </c>
      <c r="L3323" t="s">
        <v>1083</v>
      </c>
      <c r="M3323" t="s">
        <v>1083</v>
      </c>
      <c r="N3323">
        <v>723</v>
      </c>
      <c r="O3323" t="s">
        <v>7876</v>
      </c>
      <c r="P3323" t="s">
        <v>24728</v>
      </c>
      <c r="Q3323">
        <v>0.72299999999999998</v>
      </c>
      <c r="R3323" s="117" t="s">
        <v>14594</v>
      </c>
      <c r="S3323" s="117" t="s">
        <v>14589</v>
      </c>
      <c r="T3323" t="s">
        <v>12136</v>
      </c>
      <c r="U3323" t="s">
        <v>10772</v>
      </c>
    </row>
    <row r="3324" spans="1:21">
      <c r="A3324" s="117" t="s">
        <v>2814</v>
      </c>
      <c r="B3324" t="s">
        <v>14590</v>
      </c>
      <c r="C3324" t="s">
        <v>14590</v>
      </c>
      <c r="D3324">
        <v>17</v>
      </c>
      <c r="E3324">
        <v>11</v>
      </c>
      <c r="F3324">
        <v>17</v>
      </c>
      <c r="G3324">
        <v>11</v>
      </c>
      <c r="H3324">
        <v>1</v>
      </c>
      <c r="I3324">
        <v>1</v>
      </c>
      <c r="J3324">
        <v>12</v>
      </c>
      <c r="K3324" s="194">
        <v>12</v>
      </c>
      <c r="L3324" t="s">
        <v>1090</v>
      </c>
      <c r="M3324" t="s">
        <v>1090</v>
      </c>
      <c r="N3324">
        <v>723</v>
      </c>
      <c r="O3324" t="s">
        <v>7876</v>
      </c>
      <c r="P3324" t="s">
        <v>8604</v>
      </c>
      <c r="Q3324">
        <v>0.72299999999999998</v>
      </c>
      <c r="R3324" s="117" t="s">
        <v>14591</v>
      </c>
      <c r="S3324" s="117" t="s">
        <v>14592</v>
      </c>
      <c r="T3324" t="s">
        <v>12139</v>
      </c>
      <c r="U3324" t="s">
        <v>10772</v>
      </c>
    </row>
    <row r="3325" spans="1:21">
      <c r="A3325" s="117" t="s">
        <v>16504</v>
      </c>
      <c r="B3325" t="s">
        <v>14590</v>
      </c>
      <c r="C3325" t="s">
        <v>14590</v>
      </c>
      <c r="D3325">
        <v>38</v>
      </c>
      <c r="E3325">
        <v>32</v>
      </c>
      <c r="F3325">
        <v>38</v>
      </c>
      <c r="G3325">
        <v>32</v>
      </c>
      <c r="H3325">
        <v>1</v>
      </c>
      <c r="I3325">
        <v>1</v>
      </c>
      <c r="J3325">
        <v>0</v>
      </c>
      <c r="K3325" s="194">
        <v>0</v>
      </c>
      <c r="L3325" t="s">
        <v>1090</v>
      </c>
      <c r="M3325" t="s">
        <v>1090</v>
      </c>
      <c r="N3325">
        <v>1000</v>
      </c>
      <c r="O3325" t="s">
        <v>7876</v>
      </c>
      <c r="P3325" t="s">
        <v>11174</v>
      </c>
      <c r="Q3325">
        <v>1</v>
      </c>
      <c r="R3325" s="117" t="s">
        <v>14591</v>
      </c>
      <c r="S3325" s="117" t="s">
        <v>14592</v>
      </c>
      <c r="T3325" t="s">
        <v>12139</v>
      </c>
      <c r="U3325" t="s">
        <v>10772</v>
      </c>
    </row>
    <row r="3326" spans="1:21">
      <c r="A3326" s="117" t="s">
        <v>2815</v>
      </c>
      <c r="B3326" t="s">
        <v>14590</v>
      </c>
      <c r="C3326" t="s">
        <v>14590</v>
      </c>
      <c r="D3326">
        <v>17</v>
      </c>
      <c r="E3326">
        <v>11</v>
      </c>
      <c r="F3326">
        <v>17</v>
      </c>
      <c r="G3326">
        <v>11</v>
      </c>
      <c r="H3326">
        <v>1</v>
      </c>
      <c r="I3326">
        <v>1</v>
      </c>
      <c r="J3326">
        <v>11</v>
      </c>
      <c r="K3326" s="194">
        <v>11</v>
      </c>
      <c r="L3326" t="s">
        <v>1090</v>
      </c>
      <c r="M3326" t="s">
        <v>1090</v>
      </c>
      <c r="N3326">
        <v>1360</v>
      </c>
      <c r="O3326" t="s">
        <v>7876</v>
      </c>
      <c r="P3326" t="s">
        <v>8605</v>
      </c>
      <c r="Q3326">
        <v>1.36</v>
      </c>
      <c r="R3326" s="117" t="s">
        <v>14591</v>
      </c>
      <c r="S3326" s="117" t="s">
        <v>14592</v>
      </c>
      <c r="T3326" t="s">
        <v>12139</v>
      </c>
      <c r="U3326" t="s">
        <v>10772</v>
      </c>
    </row>
    <row r="3327" spans="1:21">
      <c r="A3327" s="117" t="s">
        <v>20816</v>
      </c>
      <c r="B3327" t="s">
        <v>14590</v>
      </c>
      <c r="C3327" t="s">
        <v>14590</v>
      </c>
      <c r="D3327">
        <v>42</v>
      </c>
      <c r="E3327">
        <v>36</v>
      </c>
      <c r="F3327">
        <v>42</v>
      </c>
      <c r="G3327">
        <v>36</v>
      </c>
      <c r="H3327">
        <v>1</v>
      </c>
      <c r="I3327">
        <v>1</v>
      </c>
      <c r="J3327">
        <v>0</v>
      </c>
      <c r="K3327" s="194">
        <v>0</v>
      </c>
      <c r="L3327" t="s">
        <v>1090</v>
      </c>
      <c r="M3327" t="s">
        <v>1090</v>
      </c>
      <c r="N3327">
        <v>1878</v>
      </c>
      <c r="O3327" t="s">
        <v>7876</v>
      </c>
      <c r="P3327" t="s">
        <v>11174</v>
      </c>
      <c r="Q3327">
        <v>1.8779999999999999</v>
      </c>
      <c r="R3327" s="117" t="s">
        <v>14591</v>
      </c>
      <c r="S3327" s="117" t="s">
        <v>14592</v>
      </c>
      <c r="T3327" t="s">
        <v>12139</v>
      </c>
      <c r="U3327" t="s">
        <v>10772</v>
      </c>
    </row>
    <row r="3328" spans="1:21">
      <c r="A3328" s="117" t="s">
        <v>2816</v>
      </c>
      <c r="B3328" t="s">
        <v>14590</v>
      </c>
      <c r="C3328" t="s">
        <v>14590</v>
      </c>
      <c r="D3328">
        <v>46</v>
      </c>
      <c r="E3328">
        <v>40</v>
      </c>
      <c r="F3328">
        <v>46</v>
      </c>
      <c r="G3328">
        <v>40</v>
      </c>
      <c r="H3328">
        <v>1</v>
      </c>
      <c r="I3328">
        <v>1</v>
      </c>
      <c r="J3328">
        <v>0</v>
      </c>
      <c r="K3328" s="194">
        <v>0</v>
      </c>
      <c r="L3328" t="s">
        <v>1090</v>
      </c>
      <c r="M3328" t="s">
        <v>1090</v>
      </c>
      <c r="N3328">
        <v>1360</v>
      </c>
      <c r="O3328" t="s">
        <v>7876</v>
      </c>
      <c r="P3328" t="s">
        <v>8606</v>
      </c>
      <c r="Q3328">
        <v>1.36</v>
      </c>
      <c r="R3328" s="117" t="s">
        <v>14591</v>
      </c>
      <c r="S3328" s="117" t="s">
        <v>14592</v>
      </c>
      <c r="T3328" t="s">
        <v>12139</v>
      </c>
      <c r="U3328" t="s">
        <v>10772</v>
      </c>
    </row>
    <row r="3329" spans="1:21">
      <c r="A3329" s="117" t="s">
        <v>20817</v>
      </c>
      <c r="B3329" t="s">
        <v>14590</v>
      </c>
      <c r="C3329" t="s">
        <v>14590</v>
      </c>
      <c r="D3329">
        <v>56</v>
      </c>
      <c r="E3329">
        <v>50</v>
      </c>
      <c r="F3329">
        <v>56</v>
      </c>
      <c r="G3329">
        <v>50</v>
      </c>
      <c r="H3329">
        <v>1</v>
      </c>
      <c r="I3329">
        <v>1</v>
      </c>
      <c r="J3329">
        <v>999999</v>
      </c>
      <c r="K3329" s="194">
        <v>999999</v>
      </c>
      <c r="L3329" t="s">
        <v>1090</v>
      </c>
      <c r="M3329" t="s">
        <v>1090</v>
      </c>
      <c r="N3329">
        <v>1360</v>
      </c>
      <c r="O3329" t="s">
        <v>7876</v>
      </c>
      <c r="P3329" t="s">
        <v>11174</v>
      </c>
      <c r="Q3329">
        <v>1.36</v>
      </c>
      <c r="R3329" s="117" t="s">
        <v>14743</v>
      </c>
      <c r="S3329" s="117" t="s">
        <v>14589</v>
      </c>
      <c r="T3329" t="s">
        <v>12136</v>
      </c>
      <c r="U3329" t="s">
        <v>10773</v>
      </c>
    </row>
    <row r="3330" spans="1:21">
      <c r="A3330" s="117" t="s">
        <v>2817</v>
      </c>
      <c r="B3330" t="s">
        <v>14590</v>
      </c>
      <c r="C3330" t="s">
        <v>14590</v>
      </c>
      <c r="D3330">
        <v>17</v>
      </c>
      <c r="E3330">
        <v>11</v>
      </c>
      <c r="F3330">
        <v>17</v>
      </c>
      <c r="G3330">
        <v>11</v>
      </c>
      <c r="H3330">
        <v>1</v>
      </c>
      <c r="I3330">
        <v>1</v>
      </c>
      <c r="J3330">
        <v>11</v>
      </c>
      <c r="K3330" s="194">
        <v>11</v>
      </c>
      <c r="L3330" t="s">
        <v>1090</v>
      </c>
      <c r="M3330" t="s">
        <v>1090</v>
      </c>
      <c r="N3330">
        <v>1360</v>
      </c>
      <c r="O3330" t="s">
        <v>7876</v>
      </c>
      <c r="P3330" t="s">
        <v>8607</v>
      </c>
      <c r="Q3330">
        <v>1.36</v>
      </c>
      <c r="R3330" s="117" t="s">
        <v>14591</v>
      </c>
      <c r="S3330" s="117" t="s">
        <v>14592</v>
      </c>
      <c r="T3330" t="s">
        <v>12139</v>
      </c>
      <c r="U3330" t="s">
        <v>10772</v>
      </c>
    </row>
    <row r="3331" spans="1:21">
      <c r="A3331" s="117" t="s">
        <v>2818</v>
      </c>
      <c r="B3331" t="s">
        <v>14590</v>
      </c>
      <c r="C3331" t="s">
        <v>14590</v>
      </c>
      <c r="D3331">
        <v>17</v>
      </c>
      <c r="E3331">
        <v>11</v>
      </c>
      <c r="F3331">
        <v>17</v>
      </c>
      <c r="G3331">
        <v>11</v>
      </c>
      <c r="H3331">
        <v>1</v>
      </c>
      <c r="I3331">
        <v>1</v>
      </c>
      <c r="J3331">
        <v>16</v>
      </c>
      <c r="K3331" s="194">
        <v>16</v>
      </c>
      <c r="L3331" t="s">
        <v>1090</v>
      </c>
      <c r="M3331" t="s">
        <v>1090</v>
      </c>
      <c r="N3331">
        <v>1360</v>
      </c>
      <c r="O3331" t="s">
        <v>7876</v>
      </c>
      <c r="Q3331">
        <v>1.36</v>
      </c>
      <c r="R3331" s="117" t="s">
        <v>14591</v>
      </c>
      <c r="S3331" s="117" t="s">
        <v>14592</v>
      </c>
      <c r="T3331" t="s">
        <v>12139</v>
      </c>
      <c r="U3331" t="s">
        <v>10772</v>
      </c>
    </row>
    <row r="3332" spans="1:21">
      <c r="A3332" s="117" t="s">
        <v>16505</v>
      </c>
      <c r="B3332" t="s">
        <v>14590</v>
      </c>
      <c r="C3332" t="s">
        <v>14590</v>
      </c>
      <c r="D3332">
        <v>38</v>
      </c>
      <c r="E3332">
        <v>32</v>
      </c>
      <c r="F3332">
        <v>38</v>
      </c>
      <c r="G3332">
        <v>32</v>
      </c>
      <c r="H3332">
        <v>1</v>
      </c>
      <c r="I3332">
        <v>1</v>
      </c>
      <c r="J3332">
        <v>0</v>
      </c>
      <c r="K3332" s="194">
        <v>0</v>
      </c>
      <c r="L3332" t="s">
        <v>1090</v>
      </c>
      <c r="M3332" t="s">
        <v>1090</v>
      </c>
      <c r="N3332">
        <v>900</v>
      </c>
      <c r="O3332" t="s">
        <v>7876</v>
      </c>
      <c r="P3332" t="s">
        <v>16506</v>
      </c>
      <c r="Q3332">
        <v>0.9</v>
      </c>
      <c r="R3332" s="117" t="s">
        <v>14591</v>
      </c>
      <c r="S3332" s="117" t="s">
        <v>14592</v>
      </c>
      <c r="T3332" t="s">
        <v>12139</v>
      </c>
      <c r="U3332" t="s">
        <v>10772</v>
      </c>
    </row>
    <row r="3333" spans="1:21">
      <c r="A3333" s="117" t="s">
        <v>11334</v>
      </c>
      <c r="B3333" t="s">
        <v>14590</v>
      </c>
      <c r="C3333" t="s">
        <v>14590</v>
      </c>
      <c r="D3333">
        <v>38</v>
      </c>
      <c r="E3333">
        <v>32</v>
      </c>
      <c r="F3333">
        <v>38</v>
      </c>
      <c r="G3333">
        <v>32</v>
      </c>
      <c r="H3333">
        <v>1</v>
      </c>
      <c r="I3333">
        <v>1</v>
      </c>
      <c r="J3333">
        <v>999999</v>
      </c>
      <c r="K3333" s="194">
        <v>999999</v>
      </c>
      <c r="L3333" t="s">
        <v>1090</v>
      </c>
      <c r="M3333" t="s">
        <v>1090</v>
      </c>
      <c r="N3333">
        <v>1256</v>
      </c>
      <c r="O3333" t="s">
        <v>7876</v>
      </c>
      <c r="P3333" t="s">
        <v>11335</v>
      </c>
      <c r="Q3333">
        <v>1.256</v>
      </c>
      <c r="R3333" s="117" t="s">
        <v>14594</v>
      </c>
      <c r="S3333" s="117" t="s">
        <v>14589</v>
      </c>
      <c r="T3333" t="s">
        <v>12136</v>
      </c>
      <c r="U3333" t="s">
        <v>10772</v>
      </c>
    </row>
    <row r="3334" spans="1:21">
      <c r="A3334" s="117" t="s">
        <v>24729</v>
      </c>
      <c r="B3334" t="s">
        <v>14590</v>
      </c>
      <c r="C3334" t="s">
        <v>14590</v>
      </c>
      <c r="D3334">
        <v>52</v>
      </c>
      <c r="E3334">
        <v>46</v>
      </c>
      <c r="F3334">
        <v>52</v>
      </c>
      <c r="G3334">
        <v>46</v>
      </c>
      <c r="H3334">
        <v>1</v>
      </c>
      <c r="I3334">
        <v>1</v>
      </c>
      <c r="J3334">
        <v>999999</v>
      </c>
      <c r="K3334" s="194">
        <v>999999</v>
      </c>
      <c r="L3334" t="s">
        <v>1090</v>
      </c>
      <c r="M3334" t="s">
        <v>1090</v>
      </c>
      <c r="N3334">
        <v>2477</v>
      </c>
      <c r="O3334" t="s">
        <v>7876</v>
      </c>
      <c r="P3334" t="s">
        <v>11174</v>
      </c>
      <c r="Q3334">
        <v>2.4769999999999999</v>
      </c>
      <c r="R3334" s="117" t="s">
        <v>14591</v>
      </c>
      <c r="S3334" s="117" t="s">
        <v>14589</v>
      </c>
      <c r="T3334" t="s">
        <v>12136</v>
      </c>
      <c r="U3334" t="s">
        <v>10772</v>
      </c>
    </row>
    <row r="3335" spans="1:21">
      <c r="A3335" s="117" t="s">
        <v>2819</v>
      </c>
      <c r="B3335" t="s">
        <v>14590</v>
      </c>
      <c r="C3335" t="s">
        <v>14590</v>
      </c>
      <c r="D3335">
        <v>17</v>
      </c>
      <c r="E3335">
        <v>11</v>
      </c>
      <c r="F3335">
        <v>17</v>
      </c>
      <c r="G3335">
        <v>11</v>
      </c>
      <c r="H3335">
        <v>1</v>
      </c>
      <c r="I3335">
        <v>1</v>
      </c>
      <c r="J3335">
        <v>12</v>
      </c>
      <c r="K3335" s="194">
        <v>12</v>
      </c>
      <c r="L3335" t="s">
        <v>1090</v>
      </c>
      <c r="M3335" t="s">
        <v>1090</v>
      </c>
      <c r="N3335">
        <v>343</v>
      </c>
      <c r="O3335" t="s">
        <v>7876</v>
      </c>
      <c r="P3335" t="s">
        <v>8608</v>
      </c>
      <c r="Q3335">
        <v>0.34300000000000003</v>
      </c>
      <c r="R3335" s="117" t="s">
        <v>14591</v>
      </c>
      <c r="S3335" s="117" t="s">
        <v>14592</v>
      </c>
      <c r="T3335" t="s">
        <v>12139</v>
      </c>
      <c r="U3335" t="s">
        <v>10772</v>
      </c>
    </row>
    <row r="3336" spans="1:21">
      <c r="A3336" s="117" t="s">
        <v>10993</v>
      </c>
      <c r="B3336" t="s">
        <v>14590</v>
      </c>
      <c r="C3336" t="s">
        <v>14590</v>
      </c>
      <c r="D3336">
        <v>38</v>
      </c>
      <c r="E3336">
        <v>32</v>
      </c>
      <c r="F3336">
        <v>38</v>
      </c>
      <c r="G3336">
        <v>32</v>
      </c>
      <c r="H3336">
        <v>1</v>
      </c>
      <c r="I3336">
        <v>1</v>
      </c>
      <c r="J3336">
        <v>0</v>
      </c>
      <c r="K3336" s="194">
        <v>0</v>
      </c>
      <c r="L3336" t="s">
        <v>1090</v>
      </c>
      <c r="M3336" t="s">
        <v>1090</v>
      </c>
      <c r="N3336">
        <v>900</v>
      </c>
      <c r="O3336" t="s">
        <v>7876</v>
      </c>
      <c r="P3336" t="s">
        <v>11019</v>
      </c>
      <c r="Q3336">
        <v>0.9</v>
      </c>
      <c r="R3336" s="117" t="s">
        <v>14591</v>
      </c>
      <c r="S3336" s="117" t="s">
        <v>14592</v>
      </c>
      <c r="T3336" t="s">
        <v>12139</v>
      </c>
      <c r="U3336" t="s">
        <v>10773</v>
      </c>
    </row>
    <row r="3337" spans="1:21">
      <c r="A3337" s="117" t="s">
        <v>2820</v>
      </c>
      <c r="B3337" t="s">
        <v>14590</v>
      </c>
      <c r="C3337" t="s">
        <v>14590</v>
      </c>
      <c r="D3337">
        <v>17</v>
      </c>
      <c r="E3337">
        <v>11</v>
      </c>
      <c r="F3337">
        <v>17</v>
      </c>
      <c r="G3337">
        <v>11</v>
      </c>
      <c r="H3337">
        <v>1</v>
      </c>
      <c r="I3337">
        <v>1</v>
      </c>
      <c r="J3337">
        <v>3</v>
      </c>
      <c r="K3337" s="194">
        <v>3</v>
      </c>
      <c r="L3337" t="s">
        <v>1090</v>
      </c>
      <c r="M3337" t="s">
        <v>1090</v>
      </c>
      <c r="N3337">
        <v>2270</v>
      </c>
      <c r="O3337" t="s">
        <v>7876</v>
      </c>
      <c r="P3337" t="s">
        <v>8610</v>
      </c>
      <c r="Q3337">
        <v>2.27</v>
      </c>
      <c r="R3337" s="117" t="s">
        <v>14591</v>
      </c>
      <c r="S3337" s="117" t="s">
        <v>14592</v>
      </c>
      <c r="T3337" t="s">
        <v>12139</v>
      </c>
      <c r="U3337" t="s">
        <v>10772</v>
      </c>
    </row>
    <row r="3338" spans="1:21">
      <c r="A3338" s="117" t="s">
        <v>12739</v>
      </c>
      <c r="B3338" t="s">
        <v>14590</v>
      </c>
      <c r="C3338" t="s">
        <v>14593</v>
      </c>
      <c r="D3338">
        <v>110</v>
      </c>
      <c r="E3338">
        <v>104</v>
      </c>
      <c r="F3338" t="e">
        <v>#N/A</v>
      </c>
      <c r="G3338" t="e">
        <v>#N/A</v>
      </c>
      <c r="H3338">
        <v>32</v>
      </c>
      <c r="I3338">
        <v>32</v>
      </c>
      <c r="J3338">
        <v>384</v>
      </c>
      <c r="K3338" s="194" t="e">
        <v>#N/A</v>
      </c>
      <c r="L3338" t="s">
        <v>1079</v>
      </c>
      <c r="M3338" t="s">
        <v>1079</v>
      </c>
      <c r="N3338">
        <v>900</v>
      </c>
      <c r="O3338" t="s">
        <v>7876</v>
      </c>
      <c r="P3338" t="s">
        <v>15230</v>
      </c>
      <c r="Q3338">
        <v>0.9</v>
      </c>
      <c r="R3338" s="117" t="s">
        <v>14599</v>
      </c>
      <c r="S3338" s="117" t="s">
        <v>14596</v>
      </c>
      <c r="T3338" t="s">
        <v>17448</v>
      </c>
      <c r="U3338" t="s">
        <v>10772</v>
      </c>
    </row>
    <row r="3339" spans="1:21">
      <c r="A3339" s="117" t="s">
        <v>2821</v>
      </c>
      <c r="B3339" t="s">
        <v>14590</v>
      </c>
      <c r="C3339" t="s">
        <v>14590</v>
      </c>
      <c r="D3339">
        <v>83</v>
      </c>
      <c r="E3339">
        <v>77</v>
      </c>
      <c r="F3339">
        <v>83</v>
      </c>
      <c r="G3339">
        <v>77</v>
      </c>
      <c r="H3339">
        <v>1</v>
      </c>
      <c r="I3339">
        <v>1</v>
      </c>
      <c r="J3339">
        <v>999999</v>
      </c>
      <c r="K3339" s="194">
        <v>999999</v>
      </c>
      <c r="L3339" t="s">
        <v>1079</v>
      </c>
      <c r="M3339" t="s">
        <v>1079</v>
      </c>
      <c r="N3339">
        <v>800</v>
      </c>
      <c r="O3339" t="s">
        <v>7876</v>
      </c>
      <c r="P3339" t="s">
        <v>15231</v>
      </c>
      <c r="Q3339">
        <v>0.8</v>
      </c>
      <c r="R3339" s="117" t="s">
        <v>14595</v>
      </c>
      <c r="S3339" s="117" t="s">
        <v>14596</v>
      </c>
      <c r="T3339" t="s">
        <v>17448</v>
      </c>
      <c r="U3339" t="s">
        <v>10772</v>
      </c>
    </row>
    <row r="3340" spans="1:21">
      <c r="A3340" s="117" t="s">
        <v>12740</v>
      </c>
      <c r="B3340" t="s">
        <v>14590</v>
      </c>
      <c r="C3340" t="s">
        <v>14593</v>
      </c>
      <c r="D3340">
        <v>96</v>
      </c>
      <c r="E3340">
        <v>90</v>
      </c>
      <c r="F3340" t="e">
        <v>#N/A</v>
      </c>
      <c r="G3340" t="e">
        <v>#N/A</v>
      </c>
      <c r="H3340">
        <v>7</v>
      </c>
      <c r="I3340">
        <v>7</v>
      </c>
      <c r="J3340">
        <v>7</v>
      </c>
      <c r="K3340" s="194" t="e">
        <v>#N/A</v>
      </c>
      <c r="L3340" t="s">
        <v>1079</v>
      </c>
      <c r="M3340" t="s">
        <v>1079</v>
      </c>
      <c r="N3340">
        <v>1440</v>
      </c>
      <c r="O3340" t="s">
        <v>7876</v>
      </c>
      <c r="P3340" t="s">
        <v>15232</v>
      </c>
      <c r="Q3340">
        <v>1.44</v>
      </c>
      <c r="R3340" s="117" t="s">
        <v>14599</v>
      </c>
      <c r="S3340" s="117" t="s">
        <v>14596</v>
      </c>
      <c r="T3340" t="s">
        <v>17448</v>
      </c>
      <c r="U3340" t="s">
        <v>10772</v>
      </c>
    </row>
    <row r="3341" spans="1:21">
      <c r="A3341" s="117" t="s">
        <v>12741</v>
      </c>
      <c r="B3341" t="s">
        <v>14590</v>
      </c>
      <c r="C3341" t="s">
        <v>14593</v>
      </c>
      <c r="D3341">
        <v>96</v>
      </c>
      <c r="E3341">
        <v>90</v>
      </c>
      <c r="F3341" t="e">
        <v>#N/A</v>
      </c>
      <c r="G3341" t="e">
        <v>#N/A</v>
      </c>
      <c r="H3341">
        <v>7</v>
      </c>
      <c r="I3341">
        <v>7</v>
      </c>
      <c r="J3341">
        <v>21</v>
      </c>
      <c r="K3341" s="194" t="e">
        <v>#N/A</v>
      </c>
      <c r="L3341" t="s">
        <v>1079</v>
      </c>
      <c r="M3341" t="s">
        <v>1079</v>
      </c>
      <c r="N3341">
        <v>1720</v>
      </c>
      <c r="O3341" t="s">
        <v>7876</v>
      </c>
      <c r="P3341" t="s">
        <v>15233</v>
      </c>
      <c r="Q3341">
        <v>1.72</v>
      </c>
      <c r="R3341" s="117" t="s">
        <v>14599</v>
      </c>
      <c r="S3341" s="117" t="s">
        <v>14596</v>
      </c>
      <c r="T3341" t="s">
        <v>17448</v>
      </c>
      <c r="U3341" t="s">
        <v>10772</v>
      </c>
    </row>
    <row r="3342" spans="1:21">
      <c r="A3342" s="117" t="s">
        <v>12742</v>
      </c>
      <c r="B3342" t="s">
        <v>14590</v>
      </c>
      <c r="C3342" t="s">
        <v>14593</v>
      </c>
      <c r="D3342">
        <v>91</v>
      </c>
      <c r="E3342">
        <v>85</v>
      </c>
      <c r="F3342" t="e">
        <v>#N/A</v>
      </c>
      <c r="G3342" t="e">
        <v>#N/A</v>
      </c>
      <c r="H3342">
        <v>5</v>
      </c>
      <c r="I3342">
        <v>5</v>
      </c>
      <c r="J3342">
        <v>5</v>
      </c>
      <c r="K3342" s="194" t="e">
        <v>#N/A</v>
      </c>
      <c r="L3342" t="s">
        <v>1079</v>
      </c>
      <c r="M3342" t="s">
        <v>1079</v>
      </c>
      <c r="N3342">
        <v>2480</v>
      </c>
      <c r="O3342" t="s">
        <v>7876</v>
      </c>
      <c r="P3342" t="s">
        <v>15234</v>
      </c>
      <c r="Q3342">
        <v>2.48</v>
      </c>
      <c r="R3342" s="117" t="s">
        <v>14599</v>
      </c>
      <c r="S3342" s="117" t="s">
        <v>14596</v>
      </c>
      <c r="T3342" t="s">
        <v>17448</v>
      </c>
      <c r="U3342" t="s">
        <v>10772</v>
      </c>
    </row>
    <row r="3343" spans="1:21">
      <c r="A3343" s="117" t="s">
        <v>12743</v>
      </c>
      <c r="B3343" t="s">
        <v>14590</v>
      </c>
      <c r="C3343" t="s">
        <v>14593</v>
      </c>
      <c r="D3343">
        <v>91</v>
      </c>
      <c r="E3343">
        <v>85</v>
      </c>
      <c r="F3343" t="e">
        <v>#N/A</v>
      </c>
      <c r="G3343" t="e">
        <v>#N/A</v>
      </c>
      <c r="H3343">
        <v>3</v>
      </c>
      <c r="I3343">
        <v>3</v>
      </c>
      <c r="J3343">
        <v>48</v>
      </c>
      <c r="K3343" s="194" t="e">
        <v>#N/A</v>
      </c>
      <c r="L3343" t="s">
        <v>1079</v>
      </c>
      <c r="M3343" t="s">
        <v>1079</v>
      </c>
      <c r="N3343">
        <v>3580</v>
      </c>
      <c r="O3343" t="s">
        <v>7876</v>
      </c>
      <c r="P3343" t="s">
        <v>15235</v>
      </c>
      <c r="Q3343">
        <v>3.58</v>
      </c>
      <c r="R3343" s="117" t="s">
        <v>14599</v>
      </c>
      <c r="S3343" s="117" t="s">
        <v>14596</v>
      </c>
      <c r="T3343" t="s">
        <v>17448</v>
      </c>
      <c r="U3343" t="s">
        <v>10772</v>
      </c>
    </row>
    <row r="3344" spans="1:21">
      <c r="A3344" s="117" t="s">
        <v>12744</v>
      </c>
      <c r="B3344" t="s">
        <v>14590</v>
      </c>
      <c r="C3344" t="s">
        <v>14593</v>
      </c>
      <c r="D3344">
        <v>91</v>
      </c>
      <c r="E3344">
        <v>85</v>
      </c>
      <c r="F3344" t="e">
        <v>#N/A</v>
      </c>
      <c r="G3344" t="e">
        <v>#N/A</v>
      </c>
      <c r="H3344">
        <v>2</v>
      </c>
      <c r="I3344">
        <v>2</v>
      </c>
      <c r="J3344">
        <v>40</v>
      </c>
      <c r="K3344" s="194" t="e">
        <v>#N/A</v>
      </c>
      <c r="L3344" t="s">
        <v>1079</v>
      </c>
      <c r="M3344" t="s">
        <v>1079</v>
      </c>
      <c r="N3344">
        <v>5000</v>
      </c>
      <c r="O3344" t="s">
        <v>7876</v>
      </c>
      <c r="P3344" t="s">
        <v>15236</v>
      </c>
      <c r="Q3344">
        <v>5</v>
      </c>
      <c r="R3344" s="117" t="s">
        <v>14599</v>
      </c>
      <c r="S3344" s="117" t="s">
        <v>14596</v>
      </c>
      <c r="T3344" t="s">
        <v>17448</v>
      </c>
      <c r="U3344" t="s">
        <v>10772</v>
      </c>
    </row>
    <row r="3345" spans="1:21">
      <c r="A3345" s="117" t="s">
        <v>12745</v>
      </c>
      <c r="B3345" t="s">
        <v>14590</v>
      </c>
      <c r="C3345" t="s">
        <v>14593</v>
      </c>
      <c r="D3345">
        <v>61</v>
      </c>
      <c r="E3345">
        <v>55</v>
      </c>
      <c r="F3345" t="e">
        <v>#N/A</v>
      </c>
      <c r="G3345" t="e">
        <v>#N/A</v>
      </c>
      <c r="H3345">
        <v>1</v>
      </c>
      <c r="I3345">
        <v>1</v>
      </c>
      <c r="J3345">
        <v>0</v>
      </c>
      <c r="K3345" s="194" t="e">
        <v>#N/A</v>
      </c>
      <c r="L3345" t="s">
        <v>1083</v>
      </c>
      <c r="M3345" t="s">
        <v>1083</v>
      </c>
      <c r="N3345">
        <v>1670</v>
      </c>
      <c r="O3345" t="s">
        <v>7876</v>
      </c>
      <c r="P3345" t="s">
        <v>14840</v>
      </c>
      <c r="Q3345">
        <v>1.67</v>
      </c>
      <c r="R3345" s="117" t="s">
        <v>14744</v>
      </c>
      <c r="S3345" s="117" t="s">
        <v>14589</v>
      </c>
      <c r="T3345" t="s">
        <v>12136</v>
      </c>
      <c r="U3345" t="s">
        <v>10772</v>
      </c>
    </row>
    <row r="3346" spans="1:21">
      <c r="A3346" s="117" t="s">
        <v>2822</v>
      </c>
      <c r="B3346" t="s">
        <v>14590</v>
      </c>
      <c r="C3346" t="s">
        <v>14590</v>
      </c>
      <c r="D3346">
        <v>145</v>
      </c>
      <c r="E3346">
        <v>139</v>
      </c>
      <c r="F3346">
        <v>145</v>
      </c>
      <c r="G3346">
        <v>139</v>
      </c>
      <c r="H3346">
        <v>50</v>
      </c>
      <c r="I3346">
        <v>50</v>
      </c>
      <c r="J3346">
        <v>50</v>
      </c>
      <c r="K3346" s="194">
        <v>50</v>
      </c>
      <c r="L3346" t="s">
        <v>1092</v>
      </c>
      <c r="M3346" t="s">
        <v>1092</v>
      </c>
      <c r="N3346">
        <v>200</v>
      </c>
      <c r="O3346" t="s">
        <v>7876</v>
      </c>
      <c r="P3346" t="s">
        <v>15049</v>
      </c>
      <c r="Q3346">
        <v>0.2</v>
      </c>
      <c r="R3346" s="117" t="s">
        <v>14595</v>
      </c>
      <c r="S3346" s="117" t="s">
        <v>14596</v>
      </c>
      <c r="T3346" t="s">
        <v>17448</v>
      </c>
      <c r="U3346" t="s">
        <v>10772</v>
      </c>
    </row>
    <row r="3347" spans="1:21">
      <c r="A3347" s="117" t="s">
        <v>2823</v>
      </c>
      <c r="B3347" t="s">
        <v>14590</v>
      </c>
      <c r="C3347" t="s">
        <v>14590</v>
      </c>
      <c r="D3347">
        <v>103</v>
      </c>
      <c r="E3347">
        <v>97</v>
      </c>
      <c r="F3347">
        <v>103</v>
      </c>
      <c r="G3347">
        <v>97</v>
      </c>
      <c r="H3347">
        <v>1</v>
      </c>
      <c r="I3347">
        <v>1</v>
      </c>
      <c r="J3347">
        <v>450</v>
      </c>
      <c r="K3347" s="194">
        <v>450</v>
      </c>
      <c r="L3347" t="s">
        <v>1079</v>
      </c>
      <c r="M3347" t="s">
        <v>1079</v>
      </c>
      <c r="N3347">
        <v>100</v>
      </c>
      <c r="O3347" t="s">
        <v>7876</v>
      </c>
      <c r="P3347" t="s">
        <v>15237</v>
      </c>
      <c r="Q3347">
        <v>0.1</v>
      </c>
      <c r="R3347" s="117" t="s">
        <v>19507</v>
      </c>
      <c r="S3347" s="117" t="s">
        <v>14596</v>
      </c>
      <c r="T3347" t="s">
        <v>17448</v>
      </c>
      <c r="U3347" t="s">
        <v>10773</v>
      </c>
    </row>
    <row r="3348" spans="1:21">
      <c r="A3348" s="117" t="s">
        <v>2824</v>
      </c>
      <c r="B3348" t="s">
        <v>14590</v>
      </c>
      <c r="C3348" t="s">
        <v>14593</v>
      </c>
      <c r="D3348">
        <v>96</v>
      </c>
      <c r="E3348">
        <v>90</v>
      </c>
      <c r="F3348" t="e">
        <v>#N/A</v>
      </c>
      <c r="G3348" t="e">
        <v>#N/A</v>
      </c>
      <c r="H3348">
        <v>50</v>
      </c>
      <c r="I3348">
        <v>50</v>
      </c>
      <c r="J3348">
        <v>700</v>
      </c>
      <c r="K3348" s="194" t="e">
        <v>#N/A</v>
      </c>
      <c r="L3348" t="s">
        <v>1079</v>
      </c>
      <c r="M3348" t="s">
        <v>1079</v>
      </c>
      <c r="N3348">
        <v>60</v>
      </c>
      <c r="O3348" t="s">
        <v>7876</v>
      </c>
      <c r="P3348" t="s">
        <v>8611</v>
      </c>
      <c r="Q3348">
        <v>0.06</v>
      </c>
      <c r="R3348" s="117" t="s">
        <v>14595</v>
      </c>
      <c r="S3348" s="117" t="s">
        <v>14596</v>
      </c>
      <c r="T3348" t="s">
        <v>17448</v>
      </c>
      <c r="U3348" t="s">
        <v>10773</v>
      </c>
    </row>
    <row r="3349" spans="1:21">
      <c r="A3349" s="117" t="s">
        <v>12746</v>
      </c>
      <c r="B3349" t="s">
        <v>14590</v>
      </c>
      <c r="C3349" t="s">
        <v>14593</v>
      </c>
      <c r="D3349">
        <v>96</v>
      </c>
      <c r="E3349">
        <v>90</v>
      </c>
      <c r="F3349" t="e">
        <v>#N/A</v>
      </c>
      <c r="G3349" t="e">
        <v>#N/A</v>
      </c>
      <c r="H3349">
        <v>50</v>
      </c>
      <c r="I3349">
        <v>50</v>
      </c>
      <c r="J3349">
        <v>200</v>
      </c>
      <c r="K3349" s="194" t="e">
        <v>#N/A</v>
      </c>
      <c r="L3349" t="s">
        <v>1079</v>
      </c>
      <c r="M3349" t="s">
        <v>1079</v>
      </c>
      <c r="N3349">
        <v>80</v>
      </c>
      <c r="O3349" t="s">
        <v>7876</v>
      </c>
      <c r="P3349" t="s">
        <v>15238</v>
      </c>
      <c r="Q3349">
        <v>0.08</v>
      </c>
      <c r="R3349" s="117" t="s">
        <v>14599</v>
      </c>
      <c r="S3349" s="117" t="s">
        <v>14596</v>
      </c>
      <c r="T3349" t="s">
        <v>17448</v>
      </c>
      <c r="U3349" t="s">
        <v>10772</v>
      </c>
    </row>
    <row r="3350" spans="1:21">
      <c r="A3350" s="117" t="s">
        <v>12175</v>
      </c>
      <c r="B3350" t="s">
        <v>14590</v>
      </c>
      <c r="C3350" t="s">
        <v>14590</v>
      </c>
      <c r="D3350">
        <v>96</v>
      </c>
      <c r="E3350">
        <v>90</v>
      </c>
      <c r="F3350">
        <v>96</v>
      </c>
      <c r="G3350">
        <v>90</v>
      </c>
      <c r="H3350">
        <v>3</v>
      </c>
      <c r="I3350">
        <v>3</v>
      </c>
      <c r="J3350">
        <v>24</v>
      </c>
      <c r="K3350" s="194">
        <v>24</v>
      </c>
      <c r="L3350" t="s">
        <v>1079</v>
      </c>
      <c r="M3350" t="s">
        <v>1079</v>
      </c>
      <c r="N3350">
        <v>130</v>
      </c>
      <c r="O3350" t="s">
        <v>7876</v>
      </c>
      <c r="P3350" t="s">
        <v>15239</v>
      </c>
      <c r="Q3350">
        <v>0.13</v>
      </c>
      <c r="R3350" s="117" t="s">
        <v>14599</v>
      </c>
      <c r="S3350" s="117" t="s">
        <v>14596</v>
      </c>
      <c r="T3350" t="s">
        <v>17448</v>
      </c>
      <c r="U3350" t="s">
        <v>10772</v>
      </c>
    </row>
    <row r="3351" spans="1:21">
      <c r="A3351" s="117" t="s">
        <v>12747</v>
      </c>
      <c r="B3351" t="s">
        <v>14590</v>
      </c>
      <c r="C3351" t="s">
        <v>14593</v>
      </c>
      <c r="D3351">
        <v>90</v>
      </c>
      <c r="E3351">
        <v>84</v>
      </c>
      <c r="F3351" t="e">
        <v>#N/A</v>
      </c>
      <c r="G3351" t="e">
        <v>#N/A</v>
      </c>
      <c r="H3351">
        <v>1</v>
      </c>
      <c r="I3351">
        <v>1</v>
      </c>
      <c r="J3351">
        <v>2</v>
      </c>
      <c r="K3351" s="194" t="e">
        <v>#N/A</v>
      </c>
      <c r="L3351" t="s">
        <v>1079</v>
      </c>
      <c r="M3351" t="s">
        <v>1079</v>
      </c>
      <c r="N3351">
        <v>11200</v>
      </c>
      <c r="O3351" t="s">
        <v>7876</v>
      </c>
      <c r="P3351" t="s">
        <v>13881</v>
      </c>
      <c r="Q3351">
        <v>11.2</v>
      </c>
      <c r="R3351" s="117" t="s">
        <v>14599</v>
      </c>
      <c r="S3351" s="117" t="s">
        <v>14596</v>
      </c>
      <c r="T3351" t="s">
        <v>17448</v>
      </c>
      <c r="U3351" t="s">
        <v>10772</v>
      </c>
    </row>
    <row r="3352" spans="1:21">
      <c r="A3352" s="117" t="s">
        <v>12748</v>
      </c>
      <c r="B3352" t="s">
        <v>14590</v>
      </c>
      <c r="C3352" t="s">
        <v>14593</v>
      </c>
      <c r="D3352">
        <v>90</v>
      </c>
      <c r="E3352">
        <v>84</v>
      </c>
      <c r="F3352" t="e">
        <v>#N/A</v>
      </c>
      <c r="G3352" t="e">
        <v>#N/A</v>
      </c>
      <c r="H3352">
        <v>1</v>
      </c>
      <c r="I3352">
        <v>1</v>
      </c>
      <c r="J3352">
        <v>2</v>
      </c>
      <c r="K3352" s="194" t="e">
        <v>#N/A</v>
      </c>
      <c r="L3352" t="s">
        <v>1079</v>
      </c>
      <c r="M3352" t="s">
        <v>1079</v>
      </c>
      <c r="N3352">
        <v>1200</v>
      </c>
      <c r="O3352" t="s">
        <v>7876</v>
      </c>
      <c r="P3352" t="s">
        <v>13882</v>
      </c>
      <c r="Q3352">
        <v>1.2</v>
      </c>
      <c r="R3352" s="117" t="s">
        <v>14599</v>
      </c>
      <c r="S3352" s="117" t="s">
        <v>14596</v>
      </c>
      <c r="T3352" t="s">
        <v>17448</v>
      </c>
      <c r="U3352" t="s">
        <v>10772</v>
      </c>
    </row>
    <row r="3353" spans="1:21">
      <c r="A3353" s="117" t="s">
        <v>11336</v>
      </c>
      <c r="B3353" t="s">
        <v>14590</v>
      </c>
      <c r="C3353" t="s">
        <v>14590</v>
      </c>
      <c r="D3353">
        <v>131</v>
      </c>
      <c r="E3353">
        <v>125</v>
      </c>
      <c r="F3353">
        <v>131</v>
      </c>
      <c r="G3353">
        <v>125</v>
      </c>
      <c r="H3353">
        <v>1</v>
      </c>
      <c r="I3353">
        <v>1</v>
      </c>
      <c r="J3353">
        <v>80</v>
      </c>
      <c r="K3353" s="194">
        <v>80</v>
      </c>
      <c r="L3353" t="s">
        <v>1079</v>
      </c>
      <c r="M3353" t="s">
        <v>1079</v>
      </c>
      <c r="N3353">
        <v>100</v>
      </c>
      <c r="O3353" t="s">
        <v>7876</v>
      </c>
      <c r="P3353" t="s">
        <v>11337</v>
      </c>
      <c r="Q3353">
        <v>0.1</v>
      </c>
      <c r="R3353" s="117" t="s">
        <v>14595</v>
      </c>
      <c r="S3353" s="117" t="s">
        <v>14596</v>
      </c>
      <c r="T3353" t="s">
        <v>17448</v>
      </c>
      <c r="U3353" t="s">
        <v>10772</v>
      </c>
    </row>
    <row r="3354" spans="1:21">
      <c r="A3354" s="117" t="s">
        <v>12749</v>
      </c>
      <c r="B3354" t="s">
        <v>14590</v>
      </c>
      <c r="C3354" t="s">
        <v>14593</v>
      </c>
      <c r="D3354">
        <v>145</v>
      </c>
      <c r="E3354">
        <v>139</v>
      </c>
      <c r="F3354" t="e">
        <v>#N/A</v>
      </c>
      <c r="G3354" t="e">
        <v>#N/A</v>
      </c>
      <c r="H3354">
        <v>10</v>
      </c>
      <c r="I3354">
        <v>10</v>
      </c>
      <c r="J3354">
        <v>10</v>
      </c>
      <c r="K3354" s="194" t="e">
        <v>#N/A</v>
      </c>
      <c r="L3354" t="s">
        <v>1092</v>
      </c>
      <c r="M3354" t="s">
        <v>1092</v>
      </c>
      <c r="N3354">
        <v>10</v>
      </c>
      <c r="O3354" t="s">
        <v>7876</v>
      </c>
      <c r="P3354" t="s">
        <v>15049</v>
      </c>
      <c r="Q3354">
        <v>0.01</v>
      </c>
      <c r="R3354" s="117" t="s">
        <v>14599</v>
      </c>
      <c r="S3354" s="117" t="s">
        <v>14596</v>
      </c>
      <c r="T3354" t="s">
        <v>17448</v>
      </c>
      <c r="U3354" t="s">
        <v>10772</v>
      </c>
    </row>
    <row r="3355" spans="1:21">
      <c r="A3355" s="117" t="s">
        <v>20818</v>
      </c>
      <c r="B3355" t="s">
        <v>14590</v>
      </c>
      <c r="C3355" t="s">
        <v>14590</v>
      </c>
      <c r="D3355">
        <v>28</v>
      </c>
      <c r="E3355">
        <v>22</v>
      </c>
      <c r="F3355">
        <v>28</v>
      </c>
      <c r="G3355">
        <v>22</v>
      </c>
      <c r="H3355">
        <v>1200</v>
      </c>
      <c r="I3355">
        <v>1200</v>
      </c>
      <c r="J3355">
        <v>0</v>
      </c>
      <c r="K3355" s="194">
        <v>0</v>
      </c>
      <c r="L3355" t="s">
        <v>1075</v>
      </c>
      <c r="M3355" t="s">
        <v>1075</v>
      </c>
      <c r="N3355">
        <v>13.867000000000001</v>
      </c>
      <c r="O3355" t="s">
        <v>7876</v>
      </c>
      <c r="Q3355">
        <v>1.3867000000000001E-2</v>
      </c>
      <c r="R3355" s="117" t="s">
        <v>14944</v>
      </c>
      <c r="S3355" s="117" t="s">
        <v>14688</v>
      </c>
      <c r="T3355" t="s">
        <v>13996</v>
      </c>
      <c r="U3355" t="s">
        <v>10772</v>
      </c>
    </row>
    <row r="3356" spans="1:21">
      <c r="A3356" s="117" t="s">
        <v>2825</v>
      </c>
      <c r="B3356" t="s">
        <v>14590</v>
      </c>
      <c r="C3356" t="s">
        <v>14590</v>
      </c>
      <c r="D3356">
        <v>89</v>
      </c>
      <c r="E3356">
        <v>83</v>
      </c>
      <c r="F3356">
        <v>89</v>
      </c>
      <c r="G3356">
        <v>83</v>
      </c>
      <c r="H3356">
        <v>4</v>
      </c>
      <c r="I3356">
        <v>4</v>
      </c>
      <c r="J3356">
        <v>999999</v>
      </c>
      <c r="K3356" s="194">
        <v>999999</v>
      </c>
      <c r="L3356" t="s">
        <v>1083</v>
      </c>
      <c r="M3356" t="s">
        <v>1083</v>
      </c>
      <c r="N3356">
        <v>1900</v>
      </c>
      <c r="O3356" t="s">
        <v>7876</v>
      </c>
      <c r="P3356" t="s">
        <v>8612</v>
      </c>
      <c r="Q3356">
        <v>1.9</v>
      </c>
      <c r="R3356" s="117" t="s">
        <v>14594</v>
      </c>
      <c r="S3356" s="117" t="s">
        <v>14589</v>
      </c>
      <c r="T3356" t="s">
        <v>12136</v>
      </c>
      <c r="U3356" t="s">
        <v>10772</v>
      </c>
    </row>
    <row r="3357" spans="1:21">
      <c r="A3357" s="117" t="s">
        <v>11076</v>
      </c>
      <c r="B3357" t="s">
        <v>14590</v>
      </c>
      <c r="C3357" t="s">
        <v>14590</v>
      </c>
      <c r="D3357">
        <v>89</v>
      </c>
      <c r="E3357">
        <v>83</v>
      </c>
      <c r="F3357">
        <v>89</v>
      </c>
      <c r="G3357">
        <v>83</v>
      </c>
      <c r="H3357">
        <v>1</v>
      </c>
      <c r="I3357">
        <v>1</v>
      </c>
      <c r="J3357">
        <v>999999</v>
      </c>
      <c r="K3357" s="194">
        <v>999999</v>
      </c>
      <c r="L3357" t="s">
        <v>1083</v>
      </c>
      <c r="M3357" t="s">
        <v>1083</v>
      </c>
      <c r="N3357">
        <v>10366</v>
      </c>
      <c r="O3357" t="s">
        <v>7876</v>
      </c>
      <c r="P3357" t="s">
        <v>11077</v>
      </c>
      <c r="Q3357">
        <v>10.366</v>
      </c>
      <c r="R3357" s="117" t="s">
        <v>14594</v>
      </c>
      <c r="S3357" s="117" t="s">
        <v>14589</v>
      </c>
      <c r="T3357" t="s">
        <v>12136</v>
      </c>
      <c r="U3357" t="s">
        <v>10772</v>
      </c>
    </row>
    <row r="3358" spans="1:21">
      <c r="A3358" s="117" t="s">
        <v>19715</v>
      </c>
      <c r="B3358" t="s">
        <v>14590</v>
      </c>
      <c r="C3358" t="s">
        <v>14590</v>
      </c>
      <c r="D3358">
        <v>89</v>
      </c>
      <c r="E3358">
        <v>83</v>
      </c>
      <c r="F3358">
        <v>89</v>
      </c>
      <c r="G3358">
        <v>83</v>
      </c>
      <c r="H3358">
        <v>1</v>
      </c>
      <c r="I3358">
        <v>1</v>
      </c>
      <c r="J3358">
        <v>999999</v>
      </c>
      <c r="K3358" s="194">
        <v>999999</v>
      </c>
      <c r="L3358" t="s">
        <v>1083</v>
      </c>
      <c r="M3358" t="s">
        <v>1083</v>
      </c>
      <c r="N3358">
        <v>1300</v>
      </c>
      <c r="O3358" t="s">
        <v>7876</v>
      </c>
      <c r="P3358" t="s">
        <v>19716</v>
      </c>
      <c r="Q3358">
        <v>1.3</v>
      </c>
      <c r="R3358" s="117" t="s">
        <v>14594</v>
      </c>
      <c r="S3358" s="117" t="s">
        <v>14589</v>
      </c>
      <c r="T3358" t="s">
        <v>12136</v>
      </c>
      <c r="U3358" t="s">
        <v>10772</v>
      </c>
    </row>
    <row r="3359" spans="1:21">
      <c r="A3359" s="117" t="s">
        <v>19717</v>
      </c>
      <c r="B3359" t="s">
        <v>14590</v>
      </c>
      <c r="C3359" t="s">
        <v>14590</v>
      </c>
      <c r="D3359">
        <v>89</v>
      </c>
      <c r="E3359">
        <v>83</v>
      </c>
      <c r="F3359">
        <v>89</v>
      </c>
      <c r="G3359">
        <v>83</v>
      </c>
      <c r="H3359">
        <v>1</v>
      </c>
      <c r="I3359">
        <v>1</v>
      </c>
      <c r="J3359">
        <v>999999</v>
      </c>
      <c r="K3359" s="194">
        <v>999999</v>
      </c>
      <c r="L3359" t="s">
        <v>1083</v>
      </c>
      <c r="M3359" t="s">
        <v>1083</v>
      </c>
      <c r="N3359">
        <v>1600</v>
      </c>
      <c r="O3359" t="s">
        <v>7876</v>
      </c>
      <c r="P3359" t="s">
        <v>19716</v>
      </c>
      <c r="Q3359">
        <v>1.6</v>
      </c>
      <c r="R3359" s="117" t="s">
        <v>14594</v>
      </c>
      <c r="S3359" s="117" t="s">
        <v>14589</v>
      </c>
      <c r="T3359" t="s">
        <v>12136</v>
      </c>
      <c r="U3359" t="s">
        <v>10772</v>
      </c>
    </row>
    <row r="3360" spans="1:21">
      <c r="A3360" s="117" t="s">
        <v>19718</v>
      </c>
      <c r="B3360" t="s">
        <v>14590</v>
      </c>
      <c r="C3360" t="s">
        <v>14590</v>
      </c>
      <c r="D3360">
        <v>95</v>
      </c>
      <c r="E3360">
        <v>89</v>
      </c>
      <c r="F3360">
        <v>95</v>
      </c>
      <c r="G3360">
        <v>89</v>
      </c>
      <c r="H3360">
        <v>1</v>
      </c>
      <c r="I3360">
        <v>1</v>
      </c>
      <c r="J3360">
        <v>999999</v>
      </c>
      <c r="K3360" s="194">
        <v>999999</v>
      </c>
      <c r="L3360" t="s">
        <v>1083</v>
      </c>
      <c r="M3360" t="s">
        <v>1083</v>
      </c>
      <c r="N3360">
        <v>1650</v>
      </c>
      <c r="O3360" t="s">
        <v>7876</v>
      </c>
      <c r="P3360" t="s">
        <v>19716</v>
      </c>
      <c r="Q3360">
        <v>1.65</v>
      </c>
      <c r="R3360" s="117" t="s">
        <v>14594</v>
      </c>
      <c r="S3360" s="117" t="s">
        <v>14589</v>
      </c>
      <c r="T3360" t="s">
        <v>12136</v>
      </c>
      <c r="U3360" t="s">
        <v>10772</v>
      </c>
    </row>
    <row r="3361" spans="1:21">
      <c r="A3361" s="117" t="s">
        <v>19719</v>
      </c>
      <c r="B3361" t="s">
        <v>14590</v>
      </c>
      <c r="C3361" t="s">
        <v>14590</v>
      </c>
      <c r="D3361">
        <v>95</v>
      </c>
      <c r="E3361">
        <v>89</v>
      </c>
      <c r="F3361">
        <v>95</v>
      </c>
      <c r="G3361">
        <v>89</v>
      </c>
      <c r="H3361">
        <v>1</v>
      </c>
      <c r="I3361">
        <v>1</v>
      </c>
      <c r="J3361">
        <v>999999</v>
      </c>
      <c r="K3361" s="194">
        <v>999999</v>
      </c>
      <c r="L3361" t="s">
        <v>1083</v>
      </c>
      <c r="M3361" t="s">
        <v>1083</v>
      </c>
      <c r="N3361">
        <v>2200</v>
      </c>
      <c r="O3361" t="s">
        <v>7876</v>
      </c>
      <c r="P3361" t="s">
        <v>19716</v>
      </c>
      <c r="Q3361">
        <v>2.2000000000000002</v>
      </c>
      <c r="R3361" s="117" t="s">
        <v>14594</v>
      </c>
      <c r="S3361" s="117" t="s">
        <v>14589</v>
      </c>
      <c r="T3361" t="s">
        <v>12136</v>
      </c>
      <c r="U3361" t="s">
        <v>10772</v>
      </c>
    </row>
    <row r="3362" spans="1:21">
      <c r="A3362" s="117" t="s">
        <v>19720</v>
      </c>
      <c r="B3362" t="s">
        <v>14590</v>
      </c>
      <c r="C3362" t="s">
        <v>14590</v>
      </c>
      <c r="D3362">
        <v>21</v>
      </c>
      <c r="E3362">
        <v>15</v>
      </c>
      <c r="F3362">
        <v>21</v>
      </c>
      <c r="G3362">
        <v>15</v>
      </c>
      <c r="H3362">
        <v>1</v>
      </c>
      <c r="I3362">
        <v>1</v>
      </c>
      <c r="J3362">
        <v>999999</v>
      </c>
      <c r="K3362" s="194">
        <v>999999</v>
      </c>
      <c r="L3362" t="s">
        <v>1083</v>
      </c>
      <c r="M3362" t="s">
        <v>1083</v>
      </c>
      <c r="N3362">
        <v>2850</v>
      </c>
      <c r="O3362" t="s">
        <v>7876</v>
      </c>
      <c r="P3362" t="s">
        <v>19721</v>
      </c>
      <c r="Q3362">
        <v>2.85</v>
      </c>
      <c r="R3362" s="117" t="s">
        <v>14594</v>
      </c>
      <c r="S3362" s="117" t="s">
        <v>14589</v>
      </c>
      <c r="T3362" t="s">
        <v>12136</v>
      </c>
      <c r="U3362" t="s">
        <v>10772</v>
      </c>
    </row>
    <row r="3363" spans="1:21">
      <c r="A3363" s="117" t="s">
        <v>19722</v>
      </c>
      <c r="B3363" t="s">
        <v>14590</v>
      </c>
      <c r="C3363" t="s">
        <v>14590</v>
      </c>
      <c r="D3363">
        <v>89</v>
      </c>
      <c r="E3363">
        <v>83</v>
      </c>
      <c r="F3363">
        <v>89</v>
      </c>
      <c r="G3363">
        <v>83</v>
      </c>
      <c r="H3363">
        <v>1</v>
      </c>
      <c r="I3363">
        <v>1</v>
      </c>
      <c r="J3363">
        <v>999999</v>
      </c>
      <c r="K3363" s="194">
        <v>999999</v>
      </c>
      <c r="L3363" t="s">
        <v>1083</v>
      </c>
      <c r="M3363" t="s">
        <v>1083</v>
      </c>
      <c r="N3363">
        <v>4300</v>
      </c>
      <c r="O3363" t="s">
        <v>7876</v>
      </c>
      <c r="P3363" t="s">
        <v>19723</v>
      </c>
      <c r="Q3363">
        <v>4.3</v>
      </c>
      <c r="R3363" s="117" t="s">
        <v>14594</v>
      </c>
      <c r="S3363" s="117" t="s">
        <v>14589</v>
      </c>
      <c r="T3363" t="s">
        <v>12136</v>
      </c>
      <c r="U3363" t="s">
        <v>10772</v>
      </c>
    </row>
    <row r="3364" spans="1:21">
      <c r="A3364" s="117" t="s">
        <v>19724</v>
      </c>
      <c r="B3364" t="s">
        <v>14590</v>
      </c>
      <c r="C3364" t="s">
        <v>14590</v>
      </c>
      <c r="D3364">
        <v>110</v>
      </c>
      <c r="E3364">
        <v>104</v>
      </c>
      <c r="F3364">
        <v>110</v>
      </c>
      <c r="G3364">
        <v>104</v>
      </c>
      <c r="H3364">
        <v>3</v>
      </c>
      <c r="I3364">
        <v>3</v>
      </c>
      <c r="J3364">
        <v>999999</v>
      </c>
      <c r="K3364" s="194">
        <v>999999</v>
      </c>
      <c r="L3364" t="s">
        <v>1083</v>
      </c>
      <c r="M3364" t="s">
        <v>1083</v>
      </c>
      <c r="N3364">
        <v>7350</v>
      </c>
      <c r="O3364" t="s">
        <v>7876</v>
      </c>
      <c r="P3364" t="s">
        <v>19725</v>
      </c>
      <c r="Q3364">
        <v>7.35</v>
      </c>
      <c r="R3364" s="117" t="s">
        <v>14594</v>
      </c>
      <c r="S3364" s="117" t="s">
        <v>14589</v>
      </c>
      <c r="T3364" t="s">
        <v>12136</v>
      </c>
      <c r="U3364" t="s">
        <v>10772</v>
      </c>
    </row>
    <row r="3365" spans="1:21">
      <c r="A3365" s="117" t="s">
        <v>19726</v>
      </c>
      <c r="B3365" t="s">
        <v>14590</v>
      </c>
      <c r="C3365" t="s">
        <v>14590</v>
      </c>
      <c r="D3365">
        <v>68</v>
      </c>
      <c r="E3365">
        <v>62</v>
      </c>
      <c r="F3365">
        <v>68</v>
      </c>
      <c r="G3365">
        <v>62</v>
      </c>
      <c r="H3365">
        <v>2</v>
      </c>
      <c r="I3365">
        <v>2</v>
      </c>
      <c r="J3365">
        <v>999999</v>
      </c>
      <c r="K3365" s="194">
        <v>999999</v>
      </c>
      <c r="L3365" t="s">
        <v>1083</v>
      </c>
      <c r="M3365" t="s">
        <v>1083</v>
      </c>
      <c r="N3365">
        <v>8900</v>
      </c>
      <c r="O3365" t="s">
        <v>7876</v>
      </c>
      <c r="P3365" t="s">
        <v>19513</v>
      </c>
      <c r="Q3365">
        <v>8.9</v>
      </c>
      <c r="R3365" s="117" t="s">
        <v>14594</v>
      </c>
      <c r="S3365" s="117" t="s">
        <v>14589</v>
      </c>
      <c r="T3365" t="s">
        <v>12136</v>
      </c>
      <c r="U3365" t="s">
        <v>10772</v>
      </c>
    </row>
    <row r="3366" spans="1:21">
      <c r="A3366" s="117" t="s">
        <v>19727</v>
      </c>
      <c r="B3366" t="s">
        <v>14590</v>
      </c>
      <c r="C3366" t="s">
        <v>14590</v>
      </c>
      <c r="D3366">
        <v>131</v>
      </c>
      <c r="E3366">
        <v>125</v>
      </c>
      <c r="F3366">
        <v>131</v>
      </c>
      <c r="G3366">
        <v>125</v>
      </c>
      <c r="H3366">
        <v>3</v>
      </c>
      <c r="I3366">
        <v>3</v>
      </c>
      <c r="J3366">
        <v>999999</v>
      </c>
      <c r="K3366" s="194">
        <v>999999</v>
      </c>
      <c r="L3366" t="s">
        <v>1083</v>
      </c>
      <c r="M3366" t="s">
        <v>1083</v>
      </c>
      <c r="N3366">
        <v>6590</v>
      </c>
      <c r="O3366" t="s">
        <v>7876</v>
      </c>
      <c r="P3366" t="s">
        <v>19725</v>
      </c>
      <c r="Q3366">
        <v>6.59</v>
      </c>
      <c r="R3366" s="117" t="s">
        <v>14594</v>
      </c>
      <c r="S3366" s="117" t="s">
        <v>14589</v>
      </c>
      <c r="T3366" t="s">
        <v>12136</v>
      </c>
      <c r="U3366" t="s">
        <v>10772</v>
      </c>
    </row>
    <row r="3367" spans="1:21">
      <c r="A3367" s="117" t="s">
        <v>19728</v>
      </c>
      <c r="B3367" t="s">
        <v>14590</v>
      </c>
      <c r="C3367" t="s">
        <v>14590</v>
      </c>
      <c r="D3367">
        <v>110</v>
      </c>
      <c r="E3367">
        <v>104</v>
      </c>
      <c r="F3367">
        <v>110</v>
      </c>
      <c r="G3367">
        <v>104</v>
      </c>
      <c r="H3367">
        <v>3</v>
      </c>
      <c r="I3367">
        <v>3</v>
      </c>
      <c r="J3367">
        <v>999999</v>
      </c>
      <c r="K3367" s="194">
        <v>999999</v>
      </c>
      <c r="L3367" t="s">
        <v>1083</v>
      </c>
      <c r="M3367" t="s">
        <v>1083</v>
      </c>
      <c r="N3367">
        <v>8138</v>
      </c>
      <c r="O3367" t="s">
        <v>7876</v>
      </c>
      <c r="P3367" t="s">
        <v>19513</v>
      </c>
      <c r="Q3367">
        <v>8.1379999999999999</v>
      </c>
      <c r="R3367" s="117" t="s">
        <v>14594</v>
      </c>
      <c r="S3367" s="117" t="s">
        <v>14589</v>
      </c>
      <c r="T3367" t="s">
        <v>12136</v>
      </c>
      <c r="U3367" t="s">
        <v>10772</v>
      </c>
    </row>
    <row r="3368" spans="1:21">
      <c r="A3368" s="117" t="s">
        <v>19512</v>
      </c>
      <c r="B3368" t="s">
        <v>14590</v>
      </c>
      <c r="C3368" t="s">
        <v>14590</v>
      </c>
      <c r="D3368">
        <v>131</v>
      </c>
      <c r="E3368">
        <v>125</v>
      </c>
      <c r="F3368">
        <v>131</v>
      </c>
      <c r="G3368">
        <v>125</v>
      </c>
      <c r="H3368">
        <v>3</v>
      </c>
      <c r="I3368">
        <v>3</v>
      </c>
      <c r="J3368">
        <v>999999</v>
      </c>
      <c r="K3368" s="194">
        <v>999999</v>
      </c>
      <c r="L3368" t="s">
        <v>1083</v>
      </c>
      <c r="M3368" t="s">
        <v>1083</v>
      </c>
      <c r="N3368">
        <v>7300</v>
      </c>
      <c r="O3368" t="s">
        <v>7876</v>
      </c>
      <c r="P3368" t="s">
        <v>19513</v>
      </c>
      <c r="Q3368">
        <v>7.3</v>
      </c>
      <c r="R3368" s="117" t="s">
        <v>14594</v>
      </c>
      <c r="S3368" s="117" t="s">
        <v>14589</v>
      </c>
      <c r="T3368" t="s">
        <v>12136</v>
      </c>
      <c r="U3368" t="s">
        <v>10773</v>
      </c>
    </row>
    <row r="3369" spans="1:21">
      <c r="A3369" s="117" t="s">
        <v>19514</v>
      </c>
      <c r="B3369" t="s">
        <v>14590</v>
      </c>
      <c r="C3369" t="s">
        <v>14590</v>
      </c>
      <c r="D3369">
        <v>110</v>
      </c>
      <c r="E3369">
        <v>104</v>
      </c>
      <c r="F3369">
        <v>110</v>
      </c>
      <c r="G3369">
        <v>104</v>
      </c>
      <c r="H3369">
        <v>2</v>
      </c>
      <c r="I3369">
        <v>2</v>
      </c>
      <c r="J3369">
        <v>999999</v>
      </c>
      <c r="K3369" s="194">
        <v>999999</v>
      </c>
      <c r="L3369" t="s">
        <v>1083</v>
      </c>
      <c r="M3369" t="s">
        <v>1083</v>
      </c>
      <c r="N3369">
        <v>9410</v>
      </c>
      <c r="O3369" t="s">
        <v>7876</v>
      </c>
      <c r="P3369" t="s">
        <v>19513</v>
      </c>
      <c r="Q3369">
        <v>9.41</v>
      </c>
      <c r="R3369" s="117" t="s">
        <v>14594</v>
      </c>
      <c r="S3369" s="117" t="s">
        <v>14589</v>
      </c>
      <c r="T3369" t="s">
        <v>12136</v>
      </c>
      <c r="U3369" t="s">
        <v>10773</v>
      </c>
    </row>
    <row r="3370" spans="1:21">
      <c r="A3370" s="117" t="s">
        <v>19729</v>
      </c>
      <c r="B3370" t="s">
        <v>14590</v>
      </c>
      <c r="C3370" t="s">
        <v>14590</v>
      </c>
      <c r="D3370">
        <v>95</v>
      </c>
      <c r="E3370">
        <v>89</v>
      </c>
      <c r="F3370">
        <v>95</v>
      </c>
      <c r="G3370">
        <v>89</v>
      </c>
      <c r="H3370">
        <v>1</v>
      </c>
      <c r="I3370">
        <v>1</v>
      </c>
      <c r="J3370">
        <v>999999</v>
      </c>
      <c r="K3370" s="194">
        <v>999999</v>
      </c>
      <c r="L3370" t="s">
        <v>1083</v>
      </c>
      <c r="M3370" t="s">
        <v>1083</v>
      </c>
      <c r="N3370">
        <v>650</v>
      </c>
      <c r="O3370" t="s">
        <v>7876</v>
      </c>
      <c r="P3370" t="s">
        <v>19730</v>
      </c>
      <c r="Q3370">
        <v>0.65</v>
      </c>
      <c r="R3370" s="117" t="s">
        <v>14594</v>
      </c>
      <c r="S3370" s="117" t="s">
        <v>14589</v>
      </c>
      <c r="T3370" t="s">
        <v>12136</v>
      </c>
      <c r="U3370" t="s">
        <v>10772</v>
      </c>
    </row>
    <row r="3371" spans="1:21">
      <c r="A3371" s="117" t="s">
        <v>19731</v>
      </c>
      <c r="B3371" t="s">
        <v>14590</v>
      </c>
      <c r="C3371" t="s">
        <v>14590</v>
      </c>
      <c r="D3371">
        <v>89</v>
      </c>
      <c r="E3371">
        <v>83</v>
      </c>
      <c r="F3371">
        <v>89</v>
      </c>
      <c r="G3371">
        <v>83</v>
      </c>
      <c r="H3371">
        <v>1</v>
      </c>
      <c r="I3371">
        <v>1</v>
      </c>
      <c r="J3371">
        <v>999999</v>
      </c>
      <c r="K3371" s="194">
        <v>999999</v>
      </c>
      <c r="L3371" t="s">
        <v>1083</v>
      </c>
      <c r="M3371" t="s">
        <v>1083</v>
      </c>
      <c r="N3371">
        <v>850</v>
      </c>
      <c r="O3371" t="s">
        <v>7876</v>
      </c>
      <c r="P3371" t="s">
        <v>19730</v>
      </c>
      <c r="Q3371">
        <v>0.85</v>
      </c>
      <c r="R3371" s="117" t="s">
        <v>14594</v>
      </c>
      <c r="S3371" s="117" t="s">
        <v>14589</v>
      </c>
      <c r="T3371" t="s">
        <v>12136</v>
      </c>
      <c r="U3371" t="s">
        <v>10772</v>
      </c>
    </row>
    <row r="3372" spans="1:21">
      <c r="A3372" s="117" t="s">
        <v>19732</v>
      </c>
      <c r="B3372" t="s">
        <v>14590</v>
      </c>
      <c r="C3372" t="s">
        <v>14590</v>
      </c>
      <c r="D3372">
        <v>110</v>
      </c>
      <c r="E3372">
        <v>104</v>
      </c>
      <c r="F3372">
        <v>110</v>
      </c>
      <c r="G3372">
        <v>104</v>
      </c>
      <c r="H3372">
        <v>4</v>
      </c>
      <c r="I3372">
        <v>4</v>
      </c>
      <c r="J3372">
        <v>999999</v>
      </c>
      <c r="K3372" s="194">
        <v>999999</v>
      </c>
      <c r="L3372" t="s">
        <v>1083</v>
      </c>
      <c r="M3372" t="s">
        <v>1083</v>
      </c>
      <c r="N3372">
        <v>4164</v>
      </c>
      <c r="O3372" t="s">
        <v>7876</v>
      </c>
      <c r="P3372" t="s">
        <v>19513</v>
      </c>
      <c r="Q3372">
        <v>4.1639999999999997</v>
      </c>
      <c r="R3372" s="117" t="s">
        <v>14594</v>
      </c>
      <c r="S3372" s="117" t="s">
        <v>14589</v>
      </c>
      <c r="T3372" t="s">
        <v>12136</v>
      </c>
      <c r="U3372" t="s">
        <v>10772</v>
      </c>
    </row>
    <row r="3373" spans="1:21">
      <c r="A3373" s="117" t="s">
        <v>19733</v>
      </c>
      <c r="B3373" t="s">
        <v>14590</v>
      </c>
      <c r="C3373" t="s">
        <v>14590</v>
      </c>
      <c r="D3373">
        <v>110</v>
      </c>
      <c r="E3373">
        <v>104</v>
      </c>
      <c r="F3373">
        <v>110</v>
      </c>
      <c r="G3373">
        <v>104</v>
      </c>
      <c r="H3373">
        <v>3</v>
      </c>
      <c r="I3373">
        <v>3</v>
      </c>
      <c r="J3373">
        <v>999999</v>
      </c>
      <c r="K3373" s="194">
        <v>999999</v>
      </c>
      <c r="L3373" t="s">
        <v>1083</v>
      </c>
      <c r="M3373" t="s">
        <v>1083</v>
      </c>
      <c r="N3373">
        <v>5229</v>
      </c>
      <c r="O3373" t="s">
        <v>7876</v>
      </c>
      <c r="P3373" t="s">
        <v>19513</v>
      </c>
      <c r="Q3373">
        <v>5.2290000000000001</v>
      </c>
      <c r="R3373" s="117" t="s">
        <v>14594</v>
      </c>
      <c r="S3373" s="117" t="s">
        <v>14589</v>
      </c>
      <c r="T3373" t="s">
        <v>12136</v>
      </c>
      <c r="U3373" t="s">
        <v>10772</v>
      </c>
    </row>
    <row r="3374" spans="1:21">
      <c r="A3374" s="117" t="s">
        <v>11668</v>
      </c>
      <c r="B3374" t="s">
        <v>14590</v>
      </c>
      <c r="C3374" t="s">
        <v>14590</v>
      </c>
      <c r="D3374">
        <v>89</v>
      </c>
      <c r="E3374">
        <v>83</v>
      </c>
      <c r="F3374">
        <v>89</v>
      </c>
      <c r="G3374">
        <v>83</v>
      </c>
      <c r="H3374">
        <v>1</v>
      </c>
      <c r="I3374">
        <v>1</v>
      </c>
      <c r="J3374">
        <v>999999</v>
      </c>
      <c r="K3374" s="194">
        <v>999999</v>
      </c>
      <c r="L3374" t="s">
        <v>1083</v>
      </c>
      <c r="M3374" t="s">
        <v>1083</v>
      </c>
      <c r="N3374">
        <v>13800</v>
      </c>
      <c r="O3374" t="s">
        <v>7876</v>
      </c>
      <c r="P3374" t="s">
        <v>11669</v>
      </c>
      <c r="Q3374">
        <v>13.8</v>
      </c>
      <c r="R3374" s="117" t="s">
        <v>14594</v>
      </c>
      <c r="S3374" s="117" t="s">
        <v>14589</v>
      </c>
      <c r="T3374" t="s">
        <v>12136</v>
      </c>
      <c r="U3374" t="s">
        <v>10772</v>
      </c>
    </row>
    <row r="3375" spans="1:21">
      <c r="A3375" s="117" t="s">
        <v>2826</v>
      </c>
      <c r="B3375" t="s">
        <v>14590</v>
      </c>
      <c r="C3375" t="s">
        <v>14590</v>
      </c>
      <c r="D3375">
        <v>74</v>
      </c>
      <c r="E3375">
        <v>68</v>
      </c>
      <c r="F3375">
        <v>74</v>
      </c>
      <c r="G3375">
        <v>68</v>
      </c>
      <c r="H3375">
        <v>1</v>
      </c>
      <c r="I3375">
        <v>1</v>
      </c>
      <c r="J3375">
        <v>999999</v>
      </c>
      <c r="K3375" s="194">
        <v>999999</v>
      </c>
      <c r="L3375" t="s">
        <v>1083</v>
      </c>
      <c r="M3375" t="s">
        <v>1083</v>
      </c>
      <c r="N3375">
        <v>3480</v>
      </c>
      <c r="O3375" t="s">
        <v>7876</v>
      </c>
      <c r="P3375" t="s">
        <v>7877</v>
      </c>
      <c r="Q3375">
        <v>3.48</v>
      </c>
      <c r="R3375" s="117" t="s">
        <v>14594</v>
      </c>
      <c r="S3375" s="117" t="s">
        <v>14589</v>
      </c>
      <c r="T3375" t="s">
        <v>12136</v>
      </c>
      <c r="U3375" t="s">
        <v>10772</v>
      </c>
    </row>
    <row r="3376" spans="1:21">
      <c r="A3376" s="117" t="s">
        <v>19734</v>
      </c>
      <c r="B3376" t="s">
        <v>14590</v>
      </c>
      <c r="C3376" t="s">
        <v>14590</v>
      </c>
      <c r="D3376">
        <v>25</v>
      </c>
      <c r="E3376">
        <v>19</v>
      </c>
      <c r="F3376">
        <v>25</v>
      </c>
      <c r="G3376">
        <v>19</v>
      </c>
      <c r="H3376">
        <v>1</v>
      </c>
      <c r="I3376">
        <v>1</v>
      </c>
      <c r="J3376">
        <v>38</v>
      </c>
      <c r="K3376" s="194">
        <v>38</v>
      </c>
      <c r="L3376" t="s">
        <v>1083</v>
      </c>
      <c r="M3376" t="s">
        <v>1083</v>
      </c>
      <c r="N3376">
        <v>3515</v>
      </c>
      <c r="O3376" t="s">
        <v>7876</v>
      </c>
      <c r="P3376" t="s">
        <v>19735</v>
      </c>
      <c r="Q3376">
        <v>3.5150000000000001</v>
      </c>
      <c r="R3376" s="117" t="s">
        <v>14594</v>
      </c>
      <c r="S3376" s="117" t="s">
        <v>14589</v>
      </c>
      <c r="T3376" t="s">
        <v>12136</v>
      </c>
      <c r="U3376" t="s">
        <v>10772</v>
      </c>
    </row>
    <row r="3377" spans="1:21">
      <c r="A3377" s="117" t="s">
        <v>19736</v>
      </c>
      <c r="B3377" t="s">
        <v>14590</v>
      </c>
      <c r="C3377" t="s">
        <v>14590</v>
      </c>
      <c r="D3377">
        <v>25</v>
      </c>
      <c r="E3377">
        <v>19</v>
      </c>
      <c r="F3377">
        <v>25</v>
      </c>
      <c r="G3377">
        <v>19</v>
      </c>
      <c r="H3377">
        <v>1</v>
      </c>
      <c r="I3377">
        <v>1</v>
      </c>
      <c r="J3377">
        <v>11</v>
      </c>
      <c r="K3377" s="194">
        <v>11</v>
      </c>
      <c r="L3377" t="s">
        <v>1083</v>
      </c>
      <c r="M3377" t="s">
        <v>1083</v>
      </c>
      <c r="N3377">
        <v>4277</v>
      </c>
      <c r="O3377" t="s">
        <v>7876</v>
      </c>
      <c r="P3377" t="s">
        <v>19737</v>
      </c>
      <c r="Q3377">
        <v>4.2770000000000001</v>
      </c>
      <c r="R3377" s="117" t="s">
        <v>14594</v>
      </c>
      <c r="S3377" s="117" t="s">
        <v>14589</v>
      </c>
      <c r="T3377" t="s">
        <v>12136</v>
      </c>
      <c r="U3377" t="s">
        <v>10772</v>
      </c>
    </row>
    <row r="3378" spans="1:21">
      <c r="A3378" s="117" t="s">
        <v>19738</v>
      </c>
      <c r="B3378" t="s">
        <v>14590</v>
      </c>
      <c r="C3378" t="s">
        <v>14590</v>
      </c>
      <c r="D3378">
        <v>25</v>
      </c>
      <c r="E3378">
        <v>19</v>
      </c>
      <c r="F3378">
        <v>25</v>
      </c>
      <c r="G3378">
        <v>19</v>
      </c>
      <c r="H3378">
        <v>1</v>
      </c>
      <c r="I3378">
        <v>1</v>
      </c>
      <c r="J3378">
        <v>40</v>
      </c>
      <c r="K3378" s="194">
        <v>40</v>
      </c>
      <c r="L3378" t="s">
        <v>1083</v>
      </c>
      <c r="M3378" t="s">
        <v>1083</v>
      </c>
      <c r="N3378">
        <v>1461</v>
      </c>
      <c r="O3378" t="s">
        <v>7876</v>
      </c>
      <c r="P3378" t="s">
        <v>19739</v>
      </c>
      <c r="Q3378">
        <v>1.4610000000000001</v>
      </c>
      <c r="R3378" s="117" t="s">
        <v>14594</v>
      </c>
      <c r="S3378" s="117" t="s">
        <v>14589</v>
      </c>
      <c r="T3378" t="s">
        <v>12136</v>
      </c>
      <c r="U3378" t="s">
        <v>10772</v>
      </c>
    </row>
    <row r="3379" spans="1:21">
      <c r="A3379" s="117" t="s">
        <v>19740</v>
      </c>
      <c r="B3379" t="s">
        <v>14590</v>
      </c>
      <c r="C3379" t="s">
        <v>14590</v>
      </c>
      <c r="D3379">
        <v>25</v>
      </c>
      <c r="E3379">
        <v>19</v>
      </c>
      <c r="F3379">
        <v>25</v>
      </c>
      <c r="G3379">
        <v>19</v>
      </c>
      <c r="H3379">
        <v>1</v>
      </c>
      <c r="I3379">
        <v>1</v>
      </c>
      <c r="J3379">
        <v>2</v>
      </c>
      <c r="K3379" s="194">
        <v>2</v>
      </c>
      <c r="L3379" t="s">
        <v>1083</v>
      </c>
      <c r="M3379" t="s">
        <v>1083</v>
      </c>
      <c r="N3379">
        <v>2080</v>
      </c>
      <c r="O3379" t="s">
        <v>7876</v>
      </c>
      <c r="P3379" t="s">
        <v>19741</v>
      </c>
      <c r="Q3379">
        <v>2.08</v>
      </c>
      <c r="R3379" s="117" t="s">
        <v>14594</v>
      </c>
      <c r="S3379" s="117" t="s">
        <v>14589</v>
      </c>
      <c r="T3379" t="s">
        <v>12136</v>
      </c>
      <c r="U3379" t="s">
        <v>10772</v>
      </c>
    </row>
    <row r="3380" spans="1:21">
      <c r="A3380" s="117" t="s">
        <v>19742</v>
      </c>
      <c r="B3380" t="s">
        <v>14590</v>
      </c>
      <c r="C3380" t="s">
        <v>14590</v>
      </c>
      <c r="D3380">
        <v>25</v>
      </c>
      <c r="E3380">
        <v>19</v>
      </c>
      <c r="F3380">
        <v>25</v>
      </c>
      <c r="G3380">
        <v>19</v>
      </c>
      <c r="H3380">
        <v>1</v>
      </c>
      <c r="I3380">
        <v>1</v>
      </c>
      <c r="J3380">
        <v>50</v>
      </c>
      <c r="K3380" s="194">
        <v>50</v>
      </c>
      <c r="L3380" t="s">
        <v>1083</v>
      </c>
      <c r="M3380" t="s">
        <v>1083</v>
      </c>
      <c r="N3380">
        <v>1851</v>
      </c>
      <c r="O3380" t="s">
        <v>7876</v>
      </c>
      <c r="P3380" t="s">
        <v>19743</v>
      </c>
      <c r="Q3380">
        <v>1.851</v>
      </c>
      <c r="R3380" s="117" t="s">
        <v>14594</v>
      </c>
      <c r="S3380" s="117" t="s">
        <v>14589</v>
      </c>
      <c r="T3380" t="s">
        <v>12136</v>
      </c>
      <c r="U3380" t="s">
        <v>10772</v>
      </c>
    </row>
    <row r="3381" spans="1:21">
      <c r="A3381" s="117" t="s">
        <v>19744</v>
      </c>
      <c r="B3381" t="s">
        <v>14590</v>
      </c>
      <c r="C3381" t="s">
        <v>14590</v>
      </c>
      <c r="D3381">
        <v>109</v>
      </c>
      <c r="E3381">
        <v>103</v>
      </c>
      <c r="F3381">
        <v>109</v>
      </c>
      <c r="G3381">
        <v>103</v>
      </c>
      <c r="H3381">
        <v>1</v>
      </c>
      <c r="I3381">
        <v>1</v>
      </c>
      <c r="J3381">
        <v>999999</v>
      </c>
      <c r="K3381" s="194">
        <v>999999</v>
      </c>
      <c r="L3381" t="s">
        <v>1083</v>
      </c>
      <c r="M3381" t="s">
        <v>1083</v>
      </c>
      <c r="N3381">
        <v>2280</v>
      </c>
      <c r="O3381" t="s">
        <v>7876</v>
      </c>
      <c r="P3381" t="s">
        <v>19743</v>
      </c>
      <c r="Q3381">
        <v>2.2799999999999998</v>
      </c>
      <c r="R3381" s="117" t="s">
        <v>14594</v>
      </c>
      <c r="S3381" s="117" t="s">
        <v>14589</v>
      </c>
      <c r="T3381" t="s">
        <v>12136</v>
      </c>
      <c r="U3381" t="s">
        <v>10772</v>
      </c>
    </row>
    <row r="3382" spans="1:21">
      <c r="A3382" s="117" t="s">
        <v>19745</v>
      </c>
      <c r="B3382" t="s">
        <v>14590</v>
      </c>
      <c r="C3382" t="s">
        <v>14590</v>
      </c>
      <c r="D3382">
        <v>109</v>
      </c>
      <c r="E3382">
        <v>103</v>
      </c>
      <c r="F3382">
        <v>109</v>
      </c>
      <c r="G3382">
        <v>103</v>
      </c>
      <c r="H3382">
        <v>1</v>
      </c>
      <c r="I3382">
        <v>1</v>
      </c>
      <c r="J3382">
        <v>9</v>
      </c>
      <c r="K3382" s="194">
        <v>9</v>
      </c>
      <c r="L3382" t="s">
        <v>1083</v>
      </c>
      <c r="M3382" t="s">
        <v>1083</v>
      </c>
      <c r="N3382">
        <v>2475</v>
      </c>
      <c r="O3382" t="s">
        <v>7876</v>
      </c>
      <c r="P3382" t="s">
        <v>19737</v>
      </c>
      <c r="Q3382">
        <v>2.4750000000000001</v>
      </c>
      <c r="R3382" s="117" t="s">
        <v>14594</v>
      </c>
      <c r="S3382" s="117" t="s">
        <v>14589</v>
      </c>
      <c r="T3382" t="s">
        <v>12136</v>
      </c>
      <c r="U3382" t="s">
        <v>10772</v>
      </c>
    </row>
    <row r="3383" spans="1:21">
      <c r="A3383" s="117" t="s">
        <v>19746</v>
      </c>
      <c r="B3383" t="s">
        <v>14590</v>
      </c>
      <c r="C3383" t="s">
        <v>14590</v>
      </c>
      <c r="D3383">
        <v>108</v>
      </c>
      <c r="E3383">
        <v>102</v>
      </c>
      <c r="F3383">
        <v>108</v>
      </c>
      <c r="G3383">
        <v>102</v>
      </c>
      <c r="H3383">
        <v>1</v>
      </c>
      <c r="I3383">
        <v>1</v>
      </c>
      <c r="J3383">
        <v>999999</v>
      </c>
      <c r="K3383" s="194">
        <v>999999</v>
      </c>
      <c r="L3383" t="s">
        <v>1083</v>
      </c>
      <c r="M3383" t="s">
        <v>1083</v>
      </c>
      <c r="N3383">
        <v>3330</v>
      </c>
      <c r="O3383" t="s">
        <v>7876</v>
      </c>
      <c r="P3383" t="s">
        <v>19747</v>
      </c>
      <c r="Q3383">
        <v>3.33</v>
      </c>
      <c r="R3383" s="117" t="s">
        <v>14594</v>
      </c>
      <c r="S3383" s="117" t="s">
        <v>14589</v>
      </c>
      <c r="T3383" t="s">
        <v>12136</v>
      </c>
      <c r="U3383" t="s">
        <v>10772</v>
      </c>
    </row>
    <row r="3384" spans="1:21">
      <c r="A3384" s="117" t="s">
        <v>19748</v>
      </c>
      <c r="B3384" t="s">
        <v>14590</v>
      </c>
      <c r="C3384" t="s">
        <v>14590</v>
      </c>
      <c r="D3384">
        <v>25</v>
      </c>
      <c r="E3384">
        <v>19</v>
      </c>
      <c r="F3384">
        <v>25</v>
      </c>
      <c r="G3384">
        <v>19</v>
      </c>
      <c r="H3384">
        <v>1</v>
      </c>
      <c r="I3384">
        <v>1</v>
      </c>
      <c r="J3384">
        <v>43</v>
      </c>
      <c r="K3384" s="194">
        <v>43</v>
      </c>
      <c r="L3384" t="s">
        <v>1083</v>
      </c>
      <c r="M3384" t="s">
        <v>1083</v>
      </c>
      <c r="N3384">
        <v>3372</v>
      </c>
      <c r="O3384" t="s">
        <v>7876</v>
      </c>
      <c r="P3384" t="s">
        <v>19737</v>
      </c>
      <c r="Q3384">
        <v>3.3719999999999999</v>
      </c>
      <c r="R3384" s="117" t="s">
        <v>14594</v>
      </c>
      <c r="S3384" s="117" t="s">
        <v>14589</v>
      </c>
      <c r="T3384" t="s">
        <v>12136</v>
      </c>
      <c r="U3384" t="s">
        <v>10772</v>
      </c>
    </row>
    <row r="3385" spans="1:21">
      <c r="A3385" s="117" t="s">
        <v>19749</v>
      </c>
      <c r="B3385" t="s">
        <v>14590</v>
      </c>
      <c r="C3385" t="s">
        <v>14590</v>
      </c>
      <c r="D3385">
        <v>25</v>
      </c>
      <c r="E3385">
        <v>19</v>
      </c>
      <c r="F3385">
        <v>25</v>
      </c>
      <c r="G3385">
        <v>19</v>
      </c>
      <c r="H3385">
        <v>1</v>
      </c>
      <c r="I3385">
        <v>1</v>
      </c>
      <c r="J3385">
        <v>4</v>
      </c>
      <c r="K3385" s="194">
        <v>4</v>
      </c>
      <c r="L3385" t="s">
        <v>1083</v>
      </c>
      <c r="M3385" t="s">
        <v>1083</v>
      </c>
      <c r="N3385">
        <v>4500</v>
      </c>
      <c r="O3385" t="s">
        <v>7876</v>
      </c>
      <c r="P3385" t="s">
        <v>19737</v>
      </c>
      <c r="Q3385">
        <v>4.5</v>
      </c>
      <c r="R3385" s="117" t="s">
        <v>14594</v>
      </c>
      <c r="S3385" s="117" t="s">
        <v>14589</v>
      </c>
      <c r="T3385" t="s">
        <v>12136</v>
      </c>
      <c r="U3385" t="s">
        <v>10772</v>
      </c>
    </row>
    <row r="3386" spans="1:21">
      <c r="A3386" s="117" t="s">
        <v>19750</v>
      </c>
      <c r="B3386" t="s">
        <v>14590</v>
      </c>
      <c r="C3386" t="s">
        <v>14590</v>
      </c>
      <c r="D3386">
        <v>25</v>
      </c>
      <c r="E3386">
        <v>19</v>
      </c>
      <c r="F3386">
        <v>25</v>
      </c>
      <c r="G3386">
        <v>19</v>
      </c>
      <c r="H3386">
        <v>1</v>
      </c>
      <c r="I3386">
        <v>1</v>
      </c>
      <c r="J3386">
        <v>12</v>
      </c>
      <c r="K3386" s="194">
        <v>12</v>
      </c>
      <c r="L3386" t="s">
        <v>1083</v>
      </c>
      <c r="M3386" t="s">
        <v>1083</v>
      </c>
      <c r="N3386">
        <v>6470</v>
      </c>
      <c r="O3386" t="s">
        <v>7876</v>
      </c>
      <c r="P3386" t="s">
        <v>19751</v>
      </c>
      <c r="Q3386">
        <v>6.47</v>
      </c>
      <c r="R3386" s="117" t="s">
        <v>14594</v>
      </c>
      <c r="S3386" s="117" t="s">
        <v>14589</v>
      </c>
      <c r="T3386" t="s">
        <v>12136</v>
      </c>
      <c r="U3386" t="s">
        <v>10772</v>
      </c>
    </row>
    <row r="3387" spans="1:21">
      <c r="A3387" s="117" t="s">
        <v>19752</v>
      </c>
      <c r="B3387" t="s">
        <v>14590</v>
      </c>
      <c r="C3387" t="s">
        <v>14590</v>
      </c>
      <c r="D3387">
        <v>83</v>
      </c>
      <c r="E3387">
        <v>77</v>
      </c>
      <c r="F3387">
        <v>83</v>
      </c>
      <c r="G3387">
        <v>77</v>
      </c>
      <c r="H3387">
        <v>1</v>
      </c>
      <c r="I3387">
        <v>1</v>
      </c>
      <c r="J3387">
        <v>999999</v>
      </c>
      <c r="K3387" s="194">
        <v>999999</v>
      </c>
      <c r="L3387" t="s">
        <v>1083</v>
      </c>
      <c r="M3387" t="s">
        <v>1083</v>
      </c>
      <c r="N3387">
        <v>7230</v>
      </c>
      <c r="O3387" t="s">
        <v>7876</v>
      </c>
      <c r="P3387" t="s">
        <v>19751</v>
      </c>
      <c r="Q3387">
        <v>7.23</v>
      </c>
      <c r="R3387" s="117" t="s">
        <v>14594</v>
      </c>
      <c r="S3387" s="117" t="s">
        <v>14589</v>
      </c>
      <c r="T3387" t="s">
        <v>12136</v>
      </c>
      <c r="U3387" t="s">
        <v>10772</v>
      </c>
    </row>
    <row r="3388" spans="1:21">
      <c r="A3388" s="117" t="s">
        <v>19753</v>
      </c>
      <c r="B3388" t="s">
        <v>14590</v>
      </c>
      <c r="C3388" t="s">
        <v>14590</v>
      </c>
      <c r="D3388">
        <v>103</v>
      </c>
      <c r="E3388">
        <v>97</v>
      </c>
      <c r="F3388">
        <v>103</v>
      </c>
      <c r="G3388">
        <v>97</v>
      </c>
      <c r="H3388">
        <v>1</v>
      </c>
      <c r="I3388">
        <v>1</v>
      </c>
      <c r="J3388">
        <v>999999</v>
      </c>
      <c r="K3388" s="194">
        <v>999999</v>
      </c>
      <c r="L3388" t="s">
        <v>1083</v>
      </c>
      <c r="M3388" t="s">
        <v>1083</v>
      </c>
      <c r="N3388">
        <v>8470</v>
      </c>
      <c r="O3388" t="s">
        <v>7876</v>
      </c>
      <c r="P3388" t="s">
        <v>19751</v>
      </c>
      <c r="Q3388">
        <v>8.4700000000000006</v>
      </c>
      <c r="R3388" s="117" t="s">
        <v>14594</v>
      </c>
      <c r="S3388" s="117" t="s">
        <v>14589</v>
      </c>
      <c r="T3388" t="s">
        <v>12136</v>
      </c>
      <c r="U3388" t="s">
        <v>10772</v>
      </c>
    </row>
    <row r="3389" spans="1:21">
      <c r="A3389" s="117" t="s">
        <v>19754</v>
      </c>
      <c r="B3389" t="s">
        <v>14590</v>
      </c>
      <c r="C3389" t="s">
        <v>14590</v>
      </c>
      <c r="D3389">
        <v>83</v>
      </c>
      <c r="E3389">
        <v>77</v>
      </c>
      <c r="F3389">
        <v>83</v>
      </c>
      <c r="G3389">
        <v>77</v>
      </c>
      <c r="H3389">
        <v>1</v>
      </c>
      <c r="I3389">
        <v>1</v>
      </c>
      <c r="J3389">
        <v>999999</v>
      </c>
      <c r="K3389" s="194">
        <v>999999</v>
      </c>
      <c r="L3389" t="s">
        <v>1083</v>
      </c>
      <c r="M3389" t="s">
        <v>1083</v>
      </c>
      <c r="N3389">
        <v>9230</v>
      </c>
      <c r="O3389" t="s">
        <v>7876</v>
      </c>
      <c r="P3389" t="s">
        <v>19751</v>
      </c>
      <c r="Q3389">
        <v>9.23</v>
      </c>
      <c r="R3389" s="117" t="s">
        <v>14594</v>
      </c>
      <c r="S3389" s="117" t="s">
        <v>14589</v>
      </c>
      <c r="T3389" t="s">
        <v>12136</v>
      </c>
      <c r="U3389" t="s">
        <v>10772</v>
      </c>
    </row>
    <row r="3390" spans="1:21">
      <c r="A3390" s="117" t="s">
        <v>19755</v>
      </c>
      <c r="B3390" t="s">
        <v>14590</v>
      </c>
      <c r="C3390" t="s">
        <v>14590</v>
      </c>
      <c r="D3390">
        <v>25</v>
      </c>
      <c r="E3390">
        <v>19</v>
      </c>
      <c r="F3390">
        <v>25</v>
      </c>
      <c r="G3390">
        <v>19</v>
      </c>
      <c r="H3390">
        <v>1</v>
      </c>
      <c r="I3390">
        <v>1</v>
      </c>
      <c r="J3390">
        <v>8</v>
      </c>
      <c r="K3390" s="194">
        <v>8</v>
      </c>
      <c r="L3390" t="s">
        <v>1083</v>
      </c>
      <c r="M3390" t="s">
        <v>1083</v>
      </c>
      <c r="N3390">
        <v>851</v>
      </c>
      <c r="O3390" t="s">
        <v>7876</v>
      </c>
      <c r="P3390" t="s">
        <v>19756</v>
      </c>
      <c r="Q3390">
        <v>0.85099999999999998</v>
      </c>
      <c r="R3390" s="117" t="s">
        <v>14594</v>
      </c>
      <c r="S3390" s="117" t="s">
        <v>14589</v>
      </c>
      <c r="T3390" t="s">
        <v>12136</v>
      </c>
      <c r="U3390" t="s">
        <v>10772</v>
      </c>
    </row>
    <row r="3391" spans="1:21">
      <c r="A3391" s="117" t="s">
        <v>19757</v>
      </c>
      <c r="B3391" t="s">
        <v>14590</v>
      </c>
      <c r="C3391" t="s">
        <v>14590</v>
      </c>
      <c r="D3391">
        <v>83</v>
      </c>
      <c r="E3391">
        <v>77</v>
      </c>
      <c r="F3391">
        <v>83</v>
      </c>
      <c r="G3391">
        <v>77</v>
      </c>
      <c r="H3391">
        <v>1</v>
      </c>
      <c r="I3391">
        <v>1</v>
      </c>
      <c r="J3391">
        <v>999999</v>
      </c>
      <c r="K3391" s="194">
        <v>999999</v>
      </c>
      <c r="L3391" t="s">
        <v>1083</v>
      </c>
      <c r="M3391" t="s">
        <v>1083</v>
      </c>
      <c r="N3391">
        <v>1050</v>
      </c>
      <c r="O3391" t="s">
        <v>7876</v>
      </c>
      <c r="P3391" t="s">
        <v>19758</v>
      </c>
      <c r="Q3391">
        <v>1.05</v>
      </c>
      <c r="R3391" s="117" t="s">
        <v>14594</v>
      </c>
      <c r="S3391" s="117" t="s">
        <v>14589</v>
      </c>
      <c r="T3391" t="s">
        <v>12136</v>
      </c>
      <c r="U3391" t="s">
        <v>10772</v>
      </c>
    </row>
    <row r="3392" spans="1:21">
      <c r="A3392" s="117" t="s">
        <v>19049</v>
      </c>
      <c r="B3392" t="s">
        <v>14590</v>
      </c>
      <c r="C3392" t="s">
        <v>14590</v>
      </c>
      <c r="D3392">
        <v>83</v>
      </c>
      <c r="E3392">
        <v>77</v>
      </c>
      <c r="F3392">
        <v>83</v>
      </c>
      <c r="G3392">
        <v>77</v>
      </c>
      <c r="H3392">
        <v>3</v>
      </c>
      <c r="I3392">
        <v>3</v>
      </c>
      <c r="J3392">
        <v>999999</v>
      </c>
      <c r="K3392" s="194">
        <v>999999</v>
      </c>
      <c r="L3392" t="s">
        <v>1083</v>
      </c>
      <c r="M3392" t="s">
        <v>1083</v>
      </c>
      <c r="N3392">
        <v>643</v>
      </c>
      <c r="O3392" t="s">
        <v>7876</v>
      </c>
      <c r="P3392" t="s">
        <v>19050</v>
      </c>
      <c r="Q3392">
        <v>0.64300000000000002</v>
      </c>
      <c r="R3392" s="117" t="s">
        <v>14594</v>
      </c>
      <c r="S3392" s="117" t="s">
        <v>14589</v>
      </c>
      <c r="T3392" t="s">
        <v>12136</v>
      </c>
      <c r="U3392" t="s">
        <v>10772</v>
      </c>
    </row>
    <row r="3393" spans="1:21">
      <c r="A3393" s="117" t="s">
        <v>19759</v>
      </c>
      <c r="B3393" t="s">
        <v>14590</v>
      </c>
      <c r="C3393" t="s">
        <v>14590</v>
      </c>
      <c r="D3393">
        <v>83</v>
      </c>
      <c r="E3393">
        <v>77</v>
      </c>
      <c r="F3393">
        <v>83</v>
      </c>
      <c r="G3393">
        <v>77</v>
      </c>
      <c r="H3393">
        <v>1</v>
      </c>
      <c r="I3393">
        <v>1</v>
      </c>
      <c r="J3393">
        <v>999999</v>
      </c>
      <c r="K3393" s="194">
        <v>999999</v>
      </c>
      <c r="L3393" t="s">
        <v>1083</v>
      </c>
      <c r="M3393" t="s">
        <v>1083</v>
      </c>
      <c r="N3393">
        <v>793</v>
      </c>
      <c r="O3393" t="s">
        <v>7876</v>
      </c>
      <c r="P3393" t="s">
        <v>19050</v>
      </c>
      <c r="Q3393">
        <v>0.79300000000000004</v>
      </c>
      <c r="R3393" s="117" t="s">
        <v>14594</v>
      </c>
      <c r="S3393" s="117" t="s">
        <v>14589</v>
      </c>
      <c r="T3393" t="s">
        <v>12136</v>
      </c>
      <c r="U3393" t="s">
        <v>10772</v>
      </c>
    </row>
    <row r="3394" spans="1:21">
      <c r="A3394" s="117" t="s">
        <v>19760</v>
      </c>
      <c r="B3394" t="s">
        <v>14590</v>
      </c>
      <c r="C3394" t="s">
        <v>14590</v>
      </c>
      <c r="D3394">
        <v>74</v>
      </c>
      <c r="E3394">
        <v>68</v>
      </c>
      <c r="F3394">
        <v>74</v>
      </c>
      <c r="G3394">
        <v>68</v>
      </c>
      <c r="H3394">
        <v>2</v>
      </c>
      <c r="I3394">
        <v>1</v>
      </c>
      <c r="J3394">
        <v>999999</v>
      </c>
      <c r="K3394" s="194">
        <v>999999</v>
      </c>
      <c r="L3394" t="s">
        <v>1083</v>
      </c>
      <c r="M3394" t="s">
        <v>1083</v>
      </c>
      <c r="N3394">
        <v>7910</v>
      </c>
      <c r="O3394" t="s">
        <v>7876</v>
      </c>
      <c r="P3394" t="s">
        <v>19751</v>
      </c>
      <c r="Q3394">
        <v>7.91</v>
      </c>
      <c r="R3394" s="117" t="s">
        <v>14594</v>
      </c>
      <c r="S3394" s="117" t="s">
        <v>14589</v>
      </c>
      <c r="T3394" t="s">
        <v>12136</v>
      </c>
      <c r="U3394" t="s">
        <v>10772</v>
      </c>
    </row>
    <row r="3395" spans="1:21">
      <c r="A3395" s="117" t="s">
        <v>19761</v>
      </c>
      <c r="B3395" t="s">
        <v>14590</v>
      </c>
      <c r="C3395" t="s">
        <v>14590</v>
      </c>
      <c r="D3395">
        <v>74</v>
      </c>
      <c r="E3395">
        <v>68</v>
      </c>
      <c r="F3395">
        <v>74</v>
      </c>
      <c r="G3395">
        <v>68</v>
      </c>
      <c r="H3395">
        <v>1</v>
      </c>
      <c r="I3395">
        <v>1</v>
      </c>
      <c r="J3395">
        <v>999999</v>
      </c>
      <c r="K3395" s="194">
        <v>999999</v>
      </c>
      <c r="L3395" t="s">
        <v>1083</v>
      </c>
      <c r="M3395" t="s">
        <v>1083</v>
      </c>
      <c r="N3395">
        <v>8945</v>
      </c>
      <c r="O3395" t="s">
        <v>7876</v>
      </c>
      <c r="P3395" t="s">
        <v>19751</v>
      </c>
      <c r="Q3395">
        <v>8.9450000000000003</v>
      </c>
      <c r="R3395" s="117" t="s">
        <v>14594</v>
      </c>
      <c r="S3395" s="117" t="s">
        <v>14589</v>
      </c>
      <c r="T3395" t="s">
        <v>12136</v>
      </c>
      <c r="U3395" t="s">
        <v>10772</v>
      </c>
    </row>
    <row r="3396" spans="1:21">
      <c r="A3396" s="117" t="s">
        <v>19762</v>
      </c>
      <c r="B3396" t="s">
        <v>14590</v>
      </c>
      <c r="C3396" t="s">
        <v>14590</v>
      </c>
      <c r="D3396">
        <v>95</v>
      </c>
      <c r="E3396">
        <v>89</v>
      </c>
      <c r="F3396">
        <v>95</v>
      </c>
      <c r="G3396">
        <v>89</v>
      </c>
      <c r="H3396">
        <v>1</v>
      </c>
      <c r="I3396">
        <v>1</v>
      </c>
      <c r="J3396">
        <v>999999</v>
      </c>
      <c r="K3396" s="194">
        <v>999999</v>
      </c>
      <c r="L3396" t="s">
        <v>1083</v>
      </c>
      <c r="M3396" t="s">
        <v>1083</v>
      </c>
      <c r="N3396">
        <v>7910</v>
      </c>
      <c r="O3396" t="s">
        <v>7876</v>
      </c>
      <c r="P3396" t="s">
        <v>19751</v>
      </c>
      <c r="Q3396">
        <v>7.91</v>
      </c>
      <c r="R3396" s="117" t="s">
        <v>14594</v>
      </c>
      <c r="S3396" s="117" t="s">
        <v>14589</v>
      </c>
      <c r="T3396" t="s">
        <v>12136</v>
      </c>
      <c r="U3396" t="s">
        <v>10772</v>
      </c>
    </row>
    <row r="3397" spans="1:21">
      <c r="A3397" s="117" t="s">
        <v>19763</v>
      </c>
      <c r="B3397" t="s">
        <v>14590</v>
      </c>
      <c r="C3397" t="s">
        <v>14590</v>
      </c>
      <c r="D3397">
        <v>74</v>
      </c>
      <c r="E3397">
        <v>68</v>
      </c>
      <c r="F3397">
        <v>74</v>
      </c>
      <c r="G3397">
        <v>68</v>
      </c>
      <c r="H3397">
        <v>1</v>
      </c>
      <c r="I3397">
        <v>1</v>
      </c>
      <c r="J3397">
        <v>999999</v>
      </c>
      <c r="K3397" s="194">
        <v>999999</v>
      </c>
      <c r="L3397" t="s">
        <v>1083</v>
      </c>
      <c r="M3397" t="s">
        <v>1083</v>
      </c>
      <c r="N3397">
        <v>9200</v>
      </c>
      <c r="O3397" t="s">
        <v>7876</v>
      </c>
      <c r="P3397" t="s">
        <v>19751</v>
      </c>
      <c r="Q3397">
        <v>9.1999999999999993</v>
      </c>
      <c r="R3397" s="117" t="s">
        <v>14594</v>
      </c>
      <c r="S3397" s="117" t="s">
        <v>14589</v>
      </c>
      <c r="T3397" t="s">
        <v>12136</v>
      </c>
      <c r="U3397" t="s">
        <v>10772</v>
      </c>
    </row>
    <row r="3398" spans="1:21">
      <c r="A3398" s="117" t="s">
        <v>19764</v>
      </c>
      <c r="B3398" t="s">
        <v>14590</v>
      </c>
      <c r="C3398" t="s">
        <v>14590</v>
      </c>
      <c r="D3398">
        <v>94</v>
      </c>
      <c r="E3398">
        <v>88</v>
      </c>
      <c r="F3398">
        <v>94</v>
      </c>
      <c r="G3398">
        <v>88</v>
      </c>
      <c r="H3398">
        <v>1</v>
      </c>
      <c r="I3398">
        <v>1</v>
      </c>
      <c r="J3398">
        <v>999999</v>
      </c>
      <c r="K3398" s="194">
        <v>999999</v>
      </c>
      <c r="L3398" t="s">
        <v>1083</v>
      </c>
      <c r="M3398" t="s">
        <v>1083</v>
      </c>
      <c r="N3398">
        <v>8070</v>
      </c>
      <c r="O3398" t="s">
        <v>7876</v>
      </c>
      <c r="P3398" t="s">
        <v>19751</v>
      </c>
      <c r="Q3398">
        <v>8.07</v>
      </c>
      <c r="R3398" s="117" t="s">
        <v>14594</v>
      </c>
      <c r="S3398" s="117" t="s">
        <v>14589</v>
      </c>
      <c r="T3398" t="s">
        <v>12136</v>
      </c>
      <c r="U3398" t="s">
        <v>10772</v>
      </c>
    </row>
    <row r="3399" spans="1:21">
      <c r="A3399" s="117" t="s">
        <v>19765</v>
      </c>
      <c r="B3399" t="s">
        <v>14590</v>
      </c>
      <c r="C3399" t="s">
        <v>14590</v>
      </c>
      <c r="D3399">
        <v>74</v>
      </c>
      <c r="E3399">
        <v>68</v>
      </c>
      <c r="F3399">
        <v>74</v>
      </c>
      <c r="G3399">
        <v>68</v>
      </c>
      <c r="H3399">
        <v>1</v>
      </c>
      <c r="I3399">
        <v>1</v>
      </c>
      <c r="J3399">
        <v>999999</v>
      </c>
      <c r="K3399" s="194">
        <v>999999</v>
      </c>
      <c r="L3399" t="s">
        <v>1083</v>
      </c>
      <c r="M3399" t="s">
        <v>1083</v>
      </c>
      <c r="N3399">
        <v>9360</v>
      </c>
      <c r="O3399" t="s">
        <v>7876</v>
      </c>
      <c r="P3399" t="s">
        <v>19751</v>
      </c>
      <c r="Q3399">
        <v>9.36</v>
      </c>
      <c r="R3399" s="117" t="s">
        <v>14594</v>
      </c>
      <c r="S3399" s="117" t="s">
        <v>14589</v>
      </c>
      <c r="T3399" t="s">
        <v>12136</v>
      </c>
      <c r="U3399" t="s">
        <v>10772</v>
      </c>
    </row>
    <row r="3400" spans="1:21">
      <c r="A3400" s="117" t="s">
        <v>19766</v>
      </c>
      <c r="B3400" t="s">
        <v>14590</v>
      </c>
      <c r="C3400" t="s">
        <v>14590</v>
      </c>
      <c r="D3400">
        <v>83</v>
      </c>
      <c r="E3400">
        <v>77</v>
      </c>
      <c r="F3400">
        <v>83</v>
      </c>
      <c r="G3400">
        <v>77</v>
      </c>
      <c r="H3400">
        <v>1</v>
      </c>
      <c r="I3400">
        <v>1</v>
      </c>
      <c r="J3400">
        <v>999999</v>
      </c>
      <c r="K3400" s="194">
        <v>999999</v>
      </c>
      <c r="L3400" t="s">
        <v>1083</v>
      </c>
      <c r="M3400" t="s">
        <v>1083</v>
      </c>
      <c r="N3400">
        <v>9970</v>
      </c>
      <c r="O3400" t="s">
        <v>7876</v>
      </c>
      <c r="P3400" t="s">
        <v>19751</v>
      </c>
      <c r="Q3400">
        <v>9.9700000000000006</v>
      </c>
      <c r="R3400" s="117" t="s">
        <v>14594</v>
      </c>
      <c r="S3400" s="117" t="s">
        <v>14589</v>
      </c>
      <c r="T3400" t="s">
        <v>12136</v>
      </c>
      <c r="U3400" t="s">
        <v>10772</v>
      </c>
    </row>
    <row r="3401" spans="1:21">
      <c r="A3401" s="117" t="s">
        <v>19767</v>
      </c>
      <c r="B3401" t="s">
        <v>14590</v>
      </c>
      <c r="C3401" t="s">
        <v>14590</v>
      </c>
      <c r="D3401">
        <v>74</v>
      </c>
      <c r="E3401">
        <v>68</v>
      </c>
      <c r="F3401">
        <v>74</v>
      </c>
      <c r="G3401">
        <v>68</v>
      </c>
      <c r="H3401">
        <v>1</v>
      </c>
      <c r="I3401">
        <v>1</v>
      </c>
      <c r="J3401">
        <v>999999</v>
      </c>
      <c r="K3401" s="194">
        <v>999999</v>
      </c>
      <c r="L3401" t="s">
        <v>1083</v>
      </c>
      <c r="M3401" t="s">
        <v>1083</v>
      </c>
      <c r="N3401">
        <v>11470</v>
      </c>
      <c r="O3401" t="s">
        <v>7876</v>
      </c>
      <c r="P3401" t="s">
        <v>19751</v>
      </c>
      <c r="Q3401">
        <v>11.47</v>
      </c>
      <c r="R3401" s="117" t="s">
        <v>14594</v>
      </c>
      <c r="S3401" s="117" t="s">
        <v>14589</v>
      </c>
      <c r="T3401" t="s">
        <v>12136</v>
      </c>
      <c r="U3401" t="s">
        <v>10772</v>
      </c>
    </row>
    <row r="3402" spans="1:21">
      <c r="A3402" s="117" t="s">
        <v>19768</v>
      </c>
      <c r="B3402" t="s">
        <v>14590</v>
      </c>
      <c r="C3402" t="s">
        <v>14590</v>
      </c>
      <c r="D3402">
        <v>95</v>
      </c>
      <c r="E3402">
        <v>89</v>
      </c>
      <c r="F3402">
        <v>95</v>
      </c>
      <c r="G3402">
        <v>89</v>
      </c>
      <c r="H3402">
        <v>2</v>
      </c>
      <c r="I3402">
        <v>1</v>
      </c>
      <c r="J3402">
        <v>999999</v>
      </c>
      <c r="K3402" s="194">
        <v>999999</v>
      </c>
      <c r="L3402" t="s">
        <v>1083</v>
      </c>
      <c r="M3402" t="s">
        <v>1083</v>
      </c>
      <c r="N3402">
        <v>17550</v>
      </c>
      <c r="O3402" t="s">
        <v>7876</v>
      </c>
      <c r="P3402" t="s">
        <v>19751</v>
      </c>
      <c r="Q3402">
        <v>17.55</v>
      </c>
      <c r="R3402" s="117" t="s">
        <v>14594</v>
      </c>
      <c r="S3402" s="117" t="s">
        <v>14589</v>
      </c>
      <c r="T3402" t="s">
        <v>12136</v>
      </c>
      <c r="U3402" t="s">
        <v>10772</v>
      </c>
    </row>
    <row r="3403" spans="1:21">
      <c r="A3403" s="117" t="s">
        <v>19769</v>
      </c>
      <c r="B3403" t="s">
        <v>14590</v>
      </c>
      <c r="C3403" t="s">
        <v>14590</v>
      </c>
      <c r="D3403">
        <v>74</v>
      </c>
      <c r="E3403">
        <v>68</v>
      </c>
      <c r="F3403">
        <v>74</v>
      </c>
      <c r="G3403">
        <v>68</v>
      </c>
      <c r="H3403">
        <v>1</v>
      </c>
      <c r="I3403">
        <v>1</v>
      </c>
      <c r="J3403">
        <v>999999</v>
      </c>
      <c r="K3403" s="194">
        <v>999999</v>
      </c>
      <c r="L3403" t="s">
        <v>1083</v>
      </c>
      <c r="M3403" t="s">
        <v>1083</v>
      </c>
      <c r="N3403">
        <v>9840</v>
      </c>
      <c r="O3403" t="s">
        <v>7876</v>
      </c>
      <c r="P3403" t="s">
        <v>19751</v>
      </c>
      <c r="Q3403">
        <v>9.84</v>
      </c>
      <c r="R3403" s="117" t="s">
        <v>14594</v>
      </c>
      <c r="S3403" s="117" t="s">
        <v>14589</v>
      </c>
      <c r="T3403" t="s">
        <v>12136</v>
      </c>
      <c r="U3403" t="s">
        <v>10772</v>
      </c>
    </row>
    <row r="3404" spans="1:21">
      <c r="A3404" s="117" t="s">
        <v>19770</v>
      </c>
      <c r="B3404" t="s">
        <v>14590</v>
      </c>
      <c r="C3404" t="s">
        <v>14590</v>
      </c>
      <c r="D3404">
        <v>25</v>
      </c>
      <c r="E3404">
        <v>19</v>
      </c>
      <c r="F3404">
        <v>25</v>
      </c>
      <c r="G3404">
        <v>19</v>
      </c>
      <c r="H3404">
        <v>1</v>
      </c>
      <c r="I3404">
        <v>1</v>
      </c>
      <c r="J3404">
        <v>18</v>
      </c>
      <c r="K3404" s="194">
        <v>18</v>
      </c>
      <c r="L3404" t="s">
        <v>1083</v>
      </c>
      <c r="M3404" t="s">
        <v>1083</v>
      </c>
      <c r="N3404">
        <v>8070</v>
      </c>
      <c r="O3404" t="s">
        <v>7876</v>
      </c>
      <c r="P3404" t="s">
        <v>19751</v>
      </c>
      <c r="Q3404">
        <v>8.07</v>
      </c>
      <c r="R3404" s="117" t="s">
        <v>14594</v>
      </c>
      <c r="S3404" s="117" t="s">
        <v>14589</v>
      </c>
      <c r="T3404" t="s">
        <v>12136</v>
      </c>
      <c r="U3404" t="s">
        <v>10772</v>
      </c>
    </row>
    <row r="3405" spans="1:21">
      <c r="A3405" s="117" t="s">
        <v>19771</v>
      </c>
      <c r="B3405" t="s">
        <v>14590</v>
      </c>
      <c r="C3405" t="s">
        <v>14590</v>
      </c>
      <c r="D3405">
        <v>109</v>
      </c>
      <c r="E3405">
        <v>103</v>
      </c>
      <c r="F3405">
        <v>109</v>
      </c>
      <c r="G3405">
        <v>103</v>
      </c>
      <c r="H3405">
        <v>1</v>
      </c>
      <c r="I3405">
        <v>1</v>
      </c>
      <c r="J3405">
        <v>999999</v>
      </c>
      <c r="K3405" s="194">
        <v>999999</v>
      </c>
      <c r="L3405" t="s">
        <v>1083</v>
      </c>
      <c r="M3405" t="s">
        <v>1083</v>
      </c>
      <c r="N3405">
        <v>9360</v>
      </c>
      <c r="O3405" t="s">
        <v>7876</v>
      </c>
      <c r="P3405" t="s">
        <v>19751</v>
      </c>
      <c r="Q3405">
        <v>9.36</v>
      </c>
      <c r="R3405" s="117" t="s">
        <v>14594</v>
      </c>
      <c r="S3405" s="117" t="s">
        <v>14589</v>
      </c>
      <c r="T3405" t="s">
        <v>12136</v>
      </c>
      <c r="U3405" t="s">
        <v>10772</v>
      </c>
    </row>
    <row r="3406" spans="1:21">
      <c r="A3406" s="117" t="s">
        <v>19772</v>
      </c>
      <c r="B3406" t="s">
        <v>14590</v>
      </c>
      <c r="C3406" t="s">
        <v>14590</v>
      </c>
      <c r="D3406">
        <v>25</v>
      </c>
      <c r="E3406">
        <v>19</v>
      </c>
      <c r="F3406">
        <v>25</v>
      </c>
      <c r="G3406">
        <v>19</v>
      </c>
      <c r="H3406">
        <v>1</v>
      </c>
      <c r="I3406">
        <v>1</v>
      </c>
      <c r="J3406">
        <v>12</v>
      </c>
      <c r="K3406" s="194">
        <v>12</v>
      </c>
      <c r="L3406" t="s">
        <v>1083</v>
      </c>
      <c r="M3406" t="s">
        <v>1083</v>
      </c>
      <c r="N3406">
        <v>9930</v>
      </c>
      <c r="O3406" t="s">
        <v>7876</v>
      </c>
      <c r="P3406" t="s">
        <v>19751</v>
      </c>
      <c r="Q3406">
        <v>9.93</v>
      </c>
      <c r="R3406" s="117" t="s">
        <v>14594</v>
      </c>
      <c r="S3406" s="117" t="s">
        <v>14589</v>
      </c>
      <c r="T3406" t="s">
        <v>12136</v>
      </c>
      <c r="U3406" t="s">
        <v>10772</v>
      </c>
    </row>
    <row r="3407" spans="1:21">
      <c r="A3407" s="117" t="s">
        <v>19773</v>
      </c>
      <c r="B3407" t="s">
        <v>14590</v>
      </c>
      <c r="C3407" t="s">
        <v>14590</v>
      </c>
      <c r="D3407">
        <v>83</v>
      </c>
      <c r="E3407">
        <v>77</v>
      </c>
      <c r="F3407">
        <v>83</v>
      </c>
      <c r="G3407">
        <v>77</v>
      </c>
      <c r="H3407">
        <v>1</v>
      </c>
      <c r="I3407">
        <v>1</v>
      </c>
      <c r="J3407">
        <v>999999</v>
      </c>
      <c r="K3407" s="194">
        <v>999999</v>
      </c>
      <c r="L3407" t="s">
        <v>1083</v>
      </c>
      <c r="M3407" t="s">
        <v>1083</v>
      </c>
      <c r="N3407">
        <v>10711</v>
      </c>
      <c r="O3407" t="s">
        <v>7876</v>
      </c>
      <c r="P3407" t="s">
        <v>19751</v>
      </c>
      <c r="Q3407">
        <v>10.711</v>
      </c>
      <c r="R3407" s="117" t="s">
        <v>14594</v>
      </c>
      <c r="S3407" s="117" t="s">
        <v>14589</v>
      </c>
      <c r="T3407" t="s">
        <v>12136</v>
      </c>
      <c r="U3407" t="s">
        <v>10772</v>
      </c>
    </row>
    <row r="3408" spans="1:21">
      <c r="A3408" s="117" t="s">
        <v>19774</v>
      </c>
      <c r="B3408" t="s">
        <v>14590</v>
      </c>
      <c r="C3408" t="s">
        <v>14590</v>
      </c>
      <c r="D3408">
        <v>25</v>
      </c>
      <c r="E3408">
        <v>19</v>
      </c>
      <c r="F3408">
        <v>25</v>
      </c>
      <c r="G3408">
        <v>19</v>
      </c>
      <c r="H3408">
        <v>1</v>
      </c>
      <c r="I3408">
        <v>1</v>
      </c>
      <c r="J3408">
        <v>12</v>
      </c>
      <c r="K3408" s="194">
        <v>12</v>
      </c>
      <c r="L3408" t="s">
        <v>1083</v>
      </c>
      <c r="M3408" t="s">
        <v>1083</v>
      </c>
      <c r="N3408">
        <v>11021</v>
      </c>
      <c r="O3408" t="s">
        <v>7876</v>
      </c>
      <c r="P3408" t="s">
        <v>19751</v>
      </c>
      <c r="Q3408">
        <v>11.021000000000001</v>
      </c>
      <c r="R3408" s="117" t="s">
        <v>14594</v>
      </c>
      <c r="S3408" s="117" t="s">
        <v>14589</v>
      </c>
      <c r="T3408" t="s">
        <v>12136</v>
      </c>
      <c r="U3408" t="s">
        <v>10772</v>
      </c>
    </row>
    <row r="3409" spans="1:21">
      <c r="A3409" s="117" t="s">
        <v>19775</v>
      </c>
      <c r="B3409" t="s">
        <v>14590</v>
      </c>
      <c r="C3409" t="s">
        <v>14590</v>
      </c>
      <c r="D3409">
        <v>83</v>
      </c>
      <c r="E3409">
        <v>77</v>
      </c>
      <c r="F3409">
        <v>83</v>
      </c>
      <c r="G3409">
        <v>77</v>
      </c>
      <c r="H3409">
        <v>1</v>
      </c>
      <c r="I3409">
        <v>1</v>
      </c>
      <c r="J3409">
        <v>999999</v>
      </c>
      <c r="K3409" s="194">
        <v>999999</v>
      </c>
      <c r="L3409" t="s">
        <v>1083</v>
      </c>
      <c r="M3409" t="s">
        <v>1083</v>
      </c>
      <c r="N3409">
        <v>12328</v>
      </c>
      <c r="O3409" t="s">
        <v>7876</v>
      </c>
      <c r="P3409" t="s">
        <v>19751</v>
      </c>
      <c r="Q3409">
        <v>12.327999999999999</v>
      </c>
      <c r="R3409" s="117" t="s">
        <v>14594</v>
      </c>
      <c r="S3409" s="117" t="s">
        <v>14589</v>
      </c>
      <c r="T3409" t="s">
        <v>12136</v>
      </c>
      <c r="U3409" t="s">
        <v>10772</v>
      </c>
    </row>
    <row r="3410" spans="1:21">
      <c r="A3410" s="117" t="s">
        <v>19776</v>
      </c>
      <c r="B3410" t="s">
        <v>14590</v>
      </c>
      <c r="C3410" t="s">
        <v>14590</v>
      </c>
      <c r="D3410">
        <v>74</v>
      </c>
      <c r="E3410">
        <v>68</v>
      </c>
      <c r="F3410">
        <v>74</v>
      </c>
      <c r="G3410">
        <v>68</v>
      </c>
      <c r="H3410">
        <v>1</v>
      </c>
      <c r="I3410">
        <v>1</v>
      </c>
      <c r="J3410">
        <v>999999</v>
      </c>
      <c r="K3410" s="194">
        <v>999999</v>
      </c>
      <c r="L3410" t="s">
        <v>1083</v>
      </c>
      <c r="M3410" t="s">
        <v>1083</v>
      </c>
      <c r="N3410">
        <v>15180</v>
      </c>
      <c r="O3410" t="s">
        <v>7876</v>
      </c>
      <c r="P3410" t="s">
        <v>19777</v>
      </c>
      <c r="Q3410">
        <v>15.18</v>
      </c>
      <c r="R3410" s="117" t="s">
        <v>14594</v>
      </c>
      <c r="S3410" s="117" t="s">
        <v>14589</v>
      </c>
      <c r="T3410" t="s">
        <v>12136</v>
      </c>
      <c r="U3410" t="s">
        <v>10772</v>
      </c>
    </row>
    <row r="3411" spans="1:21">
      <c r="A3411" s="117" t="s">
        <v>19778</v>
      </c>
      <c r="B3411" t="s">
        <v>14590</v>
      </c>
      <c r="C3411" t="s">
        <v>14590</v>
      </c>
      <c r="D3411">
        <v>74</v>
      </c>
      <c r="E3411">
        <v>68</v>
      </c>
      <c r="F3411">
        <v>74</v>
      </c>
      <c r="G3411">
        <v>68</v>
      </c>
      <c r="H3411">
        <v>1</v>
      </c>
      <c r="I3411">
        <v>1</v>
      </c>
      <c r="J3411">
        <v>999999</v>
      </c>
      <c r="K3411" s="194">
        <v>999999</v>
      </c>
      <c r="L3411" t="s">
        <v>1083</v>
      </c>
      <c r="M3411" t="s">
        <v>1083</v>
      </c>
      <c r="N3411">
        <v>19630</v>
      </c>
      <c r="O3411" t="s">
        <v>7876</v>
      </c>
      <c r="P3411" t="s">
        <v>19777</v>
      </c>
      <c r="Q3411">
        <v>19.63</v>
      </c>
      <c r="R3411" s="117" t="s">
        <v>14594</v>
      </c>
      <c r="S3411" s="117" t="s">
        <v>14589</v>
      </c>
      <c r="T3411" t="s">
        <v>12136</v>
      </c>
      <c r="U3411" t="s">
        <v>10772</v>
      </c>
    </row>
    <row r="3412" spans="1:21">
      <c r="A3412" s="117" t="s">
        <v>19779</v>
      </c>
      <c r="B3412" t="s">
        <v>14590</v>
      </c>
      <c r="C3412" t="s">
        <v>14590</v>
      </c>
      <c r="D3412">
        <v>74</v>
      </c>
      <c r="E3412">
        <v>68</v>
      </c>
      <c r="F3412">
        <v>74</v>
      </c>
      <c r="G3412">
        <v>68</v>
      </c>
      <c r="H3412">
        <v>1</v>
      </c>
      <c r="I3412">
        <v>1</v>
      </c>
      <c r="J3412">
        <v>999999</v>
      </c>
      <c r="K3412" s="194">
        <v>999999</v>
      </c>
      <c r="L3412" t="s">
        <v>1083</v>
      </c>
      <c r="M3412" t="s">
        <v>1083</v>
      </c>
      <c r="N3412">
        <v>21640</v>
      </c>
      <c r="O3412" t="s">
        <v>7876</v>
      </c>
      <c r="P3412" t="s">
        <v>19777</v>
      </c>
      <c r="Q3412">
        <v>21.64</v>
      </c>
      <c r="R3412" s="117" t="s">
        <v>14594</v>
      </c>
      <c r="S3412" s="117" t="s">
        <v>14589</v>
      </c>
      <c r="T3412" t="s">
        <v>12136</v>
      </c>
      <c r="U3412" t="s">
        <v>10772</v>
      </c>
    </row>
    <row r="3413" spans="1:21">
      <c r="A3413" s="117" t="s">
        <v>19780</v>
      </c>
      <c r="B3413" t="s">
        <v>14590</v>
      </c>
      <c r="C3413" t="s">
        <v>14590</v>
      </c>
      <c r="D3413">
        <v>74</v>
      </c>
      <c r="E3413">
        <v>68</v>
      </c>
      <c r="F3413">
        <v>74</v>
      </c>
      <c r="G3413">
        <v>68</v>
      </c>
      <c r="H3413">
        <v>1</v>
      </c>
      <c r="I3413">
        <v>1</v>
      </c>
      <c r="J3413">
        <v>999999</v>
      </c>
      <c r="K3413" s="194">
        <v>999999</v>
      </c>
      <c r="L3413" t="s">
        <v>1083</v>
      </c>
      <c r="M3413" t="s">
        <v>1083</v>
      </c>
      <c r="N3413">
        <v>24630</v>
      </c>
      <c r="O3413" t="s">
        <v>7876</v>
      </c>
      <c r="P3413" t="s">
        <v>19777</v>
      </c>
      <c r="Q3413">
        <v>24.63</v>
      </c>
      <c r="R3413" s="117" t="s">
        <v>14594</v>
      </c>
      <c r="S3413" s="117" t="s">
        <v>14589</v>
      </c>
      <c r="T3413" t="s">
        <v>12136</v>
      </c>
      <c r="U3413" t="s">
        <v>10772</v>
      </c>
    </row>
    <row r="3414" spans="1:21">
      <c r="A3414" s="117" t="s">
        <v>19781</v>
      </c>
      <c r="B3414" t="s">
        <v>14590</v>
      </c>
      <c r="C3414" t="s">
        <v>14590</v>
      </c>
      <c r="D3414">
        <v>109</v>
      </c>
      <c r="E3414">
        <v>103</v>
      </c>
      <c r="F3414">
        <v>109</v>
      </c>
      <c r="G3414">
        <v>103</v>
      </c>
      <c r="H3414">
        <v>1</v>
      </c>
      <c r="I3414">
        <v>1</v>
      </c>
      <c r="J3414">
        <v>999999</v>
      </c>
      <c r="K3414" s="194">
        <v>999999</v>
      </c>
      <c r="L3414" t="s">
        <v>1083</v>
      </c>
      <c r="M3414" t="s">
        <v>1083</v>
      </c>
      <c r="N3414">
        <v>20180</v>
      </c>
      <c r="O3414" t="s">
        <v>7876</v>
      </c>
      <c r="P3414" t="s">
        <v>19777</v>
      </c>
      <c r="Q3414">
        <v>20.18</v>
      </c>
      <c r="R3414" s="117" t="s">
        <v>14594</v>
      </c>
      <c r="S3414" s="117" t="s">
        <v>14589</v>
      </c>
      <c r="T3414" t="s">
        <v>12136</v>
      </c>
      <c r="U3414" t="s">
        <v>10772</v>
      </c>
    </row>
    <row r="3415" spans="1:21">
      <c r="A3415" s="117" t="s">
        <v>19782</v>
      </c>
      <c r="B3415" t="s">
        <v>14590</v>
      </c>
      <c r="C3415" t="s">
        <v>14590</v>
      </c>
      <c r="D3415">
        <v>74</v>
      </c>
      <c r="E3415">
        <v>68</v>
      </c>
      <c r="F3415">
        <v>74</v>
      </c>
      <c r="G3415">
        <v>68</v>
      </c>
      <c r="H3415">
        <v>1</v>
      </c>
      <c r="I3415">
        <v>1</v>
      </c>
      <c r="J3415">
        <v>999999</v>
      </c>
      <c r="K3415" s="194">
        <v>999999</v>
      </c>
      <c r="L3415" t="s">
        <v>1083</v>
      </c>
      <c r="M3415" t="s">
        <v>1083</v>
      </c>
      <c r="N3415">
        <v>24630</v>
      </c>
      <c r="O3415" t="s">
        <v>7876</v>
      </c>
      <c r="P3415" t="s">
        <v>19777</v>
      </c>
      <c r="Q3415">
        <v>24.63</v>
      </c>
      <c r="R3415" s="117" t="s">
        <v>14594</v>
      </c>
      <c r="S3415" s="117" t="s">
        <v>14589</v>
      </c>
      <c r="T3415" t="s">
        <v>12136</v>
      </c>
      <c r="U3415" t="s">
        <v>10772</v>
      </c>
    </row>
    <row r="3416" spans="1:21">
      <c r="A3416" s="117" t="s">
        <v>19783</v>
      </c>
      <c r="B3416" t="s">
        <v>14590</v>
      </c>
      <c r="C3416" t="s">
        <v>14590</v>
      </c>
      <c r="D3416">
        <v>103</v>
      </c>
      <c r="E3416">
        <v>97</v>
      </c>
      <c r="F3416">
        <v>103</v>
      </c>
      <c r="G3416">
        <v>97</v>
      </c>
      <c r="H3416">
        <v>1</v>
      </c>
      <c r="I3416">
        <v>1</v>
      </c>
      <c r="J3416">
        <v>999999</v>
      </c>
      <c r="K3416" s="194">
        <v>999999</v>
      </c>
      <c r="L3416" t="s">
        <v>1083</v>
      </c>
      <c r="M3416" t="s">
        <v>1083</v>
      </c>
      <c r="N3416">
        <v>20180</v>
      </c>
      <c r="O3416" t="s">
        <v>7876</v>
      </c>
      <c r="P3416" t="s">
        <v>19777</v>
      </c>
      <c r="Q3416">
        <v>20.18</v>
      </c>
      <c r="R3416" s="117" t="s">
        <v>14594</v>
      </c>
      <c r="S3416" s="117" t="s">
        <v>14589</v>
      </c>
      <c r="T3416" t="s">
        <v>12136</v>
      </c>
      <c r="U3416" t="s">
        <v>10772</v>
      </c>
    </row>
    <row r="3417" spans="1:21">
      <c r="A3417" s="117" t="s">
        <v>19784</v>
      </c>
      <c r="B3417" t="s">
        <v>14590</v>
      </c>
      <c r="C3417" t="s">
        <v>14590</v>
      </c>
      <c r="D3417">
        <v>74</v>
      </c>
      <c r="E3417">
        <v>68</v>
      </c>
      <c r="F3417">
        <v>74</v>
      </c>
      <c r="G3417">
        <v>68</v>
      </c>
      <c r="H3417">
        <v>1</v>
      </c>
      <c r="I3417">
        <v>1</v>
      </c>
      <c r="J3417">
        <v>999999</v>
      </c>
      <c r="K3417" s="194">
        <v>999999</v>
      </c>
      <c r="L3417" t="s">
        <v>1083</v>
      </c>
      <c r="M3417" t="s">
        <v>1083</v>
      </c>
      <c r="N3417">
        <v>24630</v>
      </c>
      <c r="O3417" t="s">
        <v>7876</v>
      </c>
      <c r="P3417" t="s">
        <v>19777</v>
      </c>
      <c r="Q3417">
        <v>24.63</v>
      </c>
      <c r="R3417" s="117" t="s">
        <v>14594</v>
      </c>
      <c r="S3417" s="117" t="s">
        <v>14589</v>
      </c>
      <c r="T3417" t="s">
        <v>12136</v>
      </c>
      <c r="U3417" t="s">
        <v>10772</v>
      </c>
    </row>
    <row r="3418" spans="1:21">
      <c r="A3418" s="117" t="s">
        <v>19785</v>
      </c>
      <c r="B3418" t="s">
        <v>14590</v>
      </c>
      <c r="C3418" t="s">
        <v>14590</v>
      </c>
      <c r="D3418">
        <v>83</v>
      </c>
      <c r="E3418">
        <v>77</v>
      </c>
      <c r="F3418">
        <v>83</v>
      </c>
      <c r="G3418">
        <v>77</v>
      </c>
      <c r="H3418">
        <v>1</v>
      </c>
      <c r="I3418">
        <v>1</v>
      </c>
      <c r="J3418">
        <v>999999</v>
      </c>
      <c r="K3418" s="194">
        <v>999999</v>
      </c>
      <c r="L3418" t="s">
        <v>1083</v>
      </c>
      <c r="M3418" t="s">
        <v>1083</v>
      </c>
      <c r="N3418">
        <v>25180</v>
      </c>
      <c r="O3418" t="s">
        <v>7876</v>
      </c>
      <c r="P3418" t="s">
        <v>19777</v>
      </c>
      <c r="Q3418">
        <v>25.18</v>
      </c>
      <c r="R3418" s="117" t="s">
        <v>14594</v>
      </c>
      <c r="S3418" s="117" t="s">
        <v>14589</v>
      </c>
      <c r="T3418" t="s">
        <v>12136</v>
      </c>
      <c r="U3418" t="s">
        <v>10772</v>
      </c>
    </row>
    <row r="3419" spans="1:21">
      <c r="A3419" s="117" t="s">
        <v>19786</v>
      </c>
      <c r="B3419" t="s">
        <v>14590</v>
      </c>
      <c r="C3419" t="s">
        <v>14590</v>
      </c>
      <c r="D3419">
        <v>74</v>
      </c>
      <c r="E3419">
        <v>68</v>
      </c>
      <c r="F3419">
        <v>74</v>
      </c>
      <c r="G3419">
        <v>68</v>
      </c>
      <c r="H3419">
        <v>1</v>
      </c>
      <c r="I3419">
        <v>1</v>
      </c>
      <c r="J3419">
        <v>999999</v>
      </c>
      <c r="K3419" s="194">
        <v>999999</v>
      </c>
      <c r="L3419" t="s">
        <v>1083</v>
      </c>
      <c r="M3419" t="s">
        <v>1083</v>
      </c>
      <c r="N3419">
        <v>29630</v>
      </c>
      <c r="O3419" t="s">
        <v>7876</v>
      </c>
      <c r="P3419" t="s">
        <v>19777</v>
      </c>
      <c r="Q3419">
        <v>29.63</v>
      </c>
      <c r="R3419" s="117" t="s">
        <v>14594</v>
      </c>
      <c r="S3419" s="117" t="s">
        <v>14589</v>
      </c>
      <c r="T3419" t="s">
        <v>12136</v>
      </c>
      <c r="U3419" t="s">
        <v>10772</v>
      </c>
    </row>
    <row r="3420" spans="1:21">
      <c r="A3420" s="117" t="s">
        <v>19787</v>
      </c>
      <c r="B3420" t="s">
        <v>14590</v>
      </c>
      <c r="C3420" t="s">
        <v>14590</v>
      </c>
      <c r="D3420">
        <v>42</v>
      </c>
      <c r="E3420">
        <v>36</v>
      </c>
      <c r="F3420">
        <v>42</v>
      </c>
      <c r="G3420">
        <v>36</v>
      </c>
      <c r="H3420">
        <v>1</v>
      </c>
      <c r="I3420">
        <v>1</v>
      </c>
      <c r="J3420">
        <v>999999</v>
      </c>
      <c r="K3420" s="194">
        <v>999999</v>
      </c>
      <c r="L3420" t="s">
        <v>1090</v>
      </c>
      <c r="M3420" t="s">
        <v>1090</v>
      </c>
      <c r="N3420">
        <v>6932</v>
      </c>
      <c r="O3420" t="s">
        <v>7876</v>
      </c>
      <c r="P3420" t="s">
        <v>19788</v>
      </c>
      <c r="Q3420">
        <v>6.9320000000000004</v>
      </c>
      <c r="R3420" s="117" t="s">
        <v>20352</v>
      </c>
      <c r="S3420" s="117" t="s">
        <v>14589</v>
      </c>
      <c r="T3420" t="s">
        <v>12136</v>
      </c>
      <c r="U3420" t="s">
        <v>10772</v>
      </c>
    </row>
    <row r="3421" spans="1:21">
      <c r="A3421" s="117" t="s">
        <v>18680</v>
      </c>
      <c r="B3421" t="s">
        <v>14590</v>
      </c>
      <c r="C3421" t="s">
        <v>14590</v>
      </c>
      <c r="D3421">
        <v>66</v>
      </c>
      <c r="E3421">
        <v>60</v>
      </c>
      <c r="F3421">
        <v>66</v>
      </c>
      <c r="G3421">
        <v>60</v>
      </c>
      <c r="H3421">
        <v>1</v>
      </c>
      <c r="I3421">
        <v>1</v>
      </c>
      <c r="J3421">
        <v>999999</v>
      </c>
      <c r="K3421" s="194">
        <v>999999</v>
      </c>
      <c r="L3421" t="s">
        <v>1090</v>
      </c>
      <c r="M3421" t="s">
        <v>1090</v>
      </c>
      <c r="N3421">
        <v>4292</v>
      </c>
      <c r="O3421" t="s">
        <v>7876</v>
      </c>
      <c r="P3421" t="s">
        <v>18681</v>
      </c>
      <c r="Q3421">
        <v>4.2919999999999998</v>
      </c>
      <c r="R3421" s="117" t="s">
        <v>15241</v>
      </c>
      <c r="S3421" s="117" t="s">
        <v>14589</v>
      </c>
      <c r="T3421" t="s">
        <v>12136</v>
      </c>
      <c r="U3421" t="s">
        <v>10772</v>
      </c>
    </row>
    <row r="3422" spans="1:21">
      <c r="A3422" s="117" t="s">
        <v>24730</v>
      </c>
      <c r="B3422" t="s">
        <v>14590</v>
      </c>
      <c r="C3422" t="s">
        <v>14590</v>
      </c>
      <c r="D3422">
        <v>40</v>
      </c>
      <c r="E3422">
        <v>34</v>
      </c>
      <c r="F3422">
        <v>40</v>
      </c>
      <c r="G3422">
        <v>34</v>
      </c>
      <c r="H3422">
        <v>1</v>
      </c>
      <c r="I3422">
        <v>1</v>
      </c>
      <c r="J3422">
        <v>4</v>
      </c>
      <c r="K3422" s="194">
        <v>4</v>
      </c>
      <c r="L3422" t="s">
        <v>1079</v>
      </c>
      <c r="M3422" t="s">
        <v>1079</v>
      </c>
      <c r="N3422">
        <v>10000</v>
      </c>
      <c r="O3422" t="s">
        <v>7876</v>
      </c>
      <c r="P3422" t="s">
        <v>18290</v>
      </c>
      <c r="Q3422">
        <v>10</v>
      </c>
      <c r="R3422" s="117" t="s">
        <v>15336</v>
      </c>
      <c r="S3422" s="117" t="s">
        <v>14596</v>
      </c>
      <c r="T3422" t="s">
        <v>17448</v>
      </c>
      <c r="U3422" t="s">
        <v>10772</v>
      </c>
    </row>
    <row r="3423" spans="1:21">
      <c r="A3423" s="117" t="s">
        <v>24731</v>
      </c>
      <c r="B3423" t="s">
        <v>14590</v>
      </c>
      <c r="C3423" t="s">
        <v>14590</v>
      </c>
      <c r="D3423">
        <v>40</v>
      </c>
      <c r="E3423">
        <v>34</v>
      </c>
      <c r="F3423">
        <v>40</v>
      </c>
      <c r="G3423">
        <v>34</v>
      </c>
      <c r="H3423">
        <v>1</v>
      </c>
      <c r="I3423">
        <v>1</v>
      </c>
      <c r="J3423">
        <v>4</v>
      </c>
      <c r="K3423" s="194">
        <v>4</v>
      </c>
      <c r="L3423" t="s">
        <v>1079</v>
      </c>
      <c r="M3423" t="s">
        <v>1079</v>
      </c>
      <c r="N3423">
        <v>10000</v>
      </c>
      <c r="O3423" t="s">
        <v>7876</v>
      </c>
      <c r="P3423" t="s">
        <v>18290</v>
      </c>
      <c r="Q3423">
        <v>10</v>
      </c>
      <c r="R3423" s="117" t="s">
        <v>15336</v>
      </c>
      <c r="S3423" s="117" t="s">
        <v>14596</v>
      </c>
      <c r="T3423" t="s">
        <v>17448</v>
      </c>
      <c r="U3423" t="s">
        <v>10772</v>
      </c>
    </row>
    <row r="3424" spans="1:21">
      <c r="A3424" s="117" t="s">
        <v>2827</v>
      </c>
      <c r="B3424" t="s">
        <v>14590</v>
      </c>
      <c r="C3424" t="s">
        <v>14590</v>
      </c>
      <c r="D3424">
        <v>27</v>
      </c>
      <c r="E3424">
        <v>21</v>
      </c>
      <c r="F3424">
        <v>27</v>
      </c>
      <c r="G3424">
        <v>21</v>
      </c>
      <c r="H3424">
        <v>1</v>
      </c>
      <c r="I3424">
        <v>1</v>
      </c>
      <c r="J3424">
        <v>0</v>
      </c>
      <c r="K3424" s="194">
        <v>0</v>
      </c>
      <c r="L3424" t="s">
        <v>1090</v>
      </c>
      <c r="M3424" t="s">
        <v>1090</v>
      </c>
      <c r="N3424">
        <v>643</v>
      </c>
      <c r="O3424" t="s">
        <v>7876</v>
      </c>
      <c r="P3424" t="s">
        <v>8613</v>
      </c>
      <c r="Q3424">
        <v>0.64300000000000002</v>
      </c>
      <c r="R3424" s="117" t="s">
        <v>14591</v>
      </c>
      <c r="S3424" s="117" t="s">
        <v>14592</v>
      </c>
      <c r="T3424" t="s">
        <v>12139</v>
      </c>
      <c r="U3424" t="s">
        <v>10772</v>
      </c>
    </row>
    <row r="3425" spans="1:21">
      <c r="A3425" s="117" t="s">
        <v>24732</v>
      </c>
      <c r="B3425" t="s">
        <v>14590</v>
      </c>
      <c r="C3425" t="s">
        <v>14590</v>
      </c>
      <c r="D3425">
        <v>27</v>
      </c>
      <c r="E3425">
        <v>21</v>
      </c>
      <c r="F3425">
        <v>27</v>
      </c>
      <c r="G3425">
        <v>21</v>
      </c>
      <c r="H3425">
        <v>1</v>
      </c>
      <c r="I3425">
        <v>1</v>
      </c>
      <c r="J3425">
        <v>0</v>
      </c>
      <c r="K3425" s="194">
        <v>0</v>
      </c>
      <c r="L3425" t="s">
        <v>1090</v>
      </c>
      <c r="M3425" t="s">
        <v>1090</v>
      </c>
      <c r="N3425">
        <v>907</v>
      </c>
      <c r="O3425" t="s">
        <v>7876</v>
      </c>
      <c r="P3425" t="s">
        <v>24733</v>
      </c>
      <c r="Q3425">
        <v>0.90700000000000003</v>
      </c>
      <c r="R3425" s="117" t="s">
        <v>14591</v>
      </c>
      <c r="S3425" s="117" t="s">
        <v>14592</v>
      </c>
      <c r="T3425" t="s">
        <v>12139</v>
      </c>
      <c r="U3425" t="s">
        <v>10772</v>
      </c>
    </row>
    <row r="3426" spans="1:21">
      <c r="A3426" s="117" t="s">
        <v>16396</v>
      </c>
      <c r="B3426" t="s">
        <v>14590</v>
      </c>
      <c r="C3426" t="s">
        <v>14590</v>
      </c>
      <c r="D3426">
        <v>39</v>
      </c>
      <c r="E3426">
        <v>33</v>
      </c>
      <c r="F3426">
        <v>33</v>
      </c>
      <c r="G3426">
        <v>27</v>
      </c>
      <c r="H3426">
        <v>1</v>
      </c>
      <c r="I3426">
        <v>1</v>
      </c>
      <c r="J3426">
        <v>5</v>
      </c>
      <c r="K3426" s="194">
        <v>0</v>
      </c>
      <c r="L3426" t="s">
        <v>1090</v>
      </c>
      <c r="M3426" t="s">
        <v>1090</v>
      </c>
      <c r="N3426">
        <v>508</v>
      </c>
      <c r="O3426" t="s">
        <v>7876</v>
      </c>
      <c r="P3426" t="s">
        <v>16397</v>
      </c>
      <c r="Q3426">
        <v>0.50800000000000001</v>
      </c>
      <c r="R3426" s="117" t="s">
        <v>14591</v>
      </c>
      <c r="S3426" s="117" t="s">
        <v>14592</v>
      </c>
      <c r="T3426" t="s">
        <v>12139</v>
      </c>
      <c r="U3426" t="s">
        <v>10772</v>
      </c>
    </row>
    <row r="3427" spans="1:21">
      <c r="A3427" s="117" t="s">
        <v>16398</v>
      </c>
      <c r="B3427" t="s">
        <v>14590</v>
      </c>
      <c r="C3427" t="s">
        <v>14590</v>
      </c>
      <c r="D3427">
        <v>21</v>
      </c>
      <c r="E3427">
        <v>15</v>
      </c>
      <c r="F3427">
        <v>21</v>
      </c>
      <c r="G3427">
        <v>15</v>
      </c>
      <c r="H3427">
        <v>1</v>
      </c>
      <c r="I3427">
        <v>1</v>
      </c>
      <c r="J3427">
        <v>0</v>
      </c>
      <c r="K3427" s="194">
        <v>0</v>
      </c>
      <c r="L3427" t="s">
        <v>1075</v>
      </c>
      <c r="M3427" t="s">
        <v>1075</v>
      </c>
      <c r="N3427">
        <v>2</v>
      </c>
      <c r="O3427" t="s">
        <v>7876</v>
      </c>
      <c r="P3427" t="s">
        <v>7877</v>
      </c>
      <c r="Q3427">
        <v>2E-3</v>
      </c>
      <c r="R3427" s="117" t="s">
        <v>14605</v>
      </c>
      <c r="S3427" s="117" t="s">
        <v>14615</v>
      </c>
      <c r="T3427" t="e">
        <v>#N/A</v>
      </c>
      <c r="U3427" t="s">
        <v>10772</v>
      </c>
    </row>
    <row r="3428" spans="1:21">
      <c r="A3428" s="117" t="s">
        <v>12750</v>
      </c>
      <c r="B3428" t="s">
        <v>14590</v>
      </c>
      <c r="C3428" t="s">
        <v>14593</v>
      </c>
      <c r="D3428">
        <v>34</v>
      </c>
      <c r="E3428">
        <v>28</v>
      </c>
      <c r="F3428" t="e">
        <v>#N/A</v>
      </c>
      <c r="G3428" t="e">
        <v>#N/A</v>
      </c>
      <c r="H3428">
        <v>1</v>
      </c>
      <c r="I3428">
        <v>1</v>
      </c>
      <c r="J3428">
        <v>0</v>
      </c>
      <c r="K3428" s="194" t="e">
        <v>#N/A</v>
      </c>
      <c r="L3428" t="s">
        <v>1083</v>
      </c>
      <c r="M3428" t="s">
        <v>1083</v>
      </c>
      <c r="N3428">
        <v>5000</v>
      </c>
      <c r="O3428" t="s">
        <v>7876</v>
      </c>
      <c r="P3428" t="s">
        <v>15240</v>
      </c>
      <c r="Q3428">
        <v>5</v>
      </c>
      <c r="R3428" s="117" t="s">
        <v>14599</v>
      </c>
      <c r="S3428" s="117" t="s">
        <v>14813</v>
      </c>
      <c r="T3428" t="s">
        <v>13806</v>
      </c>
      <c r="U3428" t="s">
        <v>10772</v>
      </c>
    </row>
    <row r="3429" spans="1:21">
      <c r="A3429" s="117" t="s">
        <v>12751</v>
      </c>
      <c r="B3429" t="s">
        <v>14590</v>
      </c>
      <c r="C3429" t="s">
        <v>14593</v>
      </c>
      <c r="D3429">
        <v>118</v>
      </c>
      <c r="E3429">
        <v>112</v>
      </c>
      <c r="F3429" t="e">
        <v>#N/A</v>
      </c>
      <c r="G3429" t="e">
        <v>#N/A</v>
      </c>
      <c r="H3429">
        <v>1</v>
      </c>
      <c r="I3429">
        <v>1</v>
      </c>
      <c r="J3429">
        <v>0</v>
      </c>
      <c r="K3429" s="194" t="e">
        <v>#N/A</v>
      </c>
      <c r="L3429" t="s">
        <v>1083</v>
      </c>
      <c r="M3429" t="s">
        <v>1083</v>
      </c>
      <c r="N3429">
        <v>11200</v>
      </c>
      <c r="O3429" t="s">
        <v>7876</v>
      </c>
      <c r="P3429" t="s">
        <v>13883</v>
      </c>
      <c r="Q3429">
        <v>11.2</v>
      </c>
      <c r="R3429" s="117" t="s">
        <v>14599</v>
      </c>
      <c r="S3429" s="117" t="s">
        <v>14813</v>
      </c>
      <c r="T3429" t="s">
        <v>13806</v>
      </c>
      <c r="U3429" t="s">
        <v>10772</v>
      </c>
    </row>
    <row r="3430" spans="1:21">
      <c r="A3430" s="117" t="s">
        <v>12752</v>
      </c>
      <c r="B3430" t="s">
        <v>14590</v>
      </c>
      <c r="C3430" t="s">
        <v>14593</v>
      </c>
      <c r="D3430">
        <v>97</v>
      </c>
      <c r="E3430">
        <v>91</v>
      </c>
      <c r="F3430" t="e">
        <v>#N/A</v>
      </c>
      <c r="G3430" t="e">
        <v>#N/A</v>
      </c>
      <c r="H3430">
        <v>1</v>
      </c>
      <c r="I3430">
        <v>1</v>
      </c>
      <c r="J3430">
        <v>0</v>
      </c>
      <c r="K3430" s="194" t="e">
        <v>#N/A</v>
      </c>
      <c r="L3430" t="s">
        <v>1083</v>
      </c>
      <c r="M3430" t="s">
        <v>1083</v>
      </c>
      <c r="N3430">
        <v>20000</v>
      </c>
      <c r="O3430" t="s">
        <v>7876</v>
      </c>
      <c r="P3430" t="s">
        <v>13884</v>
      </c>
      <c r="Q3430">
        <v>20</v>
      </c>
      <c r="R3430" s="117" t="s">
        <v>14599</v>
      </c>
      <c r="S3430" s="117" t="s">
        <v>14813</v>
      </c>
      <c r="T3430" t="s">
        <v>13806</v>
      </c>
      <c r="U3430" t="s">
        <v>10772</v>
      </c>
    </row>
    <row r="3431" spans="1:21">
      <c r="A3431" s="117" t="s">
        <v>12753</v>
      </c>
      <c r="B3431" t="s">
        <v>14590</v>
      </c>
      <c r="C3431" t="s">
        <v>14593</v>
      </c>
      <c r="D3431">
        <v>97</v>
      </c>
      <c r="E3431">
        <v>91</v>
      </c>
      <c r="F3431" t="e">
        <v>#N/A</v>
      </c>
      <c r="G3431" t="e">
        <v>#N/A</v>
      </c>
      <c r="H3431">
        <v>1</v>
      </c>
      <c r="I3431">
        <v>1</v>
      </c>
      <c r="J3431">
        <v>0</v>
      </c>
      <c r="K3431" s="194" t="e">
        <v>#N/A</v>
      </c>
      <c r="L3431" t="s">
        <v>1083</v>
      </c>
      <c r="M3431" t="s">
        <v>1083</v>
      </c>
      <c r="N3431">
        <v>8000</v>
      </c>
      <c r="O3431" t="s">
        <v>7876</v>
      </c>
      <c r="P3431" t="s">
        <v>13883</v>
      </c>
      <c r="Q3431">
        <v>8</v>
      </c>
      <c r="R3431" s="117" t="s">
        <v>14599</v>
      </c>
      <c r="S3431" s="117" t="s">
        <v>14813</v>
      </c>
      <c r="T3431" t="s">
        <v>13806</v>
      </c>
      <c r="U3431" t="s">
        <v>10772</v>
      </c>
    </row>
    <row r="3432" spans="1:21">
      <c r="A3432" s="117" t="s">
        <v>12754</v>
      </c>
      <c r="B3432" t="s">
        <v>14590</v>
      </c>
      <c r="C3432" t="s">
        <v>14593</v>
      </c>
      <c r="D3432">
        <v>97</v>
      </c>
      <c r="E3432">
        <v>91</v>
      </c>
      <c r="F3432" t="e">
        <v>#N/A</v>
      </c>
      <c r="G3432" t="e">
        <v>#N/A</v>
      </c>
      <c r="H3432">
        <v>1</v>
      </c>
      <c r="I3432">
        <v>1</v>
      </c>
      <c r="J3432">
        <v>0</v>
      </c>
      <c r="K3432" s="194" t="e">
        <v>#N/A</v>
      </c>
      <c r="L3432" t="s">
        <v>1083</v>
      </c>
      <c r="M3432" t="s">
        <v>1083</v>
      </c>
      <c r="N3432">
        <v>22000</v>
      </c>
      <c r="O3432" t="s">
        <v>7876</v>
      </c>
      <c r="P3432" t="s">
        <v>13883</v>
      </c>
      <c r="Q3432">
        <v>22</v>
      </c>
      <c r="R3432" s="117" t="s">
        <v>14599</v>
      </c>
      <c r="S3432" s="117" t="s">
        <v>14813</v>
      </c>
      <c r="T3432" t="s">
        <v>13806</v>
      </c>
      <c r="U3432" t="s">
        <v>10772</v>
      </c>
    </row>
    <row r="3433" spans="1:21">
      <c r="A3433" s="117" t="s">
        <v>12755</v>
      </c>
      <c r="B3433" t="s">
        <v>14590</v>
      </c>
      <c r="C3433" t="s">
        <v>14593</v>
      </c>
      <c r="D3433">
        <v>97</v>
      </c>
      <c r="E3433">
        <v>91</v>
      </c>
      <c r="F3433" t="e">
        <v>#N/A</v>
      </c>
      <c r="G3433" t="e">
        <v>#N/A</v>
      </c>
      <c r="H3433">
        <v>1</v>
      </c>
      <c r="I3433">
        <v>1</v>
      </c>
      <c r="J3433">
        <v>0</v>
      </c>
      <c r="K3433" s="194" t="e">
        <v>#N/A</v>
      </c>
      <c r="L3433" t="s">
        <v>1083</v>
      </c>
      <c r="M3433" t="s">
        <v>1083</v>
      </c>
      <c r="N3433">
        <v>37500</v>
      </c>
      <c r="O3433" t="s">
        <v>7876</v>
      </c>
      <c r="P3433" t="s">
        <v>8249</v>
      </c>
      <c r="Q3433">
        <v>37.5</v>
      </c>
      <c r="R3433" s="117" t="s">
        <v>14599</v>
      </c>
      <c r="S3433" s="117" t="s">
        <v>14813</v>
      </c>
      <c r="T3433" t="s">
        <v>13806</v>
      </c>
      <c r="U3433" t="s">
        <v>10772</v>
      </c>
    </row>
    <row r="3434" spans="1:21">
      <c r="A3434" s="117" t="s">
        <v>12756</v>
      </c>
      <c r="B3434" t="s">
        <v>14590</v>
      </c>
      <c r="C3434" t="s">
        <v>14593</v>
      </c>
      <c r="D3434">
        <v>97</v>
      </c>
      <c r="E3434">
        <v>91</v>
      </c>
      <c r="F3434" t="e">
        <v>#N/A</v>
      </c>
      <c r="G3434" t="e">
        <v>#N/A</v>
      </c>
      <c r="H3434">
        <v>1</v>
      </c>
      <c r="I3434">
        <v>1</v>
      </c>
      <c r="J3434">
        <v>0</v>
      </c>
      <c r="K3434" s="194" t="e">
        <v>#N/A</v>
      </c>
      <c r="L3434" t="s">
        <v>1083</v>
      </c>
      <c r="M3434" t="s">
        <v>1083</v>
      </c>
      <c r="N3434">
        <v>22000</v>
      </c>
      <c r="O3434" t="s">
        <v>7876</v>
      </c>
      <c r="P3434" t="s">
        <v>13885</v>
      </c>
      <c r="Q3434">
        <v>22</v>
      </c>
      <c r="R3434" s="117" t="s">
        <v>14599</v>
      </c>
      <c r="S3434" s="117" t="s">
        <v>14813</v>
      </c>
      <c r="T3434" t="s">
        <v>13806</v>
      </c>
      <c r="U3434" t="s">
        <v>10772</v>
      </c>
    </row>
    <row r="3435" spans="1:21">
      <c r="A3435" s="117" t="s">
        <v>18682</v>
      </c>
      <c r="B3435" t="s">
        <v>14590</v>
      </c>
      <c r="C3435" t="s">
        <v>14590</v>
      </c>
      <c r="D3435">
        <v>16</v>
      </c>
      <c r="E3435">
        <v>10</v>
      </c>
      <c r="F3435">
        <v>16</v>
      </c>
      <c r="G3435">
        <v>10</v>
      </c>
      <c r="H3435">
        <v>1</v>
      </c>
      <c r="I3435">
        <v>1</v>
      </c>
      <c r="J3435">
        <v>0</v>
      </c>
      <c r="K3435" s="194">
        <v>0</v>
      </c>
      <c r="L3435" t="s">
        <v>1075</v>
      </c>
      <c r="M3435" t="s">
        <v>1075</v>
      </c>
      <c r="N3435">
        <v>500</v>
      </c>
      <c r="O3435" t="s">
        <v>7876</v>
      </c>
      <c r="P3435" t="s">
        <v>18683</v>
      </c>
      <c r="Q3435">
        <v>0.5</v>
      </c>
      <c r="R3435" s="117" t="s">
        <v>14605</v>
      </c>
      <c r="S3435" s="117" t="s">
        <v>14615</v>
      </c>
      <c r="T3435" t="e">
        <v>#N/A</v>
      </c>
      <c r="U3435" t="s">
        <v>10772</v>
      </c>
    </row>
    <row r="3436" spans="1:21">
      <c r="A3436" s="117" t="s">
        <v>2813</v>
      </c>
      <c r="B3436" t="s">
        <v>14590</v>
      </c>
      <c r="C3436" t="s">
        <v>14590</v>
      </c>
      <c r="D3436">
        <v>17</v>
      </c>
      <c r="E3436">
        <v>11</v>
      </c>
      <c r="F3436">
        <v>17</v>
      </c>
      <c r="G3436">
        <v>11</v>
      </c>
      <c r="H3436">
        <v>1</v>
      </c>
      <c r="I3436">
        <v>1</v>
      </c>
      <c r="J3436">
        <v>5</v>
      </c>
      <c r="K3436" s="194">
        <v>5</v>
      </c>
      <c r="L3436" t="s">
        <v>1090</v>
      </c>
      <c r="M3436" t="s">
        <v>1090</v>
      </c>
      <c r="N3436">
        <v>778</v>
      </c>
      <c r="O3436" t="s">
        <v>7876</v>
      </c>
      <c r="P3436" t="s">
        <v>8603</v>
      </c>
      <c r="Q3436">
        <v>0.77800000000000002</v>
      </c>
      <c r="R3436" s="117" t="s">
        <v>14591</v>
      </c>
      <c r="S3436" s="117" t="s">
        <v>14592</v>
      </c>
      <c r="T3436" t="s">
        <v>12139</v>
      </c>
      <c r="U3436" t="s">
        <v>10772</v>
      </c>
    </row>
    <row r="3437" spans="1:21">
      <c r="A3437" s="117" t="s">
        <v>24734</v>
      </c>
      <c r="B3437" t="s">
        <v>14590</v>
      </c>
      <c r="C3437" t="s">
        <v>14590</v>
      </c>
      <c r="D3437">
        <v>38</v>
      </c>
      <c r="E3437">
        <v>32</v>
      </c>
      <c r="F3437">
        <v>38</v>
      </c>
      <c r="G3437">
        <v>32</v>
      </c>
      <c r="H3437">
        <v>1</v>
      </c>
      <c r="I3437">
        <v>1</v>
      </c>
      <c r="J3437">
        <v>999999</v>
      </c>
      <c r="K3437" s="194">
        <v>999999</v>
      </c>
      <c r="L3437" t="s">
        <v>1090</v>
      </c>
      <c r="M3437" t="s">
        <v>1090</v>
      </c>
      <c r="N3437">
        <v>2336</v>
      </c>
      <c r="O3437" t="s">
        <v>7876</v>
      </c>
      <c r="P3437" t="s">
        <v>24735</v>
      </c>
      <c r="Q3437">
        <v>2.3359999999999999</v>
      </c>
      <c r="R3437" s="117" t="s">
        <v>15241</v>
      </c>
      <c r="S3437" s="117" t="s">
        <v>14589</v>
      </c>
      <c r="T3437" t="s">
        <v>12136</v>
      </c>
      <c r="U3437" t="s">
        <v>10772</v>
      </c>
    </row>
    <row r="3438" spans="1:21">
      <c r="A3438" s="117" t="s">
        <v>19241</v>
      </c>
      <c r="B3438" t="s">
        <v>14590</v>
      </c>
      <c r="C3438" t="s">
        <v>14590</v>
      </c>
      <c r="D3438">
        <v>59</v>
      </c>
      <c r="E3438">
        <v>53</v>
      </c>
      <c r="F3438">
        <v>59</v>
      </c>
      <c r="G3438">
        <v>53</v>
      </c>
      <c r="H3438">
        <v>5</v>
      </c>
      <c r="I3438">
        <v>5</v>
      </c>
      <c r="J3438">
        <v>999999</v>
      </c>
      <c r="K3438" s="194">
        <v>999999</v>
      </c>
      <c r="L3438" t="s">
        <v>1084</v>
      </c>
      <c r="M3438" t="s">
        <v>1084</v>
      </c>
      <c r="N3438">
        <v>10000</v>
      </c>
      <c r="O3438" t="s">
        <v>7876</v>
      </c>
      <c r="P3438" t="s">
        <v>18930</v>
      </c>
      <c r="Q3438">
        <v>10</v>
      </c>
      <c r="R3438" s="117" t="s">
        <v>14594</v>
      </c>
      <c r="S3438" s="117" t="s">
        <v>14589</v>
      </c>
      <c r="T3438" t="s">
        <v>12136</v>
      </c>
      <c r="U3438" t="s">
        <v>10772</v>
      </c>
    </row>
    <row r="3439" spans="1:21">
      <c r="A3439" s="117" t="s">
        <v>18929</v>
      </c>
      <c r="B3439" t="s">
        <v>14590</v>
      </c>
      <c r="C3439" t="s">
        <v>14590</v>
      </c>
      <c r="D3439">
        <v>82</v>
      </c>
      <c r="E3439">
        <v>76</v>
      </c>
      <c r="F3439">
        <v>82</v>
      </c>
      <c r="G3439">
        <v>76</v>
      </c>
      <c r="H3439">
        <v>5</v>
      </c>
      <c r="I3439">
        <v>5</v>
      </c>
      <c r="J3439">
        <v>999999</v>
      </c>
      <c r="K3439" s="194">
        <v>999999</v>
      </c>
      <c r="L3439" t="s">
        <v>1084</v>
      </c>
      <c r="M3439" t="s">
        <v>1084</v>
      </c>
      <c r="N3439">
        <v>8600</v>
      </c>
      <c r="O3439" t="s">
        <v>7876</v>
      </c>
      <c r="P3439" t="s">
        <v>18930</v>
      </c>
      <c r="Q3439">
        <v>8.6</v>
      </c>
      <c r="R3439" s="117" t="s">
        <v>14743</v>
      </c>
      <c r="S3439" s="117" t="s">
        <v>14589</v>
      </c>
      <c r="T3439" t="s">
        <v>12136</v>
      </c>
      <c r="U3439" t="s">
        <v>10772</v>
      </c>
    </row>
    <row r="3440" spans="1:21">
      <c r="A3440" s="117" t="s">
        <v>18521</v>
      </c>
      <c r="B3440" t="s">
        <v>14590</v>
      </c>
      <c r="C3440" t="s">
        <v>14590</v>
      </c>
      <c r="D3440">
        <v>82</v>
      </c>
      <c r="E3440">
        <v>76</v>
      </c>
      <c r="F3440">
        <v>82</v>
      </c>
      <c r="G3440">
        <v>76</v>
      </c>
      <c r="H3440">
        <v>1</v>
      </c>
      <c r="I3440">
        <v>1</v>
      </c>
      <c r="J3440">
        <v>999999</v>
      </c>
      <c r="K3440" s="194">
        <v>999999</v>
      </c>
      <c r="L3440" t="s">
        <v>1084</v>
      </c>
      <c r="M3440" t="s">
        <v>1084</v>
      </c>
      <c r="N3440">
        <v>1302</v>
      </c>
      <c r="O3440" t="s">
        <v>7876</v>
      </c>
      <c r="P3440" t="s">
        <v>8614</v>
      </c>
      <c r="Q3440">
        <v>1.302</v>
      </c>
      <c r="R3440" s="117" t="s">
        <v>14594</v>
      </c>
      <c r="S3440" s="117" t="s">
        <v>14589</v>
      </c>
      <c r="T3440" t="s">
        <v>12136</v>
      </c>
      <c r="U3440" t="s">
        <v>10773</v>
      </c>
    </row>
    <row r="3441" spans="1:21">
      <c r="A3441" s="117" t="s">
        <v>22379</v>
      </c>
      <c r="B3441" t="s">
        <v>14590</v>
      </c>
      <c r="C3441" t="s">
        <v>14590</v>
      </c>
      <c r="D3441">
        <v>59</v>
      </c>
      <c r="E3441">
        <v>53</v>
      </c>
      <c r="F3441">
        <v>59</v>
      </c>
      <c r="G3441">
        <v>53</v>
      </c>
      <c r="H3441">
        <v>60</v>
      </c>
      <c r="I3441">
        <v>15</v>
      </c>
      <c r="J3441">
        <v>999999</v>
      </c>
      <c r="K3441" s="194">
        <v>999999</v>
      </c>
      <c r="L3441" t="s">
        <v>1084</v>
      </c>
      <c r="M3441" t="s">
        <v>1084</v>
      </c>
      <c r="N3441">
        <v>1841</v>
      </c>
      <c r="O3441" t="s">
        <v>7876</v>
      </c>
      <c r="P3441" t="s">
        <v>8614</v>
      </c>
      <c r="Q3441">
        <v>1.841</v>
      </c>
      <c r="R3441" s="117" t="s">
        <v>14594</v>
      </c>
      <c r="S3441" s="117" t="s">
        <v>14589</v>
      </c>
      <c r="T3441" t="s">
        <v>12136</v>
      </c>
      <c r="U3441" t="s">
        <v>10772</v>
      </c>
    </row>
    <row r="3442" spans="1:21">
      <c r="A3442" s="117" t="s">
        <v>22380</v>
      </c>
      <c r="B3442" t="s">
        <v>14590</v>
      </c>
      <c r="C3442" t="s">
        <v>14590</v>
      </c>
      <c r="D3442">
        <v>59</v>
      </c>
      <c r="E3442">
        <v>53</v>
      </c>
      <c r="F3442">
        <v>59</v>
      </c>
      <c r="G3442">
        <v>53</v>
      </c>
      <c r="H3442">
        <v>30</v>
      </c>
      <c r="I3442">
        <v>15</v>
      </c>
      <c r="J3442">
        <v>999999</v>
      </c>
      <c r="K3442" s="194">
        <v>999999</v>
      </c>
      <c r="L3442" t="s">
        <v>1084</v>
      </c>
      <c r="M3442" t="s">
        <v>1084</v>
      </c>
      <c r="N3442">
        <v>1749</v>
      </c>
      <c r="O3442" t="s">
        <v>7876</v>
      </c>
      <c r="P3442" t="s">
        <v>8614</v>
      </c>
      <c r="Q3442">
        <v>1.7490000000000001</v>
      </c>
      <c r="R3442" s="117" t="s">
        <v>14594</v>
      </c>
      <c r="S3442" s="117" t="s">
        <v>14589</v>
      </c>
      <c r="T3442" t="s">
        <v>12136</v>
      </c>
      <c r="U3442" t="s">
        <v>10772</v>
      </c>
    </row>
    <row r="3443" spans="1:21">
      <c r="A3443" s="117" t="s">
        <v>18179</v>
      </c>
      <c r="B3443" t="s">
        <v>14590</v>
      </c>
      <c r="C3443" t="s">
        <v>14590</v>
      </c>
      <c r="D3443">
        <v>25</v>
      </c>
      <c r="E3443">
        <v>19</v>
      </c>
      <c r="F3443">
        <v>25</v>
      </c>
      <c r="G3443">
        <v>19</v>
      </c>
      <c r="H3443">
        <v>1</v>
      </c>
      <c r="I3443">
        <v>1</v>
      </c>
      <c r="J3443">
        <v>22</v>
      </c>
      <c r="K3443" s="194">
        <v>22</v>
      </c>
      <c r="L3443" t="s">
        <v>1084</v>
      </c>
      <c r="M3443" t="s">
        <v>1084</v>
      </c>
      <c r="N3443">
        <v>3015</v>
      </c>
      <c r="O3443" t="s">
        <v>7876</v>
      </c>
      <c r="P3443" t="s">
        <v>8615</v>
      </c>
      <c r="Q3443">
        <v>3.0150000000000001</v>
      </c>
      <c r="R3443" s="117" t="s">
        <v>14594</v>
      </c>
      <c r="S3443" s="117" t="s">
        <v>14589</v>
      </c>
      <c r="T3443" t="s">
        <v>12136</v>
      </c>
      <c r="U3443" t="s">
        <v>10772</v>
      </c>
    </row>
    <row r="3444" spans="1:21">
      <c r="A3444" s="117" t="s">
        <v>22381</v>
      </c>
      <c r="B3444" t="s">
        <v>14590</v>
      </c>
      <c r="C3444" t="s">
        <v>14590</v>
      </c>
      <c r="D3444">
        <v>82</v>
      </c>
      <c r="E3444">
        <v>76</v>
      </c>
      <c r="F3444">
        <v>82</v>
      </c>
      <c r="G3444">
        <v>76</v>
      </c>
      <c r="H3444">
        <v>15</v>
      </c>
      <c r="I3444">
        <v>15</v>
      </c>
      <c r="J3444">
        <v>999999</v>
      </c>
      <c r="K3444" s="194">
        <v>999999</v>
      </c>
      <c r="L3444" t="s">
        <v>1084</v>
      </c>
      <c r="M3444" t="s">
        <v>1084</v>
      </c>
      <c r="N3444">
        <v>3793</v>
      </c>
      <c r="O3444" t="s">
        <v>7876</v>
      </c>
      <c r="P3444" t="s">
        <v>8615</v>
      </c>
      <c r="Q3444">
        <v>3.7930000000000001</v>
      </c>
      <c r="R3444" s="117" t="s">
        <v>14594</v>
      </c>
      <c r="S3444" s="117" t="s">
        <v>14589</v>
      </c>
      <c r="T3444" t="s">
        <v>12136</v>
      </c>
      <c r="U3444" t="s">
        <v>10772</v>
      </c>
    </row>
    <row r="3445" spans="1:21">
      <c r="A3445" s="117" t="s">
        <v>18684</v>
      </c>
      <c r="B3445" t="s">
        <v>14590</v>
      </c>
      <c r="C3445" t="s">
        <v>14590</v>
      </c>
      <c r="D3445">
        <v>83</v>
      </c>
      <c r="E3445">
        <v>77</v>
      </c>
      <c r="F3445">
        <v>83</v>
      </c>
      <c r="G3445">
        <v>77</v>
      </c>
      <c r="H3445">
        <v>15</v>
      </c>
      <c r="I3445">
        <v>15</v>
      </c>
      <c r="J3445">
        <v>2</v>
      </c>
      <c r="K3445" s="194">
        <v>2</v>
      </c>
      <c r="L3445" t="s">
        <v>1084</v>
      </c>
      <c r="M3445" t="s">
        <v>1084</v>
      </c>
      <c r="N3445">
        <v>3814</v>
      </c>
      <c r="O3445" t="s">
        <v>7876</v>
      </c>
      <c r="P3445" t="s">
        <v>18685</v>
      </c>
      <c r="Q3445">
        <v>3.8140000000000001</v>
      </c>
      <c r="R3445" s="117" t="s">
        <v>14594</v>
      </c>
      <c r="S3445" s="117" t="s">
        <v>14589</v>
      </c>
      <c r="T3445" t="s">
        <v>12136</v>
      </c>
      <c r="U3445" t="s">
        <v>10772</v>
      </c>
    </row>
    <row r="3446" spans="1:21">
      <c r="A3446" s="117" t="s">
        <v>20353</v>
      </c>
      <c r="B3446" t="s">
        <v>14590</v>
      </c>
      <c r="C3446" t="s">
        <v>14590</v>
      </c>
      <c r="D3446">
        <v>82</v>
      </c>
      <c r="E3446">
        <v>76</v>
      </c>
      <c r="F3446">
        <v>82</v>
      </c>
      <c r="G3446">
        <v>76</v>
      </c>
      <c r="H3446">
        <v>15</v>
      </c>
      <c r="I3446">
        <v>15</v>
      </c>
      <c r="J3446">
        <v>999999</v>
      </c>
      <c r="K3446" s="194">
        <v>999999</v>
      </c>
      <c r="L3446" t="s">
        <v>1084</v>
      </c>
      <c r="M3446" t="s">
        <v>1084</v>
      </c>
      <c r="N3446">
        <v>3800</v>
      </c>
      <c r="O3446" t="s">
        <v>7876</v>
      </c>
      <c r="P3446" t="s">
        <v>20354</v>
      </c>
      <c r="Q3446">
        <v>3.8</v>
      </c>
      <c r="R3446" s="117" t="s">
        <v>14594</v>
      </c>
      <c r="S3446" s="117" t="s">
        <v>14589</v>
      </c>
      <c r="T3446" t="s">
        <v>12136</v>
      </c>
      <c r="U3446" t="s">
        <v>10772</v>
      </c>
    </row>
    <row r="3447" spans="1:21">
      <c r="A3447" s="117" t="s">
        <v>2828</v>
      </c>
      <c r="B3447" t="s">
        <v>14590</v>
      </c>
      <c r="C3447" t="s">
        <v>14590</v>
      </c>
      <c r="D3447">
        <v>25</v>
      </c>
      <c r="E3447">
        <v>19</v>
      </c>
      <c r="F3447">
        <v>25</v>
      </c>
      <c r="G3447">
        <v>19</v>
      </c>
      <c r="H3447">
        <v>1</v>
      </c>
      <c r="I3447">
        <v>1</v>
      </c>
      <c r="J3447">
        <v>43</v>
      </c>
      <c r="K3447" s="194">
        <v>43</v>
      </c>
      <c r="L3447" t="s">
        <v>1084</v>
      </c>
      <c r="M3447" t="s">
        <v>1084</v>
      </c>
      <c r="N3447">
        <v>4111</v>
      </c>
      <c r="O3447" t="s">
        <v>7876</v>
      </c>
      <c r="P3447" t="s">
        <v>8616</v>
      </c>
      <c r="Q3447">
        <v>4.1109999999999998</v>
      </c>
      <c r="R3447" s="117" t="s">
        <v>14743</v>
      </c>
      <c r="S3447" s="117" t="s">
        <v>14589</v>
      </c>
      <c r="T3447" t="s">
        <v>12136</v>
      </c>
      <c r="U3447" t="s">
        <v>10773</v>
      </c>
    </row>
    <row r="3448" spans="1:21">
      <c r="A3448" s="117" t="s">
        <v>2829</v>
      </c>
      <c r="B3448" t="s">
        <v>14590</v>
      </c>
      <c r="C3448" t="s">
        <v>14590</v>
      </c>
      <c r="D3448">
        <v>80</v>
      </c>
      <c r="E3448">
        <v>74</v>
      </c>
      <c r="F3448">
        <v>80</v>
      </c>
      <c r="G3448">
        <v>74</v>
      </c>
      <c r="H3448">
        <v>12</v>
      </c>
      <c r="I3448">
        <v>12</v>
      </c>
      <c r="J3448">
        <v>999999</v>
      </c>
      <c r="K3448" s="194">
        <v>999999</v>
      </c>
      <c r="L3448" t="s">
        <v>1084</v>
      </c>
      <c r="M3448" t="s">
        <v>1084</v>
      </c>
      <c r="N3448">
        <v>4920</v>
      </c>
      <c r="O3448" t="s">
        <v>7876</v>
      </c>
      <c r="P3448" t="s">
        <v>8617</v>
      </c>
      <c r="Q3448">
        <v>4.92</v>
      </c>
      <c r="R3448" s="117" t="s">
        <v>14743</v>
      </c>
      <c r="S3448" s="117" t="s">
        <v>14589</v>
      </c>
      <c r="T3448" t="s">
        <v>12136</v>
      </c>
      <c r="U3448" t="s">
        <v>10772</v>
      </c>
    </row>
    <row r="3449" spans="1:21">
      <c r="A3449" s="117" t="s">
        <v>2830</v>
      </c>
      <c r="B3449" t="s">
        <v>14590</v>
      </c>
      <c r="C3449" t="s">
        <v>14590</v>
      </c>
      <c r="D3449">
        <v>25</v>
      </c>
      <c r="E3449">
        <v>19</v>
      </c>
      <c r="F3449">
        <v>25</v>
      </c>
      <c r="G3449">
        <v>19</v>
      </c>
      <c r="H3449">
        <v>1</v>
      </c>
      <c r="I3449">
        <v>1</v>
      </c>
      <c r="J3449">
        <v>179</v>
      </c>
      <c r="K3449" s="194">
        <v>179</v>
      </c>
      <c r="L3449" t="s">
        <v>1084</v>
      </c>
      <c r="M3449" t="s">
        <v>1084</v>
      </c>
      <c r="N3449">
        <v>4130</v>
      </c>
      <c r="O3449" t="s">
        <v>7876</v>
      </c>
      <c r="P3449" t="s">
        <v>8618</v>
      </c>
      <c r="Q3449">
        <v>4.13</v>
      </c>
      <c r="R3449" s="117" t="s">
        <v>14743</v>
      </c>
      <c r="S3449" s="117" t="s">
        <v>14589</v>
      </c>
      <c r="T3449" t="s">
        <v>12136</v>
      </c>
      <c r="U3449" t="s">
        <v>10773</v>
      </c>
    </row>
    <row r="3450" spans="1:21">
      <c r="A3450" s="117" t="s">
        <v>2831</v>
      </c>
      <c r="B3450" t="s">
        <v>14590</v>
      </c>
      <c r="C3450" t="s">
        <v>14590</v>
      </c>
      <c r="D3450">
        <v>35</v>
      </c>
      <c r="E3450">
        <v>29</v>
      </c>
      <c r="F3450">
        <v>35</v>
      </c>
      <c r="G3450">
        <v>29</v>
      </c>
      <c r="H3450">
        <v>12</v>
      </c>
      <c r="I3450">
        <v>12</v>
      </c>
      <c r="J3450">
        <v>38</v>
      </c>
      <c r="K3450" s="194">
        <v>38</v>
      </c>
      <c r="L3450" t="s">
        <v>1084</v>
      </c>
      <c r="M3450" t="s">
        <v>1084</v>
      </c>
      <c r="N3450">
        <v>5334</v>
      </c>
      <c r="O3450" t="s">
        <v>7876</v>
      </c>
      <c r="P3450" t="s">
        <v>8619</v>
      </c>
      <c r="Q3450">
        <v>5.3339999999999996</v>
      </c>
      <c r="R3450" s="117" t="s">
        <v>14594</v>
      </c>
      <c r="S3450" s="117" t="s">
        <v>14589</v>
      </c>
      <c r="T3450" t="s">
        <v>12136</v>
      </c>
      <c r="U3450" t="s">
        <v>10773</v>
      </c>
    </row>
    <row r="3451" spans="1:21">
      <c r="A3451" s="117" t="s">
        <v>22382</v>
      </c>
      <c r="B3451" t="s">
        <v>14590</v>
      </c>
      <c r="C3451" t="s">
        <v>14590</v>
      </c>
      <c r="D3451">
        <v>59</v>
      </c>
      <c r="E3451">
        <v>53</v>
      </c>
      <c r="F3451">
        <v>59</v>
      </c>
      <c r="G3451">
        <v>53</v>
      </c>
      <c r="H3451">
        <v>12</v>
      </c>
      <c r="I3451">
        <v>12</v>
      </c>
      <c r="J3451">
        <v>999999</v>
      </c>
      <c r="K3451" s="194">
        <v>999999</v>
      </c>
      <c r="L3451" t="s">
        <v>1084</v>
      </c>
      <c r="M3451" t="s">
        <v>1084</v>
      </c>
      <c r="N3451">
        <v>5295</v>
      </c>
      <c r="O3451" t="s">
        <v>7876</v>
      </c>
      <c r="P3451" t="s">
        <v>8617</v>
      </c>
      <c r="Q3451">
        <v>5.2949999999999999</v>
      </c>
      <c r="R3451" s="117" t="s">
        <v>14594</v>
      </c>
      <c r="S3451" s="117" t="s">
        <v>14589</v>
      </c>
      <c r="T3451" t="s">
        <v>12136</v>
      </c>
      <c r="U3451" t="s">
        <v>10772</v>
      </c>
    </row>
    <row r="3452" spans="1:21">
      <c r="A3452" s="117" t="s">
        <v>22383</v>
      </c>
      <c r="B3452" t="s">
        <v>14590</v>
      </c>
      <c r="C3452" t="s">
        <v>14590</v>
      </c>
      <c r="D3452">
        <v>87</v>
      </c>
      <c r="E3452">
        <v>81</v>
      </c>
      <c r="F3452">
        <v>87</v>
      </c>
      <c r="G3452">
        <v>81</v>
      </c>
      <c r="H3452">
        <v>15</v>
      </c>
      <c r="I3452">
        <v>15</v>
      </c>
      <c r="J3452">
        <v>999999</v>
      </c>
      <c r="K3452" s="194">
        <v>999999</v>
      </c>
      <c r="L3452" t="s">
        <v>1084</v>
      </c>
      <c r="M3452" t="s">
        <v>1084</v>
      </c>
      <c r="N3452">
        <v>700</v>
      </c>
      <c r="O3452" t="s">
        <v>7876</v>
      </c>
      <c r="P3452" t="s">
        <v>22384</v>
      </c>
      <c r="Q3452">
        <v>0.7</v>
      </c>
      <c r="R3452" s="117" t="s">
        <v>14594</v>
      </c>
      <c r="S3452" s="117" t="s">
        <v>14589</v>
      </c>
      <c r="T3452" t="s">
        <v>12136</v>
      </c>
      <c r="U3452" t="s">
        <v>10772</v>
      </c>
    </row>
    <row r="3453" spans="1:21">
      <c r="A3453" s="117" t="s">
        <v>21699</v>
      </c>
      <c r="B3453" t="s">
        <v>14590</v>
      </c>
      <c r="C3453" t="s">
        <v>14590</v>
      </c>
      <c r="D3453">
        <v>25</v>
      </c>
      <c r="E3453">
        <v>19</v>
      </c>
      <c r="F3453">
        <v>25</v>
      </c>
      <c r="G3453">
        <v>19</v>
      </c>
      <c r="H3453">
        <v>1</v>
      </c>
      <c r="I3453">
        <v>1</v>
      </c>
      <c r="J3453">
        <v>59</v>
      </c>
      <c r="K3453" s="194">
        <v>59</v>
      </c>
      <c r="L3453" t="s">
        <v>1084</v>
      </c>
      <c r="M3453" t="s">
        <v>1084</v>
      </c>
      <c r="N3453">
        <v>890</v>
      </c>
      <c r="O3453" t="s">
        <v>7876</v>
      </c>
      <c r="P3453" t="s">
        <v>8620</v>
      </c>
      <c r="Q3453">
        <v>0.89</v>
      </c>
      <c r="R3453" s="117" t="s">
        <v>14594</v>
      </c>
      <c r="S3453" s="117" t="s">
        <v>14589</v>
      </c>
      <c r="T3453" t="s">
        <v>12136</v>
      </c>
      <c r="U3453" t="s">
        <v>10772</v>
      </c>
    </row>
    <row r="3454" spans="1:21">
      <c r="A3454" s="117" t="s">
        <v>2832</v>
      </c>
      <c r="B3454" t="s">
        <v>14590</v>
      </c>
      <c r="C3454" t="s">
        <v>14590</v>
      </c>
      <c r="D3454">
        <v>87</v>
      </c>
      <c r="E3454">
        <v>81</v>
      </c>
      <c r="F3454">
        <v>97</v>
      </c>
      <c r="G3454">
        <v>91</v>
      </c>
      <c r="H3454">
        <v>1</v>
      </c>
      <c r="I3454">
        <v>1</v>
      </c>
      <c r="J3454">
        <v>999999</v>
      </c>
      <c r="K3454" s="194">
        <v>999999</v>
      </c>
      <c r="L3454" t="s">
        <v>1084</v>
      </c>
      <c r="M3454" t="s">
        <v>1084</v>
      </c>
      <c r="N3454">
        <v>700</v>
      </c>
      <c r="O3454" t="s">
        <v>7876</v>
      </c>
      <c r="P3454" t="s">
        <v>15242</v>
      </c>
      <c r="Q3454">
        <v>0.7</v>
      </c>
      <c r="R3454" s="117" t="s">
        <v>14594</v>
      </c>
      <c r="S3454" s="117" t="s">
        <v>14589</v>
      </c>
      <c r="T3454" t="s">
        <v>12136</v>
      </c>
      <c r="U3454" t="s">
        <v>10772</v>
      </c>
    </row>
    <row r="3455" spans="1:21">
      <c r="A3455" s="117" t="s">
        <v>2833</v>
      </c>
      <c r="B3455" t="s">
        <v>14590</v>
      </c>
      <c r="C3455" t="s">
        <v>14590</v>
      </c>
      <c r="D3455">
        <v>83</v>
      </c>
      <c r="E3455">
        <v>77</v>
      </c>
      <c r="F3455">
        <v>83</v>
      </c>
      <c r="G3455">
        <v>77</v>
      </c>
      <c r="H3455">
        <v>1</v>
      </c>
      <c r="I3455">
        <v>1</v>
      </c>
      <c r="J3455">
        <v>999999</v>
      </c>
      <c r="K3455" s="194">
        <v>999999</v>
      </c>
      <c r="L3455" t="s">
        <v>1084</v>
      </c>
      <c r="M3455" t="s">
        <v>1084</v>
      </c>
      <c r="N3455">
        <v>900</v>
      </c>
      <c r="O3455" t="s">
        <v>7876</v>
      </c>
      <c r="P3455" t="s">
        <v>8620</v>
      </c>
      <c r="Q3455">
        <v>0.9</v>
      </c>
      <c r="R3455" s="117" t="s">
        <v>14594</v>
      </c>
      <c r="S3455" s="117" t="s">
        <v>14589</v>
      </c>
      <c r="T3455" t="s">
        <v>12136</v>
      </c>
      <c r="U3455" t="s">
        <v>10772</v>
      </c>
    </row>
    <row r="3456" spans="1:21">
      <c r="A3456" s="117" t="s">
        <v>859</v>
      </c>
      <c r="B3456" t="s">
        <v>14590</v>
      </c>
      <c r="C3456" t="s">
        <v>14590</v>
      </c>
      <c r="D3456">
        <v>25</v>
      </c>
      <c r="E3456">
        <v>19</v>
      </c>
      <c r="F3456">
        <v>35</v>
      </c>
      <c r="G3456">
        <v>29</v>
      </c>
      <c r="H3456">
        <v>1</v>
      </c>
      <c r="I3456">
        <v>1</v>
      </c>
      <c r="J3456">
        <v>299</v>
      </c>
      <c r="K3456" s="194">
        <v>299</v>
      </c>
      <c r="L3456" t="s">
        <v>1084</v>
      </c>
      <c r="M3456" t="s">
        <v>1084</v>
      </c>
      <c r="N3456">
        <v>1287</v>
      </c>
      <c r="O3456" t="s">
        <v>7876</v>
      </c>
      <c r="P3456" t="s">
        <v>15243</v>
      </c>
      <c r="Q3456">
        <v>1.2869999999999999</v>
      </c>
      <c r="R3456" s="117" t="s">
        <v>14594</v>
      </c>
      <c r="S3456" s="117" t="s">
        <v>14589</v>
      </c>
      <c r="T3456" t="s">
        <v>12136</v>
      </c>
      <c r="U3456" t="s">
        <v>10773</v>
      </c>
    </row>
    <row r="3457" spans="1:21">
      <c r="A3457" s="117" t="s">
        <v>22385</v>
      </c>
      <c r="B3457" t="s">
        <v>14590</v>
      </c>
      <c r="C3457" t="s">
        <v>14590</v>
      </c>
      <c r="D3457">
        <v>94</v>
      </c>
      <c r="E3457">
        <v>88</v>
      </c>
      <c r="F3457">
        <v>94</v>
      </c>
      <c r="G3457">
        <v>88</v>
      </c>
      <c r="H3457">
        <v>60</v>
      </c>
      <c r="I3457">
        <v>15</v>
      </c>
      <c r="J3457">
        <v>999999</v>
      </c>
      <c r="K3457" s="194">
        <v>999999</v>
      </c>
      <c r="L3457" t="s">
        <v>1084</v>
      </c>
      <c r="M3457" t="s">
        <v>1084</v>
      </c>
      <c r="N3457">
        <v>5290</v>
      </c>
      <c r="O3457" t="s">
        <v>7876</v>
      </c>
      <c r="P3457" t="s">
        <v>8614</v>
      </c>
      <c r="Q3457">
        <v>5.29</v>
      </c>
      <c r="R3457" s="117" t="s">
        <v>14594</v>
      </c>
      <c r="S3457" s="117" t="s">
        <v>14589</v>
      </c>
      <c r="T3457" t="s">
        <v>12136</v>
      </c>
      <c r="U3457" t="s">
        <v>10772</v>
      </c>
    </row>
    <row r="3458" spans="1:21">
      <c r="A3458" s="117" t="s">
        <v>18931</v>
      </c>
      <c r="B3458" t="s">
        <v>14590</v>
      </c>
      <c r="C3458" t="s">
        <v>14590</v>
      </c>
      <c r="D3458">
        <v>87</v>
      </c>
      <c r="E3458">
        <v>81</v>
      </c>
      <c r="F3458">
        <v>87</v>
      </c>
      <c r="G3458">
        <v>81</v>
      </c>
      <c r="H3458">
        <v>1</v>
      </c>
      <c r="I3458">
        <v>1</v>
      </c>
      <c r="J3458">
        <v>999999</v>
      </c>
      <c r="K3458" s="194">
        <v>999999</v>
      </c>
      <c r="L3458" t="s">
        <v>1084</v>
      </c>
      <c r="M3458" t="s">
        <v>1084</v>
      </c>
      <c r="N3458">
        <v>2305</v>
      </c>
      <c r="O3458" t="s">
        <v>7876</v>
      </c>
      <c r="P3458" t="s">
        <v>18932</v>
      </c>
      <c r="Q3458">
        <v>2.3050000000000002</v>
      </c>
      <c r="R3458" s="117" t="s">
        <v>14594</v>
      </c>
      <c r="S3458" s="117" t="s">
        <v>14589</v>
      </c>
      <c r="T3458" t="s">
        <v>12136</v>
      </c>
      <c r="U3458" t="s">
        <v>10772</v>
      </c>
    </row>
    <row r="3459" spans="1:21">
      <c r="A3459" s="117" t="s">
        <v>860</v>
      </c>
      <c r="B3459" t="s">
        <v>14590</v>
      </c>
      <c r="C3459" t="s">
        <v>14590</v>
      </c>
      <c r="D3459">
        <v>25</v>
      </c>
      <c r="E3459">
        <v>19</v>
      </c>
      <c r="F3459">
        <v>25</v>
      </c>
      <c r="G3459">
        <v>19</v>
      </c>
      <c r="H3459">
        <v>1</v>
      </c>
      <c r="I3459">
        <v>1</v>
      </c>
      <c r="J3459">
        <v>43</v>
      </c>
      <c r="K3459" s="194">
        <v>43</v>
      </c>
      <c r="L3459" t="s">
        <v>1084</v>
      </c>
      <c r="M3459" t="s">
        <v>1084</v>
      </c>
      <c r="N3459">
        <v>1716</v>
      </c>
      <c r="O3459" t="s">
        <v>7876</v>
      </c>
      <c r="P3459" t="s">
        <v>8622</v>
      </c>
      <c r="Q3459">
        <v>1.716</v>
      </c>
      <c r="R3459" s="117" t="s">
        <v>15244</v>
      </c>
      <c r="S3459" s="117" t="s">
        <v>14589</v>
      </c>
      <c r="T3459" t="s">
        <v>12136</v>
      </c>
      <c r="U3459" t="s">
        <v>10772</v>
      </c>
    </row>
    <row r="3460" spans="1:21">
      <c r="A3460" s="117" t="s">
        <v>2834</v>
      </c>
      <c r="B3460" t="s">
        <v>14590</v>
      </c>
      <c r="C3460" t="s">
        <v>14590</v>
      </c>
      <c r="D3460">
        <v>59</v>
      </c>
      <c r="E3460">
        <v>53</v>
      </c>
      <c r="F3460">
        <v>59</v>
      </c>
      <c r="G3460">
        <v>53</v>
      </c>
      <c r="H3460">
        <v>32</v>
      </c>
      <c r="I3460">
        <v>32</v>
      </c>
      <c r="J3460">
        <v>999999</v>
      </c>
      <c r="K3460" s="194">
        <v>999999</v>
      </c>
      <c r="L3460" t="s">
        <v>1084</v>
      </c>
      <c r="M3460" t="s">
        <v>1084</v>
      </c>
      <c r="N3460">
        <v>1301</v>
      </c>
      <c r="O3460" t="s">
        <v>7876</v>
      </c>
      <c r="P3460" t="s">
        <v>8623</v>
      </c>
      <c r="Q3460">
        <v>1.3009999999999999</v>
      </c>
      <c r="R3460" s="117" t="s">
        <v>14594</v>
      </c>
      <c r="S3460" s="117" t="s">
        <v>14589</v>
      </c>
      <c r="T3460" t="s">
        <v>12136</v>
      </c>
      <c r="U3460" t="s">
        <v>10772</v>
      </c>
    </row>
    <row r="3461" spans="1:21">
      <c r="A3461" s="117" t="s">
        <v>22386</v>
      </c>
      <c r="B3461" t="s">
        <v>14590</v>
      </c>
      <c r="C3461" t="s">
        <v>14590</v>
      </c>
      <c r="D3461">
        <v>59</v>
      </c>
      <c r="E3461">
        <v>53</v>
      </c>
      <c r="F3461">
        <v>59</v>
      </c>
      <c r="G3461">
        <v>53</v>
      </c>
      <c r="H3461">
        <v>32</v>
      </c>
      <c r="I3461">
        <v>32</v>
      </c>
      <c r="J3461">
        <v>999999</v>
      </c>
      <c r="K3461" s="194">
        <v>999999</v>
      </c>
      <c r="L3461" t="s">
        <v>1084</v>
      </c>
      <c r="M3461" t="s">
        <v>1084</v>
      </c>
      <c r="N3461">
        <v>7430</v>
      </c>
      <c r="O3461" t="s">
        <v>7876</v>
      </c>
      <c r="P3461" t="s">
        <v>8623</v>
      </c>
      <c r="Q3461">
        <v>7.43</v>
      </c>
      <c r="R3461" s="117" t="s">
        <v>14594</v>
      </c>
      <c r="S3461" s="117" t="s">
        <v>14589</v>
      </c>
      <c r="T3461" t="s">
        <v>12136</v>
      </c>
      <c r="U3461" t="s">
        <v>10772</v>
      </c>
    </row>
    <row r="3462" spans="1:21">
      <c r="A3462" s="117" t="s">
        <v>2835</v>
      </c>
      <c r="B3462" t="s">
        <v>14590</v>
      </c>
      <c r="C3462" t="s">
        <v>14590</v>
      </c>
      <c r="D3462">
        <v>82</v>
      </c>
      <c r="E3462">
        <v>76</v>
      </c>
      <c r="F3462">
        <v>82</v>
      </c>
      <c r="G3462">
        <v>76</v>
      </c>
      <c r="H3462">
        <v>32</v>
      </c>
      <c r="I3462">
        <v>32</v>
      </c>
      <c r="J3462">
        <v>999999</v>
      </c>
      <c r="K3462" s="194">
        <v>999999</v>
      </c>
      <c r="L3462" t="s">
        <v>1084</v>
      </c>
      <c r="M3462" t="s">
        <v>1084</v>
      </c>
      <c r="N3462">
        <v>1725</v>
      </c>
      <c r="O3462" t="s">
        <v>7876</v>
      </c>
      <c r="P3462" t="s">
        <v>8623</v>
      </c>
      <c r="Q3462">
        <v>1.7250000000000001</v>
      </c>
      <c r="R3462" s="117" t="s">
        <v>14594</v>
      </c>
      <c r="S3462" s="117" t="s">
        <v>14589</v>
      </c>
      <c r="T3462" t="s">
        <v>12136</v>
      </c>
      <c r="U3462" t="s">
        <v>10772</v>
      </c>
    </row>
    <row r="3463" spans="1:21">
      <c r="A3463" s="117" t="s">
        <v>2836</v>
      </c>
      <c r="B3463" t="s">
        <v>14590</v>
      </c>
      <c r="C3463" t="s">
        <v>14590</v>
      </c>
      <c r="D3463">
        <v>25</v>
      </c>
      <c r="E3463">
        <v>19</v>
      </c>
      <c r="F3463">
        <v>25</v>
      </c>
      <c r="G3463">
        <v>19</v>
      </c>
      <c r="H3463">
        <v>1</v>
      </c>
      <c r="I3463">
        <v>1</v>
      </c>
      <c r="J3463">
        <v>8</v>
      </c>
      <c r="K3463" s="194">
        <v>8</v>
      </c>
      <c r="L3463" t="s">
        <v>1084</v>
      </c>
      <c r="M3463" t="s">
        <v>1084</v>
      </c>
      <c r="N3463">
        <v>2300</v>
      </c>
      <c r="O3463" t="s">
        <v>7876</v>
      </c>
      <c r="P3463" t="s">
        <v>8621</v>
      </c>
      <c r="Q3463">
        <v>2.2999999999999998</v>
      </c>
      <c r="R3463" s="117" t="s">
        <v>14594</v>
      </c>
      <c r="S3463" s="117" t="s">
        <v>14589</v>
      </c>
      <c r="T3463" t="s">
        <v>12136</v>
      </c>
      <c r="U3463" t="s">
        <v>10772</v>
      </c>
    </row>
    <row r="3464" spans="1:21">
      <c r="A3464" s="117" t="s">
        <v>861</v>
      </c>
      <c r="B3464" t="s">
        <v>14590</v>
      </c>
      <c r="C3464" t="s">
        <v>14590</v>
      </c>
      <c r="D3464">
        <v>25</v>
      </c>
      <c r="E3464">
        <v>19</v>
      </c>
      <c r="F3464">
        <v>35</v>
      </c>
      <c r="G3464">
        <v>29</v>
      </c>
      <c r="H3464">
        <v>1</v>
      </c>
      <c r="I3464">
        <v>1</v>
      </c>
      <c r="J3464">
        <v>125</v>
      </c>
      <c r="K3464" s="194">
        <v>125</v>
      </c>
      <c r="L3464" t="s">
        <v>1084</v>
      </c>
      <c r="M3464" t="s">
        <v>1084</v>
      </c>
      <c r="N3464">
        <v>2268</v>
      </c>
      <c r="O3464" t="s">
        <v>7876</v>
      </c>
      <c r="P3464" t="s">
        <v>8624</v>
      </c>
      <c r="Q3464">
        <v>2.2679999999999998</v>
      </c>
      <c r="R3464" s="117" t="s">
        <v>15244</v>
      </c>
      <c r="S3464" s="117" t="s">
        <v>14589</v>
      </c>
      <c r="T3464" t="s">
        <v>12136</v>
      </c>
      <c r="U3464" t="s">
        <v>10773</v>
      </c>
    </row>
    <row r="3465" spans="1:21">
      <c r="A3465" s="117" t="s">
        <v>2837</v>
      </c>
      <c r="B3465" t="s">
        <v>14590</v>
      </c>
      <c r="C3465" t="s">
        <v>14590</v>
      </c>
      <c r="D3465">
        <v>83</v>
      </c>
      <c r="E3465">
        <v>77</v>
      </c>
      <c r="F3465">
        <v>83</v>
      </c>
      <c r="G3465">
        <v>77</v>
      </c>
      <c r="H3465">
        <v>32</v>
      </c>
      <c r="I3465">
        <v>32</v>
      </c>
      <c r="J3465">
        <v>999999</v>
      </c>
      <c r="K3465" s="194">
        <v>999999</v>
      </c>
      <c r="L3465" t="s">
        <v>1084</v>
      </c>
      <c r="M3465" t="s">
        <v>1084</v>
      </c>
      <c r="N3465">
        <v>2260</v>
      </c>
      <c r="O3465" t="s">
        <v>7876</v>
      </c>
      <c r="P3465" t="s">
        <v>8625</v>
      </c>
      <c r="Q3465">
        <v>2.2599999999999998</v>
      </c>
      <c r="R3465" s="117" t="s">
        <v>14743</v>
      </c>
      <c r="S3465" s="117" t="s">
        <v>14589</v>
      </c>
      <c r="T3465" t="s">
        <v>12136</v>
      </c>
      <c r="U3465" t="s">
        <v>10772</v>
      </c>
    </row>
    <row r="3466" spans="1:21">
      <c r="A3466" s="117" t="s">
        <v>22387</v>
      </c>
      <c r="B3466" t="s">
        <v>14590</v>
      </c>
      <c r="C3466" t="s">
        <v>14590</v>
      </c>
      <c r="D3466">
        <v>59</v>
      </c>
      <c r="E3466">
        <v>53</v>
      </c>
      <c r="F3466">
        <v>59</v>
      </c>
      <c r="G3466">
        <v>53</v>
      </c>
      <c r="H3466">
        <v>32</v>
      </c>
      <c r="I3466">
        <v>32</v>
      </c>
      <c r="J3466">
        <v>999999</v>
      </c>
      <c r="K3466" s="194">
        <v>999999</v>
      </c>
      <c r="L3466" t="s">
        <v>1084</v>
      </c>
      <c r="M3466" t="s">
        <v>1084</v>
      </c>
      <c r="N3466">
        <v>2760</v>
      </c>
      <c r="O3466" t="s">
        <v>7876</v>
      </c>
      <c r="P3466" t="s">
        <v>8623</v>
      </c>
      <c r="Q3466">
        <v>2.76</v>
      </c>
      <c r="R3466" s="117" t="s">
        <v>14594</v>
      </c>
      <c r="S3466" s="117" t="s">
        <v>14589</v>
      </c>
      <c r="T3466" t="s">
        <v>12136</v>
      </c>
      <c r="U3466" t="s">
        <v>10772</v>
      </c>
    </row>
    <row r="3467" spans="1:21">
      <c r="A3467" s="117" t="s">
        <v>752</v>
      </c>
      <c r="B3467" t="s">
        <v>13815</v>
      </c>
      <c r="C3467" t="s">
        <v>14590</v>
      </c>
      <c r="D3467">
        <v>2</v>
      </c>
      <c r="E3467">
        <v>29</v>
      </c>
      <c r="F3467">
        <v>35</v>
      </c>
      <c r="G3467">
        <v>29</v>
      </c>
      <c r="H3467">
        <v>1</v>
      </c>
      <c r="I3467">
        <v>1</v>
      </c>
      <c r="J3467">
        <v>73</v>
      </c>
      <c r="K3467" s="194">
        <v>331</v>
      </c>
      <c r="L3467" t="s">
        <v>1084</v>
      </c>
      <c r="M3467" t="s">
        <v>1084</v>
      </c>
      <c r="N3467">
        <v>2269</v>
      </c>
      <c r="O3467" t="s">
        <v>7876</v>
      </c>
      <c r="P3467" t="s">
        <v>8625</v>
      </c>
      <c r="Q3467">
        <v>2.2690000000000001</v>
      </c>
      <c r="R3467" s="117" t="s">
        <v>14594</v>
      </c>
      <c r="S3467" s="117" t="s">
        <v>14589</v>
      </c>
      <c r="T3467" t="s">
        <v>12136</v>
      </c>
      <c r="U3467" t="s">
        <v>10772</v>
      </c>
    </row>
    <row r="3468" spans="1:21">
      <c r="A3468" s="117" t="s">
        <v>2838</v>
      </c>
      <c r="B3468" t="s">
        <v>14590</v>
      </c>
      <c r="C3468" t="s">
        <v>14590</v>
      </c>
      <c r="D3468">
        <v>80</v>
      </c>
      <c r="E3468">
        <v>74</v>
      </c>
      <c r="F3468">
        <v>80</v>
      </c>
      <c r="G3468">
        <v>74</v>
      </c>
      <c r="H3468">
        <v>32</v>
      </c>
      <c r="I3468">
        <v>32</v>
      </c>
      <c r="J3468">
        <v>999999</v>
      </c>
      <c r="K3468" s="194">
        <v>999999</v>
      </c>
      <c r="L3468" t="s">
        <v>1084</v>
      </c>
      <c r="M3468" t="s">
        <v>1084</v>
      </c>
      <c r="N3468">
        <v>2300</v>
      </c>
      <c r="O3468" t="s">
        <v>7876</v>
      </c>
      <c r="P3468" t="s">
        <v>8621</v>
      </c>
      <c r="Q3468">
        <v>2.2999999999999998</v>
      </c>
      <c r="R3468" s="117" t="s">
        <v>14594</v>
      </c>
      <c r="S3468" s="117" t="s">
        <v>14589</v>
      </c>
      <c r="T3468" t="s">
        <v>12136</v>
      </c>
      <c r="U3468" t="s">
        <v>10772</v>
      </c>
    </row>
    <row r="3469" spans="1:21">
      <c r="A3469" s="117" t="s">
        <v>862</v>
      </c>
      <c r="B3469" t="s">
        <v>14590</v>
      </c>
      <c r="C3469" t="s">
        <v>14590</v>
      </c>
      <c r="D3469">
        <v>35</v>
      </c>
      <c r="E3469">
        <v>29</v>
      </c>
      <c r="F3469">
        <v>35</v>
      </c>
      <c r="G3469">
        <v>29</v>
      </c>
      <c r="H3469">
        <v>1</v>
      </c>
      <c r="I3469">
        <v>1</v>
      </c>
      <c r="J3469">
        <v>65</v>
      </c>
      <c r="K3469" s="194">
        <v>65</v>
      </c>
      <c r="L3469" t="s">
        <v>1084</v>
      </c>
      <c r="M3469" t="s">
        <v>1084</v>
      </c>
      <c r="N3469">
        <v>2300</v>
      </c>
      <c r="O3469" t="s">
        <v>7876</v>
      </c>
      <c r="P3469" t="s">
        <v>8621</v>
      </c>
      <c r="Q3469">
        <v>2.2999999999999998</v>
      </c>
      <c r="R3469" s="117" t="s">
        <v>14594</v>
      </c>
      <c r="S3469" s="117" t="s">
        <v>14589</v>
      </c>
      <c r="T3469" t="s">
        <v>12136</v>
      </c>
      <c r="U3469" t="s">
        <v>10772</v>
      </c>
    </row>
    <row r="3470" spans="1:21">
      <c r="A3470" s="117" t="s">
        <v>22388</v>
      </c>
      <c r="B3470" t="s">
        <v>14590</v>
      </c>
      <c r="C3470" t="s">
        <v>14590</v>
      </c>
      <c r="D3470">
        <v>94</v>
      </c>
      <c r="E3470">
        <v>88</v>
      </c>
      <c r="F3470">
        <v>94</v>
      </c>
      <c r="G3470">
        <v>88</v>
      </c>
      <c r="H3470">
        <v>15</v>
      </c>
      <c r="I3470">
        <v>15</v>
      </c>
      <c r="J3470">
        <v>999999</v>
      </c>
      <c r="K3470" s="194">
        <v>999999</v>
      </c>
      <c r="L3470" t="s">
        <v>1084</v>
      </c>
      <c r="M3470" t="s">
        <v>1084</v>
      </c>
      <c r="N3470">
        <v>3771</v>
      </c>
      <c r="O3470" t="s">
        <v>7876</v>
      </c>
      <c r="P3470" t="s">
        <v>8615</v>
      </c>
      <c r="Q3470">
        <v>3.7709999999999999</v>
      </c>
      <c r="R3470" s="117" t="s">
        <v>14594</v>
      </c>
      <c r="S3470" s="117" t="s">
        <v>14589</v>
      </c>
      <c r="T3470" t="s">
        <v>12136</v>
      </c>
      <c r="U3470" t="s">
        <v>10772</v>
      </c>
    </row>
    <row r="3471" spans="1:21">
      <c r="A3471" s="117" t="s">
        <v>2839</v>
      </c>
      <c r="B3471" t="s">
        <v>14590</v>
      </c>
      <c r="C3471" t="s">
        <v>14590</v>
      </c>
      <c r="D3471">
        <v>26</v>
      </c>
      <c r="E3471">
        <v>20</v>
      </c>
      <c r="F3471">
        <v>26</v>
      </c>
      <c r="G3471">
        <v>20</v>
      </c>
      <c r="H3471">
        <v>1</v>
      </c>
      <c r="I3471">
        <v>1</v>
      </c>
      <c r="J3471">
        <v>60</v>
      </c>
      <c r="K3471" s="194">
        <v>60</v>
      </c>
      <c r="L3471" t="s">
        <v>1079</v>
      </c>
      <c r="M3471" t="s">
        <v>1079</v>
      </c>
      <c r="N3471">
        <v>235</v>
      </c>
      <c r="O3471" t="s">
        <v>7876</v>
      </c>
      <c r="P3471" t="s">
        <v>8626</v>
      </c>
      <c r="Q3471">
        <v>0.23499999999999999</v>
      </c>
      <c r="R3471" s="117" t="s">
        <v>14595</v>
      </c>
      <c r="S3471" s="117" t="s">
        <v>14596</v>
      </c>
      <c r="T3471" t="s">
        <v>17448</v>
      </c>
      <c r="U3471" t="s">
        <v>10772</v>
      </c>
    </row>
    <row r="3472" spans="1:21">
      <c r="A3472" s="117" t="s">
        <v>2840</v>
      </c>
      <c r="B3472" t="s">
        <v>14590</v>
      </c>
      <c r="C3472" t="s">
        <v>14590</v>
      </c>
      <c r="D3472">
        <v>26</v>
      </c>
      <c r="E3472">
        <v>20</v>
      </c>
      <c r="F3472">
        <v>26</v>
      </c>
      <c r="G3472">
        <v>20</v>
      </c>
      <c r="H3472">
        <v>1</v>
      </c>
      <c r="I3472">
        <v>1</v>
      </c>
      <c r="J3472">
        <v>150</v>
      </c>
      <c r="K3472" s="194">
        <v>150</v>
      </c>
      <c r="L3472" t="s">
        <v>1079</v>
      </c>
      <c r="M3472" t="s">
        <v>1079</v>
      </c>
      <c r="N3472">
        <v>277</v>
      </c>
      <c r="O3472" t="s">
        <v>7876</v>
      </c>
      <c r="P3472" t="s">
        <v>8627</v>
      </c>
      <c r="Q3472">
        <v>0.27700000000000002</v>
      </c>
      <c r="R3472" s="117" t="s">
        <v>14595</v>
      </c>
      <c r="S3472" s="117" t="s">
        <v>14596</v>
      </c>
      <c r="T3472" t="s">
        <v>17448</v>
      </c>
      <c r="U3472" t="s">
        <v>10772</v>
      </c>
    </row>
    <row r="3473" spans="1:21">
      <c r="A3473" s="117" t="s">
        <v>20819</v>
      </c>
      <c r="B3473" t="s">
        <v>14590</v>
      </c>
      <c r="C3473" t="s">
        <v>14590</v>
      </c>
      <c r="D3473">
        <v>26</v>
      </c>
      <c r="E3473">
        <v>20</v>
      </c>
      <c r="F3473">
        <v>26</v>
      </c>
      <c r="G3473">
        <v>20</v>
      </c>
      <c r="H3473">
        <v>1</v>
      </c>
      <c r="I3473">
        <v>1</v>
      </c>
      <c r="J3473">
        <v>132</v>
      </c>
      <c r="K3473" s="194">
        <v>132</v>
      </c>
      <c r="L3473" t="s">
        <v>1079</v>
      </c>
      <c r="M3473" t="s">
        <v>1079</v>
      </c>
      <c r="N3473">
        <v>895</v>
      </c>
      <c r="O3473" t="s">
        <v>7876</v>
      </c>
      <c r="P3473" t="s">
        <v>8628</v>
      </c>
      <c r="Q3473">
        <v>0.89500000000000002</v>
      </c>
      <c r="R3473" s="117" t="s">
        <v>14595</v>
      </c>
      <c r="S3473" s="117" t="s">
        <v>14596</v>
      </c>
      <c r="T3473" t="s">
        <v>17448</v>
      </c>
      <c r="U3473" t="s">
        <v>10772</v>
      </c>
    </row>
    <row r="3474" spans="1:21">
      <c r="A3474" s="117" t="s">
        <v>20820</v>
      </c>
      <c r="B3474" t="s">
        <v>14590</v>
      </c>
      <c r="C3474" t="s">
        <v>14590</v>
      </c>
      <c r="D3474">
        <v>26</v>
      </c>
      <c r="E3474">
        <v>20</v>
      </c>
      <c r="F3474">
        <v>26</v>
      </c>
      <c r="G3474">
        <v>20</v>
      </c>
      <c r="H3474">
        <v>1</v>
      </c>
      <c r="I3474">
        <v>1</v>
      </c>
      <c r="J3474">
        <v>12</v>
      </c>
      <c r="K3474" s="194">
        <v>12</v>
      </c>
      <c r="L3474" t="s">
        <v>1079</v>
      </c>
      <c r="M3474" t="s">
        <v>1079</v>
      </c>
      <c r="N3474">
        <v>1225</v>
      </c>
      <c r="O3474" t="s">
        <v>7876</v>
      </c>
      <c r="P3474" t="s">
        <v>8629</v>
      </c>
      <c r="Q3474">
        <v>1.2250000000000001</v>
      </c>
      <c r="R3474" s="117" t="s">
        <v>14595</v>
      </c>
      <c r="S3474" s="117" t="s">
        <v>14596</v>
      </c>
      <c r="T3474" t="s">
        <v>17448</v>
      </c>
      <c r="U3474" t="s">
        <v>10772</v>
      </c>
    </row>
    <row r="3475" spans="1:21">
      <c r="A3475" s="117" t="s">
        <v>2841</v>
      </c>
      <c r="B3475" t="s">
        <v>14590</v>
      </c>
      <c r="C3475" t="s">
        <v>14590</v>
      </c>
      <c r="D3475">
        <v>26</v>
      </c>
      <c r="E3475">
        <v>20</v>
      </c>
      <c r="F3475">
        <v>26</v>
      </c>
      <c r="G3475">
        <v>20</v>
      </c>
      <c r="H3475">
        <v>1</v>
      </c>
      <c r="I3475">
        <v>1</v>
      </c>
      <c r="J3475">
        <v>8</v>
      </c>
      <c r="K3475" s="194">
        <v>8</v>
      </c>
      <c r="L3475" t="s">
        <v>1079</v>
      </c>
      <c r="M3475" t="s">
        <v>1079</v>
      </c>
      <c r="N3475">
        <v>2271</v>
      </c>
      <c r="O3475" t="s">
        <v>7876</v>
      </c>
      <c r="P3475" t="s">
        <v>8630</v>
      </c>
      <c r="Q3475">
        <v>2.2709999999999999</v>
      </c>
      <c r="R3475" s="117" t="s">
        <v>14595</v>
      </c>
      <c r="S3475" s="117" t="s">
        <v>14596</v>
      </c>
      <c r="T3475" t="s">
        <v>17448</v>
      </c>
      <c r="U3475" t="s">
        <v>10772</v>
      </c>
    </row>
    <row r="3476" spans="1:21">
      <c r="A3476" s="117" t="s">
        <v>20821</v>
      </c>
      <c r="B3476" t="s">
        <v>14590</v>
      </c>
      <c r="C3476" t="s">
        <v>14590</v>
      </c>
      <c r="D3476">
        <v>26</v>
      </c>
      <c r="E3476">
        <v>20</v>
      </c>
      <c r="F3476">
        <v>26</v>
      </c>
      <c r="G3476">
        <v>20</v>
      </c>
      <c r="H3476">
        <v>1</v>
      </c>
      <c r="I3476">
        <v>1</v>
      </c>
      <c r="J3476">
        <v>162</v>
      </c>
      <c r="K3476" s="194">
        <v>162</v>
      </c>
      <c r="L3476" t="s">
        <v>1079</v>
      </c>
      <c r="M3476" t="s">
        <v>1079</v>
      </c>
      <c r="N3476">
        <v>889</v>
      </c>
      <c r="O3476" t="s">
        <v>7876</v>
      </c>
      <c r="P3476" t="s">
        <v>20822</v>
      </c>
      <c r="Q3476">
        <v>0.88900000000000001</v>
      </c>
      <c r="R3476" s="117" t="s">
        <v>14595</v>
      </c>
      <c r="S3476" s="117" t="s">
        <v>14596</v>
      </c>
      <c r="T3476" t="s">
        <v>17448</v>
      </c>
      <c r="U3476" t="s">
        <v>10772</v>
      </c>
    </row>
    <row r="3477" spans="1:21">
      <c r="A3477" s="117" t="s">
        <v>2842</v>
      </c>
      <c r="B3477" t="s">
        <v>14590</v>
      </c>
      <c r="C3477" t="s">
        <v>14590</v>
      </c>
      <c r="D3477">
        <v>26</v>
      </c>
      <c r="E3477">
        <v>20</v>
      </c>
      <c r="F3477">
        <v>26</v>
      </c>
      <c r="G3477">
        <v>20</v>
      </c>
      <c r="H3477">
        <v>1</v>
      </c>
      <c r="I3477">
        <v>1</v>
      </c>
      <c r="J3477">
        <v>12</v>
      </c>
      <c r="K3477" s="194">
        <v>12</v>
      </c>
      <c r="L3477" t="s">
        <v>1079</v>
      </c>
      <c r="M3477" t="s">
        <v>1079</v>
      </c>
      <c r="N3477">
        <v>1225</v>
      </c>
      <c r="O3477" t="s">
        <v>7876</v>
      </c>
      <c r="P3477" t="s">
        <v>8629</v>
      </c>
      <c r="Q3477">
        <v>1.2250000000000001</v>
      </c>
      <c r="R3477" s="117" t="s">
        <v>14595</v>
      </c>
      <c r="S3477" s="117" t="s">
        <v>14596</v>
      </c>
      <c r="T3477" t="s">
        <v>17448</v>
      </c>
      <c r="U3477" t="s">
        <v>10772</v>
      </c>
    </row>
    <row r="3478" spans="1:21">
      <c r="A3478" s="117" t="s">
        <v>2843</v>
      </c>
      <c r="B3478" t="s">
        <v>14590</v>
      </c>
      <c r="C3478" t="s">
        <v>14590</v>
      </c>
      <c r="D3478">
        <v>26</v>
      </c>
      <c r="E3478">
        <v>20</v>
      </c>
      <c r="F3478">
        <v>26</v>
      </c>
      <c r="G3478">
        <v>20</v>
      </c>
      <c r="H3478">
        <v>1</v>
      </c>
      <c r="I3478">
        <v>1</v>
      </c>
      <c r="J3478">
        <v>5</v>
      </c>
      <c r="K3478" s="194">
        <v>5</v>
      </c>
      <c r="L3478" t="s">
        <v>1079</v>
      </c>
      <c r="M3478" t="s">
        <v>1079</v>
      </c>
      <c r="N3478">
        <v>2275</v>
      </c>
      <c r="O3478" t="s">
        <v>7876</v>
      </c>
      <c r="P3478" t="s">
        <v>8630</v>
      </c>
      <c r="Q3478">
        <v>2.2749999999999999</v>
      </c>
      <c r="R3478" s="117" t="s">
        <v>14595</v>
      </c>
      <c r="S3478" s="117" t="s">
        <v>14596</v>
      </c>
      <c r="T3478" t="s">
        <v>17448</v>
      </c>
      <c r="U3478" t="s">
        <v>10772</v>
      </c>
    </row>
    <row r="3479" spans="1:21">
      <c r="A3479" s="117" t="s">
        <v>2844</v>
      </c>
      <c r="B3479" t="s">
        <v>14590</v>
      </c>
      <c r="C3479" t="s">
        <v>14590</v>
      </c>
      <c r="D3479">
        <v>26</v>
      </c>
      <c r="E3479">
        <v>20</v>
      </c>
      <c r="F3479">
        <v>26</v>
      </c>
      <c r="G3479">
        <v>20</v>
      </c>
      <c r="H3479">
        <v>1</v>
      </c>
      <c r="I3479">
        <v>1</v>
      </c>
      <c r="J3479">
        <v>54</v>
      </c>
      <c r="K3479" s="194">
        <v>54</v>
      </c>
      <c r="L3479" t="s">
        <v>1079</v>
      </c>
      <c r="M3479" t="s">
        <v>1079</v>
      </c>
      <c r="N3479">
        <v>900</v>
      </c>
      <c r="O3479" t="s">
        <v>7876</v>
      </c>
      <c r="P3479" t="s">
        <v>18266</v>
      </c>
      <c r="Q3479">
        <v>0.9</v>
      </c>
      <c r="R3479" s="117" t="s">
        <v>14595</v>
      </c>
      <c r="S3479" s="117" t="s">
        <v>14596</v>
      </c>
      <c r="T3479" t="s">
        <v>17448</v>
      </c>
      <c r="U3479" t="s">
        <v>10772</v>
      </c>
    </row>
    <row r="3480" spans="1:21">
      <c r="A3480" s="117" t="s">
        <v>20823</v>
      </c>
      <c r="B3480" t="s">
        <v>14590</v>
      </c>
      <c r="C3480" t="s">
        <v>14590</v>
      </c>
      <c r="D3480">
        <v>26</v>
      </c>
      <c r="E3480">
        <v>20</v>
      </c>
      <c r="F3480">
        <v>26</v>
      </c>
      <c r="G3480">
        <v>20</v>
      </c>
      <c r="H3480">
        <v>1</v>
      </c>
      <c r="I3480">
        <v>1</v>
      </c>
      <c r="J3480">
        <v>12</v>
      </c>
      <c r="K3480" s="194">
        <v>12</v>
      </c>
      <c r="L3480" t="s">
        <v>1079</v>
      </c>
      <c r="M3480" t="s">
        <v>1079</v>
      </c>
      <c r="N3480">
        <v>1225</v>
      </c>
      <c r="O3480" t="s">
        <v>7876</v>
      </c>
      <c r="P3480" t="s">
        <v>8629</v>
      </c>
      <c r="Q3480">
        <v>1.2250000000000001</v>
      </c>
      <c r="R3480" s="117" t="s">
        <v>14595</v>
      </c>
      <c r="S3480" s="117" t="s">
        <v>14596</v>
      </c>
      <c r="T3480" t="s">
        <v>17448</v>
      </c>
      <c r="U3480" t="s">
        <v>10772</v>
      </c>
    </row>
    <row r="3481" spans="1:21">
      <c r="A3481" s="117" t="s">
        <v>2845</v>
      </c>
      <c r="B3481" t="s">
        <v>14590</v>
      </c>
      <c r="C3481" t="s">
        <v>14590</v>
      </c>
      <c r="D3481">
        <v>26</v>
      </c>
      <c r="E3481">
        <v>20</v>
      </c>
      <c r="F3481">
        <v>26</v>
      </c>
      <c r="G3481">
        <v>20</v>
      </c>
      <c r="H3481">
        <v>1</v>
      </c>
      <c r="I3481">
        <v>1</v>
      </c>
      <c r="J3481">
        <v>200</v>
      </c>
      <c r="K3481" s="194">
        <v>200</v>
      </c>
      <c r="L3481" t="s">
        <v>1079</v>
      </c>
      <c r="M3481" t="s">
        <v>1079</v>
      </c>
      <c r="N3481">
        <v>300</v>
      </c>
      <c r="O3481" t="s">
        <v>7876</v>
      </c>
      <c r="P3481" t="s">
        <v>8631</v>
      </c>
      <c r="Q3481">
        <v>0.3</v>
      </c>
      <c r="R3481" s="117" t="s">
        <v>14595</v>
      </c>
      <c r="S3481" s="117" t="s">
        <v>14596</v>
      </c>
      <c r="T3481" t="s">
        <v>17448</v>
      </c>
      <c r="U3481" t="s">
        <v>10772</v>
      </c>
    </row>
    <row r="3482" spans="1:21">
      <c r="A3482" s="117" t="s">
        <v>2846</v>
      </c>
      <c r="B3482" t="s">
        <v>14590</v>
      </c>
      <c r="C3482" t="s">
        <v>14590</v>
      </c>
      <c r="D3482">
        <v>26</v>
      </c>
      <c r="E3482">
        <v>20</v>
      </c>
      <c r="F3482">
        <v>26</v>
      </c>
      <c r="G3482">
        <v>20</v>
      </c>
      <c r="H3482">
        <v>1</v>
      </c>
      <c r="I3482">
        <v>1</v>
      </c>
      <c r="J3482">
        <v>30</v>
      </c>
      <c r="K3482" s="194">
        <v>30</v>
      </c>
      <c r="L3482" t="s">
        <v>1079</v>
      </c>
      <c r="M3482" t="s">
        <v>1079</v>
      </c>
      <c r="N3482">
        <v>250</v>
      </c>
      <c r="O3482" t="s">
        <v>7876</v>
      </c>
      <c r="P3482" t="s">
        <v>8632</v>
      </c>
      <c r="Q3482">
        <v>0.25</v>
      </c>
      <c r="R3482" s="117" t="s">
        <v>14595</v>
      </c>
      <c r="S3482" s="117" t="s">
        <v>14596</v>
      </c>
      <c r="T3482" t="s">
        <v>17448</v>
      </c>
      <c r="U3482" t="s">
        <v>10772</v>
      </c>
    </row>
    <row r="3483" spans="1:21">
      <c r="A3483" s="117" t="s">
        <v>20824</v>
      </c>
      <c r="B3483" t="s">
        <v>14590</v>
      </c>
      <c r="C3483" t="s">
        <v>14590</v>
      </c>
      <c r="D3483">
        <v>26</v>
      </c>
      <c r="E3483">
        <v>20</v>
      </c>
      <c r="F3483">
        <v>26</v>
      </c>
      <c r="G3483">
        <v>20</v>
      </c>
      <c r="H3483">
        <v>1</v>
      </c>
      <c r="I3483">
        <v>1</v>
      </c>
      <c r="J3483">
        <v>186</v>
      </c>
      <c r="K3483" s="194">
        <v>186</v>
      </c>
      <c r="L3483" t="s">
        <v>1079</v>
      </c>
      <c r="M3483" t="s">
        <v>1079</v>
      </c>
      <c r="N3483">
        <v>885</v>
      </c>
      <c r="O3483" t="s">
        <v>7876</v>
      </c>
      <c r="P3483" t="s">
        <v>8633</v>
      </c>
      <c r="Q3483">
        <v>0.88500000000000001</v>
      </c>
      <c r="R3483" s="117" t="s">
        <v>14595</v>
      </c>
      <c r="S3483" s="117" t="s">
        <v>14596</v>
      </c>
      <c r="T3483" t="s">
        <v>17448</v>
      </c>
      <c r="U3483" t="s">
        <v>10772</v>
      </c>
    </row>
    <row r="3484" spans="1:21">
      <c r="A3484" s="117" t="s">
        <v>2847</v>
      </c>
      <c r="B3484" t="s">
        <v>14590</v>
      </c>
      <c r="C3484" t="s">
        <v>14590</v>
      </c>
      <c r="D3484">
        <v>26</v>
      </c>
      <c r="E3484">
        <v>20</v>
      </c>
      <c r="F3484">
        <v>26</v>
      </c>
      <c r="G3484">
        <v>20</v>
      </c>
      <c r="H3484">
        <v>1</v>
      </c>
      <c r="I3484">
        <v>1</v>
      </c>
      <c r="J3484">
        <v>10</v>
      </c>
      <c r="K3484" s="194">
        <v>10</v>
      </c>
      <c r="L3484" t="s">
        <v>1079</v>
      </c>
      <c r="M3484" t="s">
        <v>1079</v>
      </c>
      <c r="N3484">
        <v>895</v>
      </c>
      <c r="O3484" t="s">
        <v>7876</v>
      </c>
      <c r="P3484" t="s">
        <v>8628</v>
      </c>
      <c r="Q3484">
        <v>0.89500000000000002</v>
      </c>
      <c r="R3484" s="117" t="s">
        <v>14595</v>
      </c>
      <c r="S3484" s="117" t="s">
        <v>14596</v>
      </c>
      <c r="T3484" t="s">
        <v>17448</v>
      </c>
      <c r="U3484" t="s">
        <v>10772</v>
      </c>
    </row>
    <row r="3485" spans="1:21">
      <c r="A3485" s="117" t="s">
        <v>20825</v>
      </c>
      <c r="B3485" t="s">
        <v>14590</v>
      </c>
      <c r="C3485" t="s">
        <v>14590</v>
      </c>
      <c r="D3485">
        <v>26</v>
      </c>
      <c r="E3485">
        <v>20</v>
      </c>
      <c r="F3485">
        <v>26</v>
      </c>
      <c r="G3485">
        <v>20</v>
      </c>
      <c r="H3485">
        <v>1</v>
      </c>
      <c r="I3485">
        <v>1</v>
      </c>
      <c r="J3485">
        <v>72</v>
      </c>
      <c r="K3485" s="194">
        <v>72</v>
      </c>
      <c r="L3485" t="s">
        <v>1079</v>
      </c>
      <c r="M3485" t="s">
        <v>1079</v>
      </c>
      <c r="N3485">
        <v>895</v>
      </c>
      <c r="O3485" t="s">
        <v>7876</v>
      </c>
      <c r="P3485" t="s">
        <v>7877</v>
      </c>
      <c r="Q3485">
        <v>0.89500000000000002</v>
      </c>
      <c r="R3485" s="117" t="s">
        <v>14595</v>
      </c>
      <c r="S3485" s="117" t="s">
        <v>14596</v>
      </c>
      <c r="T3485" t="s">
        <v>17448</v>
      </c>
      <c r="U3485" t="s">
        <v>10772</v>
      </c>
    </row>
    <row r="3486" spans="1:21">
      <c r="A3486" s="117" t="s">
        <v>20826</v>
      </c>
      <c r="B3486" t="s">
        <v>14590</v>
      </c>
      <c r="C3486" t="s">
        <v>14590</v>
      </c>
      <c r="D3486">
        <v>26</v>
      </c>
      <c r="E3486">
        <v>20</v>
      </c>
      <c r="F3486">
        <v>26</v>
      </c>
      <c r="G3486">
        <v>20</v>
      </c>
      <c r="H3486">
        <v>1</v>
      </c>
      <c r="I3486">
        <v>1</v>
      </c>
      <c r="J3486">
        <v>24</v>
      </c>
      <c r="K3486" s="194">
        <v>24</v>
      </c>
      <c r="L3486" t="s">
        <v>1079</v>
      </c>
      <c r="M3486" t="s">
        <v>1079</v>
      </c>
      <c r="N3486">
        <v>897</v>
      </c>
      <c r="O3486" t="s">
        <v>7876</v>
      </c>
      <c r="P3486" t="s">
        <v>8628</v>
      </c>
      <c r="Q3486">
        <v>0.89700000000000002</v>
      </c>
      <c r="R3486" s="117" t="s">
        <v>14595</v>
      </c>
      <c r="S3486" s="117" t="s">
        <v>14596</v>
      </c>
      <c r="T3486" t="s">
        <v>17448</v>
      </c>
      <c r="U3486" t="s">
        <v>10772</v>
      </c>
    </row>
    <row r="3487" spans="1:21">
      <c r="A3487" s="117" t="s">
        <v>20827</v>
      </c>
      <c r="B3487" t="s">
        <v>14590</v>
      </c>
      <c r="C3487" t="s">
        <v>14590</v>
      </c>
      <c r="D3487">
        <v>26</v>
      </c>
      <c r="E3487">
        <v>20</v>
      </c>
      <c r="F3487">
        <v>26</v>
      </c>
      <c r="G3487">
        <v>20</v>
      </c>
      <c r="H3487">
        <v>1</v>
      </c>
      <c r="I3487">
        <v>1</v>
      </c>
      <c r="J3487">
        <v>84</v>
      </c>
      <c r="K3487" s="194">
        <v>84</v>
      </c>
      <c r="L3487" t="s">
        <v>1079</v>
      </c>
      <c r="M3487" t="s">
        <v>1079</v>
      </c>
      <c r="N3487">
        <v>884</v>
      </c>
      <c r="O3487" t="s">
        <v>7876</v>
      </c>
      <c r="P3487" t="s">
        <v>8628</v>
      </c>
      <c r="Q3487">
        <v>0.88400000000000001</v>
      </c>
      <c r="R3487" s="117" t="s">
        <v>14595</v>
      </c>
      <c r="S3487" s="117" t="s">
        <v>14596</v>
      </c>
      <c r="T3487" t="s">
        <v>17448</v>
      </c>
      <c r="U3487" t="s">
        <v>10772</v>
      </c>
    </row>
    <row r="3488" spans="1:21">
      <c r="A3488" s="117" t="s">
        <v>20828</v>
      </c>
      <c r="B3488" t="s">
        <v>14590</v>
      </c>
      <c r="C3488" t="s">
        <v>14590</v>
      </c>
      <c r="D3488">
        <v>26</v>
      </c>
      <c r="E3488">
        <v>20</v>
      </c>
      <c r="F3488">
        <v>26</v>
      </c>
      <c r="G3488">
        <v>20</v>
      </c>
      <c r="H3488">
        <v>1</v>
      </c>
      <c r="I3488">
        <v>1</v>
      </c>
      <c r="J3488">
        <v>12</v>
      </c>
      <c r="K3488" s="194">
        <v>12</v>
      </c>
      <c r="L3488" t="s">
        <v>1079</v>
      </c>
      <c r="M3488" t="s">
        <v>1079</v>
      </c>
      <c r="N3488">
        <v>895</v>
      </c>
      <c r="O3488" t="s">
        <v>7876</v>
      </c>
      <c r="P3488" t="s">
        <v>8628</v>
      </c>
      <c r="Q3488">
        <v>0.89500000000000002</v>
      </c>
      <c r="R3488" s="117" t="s">
        <v>14595</v>
      </c>
      <c r="S3488" s="117" t="s">
        <v>14596</v>
      </c>
      <c r="T3488" t="s">
        <v>17448</v>
      </c>
      <c r="U3488" t="s">
        <v>10772</v>
      </c>
    </row>
    <row r="3489" spans="1:21">
      <c r="A3489" s="117" t="s">
        <v>20829</v>
      </c>
      <c r="B3489" t="s">
        <v>14590</v>
      </c>
      <c r="C3489" t="s">
        <v>14590</v>
      </c>
      <c r="D3489">
        <v>26</v>
      </c>
      <c r="E3489">
        <v>20</v>
      </c>
      <c r="F3489">
        <v>26</v>
      </c>
      <c r="G3489">
        <v>20</v>
      </c>
      <c r="H3489">
        <v>1</v>
      </c>
      <c r="I3489">
        <v>1</v>
      </c>
      <c r="J3489">
        <v>24</v>
      </c>
      <c r="K3489" s="194">
        <v>24</v>
      </c>
      <c r="L3489" t="s">
        <v>1079</v>
      </c>
      <c r="M3489" t="s">
        <v>1079</v>
      </c>
      <c r="N3489">
        <v>885</v>
      </c>
      <c r="O3489" t="s">
        <v>7876</v>
      </c>
      <c r="P3489" t="s">
        <v>8628</v>
      </c>
      <c r="Q3489">
        <v>0.88500000000000001</v>
      </c>
      <c r="R3489" s="117" t="s">
        <v>14595</v>
      </c>
      <c r="S3489" s="117" t="s">
        <v>14596</v>
      </c>
      <c r="T3489" t="s">
        <v>17448</v>
      </c>
      <c r="U3489" t="s">
        <v>10772</v>
      </c>
    </row>
    <row r="3490" spans="1:21">
      <c r="A3490" s="117" t="s">
        <v>2848</v>
      </c>
      <c r="B3490" t="s">
        <v>14590</v>
      </c>
      <c r="C3490" t="s">
        <v>14590</v>
      </c>
      <c r="D3490">
        <v>26</v>
      </c>
      <c r="E3490">
        <v>20</v>
      </c>
      <c r="F3490">
        <v>26</v>
      </c>
      <c r="G3490">
        <v>20</v>
      </c>
      <c r="H3490">
        <v>1</v>
      </c>
      <c r="I3490">
        <v>1</v>
      </c>
      <c r="J3490">
        <v>24</v>
      </c>
      <c r="K3490" s="194">
        <v>24</v>
      </c>
      <c r="L3490" t="s">
        <v>1079</v>
      </c>
      <c r="M3490" t="s">
        <v>1079</v>
      </c>
      <c r="N3490">
        <v>869</v>
      </c>
      <c r="O3490" t="s">
        <v>7876</v>
      </c>
      <c r="P3490" t="s">
        <v>8628</v>
      </c>
      <c r="Q3490">
        <v>0.86899999999999999</v>
      </c>
      <c r="R3490" s="117" t="s">
        <v>14595</v>
      </c>
      <c r="S3490" s="117" t="s">
        <v>14596</v>
      </c>
      <c r="T3490" t="s">
        <v>17448</v>
      </c>
      <c r="U3490" t="s">
        <v>10772</v>
      </c>
    </row>
    <row r="3491" spans="1:21">
      <c r="A3491" s="117" t="s">
        <v>20830</v>
      </c>
      <c r="B3491" t="s">
        <v>14590</v>
      </c>
      <c r="C3491" t="s">
        <v>14590</v>
      </c>
      <c r="D3491">
        <v>26</v>
      </c>
      <c r="E3491">
        <v>20</v>
      </c>
      <c r="F3491">
        <v>26</v>
      </c>
      <c r="G3491">
        <v>20</v>
      </c>
      <c r="H3491">
        <v>1</v>
      </c>
      <c r="I3491">
        <v>1</v>
      </c>
      <c r="J3491">
        <v>102</v>
      </c>
      <c r="K3491" s="194">
        <v>102</v>
      </c>
      <c r="L3491" t="s">
        <v>1079</v>
      </c>
      <c r="M3491" t="s">
        <v>1079</v>
      </c>
      <c r="N3491">
        <v>895</v>
      </c>
      <c r="O3491" t="s">
        <v>7876</v>
      </c>
      <c r="P3491" t="s">
        <v>8628</v>
      </c>
      <c r="Q3491">
        <v>0.89500000000000002</v>
      </c>
      <c r="R3491" s="117" t="s">
        <v>14595</v>
      </c>
      <c r="S3491" s="117" t="s">
        <v>14596</v>
      </c>
      <c r="T3491" t="s">
        <v>17448</v>
      </c>
      <c r="U3491" t="s">
        <v>10772</v>
      </c>
    </row>
    <row r="3492" spans="1:21">
      <c r="A3492" s="117" t="s">
        <v>2849</v>
      </c>
      <c r="B3492" t="s">
        <v>14590</v>
      </c>
      <c r="C3492" t="s">
        <v>14590</v>
      </c>
      <c r="D3492">
        <v>26</v>
      </c>
      <c r="E3492">
        <v>20</v>
      </c>
      <c r="F3492">
        <v>26</v>
      </c>
      <c r="G3492">
        <v>20</v>
      </c>
      <c r="H3492">
        <v>1</v>
      </c>
      <c r="I3492">
        <v>1</v>
      </c>
      <c r="J3492">
        <v>12</v>
      </c>
      <c r="K3492" s="194">
        <v>12</v>
      </c>
      <c r="L3492" t="s">
        <v>1079</v>
      </c>
      <c r="M3492" t="s">
        <v>1079</v>
      </c>
      <c r="N3492">
        <v>895</v>
      </c>
      <c r="O3492" t="s">
        <v>7876</v>
      </c>
      <c r="P3492" t="s">
        <v>8629</v>
      </c>
      <c r="Q3492">
        <v>0.89500000000000002</v>
      </c>
      <c r="R3492" s="117" t="s">
        <v>14595</v>
      </c>
      <c r="S3492" s="117" t="s">
        <v>14596</v>
      </c>
      <c r="T3492" t="s">
        <v>17448</v>
      </c>
      <c r="U3492" t="s">
        <v>10772</v>
      </c>
    </row>
    <row r="3493" spans="1:21">
      <c r="A3493" s="117" t="s">
        <v>2850</v>
      </c>
      <c r="B3493" t="s">
        <v>14590</v>
      </c>
      <c r="C3493" t="s">
        <v>14590</v>
      </c>
      <c r="D3493">
        <v>26</v>
      </c>
      <c r="E3493">
        <v>20</v>
      </c>
      <c r="F3493">
        <v>26</v>
      </c>
      <c r="G3493">
        <v>20</v>
      </c>
      <c r="H3493">
        <v>1</v>
      </c>
      <c r="I3493">
        <v>1</v>
      </c>
      <c r="J3493">
        <v>3</v>
      </c>
      <c r="K3493" s="194">
        <v>3</v>
      </c>
      <c r="L3493" t="s">
        <v>1079</v>
      </c>
      <c r="M3493" t="s">
        <v>1079</v>
      </c>
      <c r="N3493">
        <v>895</v>
      </c>
      <c r="O3493" t="s">
        <v>7876</v>
      </c>
      <c r="P3493" t="s">
        <v>8629</v>
      </c>
      <c r="Q3493">
        <v>0.89500000000000002</v>
      </c>
      <c r="R3493" s="117" t="s">
        <v>14595</v>
      </c>
      <c r="S3493" s="117" t="s">
        <v>14596</v>
      </c>
      <c r="T3493" t="s">
        <v>17448</v>
      </c>
      <c r="U3493" t="s">
        <v>10772</v>
      </c>
    </row>
    <row r="3494" spans="1:21">
      <c r="A3494" s="117" t="s">
        <v>2851</v>
      </c>
      <c r="B3494" t="s">
        <v>14590</v>
      </c>
      <c r="C3494" t="s">
        <v>14590</v>
      </c>
      <c r="D3494">
        <v>26</v>
      </c>
      <c r="E3494">
        <v>20</v>
      </c>
      <c r="F3494">
        <v>26</v>
      </c>
      <c r="G3494">
        <v>20</v>
      </c>
      <c r="H3494">
        <v>1</v>
      </c>
      <c r="I3494">
        <v>1</v>
      </c>
      <c r="J3494">
        <v>36</v>
      </c>
      <c r="K3494" s="194">
        <v>36</v>
      </c>
      <c r="L3494" t="s">
        <v>1079</v>
      </c>
      <c r="M3494" t="s">
        <v>1079</v>
      </c>
      <c r="N3494">
        <v>900</v>
      </c>
      <c r="O3494" t="s">
        <v>7876</v>
      </c>
      <c r="P3494" t="s">
        <v>8629</v>
      </c>
      <c r="Q3494">
        <v>0.9</v>
      </c>
      <c r="R3494" s="117" t="s">
        <v>14595</v>
      </c>
      <c r="S3494" s="117" t="s">
        <v>14596</v>
      </c>
      <c r="T3494" t="s">
        <v>17448</v>
      </c>
      <c r="U3494" t="s">
        <v>10772</v>
      </c>
    </row>
    <row r="3495" spans="1:21">
      <c r="A3495" s="117" t="s">
        <v>2852</v>
      </c>
      <c r="B3495" t="s">
        <v>14590</v>
      </c>
      <c r="C3495" t="s">
        <v>14590</v>
      </c>
      <c r="D3495">
        <v>26</v>
      </c>
      <c r="E3495">
        <v>20</v>
      </c>
      <c r="F3495">
        <v>26</v>
      </c>
      <c r="G3495">
        <v>20</v>
      </c>
      <c r="H3495">
        <v>1</v>
      </c>
      <c r="I3495">
        <v>1</v>
      </c>
      <c r="J3495">
        <v>4</v>
      </c>
      <c r="K3495" s="194">
        <v>4</v>
      </c>
      <c r="L3495" t="s">
        <v>1079</v>
      </c>
      <c r="M3495" t="s">
        <v>1079</v>
      </c>
      <c r="N3495">
        <v>895</v>
      </c>
      <c r="O3495" t="s">
        <v>7876</v>
      </c>
      <c r="P3495" t="s">
        <v>8629</v>
      </c>
      <c r="Q3495">
        <v>0.89500000000000002</v>
      </c>
      <c r="R3495" s="117" t="s">
        <v>14595</v>
      </c>
      <c r="S3495" s="117" t="s">
        <v>14596</v>
      </c>
      <c r="T3495" t="s">
        <v>17448</v>
      </c>
      <c r="U3495" t="s">
        <v>10772</v>
      </c>
    </row>
    <row r="3496" spans="1:21">
      <c r="A3496" s="117" t="s">
        <v>2853</v>
      </c>
      <c r="B3496" t="s">
        <v>14590</v>
      </c>
      <c r="C3496" t="s">
        <v>14590</v>
      </c>
      <c r="D3496">
        <v>26</v>
      </c>
      <c r="E3496">
        <v>20</v>
      </c>
      <c r="F3496">
        <v>26</v>
      </c>
      <c r="G3496">
        <v>20</v>
      </c>
      <c r="H3496">
        <v>1</v>
      </c>
      <c r="I3496">
        <v>1</v>
      </c>
      <c r="J3496">
        <v>65</v>
      </c>
      <c r="K3496" s="194">
        <v>65</v>
      </c>
      <c r="L3496" t="s">
        <v>1079</v>
      </c>
      <c r="M3496" t="s">
        <v>1079</v>
      </c>
      <c r="N3496">
        <v>710</v>
      </c>
      <c r="O3496" t="s">
        <v>7876</v>
      </c>
      <c r="P3496" t="s">
        <v>8634</v>
      </c>
      <c r="Q3496">
        <v>0.71</v>
      </c>
      <c r="R3496" s="117" t="s">
        <v>14595</v>
      </c>
      <c r="S3496" s="117" t="s">
        <v>14596</v>
      </c>
      <c r="T3496" t="s">
        <v>17448</v>
      </c>
      <c r="U3496" t="s">
        <v>10772</v>
      </c>
    </row>
    <row r="3497" spans="1:21">
      <c r="A3497" s="117" t="s">
        <v>2854</v>
      </c>
      <c r="B3497" t="s">
        <v>14590</v>
      </c>
      <c r="C3497" t="s">
        <v>14590</v>
      </c>
      <c r="D3497">
        <v>26</v>
      </c>
      <c r="E3497">
        <v>20</v>
      </c>
      <c r="F3497">
        <v>26</v>
      </c>
      <c r="G3497">
        <v>20</v>
      </c>
      <c r="H3497">
        <v>1</v>
      </c>
      <c r="I3497">
        <v>1</v>
      </c>
      <c r="J3497">
        <v>26</v>
      </c>
      <c r="K3497" s="194">
        <v>26</v>
      </c>
      <c r="L3497" t="s">
        <v>1079</v>
      </c>
      <c r="M3497" t="s">
        <v>1079</v>
      </c>
      <c r="N3497">
        <v>727</v>
      </c>
      <c r="O3497" t="s">
        <v>7876</v>
      </c>
      <c r="P3497" t="s">
        <v>7877</v>
      </c>
      <c r="Q3497">
        <v>0.72699999999999998</v>
      </c>
      <c r="R3497" s="117" t="s">
        <v>14595</v>
      </c>
      <c r="S3497" s="117" t="s">
        <v>14596</v>
      </c>
      <c r="T3497" t="s">
        <v>17448</v>
      </c>
      <c r="U3497" t="s">
        <v>10772</v>
      </c>
    </row>
    <row r="3498" spans="1:21">
      <c r="A3498" s="117" t="s">
        <v>2855</v>
      </c>
      <c r="B3498" t="s">
        <v>14590</v>
      </c>
      <c r="C3498" t="s">
        <v>14590</v>
      </c>
      <c r="D3498">
        <v>26</v>
      </c>
      <c r="E3498">
        <v>20</v>
      </c>
      <c r="F3498">
        <v>26</v>
      </c>
      <c r="G3498">
        <v>20</v>
      </c>
      <c r="H3498">
        <v>1</v>
      </c>
      <c r="I3498">
        <v>1</v>
      </c>
      <c r="J3498">
        <v>10</v>
      </c>
      <c r="K3498" s="194">
        <v>10</v>
      </c>
      <c r="L3498" t="s">
        <v>1079</v>
      </c>
      <c r="M3498" t="s">
        <v>1079</v>
      </c>
      <c r="N3498">
        <v>1013</v>
      </c>
      <c r="O3498" t="s">
        <v>7876</v>
      </c>
      <c r="P3498" t="s">
        <v>8635</v>
      </c>
      <c r="Q3498">
        <v>1.0129999999999999</v>
      </c>
      <c r="R3498" s="117" t="s">
        <v>14595</v>
      </c>
      <c r="S3498" s="117" t="s">
        <v>14596</v>
      </c>
      <c r="T3498" t="s">
        <v>17448</v>
      </c>
      <c r="U3498" t="s">
        <v>10772</v>
      </c>
    </row>
    <row r="3499" spans="1:21">
      <c r="A3499" s="117" t="s">
        <v>2856</v>
      </c>
      <c r="B3499" t="s">
        <v>14590</v>
      </c>
      <c r="C3499" t="s">
        <v>14590</v>
      </c>
      <c r="D3499">
        <v>26</v>
      </c>
      <c r="E3499">
        <v>20</v>
      </c>
      <c r="F3499">
        <v>26</v>
      </c>
      <c r="G3499">
        <v>20</v>
      </c>
      <c r="H3499">
        <v>1</v>
      </c>
      <c r="I3499">
        <v>1</v>
      </c>
      <c r="J3499">
        <v>96</v>
      </c>
      <c r="K3499" s="194">
        <v>96</v>
      </c>
      <c r="L3499" t="s">
        <v>1079</v>
      </c>
      <c r="M3499" t="s">
        <v>1079</v>
      </c>
      <c r="N3499">
        <v>1065</v>
      </c>
      <c r="O3499" t="s">
        <v>7876</v>
      </c>
      <c r="P3499" t="s">
        <v>8636</v>
      </c>
      <c r="Q3499">
        <v>1.0649999999999999</v>
      </c>
      <c r="R3499" s="117" t="s">
        <v>14595</v>
      </c>
      <c r="S3499" s="117" t="s">
        <v>14596</v>
      </c>
      <c r="T3499" t="s">
        <v>17448</v>
      </c>
      <c r="U3499" t="s">
        <v>10772</v>
      </c>
    </row>
    <row r="3500" spans="1:21">
      <c r="A3500" s="117" t="s">
        <v>2857</v>
      </c>
      <c r="B3500" t="s">
        <v>14590</v>
      </c>
      <c r="C3500" t="s">
        <v>14590</v>
      </c>
      <c r="D3500">
        <v>26</v>
      </c>
      <c r="E3500">
        <v>20</v>
      </c>
      <c r="F3500">
        <v>26</v>
      </c>
      <c r="G3500">
        <v>20</v>
      </c>
      <c r="H3500">
        <v>1</v>
      </c>
      <c r="I3500">
        <v>1</v>
      </c>
      <c r="J3500">
        <v>2</v>
      </c>
      <c r="K3500" s="194">
        <v>2</v>
      </c>
      <c r="L3500" t="s">
        <v>1079</v>
      </c>
      <c r="M3500" t="s">
        <v>1079</v>
      </c>
      <c r="N3500">
        <v>910</v>
      </c>
      <c r="O3500" t="s">
        <v>7876</v>
      </c>
      <c r="P3500" t="s">
        <v>24736</v>
      </c>
      <c r="Q3500">
        <v>0.91</v>
      </c>
      <c r="R3500" s="117" t="s">
        <v>14595</v>
      </c>
      <c r="S3500" s="117" t="s">
        <v>14596</v>
      </c>
      <c r="T3500" t="s">
        <v>17448</v>
      </c>
      <c r="U3500" t="s">
        <v>10772</v>
      </c>
    </row>
    <row r="3501" spans="1:21">
      <c r="A3501" s="117" t="s">
        <v>2858</v>
      </c>
      <c r="B3501" t="s">
        <v>14590</v>
      </c>
      <c r="C3501" t="s">
        <v>14590</v>
      </c>
      <c r="D3501">
        <v>26</v>
      </c>
      <c r="E3501">
        <v>20</v>
      </c>
      <c r="F3501">
        <v>26</v>
      </c>
      <c r="G3501">
        <v>20</v>
      </c>
      <c r="H3501">
        <v>1</v>
      </c>
      <c r="I3501">
        <v>1</v>
      </c>
      <c r="J3501">
        <v>32</v>
      </c>
      <c r="K3501" s="194">
        <v>32</v>
      </c>
      <c r="L3501" t="s">
        <v>1079</v>
      </c>
      <c r="M3501" t="s">
        <v>1079</v>
      </c>
      <c r="N3501">
        <v>1368</v>
      </c>
      <c r="O3501" t="s">
        <v>7876</v>
      </c>
      <c r="P3501" t="s">
        <v>8637</v>
      </c>
      <c r="Q3501">
        <v>1.3680000000000001</v>
      </c>
      <c r="R3501" s="117" t="s">
        <v>14595</v>
      </c>
      <c r="S3501" s="117" t="s">
        <v>14596</v>
      </c>
      <c r="T3501" t="s">
        <v>17448</v>
      </c>
      <c r="U3501" t="s">
        <v>10772</v>
      </c>
    </row>
    <row r="3502" spans="1:21">
      <c r="A3502" s="117" t="s">
        <v>2859</v>
      </c>
      <c r="B3502" t="s">
        <v>14590</v>
      </c>
      <c r="C3502" t="s">
        <v>14590</v>
      </c>
      <c r="D3502">
        <v>26</v>
      </c>
      <c r="E3502">
        <v>20</v>
      </c>
      <c r="F3502">
        <v>26</v>
      </c>
      <c r="G3502">
        <v>20</v>
      </c>
      <c r="H3502">
        <v>1</v>
      </c>
      <c r="I3502">
        <v>1</v>
      </c>
      <c r="J3502">
        <v>96</v>
      </c>
      <c r="K3502" s="194">
        <v>96</v>
      </c>
      <c r="L3502" t="s">
        <v>1079</v>
      </c>
      <c r="M3502" t="s">
        <v>1079</v>
      </c>
      <c r="N3502">
        <v>1402</v>
      </c>
      <c r="O3502" t="s">
        <v>7876</v>
      </c>
      <c r="P3502" t="s">
        <v>8638</v>
      </c>
      <c r="Q3502">
        <v>1.4019999999999999</v>
      </c>
      <c r="R3502" s="117" t="s">
        <v>14595</v>
      </c>
      <c r="S3502" s="117" t="s">
        <v>14596</v>
      </c>
      <c r="T3502" t="s">
        <v>17448</v>
      </c>
      <c r="U3502" t="s">
        <v>10772</v>
      </c>
    </row>
    <row r="3503" spans="1:21">
      <c r="A3503" s="117" t="s">
        <v>2860</v>
      </c>
      <c r="B3503" t="s">
        <v>14590</v>
      </c>
      <c r="C3503" t="s">
        <v>14590</v>
      </c>
      <c r="D3503">
        <v>26</v>
      </c>
      <c r="E3503">
        <v>20</v>
      </c>
      <c r="F3503">
        <v>26</v>
      </c>
      <c r="G3503">
        <v>20</v>
      </c>
      <c r="H3503">
        <v>1</v>
      </c>
      <c r="I3503">
        <v>1</v>
      </c>
      <c r="J3503">
        <v>14</v>
      </c>
      <c r="K3503" s="194">
        <v>14</v>
      </c>
      <c r="L3503" t="s">
        <v>1079</v>
      </c>
      <c r="M3503" t="s">
        <v>1079</v>
      </c>
      <c r="N3503">
        <v>1412</v>
      </c>
      <c r="O3503" t="s">
        <v>7876</v>
      </c>
      <c r="P3503" t="s">
        <v>7877</v>
      </c>
      <c r="Q3503">
        <v>1.4119999999999999</v>
      </c>
      <c r="R3503" s="117" t="s">
        <v>14595</v>
      </c>
      <c r="S3503" s="117" t="s">
        <v>14596</v>
      </c>
      <c r="T3503" t="s">
        <v>17448</v>
      </c>
      <c r="U3503" t="s">
        <v>10772</v>
      </c>
    </row>
    <row r="3504" spans="1:21">
      <c r="A3504" s="117" t="s">
        <v>21700</v>
      </c>
      <c r="B3504" t="s">
        <v>14590</v>
      </c>
      <c r="C3504" t="s">
        <v>14590</v>
      </c>
      <c r="D3504">
        <v>38</v>
      </c>
      <c r="E3504">
        <v>32</v>
      </c>
      <c r="F3504">
        <v>38</v>
      </c>
      <c r="G3504">
        <v>32</v>
      </c>
      <c r="H3504">
        <v>1</v>
      </c>
      <c r="I3504">
        <v>1</v>
      </c>
      <c r="J3504">
        <v>24</v>
      </c>
      <c r="K3504" s="194">
        <v>24</v>
      </c>
      <c r="L3504" t="s">
        <v>1076</v>
      </c>
      <c r="M3504" t="s">
        <v>1076</v>
      </c>
      <c r="N3504">
        <v>6720</v>
      </c>
      <c r="O3504" t="s">
        <v>7876</v>
      </c>
      <c r="P3504" t="s">
        <v>21701</v>
      </c>
      <c r="Q3504">
        <v>6.72</v>
      </c>
      <c r="R3504" s="117" t="s">
        <v>14620</v>
      </c>
      <c r="S3504" s="117" t="s">
        <v>14621</v>
      </c>
      <c r="T3504" t="s">
        <v>17448</v>
      </c>
      <c r="U3504" t="s">
        <v>10772</v>
      </c>
    </row>
    <row r="3505" spans="1:21">
      <c r="A3505" s="117" t="s">
        <v>20831</v>
      </c>
      <c r="B3505" t="s">
        <v>14590</v>
      </c>
      <c r="C3505" t="s">
        <v>14590</v>
      </c>
      <c r="D3505">
        <v>41</v>
      </c>
      <c r="E3505">
        <v>35</v>
      </c>
      <c r="F3505">
        <v>41</v>
      </c>
      <c r="G3505">
        <v>35</v>
      </c>
      <c r="H3505">
        <v>1</v>
      </c>
      <c r="I3505">
        <v>1</v>
      </c>
      <c r="J3505">
        <v>999999</v>
      </c>
      <c r="K3505" s="194">
        <v>999999</v>
      </c>
      <c r="L3505" t="s">
        <v>1076</v>
      </c>
      <c r="M3505" t="s">
        <v>1076</v>
      </c>
      <c r="N3505">
        <v>6064</v>
      </c>
      <c r="O3505" t="s">
        <v>7876</v>
      </c>
      <c r="P3505" t="s">
        <v>20832</v>
      </c>
      <c r="Q3505">
        <v>6.0640000000000001</v>
      </c>
      <c r="R3505" s="117" t="s">
        <v>14620</v>
      </c>
      <c r="S3505" s="117" t="s">
        <v>14589</v>
      </c>
      <c r="T3505" t="s">
        <v>12136</v>
      </c>
      <c r="U3505" t="s">
        <v>10772</v>
      </c>
    </row>
    <row r="3506" spans="1:21">
      <c r="A3506" s="117" t="s">
        <v>24737</v>
      </c>
      <c r="B3506" t="s">
        <v>14590</v>
      </c>
      <c r="C3506" t="s">
        <v>14590</v>
      </c>
      <c r="D3506">
        <v>38</v>
      </c>
      <c r="E3506">
        <v>32</v>
      </c>
      <c r="F3506">
        <v>38</v>
      </c>
      <c r="G3506">
        <v>32</v>
      </c>
      <c r="H3506">
        <v>1</v>
      </c>
      <c r="I3506">
        <v>1</v>
      </c>
      <c r="J3506">
        <v>24</v>
      </c>
      <c r="K3506" s="194">
        <v>24</v>
      </c>
      <c r="L3506" t="s">
        <v>1076</v>
      </c>
      <c r="M3506" t="s">
        <v>1076</v>
      </c>
      <c r="N3506">
        <v>6800</v>
      </c>
      <c r="O3506" t="s">
        <v>7876</v>
      </c>
      <c r="P3506" t="s">
        <v>21701</v>
      </c>
      <c r="Q3506">
        <v>6.8</v>
      </c>
      <c r="R3506" s="117" t="s">
        <v>14620</v>
      </c>
      <c r="S3506" s="117" t="s">
        <v>14621</v>
      </c>
      <c r="T3506" t="s">
        <v>17448</v>
      </c>
      <c r="U3506" t="s">
        <v>10772</v>
      </c>
    </row>
    <row r="3507" spans="1:21">
      <c r="A3507" s="117" t="s">
        <v>2861</v>
      </c>
      <c r="B3507" t="s">
        <v>14590</v>
      </c>
      <c r="C3507" t="s">
        <v>14590</v>
      </c>
      <c r="D3507">
        <v>40</v>
      </c>
      <c r="E3507">
        <v>34</v>
      </c>
      <c r="F3507">
        <v>40</v>
      </c>
      <c r="G3507">
        <v>34</v>
      </c>
      <c r="H3507">
        <v>1</v>
      </c>
      <c r="I3507">
        <v>1</v>
      </c>
      <c r="J3507">
        <v>15</v>
      </c>
      <c r="K3507" s="194">
        <v>15</v>
      </c>
      <c r="L3507" t="s">
        <v>1076</v>
      </c>
      <c r="M3507" t="s">
        <v>1076</v>
      </c>
      <c r="N3507">
        <v>14600</v>
      </c>
      <c r="O3507" t="s">
        <v>7876</v>
      </c>
      <c r="P3507" t="s">
        <v>8639</v>
      </c>
      <c r="Q3507">
        <v>14.6</v>
      </c>
      <c r="R3507" s="117" t="s">
        <v>14620</v>
      </c>
      <c r="S3507" s="117" t="s">
        <v>14621</v>
      </c>
      <c r="T3507" t="s">
        <v>17448</v>
      </c>
      <c r="U3507" t="s">
        <v>10772</v>
      </c>
    </row>
    <row r="3508" spans="1:21">
      <c r="A3508" s="117" t="s">
        <v>2862</v>
      </c>
      <c r="B3508" t="s">
        <v>14590</v>
      </c>
      <c r="C3508" t="s">
        <v>14590</v>
      </c>
      <c r="D3508">
        <v>40</v>
      </c>
      <c r="E3508">
        <v>34</v>
      </c>
      <c r="F3508">
        <v>40</v>
      </c>
      <c r="G3508">
        <v>34</v>
      </c>
      <c r="H3508">
        <v>1</v>
      </c>
      <c r="I3508">
        <v>1</v>
      </c>
      <c r="J3508">
        <v>15</v>
      </c>
      <c r="K3508" s="194">
        <v>15</v>
      </c>
      <c r="L3508" t="s">
        <v>1076</v>
      </c>
      <c r="M3508" t="s">
        <v>1076</v>
      </c>
      <c r="N3508">
        <v>19743</v>
      </c>
      <c r="O3508" t="s">
        <v>7876</v>
      </c>
      <c r="P3508" t="s">
        <v>15245</v>
      </c>
      <c r="Q3508">
        <v>19.742999999999999</v>
      </c>
      <c r="R3508" s="117" t="s">
        <v>14620</v>
      </c>
      <c r="S3508" s="117" t="s">
        <v>14621</v>
      </c>
      <c r="T3508" t="s">
        <v>17448</v>
      </c>
      <c r="U3508" t="s">
        <v>10772</v>
      </c>
    </row>
    <row r="3509" spans="1:21">
      <c r="A3509" s="117" t="s">
        <v>24738</v>
      </c>
      <c r="B3509" t="s">
        <v>14590</v>
      </c>
      <c r="C3509" t="s">
        <v>14590</v>
      </c>
      <c r="D3509">
        <v>39</v>
      </c>
      <c r="E3509">
        <v>33</v>
      </c>
      <c r="F3509">
        <v>39</v>
      </c>
      <c r="G3509">
        <v>33</v>
      </c>
      <c r="H3509">
        <v>1</v>
      </c>
      <c r="I3509">
        <v>1</v>
      </c>
      <c r="J3509">
        <v>24</v>
      </c>
      <c r="K3509" s="194">
        <v>24</v>
      </c>
      <c r="L3509" t="s">
        <v>1076</v>
      </c>
      <c r="M3509" t="s">
        <v>1076</v>
      </c>
      <c r="N3509">
        <v>2078</v>
      </c>
      <c r="O3509" t="s">
        <v>7876</v>
      </c>
      <c r="P3509" t="s">
        <v>24739</v>
      </c>
      <c r="Q3509">
        <v>2.0779999999999998</v>
      </c>
      <c r="R3509" s="117" t="s">
        <v>14620</v>
      </c>
      <c r="S3509" s="117" t="s">
        <v>14621</v>
      </c>
      <c r="T3509" t="s">
        <v>17448</v>
      </c>
      <c r="U3509" t="s">
        <v>10772</v>
      </c>
    </row>
    <row r="3510" spans="1:21">
      <c r="A3510" s="117" t="s">
        <v>2863</v>
      </c>
      <c r="B3510" t="s">
        <v>14590</v>
      </c>
      <c r="C3510" t="s">
        <v>14590</v>
      </c>
      <c r="D3510">
        <v>25</v>
      </c>
      <c r="E3510">
        <v>19</v>
      </c>
      <c r="F3510">
        <v>25</v>
      </c>
      <c r="G3510">
        <v>19</v>
      </c>
      <c r="H3510">
        <v>1</v>
      </c>
      <c r="I3510">
        <v>1</v>
      </c>
      <c r="J3510">
        <v>30</v>
      </c>
      <c r="K3510" s="194">
        <v>30</v>
      </c>
      <c r="L3510" t="s">
        <v>1079</v>
      </c>
      <c r="M3510" t="s">
        <v>1079</v>
      </c>
      <c r="N3510">
        <v>177</v>
      </c>
      <c r="O3510" t="s">
        <v>7876</v>
      </c>
      <c r="P3510" t="s">
        <v>8640</v>
      </c>
      <c r="Q3510">
        <v>0.17699999999999999</v>
      </c>
      <c r="R3510" s="117" t="s">
        <v>14594</v>
      </c>
      <c r="S3510" s="117" t="s">
        <v>14589</v>
      </c>
      <c r="T3510" t="s">
        <v>12136</v>
      </c>
      <c r="U3510" t="s">
        <v>10772</v>
      </c>
    </row>
    <row r="3511" spans="1:21">
      <c r="A3511" s="117" t="s">
        <v>2864</v>
      </c>
      <c r="B3511" t="s">
        <v>14590</v>
      </c>
      <c r="C3511" t="s">
        <v>14590</v>
      </c>
      <c r="D3511">
        <v>26</v>
      </c>
      <c r="E3511">
        <v>20</v>
      </c>
      <c r="F3511">
        <v>26</v>
      </c>
      <c r="G3511">
        <v>20</v>
      </c>
      <c r="H3511">
        <v>1</v>
      </c>
      <c r="I3511">
        <v>1</v>
      </c>
      <c r="J3511">
        <v>13</v>
      </c>
      <c r="K3511" s="194">
        <v>13</v>
      </c>
      <c r="L3511" t="s">
        <v>1079</v>
      </c>
      <c r="M3511" t="s">
        <v>1079</v>
      </c>
      <c r="N3511">
        <v>186</v>
      </c>
      <c r="O3511" t="s">
        <v>7876</v>
      </c>
      <c r="P3511" t="s">
        <v>8641</v>
      </c>
      <c r="Q3511">
        <v>0.186</v>
      </c>
      <c r="R3511" s="117" t="s">
        <v>14595</v>
      </c>
      <c r="S3511" s="117" t="s">
        <v>14596</v>
      </c>
      <c r="T3511" t="s">
        <v>17448</v>
      </c>
      <c r="U3511" t="s">
        <v>10772</v>
      </c>
    </row>
    <row r="3512" spans="1:21">
      <c r="A3512" s="117" t="s">
        <v>2865</v>
      </c>
      <c r="B3512" t="s">
        <v>14590</v>
      </c>
      <c r="C3512" t="s">
        <v>14590</v>
      </c>
      <c r="D3512">
        <v>26</v>
      </c>
      <c r="E3512">
        <v>20</v>
      </c>
      <c r="F3512">
        <v>26</v>
      </c>
      <c r="G3512">
        <v>20</v>
      </c>
      <c r="H3512">
        <v>1</v>
      </c>
      <c r="I3512">
        <v>1</v>
      </c>
      <c r="J3512">
        <v>150</v>
      </c>
      <c r="K3512" s="194">
        <v>150</v>
      </c>
      <c r="L3512" t="s">
        <v>1079</v>
      </c>
      <c r="M3512" t="s">
        <v>1079</v>
      </c>
      <c r="N3512">
        <v>158</v>
      </c>
      <c r="O3512" t="s">
        <v>7876</v>
      </c>
      <c r="P3512" t="s">
        <v>8641</v>
      </c>
      <c r="Q3512">
        <v>0.158</v>
      </c>
      <c r="R3512" s="117" t="s">
        <v>14595</v>
      </c>
      <c r="S3512" s="117" t="s">
        <v>14596</v>
      </c>
      <c r="T3512" t="s">
        <v>17448</v>
      </c>
      <c r="U3512" t="s">
        <v>10772</v>
      </c>
    </row>
    <row r="3513" spans="1:21">
      <c r="A3513" s="117" t="s">
        <v>19051</v>
      </c>
      <c r="B3513" t="s">
        <v>14590</v>
      </c>
      <c r="C3513" t="s">
        <v>14590</v>
      </c>
      <c r="D3513">
        <v>25</v>
      </c>
      <c r="E3513">
        <v>19</v>
      </c>
      <c r="F3513">
        <v>25</v>
      </c>
      <c r="G3513">
        <v>19</v>
      </c>
      <c r="H3513">
        <v>1</v>
      </c>
      <c r="I3513">
        <v>1</v>
      </c>
      <c r="J3513">
        <v>51</v>
      </c>
      <c r="K3513" s="194">
        <v>51</v>
      </c>
      <c r="L3513" t="s">
        <v>1079</v>
      </c>
      <c r="M3513" t="s">
        <v>1079</v>
      </c>
      <c r="N3513">
        <v>162</v>
      </c>
      <c r="O3513" t="s">
        <v>7876</v>
      </c>
      <c r="P3513" t="s">
        <v>8642</v>
      </c>
      <c r="Q3513">
        <v>0.16200000000000001</v>
      </c>
      <c r="R3513" s="117" t="s">
        <v>14594</v>
      </c>
      <c r="S3513" s="117" t="s">
        <v>14589</v>
      </c>
      <c r="T3513" t="s">
        <v>12136</v>
      </c>
      <c r="U3513" t="s">
        <v>10772</v>
      </c>
    </row>
    <row r="3514" spans="1:21">
      <c r="A3514" s="117" t="s">
        <v>2866</v>
      </c>
      <c r="B3514" t="s">
        <v>14590</v>
      </c>
      <c r="C3514" t="s">
        <v>14590</v>
      </c>
      <c r="D3514">
        <v>26</v>
      </c>
      <c r="E3514">
        <v>20</v>
      </c>
      <c r="F3514">
        <v>26</v>
      </c>
      <c r="G3514">
        <v>20</v>
      </c>
      <c r="H3514">
        <v>1</v>
      </c>
      <c r="I3514">
        <v>1</v>
      </c>
      <c r="J3514">
        <v>30</v>
      </c>
      <c r="K3514" s="194">
        <v>30</v>
      </c>
      <c r="L3514" t="s">
        <v>1079</v>
      </c>
      <c r="M3514" t="s">
        <v>1079</v>
      </c>
      <c r="N3514">
        <v>173</v>
      </c>
      <c r="O3514" t="s">
        <v>7876</v>
      </c>
      <c r="P3514" t="s">
        <v>8640</v>
      </c>
      <c r="Q3514">
        <v>0.17299999999999999</v>
      </c>
      <c r="R3514" s="117" t="s">
        <v>14595</v>
      </c>
      <c r="S3514" s="117" t="s">
        <v>14596</v>
      </c>
      <c r="T3514" t="s">
        <v>17448</v>
      </c>
      <c r="U3514" t="s">
        <v>10772</v>
      </c>
    </row>
    <row r="3515" spans="1:21">
      <c r="A3515" s="117" t="s">
        <v>14279</v>
      </c>
      <c r="B3515" t="s">
        <v>14590</v>
      </c>
      <c r="C3515" t="s">
        <v>14590</v>
      </c>
      <c r="D3515">
        <v>25</v>
      </c>
      <c r="E3515">
        <v>19</v>
      </c>
      <c r="F3515">
        <v>25</v>
      </c>
      <c r="G3515">
        <v>19</v>
      </c>
      <c r="H3515">
        <v>1</v>
      </c>
      <c r="I3515">
        <v>1</v>
      </c>
      <c r="J3515">
        <v>38</v>
      </c>
      <c r="K3515" s="194">
        <v>38</v>
      </c>
      <c r="L3515" t="s">
        <v>1079</v>
      </c>
      <c r="M3515" t="s">
        <v>1079</v>
      </c>
      <c r="N3515">
        <v>175</v>
      </c>
      <c r="O3515" t="s">
        <v>7876</v>
      </c>
      <c r="P3515" t="s">
        <v>8641</v>
      </c>
      <c r="Q3515">
        <v>0.17499999999999999</v>
      </c>
      <c r="R3515" s="117" t="s">
        <v>14594</v>
      </c>
      <c r="S3515" s="117" t="s">
        <v>14589</v>
      </c>
      <c r="T3515" t="s">
        <v>12136</v>
      </c>
      <c r="U3515" t="s">
        <v>10772</v>
      </c>
    </row>
    <row r="3516" spans="1:21">
      <c r="A3516" s="117" t="s">
        <v>2867</v>
      </c>
      <c r="B3516" t="s">
        <v>14590</v>
      </c>
      <c r="C3516" t="s">
        <v>14590</v>
      </c>
      <c r="D3516">
        <v>26</v>
      </c>
      <c r="E3516">
        <v>20</v>
      </c>
      <c r="F3516">
        <v>26</v>
      </c>
      <c r="G3516">
        <v>20</v>
      </c>
      <c r="H3516">
        <v>1</v>
      </c>
      <c r="I3516">
        <v>1</v>
      </c>
      <c r="J3516">
        <v>39</v>
      </c>
      <c r="K3516" s="194">
        <v>39</v>
      </c>
      <c r="L3516" t="s">
        <v>1079</v>
      </c>
      <c r="M3516" t="s">
        <v>1079</v>
      </c>
      <c r="N3516">
        <v>187</v>
      </c>
      <c r="O3516" t="s">
        <v>7876</v>
      </c>
      <c r="P3516" t="s">
        <v>8642</v>
      </c>
      <c r="Q3516">
        <v>0.187</v>
      </c>
      <c r="R3516" s="117" t="s">
        <v>14595</v>
      </c>
      <c r="S3516" s="117" t="s">
        <v>14596</v>
      </c>
      <c r="T3516" t="s">
        <v>17448</v>
      </c>
      <c r="U3516" t="s">
        <v>10772</v>
      </c>
    </row>
    <row r="3517" spans="1:21">
      <c r="A3517" s="117" t="s">
        <v>2868</v>
      </c>
      <c r="B3517" t="s">
        <v>14590</v>
      </c>
      <c r="C3517" t="s">
        <v>14590</v>
      </c>
      <c r="D3517">
        <v>26</v>
      </c>
      <c r="E3517">
        <v>20</v>
      </c>
      <c r="F3517">
        <v>26</v>
      </c>
      <c r="G3517">
        <v>20</v>
      </c>
      <c r="H3517">
        <v>1</v>
      </c>
      <c r="I3517">
        <v>1</v>
      </c>
      <c r="J3517">
        <v>55</v>
      </c>
      <c r="K3517" s="194">
        <v>55</v>
      </c>
      <c r="L3517" t="s">
        <v>1079</v>
      </c>
      <c r="M3517" t="s">
        <v>1079</v>
      </c>
      <c r="N3517">
        <v>179</v>
      </c>
      <c r="O3517" t="s">
        <v>7876</v>
      </c>
      <c r="P3517" t="s">
        <v>8642</v>
      </c>
      <c r="Q3517">
        <v>0.17899999999999999</v>
      </c>
      <c r="R3517" s="117" t="s">
        <v>14595</v>
      </c>
      <c r="S3517" s="117" t="s">
        <v>14596</v>
      </c>
      <c r="T3517" t="s">
        <v>17448</v>
      </c>
      <c r="U3517" t="s">
        <v>10772</v>
      </c>
    </row>
    <row r="3518" spans="1:21">
      <c r="A3518" s="117" t="s">
        <v>2869</v>
      </c>
      <c r="B3518" t="s">
        <v>14590</v>
      </c>
      <c r="C3518" t="s">
        <v>14590</v>
      </c>
      <c r="D3518">
        <v>35</v>
      </c>
      <c r="E3518">
        <v>29</v>
      </c>
      <c r="F3518">
        <v>35</v>
      </c>
      <c r="G3518">
        <v>29</v>
      </c>
      <c r="H3518">
        <v>1</v>
      </c>
      <c r="I3518">
        <v>1</v>
      </c>
      <c r="J3518">
        <v>11</v>
      </c>
      <c r="K3518" s="194">
        <v>11</v>
      </c>
      <c r="L3518" t="s">
        <v>1079</v>
      </c>
      <c r="M3518" t="s">
        <v>1079</v>
      </c>
      <c r="N3518">
        <v>189</v>
      </c>
      <c r="O3518" t="s">
        <v>7876</v>
      </c>
      <c r="P3518" t="s">
        <v>15246</v>
      </c>
      <c r="Q3518">
        <v>0.189</v>
      </c>
      <c r="R3518" s="117" t="s">
        <v>14595</v>
      </c>
      <c r="S3518" s="117" t="s">
        <v>14596</v>
      </c>
      <c r="T3518" t="s">
        <v>17448</v>
      </c>
      <c r="U3518" t="s">
        <v>10772</v>
      </c>
    </row>
    <row r="3519" spans="1:21">
      <c r="A3519" s="117" t="s">
        <v>14280</v>
      </c>
      <c r="B3519" t="s">
        <v>14590</v>
      </c>
      <c r="C3519" t="s">
        <v>14590</v>
      </c>
      <c r="D3519">
        <v>25</v>
      </c>
      <c r="E3519">
        <v>19</v>
      </c>
      <c r="F3519">
        <v>25</v>
      </c>
      <c r="G3519">
        <v>19</v>
      </c>
      <c r="H3519">
        <v>1</v>
      </c>
      <c r="I3519">
        <v>1</v>
      </c>
      <c r="J3519">
        <v>36</v>
      </c>
      <c r="K3519" s="194">
        <v>36</v>
      </c>
      <c r="L3519" t="s">
        <v>1079</v>
      </c>
      <c r="M3519" t="s">
        <v>1079</v>
      </c>
      <c r="N3519">
        <v>226</v>
      </c>
      <c r="O3519" t="s">
        <v>7876</v>
      </c>
      <c r="P3519" t="s">
        <v>14281</v>
      </c>
      <c r="Q3519">
        <v>0.22600000000000001</v>
      </c>
      <c r="R3519" s="117" t="s">
        <v>14594</v>
      </c>
      <c r="S3519" s="117" t="s">
        <v>14589</v>
      </c>
      <c r="T3519" t="s">
        <v>12136</v>
      </c>
      <c r="U3519" t="s">
        <v>10772</v>
      </c>
    </row>
    <row r="3520" spans="1:21">
      <c r="A3520" s="117" t="s">
        <v>2870</v>
      </c>
      <c r="B3520" t="s">
        <v>14590</v>
      </c>
      <c r="C3520" t="s">
        <v>14590</v>
      </c>
      <c r="D3520">
        <v>26</v>
      </c>
      <c r="E3520">
        <v>20</v>
      </c>
      <c r="F3520">
        <v>26</v>
      </c>
      <c r="G3520">
        <v>20</v>
      </c>
      <c r="H3520">
        <v>1</v>
      </c>
      <c r="I3520">
        <v>1</v>
      </c>
      <c r="J3520">
        <v>15</v>
      </c>
      <c r="K3520" s="194">
        <v>15</v>
      </c>
      <c r="L3520" t="s">
        <v>1079</v>
      </c>
      <c r="M3520" t="s">
        <v>1079</v>
      </c>
      <c r="N3520">
        <v>226</v>
      </c>
      <c r="O3520" t="s">
        <v>7876</v>
      </c>
      <c r="P3520" t="s">
        <v>14281</v>
      </c>
      <c r="Q3520">
        <v>0.22600000000000001</v>
      </c>
      <c r="R3520" s="117" t="s">
        <v>14595</v>
      </c>
      <c r="S3520" s="117" t="s">
        <v>14596</v>
      </c>
      <c r="T3520" t="s">
        <v>17448</v>
      </c>
      <c r="U3520" t="s">
        <v>10772</v>
      </c>
    </row>
    <row r="3521" spans="1:21">
      <c r="A3521" s="117" t="s">
        <v>14282</v>
      </c>
      <c r="B3521" t="s">
        <v>14590</v>
      </c>
      <c r="C3521" t="s">
        <v>14590</v>
      </c>
      <c r="D3521">
        <v>25</v>
      </c>
      <c r="E3521">
        <v>19</v>
      </c>
      <c r="F3521">
        <v>25</v>
      </c>
      <c r="G3521">
        <v>19</v>
      </c>
      <c r="H3521">
        <v>1</v>
      </c>
      <c r="I3521">
        <v>1</v>
      </c>
      <c r="J3521">
        <v>28</v>
      </c>
      <c r="K3521" s="194">
        <v>28</v>
      </c>
      <c r="L3521" t="s">
        <v>1079</v>
      </c>
      <c r="M3521" t="s">
        <v>1079</v>
      </c>
      <c r="N3521">
        <v>174</v>
      </c>
      <c r="O3521" t="s">
        <v>7876</v>
      </c>
      <c r="P3521" t="s">
        <v>8640</v>
      </c>
      <c r="Q3521">
        <v>0.17399999999999999</v>
      </c>
      <c r="R3521" s="117" t="s">
        <v>14594</v>
      </c>
      <c r="S3521" s="117" t="s">
        <v>14589</v>
      </c>
      <c r="T3521" t="s">
        <v>12136</v>
      </c>
      <c r="U3521" t="s">
        <v>10773</v>
      </c>
    </row>
    <row r="3522" spans="1:21">
      <c r="A3522" s="117" t="s">
        <v>2871</v>
      </c>
      <c r="B3522" t="s">
        <v>14590</v>
      </c>
      <c r="C3522" t="s">
        <v>14590</v>
      </c>
      <c r="D3522">
        <v>26</v>
      </c>
      <c r="E3522">
        <v>20</v>
      </c>
      <c r="F3522">
        <v>26</v>
      </c>
      <c r="G3522">
        <v>20</v>
      </c>
      <c r="H3522">
        <v>1</v>
      </c>
      <c r="I3522">
        <v>1</v>
      </c>
      <c r="J3522">
        <v>42</v>
      </c>
      <c r="K3522" s="194">
        <v>42</v>
      </c>
      <c r="L3522" t="s">
        <v>1079</v>
      </c>
      <c r="M3522" t="s">
        <v>1079</v>
      </c>
      <c r="N3522">
        <v>169</v>
      </c>
      <c r="O3522" t="s">
        <v>7876</v>
      </c>
      <c r="P3522" t="s">
        <v>8642</v>
      </c>
      <c r="Q3522">
        <v>0.16900000000000001</v>
      </c>
      <c r="R3522" s="117" t="s">
        <v>14595</v>
      </c>
      <c r="S3522" s="117" t="s">
        <v>14596</v>
      </c>
      <c r="T3522" t="s">
        <v>17448</v>
      </c>
      <c r="U3522" t="s">
        <v>10772</v>
      </c>
    </row>
    <row r="3523" spans="1:21">
      <c r="A3523" s="117" t="s">
        <v>2872</v>
      </c>
      <c r="B3523" t="s">
        <v>14590</v>
      </c>
      <c r="C3523" t="s">
        <v>14590</v>
      </c>
      <c r="D3523">
        <v>26</v>
      </c>
      <c r="E3523">
        <v>20</v>
      </c>
      <c r="F3523">
        <v>26</v>
      </c>
      <c r="G3523">
        <v>20</v>
      </c>
      <c r="H3523">
        <v>1</v>
      </c>
      <c r="I3523">
        <v>1</v>
      </c>
      <c r="J3523">
        <v>10</v>
      </c>
      <c r="K3523" s="194">
        <v>10</v>
      </c>
      <c r="L3523" t="s">
        <v>1079</v>
      </c>
      <c r="M3523" t="s">
        <v>1079</v>
      </c>
      <c r="N3523">
        <v>178</v>
      </c>
      <c r="O3523" t="s">
        <v>7876</v>
      </c>
      <c r="P3523" t="s">
        <v>15246</v>
      </c>
      <c r="Q3523">
        <v>0.17799999999999999</v>
      </c>
      <c r="R3523" s="117" t="s">
        <v>14595</v>
      </c>
      <c r="S3523" s="117" t="s">
        <v>14596</v>
      </c>
      <c r="T3523" t="s">
        <v>17448</v>
      </c>
      <c r="U3523" t="s">
        <v>10772</v>
      </c>
    </row>
    <row r="3524" spans="1:21">
      <c r="A3524" s="117" t="s">
        <v>14283</v>
      </c>
      <c r="B3524" t="s">
        <v>14590</v>
      </c>
      <c r="C3524" t="s">
        <v>14590</v>
      </c>
      <c r="D3524">
        <v>25</v>
      </c>
      <c r="E3524">
        <v>19</v>
      </c>
      <c r="F3524">
        <v>25</v>
      </c>
      <c r="G3524">
        <v>19</v>
      </c>
      <c r="H3524">
        <v>1</v>
      </c>
      <c r="I3524">
        <v>1</v>
      </c>
      <c r="J3524">
        <v>19</v>
      </c>
      <c r="K3524" s="194">
        <v>19</v>
      </c>
      <c r="L3524" t="s">
        <v>1079</v>
      </c>
      <c r="M3524" t="s">
        <v>1079</v>
      </c>
      <c r="N3524">
        <v>215</v>
      </c>
      <c r="O3524" t="s">
        <v>7876</v>
      </c>
      <c r="P3524" t="s">
        <v>8641</v>
      </c>
      <c r="Q3524">
        <v>0.215</v>
      </c>
      <c r="R3524" s="117" t="s">
        <v>14594</v>
      </c>
      <c r="S3524" s="117" t="s">
        <v>14589</v>
      </c>
      <c r="T3524" t="s">
        <v>12136</v>
      </c>
      <c r="U3524" t="s">
        <v>10772</v>
      </c>
    </row>
    <row r="3525" spans="1:21">
      <c r="A3525" s="117" t="s">
        <v>2873</v>
      </c>
      <c r="B3525" t="s">
        <v>14590</v>
      </c>
      <c r="C3525" t="s">
        <v>14590</v>
      </c>
      <c r="D3525">
        <v>26</v>
      </c>
      <c r="E3525">
        <v>20</v>
      </c>
      <c r="F3525">
        <v>26</v>
      </c>
      <c r="G3525">
        <v>20</v>
      </c>
      <c r="H3525">
        <v>1</v>
      </c>
      <c r="I3525">
        <v>1</v>
      </c>
      <c r="J3525">
        <v>6</v>
      </c>
      <c r="K3525" s="194">
        <v>6</v>
      </c>
      <c r="L3525" t="s">
        <v>1079</v>
      </c>
      <c r="M3525" t="s">
        <v>1079</v>
      </c>
      <c r="N3525">
        <v>235</v>
      </c>
      <c r="O3525" t="s">
        <v>7876</v>
      </c>
      <c r="P3525" t="s">
        <v>15246</v>
      </c>
      <c r="Q3525">
        <v>0.23499999999999999</v>
      </c>
      <c r="R3525" s="117" t="s">
        <v>14595</v>
      </c>
      <c r="S3525" s="117" t="s">
        <v>14596</v>
      </c>
      <c r="T3525" t="s">
        <v>17448</v>
      </c>
      <c r="U3525" t="s">
        <v>10772</v>
      </c>
    </row>
    <row r="3526" spans="1:21">
      <c r="A3526" s="117" t="s">
        <v>2874</v>
      </c>
      <c r="B3526" t="s">
        <v>14590</v>
      </c>
      <c r="C3526" t="s">
        <v>14590</v>
      </c>
      <c r="D3526">
        <v>28</v>
      </c>
      <c r="E3526">
        <v>22</v>
      </c>
      <c r="F3526">
        <v>28</v>
      </c>
      <c r="G3526">
        <v>22</v>
      </c>
      <c r="H3526">
        <v>1</v>
      </c>
      <c r="I3526">
        <v>1</v>
      </c>
      <c r="J3526">
        <v>72</v>
      </c>
      <c r="K3526" s="194">
        <v>72</v>
      </c>
      <c r="L3526" t="s">
        <v>1100</v>
      </c>
      <c r="M3526" t="s">
        <v>1100</v>
      </c>
      <c r="N3526">
        <v>438.8</v>
      </c>
      <c r="O3526" t="s">
        <v>7876</v>
      </c>
      <c r="P3526" t="s">
        <v>8643</v>
      </c>
      <c r="Q3526">
        <v>0.43880000000000002</v>
      </c>
      <c r="R3526" s="117" t="s">
        <v>14648</v>
      </c>
      <c r="S3526" s="117" t="s">
        <v>14589</v>
      </c>
      <c r="T3526" t="s">
        <v>12136</v>
      </c>
      <c r="U3526" t="s">
        <v>10772</v>
      </c>
    </row>
    <row r="3527" spans="1:21">
      <c r="A3527" s="117" t="s">
        <v>2875</v>
      </c>
      <c r="B3527" t="s">
        <v>14590</v>
      </c>
      <c r="C3527" t="s">
        <v>14590</v>
      </c>
      <c r="D3527">
        <v>28</v>
      </c>
      <c r="E3527">
        <v>22</v>
      </c>
      <c r="F3527">
        <v>28</v>
      </c>
      <c r="G3527">
        <v>22</v>
      </c>
      <c r="H3527">
        <v>1</v>
      </c>
      <c r="I3527">
        <v>1</v>
      </c>
      <c r="J3527">
        <v>44</v>
      </c>
      <c r="K3527" s="194">
        <v>44</v>
      </c>
      <c r="L3527" t="s">
        <v>1100</v>
      </c>
      <c r="M3527" t="s">
        <v>1100</v>
      </c>
      <c r="N3527">
        <v>420</v>
      </c>
      <c r="O3527" t="s">
        <v>7876</v>
      </c>
      <c r="P3527" t="s">
        <v>8643</v>
      </c>
      <c r="Q3527">
        <v>0.42</v>
      </c>
      <c r="R3527" s="117" t="s">
        <v>14648</v>
      </c>
      <c r="S3527" s="117" t="s">
        <v>14589</v>
      </c>
      <c r="T3527" t="s">
        <v>12136</v>
      </c>
      <c r="U3527" t="s">
        <v>10772</v>
      </c>
    </row>
    <row r="3528" spans="1:21">
      <c r="A3528" s="117" t="s">
        <v>2876</v>
      </c>
      <c r="B3528" t="s">
        <v>14590</v>
      </c>
      <c r="C3528" t="s">
        <v>14590</v>
      </c>
      <c r="D3528">
        <v>28</v>
      </c>
      <c r="E3528">
        <v>22</v>
      </c>
      <c r="F3528">
        <v>28</v>
      </c>
      <c r="G3528">
        <v>22</v>
      </c>
      <c r="H3528">
        <v>1</v>
      </c>
      <c r="I3528">
        <v>1</v>
      </c>
      <c r="J3528">
        <v>195</v>
      </c>
      <c r="K3528" s="194">
        <v>195</v>
      </c>
      <c r="L3528" t="s">
        <v>1100</v>
      </c>
      <c r="M3528" t="s">
        <v>1100</v>
      </c>
      <c r="N3528">
        <v>500</v>
      </c>
      <c r="O3528" t="s">
        <v>7876</v>
      </c>
      <c r="P3528" t="s">
        <v>8644</v>
      </c>
      <c r="Q3528">
        <v>0.5</v>
      </c>
      <c r="R3528" s="117" t="s">
        <v>14648</v>
      </c>
      <c r="S3528" s="117" t="s">
        <v>14589</v>
      </c>
      <c r="T3528" t="s">
        <v>12136</v>
      </c>
      <c r="U3528" t="s">
        <v>10772</v>
      </c>
    </row>
    <row r="3529" spans="1:21">
      <c r="A3529" s="117" t="s">
        <v>2877</v>
      </c>
      <c r="B3529" t="s">
        <v>14590</v>
      </c>
      <c r="C3529" t="s">
        <v>14590</v>
      </c>
      <c r="D3529">
        <v>28</v>
      </c>
      <c r="E3529">
        <v>22</v>
      </c>
      <c r="F3529">
        <v>28</v>
      </c>
      <c r="G3529">
        <v>22</v>
      </c>
      <c r="H3529">
        <v>1</v>
      </c>
      <c r="I3529">
        <v>1</v>
      </c>
      <c r="J3529">
        <v>11</v>
      </c>
      <c r="K3529" s="194">
        <v>11</v>
      </c>
      <c r="L3529" t="s">
        <v>1100</v>
      </c>
      <c r="M3529" t="s">
        <v>1100</v>
      </c>
      <c r="N3529">
        <v>485</v>
      </c>
      <c r="O3529" t="s">
        <v>7876</v>
      </c>
      <c r="P3529" t="s">
        <v>8645</v>
      </c>
      <c r="Q3529">
        <v>0.48499999999999999</v>
      </c>
      <c r="R3529" s="117" t="s">
        <v>14648</v>
      </c>
      <c r="S3529" s="117" t="s">
        <v>14589</v>
      </c>
      <c r="T3529" t="s">
        <v>12136</v>
      </c>
      <c r="U3529" t="s">
        <v>10772</v>
      </c>
    </row>
    <row r="3530" spans="1:21">
      <c r="A3530" s="117" t="s">
        <v>2878</v>
      </c>
      <c r="B3530" t="s">
        <v>14590</v>
      </c>
      <c r="C3530" t="s">
        <v>14590</v>
      </c>
      <c r="D3530">
        <v>28</v>
      </c>
      <c r="E3530">
        <v>22</v>
      </c>
      <c r="F3530">
        <v>28</v>
      </c>
      <c r="G3530">
        <v>22</v>
      </c>
      <c r="H3530">
        <v>1</v>
      </c>
      <c r="I3530">
        <v>1</v>
      </c>
      <c r="J3530">
        <v>77</v>
      </c>
      <c r="K3530" s="194">
        <v>77</v>
      </c>
      <c r="L3530" t="s">
        <v>1100</v>
      </c>
      <c r="M3530" t="s">
        <v>1100</v>
      </c>
      <c r="N3530">
        <v>489.8</v>
      </c>
      <c r="O3530" t="s">
        <v>7876</v>
      </c>
      <c r="P3530" t="s">
        <v>8643</v>
      </c>
      <c r="Q3530">
        <v>0.48980000000000001</v>
      </c>
      <c r="R3530" s="117" t="s">
        <v>14648</v>
      </c>
      <c r="S3530" s="117" t="s">
        <v>14589</v>
      </c>
      <c r="T3530" t="s">
        <v>12136</v>
      </c>
      <c r="U3530" t="s">
        <v>10773</v>
      </c>
    </row>
    <row r="3531" spans="1:21">
      <c r="A3531" s="117" t="s">
        <v>2879</v>
      </c>
      <c r="B3531" t="s">
        <v>14590</v>
      </c>
      <c r="C3531" t="s">
        <v>14590</v>
      </c>
      <c r="D3531">
        <v>26</v>
      </c>
      <c r="E3531">
        <v>20</v>
      </c>
      <c r="F3531">
        <v>26</v>
      </c>
      <c r="G3531">
        <v>20</v>
      </c>
      <c r="H3531">
        <v>1</v>
      </c>
      <c r="I3531">
        <v>1</v>
      </c>
      <c r="J3531">
        <v>12</v>
      </c>
      <c r="K3531" s="194">
        <v>12</v>
      </c>
      <c r="L3531" t="s">
        <v>1100</v>
      </c>
      <c r="M3531" t="s">
        <v>1100</v>
      </c>
      <c r="N3531">
        <v>500</v>
      </c>
      <c r="O3531" t="s">
        <v>7876</v>
      </c>
      <c r="P3531" t="s">
        <v>8646</v>
      </c>
      <c r="Q3531">
        <v>0.5</v>
      </c>
      <c r="R3531" s="117" t="s">
        <v>14595</v>
      </c>
      <c r="S3531" s="117" t="s">
        <v>14596</v>
      </c>
      <c r="T3531" t="s">
        <v>17448</v>
      </c>
      <c r="U3531" t="s">
        <v>10772</v>
      </c>
    </row>
    <row r="3532" spans="1:21">
      <c r="A3532" s="117" t="s">
        <v>20833</v>
      </c>
      <c r="B3532" t="s">
        <v>14590</v>
      </c>
      <c r="C3532" t="s">
        <v>14590</v>
      </c>
      <c r="D3532">
        <v>26</v>
      </c>
      <c r="E3532">
        <v>20</v>
      </c>
      <c r="F3532">
        <v>26</v>
      </c>
      <c r="G3532">
        <v>20</v>
      </c>
      <c r="H3532">
        <v>1</v>
      </c>
      <c r="I3532">
        <v>1</v>
      </c>
      <c r="J3532">
        <v>2</v>
      </c>
      <c r="K3532" s="194">
        <v>2</v>
      </c>
      <c r="L3532" t="s">
        <v>1100</v>
      </c>
      <c r="M3532" t="s">
        <v>1100</v>
      </c>
      <c r="N3532">
        <v>620</v>
      </c>
      <c r="O3532" t="s">
        <v>7876</v>
      </c>
      <c r="Q3532">
        <v>0.62</v>
      </c>
      <c r="R3532" s="117" t="s">
        <v>14595</v>
      </c>
      <c r="S3532" s="117" t="s">
        <v>14596</v>
      </c>
      <c r="T3532" t="s">
        <v>17448</v>
      </c>
      <c r="U3532" t="s">
        <v>10772</v>
      </c>
    </row>
    <row r="3533" spans="1:21">
      <c r="A3533" s="117" t="s">
        <v>2880</v>
      </c>
      <c r="B3533" t="s">
        <v>14590</v>
      </c>
      <c r="C3533" t="s">
        <v>14590</v>
      </c>
      <c r="D3533">
        <v>26</v>
      </c>
      <c r="E3533">
        <v>20</v>
      </c>
      <c r="F3533">
        <v>26</v>
      </c>
      <c r="G3533">
        <v>20</v>
      </c>
      <c r="H3533">
        <v>1</v>
      </c>
      <c r="I3533">
        <v>1</v>
      </c>
      <c r="J3533">
        <v>9</v>
      </c>
      <c r="K3533" s="194">
        <v>9</v>
      </c>
      <c r="L3533" t="s">
        <v>1100</v>
      </c>
      <c r="M3533" t="s">
        <v>1100</v>
      </c>
      <c r="N3533">
        <v>480</v>
      </c>
      <c r="O3533" t="s">
        <v>7876</v>
      </c>
      <c r="P3533" t="s">
        <v>8643</v>
      </c>
      <c r="Q3533">
        <v>0.48</v>
      </c>
      <c r="R3533" s="117" t="s">
        <v>14595</v>
      </c>
      <c r="S3533" s="117" t="s">
        <v>14596</v>
      </c>
      <c r="T3533" t="s">
        <v>17448</v>
      </c>
      <c r="U3533" t="s">
        <v>10772</v>
      </c>
    </row>
    <row r="3534" spans="1:21">
      <c r="A3534" s="117" t="s">
        <v>2881</v>
      </c>
      <c r="B3534" t="s">
        <v>14590</v>
      </c>
      <c r="C3534" t="s">
        <v>14590</v>
      </c>
      <c r="D3534">
        <v>28</v>
      </c>
      <c r="E3534">
        <v>22</v>
      </c>
      <c r="F3534">
        <v>28</v>
      </c>
      <c r="G3534">
        <v>22</v>
      </c>
      <c r="H3534">
        <v>1</v>
      </c>
      <c r="I3534">
        <v>1</v>
      </c>
      <c r="J3534">
        <v>38</v>
      </c>
      <c r="K3534" s="194">
        <v>38</v>
      </c>
      <c r="L3534" t="s">
        <v>1100</v>
      </c>
      <c r="M3534" t="s">
        <v>1100</v>
      </c>
      <c r="N3534">
        <v>611</v>
      </c>
      <c r="O3534" t="s">
        <v>7876</v>
      </c>
      <c r="Q3534">
        <v>0.61099999999999999</v>
      </c>
      <c r="R3534" s="117" t="s">
        <v>14648</v>
      </c>
      <c r="S3534" s="117" t="s">
        <v>14589</v>
      </c>
      <c r="T3534" t="s">
        <v>12136</v>
      </c>
      <c r="U3534" t="s">
        <v>10772</v>
      </c>
    </row>
    <row r="3535" spans="1:21">
      <c r="A3535" s="117" t="s">
        <v>24740</v>
      </c>
      <c r="B3535" t="s">
        <v>14590</v>
      </c>
      <c r="C3535" t="s">
        <v>14590</v>
      </c>
      <c r="D3535">
        <v>26</v>
      </c>
      <c r="E3535">
        <v>20</v>
      </c>
      <c r="F3535">
        <v>26</v>
      </c>
      <c r="G3535">
        <v>20</v>
      </c>
      <c r="H3535">
        <v>1</v>
      </c>
      <c r="I3535">
        <v>1</v>
      </c>
      <c r="J3535">
        <v>6</v>
      </c>
      <c r="K3535" s="194">
        <v>6</v>
      </c>
      <c r="L3535" t="s">
        <v>1100</v>
      </c>
      <c r="M3535" t="s">
        <v>1100</v>
      </c>
      <c r="N3535">
        <v>660</v>
      </c>
      <c r="O3535" t="s">
        <v>7876</v>
      </c>
      <c r="Q3535">
        <v>0.66</v>
      </c>
      <c r="R3535" s="117" t="s">
        <v>14595</v>
      </c>
      <c r="S3535" s="117" t="s">
        <v>14596</v>
      </c>
      <c r="T3535" t="s">
        <v>17448</v>
      </c>
      <c r="U3535" t="s">
        <v>10772</v>
      </c>
    </row>
    <row r="3536" spans="1:21">
      <c r="A3536" s="117" t="s">
        <v>2882</v>
      </c>
      <c r="B3536" t="s">
        <v>14590</v>
      </c>
      <c r="C3536" t="s">
        <v>14590</v>
      </c>
      <c r="D3536">
        <v>26</v>
      </c>
      <c r="E3536">
        <v>20</v>
      </c>
      <c r="F3536">
        <v>26</v>
      </c>
      <c r="G3536">
        <v>20</v>
      </c>
      <c r="H3536">
        <v>1</v>
      </c>
      <c r="I3536">
        <v>1</v>
      </c>
      <c r="J3536">
        <v>60</v>
      </c>
      <c r="K3536" s="194">
        <v>60</v>
      </c>
      <c r="L3536" t="s">
        <v>1079</v>
      </c>
      <c r="M3536" t="s">
        <v>1079</v>
      </c>
      <c r="N3536">
        <v>270</v>
      </c>
      <c r="O3536" t="s">
        <v>7876</v>
      </c>
      <c r="P3536" t="s">
        <v>8648</v>
      </c>
      <c r="Q3536">
        <v>0.27</v>
      </c>
      <c r="R3536" s="117" t="s">
        <v>14595</v>
      </c>
      <c r="S3536" s="117" t="s">
        <v>14596</v>
      </c>
      <c r="T3536" t="s">
        <v>17448</v>
      </c>
      <c r="U3536" t="s">
        <v>10772</v>
      </c>
    </row>
    <row r="3537" spans="1:21">
      <c r="A3537" s="117" t="s">
        <v>2883</v>
      </c>
      <c r="B3537" t="s">
        <v>14590</v>
      </c>
      <c r="C3537" t="s">
        <v>14590</v>
      </c>
      <c r="D3537">
        <v>26</v>
      </c>
      <c r="E3537">
        <v>20</v>
      </c>
      <c r="F3537">
        <v>26</v>
      </c>
      <c r="G3537">
        <v>20</v>
      </c>
      <c r="H3537">
        <v>1</v>
      </c>
      <c r="I3537">
        <v>1</v>
      </c>
      <c r="J3537">
        <v>5</v>
      </c>
      <c r="K3537" s="194">
        <v>5</v>
      </c>
      <c r="L3537" t="s">
        <v>1079</v>
      </c>
      <c r="M3537" t="s">
        <v>1079</v>
      </c>
      <c r="N3537">
        <v>277</v>
      </c>
      <c r="O3537" t="s">
        <v>7876</v>
      </c>
      <c r="P3537" t="s">
        <v>8649</v>
      </c>
      <c r="Q3537">
        <v>0.27700000000000002</v>
      </c>
      <c r="R3537" s="117" t="s">
        <v>14595</v>
      </c>
      <c r="S3537" s="117" t="s">
        <v>14596</v>
      </c>
      <c r="T3537" t="s">
        <v>17448</v>
      </c>
      <c r="U3537" t="s">
        <v>10772</v>
      </c>
    </row>
    <row r="3538" spans="1:21">
      <c r="A3538" s="117" t="s">
        <v>2884</v>
      </c>
      <c r="B3538" t="s">
        <v>14590</v>
      </c>
      <c r="C3538" t="s">
        <v>14590</v>
      </c>
      <c r="D3538">
        <v>26</v>
      </c>
      <c r="E3538">
        <v>20</v>
      </c>
      <c r="F3538">
        <v>26</v>
      </c>
      <c r="G3538">
        <v>20</v>
      </c>
      <c r="H3538">
        <v>1</v>
      </c>
      <c r="I3538">
        <v>1</v>
      </c>
      <c r="J3538">
        <v>14</v>
      </c>
      <c r="K3538" s="194">
        <v>14</v>
      </c>
      <c r="L3538" t="s">
        <v>1079</v>
      </c>
      <c r="M3538" t="s">
        <v>1079</v>
      </c>
      <c r="N3538">
        <v>160</v>
      </c>
      <c r="O3538" t="s">
        <v>7876</v>
      </c>
      <c r="P3538" t="s">
        <v>8640</v>
      </c>
      <c r="Q3538">
        <v>0.16</v>
      </c>
      <c r="R3538" s="117" t="s">
        <v>14595</v>
      </c>
      <c r="S3538" s="117" t="s">
        <v>14596</v>
      </c>
      <c r="T3538" t="s">
        <v>17448</v>
      </c>
      <c r="U3538" t="s">
        <v>10772</v>
      </c>
    </row>
    <row r="3539" spans="1:21">
      <c r="A3539" s="117" t="s">
        <v>2885</v>
      </c>
      <c r="B3539" t="s">
        <v>14590</v>
      </c>
      <c r="C3539" t="s">
        <v>14590</v>
      </c>
      <c r="D3539">
        <v>26</v>
      </c>
      <c r="E3539">
        <v>20</v>
      </c>
      <c r="F3539">
        <v>26</v>
      </c>
      <c r="G3539">
        <v>20</v>
      </c>
      <c r="H3539">
        <v>1</v>
      </c>
      <c r="I3539">
        <v>1</v>
      </c>
      <c r="J3539">
        <v>16</v>
      </c>
      <c r="K3539" s="194">
        <v>16</v>
      </c>
      <c r="L3539" t="s">
        <v>1079</v>
      </c>
      <c r="M3539" t="s">
        <v>1079</v>
      </c>
      <c r="N3539">
        <v>144</v>
      </c>
      <c r="O3539" t="s">
        <v>7876</v>
      </c>
      <c r="P3539" t="s">
        <v>8642</v>
      </c>
      <c r="Q3539">
        <v>0.14399999999999999</v>
      </c>
      <c r="R3539" s="117" t="s">
        <v>14595</v>
      </c>
      <c r="S3539" s="117" t="s">
        <v>14596</v>
      </c>
      <c r="T3539" t="s">
        <v>17448</v>
      </c>
      <c r="U3539" t="s">
        <v>10772</v>
      </c>
    </row>
    <row r="3540" spans="1:21">
      <c r="A3540" s="117" t="s">
        <v>2886</v>
      </c>
      <c r="B3540" t="s">
        <v>14590</v>
      </c>
      <c r="C3540" t="s">
        <v>14590</v>
      </c>
      <c r="D3540">
        <v>55</v>
      </c>
      <c r="E3540">
        <v>49</v>
      </c>
      <c r="F3540">
        <v>55</v>
      </c>
      <c r="G3540">
        <v>49</v>
      </c>
      <c r="H3540">
        <v>1</v>
      </c>
      <c r="I3540">
        <v>1</v>
      </c>
      <c r="J3540">
        <v>999999</v>
      </c>
      <c r="K3540" s="194">
        <v>999999</v>
      </c>
      <c r="L3540" t="s">
        <v>1079</v>
      </c>
      <c r="M3540" t="s">
        <v>1079</v>
      </c>
      <c r="N3540">
        <v>154</v>
      </c>
      <c r="O3540" t="s">
        <v>7876</v>
      </c>
      <c r="P3540" t="s">
        <v>8651</v>
      </c>
      <c r="Q3540">
        <v>0.154</v>
      </c>
      <c r="R3540" s="117" t="s">
        <v>14595</v>
      </c>
      <c r="S3540" s="117" t="s">
        <v>14596</v>
      </c>
      <c r="T3540" t="s">
        <v>17448</v>
      </c>
      <c r="U3540" t="s">
        <v>10772</v>
      </c>
    </row>
    <row r="3541" spans="1:21">
      <c r="A3541" s="117" t="s">
        <v>2887</v>
      </c>
      <c r="B3541" t="s">
        <v>14590</v>
      </c>
      <c r="C3541" t="s">
        <v>14590</v>
      </c>
      <c r="D3541">
        <v>26</v>
      </c>
      <c r="E3541">
        <v>20</v>
      </c>
      <c r="F3541">
        <v>26</v>
      </c>
      <c r="G3541">
        <v>20</v>
      </c>
      <c r="H3541">
        <v>1</v>
      </c>
      <c r="I3541">
        <v>1</v>
      </c>
      <c r="J3541">
        <v>6</v>
      </c>
      <c r="K3541" s="194">
        <v>6</v>
      </c>
      <c r="L3541" t="s">
        <v>1079</v>
      </c>
      <c r="M3541" t="s">
        <v>1079</v>
      </c>
      <c r="N3541">
        <v>153</v>
      </c>
      <c r="O3541" t="s">
        <v>7876</v>
      </c>
      <c r="P3541" t="s">
        <v>8652</v>
      </c>
      <c r="Q3541">
        <v>0.153</v>
      </c>
      <c r="R3541" s="117" t="s">
        <v>14595</v>
      </c>
      <c r="S3541" s="117" t="s">
        <v>14596</v>
      </c>
      <c r="T3541" t="s">
        <v>17448</v>
      </c>
      <c r="U3541" t="s">
        <v>10772</v>
      </c>
    </row>
    <row r="3542" spans="1:21">
      <c r="A3542" s="117" t="s">
        <v>2888</v>
      </c>
      <c r="B3542" t="s">
        <v>14590</v>
      </c>
      <c r="C3542" t="s">
        <v>14590</v>
      </c>
      <c r="D3542">
        <v>61</v>
      </c>
      <c r="E3542">
        <v>55</v>
      </c>
      <c r="F3542">
        <v>61</v>
      </c>
      <c r="G3542">
        <v>55</v>
      </c>
      <c r="H3542">
        <v>1</v>
      </c>
      <c r="I3542">
        <v>1</v>
      </c>
      <c r="J3542">
        <v>999999</v>
      </c>
      <c r="K3542" s="194">
        <v>999999</v>
      </c>
      <c r="L3542" t="s">
        <v>1079</v>
      </c>
      <c r="M3542" t="s">
        <v>1079</v>
      </c>
      <c r="N3542">
        <v>156</v>
      </c>
      <c r="O3542" t="s">
        <v>7876</v>
      </c>
      <c r="P3542" t="s">
        <v>8653</v>
      </c>
      <c r="Q3542">
        <v>0.156</v>
      </c>
      <c r="R3542" s="117" t="s">
        <v>14595</v>
      </c>
      <c r="S3542" s="117" t="s">
        <v>14596</v>
      </c>
      <c r="T3542" t="s">
        <v>17448</v>
      </c>
      <c r="U3542" t="s">
        <v>10772</v>
      </c>
    </row>
    <row r="3543" spans="1:21">
      <c r="A3543" s="117" t="s">
        <v>2889</v>
      </c>
      <c r="B3543" t="s">
        <v>14590</v>
      </c>
      <c r="C3543" t="s">
        <v>14590</v>
      </c>
      <c r="D3543">
        <v>26</v>
      </c>
      <c r="E3543">
        <v>20</v>
      </c>
      <c r="F3543">
        <v>26</v>
      </c>
      <c r="G3543">
        <v>20</v>
      </c>
      <c r="H3543">
        <v>1</v>
      </c>
      <c r="I3543">
        <v>1</v>
      </c>
      <c r="J3543">
        <v>100</v>
      </c>
      <c r="K3543" s="194">
        <v>100</v>
      </c>
      <c r="L3543" t="s">
        <v>1079</v>
      </c>
      <c r="M3543" t="s">
        <v>1079</v>
      </c>
      <c r="N3543">
        <v>152</v>
      </c>
      <c r="O3543" t="s">
        <v>7876</v>
      </c>
      <c r="P3543" t="s">
        <v>18267</v>
      </c>
      <c r="Q3543">
        <v>0.152</v>
      </c>
      <c r="R3543" s="117" t="s">
        <v>14595</v>
      </c>
      <c r="S3543" s="117" t="s">
        <v>14596</v>
      </c>
      <c r="T3543" t="s">
        <v>17448</v>
      </c>
      <c r="U3543" t="s">
        <v>10772</v>
      </c>
    </row>
    <row r="3544" spans="1:21">
      <c r="A3544" s="117" t="s">
        <v>22389</v>
      </c>
      <c r="B3544" t="s">
        <v>14590</v>
      </c>
      <c r="C3544" t="s">
        <v>14590</v>
      </c>
      <c r="D3544">
        <v>26</v>
      </c>
      <c r="E3544">
        <v>20</v>
      </c>
      <c r="F3544">
        <v>26</v>
      </c>
      <c r="G3544">
        <v>20</v>
      </c>
      <c r="H3544">
        <v>1</v>
      </c>
      <c r="I3544">
        <v>1</v>
      </c>
      <c r="J3544">
        <v>10</v>
      </c>
      <c r="K3544" s="194">
        <v>10</v>
      </c>
      <c r="L3544" t="s">
        <v>1079</v>
      </c>
      <c r="M3544" t="s">
        <v>1079</v>
      </c>
      <c r="N3544">
        <v>157</v>
      </c>
      <c r="O3544" t="s">
        <v>7876</v>
      </c>
      <c r="P3544" t="s">
        <v>8651</v>
      </c>
      <c r="Q3544">
        <v>0.157</v>
      </c>
      <c r="R3544" s="117" t="s">
        <v>14595</v>
      </c>
      <c r="S3544" s="117" t="s">
        <v>14596</v>
      </c>
      <c r="T3544" t="s">
        <v>17448</v>
      </c>
      <c r="U3544" t="s">
        <v>10772</v>
      </c>
    </row>
    <row r="3545" spans="1:21">
      <c r="A3545" s="117" t="s">
        <v>2890</v>
      </c>
      <c r="B3545" t="s">
        <v>14590</v>
      </c>
      <c r="C3545" t="s">
        <v>14590</v>
      </c>
      <c r="D3545">
        <v>26</v>
      </c>
      <c r="E3545">
        <v>20</v>
      </c>
      <c r="F3545">
        <v>26</v>
      </c>
      <c r="G3545">
        <v>20</v>
      </c>
      <c r="H3545">
        <v>1</v>
      </c>
      <c r="I3545">
        <v>1</v>
      </c>
      <c r="J3545">
        <v>36</v>
      </c>
      <c r="K3545" s="194">
        <v>36</v>
      </c>
      <c r="L3545" t="s">
        <v>1079</v>
      </c>
      <c r="M3545" t="s">
        <v>1079</v>
      </c>
      <c r="N3545">
        <v>203</v>
      </c>
      <c r="O3545" t="s">
        <v>7876</v>
      </c>
      <c r="P3545" t="s">
        <v>8654</v>
      </c>
      <c r="Q3545">
        <v>0.20300000000000001</v>
      </c>
      <c r="R3545" s="117" t="s">
        <v>14595</v>
      </c>
      <c r="S3545" s="117" t="s">
        <v>14596</v>
      </c>
      <c r="T3545" t="s">
        <v>17448</v>
      </c>
      <c r="U3545" t="s">
        <v>10773</v>
      </c>
    </row>
    <row r="3546" spans="1:21">
      <c r="A3546" s="117" t="s">
        <v>2891</v>
      </c>
      <c r="B3546" t="s">
        <v>14590</v>
      </c>
      <c r="C3546" t="s">
        <v>14590</v>
      </c>
      <c r="D3546">
        <v>35</v>
      </c>
      <c r="E3546">
        <v>29</v>
      </c>
      <c r="F3546">
        <v>35</v>
      </c>
      <c r="G3546">
        <v>29</v>
      </c>
      <c r="H3546">
        <v>1</v>
      </c>
      <c r="I3546">
        <v>1</v>
      </c>
      <c r="J3546">
        <v>2</v>
      </c>
      <c r="K3546" s="194">
        <v>2</v>
      </c>
      <c r="L3546" t="s">
        <v>1079</v>
      </c>
      <c r="M3546" t="s">
        <v>1079</v>
      </c>
      <c r="N3546">
        <v>218</v>
      </c>
      <c r="O3546" t="s">
        <v>7876</v>
      </c>
      <c r="P3546" t="s">
        <v>8655</v>
      </c>
      <c r="Q3546">
        <v>0.218</v>
      </c>
      <c r="R3546" s="117" t="s">
        <v>14595</v>
      </c>
      <c r="S3546" s="117" t="s">
        <v>14596</v>
      </c>
      <c r="T3546" t="s">
        <v>17448</v>
      </c>
      <c r="U3546" t="s">
        <v>10772</v>
      </c>
    </row>
    <row r="3547" spans="1:21">
      <c r="A3547" s="117" t="s">
        <v>2892</v>
      </c>
      <c r="B3547" t="s">
        <v>14590</v>
      </c>
      <c r="C3547" t="s">
        <v>14590</v>
      </c>
      <c r="D3547">
        <v>28</v>
      </c>
      <c r="E3547">
        <v>22</v>
      </c>
      <c r="F3547">
        <v>28</v>
      </c>
      <c r="G3547">
        <v>22</v>
      </c>
      <c r="H3547">
        <v>1</v>
      </c>
      <c r="I3547">
        <v>1</v>
      </c>
      <c r="J3547">
        <v>224</v>
      </c>
      <c r="K3547" s="194">
        <v>224</v>
      </c>
      <c r="L3547" t="s">
        <v>1100</v>
      </c>
      <c r="M3547" t="s">
        <v>1100</v>
      </c>
      <c r="N3547">
        <v>151</v>
      </c>
      <c r="O3547" t="s">
        <v>7876</v>
      </c>
      <c r="P3547" t="s">
        <v>8640</v>
      </c>
      <c r="Q3547">
        <v>0.151</v>
      </c>
      <c r="R3547" s="117" t="s">
        <v>14648</v>
      </c>
      <c r="S3547" s="117" t="s">
        <v>14589</v>
      </c>
      <c r="T3547" t="s">
        <v>12136</v>
      </c>
      <c r="U3547" t="s">
        <v>10772</v>
      </c>
    </row>
    <row r="3548" spans="1:21">
      <c r="A3548" s="117" t="s">
        <v>2893</v>
      </c>
      <c r="B3548" t="s">
        <v>14590</v>
      </c>
      <c r="C3548" t="s">
        <v>14590</v>
      </c>
      <c r="D3548">
        <v>26</v>
      </c>
      <c r="E3548">
        <v>20</v>
      </c>
      <c r="F3548">
        <v>26</v>
      </c>
      <c r="G3548">
        <v>20</v>
      </c>
      <c r="H3548">
        <v>1</v>
      </c>
      <c r="I3548">
        <v>1</v>
      </c>
      <c r="J3548">
        <v>60</v>
      </c>
      <c r="K3548" s="194">
        <v>60</v>
      </c>
      <c r="L3548" t="s">
        <v>1100</v>
      </c>
      <c r="M3548" t="s">
        <v>1100</v>
      </c>
      <c r="N3548">
        <v>165</v>
      </c>
      <c r="O3548" t="s">
        <v>7876</v>
      </c>
      <c r="P3548" t="s">
        <v>8642</v>
      </c>
      <c r="Q3548">
        <v>0.16500000000000001</v>
      </c>
      <c r="R3548" s="117" t="s">
        <v>14595</v>
      </c>
      <c r="S3548" s="117" t="s">
        <v>14596</v>
      </c>
      <c r="T3548" t="s">
        <v>17448</v>
      </c>
      <c r="U3548" t="s">
        <v>10772</v>
      </c>
    </row>
    <row r="3549" spans="1:21">
      <c r="A3549" s="117" t="s">
        <v>2894</v>
      </c>
      <c r="B3549" t="s">
        <v>14590</v>
      </c>
      <c r="C3549" t="s">
        <v>14590</v>
      </c>
      <c r="D3549">
        <v>26</v>
      </c>
      <c r="E3549">
        <v>20</v>
      </c>
      <c r="F3549">
        <v>26</v>
      </c>
      <c r="G3549">
        <v>20</v>
      </c>
      <c r="H3549">
        <v>1</v>
      </c>
      <c r="I3549">
        <v>1</v>
      </c>
      <c r="J3549">
        <v>6</v>
      </c>
      <c r="K3549" s="194">
        <v>6</v>
      </c>
      <c r="L3549" t="s">
        <v>1100</v>
      </c>
      <c r="M3549" t="s">
        <v>1100</v>
      </c>
      <c r="N3549">
        <v>152</v>
      </c>
      <c r="O3549" t="s">
        <v>7876</v>
      </c>
      <c r="P3549" t="s">
        <v>8650</v>
      </c>
      <c r="Q3549">
        <v>0.152</v>
      </c>
      <c r="R3549" s="117" t="s">
        <v>14595</v>
      </c>
      <c r="S3549" s="117" t="s">
        <v>14596</v>
      </c>
      <c r="T3549" t="s">
        <v>17448</v>
      </c>
      <c r="U3549" t="s">
        <v>10772</v>
      </c>
    </row>
    <row r="3550" spans="1:21">
      <c r="A3550" s="117" t="s">
        <v>2895</v>
      </c>
      <c r="B3550" t="s">
        <v>14590</v>
      </c>
      <c r="C3550" t="s">
        <v>14590</v>
      </c>
      <c r="D3550">
        <v>52</v>
      </c>
      <c r="E3550">
        <v>46</v>
      </c>
      <c r="F3550">
        <v>52</v>
      </c>
      <c r="G3550">
        <v>46</v>
      </c>
      <c r="H3550">
        <v>1</v>
      </c>
      <c r="I3550">
        <v>1</v>
      </c>
      <c r="J3550">
        <v>3</v>
      </c>
      <c r="K3550" s="194">
        <v>3</v>
      </c>
      <c r="L3550" t="s">
        <v>1100</v>
      </c>
      <c r="M3550" t="s">
        <v>1100</v>
      </c>
      <c r="N3550">
        <v>155</v>
      </c>
      <c r="O3550" t="s">
        <v>7876</v>
      </c>
      <c r="P3550" t="s">
        <v>8656</v>
      </c>
      <c r="Q3550">
        <v>0.155</v>
      </c>
      <c r="R3550" s="117" t="s">
        <v>14595</v>
      </c>
      <c r="S3550" s="117" t="s">
        <v>14596</v>
      </c>
      <c r="T3550" t="s">
        <v>17448</v>
      </c>
      <c r="U3550" t="s">
        <v>10772</v>
      </c>
    </row>
    <row r="3551" spans="1:21">
      <c r="A3551" s="117" t="s">
        <v>2896</v>
      </c>
      <c r="B3551" t="s">
        <v>14590</v>
      </c>
      <c r="C3551" t="s">
        <v>14590</v>
      </c>
      <c r="D3551">
        <v>26</v>
      </c>
      <c r="E3551">
        <v>20</v>
      </c>
      <c r="F3551">
        <v>26</v>
      </c>
      <c r="G3551">
        <v>20</v>
      </c>
      <c r="H3551">
        <v>1</v>
      </c>
      <c r="I3551">
        <v>1</v>
      </c>
      <c r="J3551">
        <v>11</v>
      </c>
      <c r="K3551" s="194">
        <v>11</v>
      </c>
      <c r="L3551" t="s">
        <v>1079</v>
      </c>
      <c r="M3551" t="s">
        <v>1079</v>
      </c>
      <c r="N3551">
        <v>152</v>
      </c>
      <c r="O3551" t="s">
        <v>7876</v>
      </c>
      <c r="P3551" t="s">
        <v>8657</v>
      </c>
      <c r="Q3551">
        <v>0.152</v>
      </c>
      <c r="R3551" s="117" t="s">
        <v>14595</v>
      </c>
      <c r="S3551" s="117" t="s">
        <v>14596</v>
      </c>
      <c r="T3551" t="s">
        <v>17448</v>
      </c>
      <c r="U3551" t="s">
        <v>10772</v>
      </c>
    </row>
    <row r="3552" spans="1:21">
      <c r="A3552" s="117" t="s">
        <v>2897</v>
      </c>
      <c r="B3552" t="s">
        <v>14590</v>
      </c>
      <c r="C3552" t="s">
        <v>14590</v>
      </c>
      <c r="D3552">
        <v>28</v>
      </c>
      <c r="E3552">
        <v>22</v>
      </c>
      <c r="F3552">
        <v>28</v>
      </c>
      <c r="G3552">
        <v>22</v>
      </c>
      <c r="H3552">
        <v>1</v>
      </c>
      <c r="I3552">
        <v>1</v>
      </c>
      <c r="J3552">
        <v>191</v>
      </c>
      <c r="K3552" s="194">
        <v>191</v>
      </c>
      <c r="L3552" t="s">
        <v>1100</v>
      </c>
      <c r="M3552" t="s">
        <v>1100</v>
      </c>
      <c r="N3552">
        <v>154.4</v>
      </c>
      <c r="O3552" t="s">
        <v>7876</v>
      </c>
      <c r="P3552" t="s">
        <v>8642</v>
      </c>
      <c r="Q3552">
        <v>0.15440000000000001</v>
      </c>
      <c r="R3552" s="117" t="s">
        <v>14648</v>
      </c>
      <c r="S3552" s="117" t="s">
        <v>14589</v>
      </c>
      <c r="T3552" t="s">
        <v>12136</v>
      </c>
      <c r="U3552" t="s">
        <v>10772</v>
      </c>
    </row>
    <row r="3553" spans="1:21">
      <c r="A3553" s="117" t="s">
        <v>2898</v>
      </c>
      <c r="B3553" t="s">
        <v>14590</v>
      </c>
      <c r="C3553" t="s">
        <v>14590</v>
      </c>
      <c r="D3553">
        <v>28</v>
      </c>
      <c r="E3553">
        <v>22</v>
      </c>
      <c r="F3553">
        <v>28</v>
      </c>
      <c r="G3553">
        <v>22</v>
      </c>
      <c r="H3553">
        <v>1</v>
      </c>
      <c r="I3553">
        <v>1</v>
      </c>
      <c r="J3553">
        <v>56</v>
      </c>
      <c r="K3553" s="194">
        <v>56</v>
      </c>
      <c r="L3553" t="s">
        <v>1100</v>
      </c>
      <c r="M3553" t="s">
        <v>1100</v>
      </c>
      <c r="N3553">
        <v>190</v>
      </c>
      <c r="O3553" t="s">
        <v>7876</v>
      </c>
      <c r="P3553" t="s">
        <v>8641</v>
      </c>
      <c r="Q3553">
        <v>0.19</v>
      </c>
      <c r="R3553" s="117" t="s">
        <v>14648</v>
      </c>
      <c r="S3553" s="117" t="s">
        <v>14589</v>
      </c>
      <c r="T3553" t="s">
        <v>12136</v>
      </c>
      <c r="U3553" t="s">
        <v>10773</v>
      </c>
    </row>
    <row r="3554" spans="1:21">
      <c r="A3554" s="117" t="s">
        <v>2899</v>
      </c>
      <c r="B3554" t="s">
        <v>14590</v>
      </c>
      <c r="C3554" t="s">
        <v>14590</v>
      </c>
      <c r="D3554">
        <v>26</v>
      </c>
      <c r="E3554">
        <v>20</v>
      </c>
      <c r="F3554">
        <v>26</v>
      </c>
      <c r="G3554">
        <v>20</v>
      </c>
      <c r="H3554">
        <v>1</v>
      </c>
      <c r="I3554">
        <v>1</v>
      </c>
      <c r="J3554">
        <v>4</v>
      </c>
      <c r="K3554" s="194">
        <v>4</v>
      </c>
      <c r="L3554" t="s">
        <v>1079</v>
      </c>
      <c r="M3554" t="s">
        <v>1079</v>
      </c>
      <c r="N3554">
        <v>157</v>
      </c>
      <c r="O3554" t="s">
        <v>7876</v>
      </c>
      <c r="P3554" t="s">
        <v>8658</v>
      </c>
      <c r="Q3554">
        <v>0.157</v>
      </c>
      <c r="R3554" s="117" t="s">
        <v>14595</v>
      </c>
      <c r="S3554" s="117" t="s">
        <v>14596</v>
      </c>
      <c r="T3554" t="s">
        <v>17448</v>
      </c>
      <c r="U3554" t="s">
        <v>10772</v>
      </c>
    </row>
    <row r="3555" spans="1:21">
      <c r="A3555" s="117" t="s">
        <v>2900</v>
      </c>
      <c r="B3555" t="s">
        <v>14590</v>
      </c>
      <c r="C3555" t="s">
        <v>14590</v>
      </c>
      <c r="D3555">
        <v>26</v>
      </c>
      <c r="E3555">
        <v>20</v>
      </c>
      <c r="F3555">
        <v>26</v>
      </c>
      <c r="G3555">
        <v>20</v>
      </c>
      <c r="H3555">
        <v>1</v>
      </c>
      <c r="I3555">
        <v>1</v>
      </c>
      <c r="J3555">
        <v>31</v>
      </c>
      <c r="K3555" s="194">
        <v>31</v>
      </c>
      <c r="L3555" t="s">
        <v>1079</v>
      </c>
      <c r="M3555" t="s">
        <v>1079</v>
      </c>
      <c r="N3555">
        <v>166</v>
      </c>
      <c r="O3555" t="s">
        <v>7876</v>
      </c>
      <c r="P3555" t="s">
        <v>8659</v>
      </c>
      <c r="Q3555">
        <v>0.16600000000000001</v>
      </c>
      <c r="R3555" s="117" t="s">
        <v>14595</v>
      </c>
      <c r="S3555" s="117" t="s">
        <v>14596</v>
      </c>
      <c r="T3555" t="s">
        <v>17448</v>
      </c>
      <c r="U3555" t="s">
        <v>10772</v>
      </c>
    </row>
    <row r="3556" spans="1:21">
      <c r="A3556" s="117" t="s">
        <v>2901</v>
      </c>
      <c r="B3556" t="s">
        <v>14590</v>
      </c>
      <c r="C3556" t="s">
        <v>14590</v>
      </c>
      <c r="D3556">
        <v>35</v>
      </c>
      <c r="E3556">
        <v>29</v>
      </c>
      <c r="F3556">
        <v>35</v>
      </c>
      <c r="G3556">
        <v>29</v>
      </c>
      <c r="H3556">
        <v>1</v>
      </c>
      <c r="I3556">
        <v>1</v>
      </c>
      <c r="J3556">
        <v>3</v>
      </c>
      <c r="K3556" s="194">
        <v>3</v>
      </c>
      <c r="L3556" t="s">
        <v>1079</v>
      </c>
      <c r="M3556" t="s">
        <v>1079</v>
      </c>
      <c r="N3556">
        <v>175</v>
      </c>
      <c r="O3556" t="s">
        <v>7876</v>
      </c>
      <c r="P3556" t="s">
        <v>8651</v>
      </c>
      <c r="Q3556">
        <v>0.17499999999999999</v>
      </c>
      <c r="R3556" s="117" t="s">
        <v>14595</v>
      </c>
      <c r="S3556" s="117" t="s">
        <v>14596</v>
      </c>
      <c r="T3556" t="s">
        <v>17448</v>
      </c>
      <c r="U3556" t="s">
        <v>10772</v>
      </c>
    </row>
    <row r="3557" spans="1:21">
      <c r="A3557" s="117" t="s">
        <v>2902</v>
      </c>
      <c r="B3557" t="s">
        <v>14590</v>
      </c>
      <c r="C3557" t="s">
        <v>14590</v>
      </c>
      <c r="D3557">
        <v>26</v>
      </c>
      <c r="E3557">
        <v>20</v>
      </c>
      <c r="F3557">
        <v>26</v>
      </c>
      <c r="G3557">
        <v>20</v>
      </c>
      <c r="H3557">
        <v>1</v>
      </c>
      <c r="I3557">
        <v>1</v>
      </c>
      <c r="J3557">
        <v>44</v>
      </c>
      <c r="K3557" s="194">
        <v>44</v>
      </c>
      <c r="L3557" t="s">
        <v>1079</v>
      </c>
      <c r="M3557" t="s">
        <v>1079</v>
      </c>
      <c r="N3557">
        <v>140</v>
      </c>
      <c r="O3557" t="s">
        <v>7876</v>
      </c>
      <c r="P3557" t="s">
        <v>8642</v>
      </c>
      <c r="Q3557">
        <v>0.14000000000000001</v>
      </c>
      <c r="R3557" s="117" t="s">
        <v>14595</v>
      </c>
      <c r="S3557" s="117" t="s">
        <v>14596</v>
      </c>
      <c r="T3557" t="s">
        <v>17448</v>
      </c>
      <c r="U3557" t="s">
        <v>10772</v>
      </c>
    </row>
    <row r="3558" spans="1:21">
      <c r="A3558" s="117" t="s">
        <v>2903</v>
      </c>
      <c r="B3558" t="s">
        <v>14590</v>
      </c>
      <c r="C3558" t="s">
        <v>14590</v>
      </c>
      <c r="D3558">
        <v>28</v>
      </c>
      <c r="E3558">
        <v>22</v>
      </c>
      <c r="F3558">
        <v>28</v>
      </c>
      <c r="G3558">
        <v>22</v>
      </c>
      <c r="H3558">
        <v>1</v>
      </c>
      <c r="I3558">
        <v>1</v>
      </c>
      <c r="J3558">
        <v>147</v>
      </c>
      <c r="K3558" s="194">
        <v>147</v>
      </c>
      <c r="L3558" t="s">
        <v>1100</v>
      </c>
      <c r="M3558" t="s">
        <v>1100</v>
      </c>
      <c r="N3558">
        <v>160</v>
      </c>
      <c r="O3558" t="s">
        <v>7876</v>
      </c>
      <c r="P3558" t="s">
        <v>8652</v>
      </c>
      <c r="Q3558">
        <v>0.16</v>
      </c>
      <c r="R3558" s="117" t="s">
        <v>14648</v>
      </c>
      <c r="S3558" s="117" t="s">
        <v>14589</v>
      </c>
      <c r="T3558" t="s">
        <v>12136</v>
      </c>
      <c r="U3558" t="s">
        <v>10772</v>
      </c>
    </row>
    <row r="3559" spans="1:21">
      <c r="A3559" s="117" t="s">
        <v>2904</v>
      </c>
      <c r="B3559" t="s">
        <v>14590</v>
      </c>
      <c r="C3559" t="s">
        <v>14590</v>
      </c>
      <c r="D3559">
        <v>26</v>
      </c>
      <c r="E3559">
        <v>20</v>
      </c>
      <c r="F3559">
        <v>26</v>
      </c>
      <c r="G3559">
        <v>20</v>
      </c>
      <c r="H3559">
        <v>1</v>
      </c>
      <c r="I3559">
        <v>1</v>
      </c>
      <c r="J3559">
        <v>30</v>
      </c>
      <c r="K3559" s="194">
        <v>30</v>
      </c>
      <c r="L3559" t="s">
        <v>1100</v>
      </c>
      <c r="M3559" t="s">
        <v>1100</v>
      </c>
      <c r="N3559">
        <v>171</v>
      </c>
      <c r="O3559" t="s">
        <v>7876</v>
      </c>
      <c r="P3559" t="s">
        <v>8642</v>
      </c>
      <c r="Q3559">
        <v>0.17100000000000001</v>
      </c>
      <c r="R3559" s="117" t="s">
        <v>14595</v>
      </c>
      <c r="S3559" s="117" t="s">
        <v>14596</v>
      </c>
      <c r="T3559" t="s">
        <v>17448</v>
      </c>
      <c r="U3559" t="s">
        <v>10772</v>
      </c>
    </row>
    <row r="3560" spans="1:21">
      <c r="A3560" s="117" t="s">
        <v>2905</v>
      </c>
      <c r="B3560" t="s">
        <v>14590</v>
      </c>
      <c r="C3560" t="s">
        <v>14590</v>
      </c>
      <c r="D3560">
        <v>26</v>
      </c>
      <c r="E3560">
        <v>20</v>
      </c>
      <c r="F3560">
        <v>26</v>
      </c>
      <c r="G3560">
        <v>20</v>
      </c>
      <c r="H3560">
        <v>1</v>
      </c>
      <c r="I3560">
        <v>1</v>
      </c>
      <c r="J3560">
        <v>8</v>
      </c>
      <c r="K3560" s="194">
        <v>8</v>
      </c>
      <c r="L3560" t="s">
        <v>1079</v>
      </c>
      <c r="M3560" t="s">
        <v>1079</v>
      </c>
      <c r="N3560">
        <v>148</v>
      </c>
      <c r="O3560" t="s">
        <v>7876</v>
      </c>
      <c r="P3560" t="s">
        <v>8650</v>
      </c>
      <c r="Q3560">
        <v>0.14799999999999999</v>
      </c>
      <c r="R3560" s="117" t="s">
        <v>14595</v>
      </c>
      <c r="S3560" s="117" t="s">
        <v>14596</v>
      </c>
      <c r="T3560" t="s">
        <v>17448</v>
      </c>
      <c r="U3560" t="s">
        <v>10772</v>
      </c>
    </row>
    <row r="3561" spans="1:21">
      <c r="A3561" s="117" t="s">
        <v>2906</v>
      </c>
      <c r="B3561" t="s">
        <v>14590</v>
      </c>
      <c r="C3561" t="s">
        <v>14590</v>
      </c>
      <c r="D3561">
        <v>55</v>
      </c>
      <c r="E3561">
        <v>49</v>
      </c>
      <c r="F3561">
        <v>55</v>
      </c>
      <c r="G3561">
        <v>49</v>
      </c>
      <c r="H3561">
        <v>1</v>
      </c>
      <c r="I3561">
        <v>1</v>
      </c>
      <c r="J3561">
        <v>999999</v>
      </c>
      <c r="K3561" s="194">
        <v>999999</v>
      </c>
      <c r="L3561" t="s">
        <v>1079</v>
      </c>
      <c r="M3561" t="s">
        <v>1079</v>
      </c>
      <c r="N3561">
        <v>159</v>
      </c>
      <c r="O3561" t="s">
        <v>7876</v>
      </c>
      <c r="P3561" t="s">
        <v>8649</v>
      </c>
      <c r="Q3561">
        <v>0.159</v>
      </c>
      <c r="R3561" s="117" t="s">
        <v>14595</v>
      </c>
      <c r="S3561" s="117" t="s">
        <v>14596</v>
      </c>
      <c r="T3561" t="s">
        <v>17448</v>
      </c>
      <c r="U3561" t="s">
        <v>10772</v>
      </c>
    </row>
    <row r="3562" spans="1:21">
      <c r="A3562" s="117" t="s">
        <v>2907</v>
      </c>
      <c r="B3562" t="s">
        <v>14590</v>
      </c>
      <c r="C3562" t="s">
        <v>14590</v>
      </c>
      <c r="D3562">
        <v>28</v>
      </c>
      <c r="E3562">
        <v>22</v>
      </c>
      <c r="F3562">
        <v>28</v>
      </c>
      <c r="G3562">
        <v>22</v>
      </c>
      <c r="H3562">
        <v>1</v>
      </c>
      <c r="I3562">
        <v>1</v>
      </c>
      <c r="J3562">
        <v>107</v>
      </c>
      <c r="K3562" s="194">
        <v>107</v>
      </c>
      <c r="L3562" t="s">
        <v>1100</v>
      </c>
      <c r="M3562" t="s">
        <v>1100</v>
      </c>
      <c r="N3562">
        <v>151</v>
      </c>
      <c r="O3562" t="s">
        <v>7876</v>
      </c>
      <c r="P3562" t="s">
        <v>8661</v>
      </c>
      <c r="Q3562">
        <v>0.151</v>
      </c>
      <c r="R3562" s="117" t="s">
        <v>14648</v>
      </c>
      <c r="S3562" s="117" t="s">
        <v>14589</v>
      </c>
      <c r="T3562" t="s">
        <v>12136</v>
      </c>
      <c r="U3562" t="s">
        <v>10772</v>
      </c>
    </row>
    <row r="3563" spans="1:21">
      <c r="A3563" s="117" t="s">
        <v>2908</v>
      </c>
      <c r="B3563" t="s">
        <v>14590</v>
      </c>
      <c r="C3563" t="s">
        <v>14590</v>
      </c>
      <c r="D3563">
        <v>28</v>
      </c>
      <c r="E3563">
        <v>22</v>
      </c>
      <c r="F3563">
        <v>28</v>
      </c>
      <c r="G3563">
        <v>22</v>
      </c>
      <c r="H3563">
        <v>1</v>
      </c>
      <c r="I3563">
        <v>1</v>
      </c>
      <c r="J3563">
        <v>36</v>
      </c>
      <c r="K3563" s="194">
        <v>36</v>
      </c>
      <c r="L3563" t="s">
        <v>1100</v>
      </c>
      <c r="M3563" t="s">
        <v>1100</v>
      </c>
      <c r="N3563">
        <v>201</v>
      </c>
      <c r="O3563" t="s">
        <v>7876</v>
      </c>
      <c r="P3563" t="s">
        <v>8640</v>
      </c>
      <c r="Q3563">
        <v>0.20100000000000001</v>
      </c>
      <c r="R3563" s="117" t="s">
        <v>14648</v>
      </c>
      <c r="S3563" s="117" t="s">
        <v>14589</v>
      </c>
      <c r="T3563" t="s">
        <v>12136</v>
      </c>
      <c r="U3563" t="s">
        <v>10773</v>
      </c>
    </row>
    <row r="3564" spans="1:21">
      <c r="A3564" s="117" t="s">
        <v>2909</v>
      </c>
      <c r="B3564" t="s">
        <v>14590</v>
      </c>
      <c r="C3564" t="s">
        <v>14590</v>
      </c>
      <c r="D3564">
        <v>26</v>
      </c>
      <c r="E3564">
        <v>20</v>
      </c>
      <c r="F3564">
        <v>26</v>
      </c>
      <c r="G3564">
        <v>20</v>
      </c>
      <c r="H3564">
        <v>1</v>
      </c>
      <c r="I3564">
        <v>1</v>
      </c>
      <c r="J3564">
        <v>11</v>
      </c>
      <c r="K3564" s="194">
        <v>11</v>
      </c>
      <c r="L3564" t="s">
        <v>1079</v>
      </c>
      <c r="M3564" t="s">
        <v>1079</v>
      </c>
      <c r="N3564">
        <v>189</v>
      </c>
      <c r="O3564" t="s">
        <v>7876</v>
      </c>
      <c r="P3564" t="s">
        <v>8640</v>
      </c>
      <c r="Q3564">
        <v>0.189</v>
      </c>
      <c r="R3564" s="117" t="s">
        <v>14595</v>
      </c>
      <c r="S3564" s="117" t="s">
        <v>14596</v>
      </c>
      <c r="T3564" t="s">
        <v>17448</v>
      </c>
      <c r="U3564" t="s">
        <v>10772</v>
      </c>
    </row>
    <row r="3565" spans="1:21">
      <c r="A3565" s="117" t="s">
        <v>2910</v>
      </c>
      <c r="B3565" t="s">
        <v>14590</v>
      </c>
      <c r="C3565" t="s">
        <v>14590</v>
      </c>
      <c r="D3565">
        <v>26</v>
      </c>
      <c r="E3565">
        <v>20</v>
      </c>
      <c r="F3565">
        <v>26</v>
      </c>
      <c r="G3565">
        <v>20</v>
      </c>
      <c r="H3565">
        <v>1</v>
      </c>
      <c r="I3565">
        <v>1</v>
      </c>
      <c r="J3565">
        <v>100</v>
      </c>
      <c r="K3565" s="194">
        <v>100</v>
      </c>
      <c r="L3565" t="s">
        <v>1079</v>
      </c>
      <c r="M3565" t="s">
        <v>1079</v>
      </c>
      <c r="N3565">
        <v>177</v>
      </c>
      <c r="O3565" t="s">
        <v>7876</v>
      </c>
      <c r="P3565" t="s">
        <v>8647</v>
      </c>
      <c r="Q3565">
        <v>0.17699999999999999</v>
      </c>
      <c r="R3565" s="117" t="s">
        <v>14595</v>
      </c>
      <c r="S3565" s="117" t="s">
        <v>14596</v>
      </c>
      <c r="T3565" t="s">
        <v>17448</v>
      </c>
      <c r="U3565" t="s">
        <v>10772</v>
      </c>
    </row>
    <row r="3566" spans="1:21">
      <c r="A3566" s="117" t="s">
        <v>2911</v>
      </c>
      <c r="B3566" t="s">
        <v>14590</v>
      </c>
      <c r="C3566" t="s">
        <v>14590</v>
      </c>
      <c r="D3566">
        <v>26</v>
      </c>
      <c r="E3566">
        <v>20</v>
      </c>
      <c r="F3566">
        <v>26</v>
      </c>
      <c r="G3566">
        <v>20</v>
      </c>
      <c r="H3566">
        <v>1</v>
      </c>
      <c r="I3566">
        <v>1</v>
      </c>
      <c r="J3566">
        <v>20</v>
      </c>
      <c r="K3566" s="194">
        <v>20</v>
      </c>
      <c r="L3566" t="s">
        <v>1079</v>
      </c>
      <c r="M3566" t="s">
        <v>1079</v>
      </c>
      <c r="N3566">
        <v>188</v>
      </c>
      <c r="O3566" t="s">
        <v>7876</v>
      </c>
      <c r="P3566" t="s">
        <v>8651</v>
      </c>
      <c r="Q3566">
        <v>0.188</v>
      </c>
      <c r="R3566" s="117" t="s">
        <v>14595</v>
      </c>
      <c r="S3566" s="117" t="s">
        <v>14596</v>
      </c>
      <c r="T3566" t="s">
        <v>17448</v>
      </c>
      <c r="U3566" t="s">
        <v>10772</v>
      </c>
    </row>
    <row r="3567" spans="1:21">
      <c r="A3567" s="117" t="s">
        <v>2912</v>
      </c>
      <c r="B3567" t="s">
        <v>14590</v>
      </c>
      <c r="C3567" t="s">
        <v>14590</v>
      </c>
      <c r="D3567">
        <v>25</v>
      </c>
      <c r="E3567">
        <v>19</v>
      </c>
      <c r="F3567">
        <v>25</v>
      </c>
      <c r="G3567">
        <v>19</v>
      </c>
      <c r="H3567">
        <v>1</v>
      </c>
      <c r="I3567">
        <v>1</v>
      </c>
      <c r="J3567">
        <v>27</v>
      </c>
      <c r="K3567" s="194">
        <v>27</v>
      </c>
      <c r="L3567" t="s">
        <v>1079</v>
      </c>
      <c r="M3567" t="s">
        <v>1079</v>
      </c>
      <c r="N3567">
        <v>187</v>
      </c>
      <c r="O3567" t="s">
        <v>7876</v>
      </c>
      <c r="P3567" t="s">
        <v>8641</v>
      </c>
      <c r="Q3567">
        <v>0.187</v>
      </c>
      <c r="R3567" s="117" t="s">
        <v>14594</v>
      </c>
      <c r="S3567" s="117" t="s">
        <v>14589</v>
      </c>
      <c r="T3567" t="s">
        <v>12136</v>
      </c>
      <c r="U3567" t="s">
        <v>10772</v>
      </c>
    </row>
    <row r="3568" spans="1:21">
      <c r="A3568" s="117" t="s">
        <v>2913</v>
      </c>
      <c r="B3568" t="s">
        <v>14590</v>
      </c>
      <c r="C3568" t="s">
        <v>14590</v>
      </c>
      <c r="D3568">
        <v>35</v>
      </c>
      <c r="E3568">
        <v>29</v>
      </c>
      <c r="F3568">
        <v>35</v>
      </c>
      <c r="G3568">
        <v>29</v>
      </c>
      <c r="H3568">
        <v>1</v>
      </c>
      <c r="I3568">
        <v>1</v>
      </c>
      <c r="J3568">
        <v>8</v>
      </c>
      <c r="K3568" s="194">
        <v>8</v>
      </c>
      <c r="L3568" t="s">
        <v>1079</v>
      </c>
      <c r="M3568" t="s">
        <v>1079</v>
      </c>
      <c r="N3568">
        <v>187</v>
      </c>
      <c r="O3568" t="s">
        <v>7876</v>
      </c>
      <c r="P3568" t="s">
        <v>15253</v>
      </c>
      <c r="Q3568">
        <v>0.187</v>
      </c>
      <c r="R3568" s="117" t="s">
        <v>14595</v>
      </c>
      <c r="S3568" s="117" t="s">
        <v>14596</v>
      </c>
      <c r="T3568" t="s">
        <v>17448</v>
      </c>
      <c r="U3568" t="s">
        <v>10772</v>
      </c>
    </row>
    <row r="3569" spans="1:21">
      <c r="A3569" s="117" t="s">
        <v>2914</v>
      </c>
      <c r="B3569" t="s">
        <v>14590</v>
      </c>
      <c r="C3569" t="s">
        <v>14590</v>
      </c>
      <c r="D3569">
        <v>26</v>
      </c>
      <c r="E3569">
        <v>20</v>
      </c>
      <c r="F3569">
        <v>26</v>
      </c>
      <c r="G3569">
        <v>20</v>
      </c>
      <c r="H3569">
        <v>1</v>
      </c>
      <c r="I3569">
        <v>1</v>
      </c>
      <c r="J3569">
        <v>5</v>
      </c>
      <c r="K3569" s="194">
        <v>5</v>
      </c>
      <c r="L3569" t="s">
        <v>1079</v>
      </c>
      <c r="M3569" t="s">
        <v>1079</v>
      </c>
      <c r="N3569">
        <v>172.9</v>
      </c>
      <c r="O3569" t="s">
        <v>7876</v>
      </c>
      <c r="P3569" t="s">
        <v>8640</v>
      </c>
      <c r="Q3569">
        <v>0.1729</v>
      </c>
      <c r="R3569" s="117" t="s">
        <v>14595</v>
      </c>
      <c r="S3569" s="117" t="s">
        <v>14596</v>
      </c>
      <c r="T3569" t="s">
        <v>17448</v>
      </c>
      <c r="U3569" t="s">
        <v>10772</v>
      </c>
    </row>
    <row r="3570" spans="1:21">
      <c r="A3570" s="117" t="s">
        <v>2915</v>
      </c>
      <c r="B3570" t="s">
        <v>14590</v>
      </c>
      <c r="C3570" t="s">
        <v>14590</v>
      </c>
      <c r="D3570">
        <v>55</v>
      </c>
      <c r="E3570">
        <v>49</v>
      </c>
      <c r="F3570">
        <v>55</v>
      </c>
      <c r="G3570">
        <v>49</v>
      </c>
      <c r="H3570">
        <v>1</v>
      </c>
      <c r="I3570">
        <v>1</v>
      </c>
      <c r="J3570">
        <v>999999</v>
      </c>
      <c r="K3570" s="194">
        <v>999999</v>
      </c>
      <c r="L3570" t="s">
        <v>1079</v>
      </c>
      <c r="M3570" t="s">
        <v>1079</v>
      </c>
      <c r="N3570">
        <v>182</v>
      </c>
      <c r="O3570" t="s">
        <v>7876</v>
      </c>
      <c r="P3570" t="s">
        <v>8651</v>
      </c>
      <c r="Q3570">
        <v>0.182</v>
      </c>
      <c r="R3570" s="117" t="s">
        <v>14595</v>
      </c>
      <c r="S3570" s="117" t="s">
        <v>14596</v>
      </c>
      <c r="T3570" t="s">
        <v>17448</v>
      </c>
      <c r="U3570" t="s">
        <v>10772</v>
      </c>
    </row>
    <row r="3571" spans="1:21">
      <c r="A3571" s="117" t="s">
        <v>2916</v>
      </c>
      <c r="B3571" t="s">
        <v>14590</v>
      </c>
      <c r="C3571" t="s">
        <v>14590</v>
      </c>
      <c r="D3571">
        <v>26</v>
      </c>
      <c r="E3571">
        <v>20</v>
      </c>
      <c r="F3571">
        <v>26</v>
      </c>
      <c r="G3571">
        <v>20</v>
      </c>
      <c r="H3571">
        <v>1</v>
      </c>
      <c r="I3571">
        <v>1</v>
      </c>
      <c r="J3571">
        <v>37</v>
      </c>
      <c r="K3571" s="194">
        <v>37</v>
      </c>
      <c r="L3571" t="s">
        <v>1079</v>
      </c>
      <c r="M3571" t="s">
        <v>1079</v>
      </c>
      <c r="N3571">
        <v>144</v>
      </c>
      <c r="O3571" t="s">
        <v>7876</v>
      </c>
      <c r="P3571" t="s">
        <v>8641</v>
      </c>
      <c r="Q3571">
        <v>0.14399999999999999</v>
      </c>
      <c r="R3571" s="117" t="s">
        <v>14595</v>
      </c>
      <c r="S3571" s="117" t="s">
        <v>14596</v>
      </c>
      <c r="T3571" t="s">
        <v>17448</v>
      </c>
      <c r="U3571" t="s">
        <v>10772</v>
      </c>
    </row>
    <row r="3572" spans="1:21">
      <c r="A3572" s="117" t="s">
        <v>2917</v>
      </c>
      <c r="B3572" t="s">
        <v>14590</v>
      </c>
      <c r="C3572" t="s">
        <v>14590</v>
      </c>
      <c r="D3572">
        <v>35</v>
      </c>
      <c r="E3572">
        <v>29</v>
      </c>
      <c r="F3572">
        <v>35</v>
      </c>
      <c r="G3572">
        <v>29</v>
      </c>
      <c r="H3572">
        <v>1</v>
      </c>
      <c r="I3572">
        <v>1</v>
      </c>
      <c r="J3572">
        <v>3</v>
      </c>
      <c r="K3572" s="194">
        <v>3</v>
      </c>
      <c r="L3572" t="s">
        <v>1079</v>
      </c>
      <c r="M3572" t="s">
        <v>1079</v>
      </c>
      <c r="N3572">
        <v>154</v>
      </c>
      <c r="O3572" t="s">
        <v>7876</v>
      </c>
      <c r="P3572" t="s">
        <v>8655</v>
      </c>
      <c r="Q3572">
        <v>0.154</v>
      </c>
      <c r="R3572" s="117" t="s">
        <v>14595</v>
      </c>
      <c r="S3572" s="117" t="s">
        <v>14596</v>
      </c>
      <c r="T3572" t="s">
        <v>17448</v>
      </c>
      <c r="U3572" t="s">
        <v>10772</v>
      </c>
    </row>
    <row r="3573" spans="1:21">
      <c r="A3573" s="117" t="s">
        <v>2918</v>
      </c>
      <c r="B3573" t="s">
        <v>14590</v>
      </c>
      <c r="C3573" t="s">
        <v>14593</v>
      </c>
      <c r="D3573">
        <v>26</v>
      </c>
      <c r="E3573">
        <v>20</v>
      </c>
      <c r="F3573" t="e">
        <v>#N/A</v>
      </c>
      <c r="G3573" t="e">
        <v>#N/A</v>
      </c>
      <c r="H3573">
        <v>1</v>
      </c>
      <c r="I3573">
        <v>1</v>
      </c>
      <c r="J3573">
        <v>24</v>
      </c>
      <c r="K3573" s="194" t="e">
        <v>#N/A</v>
      </c>
      <c r="L3573" t="s">
        <v>1079</v>
      </c>
      <c r="M3573" t="s">
        <v>1079</v>
      </c>
      <c r="N3573">
        <v>144</v>
      </c>
      <c r="O3573" t="s">
        <v>7876</v>
      </c>
      <c r="P3573" t="s">
        <v>8642</v>
      </c>
      <c r="Q3573">
        <v>0.14399999999999999</v>
      </c>
      <c r="R3573" s="117" t="s">
        <v>14595</v>
      </c>
      <c r="S3573" s="117" t="s">
        <v>14596</v>
      </c>
      <c r="T3573" t="s">
        <v>17448</v>
      </c>
      <c r="U3573" t="s">
        <v>10772</v>
      </c>
    </row>
    <row r="3574" spans="1:21">
      <c r="A3574" s="117" t="s">
        <v>2919</v>
      </c>
      <c r="B3574" t="s">
        <v>14590</v>
      </c>
      <c r="C3574" t="s">
        <v>14590</v>
      </c>
      <c r="D3574">
        <v>35</v>
      </c>
      <c r="E3574">
        <v>29</v>
      </c>
      <c r="F3574">
        <v>35</v>
      </c>
      <c r="G3574">
        <v>29</v>
      </c>
      <c r="H3574">
        <v>1</v>
      </c>
      <c r="I3574">
        <v>1</v>
      </c>
      <c r="J3574">
        <v>999999</v>
      </c>
      <c r="K3574" s="194">
        <v>999999</v>
      </c>
      <c r="L3574" t="s">
        <v>1079</v>
      </c>
      <c r="M3574" t="s">
        <v>1079</v>
      </c>
      <c r="N3574">
        <v>155</v>
      </c>
      <c r="O3574" t="s">
        <v>7876</v>
      </c>
      <c r="P3574" t="s">
        <v>8662</v>
      </c>
      <c r="Q3574">
        <v>0.155</v>
      </c>
      <c r="R3574" s="117" t="s">
        <v>14595</v>
      </c>
      <c r="S3574" s="117" t="s">
        <v>14596</v>
      </c>
      <c r="T3574" t="s">
        <v>17448</v>
      </c>
      <c r="U3574" t="s">
        <v>10772</v>
      </c>
    </row>
    <row r="3575" spans="1:21">
      <c r="A3575" s="117" t="s">
        <v>2920</v>
      </c>
      <c r="B3575" t="s">
        <v>14590</v>
      </c>
      <c r="C3575" t="s">
        <v>14590</v>
      </c>
      <c r="D3575">
        <v>26</v>
      </c>
      <c r="E3575">
        <v>20</v>
      </c>
      <c r="F3575">
        <v>26</v>
      </c>
      <c r="G3575">
        <v>20</v>
      </c>
      <c r="H3575">
        <v>1</v>
      </c>
      <c r="I3575">
        <v>1</v>
      </c>
      <c r="J3575">
        <v>18</v>
      </c>
      <c r="K3575" s="194">
        <v>18</v>
      </c>
      <c r="L3575" t="s">
        <v>1079</v>
      </c>
      <c r="M3575" t="s">
        <v>1079</v>
      </c>
      <c r="N3575">
        <v>210</v>
      </c>
      <c r="O3575" t="s">
        <v>7876</v>
      </c>
      <c r="P3575" t="s">
        <v>8663</v>
      </c>
      <c r="Q3575">
        <v>0.21</v>
      </c>
      <c r="R3575" s="117" t="s">
        <v>14595</v>
      </c>
      <c r="S3575" s="117" t="s">
        <v>14596</v>
      </c>
      <c r="T3575" t="s">
        <v>17448</v>
      </c>
      <c r="U3575" t="s">
        <v>10772</v>
      </c>
    </row>
    <row r="3576" spans="1:21">
      <c r="A3576" s="117" t="s">
        <v>2921</v>
      </c>
      <c r="B3576" t="s">
        <v>14590</v>
      </c>
      <c r="C3576" t="s">
        <v>14590</v>
      </c>
      <c r="D3576">
        <v>26</v>
      </c>
      <c r="E3576">
        <v>20</v>
      </c>
      <c r="F3576">
        <v>26</v>
      </c>
      <c r="G3576">
        <v>20</v>
      </c>
      <c r="H3576">
        <v>1</v>
      </c>
      <c r="I3576">
        <v>1</v>
      </c>
      <c r="J3576">
        <v>44</v>
      </c>
      <c r="K3576" s="194">
        <v>44</v>
      </c>
      <c r="L3576" t="s">
        <v>1079</v>
      </c>
      <c r="M3576" t="s">
        <v>1079</v>
      </c>
      <c r="N3576">
        <v>153</v>
      </c>
      <c r="O3576" t="s">
        <v>7876</v>
      </c>
      <c r="P3576" t="s">
        <v>8652</v>
      </c>
      <c r="Q3576">
        <v>0.153</v>
      </c>
      <c r="R3576" s="117" t="s">
        <v>14595</v>
      </c>
      <c r="S3576" s="117" t="s">
        <v>14596</v>
      </c>
      <c r="T3576" t="s">
        <v>17448</v>
      </c>
      <c r="U3576" t="s">
        <v>10772</v>
      </c>
    </row>
    <row r="3577" spans="1:21">
      <c r="A3577" s="117" t="s">
        <v>2922</v>
      </c>
      <c r="B3577" t="s">
        <v>14590</v>
      </c>
      <c r="C3577" t="s">
        <v>14590</v>
      </c>
      <c r="D3577">
        <v>26</v>
      </c>
      <c r="E3577">
        <v>20</v>
      </c>
      <c r="F3577">
        <v>26</v>
      </c>
      <c r="G3577">
        <v>20</v>
      </c>
      <c r="H3577">
        <v>1</v>
      </c>
      <c r="I3577">
        <v>1</v>
      </c>
      <c r="J3577">
        <v>36</v>
      </c>
      <c r="K3577" s="194">
        <v>36</v>
      </c>
      <c r="L3577" t="s">
        <v>1106</v>
      </c>
      <c r="M3577" t="s">
        <v>1106</v>
      </c>
      <c r="N3577">
        <v>332</v>
      </c>
      <c r="O3577" t="s">
        <v>7876</v>
      </c>
      <c r="P3577" t="s">
        <v>8664</v>
      </c>
      <c r="Q3577">
        <v>0.33200000000000002</v>
      </c>
      <c r="R3577" s="117" t="s">
        <v>14595</v>
      </c>
      <c r="S3577" s="117" t="s">
        <v>14596</v>
      </c>
      <c r="T3577" t="s">
        <v>17448</v>
      </c>
      <c r="U3577" t="s">
        <v>10772</v>
      </c>
    </row>
    <row r="3578" spans="1:21">
      <c r="A3578" s="117" t="s">
        <v>2923</v>
      </c>
      <c r="B3578" t="s">
        <v>14590</v>
      </c>
      <c r="C3578" t="s">
        <v>14590</v>
      </c>
      <c r="D3578">
        <v>26</v>
      </c>
      <c r="E3578">
        <v>20</v>
      </c>
      <c r="F3578">
        <v>26</v>
      </c>
      <c r="G3578">
        <v>20</v>
      </c>
      <c r="H3578">
        <v>1</v>
      </c>
      <c r="I3578">
        <v>1</v>
      </c>
      <c r="J3578">
        <v>20</v>
      </c>
      <c r="K3578" s="194">
        <v>20</v>
      </c>
      <c r="L3578" t="s">
        <v>1106</v>
      </c>
      <c r="M3578" t="s">
        <v>1106</v>
      </c>
      <c r="N3578">
        <v>287</v>
      </c>
      <c r="O3578" t="s">
        <v>7876</v>
      </c>
      <c r="P3578" t="s">
        <v>8665</v>
      </c>
      <c r="Q3578">
        <v>0.28699999999999998</v>
      </c>
      <c r="R3578" s="117" t="s">
        <v>14595</v>
      </c>
      <c r="S3578" s="117" t="s">
        <v>14596</v>
      </c>
      <c r="T3578" t="s">
        <v>17448</v>
      </c>
      <c r="U3578" t="s">
        <v>10772</v>
      </c>
    </row>
    <row r="3579" spans="1:21">
      <c r="A3579" s="117" t="s">
        <v>2924</v>
      </c>
      <c r="B3579" t="s">
        <v>14590</v>
      </c>
      <c r="C3579" t="s">
        <v>14590</v>
      </c>
      <c r="D3579">
        <v>26</v>
      </c>
      <c r="E3579">
        <v>20</v>
      </c>
      <c r="F3579">
        <v>26</v>
      </c>
      <c r="G3579">
        <v>20</v>
      </c>
      <c r="H3579">
        <v>1</v>
      </c>
      <c r="I3579">
        <v>1</v>
      </c>
      <c r="J3579">
        <v>280</v>
      </c>
      <c r="K3579" s="194">
        <v>280</v>
      </c>
      <c r="L3579" t="s">
        <v>1106</v>
      </c>
      <c r="M3579" t="s">
        <v>1106</v>
      </c>
      <c r="N3579">
        <v>495</v>
      </c>
      <c r="O3579" t="s">
        <v>7876</v>
      </c>
      <c r="P3579" t="s">
        <v>8666</v>
      </c>
      <c r="Q3579">
        <v>0.495</v>
      </c>
      <c r="R3579" s="117" t="s">
        <v>14595</v>
      </c>
      <c r="S3579" s="117" t="s">
        <v>14596</v>
      </c>
      <c r="T3579" t="s">
        <v>17448</v>
      </c>
      <c r="U3579" t="s">
        <v>10772</v>
      </c>
    </row>
    <row r="3580" spans="1:21">
      <c r="A3580" s="117" t="s">
        <v>2925</v>
      </c>
      <c r="B3580" t="s">
        <v>14590</v>
      </c>
      <c r="C3580" t="s">
        <v>14590</v>
      </c>
      <c r="D3580">
        <v>26</v>
      </c>
      <c r="E3580">
        <v>20</v>
      </c>
      <c r="F3580">
        <v>26</v>
      </c>
      <c r="G3580">
        <v>20</v>
      </c>
      <c r="H3580">
        <v>1</v>
      </c>
      <c r="I3580">
        <v>1</v>
      </c>
      <c r="J3580">
        <v>30</v>
      </c>
      <c r="K3580" s="194">
        <v>30</v>
      </c>
      <c r="L3580" t="s">
        <v>1106</v>
      </c>
      <c r="M3580" t="s">
        <v>1106</v>
      </c>
      <c r="N3580">
        <v>480</v>
      </c>
      <c r="O3580" t="s">
        <v>7876</v>
      </c>
      <c r="P3580" t="s">
        <v>8667</v>
      </c>
      <c r="Q3580">
        <v>0.48</v>
      </c>
      <c r="R3580" s="117" t="s">
        <v>14595</v>
      </c>
      <c r="S3580" s="117" t="s">
        <v>14596</v>
      </c>
      <c r="T3580" t="s">
        <v>17448</v>
      </c>
      <c r="U3580" t="s">
        <v>10772</v>
      </c>
    </row>
    <row r="3581" spans="1:21">
      <c r="A3581" s="117" t="s">
        <v>2926</v>
      </c>
      <c r="B3581" t="s">
        <v>14590</v>
      </c>
      <c r="C3581" t="s">
        <v>14590</v>
      </c>
      <c r="D3581">
        <v>26</v>
      </c>
      <c r="E3581">
        <v>20</v>
      </c>
      <c r="F3581">
        <v>26</v>
      </c>
      <c r="G3581">
        <v>20</v>
      </c>
      <c r="H3581">
        <v>1</v>
      </c>
      <c r="I3581">
        <v>1</v>
      </c>
      <c r="J3581">
        <v>12</v>
      </c>
      <c r="K3581" s="194">
        <v>12</v>
      </c>
      <c r="L3581" t="s">
        <v>1106</v>
      </c>
      <c r="M3581" t="s">
        <v>1106</v>
      </c>
      <c r="N3581">
        <v>771</v>
      </c>
      <c r="O3581" t="s">
        <v>7876</v>
      </c>
      <c r="P3581" t="s">
        <v>8668</v>
      </c>
      <c r="Q3581">
        <v>0.77100000000000002</v>
      </c>
      <c r="R3581" s="117" t="s">
        <v>14595</v>
      </c>
      <c r="S3581" s="117" t="s">
        <v>14596</v>
      </c>
      <c r="T3581" t="s">
        <v>17448</v>
      </c>
      <c r="U3581" t="s">
        <v>10772</v>
      </c>
    </row>
    <row r="3582" spans="1:21">
      <c r="A3582" s="117" t="s">
        <v>2927</v>
      </c>
      <c r="B3582" t="s">
        <v>14590</v>
      </c>
      <c r="C3582" t="s">
        <v>14590</v>
      </c>
      <c r="D3582">
        <v>26</v>
      </c>
      <c r="E3582">
        <v>20</v>
      </c>
      <c r="F3582">
        <v>26</v>
      </c>
      <c r="G3582">
        <v>20</v>
      </c>
      <c r="H3582">
        <v>1</v>
      </c>
      <c r="I3582">
        <v>1</v>
      </c>
      <c r="J3582">
        <v>21</v>
      </c>
      <c r="K3582" s="194">
        <v>21</v>
      </c>
      <c r="L3582" t="s">
        <v>1106</v>
      </c>
      <c r="M3582" t="s">
        <v>1106</v>
      </c>
      <c r="N3582">
        <v>685</v>
      </c>
      <c r="O3582" t="s">
        <v>7876</v>
      </c>
      <c r="P3582" t="s">
        <v>8669</v>
      </c>
      <c r="Q3582">
        <v>0.68500000000000005</v>
      </c>
      <c r="R3582" s="117" t="s">
        <v>14595</v>
      </c>
      <c r="S3582" s="117" t="s">
        <v>14596</v>
      </c>
      <c r="T3582" t="s">
        <v>17448</v>
      </c>
      <c r="U3582" t="s">
        <v>10772</v>
      </c>
    </row>
    <row r="3583" spans="1:21">
      <c r="A3583" s="117" t="s">
        <v>2928</v>
      </c>
      <c r="B3583" t="s">
        <v>14590</v>
      </c>
      <c r="C3583" t="s">
        <v>14590</v>
      </c>
      <c r="D3583">
        <v>26</v>
      </c>
      <c r="E3583">
        <v>20</v>
      </c>
      <c r="F3583">
        <v>26</v>
      </c>
      <c r="G3583">
        <v>20</v>
      </c>
      <c r="H3583">
        <v>1</v>
      </c>
      <c r="I3583">
        <v>1</v>
      </c>
      <c r="J3583">
        <v>17</v>
      </c>
      <c r="K3583" s="194">
        <v>17</v>
      </c>
      <c r="L3583" t="s">
        <v>1106</v>
      </c>
      <c r="M3583" t="s">
        <v>1106</v>
      </c>
      <c r="N3583">
        <v>127</v>
      </c>
      <c r="O3583" t="s">
        <v>7876</v>
      </c>
      <c r="P3583" t="s">
        <v>8670</v>
      </c>
      <c r="Q3583">
        <v>0.127</v>
      </c>
      <c r="R3583" s="117" t="s">
        <v>14595</v>
      </c>
      <c r="S3583" s="117" t="s">
        <v>14596</v>
      </c>
      <c r="T3583" t="s">
        <v>17448</v>
      </c>
      <c r="U3583" t="s">
        <v>10772</v>
      </c>
    </row>
    <row r="3584" spans="1:21">
      <c r="A3584" s="117" t="s">
        <v>2929</v>
      </c>
      <c r="B3584" t="s">
        <v>14590</v>
      </c>
      <c r="C3584" t="s">
        <v>14590</v>
      </c>
      <c r="D3584">
        <v>26</v>
      </c>
      <c r="E3584">
        <v>20</v>
      </c>
      <c r="F3584">
        <v>26</v>
      </c>
      <c r="G3584">
        <v>20</v>
      </c>
      <c r="H3584">
        <v>1</v>
      </c>
      <c r="I3584">
        <v>1</v>
      </c>
      <c r="J3584">
        <v>36</v>
      </c>
      <c r="K3584" s="194">
        <v>36</v>
      </c>
      <c r="L3584" t="s">
        <v>1106</v>
      </c>
      <c r="M3584" t="s">
        <v>1106</v>
      </c>
      <c r="N3584">
        <v>228</v>
      </c>
      <c r="O3584" t="s">
        <v>7876</v>
      </c>
      <c r="P3584" t="s">
        <v>7996</v>
      </c>
      <c r="Q3584">
        <v>0.22800000000000001</v>
      </c>
      <c r="R3584" s="117" t="s">
        <v>14595</v>
      </c>
      <c r="S3584" s="117" t="s">
        <v>14596</v>
      </c>
      <c r="T3584" t="s">
        <v>17448</v>
      </c>
      <c r="U3584" t="s">
        <v>10772</v>
      </c>
    </row>
    <row r="3585" spans="1:21">
      <c r="A3585" s="117" t="s">
        <v>2930</v>
      </c>
      <c r="B3585" t="s">
        <v>14590</v>
      </c>
      <c r="C3585" t="s">
        <v>14590</v>
      </c>
      <c r="D3585">
        <v>26</v>
      </c>
      <c r="E3585">
        <v>20</v>
      </c>
      <c r="F3585">
        <v>26</v>
      </c>
      <c r="G3585">
        <v>20</v>
      </c>
      <c r="H3585">
        <v>1</v>
      </c>
      <c r="I3585">
        <v>1</v>
      </c>
      <c r="J3585">
        <v>11</v>
      </c>
      <c r="K3585" s="194">
        <v>11</v>
      </c>
      <c r="L3585" t="s">
        <v>1106</v>
      </c>
      <c r="M3585" t="s">
        <v>1106</v>
      </c>
      <c r="N3585">
        <v>1495</v>
      </c>
      <c r="O3585" t="s">
        <v>7876</v>
      </c>
      <c r="P3585" t="s">
        <v>8671</v>
      </c>
      <c r="Q3585">
        <v>1.4950000000000001</v>
      </c>
      <c r="R3585" s="117" t="s">
        <v>14595</v>
      </c>
      <c r="S3585" s="117" t="s">
        <v>14596</v>
      </c>
      <c r="T3585" t="s">
        <v>17448</v>
      </c>
      <c r="U3585" t="s">
        <v>10772</v>
      </c>
    </row>
    <row r="3586" spans="1:21">
      <c r="A3586" s="117" t="s">
        <v>2931</v>
      </c>
      <c r="B3586" t="s">
        <v>14590</v>
      </c>
      <c r="C3586" t="s">
        <v>14590</v>
      </c>
      <c r="D3586">
        <v>26</v>
      </c>
      <c r="E3586">
        <v>20</v>
      </c>
      <c r="F3586">
        <v>26</v>
      </c>
      <c r="G3586">
        <v>20</v>
      </c>
      <c r="H3586">
        <v>1</v>
      </c>
      <c r="I3586">
        <v>1</v>
      </c>
      <c r="J3586">
        <v>37</v>
      </c>
      <c r="K3586" s="194">
        <v>37</v>
      </c>
      <c r="L3586" t="s">
        <v>1106</v>
      </c>
      <c r="M3586" t="s">
        <v>1106</v>
      </c>
      <c r="N3586">
        <v>2988</v>
      </c>
      <c r="O3586" t="s">
        <v>7876</v>
      </c>
      <c r="P3586" t="s">
        <v>8672</v>
      </c>
      <c r="Q3586">
        <v>2.988</v>
      </c>
      <c r="R3586" s="117" t="s">
        <v>14595</v>
      </c>
      <c r="S3586" s="117" t="s">
        <v>14596</v>
      </c>
      <c r="T3586" t="s">
        <v>17448</v>
      </c>
      <c r="U3586" t="s">
        <v>10772</v>
      </c>
    </row>
    <row r="3587" spans="1:21">
      <c r="A3587" s="117" t="s">
        <v>2932</v>
      </c>
      <c r="B3587" t="s">
        <v>14590</v>
      </c>
      <c r="C3587" t="s">
        <v>14590</v>
      </c>
      <c r="D3587">
        <v>26</v>
      </c>
      <c r="E3587">
        <v>20</v>
      </c>
      <c r="F3587">
        <v>26</v>
      </c>
      <c r="G3587">
        <v>20</v>
      </c>
      <c r="H3587">
        <v>1</v>
      </c>
      <c r="I3587">
        <v>1</v>
      </c>
      <c r="J3587">
        <v>7</v>
      </c>
      <c r="K3587" s="194">
        <v>7</v>
      </c>
      <c r="L3587" t="s">
        <v>1106</v>
      </c>
      <c r="M3587" t="s">
        <v>1106</v>
      </c>
      <c r="N3587">
        <v>192</v>
      </c>
      <c r="O3587" t="s">
        <v>7876</v>
      </c>
      <c r="P3587" t="s">
        <v>8673</v>
      </c>
      <c r="Q3587">
        <v>0.192</v>
      </c>
      <c r="R3587" s="117" t="s">
        <v>14595</v>
      </c>
      <c r="S3587" s="117" t="s">
        <v>14596</v>
      </c>
      <c r="T3587" t="s">
        <v>17448</v>
      </c>
      <c r="U3587" t="s">
        <v>10772</v>
      </c>
    </row>
    <row r="3588" spans="1:21">
      <c r="A3588" s="117" t="s">
        <v>2933</v>
      </c>
      <c r="B3588" t="s">
        <v>14590</v>
      </c>
      <c r="C3588" t="s">
        <v>14590</v>
      </c>
      <c r="D3588">
        <v>26</v>
      </c>
      <c r="E3588">
        <v>20</v>
      </c>
      <c r="F3588">
        <v>26</v>
      </c>
      <c r="G3588">
        <v>20</v>
      </c>
      <c r="H3588">
        <v>1</v>
      </c>
      <c r="I3588">
        <v>1</v>
      </c>
      <c r="J3588">
        <v>177</v>
      </c>
      <c r="K3588" s="194">
        <v>177</v>
      </c>
      <c r="L3588" t="s">
        <v>1106</v>
      </c>
      <c r="M3588" t="s">
        <v>1106</v>
      </c>
      <c r="N3588">
        <v>371</v>
      </c>
      <c r="O3588" t="s">
        <v>7876</v>
      </c>
      <c r="P3588" t="s">
        <v>8674</v>
      </c>
      <c r="Q3588">
        <v>0.371</v>
      </c>
      <c r="R3588" s="117" t="s">
        <v>14595</v>
      </c>
      <c r="S3588" s="117" t="s">
        <v>14596</v>
      </c>
      <c r="T3588" t="s">
        <v>17448</v>
      </c>
      <c r="U3588" t="s">
        <v>10772</v>
      </c>
    </row>
    <row r="3589" spans="1:21">
      <c r="A3589" s="117" t="s">
        <v>2934</v>
      </c>
      <c r="B3589" t="s">
        <v>14590</v>
      </c>
      <c r="C3589" t="s">
        <v>14590</v>
      </c>
      <c r="D3589">
        <v>26</v>
      </c>
      <c r="E3589">
        <v>20</v>
      </c>
      <c r="F3589">
        <v>26</v>
      </c>
      <c r="G3589">
        <v>20</v>
      </c>
      <c r="H3589">
        <v>1</v>
      </c>
      <c r="I3589">
        <v>1</v>
      </c>
      <c r="J3589">
        <v>11</v>
      </c>
      <c r="K3589" s="194">
        <v>11</v>
      </c>
      <c r="L3589" t="s">
        <v>1106</v>
      </c>
      <c r="M3589" t="s">
        <v>1106</v>
      </c>
      <c r="N3589">
        <v>343</v>
      </c>
      <c r="O3589" t="s">
        <v>7876</v>
      </c>
      <c r="P3589" t="s">
        <v>8675</v>
      </c>
      <c r="Q3589">
        <v>0.34300000000000003</v>
      </c>
      <c r="R3589" s="117" t="s">
        <v>14595</v>
      </c>
      <c r="S3589" s="117" t="s">
        <v>14596</v>
      </c>
      <c r="T3589" t="s">
        <v>17448</v>
      </c>
      <c r="U3589" t="s">
        <v>10772</v>
      </c>
    </row>
    <row r="3590" spans="1:21">
      <c r="A3590" s="117" t="s">
        <v>2935</v>
      </c>
      <c r="B3590" t="s">
        <v>14590</v>
      </c>
      <c r="C3590" t="s">
        <v>14590</v>
      </c>
      <c r="D3590">
        <v>26</v>
      </c>
      <c r="E3590">
        <v>20</v>
      </c>
      <c r="F3590">
        <v>26</v>
      </c>
      <c r="G3590">
        <v>20</v>
      </c>
      <c r="H3590">
        <v>1</v>
      </c>
      <c r="I3590">
        <v>1</v>
      </c>
      <c r="J3590">
        <v>448</v>
      </c>
      <c r="K3590" s="194">
        <v>448</v>
      </c>
      <c r="L3590" t="s">
        <v>1106</v>
      </c>
      <c r="M3590" t="s">
        <v>1106</v>
      </c>
      <c r="N3590">
        <v>650</v>
      </c>
      <c r="O3590" t="s">
        <v>7876</v>
      </c>
      <c r="P3590" t="s">
        <v>8676</v>
      </c>
      <c r="Q3590">
        <v>0.65</v>
      </c>
      <c r="R3590" s="117" t="s">
        <v>14595</v>
      </c>
      <c r="S3590" s="117" t="s">
        <v>14596</v>
      </c>
      <c r="T3590" t="s">
        <v>17448</v>
      </c>
      <c r="U3590" t="s">
        <v>10772</v>
      </c>
    </row>
    <row r="3591" spans="1:21">
      <c r="A3591" s="117" t="s">
        <v>2936</v>
      </c>
      <c r="B3591" t="s">
        <v>14590</v>
      </c>
      <c r="C3591" t="s">
        <v>14590</v>
      </c>
      <c r="D3591">
        <v>26</v>
      </c>
      <c r="E3591">
        <v>20</v>
      </c>
      <c r="F3591">
        <v>26</v>
      </c>
      <c r="G3591">
        <v>20</v>
      </c>
      <c r="H3591">
        <v>1</v>
      </c>
      <c r="I3591">
        <v>1</v>
      </c>
      <c r="J3591">
        <v>12</v>
      </c>
      <c r="K3591" s="194">
        <v>12</v>
      </c>
      <c r="L3591" t="s">
        <v>1106</v>
      </c>
      <c r="M3591" t="s">
        <v>1106</v>
      </c>
      <c r="N3591">
        <v>485</v>
      </c>
      <c r="O3591" t="s">
        <v>7876</v>
      </c>
      <c r="P3591" t="s">
        <v>8677</v>
      </c>
      <c r="Q3591">
        <v>0.48499999999999999</v>
      </c>
      <c r="R3591" s="117" t="s">
        <v>14595</v>
      </c>
      <c r="S3591" s="117" t="s">
        <v>14596</v>
      </c>
      <c r="T3591" t="s">
        <v>17448</v>
      </c>
      <c r="U3591" t="s">
        <v>10772</v>
      </c>
    </row>
    <row r="3592" spans="1:21">
      <c r="A3592" s="117" t="s">
        <v>2937</v>
      </c>
      <c r="B3592" t="s">
        <v>14590</v>
      </c>
      <c r="C3592" t="s">
        <v>14590</v>
      </c>
      <c r="D3592">
        <v>26</v>
      </c>
      <c r="E3592">
        <v>20</v>
      </c>
      <c r="F3592">
        <v>26</v>
      </c>
      <c r="G3592">
        <v>20</v>
      </c>
      <c r="H3592">
        <v>1</v>
      </c>
      <c r="I3592">
        <v>1</v>
      </c>
      <c r="J3592">
        <v>276</v>
      </c>
      <c r="K3592" s="194">
        <v>276</v>
      </c>
      <c r="L3592" t="s">
        <v>1106</v>
      </c>
      <c r="M3592" t="s">
        <v>1106</v>
      </c>
      <c r="N3592">
        <v>940</v>
      </c>
      <c r="O3592" t="s">
        <v>7876</v>
      </c>
      <c r="P3592" t="s">
        <v>8678</v>
      </c>
      <c r="Q3592">
        <v>0.94</v>
      </c>
      <c r="R3592" s="117" t="s">
        <v>14595</v>
      </c>
      <c r="S3592" s="117" t="s">
        <v>14596</v>
      </c>
      <c r="T3592" t="s">
        <v>17448</v>
      </c>
      <c r="U3592" t="s">
        <v>10772</v>
      </c>
    </row>
    <row r="3593" spans="1:21">
      <c r="A3593" s="117" t="s">
        <v>2938</v>
      </c>
      <c r="B3593" t="s">
        <v>14590</v>
      </c>
      <c r="C3593" t="s">
        <v>14590</v>
      </c>
      <c r="D3593">
        <v>26</v>
      </c>
      <c r="E3593">
        <v>20</v>
      </c>
      <c r="F3593">
        <v>26</v>
      </c>
      <c r="G3593">
        <v>20</v>
      </c>
      <c r="H3593">
        <v>1</v>
      </c>
      <c r="I3593">
        <v>1</v>
      </c>
      <c r="J3593">
        <v>8</v>
      </c>
      <c r="K3593" s="194">
        <v>8</v>
      </c>
      <c r="L3593" t="s">
        <v>1106</v>
      </c>
      <c r="M3593" t="s">
        <v>1106</v>
      </c>
      <c r="N3593">
        <v>774</v>
      </c>
      <c r="O3593" t="s">
        <v>7876</v>
      </c>
      <c r="P3593" t="s">
        <v>8679</v>
      </c>
      <c r="Q3593">
        <v>0.77400000000000002</v>
      </c>
      <c r="R3593" s="117" t="s">
        <v>14595</v>
      </c>
      <c r="S3593" s="117" t="s">
        <v>14596</v>
      </c>
      <c r="T3593" t="s">
        <v>17448</v>
      </c>
      <c r="U3593" t="s">
        <v>10772</v>
      </c>
    </row>
    <row r="3594" spans="1:21">
      <c r="A3594" s="117" t="s">
        <v>2939</v>
      </c>
      <c r="B3594" t="s">
        <v>14590</v>
      </c>
      <c r="C3594" t="s">
        <v>14590</v>
      </c>
      <c r="D3594">
        <v>26</v>
      </c>
      <c r="E3594">
        <v>20</v>
      </c>
      <c r="F3594">
        <v>26</v>
      </c>
      <c r="G3594">
        <v>20</v>
      </c>
      <c r="H3594">
        <v>1</v>
      </c>
      <c r="I3594">
        <v>1</v>
      </c>
      <c r="J3594">
        <v>79</v>
      </c>
      <c r="K3594" s="194">
        <v>79</v>
      </c>
      <c r="L3594" t="s">
        <v>1106</v>
      </c>
      <c r="M3594" t="s">
        <v>1106</v>
      </c>
      <c r="N3594">
        <v>1510</v>
      </c>
      <c r="O3594" t="s">
        <v>7876</v>
      </c>
      <c r="P3594" t="s">
        <v>8680</v>
      </c>
      <c r="Q3594">
        <v>1.51</v>
      </c>
      <c r="R3594" s="117" t="s">
        <v>14595</v>
      </c>
      <c r="S3594" s="117" t="s">
        <v>14596</v>
      </c>
      <c r="T3594" t="s">
        <v>17448</v>
      </c>
      <c r="U3594" t="s">
        <v>10772</v>
      </c>
    </row>
    <row r="3595" spans="1:21">
      <c r="A3595" s="117" t="s">
        <v>2940</v>
      </c>
      <c r="B3595" t="s">
        <v>14590</v>
      </c>
      <c r="C3595" t="s">
        <v>14590</v>
      </c>
      <c r="D3595">
        <v>26</v>
      </c>
      <c r="E3595">
        <v>20</v>
      </c>
      <c r="F3595">
        <v>26</v>
      </c>
      <c r="G3595">
        <v>20</v>
      </c>
      <c r="H3595">
        <v>1</v>
      </c>
      <c r="I3595">
        <v>1</v>
      </c>
      <c r="J3595">
        <v>18</v>
      </c>
      <c r="K3595" s="194">
        <v>18</v>
      </c>
      <c r="L3595" t="s">
        <v>1106</v>
      </c>
      <c r="M3595" t="s">
        <v>1106</v>
      </c>
      <c r="N3595">
        <v>1449</v>
      </c>
      <c r="O3595" t="s">
        <v>7876</v>
      </c>
      <c r="P3595" t="s">
        <v>8681</v>
      </c>
      <c r="Q3595">
        <v>1.4490000000000001</v>
      </c>
      <c r="R3595" s="117" t="s">
        <v>14595</v>
      </c>
      <c r="S3595" s="117" t="s">
        <v>14596</v>
      </c>
      <c r="T3595" t="s">
        <v>17448</v>
      </c>
      <c r="U3595" t="s">
        <v>10772</v>
      </c>
    </row>
    <row r="3596" spans="1:21">
      <c r="A3596" s="117" t="s">
        <v>2941</v>
      </c>
      <c r="B3596" t="s">
        <v>14590</v>
      </c>
      <c r="C3596" t="s">
        <v>14590</v>
      </c>
      <c r="D3596">
        <v>26</v>
      </c>
      <c r="E3596">
        <v>20</v>
      </c>
      <c r="F3596">
        <v>26</v>
      </c>
      <c r="G3596">
        <v>20</v>
      </c>
      <c r="H3596">
        <v>1</v>
      </c>
      <c r="I3596">
        <v>1</v>
      </c>
      <c r="J3596">
        <v>32</v>
      </c>
      <c r="K3596" s="194">
        <v>32</v>
      </c>
      <c r="L3596" t="s">
        <v>1106</v>
      </c>
      <c r="M3596" t="s">
        <v>1106</v>
      </c>
      <c r="N3596">
        <v>2949</v>
      </c>
      <c r="O3596" t="s">
        <v>7876</v>
      </c>
      <c r="P3596" t="s">
        <v>8682</v>
      </c>
      <c r="Q3596">
        <v>2.9489999999999998</v>
      </c>
      <c r="R3596" s="117" t="s">
        <v>14595</v>
      </c>
      <c r="S3596" s="117" t="s">
        <v>14596</v>
      </c>
      <c r="T3596" t="s">
        <v>17448</v>
      </c>
      <c r="U3596" t="s">
        <v>10772</v>
      </c>
    </row>
    <row r="3597" spans="1:21">
      <c r="A3597" s="117" t="s">
        <v>2942</v>
      </c>
      <c r="B3597" t="s">
        <v>14590</v>
      </c>
      <c r="C3597" t="s">
        <v>14590</v>
      </c>
      <c r="D3597">
        <v>26</v>
      </c>
      <c r="E3597">
        <v>20</v>
      </c>
      <c r="F3597">
        <v>26</v>
      </c>
      <c r="G3597">
        <v>20</v>
      </c>
      <c r="H3597">
        <v>1</v>
      </c>
      <c r="I3597">
        <v>1</v>
      </c>
      <c r="J3597">
        <v>38</v>
      </c>
      <c r="K3597" s="194">
        <v>38</v>
      </c>
      <c r="L3597" t="s">
        <v>1106</v>
      </c>
      <c r="M3597" t="s">
        <v>1106</v>
      </c>
      <c r="N3597">
        <v>481</v>
      </c>
      <c r="O3597" t="s">
        <v>7876</v>
      </c>
      <c r="P3597" t="s">
        <v>8683</v>
      </c>
      <c r="Q3597">
        <v>0.48099999999999998</v>
      </c>
      <c r="R3597" s="117" t="s">
        <v>14595</v>
      </c>
      <c r="S3597" s="117" t="s">
        <v>14596</v>
      </c>
      <c r="T3597" t="s">
        <v>17448</v>
      </c>
      <c r="U3597" t="s">
        <v>10772</v>
      </c>
    </row>
    <row r="3598" spans="1:21">
      <c r="A3598" s="117" t="s">
        <v>2943</v>
      </c>
      <c r="B3598" t="s">
        <v>14590</v>
      </c>
      <c r="C3598" t="s">
        <v>14590</v>
      </c>
      <c r="D3598">
        <v>26</v>
      </c>
      <c r="E3598">
        <v>20</v>
      </c>
      <c r="F3598">
        <v>26</v>
      </c>
      <c r="G3598">
        <v>20</v>
      </c>
      <c r="H3598">
        <v>1</v>
      </c>
      <c r="I3598">
        <v>1</v>
      </c>
      <c r="J3598">
        <v>369</v>
      </c>
      <c r="K3598" s="194">
        <v>369</v>
      </c>
      <c r="L3598" t="s">
        <v>1106</v>
      </c>
      <c r="M3598" t="s">
        <v>1106</v>
      </c>
      <c r="N3598">
        <v>422</v>
      </c>
      <c r="O3598" t="s">
        <v>7876</v>
      </c>
      <c r="P3598" t="s">
        <v>8684</v>
      </c>
      <c r="Q3598">
        <v>0.42199999999999999</v>
      </c>
      <c r="R3598" s="117" t="s">
        <v>14595</v>
      </c>
      <c r="S3598" s="117" t="s">
        <v>14596</v>
      </c>
      <c r="T3598" t="s">
        <v>17448</v>
      </c>
      <c r="U3598" t="s">
        <v>10772</v>
      </c>
    </row>
    <row r="3599" spans="1:21">
      <c r="A3599" s="117" t="s">
        <v>2944</v>
      </c>
      <c r="B3599" t="s">
        <v>14590</v>
      </c>
      <c r="C3599" t="s">
        <v>14590</v>
      </c>
      <c r="D3599">
        <v>25</v>
      </c>
      <c r="E3599">
        <v>19</v>
      </c>
      <c r="F3599">
        <v>25</v>
      </c>
      <c r="G3599">
        <v>19</v>
      </c>
      <c r="H3599">
        <v>1</v>
      </c>
      <c r="I3599">
        <v>1</v>
      </c>
      <c r="J3599">
        <v>181</v>
      </c>
      <c r="K3599" s="194">
        <v>181</v>
      </c>
      <c r="L3599" t="s">
        <v>1106</v>
      </c>
      <c r="M3599" t="s">
        <v>1106</v>
      </c>
      <c r="N3599">
        <v>893</v>
      </c>
      <c r="O3599" t="s">
        <v>7876</v>
      </c>
      <c r="P3599" t="s">
        <v>8685</v>
      </c>
      <c r="Q3599">
        <v>0.89300000000000002</v>
      </c>
      <c r="R3599" s="117" t="s">
        <v>14594</v>
      </c>
      <c r="S3599" s="117" t="s">
        <v>14589</v>
      </c>
      <c r="T3599" t="s">
        <v>12136</v>
      </c>
      <c r="U3599" t="s">
        <v>10773</v>
      </c>
    </row>
    <row r="3600" spans="1:21">
      <c r="A3600" s="117" t="s">
        <v>2945</v>
      </c>
      <c r="B3600" t="s">
        <v>14590</v>
      </c>
      <c r="C3600" t="s">
        <v>14590</v>
      </c>
      <c r="D3600">
        <v>26</v>
      </c>
      <c r="E3600">
        <v>20</v>
      </c>
      <c r="F3600">
        <v>26</v>
      </c>
      <c r="G3600">
        <v>20</v>
      </c>
      <c r="H3600">
        <v>1</v>
      </c>
      <c r="I3600">
        <v>1</v>
      </c>
      <c r="J3600">
        <v>16</v>
      </c>
      <c r="K3600" s="194">
        <v>16</v>
      </c>
      <c r="L3600" t="s">
        <v>1106</v>
      </c>
      <c r="M3600" t="s">
        <v>1106</v>
      </c>
      <c r="N3600">
        <v>767</v>
      </c>
      <c r="O3600" t="s">
        <v>7876</v>
      </c>
      <c r="P3600" t="s">
        <v>8686</v>
      </c>
      <c r="Q3600">
        <v>0.76700000000000002</v>
      </c>
      <c r="R3600" s="117" t="s">
        <v>14595</v>
      </c>
      <c r="S3600" s="117" t="s">
        <v>14596</v>
      </c>
      <c r="T3600" t="s">
        <v>17448</v>
      </c>
      <c r="U3600" t="s">
        <v>10772</v>
      </c>
    </row>
    <row r="3601" spans="1:21">
      <c r="A3601" s="117" t="s">
        <v>2946</v>
      </c>
      <c r="B3601" t="s">
        <v>14590</v>
      </c>
      <c r="C3601" t="s">
        <v>14590</v>
      </c>
      <c r="D3601">
        <v>26</v>
      </c>
      <c r="E3601">
        <v>20</v>
      </c>
      <c r="F3601">
        <v>26</v>
      </c>
      <c r="G3601">
        <v>20</v>
      </c>
      <c r="H3601">
        <v>1</v>
      </c>
      <c r="I3601">
        <v>1</v>
      </c>
      <c r="J3601">
        <v>33</v>
      </c>
      <c r="K3601" s="194">
        <v>33</v>
      </c>
      <c r="L3601" t="s">
        <v>1106</v>
      </c>
      <c r="M3601" t="s">
        <v>1106</v>
      </c>
      <c r="N3601">
        <v>656</v>
      </c>
      <c r="O3601" t="s">
        <v>7876</v>
      </c>
      <c r="P3601" t="s">
        <v>8687</v>
      </c>
      <c r="Q3601">
        <v>0.65600000000000003</v>
      </c>
      <c r="R3601" s="117" t="s">
        <v>14595</v>
      </c>
      <c r="S3601" s="117" t="s">
        <v>14596</v>
      </c>
      <c r="T3601" t="s">
        <v>17448</v>
      </c>
      <c r="U3601" t="s">
        <v>10772</v>
      </c>
    </row>
    <row r="3602" spans="1:21">
      <c r="A3602" s="117" t="s">
        <v>2947</v>
      </c>
      <c r="B3602" t="s">
        <v>14590</v>
      </c>
      <c r="C3602" t="s">
        <v>14590</v>
      </c>
      <c r="D3602">
        <v>25</v>
      </c>
      <c r="E3602">
        <v>19</v>
      </c>
      <c r="F3602">
        <v>25</v>
      </c>
      <c r="G3602">
        <v>19</v>
      </c>
      <c r="H3602">
        <v>1</v>
      </c>
      <c r="I3602">
        <v>1</v>
      </c>
      <c r="J3602">
        <v>62</v>
      </c>
      <c r="K3602" s="194">
        <v>62</v>
      </c>
      <c r="L3602" t="s">
        <v>1106</v>
      </c>
      <c r="M3602" t="s">
        <v>1106</v>
      </c>
      <c r="N3602">
        <v>1502</v>
      </c>
      <c r="O3602" t="s">
        <v>7876</v>
      </c>
      <c r="P3602" t="s">
        <v>8688</v>
      </c>
      <c r="Q3602">
        <v>1.502</v>
      </c>
      <c r="R3602" s="117" t="s">
        <v>14594</v>
      </c>
      <c r="S3602" s="117" t="s">
        <v>14589</v>
      </c>
      <c r="T3602" t="s">
        <v>12136</v>
      </c>
      <c r="U3602" t="s">
        <v>10772</v>
      </c>
    </row>
    <row r="3603" spans="1:21">
      <c r="A3603" s="117" t="s">
        <v>2948</v>
      </c>
      <c r="B3603" t="s">
        <v>14590</v>
      </c>
      <c r="C3603" t="s">
        <v>14590</v>
      </c>
      <c r="D3603">
        <v>26</v>
      </c>
      <c r="E3603">
        <v>20</v>
      </c>
      <c r="F3603">
        <v>26</v>
      </c>
      <c r="G3603">
        <v>20</v>
      </c>
      <c r="H3603">
        <v>1</v>
      </c>
      <c r="I3603">
        <v>1</v>
      </c>
      <c r="J3603">
        <v>50</v>
      </c>
      <c r="K3603" s="194">
        <v>50</v>
      </c>
      <c r="L3603" t="s">
        <v>1106</v>
      </c>
      <c r="M3603" t="s">
        <v>1106</v>
      </c>
      <c r="N3603">
        <v>391</v>
      </c>
      <c r="O3603" t="s">
        <v>7876</v>
      </c>
      <c r="P3603" t="s">
        <v>8689</v>
      </c>
      <c r="Q3603">
        <v>0.39100000000000001</v>
      </c>
      <c r="R3603" s="117" t="s">
        <v>14595</v>
      </c>
      <c r="S3603" s="117" t="s">
        <v>14596</v>
      </c>
      <c r="T3603" t="s">
        <v>17448</v>
      </c>
      <c r="U3603" t="s">
        <v>10772</v>
      </c>
    </row>
    <row r="3604" spans="1:21">
      <c r="A3604" s="117" t="s">
        <v>2949</v>
      </c>
      <c r="B3604" t="s">
        <v>14590</v>
      </c>
      <c r="C3604" t="s">
        <v>14590</v>
      </c>
      <c r="D3604">
        <v>26</v>
      </c>
      <c r="E3604">
        <v>20</v>
      </c>
      <c r="F3604">
        <v>26</v>
      </c>
      <c r="G3604">
        <v>20</v>
      </c>
      <c r="H3604">
        <v>1</v>
      </c>
      <c r="I3604">
        <v>1</v>
      </c>
      <c r="J3604">
        <v>8</v>
      </c>
      <c r="K3604" s="194">
        <v>8</v>
      </c>
      <c r="L3604" t="s">
        <v>1106</v>
      </c>
      <c r="M3604" t="s">
        <v>1106</v>
      </c>
      <c r="N3604">
        <v>374</v>
      </c>
      <c r="O3604" t="s">
        <v>7876</v>
      </c>
      <c r="P3604" t="s">
        <v>8689</v>
      </c>
      <c r="Q3604">
        <v>0.374</v>
      </c>
      <c r="R3604" s="117" t="s">
        <v>14595</v>
      </c>
      <c r="S3604" s="117" t="s">
        <v>14596</v>
      </c>
      <c r="T3604" t="s">
        <v>17448</v>
      </c>
      <c r="U3604" t="s">
        <v>10772</v>
      </c>
    </row>
    <row r="3605" spans="1:21">
      <c r="A3605" s="117" t="s">
        <v>2950</v>
      </c>
      <c r="B3605" t="s">
        <v>14590</v>
      </c>
      <c r="C3605" t="s">
        <v>14590</v>
      </c>
      <c r="D3605">
        <v>26</v>
      </c>
      <c r="E3605">
        <v>20</v>
      </c>
      <c r="F3605">
        <v>26</v>
      </c>
      <c r="G3605">
        <v>20</v>
      </c>
      <c r="H3605">
        <v>1</v>
      </c>
      <c r="I3605">
        <v>1</v>
      </c>
      <c r="J3605">
        <v>140</v>
      </c>
      <c r="K3605" s="194">
        <v>140</v>
      </c>
      <c r="L3605" t="s">
        <v>1106</v>
      </c>
      <c r="M3605" t="s">
        <v>1106</v>
      </c>
      <c r="N3605">
        <v>589</v>
      </c>
      <c r="O3605" t="s">
        <v>7876</v>
      </c>
      <c r="P3605" t="s">
        <v>8689</v>
      </c>
      <c r="Q3605">
        <v>0.58899999999999997</v>
      </c>
      <c r="R3605" s="117" t="s">
        <v>14595</v>
      </c>
      <c r="S3605" s="117" t="s">
        <v>14596</v>
      </c>
      <c r="T3605" t="s">
        <v>17448</v>
      </c>
      <c r="U3605" t="s">
        <v>10772</v>
      </c>
    </row>
    <row r="3606" spans="1:21">
      <c r="A3606" s="117" t="s">
        <v>2951</v>
      </c>
      <c r="B3606" t="s">
        <v>14590</v>
      </c>
      <c r="C3606" t="s">
        <v>14590</v>
      </c>
      <c r="D3606">
        <v>26</v>
      </c>
      <c r="E3606">
        <v>20</v>
      </c>
      <c r="F3606">
        <v>26</v>
      </c>
      <c r="G3606">
        <v>20</v>
      </c>
      <c r="H3606">
        <v>1</v>
      </c>
      <c r="I3606">
        <v>1</v>
      </c>
      <c r="J3606">
        <v>17</v>
      </c>
      <c r="K3606" s="194">
        <v>17</v>
      </c>
      <c r="L3606" t="s">
        <v>1106</v>
      </c>
      <c r="M3606" t="s">
        <v>1106</v>
      </c>
      <c r="N3606">
        <v>510</v>
      </c>
      <c r="O3606" t="s">
        <v>7876</v>
      </c>
      <c r="P3606" t="s">
        <v>8690</v>
      </c>
      <c r="Q3606">
        <v>0.51</v>
      </c>
      <c r="R3606" s="117" t="s">
        <v>14595</v>
      </c>
      <c r="S3606" s="117" t="s">
        <v>14596</v>
      </c>
      <c r="T3606" t="s">
        <v>17448</v>
      </c>
      <c r="U3606" t="s">
        <v>10772</v>
      </c>
    </row>
    <row r="3607" spans="1:21">
      <c r="A3607" s="117" t="s">
        <v>2952</v>
      </c>
      <c r="B3607" t="s">
        <v>14590</v>
      </c>
      <c r="C3607" t="s">
        <v>14590</v>
      </c>
      <c r="D3607">
        <v>25</v>
      </c>
      <c r="E3607">
        <v>19</v>
      </c>
      <c r="F3607">
        <v>25</v>
      </c>
      <c r="G3607">
        <v>19</v>
      </c>
      <c r="H3607">
        <v>1</v>
      </c>
      <c r="I3607">
        <v>1</v>
      </c>
      <c r="J3607">
        <v>1412</v>
      </c>
      <c r="K3607" s="194">
        <v>1412</v>
      </c>
      <c r="L3607" t="s">
        <v>1083</v>
      </c>
      <c r="M3607" t="s">
        <v>1083</v>
      </c>
      <c r="N3607">
        <v>110</v>
      </c>
      <c r="O3607" t="s">
        <v>7876</v>
      </c>
      <c r="P3607" t="s">
        <v>8691</v>
      </c>
      <c r="Q3607">
        <v>0.11</v>
      </c>
      <c r="R3607" s="117" t="s">
        <v>14594</v>
      </c>
      <c r="S3607" s="117" t="s">
        <v>14589</v>
      </c>
      <c r="T3607" t="s">
        <v>12136</v>
      </c>
      <c r="U3607" t="s">
        <v>10773</v>
      </c>
    </row>
    <row r="3608" spans="1:21">
      <c r="A3608" s="117" t="s">
        <v>2953</v>
      </c>
      <c r="B3608" t="s">
        <v>14590</v>
      </c>
      <c r="C3608" t="s">
        <v>14590</v>
      </c>
      <c r="D3608">
        <v>25</v>
      </c>
      <c r="E3608">
        <v>19</v>
      </c>
      <c r="F3608">
        <v>25</v>
      </c>
      <c r="G3608">
        <v>19</v>
      </c>
      <c r="H3608">
        <v>1</v>
      </c>
      <c r="I3608">
        <v>1</v>
      </c>
      <c r="J3608">
        <v>1354</v>
      </c>
      <c r="K3608" s="194">
        <v>1354</v>
      </c>
      <c r="L3608" t="s">
        <v>1083</v>
      </c>
      <c r="M3608" t="s">
        <v>1083</v>
      </c>
      <c r="N3608">
        <v>96</v>
      </c>
      <c r="O3608" t="s">
        <v>7876</v>
      </c>
      <c r="P3608" t="s">
        <v>8692</v>
      </c>
      <c r="Q3608">
        <v>9.6000000000000002E-2</v>
      </c>
      <c r="R3608" s="117" t="s">
        <v>14594</v>
      </c>
      <c r="S3608" s="117" t="s">
        <v>14589</v>
      </c>
      <c r="T3608" t="s">
        <v>12136</v>
      </c>
      <c r="U3608" t="s">
        <v>10772</v>
      </c>
    </row>
    <row r="3609" spans="1:21">
      <c r="A3609" s="117" t="s">
        <v>2954</v>
      </c>
      <c r="B3609" t="s">
        <v>14590</v>
      </c>
      <c r="C3609" t="s">
        <v>14590</v>
      </c>
      <c r="D3609">
        <v>25</v>
      </c>
      <c r="E3609">
        <v>19</v>
      </c>
      <c r="F3609">
        <v>25</v>
      </c>
      <c r="G3609">
        <v>19</v>
      </c>
      <c r="H3609">
        <v>1</v>
      </c>
      <c r="I3609">
        <v>1</v>
      </c>
      <c r="J3609">
        <v>874</v>
      </c>
      <c r="K3609" s="194">
        <v>874</v>
      </c>
      <c r="L3609" t="s">
        <v>1083</v>
      </c>
      <c r="M3609" t="s">
        <v>1083</v>
      </c>
      <c r="N3609">
        <v>82</v>
      </c>
      <c r="O3609" t="s">
        <v>7876</v>
      </c>
      <c r="P3609" t="s">
        <v>8693</v>
      </c>
      <c r="Q3609">
        <v>8.2000000000000003E-2</v>
      </c>
      <c r="R3609" s="117" t="s">
        <v>14594</v>
      </c>
      <c r="S3609" s="117" t="s">
        <v>14589</v>
      </c>
      <c r="T3609" t="s">
        <v>12136</v>
      </c>
      <c r="U3609" t="s">
        <v>10772</v>
      </c>
    </row>
    <row r="3610" spans="1:21">
      <c r="A3610" s="117" t="s">
        <v>2955</v>
      </c>
      <c r="B3610" t="s">
        <v>14590</v>
      </c>
      <c r="C3610" t="s">
        <v>14590</v>
      </c>
      <c r="D3610">
        <v>105</v>
      </c>
      <c r="E3610">
        <v>99</v>
      </c>
      <c r="F3610">
        <v>105</v>
      </c>
      <c r="G3610">
        <v>99</v>
      </c>
      <c r="H3610">
        <v>1</v>
      </c>
      <c r="I3610">
        <v>1</v>
      </c>
      <c r="J3610">
        <v>1024</v>
      </c>
      <c r="K3610" s="194">
        <v>1024</v>
      </c>
      <c r="L3610" t="s">
        <v>1083</v>
      </c>
      <c r="M3610" t="s">
        <v>1083</v>
      </c>
      <c r="N3610">
        <v>147</v>
      </c>
      <c r="O3610" t="s">
        <v>7876</v>
      </c>
      <c r="P3610" t="s">
        <v>8694</v>
      </c>
      <c r="Q3610">
        <v>0.14699999999999999</v>
      </c>
      <c r="R3610" s="117" t="s">
        <v>14594</v>
      </c>
      <c r="S3610" s="117" t="s">
        <v>14589</v>
      </c>
      <c r="T3610" t="s">
        <v>12136</v>
      </c>
      <c r="U3610" t="s">
        <v>10772</v>
      </c>
    </row>
    <row r="3611" spans="1:21">
      <c r="A3611" s="117" t="s">
        <v>2956</v>
      </c>
      <c r="B3611" t="s">
        <v>14590</v>
      </c>
      <c r="C3611" t="s">
        <v>14590</v>
      </c>
      <c r="D3611">
        <v>25</v>
      </c>
      <c r="E3611">
        <v>19</v>
      </c>
      <c r="F3611">
        <v>25</v>
      </c>
      <c r="G3611">
        <v>19</v>
      </c>
      <c r="H3611">
        <v>1</v>
      </c>
      <c r="I3611">
        <v>1</v>
      </c>
      <c r="J3611">
        <v>425</v>
      </c>
      <c r="K3611" s="194">
        <v>425</v>
      </c>
      <c r="L3611" t="s">
        <v>1083</v>
      </c>
      <c r="M3611" t="s">
        <v>1083</v>
      </c>
      <c r="N3611">
        <v>84</v>
      </c>
      <c r="O3611" t="s">
        <v>7876</v>
      </c>
      <c r="P3611" t="s">
        <v>8695</v>
      </c>
      <c r="Q3611">
        <v>8.4000000000000005E-2</v>
      </c>
      <c r="R3611" s="117" t="s">
        <v>14594</v>
      </c>
      <c r="S3611" s="117" t="s">
        <v>14589</v>
      </c>
      <c r="T3611" t="s">
        <v>12136</v>
      </c>
      <c r="U3611" t="s">
        <v>10772</v>
      </c>
    </row>
    <row r="3612" spans="1:21">
      <c r="A3612" s="117" t="s">
        <v>2957</v>
      </c>
      <c r="B3612" t="s">
        <v>14590</v>
      </c>
      <c r="C3612" t="s">
        <v>14590</v>
      </c>
      <c r="D3612">
        <v>26</v>
      </c>
      <c r="E3612">
        <v>20</v>
      </c>
      <c r="F3612">
        <v>26</v>
      </c>
      <c r="G3612">
        <v>20</v>
      </c>
      <c r="H3612">
        <v>1</v>
      </c>
      <c r="I3612">
        <v>1</v>
      </c>
      <c r="J3612">
        <v>24</v>
      </c>
      <c r="K3612" s="194">
        <v>24</v>
      </c>
      <c r="L3612" t="s">
        <v>1106</v>
      </c>
      <c r="M3612" t="s">
        <v>1106</v>
      </c>
      <c r="N3612">
        <v>1546</v>
      </c>
      <c r="O3612" t="s">
        <v>7876</v>
      </c>
      <c r="P3612" t="s">
        <v>8696</v>
      </c>
      <c r="Q3612">
        <v>1.546</v>
      </c>
      <c r="R3612" s="117" t="s">
        <v>14595</v>
      </c>
      <c r="S3612" s="117" t="s">
        <v>14596</v>
      </c>
      <c r="T3612" t="s">
        <v>17448</v>
      </c>
      <c r="U3612" t="s">
        <v>10772</v>
      </c>
    </row>
    <row r="3613" spans="1:21">
      <c r="A3613" s="117" t="s">
        <v>2958</v>
      </c>
      <c r="B3613" t="s">
        <v>14590</v>
      </c>
      <c r="C3613" t="s">
        <v>14590</v>
      </c>
      <c r="D3613">
        <v>26</v>
      </c>
      <c r="E3613">
        <v>20</v>
      </c>
      <c r="F3613">
        <v>26</v>
      </c>
      <c r="G3613">
        <v>20</v>
      </c>
      <c r="H3613">
        <v>1</v>
      </c>
      <c r="I3613">
        <v>1</v>
      </c>
      <c r="J3613">
        <v>120</v>
      </c>
      <c r="K3613" s="194">
        <v>120</v>
      </c>
      <c r="L3613" t="s">
        <v>1106</v>
      </c>
      <c r="M3613" t="s">
        <v>1106</v>
      </c>
      <c r="N3613">
        <v>519</v>
      </c>
      <c r="O3613" t="s">
        <v>7876</v>
      </c>
      <c r="P3613" t="s">
        <v>8697</v>
      </c>
      <c r="Q3613">
        <v>0.51900000000000002</v>
      </c>
      <c r="R3613" s="117" t="s">
        <v>14595</v>
      </c>
      <c r="S3613" s="117" t="s">
        <v>14596</v>
      </c>
      <c r="T3613" t="s">
        <v>17448</v>
      </c>
      <c r="U3613" t="s">
        <v>10772</v>
      </c>
    </row>
    <row r="3614" spans="1:21">
      <c r="A3614" s="117" t="s">
        <v>2959</v>
      </c>
      <c r="B3614" t="s">
        <v>14590</v>
      </c>
      <c r="C3614" t="s">
        <v>14590</v>
      </c>
      <c r="D3614">
        <v>26</v>
      </c>
      <c r="E3614">
        <v>20</v>
      </c>
      <c r="F3614">
        <v>26</v>
      </c>
      <c r="G3614">
        <v>20</v>
      </c>
      <c r="H3614">
        <v>1</v>
      </c>
      <c r="I3614">
        <v>1</v>
      </c>
      <c r="J3614">
        <v>152</v>
      </c>
      <c r="K3614" s="194">
        <v>152</v>
      </c>
      <c r="L3614" t="s">
        <v>1106</v>
      </c>
      <c r="M3614" t="s">
        <v>1106</v>
      </c>
      <c r="N3614">
        <v>474</v>
      </c>
      <c r="O3614" t="s">
        <v>7876</v>
      </c>
      <c r="P3614" t="s">
        <v>8698</v>
      </c>
      <c r="Q3614">
        <v>0.47399999999999998</v>
      </c>
      <c r="R3614" s="117" t="s">
        <v>14595</v>
      </c>
      <c r="S3614" s="117" t="s">
        <v>14596</v>
      </c>
      <c r="T3614" t="s">
        <v>17448</v>
      </c>
      <c r="U3614" t="s">
        <v>10772</v>
      </c>
    </row>
    <row r="3615" spans="1:21">
      <c r="A3615" s="117" t="s">
        <v>2960</v>
      </c>
      <c r="B3615" t="s">
        <v>14590</v>
      </c>
      <c r="C3615" t="s">
        <v>14590</v>
      </c>
      <c r="D3615">
        <v>26</v>
      </c>
      <c r="E3615">
        <v>20</v>
      </c>
      <c r="F3615">
        <v>26</v>
      </c>
      <c r="G3615">
        <v>20</v>
      </c>
      <c r="H3615">
        <v>1</v>
      </c>
      <c r="I3615">
        <v>1</v>
      </c>
      <c r="J3615">
        <v>125</v>
      </c>
      <c r="K3615" s="194">
        <v>125</v>
      </c>
      <c r="L3615" t="s">
        <v>1106</v>
      </c>
      <c r="M3615" t="s">
        <v>1106</v>
      </c>
      <c r="N3615">
        <v>562</v>
      </c>
      <c r="O3615" t="s">
        <v>7876</v>
      </c>
      <c r="P3615" t="s">
        <v>8698</v>
      </c>
      <c r="Q3615">
        <v>0.56200000000000006</v>
      </c>
      <c r="R3615" s="117" t="s">
        <v>14595</v>
      </c>
      <c r="S3615" s="117" t="s">
        <v>14596</v>
      </c>
      <c r="T3615" t="s">
        <v>17448</v>
      </c>
      <c r="U3615" t="s">
        <v>10772</v>
      </c>
    </row>
    <row r="3616" spans="1:21">
      <c r="A3616" s="117" t="s">
        <v>2961</v>
      </c>
      <c r="B3616" t="s">
        <v>14590</v>
      </c>
      <c r="C3616" t="s">
        <v>14590</v>
      </c>
      <c r="D3616">
        <v>26</v>
      </c>
      <c r="E3616">
        <v>20</v>
      </c>
      <c r="F3616">
        <v>26</v>
      </c>
      <c r="G3616">
        <v>20</v>
      </c>
      <c r="H3616">
        <v>1</v>
      </c>
      <c r="I3616">
        <v>1</v>
      </c>
      <c r="J3616">
        <v>50</v>
      </c>
      <c r="K3616" s="194">
        <v>50</v>
      </c>
      <c r="L3616" t="s">
        <v>1106</v>
      </c>
      <c r="M3616" t="s">
        <v>1106</v>
      </c>
      <c r="N3616">
        <v>800</v>
      </c>
      <c r="O3616" t="s">
        <v>7876</v>
      </c>
      <c r="P3616" t="s">
        <v>8699</v>
      </c>
      <c r="Q3616">
        <v>0.8</v>
      </c>
      <c r="R3616" s="117" t="s">
        <v>14595</v>
      </c>
      <c r="S3616" s="117" t="s">
        <v>14596</v>
      </c>
      <c r="T3616" t="s">
        <v>17448</v>
      </c>
      <c r="U3616" t="s">
        <v>10772</v>
      </c>
    </row>
    <row r="3617" spans="1:21">
      <c r="A3617" s="117" t="s">
        <v>22390</v>
      </c>
      <c r="B3617" t="s">
        <v>14590</v>
      </c>
      <c r="C3617" t="s">
        <v>14590</v>
      </c>
      <c r="D3617">
        <v>26</v>
      </c>
      <c r="E3617">
        <v>20</v>
      </c>
      <c r="F3617">
        <v>26</v>
      </c>
      <c r="G3617">
        <v>20</v>
      </c>
      <c r="H3617">
        <v>1</v>
      </c>
      <c r="I3617">
        <v>1</v>
      </c>
      <c r="J3617">
        <v>50</v>
      </c>
      <c r="K3617" s="194">
        <v>50</v>
      </c>
      <c r="L3617" t="s">
        <v>1106</v>
      </c>
      <c r="M3617" t="s">
        <v>1106</v>
      </c>
      <c r="N3617">
        <v>725</v>
      </c>
      <c r="O3617" t="s">
        <v>7876</v>
      </c>
      <c r="P3617" t="s">
        <v>22391</v>
      </c>
      <c r="Q3617">
        <v>0.72499999999999998</v>
      </c>
      <c r="R3617" s="117" t="s">
        <v>14595</v>
      </c>
      <c r="S3617" s="117" t="s">
        <v>14596</v>
      </c>
      <c r="T3617" t="s">
        <v>17448</v>
      </c>
      <c r="U3617" t="s">
        <v>10772</v>
      </c>
    </row>
    <row r="3618" spans="1:21">
      <c r="A3618" s="117" t="s">
        <v>2962</v>
      </c>
      <c r="B3618" t="s">
        <v>14590</v>
      </c>
      <c r="C3618" t="s">
        <v>14590</v>
      </c>
      <c r="D3618">
        <v>26</v>
      </c>
      <c r="E3618">
        <v>20</v>
      </c>
      <c r="F3618">
        <v>26</v>
      </c>
      <c r="G3618">
        <v>20</v>
      </c>
      <c r="H3618">
        <v>1</v>
      </c>
      <c r="I3618">
        <v>1</v>
      </c>
      <c r="J3618">
        <v>8</v>
      </c>
      <c r="K3618" s="194">
        <v>8</v>
      </c>
      <c r="L3618" t="s">
        <v>1079</v>
      </c>
      <c r="M3618" t="s">
        <v>1079</v>
      </c>
      <c r="N3618">
        <v>149</v>
      </c>
      <c r="O3618" t="s">
        <v>7876</v>
      </c>
      <c r="P3618" t="s">
        <v>8652</v>
      </c>
      <c r="Q3618">
        <v>0.14899999999999999</v>
      </c>
      <c r="R3618" s="117" t="s">
        <v>14595</v>
      </c>
      <c r="S3618" s="117" t="s">
        <v>14596</v>
      </c>
      <c r="T3618" t="s">
        <v>17448</v>
      </c>
      <c r="U3618" t="s">
        <v>10772</v>
      </c>
    </row>
    <row r="3619" spans="1:21">
      <c r="A3619" s="117" t="s">
        <v>2963</v>
      </c>
      <c r="B3619" t="s">
        <v>14590</v>
      </c>
      <c r="C3619" t="s">
        <v>14590</v>
      </c>
      <c r="D3619">
        <v>26</v>
      </c>
      <c r="E3619">
        <v>20</v>
      </c>
      <c r="F3619">
        <v>26</v>
      </c>
      <c r="G3619">
        <v>20</v>
      </c>
      <c r="H3619">
        <v>1</v>
      </c>
      <c r="I3619">
        <v>1</v>
      </c>
      <c r="J3619">
        <v>10</v>
      </c>
      <c r="K3619" s="194">
        <v>10</v>
      </c>
      <c r="L3619" t="s">
        <v>1079</v>
      </c>
      <c r="M3619" t="s">
        <v>1079</v>
      </c>
      <c r="N3619">
        <v>219</v>
      </c>
      <c r="O3619" t="s">
        <v>7876</v>
      </c>
      <c r="P3619" t="s">
        <v>8652</v>
      </c>
      <c r="Q3619">
        <v>0.219</v>
      </c>
      <c r="R3619" s="117" t="s">
        <v>14595</v>
      </c>
      <c r="S3619" s="117" t="s">
        <v>14596</v>
      </c>
      <c r="T3619" t="s">
        <v>17448</v>
      </c>
      <c r="U3619" t="s">
        <v>10772</v>
      </c>
    </row>
    <row r="3620" spans="1:21">
      <c r="A3620" s="117" t="s">
        <v>2964</v>
      </c>
      <c r="B3620" t="s">
        <v>14590</v>
      </c>
      <c r="C3620" t="s">
        <v>14590</v>
      </c>
      <c r="D3620">
        <v>25</v>
      </c>
      <c r="E3620">
        <v>19</v>
      </c>
      <c r="F3620">
        <v>25</v>
      </c>
      <c r="G3620">
        <v>19</v>
      </c>
      <c r="H3620">
        <v>1</v>
      </c>
      <c r="I3620">
        <v>1</v>
      </c>
      <c r="J3620">
        <v>8</v>
      </c>
      <c r="K3620" s="194">
        <v>8</v>
      </c>
      <c r="L3620" t="s">
        <v>1079</v>
      </c>
      <c r="M3620" t="s">
        <v>1079</v>
      </c>
      <c r="N3620">
        <v>247</v>
      </c>
      <c r="O3620" t="s">
        <v>7876</v>
      </c>
      <c r="P3620" t="s">
        <v>8652</v>
      </c>
      <c r="Q3620">
        <v>0.247</v>
      </c>
      <c r="R3620" s="117" t="s">
        <v>14594</v>
      </c>
      <c r="S3620" s="117" t="s">
        <v>14589</v>
      </c>
      <c r="T3620" t="s">
        <v>12136</v>
      </c>
      <c r="U3620" t="s">
        <v>10772</v>
      </c>
    </row>
    <row r="3621" spans="1:21">
      <c r="A3621" s="117" t="s">
        <v>2965</v>
      </c>
      <c r="B3621" t="s">
        <v>14590</v>
      </c>
      <c r="C3621" t="s">
        <v>14590</v>
      </c>
      <c r="D3621">
        <v>26</v>
      </c>
      <c r="E3621">
        <v>20</v>
      </c>
      <c r="F3621">
        <v>26</v>
      </c>
      <c r="G3621">
        <v>20</v>
      </c>
      <c r="H3621">
        <v>1</v>
      </c>
      <c r="I3621">
        <v>1</v>
      </c>
      <c r="J3621">
        <v>7</v>
      </c>
      <c r="K3621" s="194">
        <v>7</v>
      </c>
      <c r="L3621" t="s">
        <v>1079</v>
      </c>
      <c r="M3621" t="s">
        <v>1079</v>
      </c>
      <c r="N3621">
        <v>247</v>
      </c>
      <c r="O3621" t="s">
        <v>7876</v>
      </c>
      <c r="P3621" t="s">
        <v>8652</v>
      </c>
      <c r="Q3621">
        <v>0.247</v>
      </c>
      <c r="R3621" s="117" t="s">
        <v>14595</v>
      </c>
      <c r="S3621" s="117" t="s">
        <v>14596</v>
      </c>
      <c r="T3621" t="s">
        <v>17448</v>
      </c>
      <c r="U3621" t="s">
        <v>10772</v>
      </c>
    </row>
    <row r="3622" spans="1:21">
      <c r="A3622" s="117" t="s">
        <v>2966</v>
      </c>
      <c r="B3622" t="s">
        <v>14590</v>
      </c>
      <c r="C3622" t="s">
        <v>14590</v>
      </c>
      <c r="D3622">
        <v>26</v>
      </c>
      <c r="E3622">
        <v>20</v>
      </c>
      <c r="F3622">
        <v>26</v>
      </c>
      <c r="G3622">
        <v>20</v>
      </c>
      <c r="H3622">
        <v>1</v>
      </c>
      <c r="I3622">
        <v>1</v>
      </c>
      <c r="J3622">
        <v>25</v>
      </c>
      <c r="K3622" s="194">
        <v>25</v>
      </c>
      <c r="L3622" t="s">
        <v>1079</v>
      </c>
      <c r="M3622" t="s">
        <v>1079</v>
      </c>
      <c r="N3622">
        <v>247</v>
      </c>
      <c r="O3622" t="s">
        <v>7876</v>
      </c>
      <c r="P3622" t="s">
        <v>8642</v>
      </c>
      <c r="Q3622">
        <v>0.247</v>
      </c>
      <c r="R3622" s="117" t="s">
        <v>14595</v>
      </c>
      <c r="S3622" s="117" t="s">
        <v>14596</v>
      </c>
      <c r="T3622" t="s">
        <v>17448</v>
      </c>
      <c r="U3622" t="s">
        <v>10772</v>
      </c>
    </row>
    <row r="3623" spans="1:21">
      <c r="A3623" s="117" t="s">
        <v>2967</v>
      </c>
      <c r="B3623" t="s">
        <v>14590</v>
      </c>
      <c r="C3623" t="s">
        <v>14590</v>
      </c>
      <c r="D3623">
        <v>26</v>
      </c>
      <c r="E3623">
        <v>20</v>
      </c>
      <c r="F3623">
        <v>26</v>
      </c>
      <c r="G3623">
        <v>20</v>
      </c>
      <c r="H3623">
        <v>1</v>
      </c>
      <c r="I3623">
        <v>1</v>
      </c>
      <c r="J3623">
        <v>24</v>
      </c>
      <c r="K3623" s="194">
        <v>24</v>
      </c>
      <c r="L3623" t="s">
        <v>1079</v>
      </c>
      <c r="M3623" t="s">
        <v>1079</v>
      </c>
      <c r="N3623">
        <v>257</v>
      </c>
      <c r="O3623" t="s">
        <v>7876</v>
      </c>
      <c r="P3623" t="s">
        <v>8651</v>
      </c>
      <c r="Q3623">
        <v>0.25700000000000001</v>
      </c>
      <c r="R3623" s="117" t="s">
        <v>14595</v>
      </c>
      <c r="S3623" s="117" t="s">
        <v>14596</v>
      </c>
      <c r="T3623" t="s">
        <v>17448</v>
      </c>
      <c r="U3623" t="s">
        <v>10772</v>
      </c>
    </row>
    <row r="3624" spans="1:21">
      <c r="A3624" s="117" t="s">
        <v>15247</v>
      </c>
      <c r="B3624" t="s">
        <v>14590</v>
      </c>
      <c r="C3624" t="s">
        <v>14590</v>
      </c>
      <c r="D3624">
        <v>25</v>
      </c>
      <c r="E3624">
        <v>19</v>
      </c>
      <c r="F3624">
        <v>25</v>
      </c>
      <c r="G3624">
        <v>19</v>
      </c>
      <c r="H3624">
        <v>1</v>
      </c>
      <c r="I3624">
        <v>1</v>
      </c>
      <c r="J3624">
        <v>33</v>
      </c>
      <c r="K3624" s="194">
        <v>33</v>
      </c>
      <c r="L3624" t="s">
        <v>1079</v>
      </c>
      <c r="M3624" t="s">
        <v>1079</v>
      </c>
      <c r="N3624">
        <v>220</v>
      </c>
      <c r="O3624" t="s">
        <v>7876</v>
      </c>
      <c r="P3624" t="s">
        <v>8642</v>
      </c>
      <c r="Q3624">
        <v>0.22</v>
      </c>
      <c r="R3624" s="117" t="s">
        <v>14594</v>
      </c>
      <c r="S3624" s="117" t="s">
        <v>14589</v>
      </c>
      <c r="T3624" t="s">
        <v>12136</v>
      </c>
      <c r="U3624" t="s">
        <v>10772</v>
      </c>
    </row>
    <row r="3625" spans="1:21">
      <c r="A3625" s="117" t="s">
        <v>15248</v>
      </c>
      <c r="B3625" t="s">
        <v>14590</v>
      </c>
      <c r="C3625" t="s">
        <v>14590</v>
      </c>
      <c r="D3625">
        <v>26</v>
      </c>
      <c r="E3625">
        <v>20</v>
      </c>
      <c r="F3625">
        <v>26</v>
      </c>
      <c r="G3625">
        <v>20</v>
      </c>
      <c r="H3625">
        <v>1</v>
      </c>
      <c r="I3625">
        <v>1</v>
      </c>
      <c r="J3625">
        <v>38</v>
      </c>
      <c r="K3625" s="194">
        <v>38</v>
      </c>
      <c r="L3625" t="s">
        <v>1079</v>
      </c>
      <c r="M3625" t="s">
        <v>1079</v>
      </c>
      <c r="N3625">
        <v>233</v>
      </c>
      <c r="O3625" t="s">
        <v>7876</v>
      </c>
      <c r="P3625" t="s">
        <v>15246</v>
      </c>
      <c r="Q3625">
        <v>0.23300000000000001</v>
      </c>
      <c r="R3625" s="117" t="s">
        <v>14595</v>
      </c>
      <c r="S3625" s="117" t="s">
        <v>14596</v>
      </c>
      <c r="T3625" t="s">
        <v>17448</v>
      </c>
      <c r="U3625" t="s">
        <v>10772</v>
      </c>
    </row>
    <row r="3626" spans="1:21">
      <c r="A3626" s="117" t="s">
        <v>15249</v>
      </c>
      <c r="B3626" t="s">
        <v>14590</v>
      </c>
      <c r="C3626" t="s">
        <v>14590</v>
      </c>
      <c r="D3626">
        <v>26</v>
      </c>
      <c r="E3626">
        <v>20</v>
      </c>
      <c r="F3626">
        <v>26</v>
      </c>
      <c r="G3626">
        <v>20</v>
      </c>
      <c r="H3626">
        <v>1</v>
      </c>
      <c r="I3626">
        <v>1</v>
      </c>
      <c r="J3626">
        <v>75</v>
      </c>
      <c r="K3626" s="194">
        <v>75</v>
      </c>
      <c r="L3626" t="s">
        <v>1079</v>
      </c>
      <c r="M3626" t="s">
        <v>1079</v>
      </c>
      <c r="N3626">
        <v>300</v>
      </c>
      <c r="O3626" t="s">
        <v>7876</v>
      </c>
      <c r="P3626" t="s">
        <v>8660</v>
      </c>
      <c r="Q3626">
        <v>0.3</v>
      </c>
      <c r="R3626" s="117" t="s">
        <v>14595</v>
      </c>
      <c r="S3626" s="117" t="s">
        <v>14596</v>
      </c>
      <c r="T3626" t="s">
        <v>17448</v>
      </c>
      <c r="U3626" t="s">
        <v>10772</v>
      </c>
    </row>
    <row r="3627" spans="1:21">
      <c r="A3627" s="117" t="s">
        <v>2968</v>
      </c>
      <c r="B3627" t="s">
        <v>14590</v>
      </c>
      <c r="C3627" t="s">
        <v>14590</v>
      </c>
      <c r="D3627">
        <v>26</v>
      </c>
      <c r="E3627">
        <v>20</v>
      </c>
      <c r="F3627">
        <v>26</v>
      </c>
      <c r="G3627">
        <v>20</v>
      </c>
      <c r="H3627">
        <v>1</v>
      </c>
      <c r="I3627">
        <v>1</v>
      </c>
      <c r="J3627">
        <v>18</v>
      </c>
      <c r="K3627" s="194">
        <v>18</v>
      </c>
      <c r="L3627" t="s">
        <v>1079</v>
      </c>
      <c r="M3627" t="s">
        <v>1079</v>
      </c>
      <c r="N3627">
        <v>246</v>
      </c>
      <c r="O3627" t="s">
        <v>7876</v>
      </c>
      <c r="P3627" t="s">
        <v>18268</v>
      </c>
      <c r="Q3627">
        <v>0.246</v>
      </c>
      <c r="R3627" s="117" t="s">
        <v>14595</v>
      </c>
      <c r="S3627" s="117" t="s">
        <v>14596</v>
      </c>
      <c r="T3627" t="s">
        <v>17448</v>
      </c>
      <c r="U3627" t="s">
        <v>10772</v>
      </c>
    </row>
    <row r="3628" spans="1:21">
      <c r="A3628" s="117" t="s">
        <v>15250</v>
      </c>
      <c r="B3628" t="s">
        <v>14590</v>
      </c>
      <c r="C3628" t="s">
        <v>14590</v>
      </c>
      <c r="D3628">
        <v>25</v>
      </c>
      <c r="E3628">
        <v>19</v>
      </c>
      <c r="F3628">
        <v>25</v>
      </c>
      <c r="G3628">
        <v>19</v>
      </c>
      <c r="H3628">
        <v>1</v>
      </c>
      <c r="I3628">
        <v>1</v>
      </c>
      <c r="J3628">
        <v>14</v>
      </c>
      <c r="K3628" s="194">
        <v>14</v>
      </c>
      <c r="L3628" t="s">
        <v>1079</v>
      </c>
      <c r="M3628" t="s">
        <v>1079</v>
      </c>
      <c r="N3628">
        <v>237</v>
      </c>
      <c r="O3628" t="s">
        <v>7876</v>
      </c>
      <c r="P3628" t="s">
        <v>8640</v>
      </c>
      <c r="Q3628">
        <v>0.23699999999999999</v>
      </c>
      <c r="R3628" s="117" t="s">
        <v>14594</v>
      </c>
      <c r="S3628" s="117" t="s">
        <v>14589</v>
      </c>
      <c r="T3628" t="s">
        <v>12136</v>
      </c>
      <c r="U3628" t="s">
        <v>10772</v>
      </c>
    </row>
    <row r="3629" spans="1:21">
      <c r="A3629" s="117" t="s">
        <v>15251</v>
      </c>
      <c r="B3629" t="s">
        <v>14590</v>
      </c>
      <c r="C3629" t="s">
        <v>14590</v>
      </c>
      <c r="D3629">
        <v>26</v>
      </c>
      <c r="E3629">
        <v>20</v>
      </c>
      <c r="F3629">
        <v>26</v>
      </c>
      <c r="G3629">
        <v>20</v>
      </c>
      <c r="H3629">
        <v>1</v>
      </c>
      <c r="I3629">
        <v>1</v>
      </c>
      <c r="J3629">
        <v>2</v>
      </c>
      <c r="K3629" s="194">
        <v>2</v>
      </c>
      <c r="L3629" t="s">
        <v>1079</v>
      </c>
      <c r="M3629" t="s">
        <v>1079</v>
      </c>
      <c r="N3629">
        <v>247</v>
      </c>
      <c r="O3629" t="s">
        <v>7876</v>
      </c>
      <c r="P3629" t="s">
        <v>8651</v>
      </c>
      <c r="Q3629">
        <v>0.247</v>
      </c>
      <c r="R3629" s="117" t="s">
        <v>14595</v>
      </c>
      <c r="S3629" s="117" t="s">
        <v>14596</v>
      </c>
      <c r="T3629" t="s">
        <v>17448</v>
      </c>
      <c r="U3629" t="s">
        <v>10772</v>
      </c>
    </row>
    <row r="3630" spans="1:21">
      <c r="A3630" s="117" t="s">
        <v>22392</v>
      </c>
      <c r="B3630" t="s">
        <v>14590</v>
      </c>
      <c r="C3630" t="s">
        <v>14590</v>
      </c>
      <c r="D3630">
        <v>25</v>
      </c>
      <c r="E3630">
        <v>19</v>
      </c>
      <c r="F3630">
        <v>25</v>
      </c>
      <c r="G3630">
        <v>19</v>
      </c>
      <c r="H3630">
        <v>1</v>
      </c>
      <c r="I3630">
        <v>1</v>
      </c>
      <c r="J3630">
        <v>9</v>
      </c>
      <c r="K3630" s="194">
        <v>9</v>
      </c>
      <c r="L3630" t="s">
        <v>1079</v>
      </c>
      <c r="M3630" t="s">
        <v>1079</v>
      </c>
      <c r="N3630">
        <v>237</v>
      </c>
      <c r="O3630" t="s">
        <v>7876</v>
      </c>
      <c r="P3630" t="s">
        <v>8642</v>
      </c>
      <c r="Q3630">
        <v>0.23699999999999999</v>
      </c>
      <c r="R3630" s="117" t="s">
        <v>14594</v>
      </c>
      <c r="S3630" s="117" t="s">
        <v>14589</v>
      </c>
      <c r="T3630" t="s">
        <v>12136</v>
      </c>
      <c r="U3630" t="s">
        <v>10772</v>
      </c>
    </row>
    <row r="3631" spans="1:21">
      <c r="A3631" s="117" t="s">
        <v>15252</v>
      </c>
      <c r="B3631" t="s">
        <v>14590</v>
      </c>
      <c r="C3631" t="s">
        <v>14590</v>
      </c>
      <c r="D3631">
        <v>26</v>
      </c>
      <c r="E3631">
        <v>20</v>
      </c>
      <c r="F3631">
        <v>26</v>
      </c>
      <c r="G3631">
        <v>20</v>
      </c>
      <c r="H3631">
        <v>1</v>
      </c>
      <c r="I3631">
        <v>1</v>
      </c>
      <c r="J3631">
        <v>15</v>
      </c>
      <c r="K3631" s="194">
        <v>15</v>
      </c>
      <c r="L3631" t="s">
        <v>1079</v>
      </c>
      <c r="M3631" t="s">
        <v>1079</v>
      </c>
      <c r="N3631">
        <v>252</v>
      </c>
      <c r="O3631" t="s">
        <v>7876</v>
      </c>
      <c r="P3631" t="s">
        <v>15253</v>
      </c>
      <c r="Q3631">
        <v>0.252</v>
      </c>
      <c r="R3631" s="117" t="s">
        <v>14595</v>
      </c>
      <c r="S3631" s="117" t="s">
        <v>14596</v>
      </c>
      <c r="T3631" t="s">
        <v>17448</v>
      </c>
      <c r="U3631" t="s">
        <v>10772</v>
      </c>
    </row>
    <row r="3632" spans="1:21">
      <c r="A3632" s="117" t="s">
        <v>2969</v>
      </c>
      <c r="B3632" t="s">
        <v>14590</v>
      </c>
      <c r="C3632" t="s">
        <v>14590</v>
      </c>
      <c r="D3632">
        <v>35</v>
      </c>
      <c r="E3632">
        <v>29</v>
      </c>
      <c r="F3632">
        <v>35</v>
      </c>
      <c r="G3632">
        <v>29</v>
      </c>
      <c r="H3632">
        <v>1</v>
      </c>
      <c r="I3632">
        <v>1</v>
      </c>
      <c r="J3632">
        <v>999999</v>
      </c>
      <c r="K3632" s="194">
        <v>999999</v>
      </c>
      <c r="L3632" t="s">
        <v>1079</v>
      </c>
      <c r="M3632" t="s">
        <v>1079</v>
      </c>
      <c r="N3632">
        <v>277</v>
      </c>
      <c r="O3632" t="s">
        <v>7876</v>
      </c>
      <c r="P3632" t="s">
        <v>8649</v>
      </c>
      <c r="Q3632">
        <v>0.27700000000000002</v>
      </c>
      <c r="R3632" s="117" t="s">
        <v>14595</v>
      </c>
      <c r="S3632" s="117" t="s">
        <v>14596</v>
      </c>
      <c r="T3632" t="s">
        <v>17448</v>
      </c>
      <c r="U3632" t="s">
        <v>10772</v>
      </c>
    </row>
    <row r="3633" spans="1:21">
      <c r="A3633" s="117" t="s">
        <v>15254</v>
      </c>
      <c r="B3633" t="s">
        <v>14590</v>
      </c>
      <c r="C3633" t="s">
        <v>14590</v>
      </c>
      <c r="D3633">
        <v>25</v>
      </c>
      <c r="E3633">
        <v>19</v>
      </c>
      <c r="F3633">
        <v>25</v>
      </c>
      <c r="G3633">
        <v>19</v>
      </c>
      <c r="H3633">
        <v>1</v>
      </c>
      <c r="I3633">
        <v>1</v>
      </c>
      <c r="J3633">
        <v>45</v>
      </c>
      <c r="K3633" s="194">
        <v>45</v>
      </c>
      <c r="L3633" t="s">
        <v>1079</v>
      </c>
      <c r="M3633" t="s">
        <v>1079</v>
      </c>
      <c r="N3633">
        <v>252</v>
      </c>
      <c r="O3633" t="s">
        <v>7876</v>
      </c>
      <c r="P3633" t="s">
        <v>8640</v>
      </c>
      <c r="Q3633">
        <v>0.252</v>
      </c>
      <c r="R3633" s="117" t="s">
        <v>14594</v>
      </c>
      <c r="S3633" s="117" t="s">
        <v>14589</v>
      </c>
      <c r="T3633" t="s">
        <v>12136</v>
      </c>
      <c r="U3633" t="s">
        <v>10772</v>
      </c>
    </row>
    <row r="3634" spans="1:21">
      <c r="A3634" s="117" t="s">
        <v>15255</v>
      </c>
      <c r="B3634" t="s">
        <v>14590</v>
      </c>
      <c r="C3634" t="s">
        <v>14590</v>
      </c>
      <c r="D3634">
        <v>26</v>
      </c>
      <c r="E3634">
        <v>20</v>
      </c>
      <c r="F3634">
        <v>26</v>
      </c>
      <c r="G3634">
        <v>20</v>
      </c>
      <c r="H3634">
        <v>1</v>
      </c>
      <c r="I3634">
        <v>1</v>
      </c>
      <c r="J3634">
        <v>14</v>
      </c>
      <c r="K3634" s="194">
        <v>14</v>
      </c>
      <c r="L3634" t="s">
        <v>1079</v>
      </c>
      <c r="M3634" t="s">
        <v>1079</v>
      </c>
      <c r="N3634">
        <v>300</v>
      </c>
      <c r="O3634" t="s">
        <v>7876</v>
      </c>
      <c r="P3634" t="s">
        <v>8642</v>
      </c>
      <c r="Q3634">
        <v>0.3</v>
      </c>
      <c r="R3634" s="117" t="s">
        <v>14595</v>
      </c>
      <c r="S3634" s="117" t="s">
        <v>14596</v>
      </c>
      <c r="T3634" t="s">
        <v>17448</v>
      </c>
      <c r="U3634" t="s">
        <v>10772</v>
      </c>
    </row>
    <row r="3635" spans="1:21">
      <c r="A3635" s="117" t="s">
        <v>15256</v>
      </c>
      <c r="B3635" t="s">
        <v>14590</v>
      </c>
      <c r="C3635" t="s">
        <v>14590</v>
      </c>
      <c r="D3635">
        <v>26</v>
      </c>
      <c r="E3635">
        <v>20</v>
      </c>
      <c r="F3635">
        <v>26</v>
      </c>
      <c r="G3635">
        <v>20</v>
      </c>
      <c r="H3635">
        <v>1</v>
      </c>
      <c r="I3635">
        <v>1</v>
      </c>
      <c r="J3635">
        <v>70</v>
      </c>
      <c r="K3635" s="194">
        <v>70</v>
      </c>
      <c r="L3635" t="s">
        <v>1079</v>
      </c>
      <c r="M3635" t="s">
        <v>1079</v>
      </c>
      <c r="N3635">
        <v>246</v>
      </c>
      <c r="O3635" t="s">
        <v>7876</v>
      </c>
      <c r="P3635" t="s">
        <v>8641</v>
      </c>
      <c r="Q3635">
        <v>0.246</v>
      </c>
      <c r="R3635" s="117" t="s">
        <v>14595</v>
      </c>
      <c r="S3635" s="117" t="s">
        <v>14596</v>
      </c>
      <c r="T3635" t="s">
        <v>17448</v>
      </c>
      <c r="U3635" t="s">
        <v>10772</v>
      </c>
    </row>
    <row r="3636" spans="1:21">
      <c r="A3636" s="117" t="s">
        <v>2970</v>
      </c>
      <c r="B3636" t="s">
        <v>14590</v>
      </c>
      <c r="C3636" t="s">
        <v>14590</v>
      </c>
      <c r="D3636">
        <v>35</v>
      </c>
      <c r="E3636">
        <v>29</v>
      </c>
      <c r="F3636">
        <v>35</v>
      </c>
      <c r="G3636">
        <v>29</v>
      </c>
      <c r="H3636">
        <v>1</v>
      </c>
      <c r="I3636">
        <v>1</v>
      </c>
      <c r="J3636">
        <v>5</v>
      </c>
      <c r="K3636" s="194">
        <v>5</v>
      </c>
      <c r="L3636" t="s">
        <v>1079</v>
      </c>
      <c r="M3636" t="s">
        <v>1079</v>
      </c>
      <c r="N3636">
        <v>277</v>
      </c>
      <c r="O3636" t="s">
        <v>7876</v>
      </c>
      <c r="P3636" t="s">
        <v>8649</v>
      </c>
      <c r="Q3636">
        <v>0.27700000000000002</v>
      </c>
      <c r="R3636" s="117" t="s">
        <v>14595</v>
      </c>
      <c r="S3636" s="117" t="s">
        <v>14596</v>
      </c>
      <c r="T3636" t="s">
        <v>17448</v>
      </c>
      <c r="U3636" t="s">
        <v>10772</v>
      </c>
    </row>
    <row r="3637" spans="1:21">
      <c r="A3637" s="117" t="s">
        <v>15257</v>
      </c>
      <c r="B3637" t="s">
        <v>14590</v>
      </c>
      <c r="C3637" t="s">
        <v>14590</v>
      </c>
      <c r="D3637">
        <v>26</v>
      </c>
      <c r="E3637">
        <v>20</v>
      </c>
      <c r="F3637">
        <v>26</v>
      </c>
      <c r="G3637">
        <v>20</v>
      </c>
      <c r="H3637">
        <v>1</v>
      </c>
      <c r="I3637">
        <v>1</v>
      </c>
      <c r="J3637">
        <v>3</v>
      </c>
      <c r="K3637" s="194">
        <v>3</v>
      </c>
      <c r="L3637" t="s">
        <v>1079</v>
      </c>
      <c r="M3637" t="s">
        <v>1079</v>
      </c>
      <c r="N3637">
        <v>256</v>
      </c>
      <c r="O3637" t="s">
        <v>7876</v>
      </c>
      <c r="P3637" t="s">
        <v>8651</v>
      </c>
      <c r="Q3637">
        <v>0.25600000000000001</v>
      </c>
      <c r="R3637" s="117" t="s">
        <v>14595</v>
      </c>
      <c r="S3637" s="117" t="s">
        <v>14596</v>
      </c>
      <c r="T3637" t="s">
        <v>17448</v>
      </c>
      <c r="U3637" t="s">
        <v>10772</v>
      </c>
    </row>
    <row r="3638" spans="1:21">
      <c r="A3638" s="117" t="s">
        <v>15258</v>
      </c>
      <c r="B3638" t="s">
        <v>14590</v>
      </c>
      <c r="C3638" t="s">
        <v>14590</v>
      </c>
      <c r="D3638">
        <v>26</v>
      </c>
      <c r="E3638">
        <v>20</v>
      </c>
      <c r="F3638">
        <v>26</v>
      </c>
      <c r="G3638">
        <v>20</v>
      </c>
      <c r="H3638">
        <v>1</v>
      </c>
      <c r="I3638">
        <v>1</v>
      </c>
      <c r="J3638">
        <v>30</v>
      </c>
      <c r="K3638" s="194">
        <v>30</v>
      </c>
      <c r="L3638" t="s">
        <v>1079</v>
      </c>
      <c r="M3638" t="s">
        <v>1079</v>
      </c>
      <c r="N3638">
        <v>237.5</v>
      </c>
      <c r="O3638" t="s">
        <v>7876</v>
      </c>
      <c r="P3638" t="s">
        <v>15259</v>
      </c>
      <c r="Q3638">
        <v>0.23749999999999999</v>
      </c>
      <c r="R3638" s="117" t="s">
        <v>14595</v>
      </c>
      <c r="S3638" s="117" t="s">
        <v>14596</v>
      </c>
      <c r="T3638" t="s">
        <v>17448</v>
      </c>
      <c r="U3638" t="s">
        <v>10772</v>
      </c>
    </row>
    <row r="3639" spans="1:21">
      <c r="A3639" s="117" t="s">
        <v>2971</v>
      </c>
      <c r="B3639" t="s">
        <v>14590</v>
      </c>
      <c r="C3639" t="s">
        <v>14590</v>
      </c>
      <c r="D3639">
        <v>26</v>
      </c>
      <c r="E3639">
        <v>20</v>
      </c>
      <c r="F3639">
        <v>26</v>
      </c>
      <c r="G3639">
        <v>20</v>
      </c>
      <c r="H3639">
        <v>1</v>
      </c>
      <c r="I3639">
        <v>1</v>
      </c>
      <c r="J3639">
        <v>28</v>
      </c>
      <c r="K3639" s="194">
        <v>28</v>
      </c>
      <c r="L3639" t="s">
        <v>1079</v>
      </c>
      <c r="M3639" t="s">
        <v>1079</v>
      </c>
      <c r="N3639">
        <v>29</v>
      </c>
      <c r="O3639" t="s">
        <v>7876</v>
      </c>
      <c r="P3639" t="s">
        <v>8700</v>
      </c>
      <c r="Q3639">
        <v>2.9000000000000001E-2</v>
      </c>
      <c r="R3639" s="117" t="s">
        <v>14595</v>
      </c>
      <c r="S3639" s="117" t="s">
        <v>14596</v>
      </c>
      <c r="T3639" t="s">
        <v>17448</v>
      </c>
      <c r="U3639" t="s">
        <v>10772</v>
      </c>
    </row>
    <row r="3640" spans="1:21">
      <c r="A3640" s="117" t="s">
        <v>2972</v>
      </c>
      <c r="B3640" t="s">
        <v>14590</v>
      </c>
      <c r="C3640" t="s">
        <v>14590</v>
      </c>
      <c r="D3640">
        <v>26</v>
      </c>
      <c r="E3640">
        <v>20</v>
      </c>
      <c r="F3640">
        <v>26</v>
      </c>
      <c r="G3640">
        <v>20</v>
      </c>
      <c r="H3640">
        <v>1</v>
      </c>
      <c r="I3640">
        <v>1</v>
      </c>
      <c r="J3640">
        <v>38</v>
      </c>
      <c r="K3640" s="194">
        <v>38</v>
      </c>
      <c r="L3640" t="s">
        <v>1079</v>
      </c>
      <c r="M3640" t="s">
        <v>1079</v>
      </c>
      <c r="N3640">
        <v>29</v>
      </c>
      <c r="O3640" t="s">
        <v>7876</v>
      </c>
      <c r="P3640" t="s">
        <v>8701</v>
      </c>
      <c r="Q3640">
        <v>2.9000000000000001E-2</v>
      </c>
      <c r="R3640" s="117" t="s">
        <v>14595</v>
      </c>
      <c r="S3640" s="117" t="s">
        <v>14596</v>
      </c>
      <c r="T3640" t="s">
        <v>17448</v>
      </c>
      <c r="U3640" t="s">
        <v>10772</v>
      </c>
    </row>
    <row r="3641" spans="1:21">
      <c r="A3641" s="117" t="s">
        <v>2973</v>
      </c>
      <c r="B3641" t="s">
        <v>14590</v>
      </c>
      <c r="C3641" t="s">
        <v>14590</v>
      </c>
      <c r="D3641">
        <v>26</v>
      </c>
      <c r="E3641">
        <v>20</v>
      </c>
      <c r="F3641">
        <v>26</v>
      </c>
      <c r="G3641">
        <v>20</v>
      </c>
      <c r="H3641">
        <v>1</v>
      </c>
      <c r="I3641">
        <v>1</v>
      </c>
      <c r="J3641">
        <v>3</v>
      </c>
      <c r="K3641" s="194">
        <v>3</v>
      </c>
      <c r="L3641" t="s">
        <v>1079</v>
      </c>
      <c r="M3641" t="s">
        <v>1079</v>
      </c>
      <c r="N3641">
        <v>30</v>
      </c>
      <c r="O3641" t="s">
        <v>7876</v>
      </c>
      <c r="P3641" t="s">
        <v>8702</v>
      </c>
      <c r="Q3641">
        <v>0.03</v>
      </c>
      <c r="R3641" s="117" t="s">
        <v>14595</v>
      </c>
      <c r="S3641" s="117" t="s">
        <v>14596</v>
      </c>
      <c r="T3641" t="s">
        <v>17448</v>
      </c>
      <c r="U3641" t="s">
        <v>10772</v>
      </c>
    </row>
    <row r="3642" spans="1:21">
      <c r="A3642" s="117" t="s">
        <v>2974</v>
      </c>
      <c r="B3642" t="s">
        <v>14590</v>
      </c>
      <c r="C3642" t="s">
        <v>14590</v>
      </c>
      <c r="D3642">
        <v>26</v>
      </c>
      <c r="E3642">
        <v>20</v>
      </c>
      <c r="F3642">
        <v>26</v>
      </c>
      <c r="G3642">
        <v>20</v>
      </c>
      <c r="H3642">
        <v>1</v>
      </c>
      <c r="I3642">
        <v>1</v>
      </c>
      <c r="J3642">
        <v>9</v>
      </c>
      <c r="K3642" s="194">
        <v>9</v>
      </c>
      <c r="L3642" t="s">
        <v>1079</v>
      </c>
      <c r="M3642" t="s">
        <v>1079</v>
      </c>
      <c r="N3642">
        <v>29</v>
      </c>
      <c r="O3642" t="s">
        <v>7876</v>
      </c>
      <c r="P3642" t="s">
        <v>8700</v>
      </c>
      <c r="Q3642">
        <v>2.9000000000000001E-2</v>
      </c>
      <c r="R3642" s="117" t="s">
        <v>14595</v>
      </c>
      <c r="S3642" s="117" t="s">
        <v>14596</v>
      </c>
      <c r="T3642" t="s">
        <v>17448</v>
      </c>
      <c r="U3642" t="s">
        <v>10772</v>
      </c>
    </row>
    <row r="3643" spans="1:21">
      <c r="A3643" s="117" t="s">
        <v>2975</v>
      </c>
      <c r="B3643" t="s">
        <v>14590</v>
      </c>
      <c r="C3643" t="s">
        <v>14590</v>
      </c>
      <c r="D3643">
        <v>35</v>
      </c>
      <c r="E3643">
        <v>29</v>
      </c>
      <c r="F3643">
        <v>35</v>
      </c>
      <c r="G3643">
        <v>29</v>
      </c>
      <c r="H3643">
        <v>1</v>
      </c>
      <c r="I3643">
        <v>1</v>
      </c>
      <c r="J3643">
        <v>3</v>
      </c>
      <c r="K3643" s="194">
        <v>3</v>
      </c>
      <c r="L3643" t="s">
        <v>1079</v>
      </c>
      <c r="M3643" t="s">
        <v>1079</v>
      </c>
      <c r="N3643">
        <v>30</v>
      </c>
      <c r="O3643" t="s">
        <v>7876</v>
      </c>
      <c r="P3643" t="s">
        <v>8703</v>
      </c>
      <c r="Q3643">
        <v>0.03</v>
      </c>
      <c r="R3643" s="117" t="s">
        <v>14595</v>
      </c>
      <c r="S3643" s="117" t="s">
        <v>14596</v>
      </c>
      <c r="T3643" t="s">
        <v>17448</v>
      </c>
      <c r="U3643" t="s">
        <v>10772</v>
      </c>
    </row>
    <row r="3644" spans="1:21">
      <c r="A3644" s="117" t="s">
        <v>2976</v>
      </c>
      <c r="B3644" t="s">
        <v>14590</v>
      </c>
      <c r="C3644" t="s">
        <v>14590</v>
      </c>
      <c r="D3644">
        <v>26</v>
      </c>
      <c r="E3644">
        <v>20</v>
      </c>
      <c r="F3644">
        <v>26</v>
      </c>
      <c r="G3644">
        <v>20</v>
      </c>
      <c r="H3644">
        <v>1</v>
      </c>
      <c r="I3644">
        <v>1</v>
      </c>
      <c r="J3644">
        <v>4</v>
      </c>
      <c r="K3644" s="194">
        <v>4</v>
      </c>
      <c r="L3644" t="s">
        <v>1079</v>
      </c>
      <c r="M3644" t="s">
        <v>1079</v>
      </c>
      <c r="N3644">
        <v>30</v>
      </c>
      <c r="O3644" t="s">
        <v>7876</v>
      </c>
      <c r="P3644" t="s">
        <v>8700</v>
      </c>
      <c r="Q3644">
        <v>0.03</v>
      </c>
      <c r="R3644" s="117" t="s">
        <v>14595</v>
      </c>
      <c r="S3644" s="117" t="s">
        <v>14596</v>
      </c>
      <c r="T3644" t="s">
        <v>17448</v>
      </c>
      <c r="U3644" t="s">
        <v>10772</v>
      </c>
    </row>
    <row r="3645" spans="1:21">
      <c r="A3645" s="117" t="s">
        <v>2977</v>
      </c>
      <c r="B3645" t="s">
        <v>14590</v>
      </c>
      <c r="C3645" t="s">
        <v>14590</v>
      </c>
      <c r="D3645">
        <v>26</v>
      </c>
      <c r="E3645">
        <v>20</v>
      </c>
      <c r="F3645">
        <v>26</v>
      </c>
      <c r="G3645">
        <v>20</v>
      </c>
      <c r="H3645">
        <v>1</v>
      </c>
      <c r="I3645">
        <v>1</v>
      </c>
      <c r="J3645">
        <v>175</v>
      </c>
      <c r="K3645" s="194">
        <v>175</v>
      </c>
      <c r="L3645" t="s">
        <v>1106</v>
      </c>
      <c r="M3645" t="s">
        <v>1106</v>
      </c>
      <c r="N3645">
        <v>163</v>
      </c>
      <c r="O3645" t="s">
        <v>7876</v>
      </c>
      <c r="P3645" t="s">
        <v>8704</v>
      </c>
      <c r="Q3645">
        <v>0.16300000000000001</v>
      </c>
      <c r="R3645" s="117" t="s">
        <v>14595</v>
      </c>
      <c r="S3645" s="117" t="s">
        <v>14596</v>
      </c>
      <c r="T3645" t="s">
        <v>17448</v>
      </c>
      <c r="U3645" t="s">
        <v>10772</v>
      </c>
    </row>
    <row r="3646" spans="1:21">
      <c r="A3646" s="117" t="s">
        <v>2978</v>
      </c>
      <c r="B3646" t="s">
        <v>14590</v>
      </c>
      <c r="C3646" t="s">
        <v>14590</v>
      </c>
      <c r="D3646">
        <v>26</v>
      </c>
      <c r="E3646">
        <v>20</v>
      </c>
      <c r="F3646">
        <v>26</v>
      </c>
      <c r="G3646">
        <v>20</v>
      </c>
      <c r="H3646">
        <v>1</v>
      </c>
      <c r="I3646">
        <v>1</v>
      </c>
      <c r="J3646">
        <v>46</v>
      </c>
      <c r="K3646" s="194">
        <v>46</v>
      </c>
      <c r="L3646" t="s">
        <v>1106</v>
      </c>
      <c r="M3646" t="s">
        <v>1106</v>
      </c>
      <c r="N3646">
        <v>244</v>
      </c>
      <c r="O3646" t="s">
        <v>7876</v>
      </c>
      <c r="P3646" t="s">
        <v>8705</v>
      </c>
      <c r="Q3646">
        <v>0.24399999999999999</v>
      </c>
      <c r="R3646" s="117" t="s">
        <v>14595</v>
      </c>
      <c r="S3646" s="117" t="s">
        <v>14596</v>
      </c>
      <c r="T3646" t="s">
        <v>17448</v>
      </c>
      <c r="U3646" t="s">
        <v>10772</v>
      </c>
    </row>
    <row r="3647" spans="1:21">
      <c r="A3647" s="117" t="s">
        <v>2979</v>
      </c>
      <c r="B3647" t="s">
        <v>14590</v>
      </c>
      <c r="C3647" t="s">
        <v>14590</v>
      </c>
      <c r="D3647">
        <v>26</v>
      </c>
      <c r="E3647">
        <v>20</v>
      </c>
      <c r="F3647">
        <v>26</v>
      </c>
      <c r="G3647">
        <v>20</v>
      </c>
      <c r="H3647">
        <v>1</v>
      </c>
      <c r="I3647">
        <v>1</v>
      </c>
      <c r="J3647">
        <v>24</v>
      </c>
      <c r="K3647" s="194">
        <v>24</v>
      </c>
      <c r="L3647" t="s">
        <v>1106</v>
      </c>
      <c r="M3647" t="s">
        <v>1106</v>
      </c>
      <c r="N3647">
        <v>414</v>
      </c>
      <c r="O3647" t="s">
        <v>7876</v>
      </c>
      <c r="P3647" t="s">
        <v>8706</v>
      </c>
      <c r="Q3647">
        <v>0.41399999999999998</v>
      </c>
      <c r="R3647" s="117" t="s">
        <v>14595</v>
      </c>
      <c r="S3647" s="117" t="s">
        <v>14596</v>
      </c>
      <c r="T3647" t="s">
        <v>17448</v>
      </c>
      <c r="U3647" t="s">
        <v>10772</v>
      </c>
    </row>
    <row r="3648" spans="1:21">
      <c r="A3648" s="117" t="s">
        <v>2980</v>
      </c>
      <c r="B3648" t="s">
        <v>14590</v>
      </c>
      <c r="C3648" t="s">
        <v>14590</v>
      </c>
      <c r="D3648">
        <v>26</v>
      </c>
      <c r="E3648">
        <v>20</v>
      </c>
      <c r="F3648">
        <v>26</v>
      </c>
      <c r="G3648">
        <v>20</v>
      </c>
      <c r="H3648">
        <v>1</v>
      </c>
      <c r="I3648">
        <v>1</v>
      </c>
      <c r="J3648">
        <v>12</v>
      </c>
      <c r="K3648" s="194">
        <v>12</v>
      </c>
      <c r="L3648" t="s">
        <v>1106</v>
      </c>
      <c r="M3648" t="s">
        <v>1106</v>
      </c>
      <c r="N3648">
        <v>682</v>
      </c>
      <c r="O3648" t="s">
        <v>7876</v>
      </c>
      <c r="P3648" t="s">
        <v>8707</v>
      </c>
      <c r="Q3648">
        <v>0.68200000000000005</v>
      </c>
      <c r="R3648" s="117" t="s">
        <v>14595</v>
      </c>
      <c r="S3648" s="117" t="s">
        <v>14596</v>
      </c>
      <c r="T3648" t="s">
        <v>17448</v>
      </c>
      <c r="U3648" t="s">
        <v>10772</v>
      </c>
    </row>
    <row r="3649" spans="1:21">
      <c r="A3649" s="117" t="s">
        <v>2981</v>
      </c>
      <c r="B3649" t="s">
        <v>14590</v>
      </c>
      <c r="C3649" t="s">
        <v>14590</v>
      </c>
      <c r="D3649">
        <v>26</v>
      </c>
      <c r="E3649">
        <v>20</v>
      </c>
      <c r="F3649">
        <v>26</v>
      </c>
      <c r="G3649">
        <v>20</v>
      </c>
      <c r="H3649">
        <v>1</v>
      </c>
      <c r="I3649">
        <v>1</v>
      </c>
      <c r="J3649">
        <v>100</v>
      </c>
      <c r="K3649" s="194">
        <v>100</v>
      </c>
      <c r="L3649" t="s">
        <v>1106</v>
      </c>
      <c r="M3649" t="s">
        <v>1106</v>
      </c>
      <c r="N3649">
        <v>1495</v>
      </c>
      <c r="O3649" t="s">
        <v>7876</v>
      </c>
      <c r="P3649" t="s">
        <v>8708</v>
      </c>
      <c r="Q3649">
        <v>1.4950000000000001</v>
      </c>
      <c r="R3649" s="117" t="s">
        <v>14595</v>
      </c>
      <c r="S3649" s="117" t="s">
        <v>14596</v>
      </c>
      <c r="T3649" t="s">
        <v>17448</v>
      </c>
      <c r="U3649" t="s">
        <v>10772</v>
      </c>
    </row>
    <row r="3650" spans="1:21">
      <c r="A3650" s="117" t="s">
        <v>2982</v>
      </c>
      <c r="B3650" t="s">
        <v>14590</v>
      </c>
      <c r="C3650" t="s">
        <v>14590</v>
      </c>
      <c r="D3650">
        <v>26</v>
      </c>
      <c r="E3650">
        <v>20</v>
      </c>
      <c r="F3650">
        <v>26</v>
      </c>
      <c r="G3650">
        <v>20</v>
      </c>
      <c r="H3650">
        <v>1</v>
      </c>
      <c r="I3650">
        <v>1</v>
      </c>
      <c r="J3650">
        <v>60</v>
      </c>
      <c r="K3650" s="194">
        <v>60</v>
      </c>
      <c r="L3650" t="s">
        <v>1079</v>
      </c>
      <c r="M3650" t="s">
        <v>1079</v>
      </c>
      <c r="N3650">
        <v>178</v>
      </c>
      <c r="O3650" t="s">
        <v>7876</v>
      </c>
      <c r="P3650" t="s">
        <v>8642</v>
      </c>
      <c r="Q3650">
        <v>0.17799999999999999</v>
      </c>
      <c r="R3650" s="117" t="s">
        <v>14595</v>
      </c>
      <c r="S3650" s="117" t="s">
        <v>14596</v>
      </c>
      <c r="T3650" t="s">
        <v>17448</v>
      </c>
      <c r="U3650" t="s">
        <v>10772</v>
      </c>
    </row>
    <row r="3651" spans="1:21">
      <c r="A3651" s="117" t="s">
        <v>2983</v>
      </c>
      <c r="B3651" t="s">
        <v>14590</v>
      </c>
      <c r="C3651" t="s">
        <v>14590</v>
      </c>
      <c r="D3651">
        <v>26</v>
      </c>
      <c r="E3651">
        <v>20</v>
      </c>
      <c r="F3651">
        <v>26</v>
      </c>
      <c r="G3651">
        <v>20</v>
      </c>
      <c r="H3651">
        <v>1</v>
      </c>
      <c r="I3651">
        <v>1</v>
      </c>
      <c r="J3651">
        <v>8</v>
      </c>
      <c r="K3651" s="194">
        <v>8</v>
      </c>
      <c r="L3651" t="s">
        <v>1079</v>
      </c>
      <c r="M3651" t="s">
        <v>1079</v>
      </c>
      <c r="N3651">
        <v>186</v>
      </c>
      <c r="O3651" t="s">
        <v>7876</v>
      </c>
      <c r="P3651" t="s">
        <v>8642</v>
      </c>
      <c r="Q3651">
        <v>0.186</v>
      </c>
      <c r="R3651" s="117" t="s">
        <v>14595</v>
      </c>
      <c r="S3651" s="117" t="s">
        <v>14596</v>
      </c>
      <c r="T3651" t="s">
        <v>17448</v>
      </c>
      <c r="U3651" t="s">
        <v>10772</v>
      </c>
    </row>
    <row r="3652" spans="1:21">
      <c r="A3652" s="117" t="s">
        <v>2984</v>
      </c>
      <c r="B3652" t="s">
        <v>14590</v>
      </c>
      <c r="C3652" t="s">
        <v>14590</v>
      </c>
      <c r="D3652">
        <v>26</v>
      </c>
      <c r="E3652">
        <v>20</v>
      </c>
      <c r="F3652">
        <v>26</v>
      </c>
      <c r="G3652">
        <v>20</v>
      </c>
      <c r="H3652">
        <v>1</v>
      </c>
      <c r="I3652">
        <v>1</v>
      </c>
      <c r="J3652">
        <v>60</v>
      </c>
      <c r="K3652" s="194">
        <v>60</v>
      </c>
      <c r="L3652" t="s">
        <v>1079</v>
      </c>
      <c r="M3652" t="s">
        <v>1079</v>
      </c>
      <c r="N3652">
        <v>630</v>
      </c>
      <c r="O3652" t="s">
        <v>7876</v>
      </c>
      <c r="P3652" t="s">
        <v>8709</v>
      </c>
      <c r="Q3652">
        <v>0.63</v>
      </c>
      <c r="R3652" s="117" t="s">
        <v>14595</v>
      </c>
      <c r="S3652" s="117" t="s">
        <v>14596</v>
      </c>
      <c r="T3652" t="s">
        <v>17448</v>
      </c>
      <c r="U3652" t="s">
        <v>10773</v>
      </c>
    </row>
    <row r="3653" spans="1:21">
      <c r="A3653" s="117" t="s">
        <v>2985</v>
      </c>
      <c r="B3653" t="s">
        <v>14590</v>
      </c>
      <c r="C3653" t="s">
        <v>14590</v>
      </c>
      <c r="D3653">
        <v>25</v>
      </c>
      <c r="E3653">
        <v>19</v>
      </c>
      <c r="F3653">
        <v>25</v>
      </c>
      <c r="G3653">
        <v>19</v>
      </c>
      <c r="H3653">
        <v>1</v>
      </c>
      <c r="I3653">
        <v>1</v>
      </c>
      <c r="J3653">
        <v>16</v>
      </c>
      <c r="K3653" s="194">
        <v>16</v>
      </c>
      <c r="L3653" t="s">
        <v>1079</v>
      </c>
      <c r="M3653" t="s">
        <v>1079</v>
      </c>
      <c r="N3653">
        <v>678</v>
      </c>
      <c r="O3653" t="s">
        <v>7876</v>
      </c>
      <c r="P3653" t="s">
        <v>8710</v>
      </c>
      <c r="Q3653">
        <v>0.67800000000000005</v>
      </c>
      <c r="R3653" s="117" t="s">
        <v>14594</v>
      </c>
      <c r="S3653" s="117" t="s">
        <v>14589</v>
      </c>
      <c r="T3653" t="s">
        <v>12136</v>
      </c>
      <c r="U3653" t="s">
        <v>10772</v>
      </c>
    </row>
    <row r="3654" spans="1:21">
      <c r="A3654" s="117" t="s">
        <v>2986</v>
      </c>
      <c r="B3654" t="s">
        <v>14590</v>
      </c>
      <c r="C3654" t="s">
        <v>14590</v>
      </c>
      <c r="D3654">
        <v>26</v>
      </c>
      <c r="E3654">
        <v>20</v>
      </c>
      <c r="F3654">
        <v>26</v>
      </c>
      <c r="G3654">
        <v>20</v>
      </c>
      <c r="H3654">
        <v>1</v>
      </c>
      <c r="I3654">
        <v>1</v>
      </c>
      <c r="J3654">
        <v>2</v>
      </c>
      <c r="K3654" s="194">
        <v>2</v>
      </c>
      <c r="L3654" t="s">
        <v>1079</v>
      </c>
      <c r="M3654" t="s">
        <v>1079</v>
      </c>
      <c r="N3654">
        <v>778</v>
      </c>
      <c r="O3654" t="s">
        <v>7876</v>
      </c>
      <c r="P3654" t="s">
        <v>8711</v>
      </c>
      <c r="Q3654">
        <v>0.77800000000000002</v>
      </c>
      <c r="R3654" s="117" t="s">
        <v>14595</v>
      </c>
      <c r="S3654" s="117" t="s">
        <v>14596</v>
      </c>
      <c r="T3654" t="s">
        <v>17448</v>
      </c>
      <c r="U3654" t="s">
        <v>10772</v>
      </c>
    </row>
    <row r="3655" spans="1:21">
      <c r="A3655" s="117" t="s">
        <v>2987</v>
      </c>
      <c r="B3655" t="s">
        <v>14590</v>
      </c>
      <c r="C3655" t="s">
        <v>14590</v>
      </c>
      <c r="D3655">
        <v>25</v>
      </c>
      <c r="E3655">
        <v>19</v>
      </c>
      <c r="F3655">
        <v>25</v>
      </c>
      <c r="G3655">
        <v>19</v>
      </c>
      <c r="H3655">
        <v>1</v>
      </c>
      <c r="I3655">
        <v>1</v>
      </c>
      <c r="J3655">
        <v>19</v>
      </c>
      <c r="K3655" s="194">
        <v>19</v>
      </c>
      <c r="L3655" t="s">
        <v>1079</v>
      </c>
      <c r="M3655" t="s">
        <v>1079</v>
      </c>
      <c r="N3655">
        <v>963</v>
      </c>
      <c r="O3655" t="s">
        <v>7876</v>
      </c>
      <c r="P3655" t="s">
        <v>8712</v>
      </c>
      <c r="Q3655">
        <v>0.96299999999999997</v>
      </c>
      <c r="R3655" s="117" t="s">
        <v>14594</v>
      </c>
      <c r="S3655" s="117" t="s">
        <v>14589</v>
      </c>
      <c r="T3655" t="s">
        <v>12136</v>
      </c>
      <c r="U3655" t="s">
        <v>10772</v>
      </c>
    </row>
    <row r="3656" spans="1:21">
      <c r="A3656" s="117" t="s">
        <v>2988</v>
      </c>
      <c r="B3656" t="s">
        <v>14590</v>
      </c>
      <c r="C3656" t="s">
        <v>14590</v>
      </c>
      <c r="D3656">
        <v>26</v>
      </c>
      <c r="E3656">
        <v>20</v>
      </c>
      <c r="F3656">
        <v>26</v>
      </c>
      <c r="G3656">
        <v>20</v>
      </c>
      <c r="H3656">
        <v>1</v>
      </c>
      <c r="I3656">
        <v>1</v>
      </c>
      <c r="J3656">
        <v>8</v>
      </c>
      <c r="K3656" s="194">
        <v>8</v>
      </c>
      <c r="L3656" t="s">
        <v>1079</v>
      </c>
      <c r="M3656" t="s">
        <v>1079</v>
      </c>
      <c r="N3656">
        <v>844</v>
      </c>
      <c r="O3656" t="s">
        <v>7876</v>
      </c>
      <c r="P3656" t="s">
        <v>15260</v>
      </c>
      <c r="Q3656">
        <v>0.84399999999999997</v>
      </c>
      <c r="R3656" s="117" t="s">
        <v>14595</v>
      </c>
      <c r="S3656" s="117" t="s">
        <v>14596</v>
      </c>
      <c r="T3656" t="s">
        <v>17448</v>
      </c>
      <c r="U3656" t="s">
        <v>10772</v>
      </c>
    </row>
    <row r="3657" spans="1:21">
      <c r="A3657" s="117" t="s">
        <v>2989</v>
      </c>
      <c r="B3657" t="s">
        <v>14590</v>
      </c>
      <c r="C3657" t="s">
        <v>14590</v>
      </c>
      <c r="D3657">
        <v>25</v>
      </c>
      <c r="E3657">
        <v>19</v>
      </c>
      <c r="F3657">
        <v>25</v>
      </c>
      <c r="G3657">
        <v>19</v>
      </c>
      <c r="H3657">
        <v>1</v>
      </c>
      <c r="I3657">
        <v>1</v>
      </c>
      <c r="J3657">
        <v>32</v>
      </c>
      <c r="K3657" s="194">
        <v>32</v>
      </c>
      <c r="L3657" t="s">
        <v>1079</v>
      </c>
      <c r="M3657" t="s">
        <v>1079</v>
      </c>
      <c r="N3657">
        <v>1026</v>
      </c>
      <c r="O3657" t="s">
        <v>7876</v>
      </c>
      <c r="P3657" t="s">
        <v>8713</v>
      </c>
      <c r="Q3657">
        <v>1.026</v>
      </c>
      <c r="R3657" s="117" t="s">
        <v>14594</v>
      </c>
      <c r="S3657" s="117" t="s">
        <v>14589</v>
      </c>
      <c r="T3657" t="s">
        <v>12136</v>
      </c>
      <c r="U3657" t="s">
        <v>10772</v>
      </c>
    </row>
    <row r="3658" spans="1:21">
      <c r="A3658" s="117" t="s">
        <v>2990</v>
      </c>
      <c r="B3658" t="s">
        <v>14590</v>
      </c>
      <c r="C3658" t="s">
        <v>14590</v>
      </c>
      <c r="D3658">
        <v>26</v>
      </c>
      <c r="E3658">
        <v>20</v>
      </c>
      <c r="F3658">
        <v>26</v>
      </c>
      <c r="G3658">
        <v>20</v>
      </c>
      <c r="H3658">
        <v>1</v>
      </c>
      <c r="I3658">
        <v>1</v>
      </c>
      <c r="J3658">
        <v>18</v>
      </c>
      <c r="K3658" s="194">
        <v>18</v>
      </c>
      <c r="L3658" t="s">
        <v>1079</v>
      </c>
      <c r="M3658" t="s">
        <v>1079</v>
      </c>
      <c r="N3658">
        <v>1034</v>
      </c>
      <c r="O3658" t="s">
        <v>7876</v>
      </c>
      <c r="P3658" t="s">
        <v>8714</v>
      </c>
      <c r="Q3658">
        <v>1.034</v>
      </c>
      <c r="R3658" s="117" t="s">
        <v>14595</v>
      </c>
      <c r="S3658" s="117" t="s">
        <v>14596</v>
      </c>
      <c r="T3658" t="s">
        <v>17448</v>
      </c>
      <c r="U3658" t="s">
        <v>10772</v>
      </c>
    </row>
    <row r="3659" spans="1:21">
      <c r="A3659" s="117" t="s">
        <v>2991</v>
      </c>
      <c r="B3659" t="s">
        <v>14590</v>
      </c>
      <c r="C3659" t="s">
        <v>14590</v>
      </c>
      <c r="D3659">
        <v>25</v>
      </c>
      <c r="E3659">
        <v>19</v>
      </c>
      <c r="F3659">
        <v>25</v>
      </c>
      <c r="G3659">
        <v>19</v>
      </c>
      <c r="H3659">
        <v>1</v>
      </c>
      <c r="I3659">
        <v>1</v>
      </c>
      <c r="J3659">
        <v>17</v>
      </c>
      <c r="K3659" s="194">
        <v>17</v>
      </c>
      <c r="L3659" t="s">
        <v>1079</v>
      </c>
      <c r="M3659" t="s">
        <v>1079</v>
      </c>
      <c r="N3659">
        <v>1324</v>
      </c>
      <c r="O3659" t="s">
        <v>7876</v>
      </c>
      <c r="P3659" t="s">
        <v>8715</v>
      </c>
      <c r="Q3659">
        <v>1.3240000000000001</v>
      </c>
      <c r="R3659" s="117" t="s">
        <v>14594</v>
      </c>
      <c r="S3659" s="117" t="s">
        <v>14589</v>
      </c>
      <c r="T3659" t="s">
        <v>12136</v>
      </c>
      <c r="U3659" t="s">
        <v>10773</v>
      </c>
    </row>
    <row r="3660" spans="1:21">
      <c r="A3660" s="117" t="s">
        <v>2992</v>
      </c>
      <c r="B3660" t="s">
        <v>14590</v>
      </c>
      <c r="C3660" t="s">
        <v>14590</v>
      </c>
      <c r="D3660">
        <v>26</v>
      </c>
      <c r="E3660">
        <v>20</v>
      </c>
      <c r="F3660">
        <v>26</v>
      </c>
      <c r="G3660">
        <v>20</v>
      </c>
      <c r="H3660">
        <v>1</v>
      </c>
      <c r="I3660">
        <v>1</v>
      </c>
      <c r="J3660">
        <v>16</v>
      </c>
      <c r="K3660" s="194">
        <v>16</v>
      </c>
      <c r="L3660" t="s">
        <v>1079</v>
      </c>
      <c r="M3660" t="s">
        <v>1079</v>
      </c>
      <c r="N3660">
        <v>1340</v>
      </c>
      <c r="O3660" t="s">
        <v>7876</v>
      </c>
      <c r="P3660" t="s">
        <v>8716</v>
      </c>
      <c r="Q3660">
        <v>1.34</v>
      </c>
      <c r="R3660" s="117" t="s">
        <v>14595</v>
      </c>
      <c r="S3660" s="117" t="s">
        <v>14596</v>
      </c>
      <c r="T3660" t="s">
        <v>17448</v>
      </c>
      <c r="U3660" t="s">
        <v>10772</v>
      </c>
    </row>
    <row r="3661" spans="1:21">
      <c r="A3661" s="117" t="s">
        <v>2993</v>
      </c>
      <c r="B3661" t="s">
        <v>14590</v>
      </c>
      <c r="C3661" t="s">
        <v>14590</v>
      </c>
      <c r="D3661">
        <v>25</v>
      </c>
      <c r="E3661">
        <v>19</v>
      </c>
      <c r="F3661">
        <v>25</v>
      </c>
      <c r="G3661">
        <v>19</v>
      </c>
      <c r="H3661">
        <v>1</v>
      </c>
      <c r="I3661">
        <v>1</v>
      </c>
      <c r="J3661">
        <v>5</v>
      </c>
      <c r="K3661" s="194">
        <v>5</v>
      </c>
      <c r="L3661" t="s">
        <v>1083</v>
      </c>
      <c r="M3661" t="s">
        <v>1083</v>
      </c>
      <c r="N3661">
        <v>53</v>
      </c>
      <c r="O3661" t="s">
        <v>7876</v>
      </c>
      <c r="P3661" t="s">
        <v>8717</v>
      </c>
      <c r="Q3661">
        <v>5.2999999999999999E-2</v>
      </c>
      <c r="R3661" s="117" t="s">
        <v>14594</v>
      </c>
      <c r="S3661" s="117" t="s">
        <v>14589</v>
      </c>
      <c r="T3661" t="s">
        <v>12136</v>
      </c>
      <c r="U3661" t="s">
        <v>10772</v>
      </c>
    </row>
    <row r="3662" spans="1:21">
      <c r="A3662" s="117" t="s">
        <v>2994</v>
      </c>
      <c r="B3662" t="s">
        <v>14590</v>
      </c>
      <c r="C3662" t="s">
        <v>14590</v>
      </c>
      <c r="D3662">
        <v>42</v>
      </c>
      <c r="E3662">
        <v>36</v>
      </c>
      <c r="F3662">
        <v>42</v>
      </c>
      <c r="G3662">
        <v>36</v>
      </c>
      <c r="H3662">
        <v>1</v>
      </c>
      <c r="I3662">
        <v>1</v>
      </c>
      <c r="J3662">
        <v>999999</v>
      </c>
      <c r="K3662" s="194">
        <v>999999</v>
      </c>
      <c r="L3662" t="s">
        <v>1086</v>
      </c>
      <c r="M3662" t="s">
        <v>1086</v>
      </c>
      <c r="N3662">
        <v>99</v>
      </c>
      <c r="O3662" t="s">
        <v>7876</v>
      </c>
      <c r="P3662" t="s">
        <v>8718</v>
      </c>
      <c r="Q3662">
        <v>9.9000000000000005E-2</v>
      </c>
      <c r="R3662" s="117" t="s">
        <v>14594</v>
      </c>
      <c r="S3662" s="117" t="s">
        <v>14589</v>
      </c>
      <c r="T3662" t="s">
        <v>12136</v>
      </c>
      <c r="U3662" t="s">
        <v>10772</v>
      </c>
    </row>
    <row r="3663" spans="1:21">
      <c r="A3663" s="117" t="s">
        <v>2995</v>
      </c>
      <c r="B3663" t="s">
        <v>14590</v>
      </c>
      <c r="C3663" t="s">
        <v>14590</v>
      </c>
      <c r="D3663">
        <v>26</v>
      </c>
      <c r="E3663">
        <v>20</v>
      </c>
      <c r="F3663">
        <v>26</v>
      </c>
      <c r="G3663">
        <v>20</v>
      </c>
      <c r="H3663">
        <v>1</v>
      </c>
      <c r="I3663">
        <v>1</v>
      </c>
      <c r="J3663">
        <v>6</v>
      </c>
      <c r="K3663" s="194">
        <v>6</v>
      </c>
      <c r="L3663" t="s">
        <v>1077</v>
      </c>
      <c r="M3663" t="s">
        <v>1077</v>
      </c>
      <c r="N3663">
        <v>310</v>
      </c>
      <c r="O3663" t="s">
        <v>7876</v>
      </c>
      <c r="P3663" t="s">
        <v>8719</v>
      </c>
      <c r="Q3663">
        <v>0.31</v>
      </c>
      <c r="R3663" s="117" t="s">
        <v>14595</v>
      </c>
      <c r="S3663" s="117" t="s">
        <v>14596</v>
      </c>
      <c r="T3663" t="s">
        <v>17448</v>
      </c>
      <c r="U3663" t="s">
        <v>10772</v>
      </c>
    </row>
    <row r="3664" spans="1:21">
      <c r="A3664" s="117" t="s">
        <v>2996</v>
      </c>
      <c r="B3664" t="s">
        <v>14590</v>
      </c>
      <c r="C3664" t="s">
        <v>14590</v>
      </c>
      <c r="D3664">
        <v>26</v>
      </c>
      <c r="E3664">
        <v>20</v>
      </c>
      <c r="F3664">
        <v>26</v>
      </c>
      <c r="G3664">
        <v>20</v>
      </c>
      <c r="H3664">
        <v>1</v>
      </c>
      <c r="I3664">
        <v>1</v>
      </c>
      <c r="J3664">
        <v>10</v>
      </c>
      <c r="K3664" s="194">
        <v>10</v>
      </c>
      <c r="L3664" t="s">
        <v>1077</v>
      </c>
      <c r="M3664" t="s">
        <v>1077</v>
      </c>
      <c r="N3664">
        <v>334</v>
      </c>
      <c r="O3664" t="s">
        <v>7876</v>
      </c>
      <c r="P3664" t="s">
        <v>8720</v>
      </c>
      <c r="Q3664">
        <v>0.33400000000000002</v>
      </c>
      <c r="R3664" s="117" t="s">
        <v>14595</v>
      </c>
      <c r="S3664" s="117" t="s">
        <v>14596</v>
      </c>
      <c r="T3664" t="s">
        <v>17448</v>
      </c>
      <c r="U3664" t="s">
        <v>10772</v>
      </c>
    </row>
    <row r="3665" spans="1:21">
      <c r="A3665" s="117" t="s">
        <v>2997</v>
      </c>
      <c r="B3665" t="s">
        <v>14590</v>
      </c>
      <c r="C3665" t="s">
        <v>14590</v>
      </c>
      <c r="D3665">
        <v>26</v>
      </c>
      <c r="E3665">
        <v>20</v>
      </c>
      <c r="F3665">
        <v>26</v>
      </c>
      <c r="G3665">
        <v>20</v>
      </c>
      <c r="H3665">
        <v>1</v>
      </c>
      <c r="I3665">
        <v>1</v>
      </c>
      <c r="J3665">
        <v>16</v>
      </c>
      <c r="K3665" s="194">
        <v>16</v>
      </c>
      <c r="L3665" t="s">
        <v>1077</v>
      </c>
      <c r="M3665" t="s">
        <v>1077</v>
      </c>
      <c r="N3665">
        <v>373</v>
      </c>
      <c r="O3665" t="s">
        <v>7876</v>
      </c>
      <c r="P3665" t="s">
        <v>8721</v>
      </c>
      <c r="Q3665">
        <v>0.373</v>
      </c>
      <c r="R3665" s="117" t="s">
        <v>14595</v>
      </c>
      <c r="S3665" s="117" t="s">
        <v>14596</v>
      </c>
      <c r="T3665" t="s">
        <v>17448</v>
      </c>
      <c r="U3665" t="s">
        <v>10772</v>
      </c>
    </row>
    <row r="3666" spans="1:21">
      <c r="A3666" s="117" t="s">
        <v>24741</v>
      </c>
      <c r="B3666" t="s">
        <v>14590</v>
      </c>
      <c r="C3666" t="s">
        <v>14590</v>
      </c>
      <c r="D3666">
        <v>26</v>
      </c>
      <c r="E3666">
        <v>20</v>
      </c>
      <c r="F3666">
        <v>26</v>
      </c>
      <c r="G3666">
        <v>20</v>
      </c>
      <c r="H3666">
        <v>1</v>
      </c>
      <c r="I3666">
        <v>1</v>
      </c>
      <c r="J3666">
        <v>40</v>
      </c>
      <c r="K3666" s="194">
        <v>40</v>
      </c>
      <c r="L3666" t="s">
        <v>1077</v>
      </c>
      <c r="M3666" t="s">
        <v>1077</v>
      </c>
      <c r="N3666">
        <v>400</v>
      </c>
      <c r="O3666" t="s">
        <v>7876</v>
      </c>
      <c r="P3666" t="s">
        <v>24742</v>
      </c>
      <c r="Q3666">
        <v>0.4</v>
      </c>
      <c r="R3666" s="117" t="s">
        <v>14595</v>
      </c>
      <c r="S3666" s="117" t="s">
        <v>14596</v>
      </c>
      <c r="T3666" t="s">
        <v>17448</v>
      </c>
      <c r="U3666" t="s">
        <v>10772</v>
      </c>
    </row>
    <row r="3667" spans="1:21">
      <c r="A3667" s="117" t="s">
        <v>2998</v>
      </c>
      <c r="B3667" t="s">
        <v>14590</v>
      </c>
      <c r="C3667" t="s">
        <v>14590</v>
      </c>
      <c r="D3667">
        <v>26</v>
      </c>
      <c r="E3667">
        <v>20</v>
      </c>
      <c r="F3667">
        <v>26</v>
      </c>
      <c r="G3667">
        <v>20</v>
      </c>
      <c r="H3667">
        <v>1</v>
      </c>
      <c r="I3667">
        <v>1</v>
      </c>
      <c r="J3667">
        <v>48</v>
      </c>
      <c r="K3667" s="194">
        <v>48</v>
      </c>
      <c r="L3667" t="s">
        <v>1079</v>
      </c>
      <c r="M3667" t="s">
        <v>1079</v>
      </c>
      <c r="N3667">
        <v>23</v>
      </c>
      <c r="O3667" t="s">
        <v>7876</v>
      </c>
      <c r="P3667" t="s">
        <v>8722</v>
      </c>
      <c r="Q3667">
        <v>2.3E-2</v>
      </c>
      <c r="R3667" s="117" t="s">
        <v>14595</v>
      </c>
      <c r="S3667" s="117" t="s">
        <v>14596</v>
      </c>
      <c r="T3667" t="s">
        <v>17448</v>
      </c>
      <c r="U3667" t="s">
        <v>10772</v>
      </c>
    </row>
    <row r="3668" spans="1:21">
      <c r="A3668" s="117" t="s">
        <v>16399</v>
      </c>
      <c r="B3668" t="s">
        <v>14590</v>
      </c>
      <c r="C3668" t="s">
        <v>14590</v>
      </c>
      <c r="D3668">
        <v>21</v>
      </c>
      <c r="E3668">
        <v>15</v>
      </c>
      <c r="F3668">
        <v>21</v>
      </c>
      <c r="G3668">
        <v>15</v>
      </c>
      <c r="H3668">
        <v>1</v>
      </c>
      <c r="I3668">
        <v>1</v>
      </c>
      <c r="J3668">
        <v>0</v>
      </c>
      <c r="K3668" s="194">
        <v>0</v>
      </c>
      <c r="L3668" t="s">
        <v>1075</v>
      </c>
      <c r="M3668" t="s">
        <v>1075</v>
      </c>
      <c r="N3668">
        <v>2</v>
      </c>
      <c r="O3668" t="s">
        <v>7876</v>
      </c>
      <c r="P3668" t="s">
        <v>7877</v>
      </c>
      <c r="Q3668">
        <v>2E-3</v>
      </c>
      <c r="R3668" s="117" t="s">
        <v>14605</v>
      </c>
      <c r="S3668" s="117" t="s">
        <v>14615</v>
      </c>
      <c r="T3668" t="e">
        <v>#N/A</v>
      </c>
      <c r="U3668" t="s">
        <v>10772</v>
      </c>
    </row>
    <row r="3669" spans="1:21">
      <c r="A3669" s="117" t="s">
        <v>21702</v>
      </c>
      <c r="B3669" t="s">
        <v>14590</v>
      </c>
      <c r="C3669" t="s">
        <v>14590</v>
      </c>
      <c r="D3669">
        <v>40</v>
      </c>
      <c r="E3669">
        <v>34</v>
      </c>
      <c r="F3669">
        <v>40</v>
      </c>
      <c r="G3669">
        <v>34</v>
      </c>
      <c r="H3669">
        <v>1</v>
      </c>
      <c r="I3669">
        <v>1</v>
      </c>
      <c r="J3669">
        <v>20</v>
      </c>
      <c r="K3669" s="194">
        <v>20</v>
      </c>
      <c r="L3669" t="s">
        <v>1076</v>
      </c>
      <c r="M3669" t="s">
        <v>1076</v>
      </c>
      <c r="N3669">
        <v>950</v>
      </c>
      <c r="O3669" t="s">
        <v>7876</v>
      </c>
      <c r="P3669" t="s">
        <v>21703</v>
      </c>
      <c r="Q3669">
        <v>0.95</v>
      </c>
      <c r="R3669" s="117" t="s">
        <v>14620</v>
      </c>
      <c r="S3669" s="117" t="s">
        <v>14621</v>
      </c>
      <c r="T3669" t="s">
        <v>17448</v>
      </c>
      <c r="U3669" t="s">
        <v>10772</v>
      </c>
    </row>
    <row r="3670" spans="1:21">
      <c r="A3670" s="117" t="s">
        <v>21704</v>
      </c>
      <c r="B3670" t="s">
        <v>14590</v>
      </c>
      <c r="C3670" t="s">
        <v>14590</v>
      </c>
      <c r="D3670">
        <v>40</v>
      </c>
      <c r="E3670">
        <v>34</v>
      </c>
      <c r="F3670">
        <v>40</v>
      </c>
      <c r="G3670">
        <v>34</v>
      </c>
      <c r="H3670">
        <v>1</v>
      </c>
      <c r="I3670">
        <v>1</v>
      </c>
      <c r="J3670">
        <v>20</v>
      </c>
      <c r="K3670" s="194">
        <v>20</v>
      </c>
      <c r="L3670" t="s">
        <v>1076</v>
      </c>
      <c r="M3670" t="s">
        <v>1076</v>
      </c>
      <c r="N3670">
        <v>1250</v>
      </c>
      <c r="O3670" t="s">
        <v>7876</v>
      </c>
      <c r="P3670" t="s">
        <v>21703</v>
      </c>
      <c r="Q3670">
        <v>1.25</v>
      </c>
      <c r="R3670" s="117" t="s">
        <v>14620</v>
      </c>
      <c r="S3670" s="117" t="s">
        <v>14621</v>
      </c>
      <c r="T3670" t="s">
        <v>17448</v>
      </c>
      <c r="U3670" t="s">
        <v>10772</v>
      </c>
    </row>
    <row r="3671" spans="1:21">
      <c r="A3671" s="117" t="s">
        <v>11834</v>
      </c>
      <c r="B3671" t="s">
        <v>14590</v>
      </c>
      <c r="C3671" t="s">
        <v>14590</v>
      </c>
      <c r="D3671">
        <v>39</v>
      </c>
      <c r="E3671">
        <v>33</v>
      </c>
      <c r="F3671">
        <v>39</v>
      </c>
      <c r="G3671">
        <v>33</v>
      </c>
      <c r="H3671">
        <v>1</v>
      </c>
      <c r="I3671">
        <v>1</v>
      </c>
      <c r="J3671">
        <v>20</v>
      </c>
      <c r="K3671" s="194">
        <v>20</v>
      </c>
      <c r="L3671" t="s">
        <v>1076</v>
      </c>
      <c r="M3671" t="s">
        <v>1076</v>
      </c>
      <c r="N3671">
        <v>5800</v>
      </c>
      <c r="O3671" t="s">
        <v>7876</v>
      </c>
      <c r="P3671" t="s">
        <v>15261</v>
      </c>
      <c r="Q3671">
        <v>5.8</v>
      </c>
      <c r="R3671" s="117" t="s">
        <v>14620</v>
      </c>
      <c r="S3671" s="117" t="s">
        <v>14621</v>
      </c>
      <c r="T3671" t="s">
        <v>17448</v>
      </c>
      <c r="U3671" t="s">
        <v>10772</v>
      </c>
    </row>
    <row r="3672" spans="1:21">
      <c r="A3672" s="117" t="s">
        <v>11078</v>
      </c>
      <c r="B3672" t="s">
        <v>14590</v>
      </c>
      <c r="C3672" t="s">
        <v>14590</v>
      </c>
      <c r="D3672">
        <v>39</v>
      </c>
      <c r="E3672">
        <v>33</v>
      </c>
      <c r="F3672">
        <v>39</v>
      </c>
      <c r="G3672">
        <v>33</v>
      </c>
      <c r="H3672">
        <v>1</v>
      </c>
      <c r="I3672">
        <v>1</v>
      </c>
      <c r="J3672">
        <v>20</v>
      </c>
      <c r="K3672" s="194">
        <v>20</v>
      </c>
      <c r="L3672" t="s">
        <v>1076</v>
      </c>
      <c r="M3672" t="s">
        <v>1076</v>
      </c>
      <c r="N3672">
        <v>7960</v>
      </c>
      <c r="O3672" t="s">
        <v>7876</v>
      </c>
      <c r="P3672" t="s">
        <v>11079</v>
      </c>
      <c r="Q3672">
        <v>7.96</v>
      </c>
      <c r="R3672" s="117" t="s">
        <v>14620</v>
      </c>
      <c r="S3672" s="117" t="s">
        <v>14621</v>
      </c>
      <c r="T3672" t="s">
        <v>17448</v>
      </c>
      <c r="U3672" t="s">
        <v>10772</v>
      </c>
    </row>
    <row r="3673" spans="1:21">
      <c r="A3673" s="117" t="s">
        <v>2999</v>
      </c>
      <c r="B3673" t="s">
        <v>14590</v>
      </c>
      <c r="C3673" t="s">
        <v>14590</v>
      </c>
      <c r="D3673">
        <v>39</v>
      </c>
      <c r="E3673">
        <v>33</v>
      </c>
      <c r="F3673">
        <v>39</v>
      </c>
      <c r="G3673">
        <v>33</v>
      </c>
      <c r="H3673">
        <v>1</v>
      </c>
      <c r="I3673">
        <v>1</v>
      </c>
      <c r="J3673">
        <v>20</v>
      </c>
      <c r="K3673" s="194">
        <v>20</v>
      </c>
      <c r="L3673" t="s">
        <v>1076</v>
      </c>
      <c r="M3673" t="s">
        <v>1076</v>
      </c>
      <c r="N3673">
        <v>8150</v>
      </c>
      <c r="O3673" t="s">
        <v>7876</v>
      </c>
      <c r="P3673" t="s">
        <v>15261</v>
      </c>
      <c r="Q3673">
        <v>8.15</v>
      </c>
      <c r="R3673" s="117" t="s">
        <v>14620</v>
      </c>
      <c r="S3673" s="117" t="s">
        <v>14621</v>
      </c>
      <c r="T3673" t="s">
        <v>17448</v>
      </c>
      <c r="U3673" t="s">
        <v>10772</v>
      </c>
    </row>
    <row r="3674" spans="1:21">
      <c r="A3674" s="117" t="s">
        <v>3000</v>
      </c>
      <c r="B3674" t="s">
        <v>14590</v>
      </c>
      <c r="C3674" t="s">
        <v>14590</v>
      </c>
      <c r="D3674">
        <v>42</v>
      </c>
      <c r="E3674">
        <v>36</v>
      </c>
      <c r="F3674">
        <v>42</v>
      </c>
      <c r="G3674">
        <v>36</v>
      </c>
      <c r="H3674">
        <v>1</v>
      </c>
      <c r="I3674">
        <v>1</v>
      </c>
      <c r="J3674">
        <v>15</v>
      </c>
      <c r="K3674" s="194">
        <v>15</v>
      </c>
      <c r="L3674" t="s">
        <v>1076</v>
      </c>
      <c r="M3674" t="s">
        <v>1076</v>
      </c>
      <c r="N3674">
        <v>8000</v>
      </c>
      <c r="O3674" t="s">
        <v>7876</v>
      </c>
      <c r="P3674" t="s">
        <v>15262</v>
      </c>
      <c r="Q3674">
        <v>8</v>
      </c>
      <c r="R3674" s="117" t="s">
        <v>14620</v>
      </c>
      <c r="S3674" s="117" t="s">
        <v>14621</v>
      </c>
      <c r="T3674" t="s">
        <v>17448</v>
      </c>
      <c r="U3674" t="s">
        <v>10772</v>
      </c>
    </row>
    <row r="3675" spans="1:21">
      <c r="A3675" s="117" t="s">
        <v>10925</v>
      </c>
      <c r="B3675" t="s">
        <v>14590</v>
      </c>
      <c r="C3675" t="s">
        <v>14590</v>
      </c>
      <c r="D3675">
        <v>42</v>
      </c>
      <c r="E3675">
        <v>36</v>
      </c>
      <c r="F3675">
        <v>42</v>
      </c>
      <c r="G3675">
        <v>36</v>
      </c>
      <c r="H3675">
        <v>1</v>
      </c>
      <c r="I3675">
        <v>1</v>
      </c>
      <c r="J3675">
        <v>15</v>
      </c>
      <c r="K3675" s="194">
        <v>15</v>
      </c>
      <c r="L3675" t="s">
        <v>1076</v>
      </c>
      <c r="M3675" t="s">
        <v>1076</v>
      </c>
      <c r="N3675">
        <v>15000</v>
      </c>
      <c r="O3675" t="s">
        <v>7876</v>
      </c>
      <c r="P3675" t="s">
        <v>15263</v>
      </c>
      <c r="Q3675">
        <v>15</v>
      </c>
      <c r="R3675" s="117" t="s">
        <v>14620</v>
      </c>
      <c r="S3675" s="117" t="s">
        <v>14621</v>
      </c>
      <c r="T3675" t="s">
        <v>17448</v>
      </c>
      <c r="U3675" t="s">
        <v>10772</v>
      </c>
    </row>
    <row r="3676" spans="1:21">
      <c r="A3676" s="117" t="s">
        <v>16400</v>
      </c>
      <c r="B3676" t="s">
        <v>14590</v>
      </c>
      <c r="C3676" t="s">
        <v>14590</v>
      </c>
      <c r="D3676">
        <v>39</v>
      </c>
      <c r="E3676">
        <v>33</v>
      </c>
      <c r="F3676">
        <v>39</v>
      </c>
      <c r="G3676">
        <v>33</v>
      </c>
      <c r="H3676">
        <v>1</v>
      </c>
      <c r="I3676">
        <v>1</v>
      </c>
      <c r="J3676">
        <v>999999</v>
      </c>
      <c r="K3676" s="194">
        <v>999999</v>
      </c>
      <c r="L3676" t="s">
        <v>1076</v>
      </c>
      <c r="M3676" t="s">
        <v>1076</v>
      </c>
      <c r="N3676">
        <v>500</v>
      </c>
      <c r="O3676" t="s">
        <v>7876</v>
      </c>
      <c r="P3676" t="s">
        <v>16401</v>
      </c>
      <c r="Q3676">
        <v>0.5</v>
      </c>
      <c r="R3676" s="117" t="s">
        <v>14620</v>
      </c>
      <c r="S3676" s="117" t="s">
        <v>14621</v>
      </c>
      <c r="T3676" t="s">
        <v>17448</v>
      </c>
      <c r="U3676" t="s">
        <v>10772</v>
      </c>
    </row>
    <row r="3677" spans="1:21">
      <c r="A3677" s="117" t="s">
        <v>15264</v>
      </c>
      <c r="B3677" t="s">
        <v>14590</v>
      </c>
      <c r="C3677" t="s">
        <v>14590</v>
      </c>
      <c r="D3677">
        <v>154</v>
      </c>
      <c r="E3677">
        <v>148</v>
      </c>
      <c r="F3677">
        <v>154</v>
      </c>
      <c r="G3677">
        <v>148</v>
      </c>
      <c r="H3677">
        <v>1</v>
      </c>
      <c r="I3677">
        <v>1</v>
      </c>
      <c r="J3677">
        <v>0</v>
      </c>
      <c r="K3677" s="194">
        <v>0</v>
      </c>
      <c r="L3677" t="s">
        <v>1097</v>
      </c>
      <c r="M3677" t="s">
        <v>1097</v>
      </c>
      <c r="N3677">
        <v>5987</v>
      </c>
      <c r="O3677" t="s">
        <v>7876</v>
      </c>
      <c r="P3677" t="s">
        <v>15265</v>
      </c>
      <c r="Q3677">
        <v>5.9870000000000001</v>
      </c>
      <c r="R3677" s="117" t="s">
        <v>15266</v>
      </c>
      <c r="S3677" s="117" t="s">
        <v>15267</v>
      </c>
      <c r="T3677" t="s">
        <v>13813</v>
      </c>
      <c r="U3677" t="s">
        <v>10773</v>
      </c>
    </row>
    <row r="3678" spans="1:21">
      <c r="A3678" s="117" t="s">
        <v>15268</v>
      </c>
      <c r="B3678" t="s">
        <v>14590</v>
      </c>
      <c r="C3678" t="s">
        <v>14590</v>
      </c>
      <c r="D3678">
        <v>154</v>
      </c>
      <c r="E3678">
        <v>148</v>
      </c>
      <c r="F3678">
        <v>154</v>
      </c>
      <c r="G3678">
        <v>148</v>
      </c>
      <c r="H3678">
        <v>1</v>
      </c>
      <c r="I3678">
        <v>1</v>
      </c>
      <c r="J3678">
        <v>0</v>
      </c>
      <c r="K3678" s="194">
        <v>0</v>
      </c>
      <c r="L3678" t="s">
        <v>1097</v>
      </c>
      <c r="M3678" t="s">
        <v>1097</v>
      </c>
      <c r="N3678">
        <v>4191</v>
      </c>
      <c r="O3678" t="s">
        <v>7876</v>
      </c>
      <c r="P3678" t="s">
        <v>15269</v>
      </c>
      <c r="Q3678">
        <v>4.1909999999999998</v>
      </c>
      <c r="R3678" s="117" t="s">
        <v>15266</v>
      </c>
      <c r="S3678" s="117" t="s">
        <v>15267</v>
      </c>
      <c r="T3678" t="s">
        <v>13813</v>
      </c>
      <c r="U3678" t="s">
        <v>10773</v>
      </c>
    </row>
    <row r="3679" spans="1:21">
      <c r="A3679" s="117" t="s">
        <v>15270</v>
      </c>
      <c r="B3679" t="s">
        <v>14590</v>
      </c>
      <c r="C3679" t="s">
        <v>14590</v>
      </c>
      <c r="D3679">
        <v>81</v>
      </c>
      <c r="E3679">
        <v>75</v>
      </c>
      <c r="F3679">
        <v>81</v>
      </c>
      <c r="G3679">
        <v>75</v>
      </c>
      <c r="H3679">
        <v>1</v>
      </c>
      <c r="I3679">
        <v>1</v>
      </c>
      <c r="J3679">
        <v>0</v>
      </c>
      <c r="K3679" s="194">
        <v>0</v>
      </c>
      <c r="L3679" t="s">
        <v>1097</v>
      </c>
      <c r="M3679" t="s">
        <v>1097</v>
      </c>
      <c r="N3679">
        <v>4790</v>
      </c>
      <c r="O3679" t="s">
        <v>7876</v>
      </c>
      <c r="P3679" t="s">
        <v>15269</v>
      </c>
      <c r="Q3679">
        <v>4.79</v>
      </c>
      <c r="R3679" s="117" t="s">
        <v>15266</v>
      </c>
      <c r="S3679" s="117" t="s">
        <v>15267</v>
      </c>
      <c r="T3679" t="s">
        <v>13813</v>
      </c>
      <c r="U3679" t="s">
        <v>10773</v>
      </c>
    </row>
    <row r="3680" spans="1:21">
      <c r="A3680" s="117" t="s">
        <v>15271</v>
      </c>
      <c r="B3680" t="s">
        <v>14590</v>
      </c>
      <c r="C3680" t="s">
        <v>14590</v>
      </c>
      <c r="D3680">
        <v>81</v>
      </c>
      <c r="E3680">
        <v>75</v>
      </c>
      <c r="F3680">
        <v>81</v>
      </c>
      <c r="G3680">
        <v>75</v>
      </c>
      <c r="H3680">
        <v>1</v>
      </c>
      <c r="I3680">
        <v>1</v>
      </c>
      <c r="J3680">
        <v>0</v>
      </c>
      <c r="K3680" s="194">
        <v>0</v>
      </c>
      <c r="L3680" t="s">
        <v>1097</v>
      </c>
      <c r="M3680" t="s">
        <v>1097</v>
      </c>
      <c r="N3680">
        <v>5588</v>
      </c>
      <c r="O3680" t="s">
        <v>7876</v>
      </c>
      <c r="P3680" t="s">
        <v>15265</v>
      </c>
      <c r="Q3680">
        <v>5.5880000000000001</v>
      </c>
      <c r="R3680" s="117" t="s">
        <v>15266</v>
      </c>
      <c r="S3680" s="117" t="s">
        <v>15267</v>
      </c>
      <c r="T3680" t="s">
        <v>13813</v>
      </c>
      <c r="U3680" t="s">
        <v>10773</v>
      </c>
    </row>
    <row r="3681" spans="1:21">
      <c r="A3681" s="117" t="s">
        <v>22393</v>
      </c>
      <c r="B3681" t="s">
        <v>14590</v>
      </c>
      <c r="C3681" t="s">
        <v>14593</v>
      </c>
      <c r="D3681">
        <v>28</v>
      </c>
      <c r="E3681">
        <v>22</v>
      </c>
      <c r="F3681" t="e">
        <v>#N/A</v>
      </c>
      <c r="G3681" t="e">
        <v>#N/A</v>
      </c>
      <c r="H3681">
        <v>5</v>
      </c>
      <c r="I3681">
        <v>5</v>
      </c>
      <c r="J3681">
        <v>0</v>
      </c>
      <c r="K3681" s="194" t="e">
        <v>#N/A</v>
      </c>
      <c r="L3681" t="s">
        <v>1075</v>
      </c>
      <c r="M3681" t="s">
        <v>1075</v>
      </c>
      <c r="N3681">
        <v>52</v>
      </c>
      <c r="O3681" t="s">
        <v>7876</v>
      </c>
      <c r="Q3681">
        <v>5.1999999999999998E-2</v>
      </c>
      <c r="R3681" s="117" t="s">
        <v>14687</v>
      </c>
      <c r="S3681" s="117" t="s">
        <v>14688</v>
      </c>
      <c r="T3681" t="s">
        <v>13996</v>
      </c>
      <c r="U3681" t="s">
        <v>10772</v>
      </c>
    </row>
    <row r="3682" spans="1:21">
      <c r="A3682" s="117" t="s">
        <v>22394</v>
      </c>
      <c r="B3682" t="s">
        <v>14590</v>
      </c>
      <c r="C3682" t="s">
        <v>14593</v>
      </c>
      <c r="D3682">
        <v>28</v>
      </c>
      <c r="E3682">
        <v>22</v>
      </c>
      <c r="F3682" t="e">
        <v>#N/A</v>
      </c>
      <c r="G3682" t="e">
        <v>#N/A</v>
      </c>
      <c r="H3682">
        <v>1</v>
      </c>
      <c r="I3682">
        <v>1</v>
      </c>
      <c r="J3682">
        <v>0</v>
      </c>
      <c r="K3682" s="194" t="e">
        <v>#N/A</v>
      </c>
      <c r="L3682" t="s">
        <v>1075</v>
      </c>
      <c r="M3682" t="s">
        <v>1075</v>
      </c>
      <c r="N3682">
        <v>27</v>
      </c>
      <c r="O3682" t="s">
        <v>7876</v>
      </c>
      <c r="Q3682">
        <v>2.7E-2</v>
      </c>
      <c r="R3682" s="117" t="s">
        <v>14687</v>
      </c>
      <c r="S3682" s="117" t="s">
        <v>14688</v>
      </c>
      <c r="T3682" t="s">
        <v>13996</v>
      </c>
      <c r="U3682" t="s">
        <v>10772</v>
      </c>
    </row>
    <row r="3683" spans="1:21">
      <c r="A3683" s="117" t="s">
        <v>19789</v>
      </c>
      <c r="B3683" t="s">
        <v>14590</v>
      </c>
      <c r="C3683" t="s">
        <v>14593</v>
      </c>
      <c r="D3683">
        <v>28</v>
      </c>
      <c r="E3683">
        <v>22</v>
      </c>
      <c r="F3683" t="e">
        <v>#N/A</v>
      </c>
      <c r="G3683" t="e">
        <v>#N/A</v>
      </c>
      <c r="H3683">
        <v>5</v>
      </c>
      <c r="I3683">
        <v>5</v>
      </c>
      <c r="J3683">
        <v>0</v>
      </c>
      <c r="K3683" s="194" t="e">
        <v>#N/A</v>
      </c>
      <c r="L3683" t="s">
        <v>1075</v>
      </c>
      <c r="M3683" t="s">
        <v>1075</v>
      </c>
      <c r="N3683">
        <v>24</v>
      </c>
      <c r="O3683" t="s">
        <v>7876</v>
      </c>
      <c r="Q3683">
        <v>2.4E-2</v>
      </c>
      <c r="R3683" s="117" t="s">
        <v>14687</v>
      </c>
      <c r="S3683" s="117" t="s">
        <v>14688</v>
      </c>
      <c r="T3683" t="s">
        <v>13996</v>
      </c>
      <c r="U3683" t="s">
        <v>10772</v>
      </c>
    </row>
    <row r="3684" spans="1:21">
      <c r="A3684" s="117" t="s">
        <v>20834</v>
      </c>
      <c r="B3684" t="s">
        <v>14590</v>
      </c>
      <c r="C3684" t="s">
        <v>14590</v>
      </c>
      <c r="D3684">
        <v>28</v>
      </c>
      <c r="E3684">
        <v>22</v>
      </c>
      <c r="F3684">
        <v>28</v>
      </c>
      <c r="G3684">
        <v>22</v>
      </c>
      <c r="H3684">
        <v>5</v>
      </c>
      <c r="I3684">
        <v>5</v>
      </c>
      <c r="J3684">
        <v>0</v>
      </c>
      <c r="K3684" s="194">
        <v>0</v>
      </c>
      <c r="L3684" t="s">
        <v>1075</v>
      </c>
      <c r="M3684" t="s">
        <v>1075</v>
      </c>
      <c r="N3684">
        <v>27.2</v>
      </c>
      <c r="O3684" t="s">
        <v>7876</v>
      </c>
      <c r="Q3684">
        <v>2.7199999999999998E-2</v>
      </c>
      <c r="R3684" s="117" t="s">
        <v>14944</v>
      </c>
      <c r="S3684" s="117" t="s">
        <v>14688</v>
      </c>
      <c r="T3684" t="s">
        <v>13996</v>
      </c>
      <c r="U3684" t="s">
        <v>10772</v>
      </c>
    </row>
    <row r="3685" spans="1:21">
      <c r="A3685" s="117" t="s">
        <v>19790</v>
      </c>
      <c r="B3685" t="s">
        <v>14590</v>
      </c>
      <c r="C3685" t="s">
        <v>14593</v>
      </c>
      <c r="D3685">
        <v>28</v>
      </c>
      <c r="E3685">
        <v>22</v>
      </c>
      <c r="F3685" t="e">
        <v>#N/A</v>
      </c>
      <c r="G3685" t="e">
        <v>#N/A</v>
      </c>
      <c r="H3685">
        <v>10</v>
      </c>
      <c r="I3685">
        <v>10</v>
      </c>
      <c r="J3685">
        <v>0</v>
      </c>
      <c r="K3685" s="194" t="e">
        <v>#N/A</v>
      </c>
      <c r="L3685" t="s">
        <v>1075</v>
      </c>
      <c r="M3685" t="s">
        <v>1075</v>
      </c>
      <c r="N3685">
        <v>22</v>
      </c>
      <c r="O3685" t="s">
        <v>7876</v>
      </c>
      <c r="Q3685">
        <v>2.1999999999999999E-2</v>
      </c>
      <c r="R3685" s="117" t="s">
        <v>14687</v>
      </c>
      <c r="S3685" s="117" t="s">
        <v>14688</v>
      </c>
      <c r="T3685" t="s">
        <v>13996</v>
      </c>
      <c r="U3685" t="s">
        <v>10772</v>
      </c>
    </row>
    <row r="3686" spans="1:21">
      <c r="A3686" s="117" t="s">
        <v>19791</v>
      </c>
      <c r="B3686" t="s">
        <v>14590</v>
      </c>
      <c r="C3686" t="s">
        <v>14593</v>
      </c>
      <c r="D3686">
        <v>28</v>
      </c>
      <c r="E3686">
        <v>22</v>
      </c>
      <c r="F3686" t="e">
        <v>#N/A</v>
      </c>
      <c r="G3686" t="e">
        <v>#N/A</v>
      </c>
      <c r="H3686">
        <v>10</v>
      </c>
      <c r="I3686">
        <v>10</v>
      </c>
      <c r="J3686">
        <v>0</v>
      </c>
      <c r="K3686" s="194" t="e">
        <v>#N/A</v>
      </c>
      <c r="L3686" t="s">
        <v>1075</v>
      </c>
      <c r="M3686" t="s">
        <v>1075</v>
      </c>
      <c r="N3686">
        <v>22</v>
      </c>
      <c r="O3686" t="s">
        <v>7876</v>
      </c>
      <c r="Q3686">
        <v>2.1999999999999999E-2</v>
      </c>
      <c r="R3686" s="117" t="s">
        <v>14687</v>
      </c>
      <c r="S3686" s="117" t="s">
        <v>14688</v>
      </c>
      <c r="T3686" t="s">
        <v>13996</v>
      </c>
      <c r="U3686" t="s">
        <v>10772</v>
      </c>
    </row>
    <row r="3687" spans="1:21">
      <c r="A3687" s="117" t="s">
        <v>19792</v>
      </c>
      <c r="B3687" t="s">
        <v>14590</v>
      </c>
      <c r="C3687" t="s">
        <v>14593</v>
      </c>
      <c r="D3687">
        <v>28</v>
      </c>
      <c r="E3687">
        <v>22</v>
      </c>
      <c r="F3687" t="e">
        <v>#N/A</v>
      </c>
      <c r="G3687" t="e">
        <v>#N/A</v>
      </c>
      <c r="H3687">
        <v>10</v>
      </c>
      <c r="I3687">
        <v>10</v>
      </c>
      <c r="J3687">
        <v>0</v>
      </c>
      <c r="K3687" s="194" t="e">
        <v>#N/A</v>
      </c>
      <c r="L3687" t="s">
        <v>1075</v>
      </c>
      <c r="M3687" t="s">
        <v>1075</v>
      </c>
      <c r="N3687">
        <v>22</v>
      </c>
      <c r="O3687" t="s">
        <v>7876</v>
      </c>
      <c r="P3687" t="s">
        <v>19793</v>
      </c>
      <c r="Q3687">
        <v>2.1999999999999999E-2</v>
      </c>
      <c r="R3687" s="117" t="s">
        <v>14687</v>
      </c>
      <c r="S3687" s="117" t="s">
        <v>14688</v>
      </c>
      <c r="T3687" t="s">
        <v>13996</v>
      </c>
      <c r="U3687" t="s">
        <v>10772</v>
      </c>
    </row>
    <row r="3688" spans="1:21">
      <c r="A3688" s="117" t="s">
        <v>12757</v>
      </c>
      <c r="B3688" t="s">
        <v>14590</v>
      </c>
      <c r="C3688" t="s">
        <v>14590</v>
      </c>
      <c r="D3688">
        <v>68</v>
      </c>
      <c r="E3688">
        <v>62</v>
      </c>
      <c r="F3688">
        <v>68</v>
      </c>
      <c r="G3688">
        <v>62</v>
      </c>
      <c r="H3688">
        <v>1</v>
      </c>
      <c r="I3688">
        <v>1</v>
      </c>
      <c r="J3688">
        <v>0</v>
      </c>
      <c r="K3688" s="194">
        <v>0</v>
      </c>
      <c r="L3688" t="s">
        <v>1076</v>
      </c>
      <c r="M3688" t="s">
        <v>1076</v>
      </c>
      <c r="N3688">
        <v>230000</v>
      </c>
      <c r="O3688" t="s">
        <v>7876</v>
      </c>
      <c r="P3688" t="s">
        <v>13886</v>
      </c>
      <c r="Q3688">
        <v>230</v>
      </c>
      <c r="R3688" s="117" t="s">
        <v>14605</v>
      </c>
      <c r="S3688" s="117" t="s">
        <v>15190</v>
      </c>
      <c r="T3688" t="s">
        <v>13808</v>
      </c>
      <c r="U3688" t="s">
        <v>10772</v>
      </c>
    </row>
    <row r="3689" spans="1:21">
      <c r="A3689" s="117" t="s">
        <v>14284</v>
      </c>
      <c r="B3689" t="s">
        <v>14590</v>
      </c>
      <c r="C3689" t="s">
        <v>14590</v>
      </c>
      <c r="D3689">
        <v>103</v>
      </c>
      <c r="E3689">
        <v>97</v>
      </c>
      <c r="F3689">
        <v>103</v>
      </c>
      <c r="G3689">
        <v>97</v>
      </c>
      <c r="H3689">
        <v>1</v>
      </c>
      <c r="I3689">
        <v>1</v>
      </c>
      <c r="J3689">
        <v>0</v>
      </c>
      <c r="K3689" s="194">
        <v>0</v>
      </c>
      <c r="L3689" t="s">
        <v>1076</v>
      </c>
      <c r="M3689" t="s">
        <v>1076</v>
      </c>
      <c r="N3689">
        <v>28000</v>
      </c>
      <c r="O3689" t="s">
        <v>7876</v>
      </c>
      <c r="P3689" t="s">
        <v>14285</v>
      </c>
      <c r="Q3689">
        <v>28</v>
      </c>
      <c r="R3689" s="117" t="s">
        <v>14599</v>
      </c>
      <c r="S3689" s="117" t="s">
        <v>15190</v>
      </c>
      <c r="T3689" t="s">
        <v>13808</v>
      </c>
      <c r="U3689" t="s">
        <v>10772</v>
      </c>
    </row>
    <row r="3690" spans="1:21">
      <c r="A3690" s="117" t="s">
        <v>14286</v>
      </c>
      <c r="B3690" t="s">
        <v>14590</v>
      </c>
      <c r="C3690" t="s">
        <v>14590</v>
      </c>
      <c r="D3690">
        <v>103</v>
      </c>
      <c r="E3690">
        <v>97</v>
      </c>
      <c r="F3690">
        <v>103</v>
      </c>
      <c r="G3690">
        <v>97</v>
      </c>
      <c r="H3690">
        <v>1</v>
      </c>
      <c r="I3690">
        <v>1</v>
      </c>
      <c r="J3690">
        <v>0</v>
      </c>
      <c r="K3690" s="194">
        <v>0</v>
      </c>
      <c r="L3690" t="s">
        <v>1076</v>
      </c>
      <c r="M3690" t="s">
        <v>1076</v>
      </c>
      <c r="N3690">
        <v>28000</v>
      </c>
      <c r="O3690" t="s">
        <v>7876</v>
      </c>
      <c r="P3690" t="s">
        <v>14287</v>
      </c>
      <c r="Q3690">
        <v>28</v>
      </c>
      <c r="R3690" s="117" t="s">
        <v>14599</v>
      </c>
      <c r="S3690" s="117" t="s">
        <v>15190</v>
      </c>
      <c r="T3690" t="s">
        <v>13808</v>
      </c>
      <c r="U3690" t="s">
        <v>10772</v>
      </c>
    </row>
    <row r="3691" spans="1:21">
      <c r="A3691" s="117" t="s">
        <v>14288</v>
      </c>
      <c r="B3691" t="s">
        <v>14590</v>
      </c>
      <c r="C3691" t="s">
        <v>14590</v>
      </c>
      <c r="D3691">
        <v>103</v>
      </c>
      <c r="E3691">
        <v>97</v>
      </c>
      <c r="F3691">
        <v>103</v>
      </c>
      <c r="G3691">
        <v>97</v>
      </c>
      <c r="H3691">
        <v>1</v>
      </c>
      <c r="I3691">
        <v>1</v>
      </c>
      <c r="J3691">
        <v>0</v>
      </c>
      <c r="K3691" s="194">
        <v>0</v>
      </c>
      <c r="L3691" t="s">
        <v>1076</v>
      </c>
      <c r="M3691" t="s">
        <v>1076</v>
      </c>
      <c r="N3691">
        <v>32000</v>
      </c>
      <c r="O3691" t="s">
        <v>7876</v>
      </c>
      <c r="P3691" t="s">
        <v>14287</v>
      </c>
      <c r="Q3691">
        <v>32</v>
      </c>
      <c r="R3691" s="117" t="s">
        <v>14599</v>
      </c>
      <c r="S3691" s="117" t="s">
        <v>15190</v>
      </c>
      <c r="T3691" t="s">
        <v>13808</v>
      </c>
      <c r="U3691" t="s">
        <v>10772</v>
      </c>
    </row>
    <row r="3692" spans="1:21">
      <c r="A3692" s="117" t="s">
        <v>14289</v>
      </c>
      <c r="B3692" t="s">
        <v>14590</v>
      </c>
      <c r="C3692" t="s">
        <v>14590</v>
      </c>
      <c r="D3692">
        <v>103</v>
      </c>
      <c r="E3692">
        <v>97</v>
      </c>
      <c r="F3692">
        <v>103</v>
      </c>
      <c r="G3692">
        <v>97</v>
      </c>
      <c r="H3692">
        <v>1</v>
      </c>
      <c r="I3692">
        <v>1</v>
      </c>
      <c r="J3692">
        <v>0</v>
      </c>
      <c r="K3692" s="194">
        <v>0</v>
      </c>
      <c r="L3692" t="s">
        <v>1076</v>
      </c>
      <c r="M3692" t="s">
        <v>1076</v>
      </c>
      <c r="N3692">
        <v>32000</v>
      </c>
      <c r="O3692" t="s">
        <v>7876</v>
      </c>
      <c r="P3692" t="s">
        <v>14287</v>
      </c>
      <c r="Q3692">
        <v>32</v>
      </c>
      <c r="R3692" s="117" t="s">
        <v>14599</v>
      </c>
      <c r="S3692" s="117" t="s">
        <v>15190</v>
      </c>
      <c r="T3692" t="s">
        <v>13808</v>
      </c>
      <c r="U3692" t="s">
        <v>10772</v>
      </c>
    </row>
    <row r="3693" spans="1:21">
      <c r="A3693" s="117" t="s">
        <v>11494</v>
      </c>
      <c r="B3693" t="s">
        <v>14590</v>
      </c>
      <c r="C3693" t="s">
        <v>14590</v>
      </c>
      <c r="D3693">
        <v>62</v>
      </c>
      <c r="E3693">
        <v>56</v>
      </c>
      <c r="F3693">
        <v>62</v>
      </c>
      <c r="G3693">
        <v>56</v>
      </c>
      <c r="H3693">
        <v>1</v>
      </c>
      <c r="I3693">
        <v>1</v>
      </c>
      <c r="J3693">
        <v>0</v>
      </c>
      <c r="K3693" s="194">
        <v>0</v>
      </c>
      <c r="L3693" t="s">
        <v>1079</v>
      </c>
      <c r="M3693" t="s">
        <v>1079</v>
      </c>
      <c r="N3693">
        <v>9000</v>
      </c>
      <c r="O3693" t="s">
        <v>7876</v>
      </c>
      <c r="P3693" t="s">
        <v>8782</v>
      </c>
      <c r="Q3693">
        <v>9</v>
      </c>
      <c r="R3693" s="117" t="s">
        <v>14673</v>
      </c>
      <c r="S3693" s="117" t="s">
        <v>14674</v>
      </c>
      <c r="T3693" t="s">
        <v>13995</v>
      </c>
      <c r="U3693" t="s">
        <v>10772</v>
      </c>
    </row>
    <row r="3694" spans="1:21">
      <c r="A3694" s="117" t="s">
        <v>11495</v>
      </c>
      <c r="B3694" t="s">
        <v>14590</v>
      </c>
      <c r="C3694" t="s">
        <v>14590</v>
      </c>
      <c r="D3694">
        <v>62</v>
      </c>
      <c r="E3694">
        <v>56</v>
      </c>
      <c r="F3694">
        <v>62</v>
      </c>
      <c r="G3694">
        <v>56</v>
      </c>
      <c r="H3694">
        <v>1</v>
      </c>
      <c r="I3694">
        <v>1</v>
      </c>
      <c r="J3694">
        <v>0</v>
      </c>
      <c r="K3694" s="194">
        <v>0</v>
      </c>
      <c r="L3694" t="s">
        <v>1079</v>
      </c>
      <c r="M3694" t="s">
        <v>1079</v>
      </c>
      <c r="N3694">
        <v>800</v>
      </c>
      <c r="O3694" t="s">
        <v>7876</v>
      </c>
      <c r="P3694" t="s">
        <v>8782</v>
      </c>
      <c r="Q3694">
        <v>0.8</v>
      </c>
      <c r="R3694" s="117" t="s">
        <v>14673</v>
      </c>
      <c r="S3694" s="117" t="s">
        <v>14674</v>
      </c>
      <c r="T3694" t="s">
        <v>13995</v>
      </c>
      <c r="U3694" t="s">
        <v>10772</v>
      </c>
    </row>
    <row r="3695" spans="1:21">
      <c r="A3695" s="117" t="s">
        <v>18270</v>
      </c>
      <c r="B3695" t="s">
        <v>14590</v>
      </c>
      <c r="C3695" t="s">
        <v>14590</v>
      </c>
      <c r="D3695">
        <v>62</v>
      </c>
      <c r="E3695">
        <v>56</v>
      </c>
      <c r="F3695">
        <v>62</v>
      </c>
      <c r="G3695">
        <v>56</v>
      </c>
      <c r="H3695">
        <v>1</v>
      </c>
      <c r="I3695">
        <v>1</v>
      </c>
      <c r="J3695">
        <v>0</v>
      </c>
      <c r="K3695" s="194">
        <v>0</v>
      </c>
      <c r="L3695" t="s">
        <v>1085</v>
      </c>
      <c r="M3695" t="s">
        <v>1085</v>
      </c>
      <c r="N3695">
        <v>1000</v>
      </c>
      <c r="O3695" t="s">
        <v>7876</v>
      </c>
      <c r="P3695" t="s">
        <v>18271</v>
      </c>
      <c r="Q3695">
        <v>1</v>
      </c>
      <c r="R3695" s="117" t="s">
        <v>14673</v>
      </c>
      <c r="S3695" s="117" t="s">
        <v>14674</v>
      </c>
      <c r="T3695" t="s">
        <v>13995</v>
      </c>
      <c r="U3695" t="s">
        <v>10773</v>
      </c>
    </row>
    <row r="3696" spans="1:21">
      <c r="A3696" s="117" t="s">
        <v>18272</v>
      </c>
      <c r="B3696" t="s">
        <v>14590</v>
      </c>
      <c r="C3696" t="s">
        <v>14590</v>
      </c>
      <c r="D3696">
        <v>45</v>
      </c>
      <c r="E3696">
        <v>39</v>
      </c>
      <c r="F3696">
        <v>45</v>
      </c>
      <c r="G3696">
        <v>39</v>
      </c>
      <c r="H3696">
        <v>1</v>
      </c>
      <c r="I3696">
        <v>1</v>
      </c>
      <c r="J3696">
        <v>0</v>
      </c>
      <c r="K3696" s="194">
        <v>0</v>
      </c>
      <c r="L3696" t="s">
        <v>1079</v>
      </c>
      <c r="M3696" t="s">
        <v>1079</v>
      </c>
      <c r="N3696">
        <v>1000</v>
      </c>
      <c r="O3696" t="s">
        <v>7876</v>
      </c>
      <c r="P3696" t="s">
        <v>18269</v>
      </c>
      <c r="Q3696">
        <v>1</v>
      </c>
      <c r="R3696" s="117" t="s">
        <v>14673</v>
      </c>
      <c r="S3696" s="117" t="s">
        <v>14674</v>
      </c>
      <c r="T3696" t="s">
        <v>13995</v>
      </c>
      <c r="U3696" t="s">
        <v>10772</v>
      </c>
    </row>
    <row r="3697" spans="1:21">
      <c r="A3697" s="117" t="s">
        <v>11338</v>
      </c>
      <c r="B3697" t="s">
        <v>14590</v>
      </c>
      <c r="C3697" t="s">
        <v>14590</v>
      </c>
      <c r="D3697">
        <v>62</v>
      </c>
      <c r="E3697">
        <v>56</v>
      </c>
      <c r="F3697">
        <v>62</v>
      </c>
      <c r="G3697">
        <v>56</v>
      </c>
      <c r="H3697">
        <v>1</v>
      </c>
      <c r="I3697">
        <v>1</v>
      </c>
      <c r="J3697">
        <v>0</v>
      </c>
      <c r="K3697" s="194">
        <v>0</v>
      </c>
      <c r="L3697" t="s">
        <v>1079</v>
      </c>
      <c r="M3697" t="s">
        <v>1079</v>
      </c>
      <c r="N3697">
        <v>9000</v>
      </c>
      <c r="O3697" t="s">
        <v>7876</v>
      </c>
      <c r="P3697" t="s">
        <v>8782</v>
      </c>
      <c r="Q3697">
        <v>9</v>
      </c>
      <c r="R3697" s="117" t="s">
        <v>14673</v>
      </c>
      <c r="S3697" s="117" t="s">
        <v>14674</v>
      </c>
      <c r="T3697" t="s">
        <v>13995</v>
      </c>
      <c r="U3697" t="s">
        <v>10772</v>
      </c>
    </row>
    <row r="3698" spans="1:21">
      <c r="A3698" s="117" t="s">
        <v>22395</v>
      </c>
      <c r="B3698" t="s">
        <v>14590</v>
      </c>
      <c r="C3698" t="s">
        <v>14590</v>
      </c>
      <c r="D3698">
        <v>45</v>
      </c>
      <c r="E3698">
        <v>39</v>
      </c>
      <c r="F3698">
        <v>45</v>
      </c>
      <c r="G3698">
        <v>39</v>
      </c>
      <c r="H3698">
        <v>1</v>
      </c>
      <c r="I3698">
        <v>1</v>
      </c>
      <c r="J3698">
        <v>0</v>
      </c>
      <c r="K3698" s="194">
        <v>0</v>
      </c>
      <c r="L3698" t="s">
        <v>1079</v>
      </c>
      <c r="M3698" t="s">
        <v>1079</v>
      </c>
      <c r="N3698">
        <v>1000</v>
      </c>
      <c r="O3698" t="s">
        <v>7876</v>
      </c>
      <c r="P3698" t="s">
        <v>18269</v>
      </c>
      <c r="Q3698">
        <v>1</v>
      </c>
      <c r="R3698" s="117" t="s">
        <v>14673</v>
      </c>
      <c r="S3698" s="117" t="s">
        <v>14674</v>
      </c>
      <c r="T3698" t="s">
        <v>13995</v>
      </c>
      <c r="U3698" t="s">
        <v>10772</v>
      </c>
    </row>
    <row r="3699" spans="1:21">
      <c r="A3699" s="117" t="s">
        <v>21705</v>
      </c>
      <c r="B3699" t="s">
        <v>14590</v>
      </c>
      <c r="C3699" t="s">
        <v>14590</v>
      </c>
      <c r="D3699">
        <v>80</v>
      </c>
      <c r="E3699">
        <v>74</v>
      </c>
      <c r="F3699">
        <v>80</v>
      </c>
      <c r="G3699">
        <v>74</v>
      </c>
      <c r="H3699">
        <v>1</v>
      </c>
      <c r="I3699">
        <v>1</v>
      </c>
      <c r="J3699">
        <v>0</v>
      </c>
      <c r="K3699" s="194">
        <v>0</v>
      </c>
      <c r="L3699" t="s">
        <v>1079</v>
      </c>
      <c r="M3699" t="s">
        <v>1079</v>
      </c>
      <c r="N3699">
        <v>1000</v>
      </c>
      <c r="O3699" t="s">
        <v>7876</v>
      </c>
      <c r="P3699" t="s">
        <v>18269</v>
      </c>
      <c r="Q3699">
        <v>1</v>
      </c>
      <c r="R3699" s="117" t="s">
        <v>14673</v>
      </c>
      <c r="S3699" s="117" t="s">
        <v>14674</v>
      </c>
      <c r="T3699" t="s">
        <v>13995</v>
      </c>
      <c r="U3699" t="s">
        <v>10772</v>
      </c>
    </row>
    <row r="3700" spans="1:21">
      <c r="A3700" s="117" t="s">
        <v>12758</v>
      </c>
      <c r="B3700" t="s">
        <v>14590</v>
      </c>
      <c r="C3700" t="s">
        <v>14590</v>
      </c>
      <c r="D3700">
        <v>62</v>
      </c>
      <c r="E3700">
        <v>56</v>
      </c>
      <c r="F3700">
        <v>62</v>
      </c>
      <c r="G3700">
        <v>56</v>
      </c>
      <c r="H3700">
        <v>1</v>
      </c>
      <c r="I3700">
        <v>1</v>
      </c>
      <c r="J3700">
        <v>0</v>
      </c>
      <c r="K3700" s="194">
        <v>0</v>
      </c>
      <c r="L3700" t="s">
        <v>1079</v>
      </c>
      <c r="M3700" t="s">
        <v>1079</v>
      </c>
      <c r="O3700" t="s">
        <v>7876</v>
      </c>
      <c r="P3700" t="s">
        <v>8782</v>
      </c>
      <c r="R3700" s="117" t="s">
        <v>14673</v>
      </c>
      <c r="S3700" s="117" t="s">
        <v>14674</v>
      </c>
      <c r="T3700" t="s">
        <v>13995</v>
      </c>
      <c r="U3700" t="s">
        <v>10772</v>
      </c>
    </row>
    <row r="3701" spans="1:21">
      <c r="A3701" s="117" t="s">
        <v>12759</v>
      </c>
      <c r="B3701" t="s">
        <v>14590</v>
      </c>
      <c r="C3701" t="s">
        <v>14590</v>
      </c>
      <c r="D3701">
        <v>62</v>
      </c>
      <c r="E3701">
        <v>56</v>
      </c>
      <c r="F3701">
        <v>62</v>
      </c>
      <c r="G3701">
        <v>56</v>
      </c>
      <c r="H3701">
        <v>1</v>
      </c>
      <c r="I3701">
        <v>1</v>
      </c>
      <c r="J3701">
        <v>0</v>
      </c>
      <c r="K3701" s="194">
        <v>0</v>
      </c>
      <c r="L3701" t="s">
        <v>1079</v>
      </c>
      <c r="M3701" t="s">
        <v>1079</v>
      </c>
      <c r="N3701">
        <v>2000</v>
      </c>
      <c r="O3701" t="s">
        <v>7876</v>
      </c>
      <c r="P3701" t="s">
        <v>8782</v>
      </c>
      <c r="Q3701">
        <v>2</v>
      </c>
      <c r="R3701" s="117" t="s">
        <v>14673</v>
      </c>
      <c r="S3701" s="117" t="s">
        <v>14674</v>
      </c>
      <c r="T3701" t="s">
        <v>13995</v>
      </c>
      <c r="U3701" t="s">
        <v>10772</v>
      </c>
    </row>
    <row r="3702" spans="1:21">
      <c r="A3702" s="117" t="s">
        <v>12760</v>
      </c>
      <c r="B3702" t="s">
        <v>14590</v>
      </c>
      <c r="C3702" t="s">
        <v>14590</v>
      </c>
      <c r="D3702">
        <v>62</v>
      </c>
      <c r="E3702">
        <v>56</v>
      </c>
      <c r="F3702">
        <v>62</v>
      </c>
      <c r="G3702">
        <v>56</v>
      </c>
      <c r="H3702">
        <v>1</v>
      </c>
      <c r="I3702">
        <v>1</v>
      </c>
      <c r="J3702">
        <v>0</v>
      </c>
      <c r="K3702" s="194">
        <v>0</v>
      </c>
      <c r="L3702" t="s">
        <v>1079</v>
      </c>
      <c r="M3702" t="s">
        <v>1079</v>
      </c>
      <c r="N3702">
        <v>2000</v>
      </c>
      <c r="O3702" t="s">
        <v>7876</v>
      </c>
      <c r="P3702" t="s">
        <v>8782</v>
      </c>
      <c r="Q3702">
        <v>2</v>
      </c>
      <c r="R3702" s="117" t="s">
        <v>14673</v>
      </c>
      <c r="S3702" s="117" t="s">
        <v>14674</v>
      </c>
      <c r="T3702" t="s">
        <v>13995</v>
      </c>
      <c r="U3702" t="s">
        <v>10772</v>
      </c>
    </row>
    <row r="3703" spans="1:21">
      <c r="A3703" s="117" t="s">
        <v>22396</v>
      </c>
      <c r="B3703" t="s">
        <v>14590</v>
      </c>
      <c r="C3703" t="s">
        <v>14590</v>
      </c>
      <c r="D3703">
        <v>45</v>
      </c>
      <c r="E3703">
        <v>39</v>
      </c>
      <c r="F3703">
        <v>45</v>
      </c>
      <c r="G3703">
        <v>39</v>
      </c>
      <c r="H3703">
        <v>1</v>
      </c>
      <c r="I3703">
        <v>1</v>
      </c>
      <c r="J3703">
        <v>0</v>
      </c>
      <c r="K3703" s="194">
        <v>0</v>
      </c>
      <c r="L3703" t="s">
        <v>1079</v>
      </c>
      <c r="M3703" t="s">
        <v>1079</v>
      </c>
      <c r="N3703">
        <v>500</v>
      </c>
      <c r="O3703" t="s">
        <v>7876</v>
      </c>
      <c r="P3703" t="s">
        <v>18290</v>
      </c>
      <c r="Q3703">
        <v>0.5</v>
      </c>
      <c r="R3703" s="117" t="s">
        <v>14673</v>
      </c>
      <c r="S3703" s="117" t="s">
        <v>14674</v>
      </c>
      <c r="T3703" t="s">
        <v>13995</v>
      </c>
      <c r="U3703" t="s">
        <v>10772</v>
      </c>
    </row>
    <row r="3704" spans="1:21">
      <c r="A3704" s="117" t="s">
        <v>19242</v>
      </c>
      <c r="B3704" t="s">
        <v>14590</v>
      </c>
      <c r="C3704" t="s">
        <v>14590</v>
      </c>
      <c r="D3704">
        <v>45</v>
      </c>
      <c r="E3704">
        <v>39</v>
      </c>
      <c r="F3704">
        <v>45</v>
      </c>
      <c r="G3704">
        <v>39</v>
      </c>
      <c r="H3704">
        <v>1</v>
      </c>
      <c r="I3704">
        <v>1</v>
      </c>
      <c r="J3704">
        <v>0</v>
      </c>
      <c r="K3704" s="194">
        <v>0</v>
      </c>
      <c r="L3704" t="s">
        <v>1079</v>
      </c>
      <c r="M3704" t="s">
        <v>1079</v>
      </c>
      <c r="N3704">
        <v>1000</v>
      </c>
      <c r="O3704" t="s">
        <v>7876</v>
      </c>
      <c r="P3704" t="s">
        <v>18269</v>
      </c>
      <c r="Q3704">
        <v>1</v>
      </c>
      <c r="R3704" s="117" t="s">
        <v>14673</v>
      </c>
      <c r="S3704" s="117" t="s">
        <v>14674</v>
      </c>
      <c r="T3704" t="s">
        <v>13995</v>
      </c>
      <c r="U3704" t="s">
        <v>10772</v>
      </c>
    </row>
    <row r="3705" spans="1:21">
      <c r="A3705" s="117" t="s">
        <v>20835</v>
      </c>
      <c r="B3705" t="s">
        <v>14590</v>
      </c>
      <c r="C3705" t="s">
        <v>14590</v>
      </c>
      <c r="D3705">
        <v>45</v>
      </c>
      <c r="E3705">
        <v>39</v>
      </c>
      <c r="F3705">
        <v>45</v>
      </c>
      <c r="G3705">
        <v>39</v>
      </c>
      <c r="H3705">
        <v>1</v>
      </c>
      <c r="I3705">
        <v>1</v>
      </c>
      <c r="J3705">
        <v>0</v>
      </c>
      <c r="K3705" s="194">
        <v>0</v>
      </c>
      <c r="L3705" t="s">
        <v>1079</v>
      </c>
      <c r="M3705" t="s">
        <v>1079</v>
      </c>
      <c r="N3705">
        <v>1000</v>
      </c>
      <c r="O3705" t="s">
        <v>7876</v>
      </c>
      <c r="P3705" t="s">
        <v>18269</v>
      </c>
      <c r="Q3705">
        <v>1</v>
      </c>
      <c r="R3705" s="117" t="s">
        <v>14673</v>
      </c>
      <c r="S3705" s="117" t="s">
        <v>14674</v>
      </c>
      <c r="T3705" t="s">
        <v>13995</v>
      </c>
      <c r="U3705" t="s">
        <v>10772</v>
      </c>
    </row>
    <row r="3706" spans="1:21">
      <c r="A3706" s="117" t="s">
        <v>22397</v>
      </c>
      <c r="B3706" t="s">
        <v>14590</v>
      </c>
      <c r="C3706" t="s">
        <v>14590</v>
      </c>
      <c r="D3706">
        <v>49</v>
      </c>
      <c r="E3706">
        <v>43</v>
      </c>
      <c r="F3706">
        <v>49</v>
      </c>
      <c r="G3706">
        <v>43</v>
      </c>
      <c r="H3706">
        <v>1</v>
      </c>
      <c r="I3706">
        <v>1</v>
      </c>
      <c r="J3706">
        <v>999999</v>
      </c>
      <c r="K3706" s="194">
        <v>999999</v>
      </c>
      <c r="L3706" t="s">
        <v>1100</v>
      </c>
      <c r="M3706" t="s">
        <v>1100</v>
      </c>
      <c r="N3706">
        <v>183</v>
      </c>
      <c r="O3706" t="s">
        <v>7876</v>
      </c>
      <c r="P3706" t="s">
        <v>15272</v>
      </c>
      <c r="Q3706">
        <v>0.183</v>
      </c>
      <c r="R3706" s="117" t="s">
        <v>14594</v>
      </c>
      <c r="S3706" s="117" t="s">
        <v>14589</v>
      </c>
      <c r="T3706" t="s">
        <v>12136</v>
      </c>
      <c r="U3706" t="s">
        <v>10772</v>
      </c>
    </row>
    <row r="3707" spans="1:21">
      <c r="A3707" s="117" t="s">
        <v>19052</v>
      </c>
      <c r="B3707" t="s">
        <v>14590</v>
      </c>
      <c r="C3707" t="s">
        <v>14590</v>
      </c>
      <c r="D3707">
        <v>38</v>
      </c>
      <c r="E3707">
        <v>32</v>
      </c>
      <c r="F3707">
        <v>38</v>
      </c>
      <c r="G3707">
        <v>32</v>
      </c>
      <c r="H3707">
        <v>1</v>
      </c>
      <c r="I3707">
        <v>1</v>
      </c>
      <c r="J3707">
        <v>681</v>
      </c>
      <c r="K3707" s="194">
        <v>681</v>
      </c>
      <c r="L3707" t="s">
        <v>1100</v>
      </c>
      <c r="M3707" t="s">
        <v>1100</v>
      </c>
      <c r="N3707">
        <v>180</v>
      </c>
      <c r="O3707" t="s">
        <v>7876</v>
      </c>
      <c r="P3707" t="s">
        <v>19053</v>
      </c>
      <c r="Q3707">
        <v>0.18</v>
      </c>
      <c r="R3707" s="117" t="s">
        <v>14648</v>
      </c>
      <c r="S3707" s="117" t="s">
        <v>14589</v>
      </c>
      <c r="T3707" t="s">
        <v>12136</v>
      </c>
      <c r="U3707" t="s">
        <v>10772</v>
      </c>
    </row>
    <row r="3708" spans="1:21">
      <c r="A3708" s="117" t="s">
        <v>24743</v>
      </c>
      <c r="B3708" t="s">
        <v>14590</v>
      </c>
      <c r="C3708" t="s">
        <v>14590</v>
      </c>
      <c r="D3708">
        <v>33</v>
      </c>
      <c r="E3708">
        <v>27</v>
      </c>
      <c r="F3708">
        <v>33</v>
      </c>
      <c r="G3708">
        <v>27</v>
      </c>
      <c r="H3708">
        <v>1</v>
      </c>
      <c r="I3708">
        <v>1</v>
      </c>
      <c r="J3708">
        <v>999999</v>
      </c>
      <c r="K3708" s="194">
        <v>999999</v>
      </c>
      <c r="L3708" t="s">
        <v>1079</v>
      </c>
      <c r="M3708" t="s">
        <v>1079</v>
      </c>
      <c r="N3708">
        <v>184</v>
      </c>
      <c r="O3708" t="s">
        <v>7876</v>
      </c>
      <c r="P3708" t="s">
        <v>15272</v>
      </c>
      <c r="Q3708">
        <v>0.184</v>
      </c>
      <c r="R3708" s="117" t="s">
        <v>14620</v>
      </c>
      <c r="S3708" s="117" t="s">
        <v>14621</v>
      </c>
      <c r="T3708" t="s">
        <v>17448</v>
      </c>
      <c r="U3708" t="s">
        <v>10772</v>
      </c>
    </row>
    <row r="3709" spans="1:21">
      <c r="A3709" s="117" t="s">
        <v>22398</v>
      </c>
      <c r="B3709" t="s">
        <v>14590</v>
      </c>
      <c r="C3709" t="s">
        <v>14590</v>
      </c>
      <c r="D3709">
        <v>39</v>
      </c>
      <c r="E3709">
        <v>33</v>
      </c>
      <c r="F3709">
        <v>39</v>
      </c>
      <c r="G3709">
        <v>33</v>
      </c>
      <c r="H3709">
        <v>1</v>
      </c>
      <c r="I3709">
        <v>1</v>
      </c>
      <c r="J3709">
        <v>999999</v>
      </c>
      <c r="K3709" s="194">
        <v>999999</v>
      </c>
      <c r="L3709" t="s">
        <v>1100</v>
      </c>
      <c r="M3709" t="s">
        <v>1100</v>
      </c>
      <c r="N3709">
        <v>180.56</v>
      </c>
      <c r="O3709" t="s">
        <v>7876</v>
      </c>
      <c r="P3709" t="s">
        <v>15273</v>
      </c>
      <c r="Q3709">
        <v>0.18056</v>
      </c>
      <c r="R3709" s="117" t="s">
        <v>14743</v>
      </c>
      <c r="S3709" s="117" t="s">
        <v>14589</v>
      </c>
      <c r="T3709" t="s">
        <v>12136</v>
      </c>
      <c r="U3709" t="s">
        <v>10772</v>
      </c>
    </row>
    <row r="3710" spans="1:21">
      <c r="A3710" s="117" t="s">
        <v>22399</v>
      </c>
      <c r="B3710" t="s">
        <v>14590</v>
      </c>
      <c r="C3710" t="s">
        <v>14590</v>
      </c>
      <c r="D3710">
        <v>38</v>
      </c>
      <c r="E3710">
        <v>32</v>
      </c>
      <c r="F3710">
        <v>38</v>
      </c>
      <c r="G3710">
        <v>32</v>
      </c>
      <c r="H3710">
        <v>1</v>
      </c>
      <c r="I3710">
        <v>1</v>
      </c>
      <c r="J3710">
        <v>6</v>
      </c>
      <c r="K3710" s="194">
        <v>6</v>
      </c>
      <c r="L3710" t="s">
        <v>1100</v>
      </c>
      <c r="M3710" t="s">
        <v>1100</v>
      </c>
      <c r="N3710">
        <v>177</v>
      </c>
      <c r="O3710" t="s">
        <v>7876</v>
      </c>
      <c r="P3710" t="s">
        <v>8723</v>
      </c>
      <c r="Q3710">
        <v>0.17699999999999999</v>
      </c>
      <c r="R3710" s="117" t="s">
        <v>14648</v>
      </c>
      <c r="S3710" s="117" t="s">
        <v>14589</v>
      </c>
      <c r="T3710" t="s">
        <v>12136</v>
      </c>
      <c r="U3710" t="s">
        <v>10772</v>
      </c>
    </row>
    <row r="3711" spans="1:21">
      <c r="A3711" s="117" t="s">
        <v>19054</v>
      </c>
      <c r="B3711" t="s">
        <v>14590</v>
      </c>
      <c r="C3711" t="s">
        <v>14590</v>
      </c>
      <c r="D3711">
        <v>38</v>
      </c>
      <c r="E3711">
        <v>32</v>
      </c>
      <c r="F3711">
        <v>38</v>
      </c>
      <c r="G3711">
        <v>32</v>
      </c>
      <c r="H3711">
        <v>1</v>
      </c>
      <c r="I3711">
        <v>1</v>
      </c>
      <c r="J3711">
        <v>271</v>
      </c>
      <c r="K3711" s="194">
        <v>271</v>
      </c>
      <c r="L3711" t="s">
        <v>1100</v>
      </c>
      <c r="M3711" t="s">
        <v>1100</v>
      </c>
      <c r="N3711">
        <v>179</v>
      </c>
      <c r="O3711" t="s">
        <v>7876</v>
      </c>
      <c r="P3711" t="s">
        <v>8724</v>
      </c>
      <c r="Q3711">
        <v>0.17899999999999999</v>
      </c>
      <c r="R3711" s="117" t="s">
        <v>14648</v>
      </c>
      <c r="S3711" s="117" t="s">
        <v>14589</v>
      </c>
      <c r="T3711" t="s">
        <v>12136</v>
      </c>
      <c r="U3711" t="s">
        <v>10772</v>
      </c>
    </row>
    <row r="3712" spans="1:21">
      <c r="A3712" s="117" t="s">
        <v>22400</v>
      </c>
      <c r="B3712" t="s">
        <v>14590</v>
      </c>
      <c r="C3712" t="s">
        <v>14590</v>
      </c>
      <c r="D3712">
        <v>38</v>
      </c>
      <c r="E3712">
        <v>32</v>
      </c>
      <c r="F3712">
        <v>38</v>
      </c>
      <c r="G3712">
        <v>32</v>
      </c>
      <c r="H3712">
        <v>1</v>
      </c>
      <c r="I3712">
        <v>1</v>
      </c>
      <c r="J3712">
        <v>741</v>
      </c>
      <c r="K3712" s="194">
        <v>741</v>
      </c>
      <c r="L3712" t="s">
        <v>1100</v>
      </c>
      <c r="M3712" t="s">
        <v>1100</v>
      </c>
      <c r="N3712">
        <v>177.3</v>
      </c>
      <c r="O3712" t="s">
        <v>7876</v>
      </c>
      <c r="P3712" t="s">
        <v>22401</v>
      </c>
      <c r="Q3712">
        <v>0.17730000000000001</v>
      </c>
      <c r="R3712" s="117" t="s">
        <v>14648</v>
      </c>
      <c r="S3712" s="117" t="s">
        <v>14589</v>
      </c>
      <c r="T3712" t="s">
        <v>12136</v>
      </c>
      <c r="U3712" t="s">
        <v>10772</v>
      </c>
    </row>
    <row r="3713" spans="1:21">
      <c r="A3713" s="117" t="s">
        <v>24744</v>
      </c>
      <c r="B3713" t="s">
        <v>14590</v>
      </c>
      <c r="C3713" t="s">
        <v>14590</v>
      </c>
      <c r="D3713">
        <v>35</v>
      </c>
      <c r="E3713">
        <v>29</v>
      </c>
      <c r="F3713">
        <v>35</v>
      </c>
      <c r="G3713">
        <v>29</v>
      </c>
      <c r="H3713">
        <v>1</v>
      </c>
      <c r="I3713">
        <v>1</v>
      </c>
      <c r="J3713">
        <v>14</v>
      </c>
      <c r="K3713" s="194">
        <v>14</v>
      </c>
      <c r="L3713" t="s">
        <v>1100</v>
      </c>
      <c r="M3713" t="s">
        <v>1100</v>
      </c>
      <c r="N3713">
        <v>178</v>
      </c>
      <c r="O3713" t="s">
        <v>7876</v>
      </c>
      <c r="P3713" t="s">
        <v>8725</v>
      </c>
      <c r="Q3713">
        <v>0.17799999999999999</v>
      </c>
      <c r="R3713" s="117" t="s">
        <v>14594</v>
      </c>
      <c r="S3713" s="117" t="s">
        <v>14589</v>
      </c>
      <c r="T3713" t="s">
        <v>12136</v>
      </c>
      <c r="U3713" t="s">
        <v>10772</v>
      </c>
    </row>
    <row r="3714" spans="1:21">
      <c r="A3714" s="117" t="s">
        <v>22402</v>
      </c>
      <c r="B3714" t="s">
        <v>14590</v>
      </c>
      <c r="C3714" t="s">
        <v>14590</v>
      </c>
      <c r="D3714">
        <v>52</v>
      </c>
      <c r="E3714">
        <v>46</v>
      </c>
      <c r="F3714">
        <v>52</v>
      </c>
      <c r="G3714">
        <v>46</v>
      </c>
      <c r="H3714">
        <v>1</v>
      </c>
      <c r="I3714">
        <v>1</v>
      </c>
      <c r="J3714">
        <v>2</v>
      </c>
      <c r="K3714" s="194">
        <v>2</v>
      </c>
      <c r="L3714" t="s">
        <v>1100</v>
      </c>
      <c r="M3714" t="s">
        <v>1100</v>
      </c>
      <c r="N3714">
        <v>177.46700000000001</v>
      </c>
      <c r="O3714" t="s">
        <v>7876</v>
      </c>
      <c r="P3714" t="s">
        <v>8725</v>
      </c>
      <c r="Q3714">
        <v>0.17746700000000001</v>
      </c>
      <c r="R3714" s="117" t="s">
        <v>14743</v>
      </c>
      <c r="S3714" s="117" t="s">
        <v>14589</v>
      </c>
      <c r="T3714" t="s">
        <v>12136</v>
      </c>
      <c r="U3714" t="s">
        <v>10772</v>
      </c>
    </row>
    <row r="3715" spans="1:21">
      <c r="A3715" s="117" t="s">
        <v>22403</v>
      </c>
      <c r="B3715" t="s">
        <v>14590</v>
      </c>
      <c r="C3715" t="s">
        <v>14590</v>
      </c>
      <c r="D3715">
        <v>52</v>
      </c>
      <c r="E3715">
        <v>46</v>
      </c>
      <c r="F3715">
        <v>52</v>
      </c>
      <c r="G3715">
        <v>46</v>
      </c>
      <c r="H3715">
        <v>1</v>
      </c>
      <c r="I3715">
        <v>1</v>
      </c>
      <c r="J3715">
        <v>999999</v>
      </c>
      <c r="K3715" s="194">
        <v>999999</v>
      </c>
      <c r="L3715" t="s">
        <v>1100</v>
      </c>
      <c r="M3715" t="s">
        <v>1100</v>
      </c>
      <c r="N3715">
        <v>173.9</v>
      </c>
      <c r="O3715" t="s">
        <v>7876</v>
      </c>
      <c r="P3715" t="s">
        <v>8726</v>
      </c>
      <c r="Q3715">
        <v>0.1739</v>
      </c>
      <c r="R3715" s="117" t="s">
        <v>14743</v>
      </c>
      <c r="S3715" s="117" t="s">
        <v>14589</v>
      </c>
      <c r="T3715" t="s">
        <v>12136</v>
      </c>
      <c r="U3715" t="s">
        <v>10772</v>
      </c>
    </row>
    <row r="3716" spans="1:21">
      <c r="A3716" s="117" t="s">
        <v>22404</v>
      </c>
      <c r="B3716" t="s">
        <v>14590</v>
      </c>
      <c r="C3716" t="s">
        <v>14590</v>
      </c>
      <c r="D3716">
        <v>35</v>
      </c>
      <c r="E3716">
        <v>29</v>
      </c>
      <c r="F3716">
        <v>35</v>
      </c>
      <c r="G3716">
        <v>29</v>
      </c>
      <c r="H3716">
        <v>1</v>
      </c>
      <c r="I3716">
        <v>1</v>
      </c>
      <c r="J3716">
        <v>9</v>
      </c>
      <c r="K3716" s="194">
        <v>9</v>
      </c>
      <c r="L3716" t="s">
        <v>1100</v>
      </c>
      <c r="M3716" t="s">
        <v>1100</v>
      </c>
      <c r="N3716">
        <v>178</v>
      </c>
      <c r="O3716" t="s">
        <v>7876</v>
      </c>
      <c r="P3716" t="s">
        <v>8727</v>
      </c>
      <c r="Q3716">
        <v>0.17799999999999999</v>
      </c>
      <c r="R3716" s="117" t="s">
        <v>14648</v>
      </c>
      <c r="S3716" s="117" t="s">
        <v>14589</v>
      </c>
      <c r="T3716" t="s">
        <v>12136</v>
      </c>
      <c r="U3716" t="s">
        <v>10772</v>
      </c>
    </row>
    <row r="3717" spans="1:21">
      <c r="A3717" s="117" t="s">
        <v>19055</v>
      </c>
      <c r="B3717" t="s">
        <v>14590</v>
      </c>
      <c r="C3717" t="s">
        <v>14590</v>
      </c>
      <c r="D3717">
        <v>35</v>
      </c>
      <c r="E3717">
        <v>29</v>
      </c>
      <c r="F3717">
        <v>35</v>
      </c>
      <c r="G3717">
        <v>29</v>
      </c>
      <c r="H3717">
        <v>1</v>
      </c>
      <c r="I3717">
        <v>1</v>
      </c>
      <c r="J3717">
        <v>75</v>
      </c>
      <c r="K3717" s="194">
        <v>75</v>
      </c>
      <c r="L3717" t="s">
        <v>1100</v>
      </c>
      <c r="M3717" t="s">
        <v>1100</v>
      </c>
      <c r="N3717">
        <v>177</v>
      </c>
      <c r="O3717" t="s">
        <v>7876</v>
      </c>
      <c r="P3717" t="s">
        <v>8724</v>
      </c>
      <c r="Q3717">
        <v>0.17699999999999999</v>
      </c>
      <c r="R3717" s="117" t="s">
        <v>14648</v>
      </c>
      <c r="S3717" s="117" t="s">
        <v>14589</v>
      </c>
      <c r="T3717" t="s">
        <v>12136</v>
      </c>
      <c r="U3717" t="s">
        <v>10772</v>
      </c>
    </row>
    <row r="3718" spans="1:21">
      <c r="A3718" s="117" t="s">
        <v>3001</v>
      </c>
      <c r="B3718" t="s">
        <v>14590</v>
      </c>
      <c r="C3718" t="s">
        <v>14590</v>
      </c>
      <c r="D3718">
        <v>39</v>
      </c>
      <c r="E3718">
        <v>33</v>
      </c>
      <c r="F3718">
        <v>39</v>
      </c>
      <c r="G3718">
        <v>33</v>
      </c>
      <c r="H3718">
        <v>1</v>
      </c>
      <c r="I3718">
        <v>1</v>
      </c>
      <c r="J3718">
        <v>999999</v>
      </c>
      <c r="K3718" s="194">
        <v>999999</v>
      </c>
      <c r="L3718" t="s">
        <v>1100</v>
      </c>
      <c r="M3718" t="s">
        <v>1100</v>
      </c>
      <c r="N3718">
        <v>180.37</v>
      </c>
      <c r="O3718" t="s">
        <v>7876</v>
      </c>
      <c r="P3718" t="s">
        <v>8728</v>
      </c>
      <c r="Q3718">
        <v>0.18037</v>
      </c>
      <c r="R3718" s="117" t="s">
        <v>14743</v>
      </c>
      <c r="S3718" s="117" t="s">
        <v>14589</v>
      </c>
      <c r="T3718" t="s">
        <v>12136</v>
      </c>
      <c r="U3718" t="s">
        <v>10772</v>
      </c>
    </row>
    <row r="3719" spans="1:21">
      <c r="A3719" s="117" t="s">
        <v>22405</v>
      </c>
      <c r="B3719" t="s">
        <v>14590</v>
      </c>
      <c r="C3719" t="s">
        <v>14590</v>
      </c>
      <c r="D3719">
        <v>52</v>
      </c>
      <c r="E3719">
        <v>46</v>
      </c>
      <c r="F3719">
        <v>52</v>
      </c>
      <c r="G3719">
        <v>46</v>
      </c>
      <c r="H3719">
        <v>1</v>
      </c>
      <c r="I3719">
        <v>1</v>
      </c>
      <c r="J3719">
        <v>999999</v>
      </c>
      <c r="K3719" s="194">
        <v>999999</v>
      </c>
      <c r="L3719" t="s">
        <v>1100</v>
      </c>
      <c r="M3719" t="s">
        <v>1100</v>
      </c>
      <c r="N3719">
        <v>180</v>
      </c>
      <c r="O3719" t="s">
        <v>7876</v>
      </c>
      <c r="P3719" t="s">
        <v>8723</v>
      </c>
      <c r="Q3719">
        <v>0.18</v>
      </c>
      <c r="R3719" s="117" t="s">
        <v>14594</v>
      </c>
      <c r="S3719" s="117" t="s">
        <v>14589</v>
      </c>
      <c r="T3719" t="s">
        <v>12136</v>
      </c>
      <c r="U3719" t="s">
        <v>10772</v>
      </c>
    </row>
    <row r="3720" spans="1:21">
      <c r="A3720" s="117" t="s">
        <v>22406</v>
      </c>
      <c r="B3720" t="s">
        <v>14590</v>
      </c>
      <c r="C3720" t="s">
        <v>14590</v>
      </c>
      <c r="D3720">
        <v>38</v>
      </c>
      <c r="E3720">
        <v>32</v>
      </c>
      <c r="F3720">
        <v>38</v>
      </c>
      <c r="G3720">
        <v>32</v>
      </c>
      <c r="H3720">
        <v>1</v>
      </c>
      <c r="I3720">
        <v>1</v>
      </c>
      <c r="J3720">
        <v>69</v>
      </c>
      <c r="K3720" s="194">
        <v>69</v>
      </c>
      <c r="L3720" t="s">
        <v>1100</v>
      </c>
      <c r="M3720" t="s">
        <v>1100</v>
      </c>
      <c r="N3720">
        <v>178</v>
      </c>
      <c r="O3720" t="s">
        <v>7876</v>
      </c>
      <c r="P3720" t="s">
        <v>8723</v>
      </c>
      <c r="Q3720">
        <v>0.17799999999999999</v>
      </c>
      <c r="R3720" s="117" t="s">
        <v>14648</v>
      </c>
      <c r="S3720" s="117" t="s">
        <v>14589</v>
      </c>
      <c r="T3720" t="s">
        <v>12136</v>
      </c>
      <c r="U3720" t="s">
        <v>10772</v>
      </c>
    </row>
    <row r="3721" spans="1:21">
      <c r="A3721" s="117" t="s">
        <v>19056</v>
      </c>
      <c r="B3721" t="s">
        <v>14590</v>
      </c>
      <c r="C3721" t="s">
        <v>14590</v>
      </c>
      <c r="D3721">
        <v>38</v>
      </c>
      <c r="E3721">
        <v>32</v>
      </c>
      <c r="F3721">
        <v>38</v>
      </c>
      <c r="G3721">
        <v>32</v>
      </c>
      <c r="H3721">
        <v>1</v>
      </c>
      <c r="I3721">
        <v>1</v>
      </c>
      <c r="J3721">
        <v>461</v>
      </c>
      <c r="K3721" s="194">
        <v>461</v>
      </c>
      <c r="L3721" t="s">
        <v>1100</v>
      </c>
      <c r="M3721" t="s">
        <v>1100</v>
      </c>
      <c r="N3721">
        <v>177.41</v>
      </c>
      <c r="O3721" t="s">
        <v>7876</v>
      </c>
      <c r="P3721" t="s">
        <v>8726</v>
      </c>
      <c r="Q3721">
        <v>0.17741000000000001</v>
      </c>
      <c r="R3721" s="117" t="s">
        <v>14648</v>
      </c>
      <c r="S3721" s="117" t="s">
        <v>14589</v>
      </c>
      <c r="T3721" t="s">
        <v>12136</v>
      </c>
      <c r="U3721" t="s">
        <v>10772</v>
      </c>
    </row>
    <row r="3722" spans="1:21">
      <c r="A3722" s="117" t="s">
        <v>22407</v>
      </c>
      <c r="B3722" t="s">
        <v>14590</v>
      </c>
      <c r="C3722" t="s">
        <v>14590</v>
      </c>
      <c r="D3722">
        <v>52</v>
      </c>
      <c r="E3722">
        <v>46</v>
      </c>
      <c r="F3722">
        <v>52</v>
      </c>
      <c r="G3722">
        <v>46</v>
      </c>
      <c r="H3722">
        <v>50</v>
      </c>
      <c r="I3722">
        <v>50</v>
      </c>
      <c r="J3722">
        <v>999999</v>
      </c>
      <c r="K3722" s="194">
        <v>999999</v>
      </c>
      <c r="L3722" t="s">
        <v>1100</v>
      </c>
      <c r="M3722" t="s">
        <v>1100</v>
      </c>
      <c r="N3722">
        <v>178</v>
      </c>
      <c r="O3722" t="s">
        <v>7876</v>
      </c>
      <c r="P3722" t="s">
        <v>22408</v>
      </c>
      <c r="Q3722">
        <v>0.17799999999999999</v>
      </c>
      <c r="R3722" s="117" t="s">
        <v>14743</v>
      </c>
      <c r="S3722" s="117" t="s">
        <v>14589</v>
      </c>
      <c r="T3722" t="s">
        <v>12136</v>
      </c>
      <c r="U3722" t="s">
        <v>10772</v>
      </c>
    </row>
    <row r="3723" spans="1:21">
      <c r="A3723" s="117" t="s">
        <v>24745</v>
      </c>
      <c r="B3723" t="s">
        <v>14590</v>
      </c>
      <c r="C3723" t="s">
        <v>14590</v>
      </c>
      <c r="D3723">
        <v>26</v>
      </c>
      <c r="E3723">
        <v>20</v>
      </c>
      <c r="F3723">
        <v>26</v>
      </c>
      <c r="G3723">
        <v>20</v>
      </c>
      <c r="H3723">
        <v>1</v>
      </c>
      <c r="I3723">
        <v>1</v>
      </c>
      <c r="J3723">
        <v>48</v>
      </c>
      <c r="K3723" s="194">
        <v>48</v>
      </c>
      <c r="L3723" t="s">
        <v>1079</v>
      </c>
      <c r="M3723" t="s">
        <v>1079</v>
      </c>
      <c r="N3723">
        <v>178</v>
      </c>
      <c r="O3723" t="s">
        <v>7876</v>
      </c>
      <c r="P3723" t="s">
        <v>24746</v>
      </c>
      <c r="Q3723">
        <v>0.17799999999999999</v>
      </c>
      <c r="R3723" s="117" t="s">
        <v>14620</v>
      </c>
      <c r="S3723" s="117" t="s">
        <v>14621</v>
      </c>
      <c r="T3723" t="s">
        <v>17448</v>
      </c>
      <c r="U3723" t="s">
        <v>10772</v>
      </c>
    </row>
    <row r="3724" spans="1:21">
      <c r="A3724" s="117" t="s">
        <v>22409</v>
      </c>
      <c r="B3724" t="s">
        <v>14590</v>
      </c>
      <c r="C3724" t="s">
        <v>14590</v>
      </c>
      <c r="D3724">
        <v>38</v>
      </c>
      <c r="E3724">
        <v>32</v>
      </c>
      <c r="F3724">
        <v>38</v>
      </c>
      <c r="G3724">
        <v>32</v>
      </c>
      <c r="H3724">
        <v>1</v>
      </c>
      <c r="I3724">
        <v>1</v>
      </c>
      <c r="J3724">
        <v>23</v>
      </c>
      <c r="K3724" s="194">
        <v>23</v>
      </c>
      <c r="L3724" t="s">
        <v>1100</v>
      </c>
      <c r="M3724" t="s">
        <v>1100</v>
      </c>
      <c r="N3724">
        <v>178</v>
      </c>
      <c r="O3724" t="s">
        <v>7876</v>
      </c>
      <c r="P3724" t="s">
        <v>8725</v>
      </c>
      <c r="Q3724">
        <v>0.17799999999999999</v>
      </c>
      <c r="R3724" s="117" t="s">
        <v>14648</v>
      </c>
      <c r="S3724" s="117" t="s">
        <v>14589</v>
      </c>
      <c r="T3724" t="s">
        <v>12136</v>
      </c>
      <c r="U3724" t="s">
        <v>10772</v>
      </c>
    </row>
    <row r="3725" spans="1:21">
      <c r="A3725" s="117" t="s">
        <v>22410</v>
      </c>
      <c r="B3725" t="s">
        <v>14590</v>
      </c>
      <c r="C3725" t="s">
        <v>14590</v>
      </c>
      <c r="D3725">
        <v>49</v>
      </c>
      <c r="E3725">
        <v>43</v>
      </c>
      <c r="F3725">
        <v>49</v>
      </c>
      <c r="G3725">
        <v>43</v>
      </c>
      <c r="H3725">
        <v>1</v>
      </c>
      <c r="I3725">
        <v>1</v>
      </c>
      <c r="J3725">
        <v>999999</v>
      </c>
      <c r="K3725" s="194">
        <v>999999</v>
      </c>
      <c r="L3725" t="s">
        <v>1100</v>
      </c>
      <c r="M3725" t="s">
        <v>1100</v>
      </c>
      <c r="N3725">
        <v>179</v>
      </c>
      <c r="O3725" t="s">
        <v>7876</v>
      </c>
      <c r="P3725" t="s">
        <v>8723</v>
      </c>
      <c r="Q3725">
        <v>0.17899999999999999</v>
      </c>
      <c r="R3725" s="117" t="s">
        <v>14743</v>
      </c>
      <c r="S3725" s="117" t="s">
        <v>14589</v>
      </c>
      <c r="T3725" t="s">
        <v>12136</v>
      </c>
      <c r="U3725" t="s">
        <v>10772</v>
      </c>
    </row>
    <row r="3726" spans="1:21">
      <c r="A3726" s="117" t="s">
        <v>19057</v>
      </c>
      <c r="B3726" t="s">
        <v>14590</v>
      </c>
      <c r="C3726" t="s">
        <v>14590</v>
      </c>
      <c r="D3726">
        <v>38</v>
      </c>
      <c r="E3726">
        <v>32</v>
      </c>
      <c r="F3726">
        <v>38</v>
      </c>
      <c r="G3726">
        <v>32</v>
      </c>
      <c r="H3726">
        <v>1</v>
      </c>
      <c r="I3726">
        <v>1</v>
      </c>
      <c r="J3726">
        <v>100</v>
      </c>
      <c r="K3726" s="194">
        <v>100</v>
      </c>
      <c r="L3726" t="s">
        <v>1100</v>
      </c>
      <c r="M3726" t="s">
        <v>1100</v>
      </c>
      <c r="N3726">
        <v>179</v>
      </c>
      <c r="O3726" t="s">
        <v>7876</v>
      </c>
      <c r="P3726" t="s">
        <v>8723</v>
      </c>
      <c r="Q3726">
        <v>0.17899999999999999</v>
      </c>
      <c r="R3726" s="117" t="s">
        <v>14648</v>
      </c>
      <c r="S3726" s="117" t="s">
        <v>14589</v>
      </c>
      <c r="T3726" t="s">
        <v>12136</v>
      </c>
      <c r="U3726" t="s">
        <v>10772</v>
      </c>
    </row>
    <row r="3727" spans="1:21">
      <c r="A3727" s="117" t="s">
        <v>19058</v>
      </c>
      <c r="B3727" t="s">
        <v>14590</v>
      </c>
      <c r="C3727" t="s">
        <v>14590</v>
      </c>
      <c r="D3727">
        <v>38</v>
      </c>
      <c r="E3727">
        <v>32</v>
      </c>
      <c r="F3727">
        <v>38</v>
      </c>
      <c r="G3727">
        <v>32</v>
      </c>
      <c r="H3727">
        <v>1</v>
      </c>
      <c r="I3727">
        <v>1</v>
      </c>
      <c r="J3727">
        <v>388</v>
      </c>
      <c r="K3727" s="194">
        <v>388</v>
      </c>
      <c r="L3727" t="s">
        <v>1100</v>
      </c>
      <c r="M3727" t="s">
        <v>1100</v>
      </c>
      <c r="N3727">
        <v>177.25</v>
      </c>
      <c r="O3727" t="s">
        <v>7876</v>
      </c>
      <c r="P3727" t="s">
        <v>8725</v>
      </c>
      <c r="Q3727">
        <v>0.17724999999999999</v>
      </c>
      <c r="R3727" s="117" t="s">
        <v>14648</v>
      </c>
      <c r="S3727" s="117" t="s">
        <v>14589</v>
      </c>
      <c r="T3727" t="s">
        <v>12136</v>
      </c>
      <c r="U3727" t="s">
        <v>10772</v>
      </c>
    </row>
    <row r="3728" spans="1:21">
      <c r="A3728" s="117" t="s">
        <v>22411</v>
      </c>
      <c r="B3728" t="s">
        <v>14590</v>
      </c>
      <c r="C3728" t="s">
        <v>14590</v>
      </c>
      <c r="D3728">
        <v>52</v>
      </c>
      <c r="E3728">
        <v>46</v>
      </c>
      <c r="F3728">
        <v>52</v>
      </c>
      <c r="G3728">
        <v>46</v>
      </c>
      <c r="H3728">
        <v>1</v>
      </c>
      <c r="I3728">
        <v>1</v>
      </c>
      <c r="J3728">
        <v>999999</v>
      </c>
      <c r="K3728" s="194">
        <v>999999</v>
      </c>
      <c r="L3728" t="s">
        <v>1100</v>
      </c>
      <c r="M3728" t="s">
        <v>1100</v>
      </c>
      <c r="N3728">
        <v>185</v>
      </c>
      <c r="O3728" t="s">
        <v>7876</v>
      </c>
      <c r="P3728" t="s">
        <v>8726</v>
      </c>
      <c r="Q3728">
        <v>0.185</v>
      </c>
      <c r="R3728" s="117" t="s">
        <v>14594</v>
      </c>
      <c r="S3728" s="117" t="s">
        <v>14589</v>
      </c>
      <c r="T3728" t="s">
        <v>12136</v>
      </c>
      <c r="U3728" t="s">
        <v>10772</v>
      </c>
    </row>
    <row r="3729" spans="1:21">
      <c r="A3729" s="117" t="s">
        <v>22412</v>
      </c>
      <c r="B3729" t="s">
        <v>14590</v>
      </c>
      <c r="C3729" t="s">
        <v>14590</v>
      </c>
      <c r="D3729">
        <v>52</v>
      </c>
      <c r="E3729">
        <v>46</v>
      </c>
      <c r="F3729">
        <v>52</v>
      </c>
      <c r="G3729">
        <v>46</v>
      </c>
      <c r="H3729">
        <v>1</v>
      </c>
      <c r="I3729">
        <v>1</v>
      </c>
      <c r="J3729">
        <v>999999</v>
      </c>
      <c r="K3729" s="194">
        <v>999999</v>
      </c>
      <c r="L3729" t="s">
        <v>1100</v>
      </c>
      <c r="M3729" t="s">
        <v>1100</v>
      </c>
      <c r="N3729">
        <v>180</v>
      </c>
      <c r="O3729" t="s">
        <v>7876</v>
      </c>
      <c r="P3729" t="s">
        <v>8724</v>
      </c>
      <c r="Q3729">
        <v>0.18</v>
      </c>
      <c r="R3729" s="117" t="s">
        <v>14743</v>
      </c>
      <c r="S3729" s="117" t="s">
        <v>14589</v>
      </c>
      <c r="T3729" t="s">
        <v>12136</v>
      </c>
      <c r="U3729" t="s">
        <v>10772</v>
      </c>
    </row>
    <row r="3730" spans="1:21">
      <c r="A3730" s="117" t="s">
        <v>18273</v>
      </c>
      <c r="B3730" t="s">
        <v>14590</v>
      </c>
      <c r="C3730" t="s">
        <v>14593</v>
      </c>
      <c r="D3730">
        <v>82</v>
      </c>
      <c r="E3730">
        <v>76</v>
      </c>
      <c r="F3730" t="e">
        <v>#N/A</v>
      </c>
      <c r="G3730" t="e">
        <v>#N/A</v>
      </c>
      <c r="H3730">
        <v>1</v>
      </c>
      <c r="I3730">
        <v>1</v>
      </c>
      <c r="J3730">
        <v>7</v>
      </c>
      <c r="K3730" s="194" t="e">
        <v>#N/A</v>
      </c>
      <c r="L3730" t="s">
        <v>1086</v>
      </c>
      <c r="M3730" t="s">
        <v>1086</v>
      </c>
      <c r="N3730">
        <v>118</v>
      </c>
      <c r="O3730" t="s">
        <v>7876</v>
      </c>
      <c r="P3730" t="s">
        <v>18274</v>
      </c>
      <c r="Q3730">
        <v>0.11799999999999999</v>
      </c>
      <c r="R3730" s="117" t="s">
        <v>14620</v>
      </c>
      <c r="S3730" s="117" t="s">
        <v>14621</v>
      </c>
      <c r="T3730" t="s">
        <v>17448</v>
      </c>
      <c r="U3730" t="s">
        <v>10772</v>
      </c>
    </row>
    <row r="3731" spans="1:21">
      <c r="A3731" s="117" t="s">
        <v>3002</v>
      </c>
      <c r="B3731" t="s">
        <v>14590</v>
      </c>
      <c r="C3731" t="s">
        <v>14590</v>
      </c>
      <c r="D3731">
        <v>82</v>
      </c>
      <c r="E3731">
        <v>76</v>
      </c>
      <c r="F3731">
        <v>82</v>
      </c>
      <c r="G3731">
        <v>76</v>
      </c>
      <c r="H3731">
        <v>1</v>
      </c>
      <c r="I3731">
        <v>1</v>
      </c>
      <c r="J3731">
        <v>29</v>
      </c>
      <c r="K3731" s="194">
        <v>29</v>
      </c>
      <c r="L3731" t="s">
        <v>1086</v>
      </c>
      <c r="M3731" t="s">
        <v>1086</v>
      </c>
      <c r="N3731">
        <v>118</v>
      </c>
      <c r="O3731" t="s">
        <v>7876</v>
      </c>
      <c r="P3731" t="s">
        <v>15274</v>
      </c>
      <c r="Q3731">
        <v>0.11799999999999999</v>
      </c>
      <c r="R3731" s="117" t="s">
        <v>14620</v>
      </c>
      <c r="S3731" s="117" t="s">
        <v>14621</v>
      </c>
      <c r="T3731" t="s">
        <v>17448</v>
      </c>
      <c r="U3731" t="s">
        <v>10772</v>
      </c>
    </row>
    <row r="3732" spans="1:21">
      <c r="A3732" s="117" t="s">
        <v>20836</v>
      </c>
      <c r="B3732" t="s">
        <v>14590</v>
      </c>
      <c r="C3732" t="s">
        <v>14590</v>
      </c>
      <c r="D3732">
        <v>82</v>
      </c>
      <c r="E3732">
        <v>76</v>
      </c>
      <c r="F3732">
        <v>82</v>
      </c>
      <c r="G3732">
        <v>76</v>
      </c>
      <c r="H3732">
        <v>1</v>
      </c>
      <c r="I3732">
        <v>1</v>
      </c>
      <c r="J3732">
        <v>39</v>
      </c>
      <c r="K3732" s="194">
        <v>39</v>
      </c>
      <c r="L3732" t="s">
        <v>1086</v>
      </c>
      <c r="M3732" t="s">
        <v>1086</v>
      </c>
      <c r="N3732">
        <v>120</v>
      </c>
      <c r="O3732" t="s">
        <v>7876</v>
      </c>
      <c r="P3732" t="s">
        <v>20837</v>
      </c>
      <c r="Q3732">
        <v>0.12</v>
      </c>
      <c r="R3732" s="117" t="s">
        <v>14620</v>
      </c>
      <c r="S3732" s="117" t="s">
        <v>14621</v>
      </c>
      <c r="T3732" t="s">
        <v>17448</v>
      </c>
      <c r="U3732" t="s">
        <v>10772</v>
      </c>
    </row>
    <row r="3733" spans="1:21">
      <c r="A3733" s="117" t="s">
        <v>3003</v>
      </c>
      <c r="B3733" t="s">
        <v>14590</v>
      </c>
      <c r="C3733" t="s">
        <v>14590</v>
      </c>
      <c r="D3733">
        <v>82</v>
      </c>
      <c r="E3733">
        <v>76</v>
      </c>
      <c r="F3733">
        <v>82</v>
      </c>
      <c r="G3733">
        <v>76</v>
      </c>
      <c r="H3733">
        <v>1</v>
      </c>
      <c r="I3733">
        <v>1</v>
      </c>
      <c r="J3733">
        <v>3</v>
      </c>
      <c r="K3733" s="194">
        <v>3</v>
      </c>
      <c r="L3733" t="s">
        <v>1086</v>
      </c>
      <c r="M3733" t="s">
        <v>1086</v>
      </c>
      <c r="N3733">
        <v>121</v>
      </c>
      <c r="O3733" t="s">
        <v>7876</v>
      </c>
      <c r="P3733" t="s">
        <v>8729</v>
      </c>
      <c r="Q3733">
        <v>0.121</v>
      </c>
      <c r="R3733" s="117" t="s">
        <v>14620</v>
      </c>
      <c r="S3733" s="117" t="s">
        <v>14621</v>
      </c>
      <c r="T3733" t="s">
        <v>17448</v>
      </c>
      <c r="U3733" t="s">
        <v>10772</v>
      </c>
    </row>
    <row r="3734" spans="1:21">
      <c r="A3734" s="117" t="s">
        <v>22413</v>
      </c>
      <c r="B3734" t="s">
        <v>14590</v>
      </c>
      <c r="C3734" t="s">
        <v>14590</v>
      </c>
      <c r="D3734">
        <v>38</v>
      </c>
      <c r="E3734">
        <v>32</v>
      </c>
      <c r="F3734">
        <v>38</v>
      </c>
      <c r="G3734">
        <v>32</v>
      </c>
      <c r="H3734">
        <v>1</v>
      </c>
      <c r="I3734">
        <v>1</v>
      </c>
      <c r="J3734">
        <v>324</v>
      </c>
      <c r="K3734" s="194">
        <v>324</v>
      </c>
      <c r="L3734" t="s">
        <v>1100</v>
      </c>
      <c r="M3734" t="s">
        <v>1100</v>
      </c>
      <c r="N3734">
        <v>219</v>
      </c>
      <c r="O3734" t="s">
        <v>7876</v>
      </c>
      <c r="P3734" t="s">
        <v>8724</v>
      </c>
      <c r="Q3734">
        <v>0.219</v>
      </c>
      <c r="R3734" s="117" t="s">
        <v>14648</v>
      </c>
      <c r="S3734" s="117" t="s">
        <v>14589</v>
      </c>
      <c r="T3734" t="s">
        <v>12136</v>
      </c>
      <c r="U3734" t="s">
        <v>10772</v>
      </c>
    </row>
    <row r="3735" spans="1:21">
      <c r="A3735" s="117" t="s">
        <v>22414</v>
      </c>
      <c r="B3735" t="s">
        <v>14590</v>
      </c>
      <c r="C3735" t="s">
        <v>14590</v>
      </c>
      <c r="D3735">
        <v>38</v>
      </c>
      <c r="E3735">
        <v>32</v>
      </c>
      <c r="F3735">
        <v>38</v>
      </c>
      <c r="G3735">
        <v>32</v>
      </c>
      <c r="H3735">
        <v>1</v>
      </c>
      <c r="I3735">
        <v>1</v>
      </c>
      <c r="J3735">
        <v>419</v>
      </c>
      <c r="K3735" s="194">
        <v>419</v>
      </c>
      <c r="L3735" t="s">
        <v>1100</v>
      </c>
      <c r="M3735" t="s">
        <v>1100</v>
      </c>
      <c r="N3735">
        <v>216</v>
      </c>
      <c r="O3735" t="s">
        <v>7876</v>
      </c>
      <c r="P3735" t="s">
        <v>22415</v>
      </c>
      <c r="Q3735">
        <v>0.216</v>
      </c>
      <c r="R3735" s="117" t="s">
        <v>14648</v>
      </c>
      <c r="S3735" s="117" t="s">
        <v>14589</v>
      </c>
      <c r="T3735" t="s">
        <v>12136</v>
      </c>
      <c r="U3735" t="s">
        <v>10772</v>
      </c>
    </row>
    <row r="3736" spans="1:21">
      <c r="A3736" s="117" t="s">
        <v>12761</v>
      </c>
      <c r="B3736" t="s">
        <v>14590</v>
      </c>
      <c r="C3736" t="s">
        <v>14590</v>
      </c>
      <c r="D3736">
        <v>60</v>
      </c>
      <c r="E3736">
        <v>54</v>
      </c>
      <c r="F3736">
        <v>60</v>
      </c>
      <c r="G3736">
        <v>54</v>
      </c>
      <c r="H3736">
        <v>1</v>
      </c>
      <c r="I3736">
        <v>1</v>
      </c>
      <c r="J3736">
        <v>999999</v>
      </c>
      <c r="K3736" s="194">
        <v>999999</v>
      </c>
      <c r="L3736" t="s">
        <v>1100</v>
      </c>
      <c r="M3736" t="s">
        <v>1100</v>
      </c>
      <c r="N3736">
        <v>215</v>
      </c>
      <c r="O3736" t="s">
        <v>7876</v>
      </c>
      <c r="P3736" t="s">
        <v>8725</v>
      </c>
      <c r="Q3736">
        <v>0.215</v>
      </c>
      <c r="R3736" s="117" t="s">
        <v>14648</v>
      </c>
      <c r="S3736" s="117" t="s">
        <v>14589</v>
      </c>
      <c r="T3736" t="s">
        <v>12136</v>
      </c>
      <c r="U3736" t="s">
        <v>10772</v>
      </c>
    </row>
    <row r="3737" spans="1:21">
      <c r="A3737" s="117" t="s">
        <v>22416</v>
      </c>
      <c r="B3737" t="s">
        <v>14590</v>
      </c>
      <c r="C3737" t="s">
        <v>14590</v>
      </c>
      <c r="D3737">
        <v>35</v>
      </c>
      <c r="E3737">
        <v>29</v>
      </c>
      <c r="F3737">
        <v>35</v>
      </c>
      <c r="G3737">
        <v>29</v>
      </c>
      <c r="H3737">
        <v>1</v>
      </c>
      <c r="I3737">
        <v>1</v>
      </c>
      <c r="J3737">
        <v>43</v>
      </c>
      <c r="K3737" s="194">
        <v>43</v>
      </c>
      <c r="L3737" t="s">
        <v>1100</v>
      </c>
      <c r="M3737" t="s">
        <v>1100</v>
      </c>
      <c r="N3737">
        <v>209</v>
      </c>
      <c r="O3737" t="s">
        <v>7876</v>
      </c>
      <c r="P3737" t="s">
        <v>8726</v>
      </c>
      <c r="Q3737">
        <v>0.20899999999999999</v>
      </c>
      <c r="R3737" s="117" t="s">
        <v>14743</v>
      </c>
      <c r="S3737" s="117" t="s">
        <v>14589</v>
      </c>
      <c r="T3737" t="s">
        <v>12136</v>
      </c>
      <c r="U3737" t="s">
        <v>10772</v>
      </c>
    </row>
    <row r="3738" spans="1:21">
      <c r="A3738" s="117" t="s">
        <v>22417</v>
      </c>
      <c r="B3738" t="s">
        <v>14590</v>
      </c>
      <c r="C3738" t="s">
        <v>14590</v>
      </c>
      <c r="D3738">
        <v>38</v>
      </c>
      <c r="E3738">
        <v>32</v>
      </c>
      <c r="F3738">
        <v>38</v>
      </c>
      <c r="G3738">
        <v>32</v>
      </c>
      <c r="H3738">
        <v>1</v>
      </c>
      <c r="I3738">
        <v>1</v>
      </c>
      <c r="J3738">
        <v>345</v>
      </c>
      <c r="K3738" s="194">
        <v>345</v>
      </c>
      <c r="L3738" t="s">
        <v>1100</v>
      </c>
      <c r="M3738" t="s">
        <v>1100</v>
      </c>
      <c r="N3738">
        <v>221</v>
      </c>
      <c r="O3738" t="s">
        <v>7876</v>
      </c>
      <c r="P3738" t="s">
        <v>8723</v>
      </c>
      <c r="Q3738">
        <v>0.221</v>
      </c>
      <c r="R3738" s="117" t="s">
        <v>14648</v>
      </c>
      <c r="S3738" s="117" t="s">
        <v>14589</v>
      </c>
      <c r="T3738" t="s">
        <v>12136</v>
      </c>
      <c r="U3738" t="s">
        <v>10772</v>
      </c>
    </row>
    <row r="3739" spans="1:21">
      <c r="A3739" s="117" t="s">
        <v>3004</v>
      </c>
      <c r="B3739" t="s">
        <v>14590</v>
      </c>
      <c r="C3739" t="s">
        <v>14590</v>
      </c>
      <c r="D3739">
        <v>60</v>
      </c>
      <c r="E3739">
        <v>54</v>
      </c>
      <c r="F3739">
        <v>60</v>
      </c>
      <c r="G3739">
        <v>54</v>
      </c>
      <c r="H3739">
        <v>1</v>
      </c>
      <c r="I3739">
        <v>1</v>
      </c>
      <c r="J3739">
        <v>999999</v>
      </c>
      <c r="K3739" s="194">
        <v>999999</v>
      </c>
      <c r="L3739" t="s">
        <v>1100</v>
      </c>
      <c r="M3739" t="s">
        <v>1100</v>
      </c>
      <c r="N3739">
        <v>217</v>
      </c>
      <c r="O3739" t="s">
        <v>7876</v>
      </c>
      <c r="P3739" t="s">
        <v>8730</v>
      </c>
      <c r="Q3739">
        <v>0.217</v>
      </c>
      <c r="R3739" s="117" t="s">
        <v>14648</v>
      </c>
      <c r="S3739" s="117" t="s">
        <v>14589</v>
      </c>
      <c r="T3739" t="s">
        <v>12136</v>
      </c>
      <c r="U3739" t="s">
        <v>10772</v>
      </c>
    </row>
    <row r="3740" spans="1:21">
      <c r="A3740" s="117" t="s">
        <v>22418</v>
      </c>
      <c r="B3740" t="s">
        <v>14590</v>
      </c>
      <c r="C3740" t="s">
        <v>14590</v>
      </c>
      <c r="D3740">
        <v>49</v>
      </c>
      <c r="E3740">
        <v>43</v>
      </c>
      <c r="F3740">
        <v>49</v>
      </c>
      <c r="G3740">
        <v>43</v>
      </c>
      <c r="H3740">
        <v>1</v>
      </c>
      <c r="I3740">
        <v>1</v>
      </c>
      <c r="J3740">
        <v>999999</v>
      </c>
      <c r="K3740" s="194">
        <v>999999</v>
      </c>
      <c r="L3740" t="s">
        <v>1100</v>
      </c>
      <c r="M3740" t="s">
        <v>1100</v>
      </c>
      <c r="N3740">
        <v>211.41</v>
      </c>
      <c r="O3740" t="s">
        <v>7876</v>
      </c>
      <c r="P3740" t="s">
        <v>8726</v>
      </c>
      <c r="Q3740">
        <v>0.21140999999999999</v>
      </c>
      <c r="R3740" s="117" t="s">
        <v>14594</v>
      </c>
      <c r="S3740" s="117" t="s">
        <v>14589</v>
      </c>
      <c r="T3740" t="s">
        <v>12136</v>
      </c>
      <c r="U3740" t="s">
        <v>10772</v>
      </c>
    </row>
    <row r="3741" spans="1:21">
      <c r="A3741" s="117" t="s">
        <v>24747</v>
      </c>
      <c r="B3741" t="s">
        <v>14590</v>
      </c>
      <c r="C3741" t="s">
        <v>14590</v>
      </c>
      <c r="D3741">
        <v>45</v>
      </c>
      <c r="E3741">
        <v>39</v>
      </c>
      <c r="F3741">
        <v>45</v>
      </c>
      <c r="G3741">
        <v>39</v>
      </c>
      <c r="H3741">
        <v>1</v>
      </c>
      <c r="I3741">
        <v>1</v>
      </c>
      <c r="J3741">
        <v>0</v>
      </c>
      <c r="K3741" s="194">
        <v>0</v>
      </c>
      <c r="L3741" t="s">
        <v>1100</v>
      </c>
      <c r="M3741" t="s">
        <v>1100</v>
      </c>
      <c r="N3741">
        <v>227</v>
      </c>
      <c r="O3741" t="s">
        <v>7876</v>
      </c>
      <c r="P3741" t="s">
        <v>24748</v>
      </c>
      <c r="Q3741">
        <v>0.22700000000000001</v>
      </c>
      <c r="R3741" s="117" t="s">
        <v>14594</v>
      </c>
      <c r="S3741" s="117" t="s">
        <v>14589</v>
      </c>
      <c r="T3741" t="s">
        <v>12136</v>
      </c>
      <c r="U3741" t="s">
        <v>10772</v>
      </c>
    </row>
    <row r="3742" spans="1:21">
      <c r="A3742" s="117" t="s">
        <v>14290</v>
      </c>
      <c r="B3742" t="s">
        <v>14590</v>
      </c>
      <c r="C3742" t="s">
        <v>14590</v>
      </c>
      <c r="D3742">
        <v>38</v>
      </c>
      <c r="E3742">
        <v>32</v>
      </c>
      <c r="F3742">
        <v>38</v>
      </c>
      <c r="G3742">
        <v>32</v>
      </c>
      <c r="H3742">
        <v>1</v>
      </c>
      <c r="I3742">
        <v>1</v>
      </c>
      <c r="J3742">
        <v>228</v>
      </c>
      <c r="K3742" s="194">
        <v>228</v>
      </c>
      <c r="L3742" t="s">
        <v>1100</v>
      </c>
      <c r="M3742" t="s">
        <v>1100</v>
      </c>
      <c r="N3742">
        <v>218</v>
      </c>
      <c r="O3742" t="s">
        <v>7876</v>
      </c>
      <c r="P3742" t="s">
        <v>8731</v>
      </c>
      <c r="Q3742">
        <v>0.218</v>
      </c>
      <c r="R3742" s="117" t="s">
        <v>14648</v>
      </c>
      <c r="S3742" s="117" t="s">
        <v>14589</v>
      </c>
      <c r="T3742" t="s">
        <v>12136</v>
      </c>
      <c r="U3742" t="s">
        <v>10772</v>
      </c>
    </row>
    <row r="3743" spans="1:21">
      <c r="A3743" s="117" t="s">
        <v>22419</v>
      </c>
      <c r="B3743" t="s">
        <v>14590</v>
      </c>
      <c r="C3743" t="s">
        <v>14590</v>
      </c>
      <c r="D3743">
        <v>45</v>
      </c>
      <c r="E3743">
        <v>39</v>
      </c>
      <c r="F3743">
        <v>45</v>
      </c>
      <c r="G3743">
        <v>39</v>
      </c>
      <c r="H3743">
        <v>1</v>
      </c>
      <c r="I3743">
        <v>1</v>
      </c>
      <c r="J3743">
        <v>999999</v>
      </c>
      <c r="K3743" s="194">
        <v>999999</v>
      </c>
      <c r="L3743" t="s">
        <v>1100</v>
      </c>
      <c r="M3743" t="s">
        <v>1100</v>
      </c>
      <c r="N3743">
        <v>220</v>
      </c>
      <c r="O3743" t="s">
        <v>7876</v>
      </c>
      <c r="P3743" t="s">
        <v>8726</v>
      </c>
      <c r="Q3743">
        <v>0.22</v>
      </c>
      <c r="R3743" s="117" t="s">
        <v>14648</v>
      </c>
      <c r="S3743" s="117" t="s">
        <v>14589</v>
      </c>
      <c r="T3743" t="s">
        <v>12136</v>
      </c>
      <c r="U3743" t="s">
        <v>10772</v>
      </c>
    </row>
    <row r="3744" spans="1:21">
      <c r="A3744" s="117" t="s">
        <v>22420</v>
      </c>
      <c r="B3744" t="s">
        <v>14590</v>
      </c>
      <c r="C3744" t="s">
        <v>14590</v>
      </c>
      <c r="D3744">
        <v>60</v>
      </c>
      <c r="E3744">
        <v>54</v>
      </c>
      <c r="F3744">
        <v>60</v>
      </c>
      <c r="G3744">
        <v>54</v>
      </c>
      <c r="H3744">
        <v>1</v>
      </c>
      <c r="I3744">
        <v>1</v>
      </c>
      <c r="J3744">
        <v>999999</v>
      </c>
      <c r="K3744" s="194">
        <v>999999</v>
      </c>
      <c r="L3744" t="s">
        <v>1100</v>
      </c>
      <c r="M3744" t="s">
        <v>1100</v>
      </c>
      <c r="N3744">
        <v>218</v>
      </c>
      <c r="O3744" t="s">
        <v>7876</v>
      </c>
      <c r="P3744" t="s">
        <v>8726</v>
      </c>
      <c r="Q3744">
        <v>0.218</v>
      </c>
      <c r="R3744" s="117" t="s">
        <v>14648</v>
      </c>
      <c r="S3744" s="117" t="s">
        <v>14589</v>
      </c>
      <c r="T3744" t="s">
        <v>12136</v>
      </c>
      <c r="U3744" t="s">
        <v>10772</v>
      </c>
    </row>
    <row r="3745" spans="1:21">
      <c r="A3745" s="117" t="s">
        <v>22421</v>
      </c>
      <c r="B3745" t="s">
        <v>14590</v>
      </c>
      <c r="C3745" t="s">
        <v>14590</v>
      </c>
      <c r="D3745">
        <v>38</v>
      </c>
      <c r="E3745">
        <v>32</v>
      </c>
      <c r="F3745">
        <v>38</v>
      </c>
      <c r="G3745">
        <v>32</v>
      </c>
      <c r="H3745">
        <v>1</v>
      </c>
      <c r="I3745">
        <v>1</v>
      </c>
      <c r="J3745">
        <v>411</v>
      </c>
      <c r="K3745" s="194">
        <v>411</v>
      </c>
      <c r="L3745" t="s">
        <v>1100</v>
      </c>
      <c r="M3745" t="s">
        <v>1100</v>
      </c>
      <c r="N3745">
        <v>219</v>
      </c>
      <c r="O3745" t="s">
        <v>7876</v>
      </c>
      <c r="P3745" t="s">
        <v>22422</v>
      </c>
      <c r="Q3745">
        <v>0.219</v>
      </c>
      <c r="R3745" s="117" t="s">
        <v>14648</v>
      </c>
      <c r="S3745" s="117" t="s">
        <v>14589</v>
      </c>
      <c r="T3745" t="s">
        <v>12136</v>
      </c>
      <c r="U3745" t="s">
        <v>10772</v>
      </c>
    </row>
    <row r="3746" spans="1:21">
      <c r="A3746" s="117" t="s">
        <v>22423</v>
      </c>
      <c r="B3746" t="s">
        <v>14590</v>
      </c>
      <c r="C3746" t="s">
        <v>14590</v>
      </c>
      <c r="D3746">
        <v>38</v>
      </c>
      <c r="E3746">
        <v>32</v>
      </c>
      <c r="F3746">
        <v>38</v>
      </c>
      <c r="G3746">
        <v>32</v>
      </c>
      <c r="H3746">
        <v>1</v>
      </c>
      <c r="I3746">
        <v>1</v>
      </c>
      <c r="J3746">
        <v>459</v>
      </c>
      <c r="K3746" s="194">
        <v>459</v>
      </c>
      <c r="L3746" t="s">
        <v>1100</v>
      </c>
      <c r="M3746" t="s">
        <v>1100</v>
      </c>
      <c r="N3746">
        <v>211</v>
      </c>
      <c r="O3746" t="s">
        <v>7876</v>
      </c>
      <c r="P3746" t="s">
        <v>22424</v>
      </c>
      <c r="Q3746">
        <v>0.21099999999999999</v>
      </c>
      <c r="R3746" s="117" t="s">
        <v>14648</v>
      </c>
      <c r="S3746" s="117" t="s">
        <v>14589</v>
      </c>
      <c r="T3746" t="s">
        <v>12136</v>
      </c>
      <c r="U3746" t="s">
        <v>10772</v>
      </c>
    </row>
    <row r="3747" spans="1:21">
      <c r="A3747" s="117" t="s">
        <v>22425</v>
      </c>
      <c r="B3747" t="s">
        <v>14590</v>
      </c>
      <c r="C3747" t="s">
        <v>14590</v>
      </c>
      <c r="D3747">
        <v>39</v>
      </c>
      <c r="E3747">
        <v>33</v>
      </c>
      <c r="F3747">
        <v>39</v>
      </c>
      <c r="G3747">
        <v>33</v>
      </c>
      <c r="H3747">
        <v>1</v>
      </c>
      <c r="I3747">
        <v>1</v>
      </c>
      <c r="J3747">
        <v>999999</v>
      </c>
      <c r="K3747" s="194">
        <v>999999</v>
      </c>
      <c r="L3747" t="s">
        <v>1100</v>
      </c>
      <c r="M3747" t="s">
        <v>1100</v>
      </c>
      <c r="N3747">
        <v>225</v>
      </c>
      <c r="O3747" t="s">
        <v>7876</v>
      </c>
      <c r="P3747" t="s">
        <v>22426</v>
      </c>
      <c r="Q3747">
        <v>0.22500000000000001</v>
      </c>
      <c r="R3747" s="117" t="s">
        <v>14743</v>
      </c>
      <c r="S3747" s="117" t="s">
        <v>14589</v>
      </c>
      <c r="T3747" t="s">
        <v>12136</v>
      </c>
      <c r="U3747" t="s">
        <v>10772</v>
      </c>
    </row>
    <row r="3748" spans="1:21">
      <c r="A3748" s="117" t="s">
        <v>22427</v>
      </c>
      <c r="B3748" t="s">
        <v>14590</v>
      </c>
      <c r="C3748" t="s">
        <v>14590</v>
      </c>
      <c r="D3748">
        <v>38</v>
      </c>
      <c r="E3748">
        <v>32</v>
      </c>
      <c r="F3748">
        <v>38</v>
      </c>
      <c r="G3748">
        <v>32</v>
      </c>
      <c r="H3748">
        <v>1</v>
      </c>
      <c r="I3748">
        <v>1</v>
      </c>
      <c r="J3748">
        <v>118</v>
      </c>
      <c r="K3748" s="194">
        <v>118</v>
      </c>
      <c r="L3748" t="s">
        <v>1100</v>
      </c>
      <c r="M3748" t="s">
        <v>1100</v>
      </c>
      <c r="N3748">
        <v>219</v>
      </c>
      <c r="O3748" t="s">
        <v>7876</v>
      </c>
      <c r="P3748" t="s">
        <v>8723</v>
      </c>
      <c r="Q3748">
        <v>0.219</v>
      </c>
      <c r="R3748" s="117" t="s">
        <v>14648</v>
      </c>
      <c r="S3748" s="117" t="s">
        <v>14589</v>
      </c>
      <c r="T3748" t="s">
        <v>12136</v>
      </c>
      <c r="U3748" t="s">
        <v>10772</v>
      </c>
    </row>
    <row r="3749" spans="1:21">
      <c r="A3749" s="117" t="s">
        <v>3005</v>
      </c>
      <c r="B3749" t="s">
        <v>14590</v>
      </c>
      <c r="C3749" t="s">
        <v>14590</v>
      </c>
      <c r="D3749">
        <v>38</v>
      </c>
      <c r="E3749">
        <v>32</v>
      </c>
      <c r="F3749">
        <v>38</v>
      </c>
      <c r="G3749">
        <v>32</v>
      </c>
      <c r="H3749">
        <v>1</v>
      </c>
      <c r="I3749">
        <v>1</v>
      </c>
      <c r="J3749">
        <v>195</v>
      </c>
      <c r="K3749" s="194">
        <v>195</v>
      </c>
      <c r="L3749" t="s">
        <v>1100</v>
      </c>
      <c r="M3749" t="s">
        <v>1100</v>
      </c>
      <c r="N3749">
        <v>220</v>
      </c>
      <c r="O3749" t="s">
        <v>7876</v>
      </c>
      <c r="P3749" t="s">
        <v>8723</v>
      </c>
      <c r="Q3749">
        <v>0.22</v>
      </c>
      <c r="R3749" s="117" t="s">
        <v>14648</v>
      </c>
      <c r="S3749" s="117" t="s">
        <v>14589</v>
      </c>
      <c r="T3749" t="s">
        <v>12136</v>
      </c>
      <c r="U3749" t="s">
        <v>10772</v>
      </c>
    </row>
    <row r="3750" spans="1:21">
      <c r="A3750" s="117" t="s">
        <v>18686</v>
      </c>
      <c r="B3750" t="s">
        <v>14590</v>
      </c>
      <c r="C3750" t="s">
        <v>14590</v>
      </c>
      <c r="D3750">
        <v>52</v>
      </c>
      <c r="E3750">
        <v>46</v>
      </c>
      <c r="F3750">
        <v>52</v>
      </c>
      <c r="G3750">
        <v>46</v>
      </c>
      <c r="H3750">
        <v>240</v>
      </c>
      <c r="I3750">
        <v>240</v>
      </c>
      <c r="J3750">
        <v>999999</v>
      </c>
      <c r="K3750" s="194">
        <v>999999</v>
      </c>
      <c r="L3750" t="s">
        <v>1100</v>
      </c>
      <c r="M3750" t="s">
        <v>1100</v>
      </c>
      <c r="N3750">
        <v>562</v>
      </c>
      <c r="O3750" t="s">
        <v>7876</v>
      </c>
      <c r="P3750" t="s">
        <v>18687</v>
      </c>
      <c r="Q3750">
        <v>0.56200000000000006</v>
      </c>
      <c r="R3750" s="117" t="s">
        <v>14594</v>
      </c>
      <c r="S3750" s="117" t="s">
        <v>14589</v>
      </c>
      <c r="T3750" t="s">
        <v>12136</v>
      </c>
      <c r="U3750" t="s">
        <v>10772</v>
      </c>
    </row>
    <row r="3751" spans="1:21">
      <c r="A3751" s="117" t="s">
        <v>18275</v>
      </c>
      <c r="B3751" t="s">
        <v>14590</v>
      </c>
      <c r="C3751" t="s">
        <v>14590</v>
      </c>
      <c r="D3751">
        <v>55</v>
      </c>
      <c r="E3751">
        <v>49</v>
      </c>
      <c r="F3751">
        <v>55</v>
      </c>
      <c r="G3751">
        <v>49</v>
      </c>
      <c r="H3751">
        <v>1</v>
      </c>
      <c r="I3751">
        <v>1</v>
      </c>
      <c r="J3751">
        <v>999999</v>
      </c>
      <c r="K3751" s="194">
        <v>999999</v>
      </c>
      <c r="L3751" t="s">
        <v>1100</v>
      </c>
      <c r="M3751" t="s">
        <v>1100</v>
      </c>
      <c r="N3751">
        <v>390</v>
      </c>
      <c r="O3751" t="s">
        <v>7876</v>
      </c>
      <c r="P3751" t="s">
        <v>18276</v>
      </c>
      <c r="Q3751">
        <v>0.39</v>
      </c>
      <c r="R3751" s="117" t="s">
        <v>14594</v>
      </c>
      <c r="S3751" s="117" t="s">
        <v>14589</v>
      </c>
      <c r="T3751" t="s">
        <v>12136</v>
      </c>
      <c r="U3751" t="s">
        <v>10773</v>
      </c>
    </row>
    <row r="3752" spans="1:21">
      <c r="A3752" s="117" t="s">
        <v>3006</v>
      </c>
      <c r="B3752" t="s">
        <v>14590</v>
      </c>
      <c r="C3752" t="s">
        <v>14590</v>
      </c>
      <c r="D3752">
        <v>40</v>
      </c>
      <c r="E3752">
        <v>34</v>
      </c>
      <c r="F3752">
        <v>40</v>
      </c>
      <c r="G3752">
        <v>34</v>
      </c>
      <c r="H3752">
        <v>16</v>
      </c>
      <c r="I3752">
        <v>16</v>
      </c>
      <c r="J3752">
        <v>999999</v>
      </c>
      <c r="K3752" s="194">
        <v>999999</v>
      </c>
      <c r="L3752" t="s">
        <v>1100</v>
      </c>
      <c r="M3752" t="s">
        <v>1100</v>
      </c>
      <c r="N3752">
        <v>541</v>
      </c>
      <c r="O3752" t="s">
        <v>7876</v>
      </c>
      <c r="P3752" t="s">
        <v>15275</v>
      </c>
      <c r="Q3752">
        <v>0.54100000000000004</v>
      </c>
      <c r="R3752" s="117" t="s">
        <v>14605</v>
      </c>
      <c r="S3752" s="117" t="s">
        <v>14589</v>
      </c>
      <c r="T3752" t="s">
        <v>12136</v>
      </c>
      <c r="U3752" t="s">
        <v>10772</v>
      </c>
    </row>
    <row r="3753" spans="1:21">
      <c r="A3753" s="117" t="s">
        <v>18688</v>
      </c>
      <c r="B3753" t="s">
        <v>14590</v>
      </c>
      <c r="C3753" t="s">
        <v>14590</v>
      </c>
      <c r="D3753">
        <v>52</v>
      </c>
      <c r="E3753">
        <v>46</v>
      </c>
      <c r="F3753">
        <v>52</v>
      </c>
      <c r="G3753">
        <v>46</v>
      </c>
      <c r="H3753">
        <v>16</v>
      </c>
      <c r="I3753">
        <v>16</v>
      </c>
      <c r="J3753">
        <v>999999</v>
      </c>
      <c r="K3753" s="194">
        <v>999999</v>
      </c>
      <c r="L3753" t="s">
        <v>1100</v>
      </c>
      <c r="M3753" t="s">
        <v>1100</v>
      </c>
      <c r="N3753">
        <v>424</v>
      </c>
      <c r="O3753" t="s">
        <v>7876</v>
      </c>
      <c r="P3753" t="s">
        <v>18689</v>
      </c>
      <c r="Q3753">
        <v>0.42399999999999999</v>
      </c>
      <c r="R3753" s="117" t="s">
        <v>14594</v>
      </c>
      <c r="S3753" s="117" t="s">
        <v>14589</v>
      </c>
      <c r="T3753" t="s">
        <v>12136</v>
      </c>
      <c r="U3753" t="s">
        <v>10772</v>
      </c>
    </row>
    <row r="3754" spans="1:21">
      <c r="A3754" s="117" t="s">
        <v>3007</v>
      </c>
      <c r="B3754" t="s">
        <v>14590</v>
      </c>
      <c r="C3754" t="s">
        <v>14590</v>
      </c>
      <c r="D3754">
        <v>55</v>
      </c>
      <c r="E3754">
        <v>49</v>
      </c>
      <c r="F3754">
        <v>55</v>
      </c>
      <c r="G3754">
        <v>49</v>
      </c>
      <c r="H3754">
        <v>1</v>
      </c>
      <c r="I3754">
        <v>1</v>
      </c>
      <c r="J3754">
        <v>3</v>
      </c>
      <c r="K3754" s="194">
        <v>3</v>
      </c>
      <c r="L3754" t="s">
        <v>1100</v>
      </c>
      <c r="M3754" t="s">
        <v>1100</v>
      </c>
      <c r="N3754">
        <v>375</v>
      </c>
      <c r="O3754" t="s">
        <v>7876</v>
      </c>
      <c r="P3754" t="s">
        <v>15278</v>
      </c>
      <c r="Q3754">
        <v>0.375</v>
      </c>
      <c r="R3754" s="117" t="s">
        <v>14743</v>
      </c>
      <c r="S3754" s="117" t="s">
        <v>14589</v>
      </c>
      <c r="T3754" t="s">
        <v>12136</v>
      </c>
      <c r="U3754" t="s">
        <v>10772</v>
      </c>
    </row>
    <row r="3755" spans="1:21">
      <c r="A3755" s="117" t="s">
        <v>3008</v>
      </c>
      <c r="B3755" t="s">
        <v>14590</v>
      </c>
      <c r="C3755" t="s">
        <v>14590</v>
      </c>
      <c r="D3755">
        <v>52</v>
      </c>
      <c r="E3755">
        <v>46</v>
      </c>
      <c r="F3755">
        <v>52</v>
      </c>
      <c r="G3755">
        <v>46</v>
      </c>
      <c r="H3755">
        <v>16</v>
      </c>
      <c r="I3755">
        <v>16</v>
      </c>
      <c r="J3755">
        <v>999999</v>
      </c>
      <c r="K3755" s="194">
        <v>999999</v>
      </c>
      <c r="L3755" t="s">
        <v>1100</v>
      </c>
      <c r="M3755" t="s">
        <v>1100</v>
      </c>
      <c r="N3755">
        <v>517</v>
      </c>
      <c r="O3755" t="s">
        <v>7876</v>
      </c>
      <c r="P3755" t="s">
        <v>15279</v>
      </c>
      <c r="Q3755">
        <v>0.51700000000000002</v>
      </c>
      <c r="R3755" s="117" t="s">
        <v>14594</v>
      </c>
      <c r="S3755" s="117" t="s">
        <v>14589</v>
      </c>
      <c r="T3755" t="s">
        <v>12136</v>
      </c>
      <c r="U3755" t="s">
        <v>10772</v>
      </c>
    </row>
    <row r="3756" spans="1:21">
      <c r="A3756" s="117" t="s">
        <v>3009</v>
      </c>
      <c r="B3756" t="s">
        <v>14590</v>
      </c>
      <c r="C3756" t="s">
        <v>14590</v>
      </c>
      <c r="D3756">
        <v>52</v>
      </c>
      <c r="E3756">
        <v>46</v>
      </c>
      <c r="F3756">
        <v>52</v>
      </c>
      <c r="G3756">
        <v>46</v>
      </c>
      <c r="H3756">
        <v>1</v>
      </c>
      <c r="I3756">
        <v>1</v>
      </c>
      <c r="J3756">
        <v>999999</v>
      </c>
      <c r="K3756" s="194">
        <v>999999</v>
      </c>
      <c r="L3756" t="s">
        <v>1100</v>
      </c>
      <c r="M3756" t="s">
        <v>1100</v>
      </c>
      <c r="N3756">
        <v>424</v>
      </c>
      <c r="O3756" t="s">
        <v>7876</v>
      </c>
      <c r="P3756" t="s">
        <v>15276</v>
      </c>
      <c r="Q3756">
        <v>0.42399999999999999</v>
      </c>
      <c r="R3756" s="117" t="s">
        <v>14743</v>
      </c>
      <c r="S3756" s="117" t="s">
        <v>14589</v>
      </c>
      <c r="T3756" t="s">
        <v>12136</v>
      </c>
      <c r="U3756" t="s">
        <v>10772</v>
      </c>
    </row>
    <row r="3757" spans="1:21">
      <c r="A3757" s="117" t="s">
        <v>3010</v>
      </c>
      <c r="B3757" t="s">
        <v>14590</v>
      </c>
      <c r="C3757" t="s">
        <v>14590</v>
      </c>
      <c r="D3757">
        <v>38</v>
      </c>
      <c r="E3757">
        <v>32</v>
      </c>
      <c r="F3757">
        <v>38</v>
      </c>
      <c r="G3757">
        <v>32</v>
      </c>
      <c r="H3757">
        <v>1</v>
      </c>
      <c r="I3757">
        <v>1</v>
      </c>
      <c r="J3757">
        <v>108</v>
      </c>
      <c r="K3757" s="194">
        <v>108</v>
      </c>
      <c r="L3757" t="s">
        <v>1100</v>
      </c>
      <c r="M3757" t="s">
        <v>1100</v>
      </c>
      <c r="N3757">
        <v>357</v>
      </c>
      <c r="O3757" t="s">
        <v>7876</v>
      </c>
      <c r="P3757" t="s">
        <v>8732</v>
      </c>
      <c r="Q3757">
        <v>0.35699999999999998</v>
      </c>
      <c r="R3757" s="117" t="s">
        <v>14648</v>
      </c>
      <c r="S3757" s="117" t="s">
        <v>14589</v>
      </c>
      <c r="T3757" t="s">
        <v>12136</v>
      </c>
      <c r="U3757" t="s">
        <v>10772</v>
      </c>
    </row>
    <row r="3758" spans="1:21">
      <c r="A3758" s="117" t="s">
        <v>22428</v>
      </c>
      <c r="B3758" t="s">
        <v>14590</v>
      </c>
      <c r="C3758" t="s">
        <v>14590</v>
      </c>
      <c r="D3758">
        <v>38</v>
      </c>
      <c r="E3758">
        <v>32</v>
      </c>
      <c r="F3758">
        <v>38</v>
      </c>
      <c r="G3758">
        <v>32</v>
      </c>
      <c r="H3758">
        <v>1</v>
      </c>
      <c r="I3758">
        <v>1</v>
      </c>
      <c r="J3758">
        <v>310</v>
      </c>
      <c r="K3758" s="194">
        <v>310</v>
      </c>
      <c r="L3758" t="s">
        <v>1100</v>
      </c>
      <c r="M3758" t="s">
        <v>1100</v>
      </c>
      <c r="N3758">
        <v>528</v>
      </c>
      <c r="O3758" t="s">
        <v>7876</v>
      </c>
      <c r="P3758" t="s">
        <v>8733</v>
      </c>
      <c r="Q3758">
        <v>0.52800000000000002</v>
      </c>
      <c r="R3758" s="117" t="s">
        <v>14648</v>
      </c>
      <c r="S3758" s="117" t="s">
        <v>14589</v>
      </c>
      <c r="T3758" t="s">
        <v>12136</v>
      </c>
      <c r="U3758" t="s">
        <v>10772</v>
      </c>
    </row>
    <row r="3759" spans="1:21">
      <c r="A3759" s="117" t="s">
        <v>22429</v>
      </c>
      <c r="B3759" t="s">
        <v>14590</v>
      </c>
      <c r="C3759" t="s">
        <v>14590</v>
      </c>
      <c r="D3759">
        <v>60</v>
      </c>
      <c r="E3759">
        <v>54</v>
      </c>
      <c r="F3759">
        <v>60</v>
      </c>
      <c r="G3759">
        <v>54</v>
      </c>
      <c r="H3759">
        <v>1</v>
      </c>
      <c r="I3759">
        <v>1</v>
      </c>
      <c r="J3759">
        <v>999999</v>
      </c>
      <c r="K3759" s="194">
        <v>999999</v>
      </c>
      <c r="L3759" t="s">
        <v>1100</v>
      </c>
      <c r="M3759" t="s">
        <v>1100</v>
      </c>
      <c r="N3759">
        <v>531</v>
      </c>
      <c r="O3759" t="s">
        <v>7876</v>
      </c>
      <c r="P3759" t="s">
        <v>22430</v>
      </c>
      <c r="Q3759">
        <v>0.53100000000000003</v>
      </c>
      <c r="R3759" s="117" t="s">
        <v>14648</v>
      </c>
      <c r="S3759" s="117" t="s">
        <v>14589</v>
      </c>
      <c r="T3759" t="s">
        <v>12136</v>
      </c>
      <c r="U3759" t="s">
        <v>10772</v>
      </c>
    </row>
    <row r="3760" spans="1:21">
      <c r="A3760" s="117" t="s">
        <v>22431</v>
      </c>
      <c r="B3760" t="s">
        <v>14590</v>
      </c>
      <c r="C3760" t="s">
        <v>14590</v>
      </c>
      <c r="D3760">
        <v>35</v>
      </c>
      <c r="E3760">
        <v>29</v>
      </c>
      <c r="F3760">
        <v>35</v>
      </c>
      <c r="G3760">
        <v>29</v>
      </c>
      <c r="H3760">
        <v>1</v>
      </c>
      <c r="I3760">
        <v>1</v>
      </c>
      <c r="J3760">
        <v>36</v>
      </c>
      <c r="K3760" s="194">
        <v>36</v>
      </c>
      <c r="L3760" t="s">
        <v>1100</v>
      </c>
      <c r="M3760" t="s">
        <v>1100</v>
      </c>
      <c r="N3760">
        <v>357.9</v>
      </c>
      <c r="O3760" t="s">
        <v>7876</v>
      </c>
      <c r="P3760" t="s">
        <v>22432</v>
      </c>
      <c r="Q3760">
        <v>0.3579</v>
      </c>
      <c r="R3760" s="117" t="s">
        <v>14743</v>
      </c>
      <c r="S3760" s="117" t="s">
        <v>14589</v>
      </c>
      <c r="T3760" t="s">
        <v>12136</v>
      </c>
      <c r="U3760" t="s">
        <v>10772</v>
      </c>
    </row>
    <row r="3761" spans="1:21">
      <c r="A3761" s="117" t="s">
        <v>22433</v>
      </c>
      <c r="B3761" t="s">
        <v>14590</v>
      </c>
      <c r="C3761" t="s">
        <v>14590</v>
      </c>
      <c r="D3761">
        <v>38</v>
      </c>
      <c r="E3761">
        <v>32</v>
      </c>
      <c r="F3761">
        <v>38</v>
      </c>
      <c r="G3761">
        <v>32</v>
      </c>
      <c r="H3761">
        <v>1</v>
      </c>
      <c r="I3761">
        <v>1</v>
      </c>
      <c r="J3761">
        <v>88</v>
      </c>
      <c r="K3761" s="194">
        <v>88</v>
      </c>
      <c r="L3761" t="s">
        <v>1100</v>
      </c>
      <c r="M3761" t="s">
        <v>1100</v>
      </c>
      <c r="N3761">
        <v>357</v>
      </c>
      <c r="O3761" t="s">
        <v>7876</v>
      </c>
      <c r="P3761" t="s">
        <v>8732</v>
      </c>
      <c r="Q3761">
        <v>0.35699999999999998</v>
      </c>
      <c r="R3761" s="117" t="s">
        <v>14648</v>
      </c>
      <c r="S3761" s="117" t="s">
        <v>14589</v>
      </c>
      <c r="T3761" t="s">
        <v>12136</v>
      </c>
      <c r="U3761" t="s">
        <v>10772</v>
      </c>
    </row>
    <row r="3762" spans="1:21">
      <c r="A3762" s="117" t="s">
        <v>22434</v>
      </c>
      <c r="B3762" t="s">
        <v>14590</v>
      </c>
      <c r="C3762" t="s">
        <v>14590</v>
      </c>
      <c r="D3762">
        <v>47</v>
      </c>
      <c r="E3762">
        <v>41</v>
      </c>
      <c r="F3762">
        <v>47</v>
      </c>
      <c r="G3762">
        <v>41</v>
      </c>
      <c r="H3762">
        <v>1</v>
      </c>
      <c r="I3762">
        <v>1</v>
      </c>
      <c r="J3762">
        <v>999999</v>
      </c>
      <c r="K3762" s="194">
        <v>999999</v>
      </c>
      <c r="L3762" t="s">
        <v>1100</v>
      </c>
      <c r="M3762" t="s">
        <v>1100</v>
      </c>
      <c r="N3762">
        <v>424</v>
      </c>
      <c r="O3762" t="s">
        <v>7876</v>
      </c>
      <c r="P3762" t="s">
        <v>22435</v>
      </c>
      <c r="Q3762">
        <v>0.42399999999999999</v>
      </c>
      <c r="R3762" s="117" t="s">
        <v>14594</v>
      </c>
      <c r="S3762" s="117" t="s">
        <v>14589</v>
      </c>
      <c r="T3762" t="s">
        <v>12136</v>
      </c>
      <c r="U3762" t="s">
        <v>10772</v>
      </c>
    </row>
    <row r="3763" spans="1:21">
      <c r="A3763" s="117" t="s">
        <v>22436</v>
      </c>
      <c r="B3763" t="s">
        <v>14590</v>
      </c>
      <c r="C3763" t="s">
        <v>14590</v>
      </c>
      <c r="D3763">
        <v>38</v>
      </c>
      <c r="E3763">
        <v>32</v>
      </c>
      <c r="F3763">
        <v>38</v>
      </c>
      <c r="G3763">
        <v>32</v>
      </c>
      <c r="H3763">
        <v>1</v>
      </c>
      <c r="I3763">
        <v>1</v>
      </c>
      <c r="J3763">
        <v>238</v>
      </c>
      <c r="K3763" s="194">
        <v>238</v>
      </c>
      <c r="L3763" t="s">
        <v>1100</v>
      </c>
      <c r="M3763" t="s">
        <v>1100</v>
      </c>
      <c r="N3763">
        <v>351</v>
      </c>
      <c r="O3763" t="s">
        <v>7876</v>
      </c>
      <c r="P3763" t="s">
        <v>8733</v>
      </c>
      <c r="Q3763">
        <v>0.35099999999999998</v>
      </c>
      <c r="R3763" s="117" t="s">
        <v>14648</v>
      </c>
      <c r="S3763" s="117" t="s">
        <v>14589</v>
      </c>
      <c r="T3763" t="s">
        <v>12136</v>
      </c>
      <c r="U3763" t="s">
        <v>10772</v>
      </c>
    </row>
    <row r="3764" spans="1:21">
      <c r="A3764" s="117" t="s">
        <v>3011</v>
      </c>
      <c r="B3764" t="s">
        <v>14590</v>
      </c>
      <c r="C3764" t="s">
        <v>14590</v>
      </c>
      <c r="D3764">
        <v>38</v>
      </c>
      <c r="E3764">
        <v>32</v>
      </c>
      <c r="F3764">
        <v>38</v>
      </c>
      <c r="G3764">
        <v>32</v>
      </c>
      <c r="H3764">
        <v>1</v>
      </c>
      <c r="I3764">
        <v>1</v>
      </c>
      <c r="J3764">
        <v>331</v>
      </c>
      <c r="K3764" s="194">
        <v>331</v>
      </c>
      <c r="L3764" t="s">
        <v>1100</v>
      </c>
      <c r="M3764" t="s">
        <v>1100</v>
      </c>
      <c r="N3764">
        <v>521</v>
      </c>
      <c r="O3764" t="s">
        <v>7876</v>
      </c>
      <c r="P3764" t="s">
        <v>8735</v>
      </c>
      <c r="Q3764">
        <v>0.52100000000000002</v>
      </c>
      <c r="R3764" s="117" t="s">
        <v>14648</v>
      </c>
      <c r="S3764" s="117" t="s">
        <v>14589</v>
      </c>
      <c r="T3764" t="s">
        <v>12136</v>
      </c>
      <c r="U3764" t="s">
        <v>10772</v>
      </c>
    </row>
    <row r="3765" spans="1:21">
      <c r="A3765" s="117" t="s">
        <v>3012</v>
      </c>
      <c r="B3765" t="s">
        <v>14590</v>
      </c>
      <c r="C3765" t="s">
        <v>14590</v>
      </c>
      <c r="D3765">
        <v>38</v>
      </c>
      <c r="E3765">
        <v>32</v>
      </c>
      <c r="F3765">
        <v>38</v>
      </c>
      <c r="G3765">
        <v>32</v>
      </c>
      <c r="H3765">
        <v>1</v>
      </c>
      <c r="I3765">
        <v>1</v>
      </c>
      <c r="J3765">
        <v>180</v>
      </c>
      <c r="K3765" s="194">
        <v>180</v>
      </c>
      <c r="L3765" t="s">
        <v>1100</v>
      </c>
      <c r="M3765" t="s">
        <v>1100</v>
      </c>
      <c r="N3765">
        <v>498</v>
      </c>
      <c r="O3765" t="s">
        <v>7876</v>
      </c>
      <c r="P3765" t="s">
        <v>8732</v>
      </c>
      <c r="Q3765">
        <v>0.498</v>
      </c>
      <c r="R3765" s="117" t="s">
        <v>14648</v>
      </c>
      <c r="S3765" s="117" t="s">
        <v>14589</v>
      </c>
      <c r="T3765" t="s">
        <v>12136</v>
      </c>
      <c r="U3765" t="s">
        <v>10772</v>
      </c>
    </row>
    <row r="3766" spans="1:21">
      <c r="A3766" s="117" t="s">
        <v>72</v>
      </c>
      <c r="B3766" t="s">
        <v>13815</v>
      </c>
      <c r="C3766" t="s">
        <v>14590</v>
      </c>
      <c r="D3766">
        <v>2</v>
      </c>
      <c r="E3766">
        <v>32</v>
      </c>
      <c r="F3766">
        <v>38</v>
      </c>
      <c r="G3766">
        <v>32</v>
      </c>
      <c r="H3766">
        <v>1</v>
      </c>
      <c r="I3766">
        <v>1</v>
      </c>
      <c r="J3766">
        <v>38</v>
      </c>
      <c r="K3766" s="194">
        <v>389</v>
      </c>
      <c r="L3766" t="s">
        <v>1100</v>
      </c>
      <c r="M3766" t="s">
        <v>1100</v>
      </c>
      <c r="N3766">
        <v>355</v>
      </c>
      <c r="O3766" t="s">
        <v>7876</v>
      </c>
      <c r="P3766" t="s">
        <v>8732</v>
      </c>
      <c r="Q3766">
        <v>0.35499999999999998</v>
      </c>
      <c r="R3766" s="117" t="s">
        <v>14648</v>
      </c>
      <c r="S3766" s="117" t="s">
        <v>14589</v>
      </c>
      <c r="T3766" t="s">
        <v>12136</v>
      </c>
      <c r="U3766" t="s">
        <v>10772</v>
      </c>
    </row>
    <row r="3767" spans="1:21">
      <c r="A3767" s="117" t="s">
        <v>3013</v>
      </c>
      <c r="B3767" t="s">
        <v>14590</v>
      </c>
      <c r="C3767" t="s">
        <v>14590</v>
      </c>
      <c r="D3767">
        <v>38</v>
      </c>
      <c r="E3767">
        <v>32</v>
      </c>
      <c r="F3767">
        <v>38</v>
      </c>
      <c r="G3767">
        <v>32</v>
      </c>
      <c r="H3767">
        <v>1</v>
      </c>
      <c r="I3767">
        <v>1</v>
      </c>
      <c r="J3767">
        <v>78</v>
      </c>
      <c r="K3767" s="194">
        <v>78</v>
      </c>
      <c r="L3767" t="s">
        <v>1100</v>
      </c>
      <c r="M3767" t="s">
        <v>1100</v>
      </c>
      <c r="N3767">
        <v>523</v>
      </c>
      <c r="O3767" t="s">
        <v>7876</v>
      </c>
      <c r="P3767" t="s">
        <v>8732</v>
      </c>
      <c r="Q3767">
        <v>0.52300000000000002</v>
      </c>
      <c r="R3767" s="117" t="s">
        <v>14648</v>
      </c>
      <c r="S3767" s="117" t="s">
        <v>14589</v>
      </c>
      <c r="T3767" t="s">
        <v>12136</v>
      </c>
      <c r="U3767" t="s">
        <v>10772</v>
      </c>
    </row>
    <row r="3768" spans="1:21">
      <c r="A3768" s="117" t="s">
        <v>22437</v>
      </c>
      <c r="B3768" t="s">
        <v>14590</v>
      </c>
      <c r="C3768" t="s">
        <v>14590</v>
      </c>
      <c r="D3768">
        <v>38</v>
      </c>
      <c r="E3768">
        <v>32</v>
      </c>
      <c r="F3768">
        <v>38</v>
      </c>
      <c r="G3768">
        <v>32</v>
      </c>
      <c r="H3768">
        <v>1</v>
      </c>
      <c r="I3768">
        <v>1</v>
      </c>
      <c r="J3768">
        <v>7</v>
      </c>
      <c r="K3768" s="194">
        <v>7</v>
      </c>
      <c r="L3768" t="s">
        <v>1100</v>
      </c>
      <c r="M3768" t="s">
        <v>1100</v>
      </c>
      <c r="N3768">
        <v>358.5</v>
      </c>
      <c r="O3768" t="s">
        <v>7876</v>
      </c>
      <c r="P3768" t="s">
        <v>22438</v>
      </c>
      <c r="Q3768">
        <v>0.35849999999999999</v>
      </c>
      <c r="R3768" s="117" t="s">
        <v>14648</v>
      </c>
      <c r="S3768" s="117" t="s">
        <v>14589</v>
      </c>
      <c r="T3768" t="s">
        <v>12136</v>
      </c>
      <c r="U3768" t="s">
        <v>10772</v>
      </c>
    </row>
    <row r="3769" spans="1:21">
      <c r="A3769" s="117" t="s">
        <v>22439</v>
      </c>
      <c r="B3769" t="s">
        <v>14590</v>
      </c>
      <c r="C3769" t="s">
        <v>14590</v>
      </c>
      <c r="D3769">
        <v>38</v>
      </c>
      <c r="E3769">
        <v>32</v>
      </c>
      <c r="F3769">
        <v>38</v>
      </c>
      <c r="G3769">
        <v>32</v>
      </c>
      <c r="H3769">
        <v>1</v>
      </c>
      <c r="I3769">
        <v>1</v>
      </c>
      <c r="J3769">
        <v>156</v>
      </c>
      <c r="K3769" s="194">
        <v>156</v>
      </c>
      <c r="L3769" t="s">
        <v>1100</v>
      </c>
      <c r="M3769" t="s">
        <v>1100</v>
      </c>
      <c r="N3769">
        <v>356</v>
      </c>
      <c r="O3769" t="s">
        <v>7876</v>
      </c>
      <c r="P3769" t="s">
        <v>22440</v>
      </c>
      <c r="Q3769">
        <v>0.35599999999999998</v>
      </c>
      <c r="R3769" s="117" t="s">
        <v>14648</v>
      </c>
      <c r="S3769" s="117" t="s">
        <v>14589</v>
      </c>
      <c r="T3769" t="s">
        <v>12136</v>
      </c>
      <c r="U3769" t="s">
        <v>10772</v>
      </c>
    </row>
    <row r="3770" spans="1:21">
      <c r="A3770" s="117" t="s">
        <v>22441</v>
      </c>
      <c r="B3770" t="s">
        <v>14590</v>
      </c>
      <c r="C3770" t="s">
        <v>14590</v>
      </c>
      <c r="D3770">
        <v>52</v>
      </c>
      <c r="E3770">
        <v>46</v>
      </c>
      <c r="F3770">
        <v>52</v>
      </c>
      <c r="G3770">
        <v>46</v>
      </c>
      <c r="H3770">
        <v>1</v>
      </c>
      <c r="I3770">
        <v>1</v>
      </c>
      <c r="J3770">
        <v>999999</v>
      </c>
      <c r="K3770" s="194">
        <v>999999</v>
      </c>
      <c r="L3770" t="s">
        <v>1100</v>
      </c>
      <c r="M3770" t="s">
        <v>1100</v>
      </c>
      <c r="N3770">
        <v>354.4</v>
      </c>
      <c r="O3770" t="s">
        <v>7876</v>
      </c>
      <c r="P3770" t="s">
        <v>22442</v>
      </c>
      <c r="Q3770">
        <v>0.35439999999999999</v>
      </c>
      <c r="R3770" s="117" t="s">
        <v>14743</v>
      </c>
      <c r="S3770" s="117" t="s">
        <v>14589</v>
      </c>
      <c r="T3770" t="s">
        <v>12136</v>
      </c>
      <c r="U3770" t="s">
        <v>10772</v>
      </c>
    </row>
    <row r="3771" spans="1:21">
      <c r="A3771" s="117" t="s">
        <v>22443</v>
      </c>
      <c r="B3771" t="s">
        <v>14590</v>
      </c>
      <c r="C3771" t="s">
        <v>14590</v>
      </c>
      <c r="D3771">
        <v>38</v>
      </c>
      <c r="E3771">
        <v>32</v>
      </c>
      <c r="F3771">
        <v>38</v>
      </c>
      <c r="G3771">
        <v>32</v>
      </c>
      <c r="H3771">
        <v>1</v>
      </c>
      <c r="I3771">
        <v>1</v>
      </c>
      <c r="J3771">
        <v>24</v>
      </c>
      <c r="K3771" s="194">
        <v>24</v>
      </c>
      <c r="L3771" t="s">
        <v>1100</v>
      </c>
      <c r="M3771" t="s">
        <v>1100</v>
      </c>
      <c r="N3771">
        <v>360</v>
      </c>
      <c r="O3771" t="s">
        <v>7876</v>
      </c>
      <c r="P3771" t="s">
        <v>8732</v>
      </c>
      <c r="Q3771">
        <v>0.36</v>
      </c>
      <c r="R3771" s="117" t="s">
        <v>14648</v>
      </c>
      <c r="S3771" s="117" t="s">
        <v>14589</v>
      </c>
      <c r="T3771" t="s">
        <v>12136</v>
      </c>
      <c r="U3771" t="s">
        <v>10772</v>
      </c>
    </row>
    <row r="3772" spans="1:21">
      <c r="A3772" s="117" t="s">
        <v>22444</v>
      </c>
      <c r="B3772" t="s">
        <v>14590</v>
      </c>
      <c r="C3772" t="s">
        <v>14590</v>
      </c>
      <c r="D3772">
        <v>38</v>
      </c>
      <c r="E3772">
        <v>32</v>
      </c>
      <c r="F3772">
        <v>38</v>
      </c>
      <c r="G3772">
        <v>32</v>
      </c>
      <c r="H3772">
        <v>1</v>
      </c>
      <c r="I3772">
        <v>1</v>
      </c>
      <c r="J3772">
        <v>109</v>
      </c>
      <c r="K3772" s="194">
        <v>109</v>
      </c>
      <c r="L3772" t="s">
        <v>1100</v>
      </c>
      <c r="M3772" t="s">
        <v>1100</v>
      </c>
      <c r="N3772">
        <v>356</v>
      </c>
      <c r="O3772" t="s">
        <v>7876</v>
      </c>
      <c r="P3772" t="s">
        <v>22445</v>
      </c>
      <c r="Q3772">
        <v>0.35599999999999998</v>
      </c>
      <c r="R3772" s="117" t="s">
        <v>14648</v>
      </c>
      <c r="S3772" s="117" t="s">
        <v>14589</v>
      </c>
      <c r="T3772" t="s">
        <v>12136</v>
      </c>
      <c r="U3772" t="s">
        <v>10772</v>
      </c>
    </row>
    <row r="3773" spans="1:21">
      <c r="A3773" s="117" t="s">
        <v>22446</v>
      </c>
      <c r="B3773" t="s">
        <v>14590</v>
      </c>
      <c r="C3773" t="s">
        <v>14590</v>
      </c>
      <c r="D3773">
        <v>35</v>
      </c>
      <c r="E3773">
        <v>29</v>
      </c>
      <c r="F3773">
        <v>35</v>
      </c>
      <c r="G3773">
        <v>29</v>
      </c>
      <c r="H3773">
        <v>16</v>
      </c>
      <c r="I3773">
        <v>16</v>
      </c>
      <c r="J3773">
        <v>24</v>
      </c>
      <c r="K3773" s="194">
        <v>24</v>
      </c>
      <c r="L3773" t="s">
        <v>1100</v>
      </c>
      <c r="M3773" t="s">
        <v>1100</v>
      </c>
      <c r="N3773">
        <v>355</v>
      </c>
      <c r="O3773" t="s">
        <v>7876</v>
      </c>
      <c r="P3773" t="s">
        <v>22445</v>
      </c>
      <c r="Q3773">
        <v>0.35499999999999998</v>
      </c>
      <c r="R3773" s="117" t="s">
        <v>14743</v>
      </c>
      <c r="S3773" s="117" t="s">
        <v>14589</v>
      </c>
      <c r="T3773" t="s">
        <v>12136</v>
      </c>
      <c r="U3773" t="s">
        <v>10773</v>
      </c>
    </row>
    <row r="3774" spans="1:21">
      <c r="A3774" s="117" t="s">
        <v>3014</v>
      </c>
      <c r="B3774" t="s">
        <v>14590</v>
      </c>
      <c r="C3774" t="s">
        <v>14590</v>
      </c>
      <c r="D3774">
        <v>52</v>
      </c>
      <c r="E3774">
        <v>46</v>
      </c>
      <c r="F3774">
        <v>52</v>
      </c>
      <c r="G3774">
        <v>46</v>
      </c>
      <c r="H3774">
        <v>1</v>
      </c>
      <c r="I3774">
        <v>1</v>
      </c>
      <c r="J3774">
        <v>999999</v>
      </c>
      <c r="K3774" s="194">
        <v>999999</v>
      </c>
      <c r="L3774" t="s">
        <v>1100</v>
      </c>
      <c r="M3774" t="s">
        <v>1100</v>
      </c>
      <c r="N3774">
        <v>362</v>
      </c>
      <c r="O3774" t="s">
        <v>7876</v>
      </c>
      <c r="P3774" t="s">
        <v>15276</v>
      </c>
      <c r="Q3774">
        <v>0.36199999999999999</v>
      </c>
      <c r="R3774" s="117" t="s">
        <v>14594</v>
      </c>
      <c r="S3774" s="117" t="s">
        <v>14589</v>
      </c>
      <c r="T3774" t="s">
        <v>12136</v>
      </c>
      <c r="U3774" t="s">
        <v>10772</v>
      </c>
    </row>
    <row r="3775" spans="1:21">
      <c r="A3775" s="117" t="s">
        <v>22447</v>
      </c>
      <c r="B3775" t="s">
        <v>14590</v>
      </c>
      <c r="C3775" t="s">
        <v>14590</v>
      </c>
      <c r="D3775">
        <v>38</v>
      </c>
      <c r="E3775">
        <v>32</v>
      </c>
      <c r="F3775">
        <v>38</v>
      </c>
      <c r="G3775">
        <v>32</v>
      </c>
      <c r="H3775">
        <v>1</v>
      </c>
      <c r="I3775">
        <v>1</v>
      </c>
      <c r="J3775">
        <v>74</v>
      </c>
      <c r="K3775" s="194">
        <v>74</v>
      </c>
      <c r="L3775" t="s">
        <v>1100</v>
      </c>
      <c r="M3775" t="s">
        <v>1100</v>
      </c>
      <c r="N3775">
        <v>360</v>
      </c>
      <c r="O3775" t="s">
        <v>7876</v>
      </c>
      <c r="P3775" t="s">
        <v>22448</v>
      </c>
      <c r="Q3775">
        <v>0.36</v>
      </c>
      <c r="R3775" s="117" t="s">
        <v>14648</v>
      </c>
      <c r="S3775" s="117" t="s">
        <v>14589</v>
      </c>
      <c r="T3775" t="s">
        <v>12136</v>
      </c>
      <c r="U3775" t="s">
        <v>10772</v>
      </c>
    </row>
    <row r="3776" spans="1:21">
      <c r="A3776" s="117" t="s">
        <v>22449</v>
      </c>
      <c r="B3776" t="s">
        <v>14590</v>
      </c>
      <c r="C3776" t="s">
        <v>14590</v>
      </c>
      <c r="D3776">
        <v>38</v>
      </c>
      <c r="E3776">
        <v>32</v>
      </c>
      <c r="F3776">
        <v>38</v>
      </c>
      <c r="G3776">
        <v>32</v>
      </c>
      <c r="H3776">
        <v>1</v>
      </c>
      <c r="I3776">
        <v>1</v>
      </c>
      <c r="J3776">
        <v>135</v>
      </c>
      <c r="K3776" s="194">
        <v>135</v>
      </c>
      <c r="L3776" t="s">
        <v>1100</v>
      </c>
      <c r="M3776" t="s">
        <v>1100</v>
      </c>
      <c r="N3776">
        <v>526.5</v>
      </c>
      <c r="O3776" t="s">
        <v>7876</v>
      </c>
      <c r="P3776" t="s">
        <v>8732</v>
      </c>
      <c r="Q3776">
        <v>0.52649999999999997</v>
      </c>
      <c r="R3776" s="117" t="s">
        <v>14648</v>
      </c>
      <c r="S3776" s="117" t="s">
        <v>14589</v>
      </c>
      <c r="T3776" t="s">
        <v>12136</v>
      </c>
      <c r="U3776" t="s">
        <v>10772</v>
      </c>
    </row>
    <row r="3777" spans="1:21">
      <c r="A3777" s="117" t="s">
        <v>22450</v>
      </c>
      <c r="B3777" t="s">
        <v>14590</v>
      </c>
      <c r="C3777" t="s">
        <v>14590</v>
      </c>
      <c r="D3777">
        <v>38</v>
      </c>
      <c r="E3777">
        <v>32</v>
      </c>
      <c r="F3777">
        <v>38</v>
      </c>
      <c r="G3777">
        <v>32</v>
      </c>
      <c r="H3777">
        <v>1</v>
      </c>
      <c r="I3777">
        <v>1</v>
      </c>
      <c r="J3777">
        <v>117</v>
      </c>
      <c r="K3777" s="194">
        <v>117</v>
      </c>
      <c r="L3777" t="s">
        <v>1100</v>
      </c>
      <c r="M3777" t="s">
        <v>1100</v>
      </c>
      <c r="N3777">
        <v>531</v>
      </c>
      <c r="O3777" t="s">
        <v>7876</v>
      </c>
      <c r="P3777" t="s">
        <v>22430</v>
      </c>
      <c r="Q3777">
        <v>0.53100000000000003</v>
      </c>
      <c r="R3777" s="117" t="s">
        <v>14648</v>
      </c>
      <c r="S3777" s="117" t="s">
        <v>14589</v>
      </c>
      <c r="T3777" t="s">
        <v>12136</v>
      </c>
      <c r="U3777" t="s">
        <v>10772</v>
      </c>
    </row>
    <row r="3778" spans="1:21">
      <c r="A3778" s="117" t="s">
        <v>22452</v>
      </c>
      <c r="B3778" t="s">
        <v>14590</v>
      </c>
      <c r="C3778" t="s">
        <v>14590</v>
      </c>
      <c r="D3778">
        <v>52</v>
      </c>
      <c r="E3778">
        <v>46</v>
      </c>
      <c r="F3778">
        <v>52</v>
      </c>
      <c r="G3778">
        <v>46</v>
      </c>
      <c r="H3778">
        <v>1</v>
      </c>
      <c r="I3778">
        <v>1</v>
      </c>
      <c r="J3778">
        <v>999999</v>
      </c>
      <c r="K3778" s="194">
        <v>999999</v>
      </c>
      <c r="L3778" t="s">
        <v>1100</v>
      </c>
      <c r="M3778" t="s">
        <v>1100</v>
      </c>
      <c r="N3778">
        <v>355</v>
      </c>
      <c r="O3778" t="s">
        <v>7876</v>
      </c>
      <c r="P3778" t="s">
        <v>22453</v>
      </c>
      <c r="Q3778">
        <v>0.35499999999999998</v>
      </c>
      <c r="R3778" s="117" t="s">
        <v>14594</v>
      </c>
      <c r="S3778" s="117" t="s">
        <v>14589</v>
      </c>
      <c r="T3778" t="s">
        <v>12136</v>
      </c>
      <c r="U3778" t="s">
        <v>10772</v>
      </c>
    </row>
    <row r="3779" spans="1:21">
      <c r="A3779" s="117" t="s">
        <v>22454</v>
      </c>
      <c r="B3779" t="s">
        <v>14590</v>
      </c>
      <c r="C3779" t="s">
        <v>14590</v>
      </c>
      <c r="D3779">
        <v>38</v>
      </c>
      <c r="E3779">
        <v>32</v>
      </c>
      <c r="F3779">
        <v>38</v>
      </c>
      <c r="G3779">
        <v>32</v>
      </c>
      <c r="H3779">
        <v>1</v>
      </c>
      <c r="I3779">
        <v>1</v>
      </c>
      <c r="J3779">
        <v>46</v>
      </c>
      <c r="K3779" s="194">
        <v>46</v>
      </c>
      <c r="L3779" t="s">
        <v>1100</v>
      </c>
      <c r="M3779" t="s">
        <v>1100</v>
      </c>
      <c r="N3779">
        <v>360.69</v>
      </c>
      <c r="O3779" t="s">
        <v>7876</v>
      </c>
      <c r="P3779" t="s">
        <v>8733</v>
      </c>
      <c r="Q3779">
        <v>0.36069000000000001</v>
      </c>
      <c r="R3779" s="117" t="s">
        <v>14648</v>
      </c>
      <c r="S3779" s="117" t="s">
        <v>14589</v>
      </c>
      <c r="T3779" t="s">
        <v>12136</v>
      </c>
      <c r="U3779" t="s">
        <v>10772</v>
      </c>
    </row>
    <row r="3780" spans="1:21">
      <c r="A3780" s="117" t="s">
        <v>22455</v>
      </c>
      <c r="B3780" t="s">
        <v>14590</v>
      </c>
      <c r="C3780" t="s">
        <v>14590</v>
      </c>
      <c r="D3780">
        <v>38</v>
      </c>
      <c r="E3780">
        <v>32</v>
      </c>
      <c r="F3780">
        <v>38</v>
      </c>
      <c r="G3780">
        <v>32</v>
      </c>
      <c r="H3780">
        <v>1</v>
      </c>
      <c r="I3780">
        <v>1</v>
      </c>
      <c r="J3780">
        <v>139</v>
      </c>
      <c r="K3780" s="194">
        <v>139</v>
      </c>
      <c r="L3780" t="s">
        <v>1100</v>
      </c>
      <c r="M3780" t="s">
        <v>1100</v>
      </c>
      <c r="N3780">
        <v>356</v>
      </c>
      <c r="O3780" t="s">
        <v>7876</v>
      </c>
      <c r="P3780" t="s">
        <v>8732</v>
      </c>
      <c r="Q3780">
        <v>0.35599999999999998</v>
      </c>
      <c r="R3780" s="117" t="s">
        <v>14648</v>
      </c>
      <c r="S3780" s="117" t="s">
        <v>14589</v>
      </c>
      <c r="T3780" t="s">
        <v>12136</v>
      </c>
      <c r="U3780" t="s">
        <v>10772</v>
      </c>
    </row>
    <row r="3781" spans="1:21">
      <c r="A3781" s="117" t="s">
        <v>3015</v>
      </c>
      <c r="B3781" t="s">
        <v>14590</v>
      </c>
      <c r="C3781" t="s">
        <v>14590</v>
      </c>
      <c r="D3781">
        <v>38</v>
      </c>
      <c r="E3781">
        <v>32</v>
      </c>
      <c r="F3781">
        <v>38</v>
      </c>
      <c r="G3781">
        <v>32</v>
      </c>
      <c r="H3781">
        <v>1</v>
      </c>
      <c r="I3781">
        <v>1</v>
      </c>
      <c r="J3781">
        <v>96</v>
      </c>
      <c r="K3781" s="194">
        <v>96</v>
      </c>
      <c r="L3781" t="s">
        <v>1100</v>
      </c>
      <c r="M3781" t="s">
        <v>1100</v>
      </c>
      <c r="N3781">
        <v>521</v>
      </c>
      <c r="O3781" t="s">
        <v>7876</v>
      </c>
      <c r="P3781" t="s">
        <v>8735</v>
      </c>
      <c r="Q3781">
        <v>0.52100000000000002</v>
      </c>
      <c r="R3781" s="117" t="s">
        <v>14648</v>
      </c>
      <c r="S3781" s="117" t="s">
        <v>14589</v>
      </c>
      <c r="T3781" t="s">
        <v>12136</v>
      </c>
      <c r="U3781" t="s">
        <v>10772</v>
      </c>
    </row>
    <row r="3782" spans="1:21">
      <c r="A3782" s="117" t="s">
        <v>22456</v>
      </c>
      <c r="B3782" t="s">
        <v>14590</v>
      </c>
      <c r="C3782" t="s">
        <v>14590</v>
      </c>
      <c r="D3782">
        <v>52</v>
      </c>
      <c r="E3782">
        <v>46</v>
      </c>
      <c r="F3782">
        <v>52</v>
      </c>
      <c r="G3782">
        <v>46</v>
      </c>
      <c r="H3782">
        <v>1</v>
      </c>
      <c r="I3782">
        <v>1</v>
      </c>
      <c r="J3782">
        <v>999999</v>
      </c>
      <c r="K3782" s="194">
        <v>999999</v>
      </c>
      <c r="L3782" t="s">
        <v>1100</v>
      </c>
      <c r="M3782" t="s">
        <v>1100</v>
      </c>
      <c r="N3782">
        <v>350</v>
      </c>
      <c r="O3782" t="s">
        <v>7876</v>
      </c>
      <c r="P3782" t="s">
        <v>22457</v>
      </c>
      <c r="Q3782">
        <v>0.35</v>
      </c>
      <c r="R3782" s="117" t="s">
        <v>14594</v>
      </c>
      <c r="S3782" s="117" t="s">
        <v>14589</v>
      </c>
      <c r="T3782" t="s">
        <v>12136</v>
      </c>
      <c r="U3782" t="s">
        <v>10772</v>
      </c>
    </row>
    <row r="3783" spans="1:21">
      <c r="A3783" s="117" t="s">
        <v>22458</v>
      </c>
      <c r="B3783" t="s">
        <v>14590</v>
      </c>
      <c r="C3783" t="s">
        <v>14590</v>
      </c>
      <c r="D3783">
        <v>38</v>
      </c>
      <c r="E3783">
        <v>32</v>
      </c>
      <c r="F3783">
        <v>38</v>
      </c>
      <c r="G3783">
        <v>32</v>
      </c>
      <c r="H3783">
        <v>1</v>
      </c>
      <c r="I3783">
        <v>1</v>
      </c>
      <c r="J3783">
        <v>207</v>
      </c>
      <c r="K3783" s="194">
        <v>207</v>
      </c>
      <c r="L3783" t="s">
        <v>1100</v>
      </c>
      <c r="M3783" t="s">
        <v>1100</v>
      </c>
      <c r="N3783">
        <v>352.2</v>
      </c>
      <c r="O3783" t="s">
        <v>7876</v>
      </c>
      <c r="P3783" t="s">
        <v>22459</v>
      </c>
      <c r="Q3783">
        <v>0.35220000000000001</v>
      </c>
      <c r="R3783" s="117" t="s">
        <v>14648</v>
      </c>
      <c r="S3783" s="117" t="s">
        <v>14589</v>
      </c>
      <c r="T3783" t="s">
        <v>12136</v>
      </c>
      <c r="U3783" t="s">
        <v>10772</v>
      </c>
    </row>
    <row r="3784" spans="1:21">
      <c r="A3784" s="117" t="s">
        <v>22460</v>
      </c>
      <c r="B3784" t="s">
        <v>14590</v>
      </c>
      <c r="C3784" t="s">
        <v>14590</v>
      </c>
      <c r="D3784">
        <v>53</v>
      </c>
      <c r="E3784">
        <v>47</v>
      </c>
      <c r="F3784">
        <v>53</v>
      </c>
      <c r="G3784">
        <v>47</v>
      </c>
      <c r="H3784">
        <v>1</v>
      </c>
      <c r="I3784">
        <v>1</v>
      </c>
      <c r="J3784">
        <v>999999</v>
      </c>
      <c r="K3784" s="194">
        <v>999999</v>
      </c>
      <c r="L3784" t="s">
        <v>1100</v>
      </c>
      <c r="M3784" t="s">
        <v>1100</v>
      </c>
      <c r="N3784">
        <v>498</v>
      </c>
      <c r="O3784" t="s">
        <v>7876</v>
      </c>
      <c r="P3784" t="s">
        <v>8737</v>
      </c>
      <c r="Q3784">
        <v>0.498</v>
      </c>
      <c r="R3784" s="117" t="s">
        <v>14648</v>
      </c>
      <c r="S3784" s="117" t="s">
        <v>14589</v>
      </c>
      <c r="T3784" t="s">
        <v>12136</v>
      </c>
      <c r="U3784" t="s">
        <v>10772</v>
      </c>
    </row>
    <row r="3785" spans="1:21">
      <c r="A3785" s="117" t="s">
        <v>22461</v>
      </c>
      <c r="B3785" t="s">
        <v>14590</v>
      </c>
      <c r="C3785" t="s">
        <v>14590</v>
      </c>
      <c r="D3785">
        <v>38</v>
      </c>
      <c r="E3785">
        <v>32</v>
      </c>
      <c r="F3785">
        <v>38</v>
      </c>
      <c r="G3785">
        <v>32</v>
      </c>
      <c r="H3785">
        <v>1</v>
      </c>
      <c r="I3785">
        <v>1</v>
      </c>
      <c r="J3785">
        <v>37</v>
      </c>
      <c r="K3785" s="194">
        <v>37</v>
      </c>
      <c r="L3785" t="s">
        <v>1100</v>
      </c>
      <c r="M3785" t="s">
        <v>1100</v>
      </c>
      <c r="N3785">
        <v>355</v>
      </c>
      <c r="O3785" t="s">
        <v>7876</v>
      </c>
      <c r="P3785" t="s">
        <v>22462</v>
      </c>
      <c r="Q3785">
        <v>0.35499999999999998</v>
      </c>
      <c r="R3785" s="117" t="s">
        <v>14648</v>
      </c>
      <c r="S3785" s="117" t="s">
        <v>14589</v>
      </c>
      <c r="T3785" t="s">
        <v>12136</v>
      </c>
      <c r="U3785" t="s">
        <v>10772</v>
      </c>
    </row>
    <row r="3786" spans="1:21">
      <c r="A3786" s="117" t="s">
        <v>22463</v>
      </c>
      <c r="B3786" t="s">
        <v>14590</v>
      </c>
      <c r="C3786" t="s">
        <v>14590</v>
      </c>
      <c r="D3786">
        <v>35</v>
      </c>
      <c r="E3786">
        <v>29</v>
      </c>
      <c r="F3786">
        <v>35</v>
      </c>
      <c r="G3786">
        <v>29</v>
      </c>
      <c r="H3786">
        <v>1</v>
      </c>
      <c r="I3786">
        <v>1</v>
      </c>
      <c r="J3786">
        <v>15</v>
      </c>
      <c r="K3786" s="194">
        <v>15</v>
      </c>
      <c r="L3786" t="s">
        <v>1100</v>
      </c>
      <c r="M3786" t="s">
        <v>1100</v>
      </c>
      <c r="N3786">
        <v>364</v>
      </c>
      <c r="O3786" t="s">
        <v>7876</v>
      </c>
      <c r="P3786" t="s">
        <v>22464</v>
      </c>
      <c r="Q3786">
        <v>0.36399999999999999</v>
      </c>
      <c r="R3786" s="117" t="s">
        <v>14594</v>
      </c>
      <c r="S3786" s="117" t="s">
        <v>14589</v>
      </c>
      <c r="T3786" t="s">
        <v>12136</v>
      </c>
      <c r="U3786" t="s">
        <v>10772</v>
      </c>
    </row>
    <row r="3787" spans="1:21">
      <c r="A3787" s="117" t="s">
        <v>3016</v>
      </c>
      <c r="B3787" t="s">
        <v>14590</v>
      </c>
      <c r="C3787" t="s">
        <v>14590</v>
      </c>
      <c r="D3787">
        <v>75</v>
      </c>
      <c r="E3787">
        <v>69</v>
      </c>
      <c r="F3787">
        <v>75</v>
      </c>
      <c r="G3787">
        <v>69</v>
      </c>
      <c r="H3787">
        <v>36</v>
      </c>
      <c r="I3787">
        <v>36</v>
      </c>
      <c r="J3787">
        <v>999999</v>
      </c>
      <c r="K3787" s="194">
        <v>999999</v>
      </c>
      <c r="L3787" t="s">
        <v>1083</v>
      </c>
      <c r="M3787" t="s">
        <v>1083</v>
      </c>
      <c r="N3787">
        <v>305</v>
      </c>
      <c r="O3787" t="s">
        <v>7876</v>
      </c>
      <c r="P3787" t="s">
        <v>15280</v>
      </c>
      <c r="Q3787">
        <v>0.30499999999999999</v>
      </c>
      <c r="R3787" s="117" t="s">
        <v>14594</v>
      </c>
      <c r="S3787" s="117" t="s">
        <v>14589</v>
      </c>
      <c r="T3787" t="s">
        <v>12136</v>
      </c>
      <c r="U3787" t="s">
        <v>10773</v>
      </c>
    </row>
    <row r="3788" spans="1:21">
      <c r="A3788" s="117" t="s">
        <v>19794</v>
      </c>
      <c r="B3788" t="s">
        <v>14590</v>
      </c>
      <c r="C3788" t="s">
        <v>14590</v>
      </c>
      <c r="D3788">
        <v>35</v>
      </c>
      <c r="E3788">
        <v>29</v>
      </c>
      <c r="F3788">
        <v>35</v>
      </c>
      <c r="G3788">
        <v>29</v>
      </c>
      <c r="H3788">
        <v>1</v>
      </c>
      <c r="I3788">
        <v>1</v>
      </c>
      <c r="J3788">
        <v>115</v>
      </c>
      <c r="K3788" s="194">
        <v>115</v>
      </c>
      <c r="L3788" t="s">
        <v>1083</v>
      </c>
      <c r="M3788" t="s">
        <v>1083</v>
      </c>
      <c r="N3788">
        <v>291</v>
      </c>
      <c r="O3788" t="s">
        <v>7876</v>
      </c>
      <c r="P3788" t="s">
        <v>15280</v>
      </c>
      <c r="Q3788">
        <v>0.29099999999999998</v>
      </c>
      <c r="R3788" s="117" t="s">
        <v>14594</v>
      </c>
      <c r="S3788" s="117" t="s">
        <v>14589</v>
      </c>
      <c r="T3788" t="s">
        <v>12136</v>
      </c>
      <c r="U3788" t="s">
        <v>10772</v>
      </c>
    </row>
    <row r="3789" spans="1:21">
      <c r="A3789" s="117" t="s">
        <v>24749</v>
      </c>
      <c r="B3789" t="s">
        <v>14590</v>
      </c>
      <c r="C3789" t="s">
        <v>14590</v>
      </c>
      <c r="D3789">
        <v>63</v>
      </c>
      <c r="E3789">
        <v>57</v>
      </c>
      <c r="F3789">
        <v>63</v>
      </c>
      <c r="G3789">
        <v>57</v>
      </c>
      <c r="H3789">
        <v>36</v>
      </c>
      <c r="I3789">
        <v>36</v>
      </c>
      <c r="J3789">
        <v>999999</v>
      </c>
      <c r="K3789" s="194">
        <v>999999</v>
      </c>
      <c r="L3789" t="s">
        <v>1083</v>
      </c>
      <c r="M3789" t="s">
        <v>1083</v>
      </c>
      <c r="N3789">
        <v>305</v>
      </c>
      <c r="O3789" t="s">
        <v>7876</v>
      </c>
      <c r="P3789" t="s">
        <v>15280</v>
      </c>
      <c r="Q3789">
        <v>0.30499999999999999</v>
      </c>
      <c r="R3789" s="117" t="s">
        <v>14594</v>
      </c>
      <c r="S3789" s="117" t="s">
        <v>14589</v>
      </c>
      <c r="T3789" t="s">
        <v>12136</v>
      </c>
      <c r="U3789" t="s">
        <v>10772</v>
      </c>
    </row>
    <row r="3790" spans="1:21">
      <c r="A3790" s="117" t="s">
        <v>3017</v>
      </c>
      <c r="B3790" t="s">
        <v>14590</v>
      </c>
      <c r="C3790" t="s">
        <v>14590</v>
      </c>
      <c r="D3790">
        <v>75</v>
      </c>
      <c r="E3790">
        <v>69</v>
      </c>
      <c r="F3790">
        <v>75</v>
      </c>
      <c r="G3790">
        <v>69</v>
      </c>
      <c r="H3790">
        <v>1</v>
      </c>
      <c r="I3790">
        <v>1</v>
      </c>
      <c r="J3790">
        <v>999999</v>
      </c>
      <c r="K3790" s="194">
        <v>999999</v>
      </c>
      <c r="L3790" t="s">
        <v>1083</v>
      </c>
      <c r="M3790" t="s">
        <v>1083</v>
      </c>
      <c r="N3790">
        <v>305</v>
      </c>
      <c r="O3790" t="s">
        <v>7876</v>
      </c>
      <c r="P3790" t="s">
        <v>15280</v>
      </c>
      <c r="Q3790">
        <v>0.30499999999999999</v>
      </c>
      <c r="R3790" s="117" t="s">
        <v>14594</v>
      </c>
      <c r="S3790" s="117" t="s">
        <v>14589</v>
      </c>
      <c r="T3790" t="s">
        <v>12136</v>
      </c>
      <c r="U3790" t="s">
        <v>10772</v>
      </c>
    </row>
    <row r="3791" spans="1:21">
      <c r="A3791" s="117" t="s">
        <v>22465</v>
      </c>
      <c r="B3791" t="s">
        <v>14590</v>
      </c>
      <c r="C3791" t="s">
        <v>14590</v>
      </c>
      <c r="D3791">
        <v>60</v>
      </c>
      <c r="E3791">
        <v>54</v>
      </c>
      <c r="F3791">
        <v>60</v>
      </c>
      <c r="G3791">
        <v>54</v>
      </c>
      <c r="H3791">
        <v>36</v>
      </c>
      <c r="I3791">
        <v>36</v>
      </c>
      <c r="J3791">
        <v>999999</v>
      </c>
      <c r="K3791" s="194">
        <v>999999</v>
      </c>
      <c r="L3791" t="s">
        <v>1083</v>
      </c>
      <c r="M3791" t="s">
        <v>1083</v>
      </c>
      <c r="N3791">
        <v>305</v>
      </c>
      <c r="O3791" t="s">
        <v>7876</v>
      </c>
      <c r="P3791" t="s">
        <v>15280</v>
      </c>
      <c r="Q3791">
        <v>0.30499999999999999</v>
      </c>
      <c r="R3791" s="117" t="s">
        <v>14594</v>
      </c>
      <c r="S3791" s="117" t="s">
        <v>14589</v>
      </c>
      <c r="T3791" t="s">
        <v>12136</v>
      </c>
      <c r="U3791" t="s">
        <v>10772</v>
      </c>
    </row>
    <row r="3792" spans="1:21">
      <c r="A3792" s="117" t="s">
        <v>22466</v>
      </c>
      <c r="B3792" t="s">
        <v>14590</v>
      </c>
      <c r="C3792" t="s">
        <v>14590</v>
      </c>
      <c r="D3792">
        <v>77</v>
      </c>
      <c r="E3792">
        <v>71</v>
      </c>
      <c r="F3792">
        <v>77</v>
      </c>
      <c r="G3792">
        <v>71</v>
      </c>
      <c r="H3792">
        <v>36</v>
      </c>
      <c r="I3792">
        <v>36</v>
      </c>
      <c r="J3792">
        <v>999999</v>
      </c>
      <c r="K3792" s="194">
        <v>999999</v>
      </c>
      <c r="L3792" t="s">
        <v>1083</v>
      </c>
      <c r="M3792" t="s">
        <v>1083</v>
      </c>
      <c r="N3792">
        <v>305</v>
      </c>
      <c r="O3792" t="s">
        <v>7876</v>
      </c>
      <c r="P3792" t="s">
        <v>15280</v>
      </c>
      <c r="Q3792">
        <v>0.30499999999999999</v>
      </c>
      <c r="R3792" s="117" t="s">
        <v>14594</v>
      </c>
      <c r="S3792" s="117" t="s">
        <v>14589</v>
      </c>
      <c r="T3792" t="s">
        <v>12136</v>
      </c>
      <c r="U3792" t="s">
        <v>10772</v>
      </c>
    </row>
    <row r="3793" spans="1:21">
      <c r="A3793" s="117" t="s">
        <v>3018</v>
      </c>
      <c r="B3793" t="s">
        <v>14590</v>
      </c>
      <c r="C3793" t="s">
        <v>14590</v>
      </c>
      <c r="D3793">
        <v>35</v>
      </c>
      <c r="E3793">
        <v>29</v>
      </c>
      <c r="F3793">
        <v>35</v>
      </c>
      <c r="G3793">
        <v>29</v>
      </c>
      <c r="H3793">
        <v>1</v>
      </c>
      <c r="I3793">
        <v>1</v>
      </c>
      <c r="J3793">
        <v>23</v>
      </c>
      <c r="K3793" s="194">
        <v>23</v>
      </c>
      <c r="L3793" t="s">
        <v>1083</v>
      </c>
      <c r="M3793" t="s">
        <v>1083</v>
      </c>
      <c r="N3793">
        <v>291</v>
      </c>
      <c r="O3793" t="s">
        <v>7876</v>
      </c>
      <c r="P3793" t="s">
        <v>15280</v>
      </c>
      <c r="Q3793">
        <v>0.29099999999999998</v>
      </c>
      <c r="R3793" s="117" t="s">
        <v>14594</v>
      </c>
      <c r="S3793" s="117" t="s">
        <v>14589</v>
      </c>
      <c r="T3793" t="s">
        <v>12136</v>
      </c>
      <c r="U3793" t="s">
        <v>10772</v>
      </c>
    </row>
    <row r="3794" spans="1:21">
      <c r="A3794" s="117" t="s">
        <v>22467</v>
      </c>
      <c r="B3794" t="s">
        <v>14590</v>
      </c>
      <c r="C3794" t="s">
        <v>14590</v>
      </c>
      <c r="D3794">
        <v>77</v>
      </c>
      <c r="E3794">
        <v>71</v>
      </c>
      <c r="F3794">
        <v>77</v>
      </c>
      <c r="G3794">
        <v>71</v>
      </c>
      <c r="H3794">
        <v>1</v>
      </c>
      <c r="I3794">
        <v>1</v>
      </c>
      <c r="J3794">
        <v>999999</v>
      </c>
      <c r="K3794" s="194">
        <v>999999</v>
      </c>
      <c r="L3794" t="s">
        <v>1083</v>
      </c>
      <c r="M3794" t="s">
        <v>1083</v>
      </c>
      <c r="N3794">
        <v>305</v>
      </c>
      <c r="O3794" t="s">
        <v>7876</v>
      </c>
      <c r="P3794" t="s">
        <v>15280</v>
      </c>
      <c r="Q3794">
        <v>0.30499999999999999</v>
      </c>
      <c r="R3794" s="117" t="s">
        <v>14594</v>
      </c>
      <c r="S3794" s="117" t="s">
        <v>14589</v>
      </c>
      <c r="T3794" t="s">
        <v>12136</v>
      </c>
      <c r="U3794" t="s">
        <v>10772</v>
      </c>
    </row>
    <row r="3795" spans="1:21">
      <c r="A3795" s="117" t="s">
        <v>12762</v>
      </c>
      <c r="B3795" t="s">
        <v>14590</v>
      </c>
      <c r="C3795" t="s">
        <v>14593</v>
      </c>
      <c r="D3795">
        <v>89</v>
      </c>
      <c r="E3795">
        <v>83</v>
      </c>
      <c r="F3795" t="e">
        <v>#N/A</v>
      </c>
      <c r="G3795" t="e">
        <v>#N/A</v>
      </c>
      <c r="H3795">
        <v>1</v>
      </c>
      <c r="I3795">
        <v>1</v>
      </c>
      <c r="J3795">
        <v>0</v>
      </c>
      <c r="K3795" s="194" t="e">
        <v>#N/A</v>
      </c>
      <c r="L3795" t="s">
        <v>1085</v>
      </c>
      <c r="M3795" t="s">
        <v>1085</v>
      </c>
      <c r="N3795">
        <v>4820</v>
      </c>
      <c r="O3795" t="s">
        <v>7876</v>
      </c>
      <c r="P3795" t="s">
        <v>14844</v>
      </c>
      <c r="Q3795">
        <v>4.82</v>
      </c>
      <c r="R3795" s="117" t="s">
        <v>14599</v>
      </c>
      <c r="S3795" s="117" t="s">
        <v>15281</v>
      </c>
      <c r="T3795" t="s">
        <v>13809</v>
      </c>
      <c r="U3795" t="s">
        <v>10772</v>
      </c>
    </row>
    <row r="3796" spans="1:21">
      <c r="A3796" s="117" t="s">
        <v>12763</v>
      </c>
      <c r="B3796" t="s">
        <v>14590</v>
      </c>
      <c r="C3796" t="s">
        <v>14593</v>
      </c>
      <c r="D3796">
        <v>89</v>
      </c>
      <c r="E3796">
        <v>83</v>
      </c>
      <c r="F3796" t="e">
        <v>#N/A</v>
      </c>
      <c r="G3796" t="e">
        <v>#N/A</v>
      </c>
      <c r="H3796">
        <v>1</v>
      </c>
      <c r="I3796">
        <v>1</v>
      </c>
      <c r="J3796">
        <v>0</v>
      </c>
      <c r="K3796" s="194" t="e">
        <v>#N/A</v>
      </c>
      <c r="L3796" t="s">
        <v>1085</v>
      </c>
      <c r="M3796" t="s">
        <v>1085</v>
      </c>
      <c r="N3796">
        <v>4820</v>
      </c>
      <c r="O3796" t="s">
        <v>7876</v>
      </c>
      <c r="P3796" t="s">
        <v>14844</v>
      </c>
      <c r="Q3796">
        <v>4.82</v>
      </c>
      <c r="R3796" s="117" t="s">
        <v>14599</v>
      </c>
      <c r="S3796" s="117" t="s">
        <v>15281</v>
      </c>
      <c r="T3796" t="s">
        <v>13809</v>
      </c>
      <c r="U3796" t="s">
        <v>10772</v>
      </c>
    </row>
    <row r="3797" spans="1:21">
      <c r="A3797" s="117" t="s">
        <v>19795</v>
      </c>
      <c r="B3797" t="s">
        <v>14590</v>
      </c>
      <c r="C3797" t="s">
        <v>14590</v>
      </c>
      <c r="D3797">
        <v>40</v>
      </c>
      <c r="E3797">
        <v>34</v>
      </c>
      <c r="F3797">
        <v>40</v>
      </c>
      <c r="G3797">
        <v>34</v>
      </c>
      <c r="H3797">
        <v>1</v>
      </c>
      <c r="I3797">
        <v>1</v>
      </c>
      <c r="J3797">
        <v>999999</v>
      </c>
      <c r="K3797" s="194">
        <v>999999</v>
      </c>
      <c r="L3797" t="s">
        <v>1090</v>
      </c>
      <c r="M3797" t="s">
        <v>1090</v>
      </c>
      <c r="N3797">
        <v>127.27</v>
      </c>
      <c r="O3797" t="s">
        <v>7876</v>
      </c>
      <c r="P3797" t="s">
        <v>19796</v>
      </c>
      <c r="Q3797">
        <v>0.12726999999999999</v>
      </c>
      <c r="R3797" s="117" t="s">
        <v>15241</v>
      </c>
      <c r="S3797" s="117" t="s">
        <v>14589</v>
      </c>
      <c r="T3797" t="s">
        <v>12136</v>
      </c>
      <c r="U3797" t="s">
        <v>10772</v>
      </c>
    </row>
    <row r="3798" spans="1:21">
      <c r="A3798" s="117" t="s">
        <v>19797</v>
      </c>
      <c r="B3798" t="s">
        <v>14590</v>
      </c>
      <c r="C3798" t="s">
        <v>14590</v>
      </c>
      <c r="D3798">
        <v>40</v>
      </c>
      <c r="E3798">
        <v>34</v>
      </c>
      <c r="F3798">
        <v>40</v>
      </c>
      <c r="G3798">
        <v>34</v>
      </c>
      <c r="H3798">
        <v>1</v>
      </c>
      <c r="I3798">
        <v>1</v>
      </c>
      <c r="J3798">
        <v>999999</v>
      </c>
      <c r="K3798" s="194">
        <v>999999</v>
      </c>
      <c r="L3798" t="s">
        <v>1090</v>
      </c>
      <c r="M3798" t="s">
        <v>1090</v>
      </c>
      <c r="N3798">
        <v>176</v>
      </c>
      <c r="O3798" t="s">
        <v>7876</v>
      </c>
      <c r="P3798" t="s">
        <v>15023</v>
      </c>
      <c r="Q3798">
        <v>0.17599999999999999</v>
      </c>
      <c r="R3798" s="117" t="s">
        <v>15241</v>
      </c>
      <c r="S3798" s="117" t="s">
        <v>14589</v>
      </c>
      <c r="T3798" t="s">
        <v>12136</v>
      </c>
      <c r="U3798" t="s">
        <v>10772</v>
      </c>
    </row>
    <row r="3799" spans="1:21">
      <c r="A3799" s="117" t="s">
        <v>12764</v>
      </c>
      <c r="B3799" t="s">
        <v>14590</v>
      </c>
      <c r="C3799" t="s">
        <v>14593</v>
      </c>
      <c r="D3799">
        <v>83</v>
      </c>
      <c r="E3799">
        <v>77</v>
      </c>
      <c r="F3799" t="e">
        <v>#N/A</v>
      </c>
      <c r="G3799" t="e">
        <v>#N/A</v>
      </c>
      <c r="H3799">
        <v>1</v>
      </c>
      <c r="I3799">
        <v>1</v>
      </c>
      <c r="J3799">
        <v>0</v>
      </c>
      <c r="K3799" s="194" t="e">
        <v>#N/A</v>
      </c>
      <c r="L3799" t="s">
        <v>1079</v>
      </c>
      <c r="M3799" t="s">
        <v>1079</v>
      </c>
      <c r="O3799" t="s">
        <v>7876</v>
      </c>
      <c r="R3799" s="117" t="s">
        <v>14599</v>
      </c>
      <c r="S3799" s="117" t="s">
        <v>17471</v>
      </c>
      <c r="T3799" t="s">
        <v>17472</v>
      </c>
      <c r="U3799" t="s">
        <v>10772</v>
      </c>
    </row>
    <row r="3800" spans="1:21">
      <c r="A3800" s="117" t="s">
        <v>12765</v>
      </c>
      <c r="B3800" t="s">
        <v>14590</v>
      </c>
      <c r="C3800" t="s">
        <v>14590</v>
      </c>
      <c r="D3800">
        <v>55</v>
      </c>
      <c r="E3800">
        <v>49</v>
      </c>
      <c r="F3800">
        <v>55</v>
      </c>
      <c r="G3800">
        <v>49</v>
      </c>
      <c r="H3800">
        <v>1</v>
      </c>
      <c r="I3800">
        <v>1</v>
      </c>
      <c r="J3800">
        <v>10</v>
      </c>
      <c r="K3800" s="194">
        <v>10</v>
      </c>
      <c r="L3800" t="s">
        <v>1079</v>
      </c>
      <c r="M3800" t="s">
        <v>1079</v>
      </c>
      <c r="O3800" t="s">
        <v>7876</v>
      </c>
      <c r="P3800" t="s">
        <v>13887</v>
      </c>
      <c r="R3800" s="117" t="s">
        <v>14595</v>
      </c>
      <c r="S3800" s="117" t="s">
        <v>14596</v>
      </c>
      <c r="T3800" t="s">
        <v>17448</v>
      </c>
      <c r="U3800" t="s">
        <v>10772</v>
      </c>
    </row>
    <row r="3801" spans="1:21">
      <c r="A3801" s="117" t="s">
        <v>18277</v>
      </c>
      <c r="B3801" t="s">
        <v>13815</v>
      </c>
      <c r="C3801" t="s">
        <v>13815</v>
      </c>
      <c r="D3801">
        <v>2</v>
      </c>
      <c r="E3801">
        <v>19</v>
      </c>
      <c r="F3801">
        <v>2</v>
      </c>
      <c r="G3801">
        <v>19</v>
      </c>
      <c r="H3801">
        <v>1</v>
      </c>
      <c r="I3801">
        <v>1</v>
      </c>
      <c r="J3801">
        <v>146</v>
      </c>
      <c r="K3801" s="194">
        <v>55</v>
      </c>
      <c r="L3801" t="s">
        <v>1083</v>
      </c>
      <c r="M3801" t="s">
        <v>1083</v>
      </c>
      <c r="N3801">
        <v>180</v>
      </c>
      <c r="O3801" t="s">
        <v>7876</v>
      </c>
      <c r="P3801" t="s">
        <v>18278</v>
      </c>
      <c r="Q3801">
        <v>0.18</v>
      </c>
      <c r="R3801" s="117" t="s">
        <v>14594</v>
      </c>
      <c r="S3801" s="117" t="s">
        <v>14589</v>
      </c>
      <c r="T3801" t="s">
        <v>12136</v>
      </c>
      <c r="U3801" t="s">
        <v>10772</v>
      </c>
    </row>
    <row r="3802" spans="1:21">
      <c r="A3802" s="117" t="s">
        <v>15282</v>
      </c>
      <c r="B3802" t="s">
        <v>14590</v>
      </c>
      <c r="C3802" t="s">
        <v>14590</v>
      </c>
      <c r="D3802">
        <v>26</v>
      </c>
      <c r="E3802">
        <v>20</v>
      </c>
      <c r="F3802">
        <v>26</v>
      </c>
      <c r="G3802">
        <v>20</v>
      </c>
      <c r="H3802">
        <v>1</v>
      </c>
      <c r="I3802">
        <v>1</v>
      </c>
      <c r="J3802">
        <v>6</v>
      </c>
      <c r="K3802" s="194">
        <v>6</v>
      </c>
      <c r="L3802" t="s">
        <v>1076</v>
      </c>
      <c r="M3802" t="s">
        <v>1076</v>
      </c>
      <c r="N3802">
        <v>29</v>
      </c>
      <c r="O3802" t="s">
        <v>7876</v>
      </c>
      <c r="P3802" t="s">
        <v>15283</v>
      </c>
      <c r="Q3802">
        <v>2.9000000000000001E-2</v>
      </c>
      <c r="R3802" s="117" t="s">
        <v>14620</v>
      </c>
      <c r="S3802" s="117" t="s">
        <v>14621</v>
      </c>
      <c r="T3802" t="s">
        <v>17448</v>
      </c>
      <c r="U3802" t="s">
        <v>10772</v>
      </c>
    </row>
    <row r="3803" spans="1:21">
      <c r="A3803" s="117" t="s">
        <v>18690</v>
      </c>
      <c r="B3803" t="s">
        <v>14590</v>
      </c>
      <c r="C3803" t="s">
        <v>14590</v>
      </c>
      <c r="D3803">
        <v>26</v>
      </c>
      <c r="E3803">
        <v>20</v>
      </c>
      <c r="F3803">
        <v>26</v>
      </c>
      <c r="G3803">
        <v>20</v>
      </c>
      <c r="H3803">
        <v>1</v>
      </c>
      <c r="I3803">
        <v>1</v>
      </c>
      <c r="J3803">
        <v>30</v>
      </c>
      <c r="K3803" s="194">
        <v>30</v>
      </c>
      <c r="L3803" t="s">
        <v>1076</v>
      </c>
      <c r="M3803" t="s">
        <v>1076</v>
      </c>
      <c r="N3803">
        <v>54</v>
      </c>
      <c r="O3803" t="s">
        <v>7876</v>
      </c>
      <c r="P3803" t="s">
        <v>18691</v>
      </c>
      <c r="Q3803">
        <v>5.3999999999999999E-2</v>
      </c>
      <c r="R3803" s="117" t="s">
        <v>14620</v>
      </c>
      <c r="S3803" s="117" t="s">
        <v>14621</v>
      </c>
      <c r="T3803" t="s">
        <v>17448</v>
      </c>
      <c r="U3803" t="s">
        <v>10772</v>
      </c>
    </row>
    <row r="3804" spans="1:21">
      <c r="A3804" s="117" t="s">
        <v>22468</v>
      </c>
      <c r="B3804" t="s">
        <v>14590</v>
      </c>
      <c r="C3804" t="s">
        <v>14590</v>
      </c>
      <c r="D3804">
        <v>26</v>
      </c>
      <c r="E3804">
        <v>20</v>
      </c>
      <c r="F3804">
        <v>26</v>
      </c>
      <c r="G3804">
        <v>20</v>
      </c>
      <c r="H3804">
        <v>1</v>
      </c>
      <c r="I3804">
        <v>1</v>
      </c>
      <c r="J3804">
        <v>73</v>
      </c>
      <c r="K3804" s="194">
        <v>73</v>
      </c>
      <c r="L3804" t="s">
        <v>1076</v>
      </c>
      <c r="M3804" t="s">
        <v>1076</v>
      </c>
      <c r="N3804">
        <v>50</v>
      </c>
      <c r="O3804" t="s">
        <v>7876</v>
      </c>
      <c r="P3804" t="s">
        <v>22469</v>
      </c>
      <c r="Q3804">
        <v>0.05</v>
      </c>
      <c r="R3804" s="117" t="s">
        <v>14620</v>
      </c>
      <c r="S3804" s="117" t="s">
        <v>14621</v>
      </c>
      <c r="T3804" t="s">
        <v>17448</v>
      </c>
      <c r="U3804" t="s">
        <v>10772</v>
      </c>
    </row>
    <row r="3805" spans="1:21">
      <c r="A3805" s="117" t="s">
        <v>21706</v>
      </c>
      <c r="B3805" t="s">
        <v>14590</v>
      </c>
      <c r="C3805" t="s">
        <v>14590</v>
      </c>
      <c r="D3805">
        <v>26</v>
      </c>
      <c r="E3805">
        <v>20</v>
      </c>
      <c r="F3805">
        <v>26</v>
      </c>
      <c r="G3805">
        <v>20</v>
      </c>
      <c r="H3805">
        <v>1</v>
      </c>
      <c r="I3805">
        <v>1</v>
      </c>
      <c r="J3805">
        <v>245</v>
      </c>
      <c r="K3805" s="194">
        <v>245</v>
      </c>
      <c r="L3805" t="s">
        <v>1076</v>
      </c>
      <c r="M3805" t="s">
        <v>1076</v>
      </c>
      <c r="N3805">
        <v>124</v>
      </c>
      <c r="O3805" t="s">
        <v>7876</v>
      </c>
      <c r="P3805" t="s">
        <v>21707</v>
      </c>
      <c r="Q3805">
        <v>0.124</v>
      </c>
      <c r="R3805" s="117" t="s">
        <v>14620</v>
      </c>
      <c r="S3805" s="117" t="s">
        <v>14621</v>
      </c>
      <c r="T3805" t="s">
        <v>17448</v>
      </c>
      <c r="U3805" t="s">
        <v>10772</v>
      </c>
    </row>
    <row r="3806" spans="1:21">
      <c r="A3806" s="117" t="s">
        <v>3019</v>
      </c>
      <c r="B3806" t="s">
        <v>13815</v>
      </c>
      <c r="C3806" t="s">
        <v>14590</v>
      </c>
      <c r="D3806">
        <v>2</v>
      </c>
      <c r="E3806">
        <v>29</v>
      </c>
      <c r="F3806">
        <v>25</v>
      </c>
      <c r="G3806">
        <v>19</v>
      </c>
      <c r="H3806">
        <v>1</v>
      </c>
      <c r="I3806">
        <v>1</v>
      </c>
      <c r="J3806">
        <v>11</v>
      </c>
      <c r="K3806" s="194">
        <v>10</v>
      </c>
      <c r="L3806" t="s">
        <v>1076</v>
      </c>
      <c r="M3806" t="s">
        <v>1076</v>
      </c>
      <c r="N3806">
        <v>208</v>
      </c>
      <c r="O3806" t="s">
        <v>7876</v>
      </c>
      <c r="P3806" t="s">
        <v>8739</v>
      </c>
      <c r="Q3806">
        <v>0.20799999999999999</v>
      </c>
      <c r="R3806" s="117" t="s">
        <v>14594</v>
      </c>
      <c r="S3806" s="117" t="s">
        <v>14589</v>
      </c>
      <c r="T3806" t="s">
        <v>12136</v>
      </c>
      <c r="U3806" t="s">
        <v>10772</v>
      </c>
    </row>
    <row r="3807" spans="1:21">
      <c r="A3807" s="117" t="s">
        <v>3020</v>
      </c>
      <c r="B3807" t="s">
        <v>14590</v>
      </c>
      <c r="C3807" t="s">
        <v>14590</v>
      </c>
      <c r="D3807">
        <v>26</v>
      </c>
      <c r="E3807">
        <v>20</v>
      </c>
      <c r="F3807">
        <v>26</v>
      </c>
      <c r="G3807">
        <v>20</v>
      </c>
      <c r="H3807">
        <v>1</v>
      </c>
      <c r="I3807">
        <v>1</v>
      </c>
      <c r="J3807">
        <v>12</v>
      </c>
      <c r="K3807" s="194">
        <v>12</v>
      </c>
      <c r="L3807" t="s">
        <v>1076</v>
      </c>
      <c r="M3807" t="s">
        <v>1076</v>
      </c>
      <c r="N3807">
        <v>214</v>
      </c>
      <c r="O3807" t="s">
        <v>7876</v>
      </c>
      <c r="P3807" t="s">
        <v>8739</v>
      </c>
      <c r="Q3807">
        <v>0.214</v>
      </c>
      <c r="R3807" s="117" t="s">
        <v>14620</v>
      </c>
      <c r="S3807" s="117" t="s">
        <v>14621</v>
      </c>
      <c r="T3807" t="s">
        <v>17448</v>
      </c>
      <c r="U3807" t="s">
        <v>10772</v>
      </c>
    </row>
    <row r="3808" spans="1:21">
      <c r="A3808" s="117" t="s">
        <v>3021</v>
      </c>
      <c r="B3808" t="s">
        <v>14590</v>
      </c>
      <c r="C3808" t="s">
        <v>14590</v>
      </c>
      <c r="D3808">
        <v>41</v>
      </c>
      <c r="E3808">
        <v>35</v>
      </c>
      <c r="F3808">
        <v>41</v>
      </c>
      <c r="G3808">
        <v>35</v>
      </c>
      <c r="H3808">
        <v>1</v>
      </c>
      <c r="I3808">
        <v>1</v>
      </c>
      <c r="J3808">
        <v>999999</v>
      </c>
      <c r="K3808" s="194">
        <v>999999</v>
      </c>
      <c r="L3808" t="s">
        <v>1076</v>
      </c>
      <c r="M3808" t="s">
        <v>1076</v>
      </c>
      <c r="N3808">
        <v>299</v>
      </c>
      <c r="O3808" t="s">
        <v>7876</v>
      </c>
      <c r="P3808" t="s">
        <v>8740</v>
      </c>
      <c r="Q3808">
        <v>0.29899999999999999</v>
      </c>
      <c r="R3808" s="117" t="s">
        <v>14594</v>
      </c>
      <c r="S3808" s="117" t="s">
        <v>14589</v>
      </c>
      <c r="T3808" t="s">
        <v>12136</v>
      </c>
      <c r="U3808" t="s">
        <v>10773</v>
      </c>
    </row>
    <row r="3809" spans="1:21">
      <c r="A3809" s="117" t="s">
        <v>24750</v>
      </c>
      <c r="B3809" t="s">
        <v>14590</v>
      </c>
      <c r="C3809" t="s">
        <v>14590</v>
      </c>
      <c r="D3809">
        <v>26</v>
      </c>
      <c r="E3809">
        <v>20</v>
      </c>
      <c r="F3809">
        <v>26</v>
      </c>
      <c r="G3809">
        <v>20</v>
      </c>
      <c r="H3809">
        <v>1</v>
      </c>
      <c r="I3809">
        <v>1</v>
      </c>
      <c r="J3809">
        <v>280</v>
      </c>
      <c r="K3809" s="194">
        <v>280</v>
      </c>
      <c r="L3809" t="s">
        <v>1076</v>
      </c>
      <c r="M3809" t="s">
        <v>1076</v>
      </c>
      <c r="N3809">
        <v>160</v>
      </c>
      <c r="O3809" t="s">
        <v>7876</v>
      </c>
      <c r="P3809" t="s">
        <v>24751</v>
      </c>
      <c r="Q3809">
        <v>0.16</v>
      </c>
      <c r="R3809" s="117" t="s">
        <v>14620</v>
      </c>
      <c r="S3809" s="117" t="s">
        <v>14621</v>
      </c>
      <c r="T3809" t="s">
        <v>17448</v>
      </c>
      <c r="U3809" t="s">
        <v>10772</v>
      </c>
    </row>
    <row r="3810" spans="1:21">
      <c r="A3810" s="117" t="s">
        <v>18692</v>
      </c>
      <c r="B3810" t="s">
        <v>14590</v>
      </c>
      <c r="C3810" t="s">
        <v>14590</v>
      </c>
      <c r="D3810">
        <v>26</v>
      </c>
      <c r="E3810">
        <v>20</v>
      </c>
      <c r="F3810">
        <v>26</v>
      </c>
      <c r="G3810">
        <v>20</v>
      </c>
      <c r="H3810">
        <v>1</v>
      </c>
      <c r="I3810">
        <v>1</v>
      </c>
      <c r="J3810">
        <v>90</v>
      </c>
      <c r="K3810" s="194">
        <v>90</v>
      </c>
      <c r="L3810" t="s">
        <v>1076</v>
      </c>
      <c r="M3810" t="s">
        <v>1076</v>
      </c>
      <c r="N3810">
        <v>158</v>
      </c>
      <c r="O3810" t="s">
        <v>7876</v>
      </c>
      <c r="P3810" t="s">
        <v>18693</v>
      </c>
      <c r="Q3810">
        <v>0.158</v>
      </c>
      <c r="R3810" s="117" t="s">
        <v>14620</v>
      </c>
      <c r="S3810" s="117" t="s">
        <v>14621</v>
      </c>
      <c r="T3810" t="s">
        <v>17448</v>
      </c>
      <c r="U3810" t="s">
        <v>10772</v>
      </c>
    </row>
    <row r="3811" spans="1:21">
      <c r="A3811" s="117" t="s">
        <v>18694</v>
      </c>
      <c r="B3811" t="s">
        <v>13815</v>
      </c>
      <c r="C3811" t="s">
        <v>14590</v>
      </c>
      <c r="D3811">
        <v>2</v>
      </c>
      <c r="E3811">
        <v>76</v>
      </c>
      <c r="F3811">
        <v>26</v>
      </c>
      <c r="G3811">
        <v>20</v>
      </c>
      <c r="H3811">
        <v>1</v>
      </c>
      <c r="I3811">
        <v>1</v>
      </c>
      <c r="J3811">
        <v>18</v>
      </c>
      <c r="K3811" s="194">
        <v>278</v>
      </c>
      <c r="L3811" t="s">
        <v>1076</v>
      </c>
      <c r="M3811" t="s">
        <v>1076</v>
      </c>
      <c r="N3811">
        <v>157</v>
      </c>
      <c r="O3811" t="s">
        <v>7876</v>
      </c>
      <c r="P3811" t="s">
        <v>18695</v>
      </c>
      <c r="Q3811">
        <v>0.157</v>
      </c>
      <c r="R3811" s="117" t="s">
        <v>14620</v>
      </c>
      <c r="S3811" s="117" t="s">
        <v>14621</v>
      </c>
      <c r="T3811" t="s">
        <v>17448</v>
      </c>
      <c r="U3811" t="s">
        <v>10772</v>
      </c>
    </row>
    <row r="3812" spans="1:21">
      <c r="A3812" s="117" t="s">
        <v>18696</v>
      </c>
      <c r="B3812" t="s">
        <v>14590</v>
      </c>
      <c r="C3812" t="s">
        <v>14590</v>
      </c>
      <c r="D3812">
        <v>26</v>
      </c>
      <c r="E3812">
        <v>20</v>
      </c>
      <c r="F3812">
        <v>26</v>
      </c>
      <c r="G3812">
        <v>20</v>
      </c>
      <c r="H3812">
        <v>1</v>
      </c>
      <c r="I3812">
        <v>1</v>
      </c>
      <c r="J3812">
        <v>78</v>
      </c>
      <c r="K3812" s="194">
        <v>78</v>
      </c>
      <c r="L3812" t="s">
        <v>1076</v>
      </c>
      <c r="M3812" t="s">
        <v>1076</v>
      </c>
      <c r="N3812">
        <v>175</v>
      </c>
      <c r="O3812" t="s">
        <v>7876</v>
      </c>
      <c r="P3812" t="s">
        <v>18697</v>
      </c>
      <c r="Q3812">
        <v>0.17499999999999999</v>
      </c>
      <c r="R3812" s="117" t="s">
        <v>14620</v>
      </c>
      <c r="S3812" s="117" t="s">
        <v>14621</v>
      </c>
      <c r="T3812" t="s">
        <v>17448</v>
      </c>
      <c r="U3812" t="s">
        <v>10772</v>
      </c>
    </row>
    <row r="3813" spans="1:21">
      <c r="A3813" s="117" t="s">
        <v>22470</v>
      </c>
      <c r="B3813" t="s">
        <v>14590</v>
      </c>
      <c r="C3813" t="s">
        <v>14590</v>
      </c>
      <c r="D3813">
        <v>26</v>
      </c>
      <c r="E3813">
        <v>20</v>
      </c>
      <c r="F3813">
        <v>26</v>
      </c>
      <c r="G3813">
        <v>20</v>
      </c>
      <c r="H3813">
        <v>1</v>
      </c>
      <c r="I3813">
        <v>1</v>
      </c>
      <c r="J3813">
        <v>427</v>
      </c>
      <c r="K3813" s="194">
        <v>427</v>
      </c>
      <c r="L3813" t="s">
        <v>1076</v>
      </c>
      <c r="M3813" t="s">
        <v>1076</v>
      </c>
      <c r="N3813">
        <v>184</v>
      </c>
      <c r="O3813" t="s">
        <v>7876</v>
      </c>
      <c r="P3813" t="s">
        <v>22471</v>
      </c>
      <c r="Q3813">
        <v>0.184</v>
      </c>
      <c r="R3813" s="117" t="s">
        <v>14620</v>
      </c>
      <c r="S3813" s="117" t="s">
        <v>14621</v>
      </c>
      <c r="T3813" t="s">
        <v>17448</v>
      </c>
      <c r="U3813" t="s">
        <v>10772</v>
      </c>
    </row>
    <row r="3814" spans="1:21">
      <c r="A3814" s="117" t="s">
        <v>18180</v>
      </c>
      <c r="B3814" t="s">
        <v>14590</v>
      </c>
      <c r="C3814" t="s">
        <v>14590</v>
      </c>
      <c r="D3814">
        <v>26</v>
      </c>
      <c r="E3814">
        <v>20</v>
      </c>
      <c r="F3814">
        <v>26</v>
      </c>
      <c r="G3814">
        <v>20</v>
      </c>
      <c r="H3814">
        <v>1</v>
      </c>
      <c r="I3814">
        <v>1</v>
      </c>
      <c r="J3814">
        <v>32</v>
      </c>
      <c r="K3814" s="194">
        <v>32</v>
      </c>
      <c r="L3814" t="s">
        <v>1076</v>
      </c>
      <c r="M3814" t="s">
        <v>1076</v>
      </c>
      <c r="N3814">
        <v>224</v>
      </c>
      <c r="O3814" t="s">
        <v>7876</v>
      </c>
      <c r="P3814" t="s">
        <v>15284</v>
      </c>
      <c r="Q3814">
        <v>0.224</v>
      </c>
      <c r="R3814" s="117" t="s">
        <v>14620</v>
      </c>
      <c r="S3814" s="117" t="s">
        <v>14621</v>
      </c>
      <c r="T3814" t="s">
        <v>17448</v>
      </c>
      <c r="U3814" t="s">
        <v>10772</v>
      </c>
    </row>
    <row r="3815" spans="1:21">
      <c r="A3815" s="117" t="s">
        <v>863</v>
      </c>
      <c r="B3815" t="s">
        <v>14590</v>
      </c>
      <c r="C3815" t="s">
        <v>14590</v>
      </c>
      <c r="D3815">
        <v>26</v>
      </c>
      <c r="E3815">
        <v>20</v>
      </c>
      <c r="F3815">
        <v>26</v>
      </c>
      <c r="G3815">
        <v>20</v>
      </c>
      <c r="H3815">
        <v>1</v>
      </c>
      <c r="I3815">
        <v>1</v>
      </c>
      <c r="J3815">
        <v>303</v>
      </c>
      <c r="K3815" s="194">
        <v>303</v>
      </c>
      <c r="L3815" t="s">
        <v>1076</v>
      </c>
      <c r="M3815" t="s">
        <v>1076</v>
      </c>
      <c r="N3815">
        <v>201</v>
      </c>
      <c r="O3815" t="s">
        <v>7876</v>
      </c>
      <c r="P3815" t="s">
        <v>8741</v>
      </c>
      <c r="Q3815">
        <v>0.20100000000000001</v>
      </c>
      <c r="R3815" s="117" t="s">
        <v>14620</v>
      </c>
      <c r="S3815" s="117" t="s">
        <v>14621</v>
      </c>
      <c r="T3815" t="s">
        <v>17448</v>
      </c>
      <c r="U3815" t="s">
        <v>10772</v>
      </c>
    </row>
    <row r="3816" spans="1:21">
      <c r="A3816" s="117" t="s">
        <v>20838</v>
      </c>
      <c r="B3816" t="s">
        <v>14590</v>
      </c>
      <c r="C3816" t="s">
        <v>14590</v>
      </c>
      <c r="D3816">
        <v>81</v>
      </c>
      <c r="E3816">
        <v>75</v>
      </c>
      <c r="F3816">
        <v>81</v>
      </c>
      <c r="G3816">
        <v>75</v>
      </c>
      <c r="H3816">
        <v>1</v>
      </c>
      <c r="I3816">
        <v>1</v>
      </c>
      <c r="J3816">
        <v>999999</v>
      </c>
      <c r="K3816" s="194">
        <v>999999</v>
      </c>
      <c r="L3816" t="s">
        <v>1083</v>
      </c>
      <c r="M3816" t="s">
        <v>1083</v>
      </c>
      <c r="N3816">
        <v>80</v>
      </c>
      <c r="O3816" t="s">
        <v>7876</v>
      </c>
      <c r="P3816" t="s">
        <v>18204</v>
      </c>
      <c r="Q3816">
        <v>0.08</v>
      </c>
      <c r="R3816" s="117" t="s">
        <v>14594</v>
      </c>
      <c r="S3816" s="117" t="s">
        <v>14589</v>
      </c>
      <c r="T3816" t="s">
        <v>12136</v>
      </c>
      <c r="U3816" t="s">
        <v>10772</v>
      </c>
    </row>
    <row r="3817" spans="1:21">
      <c r="A3817" s="117" t="s">
        <v>18279</v>
      </c>
      <c r="B3817" t="s">
        <v>14590</v>
      </c>
      <c r="C3817" t="s">
        <v>14590</v>
      </c>
      <c r="D3817">
        <v>69</v>
      </c>
      <c r="E3817">
        <v>63</v>
      </c>
      <c r="F3817">
        <v>69</v>
      </c>
      <c r="G3817">
        <v>63</v>
      </c>
      <c r="H3817">
        <v>960</v>
      </c>
      <c r="I3817">
        <v>40</v>
      </c>
      <c r="J3817">
        <v>999999</v>
      </c>
      <c r="K3817" s="194">
        <v>999999</v>
      </c>
      <c r="L3817" t="s">
        <v>1083</v>
      </c>
      <c r="M3817" t="s">
        <v>1083</v>
      </c>
      <c r="N3817">
        <v>80</v>
      </c>
      <c r="O3817" t="s">
        <v>7876</v>
      </c>
      <c r="P3817" t="s">
        <v>18280</v>
      </c>
      <c r="Q3817">
        <v>0.08</v>
      </c>
      <c r="R3817" s="117" t="s">
        <v>14594</v>
      </c>
      <c r="S3817" s="117" t="s">
        <v>14589</v>
      </c>
      <c r="T3817" t="s">
        <v>12136</v>
      </c>
      <c r="U3817" t="s">
        <v>10772</v>
      </c>
    </row>
    <row r="3818" spans="1:21">
      <c r="A3818" s="117" t="s">
        <v>18281</v>
      </c>
      <c r="B3818" t="s">
        <v>14590</v>
      </c>
      <c r="C3818" t="s">
        <v>14590</v>
      </c>
      <c r="D3818">
        <v>151</v>
      </c>
      <c r="E3818">
        <v>145</v>
      </c>
      <c r="F3818">
        <v>151</v>
      </c>
      <c r="G3818">
        <v>145</v>
      </c>
      <c r="H3818">
        <v>1</v>
      </c>
      <c r="I3818">
        <v>1</v>
      </c>
      <c r="J3818">
        <v>999999</v>
      </c>
      <c r="K3818" s="194">
        <v>999999</v>
      </c>
      <c r="L3818" t="s">
        <v>1083</v>
      </c>
      <c r="M3818" t="s">
        <v>1083</v>
      </c>
      <c r="N3818">
        <v>80</v>
      </c>
      <c r="O3818" t="s">
        <v>7876</v>
      </c>
      <c r="P3818" t="s">
        <v>18204</v>
      </c>
      <c r="Q3818">
        <v>0.08</v>
      </c>
      <c r="R3818" s="117" t="s">
        <v>14594</v>
      </c>
      <c r="S3818" s="117" t="s">
        <v>14589</v>
      </c>
      <c r="T3818" t="s">
        <v>12136</v>
      </c>
      <c r="U3818" t="s">
        <v>10773</v>
      </c>
    </row>
    <row r="3819" spans="1:21">
      <c r="A3819" s="117" t="s">
        <v>17473</v>
      </c>
      <c r="B3819" t="s">
        <v>14590</v>
      </c>
      <c r="C3819" t="s">
        <v>14590</v>
      </c>
      <c r="D3819">
        <v>25</v>
      </c>
      <c r="E3819">
        <v>19</v>
      </c>
      <c r="F3819">
        <v>25</v>
      </c>
      <c r="G3819">
        <v>19</v>
      </c>
      <c r="H3819">
        <v>1</v>
      </c>
      <c r="I3819">
        <v>1</v>
      </c>
      <c r="J3819">
        <v>126</v>
      </c>
      <c r="K3819" s="194">
        <v>126</v>
      </c>
      <c r="L3819" t="s">
        <v>1111</v>
      </c>
      <c r="M3819" t="s">
        <v>1111</v>
      </c>
      <c r="N3819">
        <v>372</v>
      </c>
      <c r="O3819" t="s">
        <v>7876</v>
      </c>
      <c r="P3819" t="s">
        <v>17474</v>
      </c>
      <c r="Q3819">
        <v>0.372</v>
      </c>
      <c r="R3819" s="117" t="s">
        <v>14594</v>
      </c>
      <c r="S3819" s="117" t="s">
        <v>14589</v>
      </c>
      <c r="T3819" t="s">
        <v>12136</v>
      </c>
      <c r="U3819" t="s">
        <v>10773</v>
      </c>
    </row>
    <row r="3820" spans="1:21">
      <c r="A3820" s="117" t="s">
        <v>18522</v>
      </c>
      <c r="B3820" t="s">
        <v>14590</v>
      </c>
      <c r="C3820" t="s">
        <v>14590</v>
      </c>
      <c r="D3820">
        <v>88</v>
      </c>
      <c r="E3820">
        <v>82</v>
      </c>
      <c r="F3820">
        <v>88</v>
      </c>
      <c r="G3820">
        <v>82</v>
      </c>
      <c r="H3820">
        <v>1</v>
      </c>
      <c r="I3820">
        <v>1</v>
      </c>
      <c r="J3820">
        <v>999999</v>
      </c>
      <c r="K3820" s="194">
        <v>999999</v>
      </c>
      <c r="L3820" t="s">
        <v>1083</v>
      </c>
      <c r="M3820" t="s">
        <v>1083</v>
      </c>
      <c r="N3820">
        <v>111</v>
      </c>
      <c r="O3820" t="s">
        <v>7876</v>
      </c>
      <c r="P3820" t="s">
        <v>18204</v>
      </c>
      <c r="Q3820">
        <v>0.111</v>
      </c>
      <c r="R3820" s="117" t="s">
        <v>14594</v>
      </c>
      <c r="S3820" s="117" t="s">
        <v>14589</v>
      </c>
      <c r="T3820" t="s">
        <v>12136</v>
      </c>
      <c r="U3820" t="s">
        <v>10772</v>
      </c>
    </row>
    <row r="3821" spans="1:21">
      <c r="A3821" s="117" t="s">
        <v>17475</v>
      </c>
      <c r="B3821" t="s">
        <v>14590</v>
      </c>
      <c r="C3821" t="s">
        <v>14590</v>
      </c>
      <c r="D3821">
        <v>25</v>
      </c>
      <c r="E3821">
        <v>19</v>
      </c>
      <c r="F3821">
        <v>25</v>
      </c>
      <c r="G3821">
        <v>19</v>
      </c>
      <c r="H3821">
        <v>1</v>
      </c>
      <c r="I3821">
        <v>1</v>
      </c>
      <c r="J3821">
        <v>320</v>
      </c>
      <c r="K3821" s="194">
        <v>320</v>
      </c>
      <c r="L3821" t="s">
        <v>1111</v>
      </c>
      <c r="M3821" t="s">
        <v>1111</v>
      </c>
      <c r="N3821">
        <v>402</v>
      </c>
      <c r="O3821" t="s">
        <v>7876</v>
      </c>
      <c r="P3821" t="s">
        <v>19515</v>
      </c>
      <c r="Q3821">
        <v>0.40200000000000002</v>
      </c>
      <c r="R3821" s="117" t="s">
        <v>14594</v>
      </c>
      <c r="S3821" s="117" t="s">
        <v>14589</v>
      </c>
      <c r="T3821" t="s">
        <v>12136</v>
      </c>
      <c r="U3821" t="s">
        <v>10772</v>
      </c>
    </row>
    <row r="3822" spans="1:21">
      <c r="A3822" s="117" t="s">
        <v>18523</v>
      </c>
      <c r="B3822" t="s">
        <v>14590</v>
      </c>
      <c r="C3822" t="s">
        <v>14590</v>
      </c>
      <c r="D3822">
        <v>200</v>
      </c>
      <c r="E3822">
        <v>194</v>
      </c>
      <c r="F3822">
        <v>200</v>
      </c>
      <c r="G3822">
        <v>194</v>
      </c>
      <c r="H3822">
        <v>1</v>
      </c>
      <c r="I3822">
        <v>1</v>
      </c>
      <c r="J3822">
        <v>999999</v>
      </c>
      <c r="K3822" s="194">
        <v>999999</v>
      </c>
      <c r="L3822" t="s">
        <v>1111</v>
      </c>
      <c r="M3822" t="s">
        <v>1111</v>
      </c>
      <c r="N3822">
        <v>85</v>
      </c>
      <c r="O3822" t="s">
        <v>7876</v>
      </c>
      <c r="P3822" t="s">
        <v>18204</v>
      </c>
      <c r="Q3822">
        <v>8.5000000000000006E-2</v>
      </c>
      <c r="R3822" s="117" t="s">
        <v>14594</v>
      </c>
      <c r="S3822" s="117" t="s">
        <v>14589</v>
      </c>
      <c r="T3822" t="s">
        <v>12136</v>
      </c>
      <c r="U3822" t="s">
        <v>10772</v>
      </c>
    </row>
    <row r="3823" spans="1:21">
      <c r="A3823" s="117" t="s">
        <v>19243</v>
      </c>
      <c r="B3823" t="s">
        <v>14590</v>
      </c>
      <c r="C3823" t="s">
        <v>14590</v>
      </c>
      <c r="D3823">
        <v>25</v>
      </c>
      <c r="E3823">
        <v>19</v>
      </c>
      <c r="F3823">
        <v>25</v>
      </c>
      <c r="G3823">
        <v>19</v>
      </c>
      <c r="H3823">
        <v>1</v>
      </c>
      <c r="I3823">
        <v>1</v>
      </c>
      <c r="J3823">
        <v>180</v>
      </c>
      <c r="K3823" s="194">
        <v>180</v>
      </c>
      <c r="L3823" t="s">
        <v>1111</v>
      </c>
      <c r="M3823" t="s">
        <v>1111</v>
      </c>
      <c r="N3823">
        <v>372</v>
      </c>
      <c r="O3823" t="s">
        <v>7876</v>
      </c>
      <c r="P3823" t="s">
        <v>19244</v>
      </c>
      <c r="Q3823">
        <v>0.372</v>
      </c>
      <c r="R3823" s="117" t="s">
        <v>14594</v>
      </c>
      <c r="S3823" s="117" t="s">
        <v>14589</v>
      </c>
      <c r="T3823" t="s">
        <v>12136</v>
      </c>
      <c r="U3823" t="s">
        <v>10772</v>
      </c>
    </row>
    <row r="3824" spans="1:21">
      <c r="A3824" s="117" t="s">
        <v>22472</v>
      </c>
      <c r="B3824" t="s">
        <v>14590</v>
      </c>
      <c r="C3824" t="s">
        <v>14590</v>
      </c>
      <c r="D3824">
        <v>108</v>
      </c>
      <c r="E3824">
        <v>102</v>
      </c>
      <c r="F3824">
        <v>108</v>
      </c>
      <c r="G3824">
        <v>102</v>
      </c>
      <c r="H3824">
        <v>64</v>
      </c>
      <c r="I3824">
        <v>8</v>
      </c>
      <c r="J3824">
        <v>999999</v>
      </c>
      <c r="K3824" s="194">
        <v>999999</v>
      </c>
      <c r="L3824" t="s">
        <v>1083</v>
      </c>
      <c r="M3824" t="s">
        <v>1083</v>
      </c>
      <c r="N3824">
        <v>433.1</v>
      </c>
      <c r="O3824" t="s">
        <v>7876</v>
      </c>
      <c r="Q3824">
        <v>0.43309999999999998</v>
      </c>
      <c r="R3824" s="117" t="s">
        <v>14594</v>
      </c>
      <c r="S3824" s="117" t="s">
        <v>14589</v>
      </c>
      <c r="T3824" t="s">
        <v>12136</v>
      </c>
      <c r="U3824" t="s">
        <v>10772</v>
      </c>
    </row>
    <row r="3825" spans="1:21">
      <c r="A3825" s="117" t="s">
        <v>10775</v>
      </c>
      <c r="B3825" t="s">
        <v>14590</v>
      </c>
      <c r="C3825" t="s">
        <v>14590</v>
      </c>
      <c r="D3825">
        <v>25</v>
      </c>
      <c r="E3825">
        <v>19</v>
      </c>
      <c r="F3825">
        <v>25</v>
      </c>
      <c r="G3825">
        <v>19</v>
      </c>
      <c r="H3825">
        <v>1</v>
      </c>
      <c r="I3825">
        <v>1</v>
      </c>
      <c r="J3825">
        <v>529</v>
      </c>
      <c r="K3825" s="194">
        <v>529</v>
      </c>
      <c r="L3825" t="s">
        <v>1083</v>
      </c>
      <c r="M3825" t="s">
        <v>1083</v>
      </c>
      <c r="N3825">
        <v>462</v>
      </c>
      <c r="O3825" t="s">
        <v>7876</v>
      </c>
      <c r="P3825" t="s">
        <v>8739</v>
      </c>
      <c r="Q3825">
        <v>0.46200000000000002</v>
      </c>
      <c r="R3825" s="117" t="s">
        <v>14743</v>
      </c>
      <c r="S3825" s="117" t="s">
        <v>14589</v>
      </c>
      <c r="T3825" t="s">
        <v>12136</v>
      </c>
      <c r="U3825" t="s">
        <v>10772</v>
      </c>
    </row>
    <row r="3826" spans="1:21">
      <c r="A3826" s="117" t="s">
        <v>10776</v>
      </c>
      <c r="B3826" t="s">
        <v>14590</v>
      </c>
      <c r="C3826" t="s">
        <v>14590</v>
      </c>
      <c r="D3826">
        <v>108</v>
      </c>
      <c r="E3826">
        <v>102</v>
      </c>
      <c r="F3826">
        <v>108</v>
      </c>
      <c r="G3826">
        <v>102</v>
      </c>
      <c r="H3826">
        <v>160</v>
      </c>
      <c r="I3826">
        <v>8</v>
      </c>
      <c r="J3826">
        <v>141</v>
      </c>
      <c r="K3826" s="194">
        <v>141</v>
      </c>
      <c r="L3826" t="s">
        <v>1083</v>
      </c>
      <c r="M3826" t="s">
        <v>1083</v>
      </c>
      <c r="N3826">
        <v>462</v>
      </c>
      <c r="O3826" t="s">
        <v>7876</v>
      </c>
      <c r="Q3826">
        <v>0.46200000000000002</v>
      </c>
      <c r="R3826" s="117" t="s">
        <v>14594</v>
      </c>
      <c r="S3826" s="117" t="s">
        <v>14589</v>
      </c>
      <c r="T3826" t="s">
        <v>12136</v>
      </c>
      <c r="U3826" t="s">
        <v>10772</v>
      </c>
    </row>
    <row r="3827" spans="1:21">
      <c r="A3827" s="117" t="s">
        <v>16507</v>
      </c>
      <c r="B3827" t="s">
        <v>14590</v>
      </c>
      <c r="C3827" t="s">
        <v>14590</v>
      </c>
      <c r="D3827">
        <v>108</v>
      </c>
      <c r="E3827">
        <v>102</v>
      </c>
      <c r="F3827">
        <v>108</v>
      </c>
      <c r="G3827">
        <v>102</v>
      </c>
      <c r="H3827">
        <v>384</v>
      </c>
      <c r="I3827">
        <v>12</v>
      </c>
      <c r="J3827">
        <v>999999</v>
      </c>
      <c r="K3827" s="194">
        <v>999999</v>
      </c>
      <c r="L3827" t="s">
        <v>1083</v>
      </c>
      <c r="M3827" t="s">
        <v>1083</v>
      </c>
      <c r="N3827">
        <v>372</v>
      </c>
      <c r="O3827" t="s">
        <v>7876</v>
      </c>
      <c r="Q3827">
        <v>0.372</v>
      </c>
      <c r="R3827" s="117" t="s">
        <v>14594</v>
      </c>
      <c r="S3827" s="117" t="s">
        <v>14589</v>
      </c>
      <c r="T3827" t="s">
        <v>12136</v>
      </c>
      <c r="U3827" t="s">
        <v>10772</v>
      </c>
    </row>
    <row r="3828" spans="1:21">
      <c r="A3828" s="117" t="s">
        <v>12766</v>
      </c>
      <c r="B3828" t="s">
        <v>14590</v>
      </c>
      <c r="C3828" t="s">
        <v>14590</v>
      </c>
      <c r="D3828">
        <v>131</v>
      </c>
      <c r="E3828">
        <v>125</v>
      </c>
      <c r="F3828">
        <v>131</v>
      </c>
      <c r="G3828">
        <v>125</v>
      </c>
      <c r="H3828">
        <v>1</v>
      </c>
      <c r="I3828">
        <v>1</v>
      </c>
      <c r="J3828">
        <v>999999</v>
      </c>
      <c r="K3828" s="194">
        <v>999999</v>
      </c>
      <c r="L3828" t="s">
        <v>1083</v>
      </c>
      <c r="M3828" t="s">
        <v>1083</v>
      </c>
      <c r="N3828">
        <v>65.8</v>
      </c>
      <c r="O3828" t="s">
        <v>7876</v>
      </c>
      <c r="P3828" t="s">
        <v>8739</v>
      </c>
      <c r="Q3828">
        <v>6.5799999999999997E-2</v>
      </c>
      <c r="R3828" s="117" t="s">
        <v>14594</v>
      </c>
      <c r="S3828" s="117" t="s">
        <v>14589</v>
      </c>
      <c r="T3828" t="s">
        <v>12136</v>
      </c>
      <c r="U3828" t="s">
        <v>10772</v>
      </c>
    </row>
    <row r="3829" spans="1:21">
      <c r="A3829" s="117" t="s">
        <v>22473</v>
      </c>
      <c r="B3829" t="s">
        <v>14590</v>
      </c>
      <c r="C3829" t="s">
        <v>14590</v>
      </c>
      <c r="D3829">
        <v>118</v>
      </c>
      <c r="E3829">
        <v>112</v>
      </c>
      <c r="F3829">
        <v>118</v>
      </c>
      <c r="G3829">
        <v>112</v>
      </c>
      <c r="H3829">
        <v>60</v>
      </c>
      <c r="I3829">
        <v>12</v>
      </c>
      <c r="J3829">
        <v>999999</v>
      </c>
      <c r="K3829" s="194">
        <v>999999</v>
      </c>
      <c r="L3829" t="s">
        <v>1083</v>
      </c>
      <c r="M3829" t="s">
        <v>1083</v>
      </c>
      <c r="N3829">
        <v>65.8</v>
      </c>
      <c r="O3829" t="s">
        <v>7876</v>
      </c>
      <c r="Q3829">
        <v>6.5799999999999997E-2</v>
      </c>
      <c r="R3829" s="117" t="s">
        <v>14594</v>
      </c>
      <c r="S3829" s="117" t="s">
        <v>14589</v>
      </c>
      <c r="T3829" t="s">
        <v>12136</v>
      </c>
      <c r="U3829" t="s">
        <v>10772</v>
      </c>
    </row>
    <row r="3830" spans="1:21">
      <c r="A3830" s="117" t="s">
        <v>18181</v>
      </c>
      <c r="B3830" t="s">
        <v>14590</v>
      </c>
      <c r="C3830" t="s">
        <v>14590</v>
      </c>
      <c r="D3830">
        <v>26</v>
      </c>
      <c r="E3830">
        <v>20</v>
      </c>
      <c r="F3830">
        <v>26</v>
      </c>
      <c r="G3830">
        <v>20</v>
      </c>
      <c r="H3830">
        <v>1</v>
      </c>
      <c r="I3830">
        <v>1</v>
      </c>
      <c r="J3830">
        <v>288</v>
      </c>
      <c r="K3830" s="194">
        <v>288</v>
      </c>
      <c r="L3830" t="s">
        <v>1083</v>
      </c>
      <c r="M3830" t="s">
        <v>1083</v>
      </c>
      <c r="N3830">
        <v>281</v>
      </c>
      <c r="O3830" t="s">
        <v>7876</v>
      </c>
      <c r="P3830" t="s">
        <v>18182</v>
      </c>
      <c r="Q3830">
        <v>0.28100000000000003</v>
      </c>
      <c r="R3830" s="117" t="s">
        <v>14595</v>
      </c>
      <c r="S3830" s="117" t="s">
        <v>14596</v>
      </c>
      <c r="T3830" t="s">
        <v>17448</v>
      </c>
      <c r="U3830" t="s">
        <v>10772</v>
      </c>
    </row>
    <row r="3831" spans="1:21">
      <c r="A3831" s="117" t="s">
        <v>19245</v>
      </c>
      <c r="B3831" t="s">
        <v>14590</v>
      </c>
      <c r="C3831" t="s">
        <v>14590</v>
      </c>
      <c r="D3831">
        <v>26</v>
      </c>
      <c r="E3831">
        <v>20</v>
      </c>
      <c r="F3831">
        <v>26</v>
      </c>
      <c r="G3831">
        <v>20</v>
      </c>
      <c r="H3831">
        <v>1</v>
      </c>
      <c r="I3831">
        <v>1</v>
      </c>
      <c r="J3831">
        <v>90</v>
      </c>
      <c r="K3831" s="194">
        <v>90</v>
      </c>
      <c r="L3831" t="s">
        <v>1083</v>
      </c>
      <c r="M3831" t="s">
        <v>1083</v>
      </c>
      <c r="N3831">
        <v>343</v>
      </c>
      <c r="O3831" t="s">
        <v>7876</v>
      </c>
      <c r="P3831" t="s">
        <v>19246</v>
      </c>
      <c r="Q3831">
        <v>0.34300000000000003</v>
      </c>
      <c r="R3831" s="117" t="s">
        <v>14595</v>
      </c>
      <c r="S3831" s="117" t="s">
        <v>14596</v>
      </c>
      <c r="T3831" t="s">
        <v>17448</v>
      </c>
      <c r="U3831" t="s">
        <v>10772</v>
      </c>
    </row>
    <row r="3832" spans="1:21">
      <c r="A3832" s="117" t="s">
        <v>20355</v>
      </c>
      <c r="B3832" t="s">
        <v>14590</v>
      </c>
      <c r="C3832" t="s">
        <v>14590</v>
      </c>
      <c r="D3832">
        <v>25</v>
      </c>
      <c r="E3832">
        <v>19</v>
      </c>
      <c r="F3832">
        <v>25</v>
      </c>
      <c r="G3832">
        <v>19</v>
      </c>
      <c r="H3832">
        <v>1</v>
      </c>
      <c r="I3832">
        <v>1</v>
      </c>
      <c r="J3832">
        <v>61</v>
      </c>
      <c r="K3832" s="194">
        <v>61</v>
      </c>
      <c r="L3832" t="s">
        <v>1083</v>
      </c>
      <c r="M3832" t="s">
        <v>1083</v>
      </c>
      <c r="N3832">
        <v>400</v>
      </c>
      <c r="O3832" t="s">
        <v>7876</v>
      </c>
      <c r="P3832" t="s">
        <v>20356</v>
      </c>
      <c r="Q3832">
        <v>0.4</v>
      </c>
      <c r="R3832" s="117" t="s">
        <v>14743</v>
      </c>
      <c r="S3832" s="117" t="s">
        <v>14589</v>
      </c>
      <c r="T3832" t="s">
        <v>12136</v>
      </c>
      <c r="U3832" t="s">
        <v>10772</v>
      </c>
    </row>
    <row r="3833" spans="1:21">
      <c r="A3833" s="117" t="s">
        <v>22474</v>
      </c>
      <c r="B3833" t="s">
        <v>14590</v>
      </c>
      <c r="C3833" t="s">
        <v>14590</v>
      </c>
      <c r="D3833">
        <v>90</v>
      </c>
      <c r="E3833">
        <v>84</v>
      </c>
      <c r="F3833">
        <v>90</v>
      </c>
      <c r="G3833">
        <v>84</v>
      </c>
      <c r="H3833">
        <v>384</v>
      </c>
      <c r="I3833">
        <v>48</v>
      </c>
      <c r="J3833">
        <v>999999</v>
      </c>
      <c r="K3833" s="194">
        <v>999999</v>
      </c>
      <c r="L3833" t="s">
        <v>1083</v>
      </c>
      <c r="M3833" t="s">
        <v>1083</v>
      </c>
      <c r="N3833">
        <v>400</v>
      </c>
      <c r="O3833" t="s">
        <v>7876</v>
      </c>
      <c r="P3833" t="s">
        <v>22475</v>
      </c>
      <c r="Q3833">
        <v>0.4</v>
      </c>
      <c r="R3833" s="117" t="s">
        <v>14594</v>
      </c>
      <c r="S3833" s="117" t="s">
        <v>14589</v>
      </c>
      <c r="T3833" t="s">
        <v>12136</v>
      </c>
      <c r="U3833" t="s">
        <v>10772</v>
      </c>
    </row>
    <row r="3834" spans="1:21">
      <c r="A3834" s="117" t="s">
        <v>17476</v>
      </c>
      <c r="B3834" t="s">
        <v>14590</v>
      </c>
      <c r="C3834" t="s">
        <v>14590</v>
      </c>
      <c r="D3834">
        <v>151</v>
      </c>
      <c r="E3834">
        <v>145</v>
      </c>
      <c r="F3834">
        <v>151</v>
      </c>
      <c r="G3834">
        <v>145</v>
      </c>
      <c r="H3834">
        <v>1</v>
      </c>
      <c r="I3834">
        <v>1</v>
      </c>
      <c r="J3834">
        <v>999999</v>
      </c>
      <c r="K3834" s="194">
        <v>999999</v>
      </c>
      <c r="L3834" t="s">
        <v>1083</v>
      </c>
      <c r="M3834" t="s">
        <v>1083</v>
      </c>
      <c r="N3834">
        <v>84</v>
      </c>
      <c r="O3834" t="s">
        <v>7876</v>
      </c>
      <c r="P3834" t="s">
        <v>17477</v>
      </c>
      <c r="Q3834">
        <v>8.4000000000000005E-2</v>
      </c>
      <c r="R3834" s="117" t="s">
        <v>14594</v>
      </c>
      <c r="S3834" s="117" t="s">
        <v>14589</v>
      </c>
      <c r="T3834" t="s">
        <v>12136</v>
      </c>
      <c r="U3834" t="s">
        <v>10773</v>
      </c>
    </row>
    <row r="3835" spans="1:21">
      <c r="A3835" s="117" t="s">
        <v>18524</v>
      </c>
      <c r="B3835" t="s">
        <v>14590</v>
      </c>
      <c r="C3835" t="s">
        <v>14590</v>
      </c>
      <c r="D3835">
        <v>151</v>
      </c>
      <c r="E3835">
        <v>145</v>
      </c>
      <c r="F3835">
        <v>151</v>
      </c>
      <c r="G3835">
        <v>145</v>
      </c>
      <c r="H3835">
        <v>1</v>
      </c>
      <c r="I3835">
        <v>1</v>
      </c>
      <c r="J3835">
        <v>999999</v>
      </c>
      <c r="K3835" s="194">
        <v>999999</v>
      </c>
      <c r="L3835" t="s">
        <v>1083</v>
      </c>
      <c r="M3835" t="s">
        <v>1083</v>
      </c>
      <c r="N3835">
        <v>114</v>
      </c>
      <c r="O3835" t="s">
        <v>7876</v>
      </c>
      <c r="P3835" t="s">
        <v>18204</v>
      </c>
      <c r="Q3835">
        <v>0.114</v>
      </c>
      <c r="R3835" s="117" t="s">
        <v>14594</v>
      </c>
      <c r="S3835" s="117" t="s">
        <v>14589</v>
      </c>
      <c r="T3835" t="s">
        <v>12136</v>
      </c>
      <c r="U3835" t="s">
        <v>10772</v>
      </c>
    </row>
    <row r="3836" spans="1:21">
      <c r="A3836" s="117" t="s">
        <v>17478</v>
      </c>
      <c r="B3836" t="s">
        <v>14590</v>
      </c>
      <c r="C3836" t="s">
        <v>14590</v>
      </c>
      <c r="D3836">
        <v>80</v>
      </c>
      <c r="E3836">
        <v>74</v>
      </c>
      <c r="F3836">
        <v>80</v>
      </c>
      <c r="G3836">
        <v>74</v>
      </c>
      <c r="H3836">
        <v>1</v>
      </c>
      <c r="I3836">
        <v>1</v>
      </c>
      <c r="J3836">
        <v>999999</v>
      </c>
      <c r="K3836" s="194">
        <v>999999</v>
      </c>
      <c r="L3836" t="s">
        <v>1083</v>
      </c>
      <c r="M3836" t="s">
        <v>1083</v>
      </c>
      <c r="N3836">
        <v>109</v>
      </c>
      <c r="O3836" t="s">
        <v>7876</v>
      </c>
      <c r="P3836" t="s">
        <v>17477</v>
      </c>
      <c r="Q3836">
        <v>0.109</v>
      </c>
      <c r="R3836" s="117" t="s">
        <v>14594</v>
      </c>
      <c r="S3836" s="117" t="s">
        <v>14589</v>
      </c>
      <c r="T3836" t="s">
        <v>12136</v>
      </c>
      <c r="U3836" t="s">
        <v>10772</v>
      </c>
    </row>
    <row r="3837" spans="1:21">
      <c r="A3837" s="117" t="s">
        <v>17479</v>
      </c>
      <c r="B3837" t="s">
        <v>14590</v>
      </c>
      <c r="C3837" t="s">
        <v>14590</v>
      </c>
      <c r="D3837">
        <v>151</v>
      </c>
      <c r="E3837">
        <v>145</v>
      </c>
      <c r="F3837">
        <v>151</v>
      </c>
      <c r="G3837">
        <v>145</v>
      </c>
      <c r="H3837">
        <v>1</v>
      </c>
      <c r="I3837">
        <v>1</v>
      </c>
      <c r="J3837">
        <v>999999</v>
      </c>
      <c r="K3837" s="194">
        <v>999999</v>
      </c>
      <c r="L3837" t="s">
        <v>1083</v>
      </c>
      <c r="M3837" t="s">
        <v>1083</v>
      </c>
      <c r="N3837">
        <v>109</v>
      </c>
      <c r="O3837" t="s">
        <v>7876</v>
      </c>
      <c r="P3837" t="s">
        <v>17477</v>
      </c>
      <c r="Q3837">
        <v>0.109</v>
      </c>
      <c r="R3837" s="117" t="s">
        <v>14594</v>
      </c>
      <c r="S3837" s="117" t="s">
        <v>14589</v>
      </c>
      <c r="T3837" t="s">
        <v>12136</v>
      </c>
      <c r="U3837" t="s">
        <v>10772</v>
      </c>
    </row>
    <row r="3838" spans="1:21">
      <c r="A3838" s="117" t="s">
        <v>19247</v>
      </c>
      <c r="B3838" t="s">
        <v>14590</v>
      </c>
      <c r="C3838" t="s">
        <v>14590</v>
      </c>
      <c r="D3838">
        <v>26</v>
      </c>
      <c r="E3838">
        <v>20</v>
      </c>
      <c r="F3838">
        <v>26</v>
      </c>
      <c r="G3838">
        <v>20</v>
      </c>
      <c r="H3838">
        <v>1</v>
      </c>
      <c r="I3838">
        <v>1</v>
      </c>
      <c r="J3838">
        <v>30</v>
      </c>
      <c r="K3838" s="194">
        <v>30</v>
      </c>
      <c r="L3838" t="s">
        <v>1079</v>
      </c>
      <c r="M3838" t="s">
        <v>1079</v>
      </c>
      <c r="N3838">
        <v>70</v>
      </c>
      <c r="O3838" t="s">
        <v>7876</v>
      </c>
      <c r="P3838" t="s">
        <v>18525</v>
      </c>
      <c r="Q3838">
        <v>7.0000000000000007E-2</v>
      </c>
      <c r="R3838" s="117" t="s">
        <v>14595</v>
      </c>
      <c r="S3838" s="117" t="s">
        <v>14596</v>
      </c>
      <c r="T3838" t="s">
        <v>17448</v>
      </c>
      <c r="U3838" t="s">
        <v>10772</v>
      </c>
    </row>
    <row r="3839" spans="1:21">
      <c r="A3839" s="117" t="s">
        <v>18282</v>
      </c>
      <c r="B3839" t="s">
        <v>14590</v>
      </c>
      <c r="C3839" t="s">
        <v>14590</v>
      </c>
      <c r="D3839">
        <v>42</v>
      </c>
      <c r="E3839">
        <v>36</v>
      </c>
      <c r="F3839">
        <v>42</v>
      </c>
      <c r="G3839">
        <v>36</v>
      </c>
      <c r="H3839">
        <v>1</v>
      </c>
      <c r="I3839">
        <v>1</v>
      </c>
      <c r="J3839">
        <v>999999</v>
      </c>
      <c r="K3839" s="194">
        <v>999999</v>
      </c>
      <c r="L3839" t="s">
        <v>1079</v>
      </c>
      <c r="M3839" t="s">
        <v>1079</v>
      </c>
      <c r="N3839">
        <v>72</v>
      </c>
      <c r="O3839" t="s">
        <v>7876</v>
      </c>
      <c r="P3839" t="s">
        <v>18525</v>
      </c>
      <c r="Q3839">
        <v>7.1999999999999995E-2</v>
      </c>
      <c r="R3839" s="117" t="s">
        <v>14743</v>
      </c>
      <c r="S3839" s="117" t="s">
        <v>14589</v>
      </c>
      <c r="T3839" t="s">
        <v>12136</v>
      </c>
      <c r="U3839" t="s">
        <v>10772</v>
      </c>
    </row>
    <row r="3840" spans="1:21">
      <c r="A3840" s="117" t="s">
        <v>24752</v>
      </c>
      <c r="B3840" t="s">
        <v>14590</v>
      </c>
      <c r="C3840" t="s">
        <v>14590</v>
      </c>
      <c r="D3840">
        <v>25</v>
      </c>
      <c r="E3840">
        <v>19</v>
      </c>
      <c r="F3840">
        <v>25</v>
      </c>
      <c r="G3840">
        <v>19</v>
      </c>
      <c r="H3840">
        <v>1</v>
      </c>
      <c r="I3840">
        <v>1</v>
      </c>
      <c r="J3840">
        <v>0</v>
      </c>
      <c r="K3840" s="194">
        <v>0</v>
      </c>
      <c r="L3840" t="s">
        <v>1090</v>
      </c>
      <c r="M3840" t="s">
        <v>1090</v>
      </c>
      <c r="N3840">
        <v>20</v>
      </c>
      <c r="O3840" t="s">
        <v>7876</v>
      </c>
      <c r="P3840" t="s">
        <v>24753</v>
      </c>
      <c r="Q3840">
        <v>0.02</v>
      </c>
      <c r="R3840" s="117" t="s">
        <v>15287</v>
      </c>
      <c r="S3840" s="117" t="s">
        <v>15286</v>
      </c>
      <c r="T3840" t="s">
        <v>13810</v>
      </c>
      <c r="U3840" t="s">
        <v>10772</v>
      </c>
    </row>
    <row r="3841" spans="1:21">
      <c r="A3841" s="117" t="s">
        <v>24754</v>
      </c>
      <c r="B3841" t="s">
        <v>14590</v>
      </c>
      <c r="C3841" t="s">
        <v>14590</v>
      </c>
      <c r="D3841">
        <v>73</v>
      </c>
      <c r="E3841">
        <v>67</v>
      </c>
      <c r="F3841">
        <v>73</v>
      </c>
      <c r="G3841">
        <v>67</v>
      </c>
      <c r="H3841">
        <v>1</v>
      </c>
      <c r="I3841">
        <v>1</v>
      </c>
      <c r="J3841">
        <v>0</v>
      </c>
      <c r="K3841" s="194">
        <v>0</v>
      </c>
      <c r="L3841" t="s">
        <v>1083</v>
      </c>
      <c r="M3841" t="s">
        <v>1083</v>
      </c>
      <c r="N3841">
        <v>1000</v>
      </c>
      <c r="O3841" t="s">
        <v>7876</v>
      </c>
      <c r="Q3841">
        <v>1</v>
      </c>
      <c r="R3841" s="117" t="s">
        <v>14944</v>
      </c>
      <c r="S3841" s="117" t="s">
        <v>15189</v>
      </c>
      <c r="T3841" t="s">
        <v>12154</v>
      </c>
      <c r="U3841" t="s">
        <v>10772</v>
      </c>
    </row>
    <row r="3842" spans="1:21">
      <c r="A3842" s="117" t="s">
        <v>24755</v>
      </c>
      <c r="B3842" t="s">
        <v>14590</v>
      </c>
      <c r="C3842" t="s">
        <v>14590</v>
      </c>
      <c r="D3842">
        <v>73</v>
      </c>
      <c r="E3842">
        <v>67</v>
      </c>
      <c r="F3842">
        <v>73</v>
      </c>
      <c r="G3842">
        <v>67</v>
      </c>
      <c r="H3842">
        <v>1</v>
      </c>
      <c r="I3842">
        <v>1</v>
      </c>
      <c r="J3842">
        <v>0</v>
      </c>
      <c r="K3842" s="194">
        <v>0</v>
      </c>
      <c r="L3842" t="s">
        <v>1083</v>
      </c>
      <c r="M3842" t="s">
        <v>1083</v>
      </c>
      <c r="N3842">
        <v>268000</v>
      </c>
      <c r="O3842" t="s">
        <v>7876</v>
      </c>
      <c r="Q3842">
        <v>268</v>
      </c>
      <c r="R3842" s="117" t="s">
        <v>14944</v>
      </c>
      <c r="S3842" s="117" t="s">
        <v>15189</v>
      </c>
      <c r="T3842" t="s">
        <v>12154</v>
      </c>
      <c r="U3842" t="s">
        <v>10772</v>
      </c>
    </row>
    <row r="3843" spans="1:21">
      <c r="A3843" s="117" t="s">
        <v>24756</v>
      </c>
      <c r="B3843" t="s">
        <v>14590</v>
      </c>
      <c r="C3843" t="s">
        <v>14590</v>
      </c>
      <c r="D3843">
        <v>73</v>
      </c>
      <c r="E3843">
        <v>67</v>
      </c>
      <c r="F3843">
        <v>73</v>
      </c>
      <c r="G3843">
        <v>67</v>
      </c>
      <c r="H3843">
        <v>1</v>
      </c>
      <c r="I3843">
        <v>1</v>
      </c>
      <c r="J3843">
        <v>0</v>
      </c>
      <c r="K3843" s="194">
        <v>0</v>
      </c>
      <c r="L3843" t="s">
        <v>1083</v>
      </c>
      <c r="M3843" t="s">
        <v>1083</v>
      </c>
      <c r="N3843">
        <v>328000</v>
      </c>
      <c r="O3843" t="s">
        <v>7876</v>
      </c>
      <c r="P3843" t="s">
        <v>24757</v>
      </c>
      <c r="Q3843">
        <v>328</v>
      </c>
      <c r="R3843" s="117" t="s">
        <v>14944</v>
      </c>
      <c r="S3843" s="117" t="s">
        <v>15189</v>
      </c>
      <c r="T3843" t="s">
        <v>12154</v>
      </c>
      <c r="U3843" t="s">
        <v>10772</v>
      </c>
    </row>
    <row r="3844" spans="1:21">
      <c r="A3844" s="117" t="s">
        <v>627</v>
      </c>
      <c r="B3844" t="s">
        <v>13815</v>
      </c>
      <c r="C3844" t="s">
        <v>14590</v>
      </c>
      <c r="D3844">
        <v>2</v>
      </c>
      <c r="E3844">
        <v>69</v>
      </c>
      <c r="F3844">
        <v>63</v>
      </c>
      <c r="G3844">
        <v>57</v>
      </c>
      <c r="H3844">
        <v>10</v>
      </c>
      <c r="I3844">
        <v>10</v>
      </c>
      <c r="J3844">
        <v>2341</v>
      </c>
      <c r="K3844" s="194">
        <v>999999</v>
      </c>
      <c r="L3844" t="s">
        <v>1088</v>
      </c>
      <c r="M3844" t="s">
        <v>1088</v>
      </c>
      <c r="N3844">
        <v>53</v>
      </c>
      <c r="O3844" t="s">
        <v>7876</v>
      </c>
      <c r="P3844" t="s">
        <v>7877</v>
      </c>
      <c r="Q3844">
        <v>5.2999999999999999E-2</v>
      </c>
      <c r="R3844" s="117" t="s">
        <v>14594</v>
      </c>
      <c r="S3844" s="117" t="s">
        <v>14589</v>
      </c>
      <c r="T3844" t="s">
        <v>12136</v>
      </c>
      <c r="U3844" t="s">
        <v>10772</v>
      </c>
    </row>
    <row r="3845" spans="1:21">
      <c r="A3845" s="117" t="s">
        <v>12767</v>
      </c>
      <c r="B3845" t="s">
        <v>14590</v>
      </c>
      <c r="C3845" t="s">
        <v>14590</v>
      </c>
      <c r="D3845">
        <v>75</v>
      </c>
      <c r="E3845">
        <v>69</v>
      </c>
      <c r="F3845">
        <v>75</v>
      </c>
      <c r="G3845">
        <v>69</v>
      </c>
      <c r="H3845">
        <v>1</v>
      </c>
      <c r="I3845">
        <v>1</v>
      </c>
      <c r="J3845">
        <v>0</v>
      </c>
      <c r="K3845" s="194">
        <v>0</v>
      </c>
      <c r="L3845" t="s">
        <v>1083</v>
      </c>
      <c r="M3845" t="s">
        <v>1083</v>
      </c>
      <c r="N3845">
        <v>257000</v>
      </c>
      <c r="O3845" t="s">
        <v>7876</v>
      </c>
      <c r="P3845" t="s">
        <v>13888</v>
      </c>
      <c r="Q3845">
        <v>257</v>
      </c>
      <c r="R3845" s="117" t="s">
        <v>14744</v>
      </c>
      <c r="S3845" s="117" t="s">
        <v>14589</v>
      </c>
      <c r="T3845" t="s">
        <v>12136</v>
      </c>
      <c r="U3845" t="s">
        <v>10772</v>
      </c>
    </row>
    <row r="3846" spans="1:21">
      <c r="A3846" s="117" t="s">
        <v>12768</v>
      </c>
      <c r="B3846" t="s">
        <v>14590</v>
      </c>
      <c r="C3846" t="s">
        <v>14590</v>
      </c>
      <c r="D3846">
        <v>75</v>
      </c>
      <c r="E3846">
        <v>69</v>
      </c>
      <c r="F3846">
        <v>75</v>
      </c>
      <c r="G3846">
        <v>69</v>
      </c>
      <c r="H3846">
        <v>1</v>
      </c>
      <c r="I3846">
        <v>1</v>
      </c>
      <c r="J3846">
        <v>0</v>
      </c>
      <c r="K3846" s="194">
        <v>0</v>
      </c>
      <c r="L3846" t="s">
        <v>1083</v>
      </c>
      <c r="M3846" t="s">
        <v>1083</v>
      </c>
      <c r="N3846">
        <v>342000</v>
      </c>
      <c r="O3846" t="s">
        <v>7876</v>
      </c>
      <c r="P3846" t="s">
        <v>13889</v>
      </c>
      <c r="Q3846">
        <v>342</v>
      </c>
      <c r="R3846" s="117" t="s">
        <v>14744</v>
      </c>
      <c r="S3846" s="117" t="s">
        <v>14589</v>
      </c>
      <c r="T3846" t="s">
        <v>12136</v>
      </c>
      <c r="U3846" t="s">
        <v>10772</v>
      </c>
    </row>
    <row r="3847" spans="1:21">
      <c r="A3847" s="117" t="s">
        <v>24758</v>
      </c>
      <c r="B3847" t="s">
        <v>14590</v>
      </c>
      <c r="C3847" t="s">
        <v>14590</v>
      </c>
      <c r="D3847">
        <v>45</v>
      </c>
      <c r="E3847">
        <v>39</v>
      </c>
      <c r="F3847">
        <v>45</v>
      </c>
      <c r="G3847">
        <v>39</v>
      </c>
      <c r="H3847">
        <v>1</v>
      </c>
      <c r="I3847">
        <v>1</v>
      </c>
      <c r="J3847">
        <v>0</v>
      </c>
      <c r="K3847" s="194">
        <v>0</v>
      </c>
      <c r="L3847" t="s">
        <v>1079</v>
      </c>
      <c r="M3847" t="s">
        <v>1079</v>
      </c>
      <c r="N3847">
        <v>1000</v>
      </c>
      <c r="O3847" t="s">
        <v>7876</v>
      </c>
      <c r="P3847" t="s">
        <v>18269</v>
      </c>
      <c r="Q3847">
        <v>1</v>
      </c>
      <c r="R3847" s="117" t="s">
        <v>14673</v>
      </c>
      <c r="S3847" s="117" t="s">
        <v>14674</v>
      </c>
      <c r="T3847" t="s">
        <v>13995</v>
      </c>
      <c r="U3847" t="s">
        <v>10772</v>
      </c>
    </row>
    <row r="3848" spans="1:21">
      <c r="A3848" s="117" t="s">
        <v>387</v>
      </c>
      <c r="B3848" t="s">
        <v>13815</v>
      </c>
      <c r="C3848" t="s">
        <v>14590</v>
      </c>
      <c r="D3848">
        <v>2</v>
      </c>
      <c r="E3848">
        <v>19</v>
      </c>
      <c r="F3848">
        <v>35</v>
      </c>
      <c r="G3848">
        <v>29</v>
      </c>
      <c r="H3848">
        <v>1</v>
      </c>
      <c r="I3848">
        <v>1</v>
      </c>
      <c r="J3848">
        <v>173</v>
      </c>
      <c r="K3848" s="194">
        <v>158</v>
      </c>
      <c r="L3848" t="s">
        <v>1083</v>
      </c>
      <c r="M3848" t="s">
        <v>1083</v>
      </c>
      <c r="N3848">
        <v>620</v>
      </c>
      <c r="O3848" t="s">
        <v>7876</v>
      </c>
      <c r="P3848" t="s">
        <v>8742</v>
      </c>
      <c r="Q3848">
        <v>0.62</v>
      </c>
      <c r="R3848" s="117" t="s">
        <v>14594</v>
      </c>
      <c r="S3848" s="117" t="s">
        <v>14589</v>
      </c>
      <c r="T3848" t="s">
        <v>12136</v>
      </c>
      <c r="U3848" t="s">
        <v>10772</v>
      </c>
    </row>
    <row r="3849" spans="1:21">
      <c r="A3849" s="117" t="s">
        <v>11237</v>
      </c>
      <c r="B3849" t="s">
        <v>14590</v>
      </c>
      <c r="C3849" t="s">
        <v>14590</v>
      </c>
      <c r="D3849">
        <v>52</v>
      </c>
      <c r="E3849">
        <v>46</v>
      </c>
      <c r="F3849">
        <v>52</v>
      </c>
      <c r="G3849">
        <v>46</v>
      </c>
      <c r="H3849">
        <v>1</v>
      </c>
      <c r="I3849">
        <v>1</v>
      </c>
      <c r="J3849">
        <v>0</v>
      </c>
      <c r="K3849" s="194">
        <v>0</v>
      </c>
      <c r="L3849" t="s">
        <v>1079</v>
      </c>
      <c r="M3849" t="s">
        <v>1079</v>
      </c>
      <c r="N3849">
        <v>9000</v>
      </c>
      <c r="O3849" t="s">
        <v>7876</v>
      </c>
      <c r="P3849" t="s">
        <v>11231</v>
      </c>
      <c r="Q3849">
        <v>9</v>
      </c>
      <c r="R3849" s="117" t="s">
        <v>14673</v>
      </c>
      <c r="S3849" s="117" t="s">
        <v>14674</v>
      </c>
      <c r="T3849" t="s">
        <v>13995</v>
      </c>
      <c r="U3849" t="s">
        <v>10772</v>
      </c>
    </row>
    <row r="3850" spans="1:21">
      <c r="A3850" s="117" t="s">
        <v>16402</v>
      </c>
      <c r="B3850" t="s">
        <v>14590</v>
      </c>
      <c r="C3850" t="s">
        <v>14590</v>
      </c>
      <c r="D3850">
        <v>21</v>
      </c>
      <c r="E3850">
        <v>15</v>
      </c>
      <c r="F3850">
        <v>21</v>
      </c>
      <c r="G3850">
        <v>15</v>
      </c>
      <c r="H3850">
        <v>1</v>
      </c>
      <c r="I3850">
        <v>1</v>
      </c>
      <c r="J3850">
        <v>0</v>
      </c>
      <c r="K3850" s="194">
        <v>0</v>
      </c>
      <c r="L3850" t="s">
        <v>1075</v>
      </c>
      <c r="M3850" t="s">
        <v>1075</v>
      </c>
      <c r="N3850">
        <v>2</v>
      </c>
      <c r="O3850" t="s">
        <v>7876</v>
      </c>
      <c r="P3850" t="s">
        <v>7877</v>
      </c>
      <c r="Q3850">
        <v>2E-3</v>
      </c>
      <c r="R3850" s="117" t="s">
        <v>14605</v>
      </c>
      <c r="S3850" s="117" t="s">
        <v>14615</v>
      </c>
      <c r="T3850" t="e">
        <v>#N/A</v>
      </c>
      <c r="U3850" t="s">
        <v>10772</v>
      </c>
    </row>
    <row r="3851" spans="1:21">
      <c r="A3851" s="117" t="s">
        <v>15285</v>
      </c>
      <c r="B3851" t="s">
        <v>14590</v>
      </c>
      <c r="C3851" t="s">
        <v>14590</v>
      </c>
      <c r="D3851">
        <v>52</v>
      </c>
      <c r="E3851">
        <v>46</v>
      </c>
      <c r="F3851">
        <v>52</v>
      </c>
      <c r="G3851">
        <v>46</v>
      </c>
      <c r="H3851">
        <v>1</v>
      </c>
      <c r="I3851">
        <v>1</v>
      </c>
      <c r="J3851">
        <v>999999</v>
      </c>
      <c r="K3851" s="194">
        <v>999999</v>
      </c>
      <c r="L3851" t="s">
        <v>1105</v>
      </c>
      <c r="M3851" t="s">
        <v>1105</v>
      </c>
      <c r="N3851">
        <v>40.799999999999997</v>
      </c>
      <c r="O3851" t="s">
        <v>7876</v>
      </c>
      <c r="P3851" t="s">
        <v>8742</v>
      </c>
      <c r="Q3851">
        <v>4.0800000000000003E-2</v>
      </c>
      <c r="R3851" s="117" t="s">
        <v>15241</v>
      </c>
      <c r="S3851" s="117" t="s">
        <v>14589</v>
      </c>
      <c r="T3851" t="s">
        <v>12136</v>
      </c>
      <c r="U3851" t="s">
        <v>10772</v>
      </c>
    </row>
    <row r="3852" spans="1:21">
      <c r="A3852" s="117" t="s">
        <v>12176</v>
      </c>
      <c r="B3852" t="s">
        <v>14590</v>
      </c>
      <c r="C3852" t="s">
        <v>14590</v>
      </c>
      <c r="D3852">
        <v>88</v>
      </c>
      <c r="E3852">
        <v>82</v>
      </c>
      <c r="F3852">
        <v>88</v>
      </c>
      <c r="G3852">
        <v>82</v>
      </c>
      <c r="H3852">
        <v>1</v>
      </c>
      <c r="I3852">
        <v>1</v>
      </c>
      <c r="J3852">
        <v>5</v>
      </c>
      <c r="K3852" s="194">
        <v>5</v>
      </c>
      <c r="L3852" t="s">
        <v>1086</v>
      </c>
      <c r="M3852" t="s">
        <v>1086</v>
      </c>
      <c r="N3852">
        <v>5075</v>
      </c>
      <c r="O3852" t="s">
        <v>7876</v>
      </c>
      <c r="P3852" t="s">
        <v>7877</v>
      </c>
      <c r="Q3852">
        <v>5.0750000000000002</v>
      </c>
      <c r="R3852" s="117" t="s">
        <v>14620</v>
      </c>
      <c r="S3852" s="117" t="s">
        <v>14621</v>
      </c>
      <c r="T3852" t="s">
        <v>17448</v>
      </c>
      <c r="U3852" t="s">
        <v>10772</v>
      </c>
    </row>
    <row r="3853" spans="1:21">
      <c r="A3853" s="117" t="s">
        <v>18283</v>
      </c>
      <c r="B3853" t="s">
        <v>14590</v>
      </c>
      <c r="C3853" t="s">
        <v>14590</v>
      </c>
      <c r="D3853">
        <v>88</v>
      </c>
      <c r="E3853">
        <v>82</v>
      </c>
      <c r="F3853">
        <v>88</v>
      </c>
      <c r="G3853">
        <v>82</v>
      </c>
      <c r="H3853">
        <v>1</v>
      </c>
      <c r="I3853">
        <v>1</v>
      </c>
      <c r="J3853">
        <v>999999</v>
      </c>
      <c r="K3853" s="194">
        <v>999999</v>
      </c>
      <c r="L3853" t="s">
        <v>1086</v>
      </c>
      <c r="M3853" t="s">
        <v>1086</v>
      </c>
      <c r="N3853">
        <v>5075</v>
      </c>
      <c r="O3853" t="s">
        <v>7876</v>
      </c>
      <c r="P3853" t="s">
        <v>15790</v>
      </c>
      <c r="Q3853">
        <v>5.0750000000000002</v>
      </c>
      <c r="R3853" s="117" t="s">
        <v>14620</v>
      </c>
      <c r="S3853" s="117" t="s">
        <v>14621</v>
      </c>
      <c r="T3853" t="s">
        <v>17448</v>
      </c>
      <c r="U3853" t="s">
        <v>10772</v>
      </c>
    </row>
    <row r="3854" spans="1:21">
      <c r="A3854" s="117" t="s">
        <v>19059</v>
      </c>
      <c r="B3854" t="s">
        <v>14590</v>
      </c>
      <c r="C3854" t="s">
        <v>14590</v>
      </c>
      <c r="D3854">
        <v>39</v>
      </c>
      <c r="E3854">
        <v>33</v>
      </c>
      <c r="F3854">
        <v>39</v>
      </c>
      <c r="G3854">
        <v>33</v>
      </c>
      <c r="H3854">
        <v>1</v>
      </c>
      <c r="I3854">
        <v>1</v>
      </c>
      <c r="J3854">
        <v>0</v>
      </c>
      <c r="K3854" s="194">
        <v>0</v>
      </c>
      <c r="L3854" t="s">
        <v>1090</v>
      </c>
      <c r="M3854" t="s">
        <v>1090</v>
      </c>
      <c r="N3854">
        <v>1000</v>
      </c>
      <c r="O3854" t="s">
        <v>7876</v>
      </c>
      <c r="P3854" t="s">
        <v>8112</v>
      </c>
      <c r="Q3854">
        <v>1</v>
      </c>
      <c r="R3854" s="117" t="s">
        <v>15287</v>
      </c>
      <c r="S3854" s="117" t="s">
        <v>15286</v>
      </c>
      <c r="T3854" t="s">
        <v>13810</v>
      </c>
      <c r="U3854" t="s">
        <v>10772</v>
      </c>
    </row>
    <row r="3855" spans="1:21">
      <c r="A3855" s="117" t="s">
        <v>12769</v>
      </c>
      <c r="B3855" t="s">
        <v>14590</v>
      </c>
      <c r="C3855" t="s">
        <v>14593</v>
      </c>
      <c r="D3855">
        <v>14</v>
      </c>
      <c r="E3855">
        <v>8</v>
      </c>
      <c r="F3855" t="e">
        <v>#N/A</v>
      </c>
      <c r="G3855" t="e">
        <v>#N/A</v>
      </c>
      <c r="H3855">
        <v>1</v>
      </c>
      <c r="I3855">
        <v>1</v>
      </c>
      <c r="J3855">
        <v>0</v>
      </c>
      <c r="K3855" s="194" t="e">
        <v>#N/A</v>
      </c>
      <c r="L3855" t="s">
        <v>1090</v>
      </c>
      <c r="M3855" t="s">
        <v>1090</v>
      </c>
      <c r="N3855">
        <v>1000</v>
      </c>
      <c r="O3855" t="s">
        <v>7876</v>
      </c>
      <c r="P3855" t="s">
        <v>7877</v>
      </c>
      <c r="Q3855">
        <v>1</v>
      </c>
      <c r="R3855" s="117" t="s">
        <v>14605</v>
      </c>
      <c r="S3855" s="117" t="s">
        <v>15286</v>
      </c>
      <c r="T3855" t="s">
        <v>13810</v>
      </c>
      <c r="U3855" t="s">
        <v>10772</v>
      </c>
    </row>
    <row r="3856" spans="1:21">
      <c r="A3856" s="117" t="s">
        <v>16508</v>
      </c>
      <c r="B3856" t="s">
        <v>14590</v>
      </c>
      <c r="C3856" t="s">
        <v>14590</v>
      </c>
      <c r="D3856">
        <v>39</v>
      </c>
      <c r="E3856">
        <v>33</v>
      </c>
      <c r="F3856">
        <v>39</v>
      </c>
      <c r="G3856">
        <v>33</v>
      </c>
      <c r="H3856">
        <v>1</v>
      </c>
      <c r="I3856">
        <v>1</v>
      </c>
      <c r="J3856">
        <v>0</v>
      </c>
      <c r="K3856" s="194">
        <v>0</v>
      </c>
      <c r="L3856" t="s">
        <v>1090</v>
      </c>
      <c r="M3856" t="s">
        <v>1090</v>
      </c>
      <c r="N3856">
        <v>1000</v>
      </c>
      <c r="O3856" t="s">
        <v>7876</v>
      </c>
      <c r="Q3856">
        <v>1</v>
      </c>
      <c r="R3856" s="117" t="s">
        <v>15287</v>
      </c>
      <c r="S3856" s="117" t="s">
        <v>15286</v>
      </c>
      <c r="T3856" t="s">
        <v>13810</v>
      </c>
      <c r="U3856" t="s">
        <v>10772</v>
      </c>
    </row>
    <row r="3857" spans="1:21">
      <c r="A3857" s="117" t="s">
        <v>12177</v>
      </c>
      <c r="B3857" t="s">
        <v>14590</v>
      </c>
      <c r="C3857" t="s">
        <v>14590</v>
      </c>
      <c r="D3857">
        <v>14</v>
      </c>
      <c r="E3857">
        <v>8</v>
      </c>
      <c r="F3857">
        <v>14</v>
      </c>
      <c r="G3857">
        <v>8</v>
      </c>
      <c r="H3857">
        <v>1</v>
      </c>
      <c r="I3857">
        <v>1</v>
      </c>
      <c r="J3857">
        <v>0</v>
      </c>
      <c r="K3857" s="194">
        <v>0</v>
      </c>
      <c r="L3857" t="s">
        <v>1095</v>
      </c>
      <c r="M3857" t="s">
        <v>1095</v>
      </c>
      <c r="N3857">
        <v>1000</v>
      </c>
      <c r="O3857" t="s">
        <v>7876</v>
      </c>
      <c r="P3857" t="s">
        <v>8112</v>
      </c>
      <c r="Q3857">
        <v>1</v>
      </c>
      <c r="R3857" s="117" t="s">
        <v>15287</v>
      </c>
      <c r="S3857" s="117" t="s">
        <v>15286</v>
      </c>
      <c r="T3857" t="s">
        <v>13810</v>
      </c>
      <c r="U3857" t="s">
        <v>10772</v>
      </c>
    </row>
    <row r="3858" spans="1:21">
      <c r="A3858" s="117" t="s">
        <v>3022</v>
      </c>
      <c r="B3858" t="s">
        <v>14590</v>
      </c>
      <c r="C3858" t="s">
        <v>14590</v>
      </c>
      <c r="D3858">
        <v>35</v>
      </c>
      <c r="E3858">
        <v>29</v>
      </c>
      <c r="F3858">
        <v>35</v>
      </c>
      <c r="G3858">
        <v>29</v>
      </c>
      <c r="H3858">
        <v>1</v>
      </c>
      <c r="I3858">
        <v>1</v>
      </c>
      <c r="J3858">
        <v>0</v>
      </c>
      <c r="K3858" s="194">
        <v>0</v>
      </c>
      <c r="L3858" t="s">
        <v>1095</v>
      </c>
      <c r="M3858" t="s">
        <v>1095</v>
      </c>
      <c r="N3858">
        <v>1000</v>
      </c>
      <c r="O3858" t="s">
        <v>7876</v>
      </c>
      <c r="Q3858">
        <v>1</v>
      </c>
      <c r="R3858" s="117" t="s">
        <v>15287</v>
      </c>
      <c r="S3858" s="117" t="s">
        <v>15286</v>
      </c>
      <c r="T3858" t="s">
        <v>13810</v>
      </c>
      <c r="U3858" t="s">
        <v>10772</v>
      </c>
    </row>
    <row r="3859" spans="1:21">
      <c r="A3859" s="117" t="s">
        <v>18698</v>
      </c>
      <c r="B3859" t="s">
        <v>14590</v>
      </c>
      <c r="C3859" t="s">
        <v>14590</v>
      </c>
      <c r="D3859">
        <v>39</v>
      </c>
      <c r="E3859">
        <v>33</v>
      </c>
      <c r="F3859">
        <v>39</v>
      </c>
      <c r="G3859">
        <v>33</v>
      </c>
      <c r="H3859">
        <v>1</v>
      </c>
      <c r="I3859">
        <v>1</v>
      </c>
      <c r="J3859">
        <v>0</v>
      </c>
      <c r="K3859" s="194">
        <v>0</v>
      </c>
      <c r="L3859" t="s">
        <v>1090</v>
      </c>
      <c r="M3859" t="s">
        <v>1090</v>
      </c>
      <c r="N3859">
        <v>1000</v>
      </c>
      <c r="O3859" t="s">
        <v>7876</v>
      </c>
      <c r="P3859" t="s">
        <v>7877</v>
      </c>
      <c r="Q3859">
        <v>1</v>
      </c>
      <c r="R3859" s="117" t="s">
        <v>14599</v>
      </c>
      <c r="S3859" s="117" t="s">
        <v>15286</v>
      </c>
      <c r="T3859" t="s">
        <v>13810</v>
      </c>
      <c r="U3859" t="s">
        <v>10772</v>
      </c>
    </row>
    <row r="3860" spans="1:21">
      <c r="A3860" s="117" t="s">
        <v>18284</v>
      </c>
      <c r="B3860" t="s">
        <v>14590</v>
      </c>
      <c r="C3860" t="s">
        <v>14590</v>
      </c>
      <c r="D3860">
        <v>25</v>
      </c>
      <c r="E3860">
        <v>19</v>
      </c>
      <c r="F3860">
        <v>25</v>
      </c>
      <c r="G3860">
        <v>19</v>
      </c>
      <c r="H3860">
        <v>1</v>
      </c>
      <c r="I3860">
        <v>1</v>
      </c>
      <c r="J3860">
        <v>0</v>
      </c>
      <c r="K3860" s="194">
        <v>0</v>
      </c>
      <c r="L3860" t="s">
        <v>1095</v>
      </c>
      <c r="M3860" t="s">
        <v>1095</v>
      </c>
      <c r="N3860">
        <v>1000</v>
      </c>
      <c r="O3860" t="s">
        <v>7876</v>
      </c>
      <c r="P3860" t="s">
        <v>8112</v>
      </c>
      <c r="Q3860">
        <v>1</v>
      </c>
      <c r="R3860" s="117" t="s">
        <v>15287</v>
      </c>
      <c r="S3860" s="117" t="s">
        <v>15286</v>
      </c>
      <c r="T3860" t="s">
        <v>13810</v>
      </c>
      <c r="U3860" t="s">
        <v>10772</v>
      </c>
    </row>
    <row r="3861" spans="1:21">
      <c r="A3861" s="117" t="s">
        <v>12770</v>
      </c>
      <c r="B3861" t="s">
        <v>14590</v>
      </c>
      <c r="C3861" t="s">
        <v>14593</v>
      </c>
      <c r="D3861">
        <v>14</v>
      </c>
      <c r="E3861">
        <v>8</v>
      </c>
      <c r="F3861" t="e">
        <v>#N/A</v>
      </c>
      <c r="G3861" t="e">
        <v>#N/A</v>
      </c>
      <c r="H3861">
        <v>1</v>
      </c>
      <c r="I3861">
        <v>1</v>
      </c>
      <c r="J3861">
        <v>0</v>
      </c>
      <c r="K3861" s="194" t="e">
        <v>#N/A</v>
      </c>
      <c r="L3861" t="s">
        <v>1095</v>
      </c>
      <c r="M3861" t="s">
        <v>1095</v>
      </c>
      <c r="N3861">
        <v>1000</v>
      </c>
      <c r="O3861" t="s">
        <v>7876</v>
      </c>
      <c r="Q3861">
        <v>1</v>
      </c>
      <c r="R3861" s="117" t="s">
        <v>14605</v>
      </c>
      <c r="S3861" s="117" t="s">
        <v>15286</v>
      </c>
      <c r="T3861" t="s">
        <v>13810</v>
      </c>
      <c r="U3861" t="s">
        <v>10772</v>
      </c>
    </row>
    <row r="3862" spans="1:21">
      <c r="A3862" s="117" t="s">
        <v>19248</v>
      </c>
      <c r="B3862" t="s">
        <v>14590</v>
      </c>
      <c r="C3862" t="s">
        <v>14590</v>
      </c>
      <c r="D3862">
        <v>39</v>
      </c>
      <c r="E3862">
        <v>33</v>
      </c>
      <c r="F3862">
        <v>39</v>
      </c>
      <c r="G3862">
        <v>33</v>
      </c>
      <c r="H3862">
        <v>1</v>
      </c>
      <c r="I3862">
        <v>1</v>
      </c>
      <c r="J3862">
        <v>0</v>
      </c>
      <c r="K3862" s="194">
        <v>0</v>
      </c>
      <c r="L3862" t="s">
        <v>1090</v>
      </c>
      <c r="M3862" t="s">
        <v>1090</v>
      </c>
      <c r="N3862">
        <v>1000</v>
      </c>
      <c r="O3862" t="s">
        <v>7876</v>
      </c>
      <c r="Q3862">
        <v>1</v>
      </c>
      <c r="R3862" s="117" t="s">
        <v>15287</v>
      </c>
      <c r="S3862" s="117" t="s">
        <v>15286</v>
      </c>
      <c r="T3862" t="s">
        <v>13810</v>
      </c>
      <c r="U3862" t="s">
        <v>10772</v>
      </c>
    </row>
    <row r="3863" spans="1:21">
      <c r="A3863" s="117" t="s">
        <v>3023</v>
      </c>
      <c r="B3863" t="s">
        <v>14590</v>
      </c>
      <c r="C3863" t="s">
        <v>14590</v>
      </c>
      <c r="D3863">
        <v>40</v>
      </c>
      <c r="E3863">
        <v>34</v>
      </c>
      <c r="F3863">
        <v>40</v>
      </c>
      <c r="G3863">
        <v>34</v>
      </c>
      <c r="H3863">
        <v>1</v>
      </c>
      <c r="I3863">
        <v>1</v>
      </c>
      <c r="J3863">
        <v>0</v>
      </c>
      <c r="K3863" s="194">
        <v>0</v>
      </c>
      <c r="L3863" t="s">
        <v>1095</v>
      </c>
      <c r="M3863" t="s">
        <v>1095</v>
      </c>
      <c r="N3863">
        <v>1000</v>
      </c>
      <c r="O3863" t="s">
        <v>7876</v>
      </c>
      <c r="Q3863">
        <v>1</v>
      </c>
      <c r="R3863" s="117" t="s">
        <v>15287</v>
      </c>
      <c r="S3863" s="117" t="s">
        <v>15288</v>
      </c>
      <c r="T3863" t="s">
        <v>12159</v>
      </c>
      <c r="U3863" t="s">
        <v>10772</v>
      </c>
    </row>
    <row r="3864" spans="1:21">
      <c r="A3864" s="117" t="s">
        <v>18285</v>
      </c>
      <c r="B3864" t="s">
        <v>14590</v>
      </c>
      <c r="C3864" t="s">
        <v>14590</v>
      </c>
      <c r="D3864">
        <v>25</v>
      </c>
      <c r="E3864">
        <v>19</v>
      </c>
      <c r="F3864">
        <v>25</v>
      </c>
      <c r="G3864">
        <v>19</v>
      </c>
      <c r="H3864">
        <v>1</v>
      </c>
      <c r="I3864">
        <v>1</v>
      </c>
      <c r="J3864">
        <v>0</v>
      </c>
      <c r="K3864" s="194">
        <v>0</v>
      </c>
      <c r="L3864" t="s">
        <v>1095</v>
      </c>
      <c r="M3864" t="s">
        <v>1095</v>
      </c>
      <c r="N3864">
        <v>1000</v>
      </c>
      <c r="O3864" t="s">
        <v>7876</v>
      </c>
      <c r="P3864" t="s">
        <v>8112</v>
      </c>
      <c r="Q3864">
        <v>1</v>
      </c>
      <c r="R3864" s="117" t="s">
        <v>15287</v>
      </c>
      <c r="S3864" s="117" t="s">
        <v>15286</v>
      </c>
      <c r="T3864" t="s">
        <v>13810</v>
      </c>
      <c r="U3864" t="s">
        <v>10772</v>
      </c>
    </row>
    <row r="3865" spans="1:21">
      <c r="A3865" s="117" t="s">
        <v>16509</v>
      </c>
      <c r="B3865" t="s">
        <v>14590</v>
      </c>
      <c r="C3865" t="s">
        <v>14590</v>
      </c>
      <c r="D3865">
        <v>39</v>
      </c>
      <c r="E3865">
        <v>33</v>
      </c>
      <c r="F3865">
        <v>39</v>
      </c>
      <c r="G3865">
        <v>33</v>
      </c>
      <c r="H3865">
        <v>1</v>
      </c>
      <c r="I3865">
        <v>1</v>
      </c>
      <c r="J3865">
        <v>0</v>
      </c>
      <c r="K3865" s="194">
        <v>0</v>
      </c>
      <c r="L3865" t="s">
        <v>1090</v>
      </c>
      <c r="M3865" t="s">
        <v>1090</v>
      </c>
      <c r="N3865">
        <v>1000</v>
      </c>
      <c r="O3865" t="s">
        <v>7876</v>
      </c>
      <c r="Q3865">
        <v>1</v>
      </c>
      <c r="R3865" s="117" t="s">
        <v>15287</v>
      </c>
      <c r="S3865" s="117" t="s">
        <v>15286</v>
      </c>
      <c r="T3865" t="s">
        <v>13810</v>
      </c>
      <c r="U3865" t="s">
        <v>10772</v>
      </c>
    </row>
    <row r="3866" spans="1:21">
      <c r="A3866" s="117" t="s">
        <v>16510</v>
      </c>
      <c r="B3866" t="s">
        <v>14590</v>
      </c>
      <c r="C3866" t="s">
        <v>14590</v>
      </c>
      <c r="D3866">
        <v>39</v>
      </c>
      <c r="E3866">
        <v>33</v>
      </c>
      <c r="F3866">
        <v>39</v>
      </c>
      <c r="G3866">
        <v>33</v>
      </c>
      <c r="H3866">
        <v>1</v>
      </c>
      <c r="I3866">
        <v>1</v>
      </c>
      <c r="J3866">
        <v>0</v>
      </c>
      <c r="K3866" s="194">
        <v>0</v>
      </c>
      <c r="L3866" t="s">
        <v>1090</v>
      </c>
      <c r="M3866" t="s">
        <v>1090</v>
      </c>
      <c r="N3866">
        <v>1000</v>
      </c>
      <c r="O3866" t="s">
        <v>7876</v>
      </c>
      <c r="Q3866">
        <v>1</v>
      </c>
      <c r="R3866" s="117" t="s">
        <v>15287</v>
      </c>
      <c r="S3866" s="117" t="s">
        <v>15286</v>
      </c>
      <c r="T3866" t="s">
        <v>13810</v>
      </c>
      <c r="U3866" t="s">
        <v>10772</v>
      </c>
    </row>
    <row r="3867" spans="1:21">
      <c r="A3867" s="117" t="s">
        <v>12771</v>
      </c>
      <c r="B3867" t="s">
        <v>14590</v>
      </c>
      <c r="C3867" t="s">
        <v>14590</v>
      </c>
      <c r="D3867">
        <v>14</v>
      </c>
      <c r="E3867">
        <v>8</v>
      </c>
      <c r="F3867">
        <v>14</v>
      </c>
      <c r="G3867">
        <v>8</v>
      </c>
      <c r="H3867">
        <v>1</v>
      </c>
      <c r="I3867">
        <v>1</v>
      </c>
      <c r="J3867">
        <v>0</v>
      </c>
      <c r="K3867" s="194">
        <v>0</v>
      </c>
      <c r="L3867" t="s">
        <v>1095</v>
      </c>
      <c r="M3867" t="s">
        <v>1095</v>
      </c>
      <c r="N3867">
        <v>1000</v>
      </c>
      <c r="O3867" t="s">
        <v>7876</v>
      </c>
      <c r="P3867" t="s">
        <v>7877</v>
      </c>
      <c r="Q3867">
        <v>1</v>
      </c>
      <c r="R3867" s="117" t="s">
        <v>14605</v>
      </c>
      <c r="S3867" s="117" t="s">
        <v>15286</v>
      </c>
      <c r="T3867" t="s">
        <v>13810</v>
      </c>
      <c r="U3867" t="s">
        <v>10772</v>
      </c>
    </row>
    <row r="3868" spans="1:21">
      <c r="A3868" s="117" t="s">
        <v>3024</v>
      </c>
      <c r="B3868" t="s">
        <v>14590</v>
      </c>
      <c r="C3868" t="s">
        <v>14590</v>
      </c>
      <c r="D3868">
        <v>32</v>
      </c>
      <c r="E3868">
        <v>26</v>
      </c>
      <c r="F3868">
        <v>32</v>
      </c>
      <c r="G3868">
        <v>26</v>
      </c>
      <c r="H3868">
        <v>1</v>
      </c>
      <c r="I3868">
        <v>1</v>
      </c>
      <c r="J3868">
        <v>0</v>
      </c>
      <c r="K3868" s="194">
        <v>0</v>
      </c>
      <c r="L3868" t="s">
        <v>1095</v>
      </c>
      <c r="M3868" t="s">
        <v>1095</v>
      </c>
      <c r="N3868">
        <v>1000</v>
      </c>
      <c r="O3868" t="s">
        <v>7876</v>
      </c>
      <c r="P3868" t="s">
        <v>7877</v>
      </c>
      <c r="Q3868">
        <v>1</v>
      </c>
      <c r="R3868" s="117" t="s">
        <v>15287</v>
      </c>
      <c r="S3868" s="117" t="s">
        <v>15288</v>
      </c>
      <c r="T3868" t="s">
        <v>12159</v>
      </c>
      <c r="U3868" t="s">
        <v>10772</v>
      </c>
    </row>
    <row r="3869" spans="1:21">
      <c r="A3869" s="117" t="s">
        <v>3025</v>
      </c>
      <c r="B3869" t="s">
        <v>14590</v>
      </c>
      <c r="C3869" t="s">
        <v>14590</v>
      </c>
      <c r="D3869">
        <v>32</v>
      </c>
      <c r="E3869">
        <v>26</v>
      </c>
      <c r="F3869">
        <v>32</v>
      </c>
      <c r="G3869">
        <v>26</v>
      </c>
      <c r="H3869">
        <v>1</v>
      </c>
      <c r="I3869">
        <v>1</v>
      </c>
      <c r="J3869">
        <v>0</v>
      </c>
      <c r="K3869" s="194">
        <v>0</v>
      </c>
      <c r="L3869" t="s">
        <v>1095</v>
      </c>
      <c r="M3869" t="s">
        <v>1095</v>
      </c>
      <c r="N3869">
        <v>1000</v>
      </c>
      <c r="O3869" t="s">
        <v>7876</v>
      </c>
      <c r="P3869" t="s">
        <v>7877</v>
      </c>
      <c r="Q3869">
        <v>1</v>
      </c>
      <c r="R3869" s="117" t="s">
        <v>15287</v>
      </c>
      <c r="S3869" s="117" t="s">
        <v>15288</v>
      </c>
      <c r="T3869" t="s">
        <v>12159</v>
      </c>
      <c r="U3869" t="s">
        <v>10772</v>
      </c>
    </row>
    <row r="3870" spans="1:21">
      <c r="A3870" s="117" t="s">
        <v>3026</v>
      </c>
      <c r="B3870" t="s">
        <v>14590</v>
      </c>
      <c r="C3870" t="s">
        <v>14590</v>
      </c>
      <c r="D3870">
        <v>25</v>
      </c>
      <c r="E3870">
        <v>19</v>
      </c>
      <c r="F3870">
        <v>25</v>
      </c>
      <c r="G3870">
        <v>19</v>
      </c>
      <c r="H3870">
        <v>1</v>
      </c>
      <c r="I3870">
        <v>1</v>
      </c>
      <c r="J3870">
        <v>0</v>
      </c>
      <c r="K3870" s="194">
        <v>0</v>
      </c>
      <c r="L3870" t="s">
        <v>1095</v>
      </c>
      <c r="M3870" t="s">
        <v>1095</v>
      </c>
      <c r="N3870">
        <v>1000</v>
      </c>
      <c r="O3870" t="s">
        <v>7876</v>
      </c>
      <c r="P3870" t="s">
        <v>7877</v>
      </c>
      <c r="Q3870">
        <v>1</v>
      </c>
      <c r="R3870" s="117" t="s">
        <v>15287</v>
      </c>
      <c r="S3870" s="117" t="s">
        <v>15286</v>
      </c>
      <c r="T3870" t="s">
        <v>13810</v>
      </c>
      <c r="U3870" t="s">
        <v>10772</v>
      </c>
    </row>
    <row r="3871" spans="1:21">
      <c r="A3871" s="117" t="s">
        <v>19249</v>
      </c>
      <c r="B3871" t="s">
        <v>14590</v>
      </c>
      <c r="C3871" t="s">
        <v>14590</v>
      </c>
      <c r="D3871">
        <v>25</v>
      </c>
      <c r="E3871">
        <v>19</v>
      </c>
      <c r="F3871">
        <v>25</v>
      </c>
      <c r="G3871">
        <v>19</v>
      </c>
      <c r="H3871">
        <v>1</v>
      </c>
      <c r="I3871">
        <v>1</v>
      </c>
      <c r="J3871">
        <v>0</v>
      </c>
      <c r="K3871" s="194">
        <v>0</v>
      </c>
      <c r="L3871" t="s">
        <v>1095</v>
      </c>
      <c r="M3871" t="s">
        <v>1095</v>
      </c>
      <c r="N3871">
        <v>60</v>
      </c>
      <c r="O3871" t="s">
        <v>7876</v>
      </c>
      <c r="P3871" t="s">
        <v>8112</v>
      </c>
      <c r="Q3871">
        <v>0.06</v>
      </c>
      <c r="R3871" s="117" t="s">
        <v>15287</v>
      </c>
      <c r="S3871" s="117" t="s">
        <v>15286</v>
      </c>
      <c r="T3871" t="s">
        <v>13810</v>
      </c>
      <c r="U3871" t="s">
        <v>10772</v>
      </c>
    </row>
    <row r="3872" spans="1:21">
      <c r="A3872" s="117" t="s">
        <v>3027</v>
      </c>
      <c r="B3872" t="s">
        <v>14590</v>
      </c>
      <c r="C3872" t="s">
        <v>14590</v>
      </c>
      <c r="D3872">
        <v>14</v>
      </c>
      <c r="E3872">
        <v>8</v>
      </c>
      <c r="F3872">
        <v>14</v>
      </c>
      <c r="G3872">
        <v>8</v>
      </c>
      <c r="H3872">
        <v>1</v>
      </c>
      <c r="I3872">
        <v>1</v>
      </c>
      <c r="J3872">
        <v>0</v>
      </c>
      <c r="K3872" s="194">
        <v>0</v>
      </c>
      <c r="L3872" t="s">
        <v>1095</v>
      </c>
      <c r="M3872" t="s">
        <v>1095</v>
      </c>
      <c r="N3872">
        <v>140</v>
      </c>
      <c r="O3872" t="s">
        <v>7876</v>
      </c>
      <c r="P3872" t="s">
        <v>18286</v>
      </c>
      <c r="Q3872">
        <v>0.14000000000000001</v>
      </c>
      <c r="R3872" s="117" t="s">
        <v>15287</v>
      </c>
      <c r="S3872" s="117" t="s">
        <v>15286</v>
      </c>
      <c r="T3872" t="s">
        <v>13810</v>
      </c>
      <c r="U3872" t="s">
        <v>10772</v>
      </c>
    </row>
    <row r="3873" spans="1:21">
      <c r="A3873" s="117" t="s">
        <v>16511</v>
      </c>
      <c r="B3873" t="s">
        <v>14590</v>
      </c>
      <c r="C3873" t="s">
        <v>14590</v>
      </c>
      <c r="D3873">
        <v>39</v>
      </c>
      <c r="E3873">
        <v>33</v>
      </c>
      <c r="F3873">
        <v>39</v>
      </c>
      <c r="G3873">
        <v>33</v>
      </c>
      <c r="H3873">
        <v>1</v>
      </c>
      <c r="I3873">
        <v>1</v>
      </c>
      <c r="J3873">
        <v>0</v>
      </c>
      <c r="K3873" s="194">
        <v>0</v>
      </c>
      <c r="L3873" t="s">
        <v>1090</v>
      </c>
      <c r="M3873" t="s">
        <v>1090</v>
      </c>
      <c r="N3873">
        <v>1000</v>
      </c>
      <c r="O3873" t="s">
        <v>7876</v>
      </c>
      <c r="P3873" t="s">
        <v>7877</v>
      </c>
      <c r="Q3873">
        <v>1</v>
      </c>
      <c r="R3873" s="117" t="s">
        <v>15287</v>
      </c>
      <c r="S3873" s="117" t="s">
        <v>15286</v>
      </c>
      <c r="T3873" t="s">
        <v>13810</v>
      </c>
      <c r="U3873" t="s">
        <v>10772</v>
      </c>
    </row>
    <row r="3874" spans="1:21">
      <c r="A3874" s="117" t="s">
        <v>16512</v>
      </c>
      <c r="B3874" t="s">
        <v>14590</v>
      </c>
      <c r="C3874" t="s">
        <v>14590</v>
      </c>
      <c r="D3874">
        <v>39</v>
      </c>
      <c r="E3874">
        <v>33</v>
      </c>
      <c r="F3874">
        <v>39</v>
      </c>
      <c r="G3874">
        <v>33</v>
      </c>
      <c r="H3874">
        <v>1</v>
      </c>
      <c r="I3874">
        <v>1</v>
      </c>
      <c r="J3874">
        <v>0</v>
      </c>
      <c r="K3874" s="194">
        <v>0</v>
      </c>
      <c r="L3874" t="s">
        <v>1090</v>
      </c>
      <c r="M3874" t="s">
        <v>1090</v>
      </c>
      <c r="N3874">
        <v>1000</v>
      </c>
      <c r="O3874" t="s">
        <v>7876</v>
      </c>
      <c r="Q3874">
        <v>1</v>
      </c>
      <c r="R3874" s="117" t="s">
        <v>15287</v>
      </c>
      <c r="S3874" s="117" t="s">
        <v>15286</v>
      </c>
      <c r="T3874" t="s">
        <v>13810</v>
      </c>
      <c r="U3874" t="s">
        <v>10772</v>
      </c>
    </row>
    <row r="3875" spans="1:21">
      <c r="A3875" s="117" t="s">
        <v>18183</v>
      </c>
      <c r="B3875" t="s">
        <v>14590</v>
      </c>
      <c r="C3875" t="s">
        <v>14590</v>
      </c>
      <c r="D3875">
        <v>39</v>
      </c>
      <c r="E3875">
        <v>33</v>
      </c>
      <c r="F3875">
        <v>39</v>
      </c>
      <c r="G3875">
        <v>33</v>
      </c>
      <c r="H3875">
        <v>1</v>
      </c>
      <c r="I3875">
        <v>1</v>
      </c>
      <c r="J3875">
        <v>0</v>
      </c>
      <c r="K3875" s="194">
        <v>0</v>
      </c>
      <c r="L3875" t="s">
        <v>1095</v>
      </c>
      <c r="M3875" t="s">
        <v>1095</v>
      </c>
      <c r="N3875">
        <v>1000</v>
      </c>
      <c r="O3875" t="s">
        <v>7876</v>
      </c>
      <c r="P3875" t="s">
        <v>8112</v>
      </c>
      <c r="Q3875">
        <v>1</v>
      </c>
      <c r="R3875" s="117" t="s">
        <v>15287</v>
      </c>
      <c r="S3875" s="117" t="s">
        <v>15286</v>
      </c>
      <c r="T3875" t="s">
        <v>13810</v>
      </c>
      <c r="U3875" t="s">
        <v>10772</v>
      </c>
    </row>
    <row r="3876" spans="1:21">
      <c r="A3876" s="117" t="s">
        <v>12772</v>
      </c>
      <c r="B3876" t="s">
        <v>14590</v>
      </c>
      <c r="C3876" t="s">
        <v>14590</v>
      </c>
      <c r="D3876">
        <v>14</v>
      </c>
      <c r="E3876">
        <v>8</v>
      </c>
      <c r="F3876">
        <v>14</v>
      </c>
      <c r="G3876">
        <v>8</v>
      </c>
      <c r="H3876">
        <v>1</v>
      </c>
      <c r="I3876">
        <v>1</v>
      </c>
      <c r="J3876">
        <v>0</v>
      </c>
      <c r="K3876" s="194">
        <v>0</v>
      </c>
      <c r="L3876" t="s">
        <v>1095</v>
      </c>
      <c r="M3876" t="s">
        <v>1095</v>
      </c>
      <c r="N3876">
        <v>1000</v>
      </c>
      <c r="O3876" t="s">
        <v>7876</v>
      </c>
      <c r="P3876" t="s">
        <v>8112</v>
      </c>
      <c r="Q3876">
        <v>1</v>
      </c>
      <c r="R3876" s="117" t="s">
        <v>14605</v>
      </c>
      <c r="S3876" s="117" t="s">
        <v>15286</v>
      </c>
      <c r="T3876" t="s">
        <v>13810</v>
      </c>
      <c r="U3876" t="s">
        <v>10772</v>
      </c>
    </row>
    <row r="3877" spans="1:21">
      <c r="A3877" s="117" t="s">
        <v>11835</v>
      </c>
      <c r="B3877" t="s">
        <v>14590</v>
      </c>
      <c r="C3877" t="s">
        <v>14593</v>
      </c>
      <c r="D3877">
        <v>14</v>
      </c>
      <c r="E3877">
        <v>8</v>
      </c>
      <c r="F3877" t="e">
        <v>#N/A</v>
      </c>
      <c r="G3877" t="e">
        <v>#N/A</v>
      </c>
      <c r="H3877">
        <v>1</v>
      </c>
      <c r="I3877">
        <v>1</v>
      </c>
      <c r="J3877">
        <v>0</v>
      </c>
      <c r="K3877" s="194" t="e">
        <v>#N/A</v>
      </c>
      <c r="L3877" t="s">
        <v>1095</v>
      </c>
      <c r="M3877" t="s">
        <v>1095</v>
      </c>
      <c r="N3877">
        <v>1000</v>
      </c>
      <c r="O3877" t="s">
        <v>7876</v>
      </c>
      <c r="P3877" t="s">
        <v>8112</v>
      </c>
      <c r="Q3877">
        <v>1</v>
      </c>
      <c r="R3877" s="117" t="s">
        <v>14605</v>
      </c>
      <c r="S3877" s="117" t="s">
        <v>15286</v>
      </c>
      <c r="T3877" t="s">
        <v>13810</v>
      </c>
      <c r="U3877" t="s">
        <v>10772</v>
      </c>
    </row>
    <row r="3878" spans="1:21">
      <c r="A3878" s="117" t="s">
        <v>3028</v>
      </c>
      <c r="B3878" t="s">
        <v>14590</v>
      </c>
      <c r="C3878" t="s">
        <v>14593</v>
      </c>
      <c r="D3878">
        <v>7</v>
      </c>
      <c r="E3878">
        <v>1</v>
      </c>
      <c r="F3878" t="e">
        <v>#N/A</v>
      </c>
      <c r="G3878" t="e">
        <v>#N/A</v>
      </c>
      <c r="H3878">
        <v>1</v>
      </c>
      <c r="I3878">
        <v>1</v>
      </c>
      <c r="J3878">
        <v>6368</v>
      </c>
      <c r="K3878" s="194" t="e">
        <v>#N/A</v>
      </c>
      <c r="L3878" t="s">
        <v>1075</v>
      </c>
      <c r="M3878" t="s">
        <v>1075</v>
      </c>
      <c r="O3878" t="s">
        <v>7876</v>
      </c>
      <c r="R3878" s="117" t="s">
        <v>14687</v>
      </c>
      <c r="S3878" s="117" t="s">
        <v>15516</v>
      </c>
      <c r="T3878" t="s">
        <v>12147</v>
      </c>
      <c r="U3878" t="s">
        <v>10772</v>
      </c>
    </row>
    <row r="3879" spans="1:21">
      <c r="A3879" s="117" t="s">
        <v>3029</v>
      </c>
      <c r="B3879" t="s">
        <v>14590</v>
      </c>
      <c r="C3879" t="s">
        <v>14593</v>
      </c>
      <c r="D3879">
        <v>7</v>
      </c>
      <c r="E3879">
        <v>1</v>
      </c>
      <c r="F3879" t="e">
        <v>#N/A</v>
      </c>
      <c r="G3879" t="e">
        <v>#N/A</v>
      </c>
      <c r="H3879">
        <v>1</v>
      </c>
      <c r="I3879">
        <v>1</v>
      </c>
      <c r="J3879">
        <v>437</v>
      </c>
      <c r="K3879" s="194" t="e">
        <v>#N/A</v>
      </c>
      <c r="L3879" t="s">
        <v>1075</v>
      </c>
      <c r="M3879" t="s">
        <v>1075</v>
      </c>
      <c r="O3879" t="s">
        <v>7876</v>
      </c>
      <c r="R3879" s="117" t="s">
        <v>14687</v>
      </c>
      <c r="S3879" s="117" t="s">
        <v>15516</v>
      </c>
      <c r="T3879" t="s">
        <v>12147</v>
      </c>
      <c r="U3879" t="s">
        <v>10772</v>
      </c>
    </row>
    <row r="3880" spans="1:21">
      <c r="A3880" s="117" t="s">
        <v>19250</v>
      </c>
      <c r="B3880" t="s">
        <v>14590</v>
      </c>
      <c r="C3880" t="s">
        <v>14590</v>
      </c>
      <c r="D3880">
        <v>139</v>
      </c>
      <c r="E3880">
        <v>133</v>
      </c>
      <c r="F3880">
        <v>139</v>
      </c>
      <c r="G3880">
        <v>133</v>
      </c>
      <c r="H3880">
        <v>1</v>
      </c>
      <c r="I3880">
        <v>1</v>
      </c>
      <c r="J3880">
        <v>10</v>
      </c>
      <c r="K3880" s="194">
        <v>10</v>
      </c>
      <c r="L3880" t="s">
        <v>1079</v>
      </c>
      <c r="M3880" t="s">
        <v>1079</v>
      </c>
      <c r="O3880" t="s">
        <v>7876</v>
      </c>
      <c r="P3880" t="s">
        <v>19251</v>
      </c>
      <c r="R3880" s="117" t="s">
        <v>15530</v>
      </c>
      <c r="S3880" s="117" t="s">
        <v>14596</v>
      </c>
      <c r="T3880" t="s">
        <v>17448</v>
      </c>
      <c r="U3880" t="s">
        <v>10772</v>
      </c>
    </row>
    <row r="3881" spans="1:21">
      <c r="A3881" s="117" t="s">
        <v>17480</v>
      </c>
      <c r="B3881" t="s">
        <v>14590</v>
      </c>
      <c r="C3881" t="s">
        <v>14590</v>
      </c>
      <c r="D3881">
        <v>139</v>
      </c>
      <c r="E3881">
        <v>133</v>
      </c>
      <c r="F3881">
        <v>139</v>
      </c>
      <c r="G3881">
        <v>133</v>
      </c>
      <c r="H3881">
        <v>1</v>
      </c>
      <c r="I3881">
        <v>1</v>
      </c>
      <c r="J3881">
        <v>10</v>
      </c>
      <c r="K3881" s="194">
        <v>10</v>
      </c>
      <c r="L3881" t="s">
        <v>1079</v>
      </c>
      <c r="M3881" t="s">
        <v>1079</v>
      </c>
      <c r="O3881" t="s">
        <v>7876</v>
      </c>
      <c r="P3881" t="s">
        <v>21708</v>
      </c>
      <c r="R3881" s="117" t="s">
        <v>15530</v>
      </c>
      <c r="S3881" s="117" t="s">
        <v>14596</v>
      </c>
      <c r="T3881" t="s">
        <v>17448</v>
      </c>
      <c r="U3881" t="s">
        <v>10772</v>
      </c>
    </row>
    <row r="3882" spans="1:21">
      <c r="A3882" s="117" t="s">
        <v>21709</v>
      </c>
      <c r="B3882" t="s">
        <v>14590</v>
      </c>
      <c r="C3882" t="s">
        <v>14590</v>
      </c>
      <c r="D3882">
        <v>77</v>
      </c>
      <c r="E3882">
        <v>71</v>
      </c>
      <c r="F3882">
        <v>77</v>
      </c>
      <c r="G3882">
        <v>71</v>
      </c>
      <c r="H3882">
        <v>1</v>
      </c>
      <c r="I3882">
        <v>1</v>
      </c>
      <c r="J3882">
        <v>0</v>
      </c>
      <c r="K3882" s="194">
        <v>0</v>
      </c>
      <c r="L3882" t="s">
        <v>1090</v>
      </c>
      <c r="M3882" t="s">
        <v>1090</v>
      </c>
      <c r="N3882">
        <v>227</v>
      </c>
      <c r="O3882" t="s">
        <v>7876</v>
      </c>
      <c r="P3882" t="s">
        <v>21710</v>
      </c>
      <c r="Q3882">
        <v>0.22700000000000001</v>
      </c>
      <c r="R3882" s="117" t="s">
        <v>14743</v>
      </c>
      <c r="S3882" s="117" t="s">
        <v>14589</v>
      </c>
      <c r="T3882" t="s">
        <v>12136</v>
      </c>
      <c r="U3882" t="s">
        <v>10772</v>
      </c>
    </row>
    <row r="3883" spans="1:21">
      <c r="A3883" s="117" t="s">
        <v>21711</v>
      </c>
      <c r="B3883" t="s">
        <v>14590</v>
      </c>
      <c r="C3883" t="s">
        <v>14593</v>
      </c>
      <c r="D3883">
        <v>6</v>
      </c>
      <c r="E3883">
        <v>0</v>
      </c>
      <c r="F3883" t="e">
        <v>#N/A</v>
      </c>
      <c r="G3883" t="e">
        <v>#N/A</v>
      </c>
      <c r="H3883">
        <v>1</v>
      </c>
      <c r="I3883">
        <v>1</v>
      </c>
      <c r="J3883">
        <v>0</v>
      </c>
      <c r="K3883" s="194" t="e">
        <v>#N/A</v>
      </c>
      <c r="L3883" t="e">
        <v>#N/A</v>
      </c>
      <c r="M3883" t="e">
        <v>#N/A</v>
      </c>
      <c r="O3883" t="s">
        <v>7876</v>
      </c>
      <c r="R3883" s="117" t="s">
        <v>14605</v>
      </c>
      <c r="S3883" s="117" t="s">
        <v>14615</v>
      </c>
      <c r="T3883" t="e">
        <v>#N/A</v>
      </c>
      <c r="U3883" t="s">
        <v>10772</v>
      </c>
    </row>
    <row r="3884" spans="1:21">
      <c r="A3884" s="117" t="s">
        <v>3030</v>
      </c>
      <c r="B3884" t="s">
        <v>13815</v>
      </c>
      <c r="C3884" t="s">
        <v>14590</v>
      </c>
      <c r="D3884">
        <v>2</v>
      </c>
      <c r="E3884">
        <v>29</v>
      </c>
      <c r="F3884">
        <v>35</v>
      </c>
      <c r="G3884">
        <v>29</v>
      </c>
      <c r="H3884">
        <v>1</v>
      </c>
      <c r="I3884">
        <v>1</v>
      </c>
      <c r="J3884">
        <v>0</v>
      </c>
      <c r="K3884" s="194">
        <v>769</v>
      </c>
      <c r="L3884" t="s">
        <v>1083</v>
      </c>
      <c r="M3884" t="s">
        <v>1083</v>
      </c>
      <c r="N3884">
        <v>12000</v>
      </c>
      <c r="O3884" t="s">
        <v>7876</v>
      </c>
      <c r="P3884" t="s">
        <v>8743</v>
      </c>
      <c r="Q3884">
        <v>12</v>
      </c>
      <c r="R3884" s="117" t="s">
        <v>14676</v>
      </c>
      <c r="S3884" s="117" t="s">
        <v>14589</v>
      </c>
      <c r="T3884" t="s">
        <v>12136</v>
      </c>
      <c r="U3884" t="s">
        <v>10772</v>
      </c>
    </row>
    <row r="3885" spans="1:21">
      <c r="A3885" s="117" t="s">
        <v>3031</v>
      </c>
      <c r="B3885" t="s">
        <v>14590</v>
      </c>
      <c r="C3885" t="s">
        <v>14590</v>
      </c>
      <c r="D3885">
        <v>61</v>
      </c>
      <c r="E3885">
        <v>55</v>
      </c>
      <c r="F3885">
        <v>61</v>
      </c>
      <c r="G3885">
        <v>55</v>
      </c>
      <c r="H3885">
        <v>25</v>
      </c>
      <c r="I3885">
        <v>1</v>
      </c>
      <c r="J3885">
        <v>999999</v>
      </c>
      <c r="K3885" s="194">
        <v>999999</v>
      </c>
      <c r="L3885" t="s">
        <v>1084</v>
      </c>
      <c r="M3885" t="s">
        <v>1084</v>
      </c>
      <c r="N3885">
        <v>10</v>
      </c>
      <c r="O3885" t="s">
        <v>7876</v>
      </c>
      <c r="P3885" t="s">
        <v>8744</v>
      </c>
      <c r="Q3885">
        <v>0.01</v>
      </c>
      <c r="R3885" s="117" t="s">
        <v>14676</v>
      </c>
      <c r="S3885" s="117" t="s">
        <v>14589</v>
      </c>
      <c r="T3885" t="s">
        <v>12136</v>
      </c>
      <c r="U3885" t="s">
        <v>10772</v>
      </c>
    </row>
    <row r="3886" spans="1:21">
      <c r="A3886" s="117" t="s">
        <v>3032</v>
      </c>
      <c r="B3886" t="s">
        <v>14590</v>
      </c>
      <c r="C3886" t="s">
        <v>14590</v>
      </c>
      <c r="D3886">
        <v>35</v>
      </c>
      <c r="E3886">
        <v>29</v>
      </c>
      <c r="F3886">
        <v>35</v>
      </c>
      <c r="G3886">
        <v>29</v>
      </c>
      <c r="H3886">
        <v>1</v>
      </c>
      <c r="I3886">
        <v>1</v>
      </c>
      <c r="J3886">
        <v>3654</v>
      </c>
      <c r="K3886" s="194">
        <v>3654</v>
      </c>
      <c r="L3886" t="s">
        <v>1084</v>
      </c>
      <c r="M3886" t="s">
        <v>1084</v>
      </c>
      <c r="N3886">
        <v>12</v>
      </c>
      <c r="O3886" t="s">
        <v>7876</v>
      </c>
      <c r="P3886" t="s">
        <v>8745</v>
      </c>
      <c r="Q3886">
        <v>1.2E-2</v>
      </c>
      <c r="R3886" s="117" t="s">
        <v>14676</v>
      </c>
      <c r="S3886" s="117" t="s">
        <v>14589</v>
      </c>
      <c r="T3886" t="s">
        <v>12136</v>
      </c>
      <c r="U3886" t="s">
        <v>10772</v>
      </c>
    </row>
    <row r="3887" spans="1:21">
      <c r="A3887" s="117" t="s">
        <v>15289</v>
      </c>
      <c r="B3887" t="s">
        <v>14590</v>
      </c>
      <c r="C3887" t="s">
        <v>14590</v>
      </c>
      <c r="D3887">
        <v>66</v>
      </c>
      <c r="E3887">
        <v>60</v>
      </c>
      <c r="F3887">
        <v>66</v>
      </c>
      <c r="G3887">
        <v>60</v>
      </c>
      <c r="H3887">
        <v>400</v>
      </c>
      <c r="I3887">
        <v>400</v>
      </c>
      <c r="J3887">
        <v>999999</v>
      </c>
      <c r="K3887" s="194">
        <v>999999</v>
      </c>
      <c r="L3887" t="s">
        <v>1084</v>
      </c>
      <c r="M3887" t="s">
        <v>1084</v>
      </c>
      <c r="N3887">
        <v>11</v>
      </c>
      <c r="O3887" t="s">
        <v>7876</v>
      </c>
      <c r="P3887" t="s">
        <v>15290</v>
      </c>
      <c r="Q3887">
        <v>1.0999999999999999E-2</v>
      </c>
      <c r="R3887" s="117" t="s">
        <v>14594</v>
      </c>
      <c r="S3887" s="117" t="s">
        <v>14589</v>
      </c>
      <c r="T3887" t="s">
        <v>12136</v>
      </c>
      <c r="U3887" t="s">
        <v>10772</v>
      </c>
    </row>
    <row r="3888" spans="1:21">
      <c r="A3888" s="117" t="s">
        <v>22476</v>
      </c>
      <c r="B3888" t="s">
        <v>14590</v>
      </c>
      <c r="C3888" t="s">
        <v>14590</v>
      </c>
      <c r="D3888">
        <v>55</v>
      </c>
      <c r="E3888">
        <v>49</v>
      </c>
      <c r="F3888">
        <v>55</v>
      </c>
      <c r="G3888">
        <v>49</v>
      </c>
      <c r="H3888">
        <v>80</v>
      </c>
      <c r="I3888">
        <v>80</v>
      </c>
      <c r="J3888">
        <v>999999</v>
      </c>
      <c r="K3888" s="194">
        <v>999999</v>
      </c>
      <c r="L3888" t="s">
        <v>1084</v>
      </c>
      <c r="M3888" t="s">
        <v>1084</v>
      </c>
      <c r="N3888">
        <v>50</v>
      </c>
      <c r="O3888" t="s">
        <v>7876</v>
      </c>
      <c r="P3888" t="s">
        <v>22477</v>
      </c>
      <c r="Q3888">
        <v>0.05</v>
      </c>
      <c r="R3888" s="117" t="s">
        <v>14676</v>
      </c>
      <c r="S3888" s="117" t="s">
        <v>14589</v>
      </c>
      <c r="T3888" t="s">
        <v>12136</v>
      </c>
      <c r="U3888" t="s">
        <v>10772</v>
      </c>
    </row>
    <row r="3889" spans="1:21">
      <c r="A3889" s="117" t="s">
        <v>3033</v>
      </c>
      <c r="B3889" t="s">
        <v>14590</v>
      </c>
      <c r="C3889" t="s">
        <v>14590</v>
      </c>
      <c r="D3889">
        <v>35</v>
      </c>
      <c r="E3889">
        <v>29</v>
      </c>
      <c r="F3889">
        <v>35</v>
      </c>
      <c r="G3889">
        <v>29</v>
      </c>
      <c r="H3889">
        <v>1</v>
      </c>
      <c r="I3889">
        <v>1</v>
      </c>
      <c r="J3889">
        <v>139</v>
      </c>
      <c r="K3889" s="194">
        <v>139</v>
      </c>
      <c r="L3889" t="s">
        <v>1084</v>
      </c>
      <c r="M3889" t="s">
        <v>1084</v>
      </c>
      <c r="N3889">
        <v>90</v>
      </c>
      <c r="O3889" t="s">
        <v>7876</v>
      </c>
      <c r="P3889" t="s">
        <v>8746</v>
      </c>
      <c r="Q3889">
        <v>0.09</v>
      </c>
      <c r="R3889" s="117" t="s">
        <v>14676</v>
      </c>
      <c r="S3889" s="117" t="s">
        <v>14589</v>
      </c>
      <c r="T3889" t="s">
        <v>12136</v>
      </c>
      <c r="U3889" t="s">
        <v>10772</v>
      </c>
    </row>
    <row r="3890" spans="1:21">
      <c r="A3890" s="117" t="s">
        <v>3034</v>
      </c>
      <c r="B3890" t="s">
        <v>14590</v>
      </c>
      <c r="C3890" t="s">
        <v>14590</v>
      </c>
      <c r="D3890">
        <v>35</v>
      </c>
      <c r="E3890">
        <v>29</v>
      </c>
      <c r="F3890">
        <v>35</v>
      </c>
      <c r="G3890">
        <v>29</v>
      </c>
      <c r="H3890">
        <v>1</v>
      </c>
      <c r="I3890">
        <v>1</v>
      </c>
      <c r="J3890">
        <v>81</v>
      </c>
      <c r="K3890" s="194">
        <v>81</v>
      </c>
      <c r="L3890" t="s">
        <v>1084</v>
      </c>
      <c r="M3890" t="s">
        <v>1084</v>
      </c>
      <c r="N3890">
        <v>90</v>
      </c>
      <c r="O3890" t="s">
        <v>7876</v>
      </c>
      <c r="P3890" t="s">
        <v>8746</v>
      </c>
      <c r="Q3890">
        <v>0.09</v>
      </c>
      <c r="R3890" s="117" t="s">
        <v>14676</v>
      </c>
      <c r="S3890" s="117" t="s">
        <v>14589</v>
      </c>
      <c r="T3890" t="s">
        <v>12136</v>
      </c>
      <c r="U3890" t="s">
        <v>10772</v>
      </c>
    </row>
    <row r="3891" spans="1:21">
      <c r="A3891" s="117" t="s">
        <v>3035</v>
      </c>
      <c r="B3891" t="s">
        <v>14590</v>
      </c>
      <c r="C3891" t="s">
        <v>14590</v>
      </c>
      <c r="D3891">
        <v>91</v>
      </c>
      <c r="E3891">
        <v>85</v>
      </c>
      <c r="F3891">
        <v>91</v>
      </c>
      <c r="G3891">
        <v>85</v>
      </c>
      <c r="H3891">
        <v>1</v>
      </c>
      <c r="I3891">
        <v>1</v>
      </c>
      <c r="J3891">
        <v>999999</v>
      </c>
      <c r="K3891" s="194">
        <v>999999</v>
      </c>
      <c r="L3891" t="s">
        <v>1084</v>
      </c>
      <c r="M3891" t="s">
        <v>1084</v>
      </c>
      <c r="N3891">
        <v>185</v>
      </c>
      <c r="O3891" t="s">
        <v>7876</v>
      </c>
      <c r="P3891" t="s">
        <v>8747</v>
      </c>
      <c r="Q3891">
        <v>0.185</v>
      </c>
      <c r="R3891" s="117" t="s">
        <v>14676</v>
      </c>
      <c r="S3891" s="117" t="s">
        <v>14589</v>
      </c>
      <c r="T3891" t="s">
        <v>12136</v>
      </c>
      <c r="U3891" t="s">
        <v>10772</v>
      </c>
    </row>
    <row r="3892" spans="1:21">
      <c r="A3892" s="117" t="s">
        <v>3036</v>
      </c>
      <c r="B3892" t="s">
        <v>14590</v>
      </c>
      <c r="C3892" t="s">
        <v>14590</v>
      </c>
      <c r="D3892">
        <v>91</v>
      </c>
      <c r="E3892">
        <v>85</v>
      </c>
      <c r="F3892">
        <v>91</v>
      </c>
      <c r="G3892">
        <v>85</v>
      </c>
      <c r="H3892">
        <v>1</v>
      </c>
      <c r="I3892">
        <v>1</v>
      </c>
      <c r="J3892">
        <v>999999</v>
      </c>
      <c r="K3892" s="194">
        <v>999999</v>
      </c>
      <c r="L3892" t="s">
        <v>1084</v>
      </c>
      <c r="M3892" t="s">
        <v>1084</v>
      </c>
      <c r="N3892">
        <v>800</v>
      </c>
      <c r="O3892" t="s">
        <v>7876</v>
      </c>
      <c r="P3892" t="s">
        <v>8749</v>
      </c>
      <c r="Q3892">
        <v>0.8</v>
      </c>
      <c r="R3892" s="117" t="s">
        <v>14676</v>
      </c>
      <c r="S3892" s="117" t="s">
        <v>14589</v>
      </c>
      <c r="T3892" t="s">
        <v>12136</v>
      </c>
      <c r="U3892" t="s">
        <v>10772</v>
      </c>
    </row>
    <row r="3893" spans="1:21">
      <c r="A3893" s="117" t="s">
        <v>16513</v>
      </c>
      <c r="B3893" t="s">
        <v>14590</v>
      </c>
      <c r="C3893" t="s">
        <v>14590</v>
      </c>
      <c r="D3893">
        <v>60</v>
      </c>
      <c r="E3893">
        <v>54</v>
      </c>
      <c r="F3893">
        <v>60</v>
      </c>
      <c r="G3893">
        <v>54</v>
      </c>
      <c r="H3893">
        <v>1</v>
      </c>
      <c r="I3893">
        <v>1</v>
      </c>
      <c r="J3893">
        <v>999999</v>
      </c>
      <c r="K3893" s="194">
        <v>999999</v>
      </c>
      <c r="L3893" t="s">
        <v>1095</v>
      </c>
      <c r="M3893" t="s">
        <v>1095</v>
      </c>
      <c r="N3893">
        <v>208</v>
      </c>
      <c r="O3893" t="s">
        <v>7876</v>
      </c>
      <c r="P3893" t="s">
        <v>16514</v>
      </c>
      <c r="Q3893">
        <v>0.20799999999999999</v>
      </c>
      <c r="R3893" s="117" t="s">
        <v>14594</v>
      </c>
      <c r="S3893" s="117" t="s">
        <v>14589</v>
      </c>
      <c r="T3893" t="s">
        <v>12136</v>
      </c>
      <c r="U3893" t="s">
        <v>10773</v>
      </c>
    </row>
    <row r="3894" spans="1:21">
      <c r="A3894" s="117" t="s">
        <v>3037</v>
      </c>
      <c r="B3894" t="s">
        <v>13815</v>
      </c>
      <c r="C3894" t="s">
        <v>14590</v>
      </c>
      <c r="D3894">
        <v>2</v>
      </c>
      <c r="E3894">
        <v>29</v>
      </c>
      <c r="F3894">
        <v>35</v>
      </c>
      <c r="G3894">
        <v>29</v>
      </c>
      <c r="H3894">
        <v>1</v>
      </c>
      <c r="I3894">
        <v>1</v>
      </c>
      <c r="J3894">
        <v>0</v>
      </c>
      <c r="K3894" s="194">
        <v>324</v>
      </c>
      <c r="L3894" t="s">
        <v>1083</v>
      </c>
      <c r="M3894" t="s">
        <v>1083</v>
      </c>
      <c r="N3894">
        <v>10000</v>
      </c>
      <c r="O3894" t="s">
        <v>7876</v>
      </c>
      <c r="P3894" t="s">
        <v>8750</v>
      </c>
      <c r="Q3894">
        <v>10</v>
      </c>
      <c r="R3894" s="117" t="s">
        <v>14676</v>
      </c>
      <c r="S3894" s="117" t="s">
        <v>14589</v>
      </c>
      <c r="T3894" t="s">
        <v>12136</v>
      </c>
      <c r="U3894" t="s">
        <v>10772</v>
      </c>
    </row>
    <row r="3895" spans="1:21">
      <c r="A3895" s="117" t="s">
        <v>3038</v>
      </c>
      <c r="B3895" t="s">
        <v>14590</v>
      </c>
      <c r="C3895" t="s">
        <v>14590</v>
      </c>
      <c r="D3895">
        <v>35</v>
      </c>
      <c r="E3895">
        <v>29</v>
      </c>
      <c r="F3895">
        <v>35</v>
      </c>
      <c r="G3895">
        <v>29</v>
      </c>
      <c r="H3895">
        <v>1</v>
      </c>
      <c r="I3895">
        <v>1</v>
      </c>
      <c r="J3895">
        <v>1199</v>
      </c>
      <c r="K3895" s="194">
        <v>1199</v>
      </c>
      <c r="L3895" t="s">
        <v>1084</v>
      </c>
      <c r="M3895" t="s">
        <v>1084</v>
      </c>
      <c r="N3895">
        <v>10</v>
      </c>
      <c r="O3895" t="s">
        <v>7876</v>
      </c>
      <c r="P3895" t="s">
        <v>8745</v>
      </c>
      <c r="Q3895">
        <v>0.01</v>
      </c>
      <c r="R3895" s="117" t="s">
        <v>14676</v>
      </c>
      <c r="S3895" s="117" t="s">
        <v>14589</v>
      </c>
      <c r="T3895" t="s">
        <v>12136</v>
      </c>
      <c r="U3895" t="s">
        <v>10772</v>
      </c>
    </row>
    <row r="3896" spans="1:21">
      <c r="A3896" s="117" t="s">
        <v>3039</v>
      </c>
      <c r="B3896" t="s">
        <v>14590</v>
      </c>
      <c r="C3896" t="s">
        <v>14590</v>
      </c>
      <c r="D3896">
        <v>67</v>
      </c>
      <c r="E3896">
        <v>61</v>
      </c>
      <c r="F3896">
        <v>67</v>
      </c>
      <c r="G3896">
        <v>61</v>
      </c>
      <c r="H3896">
        <v>1</v>
      </c>
      <c r="I3896">
        <v>1</v>
      </c>
      <c r="J3896">
        <v>999999</v>
      </c>
      <c r="K3896" s="194">
        <v>999999</v>
      </c>
      <c r="L3896" t="s">
        <v>1084</v>
      </c>
      <c r="M3896" t="s">
        <v>1084</v>
      </c>
      <c r="N3896">
        <v>70</v>
      </c>
      <c r="O3896" t="s">
        <v>7876</v>
      </c>
      <c r="P3896" t="s">
        <v>8746</v>
      </c>
      <c r="Q3896">
        <v>7.0000000000000007E-2</v>
      </c>
      <c r="R3896" s="117" t="s">
        <v>14676</v>
      </c>
      <c r="S3896" s="117" t="s">
        <v>14589</v>
      </c>
      <c r="T3896" t="s">
        <v>12136</v>
      </c>
      <c r="U3896" t="s">
        <v>10772</v>
      </c>
    </row>
    <row r="3897" spans="1:21">
      <c r="A3897" s="117" t="s">
        <v>3040</v>
      </c>
      <c r="B3897" t="s">
        <v>14590</v>
      </c>
      <c r="C3897" t="s">
        <v>14590</v>
      </c>
      <c r="D3897">
        <v>67</v>
      </c>
      <c r="E3897">
        <v>61</v>
      </c>
      <c r="F3897">
        <v>67</v>
      </c>
      <c r="G3897">
        <v>61</v>
      </c>
      <c r="H3897">
        <v>1</v>
      </c>
      <c r="I3897">
        <v>1</v>
      </c>
      <c r="J3897">
        <v>999999</v>
      </c>
      <c r="K3897" s="194">
        <v>999999</v>
      </c>
      <c r="L3897" t="s">
        <v>1084</v>
      </c>
      <c r="M3897" t="s">
        <v>1084</v>
      </c>
      <c r="N3897">
        <v>90</v>
      </c>
      <c r="O3897" t="s">
        <v>7876</v>
      </c>
      <c r="P3897" t="s">
        <v>8746</v>
      </c>
      <c r="Q3897">
        <v>0.09</v>
      </c>
      <c r="R3897" s="117" t="s">
        <v>14676</v>
      </c>
      <c r="S3897" s="117" t="s">
        <v>14589</v>
      </c>
      <c r="T3897" t="s">
        <v>12136</v>
      </c>
      <c r="U3897" t="s">
        <v>10772</v>
      </c>
    </row>
    <row r="3898" spans="1:21">
      <c r="A3898" s="117" t="s">
        <v>11175</v>
      </c>
      <c r="B3898" t="s">
        <v>14590</v>
      </c>
      <c r="C3898" t="s">
        <v>14590</v>
      </c>
      <c r="D3898">
        <v>60</v>
      </c>
      <c r="E3898">
        <v>54</v>
      </c>
      <c r="F3898">
        <v>60</v>
      </c>
      <c r="G3898">
        <v>54</v>
      </c>
      <c r="H3898">
        <v>1</v>
      </c>
      <c r="I3898">
        <v>1</v>
      </c>
      <c r="J3898">
        <v>999999</v>
      </c>
      <c r="K3898" s="194">
        <v>999999</v>
      </c>
      <c r="L3898" t="s">
        <v>1084</v>
      </c>
      <c r="M3898" t="s">
        <v>1084</v>
      </c>
      <c r="N3898">
        <v>180</v>
      </c>
      <c r="O3898" t="s">
        <v>7876</v>
      </c>
      <c r="P3898" t="s">
        <v>8746</v>
      </c>
      <c r="Q3898">
        <v>0.18</v>
      </c>
      <c r="R3898" s="117" t="s">
        <v>14594</v>
      </c>
      <c r="S3898" s="117" t="s">
        <v>14589</v>
      </c>
      <c r="T3898" t="s">
        <v>12136</v>
      </c>
      <c r="U3898" t="s">
        <v>10772</v>
      </c>
    </row>
    <row r="3899" spans="1:21">
      <c r="A3899" s="117" t="s">
        <v>3041</v>
      </c>
      <c r="B3899" t="s">
        <v>14590</v>
      </c>
      <c r="C3899" t="s">
        <v>14590</v>
      </c>
      <c r="D3899">
        <v>35</v>
      </c>
      <c r="E3899">
        <v>29</v>
      </c>
      <c r="F3899">
        <v>35</v>
      </c>
      <c r="G3899">
        <v>29</v>
      </c>
      <c r="H3899">
        <v>1</v>
      </c>
      <c r="I3899">
        <v>1</v>
      </c>
      <c r="J3899">
        <v>2</v>
      </c>
      <c r="K3899" s="194">
        <v>2</v>
      </c>
      <c r="L3899" t="s">
        <v>1084</v>
      </c>
      <c r="M3899" t="s">
        <v>1084</v>
      </c>
      <c r="N3899">
        <v>1050</v>
      </c>
      <c r="O3899" t="s">
        <v>7876</v>
      </c>
      <c r="P3899" t="s">
        <v>8751</v>
      </c>
      <c r="Q3899">
        <v>1.05</v>
      </c>
      <c r="R3899" s="117" t="s">
        <v>14676</v>
      </c>
      <c r="S3899" s="117" t="s">
        <v>14589</v>
      </c>
      <c r="T3899" t="s">
        <v>12136</v>
      </c>
      <c r="U3899" t="s">
        <v>10772</v>
      </c>
    </row>
    <row r="3900" spans="1:21">
      <c r="A3900" s="117" t="s">
        <v>10777</v>
      </c>
      <c r="B3900" t="s">
        <v>14590</v>
      </c>
      <c r="C3900" t="s">
        <v>14590</v>
      </c>
      <c r="D3900">
        <v>17</v>
      </c>
      <c r="E3900">
        <v>11</v>
      </c>
      <c r="F3900">
        <v>17</v>
      </c>
      <c r="G3900">
        <v>11</v>
      </c>
      <c r="H3900">
        <v>1</v>
      </c>
      <c r="I3900">
        <v>1</v>
      </c>
      <c r="J3900">
        <v>39</v>
      </c>
      <c r="K3900" s="194">
        <v>39</v>
      </c>
      <c r="L3900" t="s">
        <v>1090</v>
      </c>
      <c r="M3900" t="s">
        <v>1090</v>
      </c>
      <c r="N3900">
        <v>23</v>
      </c>
      <c r="O3900" t="s">
        <v>7876</v>
      </c>
      <c r="P3900" t="s">
        <v>10807</v>
      </c>
      <c r="Q3900">
        <v>2.3E-2</v>
      </c>
      <c r="R3900" s="117" t="s">
        <v>14591</v>
      </c>
      <c r="S3900" s="117" t="s">
        <v>14592</v>
      </c>
      <c r="T3900" t="s">
        <v>12139</v>
      </c>
      <c r="U3900" t="s">
        <v>10772</v>
      </c>
    </row>
    <row r="3901" spans="1:21">
      <c r="A3901" s="117" t="s">
        <v>10778</v>
      </c>
      <c r="B3901" t="s">
        <v>14590</v>
      </c>
      <c r="C3901" t="s">
        <v>14590</v>
      </c>
      <c r="D3901">
        <v>17</v>
      </c>
      <c r="E3901">
        <v>11</v>
      </c>
      <c r="F3901">
        <v>17</v>
      </c>
      <c r="G3901">
        <v>11</v>
      </c>
      <c r="H3901">
        <v>1</v>
      </c>
      <c r="I3901">
        <v>1</v>
      </c>
      <c r="J3901">
        <v>30</v>
      </c>
      <c r="K3901" s="194">
        <v>30</v>
      </c>
      <c r="L3901" t="s">
        <v>1090</v>
      </c>
      <c r="M3901" t="s">
        <v>1090</v>
      </c>
      <c r="N3901">
        <v>340</v>
      </c>
      <c r="O3901" t="s">
        <v>7876</v>
      </c>
      <c r="P3901" t="s">
        <v>10808</v>
      </c>
      <c r="Q3901">
        <v>0.34</v>
      </c>
      <c r="R3901" s="117" t="s">
        <v>14591</v>
      </c>
      <c r="S3901" s="117" t="s">
        <v>14592</v>
      </c>
      <c r="T3901" t="s">
        <v>12139</v>
      </c>
      <c r="U3901" t="s">
        <v>10772</v>
      </c>
    </row>
    <row r="3902" spans="1:21">
      <c r="A3902" s="117" t="s">
        <v>753</v>
      </c>
      <c r="B3902" t="s">
        <v>14590</v>
      </c>
      <c r="C3902" t="s">
        <v>14590</v>
      </c>
      <c r="D3902">
        <v>90</v>
      </c>
      <c r="E3902">
        <v>84</v>
      </c>
      <c r="F3902">
        <v>90</v>
      </c>
      <c r="G3902">
        <v>84</v>
      </c>
      <c r="H3902">
        <v>1</v>
      </c>
      <c r="I3902">
        <v>1</v>
      </c>
      <c r="J3902">
        <v>999999</v>
      </c>
      <c r="K3902" s="194">
        <v>999999</v>
      </c>
      <c r="L3902" t="s">
        <v>1083</v>
      </c>
      <c r="M3902" t="s">
        <v>1083</v>
      </c>
      <c r="N3902">
        <v>13</v>
      </c>
      <c r="O3902" t="s">
        <v>7876</v>
      </c>
      <c r="P3902" t="s">
        <v>8752</v>
      </c>
      <c r="Q3902">
        <v>1.2999999999999999E-2</v>
      </c>
      <c r="R3902" s="117" t="s">
        <v>14743</v>
      </c>
      <c r="S3902" s="117" t="s">
        <v>14589</v>
      </c>
      <c r="T3902" t="s">
        <v>12136</v>
      </c>
      <c r="U3902" t="s">
        <v>10773</v>
      </c>
    </row>
    <row r="3903" spans="1:21">
      <c r="A3903" s="117" t="s">
        <v>3042</v>
      </c>
      <c r="B3903" t="s">
        <v>14590</v>
      </c>
      <c r="C3903" t="s">
        <v>14590</v>
      </c>
      <c r="D3903">
        <v>117</v>
      </c>
      <c r="E3903">
        <v>111</v>
      </c>
      <c r="F3903">
        <v>117</v>
      </c>
      <c r="G3903">
        <v>111</v>
      </c>
      <c r="H3903">
        <v>1</v>
      </c>
      <c r="I3903">
        <v>1</v>
      </c>
      <c r="J3903">
        <v>999999</v>
      </c>
      <c r="K3903" s="194">
        <v>999999</v>
      </c>
      <c r="L3903" t="s">
        <v>1079</v>
      </c>
      <c r="M3903" t="s">
        <v>1079</v>
      </c>
      <c r="N3903">
        <v>913</v>
      </c>
      <c r="O3903" t="s">
        <v>7876</v>
      </c>
      <c r="P3903" t="s">
        <v>15291</v>
      </c>
      <c r="Q3903">
        <v>0.91300000000000003</v>
      </c>
      <c r="R3903" s="117" t="s">
        <v>14620</v>
      </c>
      <c r="S3903" s="117" t="s">
        <v>14621</v>
      </c>
      <c r="T3903" t="s">
        <v>17448</v>
      </c>
      <c r="U3903" t="s">
        <v>10772</v>
      </c>
    </row>
    <row r="3904" spans="1:21">
      <c r="A3904" s="117" t="s">
        <v>12773</v>
      </c>
      <c r="B3904" t="s">
        <v>14590</v>
      </c>
      <c r="C3904" t="s">
        <v>14593</v>
      </c>
      <c r="D3904">
        <v>139</v>
      </c>
      <c r="E3904">
        <v>133</v>
      </c>
      <c r="F3904" t="e">
        <v>#N/A</v>
      </c>
      <c r="G3904" t="e">
        <v>#N/A</v>
      </c>
      <c r="H3904">
        <v>1</v>
      </c>
      <c r="I3904">
        <v>1</v>
      </c>
      <c r="J3904">
        <v>0</v>
      </c>
      <c r="K3904" s="194" t="e">
        <v>#N/A</v>
      </c>
      <c r="L3904" t="s">
        <v>1079</v>
      </c>
      <c r="M3904" t="s">
        <v>1079</v>
      </c>
      <c r="O3904" t="s">
        <v>7876</v>
      </c>
      <c r="R3904" s="117" t="s">
        <v>14599</v>
      </c>
      <c r="S3904" s="117" t="s">
        <v>15292</v>
      </c>
      <c r="T3904" t="s">
        <v>13811</v>
      </c>
      <c r="U3904" t="s">
        <v>10772</v>
      </c>
    </row>
    <row r="3905" spans="1:21">
      <c r="A3905" s="117" t="s">
        <v>73</v>
      </c>
      <c r="B3905" t="s">
        <v>13815</v>
      </c>
      <c r="C3905" t="s">
        <v>13815</v>
      </c>
      <c r="D3905">
        <v>2</v>
      </c>
      <c r="E3905">
        <v>29</v>
      </c>
      <c r="F3905">
        <v>2</v>
      </c>
      <c r="G3905">
        <v>29</v>
      </c>
      <c r="H3905">
        <v>1</v>
      </c>
      <c r="I3905">
        <v>1</v>
      </c>
      <c r="J3905">
        <v>98</v>
      </c>
      <c r="K3905" s="194">
        <v>200</v>
      </c>
      <c r="L3905" t="s">
        <v>1079</v>
      </c>
      <c r="M3905" t="s">
        <v>1079</v>
      </c>
      <c r="N3905">
        <v>44</v>
      </c>
      <c r="O3905" t="s">
        <v>7876</v>
      </c>
      <c r="P3905" t="s">
        <v>8753</v>
      </c>
      <c r="Q3905">
        <v>4.3999999999999997E-2</v>
      </c>
      <c r="R3905" s="117" t="s">
        <v>14594</v>
      </c>
      <c r="S3905" s="117" t="s">
        <v>14589</v>
      </c>
      <c r="T3905" t="s">
        <v>12136</v>
      </c>
      <c r="U3905" t="s">
        <v>10772</v>
      </c>
    </row>
    <row r="3906" spans="1:21">
      <c r="A3906" s="117" t="s">
        <v>3043</v>
      </c>
      <c r="B3906" t="s">
        <v>14590</v>
      </c>
      <c r="C3906" t="s">
        <v>14590</v>
      </c>
      <c r="D3906">
        <v>82</v>
      </c>
      <c r="E3906">
        <v>76</v>
      </c>
      <c r="F3906">
        <v>82</v>
      </c>
      <c r="G3906">
        <v>76</v>
      </c>
      <c r="H3906">
        <v>6</v>
      </c>
      <c r="I3906">
        <v>6</v>
      </c>
      <c r="J3906">
        <v>768</v>
      </c>
      <c r="K3906" s="194">
        <v>9999</v>
      </c>
      <c r="L3906" t="s">
        <v>1079</v>
      </c>
      <c r="M3906" t="s">
        <v>1079</v>
      </c>
      <c r="N3906">
        <v>92</v>
      </c>
      <c r="O3906" t="s">
        <v>7876</v>
      </c>
      <c r="P3906" t="s">
        <v>15293</v>
      </c>
      <c r="Q3906">
        <v>9.1999999999999998E-2</v>
      </c>
      <c r="R3906" s="117" t="s">
        <v>14620</v>
      </c>
      <c r="S3906" s="117" t="s">
        <v>14621</v>
      </c>
      <c r="T3906" t="s">
        <v>17448</v>
      </c>
      <c r="U3906" t="s">
        <v>10772</v>
      </c>
    </row>
    <row r="3907" spans="1:21">
      <c r="A3907" s="117" t="s">
        <v>3044</v>
      </c>
      <c r="B3907" t="s">
        <v>14590</v>
      </c>
      <c r="C3907" t="s">
        <v>14590</v>
      </c>
      <c r="D3907">
        <v>82</v>
      </c>
      <c r="E3907">
        <v>76</v>
      </c>
      <c r="F3907">
        <v>82</v>
      </c>
      <c r="G3907">
        <v>76</v>
      </c>
      <c r="H3907">
        <v>6</v>
      </c>
      <c r="I3907">
        <v>6</v>
      </c>
      <c r="J3907">
        <v>1841</v>
      </c>
      <c r="K3907" s="194">
        <v>1440</v>
      </c>
      <c r="L3907" t="s">
        <v>1079</v>
      </c>
      <c r="M3907" t="s">
        <v>1079</v>
      </c>
      <c r="N3907">
        <v>90</v>
      </c>
      <c r="O3907" t="s">
        <v>7876</v>
      </c>
      <c r="P3907" t="s">
        <v>8754</v>
      </c>
      <c r="Q3907">
        <v>0.09</v>
      </c>
      <c r="R3907" s="117" t="s">
        <v>14620</v>
      </c>
      <c r="S3907" s="117" t="s">
        <v>14621</v>
      </c>
      <c r="T3907" t="s">
        <v>17448</v>
      </c>
      <c r="U3907" t="s">
        <v>10772</v>
      </c>
    </row>
    <row r="3908" spans="1:21">
      <c r="A3908" s="117" t="s">
        <v>3045</v>
      </c>
      <c r="B3908" t="s">
        <v>14590</v>
      </c>
      <c r="C3908" t="s">
        <v>14590</v>
      </c>
      <c r="D3908">
        <v>82</v>
      </c>
      <c r="E3908">
        <v>76</v>
      </c>
      <c r="F3908">
        <v>82</v>
      </c>
      <c r="G3908">
        <v>76</v>
      </c>
      <c r="H3908">
        <v>4</v>
      </c>
      <c r="I3908">
        <v>4</v>
      </c>
      <c r="J3908">
        <v>2252</v>
      </c>
      <c r="K3908" s="194">
        <v>2252</v>
      </c>
      <c r="L3908" t="s">
        <v>1079</v>
      </c>
      <c r="M3908" t="s">
        <v>1079</v>
      </c>
      <c r="N3908">
        <v>133</v>
      </c>
      <c r="O3908" t="s">
        <v>7876</v>
      </c>
      <c r="P3908" t="s">
        <v>8755</v>
      </c>
      <c r="Q3908">
        <v>0.13300000000000001</v>
      </c>
      <c r="R3908" s="117" t="s">
        <v>14620</v>
      </c>
      <c r="S3908" s="117" t="s">
        <v>14621</v>
      </c>
      <c r="T3908" t="s">
        <v>17448</v>
      </c>
      <c r="U3908" t="s">
        <v>10772</v>
      </c>
    </row>
    <row r="3909" spans="1:21">
      <c r="A3909" s="117" t="s">
        <v>3046</v>
      </c>
      <c r="B3909" t="s">
        <v>14590</v>
      </c>
      <c r="C3909" t="s">
        <v>14590</v>
      </c>
      <c r="D3909">
        <v>82</v>
      </c>
      <c r="E3909">
        <v>76</v>
      </c>
      <c r="F3909">
        <v>82</v>
      </c>
      <c r="G3909">
        <v>76</v>
      </c>
      <c r="H3909">
        <v>3</v>
      </c>
      <c r="I3909">
        <v>3</v>
      </c>
      <c r="J3909">
        <v>836</v>
      </c>
      <c r="K3909" s="194">
        <v>270</v>
      </c>
      <c r="L3909" t="s">
        <v>1079</v>
      </c>
      <c r="M3909" t="s">
        <v>1079</v>
      </c>
      <c r="N3909">
        <v>193</v>
      </c>
      <c r="O3909" t="s">
        <v>7876</v>
      </c>
      <c r="P3909" t="s">
        <v>15294</v>
      </c>
      <c r="Q3909">
        <v>0.193</v>
      </c>
      <c r="R3909" s="117" t="s">
        <v>14620</v>
      </c>
      <c r="S3909" s="117" t="s">
        <v>14621</v>
      </c>
      <c r="T3909" t="s">
        <v>17448</v>
      </c>
      <c r="U3909" t="s">
        <v>10772</v>
      </c>
    </row>
    <row r="3910" spans="1:21">
      <c r="A3910" s="117" t="s">
        <v>3047</v>
      </c>
      <c r="B3910" t="s">
        <v>14590</v>
      </c>
      <c r="C3910" t="s">
        <v>14590</v>
      </c>
      <c r="D3910">
        <v>82</v>
      </c>
      <c r="E3910">
        <v>76</v>
      </c>
      <c r="F3910">
        <v>82</v>
      </c>
      <c r="G3910">
        <v>76</v>
      </c>
      <c r="H3910">
        <v>12</v>
      </c>
      <c r="I3910">
        <v>12</v>
      </c>
      <c r="J3910">
        <v>384</v>
      </c>
      <c r="K3910" s="194">
        <v>384</v>
      </c>
      <c r="L3910" t="s">
        <v>1079</v>
      </c>
      <c r="M3910" t="s">
        <v>1079</v>
      </c>
      <c r="N3910">
        <v>66</v>
      </c>
      <c r="O3910" t="s">
        <v>7876</v>
      </c>
      <c r="P3910" t="s">
        <v>15296</v>
      </c>
      <c r="Q3910">
        <v>6.6000000000000003E-2</v>
      </c>
      <c r="R3910" s="117" t="s">
        <v>14620</v>
      </c>
      <c r="S3910" s="117" t="s">
        <v>14621</v>
      </c>
      <c r="T3910" t="s">
        <v>17448</v>
      </c>
      <c r="U3910" t="s">
        <v>10772</v>
      </c>
    </row>
    <row r="3911" spans="1:21">
      <c r="A3911" s="117" t="s">
        <v>3048</v>
      </c>
      <c r="B3911" t="s">
        <v>14590</v>
      </c>
      <c r="C3911" t="s">
        <v>14590</v>
      </c>
      <c r="D3911">
        <v>82</v>
      </c>
      <c r="E3911">
        <v>76</v>
      </c>
      <c r="F3911">
        <v>82</v>
      </c>
      <c r="G3911">
        <v>76</v>
      </c>
      <c r="H3911">
        <v>6</v>
      </c>
      <c r="I3911">
        <v>6</v>
      </c>
      <c r="J3911">
        <v>576</v>
      </c>
      <c r="K3911" s="194">
        <v>576</v>
      </c>
      <c r="L3911" t="s">
        <v>1106</v>
      </c>
      <c r="M3911" t="s">
        <v>1106</v>
      </c>
      <c r="N3911">
        <v>117</v>
      </c>
      <c r="O3911" t="s">
        <v>7876</v>
      </c>
      <c r="P3911" t="s">
        <v>8756</v>
      </c>
      <c r="Q3911">
        <v>0.11700000000000001</v>
      </c>
      <c r="R3911" s="117" t="s">
        <v>14620</v>
      </c>
      <c r="S3911" s="117" t="s">
        <v>14621</v>
      </c>
      <c r="T3911" t="s">
        <v>17448</v>
      </c>
      <c r="U3911" t="s">
        <v>10772</v>
      </c>
    </row>
    <row r="3912" spans="1:21">
      <c r="A3912" s="117" t="s">
        <v>3049</v>
      </c>
      <c r="B3912" t="s">
        <v>14590</v>
      </c>
      <c r="C3912" t="s">
        <v>14590</v>
      </c>
      <c r="D3912">
        <v>82</v>
      </c>
      <c r="E3912">
        <v>76</v>
      </c>
      <c r="F3912">
        <v>82</v>
      </c>
      <c r="G3912">
        <v>76</v>
      </c>
      <c r="H3912">
        <v>3</v>
      </c>
      <c r="I3912">
        <v>3</v>
      </c>
      <c r="J3912">
        <v>12</v>
      </c>
      <c r="K3912" s="194">
        <v>12</v>
      </c>
      <c r="L3912" t="s">
        <v>1106</v>
      </c>
      <c r="M3912" t="s">
        <v>1106</v>
      </c>
      <c r="N3912">
        <v>264</v>
      </c>
      <c r="O3912" t="s">
        <v>7876</v>
      </c>
      <c r="P3912" t="s">
        <v>15297</v>
      </c>
      <c r="Q3912">
        <v>0.26400000000000001</v>
      </c>
      <c r="R3912" s="117" t="s">
        <v>14620</v>
      </c>
      <c r="S3912" s="117" t="s">
        <v>14621</v>
      </c>
      <c r="T3912" t="s">
        <v>17448</v>
      </c>
      <c r="U3912" t="s">
        <v>10772</v>
      </c>
    </row>
    <row r="3913" spans="1:21">
      <c r="A3913" s="117" t="s">
        <v>3050</v>
      </c>
      <c r="B3913" t="s">
        <v>14590</v>
      </c>
      <c r="C3913" t="s">
        <v>14590</v>
      </c>
      <c r="D3913">
        <v>82</v>
      </c>
      <c r="E3913">
        <v>76</v>
      </c>
      <c r="F3913">
        <v>82</v>
      </c>
      <c r="G3913">
        <v>76</v>
      </c>
      <c r="H3913">
        <v>3</v>
      </c>
      <c r="I3913">
        <v>3</v>
      </c>
      <c r="J3913">
        <v>100</v>
      </c>
      <c r="K3913" s="194">
        <v>100</v>
      </c>
      <c r="L3913" t="s">
        <v>1106</v>
      </c>
      <c r="M3913" t="s">
        <v>1106</v>
      </c>
      <c r="N3913">
        <v>243</v>
      </c>
      <c r="O3913" t="s">
        <v>7876</v>
      </c>
      <c r="P3913" t="s">
        <v>15297</v>
      </c>
      <c r="Q3913">
        <v>0.24299999999999999</v>
      </c>
      <c r="R3913" s="117" t="s">
        <v>14620</v>
      </c>
      <c r="S3913" s="117" t="s">
        <v>14621</v>
      </c>
      <c r="T3913" t="s">
        <v>17448</v>
      </c>
      <c r="U3913" t="s">
        <v>10772</v>
      </c>
    </row>
    <row r="3914" spans="1:21">
      <c r="A3914" s="117" t="s">
        <v>3051</v>
      </c>
      <c r="B3914" t="s">
        <v>14590</v>
      </c>
      <c r="C3914" t="s">
        <v>14590</v>
      </c>
      <c r="D3914">
        <v>82</v>
      </c>
      <c r="E3914">
        <v>76</v>
      </c>
      <c r="F3914">
        <v>82</v>
      </c>
      <c r="G3914">
        <v>76</v>
      </c>
      <c r="H3914">
        <v>2</v>
      </c>
      <c r="I3914">
        <v>2</v>
      </c>
      <c r="J3914">
        <v>768</v>
      </c>
      <c r="K3914" s="194">
        <v>768</v>
      </c>
      <c r="L3914" t="s">
        <v>1106</v>
      </c>
      <c r="M3914" t="s">
        <v>1106</v>
      </c>
      <c r="N3914">
        <v>398</v>
      </c>
      <c r="O3914" t="s">
        <v>7876</v>
      </c>
      <c r="P3914" t="s">
        <v>8757</v>
      </c>
      <c r="Q3914">
        <v>0.39800000000000002</v>
      </c>
      <c r="R3914" s="117" t="s">
        <v>14620</v>
      </c>
      <c r="S3914" s="117" t="s">
        <v>14621</v>
      </c>
      <c r="T3914" t="s">
        <v>17448</v>
      </c>
      <c r="U3914" t="s">
        <v>10772</v>
      </c>
    </row>
    <row r="3915" spans="1:21">
      <c r="A3915" s="117" t="s">
        <v>3052</v>
      </c>
      <c r="B3915" t="s">
        <v>14590</v>
      </c>
      <c r="C3915" t="s">
        <v>14590</v>
      </c>
      <c r="D3915">
        <v>82</v>
      </c>
      <c r="E3915">
        <v>76</v>
      </c>
      <c r="F3915">
        <v>82</v>
      </c>
      <c r="G3915">
        <v>76</v>
      </c>
      <c r="H3915">
        <v>1</v>
      </c>
      <c r="I3915">
        <v>1</v>
      </c>
      <c r="J3915">
        <v>66</v>
      </c>
      <c r="K3915" s="194">
        <v>66</v>
      </c>
      <c r="L3915" t="s">
        <v>1106</v>
      </c>
      <c r="M3915" t="s">
        <v>1106</v>
      </c>
      <c r="N3915">
        <v>551</v>
      </c>
      <c r="O3915" t="s">
        <v>7876</v>
      </c>
      <c r="P3915" t="s">
        <v>15298</v>
      </c>
      <c r="Q3915">
        <v>0.55100000000000005</v>
      </c>
      <c r="R3915" s="117" t="s">
        <v>14620</v>
      </c>
      <c r="S3915" s="117" t="s">
        <v>14621</v>
      </c>
      <c r="T3915" t="s">
        <v>17448</v>
      </c>
      <c r="U3915" t="s">
        <v>10772</v>
      </c>
    </row>
    <row r="3916" spans="1:21">
      <c r="A3916" s="117" t="s">
        <v>3053</v>
      </c>
      <c r="B3916" t="s">
        <v>14590</v>
      </c>
      <c r="C3916" t="s">
        <v>14590</v>
      </c>
      <c r="D3916">
        <v>82</v>
      </c>
      <c r="E3916">
        <v>76</v>
      </c>
      <c r="F3916">
        <v>82</v>
      </c>
      <c r="G3916">
        <v>76</v>
      </c>
      <c r="H3916">
        <v>1</v>
      </c>
      <c r="I3916">
        <v>1</v>
      </c>
      <c r="J3916">
        <v>18</v>
      </c>
      <c r="K3916" s="194">
        <v>18</v>
      </c>
      <c r="L3916" t="s">
        <v>1106</v>
      </c>
      <c r="M3916" t="s">
        <v>1106</v>
      </c>
      <c r="N3916">
        <v>566.9</v>
      </c>
      <c r="O3916" t="s">
        <v>7876</v>
      </c>
      <c r="P3916" t="s">
        <v>15299</v>
      </c>
      <c r="Q3916">
        <v>0.56689999999999996</v>
      </c>
      <c r="R3916" s="117" t="s">
        <v>14620</v>
      </c>
      <c r="S3916" s="117" t="s">
        <v>14621</v>
      </c>
      <c r="T3916" t="s">
        <v>17448</v>
      </c>
      <c r="U3916" t="s">
        <v>10772</v>
      </c>
    </row>
    <row r="3917" spans="1:21">
      <c r="A3917" s="117" t="s">
        <v>3054</v>
      </c>
      <c r="B3917" t="s">
        <v>14590</v>
      </c>
      <c r="C3917" t="s">
        <v>14590</v>
      </c>
      <c r="D3917">
        <v>82</v>
      </c>
      <c r="E3917">
        <v>76</v>
      </c>
      <c r="F3917">
        <v>82</v>
      </c>
      <c r="G3917">
        <v>76</v>
      </c>
      <c r="H3917">
        <v>2</v>
      </c>
      <c r="I3917">
        <v>2</v>
      </c>
      <c r="J3917">
        <v>48</v>
      </c>
      <c r="K3917" s="194">
        <v>48</v>
      </c>
      <c r="L3917" t="s">
        <v>1106</v>
      </c>
      <c r="M3917" t="s">
        <v>1106</v>
      </c>
      <c r="N3917">
        <v>393</v>
      </c>
      <c r="O3917" t="s">
        <v>7876</v>
      </c>
      <c r="P3917" t="s">
        <v>15300</v>
      </c>
      <c r="Q3917">
        <v>0.39300000000000002</v>
      </c>
      <c r="R3917" s="117" t="s">
        <v>14620</v>
      </c>
      <c r="S3917" s="117" t="s">
        <v>14621</v>
      </c>
      <c r="T3917" t="s">
        <v>17448</v>
      </c>
      <c r="U3917" t="s">
        <v>10772</v>
      </c>
    </row>
    <row r="3918" spans="1:21">
      <c r="A3918" s="117" t="s">
        <v>3055</v>
      </c>
      <c r="B3918" t="s">
        <v>14590</v>
      </c>
      <c r="C3918" t="s">
        <v>14590</v>
      </c>
      <c r="D3918">
        <v>82</v>
      </c>
      <c r="E3918">
        <v>76</v>
      </c>
      <c r="F3918">
        <v>82</v>
      </c>
      <c r="G3918">
        <v>76</v>
      </c>
      <c r="H3918">
        <v>6</v>
      </c>
      <c r="I3918">
        <v>6</v>
      </c>
      <c r="J3918">
        <v>432</v>
      </c>
      <c r="K3918" s="194">
        <v>432</v>
      </c>
      <c r="L3918" t="s">
        <v>1106</v>
      </c>
      <c r="M3918" t="s">
        <v>1106</v>
      </c>
      <c r="N3918">
        <v>183</v>
      </c>
      <c r="O3918" t="s">
        <v>7876</v>
      </c>
      <c r="P3918" t="s">
        <v>15301</v>
      </c>
      <c r="Q3918">
        <v>0.183</v>
      </c>
      <c r="R3918" s="117" t="s">
        <v>14620</v>
      </c>
      <c r="S3918" s="117" t="s">
        <v>14621</v>
      </c>
      <c r="T3918" t="s">
        <v>17448</v>
      </c>
      <c r="U3918" t="s">
        <v>10772</v>
      </c>
    </row>
    <row r="3919" spans="1:21">
      <c r="A3919" s="117" t="s">
        <v>3056</v>
      </c>
      <c r="B3919" t="s">
        <v>14590</v>
      </c>
      <c r="C3919" t="s">
        <v>14590</v>
      </c>
      <c r="D3919">
        <v>82</v>
      </c>
      <c r="E3919">
        <v>76</v>
      </c>
      <c r="F3919">
        <v>82</v>
      </c>
      <c r="G3919">
        <v>76</v>
      </c>
      <c r="H3919">
        <v>3</v>
      </c>
      <c r="I3919">
        <v>3</v>
      </c>
      <c r="J3919">
        <v>30</v>
      </c>
      <c r="K3919" s="194">
        <v>30</v>
      </c>
      <c r="L3919" t="s">
        <v>1106</v>
      </c>
      <c r="M3919" t="s">
        <v>1106</v>
      </c>
      <c r="N3919">
        <v>390</v>
      </c>
      <c r="O3919" t="s">
        <v>7876</v>
      </c>
      <c r="P3919" t="s">
        <v>15302</v>
      </c>
      <c r="Q3919">
        <v>0.39</v>
      </c>
      <c r="R3919" s="117" t="s">
        <v>14620</v>
      </c>
      <c r="S3919" s="117" t="s">
        <v>14621</v>
      </c>
      <c r="T3919" t="s">
        <v>17448</v>
      </c>
      <c r="U3919" t="s">
        <v>10772</v>
      </c>
    </row>
    <row r="3920" spans="1:21">
      <c r="A3920" s="117" t="s">
        <v>3057</v>
      </c>
      <c r="B3920" t="s">
        <v>14590</v>
      </c>
      <c r="C3920" t="s">
        <v>14590</v>
      </c>
      <c r="D3920">
        <v>82</v>
      </c>
      <c r="E3920">
        <v>76</v>
      </c>
      <c r="F3920">
        <v>82</v>
      </c>
      <c r="G3920">
        <v>76</v>
      </c>
      <c r="H3920">
        <v>2</v>
      </c>
      <c r="I3920">
        <v>2</v>
      </c>
      <c r="J3920">
        <v>360</v>
      </c>
      <c r="K3920" s="194">
        <v>360</v>
      </c>
      <c r="L3920" t="s">
        <v>1106</v>
      </c>
      <c r="M3920" t="s">
        <v>1106</v>
      </c>
      <c r="N3920">
        <v>577</v>
      </c>
      <c r="O3920" t="s">
        <v>7876</v>
      </c>
      <c r="P3920" t="s">
        <v>15303</v>
      </c>
      <c r="Q3920">
        <v>0.57699999999999996</v>
      </c>
      <c r="R3920" s="117" t="s">
        <v>14620</v>
      </c>
      <c r="S3920" s="117" t="s">
        <v>14621</v>
      </c>
      <c r="T3920" t="s">
        <v>17448</v>
      </c>
      <c r="U3920" t="s">
        <v>10772</v>
      </c>
    </row>
    <row r="3921" spans="1:21">
      <c r="A3921" s="117" t="s">
        <v>3058</v>
      </c>
      <c r="B3921" t="s">
        <v>14590</v>
      </c>
      <c r="C3921" t="s">
        <v>14590</v>
      </c>
      <c r="D3921">
        <v>82</v>
      </c>
      <c r="E3921">
        <v>76</v>
      </c>
      <c r="F3921">
        <v>82</v>
      </c>
      <c r="G3921">
        <v>76</v>
      </c>
      <c r="H3921">
        <v>1</v>
      </c>
      <c r="I3921">
        <v>1</v>
      </c>
      <c r="J3921">
        <v>81</v>
      </c>
      <c r="K3921" s="194">
        <v>81</v>
      </c>
      <c r="L3921" t="s">
        <v>1106</v>
      </c>
      <c r="M3921" t="s">
        <v>1106</v>
      </c>
      <c r="N3921">
        <v>830</v>
      </c>
      <c r="O3921" t="s">
        <v>7876</v>
      </c>
      <c r="P3921" t="s">
        <v>15304</v>
      </c>
      <c r="Q3921">
        <v>0.83</v>
      </c>
      <c r="R3921" s="117" t="s">
        <v>14620</v>
      </c>
      <c r="S3921" s="117" t="s">
        <v>14621</v>
      </c>
      <c r="T3921" t="s">
        <v>17448</v>
      </c>
      <c r="U3921" t="s">
        <v>10772</v>
      </c>
    </row>
    <row r="3922" spans="1:21">
      <c r="A3922" s="117" t="s">
        <v>3059</v>
      </c>
      <c r="B3922" t="s">
        <v>14590</v>
      </c>
      <c r="C3922" t="s">
        <v>14590</v>
      </c>
      <c r="D3922">
        <v>82</v>
      </c>
      <c r="E3922">
        <v>76</v>
      </c>
      <c r="F3922">
        <v>82</v>
      </c>
      <c r="G3922">
        <v>76</v>
      </c>
      <c r="H3922">
        <v>1</v>
      </c>
      <c r="I3922">
        <v>1</v>
      </c>
      <c r="J3922">
        <v>135</v>
      </c>
      <c r="K3922" s="194">
        <v>135</v>
      </c>
      <c r="L3922" t="s">
        <v>1106</v>
      </c>
      <c r="M3922" t="s">
        <v>1106</v>
      </c>
      <c r="N3922">
        <v>840</v>
      </c>
      <c r="O3922" t="s">
        <v>7876</v>
      </c>
      <c r="P3922" t="s">
        <v>15305</v>
      </c>
      <c r="Q3922">
        <v>0.84</v>
      </c>
      <c r="R3922" s="117" t="s">
        <v>14620</v>
      </c>
      <c r="S3922" s="117" t="s">
        <v>14621</v>
      </c>
      <c r="T3922" t="s">
        <v>17448</v>
      </c>
      <c r="U3922" t="s">
        <v>10772</v>
      </c>
    </row>
    <row r="3923" spans="1:21">
      <c r="A3923" s="117" t="s">
        <v>3060</v>
      </c>
      <c r="B3923" t="s">
        <v>14590</v>
      </c>
      <c r="C3923" t="s">
        <v>14590</v>
      </c>
      <c r="D3923">
        <v>82</v>
      </c>
      <c r="E3923">
        <v>76</v>
      </c>
      <c r="F3923">
        <v>82</v>
      </c>
      <c r="G3923">
        <v>76</v>
      </c>
      <c r="H3923">
        <v>2</v>
      </c>
      <c r="I3923">
        <v>2</v>
      </c>
      <c r="J3923">
        <v>56</v>
      </c>
      <c r="K3923" s="194">
        <v>56</v>
      </c>
      <c r="L3923" t="s">
        <v>1106</v>
      </c>
      <c r="M3923" t="s">
        <v>1106</v>
      </c>
      <c r="N3923">
        <v>546</v>
      </c>
      <c r="O3923" t="s">
        <v>7876</v>
      </c>
      <c r="P3923" t="s">
        <v>15303</v>
      </c>
      <c r="Q3923">
        <v>0.54600000000000004</v>
      </c>
      <c r="R3923" s="117" t="s">
        <v>14620</v>
      </c>
      <c r="S3923" s="117" t="s">
        <v>14621</v>
      </c>
      <c r="T3923" t="s">
        <v>17448</v>
      </c>
      <c r="U3923" t="s">
        <v>10772</v>
      </c>
    </row>
    <row r="3924" spans="1:21">
      <c r="A3924" s="117" t="s">
        <v>256</v>
      </c>
      <c r="B3924" t="s">
        <v>13815</v>
      </c>
      <c r="C3924" t="s">
        <v>13815</v>
      </c>
      <c r="D3924">
        <v>2</v>
      </c>
      <c r="E3924">
        <v>29</v>
      </c>
      <c r="F3924">
        <v>2</v>
      </c>
      <c r="G3924">
        <v>29</v>
      </c>
      <c r="H3924">
        <v>1</v>
      </c>
      <c r="I3924">
        <v>1</v>
      </c>
      <c r="J3924">
        <v>0</v>
      </c>
      <c r="K3924" s="194">
        <v>178</v>
      </c>
      <c r="L3924" t="s">
        <v>1079</v>
      </c>
      <c r="M3924" t="s">
        <v>1079</v>
      </c>
      <c r="N3924">
        <v>4</v>
      </c>
      <c r="O3924" t="s">
        <v>7876</v>
      </c>
      <c r="P3924" t="s">
        <v>8758</v>
      </c>
      <c r="Q3924">
        <v>4.0000000000000001E-3</v>
      </c>
      <c r="R3924" s="117" t="s">
        <v>14594</v>
      </c>
      <c r="S3924" s="117" t="s">
        <v>14589</v>
      </c>
      <c r="T3924" t="s">
        <v>12136</v>
      </c>
      <c r="U3924" t="s">
        <v>10772</v>
      </c>
    </row>
    <row r="3925" spans="1:21">
      <c r="A3925" s="117" t="s">
        <v>3061</v>
      </c>
      <c r="B3925" t="s">
        <v>14590</v>
      </c>
      <c r="C3925" t="s">
        <v>14590</v>
      </c>
      <c r="D3925">
        <v>82</v>
      </c>
      <c r="E3925">
        <v>76</v>
      </c>
      <c r="F3925">
        <v>82</v>
      </c>
      <c r="G3925">
        <v>76</v>
      </c>
      <c r="H3925">
        <v>10</v>
      </c>
      <c r="I3925">
        <v>10</v>
      </c>
      <c r="J3925">
        <v>310</v>
      </c>
      <c r="K3925" s="194">
        <v>310</v>
      </c>
      <c r="L3925" t="s">
        <v>1079</v>
      </c>
      <c r="M3925" t="s">
        <v>1079</v>
      </c>
      <c r="N3925">
        <v>4</v>
      </c>
      <c r="O3925" t="s">
        <v>7876</v>
      </c>
      <c r="P3925" t="s">
        <v>15307</v>
      </c>
      <c r="Q3925">
        <v>4.0000000000000001E-3</v>
      </c>
      <c r="R3925" s="117" t="s">
        <v>19511</v>
      </c>
      <c r="S3925" s="117" t="s">
        <v>14621</v>
      </c>
      <c r="T3925" t="s">
        <v>17448</v>
      </c>
      <c r="U3925" t="s">
        <v>10773</v>
      </c>
    </row>
    <row r="3926" spans="1:21">
      <c r="A3926" s="117" t="s">
        <v>3062</v>
      </c>
      <c r="B3926" t="s">
        <v>14590</v>
      </c>
      <c r="C3926" t="s">
        <v>14590</v>
      </c>
      <c r="D3926">
        <v>82</v>
      </c>
      <c r="E3926">
        <v>76</v>
      </c>
      <c r="F3926">
        <v>82</v>
      </c>
      <c r="G3926">
        <v>76</v>
      </c>
      <c r="H3926">
        <v>10</v>
      </c>
      <c r="I3926">
        <v>10</v>
      </c>
      <c r="J3926">
        <v>109</v>
      </c>
      <c r="K3926" s="194">
        <v>109</v>
      </c>
      <c r="L3926" t="s">
        <v>1079</v>
      </c>
      <c r="M3926" t="s">
        <v>1079</v>
      </c>
      <c r="N3926">
        <v>4</v>
      </c>
      <c r="O3926" t="s">
        <v>7876</v>
      </c>
      <c r="P3926" t="s">
        <v>15307</v>
      </c>
      <c r="Q3926">
        <v>4.0000000000000001E-3</v>
      </c>
      <c r="R3926" s="117" t="s">
        <v>14620</v>
      </c>
      <c r="S3926" s="117" t="s">
        <v>14621</v>
      </c>
      <c r="T3926" t="s">
        <v>17448</v>
      </c>
      <c r="U3926" t="s">
        <v>10772</v>
      </c>
    </row>
    <row r="3927" spans="1:21">
      <c r="A3927" s="117" t="s">
        <v>3063</v>
      </c>
      <c r="B3927" t="s">
        <v>14590</v>
      </c>
      <c r="C3927" t="s">
        <v>14590</v>
      </c>
      <c r="D3927">
        <v>82</v>
      </c>
      <c r="E3927">
        <v>76</v>
      </c>
      <c r="F3927">
        <v>82</v>
      </c>
      <c r="G3927">
        <v>76</v>
      </c>
      <c r="H3927">
        <v>10</v>
      </c>
      <c r="I3927">
        <v>10</v>
      </c>
      <c r="J3927">
        <v>500</v>
      </c>
      <c r="K3927" s="194">
        <v>500</v>
      </c>
      <c r="L3927" t="s">
        <v>1079</v>
      </c>
      <c r="M3927" t="s">
        <v>1079</v>
      </c>
      <c r="N3927">
        <v>4</v>
      </c>
      <c r="O3927" t="s">
        <v>7876</v>
      </c>
      <c r="P3927" t="s">
        <v>15306</v>
      </c>
      <c r="Q3927">
        <v>4.0000000000000001E-3</v>
      </c>
      <c r="R3927" s="117" t="s">
        <v>14620</v>
      </c>
      <c r="S3927" s="117" t="s">
        <v>14621</v>
      </c>
      <c r="T3927" t="s">
        <v>17448</v>
      </c>
      <c r="U3927" t="s">
        <v>10772</v>
      </c>
    </row>
    <row r="3928" spans="1:21">
      <c r="A3928" s="117" t="s">
        <v>3064</v>
      </c>
      <c r="B3928" t="s">
        <v>14590</v>
      </c>
      <c r="C3928" t="s">
        <v>14590</v>
      </c>
      <c r="D3928">
        <v>82</v>
      </c>
      <c r="E3928">
        <v>76</v>
      </c>
      <c r="F3928">
        <v>82</v>
      </c>
      <c r="G3928">
        <v>76</v>
      </c>
      <c r="H3928">
        <v>10</v>
      </c>
      <c r="I3928">
        <v>10</v>
      </c>
      <c r="J3928">
        <v>120</v>
      </c>
      <c r="K3928" s="194">
        <v>120</v>
      </c>
      <c r="L3928" t="s">
        <v>1106</v>
      </c>
      <c r="M3928" t="s">
        <v>1106</v>
      </c>
      <c r="N3928">
        <v>7</v>
      </c>
      <c r="O3928" t="s">
        <v>7876</v>
      </c>
      <c r="P3928" t="s">
        <v>15308</v>
      </c>
      <c r="Q3928">
        <v>7.0000000000000001E-3</v>
      </c>
      <c r="R3928" s="117" t="s">
        <v>14620</v>
      </c>
      <c r="S3928" s="117" t="s">
        <v>14621</v>
      </c>
      <c r="T3928" t="s">
        <v>17448</v>
      </c>
      <c r="U3928" t="s">
        <v>10772</v>
      </c>
    </row>
    <row r="3929" spans="1:21">
      <c r="A3929" s="117" t="s">
        <v>3065</v>
      </c>
      <c r="B3929" t="s">
        <v>13815</v>
      </c>
      <c r="C3929" t="s">
        <v>13815</v>
      </c>
      <c r="D3929">
        <v>2</v>
      </c>
      <c r="E3929">
        <v>76</v>
      </c>
      <c r="F3929">
        <v>2</v>
      </c>
      <c r="G3929">
        <v>76</v>
      </c>
      <c r="H3929">
        <v>10</v>
      </c>
      <c r="I3929">
        <v>10</v>
      </c>
      <c r="J3929">
        <v>365</v>
      </c>
      <c r="K3929" s="194">
        <v>153</v>
      </c>
      <c r="L3929" t="s">
        <v>1079</v>
      </c>
      <c r="M3929" t="s">
        <v>1079</v>
      </c>
      <c r="N3929">
        <v>7</v>
      </c>
      <c r="O3929" t="s">
        <v>7876</v>
      </c>
      <c r="P3929" t="s">
        <v>8759</v>
      </c>
      <c r="Q3929">
        <v>7.0000000000000001E-3</v>
      </c>
      <c r="R3929" s="117" t="s">
        <v>19511</v>
      </c>
      <c r="S3929" s="117" t="s">
        <v>14621</v>
      </c>
      <c r="T3929" t="s">
        <v>17448</v>
      </c>
      <c r="U3929" t="s">
        <v>10772</v>
      </c>
    </row>
    <row r="3930" spans="1:21">
      <c r="A3930" s="117" t="s">
        <v>74</v>
      </c>
      <c r="B3930" t="s">
        <v>13815</v>
      </c>
      <c r="C3930" t="s">
        <v>14590</v>
      </c>
      <c r="D3930">
        <v>2</v>
      </c>
      <c r="E3930">
        <v>29</v>
      </c>
      <c r="F3930">
        <v>35</v>
      </c>
      <c r="G3930">
        <v>29</v>
      </c>
      <c r="H3930">
        <v>1</v>
      </c>
      <c r="I3930">
        <v>1</v>
      </c>
      <c r="J3930">
        <v>292</v>
      </c>
      <c r="K3930" s="194">
        <v>986</v>
      </c>
      <c r="L3930" t="s">
        <v>1079</v>
      </c>
      <c r="M3930" t="s">
        <v>1079</v>
      </c>
      <c r="N3930">
        <v>8</v>
      </c>
      <c r="O3930" t="s">
        <v>7876</v>
      </c>
      <c r="P3930" t="s">
        <v>8760</v>
      </c>
      <c r="Q3930">
        <v>8.0000000000000002E-3</v>
      </c>
      <c r="R3930" s="117" t="s">
        <v>14594</v>
      </c>
      <c r="S3930" s="117" t="s">
        <v>14589</v>
      </c>
      <c r="T3930" t="s">
        <v>12136</v>
      </c>
      <c r="U3930" t="s">
        <v>10772</v>
      </c>
    </row>
    <row r="3931" spans="1:21">
      <c r="A3931" s="117" t="s">
        <v>75</v>
      </c>
      <c r="B3931" t="s">
        <v>13815</v>
      </c>
      <c r="C3931" t="s">
        <v>14590</v>
      </c>
      <c r="D3931">
        <v>2</v>
      </c>
      <c r="E3931">
        <v>88</v>
      </c>
      <c r="F3931">
        <v>94</v>
      </c>
      <c r="G3931">
        <v>88</v>
      </c>
      <c r="H3931">
        <v>1</v>
      </c>
      <c r="I3931">
        <v>1</v>
      </c>
      <c r="J3931">
        <v>34</v>
      </c>
      <c r="K3931" s="194">
        <v>999999</v>
      </c>
      <c r="L3931" t="s">
        <v>1079</v>
      </c>
      <c r="M3931" t="s">
        <v>1079</v>
      </c>
      <c r="N3931">
        <v>8</v>
      </c>
      <c r="O3931" t="s">
        <v>7876</v>
      </c>
      <c r="P3931" t="s">
        <v>15309</v>
      </c>
      <c r="Q3931">
        <v>8.0000000000000002E-3</v>
      </c>
      <c r="R3931" s="117" t="s">
        <v>14594</v>
      </c>
      <c r="S3931" s="117" t="s">
        <v>14589</v>
      </c>
      <c r="T3931" t="s">
        <v>12136</v>
      </c>
      <c r="U3931" t="s">
        <v>10772</v>
      </c>
    </row>
    <row r="3932" spans="1:21">
      <c r="A3932" s="117" t="s">
        <v>76</v>
      </c>
      <c r="B3932" t="s">
        <v>13815</v>
      </c>
      <c r="C3932" t="s">
        <v>13815</v>
      </c>
      <c r="D3932">
        <v>2</v>
      </c>
      <c r="E3932">
        <v>29</v>
      </c>
      <c r="F3932">
        <v>2</v>
      </c>
      <c r="G3932">
        <v>29</v>
      </c>
      <c r="H3932">
        <v>1</v>
      </c>
      <c r="I3932">
        <v>1</v>
      </c>
      <c r="J3932">
        <v>153</v>
      </c>
      <c r="K3932" s="194">
        <v>53</v>
      </c>
      <c r="L3932" t="s">
        <v>1079</v>
      </c>
      <c r="M3932" t="s">
        <v>1079</v>
      </c>
      <c r="N3932">
        <v>7</v>
      </c>
      <c r="O3932" t="s">
        <v>7876</v>
      </c>
      <c r="P3932" t="s">
        <v>8761</v>
      </c>
      <c r="Q3932">
        <v>7.0000000000000001E-3</v>
      </c>
      <c r="R3932" s="117" t="s">
        <v>14594</v>
      </c>
      <c r="S3932" s="117" t="s">
        <v>14589</v>
      </c>
      <c r="T3932" t="s">
        <v>12136</v>
      </c>
      <c r="U3932" t="s">
        <v>10772</v>
      </c>
    </row>
    <row r="3933" spans="1:21">
      <c r="A3933" s="117" t="s">
        <v>3066</v>
      </c>
      <c r="B3933" t="s">
        <v>14590</v>
      </c>
      <c r="C3933" t="s">
        <v>14590</v>
      </c>
      <c r="D3933">
        <v>82</v>
      </c>
      <c r="E3933">
        <v>76</v>
      </c>
      <c r="F3933">
        <v>82</v>
      </c>
      <c r="G3933">
        <v>76</v>
      </c>
      <c r="H3933">
        <v>10</v>
      </c>
      <c r="I3933">
        <v>10</v>
      </c>
      <c r="J3933">
        <v>208</v>
      </c>
      <c r="K3933" s="194">
        <v>208</v>
      </c>
      <c r="L3933" t="s">
        <v>1079</v>
      </c>
      <c r="M3933" t="s">
        <v>1079</v>
      </c>
      <c r="N3933">
        <v>8</v>
      </c>
      <c r="O3933" t="s">
        <v>7876</v>
      </c>
      <c r="P3933" t="s">
        <v>15310</v>
      </c>
      <c r="Q3933">
        <v>8.0000000000000002E-3</v>
      </c>
      <c r="R3933" s="117" t="s">
        <v>14620</v>
      </c>
      <c r="S3933" s="117" t="s">
        <v>14621</v>
      </c>
      <c r="T3933" t="s">
        <v>17448</v>
      </c>
      <c r="U3933" t="s">
        <v>10772</v>
      </c>
    </row>
    <row r="3934" spans="1:21">
      <c r="A3934" s="117" t="s">
        <v>77</v>
      </c>
      <c r="B3934" t="s">
        <v>14590</v>
      </c>
      <c r="C3934" t="s">
        <v>14590</v>
      </c>
      <c r="D3934">
        <v>82</v>
      </c>
      <c r="E3934">
        <v>76</v>
      </c>
      <c r="F3934">
        <v>82</v>
      </c>
      <c r="G3934">
        <v>76</v>
      </c>
      <c r="H3934">
        <v>10</v>
      </c>
      <c r="I3934">
        <v>10</v>
      </c>
      <c r="J3934">
        <v>589</v>
      </c>
      <c r="K3934" s="194">
        <v>589</v>
      </c>
      <c r="L3934" t="s">
        <v>1079</v>
      </c>
      <c r="M3934" t="s">
        <v>1079</v>
      </c>
      <c r="N3934">
        <v>8</v>
      </c>
      <c r="O3934" t="s">
        <v>7876</v>
      </c>
      <c r="P3934" t="s">
        <v>15311</v>
      </c>
      <c r="Q3934">
        <v>8.0000000000000002E-3</v>
      </c>
      <c r="R3934" s="117" t="s">
        <v>14620</v>
      </c>
      <c r="S3934" s="117" t="s">
        <v>14621</v>
      </c>
      <c r="T3934" t="s">
        <v>17448</v>
      </c>
      <c r="U3934" t="s">
        <v>10772</v>
      </c>
    </row>
    <row r="3935" spans="1:21">
      <c r="A3935" s="117" t="s">
        <v>3067</v>
      </c>
      <c r="B3935" t="s">
        <v>14590</v>
      </c>
      <c r="C3935" t="s">
        <v>14590</v>
      </c>
      <c r="D3935">
        <v>82</v>
      </c>
      <c r="E3935">
        <v>76</v>
      </c>
      <c r="F3935">
        <v>82</v>
      </c>
      <c r="G3935">
        <v>76</v>
      </c>
      <c r="H3935">
        <v>10</v>
      </c>
      <c r="I3935">
        <v>10</v>
      </c>
      <c r="J3935">
        <v>1121</v>
      </c>
      <c r="K3935" s="194">
        <v>1121</v>
      </c>
      <c r="L3935" t="s">
        <v>1079</v>
      </c>
      <c r="M3935" t="s">
        <v>1079</v>
      </c>
      <c r="N3935">
        <v>8</v>
      </c>
      <c r="O3935" t="s">
        <v>7876</v>
      </c>
      <c r="P3935" t="s">
        <v>15312</v>
      </c>
      <c r="Q3935">
        <v>8.0000000000000002E-3</v>
      </c>
      <c r="R3935" s="117" t="s">
        <v>14620</v>
      </c>
      <c r="S3935" s="117" t="s">
        <v>14621</v>
      </c>
      <c r="T3935" t="s">
        <v>17448</v>
      </c>
      <c r="U3935" t="s">
        <v>10772</v>
      </c>
    </row>
    <row r="3936" spans="1:21">
      <c r="A3936" s="117" t="s">
        <v>3068</v>
      </c>
      <c r="B3936" t="s">
        <v>14590</v>
      </c>
      <c r="C3936" t="s">
        <v>14590</v>
      </c>
      <c r="D3936">
        <v>82</v>
      </c>
      <c r="E3936">
        <v>76</v>
      </c>
      <c r="F3936">
        <v>82</v>
      </c>
      <c r="G3936">
        <v>76</v>
      </c>
      <c r="H3936">
        <v>10</v>
      </c>
      <c r="I3936">
        <v>10</v>
      </c>
      <c r="J3936">
        <v>720</v>
      </c>
      <c r="K3936" s="194">
        <v>720</v>
      </c>
      <c r="L3936" t="s">
        <v>1079</v>
      </c>
      <c r="M3936" t="s">
        <v>1079</v>
      </c>
      <c r="N3936">
        <v>7</v>
      </c>
      <c r="O3936" t="s">
        <v>7876</v>
      </c>
      <c r="P3936" t="s">
        <v>8762</v>
      </c>
      <c r="Q3936">
        <v>7.0000000000000001E-3</v>
      </c>
      <c r="R3936" s="117" t="s">
        <v>14620</v>
      </c>
      <c r="S3936" s="117" t="s">
        <v>14621</v>
      </c>
      <c r="T3936" t="s">
        <v>17448</v>
      </c>
      <c r="U3936" t="s">
        <v>10772</v>
      </c>
    </row>
    <row r="3937" spans="1:21">
      <c r="A3937" s="117" t="s">
        <v>3069</v>
      </c>
      <c r="B3937" t="s">
        <v>14590</v>
      </c>
      <c r="C3937" t="s">
        <v>14590</v>
      </c>
      <c r="D3937">
        <v>82</v>
      </c>
      <c r="E3937">
        <v>76</v>
      </c>
      <c r="F3937">
        <v>82</v>
      </c>
      <c r="G3937">
        <v>76</v>
      </c>
      <c r="H3937">
        <v>10</v>
      </c>
      <c r="I3937">
        <v>10</v>
      </c>
      <c r="J3937">
        <v>200</v>
      </c>
      <c r="K3937" s="194">
        <v>200</v>
      </c>
      <c r="L3937" t="s">
        <v>1079</v>
      </c>
      <c r="M3937" t="s">
        <v>1079</v>
      </c>
      <c r="N3937">
        <v>8</v>
      </c>
      <c r="O3937" t="s">
        <v>7876</v>
      </c>
      <c r="P3937" t="s">
        <v>15309</v>
      </c>
      <c r="Q3937">
        <v>8.0000000000000002E-3</v>
      </c>
      <c r="R3937" s="117" t="s">
        <v>14620</v>
      </c>
      <c r="S3937" s="117" t="s">
        <v>14621</v>
      </c>
      <c r="T3937" t="s">
        <v>17448</v>
      </c>
      <c r="U3937" t="s">
        <v>10772</v>
      </c>
    </row>
    <row r="3938" spans="1:21">
      <c r="A3938" s="117" t="s">
        <v>257</v>
      </c>
      <c r="B3938" t="s">
        <v>14590</v>
      </c>
      <c r="C3938" t="s">
        <v>14590</v>
      </c>
      <c r="D3938">
        <v>82</v>
      </c>
      <c r="E3938">
        <v>76</v>
      </c>
      <c r="F3938">
        <v>82</v>
      </c>
      <c r="G3938">
        <v>76</v>
      </c>
      <c r="H3938">
        <v>10</v>
      </c>
      <c r="I3938">
        <v>10</v>
      </c>
      <c r="J3938">
        <v>400</v>
      </c>
      <c r="K3938" s="194">
        <v>400</v>
      </c>
      <c r="L3938" t="s">
        <v>1079</v>
      </c>
      <c r="M3938" t="s">
        <v>1079</v>
      </c>
      <c r="N3938">
        <v>8</v>
      </c>
      <c r="O3938" t="s">
        <v>7876</v>
      </c>
      <c r="P3938" t="s">
        <v>15313</v>
      </c>
      <c r="Q3938">
        <v>8.0000000000000002E-3</v>
      </c>
      <c r="R3938" s="117" t="s">
        <v>14620</v>
      </c>
      <c r="S3938" s="117" t="s">
        <v>14621</v>
      </c>
      <c r="T3938" t="s">
        <v>17448</v>
      </c>
      <c r="U3938" t="s">
        <v>10772</v>
      </c>
    </row>
    <row r="3939" spans="1:21">
      <c r="A3939" s="117" t="s">
        <v>78</v>
      </c>
      <c r="B3939" t="s">
        <v>14590</v>
      </c>
      <c r="C3939" t="s">
        <v>14590</v>
      </c>
      <c r="D3939">
        <v>35</v>
      </c>
      <c r="E3939">
        <v>29</v>
      </c>
      <c r="F3939">
        <v>35</v>
      </c>
      <c r="G3939">
        <v>29</v>
      </c>
      <c r="H3939">
        <v>10</v>
      </c>
      <c r="I3939">
        <v>10</v>
      </c>
      <c r="J3939">
        <v>39</v>
      </c>
      <c r="K3939" s="194">
        <v>39</v>
      </c>
      <c r="L3939" t="s">
        <v>1079</v>
      </c>
      <c r="M3939" t="s">
        <v>1079</v>
      </c>
      <c r="N3939">
        <v>8</v>
      </c>
      <c r="O3939" t="s">
        <v>7876</v>
      </c>
      <c r="P3939" t="s">
        <v>15314</v>
      </c>
      <c r="Q3939">
        <v>8.0000000000000002E-3</v>
      </c>
      <c r="R3939" s="117" t="s">
        <v>14594</v>
      </c>
      <c r="S3939" s="117" t="s">
        <v>14589</v>
      </c>
      <c r="T3939" t="s">
        <v>12136</v>
      </c>
      <c r="U3939" t="s">
        <v>10773</v>
      </c>
    </row>
    <row r="3940" spans="1:21">
      <c r="A3940" s="117" t="s">
        <v>3070</v>
      </c>
      <c r="B3940" t="s">
        <v>14590</v>
      </c>
      <c r="C3940" t="s">
        <v>14590</v>
      </c>
      <c r="D3940">
        <v>82</v>
      </c>
      <c r="E3940">
        <v>76</v>
      </c>
      <c r="F3940">
        <v>82</v>
      </c>
      <c r="G3940">
        <v>76</v>
      </c>
      <c r="H3940">
        <v>10</v>
      </c>
      <c r="I3940">
        <v>10</v>
      </c>
      <c r="J3940">
        <v>1440</v>
      </c>
      <c r="K3940" s="194">
        <v>1440</v>
      </c>
      <c r="L3940" t="s">
        <v>1079</v>
      </c>
      <c r="M3940" t="s">
        <v>1079</v>
      </c>
      <c r="N3940">
        <v>7</v>
      </c>
      <c r="O3940" t="s">
        <v>7876</v>
      </c>
      <c r="P3940" t="s">
        <v>8761</v>
      </c>
      <c r="Q3940">
        <v>7.0000000000000001E-3</v>
      </c>
      <c r="R3940" s="117" t="s">
        <v>14620</v>
      </c>
      <c r="S3940" s="117" t="s">
        <v>14621</v>
      </c>
      <c r="T3940" t="s">
        <v>17448</v>
      </c>
      <c r="U3940" t="s">
        <v>10772</v>
      </c>
    </row>
    <row r="3941" spans="1:21">
      <c r="A3941" s="117" t="s">
        <v>3071</v>
      </c>
      <c r="B3941" t="s">
        <v>14590</v>
      </c>
      <c r="C3941" t="s">
        <v>14590</v>
      </c>
      <c r="D3941">
        <v>82</v>
      </c>
      <c r="E3941">
        <v>76</v>
      </c>
      <c r="F3941">
        <v>82</v>
      </c>
      <c r="G3941">
        <v>76</v>
      </c>
      <c r="H3941">
        <v>10</v>
      </c>
      <c r="I3941">
        <v>10</v>
      </c>
      <c r="J3941">
        <v>700</v>
      </c>
      <c r="K3941" s="194">
        <v>700</v>
      </c>
      <c r="L3941" t="s">
        <v>1079</v>
      </c>
      <c r="M3941" t="s">
        <v>1079</v>
      </c>
      <c r="N3941">
        <v>8</v>
      </c>
      <c r="O3941" t="s">
        <v>7876</v>
      </c>
      <c r="P3941" t="s">
        <v>15315</v>
      </c>
      <c r="Q3941">
        <v>8.0000000000000002E-3</v>
      </c>
      <c r="R3941" s="117" t="s">
        <v>14620</v>
      </c>
      <c r="S3941" s="117" t="s">
        <v>14621</v>
      </c>
      <c r="T3941" t="s">
        <v>17448</v>
      </c>
      <c r="U3941" t="s">
        <v>10772</v>
      </c>
    </row>
    <row r="3942" spans="1:21">
      <c r="A3942" s="117" t="s">
        <v>3072</v>
      </c>
      <c r="B3942" t="s">
        <v>14590</v>
      </c>
      <c r="C3942" t="s">
        <v>14590</v>
      </c>
      <c r="D3942">
        <v>82</v>
      </c>
      <c r="E3942">
        <v>76</v>
      </c>
      <c r="F3942">
        <v>82</v>
      </c>
      <c r="G3942">
        <v>76</v>
      </c>
      <c r="H3942">
        <v>10</v>
      </c>
      <c r="I3942">
        <v>10</v>
      </c>
      <c r="J3942">
        <v>320</v>
      </c>
      <c r="K3942" s="194">
        <v>320</v>
      </c>
      <c r="L3942" t="s">
        <v>1079</v>
      </c>
      <c r="M3942" t="s">
        <v>1079</v>
      </c>
      <c r="N3942">
        <v>8</v>
      </c>
      <c r="O3942" t="s">
        <v>7876</v>
      </c>
      <c r="P3942" t="s">
        <v>15316</v>
      </c>
      <c r="Q3942">
        <v>8.0000000000000002E-3</v>
      </c>
      <c r="R3942" s="117" t="s">
        <v>14620</v>
      </c>
      <c r="S3942" s="117" t="s">
        <v>14621</v>
      </c>
      <c r="T3942" t="s">
        <v>17448</v>
      </c>
      <c r="U3942" t="s">
        <v>10772</v>
      </c>
    </row>
    <row r="3943" spans="1:21">
      <c r="A3943" s="117" t="s">
        <v>3073</v>
      </c>
      <c r="B3943" t="s">
        <v>14590</v>
      </c>
      <c r="C3943" t="s">
        <v>14590</v>
      </c>
      <c r="D3943">
        <v>82</v>
      </c>
      <c r="E3943">
        <v>76</v>
      </c>
      <c r="F3943">
        <v>82</v>
      </c>
      <c r="G3943">
        <v>76</v>
      </c>
      <c r="H3943">
        <v>10</v>
      </c>
      <c r="I3943">
        <v>10</v>
      </c>
      <c r="J3943">
        <v>83</v>
      </c>
      <c r="K3943" s="194">
        <v>83</v>
      </c>
      <c r="L3943" t="s">
        <v>1106</v>
      </c>
      <c r="M3943" t="s">
        <v>1106</v>
      </c>
      <c r="N3943">
        <v>20</v>
      </c>
      <c r="O3943" t="s">
        <v>7876</v>
      </c>
      <c r="P3943" t="s">
        <v>15319</v>
      </c>
      <c r="Q3943">
        <v>0.02</v>
      </c>
      <c r="R3943" s="117" t="s">
        <v>14620</v>
      </c>
      <c r="S3943" s="117" t="s">
        <v>14621</v>
      </c>
      <c r="T3943" t="s">
        <v>17448</v>
      </c>
      <c r="U3943" t="s">
        <v>10772</v>
      </c>
    </row>
    <row r="3944" spans="1:21">
      <c r="A3944" s="117" t="s">
        <v>3074</v>
      </c>
      <c r="B3944" t="s">
        <v>14590</v>
      </c>
      <c r="C3944" t="s">
        <v>14590</v>
      </c>
      <c r="D3944">
        <v>82</v>
      </c>
      <c r="E3944">
        <v>76</v>
      </c>
      <c r="F3944">
        <v>82</v>
      </c>
      <c r="G3944">
        <v>76</v>
      </c>
      <c r="H3944">
        <v>10</v>
      </c>
      <c r="I3944">
        <v>10</v>
      </c>
      <c r="J3944">
        <v>67</v>
      </c>
      <c r="K3944" s="194">
        <v>67</v>
      </c>
      <c r="L3944" t="s">
        <v>1106</v>
      </c>
      <c r="M3944" t="s">
        <v>1106</v>
      </c>
      <c r="N3944">
        <v>18</v>
      </c>
      <c r="O3944" t="s">
        <v>7876</v>
      </c>
      <c r="P3944" t="s">
        <v>15319</v>
      </c>
      <c r="Q3944">
        <v>1.7999999999999999E-2</v>
      </c>
      <c r="R3944" s="117" t="s">
        <v>14620</v>
      </c>
      <c r="S3944" s="117" t="s">
        <v>14621</v>
      </c>
      <c r="T3944" t="s">
        <v>17448</v>
      </c>
      <c r="U3944" t="s">
        <v>10772</v>
      </c>
    </row>
    <row r="3945" spans="1:21">
      <c r="A3945" s="117" t="s">
        <v>3075</v>
      </c>
      <c r="B3945" t="s">
        <v>14590</v>
      </c>
      <c r="C3945" t="s">
        <v>14590</v>
      </c>
      <c r="D3945">
        <v>82</v>
      </c>
      <c r="E3945">
        <v>76</v>
      </c>
      <c r="F3945">
        <v>82</v>
      </c>
      <c r="G3945">
        <v>76</v>
      </c>
      <c r="H3945">
        <v>10</v>
      </c>
      <c r="I3945">
        <v>10</v>
      </c>
      <c r="J3945">
        <v>70</v>
      </c>
      <c r="K3945" s="194">
        <v>70</v>
      </c>
      <c r="L3945" t="s">
        <v>1106</v>
      </c>
      <c r="M3945" t="s">
        <v>1106</v>
      </c>
      <c r="N3945">
        <v>18</v>
      </c>
      <c r="O3945" t="s">
        <v>7876</v>
      </c>
      <c r="P3945" t="s">
        <v>15317</v>
      </c>
      <c r="Q3945">
        <v>1.7999999999999999E-2</v>
      </c>
      <c r="R3945" s="117" t="s">
        <v>14620</v>
      </c>
      <c r="S3945" s="117" t="s">
        <v>14621</v>
      </c>
      <c r="T3945" t="s">
        <v>17448</v>
      </c>
      <c r="U3945" t="s">
        <v>10772</v>
      </c>
    </row>
    <row r="3946" spans="1:21">
      <c r="A3946" s="117" t="s">
        <v>3076</v>
      </c>
      <c r="B3946" t="s">
        <v>14590</v>
      </c>
      <c r="C3946" t="s">
        <v>14590</v>
      </c>
      <c r="D3946">
        <v>82</v>
      </c>
      <c r="E3946">
        <v>76</v>
      </c>
      <c r="F3946">
        <v>82</v>
      </c>
      <c r="G3946">
        <v>76</v>
      </c>
      <c r="H3946">
        <v>10</v>
      </c>
      <c r="I3946">
        <v>10</v>
      </c>
      <c r="J3946">
        <v>140</v>
      </c>
      <c r="K3946" s="194">
        <v>140</v>
      </c>
      <c r="L3946" t="s">
        <v>1106</v>
      </c>
      <c r="M3946" t="s">
        <v>1106</v>
      </c>
      <c r="N3946">
        <v>20</v>
      </c>
      <c r="O3946" t="s">
        <v>7876</v>
      </c>
      <c r="P3946" t="s">
        <v>15320</v>
      </c>
      <c r="Q3946">
        <v>0.02</v>
      </c>
      <c r="R3946" s="117" t="s">
        <v>14620</v>
      </c>
      <c r="S3946" s="117" t="s">
        <v>14621</v>
      </c>
      <c r="T3946" t="s">
        <v>17448</v>
      </c>
      <c r="U3946" t="s">
        <v>10772</v>
      </c>
    </row>
    <row r="3947" spans="1:21">
      <c r="A3947" s="117" t="s">
        <v>3077</v>
      </c>
      <c r="B3947" t="s">
        <v>14590</v>
      </c>
      <c r="C3947" t="s">
        <v>14590</v>
      </c>
      <c r="D3947">
        <v>82</v>
      </c>
      <c r="E3947">
        <v>76</v>
      </c>
      <c r="F3947">
        <v>82</v>
      </c>
      <c r="G3947">
        <v>76</v>
      </c>
      <c r="H3947">
        <v>10</v>
      </c>
      <c r="I3947">
        <v>10</v>
      </c>
      <c r="J3947">
        <v>140</v>
      </c>
      <c r="K3947" s="194">
        <v>140</v>
      </c>
      <c r="L3947" t="s">
        <v>1106</v>
      </c>
      <c r="M3947" t="s">
        <v>1106</v>
      </c>
      <c r="N3947">
        <v>19</v>
      </c>
      <c r="O3947" t="s">
        <v>7876</v>
      </c>
      <c r="P3947" t="s">
        <v>15318</v>
      </c>
      <c r="Q3947">
        <v>1.9E-2</v>
      </c>
      <c r="R3947" s="117" t="s">
        <v>14620</v>
      </c>
      <c r="S3947" s="117" t="s">
        <v>14621</v>
      </c>
      <c r="T3947" t="s">
        <v>17448</v>
      </c>
      <c r="U3947" t="s">
        <v>10772</v>
      </c>
    </row>
    <row r="3948" spans="1:21">
      <c r="A3948" s="117" t="s">
        <v>3078</v>
      </c>
      <c r="B3948" t="s">
        <v>14590</v>
      </c>
      <c r="C3948" t="s">
        <v>14590</v>
      </c>
      <c r="D3948">
        <v>82</v>
      </c>
      <c r="E3948">
        <v>76</v>
      </c>
      <c r="F3948">
        <v>82</v>
      </c>
      <c r="G3948">
        <v>76</v>
      </c>
      <c r="H3948">
        <v>10</v>
      </c>
      <c r="I3948">
        <v>10</v>
      </c>
      <c r="J3948">
        <v>83</v>
      </c>
      <c r="K3948" s="194">
        <v>83</v>
      </c>
      <c r="L3948" t="s">
        <v>1106</v>
      </c>
      <c r="M3948" t="s">
        <v>1106</v>
      </c>
      <c r="N3948">
        <v>20</v>
      </c>
      <c r="O3948" t="s">
        <v>7876</v>
      </c>
      <c r="P3948" t="s">
        <v>15319</v>
      </c>
      <c r="Q3948">
        <v>0.02</v>
      </c>
      <c r="R3948" s="117" t="s">
        <v>14620</v>
      </c>
      <c r="S3948" s="117" t="s">
        <v>14621</v>
      </c>
      <c r="T3948" t="s">
        <v>17448</v>
      </c>
      <c r="U3948" t="s">
        <v>10773</v>
      </c>
    </row>
    <row r="3949" spans="1:21">
      <c r="A3949" s="117" t="s">
        <v>3079</v>
      </c>
      <c r="B3949" t="s">
        <v>14590</v>
      </c>
      <c r="C3949" t="s">
        <v>14590</v>
      </c>
      <c r="D3949">
        <v>82</v>
      </c>
      <c r="E3949">
        <v>76</v>
      </c>
      <c r="F3949">
        <v>82</v>
      </c>
      <c r="G3949">
        <v>76</v>
      </c>
      <c r="H3949">
        <v>10</v>
      </c>
      <c r="I3949">
        <v>10</v>
      </c>
      <c r="J3949">
        <v>60</v>
      </c>
      <c r="K3949" s="194">
        <v>60</v>
      </c>
      <c r="L3949" t="s">
        <v>1106</v>
      </c>
      <c r="M3949" t="s">
        <v>1106</v>
      </c>
      <c r="N3949">
        <v>49</v>
      </c>
      <c r="O3949" t="s">
        <v>7876</v>
      </c>
      <c r="P3949" t="s">
        <v>15321</v>
      </c>
      <c r="Q3949">
        <v>4.9000000000000002E-2</v>
      </c>
      <c r="R3949" s="117" t="s">
        <v>14620</v>
      </c>
      <c r="S3949" s="117" t="s">
        <v>14621</v>
      </c>
      <c r="T3949" t="s">
        <v>17448</v>
      </c>
      <c r="U3949" t="s">
        <v>10772</v>
      </c>
    </row>
    <row r="3950" spans="1:21">
      <c r="A3950" s="117" t="s">
        <v>3080</v>
      </c>
      <c r="B3950" t="s">
        <v>14590</v>
      </c>
      <c r="C3950" t="s">
        <v>14590</v>
      </c>
      <c r="D3950">
        <v>82</v>
      </c>
      <c r="E3950">
        <v>76</v>
      </c>
      <c r="F3950">
        <v>82</v>
      </c>
      <c r="G3950">
        <v>76</v>
      </c>
      <c r="H3950">
        <v>10</v>
      </c>
      <c r="I3950">
        <v>10</v>
      </c>
      <c r="J3950">
        <v>70</v>
      </c>
      <c r="K3950" s="194">
        <v>70</v>
      </c>
      <c r="L3950" t="s">
        <v>1106</v>
      </c>
      <c r="M3950" t="s">
        <v>1106</v>
      </c>
      <c r="N3950">
        <v>50</v>
      </c>
      <c r="O3950" t="s">
        <v>7876</v>
      </c>
      <c r="P3950" t="s">
        <v>15322</v>
      </c>
      <c r="Q3950">
        <v>0.05</v>
      </c>
      <c r="R3950" s="117" t="s">
        <v>14620</v>
      </c>
      <c r="S3950" s="117" t="s">
        <v>14621</v>
      </c>
      <c r="T3950" t="s">
        <v>17448</v>
      </c>
      <c r="U3950" t="s">
        <v>10772</v>
      </c>
    </row>
    <row r="3951" spans="1:21">
      <c r="A3951" s="117" t="s">
        <v>3081</v>
      </c>
      <c r="B3951" t="s">
        <v>14590</v>
      </c>
      <c r="C3951" t="s">
        <v>14590</v>
      </c>
      <c r="D3951">
        <v>82</v>
      </c>
      <c r="E3951">
        <v>76</v>
      </c>
      <c r="F3951">
        <v>82</v>
      </c>
      <c r="G3951">
        <v>76</v>
      </c>
      <c r="H3951">
        <v>10</v>
      </c>
      <c r="I3951">
        <v>10</v>
      </c>
      <c r="J3951">
        <v>60</v>
      </c>
      <c r="K3951" s="194">
        <v>60</v>
      </c>
      <c r="L3951" t="s">
        <v>1106</v>
      </c>
      <c r="M3951" t="s">
        <v>1106</v>
      </c>
      <c r="N3951">
        <v>49</v>
      </c>
      <c r="O3951" t="s">
        <v>7876</v>
      </c>
      <c r="P3951" t="s">
        <v>15322</v>
      </c>
      <c r="Q3951">
        <v>4.9000000000000002E-2</v>
      </c>
      <c r="R3951" s="117" t="s">
        <v>14620</v>
      </c>
      <c r="S3951" s="117" t="s">
        <v>14621</v>
      </c>
      <c r="T3951" t="s">
        <v>17448</v>
      </c>
      <c r="U3951" t="s">
        <v>10772</v>
      </c>
    </row>
    <row r="3952" spans="1:21">
      <c r="A3952" s="117" t="s">
        <v>3082</v>
      </c>
      <c r="B3952" t="s">
        <v>14590</v>
      </c>
      <c r="C3952" t="s">
        <v>14590</v>
      </c>
      <c r="D3952">
        <v>82</v>
      </c>
      <c r="E3952">
        <v>76</v>
      </c>
      <c r="F3952">
        <v>82</v>
      </c>
      <c r="G3952">
        <v>76</v>
      </c>
      <c r="H3952">
        <v>10</v>
      </c>
      <c r="I3952">
        <v>10</v>
      </c>
      <c r="J3952">
        <v>60</v>
      </c>
      <c r="K3952" s="194">
        <v>60</v>
      </c>
      <c r="L3952" t="s">
        <v>1106</v>
      </c>
      <c r="M3952" t="s">
        <v>1106</v>
      </c>
      <c r="N3952">
        <v>52</v>
      </c>
      <c r="O3952" t="s">
        <v>7876</v>
      </c>
      <c r="P3952" t="s">
        <v>20357</v>
      </c>
      <c r="Q3952">
        <v>5.1999999999999998E-2</v>
      </c>
      <c r="R3952" s="117" t="s">
        <v>14620</v>
      </c>
      <c r="S3952" s="117" t="s">
        <v>14621</v>
      </c>
      <c r="T3952" t="s">
        <v>17448</v>
      </c>
      <c r="U3952" t="s">
        <v>10772</v>
      </c>
    </row>
    <row r="3953" spans="1:21">
      <c r="A3953" s="117" t="s">
        <v>3083</v>
      </c>
      <c r="B3953" t="s">
        <v>14590</v>
      </c>
      <c r="C3953" t="s">
        <v>14590</v>
      </c>
      <c r="D3953">
        <v>82</v>
      </c>
      <c r="E3953">
        <v>76</v>
      </c>
      <c r="F3953">
        <v>82</v>
      </c>
      <c r="G3953">
        <v>76</v>
      </c>
      <c r="H3953">
        <v>10</v>
      </c>
      <c r="I3953">
        <v>10</v>
      </c>
      <c r="J3953">
        <v>60</v>
      </c>
      <c r="K3953" s="194">
        <v>60</v>
      </c>
      <c r="L3953" t="s">
        <v>1106</v>
      </c>
      <c r="M3953" t="s">
        <v>1106</v>
      </c>
      <c r="N3953">
        <v>49</v>
      </c>
      <c r="O3953" t="s">
        <v>7876</v>
      </c>
      <c r="P3953" t="s">
        <v>15323</v>
      </c>
      <c r="Q3953">
        <v>4.9000000000000002E-2</v>
      </c>
      <c r="R3953" s="117" t="s">
        <v>14620</v>
      </c>
      <c r="S3953" s="117" t="s">
        <v>14621</v>
      </c>
      <c r="T3953" t="s">
        <v>17448</v>
      </c>
      <c r="U3953" t="s">
        <v>10772</v>
      </c>
    </row>
    <row r="3954" spans="1:21">
      <c r="A3954" s="117" t="s">
        <v>3084</v>
      </c>
      <c r="B3954" t="s">
        <v>14590</v>
      </c>
      <c r="C3954" t="s">
        <v>14590</v>
      </c>
      <c r="D3954">
        <v>82</v>
      </c>
      <c r="E3954">
        <v>76</v>
      </c>
      <c r="F3954">
        <v>82</v>
      </c>
      <c r="G3954">
        <v>76</v>
      </c>
      <c r="H3954">
        <v>10</v>
      </c>
      <c r="I3954">
        <v>10</v>
      </c>
      <c r="J3954">
        <v>70</v>
      </c>
      <c r="K3954" s="194">
        <v>70</v>
      </c>
      <c r="L3954" t="s">
        <v>1106</v>
      </c>
      <c r="M3954" t="s">
        <v>1106</v>
      </c>
      <c r="N3954">
        <v>52</v>
      </c>
      <c r="O3954" t="s">
        <v>7876</v>
      </c>
      <c r="P3954" t="s">
        <v>15324</v>
      </c>
      <c r="Q3954">
        <v>5.1999999999999998E-2</v>
      </c>
      <c r="R3954" s="117" t="s">
        <v>14620</v>
      </c>
      <c r="S3954" s="117" t="s">
        <v>14621</v>
      </c>
      <c r="T3954" t="s">
        <v>17448</v>
      </c>
      <c r="U3954" t="s">
        <v>10772</v>
      </c>
    </row>
    <row r="3955" spans="1:21">
      <c r="A3955" s="117" t="s">
        <v>3085</v>
      </c>
      <c r="B3955" t="s">
        <v>14590</v>
      </c>
      <c r="C3955" t="s">
        <v>14590</v>
      </c>
      <c r="D3955">
        <v>82</v>
      </c>
      <c r="E3955">
        <v>76</v>
      </c>
      <c r="F3955">
        <v>82</v>
      </c>
      <c r="G3955">
        <v>76</v>
      </c>
      <c r="H3955">
        <v>3</v>
      </c>
      <c r="I3955">
        <v>3</v>
      </c>
      <c r="J3955">
        <v>24</v>
      </c>
      <c r="K3955" s="194">
        <v>24</v>
      </c>
      <c r="L3955" t="s">
        <v>1078</v>
      </c>
      <c r="M3955" t="s">
        <v>1078</v>
      </c>
      <c r="N3955">
        <v>398</v>
      </c>
      <c r="O3955" t="s">
        <v>7876</v>
      </c>
      <c r="P3955" t="s">
        <v>15325</v>
      </c>
      <c r="Q3955">
        <v>0.39800000000000002</v>
      </c>
      <c r="R3955" s="117" t="s">
        <v>14620</v>
      </c>
      <c r="S3955" s="117" t="s">
        <v>14621</v>
      </c>
      <c r="T3955" t="s">
        <v>17448</v>
      </c>
      <c r="U3955" t="s">
        <v>10772</v>
      </c>
    </row>
    <row r="3956" spans="1:21">
      <c r="A3956" s="117" t="s">
        <v>19798</v>
      </c>
      <c r="B3956" t="s">
        <v>14590</v>
      </c>
      <c r="C3956" t="s">
        <v>14590</v>
      </c>
      <c r="D3956">
        <v>82</v>
      </c>
      <c r="E3956">
        <v>76</v>
      </c>
      <c r="F3956">
        <v>82</v>
      </c>
      <c r="G3956">
        <v>76</v>
      </c>
      <c r="H3956">
        <v>3</v>
      </c>
      <c r="I3956">
        <v>3</v>
      </c>
      <c r="J3956">
        <v>21</v>
      </c>
      <c r="K3956" s="194">
        <v>0</v>
      </c>
      <c r="L3956" t="s">
        <v>1078</v>
      </c>
      <c r="M3956" t="s">
        <v>1078</v>
      </c>
      <c r="N3956">
        <v>416</v>
      </c>
      <c r="O3956" t="s">
        <v>7876</v>
      </c>
      <c r="P3956" t="s">
        <v>15326</v>
      </c>
      <c r="Q3956">
        <v>0.41599999999999998</v>
      </c>
      <c r="R3956" s="117" t="s">
        <v>14620</v>
      </c>
      <c r="S3956" s="117" t="s">
        <v>14621</v>
      </c>
      <c r="T3956" t="s">
        <v>17448</v>
      </c>
      <c r="U3956" t="s">
        <v>10772</v>
      </c>
    </row>
    <row r="3957" spans="1:21">
      <c r="A3957" s="117" t="s">
        <v>3086</v>
      </c>
      <c r="B3957" t="s">
        <v>14590</v>
      </c>
      <c r="C3957" t="s">
        <v>14590</v>
      </c>
      <c r="D3957">
        <v>82</v>
      </c>
      <c r="E3957">
        <v>76</v>
      </c>
      <c r="F3957">
        <v>82</v>
      </c>
      <c r="G3957">
        <v>76</v>
      </c>
      <c r="H3957">
        <v>3</v>
      </c>
      <c r="I3957">
        <v>3</v>
      </c>
      <c r="J3957">
        <v>24</v>
      </c>
      <c r="K3957" s="194">
        <v>24</v>
      </c>
      <c r="L3957" t="s">
        <v>1078</v>
      </c>
      <c r="M3957" t="s">
        <v>1078</v>
      </c>
      <c r="N3957">
        <v>620</v>
      </c>
      <c r="O3957" t="s">
        <v>7876</v>
      </c>
      <c r="P3957" t="s">
        <v>15327</v>
      </c>
      <c r="Q3957">
        <v>0.62</v>
      </c>
      <c r="R3957" s="117" t="s">
        <v>14620</v>
      </c>
      <c r="S3957" s="117" t="s">
        <v>14621</v>
      </c>
      <c r="T3957" t="s">
        <v>17448</v>
      </c>
      <c r="U3957" t="s">
        <v>10772</v>
      </c>
    </row>
    <row r="3958" spans="1:21">
      <c r="A3958" s="117" t="s">
        <v>22478</v>
      </c>
      <c r="B3958" t="s">
        <v>14590</v>
      </c>
      <c r="C3958" t="s">
        <v>14590</v>
      </c>
      <c r="D3958">
        <v>26</v>
      </c>
      <c r="E3958">
        <v>20</v>
      </c>
      <c r="F3958">
        <v>26</v>
      </c>
      <c r="G3958">
        <v>20</v>
      </c>
      <c r="H3958">
        <v>1</v>
      </c>
      <c r="I3958">
        <v>1</v>
      </c>
      <c r="J3958">
        <v>8</v>
      </c>
      <c r="K3958" s="194">
        <v>8</v>
      </c>
      <c r="L3958" t="s">
        <v>1079</v>
      </c>
      <c r="M3958" t="s">
        <v>1079</v>
      </c>
      <c r="N3958">
        <v>302</v>
      </c>
      <c r="O3958" t="s">
        <v>7876</v>
      </c>
      <c r="P3958" t="s">
        <v>15328</v>
      </c>
      <c r="Q3958">
        <v>0.30199999999999999</v>
      </c>
      <c r="R3958" s="117" t="s">
        <v>14620</v>
      </c>
      <c r="S3958" s="117" t="s">
        <v>14621</v>
      </c>
      <c r="T3958" t="s">
        <v>17448</v>
      </c>
      <c r="U3958" t="s">
        <v>10772</v>
      </c>
    </row>
    <row r="3959" spans="1:21">
      <c r="A3959" s="117" t="s">
        <v>15329</v>
      </c>
      <c r="B3959" t="s">
        <v>14590</v>
      </c>
      <c r="C3959" t="s">
        <v>14590</v>
      </c>
      <c r="D3959">
        <v>34</v>
      </c>
      <c r="E3959">
        <v>28</v>
      </c>
      <c r="F3959">
        <v>34</v>
      </c>
      <c r="G3959">
        <v>28</v>
      </c>
      <c r="H3959">
        <v>1</v>
      </c>
      <c r="I3959">
        <v>1</v>
      </c>
      <c r="J3959">
        <v>10</v>
      </c>
      <c r="K3959" s="194">
        <v>10</v>
      </c>
      <c r="L3959" t="s">
        <v>1079</v>
      </c>
      <c r="M3959" t="s">
        <v>1079</v>
      </c>
      <c r="N3959">
        <v>939</v>
      </c>
      <c r="O3959" t="s">
        <v>7876</v>
      </c>
      <c r="P3959" t="s">
        <v>15328</v>
      </c>
      <c r="Q3959">
        <v>0.93899999999999995</v>
      </c>
      <c r="R3959" s="117" t="s">
        <v>14620</v>
      </c>
      <c r="S3959" s="117" t="s">
        <v>14621</v>
      </c>
      <c r="T3959" t="s">
        <v>17448</v>
      </c>
      <c r="U3959" t="s">
        <v>10772</v>
      </c>
    </row>
    <row r="3960" spans="1:21">
      <c r="A3960" s="117" t="s">
        <v>258</v>
      </c>
      <c r="B3960" t="s">
        <v>13815</v>
      </c>
      <c r="C3960" t="s">
        <v>13815</v>
      </c>
      <c r="D3960">
        <v>2</v>
      </c>
      <c r="E3960">
        <v>76</v>
      </c>
      <c r="F3960">
        <v>2</v>
      </c>
      <c r="G3960">
        <v>76</v>
      </c>
      <c r="H3960">
        <v>12</v>
      </c>
      <c r="I3960">
        <v>12</v>
      </c>
      <c r="J3960">
        <v>157</v>
      </c>
      <c r="K3960" s="194">
        <v>126</v>
      </c>
      <c r="L3960" t="s">
        <v>1079</v>
      </c>
      <c r="M3960" t="s">
        <v>1079</v>
      </c>
      <c r="N3960">
        <v>44</v>
      </c>
      <c r="O3960" t="s">
        <v>7876</v>
      </c>
      <c r="P3960" t="s">
        <v>15330</v>
      </c>
      <c r="Q3960">
        <v>4.3999999999999997E-2</v>
      </c>
      <c r="R3960" s="117" t="s">
        <v>19511</v>
      </c>
      <c r="S3960" s="117" t="s">
        <v>14621</v>
      </c>
      <c r="T3960" t="s">
        <v>17448</v>
      </c>
      <c r="U3960" t="s">
        <v>10772</v>
      </c>
    </row>
    <row r="3961" spans="1:21">
      <c r="A3961" s="117" t="s">
        <v>3087</v>
      </c>
      <c r="B3961" t="s">
        <v>14590</v>
      </c>
      <c r="C3961" t="s">
        <v>14590</v>
      </c>
      <c r="D3961">
        <v>82</v>
      </c>
      <c r="E3961">
        <v>76</v>
      </c>
      <c r="F3961">
        <v>82</v>
      </c>
      <c r="G3961">
        <v>76</v>
      </c>
      <c r="H3961">
        <v>4</v>
      </c>
      <c r="I3961">
        <v>4</v>
      </c>
      <c r="J3961">
        <v>128</v>
      </c>
      <c r="K3961" s="194">
        <v>128</v>
      </c>
      <c r="L3961" t="s">
        <v>1079</v>
      </c>
      <c r="M3961" t="s">
        <v>1079</v>
      </c>
      <c r="N3961">
        <v>185</v>
      </c>
      <c r="O3961" t="s">
        <v>7876</v>
      </c>
      <c r="P3961" t="s">
        <v>15295</v>
      </c>
      <c r="Q3961">
        <v>0.185</v>
      </c>
      <c r="R3961" s="117" t="s">
        <v>14620</v>
      </c>
      <c r="S3961" s="117" t="s">
        <v>14621</v>
      </c>
      <c r="T3961" t="s">
        <v>17448</v>
      </c>
      <c r="U3961" t="s">
        <v>10772</v>
      </c>
    </row>
    <row r="3962" spans="1:21">
      <c r="A3962" s="117" t="s">
        <v>3088</v>
      </c>
      <c r="B3962" t="s">
        <v>14590</v>
      </c>
      <c r="C3962" t="s">
        <v>14590</v>
      </c>
      <c r="D3962">
        <v>82</v>
      </c>
      <c r="E3962">
        <v>76</v>
      </c>
      <c r="F3962">
        <v>82</v>
      </c>
      <c r="G3962">
        <v>76</v>
      </c>
      <c r="H3962">
        <v>3</v>
      </c>
      <c r="I3962">
        <v>3</v>
      </c>
      <c r="J3962">
        <v>36</v>
      </c>
      <c r="K3962" s="194">
        <v>36</v>
      </c>
      <c r="L3962" t="s">
        <v>1079</v>
      </c>
      <c r="M3962" t="s">
        <v>1079</v>
      </c>
      <c r="N3962">
        <v>180</v>
      </c>
      <c r="O3962" t="s">
        <v>7876</v>
      </c>
      <c r="P3962" t="s">
        <v>15294</v>
      </c>
      <c r="Q3962">
        <v>0.18</v>
      </c>
      <c r="R3962" s="117" t="s">
        <v>14620</v>
      </c>
      <c r="S3962" s="117" t="s">
        <v>14621</v>
      </c>
      <c r="T3962" t="s">
        <v>17448</v>
      </c>
      <c r="U3962" t="s">
        <v>10772</v>
      </c>
    </row>
    <row r="3963" spans="1:21">
      <c r="A3963" s="117" t="s">
        <v>19252</v>
      </c>
      <c r="B3963" t="s">
        <v>14590</v>
      </c>
      <c r="C3963" t="s">
        <v>14590</v>
      </c>
      <c r="D3963">
        <v>111</v>
      </c>
      <c r="E3963">
        <v>105</v>
      </c>
      <c r="F3963">
        <v>111</v>
      </c>
      <c r="G3963">
        <v>105</v>
      </c>
      <c r="H3963">
        <v>1</v>
      </c>
      <c r="I3963">
        <v>1</v>
      </c>
      <c r="J3963">
        <v>999999</v>
      </c>
      <c r="K3963" s="194">
        <v>999999</v>
      </c>
      <c r="L3963" t="s">
        <v>1079</v>
      </c>
      <c r="M3963" t="s">
        <v>1079</v>
      </c>
      <c r="N3963">
        <v>595</v>
      </c>
      <c r="O3963" t="s">
        <v>7876</v>
      </c>
      <c r="P3963" t="s">
        <v>19253</v>
      </c>
      <c r="Q3963">
        <v>0.59499999999999997</v>
      </c>
      <c r="R3963" s="117" t="s">
        <v>14620</v>
      </c>
      <c r="S3963" s="117" t="s">
        <v>14621</v>
      </c>
      <c r="T3963" t="s">
        <v>17448</v>
      </c>
      <c r="U3963" t="s">
        <v>10772</v>
      </c>
    </row>
    <row r="3964" spans="1:21">
      <c r="A3964" s="117" t="s">
        <v>18699</v>
      </c>
      <c r="B3964" t="s">
        <v>14590</v>
      </c>
      <c r="C3964" t="s">
        <v>14590</v>
      </c>
      <c r="D3964">
        <v>16</v>
      </c>
      <c r="E3964">
        <v>10</v>
      </c>
      <c r="F3964">
        <v>16</v>
      </c>
      <c r="G3964">
        <v>10</v>
      </c>
      <c r="H3964">
        <v>1</v>
      </c>
      <c r="I3964">
        <v>1</v>
      </c>
      <c r="J3964">
        <v>0</v>
      </c>
      <c r="K3964" s="194">
        <v>0</v>
      </c>
      <c r="L3964" t="s">
        <v>1075</v>
      </c>
      <c r="M3964" t="s">
        <v>1075</v>
      </c>
      <c r="N3964">
        <v>300</v>
      </c>
      <c r="O3964" t="s">
        <v>7876</v>
      </c>
      <c r="P3964" t="s">
        <v>18700</v>
      </c>
      <c r="Q3964">
        <v>0.3</v>
      </c>
      <c r="R3964" s="117" t="s">
        <v>14605</v>
      </c>
      <c r="S3964" s="117" t="s">
        <v>14615</v>
      </c>
      <c r="T3964" t="e">
        <v>#N/A</v>
      </c>
      <c r="U3964" t="s">
        <v>10772</v>
      </c>
    </row>
    <row r="3965" spans="1:21">
      <c r="A3965" s="117" t="s">
        <v>18701</v>
      </c>
      <c r="B3965" t="s">
        <v>14590</v>
      </c>
      <c r="C3965" t="s">
        <v>14590</v>
      </c>
      <c r="D3965">
        <v>16</v>
      </c>
      <c r="E3965">
        <v>10</v>
      </c>
      <c r="F3965">
        <v>16</v>
      </c>
      <c r="G3965">
        <v>10</v>
      </c>
      <c r="H3965">
        <v>1</v>
      </c>
      <c r="I3965">
        <v>1</v>
      </c>
      <c r="J3965">
        <v>0</v>
      </c>
      <c r="K3965" s="194">
        <v>0</v>
      </c>
      <c r="L3965" t="s">
        <v>1075</v>
      </c>
      <c r="M3965" t="s">
        <v>1075</v>
      </c>
      <c r="N3965">
        <v>300</v>
      </c>
      <c r="O3965" t="s">
        <v>7876</v>
      </c>
      <c r="P3965" t="s">
        <v>18700</v>
      </c>
      <c r="Q3965">
        <v>0.3</v>
      </c>
      <c r="R3965" s="117" t="s">
        <v>14605</v>
      </c>
      <c r="S3965" s="117" t="s">
        <v>14615</v>
      </c>
      <c r="T3965" t="e">
        <v>#N/A</v>
      </c>
      <c r="U3965" t="s">
        <v>10772</v>
      </c>
    </row>
    <row r="3966" spans="1:21">
      <c r="A3966" s="117" t="s">
        <v>3089</v>
      </c>
      <c r="B3966" t="s">
        <v>14590</v>
      </c>
      <c r="C3966" t="s">
        <v>14590</v>
      </c>
      <c r="D3966">
        <v>28</v>
      </c>
      <c r="E3966">
        <v>22</v>
      </c>
      <c r="F3966">
        <v>28</v>
      </c>
      <c r="G3966">
        <v>22</v>
      </c>
      <c r="H3966">
        <v>1</v>
      </c>
      <c r="I3966">
        <v>1</v>
      </c>
      <c r="J3966">
        <v>74</v>
      </c>
      <c r="K3966" s="194">
        <v>74</v>
      </c>
      <c r="L3966" t="s">
        <v>1100</v>
      </c>
      <c r="M3966" t="s">
        <v>1100</v>
      </c>
      <c r="N3966">
        <v>12</v>
      </c>
      <c r="O3966" t="s">
        <v>7876</v>
      </c>
      <c r="P3966" t="s">
        <v>8763</v>
      </c>
      <c r="Q3966">
        <v>1.2E-2</v>
      </c>
      <c r="R3966" s="117" t="s">
        <v>14648</v>
      </c>
      <c r="S3966" s="117" t="s">
        <v>14589</v>
      </c>
      <c r="T3966" t="s">
        <v>12136</v>
      </c>
      <c r="U3966" t="s">
        <v>10772</v>
      </c>
    </row>
    <row r="3967" spans="1:21">
      <c r="A3967" s="117" t="s">
        <v>3090</v>
      </c>
      <c r="B3967" t="s">
        <v>14590</v>
      </c>
      <c r="C3967" t="s">
        <v>14590</v>
      </c>
      <c r="D3967">
        <v>28</v>
      </c>
      <c r="E3967">
        <v>22</v>
      </c>
      <c r="F3967">
        <v>28</v>
      </c>
      <c r="G3967">
        <v>22</v>
      </c>
      <c r="H3967">
        <v>1</v>
      </c>
      <c r="I3967">
        <v>1</v>
      </c>
      <c r="J3967">
        <v>51</v>
      </c>
      <c r="K3967" s="194">
        <v>51</v>
      </c>
      <c r="L3967" t="s">
        <v>1100</v>
      </c>
      <c r="M3967" t="s">
        <v>1100</v>
      </c>
      <c r="N3967">
        <v>12</v>
      </c>
      <c r="O3967" t="s">
        <v>7876</v>
      </c>
      <c r="P3967" t="s">
        <v>8764</v>
      </c>
      <c r="Q3967">
        <v>1.2E-2</v>
      </c>
      <c r="R3967" s="117" t="s">
        <v>14648</v>
      </c>
      <c r="S3967" s="117" t="s">
        <v>14589</v>
      </c>
      <c r="T3967" t="s">
        <v>12136</v>
      </c>
      <c r="U3967" t="s">
        <v>10772</v>
      </c>
    </row>
    <row r="3968" spans="1:21">
      <c r="A3968" s="117" t="s">
        <v>3091</v>
      </c>
      <c r="B3968" t="s">
        <v>14590</v>
      </c>
      <c r="C3968" t="s">
        <v>14590</v>
      </c>
      <c r="D3968">
        <v>28</v>
      </c>
      <c r="E3968">
        <v>22</v>
      </c>
      <c r="F3968">
        <v>28</v>
      </c>
      <c r="G3968">
        <v>22</v>
      </c>
      <c r="H3968">
        <v>1</v>
      </c>
      <c r="I3968">
        <v>1</v>
      </c>
      <c r="J3968">
        <v>62</v>
      </c>
      <c r="K3968" s="194">
        <v>62</v>
      </c>
      <c r="L3968" t="s">
        <v>1100</v>
      </c>
      <c r="M3968" t="s">
        <v>1100</v>
      </c>
      <c r="N3968">
        <v>11</v>
      </c>
      <c r="O3968" t="s">
        <v>7876</v>
      </c>
      <c r="P3968" t="s">
        <v>8763</v>
      </c>
      <c r="Q3968">
        <v>1.0999999999999999E-2</v>
      </c>
      <c r="R3968" s="117" t="s">
        <v>14648</v>
      </c>
      <c r="S3968" s="117" t="s">
        <v>14589</v>
      </c>
      <c r="T3968" t="s">
        <v>12136</v>
      </c>
      <c r="U3968" t="s">
        <v>10772</v>
      </c>
    </row>
    <row r="3969" spans="1:21">
      <c r="A3969" s="117" t="s">
        <v>3092</v>
      </c>
      <c r="B3969" t="s">
        <v>14590</v>
      </c>
      <c r="C3969" t="s">
        <v>14590</v>
      </c>
      <c r="D3969">
        <v>28</v>
      </c>
      <c r="E3969">
        <v>22</v>
      </c>
      <c r="F3969">
        <v>28</v>
      </c>
      <c r="G3969">
        <v>22</v>
      </c>
      <c r="H3969">
        <v>1</v>
      </c>
      <c r="I3969">
        <v>1</v>
      </c>
      <c r="J3969">
        <v>49</v>
      </c>
      <c r="K3969" s="194">
        <v>49</v>
      </c>
      <c r="L3969" t="s">
        <v>1100</v>
      </c>
      <c r="M3969" t="s">
        <v>1100</v>
      </c>
      <c r="N3969">
        <v>11</v>
      </c>
      <c r="O3969" t="s">
        <v>7876</v>
      </c>
      <c r="P3969" t="s">
        <v>18287</v>
      </c>
      <c r="Q3969">
        <v>1.0999999999999999E-2</v>
      </c>
      <c r="R3969" s="117" t="s">
        <v>14648</v>
      </c>
      <c r="S3969" s="117" t="s">
        <v>14589</v>
      </c>
      <c r="T3969" t="s">
        <v>12136</v>
      </c>
      <c r="U3969" t="s">
        <v>10772</v>
      </c>
    </row>
    <row r="3970" spans="1:21">
      <c r="A3970" s="117" t="s">
        <v>3093</v>
      </c>
      <c r="B3970" t="s">
        <v>14590</v>
      </c>
      <c r="C3970" t="s">
        <v>14590</v>
      </c>
      <c r="D3970">
        <v>28</v>
      </c>
      <c r="E3970">
        <v>22</v>
      </c>
      <c r="F3970">
        <v>28</v>
      </c>
      <c r="G3970">
        <v>22</v>
      </c>
      <c r="H3970">
        <v>1</v>
      </c>
      <c r="I3970">
        <v>1</v>
      </c>
      <c r="J3970">
        <v>21</v>
      </c>
      <c r="K3970" s="194">
        <v>21</v>
      </c>
      <c r="L3970" t="s">
        <v>1100</v>
      </c>
      <c r="M3970" t="s">
        <v>1100</v>
      </c>
      <c r="N3970">
        <v>11</v>
      </c>
      <c r="O3970" t="s">
        <v>7876</v>
      </c>
      <c r="P3970" t="s">
        <v>8765</v>
      </c>
      <c r="Q3970">
        <v>1.0999999999999999E-2</v>
      </c>
      <c r="R3970" s="117" t="s">
        <v>14648</v>
      </c>
      <c r="S3970" s="117" t="s">
        <v>14589</v>
      </c>
      <c r="T3970" t="s">
        <v>12136</v>
      </c>
      <c r="U3970" t="s">
        <v>10772</v>
      </c>
    </row>
    <row r="3971" spans="1:21">
      <c r="A3971" s="117" t="s">
        <v>3094</v>
      </c>
      <c r="B3971" t="s">
        <v>14590</v>
      </c>
      <c r="C3971" t="s">
        <v>14590</v>
      </c>
      <c r="D3971">
        <v>28</v>
      </c>
      <c r="E3971">
        <v>22</v>
      </c>
      <c r="F3971">
        <v>28</v>
      </c>
      <c r="G3971">
        <v>22</v>
      </c>
      <c r="H3971">
        <v>1</v>
      </c>
      <c r="I3971">
        <v>1</v>
      </c>
      <c r="J3971">
        <v>21</v>
      </c>
      <c r="K3971" s="194">
        <v>21</v>
      </c>
      <c r="L3971" t="s">
        <v>1100</v>
      </c>
      <c r="M3971" t="s">
        <v>1100</v>
      </c>
      <c r="N3971">
        <v>11</v>
      </c>
      <c r="O3971" t="s">
        <v>7876</v>
      </c>
      <c r="P3971" t="s">
        <v>8766</v>
      </c>
      <c r="Q3971">
        <v>1.0999999999999999E-2</v>
      </c>
      <c r="R3971" s="117" t="s">
        <v>14648</v>
      </c>
      <c r="S3971" s="117" t="s">
        <v>14589</v>
      </c>
      <c r="T3971" t="s">
        <v>12136</v>
      </c>
      <c r="U3971" t="s">
        <v>10772</v>
      </c>
    </row>
    <row r="3972" spans="1:21">
      <c r="A3972" s="117" t="s">
        <v>22479</v>
      </c>
      <c r="B3972" t="s">
        <v>14590</v>
      </c>
      <c r="C3972" t="s">
        <v>14590</v>
      </c>
      <c r="D3972">
        <v>45</v>
      </c>
      <c r="E3972">
        <v>39</v>
      </c>
      <c r="F3972">
        <v>45</v>
      </c>
      <c r="G3972">
        <v>39</v>
      </c>
      <c r="H3972">
        <v>1</v>
      </c>
      <c r="I3972">
        <v>1</v>
      </c>
      <c r="J3972">
        <v>999999</v>
      </c>
      <c r="K3972" s="194">
        <v>999999</v>
      </c>
      <c r="L3972" t="s">
        <v>1100</v>
      </c>
      <c r="M3972" t="s">
        <v>1100</v>
      </c>
      <c r="N3972">
        <v>12</v>
      </c>
      <c r="O3972" t="s">
        <v>7876</v>
      </c>
      <c r="P3972" t="s">
        <v>22480</v>
      </c>
      <c r="Q3972">
        <v>1.2E-2</v>
      </c>
      <c r="R3972" s="117" t="s">
        <v>14648</v>
      </c>
      <c r="S3972" s="117" t="s">
        <v>14589</v>
      </c>
      <c r="T3972" t="s">
        <v>12136</v>
      </c>
      <c r="U3972" t="s">
        <v>10772</v>
      </c>
    </row>
    <row r="3973" spans="1:21">
      <c r="A3973" s="117" t="s">
        <v>22481</v>
      </c>
      <c r="B3973" t="s">
        <v>14590</v>
      </c>
      <c r="C3973" t="s">
        <v>14590</v>
      </c>
      <c r="D3973">
        <v>45</v>
      </c>
      <c r="E3973">
        <v>39</v>
      </c>
      <c r="F3973">
        <v>45</v>
      </c>
      <c r="G3973">
        <v>39</v>
      </c>
      <c r="H3973">
        <v>1</v>
      </c>
      <c r="I3973">
        <v>1</v>
      </c>
      <c r="J3973">
        <v>999999</v>
      </c>
      <c r="K3973" s="194">
        <v>999999</v>
      </c>
      <c r="L3973" t="s">
        <v>1100</v>
      </c>
      <c r="M3973" t="s">
        <v>1100</v>
      </c>
      <c r="N3973">
        <v>12</v>
      </c>
      <c r="O3973" t="s">
        <v>7876</v>
      </c>
      <c r="P3973" t="s">
        <v>8764</v>
      </c>
      <c r="Q3973">
        <v>1.2E-2</v>
      </c>
      <c r="R3973" s="117" t="s">
        <v>14648</v>
      </c>
      <c r="S3973" s="117" t="s">
        <v>14589</v>
      </c>
      <c r="T3973" t="s">
        <v>12136</v>
      </c>
      <c r="U3973" t="s">
        <v>10772</v>
      </c>
    </row>
    <row r="3974" spans="1:21">
      <c r="A3974" s="117" t="s">
        <v>22482</v>
      </c>
      <c r="B3974" t="s">
        <v>14590</v>
      </c>
      <c r="C3974" t="s">
        <v>14590</v>
      </c>
      <c r="D3974">
        <v>45</v>
      </c>
      <c r="E3974">
        <v>39</v>
      </c>
      <c r="F3974">
        <v>45</v>
      </c>
      <c r="G3974">
        <v>39</v>
      </c>
      <c r="H3974">
        <v>1</v>
      </c>
      <c r="I3974">
        <v>1</v>
      </c>
      <c r="J3974">
        <v>999999</v>
      </c>
      <c r="K3974" s="194">
        <v>999999</v>
      </c>
      <c r="L3974" t="s">
        <v>1100</v>
      </c>
      <c r="M3974" t="s">
        <v>1100</v>
      </c>
      <c r="N3974">
        <v>12</v>
      </c>
      <c r="O3974" t="s">
        <v>7876</v>
      </c>
      <c r="P3974" t="s">
        <v>8764</v>
      </c>
      <c r="Q3974">
        <v>1.2E-2</v>
      </c>
      <c r="R3974" s="117" t="s">
        <v>14648</v>
      </c>
      <c r="S3974" s="117" t="s">
        <v>14589</v>
      </c>
      <c r="T3974" t="s">
        <v>12136</v>
      </c>
      <c r="U3974" t="s">
        <v>10772</v>
      </c>
    </row>
    <row r="3975" spans="1:21">
      <c r="A3975" s="117" t="s">
        <v>22483</v>
      </c>
      <c r="B3975" t="s">
        <v>14590</v>
      </c>
      <c r="C3975" t="s">
        <v>14590</v>
      </c>
      <c r="D3975">
        <v>40</v>
      </c>
      <c r="E3975">
        <v>34</v>
      </c>
      <c r="F3975">
        <v>40</v>
      </c>
      <c r="G3975">
        <v>34</v>
      </c>
      <c r="H3975">
        <v>60</v>
      </c>
      <c r="I3975">
        <v>60</v>
      </c>
      <c r="J3975">
        <v>999999</v>
      </c>
      <c r="K3975" s="194">
        <v>999999</v>
      </c>
      <c r="L3975" t="s">
        <v>1100</v>
      </c>
      <c r="M3975" t="s">
        <v>1100</v>
      </c>
      <c r="N3975">
        <v>11</v>
      </c>
      <c r="O3975" t="s">
        <v>7876</v>
      </c>
      <c r="P3975" t="s">
        <v>8764</v>
      </c>
      <c r="Q3975">
        <v>1.0999999999999999E-2</v>
      </c>
      <c r="R3975" s="117" t="s">
        <v>14594</v>
      </c>
      <c r="S3975" s="117" t="s">
        <v>14589</v>
      </c>
      <c r="T3975" t="s">
        <v>12136</v>
      </c>
      <c r="U3975" t="s">
        <v>10772</v>
      </c>
    </row>
    <row r="3976" spans="1:21">
      <c r="A3976" s="117" t="s">
        <v>22484</v>
      </c>
      <c r="B3976" t="s">
        <v>14590</v>
      </c>
      <c r="C3976" t="s">
        <v>14590</v>
      </c>
      <c r="D3976">
        <v>49</v>
      </c>
      <c r="E3976">
        <v>43</v>
      </c>
      <c r="F3976">
        <v>49</v>
      </c>
      <c r="G3976">
        <v>43</v>
      </c>
      <c r="H3976">
        <v>1</v>
      </c>
      <c r="I3976">
        <v>1</v>
      </c>
      <c r="J3976">
        <v>999999</v>
      </c>
      <c r="K3976" s="194">
        <v>999999</v>
      </c>
      <c r="L3976" t="s">
        <v>1100</v>
      </c>
      <c r="M3976" t="s">
        <v>1100</v>
      </c>
      <c r="N3976">
        <v>12</v>
      </c>
      <c r="O3976" t="s">
        <v>7876</v>
      </c>
      <c r="P3976" t="s">
        <v>22485</v>
      </c>
      <c r="Q3976">
        <v>1.2E-2</v>
      </c>
      <c r="R3976" s="117" t="s">
        <v>14648</v>
      </c>
      <c r="S3976" s="117" t="s">
        <v>14589</v>
      </c>
      <c r="T3976" t="s">
        <v>12136</v>
      </c>
      <c r="U3976" t="s">
        <v>10772</v>
      </c>
    </row>
    <row r="3977" spans="1:21">
      <c r="A3977" s="117" t="s">
        <v>22486</v>
      </c>
      <c r="B3977" t="s">
        <v>14590</v>
      </c>
      <c r="C3977" t="s">
        <v>14590</v>
      </c>
      <c r="D3977">
        <v>49</v>
      </c>
      <c r="E3977">
        <v>43</v>
      </c>
      <c r="F3977">
        <v>49</v>
      </c>
      <c r="G3977">
        <v>43</v>
      </c>
      <c r="H3977">
        <v>1</v>
      </c>
      <c r="I3977">
        <v>1</v>
      </c>
      <c r="J3977">
        <v>999999</v>
      </c>
      <c r="K3977" s="194">
        <v>999999</v>
      </c>
      <c r="L3977" t="s">
        <v>1100</v>
      </c>
      <c r="M3977" t="s">
        <v>1100</v>
      </c>
      <c r="N3977">
        <v>12</v>
      </c>
      <c r="O3977" t="s">
        <v>7876</v>
      </c>
      <c r="P3977" t="s">
        <v>22487</v>
      </c>
      <c r="Q3977">
        <v>1.2E-2</v>
      </c>
      <c r="R3977" s="117" t="s">
        <v>14648</v>
      </c>
      <c r="S3977" s="117" t="s">
        <v>14589</v>
      </c>
      <c r="T3977" t="s">
        <v>12136</v>
      </c>
      <c r="U3977" t="s">
        <v>10772</v>
      </c>
    </row>
    <row r="3978" spans="1:21">
      <c r="A3978" s="117" t="s">
        <v>3095</v>
      </c>
      <c r="B3978" t="s">
        <v>14590</v>
      </c>
      <c r="C3978" t="s">
        <v>14590</v>
      </c>
      <c r="D3978">
        <v>25</v>
      </c>
      <c r="E3978">
        <v>19</v>
      </c>
      <c r="F3978">
        <v>25</v>
      </c>
      <c r="G3978">
        <v>19</v>
      </c>
      <c r="H3978">
        <v>10</v>
      </c>
      <c r="I3978">
        <v>10</v>
      </c>
      <c r="J3978">
        <v>50</v>
      </c>
      <c r="K3978" s="194">
        <v>50</v>
      </c>
      <c r="L3978" t="s">
        <v>1079</v>
      </c>
      <c r="M3978" t="s">
        <v>1079</v>
      </c>
      <c r="N3978">
        <v>7</v>
      </c>
      <c r="O3978" t="s">
        <v>7876</v>
      </c>
      <c r="P3978" t="s">
        <v>8767</v>
      </c>
      <c r="Q3978">
        <v>7.0000000000000001E-3</v>
      </c>
      <c r="R3978" s="117" t="s">
        <v>14594</v>
      </c>
      <c r="S3978" s="117" t="s">
        <v>14589</v>
      </c>
      <c r="T3978" t="s">
        <v>12136</v>
      </c>
      <c r="U3978" t="s">
        <v>10772</v>
      </c>
    </row>
    <row r="3979" spans="1:21">
      <c r="A3979" s="117" t="s">
        <v>3096</v>
      </c>
      <c r="B3979" t="s">
        <v>14590</v>
      </c>
      <c r="C3979" t="s">
        <v>14590</v>
      </c>
      <c r="D3979">
        <v>41</v>
      </c>
      <c r="E3979">
        <v>35</v>
      </c>
      <c r="F3979">
        <v>41</v>
      </c>
      <c r="G3979">
        <v>35</v>
      </c>
      <c r="H3979">
        <v>10</v>
      </c>
      <c r="I3979">
        <v>10</v>
      </c>
      <c r="J3979">
        <v>999999</v>
      </c>
      <c r="K3979" s="194">
        <v>999999</v>
      </c>
      <c r="L3979" t="s">
        <v>1079</v>
      </c>
      <c r="M3979" t="s">
        <v>1079</v>
      </c>
      <c r="N3979">
        <v>7</v>
      </c>
      <c r="O3979" t="s">
        <v>7876</v>
      </c>
      <c r="P3979" t="s">
        <v>8768</v>
      </c>
      <c r="Q3979">
        <v>7.0000000000000001E-3</v>
      </c>
      <c r="R3979" s="117" t="s">
        <v>14594</v>
      </c>
      <c r="S3979" s="117" t="s">
        <v>14589</v>
      </c>
      <c r="T3979" t="s">
        <v>12136</v>
      </c>
      <c r="U3979" t="s">
        <v>10772</v>
      </c>
    </row>
    <row r="3980" spans="1:21">
      <c r="A3980" s="117" t="s">
        <v>22488</v>
      </c>
      <c r="B3980" t="s">
        <v>14590</v>
      </c>
      <c r="C3980" t="s">
        <v>14590</v>
      </c>
      <c r="D3980">
        <v>26</v>
      </c>
      <c r="E3980">
        <v>20</v>
      </c>
      <c r="F3980">
        <v>26</v>
      </c>
      <c r="G3980">
        <v>20</v>
      </c>
      <c r="H3980">
        <v>10</v>
      </c>
      <c r="I3980">
        <v>10</v>
      </c>
      <c r="J3980">
        <v>260</v>
      </c>
      <c r="K3980" s="194">
        <v>260</v>
      </c>
      <c r="L3980" t="s">
        <v>1079</v>
      </c>
      <c r="M3980" t="s">
        <v>1079</v>
      </c>
      <c r="N3980">
        <v>8</v>
      </c>
      <c r="O3980" t="s">
        <v>7876</v>
      </c>
      <c r="P3980" t="s">
        <v>22489</v>
      </c>
      <c r="Q3980">
        <v>8.0000000000000002E-3</v>
      </c>
      <c r="R3980" s="117" t="s">
        <v>14620</v>
      </c>
      <c r="S3980" s="117" t="s">
        <v>14621</v>
      </c>
      <c r="T3980" t="s">
        <v>17448</v>
      </c>
      <c r="U3980" t="s">
        <v>10772</v>
      </c>
    </row>
    <row r="3981" spans="1:21">
      <c r="A3981" s="117" t="s">
        <v>22490</v>
      </c>
      <c r="B3981" t="s">
        <v>14590</v>
      </c>
      <c r="C3981" t="s">
        <v>14590</v>
      </c>
      <c r="D3981">
        <v>39</v>
      </c>
      <c r="E3981">
        <v>33</v>
      </c>
      <c r="F3981">
        <v>39</v>
      </c>
      <c r="G3981">
        <v>33</v>
      </c>
      <c r="H3981">
        <v>1</v>
      </c>
      <c r="I3981">
        <v>1</v>
      </c>
      <c r="J3981">
        <v>999999</v>
      </c>
      <c r="K3981" s="194">
        <v>999999</v>
      </c>
      <c r="L3981" t="s">
        <v>1100</v>
      </c>
      <c r="M3981" t="s">
        <v>1100</v>
      </c>
      <c r="N3981">
        <v>12</v>
      </c>
      <c r="O3981" t="s">
        <v>7876</v>
      </c>
      <c r="P3981" t="s">
        <v>22485</v>
      </c>
      <c r="Q3981">
        <v>1.2E-2</v>
      </c>
      <c r="R3981" s="117" t="s">
        <v>14594</v>
      </c>
      <c r="S3981" s="117" t="s">
        <v>14589</v>
      </c>
      <c r="T3981" t="s">
        <v>12136</v>
      </c>
      <c r="U3981" t="s">
        <v>10772</v>
      </c>
    </row>
    <row r="3982" spans="1:21">
      <c r="A3982" s="117" t="s">
        <v>18702</v>
      </c>
      <c r="B3982" t="s">
        <v>14590</v>
      </c>
      <c r="C3982" t="s">
        <v>14590</v>
      </c>
      <c r="D3982">
        <v>25</v>
      </c>
      <c r="E3982">
        <v>19</v>
      </c>
      <c r="F3982">
        <v>25</v>
      </c>
      <c r="G3982">
        <v>19</v>
      </c>
      <c r="H3982">
        <v>1</v>
      </c>
      <c r="I3982">
        <v>1</v>
      </c>
      <c r="J3982">
        <v>2</v>
      </c>
      <c r="K3982" s="194">
        <v>2</v>
      </c>
      <c r="L3982" t="s">
        <v>1100</v>
      </c>
      <c r="M3982" t="s">
        <v>1100</v>
      </c>
      <c r="N3982">
        <v>11</v>
      </c>
      <c r="O3982" t="s">
        <v>7876</v>
      </c>
      <c r="P3982" t="s">
        <v>18703</v>
      </c>
      <c r="Q3982">
        <v>1.0999999999999999E-2</v>
      </c>
      <c r="R3982" s="117" t="s">
        <v>14620</v>
      </c>
      <c r="S3982" s="117" t="s">
        <v>14589</v>
      </c>
      <c r="T3982" t="s">
        <v>12136</v>
      </c>
      <c r="U3982" t="s">
        <v>10772</v>
      </c>
    </row>
    <row r="3983" spans="1:21">
      <c r="A3983" s="117" t="s">
        <v>3097</v>
      </c>
      <c r="B3983" t="s">
        <v>14590</v>
      </c>
      <c r="C3983" t="s">
        <v>14590</v>
      </c>
      <c r="D3983">
        <v>47</v>
      </c>
      <c r="E3983">
        <v>41</v>
      </c>
      <c r="F3983">
        <v>47</v>
      </c>
      <c r="G3983">
        <v>41</v>
      </c>
      <c r="H3983">
        <v>1</v>
      </c>
      <c r="I3983">
        <v>1</v>
      </c>
      <c r="J3983">
        <v>999999</v>
      </c>
      <c r="K3983" s="194">
        <v>999999</v>
      </c>
      <c r="L3983" t="s">
        <v>1100</v>
      </c>
      <c r="M3983" t="s">
        <v>1100</v>
      </c>
      <c r="N3983">
        <v>12</v>
      </c>
      <c r="O3983" t="s">
        <v>7876</v>
      </c>
      <c r="P3983" t="s">
        <v>8769</v>
      </c>
      <c r="Q3983">
        <v>1.2E-2</v>
      </c>
      <c r="R3983" s="117" t="s">
        <v>14594</v>
      </c>
      <c r="S3983" s="117" t="s">
        <v>14589</v>
      </c>
      <c r="T3983" t="s">
        <v>12136</v>
      </c>
      <c r="U3983" t="s">
        <v>10772</v>
      </c>
    </row>
    <row r="3984" spans="1:21">
      <c r="A3984" s="117" t="s">
        <v>22491</v>
      </c>
      <c r="B3984" t="s">
        <v>14590</v>
      </c>
      <c r="C3984" t="s">
        <v>14590</v>
      </c>
      <c r="D3984">
        <v>39</v>
      </c>
      <c r="E3984">
        <v>33</v>
      </c>
      <c r="F3984">
        <v>39</v>
      </c>
      <c r="G3984">
        <v>33</v>
      </c>
      <c r="H3984">
        <v>1</v>
      </c>
      <c r="I3984">
        <v>1</v>
      </c>
      <c r="J3984">
        <v>999999</v>
      </c>
      <c r="K3984" s="194">
        <v>999999</v>
      </c>
      <c r="L3984" t="s">
        <v>1100</v>
      </c>
      <c r="M3984" t="s">
        <v>1100</v>
      </c>
      <c r="N3984">
        <v>12</v>
      </c>
      <c r="O3984" t="s">
        <v>7876</v>
      </c>
      <c r="P3984" t="s">
        <v>22485</v>
      </c>
      <c r="Q3984">
        <v>1.2E-2</v>
      </c>
      <c r="R3984" s="117" t="s">
        <v>14594</v>
      </c>
      <c r="S3984" s="117" t="s">
        <v>14589</v>
      </c>
      <c r="T3984" t="s">
        <v>12136</v>
      </c>
      <c r="U3984" t="s">
        <v>10772</v>
      </c>
    </row>
    <row r="3985" spans="1:21">
      <c r="A3985" s="117" t="s">
        <v>22492</v>
      </c>
      <c r="B3985" t="s">
        <v>14590</v>
      </c>
      <c r="C3985" t="s">
        <v>14590</v>
      </c>
      <c r="D3985">
        <v>39</v>
      </c>
      <c r="E3985">
        <v>33</v>
      </c>
      <c r="F3985">
        <v>39</v>
      </c>
      <c r="G3985">
        <v>33</v>
      </c>
      <c r="H3985">
        <v>1</v>
      </c>
      <c r="I3985">
        <v>1</v>
      </c>
      <c r="J3985">
        <v>999999</v>
      </c>
      <c r="K3985" s="194">
        <v>999999</v>
      </c>
      <c r="L3985" t="s">
        <v>1100</v>
      </c>
      <c r="M3985" t="s">
        <v>1100</v>
      </c>
      <c r="N3985">
        <v>12</v>
      </c>
      <c r="O3985" t="s">
        <v>7876</v>
      </c>
      <c r="P3985" t="s">
        <v>22493</v>
      </c>
      <c r="Q3985">
        <v>1.2E-2</v>
      </c>
      <c r="R3985" s="117" t="s">
        <v>14594</v>
      </c>
      <c r="S3985" s="117" t="s">
        <v>14589</v>
      </c>
      <c r="T3985" t="s">
        <v>12136</v>
      </c>
      <c r="U3985" t="s">
        <v>10772</v>
      </c>
    </row>
    <row r="3986" spans="1:21">
      <c r="A3986" s="117" t="s">
        <v>22494</v>
      </c>
      <c r="B3986" t="s">
        <v>14590</v>
      </c>
      <c r="C3986" t="s">
        <v>14590</v>
      </c>
      <c r="D3986">
        <v>47</v>
      </c>
      <c r="E3986">
        <v>41</v>
      </c>
      <c r="F3986">
        <v>47</v>
      </c>
      <c r="G3986">
        <v>41</v>
      </c>
      <c r="H3986">
        <v>1</v>
      </c>
      <c r="I3986">
        <v>1</v>
      </c>
      <c r="J3986">
        <v>999999</v>
      </c>
      <c r="K3986" s="194">
        <v>999999</v>
      </c>
      <c r="L3986" t="s">
        <v>1100</v>
      </c>
      <c r="M3986" t="s">
        <v>1100</v>
      </c>
      <c r="N3986">
        <v>12</v>
      </c>
      <c r="O3986" t="s">
        <v>7876</v>
      </c>
      <c r="P3986" t="s">
        <v>22495</v>
      </c>
      <c r="Q3986">
        <v>1.2E-2</v>
      </c>
      <c r="R3986" s="117" t="s">
        <v>14594</v>
      </c>
      <c r="S3986" s="117" t="s">
        <v>14589</v>
      </c>
      <c r="T3986" t="s">
        <v>12136</v>
      </c>
      <c r="U3986" t="s">
        <v>10772</v>
      </c>
    </row>
    <row r="3987" spans="1:21">
      <c r="A3987" s="117" t="s">
        <v>3098</v>
      </c>
      <c r="B3987" t="s">
        <v>14590</v>
      </c>
      <c r="C3987" t="s">
        <v>14590</v>
      </c>
      <c r="D3987">
        <v>26</v>
      </c>
      <c r="E3987">
        <v>20</v>
      </c>
      <c r="F3987">
        <v>26</v>
      </c>
      <c r="G3987">
        <v>20</v>
      </c>
      <c r="H3987">
        <v>10</v>
      </c>
      <c r="I3987">
        <v>10</v>
      </c>
      <c r="J3987">
        <v>500</v>
      </c>
      <c r="K3987" s="194">
        <v>500</v>
      </c>
      <c r="L3987" t="s">
        <v>1083</v>
      </c>
      <c r="M3987" t="s">
        <v>1083</v>
      </c>
      <c r="N3987">
        <v>3</v>
      </c>
      <c r="O3987" t="s">
        <v>7876</v>
      </c>
      <c r="P3987" t="s">
        <v>8770</v>
      </c>
      <c r="Q3987">
        <v>3.0000000000000001E-3</v>
      </c>
      <c r="R3987" s="117" t="s">
        <v>14620</v>
      </c>
      <c r="S3987" s="117" t="s">
        <v>14621</v>
      </c>
      <c r="T3987" t="s">
        <v>17448</v>
      </c>
      <c r="U3987" t="s">
        <v>10772</v>
      </c>
    </row>
    <row r="3988" spans="1:21">
      <c r="A3988" s="117" t="s">
        <v>24759</v>
      </c>
      <c r="B3988" t="s">
        <v>14590</v>
      </c>
      <c r="C3988" t="s">
        <v>14590</v>
      </c>
      <c r="D3988">
        <v>25</v>
      </c>
      <c r="E3988">
        <v>19</v>
      </c>
      <c r="F3988">
        <v>25</v>
      </c>
      <c r="G3988">
        <v>19</v>
      </c>
      <c r="H3988">
        <v>1</v>
      </c>
      <c r="I3988">
        <v>1</v>
      </c>
      <c r="J3988">
        <v>80</v>
      </c>
      <c r="K3988" s="194">
        <v>80</v>
      </c>
      <c r="L3988" t="s">
        <v>1083</v>
      </c>
      <c r="M3988" t="s">
        <v>1083</v>
      </c>
      <c r="N3988">
        <v>2</v>
      </c>
      <c r="O3988" t="s">
        <v>7876</v>
      </c>
      <c r="P3988" t="s">
        <v>24760</v>
      </c>
      <c r="Q3988">
        <v>2E-3</v>
      </c>
      <c r="R3988" s="117" t="s">
        <v>14594</v>
      </c>
      <c r="S3988" s="117" t="s">
        <v>14589</v>
      </c>
      <c r="T3988" t="s">
        <v>12136</v>
      </c>
      <c r="U3988" t="s">
        <v>10772</v>
      </c>
    </row>
    <row r="3989" spans="1:21">
      <c r="A3989" s="117" t="s">
        <v>3099</v>
      </c>
      <c r="B3989" t="s">
        <v>14590</v>
      </c>
      <c r="C3989" t="s">
        <v>14590</v>
      </c>
      <c r="D3989">
        <v>25</v>
      </c>
      <c r="E3989">
        <v>19</v>
      </c>
      <c r="F3989">
        <v>25</v>
      </c>
      <c r="G3989">
        <v>19</v>
      </c>
      <c r="H3989">
        <v>10</v>
      </c>
      <c r="I3989">
        <v>10</v>
      </c>
      <c r="J3989">
        <v>15</v>
      </c>
      <c r="K3989" s="194">
        <v>15</v>
      </c>
      <c r="L3989" t="s">
        <v>1083</v>
      </c>
      <c r="M3989" t="s">
        <v>1083</v>
      </c>
      <c r="N3989">
        <v>2</v>
      </c>
      <c r="O3989" t="s">
        <v>7876</v>
      </c>
      <c r="P3989" t="s">
        <v>8771</v>
      </c>
      <c r="Q3989">
        <v>2E-3</v>
      </c>
      <c r="R3989" s="117" t="s">
        <v>14594</v>
      </c>
      <c r="S3989" s="117" t="s">
        <v>14589</v>
      </c>
      <c r="T3989" t="s">
        <v>12136</v>
      </c>
      <c r="U3989" t="s">
        <v>10772</v>
      </c>
    </row>
    <row r="3990" spans="1:21">
      <c r="A3990" s="117" t="s">
        <v>24761</v>
      </c>
      <c r="B3990" t="s">
        <v>14590</v>
      </c>
      <c r="C3990" t="s">
        <v>14590</v>
      </c>
      <c r="D3990">
        <v>26</v>
      </c>
      <c r="E3990">
        <v>20</v>
      </c>
      <c r="F3990">
        <v>26</v>
      </c>
      <c r="G3990">
        <v>20</v>
      </c>
      <c r="H3990">
        <v>10</v>
      </c>
      <c r="I3990">
        <v>10</v>
      </c>
      <c r="J3990">
        <v>210</v>
      </c>
      <c r="K3990" s="194">
        <v>210</v>
      </c>
      <c r="L3990" t="s">
        <v>1083</v>
      </c>
      <c r="M3990" t="s">
        <v>1083</v>
      </c>
      <c r="N3990">
        <v>3</v>
      </c>
      <c r="O3990" t="s">
        <v>7876</v>
      </c>
      <c r="P3990" t="s">
        <v>8771</v>
      </c>
      <c r="Q3990">
        <v>3.0000000000000001E-3</v>
      </c>
      <c r="R3990" s="117" t="s">
        <v>14620</v>
      </c>
      <c r="S3990" s="117" t="s">
        <v>14621</v>
      </c>
      <c r="T3990" t="s">
        <v>17448</v>
      </c>
      <c r="U3990" t="s">
        <v>10772</v>
      </c>
    </row>
    <row r="3991" spans="1:21">
      <c r="A3991" s="117" t="s">
        <v>3100</v>
      </c>
      <c r="B3991" t="s">
        <v>14590</v>
      </c>
      <c r="C3991" t="s">
        <v>14590</v>
      </c>
      <c r="D3991">
        <v>41</v>
      </c>
      <c r="E3991">
        <v>35</v>
      </c>
      <c r="F3991">
        <v>41</v>
      </c>
      <c r="G3991">
        <v>35</v>
      </c>
      <c r="H3991">
        <v>10</v>
      </c>
      <c r="I3991">
        <v>10</v>
      </c>
      <c r="J3991">
        <v>999999</v>
      </c>
      <c r="K3991" s="194">
        <v>999999</v>
      </c>
      <c r="L3991" t="s">
        <v>1083</v>
      </c>
      <c r="M3991" t="s">
        <v>1083</v>
      </c>
      <c r="N3991">
        <v>2</v>
      </c>
      <c r="O3991" t="s">
        <v>7876</v>
      </c>
      <c r="P3991" t="s">
        <v>8772</v>
      </c>
      <c r="Q3991">
        <v>2E-3</v>
      </c>
      <c r="R3991" s="117" t="s">
        <v>14594</v>
      </c>
      <c r="S3991" s="117" t="s">
        <v>14589</v>
      </c>
      <c r="T3991" t="s">
        <v>12136</v>
      </c>
      <c r="U3991" t="s">
        <v>10772</v>
      </c>
    </row>
    <row r="3992" spans="1:21">
      <c r="A3992" s="117" t="s">
        <v>3101</v>
      </c>
      <c r="B3992" t="s">
        <v>14590</v>
      </c>
      <c r="C3992" t="s">
        <v>14590</v>
      </c>
      <c r="D3992">
        <v>26</v>
      </c>
      <c r="E3992">
        <v>20</v>
      </c>
      <c r="F3992">
        <v>26</v>
      </c>
      <c r="G3992">
        <v>20</v>
      </c>
      <c r="H3992">
        <v>10</v>
      </c>
      <c r="I3992">
        <v>10</v>
      </c>
      <c r="J3992">
        <v>300</v>
      </c>
      <c r="K3992" s="194">
        <v>300</v>
      </c>
      <c r="L3992" t="s">
        <v>1079</v>
      </c>
      <c r="M3992" t="s">
        <v>1079</v>
      </c>
      <c r="N3992">
        <v>2</v>
      </c>
      <c r="O3992" t="s">
        <v>7876</v>
      </c>
      <c r="P3992" t="s">
        <v>8773</v>
      </c>
      <c r="Q3992">
        <v>2E-3</v>
      </c>
      <c r="R3992" s="117" t="s">
        <v>14620</v>
      </c>
      <c r="S3992" s="117" t="s">
        <v>14621</v>
      </c>
      <c r="T3992" t="s">
        <v>17448</v>
      </c>
      <c r="U3992" t="s">
        <v>10772</v>
      </c>
    </row>
    <row r="3993" spans="1:21">
      <c r="A3993" s="117" t="s">
        <v>3102</v>
      </c>
      <c r="B3993" t="s">
        <v>14590</v>
      </c>
      <c r="C3993" t="s">
        <v>14590</v>
      </c>
      <c r="D3993">
        <v>25</v>
      </c>
      <c r="E3993">
        <v>19</v>
      </c>
      <c r="F3993">
        <v>25</v>
      </c>
      <c r="G3993">
        <v>19</v>
      </c>
      <c r="H3993">
        <v>1</v>
      </c>
      <c r="I3993">
        <v>1</v>
      </c>
      <c r="J3993">
        <v>118</v>
      </c>
      <c r="K3993" s="194">
        <v>118</v>
      </c>
      <c r="L3993" t="s">
        <v>1100</v>
      </c>
      <c r="M3993" t="s">
        <v>1100</v>
      </c>
      <c r="N3993">
        <v>8</v>
      </c>
      <c r="O3993" t="s">
        <v>7876</v>
      </c>
      <c r="P3993" t="s">
        <v>8774</v>
      </c>
      <c r="Q3993">
        <v>8.0000000000000002E-3</v>
      </c>
      <c r="R3993" s="117" t="s">
        <v>14594</v>
      </c>
      <c r="S3993" s="117" t="s">
        <v>14589</v>
      </c>
      <c r="T3993" t="s">
        <v>12136</v>
      </c>
      <c r="U3993" t="s">
        <v>10772</v>
      </c>
    </row>
    <row r="3994" spans="1:21">
      <c r="A3994" s="117" t="s">
        <v>22496</v>
      </c>
      <c r="B3994" t="s">
        <v>14590</v>
      </c>
      <c r="C3994" t="s">
        <v>14590</v>
      </c>
      <c r="D3994">
        <v>25</v>
      </c>
      <c r="E3994">
        <v>19</v>
      </c>
      <c r="F3994">
        <v>25</v>
      </c>
      <c r="G3994">
        <v>19</v>
      </c>
      <c r="H3994">
        <v>1</v>
      </c>
      <c r="I3994">
        <v>1</v>
      </c>
      <c r="J3994">
        <v>11</v>
      </c>
      <c r="K3994" s="194">
        <v>11</v>
      </c>
      <c r="L3994" t="s">
        <v>1100</v>
      </c>
      <c r="M3994" t="s">
        <v>1100</v>
      </c>
      <c r="N3994">
        <v>14</v>
      </c>
      <c r="O3994" t="s">
        <v>7876</v>
      </c>
      <c r="P3994" t="s">
        <v>8775</v>
      </c>
      <c r="Q3994">
        <v>1.4E-2</v>
      </c>
      <c r="R3994" s="117" t="s">
        <v>14594</v>
      </c>
      <c r="S3994" s="117" t="s">
        <v>14589</v>
      </c>
      <c r="T3994" t="s">
        <v>12136</v>
      </c>
      <c r="U3994" t="s">
        <v>10772</v>
      </c>
    </row>
    <row r="3995" spans="1:21">
      <c r="A3995" s="117" t="s">
        <v>22497</v>
      </c>
      <c r="B3995" t="s">
        <v>14590</v>
      </c>
      <c r="C3995" t="s">
        <v>14590</v>
      </c>
      <c r="D3995">
        <v>28</v>
      </c>
      <c r="E3995">
        <v>22</v>
      </c>
      <c r="F3995">
        <v>28</v>
      </c>
      <c r="G3995">
        <v>22</v>
      </c>
      <c r="H3995">
        <v>1</v>
      </c>
      <c r="I3995">
        <v>1</v>
      </c>
      <c r="J3995">
        <v>7</v>
      </c>
      <c r="K3995" s="194">
        <v>7</v>
      </c>
      <c r="L3995" t="s">
        <v>1100</v>
      </c>
      <c r="M3995" t="s">
        <v>1100</v>
      </c>
      <c r="N3995">
        <v>14</v>
      </c>
      <c r="O3995" t="s">
        <v>7876</v>
      </c>
      <c r="P3995" t="s">
        <v>8775</v>
      </c>
      <c r="Q3995">
        <v>1.4E-2</v>
      </c>
      <c r="R3995" s="117" t="s">
        <v>14648</v>
      </c>
      <c r="S3995" s="117" t="s">
        <v>14589</v>
      </c>
      <c r="T3995" t="s">
        <v>12136</v>
      </c>
      <c r="U3995" t="s">
        <v>10772</v>
      </c>
    </row>
    <row r="3996" spans="1:21">
      <c r="A3996" s="117" t="s">
        <v>22498</v>
      </c>
      <c r="B3996" t="s">
        <v>14590</v>
      </c>
      <c r="C3996" t="s">
        <v>14590</v>
      </c>
      <c r="D3996">
        <v>25</v>
      </c>
      <c r="E3996">
        <v>19</v>
      </c>
      <c r="F3996">
        <v>25</v>
      </c>
      <c r="G3996">
        <v>19</v>
      </c>
      <c r="H3996">
        <v>1</v>
      </c>
      <c r="I3996">
        <v>1</v>
      </c>
      <c r="J3996">
        <v>3</v>
      </c>
      <c r="K3996" s="194">
        <v>3</v>
      </c>
      <c r="L3996" t="s">
        <v>1100</v>
      </c>
      <c r="M3996" t="s">
        <v>1100</v>
      </c>
      <c r="N3996">
        <v>15</v>
      </c>
      <c r="O3996" t="s">
        <v>7876</v>
      </c>
      <c r="P3996" t="s">
        <v>8775</v>
      </c>
      <c r="Q3996">
        <v>1.4999999999999999E-2</v>
      </c>
      <c r="R3996" s="117" t="s">
        <v>14594</v>
      </c>
      <c r="S3996" s="117" t="s">
        <v>14589</v>
      </c>
      <c r="T3996" t="s">
        <v>12136</v>
      </c>
      <c r="U3996" t="s">
        <v>10772</v>
      </c>
    </row>
    <row r="3997" spans="1:21">
      <c r="A3997" s="117" t="s">
        <v>22499</v>
      </c>
      <c r="B3997" t="s">
        <v>14590</v>
      </c>
      <c r="C3997" t="s">
        <v>14590</v>
      </c>
      <c r="D3997">
        <v>25</v>
      </c>
      <c r="E3997">
        <v>19</v>
      </c>
      <c r="F3997">
        <v>25</v>
      </c>
      <c r="G3997">
        <v>19</v>
      </c>
      <c r="H3997">
        <v>1</v>
      </c>
      <c r="I3997">
        <v>1</v>
      </c>
      <c r="J3997">
        <v>6</v>
      </c>
      <c r="K3997" s="194">
        <v>6</v>
      </c>
      <c r="L3997" t="s">
        <v>1100</v>
      </c>
      <c r="M3997" t="s">
        <v>1100</v>
      </c>
      <c r="N3997">
        <v>14</v>
      </c>
      <c r="O3997" t="s">
        <v>7876</v>
      </c>
      <c r="P3997" t="s">
        <v>22500</v>
      </c>
      <c r="Q3997">
        <v>1.4E-2</v>
      </c>
      <c r="R3997" s="117" t="s">
        <v>14594</v>
      </c>
      <c r="S3997" s="117" t="s">
        <v>14589</v>
      </c>
      <c r="T3997" t="s">
        <v>12136</v>
      </c>
      <c r="U3997" t="s">
        <v>10772</v>
      </c>
    </row>
    <row r="3998" spans="1:21">
      <c r="A3998" s="117" t="s">
        <v>22501</v>
      </c>
      <c r="B3998" t="s">
        <v>14590</v>
      </c>
      <c r="C3998" t="s">
        <v>14590</v>
      </c>
      <c r="D3998">
        <v>39</v>
      </c>
      <c r="E3998">
        <v>33</v>
      </c>
      <c r="F3998">
        <v>39</v>
      </c>
      <c r="G3998">
        <v>33</v>
      </c>
      <c r="H3998">
        <v>1</v>
      </c>
      <c r="I3998">
        <v>1</v>
      </c>
      <c r="J3998">
        <v>999999</v>
      </c>
      <c r="K3998" s="194">
        <v>999999</v>
      </c>
      <c r="L3998" t="s">
        <v>1100</v>
      </c>
      <c r="M3998" t="s">
        <v>1100</v>
      </c>
      <c r="N3998">
        <v>14</v>
      </c>
      <c r="O3998" t="s">
        <v>7876</v>
      </c>
      <c r="P3998" t="s">
        <v>22502</v>
      </c>
      <c r="Q3998">
        <v>1.4E-2</v>
      </c>
      <c r="R3998" s="117" t="s">
        <v>14594</v>
      </c>
      <c r="S3998" s="117" t="s">
        <v>14589</v>
      </c>
      <c r="T3998" t="s">
        <v>12136</v>
      </c>
      <c r="U3998" t="s">
        <v>10772</v>
      </c>
    </row>
    <row r="3999" spans="1:21">
      <c r="A3999" s="117" t="s">
        <v>22503</v>
      </c>
      <c r="B3999" t="s">
        <v>14590</v>
      </c>
      <c r="C3999" t="s">
        <v>14590</v>
      </c>
      <c r="D3999">
        <v>47</v>
      </c>
      <c r="E3999">
        <v>41</v>
      </c>
      <c r="F3999">
        <v>47</v>
      </c>
      <c r="G3999">
        <v>41</v>
      </c>
      <c r="H3999">
        <v>1</v>
      </c>
      <c r="I3999">
        <v>1</v>
      </c>
      <c r="J3999">
        <v>999999</v>
      </c>
      <c r="K3999" s="194">
        <v>999999</v>
      </c>
      <c r="L3999" t="s">
        <v>1100</v>
      </c>
      <c r="M3999" t="s">
        <v>1100</v>
      </c>
      <c r="N3999">
        <v>14</v>
      </c>
      <c r="O3999" t="s">
        <v>7876</v>
      </c>
      <c r="P3999" t="s">
        <v>8775</v>
      </c>
      <c r="Q3999">
        <v>1.4E-2</v>
      </c>
      <c r="R3999" s="117" t="s">
        <v>14594</v>
      </c>
      <c r="S3999" s="117" t="s">
        <v>14589</v>
      </c>
      <c r="T3999" t="s">
        <v>12136</v>
      </c>
      <c r="U3999" t="s">
        <v>10772</v>
      </c>
    </row>
    <row r="4000" spans="1:21">
      <c r="A4000" s="117" t="s">
        <v>22504</v>
      </c>
      <c r="B4000" t="s">
        <v>14590</v>
      </c>
      <c r="C4000" t="s">
        <v>14590</v>
      </c>
      <c r="D4000">
        <v>39</v>
      </c>
      <c r="E4000">
        <v>33</v>
      </c>
      <c r="F4000">
        <v>39</v>
      </c>
      <c r="G4000">
        <v>33</v>
      </c>
      <c r="H4000">
        <v>1</v>
      </c>
      <c r="I4000">
        <v>1</v>
      </c>
      <c r="J4000">
        <v>999999</v>
      </c>
      <c r="K4000" s="194">
        <v>999999</v>
      </c>
      <c r="L4000" t="s">
        <v>1100</v>
      </c>
      <c r="M4000" t="s">
        <v>1100</v>
      </c>
      <c r="N4000">
        <v>26</v>
      </c>
      <c r="O4000" t="s">
        <v>7876</v>
      </c>
      <c r="P4000" t="s">
        <v>22505</v>
      </c>
      <c r="Q4000">
        <v>2.5999999999999999E-2</v>
      </c>
      <c r="R4000" s="117" t="s">
        <v>14594</v>
      </c>
      <c r="S4000" s="117" t="s">
        <v>14589</v>
      </c>
      <c r="T4000" t="s">
        <v>12136</v>
      </c>
      <c r="U4000" t="s">
        <v>10772</v>
      </c>
    </row>
    <row r="4001" spans="1:21">
      <c r="A4001" s="117" t="s">
        <v>12774</v>
      </c>
      <c r="B4001" t="s">
        <v>14590</v>
      </c>
      <c r="C4001" t="s">
        <v>14593</v>
      </c>
      <c r="D4001">
        <v>61</v>
      </c>
      <c r="E4001">
        <v>55</v>
      </c>
      <c r="F4001" t="e">
        <v>#N/A</v>
      </c>
      <c r="G4001" t="e">
        <v>#N/A</v>
      </c>
      <c r="H4001">
        <v>1</v>
      </c>
      <c r="I4001">
        <v>1</v>
      </c>
      <c r="J4001">
        <v>0</v>
      </c>
      <c r="K4001" s="194" t="e">
        <v>#N/A</v>
      </c>
      <c r="L4001" t="s">
        <v>1100</v>
      </c>
      <c r="M4001" t="s">
        <v>1100</v>
      </c>
      <c r="O4001" t="s">
        <v>7876</v>
      </c>
      <c r="R4001" s="117" t="s">
        <v>14599</v>
      </c>
      <c r="S4001" s="117" t="s">
        <v>14606</v>
      </c>
      <c r="T4001" t="s">
        <v>12138</v>
      </c>
      <c r="U4001" t="s">
        <v>10772</v>
      </c>
    </row>
    <row r="4002" spans="1:21">
      <c r="A4002" s="117" t="s">
        <v>12777</v>
      </c>
      <c r="B4002" t="s">
        <v>14590</v>
      </c>
      <c r="C4002" t="s">
        <v>14593</v>
      </c>
      <c r="D4002">
        <v>164</v>
      </c>
      <c r="E4002">
        <v>158</v>
      </c>
      <c r="F4002" t="e">
        <v>#N/A</v>
      </c>
      <c r="G4002" t="e">
        <v>#N/A</v>
      </c>
      <c r="H4002">
        <v>1</v>
      </c>
      <c r="I4002">
        <v>1</v>
      </c>
      <c r="J4002">
        <v>0</v>
      </c>
      <c r="K4002" s="194" t="e">
        <v>#N/A</v>
      </c>
      <c r="L4002" t="s">
        <v>1100</v>
      </c>
      <c r="M4002" t="s">
        <v>1100</v>
      </c>
      <c r="O4002" t="s">
        <v>7876</v>
      </c>
      <c r="R4002" s="117" t="s">
        <v>14599</v>
      </c>
      <c r="S4002" s="117" t="s">
        <v>14606</v>
      </c>
      <c r="T4002" t="s">
        <v>12138</v>
      </c>
      <c r="U4002" t="s">
        <v>10772</v>
      </c>
    </row>
    <row r="4003" spans="1:21">
      <c r="A4003" s="117" t="s">
        <v>12775</v>
      </c>
      <c r="B4003" t="s">
        <v>14590</v>
      </c>
      <c r="C4003" t="s">
        <v>14593</v>
      </c>
      <c r="D4003">
        <v>38</v>
      </c>
      <c r="E4003">
        <v>32</v>
      </c>
      <c r="F4003" t="e">
        <v>#N/A</v>
      </c>
      <c r="G4003" t="e">
        <v>#N/A</v>
      </c>
      <c r="H4003">
        <v>1</v>
      </c>
      <c r="I4003">
        <v>1</v>
      </c>
      <c r="J4003">
        <v>0</v>
      </c>
      <c r="K4003" s="194" t="e">
        <v>#N/A</v>
      </c>
      <c r="L4003" t="s">
        <v>1100</v>
      </c>
      <c r="M4003" t="s">
        <v>1100</v>
      </c>
      <c r="O4003" t="s">
        <v>7876</v>
      </c>
      <c r="R4003" s="117" t="s">
        <v>14599</v>
      </c>
      <c r="S4003" s="117" t="s">
        <v>14606</v>
      </c>
      <c r="T4003" t="s">
        <v>12138</v>
      </c>
      <c r="U4003" t="s">
        <v>10772</v>
      </c>
    </row>
    <row r="4004" spans="1:21">
      <c r="A4004" s="117" t="s">
        <v>12776</v>
      </c>
      <c r="B4004" t="s">
        <v>14590</v>
      </c>
      <c r="C4004" t="s">
        <v>14593</v>
      </c>
      <c r="D4004">
        <v>38</v>
      </c>
      <c r="E4004">
        <v>32</v>
      </c>
      <c r="F4004" t="e">
        <v>#N/A</v>
      </c>
      <c r="G4004" t="e">
        <v>#N/A</v>
      </c>
      <c r="H4004">
        <v>1</v>
      </c>
      <c r="I4004">
        <v>1</v>
      </c>
      <c r="J4004">
        <v>0</v>
      </c>
      <c r="K4004" s="194" t="e">
        <v>#N/A</v>
      </c>
      <c r="L4004" t="s">
        <v>1100</v>
      </c>
      <c r="M4004" t="s">
        <v>1100</v>
      </c>
      <c r="O4004" t="s">
        <v>7876</v>
      </c>
      <c r="R4004" s="117" t="s">
        <v>14599</v>
      </c>
      <c r="S4004" s="117" t="s">
        <v>14606</v>
      </c>
      <c r="T4004" t="s">
        <v>12138</v>
      </c>
      <c r="U4004" t="s">
        <v>10772</v>
      </c>
    </row>
    <row r="4005" spans="1:21">
      <c r="A4005" s="117" t="s">
        <v>12778</v>
      </c>
      <c r="B4005" t="s">
        <v>14590</v>
      </c>
      <c r="C4005" t="s">
        <v>14593</v>
      </c>
      <c r="D4005">
        <v>38</v>
      </c>
      <c r="E4005">
        <v>32</v>
      </c>
      <c r="F4005" t="e">
        <v>#N/A</v>
      </c>
      <c r="G4005" t="e">
        <v>#N/A</v>
      </c>
      <c r="H4005">
        <v>1</v>
      </c>
      <c r="I4005">
        <v>1</v>
      </c>
      <c r="J4005">
        <v>0</v>
      </c>
      <c r="K4005" s="194" t="e">
        <v>#N/A</v>
      </c>
      <c r="L4005" t="s">
        <v>1100</v>
      </c>
      <c r="M4005" t="s">
        <v>1100</v>
      </c>
      <c r="O4005" t="s">
        <v>7876</v>
      </c>
      <c r="R4005" s="117" t="s">
        <v>14599</v>
      </c>
      <c r="S4005" s="117" t="s">
        <v>14606</v>
      </c>
      <c r="T4005" t="s">
        <v>12138</v>
      </c>
      <c r="U4005" t="s">
        <v>10772</v>
      </c>
    </row>
    <row r="4006" spans="1:21">
      <c r="A4006" s="117" t="s">
        <v>21712</v>
      </c>
      <c r="B4006" t="s">
        <v>14590</v>
      </c>
      <c r="C4006" t="s">
        <v>14593</v>
      </c>
      <c r="D4006">
        <v>6</v>
      </c>
      <c r="E4006">
        <v>0</v>
      </c>
      <c r="F4006" t="e">
        <v>#N/A</v>
      </c>
      <c r="G4006" t="e">
        <v>#N/A</v>
      </c>
      <c r="H4006">
        <v>1</v>
      </c>
      <c r="I4006">
        <v>1</v>
      </c>
      <c r="J4006">
        <v>0</v>
      </c>
      <c r="K4006" s="194" t="e">
        <v>#N/A</v>
      </c>
      <c r="L4006" t="e">
        <v>#N/A</v>
      </c>
      <c r="M4006" t="e">
        <v>#N/A</v>
      </c>
      <c r="O4006" t="s">
        <v>7876</v>
      </c>
      <c r="R4006" s="117" t="s">
        <v>14605</v>
      </c>
      <c r="S4006" s="117" t="s">
        <v>14615</v>
      </c>
      <c r="T4006" t="e">
        <v>#N/A</v>
      </c>
      <c r="U4006" t="s">
        <v>10772</v>
      </c>
    </row>
    <row r="4007" spans="1:21">
      <c r="A4007" s="117" t="s">
        <v>21713</v>
      </c>
      <c r="B4007" t="s">
        <v>14590</v>
      </c>
      <c r="C4007" t="s">
        <v>14593</v>
      </c>
      <c r="D4007">
        <v>6</v>
      </c>
      <c r="E4007">
        <v>0</v>
      </c>
      <c r="F4007" t="e">
        <v>#N/A</v>
      </c>
      <c r="G4007" t="e">
        <v>#N/A</v>
      </c>
      <c r="H4007">
        <v>1</v>
      </c>
      <c r="I4007">
        <v>0</v>
      </c>
      <c r="J4007">
        <v>0</v>
      </c>
      <c r="K4007" s="194" t="e">
        <v>#N/A</v>
      </c>
      <c r="L4007" t="e">
        <v>#N/A</v>
      </c>
      <c r="M4007" t="e">
        <v>#N/A</v>
      </c>
      <c r="O4007" t="s">
        <v>7876</v>
      </c>
      <c r="R4007" s="117" t="s">
        <v>14605</v>
      </c>
      <c r="S4007" s="117" t="s">
        <v>14615</v>
      </c>
      <c r="T4007" t="e">
        <v>#N/A</v>
      </c>
      <c r="U4007" t="s">
        <v>10772</v>
      </c>
    </row>
    <row r="4008" spans="1:21">
      <c r="A4008" s="117" t="s">
        <v>3103</v>
      </c>
      <c r="B4008" t="s">
        <v>14590</v>
      </c>
      <c r="C4008" t="s">
        <v>14590</v>
      </c>
      <c r="D4008">
        <v>94</v>
      </c>
      <c r="E4008">
        <v>88</v>
      </c>
      <c r="F4008">
        <v>94</v>
      </c>
      <c r="G4008">
        <v>88</v>
      </c>
      <c r="H4008">
        <v>1</v>
      </c>
      <c r="I4008">
        <v>1</v>
      </c>
      <c r="J4008">
        <v>999999</v>
      </c>
      <c r="K4008" s="194">
        <v>999999</v>
      </c>
      <c r="L4008" t="s">
        <v>1079</v>
      </c>
      <c r="M4008" t="s">
        <v>1079</v>
      </c>
      <c r="N4008">
        <v>79</v>
      </c>
      <c r="O4008" t="s">
        <v>7876</v>
      </c>
      <c r="P4008" t="s">
        <v>8777</v>
      </c>
      <c r="Q4008">
        <v>7.9000000000000001E-2</v>
      </c>
      <c r="R4008" s="117" t="s">
        <v>14594</v>
      </c>
      <c r="S4008" s="117" t="s">
        <v>14589</v>
      </c>
      <c r="T4008" t="s">
        <v>12136</v>
      </c>
      <c r="U4008" t="s">
        <v>10772</v>
      </c>
    </row>
    <row r="4009" spans="1:21">
      <c r="A4009" s="117" t="s">
        <v>12779</v>
      </c>
      <c r="B4009" t="s">
        <v>14590</v>
      </c>
      <c r="C4009" t="s">
        <v>14590</v>
      </c>
      <c r="D4009">
        <v>97</v>
      </c>
      <c r="E4009">
        <v>91</v>
      </c>
      <c r="F4009">
        <v>97</v>
      </c>
      <c r="G4009">
        <v>91</v>
      </c>
      <c r="H4009">
        <v>1</v>
      </c>
      <c r="I4009">
        <v>0</v>
      </c>
      <c r="J4009">
        <v>25</v>
      </c>
      <c r="K4009" s="194">
        <v>25</v>
      </c>
      <c r="L4009" t="s">
        <v>1078</v>
      </c>
      <c r="M4009" t="s">
        <v>1078</v>
      </c>
      <c r="N4009">
        <v>2</v>
      </c>
      <c r="O4009" t="s">
        <v>7876</v>
      </c>
      <c r="P4009" t="s">
        <v>13890</v>
      </c>
      <c r="Q4009">
        <v>2E-3</v>
      </c>
      <c r="R4009" s="117" t="s">
        <v>14605</v>
      </c>
      <c r="S4009" s="117" t="s">
        <v>15188</v>
      </c>
      <c r="T4009" t="s">
        <v>13807</v>
      </c>
      <c r="U4009" t="s">
        <v>10772</v>
      </c>
    </row>
    <row r="4010" spans="1:21">
      <c r="A4010" s="117" t="s">
        <v>14291</v>
      </c>
      <c r="B4010" t="s">
        <v>14590</v>
      </c>
      <c r="C4010" t="s">
        <v>14590</v>
      </c>
      <c r="D4010">
        <v>97</v>
      </c>
      <c r="E4010">
        <v>91</v>
      </c>
      <c r="F4010">
        <v>97</v>
      </c>
      <c r="G4010">
        <v>91</v>
      </c>
      <c r="H4010">
        <v>1</v>
      </c>
      <c r="I4010">
        <v>0</v>
      </c>
      <c r="J4010">
        <v>25</v>
      </c>
      <c r="K4010" s="194">
        <v>25</v>
      </c>
      <c r="L4010" t="s">
        <v>1078</v>
      </c>
      <c r="M4010" t="s">
        <v>1078</v>
      </c>
      <c r="N4010">
        <v>20000</v>
      </c>
      <c r="O4010" t="s">
        <v>7876</v>
      </c>
      <c r="Q4010">
        <v>20</v>
      </c>
      <c r="R4010" s="117" t="s">
        <v>14599</v>
      </c>
      <c r="S4010" s="117" t="s">
        <v>15188</v>
      </c>
      <c r="T4010" t="s">
        <v>13807</v>
      </c>
      <c r="U4010" t="s">
        <v>10772</v>
      </c>
    </row>
    <row r="4011" spans="1:21">
      <c r="A4011" s="117" t="s">
        <v>14292</v>
      </c>
      <c r="B4011" t="s">
        <v>14590</v>
      </c>
      <c r="C4011" t="s">
        <v>14590</v>
      </c>
      <c r="D4011">
        <v>97</v>
      </c>
      <c r="E4011">
        <v>91</v>
      </c>
      <c r="F4011">
        <v>97</v>
      </c>
      <c r="G4011">
        <v>91</v>
      </c>
      <c r="H4011">
        <v>1</v>
      </c>
      <c r="I4011">
        <v>0</v>
      </c>
      <c r="J4011">
        <v>25</v>
      </c>
      <c r="K4011" s="194">
        <v>25</v>
      </c>
      <c r="L4011" t="s">
        <v>1078</v>
      </c>
      <c r="M4011" t="s">
        <v>1078</v>
      </c>
      <c r="O4011" t="s">
        <v>7876</v>
      </c>
      <c r="R4011" s="117" t="s">
        <v>14599</v>
      </c>
      <c r="S4011" s="117" t="s">
        <v>15188</v>
      </c>
      <c r="T4011" t="s">
        <v>13807</v>
      </c>
      <c r="U4011" t="s">
        <v>10772</v>
      </c>
    </row>
    <row r="4012" spans="1:21">
      <c r="A4012" s="117" t="s">
        <v>12780</v>
      </c>
      <c r="B4012" t="s">
        <v>14590</v>
      </c>
      <c r="C4012" t="s">
        <v>14590</v>
      </c>
      <c r="D4012">
        <v>97</v>
      </c>
      <c r="E4012">
        <v>91</v>
      </c>
      <c r="F4012">
        <v>97</v>
      </c>
      <c r="G4012">
        <v>91</v>
      </c>
      <c r="H4012">
        <v>1</v>
      </c>
      <c r="I4012">
        <v>0</v>
      </c>
      <c r="J4012">
        <v>50</v>
      </c>
      <c r="K4012" s="194">
        <v>50</v>
      </c>
      <c r="L4012" t="s">
        <v>1078</v>
      </c>
      <c r="M4012" t="s">
        <v>1078</v>
      </c>
      <c r="N4012">
        <v>20000</v>
      </c>
      <c r="O4012" t="s">
        <v>7876</v>
      </c>
      <c r="P4012" t="s">
        <v>13890</v>
      </c>
      <c r="Q4012">
        <v>20</v>
      </c>
      <c r="R4012" s="117" t="s">
        <v>14605</v>
      </c>
      <c r="S4012" s="117" t="s">
        <v>15188</v>
      </c>
      <c r="T4012" t="s">
        <v>13807</v>
      </c>
      <c r="U4012" t="s">
        <v>10772</v>
      </c>
    </row>
    <row r="4013" spans="1:21">
      <c r="A4013" s="117" t="s">
        <v>12781</v>
      </c>
      <c r="B4013" t="s">
        <v>14590</v>
      </c>
      <c r="C4013" t="s">
        <v>14590</v>
      </c>
      <c r="D4013">
        <v>97</v>
      </c>
      <c r="E4013">
        <v>91</v>
      </c>
      <c r="F4013">
        <v>97</v>
      </c>
      <c r="G4013">
        <v>91</v>
      </c>
      <c r="H4013">
        <v>1</v>
      </c>
      <c r="I4013">
        <v>0</v>
      </c>
      <c r="J4013">
        <v>50</v>
      </c>
      <c r="K4013" s="194">
        <v>50</v>
      </c>
      <c r="L4013" t="s">
        <v>1078</v>
      </c>
      <c r="M4013" t="s">
        <v>1078</v>
      </c>
      <c r="N4013">
        <v>20000</v>
      </c>
      <c r="O4013" t="s">
        <v>7876</v>
      </c>
      <c r="P4013" t="s">
        <v>13890</v>
      </c>
      <c r="Q4013">
        <v>20</v>
      </c>
      <c r="R4013" s="117" t="s">
        <v>14605</v>
      </c>
      <c r="S4013" s="117" t="s">
        <v>15188</v>
      </c>
      <c r="T4013" t="s">
        <v>13807</v>
      </c>
      <c r="U4013" t="s">
        <v>10772</v>
      </c>
    </row>
    <row r="4014" spans="1:21">
      <c r="A4014" s="117" t="s">
        <v>14293</v>
      </c>
      <c r="B4014" t="s">
        <v>14590</v>
      </c>
      <c r="C4014" t="s">
        <v>14590</v>
      </c>
      <c r="D4014">
        <v>104</v>
      </c>
      <c r="E4014">
        <v>98</v>
      </c>
      <c r="F4014">
        <v>104</v>
      </c>
      <c r="G4014">
        <v>98</v>
      </c>
      <c r="H4014">
        <v>1</v>
      </c>
      <c r="I4014">
        <v>0</v>
      </c>
      <c r="J4014">
        <v>0</v>
      </c>
      <c r="K4014" s="194">
        <v>0</v>
      </c>
      <c r="L4014" t="s">
        <v>1078</v>
      </c>
      <c r="M4014" t="s">
        <v>1078</v>
      </c>
      <c r="N4014">
        <v>2000</v>
      </c>
      <c r="O4014" t="s">
        <v>7876</v>
      </c>
      <c r="Q4014">
        <v>2</v>
      </c>
      <c r="R4014" s="117" t="s">
        <v>14599</v>
      </c>
      <c r="S4014" s="117" t="s">
        <v>15188</v>
      </c>
      <c r="T4014" t="s">
        <v>13807</v>
      </c>
      <c r="U4014" t="s">
        <v>10772</v>
      </c>
    </row>
    <row r="4015" spans="1:21">
      <c r="A4015" s="117" t="s">
        <v>14294</v>
      </c>
      <c r="B4015" t="s">
        <v>14590</v>
      </c>
      <c r="C4015" t="s">
        <v>14590</v>
      </c>
      <c r="D4015">
        <v>104</v>
      </c>
      <c r="E4015">
        <v>98</v>
      </c>
      <c r="F4015">
        <v>104</v>
      </c>
      <c r="G4015">
        <v>98</v>
      </c>
      <c r="H4015">
        <v>1</v>
      </c>
      <c r="I4015">
        <v>0</v>
      </c>
      <c r="J4015">
        <v>0</v>
      </c>
      <c r="K4015" s="194">
        <v>0</v>
      </c>
      <c r="L4015" t="s">
        <v>1078</v>
      </c>
      <c r="M4015" t="s">
        <v>1078</v>
      </c>
      <c r="O4015" t="s">
        <v>7876</v>
      </c>
      <c r="R4015" s="117" t="s">
        <v>14599</v>
      </c>
      <c r="S4015" s="117" t="s">
        <v>15188</v>
      </c>
      <c r="T4015" t="s">
        <v>13807</v>
      </c>
      <c r="U4015" t="s">
        <v>10772</v>
      </c>
    </row>
    <row r="4016" spans="1:21">
      <c r="A4016" s="117" t="s">
        <v>12782</v>
      </c>
      <c r="B4016" t="s">
        <v>14590</v>
      </c>
      <c r="C4016" t="s">
        <v>14590</v>
      </c>
      <c r="D4016">
        <v>97</v>
      </c>
      <c r="E4016">
        <v>91</v>
      </c>
      <c r="F4016">
        <v>97</v>
      </c>
      <c r="G4016">
        <v>91</v>
      </c>
      <c r="H4016">
        <v>4</v>
      </c>
      <c r="I4016">
        <v>0</v>
      </c>
      <c r="J4016">
        <v>25</v>
      </c>
      <c r="K4016" s="194">
        <v>25</v>
      </c>
      <c r="L4016" t="s">
        <v>1078</v>
      </c>
      <c r="M4016" t="s">
        <v>1078</v>
      </c>
      <c r="N4016">
        <v>1470</v>
      </c>
      <c r="O4016" t="s">
        <v>7876</v>
      </c>
      <c r="P4016" t="s">
        <v>13891</v>
      </c>
      <c r="Q4016">
        <v>1.47</v>
      </c>
      <c r="R4016" s="117" t="s">
        <v>14605</v>
      </c>
      <c r="S4016" s="117" t="s">
        <v>15188</v>
      </c>
      <c r="T4016" t="s">
        <v>13807</v>
      </c>
      <c r="U4016" t="s">
        <v>10772</v>
      </c>
    </row>
    <row r="4017" spans="1:21">
      <c r="A4017" s="117" t="s">
        <v>12783</v>
      </c>
      <c r="B4017" t="s">
        <v>14590</v>
      </c>
      <c r="C4017" t="s">
        <v>14590</v>
      </c>
      <c r="D4017">
        <v>97</v>
      </c>
      <c r="E4017">
        <v>91</v>
      </c>
      <c r="F4017">
        <v>97</v>
      </c>
      <c r="G4017">
        <v>91</v>
      </c>
      <c r="H4017">
        <v>4</v>
      </c>
      <c r="I4017">
        <v>0</v>
      </c>
      <c r="J4017">
        <v>25</v>
      </c>
      <c r="K4017" s="194">
        <v>25</v>
      </c>
      <c r="L4017" t="s">
        <v>1078</v>
      </c>
      <c r="M4017" t="s">
        <v>1078</v>
      </c>
      <c r="N4017">
        <v>10000</v>
      </c>
      <c r="O4017" t="s">
        <v>7876</v>
      </c>
      <c r="P4017" t="s">
        <v>13892</v>
      </c>
      <c r="Q4017">
        <v>10</v>
      </c>
      <c r="R4017" s="117" t="s">
        <v>14605</v>
      </c>
      <c r="S4017" s="117" t="s">
        <v>15188</v>
      </c>
      <c r="T4017" t="s">
        <v>13807</v>
      </c>
      <c r="U4017" t="s">
        <v>10772</v>
      </c>
    </row>
    <row r="4018" spans="1:21">
      <c r="A4018" s="117" t="s">
        <v>12784</v>
      </c>
      <c r="B4018" t="s">
        <v>14590</v>
      </c>
      <c r="C4018" t="s">
        <v>14590</v>
      </c>
      <c r="D4018">
        <v>97</v>
      </c>
      <c r="E4018">
        <v>91</v>
      </c>
      <c r="F4018">
        <v>97</v>
      </c>
      <c r="G4018">
        <v>91</v>
      </c>
      <c r="H4018">
        <v>1</v>
      </c>
      <c r="I4018">
        <v>0</v>
      </c>
      <c r="J4018">
        <v>20</v>
      </c>
      <c r="K4018" s="194">
        <v>20</v>
      </c>
      <c r="L4018" t="s">
        <v>1078</v>
      </c>
      <c r="M4018" t="s">
        <v>1078</v>
      </c>
      <c r="N4018">
        <v>10000</v>
      </c>
      <c r="O4018" t="s">
        <v>7876</v>
      </c>
      <c r="P4018" t="s">
        <v>13870</v>
      </c>
      <c r="Q4018">
        <v>10</v>
      </c>
      <c r="R4018" s="117" t="s">
        <v>14605</v>
      </c>
      <c r="S4018" s="117" t="s">
        <v>15188</v>
      </c>
      <c r="T4018" t="s">
        <v>13807</v>
      </c>
      <c r="U4018" t="s">
        <v>10772</v>
      </c>
    </row>
    <row r="4019" spans="1:21">
      <c r="A4019" s="117" t="s">
        <v>12785</v>
      </c>
      <c r="B4019" t="s">
        <v>14590</v>
      </c>
      <c r="C4019" t="s">
        <v>14590</v>
      </c>
      <c r="D4019">
        <v>104</v>
      </c>
      <c r="E4019">
        <v>98</v>
      </c>
      <c r="F4019">
        <v>104</v>
      </c>
      <c r="G4019">
        <v>98</v>
      </c>
      <c r="H4019">
        <v>1</v>
      </c>
      <c r="I4019">
        <v>0</v>
      </c>
      <c r="J4019">
        <v>0</v>
      </c>
      <c r="K4019" s="194">
        <v>0</v>
      </c>
      <c r="L4019" t="s">
        <v>1078</v>
      </c>
      <c r="M4019" t="s">
        <v>1078</v>
      </c>
      <c r="N4019">
        <v>2000</v>
      </c>
      <c r="O4019" t="s">
        <v>7876</v>
      </c>
      <c r="P4019" t="s">
        <v>13893</v>
      </c>
      <c r="Q4019">
        <v>2</v>
      </c>
      <c r="R4019" s="117" t="s">
        <v>14605</v>
      </c>
      <c r="S4019" s="117" t="s">
        <v>15188</v>
      </c>
      <c r="T4019" t="s">
        <v>13807</v>
      </c>
      <c r="U4019" t="s">
        <v>10772</v>
      </c>
    </row>
    <row r="4020" spans="1:21">
      <c r="A4020" s="117" t="s">
        <v>12786</v>
      </c>
      <c r="B4020" t="s">
        <v>14590</v>
      </c>
      <c r="C4020" t="s">
        <v>14590</v>
      </c>
      <c r="D4020">
        <v>104</v>
      </c>
      <c r="E4020">
        <v>98</v>
      </c>
      <c r="F4020">
        <v>104</v>
      </c>
      <c r="G4020">
        <v>98</v>
      </c>
      <c r="H4020">
        <v>1</v>
      </c>
      <c r="I4020">
        <v>0</v>
      </c>
      <c r="J4020">
        <v>0</v>
      </c>
      <c r="K4020" s="194">
        <v>0</v>
      </c>
      <c r="L4020" t="s">
        <v>1078</v>
      </c>
      <c r="M4020" t="s">
        <v>1078</v>
      </c>
      <c r="N4020">
        <v>2000</v>
      </c>
      <c r="O4020" t="s">
        <v>7876</v>
      </c>
      <c r="P4020" t="s">
        <v>13893</v>
      </c>
      <c r="Q4020">
        <v>2</v>
      </c>
      <c r="R4020" s="117" t="s">
        <v>14605</v>
      </c>
      <c r="S4020" s="117" t="s">
        <v>15188</v>
      </c>
      <c r="T4020" t="s">
        <v>13807</v>
      </c>
      <c r="U4020" t="s">
        <v>10772</v>
      </c>
    </row>
    <row r="4021" spans="1:21">
      <c r="A4021" s="117" t="s">
        <v>14295</v>
      </c>
      <c r="B4021" t="s">
        <v>14590</v>
      </c>
      <c r="C4021" t="s">
        <v>14590</v>
      </c>
      <c r="D4021">
        <v>104</v>
      </c>
      <c r="E4021">
        <v>98</v>
      </c>
      <c r="F4021">
        <v>104</v>
      </c>
      <c r="G4021">
        <v>98</v>
      </c>
      <c r="H4021">
        <v>1</v>
      </c>
      <c r="I4021">
        <v>0</v>
      </c>
      <c r="J4021">
        <v>0</v>
      </c>
      <c r="K4021" s="194">
        <v>0</v>
      </c>
      <c r="L4021" t="s">
        <v>1078</v>
      </c>
      <c r="M4021" t="s">
        <v>1078</v>
      </c>
      <c r="O4021" t="s">
        <v>7876</v>
      </c>
      <c r="R4021" s="117" t="s">
        <v>14599</v>
      </c>
      <c r="S4021" s="117" t="s">
        <v>15188</v>
      </c>
      <c r="T4021" t="s">
        <v>13807</v>
      </c>
      <c r="U4021" t="s">
        <v>10772</v>
      </c>
    </row>
    <row r="4022" spans="1:21">
      <c r="A4022" s="117" t="s">
        <v>12787</v>
      </c>
      <c r="B4022" t="s">
        <v>14590</v>
      </c>
      <c r="C4022" t="s">
        <v>14590</v>
      </c>
      <c r="D4022">
        <v>97</v>
      </c>
      <c r="E4022">
        <v>91</v>
      </c>
      <c r="F4022">
        <v>97</v>
      </c>
      <c r="G4022">
        <v>91</v>
      </c>
      <c r="H4022">
        <v>1</v>
      </c>
      <c r="I4022">
        <v>0</v>
      </c>
      <c r="J4022">
        <v>5</v>
      </c>
      <c r="K4022" s="194">
        <v>5</v>
      </c>
      <c r="L4022" t="s">
        <v>1078</v>
      </c>
      <c r="M4022" t="s">
        <v>1078</v>
      </c>
      <c r="N4022">
        <v>500</v>
      </c>
      <c r="O4022" t="s">
        <v>7876</v>
      </c>
      <c r="P4022" t="s">
        <v>13894</v>
      </c>
      <c r="Q4022">
        <v>0.5</v>
      </c>
      <c r="R4022" s="117" t="s">
        <v>14605</v>
      </c>
      <c r="S4022" s="117" t="s">
        <v>15188</v>
      </c>
      <c r="T4022" t="s">
        <v>13807</v>
      </c>
      <c r="U4022" t="s">
        <v>10772</v>
      </c>
    </row>
    <row r="4023" spans="1:21">
      <c r="A4023" s="117" t="s">
        <v>14296</v>
      </c>
      <c r="B4023" t="s">
        <v>14590</v>
      </c>
      <c r="C4023" t="s">
        <v>14590</v>
      </c>
      <c r="D4023">
        <v>104</v>
      </c>
      <c r="E4023">
        <v>98</v>
      </c>
      <c r="F4023">
        <v>104</v>
      </c>
      <c r="G4023">
        <v>98</v>
      </c>
      <c r="H4023">
        <v>1</v>
      </c>
      <c r="I4023">
        <v>0</v>
      </c>
      <c r="J4023">
        <v>0</v>
      </c>
      <c r="K4023" s="194">
        <v>0</v>
      </c>
      <c r="L4023" t="s">
        <v>1078</v>
      </c>
      <c r="M4023" t="s">
        <v>1078</v>
      </c>
      <c r="O4023" t="s">
        <v>7876</v>
      </c>
      <c r="R4023" s="117" t="s">
        <v>14599</v>
      </c>
      <c r="S4023" s="117" t="s">
        <v>15188</v>
      </c>
      <c r="T4023" t="s">
        <v>13807</v>
      </c>
      <c r="U4023" t="s">
        <v>10772</v>
      </c>
    </row>
    <row r="4024" spans="1:21">
      <c r="A4024" s="117" t="s">
        <v>14297</v>
      </c>
      <c r="B4024" t="s">
        <v>14590</v>
      </c>
      <c r="C4024" t="s">
        <v>14590</v>
      </c>
      <c r="D4024">
        <v>104</v>
      </c>
      <c r="E4024">
        <v>98</v>
      </c>
      <c r="F4024">
        <v>104</v>
      </c>
      <c r="G4024">
        <v>98</v>
      </c>
      <c r="H4024">
        <v>1</v>
      </c>
      <c r="I4024">
        <v>1</v>
      </c>
      <c r="J4024">
        <v>0</v>
      </c>
      <c r="K4024" s="194">
        <v>0</v>
      </c>
      <c r="L4024" t="s">
        <v>1078</v>
      </c>
      <c r="M4024" t="s">
        <v>1078</v>
      </c>
      <c r="N4024">
        <v>2000</v>
      </c>
      <c r="O4024" t="s">
        <v>7876</v>
      </c>
      <c r="P4024" t="s">
        <v>14298</v>
      </c>
      <c r="Q4024">
        <v>2</v>
      </c>
      <c r="R4024" s="117" t="s">
        <v>14605</v>
      </c>
      <c r="S4024" s="117" t="s">
        <v>15188</v>
      </c>
      <c r="T4024" t="s">
        <v>13807</v>
      </c>
      <c r="U4024" t="s">
        <v>10772</v>
      </c>
    </row>
    <row r="4025" spans="1:21">
      <c r="A4025" s="117" t="s">
        <v>14299</v>
      </c>
      <c r="B4025" t="s">
        <v>14590</v>
      </c>
      <c r="C4025" t="s">
        <v>14590</v>
      </c>
      <c r="D4025">
        <v>104</v>
      </c>
      <c r="E4025">
        <v>98</v>
      </c>
      <c r="F4025">
        <v>104</v>
      </c>
      <c r="G4025">
        <v>98</v>
      </c>
      <c r="H4025">
        <v>1</v>
      </c>
      <c r="I4025">
        <v>1</v>
      </c>
      <c r="J4025">
        <v>0</v>
      </c>
      <c r="K4025" s="194">
        <v>0</v>
      </c>
      <c r="L4025" t="s">
        <v>1078</v>
      </c>
      <c r="M4025" t="s">
        <v>1078</v>
      </c>
      <c r="N4025">
        <v>2000</v>
      </c>
      <c r="O4025" t="s">
        <v>7876</v>
      </c>
      <c r="P4025" t="s">
        <v>14298</v>
      </c>
      <c r="Q4025">
        <v>2</v>
      </c>
      <c r="R4025" s="117" t="s">
        <v>14605</v>
      </c>
      <c r="S4025" s="117" t="s">
        <v>15188</v>
      </c>
      <c r="T4025" t="s">
        <v>13807</v>
      </c>
      <c r="U4025" t="s">
        <v>10772</v>
      </c>
    </row>
    <row r="4026" spans="1:21">
      <c r="A4026" s="117" t="s">
        <v>14300</v>
      </c>
      <c r="B4026" t="s">
        <v>14590</v>
      </c>
      <c r="C4026" t="s">
        <v>14590</v>
      </c>
      <c r="D4026">
        <v>97</v>
      </c>
      <c r="E4026">
        <v>91</v>
      </c>
      <c r="F4026">
        <v>97</v>
      </c>
      <c r="G4026">
        <v>91</v>
      </c>
      <c r="H4026">
        <v>1</v>
      </c>
      <c r="I4026">
        <v>0</v>
      </c>
      <c r="J4026">
        <v>25</v>
      </c>
      <c r="K4026" s="194">
        <v>25</v>
      </c>
      <c r="L4026" t="s">
        <v>1078</v>
      </c>
      <c r="M4026" t="s">
        <v>1078</v>
      </c>
      <c r="O4026" t="s">
        <v>7876</v>
      </c>
      <c r="R4026" s="117" t="s">
        <v>14599</v>
      </c>
      <c r="S4026" s="117" t="s">
        <v>15188</v>
      </c>
      <c r="T4026" t="s">
        <v>13807</v>
      </c>
      <c r="U4026" t="s">
        <v>10772</v>
      </c>
    </row>
    <row r="4027" spans="1:21">
      <c r="A4027" s="117" t="s">
        <v>14301</v>
      </c>
      <c r="B4027" t="s">
        <v>14590</v>
      </c>
      <c r="C4027" t="s">
        <v>14590</v>
      </c>
      <c r="D4027">
        <v>97</v>
      </c>
      <c r="E4027">
        <v>91</v>
      </c>
      <c r="F4027">
        <v>97</v>
      </c>
      <c r="G4027">
        <v>91</v>
      </c>
      <c r="H4027">
        <v>1</v>
      </c>
      <c r="I4027">
        <v>0</v>
      </c>
      <c r="J4027">
        <v>25</v>
      </c>
      <c r="K4027" s="194">
        <v>25</v>
      </c>
      <c r="L4027" t="s">
        <v>1078</v>
      </c>
      <c r="M4027" t="s">
        <v>1078</v>
      </c>
      <c r="O4027" t="s">
        <v>7876</v>
      </c>
      <c r="R4027" s="117" t="s">
        <v>14599</v>
      </c>
      <c r="S4027" s="117" t="s">
        <v>15188</v>
      </c>
      <c r="T4027" t="s">
        <v>13807</v>
      </c>
      <c r="U4027" t="s">
        <v>10772</v>
      </c>
    </row>
    <row r="4028" spans="1:21">
      <c r="A4028" s="117" t="s">
        <v>14302</v>
      </c>
      <c r="B4028" t="s">
        <v>14590</v>
      </c>
      <c r="C4028" t="s">
        <v>14590</v>
      </c>
      <c r="D4028">
        <v>104</v>
      </c>
      <c r="E4028">
        <v>98</v>
      </c>
      <c r="F4028">
        <v>104</v>
      </c>
      <c r="G4028">
        <v>98</v>
      </c>
      <c r="H4028">
        <v>1</v>
      </c>
      <c r="I4028">
        <v>1</v>
      </c>
      <c r="J4028">
        <v>0</v>
      </c>
      <c r="K4028" s="194">
        <v>0</v>
      </c>
      <c r="L4028" t="s">
        <v>1078</v>
      </c>
      <c r="M4028" t="s">
        <v>1078</v>
      </c>
      <c r="N4028">
        <v>2000</v>
      </c>
      <c r="O4028" t="s">
        <v>7876</v>
      </c>
      <c r="P4028" t="s">
        <v>14298</v>
      </c>
      <c r="Q4028">
        <v>2</v>
      </c>
      <c r="R4028" s="117" t="s">
        <v>14605</v>
      </c>
      <c r="S4028" s="117" t="s">
        <v>15188</v>
      </c>
      <c r="T4028" t="s">
        <v>13807</v>
      </c>
      <c r="U4028" t="s">
        <v>10772</v>
      </c>
    </row>
    <row r="4029" spans="1:21">
      <c r="A4029" s="117" t="s">
        <v>14303</v>
      </c>
      <c r="B4029" t="s">
        <v>14590</v>
      </c>
      <c r="C4029" t="s">
        <v>14590</v>
      </c>
      <c r="D4029">
        <v>104</v>
      </c>
      <c r="E4029">
        <v>98</v>
      </c>
      <c r="F4029">
        <v>104</v>
      </c>
      <c r="G4029">
        <v>98</v>
      </c>
      <c r="H4029">
        <v>1</v>
      </c>
      <c r="I4029">
        <v>1</v>
      </c>
      <c r="J4029">
        <v>0</v>
      </c>
      <c r="K4029" s="194">
        <v>0</v>
      </c>
      <c r="L4029" t="s">
        <v>1078</v>
      </c>
      <c r="M4029" t="s">
        <v>1078</v>
      </c>
      <c r="N4029">
        <v>2000</v>
      </c>
      <c r="O4029" t="s">
        <v>7876</v>
      </c>
      <c r="P4029" t="s">
        <v>14298</v>
      </c>
      <c r="Q4029">
        <v>2</v>
      </c>
      <c r="R4029" s="117" t="s">
        <v>14605</v>
      </c>
      <c r="S4029" s="117" t="s">
        <v>15188</v>
      </c>
      <c r="T4029" t="s">
        <v>13807</v>
      </c>
      <c r="U4029" t="s">
        <v>10772</v>
      </c>
    </row>
    <row r="4030" spans="1:21">
      <c r="A4030" s="117" t="s">
        <v>14304</v>
      </c>
      <c r="B4030" t="s">
        <v>14590</v>
      </c>
      <c r="C4030" t="s">
        <v>14590</v>
      </c>
      <c r="D4030">
        <v>104</v>
      </c>
      <c r="E4030">
        <v>98</v>
      </c>
      <c r="F4030">
        <v>104</v>
      </c>
      <c r="G4030">
        <v>98</v>
      </c>
      <c r="H4030">
        <v>1</v>
      </c>
      <c r="I4030">
        <v>1</v>
      </c>
      <c r="J4030">
        <v>0</v>
      </c>
      <c r="K4030" s="194">
        <v>0</v>
      </c>
      <c r="L4030" t="s">
        <v>1078</v>
      </c>
      <c r="M4030" t="s">
        <v>1078</v>
      </c>
      <c r="N4030">
        <v>2000</v>
      </c>
      <c r="O4030" t="s">
        <v>7876</v>
      </c>
      <c r="P4030" t="s">
        <v>14305</v>
      </c>
      <c r="Q4030">
        <v>2</v>
      </c>
      <c r="R4030" s="117" t="s">
        <v>14605</v>
      </c>
      <c r="S4030" s="117" t="s">
        <v>15188</v>
      </c>
      <c r="T4030" t="s">
        <v>13807</v>
      </c>
      <c r="U4030" t="s">
        <v>10772</v>
      </c>
    </row>
    <row r="4031" spans="1:21">
      <c r="A4031" s="117" t="s">
        <v>14306</v>
      </c>
      <c r="B4031" t="s">
        <v>14590</v>
      </c>
      <c r="C4031" t="s">
        <v>14590</v>
      </c>
      <c r="D4031">
        <v>104</v>
      </c>
      <c r="E4031">
        <v>98</v>
      </c>
      <c r="F4031">
        <v>104</v>
      </c>
      <c r="G4031">
        <v>98</v>
      </c>
      <c r="H4031">
        <v>1</v>
      </c>
      <c r="I4031">
        <v>1</v>
      </c>
      <c r="J4031">
        <v>0</v>
      </c>
      <c r="K4031" s="194">
        <v>0</v>
      </c>
      <c r="L4031" t="s">
        <v>1078</v>
      </c>
      <c r="M4031" t="s">
        <v>1078</v>
      </c>
      <c r="N4031">
        <v>2000</v>
      </c>
      <c r="O4031" t="s">
        <v>7876</v>
      </c>
      <c r="P4031" t="s">
        <v>14305</v>
      </c>
      <c r="Q4031">
        <v>2</v>
      </c>
      <c r="R4031" s="117" t="s">
        <v>14605</v>
      </c>
      <c r="S4031" s="117" t="s">
        <v>15188</v>
      </c>
      <c r="T4031" t="s">
        <v>13807</v>
      </c>
      <c r="U4031" t="s">
        <v>10772</v>
      </c>
    </row>
    <row r="4032" spans="1:21">
      <c r="A4032" s="117" t="s">
        <v>14307</v>
      </c>
      <c r="B4032" t="s">
        <v>14590</v>
      </c>
      <c r="C4032" t="s">
        <v>14590</v>
      </c>
      <c r="D4032">
        <v>103</v>
      </c>
      <c r="E4032">
        <v>97</v>
      </c>
      <c r="F4032">
        <v>103</v>
      </c>
      <c r="G4032">
        <v>97</v>
      </c>
      <c r="H4032">
        <v>1</v>
      </c>
      <c r="I4032">
        <v>1</v>
      </c>
      <c r="J4032">
        <v>0</v>
      </c>
      <c r="K4032" s="194">
        <v>0</v>
      </c>
      <c r="L4032" t="s">
        <v>1076</v>
      </c>
      <c r="M4032" t="s">
        <v>1076</v>
      </c>
      <c r="N4032">
        <v>1000</v>
      </c>
      <c r="O4032" t="s">
        <v>7876</v>
      </c>
      <c r="P4032" t="s">
        <v>14308</v>
      </c>
      <c r="Q4032">
        <v>1</v>
      </c>
      <c r="R4032" s="117" t="s">
        <v>14599</v>
      </c>
      <c r="S4032" s="117" t="s">
        <v>15190</v>
      </c>
      <c r="T4032" t="s">
        <v>13808</v>
      </c>
      <c r="U4032" t="s">
        <v>10772</v>
      </c>
    </row>
    <row r="4033" spans="1:21">
      <c r="A4033" s="117" t="s">
        <v>14309</v>
      </c>
      <c r="B4033" t="s">
        <v>14590</v>
      </c>
      <c r="C4033" t="s">
        <v>14590</v>
      </c>
      <c r="D4033">
        <v>104</v>
      </c>
      <c r="E4033">
        <v>98</v>
      </c>
      <c r="F4033">
        <v>104</v>
      </c>
      <c r="G4033">
        <v>98</v>
      </c>
      <c r="H4033">
        <v>1</v>
      </c>
      <c r="I4033">
        <v>1</v>
      </c>
      <c r="J4033">
        <v>0</v>
      </c>
      <c r="K4033" s="194">
        <v>0</v>
      </c>
      <c r="L4033" t="s">
        <v>1078</v>
      </c>
      <c r="M4033" t="s">
        <v>1078</v>
      </c>
      <c r="N4033">
        <v>300</v>
      </c>
      <c r="O4033" t="s">
        <v>7876</v>
      </c>
      <c r="P4033" t="s">
        <v>14310</v>
      </c>
      <c r="Q4033">
        <v>0.3</v>
      </c>
      <c r="R4033" s="117" t="s">
        <v>14605</v>
      </c>
      <c r="S4033" s="117" t="s">
        <v>15188</v>
      </c>
      <c r="T4033" t="s">
        <v>13807</v>
      </c>
      <c r="U4033" t="s">
        <v>10772</v>
      </c>
    </row>
    <row r="4034" spans="1:21">
      <c r="A4034" s="117" t="s">
        <v>14311</v>
      </c>
      <c r="B4034" t="s">
        <v>14590</v>
      </c>
      <c r="C4034" t="s">
        <v>14590</v>
      </c>
      <c r="D4034">
        <v>104</v>
      </c>
      <c r="E4034">
        <v>98</v>
      </c>
      <c r="F4034">
        <v>104</v>
      </c>
      <c r="G4034">
        <v>98</v>
      </c>
      <c r="H4034">
        <v>1</v>
      </c>
      <c r="I4034">
        <v>1</v>
      </c>
      <c r="J4034">
        <v>0</v>
      </c>
      <c r="K4034" s="194">
        <v>0</v>
      </c>
      <c r="L4034" t="s">
        <v>1078</v>
      </c>
      <c r="M4034" t="s">
        <v>1078</v>
      </c>
      <c r="N4034">
        <v>300</v>
      </c>
      <c r="O4034" t="s">
        <v>7876</v>
      </c>
      <c r="P4034" t="s">
        <v>14310</v>
      </c>
      <c r="Q4034">
        <v>0.3</v>
      </c>
      <c r="R4034" s="117" t="s">
        <v>14605</v>
      </c>
      <c r="S4034" s="117" t="s">
        <v>15188</v>
      </c>
      <c r="T4034" t="s">
        <v>13807</v>
      </c>
      <c r="U4034" t="s">
        <v>10772</v>
      </c>
    </row>
    <row r="4035" spans="1:21">
      <c r="A4035" s="117" t="s">
        <v>14312</v>
      </c>
      <c r="B4035" t="s">
        <v>14590</v>
      </c>
      <c r="C4035" t="s">
        <v>14590</v>
      </c>
      <c r="D4035">
        <v>104</v>
      </c>
      <c r="E4035">
        <v>98</v>
      </c>
      <c r="F4035">
        <v>104</v>
      </c>
      <c r="G4035">
        <v>98</v>
      </c>
      <c r="H4035">
        <v>1</v>
      </c>
      <c r="I4035">
        <v>1</v>
      </c>
      <c r="J4035">
        <v>0</v>
      </c>
      <c r="K4035" s="194">
        <v>0</v>
      </c>
      <c r="L4035" t="s">
        <v>1078</v>
      </c>
      <c r="M4035" t="s">
        <v>1078</v>
      </c>
      <c r="N4035">
        <v>300</v>
      </c>
      <c r="O4035" t="s">
        <v>7876</v>
      </c>
      <c r="P4035" t="s">
        <v>14310</v>
      </c>
      <c r="Q4035">
        <v>0.3</v>
      </c>
      <c r="R4035" s="117" t="s">
        <v>14605</v>
      </c>
      <c r="S4035" s="117" t="s">
        <v>15188</v>
      </c>
      <c r="T4035" t="s">
        <v>13807</v>
      </c>
      <c r="U4035" t="s">
        <v>10772</v>
      </c>
    </row>
    <row r="4036" spans="1:21">
      <c r="A4036" s="117" t="s">
        <v>14313</v>
      </c>
      <c r="B4036" t="s">
        <v>14590</v>
      </c>
      <c r="C4036" t="s">
        <v>14590</v>
      </c>
      <c r="D4036">
        <v>104</v>
      </c>
      <c r="E4036">
        <v>98</v>
      </c>
      <c r="F4036">
        <v>104</v>
      </c>
      <c r="G4036">
        <v>98</v>
      </c>
      <c r="H4036">
        <v>1</v>
      </c>
      <c r="I4036">
        <v>1</v>
      </c>
      <c r="J4036">
        <v>0</v>
      </c>
      <c r="K4036" s="194">
        <v>0</v>
      </c>
      <c r="L4036" t="s">
        <v>1078</v>
      </c>
      <c r="M4036" t="s">
        <v>1078</v>
      </c>
      <c r="N4036">
        <v>300</v>
      </c>
      <c r="O4036" t="s">
        <v>7876</v>
      </c>
      <c r="P4036" t="s">
        <v>14310</v>
      </c>
      <c r="Q4036">
        <v>0.3</v>
      </c>
      <c r="R4036" s="117" t="s">
        <v>14605</v>
      </c>
      <c r="S4036" s="117" t="s">
        <v>15188</v>
      </c>
      <c r="T4036" t="s">
        <v>13807</v>
      </c>
      <c r="U4036" t="s">
        <v>10772</v>
      </c>
    </row>
    <row r="4037" spans="1:21">
      <c r="A4037" s="117" t="s">
        <v>18288</v>
      </c>
      <c r="B4037" t="s">
        <v>14590</v>
      </c>
      <c r="C4037" t="s">
        <v>14590</v>
      </c>
      <c r="D4037">
        <v>35</v>
      </c>
      <c r="E4037">
        <v>29</v>
      </c>
      <c r="F4037">
        <v>35</v>
      </c>
      <c r="G4037">
        <v>29</v>
      </c>
      <c r="H4037">
        <v>1</v>
      </c>
      <c r="I4037">
        <v>1</v>
      </c>
      <c r="J4037">
        <v>2</v>
      </c>
      <c r="K4037" s="194">
        <v>2</v>
      </c>
      <c r="L4037" t="s">
        <v>1084</v>
      </c>
      <c r="M4037" t="s">
        <v>1084</v>
      </c>
      <c r="N4037">
        <v>585</v>
      </c>
      <c r="O4037" t="s">
        <v>7876</v>
      </c>
      <c r="P4037" t="s">
        <v>18289</v>
      </c>
      <c r="Q4037">
        <v>0.58499999999999996</v>
      </c>
      <c r="R4037" s="117" t="s">
        <v>14594</v>
      </c>
      <c r="S4037" s="117" t="s">
        <v>14589</v>
      </c>
      <c r="T4037" t="s">
        <v>12136</v>
      </c>
      <c r="U4037" t="s">
        <v>10772</v>
      </c>
    </row>
    <row r="4038" spans="1:21">
      <c r="A4038" s="117" t="s">
        <v>15331</v>
      </c>
      <c r="B4038" t="s">
        <v>14590</v>
      </c>
      <c r="C4038" t="s">
        <v>14590</v>
      </c>
      <c r="D4038">
        <v>82</v>
      </c>
      <c r="E4038">
        <v>76</v>
      </c>
      <c r="F4038">
        <v>82</v>
      </c>
      <c r="G4038">
        <v>76</v>
      </c>
      <c r="H4038">
        <v>1000</v>
      </c>
      <c r="I4038">
        <v>1000</v>
      </c>
      <c r="J4038">
        <v>47429</v>
      </c>
      <c r="K4038" s="194">
        <v>47429</v>
      </c>
      <c r="L4038" t="s">
        <v>1076</v>
      </c>
      <c r="M4038" t="s">
        <v>1076</v>
      </c>
      <c r="N4038">
        <v>1</v>
      </c>
      <c r="O4038" t="s">
        <v>7876</v>
      </c>
      <c r="P4038" t="s">
        <v>15332</v>
      </c>
      <c r="Q4038">
        <v>1E-3</v>
      </c>
      <c r="R4038" s="117" t="s">
        <v>14620</v>
      </c>
      <c r="S4038" s="117" t="s">
        <v>14621</v>
      </c>
      <c r="T4038" t="s">
        <v>17448</v>
      </c>
      <c r="U4038" t="s">
        <v>10772</v>
      </c>
    </row>
    <row r="4039" spans="1:21">
      <c r="A4039" s="117" t="s">
        <v>15333</v>
      </c>
      <c r="B4039" t="s">
        <v>14590</v>
      </c>
      <c r="C4039" t="s">
        <v>14590</v>
      </c>
      <c r="D4039">
        <v>82</v>
      </c>
      <c r="E4039">
        <v>76</v>
      </c>
      <c r="F4039">
        <v>82</v>
      </c>
      <c r="G4039">
        <v>76</v>
      </c>
      <c r="H4039">
        <v>1000</v>
      </c>
      <c r="I4039">
        <v>1000</v>
      </c>
      <c r="J4039">
        <v>6825</v>
      </c>
      <c r="K4039" s="194">
        <v>6825</v>
      </c>
      <c r="L4039" t="s">
        <v>1076</v>
      </c>
      <c r="M4039" t="s">
        <v>1076</v>
      </c>
      <c r="N4039">
        <v>1</v>
      </c>
      <c r="O4039" t="s">
        <v>7876</v>
      </c>
      <c r="P4039" t="s">
        <v>15334</v>
      </c>
      <c r="Q4039">
        <v>1E-3</v>
      </c>
      <c r="R4039" s="117" t="s">
        <v>14620</v>
      </c>
      <c r="S4039" s="117" t="s">
        <v>14621</v>
      </c>
      <c r="T4039" t="s">
        <v>17448</v>
      </c>
      <c r="U4039" t="s">
        <v>10772</v>
      </c>
    </row>
    <row r="4040" spans="1:21">
      <c r="A4040" s="117" t="s">
        <v>3104</v>
      </c>
      <c r="B4040" t="s">
        <v>14590</v>
      </c>
      <c r="C4040" t="s">
        <v>14590</v>
      </c>
      <c r="D4040">
        <v>82</v>
      </c>
      <c r="E4040">
        <v>76</v>
      </c>
      <c r="F4040">
        <v>82</v>
      </c>
      <c r="G4040">
        <v>76</v>
      </c>
      <c r="H4040">
        <v>100</v>
      </c>
      <c r="I4040">
        <v>100</v>
      </c>
      <c r="J4040">
        <v>54990</v>
      </c>
      <c r="K4040" s="194">
        <v>54990</v>
      </c>
      <c r="L4040" t="s">
        <v>1076</v>
      </c>
      <c r="M4040" t="s">
        <v>1076</v>
      </c>
      <c r="N4040">
        <v>1</v>
      </c>
      <c r="O4040" t="s">
        <v>7876</v>
      </c>
      <c r="P4040" t="s">
        <v>8778</v>
      </c>
      <c r="Q4040">
        <v>1E-3</v>
      </c>
      <c r="R4040" s="117" t="s">
        <v>14620</v>
      </c>
      <c r="S4040" s="117" t="s">
        <v>14621</v>
      </c>
      <c r="T4040" t="s">
        <v>17448</v>
      </c>
      <c r="U4040" t="s">
        <v>10772</v>
      </c>
    </row>
    <row r="4041" spans="1:21">
      <c r="A4041" s="117" t="s">
        <v>16403</v>
      </c>
      <c r="B4041" t="s">
        <v>14590</v>
      </c>
      <c r="C4041" t="s">
        <v>14590</v>
      </c>
      <c r="D4041">
        <v>21</v>
      </c>
      <c r="E4041">
        <v>15</v>
      </c>
      <c r="F4041">
        <v>21</v>
      </c>
      <c r="G4041">
        <v>15</v>
      </c>
      <c r="H4041">
        <v>1</v>
      </c>
      <c r="I4041">
        <v>1</v>
      </c>
      <c r="J4041">
        <v>0</v>
      </c>
      <c r="K4041" s="194">
        <v>0</v>
      </c>
      <c r="L4041" t="s">
        <v>1075</v>
      </c>
      <c r="M4041" t="s">
        <v>1075</v>
      </c>
      <c r="N4041">
        <v>2</v>
      </c>
      <c r="O4041" t="s">
        <v>7876</v>
      </c>
      <c r="P4041" t="s">
        <v>7877</v>
      </c>
      <c r="Q4041">
        <v>2E-3</v>
      </c>
      <c r="R4041" s="117" t="s">
        <v>14605</v>
      </c>
      <c r="S4041" s="117" t="s">
        <v>14615</v>
      </c>
      <c r="T4041" t="e">
        <v>#N/A</v>
      </c>
      <c r="U4041" t="s">
        <v>10772</v>
      </c>
    </row>
    <row r="4042" spans="1:21">
      <c r="A4042" s="117" t="s">
        <v>20839</v>
      </c>
      <c r="B4042" t="s">
        <v>14590</v>
      </c>
      <c r="C4042" t="s">
        <v>14590</v>
      </c>
      <c r="D4042">
        <v>53</v>
      </c>
      <c r="E4042">
        <v>47</v>
      </c>
      <c r="F4042">
        <v>53</v>
      </c>
      <c r="G4042">
        <v>47</v>
      </c>
      <c r="H4042">
        <v>1</v>
      </c>
      <c r="I4042">
        <v>1</v>
      </c>
      <c r="J4042">
        <v>0</v>
      </c>
      <c r="K4042" s="194">
        <v>0</v>
      </c>
      <c r="L4042" t="s">
        <v>1079</v>
      </c>
      <c r="M4042" t="s">
        <v>1079</v>
      </c>
      <c r="N4042">
        <v>10000</v>
      </c>
      <c r="O4042" t="s">
        <v>7876</v>
      </c>
      <c r="P4042" t="s">
        <v>18290</v>
      </c>
      <c r="Q4042">
        <v>10</v>
      </c>
      <c r="R4042" s="117" t="s">
        <v>15336</v>
      </c>
      <c r="S4042" s="117" t="s">
        <v>14596</v>
      </c>
      <c r="T4042" t="s">
        <v>17448</v>
      </c>
      <c r="U4042" t="s">
        <v>10772</v>
      </c>
    </row>
    <row r="4043" spans="1:21">
      <c r="A4043" s="117" t="s">
        <v>19799</v>
      </c>
      <c r="B4043" t="s">
        <v>14590</v>
      </c>
      <c r="C4043" t="s">
        <v>14590</v>
      </c>
      <c r="D4043">
        <v>53</v>
      </c>
      <c r="E4043">
        <v>47</v>
      </c>
      <c r="F4043">
        <v>53</v>
      </c>
      <c r="G4043">
        <v>47</v>
      </c>
      <c r="H4043">
        <v>1</v>
      </c>
      <c r="I4043">
        <v>1</v>
      </c>
      <c r="J4043">
        <v>0</v>
      </c>
      <c r="K4043" s="194">
        <v>0</v>
      </c>
      <c r="L4043" t="s">
        <v>1083</v>
      </c>
      <c r="M4043" t="s">
        <v>1083</v>
      </c>
      <c r="N4043">
        <v>10000</v>
      </c>
      <c r="O4043" t="s">
        <v>7876</v>
      </c>
      <c r="P4043" t="s">
        <v>18290</v>
      </c>
      <c r="Q4043">
        <v>10</v>
      </c>
      <c r="R4043" s="117" t="s">
        <v>15336</v>
      </c>
      <c r="S4043" s="117" t="s">
        <v>14596</v>
      </c>
      <c r="T4043" t="s">
        <v>17448</v>
      </c>
      <c r="U4043" t="s">
        <v>10772</v>
      </c>
    </row>
    <row r="4044" spans="1:21">
      <c r="A4044" s="117" t="s">
        <v>10779</v>
      </c>
      <c r="B4044" t="s">
        <v>14590</v>
      </c>
      <c r="C4044" t="s">
        <v>14590</v>
      </c>
      <c r="D4044">
        <v>53</v>
      </c>
      <c r="E4044">
        <v>47</v>
      </c>
      <c r="F4044">
        <v>53</v>
      </c>
      <c r="G4044">
        <v>47</v>
      </c>
      <c r="H4044">
        <v>1</v>
      </c>
      <c r="I4044">
        <v>1</v>
      </c>
      <c r="J4044">
        <v>0</v>
      </c>
      <c r="K4044" s="194">
        <v>0</v>
      </c>
      <c r="L4044" t="s">
        <v>1083</v>
      </c>
      <c r="M4044" t="s">
        <v>1083</v>
      </c>
      <c r="N4044">
        <v>2100</v>
      </c>
      <c r="O4044" t="s">
        <v>7876</v>
      </c>
      <c r="P4044" t="s">
        <v>8781</v>
      </c>
      <c r="Q4044">
        <v>2.1</v>
      </c>
      <c r="R4044" s="117" t="s">
        <v>15336</v>
      </c>
      <c r="S4044" s="117" t="s">
        <v>14596</v>
      </c>
      <c r="T4044" t="s">
        <v>17448</v>
      </c>
      <c r="U4044" t="s">
        <v>10772</v>
      </c>
    </row>
    <row r="4045" spans="1:21">
      <c r="A4045" s="117" t="s">
        <v>19800</v>
      </c>
      <c r="B4045" t="s">
        <v>14590</v>
      </c>
      <c r="C4045" t="s">
        <v>14590</v>
      </c>
      <c r="D4045">
        <v>53</v>
      </c>
      <c r="E4045">
        <v>47</v>
      </c>
      <c r="F4045">
        <v>53</v>
      </c>
      <c r="G4045">
        <v>47</v>
      </c>
      <c r="H4045">
        <v>1</v>
      </c>
      <c r="I4045">
        <v>1</v>
      </c>
      <c r="J4045">
        <v>0</v>
      </c>
      <c r="K4045" s="194">
        <v>0</v>
      </c>
      <c r="L4045" t="s">
        <v>1083</v>
      </c>
      <c r="M4045" t="s">
        <v>1083</v>
      </c>
      <c r="N4045">
        <v>10000</v>
      </c>
      <c r="O4045" t="s">
        <v>7876</v>
      </c>
      <c r="P4045" t="s">
        <v>18290</v>
      </c>
      <c r="Q4045">
        <v>10</v>
      </c>
      <c r="R4045" s="117" t="s">
        <v>15336</v>
      </c>
      <c r="S4045" s="117" t="s">
        <v>14596</v>
      </c>
      <c r="T4045" t="s">
        <v>17448</v>
      </c>
      <c r="U4045" t="s">
        <v>10772</v>
      </c>
    </row>
    <row r="4046" spans="1:21">
      <c r="A4046" s="117" t="s">
        <v>3107</v>
      </c>
      <c r="B4046" t="s">
        <v>14590</v>
      </c>
      <c r="C4046" t="s">
        <v>14590</v>
      </c>
      <c r="D4046">
        <v>53</v>
      </c>
      <c r="E4046">
        <v>47</v>
      </c>
      <c r="F4046">
        <v>53</v>
      </c>
      <c r="G4046">
        <v>47</v>
      </c>
      <c r="H4046">
        <v>1</v>
      </c>
      <c r="I4046">
        <v>1</v>
      </c>
      <c r="J4046">
        <v>0</v>
      </c>
      <c r="K4046" s="194">
        <v>0</v>
      </c>
      <c r="L4046" t="s">
        <v>1083</v>
      </c>
      <c r="M4046" t="s">
        <v>1083</v>
      </c>
      <c r="N4046">
        <v>2100</v>
      </c>
      <c r="O4046" t="s">
        <v>7876</v>
      </c>
      <c r="P4046" t="s">
        <v>8781</v>
      </c>
      <c r="Q4046">
        <v>2.1</v>
      </c>
      <c r="R4046" s="117" t="s">
        <v>15336</v>
      </c>
      <c r="S4046" s="117" t="s">
        <v>14596</v>
      </c>
      <c r="T4046" t="s">
        <v>17448</v>
      </c>
      <c r="U4046" t="s">
        <v>10772</v>
      </c>
    </row>
    <row r="4047" spans="1:21">
      <c r="A4047" s="117" t="s">
        <v>19801</v>
      </c>
      <c r="B4047" t="s">
        <v>14590</v>
      </c>
      <c r="C4047" t="s">
        <v>14590</v>
      </c>
      <c r="D4047">
        <v>53</v>
      </c>
      <c r="E4047">
        <v>47</v>
      </c>
      <c r="F4047">
        <v>53</v>
      </c>
      <c r="G4047">
        <v>47</v>
      </c>
      <c r="H4047">
        <v>1</v>
      </c>
      <c r="I4047">
        <v>1</v>
      </c>
      <c r="J4047">
        <v>0</v>
      </c>
      <c r="K4047" s="194">
        <v>0</v>
      </c>
      <c r="L4047" t="s">
        <v>1083</v>
      </c>
      <c r="M4047" t="s">
        <v>1083</v>
      </c>
      <c r="N4047">
        <v>10000</v>
      </c>
      <c r="O4047" t="s">
        <v>7876</v>
      </c>
      <c r="P4047" t="s">
        <v>18290</v>
      </c>
      <c r="Q4047">
        <v>10</v>
      </c>
      <c r="R4047" s="117" t="s">
        <v>15336</v>
      </c>
      <c r="S4047" s="117" t="s">
        <v>14596</v>
      </c>
      <c r="T4047" t="s">
        <v>17448</v>
      </c>
      <c r="U4047" t="s">
        <v>10772</v>
      </c>
    </row>
    <row r="4048" spans="1:21">
      <c r="A4048" s="117" t="s">
        <v>19802</v>
      </c>
      <c r="B4048" t="s">
        <v>14590</v>
      </c>
      <c r="C4048" t="s">
        <v>14590</v>
      </c>
      <c r="D4048">
        <v>53</v>
      </c>
      <c r="E4048">
        <v>47</v>
      </c>
      <c r="F4048">
        <v>53</v>
      </c>
      <c r="G4048">
        <v>47</v>
      </c>
      <c r="H4048">
        <v>1</v>
      </c>
      <c r="I4048">
        <v>1</v>
      </c>
      <c r="J4048">
        <v>0</v>
      </c>
      <c r="K4048" s="194">
        <v>0</v>
      </c>
      <c r="L4048" t="s">
        <v>1083</v>
      </c>
      <c r="M4048" t="s">
        <v>1083</v>
      </c>
      <c r="N4048">
        <v>10000</v>
      </c>
      <c r="O4048" t="s">
        <v>7876</v>
      </c>
      <c r="P4048" t="s">
        <v>18290</v>
      </c>
      <c r="Q4048">
        <v>10</v>
      </c>
      <c r="R4048" s="117" t="s">
        <v>15336</v>
      </c>
      <c r="S4048" s="117" t="s">
        <v>14596</v>
      </c>
      <c r="T4048" t="s">
        <v>17448</v>
      </c>
      <c r="U4048" t="s">
        <v>10772</v>
      </c>
    </row>
    <row r="4049" spans="1:21">
      <c r="A4049" s="117" t="s">
        <v>24762</v>
      </c>
      <c r="B4049" t="s">
        <v>14590</v>
      </c>
      <c r="C4049" t="s">
        <v>14590</v>
      </c>
      <c r="D4049">
        <v>53</v>
      </c>
      <c r="E4049">
        <v>47</v>
      </c>
      <c r="F4049">
        <v>53</v>
      </c>
      <c r="G4049">
        <v>47</v>
      </c>
      <c r="H4049">
        <v>1</v>
      </c>
      <c r="I4049">
        <v>1</v>
      </c>
      <c r="J4049">
        <v>0</v>
      </c>
      <c r="K4049" s="194">
        <v>0</v>
      </c>
      <c r="L4049" t="s">
        <v>1083</v>
      </c>
      <c r="M4049" t="s">
        <v>1083</v>
      </c>
      <c r="N4049">
        <v>4400</v>
      </c>
      <c r="O4049" t="s">
        <v>7876</v>
      </c>
      <c r="P4049" t="s">
        <v>18290</v>
      </c>
      <c r="Q4049">
        <v>4.4000000000000004</v>
      </c>
      <c r="R4049" s="117" t="s">
        <v>15336</v>
      </c>
      <c r="S4049" s="117" t="s">
        <v>14596</v>
      </c>
      <c r="T4049" t="s">
        <v>17448</v>
      </c>
      <c r="U4049" t="s">
        <v>10772</v>
      </c>
    </row>
    <row r="4050" spans="1:21">
      <c r="A4050" s="117" t="s">
        <v>22506</v>
      </c>
      <c r="B4050" t="s">
        <v>14590</v>
      </c>
      <c r="C4050" t="s">
        <v>14590</v>
      </c>
      <c r="D4050">
        <v>53</v>
      </c>
      <c r="E4050">
        <v>47</v>
      </c>
      <c r="F4050">
        <v>53</v>
      </c>
      <c r="G4050">
        <v>47</v>
      </c>
      <c r="H4050">
        <v>1</v>
      </c>
      <c r="I4050">
        <v>1</v>
      </c>
      <c r="J4050">
        <v>0</v>
      </c>
      <c r="K4050" s="194">
        <v>0</v>
      </c>
      <c r="L4050" t="s">
        <v>1083</v>
      </c>
      <c r="M4050" t="s">
        <v>1083</v>
      </c>
      <c r="N4050">
        <v>4400</v>
      </c>
      <c r="O4050" t="s">
        <v>7876</v>
      </c>
      <c r="P4050" t="s">
        <v>18290</v>
      </c>
      <c r="Q4050">
        <v>4.4000000000000004</v>
      </c>
      <c r="R4050" s="117" t="s">
        <v>15336</v>
      </c>
      <c r="S4050" s="117" t="s">
        <v>14596</v>
      </c>
      <c r="T4050" t="s">
        <v>17448</v>
      </c>
      <c r="U4050" t="s">
        <v>10772</v>
      </c>
    </row>
    <row r="4051" spans="1:21">
      <c r="A4051" s="117" t="s">
        <v>13435</v>
      </c>
      <c r="B4051" t="s">
        <v>14590</v>
      </c>
      <c r="C4051" t="s">
        <v>14590</v>
      </c>
      <c r="D4051">
        <v>53</v>
      </c>
      <c r="E4051">
        <v>47</v>
      </c>
      <c r="F4051">
        <v>53</v>
      </c>
      <c r="G4051">
        <v>47</v>
      </c>
      <c r="H4051">
        <v>1</v>
      </c>
      <c r="I4051">
        <v>1</v>
      </c>
      <c r="J4051">
        <v>0</v>
      </c>
      <c r="K4051" s="194">
        <v>0</v>
      </c>
      <c r="L4051" t="s">
        <v>1083</v>
      </c>
      <c r="M4051" t="s">
        <v>1083</v>
      </c>
      <c r="N4051">
        <v>4400</v>
      </c>
      <c r="O4051" t="s">
        <v>7876</v>
      </c>
      <c r="P4051" t="s">
        <v>8782</v>
      </c>
      <c r="Q4051">
        <v>4.4000000000000004</v>
      </c>
      <c r="R4051" s="117" t="s">
        <v>15336</v>
      </c>
      <c r="S4051" s="117" t="s">
        <v>14596</v>
      </c>
      <c r="T4051" t="s">
        <v>17448</v>
      </c>
      <c r="U4051" t="s">
        <v>10772</v>
      </c>
    </row>
    <row r="4052" spans="1:21">
      <c r="A4052" s="117" t="s">
        <v>3108</v>
      </c>
      <c r="B4052" t="s">
        <v>14590</v>
      </c>
      <c r="C4052" t="s">
        <v>14590</v>
      </c>
      <c r="D4052">
        <v>53</v>
      </c>
      <c r="E4052">
        <v>47</v>
      </c>
      <c r="F4052">
        <v>53</v>
      </c>
      <c r="G4052">
        <v>47</v>
      </c>
      <c r="H4052">
        <v>1</v>
      </c>
      <c r="I4052">
        <v>1</v>
      </c>
      <c r="J4052">
        <v>0</v>
      </c>
      <c r="K4052" s="194">
        <v>0</v>
      </c>
      <c r="L4052" t="s">
        <v>1083</v>
      </c>
      <c r="M4052" t="s">
        <v>1083</v>
      </c>
      <c r="N4052">
        <v>4400</v>
      </c>
      <c r="O4052" t="s">
        <v>7876</v>
      </c>
      <c r="P4052" t="s">
        <v>8781</v>
      </c>
      <c r="Q4052">
        <v>4.4000000000000004</v>
      </c>
      <c r="R4052" s="117" t="s">
        <v>15336</v>
      </c>
      <c r="S4052" s="117" t="s">
        <v>14596</v>
      </c>
      <c r="T4052" t="s">
        <v>17448</v>
      </c>
      <c r="U4052" t="s">
        <v>10772</v>
      </c>
    </row>
    <row r="4053" spans="1:21">
      <c r="A4053" s="117" t="s">
        <v>19803</v>
      </c>
      <c r="B4053" t="s">
        <v>14590</v>
      </c>
      <c r="C4053" t="s">
        <v>14590</v>
      </c>
      <c r="D4053">
        <v>53</v>
      </c>
      <c r="E4053">
        <v>47</v>
      </c>
      <c r="F4053">
        <v>53</v>
      </c>
      <c r="G4053">
        <v>47</v>
      </c>
      <c r="H4053">
        <v>1</v>
      </c>
      <c r="I4053">
        <v>1</v>
      </c>
      <c r="J4053">
        <v>0</v>
      </c>
      <c r="K4053" s="194">
        <v>0</v>
      </c>
      <c r="L4053" t="s">
        <v>1083</v>
      </c>
      <c r="M4053" t="s">
        <v>1083</v>
      </c>
      <c r="N4053">
        <v>10000</v>
      </c>
      <c r="O4053" t="s">
        <v>7876</v>
      </c>
      <c r="P4053" t="s">
        <v>18290</v>
      </c>
      <c r="Q4053">
        <v>10</v>
      </c>
      <c r="R4053" s="117" t="s">
        <v>15336</v>
      </c>
      <c r="S4053" s="117" t="s">
        <v>14596</v>
      </c>
      <c r="T4053" t="s">
        <v>17448</v>
      </c>
      <c r="U4053" t="s">
        <v>10772</v>
      </c>
    </row>
    <row r="4054" spans="1:21">
      <c r="A4054" s="117" t="s">
        <v>18291</v>
      </c>
      <c r="B4054" t="s">
        <v>14590</v>
      </c>
      <c r="C4054" t="s">
        <v>14590</v>
      </c>
      <c r="D4054">
        <v>53</v>
      </c>
      <c r="E4054">
        <v>47</v>
      </c>
      <c r="F4054">
        <v>53</v>
      </c>
      <c r="G4054">
        <v>47</v>
      </c>
      <c r="H4054">
        <v>1</v>
      </c>
      <c r="I4054">
        <v>1</v>
      </c>
      <c r="J4054">
        <v>0</v>
      </c>
      <c r="K4054" s="194">
        <v>0</v>
      </c>
      <c r="L4054" t="s">
        <v>1083</v>
      </c>
      <c r="M4054" t="s">
        <v>1083</v>
      </c>
      <c r="O4054" t="s">
        <v>7876</v>
      </c>
      <c r="P4054" t="s">
        <v>18185</v>
      </c>
      <c r="R4054" s="117" t="s">
        <v>15336</v>
      </c>
      <c r="S4054" s="117" t="s">
        <v>14596</v>
      </c>
      <c r="T4054" t="s">
        <v>17448</v>
      </c>
      <c r="U4054" t="s">
        <v>10772</v>
      </c>
    </row>
    <row r="4055" spans="1:21">
      <c r="A4055" s="117" t="s">
        <v>15338</v>
      </c>
      <c r="B4055" t="s">
        <v>14590</v>
      </c>
      <c r="C4055" t="s">
        <v>14590</v>
      </c>
      <c r="D4055">
        <v>53</v>
      </c>
      <c r="E4055">
        <v>47</v>
      </c>
      <c r="F4055">
        <v>53</v>
      </c>
      <c r="G4055">
        <v>47</v>
      </c>
      <c r="H4055">
        <v>1</v>
      </c>
      <c r="I4055">
        <v>1</v>
      </c>
      <c r="J4055">
        <v>0</v>
      </c>
      <c r="K4055" s="194">
        <v>0</v>
      </c>
      <c r="L4055" t="s">
        <v>1083</v>
      </c>
      <c r="M4055" t="s">
        <v>1083</v>
      </c>
      <c r="N4055">
        <v>9000</v>
      </c>
      <c r="O4055" t="s">
        <v>7876</v>
      </c>
      <c r="P4055" t="s">
        <v>10577</v>
      </c>
      <c r="Q4055">
        <v>9</v>
      </c>
      <c r="R4055" s="117" t="s">
        <v>15336</v>
      </c>
      <c r="S4055" s="117" t="s">
        <v>14596</v>
      </c>
      <c r="T4055" t="s">
        <v>17448</v>
      </c>
      <c r="U4055" t="s">
        <v>10772</v>
      </c>
    </row>
    <row r="4056" spans="1:21">
      <c r="A4056" s="117" t="s">
        <v>13436</v>
      </c>
      <c r="B4056" t="s">
        <v>14590</v>
      </c>
      <c r="C4056" t="s">
        <v>14590</v>
      </c>
      <c r="D4056">
        <v>53</v>
      </c>
      <c r="E4056">
        <v>47</v>
      </c>
      <c r="F4056">
        <v>53</v>
      </c>
      <c r="G4056">
        <v>47</v>
      </c>
      <c r="H4056">
        <v>1</v>
      </c>
      <c r="I4056">
        <v>1</v>
      </c>
      <c r="J4056">
        <v>0</v>
      </c>
      <c r="K4056" s="194">
        <v>0</v>
      </c>
      <c r="L4056" t="s">
        <v>1083</v>
      </c>
      <c r="M4056" t="s">
        <v>1083</v>
      </c>
      <c r="O4056" t="s">
        <v>7876</v>
      </c>
      <c r="P4056" t="s">
        <v>10577</v>
      </c>
      <c r="R4056" s="117" t="s">
        <v>15336</v>
      </c>
      <c r="S4056" s="117" t="s">
        <v>14596</v>
      </c>
      <c r="T4056" t="s">
        <v>17448</v>
      </c>
      <c r="U4056" t="s">
        <v>10772</v>
      </c>
    </row>
    <row r="4057" spans="1:21">
      <c r="A4057" s="117" t="s">
        <v>19254</v>
      </c>
      <c r="B4057" t="s">
        <v>14590</v>
      </c>
      <c r="C4057" t="s">
        <v>14590</v>
      </c>
      <c r="D4057">
        <v>53</v>
      </c>
      <c r="E4057">
        <v>47</v>
      </c>
      <c r="F4057">
        <v>53</v>
      </c>
      <c r="G4057">
        <v>47</v>
      </c>
      <c r="H4057">
        <v>1</v>
      </c>
      <c r="I4057">
        <v>1</v>
      </c>
      <c r="J4057">
        <v>0</v>
      </c>
      <c r="K4057" s="194">
        <v>0</v>
      </c>
      <c r="L4057" t="s">
        <v>1083</v>
      </c>
      <c r="M4057" t="s">
        <v>1083</v>
      </c>
      <c r="N4057">
        <v>10000</v>
      </c>
      <c r="O4057" t="s">
        <v>7876</v>
      </c>
      <c r="P4057" t="s">
        <v>18290</v>
      </c>
      <c r="Q4057">
        <v>10</v>
      </c>
      <c r="R4057" s="117" t="s">
        <v>15336</v>
      </c>
      <c r="S4057" s="117" t="s">
        <v>14596</v>
      </c>
      <c r="T4057" t="s">
        <v>17448</v>
      </c>
      <c r="U4057" t="s">
        <v>10772</v>
      </c>
    </row>
    <row r="4058" spans="1:21">
      <c r="A4058" s="117" t="s">
        <v>19255</v>
      </c>
      <c r="B4058" t="s">
        <v>14590</v>
      </c>
      <c r="C4058" t="s">
        <v>14590</v>
      </c>
      <c r="D4058">
        <v>53</v>
      </c>
      <c r="E4058">
        <v>47</v>
      </c>
      <c r="F4058">
        <v>53</v>
      </c>
      <c r="G4058">
        <v>47</v>
      </c>
      <c r="H4058">
        <v>1</v>
      </c>
      <c r="I4058">
        <v>1</v>
      </c>
      <c r="J4058">
        <v>0</v>
      </c>
      <c r="K4058" s="194">
        <v>0</v>
      </c>
      <c r="L4058" t="s">
        <v>1083</v>
      </c>
      <c r="M4058" t="s">
        <v>1083</v>
      </c>
      <c r="O4058" t="s">
        <v>7876</v>
      </c>
      <c r="P4058" t="s">
        <v>18290</v>
      </c>
      <c r="R4058" s="117" t="s">
        <v>15336</v>
      </c>
      <c r="S4058" s="117" t="s">
        <v>14596</v>
      </c>
      <c r="T4058" t="s">
        <v>17448</v>
      </c>
      <c r="U4058" t="s">
        <v>10772</v>
      </c>
    </row>
    <row r="4059" spans="1:21">
      <c r="A4059" s="117" t="s">
        <v>20840</v>
      </c>
      <c r="B4059" t="s">
        <v>14590</v>
      </c>
      <c r="C4059" t="s">
        <v>14590</v>
      </c>
      <c r="D4059">
        <v>53</v>
      </c>
      <c r="E4059">
        <v>47</v>
      </c>
      <c r="F4059">
        <v>53</v>
      </c>
      <c r="G4059">
        <v>47</v>
      </c>
      <c r="H4059">
        <v>1</v>
      </c>
      <c r="I4059">
        <v>1</v>
      </c>
      <c r="J4059">
        <v>0</v>
      </c>
      <c r="K4059" s="194">
        <v>0</v>
      </c>
      <c r="L4059" t="s">
        <v>1083</v>
      </c>
      <c r="M4059" t="s">
        <v>1083</v>
      </c>
      <c r="O4059" t="s">
        <v>7876</v>
      </c>
      <c r="P4059" t="s">
        <v>18290</v>
      </c>
      <c r="R4059" s="117" t="s">
        <v>15336</v>
      </c>
      <c r="S4059" s="117" t="s">
        <v>14596</v>
      </c>
      <c r="T4059" t="s">
        <v>17448</v>
      </c>
      <c r="U4059" t="s">
        <v>10772</v>
      </c>
    </row>
    <row r="4060" spans="1:21">
      <c r="A4060" s="117" t="s">
        <v>24763</v>
      </c>
      <c r="B4060" t="s">
        <v>14590</v>
      </c>
      <c r="C4060" t="s">
        <v>14590</v>
      </c>
      <c r="D4060">
        <v>53</v>
      </c>
      <c r="E4060">
        <v>47</v>
      </c>
      <c r="F4060">
        <v>53</v>
      </c>
      <c r="G4060">
        <v>47</v>
      </c>
      <c r="H4060">
        <v>1</v>
      </c>
      <c r="I4060">
        <v>1</v>
      </c>
      <c r="J4060">
        <v>0</v>
      </c>
      <c r="K4060" s="194">
        <v>0</v>
      </c>
      <c r="L4060" t="s">
        <v>1083</v>
      </c>
      <c r="M4060" t="s">
        <v>1083</v>
      </c>
      <c r="N4060">
        <v>10000</v>
      </c>
      <c r="O4060" t="s">
        <v>7876</v>
      </c>
      <c r="P4060" t="s">
        <v>18290</v>
      </c>
      <c r="Q4060">
        <v>10</v>
      </c>
      <c r="R4060" s="117" t="s">
        <v>15336</v>
      </c>
      <c r="S4060" s="117" t="s">
        <v>14596</v>
      </c>
      <c r="T4060" t="s">
        <v>17448</v>
      </c>
      <c r="U4060" t="s">
        <v>10772</v>
      </c>
    </row>
    <row r="4061" spans="1:21">
      <c r="A4061" s="117" t="s">
        <v>13437</v>
      </c>
      <c r="B4061" t="s">
        <v>14590</v>
      </c>
      <c r="C4061" t="s">
        <v>14590</v>
      </c>
      <c r="D4061">
        <v>53</v>
      </c>
      <c r="E4061">
        <v>47</v>
      </c>
      <c r="F4061">
        <v>53</v>
      </c>
      <c r="G4061">
        <v>47</v>
      </c>
      <c r="H4061">
        <v>1</v>
      </c>
      <c r="I4061">
        <v>1</v>
      </c>
      <c r="J4061">
        <v>0</v>
      </c>
      <c r="K4061" s="194">
        <v>0</v>
      </c>
      <c r="L4061" t="s">
        <v>1083</v>
      </c>
      <c r="M4061" t="s">
        <v>1083</v>
      </c>
      <c r="O4061" t="s">
        <v>7876</v>
      </c>
      <c r="P4061" t="s">
        <v>10577</v>
      </c>
      <c r="R4061" s="117" t="s">
        <v>15336</v>
      </c>
      <c r="S4061" s="117" t="s">
        <v>14596</v>
      </c>
      <c r="T4061" t="s">
        <v>17448</v>
      </c>
      <c r="U4061" t="s">
        <v>10772</v>
      </c>
    </row>
    <row r="4062" spans="1:21">
      <c r="A4062" s="117" t="s">
        <v>21714</v>
      </c>
      <c r="B4062" t="s">
        <v>14590</v>
      </c>
      <c r="C4062" t="s">
        <v>14590</v>
      </c>
      <c r="D4062">
        <v>53</v>
      </c>
      <c r="E4062">
        <v>47</v>
      </c>
      <c r="F4062">
        <v>53</v>
      </c>
      <c r="G4062">
        <v>47</v>
      </c>
      <c r="H4062">
        <v>1</v>
      </c>
      <c r="I4062">
        <v>1</v>
      </c>
      <c r="J4062">
        <v>0</v>
      </c>
      <c r="K4062" s="194">
        <v>0</v>
      </c>
      <c r="L4062" t="s">
        <v>1083</v>
      </c>
      <c r="M4062" t="s">
        <v>1083</v>
      </c>
      <c r="N4062">
        <v>10000</v>
      </c>
      <c r="O4062" t="s">
        <v>7876</v>
      </c>
      <c r="P4062" t="s">
        <v>18290</v>
      </c>
      <c r="Q4062">
        <v>10</v>
      </c>
      <c r="R4062" s="117" t="s">
        <v>15336</v>
      </c>
      <c r="S4062" s="117" t="s">
        <v>14596</v>
      </c>
      <c r="T4062" t="s">
        <v>17448</v>
      </c>
      <c r="U4062" t="s">
        <v>10772</v>
      </c>
    </row>
    <row r="4063" spans="1:21">
      <c r="A4063" s="117" t="s">
        <v>24764</v>
      </c>
      <c r="B4063" t="s">
        <v>14590</v>
      </c>
      <c r="C4063" t="s">
        <v>14590</v>
      </c>
      <c r="D4063">
        <v>53</v>
      </c>
      <c r="E4063">
        <v>47</v>
      </c>
      <c r="F4063">
        <v>53</v>
      </c>
      <c r="G4063">
        <v>47</v>
      </c>
      <c r="H4063">
        <v>1</v>
      </c>
      <c r="I4063">
        <v>1</v>
      </c>
      <c r="J4063">
        <v>0</v>
      </c>
      <c r="K4063" s="194">
        <v>0</v>
      </c>
      <c r="L4063" t="s">
        <v>1083</v>
      </c>
      <c r="M4063" t="s">
        <v>1083</v>
      </c>
      <c r="N4063">
        <v>10000</v>
      </c>
      <c r="O4063" t="s">
        <v>7876</v>
      </c>
      <c r="P4063" t="s">
        <v>18290</v>
      </c>
      <c r="Q4063">
        <v>10</v>
      </c>
      <c r="R4063" s="117" t="s">
        <v>15336</v>
      </c>
      <c r="S4063" s="117" t="s">
        <v>14596</v>
      </c>
      <c r="T4063" t="s">
        <v>17448</v>
      </c>
      <c r="U4063" t="s">
        <v>10772</v>
      </c>
    </row>
    <row r="4064" spans="1:21">
      <c r="A4064" s="117" t="s">
        <v>11339</v>
      </c>
      <c r="B4064" t="s">
        <v>14590</v>
      </c>
      <c r="C4064" t="s">
        <v>14590</v>
      </c>
      <c r="D4064">
        <v>62</v>
      </c>
      <c r="E4064">
        <v>56</v>
      </c>
      <c r="F4064">
        <v>62</v>
      </c>
      <c r="G4064">
        <v>56</v>
      </c>
      <c r="H4064">
        <v>1</v>
      </c>
      <c r="I4064">
        <v>1</v>
      </c>
      <c r="J4064">
        <v>0</v>
      </c>
      <c r="K4064" s="194">
        <v>0</v>
      </c>
      <c r="L4064" t="s">
        <v>1083</v>
      </c>
      <c r="M4064" t="s">
        <v>1083</v>
      </c>
      <c r="O4064" t="s">
        <v>7876</v>
      </c>
      <c r="P4064" t="s">
        <v>8782</v>
      </c>
      <c r="R4064" s="117" t="s">
        <v>15336</v>
      </c>
      <c r="S4064" s="117" t="s">
        <v>14596</v>
      </c>
      <c r="T4064" t="s">
        <v>17448</v>
      </c>
      <c r="U4064" t="s">
        <v>10772</v>
      </c>
    </row>
    <row r="4065" spans="1:21">
      <c r="A4065" s="117" t="s">
        <v>10926</v>
      </c>
      <c r="B4065" t="s">
        <v>14590</v>
      </c>
      <c r="C4065" t="s">
        <v>14590</v>
      </c>
      <c r="D4065">
        <v>53</v>
      </c>
      <c r="E4065">
        <v>47</v>
      </c>
      <c r="F4065">
        <v>53</v>
      </c>
      <c r="G4065">
        <v>47</v>
      </c>
      <c r="H4065">
        <v>1</v>
      </c>
      <c r="I4065">
        <v>1</v>
      </c>
      <c r="J4065">
        <v>0</v>
      </c>
      <c r="K4065" s="194">
        <v>0</v>
      </c>
      <c r="L4065" t="s">
        <v>1083</v>
      </c>
      <c r="M4065" t="s">
        <v>1083</v>
      </c>
      <c r="O4065" t="s">
        <v>7876</v>
      </c>
      <c r="P4065" t="s">
        <v>8781</v>
      </c>
      <c r="R4065" s="117" t="s">
        <v>15336</v>
      </c>
      <c r="S4065" s="117" t="s">
        <v>14596</v>
      </c>
      <c r="T4065" t="s">
        <v>17448</v>
      </c>
      <c r="U4065" t="s">
        <v>10772</v>
      </c>
    </row>
    <row r="4066" spans="1:21">
      <c r="A4066" s="117" t="s">
        <v>20841</v>
      </c>
      <c r="B4066" t="s">
        <v>14590</v>
      </c>
      <c r="C4066" t="s">
        <v>14590</v>
      </c>
      <c r="D4066">
        <v>53</v>
      </c>
      <c r="E4066">
        <v>47</v>
      </c>
      <c r="F4066">
        <v>53</v>
      </c>
      <c r="G4066">
        <v>47</v>
      </c>
      <c r="H4066">
        <v>1</v>
      </c>
      <c r="I4066">
        <v>1</v>
      </c>
      <c r="J4066">
        <v>0</v>
      </c>
      <c r="K4066" s="194">
        <v>0</v>
      </c>
      <c r="L4066" t="s">
        <v>1083</v>
      </c>
      <c r="M4066" t="s">
        <v>1083</v>
      </c>
      <c r="N4066">
        <v>10000</v>
      </c>
      <c r="O4066" t="s">
        <v>7876</v>
      </c>
      <c r="P4066" t="s">
        <v>18290</v>
      </c>
      <c r="Q4066">
        <v>10</v>
      </c>
      <c r="R4066" s="117" t="s">
        <v>15336</v>
      </c>
      <c r="S4066" s="117" t="s">
        <v>14596</v>
      </c>
      <c r="T4066" t="s">
        <v>17448</v>
      </c>
      <c r="U4066" t="s">
        <v>10772</v>
      </c>
    </row>
    <row r="4067" spans="1:21">
      <c r="A4067" s="117" t="s">
        <v>16404</v>
      </c>
      <c r="B4067" t="s">
        <v>14590</v>
      </c>
      <c r="C4067" t="s">
        <v>14590</v>
      </c>
      <c r="D4067">
        <v>53</v>
      </c>
      <c r="E4067">
        <v>47</v>
      </c>
      <c r="F4067">
        <v>53</v>
      </c>
      <c r="G4067">
        <v>47</v>
      </c>
      <c r="H4067">
        <v>1</v>
      </c>
      <c r="I4067">
        <v>1</v>
      </c>
      <c r="J4067">
        <v>0</v>
      </c>
      <c r="K4067" s="194">
        <v>0</v>
      </c>
      <c r="L4067" t="s">
        <v>1083</v>
      </c>
      <c r="M4067" t="s">
        <v>1083</v>
      </c>
      <c r="O4067" t="s">
        <v>7876</v>
      </c>
      <c r="P4067" t="s">
        <v>10577</v>
      </c>
      <c r="R4067" s="117" t="s">
        <v>15336</v>
      </c>
      <c r="S4067" s="117" t="s">
        <v>14596</v>
      </c>
      <c r="T4067" t="s">
        <v>17448</v>
      </c>
      <c r="U4067" t="s">
        <v>10772</v>
      </c>
    </row>
    <row r="4068" spans="1:21">
      <c r="A4068" s="117" t="s">
        <v>18292</v>
      </c>
      <c r="B4068" t="s">
        <v>14590</v>
      </c>
      <c r="C4068" t="s">
        <v>14590</v>
      </c>
      <c r="D4068">
        <v>53</v>
      </c>
      <c r="E4068">
        <v>47</v>
      </c>
      <c r="F4068">
        <v>53</v>
      </c>
      <c r="G4068">
        <v>47</v>
      </c>
      <c r="H4068">
        <v>1</v>
      </c>
      <c r="I4068">
        <v>1</v>
      </c>
      <c r="J4068">
        <v>0</v>
      </c>
      <c r="K4068" s="194">
        <v>0</v>
      </c>
      <c r="L4068" t="s">
        <v>1083</v>
      </c>
      <c r="M4068" t="s">
        <v>1083</v>
      </c>
      <c r="O4068" t="s">
        <v>7876</v>
      </c>
      <c r="P4068" t="s">
        <v>18290</v>
      </c>
      <c r="R4068" s="117" t="s">
        <v>15336</v>
      </c>
      <c r="S4068" s="117" t="s">
        <v>14596</v>
      </c>
      <c r="T4068" t="s">
        <v>17448</v>
      </c>
      <c r="U4068" t="s">
        <v>10772</v>
      </c>
    </row>
    <row r="4069" spans="1:21">
      <c r="A4069" s="117" t="s">
        <v>20358</v>
      </c>
      <c r="B4069" t="s">
        <v>14590</v>
      </c>
      <c r="C4069" t="s">
        <v>14590</v>
      </c>
      <c r="D4069">
        <v>53</v>
      </c>
      <c r="E4069">
        <v>47</v>
      </c>
      <c r="F4069">
        <v>53</v>
      </c>
      <c r="G4069">
        <v>47</v>
      </c>
      <c r="H4069">
        <v>1</v>
      </c>
      <c r="I4069">
        <v>1</v>
      </c>
      <c r="J4069">
        <v>0</v>
      </c>
      <c r="K4069" s="194">
        <v>0</v>
      </c>
      <c r="L4069" t="s">
        <v>1083</v>
      </c>
      <c r="M4069" t="s">
        <v>1083</v>
      </c>
      <c r="N4069">
        <v>10000</v>
      </c>
      <c r="O4069" t="s">
        <v>7876</v>
      </c>
      <c r="P4069" t="s">
        <v>18290</v>
      </c>
      <c r="Q4069">
        <v>10</v>
      </c>
      <c r="R4069" s="117" t="s">
        <v>15336</v>
      </c>
      <c r="S4069" s="117" t="s">
        <v>14596</v>
      </c>
      <c r="T4069" t="s">
        <v>17448</v>
      </c>
      <c r="U4069" t="s">
        <v>10772</v>
      </c>
    </row>
    <row r="4070" spans="1:21">
      <c r="A4070" s="117" t="s">
        <v>20359</v>
      </c>
      <c r="B4070" t="s">
        <v>14590</v>
      </c>
      <c r="C4070" t="s">
        <v>14590</v>
      </c>
      <c r="D4070">
        <v>53</v>
      </c>
      <c r="E4070">
        <v>47</v>
      </c>
      <c r="F4070">
        <v>53</v>
      </c>
      <c r="G4070">
        <v>47</v>
      </c>
      <c r="H4070">
        <v>1</v>
      </c>
      <c r="I4070">
        <v>1</v>
      </c>
      <c r="J4070">
        <v>0</v>
      </c>
      <c r="K4070" s="194">
        <v>0</v>
      </c>
      <c r="L4070" t="s">
        <v>1083</v>
      </c>
      <c r="M4070" t="s">
        <v>1083</v>
      </c>
      <c r="O4070" t="s">
        <v>7876</v>
      </c>
      <c r="P4070" t="s">
        <v>18290</v>
      </c>
      <c r="R4070" s="117" t="s">
        <v>15336</v>
      </c>
      <c r="S4070" s="117" t="s">
        <v>14596</v>
      </c>
      <c r="T4070" t="s">
        <v>17448</v>
      </c>
      <c r="U4070" t="s">
        <v>10772</v>
      </c>
    </row>
    <row r="4071" spans="1:21">
      <c r="A4071" s="117" t="s">
        <v>20842</v>
      </c>
      <c r="B4071" t="s">
        <v>14590</v>
      </c>
      <c r="C4071" t="s">
        <v>14590</v>
      </c>
      <c r="D4071">
        <v>53</v>
      </c>
      <c r="E4071">
        <v>47</v>
      </c>
      <c r="F4071">
        <v>53</v>
      </c>
      <c r="G4071">
        <v>47</v>
      </c>
      <c r="H4071">
        <v>1</v>
      </c>
      <c r="I4071">
        <v>1</v>
      </c>
      <c r="J4071">
        <v>0</v>
      </c>
      <c r="K4071" s="194">
        <v>0</v>
      </c>
      <c r="L4071" t="s">
        <v>1083</v>
      </c>
      <c r="M4071" t="s">
        <v>1083</v>
      </c>
      <c r="N4071">
        <v>10000</v>
      </c>
      <c r="O4071" t="s">
        <v>7876</v>
      </c>
      <c r="P4071" t="s">
        <v>18290</v>
      </c>
      <c r="Q4071">
        <v>10</v>
      </c>
      <c r="R4071" s="117" t="s">
        <v>15336</v>
      </c>
      <c r="S4071" s="117" t="s">
        <v>14596</v>
      </c>
      <c r="T4071" t="s">
        <v>17448</v>
      </c>
      <c r="U4071" t="s">
        <v>10772</v>
      </c>
    </row>
    <row r="4072" spans="1:21">
      <c r="A4072" s="117" t="s">
        <v>20843</v>
      </c>
      <c r="B4072" t="s">
        <v>14590</v>
      </c>
      <c r="C4072" t="s">
        <v>14590</v>
      </c>
      <c r="D4072">
        <v>53</v>
      </c>
      <c r="E4072">
        <v>47</v>
      </c>
      <c r="F4072">
        <v>53</v>
      </c>
      <c r="G4072">
        <v>47</v>
      </c>
      <c r="H4072">
        <v>1</v>
      </c>
      <c r="I4072">
        <v>1</v>
      </c>
      <c r="J4072">
        <v>0</v>
      </c>
      <c r="K4072" s="194">
        <v>0</v>
      </c>
      <c r="L4072" t="s">
        <v>1083</v>
      </c>
      <c r="M4072" t="s">
        <v>1083</v>
      </c>
      <c r="O4072" t="s">
        <v>7876</v>
      </c>
      <c r="P4072" t="s">
        <v>18290</v>
      </c>
      <c r="R4072" s="117" t="s">
        <v>15336</v>
      </c>
      <c r="S4072" s="117" t="s">
        <v>14596</v>
      </c>
      <c r="T4072" t="s">
        <v>17448</v>
      </c>
      <c r="U4072" t="s">
        <v>10772</v>
      </c>
    </row>
    <row r="4073" spans="1:21">
      <c r="A4073" s="117" t="s">
        <v>24765</v>
      </c>
      <c r="B4073" t="s">
        <v>14590</v>
      </c>
      <c r="C4073" t="s">
        <v>14590</v>
      </c>
      <c r="D4073">
        <v>53</v>
      </c>
      <c r="E4073">
        <v>47</v>
      </c>
      <c r="F4073">
        <v>53</v>
      </c>
      <c r="G4073">
        <v>47</v>
      </c>
      <c r="H4073">
        <v>1</v>
      </c>
      <c r="I4073">
        <v>1</v>
      </c>
      <c r="J4073">
        <v>0</v>
      </c>
      <c r="K4073" s="194">
        <v>0</v>
      </c>
      <c r="L4073" t="s">
        <v>1083</v>
      </c>
      <c r="M4073" t="s">
        <v>1083</v>
      </c>
      <c r="N4073">
        <v>10000</v>
      </c>
      <c r="O4073" t="s">
        <v>7876</v>
      </c>
      <c r="P4073" t="s">
        <v>18290</v>
      </c>
      <c r="Q4073">
        <v>10</v>
      </c>
      <c r="R4073" s="117" t="s">
        <v>15336</v>
      </c>
      <c r="S4073" s="117" t="s">
        <v>14596</v>
      </c>
      <c r="T4073" t="s">
        <v>17448</v>
      </c>
      <c r="U4073" t="s">
        <v>10772</v>
      </c>
    </row>
    <row r="4074" spans="1:21">
      <c r="A4074" s="117" t="s">
        <v>24766</v>
      </c>
      <c r="B4074" t="s">
        <v>14590</v>
      </c>
      <c r="C4074" t="s">
        <v>14590</v>
      </c>
      <c r="D4074">
        <v>53</v>
      </c>
      <c r="E4074">
        <v>47</v>
      </c>
      <c r="F4074">
        <v>53</v>
      </c>
      <c r="G4074">
        <v>47</v>
      </c>
      <c r="H4074">
        <v>1</v>
      </c>
      <c r="I4074">
        <v>1</v>
      </c>
      <c r="J4074">
        <v>0</v>
      </c>
      <c r="K4074" s="194">
        <v>0</v>
      </c>
      <c r="L4074" t="s">
        <v>1083</v>
      </c>
      <c r="M4074" t="s">
        <v>1083</v>
      </c>
      <c r="N4074">
        <v>10000</v>
      </c>
      <c r="O4074" t="s">
        <v>7876</v>
      </c>
      <c r="P4074" t="s">
        <v>18290</v>
      </c>
      <c r="Q4074">
        <v>10</v>
      </c>
      <c r="R4074" s="117" t="s">
        <v>15336</v>
      </c>
      <c r="S4074" s="117" t="s">
        <v>14596</v>
      </c>
      <c r="T4074" t="s">
        <v>17448</v>
      </c>
      <c r="U4074" t="s">
        <v>10772</v>
      </c>
    </row>
    <row r="4075" spans="1:21">
      <c r="A4075" s="117" t="s">
        <v>10927</v>
      </c>
      <c r="B4075" t="s">
        <v>14590</v>
      </c>
      <c r="C4075" t="s">
        <v>14590</v>
      </c>
      <c r="D4075">
        <v>53</v>
      </c>
      <c r="E4075">
        <v>47</v>
      </c>
      <c r="F4075">
        <v>53</v>
      </c>
      <c r="G4075">
        <v>47</v>
      </c>
      <c r="H4075">
        <v>1</v>
      </c>
      <c r="I4075">
        <v>1</v>
      </c>
      <c r="J4075">
        <v>0</v>
      </c>
      <c r="K4075" s="194">
        <v>0</v>
      </c>
      <c r="L4075" t="s">
        <v>1083</v>
      </c>
      <c r="M4075" t="s">
        <v>1083</v>
      </c>
      <c r="O4075" t="s">
        <v>7876</v>
      </c>
      <c r="P4075" t="s">
        <v>8781</v>
      </c>
      <c r="R4075" s="117" t="s">
        <v>15336</v>
      </c>
      <c r="S4075" s="117" t="s">
        <v>14596</v>
      </c>
      <c r="T4075" t="s">
        <v>17448</v>
      </c>
      <c r="U4075" t="s">
        <v>10772</v>
      </c>
    </row>
    <row r="4076" spans="1:21">
      <c r="A4076" s="117" t="s">
        <v>3109</v>
      </c>
      <c r="B4076" t="s">
        <v>14590</v>
      </c>
      <c r="C4076" t="s">
        <v>14590</v>
      </c>
      <c r="D4076">
        <v>53</v>
      </c>
      <c r="E4076">
        <v>47</v>
      </c>
      <c r="F4076">
        <v>53</v>
      </c>
      <c r="G4076">
        <v>47</v>
      </c>
      <c r="H4076">
        <v>1</v>
      </c>
      <c r="I4076">
        <v>1</v>
      </c>
      <c r="J4076">
        <v>0</v>
      </c>
      <c r="K4076" s="194">
        <v>0</v>
      </c>
      <c r="L4076" t="s">
        <v>1083</v>
      </c>
      <c r="M4076" t="s">
        <v>1083</v>
      </c>
      <c r="N4076">
        <v>1000</v>
      </c>
      <c r="O4076" t="s">
        <v>7876</v>
      </c>
      <c r="P4076" t="s">
        <v>8782</v>
      </c>
      <c r="Q4076">
        <v>1</v>
      </c>
      <c r="R4076" s="117" t="s">
        <v>15336</v>
      </c>
      <c r="S4076" s="117" t="s">
        <v>14596</v>
      </c>
      <c r="T4076" t="s">
        <v>17448</v>
      </c>
      <c r="U4076" t="s">
        <v>10772</v>
      </c>
    </row>
    <row r="4077" spans="1:21">
      <c r="A4077" s="117" t="s">
        <v>13438</v>
      </c>
      <c r="B4077" t="s">
        <v>14590</v>
      </c>
      <c r="C4077" t="s">
        <v>14590</v>
      </c>
      <c r="D4077">
        <v>53</v>
      </c>
      <c r="E4077">
        <v>47</v>
      </c>
      <c r="F4077">
        <v>53</v>
      </c>
      <c r="G4077">
        <v>47</v>
      </c>
      <c r="H4077">
        <v>1</v>
      </c>
      <c r="I4077">
        <v>1</v>
      </c>
      <c r="J4077">
        <v>0</v>
      </c>
      <c r="K4077" s="194">
        <v>0</v>
      </c>
      <c r="L4077" t="s">
        <v>1083</v>
      </c>
      <c r="M4077" t="s">
        <v>1083</v>
      </c>
      <c r="O4077" t="s">
        <v>7876</v>
      </c>
      <c r="P4077" t="s">
        <v>10577</v>
      </c>
      <c r="R4077" s="117" t="s">
        <v>15336</v>
      </c>
      <c r="S4077" s="117" t="s">
        <v>14596</v>
      </c>
      <c r="T4077" t="s">
        <v>17448</v>
      </c>
      <c r="U4077" t="s">
        <v>10772</v>
      </c>
    </row>
    <row r="4078" spans="1:21">
      <c r="A4078" s="117" t="s">
        <v>11080</v>
      </c>
      <c r="B4078" t="s">
        <v>14590</v>
      </c>
      <c r="C4078" t="s">
        <v>14590</v>
      </c>
      <c r="D4078">
        <v>53</v>
      </c>
      <c r="E4078">
        <v>47</v>
      </c>
      <c r="F4078">
        <v>53</v>
      </c>
      <c r="G4078">
        <v>47</v>
      </c>
      <c r="H4078">
        <v>1</v>
      </c>
      <c r="I4078">
        <v>1</v>
      </c>
      <c r="J4078">
        <v>0</v>
      </c>
      <c r="K4078" s="194">
        <v>0</v>
      </c>
      <c r="L4078" t="s">
        <v>1083</v>
      </c>
      <c r="M4078" t="s">
        <v>1083</v>
      </c>
      <c r="O4078" t="s">
        <v>7876</v>
      </c>
      <c r="P4078" t="s">
        <v>8781</v>
      </c>
      <c r="R4078" s="117" t="s">
        <v>15336</v>
      </c>
      <c r="S4078" s="117" t="s">
        <v>14596</v>
      </c>
      <c r="T4078" t="s">
        <v>17448</v>
      </c>
      <c r="U4078" t="s">
        <v>10772</v>
      </c>
    </row>
    <row r="4079" spans="1:21">
      <c r="A4079" s="117" t="s">
        <v>20844</v>
      </c>
      <c r="B4079" t="s">
        <v>14590</v>
      </c>
      <c r="C4079" t="s">
        <v>14590</v>
      </c>
      <c r="D4079">
        <v>53</v>
      </c>
      <c r="E4079">
        <v>47</v>
      </c>
      <c r="F4079">
        <v>53</v>
      </c>
      <c r="G4079">
        <v>47</v>
      </c>
      <c r="H4079">
        <v>1</v>
      </c>
      <c r="I4079">
        <v>1</v>
      </c>
      <c r="J4079">
        <v>0</v>
      </c>
      <c r="K4079" s="194">
        <v>0</v>
      </c>
      <c r="L4079" t="s">
        <v>1083</v>
      </c>
      <c r="M4079" t="s">
        <v>1083</v>
      </c>
      <c r="O4079" t="s">
        <v>7876</v>
      </c>
      <c r="P4079" t="s">
        <v>18290</v>
      </c>
      <c r="R4079" s="117" t="s">
        <v>15336</v>
      </c>
      <c r="S4079" s="117" t="s">
        <v>14596</v>
      </c>
      <c r="T4079" t="s">
        <v>17448</v>
      </c>
      <c r="U4079" t="s">
        <v>10772</v>
      </c>
    </row>
    <row r="4080" spans="1:21">
      <c r="A4080" s="117" t="s">
        <v>19256</v>
      </c>
      <c r="B4080" t="s">
        <v>14590</v>
      </c>
      <c r="C4080" t="s">
        <v>14590</v>
      </c>
      <c r="D4080">
        <v>53</v>
      </c>
      <c r="E4080">
        <v>47</v>
      </c>
      <c r="F4080">
        <v>53</v>
      </c>
      <c r="G4080">
        <v>47</v>
      </c>
      <c r="H4080">
        <v>1</v>
      </c>
      <c r="I4080">
        <v>1</v>
      </c>
      <c r="J4080">
        <v>0</v>
      </c>
      <c r="K4080" s="194">
        <v>0</v>
      </c>
      <c r="L4080" t="s">
        <v>1083</v>
      </c>
      <c r="M4080" t="s">
        <v>1083</v>
      </c>
      <c r="O4080" t="s">
        <v>7876</v>
      </c>
      <c r="P4080" t="s">
        <v>18290</v>
      </c>
      <c r="R4080" s="117" t="s">
        <v>15336</v>
      </c>
      <c r="S4080" s="117" t="s">
        <v>14596</v>
      </c>
      <c r="T4080" t="s">
        <v>17448</v>
      </c>
      <c r="U4080" t="s">
        <v>10772</v>
      </c>
    </row>
    <row r="4081" spans="1:21">
      <c r="A4081" s="117" t="s">
        <v>14314</v>
      </c>
      <c r="B4081" t="s">
        <v>14590</v>
      </c>
      <c r="C4081" t="s">
        <v>14590</v>
      </c>
      <c r="D4081">
        <v>53</v>
      </c>
      <c r="E4081">
        <v>47</v>
      </c>
      <c r="F4081">
        <v>53</v>
      </c>
      <c r="G4081">
        <v>47</v>
      </c>
      <c r="H4081">
        <v>1</v>
      </c>
      <c r="I4081">
        <v>1</v>
      </c>
      <c r="J4081">
        <v>0</v>
      </c>
      <c r="K4081" s="194">
        <v>0</v>
      </c>
      <c r="L4081" t="s">
        <v>1083</v>
      </c>
      <c r="M4081" t="s">
        <v>1083</v>
      </c>
      <c r="O4081" t="s">
        <v>7876</v>
      </c>
      <c r="P4081" t="s">
        <v>10577</v>
      </c>
      <c r="R4081" s="117" t="s">
        <v>15336</v>
      </c>
      <c r="S4081" s="117" t="s">
        <v>14596</v>
      </c>
      <c r="T4081" t="s">
        <v>17448</v>
      </c>
      <c r="U4081" t="s">
        <v>10772</v>
      </c>
    </row>
    <row r="4082" spans="1:21">
      <c r="A4082" s="117" t="s">
        <v>11081</v>
      </c>
      <c r="B4082" t="s">
        <v>14590</v>
      </c>
      <c r="C4082" t="s">
        <v>14590</v>
      </c>
      <c r="D4082">
        <v>53</v>
      </c>
      <c r="E4082">
        <v>47</v>
      </c>
      <c r="F4082">
        <v>53</v>
      </c>
      <c r="G4082">
        <v>47</v>
      </c>
      <c r="H4082">
        <v>1</v>
      </c>
      <c r="I4082">
        <v>1</v>
      </c>
      <c r="J4082">
        <v>0</v>
      </c>
      <c r="K4082" s="194">
        <v>0</v>
      </c>
      <c r="L4082" t="s">
        <v>1083</v>
      </c>
      <c r="M4082" t="s">
        <v>1083</v>
      </c>
      <c r="O4082" t="s">
        <v>7876</v>
      </c>
      <c r="P4082" t="s">
        <v>8781</v>
      </c>
      <c r="R4082" s="117" t="s">
        <v>15336</v>
      </c>
      <c r="S4082" s="117" t="s">
        <v>14596</v>
      </c>
      <c r="T4082" t="s">
        <v>17448</v>
      </c>
      <c r="U4082" t="s">
        <v>10772</v>
      </c>
    </row>
    <row r="4083" spans="1:21">
      <c r="A4083" s="117" t="s">
        <v>21715</v>
      </c>
      <c r="B4083" t="s">
        <v>14590</v>
      </c>
      <c r="C4083" t="s">
        <v>14590</v>
      </c>
      <c r="D4083">
        <v>53</v>
      </c>
      <c r="E4083">
        <v>47</v>
      </c>
      <c r="F4083">
        <v>53</v>
      </c>
      <c r="G4083">
        <v>47</v>
      </c>
      <c r="H4083">
        <v>1</v>
      </c>
      <c r="I4083">
        <v>1</v>
      </c>
      <c r="J4083">
        <v>0</v>
      </c>
      <c r="K4083" s="194">
        <v>0</v>
      </c>
      <c r="L4083" t="s">
        <v>1083</v>
      </c>
      <c r="M4083" t="s">
        <v>1083</v>
      </c>
      <c r="O4083" t="s">
        <v>7876</v>
      </c>
      <c r="P4083" t="s">
        <v>18290</v>
      </c>
      <c r="R4083" s="117" t="s">
        <v>15336</v>
      </c>
      <c r="S4083" s="117" t="s">
        <v>14596</v>
      </c>
      <c r="T4083" t="s">
        <v>17448</v>
      </c>
      <c r="U4083" t="s">
        <v>10772</v>
      </c>
    </row>
    <row r="4084" spans="1:21">
      <c r="A4084" s="117" t="s">
        <v>19257</v>
      </c>
      <c r="B4084" t="s">
        <v>14590</v>
      </c>
      <c r="C4084" t="s">
        <v>14590</v>
      </c>
      <c r="D4084">
        <v>53</v>
      </c>
      <c r="E4084">
        <v>47</v>
      </c>
      <c r="F4084">
        <v>53</v>
      </c>
      <c r="G4084">
        <v>47</v>
      </c>
      <c r="H4084">
        <v>1</v>
      </c>
      <c r="I4084">
        <v>1</v>
      </c>
      <c r="J4084">
        <v>0</v>
      </c>
      <c r="K4084" s="194">
        <v>0</v>
      </c>
      <c r="L4084" t="s">
        <v>1083</v>
      </c>
      <c r="M4084" t="s">
        <v>1083</v>
      </c>
      <c r="O4084" t="s">
        <v>7876</v>
      </c>
      <c r="P4084" t="s">
        <v>18290</v>
      </c>
      <c r="R4084" s="117" t="s">
        <v>15336</v>
      </c>
      <c r="S4084" s="117" t="s">
        <v>14596</v>
      </c>
      <c r="T4084" t="s">
        <v>17448</v>
      </c>
      <c r="U4084" t="s">
        <v>10772</v>
      </c>
    </row>
    <row r="4085" spans="1:21">
      <c r="A4085" s="117" t="s">
        <v>22507</v>
      </c>
      <c r="B4085" t="s">
        <v>14590</v>
      </c>
      <c r="C4085" t="s">
        <v>14590</v>
      </c>
      <c r="D4085">
        <v>53</v>
      </c>
      <c r="E4085">
        <v>47</v>
      </c>
      <c r="F4085">
        <v>53</v>
      </c>
      <c r="G4085">
        <v>47</v>
      </c>
      <c r="H4085">
        <v>1</v>
      </c>
      <c r="I4085">
        <v>1</v>
      </c>
      <c r="J4085">
        <v>0</v>
      </c>
      <c r="K4085" s="194">
        <v>0</v>
      </c>
      <c r="L4085" t="s">
        <v>1083</v>
      </c>
      <c r="M4085" t="s">
        <v>1083</v>
      </c>
      <c r="O4085" t="s">
        <v>7876</v>
      </c>
      <c r="P4085" t="s">
        <v>18290</v>
      </c>
      <c r="R4085" s="117" t="s">
        <v>15336</v>
      </c>
      <c r="S4085" s="117" t="s">
        <v>14596</v>
      </c>
      <c r="T4085" t="s">
        <v>17448</v>
      </c>
      <c r="U4085" t="s">
        <v>10772</v>
      </c>
    </row>
    <row r="4086" spans="1:21">
      <c r="A4086" s="117" t="s">
        <v>21716</v>
      </c>
      <c r="B4086" t="s">
        <v>14590</v>
      </c>
      <c r="C4086" t="s">
        <v>14590</v>
      </c>
      <c r="D4086">
        <v>53</v>
      </c>
      <c r="E4086">
        <v>47</v>
      </c>
      <c r="F4086">
        <v>53</v>
      </c>
      <c r="G4086">
        <v>47</v>
      </c>
      <c r="H4086">
        <v>1</v>
      </c>
      <c r="I4086">
        <v>1</v>
      </c>
      <c r="J4086">
        <v>0</v>
      </c>
      <c r="K4086" s="194">
        <v>0</v>
      </c>
      <c r="L4086" t="s">
        <v>1083</v>
      </c>
      <c r="M4086" t="s">
        <v>1083</v>
      </c>
      <c r="O4086" t="s">
        <v>7876</v>
      </c>
      <c r="P4086" t="s">
        <v>18290</v>
      </c>
      <c r="R4086" s="117" t="s">
        <v>15336</v>
      </c>
      <c r="S4086" s="117" t="s">
        <v>14596</v>
      </c>
      <c r="T4086" t="s">
        <v>17448</v>
      </c>
      <c r="U4086" t="s">
        <v>10772</v>
      </c>
    </row>
    <row r="4087" spans="1:21">
      <c r="A4087" s="117" t="s">
        <v>18933</v>
      </c>
      <c r="B4087" t="s">
        <v>14590</v>
      </c>
      <c r="C4087" t="s">
        <v>14590</v>
      </c>
      <c r="D4087">
        <v>53</v>
      </c>
      <c r="E4087">
        <v>47</v>
      </c>
      <c r="F4087">
        <v>53</v>
      </c>
      <c r="G4087">
        <v>47</v>
      </c>
      <c r="H4087">
        <v>1</v>
      </c>
      <c r="I4087">
        <v>1</v>
      </c>
      <c r="J4087">
        <v>0</v>
      </c>
      <c r="K4087" s="194">
        <v>0</v>
      </c>
      <c r="L4087" t="s">
        <v>1083</v>
      </c>
      <c r="M4087" t="s">
        <v>1083</v>
      </c>
      <c r="N4087">
        <v>10000</v>
      </c>
      <c r="O4087" t="s">
        <v>7876</v>
      </c>
      <c r="P4087" t="s">
        <v>18290</v>
      </c>
      <c r="Q4087">
        <v>10</v>
      </c>
      <c r="R4087" s="117" t="s">
        <v>15336</v>
      </c>
      <c r="S4087" s="117" t="s">
        <v>14596</v>
      </c>
      <c r="T4087" t="s">
        <v>17448</v>
      </c>
      <c r="U4087" t="s">
        <v>10772</v>
      </c>
    </row>
    <row r="4088" spans="1:21">
      <c r="A4088" s="117" t="s">
        <v>20845</v>
      </c>
      <c r="B4088" t="s">
        <v>14590</v>
      </c>
      <c r="C4088" t="s">
        <v>14590</v>
      </c>
      <c r="D4088">
        <v>53</v>
      </c>
      <c r="E4088">
        <v>47</v>
      </c>
      <c r="F4088">
        <v>53</v>
      </c>
      <c r="G4088">
        <v>47</v>
      </c>
      <c r="H4088">
        <v>1</v>
      </c>
      <c r="I4088">
        <v>1</v>
      </c>
      <c r="J4088">
        <v>0</v>
      </c>
      <c r="K4088" s="194">
        <v>0</v>
      </c>
      <c r="L4088" t="s">
        <v>1083</v>
      </c>
      <c r="M4088" t="s">
        <v>1083</v>
      </c>
      <c r="N4088">
        <v>10000</v>
      </c>
      <c r="O4088" t="s">
        <v>7876</v>
      </c>
      <c r="P4088" t="s">
        <v>18290</v>
      </c>
      <c r="Q4088">
        <v>10</v>
      </c>
      <c r="R4088" s="117" t="s">
        <v>15336</v>
      </c>
      <c r="S4088" s="117" t="s">
        <v>14596</v>
      </c>
      <c r="T4088" t="s">
        <v>17448</v>
      </c>
      <c r="U4088" t="s">
        <v>10772</v>
      </c>
    </row>
    <row r="4089" spans="1:21">
      <c r="A4089" s="117" t="s">
        <v>11340</v>
      </c>
      <c r="B4089" t="s">
        <v>14590</v>
      </c>
      <c r="C4089" t="s">
        <v>14590</v>
      </c>
      <c r="D4089">
        <v>62</v>
      </c>
      <c r="E4089">
        <v>56</v>
      </c>
      <c r="F4089">
        <v>62</v>
      </c>
      <c r="G4089">
        <v>56</v>
      </c>
      <c r="H4089">
        <v>1</v>
      </c>
      <c r="I4089">
        <v>1</v>
      </c>
      <c r="J4089">
        <v>0</v>
      </c>
      <c r="K4089" s="194">
        <v>0</v>
      </c>
      <c r="L4089" t="s">
        <v>1083</v>
      </c>
      <c r="M4089" t="s">
        <v>1083</v>
      </c>
      <c r="O4089" t="s">
        <v>7876</v>
      </c>
      <c r="P4089" t="s">
        <v>8782</v>
      </c>
      <c r="R4089" s="117" t="s">
        <v>15336</v>
      </c>
      <c r="S4089" s="117" t="s">
        <v>14596</v>
      </c>
      <c r="T4089" t="s">
        <v>17448</v>
      </c>
      <c r="U4089" t="s">
        <v>10772</v>
      </c>
    </row>
    <row r="4090" spans="1:21">
      <c r="A4090" s="117" t="s">
        <v>11341</v>
      </c>
      <c r="B4090" t="s">
        <v>14590</v>
      </c>
      <c r="C4090" t="s">
        <v>14590</v>
      </c>
      <c r="D4090">
        <v>62</v>
      </c>
      <c r="E4090">
        <v>56</v>
      </c>
      <c r="F4090">
        <v>62</v>
      </c>
      <c r="G4090">
        <v>56</v>
      </c>
      <c r="H4090">
        <v>1</v>
      </c>
      <c r="I4090">
        <v>1</v>
      </c>
      <c r="J4090">
        <v>0</v>
      </c>
      <c r="K4090" s="194">
        <v>0</v>
      </c>
      <c r="L4090" t="s">
        <v>1083</v>
      </c>
      <c r="M4090" t="s">
        <v>1083</v>
      </c>
      <c r="O4090" t="s">
        <v>7876</v>
      </c>
      <c r="P4090" t="s">
        <v>8782</v>
      </c>
      <c r="R4090" s="117" t="s">
        <v>15336</v>
      </c>
      <c r="S4090" s="117" t="s">
        <v>14596</v>
      </c>
      <c r="T4090" t="s">
        <v>17448</v>
      </c>
      <c r="U4090" t="s">
        <v>10772</v>
      </c>
    </row>
    <row r="4091" spans="1:21">
      <c r="A4091" s="117" t="s">
        <v>11342</v>
      </c>
      <c r="B4091" t="s">
        <v>14590</v>
      </c>
      <c r="C4091" t="s">
        <v>14590</v>
      </c>
      <c r="D4091">
        <v>62</v>
      </c>
      <c r="E4091">
        <v>56</v>
      </c>
      <c r="F4091">
        <v>62</v>
      </c>
      <c r="G4091">
        <v>56</v>
      </c>
      <c r="H4091">
        <v>1</v>
      </c>
      <c r="I4091">
        <v>1</v>
      </c>
      <c r="J4091">
        <v>0</v>
      </c>
      <c r="K4091" s="194">
        <v>0</v>
      </c>
      <c r="L4091" t="s">
        <v>1083</v>
      </c>
      <c r="M4091" t="s">
        <v>1083</v>
      </c>
      <c r="O4091" t="s">
        <v>7876</v>
      </c>
      <c r="P4091" t="s">
        <v>8782</v>
      </c>
      <c r="R4091" s="117" t="s">
        <v>15336</v>
      </c>
      <c r="S4091" s="117" t="s">
        <v>14596</v>
      </c>
      <c r="T4091" t="s">
        <v>17448</v>
      </c>
      <c r="U4091" t="s">
        <v>10772</v>
      </c>
    </row>
    <row r="4092" spans="1:21">
      <c r="A4092" s="117" t="s">
        <v>11343</v>
      </c>
      <c r="B4092" t="s">
        <v>14590</v>
      </c>
      <c r="C4092" t="s">
        <v>14590</v>
      </c>
      <c r="D4092">
        <v>62</v>
      </c>
      <c r="E4092">
        <v>56</v>
      </c>
      <c r="F4092">
        <v>62</v>
      </c>
      <c r="G4092">
        <v>56</v>
      </c>
      <c r="H4092">
        <v>1</v>
      </c>
      <c r="I4092">
        <v>1</v>
      </c>
      <c r="J4092">
        <v>0</v>
      </c>
      <c r="K4092" s="194">
        <v>0</v>
      </c>
      <c r="L4092" t="s">
        <v>1083</v>
      </c>
      <c r="M4092" t="s">
        <v>1083</v>
      </c>
      <c r="O4092" t="s">
        <v>7876</v>
      </c>
      <c r="P4092" t="s">
        <v>8782</v>
      </c>
      <c r="R4092" s="117" t="s">
        <v>15336</v>
      </c>
      <c r="S4092" s="117" t="s">
        <v>14596</v>
      </c>
      <c r="T4092" t="s">
        <v>17448</v>
      </c>
      <c r="U4092" t="s">
        <v>10772</v>
      </c>
    </row>
    <row r="4093" spans="1:21">
      <c r="A4093" s="117" t="s">
        <v>17126</v>
      </c>
      <c r="B4093" t="s">
        <v>14590</v>
      </c>
      <c r="C4093" t="s">
        <v>14590</v>
      </c>
      <c r="D4093">
        <v>53</v>
      </c>
      <c r="E4093">
        <v>47</v>
      </c>
      <c r="F4093">
        <v>53</v>
      </c>
      <c r="G4093">
        <v>47</v>
      </c>
      <c r="H4093">
        <v>1</v>
      </c>
      <c r="I4093">
        <v>1</v>
      </c>
      <c r="J4093">
        <v>0</v>
      </c>
      <c r="K4093" s="194">
        <v>0</v>
      </c>
      <c r="L4093" t="s">
        <v>1083</v>
      </c>
      <c r="M4093" t="s">
        <v>1083</v>
      </c>
      <c r="O4093" t="s">
        <v>7876</v>
      </c>
      <c r="P4093" t="s">
        <v>17127</v>
      </c>
      <c r="R4093" s="117" t="s">
        <v>15336</v>
      </c>
      <c r="S4093" s="117" t="s">
        <v>14596</v>
      </c>
      <c r="T4093" t="s">
        <v>17448</v>
      </c>
      <c r="U4093" t="s">
        <v>10772</v>
      </c>
    </row>
    <row r="4094" spans="1:21">
      <c r="A4094" s="117" t="s">
        <v>19258</v>
      </c>
      <c r="B4094" t="s">
        <v>14590</v>
      </c>
      <c r="C4094" t="s">
        <v>14590</v>
      </c>
      <c r="D4094">
        <v>53</v>
      </c>
      <c r="E4094">
        <v>47</v>
      </c>
      <c r="F4094">
        <v>53</v>
      </c>
      <c r="G4094">
        <v>47</v>
      </c>
      <c r="H4094">
        <v>1</v>
      </c>
      <c r="I4094">
        <v>1</v>
      </c>
      <c r="J4094">
        <v>0</v>
      </c>
      <c r="K4094" s="194">
        <v>0</v>
      </c>
      <c r="L4094" t="s">
        <v>1083</v>
      </c>
      <c r="M4094" t="s">
        <v>1083</v>
      </c>
      <c r="N4094">
        <v>10000</v>
      </c>
      <c r="O4094" t="s">
        <v>7876</v>
      </c>
      <c r="P4094" t="s">
        <v>18290</v>
      </c>
      <c r="Q4094">
        <v>10</v>
      </c>
      <c r="R4094" s="117" t="s">
        <v>15336</v>
      </c>
      <c r="S4094" s="117" t="s">
        <v>14596</v>
      </c>
      <c r="T4094" t="s">
        <v>17448</v>
      </c>
      <c r="U4094" t="s">
        <v>10772</v>
      </c>
    </row>
    <row r="4095" spans="1:21">
      <c r="A4095" s="117" t="s">
        <v>24767</v>
      </c>
      <c r="B4095" t="s">
        <v>14590</v>
      </c>
      <c r="C4095" t="s">
        <v>14590</v>
      </c>
      <c r="D4095">
        <v>53</v>
      </c>
      <c r="E4095">
        <v>47</v>
      </c>
      <c r="F4095">
        <v>53</v>
      </c>
      <c r="G4095">
        <v>47</v>
      </c>
      <c r="H4095">
        <v>1</v>
      </c>
      <c r="I4095">
        <v>1</v>
      </c>
      <c r="J4095">
        <v>0</v>
      </c>
      <c r="K4095" s="194">
        <v>0</v>
      </c>
      <c r="L4095" t="s">
        <v>1083</v>
      </c>
      <c r="M4095" t="s">
        <v>1083</v>
      </c>
      <c r="N4095">
        <v>10000</v>
      </c>
      <c r="O4095" t="s">
        <v>7876</v>
      </c>
      <c r="P4095" t="s">
        <v>18290</v>
      </c>
      <c r="Q4095">
        <v>10</v>
      </c>
      <c r="R4095" s="117" t="s">
        <v>15336</v>
      </c>
      <c r="S4095" s="117" t="s">
        <v>14596</v>
      </c>
      <c r="T4095" t="s">
        <v>17448</v>
      </c>
      <c r="U4095" t="s">
        <v>10772</v>
      </c>
    </row>
    <row r="4096" spans="1:21">
      <c r="A4096" s="117" t="s">
        <v>15339</v>
      </c>
      <c r="B4096" t="s">
        <v>14590</v>
      </c>
      <c r="C4096" t="s">
        <v>14590</v>
      </c>
      <c r="D4096">
        <v>53</v>
      </c>
      <c r="E4096">
        <v>47</v>
      </c>
      <c r="F4096">
        <v>53</v>
      </c>
      <c r="G4096">
        <v>47</v>
      </c>
      <c r="H4096">
        <v>1</v>
      </c>
      <c r="I4096">
        <v>1</v>
      </c>
      <c r="J4096">
        <v>0</v>
      </c>
      <c r="K4096" s="194">
        <v>0</v>
      </c>
      <c r="L4096" t="s">
        <v>1083</v>
      </c>
      <c r="M4096" t="s">
        <v>1083</v>
      </c>
      <c r="O4096" t="s">
        <v>7876</v>
      </c>
      <c r="P4096" t="s">
        <v>10577</v>
      </c>
      <c r="R4096" s="117" t="s">
        <v>15336</v>
      </c>
      <c r="S4096" s="117" t="s">
        <v>14596</v>
      </c>
      <c r="T4096" t="s">
        <v>17448</v>
      </c>
      <c r="U4096" t="s">
        <v>10772</v>
      </c>
    </row>
    <row r="4097" spans="1:21">
      <c r="A4097" s="117" t="s">
        <v>21717</v>
      </c>
      <c r="B4097" t="s">
        <v>14590</v>
      </c>
      <c r="C4097" t="s">
        <v>14590</v>
      </c>
      <c r="D4097">
        <v>53</v>
      </c>
      <c r="E4097">
        <v>47</v>
      </c>
      <c r="F4097">
        <v>53</v>
      </c>
      <c r="G4097">
        <v>47</v>
      </c>
      <c r="H4097">
        <v>1</v>
      </c>
      <c r="I4097">
        <v>1</v>
      </c>
      <c r="J4097">
        <v>0</v>
      </c>
      <c r="K4097" s="194">
        <v>0</v>
      </c>
      <c r="L4097" t="s">
        <v>1083</v>
      </c>
      <c r="M4097" t="s">
        <v>1083</v>
      </c>
      <c r="N4097">
        <v>10000</v>
      </c>
      <c r="O4097" t="s">
        <v>7876</v>
      </c>
      <c r="P4097" t="s">
        <v>18290</v>
      </c>
      <c r="Q4097">
        <v>10</v>
      </c>
      <c r="R4097" s="117" t="s">
        <v>15336</v>
      </c>
      <c r="S4097" s="117" t="s">
        <v>14596</v>
      </c>
      <c r="T4097" t="s">
        <v>17448</v>
      </c>
      <c r="U4097" t="s">
        <v>10772</v>
      </c>
    </row>
    <row r="4098" spans="1:21">
      <c r="A4098" s="117" t="s">
        <v>17128</v>
      </c>
      <c r="B4098" t="s">
        <v>14590</v>
      </c>
      <c r="C4098" t="s">
        <v>14590</v>
      </c>
      <c r="D4098">
        <v>53</v>
      </c>
      <c r="E4098">
        <v>47</v>
      </c>
      <c r="F4098">
        <v>53</v>
      </c>
      <c r="G4098">
        <v>47</v>
      </c>
      <c r="H4098">
        <v>1</v>
      </c>
      <c r="I4098">
        <v>1</v>
      </c>
      <c r="J4098">
        <v>0</v>
      </c>
      <c r="K4098" s="194">
        <v>0</v>
      </c>
      <c r="L4098" t="s">
        <v>1083</v>
      </c>
      <c r="M4098" t="s">
        <v>1083</v>
      </c>
      <c r="O4098" t="s">
        <v>7876</v>
      </c>
      <c r="P4098" t="s">
        <v>10577</v>
      </c>
      <c r="R4098" s="117" t="s">
        <v>15336</v>
      </c>
      <c r="S4098" s="117" t="s">
        <v>14596</v>
      </c>
      <c r="T4098" t="s">
        <v>17448</v>
      </c>
      <c r="U4098" t="s">
        <v>10772</v>
      </c>
    </row>
    <row r="4099" spans="1:21">
      <c r="A4099" s="117" t="s">
        <v>17129</v>
      </c>
      <c r="B4099" t="s">
        <v>14590</v>
      </c>
      <c r="C4099" t="s">
        <v>14590</v>
      </c>
      <c r="D4099">
        <v>53</v>
      </c>
      <c r="E4099">
        <v>47</v>
      </c>
      <c r="F4099">
        <v>53</v>
      </c>
      <c r="G4099">
        <v>47</v>
      </c>
      <c r="H4099">
        <v>1</v>
      </c>
      <c r="I4099">
        <v>1</v>
      </c>
      <c r="J4099">
        <v>0</v>
      </c>
      <c r="K4099" s="194">
        <v>0</v>
      </c>
      <c r="L4099" t="s">
        <v>1083</v>
      </c>
      <c r="M4099" t="s">
        <v>1083</v>
      </c>
      <c r="O4099" t="s">
        <v>7876</v>
      </c>
      <c r="P4099" t="s">
        <v>10577</v>
      </c>
      <c r="R4099" s="117" t="s">
        <v>15336</v>
      </c>
      <c r="S4099" s="117" t="s">
        <v>14596</v>
      </c>
      <c r="T4099" t="s">
        <v>17448</v>
      </c>
      <c r="U4099" t="s">
        <v>10772</v>
      </c>
    </row>
    <row r="4100" spans="1:21">
      <c r="A4100" s="117" t="s">
        <v>16515</v>
      </c>
      <c r="B4100" t="s">
        <v>14590</v>
      </c>
      <c r="C4100" t="s">
        <v>14590</v>
      </c>
      <c r="D4100">
        <v>53</v>
      </c>
      <c r="E4100">
        <v>47</v>
      </c>
      <c r="F4100">
        <v>53</v>
      </c>
      <c r="G4100">
        <v>47</v>
      </c>
      <c r="H4100">
        <v>1</v>
      </c>
      <c r="I4100">
        <v>1</v>
      </c>
      <c r="J4100">
        <v>0</v>
      </c>
      <c r="K4100" s="194">
        <v>0</v>
      </c>
      <c r="L4100" t="s">
        <v>1083</v>
      </c>
      <c r="M4100" t="s">
        <v>1083</v>
      </c>
      <c r="O4100" t="s">
        <v>7876</v>
      </c>
      <c r="P4100" t="s">
        <v>10577</v>
      </c>
      <c r="R4100" s="117" t="s">
        <v>15336</v>
      </c>
      <c r="S4100" s="117" t="s">
        <v>14596</v>
      </c>
      <c r="T4100" t="s">
        <v>17448</v>
      </c>
      <c r="U4100" t="s">
        <v>10772</v>
      </c>
    </row>
    <row r="4101" spans="1:21">
      <c r="A4101" s="117" t="s">
        <v>19804</v>
      </c>
      <c r="B4101" t="s">
        <v>14590</v>
      </c>
      <c r="C4101" t="s">
        <v>14590</v>
      </c>
      <c r="D4101">
        <v>53</v>
      </c>
      <c r="E4101">
        <v>47</v>
      </c>
      <c r="F4101">
        <v>53</v>
      </c>
      <c r="G4101">
        <v>47</v>
      </c>
      <c r="H4101">
        <v>1</v>
      </c>
      <c r="I4101">
        <v>1</v>
      </c>
      <c r="J4101">
        <v>0</v>
      </c>
      <c r="K4101" s="194">
        <v>0</v>
      </c>
      <c r="L4101" t="s">
        <v>1083</v>
      </c>
      <c r="M4101" t="s">
        <v>1083</v>
      </c>
      <c r="N4101">
        <v>10000</v>
      </c>
      <c r="O4101" t="s">
        <v>7876</v>
      </c>
      <c r="P4101" t="s">
        <v>18290</v>
      </c>
      <c r="Q4101">
        <v>10</v>
      </c>
      <c r="R4101" s="117" t="s">
        <v>15336</v>
      </c>
      <c r="S4101" s="117" t="s">
        <v>14596</v>
      </c>
      <c r="T4101" t="s">
        <v>17448</v>
      </c>
      <c r="U4101" t="s">
        <v>10772</v>
      </c>
    </row>
    <row r="4102" spans="1:21">
      <c r="A4102" s="117" t="s">
        <v>24768</v>
      </c>
      <c r="B4102" t="s">
        <v>14590</v>
      </c>
      <c r="C4102" t="s">
        <v>14590</v>
      </c>
      <c r="D4102">
        <v>53</v>
      </c>
      <c r="E4102">
        <v>47</v>
      </c>
      <c r="F4102">
        <v>53</v>
      </c>
      <c r="G4102">
        <v>47</v>
      </c>
      <c r="H4102">
        <v>1</v>
      </c>
      <c r="I4102">
        <v>1</v>
      </c>
      <c r="J4102">
        <v>0</v>
      </c>
      <c r="K4102" s="194">
        <v>0</v>
      </c>
      <c r="L4102" t="s">
        <v>1083</v>
      </c>
      <c r="M4102" t="s">
        <v>1083</v>
      </c>
      <c r="N4102">
        <v>10000</v>
      </c>
      <c r="O4102" t="s">
        <v>7876</v>
      </c>
      <c r="P4102" t="s">
        <v>18290</v>
      </c>
      <c r="Q4102">
        <v>10</v>
      </c>
      <c r="R4102" s="117" t="s">
        <v>15336</v>
      </c>
      <c r="S4102" s="117" t="s">
        <v>14596</v>
      </c>
      <c r="T4102" t="s">
        <v>17448</v>
      </c>
      <c r="U4102" t="s">
        <v>10772</v>
      </c>
    </row>
    <row r="4103" spans="1:21">
      <c r="A4103" s="117" t="s">
        <v>24769</v>
      </c>
      <c r="B4103" t="s">
        <v>14590</v>
      </c>
      <c r="C4103" t="s">
        <v>14590</v>
      </c>
      <c r="D4103">
        <v>53</v>
      </c>
      <c r="E4103">
        <v>47</v>
      </c>
      <c r="F4103">
        <v>53</v>
      </c>
      <c r="G4103">
        <v>47</v>
      </c>
      <c r="H4103">
        <v>1</v>
      </c>
      <c r="I4103">
        <v>1</v>
      </c>
      <c r="J4103">
        <v>0</v>
      </c>
      <c r="K4103" s="194">
        <v>0</v>
      </c>
      <c r="L4103" t="s">
        <v>1083</v>
      </c>
      <c r="M4103" t="s">
        <v>1083</v>
      </c>
      <c r="N4103">
        <v>10000</v>
      </c>
      <c r="O4103" t="s">
        <v>7876</v>
      </c>
      <c r="P4103" t="s">
        <v>18290</v>
      </c>
      <c r="Q4103">
        <v>10</v>
      </c>
      <c r="R4103" s="117" t="s">
        <v>15336</v>
      </c>
      <c r="S4103" s="117" t="s">
        <v>14596</v>
      </c>
      <c r="T4103" t="s">
        <v>17448</v>
      </c>
      <c r="U4103" t="s">
        <v>10772</v>
      </c>
    </row>
    <row r="4104" spans="1:21">
      <c r="A4104" s="117" t="s">
        <v>24770</v>
      </c>
      <c r="B4104" t="s">
        <v>14590</v>
      </c>
      <c r="C4104" t="s">
        <v>14590</v>
      </c>
      <c r="D4104">
        <v>53</v>
      </c>
      <c r="E4104">
        <v>47</v>
      </c>
      <c r="F4104">
        <v>53</v>
      </c>
      <c r="G4104">
        <v>47</v>
      </c>
      <c r="H4104">
        <v>1</v>
      </c>
      <c r="I4104">
        <v>1</v>
      </c>
      <c r="J4104">
        <v>0</v>
      </c>
      <c r="K4104" s="194">
        <v>0</v>
      </c>
      <c r="L4104" t="s">
        <v>1083</v>
      </c>
      <c r="M4104" t="s">
        <v>1083</v>
      </c>
      <c r="N4104">
        <v>10000</v>
      </c>
      <c r="O4104" t="s">
        <v>7876</v>
      </c>
      <c r="P4104" t="s">
        <v>18290</v>
      </c>
      <c r="Q4104">
        <v>10</v>
      </c>
      <c r="R4104" s="117" t="s">
        <v>15336</v>
      </c>
      <c r="S4104" s="117" t="s">
        <v>14596</v>
      </c>
      <c r="T4104" t="s">
        <v>17448</v>
      </c>
      <c r="U4104" t="s">
        <v>10772</v>
      </c>
    </row>
    <row r="4105" spans="1:21">
      <c r="A4105" s="117" t="s">
        <v>24771</v>
      </c>
      <c r="B4105" t="s">
        <v>14590</v>
      </c>
      <c r="C4105" t="s">
        <v>14590</v>
      </c>
      <c r="D4105">
        <v>53</v>
      </c>
      <c r="E4105">
        <v>47</v>
      </c>
      <c r="F4105">
        <v>53</v>
      </c>
      <c r="G4105">
        <v>47</v>
      </c>
      <c r="H4105">
        <v>1</v>
      </c>
      <c r="I4105">
        <v>1</v>
      </c>
      <c r="J4105">
        <v>0</v>
      </c>
      <c r="K4105" s="194">
        <v>0</v>
      </c>
      <c r="L4105" t="s">
        <v>1083</v>
      </c>
      <c r="M4105" t="s">
        <v>1083</v>
      </c>
      <c r="N4105">
        <v>10000</v>
      </c>
      <c r="O4105" t="s">
        <v>7876</v>
      </c>
      <c r="P4105" t="s">
        <v>18290</v>
      </c>
      <c r="Q4105">
        <v>10</v>
      </c>
      <c r="R4105" s="117" t="s">
        <v>15336</v>
      </c>
      <c r="S4105" s="117" t="s">
        <v>14596</v>
      </c>
      <c r="T4105" t="s">
        <v>17448</v>
      </c>
      <c r="U4105" t="s">
        <v>10772</v>
      </c>
    </row>
    <row r="4106" spans="1:21">
      <c r="A4106" s="117" t="s">
        <v>11238</v>
      </c>
      <c r="B4106" t="s">
        <v>14590</v>
      </c>
      <c r="C4106" t="s">
        <v>14590</v>
      </c>
      <c r="D4106">
        <v>53</v>
      </c>
      <c r="E4106">
        <v>47</v>
      </c>
      <c r="F4106">
        <v>53</v>
      </c>
      <c r="G4106">
        <v>47</v>
      </c>
      <c r="H4106">
        <v>1</v>
      </c>
      <c r="I4106">
        <v>1</v>
      </c>
      <c r="J4106">
        <v>0</v>
      </c>
      <c r="K4106" s="194">
        <v>0</v>
      </c>
      <c r="L4106" t="s">
        <v>1083</v>
      </c>
      <c r="M4106" t="s">
        <v>1083</v>
      </c>
      <c r="N4106">
        <v>1000</v>
      </c>
      <c r="O4106" t="s">
        <v>7876</v>
      </c>
      <c r="P4106" t="s">
        <v>8781</v>
      </c>
      <c r="Q4106">
        <v>1</v>
      </c>
      <c r="R4106" s="117" t="s">
        <v>15336</v>
      </c>
      <c r="S4106" s="117" t="s">
        <v>14596</v>
      </c>
      <c r="T4106" t="s">
        <v>17448</v>
      </c>
      <c r="U4106" t="s">
        <v>10772</v>
      </c>
    </row>
    <row r="4107" spans="1:21">
      <c r="A4107" s="117" t="s">
        <v>13439</v>
      </c>
      <c r="B4107" t="s">
        <v>14590</v>
      </c>
      <c r="C4107" t="s">
        <v>14590</v>
      </c>
      <c r="D4107">
        <v>53</v>
      </c>
      <c r="E4107">
        <v>47</v>
      </c>
      <c r="F4107">
        <v>53</v>
      </c>
      <c r="G4107">
        <v>47</v>
      </c>
      <c r="H4107">
        <v>1</v>
      </c>
      <c r="I4107">
        <v>1</v>
      </c>
      <c r="J4107">
        <v>0</v>
      </c>
      <c r="K4107" s="194">
        <v>0</v>
      </c>
      <c r="L4107" t="s">
        <v>1083</v>
      </c>
      <c r="M4107" t="s">
        <v>1083</v>
      </c>
      <c r="N4107">
        <v>1000</v>
      </c>
      <c r="O4107" t="s">
        <v>7876</v>
      </c>
      <c r="P4107" t="s">
        <v>13920</v>
      </c>
      <c r="Q4107">
        <v>1</v>
      </c>
      <c r="R4107" s="117" t="s">
        <v>15336</v>
      </c>
      <c r="S4107" s="117" t="s">
        <v>14596</v>
      </c>
      <c r="T4107" t="s">
        <v>17448</v>
      </c>
      <c r="U4107" t="s">
        <v>10772</v>
      </c>
    </row>
    <row r="4108" spans="1:21">
      <c r="A4108" s="117" t="s">
        <v>22508</v>
      </c>
      <c r="B4108" t="s">
        <v>14590</v>
      </c>
      <c r="C4108" t="s">
        <v>14590</v>
      </c>
      <c r="D4108">
        <v>53</v>
      </c>
      <c r="E4108">
        <v>47</v>
      </c>
      <c r="F4108">
        <v>53</v>
      </c>
      <c r="G4108">
        <v>47</v>
      </c>
      <c r="H4108">
        <v>1</v>
      </c>
      <c r="I4108">
        <v>1</v>
      </c>
      <c r="J4108">
        <v>0</v>
      </c>
      <c r="K4108" s="194">
        <v>0</v>
      </c>
      <c r="L4108" t="s">
        <v>1083</v>
      </c>
      <c r="M4108" t="s">
        <v>1083</v>
      </c>
      <c r="O4108" t="s">
        <v>7876</v>
      </c>
      <c r="P4108" t="s">
        <v>18290</v>
      </c>
      <c r="R4108" s="117" t="s">
        <v>15336</v>
      </c>
      <c r="S4108" s="117" t="s">
        <v>14596</v>
      </c>
      <c r="T4108" t="s">
        <v>17448</v>
      </c>
      <c r="U4108" t="s">
        <v>10772</v>
      </c>
    </row>
    <row r="4109" spans="1:21">
      <c r="A4109" s="117" t="s">
        <v>19805</v>
      </c>
      <c r="B4109" t="s">
        <v>14590</v>
      </c>
      <c r="C4109" t="s">
        <v>14590</v>
      </c>
      <c r="D4109">
        <v>53</v>
      </c>
      <c r="E4109">
        <v>47</v>
      </c>
      <c r="F4109">
        <v>53</v>
      </c>
      <c r="G4109">
        <v>47</v>
      </c>
      <c r="H4109">
        <v>1</v>
      </c>
      <c r="I4109">
        <v>1</v>
      </c>
      <c r="J4109">
        <v>0</v>
      </c>
      <c r="K4109" s="194">
        <v>0</v>
      </c>
      <c r="L4109" t="s">
        <v>1083</v>
      </c>
      <c r="M4109" t="s">
        <v>1083</v>
      </c>
      <c r="N4109">
        <v>10000</v>
      </c>
      <c r="O4109" t="s">
        <v>7876</v>
      </c>
      <c r="P4109" t="s">
        <v>18290</v>
      </c>
      <c r="Q4109">
        <v>10</v>
      </c>
      <c r="R4109" s="117" t="s">
        <v>15336</v>
      </c>
      <c r="S4109" s="117" t="s">
        <v>14596</v>
      </c>
      <c r="T4109" t="s">
        <v>17448</v>
      </c>
      <c r="U4109" t="s">
        <v>10772</v>
      </c>
    </row>
    <row r="4110" spans="1:21">
      <c r="A4110" s="117" t="s">
        <v>19060</v>
      </c>
      <c r="B4110" t="s">
        <v>14590</v>
      </c>
      <c r="C4110" t="s">
        <v>14590</v>
      </c>
      <c r="D4110">
        <v>53</v>
      </c>
      <c r="E4110">
        <v>47</v>
      </c>
      <c r="F4110">
        <v>53</v>
      </c>
      <c r="G4110">
        <v>47</v>
      </c>
      <c r="H4110">
        <v>1</v>
      </c>
      <c r="I4110">
        <v>1</v>
      </c>
      <c r="J4110">
        <v>0</v>
      </c>
      <c r="K4110" s="194">
        <v>0</v>
      </c>
      <c r="L4110" t="s">
        <v>1083</v>
      </c>
      <c r="M4110" t="s">
        <v>1083</v>
      </c>
      <c r="N4110">
        <v>10000</v>
      </c>
      <c r="O4110" t="s">
        <v>7876</v>
      </c>
      <c r="P4110" t="s">
        <v>18290</v>
      </c>
      <c r="Q4110">
        <v>10</v>
      </c>
      <c r="R4110" s="117" t="s">
        <v>15336</v>
      </c>
      <c r="S4110" s="117" t="s">
        <v>14596</v>
      </c>
      <c r="T4110" t="s">
        <v>17448</v>
      </c>
      <c r="U4110" t="s">
        <v>10772</v>
      </c>
    </row>
    <row r="4111" spans="1:21">
      <c r="A4111" s="117" t="s">
        <v>24772</v>
      </c>
      <c r="B4111" t="s">
        <v>14590</v>
      </c>
      <c r="C4111" t="s">
        <v>14590</v>
      </c>
      <c r="D4111">
        <v>53</v>
      </c>
      <c r="E4111">
        <v>47</v>
      </c>
      <c r="F4111">
        <v>53</v>
      </c>
      <c r="G4111">
        <v>47</v>
      </c>
      <c r="H4111">
        <v>1</v>
      </c>
      <c r="I4111">
        <v>1</v>
      </c>
      <c r="J4111">
        <v>0</v>
      </c>
      <c r="K4111" s="194">
        <v>0</v>
      </c>
      <c r="L4111" t="s">
        <v>1083</v>
      </c>
      <c r="M4111" t="s">
        <v>1083</v>
      </c>
      <c r="N4111">
        <v>10000</v>
      </c>
      <c r="O4111" t="s">
        <v>7876</v>
      </c>
      <c r="P4111" t="s">
        <v>18290</v>
      </c>
      <c r="Q4111">
        <v>10</v>
      </c>
      <c r="R4111" s="117" t="s">
        <v>15336</v>
      </c>
      <c r="S4111" s="117" t="s">
        <v>14596</v>
      </c>
      <c r="T4111" t="s">
        <v>17448</v>
      </c>
      <c r="U4111" t="s">
        <v>10772</v>
      </c>
    </row>
    <row r="4112" spans="1:21">
      <c r="A4112" s="117" t="s">
        <v>21718</v>
      </c>
      <c r="B4112" t="s">
        <v>14590</v>
      </c>
      <c r="C4112" t="s">
        <v>14590</v>
      </c>
      <c r="D4112">
        <v>53</v>
      </c>
      <c r="E4112">
        <v>47</v>
      </c>
      <c r="F4112">
        <v>53</v>
      </c>
      <c r="G4112">
        <v>47</v>
      </c>
      <c r="H4112">
        <v>1</v>
      </c>
      <c r="I4112">
        <v>1</v>
      </c>
      <c r="J4112">
        <v>0</v>
      </c>
      <c r="K4112" s="194">
        <v>0</v>
      </c>
      <c r="L4112" t="s">
        <v>1083</v>
      </c>
      <c r="M4112" t="s">
        <v>1083</v>
      </c>
      <c r="O4112" t="s">
        <v>7876</v>
      </c>
      <c r="P4112" t="s">
        <v>18290</v>
      </c>
      <c r="R4112" s="117" t="s">
        <v>15336</v>
      </c>
      <c r="S4112" s="117" t="s">
        <v>14596</v>
      </c>
      <c r="T4112" t="s">
        <v>17448</v>
      </c>
      <c r="U4112" t="s">
        <v>10772</v>
      </c>
    </row>
    <row r="4113" spans="1:21">
      <c r="A4113" s="117" t="s">
        <v>18934</v>
      </c>
      <c r="B4113" t="s">
        <v>14590</v>
      </c>
      <c r="C4113" t="s">
        <v>14590</v>
      </c>
      <c r="D4113">
        <v>53</v>
      </c>
      <c r="E4113">
        <v>47</v>
      </c>
      <c r="F4113">
        <v>53</v>
      </c>
      <c r="G4113">
        <v>47</v>
      </c>
      <c r="H4113">
        <v>1</v>
      </c>
      <c r="I4113">
        <v>1</v>
      </c>
      <c r="J4113">
        <v>0</v>
      </c>
      <c r="K4113" s="194">
        <v>0</v>
      </c>
      <c r="L4113" t="s">
        <v>1083</v>
      </c>
      <c r="M4113" t="s">
        <v>1083</v>
      </c>
      <c r="N4113">
        <v>10000</v>
      </c>
      <c r="O4113" t="s">
        <v>7876</v>
      </c>
      <c r="P4113" t="s">
        <v>18290</v>
      </c>
      <c r="Q4113">
        <v>10</v>
      </c>
      <c r="R4113" s="117" t="s">
        <v>15336</v>
      </c>
      <c r="S4113" s="117" t="s">
        <v>14596</v>
      </c>
      <c r="T4113" t="s">
        <v>17448</v>
      </c>
      <c r="U4113" t="s">
        <v>10772</v>
      </c>
    </row>
    <row r="4114" spans="1:21">
      <c r="A4114" s="117" t="s">
        <v>24773</v>
      </c>
      <c r="B4114" t="s">
        <v>14590</v>
      </c>
      <c r="C4114" t="s">
        <v>14590</v>
      </c>
      <c r="D4114">
        <v>53</v>
      </c>
      <c r="E4114">
        <v>47</v>
      </c>
      <c r="F4114">
        <v>53</v>
      </c>
      <c r="G4114">
        <v>47</v>
      </c>
      <c r="H4114">
        <v>1</v>
      </c>
      <c r="I4114">
        <v>1</v>
      </c>
      <c r="J4114">
        <v>0</v>
      </c>
      <c r="K4114" s="194">
        <v>0</v>
      </c>
      <c r="L4114" t="s">
        <v>1083</v>
      </c>
      <c r="M4114" t="s">
        <v>1083</v>
      </c>
      <c r="N4114">
        <v>10000</v>
      </c>
      <c r="O4114" t="s">
        <v>7876</v>
      </c>
      <c r="P4114" t="s">
        <v>18290</v>
      </c>
      <c r="Q4114">
        <v>10</v>
      </c>
      <c r="R4114" s="117" t="s">
        <v>15336</v>
      </c>
      <c r="S4114" s="117" t="s">
        <v>14596</v>
      </c>
      <c r="T4114" t="s">
        <v>17448</v>
      </c>
      <c r="U4114" t="s">
        <v>10772</v>
      </c>
    </row>
    <row r="4115" spans="1:21">
      <c r="A4115" s="117" t="s">
        <v>11239</v>
      </c>
      <c r="B4115" t="s">
        <v>14590</v>
      </c>
      <c r="C4115" t="s">
        <v>14590</v>
      </c>
      <c r="D4115">
        <v>53</v>
      </c>
      <c r="E4115">
        <v>47</v>
      </c>
      <c r="F4115">
        <v>53</v>
      </c>
      <c r="G4115">
        <v>47</v>
      </c>
      <c r="H4115">
        <v>1</v>
      </c>
      <c r="I4115">
        <v>1</v>
      </c>
      <c r="J4115">
        <v>0</v>
      </c>
      <c r="K4115" s="194">
        <v>0</v>
      </c>
      <c r="L4115" t="s">
        <v>1083</v>
      </c>
      <c r="M4115" t="s">
        <v>1083</v>
      </c>
      <c r="O4115" t="s">
        <v>7876</v>
      </c>
      <c r="P4115" t="s">
        <v>8782</v>
      </c>
      <c r="R4115" s="117" t="s">
        <v>15336</v>
      </c>
      <c r="S4115" s="117" t="s">
        <v>14596</v>
      </c>
      <c r="T4115" t="s">
        <v>17448</v>
      </c>
      <c r="U4115" t="s">
        <v>10772</v>
      </c>
    </row>
    <row r="4116" spans="1:21">
      <c r="A4116" s="117" t="s">
        <v>11344</v>
      </c>
      <c r="B4116" t="s">
        <v>14590</v>
      </c>
      <c r="C4116" t="s">
        <v>14590</v>
      </c>
      <c r="D4116">
        <v>62</v>
      </c>
      <c r="E4116">
        <v>56</v>
      </c>
      <c r="F4116">
        <v>62</v>
      </c>
      <c r="G4116">
        <v>56</v>
      </c>
      <c r="H4116">
        <v>1</v>
      </c>
      <c r="I4116">
        <v>1</v>
      </c>
      <c r="J4116">
        <v>0</v>
      </c>
      <c r="K4116" s="194">
        <v>0</v>
      </c>
      <c r="L4116" t="s">
        <v>1083</v>
      </c>
      <c r="M4116" t="s">
        <v>1083</v>
      </c>
      <c r="O4116" t="s">
        <v>7876</v>
      </c>
      <c r="P4116" t="s">
        <v>8782</v>
      </c>
      <c r="R4116" s="117" t="s">
        <v>15336</v>
      </c>
      <c r="S4116" s="117" t="s">
        <v>14596</v>
      </c>
      <c r="T4116" t="s">
        <v>17448</v>
      </c>
      <c r="U4116" t="s">
        <v>10772</v>
      </c>
    </row>
    <row r="4117" spans="1:21">
      <c r="A4117" s="117" t="s">
        <v>20846</v>
      </c>
      <c r="B4117" t="s">
        <v>14590</v>
      </c>
      <c r="C4117" t="s">
        <v>14590</v>
      </c>
      <c r="D4117">
        <v>53</v>
      </c>
      <c r="E4117">
        <v>47</v>
      </c>
      <c r="F4117">
        <v>53</v>
      </c>
      <c r="G4117">
        <v>47</v>
      </c>
      <c r="H4117">
        <v>1</v>
      </c>
      <c r="I4117">
        <v>1</v>
      </c>
      <c r="J4117">
        <v>0</v>
      </c>
      <c r="K4117" s="194">
        <v>0</v>
      </c>
      <c r="L4117" t="s">
        <v>1083</v>
      </c>
      <c r="M4117" t="s">
        <v>1083</v>
      </c>
      <c r="O4117" t="s">
        <v>7876</v>
      </c>
      <c r="P4117" t="s">
        <v>18290</v>
      </c>
      <c r="R4117" s="117" t="s">
        <v>15336</v>
      </c>
      <c r="S4117" s="117" t="s">
        <v>14596</v>
      </c>
      <c r="T4117" t="s">
        <v>17448</v>
      </c>
      <c r="U4117" t="s">
        <v>10772</v>
      </c>
    </row>
    <row r="4118" spans="1:21">
      <c r="A4118" s="117" t="s">
        <v>20847</v>
      </c>
      <c r="B4118" t="s">
        <v>14590</v>
      </c>
      <c r="C4118" t="s">
        <v>14590</v>
      </c>
      <c r="D4118">
        <v>53</v>
      </c>
      <c r="E4118">
        <v>47</v>
      </c>
      <c r="F4118">
        <v>53</v>
      </c>
      <c r="G4118">
        <v>47</v>
      </c>
      <c r="H4118">
        <v>1</v>
      </c>
      <c r="I4118">
        <v>1</v>
      </c>
      <c r="J4118">
        <v>0</v>
      </c>
      <c r="K4118" s="194">
        <v>0</v>
      </c>
      <c r="L4118" t="s">
        <v>1083</v>
      </c>
      <c r="M4118" t="s">
        <v>1083</v>
      </c>
      <c r="N4118">
        <v>10000</v>
      </c>
      <c r="O4118" t="s">
        <v>7876</v>
      </c>
      <c r="P4118" t="s">
        <v>18290</v>
      </c>
      <c r="Q4118">
        <v>10</v>
      </c>
      <c r="R4118" s="117" t="s">
        <v>15336</v>
      </c>
      <c r="S4118" s="117" t="s">
        <v>14596</v>
      </c>
      <c r="T4118" t="s">
        <v>17448</v>
      </c>
      <c r="U4118" t="s">
        <v>10772</v>
      </c>
    </row>
    <row r="4119" spans="1:21">
      <c r="A4119" s="117" t="s">
        <v>3110</v>
      </c>
      <c r="B4119" t="s">
        <v>14590</v>
      </c>
      <c r="C4119" t="s">
        <v>14590</v>
      </c>
      <c r="D4119">
        <v>53</v>
      </c>
      <c r="E4119">
        <v>47</v>
      </c>
      <c r="F4119">
        <v>53</v>
      </c>
      <c r="G4119">
        <v>47</v>
      </c>
      <c r="H4119">
        <v>1</v>
      </c>
      <c r="I4119">
        <v>1</v>
      </c>
      <c r="J4119">
        <v>0</v>
      </c>
      <c r="K4119" s="194">
        <v>0</v>
      </c>
      <c r="L4119" t="s">
        <v>1083</v>
      </c>
      <c r="M4119" t="s">
        <v>1083</v>
      </c>
      <c r="N4119">
        <v>1000</v>
      </c>
      <c r="O4119" t="s">
        <v>7876</v>
      </c>
      <c r="P4119" t="s">
        <v>8781</v>
      </c>
      <c r="Q4119">
        <v>1</v>
      </c>
      <c r="R4119" s="117" t="s">
        <v>15336</v>
      </c>
      <c r="S4119" s="117" t="s">
        <v>14596</v>
      </c>
      <c r="T4119" t="s">
        <v>17448</v>
      </c>
      <c r="U4119" t="s">
        <v>10772</v>
      </c>
    </row>
    <row r="4120" spans="1:21">
      <c r="A4120" s="117" t="s">
        <v>20848</v>
      </c>
      <c r="B4120" t="s">
        <v>14590</v>
      </c>
      <c r="C4120" t="s">
        <v>14590</v>
      </c>
      <c r="D4120">
        <v>53</v>
      </c>
      <c r="E4120">
        <v>47</v>
      </c>
      <c r="F4120">
        <v>53</v>
      </c>
      <c r="G4120">
        <v>47</v>
      </c>
      <c r="H4120">
        <v>1</v>
      </c>
      <c r="I4120">
        <v>1</v>
      </c>
      <c r="J4120">
        <v>0</v>
      </c>
      <c r="K4120" s="194">
        <v>0</v>
      </c>
      <c r="L4120" t="s">
        <v>1083</v>
      </c>
      <c r="M4120" t="s">
        <v>1083</v>
      </c>
      <c r="N4120">
        <v>10000</v>
      </c>
      <c r="O4120" t="s">
        <v>7876</v>
      </c>
      <c r="P4120" t="s">
        <v>18290</v>
      </c>
      <c r="Q4120">
        <v>10</v>
      </c>
      <c r="R4120" s="117" t="s">
        <v>15336</v>
      </c>
      <c r="S4120" s="117" t="s">
        <v>14596</v>
      </c>
      <c r="T4120" t="s">
        <v>17448</v>
      </c>
      <c r="U4120" t="s">
        <v>10772</v>
      </c>
    </row>
    <row r="4121" spans="1:21">
      <c r="A4121" s="117" t="s">
        <v>13440</v>
      </c>
      <c r="B4121" t="s">
        <v>14590</v>
      </c>
      <c r="C4121" t="s">
        <v>14590</v>
      </c>
      <c r="D4121">
        <v>53</v>
      </c>
      <c r="E4121">
        <v>47</v>
      </c>
      <c r="F4121">
        <v>53</v>
      </c>
      <c r="G4121">
        <v>47</v>
      </c>
      <c r="H4121">
        <v>1</v>
      </c>
      <c r="I4121">
        <v>1</v>
      </c>
      <c r="J4121">
        <v>0</v>
      </c>
      <c r="K4121" s="194">
        <v>0</v>
      </c>
      <c r="L4121" t="s">
        <v>1083</v>
      </c>
      <c r="M4121" t="s">
        <v>1083</v>
      </c>
      <c r="N4121">
        <v>1000</v>
      </c>
      <c r="O4121" t="s">
        <v>7876</v>
      </c>
      <c r="P4121" t="s">
        <v>13920</v>
      </c>
      <c r="Q4121">
        <v>1</v>
      </c>
      <c r="R4121" s="117" t="s">
        <v>15336</v>
      </c>
      <c r="S4121" s="117" t="s">
        <v>14596</v>
      </c>
      <c r="T4121" t="s">
        <v>17448</v>
      </c>
      <c r="U4121" t="s">
        <v>10773</v>
      </c>
    </row>
    <row r="4122" spans="1:21">
      <c r="A4122" s="117" t="s">
        <v>19806</v>
      </c>
      <c r="B4122" t="s">
        <v>14590</v>
      </c>
      <c r="C4122" t="s">
        <v>14590</v>
      </c>
      <c r="D4122">
        <v>53</v>
      </c>
      <c r="E4122">
        <v>47</v>
      </c>
      <c r="F4122">
        <v>53</v>
      </c>
      <c r="G4122">
        <v>47</v>
      </c>
      <c r="H4122">
        <v>1</v>
      </c>
      <c r="I4122">
        <v>1</v>
      </c>
      <c r="J4122">
        <v>0</v>
      </c>
      <c r="K4122" s="194">
        <v>0</v>
      </c>
      <c r="L4122" t="s">
        <v>1083</v>
      </c>
      <c r="M4122" t="s">
        <v>1083</v>
      </c>
      <c r="N4122">
        <v>10000</v>
      </c>
      <c r="O4122" t="s">
        <v>7876</v>
      </c>
      <c r="P4122" t="s">
        <v>18290</v>
      </c>
      <c r="Q4122">
        <v>10</v>
      </c>
      <c r="R4122" s="117" t="s">
        <v>15336</v>
      </c>
      <c r="S4122" s="117" t="s">
        <v>14596</v>
      </c>
      <c r="T4122" t="s">
        <v>17448</v>
      </c>
      <c r="U4122" t="s">
        <v>10772</v>
      </c>
    </row>
    <row r="4123" spans="1:21">
      <c r="A4123" s="117" t="s">
        <v>11836</v>
      </c>
      <c r="B4123" t="s">
        <v>14590</v>
      </c>
      <c r="C4123" t="s">
        <v>14590</v>
      </c>
      <c r="D4123">
        <v>53</v>
      </c>
      <c r="E4123">
        <v>47</v>
      </c>
      <c r="F4123">
        <v>53</v>
      </c>
      <c r="G4123">
        <v>47</v>
      </c>
      <c r="H4123">
        <v>1</v>
      </c>
      <c r="I4123">
        <v>1</v>
      </c>
      <c r="J4123">
        <v>0</v>
      </c>
      <c r="K4123" s="194">
        <v>0</v>
      </c>
      <c r="L4123" t="s">
        <v>1083</v>
      </c>
      <c r="M4123" t="s">
        <v>1083</v>
      </c>
      <c r="O4123" t="s">
        <v>7876</v>
      </c>
      <c r="P4123" t="s">
        <v>8782</v>
      </c>
      <c r="R4123" s="117" t="s">
        <v>15336</v>
      </c>
      <c r="S4123" s="117" t="s">
        <v>14596</v>
      </c>
      <c r="T4123" t="s">
        <v>17448</v>
      </c>
      <c r="U4123" t="s">
        <v>10772</v>
      </c>
    </row>
    <row r="4124" spans="1:21">
      <c r="A4124" s="117" t="s">
        <v>24774</v>
      </c>
      <c r="B4124" t="s">
        <v>14590</v>
      </c>
      <c r="C4124" t="s">
        <v>14590</v>
      </c>
      <c r="D4124">
        <v>53</v>
      </c>
      <c r="E4124">
        <v>47</v>
      </c>
      <c r="F4124">
        <v>53</v>
      </c>
      <c r="G4124">
        <v>47</v>
      </c>
      <c r="H4124">
        <v>1</v>
      </c>
      <c r="I4124">
        <v>1</v>
      </c>
      <c r="J4124">
        <v>0</v>
      </c>
      <c r="K4124" s="194">
        <v>0</v>
      </c>
      <c r="L4124" t="s">
        <v>1083</v>
      </c>
      <c r="M4124" t="s">
        <v>1083</v>
      </c>
      <c r="N4124">
        <v>10000</v>
      </c>
      <c r="O4124" t="s">
        <v>7876</v>
      </c>
      <c r="P4124" t="s">
        <v>18290</v>
      </c>
      <c r="Q4124">
        <v>10</v>
      </c>
      <c r="R4124" s="117" t="s">
        <v>15336</v>
      </c>
      <c r="S4124" s="117" t="s">
        <v>14596</v>
      </c>
      <c r="T4124" t="s">
        <v>17448</v>
      </c>
      <c r="U4124" t="s">
        <v>10772</v>
      </c>
    </row>
    <row r="4125" spans="1:21">
      <c r="A4125" s="117" t="s">
        <v>24775</v>
      </c>
      <c r="B4125" t="s">
        <v>14590</v>
      </c>
      <c r="C4125" t="s">
        <v>14590</v>
      </c>
      <c r="D4125">
        <v>53</v>
      </c>
      <c r="E4125">
        <v>47</v>
      </c>
      <c r="F4125">
        <v>53</v>
      </c>
      <c r="G4125">
        <v>47</v>
      </c>
      <c r="H4125">
        <v>1</v>
      </c>
      <c r="I4125">
        <v>1</v>
      </c>
      <c r="J4125">
        <v>0</v>
      </c>
      <c r="K4125" s="194">
        <v>0</v>
      </c>
      <c r="L4125" t="s">
        <v>1083</v>
      </c>
      <c r="M4125" t="s">
        <v>1083</v>
      </c>
      <c r="N4125">
        <v>10000</v>
      </c>
      <c r="O4125" t="s">
        <v>7876</v>
      </c>
      <c r="P4125" t="s">
        <v>18290</v>
      </c>
      <c r="Q4125">
        <v>10</v>
      </c>
      <c r="R4125" s="117" t="s">
        <v>15336</v>
      </c>
      <c r="S4125" s="117" t="s">
        <v>14596</v>
      </c>
      <c r="T4125" t="s">
        <v>17448</v>
      </c>
      <c r="U4125" t="s">
        <v>10772</v>
      </c>
    </row>
    <row r="4126" spans="1:21">
      <c r="A4126" s="117" t="s">
        <v>24776</v>
      </c>
      <c r="B4126" t="s">
        <v>14590</v>
      </c>
      <c r="C4126" t="s">
        <v>14590</v>
      </c>
      <c r="D4126">
        <v>53</v>
      </c>
      <c r="E4126">
        <v>47</v>
      </c>
      <c r="F4126">
        <v>53</v>
      </c>
      <c r="G4126">
        <v>47</v>
      </c>
      <c r="H4126">
        <v>1</v>
      </c>
      <c r="I4126">
        <v>1</v>
      </c>
      <c r="J4126">
        <v>0</v>
      </c>
      <c r="K4126" s="194">
        <v>0</v>
      </c>
      <c r="L4126" t="s">
        <v>1083</v>
      </c>
      <c r="M4126" t="s">
        <v>1083</v>
      </c>
      <c r="N4126">
        <v>10000</v>
      </c>
      <c r="O4126" t="s">
        <v>7876</v>
      </c>
      <c r="P4126" t="s">
        <v>18290</v>
      </c>
      <c r="Q4126">
        <v>10</v>
      </c>
      <c r="R4126" s="117" t="s">
        <v>15336</v>
      </c>
      <c r="S4126" s="117" t="s">
        <v>14596</v>
      </c>
      <c r="T4126" t="s">
        <v>17448</v>
      </c>
      <c r="U4126" t="s">
        <v>10772</v>
      </c>
    </row>
    <row r="4127" spans="1:21">
      <c r="A4127" s="117" t="s">
        <v>24777</v>
      </c>
      <c r="B4127" t="s">
        <v>14590</v>
      </c>
      <c r="C4127" t="s">
        <v>14590</v>
      </c>
      <c r="D4127">
        <v>53</v>
      </c>
      <c r="E4127">
        <v>47</v>
      </c>
      <c r="F4127">
        <v>53</v>
      </c>
      <c r="G4127">
        <v>47</v>
      </c>
      <c r="H4127">
        <v>1</v>
      </c>
      <c r="I4127">
        <v>1</v>
      </c>
      <c r="J4127">
        <v>0</v>
      </c>
      <c r="K4127" s="194">
        <v>0</v>
      </c>
      <c r="L4127" t="s">
        <v>1083</v>
      </c>
      <c r="M4127" t="s">
        <v>1083</v>
      </c>
      <c r="N4127">
        <v>10000</v>
      </c>
      <c r="O4127" t="s">
        <v>7876</v>
      </c>
      <c r="P4127" t="s">
        <v>18290</v>
      </c>
      <c r="Q4127">
        <v>10</v>
      </c>
      <c r="R4127" s="117" t="s">
        <v>15336</v>
      </c>
      <c r="S4127" s="117" t="s">
        <v>14596</v>
      </c>
      <c r="T4127" t="s">
        <v>17448</v>
      </c>
      <c r="U4127" t="s">
        <v>10772</v>
      </c>
    </row>
    <row r="4128" spans="1:21">
      <c r="A4128" s="117" t="s">
        <v>13441</v>
      </c>
      <c r="B4128" t="s">
        <v>14590</v>
      </c>
      <c r="C4128" t="s">
        <v>14590</v>
      </c>
      <c r="D4128">
        <v>53</v>
      </c>
      <c r="E4128">
        <v>47</v>
      </c>
      <c r="F4128">
        <v>53</v>
      </c>
      <c r="G4128">
        <v>47</v>
      </c>
      <c r="H4128">
        <v>1</v>
      </c>
      <c r="I4128">
        <v>1</v>
      </c>
      <c r="J4128">
        <v>0</v>
      </c>
      <c r="K4128" s="194">
        <v>0</v>
      </c>
      <c r="L4128" t="s">
        <v>1083</v>
      </c>
      <c r="M4128" t="s">
        <v>1083</v>
      </c>
      <c r="O4128" t="s">
        <v>7876</v>
      </c>
      <c r="P4128" t="s">
        <v>10577</v>
      </c>
      <c r="R4128" s="117" t="s">
        <v>15336</v>
      </c>
      <c r="S4128" s="117" t="s">
        <v>14596</v>
      </c>
      <c r="T4128" t="s">
        <v>17448</v>
      </c>
      <c r="U4128" t="s">
        <v>10772</v>
      </c>
    </row>
    <row r="4129" spans="1:21">
      <c r="A4129" s="117" t="s">
        <v>13442</v>
      </c>
      <c r="B4129" t="s">
        <v>14590</v>
      </c>
      <c r="C4129" t="s">
        <v>14590</v>
      </c>
      <c r="D4129">
        <v>53</v>
      </c>
      <c r="E4129">
        <v>47</v>
      </c>
      <c r="F4129">
        <v>53</v>
      </c>
      <c r="G4129">
        <v>47</v>
      </c>
      <c r="H4129">
        <v>1</v>
      </c>
      <c r="I4129">
        <v>1</v>
      </c>
      <c r="J4129">
        <v>0</v>
      </c>
      <c r="K4129" s="194">
        <v>0</v>
      </c>
      <c r="L4129" t="s">
        <v>1083</v>
      </c>
      <c r="M4129" t="s">
        <v>1083</v>
      </c>
      <c r="O4129" t="s">
        <v>7876</v>
      </c>
      <c r="P4129" t="s">
        <v>10577</v>
      </c>
      <c r="R4129" s="117" t="s">
        <v>15336</v>
      </c>
      <c r="S4129" s="117" t="s">
        <v>14596</v>
      </c>
      <c r="T4129" t="s">
        <v>17448</v>
      </c>
      <c r="U4129" t="s">
        <v>10772</v>
      </c>
    </row>
    <row r="4130" spans="1:21">
      <c r="A4130" s="117" t="s">
        <v>20849</v>
      </c>
      <c r="B4130" t="s">
        <v>14590</v>
      </c>
      <c r="C4130" t="s">
        <v>14590</v>
      </c>
      <c r="D4130">
        <v>53</v>
      </c>
      <c r="E4130">
        <v>47</v>
      </c>
      <c r="F4130">
        <v>53</v>
      </c>
      <c r="G4130">
        <v>47</v>
      </c>
      <c r="H4130">
        <v>1</v>
      </c>
      <c r="I4130">
        <v>1</v>
      </c>
      <c r="J4130">
        <v>0</v>
      </c>
      <c r="K4130" s="194">
        <v>0</v>
      </c>
      <c r="L4130" t="s">
        <v>1083</v>
      </c>
      <c r="M4130" t="s">
        <v>1083</v>
      </c>
      <c r="O4130" t="s">
        <v>7876</v>
      </c>
      <c r="P4130" t="s">
        <v>18290</v>
      </c>
      <c r="R4130" s="117" t="s">
        <v>15336</v>
      </c>
      <c r="S4130" s="117" t="s">
        <v>14596</v>
      </c>
      <c r="T4130" t="s">
        <v>17448</v>
      </c>
      <c r="U4130" t="s">
        <v>10772</v>
      </c>
    </row>
    <row r="4131" spans="1:21">
      <c r="A4131" s="117" t="s">
        <v>24778</v>
      </c>
      <c r="B4131" t="s">
        <v>14590</v>
      </c>
      <c r="C4131" t="s">
        <v>14590</v>
      </c>
      <c r="D4131">
        <v>53</v>
      </c>
      <c r="E4131">
        <v>47</v>
      </c>
      <c r="F4131">
        <v>53</v>
      </c>
      <c r="G4131">
        <v>47</v>
      </c>
      <c r="H4131">
        <v>1</v>
      </c>
      <c r="I4131">
        <v>1</v>
      </c>
      <c r="J4131">
        <v>0</v>
      </c>
      <c r="K4131" s="194">
        <v>0</v>
      </c>
      <c r="L4131" t="s">
        <v>1083</v>
      </c>
      <c r="M4131" t="s">
        <v>1083</v>
      </c>
      <c r="N4131">
        <v>10000</v>
      </c>
      <c r="O4131" t="s">
        <v>7876</v>
      </c>
      <c r="P4131" t="s">
        <v>18290</v>
      </c>
      <c r="Q4131">
        <v>10</v>
      </c>
      <c r="R4131" s="117" t="s">
        <v>15336</v>
      </c>
      <c r="S4131" s="117" t="s">
        <v>14596</v>
      </c>
      <c r="T4131" t="s">
        <v>17448</v>
      </c>
      <c r="U4131" t="s">
        <v>10772</v>
      </c>
    </row>
    <row r="4132" spans="1:21">
      <c r="A4132" s="117" t="s">
        <v>24779</v>
      </c>
      <c r="B4132" t="s">
        <v>14590</v>
      </c>
      <c r="C4132" t="s">
        <v>14590</v>
      </c>
      <c r="D4132">
        <v>53</v>
      </c>
      <c r="E4132">
        <v>47</v>
      </c>
      <c r="F4132">
        <v>53</v>
      </c>
      <c r="G4132">
        <v>47</v>
      </c>
      <c r="H4132">
        <v>1</v>
      </c>
      <c r="I4132">
        <v>1</v>
      </c>
      <c r="J4132">
        <v>0</v>
      </c>
      <c r="K4132" s="194">
        <v>0</v>
      </c>
      <c r="L4132" t="s">
        <v>1083</v>
      </c>
      <c r="M4132" t="s">
        <v>1083</v>
      </c>
      <c r="N4132">
        <v>10000</v>
      </c>
      <c r="O4132" t="s">
        <v>7876</v>
      </c>
      <c r="P4132" t="s">
        <v>18290</v>
      </c>
      <c r="Q4132">
        <v>10</v>
      </c>
      <c r="R4132" s="117" t="s">
        <v>15336</v>
      </c>
      <c r="S4132" s="117" t="s">
        <v>14596</v>
      </c>
      <c r="T4132" t="s">
        <v>17448</v>
      </c>
      <c r="U4132" t="s">
        <v>10772</v>
      </c>
    </row>
    <row r="4133" spans="1:21">
      <c r="A4133" s="117" t="s">
        <v>24780</v>
      </c>
      <c r="B4133" t="s">
        <v>14590</v>
      </c>
      <c r="C4133" t="s">
        <v>14590</v>
      </c>
      <c r="D4133">
        <v>53</v>
      </c>
      <c r="E4133">
        <v>47</v>
      </c>
      <c r="F4133">
        <v>53</v>
      </c>
      <c r="G4133">
        <v>47</v>
      </c>
      <c r="H4133">
        <v>1</v>
      </c>
      <c r="I4133">
        <v>1</v>
      </c>
      <c r="J4133">
        <v>0</v>
      </c>
      <c r="K4133" s="194">
        <v>0</v>
      </c>
      <c r="L4133" t="s">
        <v>1083</v>
      </c>
      <c r="M4133" t="s">
        <v>1083</v>
      </c>
      <c r="N4133">
        <v>10000</v>
      </c>
      <c r="O4133" t="s">
        <v>7876</v>
      </c>
      <c r="P4133" t="s">
        <v>18290</v>
      </c>
      <c r="Q4133">
        <v>10</v>
      </c>
      <c r="R4133" s="117" t="s">
        <v>15336</v>
      </c>
      <c r="S4133" s="117" t="s">
        <v>14596</v>
      </c>
      <c r="T4133" t="s">
        <v>17448</v>
      </c>
      <c r="U4133" t="s">
        <v>10772</v>
      </c>
    </row>
    <row r="4134" spans="1:21">
      <c r="A4134" s="117" t="s">
        <v>11670</v>
      </c>
      <c r="B4134" t="s">
        <v>14590</v>
      </c>
      <c r="C4134" t="s">
        <v>14593</v>
      </c>
      <c r="D4134">
        <v>62</v>
      </c>
      <c r="E4134">
        <v>56</v>
      </c>
      <c r="F4134" t="e">
        <v>#N/A</v>
      </c>
      <c r="G4134" t="e">
        <v>#N/A</v>
      </c>
      <c r="H4134">
        <v>1</v>
      </c>
      <c r="I4134">
        <v>1</v>
      </c>
      <c r="J4134">
        <v>0</v>
      </c>
      <c r="K4134" s="194" t="e">
        <v>#N/A</v>
      </c>
      <c r="L4134" t="s">
        <v>1083</v>
      </c>
      <c r="M4134" t="s">
        <v>1083</v>
      </c>
      <c r="O4134" t="s">
        <v>7876</v>
      </c>
      <c r="P4134" t="s">
        <v>8782</v>
      </c>
      <c r="R4134" s="117" t="s">
        <v>15336</v>
      </c>
      <c r="S4134" s="117" t="s">
        <v>14596</v>
      </c>
      <c r="T4134" t="s">
        <v>17448</v>
      </c>
      <c r="U4134" t="s">
        <v>10772</v>
      </c>
    </row>
    <row r="4135" spans="1:21">
      <c r="A4135" s="117" t="s">
        <v>20850</v>
      </c>
      <c r="B4135" t="s">
        <v>14590</v>
      </c>
      <c r="C4135" t="s">
        <v>14590</v>
      </c>
      <c r="D4135">
        <v>53</v>
      </c>
      <c r="E4135">
        <v>47</v>
      </c>
      <c r="F4135">
        <v>53</v>
      </c>
      <c r="G4135">
        <v>47</v>
      </c>
      <c r="H4135">
        <v>1</v>
      </c>
      <c r="I4135">
        <v>1</v>
      </c>
      <c r="J4135">
        <v>0</v>
      </c>
      <c r="K4135" s="194">
        <v>0</v>
      </c>
      <c r="L4135" t="s">
        <v>1083</v>
      </c>
      <c r="M4135" t="s">
        <v>1083</v>
      </c>
      <c r="O4135" t="s">
        <v>7876</v>
      </c>
      <c r="P4135" t="s">
        <v>18290</v>
      </c>
      <c r="R4135" s="117" t="s">
        <v>15336</v>
      </c>
      <c r="S4135" s="117" t="s">
        <v>14596</v>
      </c>
      <c r="T4135" t="s">
        <v>17448</v>
      </c>
      <c r="U4135" t="s">
        <v>10772</v>
      </c>
    </row>
    <row r="4136" spans="1:21">
      <c r="A4136" s="117" t="s">
        <v>13443</v>
      </c>
      <c r="B4136" t="s">
        <v>14590</v>
      </c>
      <c r="C4136" t="s">
        <v>14590</v>
      </c>
      <c r="D4136">
        <v>53</v>
      </c>
      <c r="E4136">
        <v>47</v>
      </c>
      <c r="F4136">
        <v>53</v>
      </c>
      <c r="G4136">
        <v>47</v>
      </c>
      <c r="H4136">
        <v>1</v>
      </c>
      <c r="I4136">
        <v>1</v>
      </c>
      <c r="J4136">
        <v>0</v>
      </c>
      <c r="K4136" s="194">
        <v>0</v>
      </c>
      <c r="L4136" t="s">
        <v>1083</v>
      </c>
      <c r="M4136" t="s">
        <v>1083</v>
      </c>
      <c r="N4136">
        <v>1000</v>
      </c>
      <c r="O4136" t="s">
        <v>7876</v>
      </c>
      <c r="P4136" t="s">
        <v>10577</v>
      </c>
      <c r="Q4136">
        <v>1</v>
      </c>
      <c r="R4136" s="117" t="s">
        <v>15336</v>
      </c>
      <c r="S4136" s="117" t="s">
        <v>14596</v>
      </c>
      <c r="T4136" t="s">
        <v>17448</v>
      </c>
      <c r="U4136" t="s">
        <v>10772</v>
      </c>
    </row>
    <row r="4137" spans="1:21">
      <c r="A4137" s="117" t="s">
        <v>19807</v>
      </c>
      <c r="B4137" t="s">
        <v>14590</v>
      </c>
      <c r="C4137" t="s">
        <v>14590</v>
      </c>
      <c r="D4137">
        <v>53</v>
      </c>
      <c r="E4137">
        <v>47</v>
      </c>
      <c r="F4137">
        <v>53</v>
      </c>
      <c r="G4137">
        <v>47</v>
      </c>
      <c r="H4137">
        <v>1</v>
      </c>
      <c r="I4137">
        <v>1</v>
      </c>
      <c r="J4137">
        <v>0</v>
      </c>
      <c r="K4137" s="194">
        <v>0</v>
      </c>
      <c r="L4137" t="s">
        <v>1083</v>
      </c>
      <c r="M4137" t="s">
        <v>1083</v>
      </c>
      <c r="N4137">
        <v>10000</v>
      </c>
      <c r="O4137" t="s">
        <v>7876</v>
      </c>
      <c r="P4137" t="s">
        <v>18290</v>
      </c>
      <c r="Q4137">
        <v>10</v>
      </c>
      <c r="R4137" s="117" t="s">
        <v>15336</v>
      </c>
      <c r="S4137" s="117" t="s">
        <v>14596</v>
      </c>
      <c r="T4137" t="s">
        <v>17448</v>
      </c>
      <c r="U4137" t="s">
        <v>10772</v>
      </c>
    </row>
    <row r="4138" spans="1:21">
      <c r="A4138" s="117" t="s">
        <v>15340</v>
      </c>
      <c r="B4138" t="s">
        <v>14590</v>
      </c>
      <c r="C4138" t="s">
        <v>14590</v>
      </c>
      <c r="D4138">
        <v>53</v>
      </c>
      <c r="E4138">
        <v>47</v>
      </c>
      <c r="F4138">
        <v>53</v>
      </c>
      <c r="G4138">
        <v>47</v>
      </c>
      <c r="H4138">
        <v>1</v>
      </c>
      <c r="I4138">
        <v>1</v>
      </c>
      <c r="J4138">
        <v>0</v>
      </c>
      <c r="K4138" s="194">
        <v>0</v>
      </c>
      <c r="L4138" t="s">
        <v>1083</v>
      </c>
      <c r="M4138" t="s">
        <v>1083</v>
      </c>
      <c r="O4138" t="s">
        <v>7876</v>
      </c>
      <c r="P4138" t="s">
        <v>10577</v>
      </c>
      <c r="R4138" s="117" t="s">
        <v>15336</v>
      </c>
      <c r="S4138" s="117" t="s">
        <v>14596</v>
      </c>
      <c r="T4138" t="s">
        <v>17448</v>
      </c>
      <c r="U4138" t="s">
        <v>10772</v>
      </c>
    </row>
    <row r="4139" spans="1:21">
      <c r="A4139" s="117" t="s">
        <v>12178</v>
      </c>
      <c r="B4139" t="s">
        <v>14590</v>
      </c>
      <c r="C4139" t="s">
        <v>14590</v>
      </c>
      <c r="D4139">
        <v>53</v>
      </c>
      <c r="E4139">
        <v>47</v>
      </c>
      <c r="F4139">
        <v>53</v>
      </c>
      <c r="G4139">
        <v>47</v>
      </c>
      <c r="H4139">
        <v>1</v>
      </c>
      <c r="I4139">
        <v>1</v>
      </c>
      <c r="J4139">
        <v>0</v>
      </c>
      <c r="K4139" s="194">
        <v>0</v>
      </c>
      <c r="L4139" t="s">
        <v>1083</v>
      </c>
      <c r="M4139" t="s">
        <v>1083</v>
      </c>
      <c r="O4139" t="s">
        <v>7876</v>
      </c>
      <c r="P4139" t="s">
        <v>8782</v>
      </c>
      <c r="R4139" s="117" t="s">
        <v>15336</v>
      </c>
      <c r="S4139" s="117" t="s">
        <v>14596</v>
      </c>
      <c r="T4139" t="s">
        <v>17448</v>
      </c>
      <c r="U4139" t="s">
        <v>10772</v>
      </c>
    </row>
    <row r="4140" spans="1:21">
      <c r="A4140" s="117" t="s">
        <v>11240</v>
      </c>
      <c r="B4140" t="s">
        <v>14590</v>
      </c>
      <c r="C4140" t="s">
        <v>14590</v>
      </c>
      <c r="D4140">
        <v>53</v>
      </c>
      <c r="E4140">
        <v>47</v>
      </c>
      <c r="F4140">
        <v>53</v>
      </c>
      <c r="G4140">
        <v>47</v>
      </c>
      <c r="H4140">
        <v>1</v>
      </c>
      <c r="I4140">
        <v>1</v>
      </c>
      <c r="J4140">
        <v>0</v>
      </c>
      <c r="K4140" s="194">
        <v>0</v>
      </c>
      <c r="L4140" t="s">
        <v>1083</v>
      </c>
      <c r="M4140" t="s">
        <v>1083</v>
      </c>
      <c r="O4140" t="s">
        <v>7876</v>
      </c>
      <c r="P4140" t="s">
        <v>8781</v>
      </c>
      <c r="R4140" s="117" t="s">
        <v>15336</v>
      </c>
      <c r="S4140" s="117" t="s">
        <v>14596</v>
      </c>
      <c r="T4140" t="s">
        <v>17448</v>
      </c>
      <c r="U4140" t="s">
        <v>10772</v>
      </c>
    </row>
    <row r="4141" spans="1:21">
      <c r="A4141" s="117" t="s">
        <v>24781</v>
      </c>
      <c r="B4141" t="s">
        <v>14590</v>
      </c>
      <c r="C4141" t="s">
        <v>14590</v>
      </c>
      <c r="D4141">
        <v>53</v>
      </c>
      <c r="E4141">
        <v>47</v>
      </c>
      <c r="F4141">
        <v>53</v>
      </c>
      <c r="G4141">
        <v>47</v>
      </c>
      <c r="H4141">
        <v>1</v>
      </c>
      <c r="I4141">
        <v>1</v>
      </c>
      <c r="J4141">
        <v>0</v>
      </c>
      <c r="K4141" s="194">
        <v>0</v>
      </c>
      <c r="L4141" t="s">
        <v>1083</v>
      </c>
      <c r="M4141" t="s">
        <v>1083</v>
      </c>
      <c r="N4141">
        <v>10000</v>
      </c>
      <c r="O4141" t="s">
        <v>7876</v>
      </c>
      <c r="P4141" t="s">
        <v>18290</v>
      </c>
      <c r="Q4141">
        <v>10</v>
      </c>
      <c r="R4141" s="117" t="s">
        <v>15336</v>
      </c>
      <c r="S4141" s="117" t="s">
        <v>14596</v>
      </c>
      <c r="T4141" t="s">
        <v>17448</v>
      </c>
      <c r="U4141" t="s">
        <v>10772</v>
      </c>
    </row>
    <row r="4142" spans="1:21">
      <c r="A4142" s="117" t="s">
        <v>21719</v>
      </c>
      <c r="B4142" t="s">
        <v>14590</v>
      </c>
      <c r="C4142" t="s">
        <v>14590</v>
      </c>
      <c r="D4142">
        <v>53</v>
      </c>
      <c r="E4142">
        <v>47</v>
      </c>
      <c r="F4142">
        <v>53</v>
      </c>
      <c r="G4142">
        <v>47</v>
      </c>
      <c r="H4142">
        <v>1</v>
      </c>
      <c r="I4142">
        <v>1</v>
      </c>
      <c r="J4142">
        <v>0</v>
      </c>
      <c r="K4142" s="194">
        <v>0</v>
      </c>
      <c r="L4142" t="s">
        <v>1083</v>
      </c>
      <c r="M4142" t="s">
        <v>1083</v>
      </c>
      <c r="N4142">
        <v>8000</v>
      </c>
      <c r="O4142" t="s">
        <v>7876</v>
      </c>
      <c r="P4142" t="s">
        <v>18290</v>
      </c>
      <c r="Q4142">
        <v>8</v>
      </c>
      <c r="R4142" s="117" t="s">
        <v>15336</v>
      </c>
      <c r="S4142" s="117" t="s">
        <v>14596</v>
      </c>
      <c r="T4142" t="s">
        <v>17448</v>
      </c>
      <c r="U4142" t="s">
        <v>10772</v>
      </c>
    </row>
    <row r="4143" spans="1:21">
      <c r="A4143" s="117" t="s">
        <v>18184</v>
      </c>
      <c r="B4143" t="s">
        <v>14590</v>
      </c>
      <c r="C4143" t="s">
        <v>14590</v>
      </c>
      <c r="D4143">
        <v>53</v>
      </c>
      <c r="E4143">
        <v>47</v>
      </c>
      <c r="F4143">
        <v>53</v>
      </c>
      <c r="G4143">
        <v>47</v>
      </c>
      <c r="H4143">
        <v>1</v>
      </c>
      <c r="I4143">
        <v>1</v>
      </c>
      <c r="J4143">
        <v>0</v>
      </c>
      <c r="K4143" s="194">
        <v>0</v>
      </c>
      <c r="L4143" t="s">
        <v>1083</v>
      </c>
      <c r="M4143" t="s">
        <v>1083</v>
      </c>
      <c r="N4143">
        <v>10000</v>
      </c>
      <c r="O4143" t="s">
        <v>7876</v>
      </c>
      <c r="P4143" t="s">
        <v>18185</v>
      </c>
      <c r="Q4143">
        <v>10</v>
      </c>
      <c r="R4143" s="117" t="s">
        <v>15336</v>
      </c>
      <c r="S4143" s="117" t="s">
        <v>14596</v>
      </c>
      <c r="T4143" t="s">
        <v>17448</v>
      </c>
      <c r="U4143" t="s">
        <v>10772</v>
      </c>
    </row>
    <row r="4144" spans="1:21">
      <c r="A4144" s="117" t="s">
        <v>20360</v>
      </c>
      <c r="B4144" t="s">
        <v>14590</v>
      </c>
      <c r="C4144" t="s">
        <v>14590</v>
      </c>
      <c r="D4144">
        <v>53</v>
      </c>
      <c r="E4144">
        <v>47</v>
      </c>
      <c r="F4144">
        <v>53</v>
      </c>
      <c r="G4144">
        <v>47</v>
      </c>
      <c r="H4144">
        <v>1</v>
      </c>
      <c r="I4144">
        <v>1</v>
      </c>
      <c r="J4144">
        <v>0</v>
      </c>
      <c r="K4144" s="194">
        <v>0</v>
      </c>
      <c r="L4144" t="s">
        <v>1083</v>
      </c>
      <c r="M4144" t="s">
        <v>1083</v>
      </c>
      <c r="N4144">
        <v>10000</v>
      </c>
      <c r="O4144" t="s">
        <v>7876</v>
      </c>
      <c r="P4144" t="s">
        <v>18290</v>
      </c>
      <c r="Q4144">
        <v>10</v>
      </c>
      <c r="R4144" s="117" t="s">
        <v>15336</v>
      </c>
      <c r="S4144" s="117" t="s">
        <v>14596</v>
      </c>
      <c r="T4144" t="s">
        <v>17448</v>
      </c>
      <c r="U4144" t="s">
        <v>10772</v>
      </c>
    </row>
    <row r="4145" spans="1:21">
      <c r="A4145" s="117" t="s">
        <v>19061</v>
      </c>
      <c r="B4145" t="s">
        <v>14590</v>
      </c>
      <c r="C4145" t="s">
        <v>14590</v>
      </c>
      <c r="D4145">
        <v>53</v>
      </c>
      <c r="E4145">
        <v>47</v>
      </c>
      <c r="F4145">
        <v>53</v>
      </c>
      <c r="G4145">
        <v>47</v>
      </c>
      <c r="H4145">
        <v>1</v>
      </c>
      <c r="I4145">
        <v>1</v>
      </c>
      <c r="J4145">
        <v>0</v>
      </c>
      <c r="K4145" s="194">
        <v>0</v>
      </c>
      <c r="L4145" t="s">
        <v>1083</v>
      </c>
      <c r="M4145" t="s">
        <v>1083</v>
      </c>
      <c r="N4145">
        <v>10000</v>
      </c>
      <c r="O4145" t="s">
        <v>7876</v>
      </c>
      <c r="P4145" t="s">
        <v>18290</v>
      </c>
      <c r="Q4145">
        <v>10</v>
      </c>
      <c r="R4145" s="117" t="s">
        <v>15336</v>
      </c>
      <c r="S4145" s="117" t="s">
        <v>14596</v>
      </c>
      <c r="T4145" t="s">
        <v>17448</v>
      </c>
      <c r="U4145" t="s">
        <v>10772</v>
      </c>
    </row>
    <row r="4146" spans="1:21">
      <c r="A4146" s="117" t="s">
        <v>24782</v>
      </c>
      <c r="B4146" t="s">
        <v>14590</v>
      </c>
      <c r="C4146" t="s">
        <v>14590</v>
      </c>
      <c r="D4146">
        <v>53</v>
      </c>
      <c r="E4146">
        <v>47</v>
      </c>
      <c r="F4146">
        <v>53</v>
      </c>
      <c r="G4146">
        <v>47</v>
      </c>
      <c r="H4146">
        <v>1</v>
      </c>
      <c r="I4146">
        <v>1</v>
      </c>
      <c r="J4146">
        <v>0</v>
      </c>
      <c r="K4146" s="194">
        <v>0</v>
      </c>
      <c r="L4146" t="s">
        <v>1083</v>
      </c>
      <c r="M4146" t="s">
        <v>1083</v>
      </c>
      <c r="N4146">
        <v>10000</v>
      </c>
      <c r="O4146" t="s">
        <v>7876</v>
      </c>
      <c r="P4146" t="s">
        <v>18290</v>
      </c>
      <c r="Q4146">
        <v>10</v>
      </c>
      <c r="R4146" s="117" t="s">
        <v>15336</v>
      </c>
      <c r="S4146" s="117" t="s">
        <v>14596</v>
      </c>
      <c r="T4146" t="s">
        <v>17448</v>
      </c>
      <c r="U4146" t="s">
        <v>10772</v>
      </c>
    </row>
    <row r="4147" spans="1:21">
      <c r="A4147" s="117" t="s">
        <v>24783</v>
      </c>
      <c r="B4147" t="s">
        <v>14590</v>
      </c>
      <c r="C4147" t="s">
        <v>14590</v>
      </c>
      <c r="D4147">
        <v>53</v>
      </c>
      <c r="E4147">
        <v>47</v>
      </c>
      <c r="F4147">
        <v>53</v>
      </c>
      <c r="G4147">
        <v>47</v>
      </c>
      <c r="H4147">
        <v>1</v>
      </c>
      <c r="I4147">
        <v>1</v>
      </c>
      <c r="J4147">
        <v>0</v>
      </c>
      <c r="K4147" s="194">
        <v>0</v>
      </c>
      <c r="L4147" t="s">
        <v>1083</v>
      </c>
      <c r="M4147" t="s">
        <v>1083</v>
      </c>
      <c r="N4147">
        <v>10000</v>
      </c>
      <c r="O4147" t="s">
        <v>7876</v>
      </c>
      <c r="P4147" t="s">
        <v>18290</v>
      </c>
      <c r="Q4147">
        <v>10</v>
      </c>
      <c r="R4147" s="117" t="s">
        <v>15336</v>
      </c>
      <c r="S4147" s="117" t="s">
        <v>14596</v>
      </c>
      <c r="T4147" t="s">
        <v>17448</v>
      </c>
      <c r="U4147" t="s">
        <v>10772</v>
      </c>
    </row>
    <row r="4148" spans="1:21">
      <c r="A4148" s="117" t="s">
        <v>16405</v>
      </c>
      <c r="B4148" t="s">
        <v>14590</v>
      </c>
      <c r="C4148" t="s">
        <v>14590</v>
      </c>
      <c r="D4148">
        <v>53</v>
      </c>
      <c r="E4148">
        <v>47</v>
      </c>
      <c r="F4148">
        <v>53</v>
      </c>
      <c r="G4148">
        <v>47</v>
      </c>
      <c r="H4148">
        <v>1</v>
      </c>
      <c r="I4148">
        <v>1</v>
      </c>
      <c r="J4148">
        <v>0</v>
      </c>
      <c r="K4148" s="194">
        <v>0</v>
      </c>
      <c r="L4148" t="s">
        <v>1083</v>
      </c>
      <c r="M4148" t="s">
        <v>1083</v>
      </c>
      <c r="O4148" t="s">
        <v>7876</v>
      </c>
      <c r="P4148" t="s">
        <v>10577</v>
      </c>
      <c r="R4148" s="117" t="s">
        <v>15336</v>
      </c>
      <c r="S4148" s="117" t="s">
        <v>14596</v>
      </c>
      <c r="T4148" t="s">
        <v>17448</v>
      </c>
      <c r="U4148" t="s">
        <v>10772</v>
      </c>
    </row>
    <row r="4149" spans="1:21">
      <c r="A4149" s="117" t="s">
        <v>20851</v>
      </c>
      <c r="B4149" t="s">
        <v>14590</v>
      </c>
      <c r="C4149" t="s">
        <v>14590</v>
      </c>
      <c r="D4149">
        <v>53</v>
      </c>
      <c r="E4149">
        <v>47</v>
      </c>
      <c r="F4149">
        <v>53</v>
      </c>
      <c r="G4149">
        <v>47</v>
      </c>
      <c r="H4149">
        <v>1</v>
      </c>
      <c r="I4149">
        <v>1</v>
      </c>
      <c r="J4149">
        <v>0</v>
      </c>
      <c r="K4149" s="194">
        <v>0</v>
      </c>
      <c r="L4149" t="s">
        <v>1083</v>
      </c>
      <c r="M4149" t="s">
        <v>1083</v>
      </c>
      <c r="O4149" t="s">
        <v>7876</v>
      </c>
      <c r="P4149" t="s">
        <v>18290</v>
      </c>
      <c r="R4149" s="117" t="s">
        <v>15336</v>
      </c>
      <c r="S4149" s="117" t="s">
        <v>14596</v>
      </c>
      <c r="T4149" t="s">
        <v>17448</v>
      </c>
      <c r="U4149" t="s">
        <v>10772</v>
      </c>
    </row>
    <row r="4150" spans="1:21">
      <c r="A4150" s="117" t="s">
        <v>11082</v>
      </c>
      <c r="B4150" t="s">
        <v>14590</v>
      </c>
      <c r="C4150" t="s">
        <v>14590</v>
      </c>
      <c r="D4150">
        <v>53</v>
      </c>
      <c r="E4150">
        <v>47</v>
      </c>
      <c r="F4150">
        <v>53</v>
      </c>
      <c r="G4150">
        <v>47</v>
      </c>
      <c r="H4150">
        <v>1</v>
      </c>
      <c r="I4150">
        <v>1</v>
      </c>
      <c r="J4150">
        <v>0</v>
      </c>
      <c r="K4150" s="194">
        <v>0</v>
      </c>
      <c r="L4150" t="s">
        <v>1083</v>
      </c>
      <c r="M4150" t="s">
        <v>1083</v>
      </c>
      <c r="O4150" t="s">
        <v>7876</v>
      </c>
      <c r="P4150" t="s">
        <v>8781</v>
      </c>
      <c r="R4150" s="117" t="s">
        <v>15336</v>
      </c>
      <c r="S4150" s="117" t="s">
        <v>14596</v>
      </c>
      <c r="T4150" t="s">
        <v>17448</v>
      </c>
      <c r="U4150" t="s">
        <v>10772</v>
      </c>
    </row>
    <row r="4151" spans="1:21">
      <c r="A4151" s="117" t="s">
        <v>13444</v>
      </c>
      <c r="B4151" t="s">
        <v>14590</v>
      </c>
      <c r="C4151" t="s">
        <v>14590</v>
      </c>
      <c r="D4151">
        <v>53</v>
      </c>
      <c r="E4151">
        <v>47</v>
      </c>
      <c r="F4151">
        <v>53</v>
      </c>
      <c r="G4151">
        <v>47</v>
      </c>
      <c r="H4151">
        <v>1</v>
      </c>
      <c r="I4151">
        <v>1</v>
      </c>
      <c r="J4151">
        <v>0</v>
      </c>
      <c r="K4151" s="194">
        <v>0</v>
      </c>
      <c r="L4151" t="s">
        <v>1083</v>
      </c>
      <c r="M4151" t="s">
        <v>1083</v>
      </c>
      <c r="N4151">
        <v>8000</v>
      </c>
      <c r="O4151" t="s">
        <v>7876</v>
      </c>
      <c r="P4151" t="s">
        <v>10577</v>
      </c>
      <c r="Q4151">
        <v>8</v>
      </c>
      <c r="R4151" s="117" t="s">
        <v>15336</v>
      </c>
      <c r="S4151" s="117" t="s">
        <v>14596</v>
      </c>
      <c r="T4151" t="s">
        <v>17448</v>
      </c>
      <c r="U4151" t="s">
        <v>10772</v>
      </c>
    </row>
    <row r="4152" spans="1:21">
      <c r="A4152" s="117" t="s">
        <v>24784</v>
      </c>
      <c r="B4152" t="s">
        <v>14590</v>
      </c>
      <c r="C4152" t="s">
        <v>14590</v>
      </c>
      <c r="D4152">
        <v>53</v>
      </c>
      <c r="E4152">
        <v>47</v>
      </c>
      <c r="F4152">
        <v>53</v>
      </c>
      <c r="G4152">
        <v>47</v>
      </c>
      <c r="H4152">
        <v>1</v>
      </c>
      <c r="I4152">
        <v>1</v>
      </c>
      <c r="J4152">
        <v>0</v>
      </c>
      <c r="K4152" s="194">
        <v>0</v>
      </c>
      <c r="L4152" t="s">
        <v>1083</v>
      </c>
      <c r="M4152" t="s">
        <v>1083</v>
      </c>
      <c r="N4152">
        <v>10000</v>
      </c>
      <c r="O4152" t="s">
        <v>7876</v>
      </c>
      <c r="P4152" t="s">
        <v>18290</v>
      </c>
      <c r="Q4152">
        <v>10</v>
      </c>
      <c r="R4152" s="117" t="s">
        <v>15336</v>
      </c>
      <c r="S4152" s="117" t="s">
        <v>14596</v>
      </c>
      <c r="T4152" t="s">
        <v>17448</v>
      </c>
      <c r="U4152" t="s">
        <v>10772</v>
      </c>
    </row>
    <row r="4153" spans="1:21">
      <c r="A4153" s="117" t="s">
        <v>3111</v>
      </c>
      <c r="B4153" t="s">
        <v>14590</v>
      </c>
      <c r="C4153" t="s">
        <v>14590</v>
      </c>
      <c r="D4153">
        <v>53</v>
      </c>
      <c r="E4153">
        <v>47</v>
      </c>
      <c r="F4153">
        <v>53</v>
      </c>
      <c r="G4153">
        <v>47</v>
      </c>
      <c r="H4153">
        <v>1</v>
      </c>
      <c r="I4153">
        <v>1</v>
      </c>
      <c r="J4153">
        <v>0</v>
      </c>
      <c r="K4153" s="194">
        <v>0</v>
      </c>
      <c r="L4153" t="s">
        <v>1083</v>
      </c>
      <c r="M4153" t="s">
        <v>1083</v>
      </c>
      <c r="N4153">
        <v>8000</v>
      </c>
      <c r="O4153" t="s">
        <v>7876</v>
      </c>
      <c r="P4153" t="s">
        <v>8781</v>
      </c>
      <c r="Q4153">
        <v>8</v>
      </c>
      <c r="R4153" s="117" t="s">
        <v>15336</v>
      </c>
      <c r="S4153" s="117" t="s">
        <v>14596</v>
      </c>
      <c r="T4153" t="s">
        <v>17448</v>
      </c>
      <c r="U4153" t="s">
        <v>10772</v>
      </c>
    </row>
    <row r="4154" spans="1:21">
      <c r="A4154" s="117" t="s">
        <v>3112</v>
      </c>
      <c r="B4154" t="s">
        <v>14590</v>
      </c>
      <c r="C4154" t="s">
        <v>14590</v>
      </c>
      <c r="D4154">
        <v>53</v>
      </c>
      <c r="E4154">
        <v>47</v>
      </c>
      <c r="F4154">
        <v>53</v>
      </c>
      <c r="G4154">
        <v>47</v>
      </c>
      <c r="H4154">
        <v>1</v>
      </c>
      <c r="I4154">
        <v>1</v>
      </c>
      <c r="J4154">
        <v>0</v>
      </c>
      <c r="K4154" s="194">
        <v>0</v>
      </c>
      <c r="L4154" t="s">
        <v>1083</v>
      </c>
      <c r="M4154" t="s">
        <v>1083</v>
      </c>
      <c r="N4154">
        <v>8000</v>
      </c>
      <c r="O4154" t="s">
        <v>7876</v>
      </c>
      <c r="P4154" t="s">
        <v>8781</v>
      </c>
      <c r="Q4154">
        <v>8</v>
      </c>
      <c r="R4154" s="117" t="s">
        <v>15336</v>
      </c>
      <c r="S4154" s="117" t="s">
        <v>14596</v>
      </c>
      <c r="T4154" t="s">
        <v>17448</v>
      </c>
      <c r="U4154" t="s">
        <v>10772</v>
      </c>
    </row>
    <row r="4155" spans="1:21">
      <c r="A4155" s="117" t="s">
        <v>19259</v>
      </c>
      <c r="B4155" t="s">
        <v>14590</v>
      </c>
      <c r="C4155" t="s">
        <v>14590</v>
      </c>
      <c r="D4155">
        <v>53</v>
      </c>
      <c r="E4155">
        <v>47</v>
      </c>
      <c r="F4155">
        <v>53</v>
      </c>
      <c r="G4155">
        <v>47</v>
      </c>
      <c r="H4155">
        <v>1</v>
      </c>
      <c r="I4155">
        <v>1</v>
      </c>
      <c r="J4155">
        <v>0</v>
      </c>
      <c r="K4155" s="194">
        <v>0</v>
      </c>
      <c r="L4155" t="s">
        <v>1083</v>
      </c>
      <c r="M4155" t="s">
        <v>1083</v>
      </c>
      <c r="N4155">
        <v>10000</v>
      </c>
      <c r="O4155" t="s">
        <v>7876</v>
      </c>
      <c r="P4155" t="s">
        <v>18290</v>
      </c>
      <c r="Q4155">
        <v>10</v>
      </c>
      <c r="R4155" s="117" t="s">
        <v>15336</v>
      </c>
      <c r="S4155" s="117" t="s">
        <v>14596</v>
      </c>
      <c r="T4155" t="s">
        <v>17448</v>
      </c>
      <c r="U4155" t="s">
        <v>10772</v>
      </c>
    </row>
    <row r="4156" spans="1:21">
      <c r="A4156" s="117" t="s">
        <v>22509</v>
      </c>
      <c r="B4156" t="s">
        <v>14590</v>
      </c>
      <c r="C4156" t="s">
        <v>14590</v>
      </c>
      <c r="D4156">
        <v>53</v>
      </c>
      <c r="E4156">
        <v>47</v>
      </c>
      <c r="F4156">
        <v>53</v>
      </c>
      <c r="G4156">
        <v>47</v>
      </c>
      <c r="H4156">
        <v>1</v>
      </c>
      <c r="I4156">
        <v>1</v>
      </c>
      <c r="J4156">
        <v>0</v>
      </c>
      <c r="K4156" s="194">
        <v>0</v>
      </c>
      <c r="L4156" t="s">
        <v>1083</v>
      </c>
      <c r="M4156" t="s">
        <v>1083</v>
      </c>
      <c r="N4156">
        <v>10000</v>
      </c>
      <c r="O4156" t="s">
        <v>7876</v>
      </c>
      <c r="P4156" t="s">
        <v>18290</v>
      </c>
      <c r="Q4156">
        <v>10</v>
      </c>
      <c r="R4156" s="117" t="s">
        <v>15336</v>
      </c>
      <c r="S4156" s="117" t="s">
        <v>14596</v>
      </c>
      <c r="T4156" t="s">
        <v>17448</v>
      </c>
      <c r="U4156" t="s">
        <v>10772</v>
      </c>
    </row>
    <row r="4157" spans="1:21">
      <c r="A4157" s="117" t="s">
        <v>12179</v>
      </c>
      <c r="B4157" t="s">
        <v>14590</v>
      </c>
      <c r="C4157" t="s">
        <v>14590</v>
      </c>
      <c r="D4157">
        <v>53</v>
      </c>
      <c r="E4157">
        <v>47</v>
      </c>
      <c r="F4157">
        <v>53</v>
      </c>
      <c r="G4157">
        <v>47</v>
      </c>
      <c r="H4157">
        <v>1</v>
      </c>
      <c r="I4157">
        <v>1</v>
      </c>
      <c r="J4157">
        <v>0</v>
      </c>
      <c r="K4157" s="194">
        <v>0</v>
      </c>
      <c r="L4157" t="s">
        <v>1083</v>
      </c>
      <c r="M4157" t="s">
        <v>1083</v>
      </c>
      <c r="N4157">
        <v>1000</v>
      </c>
      <c r="O4157" t="s">
        <v>7876</v>
      </c>
      <c r="P4157" t="s">
        <v>8782</v>
      </c>
      <c r="Q4157">
        <v>1</v>
      </c>
      <c r="R4157" s="117" t="s">
        <v>15336</v>
      </c>
      <c r="S4157" s="117" t="s">
        <v>14596</v>
      </c>
      <c r="T4157" t="s">
        <v>17448</v>
      </c>
      <c r="U4157" t="s">
        <v>10772</v>
      </c>
    </row>
    <row r="4158" spans="1:21">
      <c r="A4158" s="117" t="s">
        <v>19808</v>
      </c>
      <c r="B4158" t="s">
        <v>14590</v>
      </c>
      <c r="C4158" t="s">
        <v>14590</v>
      </c>
      <c r="D4158">
        <v>53</v>
      </c>
      <c r="E4158">
        <v>47</v>
      </c>
      <c r="F4158">
        <v>53</v>
      </c>
      <c r="G4158">
        <v>47</v>
      </c>
      <c r="H4158">
        <v>1</v>
      </c>
      <c r="I4158">
        <v>1</v>
      </c>
      <c r="J4158">
        <v>0</v>
      </c>
      <c r="K4158" s="194">
        <v>0</v>
      </c>
      <c r="L4158" t="s">
        <v>1083</v>
      </c>
      <c r="M4158" t="s">
        <v>1083</v>
      </c>
      <c r="N4158">
        <v>1000</v>
      </c>
      <c r="O4158" t="s">
        <v>7876</v>
      </c>
      <c r="P4158" t="s">
        <v>18290</v>
      </c>
      <c r="Q4158">
        <v>1</v>
      </c>
      <c r="R4158" s="117" t="s">
        <v>15336</v>
      </c>
      <c r="S4158" s="117" t="s">
        <v>14596</v>
      </c>
      <c r="T4158" t="s">
        <v>17448</v>
      </c>
      <c r="U4158" t="s">
        <v>10772</v>
      </c>
    </row>
    <row r="4159" spans="1:21">
      <c r="A4159" s="117" t="s">
        <v>19809</v>
      </c>
      <c r="B4159" t="s">
        <v>14590</v>
      </c>
      <c r="C4159" t="s">
        <v>14590</v>
      </c>
      <c r="D4159">
        <v>53</v>
      </c>
      <c r="E4159">
        <v>47</v>
      </c>
      <c r="F4159">
        <v>53</v>
      </c>
      <c r="G4159">
        <v>47</v>
      </c>
      <c r="H4159">
        <v>1</v>
      </c>
      <c r="I4159">
        <v>1</v>
      </c>
      <c r="J4159">
        <v>0</v>
      </c>
      <c r="K4159" s="194">
        <v>0</v>
      </c>
      <c r="L4159" t="s">
        <v>1083</v>
      </c>
      <c r="M4159" t="s">
        <v>1083</v>
      </c>
      <c r="N4159">
        <v>10000</v>
      </c>
      <c r="O4159" t="s">
        <v>7876</v>
      </c>
      <c r="P4159" t="s">
        <v>18290</v>
      </c>
      <c r="Q4159">
        <v>10</v>
      </c>
      <c r="R4159" s="117" t="s">
        <v>15336</v>
      </c>
      <c r="S4159" s="117" t="s">
        <v>14596</v>
      </c>
      <c r="T4159" t="s">
        <v>17448</v>
      </c>
      <c r="U4159" t="s">
        <v>10772</v>
      </c>
    </row>
    <row r="4160" spans="1:21">
      <c r="A4160" s="117" t="s">
        <v>18293</v>
      </c>
      <c r="B4160" t="s">
        <v>14590</v>
      </c>
      <c r="C4160" t="s">
        <v>14590</v>
      </c>
      <c r="D4160">
        <v>53</v>
      </c>
      <c r="E4160">
        <v>47</v>
      </c>
      <c r="F4160">
        <v>53</v>
      </c>
      <c r="G4160">
        <v>47</v>
      </c>
      <c r="H4160">
        <v>1</v>
      </c>
      <c r="I4160">
        <v>1</v>
      </c>
      <c r="J4160">
        <v>0</v>
      </c>
      <c r="K4160" s="194">
        <v>0</v>
      </c>
      <c r="L4160" t="s">
        <v>1083</v>
      </c>
      <c r="M4160" t="s">
        <v>1083</v>
      </c>
      <c r="N4160">
        <v>1000</v>
      </c>
      <c r="O4160" t="s">
        <v>7876</v>
      </c>
      <c r="P4160" t="s">
        <v>18185</v>
      </c>
      <c r="Q4160">
        <v>1</v>
      </c>
      <c r="R4160" s="117" t="s">
        <v>15336</v>
      </c>
      <c r="S4160" s="117" t="s">
        <v>14596</v>
      </c>
      <c r="T4160" t="s">
        <v>17448</v>
      </c>
      <c r="U4160" t="s">
        <v>10772</v>
      </c>
    </row>
    <row r="4161" spans="1:21">
      <c r="A4161" s="117" t="s">
        <v>20852</v>
      </c>
      <c r="B4161" t="s">
        <v>14590</v>
      </c>
      <c r="C4161" t="s">
        <v>14590</v>
      </c>
      <c r="D4161">
        <v>53</v>
      </c>
      <c r="E4161">
        <v>47</v>
      </c>
      <c r="F4161">
        <v>53</v>
      </c>
      <c r="G4161">
        <v>47</v>
      </c>
      <c r="H4161">
        <v>1</v>
      </c>
      <c r="I4161">
        <v>1</v>
      </c>
      <c r="J4161">
        <v>0</v>
      </c>
      <c r="K4161" s="194">
        <v>0</v>
      </c>
      <c r="L4161" t="s">
        <v>1083</v>
      </c>
      <c r="M4161" t="s">
        <v>1083</v>
      </c>
      <c r="O4161" t="s">
        <v>7876</v>
      </c>
      <c r="P4161" t="s">
        <v>18290</v>
      </c>
      <c r="R4161" s="117" t="s">
        <v>15336</v>
      </c>
      <c r="S4161" s="117" t="s">
        <v>14596</v>
      </c>
      <c r="T4161" t="s">
        <v>17448</v>
      </c>
      <c r="U4161" t="s">
        <v>10772</v>
      </c>
    </row>
    <row r="4162" spans="1:21">
      <c r="A4162" s="117" t="s">
        <v>22510</v>
      </c>
      <c r="B4162" t="s">
        <v>14590</v>
      </c>
      <c r="C4162" t="s">
        <v>14590</v>
      </c>
      <c r="D4162">
        <v>53</v>
      </c>
      <c r="E4162">
        <v>47</v>
      </c>
      <c r="F4162">
        <v>53</v>
      </c>
      <c r="G4162">
        <v>47</v>
      </c>
      <c r="H4162">
        <v>1</v>
      </c>
      <c r="I4162">
        <v>1</v>
      </c>
      <c r="J4162">
        <v>0</v>
      </c>
      <c r="K4162" s="194">
        <v>0</v>
      </c>
      <c r="L4162" t="s">
        <v>1083</v>
      </c>
      <c r="M4162" t="s">
        <v>1083</v>
      </c>
      <c r="N4162">
        <v>10000</v>
      </c>
      <c r="O4162" t="s">
        <v>7876</v>
      </c>
      <c r="P4162" t="s">
        <v>18290</v>
      </c>
      <c r="Q4162">
        <v>10</v>
      </c>
      <c r="R4162" s="117" t="s">
        <v>15336</v>
      </c>
      <c r="S4162" s="117" t="s">
        <v>14596</v>
      </c>
      <c r="T4162" t="s">
        <v>17448</v>
      </c>
      <c r="U4162" t="s">
        <v>10772</v>
      </c>
    </row>
    <row r="4163" spans="1:21">
      <c r="A4163" s="117" t="s">
        <v>15341</v>
      </c>
      <c r="B4163" t="s">
        <v>14590</v>
      </c>
      <c r="C4163" t="s">
        <v>14590</v>
      </c>
      <c r="D4163">
        <v>53</v>
      </c>
      <c r="E4163">
        <v>47</v>
      </c>
      <c r="F4163">
        <v>53</v>
      </c>
      <c r="G4163">
        <v>47</v>
      </c>
      <c r="H4163">
        <v>1</v>
      </c>
      <c r="I4163">
        <v>1</v>
      </c>
      <c r="J4163">
        <v>0</v>
      </c>
      <c r="K4163" s="194">
        <v>0</v>
      </c>
      <c r="L4163" t="s">
        <v>1083</v>
      </c>
      <c r="M4163" t="s">
        <v>1083</v>
      </c>
      <c r="O4163" t="s">
        <v>7876</v>
      </c>
      <c r="P4163" t="s">
        <v>10577</v>
      </c>
      <c r="R4163" s="117" t="s">
        <v>15336</v>
      </c>
      <c r="S4163" s="117" t="s">
        <v>14596</v>
      </c>
      <c r="T4163" t="s">
        <v>17448</v>
      </c>
      <c r="U4163" t="s">
        <v>10772</v>
      </c>
    </row>
    <row r="4164" spans="1:21">
      <c r="A4164" s="117" t="s">
        <v>22511</v>
      </c>
      <c r="B4164" t="s">
        <v>14590</v>
      </c>
      <c r="C4164" t="s">
        <v>14590</v>
      </c>
      <c r="D4164">
        <v>53</v>
      </c>
      <c r="E4164">
        <v>47</v>
      </c>
      <c r="F4164">
        <v>53</v>
      </c>
      <c r="G4164">
        <v>47</v>
      </c>
      <c r="H4164">
        <v>1</v>
      </c>
      <c r="I4164">
        <v>1</v>
      </c>
      <c r="J4164">
        <v>0</v>
      </c>
      <c r="K4164" s="194">
        <v>0</v>
      </c>
      <c r="L4164" t="s">
        <v>1083</v>
      </c>
      <c r="M4164" t="s">
        <v>1083</v>
      </c>
      <c r="N4164">
        <v>10000</v>
      </c>
      <c r="O4164" t="s">
        <v>7876</v>
      </c>
      <c r="P4164" t="s">
        <v>18290</v>
      </c>
      <c r="Q4164">
        <v>10</v>
      </c>
      <c r="R4164" s="117" t="s">
        <v>15336</v>
      </c>
      <c r="S4164" s="117" t="s">
        <v>14596</v>
      </c>
      <c r="T4164" t="s">
        <v>17448</v>
      </c>
      <c r="U4164" t="s">
        <v>10772</v>
      </c>
    </row>
    <row r="4165" spans="1:21">
      <c r="A4165" s="117" t="s">
        <v>13445</v>
      </c>
      <c r="B4165" t="s">
        <v>14590</v>
      </c>
      <c r="C4165" t="s">
        <v>14590</v>
      </c>
      <c r="D4165">
        <v>53</v>
      </c>
      <c r="E4165">
        <v>47</v>
      </c>
      <c r="F4165">
        <v>53</v>
      </c>
      <c r="G4165">
        <v>47</v>
      </c>
      <c r="H4165">
        <v>1</v>
      </c>
      <c r="I4165">
        <v>1</v>
      </c>
      <c r="J4165">
        <v>0</v>
      </c>
      <c r="K4165" s="194">
        <v>0</v>
      </c>
      <c r="L4165" t="s">
        <v>1083</v>
      </c>
      <c r="M4165" t="s">
        <v>1083</v>
      </c>
      <c r="N4165">
        <v>1000</v>
      </c>
      <c r="O4165" t="s">
        <v>7876</v>
      </c>
      <c r="P4165" t="s">
        <v>8782</v>
      </c>
      <c r="Q4165">
        <v>1</v>
      </c>
      <c r="R4165" s="117" t="s">
        <v>15336</v>
      </c>
      <c r="S4165" s="117" t="s">
        <v>14596</v>
      </c>
      <c r="T4165" t="s">
        <v>17448</v>
      </c>
      <c r="U4165" t="s">
        <v>10772</v>
      </c>
    </row>
    <row r="4166" spans="1:21">
      <c r="A4166" s="117" t="s">
        <v>18526</v>
      </c>
      <c r="B4166" t="s">
        <v>14590</v>
      </c>
      <c r="C4166" t="s">
        <v>14590</v>
      </c>
      <c r="D4166">
        <v>53</v>
      </c>
      <c r="E4166">
        <v>47</v>
      </c>
      <c r="F4166">
        <v>53</v>
      </c>
      <c r="G4166">
        <v>47</v>
      </c>
      <c r="H4166">
        <v>1</v>
      </c>
      <c r="I4166">
        <v>1</v>
      </c>
      <c r="J4166">
        <v>0</v>
      </c>
      <c r="K4166" s="194">
        <v>0</v>
      </c>
      <c r="L4166" t="s">
        <v>1083</v>
      </c>
      <c r="M4166" t="s">
        <v>1083</v>
      </c>
      <c r="N4166">
        <v>1000</v>
      </c>
      <c r="O4166" t="s">
        <v>7876</v>
      </c>
      <c r="P4166" t="s">
        <v>18290</v>
      </c>
      <c r="Q4166">
        <v>1</v>
      </c>
      <c r="R4166" s="117" t="s">
        <v>15336</v>
      </c>
      <c r="S4166" s="117" t="s">
        <v>14596</v>
      </c>
      <c r="T4166" t="s">
        <v>17448</v>
      </c>
      <c r="U4166" t="s">
        <v>10772</v>
      </c>
    </row>
    <row r="4167" spans="1:21">
      <c r="A4167" s="117" t="s">
        <v>17130</v>
      </c>
      <c r="B4167" t="s">
        <v>14590</v>
      </c>
      <c r="C4167" t="s">
        <v>14590</v>
      </c>
      <c r="D4167">
        <v>53</v>
      </c>
      <c r="E4167">
        <v>47</v>
      </c>
      <c r="F4167">
        <v>53</v>
      </c>
      <c r="G4167">
        <v>47</v>
      </c>
      <c r="H4167">
        <v>1</v>
      </c>
      <c r="I4167">
        <v>1</v>
      </c>
      <c r="J4167">
        <v>0</v>
      </c>
      <c r="K4167" s="194">
        <v>0</v>
      </c>
      <c r="L4167" t="s">
        <v>1083</v>
      </c>
      <c r="M4167" t="s">
        <v>1083</v>
      </c>
      <c r="N4167">
        <v>1000</v>
      </c>
      <c r="O4167" t="s">
        <v>7876</v>
      </c>
      <c r="P4167" t="s">
        <v>10577</v>
      </c>
      <c r="Q4167">
        <v>1</v>
      </c>
      <c r="R4167" s="117" t="s">
        <v>15336</v>
      </c>
      <c r="S4167" s="117" t="s">
        <v>14596</v>
      </c>
      <c r="T4167" t="s">
        <v>17448</v>
      </c>
      <c r="U4167" t="s">
        <v>10772</v>
      </c>
    </row>
    <row r="4168" spans="1:21">
      <c r="A4168" s="117" t="s">
        <v>24785</v>
      </c>
      <c r="B4168" t="s">
        <v>14590</v>
      </c>
      <c r="C4168" t="s">
        <v>14590</v>
      </c>
      <c r="D4168">
        <v>53</v>
      </c>
      <c r="E4168">
        <v>47</v>
      </c>
      <c r="F4168">
        <v>53</v>
      </c>
      <c r="G4168">
        <v>47</v>
      </c>
      <c r="H4168">
        <v>1</v>
      </c>
      <c r="I4168">
        <v>1</v>
      </c>
      <c r="J4168">
        <v>0</v>
      </c>
      <c r="K4168" s="194">
        <v>0</v>
      </c>
      <c r="L4168" t="s">
        <v>1083</v>
      </c>
      <c r="M4168" t="s">
        <v>1083</v>
      </c>
      <c r="N4168">
        <v>10000</v>
      </c>
      <c r="O4168" t="s">
        <v>7876</v>
      </c>
      <c r="P4168" t="s">
        <v>18290</v>
      </c>
      <c r="Q4168">
        <v>10</v>
      </c>
      <c r="R4168" s="117" t="s">
        <v>15336</v>
      </c>
      <c r="S4168" s="117" t="s">
        <v>14596</v>
      </c>
      <c r="T4168" t="s">
        <v>17448</v>
      </c>
      <c r="U4168" t="s">
        <v>10772</v>
      </c>
    </row>
    <row r="4169" spans="1:21">
      <c r="A4169" s="117" t="s">
        <v>15342</v>
      </c>
      <c r="B4169" t="s">
        <v>14590</v>
      </c>
      <c r="C4169" t="s">
        <v>14590</v>
      </c>
      <c r="D4169">
        <v>53</v>
      </c>
      <c r="E4169">
        <v>47</v>
      </c>
      <c r="F4169">
        <v>53</v>
      </c>
      <c r="G4169">
        <v>47</v>
      </c>
      <c r="H4169">
        <v>1</v>
      </c>
      <c r="I4169">
        <v>1</v>
      </c>
      <c r="J4169">
        <v>0</v>
      </c>
      <c r="K4169" s="194">
        <v>0</v>
      </c>
      <c r="L4169" t="s">
        <v>1083</v>
      </c>
      <c r="M4169" t="s">
        <v>1083</v>
      </c>
      <c r="N4169">
        <v>1000</v>
      </c>
      <c r="O4169" t="s">
        <v>7876</v>
      </c>
      <c r="P4169" t="s">
        <v>10577</v>
      </c>
      <c r="Q4169">
        <v>1</v>
      </c>
      <c r="R4169" s="117" t="s">
        <v>15336</v>
      </c>
      <c r="S4169" s="117" t="s">
        <v>14596</v>
      </c>
      <c r="T4169" t="s">
        <v>17448</v>
      </c>
      <c r="U4169" t="s">
        <v>10772</v>
      </c>
    </row>
    <row r="4170" spans="1:21">
      <c r="A4170" s="117" t="s">
        <v>16516</v>
      </c>
      <c r="B4170" t="s">
        <v>14590</v>
      </c>
      <c r="C4170" t="s">
        <v>14590</v>
      </c>
      <c r="D4170">
        <v>53</v>
      </c>
      <c r="E4170">
        <v>47</v>
      </c>
      <c r="F4170">
        <v>53</v>
      </c>
      <c r="G4170">
        <v>47</v>
      </c>
      <c r="H4170">
        <v>1</v>
      </c>
      <c r="I4170">
        <v>1</v>
      </c>
      <c r="J4170">
        <v>0</v>
      </c>
      <c r="K4170" s="194">
        <v>0</v>
      </c>
      <c r="L4170" t="s">
        <v>1083</v>
      </c>
      <c r="M4170" t="s">
        <v>1083</v>
      </c>
      <c r="N4170">
        <v>1000</v>
      </c>
      <c r="O4170" t="s">
        <v>7876</v>
      </c>
      <c r="P4170" t="s">
        <v>10577</v>
      </c>
      <c r="Q4170">
        <v>1</v>
      </c>
      <c r="R4170" s="117" t="s">
        <v>15336</v>
      </c>
      <c r="S4170" s="117" t="s">
        <v>14596</v>
      </c>
      <c r="T4170" t="s">
        <v>17448</v>
      </c>
      <c r="U4170" t="s">
        <v>10772</v>
      </c>
    </row>
    <row r="4171" spans="1:21">
      <c r="A4171" s="117" t="s">
        <v>24786</v>
      </c>
      <c r="B4171" t="s">
        <v>14590</v>
      </c>
      <c r="C4171" t="s">
        <v>14590</v>
      </c>
      <c r="D4171">
        <v>53</v>
      </c>
      <c r="E4171">
        <v>47</v>
      </c>
      <c r="F4171">
        <v>53</v>
      </c>
      <c r="G4171">
        <v>47</v>
      </c>
      <c r="H4171">
        <v>1</v>
      </c>
      <c r="I4171">
        <v>1</v>
      </c>
      <c r="J4171">
        <v>0</v>
      </c>
      <c r="K4171" s="194">
        <v>0</v>
      </c>
      <c r="L4171" t="s">
        <v>1083</v>
      </c>
      <c r="M4171" t="s">
        <v>1083</v>
      </c>
      <c r="O4171" t="s">
        <v>7876</v>
      </c>
      <c r="R4171" s="117" t="s">
        <v>15336</v>
      </c>
      <c r="S4171" s="117" t="s">
        <v>14596</v>
      </c>
      <c r="T4171" t="s">
        <v>17448</v>
      </c>
      <c r="U4171" t="s">
        <v>10772</v>
      </c>
    </row>
    <row r="4172" spans="1:21">
      <c r="A4172" s="117" t="s">
        <v>15343</v>
      </c>
      <c r="B4172" t="s">
        <v>14590</v>
      </c>
      <c r="C4172" t="s">
        <v>14590</v>
      </c>
      <c r="D4172">
        <v>53</v>
      </c>
      <c r="E4172">
        <v>47</v>
      </c>
      <c r="F4172">
        <v>53</v>
      </c>
      <c r="G4172">
        <v>47</v>
      </c>
      <c r="H4172">
        <v>1</v>
      </c>
      <c r="I4172">
        <v>1</v>
      </c>
      <c r="J4172">
        <v>0</v>
      </c>
      <c r="K4172" s="194">
        <v>0</v>
      </c>
      <c r="L4172" t="s">
        <v>1083</v>
      </c>
      <c r="M4172" t="s">
        <v>1083</v>
      </c>
      <c r="N4172">
        <v>1000</v>
      </c>
      <c r="O4172" t="s">
        <v>7876</v>
      </c>
      <c r="P4172" t="s">
        <v>10577</v>
      </c>
      <c r="Q4172">
        <v>1</v>
      </c>
      <c r="R4172" s="117" t="s">
        <v>15336</v>
      </c>
      <c r="S4172" s="117" t="s">
        <v>14596</v>
      </c>
      <c r="T4172" t="s">
        <v>17448</v>
      </c>
      <c r="U4172" t="s">
        <v>10772</v>
      </c>
    </row>
    <row r="4173" spans="1:21">
      <c r="A4173" s="117" t="s">
        <v>21720</v>
      </c>
      <c r="B4173" t="s">
        <v>14590</v>
      </c>
      <c r="C4173" t="s">
        <v>14590</v>
      </c>
      <c r="D4173">
        <v>53</v>
      </c>
      <c r="E4173">
        <v>47</v>
      </c>
      <c r="F4173">
        <v>53</v>
      </c>
      <c r="G4173">
        <v>47</v>
      </c>
      <c r="H4173">
        <v>1</v>
      </c>
      <c r="I4173">
        <v>1</v>
      </c>
      <c r="J4173">
        <v>0</v>
      </c>
      <c r="K4173" s="194">
        <v>0</v>
      </c>
      <c r="L4173" t="s">
        <v>1083</v>
      </c>
      <c r="M4173" t="s">
        <v>1083</v>
      </c>
      <c r="N4173">
        <v>10000</v>
      </c>
      <c r="O4173" t="s">
        <v>7876</v>
      </c>
      <c r="P4173" t="s">
        <v>18290</v>
      </c>
      <c r="Q4173">
        <v>10</v>
      </c>
      <c r="R4173" s="117" t="s">
        <v>15336</v>
      </c>
      <c r="S4173" s="117" t="s">
        <v>14596</v>
      </c>
      <c r="T4173" t="s">
        <v>17448</v>
      </c>
      <c r="U4173" t="s">
        <v>10772</v>
      </c>
    </row>
    <row r="4174" spans="1:21">
      <c r="A4174" s="117" t="s">
        <v>24787</v>
      </c>
      <c r="B4174" t="s">
        <v>14590</v>
      </c>
      <c r="C4174" t="s">
        <v>14590</v>
      </c>
      <c r="D4174">
        <v>53</v>
      </c>
      <c r="E4174">
        <v>47</v>
      </c>
      <c r="F4174">
        <v>53</v>
      </c>
      <c r="G4174">
        <v>47</v>
      </c>
      <c r="H4174">
        <v>1</v>
      </c>
      <c r="I4174">
        <v>1</v>
      </c>
      <c r="J4174">
        <v>0</v>
      </c>
      <c r="K4174" s="194">
        <v>0</v>
      </c>
      <c r="L4174" t="s">
        <v>1083</v>
      </c>
      <c r="M4174" t="s">
        <v>1083</v>
      </c>
      <c r="N4174">
        <v>10000</v>
      </c>
      <c r="O4174" t="s">
        <v>7876</v>
      </c>
      <c r="P4174" t="s">
        <v>18290</v>
      </c>
      <c r="Q4174">
        <v>10</v>
      </c>
      <c r="R4174" s="117" t="s">
        <v>15336</v>
      </c>
      <c r="S4174" s="117" t="s">
        <v>14596</v>
      </c>
      <c r="T4174" t="s">
        <v>17448</v>
      </c>
      <c r="U4174" t="s">
        <v>10772</v>
      </c>
    </row>
    <row r="4175" spans="1:21">
      <c r="A4175" s="117" t="s">
        <v>20853</v>
      </c>
      <c r="B4175" t="s">
        <v>14590</v>
      </c>
      <c r="C4175" t="s">
        <v>14590</v>
      </c>
      <c r="D4175">
        <v>53</v>
      </c>
      <c r="E4175">
        <v>47</v>
      </c>
      <c r="F4175">
        <v>53</v>
      </c>
      <c r="G4175">
        <v>47</v>
      </c>
      <c r="H4175">
        <v>1</v>
      </c>
      <c r="I4175">
        <v>1</v>
      </c>
      <c r="J4175">
        <v>0</v>
      </c>
      <c r="K4175" s="194">
        <v>0</v>
      </c>
      <c r="L4175" t="s">
        <v>1083</v>
      </c>
      <c r="M4175" t="s">
        <v>1083</v>
      </c>
      <c r="N4175">
        <v>10000</v>
      </c>
      <c r="O4175" t="s">
        <v>7876</v>
      </c>
      <c r="P4175" t="s">
        <v>18290</v>
      </c>
      <c r="Q4175">
        <v>10</v>
      </c>
      <c r="R4175" s="117" t="s">
        <v>15336</v>
      </c>
      <c r="S4175" s="117" t="s">
        <v>14596</v>
      </c>
      <c r="T4175" t="s">
        <v>17448</v>
      </c>
      <c r="U4175" t="s">
        <v>10772</v>
      </c>
    </row>
    <row r="4176" spans="1:21">
      <c r="A4176" s="117" t="s">
        <v>11671</v>
      </c>
      <c r="B4176" t="s">
        <v>14590</v>
      </c>
      <c r="C4176" t="s">
        <v>14590</v>
      </c>
      <c r="D4176">
        <v>53</v>
      </c>
      <c r="E4176">
        <v>47</v>
      </c>
      <c r="F4176">
        <v>53</v>
      </c>
      <c r="G4176">
        <v>47</v>
      </c>
      <c r="H4176">
        <v>1</v>
      </c>
      <c r="I4176">
        <v>1</v>
      </c>
      <c r="J4176">
        <v>0</v>
      </c>
      <c r="K4176" s="194">
        <v>0</v>
      </c>
      <c r="L4176" t="s">
        <v>1083</v>
      </c>
      <c r="M4176" t="s">
        <v>1083</v>
      </c>
      <c r="N4176">
        <v>1000</v>
      </c>
      <c r="O4176" t="s">
        <v>7876</v>
      </c>
      <c r="P4176" t="s">
        <v>8782</v>
      </c>
      <c r="Q4176">
        <v>1</v>
      </c>
      <c r="R4176" s="117" t="s">
        <v>15336</v>
      </c>
      <c r="S4176" s="117" t="s">
        <v>14596</v>
      </c>
      <c r="T4176" t="s">
        <v>17448</v>
      </c>
      <c r="U4176" t="s">
        <v>10772</v>
      </c>
    </row>
    <row r="4177" spans="1:21">
      <c r="A4177" s="117" t="s">
        <v>16517</v>
      </c>
      <c r="B4177" t="s">
        <v>14590</v>
      </c>
      <c r="C4177" t="s">
        <v>14590</v>
      </c>
      <c r="D4177">
        <v>53</v>
      </c>
      <c r="E4177">
        <v>47</v>
      </c>
      <c r="F4177">
        <v>53</v>
      </c>
      <c r="G4177">
        <v>47</v>
      </c>
      <c r="H4177">
        <v>1</v>
      </c>
      <c r="I4177">
        <v>1</v>
      </c>
      <c r="J4177">
        <v>0</v>
      </c>
      <c r="K4177" s="194">
        <v>0</v>
      </c>
      <c r="L4177" t="s">
        <v>1083</v>
      </c>
      <c r="M4177" t="s">
        <v>1083</v>
      </c>
      <c r="N4177">
        <v>9000</v>
      </c>
      <c r="O4177" t="s">
        <v>7876</v>
      </c>
      <c r="P4177" t="s">
        <v>10577</v>
      </c>
      <c r="Q4177">
        <v>9</v>
      </c>
      <c r="R4177" s="117" t="s">
        <v>15336</v>
      </c>
      <c r="S4177" s="117" t="s">
        <v>14596</v>
      </c>
      <c r="T4177" t="s">
        <v>17448</v>
      </c>
      <c r="U4177" t="s">
        <v>10772</v>
      </c>
    </row>
    <row r="4178" spans="1:21">
      <c r="A4178" s="117" t="s">
        <v>19260</v>
      </c>
      <c r="B4178" t="s">
        <v>14590</v>
      </c>
      <c r="C4178" t="s">
        <v>14590</v>
      </c>
      <c r="D4178">
        <v>53</v>
      </c>
      <c r="E4178">
        <v>47</v>
      </c>
      <c r="F4178">
        <v>53</v>
      </c>
      <c r="G4178">
        <v>47</v>
      </c>
      <c r="H4178">
        <v>1</v>
      </c>
      <c r="I4178">
        <v>1</v>
      </c>
      <c r="J4178">
        <v>0</v>
      </c>
      <c r="K4178" s="194">
        <v>0</v>
      </c>
      <c r="L4178" t="s">
        <v>1083</v>
      </c>
      <c r="M4178" t="s">
        <v>1083</v>
      </c>
      <c r="N4178">
        <v>10000</v>
      </c>
      <c r="O4178" t="s">
        <v>7876</v>
      </c>
      <c r="P4178" t="s">
        <v>18290</v>
      </c>
      <c r="Q4178">
        <v>10</v>
      </c>
      <c r="R4178" s="117" t="s">
        <v>15336</v>
      </c>
      <c r="S4178" s="117" t="s">
        <v>14596</v>
      </c>
      <c r="T4178" t="s">
        <v>17448</v>
      </c>
      <c r="U4178" t="s">
        <v>10772</v>
      </c>
    </row>
    <row r="4179" spans="1:21">
      <c r="A4179" s="117" t="s">
        <v>16406</v>
      </c>
      <c r="B4179" t="s">
        <v>14590</v>
      </c>
      <c r="C4179" t="s">
        <v>14590</v>
      </c>
      <c r="D4179">
        <v>53</v>
      </c>
      <c r="E4179">
        <v>47</v>
      </c>
      <c r="F4179">
        <v>53</v>
      </c>
      <c r="G4179">
        <v>47</v>
      </c>
      <c r="H4179">
        <v>1</v>
      </c>
      <c r="I4179">
        <v>1</v>
      </c>
      <c r="J4179">
        <v>0</v>
      </c>
      <c r="K4179" s="194">
        <v>0</v>
      </c>
      <c r="L4179" t="s">
        <v>1083</v>
      </c>
      <c r="M4179" t="s">
        <v>1083</v>
      </c>
      <c r="N4179">
        <v>1000</v>
      </c>
      <c r="O4179" t="s">
        <v>7876</v>
      </c>
      <c r="P4179" t="s">
        <v>10577</v>
      </c>
      <c r="Q4179">
        <v>1</v>
      </c>
      <c r="R4179" s="117" t="s">
        <v>15336</v>
      </c>
      <c r="S4179" s="117" t="s">
        <v>14596</v>
      </c>
      <c r="T4179" t="s">
        <v>17448</v>
      </c>
      <c r="U4179" t="s">
        <v>10772</v>
      </c>
    </row>
    <row r="4180" spans="1:21">
      <c r="A4180" s="117" t="s">
        <v>21721</v>
      </c>
      <c r="B4180" t="s">
        <v>14590</v>
      </c>
      <c r="C4180" t="s">
        <v>14590</v>
      </c>
      <c r="D4180">
        <v>53</v>
      </c>
      <c r="E4180">
        <v>47</v>
      </c>
      <c r="F4180">
        <v>53</v>
      </c>
      <c r="G4180">
        <v>47</v>
      </c>
      <c r="H4180">
        <v>1</v>
      </c>
      <c r="I4180">
        <v>1</v>
      </c>
      <c r="J4180">
        <v>0</v>
      </c>
      <c r="K4180" s="194">
        <v>0</v>
      </c>
      <c r="L4180" t="s">
        <v>1083</v>
      </c>
      <c r="M4180" t="s">
        <v>1083</v>
      </c>
      <c r="O4180" t="s">
        <v>7876</v>
      </c>
      <c r="P4180" t="s">
        <v>18290</v>
      </c>
      <c r="R4180" s="117" t="s">
        <v>15336</v>
      </c>
      <c r="S4180" s="117" t="s">
        <v>14596</v>
      </c>
      <c r="T4180" t="s">
        <v>17448</v>
      </c>
      <c r="U4180" t="s">
        <v>10772</v>
      </c>
    </row>
    <row r="4181" spans="1:21">
      <c r="A4181" s="117" t="s">
        <v>22512</v>
      </c>
      <c r="B4181" t="s">
        <v>14590</v>
      </c>
      <c r="C4181" t="s">
        <v>14590</v>
      </c>
      <c r="D4181">
        <v>53</v>
      </c>
      <c r="E4181">
        <v>47</v>
      </c>
      <c r="F4181">
        <v>53</v>
      </c>
      <c r="G4181">
        <v>47</v>
      </c>
      <c r="H4181">
        <v>1</v>
      </c>
      <c r="I4181">
        <v>1</v>
      </c>
      <c r="J4181">
        <v>0</v>
      </c>
      <c r="K4181" s="194">
        <v>0</v>
      </c>
      <c r="L4181" t="s">
        <v>1083</v>
      </c>
      <c r="M4181" t="s">
        <v>1083</v>
      </c>
      <c r="N4181">
        <v>10000</v>
      </c>
      <c r="O4181" t="s">
        <v>7876</v>
      </c>
      <c r="P4181" t="s">
        <v>18290</v>
      </c>
      <c r="Q4181">
        <v>10</v>
      </c>
      <c r="R4181" s="117" t="s">
        <v>15336</v>
      </c>
      <c r="S4181" s="117" t="s">
        <v>14596</v>
      </c>
      <c r="T4181" t="s">
        <v>17448</v>
      </c>
      <c r="U4181" t="s">
        <v>10772</v>
      </c>
    </row>
    <row r="4182" spans="1:21">
      <c r="A4182" s="117" t="s">
        <v>22513</v>
      </c>
      <c r="B4182" t="s">
        <v>14590</v>
      </c>
      <c r="C4182" t="s">
        <v>14590</v>
      </c>
      <c r="D4182">
        <v>53</v>
      </c>
      <c r="E4182">
        <v>47</v>
      </c>
      <c r="F4182">
        <v>53</v>
      </c>
      <c r="G4182">
        <v>47</v>
      </c>
      <c r="H4182">
        <v>1</v>
      </c>
      <c r="I4182">
        <v>1</v>
      </c>
      <c r="J4182">
        <v>0</v>
      </c>
      <c r="K4182" s="194">
        <v>0</v>
      </c>
      <c r="L4182" t="s">
        <v>1083</v>
      </c>
      <c r="M4182" t="s">
        <v>1083</v>
      </c>
      <c r="N4182">
        <v>10000</v>
      </c>
      <c r="O4182" t="s">
        <v>7876</v>
      </c>
      <c r="P4182" t="s">
        <v>18290</v>
      </c>
      <c r="Q4182">
        <v>10</v>
      </c>
      <c r="R4182" s="117" t="s">
        <v>15336</v>
      </c>
      <c r="S4182" s="117" t="s">
        <v>14596</v>
      </c>
      <c r="T4182" t="s">
        <v>17448</v>
      </c>
      <c r="U4182" t="s">
        <v>10772</v>
      </c>
    </row>
    <row r="4183" spans="1:21">
      <c r="A4183" s="117" t="s">
        <v>19810</v>
      </c>
      <c r="B4183" t="s">
        <v>14590</v>
      </c>
      <c r="C4183" t="s">
        <v>14590</v>
      </c>
      <c r="D4183">
        <v>53</v>
      </c>
      <c r="E4183">
        <v>47</v>
      </c>
      <c r="F4183">
        <v>53</v>
      </c>
      <c r="G4183">
        <v>47</v>
      </c>
      <c r="H4183">
        <v>1</v>
      </c>
      <c r="I4183">
        <v>1</v>
      </c>
      <c r="J4183">
        <v>0</v>
      </c>
      <c r="K4183" s="194">
        <v>0</v>
      </c>
      <c r="L4183" t="s">
        <v>1083</v>
      </c>
      <c r="M4183" t="s">
        <v>1083</v>
      </c>
      <c r="N4183">
        <v>1000</v>
      </c>
      <c r="O4183" t="s">
        <v>7876</v>
      </c>
      <c r="Q4183">
        <v>1</v>
      </c>
      <c r="R4183" s="117" t="s">
        <v>15336</v>
      </c>
      <c r="S4183" s="117" t="s">
        <v>14596</v>
      </c>
      <c r="T4183" t="s">
        <v>17448</v>
      </c>
      <c r="U4183" t="s">
        <v>10772</v>
      </c>
    </row>
    <row r="4184" spans="1:21">
      <c r="A4184" s="117" t="s">
        <v>19811</v>
      </c>
      <c r="B4184" t="s">
        <v>14590</v>
      </c>
      <c r="C4184" t="s">
        <v>14590</v>
      </c>
      <c r="D4184">
        <v>53</v>
      </c>
      <c r="E4184">
        <v>47</v>
      </c>
      <c r="F4184">
        <v>53</v>
      </c>
      <c r="G4184">
        <v>47</v>
      </c>
      <c r="H4184">
        <v>1</v>
      </c>
      <c r="I4184">
        <v>1</v>
      </c>
      <c r="J4184">
        <v>0</v>
      </c>
      <c r="K4184" s="194">
        <v>0</v>
      </c>
      <c r="L4184" t="s">
        <v>1083</v>
      </c>
      <c r="M4184" t="s">
        <v>1083</v>
      </c>
      <c r="N4184">
        <v>10000</v>
      </c>
      <c r="O4184" t="s">
        <v>7876</v>
      </c>
      <c r="P4184" t="s">
        <v>18290</v>
      </c>
      <c r="Q4184">
        <v>10</v>
      </c>
      <c r="R4184" s="117" t="s">
        <v>15336</v>
      </c>
      <c r="S4184" s="117" t="s">
        <v>14596</v>
      </c>
      <c r="T4184" t="s">
        <v>17448</v>
      </c>
      <c r="U4184" t="s">
        <v>10772</v>
      </c>
    </row>
    <row r="4185" spans="1:21">
      <c r="A4185" s="117" t="s">
        <v>24788</v>
      </c>
      <c r="B4185" t="s">
        <v>14590</v>
      </c>
      <c r="C4185" t="s">
        <v>14590</v>
      </c>
      <c r="D4185">
        <v>53</v>
      </c>
      <c r="E4185">
        <v>47</v>
      </c>
      <c r="F4185">
        <v>53</v>
      </c>
      <c r="G4185">
        <v>47</v>
      </c>
      <c r="H4185">
        <v>1</v>
      </c>
      <c r="I4185">
        <v>1</v>
      </c>
      <c r="J4185">
        <v>0</v>
      </c>
      <c r="K4185" s="194">
        <v>0</v>
      </c>
      <c r="L4185" t="s">
        <v>1083</v>
      </c>
      <c r="M4185" t="s">
        <v>1083</v>
      </c>
      <c r="N4185">
        <v>10000</v>
      </c>
      <c r="O4185" t="s">
        <v>7876</v>
      </c>
      <c r="P4185" t="s">
        <v>18290</v>
      </c>
      <c r="Q4185">
        <v>10</v>
      </c>
      <c r="R4185" s="117" t="s">
        <v>15336</v>
      </c>
      <c r="S4185" s="117" t="s">
        <v>14596</v>
      </c>
      <c r="T4185" t="s">
        <v>17448</v>
      </c>
      <c r="U4185" t="s">
        <v>10772</v>
      </c>
    </row>
    <row r="4186" spans="1:21">
      <c r="A4186" s="117" t="s">
        <v>11083</v>
      </c>
      <c r="B4186" t="s">
        <v>14590</v>
      </c>
      <c r="C4186" t="s">
        <v>14590</v>
      </c>
      <c r="D4186">
        <v>53</v>
      </c>
      <c r="E4186">
        <v>47</v>
      </c>
      <c r="F4186">
        <v>53</v>
      </c>
      <c r="G4186">
        <v>47</v>
      </c>
      <c r="H4186">
        <v>1</v>
      </c>
      <c r="I4186">
        <v>1</v>
      </c>
      <c r="J4186">
        <v>0</v>
      </c>
      <c r="K4186" s="194">
        <v>0</v>
      </c>
      <c r="L4186" t="s">
        <v>1083</v>
      </c>
      <c r="M4186" t="s">
        <v>1083</v>
      </c>
      <c r="N4186">
        <v>1000</v>
      </c>
      <c r="O4186" t="s">
        <v>7876</v>
      </c>
      <c r="P4186" t="s">
        <v>8781</v>
      </c>
      <c r="Q4186">
        <v>1</v>
      </c>
      <c r="R4186" s="117" t="s">
        <v>15336</v>
      </c>
      <c r="S4186" s="117" t="s">
        <v>14596</v>
      </c>
      <c r="T4186" t="s">
        <v>17448</v>
      </c>
      <c r="U4186" t="s">
        <v>10772</v>
      </c>
    </row>
    <row r="4187" spans="1:21">
      <c r="A4187" s="117" t="s">
        <v>18935</v>
      </c>
      <c r="B4187" t="s">
        <v>14590</v>
      </c>
      <c r="C4187" t="s">
        <v>14590</v>
      </c>
      <c r="D4187">
        <v>53</v>
      </c>
      <c r="E4187">
        <v>47</v>
      </c>
      <c r="F4187">
        <v>53</v>
      </c>
      <c r="G4187">
        <v>47</v>
      </c>
      <c r="H4187">
        <v>1</v>
      </c>
      <c r="I4187">
        <v>1</v>
      </c>
      <c r="J4187">
        <v>0</v>
      </c>
      <c r="K4187" s="194">
        <v>0</v>
      </c>
      <c r="L4187" t="s">
        <v>1083</v>
      </c>
      <c r="M4187" t="s">
        <v>1083</v>
      </c>
      <c r="N4187">
        <v>10000</v>
      </c>
      <c r="O4187" t="s">
        <v>7876</v>
      </c>
      <c r="P4187" t="s">
        <v>18290</v>
      </c>
      <c r="Q4187">
        <v>10</v>
      </c>
      <c r="R4187" s="117" t="s">
        <v>15336</v>
      </c>
      <c r="S4187" s="117" t="s">
        <v>14596</v>
      </c>
      <c r="T4187" t="s">
        <v>17448</v>
      </c>
      <c r="U4187" t="s">
        <v>10772</v>
      </c>
    </row>
    <row r="4188" spans="1:21">
      <c r="A4188" s="117" t="s">
        <v>24789</v>
      </c>
      <c r="B4188" t="s">
        <v>14590</v>
      </c>
      <c r="C4188" t="s">
        <v>14590</v>
      </c>
      <c r="D4188">
        <v>53</v>
      </c>
      <c r="E4188">
        <v>47</v>
      </c>
      <c r="F4188">
        <v>53</v>
      </c>
      <c r="G4188">
        <v>47</v>
      </c>
      <c r="H4188">
        <v>1</v>
      </c>
      <c r="I4188">
        <v>1</v>
      </c>
      <c r="J4188">
        <v>0</v>
      </c>
      <c r="K4188" s="194">
        <v>0</v>
      </c>
      <c r="L4188" t="s">
        <v>1083</v>
      </c>
      <c r="M4188" t="s">
        <v>1083</v>
      </c>
      <c r="N4188">
        <v>10000</v>
      </c>
      <c r="O4188" t="s">
        <v>7876</v>
      </c>
      <c r="P4188" t="s">
        <v>18290</v>
      </c>
      <c r="Q4188">
        <v>10</v>
      </c>
      <c r="R4188" s="117" t="s">
        <v>15336</v>
      </c>
      <c r="S4188" s="117" t="s">
        <v>14596</v>
      </c>
      <c r="T4188" t="s">
        <v>17448</v>
      </c>
      <c r="U4188" t="s">
        <v>10772</v>
      </c>
    </row>
    <row r="4189" spans="1:21">
      <c r="A4189" s="117" t="s">
        <v>10822</v>
      </c>
      <c r="B4189" t="s">
        <v>14590</v>
      </c>
      <c r="C4189" t="s">
        <v>14590</v>
      </c>
      <c r="D4189">
        <v>53</v>
      </c>
      <c r="E4189">
        <v>47</v>
      </c>
      <c r="F4189">
        <v>53</v>
      </c>
      <c r="G4189">
        <v>47</v>
      </c>
      <c r="H4189">
        <v>1</v>
      </c>
      <c r="I4189">
        <v>1</v>
      </c>
      <c r="J4189">
        <v>0</v>
      </c>
      <c r="K4189" s="194">
        <v>0</v>
      </c>
      <c r="L4189" t="s">
        <v>1083</v>
      </c>
      <c r="M4189" t="s">
        <v>1083</v>
      </c>
      <c r="N4189">
        <v>1000</v>
      </c>
      <c r="O4189" t="s">
        <v>7876</v>
      </c>
      <c r="P4189" t="s">
        <v>8781</v>
      </c>
      <c r="Q4189">
        <v>1</v>
      </c>
      <c r="R4189" s="117" t="s">
        <v>15336</v>
      </c>
      <c r="S4189" s="117" t="s">
        <v>14596</v>
      </c>
      <c r="T4189" t="s">
        <v>17448</v>
      </c>
      <c r="U4189" t="s">
        <v>10772</v>
      </c>
    </row>
    <row r="4190" spans="1:21">
      <c r="A4190" s="117" t="s">
        <v>18527</v>
      </c>
      <c r="B4190" t="s">
        <v>14590</v>
      </c>
      <c r="C4190" t="s">
        <v>14590</v>
      </c>
      <c r="D4190">
        <v>53</v>
      </c>
      <c r="E4190">
        <v>47</v>
      </c>
      <c r="F4190">
        <v>53</v>
      </c>
      <c r="G4190">
        <v>47</v>
      </c>
      <c r="H4190">
        <v>1</v>
      </c>
      <c r="I4190">
        <v>1</v>
      </c>
      <c r="J4190">
        <v>0</v>
      </c>
      <c r="K4190" s="194">
        <v>0</v>
      </c>
      <c r="L4190" t="s">
        <v>1083</v>
      </c>
      <c r="M4190" t="s">
        <v>1083</v>
      </c>
      <c r="O4190" t="s">
        <v>7876</v>
      </c>
      <c r="P4190" t="s">
        <v>18290</v>
      </c>
      <c r="R4190" s="117" t="s">
        <v>15336</v>
      </c>
      <c r="S4190" s="117" t="s">
        <v>14596</v>
      </c>
      <c r="T4190" t="s">
        <v>17448</v>
      </c>
      <c r="U4190" t="s">
        <v>10772</v>
      </c>
    </row>
    <row r="4191" spans="1:21">
      <c r="A4191" s="117" t="s">
        <v>20854</v>
      </c>
      <c r="B4191" t="s">
        <v>14590</v>
      </c>
      <c r="C4191" t="s">
        <v>14590</v>
      </c>
      <c r="D4191">
        <v>21</v>
      </c>
      <c r="E4191">
        <v>15</v>
      </c>
      <c r="F4191">
        <v>21</v>
      </c>
      <c r="G4191">
        <v>15</v>
      </c>
      <c r="H4191">
        <v>10</v>
      </c>
      <c r="I4191">
        <v>10</v>
      </c>
      <c r="J4191">
        <v>0</v>
      </c>
      <c r="K4191" s="194">
        <v>0</v>
      </c>
      <c r="L4191" t="s">
        <v>1075</v>
      </c>
      <c r="M4191" t="s">
        <v>1075</v>
      </c>
      <c r="N4191">
        <v>71</v>
      </c>
      <c r="O4191" t="s">
        <v>7876</v>
      </c>
      <c r="P4191" t="s">
        <v>20855</v>
      </c>
      <c r="Q4191">
        <v>7.0999999999999994E-2</v>
      </c>
      <c r="R4191" s="117" t="s">
        <v>14687</v>
      </c>
      <c r="S4191" s="117" t="s">
        <v>14688</v>
      </c>
      <c r="T4191" t="s">
        <v>13996</v>
      </c>
      <c r="U4191" t="s">
        <v>10772</v>
      </c>
    </row>
    <row r="4192" spans="1:21">
      <c r="A4192" s="117" t="s">
        <v>20856</v>
      </c>
      <c r="B4192" t="s">
        <v>13815</v>
      </c>
      <c r="C4192" t="s">
        <v>14590</v>
      </c>
      <c r="D4192">
        <v>2</v>
      </c>
      <c r="E4192">
        <v>15</v>
      </c>
      <c r="F4192">
        <v>21</v>
      </c>
      <c r="G4192">
        <v>15</v>
      </c>
      <c r="H4192">
        <v>10</v>
      </c>
      <c r="I4192">
        <v>10</v>
      </c>
      <c r="J4192">
        <v>0</v>
      </c>
      <c r="K4192" s="194">
        <v>0</v>
      </c>
      <c r="L4192" t="s">
        <v>1075</v>
      </c>
      <c r="M4192" t="s">
        <v>1075</v>
      </c>
      <c r="N4192">
        <v>75</v>
      </c>
      <c r="O4192" t="s">
        <v>7876</v>
      </c>
      <c r="P4192" t="s">
        <v>20855</v>
      </c>
      <c r="Q4192">
        <v>7.4999999999999997E-2</v>
      </c>
      <c r="R4192" s="117" t="s">
        <v>14687</v>
      </c>
      <c r="S4192" s="117" t="s">
        <v>14688</v>
      </c>
      <c r="T4192" t="s">
        <v>13996</v>
      </c>
      <c r="U4192" t="s">
        <v>10772</v>
      </c>
    </row>
    <row r="4193" spans="1:21">
      <c r="A4193" s="117" t="s">
        <v>24790</v>
      </c>
      <c r="B4193" t="s">
        <v>14590</v>
      </c>
      <c r="C4193" t="s">
        <v>14590</v>
      </c>
      <c r="D4193">
        <v>52</v>
      </c>
      <c r="E4193">
        <v>46</v>
      </c>
      <c r="F4193">
        <v>52</v>
      </c>
      <c r="G4193">
        <v>46</v>
      </c>
      <c r="H4193">
        <v>1</v>
      </c>
      <c r="I4193">
        <v>1</v>
      </c>
      <c r="J4193">
        <v>0</v>
      </c>
      <c r="K4193" s="194">
        <v>0</v>
      </c>
      <c r="L4193" t="s">
        <v>1112</v>
      </c>
      <c r="M4193" t="s">
        <v>1112</v>
      </c>
      <c r="N4193">
        <v>9000</v>
      </c>
      <c r="O4193" t="s">
        <v>7876</v>
      </c>
      <c r="P4193" t="s">
        <v>8782</v>
      </c>
      <c r="Q4193">
        <v>9</v>
      </c>
      <c r="R4193" s="117" t="s">
        <v>15344</v>
      </c>
      <c r="S4193" s="117" t="s">
        <v>15345</v>
      </c>
      <c r="T4193" t="s">
        <v>12150</v>
      </c>
      <c r="U4193" t="s">
        <v>10772</v>
      </c>
    </row>
    <row r="4194" spans="1:21">
      <c r="A4194" s="117" t="s">
        <v>16518</v>
      </c>
      <c r="B4194" t="s">
        <v>14590</v>
      </c>
      <c r="C4194" t="s">
        <v>14590</v>
      </c>
      <c r="D4194">
        <v>52</v>
      </c>
      <c r="E4194">
        <v>46</v>
      </c>
      <c r="F4194">
        <v>52</v>
      </c>
      <c r="G4194">
        <v>46</v>
      </c>
      <c r="H4194">
        <v>1</v>
      </c>
      <c r="I4194">
        <v>1</v>
      </c>
      <c r="J4194">
        <v>0</v>
      </c>
      <c r="K4194" s="194">
        <v>0</v>
      </c>
      <c r="L4194" t="s">
        <v>1079</v>
      </c>
      <c r="M4194" t="s">
        <v>1079</v>
      </c>
      <c r="N4194">
        <v>2000</v>
      </c>
      <c r="O4194" t="s">
        <v>7876</v>
      </c>
      <c r="P4194" t="s">
        <v>8782</v>
      </c>
      <c r="Q4194">
        <v>2</v>
      </c>
      <c r="R4194" s="117" t="s">
        <v>15344</v>
      </c>
      <c r="S4194" s="117" t="s">
        <v>15345</v>
      </c>
      <c r="T4194" t="s">
        <v>12150</v>
      </c>
      <c r="U4194" t="s">
        <v>10773</v>
      </c>
    </row>
    <row r="4195" spans="1:21">
      <c r="A4195" s="117" t="s">
        <v>24791</v>
      </c>
      <c r="B4195" t="s">
        <v>14590</v>
      </c>
      <c r="C4195" t="s">
        <v>14590</v>
      </c>
      <c r="D4195">
        <v>45</v>
      </c>
      <c r="E4195">
        <v>39</v>
      </c>
      <c r="F4195">
        <v>45</v>
      </c>
      <c r="G4195">
        <v>39</v>
      </c>
      <c r="H4195">
        <v>1</v>
      </c>
      <c r="I4195">
        <v>1</v>
      </c>
      <c r="J4195">
        <v>0</v>
      </c>
      <c r="K4195" s="194">
        <v>0</v>
      </c>
      <c r="L4195" t="s">
        <v>1112</v>
      </c>
      <c r="M4195" t="s">
        <v>1112</v>
      </c>
      <c r="N4195">
        <v>500</v>
      </c>
      <c r="O4195" t="s">
        <v>7876</v>
      </c>
      <c r="P4195" t="s">
        <v>24792</v>
      </c>
      <c r="Q4195">
        <v>0.5</v>
      </c>
      <c r="R4195" s="117" t="s">
        <v>15344</v>
      </c>
      <c r="S4195" s="117" t="s">
        <v>15345</v>
      </c>
      <c r="T4195" t="s">
        <v>12150</v>
      </c>
      <c r="U4195" t="s">
        <v>10772</v>
      </c>
    </row>
    <row r="4196" spans="1:21">
      <c r="A4196" s="117" t="s">
        <v>24793</v>
      </c>
      <c r="B4196" t="s">
        <v>14590</v>
      </c>
      <c r="C4196" t="s">
        <v>14590</v>
      </c>
      <c r="D4196">
        <v>45</v>
      </c>
      <c r="E4196">
        <v>39</v>
      </c>
      <c r="F4196">
        <v>45</v>
      </c>
      <c r="G4196">
        <v>39</v>
      </c>
      <c r="H4196">
        <v>1</v>
      </c>
      <c r="I4196">
        <v>1</v>
      </c>
      <c r="J4196">
        <v>0</v>
      </c>
      <c r="K4196" s="194">
        <v>0</v>
      </c>
      <c r="L4196" t="s">
        <v>1079</v>
      </c>
      <c r="M4196" t="s">
        <v>1079</v>
      </c>
      <c r="N4196">
        <v>1000</v>
      </c>
      <c r="O4196" t="s">
        <v>7876</v>
      </c>
      <c r="P4196" t="s">
        <v>18269</v>
      </c>
      <c r="Q4196">
        <v>1</v>
      </c>
      <c r="R4196" s="117" t="s">
        <v>15344</v>
      </c>
      <c r="S4196" s="117" t="s">
        <v>15345</v>
      </c>
      <c r="T4196" t="s">
        <v>12150</v>
      </c>
      <c r="U4196" t="s">
        <v>10772</v>
      </c>
    </row>
    <row r="4197" spans="1:21">
      <c r="A4197" s="117" t="s">
        <v>24794</v>
      </c>
      <c r="B4197" t="s">
        <v>14590</v>
      </c>
      <c r="C4197" t="s">
        <v>14590</v>
      </c>
      <c r="D4197">
        <v>45</v>
      </c>
      <c r="E4197">
        <v>39</v>
      </c>
      <c r="F4197">
        <v>45</v>
      </c>
      <c r="G4197">
        <v>39</v>
      </c>
      <c r="H4197">
        <v>1</v>
      </c>
      <c r="I4197">
        <v>1</v>
      </c>
      <c r="J4197">
        <v>0</v>
      </c>
      <c r="K4197" s="194">
        <v>0</v>
      </c>
      <c r="L4197" t="s">
        <v>1079</v>
      </c>
      <c r="M4197" t="s">
        <v>1079</v>
      </c>
      <c r="N4197">
        <v>2000</v>
      </c>
      <c r="O4197" t="s">
        <v>7876</v>
      </c>
      <c r="P4197" t="s">
        <v>12287</v>
      </c>
      <c r="Q4197">
        <v>2</v>
      </c>
      <c r="R4197" s="117" t="s">
        <v>15344</v>
      </c>
      <c r="S4197" s="117" t="s">
        <v>15345</v>
      </c>
      <c r="T4197" t="s">
        <v>12150</v>
      </c>
      <c r="U4197" t="s">
        <v>10772</v>
      </c>
    </row>
    <row r="4198" spans="1:21">
      <c r="A4198" s="117" t="s">
        <v>24795</v>
      </c>
      <c r="B4198" t="s">
        <v>14590</v>
      </c>
      <c r="C4198" t="s">
        <v>14590</v>
      </c>
      <c r="D4198">
        <v>45</v>
      </c>
      <c r="E4198">
        <v>39</v>
      </c>
      <c r="F4198">
        <v>45</v>
      </c>
      <c r="G4198">
        <v>39</v>
      </c>
      <c r="H4198">
        <v>1</v>
      </c>
      <c r="I4198">
        <v>1</v>
      </c>
      <c r="J4198">
        <v>0</v>
      </c>
      <c r="K4198" s="194">
        <v>0</v>
      </c>
      <c r="L4198" t="s">
        <v>1079</v>
      </c>
      <c r="M4198" t="s">
        <v>1079</v>
      </c>
      <c r="N4198">
        <v>1000</v>
      </c>
      <c r="O4198" t="s">
        <v>7876</v>
      </c>
      <c r="P4198" t="s">
        <v>18269</v>
      </c>
      <c r="Q4198">
        <v>1</v>
      </c>
      <c r="R4198" s="117" t="s">
        <v>15344</v>
      </c>
      <c r="S4198" s="117" t="s">
        <v>15345</v>
      </c>
      <c r="T4198" t="s">
        <v>12150</v>
      </c>
      <c r="U4198" t="s">
        <v>10772</v>
      </c>
    </row>
    <row r="4199" spans="1:21">
      <c r="A4199" s="117" t="s">
        <v>19516</v>
      </c>
      <c r="B4199" t="s">
        <v>14590</v>
      </c>
      <c r="C4199" t="s">
        <v>14590</v>
      </c>
      <c r="D4199">
        <v>45</v>
      </c>
      <c r="E4199">
        <v>39</v>
      </c>
      <c r="F4199">
        <v>45</v>
      </c>
      <c r="G4199">
        <v>39</v>
      </c>
      <c r="H4199">
        <v>1</v>
      </c>
      <c r="I4199">
        <v>1</v>
      </c>
      <c r="J4199">
        <v>0</v>
      </c>
      <c r="K4199" s="194">
        <v>0</v>
      </c>
      <c r="L4199" t="s">
        <v>1112</v>
      </c>
      <c r="M4199" t="s">
        <v>1112</v>
      </c>
      <c r="O4199" t="s">
        <v>7876</v>
      </c>
      <c r="P4199" t="s">
        <v>18269</v>
      </c>
      <c r="R4199" s="117" t="s">
        <v>15344</v>
      </c>
      <c r="S4199" s="117" t="s">
        <v>15345</v>
      </c>
      <c r="T4199" t="s">
        <v>12150</v>
      </c>
      <c r="U4199" t="s">
        <v>10772</v>
      </c>
    </row>
    <row r="4200" spans="1:21">
      <c r="A4200" s="117" t="s">
        <v>11672</v>
      </c>
      <c r="B4200" t="s">
        <v>14590</v>
      </c>
      <c r="C4200" t="s">
        <v>14590</v>
      </c>
      <c r="D4200">
        <v>52</v>
      </c>
      <c r="E4200">
        <v>46</v>
      </c>
      <c r="F4200">
        <v>52</v>
      </c>
      <c r="G4200">
        <v>46</v>
      </c>
      <c r="H4200">
        <v>1</v>
      </c>
      <c r="I4200">
        <v>1</v>
      </c>
      <c r="J4200">
        <v>0</v>
      </c>
      <c r="K4200" s="194">
        <v>0</v>
      </c>
      <c r="L4200" t="s">
        <v>1112</v>
      </c>
      <c r="M4200" t="s">
        <v>1112</v>
      </c>
      <c r="N4200">
        <v>9000</v>
      </c>
      <c r="O4200" t="s">
        <v>7876</v>
      </c>
      <c r="P4200" t="s">
        <v>8782</v>
      </c>
      <c r="Q4200">
        <v>9</v>
      </c>
      <c r="R4200" s="117" t="s">
        <v>15344</v>
      </c>
      <c r="S4200" s="117" t="s">
        <v>15345</v>
      </c>
      <c r="T4200" t="s">
        <v>12150</v>
      </c>
      <c r="U4200" t="s">
        <v>10772</v>
      </c>
    </row>
    <row r="4201" spans="1:21">
      <c r="A4201" s="117" t="s">
        <v>15346</v>
      </c>
      <c r="B4201" t="s">
        <v>14590</v>
      </c>
      <c r="C4201" t="s">
        <v>14590</v>
      </c>
      <c r="D4201">
        <v>53</v>
      </c>
      <c r="E4201">
        <v>47</v>
      </c>
      <c r="F4201">
        <v>53</v>
      </c>
      <c r="G4201">
        <v>47</v>
      </c>
      <c r="H4201">
        <v>1</v>
      </c>
      <c r="I4201">
        <v>1</v>
      </c>
      <c r="J4201">
        <v>0</v>
      </c>
      <c r="K4201" s="194">
        <v>0</v>
      </c>
      <c r="L4201" t="s">
        <v>1083</v>
      </c>
      <c r="M4201" t="s">
        <v>1083</v>
      </c>
      <c r="O4201" t="s">
        <v>7876</v>
      </c>
      <c r="P4201" t="s">
        <v>10577</v>
      </c>
      <c r="R4201" s="117" t="s">
        <v>15336</v>
      </c>
      <c r="S4201" s="117" t="s">
        <v>14596</v>
      </c>
      <c r="T4201" t="s">
        <v>17448</v>
      </c>
      <c r="U4201" t="s">
        <v>10772</v>
      </c>
    </row>
    <row r="4202" spans="1:21">
      <c r="A4202" s="117" t="s">
        <v>15347</v>
      </c>
      <c r="B4202" t="s">
        <v>14590</v>
      </c>
      <c r="C4202" t="s">
        <v>14590</v>
      </c>
      <c r="D4202">
        <v>53</v>
      </c>
      <c r="E4202">
        <v>47</v>
      </c>
      <c r="F4202">
        <v>53</v>
      </c>
      <c r="G4202">
        <v>47</v>
      </c>
      <c r="H4202">
        <v>1</v>
      </c>
      <c r="I4202">
        <v>1</v>
      </c>
      <c r="J4202">
        <v>0</v>
      </c>
      <c r="K4202" s="194">
        <v>0</v>
      </c>
      <c r="L4202" t="s">
        <v>1083</v>
      </c>
      <c r="M4202" t="s">
        <v>1083</v>
      </c>
      <c r="O4202" t="s">
        <v>7876</v>
      </c>
      <c r="P4202" t="s">
        <v>10577</v>
      </c>
      <c r="R4202" s="117" t="s">
        <v>15336</v>
      </c>
      <c r="S4202" s="117" t="s">
        <v>14596</v>
      </c>
      <c r="T4202" t="s">
        <v>17448</v>
      </c>
      <c r="U4202" t="s">
        <v>10772</v>
      </c>
    </row>
    <row r="4203" spans="1:21">
      <c r="A4203" s="117" t="s">
        <v>508</v>
      </c>
      <c r="B4203" t="s">
        <v>13815</v>
      </c>
      <c r="C4203" t="s">
        <v>13815</v>
      </c>
      <c r="D4203">
        <v>2</v>
      </c>
      <c r="E4203">
        <v>29</v>
      </c>
      <c r="F4203">
        <v>2</v>
      </c>
      <c r="G4203">
        <v>29</v>
      </c>
      <c r="H4203">
        <v>1</v>
      </c>
      <c r="I4203">
        <v>1</v>
      </c>
      <c r="J4203">
        <v>74</v>
      </c>
      <c r="K4203" s="194">
        <v>1463</v>
      </c>
      <c r="L4203" t="s">
        <v>1083</v>
      </c>
      <c r="M4203" t="s">
        <v>1083</v>
      </c>
      <c r="N4203">
        <v>163</v>
      </c>
      <c r="O4203" t="s">
        <v>7876</v>
      </c>
      <c r="P4203" t="s">
        <v>8784</v>
      </c>
      <c r="Q4203">
        <v>0.16300000000000001</v>
      </c>
      <c r="R4203" s="117" t="s">
        <v>14594</v>
      </c>
      <c r="S4203" s="117" t="s">
        <v>14589</v>
      </c>
      <c r="T4203" t="s">
        <v>12136</v>
      </c>
      <c r="U4203" t="s">
        <v>10772</v>
      </c>
    </row>
    <row r="4204" spans="1:21">
      <c r="A4204" s="117" t="s">
        <v>335</v>
      </c>
      <c r="B4204" t="s">
        <v>13815</v>
      </c>
      <c r="C4204" t="s">
        <v>13815</v>
      </c>
      <c r="D4204">
        <v>2</v>
      </c>
      <c r="E4204">
        <v>29</v>
      </c>
      <c r="F4204">
        <v>2</v>
      </c>
      <c r="G4204">
        <v>29</v>
      </c>
      <c r="H4204">
        <v>1</v>
      </c>
      <c r="I4204">
        <v>1</v>
      </c>
      <c r="J4204">
        <v>305</v>
      </c>
      <c r="K4204" s="194">
        <v>312</v>
      </c>
      <c r="L4204" t="s">
        <v>1083</v>
      </c>
      <c r="M4204" t="s">
        <v>1083</v>
      </c>
      <c r="N4204">
        <v>810</v>
      </c>
      <c r="O4204" t="s">
        <v>7876</v>
      </c>
      <c r="P4204" t="s">
        <v>7877</v>
      </c>
      <c r="Q4204">
        <v>0.81</v>
      </c>
      <c r="R4204" s="117" t="s">
        <v>14594</v>
      </c>
      <c r="S4204" s="117" t="s">
        <v>14589</v>
      </c>
      <c r="T4204" t="s">
        <v>12136</v>
      </c>
      <c r="U4204" t="s">
        <v>10772</v>
      </c>
    </row>
    <row r="4205" spans="1:21">
      <c r="A4205" s="117" t="s">
        <v>314</v>
      </c>
      <c r="B4205" t="s">
        <v>13815</v>
      </c>
      <c r="C4205" t="s">
        <v>13815</v>
      </c>
      <c r="D4205">
        <v>2</v>
      </c>
      <c r="E4205">
        <v>29</v>
      </c>
      <c r="F4205">
        <v>2</v>
      </c>
      <c r="G4205">
        <v>29</v>
      </c>
      <c r="H4205">
        <v>1</v>
      </c>
      <c r="I4205">
        <v>1</v>
      </c>
      <c r="J4205">
        <v>39</v>
      </c>
      <c r="K4205" s="194">
        <v>36</v>
      </c>
      <c r="L4205" t="s">
        <v>1083</v>
      </c>
      <c r="M4205" t="s">
        <v>1083</v>
      </c>
      <c r="N4205">
        <v>1100</v>
      </c>
      <c r="O4205" t="s">
        <v>7876</v>
      </c>
      <c r="P4205" t="s">
        <v>7877</v>
      </c>
      <c r="Q4205">
        <v>1.1000000000000001</v>
      </c>
      <c r="R4205" s="117" t="s">
        <v>14594</v>
      </c>
      <c r="S4205" s="117" t="s">
        <v>14589</v>
      </c>
      <c r="T4205" t="s">
        <v>12136</v>
      </c>
      <c r="U4205" t="s">
        <v>10772</v>
      </c>
    </row>
    <row r="4206" spans="1:21">
      <c r="A4206" s="117" t="s">
        <v>19261</v>
      </c>
      <c r="B4206" t="s">
        <v>14590</v>
      </c>
      <c r="C4206" t="s">
        <v>14590</v>
      </c>
      <c r="D4206">
        <v>53</v>
      </c>
      <c r="E4206">
        <v>47</v>
      </c>
      <c r="F4206">
        <v>53</v>
      </c>
      <c r="G4206">
        <v>47</v>
      </c>
      <c r="H4206">
        <v>1</v>
      </c>
      <c r="I4206">
        <v>1</v>
      </c>
      <c r="J4206">
        <v>0</v>
      </c>
      <c r="K4206" s="194">
        <v>0</v>
      </c>
      <c r="L4206" t="s">
        <v>1083</v>
      </c>
      <c r="M4206" t="s">
        <v>1083</v>
      </c>
      <c r="N4206">
        <v>10000</v>
      </c>
      <c r="O4206" t="s">
        <v>7876</v>
      </c>
      <c r="P4206" t="s">
        <v>18290</v>
      </c>
      <c r="Q4206">
        <v>10</v>
      </c>
      <c r="R4206" s="117" t="s">
        <v>15336</v>
      </c>
      <c r="S4206" s="117" t="s">
        <v>14596</v>
      </c>
      <c r="T4206" t="s">
        <v>17448</v>
      </c>
      <c r="U4206" t="s">
        <v>10772</v>
      </c>
    </row>
    <row r="4207" spans="1:21">
      <c r="A4207" s="117" t="s">
        <v>20857</v>
      </c>
      <c r="B4207" t="s">
        <v>14590</v>
      </c>
      <c r="C4207" t="s">
        <v>14590</v>
      </c>
      <c r="D4207">
        <v>21</v>
      </c>
      <c r="E4207">
        <v>15</v>
      </c>
      <c r="F4207">
        <v>21</v>
      </c>
      <c r="G4207">
        <v>15</v>
      </c>
      <c r="H4207">
        <v>10</v>
      </c>
      <c r="I4207">
        <v>5</v>
      </c>
      <c r="J4207">
        <v>0</v>
      </c>
      <c r="K4207" s="194">
        <v>0</v>
      </c>
      <c r="L4207" t="s">
        <v>1075</v>
      </c>
      <c r="M4207" t="s">
        <v>1075</v>
      </c>
      <c r="N4207">
        <v>127</v>
      </c>
      <c r="O4207" t="s">
        <v>7876</v>
      </c>
      <c r="P4207" t="s">
        <v>20858</v>
      </c>
      <c r="Q4207">
        <v>0.127</v>
      </c>
      <c r="R4207" s="117" t="s">
        <v>14687</v>
      </c>
      <c r="S4207" s="117" t="s">
        <v>14688</v>
      </c>
      <c r="T4207" t="s">
        <v>13996</v>
      </c>
      <c r="U4207" t="s">
        <v>10772</v>
      </c>
    </row>
    <row r="4208" spans="1:21">
      <c r="A4208" s="117" t="s">
        <v>20859</v>
      </c>
      <c r="B4208" t="s">
        <v>14590</v>
      </c>
      <c r="C4208" t="s">
        <v>14590</v>
      </c>
      <c r="D4208">
        <v>21</v>
      </c>
      <c r="E4208">
        <v>15</v>
      </c>
      <c r="F4208">
        <v>21</v>
      </c>
      <c r="G4208">
        <v>15</v>
      </c>
      <c r="H4208">
        <v>5</v>
      </c>
      <c r="I4208">
        <v>5</v>
      </c>
      <c r="J4208">
        <v>0</v>
      </c>
      <c r="K4208" s="194">
        <v>0</v>
      </c>
      <c r="L4208" t="s">
        <v>1075</v>
      </c>
      <c r="M4208" t="s">
        <v>1075</v>
      </c>
      <c r="N4208">
        <v>75</v>
      </c>
      <c r="O4208" t="s">
        <v>7876</v>
      </c>
      <c r="P4208" t="s">
        <v>20858</v>
      </c>
      <c r="Q4208">
        <v>7.4999999999999997E-2</v>
      </c>
      <c r="R4208" s="117" t="s">
        <v>14687</v>
      </c>
      <c r="S4208" s="117" t="s">
        <v>14688</v>
      </c>
      <c r="T4208" t="s">
        <v>13996</v>
      </c>
      <c r="U4208" t="s">
        <v>10772</v>
      </c>
    </row>
    <row r="4209" spans="1:21">
      <c r="A4209" s="117" t="s">
        <v>578</v>
      </c>
      <c r="B4209" t="s">
        <v>13815</v>
      </c>
      <c r="C4209" t="s">
        <v>14590</v>
      </c>
      <c r="D4209">
        <v>2</v>
      </c>
      <c r="E4209">
        <v>22</v>
      </c>
      <c r="F4209">
        <v>28</v>
      </c>
      <c r="G4209">
        <v>22</v>
      </c>
      <c r="H4209">
        <v>1</v>
      </c>
      <c r="I4209">
        <v>1</v>
      </c>
      <c r="J4209">
        <v>317</v>
      </c>
      <c r="K4209" s="194">
        <v>0</v>
      </c>
      <c r="L4209" t="s">
        <v>1075</v>
      </c>
      <c r="M4209" t="s">
        <v>1075</v>
      </c>
      <c r="N4209">
        <v>124</v>
      </c>
      <c r="O4209" t="s">
        <v>7876</v>
      </c>
      <c r="P4209" t="s">
        <v>8177</v>
      </c>
      <c r="Q4209">
        <v>0.124</v>
      </c>
      <c r="R4209" s="117" t="s">
        <v>14687</v>
      </c>
      <c r="S4209" s="117" t="s">
        <v>14688</v>
      </c>
      <c r="T4209" t="s">
        <v>13996</v>
      </c>
      <c r="U4209" t="s">
        <v>10772</v>
      </c>
    </row>
    <row r="4210" spans="1:21">
      <c r="A4210" s="117" t="s">
        <v>537</v>
      </c>
      <c r="B4210" t="s">
        <v>13815</v>
      </c>
      <c r="C4210" t="s">
        <v>13815</v>
      </c>
      <c r="D4210">
        <v>2</v>
      </c>
      <c r="E4210">
        <v>22</v>
      </c>
      <c r="F4210">
        <v>2</v>
      </c>
      <c r="G4210">
        <v>22</v>
      </c>
      <c r="H4210">
        <v>20</v>
      </c>
      <c r="I4210">
        <v>1</v>
      </c>
      <c r="J4210">
        <v>1499</v>
      </c>
      <c r="K4210" s="194">
        <v>290</v>
      </c>
      <c r="L4210" t="s">
        <v>1075</v>
      </c>
      <c r="M4210" t="s">
        <v>1075</v>
      </c>
      <c r="N4210">
        <v>8.6999999999999993</v>
      </c>
      <c r="O4210" t="s">
        <v>7876</v>
      </c>
      <c r="P4210" t="s">
        <v>8785</v>
      </c>
      <c r="Q4210">
        <v>8.6999999999999994E-3</v>
      </c>
      <c r="R4210" s="117" t="s">
        <v>14687</v>
      </c>
      <c r="S4210" s="117" t="s">
        <v>14688</v>
      </c>
      <c r="T4210" t="s">
        <v>13996</v>
      </c>
      <c r="U4210" t="s">
        <v>10772</v>
      </c>
    </row>
    <row r="4211" spans="1:21">
      <c r="A4211" s="117" t="s">
        <v>19812</v>
      </c>
      <c r="B4211" t="s">
        <v>14590</v>
      </c>
      <c r="C4211" t="s">
        <v>14593</v>
      </c>
      <c r="D4211">
        <v>28</v>
      </c>
      <c r="E4211">
        <v>22</v>
      </c>
      <c r="F4211" t="e">
        <v>#N/A</v>
      </c>
      <c r="G4211" t="e">
        <v>#N/A</v>
      </c>
      <c r="H4211">
        <v>60</v>
      </c>
      <c r="I4211">
        <v>60</v>
      </c>
      <c r="J4211">
        <v>0</v>
      </c>
      <c r="K4211" s="194" t="e">
        <v>#N/A</v>
      </c>
      <c r="L4211" t="s">
        <v>1075</v>
      </c>
      <c r="M4211" t="s">
        <v>1075</v>
      </c>
      <c r="N4211">
        <v>12.32</v>
      </c>
      <c r="O4211" t="s">
        <v>7876</v>
      </c>
      <c r="P4211" t="s">
        <v>7877</v>
      </c>
      <c r="Q4211">
        <v>1.2319999999999999E-2</v>
      </c>
      <c r="R4211" s="117" t="s">
        <v>14687</v>
      </c>
      <c r="S4211" s="117" t="s">
        <v>14688</v>
      </c>
      <c r="T4211" t="s">
        <v>13996</v>
      </c>
      <c r="U4211" t="s">
        <v>10772</v>
      </c>
    </row>
    <row r="4212" spans="1:21">
      <c r="A4212" s="117" t="s">
        <v>20860</v>
      </c>
      <c r="B4212" t="s">
        <v>14590</v>
      </c>
      <c r="C4212" t="s">
        <v>14590</v>
      </c>
      <c r="D4212">
        <v>28</v>
      </c>
      <c r="E4212">
        <v>22</v>
      </c>
      <c r="F4212">
        <v>28</v>
      </c>
      <c r="G4212">
        <v>22</v>
      </c>
      <c r="H4212">
        <v>200</v>
      </c>
      <c r="I4212">
        <v>200</v>
      </c>
      <c r="J4212">
        <v>0</v>
      </c>
      <c r="K4212" s="194">
        <v>0</v>
      </c>
      <c r="L4212" t="s">
        <v>1075</v>
      </c>
      <c r="M4212" t="s">
        <v>1075</v>
      </c>
      <c r="N4212">
        <v>9.8000000000000004E-2</v>
      </c>
      <c r="O4212" t="s">
        <v>7876</v>
      </c>
      <c r="Q4212">
        <v>9.7999999999999997E-5</v>
      </c>
      <c r="R4212" s="117" t="s">
        <v>14944</v>
      </c>
      <c r="S4212" s="117" t="s">
        <v>14688</v>
      </c>
      <c r="T4212" t="s">
        <v>13996</v>
      </c>
      <c r="U4212" t="s">
        <v>10772</v>
      </c>
    </row>
    <row r="4213" spans="1:21">
      <c r="A4213" s="117" t="s">
        <v>20861</v>
      </c>
      <c r="B4213" t="s">
        <v>14590</v>
      </c>
      <c r="C4213" t="s">
        <v>14590</v>
      </c>
      <c r="D4213">
        <v>28</v>
      </c>
      <c r="E4213">
        <v>22</v>
      </c>
      <c r="F4213">
        <v>28</v>
      </c>
      <c r="G4213">
        <v>22</v>
      </c>
      <c r="H4213">
        <v>1</v>
      </c>
      <c r="I4213">
        <v>1</v>
      </c>
      <c r="J4213">
        <v>635</v>
      </c>
      <c r="K4213" s="194">
        <v>0</v>
      </c>
      <c r="L4213" t="s">
        <v>1075</v>
      </c>
      <c r="M4213" t="s">
        <v>1075</v>
      </c>
      <c r="N4213">
        <v>67</v>
      </c>
      <c r="O4213" t="s">
        <v>7876</v>
      </c>
      <c r="P4213" t="s">
        <v>8786</v>
      </c>
      <c r="Q4213">
        <v>6.7000000000000004E-2</v>
      </c>
      <c r="R4213" s="117" t="s">
        <v>14687</v>
      </c>
      <c r="S4213" s="117" t="s">
        <v>14688</v>
      </c>
      <c r="T4213" t="s">
        <v>13996</v>
      </c>
      <c r="U4213" t="s">
        <v>10772</v>
      </c>
    </row>
    <row r="4214" spans="1:21">
      <c r="A4214" s="117" t="s">
        <v>20862</v>
      </c>
      <c r="B4214" t="s">
        <v>14590</v>
      </c>
      <c r="C4214" t="s">
        <v>14590</v>
      </c>
      <c r="D4214">
        <v>28</v>
      </c>
      <c r="E4214">
        <v>22</v>
      </c>
      <c r="F4214">
        <v>28</v>
      </c>
      <c r="G4214">
        <v>22</v>
      </c>
      <c r="H4214">
        <v>150</v>
      </c>
      <c r="I4214">
        <v>15</v>
      </c>
      <c r="J4214">
        <v>0</v>
      </c>
      <c r="K4214" s="194">
        <v>0</v>
      </c>
      <c r="L4214" t="s">
        <v>1075</v>
      </c>
      <c r="M4214" t="s">
        <v>1075</v>
      </c>
      <c r="N4214">
        <v>53.993000000000002</v>
      </c>
      <c r="O4214" t="s">
        <v>7876</v>
      </c>
      <c r="P4214" t="s">
        <v>8786</v>
      </c>
      <c r="Q4214">
        <v>5.3992999999999999E-2</v>
      </c>
      <c r="R4214" s="117" t="s">
        <v>14944</v>
      </c>
      <c r="S4214" s="117" t="s">
        <v>14688</v>
      </c>
      <c r="T4214" t="s">
        <v>13996</v>
      </c>
      <c r="U4214" t="s">
        <v>10772</v>
      </c>
    </row>
    <row r="4215" spans="1:21">
      <c r="A4215" s="117" t="s">
        <v>20863</v>
      </c>
      <c r="B4215" t="s">
        <v>14590</v>
      </c>
      <c r="C4215" t="s">
        <v>14590</v>
      </c>
      <c r="D4215">
        <v>28</v>
      </c>
      <c r="E4215">
        <v>22</v>
      </c>
      <c r="F4215">
        <v>28</v>
      </c>
      <c r="G4215">
        <v>22</v>
      </c>
      <c r="H4215">
        <v>1</v>
      </c>
      <c r="I4215">
        <v>1</v>
      </c>
      <c r="J4215">
        <v>364</v>
      </c>
      <c r="K4215" s="194">
        <v>0</v>
      </c>
      <c r="L4215" t="s">
        <v>1075</v>
      </c>
      <c r="M4215" t="s">
        <v>1075</v>
      </c>
      <c r="N4215">
        <v>67</v>
      </c>
      <c r="O4215" t="s">
        <v>7876</v>
      </c>
      <c r="P4215" t="s">
        <v>8786</v>
      </c>
      <c r="Q4215">
        <v>6.7000000000000004E-2</v>
      </c>
      <c r="R4215" s="117" t="s">
        <v>14944</v>
      </c>
      <c r="S4215" s="117" t="s">
        <v>14688</v>
      </c>
      <c r="T4215" t="s">
        <v>13996</v>
      </c>
      <c r="U4215" t="s">
        <v>10772</v>
      </c>
    </row>
    <row r="4216" spans="1:21">
      <c r="A4216" s="117" t="s">
        <v>20864</v>
      </c>
      <c r="B4216" t="s">
        <v>14590</v>
      </c>
      <c r="C4216" t="s">
        <v>14590</v>
      </c>
      <c r="D4216">
        <v>28</v>
      </c>
      <c r="E4216">
        <v>22</v>
      </c>
      <c r="F4216">
        <v>28</v>
      </c>
      <c r="G4216">
        <v>22</v>
      </c>
      <c r="H4216">
        <v>150</v>
      </c>
      <c r="I4216">
        <v>15</v>
      </c>
      <c r="J4216">
        <v>0</v>
      </c>
      <c r="K4216" s="194">
        <v>0</v>
      </c>
      <c r="L4216" t="s">
        <v>1075</v>
      </c>
      <c r="M4216" t="s">
        <v>1075</v>
      </c>
      <c r="N4216">
        <v>49.7</v>
      </c>
      <c r="O4216" t="s">
        <v>7876</v>
      </c>
      <c r="P4216" t="s">
        <v>8786</v>
      </c>
      <c r="Q4216">
        <v>4.9700000000000001E-2</v>
      </c>
      <c r="R4216" s="117" t="s">
        <v>14944</v>
      </c>
      <c r="S4216" s="117" t="s">
        <v>14688</v>
      </c>
      <c r="T4216" t="s">
        <v>13996</v>
      </c>
      <c r="U4216" t="s">
        <v>10772</v>
      </c>
    </row>
    <row r="4217" spans="1:21">
      <c r="A4217" s="117" t="s">
        <v>3113</v>
      </c>
      <c r="B4217" t="s">
        <v>14590</v>
      </c>
      <c r="C4217" t="s">
        <v>14590</v>
      </c>
      <c r="D4217">
        <v>25</v>
      </c>
      <c r="E4217">
        <v>19</v>
      </c>
      <c r="F4217">
        <v>25</v>
      </c>
      <c r="G4217">
        <v>19</v>
      </c>
      <c r="H4217">
        <v>15</v>
      </c>
      <c r="I4217">
        <v>15</v>
      </c>
      <c r="J4217">
        <v>0</v>
      </c>
      <c r="K4217" s="194">
        <v>0</v>
      </c>
      <c r="L4217" t="s">
        <v>1075</v>
      </c>
      <c r="M4217" t="s">
        <v>1075</v>
      </c>
      <c r="N4217">
        <v>51</v>
      </c>
      <c r="O4217" t="s">
        <v>7876</v>
      </c>
      <c r="P4217" t="s">
        <v>8786</v>
      </c>
      <c r="Q4217">
        <v>5.0999999999999997E-2</v>
      </c>
      <c r="R4217" s="117" t="s">
        <v>15098</v>
      </c>
      <c r="S4217" s="117" t="s">
        <v>15099</v>
      </c>
      <c r="T4217" t="s">
        <v>12145</v>
      </c>
      <c r="U4217" t="s">
        <v>10772</v>
      </c>
    </row>
    <row r="4218" spans="1:21">
      <c r="A4218" s="117" t="s">
        <v>24796</v>
      </c>
      <c r="B4218" t="s">
        <v>14590</v>
      </c>
      <c r="C4218" t="s">
        <v>14590</v>
      </c>
      <c r="D4218">
        <v>77</v>
      </c>
      <c r="E4218">
        <v>71</v>
      </c>
      <c r="F4218">
        <v>77</v>
      </c>
      <c r="G4218">
        <v>71</v>
      </c>
      <c r="H4218">
        <v>204</v>
      </c>
      <c r="I4218">
        <v>204</v>
      </c>
      <c r="J4218">
        <v>3264</v>
      </c>
      <c r="K4218" s="194">
        <v>3264</v>
      </c>
      <c r="L4218" t="s">
        <v>1083</v>
      </c>
      <c r="M4218" t="s">
        <v>1083</v>
      </c>
      <c r="N4218">
        <v>45</v>
      </c>
      <c r="O4218" t="s">
        <v>7876</v>
      </c>
      <c r="P4218" t="s">
        <v>18418</v>
      </c>
      <c r="Q4218">
        <v>4.4999999999999998E-2</v>
      </c>
      <c r="R4218" s="117" t="s">
        <v>14628</v>
      </c>
      <c r="S4218" s="117" t="s">
        <v>14589</v>
      </c>
      <c r="T4218" t="s">
        <v>12136</v>
      </c>
      <c r="U4218" t="s">
        <v>10772</v>
      </c>
    </row>
    <row r="4219" spans="1:21">
      <c r="A4219" s="117" t="s">
        <v>24797</v>
      </c>
      <c r="B4219" t="s">
        <v>14590</v>
      </c>
      <c r="C4219" t="s">
        <v>14590</v>
      </c>
      <c r="D4219">
        <v>77</v>
      </c>
      <c r="E4219">
        <v>71</v>
      </c>
      <c r="F4219">
        <v>77</v>
      </c>
      <c r="G4219">
        <v>71</v>
      </c>
      <c r="H4219">
        <v>204</v>
      </c>
      <c r="I4219">
        <v>204</v>
      </c>
      <c r="J4219">
        <v>3264</v>
      </c>
      <c r="K4219" s="194">
        <v>3264</v>
      </c>
      <c r="L4219" t="s">
        <v>1083</v>
      </c>
      <c r="M4219" t="s">
        <v>1083</v>
      </c>
      <c r="N4219">
        <v>45</v>
      </c>
      <c r="O4219" t="s">
        <v>7876</v>
      </c>
      <c r="P4219" t="s">
        <v>18418</v>
      </c>
      <c r="Q4219">
        <v>4.4999999999999998E-2</v>
      </c>
      <c r="R4219" s="117" t="s">
        <v>14628</v>
      </c>
      <c r="S4219" s="117" t="s">
        <v>14589</v>
      </c>
      <c r="T4219" t="s">
        <v>12136</v>
      </c>
      <c r="U4219" t="s">
        <v>10772</v>
      </c>
    </row>
    <row r="4220" spans="1:21">
      <c r="A4220" s="117" t="s">
        <v>3114</v>
      </c>
      <c r="B4220" t="s">
        <v>14590</v>
      </c>
      <c r="C4220" t="s">
        <v>14590</v>
      </c>
      <c r="D4220">
        <v>56</v>
      </c>
      <c r="E4220">
        <v>50</v>
      </c>
      <c r="F4220">
        <v>56</v>
      </c>
      <c r="G4220">
        <v>50</v>
      </c>
      <c r="H4220">
        <v>1</v>
      </c>
      <c r="I4220">
        <v>1</v>
      </c>
      <c r="J4220">
        <v>999999</v>
      </c>
      <c r="K4220" s="194">
        <v>999999</v>
      </c>
      <c r="L4220" t="s">
        <v>1083</v>
      </c>
      <c r="M4220" t="s">
        <v>1083</v>
      </c>
      <c r="N4220">
        <v>118.042</v>
      </c>
      <c r="O4220" t="s">
        <v>7876</v>
      </c>
      <c r="P4220" t="s">
        <v>8788</v>
      </c>
      <c r="Q4220">
        <v>0.11804199999999999</v>
      </c>
      <c r="R4220" s="117" t="s">
        <v>14676</v>
      </c>
      <c r="S4220" s="117" t="s">
        <v>14589</v>
      </c>
      <c r="T4220" t="s">
        <v>12136</v>
      </c>
      <c r="U4220" t="s">
        <v>10772</v>
      </c>
    </row>
    <row r="4221" spans="1:21">
      <c r="A4221" s="117" t="s">
        <v>3115</v>
      </c>
      <c r="B4221" t="s">
        <v>14590</v>
      </c>
      <c r="C4221" t="s">
        <v>14590</v>
      </c>
      <c r="D4221">
        <v>49</v>
      </c>
      <c r="E4221">
        <v>43</v>
      </c>
      <c r="F4221">
        <v>49</v>
      </c>
      <c r="G4221">
        <v>43</v>
      </c>
      <c r="H4221">
        <v>1</v>
      </c>
      <c r="I4221">
        <v>1</v>
      </c>
      <c r="J4221">
        <v>999999</v>
      </c>
      <c r="K4221" s="194">
        <v>999999</v>
      </c>
      <c r="L4221" t="s">
        <v>1083</v>
      </c>
      <c r="M4221" t="s">
        <v>1083</v>
      </c>
      <c r="N4221">
        <v>118.042</v>
      </c>
      <c r="O4221" t="s">
        <v>7876</v>
      </c>
      <c r="P4221" t="s">
        <v>8788</v>
      </c>
      <c r="Q4221">
        <v>0.11804199999999999</v>
      </c>
      <c r="R4221" s="117" t="s">
        <v>14676</v>
      </c>
      <c r="S4221" s="117" t="s">
        <v>14589</v>
      </c>
      <c r="T4221" t="s">
        <v>12136</v>
      </c>
      <c r="U4221" t="s">
        <v>10772</v>
      </c>
    </row>
    <row r="4222" spans="1:21">
      <c r="A4222" s="117" t="s">
        <v>3116</v>
      </c>
      <c r="B4222" t="s">
        <v>14590</v>
      </c>
      <c r="C4222" t="s">
        <v>14590</v>
      </c>
      <c r="D4222">
        <v>82</v>
      </c>
      <c r="E4222">
        <v>76</v>
      </c>
      <c r="F4222">
        <v>82</v>
      </c>
      <c r="G4222">
        <v>76</v>
      </c>
      <c r="H4222">
        <v>1</v>
      </c>
      <c r="I4222">
        <v>1</v>
      </c>
      <c r="J4222">
        <v>999999</v>
      </c>
      <c r="K4222" s="194">
        <v>999999</v>
      </c>
      <c r="L4222" t="s">
        <v>1083</v>
      </c>
      <c r="M4222" t="s">
        <v>1083</v>
      </c>
      <c r="N4222">
        <v>162.434</v>
      </c>
      <c r="O4222" t="s">
        <v>7876</v>
      </c>
      <c r="P4222" t="s">
        <v>8786</v>
      </c>
      <c r="Q4222">
        <v>0.162434</v>
      </c>
      <c r="R4222" s="117" t="s">
        <v>14676</v>
      </c>
      <c r="S4222" s="117" t="s">
        <v>14589</v>
      </c>
      <c r="T4222" t="s">
        <v>12136</v>
      </c>
      <c r="U4222" t="s">
        <v>10772</v>
      </c>
    </row>
    <row r="4223" spans="1:21">
      <c r="A4223" s="117" t="s">
        <v>3117</v>
      </c>
      <c r="B4223" t="s">
        <v>14590</v>
      </c>
      <c r="C4223" t="s">
        <v>14590</v>
      </c>
      <c r="D4223">
        <v>25</v>
      </c>
      <c r="E4223">
        <v>19</v>
      </c>
      <c r="F4223">
        <v>25</v>
      </c>
      <c r="G4223">
        <v>19</v>
      </c>
      <c r="H4223">
        <v>1</v>
      </c>
      <c r="I4223">
        <v>1</v>
      </c>
      <c r="J4223">
        <v>19</v>
      </c>
      <c r="K4223" s="194">
        <v>19</v>
      </c>
      <c r="L4223" t="s">
        <v>1083</v>
      </c>
      <c r="M4223" t="s">
        <v>1083</v>
      </c>
      <c r="N4223">
        <v>162.434</v>
      </c>
      <c r="O4223" t="s">
        <v>7876</v>
      </c>
      <c r="P4223" t="s">
        <v>8786</v>
      </c>
      <c r="Q4223">
        <v>0.162434</v>
      </c>
      <c r="R4223" s="117" t="s">
        <v>14676</v>
      </c>
      <c r="S4223" s="117" t="s">
        <v>14589</v>
      </c>
      <c r="T4223" t="s">
        <v>12136</v>
      </c>
      <c r="U4223" t="s">
        <v>10772</v>
      </c>
    </row>
    <row r="4224" spans="1:21">
      <c r="A4224" s="117" t="s">
        <v>3118</v>
      </c>
      <c r="B4224" t="s">
        <v>14590</v>
      </c>
      <c r="C4224" t="s">
        <v>14590</v>
      </c>
      <c r="D4224">
        <v>56</v>
      </c>
      <c r="E4224">
        <v>50</v>
      </c>
      <c r="F4224">
        <v>56</v>
      </c>
      <c r="G4224">
        <v>50</v>
      </c>
      <c r="H4224">
        <v>1</v>
      </c>
      <c r="I4224">
        <v>1</v>
      </c>
      <c r="J4224">
        <v>999999</v>
      </c>
      <c r="K4224" s="194">
        <v>999999</v>
      </c>
      <c r="L4224" t="s">
        <v>1083</v>
      </c>
      <c r="M4224" t="s">
        <v>1083</v>
      </c>
      <c r="N4224">
        <v>140.80000000000001</v>
      </c>
      <c r="O4224" t="s">
        <v>7876</v>
      </c>
      <c r="P4224" t="s">
        <v>8789</v>
      </c>
      <c r="Q4224">
        <v>0.14080000000000001</v>
      </c>
      <c r="R4224" s="117" t="s">
        <v>14676</v>
      </c>
      <c r="S4224" s="117" t="s">
        <v>14589</v>
      </c>
      <c r="T4224" t="s">
        <v>12136</v>
      </c>
      <c r="U4224" t="s">
        <v>10772</v>
      </c>
    </row>
    <row r="4225" spans="1:21">
      <c r="A4225" s="117" t="s">
        <v>11345</v>
      </c>
      <c r="B4225" t="s">
        <v>14590</v>
      </c>
      <c r="C4225" t="s">
        <v>14590</v>
      </c>
      <c r="D4225">
        <v>77</v>
      </c>
      <c r="E4225">
        <v>71</v>
      </c>
      <c r="F4225">
        <v>77</v>
      </c>
      <c r="G4225">
        <v>71</v>
      </c>
      <c r="H4225">
        <v>60</v>
      </c>
      <c r="I4225">
        <v>60</v>
      </c>
      <c r="J4225">
        <v>999999</v>
      </c>
      <c r="K4225" s="194">
        <v>999999</v>
      </c>
      <c r="L4225" t="s">
        <v>1083</v>
      </c>
      <c r="M4225" t="s">
        <v>1083</v>
      </c>
      <c r="N4225">
        <v>90.8</v>
      </c>
      <c r="O4225" t="s">
        <v>7876</v>
      </c>
      <c r="P4225" t="s">
        <v>8789</v>
      </c>
      <c r="Q4225">
        <v>9.0800000000000006E-2</v>
      </c>
      <c r="R4225" s="117" t="s">
        <v>14594</v>
      </c>
      <c r="S4225" s="117" t="s">
        <v>14589</v>
      </c>
      <c r="T4225" t="s">
        <v>12136</v>
      </c>
      <c r="U4225" t="s">
        <v>10772</v>
      </c>
    </row>
    <row r="4226" spans="1:21">
      <c r="A4226" s="117" t="s">
        <v>654</v>
      </c>
      <c r="B4226" t="s">
        <v>14590</v>
      </c>
      <c r="C4226" t="s">
        <v>14590</v>
      </c>
      <c r="D4226">
        <v>21</v>
      </c>
      <c r="E4226">
        <v>15</v>
      </c>
      <c r="F4226">
        <v>21</v>
      </c>
      <c r="G4226">
        <v>15</v>
      </c>
      <c r="H4226">
        <v>1</v>
      </c>
      <c r="I4226">
        <v>1</v>
      </c>
      <c r="J4226">
        <v>99999</v>
      </c>
      <c r="K4226" s="194">
        <v>104</v>
      </c>
      <c r="L4226" t="s">
        <v>1075</v>
      </c>
      <c r="M4226" t="s">
        <v>1075</v>
      </c>
      <c r="N4226">
        <v>68</v>
      </c>
      <c r="O4226" t="s">
        <v>7876</v>
      </c>
      <c r="P4226" t="s">
        <v>8788</v>
      </c>
      <c r="Q4226">
        <v>6.8000000000000005E-2</v>
      </c>
      <c r="R4226" s="117" t="s">
        <v>14687</v>
      </c>
      <c r="S4226" s="117" t="s">
        <v>14688</v>
      </c>
      <c r="T4226" t="s">
        <v>13996</v>
      </c>
      <c r="U4226" t="s">
        <v>10773</v>
      </c>
    </row>
    <row r="4227" spans="1:21">
      <c r="A4227" s="117" t="s">
        <v>655</v>
      </c>
      <c r="B4227" t="s">
        <v>14590</v>
      </c>
      <c r="C4227" t="s">
        <v>14590</v>
      </c>
      <c r="D4227">
        <v>21</v>
      </c>
      <c r="E4227">
        <v>15</v>
      </c>
      <c r="F4227">
        <v>21</v>
      </c>
      <c r="G4227">
        <v>15</v>
      </c>
      <c r="H4227">
        <v>1</v>
      </c>
      <c r="I4227">
        <v>1</v>
      </c>
      <c r="J4227">
        <v>99999</v>
      </c>
      <c r="K4227" s="194">
        <v>104</v>
      </c>
      <c r="L4227" t="s">
        <v>1075</v>
      </c>
      <c r="M4227" t="s">
        <v>1075</v>
      </c>
      <c r="N4227">
        <v>68</v>
      </c>
      <c r="O4227" t="s">
        <v>7876</v>
      </c>
      <c r="P4227" t="s">
        <v>8788</v>
      </c>
      <c r="Q4227">
        <v>6.8000000000000005E-2</v>
      </c>
      <c r="R4227" s="117" t="s">
        <v>14687</v>
      </c>
      <c r="S4227" s="117" t="s">
        <v>14688</v>
      </c>
      <c r="T4227" t="s">
        <v>13996</v>
      </c>
      <c r="U4227" t="s">
        <v>10772</v>
      </c>
    </row>
    <row r="4228" spans="1:21">
      <c r="A4228" s="117" t="s">
        <v>3119</v>
      </c>
      <c r="B4228" t="s">
        <v>14590</v>
      </c>
      <c r="C4228" t="s">
        <v>14590</v>
      </c>
      <c r="D4228">
        <v>21</v>
      </c>
      <c r="E4228">
        <v>15</v>
      </c>
      <c r="F4228">
        <v>21</v>
      </c>
      <c r="G4228">
        <v>15</v>
      </c>
      <c r="H4228">
        <v>1</v>
      </c>
      <c r="I4228">
        <v>1</v>
      </c>
      <c r="J4228">
        <v>104</v>
      </c>
      <c r="K4228" s="194">
        <v>152</v>
      </c>
      <c r="L4228" t="s">
        <v>1075</v>
      </c>
      <c r="M4228" t="s">
        <v>1075</v>
      </c>
      <c r="N4228">
        <v>68</v>
      </c>
      <c r="O4228" t="s">
        <v>7876</v>
      </c>
      <c r="P4228" t="s">
        <v>8786</v>
      </c>
      <c r="Q4228">
        <v>6.8000000000000005E-2</v>
      </c>
      <c r="R4228" s="117" t="s">
        <v>14687</v>
      </c>
      <c r="S4228" s="117" t="s">
        <v>14688</v>
      </c>
      <c r="T4228" t="s">
        <v>13996</v>
      </c>
      <c r="U4228" t="s">
        <v>10772</v>
      </c>
    </row>
    <row r="4229" spans="1:21">
      <c r="A4229" s="117" t="s">
        <v>656</v>
      </c>
      <c r="B4229" t="s">
        <v>14590</v>
      </c>
      <c r="C4229" t="s">
        <v>14590</v>
      </c>
      <c r="D4229">
        <v>21</v>
      </c>
      <c r="E4229">
        <v>15</v>
      </c>
      <c r="F4229">
        <v>21</v>
      </c>
      <c r="G4229">
        <v>15</v>
      </c>
      <c r="H4229">
        <v>1</v>
      </c>
      <c r="I4229">
        <v>1</v>
      </c>
      <c r="J4229">
        <v>99999</v>
      </c>
      <c r="K4229" s="194">
        <v>208</v>
      </c>
      <c r="L4229" t="s">
        <v>1075</v>
      </c>
      <c r="M4229" t="s">
        <v>1075</v>
      </c>
      <c r="N4229">
        <v>68</v>
      </c>
      <c r="O4229" t="s">
        <v>7876</v>
      </c>
      <c r="P4229" t="s">
        <v>8788</v>
      </c>
      <c r="Q4229">
        <v>6.8000000000000005E-2</v>
      </c>
      <c r="R4229" s="117" t="s">
        <v>14687</v>
      </c>
      <c r="S4229" s="117" t="s">
        <v>14688</v>
      </c>
      <c r="T4229" t="s">
        <v>13996</v>
      </c>
      <c r="U4229" t="s">
        <v>10772</v>
      </c>
    </row>
    <row r="4230" spans="1:21">
      <c r="A4230" s="117" t="s">
        <v>3120</v>
      </c>
      <c r="B4230" t="s">
        <v>14590</v>
      </c>
      <c r="C4230" t="s">
        <v>14590</v>
      </c>
      <c r="D4230">
        <v>21</v>
      </c>
      <c r="E4230">
        <v>15</v>
      </c>
      <c r="F4230">
        <v>21</v>
      </c>
      <c r="G4230">
        <v>15</v>
      </c>
      <c r="H4230">
        <v>1</v>
      </c>
      <c r="I4230">
        <v>1</v>
      </c>
      <c r="J4230">
        <v>0</v>
      </c>
      <c r="K4230" s="194">
        <v>0</v>
      </c>
      <c r="L4230" t="s">
        <v>1075</v>
      </c>
      <c r="M4230" t="s">
        <v>1075</v>
      </c>
      <c r="N4230">
        <v>68</v>
      </c>
      <c r="O4230" t="s">
        <v>7876</v>
      </c>
      <c r="P4230" t="s">
        <v>8786</v>
      </c>
      <c r="Q4230">
        <v>6.8000000000000005E-2</v>
      </c>
      <c r="R4230" s="117" t="s">
        <v>14687</v>
      </c>
      <c r="S4230" s="117" t="s">
        <v>14688</v>
      </c>
      <c r="T4230" t="s">
        <v>13996</v>
      </c>
      <c r="U4230" t="s">
        <v>10773</v>
      </c>
    </row>
    <row r="4231" spans="1:21">
      <c r="A4231" s="117" t="s">
        <v>3121</v>
      </c>
      <c r="B4231" t="s">
        <v>14590</v>
      </c>
      <c r="C4231" t="s">
        <v>14590</v>
      </c>
      <c r="D4231">
        <v>21</v>
      </c>
      <c r="E4231">
        <v>15</v>
      </c>
      <c r="F4231">
        <v>21</v>
      </c>
      <c r="G4231">
        <v>15</v>
      </c>
      <c r="H4231">
        <v>8</v>
      </c>
      <c r="I4231">
        <v>8</v>
      </c>
      <c r="J4231">
        <v>0</v>
      </c>
      <c r="K4231" s="194">
        <v>0</v>
      </c>
      <c r="L4231" t="s">
        <v>1075</v>
      </c>
      <c r="M4231" t="s">
        <v>1075</v>
      </c>
      <c r="N4231">
        <v>68</v>
      </c>
      <c r="O4231" t="s">
        <v>7876</v>
      </c>
      <c r="P4231" t="s">
        <v>8786</v>
      </c>
      <c r="Q4231">
        <v>6.8000000000000005E-2</v>
      </c>
      <c r="R4231" s="117" t="s">
        <v>14687</v>
      </c>
      <c r="S4231" s="117" t="s">
        <v>14688</v>
      </c>
      <c r="T4231" t="s">
        <v>13996</v>
      </c>
      <c r="U4231" t="s">
        <v>10773</v>
      </c>
    </row>
    <row r="4232" spans="1:21">
      <c r="A4232" s="117" t="s">
        <v>315</v>
      </c>
      <c r="B4232" t="s">
        <v>14590</v>
      </c>
      <c r="C4232" t="s">
        <v>14590</v>
      </c>
      <c r="D4232">
        <v>82</v>
      </c>
      <c r="E4232">
        <v>76</v>
      </c>
      <c r="F4232">
        <v>82</v>
      </c>
      <c r="G4232">
        <v>76</v>
      </c>
      <c r="H4232">
        <v>1</v>
      </c>
      <c r="I4232">
        <v>1</v>
      </c>
      <c r="J4232">
        <v>999999</v>
      </c>
      <c r="K4232" s="194">
        <v>999999</v>
      </c>
      <c r="L4232" t="s">
        <v>1083</v>
      </c>
      <c r="M4232" t="s">
        <v>1083</v>
      </c>
      <c r="N4232">
        <v>135.22499999999999</v>
      </c>
      <c r="O4232" t="s">
        <v>7876</v>
      </c>
      <c r="P4232" t="s">
        <v>8786</v>
      </c>
      <c r="Q4232">
        <v>0.13522500000000001</v>
      </c>
      <c r="R4232" s="117" t="s">
        <v>14676</v>
      </c>
      <c r="S4232" s="117" t="s">
        <v>14589</v>
      </c>
      <c r="T4232" t="s">
        <v>12136</v>
      </c>
      <c r="U4232" t="s">
        <v>10772</v>
      </c>
    </row>
    <row r="4233" spans="1:21">
      <c r="A4233" s="117" t="s">
        <v>3122</v>
      </c>
      <c r="B4233" t="s">
        <v>14590</v>
      </c>
      <c r="C4233" t="s">
        <v>14590</v>
      </c>
      <c r="D4233">
        <v>56</v>
      </c>
      <c r="E4233">
        <v>50</v>
      </c>
      <c r="F4233">
        <v>56</v>
      </c>
      <c r="G4233">
        <v>50</v>
      </c>
      <c r="H4233">
        <v>1</v>
      </c>
      <c r="I4233">
        <v>1</v>
      </c>
      <c r="J4233">
        <v>999999</v>
      </c>
      <c r="K4233" s="194">
        <v>999999</v>
      </c>
      <c r="L4233" t="s">
        <v>1083</v>
      </c>
      <c r="M4233" t="s">
        <v>1083</v>
      </c>
      <c r="N4233">
        <v>135.22499999999999</v>
      </c>
      <c r="O4233" t="s">
        <v>7876</v>
      </c>
      <c r="P4233" t="s">
        <v>8786</v>
      </c>
      <c r="Q4233">
        <v>0.13522500000000001</v>
      </c>
      <c r="R4233" s="117" t="s">
        <v>14676</v>
      </c>
      <c r="S4233" s="117" t="s">
        <v>14589</v>
      </c>
      <c r="T4233" t="s">
        <v>12136</v>
      </c>
      <c r="U4233" t="s">
        <v>10772</v>
      </c>
    </row>
    <row r="4234" spans="1:21">
      <c r="A4234" s="117" t="s">
        <v>3123</v>
      </c>
      <c r="B4234" t="s">
        <v>14590</v>
      </c>
      <c r="C4234" t="s">
        <v>14590</v>
      </c>
      <c r="D4234">
        <v>21</v>
      </c>
      <c r="E4234">
        <v>15</v>
      </c>
      <c r="F4234">
        <v>21</v>
      </c>
      <c r="G4234">
        <v>15</v>
      </c>
      <c r="H4234">
        <v>8</v>
      </c>
      <c r="I4234">
        <v>8</v>
      </c>
      <c r="J4234">
        <v>0</v>
      </c>
      <c r="K4234" s="194">
        <v>0</v>
      </c>
      <c r="L4234" t="s">
        <v>1075</v>
      </c>
      <c r="M4234" t="s">
        <v>1075</v>
      </c>
      <c r="N4234">
        <v>132</v>
      </c>
      <c r="O4234" t="s">
        <v>7876</v>
      </c>
      <c r="P4234" t="s">
        <v>8786</v>
      </c>
      <c r="Q4234">
        <v>0.13200000000000001</v>
      </c>
      <c r="R4234" s="117" t="s">
        <v>14687</v>
      </c>
      <c r="S4234" s="117" t="s">
        <v>14688</v>
      </c>
      <c r="T4234" t="s">
        <v>13996</v>
      </c>
      <c r="U4234" t="s">
        <v>10773</v>
      </c>
    </row>
    <row r="4235" spans="1:21">
      <c r="A4235" s="117" t="s">
        <v>3124</v>
      </c>
      <c r="B4235" t="s">
        <v>14590</v>
      </c>
      <c r="C4235" t="s">
        <v>14590</v>
      </c>
      <c r="D4235">
        <v>21</v>
      </c>
      <c r="E4235">
        <v>15</v>
      </c>
      <c r="F4235">
        <v>21</v>
      </c>
      <c r="G4235">
        <v>15</v>
      </c>
      <c r="H4235">
        <v>8</v>
      </c>
      <c r="I4235">
        <v>8</v>
      </c>
      <c r="J4235">
        <v>104</v>
      </c>
      <c r="K4235" s="194">
        <v>0</v>
      </c>
      <c r="L4235" t="s">
        <v>1075</v>
      </c>
      <c r="M4235" t="s">
        <v>1075</v>
      </c>
      <c r="N4235">
        <v>116</v>
      </c>
      <c r="O4235" t="s">
        <v>7876</v>
      </c>
      <c r="P4235" t="s">
        <v>8788</v>
      </c>
      <c r="Q4235">
        <v>0.11600000000000001</v>
      </c>
      <c r="R4235" s="117" t="s">
        <v>14687</v>
      </c>
      <c r="S4235" s="117" t="s">
        <v>14688</v>
      </c>
      <c r="T4235" t="s">
        <v>13996</v>
      </c>
      <c r="U4235" t="s">
        <v>10772</v>
      </c>
    </row>
    <row r="4236" spans="1:21">
      <c r="A4236" s="117" t="s">
        <v>3125</v>
      </c>
      <c r="B4236" t="s">
        <v>14590</v>
      </c>
      <c r="C4236" t="s">
        <v>14590</v>
      </c>
      <c r="D4236">
        <v>56</v>
      </c>
      <c r="E4236">
        <v>50</v>
      </c>
      <c r="F4236">
        <v>56</v>
      </c>
      <c r="G4236">
        <v>50</v>
      </c>
      <c r="H4236">
        <v>1</v>
      </c>
      <c r="I4236">
        <v>1</v>
      </c>
      <c r="J4236">
        <v>999999</v>
      </c>
      <c r="K4236" s="194">
        <v>999999</v>
      </c>
      <c r="L4236" t="s">
        <v>1083</v>
      </c>
      <c r="M4236" t="s">
        <v>1083</v>
      </c>
      <c r="N4236">
        <v>113.95699999999999</v>
      </c>
      <c r="O4236" t="s">
        <v>7876</v>
      </c>
      <c r="P4236" t="s">
        <v>7877</v>
      </c>
      <c r="Q4236">
        <v>0.113957</v>
      </c>
      <c r="R4236" s="117" t="s">
        <v>14676</v>
      </c>
      <c r="S4236" s="117" t="s">
        <v>14589</v>
      </c>
      <c r="T4236" t="s">
        <v>12136</v>
      </c>
      <c r="U4236" t="s">
        <v>10772</v>
      </c>
    </row>
    <row r="4237" spans="1:21">
      <c r="A4237" s="117" t="s">
        <v>3126</v>
      </c>
      <c r="B4237" t="s">
        <v>14590</v>
      </c>
      <c r="C4237" t="s">
        <v>14590</v>
      </c>
      <c r="D4237">
        <v>49</v>
      </c>
      <c r="E4237">
        <v>43</v>
      </c>
      <c r="F4237">
        <v>49</v>
      </c>
      <c r="G4237">
        <v>43</v>
      </c>
      <c r="H4237">
        <v>1</v>
      </c>
      <c r="I4237">
        <v>1</v>
      </c>
      <c r="J4237">
        <v>999999</v>
      </c>
      <c r="K4237" s="194">
        <v>999999</v>
      </c>
      <c r="L4237" t="s">
        <v>1083</v>
      </c>
      <c r="M4237" t="s">
        <v>1083</v>
      </c>
      <c r="N4237">
        <v>113.95699999999999</v>
      </c>
      <c r="O4237" t="s">
        <v>7876</v>
      </c>
      <c r="P4237" t="s">
        <v>8788</v>
      </c>
      <c r="Q4237">
        <v>0.113957</v>
      </c>
      <c r="R4237" s="117" t="s">
        <v>14676</v>
      </c>
      <c r="S4237" s="117" t="s">
        <v>14589</v>
      </c>
      <c r="T4237" t="s">
        <v>12136</v>
      </c>
      <c r="U4237" t="s">
        <v>10772</v>
      </c>
    </row>
    <row r="4238" spans="1:21">
      <c r="A4238" s="117" t="s">
        <v>3127</v>
      </c>
      <c r="B4238" t="s">
        <v>14590</v>
      </c>
      <c r="C4238" t="s">
        <v>14590</v>
      </c>
      <c r="D4238">
        <v>21</v>
      </c>
      <c r="E4238">
        <v>15</v>
      </c>
      <c r="F4238">
        <v>21</v>
      </c>
      <c r="G4238">
        <v>15</v>
      </c>
      <c r="H4238">
        <v>8</v>
      </c>
      <c r="I4238">
        <v>8</v>
      </c>
      <c r="J4238">
        <v>0</v>
      </c>
      <c r="K4238" s="194">
        <v>0</v>
      </c>
      <c r="L4238" t="s">
        <v>1075</v>
      </c>
      <c r="M4238" t="s">
        <v>1075</v>
      </c>
      <c r="N4238">
        <v>1</v>
      </c>
      <c r="O4238" t="s">
        <v>7876</v>
      </c>
      <c r="P4238" t="s">
        <v>8786</v>
      </c>
      <c r="Q4238">
        <v>1E-3</v>
      </c>
      <c r="R4238" s="117" t="s">
        <v>14687</v>
      </c>
      <c r="S4238" s="117" t="s">
        <v>14688</v>
      </c>
      <c r="T4238" t="s">
        <v>13996</v>
      </c>
      <c r="U4238" t="s">
        <v>10772</v>
      </c>
    </row>
    <row r="4239" spans="1:21">
      <c r="A4239" s="117" t="s">
        <v>3128</v>
      </c>
      <c r="B4239" t="s">
        <v>14590</v>
      </c>
      <c r="C4239" t="s">
        <v>14590</v>
      </c>
      <c r="D4239">
        <v>21</v>
      </c>
      <c r="E4239">
        <v>15</v>
      </c>
      <c r="F4239">
        <v>21</v>
      </c>
      <c r="G4239">
        <v>15</v>
      </c>
      <c r="H4239">
        <v>8</v>
      </c>
      <c r="I4239">
        <v>8</v>
      </c>
      <c r="J4239">
        <v>0</v>
      </c>
      <c r="K4239" s="194">
        <v>152</v>
      </c>
      <c r="L4239" t="s">
        <v>1075</v>
      </c>
      <c r="M4239" t="s">
        <v>1075</v>
      </c>
      <c r="N4239">
        <v>1</v>
      </c>
      <c r="O4239" t="s">
        <v>7876</v>
      </c>
      <c r="P4239" t="s">
        <v>8786</v>
      </c>
      <c r="Q4239">
        <v>1E-3</v>
      </c>
      <c r="R4239" s="117" t="s">
        <v>14687</v>
      </c>
      <c r="S4239" s="117" t="s">
        <v>14688</v>
      </c>
      <c r="T4239" t="s">
        <v>13996</v>
      </c>
      <c r="U4239" t="s">
        <v>10773</v>
      </c>
    </row>
    <row r="4240" spans="1:21">
      <c r="A4240" s="117" t="s">
        <v>3129</v>
      </c>
      <c r="B4240" t="s">
        <v>14590</v>
      </c>
      <c r="C4240" t="s">
        <v>14590</v>
      </c>
      <c r="D4240">
        <v>21</v>
      </c>
      <c r="E4240">
        <v>15</v>
      </c>
      <c r="F4240">
        <v>21</v>
      </c>
      <c r="G4240">
        <v>15</v>
      </c>
      <c r="H4240">
        <v>1</v>
      </c>
      <c r="I4240">
        <v>1</v>
      </c>
      <c r="J4240">
        <v>0</v>
      </c>
      <c r="K4240" s="194">
        <v>104</v>
      </c>
      <c r="L4240" t="s">
        <v>1075</v>
      </c>
      <c r="M4240" t="s">
        <v>1075</v>
      </c>
      <c r="N4240">
        <v>1</v>
      </c>
      <c r="O4240" t="s">
        <v>7876</v>
      </c>
      <c r="P4240" t="s">
        <v>8786</v>
      </c>
      <c r="Q4240">
        <v>1E-3</v>
      </c>
      <c r="R4240" s="117" t="s">
        <v>14687</v>
      </c>
      <c r="S4240" s="117" t="s">
        <v>14688</v>
      </c>
      <c r="T4240" t="s">
        <v>13996</v>
      </c>
      <c r="U4240" t="s">
        <v>10773</v>
      </c>
    </row>
    <row r="4241" spans="1:21">
      <c r="A4241" s="117" t="s">
        <v>657</v>
      </c>
      <c r="B4241" t="s">
        <v>14590</v>
      </c>
      <c r="C4241" t="s">
        <v>14590</v>
      </c>
      <c r="D4241">
        <v>21</v>
      </c>
      <c r="E4241">
        <v>15</v>
      </c>
      <c r="F4241">
        <v>21</v>
      </c>
      <c r="G4241">
        <v>15</v>
      </c>
      <c r="H4241">
        <v>1</v>
      </c>
      <c r="I4241">
        <v>1</v>
      </c>
      <c r="J4241">
        <v>99999</v>
      </c>
      <c r="K4241" s="194">
        <v>152</v>
      </c>
      <c r="L4241" t="s">
        <v>1075</v>
      </c>
      <c r="M4241" t="s">
        <v>1075</v>
      </c>
      <c r="N4241">
        <v>1</v>
      </c>
      <c r="O4241" t="s">
        <v>7876</v>
      </c>
      <c r="P4241" t="s">
        <v>8786</v>
      </c>
      <c r="Q4241">
        <v>1E-3</v>
      </c>
      <c r="R4241" s="117" t="s">
        <v>14687</v>
      </c>
      <c r="S4241" s="117" t="s">
        <v>14688</v>
      </c>
      <c r="T4241" t="s">
        <v>13996</v>
      </c>
      <c r="U4241" t="s">
        <v>10773</v>
      </c>
    </row>
    <row r="4242" spans="1:21">
      <c r="A4242" s="117" t="s">
        <v>21722</v>
      </c>
      <c r="B4242" t="s">
        <v>14590</v>
      </c>
      <c r="C4242" t="s">
        <v>14593</v>
      </c>
      <c r="D4242">
        <v>35</v>
      </c>
      <c r="E4242">
        <v>29</v>
      </c>
      <c r="F4242" t="e">
        <v>#N/A</v>
      </c>
      <c r="G4242" t="e">
        <v>#N/A</v>
      </c>
      <c r="H4242">
        <v>1</v>
      </c>
      <c r="I4242">
        <v>1</v>
      </c>
      <c r="J4242">
        <v>49</v>
      </c>
      <c r="K4242" s="194" t="e">
        <v>#N/A</v>
      </c>
      <c r="L4242" t="s">
        <v>1075</v>
      </c>
      <c r="M4242" t="s">
        <v>1075</v>
      </c>
      <c r="N4242">
        <v>68</v>
      </c>
      <c r="O4242" t="s">
        <v>7876</v>
      </c>
      <c r="P4242" t="s">
        <v>8790</v>
      </c>
      <c r="Q4242">
        <v>6.8000000000000005E-2</v>
      </c>
      <c r="R4242" s="117" t="s">
        <v>22514</v>
      </c>
      <c r="S4242" s="117" t="s">
        <v>14589</v>
      </c>
      <c r="T4242" t="s">
        <v>12136</v>
      </c>
      <c r="U4242" t="s">
        <v>10772</v>
      </c>
    </row>
    <row r="4243" spans="1:21">
      <c r="A4243" s="117" t="s">
        <v>20865</v>
      </c>
      <c r="B4243" t="s">
        <v>14590</v>
      </c>
      <c r="C4243" t="s">
        <v>14590</v>
      </c>
      <c r="D4243">
        <v>28</v>
      </c>
      <c r="E4243">
        <v>22</v>
      </c>
      <c r="F4243">
        <v>28</v>
      </c>
      <c r="G4243">
        <v>22</v>
      </c>
      <c r="H4243">
        <v>20</v>
      </c>
      <c r="I4243">
        <v>20</v>
      </c>
      <c r="J4243">
        <v>0</v>
      </c>
      <c r="K4243" s="194">
        <v>0</v>
      </c>
      <c r="L4243" t="s">
        <v>1075</v>
      </c>
      <c r="M4243" t="s">
        <v>1075</v>
      </c>
      <c r="N4243">
        <v>42.95</v>
      </c>
      <c r="O4243" t="s">
        <v>7876</v>
      </c>
      <c r="P4243" t="s">
        <v>8786</v>
      </c>
      <c r="Q4243">
        <v>4.2950000000000002E-2</v>
      </c>
      <c r="R4243" s="117" t="s">
        <v>14944</v>
      </c>
      <c r="S4243" s="117" t="s">
        <v>14688</v>
      </c>
      <c r="T4243" t="s">
        <v>13996</v>
      </c>
      <c r="U4243" t="s">
        <v>10772</v>
      </c>
    </row>
    <row r="4244" spans="1:21">
      <c r="A4244" s="117" t="s">
        <v>20866</v>
      </c>
      <c r="B4244" t="s">
        <v>14590</v>
      </c>
      <c r="C4244" t="s">
        <v>14590</v>
      </c>
      <c r="D4244">
        <v>28</v>
      </c>
      <c r="E4244">
        <v>22</v>
      </c>
      <c r="F4244">
        <v>28</v>
      </c>
      <c r="G4244">
        <v>22</v>
      </c>
      <c r="H4244">
        <v>20</v>
      </c>
      <c r="I4244">
        <v>20</v>
      </c>
      <c r="J4244">
        <v>0</v>
      </c>
      <c r="K4244" s="194">
        <v>0</v>
      </c>
      <c r="L4244" t="s">
        <v>1075</v>
      </c>
      <c r="M4244" t="s">
        <v>1075</v>
      </c>
      <c r="N4244">
        <v>42.25</v>
      </c>
      <c r="O4244" t="s">
        <v>7876</v>
      </c>
      <c r="P4244" t="s">
        <v>8786</v>
      </c>
      <c r="Q4244">
        <v>4.2250000000000003E-2</v>
      </c>
      <c r="R4244" s="117" t="s">
        <v>14944</v>
      </c>
      <c r="S4244" s="117" t="s">
        <v>14688</v>
      </c>
      <c r="T4244" t="s">
        <v>13996</v>
      </c>
      <c r="U4244" t="s">
        <v>10772</v>
      </c>
    </row>
    <row r="4245" spans="1:21">
      <c r="A4245" s="117" t="s">
        <v>658</v>
      </c>
      <c r="B4245" t="s">
        <v>14590</v>
      </c>
      <c r="C4245" t="s">
        <v>14590</v>
      </c>
      <c r="D4245">
        <v>21</v>
      </c>
      <c r="E4245">
        <v>15</v>
      </c>
      <c r="F4245">
        <v>21</v>
      </c>
      <c r="G4245">
        <v>15</v>
      </c>
      <c r="H4245">
        <v>1</v>
      </c>
      <c r="I4245">
        <v>1</v>
      </c>
      <c r="J4245">
        <v>0</v>
      </c>
      <c r="K4245" s="194">
        <v>104</v>
      </c>
      <c r="L4245" t="s">
        <v>1075</v>
      </c>
      <c r="M4245" t="s">
        <v>1075</v>
      </c>
      <c r="N4245">
        <v>1</v>
      </c>
      <c r="O4245" t="s">
        <v>7876</v>
      </c>
      <c r="P4245" t="s">
        <v>8786</v>
      </c>
      <c r="Q4245">
        <v>1E-3</v>
      </c>
      <c r="R4245" s="117" t="s">
        <v>14687</v>
      </c>
      <c r="S4245" s="117" t="s">
        <v>14688</v>
      </c>
      <c r="T4245" t="s">
        <v>13996</v>
      </c>
      <c r="U4245" t="s">
        <v>10773</v>
      </c>
    </row>
    <row r="4246" spans="1:21">
      <c r="A4246" s="117" t="s">
        <v>3130</v>
      </c>
      <c r="B4246" t="s">
        <v>14590</v>
      </c>
      <c r="C4246" t="s">
        <v>14590</v>
      </c>
      <c r="D4246">
        <v>21</v>
      </c>
      <c r="E4246">
        <v>15</v>
      </c>
      <c r="F4246">
        <v>21</v>
      </c>
      <c r="G4246">
        <v>15</v>
      </c>
      <c r="H4246">
        <v>8</v>
      </c>
      <c r="I4246">
        <v>8</v>
      </c>
      <c r="J4246">
        <v>0</v>
      </c>
      <c r="K4246" s="194">
        <v>0</v>
      </c>
      <c r="L4246" t="s">
        <v>1075</v>
      </c>
      <c r="M4246" t="s">
        <v>1075</v>
      </c>
      <c r="N4246">
        <v>1</v>
      </c>
      <c r="O4246" t="s">
        <v>7876</v>
      </c>
      <c r="P4246" t="s">
        <v>8786</v>
      </c>
      <c r="Q4246">
        <v>1E-3</v>
      </c>
      <c r="R4246" s="117" t="s">
        <v>14687</v>
      </c>
      <c r="S4246" s="117" t="s">
        <v>14688</v>
      </c>
      <c r="T4246" t="s">
        <v>13996</v>
      </c>
      <c r="U4246" t="s">
        <v>10772</v>
      </c>
    </row>
    <row r="4247" spans="1:21">
      <c r="A4247" s="117" t="s">
        <v>3131</v>
      </c>
      <c r="B4247" t="s">
        <v>14590</v>
      </c>
      <c r="C4247" t="s">
        <v>14590</v>
      </c>
      <c r="D4247">
        <v>21</v>
      </c>
      <c r="E4247">
        <v>15</v>
      </c>
      <c r="F4247">
        <v>21</v>
      </c>
      <c r="G4247">
        <v>15</v>
      </c>
      <c r="H4247">
        <v>8</v>
      </c>
      <c r="I4247">
        <v>8</v>
      </c>
      <c r="J4247">
        <v>0</v>
      </c>
      <c r="K4247" s="194">
        <v>0</v>
      </c>
      <c r="L4247" t="s">
        <v>1075</v>
      </c>
      <c r="M4247" t="s">
        <v>1075</v>
      </c>
      <c r="N4247">
        <v>88</v>
      </c>
      <c r="O4247" t="s">
        <v>7876</v>
      </c>
      <c r="Q4247">
        <v>8.7999999999999995E-2</v>
      </c>
      <c r="R4247" s="117" t="s">
        <v>14687</v>
      </c>
      <c r="S4247" s="117" t="s">
        <v>14688</v>
      </c>
      <c r="T4247" t="s">
        <v>13996</v>
      </c>
      <c r="U4247" t="s">
        <v>10773</v>
      </c>
    </row>
    <row r="4248" spans="1:21">
      <c r="A4248" s="117" t="s">
        <v>3132</v>
      </c>
      <c r="B4248" t="s">
        <v>14590</v>
      </c>
      <c r="C4248" t="s">
        <v>14590</v>
      </c>
      <c r="D4248">
        <v>21</v>
      </c>
      <c r="E4248">
        <v>15</v>
      </c>
      <c r="F4248">
        <v>21</v>
      </c>
      <c r="G4248">
        <v>15</v>
      </c>
      <c r="H4248">
        <v>8</v>
      </c>
      <c r="I4248">
        <v>8</v>
      </c>
      <c r="J4248">
        <v>0</v>
      </c>
      <c r="K4248" s="194">
        <v>0</v>
      </c>
      <c r="L4248" t="s">
        <v>1075</v>
      </c>
      <c r="M4248" t="s">
        <v>1075</v>
      </c>
      <c r="N4248">
        <v>88</v>
      </c>
      <c r="O4248" t="s">
        <v>7876</v>
      </c>
      <c r="Q4248">
        <v>8.7999999999999995E-2</v>
      </c>
      <c r="R4248" s="117" t="s">
        <v>14687</v>
      </c>
      <c r="S4248" s="117" t="s">
        <v>14688</v>
      </c>
      <c r="T4248" t="s">
        <v>13996</v>
      </c>
      <c r="U4248" t="s">
        <v>10772</v>
      </c>
    </row>
    <row r="4249" spans="1:21">
      <c r="A4249" s="117" t="s">
        <v>20867</v>
      </c>
      <c r="B4249" t="s">
        <v>14590</v>
      </c>
      <c r="C4249" t="s">
        <v>14590</v>
      </c>
      <c r="D4249">
        <v>28</v>
      </c>
      <c r="E4249">
        <v>22</v>
      </c>
      <c r="F4249">
        <v>28</v>
      </c>
      <c r="G4249">
        <v>22</v>
      </c>
      <c r="H4249">
        <v>1000</v>
      </c>
      <c r="I4249">
        <v>1000</v>
      </c>
      <c r="J4249">
        <v>0</v>
      </c>
      <c r="K4249" s="194">
        <v>0</v>
      </c>
      <c r="L4249" t="s">
        <v>1075</v>
      </c>
      <c r="M4249" t="s">
        <v>1075</v>
      </c>
      <c r="N4249">
        <v>7.5</v>
      </c>
      <c r="O4249" t="s">
        <v>7876</v>
      </c>
      <c r="Q4249">
        <v>7.4999999999999997E-3</v>
      </c>
      <c r="R4249" s="117" t="s">
        <v>14944</v>
      </c>
      <c r="S4249" s="117" t="s">
        <v>14688</v>
      </c>
      <c r="T4249" t="s">
        <v>13996</v>
      </c>
      <c r="U4249" t="s">
        <v>10772</v>
      </c>
    </row>
    <row r="4250" spans="1:21">
      <c r="A4250" s="117" t="s">
        <v>3133</v>
      </c>
      <c r="B4250" t="s">
        <v>14590</v>
      </c>
      <c r="C4250" t="s">
        <v>14590</v>
      </c>
      <c r="D4250">
        <v>21</v>
      </c>
      <c r="E4250">
        <v>15</v>
      </c>
      <c r="F4250">
        <v>21</v>
      </c>
      <c r="G4250">
        <v>15</v>
      </c>
      <c r="H4250">
        <v>1</v>
      </c>
      <c r="I4250">
        <v>1</v>
      </c>
      <c r="J4250">
        <v>0</v>
      </c>
      <c r="K4250" s="194">
        <v>0</v>
      </c>
      <c r="L4250" t="s">
        <v>1075</v>
      </c>
      <c r="M4250" t="s">
        <v>1075</v>
      </c>
      <c r="N4250">
        <v>68</v>
      </c>
      <c r="O4250" t="s">
        <v>7876</v>
      </c>
      <c r="P4250" t="s">
        <v>8788</v>
      </c>
      <c r="Q4250">
        <v>6.8000000000000005E-2</v>
      </c>
      <c r="R4250" s="117" t="s">
        <v>14687</v>
      </c>
      <c r="S4250" s="117" t="s">
        <v>14688</v>
      </c>
      <c r="T4250" t="s">
        <v>13996</v>
      </c>
      <c r="U4250" t="s">
        <v>10772</v>
      </c>
    </row>
    <row r="4251" spans="1:21">
      <c r="A4251" s="117" t="s">
        <v>3134</v>
      </c>
      <c r="B4251" t="s">
        <v>14590</v>
      </c>
      <c r="C4251" t="s">
        <v>14590</v>
      </c>
      <c r="D4251">
        <v>21</v>
      </c>
      <c r="E4251">
        <v>15</v>
      </c>
      <c r="F4251">
        <v>21</v>
      </c>
      <c r="G4251">
        <v>15</v>
      </c>
      <c r="H4251">
        <v>8</v>
      </c>
      <c r="I4251">
        <v>8</v>
      </c>
      <c r="J4251">
        <v>0</v>
      </c>
      <c r="K4251" s="194">
        <v>104</v>
      </c>
      <c r="L4251" t="s">
        <v>1075</v>
      </c>
      <c r="M4251" t="s">
        <v>1075</v>
      </c>
      <c r="N4251">
        <v>68</v>
      </c>
      <c r="O4251" t="s">
        <v>7876</v>
      </c>
      <c r="P4251" t="s">
        <v>8788</v>
      </c>
      <c r="Q4251">
        <v>6.8000000000000005E-2</v>
      </c>
      <c r="R4251" s="117" t="s">
        <v>14687</v>
      </c>
      <c r="S4251" s="117" t="s">
        <v>14688</v>
      </c>
      <c r="T4251" t="s">
        <v>13996</v>
      </c>
      <c r="U4251" t="s">
        <v>10772</v>
      </c>
    </row>
    <row r="4252" spans="1:21">
      <c r="A4252" s="117" t="s">
        <v>3135</v>
      </c>
      <c r="B4252" t="s">
        <v>14590</v>
      </c>
      <c r="C4252" t="s">
        <v>14590</v>
      </c>
      <c r="D4252">
        <v>56</v>
      </c>
      <c r="E4252">
        <v>50</v>
      </c>
      <c r="F4252">
        <v>56</v>
      </c>
      <c r="G4252">
        <v>50</v>
      </c>
      <c r="H4252">
        <v>1</v>
      </c>
      <c r="I4252">
        <v>1</v>
      </c>
      <c r="J4252">
        <v>999999</v>
      </c>
      <c r="K4252" s="194">
        <v>999999</v>
      </c>
      <c r="L4252" t="s">
        <v>1083</v>
      </c>
      <c r="M4252" t="s">
        <v>1083</v>
      </c>
      <c r="N4252">
        <v>112.321</v>
      </c>
      <c r="O4252" t="s">
        <v>7876</v>
      </c>
      <c r="P4252" t="s">
        <v>8788</v>
      </c>
      <c r="Q4252">
        <v>0.112321</v>
      </c>
      <c r="R4252" s="117" t="s">
        <v>14676</v>
      </c>
      <c r="S4252" s="117" t="s">
        <v>14589</v>
      </c>
      <c r="T4252" t="s">
        <v>12136</v>
      </c>
      <c r="U4252" t="s">
        <v>10772</v>
      </c>
    </row>
    <row r="4253" spans="1:21">
      <c r="A4253" s="117" t="s">
        <v>3136</v>
      </c>
      <c r="B4253" t="s">
        <v>14590</v>
      </c>
      <c r="C4253" t="s">
        <v>14590</v>
      </c>
      <c r="D4253">
        <v>49</v>
      </c>
      <c r="E4253">
        <v>43</v>
      </c>
      <c r="F4253">
        <v>49</v>
      </c>
      <c r="G4253">
        <v>43</v>
      </c>
      <c r="H4253">
        <v>1</v>
      </c>
      <c r="I4253">
        <v>1</v>
      </c>
      <c r="J4253">
        <v>999999</v>
      </c>
      <c r="K4253" s="194">
        <v>999999</v>
      </c>
      <c r="L4253" t="s">
        <v>1083</v>
      </c>
      <c r="M4253" t="s">
        <v>1083</v>
      </c>
      <c r="N4253">
        <v>112.321</v>
      </c>
      <c r="O4253" t="s">
        <v>7876</v>
      </c>
      <c r="P4253" t="s">
        <v>8788</v>
      </c>
      <c r="Q4253">
        <v>0.112321</v>
      </c>
      <c r="R4253" s="117" t="s">
        <v>14676</v>
      </c>
      <c r="S4253" s="117" t="s">
        <v>14589</v>
      </c>
      <c r="T4253" t="s">
        <v>12136</v>
      </c>
      <c r="U4253" t="s">
        <v>10772</v>
      </c>
    </row>
    <row r="4254" spans="1:21">
      <c r="A4254" s="117" t="s">
        <v>659</v>
      </c>
      <c r="B4254" t="s">
        <v>14590</v>
      </c>
      <c r="C4254" t="s">
        <v>14590</v>
      </c>
      <c r="D4254">
        <v>21</v>
      </c>
      <c r="E4254">
        <v>15</v>
      </c>
      <c r="F4254">
        <v>21</v>
      </c>
      <c r="G4254">
        <v>15</v>
      </c>
      <c r="H4254">
        <v>1</v>
      </c>
      <c r="I4254">
        <v>1</v>
      </c>
      <c r="J4254">
        <v>99999</v>
      </c>
      <c r="K4254" s="194">
        <v>104</v>
      </c>
      <c r="L4254" t="s">
        <v>1075</v>
      </c>
      <c r="M4254" t="s">
        <v>1075</v>
      </c>
      <c r="N4254">
        <v>92</v>
      </c>
      <c r="O4254" t="s">
        <v>7876</v>
      </c>
      <c r="P4254" t="s">
        <v>7877</v>
      </c>
      <c r="Q4254">
        <v>9.1999999999999998E-2</v>
      </c>
      <c r="R4254" s="117" t="s">
        <v>14687</v>
      </c>
      <c r="S4254" s="117" t="s">
        <v>14688</v>
      </c>
      <c r="T4254" t="s">
        <v>13996</v>
      </c>
      <c r="U4254" t="s">
        <v>10773</v>
      </c>
    </row>
    <row r="4255" spans="1:21">
      <c r="A4255" s="117" t="s">
        <v>660</v>
      </c>
      <c r="B4255" t="s">
        <v>14590</v>
      </c>
      <c r="C4255" t="s">
        <v>14590</v>
      </c>
      <c r="D4255">
        <v>21</v>
      </c>
      <c r="E4255">
        <v>15</v>
      </c>
      <c r="F4255">
        <v>21</v>
      </c>
      <c r="G4255">
        <v>15</v>
      </c>
      <c r="H4255">
        <v>1</v>
      </c>
      <c r="I4255">
        <v>1</v>
      </c>
      <c r="J4255">
        <v>99999</v>
      </c>
      <c r="K4255" s="194">
        <v>104</v>
      </c>
      <c r="L4255" t="s">
        <v>1075</v>
      </c>
      <c r="M4255" t="s">
        <v>1075</v>
      </c>
      <c r="N4255">
        <v>92</v>
      </c>
      <c r="O4255" t="s">
        <v>7876</v>
      </c>
      <c r="P4255" t="s">
        <v>8788</v>
      </c>
      <c r="Q4255">
        <v>9.1999999999999998E-2</v>
      </c>
      <c r="R4255" s="117" t="s">
        <v>14687</v>
      </c>
      <c r="S4255" s="117" t="s">
        <v>14688</v>
      </c>
      <c r="T4255" t="s">
        <v>13996</v>
      </c>
      <c r="U4255" t="s">
        <v>10773</v>
      </c>
    </row>
    <row r="4256" spans="1:21">
      <c r="A4256" s="117" t="s">
        <v>661</v>
      </c>
      <c r="B4256" t="s">
        <v>14590</v>
      </c>
      <c r="C4256" t="s">
        <v>14590</v>
      </c>
      <c r="D4256">
        <v>21</v>
      </c>
      <c r="E4256">
        <v>15</v>
      </c>
      <c r="F4256">
        <v>21</v>
      </c>
      <c r="G4256">
        <v>15</v>
      </c>
      <c r="H4256">
        <v>8</v>
      </c>
      <c r="I4256">
        <v>8</v>
      </c>
      <c r="J4256">
        <v>99999</v>
      </c>
      <c r="K4256" s="194">
        <v>104</v>
      </c>
      <c r="L4256" t="s">
        <v>1075</v>
      </c>
      <c r="M4256" t="s">
        <v>1075</v>
      </c>
      <c r="N4256">
        <v>95</v>
      </c>
      <c r="O4256" t="s">
        <v>7876</v>
      </c>
      <c r="P4256" t="s">
        <v>7877</v>
      </c>
      <c r="Q4256">
        <v>9.5000000000000001E-2</v>
      </c>
      <c r="R4256" s="117" t="s">
        <v>14687</v>
      </c>
      <c r="S4256" s="117" t="s">
        <v>14688</v>
      </c>
      <c r="T4256" t="s">
        <v>13996</v>
      </c>
      <c r="U4256" t="s">
        <v>10773</v>
      </c>
    </row>
    <row r="4257" spans="1:21">
      <c r="A4257" s="117" t="s">
        <v>3137</v>
      </c>
      <c r="B4257" t="s">
        <v>14590</v>
      </c>
      <c r="C4257" t="s">
        <v>14590</v>
      </c>
      <c r="D4257">
        <v>21</v>
      </c>
      <c r="E4257">
        <v>15</v>
      </c>
      <c r="F4257">
        <v>21</v>
      </c>
      <c r="G4257">
        <v>15</v>
      </c>
      <c r="H4257">
        <v>1</v>
      </c>
      <c r="I4257">
        <v>1</v>
      </c>
      <c r="J4257">
        <v>0</v>
      </c>
      <c r="K4257" s="194">
        <v>0</v>
      </c>
      <c r="L4257" t="s">
        <v>1075</v>
      </c>
      <c r="M4257" t="s">
        <v>1075</v>
      </c>
      <c r="N4257">
        <v>95</v>
      </c>
      <c r="O4257" t="s">
        <v>7876</v>
      </c>
      <c r="P4257" t="s">
        <v>7877</v>
      </c>
      <c r="Q4257">
        <v>9.5000000000000001E-2</v>
      </c>
      <c r="R4257" s="117" t="s">
        <v>14687</v>
      </c>
      <c r="S4257" s="117" t="s">
        <v>14688</v>
      </c>
      <c r="T4257" t="s">
        <v>13996</v>
      </c>
      <c r="U4257" t="s">
        <v>10773</v>
      </c>
    </row>
    <row r="4258" spans="1:21">
      <c r="A4258" s="117" t="s">
        <v>3138</v>
      </c>
      <c r="B4258" t="s">
        <v>14590</v>
      </c>
      <c r="C4258" t="s">
        <v>14590</v>
      </c>
      <c r="D4258">
        <v>56</v>
      </c>
      <c r="E4258">
        <v>50</v>
      </c>
      <c r="F4258">
        <v>56</v>
      </c>
      <c r="G4258">
        <v>50</v>
      </c>
      <c r="H4258">
        <v>1</v>
      </c>
      <c r="I4258">
        <v>1</v>
      </c>
      <c r="J4258">
        <v>999999</v>
      </c>
      <c r="K4258" s="194">
        <v>999999</v>
      </c>
      <c r="L4258" t="s">
        <v>1083</v>
      </c>
      <c r="M4258" t="s">
        <v>1083</v>
      </c>
      <c r="N4258">
        <v>139.05500000000001</v>
      </c>
      <c r="O4258" t="s">
        <v>7876</v>
      </c>
      <c r="P4258" t="s">
        <v>8788</v>
      </c>
      <c r="Q4258">
        <v>0.13905500000000001</v>
      </c>
      <c r="R4258" s="117" t="s">
        <v>14676</v>
      </c>
      <c r="S4258" s="117" t="s">
        <v>14589</v>
      </c>
      <c r="T4258" t="s">
        <v>12136</v>
      </c>
      <c r="U4258" t="s">
        <v>10772</v>
      </c>
    </row>
    <row r="4259" spans="1:21">
      <c r="A4259" s="117" t="s">
        <v>3139</v>
      </c>
      <c r="B4259" t="s">
        <v>14590</v>
      </c>
      <c r="C4259" t="s">
        <v>14590</v>
      </c>
      <c r="D4259">
        <v>21</v>
      </c>
      <c r="E4259">
        <v>15</v>
      </c>
      <c r="F4259">
        <v>21</v>
      </c>
      <c r="G4259">
        <v>15</v>
      </c>
      <c r="H4259">
        <v>8</v>
      </c>
      <c r="I4259">
        <v>8</v>
      </c>
      <c r="J4259">
        <v>0</v>
      </c>
      <c r="K4259" s="194">
        <v>0</v>
      </c>
      <c r="L4259" t="s">
        <v>1075</v>
      </c>
      <c r="M4259" t="s">
        <v>1075</v>
      </c>
      <c r="N4259">
        <v>80</v>
      </c>
      <c r="O4259" t="s">
        <v>7876</v>
      </c>
      <c r="P4259" t="s">
        <v>8788</v>
      </c>
      <c r="Q4259">
        <v>0.08</v>
      </c>
      <c r="R4259" s="117" t="s">
        <v>14687</v>
      </c>
      <c r="S4259" s="117" t="s">
        <v>14688</v>
      </c>
      <c r="T4259" t="s">
        <v>13996</v>
      </c>
      <c r="U4259" t="s">
        <v>10772</v>
      </c>
    </row>
    <row r="4260" spans="1:21">
      <c r="A4260" s="117" t="s">
        <v>3140</v>
      </c>
      <c r="B4260" t="s">
        <v>14590</v>
      </c>
      <c r="C4260" t="s">
        <v>14590</v>
      </c>
      <c r="D4260">
        <v>21</v>
      </c>
      <c r="E4260">
        <v>15</v>
      </c>
      <c r="F4260">
        <v>21</v>
      </c>
      <c r="G4260">
        <v>15</v>
      </c>
      <c r="H4260">
        <v>8</v>
      </c>
      <c r="I4260">
        <v>8</v>
      </c>
      <c r="J4260">
        <v>0</v>
      </c>
      <c r="K4260" s="194">
        <v>0</v>
      </c>
      <c r="L4260" t="s">
        <v>1075</v>
      </c>
      <c r="M4260" t="s">
        <v>1075</v>
      </c>
      <c r="N4260">
        <v>92</v>
      </c>
      <c r="O4260" t="s">
        <v>7876</v>
      </c>
      <c r="P4260" t="s">
        <v>8788</v>
      </c>
      <c r="Q4260">
        <v>9.1999999999999998E-2</v>
      </c>
      <c r="R4260" s="117" t="s">
        <v>14687</v>
      </c>
      <c r="S4260" s="117" t="s">
        <v>14688</v>
      </c>
      <c r="T4260" t="s">
        <v>13996</v>
      </c>
      <c r="U4260" t="s">
        <v>10772</v>
      </c>
    </row>
    <row r="4261" spans="1:21">
      <c r="A4261" s="117" t="s">
        <v>3141</v>
      </c>
      <c r="B4261" t="s">
        <v>14590</v>
      </c>
      <c r="C4261" t="s">
        <v>14590</v>
      </c>
      <c r="D4261">
        <v>21</v>
      </c>
      <c r="E4261">
        <v>15</v>
      </c>
      <c r="F4261">
        <v>21</v>
      </c>
      <c r="G4261">
        <v>15</v>
      </c>
      <c r="H4261">
        <v>8</v>
      </c>
      <c r="I4261">
        <v>8</v>
      </c>
      <c r="J4261">
        <v>0</v>
      </c>
      <c r="K4261" s="194">
        <v>0</v>
      </c>
      <c r="L4261" t="s">
        <v>1075</v>
      </c>
      <c r="M4261" t="s">
        <v>1075</v>
      </c>
      <c r="N4261">
        <v>92</v>
      </c>
      <c r="O4261" t="s">
        <v>7876</v>
      </c>
      <c r="P4261" t="s">
        <v>8788</v>
      </c>
      <c r="Q4261">
        <v>9.1999999999999998E-2</v>
      </c>
      <c r="R4261" s="117" t="s">
        <v>14687</v>
      </c>
      <c r="S4261" s="117" t="s">
        <v>14688</v>
      </c>
      <c r="T4261" t="s">
        <v>13996</v>
      </c>
      <c r="U4261" t="s">
        <v>10773</v>
      </c>
    </row>
    <row r="4262" spans="1:21">
      <c r="A4262" s="117" t="s">
        <v>3142</v>
      </c>
      <c r="B4262" t="s">
        <v>14590</v>
      </c>
      <c r="C4262" t="s">
        <v>14590</v>
      </c>
      <c r="D4262">
        <v>56</v>
      </c>
      <c r="E4262">
        <v>50</v>
      </c>
      <c r="F4262">
        <v>56</v>
      </c>
      <c r="G4262">
        <v>50</v>
      </c>
      <c r="H4262">
        <v>1</v>
      </c>
      <c r="I4262">
        <v>1</v>
      </c>
      <c r="J4262">
        <v>999999</v>
      </c>
      <c r="K4262" s="194">
        <v>999999</v>
      </c>
      <c r="L4262" t="s">
        <v>1083</v>
      </c>
      <c r="M4262" t="s">
        <v>1083</v>
      </c>
      <c r="N4262">
        <v>112.61199999999999</v>
      </c>
      <c r="O4262" t="s">
        <v>7876</v>
      </c>
      <c r="P4262" t="s">
        <v>8788</v>
      </c>
      <c r="Q4262">
        <v>0.112612</v>
      </c>
      <c r="R4262" s="117" t="s">
        <v>14676</v>
      </c>
      <c r="S4262" s="117" t="s">
        <v>14589</v>
      </c>
      <c r="T4262" t="s">
        <v>12136</v>
      </c>
      <c r="U4262" t="s">
        <v>10772</v>
      </c>
    </row>
    <row r="4263" spans="1:21">
      <c r="A4263" s="117" t="s">
        <v>3143</v>
      </c>
      <c r="B4263" t="s">
        <v>14590</v>
      </c>
      <c r="C4263" t="s">
        <v>14590</v>
      </c>
      <c r="D4263">
        <v>49</v>
      </c>
      <c r="E4263">
        <v>43</v>
      </c>
      <c r="F4263">
        <v>49</v>
      </c>
      <c r="G4263">
        <v>43</v>
      </c>
      <c r="H4263">
        <v>1</v>
      </c>
      <c r="I4263">
        <v>1</v>
      </c>
      <c r="J4263">
        <v>999999</v>
      </c>
      <c r="K4263" s="194">
        <v>999999</v>
      </c>
      <c r="L4263" t="s">
        <v>1083</v>
      </c>
      <c r="M4263" t="s">
        <v>1083</v>
      </c>
      <c r="N4263">
        <v>112.61199999999999</v>
      </c>
      <c r="O4263" t="s">
        <v>7876</v>
      </c>
      <c r="P4263" t="s">
        <v>8788</v>
      </c>
      <c r="Q4263">
        <v>0.112612</v>
      </c>
      <c r="R4263" s="117" t="s">
        <v>14676</v>
      </c>
      <c r="S4263" s="117" t="s">
        <v>14589</v>
      </c>
      <c r="T4263" t="s">
        <v>12136</v>
      </c>
      <c r="U4263" t="s">
        <v>10772</v>
      </c>
    </row>
    <row r="4264" spans="1:21">
      <c r="A4264" s="117" t="s">
        <v>3144</v>
      </c>
      <c r="B4264" t="s">
        <v>14590</v>
      </c>
      <c r="C4264" t="s">
        <v>14590</v>
      </c>
      <c r="D4264">
        <v>21</v>
      </c>
      <c r="E4264">
        <v>15</v>
      </c>
      <c r="F4264">
        <v>21</v>
      </c>
      <c r="G4264">
        <v>15</v>
      </c>
      <c r="H4264">
        <v>8</v>
      </c>
      <c r="I4264">
        <v>8</v>
      </c>
      <c r="J4264">
        <v>104</v>
      </c>
      <c r="K4264" s="194">
        <v>0</v>
      </c>
      <c r="L4264" t="s">
        <v>1075</v>
      </c>
      <c r="M4264" t="s">
        <v>1075</v>
      </c>
      <c r="N4264">
        <v>1</v>
      </c>
      <c r="O4264" t="s">
        <v>7876</v>
      </c>
      <c r="P4264" t="s">
        <v>8790</v>
      </c>
      <c r="Q4264">
        <v>1E-3</v>
      </c>
      <c r="R4264" s="117" t="s">
        <v>14687</v>
      </c>
      <c r="S4264" s="117" t="s">
        <v>14688</v>
      </c>
      <c r="T4264" t="s">
        <v>13996</v>
      </c>
      <c r="U4264" t="s">
        <v>10772</v>
      </c>
    </row>
    <row r="4265" spans="1:21">
      <c r="A4265" s="117" t="s">
        <v>3145</v>
      </c>
      <c r="B4265" t="s">
        <v>14590</v>
      </c>
      <c r="C4265" t="s">
        <v>14590</v>
      </c>
      <c r="D4265">
        <v>21</v>
      </c>
      <c r="E4265">
        <v>15</v>
      </c>
      <c r="F4265">
        <v>21</v>
      </c>
      <c r="G4265">
        <v>15</v>
      </c>
      <c r="H4265">
        <v>1</v>
      </c>
      <c r="I4265">
        <v>1</v>
      </c>
      <c r="J4265">
        <v>0</v>
      </c>
      <c r="K4265" s="194">
        <v>0</v>
      </c>
      <c r="L4265" t="s">
        <v>1075</v>
      </c>
      <c r="M4265" t="s">
        <v>1075</v>
      </c>
      <c r="N4265">
        <v>1</v>
      </c>
      <c r="O4265" t="s">
        <v>7876</v>
      </c>
      <c r="P4265" t="s">
        <v>8790</v>
      </c>
      <c r="Q4265">
        <v>1E-3</v>
      </c>
      <c r="R4265" s="117" t="s">
        <v>14687</v>
      </c>
      <c r="S4265" s="117" t="s">
        <v>14688</v>
      </c>
      <c r="T4265" t="s">
        <v>13996</v>
      </c>
      <c r="U4265" t="s">
        <v>10773</v>
      </c>
    </row>
    <row r="4266" spans="1:21">
      <c r="A4266" s="117" t="s">
        <v>3146</v>
      </c>
      <c r="B4266" t="s">
        <v>14590</v>
      </c>
      <c r="C4266" t="s">
        <v>14590</v>
      </c>
      <c r="D4266">
        <v>21</v>
      </c>
      <c r="E4266">
        <v>15</v>
      </c>
      <c r="F4266">
        <v>21</v>
      </c>
      <c r="G4266">
        <v>15</v>
      </c>
      <c r="H4266">
        <v>15</v>
      </c>
      <c r="I4266">
        <v>15</v>
      </c>
      <c r="J4266">
        <v>0</v>
      </c>
      <c r="K4266" s="194">
        <v>0</v>
      </c>
      <c r="L4266" t="s">
        <v>1075</v>
      </c>
      <c r="M4266" t="s">
        <v>1075</v>
      </c>
      <c r="N4266">
        <v>1</v>
      </c>
      <c r="O4266" t="s">
        <v>7876</v>
      </c>
      <c r="P4266" t="s">
        <v>8790</v>
      </c>
      <c r="Q4266">
        <v>1E-3</v>
      </c>
      <c r="R4266" s="117" t="s">
        <v>14687</v>
      </c>
      <c r="S4266" s="117" t="s">
        <v>14688</v>
      </c>
      <c r="T4266" t="s">
        <v>13996</v>
      </c>
      <c r="U4266" t="s">
        <v>10772</v>
      </c>
    </row>
    <row r="4267" spans="1:21">
      <c r="A4267" s="117" t="s">
        <v>3147</v>
      </c>
      <c r="B4267" t="s">
        <v>14590</v>
      </c>
      <c r="C4267" t="s">
        <v>14590</v>
      </c>
      <c r="D4267">
        <v>21</v>
      </c>
      <c r="E4267">
        <v>15</v>
      </c>
      <c r="F4267">
        <v>21</v>
      </c>
      <c r="G4267">
        <v>15</v>
      </c>
      <c r="H4267">
        <v>1</v>
      </c>
      <c r="I4267">
        <v>1</v>
      </c>
      <c r="J4267">
        <v>0</v>
      </c>
      <c r="K4267" s="194">
        <v>0</v>
      </c>
      <c r="L4267" t="s">
        <v>1075</v>
      </c>
      <c r="M4267" t="s">
        <v>1075</v>
      </c>
      <c r="N4267">
        <v>1</v>
      </c>
      <c r="O4267" t="s">
        <v>7876</v>
      </c>
      <c r="P4267" t="s">
        <v>8786</v>
      </c>
      <c r="Q4267">
        <v>1E-3</v>
      </c>
      <c r="R4267" s="117" t="s">
        <v>14687</v>
      </c>
      <c r="S4267" s="117" t="s">
        <v>14688</v>
      </c>
      <c r="T4267" t="s">
        <v>13996</v>
      </c>
      <c r="U4267" t="s">
        <v>10772</v>
      </c>
    </row>
    <row r="4268" spans="1:21">
      <c r="A4268" s="117" t="s">
        <v>3148</v>
      </c>
      <c r="B4268" t="s">
        <v>14590</v>
      </c>
      <c r="C4268" t="s">
        <v>14590</v>
      </c>
      <c r="D4268">
        <v>21</v>
      </c>
      <c r="E4268">
        <v>15</v>
      </c>
      <c r="F4268">
        <v>21</v>
      </c>
      <c r="G4268">
        <v>15</v>
      </c>
      <c r="H4268">
        <v>8</v>
      </c>
      <c r="I4268">
        <v>8</v>
      </c>
      <c r="J4268">
        <v>0</v>
      </c>
      <c r="K4268" s="194">
        <v>0</v>
      </c>
      <c r="L4268" t="s">
        <v>1075</v>
      </c>
      <c r="M4268" t="s">
        <v>1075</v>
      </c>
      <c r="N4268">
        <v>1</v>
      </c>
      <c r="O4268" t="s">
        <v>7876</v>
      </c>
      <c r="P4268" t="s">
        <v>8786</v>
      </c>
      <c r="Q4268">
        <v>1E-3</v>
      </c>
      <c r="R4268" s="117" t="s">
        <v>14687</v>
      </c>
      <c r="S4268" s="117" t="s">
        <v>14688</v>
      </c>
      <c r="T4268" t="s">
        <v>13996</v>
      </c>
      <c r="U4268" t="s">
        <v>10772</v>
      </c>
    </row>
    <row r="4269" spans="1:21">
      <c r="A4269" s="117" t="s">
        <v>3149</v>
      </c>
      <c r="B4269" t="s">
        <v>14590</v>
      </c>
      <c r="C4269" t="s">
        <v>14590</v>
      </c>
      <c r="D4269">
        <v>21</v>
      </c>
      <c r="E4269">
        <v>15</v>
      </c>
      <c r="F4269">
        <v>21</v>
      </c>
      <c r="G4269">
        <v>15</v>
      </c>
      <c r="H4269">
        <v>8</v>
      </c>
      <c r="I4269">
        <v>8</v>
      </c>
      <c r="J4269">
        <v>0</v>
      </c>
      <c r="K4269" s="194">
        <v>0</v>
      </c>
      <c r="L4269" t="s">
        <v>1075</v>
      </c>
      <c r="M4269" t="s">
        <v>1075</v>
      </c>
      <c r="N4269">
        <v>107</v>
      </c>
      <c r="O4269" t="s">
        <v>7876</v>
      </c>
      <c r="Q4269">
        <v>0.107</v>
      </c>
      <c r="R4269" s="117" t="s">
        <v>14687</v>
      </c>
      <c r="S4269" s="117" t="s">
        <v>14688</v>
      </c>
      <c r="T4269" t="s">
        <v>13996</v>
      </c>
      <c r="U4269" t="s">
        <v>10772</v>
      </c>
    </row>
    <row r="4270" spans="1:21">
      <c r="A4270" s="117" t="s">
        <v>3150</v>
      </c>
      <c r="B4270" t="s">
        <v>14590</v>
      </c>
      <c r="C4270" t="s">
        <v>14590</v>
      </c>
      <c r="D4270">
        <v>21</v>
      </c>
      <c r="E4270">
        <v>15</v>
      </c>
      <c r="F4270">
        <v>21</v>
      </c>
      <c r="G4270">
        <v>15</v>
      </c>
      <c r="H4270">
        <v>8</v>
      </c>
      <c r="I4270">
        <v>8</v>
      </c>
      <c r="J4270">
        <v>0</v>
      </c>
      <c r="K4270" s="194">
        <v>0</v>
      </c>
      <c r="L4270" t="s">
        <v>1075</v>
      </c>
      <c r="M4270" t="s">
        <v>1075</v>
      </c>
      <c r="N4270">
        <v>107</v>
      </c>
      <c r="O4270" t="s">
        <v>7876</v>
      </c>
      <c r="Q4270">
        <v>0.107</v>
      </c>
      <c r="R4270" s="117" t="s">
        <v>14687</v>
      </c>
      <c r="S4270" s="117" t="s">
        <v>14688</v>
      </c>
      <c r="T4270" t="s">
        <v>13996</v>
      </c>
      <c r="U4270" t="s">
        <v>10772</v>
      </c>
    </row>
    <row r="4271" spans="1:21">
      <c r="A4271" s="117" t="s">
        <v>662</v>
      </c>
      <c r="B4271" t="s">
        <v>14590</v>
      </c>
      <c r="C4271" t="s">
        <v>14590</v>
      </c>
      <c r="D4271">
        <v>21</v>
      </c>
      <c r="E4271">
        <v>15</v>
      </c>
      <c r="F4271">
        <v>21</v>
      </c>
      <c r="G4271">
        <v>15</v>
      </c>
      <c r="H4271">
        <v>1</v>
      </c>
      <c r="I4271">
        <v>1</v>
      </c>
      <c r="J4271">
        <v>99999</v>
      </c>
      <c r="K4271" s="194">
        <v>0</v>
      </c>
      <c r="L4271" t="s">
        <v>1075</v>
      </c>
      <c r="M4271" t="s">
        <v>1075</v>
      </c>
      <c r="N4271">
        <v>97</v>
      </c>
      <c r="O4271" t="s">
        <v>7876</v>
      </c>
      <c r="P4271" t="s">
        <v>7877</v>
      </c>
      <c r="Q4271">
        <v>9.7000000000000003E-2</v>
      </c>
      <c r="R4271" s="117" t="s">
        <v>14687</v>
      </c>
      <c r="S4271" s="117" t="s">
        <v>14688</v>
      </c>
      <c r="T4271" t="s">
        <v>13996</v>
      </c>
      <c r="U4271" t="s">
        <v>10773</v>
      </c>
    </row>
    <row r="4272" spans="1:21">
      <c r="A4272" s="117" t="s">
        <v>3151</v>
      </c>
      <c r="B4272" t="s">
        <v>14590</v>
      </c>
      <c r="C4272" t="s">
        <v>14590</v>
      </c>
      <c r="D4272">
        <v>21</v>
      </c>
      <c r="E4272">
        <v>15</v>
      </c>
      <c r="F4272">
        <v>21</v>
      </c>
      <c r="G4272">
        <v>15</v>
      </c>
      <c r="H4272">
        <v>1</v>
      </c>
      <c r="I4272">
        <v>1</v>
      </c>
      <c r="J4272">
        <v>0</v>
      </c>
      <c r="K4272" s="194">
        <v>0</v>
      </c>
      <c r="L4272" t="s">
        <v>1075</v>
      </c>
      <c r="M4272" t="s">
        <v>1075</v>
      </c>
      <c r="N4272">
        <v>97</v>
      </c>
      <c r="O4272" t="s">
        <v>7876</v>
      </c>
      <c r="P4272" t="s">
        <v>8788</v>
      </c>
      <c r="Q4272">
        <v>9.7000000000000003E-2</v>
      </c>
      <c r="R4272" s="117" t="s">
        <v>14687</v>
      </c>
      <c r="S4272" s="117" t="s">
        <v>14688</v>
      </c>
      <c r="T4272" t="s">
        <v>13996</v>
      </c>
      <c r="U4272" t="s">
        <v>10773</v>
      </c>
    </row>
    <row r="4273" spans="1:21">
      <c r="A4273" s="117" t="s">
        <v>3152</v>
      </c>
      <c r="B4273" t="s">
        <v>14590</v>
      </c>
      <c r="C4273" t="s">
        <v>14590</v>
      </c>
      <c r="D4273">
        <v>21</v>
      </c>
      <c r="E4273">
        <v>15</v>
      </c>
      <c r="F4273">
        <v>21</v>
      </c>
      <c r="G4273">
        <v>15</v>
      </c>
      <c r="H4273">
        <v>1</v>
      </c>
      <c r="I4273">
        <v>1</v>
      </c>
      <c r="J4273">
        <v>0</v>
      </c>
      <c r="K4273" s="194">
        <v>0</v>
      </c>
      <c r="L4273" t="s">
        <v>1075</v>
      </c>
      <c r="M4273" t="s">
        <v>1075</v>
      </c>
      <c r="N4273">
        <v>100</v>
      </c>
      <c r="O4273" t="s">
        <v>7876</v>
      </c>
      <c r="P4273" t="s">
        <v>7877</v>
      </c>
      <c r="Q4273">
        <v>0.1</v>
      </c>
      <c r="R4273" s="117" t="s">
        <v>14687</v>
      </c>
      <c r="S4273" s="117" t="s">
        <v>14688</v>
      </c>
      <c r="T4273" t="s">
        <v>13996</v>
      </c>
      <c r="U4273" t="s">
        <v>10773</v>
      </c>
    </row>
    <row r="4274" spans="1:21">
      <c r="A4274" s="117" t="s">
        <v>3153</v>
      </c>
      <c r="B4274" t="s">
        <v>14590</v>
      </c>
      <c r="C4274" t="s">
        <v>14590</v>
      </c>
      <c r="D4274">
        <v>21</v>
      </c>
      <c r="E4274">
        <v>15</v>
      </c>
      <c r="F4274">
        <v>21</v>
      </c>
      <c r="G4274">
        <v>15</v>
      </c>
      <c r="H4274">
        <v>1</v>
      </c>
      <c r="I4274">
        <v>1</v>
      </c>
      <c r="J4274">
        <v>0</v>
      </c>
      <c r="K4274" s="194">
        <v>0</v>
      </c>
      <c r="L4274" t="s">
        <v>1075</v>
      </c>
      <c r="M4274" t="s">
        <v>1075</v>
      </c>
      <c r="N4274">
        <v>100</v>
      </c>
      <c r="O4274" t="s">
        <v>7876</v>
      </c>
      <c r="P4274" t="s">
        <v>7877</v>
      </c>
      <c r="Q4274">
        <v>0.1</v>
      </c>
      <c r="R4274" s="117" t="s">
        <v>14687</v>
      </c>
      <c r="S4274" s="117" t="s">
        <v>14688</v>
      </c>
      <c r="T4274" t="s">
        <v>13996</v>
      </c>
      <c r="U4274" t="s">
        <v>10773</v>
      </c>
    </row>
    <row r="4275" spans="1:21">
      <c r="A4275" s="117" t="s">
        <v>3154</v>
      </c>
      <c r="B4275" t="s">
        <v>14590</v>
      </c>
      <c r="C4275" t="s">
        <v>14590</v>
      </c>
      <c r="D4275">
        <v>21</v>
      </c>
      <c r="E4275">
        <v>15</v>
      </c>
      <c r="F4275">
        <v>21</v>
      </c>
      <c r="G4275">
        <v>15</v>
      </c>
      <c r="H4275">
        <v>8</v>
      </c>
      <c r="I4275">
        <v>8</v>
      </c>
      <c r="J4275">
        <v>0</v>
      </c>
      <c r="K4275" s="194">
        <v>104</v>
      </c>
      <c r="L4275" t="s">
        <v>1075</v>
      </c>
      <c r="M4275" t="s">
        <v>1075</v>
      </c>
      <c r="N4275">
        <v>80</v>
      </c>
      <c r="O4275" t="s">
        <v>7876</v>
      </c>
      <c r="P4275" t="s">
        <v>7877</v>
      </c>
      <c r="Q4275">
        <v>0.08</v>
      </c>
      <c r="R4275" s="117" t="s">
        <v>14687</v>
      </c>
      <c r="S4275" s="117" t="s">
        <v>14688</v>
      </c>
      <c r="T4275" t="s">
        <v>13996</v>
      </c>
      <c r="U4275" t="s">
        <v>10772</v>
      </c>
    </row>
    <row r="4276" spans="1:21">
      <c r="A4276" s="117" t="s">
        <v>3155</v>
      </c>
      <c r="B4276" t="s">
        <v>14590</v>
      </c>
      <c r="C4276" t="s">
        <v>14590</v>
      </c>
      <c r="D4276">
        <v>56</v>
      </c>
      <c r="E4276">
        <v>50</v>
      </c>
      <c r="F4276">
        <v>56</v>
      </c>
      <c r="G4276">
        <v>50</v>
      </c>
      <c r="H4276">
        <v>1</v>
      </c>
      <c r="I4276">
        <v>1</v>
      </c>
      <c r="J4276">
        <v>999999</v>
      </c>
      <c r="K4276" s="194">
        <v>999999</v>
      </c>
      <c r="L4276" t="s">
        <v>1083</v>
      </c>
      <c r="M4276" t="s">
        <v>1083</v>
      </c>
      <c r="N4276">
        <v>113.247</v>
      </c>
      <c r="O4276" t="s">
        <v>7876</v>
      </c>
      <c r="P4276" t="s">
        <v>8788</v>
      </c>
      <c r="Q4276">
        <v>0.113247</v>
      </c>
      <c r="R4276" s="117" t="s">
        <v>14676</v>
      </c>
      <c r="S4276" s="117" t="s">
        <v>14589</v>
      </c>
      <c r="T4276" t="s">
        <v>12136</v>
      </c>
      <c r="U4276" t="s">
        <v>10772</v>
      </c>
    </row>
    <row r="4277" spans="1:21">
      <c r="A4277" s="117" t="s">
        <v>3156</v>
      </c>
      <c r="B4277" t="s">
        <v>14590</v>
      </c>
      <c r="C4277" t="s">
        <v>14590</v>
      </c>
      <c r="D4277">
        <v>49</v>
      </c>
      <c r="E4277">
        <v>43</v>
      </c>
      <c r="F4277">
        <v>49</v>
      </c>
      <c r="G4277">
        <v>43</v>
      </c>
      <c r="H4277">
        <v>1</v>
      </c>
      <c r="I4277">
        <v>1</v>
      </c>
      <c r="J4277">
        <v>999999</v>
      </c>
      <c r="K4277" s="194">
        <v>999999</v>
      </c>
      <c r="L4277" t="s">
        <v>1083</v>
      </c>
      <c r="M4277" t="s">
        <v>1083</v>
      </c>
      <c r="N4277">
        <v>113.247</v>
      </c>
      <c r="O4277" t="s">
        <v>7876</v>
      </c>
      <c r="P4277" t="s">
        <v>8788</v>
      </c>
      <c r="Q4277">
        <v>0.113247</v>
      </c>
      <c r="R4277" s="117" t="s">
        <v>14676</v>
      </c>
      <c r="S4277" s="117" t="s">
        <v>14589</v>
      </c>
      <c r="T4277" t="s">
        <v>12136</v>
      </c>
      <c r="U4277" t="s">
        <v>10772</v>
      </c>
    </row>
    <row r="4278" spans="1:21">
      <c r="A4278" s="117" t="s">
        <v>3157</v>
      </c>
      <c r="B4278" t="s">
        <v>14590</v>
      </c>
      <c r="C4278" t="s">
        <v>14590</v>
      </c>
      <c r="D4278">
        <v>21</v>
      </c>
      <c r="E4278">
        <v>15</v>
      </c>
      <c r="F4278">
        <v>21</v>
      </c>
      <c r="G4278">
        <v>15</v>
      </c>
      <c r="H4278">
        <v>8</v>
      </c>
      <c r="I4278">
        <v>8</v>
      </c>
      <c r="J4278">
        <v>0</v>
      </c>
      <c r="K4278" s="194">
        <v>104</v>
      </c>
      <c r="L4278" t="s">
        <v>1075</v>
      </c>
      <c r="M4278" t="s">
        <v>1075</v>
      </c>
      <c r="N4278">
        <v>100</v>
      </c>
      <c r="O4278" t="s">
        <v>7876</v>
      </c>
      <c r="P4278" t="s">
        <v>8788</v>
      </c>
      <c r="Q4278">
        <v>0.1</v>
      </c>
      <c r="R4278" s="117" t="s">
        <v>14687</v>
      </c>
      <c r="S4278" s="117" t="s">
        <v>14688</v>
      </c>
      <c r="T4278" t="s">
        <v>13996</v>
      </c>
      <c r="U4278" t="s">
        <v>10772</v>
      </c>
    </row>
    <row r="4279" spans="1:21">
      <c r="A4279" s="117" t="s">
        <v>3158</v>
      </c>
      <c r="B4279" t="s">
        <v>14590</v>
      </c>
      <c r="C4279" t="s">
        <v>14590</v>
      </c>
      <c r="D4279">
        <v>21</v>
      </c>
      <c r="E4279">
        <v>15</v>
      </c>
      <c r="F4279">
        <v>21</v>
      </c>
      <c r="G4279">
        <v>15</v>
      </c>
      <c r="H4279">
        <v>1</v>
      </c>
      <c r="I4279">
        <v>1</v>
      </c>
      <c r="J4279">
        <v>0</v>
      </c>
      <c r="K4279" s="194">
        <v>104</v>
      </c>
      <c r="L4279" t="s">
        <v>1075</v>
      </c>
      <c r="M4279" t="s">
        <v>1075</v>
      </c>
      <c r="N4279">
        <v>102</v>
      </c>
      <c r="O4279" t="s">
        <v>7876</v>
      </c>
      <c r="P4279" t="s">
        <v>7877</v>
      </c>
      <c r="Q4279">
        <v>0.10199999999999999</v>
      </c>
      <c r="R4279" s="117" t="s">
        <v>14687</v>
      </c>
      <c r="S4279" s="117" t="s">
        <v>14688</v>
      </c>
      <c r="T4279" t="s">
        <v>13996</v>
      </c>
      <c r="U4279" t="s">
        <v>10772</v>
      </c>
    </row>
    <row r="4280" spans="1:21">
      <c r="A4280" s="117" t="s">
        <v>20868</v>
      </c>
      <c r="B4280" t="s">
        <v>14590</v>
      </c>
      <c r="C4280" t="s">
        <v>14590</v>
      </c>
      <c r="D4280">
        <v>28</v>
      </c>
      <c r="E4280">
        <v>22</v>
      </c>
      <c r="F4280">
        <v>28</v>
      </c>
      <c r="G4280">
        <v>22</v>
      </c>
      <c r="H4280">
        <v>40</v>
      </c>
      <c r="I4280">
        <v>40</v>
      </c>
      <c r="J4280">
        <v>0</v>
      </c>
      <c r="K4280" s="194">
        <v>0</v>
      </c>
      <c r="L4280" t="s">
        <v>1075</v>
      </c>
      <c r="M4280" t="s">
        <v>1075</v>
      </c>
      <c r="N4280">
        <v>38.369999999999997</v>
      </c>
      <c r="O4280" t="s">
        <v>7876</v>
      </c>
      <c r="Q4280">
        <v>3.8370000000000001E-2</v>
      </c>
      <c r="R4280" s="117" t="s">
        <v>14944</v>
      </c>
      <c r="S4280" s="117" t="s">
        <v>14688</v>
      </c>
      <c r="T4280" t="s">
        <v>13996</v>
      </c>
      <c r="U4280" t="s">
        <v>10772</v>
      </c>
    </row>
    <row r="4281" spans="1:21">
      <c r="A4281" s="117" t="s">
        <v>3159</v>
      </c>
      <c r="B4281" t="s">
        <v>14590</v>
      </c>
      <c r="C4281" t="s">
        <v>14590</v>
      </c>
      <c r="D4281">
        <v>48</v>
      </c>
      <c r="E4281">
        <v>42</v>
      </c>
      <c r="F4281">
        <v>48</v>
      </c>
      <c r="G4281">
        <v>42</v>
      </c>
      <c r="H4281">
        <v>6</v>
      </c>
      <c r="I4281">
        <v>6</v>
      </c>
      <c r="J4281">
        <v>999999</v>
      </c>
      <c r="K4281" s="194">
        <v>999999</v>
      </c>
      <c r="L4281" t="s">
        <v>1083</v>
      </c>
      <c r="M4281" t="s">
        <v>1083</v>
      </c>
      <c r="N4281">
        <v>125.967</v>
      </c>
      <c r="O4281" t="s">
        <v>7876</v>
      </c>
      <c r="P4281" t="s">
        <v>8792</v>
      </c>
      <c r="Q4281">
        <v>0.125967</v>
      </c>
      <c r="R4281" s="117" t="s">
        <v>14676</v>
      </c>
      <c r="S4281" s="117" t="s">
        <v>14589</v>
      </c>
      <c r="T4281" t="s">
        <v>12136</v>
      </c>
      <c r="U4281" t="s">
        <v>10772</v>
      </c>
    </row>
    <row r="4282" spans="1:21">
      <c r="A4282" s="117" t="s">
        <v>20869</v>
      </c>
      <c r="B4282" t="s">
        <v>14590</v>
      </c>
      <c r="C4282" t="s">
        <v>14590</v>
      </c>
      <c r="D4282">
        <v>28</v>
      </c>
      <c r="E4282">
        <v>22</v>
      </c>
      <c r="F4282">
        <v>28</v>
      </c>
      <c r="G4282">
        <v>22</v>
      </c>
      <c r="H4282">
        <v>8</v>
      </c>
      <c r="I4282">
        <v>8</v>
      </c>
      <c r="J4282">
        <v>0</v>
      </c>
      <c r="K4282" s="194">
        <v>0</v>
      </c>
      <c r="L4282" t="s">
        <v>1075</v>
      </c>
      <c r="M4282" t="s">
        <v>1075</v>
      </c>
      <c r="N4282">
        <v>38.369999999999997</v>
      </c>
      <c r="O4282" t="s">
        <v>7876</v>
      </c>
      <c r="Q4282">
        <v>3.8370000000000001E-2</v>
      </c>
      <c r="R4282" s="117" t="s">
        <v>14944</v>
      </c>
      <c r="S4282" s="117" t="s">
        <v>14688</v>
      </c>
      <c r="T4282" t="s">
        <v>13996</v>
      </c>
      <c r="U4282" t="s">
        <v>10772</v>
      </c>
    </row>
    <row r="4283" spans="1:21">
      <c r="A4283" s="117" t="s">
        <v>607</v>
      </c>
      <c r="B4283" t="s">
        <v>14590</v>
      </c>
      <c r="C4283" t="s">
        <v>14590</v>
      </c>
      <c r="D4283">
        <v>21</v>
      </c>
      <c r="E4283">
        <v>15</v>
      </c>
      <c r="F4283">
        <v>21</v>
      </c>
      <c r="G4283">
        <v>15</v>
      </c>
      <c r="H4283">
        <v>32</v>
      </c>
      <c r="I4283">
        <v>32</v>
      </c>
      <c r="J4283">
        <v>99999</v>
      </c>
      <c r="K4283" s="194">
        <v>99999</v>
      </c>
      <c r="L4283" t="s">
        <v>1075</v>
      </c>
      <c r="M4283" t="s">
        <v>1075</v>
      </c>
      <c r="N4283">
        <v>11.46</v>
      </c>
      <c r="O4283" t="s">
        <v>7876</v>
      </c>
      <c r="P4283" t="s">
        <v>8793</v>
      </c>
      <c r="Q4283">
        <v>1.146E-2</v>
      </c>
      <c r="R4283" s="117" t="s">
        <v>14687</v>
      </c>
      <c r="S4283" s="117" t="s">
        <v>14688</v>
      </c>
      <c r="T4283" t="s">
        <v>13996</v>
      </c>
      <c r="U4283" t="s">
        <v>10773</v>
      </c>
    </row>
    <row r="4284" spans="1:21">
      <c r="A4284" s="117" t="s">
        <v>939</v>
      </c>
      <c r="B4284" t="s">
        <v>14590</v>
      </c>
      <c r="C4284" t="s">
        <v>14590</v>
      </c>
      <c r="D4284">
        <v>21</v>
      </c>
      <c r="E4284">
        <v>15</v>
      </c>
      <c r="F4284">
        <v>21</v>
      </c>
      <c r="G4284">
        <v>15</v>
      </c>
      <c r="H4284">
        <v>1</v>
      </c>
      <c r="I4284">
        <v>1</v>
      </c>
      <c r="J4284">
        <v>99999</v>
      </c>
      <c r="K4284" s="194">
        <v>104</v>
      </c>
      <c r="L4284" t="s">
        <v>1075</v>
      </c>
      <c r="M4284" t="s">
        <v>1075</v>
      </c>
      <c r="N4284">
        <v>95</v>
      </c>
      <c r="O4284" t="s">
        <v>7876</v>
      </c>
      <c r="P4284" t="s">
        <v>8787</v>
      </c>
      <c r="Q4284">
        <v>9.5000000000000001E-2</v>
      </c>
      <c r="R4284" s="117" t="s">
        <v>14687</v>
      </c>
      <c r="S4284" s="117" t="s">
        <v>14688</v>
      </c>
      <c r="T4284" t="s">
        <v>13996</v>
      </c>
      <c r="U4284" t="s">
        <v>10773</v>
      </c>
    </row>
    <row r="4285" spans="1:21">
      <c r="A4285" s="117" t="s">
        <v>3160</v>
      </c>
      <c r="B4285" t="s">
        <v>14590</v>
      </c>
      <c r="C4285" t="s">
        <v>14590</v>
      </c>
      <c r="D4285">
        <v>21</v>
      </c>
      <c r="E4285">
        <v>15</v>
      </c>
      <c r="F4285">
        <v>21</v>
      </c>
      <c r="G4285">
        <v>15</v>
      </c>
      <c r="H4285">
        <v>8</v>
      </c>
      <c r="I4285">
        <v>8</v>
      </c>
      <c r="J4285">
        <v>104</v>
      </c>
      <c r="K4285" s="194">
        <v>104</v>
      </c>
      <c r="L4285" t="s">
        <v>1075</v>
      </c>
      <c r="M4285" t="s">
        <v>1075</v>
      </c>
      <c r="N4285">
        <v>95</v>
      </c>
      <c r="O4285" t="s">
        <v>7876</v>
      </c>
      <c r="P4285" t="s">
        <v>8787</v>
      </c>
      <c r="Q4285">
        <v>9.5000000000000001E-2</v>
      </c>
      <c r="R4285" s="117" t="s">
        <v>14687</v>
      </c>
      <c r="S4285" s="117" t="s">
        <v>14688</v>
      </c>
      <c r="T4285" t="s">
        <v>13996</v>
      </c>
      <c r="U4285" t="s">
        <v>10773</v>
      </c>
    </row>
    <row r="4286" spans="1:21">
      <c r="A4286" s="117" t="s">
        <v>3161</v>
      </c>
      <c r="B4286" t="s">
        <v>14590</v>
      </c>
      <c r="C4286" t="s">
        <v>14590</v>
      </c>
      <c r="D4286">
        <v>21</v>
      </c>
      <c r="E4286">
        <v>15</v>
      </c>
      <c r="F4286">
        <v>21</v>
      </c>
      <c r="G4286">
        <v>15</v>
      </c>
      <c r="H4286">
        <v>8</v>
      </c>
      <c r="I4286">
        <v>8</v>
      </c>
      <c r="J4286">
        <v>0</v>
      </c>
      <c r="K4286" s="194">
        <v>0</v>
      </c>
      <c r="L4286" t="s">
        <v>1075</v>
      </c>
      <c r="M4286" t="s">
        <v>1075</v>
      </c>
      <c r="N4286">
        <v>75</v>
      </c>
      <c r="O4286" t="s">
        <v>7876</v>
      </c>
      <c r="P4286" t="s">
        <v>8787</v>
      </c>
      <c r="Q4286">
        <v>7.4999999999999997E-2</v>
      </c>
      <c r="R4286" s="117" t="s">
        <v>14687</v>
      </c>
      <c r="S4286" s="117" t="s">
        <v>14688</v>
      </c>
      <c r="T4286" t="s">
        <v>13996</v>
      </c>
      <c r="U4286" t="s">
        <v>10772</v>
      </c>
    </row>
    <row r="4287" spans="1:21">
      <c r="A4287" s="117" t="s">
        <v>11837</v>
      </c>
      <c r="B4287" t="s">
        <v>14590</v>
      </c>
      <c r="C4287" t="s">
        <v>14590</v>
      </c>
      <c r="D4287">
        <v>60</v>
      </c>
      <c r="E4287">
        <v>54</v>
      </c>
      <c r="F4287">
        <v>60</v>
      </c>
      <c r="G4287">
        <v>54</v>
      </c>
      <c r="H4287">
        <v>1</v>
      </c>
      <c r="I4287">
        <v>1</v>
      </c>
      <c r="J4287">
        <v>0</v>
      </c>
      <c r="K4287" s="194">
        <v>0</v>
      </c>
      <c r="L4287" t="s">
        <v>1075</v>
      </c>
      <c r="M4287" t="s">
        <v>1075</v>
      </c>
      <c r="N4287">
        <v>120</v>
      </c>
      <c r="O4287" t="s">
        <v>7876</v>
      </c>
      <c r="P4287" t="s">
        <v>8790</v>
      </c>
      <c r="Q4287">
        <v>0.12</v>
      </c>
      <c r="R4287" s="117" t="s">
        <v>15348</v>
      </c>
      <c r="S4287" s="117" t="s">
        <v>15349</v>
      </c>
      <c r="T4287" t="s">
        <v>12151</v>
      </c>
      <c r="U4287" t="s">
        <v>10773</v>
      </c>
    </row>
    <row r="4288" spans="1:21">
      <c r="A4288" s="117" t="s">
        <v>11838</v>
      </c>
      <c r="B4288" t="s">
        <v>14590</v>
      </c>
      <c r="C4288" t="s">
        <v>14590</v>
      </c>
      <c r="D4288">
        <v>60</v>
      </c>
      <c r="E4288">
        <v>54</v>
      </c>
      <c r="F4288">
        <v>60</v>
      </c>
      <c r="G4288">
        <v>54</v>
      </c>
      <c r="H4288">
        <v>1</v>
      </c>
      <c r="I4288">
        <v>1</v>
      </c>
      <c r="J4288">
        <v>0</v>
      </c>
      <c r="K4288" s="194">
        <v>0</v>
      </c>
      <c r="L4288" t="s">
        <v>1075</v>
      </c>
      <c r="M4288" t="s">
        <v>1075</v>
      </c>
      <c r="N4288">
        <v>120</v>
      </c>
      <c r="O4288" t="s">
        <v>7876</v>
      </c>
      <c r="P4288" t="s">
        <v>8790</v>
      </c>
      <c r="Q4288">
        <v>0.12</v>
      </c>
      <c r="R4288" s="117" t="s">
        <v>15348</v>
      </c>
      <c r="S4288" s="117" t="s">
        <v>15349</v>
      </c>
      <c r="T4288" t="s">
        <v>12151</v>
      </c>
      <c r="U4288" t="s">
        <v>10773</v>
      </c>
    </row>
    <row r="4289" spans="1:21">
      <c r="A4289" s="117" t="s">
        <v>20870</v>
      </c>
      <c r="B4289" t="s">
        <v>14590</v>
      </c>
      <c r="C4289" t="s">
        <v>14590</v>
      </c>
      <c r="D4289">
        <v>28</v>
      </c>
      <c r="E4289">
        <v>22</v>
      </c>
      <c r="F4289">
        <v>28</v>
      </c>
      <c r="G4289">
        <v>22</v>
      </c>
      <c r="H4289">
        <v>1000</v>
      </c>
      <c r="I4289">
        <v>1000</v>
      </c>
      <c r="J4289">
        <v>0</v>
      </c>
      <c r="K4289" s="194">
        <v>0</v>
      </c>
      <c r="L4289" t="s">
        <v>1075</v>
      </c>
      <c r="M4289" t="s">
        <v>1075</v>
      </c>
      <c r="N4289">
        <v>15.5</v>
      </c>
      <c r="O4289" t="s">
        <v>7876</v>
      </c>
      <c r="Q4289">
        <v>1.55E-2</v>
      </c>
      <c r="R4289" s="117" t="s">
        <v>14944</v>
      </c>
      <c r="S4289" s="117" t="s">
        <v>14688</v>
      </c>
      <c r="T4289" t="s">
        <v>13996</v>
      </c>
      <c r="U4289" t="s">
        <v>10772</v>
      </c>
    </row>
    <row r="4290" spans="1:21">
      <c r="A4290" s="117" t="s">
        <v>525</v>
      </c>
      <c r="B4290" t="s">
        <v>14590</v>
      </c>
      <c r="C4290" t="s">
        <v>14590</v>
      </c>
      <c r="D4290">
        <v>21</v>
      </c>
      <c r="E4290">
        <v>15</v>
      </c>
      <c r="F4290">
        <v>21</v>
      </c>
      <c r="G4290">
        <v>15</v>
      </c>
      <c r="H4290">
        <v>1</v>
      </c>
      <c r="I4290">
        <v>1</v>
      </c>
      <c r="J4290">
        <v>99999</v>
      </c>
      <c r="K4290" s="194">
        <v>0</v>
      </c>
      <c r="L4290" t="s">
        <v>1075</v>
      </c>
      <c r="M4290" t="s">
        <v>1075</v>
      </c>
      <c r="N4290">
        <v>68</v>
      </c>
      <c r="O4290" t="s">
        <v>7876</v>
      </c>
      <c r="P4290" t="s">
        <v>8795</v>
      </c>
      <c r="Q4290">
        <v>6.8000000000000005E-2</v>
      </c>
      <c r="R4290" s="117" t="s">
        <v>14687</v>
      </c>
      <c r="S4290" s="117" t="s">
        <v>14688</v>
      </c>
      <c r="T4290" t="s">
        <v>13996</v>
      </c>
      <c r="U4290" t="s">
        <v>10773</v>
      </c>
    </row>
    <row r="4291" spans="1:21">
      <c r="A4291" s="117" t="s">
        <v>3162</v>
      </c>
      <c r="B4291" t="s">
        <v>14590</v>
      </c>
      <c r="C4291" t="s">
        <v>14590</v>
      </c>
      <c r="D4291">
        <v>21</v>
      </c>
      <c r="E4291">
        <v>15</v>
      </c>
      <c r="F4291">
        <v>21</v>
      </c>
      <c r="G4291">
        <v>15</v>
      </c>
      <c r="H4291">
        <v>1</v>
      </c>
      <c r="I4291">
        <v>1</v>
      </c>
      <c r="J4291">
        <v>0</v>
      </c>
      <c r="K4291" s="194">
        <v>0</v>
      </c>
      <c r="L4291" t="s">
        <v>1075</v>
      </c>
      <c r="M4291" t="s">
        <v>1075</v>
      </c>
      <c r="N4291">
        <v>68</v>
      </c>
      <c r="O4291" t="s">
        <v>7876</v>
      </c>
      <c r="P4291" t="s">
        <v>8795</v>
      </c>
      <c r="Q4291">
        <v>6.8000000000000005E-2</v>
      </c>
      <c r="R4291" s="117" t="s">
        <v>14687</v>
      </c>
      <c r="S4291" s="117" t="s">
        <v>14688</v>
      </c>
      <c r="T4291" t="s">
        <v>13996</v>
      </c>
      <c r="U4291" t="s">
        <v>10773</v>
      </c>
    </row>
    <row r="4292" spans="1:21">
      <c r="A4292" s="117" t="s">
        <v>754</v>
      </c>
      <c r="B4292" t="s">
        <v>14590</v>
      </c>
      <c r="C4292" t="s">
        <v>14590</v>
      </c>
      <c r="D4292">
        <v>21</v>
      </c>
      <c r="E4292">
        <v>15</v>
      </c>
      <c r="F4292">
        <v>21</v>
      </c>
      <c r="G4292">
        <v>15</v>
      </c>
      <c r="H4292">
        <v>1</v>
      </c>
      <c r="I4292">
        <v>1</v>
      </c>
      <c r="J4292">
        <v>99999</v>
      </c>
      <c r="K4292" s="194">
        <v>432</v>
      </c>
      <c r="L4292" t="s">
        <v>1075</v>
      </c>
      <c r="M4292" t="s">
        <v>1075</v>
      </c>
      <c r="N4292">
        <v>81</v>
      </c>
      <c r="O4292" t="s">
        <v>7876</v>
      </c>
      <c r="P4292" t="s">
        <v>8787</v>
      </c>
      <c r="Q4292">
        <v>8.1000000000000003E-2</v>
      </c>
      <c r="R4292" s="117" t="s">
        <v>14687</v>
      </c>
      <c r="S4292" s="117" t="s">
        <v>14688</v>
      </c>
      <c r="T4292" t="s">
        <v>13996</v>
      </c>
      <c r="U4292" t="s">
        <v>10773</v>
      </c>
    </row>
    <row r="4293" spans="1:21">
      <c r="A4293" s="117" t="s">
        <v>3163</v>
      </c>
      <c r="B4293" t="s">
        <v>14590</v>
      </c>
      <c r="C4293" t="s">
        <v>14590</v>
      </c>
      <c r="D4293">
        <v>21</v>
      </c>
      <c r="E4293">
        <v>15</v>
      </c>
      <c r="F4293">
        <v>21</v>
      </c>
      <c r="G4293">
        <v>15</v>
      </c>
      <c r="H4293">
        <v>8</v>
      </c>
      <c r="I4293">
        <v>8</v>
      </c>
      <c r="J4293">
        <v>0</v>
      </c>
      <c r="K4293" s="194">
        <v>0</v>
      </c>
      <c r="L4293" t="s">
        <v>1075</v>
      </c>
      <c r="M4293" t="s">
        <v>1075</v>
      </c>
      <c r="N4293">
        <v>80</v>
      </c>
      <c r="O4293" t="s">
        <v>7876</v>
      </c>
      <c r="P4293" t="s">
        <v>8787</v>
      </c>
      <c r="Q4293">
        <v>0.08</v>
      </c>
      <c r="R4293" s="117" t="s">
        <v>14687</v>
      </c>
      <c r="S4293" s="117" t="s">
        <v>14688</v>
      </c>
      <c r="T4293" t="s">
        <v>13996</v>
      </c>
      <c r="U4293" t="s">
        <v>10773</v>
      </c>
    </row>
    <row r="4294" spans="1:21">
      <c r="A4294" s="117" t="s">
        <v>11084</v>
      </c>
      <c r="B4294" t="s">
        <v>14590</v>
      </c>
      <c r="C4294" t="s">
        <v>14590</v>
      </c>
      <c r="D4294">
        <v>53</v>
      </c>
      <c r="E4294">
        <v>47</v>
      </c>
      <c r="F4294">
        <v>53</v>
      </c>
      <c r="G4294">
        <v>47</v>
      </c>
      <c r="H4294">
        <v>1</v>
      </c>
      <c r="I4294">
        <v>1</v>
      </c>
      <c r="J4294">
        <v>0</v>
      </c>
      <c r="K4294" s="194">
        <v>0</v>
      </c>
      <c r="L4294" t="s">
        <v>1083</v>
      </c>
      <c r="M4294" t="s">
        <v>1083</v>
      </c>
      <c r="N4294">
        <v>12700</v>
      </c>
      <c r="O4294" t="s">
        <v>7876</v>
      </c>
      <c r="P4294" t="s">
        <v>8781</v>
      </c>
      <c r="Q4294">
        <v>12.7</v>
      </c>
      <c r="R4294" s="117" t="s">
        <v>15336</v>
      </c>
      <c r="S4294" s="117" t="s">
        <v>14596</v>
      </c>
      <c r="T4294" t="s">
        <v>17448</v>
      </c>
      <c r="U4294" t="s">
        <v>10772</v>
      </c>
    </row>
    <row r="4295" spans="1:21">
      <c r="A4295" s="117" t="s">
        <v>18936</v>
      </c>
      <c r="B4295" t="s">
        <v>14590</v>
      </c>
      <c r="C4295" t="s">
        <v>14590</v>
      </c>
      <c r="D4295">
        <v>53</v>
      </c>
      <c r="E4295">
        <v>47</v>
      </c>
      <c r="F4295">
        <v>53</v>
      </c>
      <c r="G4295">
        <v>47</v>
      </c>
      <c r="H4295">
        <v>1</v>
      </c>
      <c r="I4295">
        <v>1</v>
      </c>
      <c r="J4295">
        <v>0</v>
      </c>
      <c r="K4295" s="194">
        <v>0</v>
      </c>
      <c r="L4295" t="s">
        <v>1083</v>
      </c>
      <c r="M4295" t="s">
        <v>1083</v>
      </c>
      <c r="O4295" t="s">
        <v>7876</v>
      </c>
      <c r="P4295" t="s">
        <v>18290</v>
      </c>
      <c r="R4295" s="117" t="s">
        <v>15336</v>
      </c>
      <c r="S4295" s="117" t="s">
        <v>14596</v>
      </c>
      <c r="T4295" t="s">
        <v>17448</v>
      </c>
      <c r="U4295" t="s">
        <v>10772</v>
      </c>
    </row>
    <row r="4296" spans="1:21">
      <c r="A4296" s="117" t="s">
        <v>19813</v>
      </c>
      <c r="B4296" t="s">
        <v>14590</v>
      </c>
      <c r="C4296" t="s">
        <v>14590</v>
      </c>
      <c r="D4296">
        <v>53</v>
      </c>
      <c r="E4296">
        <v>47</v>
      </c>
      <c r="F4296">
        <v>53</v>
      </c>
      <c r="G4296">
        <v>47</v>
      </c>
      <c r="H4296">
        <v>1</v>
      </c>
      <c r="I4296">
        <v>1</v>
      </c>
      <c r="J4296">
        <v>0</v>
      </c>
      <c r="K4296" s="194">
        <v>0</v>
      </c>
      <c r="L4296" t="s">
        <v>1083</v>
      </c>
      <c r="M4296" t="s">
        <v>1083</v>
      </c>
      <c r="N4296">
        <v>10000</v>
      </c>
      <c r="O4296" t="s">
        <v>7876</v>
      </c>
      <c r="P4296" t="s">
        <v>18290</v>
      </c>
      <c r="Q4296">
        <v>10</v>
      </c>
      <c r="R4296" s="117" t="s">
        <v>15336</v>
      </c>
      <c r="S4296" s="117" t="s">
        <v>14596</v>
      </c>
      <c r="T4296" t="s">
        <v>17448</v>
      </c>
      <c r="U4296" t="s">
        <v>10772</v>
      </c>
    </row>
    <row r="4297" spans="1:21">
      <c r="A4297" s="117" t="s">
        <v>19814</v>
      </c>
      <c r="B4297" t="s">
        <v>14590</v>
      </c>
      <c r="C4297" t="s">
        <v>14590</v>
      </c>
      <c r="D4297">
        <v>53</v>
      </c>
      <c r="E4297">
        <v>47</v>
      </c>
      <c r="F4297">
        <v>53</v>
      </c>
      <c r="G4297">
        <v>47</v>
      </c>
      <c r="H4297">
        <v>1</v>
      </c>
      <c r="I4297">
        <v>1</v>
      </c>
      <c r="J4297">
        <v>0</v>
      </c>
      <c r="K4297" s="194">
        <v>0</v>
      </c>
      <c r="L4297" t="s">
        <v>1083</v>
      </c>
      <c r="M4297" t="s">
        <v>1083</v>
      </c>
      <c r="N4297">
        <v>10000</v>
      </c>
      <c r="O4297" t="s">
        <v>7876</v>
      </c>
      <c r="P4297" t="s">
        <v>18290</v>
      </c>
      <c r="Q4297">
        <v>10</v>
      </c>
      <c r="R4297" s="117" t="s">
        <v>15336</v>
      </c>
      <c r="S4297" s="117" t="s">
        <v>14596</v>
      </c>
      <c r="T4297" t="s">
        <v>17448</v>
      </c>
      <c r="U4297" t="s">
        <v>10772</v>
      </c>
    </row>
    <row r="4298" spans="1:21">
      <c r="A4298" s="117" t="s">
        <v>22515</v>
      </c>
      <c r="B4298" t="s">
        <v>14590</v>
      </c>
      <c r="C4298" t="s">
        <v>14590</v>
      </c>
      <c r="D4298">
        <v>42</v>
      </c>
      <c r="E4298">
        <v>36</v>
      </c>
      <c r="F4298">
        <v>42</v>
      </c>
      <c r="G4298">
        <v>36</v>
      </c>
      <c r="H4298">
        <v>1</v>
      </c>
      <c r="I4298">
        <v>1</v>
      </c>
      <c r="J4298">
        <v>999999</v>
      </c>
      <c r="K4298" s="194">
        <v>999999</v>
      </c>
      <c r="L4298" t="s">
        <v>1083</v>
      </c>
      <c r="M4298" t="s">
        <v>1083</v>
      </c>
      <c r="N4298">
        <v>187.5</v>
      </c>
      <c r="O4298" t="s">
        <v>7876</v>
      </c>
      <c r="P4298" t="s">
        <v>7877</v>
      </c>
      <c r="Q4298">
        <v>0.1875</v>
      </c>
      <c r="R4298" s="117" t="s">
        <v>14676</v>
      </c>
      <c r="S4298" s="117" t="s">
        <v>14589</v>
      </c>
      <c r="T4298" t="s">
        <v>12136</v>
      </c>
      <c r="U4298" t="s">
        <v>10772</v>
      </c>
    </row>
    <row r="4299" spans="1:21">
      <c r="A4299" s="117" t="s">
        <v>3164</v>
      </c>
      <c r="B4299" t="s">
        <v>14590</v>
      </c>
      <c r="C4299" t="s">
        <v>14590</v>
      </c>
      <c r="D4299">
        <v>56</v>
      </c>
      <c r="E4299">
        <v>50</v>
      </c>
      <c r="F4299">
        <v>56</v>
      </c>
      <c r="G4299">
        <v>50</v>
      </c>
      <c r="H4299">
        <v>1</v>
      </c>
      <c r="I4299">
        <v>1</v>
      </c>
      <c r="J4299">
        <v>999999</v>
      </c>
      <c r="K4299" s="194">
        <v>999999</v>
      </c>
      <c r="L4299" t="s">
        <v>1083</v>
      </c>
      <c r="M4299" t="s">
        <v>1083</v>
      </c>
      <c r="N4299">
        <v>189</v>
      </c>
      <c r="O4299" t="s">
        <v>7876</v>
      </c>
      <c r="P4299" t="s">
        <v>7877</v>
      </c>
      <c r="Q4299">
        <v>0.189</v>
      </c>
      <c r="R4299" s="117" t="s">
        <v>14676</v>
      </c>
      <c r="S4299" s="117" t="s">
        <v>14589</v>
      </c>
      <c r="T4299" t="s">
        <v>12136</v>
      </c>
      <c r="U4299" t="s">
        <v>10773</v>
      </c>
    </row>
    <row r="4300" spans="1:21">
      <c r="A4300" s="117" t="s">
        <v>18704</v>
      </c>
      <c r="B4300" t="s">
        <v>14590</v>
      </c>
      <c r="C4300" t="s">
        <v>14590</v>
      </c>
      <c r="D4300">
        <v>62</v>
      </c>
      <c r="E4300">
        <v>56</v>
      </c>
      <c r="F4300">
        <v>62</v>
      </c>
      <c r="G4300">
        <v>56</v>
      </c>
      <c r="H4300">
        <v>1</v>
      </c>
      <c r="I4300">
        <v>1</v>
      </c>
      <c r="J4300">
        <v>0</v>
      </c>
      <c r="K4300" s="194">
        <v>0</v>
      </c>
      <c r="L4300" t="s">
        <v>1083</v>
      </c>
      <c r="M4300" t="s">
        <v>1083</v>
      </c>
      <c r="N4300">
        <v>64864</v>
      </c>
      <c r="O4300" t="s">
        <v>7876</v>
      </c>
      <c r="P4300" t="s">
        <v>18705</v>
      </c>
      <c r="Q4300">
        <v>64.864000000000004</v>
      </c>
      <c r="R4300" s="117" t="s">
        <v>15266</v>
      </c>
      <c r="S4300" s="117" t="s">
        <v>15267</v>
      </c>
      <c r="T4300" t="s">
        <v>13813</v>
      </c>
      <c r="U4300" t="s">
        <v>10772</v>
      </c>
    </row>
    <row r="4301" spans="1:21">
      <c r="A4301" s="117" t="s">
        <v>18706</v>
      </c>
      <c r="B4301" t="s">
        <v>14590</v>
      </c>
      <c r="C4301" t="s">
        <v>14590</v>
      </c>
      <c r="D4301">
        <v>62</v>
      </c>
      <c r="E4301">
        <v>56</v>
      </c>
      <c r="F4301">
        <v>62</v>
      </c>
      <c r="G4301">
        <v>56</v>
      </c>
      <c r="H4301">
        <v>1</v>
      </c>
      <c r="I4301">
        <v>1</v>
      </c>
      <c r="J4301">
        <v>0</v>
      </c>
      <c r="K4301" s="194">
        <v>0</v>
      </c>
      <c r="L4301" t="s">
        <v>1083</v>
      </c>
      <c r="M4301" t="s">
        <v>1083</v>
      </c>
      <c r="N4301">
        <v>54885</v>
      </c>
      <c r="O4301" t="s">
        <v>7876</v>
      </c>
      <c r="P4301" t="s">
        <v>18705</v>
      </c>
      <c r="Q4301">
        <v>54.884999999999998</v>
      </c>
      <c r="R4301" s="117" t="s">
        <v>15266</v>
      </c>
      <c r="S4301" s="117" t="s">
        <v>15267</v>
      </c>
      <c r="T4301" t="s">
        <v>13813</v>
      </c>
      <c r="U4301" t="s">
        <v>10772</v>
      </c>
    </row>
    <row r="4302" spans="1:21">
      <c r="A4302" s="117" t="s">
        <v>18707</v>
      </c>
      <c r="B4302" t="s">
        <v>14590</v>
      </c>
      <c r="C4302" t="s">
        <v>14590</v>
      </c>
      <c r="D4302">
        <v>62</v>
      </c>
      <c r="E4302">
        <v>56</v>
      </c>
      <c r="F4302">
        <v>62</v>
      </c>
      <c r="G4302">
        <v>56</v>
      </c>
      <c r="H4302">
        <v>1</v>
      </c>
      <c r="I4302">
        <v>1</v>
      </c>
      <c r="J4302">
        <v>0</v>
      </c>
      <c r="K4302" s="194">
        <v>0</v>
      </c>
      <c r="L4302" t="s">
        <v>1083</v>
      </c>
      <c r="M4302" t="s">
        <v>1083</v>
      </c>
      <c r="N4302">
        <v>28939</v>
      </c>
      <c r="O4302" t="s">
        <v>7876</v>
      </c>
      <c r="P4302" t="s">
        <v>18708</v>
      </c>
      <c r="Q4302">
        <v>28.939</v>
      </c>
      <c r="R4302" s="117" t="s">
        <v>15266</v>
      </c>
      <c r="S4302" s="117" t="s">
        <v>15267</v>
      </c>
      <c r="T4302" t="s">
        <v>13813</v>
      </c>
      <c r="U4302" t="s">
        <v>10772</v>
      </c>
    </row>
    <row r="4303" spans="1:21">
      <c r="A4303" s="117" t="s">
        <v>18709</v>
      </c>
      <c r="B4303" t="s">
        <v>14590</v>
      </c>
      <c r="C4303" t="s">
        <v>14590</v>
      </c>
      <c r="D4303">
        <v>62</v>
      </c>
      <c r="E4303">
        <v>56</v>
      </c>
      <c r="F4303">
        <v>62</v>
      </c>
      <c r="G4303">
        <v>56</v>
      </c>
      <c r="H4303">
        <v>1</v>
      </c>
      <c r="I4303">
        <v>1</v>
      </c>
      <c r="J4303">
        <v>0</v>
      </c>
      <c r="K4303" s="194">
        <v>0</v>
      </c>
      <c r="L4303" t="s">
        <v>1083</v>
      </c>
      <c r="M4303" t="s">
        <v>1083</v>
      </c>
      <c r="N4303">
        <v>21954</v>
      </c>
      <c r="O4303" t="s">
        <v>7876</v>
      </c>
      <c r="P4303" t="s">
        <v>18708</v>
      </c>
      <c r="Q4303">
        <v>21.954000000000001</v>
      </c>
      <c r="R4303" s="117" t="s">
        <v>15266</v>
      </c>
      <c r="S4303" s="117" t="s">
        <v>15267</v>
      </c>
      <c r="T4303" t="s">
        <v>13813</v>
      </c>
      <c r="U4303" t="s">
        <v>10772</v>
      </c>
    </row>
    <row r="4304" spans="1:21">
      <c r="A4304" s="117" t="s">
        <v>18710</v>
      </c>
      <c r="B4304" t="s">
        <v>14590</v>
      </c>
      <c r="C4304" t="s">
        <v>14590</v>
      </c>
      <c r="D4304">
        <v>62</v>
      </c>
      <c r="E4304">
        <v>56</v>
      </c>
      <c r="F4304">
        <v>62</v>
      </c>
      <c r="G4304">
        <v>56</v>
      </c>
      <c r="H4304">
        <v>1</v>
      </c>
      <c r="I4304">
        <v>1</v>
      </c>
      <c r="J4304">
        <v>0</v>
      </c>
      <c r="K4304" s="194">
        <v>0</v>
      </c>
      <c r="L4304" t="s">
        <v>1083</v>
      </c>
      <c r="M4304" t="s">
        <v>1083</v>
      </c>
      <c r="N4304">
        <v>1114658</v>
      </c>
      <c r="O4304" t="s">
        <v>7876</v>
      </c>
      <c r="P4304" t="s">
        <v>18711</v>
      </c>
      <c r="Q4304">
        <v>1114.6579999999999</v>
      </c>
      <c r="R4304" s="117" t="s">
        <v>15266</v>
      </c>
      <c r="S4304" s="117" t="s">
        <v>15267</v>
      </c>
      <c r="T4304" t="s">
        <v>13813</v>
      </c>
      <c r="U4304" t="s">
        <v>10772</v>
      </c>
    </row>
    <row r="4305" spans="1:21">
      <c r="A4305" s="117" t="s">
        <v>18712</v>
      </c>
      <c r="B4305" t="s">
        <v>14590</v>
      </c>
      <c r="C4305" t="s">
        <v>14590</v>
      </c>
      <c r="D4305">
        <v>62</v>
      </c>
      <c r="E4305">
        <v>56</v>
      </c>
      <c r="F4305">
        <v>62</v>
      </c>
      <c r="G4305">
        <v>56</v>
      </c>
      <c r="H4305">
        <v>1</v>
      </c>
      <c r="I4305">
        <v>1</v>
      </c>
      <c r="J4305">
        <v>0</v>
      </c>
      <c r="K4305" s="194">
        <v>0</v>
      </c>
      <c r="L4305" t="s">
        <v>1083</v>
      </c>
      <c r="M4305" t="s">
        <v>1083</v>
      </c>
      <c r="N4305">
        <v>1294280</v>
      </c>
      <c r="O4305" t="s">
        <v>7876</v>
      </c>
      <c r="P4305" t="s">
        <v>18711</v>
      </c>
      <c r="Q4305">
        <v>1294.28</v>
      </c>
      <c r="R4305" s="117" t="s">
        <v>15266</v>
      </c>
      <c r="S4305" s="117" t="s">
        <v>15267</v>
      </c>
      <c r="T4305" t="s">
        <v>13813</v>
      </c>
      <c r="U4305" t="s">
        <v>10772</v>
      </c>
    </row>
    <row r="4306" spans="1:21">
      <c r="A4306" s="117" t="s">
        <v>18713</v>
      </c>
      <c r="B4306" t="s">
        <v>14590</v>
      </c>
      <c r="C4306" t="s">
        <v>14590</v>
      </c>
      <c r="D4306">
        <v>62</v>
      </c>
      <c r="E4306">
        <v>56</v>
      </c>
      <c r="F4306">
        <v>62</v>
      </c>
      <c r="G4306">
        <v>56</v>
      </c>
      <c r="H4306">
        <v>1</v>
      </c>
      <c r="I4306">
        <v>1</v>
      </c>
      <c r="J4306">
        <v>0</v>
      </c>
      <c r="K4306" s="194">
        <v>0</v>
      </c>
      <c r="L4306" t="s">
        <v>1083</v>
      </c>
      <c r="M4306" t="s">
        <v>1083</v>
      </c>
      <c r="N4306">
        <v>1421014</v>
      </c>
      <c r="O4306" t="s">
        <v>7876</v>
      </c>
      <c r="P4306" t="s">
        <v>18711</v>
      </c>
      <c r="Q4306">
        <v>1421.0139999999999</v>
      </c>
      <c r="R4306" s="117" t="s">
        <v>15266</v>
      </c>
      <c r="S4306" s="117" t="s">
        <v>15267</v>
      </c>
      <c r="T4306" t="s">
        <v>13813</v>
      </c>
      <c r="U4306" t="s">
        <v>10772</v>
      </c>
    </row>
    <row r="4307" spans="1:21">
      <c r="A4307" s="117" t="s">
        <v>18714</v>
      </c>
      <c r="B4307" t="s">
        <v>14590</v>
      </c>
      <c r="C4307" t="s">
        <v>14590</v>
      </c>
      <c r="D4307">
        <v>62</v>
      </c>
      <c r="E4307">
        <v>56</v>
      </c>
      <c r="F4307">
        <v>62</v>
      </c>
      <c r="G4307">
        <v>56</v>
      </c>
      <c r="H4307">
        <v>1</v>
      </c>
      <c r="I4307">
        <v>1</v>
      </c>
      <c r="J4307">
        <v>0</v>
      </c>
      <c r="K4307" s="194">
        <v>0</v>
      </c>
      <c r="L4307" t="s">
        <v>1083</v>
      </c>
      <c r="M4307" t="s">
        <v>1083</v>
      </c>
      <c r="N4307">
        <v>2217341</v>
      </c>
      <c r="O4307" t="s">
        <v>7876</v>
      </c>
      <c r="P4307" t="s">
        <v>18715</v>
      </c>
      <c r="Q4307">
        <v>2217.3409999999999</v>
      </c>
      <c r="R4307" s="117" t="s">
        <v>15266</v>
      </c>
      <c r="S4307" s="117" t="s">
        <v>15267</v>
      </c>
      <c r="T4307" t="s">
        <v>13813</v>
      </c>
      <c r="U4307" t="s">
        <v>10772</v>
      </c>
    </row>
    <row r="4308" spans="1:21">
      <c r="A4308" s="117" t="s">
        <v>18716</v>
      </c>
      <c r="B4308" t="s">
        <v>14590</v>
      </c>
      <c r="C4308" t="s">
        <v>14590</v>
      </c>
      <c r="D4308">
        <v>62</v>
      </c>
      <c r="E4308">
        <v>56</v>
      </c>
      <c r="F4308">
        <v>62</v>
      </c>
      <c r="G4308">
        <v>56</v>
      </c>
      <c r="H4308">
        <v>1</v>
      </c>
      <c r="I4308">
        <v>1</v>
      </c>
      <c r="J4308">
        <v>0</v>
      </c>
      <c r="K4308" s="194">
        <v>0</v>
      </c>
      <c r="L4308" t="s">
        <v>1083</v>
      </c>
      <c r="M4308" t="s">
        <v>1083</v>
      </c>
      <c r="N4308">
        <v>2576586</v>
      </c>
      <c r="O4308" t="s">
        <v>7876</v>
      </c>
      <c r="P4308" t="s">
        <v>18715</v>
      </c>
      <c r="Q4308">
        <v>2576.5859999999998</v>
      </c>
      <c r="R4308" s="117" t="s">
        <v>15266</v>
      </c>
      <c r="S4308" s="117" t="s">
        <v>15267</v>
      </c>
      <c r="T4308" t="s">
        <v>13813</v>
      </c>
      <c r="U4308" t="s">
        <v>10772</v>
      </c>
    </row>
    <row r="4309" spans="1:21">
      <c r="A4309" s="117" t="s">
        <v>18717</v>
      </c>
      <c r="B4309" t="s">
        <v>14590</v>
      </c>
      <c r="C4309" t="s">
        <v>14590</v>
      </c>
      <c r="D4309">
        <v>62</v>
      </c>
      <c r="E4309">
        <v>56</v>
      </c>
      <c r="F4309">
        <v>62</v>
      </c>
      <c r="G4309">
        <v>56</v>
      </c>
      <c r="H4309">
        <v>1</v>
      </c>
      <c r="I4309">
        <v>1</v>
      </c>
      <c r="J4309">
        <v>0</v>
      </c>
      <c r="K4309" s="194">
        <v>0</v>
      </c>
      <c r="L4309" t="s">
        <v>1083</v>
      </c>
      <c r="M4309" t="s">
        <v>1083</v>
      </c>
      <c r="N4309">
        <v>754415</v>
      </c>
      <c r="O4309" t="s">
        <v>7876</v>
      </c>
      <c r="P4309" t="s">
        <v>18718</v>
      </c>
      <c r="Q4309">
        <v>754.41499999999996</v>
      </c>
      <c r="R4309" s="117" t="s">
        <v>15266</v>
      </c>
      <c r="S4309" s="117" t="s">
        <v>15267</v>
      </c>
      <c r="T4309" t="s">
        <v>13813</v>
      </c>
      <c r="U4309" t="s">
        <v>10772</v>
      </c>
    </row>
    <row r="4310" spans="1:21">
      <c r="A4310" s="117" t="s">
        <v>18719</v>
      </c>
      <c r="B4310" t="s">
        <v>14590</v>
      </c>
      <c r="C4310" t="s">
        <v>14590</v>
      </c>
      <c r="D4310">
        <v>62</v>
      </c>
      <c r="E4310">
        <v>56</v>
      </c>
      <c r="F4310">
        <v>62</v>
      </c>
      <c r="G4310">
        <v>56</v>
      </c>
      <c r="H4310">
        <v>1</v>
      </c>
      <c r="I4310">
        <v>1</v>
      </c>
      <c r="J4310">
        <v>0</v>
      </c>
      <c r="K4310" s="194">
        <v>0</v>
      </c>
      <c r="L4310" t="s">
        <v>1083</v>
      </c>
      <c r="M4310" t="s">
        <v>1083</v>
      </c>
      <c r="N4310">
        <v>927052</v>
      </c>
      <c r="O4310" t="s">
        <v>7876</v>
      </c>
      <c r="P4310" t="s">
        <v>18718</v>
      </c>
      <c r="Q4310">
        <v>927.05200000000002</v>
      </c>
      <c r="R4310" s="117" t="s">
        <v>15266</v>
      </c>
      <c r="S4310" s="117" t="s">
        <v>15267</v>
      </c>
      <c r="T4310" t="s">
        <v>13813</v>
      </c>
      <c r="U4310" t="s">
        <v>10772</v>
      </c>
    </row>
    <row r="4311" spans="1:21">
      <c r="A4311" s="117" t="s">
        <v>18720</v>
      </c>
      <c r="B4311" t="s">
        <v>14590</v>
      </c>
      <c r="C4311" t="s">
        <v>14590</v>
      </c>
      <c r="D4311">
        <v>62</v>
      </c>
      <c r="E4311">
        <v>56</v>
      </c>
      <c r="F4311">
        <v>62</v>
      </c>
      <c r="G4311">
        <v>56</v>
      </c>
      <c r="H4311">
        <v>1</v>
      </c>
      <c r="I4311">
        <v>1</v>
      </c>
      <c r="J4311">
        <v>0</v>
      </c>
      <c r="K4311" s="194">
        <v>0</v>
      </c>
      <c r="L4311" t="s">
        <v>1083</v>
      </c>
      <c r="M4311" t="s">
        <v>1083</v>
      </c>
      <c r="N4311">
        <v>200</v>
      </c>
      <c r="O4311" t="s">
        <v>7876</v>
      </c>
      <c r="P4311" t="s">
        <v>18721</v>
      </c>
      <c r="Q4311">
        <v>0.2</v>
      </c>
      <c r="R4311" s="117" t="s">
        <v>15266</v>
      </c>
      <c r="S4311" s="117" t="s">
        <v>15267</v>
      </c>
      <c r="T4311" t="s">
        <v>13813</v>
      </c>
      <c r="U4311" t="s">
        <v>10772</v>
      </c>
    </row>
    <row r="4312" spans="1:21">
      <c r="A4312" s="117" t="s">
        <v>18722</v>
      </c>
      <c r="B4312" t="s">
        <v>14590</v>
      </c>
      <c r="C4312" t="s">
        <v>14590</v>
      </c>
      <c r="D4312">
        <v>62</v>
      </c>
      <c r="E4312">
        <v>56</v>
      </c>
      <c r="F4312">
        <v>62</v>
      </c>
      <c r="G4312">
        <v>56</v>
      </c>
      <c r="H4312">
        <v>1</v>
      </c>
      <c r="I4312">
        <v>1</v>
      </c>
      <c r="J4312">
        <v>0</v>
      </c>
      <c r="K4312" s="194">
        <v>0</v>
      </c>
      <c r="L4312" t="s">
        <v>1083</v>
      </c>
      <c r="M4312" t="s">
        <v>1083</v>
      </c>
      <c r="N4312">
        <v>9480</v>
      </c>
      <c r="O4312" t="s">
        <v>7876</v>
      </c>
      <c r="P4312" t="s">
        <v>18723</v>
      </c>
      <c r="Q4312">
        <v>9.48</v>
      </c>
      <c r="R4312" s="117" t="s">
        <v>15266</v>
      </c>
      <c r="S4312" s="117" t="s">
        <v>15267</v>
      </c>
      <c r="T4312" t="s">
        <v>13813</v>
      </c>
      <c r="U4312" t="s">
        <v>10772</v>
      </c>
    </row>
    <row r="4313" spans="1:21">
      <c r="A4313" s="117" t="s">
        <v>18724</v>
      </c>
      <c r="B4313" t="s">
        <v>14590</v>
      </c>
      <c r="C4313" t="s">
        <v>14590</v>
      </c>
      <c r="D4313">
        <v>62</v>
      </c>
      <c r="E4313">
        <v>56</v>
      </c>
      <c r="F4313">
        <v>62</v>
      </c>
      <c r="G4313">
        <v>56</v>
      </c>
      <c r="H4313">
        <v>1</v>
      </c>
      <c r="I4313">
        <v>1</v>
      </c>
      <c r="J4313">
        <v>0</v>
      </c>
      <c r="K4313" s="194">
        <v>0</v>
      </c>
      <c r="L4313" t="s">
        <v>1083</v>
      </c>
      <c r="M4313" t="s">
        <v>1083</v>
      </c>
      <c r="N4313">
        <v>17563</v>
      </c>
      <c r="O4313" t="s">
        <v>7876</v>
      </c>
      <c r="P4313" t="s">
        <v>18723</v>
      </c>
      <c r="Q4313">
        <v>17.562999999999999</v>
      </c>
      <c r="R4313" s="117" t="s">
        <v>15266</v>
      </c>
      <c r="S4313" s="117" t="s">
        <v>15267</v>
      </c>
      <c r="T4313" t="s">
        <v>13813</v>
      </c>
      <c r="U4313" t="s">
        <v>10772</v>
      </c>
    </row>
    <row r="4314" spans="1:21">
      <c r="A4314" s="117" t="s">
        <v>18725</v>
      </c>
      <c r="B4314" t="s">
        <v>14590</v>
      </c>
      <c r="C4314" t="s">
        <v>14590</v>
      </c>
      <c r="D4314">
        <v>62</v>
      </c>
      <c r="E4314">
        <v>56</v>
      </c>
      <c r="F4314">
        <v>62</v>
      </c>
      <c r="G4314">
        <v>56</v>
      </c>
      <c r="H4314">
        <v>1</v>
      </c>
      <c r="I4314">
        <v>1</v>
      </c>
      <c r="J4314">
        <v>0</v>
      </c>
      <c r="K4314" s="194">
        <v>0</v>
      </c>
      <c r="L4314" t="s">
        <v>1083</v>
      </c>
      <c r="M4314" t="s">
        <v>1083</v>
      </c>
      <c r="N4314">
        <v>168646</v>
      </c>
      <c r="O4314" t="s">
        <v>7876</v>
      </c>
      <c r="P4314" t="s">
        <v>18726</v>
      </c>
      <c r="Q4314">
        <v>168.64599999999999</v>
      </c>
      <c r="R4314" s="117" t="s">
        <v>15266</v>
      </c>
      <c r="S4314" s="117" t="s">
        <v>15267</v>
      </c>
      <c r="T4314" t="s">
        <v>13813</v>
      </c>
      <c r="U4314" t="s">
        <v>10772</v>
      </c>
    </row>
    <row r="4315" spans="1:21">
      <c r="A4315" s="117" t="s">
        <v>18937</v>
      </c>
      <c r="B4315" t="s">
        <v>14590</v>
      </c>
      <c r="C4315" t="s">
        <v>14590</v>
      </c>
      <c r="D4315">
        <v>62</v>
      </c>
      <c r="E4315">
        <v>56</v>
      </c>
      <c r="F4315">
        <v>62</v>
      </c>
      <c r="G4315">
        <v>56</v>
      </c>
      <c r="H4315">
        <v>1</v>
      </c>
      <c r="I4315">
        <v>1</v>
      </c>
      <c r="J4315">
        <v>0</v>
      </c>
      <c r="K4315" s="194">
        <v>0</v>
      </c>
      <c r="L4315" t="s">
        <v>1083</v>
      </c>
      <c r="M4315" t="s">
        <v>1083</v>
      </c>
      <c r="N4315">
        <v>222532</v>
      </c>
      <c r="O4315" t="s">
        <v>7876</v>
      </c>
      <c r="P4315" t="s">
        <v>18938</v>
      </c>
      <c r="Q4315">
        <v>222.53200000000001</v>
      </c>
      <c r="R4315" s="117" t="s">
        <v>15266</v>
      </c>
      <c r="S4315" s="117" t="s">
        <v>15267</v>
      </c>
      <c r="T4315" t="s">
        <v>13813</v>
      </c>
      <c r="U4315" t="s">
        <v>10772</v>
      </c>
    </row>
    <row r="4316" spans="1:21">
      <c r="A4316" s="117" t="s">
        <v>18939</v>
      </c>
      <c r="B4316" t="s">
        <v>14590</v>
      </c>
      <c r="C4316" t="s">
        <v>14590</v>
      </c>
      <c r="D4316">
        <v>62</v>
      </c>
      <c r="E4316">
        <v>56</v>
      </c>
      <c r="F4316">
        <v>62</v>
      </c>
      <c r="G4316">
        <v>56</v>
      </c>
      <c r="H4316">
        <v>1</v>
      </c>
      <c r="I4316">
        <v>1</v>
      </c>
      <c r="J4316">
        <v>0</v>
      </c>
      <c r="K4316" s="194">
        <v>0</v>
      </c>
      <c r="L4316" t="s">
        <v>1083</v>
      </c>
      <c r="M4316" t="s">
        <v>1083</v>
      </c>
      <c r="N4316">
        <v>256461</v>
      </c>
      <c r="O4316" t="s">
        <v>7876</v>
      </c>
      <c r="P4316" t="s">
        <v>18938</v>
      </c>
      <c r="Q4316">
        <v>256.46100000000001</v>
      </c>
      <c r="R4316" s="117" t="s">
        <v>15266</v>
      </c>
      <c r="S4316" s="117" t="s">
        <v>15267</v>
      </c>
      <c r="T4316" t="s">
        <v>13813</v>
      </c>
      <c r="U4316" t="s">
        <v>10772</v>
      </c>
    </row>
    <row r="4317" spans="1:21">
      <c r="A4317" s="117" t="s">
        <v>18940</v>
      </c>
      <c r="B4317" t="s">
        <v>14590</v>
      </c>
      <c r="C4317" t="s">
        <v>14590</v>
      </c>
      <c r="D4317">
        <v>62</v>
      </c>
      <c r="E4317">
        <v>56</v>
      </c>
      <c r="F4317">
        <v>62</v>
      </c>
      <c r="G4317">
        <v>56</v>
      </c>
      <c r="H4317">
        <v>1</v>
      </c>
      <c r="I4317">
        <v>1</v>
      </c>
      <c r="J4317">
        <v>0</v>
      </c>
      <c r="K4317" s="194">
        <v>0</v>
      </c>
      <c r="L4317" t="s">
        <v>1083</v>
      </c>
      <c r="M4317" t="s">
        <v>1083</v>
      </c>
      <c r="N4317">
        <v>337291</v>
      </c>
      <c r="O4317" t="s">
        <v>7876</v>
      </c>
      <c r="P4317" t="s">
        <v>18941</v>
      </c>
      <c r="Q4317">
        <v>337.291</v>
      </c>
      <c r="R4317" s="117" t="s">
        <v>15266</v>
      </c>
      <c r="S4317" s="117" t="s">
        <v>15267</v>
      </c>
      <c r="T4317" t="s">
        <v>13813</v>
      </c>
      <c r="U4317" t="s">
        <v>10772</v>
      </c>
    </row>
    <row r="4318" spans="1:21">
      <c r="A4318" s="117" t="s">
        <v>18727</v>
      </c>
      <c r="B4318" t="s">
        <v>14590</v>
      </c>
      <c r="C4318" t="s">
        <v>14590</v>
      </c>
      <c r="D4318">
        <v>62</v>
      </c>
      <c r="E4318">
        <v>56</v>
      </c>
      <c r="F4318">
        <v>62</v>
      </c>
      <c r="G4318">
        <v>56</v>
      </c>
      <c r="H4318">
        <v>1</v>
      </c>
      <c r="I4318">
        <v>1</v>
      </c>
      <c r="J4318">
        <v>0</v>
      </c>
      <c r="K4318" s="194">
        <v>0</v>
      </c>
      <c r="L4318" t="s">
        <v>1083</v>
      </c>
      <c r="M4318" t="s">
        <v>1083</v>
      </c>
      <c r="N4318">
        <v>132721</v>
      </c>
      <c r="O4318" t="s">
        <v>7876</v>
      </c>
      <c r="P4318" t="s">
        <v>18726</v>
      </c>
      <c r="Q4318">
        <v>132.721</v>
      </c>
      <c r="R4318" s="117" t="s">
        <v>15266</v>
      </c>
      <c r="S4318" s="117" t="s">
        <v>15267</v>
      </c>
      <c r="T4318" t="s">
        <v>13813</v>
      </c>
      <c r="U4318" t="s">
        <v>10772</v>
      </c>
    </row>
    <row r="4319" spans="1:21">
      <c r="A4319" s="117" t="s">
        <v>18728</v>
      </c>
      <c r="B4319" t="s">
        <v>14590</v>
      </c>
      <c r="C4319" t="s">
        <v>14590</v>
      </c>
      <c r="D4319">
        <v>62</v>
      </c>
      <c r="E4319">
        <v>56</v>
      </c>
      <c r="F4319">
        <v>62</v>
      </c>
      <c r="G4319">
        <v>56</v>
      </c>
      <c r="H4319">
        <v>1</v>
      </c>
      <c r="I4319">
        <v>1</v>
      </c>
      <c r="J4319">
        <v>0</v>
      </c>
      <c r="K4319" s="194">
        <v>0</v>
      </c>
      <c r="L4319" t="s">
        <v>1083</v>
      </c>
      <c r="M4319" t="s">
        <v>1083</v>
      </c>
      <c r="N4319">
        <v>163656</v>
      </c>
      <c r="O4319" t="s">
        <v>7876</v>
      </c>
      <c r="P4319" t="s">
        <v>18726</v>
      </c>
      <c r="Q4319">
        <v>163.65600000000001</v>
      </c>
      <c r="R4319" s="117" t="s">
        <v>15266</v>
      </c>
      <c r="S4319" s="117" t="s">
        <v>15267</v>
      </c>
      <c r="T4319" t="s">
        <v>13813</v>
      </c>
      <c r="U4319" t="s">
        <v>10772</v>
      </c>
    </row>
    <row r="4320" spans="1:21">
      <c r="A4320" s="117" t="s">
        <v>18294</v>
      </c>
      <c r="B4320" t="s">
        <v>14590</v>
      </c>
      <c r="C4320" t="s">
        <v>14590</v>
      </c>
      <c r="D4320">
        <v>62</v>
      </c>
      <c r="E4320">
        <v>56</v>
      </c>
      <c r="F4320">
        <v>62</v>
      </c>
      <c r="G4320">
        <v>56</v>
      </c>
      <c r="H4320">
        <v>1</v>
      </c>
      <c r="I4320">
        <v>1</v>
      </c>
      <c r="J4320">
        <v>0</v>
      </c>
      <c r="K4320" s="194">
        <v>0</v>
      </c>
      <c r="L4320" t="s">
        <v>1083</v>
      </c>
      <c r="M4320" t="s">
        <v>1083</v>
      </c>
      <c r="N4320">
        <v>111765</v>
      </c>
      <c r="O4320" t="s">
        <v>7876</v>
      </c>
      <c r="Q4320">
        <v>111.765</v>
      </c>
      <c r="R4320" s="117" t="s">
        <v>15266</v>
      </c>
      <c r="S4320" s="117" t="s">
        <v>15267</v>
      </c>
      <c r="T4320" t="s">
        <v>13813</v>
      </c>
      <c r="U4320" t="s">
        <v>10773</v>
      </c>
    </row>
    <row r="4321" spans="1:21">
      <c r="A4321" s="117" t="s">
        <v>24798</v>
      </c>
      <c r="B4321" t="s">
        <v>14590</v>
      </c>
      <c r="C4321" t="s">
        <v>14590</v>
      </c>
      <c r="D4321">
        <v>62</v>
      </c>
      <c r="E4321">
        <v>56</v>
      </c>
      <c r="F4321">
        <v>62</v>
      </c>
      <c r="G4321">
        <v>56</v>
      </c>
      <c r="H4321">
        <v>1</v>
      </c>
      <c r="I4321">
        <v>1</v>
      </c>
      <c r="J4321">
        <v>0</v>
      </c>
      <c r="K4321" s="194">
        <v>0</v>
      </c>
      <c r="L4321" t="s">
        <v>1108</v>
      </c>
      <c r="M4321" t="s">
        <v>1108</v>
      </c>
      <c r="N4321">
        <v>111765</v>
      </c>
      <c r="O4321" t="s">
        <v>7876</v>
      </c>
      <c r="Q4321">
        <v>111.765</v>
      </c>
      <c r="R4321" s="117" t="s">
        <v>15266</v>
      </c>
      <c r="S4321" s="117" t="s">
        <v>15267</v>
      </c>
      <c r="T4321" t="s">
        <v>13813</v>
      </c>
      <c r="U4321" t="s">
        <v>10772</v>
      </c>
    </row>
    <row r="4322" spans="1:21">
      <c r="A4322" s="117" t="s">
        <v>13446</v>
      </c>
      <c r="B4322" t="s">
        <v>14590</v>
      </c>
      <c r="C4322" t="s">
        <v>14590</v>
      </c>
      <c r="D4322">
        <v>48</v>
      </c>
      <c r="E4322">
        <v>42</v>
      </c>
      <c r="F4322">
        <v>48</v>
      </c>
      <c r="G4322">
        <v>42</v>
      </c>
      <c r="H4322">
        <v>1</v>
      </c>
      <c r="I4322">
        <v>1</v>
      </c>
      <c r="J4322">
        <v>0</v>
      </c>
      <c r="K4322" s="194">
        <v>0</v>
      </c>
      <c r="L4322" t="s">
        <v>1103</v>
      </c>
      <c r="M4322" t="s">
        <v>1103</v>
      </c>
      <c r="N4322">
        <v>154</v>
      </c>
      <c r="O4322" t="s">
        <v>7876</v>
      </c>
      <c r="Q4322">
        <v>0.154</v>
      </c>
      <c r="R4322" s="117" t="s">
        <v>15266</v>
      </c>
      <c r="S4322" s="117" t="s">
        <v>15267</v>
      </c>
      <c r="T4322" t="s">
        <v>13813</v>
      </c>
      <c r="U4322" t="s">
        <v>10772</v>
      </c>
    </row>
    <row r="4323" spans="1:21">
      <c r="A4323" s="117" t="s">
        <v>13447</v>
      </c>
      <c r="B4323" t="s">
        <v>14590</v>
      </c>
      <c r="C4323" t="s">
        <v>14590</v>
      </c>
      <c r="D4323">
        <v>48</v>
      </c>
      <c r="E4323">
        <v>42</v>
      </c>
      <c r="F4323">
        <v>48</v>
      </c>
      <c r="G4323">
        <v>42</v>
      </c>
      <c r="H4323">
        <v>1</v>
      </c>
      <c r="I4323">
        <v>1</v>
      </c>
      <c r="J4323">
        <v>0</v>
      </c>
      <c r="K4323" s="194">
        <v>0</v>
      </c>
      <c r="L4323" t="s">
        <v>1103</v>
      </c>
      <c r="M4323" t="s">
        <v>1103</v>
      </c>
      <c r="N4323">
        <v>1024</v>
      </c>
      <c r="O4323" t="s">
        <v>7876</v>
      </c>
      <c r="Q4323">
        <v>1.024</v>
      </c>
      <c r="R4323" s="117" t="s">
        <v>15266</v>
      </c>
      <c r="S4323" s="117" t="s">
        <v>15267</v>
      </c>
      <c r="T4323" t="s">
        <v>13813</v>
      </c>
      <c r="U4323" t="s">
        <v>10772</v>
      </c>
    </row>
    <row r="4324" spans="1:21">
      <c r="A4324" s="117" t="s">
        <v>13448</v>
      </c>
      <c r="B4324" t="s">
        <v>14590</v>
      </c>
      <c r="C4324" t="s">
        <v>14590</v>
      </c>
      <c r="D4324">
        <v>48</v>
      </c>
      <c r="E4324">
        <v>42</v>
      </c>
      <c r="F4324">
        <v>48</v>
      </c>
      <c r="G4324">
        <v>42</v>
      </c>
      <c r="H4324">
        <v>1</v>
      </c>
      <c r="I4324">
        <v>1</v>
      </c>
      <c r="J4324">
        <v>0</v>
      </c>
      <c r="K4324" s="194">
        <v>0</v>
      </c>
      <c r="L4324" t="s">
        <v>1103</v>
      </c>
      <c r="M4324" t="s">
        <v>1103</v>
      </c>
      <c r="N4324">
        <v>3173</v>
      </c>
      <c r="O4324" t="s">
        <v>7876</v>
      </c>
      <c r="Q4324">
        <v>3.173</v>
      </c>
      <c r="R4324" s="117" t="s">
        <v>15266</v>
      </c>
      <c r="S4324" s="117" t="s">
        <v>15267</v>
      </c>
      <c r="T4324" t="s">
        <v>13813</v>
      </c>
      <c r="U4324" t="s">
        <v>10772</v>
      </c>
    </row>
    <row r="4325" spans="1:21">
      <c r="A4325" s="117" t="s">
        <v>20361</v>
      </c>
      <c r="B4325" t="s">
        <v>14590</v>
      </c>
      <c r="C4325" t="s">
        <v>14590</v>
      </c>
      <c r="D4325">
        <v>62</v>
      </c>
      <c r="E4325">
        <v>56</v>
      </c>
      <c r="F4325">
        <v>62</v>
      </c>
      <c r="G4325">
        <v>56</v>
      </c>
      <c r="H4325">
        <v>1</v>
      </c>
      <c r="I4325">
        <v>1</v>
      </c>
      <c r="J4325">
        <v>0</v>
      </c>
      <c r="K4325" s="194">
        <v>0</v>
      </c>
      <c r="L4325" t="s">
        <v>1083</v>
      </c>
      <c r="M4325" t="s">
        <v>1083</v>
      </c>
      <c r="N4325">
        <v>41912</v>
      </c>
      <c r="O4325" t="s">
        <v>7876</v>
      </c>
      <c r="Q4325">
        <v>41.911999999999999</v>
      </c>
      <c r="R4325" s="117" t="s">
        <v>15266</v>
      </c>
      <c r="S4325" s="117" t="s">
        <v>15267</v>
      </c>
      <c r="T4325" t="s">
        <v>13813</v>
      </c>
      <c r="U4325" t="s">
        <v>10772</v>
      </c>
    </row>
    <row r="4326" spans="1:21">
      <c r="A4326" s="117" t="s">
        <v>18729</v>
      </c>
      <c r="B4326" t="s">
        <v>14590</v>
      </c>
      <c r="C4326" t="s">
        <v>14590</v>
      </c>
      <c r="D4326">
        <v>62</v>
      </c>
      <c r="E4326">
        <v>56</v>
      </c>
      <c r="F4326">
        <v>62</v>
      </c>
      <c r="G4326">
        <v>56</v>
      </c>
      <c r="H4326">
        <v>1</v>
      </c>
      <c r="I4326">
        <v>1</v>
      </c>
      <c r="J4326">
        <v>0</v>
      </c>
      <c r="K4326" s="194">
        <v>0</v>
      </c>
      <c r="L4326" t="s">
        <v>1083</v>
      </c>
      <c r="M4326" t="s">
        <v>1083</v>
      </c>
      <c r="N4326">
        <v>24948</v>
      </c>
      <c r="O4326" t="s">
        <v>7876</v>
      </c>
      <c r="P4326" t="s">
        <v>18730</v>
      </c>
      <c r="Q4326">
        <v>24.948</v>
      </c>
      <c r="R4326" s="117" t="s">
        <v>15266</v>
      </c>
      <c r="S4326" s="117" t="s">
        <v>15267</v>
      </c>
      <c r="T4326" t="s">
        <v>13813</v>
      </c>
      <c r="U4326" t="s">
        <v>10772</v>
      </c>
    </row>
    <row r="4327" spans="1:21">
      <c r="A4327" s="117" t="s">
        <v>18731</v>
      </c>
      <c r="B4327" t="s">
        <v>14590</v>
      </c>
      <c r="C4327" t="s">
        <v>14590</v>
      </c>
      <c r="D4327">
        <v>62</v>
      </c>
      <c r="E4327">
        <v>56</v>
      </c>
      <c r="F4327">
        <v>62</v>
      </c>
      <c r="G4327">
        <v>56</v>
      </c>
      <c r="H4327">
        <v>1</v>
      </c>
      <c r="I4327">
        <v>1</v>
      </c>
      <c r="J4327">
        <v>0</v>
      </c>
      <c r="K4327" s="194">
        <v>0</v>
      </c>
      <c r="L4327" t="s">
        <v>1083</v>
      </c>
      <c r="M4327" t="s">
        <v>1083</v>
      </c>
      <c r="N4327">
        <v>7983</v>
      </c>
      <c r="O4327" t="s">
        <v>7876</v>
      </c>
      <c r="P4327" t="s">
        <v>18732</v>
      </c>
      <c r="Q4327">
        <v>7.9829999999999997</v>
      </c>
      <c r="R4327" s="117" t="s">
        <v>15266</v>
      </c>
      <c r="S4327" s="117" t="s">
        <v>15267</v>
      </c>
      <c r="T4327" t="s">
        <v>13813</v>
      </c>
      <c r="U4327" t="s">
        <v>10772</v>
      </c>
    </row>
    <row r="4328" spans="1:21">
      <c r="A4328" s="117" t="s">
        <v>24799</v>
      </c>
      <c r="B4328" t="s">
        <v>14590</v>
      </c>
      <c r="C4328" t="s">
        <v>14590</v>
      </c>
      <c r="D4328">
        <v>83</v>
      </c>
      <c r="E4328">
        <v>77</v>
      </c>
      <c r="F4328">
        <v>83</v>
      </c>
      <c r="G4328">
        <v>77</v>
      </c>
      <c r="H4328">
        <v>1</v>
      </c>
      <c r="I4328">
        <v>1</v>
      </c>
      <c r="J4328">
        <v>0</v>
      </c>
      <c r="K4328" s="194">
        <v>0</v>
      </c>
      <c r="L4328" t="s">
        <v>1083</v>
      </c>
      <c r="M4328" t="s">
        <v>1083</v>
      </c>
      <c r="N4328">
        <v>144696</v>
      </c>
      <c r="O4328" t="s">
        <v>7876</v>
      </c>
      <c r="Q4328">
        <v>144.696</v>
      </c>
      <c r="R4328" s="117" t="s">
        <v>15266</v>
      </c>
      <c r="S4328" s="117" t="s">
        <v>15267</v>
      </c>
      <c r="T4328" t="s">
        <v>13813</v>
      </c>
      <c r="U4328" t="s">
        <v>10772</v>
      </c>
    </row>
    <row r="4329" spans="1:21">
      <c r="A4329" s="117" t="s">
        <v>13449</v>
      </c>
      <c r="B4329" t="s">
        <v>14590</v>
      </c>
      <c r="C4329" t="s">
        <v>14590</v>
      </c>
      <c r="D4329">
        <v>48</v>
      </c>
      <c r="E4329">
        <v>42</v>
      </c>
      <c r="F4329">
        <v>48</v>
      </c>
      <c r="G4329">
        <v>42</v>
      </c>
      <c r="H4329">
        <v>1</v>
      </c>
      <c r="I4329">
        <v>1</v>
      </c>
      <c r="J4329">
        <v>0</v>
      </c>
      <c r="K4329" s="194">
        <v>0</v>
      </c>
      <c r="L4329" t="s">
        <v>1103</v>
      </c>
      <c r="M4329" t="s">
        <v>1103</v>
      </c>
      <c r="N4329">
        <v>49895</v>
      </c>
      <c r="O4329" t="s">
        <v>7876</v>
      </c>
      <c r="P4329" t="s">
        <v>18942</v>
      </c>
      <c r="Q4329">
        <v>49.895000000000003</v>
      </c>
      <c r="R4329" s="117" t="s">
        <v>15266</v>
      </c>
      <c r="S4329" s="117" t="s">
        <v>15267</v>
      </c>
      <c r="T4329" t="s">
        <v>13813</v>
      </c>
      <c r="U4329" t="s">
        <v>10772</v>
      </c>
    </row>
    <row r="4330" spans="1:21">
      <c r="A4330" s="117" t="s">
        <v>13450</v>
      </c>
      <c r="B4330" t="s">
        <v>14590</v>
      </c>
      <c r="C4330" t="s">
        <v>14590</v>
      </c>
      <c r="D4330">
        <v>83</v>
      </c>
      <c r="E4330">
        <v>77</v>
      </c>
      <c r="F4330">
        <v>83</v>
      </c>
      <c r="G4330">
        <v>77</v>
      </c>
      <c r="H4330">
        <v>1</v>
      </c>
      <c r="I4330">
        <v>1</v>
      </c>
      <c r="J4330">
        <v>0</v>
      </c>
      <c r="K4330" s="194">
        <v>0</v>
      </c>
      <c r="L4330" t="s">
        <v>1083</v>
      </c>
      <c r="M4330" t="s">
        <v>1083</v>
      </c>
      <c r="N4330">
        <v>144696</v>
      </c>
      <c r="O4330" t="s">
        <v>7876</v>
      </c>
      <c r="P4330" t="s">
        <v>13921</v>
      </c>
      <c r="Q4330">
        <v>144.696</v>
      </c>
      <c r="R4330" s="117" t="s">
        <v>15266</v>
      </c>
      <c r="S4330" s="117" t="s">
        <v>15267</v>
      </c>
      <c r="T4330" t="s">
        <v>13813</v>
      </c>
      <c r="U4330" t="s">
        <v>10772</v>
      </c>
    </row>
    <row r="4331" spans="1:21">
      <c r="A4331" s="117" t="s">
        <v>13451</v>
      </c>
      <c r="B4331" t="s">
        <v>14590</v>
      </c>
      <c r="C4331" t="s">
        <v>14590</v>
      </c>
      <c r="D4331">
        <v>83</v>
      </c>
      <c r="E4331">
        <v>77</v>
      </c>
      <c r="F4331">
        <v>83</v>
      </c>
      <c r="G4331">
        <v>77</v>
      </c>
      <c r="H4331">
        <v>1</v>
      </c>
      <c r="I4331">
        <v>1</v>
      </c>
      <c r="J4331">
        <v>0</v>
      </c>
      <c r="K4331" s="194">
        <v>0</v>
      </c>
      <c r="L4331" t="s">
        <v>1083</v>
      </c>
      <c r="M4331" t="s">
        <v>1083</v>
      </c>
      <c r="N4331">
        <v>144696</v>
      </c>
      <c r="O4331" t="s">
        <v>7876</v>
      </c>
      <c r="Q4331">
        <v>144.696</v>
      </c>
      <c r="R4331" s="117" t="s">
        <v>15266</v>
      </c>
      <c r="S4331" s="117" t="s">
        <v>15267</v>
      </c>
      <c r="T4331" t="s">
        <v>13813</v>
      </c>
      <c r="U4331" t="s">
        <v>10772</v>
      </c>
    </row>
    <row r="4332" spans="1:21">
      <c r="A4332" s="117" t="s">
        <v>13452</v>
      </c>
      <c r="B4332" t="s">
        <v>14590</v>
      </c>
      <c r="C4332" t="s">
        <v>14590</v>
      </c>
      <c r="D4332">
        <v>83</v>
      </c>
      <c r="E4332">
        <v>77</v>
      </c>
      <c r="F4332">
        <v>83</v>
      </c>
      <c r="G4332">
        <v>77</v>
      </c>
      <c r="H4332">
        <v>1</v>
      </c>
      <c r="I4332">
        <v>1</v>
      </c>
      <c r="J4332">
        <v>0</v>
      </c>
      <c r="K4332" s="194">
        <v>0</v>
      </c>
      <c r="L4332" t="s">
        <v>1083</v>
      </c>
      <c r="M4332" t="s">
        <v>1083</v>
      </c>
      <c r="N4332">
        <v>144696</v>
      </c>
      <c r="O4332" t="s">
        <v>7876</v>
      </c>
      <c r="Q4332">
        <v>144.696</v>
      </c>
      <c r="R4332" s="117" t="s">
        <v>15266</v>
      </c>
      <c r="S4332" s="117" t="s">
        <v>15267</v>
      </c>
      <c r="T4332" t="s">
        <v>13813</v>
      </c>
      <c r="U4332" t="s">
        <v>10772</v>
      </c>
    </row>
    <row r="4333" spans="1:21">
      <c r="A4333" s="117" t="s">
        <v>13453</v>
      </c>
      <c r="B4333" t="s">
        <v>14590</v>
      </c>
      <c r="C4333" t="s">
        <v>14590</v>
      </c>
      <c r="D4333">
        <v>48</v>
      </c>
      <c r="E4333">
        <v>42</v>
      </c>
      <c r="F4333">
        <v>48</v>
      </c>
      <c r="G4333">
        <v>42</v>
      </c>
      <c r="H4333">
        <v>1</v>
      </c>
      <c r="I4333">
        <v>1</v>
      </c>
      <c r="J4333">
        <v>0</v>
      </c>
      <c r="K4333" s="194">
        <v>0</v>
      </c>
      <c r="L4333" t="s">
        <v>1103</v>
      </c>
      <c r="M4333" t="s">
        <v>1103</v>
      </c>
      <c r="N4333">
        <v>49895</v>
      </c>
      <c r="O4333" t="s">
        <v>7876</v>
      </c>
      <c r="Q4333">
        <v>49.895000000000003</v>
      </c>
      <c r="R4333" s="117" t="s">
        <v>15266</v>
      </c>
      <c r="S4333" s="117" t="s">
        <v>15267</v>
      </c>
      <c r="T4333" t="s">
        <v>13813</v>
      </c>
      <c r="U4333" t="s">
        <v>10772</v>
      </c>
    </row>
    <row r="4334" spans="1:21">
      <c r="A4334" s="117" t="s">
        <v>13454</v>
      </c>
      <c r="B4334" t="s">
        <v>14590</v>
      </c>
      <c r="C4334" t="s">
        <v>14590</v>
      </c>
      <c r="D4334">
        <v>83</v>
      </c>
      <c r="E4334">
        <v>77</v>
      </c>
      <c r="F4334">
        <v>83</v>
      </c>
      <c r="G4334">
        <v>77</v>
      </c>
      <c r="H4334">
        <v>1</v>
      </c>
      <c r="I4334">
        <v>1</v>
      </c>
      <c r="J4334">
        <v>0</v>
      </c>
      <c r="K4334" s="194">
        <v>0</v>
      </c>
      <c r="L4334" t="s">
        <v>1083</v>
      </c>
      <c r="M4334" t="s">
        <v>1083</v>
      </c>
      <c r="N4334">
        <v>144696</v>
      </c>
      <c r="O4334" t="s">
        <v>7876</v>
      </c>
      <c r="P4334" t="s">
        <v>13921</v>
      </c>
      <c r="Q4334">
        <v>144.696</v>
      </c>
      <c r="R4334" s="117" t="s">
        <v>15266</v>
      </c>
      <c r="S4334" s="117" t="s">
        <v>15267</v>
      </c>
      <c r="T4334" t="s">
        <v>13813</v>
      </c>
      <c r="U4334" t="s">
        <v>10772</v>
      </c>
    </row>
    <row r="4335" spans="1:21">
      <c r="A4335" s="117" t="s">
        <v>13455</v>
      </c>
      <c r="B4335" t="s">
        <v>14590</v>
      </c>
      <c r="C4335" t="s">
        <v>14590</v>
      </c>
      <c r="D4335">
        <v>83</v>
      </c>
      <c r="E4335">
        <v>77</v>
      </c>
      <c r="F4335">
        <v>83</v>
      </c>
      <c r="G4335">
        <v>77</v>
      </c>
      <c r="H4335">
        <v>1</v>
      </c>
      <c r="I4335">
        <v>1</v>
      </c>
      <c r="J4335">
        <v>0</v>
      </c>
      <c r="K4335" s="194">
        <v>0</v>
      </c>
      <c r="L4335" t="s">
        <v>1083</v>
      </c>
      <c r="M4335" t="s">
        <v>1083</v>
      </c>
      <c r="N4335">
        <v>479991</v>
      </c>
      <c r="O4335" t="s">
        <v>7876</v>
      </c>
      <c r="Q4335">
        <v>479.99099999999999</v>
      </c>
      <c r="R4335" s="117" t="s">
        <v>15266</v>
      </c>
      <c r="S4335" s="117" t="s">
        <v>15267</v>
      </c>
      <c r="T4335" t="s">
        <v>13813</v>
      </c>
      <c r="U4335" t="s">
        <v>10772</v>
      </c>
    </row>
    <row r="4336" spans="1:21">
      <c r="A4336" s="117" t="s">
        <v>13456</v>
      </c>
      <c r="B4336" t="s">
        <v>14590</v>
      </c>
      <c r="C4336" t="s">
        <v>14590</v>
      </c>
      <c r="D4336">
        <v>83</v>
      </c>
      <c r="E4336">
        <v>77</v>
      </c>
      <c r="F4336">
        <v>83</v>
      </c>
      <c r="G4336">
        <v>77</v>
      </c>
      <c r="H4336">
        <v>1</v>
      </c>
      <c r="I4336">
        <v>1</v>
      </c>
      <c r="J4336">
        <v>0</v>
      </c>
      <c r="K4336" s="194">
        <v>0</v>
      </c>
      <c r="L4336" t="s">
        <v>1083</v>
      </c>
      <c r="M4336" t="s">
        <v>1083</v>
      </c>
      <c r="N4336">
        <v>479991</v>
      </c>
      <c r="O4336" t="s">
        <v>7876</v>
      </c>
      <c r="Q4336">
        <v>479.99099999999999</v>
      </c>
      <c r="R4336" s="117" t="s">
        <v>15266</v>
      </c>
      <c r="S4336" s="117" t="s">
        <v>15267</v>
      </c>
      <c r="T4336" t="s">
        <v>13813</v>
      </c>
      <c r="U4336" t="s">
        <v>10772</v>
      </c>
    </row>
    <row r="4337" spans="1:21">
      <c r="A4337" s="117" t="s">
        <v>13457</v>
      </c>
      <c r="B4337" t="s">
        <v>14590</v>
      </c>
      <c r="C4337" t="s">
        <v>14590</v>
      </c>
      <c r="D4337">
        <v>48</v>
      </c>
      <c r="E4337">
        <v>42</v>
      </c>
      <c r="F4337">
        <v>48</v>
      </c>
      <c r="G4337">
        <v>42</v>
      </c>
      <c r="H4337">
        <v>1</v>
      </c>
      <c r="I4337">
        <v>1</v>
      </c>
      <c r="J4337">
        <v>0</v>
      </c>
      <c r="K4337" s="194">
        <v>0</v>
      </c>
      <c r="L4337" t="s">
        <v>1103</v>
      </c>
      <c r="M4337" t="s">
        <v>1103</v>
      </c>
      <c r="N4337">
        <v>74843</v>
      </c>
      <c r="O4337" t="s">
        <v>7876</v>
      </c>
      <c r="Q4337">
        <v>74.843000000000004</v>
      </c>
      <c r="R4337" s="117" t="s">
        <v>15266</v>
      </c>
      <c r="S4337" s="117" t="s">
        <v>15267</v>
      </c>
      <c r="T4337" t="s">
        <v>13813</v>
      </c>
      <c r="U4337" t="s">
        <v>10772</v>
      </c>
    </row>
    <row r="4338" spans="1:21">
      <c r="A4338" s="117" t="s">
        <v>13458</v>
      </c>
      <c r="B4338" t="s">
        <v>14590</v>
      </c>
      <c r="C4338" t="s">
        <v>14590</v>
      </c>
      <c r="D4338">
        <v>83</v>
      </c>
      <c r="E4338">
        <v>77</v>
      </c>
      <c r="F4338">
        <v>83</v>
      </c>
      <c r="G4338">
        <v>77</v>
      </c>
      <c r="H4338">
        <v>1</v>
      </c>
      <c r="I4338">
        <v>1</v>
      </c>
      <c r="J4338">
        <v>0</v>
      </c>
      <c r="K4338" s="194">
        <v>0</v>
      </c>
      <c r="L4338" t="s">
        <v>1083</v>
      </c>
      <c r="M4338" t="s">
        <v>1083</v>
      </c>
      <c r="N4338">
        <v>157669</v>
      </c>
      <c r="O4338" t="s">
        <v>7876</v>
      </c>
      <c r="P4338" t="s">
        <v>13921</v>
      </c>
      <c r="Q4338">
        <v>157.66900000000001</v>
      </c>
      <c r="R4338" s="117" t="s">
        <v>15266</v>
      </c>
      <c r="S4338" s="117" t="s">
        <v>15267</v>
      </c>
      <c r="T4338" t="s">
        <v>13813</v>
      </c>
      <c r="U4338" t="s">
        <v>10772</v>
      </c>
    </row>
    <row r="4339" spans="1:21">
      <c r="A4339" s="117" t="s">
        <v>13459</v>
      </c>
      <c r="B4339" t="s">
        <v>14590</v>
      </c>
      <c r="C4339" t="s">
        <v>14590</v>
      </c>
      <c r="D4339">
        <v>83</v>
      </c>
      <c r="E4339">
        <v>77</v>
      </c>
      <c r="F4339">
        <v>83</v>
      </c>
      <c r="G4339">
        <v>77</v>
      </c>
      <c r="H4339">
        <v>1</v>
      </c>
      <c r="I4339">
        <v>1</v>
      </c>
      <c r="J4339">
        <v>0</v>
      </c>
      <c r="K4339" s="194">
        <v>0</v>
      </c>
      <c r="L4339" t="s">
        <v>1083</v>
      </c>
      <c r="M4339" t="s">
        <v>1083</v>
      </c>
      <c r="N4339">
        <v>492964</v>
      </c>
      <c r="O4339" t="s">
        <v>7876</v>
      </c>
      <c r="Q4339">
        <v>492.964</v>
      </c>
      <c r="R4339" s="117" t="s">
        <v>15266</v>
      </c>
      <c r="S4339" s="117" t="s">
        <v>15267</v>
      </c>
      <c r="T4339" t="s">
        <v>13813</v>
      </c>
      <c r="U4339" t="s">
        <v>10772</v>
      </c>
    </row>
    <row r="4340" spans="1:21">
      <c r="A4340" s="117" t="s">
        <v>13460</v>
      </c>
      <c r="B4340" t="s">
        <v>14590</v>
      </c>
      <c r="C4340" t="s">
        <v>14590</v>
      </c>
      <c r="D4340">
        <v>83</v>
      </c>
      <c r="E4340">
        <v>77</v>
      </c>
      <c r="F4340">
        <v>83</v>
      </c>
      <c r="G4340">
        <v>77</v>
      </c>
      <c r="H4340">
        <v>1</v>
      </c>
      <c r="I4340">
        <v>1</v>
      </c>
      <c r="J4340">
        <v>0</v>
      </c>
      <c r="K4340" s="194">
        <v>0</v>
      </c>
      <c r="L4340" t="s">
        <v>1083</v>
      </c>
      <c r="M4340" t="s">
        <v>1083</v>
      </c>
      <c r="N4340">
        <v>492964</v>
      </c>
      <c r="O4340" t="s">
        <v>7876</v>
      </c>
      <c r="Q4340">
        <v>492.964</v>
      </c>
      <c r="R4340" s="117" t="s">
        <v>15266</v>
      </c>
      <c r="S4340" s="117" t="s">
        <v>15267</v>
      </c>
      <c r="T4340" t="s">
        <v>13813</v>
      </c>
      <c r="U4340" t="s">
        <v>10772</v>
      </c>
    </row>
    <row r="4341" spans="1:21">
      <c r="A4341" s="117" t="s">
        <v>20362</v>
      </c>
      <c r="B4341" t="s">
        <v>14590</v>
      </c>
      <c r="C4341" t="s">
        <v>14590</v>
      </c>
      <c r="D4341">
        <v>62</v>
      </c>
      <c r="E4341">
        <v>56</v>
      </c>
      <c r="F4341">
        <v>62</v>
      </c>
      <c r="G4341">
        <v>56</v>
      </c>
      <c r="H4341">
        <v>1</v>
      </c>
      <c r="I4341">
        <v>1</v>
      </c>
      <c r="J4341">
        <v>0</v>
      </c>
      <c r="K4341" s="194">
        <v>0</v>
      </c>
      <c r="L4341" t="s">
        <v>1083</v>
      </c>
      <c r="M4341" t="s">
        <v>1083</v>
      </c>
      <c r="N4341">
        <v>184612</v>
      </c>
      <c r="O4341" t="s">
        <v>7876</v>
      </c>
      <c r="P4341" t="s">
        <v>20363</v>
      </c>
      <c r="Q4341">
        <v>184.61199999999999</v>
      </c>
      <c r="R4341" s="117" t="s">
        <v>15266</v>
      </c>
      <c r="S4341" s="117" t="s">
        <v>15267</v>
      </c>
      <c r="T4341" t="s">
        <v>13813</v>
      </c>
      <c r="U4341" t="s">
        <v>10772</v>
      </c>
    </row>
    <row r="4342" spans="1:21">
      <c r="A4342" s="117" t="s">
        <v>13461</v>
      </c>
      <c r="B4342" t="s">
        <v>14590</v>
      </c>
      <c r="C4342" t="s">
        <v>14590</v>
      </c>
      <c r="D4342">
        <v>48</v>
      </c>
      <c r="E4342">
        <v>42</v>
      </c>
      <c r="F4342">
        <v>48</v>
      </c>
      <c r="G4342">
        <v>42</v>
      </c>
      <c r="H4342">
        <v>1</v>
      </c>
      <c r="I4342">
        <v>1</v>
      </c>
      <c r="J4342">
        <v>0</v>
      </c>
      <c r="K4342" s="194">
        <v>0</v>
      </c>
      <c r="L4342" t="s">
        <v>1103</v>
      </c>
      <c r="M4342" t="s">
        <v>1103</v>
      </c>
      <c r="N4342">
        <v>76839</v>
      </c>
      <c r="O4342" t="s">
        <v>7876</v>
      </c>
      <c r="Q4342">
        <v>76.838999999999999</v>
      </c>
      <c r="R4342" s="117" t="s">
        <v>15266</v>
      </c>
      <c r="S4342" s="117" t="s">
        <v>15267</v>
      </c>
      <c r="T4342" t="s">
        <v>13813</v>
      </c>
      <c r="U4342" t="s">
        <v>10772</v>
      </c>
    </row>
    <row r="4343" spans="1:21">
      <c r="A4343" s="117" t="s">
        <v>13462</v>
      </c>
      <c r="B4343" t="s">
        <v>14590</v>
      </c>
      <c r="C4343" t="s">
        <v>14590</v>
      </c>
      <c r="D4343">
        <v>83</v>
      </c>
      <c r="E4343">
        <v>77</v>
      </c>
      <c r="F4343">
        <v>83</v>
      </c>
      <c r="G4343">
        <v>77</v>
      </c>
      <c r="H4343">
        <v>1</v>
      </c>
      <c r="I4343">
        <v>1</v>
      </c>
      <c r="J4343">
        <v>0</v>
      </c>
      <c r="K4343" s="194">
        <v>0</v>
      </c>
      <c r="L4343" t="s">
        <v>1083</v>
      </c>
      <c r="M4343" t="s">
        <v>1083</v>
      </c>
      <c r="N4343">
        <v>189602</v>
      </c>
      <c r="O4343" t="s">
        <v>7876</v>
      </c>
      <c r="P4343" t="s">
        <v>18295</v>
      </c>
      <c r="Q4343">
        <v>189.602</v>
      </c>
      <c r="R4343" s="117" t="s">
        <v>15266</v>
      </c>
      <c r="S4343" s="117" t="s">
        <v>15267</v>
      </c>
      <c r="T4343" t="s">
        <v>13813</v>
      </c>
      <c r="U4343" t="s">
        <v>10772</v>
      </c>
    </row>
    <row r="4344" spans="1:21">
      <c r="A4344" s="117" t="s">
        <v>13463</v>
      </c>
      <c r="B4344" t="s">
        <v>14590</v>
      </c>
      <c r="C4344" t="s">
        <v>14590</v>
      </c>
      <c r="D4344">
        <v>83</v>
      </c>
      <c r="E4344">
        <v>77</v>
      </c>
      <c r="F4344">
        <v>83</v>
      </c>
      <c r="G4344">
        <v>77</v>
      </c>
      <c r="H4344">
        <v>1</v>
      </c>
      <c r="I4344">
        <v>1</v>
      </c>
      <c r="J4344">
        <v>0</v>
      </c>
      <c r="K4344" s="194">
        <v>0</v>
      </c>
      <c r="L4344" t="s">
        <v>1083</v>
      </c>
      <c r="M4344" t="s">
        <v>1083</v>
      </c>
      <c r="N4344">
        <v>636662</v>
      </c>
      <c r="O4344" t="s">
        <v>7876</v>
      </c>
      <c r="Q4344">
        <v>636.66200000000003</v>
      </c>
      <c r="R4344" s="117" t="s">
        <v>15266</v>
      </c>
      <c r="S4344" s="117" t="s">
        <v>15267</v>
      </c>
      <c r="T4344" t="s">
        <v>13813</v>
      </c>
      <c r="U4344" t="s">
        <v>10772</v>
      </c>
    </row>
    <row r="4345" spans="1:21">
      <c r="A4345" s="117" t="s">
        <v>13464</v>
      </c>
      <c r="B4345" t="s">
        <v>14590</v>
      </c>
      <c r="C4345" t="s">
        <v>14590</v>
      </c>
      <c r="D4345">
        <v>83</v>
      </c>
      <c r="E4345">
        <v>77</v>
      </c>
      <c r="F4345">
        <v>83</v>
      </c>
      <c r="G4345">
        <v>77</v>
      </c>
      <c r="H4345">
        <v>1</v>
      </c>
      <c r="I4345">
        <v>1</v>
      </c>
      <c r="J4345">
        <v>0</v>
      </c>
      <c r="K4345" s="194">
        <v>0</v>
      </c>
      <c r="L4345" t="s">
        <v>1083</v>
      </c>
      <c r="M4345" t="s">
        <v>1083</v>
      </c>
      <c r="N4345">
        <v>636662</v>
      </c>
      <c r="O4345" t="s">
        <v>7876</v>
      </c>
      <c r="Q4345">
        <v>636.66200000000003</v>
      </c>
      <c r="R4345" s="117" t="s">
        <v>15266</v>
      </c>
      <c r="S4345" s="117" t="s">
        <v>15267</v>
      </c>
      <c r="T4345" t="s">
        <v>13813</v>
      </c>
      <c r="U4345" t="s">
        <v>10772</v>
      </c>
    </row>
    <row r="4346" spans="1:21">
      <c r="A4346" s="117" t="s">
        <v>13465</v>
      </c>
      <c r="B4346" t="s">
        <v>14590</v>
      </c>
      <c r="C4346" t="s">
        <v>14590</v>
      </c>
      <c r="D4346">
        <v>48</v>
      </c>
      <c r="E4346">
        <v>42</v>
      </c>
      <c r="F4346">
        <v>48</v>
      </c>
      <c r="G4346">
        <v>42</v>
      </c>
      <c r="H4346">
        <v>1</v>
      </c>
      <c r="I4346">
        <v>1</v>
      </c>
      <c r="J4346">
        <v>0</v>
      </c>
      <c r="K4346" s="194">
        <v>0</v>
      </c>
      <c r="L4346" t="s">
        <v>1103</v>
      </c>
      <c r="M4346" t="s">
        <v>1103</v>
      </c>
      <c r="N4346">
        <v>85820</v>
      </c>
      <c r="O4346" t="s">
        <v>7876</v>
      </c>
      <c r="Q4346">
        <v>85.82</v>
      </c>
      <c r="R4346" s="117" t="s">
        <v>15266</v>
      </c>
      <c r="S4346" s="117" t="s">
        <v>15267</v>
      </c>
      <c r="T4346" t="s">
        <v>13813</v>
      </c>
      <c r="U4346" t="s">
        <v>10772</v>
      </c>
    </row>
    <row r="4347" spans="1:21">
      <c r="A4347" s="117" t="s">
        <v>13466</v>
      </c>
      <c r="B4347" t="s">
        <v>14590</v>
      </c>
      <c r="C4347" t="s">
        <v>14590</v>
      </c>
      <c r="D4347">
        <v>83</v>
      </c>
      <c r="E4347">
        <v>77</v>
      </c>
      <c r="F4347">
        <v>83</v>
      </c>
      <c r="G4347">
        <v>77</v>
      </c>
      <c r="H4347">
        <v>1</v>
      </c>
      <c r="I4347">
        <v>1</v>
      </c>
      <c r="J4347">
        <v>0</v>
      </c>
      <c r="K4347" s="194">
        <v>0</v>
      </c>
      <c r="L4347" t="s">
        <v>1083</v>
      </c>
      <c r="M4347" t="s">
        <v>1083</v>
      </c>
      <c r="N4347">
        <v>194591</v>
      </c>
      <c r="O4347" t="s">
        <v>7876</v>
      </c>
      <c r="P4347" t="s">
        <v>13922</v>
      </c>
      <c r="Q4347">
        <v>194.59100000000001</v>
      </c>
      <c r="R4347" s="117" t="s">
        <v>15266</v>
      </c>
      <c r="S4347" s="117" t="s">
        <v>15267</v>
      </c>
      <c r="T4347" t="s">
        <v>13813</v>
      </c>
      <c r="U4347" t="s">
        <v>10772</v>
      </c>
    </row>
    <row r="4348" spans="1:21">
      <c r="A4348" s="117" t="s">
        <v>13467</v>
      </c>
      <c r="B4348" t="s">
        <v>14590</v>
      </c>
      <c r="C4348" t="s">
        <v>14590</v>
      </c>
      <c r="D4348">
        <v>83</v>
      </c>
      <c r="E4348">
        <v>77</v>
      </c>
      <c r="F4348">
        <v>83</v>
      </c>
      <c r="G4348">
        <v>77</v>
      </c>
      <c r="H4348">
        <v>1</v>
      </c>
      <c r="I4348">
        <v>1</v>
      </c>
      <c r="J4348">
        <v>0</v>
      </c>
      <c r="K4348" s="194">
        <v>0</v>
      </c>
      <c r="L4348" t="s">
        <v>1083</v>
      </c>
      <c r="M4348" t="s">
        <v>1083</v>
      </c>
      <c r="N4348">
        <v>641652</v>
      </c>
      <c r="O4348" t="s">
        <v>7876</v>
      </c>
      <c r="Q4348">
        <v>641.65200000000004</v>
      </c>
      <c r="R4348" s="117" t="s">
        <v>15266</v>
      </c>
      <c r="S4348" s="117" t="s">
        <v>15267</v>
      </c>
      <c r="T4348" t="s">
        <v>13813</v>
      </c>
      <c r="U4348" t="s">
        <v>10772</v>
      </c>
    </row>
    <row r="4349" spans="1:21">
      <c r="A4349" s="117" t="s">
        <v>13468</v>
      </c>
      <c r="B4349" t="s">
        <v>14590</v>
      </c>
      <c r="C4349" t="s">
        <v>14590</v>
      </c>
      <c r="D4349">
        <v>83</v>
      </c>
      <c r="E4349">
        <v>77</v>
      </c>
      <c r="F4349">
        <v>83</v>
      </c>
      <c r="G4349">
        <v>77</v>
      </c>
      <c r="H4349">
        <v>1</v>
      </c>
      <c r="I4349">
        <v>1</v>
      </c>
      <c r="J4349">
        <v>0</v>
      </c>
      <c r="K4349" s="194">
        <v>0</v>
      </c>
      <c r="L4349" t="s">
        <v>1083</v>
      </c>
      <c r="M4349" t="s">
        <v>1083</v>
      </c>
      <c r="N4349">
        <v>641652</v>
      </c>
      <c r="O4349" t="s">
        <v>7876</v>
      </c>
      <c r="Q4349">
        <v>641.65200000000004</v>
      </c>
      <c r="R4349" s="117" t="s">
        <v>15266</v>
      </c>
      <c r="S4349" s="117" t="s">
        <v>15267</v>
      </c>
      <c r="T4349" t="s">
        <v>13813</v>
      </c>
      <c r="U4349" t="s">
        <v>10772</v>
      </c>
    </row>
    <row r="4350" spans="1:21">
      <c r="A4350" s="117" t="s">
        <v>18733</v>
      </c>
      <c r="B4350" t="s">
        <v>14590</v>
      </c>
      <c r="C4350" t="s">
        <v>14590</v>
      </c>
      <c r="D4350">
        <v>62</v>
      </c>
      <c r="E4350">
        <v>56</v>
      </c>
      <c r="F4350">
        <v>62</v>
      </c>
      <c r="G4350">
        <v>56</v>
      </c>
      <c r="H4350">
        <v>1</v>
      </c>
      <c r="I4350">
        <v>1</v>
      </c>
      <c r="J4350">
        <v>0</v>
      </c>
      <c r="K4350" s="194">
        <v>0</v>
      </c>
      <c r="L4350" t="s">
        <v>1083</v>
      </c>
      <c r="M4350" t="s">
        <v>1083</v>
      </c>
      <c r="N4350">
        <v>139706</v>
      </c>
      <c r="O4350" t="s">
        <v>7876</v>
      </c>
      <c r="P4350" t="s">
        <v>18734</v>
      </c>
      <c r="Q4350">
        <v>139.70599999999999</v>
      </c>
      <c r="R4350" s="117" t="s">
        <v>15266</v>
      </c>
      <c r="S4350" s="117" t="s">
        <v>15267</v>
      </c>
      <c r="T4350" t="s">
        <v>13813</v>
      </c>
      <c r="U4350" t="s">
        <v>10772</v>
      </c>
    </row>
    <row r="4351" spans="1:21">
      <c r="A4351" s="117" t="s">
        <v>3165</v>
      </c>
      <c r="B4351" t="s">
        <v>14590</v>
      </c>
      <c r="C4351" t="s">
        <v>14590</v>
      </c>
      <c r="D4351">
        <v>31</v>
      </c>
      <c r="E4351">
        <v>25</v>
      </c>
      <c r="F4351">
        <v>31</v>
      </c>
      <c r="G4351">
        <v>25</v>
      </c>
      <c r="H4351">
        <v>10</v>
      </c>
      <c r="I4351">
        <v>10</v>
      </c>
      <c r="J4351">
        <v>0</v>
      </c>
      <c r="K4351" s="194">
        <v>0</v>
      </c>
      <c r="L4351" t="s">
        <v>1083</v>
      </c>
      <c r="M4351" t="s">
        <v>1083</v>
      </c>
      <c r="N4351">
        <v>95.3</v>
      </c>
      <c r="O4351" t="s">
        <v>7876</v>
      </c>
      <c r="P4351" t="s">
        <v>7879</v>
      </c>
      <c r="Q4351">
        <v>9.5299999999999996E-2</v>
      </c>
      <c r="R4351" s="117" t="s">
        <v>18674</v>
      </c>
      <c r="S4351" s="117" t="s">
        <v>14589</v>
      </c>
      <c r="T4351" t="s">
        <v>12136</v>
      </c>
      <c r="U4351" t="s">
        <v>10772</v>
      </c>
    </row>
    <row r="4352" spans="1:21">
      <c r="A4352" s="117" t="s">
        <v>577</v>
      </c>
      <c r="B4352" t="s">
        <v>13815</v>
      </c>
      <c r="C4352" t="s">
        <v>14590</v>
      </c>
      <c r="D4352">
        <v>2</v>
      </c>
      <c r="E4352">
        <v>22</v>
      </c>
      <c r="F4352">
        <v>28</v>
      </c>
      <c r="G4352">
        <v>22</v>
      </c>
      <c r="H4352">
        <v>1</v>
      </c>
      <c r="I4352">
        <v>1</v>
      </c>
      <c r="J4352">
        <v>181</v>
      </c>
      <c r="K4352" s="194">
        <v>0</v>
      </c>
      <c r="L4352" t="s">
        <v>1075</v>
      </c>
      <c r="M4352" t="s">
        <v>1075</v>
      </c>
      <c r="N4352">
        <v>80</v>
      </c>
      <c r="O4352" t="s">
        <v>7876</v>
      </c>
      <c r="P4352" t="s">
        <v>8177</v>
      </c>
      <c r="Q4352">
        <v>0.08</v>
      </c>
      <c r="R4352" s="117" t="s">
        <v>14687</v>
      </c>
      <c r="S4352" s="117" t="s">
        <v>14688</v>
      </c>
      <c r="T4352" t="s">
        <v>13996</v>
      </c>
      <c r="U4352" t="s">
        <v>10772</v>
      </c>
    </row>
    <row r="4353" spans="1:21">
      <c r="A4353" s="117" t="s">
        <v>576</v>
      </c>
      <c r="B4353" t="s">
        <v>13815</v>
      </c>
      <c r="C4353" t="s">
        <v>13815</v>
      </c>
      <c r="D4353">
        <v>2</v>
      </c>
      <c r="E4353">
        <v>22</v>
      </c>
      <c r="F4353">
        <v>2</v>
      </c>
      <c r="G4353">
        <v>22</v>
      </c>
      <c r="H4353">
        <v>1</v>
      </c>
      <c r="I4353">
        <v>1</v>
      </c>
      <c r="J4353">
        <v>3161</v>
      </c>
      <c r="K4353" s="194">
        <v>275</v>
      </c>
      <c r="L4353" t="s">
        <v>1075</v>
      </c>
      <c r="M4353" t="s">
        <v>1075</v>
      </c>
      <c r="N4353">
        <v>105.06699999999999</v>
      </c>
      <c r="O4353" t="s">
        <v>7876</v>
      </c>
      <c r="P4353" t="s">
        <v>8796</v>
      </c>
      <c r="Q4353">
        <v>0.10506699999999999</v>
      </c>
      <c r="R4353" s="117" t="s">
        <v>14687</v>
      </c>
      <c r="S4353" s="117" t="s">
        <v>14688</v>
      </c>
      <c r="T4353" t="s">
        <v>13996</v>
      </c>
      <c r="U4353" t="s">
        <v>10772</v>
      </c>
    </row>
    <row r="4354" spans="1:21">
      <c r="A4354" s="117" t="s">
        <v>606</v>
      </c>
      <c r="B4354" t="s">
        <v>14590</v>
      </c>
      <c r="C4354" t="s">
        <v>14590</v>
      </c>
      <c r="D4354">
        <v>21</v>
      </c>
      <c r="E4354">
        <v>15</v>
      </c>
      <c r="F4354">
        <v>21</v>
      </c>
      <c r="G4354">
        <v>15</v>
      </c>
      <c r="H4354">
        <v>1</v>
      </c>
      <c r="I4354">
        <v>1</v>
      </c>
      <c r="J4354">
        <v>99999</v>
      </c>
      <c r="K4354" s="194">
        <v>0</v>
      </c>
      <c r="L4354" t="s">
        <v>1075</v>
      </c>
      <c r="M4354" t="s">
        <v>1075</v>
      </c>
      <c r="N4354">
        <v>80</v>
      </c>
      <c r="O4354" t="s">
        <v>7876</v>
      </c>
      <c r="P4354" t="s">
        <v>8796</v>
      </c>
      <c r="Q4354">
        <v>0.08</v>
      </c>
      <c r="R4354" s="117" t="s">
        <v>14687</v>
      </c>
      <c r="S4354" s="117" t="s">
        <v>14688</v>
      </c>
      <c r="T4354" t="s">
        <v>13996</v>
      </c>
      <c r="U4354" t="s">
        <v>10772</v>
      </c>
    </row>
    <row r="4355" spans="1:21">
      <c r="A4355" s="117" t="s">
        <v>605</v>
      </c>
      <c r="B4355" t="s">
        <v>14590</v>
      </c>
      <c r="C4355" t="s">
        <v>14590</v>
      </c>
      <c r="D4355">
        <v>28</v>
      </c>
      <c r="E4355">
        <v>22</v>
      </c>
      <c r="F4355">
        <v>28</v>
      </c>
      <c r="G4355">
        <v>22</v>
      </c>
      <c r="H4355">
        <v>1</v>
      </c>
      <c r="I4355">
        <v>1</v>
      </c>
      <c r="J4355">
        <v>99999</v>
      </c>
      <c r="K4355" s="194">
        <v>0</v>
      </c>
      <c r="L4355" t="s">
        <v>1075</v>
      </c>
      <c r="M4355" t="s">
        <v>1075</v>
      </c>
      <c r="N4355">
        <v>80</v>
      </c>
      <c r="O4355" t="s">
        <v>7876</v>
      </c>
      <c r="P4355" t="s">
        <v>8177</v>
      </c>
      <c r="Q4355">
        <v>0.08</v>
      </c>
      <c r="R4355" s="117" t="s">
        <v>14687</v>
      </c>
      <c r="S4355" s="117" t="s">
        <v>14688</v>
      </c>
      <c r="T4355" t="s">
        <v>13996</v>
      </c>
      <c r="U4355" t="s">
        <v>10773</v>
      </c>
    </row>
    <row r="4356" spans="1:21">
      <c r="A4356" s="117" t="s">
        <v>575</v>
      </c>
      <c r="B4356" t="s">
        <v>13815</v>
      </c>
      <c r="C4356" t="s">
        <v>14590</v>
      </c>
      <c r="D4356">
        <v>2</v>
      </c>
      <c r="E4356">
        <v>22</v>
      </c>
      <c r="F4356">
        <v>28</v>
      </c>
      <c r="G4356">
        <v>22</v>
      </c>
      <c r="H4356">
        <v>1</v>
      </c>
      <c r="I4356">
        <v>1</v>
      </c>
      <c r="J4356">
        <v>359</v>
      </c>
      <c r="K4356" s="194">
        <v>99999</v>
      </c>
      <c r="L4356" t="s">
        <v>1075</v>
      </c>
      <c r="M4356" t="s">
        <v>1075</v>
      </c>
      <c r="N4356">
        <v>80</v>
      </c>
      <c r="O4356" t="s">
        <v>7876</v>
      </c>
      <c r="P4356" t="s">
        <v>8177</v>
      </c>
      <c r="Q4356">
        <v>0.08</v>
      </c>
      <c r="R4356" s="117" t="s">
        <v>14687</v>
      </c>
      <c r="S4356" s="117" t="s">
        <v>14688</v>
      </c>
      <c r="T4356" t="s">
        <v>13996</v>
      </c>
      <c r="U4356" t="s">
        <v>10772</v>
      </c>
    </row>
    <row r="4357" spans="1:21">
      <c r="A4357" s="117" t="s">
        <v>602</v>
      </c>
      <c r="B4357" t="s">
        <v>13815</v>
      </c>
      <c r="C4357" t="s">
        <v>14590</v>
      </c>
      <c r="D4357">
        <v>2</v>
      </c>
      <c r="E4357">
        <v>22</v>
      </c>
      <c r="F4357">
        <v>28</v>
      </c>
      <c r="G4357">
        <v>22</v>
      </c>
      <c r="H4357">
        <v>1</v>
      </c>
      <c r="I4357">
        <v>1</v>
      </c>
      <c r="J4357">
        <v>512</v>
      </c>
      <c r="K4357" s="194">
        <v>99999</v>
      </c>
      <c r="L4357" t="s">
        <v>1075</v>
      </c>
      <c r="M4357" t="s">
        <v>1075</v>
      </c>
      <c r="N4357">
        <v>80</v>
      </c>
      <c r="O4357" t="s">
        <v>7876</v>
      </c>
      <c r="P4357" t="s">
        <v>8177</v>
      </c>
      <c r="Q4357">
        <v>0.08</v>
      </c>
      <c r="R4357" s="117" t="s">
        <v>14687</v>
      </c>
      <c r="S4357" s="117" t="s">
        <v>14688</v>
      </c>
      <c r="T4357" t="s">
        <v>13996</v>
      </c>
      <c r="U4357" t="s">
        <v>10772</v>
      </c>
    </row>
    <row r="4358" spans="1:21">
      <c r="A4358" s="117" t="s">
        <v>603</v>
      </c>
      <c r="B4358" t="s">
        <v>14590</v>
      </c>
      <c r="C4358" t="s">
        <v>14590</v>
      </c>
      <c r="D4358">
        <v>28</v>
      </c>
      <c r="E4358">
        <v>22</v>
      </c>
      <c r="F4358">
        <v>28</v>
      </c>
      <c r="G4358">
        <v>22</v>
      </c>
      <c r="H4358">
        <v>1</v>
      </c>
      <c r="I4358">
        <v>1</v>
      </c>
      <c r="J4358">
        <v>99999</v>
      </c>
      <c r="K4358" s="194">
        <v>0</v>
      </c>
      <c r="L4358" t="s">
        <v>1075</v>
      </c>
      <c r="M4358" t="s">
        <v>1075</v>
      </c>
      <c r="N4358">
        <v>80</v>
      </c>
      <c r="O4358" t="s">
        <v>7876</v>
      </c>
      <c r="P4358" t="s">
        <v>8177</v>
      </c>
      <c r="Q4358">
        <v>0.08</v>
      </c>
      <c r="R4358" s="117" t="s">
        <v>14687</v>
      </c>
      <c r="S4358" s="117" t="s">
        <v>14688</v>
      </c>
      <c r="T4358" t="s">
        <v>13996</v>
      </c>
      <c r="U4358" t="s">
        <v>10773</v>
      </c>
    </row>
    <row r="4359" spans="1:21">
      <c r="A4359" s="117" t="s">
        <v>3166</v>
      </c>
      <c r="B4359" t="s">
        <v>14590</v>
      </c>
      <c r="C4359" t="s">
        <v>14590</v>
      </c>
      <c r="D4359">
        <v>53</v>
      </c>
      <c r="E4359">
        <v>47</v>
      </c>
      <c r="F4359">
        <v>53</v>
      </c>
      <c r="G4359">
        <v>47</v>
      </c>
      <c r="H4359">
        <v>1</v>
      </c>
      <c r="I4359">
        <v>1</v>
      </c>
      <c r="J4359">
        <v>0</v>
      </c>
      <c r="K4359" s="194">
        <v>0</v>
      </c>
      <c r="L4359" t="s">
        <v>1083</v>
      </c>
      <c r="M4359" t="s">
        <v>1083</v>
      </c>
      <c r="N4359">
        <v>10100</v>
      </c>
      <c r="O4359" t="s">
        <v>7876</v>
      </c>
      <c r="P4359" t="s">
        <v>8782</v>
      </c>
      <c r="Q4359">
        <v>10.1</v>
      </c>
      <c r="R4359" s="117" t="s">
        <v>15336</v>
      </c>
      <c r="S4359" s="117" t="s">
        <v>14596</v>
      </c>
      <c r="T4359" t="s">
        <v>17448</v>
      </c>
      <c r="U4359" t="s">
        <v>10772</v>
      </c>
    </row>
    <row r="4360" spans="1:21">
      <c r="A4360" s="117" t="s">
        <v>15350</v>
      </c>
      <c r="B4360" t="s">
        <v>14590</v>
      </c>
      <c r="C4360" t="s">
        <v>14590</v>
      </c>
      <c r="D4360">
        <v>53</v>
      </c>
      <c r="E4360">
        <v>47</v>
      </c>
      <c r="F4360">
        <v>53</v>
      </c>
      <c r="G4360">
        <v>47</v>
      </c>
      <c r="H4360">
        <v>1</v>
      </c>
      <c r="I4360">
        <v>1</v>
      </c>
      <c r="J4360">
        <v>0</v>
      </c>
      <c r="K4360" s="194">
        <v>0</v>
      </c>
      <c r="L4360" t="s">
        <v>1083</v>
      </c>
      <c r="M4360" t="s">
        <v>1083</v>
      </c>
      <c r="N4360">
        <v>10100</v>
      </c>
      <c r="O4360" t="s">
        <v>7876</v>
      </c>
      <c r="P4360" t="s">
        <v>10577</v>
      </c>
      <c r="Q4360">
        <v>10.1</v>
      </c>
      <c r="R4360" s="117" t="s">
        <v>15336</v>
      </c>
      <c r="S4360" s="117" t="s">
        <v>14596</v>
      </c>
      <c r="T4360" t="s">
        <v>17448</v>
      </c>
      <c r="U4360" t="s">
        <v>10772</v>
      </c>
    </row>
    <row r="4361" spans="1:21">
      <c r="A4361" s="117" t="s">
        <v>16520</v>
      </c>
      <c r="B4361" t="s">
        <v>14590</v>
      </c>
      <c r="C4361" t="s">
        <v>14590</v>
      </c>
      <c r="D4361">
        <v>53</v>
      </c>
      <c r="E4361">
        <v>47</v>
      </c>
      <c r="F4361">
        <v>53</v>
      </c>
      <c r="G4361">
        <v>47</v>
      </c>
      <c r="H4361">
        <v>1</v>
      </c>
      <c r="I4361">
        <v>1</v>
      </c>
      <c r="J4361">
        <v>0</v>
      </c>
      <c r="K4361" s="194">
        <v>0</v>
      </c>
      <c r="L4361" t="s">
        <v>1083</v>
      </c>
      <c r="M4361" t="s">
        <v>1083</v>
      </c>
      <c r="N4361">
        <v>1000</v>
      </c>
      <c r="O4361" t="s">
        <v>7876</v>
      </c>
      <c r="P4361" t="s">
        <v>10577</v>
      </c>
      <c r="Q4361">
        <v>1</v>
      </c>
      <c r="R4361" s="117" t="s">
        <v>15336</v>
      </c>
      <c r="S4361" s="117" t="s">
        <v>14596</v>
      </c>
      <c r="T4361" t="s">
        <v>17448</v>
      </c>
      <c r="U4361" t="s">
        <v>10772</v>
      </c>
    </row>
    <row r="4362" spans="1:21">
      <c r="A4362" s="117" t="s">
        <v>21723</v>
      </c>
      <c r="B4362" t="s">
        <v>14590</v>
      </c>
      <c r="C4362" t="s">
        <v>14590</v>
      </c>
      <c r="D4362">
        <v>53</v>
      </c>
      <c r="E4362">
        <v>47</v>
      </c>
      <c r="F4362">
        <v>53</v>
      </c>
      <c r="G4362">
        <v>47</v>
      </c>
      <c r="H4362">
        <v>1</v>
      </c>
      <c r="I4362">
        <v>1</v>
      </c>
      <c r="J4362">
        <v>0</v>
      </c>
      <c r="K4362" s="194">
        <v>0</v>
      </c>
      <c r="L4362" t="s">
        <v>1083</v>
      </c>
      <c r="M4362" t="s">
        <v>1083</v>
      </c>
      <c r="N4362">
        <v>10000</v>
      </c>
      <c r="O4362" t="s">
        <v>7876</v>
      </c>
      <c r="P4362" t="s">
        <v>18290</v>
      </c>
      <c r="Q4362">
        <v>10</v>
      </c>
      <c r="R4362" s="117" t="s">
        <v>15336</v>
      </c>
      <c r="S4362" s="117" t="s">
        <v>14596</v>
      </c>
      <c r="T4362" t="s">
        <v>17448</v>
      </c>
      <c r="U4362" t="s">
        <v>10772</v>
      </c>
    </row>
    <row r="4363" spans="1:21">
      <c r="A4363" s="117" t="s">
        <v>10928</v>
      </c>
      <c r="B4363" t="s">
        <v>14590</v>
      </c>
      <c r="C4363" t="s">
        <v>14590</v>
      </c>
      <c r="D4363">
        <v>53</v>
      </c>
      <c r="E4363">
        <v>47</v>
      </c>
      <c r="F4363">
        <v>53</v>
      </c>
      <c r="G4363">
        <v>47</v>
      </c>
      <c r="H4363">
        <v>1</v>
      </c>
      <c r="I4363">
        <v>1</v>
      </c>
      <c r="J4363">
        <v>0</v>
      </c>
      <c r="K4363" s="194">
        <v>0</v>
      </c>
      <c r="L4363" t="s">
        <v>1083</v>
      </c>
      <c r="M4363" t="s">
        <v>1083</v>
      </c>
      <c r="N4363">
        <v>1000</v>
      </c>
      <c r="O4363" t="s">
        <v>7876</v>
      </c>
      <c r="P4363" t="s">
        <v>8782</v>
      </c>
      <c r="Q4363">
        <v>1</v>
      </c>
      <c r="R4363" s="117" t="s">
        <v>15336</v>
      </c>
      <c r="S4363" s="117" t="s">
        <v>14596</v>
      </c>
      <c r="T4363" t="s">
        <v>17448</v>
      </c>
      <c r="U4363" t="s">
        <v>10772</v>
      </c>
    </row>
    <row r="4364" spans="1:21">
      <c r="A4364" s="117" t="s">
        <v>20871</v>
      </c>
      <c r="B4364" t="s">
        <v>14590</v>
      </c>
      <c r="C4364" t="s">
        <v>14590</v>
      </c>
      <c r="D4364">
        <v>53</v>
      </c>
      <c r="E4364">
        <v>47</v>
      </c>
      <c r="F4364">
        <v>53</v>
      </c>
      <c r="G4364">
        <v>47</v>
      </c>
      <c r="H4364">
        <v>1</v>
      </c>
      <c r="I4364">
        <v>1</v>
      </c>
      <c r="J4364">
        <v>0</v>
      </c>
      <c r="K4364" s="194">
        <v>0</v>
      </c>
      <c r="L4364" t="s">
        <v>1083</v>
      </c>
      <c r="M4364" t="s">
        <v>1083</v>
      </c>
      <c r="N4364">
        <v>10000</v>
      </c>
      <c r="O4364" t="s">
        <v>7876</v>
      </c>
      <c r="P4364" t="s">
        <v>18290</v>
      </c>
      <c r="Q4364">
        <v>10</v>
      </c>
      <c r="R4364" s="117" t="s">
        <v>15336</v>
      </c>
      <c r="S4364" s="117" t="s">
        <v>14596</v>
      </c>
      <c r="T4364" t="s">
        <v>17448</v>
      </c>
      <c r="U4364" t="s">
        <v>10772</v>
      </c>
    </row>
    <row r="4365" spans="1:21">
      <c r="A4365" s="117" t="s">
        <v>20872</v>
      </c>
      <c r="B4365" t="s">
        <v>14590</v>
      </c>
      <c r="C4365" t="s">
        <v>14590</v>
      </c>
      <c r="D4365">
        <v>53</v>
      </c>
      <c r="E4365">
        <v>47</v>
      </c>
      <c r="F4365">
        <v>53</v>
      </c>
      <c r="G4365">
        <v>47</v>
      </c>
      <c r="H4365">
        <v>1</v>
      </c>
      <c r="I4365">
        <v>1</v>
      </c>
      <c r="J4365">
        <v>0</v>
      </c>
      <c r="K4365" s="194">
        <v>0</v>
      </c>
      <c r="L4365" t="s">
        <v>1083</v>
      </c>
      <c r="M4365" t="s">
        <v>1083</v>
      </c>
      <c r="N4365">
        <v>10000</v>
      </c>
      <c r="O4365" t="s">
        <v>7876</v>
      </c>
      <c r="P4365" t="s">
        <v>18290</v>
      </c>
      <c r="Q4365">
        <v>10</v>
      </c>
      <c r="R4365" s="117" t="s">
        <v>15336</v>
      </c>
      <c r="S4365" s="117" t="s">
        <v>14596</v>
      </c>
      <c r="T4365" t="s">
        <v>17448</v>
      </c>
      <c r="U4365" t="s">
        <v>10772</v>
      </c>
    </row>
    <row r="4366" spans="1:21">
      <c r="A4366" s="117" t="s">
        <v>24800</v>
      </c>
      <c r="B4366" t="s">
        <v>14590</v>
      </c>
      <c r="C4366" t="s">
        <v>14590</v>
      </c>
      <c r="D4366">
        <v>53</v>
      </c>
      <c r="E4366">
        <v>47</v>
      </c>
      <c r="F4366">
        <v>53</v>
      </c>
      <c r="G4366">
        <v>47</v>
      </c>
      <c r="H4366">
        <v>1</v>
      </c>
      <c r="I4366">
        <v>1</v>
      </c>
      <c r="J4366">
        <v>0</v>
      </c>
      <c r="K4366" s="194">
        <v>0</v>
      </c>
      <c r="L4366" t="s">
        <v>1083</v>
      </c>
      <c r="M4366" t="s">
        <v>1083</v>
      </c>
      <c r="N4366">
        <v>10000</v>
      </c>
      <c r="O4366" t="s">
        <v>7876</v>
      </c>
      <c r="P4366" t="s">
        <v>18290</v>
      </c>
      <c r="Q4366">
        <v>10</v>
      </c>
      <c r="R4366" s="117" t="s">
        <v>15336</v>
      </c>
      <c r="S4366" s="117" t="s">
        <v>14596</v>
      </c>
      <c r="T4366" t="s">
        <v>17448</v>
      </c>
      <c r="U4366" t="s">
        <v>10772</v>
      </c>
    </row>
    <row r="4367" spans="1:21">
      <c r="A4367" s="117" t="s">
        <v>24801</v>
      </c>
      <c r="B4367" t="s">
        <v>14590</v>
      </c>
      <c r="C4367" t="s">
        <v>14590</v>
      </c>
      <c r="D4367">
        <v>53</v>
      </c>
      <c r="E4367">
        <v>47</v>
      </c>
      <c r="F4367">
        <v>53</v>
      </c>
      <c r="G4367">
        <v>47</v>
      </c>
      <c r="H4367">
        <v>1</v>
      </c>
      <c r="I4367">
        <v>1</v>
      </c>
      <c r="J4367">
        <v>0</v>
      </c>
      <c r="K4367" s="194">
        <v>0</v>
      </c>
      <c r="L4367" t="s">
        <v>1083</v>
      </c>
      <c r="M4367" t="s">
        <v>1083</v>
      </c>
      <c r="N4367">
        <v>10000</v>
      </c>
      <c r="O4367" t="s">
        <v>7876</v>
      </c>
      <c r="P4367" t="s">
        <v>18290</v>
      </c>
      <c r="Q4367">
        <v>10</v>
      </c>
      <c r="R4367" s="117" t="s">
        <v>15336</v>
      </c>
      <c r="S4367" s="117" t="s">
        <v>14596</v>
      </c>
      <c r="T4367" t="s">
        <v>17448</v>
      </c>
      <c r="U4367" t="s">
        <v>10772</v>
      </c>
    </row>
    <row r="4368" spans="1:21">
      <c r="A4368" s="117" t="s">
        <v>24802</v>
      </c>
      <c r="B4368" t="s">
        <v>14590</v>
      </c>
      <c r="C4368" t="s">
        <v>14590</v>
      </c>
      <c r="D4368">
        <v>53</v>
      </c>
      <c r="E4368">
        <v>47</v>
      </c>
      <c r="F4368">
        <v>53</v>
      </c>
      <c r="G4368">
        <v>47</v>
      </c>
      <c r="H4368">
        <v>1</v>
      </c>
      <c r="I4368">
        <v>1</v>
      </c>
      <c r="J4368">
        <v>0</v>
      </c>
      <c r="K4368" s="194">
        <v>0</v>
      </c>
      <c r="L4368" t="s">
        <v>1083</v>
      </c>
      <c r="M4368" t="s">
        <v>1083</v>
      </c>
      <c r="N4368">
        <v>10000</v>
      </c>
      <c r="O4368" t="s">
        <v>7876</v>
      </c>
      <c r="P4368" t="s">
        <v>18290</v>
      </c>
      <c r="Q4368">
        <v>10</v>
      </c>
      <c r="R4368" s="117" t="s">
        <v>15336</v>
      </c>
      <c r="S4368" s="117" t="s">
        <v>14596</v>
      </c>
      <c r="T4368" t="s">
        <v>17448</v>
      </c>
      <c r="U4368" t="s">
        <v>10772</v>
      </c>
    </row>
    <row r="4369" spans="1:21">
      <c r="A4369" s="117" t="s">
        <v>19262</v>
      </c>
      <c r="B4369" t="s">
        <v>14590</v>
      </c>
      <c r="C4369" t="s">
        <v>14590</v>
      </c>
      <c r="D4369">
        <v>53</v>
      </c>
      <c r="E4369">
        <v>47</v>
      </c>
      <c r="F4369">
        <v>53</v>
      </c>
      <c r="G4369">
        <v>47</v>
      </c>
      <c r="H4369">
        <v>1</v>
      </c>
      <c r="I4369">
        <v>1</v>
      </c>
      <c r="J4369">
        <v>0</v>
      </c>
      <c r="K4369" s="194">
        <v>0</v>
      </c>
      <c r="L4369" t="s">
        <v>1083</v>
      </c>
      <c r="M4369" t="s">
        <v>1083</v>
      </c>
      <c r="N4369">
        <v>10000</v>
      </c>
      <c r="O4369" t="s">
        <v>7876</v>
      </c>
      <c r="P4369" t="s">
        <v>18290</v>
      </c>
      <c r="Q4369">
        <v>10</v>
      </c>
      <c r="R4369" s="117" t="s">
        <v>15336</v>
      </c>
      <c r="S4369" s="117" t="s">
        <v>14596</v>
      </c>
      <c r="T4369" t="s">
        <v>17448</v>
      </c>
      <c r="U4369" t="s">
        <v>10772</v>
      </c>
    </row>
    <row r="4370" spans="1:21">
      <c r="A4370" s="117" t="s">
        <v>20873</v>
      </c>
      <c r="B4370" t="s">
        <v>14590</v>
      </c>
      <c r="C4370" t="s">
        <v>14590</v>
      </c>
      <c r="D4370">
        <v>53</v>
      </c>
      <c r="E4370">
        <v>47</v>
      </c>
      <c r="F4370">
        <v>53</v>
      </c>
      <c r="G4370">
        <v>47</v>
      </c>
      <c r="H4370">
        <v>1</v>
      </c>
      <c r="I4370">
        <v>1</v>
      </c>
      <c r="J4370">
        <v>0</v>
      </c>
      <c r="K4370" s="194">
        <v>0</v>
      </c>
      <c r="L4370" t="s">
        <v>1083</v>
      </c>
      <c r="M4370" t="s">
        <v>1083</v>
      </c>
      <c r="N4370">
        <v>10000</v>
      </c>
      <c r="O4370" t="s">
        <v>7876</v>
      </c>
      <c r="P4370" t="s">
        <v>18290</v>
      </c>
      <c r="Q4370">
        <v>10</v>
      </c>
      <c r="R4370" s="117" t="s">
        <v>15336</v>
      </c>
      <c r="S4370" s="117" t="s">
        <v>14596</v>
      </c>
      <c r="T4370" t="s">
        <v>17448</v>
      </c>
      <c r="U4370" t="s">
        <v>10772</v>
      </c>
    </row>
    <row r="4371" spans="1:21">
      <c r="A4371" s="117" t="s">
        <v>24803</v>
      </c>
      <c r="B4371" t="s">
        <v>14590</v>
      </c>
      <c r="C4371" t="s">
        <v>14590</v>
      </c>
      <c r="D4371">
        <v>53</v>
      </c>
      <c r="E4371">
        <v>47</v>
      </c>
      <c r="F4371">
        <v>53</v>
      </c>
      <c r="G4371">
        <v>47</v>
      </c>
      <c r="H4371">
        <v>1</v>
      </c>
      <c r="I4371">
        <v>1</v>
      </c>
      <c r="J4371">
        <v>0</v>
      </c>
      <c r="K4371" s="194">
        <v>0</v>
      </c>
      <c r="L4371" t="s">
        <v>1083</v>
      </c>
      <c r="M4371" t="s">
        <v>1083</v>
      </c>
      <c r="N4371">
        <v>10000</v>
      </c>
      <c r="O4371" t="s">
        <v>7876</v>
      </c>
      <c r="P4371" t="s">
        <v>18290</v>
      </c>
      <c r="Q4371">
        <v>10</v>
      </c>
      <c r="R4371" s="117" t="s">
        <v>15336</v>
      </c>
      <c r="S4371" s="117" t="s">
        <v>14596</v>
      </c>
      <c r="T4371" t="s">
        <v>17448</v>
      </c>
      <c r="U4371" t="s">
        <v>10772</v>
      </c>
    </row>
    <row r="4372" spans="1:21">
      <c r="A4372" s="117" t="s">
        <v>13469</v>
      </c>
      <c r="B4372" t="s">
        <v>14590</v>
      </c>
      <c r="C4372" t="s">
        <v>14590</v>
      </c>
      <c r="D4372">
        <v>53</v>
      </c>
      <c r="E4372">
        <v>47</v>
      </c>
      <c r="F4372">
        <v>53</v>
      </c>
      <c r="G4372">
        <v>47</v>
      </c>
      <c r="H4372">
        <v>1</v>
      </c>
      <c r="I4372">
        <v>1</v>
      </c>
      <c r="J4372">
        <v>0</v>
      </c>
      <c r="K4372" s="194">
        <v>0</v>
      </c>
      <c r="L4372" t="s">
        <v>1083</v>
      </c>
      <c r="M4372" t="s">
        <v>1083</v>
      </c>
      <c r="N4372">
        <v>1000</v>
      </c>
      <c r="O4372" t="s">
        <v>7876</v>
      </c>
      <c r="P4372" t="s">
        <v>10577</v>
      </c>
      <c r="Q4372">
        <v>1</v>
      </c>
      <c r="R4372" s="117" t="s">
        <v>15336</v>
      </c>
      <c r="S4372" s="117" t="s">
        <v>14596</v>
      </c>
      <c r="T4372" t="s">
        <v>17448</v>
      </c>
      <c r="U4372" t="s">
        <v>10772</v>
      </c>
    </row>
    <row r="4373" spans="1:21">
      <c r="A4373" s="117" t="s">
        <v>19815</v>
      </c>
      <c r="B4373" t="s">
        <v>14590</v>
      </c>
      <c r="C4373" t="s">
        <v>14590</v>
      </c>
      <c r="D4373">
        <v>53</v>
      </c>
      <c r="E4373">
        <v>47</v>
      </c>
      <c r="F4373">
        <v>53</v>
      </c>
      <c r="G4373">
        <v>47</v>
      </c>
      <c r="H4373">
        <v>1</v>
      </c>
      <c r="I4373">
        <v>1</v>
      </c>
      <c r="J4373">
        <v>0</v>
      </c>
      <c r="K4373" s="194">
        <v>0</v>
      </c>
      <c r="L4373" t="s">
        <v>1083</v>
      </c>
      <c r="M4373" t="s">
        <v>1083</v>
      </c>
      <c r="N4373">
        <v>10000</v>
      </c>
      <c r="O4373" t="s">
        <v>7876</v>
      </c>
      <c r="P4373" t="s">
        <v>18290</v>
      </c>
      <c r="Q4373">
        <v>10</v>
      </c>
      <c r="R4373" s="117" t="s">
        <v>15336</v>
      </c>
      <c r="S4373" s="117" t="s">
        <v>14596</v>
      </c>
      <c r="T4373" t="s">
        <v>17448</v>
      </c>
      <c r="U4373" t="s">
        <v>10772</v>
      </c>
    </row>
    <row r="4374" spans="1:21">
      <c r="A4374" s="117" t="s">
        <v>19816</v>
      </c>
      <c r="B4374" t="s">
        <v>14590</v>
      </c>
      <c r="C4374" t="s">
        <v>14590</v>
      </c>
      <c r="D4374">
        <v>53</v>
      </c>
      <c r="E4374">
        <v>47</v>
      </c>
      <c r="F4374">
        <v>53</v>
      </c>
      <c r="G4374">
        <v>47</v>
      </c>
      <c r="H4374">
        <v>1</v>
      </c>
      <c r="I4374">
        <v>1</v>
      </c>
      <c r="J4374">
        <v>0</v>
      </c>
      <c r="K4374" s="194">
        <v>0</v>
      </c>
      <c r="L4374" t="s">
        <v>1083</v>
      </c>
      <c r="M4374" t="s">
        <v>1083</v>
      </c>
      <c r="O4374" t="s">
        <v>7876</v>
      </c>
      <c r="P4374" t="s">
        <v>18290</v>
      </c>
      <c r="R4374" s="117" t="s">
        <v>15336</v>
      </c>
      <c r="S4374" s="117" t="s">
        <v>14596</v>
      </c>
      <c r="T4374" t="s">
        <v>17448</v>
      </c>
      <c r="U4374" t="s">
        <v>10772</v>
      </c>
    </row>
    <row r="4375" spans="1:21">
      <c r="A4375" s="117" t="s">
        <v>22516</v>
      </c>
      <c r="B4375" t="s">
        <v>14590</v>
      </c>
      <c r="C4375" t="s">
        <v>14590</v>
      </c>
      <c r="D4375">
        <v>53</v>
      </c>
      <c r="E4375">
        <v>47</v>
      </c>
      <c r="F4375">
        <v>53</v>
      </c>
      <c r="G4375">
        <v>47</v>
      </c>
      <c r="H4375">
        <v>1</v>
      </c>
      <c r="I4375">
        <v>1</v>
      </c>
      <c r="J4375">
        <v>0</v>
      </c>
      <c r="K4375" s="194">
        <v>0</v>
      </c>
      <c r="L4375" t="s">
        <v>1083</v>
      </c>
      <c r="M4375" t="s">
        <v>1083</v>
      </c>
      <c r="O4375" t="s">
        <v>7876</v>
      </c>
      <c r="P4375" t="s">
        <v>18290</v>
      </c>
      <c r="R4375" s="117" t="s">
        <v>15336</v>
      </c>
      <c r="S4375" s="117" t="s">
        <v>14596</v>
      </c>
      <c r="T4375" t="s">
        <v>17448</v>
      </c>
      <c r="U4375" t="s">
        <v>10772</v>
      </c>
    </row>
    <row r="4376" spans="1:21">
      <c r="A4376" s="117" t="s">
        <v>24804</v>
      </c>
      <c r="B4376" t="s">
        <v>14590</v>
      </c>
      <c r="C4376" t="s">
        <v>14590</v>
      </c>
      <c r="D4376">
        <v>53</v>
      </c>
      <c r="E4376">
        <v>47</v>
      </c>
      <c r="F4376">
        <v>53</v>
      </c>
      <c r="G4376">
        <v>47</v>
      </c>
      <c r="H4376">
        <v>1</v>
      </c>
      <c r="I4376">
        <v>1</v>
      </c>
      <c r="J4376">
        <v>0</v>
      </c>
      <c r="K4376" s="194">
        <v>0</v>
      </c>
      <c r="L4376" t="s">
        <v>1083</v>
      </c>
      <c r="M4376" t="s">
        <v>1083</v>
      </c>
      <c r="N4376">
        <v>10000</v>
      </c>
      <c r="O4376" t="s">
        <v>7876</v>
      </c>
      <c r="P4376" t="s">
        <v>18290</v>
      </c>
      <c r="Q4376">
        <v>10</v>
      </c>
      <c r="R4376" s="117" t="s">
        <v>15336</v>
      </c>
      <c r="S4376" s="117" t="s">
        <v>14615</v>
      </c>
      <c r="T4376" t="e">
        <v>#N/A</v>
      </c>
      <c r="U4376" t="s">
        <v>10772</v>
      </c>
    </row>
    <row r="4377" spans="1:21">
      <c r="A4377" s="117" t="s">
        <v>21724</v>
      </c>
      <c r="B4377" t="s">
        <v>14590</v>
      </c>
      <c r="C4377" t="s">
        <v>14590</v>
      </c>
      <c r="D4377">
        <v>53</v>
      </c>
      <c r="E4377">
        <v>47</v>
      </c>
      <c r="F4377">
        <v>53</v>
      </c>
      <c r="G4377">
        <v>47</v>
      </c>
      <c r="H4377">
        <v>1</v>
      </c>
      <c r="I4377">
        <v>1</v>
      </c>
      <c r="J4377">
        <v>0</v>
      </c>
      <c r="K4377" s="194">
        <v>0</v>
      </c>
      <c r="L4377" t="s">
        <v>1083</v>
      </c>
      <c r="M4377" t="s">
        <v>1083</v>
      </c>
      <c r="O4377" t="s">
        <v>7876</v>
      </c>
      <c r="P4377" t="s">
        <v>18290</v>
      </c>
      <c r="R4377" s="117" t="s">
        <v>15336</v>
      </c>
      <c r="S4377" s="117" t="s">
        <v>14596</v>
      </c>
      <c r="T4377" t="s">
        <v>17448</v>
      </c>
      <c r="U4377" t="s">
        <v>10772</v>
      </c>
    </row>
    <row r="4378" spans="1:21">
      <c r="A4378" s="117" t="s">
        <v>13470</v>
      </c>
      <c r="B4378" t="s">
        <v>14590</v>
      </c>
      <c r="C4378" t="s">
        <v>14590</v>
      </c>
      <c r="D4378">
        <v>53</v>
      </c>
      <c r="E4378">
        <v>47</v>
      </c>
      <c r="F4378">
        <v>53</v>
      </c>
      <c r="G4378">
        <v>47</v>
      </c>
      <c r="H4378">
        <v>1</v>
      </c>
      <c r="I4378">
        <v>1</v>
      </c>
      <c r="J4378">
        <v>0</v>
      </c>
      <c r="K4378" s="194">
        <v>0</v>
      </c>
      <c r="L4378" t="s">
        <v>1083</v>
      </c>
      <c r="M4378" t="s">
        <v>1083</v>
      </c>
      <c r="N4378">
        <v>1000</v>
      </c>
      <c r="O4378" t="s">
        <v>7876</v>
      </c>
      <c r="P4378" t="s">
        <v>10577</v>
      </c>
      <c r="Q4378">
        <v>1</v>
      </c>
      <c r="R4378" s="117" t="s">
        <v>15336</v>
      </c>
      <c r="S4378" s="117" t="s">
        <v>14596</v>
      </c>
      <c r="T4378" t="s">
        <v>17448</v>
      </c>
      <c r="U4378" t="s">
        <v>10772</v>
      </c>
    </row>
    <row r="4379" spans="1:21">
      <c r="A4379" s="117" t="s">
        <v>24805</v>
      </c>
      <c r="B4379" t="s">
        <v>14590</v>
      </c>
      <c r="C4379" t="s">
        <v>14590</v>
      </c>
      <c r="D4379">
        <v>53</v>
      </c>
      <c r="E4379">
        <v>47</v>
      </c>
      <c r="F4379">
        <v>53</v>
      </c>
      <c r="G4379">
        <v>47</v>
      </c>
      <c r="H4379">
        <v>1</v>
      </c>
      <c r="I4379">
        <v>1</v>
      </c>
      <c r="J4379">
        <v>0</v>
      </c>
      <c r="K4379" s="194">
        <v>0</v>
      </c>
      <c r="L4379" t="s">
        <v>1083</v>
      </c>
      <c r="M4379" t="s">
        <v>1083</v>
      </c>
      <c r="N4379">
        <v>10000</v>
      </c>
      <c r="O4379" t="s">
        <v>7876</v>
      </c>
      <c r="P4379" t="s">
        <v>18290</v>
      </c>
      <c r="Q4379">
        <v>10</v>
      </c>
      <c r="R4379" s="117" t="s">
        <v>15336</v>
      </c>
      <c r="S4379" s="117" t="s">
        <v>14596</v>
      </c>
      <c r="T4379" t="s">
        <v>17448</v>
      </c>
      <c r="U4379" t="s">
        <v>10772</v>
      </c>
    </row>
    <row r="4380" spans="1:21">
      <c r="A4380" s="117" t="s">
        <v>20874</v>
      </c>
      <c r="B4380" t="s">
        <v>14590</v>
      </c>
      <c r="C4380" t="s">
        <v>14590</v>
      </c>
      <c r="D4380">
        <v>53</v>
      </c>
      <c r="E4380">
        <v>47</v>
      </c>
      <c r="F4380">
        <v>53</v>
      </c>
      <c r="G4380">
        <v>47</v>
      </c>
      <c r="H4380">
        <v>1</v>
      </c>
      <c r="I4380">
        <v>1</v>
      </c>
      <c r="J4380">
        <v>0</v>
      </c>
      <c r="K4380" s="194">
        <v>0</v>
      </c>
      <c r="L4380" t="s">
        <v>1083</v>
      </c>
      <c r="M4380" t="s">
        <v>1083</v>
      </c>
      <c r="O4380" t="s">
        <v>7876</v>
      </c>
      <c r="P4380" t="s">
        <v>18290</v>
      </c>
      <c r="R4380" s="117" t="s">
        <v>15336</v>
      </c>
      <c r="S4380" s="117" t="s">
        <v>14596</v>
      </c>
      <c r="T4380" t="s">
        <v>17448</v>
      </c>
      <c r="U4380" t="s">
        <v>10772</v>
      </c>
    </row>
    <row r="4381" spans="1:21">
      <c r="A4381" s="117" t="s">
        <v>19817</v>
      </c>
      <c r="B4381" t="s">
        <v>14590</v>
      </c>
      <c r="C4381" t="s">
        <v>14590</v>
      </c>
      <c r="D4381">
        <v>53</v>
      </c>
      <c r="E4381">
        <v>47</v>
      </c>
      <c r="F4381">
        <v>53</v>
      </c>
      <c r="G4381">
        <v>47</v>
      </c>
      <c r="H4381">
        <v>1</v>
      </c>
      <c r="I4381">
        <v>1</v>
      </c>
      <c r="J4381">
        <v>0</v>
      </c>
      <c r="K4381" s="194">
        <v>0</v>
      </c>
      <c r="L4381" t="s">
        <v>1083</v>
      </c>
      <c r="M4381" t="s">
        <v>1083</v>
      </c>
      <c r="N4381">
        <v>10000</v>
      </c>
      <c r="O4381" t="s">
        <v>7876</v>
      </c>
      <c r="P4381" t="s">
        <v>18290</v>
      </c>
      <c r="Q4381">
        <v>10</v>
      </c>
      <c r="R4381" s="117" t="s">
        <v>15336</v>
      </c>
      <c r="S4381" s="117" t="s">
        <v>14596</v>
      </c>
      <c r="T4381" t="s">
        <v>17448</v>
      </c>
      <c r="U4381" t="s">
        <v>10772</v>
      </c>
    </row>
    <row r="4382" spans="1:21">
      <c r="A4382" s="117" t="s">
        <v>24806</v>
      </c>
      <c r="B4382" t="s">
        <v>14590</v>
      </c>
      <c r="C4382" t="s">
        <v>14590</v>
      </c>
      <c r="D4382">
        <v>53</v>
      </c>
      <c r="E4382">
        <v>47</v>
      </c>
      <c r="F4382">
        <v>53</v>
      </c>
      <c r="G4382">
        <v>47</v>
      </c>
      <c r="H4382">
        <v>1</v>
      </c>
      <c r="I4382">
        <v>1</v>
      </c>
      <c r="J4382">
        <v>0</v>
      </c>
      <c r="K4382" s="194">
        <v>0</v>
      </c>
      <c r="L4382" t="s">
        <v>1083</v>
      </c>
      <c r="M4382" t="s">
        <v>1083</v>
      </c>
      <c r="N4382">
        <v>10000</v>
      </c>
      <c r="O4382" t="s">
        <v>7876</v>
      </c>
      <c r="P4382" t="s">
        <v>18290</v>
      </c>
      <c r="Q4382">
        <v>10</v>
      </c>
      <c r="R4382" s="117" t="s">
        <v>15336</v>
      </c>
      <c r="S4382" s="117" t="s">
        <v>14596</v>
      </c>
      <c r="T4382" t="s">
        <v>17448</v>
      </c>
      <c r="U4382" t="s">
        <v>10772</v>
      </c>
    </row>
    <row r="4383" spans="1:21">
      <c r="A4383" s="117" t="s">
        <v>19062</v>
      </c>
      <c r="B4383" t="s">
        <v>14590</v>
      </c>
      <c r="C4383" t="s">
        <v>14590</v>
      </c>
      <c r="D4383">
        <v>53</v>
      </c>
      <c r="E4383">
        <v>47</v>
      </c>
      <c r="F4383">
        <v>53</v>
      </c>
      <c r="G4383">
        <v>47</v>
      </c>
      <c r="H4383">
        <v>1</v>
      </c>
      <c r="I4383">
        <v>1</v>
      </c>
      <c r="J4383">
        <v>0</v>
      </c>
      <c r="K4383" s="194">
        <v>0</v>
      </c>
      <c r="L4383" t="s">
        <v>1083</v>
      </c>
      <c r="M4383" t="s">
        <v>1083</v>
      </c>
      <c r="N4383">
        <v>10000</v>
      </c>
      <c r="O4383" t="s">
        <v>7876</v>
      </c>
      <c r="P4383" t="s">
        <v>18290</v>
      </c>
      <c r="Q4383">
        <v>10</v>
      </c>
      <c r="R4383" s="117" t="s">
        <v>15336</v>
      </c>
      <c r="S4383" s="117" t="s">
        <v>14596</v>
      </c>
      <c r="T4383" t="s">
        <v>17448</v>
      </c>
      <c r="U4383" t="s">
        <v>10772</v>
      </c>
    </row>
    <row r="4384" spans="1:21">
      <c r="A4384" s="117" t="s">
        <v>24807</v>
      </c>
      <c r="B4384" t="s">
        <v>14590</v>
      </c>
      <c r="C4384" t="s">
        <v>14590</v>
      </c>
      <c r="D4384">
        <v>53</v>
      </c>
      <c r="E4384">
        <v>47</v>
      </c>
      <c r="F4384">
        <v>53</v>
      </c>
      <c r="G4384">
        <v>47</v>
      </c>
      <c r="H4384">
        <v>1</v>
      </c>
      <c r="I4384">
        <v>1</v>
      </c>
      <c r="J4384">
        <v>0</v>
      </c>
      <c r="K4384" s="194">
        <v>0</v>
      </c>
      <c r="L4384" t="s">
        <v>1083</v>
      </c>
      <c r="M4384" t="s">
        <v>1083</v>
      </c>
      <c r="N4384">
        <v>10000</v>
      </c>
      <c r="O4384" t="s">
        <v>7876</v>
      </c>
      <c r="P4384" t="s">
        <v>18290</v>
      </c>
      <c r="Q4384">
        <v>10</v>
      </c>
      <c r="R4384" s="117" t="s">
        <v>15336</v>
      </c>
      <c r="S4384" s="117" t="s">
        <v>14596</v>
      </c>
      <c r="T4384" t="s">
        <v>17448</v>
      </c>
      <c r="U4384" t="s">
        <v>10772</v>
      </c>
    </row>
    <row r="4385" spans="1:21">
      <c r="A4385" s="117" t="s">
        <v>22517</v>
      </c>
      <c r="B4385" t="s">
        <v>14590</v>
      </c>
      <c r="C4385" t="s">
        <v>14590</v>
      </c>
      <c r="D4385">
        <v>53</v>
      </c>
      <c r="E4385">
        <v>47</v>
      </c>
      <c r="F4385">
        <v>53</v>
      </c>
      <c r="G4385">
        <v>47</v>
      </c>
      <c r="H4385">
        <v>1</v>
      </c>
      <c r="I4385">
        <v>1</v>
      </c>
      <c r="J4385">
        <v>0</v>
      </c>
      <c r="K4385" s="194">
        <v>0</v>
      </c>
      <c r="L4385" t="s">
        <v>1083</v>
      </c>
      <c r="M4385" t="s">
        <v>1083</v>
      </c>
      <c r="N4385">
        <v>10000</v>
      </c>
      <c r="O4385" t="s">
        <v>7876</v>
      </c>
      <c r="P4385" t="s">
        <v>18290</v>
      </c>
      <c r="Q4385">
        <v>10</v>
      </c>
      <c r="R4385" s="117" t="s">
        <v>15336</v>
      </c>
      <c r="S4385" s="117" t="s">
        <v>14596</v>
      </c>
      <c r="T4385" t="s">
        <v>17448</v>
      </c>
      <c r="U4385" t="s">
        <v>10772</v>
      </c>
    </row>
    <row r="4386" spans="1:21">
      <c r="A4386" s="117" t="s">
        <v>19263</v>
      </c>
      <c r="B4386" t="s">
        <v>14590</v>
      </c>
      <c r="C4386" t="s">
        <v>14590</v>
      </c>
      <c r="D4386">
        <v>53</v>
      </c>
      <c r="E4386">
        <v>47</v>
      </c>
      <c r="F4386">
        <v>53</v>
      </c>
      <c r="G4386">
        <v>47</v>
      </c>
      <c r="H4386">
        <v>1</v>
      </c>
      <c r="I4386">
        <v>1</v>
      </c>
      <c r="J4386">
        <v>0</v>
      </c>
      <c r="K4386" s="194">
        <v>0</v>
      </c>
      <c r="L4386" t="s">
        <v>1083</v>
      </c>
      <c r="M4386" t="s">
        <v>1083</v>
      </c>
      <c r="N4386">
        <v>10000</v>
      </c>
      <c r="O4386" t="s">
        <v>7876</v>
      </c>
      <c r="P4386" t="s">
        <v>18290</v>
      </c>
      <c r="Q4386">
        <v>10</v>
      </c>
      <c r="R4386" s="117" t="s">
        <v>15336</v>
      </c>
      <c r="S4386" s="117" t="s">
        <v>14596</v>
      </c>
      <c r="T4386" t="s">
        <v>17448</v>
      </c>
      <c r="U4386" t="s">
        <v>10772</v>
      </c>
    </row>
    <row r="4387" spans="1:21">
      <c r="A4387" s="117" t="s">
        <v>22518</v>
      </c>
      <c r="B4387" t="s">
        <v>14590</v>
      </c>
      <c r="C4387" t="s">
        <v>14590</v>
      </c>
      <c r="D4387">
        <v>53</v>
      </c>
      <c r="E4387">
        <v>47</v>
      </c>
      <c r="F4387">
        <v>53</v>
      </c>
      <c r="G4387">
        <v>47</v>
      </c>
      <c r="H4387">
        <v>1</v>
      </c>
      <c r="I4387">
        <v>1</v>
      </c>
      <c r="J4387">
        <v>0</v>
      </c>
      <c r="K4387" s="194">
        <v>0</v>
      </c>
      <c r="L4387" t="s">
        <v>1083</v>
      </c>
      <c r="M4387" t="s">
        <v>1083</v>
      </c>
      <c r="N4387">
        <v>10000</v>
      </c>
      <c r="O4387" t="s">
        <v>7876</v>
      </c>
      <c r="P4387" t="s">
        <v>18290</v>
      </c>
      <c r="Q4387">
        <v>10</v>
      </c>
      <c r="R4387" s="117" t="s">
        <v>15336</v>
      </c>
      <c r="S4387" s="117" t="s">
        <v>14596</v>
      </c>
      <c r="T4387" t="s">
        <v>17448</v>
      </c>
      <c r="U4387" t="s">
        <v>10772</v>
      </c>
    </row>
    <row r="4388" spans="1:21">
      <c r="A4388" s="117" t="s">
        <v>20875</v>
      </c>
      <c r="B4388" t="s">
        <v>14590</v>
      </c>
      <c r="C4388" t="s">
        <v>14590</v>
      </c>
      <c r="D4388">
        <v>53</v>
      </c>
      <c r="E4388">
        <v>47</v>
      </c>
      <c r="F4388">
        <v>53</v>
      </c>
      <c r="G4388">
        <v>47</v>
      </c>
      <c r="H4388">
        <v>1</v>
      </c>
      <c r="I4388">
        <v>1</v>
      </c>
      <c r="J4388">
        <v>0</v>
      </c>
      <c r="K4388" s="194">
        <v>0</v>
      </c>
      <c r="L4388" t="s">
        <v>1083</v>
      </c>
      <c r="M4388" t="s">
        <v>1083</v>
      </c>
      <c r="N4388">
        <v>10000</v>
      </c>
      <c r="O4388" t="s">
        <v>7876</v>
      </c>
      <c r="P4388" t="s">
        <v>18290</v>
      </c>
      <c r="Q4388">
        <v>10</v>
      </c>
      <c r="R4388" s="117" t="s">
        <v>15336</v>
      </c>
      <c r="S4388" s="117" t="s">
        <v>14596</v>
      </c>
      <c r="T4388" t="s">
        <v>17448</v>
      </c>
      <c r="U4388" t="s">
        <v>10772</v>
      </c>
    </row>
    <row r="4389" spans="1:21">
      <c r="A4389" s="117" t="s">
        <v>24808</v>
      </c>
      <c r="B4389" t="s">
        <v>14590</v>
      </c>
      <c r="C4389" t="s">
        <v>14590</v>
      </c>
      <c r="D4389">
        <v>53</v>
      </c>
      <c r="E4389">
        <v>47</v>
      </c>
      <c r="F4389">
        <v>53</v>
      </c>
      <c r="G4389">
        <v>47</v>
      </c>
      <c r="H4389">
        <v>1</v>
      </c>
      <c r="I4389">
        <v>1</v>
      </c>
      <c r="J4389">
        <v>0</v>
      </c>
      <c r="K4389" s="194">
        <v>0</v>
      </c>
      <c r="L4389" t="s">
        <v>1083</v>
      </c>
      <c r="M4389" t="s">
        <v>1083</v>
      </c>
      <c r="N4389">
        <v>10000</v>
      </c>
      <c r="O4389" t="s">
        <v>7876</v>
      </c>
      <c r="P4389" t="s">
        <v>18290</v>
      </c>
      <c r="Q4389">
        <v>10</v>
      </c>
      <c r="R4389" s="117" t="s">
        <v>15336</v>
      </c>
      <c r="S4389" s="117" t="s">
        <v>14596</v>
      </c>
      <c r="T4389" t="s">
        <v>17448</v>
      </c>
      <c r="U4389" t="s">
        <v>10772</v>
      </c>
    </row>
    <row r="4390" spans="1:21">
      <c r="A4390" s="117" t="s">
        <v>20876</v>
      </c>
      <c r="B4390" t="s">
        <v>14590</v>
      </c>
      <c r="C4390" t="s">
        <v>14590</v>
      </c>
      <c r="D4390">
        <v>53</v>
      </c>
      <c r="E4390">
        <v>47</v>
      </c>
      <c r="F4390">
        <v>53</v>
      </c>
      <c r="G4390">
        <v>47</v>
      </c>
      <c r="H4390">
        <v>1</v>
      </c>
      <c r="I4390">
        <v>1</v>
      </c>
      <c r="J4390">
        <v>0</v>
      </c>
      <c r="K4390" s="194">
        <v>0</v>
      </c>
      <c r="L4390" t="s">
        <v>1083</v>
      </c>
      <c r="M4390" t="s">
        <v>1083</v>
      </c>
      <c r="N4390">
        <v>10000</v>
      </c>
      <c r="O4390" t="s">
        <v>7876</v>
      </c>
      <c r="P4390" t="s">
        <v>18290</v>
      </c>
      <c r="Q4390">
        <v>10</v>
      </c>
      <c r="R4390" s="117" t="s">
        <v>15336</v>
      </c>
      <c r="S4390" s="117" t="s">
        <v>14596</v>
      </c>
      <c r="T4390" t="s">
        <v>17448</v>
      </c>
      <c r="U4390" t="s">
        <v>10772</v>
      </c>
    </row>
    <row r="4391" spans="1:21">
      <c r="A4391" s="117" t="s">
        <v>11346</v>
      </c>
      <c r="B4391" t="s">
        <v>14590</v>
      </c>
      <c r="C4391" t="s">
        <v>14590</v>
      </c>
      <c r="D4391">
        <v>62</v>
      </c>
      <c r="E4391">
        <v>56</v>
      </c>
      <c r="F4391">
        <v>62</v>
      </c>
      <c r="G4391">
        <v>56</v>
      </c>
      <c r="H4391">
        <v>1</v>
      </c>
      <c r="I4391">
        <v>1</v>
      </c>
      <c r="J4391">
        <v>0</v>
      </c>
      <c r="K4391" s="194">
        <v>0</v>
      </c>
      <c r="L4391" t="s">
        <v>1083</v>
      </c>
      <c r="M4391" t="s">
        <v>1083</v>
      </c>
      <c r="N4391">
        <v>1000</v>
      </c>
      <c r="O4391" t="s">
        <v>7876</v>
      </c>
      <c r="P4391" t="s">
        <v>8782</v>
      </c>
      <c r="Q4391">
        <v>1</v>
      </c>
      <c r="R4391" s="117" t="s">
        <v>15336</v>
      </c>
      <c r="S4391" s="117" t="s">
        <v>14596</v>
      </c>
      <c r="T4391" t="s">
        <v>17448</v>
      </c>
      <c r="U4391" t="s">
        <v>10772</v>
      </c>
    </row>
    <row r="4392" spans="1:21">
      <c r="A4392" s="117" t="s">
        <v>22519</v>
      </c>
      <c r="B4392" t="s">
        <v>14590</v>
      </c>
      <c r="C4392" t="s">
        <v>14590</v>
      </c>
      <c r="D4392">
        <v>53</v>
      </c>
      <c r="E4392">
        <v>47</v>
      </c>
      <c r="F4392">
        <v>53</v>
      </c>
      <c r="G4392">
        <v>47</v>
      </c>
      <c r="H4392">
        <v>1</v>
      </c>
      <c r="I4392">
        <v>1</v>
      </c>
      <c r="J4392">
        <v>0</v>
      </c>
      <c r="K4392" s="194">
        <v>0</v>
      </c>
      <c r="L4392" t="s">
        <v>1083</v>
      </c>
      <c r="M4392" t="s">
        <v>1083</v>
      </c>
      <c r="N4392">
        <v>10000</v>
      </c>
      <c r="O4392" t="s">
        <v>7876</v>
      </c>
      <c r="P4392" t="s">
        <v>18290</v>
      </c>
      <c r="Q4392">
        <v>10</v>
      </c>
      <c r="R4392" s="117" t="s">
        <v>15336</v>
      </c>
      <c r="S4392" s="117" t="s">
        <v>14596</v>
      </c>
      <c r="T4392" t="s">
        <v>17448</v>
      </c>
      <c r="U4392" t="s">
        <v>10772</v>
      </c>
    </row>
    <row r="4393" spans="1:21">
      <c r="A4393" s="117" t="s">
        <v>13471</v>
      </c>
      <c r="B4393" t="s">
        <v>14590</v>
      </c>
      <c r="C4393" t="s">
        <v>14590</v>
      </c>
      <c r="D4393">
        <v>53</v>
      </c>
      <c r="E4393">
        <v>47</v>
      </c>
      <c r="F4393">
        <v>53</v>
      </c>
      <c r="G4393">
        <v>47</v>
      </c>
      <c r="H4393">
        <v>1</v>
      </c>
      <c r="I4393">
        <v>1</v>
      </c>
      <c r="J4393">
        <v>0</v>
      </c>
      <c r="K4393" s="194">
        <v>0</v>
      </c>
      <c r="L4393" t="s">
        <v>1083</v>
      </c>
      <c r="M4393" t="s">
        <v>1083</v>
      </c>
      <c r="N4393">
        <v>1000</v>
      </c>
      <c r="O4393" t="s">
        <v>7876</v>
      </c>
      <c r="P4393" t="s">
        <v>13920</v>
      </c>
      <c r="Q4393">
        <v>1</v>
      </c>
      <c r="R4393" s="117" t="s">
        <v>15336</v>
      </c>
      <c r="S4393" s="117" t="s">
        <v>14596</v>
      </c>
      <c r="T4393" t="s">
        <v>17448</v>
      </c>
      <c r="U4393" t="s">
        <v>10772</v>
      </c>
    </row>
    <row r="4394" spans="1:21">
      <c r="A4394" s="117" t="s">
        <v>15351</v>
      </c>
      <c r="B4394" t="s">
        <v>14590</v>
      </c>
      <c r="C4394" t="s">
        <v>14590</v>
      </c>
      <c r="D4394">
        <v>53</v>
      </c>
      <c r="E4394">
        <v>47</v>
      </c>
      <c r="F4394">
        <v>53</v>
      </c>
      <c r="G4394">
        <v>47</v>
      </c>
      <c r="H4394">
        <v>1</v>
      </c>
      <c r="I4394">
        <v>1</v>
      </c>
      <c r="J4394">
        <v>0</v>
      </c>
      <c r="K4394" s="194">
        <v>0</v>
      </c>
      <c r="L4394" t="s">
        <v>1083</v>
      </c>
      <c r="M4394" t="s">
        <v>1083</v>
      </c>
      <c r="O4394" t="s">
        <v>7876</v>
      </c>
      <c r="P4394" t="s">
        <v>10577</v>
      </c>
      <c r="R4394" s="117" t="s">
        <v>15336</v>
      </c>
      <c r="S4394" s="117" t="s">
        <v>14596</v>
      </c>
      <c r="T4394" t="s">
        <v>17448</v>
      </c>
      <c r="U4394" t="s">
        <v>10772</v>
      </c>
    </row>
    <row r="4395" spans="1:21">
      <c r="A4395" s="117" t="s">
        <v>24809</v>
      </c>
      <c r="B4395" t="s">
        <v>14590</v>
      </c>
      <c r="C4395" t="s">
        <v>14590</v>
      </c>
      <c r="D4395">
        <v>53</v>
      </c>
      <c r="E4395">
        <v>47</v>
      </c>
      <c r="F4395">
        <v>53</v>
      </c>
      <c r="G4395">
        <v>47</v>
      </c>
      <c r="H4395">
        <v>1</v>
      </c>
      <c r="I4395">
        <v>1</v>
      </c>
      <c r="J4395">
        <v>0</v>
      </c>
      <c r="K4395" s="194">
        <v>0</v>
      </c>
      <c r="L4395" t="s">
        <v>1083</v>
      </c>
      <c r="M4395" t="s">
        <v>1083</v>
      </c>
      <c r="N4395">
        <v>10000</v>
      </c>
      <c r="O4395" t="s">
        <v>7876</v>
      </c>
      <c r="P4395" t="s">
        <v>18290</v>
      </c>
      <c r="Q4395">
        <v>10</v>
      </c>
      <c r="R4395" s="117" t="s">
        <v>15336</v>
      </c>
      <c r="S4395" s="117" t="s">
        <v>14596</v>
      </c>
      <c r="T4395" t="s">
        <v>17448</v>
      </c>
      <c r="U4395" t="s">
        <v>10772</v>
      </c>
    </row>
    <row r="4396" spans="1:21">
      <c r="A4396" s="117" t="s">
        <v>22520</v>
      </c>
      <c r="B4396" t="s">
        <v>14590</v>
      </c>
      <c r="C4396" t="s">
        <v>14590</v>
      </c>
      <c r="D4396">
        <v>53</v>
      </c>
      <c r="E4396">
        <v>47</v>
      </c>
      <c r="F4396">
        <v>53</v>
      </c>
      <c r="G4396">
        <v>47</v>
      </c>
      <c r="H4396">
        <v>1</v>
      </c>
      <c r="I4396">
        <v>1</v>
      </c>
      <c r="J4396">
        <v>0</v>
      </c>
      <c r="K4396" s="194">
        <v>0</v>
      </c>
      <c r="L4396" t="s">
        <v>1083</v>
      </c>
      <c r="M4396" t="s">
        <v>1083</v>
      </c>
      <c r="N4396">
        <v>10000</v>
      </c>
      <c r="O4396" t="s">
        <v>7876</v>
      </c>
      <c r="P4396" t="s">
        <v>18290</v>
      </c>
      <c r="Q4396">
        <v>10</v>
      </c>
      <c r="R4396" s="117" t="s">
        <v>15336</v>
      </c>
      <c r="S4396" s="117" t="s">
        <v>14596</v>
      </c>
      <c r="T4396" t="s">
        <v>17448</v>
      </c>
      <c r="U4396" t="s">
        <v>10772</v>
      </c>
    </row>
    <row r="4397" spans="1:21">
      <c r="A4397" s="117" t="s">
        <v>24810</v>
      </c>
      <c r="B4397" t="s">
        <v>14590</v>
      </c>
      <c r="C4397" t="s">
        <v>14590</v>
      </c>
      <c r="D4397">
        <v>53</v>
      </c>
      <c r="E4397">
        <v>47</v>
      </c>
      <c r="F4397">
        <v>53</v>
      </c>
      <c r="G4397">
        <v>47</v>
      </c>
      <c r="H4397">
        <v>1</v>
      </c>
      <c r="I4397">
        <v>1</v>
      </c>
      <c r="J4397">
        <v>0</v>
      </c>
      <c r="K4397" s="194">
        <v>0</v>
      </c>
      <c r="L4397" t="s">
        <v>1083</v>
      </c>
      <c r="M4397" t="s">
        <v>1083</v>
      </c>
      <c r="N4397">
        <v>10000</v>
      </c>
      <c r="O4397" t="s">
        <v>7876</v>
      </c>
      <c r="P4397" t="s">
        <v>18290</v>
      </c>
      <c r="Q4397">
        <v>10</v>
      </c>
      <c r="R4397" s="117" t="s">
        <v>15336</v>
      </c>
      <c r="S4397" s="117" t="s">
        <v>14596</v>
      </c>
      <c r="T4397" t="s">
        <v>17448</v>
      </c>
      <c r="U4397" t="s">
        <v>10772</v>
      </c>
    </row>
    <row r="4398" spans="1:21">
      <c r="A4398" s="117" t="s">
        <v>24811</v>
      </c>
      <c r="B4398" t="s">
        <v>14590</v>
      </c>
      <c r="C4398" t="s">
        <v>14590</v>
      </c>
      <c r="D4398">
        <v>53</v>
      </c>
      <c r="E4398">
        <v>47</v>
      </c>
      <c r="F4398">
        <v>53</v>
      </c>
      <c r="G4398">
        <v>47</v>
      </c>
      <c r="H4398">
        <v>1</v>
      </c>
      <c r="I4398">
        <v>1</v>
      </c>
      <c r="J4398">
        <v>0</v>
      </c>
      <c r="K4398" s="194">
        <v>0</v>
      </c>
      <c r="L4398" t="s">
        <v>1083</v>
      </c>
      <c r="M4398" t="s">
        <v>1083</v>
      </c>
      <c r="N4398">
        <v>10000</v>
      </c>
      <c r="O4398" t="s">
        <v>7876</v>
      </c>
      <c r="P4398" t="s">
        <v>18290</v>
      </c>
      <c r="Q4398">
        <v>10</v>
      </c>
      <c r="R4398" s="117" t="s">
        <v>15336</v>
      </c>
      <c r="S4398" s="117" t="s">
        <v>14596</v>
      </c>
      <c r="T4398" t="s">
        <v>17448</v>
      </c>
      <c r="U4398" t="s">
        <v>10772</v>
      </c>
    </row>
    <row r="4399" spans="1:21">
      <c r="A4399" s="117" t="s">
        <v>18528</v>
      </c>
      <c r="B4399" t="s">
        <v>14590</v>
      </c>
      <c r="C4399" t="s">
        <v>14590</v>
      </c>
      <c r="D4399">
        <v>53</v>
      </c>
      <c r="E4399">
        <v>47</v>
      </c>
      <c r="F4399">
        <v>53</v>
      </c>
      <c r="G4399">
        <v>47</v>
      </c>
      <c r="H4399">
        <v>1</v>
      </c>
      <c r="I4399">
        <v>1</v>
      </c>
      <c r="J4399">
        <v>0</v>
      </c>
      <c r="K4399" s="194">
        <v>0</v>
      </c>
      <c r="L4399" t="s">
        <v>1083</v>
      </c>
      <c r="M4399" t="s">
        <v>1083</v>
      </c>
      <c r="O4399" t="s">
        <v>7876</v>
      </c>
      <c r="P4399" t="s">
        <v>18290</v>
      </c>
      <c r="R4399" s="117" t="s">
        <v>15336</v>
      </c>
      <c r="S4399" s="117" t="s">
        <v>14596</v>
      </c>
      <c r="T4399" t="s">
        <v>17448</v>
      </c>
      <c r="U4399" t="s">
        <v>10772</v>
      </c>
    </row>
    <row r="4400" spans="1:21">
      <c r="A4400" s="117" t="s">
        <v>3167</v>
      </c>
      <c r="B4400" t="s">
        <v>14590</v>
      </c>
      <c r="C4400" t="s">
        <v>14590</v>
      </c>
      <c r="D4400">
        <v>59</v>
      </c>
      <c r="E4400">
        <v>53</v>
      </c>
      <c r="F4400">
        <v>59</v>
      </c>
      <c r="G4400">
        <v>53</v>
      </c>
      <c r="H4400">
        <v>1</v>
      </c>
      <c r="I4400">
        <v>1</v>
      </c>
      <c r="J4400">
        <v>999999</v>
      </c>
      <c r="K4400" s="194">
        <v>999999</v>
      </c>
      <c r="L4400" t="s">
        <v>1083</v>
      </c>
      <c r="M4400" t="s">
        <v>1083</v>
      </c>
      <c r="N4400">
        <v>128</v>
      </c>
      <c r="O4400" t="s">
        <v>7876</v>
      </c>
      <c r="P4400" t="s">
        <v>15352</v>
      </c>
      <c r="Q4400">
        <v>0.128</v>
      </c>
      <c r="R4400" s="117" t="s">
        <v>14676</v>
      </c>
      <c r="S4400" s="117" t="s">
        <v>14589</v>
      </c>
      <c r="T4400" t="s">
        <v>12136</v>
      </c>
      <c r="U4400" t="s">
        <v>10772</v>
      </c>
    </row>
    <row r="4401" spans="1:21">
      <c r="A4401" s="117" t="s">
        <v>3168</v>
      </c>
      <c r="B4401" t="s">
        <v>14590</v>
      </c>
      <c r="C4401" t="s">
        <v>14590</v>
      </c>
      <c r="D4401">
        <v>56</v>
      </c>
      <c r="E4401">
        <v>50</v>
      </c>
      <c r="F4401">
        <v>56</v>
      </c>
      <c r="G4401">
        <v>50</v>
      </c>
      <c r="H4401">
        <v>1</v>
      </c>
      <c r="I4401">
        <v>1</v>
      </c>
      <c r="J4401">
        <v>15</v>
      </c>
      <c r="K4401" s="194">
        <v>15</v>
      </c>
      <c r="L4401" t="s">
        <v>1083</v>
      </c>
      <c r="M4401" t="s">
        <v>1083</v>
      </c>
      <c r="N4401">
        <v>132</v>
      </c>
      <c r="O4401" t="s">
        <v>7876</v>
      </c>
      <c r="P4401" t="s">
        <v>18296</v>
      </c>
      <c r="Q4401">
        <v>0.13200000000000001</v>
      </c>
      <c r="R4401" s="117" t="s">
        <v>14676</v>
      </c>
      <c r="S4401" s="117" t="s">
        <v>14589</v>
      </c>
      <c r="T4401" t="s">
        <v>12136</v>
      </c>
      <c r="U4401" t="s">
        <v>10772</v>
      </c>
    </row>
    <row r="4402" spans="1:21">
      <c r="A4402" s="117" t="s">
        <v>3169</v>
      </c>
      <c r="B4402" t="s">
        <v>14590</v>
      </c>
      <c r="C4402" t="s">
        <v>14590</v>
      </c>
      <c r="D4402">
        <v>88</v>
      </c>
      <c r="E4402">
        <v>82</v>
      </c>
      <c r="F4402">
        <v>88</v>
      </c>
      <c r="G4402">
        <v>82</v>
      </c>
      <c r="H4402">
        <v>1</v>
      </c>
      <c r="I4402">
        <v>1</v>
      </c>
      <c r="J4402">
        <v>40</v>
      </c>
      <c r="K4402" s="194">
        <v>40</v>
      </c>
      <c r="L4402" t="s">
        <v>1083</v>
      </c>
      <c r="M4402" t="s">
        <v>1083</v>
      </c>
      <c r="N4402">
        <v>142</v>
      </c>
      <c r="O4402" t="s">
        <v>7876</v>
      </c>
      <c r="P4402" t="s">
        <v>8798</v>
      </c>
      <c r="Q4402">
        <v>0.14199999999999999</v>
      </c>
      <c r="R4402" s="117" t="s">
        <v>14676</v>
      </c>
      <c r="S4402" s="117" t="s">
        <v>14589</v>
      </c>
      <c r="T4402" t="s">
        <v>12136</v>
      </c>
      <c r="U4402" t="s">
        <v>10772</v>
      </c>
    </row>
    <row r="4403" spans="1:21">
      <c r="A4403" s="117" t="s">
        <v>3170</v>
      </c>
      <c r="B4403" t="s">
        <v>14590</v>
      </c>
      <c r="C4403" t="s">
        <v>14590</v>
      </c>
      <c r="D4403">
        <v>25</v>
      </c>
      <c r="E4403">
        <v>19</v>
      </c>
      <c r="F4403">
        <v>25</v>
      </c>
      <c r="G4403">
        <v>19</v>
      </c>
      <c r="H4403">
        <v>1</v>
      </c>
      <c r="I4403">
        <v>1</v>
      </c>
      <c r="J4403">
        <v>14</v>
      </c>
      <c r="K4403" s="194">
        <v>14</v>
      </c>
      <c r="L4403" t="s">
        <v>1083</v>
      </c>
      <c r="M4403" t="s">
        <v>1083</v>
      </c>
      <c r="N4403">
        <v>130</v>
      </c>
      <c r="O4403" t="s">
        <v>7876</v>
      </c>
      <c r="P4403" t="s">
        <v>8797</v>
      </c>
      <c r="Q4403">
        <v>0.13</v>
      </c>
      <c r="R4403" s="117" t="s">
        <v>14676</v>
      </c>
      <c r="S4403" s="117" t="s">
        <v>14589</v>
      </c>
      <c r="T4403" t="s">
        <v>12136</v>
      </c>
      <c r="U4403" t="s">
        <v>10772</v>
      </c>
    </row>
    <row r="4404" spans="1:21">
      <c r="A4404" s="117" t="s">
        <v>3171</v>
      </c>
      <c r="B4404" t="s">
        <v>14590</v>
      </c>
      <c r="C4404" t="s">
        <v>14590</v>
      </c>
      <c r="D4404">
        <v>25</v>
      </c>
      <c r="E4404">
        <v>19</v>
      </c>
      <c r="F4404">
        <v>25</v>
      </c>
      <c r="G4404">
        <v>19</v>
      </c>
      <c r="H4404">
        <v>1</v>
      </c>
      <c r="I4404">
        <v>1</v>
      </c>
      <c r="J4404">
        <v>12</v>
      </c>
      <c r="K4404" s="194">
        <v>12</v>
      </c>
      <c r="L4404" t="s">
        <v>1083</v>
      </c>
      <c r="M4404" t="s">
        <v>1083</v>
      </c>
      <c r="N4404">
        <v>132</v>
      </c>
      <c r="O4404" t="s">
        <v>7876</v>
      </c>
      <c r="P4404" t="s">
        <v>15352</v>
      </c>
      <c r="Q4404">
        <v>0.13200000000000001</v>
      </c>
      <c r="R4404" s="117" t="s">
        <v>14676</v>
      </c>
      <c r="S4404" s="117" t="s">
        <v>14589</v>
      </c>
      <c r="T4404" t="s">
        <v>12136</v>
      </c>
      <c r="U4404" t="s">
        <v>10772</v>
      </c>
    </row>
    <row r="4405" spans="1:21">
      <c r="A4405" s="117" t="s">
        <v>3172</v>
      </c>
      <c r="B4405" t="s">
        <v>14590</v>
      </c>
      <c r="C4405" t="s">
        <v>14590</v>
      </c>
      <c r="D4405">
        <v>56</v>
      </c>
      <c r="E4405">
        <v>50</v>
      </c>
      <c r="F4405">
        <v>56</v>
      </c>
      <c r="G4405">
        <v>50</v>
      </c>
      <c r="H4405">
        <v>1</v>
      </c>
      <c r="I4405">
        <v>1</v>
      </c>
      <c r="J4405">
        <v>999999</v>
      </c>
      <c r="K4405" s="194">
        <v>999999</v>
      </c>
      <c r="L4405" t="s">
        <v>1083</v>
      </c>
      <c r="M4405" t="s">
        <v>1083</v>
      </c>
      <c r="N4405">
        <v>240</v>
      </c>
      <c r="O4405" t="s">
        <v>7876</v>
      </c>
      <c r="P4405" t="s">
        <v>15353</v>
      </c>
      <c r="Q4405">
        <v>0.24</v>
      </c>
      <c r="R4405" s="117" t="s">
        <v>14676</v>
      </c>
      <c r="S4405" s="117" t="s">
        <v>14589</v>
      </c>
      <c r="T4405" t="s">
        <v>12136</v>
      </c>
      <c r="U4405" t="s">
        <v>10772</v>
      </c>
    </row>
    <row r="4406" spans="1:21">
      <c r="A4406" s="117" t="s">
        <v>3173</v>
      </c>
      <c r="B4406" t="s">
        <v>14590</v>
      </c>
      <c r="C4406" t="s">
        <v>14590</v>
      </c>
      <c r="D4406">
        <v>25</v>
      </c>
      <c r="E4406">
        <v>19</v>
      </c>
      <c r="F4406">
        <v>25</v>
      </c>
      <c r="G4406">
        <v>19</v>
      </c>
      <c r="H4406">
        <v>1</v>
      </c>
      <c r="I4406">
        <v>1</v>
      </c>
      <c r="J4406">
        <v>11</v>
      </c>
      <c r="K4406" s="194">
        <v>11</v>
      </c>
      <c r="L4406" t="s">
        <v>1095</v>
      </c>
      <c r="M4406" t="s">
        <v>1095</v>
      </c>
      <c r="N4406">
        <v>340</v>
      </c>
      <c r="O4406" t="s">
        <v>7876</v>
      </c>
      <c r="P4406" t="s">
        <v>8195</v>
      </c>
      <c r="Q4406">
        <v>0.34</v>
      </c>
      <c r="R4406" s="117" t="s">
        <v>14676</v>
      </c>
      <c r="S4406" s="117" t="s">
        <v>14589</v>
      </c>
      <c r="T4406" t="s">
        <v>12136</v>
      </c>
      <c r="U4406" t="s">
        <v>10772</v>
      </c>
    </row>
    <row r="4407" spans="1:21">
      <c r="A4407" s="117" t="s">
        <v>22521</v>
      </c>
      <c r="B4407" t="s">
        <v>14590</v>
      </c>
      <c r="C4407" t="s">
        <v>14590</v>
      </c>
      <c r="D4407">
        <v>49</v>
      </c>
      <c r="E4407">
        <v>43</v>
      </c>
      <c r="F4407">
        <v>49</v>
      </c>
      <c r="G4407">
        <v>43</v>
      </c>
      <c r="H4407">
        <v>1</v>
      </c>
      <c r="I4407">
        <v>1</v>
      </c>
      <c r="J4407">
        <v>999999</v>
      </c>
      <c r="K4407" s="194">
        <v>999999</v>
      </c>
      <c r="L4407" t="s">
        <v>1083</v>
      </c>
      <c r="M4407" t="s">
        <v>1083</v>
      </c>
      <c r="N4407">
        <v>220</v>
      </c>
      <c r="O4407" t="s">
        <v>7876</v>
      </c>
      <c r="Q4407">
        <v>0.22</v>
      </c>
      <c r="R4407" s="117" t="s">
        <v>14676</v>
      </c>
      <c r="S4407" s="117" t="s">
        <v>14589</v>
      </c>
      <c r="T4407" t="s">
        <v>12136</v>
      </c>
      <c r="U4407" t="s">
        <v>10772</v>
      </c>
    </row>
    <row r="4408" spans="1:21">
      <c r="A4408" s="117" t="s">
        <v>3174</v>
      </c>
      <c r="B4408" t="s">
        <v>14590</v>
      </c>
      <c r="C4408" t="s">
        <v>14590</v>
      </c>
      <c r="D4408">
        <v>25</v>
      </c>
      <c r="E4408">
        <v>19</v>
      </c>
      <c r="F4408">
        <v>25</v>
      </c>
      <c r="G4408">
        <v>19</v>
      </c>
      <c r="H4408">
        <v>1</v>
      </c>
      <c r="I4408">
        <v>1</v>
      </c>
      <c r="J4408">
        <v>23</v>
      </c>
      <c r="K4408" s="194">
        <v>23</v>
      </c>
      <c r="L4408" t="s">
        <v>1083</v>
      </c>
      <c r="M4408" t="s">
        <v>1083</v>
      </c>
      <c r="N4408">
        <v>240</v>
      </c>
      <c r="O4408" t="s">
        <v>7876</v>
      </c>
      <c r="P4408" t="s">
        <v>15353</v>
      </c>
      <c r="Q4408">
        <v>0.24</v>
      </c>
      <c r="R4408" s="117" t="s">
        <v>14676</v>
      </c>
      <c r="S4408" s="117" t="s">
        <v>14589</v>
      </c>
      <c r="T4408" t="s">
        <v>12136</v>
      </c>
      <c r="U4408" t="s">
        <v>10772</v>
      </c>
    </row>
    <row r="4409" spans="1:21">
      <c r="A4409" s="117" t="s">
        <v>22522</v>
      </c>
      <c r="B4409" t="s">
        <v>14590</v>
      </c>
      <c r="C4409" t="s">
        <v>14590</v>
      </c>
      <c r="D4409">
        <v>49</v>
      </c>
      <c r="E4409">
        <v>43</v>
      </c>
      <c r="F4409">
        <v>49</v>
      </c>
      <c r="G4409">
        <v>43</v>
      </c>
      <c r="H4409">
        <v>1</v>
      </c>
      <c r="I4409">
        <v>1</v>
      </c>
      <c r="J4409">
        <v>999999</v>
      </c>
      <c r="K4409" s="194">
        <v>999999</v>
      </c>
      <c r="L4409" t="s">
        <v>1083</v>
      </c>
      <c r="M4409" t="s">
        <v>1083</v>
      </c>
      <c r="N4409">
        <v>250</v>
      </c>
      <c r="O4409" t="s">
        <v>7876</v>
      </c>
      <c r="Q4409">
        <v>0.25</v>
      </c>
      <c r="R4409" s="117" t="s">
        <v>14676</v>
      </c>
      <c r="S4409" s="117" t="s">
        <v>14589</v>
      </c>
      <c r="T4409" t="s">
        <v>12136</v>
      </c>
      <c r="U4409" t="s">
        <v>10772</v>
      </c>
    </row>
    <row r="4410" spans="1:21">
      <c r="A4410" s="117" t="s">
        <v>3175</v>
      </c>
      <c r="B4410" t="s">
        <v>14590</v>
      </c>
      <c r="C4410" t="s">
        <v>14590</v>
      </c>
      <c r="D4410">
        <v>84</v>
      </c>
      <c r="E4410">
        <v>78</v>
      </c>
      <c r="F4410">
        <v>84</v>
      </c>
      <c r="G4410">
        <v>78</v>
      </c>
      <c r="H4410">
        <v>1</v>
      </c>
      <c r="I4410">
        <v>1</v>
      </c>
      <c r="J4410">
        <v>999999</v>
      </c>
      <c r="K4410" s="194">
        <v>999999</v>
      </c>
      <c r="L4410" t="s">
        <v>1087</v>
      </c>
      <c r="M4410" t="s">
        <v>1087</v>
      </c>
      <c r="N4410">
        <v>1000</v>
      </c>
      <c r="O4410" t="s">
        <v>7876</v>
      </c>
      <c r="P4410" t="s">
        <v>8799</v>
      </c>
      <c r="Q4410">
        <v>1</v>
      </c>
      <c r="R4410" s="117" t="s">
        <v>14676</v>
      </c>
      <c r="S4410" s="117" t="s">
        <v>14589</v>
      </c>
      <c r="T4410" t="s">
        <v>12136</v>
      </c>
      <c r="U4410" t="s">
        <v>10772</v>
      </c>
    </row>
    <row r="4411" spans="1:21">
      <c r="A4411" s="117" t="s">
        <v>15354</v>
      </c>
      <c r="B4411" t="s">
        <v>14590</v>
      </c>
      <c r="C4411" t="s">
        <v>14590</v>
      </c>
      <c r="D4411">
        <v>53</v>
      </c>
      <c r="E4411">
        <v>47</v>
      </c>
      <c r="F4411">
        <v>53</v>
      </c>
      <c r="G4411">
        <v>47</v>
      </c>
      <c r="H4411">
        <v>1</v>
      </c>
      <c r="I4411">
        <v>1</v>
      </c>
      <c r="J4411">
        <v>0</v>
      </c>
      <c r="K4411" s="194">
        <v>0</v>
      </c>
      <c r="L4411" t="s">
        <v>1083</v>
      </c>
      <c r="M4411" t="s">
        <v>1083</v>
      </c>
      <c r="O4411" t="s">
        <v>7876</v>
      </c>
      <c r="P4411" t="s">
        <v>10577</v>
      </c>
      <c r="R4411" s="117" t="s">
        <v>15336</v>
      </c>
      <c r="S4411" s="117" t="s">
        <v>14596</v>
      </c>
      <c r="T4411" t="s">
        <v>17448</v>
      </c>
      <c r="U4411" t="s">
        <v>10772</v>
      </c>
    </row>
    <row r="4412" spans="1:21">
      <c r="A4412" s="117" t="s">
        <v>11176</v>
      </c>
      <c r="B4412" t="s">
        <v>14590</v>
      </c>
      <c r="C4412" t="s">
        <v>14590</v>
      </c>
      <c r="D4412">
        <v>53</v>
      </c>
      <c r="E4412">
        <v>47</v>
      </c>
      <c r="F4412">
        <v>53</v>
      </c>
      <c r="G4412">
        <v>47</v>
      </c>
      <c r="H4412">
        <v>1</v>
      </c>
      <c r="I4412">
        <v>1</v>
      </c>
      <c r="J4412">
        <v>0</v>
      </c>
      <c r="K4412" s="194">
        <v>0</v>
      </c>
      <c r="L4412" t="s">
        <v>1083</v>
      </c>
      <c r="M4412" t="s">
        <v>1083</v>
      </c>
      <c r="O4412" t="s">
        <v>7876</v>
      </c>
      <c r="P4412" t="s">
        <v>8782</v>
      </c>
      <c r="R4412" s="117" t="s">
        <v>15336</v>
      </c>
      <c r="S4412" s="117" t="s">
        <v>14596</v>
      </c>
      <c r="T4412" t="s">
        <v>17448</v>
      </c>
      <c r="U4412" t="s">
        <v>10772</v>
      </c>
    </row>
    <row r="4413" spans="1:21">
      <c r="A4413" s="117" t="s">
        <v>3176</v>
      </c>
      <c r="B4413" t="s">
        <v>14590</v>
      </c>
      <c r="C4413" t="s">
        <v>14590</v>
      </c>
      <c r="D4413">
        <v>53</v>
      </c>
      <c r="E4413">
        <v>47</v>
      </c>
      <c r="F4413">
        <v>53</v>
      </c>
      <c r="G4413">
        <v>47</v>
      </c>
      <c r="H4413">
        <v>1</v>
      </c>
      <c r="I4413">
        <v>1</v>
      </c>
      <c r="J4413">
        <v>0</v>
      </c>
      <c r="K4413" s="194">
        <v>0</v>
      </c>
      <c r="L4413" t="s">
        <v>1083</v>
      </c>
      <c r="M4413" t="s">
        <v>1083</v>
      </c>
      <c r="N4413">
        <v>10100</v>
      </c>
      <c r="O4413" t="s">
        <v>7876</v>
      </c>
      <c r="P4413" t="s">
        <v>8782</v>
      </c>
      <c r="Q4413">
        <v>10.1</v>
      </c>
      <c r="R4413" s="117" t="s">
        <v>15336</v>
      </c>
      <c r="S4413" s="117" t="s">
        <v>14596</v>
      </c>
      <c r="T4413" t="s">
        <v>17448</v>
      </c>
      <c r="U4413" t="s">
        <v>10772</v>
      </c>
    </row>
    <row r="4414" spans="1:21">
      <c r="A4414" s="117" t="s">
        <v>13472</v>
      </c>
      <c r="B4414" t="s">
        <v>14590</v>
      </c>
      <c r="C4414" t="s">
        <v>14590</v>
      </c>
      <c r="D4414">
        <v>53</v>
      </c>
      <c r="E4414">
        <v>47</v>
      </c>
      <c r="F4414">
        <v>53</v>
      </c>
      <c r="G4414">
        <v>47</v>
      </c>
      <c r="H4414">
        <v>1</v>
      </c>
      <c r="I4414">
        <v>1</v>
      </c>
      <c r="J4414">
        <v>0</v>
      </c>
      <c r="K4414" s="194">
        <v>0</v>
      </c>
      <c r="L4414" t="s">
        <v>1083</v>
      </c>
      <c r="M4414" t="s">
        <v>1083</v>
      </c>
      <c r="O4414" t="s">
        <v>7876</v>
      </c>
      <c r="P4414" t="s">
        <v>8782</v>
      </c>
      <c r="R4414" s="117" t="s">
        <v>15336</v>
      </c>
      <c r="S4414" s="117" t="s">
        <v>14596</v>
      </c>
      <c r="T4414" t="s">
        <v>17448</v>
      </c>
      <c r="U4414" t="s">
        <v>10772</v>
      </c>
    </row>
    <row r="4415" spans="1:21">
      <c r="A4415" s="117" t="s">
        <v>16407</v>
      </c>
      <c r="B4415" t="s">
        <v>14590</v>
      </c>
      <c r="C4415" t="s">
        <v>14590</v>
      </c>
      <c r="D4415">
        <v>49</v>
      </c>
      <c r="E4415">
        <v>43</v>
      </c>
      <c r="F4415">
        <v>49</v>
      </c>
      <c r="G4415">
        <v>43</v>
      </c>
      <c r="H4415">
        <v>1</v>
      </c>
      <c r="I4415">
        <v>1</v>
      </c>
      <c r="J4415">
        <v>0</v>
      </c>
      <c r="K4415" s="194">
        <v>0</v>
      </c>
      <c r="L4415" t="s">
        <v>1083</v>
      </c>
      <c r="M4415" t="s">
        <v>1083</v>
      </c>
      <c r="N4415">
        <v>9000</v>
      </c>
      <c r="O4415" t="s">
        <v>7876</v>
      </c>
      <c r="P4415" t="s">
        <v>8782</v>
      </c>
      <c r="Q4415">
        <v>9</v>
      </c>
      <c r="R4415" s="117" t="s">
        <v>14673</v>
      </c>
      <c r="S4415" s="117" t="s">
        <v>15337</v>
      </c>
      <c r="T4415" t="s">
        <v>12149</v>
      </c>
      <c r="U4415" t="s">
        <v>10772</v>
      </c>
    </row>
    <row r="4416" spans="1:21">
      <c r="A4416" s="117" t="s">
        <v>19818</v>
      </c>
      <c r="B4416" t="s">
        <v>14590</v>
      </c>
      <c r="C4416" t="s">
        <v>14590</v>
      </c>
      <c r="D4416">
        <v>53</v>
      </c>
      <c r="E4416">
        <v>47</v>
      </c>
      <c r="F4416">
        <v>53</v>
      </c>
      <c r="G4416">
        <v>47</v>
      </c>
      <c r="H4416">
        <v>1</v>
      </c>
      <c r="I4416">
        <v>1</v>
      </c>
      <c r="J4416">
        <v>0</v>
      </c>
      <c r="K4416" s="194">
        <v>0</v>
      </c>
      <c r="L4416" t="s">
        <v>1083</v>
      </c>
      <c r="M4416" t="s">
        <v>1083</v>
      </c>
      <c r="N4416">
        <v>10000</v>
      </c>
      <c r="O4416" t="s">
        <v>7876</v>
      </c>
      <c r="P4416" t="s">
        <v>18290</v>
      </c>
      <c r="Q4416">
        <v>10</v>
      </c>
      <c r="R4416" s="117" t="s">
        <v>15336</v>
      </c>
      <c r="S4416" s="117" t="s">
        <v>14596</v>
      </c>
      <c r="T4416" t="s">
        <v>17448</v>
      </c>
      <c r="U4416" t="s">
        <v>10772</v>
      </c>
    </row>
    <row r="4417" spans="1:21">
      <c r="A4417" s="117" t="s">
        <v>15355</v>
      </c>
      <c r="B4417" t="s">
        <v>14590</v>
      </c>
      <c r="C4417" t="s">
        <v>14590</v>
      </c>
      <c r="D4417">
        <v>53</v>
      </c>
      <c r="E4417">
        <v>47</v>
      </c>
      <c r="F4417">
        <v>53</v>
      </c>
      <c r="G4417">
        <v>47</v>
      </c>
      <c r="H4417">
        <v>1</v>
      </c>
      <c r="I4417">
        <v>1</v>
      </c>
      <c r="J4417">
        <v>0</v>
      </c>
      <c r="K4417" s="194">
        <v>0</v>
      </c>
      <c r="L4417" t="s">
        <v>1083</v>
      </c>
      <c r="M4417" t="s">
        <v>1083</v>
      </c>
      <c r="N4417">
        <v>10100</v>
      </c>
      <c r="O4417" t="s">
        <v>7876</v>
      </c>
      <c r="P4417" t="s">
        <v>10577</v>
      </c>
      <c r="Q4417">
        <v>10.1</v>
      </c>
      <c r="R4417" s="117" t="s">
        <v>15336</v>
      </c>
      <c r="S4417" s="117" t="s">
        <v>14596</v>
      </c>
      <c r="T4417" t="s">
        <v>17448</v>
      </c>
      <c r="U4417" t="s">
        <v>10772</v>
      </c>
    </row>
    <row r="4418" spans="1:21">
      <c r="A4418" s="117" t="s">
        <v>24812</v>
      </c>
      <c r="B4418" t="s">
        <v>14590</v>
      </c>
      <c r="C4418" t="s">
        <v>14590</v>
      </c>
      <c r="D4418">
        <v>53</v>
      </c>
      <c r="E4418">
        <v>47</v>
      </c>
      <c r="F4418">
        <v>53</v>
      </c>
      <c r="G4418">
        <v>47</v>
      </c>
      <c r="H4418">
        <v>1</v>
      </c>
      <c r="I4418">
        <v>1</v>
      </c>
      <c r="J4418">
        <v>0</v>
      </c>
      <c r="K4418" s="194">
        <v>0</v>
      </c>
      <c r="L4418" t="s">
        <v>1083</v>
      </c>
      <c r="M4418" t="s">
        <v>1083</v>
      </c>
      <c r="N4418">
        <v>1000</v>
      </c>
      <c r="O4418" t="s">
        <v>7876</v>
      </c>
      <c r="P4418" t="s">
        <v>12287</v>
      </c>
      <c r="Q4418">
        <v>1</v>
      </c>
      <c r="R4418" s="117" t="s">
        <v>14595</v>
      </c>
      <c r="S4418" s="117" t="s">
        <v>14596</v>
      </c>
      <c r="T4418" t="s">
        <v>17448</v>
      </c>
      <c r="U4418" t="s">
        <v>10772</v>
      </c>
    </row>
    <row r="4419" spans="1:21">
      <c r="A4419" s="117" t="s">
        <v>18186</v>
      </c>
      <c r="B4419" t="s">
        <v>14590</v>
      </c>
      <c r="C4419" t="s">
        <v>14590</v>
      </c>
      <c r="D4419">
        <v>53</v>
      </c>
      <c r="E4419">
        <v>47</v>
      </c>
      <c r="F4419">
        <v>53</v>
      </c>
      <c r="G4419">
        <v>47</v>
      </c>
      <c r="H4419">
        <v>1</v>
      </c>
      <c r="I4419">
        <v>1</v>
      </c>
      <c r="J4419">
        <v>0</v>
      </c>
      <c r="K4419" s="194">
        <v>0</v>
      </c>
      <c r="L4419" t="s">
        <v>1083</v>
      </c>
      <c r="M4419" t="s">
        <v>1083</v>
      </c>
      <c r="O4419" t="s">
        <v>7876</v>
      </c>
      <c r="P4419" t="s">
        <v>18185</v>
      </c>
      <c r="R4419" s="117" t="s">
        <v>15336</v>
      </c>
      <c r="S4419" s="117" t="s">
        <v>14596</v>
      </c>
      <c r="T4419" t="s">
        <v>17448</v>
      </c>
      <c r="U4419" t="s">
        <v>10772</v>
      </c>
    </row>
    <row r="4420" spans="1:21">
      <c r="A4420" s="117" t="s">
        <v>19264</v>
      </c>
      <c r="B4420" t="s">
        <v>14590</v>
      </c>
      <c r="C4420" t="s">
        <v>14590</v>
      </c>
      <c r="D4420">
        <v>53</v>
      </c>
      <c r="E4420">
        <v>47</v>
      </c>
      <c r="F4420">
        <v>53</v>
      </c>
      <c r="G4420">
        <v>47</v>
      </c>
      <c r="H4420">
        <v>1</v>
      </c>
      <c r="I4420">
        <v>1</v>
      </c>
      <c r="J4420">
        <v>0</v>
      </c>
      <c r="K4420" s="194">
        <v>0</v>
      </c>
      <c r="L4420" t="s">
        <v>1083</v>
      </c>
      <c r="M4420" t="s">
        <v>1083</v>
      </c>
      <c r="O4420" t="s">
        <v>7876</v>
      </c>
      <c r="P4420" t="s">
        <v>18290</v>
      </c>
      <c r="R4420" s="117" t="s">
        <v>15336</v>
      </c>
      <c r="S4420" s="117" t="s">
        <v>14596</v>
      </c>
      <c r="T4420" t="s">
        <v>17448</v>
      </c>
      <c r="U4420" t="s">
        <v>10772</v>
      </c>
    </row>
    <row r="4421" spans="1:21">
      <c r="A4421" s="117" t="s">
        <v>20877</v>
      </c>
      <c r="B4421" t="s">
        <v>14590</v>
      </c>
      <c r="C4421" t="s">
        <v>14590</v>
      </c>
      <c r="D4421">
        <v>53</v>
      </c>
      <c r="E4421">
        <v>47</v>
      </c>
      <c r="F4421">
        <v>53</v>
      </c>
      <c r="G4421">
        <v>47</v>
      </c>
      <c r="H4421">
        <v>1</v>
      </c>
      <c r="I4421">
        <v>1</v>
      </c>
      <c r="J4421">
        <v>0</v>
      </c>
      <c r="K4421" s="194">
        <v>0</v>
      </c>
      <c r="L4421" t="s">
        <v>1083</v>
      </c>
      <c r="M4421" t="s">
        <v>1083</v>
      </c>
      <c r="O4421" t="s">
        <v>7876</v>
      </c>
      <c r="P4421" t="s">
        <v>18290</v>
      </c>
      <c r="R4421" s="117" t="s">
        <v>15336</v>
      </c>
      <c r="S4421" s="117" t="s">
        <v>14596</v>
      </c>
      <c r="T4421" t="s">
        <v>17448</v>
      </c>
      <c r="U4421" t="s">
        <v>10772</v>
      </c>
    </row>
    <row r="4422" spans="1:21">
      <c r="A4422" s="117" t="s">
        <v>16521</v>
      </c>
      <c r="B4422" t="s">
        <v>14590</v>
      </c>
      <c r="C4422" t="s">
        <v>14590</v>
      </c>
      <c r="D4422">
        <v>53</v>
      </c>
      <c r="E4422">
        <v>47</v>
      </c>
      <c r="F4422">
        <v>53</v>
      </c>
      <c r="G4422">
        <v>47</v>
      </c>
      <c r="H4422">
        <v>1</v>
      </c>
      <c r="I4422">
        <v>1</v>
      </c>
      <c r="J4422">
        <v>0</v>
      </c>
      <c r="K4422" s="194">
        <v>0</v>
      </c>
      <c r="L4422" t="s">
        <v>1083</v>
      </c>
      <c r="M4422" t="s">
        <v>1083</v>
      </c>
      <c r="O4422" t="s">
        <v>7876</v>
      </c>
      <c r="P4422" t="s">
        <v>10577</v>
      </c>
      <c r="R4422" s="117" t="s">
        <v>15336</v>
      </c>
      <c r="S4422" s="117" t="s">
        <v>14596</v>
      </c>
      <c r="T4422" t="s">
        <v>17448</v>
      </c>
      <c r="U4422" t="s">
        <v>10772</v>
      </c>
    </row>
    <row r="4423" spans="1:21">
      <c r="A4423" s="117" t="s">
        <v>15356</v>
      </c>
      <c r="B4423" t="s">
        <v>14590</v>
      </c>
      <c r="C4423" t="s">
        <v>14590</v>
      </c>
      <c r="D4423">
        <v>53</v>
      </c>
      <c r="E4423">
        <v>47</v>
      </c>
      <c r="F4423">
        <v>53</v>
      </c>
      <c r="G4423">
        <v>47</v>
      </c>
      <c r="H4423">
        <v>1</v>
      </c>
      <c r="I4423">
        <v>1</v>
      </c>
      <c r="J4423">
        <v>0</v>
      </c>
      <c r="K4423" s="194">
        <v>0</v>
      </c>
      <c r="L4423" t="s">
        <v>1083</v>
      </c>
      <c r="M4423" t="s">
        <v>1083</v>
      </c>
      <c r="O4423" t="s">
        <v>7876</v>
      </c>
      <c r="P4423" t="s">
        <v>10577</v>
      </c>
      <c r="R4423" s="117" t="s">
        <v>15336</v>
      </c>
      <c r="S4423" s="117" t="s">
        <v>14596</v>
      </c>
      <c r="T4423" t="s">
        <v>17448</v>
      </c>
      <c r="U4423" t="s">
        <v>10772</v>
      </c>
    </row>
    <row r="4424" spans="1:21">
      <c r="A4424" s="117" t="s">
        <v>19265</v>
      </c>
      <c r="B4424" t="s">
        <v>14590</v>
      </c>
      <c r="C4424" t="s">
        <v>14590</v>
      </c>
      <c r="D4424">
        <v>53</v>
      </c>
      <c r="E4424">
        <v>47</v>
      </c>
      <c r="F4424">
        <v>53</v>
      </c>
      <c r="G4424">
        <v>47</v>
      </c>
      <c r="H4424">
        <v>1</v>
      </c>
      <c r="I4424">
        <v>1</v>
      </c>
      <c r="J4424">
        <v>0</v>
      </c>
      <c r="K4424" s="194">
        <v>0</v>
      </c>
      <c r="L4424" t="s">
        <v>1083</v>
      </c>
      <c r="M4424" t="s">
        <v>1083</v>
      </c>
      <c r="N4424">
        <v>10000</v>
      </c>
      <c r="O4424" t="s">
        <v>7876</v>
      </c>
      <c r="P4424" t="s">
        <v>18290</v>
      </c>
      <c r="Q4424">
        <v>10</v>
      </c>
      <c r="R4424" s="117" t="s">
        <v>15336</v>
      </c>
      <c r="S4424" s="117" t="s">
        <v>14596</v>
      </c>
      <c r="T4424" t="s">
        <v>17448</v>
      </c>
      <c r="U4424" t="s">
        <v>10772</v>
      </c>
    </row>
    <row r="4425" spans="1:21">
      <c r="A4425" s="117" t="s">
        <v>20364</v>
      </c>
      <c r="B4425" t="s">
        <v>14590</v>
      </c>
      <c r="C4425" t="s">
        <v>14590</v>
      </c>
      <c r="D4425">
        <v>53</v>
      </c>
      <c r="E4425">
        <v>47</v>
      </c>
      <c r="F4425">
        <v>53</v>
      </c>
      <c r="G4425">
        <v>47</v>
      </c>
      <c r="H4425">
        <v>1</v>
      </c>
      <c r="I4425">
        <v>1</v>
      </c>
      <c r="J4425">
        <v>0</v>
      </c>
      <c r="K4425" s="194">
        <v>0</v>
      </c>
      <c r="L4425" t="s">
        <v>1083</v>
      </c>
      <c r="M4425" t="s">
        <v>1083</v>
      </c>
      <c r="N4425">
        <v>10000</v>
      </c>
      <c r="O4425" t="s">
        <v>7876</v>
      </c>
      <c r="P4425" t="s">
        <v>18290</v>
      </c>
      <c r="Q4425">
        <v>10</v>
      </c>
      <c r="R4425" s="117" t="s">
        <v>15336</v>
      </c>
      <c r="S4425" s="117" t="s">
        <v>14596</v>
      </c>
      <c r="T4425" t="s">
        <v>17448</v>
      </c>
      <c r="U4425" t="s">
        <v>10772</v>
      </c>
    </row>
    <row r="4426" spans="1:21">
      <c r="A4426" s="117" t="s">
        <v>20365</v>
      </c>
      <c r="B4426" t="s">
        <v>14590</v>
      </c>
      <c r="C4426" t="s">
        <v>14590</v>
      </c>
      <c r="D4426">
        <v>53</v>
      </c>
      <c r="E4426">
        <v>47</v>
      </c>
      <c r="F4426">
        <v>53</v>
      </c>
      <c r="G4426">
        <v>47</v>
      </c>
      <c r="H4426">
        <v>1</v>
      </c>
      <c r="I4426">
        <v>1</v>
      </c>
      <c r="J4426">
        <v>0</v>
      </c>
      <c r="K4426" s="194">
        <v>0</v>
      </c>
      <c r="L4426" t="s">
        <v>1083</v>
      </c>
      <c r="M4426" t="s">
        <v>1083</v>
      </c>
      <c r="N4426">
        <v>10000</v>
      </c>
      <c r="O4426" t="s">
        <v>7876</v>
      </c>
      <c r="P4426" t="s">
        <v>18290</v>
      </c>
      <c r="Q4426">
        <v>10</v>
      </c>
      <c r="R4426" s="117" t="s">
        <v>15336</v>
      </c>
      <c r="S4426" s="117" t="s">
        <v>14596</v>
      </c>
      <c r="T4426" t="s">
        <v>17448</v>
      </c>
      <c r="U4426" t="s">
        <v>10772</v>
      </c>
    </row>
    <row r="4427" spans="1:21">
      <c r="A4427" s="117" t="s">
        <v>21725</v>
      </c>
      <c r="B4427" t="s">
        <v>14590</v>
      </c>
      <c r="C4427" t="s">
        <v>14590</v>
      </c>
      <c r="D4427">
        <v>53</v>
      </c>
      <c r="E4427">
        <v>47</v>
      </c>
      <c r="F4427">
        <v>53</v>
      </c>
      <c r="G4427">
        <v>47</v>
      </c>
      <c r="H4427">
        <v>1</v>
      </c>
      <c r="I4427">
        <v>1</v>
      </c>
      <c r="J4427">
        <v>0</v>
      </c>
      <c r="K4427" s="194">
        <v>0</v>
      </c>
      <c r="L4427" t="s">
        <v>1083</v>
      </c>
      <c r="M4427" t="s">
        <v>1083</v>
      </c>
      <c r="N4427">
        <v>10000</v>
      </c>
      <c r="O4427" t="s">
        <v>7876</v>
      </c>
      <c r="P4427" t="s">
        <v>18290</v>
      </c>
      <c r="Q4427">
        <v>10</v>
      </c>
      <c r="R4427" s="117" t="s">
        <v>15336</v>
      </c>
      <c r="S4427" s="117" t="s">
        <v>14596</v>
      </c>
      <c r="T4427" t="s">
        <v>17448</v>
      </c>
      <c r="U4427" t="s">
        <v>10772</v>
      </c>
    </row>
    <row r="4428" spans="1:21">
      <c r="A4428" s="117" t="s">
        <v>20366</v>
      </c>
      <c r="B4428" t="s">
        <v>14590</v>
      </c>
      <c r="C4428" t="s">
        <v>14590</v>
      </c>
      <c r="D4428">
        <v>53</v>
      </c>
      <c r="E4428">
        <v>47</v>
      </c>
      <c r="F4428">
        <v>53</v>
      </c>
      <c r="G4428">
        <v>47</v>
      </c>
      <c r="H4428">
        <v>1</v>
      </c>
      <c r="I4428">
        <v>1</v>
      </c>
      <c r="J4428">
        <v>0</v>
      </c>
      <c r="K4428" s="194">
        <v>0</v>
      </c>
      <c r="L4428" t="s">
        <v>1083</v>
      </c>
      <c r="M4428" t="s">
        <v>1083</v>
      </c>
      <c r="N4428">
        <v>10000</v>
      </c>
      <c r="O4428" t="s">
        <v>7876</v>
      </c>
      <c r="P4428" t="s">
        <v>18290</v>
      </c>
      <c r="Q4428">
        <v>10</v>
      </c>
      <c r="R4428" s="117" t="s">
        <v>15336</v>
      </c>
      <c r="S4428" s="117" t="s">
        <v>14596</v>
      </c>
      <c r="T4428" t="s">
        <v>17448</v>
      </c>
      <c r="U4428" t="s">
        <v>10772</v>
      </c>
    </row>
    <row r="4429" spans="1:21">
      <c r="A4429" s="117" t="s">
        <v>21726</v>
      </c>
      <c r="B4429" t="s">
        <v>14590</v>
      </c>
      <c r="C4429" t="s">
        <v>14590</v>
      </c>
      <c r="D4429">
        <v>53</v>
      </c>
      <c r="E4429">
        <v>47</v>
      </c>
      <c r="F4429">
        <v>53</v>
      </c>
      <c r="G4429">
        <v>47</v>
      </c>
      <c r="H4429">
        <v>1</v>
      </c>
      <c r="I4429">
        <v>1</v>
      </c>
      <c r="J4429">
        <v>0</v>
      </c>
      <c r="K4429" s="194">
        <v>0</v>
      </c>
      <c r="L4429" t="s">
        <v>1083</v>
      </c>
      <c r="M4429" t="s">
        <v>1083</v>
      </c>
      <c r="N4429">
        <v>10000</v>
      </c>
      <c r="O4429" t="s">
        <v>7876</v>
      </c>
      <c r="P4429" t="s">
        <v>18290</v>
      </c>
      <c r="Q4429">
        <v>10</v>
      </c>
      <c r="R4429" s="117" t="s">
        <v>15336</v>
      </c>
      <c r="S4429" s="117" t="s">
        <v>14596</v>
      </c>
      <c r="T4429" t="s">
        <v>17448</v>
      </c>
      <c r="U4429" t="s">
        <v>10772</v>
      </c>
    </row>
    <row r="4430" spans="1:21">
      <c r="A4430" s="117" t="s">
        <v>24813</v>
      </c>
      <c r="B4430" t="s">
        <v>14590</v>
      </c>
      <c r="C4430" t="s">
        <v>14590</v>
      </c>
      <c r="D4430">
        <v>53</v>
      </c>
      <c r="E4430">
        <v>47</v>
      </c>
      <c r="F4430">
        <v>53</v>
      </c>
      <c r="G4430">
        <v>47</v>
      </c>
      <c r="H4430">
        <v>1</v>
      </c>
      <c r="I4430">
        <v>1</v>
      </c>
      <c r="J4430">
        <v>0</v>
      </c>
      <c r="K4430" s="194">
        <v>0</v>
      </c>
      <c r="L4430" t="s">
        <v>1083</v>
      </c>
      <c r="M4430" t="s">
        <v>1083</v>
      </c>
      <c r="N4430">
        <v>10000</v>
      </c>
      <c r="O4430" t="s">
        <v>7876</v>
      </c>
      <c r="P4430" t="s">
        <v>18290</v>
      </c>
      <c r="Q4430">
        <v>10</v>
      </c>
      <c r="R4430" s="117" t="s">
        <v>15336</v>
      </c>
      <c r="S4430" s="117" t="s">
        <v>14596</v>
      </c>
      <c r="T4430" t="s">
        <v>17448</v>
      </c>
      <c r="U4430" t="s">
        <v>10772</v>
      </c>
    </row>
    <row r="4431" spans="1:21">
      <c r="A4431" s="117" t="s">
        <v>18297</v>
      </c>
      <c r="B4431" t="s">
        <v>14590</v>
      </c>
      <c r="C4431" t="s">
        <v>14590</v>
      </c>
      <c r="D4431">
        <v>53</v>
      </c>
      <c r="E4431">
        <v>47</v>
      </c>
      <c r="F4431">
        <v>53</v>
      </c>
      <c r="G4431">
        <v>47</v>
      </c>
      <c r="H4431">
        <v>1</v>
      </c>
      <c r="I4431">
        <v>1</v>
      </c>
      <c r="J4431">
        <v>0</v>
      </c>
      <c r="K4431" s="194">
        <v>0</v>
      </c>
      <c r="L4431" t="s">
        <v>1083</v>
      </c>
      <c r="M4431" t="s">
        <v>1083</v>
      </c>
      <c r="O4431" t="s">
        <v>7876</v>
      </c>
      <c r="P4431" t="s">
        <v>18290</v>
      </c>
      <c r="R4431" s="117" t="s">
        <v>15336</v>
      </c>
      <c r="S4431" s="117" t="s">
        <v>14596</v>
      </c>
      <c r="T4431" t="s">
        <v>17448</v>
      </c>
      <c r="U4431" t="s">
        <v>10772</v>
      </c>
    </row>
    <row r="4432" spans="1:21">
      <c r="A4432" s="117" t="s">
        <v>19266</v>
      </c>
      <c r="B4432" t="s">
        <v>14590</v>
      </c>
      <c r="C4432" t="s">
        <v>14590</v>
      </c>
      <c r="D4432">
        <v>53</v>
      </c>
      <c r="E4432">
        <v>47</v>
      </c>
      <c r="F4432">
        <v>53</v>
      </c>
      <c r="G4432">
        <v>47</v>
      </c>
      <c r="H4432">
        <v>1</v>
      </c>
      <c r="I4432">
        <v>1</v>
      </c>
      <c r="J4432">
        <v>0</v>
      </c>
      <c r="K4432" s="194">
        <v>0</v>
      </c>
      <c r="L4432" t="s">
        <v>1083</v>
      </c>
      <c r="M4432" t="s">
        <v>1083</v>
      </c>
      <c r="N4432">
        <v>10000</v>
      </c>
      <c r="O4432" t="s">
        <v>7876</v>
      </c>
      <c r="P4432" t="s">
        <v>18290</v>
      </c>
      <c r="Q4432">
        <v>10</v>
      </c>
      <c r="R4432" s="117" t="s">
        <v>15336</v>
      </c>
      <c r="S4432" s="117" t="s">
        <v>14596</v>
      </c>
      <c r="T4432" t="s">
        <v>17448</v>
      </c>
      <c r="U4432" t="s">
        <v>10772</v>
      </c>
    </row>
    <row r="4433" spans="1:21">
      <c r="A4433" s="117" t="s">
        <v>22523</v>
      </c>
      <c r="B4433" t="s">
        <v>14590</v>
      </c>
      <c r="C4433" t="s">
        <v>14590</v>
      </c>
      <c r="D4433">
        <v>53</v>
      </c>
      <c r="E4433">
        <v>47</v>
      </c>
      <c r="F4433">
        <v>53</v>
      </c>
      <c r="G4433">
        <v>47</v>
      </c>
      <c r="H4433">
        <v>1</v>
      </c>
      <c r="I4433">
        <v>1</v>
      </c>
      <c r="J4433">
        <v>0</v>
      </c>
      <c r="K4433" s="194">
        <v>0</v>
      </c>
      <c r="L4433" t="s">
        <v>1083</v>
      </c>
      <c r="M4433" t="s">
        <v>1083</v>
      </c>
      <c r="O4433" t="s">
        <v>7876</v>
      </c>
      <c r="P4433" t="s">
        <v>18290</v>
      </c>
      <c r="R4433" s="117" t="s">
        <v>15336</v>
      </c>
      <c r="S4433" s="117" t="s">
        <v>14596</v>
      </c>
      <c r="T4433" t="s">
        <v>17448</v>
      </c>
      <c r="U4433" t="s">
        <v>10772</v>
      </c>
    </row>
    <row r="4434" spans="1:21">
      <c r="A4434" s="117" t="s">
        <v>15357</v>
      </c>
      <c r="B4434" t="s">
        <v>14590</v>
      </c>
      <c r="C4434" t="s">
        <v>14590</v>
      </c>
      <c r="D4434">
        <v>53</v>
      </c>
      <c r="E4434">
        <v>47</v>
      </c>
      <c r="F4434">
        <v>53</v>
      </c>
      <c r="G4434">
        <v>47</v>
      </c>
      <c r="H4434">
        <v>1</v>
      </c>
      <c r="I4434">
        <v>1</v>
      </c>
      <c r="J4434">
        <v>0</v>
      </c>
      <c r="K4434" s="194">
        <v>0</v>
      </c>
      <c r="L4434" t="s">
        <v>1083</v>
      </c>
      <c r="M4434" t="s">
        <v>1083</v>
      </c>
      <c r="O4434" t="s">
        <v>7876</v>
      </c>
      <c r="P4434" t="s">
        <v>10577</v>
      </c>
      <c r="R4434" s="117" t="s">
        <v>15336</v>
      </c>
      <c r="S4434" s="117" t="s">
        <v>14596</v>
      </c>
      <c r="T4434" t="s">
        <v>17448</v>
      </c>
      <c r="U4434" t="s">
        <v>10772</v>
      </c>
    </row>
    <row r="4435" spans="1:21">
      <c r="A4435" s="117" t="s">
        <v>16522</v>
      </c>
      <c r="B4435" t="s">
        <v>14590</v>
      </c>
      <c r="C4435" t="s">
        <v>14590</v>
      </c>
      <c r="D4435">
        <v>53</v>
      </c>
      <c r="E4435">
        <v>47</v>
      </c>
      <c r="F4435">
        <v>53</v>
      </c>
      <c r="G4435">
        <v>47</v>
      </c>
      <c r="H4435">
        <v>1</v>
      </c>
      <c r="I4435">
        <v>1</v>
      </c>
      <c r="J4435">
        <v>0</v>
      </c>
      <c r="K4435" s="194">
        <v>0</v>
      </c>
      <c r="L4435" t="s">
        <v>1083</v>
      </c>
      <c r="M4435" t="s">
        <v>1083</v>
      </c>
      <c r="O4435" t="s">
        <v>7876</v>
      </c>
      <c r="P4435" t="s">
        <v>10577</v>
      </c>
      <c r="R4435" s="117" t="s">
        <v>15336</v>
      </c>
      <c r="S4435" s="117" t="s">
        <v>14596</v>
      </c>
      <c r="T4435" t="s">
        <v>17448</v>
      </c>
      <c r="U4435" t="s">
        <v>10772</v>
      </c>
    </row>
    <row r="4436" spans="1:21">
      <c r="A4436" s="117" t="s">
        <v>20367</v>
      </c>
      <c r="B4436" t="s">
        <v>14590</v>
      </c>
      <c r="C4436" t="s">
        <v>14590</v>
      </c>
      <c r="D4436">
        <v>53</v>
      </c>
      <c r="E4436">
        <v>47</v>
      </c>
      <c r="F4436">
        <v>53</v>
      </c>
      <c r="G4436">
        <v>47</v>
      </c>
      <c r="H4436">
        <v>1</v>
      </c>
      <c r="I4436">
        <v>1</v>
      </c>
      <c r="J4436">
        <v>0</v>
      </c>
      <c r="K4436" s="194">
        <v>0</v>
      </c>
      <c r="L4436" t="s">
        <v>1083</v>
      </c>
      <c r="M4436" t="s">
        <v>1083</v>
      </c>
      <c r="O4436" t="s">
        <v>7876</v>
      </c>
      <c r="P4436" t="s">
        <v>18290</v>
      </c>
      <c r="R4436" s="117" t="s">
        <v>15336</v>
      </c>
      <c r="S4436" s="117" t="s">
        <v>14596</v>
      </c>
      <c r="T4436" t="s">
        <v>17448</v>
      </c>
      <c r="U4436" t="s">
        <v>10772</v>
      </c>
    </row>
    <row r="4437" spans="1:21">
      <c r="A4437" s="117" t="s">
        <v>16523</v>
      </c>
      <c r="B4437" t="s">
        <v>14590</v>
      </c>
      <c r="C4437" t="s">
        <v>14590</v>
      </c>
      <c r="D4437">
        <v>53</v>
      </c>
      <c r="E4437">
        <v>47</v>
      </c>
      <c r="F4437">
        <v>53</v>
      </c>
      <c r="G4437">
        <v>47</v>
      </c>
      <c r="H4437">
        <v>1</v>
      </c>
      <c r="I4437">
        <v>1</v>
      </c>
      <c r="J4437">
        <v>0</v>
      </c>
      <c r="K4437" s="194">
        <v>0</v>
      </c>
      <c r="L4437" t="s">
        <v>1083</v>
      </c>
      <c r="M4437" t="s">
        <v>1083</v>
      </c>
      <c r="O4437" t="s">
        <v>7876</v>
      </c>
      <c r="P4437" t="s">
        <v>10577</v>
      </c>
      <c r="R4437" s="117" t="s">
        <v>15336</v>
      </c>
      <c r="S4437" s="117" t="s">
        <v>14596</v>
      </c>
      <c r="T4437" t="s">
        <v>17448</v>
      </c>
      <c r="U4437" t="s">
        <v>10772</v>
      </c>
    </row>
    <row r="4438" spans="1:21">
      <c r="A4438" s="117" t="s">
        <v>24814</v>
      </c>
      <c r="B4438" t="s">
        <v>14590</v>
      </c>
      <c r="C4438" t="s">
        <v>14590</v>
      </c>
      <c r="D4438">
        <v>53</v>
      </c>
      <c r="E4438">
        <v>47</v>
      </c>
      <c r="F4438">
        <v>53</v>
      </c>
      <c r="G4438">
        <v>47</v>
      </c>
      <c r="H4438">
        <v>1</v>
      </c>
      <c r="I4438">
        <v>1</v>
      </c>
      <c r="J4438">
        <v>0</v>
      </c>
      <c r="K4438" s="194">
        <v>0</v>
      </c>
      <c r="L4438" t="s">
        <v>1083</v>
      </c>
      <c r="M4438" t="s">
        <v>1083</v>
      </c>
      <c r="N4438">
        <v>10000</v>
      </c>
      <c r="O4438" t="s">
        <v>7876</v>
      </c>
      <c r="P4438" t="s">
        <v>18290</v>
      </c>
      <c r="Q4438">
        <v>10</v>
      </c>
      <c r="R4438" s="117" t="s">
        <v>15336</v>
      </c>
      <c r="S4438" s="117" t="s">
        <v>14596</v>
      </c>
      <c r="T4438" t="s">
        <v>17448</v>
      </c>
      <c r="U4438" t="s">
        <v>10772</v>
      </c>
    </row>
    <row r="4439" spans="1:21">
      <c r="A4439" s="117" t="s">
        <v>22524</v>
      </c>
      <c r="B4439" t="s">
        <v>14590</v>
      </c>
      <c r="C4439" t="s">
        <v>14590</v>
      </c>
      <c r="D4439">
        <v>53</v>
      </c>
      <c r="E4439">
        <v>47</v>
      </c>
      <c r="F4439">
        <v>53</v>
      </c>
      <c r="G4439">
        <v>47</v>
      </c>
      <c r="H4439">
        <v>1</v>
      </c>
      <c r="I4439">
        <v>1</v>
      </c>
      <c r="J4439">
        <v>0</v>
      </c>
      <c r="K4439" s="194">
        <v>0</v>
      </c>
      <c r="L4439" t="s">
        <v>1083</v>
      </c>
      <c r="M4439" t="s">
        <v>1083</v>
      </c>
      <c r="N4439">
        <v>10000</v>
      </c>
      <c r="O4439" t="s">
        <v>7876</v>
      </c>
      <c r="P4439" t="s">
        <v>18290</v>
      </c>
      <c r="Q4439">
        <v>10</v>
      </c>
      <c r="R4439" s="117" t="s">
        <v>15336</v>
      </c>
      <c r="S4439" s="117" t="s">
        <v>14596</v>
      </c>
      <c r="T4439" t="s">
        <v>17448</v>
      </c>
      <c r="U4439" t="s">
        <v>10772</v>
      </c>
    </row>
    <row r="4440" spans="1:21">
      <c r="A4440" s="117" t="s">
        <v>21727</v>
      </c>
      <c r="B4440" t="s">
        <v>14590</v>
      </c>
      <c r="C4440" t="s">
        <v>14590</v>
      </c>
      <c r="D4440">
        <v>53</v>
      </c>
      <c r="E4440">
        <v>47</v>
      </c>
      <c r="F4440">
        <v>53</v>
      </c>
      <c r="G4440">
        <v>47</v>
      </c>
      <c r="H4440">
        <v>1</v>
      </c>
      <c r="I4440">
        <v>1</v>
      </c>
      <c r="J4440">
        <v>0</v>
      </c>
      <c r="K4440" s="194">
        <v>0</v>
      </c>
      <c r="L4440" t="s">
        <v>1083</v>
      </c>
      <c r="M4440" t="s">
        <v>1083</v>
      </c>
      <c r="N4440">
        <v>10000</v>
      </c>
      <c r="O4440" t="s">
        <v>7876</v>
      </c>
      <c r="P4440" t="s">
        <v>18290</v>
      </c>
      <c r="Q4440">
        <v>10</v>
      </c>
      <c r="R4440" s="117" t="s">
        <v>15336</v>
      </c>
      <c r="S4440" s="117" t="s">
        <v>14596</v>
      </c>
      <c r="T4440" t="s">
        <v>17448</v>
      </c>
      <c r="U4440" t="s">
        <v>10772</v>
      </c>
    </row>
    <row r="4441" spans="1:21">
      <c r="A4441" s="117" t="s">
        <v>19819</v>
      </c>
      <c r="B4441" t="s">
        <v>14590</v>
      </c>
      <c r="C4441" t="s">
        <v>14590</v>
      </c>
      <c r="D4441">
        <v>53</v>
      </c>
      <c r="E4441">
        <v>47</v>
      </c>
      <c r="F4441">
        <v>53</v>
      </c>
      <c r="G4441">
        <v>47</v>
      </c>
      <c r="H4441">
        <v>1</v>
      </c>
      <c r="I4441">
        <v>1</v>
      </c>
      <c r="J4441">
        <v>0</v>
      </c>
      <c r="K4441" s="194">
        <v>0</v>
      </c>
      <c r="L4441" t="s">
        <v>1083</v>
      </c>
      <c r="M4441" t="s">
        <v>1083</v>
      </c>
      <c r="N4441">
        <v>10000</v>
      </c>
      <c r="O4441" t="s">
        <v>7876</v>
      </c>
      <c r="P4441" t="s">
        <v>18290</v>
      </c>
      <c r="Q4441">
        <v>10</v>
      </c>
      <c r="R4441" s="117" t="s">
        <v>15336</v>
      </c>
      <c r="S4441" s="117" t="s">
        <v>14596</v>
      </c>
      <c r="T4441" t="s">
        <v>17448</v>
      </c>
      <c r="U4441" t="s">
        <v>10772</v>
      </c>
    </row>
    <row r="4442" spans="1:21">
      <c r="A4442" s="117" t="s">
        <v>15358</v>
      </c>
      <c r="B4442" t="s">
        <v>14590</v>
      </c>
      <c r="C4442" t="s">
        <v>14590</v>
      </c>
      <c r="D4442">
        <v>53</v>
      </c>
      <c r="E4442">
        <v>47</v>
      </c>
      <c r="F4442">
        <v>53</v>
      </c>
      <c r="G4442">
        <v>47</v>
      </c>
      <c r="H4442">
        <v>1</v>
      </c>
      <c r="I4442">
        <v>1</v>
      </c>
      <c r="J4442">
        <v>0</v>
      </c>
      <c r="K4442" s="194">
        <v>0</v>
      </c>
      <c r="L4442" t="s">
        <v>1083</v>
      </c>
      <c r="M4442" t="s">
        <v>1083</v>
      </c>
      <c r="N4442">
        <v>1000</v>
      </c>
      <c r="O4442" t="s">
        <v>7876</v>
      </c>
      <c r="P4442" t="s">
        <v>10577</v>
      </c>
      <c r="Q4442">
        <v>1</v>
      </c>
      <c r="R4442" s="117" t="s">
        <v>15336</v>
      </c>
      <c r="S4442" s="117" t="s">
        <v>14596</v>
      </c>
      <c r="T4442" t="s">
        <v>17448</v>
      </c>
      <c r="U4442" t="s">
        <v>10772</v>
      </c>
    </row>
    <row r="4443" spans="1:21">
      <c r="A4443" s="117" t="s">
        <v>24815</v>
      </c>
      <c r="B4443" t="s">
        <v>14590</v>
      </c>
      <c r="C4443" t="s">
        <v>14590</v>
      </c>
      <c r="D4443">
        <v>53</v>
      </c>
      <c r="E4443">
        <v>47</v>
      </c>
      <c r="F4443">
        <v>53</v>
      </c>
      <c r="G4443">
        <v>47</v>
      </c>
      <c r="H4443">
        <v>1</v>
      </c>
      <c r="I4443">
        <v>1</v>
      </c>
      <c r="J4443">
        <v>0</v>
      </c>
      <c r="K4443" s="194">
        <v>0</v>
      </c>
      <c r="L4443" t="s">
        <v>1083</v>
      </c>
      <c r="M4443" t="s">
        <v>1083</v>
      </c>
      <c r="N4443">
        <v>10000</v>
      </c>
      <c r="O4443" t="s">
        <v>7876</v>
      </c>
      <c r="P4443" t="s">
        <v>18290</v>
      </c>
      <c r="Q4443">
        <v>10</v>
      </c>
      <c r="R4443" s="117" t="s">
        <v>15336</v>
      </c>
      <c r="S4443" s="117" t="s">
        <v>14596</v>
      </c>
      <c r="T4443" t="s">
        <v>17448</v>
      </c>
      <c r="U4443" t="s">
        <v>10772</v>
      </c>
    </row>
    <row r="4444" spans="1:21">
      <c r="A4444" s="117" t="s">
        <v>22525</v>
      </c>
      <c r="B4444" t="s">
        <v>14590</v>
      </c>
      <c r="C4444" t="s">
        <v>14590</v>
      </c>
      <c r="D4444">
        <v>53</v>
      </c>
      <c r="E4444">
        <v>47</v>
      </c>
      <c r="F4444">
        <v>53</v>
      </c>
      <c r="G4444">
        <v>47</v>
      </c>
      <c r="H4444">
        <v>1</v>
      </c>
      <c r="I4444">
        <v>1</v>
      </c>
      <c r="J4444">
        <v>0</v>
      </c>
      <c r="K4444" s="194">
        <v>0</v>
      </c>
      <c r="L4444" t="s">
        <v>1083</v>
      </c>
      <c r="M4444" t="s">
        <v>1083</v>
      </c>
      <c r="O4444" t="s">
        <v>7876</v>
      </c>
      <c r="P4444" t="s">
        <v>18290</v>
      </c>
      <c r="R4444" s="117" t="s">
        <v>15336</v>
      </c>
      <c r="S4444" s="117" t="s">
        <v>14596</v>
      </c>
      <c r="T4444" t="s">
        <v>17448</v>
      </c>
      <c r="U4444" t="s">
        <v>10772</v>
      </c>
    </row>
    <row r="4445" spans="1:21">
      <c r="A4445" s="117" t="s">
        <v>18735</v>
      </c>
      <c r="B4445" t="s">
        <v>14590</v>
      </c>
      <c r="C4445" t="s">
        <v>14590</v>
      </c>
      <c r="D4445">
        <v>53</v>
      </c>
      <c r="E4445">
        <v>47</v>
      </c>
      <c r="F4445">
        <v>53</v>
      </c>
      <c r="G4445">
        <v>47</v>
      </c>
      <c r="H4445">
        <v>1</v>
      </c>
      <c r="I4445">
        <v>1</v>
      </c>
      <c r="J4445">
        <v>0</v>
      </c>
      <c r="K4445" s="194">
        <v>0</v>
      </c>
      <c r="L4445" t="s">
        <v>1083</v>
      </c>
      <c r="M4445" t="s">
        <v>1083</v>
      </c>
      <c r="N4445">
        <v>1000</v>
      </c>
      <c r="O4445" t="s">
        <v>7876</v>
      </c>
      <c r="P4445" t="s">
        <v>18290</v>
      </c>
      <c r="Q4445">
        <v>1</v>
      </c>
      <c r="R4445" s="117" t="s">
        <v>15336</v>
      </c>
      <c r="S4445" s="117" t="s">
        <v>14596</v>
      </c>
      <c r="T4445" t="s">
        <v>17448</v>
      </c>
      <c r="U4445" t="s">
        <v>10772</v>
      </c>
    </row>
    <row r="4446" spans="1:21">
      <c r="A4446" s="117" t="s">
        <v>19820</v>
      </c>
      <c r="B4446" t="s">
        <v>14590</v>
      </c>
      <c r="C4446" t="s">
        <v>14590</v>
      </c>
      <c r="D4446">
        <v>53</v>
      </c>
      <c r="E4446">
        <v>47</v>
      </c>
      <c r="F4446">
        <v>53</v>
      </c>
      <c r="G4446">
        <v>47</v>
      </c>
      <c r="H4446">
        <v>1</v>
      </c>
      <c r="I4446">
        <v>1</v>
      </c>
      <c r="J4446">
        <v>0</v>
      </c>
      <c r="K4446" s="194">
        <v>0</v>
      </c>
      <c r="L4446" t="s">
        <v>1083</v>
      </c>
      <c r="M4446" t="s">
        <v>1083</v>
      </c>
      <c r="N4446">
        <v>10000</v>
      </c>
      <c r="O4446" t="s">
        <v>7876</v>
      </c>
      <c r="P4446" t="s">
        <v>18290</v>
      </c>
      <c r="Q4446">
        <v>10</v>
      </c>
      <c r="R4446" s="117" t="s">
        <v>15336</v>
      </c>
      <c r="S4446" s="117" t="s">
        <v>14596</v>
      </c>
      <c r="T4446" t="s">
        <v>17448</v>
      </c>
      <c r="U4446" t="s">
        <v>10772</v>
      </c>
    </row>
    <row r="4447" spans="1:21">
      <c r="A4447" s="117" t="s">
        <v>24816</v>
      </c>
      <c r="B4447" t="s">
        <v>14590</v>
      </c>
      <c r="C4447" t="s">
        <v>14590</v>
      </c>
      <c r="D4447">
        <v>53</v>
      </c>
      <c r="E4447">
        <v>47</v>
      </c>
      <c r="F4447">
        <v>53</v>
      </c>
      <c r="G4447">
        <v>47</v>
      </c>
      <c r="H4447">
        <v>1</v>
      </c>
      <c r="I4447">
        <v>1</v>
      </c>
      <c r="J4447">
        <v>0</v>
      </c>
      <c r="K4447" s="194">
        <v>0</v>
      </c>
      <c r="L4447" t="s">
        <v>1083</v>
      </c>
      <c r="M4447" t="s">
        <v>1083</v>
      </c>
      <c r="N4447">
        <v>10000</v>
      </c>
      <c r="O4447" t="s">
        <v>7876</v>
      </c>
      <c r="P4447" t="s">
        <v>18290</v>
      </c>
      <c r="Q4447">
        <v>10</v>
      </c>
      <c r="R4447" s="117" t="s">
        <v>15336</v>
      </c>
      <c r="S4447" s="117" t="s">
        <v>14596</v>
      </c>
      <c r="T4447" t="s">
        <v>17448</v>
      </c>
      <c r="U4447" t="s">
        <v>10772</v>
      </c>
    </row>
    <row r="4448" spans="1:21">
      <c r="A4448" s="117" t="s">
        <v>20878</v>
      </c>
      <c r="B4448" t="s">
        <v>14590</v>
      </c>
      <c r="C4448" t="s">
        <v>14590</v>
      </c>
      <c r="D4448">
        <v>53</v>
      </c>
      <c r="E4448">
        <v>47</v>
      </c>
      <c r="F4448">
        <v>53</v>
      </c>
      <c r="G4448">
        <v>47</v>
      </c>
      <c r="H4448">
        <v>1</v>
      </c>
      <c r="I4448">
        <v>1</v>
      </c>
      <c r="J4448">
        <v>0</v>
      </c>
      <c r="K4448" s="194">
        <v>0</v>
      </c>
      <c r="L4448" t="s">
        <v>1083</v>
      </c>
      <c r="M4448" t="s">
        <v>1083</v>
      </c>
      <c r="N4448">
        <v>10000</v>
      </c>
      <c r="O4448" t="s">
        <v>7876</v>
      </c>
      <c r="P4448" t="s">
        <v>18290</v>
      </c>
      <c r="Q4448">
        <v>10</v>
      </c>
      <c r="R4448" s="117" t="s">
        <v>15336</v>
      </c>
      <c r="S4448" s="117" t="s">
        <v>14596</v>
      </c>
      <c r="T4448" t="s">
        <v>17448</v>
      </c>
      <c r="U4448" t="s">
        <v>10772</v>
      </c>
    </row>
    <row r="4449" spans="1:21">
      <c r="A4449" s="117" t="s">
        <v>19821</v>
      </c>
      <c r="B4449" t="s">
        <v>14590</v>
      </c>
      <c r="C4449" t="s">
        <v>14590</v>
      </c>
      <c r="D4449">
        <v>53</v>
      </c>
      <c r="E4449">
        <v>47</v>
      </c>
      <c r="F4449">
        <v>53</v>
      </c>
      <c r="G4449">
        <v>47</v>
      </c>
      <c r="H4449">
        <v>1</v>
      </c>
      <c r="I4449">
        <v>1</v>
      </c>
      <c r="J4449">
        <v>0</v>
      </c>
      <c r="K4449" s="194">
        <v>0</v>
      </c>
      <c r="L4449" t="s">
        <v>1083</v>
      </c>
      <c r="M4449" t="s">
        <v>1083</v>
      </c>
      <c r="N4449">
        <v>10000</v>
      </c>
      <c r="O4449" t="s">
        <v>7876</v>
      </c>
      <c r="P4449" t="s">
        <v>18290</v>
      </c>
      <c r="Q4449">
        <v>10</v>
      </c>
      <c r="R4449" s="117" t="s">
        <v>15336</v>
      </c>
      <c r="S4449" s="117" t="s">
        <v>14596</v>
      </c>
      <c r="T4449" t="s">
        <v>17448</v>
      </c>
      <c r="U4449" t="s">
        <v>10772</v>
      </c>
    </row>
    <row r="4450" spans="1:21">
      <c r="A4450" s="117" t="s">
        <v>24817</v>
      </c>
      <c r="B4450" t="s">
        <v>14590</v>
      </c>
      <c r="C4450" t="s">
        <v>14590</v>
      </c>
      <c r="D4450">
        <v>53</v>
      </c>
      <c r="E4450">
        <v>47</v>
      </c>
      <c r="F4450">
        <v>53</v>
      </c>
      <c r="G4450">
        <v>47</v>
      </c>
      <c r="H4450">
        <v>1</v>
      </c>
      <c r="I4450">
        <v>1</v>
      </c>
      <c r="J4450">
        <v>0</v>
      </c>
      <c r="K4450" s="194">
        <v>0</v>
      </c>
      <c r="L4450" t="s">
        <v>1083</v>
      </c>
      <c r="M4450" t="s">
        <v>1083</v>
      </c>
      <c r="N4450">
        <v>10000</v>
      </c>
      <c r="O4450" t="s">
        <v>7876</v>
      </c>
      <c r="P4450" t="s">
        <v>18290</v>
      </c>
      <c r="Q4450">
        <v>10</v>
      </c>
      <c r="R4450" s="117" t="s">
        <v>15336</v>
      </c>
      <c r="S4450" s="117" t="s">
        <v>14596</v>
      </c>
      <c r="T4450" t="s">
        <v>17448</v>
      </c>
      <c r="U4450" t="s">
        <v>10772</v>
      </c>
    </row>
    <row r="4451" spans="1:21">
      <c r="A4451" s="117" t="s">
        <v>21728</v>
      </c>
      <c r="B4451" t="s">
        <v>14590</v>
      </c>
      <c r="C4451" t="s">
        <v>14590</v>
      </c>
      <c r="D4451">
        <v>53</v>
      </c>
      <c r="E4451">
        <v>47</v>
      </c>
      <c r="F4451">
        <v>53</v>
      </c>
      <c r="G4451">
        <v>47</v>
      </c>
      <c r="H4451">
        <v>1</v>
      </c>
      <c r="I4451">
        <v>1</v>
      </c>
      <c r="J4451">
        <v>0</v>
      </c>
      <c r="K4451" s="194">
        <v>0</v>
      </c>
      <c r="L4451" t="s">
        <v>1083</v>
      </c>
      <c r="M4451" t="s">
        <v>1083</v>
      </c>
      <c r="O4451" t="s">
        <v>7876</v>
      </c>
      <c r="P4451" t="s">
        <v>18290</v>
      </c>
      <c r="R4451" s="117" t="s">
        <v>15336</v>
      </c>
      <c r="S4451" s="117" t="s">
        <v>14596</v>
      </c>
      <c r="T4451" t="s">
        <v>17448</v>
      </c>
      <c r="U4451" t="s">
        <v>10772</v>
      </c>
    </row>
    <row r="4452" spans="1:21">
      <c r="A4452" s="117" t="s">
        <v>16408</v>
      </c>
      <c r="B4452" t="s">
        <v>14590</v>
      </c>
      <c r="C4452" t="s">
        <v>14590</v>
      </c>
      <c r="D4452">
        <v>53</v>
      </c>
      <c r="E4452">
        <v>47</v>
      </c>
      <c r="F4452">
        <v>53</v>
      </c>
      <c r="G4452">
        <v>47</v>
      </c>
      <c r="H4452">
        <v>1</v>
      </c>
      <c r="I4452">
        <v>1</v>
      </c>
      <c r="J4452">
        <v>0</v>
      </c>
      <c r="K4452" s="194">
        <v>0</v>
      </c>
      <c r="L4452" t="s">
        <v>1083</v>
      </c>
      <c r="M4452" t="s">
        <v>1083</v>
      </c>
      <c r="O4452" t="s">
        <v>7876</v>
      </c>
      <c r="P4452" t="s">
        <v>10577</v>
      </c>
      <c r="R4452" s="117" t="s">
        <v>15336</v>
      </c>
      <c r="S4452" s="117" t="s">
        <v>14596</v>
      </c>
      <c r="T4452" t="s">
        <v>17448</v>
      </c>
      <c r="U4452" t="s">
        <v>10772</v>
      </c>
    </row>
    <row r="4453" spans="1:21">
      <c r="A4453" s="117" t="s">
        <v>19822</v>
      </c>
      <c r="B4453" t="s">
        <v>14590</v>
      </c>
      <c r="C4453" t="s">
        <v>14590</v>
      </c>
      <c r="D4453">
        <v>53</v>
      </c>
      <c r="E4453">
        <v>47</v>
      </c>
      <c r="F4453">
        <v>53</v>
      </c>
      <c r="G4453">
        <v>47</v>
      </c>
      <c r="H4453">
        <v>1</v>
      </c>
      <c r="I4453">
        <v>1</v>
      </c>
      <c r="J4453">
        <v>0</v>
      </c>
      <c r="K4453" s="194">
        <v>0</v>
      </c>
      <c r="L4453" t="s">
        <v>1083</v>
      </c>
      <c r="M4453" t="s">
        <v>1083</v>
      </c>
      <c r="O4453" t="s">
        <v>7876</v>
      </c>
      <c r="P4453" t="s">
        <v>18290</v>
      </c>
      <c r="R4453" s="117" t="s">
        <v>15336</v>
      </c>
      <c r="S4453" s="117" t="s">
        <v>14596</v>
      </c>
      <c r="T4453" t="s">
        <v>17448</v>
      </c>
      <c r="U4453" t="s">
        <v>10772</v>
      </c>
    </row>
    <row r="4454" spans="1:21">
      <c r="A4454" s="117" t="s">
        <v>24818</v>
      </c>
      <c r="B4454" t="s">
        <v>14590</v>
      </c>
      <c r="C4454" t="s">
        <v>14590</v>
      </c>
      <c r="D4454">
        <v>53</v>
      </c>
      <c r="E4454">
        <v>47</v>
      </c>
      <c r="F4454">
        <v>53</v>
      </c>
      <c r="G4454">
        <v>47</v>
      </c>
      <c r="H4454">
        <v>1</v>
      </c>
      <c r="I4454">
        <v>1</v>
      </c>
      <c r="J4454">
        <v>0</v>
      </c>
      <c r="K4454" s="194">
        <v>0</v>
      </c>
      <c r="L4454" t="s">
        <v>1083</v>
      </c>
      <c r="M4454" t="s">
        <v>1083</v>
      </c>
      <c r="N4454">
        <v>10000</v>
      </c>
      <c r="O4454" t="s">
        <v>7876</v>
      </c>
      <c r="P4454" t="s">
        <v>18290</v>
      </c>
      <c r="Q4454">
        <v>10</v>
      </c>
      <c r="R4454" s="117" t="s">
        <v>15336</v>
      </c>
      <c r="S4454" s="117" t="s">
        <v>14596</v>
      </c>
      <c r="T4454" t="s">
        <v>17448</v>
      </c>
      <c r="U4454" t="s">
        <v>10772</v>
      </c>
    </row>
    <row r="4455" spans="1:21">
      <c r="A4455" s="117" t="s">
        <v>11347</v>
      </c>
      <c r="B4455" t="s">
        <v>14590</v>
      </c>
      <c r="C4455" t="s">
        <v>14590</v>
      </c>
      <c r="D4455">
        <v>62</v>
      </c>
      <c r="E4455">
        <v>56</v>
      </c>
      <c r="F4455">
        <v>62</v>
      </c>
      <c r="G4455">
        <v>56</v>
      </c>
      <c r="H4455">
        <v>1</v>
      </c>
      <c r="I4455">
        <v>1</v>
      </c>
      <c r="J4455">
        <v>0</v>
      </c>
      <c r="K4455" s="194">
        <v>0</v>
      </c>
      <c r="L4455" t="s">
        <v>1083</v>
      </c>
      <c r="M4455" t="s">
        <v>1083</v>
      </c>
      <c r="N4455">
        <v>1000</v>
      </c>
      <c r="O4455" t="s">
        <v>7876</v>
      </c>
      <c r="P4455" t="s">
        <v>8782</v>
      </c>
      <c r="Q4455">
        <v>1</v>
      </c>
      <c r="R4455" s="117" t="s">
        <v>14595</v>
      </c>
      <c r="S4455" s="117" t="s">
        <v>14596</v>
      </c>
      <c r="T4455" t="s">
        <v>17448</v>
      </c>
      <c r="U4455" t="s">
        <v>10772</v>
      </c>
    </row>
    <row r="4456" spans="1:21">
      <c r="A4456" s="117" t="s">
        <v>24819</v>
      </c>
      <c r="B4456" t="s">
        <v>14590</v>
      </c>
      <c r="C4456" t="s">
        <v>14590</v>
      </c>
      <c r="D4456">
        <v>53</v>
      </c>
      <c r="E4456">
        <v>47</v>
      </c>
      <c r="F4456">
        <v>53</v>
      </c>
      <c r="G4456">
        <v>47</v>
      </c>
      <c r="H4456">
        <v>1</v>
      </c>
      <c r="I4456">
        <v>1</v>
      </c>
      <c r="J4456">
        <v>0</v>
      </c>
      <c r="K4456" s="194">
        <v>0</v>
      </c>
      <c r="L4456" t="s">
        <v>1083</v>
      </c>
      <c r="M4456" t="s">
        <v>1083</v>
      </c>
      <c r="N4456">
        <v>10000</v>
      </c>
      <c r="O4456" t="s">
        <v>7876</v>
      </c>
      <c r="P4456" t="s">
        <v>18290</v>
      </c>
      <c r="Q4456">
        <v>10</v>
      </c>
      <c r="R4456" s="117" t="s">
        <v>15336</v>
      </c>
      <c r="S4456" s="117" t="s">
        <v>14596</v>
      </c>
      <c r="T4456" t="s">
        <v>17448</v>
      </c>
      <c r="U4456" t="s">
        <v>10772</v>
      </c>
    </row>
    <row r="4457" spans="1:21">
      <c r="A4457" s="117" t="s">
        <v>19267</v>
      </c>
      <c r="B4457" t="s">
        <v>14590</v>
      </c>
      <c r="C4457" t="s">
        <v>14590</v>
      </c>
      <c r="D4457">
        <v>53</v>
      </c>
      <c r="E4457">
        <v>47</v>
      </c>
      <c r="F4457">
        <v>53</v>
      </c>
      <c r="G4457">
        <v>47</v>
      </c>
      <c r="H4457">
        <v>1</v>
      </c>
      <c r="I4457">
        <v>1</v>
      </c>
      <c r="J4457">
        <v>0</v>
      </c>
      <c r="K4457" s="194">
        <v>0</v>
      </c>
      <c r="L4457" t="s">
        <v>1083</v>
      </c>
      <c r="M4457" t="s">
        <v>1083</v>
      </c>
      <c r="O4457" t="s">
        <v>7876</v>
      </c>
      <c r="P4457" t="s">
        <v>18290</v>
      </c>
      <c r="R4457" s="117" t="s">
        <v>15336</v>
      </c>
      <c r="S4457" s="117" t="s">
        <v>14596</v>
      </c>
      <c r="T4457" t="s">
        <v>17448</v>
      </c>
      <c r="U4457" t="s">
        <v>10772</v>
      </c>
    </row>
    <row r="4458" spans="1:21">
      <c r="A4458" s="117" t="s">
        <v>22526</v>
      </c>
      <c r="B4458" t="s">
        <v>14590</v>
      </c>
      <c r="C4458" t="s">
        <v>14590</v>
      </c>
      <c r="D4458">
        <v>53</v>
      </c>
      <c r="E4458">
        <v>47</v>
      </c>
      <c r="F4458">
        <v>53</v>
      </c>
      <c r="G4458">
        <v>47</v>
      </c>
      <c r="H4458">
        <v>1</v>
      </c>
      <c r="I4458">
        <v>1</v>
      </c>
      <c r="J4458">
        <v>0</v>
      </c>
      <c r="K4458" s="194">
        <v>0</v>
      </c>
      <c r="L4458" t="s">
        <v>1083</v>
      </c>
      <c r="M4458" t="s">
        <v>1083</v>
      </c>
      <c r="N4458">
        <v>10000</v>
      </c>
      <c r="O4458" t="s">
        <v>7876</v>
      </c>
      <c r="P4458" t="s">
        <v>18290</v>
      </c>
      <c r="Q4458">
        <v>10</v>
      </c>
      <c r="R4458" s="117" t="s">
        <v>15336</v>
      </c>
      <c r="S4458" s="117" t="s">
        <v>14596</v>
      </c>
      <c r="T4458" t="s">
        <v>17448</v>
      </c>
      <c r="U4458" t="s">
        <v>10772</v>
      </c>
    </row>
    <row r="4459" spans="1:21">
      <c r="A4459" s="117" t="s">
        <v>19823</v>
      </c>
      <c r="B4459" t="s">
        <v>14590</v>
      </c>
      <c r="C4459" t="s">
        <v>14590</v>
      </c>
      <c r="D4459">
        <v>53</v>
      </c>
      <c r="E4459">
        <v>47</v>
      </c>
      <c r="F4459">
        <v>53</v>
      </c>
      <c r="G4459">
        <v>47</v>
      </c>
      <c r="H4459">
        <v>1</v>
      </c>
      <c r="I4459">
        <v>1</v>
      </c>
      <c r="J4459">
        <v>0</v>
      </c>
      <c r="K4459" s="194">
        <v>0</v>
      </c>
      <c r="L4459" t="s">
        <v>1083</v>
      </c>
      <c r="M4459" t="s">
        <v>1083</v>
      </c>
      <c r="N4459">
        <v>10000</v>
      </c>
      <c r="O4459" t="s">
        <v>7876</v>
      </c>
      <c r="P4459" t="s">
        <v>18290</v>
      </c>
      <c r="Q4459">
        <v>10</v>
      </c>
      <c r="R4459" s="117" t="s">
        <v>15336</v>
      </c>
      <c r="S4459" s="117" t="s">
        <v>14596</v>
      </c>
      <c r="T4459" t="s">
        <v>17448</v>
      </c>
      <c r="U4459" t="s">
        <v>10772</v>
      </c>
    </row>
    <row r="4460" spans="1:21">
      <c r="A4460" s="117" t="s">
        <v>15359</v>
      </c>
      <c r="B4460" t="s">
        <v>14590</v>
      </c>
      <c r="C4460" t="s">
        <v>14590</v>
      </c>
      <c r="D4460">
        <v>53</v>
      </c>
      <c r="E4460">
        <v>47</v>
      </c>
      <c r="F4460">
        <v>53</v>
      </c>
      <c r="G4460">
        <v>47</v>
      </c>
      <c r="H4460">
        <v>1</v>
      </c>
      <c r="I4460">
        <v>1</v>
      </c>
      <c r="J4460">
        <v>0</v>
      </c>
      <c r="K4460" s="194">
        <v>0</v>
      </c>
      <c r="L4460" t="s">
        <v>1083</v>
      </c>
      <c r="M4460" t="s">
        <v>1083</v>
      </c>
      <c r="N4460">
        <v>1000</v>
      </c>
      <c r="O4460" t="s">
        <v>7876</v>
      </c>
      <c r="P4460" t="s">
        <v>10577</v>
      </c>
      <c r="Q4460">
        <v>1</v>
      </c>
      <c r="R4460" s="117" t="s">
        <v>15336</v>
      </c>
      <c r="S4460" s="117" t="s">
        <v>14596</v>
      </c>
      <c r="T4460" t="s">
        <v>17448</v>
      </c>
      <c r="U4460" t="s">
        <v>10772</v>
      </c>
    </row>
    <row r="4461" spans="1:21">
      <c r="A4461" s="117" t="s">
        <v>19824</v>
      </c>
      <c r="B4461" t="s">
        <v>14590</v>
      </c>
      <c r="C4461" t="s">
        <v>14590</v>
      </c>
      <c r="D4461">
        <v>53</v>
      </c>
      <c r="E4461">
        <v>47</v>
      </c>
      <c r="F4461">
        <v>53</v>
      </c>
      <c r="G4461">
        <v>47</v>
      </c>
      <c r="H4461">
        <v>1</v>
      </c>
      <c r="I4461">
        <v>1</v>
      </c>
      <c r="J4461">
        <v>0</v>
      </c>
      <c r="K4461" s="194">
        <v>0</v>
      </c>
      <c r="L4461" t="s">
        <v>1083</v>
      </c>
      <c r="M4461" t="s">
        <v>1083</v>
      </c>
      <c r="N4461">
        <v>10000</v>
      </c>
      <c r="O4461" t="s">
        <v>7876</v>
      </c>
      <c r="P4461" t="s">
        <v>18290</v>
      </c>
      <c r="Q4461">
        <v>10</v>
      </c>
      <c r="R4461" s="117" t="s">
        <v>15336</v>
      </c>
      <c r="S4461" s="117" t="s">
        <v>14596</v>
      </c>
      <c r="T4461" t="s">
        <v>17448</v>
      </c>
      <c r="U4461" t="s">
        <v>10772</v>
      </c>
    </row>
    <row r="4462" spans="1:21">
      <c r="A4462" s="117" t="s">
        <v>11085</v>
      </c>
      <c r="B4462" t="s">
        <v>14590</v>
      </c>
      <c r="C4462" t="s">
        <v>14590</v>
      </c>
      <c r="D4462">
        <v>53</v>
      </c>
      <c r="E4462">
        <v>47</v>
      </c>
      <c r="F4462">
        <v>53</v>
      </c>
      <c r="G4462">
        <v>47</v>
      </c>
      <c r="H4462">
        <v>1</v>
      </c>
      <c r="I4462">
        <v>1</v>
      </c>
      <c r="J4462">
        <v>0</v>
      </c>
      <c r="K4462" s="194">
        <v>0</v>
      </c>
      <c r="L4462" t="s">
        <v>1083</v>
      </c>
      <c r="M4462" t="s">
        <v>1083</v>
      </c>
      <c r="O4462" t="s">
        <v>7876</v>
      </c>
      <c r="P4462" t="s">
        <v>8782</v>
      </c>
      <c r="R4462" s="117" t="s">
        <v>15336</v>
      </c>
      <c r="S4462" s="117" t="s">
        <v>14596</v>
      </c>
      <c r="T4462" t="s">
        <v>17448</v>
      </c>
      <c r="U4462" t="s">
        <v>10772</v>
      </c>
    </row>
    <row r="4463" spans="1:21">
      <c r="A4463" s="117" t="s">
        <v>24820</v>
      </c>
      <c r="B4463" t="s">
        <v>14590</v>
      </c>
      <c r="C4463" t="s">
        <v>14590</v>
      </c>
      <c r="D4463">
        <v>53</v>
      </c>
      <c r="E4463">
        <v>47</v>
      </c>
      <c r="F4463">
        <v>53</v>
      </c>
      <c r="G4463">
        <v>47</v>
      </c>
      <c r="H4463">
        <v>1</v>
      </c>
      <c r="I4463">
        <v>1</v>
      </c>
      <c r="J4463">
        <v>0</v>
      </c>
      <c r="K4463" s="194">
        <v>0</v>
      </c>
      <c r="L4463" t="s">
        <v>1083</v>
      </c>
      <c r="M4463" t="s">
        <v>1083</v>
      </c>
      <c r="N4463">
        <v>10000</v>
      </c>
      <c r="O4463" t="s">
        <v>7876</v>
      </c>
      <c r="P4463" t="s">
        <v>18290</v>
      </c>
      <c r="Q4463">
        <v>10</v>
      </c>
      <c r="R4463" s="117" t="s">
        <v>15336</v>
      </c>
      <c r="S4463" s="117" t="s">
        <v>14596</v>
      </c>
      <c r="T4463" t="s">
        <v>17448</v>
      </c>
      <c r="U4463" t="s">
        <v>10772</v>
      </c>
    </row>
    <row r="4464" spans="1:21">
      <c r="A4464" s="117" t="s">
        <v>19825</v>
      </c>
      <c r="B4464" t="s">
        <v>14590</v>
      </c>
      <c r="C4464" t="s">
        <v>14590</v>
      </c>
      <c r="D4464">
        <v>53</v>
      </c>
      <c r="E4464">
        <v>47</v>
      </c>
      <c r="F4464">
        <v>53</v>
      </c>
      <c r="G4464">
        <v>47</v>
      </c>
      <c r="H4464">
        <v>1</v>
      </c>
      <c r="I4464">
        <v>1</v>
      </c>
      <c r="J4464">
        <v>0</v>
      </c>
      <c r="K4464" s="194">
        <v>0</v>
      </c>
      <c r="L4464" t="s">
        <v>1083</v>
      </c>
      <c r="M4464" t="s">
        <v>1083</v>
      </c>
      <c r="N4464">
        <v>10000</v>
      </c>
      <c r="O4464" t="s">
        <v>7876</v>
      </c>
      <c r="P4464" t="s">
        <v>18290</v>
      </c>
      <c r="Q4464">
        <v>10</v>
      </c>
      <c r="R4464" s="117" t="s">
        <v>15336</v>
      </c>
      <c r="S4464" s="117" t="s">
        <v>14596</v>
      </c>
      <c r="T4464" t="s">
        <v>17448</v>
      </c>
      <c r="U4464" t="s">
        <v>10772</v>
      </c>
    </row>
    <row r="4465" spans="1:21">
      <c r="A4465" s="117" t="s">
        <v>3177</v>
      </c>
      <c r="B4465" t="s">
        <v>14590</v>
      </c>
      <c r="C4465" t="s">
        <v>14590</v>
      </c>
      <c r="D4465">
        <v>53</v>
      </c>
      <c r="E4465">
        <v>47</v>
      </c>
      <c r="F4465">
        <v>53</v>
      </c>
      <c r="G4465">
        <v>47</v>
      </c>
      <c r="H4465">
        <v>1</v>
      </c>
      <c r="I4465">
        <v>1</v>
      </c>
      <c r="J4465">
        <v>0</v>
      </c>
      <c r="K4465" s="194">
        <v>0</v>
      </c>
      <c r="L4465" t="s">
        <v>1083</v>
      </c>
      <c r="M4465" t="s">
        <v>1083</v>
      </c>
      <c r="N4465">
        <v>7700</v>
      </c>
      <c r="O4465" t="s">
        <v>7876</v>
      </c>
      <c r="Q4465">
        <v>7.7</v>
      </c>
      <c r="R4465" s="117" t="s">
        <v>15336</v>
      </c>
      <c r="S4465" s="117" t="s">
        <v>14596</v>
      </c>
      <c r="T4465" t="s">
        <v>17448</v>
      </c>
      <c r="U4465" t="s">
        <v>10772</v>
      </c>
    </row>
    <row r="4466" spans="1:21">
      <c r="A4466" s="117" t="s">
        <v>19826</v>
      </c>
      <c r="B4466" t="s">
        <v>14590</v>
      </c>
      <c r="C4466" t="s">
        <v>14590</v>
      </c>
      <c r="D4466">
        <v>53</v>
      </c>
      <c r="E4466">
        <v>47</v>
      </c>
      <c r="F4466">
        <v>53</v>
      </c>
      <c r="G4466">
        <v>47</v>
      </c>
      <c r="H4466">
        <v>1</v>
      </c>
      <c r="I4466">
        <v>1</v>
      </c>
      <c r="J4466">
        <v>0</v>
      </c>
      <c r="K4466" s="194">
        <v>0</v>
      </c>
      <c r="L4466" t="s">
        <v>1083</v>
      </c>
      <c r="M4466" t="s">
        <v>1083</v>
      </c>
      <c r="N4466">
        <v>10000</v>
      </c>
      <c r="O4466" t="s">
        <v>7876</v>
      </c>
      <c r="P4466" t="s">
        <v>18290</v>
      </c>
      <c r="Q4466">
        <v>10</v>
      </c>
      <c r="R4466" s="117" t="s">
        <v>15336</v>
      </c>
      <c r="S4466" s="117" t="s">
        <v>14596</v>
      </c>
      <c r="T4466" t="s">
        <v>17448</v>
      </c>
      <c r="U4466" t="s">
        <v>10772</v>
      </c>
    </row>
    <row r="4467" spans="1:21">
      <c r="A4467" s="117" t="s">
        <v>21729</v>
      </c>
      <c r="B4467" t="s">
        <v>14590</v>
      </c>
      <c r="C4467" t="s">
        <v>14590</v>
      </c>
      <c r="D4467">
        <v>53</v>
      </c>
      <c r="E4467">
        <v>47</v>
      </c>
      <c r="F4467">
        <v>53</v>
      </c>
      <c r="G4467">
        <v>47</v>
      </c>
      <c r="H4467">
        <v>1</v>
      </c>
      <c r="I4467">
        <v>1</v>
      </c>
      <c r="J4467">
        <v>0</v>
      </c>
      <c r="K4467" s="194">
        <v>0</v>
      </c>
      <c r="L4467" t="s">
        <v>1083</v>
      </c>
      <c r="M4467" t="s">
        <v>1083</v>
      </c>
      <c r="N4467">
        <v>10000</v>
      </c>
      <c r="O4467" t="s">
        <v>7876</v>
      </c>
      <c r="P4467" t="s">
        <v>18290</v>
      </c>
      <c r="Q4467">
        <v>10</v>
      </c>
      <c r="R4467" s="117" t="s">
        <v>15336</v>
      </c>
      <c r="S4467" s="117" t="s">
        <v>14596</v>
      </c>
      <c r="T4467" t="s">
        <v>17448</v>
      </c>
      <c r="U4467" t="s">
        <v>10772</v>
      </c>
    </row>
    <row r="4468" spans="1:21">
      <c r="A4468" s="117" t="s">
        <v>11086</v>
      </c>
      <c r="B4468" t="s">
        <v>14590</v>
      </c>
      <c r="C4468" t="s">
        <v>14590</v>
      </c>
      <c r="D4468">
        <v>53</v>
      </c>
      <c r="E4468">
        <v>47</v>
      </c>
      <c r="F4468">
        <v>53</v>
      </c>
      <c r="G4468">
        <v>47</v>
      </c>
      <c r="H4468">
        <v>1</v>
      </c>
      <c r="I4468">
        <v>1</v>
      </c>
      <c r="J4468">
        <v>0</v>
      </c>
      <c r="K4468" s="194">
        <v>0</v>
      </c>
      <c r="L4468" t="s">
        <v>1083</v>
      </c>
      <c r="M4468" t="s">
        <v>1083</v>
      </c>
      <c r="N4468">
        <v>1000</v>
      </c>
      <c r="O4468" t="s">
        <v>7876</v>
      </c>
      <c r="P4468" t="s">
        <v>8781</v>
      </c>
      <c r="Q4468">
        <v>1</v>
      </c>
      <c r="R4468" s="117" t="s">
        <v>15336</v>
      </c>
      <c r="S4468" s="117" t="s">
        <v>14596</v>
      </c>
      <c r="T4468" t="s">
        <v>17448</v>
      </c>
      <c r="U4468" t="s">
        <v>10772</v>
      </c>
    </row>
    <row r="4469" spans="1:21">
      <c r="A4469" s="117" t="s">
        <v>21730</v>
      </c>
      <c r="B4469" t="s">
        <v>14590</v>
      </c>
      <c r="C4469" t="s">
        <v>14590</v>
      </c>
      <c r="D4469">
        <v>53</v>
      </c>
      <c r="E4469">
        <v>47</v>
      </c>
      <c r="F4469">
        <v>53</v>
      </c>
      <c r="G4469">
        <v>47</v>
      </c>
      <c r="H4469">
        <v>1</v>
      </c>
      <c r="I4469">
        <v>1</v>
      </c>
      <c r="J4469">
        <v>0</v>
      </c>
      <c r="K4469" s="194">
        <v>0</v>
      </c>
      <c r="L4469" t="s">
        <v>1083</v>
      </c>
      <c r="M4469" t="s">
        <v>1083</v>
      </c>
      <c r="N4469">
        <v>10000</v>
      </c>
      <c r="O4469" t="s">
        <v>7876</v>
      </c>
      <c r="P4469" t="s">
        <v>18290</v>
      </c>
      <c r="Q4469">
        <v>10</v>
      </c>
      <c r="R4469" s="117" t="s">
        <v>15336</v>
      </c>
      <c r="S4469" s="117" t="s">
        <v>14596</v>
      </c>
      <c r="T4469" t="s">
        <v>17448</v>
      </c>
      <c r="U4469" t="s">
        <v>10772</v>
      </c>
    </row>
    <row r="4470" spans="1:21">
      <c r="A4470" s="117" t="s">
        <v>13473</v>
      </c>
      <c r="B4470" t="s">
        <v>14590</v>
      </c>
      <c r="C4470" t="s">
        <v>14590</v>
      </c>
      <c r="D4470">
        <v>53</v>
      </c>
      <c r="E4470">
        <v>47</v>
      </c>
      <c r="F4470">
        <v>53</v>
      </c>
      <c r="G4470">
        <v>47</v>
      </c>
      <c r="H4470">
        <v>1</v>
      </c>
      <c r="I4470">
        <v>1</v>
      </c>
      <c r="J4470">
        <v>0</v>
      </c>
      <c r="K4470" s="194">
        <v>0</v>
      </c>
      <c r="L4470" t="s">
        <v>1083</v>
      </c>
      <c r="M4470" t="s">
        <v>1083</v>
      </c>
      <c r="N4470">
        <v>1000</v>
      </c>
      <c r="O4470" t="s">
        <v>7876</v>
      </c>
      <c r="P4470" t="s">
        <v>10577</v>
      </c>
      <c r="Q4470">
        <v>1</v>
      </c>
      <c r="R4470" s="117" t="s">
        <v>15336</v>
      </c>
      <c r="S4470" s="117" t="s">
        <v>14615</v>
      </c>
      <c r="T4470" t="e">
        <v>#N/A</v>
      </c>
      <c r="U4470" t="s">
        <v>10772</v>
      </c>
    </row>
    <row r="4471" spans="1:21">
      <c r="A4471" s="117" t="s">
        <v>24821</v>
      </c>
      <c r="B4471" t="s">
        <v>14590</v>
      </c>
      <c r="C4471" t="s">
        <v>14590</v>
      </c>
      <c r="D4471">
        <v>53</v>
      </c>
      <c r="E4471">
        <v>47</v>
      </c>
      <c r="F4471">
        <v>53</v>
      </c>
      <c r="G4471">
        <v>47</v>
      </c>
      <c r="H4471">
        <v>1</v>
      </c>
      <c r="I4471">
        <v>1</v>
      </c>
      <c r="J4471">
        <v>0</v>
      </c>
      <c r="K4471" s="194">
        <v>0</v>
      </c>
      <c r="L4471" t="s">
        <v>1083</v>
      </c>
      <c r="M4471" t="s">
        <v>1083</v>
      </c>
      <c r="N4471">
        <v>10000</v>
      </c>
      <c r="O4471" t="s">
        <v>7876</v>
      </c>
      <c r="P4471" t="s">
        <v>18290</v>
      </c>
      <c r="Q4471">
        <v>10</v>
      </c>
      <c r="R4471" s="117" t="s">
        <v>15336</v>
      </c>
      <c r="S4471" s="117" t="s">
        <v>14596</v>
      </c>
      <c r="T4471" t="s">
        <v>17448</v>
      </c>
      <c r="U4471" t="s">
        <v>10772</v>
      </c>
    </row>
    <row r="4472" spans="1:21">
      <c r="A4472" s="117" t="s">
        <v>20879</v>
      </c>
      <c r="B4472" t="s">
        <v>14590</v>
      </c>
      <c r="C4472" t="s">
        <v>14590</v>
      </c>
      <c r="D4472">
        <v>53</v>
      </c>
      <c r="E4472">
        <v>47</v>
      </c>
      <c r="F4472">
        <v>53</v>
      </c>
      <c r="G4472">
        <v>47</v>
      </c>
      <c r="H4472">
        <v>1</v>
      </c>
      <c r="I4472">
        <v>1</v>
      </c>
      <c r="J4472">
        <v>0</v>
      </c>
      <c r="K4472" s="194">
        <v>0</v>
      </c>
      <c r="L4472" t="s">
        <v>1083</v>
      </c>
      <c r="M4472" t="s">
        <v>1083</v>
      </c>
      <c r="O4472" t="s">
        <v>7876</v>
      </c>
      <c r="P4472" t="s">
        <v>18290</v>
      </c>
      <c r="R4472" s="117" t="s">
        <v>15336</v>
      </c>
      <c r="S4472" s="117" t="s">
        <v>14596</v>
      </c>
      <c r="T4472" t="s">
        <v>17448</v>
      </c>
      <c r="U4472" t="s">
        <v>10772</v>
      </c>
    </row>
    <row r="4473" spans="1:21">
      <c r="A4473" s="117" t="s">
        <v>22527</v>
      </c>
      <c r="B4473" t="s">
        <v>14590</v>
      </c>
      <c r="C4473" t="s">
        <v>14590</v>
      </c>
      <c r="D4473">
        <v>53</v>
      </c>
      <c r="E4473">
        <v>47</v>
      </c>
      <c r="F4473">
        <v>53</v>
      </c>
      <c r="G4473">
        <v>47</v>
      </c>
      <c r="H4473">
        <v>1</v>
      </c>
      <c r="I4473">
        <v>1</v>
      </c>
      <c r="J4473">
        <v>0</v>
      </c>
      <c r="K4473" s="194">
        <v>0</v>
      </c>
      <c r="L4473" t="s">
        <v>1083</v>
      </c>
      <c r="M4473" t="s">
        <v>1083</v>
      </c>
      <c r="N4473">
        <v>10000</v>
      </c>
      <c r="O4473" t="s">
        <v>7876</v>
      </c>
      <c r="P4473" t="s">
        <v>18290</v>
      </c>
      <c r="Q4473">
        <v>10</v>
      </c>
      <c r="R4473" s="117" t="s">
        <v>15336</v>
      </c>
      <c r="S4473" s="117" t="s">
        <v>14596</v>
      </c>
      <c r="T4473" t="s">
        <v>17448</v>
      </c>
      <c r="U4473" t="s">
        <v>10772</v>
      </c>
    </row>
    <row r="4474" spans="1:21">
      <c r="A4474" s="117" t="s">
        <v>24822</v>
      </c>
      <c r="B4474" t="s">
        <v>14590</v>
      </c>
      <c r="C4474" t="s">
        <v>14590</v>
      </c>
      <c r="D4474">
        <v>53</v>
      </c>
      <c r="E4474">
        <v>47</v>
      </c>
      <c r="F4474">
        <v>53</v>
      </c>
      <c r="G4474">
        <v>47</v>
      </c>
      <c r="H4474">
        <v>1</v>
      </c>
      <c r="I4474">
        <v>1</v>
      </c>
      <c r="J4474">
        <v>0</v>
      </c>
      <c r="K4474" s="194">
        <v>0</v>
      </c>
      <c r="L4474" t="s">
        <v>1083</v>
      </c>
      <c r="M4474" t="s">
        <v>1083</v>
      </c>
      <c r="N4474">
        <v>10000</v>
      </c>
      <c r="O4474" t="s">
        <v>7876</v>
      </c>
      <c r="P4474" t="s">
        <v>18290</v>
      </c>
      <c r="Q4474">
        <v>10</v>
      </c>
      <c r="R4474" s="117" t="s">
        <v>15336</v>
      </c>
      <c r="S4474" s="117" t="s">
        <v>14596</v>
      </c>
      <c r="T4474" t="s">
        <v>17448</v>
      </c>
      <c r="U4474" t="s">
        <v>10772</v>
      </c>
    </row>
    <row r="4475" spans="1:21">
      <c r="A4475" s="117" t="s">
        <v>24823</v>
      </c>
      <c r="B4475" t="s">
        <v>14590</v>
      </c>
      <c r="C4475" t="s">
        <v>14590</v>
      </c>
      <c r="D4475">
        <v>53</v>
      </c>
      <c r="E4475">
        <v>47</v>
      </c>
      <c r="F4475">
        <v>53</v>
      </c>
      <c r="G4475">
        <v>47</v>
      </c>
      <c r="H4475">
        <v>1</v>
      </c>
      <c r="I4475">
        <v>1</v>
      </c>
      <c r="J4475">
        <v>0</v>
      </c>
      <c r="K4475" s="194">
        <v>0</v>
      </c>
      <c r="L4475" t="s">
        <v>1083</v>
      </c>
      <c r="M4475" t="s">
        <v>1083</v>
      </c>
      <c r="N4475">
        <v>10000</v>
      </c>
      <c r="O4475" t="s">
        <v>7876</v>
      </c>
      <c r="P4475" t="s">
        <v>18290</v>
      </c>
      <c r="Q4475">
        <v>10</v>
      </c>
      <c r="R4475" s="117" t="s">
        <v>15336</v>
      </c>
      <c r="S4475" s="117" t="s">
        <v>14615</v>
      </c>
      <c r="T4475" t="e">
        <v>#N/A</v>
      </c>
      <c r="U4475" t="s">
        <v>10772</v>
      </c>
    </row>
    <row r="4476" spans="1:21">
      <c r="A4476" s="117" t="s">
        <v>18529</v>
      </c>
      <c r="B4476" t="s">
        <v>14590</v>
      </c>
      <c r="C4476" t="s">
        <v>14590</v>
      </c>
      <c r="D4476">
        <v>53</v>
      </c>
      <c r="E4476">
        <v>47</v>
      </c>
      <c r="F4476">
        <v>53</v>
      </c>
      <c r="G4476">
        <v>47</v>
      </c>
      <c r="H4476">
        <v>1</v>
      </c>
      <c r="I4476">
        <v>1</v>
      </c>
      <c r="J4476">
        <v>0</v>
      </c>
      <c r="K4476" s="194">
        <v>0</v>
      </c>
      <c r="L4476" t="s">
        <v>1083</v>
      </c>
      <c r="M4476" t="s">
        <v>1083</v>
      </c>
      <c r="O4476" t="s">
        <v>7876</v>
      </c>
      <c r="P4476" t="s">
        <v>18290</v>
      </c>
      <c r="R4476" s="117" t="s">
        <v>15336</v>
      </c>
      <c r="S4476" s="117" t="s">
        <v>14596</v>
      </c>
      <c r="T4476" t="s">
        <v>17448</v>
      </c>
      <c r="U4476" t="s">
        <v>10772</v>
      </c>
    </row>
    <row r="4477" spans="1:21">
      <c r="A4477" s="117" t="s">
        <v>20368</v>
      </c>
      <c r="B4477" t="s">
        <v>14590</v>
      </c>
      <c r="C4477" t="s">
        <v>14590</v>
      </c>
      <c r="D4477">
        <v>53</v>
      </c>
      <c r="E4477">
        <v>47</v>
      </c>
      <c r="F4477">
        <v>53</v>
      </c>
      <c r="G4477">
        <v>47</v>
      </c>
      <c r="H4477">
        <v>1</v>
      </c>
      <c r="I4477">
        <v>1</v>
      </c>
      <c r="J4477">
        <v>0</v>
      </c>
      <c r="K4477" s="194">
        <v>0</v>
      </c>
      <c r="L4477" t="s">
        <v>1083</v>
      </c>
      <c r="M4477" t="s">
        <v>1083</v>
      </c>
      <c r="N4477">
        <v>10000</v>
      </c>
      <c r="O4477" t="s">
        <v>7876</v>
      </c>
      <c r="P4477" t="s">
        <v>18290</v>
      </c>
      <c r="Q4477">
        <v>10</v>
      </c>
      <c r="R4477" s="117" t="s">
        <v>15336</v>
      </c>
      <c r="S4477" s="117" t="s">
        <v>14596</v>
      </c>
      <c r="T4477" t="s">
        <v>17448</v>
      </c>
      <c r="U4477" t="s">
        <v>10772</v>
      </c>
    </row>
    <row r="4478" spans="1:21">
      <c r="A4478" s="117" t="s">
        <v>3178</v>
      </c>
      <c r="B4478" t="s">
        <v>14590</v>
      </c>
      <c r="C4478" t="s">
        <v>14590</v>
      </c>
      <c r="D4478">
        <v>49</v>
      </c>
      <c r="E4478">
        <v>43</v>
      </c>
      <c r="F4478">
        <v>49</v>
      </c>
      <c r="G4478">
        <v>43</v>
      </c>
      <c r="H4478">
        <v>1</v>
      </c>
      <c r="I4478">
        <v>1</v>
      </c>
      <c r="J4478">
        <v>0</v>
      </c>
      <c r="K4478" s="194">
        <v>0</v>
      </c>
      <c r="L4478" t="s">
        <v>1083</v>
      </c>
      <c r="M4478" t="s">
        <v>1083</v>
      </c>
      <c r="N4478">
        <v>7700</v>
      </c>
      <c r="O4478" t="s">
        <v>7876</v>
      </c>
      <c r="P4478" t="s">
        <v>8781</v>
      </c>
      <c r="Q4478">
        <v>7.7</v>
      </c>
      <c r="R4478" s="117" t="s">
        <v>14673</v>
      </c>
      <c r="S4478" s="117" t="s">
        <v>15337</v>
      </c>
      <c r="T4478" t="s">
        <v>12149</v>
      </c>
      <c r="U4478" t="s">
        <v>10772</v>
      </c>
    </row>
    <row r="4479" spans="1:21">
      <c r="A4479" s="117" t="s">
        <v>11673</v>
      </c>
      <c r="B4479" t="s">
        <v>14590</v>
      </c>
      <c r="C4479" t="s">
        <v>14590</v>
      </c>
      <c r="D4479">
        <v>62</v>
      </c>
      <c r="E4479">
        <v>56</v>
      </c>
      <c r="F4479">
        <v>62</v>
      </c>
      <c r="G4479">
        <v>56</v>
      </c>
      <c r="H4479">
        <v>1</v>
      </c>
      <c r="I4479">
        <v>1</v>
      </c>
      <c r="J4479">
        <v>0</v>
      </c>
      <c r="K4479" s="194">
        <v>0</v>
      </c>
      <c r="L4479" t="s">
        <v>1083</v>
      </c>
      <c r="M4479" t="s">
        <v>1083</v>
      </c>
      <c r="N4479">
        <v>1000</v>
      </c>
      <c r="O4479" t="s">
        <v>7876</v>
      </c>
      <c r="P4479" t="s">
        <v>8782</v>
      </c>
      <c r="Q4479">
        <v>1</v>
      </c>
      <c r="R4479" s="117" t="s">
        <v>15336</v>
      </c>
      <c r="S4479" s="117" t="s">
        <v>14596</v>
      </c>
      <c r="T4479" t="s">
        <v>17448</v>
      </c>
      <c r="U4479" t="s">
        <v>10772</v>
      </c>
    </row>
    <row r="4480" spans="1:21">
      <c r="A4480" s="117" t="s">
        <v>21731</v>
      </c>
      <c r="B4480" t="s">
        <v>14590</v>
      </c>
      <c r="C4480" t="s">
        <v>14590</v>
      </c>
      <c r="D4480">
        <v>53</v>
      </c>
      <c r="E4480">
        <v>47</v>
      </c>
      <c r="F4480">
        <v>53</v>
      </c>
      <c r="G4480">
        <v>47</v>
      </c>
      <c r="H4480">
        <v>1</v>
      </c>
      <c r="I4480">
        <v>1</v>
      </c>
      <c r="J4480">
        <v>0</v>
      </c>
      <c r="K4480" s="194">
        <v>0</v>
      </c>
      <c r="L4480" t="s">
        <v>1083</v>
      </c>
      <c r="M4480" t="s">
        <v>1083</v>
      </c>
      <c r="N4480">
        <v>10000</v>
      </c>
      <c r="O4480" t="s">
        <v>7876</v>
      </c>
      <c r="P4480" t="s">
        <v>18290</v>
      </c>
      <c r="Q4480">
        <v>10</v>
      </c>
      <c r="R4480" s="117" t="s">
        <v>15336</v>
      </c>
      <c r="S4480" s="117" t="s">
        <v>14596</v>
      </c>
      <c r="T4480" t="s">
        <v>17448</v>
      </c>
      <c r="U4480" t="s">
        <v>10772</v>
      </c>
    </row>
    <row r="4481" spans="1:21">
      <c r="A4481" s="117" t="s">
        <v>22528</v>
      </c>
      <c r="B4481" t="s">
        <v>14590</v>
      </c>
      <c r="C4481" t="s">
        <v>14590</v>
      </c>
      <c r="D4481">
        <v>53</v>
      </c>
      <c r="E4481">
        <v>47</v>
      </c>
      <c r="F4481">
        <v>53</v>
      </c>
      <c r="G4481">
        <v>47</v>
      </c>
      <c r="H4481">
        <v>1</v>
      </c>
      <c r="I4481">
        <v>1</v>
      </c>
      <c r="J4481">
        <v>0</v>
      </c>
      <c r="K4481" s="194">
        <v>0</v>
      </c>
      <c r="L4481" t="s">
        <v>1083</v>
      </c>
      <c r="M4481" t="s">
        <v>1083</v>
      </c>
      <c r="N4481">
        <v>10000</v>
      </c>
      <c r="O4481" t="s">
        <v>7876</v>
      </c>
      <c r="P4481" t="s">
        <v>18290</v>
      </c>
      <c r="Q4481">
        <v>10</v>
      </c>
      <c r="R4481" s="117" t="s">
        <v>15336</v>
      </c>
      <c r="S4481" s="117" t="s">
        <v>14596</v>
      </c>
      <c r="T4481" t="s">
        <v>17448</v>
      </c>
      <c r="U4481" t="s">
        <v>10772</v>
      </c>
    </row>
    <row r="4482" spans="1:21">
      <c r="A4482" s="117" t="s">
        <v>11348</v>
      </c>
      <c r="B4482" t="s">
        <v>14590</v>
      </c>
      <c r="C4482" t="s">
        <v>14590</v>
      </c>
      <c r="D4482">
        <v>62</v>
      </c>
      <c r="E4482">
        <v>56</v>
      </c>
      <c r="F4482">
        <v>62</v>
      </c>
      <c r="G4482">
        <v>56</v>
      </c>
      <c r="H4482">
        <v>1</v>
      </c>
      <c r="I4482">
        <v>1</v>
      </c>
      <c r="J4482">
        <v>0</v>
      </c>
      <c r="K4482" s="194">
        <v>0</v>
      </c>
      <c r="L4482" t="s">
        <v>1083</v>
      </c>
      <c r="M4482" t="s">
        <v>1083</v>
      </c>
      <c r="O4482" t="s">
        <v>7876</v>
      </c>
      <c r="P4482" t="s">
        <v>8782</v>
      </c>
      <c r="R4482" s="117" t="s">
        <v>15336</v>
      </c>
      <c r="S4482" s="117" t="s">
        <v>14596</v>
      </c>
      <c r="T4482" t="s">
        <v>17448</v>
      </c>
      <c r="U4482" t="s">
        <v>10772</v>
      </c>
    </row>
    <row r="4483" spans="1:21">
      <c r="A4483" s="117" t="s">
        <v>19268</v>
      </c>
      <c r="B4483" t="s">
        <v>14590</v>
      </c>
      <c r="C4483" t="s">
        <v>14590</v>
      </c>
      <c r="D4483">
        <v>53</v>
      </c>
      <c r="E4483">
        <v>47</v>
      </c>
      <c r="F4483">
        <v>53</v>
      </c>
      <c r="G4483">
        <v>47</v>
      </c>
      <c r="H4483">
        <v>1</v>
      </c>
      <c r="I4483">
        <v>1</v>
      </c>
      <c r="J4483">
        <v>0</v>
      </c>
      <c r="K4483" s="194">
        <v>0</v>
      </c>
      <c r="L4483" t="s">
        <v>1083</v>
      </c>
      <c r="M4483" t="s">
        <v>1083</v>
      </c>
      <c r="N4483">
        <v>10000</v>
      </c>
      <c r="O4483" t="s">
        <v>7876</v>
      </c>
      <c r="P4483" t="s">
        <v>18290</v>
      </c>
      <c r="Q4483">
        <v>10</v>
      </c>
      <c r="R4483" s="117" t="s">
        <v>15336</v>
      </c>
      <c r="S4483" s="117" t="s">
        <v>14596</v>
      </c>
      <c r="T4483" t="s">
        <v>17448</v>
      </c>
      <c r="U4483" t="s">
        <v>10772</v>
      </c>
    </row>
    <row r="4484" spans="1:21">
      <c r="A4484" s="117" t="s">
        <v>11349</v>
      </c>
      <c r="B4484" t="s">
        <v>14590</v>
      </c>
      <c r="C4484" t="s">
        <v>14590</v>
      </c>
      <c r="D4484">
        <v>62</v>
      </c>
      <c r="E4484">
        <v>56</v>
      </c>
      <c r="F4484">
        <v>62</v>
      </c>
      <c r="G4484">
        <v>56</v>
      </c>
      <c r="H4484">
        <v>1</v>
      </c>
      <c r="I4484">
        <v>1</v>
      </c>
      <c r="J4484">
        <v>0</v>
      </c>
      <c r="K4484" s="194">
        <v>0</v>
      </c>
      <c r="L4484" t="s">
        <v>1083</v>
      </c>
      <c r="M4484" t="s">
        <v>1083</v>
      </c>
      <c r="O4484" t="s">
        <v>7876</v>
      </c>
      <c r="P4484" t="s">
        <v>8782</v>
      </c>
      <c r="R4484" s="117" t="s">
        <v>15336</v>
      </c>
      <c r="S4484" s="117" t="s">
        <v>14596</v>
      </c>
      <c r="T4484" t="s">
        <v>17448</v>
      </c>
      <c r="U4484" t="s">
        <v>10772</v>
      </c>
    </row>
    <row r="4485" spans="1:21">
      <c r="A4485" s="117" t="s">
        <v>13474</v>
      </c>
      <c r="B4485" t="s">
        <v>14590</v>
      </c>
      <c r="C4485" t="s">
        <v>14590</v>
      </c>
      <c r="D4485">
        <v>53</v>
      </c>
      <c r="E4485">
        <v>47</v>
      </c>
      <c r="F4485">
        <v>53</v>
      </c>
      <c r="G4485">
        <v>47</v>
      </c>
      <c r="H4485">
        <v>1</v>
      </c>
      <c r="I4485">
        <v>1</v>
      </c>
      <c r="J4485">
        <v>0</v>
      </c>
      <c r="K4485" s="194">
        <v>0</v>
      </c>
      <c r="L4485" t="s">
        <v>1083</v>
      </c>
      <c r="M4485" t="s">
        <v>1083</v>
      </c>
      <c r="O4485" t="s">
        <v>7876</v>
      </c>
      <c r="P4485" t="s">
        <v>10577</v>
      </c>
      <c r="R4485" s="117" t="s">
        <v>15336</v>
      </c>
      <c r="S4485" s="117" t="s">
        <v>14596</v>
      </c>
      <c r="T4485" t="s">
        <v>17448</v>
      </c>
      <c r="U4485" t="s">
        <v>10772</v>
      </c>
    </row>
    <row r="4486" spans="1:21">
      <c r="A4486" s="117" t="s">
        <v>24824</v>
      </c>
      <c r="B4486" t="s">
        <v>14590</v>
      </c>
      <c r="C4486" t="s">
        <v>14590</v>
      </c>
      <c r="D4486">
        <v>53</v>
      </c>
      <c r="E4486">
        <v>47</v>
      </c>
      <c r="F4486">
        <v>53</v>
      </c>
      <c r="G4486">
        <v>47</v>
      </c>
      <c r="H4486">
        <v>1</v>
      </c>
      <c r="I4486">
        <v>1</v>
      </c>
      <c r="J4486">
        <v>0</v>
      </c>
      <c r="K4486" s="194">
        <v>0</v>
      </c>
      <c r="L4486" t="s">
        <v>1083</v>
      </c>
      <c r="M4486" t="s">
        <v>1083</v>
      </c>
      <c r="N4486">
        <v>10000</v>
      </c>
      <c r="O4486" t="s">
        <v>7876</v>
      </c>
      <c r="P4486" t="s">
        <v>18290</v>
      </c>
      <c r="Q4486">
        <v>10</v>
      </c>
      <c r="R4486" s="117" t="s">
        <v>15336</v>
      </c>
      <c r="S4486" s="117" t="s">
        <v>14596</v>
      </c>
      <c r="T4486" t="s">
        <v>17448</v>
      </c>
      <c r="U4486" t="s">
        <v>10772</v>
      </c>
    </row>
    <row r="4487" spans="1:21">
      <c r="A4487" s="117" t="s">
        <v>19827</v>
      </c>
      <c r="B4487" t="s">
        <v>14590</v>
      </c>
      <c r="C4487" t="s">
        <v>14590</v>
      </c>
      <c r="D4487">
        <v>53</v>
      </c>
      <c r="E4487">
        <v>47</v>
      </c>
      <c r="F4487">
        <v>53</v>
      </c>
      <c r="G4487">
        <v>47</v>
      </c>
      <c r="H4487">
        <v>1</v>
      </c>
      <c r="I4487">
        <v>1</v>
      </c>
      <c r="J4487">
        <v>0</v>
      </c>
      <c r="K4487" s="194">
        <v>0</v>
      </c>
      <c r="L4487" t="s">
        <v>1083</v>
      </c>
      <c r="M4487" t="s">
        <v>1083</v>
      </c>
      <c r="O4487" t="s">
        <v>7876</v>
      </c>
      <c r="P4487" t="s">
        <v>18290</v>
      </c>
      <c r="R4487" s="117" t="s">
        <v>15336</v>
      </c>
      <c r="S4487" s="117" t="s">
        <v>14596</v>
      </c>
      <c r="T4487" t="s">
        <v>17448</v>
      </c>
      <c r="U4487" t="s">
        <v>10772</v>
      </c>
    </row>
    <row r="4488" spans="1:21">
      <c r="A4488" s="117" t="s">
        <v>24825</v>
      </c>
      <c r="B4488" t="s">
        <v>14590</v>
      </c>
      <c r="C4488" t="s">
        <v>14590</v>
      </c>
      <c r="D4488">
        <v>53</v>
      </c>
      <c r="E4488">
        <v>47</v>
      </c>
      <c r="F4488">
        <v>53</v>
      </c>
      <c r="G4488">
        <v>47</v>
      </c>
      <c r="H4488">
        <v>1</v>
      </c>
      <c r="I4488">
        <v>1</v>
      </c>
      <c r="J4488">
        <v>0</v>
      </c>
      <c r="K4488" s="194">
        <v>0</v>
      </c>
      <c r="L4488" t="s">
        <v>1083</v>
      </c>
      <c r="M4488" t="s">
        <v>1083</v>
      </c>
      <c r="N4488">
        <v>10000</v>
      </c>
      <c r="O4488" t="s">
        <v>7876</v>
      </c>
      <c r="P4488" t="s">
        <v>18290</v>
      </c>
      <c r="Q4488">
        <v>10</v>
      </c>
      <c r="R4488" s="117" t="s">
        <v>15336</v>
      </c>
      <c r="S4488" s="117" t="s">
        <v>14596</v>
      </c>
      <c r="T4488" t="s">
        <v>17448</v>
      </c>
      <c r="U4488" t="s">
        <v>10772</v>
      </c>
    </row>
    <row r="4489" spans="1:21">
      <c r="A4489" s="117" t="s">
        <v>19269</v>
      </c>
      <c r="B4489" t="s">
        <v>14590</v>
      </c>
      <c r="C4489" t="s">
        <v>14590</v>
      </c>
      <c r="D4489">
        <v>53</v>
      </c>
      <c r="E4489">
        <v>47</v>
      </c>
      <c r="F4489">
        <v>53</v>
      </c>
      <c r="G4489">
        <v>47</v>
      </c>
      <c r="H4489">
        <v>1</v>
      </c>
      <c r="I4489">
        <v>1</v>
      </c>
      <c r="J4489">
        <v>0</v>
      </c>
      <c r="K4489" s="194">
        <v>0</v>
      </c>
      <c r="L4489" t="s">
        <v>1083</v>
      </c>
      <c r="M4489" t="s">
        <v>1083</v>
      </c>
      <c r="O4489" t="s">
        <v>7876</v>
      </c>
      <c r="P4489" t="s">
        <v>18290</v>
      </c>
      <c r="R4489" s="117" t="s">
        <v>15336</v>
      </c>
      <c r="S4489" s="117" t="s">
        <v>14596</v>
      </c>
      <c r="T4489" t="s">
        <v>17448</v>
      </c>
      <c r="U4489" t="s">
        <v>10772</v>
      </c>
    </row>
    <row r="4490" spans="1:21">
      <c r="A4490" s="117" t="s">
        <v>3179</v>
      </c>
      <c r="B4490" t="s">
        <v>14590</v>
      </c>
      <c r="C4490" t="s">
        <v>14590</v>
      </c>
      <c r="D4490">
        <v>53</v>
      </c>
      <c r="E4490">
        <v>47</v>
      </c>
      <c r="F4490">
        <v>53</v>
      </c>
      <c r="G4490">
        <v>47</v>
      </c>
      <c r="H4490">
        <v>1</v>
      </c>
      <c r="I4490">
        <v>1</v>
      </c>
      <c r="J4490">
        <v>0</v>
      </c>
      <c r="K4490" s="194">
        <v>0</v>
      </c>
      <c r="L4490" t="s">
        <v>1083</v>
      </c>
      <c r="M4490" t="s">
        <v>1083</v>
      </c>
      <c r="N4490">
        <v>1000</v>
      </c>
      <c r="O4490" t="s">
        <v>7876</v>
      </c>
      <c r="P4490" t="s">
        <v>8782</v>
      </c>
      <c r="Q4490">
        <v>1</v>
      </c>
      <c r="R4490" s="117" t="s">
        <v>15336</v>
      </c>
      <c r="S4490" s="117" t="s">
        <v>14596</v>
      </c>
      <c r="T4490" t="s">
        <v>17448</v>
      </c>
      <c r="U4490" t="s">
        <v>10772</v>
      </c>
    </row>
    <row r="4491" spans="1:21">
      <c r="A4491" s="117" t="s">
        <v>11839</v>
      </c>
      <c r="B4491" t="s">
        <v>14590</v>
      </c>
      <c r="C4491" t="s">
        <v>14590</v>
      </c>
      <c r="D4491">
        <v>53</v>
      </c>
      <c r="E4491">
        <v>47</v>
      </c>
      <c r="F4491">
        <v>53</v>
      </c>
      <c r="G4491">
        <v>47</v>
      </c>
      <c r="H4491">
        <v>1</v>
      </c>
      <c r="I4491">
        <v>1</v>
      </c>
      <c r="J4491">
        <v>0</v>
      </c>
      <c r="K4491" s="194">
        <v>0</v>
      </c>
      <c r="L4491" t="s">
        <v>1083</v>
      </c>
      <c r="M4491" t="s">
        <v>1083</v>
      </c>
      <c r="O4491" t="s">
        <v>7876</v>
      </c>
      <c r="P4491" t="s">
        <v>8782</v>
      </c>
      <c r="R4491" s="117" t="s">
        <v>15336</v>
      </c>
      <c r="S4491" s="117" t="s">
        <v>14596</v>
      </c>
      <c r="T4491" t="s">
        <v>17448</v>
      </c>
      <c r="U4491" t="s">
        <v>10772</v>
      </c>
    </row>
    <row r="4492" spans="1:21">
      <c r="A4492" s="117" t="s">
        <v>18187</v>
      </c>
      <c r="B4492" t="s">
        <v>14590</v>
      </c>
      <c r="C4492" t="s">
        <v>14590</v>
      </c>
      <c r="D4492">
        <v>53</v>
      </c>
      <c r="E4492">
        <v>47</v>
      </c>
      <c r="F4492">
        <v>53</v>
      </c>
      <c r="G4492">
        <v>47</v>
      </c>
      <c r="H4492">
        <v>1</v>
      </c>
      <c r="I4492">
        <v>1</v>
      </c>
      <c r="J4492">
        <v>0</v>
      </c>
      <c r="K4492" s="194">
        <v>0</v>
      </c>
      <c r="L4492" t="s">
        <v>1083</v>
      </c>
      <c r="M4492" t="s">
        <v>1083</v>
      </c>
      <c r="O4492" t="s">
        <v>7876</v>
      </c>
      <c r="P4492" t="s">
        <v>18188</v>
      </c>
      <c r="R4492" s="117" t="s">
        <v>15336</v>
      </c>
      <c r="S4492" s="117" t="s">
        <v>14596</v>
      </c>
      <c r="T4492" t="s">
        <v>17448</v>
      </c>
      <c r="U4492" t="s">
        <v>10772</v>
      </c>
    </row>
    <row r="4493" spans="1:21">
      <c r="A4493" s="117" t="s">
        <v>19063</v>
      </c>
      <c r="B4493" t="s">
        <v>14590</v>
      </c>
      <c r="C4493" t="s">
        <v>14590</v>
      </c>
      <c r="D4493">
        <v>53</v>
      </c>
      <c r="E4493">
        <v>47</v>
      </c>
      <c r="F4493">
        <v>53</v>
      </c>
      <c r="G4493">
        <v>47</v>
      </c>
      <c r="H4493">
        <v>1</v>
      </c>
      <c r="I4493">
        <v>1</v>
      </c>
      <c r="J4493">
        <v>0</v>
      </c>
      <c r="K4493" s="194">
        <v>0</v>
      </c>
      <c r="L4493" t="s">
        <v>1083</v>
      </c>
      <c r="M4493" t="s">
        <v>1083</v>
      </c>
      <c r="N4493">
        <v>10000</v>
      </c>
      <c r="O4493" t="s">
        <v>7876</v>
      </c>
      <c r="P4493" t="s">
        <v>18290</v>
      </c>
      <c r="Q4493">
        <v>10</v>
      </c>
      <c r="R4493" s="117" t="s">
        <v>15336</v>
      </c>
      <c r="S4493" s="117" t="s">
        <v>14596</v>
      </c>
      <c r="T4493" t="s">
        <v>17448</v>
      </c>
      <c r="U4493" t="s">
        <v>10772</v>
      </c>
    </row>
    <row r="4494" spans="1:21">
      <c r="A4494" s="117" t="s">
        <v>15360</v>
      </c>
      <c r="B4494" t="s">
        <v>14590</v>
      </c>
      <c r="C4494" t="s">
        <v>14590</v>
      </c>
      <c r="D4494">
        <v>53</v>
      </c>
      <c r="E4494">
        <v>47</v>
      </c>
      <c r="F4494">
        <v>53</v>
      </c>
      <c r="G4494">
        <v>47</v>
      </c>
      <c r="H4494">
        <v>1</v>
      </c>
      <c r="I4494">
        <v>1</v>
      </c>
      <c r="J4494">
        <v>0</v>
      </c>
      <c r="K4494" s="194">
        <v>0</v>
      </c>
      <c r="L4494" t="s">
        <v>1083</v>
      </c>
      <c r="M4494" t="s">
        <v>1083</v>
      </c>
      <c r="N4494">
        <v>1000</v>
      </c>
      <c r="O4494" t="s">
        <v>7876</v>
      </c>
      <c r="P4494" t="s">
        <v>10577</v>
      </c>
      <c r="Q4494">
        <v>1</v>
      </c>
      <c r="R4494" s="117" t="s">
        <v>15336</v>
      </c>
      <c r="S4494" s="117" t="s">
        <v>14596</v>
      </c>
      <c r="T4494" t="s">
        <v>17448</v>
      </c>
      <c r="U4494" t="s">
        <v>10772</v>
      </c>
    </row>
    <row r="4495" spans="1:21">
      <c r="A4495" s="117" t="s">
        <v>16524</v>
      </c>
      <c r="B4495" t="s">
        <v>14590</v>
      </c>
      <c r="C4495" t="s">
        <v>14590</v>
      </c>
      <c r="D4495">
        <v>53</v>
      </c>
      <c r="E4495">
        <v>47</v>
      </c>
      <c r="F4495">
        <v>53</v>
      </c>
      <c r="G4495">
        <v>47</v>
      </c>
      <c r="H4495">
        <v>1</v>
      </c>
      <c r="I4495">
        <v>1</v>
      </c>
      <c r="J4495">
        <v>0</v>
      </c>
      <c r="K4495" s="194">
        <v>0</v>
      </c>
      <c r="L4495" t="s">
        <v>1083</v>
      </c>
      <c r="M4495" t="s">
        <v>1083</v>
      </c>
      <c r="N4495">
        <v>9000</v>
      </c>
      <c r="O4495" t="s">
        <v>7876</v>
      </c>
      <c r="P4495" t="s">
        <v>10577</v>
      </c>
      <c r="Q4495">
        <v>9</v>
      </c>
      <c r="R4495" s="117" t="s">
        <v>15336</v>
      </c>
      <c r="S4495" s="117" t="s">
        <v>14596</v>
      </c>
      <c r="T4495" t="s">
        <v>17448</v>
      </c>
      <c r="U4495" t="s">
        <v>10772</v>
      </c>
    </row>
    <row r="4496" spans="1:21">
      <c r="A4496" s="117" t="s">
        <v>15361</v>
      </c>
      <c r="B4496" t="s">
        <v>14590</v>
      </c>
      <c r="C4496" t="s">
        <v>14590</v>
      </c>
      <c r="D4496">
        <v>53</v>
      </c>
      <c r="E4496">
        <v>47</v>
      </c>
      <c r="F4496">
        <v>53</v>
      </c>
      <c r="G4496">
        <v>47</v>
      </c>
      <c r="H4496">
        <v>1</v>
      </c>
      <c r="I4496">
        <v>1</v>
      </c>
      <c r="J4496">
        <v>0</v>
      </c>
      <c r="K4496" s="194">
        <v>0</v>
      </c>
      <c r="L4496" t="s">
        <v>1083</v>
      </c>
      <c r="M4496" t="s">
        <v>1083</v>
      </c>
      <c r="O4496" t="s">
        <v>7876</v>
      </c>
      <c r="P4496" t="s">
        <v>10577</v>
      </c>
      <c r="R4496" s="117" t="s">
        <v>15336</v>
      </c>
      <c r="S4496" s="117" t="s">
        <v>14596</v>
      </c>
      <c r="T4496" t="s">
        <v>17448</v>
      </c>
      <c r="U4496" t="s">
        <v>10772</v>
      </c>
    </row>
    <row r="4497" spans="1:21">
      <c r="A4497" s="117" t="s">
        <v>22529</v>
      </c>
      <c r="B4497" t="s">
        <v>14590</v>
      </c>
      <c r="C4497" t="s">
        <v>14590</v>
      </c>
      <c r="D4497">
        <v>53</v>
      </c>
      <c r="E4497">
        <v>47</v>
      </c>
      <c r="F4497">
        <v>53</v>
      </c>
      <c r="G4497">
        <v>47</v>
      </c>
      <c r="H4497">
        <v>1</v>
      </c>
      <c r="I4497">
        <v>1</v>
      </c>
      <c r="J4497">
        <v>0</v>
      </c>
      <c r="K4497" s="194">
        <v>0</v>
      </c>
      <c r="L4497" t="s">
        <v>1083</v>
      </c>
      <c r="M4497" t="s">
        <v>1083</v>
      </c>
      <c r="O4497" t="s">
        <v>7876</v>
      </c>
      <c r="P4497" t="s">
        <v>18290</v>
      </c>
      <c r="R4497" s="117" t="s">
        <v>15336</v>
      </c>
      <c r="S4497" s="117" t="s">
        <v>14596</v>
      </c>
      <c r="T4497" t="s">
        <v>17448</v>
      </c>
      <c r="U4497" t="s">
        <v>10772</v>
      </c>
    </row>
    <row r="4498" spans="1:21">
      <c r="A4498" s="117" t="s">
        <v>3180</v>
      </c>
      <c r="B4498" t="s">
        <v>14590</v>
      </c>
      <c r="C4498" t="s">
        <v>14590</v>
      </c>
      <c r="D4498">
        <v>53</v>
      </c>
      <c r="E4498">
        <v>47</v>
      </c>
      <c r="F4498">
        <v>53</v>
      </c>
      <c r="G4498">
        <v>47</v>
      </c>
      <c r="H4498">
        <v>1</v>
      </c>
      <c r="I4498">
        <v>1</v>
      </c>
      <c r="J4498">
        <v>0</v>
      </c>
      <c r="K4498" s="194">
        <v>0</v>
      </c>
      <c r="L4498" t="s">
        <v>1083</v>
      </c>
      <c r="M4498" t="s">
        <v>1083</v>
      </c>
      <c r="N4498">
        <v>8700</v>
      </c>
      <c r="O4498" t="s">
        <v>7876</v>
      </c>
      <c r="P4498" t="s">
        <v>8782</v>
      </c>
      <c r="Q4498">
        <v>8.6999999999999993</v>
      </c>
      <c r="R4498" s="117" t="s">
        <v>15336</v>
      </c>
      <c r="S4498" s="117" t="s">
        <v>14596</v>
      </c>
      <c r="T4498" t="s">
        <v>17448</v>
      </c>
      <c r="U4498" t="s">
        <v>10772</v>
      </c>
    </row>
    <row r="4499" spans="1:21">
      <c r="A4499" s="117" t="s">
        <v>24826</v>
      </c>
      <c r="B4499" t="s">
        <v>14590</v>
      </c>
      <c r="C4499" t="s">
        <v>14590</v>
      </c>
      <c r="D4499">
        <v>53</v>
      </c>
      <c r="E4499">
        <v>47</v>
      </c>
      <c r="F4499">
        <v>53</v>
      </c>
      <c r="G4499">
        <v>47</v>
      </c>
      <c r="H4499">
        <v>1</v>
      </c>
      <c r="I4499">
        <v>1</v>
      </c>
      <c r="J4499">
        <v>0</v>
      </c>
      <c r="K4499" s="194">
        <v>0</v>
      </c>
      <c r="L4499" t="s">
        <v>1083</v>
      </c>
      <c r="M4499" t="s">
        <v>1083</v>
      </c>
      <c r="N4499">
        <v>10000</v>
      </c>
      <c r="O4499" t="s">
        <v>7876</v>
      </c>
      <c r="P4499" t="s">
        <v>18290</v>
      </c>
      <c r="Q4499">
        <v>10</v>
      </c>
      <c r="R4499" s="117" t="s">
        <v>15336</v>
      </c>
      <c r="S4499" s="117" t="s">
        <v>14596</v>
      </c>
      <c r="T4499" t="s">
        <v>17448</v>
      </c>
      <c r="U4499" t="s">
        <v>10772</v>
      </c>
    </row>
    <row r="4500" spans="1:21">
      <c r="A4500" s="117" t="s">
        <v>13475</v>
      </c>
      <c r="B4500" t="s">
        <v>14590</v>
      </c>
      <c r="C4500" t="s">
        <v>14590</v>
      </c>
      <c r="D4500">
        <v>53</v>
      </c>
      <c r="E4500">
        <v>47</v>
      </c>
      <c r="F4500">
        <v>53</v>
      </c>
      <c r="G4500">
        <v>47</v>
      </c>
      <c r="H4500">
        <v>1</v>
      </c>
      <c r="I4500">
        <v>1</v>
      </c>
      <c r="J4500">
        <v>0</v>
      </c>
      <c r="K4500" s="194">
        <v>0</v>
      </c>
      <c r="L4500" t="s">
        <v>1083</v>
      </c>
      <c r="M4500" t="s">
        <v>1083</v>
      </c>
      <c r="O4500" t="s">
        <v>7876</v>
      </c>
      <c r="P4500" t="s">
        <v>8782</v>
      </c>
      <c r="R4500" s="117" t="s">
        <v>15336</v>
      </c>
      <c r="S4500" s="117" t="s">
        <v>14596</v>
      </c>
      <c r="T4500" t="s">
        <v>17448</v>
      </c>
      <c r="U4500" t="s">
        <v>10772</v>
      </c>
    </row>
    <row r="4501" spans="1:21">
      <c r="A4501" s="117" t="s">
        <v>18530</v>
      </c>
      <c r="B4501" t="s">
        <v>14590</v>
      </c>
      <c r="C4501" t="s">
        <v>14590</v>
      </c>
      <c r="D4501">
        <v>53</v>
      </c>
      <c r="E4501">
        <v>47</v>
      </c>
      <c r="F4501">
        <v>53</v>
      </c>
      <c r="G4501">
        <v>47</v>
      </c>
      <c r="H4501">
        <v>1</v>
      </c>
      <c r="I4501">
        <v>1</v>
      </c>
      <c r="J4501">
        <v>0</v>
      </c>
      <c r="K4501" s="194">
        <v>0</v>
      </c>
      <c r="L4501" t="s">
        <v>1083</v>
      </c>
      <c r="M4501" t="s">
        <v>1083</v>
      </c>
      <c r="N4501">
        <v>10000</v>
      </c>
      <c r="O4501" t="s">
        <v>7876</v>
      </c>
      <c r="P4501" t="s">
        <v>18290</v>
      </c>
      <c r="Q4501">
        <v>10</v>
      </c>
      <c r="R4501" s="117" t="s">
        <v>15336</v>
      </c>
      <c r="S4501" s="117" t="s">
        <v>14596</v>
      </c>
      <c r="T4501" t="s">
        <v>17448</v>
      </c>
      <c r="U4501" t="s">
        <v>10772</v>
      </c>
    </row>
    <row r="4502" spans="1:21">
      <c r="A4502" s="117" t="s">
        <v>21732</v>
      </c>
      <c r="B4502" t="s">
        <v>14590</v>
      </c>
      <c r="C4502" t="s">
        <v>14590</v>
      </c>
      <c r="D4502">
        <v>53</v>
      </c>
      <c r="E4502">
        <v>47</v>
      </c>
      <c r="F4502">
        <v>53</v>
      </c>
      <c r="G4502">
        <v>47</v>
      </c>
      <c r="H4502">
        <v>1</v>
      </c>
      <c r="I4502">
        <v>1</v>
      </c>
      <c r="J4502">
        <v>0</v>
      </c>
      <c r="K4502" s="194">
        <v>0</v>
      </c>
      <c r="L4502" t="s">
        <v>1083</v>
      </c>
      <c r="M4502" t="s">
        <v>1083</v>
      </c>
      <c r="N4502">
        <v>10000</v>
      </c>
      <c r="O4502" t="s">
        <v>7876</v>
      </c>
      <c r="P4502" t="s">
        <v>18290</v>
      </c>
      <c r="Q4502">
        <v>10</v>
      </c>
      <c r="R4502" s="117" t="s">
        <v>15336</v>
      </c>
      <c r="S4502" s="117" t="s">
        <v>14596</v>
      </c>
      <c r="T4502" t="s">
        <v>17448</v>
      </c>
      <c r="U4502" t="s">
        <v>10772</v>
      </c>
    </row>
    <row r="4503" spans="1:21">
      <c r="A4503" s="117" t="s">
        <v>22530</v>
      </c>
      <c r="B4503" t="s">
        <v>14590</v>
      </c>
      <c r="C4503" t="s">
        <v>14590</v>
      </c>
      <c r="D4503">
        <v>53</v>
      </c>
      <c r="E4503">
        <v>47</v>
      </c>
      <c r="F4503">
        <v>53</v>
      </c>
      <c r="G4503">
        <v>47</v>
      </c>
      <c r="H4503">
        <v>1</v>
      </c>
      <c r="I4503">
        <v>1</v>
      </c>
      <c r="J4503">
        <v>0</v>
      </c>
      <c r="K4503" s="194">
        <v>0</v>
      </c>
      <c r="L4503" t="s">
        <v>1083</v>
      </c>
      <c r="M4503" t="s">
        <v>1083</v>
      </c>
      <c r="N4503">
        <v>1000</v>
      </c>
      <c r="O4503" t="s">
        <v>7876</v>
      </c>
      <c r="P4503" t="s">
        <v>18290</v>
      </c>
      <c r="Q4503">
        <v>1</v>
      </c>
      <c r="R4503" s="117" t="s">
        <v>15336</v>
      </c>
      <c r="S4503" s="117" t="s">
        <v>14596</v>
      </c>
      <c r="T4503" t="s">
        <v>17448</v>
      </c>
      <c r="U4503" t="s">
        <v>10772</v>
      </c>
    </row>
    <row r="4504" spans="1:21">
      <c r="A4504" s="117" t="s">
        <v>21733</v>
      </c>
      <c r="B4504" t="s">
        <v>14590</v>
      </c>
      <c r="C4504" t="s">
        <v>14590</v>
      </c>
      <c r="D4504">
        <v>53</v>
      </c>
      <c r="E4504">
        <v>47</v>
      </c>
      <c r="F4504">
        <v>53</v>
      </c>
      <c r="G4504">
        <v>47</v>
      </c>
      <c r="H4504">
        <v>1</v>
      </c>
      <c r="I4504">
        <v>1</v>
      </c>
      <c r="J4504">
        <v>0</v>
      </c>
      <c r="K4504" s="194">
        <v>0</v>
      </c>
      <c r="L4504" t="s">
        <v>1083</v>
      </c>
      <c r="M4504" t="s">
        <v>1083</v>
      </c>
      <c r="N4504">
        <v>10000</v>
      </c>
      <c r="O4504" t="s">
        <v>7876</v>
      </c>
      <c r="P4504" t="s">
        <v>18290</v>
      </c>
      <c r="Q4504">
        <v>10</v>
      </c>
      <c r="R4504" s="117" t="s">
        <v>15336</v>
      </c>
      <c r="S4504" s="117" t="s">
        <v>14596</v>
      </c>
      <c r="T4504" t="s">
        <v>17448</v>
      </c>
      <c r="U4504" t="s">
        <v>10772</v>
      </c>
    </row>
    <row r="4505" spans="1:21">
      <c r="A4505" s="117" t="s">
        <v>11674</v>
      </c>
      <c r="B4505" t="s">
        <v>14590</v>
      </c>
      <c r="C4505" t="s">
        <v>14590</v>
      </c>
      <c r="D4505">
        <v>53</v>
      </c>
      <c r="E4505">
        <v>47</v>
      </c>
      <c r="F4505">
        <v>53</v>
      </c>
      <c r="G4505">
        <v>47</v>
      </c>
      <c r="H4505">
        <v>1</v>
      </c>
      <c r="I4505">
        <v>1</v>
      </c>
      <c r="J4505">
        <v>0</v>
      </c>
      <c r="K4505" s="194">
        <v>0</v>
      </c>
      <c r="L4505" t="s">
        <v>1083</v>
      </c>
      <c r="M4505" t="s">
        <v>1083</v>
      </c>
      <c r="N4505">
        <v>1000</v>
      </c>
      <c r="O4505" t="s">
        <v>7876</v>
      </c>
      <c r="P4505" t="s">
        <v>8782</v>
      </c>
      <c r="Q4505">
        <v>1</v>
      </c>
      <c r="R4505" s="117" t="s">
        <v>15336</v>
      </c>
      <c r="S4505" s="117" t="s">
        <v>14596</v>
      </c>
      <c r="T4505" t="s">
        <v>17448</v>
      </c>
      <c r="U4505" t="s">
        <v>10772</v>
      </c>
    </row>
    <row r="4506" spans="1:21">
      <c r="A4506" s="117" t="s">
        <v>18298</v>
      </c>
      <c r="B4506" t="s">
        <v>14590</v>
      </c>
      <c r="C4506" t="s">
        <v>14590</v>
      </c>
      <c r="D4506">
        <v>53</v>
      </c>
      <c r="E4506">
        <v>47</v>
      </c>
      <c r="F4506">
        <v>53</v>
      </c>
      <c r="G4506">
        <v>47</v>
      </c>
      <c r="H4506">
        <v>1</v>
      </c>
      <c r="I4506">
        <v>1</v>
      </c>
      <c r="J4506">
        <v>0</v>
      </c>
      <c r="K4506" s="194">
        <v>0</v>
      </c>
      <c r="L4506" t="s">
        <v>1083</v>
      </c>
      <c r="M4506" t="s">
        <v>1083</v>
      </c>
      <c r="N4506">
        <v>10000</v>
      </c>
      <c r="O4506" t="s">
        <v>7876</v>
      </c>
      <c r="P4506" t="s">
        <v>18290</v>
      </c>
      <c r="Q4506">
        <v>10</v>
      </c>
      <c r="R4506" s="117" t="s">
        <v>15336</v>
      </c>
      <c r="S4506" s="117" t="s">
        <v>14596</v>
      </c>
      <c r="T4506" t="s">
        <v>17448</v>
      </c>
      <c r="U4506" t="s">
        <v>10772</v>
      </c>
    </row>
    <row r="4507" spans="1:21">
      <c r="A4507" s="117" t="s">
        <v>22531</v>
      </c>
      <c r="B4507" t="s">
        <v>14590</v>
      </c>
      <c r="C4507" t="s">
        <v>14590</v>
      </c>
      <c r="D4507">
        <v>53</v>
      </c>
      <c r="E4507">
        <v>47</v>
      </c>
      <c r="F4507">
        <v>53</v>
      </c>
      <c r="G4507">
        <v>47</v>
      </c>
      <c r="H4507">
        <v>1</v>
      </c>
      <c r="I4507">
        <v>1</v>
      </c>
      <c r="J4507">
        <v>0</v>
      </c>
      <c r="K4507" s="194">
        <v>0</v>
      </c>
      <c r="L4507" t="s">
        <v>1083</v>
      </c>
      <c r="M4507" t="s">
        <v>1083</v>
      </c>
      <c r="O4507" t="s">
        <v>7876</v>
      </c>
      <c r="P4507" t="s">
        <v>18290</v>
      </c>
      <c r="R4507" s="117" t="s">
        <v>15336</v>
      </c>
      <c r="S4507" s="117" t="s">
        <v>14596</v>
      </c>
      <c r="T4507" t="s">
        <v>17448</v>
      </c>
      <c r="U4507" t="s">
        <v>10772</v>
      </c>
    </row>
    <row r="4508" spans="1:21">
      <c r="A4508" s="117" t="s">
        <v>24827</v>
      </c>
      <c r="B4508" t="s">
        <v>14590</v>
      </c>
      <c r="C4508" t="s">
        <v>14590</v>
      </c>
      <c r="D4508">
        <v>53</v>
      </c>
      <c r="E4508">
        <v>47</v>
      </c>
      <c r="F4508">
        <v>53</v>
      </c>
      <c r="G4508">
        <v>47</v>
      </c>
      <c r="H4508">
        <v>1</v>
      </c>
      <c r="I4508">
        <v>1</v>
      </c>
      <c r="J4508">
        <v>0</v>
      </c>
      <c r="K4508" s="194">
        <v>0</v>
      </c>
      <c r="L4508" t="s">
        <v>1083</v>
      </c>
      <c r="M4508" t="s">
        <v>1083</v>
      </c>
      <c r="N4508">
        <v>10000</v>
      </c>
      <c r="O4508" t="s">
        <v>7876</v>
      </c>
      <c r="P4508" t="s">
        <v>18290</v>
      </c>
      <c r="Q4508">
        <v>10</v>
      </c>
      <c r="R4508" s="117" t="s">
        <v>15336</v>
      </c>
      <c r="S4508" s="117" t="s">
        <v>14596</v>
      </c>
      <c r="T4508" t="s">
        <v>17448</v>
      </c>
      <c r="U4508" t="s">
        <v>10772</v>
      </c>
    </row>
    <row r="4509" spans="1:21">
      <c r="A4509" s="117" t="s">
        <v>24828</v>
      </c>
      <c r="B4509" t="s">
        <v>14590</v>
      </c>
      <c r="C4509" t="s">
        <v>14590</v>
      </c>
      <c r="D4509">
        <v>53</v>
      </c>
      <c r="E4509">
        <v>47</v>
      </c>
      <c r="F4509">
        <v>53</v>
      </c>
      <c r="G4509">
        <v>47</v>
      </c>
      <c r="H4509">
        <v>1</v>
      </c>
      <c r="I4509">
        <v>1</v>
      </c>
      <c r="J4509">
        <v>0</v>
      </c>
      <c r="K4509" s="194">
        <v>0</v>
      </c>
      <c r="L4509" t="s">
        <v>1083</v>
      </c>
      <c r="M4509" t="s">
        <v>1083</v>
      </c>
      <c r="N4509">
        <v>10000</v>
      </c>
      <c r="O4509" t="s">
        <v>7876</v>
      </c>
      <c r="P4509" t="s">
        <v>18290</v>
      </c>
      <c r="Q4509">
        <v>10</v>
      </c>
      <c r="R4509" s="117" t="s">
        <v>15336</v>
      </c>
      <c r="S4509" s="117" t="s">
        <v>14596</v>
      </c>
      <c r="T4509" t="s">
        <v>17448</v>
      </c>
      <c r="U4509" t="s">
        <v>10772</v>
      </c>
    </row>
    <row r="4510" spans="1:21">
      <c r="A4510" s="117" t="s">
        <v>19828</v>
      </c>
      <c r="B4510" t="s">
        <v>14590</v>
      </c>
      <c r="C4510" t="s">
        <v>14590</v>
      </c>
      <c r="D4510">
        <v>53</v>
      </c>
      <c r="E4510">
        <v>47</v>
      </c>
      <c r="F4510">
        <v>53</v>
      </c>
      <c r="G4510">
        <v>47</v>
      </c>
      <c r="H4510">
        <v>1</v>
      </c>
      <c r="I4510">
        <v>1</v>
      </c>
      <c r="J4510">
        <v>0</v>
      </c>
      <c r="K4510" s="194">
        <v>0</v>
      </c>
      <c r="L4510" t="s">
        <v>1083</v>
      </c>
      <c r="M4510" t="s">
        <v>1083</v>
      </c>
      <c r="N4510">
        <v>10000</v>
      </c>
      <c r="O4510" t="s">
        <v>7876</v>
      </c>
      <c r="P4510" t="s">
        <v>18290</v>
      </c>
      <c r="Q4510">
        <v>10</v>
      </c>
      <c r="R4510" s="117" t="s">
        <v>15336</v>
      </c>
      <c r="S4510" s="117" t="s">
        <v>14596</v>
      </c>
      <c r="T4510" t="s">
        <v>17448</v>
      </c>
      <c r="U4510" t="s">
        <v>10772</v>
      </c>
    </row>
    <row r="4511" spans="1:21">
      <c r="A4511" s="117" t="s">
        <v>21734</v>
      </c>
      <c r="B4511" t="s">
        <v>14590</v>
      </c>
      <c r="C4511" t="s">
        <v>14590</v>
      </c>
      <c r="D4511">
        <v>53</v>
      </c>
      <c r="E4511">
        <v>47</v>
      </c>
      <c r="F4511">
        <v>53</v>
      </c>
      <c r="G4511">
        <v>47</v>
      </c>
      <c r="H4511">
        <v>1</v>
      </c>
      <c r="I4511">
        <v>1</v>
      </c>
      <c r="J4511">
        <v>0</v>
      </c>
      <c r="K4511" s="194">
        <v>0</v>
      </c>
      <c r="L4511" t="s">
        <v>1083</v>
      </c>
      <c r="M4511" t="s">
        <v>1083</v>
      </c>
      <c r="N4511">
        <v>10000</v>
      </c>
      <c r="O4511" t="s">
        <v>7876</v>
      </c>
      <c r="P4511" t="s">
        <v>18290</v>
      </c>
      <c r="Q4511">
        <v>10</v>
      </c>
      <c r="R4511" s="117" t="s">
        <v>15336</v>
      </c>
      <c r="S4511" s="117" t="s">
        <v>14596</v>
      </c>
      <c r="T4511" t="s">
        <v>17448</v>
      </c>
      <c r="U4511" t="s">
        <v>10772</v>
      </c>
    </row>
    <row r="4512" spans="1:21">
      <c r="A4512" s="117" t="s">
        <v>21735</v>
      </c>
      <c r="B4512" t="s">
        <v>14590</v>
      </c>
      <c r="C4512" t="s">
        <v>14590</v>
      </c>
      <c r="D4512">
        <v>53</v>
      </c>
      <c r="E4512">
        <v>47</v>
      </c>
      <c r="F4512">
        <v>53</v>
      </c>
      <c r="G4512">
        <v>47</v>
      </c>
      <c r="H4512">
        <v>1</v>
      </c>
      <c r="I4512">
        <v>1</v>
      </c>
      <c r="J4512">
        <v>0</v>
      </c>
      <c r="K4512" s="194">
        <v>0</v>
      </c>
      <c r="L4512" t="s">
        <v>1083</v>
      </c>
      <c r="M4512" t="s">
        <v>1083</v>
      </c>
      <c r="O4512" t="s">
        <v>7876</v>
      </c>
      <c r="P4512" t="s">
        <v>18290</v>
      </c>
      <c r="R4512" s="117" t="s">
        <v>15336</v>
      </c>
      <c r="S4512" s="117" t="s">
        <v>14596</v>
      </c>
      <c r="T4512" t="s">
        <v>17448</v>
      </c>
      <c r="U4512" t="s">
        <v>10772</v>
      </c>
    </row>
    <row r="4513" spans="1:21">
      <c r="A4513" s="117" t="s">
        <v>19270</v>
      </c>
      <c r="B4513" t="s">
        <v>14590</v>
      </c>
      <c r="C4513" t="s">
        <v>14590</v>
      </c>
      <c r="D4513">
        <v>53</v>
      </c>
      <c r="E4513">
        <v>47</v>
      </c>
      <c r="F4513">
        <v>53</v>
      </c>
      <c r="G4513">
        <v>47</v>
      </c>
      <c r="H4513">
        <v>1</v>
      </c>
      <c r="I4513">
        <v>1</v>
      </c>
      <c r="J4513">
        <v>0</v>
      </c>
      <c r="K4513" s="194">
        <v>0</v>
      </c>
      <c r="L4513" t="s">
        <v>1083</v>
      </c>
      <c r="M4513" t="s">
        <v>1083</v>
      </c>
      <c r="N4513">
        <v>10000</v>
      </c>
      <c r="O4513" t="s">
        <v>7876</v>
      </c>
      <c r="P4513" t="s">
        <v>18290</v>
      </c>
      <c r="Q4513">
        <v>10</v>
      </c>
      <c r="R4513" s="117" t="s">
        <v>15336</v>
      </c>
      <c r="S4513" s="117" t="s">
        <v>14596</v>
      </c>
      <c r="T4513" t="s">
        <v>17448</v>
      </c>
      <c r="U4513" t="s">
        <v>10772</v>
      </c>
    </row>
    <row r="4514" spans="1:21">
      <c r="A4514" s="117" t="s">
        <v>21736</v>
      </c>
      <c r="B4514" t="s">
        <v>14590</v>
      </c>
      <c r="C4514" t="s">
        <v>14590</v>
      </c>
      <c r="D4514">
        <v>53</v>
      </c>
      <c r="E4514">
        <v>47</v>
      </c>
      <c r="F4514">
        <v>53</v>
      </c>
      <c r="G4514">
        <v>47</v>
      </c>
      <c r="H4514">
        <v>1</v>
      </c>
      <c r="I4514">
        <v>1</v>
      </c>
      <c r="J4514">
        <v>0</v>
      </c>
      <c r="K4514" s="194">
        <v>0</v>
      </c>
      <c r="L4514" t="s">
        <v>1083</v>
      </c>
      <c r="M4514" t="s">
        <v>1083</v>
      </c>
      <c r="N4514">
        <v>10000</v>
      </c>
      <c r="O4514" t="s">
        <v>7876</v>
      </c>
      <c r="P4514" t="s">
        <v>18290</v>
      </c>
      <c r="Q4514">
        <v>10</v>
      </c>
      <c r="R4514" s="117" t="s">
        <v>15336</v>
      </c>
      <c r="S4514" s="117" t="s">
        <v>14596</v>
      </c>
      <c r="T4514" t="s">
        <v>17448</v>
      </c>
      <c r="U4514" t="s">
        <v>10772</v>
      </c>
    </row>
    <row r="4515" spans="1:21">
      <c r="A4515" s="117" t="s">
        <v>22532</v>
      </c>
      <c r="B4515" t="s">
        <v>14590</v>
      </c>
      <c r="C4515" t="s">
        <v>14590</v>
      </c>
      <c r="D4515">
        <v>53</v>
      </c>
      <c r="E4515">
        <v>47</v>
      </c>
      <c r="F4515">
        <v>53</v>
      </c>
      <c r="G4515">
        <v>47</v>
      </c>
      <c r="H4515">
        <v>1</v>
      </c>
      <c r="I4515">
        <v>1</v>
      </c>
      <c r="J4515">
        <v>0</v>
      </c>
      <c r="K4515" s="194">
        <v>0</v>
      </c>
      <c r="L4515" t="s">
        <v>1083</v>
      </c>
      <c r="M4515" t="s">
        <v>1083</v>
      </c>
      <c r="N4515">
        <v>10000</v>
      </c>
      <c r="O4515" t="s">
        <v>7876</v>
      </c>
      <c r="P4515" t="s">
        <v>18290</v>
      </c>
      <c r="Q4515">
        <v>10</v>
      </c>
      <c r="R4515" s="117" t="s">
        <v>15336</v>
      </c>
      <c r="S4515" s="117" t="s">
        <v>14615</v>
      </c>
      <c r="T4515" t="e">
        <v>#N/A</v>
      </c>
      <c r="U4515" t="s">
        <v>10772</v>
      </c>
    </row>
    <row r="4516" spans="1:21">
      <c r="A4516" s="117" t="s">
        <v>19271</v>
      </c>
      <c r="B4516" t="s">
        <v>14590</v>
      </c>
      <c r="C4516" t="s">
        <v>14590</v>
      </c>
      <c r="D4516">
        <v>53</v>
      </c>
      <c r="E4516">
        <v>47</v>
      </c>
      <c r="F4516">
        <v>53</v>
      </c>
      <c r="G4516">
        <v>47</v>
      </c>
      <c r="H4516">
        <v>1</v>
      </c>
      <c r="I4516">
        <v>1</v>
      </c>
      <c r="J4516">
        <v>0</v>
      </c>
      <c r="K4516" s="194">
        <v>0</v>
      </c>
      <c r="L4516" t="s">
        <v>1083</v>
      </c>
      <c r="M4516" t="s">
        <v>1083</v>
      </c>
      <c r="N4516">
        <v>10000</v>
      </c>
      <c r="O4516" t="s">
        <v>7876</v>
      </c>
      <c r="P4516" t="s">
        <v>18290</v>
      </c>
      <c r="Q4516">
        <v>10</v>
      </c>
      <c r="R4516" s="117" t="s">
        <v>15336</v>
      </c>
      <c r="S4516" s="117" t="s">
        <v>14596</v>
      </c>
      <c r="T4516" t="s">
        <v>17448</v>
      </c>
      <c r="U4516" t="s">
        <v>10772</v>
      </c>
    </row>
    <row r="4517" spans="1:21">
      <c r="A4517" s="117" t="s">
        <v>18531</v>
      </c>
      <c r="B4517" t="s">
        <v>14590</v>
      </c>
      <c r="C4517" t="s">
        <v>14590</v>
      </c>
      <c r="D4517">
        <v>53</v>
      </c>
      <c r="E4517">
        <v>47</v>
      </c>
      <c r="F4517">
        <v>53</v>
      </c>
      <c r="G4517">
        <v>47</v>
      </c>
      <c r="H4517">
        <v>1</v>
      </c>
      <c r="I4517">
        <v>1</v>
      </c>
      <c r="J4517">
        <v>0</v>
      </c>
      <c r="K4517" s="194">
        <v>0</v>
      </c>
      <c r="L4517" t="s">
        <v>1083</v>
      </c>
      <c r="M4517" t="s">
        <v>1083</v>
      </c>
      <c r="O4517" t="s">
        <v>7876</v>
      </c>
      <c r="P4517" t="s">
        <v>18290</v>
      </c>
      <c r="R4517" s="117" t="s">
        <v>15336</v>
      </c>
      <c r="S4517" s="117" t="s">
        <v>14596</v>
      </c>
      <c r="T4517" t="s">
        <v>17448</v>
      </c>
      <c r="U4517" t="s">
        <v>10772</v>
      </c>
    </row>
    <row r="4518" spans="1:21">
      <c r="A4518" s="117" t="s">
        <v>19829</v>
      </c>
      <c r="B4518" t="s">
        <v>14590</v>
      </c>
      <c r="C4518" t="s">
        <v>14590</v>
      </c>
      <c r="D4518">
        <v>53</v>
      </c>
      <c r="E4518">
        <v>47</v>
      </c>
      <c r="F4518">
        <v>53</v>
      </c>
      <c r="G4518">
        <v>47</v>
      </c>
      <c r="H4518">
        <v>1</v>
      </c>
      <c r="I4518">
        <v>1</v>
      </c>
      <c r="J4518">
        <v>0</v>
      </c>
      <c r="K4518" s="194">
        <v>0</v>
      </c>
      <c r="L4518" t="s">
        <v>1083</v>
      </c>
      <c r="M4518" t="s">
        <v>1083</v>
      </c>
      <c r="N4518">
        <v>10000</v>
      </c>
      <c r="O4518" t="s">
        <v>7876</v>
      </c>
      <c r="P4518" t="s">
        <v>18290</v>
      </c>
      <c r="Q4518">
        <v>10</v>
      </c>
      <c r="R4518" s="117" t="s">
        <v>15336</v>
      </c>
      <c r="S4518" s="117" t="s">
        <v>14596</v>
      </c>
      <c r="T4518" t="s">
        <v>17448</v>
      </c>
      <c r="U4518" t="s">
        <v>10772</v>
      </c>
    </row>
    <row r="4519" spans="1:21">
      <c r="A4519" s="117" t="s">
        <v>21737</v>
      </c>
      <c r="B4519" t="s">
        <v>14590</v>
      </c>
      <c r="C4519" t="s">
        <v>14590</v>
      </c>
      <c r="D4519">
        <v>53</v>
      </c>
      <c r="E4519">
        <v>47</v>
      </c>
      <c r="F4519">
        <v>53</v>
      </c>
      <c r="G4519">
        <v>47</v>
      </c>
      <c r="H4519">
        <v>1</v>
      </c>
      <c r="I4519">
        <v>1</v>
      </c>
      <c r="J4519">
        <v>0</v>
      </c>
      <c r="K4519" s="194">
        <v>0</v>
      </c>
      <c r="L4519" t="s">
        <v>1083</v>
      </c>
      <c r="M4519" t="s">
        <v>1083</v>
      </c>
      <c r="N4519">
        <v>10000</v>
      </c>
      <c r="O4519" t="s">
        <v>7876</v>
      </c>
      <c r="P4519" t="s">
        <v>18290</v>
      </c>
      <c r="Q4519">
        <v>10</v>
      </c>
      <c r="R4519" s="117" t="s">
        <v>15336</v>
      </c>
      <c r="S4519" s="117" t="s">
        <v>14596</v>
      </c>
      <c r="T4519" t="s">
        <v>17448</v>
      </c>
      <c r="U4519" t="s">
        <v>10772</v>
      </c>
    </row>
    <row r="4520" spans="1:21">
      <c r="A4520" s="117" t="s">
        <v>15362</v>
      </c>
      <c r="B4520" t="s">
        <v>14590</v>
      </c>
      <c r="C4520" t="s">
        <v>14590</v>
      </c>
      <c r="D4520">
        <v>53</v>
      </c>
      <c r="E4520">
        <v>47</v>
      </c>
      <c r="F4520">
        <v>53</v>
      </c>
      <c r="G4520">
        <v>47</v>
      </c>
      <c r="H4520">
        <v>1</v>
      </c>
      <c r="I4520">
        <v>1</v>
      </c>
      <c r="J4520">
        <v>0</v>
      </c>
      <c r="K4520" s="194">
        <v>0</v>
      </c>
      <c r="L4520" t="s">
        <v>1083</v>
      </c>
      <c r="M4520" t="s">
        <v>1083</v>
      </c>
      <c r="O4520" t="s">
        <v>7876</v>
      </c>
      <c r="P4520" t="s">
        <v>10577</v>
      </c>
      <c r="R4520" s="117" t="s">
        <v>15336</v>
      </c>
      <c r="S4520" s="117" t="s">
        <v>14596</v>
      </c>
      <c r="T4520" t="s">
        <v>17448</v>
      </c>
      <c r="U4520" t="s">
        <v>10772</v>
      </c>
    </row>
    <row r="4521" spans="1:21">
      <c r="A4521" s="117" t="s">
        <v>21738</v>
      </c>
      <c r="B4521" t="s">
        <v>14590</v>
      </c>
      <c r="C4521" t="s">
        <v>14590</v>
      </c>
      <c r="D4521">
        <v>53</v>
      </c>
      <c r="E4521">
        <v>47</v>
      </c>
      <c r="F4521">
        <v>53</v>
      </c>
      <c r="G4521">
        <v>47</v>
      </c>
      <c r="H4521">
        <v>1</v>
      </c>
      <c r="I4521">
        <v>1</v>
      </c>
      <c r="J4521">
        <v>0</v>
      </c>
      <c r="K4521" s="194">
        <v>0</v>
      </c>
      <c r="L4521" t="s">
        <v>1083</v>
      </c>
      <c r="M4521" t="s">
        <v>1083</v>
      </c>
      <c r="N4521">
        <v>10000</v>
      </c>
      <c r="O4521" t="s">
        <v>7876</v>
      </c>
      <c r="P4521" t="s">
        <v>18290</v>
      </c>
      <c r="Q4521">
        <v>10</v>
      </c>
      <c r="R4521" s="117" t="s">
        <v>15336</v>
      </c>
      <c r="S4521" s="117" t="s">
        <v>14596</v>
      </c>
      <c r="T4521" t="s">
        <v>17448</v>
      </c>
      <c r="U4521" t="s">
        <v>10772</v>
      </c>
    </row>
    <row r="4522" spans="1:21">
      <c r="A4522" s="117" t="s">
        <v>13476</v>
      </c>
      <c r="B4522" t="s">
        <v>14590</v>
      </c>
      <c r="C4522" t="s">
        <v>14590</v>
      </c>
      <c r="D4522">
        <v>53</v>
      </c>
      <c r="E4522">
        <v>47</v>
      </c>
      <c r="F4522">
        <v>53</v>
      </c>
      <c r="G4522">
        <v>47</v>
      </c>
      <c r="H4522">
        <v>1</v>
      </c>
      <c r="I4522">
        <v>1</v>
      </c>
      <c r="J4522">
        <v>0</v>
      </c>
      <c r="K4522" s="194">
        <v>0</v>
      </c>
      <c r="L4522" t="s">
        <v>1083</v>
      </c>
      <c r="M4522" t="s">
        <v>1083</v>
      </c>
      <c r="O4522" t="s">
        <v>7876</v>
      </c>
      <c r="P4522" t="s">
        <v>10577</v>
      </c>
      <c r="R4522" s="117" t="s">
        <v>15336</v>
      </c>
      <c r="S4522" s="117" t="s">
        <v>14596</v>
      </c>
      <c r="T4522" t="s">
        <v>17448</v>
      </c>
      <c r="U4522" t="s">
        <v>10772</v>
      </c>
    </row>
    <row r="4523" spans="1:21">
      <c r="A4523" s="117" t="s">
        <v>3181</v>
      </c>
      <c r="B4523" t="s">
        <v>14590</v>
      </c>
      <c r="C4523" t="s">
        <v>14590</v>
      </c>
      <c r="D4523">
        <v>60</v>
      </c>
      <c r="E4523">
        <v>54</v>
      </c>
      <c r="F4523">
        <v>60</v>
      </c>
      <c r="G4523">
        <v>54</v>
      </c>
      <c r="H4523">
        <v>1</v>
      </c>
      <c r="I4523">
        <v>1</v>
      </c>
      <c r="J4523">
        <v>999999</v>
      </c>
      <c r="K4523" s="194">
        <v>999999</v>
      </c>
      <c r="L4523" t="s">
        <v>1101</v>
      </c>
      <c r="M4523" t="s">
        <v>1101</v>
      </c>
      <c r="N4523">
        <v>710</v>
      </c>
      <c r="O4523" t="s">
        <v>7876</v>
      </c>
      <c r="P4523" t="s">
        <v>8800</v>
      </c>
      <c r="Q4523">
        <v>0.71</v>
      </c>
      <c r="R4523" s="117" t="s">
        <v>14676</v>
      </c>
      <c r="S4523" s="117" t="s">
        <v>14589</v>
      </c>
      <c r="T4523" t="s">
        <v>12136</v>
      </c>
      <c r="U4523" t="s">
        <v>10772</v>
      </c>
    </row>
    <row r="4524" spans="1:21">
      <c r="A4524" s="117" t="s">
        <v>21739</v>
      </c>
      <c r="B4524" t="s">
        <v>14590</v>
      </c>
      <c r="C4524" t="s">
        <v>14590</v>
      </c>
      <c r="D4524">
        <v>53</v>
      </c>
      <c r="E4524">
        <v>47</v>
      </c>
      <c r="F4524">
        <v>53</v>
      </c>
      <c r="G4524">
        <v>47</v>
      </c>
      <c r="H4524">
        <v>1</v>
      </c>
      <c r="I4524">
        <v>1</v>
      </c>
      <c r="J4524">
        <v>0</v>
      </c>
      <c r="K4524" s="194">
        <v>0</v>
      </c>
      <c r="L4524" t="s">
        <v>1083</v>
      </c>
      <c r="M4524" t="s">
        <v>1083</v>
      </c>
      <c r="N4524">
        <v>10000</v>
      </c>
      <c r="O4524" t="s">
        <v>7876</v>
      </c>
      <c r="P4524" t="s">
        <v>18290</v>
      </c>
      <c r="Q4524">
        <v>10</v>
      </c>
      <c r="R4524" s="117" t="s">
        <v>15336</v>
      </c>
      <c r="S4524" s="117" t="s">
        <v>14596</v>
      </c>
      <c r="T4524" t="s">
        <v>17448</v>
      </c>
      <c r="U4524" t="s">
        <v>10772</v>
      </c>
    </row>
    <row r="4525" spans="1:21">
      <c r="A4525" s="117" t="s">
        <v>19830</v>
      </c>
      <c r="B4525" t="s">
        <v>14590</v>
      </c>
      <c r="C4525" t="s">
        <v>14590</v>
      </c>
      <c r="D4525">
        <v>53</v>
      </c>
      <c r="E4525">
        <v>47</v>
      </c>
      <c r="F4525">
        <v>53</v>
      </c>
      <c r="G4525">
        <v>47</v>
      </c>
      <c r="H4525">
        <v>1</v>
      </c>
      <c r="I4525">
        <v>1</v>
      </c>
      <c r="J4525">
        <v>0</v>
      </c>
      <c r="K4525" s="194">
        <v>0</v>
      </c>
      <c r="L4525" t="s">
        <v>1083</v>
      </c>
      <c r="M4525" t="s">
        <v>1083</v>
      </c>
      <c r="N4525">
        <v>10000</v>
      </c>
      <c r="O4525" t="s">
        <v>7876</v>
      </c>
      <c r="P4525" t="s">
        <v>18290</v>
      </c>
      <c r="Q4525">
        <v>10</v>
      </c>
      <c r="R4525" s="117" t="s">
        <v>15336</v>
      </c>
      <c r="S4525" s="117" t="s">
        <v>14596</v>
      </c>
      <c r="T4525" t="s">
        <v>17448</v>
      </c>
      <c r="U4525" t="s">
        <v>10772</v>
      </c>
    </row>
    <row r="4526" spans="1:21">
      <c r="A4526" s="117" t="s">
        <v>19272</v>
      </c>
      <c r="B4526" t="s">
        <v>14590</v>
      </c>
      <c r="C4526" t="s">
        <v>14590</v>
      </c>
      <c r="D4526">
        <v>53</v>
      </c>
      <c r="E4526">
        <v>47</v>
      </c>
      <c r="F4526">
        <v>53</v>
      </c>
      <c r="G4526">
        <v>47</v>
      </c>
      <c r="H4526">
        <v>1</v>
      </c>
      <c r="I4526">
        <v>1</v>
      </c>
      <c r="J4526">
        <v>0</v>
      </c>
      <c r="K4526" s="194">
        <v>0</v>
      </c>
      <c r="L4526" t="s">
        <v>1083</v>
      </c>
      <c r="M4526" t="s">
        <v>1083</v>
      </c>
      <c r="N4526">
        <v>8300</v>
      </c>
      <c r="O4526" t="s">
        <v>7876</v>
      </c>
      <c r="P4526" t="s">
        <v>18290</v>
      </c>
      <c r="Q4526">
        <v>8.3000000000000007</v>
      </c>
      <c r="R4526" s="117" t="s">
        <v>15336</v>
      </c>
      <c r="S4526" s="117" t="s">
        <v>14596</v>
      </c>
      <c r="T4526" t="s">
        <v>17448</v>
      </c>
      <c r="U4526" t="s">
        <v>10772</v>
      </c>
    </row>
    <row r="4527" spans="1:21">
      <c r="A4527" s="117" t="s">
        <v>21740</v>
      </c>
      <c r="B4527" t="s">
        <v>14590</v>
      </c>
      <c r="C4527" t="s">
        <v>14590</v>
      </c>
      <c r="D4527">
        <v>53</v>
      </c>
      <c r="E4527">
        <v>47</v>
      </c>
      <c r="F4527">
        <v>53</v>
      </c>
      <c r="G4527">
        <v>47</v>
      </c>
      <c r="H4527">
        <v>1</v>
      </c>
      <c r="I4527">
        <v>1</v>
      </c>
      <c r="J4527">
        <v>0</v>
      </c>
      <c r="K4527" s="194">
        <v>0</v>
      </c>
      <c r="L4527" t="s">
        <v>1083</v>
      </c>
      <c r="M4527" t="s">
        <v>1083</v>
      </c>
      <c r="N4527">
        <v>10100</v>
      </c>
      <c r="O4527" t="s">
        <v>7876</v>
      </c>
      <c r="P4527" t="s">
        <v>18290</v>
      </c>
      <c r="Q4527">
        <v>10.1</v>
      </c>
      <c r="R4527" s="117" t="s">
        <v>15336</v>
      </c>
      <c r="S4527" s="117" t="s">
        <v>14596</v>
      </c>
      <c r="T4527" t="s">
        <v>17448</v>
      </c>
      <c r="U4527" t="s">
        <v>10772</v>
      </c>
    </row>
    <row r="4528" spans="1:21">
      <c r="A4528" s="117" t="s">
        <v>22533</v>
      </c>
      <c r="B4528" t="s">
        <v>14590</v>
      </c>
      <c r="C4528" t="s">
        <v>14590</v>
      </c>
      <c r="D4528">
        <v>53</v>
      </c>
      <c r="E4528">
        <v>47</v>
      </c>
      <c r="F4528">
        <v>53</v>
      </c>
      <c r="G4528">
        <v>47</v>
      </c>
      <c r="H4528">
        <v>1</v>
      </c>
      <c r="I4528">
        <v>1</v>
      </c>
      <c r="J4528">
        <v>0</v>
      </c>
      <c r="K4528" s="194">
        <v>0</v>
      </c>
      <c r="L4528" t="s">
        <v>1083</v>
      </c>
      <c r="M4528" t="s">
        <v>1083</v>
      </c>
      <c r="N4528">
        <v>10100</v>
      </c>
      <c r="O4528" t="s">
        <v>7876</v>
      </c>
      <c r="P4528" t="s">
        <v>18290</v>
      </c>
      <c r="Q4528">
        <v>10.1</v>
      </c>
      <c r="R4528" s="117" t="s">
        <v>15336</v>
      </c>
      <c r="S4528" s="117" t="s">
        <v>14596</v>
      </c>
      <c r="T4528" t="s">
        <v>17448</v>
      </c>
      <c r="U4528" t="s">
        <v>10772</v>
      </c>
    </row>
    <row r="4529" spans="1:21">
      <c r="A4529" s="117" t="s">
        <v>19831</v>
      </c>
      <c r="B4529" t="s">
        <v>14590</v>
      </c>
      <c r="C4529" t="s">
        <v>14590</v>
      </c>
      <c r="D4529">
        <v>53</v>
      </c>
      <c r="E4529">
        <v>47</v>
      </c>
      <c r="F4529">
        <v>53</v>
      </c>
      <c r="G4529">
        <v>47</v>
      </c>
      <c r="H4529">
        <v>1</v>
      </c>
      <c r="I4529">
        <v>1</v>
      </c>
      <c r="J4529">
        <v>0</v>
      </c>
      <c r="K4529" s="194">
        <v>0</v>
      </c>
      <c r="L4529" t="s">
        <v>1083</v>
      </c>
      <c r="M4529" t="s">
        <v>1083</v>
      </c>
      <c r="N4529">
        <v>10000</v>
      </c>
      <c r="O4529" t="s">
        <v>7876</v>
      </c>
      <c r="P4529" t="s">
        <v>18290</v>
      </c>
      <c r="Q4529">
        <v>10</v>
      </c>
      <c r="R4529" s="117" t="s">
        <v>15336</v>
      </c>
      <c r="S4529" s="117" t="s">
        <v>14596</v>
      </c>
      <c r="T4529" t="s">
        <v>17448</v>
      </c>
      <c r="U4529" t="s">
        <v>10772</v>
      </c>
    </row>
    <row r="4530" spans="1:21">
      <c r="A4530" s="117" t="s">
        <v>11087</v>
      </c>
      <c r="B4530" t="s">
        <v>14590</v>
      </c>
      <c r="C4530" t="s">
        <v>14590</v>
      </c>
      <c r="D4530">
        <v>53</v>
      </c>
      <c r="E4530">
        <v>47</v>
      </c>
      <c r="F4530">
        <v>53</v>
      </c>
      <c r="G4530">
        <v>47</v>
      </c>
      <c r="H4530">
        <v>1</v>
      </c>
      <c r="I4530">
        <v>1</v>
      </c>
      <c r="J4530">
        <v>0</v>
      </c>
      <c r="K4530" s="194">
        <v>0</v>
      </c>
      <c r="L4530" t="s">
        <v>1083</v>
      </c>
      <c r="M4530" t="s">
        <v>1083</v>
      </c>
      <c r="N4530">
        <v>1000</v>
      </c>
      <c r="O4530" t="s">
        <v>7876</v>
      </c>
      <c r="P4530" t="s">
        <v>8782</v>
      </c>
      <c r="Q4530">
        <v>1</v>
      </c>
      <c r="R4530" s="117" t="s">
        <v>15336</v>
      </c>
      <c r="S4530" s="117" t="s">
        <v>14596</v>
      </c>
      <c r="T4530" t="s">
        <v>17448</v>
      </c>
      <c r="U4530" t="s">
        <v>10772</v>
      </c>
    </row>
    <row r="4531" spans="1:21">
      <c r="A4531" s="117" t="s">
        <v>3182</v>
      </c>
      <c r="B4531" t="s">
        <v>14590</v>
      </c>
      <c r="C4531" t="s">
        <v>14590</v>
      </c>
      <c r="D4531">
        <v>53</v>
      </c>
      <c r="E4531">
        <v>47</v>
      </c>
      <c r="F4531">
        <v>53</v>
      </c>
      <c r="G4531">
        <v>47</v>
      </c>
      <c r="H4531">
        <v>1</v>
      </c>
      <c r="I4531">
        <v>1</v>
      </c>
      <c r="J4531">
        <v>0</v>
      </c>
      <c r="K4531" s="194">
        <v>0</v>
      </c>
      <c r="L4531" t="s">
        <v>1083</v>
      </c>
      <c r="M4531" t="s">
        <v>1083</v>
      </c>
      <c r="N4531">
        <v>14700</v>
      </c>
      <c r="O4531" t="s">
        <v>7876</v>
      </c>
      <c r="P4531" t="s">
        <v>8782</v>
      </c>
      <c r="Q4531">
        <v>14.7</v>
      </c>
      <c r="R4531" s="117" t="s">
        <v>15336</v>
      </c>
      <c r="S4531" s="117" t="s">
        <v>14596</v>
      </c>
      <c r="T4531" t="s">
        <v>17448</v>
      </c>
      <c r="U4531" t="s">
        <v>10772</v>
      </c>
    </row>
    <row r="4532" spans="1:21">
      <c r="A4532" s="117" t="s">
        <v>3183</v>
      </c>
      <c r="B4532" t="s">
        <v>14590</v>
      </c>
      <c r="C4532" t="s">
        <v>14590</v>
      </c>
      <c r="D4532">
        <v>53</v>
      </c>
      <c r="E4532">
        <v>47</v>
      </c>
      <c r="F4532">
        <v>53</v>
      </c>
      <c r="G4532">
        <v>47</v>
      </c>
      <c r="H4532">
        <v>1</v>
      </c>
      <c r="I4532">
        <v>1</v>
      </c>
      <c r="J4532">
        <v>0</v>
      </c>
      <c r="K4532" s="194">
        <v>0</v>
      </c>
      <c r="L4532" t="s">
        <v>1083</v>
      </c>
      <c r="M4532" t="s">
        <v>1083</v>
      </c>
      <c r="O4532" t="s">
        <v>7876</v>
      </c>
      <c r="P4532" t="s">
        <v>8782</v>
      </c>
      <c r="R4532" s="117" t="s">
        <v>15336</v>
      </c>
      <c r="S4532" s="117" t="s">
        <v>14596</v>
      </c>
      <c r="T4532" t="s">
        <v>17448</v>
      </c>
      <c r="U4532" t="s">
        <v>10772</v>
      </c>
    </row>
    <row r="4533" spans="1:21">
      <c r="A4533" s="117" t="s">
        <v>15363</v>
      </c>
      <c r="B4533" t="s">
        <v>14590</v>
      </c>
      <c r="C4533" t="s">
        <v>14590</v>
      </c>
      <c r="D4533">
        <v>53</v>
      </c>
      <c r="E4533">
        <v>47</v>
      </c>
      <c r="F4533">
        <v>53</v>
      </c>
      <c r="G4533">
        <v>47</v>
      </c>
      <c r="H4533">
        <v>1</v>
      </c>
      <c r="I4533">
        <v>1</v>
      </c>
      <c r="J4533">
        <v>0</v>
      </c>
      <c r="K4533" s="194">
        <v>0</v>
      </c>
      <c r="L4533" t="s">
        <v>1083</v>
      </c>
      <c r="M4533" t="s">
        <v>1083</v>
      </c>
      <c r="N4533">
        <v>14700</v>
      </c>
      <c r="O4533" t="s">
        <v>7876</v>
      </c>
      <c r="P4533" t="s">
        <v>10577</v>
      </c>
      <c r="Q4533">
        <v>14.7</v>
      </c>
      <c r="R4533" s="117" t="s">
        <v>15336</v>
      </c>
      <c r="S4533" s="117" t="s">
        <v>14596</v>
      </c>
      <c r="T4533" t="s">
        <v>17448</v>
      </c>
      <c r="U4533" t="s">
        <v>10772</v>
      </c>
    </row>
    <row r="4534" spans="1:21">
      <c r="A4534" s="117" t="s">
        <v>18532</v>
      </c>
      <c r="B4534" t="s">
        <v>14590</v>
      </c>
      <c r="C4534" t="s">
        <v>14590</v>
      </c>
      <c r="D4534">
        <v>53</v>
      </c>
      <c r="E4534">
        <v>47</v>
      </c>
      <c r="F4534">
        <v>53</v>
      </c>
      <c r="G4534">
        <v>47</v>
      </c>
      <c r="H4534">
        <v>1</v>
      </c>
      <c r="I4534">
        <v>1</v>
      </c>
      <c r="J4534">
        <v>0</v>
      </c>
      <c r="K4534" s="194">
        <v>0</v>
      </c>
      <c r="L4534" t="s">
        <v>1083</v>
      </c>
      <c r="M4534" t="s">
        <v>1083</v>
      </c>
      <c r="O4534" t="s">
        <v>7876</v>
      </c>
      <c r="P4534" t="s">
        <v>18290</v>
      </c>
      <c r="R4534" s="117" t="s">
        <v>15336</v>
      </c>
      <c r="S4534" s="117" t="s">
        <v>14596</v>
      </c>
      <c r="T4534" t="s">
        <v>17448</v>
      </c>
      <c r="U4534" t="s">
        <v>10772</v>
      </c>
    </row>
    <row r="4535" spans="1:21">
      <c r="A4535" s="117" t="s">
        <v>19832</v>
      </c>
      <c r="B4535" t="s">
        <v>14590</v>
      </c>
      <c r="C4535" t="s">
        <v>14590</v>
      </c>
      <c r="D4535">
        <v>53</v>
      </c>
      <c r="E4535">
        <v>47</v>
      </c>
      <c r="F4535">
        <v>53</v>
      </c>
      <c r="G4535">
        <v>47</v>
      </c>
      <c r="H4535">
        <v>1</v>
      </c>
      <c r="I4535">
        <v>1</v>
      </c>
      <c r="J4535">
        <v>0</v>
      </c>
      <c r="K4535" s="194">
        <v>0</v>
      </c>
      <c r="L4535" t="s">
        <v>1083</v>
      </c>
      <c r="M4535" t="s">
        <v>1083</v>
      </c>
      <c r="N4535">
        <v>10000</v>
      </c>
      <c r="O4535" t="s">
        <v>7876</v>
      </c>
      <c r="P4535" t="s">
        <v>18290</v>
      </c>
      <c r="Q4535">
        <v>10</v>
      </c>
      <c r="R4535" s="117" t="s">
        <v>15336</v>
      </c>
      <c r="S4535" s="117" t="s">
        <v>14596</v>
      </c>
      <c r="T4535" t="s">
        <v>17448</v>
      </c>
      <c r="U4535" t="s">
        <v>10772</v>
      </c>
    </row>
    <row r="4536" spans="1:21">
      <c r="A4536" s="117" t="s">
        <v>19517</v>
      </c>
      <c r="B4536" t="s">
        <v>14590</v>
      </c>
      <c r="C4536" t="s">
        <v>14590</v>
      </c>
      <c r="D4536">
        <v>53</v>
      </c>
      <c r="E4536">
        <v>47</v>
      </c>
      <c r="F4536">
        <v>53</v>
      </c>
      <c r="G4536">
        <v>47</v>
      </c>
      <c r="H4536">
        <v>1</v>
      </c>
      <c r="I4536">
        <v>1</v>
      </c>
      <c r="J4536">
        <v>0</v>
      </c>
      <c r="K4536" s="194">
        <v>0</v>
      </c>
      <c r="L4536" t="s">
        <v>1083</v>
      </c>
      <c r="M4536" t="s">
        <v>1083</v>
      </c>
      <c r="N4536">
        <v>10000</v>
      </c>
      <c r="O4536" t="s">
        <v>7876</v>
      </c>
      <c r="P4536" t="s">
        <v>18290</v>
      </c>
      <c r="Q4536">
        <v>10</v>
      </c>
      <c r="R4536" s="117" t="s">
        <v>15336</v>
      </c>
      <c r="S4536" s="117" t="s">
        <v>14596</v>
      </c>
      <c r="T4536" t="s">
        <v>17448</v>
      </c>
      <c r="U4536" t="s">
        <v>10772</v>
      </c>
    </row>
    <row r="4537" spans="1:21">
      <c r="A4537" s="117" t="s">
        <v>19833</v>
      </c>
      <c r="B4537" t="s">
        <v>14590</v>
      </c>
      <c r="C4537" t="s">
        <v>14590</v>
      </c>
      <c r="D4537">
        <v>53</v>
      </c>
      <c r="E4537">
        <v>47</v>
      </c>
      <c r="F4537">
        <v>53</v>
      </c>
      <c r="G4537">
        <v>47</v>
      </c>
      <c r="H4537">
        <v>1</v>
      </c>
      <c r="I4537">
        <v>1</v>
      </c>
      <c r="J4537">
        <v>0</v>
      </c>
      <c r="K4537" s="194">
        <v>0</v>
      </c>
      <c r="L4537" t="s">
        <v>1083</v>
      </c>
      <c r="M4537" t="s">
        <v>1083</v>
      </c>
      <c r="N4537">
        <v>10000</v>
      </c>
      <c r="O4537" t="s">
        <v>7876</v>
      </c>
      <c r="P4537" t="s">
        <v>18290</v>
      </c>
      <c r="Q4537">
        <v>10</v>
      </c>
      <c r="R4537" s="117" t="s">
        <v>15336</v>
      </c>
      <c r="S4537" s="117" t="s">
        <v>14596</v>
      </c>
      <c r="T4537" t="s">
        <v>17448</v>
      </c>
      <c r="U4537" t="s">
        <v>10772</v>
      </c>
    </row>
    <row r="4538" spans="1:21">
      <c r="A4538" s="117" t="s">
        <v>22534</v>
      </c>
      <c r="B4538" t="s">
        <v>14590</v>
      </c>
      <c r="C4538" t="s">
        <v>14590</v>
      </c>
      <c r="D4538">
        <v>53</v>
      </c>
      <c r="E4538">
        <v>47</v>
      </c>
      <c r="F4538">
        <v>53</v>
      </c>
      <c r="G4538">
        <v>47</v>
      </c>
      <c r="H4538">
        <v>1</v>
      </c>
      <c r="I4538">
        <v>1</v>
      </c>
      <c r="J4538">
        <v>0</v>
      </c>
      <c r="K4538" s="194">
        <v>0</v>
      </c>
      <c r="L4538" t="s">
        <v>1083</v>
      </c>
      <c r="M4538" t="s">
        <v>1083</v>
      </c>
      <c r="N4538">
        <v>10000</v>
      </c>
      <c r="O4538" t="s">
        <v>7876</v>
      </c>
      <c r="P4538" t="s">
        <v>18290</v>
      </c>
      <c r="Q4538">
        <v>10</v>
      </c>
      <c r="R4538" s="117" t="s">
        <v>15336</v>
      </c>
      <c r="S4538" s="117" t="s">
        <v>14596</v>
      </c>
      <c r="T4538" t="s">
        <v>17448</v>
      </c>
      <c r="U4538" t="s">
        <v>10772</v>
      </c>
    </row>
    <row r="4539" spans="1:21">
      <c r="A4539" s="117" t="s">
        <v>16409</v>
      </c>
      <c r="B4539" t="s">
        <v>14590</v>
      </c>
      <c r="C4539" t="s">
        <v>14590</v>
      </c>
      <c r="D4539">
        <v>53</v>
      </c>
      <c r="E4539">
        <v>47</v>
      </c>
      <c r="F4539">
        <v>53</v>
      </c>
      <c r="G4539">
        <v>47</v>
      </c>
      <c r="H4539">
        <v>1</v>
      </c>
      <c r="I4539">
        <v>1</v>
      </c>
      <c r="J4539">
        <v>0</v>
      </c>
      <c r="K4539" s="194">
        <v>0</v>
      </c>
      <c r="L4539" t="s">
        <v>1083</v>
      </c>
      <c r="M4539" t="s">
        <v>1083</v>
      </c>
      <c r="N4539">
        <v>1000</v>
      </c>
      <c r="O4539" t="s">
        <v>7876</v>
      </c>
      <c r="P4539" t="s">
        <v>10577</v>
      </c>
      <c r="Q4539">
        <v>1</v>
      </c>
      <c r="R4539" s="117" t="s">
        <v>15336</v>
      </c>
      <c r="S4539" s="117" t="s">
        <v>14596</v>
      </c>
      <c r="T4539" t="s">
        <v>17448</v>
      </c>
      <c r="U4539" t="s">
        <v>10772</v>
      </c>
    </row>
    <row r="4540" spans="1:21">
      <c r="A4540" s="117" t="s">
        <v>20369</v>
      </c>
      <c r="B4540" t="s">
        <v>14590</v>
      </c>
      <c r="C4540" t="s">
        <v>14590</v>
      </c>
      <c r="D4540">
        <v>53</v>
      </c>
      <c r="E4540">
        <v>47</v>
      </c>
      <c r="F4540">
        <v>53</v>
      </c>
      <c r="G4540">
        <v>47</v>
      </c>
      <c r="H4540">
        <v>1</v>
      </c>
      <c r="I4540">
        <v>1</v>
      </c>
      <c r="J4540">
        <v>0</v>
      </c>
      <c r="K4540" s="194">
        <v>0</v>
      </c>
      <c r="L4540" t="s">
        <v>1083</v>
      </c>
      <c r="M4540" t="s">
        <v>1083</v>
      </c>
      <c r="O4540" t="s">
        <v>7876</v>
      </c>
      <c r="P4540" t="s">
        <v>18290</v>
      </c>
      <c r="R4540" s="117" t="s">
        <v>15336</v>
      </c>
      <c r="S4540" s="117" t="s">
        <v>14596</v>
      </c>
      <c r="T4540" t="s">
        <v>17448</v>
      </c>
      <c r="U4540" t="s">
        <v>10772</v>
      </c>
    </row>
    <row r="4541" spans="1:21">
      <c r="A4541" s="117" t="s">
        <v>24829</v>
      </c>
      <c r="B4541" t="s">
        <v>14590</v>
      </c>
      <c r="C4541" t="s">
        <v>14590</v>
      </c>
      <c r="D4541">
        <v>53</v>
      </c>
      <c r="E4541">
        <v>47</v>
      </c>
      <c r="F4541">
        <v>53</v>
      </c>
      <c r="G4541">
        <v>47</v>
      </c>
      <c r="H4541">
        <v>1</v>
      </c>
      <c r="I4541">
        <v>1</v>
      </c>
      <c r="J4541">
        <v>0</v>
      </c>
      <c r="K4541" s="194">
        <v>0</v>
      </c>
      <c r="L4541" t="s">
        <v>1083</v>
      </c>
      <c r="M4541" t="s">
        <v>1083</v>
      </c>
      <c r="N4541">
        <v>10000</v>
      </c>
      <c r="O4541" t="s">
        <v>7876</v>
      </c>
      <c r="P4541" t="s">
        <v>18290</v>
      </c>
      <c r="Q4541">
        <v>10</v>
      </c>
      <c r="R4541" s="117" t="s">
        <v>15336</v>
      </c>
      <c r="S4541" s="117" t="s">
        <v>14596</v>
      </c>
      <c r="T4541" t="s">
        <v>17448</v>
      </c>
      <c r="U4541" t="s">
        <v>10772</v>
      </c>
    </row>
    <row r="4542" spans="1:21">
      <c r="A4542" s="117" t="s">
        <v>21741</v>
      </c>
      <c r="B4542" t="s">
        <v>14590</v>
      </c>
      <c r="C4542" t="s">
        <v>14590</v>
      </c>
      <c r="D4542">
        <v>53</v>
      </c>
      <c r="E4542">
        <v>47</v>
      </c>
      <c r="F4542">
        <v>53</v>
      </c>
      <c r="G4542">
        <v>47</v>
      </c>
      <c r="H4542">
        <v>1</v>
      </c>
      <c r="I4542">
        <v>1</v>
      </c>
      <c r="J4542">
        <v>0</v>
      </c>
      <c r="K4542" s="194">
        <v>0</v>
      </c>
      <c r="L4542" t="s">
        <v>1083</v>
      </c>
      <c r="M4542" t="s">
        <v>1083</v>
      </c>
      <c r="O4542" t="s">
        <v>7876</v>
      </c>
      <c r="P4542" t="s">
        <v>18290</v>
      </c>
      <c r="R4542" s="117" t="s">
        <v>15336</v>
      </c>
      <c r="S4542" s="117" t="s">
        <v>14596</v>
      </c>
      <c r="T4542" t="s">
        <v>17448</v>
      </c>
      <c r="U4542" t="s">
        <v>10772</v>
      </c>
    </row>
    <row r="4543" spans="1:21">
      <c r="A4543" s="117" t="s">
        <v>3184</v>
      </c>
      <c r="B4543" t="s">
        <v>14590</v>
      </c>
      <c r="C4543" t="s">
        <v>14590</v>
      </c>
      <c r="D4543">
        <v>53</v>
      </c>
      <c r="E4543">
        <v>47</v>
      </c>
      <c r="F4543">
        <v>53</v>
      </c>
      <c r="G4543">
        <v>47</v>
      </c>
      <c r="H4543">
        <v>1</v>
      </c>
      <c r="I4543">
        <v>1</v>
      </c>
      <c r="J4543">
        <v>0</v>
      </c>
      <c r="K4543" s="194">
        <v>0</v>
      </c>
      <c r="L4543" t="s">
        <v>1083</v>
      </c>
      <c r="M4543" t="s">
        <v>1083</v>
      </c>
      <c r="N4543">
        <v>14700</v>
      </c>
      <c r="O4543" t="s">
        <v>7876</v>
      </c>
      <c r="P4543" t="s">
        <v>8782</v>
      </c>
      <c r="Q4543">
        <v>14.7</v>
      </c>
      <c r="R4543" s="117" t="s">
        <v>15336</v>
      </c>
      <c r="S4543" s="117" t="s">
        <v>14596</v>
      </c>
      <c r="T4543" t="s">
        <v>17448</v>
      </c>
      <c r="U4543" t="s">
        <v>10772</v>
      </c>
    </row>
    <row r="4544" spans="1:21">
      <c r="A4544" s="117" t="s">
        <v>15364</v>
      </c>
      <c r="B4544" t="s">
        <v>14590</v>
      </c>
      <c r="C4544" t="s">
        <v>14590</v>
      </c>
      <c r="D4544">
        <v>53</v>
      </c>
      <c r="E4544">
        <v>47</v>
      </c>
      <c r="F4544">
        <v>53</v>
      </c>
      <c r="G4544">
        <v>47</v>
      </c>
      <c r="H4544">
        <v>1</v>
      </c>
      <c r="I4544">
        <v>1</v>
      </c>
      <c r="J4544">
        <v>0</v>
      </c>
      <c r="K4544" s="194">
        <v>0</v>
      </c>
      <c r="L4544" t="s">
        <v>1083</v>
      </c>
      <c r="M4544" t="s">
        <v>1083</v>
      </c>
      <c r="N4544">
        <v>1000</v>
      </c>
      <c r="O4544" t="s">
        <v>7876</v>
      </c>
      <c r="P4544" t="s">
        <v>10577</v>
      </c>
      <c r="Q4544">
        <v>1</v>
      </c>
      <c r="R4544" s="117" t="s">
        <v>15336</v>
      </c>
      <c r="S4544" s="117" t="s">
        <v>14596</v>
      </c>
      <c r="T4544" t="s">
        <v>17448</v>
      </c>
      <c r="U4544" t="s">
        <v>10772</v>
      </c>
    </row>
    <row r="4545" spans="1:21">
      <c r="A4545" s="117" t="s">
        <v>24830</v>
      </c>
      <c r="B4545" t="s">
        <v>14590</v>
      </c>
      <c r="C4545" t="s">
        <v>14590</v>
      </c>
      <c r="D4545">
        <v>53</v>
      </c>
      <c r="E4545">
        <v>47</v>
      </c>
      <c r="F4545">
        <v>53</v>
      </c>
      <c r="G4545">
        <v>47</v>
      </c>
      <c r="H4545">
        <v>1</v>
      </c>
      <c r="I4545">
        <v>1</v>
      </c>
      <c r="J4545">
        <v>0</v>
      </c>
      <c r="K4545" s="194">
        <v>0</v>
      </c>
      <c r="L4545" t="s">
        <v>1083</v>
      </c>
      <c r="M4545" t="s">
        <v>1083</v>
      </c>
      <c r="N4545">
        <v>10000</v>
      </c>
      <c r="O4545" t="s">
        <v>7876</v>
      </c>
      <c r="P4545" t="s">
        <v>18290</v>
      </c>
      <c r="Q4545">
        <v>10</v>
      </c>
      <c r="R4545" s="117" t="s">
        <v>15336</v>
      </c>
      <c r="S4545" s="117" t="s">
        <v>14596</v>
      </c>
      <c r="T4545" t="s">
        <v>17448</v>
      </c>
      <c r="U4545" t="s">
        <v>10772</v>
      </c>
    </row>
    <row r="4546" spans="1:21">
      <c r="A4546" s="117" t="s">
        <v>12180</v>
      </c>
      <c r="B4546" t="s">
        <v>14590</v>
      </c>
      <c r="C4546" t="s">
        <v>14590</v>
      </c>
      <c r="D4546">
        <v>53</v>
      </c>
      <c r="E4546">
        <v>47</v>
      </c>
      <c r="F4546">
        <v>53</v>
      </c>
      <c r="G4546">
        <v>47</v>
      </c>
      <c r="H4546">
        <v>1</v>
      </c>
      <c r="I4546">
        <v>1</v>
      </c>
      <c r="J4546">
        <v>0</v>
      </c>
      <c r="K4546" s="194">
        <v>0</v>
      </c>
      <c r="L4546" t="s">
        <v>1083</v>
      </c>
      <c r="M4546" t="s">
        <v>1083</v>
      </c>
      <c r="N4546">
        <v>1000</v>
      </c>
      <c r="O4546" t="s">
        <v>7876</v>
      </c>
      <c r="P4546" t="s">
        <v>8782</v>
      </c>
      <c r="Q4546">
        <v>1</v>
      </c>
      <c r="R4546" s="117" t="s">
        <v>15336</v>
      </c>
      <c r="S4546" s="117" t="s">
        <v>14596</v>
      </c>
      <c r="T4546" t="s">
        <v>17448</v>
      </c>
      <c r="U4546" t="s">
        <v>10772</v>
      </c>
    </row>
    <row r="4547" spans="1:21">
      <c r="A4547" s="117" t="s">
        <v>20880</v>
      </c>
      <c r="B4547" t="s">
        <v>14590</v>
      </c>
      <c r="C4547" t="s">
        <v>14590</v>
      </c>
      <c r="D4547">
        <v>53</v>
      </c>
      <c r="E4547">
        <v>47</v>
      </c>
      <c r="F4547">
        <v>53</v>
      </c>
      <c r="G4547">
        <v>47</v>
      </c>
      <c r="H4547">
        <v>1</v>
      </c>
      <c r="I4547">
        <v>1</v>
      </c>
      <c r="J4547">
        <v>0</v>
      </c>
      <c r="K4547" s="194">
        <v>0</v>
      </c>
      <c r="L4547" t="s">
        <v>1083</v>
      </c>
      <c r="M4547" t="s">
        <v>1083</v>
      </c>
      <c r="O4547" t="s">
        <v>7876</v>
      </c>
      <c r="P4547" t="s">
        <v>18290</v>
      </c>
      <c r="R4547" s="117" t="s">
        <v>15336</v>
      </c>
      <c r="S4547" s="117" t="s">
        <v>14596</v>
      </c>
      <c r="T4547" t="s">
        <v>17448</v>
      </c>
      <c r="U4547" t="s">
        <v>10772</v>
      </c>
    </row>
    <row r="4548" spans="1:21">
      <c r="A4548" s="117" t="s">
        <v>16410</v>
      </c>
      <c r="B4548" t="s">
        <v>14590</v>
      </c>
      <c r="C4548" t="s">
        <v>14590</v>
      </c>
      <c r="D4548">
        <v>53</v>
      </c>
      <c r="E4548">
        <v>47</v>
      </c>
      <c r="F4548">
        <v>53</v>
      </c>
      <c r="G4548">
        <v>47</v>
      </c>
      <c r="H4548">
        <v>1</v>
      </c>
      <c r="I4548">
        <v>1</v>
      </c>
      <c r="J4548">
        <v>0</v>
      </c>
      <c r="K4548" s="194">
        <v>0</v>
      </c>
      <c r="L4548" t="s">
        <v>1083</v>
      </c>
      <c r="M4548" t="s">
        <v>1083</v>
      </c>
      <c r="O4548" t="s">
        <v>7876</v>
      </c>
      <c r="P4548" t="s">
        <v>10577</v>
      </c>
      <c r="R4548" s="117" t="s">
        <v>15336</v>
      </c>
      <c r="S4548" s="117" t="s">
        <v>14596</v>
      </c>
      <c r="T4548" t="s">
        <v>17448</v>
      </c>
      <c r="U4548" t="s">
        <v>10772</v>
      </c>
    </row>
    <row r="4549" spans="1:21">
      <c r="A4549" s="117" t="s">
        <v>15365</v>
      </c>
      <c r="B4549" t="s">
        <v>14590</v>
      </c>
      <c r="C4549" t="s">
        <v>14590</v>
      </c>
      <c r="D4549">
        <v>53</v>
      </c>
      <c r="E4549">
        <v>47</v>
      </c>
      <c r="F4549">
        <v>53</v>
      </c>
      <c r="G4549">
        <v>47</v>
      </c>
      <c r="H4549">
        <v>1</v>
      </c>
      <c r="I4549">
        <v>1</v>
      </c>
      <c r="J4549">
        <v>0</v>
      </c>
      <c r="K4549" s="194">
        <v>0</v>
      </c>
      <c r="L4549" t="s">
        <v>1083</v>
      </c>
      <c r="M4549" t="s">
        <v>1083</v>
      </c>
      <c r="O4549" t="s">
        <v>7876</v>
      </c>
      <c r="P4549" t="s">
        <v>8781</v>
      </c>
      <c r="R4549" s="117" t="s">
        <v>15336</v>
      </c>
      <c r="S4549" s="117" t="s">
        <v>14596</v>
      </c>
      <c r="T4549" t="s">
        <v>17448</v>
      </c>
      <c r="U4549" t="s">
        <v>10772</v>
      </c>
    </row>
    <row r="4550" spans="1:21">
      <c r="A4550" s="117" t="s">
        <v>19834</v>
      </c>
      <c r="B4550" t="s">
        <v>14590</v>
      </c>
      <c r="C4550" t="s">
        <v>14590</v>
      </c>
      <c r="D4550">
        <v>53</v>
      </c>
      <c r="E4550">
        <v>47</v>
      </c>
      <c r="F4550">
        <v>53</v>
      </c>
      <c r="G4550">
        <v>47</v>
      </c>
      <c r="H4550">
        <v>1</v>
      </c>
      <c r="I4550">
        <v>1</v>
      </c>
      <c r="J4550">
        <v>0</v>
      </c>
      <c r="K4550" s="194">
        <v>0</v>
      </c>
      <c r="L4550" t="s">
        <v>1083</v>
      </c>
      <c r="M4550" t="s">
        <v>1083</v>
      </c>
      <c r="N4550">
        <v>10000</v>
      </c>
      <c r="O4550" t="s">
        <v>7876</v>
      </c>
      <c r="P4550" t="s">
        <v>18290</v>
      </c>
      <c r="Q4550">
        <v>10</v>
      </c>
      <c r="R4550" s="117" t="s">
        <v>15336</v>
      </c>
      <c r="S4550" s="117" t="s">
        <v>14596</v>
      </c>
      <c r="T4550" t="s">
        <v>17448</v>
      </c>
      <c r="U4550" t="s">
        <v>10772</v>
      </c>
    </row>
    <row r="4551" spans="1:21">
      <c r="A4551" s="117" t="s">
        <v>22535</v>
      </c>
      <c r="B4551" t="s">
        <v>14590</v>
      </c>
      <c r="C4551" t="s">
        <v>14590</v>
      </c>
      <c r="D4551">
        <v>53</v>
      </c>
      <c r="E4551">
        <v>47</v>
      </c>
      <c r="F4551">
        <v>53</v>
      </c>
      <c r="G4551">
        <v>47</v>
      </c>
      <c r="H4551">
        <v>1</v>
      </c>
      <c r="I4551">
        <v>1</v>
      </c>
      <c r="J4551">
        <v>0</v>
      </c>
      <c r="K4551" s="194">
        <v>0</v>
      </c>
      <c r="L4551" t="s">
        <v>1083</v>
      </c>
      <c r="M4551" t="s">
        <v>1083</v>
      </c>
      <c r="N4551">
        <v>10000</v>
      </c>
      <c r="O4551" t="s">
        <v>7876</v>
      </c>
      <c r="P4551" t="s">
        <v>18290</v>
      </c>
      <c r="Q4551">
        <v>10</v>
      </c>
      <c r="R4551" s="117" t="s">
        <v>15336</v>
      </c>
      <c r="S4551" s="117" t="s">
        <v>14596</v>
      </c>
      <c r="T4551" t="s">
        <v>17448</v>
      </c>
      <c r="U4551" t="s">
        <v>10772</v>
      </c>
    </row>
    <row r="4552" spans="1:21">
      <c r="A4552" s="117" t="s">
        <v>15366</v>
      </c>
      <c r="B4552" t="s">
        <v>14590</v>
      </c>
      <c r="C4552" t="s">
        <v>14590</v>
      </c>
      <c r="D4552">
        <v>53</v>
      </c>
      <c r="E4552">
        <v>47</v>
      </c>
      <c r="F4552">
        <v>53</v>
      </c>
      <c r="G4552">
        <v>47</v>
      </c>
      <c r="H4552">
        <v>1</v>
      </c>
      <c r="I4552">
        <v>1</v>
      </c>
      <c r="J4552">
        <v>0</v>
      </c>
      <c r="K4552" s="194">
        <v>0</v>
      </c>
      <c r="L4552" t="s">
        <v>1083</v>
      </c>
      <c r="M4552" t="s">
        <v>1083</v>
      </c>
      <c r="N4552">
        <v>1000</v>
      </c>
      <c r="O4552" t="s">
        <v>7876</v>
      </c>
      <c r="P4552" t="s">
        <v>8781</v>
      </c>
      <c r="Q4552">
        <v>1</v>
      </c>
      <c r="R4552" s="117" t="s">
        <v>15336</v>
      </c>
      <c r="S4552" s="117" t="s">
        <v>14596</v>
      </c>
      <c r="T4552" t="s">
        <v>17448</v>
      </c>
      <c r="U4552" t="s">
        <v>10772</v>
      </c>
    </row>
    <row r="4553" spans="1:21">
      <c r="A4553" s="117" t="s">
        <v>19273</v>
      </c>
      <c r="B4553" t="s">
        <v>14590</v>
      </c>
      <c r="C4553" t="s">
        <v>14590</v>
      </c>
      <c r="D4553">
        <v>53</v>
      </c>
      <c r="E4553">
        <v>47</v>
      </c>
      <c r="F4553">
        <v>53</v>
      </c>
      <c r="G4553">
        <v>47</v>
      </c>
      <c r="H4553">
        <v>1</v>
      </c>
      <c r="I4553">
        <v>1</v>
      </c>
      <c r="J4553">
        <v>0</v>
      </c>
      <c r="K4553" s="194">
        <v>0</v>
      </c>
      <c r="L4553" t="s">
        <v>1083</v>
      </c>
      <c r="M4553" t="s">
        <v>1083</v>
      </c>
      <c r="N4553">
        <v>10000</v>
      </c>
      <c r="O4553" t="s">
        <v>7876</v>
      </c>
      <c r="P4553" t="s">
        <v>18290</v>
      </c>
      <c r="Q4553">
        <v>10</v>
      </c>
      <c r="R4553" s="117" t="s">
        <v>15336</v>
      </c>
      <c r="S4553" s="117" t="s">
        <v>14596</v>
      </c>
      <c r="T4553" t="s">
        <v>17448</v>
      </c>
      <c r="U4553" t="s">
        <v>10772</v>
      </c>
    </row>
    <row r="4554" spans="1:21">
      <c r="A4554" s="117" t="s">
        <v>22536</v>
      </c>
      <c r="B4554" t="s">
        <v>14590</v>
      </c>
      <c r="C4554" t="s">
        <v>14590</v>
      </c>
      <c r="D4554">
        <v>53</v>
      </c>
      <c r="E4554">
        <v>47</v>
      </c>
      <c r="F4554">
        <v>53</v>
      </c>
      <c r="G4554">
        <v>47</v>
      </c>
      <c r="H4554">
        <v>1</v>
      </c>
      <c r="I4554">
        <v>1</v>
      </c>
      <c r="J4554">
        <v>0</v>
      </c>
      <c r="K4554" s="194">
        <v>0</v>
      </c>
      <c r="L4554" t="s">
        <v>1083</v>
      </c>
      <c r="M4554" t="s">
        <v>1083</v>
      </c>
      <c r="O4554" t="s">
        <v>7876</v>
      </c>
      <c r="P4554" t="s">
        <v>18290</v>
      </c>
      <c r="R4554" s="117" t="s">
        <v>15336</v>
      </c>
      <c r="S4554" s="117" t="s">
        <v>14596</v>
      </c>
      <c r="T4554" t="s">
        <v>17448</v>
      </c>
      <c r="U4554" t="s">
        <v>10772</v>
      </c>
    </row>
    <row r="4555" spans="1:21">
      <c r="A4555" s="117" t="s">
        <v>16525</v>
      </c>
      <c r="B4555" t="s">
        <v>14590</v>
      </c>
      <c r="C4555" t="s">
        <v>14590</v>
      </c>
      <c r="D4555">
        <v>53</v>
      </c>
      <c r="E4555">
        <v>47</v>
      </c>
      <c r="F4555">
        <v>53</v>
      </c>
      <c r="G4555">
        <v>47</v>
      </c>
      <c r="H4555">
        <v>1</v>
      </c>
      <c r="I4555">
        <v>1</v>
      </c>
      <c r="J4555">
        <v>0</v>
      </c>
      <c r="K4555" s="194">
        <v>0</v>
      </c>
      <c r="L4555" t="s">
        <v>1083</v>
      </c>
      <c r="M4555" t="s">
        <v>1083</v>
      </c>
      <c r="O4555" t="s">
        <v>7876</v>
      </c>
      <c r="P4555" t="s">
        <v>10577</v>
      </c>
      <c r="R4555" s="117" t="s">
        <v>15336</v>
      </c>
      <c r="S4555" s="117" t="s">
        <v>14596</v>
      </c>
      <c r="T4555" t="s">
        <v>17448</v>
      </c>
      <c r="U4555" t="s">
        <v>10772</v>
      </c>
    </row>
    <row r="4556" spans="1:21">
      <c r="A4556" s="117" t="s">
        <v>19274</v>
      </c>
      <c r="B4556" t="s">
        <v>14590</v>
      </c>
      <c r="C4556" t="s">
        <v>14590</v>
      </c>
      <c r="D4556">
        <v>53</v>
      </c>
      <c r="E4556">
        <v>47</v>
      </c>
      <c r="F4556">
        <v>53</v>
      </c>
      <c r="G4556">
        <v>47</v>
      </c>
      <c r="H4556">
        <v>1</v>
      </c>
      <c r="I4556">
        <v>1</v>
      </c>
      <c r="J4556">
        <v>0</v>
      </c>
      <c r="K4556" s="194">
        <v>0</v>
      </c>
      <c r="L4556" t="s">
        <v>1083</v>
      </c>
      <c r="M4556" t="s">
        <v>1083</v>
      </c>
      <c r="O4556" t="s">
        <v>7876</v>
      </c>
      <c r="P4556" t="s">
        <v>18290</v>
      </c>
      <c r="R4556" s="117" t="s">
        <v>15336</v>
      </c>
      <c r="S4556" s="117" t="s">
        <v>14596</v>
      </c>
      <c r="T4556" t="s">
        <v>17448</v>
      </c>
      <c r="U4556" t="s">
        <v>10772</v>
      </c>
    </row>
    <row r="4557" spans="1:21">
      <c r="A4557" s="117" t="s">
        <v>24831</v>
      </c>
      <c r="B4557" t="s">
        <v>14590</v>
      </c>
      <c r="C4557" t="s">
        <v>14590</v>
      </c>
      <c r="D4557">
        <v>53</v>
      </c>
      <c r="E4557">
        <v>47</v>
      </c>
      <c r="F4557">
        <v>53</v>
      </c>
      <c r="G4557">
        <v>47</v>
      </c>
      <c r="H4557">
        <v>1</v>
      </c>
      <c r="I4557">
        <v>1</v>
      </c>
      <c r="J4557">
        <v>0</v>
      </c>
      <c r="K4557" s="194">
        <v>0</v>
      </c>
      <c r="L4557" t="s">
        <v>1083</v>
      </c>
      <c r="M4557" t="s">
        <v>1083</v>
      </c>
      <c r="N4557">
        <v>10000</v>
      </c>
      <c r="O4557" t="s">
        <v>7876</v>
      </c>
      <c r="P4557" t="s">
        <v>18290</v>
      </c>
      <c r="Q4557">
        <v>10</v>
      </c>
      <c r="R4557" s="117" t="s">
        <v>15336</v>
      </c>
      <c r="S4557" s="117" t="s">
        <v>14596</v>
      </c>
      <c r="T4557" t="s">
        <v>17448</v>
      </c>
      <c r="U4557" t="s">
        <v>10772</v>
      </c>
    </row>
    <row r="4558" spans="1:21">
      <c r="A4558" s="117" t="s">
        <v>19835</v>
      </c>
      <c r="B4558" t="s">
        <v>14590</v>
      </c>
      <c r="C4558" t="s">
        <v>14590</v>
      </c>
      <c r="D4558">
        <v>53</v>
      </c>
      <c r="E4558">
        <v>47</v>
      </c>
      <c r="F4558">
        <v>53</v>
      </c>
      <c r="G4558">
        <v>47</v>
      </c>
      <c r="H4558">
        <v>1</v>
      </c>
      <c r="I4558">
        <v>1</v>
      </c>
      <c r="J4558">
        <v>0</v>
      </c>
      <c r="K4558" s="194">
        <v>0</v>
      </c>
      <c r="L4558" t="s">
        <v>1083</v>
      </c>
      <c r="M4558" t="s">
        <v>1083</v>
      </c>
      <c r="N4558">
        <v>10000</v>
      </c>
      <c r="O4558" t="s">
        <v>7876</v>
      </c>
      <c r="P4558" t="s">
        <v>18290</v>
      </c>
      <c r="Q4558">
        <v>10</v>
      </c>
      <c r="R4558" s="117" t="s">
        <v>15336</v>
      </c>
      <c r="S4558" s="117" t="s">
        <v>14596</v>
      </c>
      <c r="T4558" t="s">
        <v>17448</v>
      </c>
      <c r="U4558" t="s">
        <v>10772</v>
      </c>
    </row>
    <row r="4559" spans="1:21">
      <c r="A4559" s="117" t="s">
        <v>11840</v>
      </c>
      <c r="B4559" t="s">
        <v>14590</v>
      </c>
      <c r="C4559" t="s">
        <v>14590</v>
      </c>
      <c r="D4559">
        <v>53</v>
      </c>
      <c r="E4559">
        <v>47</v>
      </c>
      <c r="F4559">
        <v>53</v>
      </c>
      <c r="G4559">
        <v>47</v>
      </c>
      <c r="H4559">
        <v>1</v>
      </c>
      <c r="I4559">
        <v>1</v>
      </c>
      <c r="J4559">
        <v>0</v>
      </c>
      <c r="K4559" s="194">
        <v>0</v>
      </c>
      <c r="L4559" t="s">
        <v>1083</v>
      </c>
      <c r="M4559" t="s">
        <v>1083</v>
      </c>
      <c r="N4559">
        <v>1000</v>
      </c>
      <c r="O4559" t="s">
        <v>7876</v>
      </c>
      <c r="P4559" t="s">
        <v>8782</v>
      </c>
      <c r="Q4559">
        <v>1</v>
      </c>
      <c r="R4559" s="117" t="s">
        <v>15336</v>
      </c>
      <c r="S4559" s="117" t="s">
        <v>14596</v>
      </c>
      <c r="T4559" t="s">
        <v>17448</v>
      </c>
      <c r="U4559" t="s">
        <v>10772</v>
      </c>
    </row>
    <row r="4560" spans="1:21">
      <c r="A4560" s="117" t="s">
        <v>17131</v>
      </c>
      <c r="B4560" t="s">
        <v>14590</v>
      </c>
      <c r="C4560" t="s">
        <v>14590</v>
      </c>
      <c r="D4560">
        <v>53</v>
      </c>
      <c r="E4560">
        <v>47</v>
      </c>
      <c r="F4560">
        <v>53</v>
      </c>
      <c r="G4560">
        <v>47</v>
      </c>
      <c r="H4560">
        <v>1</v>
      </c>
      <c r="I4560">
        <v>1</v>
      </c>
      <c r="J4560">
        <v>0</v>
      </c>
      <c r="K4560" s="194">
        <v>0</v>
      </c>
      <c r="L4560" t="s">
        <v>1083</v>
      </c>
      <c r="M4560" t="s">
        <v>1083</v>
      </c>
      <c r="N4560">
        <v>1000</v>
      </c>
      <c r="O4560" t="s">
        <v>7876</v>
      </c>
      <c r="P4560" t="s">
        <v>10577</v>
      </c>
      <c r="Q4560">
        <v>1</v>
      </c>
      <c r="R4560" s="117" t="s">
        <v>15336</v>
      </c>
      <c r="S4560" s="117" t="s">
        <v>14596</v>
      </c>
      <c r="T4560" t="s">
        <v>17448</v>
      </c>
      <c r="U4560" t="s">
        <v>10772</v>
      </c>
    </row>
    <row r="4561" spans="1:21">
      <c r="A4561" s="117" t="s">
        <v>20881</v>
      </c>
      <c r="B4561" t="s">
        <v>14590</v>
      </c>
      <c r="C4561" t="s">
        <v>14590</v>
      </c>
      <c r="D4561">
        <v>28</v>
      </c>
      <c r="E4561">
        <v>22</v>
      </c>
      <c r="F4561">
        <v>28</v>
      </c>
      <c r="G4561">
        <v>22</v>
      </c>
      <c r="H4561">
        <v>400</v>
      </c>
      <c r="I4561">
        <v>400</v>
      </c>
      <c r="J4561">
        <v>0</v>
      </c>
      <c r="K4561" s="194">
        <v>0</v>
      </c>
      <c r="L4561" t="s">
        <v>1075</v>
      </c>
      <c r="M4561" t="s">
        <v>1075</v>
      </c>
      <c r="N4561">
        <v>10</v>
      </c>
      <c r="O4561" t="s">
        <v>7876</v>
      </c>
      <c r="P4561" t="s">
        <v>20882</v>
      </c>
      <c r="Q4561">
        <v>0.01</v>
      </c>
      <c r="R4561" s="117" t="s">
        <v>14944</v>
      </c>
      <c r="S4561" s="117" t="s">
        <v>14688</v>
      </c>
      <c r="T4561" t="s">
        <v>13996</v>
      </c>
      <c r="U4561" t="s">
        <v>10772</v>
      </c>
    </row>
    <row r="4562" spans="1:21">
      <c r="A4562" s="117" t="s">
        <v>20883</v>
      </c>
      <c r="B4562" t="s">
        <v>14590</v>
      </c>
      <c r="C4562" t="s">
        <v>14590</v>
      </c>
      <c r="D4562">
        <v>28</v>
      </c>
      <c r="E4562">
        <v>22</v>
      </c>
      <c r="F4562">
        <v>28</v>
      </c>
      <c r="G4562">
        <v>22</v>
      </c>
      <c r="H4562">
        <v>300</v>
      </c>
      <c r="I4562">
        <v>300</v>
      </c>
      <c r="J4562">
        <v>0</v>
      </c>
      <c r="K4562" s="194">
        <v>0</v>
      </c>
      <c r="L4562" t="s">
        <v>1075</v>
      </c>
      <c r="M4562" t="s">
        <v>1075</v>
      </c>
      <c r="N4562">
        <v>10</v>
      </c>
      <c r="O4562" t="s">
        <v>7876</v>
      </c>
      <c r="Q4562">
        <v>0.01</v>
      </c>
      <c r="R4562" s="117" t="s">
        <v>14944</v>
      </c>
      <c r="S4562" s="117" t="s">
        <v>14688</v>
      </c>
      <c r="T4562" t="s">
        <v>13996</v>
      </c>
      <c r="U4562" t="s">
        <v>10772</v>
      </c>
    </row>
    <row r="4563" spans="1:21">
      <c r="A4563" s="117" t="s">
        <v>3185</v>
      </c>
      <c r="B4563" t="s">
        <v>14590</v>
      </c>
      <c r="C4563" t="s">
        <v>14590</v>
      </c>
      <c r="D4563">
        <v>53</v>
      </c>
      <c r="E4563">
        <v>47</v>
      </c>
      <c r="F4563">
        <v>53</v>
      </c>
      <c r="G4563">
        <v>47</v>
      </c>
      <c r="H4563">
        <v>1</v>
      </c>
      <c r="I4563">
        <v>1</v>
      </c>
      <c r="J4563">
        <v>0</v>
      </c>
      <c r="K4563" s="194">
        <v>0</v>
      </c>
      <c r="L4563" t="s">
        <v>1083</v>
      </c>
      <c r="M4563" t="s">
        <v>1083</v>
      </c>
      <c r="O4563" t="s">
        <v>7876</v>
      </c>
      <c r="P4563" t="s">
        <v>8781</v>
      </c>
      <c r="R4563" s="117" t="s">
        <v>15336</v>
      </c>
      <c r="S4563" s="117" t="s">
        <v>14596</v>
      </c>
      <c r="T4563" t="s">
        <v>17448</v>
      </c>
      <c r="U4563" t="s">
        <v>10772</v>
      </c>
    </row>
    <row r="4564" spans="1:21">
      <c r="A4564" s="117" t="s">
        <v>20884</v>
      </c>
      <c r="B4564" t="s">
        <v>14590</v>
      </c>
      <c r="C4564" t="s">
        <v>14590</v>
      </c>
      <c r="D4564">
        <v>28</v>
      </c>
      <c r="E4564">
        <v>22</v>
      </c>
      <c r="F4564">
        <v>28</v>
      </c>
      <c r="G4564">
        <v>22</v>
      </c>
      <c r="H4564">
        <v>100</v>
      </c>
      <c r="I4564">
        <v>100</v>
      </c>
      <c r="J4564">
        <v>0</v>
      </c>
      <c r="K4564" s="194">
        <v>0</v>
      </c>
      <c r="L4564" t="s">
        <v>1075</v>
      </c>
      <c r="M4564" t="s">
        <v>1075</v>
      </c>
      <c r="O4564" t="s">
        <v>7876</v>
      </c>
      <c r="P4564" t="s">
        <v>20885</v>
      </c>
      <c r="R4564" s="117" t="s">
        <v>14944</v>
      </c>
      <c r="S4564" s="117" t="s">
        <v>14688</v>
      </c>
      <c r="T4564" t="s">
        <v>13996</v>
      </c>
      <c r="U4564" t="s">
        <v>10772</v>
      </c>
    </row>
    <row r="4565" spans="1:21">
      <c r="A4565" s="117" t="s">
        <v>20886</v>
      </c>
      <c r="B4565" t="s">
        <v>14590</v>
      </c>
      <c r="C4565" t="s">
        <v>14590</v>
      </c>
      <c r="D4565">
        <v>28</v>
      </c>
      <c r="E4565">
        <v>22</v>
      </c>
      <c r="F4565">
        <v>28</v>
      </c>
      <c r="G4565">
        <v>22</v>
      </c>
      <c r="H4565">
        <v>100</v>
      </c>
      <c r="I4565">
        <v>100</v>
      </c>
      <c r="J4565">
        <v>0</v>
      </c>
      <c r="K4565" s="194">
        <v>0</v>
      </c>
      <c r="L4565" t="s">
        <v>1075</v>
      </c>
      <c r="M4565" t="s">
        <v>1075</v>
      </c>
      <c r="O4565" t="s">
        <v>7876</v>
      </c>
      <c r="R4565" s="117" t="s">
        <v>14944</v>
      </c>
      <c r="S4565" s="117" t="s">
        <v>14688</v>
      </c>
      <c r="T4565" t="s">
        <v>13996</v>
      </c>
      <c r="U4565" t="s">
        <v>10772</v>
      </c>
    </row>
    <row r="4566" spans="1:21">
      <c r="A4566" s="117" t="s">
        <v>20887</v>
      </c>
      <c r="B4566" t="s">
        <v>14590</v>
      </c>
      <c r="C4566" t="s">
        <v>14590</v>
      </c>
      <c r="D4566">
        <v>28</v>
      </c>
      <c r="E4566">
        <v>22</v>
      </c>
      <c r="F4566">
        <v>28</v>
      </c>
      <c r="G4566">
        <v>22</v>
      </c>
      <c r="H4566">
        <v>100</v>
      </c>
      <c r="I4566">
        <v>100</v>
      </c>
      <c r="J4566">
        <v>0</v>
      </c>
      <c r="K4566" s="194">
        <v>0</v>
      </c>
      <c r="L4566" t="s">
        <v>1075</v>
      </c>
      <c r="M4566" t="s">
        <v>1075</v>
      </c>
      <c r="O4566" t="s">
        <v>7876</v>
      </c>
      <c r="P4566" t="s">
        <v>19836</v>
      </c>
      <c r="R4566" s="117" t="s">
        <v>14944</v>
      </c>
      <c r="S4566" s="117" t="s">
        <v>14688</v>
      </c>
      <c r="T4566" t="s">
        <v>13996</v>
      </c>
      <c r="U4566" t="s">
        <v>10772</v>
      </c>
    </row>
    <row r="4567" spans="1:21">
      <c r="A4567" s="117" t="s">
        <v>20888</v>
      </c>
      <c r="B4567" t="s">
        <v>14590</v>
      </c>
      <c r="C4567" t="s">
        <v>14590</v>
      </c>
      <c r="D4567">
        <v>28</v>
      </c>
      <c r="E4567">
        <v>22</v>
      </c>
      <c r="F4567">
        <v>28</v>
      </c>
      <c r="G4567">
        <v>22</v>
      </c>
      <c r="H4567">
        <v>100</v>
      </c>
      <c r="I4567">
        <v>100</v>
      </c>
      <c r="J4567">
        <v>0</v>
      </c>
      <c r="K4567" s="194">
        <v>0</v>
      </c>
      <c r="L4567" t="s">
        <v>1075</v>
      </c>
      <c r="M4567" t="s">
        <v>1075</v>
      </c>
      <c r="O4567" t="s">
        <v>7876</v>
      </c>
      <c r="R4567" s="117" t="s">
        <v>14944</v>
      </c>
      <c r="S4567" s="117" t="s">
        <v>14688</v>
      </c>
      <c r="T4567" t="s">
        <v>13996</v>
      </c>
      <c r="U4567" t="s">
        <v>10772</v>
      </c>
    </row>
    <row r="4568" spans="1:21">
      <c r="A4568" s="117" t="s">
        <v>20889</v>
      </c>
      <c r="B4568" t="s">
        <v>14590</v>
      </c>
      <c r="C4568" t="s">
        <v>14590</v>
      </c>
      <c r="D4568">
        <v>28</v>
      </c>
      <c r="E4568">
        <v>22</v>
      </c>
      <c r="F4568">
        <v>28</v>
      </c>
      <c r="G4568">
        <v>22</v>
      </c>
      <c r="H4568">
        <v>100</v>
      </c>
      <c r="I4568">
        <v>100</v>
      </c>
      <c r="J4568">
        <v>0</v>
      </c>
      <c r="K4568" s="194">
        <v>0</v>
      </c>
      <c r="L4568" t="s">
        <v>1075</v>
      </c>
      <c r="M4568" t="s">
        <v>1075</v>
      </c>
      <c r="N4568">
        <v>98.846000000000004</v>
      </c>
      <c r="O4568" t="s">
        <v>7876</v>
      </c>
      <c r="P4568" t="s">
        <v>20885</v>
      </c>
      <c r="Q4568">
        <v>9.8846000000000003E-2</v>
      </c>
      <c r="R4568" s="117" t="s">
        <v>14944</v>
      </c>
      <c r="S4568" s="117" t="s">
        <v>14688</v>
      </c>
      <c r="T4568" t="s">
        <v>13996</v>
      </c>
      <c r="U4568" t="s">
        <v>10772</v>
      </c>
    </row>
    <row r="4569" spans="1:21">
      <c r="A4569" s="117" t="s">
        <v>20890</v>
      </c>
      <c r="B4569" t="s">
        <v>14590</v>
      </c>
      <c r="C4569" t="s">
        <v>14590</v>
      </c>
      <c r="D4569">
        <v>28</v>
      </c>
      <c r="E4569">
        <v>22</v>
      </c>
      <c r="F4569">
        <v>28</v>
      </c>
      <c r="G4569">
        <v>22</v>
      </c>
      <c r="H4569">
        <v>100</v>
      </c>
      <c r="I4569">
        <v>100</v>
      </c>
      <c r="J4569">
        <v>0</v>
      </c>
      <c r="K4569" s="194">
        <v>0</v>
      </c>
      <c r="L4569" t="s">
        <v>1075</v>
      </c>
      <c r="M4569" t="s">
        <v>1075</v>
      </c>
      <c r="O4569" t="s">
        <v>7876</v>
      </c>
      <c r="P4569" t="s">
        <v>20891</v>
      </c>
      <c r="R4569" s="117" t="s">
        <v>14944</v>
      </c>
      <c r="S4569" s="117" t="s">
        <v>14688</v>
      </c>
      <c r="T4569" t="s">
        <v>13996</v>
      </c>
      <c r="U4569" t="s">
        <v>10772</v>
      </c>
    </row>
    <row r="4570" spans="1:21">
      <c r="A4570" s="117" t="s">
        <v>20892</v>
      </c>
      <c r="B4570" t="s">
        <v>14590</v>
      </c>
      <c r="C4570" t="s">
        <v>14590</v>
      </c>
      <c r="D4570">
        <v>28</v>
      </c>
      <c r="E4570">
        <v>22</v>
      </c>
      <c r="F4570">
        <v>28</v>
      </c>
      <c r="G4570">
        <v>22</v>
      </c>
      <c r="H4570">
        <v>100</v>
      </c>
      <c r="I4570">
        <v>100</v>
      </c>
      <c r="J4570">
        <v>0</v>
      </c>
      <c r="K4570" s="194">
        <v>0</v>
      </c>
      <c r="L4570" t="s">
        <v>1075</v>
      </c>
      <c r="M4570" t="s">
        <v>1075</v>
      </c>
      <c r="O4570" t="s">
        <v>7876</v>
      </c>
      <c r="R4570" s="117" t="s">
        <v>14944</v>
      </c>
      <c r="S4570" s="117" t="s">
        <v>14688</v>
      </c>
      <c r="T4570" t="s">
        <v>13996</v>
      </c>
      <c r="U4570" t="s">
        <v>10772</v>
      </c>
    </row>
    <row r="4571" spans="1:21">
      <c r="A4571" s="117" t="s">
        <v>20893</v>
      </c>
      <c r="B4571" t="s">
        <v>14590</v>
      </c>
      <c r="C4571" t="s">
        <v>14590</v>
      </c>
      <c r="D4571">
        <v>28</v>
      </c>
      <c r="E4571">
        <v>22</v>
      </c>
      <c r="F4571">
        <v>28</v>
      </c>
      <c r="G4571">
        <v>22</v>
      </c>
      <c r="H4571">
        <v>10</v>
      </c>
      <c r="I4571">
        <v>10</v>
      </c>
      <c r="J4571">
        <v>0</v>
      </c>
      <c r="K4571" s="194">
        <v>0</v>
      </c>
      <c r="L4571" t="s">
        <v>1075</v>
      </c>
      <c r="M4571" t="s">
        <v>1075</v>
      </c>
      <c r="N4571">
        <v>131.386</v>
      </c>
      <c r="O4571" t="s">
        <v>7876</v>
      </c>
      <c r="P4571" t="s">
        <v>20891</v>
      </c>
      <c r="Q4571">
        <v>0.131386</v>
      </c>
      <c r="R4571" s="117" t="s">
        <v>14944</v>
      </c>
      <c r="S4571" s="117" t="s">
        <v>14688</v>
      </c>
      <c r="T4571" t="s">
        <v>13996</v>
      </c>
      <c r="U4571" t="s">
        <v>10772</v>
      </c>
    </row>
    <row r="4572" spans="1:21">
      <c r="A4572" s="117" t="s">
        <v>20894</v>
      </c>
      <c r="B4572" t="s">
        <v>14590</v>
      </c>
      <c r="C4572" t="s">
        <v>14590</v>
      </c>
      <c r="D4572">
        <v>28</v>
      </c>
      <c r="E4572">
        <v>22</v>
      </c>
      <c r="F4572">
        <v>28</v>
      </c>
      <c r="G4572">
        <v>22</v>
      </c>
      <c r="H4572">
        <v>100</v>
      </c>
      <c r="I4572">
        <v>100</v>
      </c>
      <c r="J4572">
        <v>0</v>
      </c>
      <c r="K4572" s="194">
        <v>0</v>
      </c>
      <c r="L4572" t="s">
        <v>1075</v>
      </c>
      <c r="M4572" t="s">
        <v>1075</v>
      </c>
      <c r="N4572">
        <v>58.69</v>
      </c>
      <c r="O4572" t="s">
        <v>7876</v>
      </c>
      <c r="P4572" t="s">
        <v>20891</v>
      </c>
      <c r="Q4572">
        <v>5.8689999999999999E-2</v>
      </c>
      <c r="R4572" s="117" t="s">
        <v>14944</v>
      </c>
      <c r="S4572" s="117" t="s">
        <v>14688</v>
      </c>
      <c r="T4572" t="s">
        <v>13996</v>
      </c>
      <c r="U4572" t="s">
        <v>10772</v>
      </c>
    </row>
    <row r="4573" spans="1:21">
      <c r="A4573" s="117" t="s">
        <v>20895</v>
      </c>
      <c r="B4573" t="s">
        <v>14590</v>
      </c>
      <c r="C4573" t="s">
        <v>14590</v>
      </c>
      <c r="D4573">
        <v>28</v>
      </c>
      <c r="E4573">
        <v>22</v>
      </c>
      <c r="F4573">
        <v>28</v>
      </c>
      <c r="G4573">
        <v>22</v>
      </c>
      <c r="H4573">
        <v>100</v>
      </c>
      <c r="I4573">
        <v>100</v>
      </c>
      <c r="J4573">
        <v>0</v>
      </c>
      <c r="K4573" s="194">
        <v>0</v>
      </c>
      <c r="L4573" t="s">
        <v>1075</v>
      </c>
      <c r="M4573" t="s">
        <v>1075</v>
      </c>
      <c r="O4573" t="s">
        <v>7876</v>
      </c>
      <c r="P4573" t="s">
        <v>20891</v>
      </c>
      <c r="R4573" s="117" t="s">
        <v>14944</v>
      </c>
      <c r="S4573" s="117" t="s">
        <v>14688</v>
      </c>
      <c r="T4573" t="s">
        <v>13996</v>
      </c>
      <c r="U4573" t="s">
        <v>10772</v>
      </c>
    </row>
    <row r="4574" spans="1:21">
      <c r="A4574" s="117" t="s">
        <v>20896</v>
      </c>
      <c r="B4574" t="s">
        <v>14590</v>
      </c>
      <c r="C4574" t="s">
        <v>14590</v>
      </c>
      <c r="D4574">
        <v>28</v>
      </c>
      <c r="E4574">
        <v>22</v>
      </c>
      <c r="F4574">
        <v>28</v>
      </c>
      <c r="G4574">
        <v>22</v>
      </c>
      <c r="H4574">
        <v>100</v>
      </c>
      <c r="I4574">
        <v>100</v>
      </c>
      <c r="J4574">
        <v>0</v>
      </c>
      <c r="K4574" s="194">
        <v>0</v>
      </c>
      <c r="L4574" t="s">
        <v>1075</v>
      </c>
      <c r="M4574" t="s">
        <v>1075</v>
      </c>
      <c r="O4574" t="s">
        <v>7876</v>
      </c>
      <c r="R4574" s="117" t="s">
        <v>14944</v>
      </c>
      <c r="S4574" s="117" t="s">
        <v>14688</v>
      </c>
      <c r="T4574" t="s">
        <v>13996</v>
      </c>
      <c r="U4574" t="s">
        <v>10772</v>
      </c>
    </row>
    <row r="4575" spans="1:21">
      <c r="A4575" s="117" t="s">
        <v>20897</v>
      </c>
      <c r="B4575" t="s">
        <v>14590</v>
      </c>
      <c r="C4575" t="s">
        <v>14590</v>
      </c>
      <c r="D4575">
        <v>28</v>
      </c>
      <c r="E4575">
        <v>22</v>
      </c>
      <c r="F4575">
        <v>28</v>
      </c>
      <c r="G4575">
        <v>22</v>
      </c>
      <c r="H4575">
        <v>160</v>
      </c>
      <c r="I4575">
        <v>160</v>
      </c>
      <c r="J4575">
        <v>0</v>
      </c>
      <c r="K4575" s="194">
        <v>0</v>
      </c>
      <c r="L4575" t="s">
        <v>1075</v>
      </c>
      <c r="M4575" t="s">
        <v>1075</v>
      </c>
      <c r="N4575">
        <v>150</v>
      </c>
      <c r="O4575" t="s">
        <v>7876</v>
      </c>
      <c r="P4575" t="s">
        <v>20898</v>
      </c>
      <c r="Q4575">
        <v>0.15</v>
      </c>
      <c r="R4575" s="117" t="s">
        <v>14944</v>
      </c>
      <c r="S4575" s="117" t="s">
        <v>14688</v>
      </c>
      <c r="T4575" t="s">
        <v>13996</v>
      </c>
      <c r="U4575" t="s">
        <v>10772</v>
      </c>
    </row>
    <row r="4576" spans="1:21">
      <c r="A4576" s="117" t="s">
        <v>3186</v>
      </c>
      <c r="B4576" t="s">
        <v>14590</v>
      </c>
      <c r="C4576" t="s">
        <v>14590</v>
      </c>
      <c r="D4576">
        <v>56</v>
      </c>
      <c r="E4576">
        <v>50</v>
      </c>
      <c r="F4576">
        <v>56</v>
      </c>
      <c r="G4576">
        <v>50</v>
      </c>
      <c r="H4576">
        <v>1</v>
      </c>
      <c r="I4576">
        <v>1</v>
      </c>
      <c r="J4576">
        <v>999999</v>
      </c>
      <c r="K4576" s="194">
        <v>999999</v>
      </c>
      <c r="L4576" t="s">
        <v>1083</v>
      </c>
      <c r="M4576" t="s">
        <v>1083</v>
      </c>
      <c r="N4576">
        <v>77.7</v>
      </c>
      <c r="O4576" t="s">
        <v>7876</v>
      </c>
      <c r="P4576" t="s">
        <v>8801</v>
      </c>
      <c r="Q4576">
        <v>7.7700000000000005E-2</v>
      </c>
      <c r="R4576" s="117" t="s">
        <v>14676</v>
      </c>
      <c r="S4576" s="117" t="s">
        <v>14589</v>
      </c>
      <c r="T4576" t="s">
        <v>12136</v>
      </c>
      <c r="U4576" t="s">
        <v>10772</v>
      </c>
    </row>
    <row r="4577" spans="1:21">
      <c r="A4577" s="117" t="s">
        <v>3187</v>
      </c>
      <c r="B4577" t="s">
        <v>14590</v>
      </c>
      <c r="C4577" t="s">
        <v>14590</v>
      </c>
      <c r="D4577">
        <v>56</v>
      </c>
      <c r="E4577">
        <v>50</v>
      </c>
      <c r="F4577">
        <v>56</v>
      </c>
      <c r="G4577">
        <v>50</v>
      </c>
      <c r="H4577">
        <v>100</v>
      </c>
      <c r="I4577">
        <v>1</v>
      </c>
      <c r="J4577">
        <v>999999</v>
      </c>
      <c r="K4577" s="194">
        <v>999999</v>
      </c>
      <c r="L4577" t="s">
        <v>1083</v>
      </c>
      <c r="M4577" t="s">
        <v>1083</v>
      </c>
      <c r="N4577">
        <v>77.7</v>
      </c>
      <c r="O4577" t="s">
        <v>7876</v>
      </c>
      <c r="P4577" t="s">
        <v>8801</v>
      </c>
      <c r="Q4577">
        <v>7.7700000000000005E-2</v>
      </c>
      <c r="R4577" s="117" t="s">
        <v>14676</v>
      </c>
      <c r="S4577" s="117" t="s">
        <v>14589</v>
      </c>
      <c r="T4577" t="s">
        <v>12136</v>
      </c>
      <c r="U4577" t="s">
        <v>10772</v>
      </c>
    </row>
    <row r="4578" spans="1:21">
      <c r="A4578" s="117" t="s">
        <v>20899</v>
      </c>
      <c r="B4578" t="s">
        <v>14590</v>
      </c>
      <c r="C4578" t="s">
        <v>14590</v>
      </c>
      <c r="D4578">
        <v>28</v>
      </c>
      <c r="E4578">
        <v>22</v>
      </c>
      <c r="F4578">
        <v>28</v>
      </c>
      <c r="G4578">
        <v>22</v>
      </c>
      <c r="H4578">
        <v>10</v>
      </c>
      <c r="I4578">
        <v>10</v>
      </c>
      <c r="J4578">
        <v>0</v>
      </c>
      <c r="K4578" s="194">
        <v>0</v>
      </c>
      <c r="L4578" t="s">
        <v>1075</v>
      </c>
      <c r="M4578" t="s">
        <v>1075</v>
      </c>
      <c r="N4578">
        <v>70.91</v>
      </c>
      <c r="O4578" t="s">
        <v>7876</v>
      </c>
      <c r="P4578" t="s">
        <v>20900</v>
      </c>
      <c r="Q4578">
        <v>7.0910000000000001E-2</v>
      </c>
      <c r="R4578" s="117" t="s">
        <v>14944</v>
      </c>
      <c r="S4578" s="117" t="s">
        <v>14688</v>
      </c>
      <c r="T4578" t="s">
        <v>13996</v>
      </c>
      <c r="U4578" t="s">
        <v>10772</v>
      </c>
    </row>
    <row r="4579" spans="1:21">
      <c r="A4579" s="117" t="s">
        <v>20901</v>
      </c>
      <c r="B4579" t="s">
        <v>14590</v>
      </c>
      <c r="C4579" t="s">
        <v>14590</v>
      </c>
      <c r="D4579">
        <v>28</v>
      </c>
      <c r="E4579">
        <v>22</v>
      </c>
      <c r="F4579">
        <v>28</v>
      </c>
      <c r="G4579">
        <v>22</v>
      </c>
      <c r="H4579">
        <v>10</v>
      </c>
      <c r="I4579">
        <v>10</v>
      </c>
      <c r="J4579">
        <v>0</v>
      </c>
      <c r="K4579" s="194">
        <v>0</v>
      </c>
      <c r="L4579" t="s">
        <v>1075</v>
      </c>
      <c r="M4579" t="s">
        <v>1075</v>
      </c>
      <c r="N4579">
        <v>70.91</v>
      </c>
      <c r="O4579" t="s">
        <v>7876</v>
      </c>
      <c r="P4579" t="s">
        <v>20900</v>
      </c>
      <c r="Q4579">
        <v>7.0910000000000001E-2</v>
      </c>
      <c r="R4579" s="117" t="s">
        <v>14944</v>
      </c>
      <c r="S4579" s="117" t="s">
        <v>14688</v>
      </c>
      <c r="T4579" t="s">
        <v>13996</v>
      </c>
      <c r="U4579" t="s">
        <v>10772</v>
      </c>
    </row>
    <row r="4580" spans="1:21">
      <c r="A4580" s="117" t="s">
        <v>20902</v>
      </c>
      <c r="B4580" t="s">
        <v>14590</v>
      </c>
      <c r="C4580" t="s">
        <v>14590</v>
      </c>
      <c r="D4580">
        <v>28</v>
      </c>
      <c r="E4580">
        <v>22</v>
      </c>
      <c r="F4580">
        <v>28</v>
      </c>
      <c r="G4580">
        <v>22</v>
      </c>
      <c r="H4580">
        <v>10</v>
      </c>
      <c r="I4580">
        <v>10</v>
      </c>
      <c r="J4580">
        <v>0</v>
      </c>
      <c r="K4580" s="194">
        <v>0</v>
      </c>
      <c r="L4580" t="s">
        <v>1075</v>
      </c>
      <c r="M4580" t="s">
        <v>1075</v>
      </c>
      <c r="N4580">
        <v>70.91</v>
      </c>
      <c r="O4580" t="s">
        <v>7876</v>
      </c>
      <c r="P4580" t="s">
        <v>20900</v>
      </c>
      <c r="Q4580">
        <v>7.0910000000000001E-2</v>
      </c>
      <c r="R4580" s="117" t="s">
        <v>14944</v>
      </c>
      <c r="S4580" s="117" t="s">
        <v>14688</v>
      </c>
      <c r="T4580" t="s">
        <v>13996</v>
      </c>
      <c r="U4580" t="s">
        <v>10772</v>
      </c>
    </row>
    <row r="4581" spans="1:21">
      <c r="A4581" s="117" t="s">
        <v>22537</v>
      </c>
      <c r="B4581" t="s">
        <v>14590</v>
      </c>
      <c r="C4581" t="s">
        <v>14590</v>
      </c>
      <c r="D4581">
        <v>48</v>
      </c>
      <c r="E4581">
        <v>42</v>
      </c>
      <c r="F4581">
        <v>48</v>
      </c>
      <c r="G4581">
        <v>42</v>
      </c>
      <c r="H4581">
        <v>6</v>
      </c>
      <c r="I4581">
        <v>6</v>
      </c>
      <c r="J4581">
        <v>999999</v>
      </c>
      <c r="K4581" s="194">
        <v>999999</v>
      </c>
      <c r="L4581" t="s">
        <v>1075</v>
      </c>
      <c r="M4581" t="s">
        <v>1075</v>
      </c>
      <c r="N4581">
        <v>98.58</v>
      </c>
      <c r="O4581" t="s">
        <v>7876</v>
      </c>
      <c r="P4581" t="s">
        <v>8790</v>
      </c>
      <c r="Q4581">
        <v>9.8580000000000001E-2</v>
      </c>
      <c r="R4581" s="117" t="s">
        <v>14594</v>
      </c>
      <c r="S4581" s="117" t="s">
        <v>14589</v>
      </c>
      <c r="T4581" t="s">
        <v>12136</v>
      </c>
      <c r="U4581" t="s">
        <v>10772</v>
      </c>
    </row>
    <row r="4582" spans="1:21">
      <c r="A4582" s="117" t="s">
        <v>11177</v>
      </c>
      <c r="B4582" t="s">
        <v>14590</v>
      </c>
      <c r="C4582" t="s">
        <v>14590</v>
      </c>
      <c r="D4582">
        <v>21</v>
      </c>
      <c r="E4582">
        <v>15</v>
      </c>
      <c r="F4582">
        <v>21</v>
      </c>
      <c r="G4582">
        <v>15</v>
      </c>
      <c r="H4582">
        <v>1</v>
      </c>
      <c r="I4582">
        <v>1</v>
      </c>
      <c r="J4582">
        <v>0</v>
      </c>
      <c r="K4582" s="194">
        <v>0</v>
      </c>
      <c r="L4582" t="s">
        <v>1075</v>
      </c>
      <c r="M4582" t="s">
        <v>1075</v>
      </c>
      <c r="N4582">
        <v>1</v>
      </c>
      <c r="O4582" t="s">
        <v>7876</v>
      </c>
      <c r="P4582" t="s">
        <v>11088</v>
      </c>
      <c r="Q4582">
        <v>1E-3</v>
      </c>
      <c r="R4582" s="117" t="s">
        <v>14687</v>
      </c>
      <c r="S4582" s="117" t="s">
        <v>14688</v>
      </c>
      <c r="T4582" t="s">
        <v>13996</v>
      </c>
      <c r="U4582" t="s">
        <v>10772</v>
      </c>
    </row>
    <row r="4583" spans="1:21">
      <c r="A4583" s="117" t="s">
        <v>3188</v>
      </c>
      <c r="B4583" t="s">
        <v>14590</v>
      </c>
      <c r="C4583" t="s">
        <v>14590</v>
      </c>
      <c r="D4583">
        <v>31</v>
      </c>
      <c r="E4583">
        <v>25</v>
      </c>
      <c r="F4583">
        <v>31</v>
      </c>
      <c r="G4583">
        <v>25</v>
      </c>
      <c r="H4583">
        <v>10</v>
      </c>
      <c r="I4583">
        <v>10</v>
      </c>
      <c r="J4583">
        <v>99999</v>
      </c>
      <c r="K4583" s="194">
        <v>99999</v>
      </c>
      <c r="L4583" t="s">
        <v>1083</v>
      </c>
      <c r="M4583" t="s">
        <v>1083</v>
      </c>
      <c r="N4583">
        <v>93</v>
      </c>
      <c r="O4583" t="s">
        <v>7876</v>
      </c>
      <c r="P4583" t="s">
        <v>8802</v>
      </c>
      <c r="Q4583">
        <v>9.2999999999999999E-2</v>
      </c>
      <c r="R4583" s="117" t="s">
        <v>18674</v>
      </c>
      <c r="S4583" s="117" t="s">
        <v>14589</v>
      </c>
      <c r="T4583" t="s">
        <v>12136</v>
      </c>
      <c r="U4583" t="s">
        <v>10772</v>
      </c>
    </row>
    <row r="4584" spans="1:21">
      <c r="A4584" s="117" t="s">
        <v>3189</v>
      </c>
      <c r="B4584" t="s">
        <v>14590</v>
      </c>
      <c r="C4584" t="s">
        <v>14590</v>
      </c>
      <c r="D4584">
        <v>31</v>
      </c>
      <c r="E4584">
        <v>25</v>
      </c>
      <c r="F4584">
        <v>31</v>
      </c>
      <c r="G4584">
        <v>25</v>
      </c>
      <c r="H4584">
        <v>10</v>
      </c>
      <c r="I4584">
        <v>10</v>
      </c>
      <c r="J4584">
        <v>0</v>
      </c>
      <c r="K4584" s="194">
        <v>0</v>
      </c>
      <c r="L4584" t="s">
        <v>1083</v>
      </c>
      <c r="M4584" t="s">
        <v>1083</v>
      </c>
      <c r="N4584">
        <v>93.16</v>
      </c>
      <c r="O4584" t="s">
        <v>7876</v>
      </c>
      <c r="P4584" t="s">
        <v>8802</v>
      </c>
      <c r="Q4584">
        <v>9.3160000000000007E-2</v>
      </c>
      <c r="R4584" s="117" t="s">
        <v>18674</v>
      </c>
      <c r="S4584" s="117" t="s">
        <v>14589</v>
      </c>
      <c r="T4584" t="s">
        <v>12136</v>
      </c>
      <c r="U4584" t="s">
        <v>10772</v>
      </c>
    </row>
    <row r="4585" spans="1:21">
      <c r="A4585" s="117" t="s">
        <v>20903</v>
      </c>
      <c r="B4585" t="s">
        <v>14590</v>
      </c>
      <c r="C4585" t="s">
        <v>14590</v>
      </c>
      <c r="D4585">
        <v>28</v>
      </c>
      <c r="E4585">
        <v>22</v>
      </c>
      <c r="F4585">
        <v>28</v>
      </c>
      <c r="G4585">
        <v>22</v>
      </c>
      <c r="H4585">
        <v>10</v>
      </c>
      <c r="I4585">
        <v>10</v>
      </c>
      <c r="J4585">
        <v>0</v>
      </c>
      <c r="K4585" s="194">
        <v>0</v>
      </c>
      <c r="L4585" t="s">
        <v>1075</v>
      </c>
      <c r="M4585" t="s">
        <v>1075</v>
      </c>
      <c r="N4585">
        <v>56.6</v>
      </c>
      <c r="O4585" t="s">
        <v>7876</v>
      </c>
      <c r="P4585" t="s">
        <v>20891</v>
      </c>
      <c r="Q4585">
        <v>5.6599999999999998E-2</v>
      </c>
      <c r="R4585" s="117" t="s">
        <v>14944</v>
      </c>
      <c r="S4585" s="117" t="s">
        <v>14688</v>
      </c>
      <c r="T4585" t="s">
        <v>13996</v>
      </c>
      <c r="U4585" t="s">
        <v>10772</v>
      </c>
    </row>
    <row r="4586" spans="1:21">
      <c r="A4586" s="117" t="s">
        <v>20904</v>
      </c>
      <c r="B4586" t="s">
        <v>14590</v>
      </c>
      <c r="C4586" t="s">
        <v>14590</v>
      </c>
      <c r="D4586">
        <v>28</v>
      </c>
      <c r="E4586">
        <v>22</v>
      </c>
      <c r="F4586">
        <v>28</v>
      </c>
      <c r="G4586">
        <v>22</v>
      </c>
      <c r="H4586">
        <v>10</v>
      </c>
      <c r="I4586">
        <v>10</v>
      </c>
      <c r="J4586">
        <v>0</v>
      </c>
      <c r="K4586" s="194">
        <v>0</v>
      </c>
      <c r="L4586" t="s">
        <v>1075</v>
      </c>
      <c r="M4586" t="s">
        <v>1075</v>
      </c>
      <c r="N4586">
        <v>56.6</v>
      </c>
      <c r="O4586" t="s">
        <v>7876</v>
      </c>
      <c r="P4586" t="s">
        <v>20891</v>
      </c>
      <c r="Q4586">
        <v>5.6599999999999998E-2</v>
      </c>
      <c r="R4586" s="117" t="s">
        <v>14944</v>
      </c>
      <c r="S4586" s="117" t="s">
        <v>14688</v>
      </c>
      <c r="T4586" t="s">
        <v>13996</v>
      </c>
      <c r="U4586" t="s">
        <v>10772</v>
      </c>
    </row>
    <row r="4587" spans="1:21">
      <c r="A4587" s="117" t="s">
        <v>20905</v>
      </c>
      <c r="B4587" t="s">
        <v>14590</v>
      </c>
      <c r="C4587" t="s">
        <v>14590</v>
      </c>
      <c r="D4587">
        <v>28</v>
      </c>
      <c r="E4587">
        <v>22</v>
      </c>
      <c r="F4587">
        <v>28</v>
      </c>
      <c r="G4587">
        <v>22</v>
      </c>
      <c r="H4587">
        <v>10</v>
      </c>
      <c r="I4587">
        <v>10</v>
      </c>
      <c r="J4587">
        <v>0</v>
      </c>
      <c r="K4587" s="194">
        <v>0</v>
      </c>
      <c r="L4587" t="s">
        <v>1075</v>
      </c>
      <c r="M4587" t="s">
        <v>1075</v>
      </c>
      <c r="N4587">
        <v>67.81</v>
      </c>
      <c r="O4587" t="s">
        <v>7876</v>
      </c>
      <c r="P4587" t="s">
        <v>20891</v>
      </c>
      <c r="Q4587">
        <v>6.7809999999999995E-2</v>
      </c>
      <c r="R4587" s="117" t="s">
        <v>14944</v>
      </c>
      <c r="S4587" s="117" t="s">
        <v>14688</v>
      </c>
      <c r="T4587" t="s">
        <v>13996</v>
      </c>
      <c r="U4587" t="s">
        <v>10772</v>
      </c>
    </row>
    <row r="4588" spans="1:21">
      <c r="A4588" s="117" t="s">
        <v>24832</v>
      </c>
      <c r="B4588" t="s">
        <v>14590</v>
      </c>
      <c r="C4588" t="s">
        <v>14590</v>
      </c>
      <c r="D4588">
        <v>28</v>
      </c>
      <c r="E4588">
        <v>22</v>
      </c>
      <c r="F4588">
        <v>28</v>
      </c>
      <c r="G4588">
        <v>22</v>
      </c>
      <c r="H4588">
        <v>10</v>
      </c>
      <c r="I4588">
        <v>10</v>
      </c>
      <c r="J4588">
        <v>0</v>
      </c>
      <c r="K4588" s="194">
        <v>0</v>
      </c>
      <c r="L4588" t="s">
        <v>1075</v>
      </c>
      <c r="M4588" t="s">
        <v>1075</v>
      </c>
      <c r="N4588">
        <v>103</v>
      </c>
      <c r="O4588" t="s">
        <v>7876</v>
      </c>
      <c r="P4588" t="s">
        <v>12289</v>
      </c>
      <c r="Q4588">
        <v>0.10299999999999999</v>
      </c>
      <c r="R4588" s="117" t="s">
        <v>14687</v>
      </c>
      <c r="S4588" s="117" t="s">
        <v>14688</v>
      </c>
      <c r="T4588" t="s">
        <v>13996</v>
      </c>
      <c r="U4588" t="s">
        <v>10773</v>
      </c>
    </row>
    <row r="4589" spans="1:21">
      <c r="A4589" s="117" t="s">
        <v>12181</v>
      </c>
      <c r="B4589" t="s">
        <v>13815</v>
      </c>
      <c r="C4589" t="s">
        <v>13815</v>
      </c>
      <c r="D4589">
        <v>2</v>
      </c>
      <c r="E4589">
        <v>22</v>
      </c>
      <c r="F4589">
        <v>2</v>
      </c>
      <c r="G4589">
        <v>22</v>
      </c>
      <c r="H4589">
        <v>1</v>
      </c>
      <c r="I4589">
        <v>1</v>
      </c>
      <c r="J4589">
        <v>67</v>
      </c>
      <c r="K4589" s="194">
        <v>50</v>
      </c>
      <c r="L4589" t="s">
        <v>1075</v>
      </c>
      <c r="M4589" t="s">
        <v>1075</v>
      </c>
      <c r="N4589">
        <v>107</v>
      </c>
      <c r="O4589" t="s">
        <v>7876</v>
      </c>
      <c r="P4589" t="s">
        <v>12288</v>
      </c>
      <c r="Q4589">
        <v>0.107</v>
      </c>
      <c r="R4589" s="117" t="s">
        <v>14687</v>
      </c>
      <c r="S4589" s="117" t="s">
        <v>14688</v>
      </c>
      <c r="T4589" t="s">
        <v>13996</v>
      </c>
      <c r="U4589" t="s">
        <v>10772</v>
      </c>
    </row>
    <row r="4590" spans="1:21">
      <c r="A4590" s="117" t="s">
        <v>12182</v>
      </c>
      <c r="B4590" t="s">
        <v>13815</v>
      </c>
      <c r="C4590" t="s">
        <v>14590</v>
      </c>
      <c r="D4590">
        <v>2</v>
      </c>
      <c r="E4590">
        <v>22</v>
      </c>
      <c r="F4590">
        <v>28</v>
      </c>
      <c r="G4590">
        <v>22</v>
      </c>
      <c r="H4590">
        <v>1</v>
      </c>
      <c r="I4590">
        <v>1</v>
      </c>
      <c r="J4590">
        <v>62</v>
      </c>
      <c r="K4590" s="194">
        <v>0</v>
      </c>
      <c r="L4590" t="s">
        <v>1075</v>
      </c>
      <c r="M4590" t="s">
        <v>1075</v>
      </c>
      <c r="N4590">
        <v>107</v>
      </c>
      <c r="O4590" t="s">
        <v>7876</v>
      </c>
      <c r="P4590" t="s">
        <v>12289</v>
      </c>
      <c r="Q4590">
        <v>0.107</v>
      </c>
      <c r="R4590" s="117" t="s">
        <v>14687</v>
      </c>
      <c r="S4590" s="117" t="s">
        <v>14688</v>
      </c>
      <c r="T4590" t="s">
        <v>13996</v>
      </c>
      <c r="U4590" t="s">
        <v>10772</v>
      </c>
    </row>
    <row r="4591" spans="1:21">
      <c r="A4591" s="117" t="s">
        <v>24833</v>
      </c>
      <c r="B4591" t="s">
        <v>14590</v>
      </c>
      <c r="C4591" t="s">
        <v>14590</v>
      </c>
      <c r="D4591">
        <v>28</v>
      </c>
      <c r="E4591">
        <v>22</v>
      </c>
      <c r="F4591">
        <v>28</v>
      </c>
      <c r="G4591">
        <v>22</v>
      </c>
      <c r="H4591">
        <v>10</v>
      </c>
      <c r="I4591">
        <v>10</v>
      </c>
      <c r="J4591">
        <v>0</v>
      </c>
      <c r="K4591" s="194">
        <v>0</v>
      </c>
      <c r="L4591" t="s">
        <v>1075</v>
      </c>
      <c r="M4591" t="s">
        <v>1075</v>
      </c>
      <c r="N4591">
        <v>94</v>
      </c>
      <c r="O4591" t="s">
        <v>7876</v>
      </c>
      <c r="P4591" t="s">
        <v>15507</v>
      </c>
      <c r="Q4591">
        <v>9.4E-2</v>
      </c>
      <c r="R4591" s="117" t="s">
        <v>14687</v>
      </c>
      <c r="S4591" s="117" t="s">
        <v>14688</v>
      </c>
      <c r="T4591" t="s">
        <v>13996</v>
      </c>
      <c r="U4591" t="s">
        <v>10772</v>
      </c>
    </row>
    <row r="4592" spans="1:21">
      <c r="A4592" s="117" t="s">
        <v>12186</v>
      </c>
      <c r="B4592" t="s">
        <v>14590</v>
      </c>
      <c r="C4592" t="s">
        <v>14590</v>
      </c>
      <c r="D4592">
        <v>21</v>
      </c>
      <c r="E4592">
        <v>15</v>
      </c>
      <c r="F4592">
        <v>21</v>
      </c>
      <c r="G4592">
        <v>15</v>
      </c>
      <c r="H4592">
        <v>10</v>
      </c>
      <c r="I4592">
        <v>10</v>
      </c>
      <c r="J4592">
        <v>0</v>
      </c>
      <c r="K4592" s="194">
        <v>0</v>
      </c>
      <c r="L4592" t="s">
        <v>1075</v>
      </c>
      <c r="M4592" t="s">
        <v>1075</v>
      </c>
      <c r="N4592">
        <v>98</v>
      </c>
      <c r="O4592" t="s">
        <v>7876</v>
      </c>
      <c r="P4592" t="s">
        <v>12290</v>
      </c>
      <c r="Q4592">
        <v>9.8000000000000004E-2</v>
      </c>
      <c r="R4592" s="117" t="s">
        <v>14687</v>
      </c>
      <c r="S4592" s="117" t="s">
        <v>14688</v>
      </c>
      <c r="T4592" t="s">
        <v>13996</v>
      </c>
      <c r="U4592" t="s">
        <v>10772</v>
      </c>
    </row>
    <row r="4593" spans="1:21">
      <c r="A4593" s="117" t="s">
        <v>24834</v>
      </c>
      <c r="B4593" t="s">
        <v>14590</v>
      </c>
      <c r="C4593" t="s">
        <v>14590</v>
      </c>
      <c r="D4593">
        <v>28</v>
      </c>
      <c r="E4593">
        <v>22</v>
      </c>
      <c r="F4593">
        <v>28</v>
      </c>
      <c r="G4593">
        <v>22</v>
      </c>
      <c r="H4593">
        <v>10</v>
      </c>
      <c r="I4593">
        <v>10</v>
      </c>
      <c r="J4593">
        <v>0</v>
      </c>
      <c r="K4593" s="194">
        <v>0</v>
      </c>
      <c r="L4593" t="s">
        <v>1075</v>
      </c>
      <c r="M4593" t="s">
        <v>1075</v>
      </c>
      <c r="N4593">
        <v>95</v>
      </c>
      <c r="O4593" t="s">
        <v>7876</v>
      </c>
      <c r="P4593" t="s">
        <v>15507</v>
      </c>
      <c r="Q4593">
        <v>9.5000000000000001E-2</v>
      </c>
      <c r="R4593" s="117" t="s">
        <v>14687</v>
      </c>
      <c r="S4593" s="117" t="s">
        <v>14688</v>
      </c>
      <c r="T4593" t="s">
        <v>13996</v>
      </c>
      <c r="U4593" t="s">
        <v>10772</v>
      </c>
    </row>
    <row r="4594" spans="1:21">
      <c r="A4594" s="117" t="s">
        <v>12183</v>
      </c>
      <c r="B4594" t="s">
        <v>14590</v>
      </c>
      <c r="C4594" t="s">
        <v>14590</v>
      </c>
      <c r="D4594">
        <v>21</v>
      </c>
      <c r="E4594">
        <v>15</v>
      </c>
      <c r="F4594">
        <v>21</v>
      </c>
      <c r="G4594">
        <v>15</v>
      </c>
      <c r="H4594">
        <v>10</v>
      </c>
      <c r="I4594">
        <v>10</v>
      </c>
      <c r="J4594">
        <v>0</v>
      </c>
      <c r="K4594" s="194">
        <v>0</v>
      </c>
      <c r="L4594" t="s">
        <v>1075</v>
      </c>
      <c r="M4594" t="s">
        <v>1075</v>
      </c>
      <c r="N4594">
        <v>99</v>
      </c>
      <c r="O4594" t="s">
        <v>7876</v>
      </c>
      <c r="P4594" t="s">
        <v>12290</v>
      </c>
      <c r="Q4594">
        <v>9.9000000000000005E-2</v>
      </c>
      <c r="R4594" s="117" t="s">
        <v>14687</v>
      </c>
      <c r="S4594" s="117" t="s">
        <v>14688</v>
      </c>
      <c r="T4594" t="s">
        <v>13996</v>
      </c>
      <c r="U4594" t="s">
        <v>10772</v>
      </c>
    </row>
    <row r="4595" spans="1:21">
      <c r="A4595" s="117" t="s">
        <v>12184</v>
      </c>
      <c r="B4595" t="s">
        <v>14590</v>
      </c>
      <c r="C4595" t="s">
        <v>14590</v>
      </c>
      <c r="D4595">
        <v>21</v>
      </c>
      <c r="E4595">
        <v>15</v>
      </c>
      <c r="F4595">
        <v>21</v>
      </c>
      <c r="G4595">
        <v>15</v>
      </c>
      <c r="H4595">
        <v>10</v>
      </c>
      <c r="I4595">
        <v>10</v>
      </c>
      <c r="J4595">
        <v>0</v>
      </c>
      <c r="K4595" s="194">
        <v>0</v>
      </c>
      <c r="L4595" t="s">
        <v>1075</v>
      </c>
      <c r="M4595" t="s">
        <v>1075</v>
      </c>
      <c r="N4595">
        <v>99</v>
      </c>
      <c r="O4595" t="s">
        <v>7876</v>
      </c>
      <c r="P4595" t="s">
        <v>12290</v>
      </c>
      <c r="Q4595">
        <v>9.9000000000000005E-2</v>
      </c>
      <c r="R4595" s="117" t="s">
        <v>14687</v>
      </c>
      <c r="S4595" s="117" t="s">
        <v>14688</v>
      </c>
      <c r="T4595" t="s">
        <v>13996</v>
      </c>
      <c r="U4595" t="s">
        <v>10772</v>
      </c>
    </row>
    <row r="4596" spans="1:21">
      <c r="A4596" s="117" t="s">
        <v>12185</v>
      </c>
      <c r="B4596" t="s">
        <v>14590</v>
      </c>
      <c r="C4596" t="s">
        <v>14590</v>
      </c>
      <c r="D4596">
        <v>21</v>
      </c>
      <c r="E4596">
        <v>15</v>
      </c>
      <c r="F4596">
        <v>21</v>
      </c>
      <c r="G4596">
        <v>15</v>
      </c>
      <c r="H4596">
        <v>10</v>
      </c>
      <c r="I4596">
        <v>10</v>
      </c>
      <c r="J4596">
        <v>0</v>
      </c>
      <c r="K4596" s="194">
        <v>0</v>
      </c>
      <c r="L4596" t="s">
        <v>1075</v>
      </c>
      <c r="M4596" t="s">
        <v>1075</v>
      </c>
      <c r="N4596">
        <v>100</v>
      </c>
      <c r="O4596" t="s">
        <v>7876</v>
      </c>
      <c r="P4596" t="s">
        <v>12290</v>
      </c>
      <c r="Q4596">
        <v>0.1</v>
      </c>
      <c r="R4596" s="117" t="s">
        <v>14687</v>
      </c>
      <c r="S4596" s="117" t="s">
        <v>14688</v>
      </c>
      <c r="T4596" t="s">
        <v>13996</v>
      </c>
      <c r="U4596" t="s">
        <v>10772</v>
      </c>
    </row>
    <row r="4597" spans="1:21">
      <c r="A4597" s="117" t="s">
        <v>20906</v>
      </c>
      <c r="B4597" t="s">
        <v>14590</v>
      </c>
      <c r="C4597" t="s">
        <v>14590</v>
      </c>
      <c r="D4597">
        <v>28</v>
      </c>
      <c r="E4597">
        <v>22</v>
      </c>
      <c r="F4597">
        <v>28</v>
      </c>
      <c r="G4597">
        <v>22</v>
      </c>
      <c r="H4597">
        <v>60</v>
      </c>
      <c r="I4597">
        <v>60</v>
      </c>
      <c r="J4597">
        <v>0</v>
      </c>
      <c r="K4597" s="194">
        <v>0</v>
      </c>
      <c r="L4597" t="s">
        <v>1075</v>
      </c>
      <c r="M4597" t="s">
        <v>1075</v>
      </c>
      <c r="N4597">
        <v>89</v>
      </c>
      <c r="O4597" t="s">
        <v>7876</v>
      </c>
      <c r="P4597" t="s">
        <v>20907</v>
      </c>
      <c r="Q4597">
        <v>8.8999999999999996E-2</v>
      </c>
      <c r="R4597" s="117" t="s">
        <v>14944</v>
      </c>
      <c r="S4597" s="117" t="s">
        <v>14688</v>
      </c>
      <c r="T4597" t="s">
        <v>13996</v>
      </c>
      <c r="U4597" t="s">
        <v>10772</v>
      </c>
    </row>
    <row r="4598" spans="1:21">
      <c r="A4598" s="117" t="s">
        <v>20908</v>
      </c>
      <c r="B4598" t="s">
        <v>14590</v>
      </c>
      <c r="C4598" t="s">
        <v>14590</v>
      </c>
      <c r="D4598">
        <v>28</v>
      </c>
      <c r="E4598">
        <v>22</v>
      </c>
      <c r="F4598">
        <v>28</v>
      </c>
      <c r="G4598">
        <v>22</v>
      </c>
      <c r="H4598">
        <v>60</v>
      </c>
      <c r="I4598">
        <v>60</v>
      </c>
      <c r="J4598">
        <v>0</v>
      </c>
      <c r="K4598" s="194">
        <v>0</v>
      </c>
      <c r="L4598" t="s">
        <v>1075</v>
      </c>
      <c r="M4598" t="s">
        <v>1075</v>
      </c>
      <c r="N4598">
        <v>31</v>
      </c>
      <c r="O4598" t="s">
        <v>7876</v>
      </c>
      <c r="P4598" t="s">
        <v>20907</v>
      </c>
      <c r="Q4598">
        <v>3.1E-2</v>
      </c>
      <c r="R4598" s="117" t="s">
        <v>14944</v>
      </c>
      <c r="S4598" s="117" t="s">
        <v>14688</v>
      </c>
      <c r="T4598" t="s">
        <v>13996</v>
      </c>
      <c r="U4598" t="s">
        <v>10772</v>
      </c>
    </row>
    <row r="4599" spans="1:21">
      <c r="A4599" s="117" t="s">
        <v>20909</v>
      </c>
      <c r="B4599" t="s">
        <v>14590</v>
      </c>
      <c r="C4599" t="s">
        <v>14590</v>
      </c>
      <c r="D4599">
        <v>28</v>
      </c>
      <c r="E4599">
        <v>22</v>
      </c>
      <c r="F4599">
        <v>28</v>
      </c>
      <c r="G4599">
        <v>22</v>
      </c>
      <c r="H4599">
        <v>10</v>
      </c>
      <c r="I4599">
        <v>10</v>
      </c>
      <c r="J4599">
        <v>0</v>
      </c>
      <c r="K4599" s="194">
        <v>0</v>
      </c>
      <c r="L4599" t="s">
        <v>1075</v>
      </c>
      <c r="M4599" t="s">
        <v>1075</v>
      </c>
      <c r="N4599">
        <v>31</v>
      </c>
      <c r="O4599" t="s">
        <v>7876</v>
      </c>
      <c r="P4599" t="s">
        <v>20907</v>
      </c>
      <c r="Q4599">
        <v>3.1E-2</v>
      </c>
      <c r="R4599" s="117" t="s">
        <v>14944</v>
      </c>
      <c r="S4599" s="117" t="s">
        <v>14688</v>
      </c>
      <c r="T4599" t="s">
        <v>13996</v>
      </c>
      <c r="U4599" t="s">
        <v>10772</v>
      </c>
    </row>
    <row r="4600" spans="1:21">
      <c r="A4600" s="117" t="s">
        <v>20910</v>
      </c>
      <c r="B4600" t="s">
        <v>14590</v>
      </c>
      <c r="C4600" t="s">
        <v>14590</v>
      </c>
      <c r="D4600">
        <v>28</v>
      </c>
      <c r="E4600">
        <v>22</v>
      </c>
      <c r="F4600">
        <v>28</v>
      </c>
      <c r="G4600">
        <v>22</v>
      </c>
      <c r="H4600">
        <v>10</v>
      </c>
      <c r="I4600">
        <v>10</v>
      </c>
      <c r="J4600">
        <v>0</v>
      </c>
      <c r="K4600" s="194">
        <v>0</v>
      </c>
      <c r="L4600" t="s">
        <v>1075</v>
      </c>
      <c r="M4600" t="s">
        <v>1075</v>
      </c>
      <c r="N4600">
        <v>31</v>
      </c>
      <c r="O4600" t="s">
        <v>7876</v>
      </c>
      <c r="P4600" t="s">
        <v>20907</v>
      </c>
      <c r="Q4600">
        <v>3.1E-2</v>
      </c>
      <c r="R4600" s="117" t="s">
        <v>14944</v>
      </c>
      <c r="S4600" s="117" t="s">
        <v>14688</v>
      </c>
      <c r="T4600" t="s">
        <v>13996</v>
      </c>
      <c r="U4600" t="s">
        <v>10772</v>
      </c>
    </row>
    <row r="4601" spans="1:21">
      <c r="A4601" s="117" t="s">
        <v>20911</v>
      </c>
      <c r="B4601" t="s">
        <v>14590</v>
      </c>
      <c r="C4601" t="s">
        <v>14590</v>
      </c>
      <c r="D4601">
        <v>28</v>
      </c>
      <c r="E4601">
        <v>22</v>
      </c>
      <c r="F4601">
        <v>28</v>
      </c>
      <c r="G4601">
        <v>22</v>
      </c>
      <c r="H4601">
        <v>10</v>
      </c>
      <c r="I4601">
        <v>10</v>
      </c>
      <c r="J4601">
        <v>0</v>
      </c>
      <c r="K4601" s="194">
        <v>0</v>
      </c>
      <c r="L4601" t="s">
        <v>1075</v>
      </c>
      <c r="M4601" t="s">
        <v>1075</v>
      </c>
      <c r="N4601">
        <v>89</v>
      </c>
      <c r="O4601" t="s">
        <v>7876</v>
      </c>
      <c r="P4601" t="s">
        <v>20912</v>
      </c>
      <c r="Q4601">
        <v>8.8999999999999996E-2</v>
      </c>
      <c r="R4601" s="117" t="s">
        <v>14944</v>
      </c>
      <c r="S4601" s="117" t="s">
        <v>14688</v>
      </c>
      <c r="T4601" t="s">
        <v>13996</v>
      </c>
      <c r="U4601" t="s">
        <v>10772</v>
      </c>
    </row>
    <row r="4602" spans="1:21">
      <c r="A4602" s="117" t="s">
        <v>20913</v>
      </c>
      <c r="B4602" t="s">
        <v>14590</v>
      </c>
      <c r="C4602" t="s">
        <v>14590</v>
      </c>
      <c r="D4602">
        <v>28</v>
      </c>
      <c r="E4602">
        <v>22</v>
      </c>
      <c r="F4602">
        <v>28</v>
      </c>
      <c r="G4602">
        <v>22</v>
      </c>
      <c r="H4602">
        <v>1</v>
      </c>
      <c r="I4602">
        <v>1</v>
      </c>
      <c r="J4602">
        <v>0</v>
      </c>
      <c r="K4602" s="194">
        <v>0</v>
      </c>
      <c r="L4602" t="s">
        <v>1075</v>
      </c>
      <c r="M4602" t="s">
        <v>1075</v>
      </c>
      <c r="N4602">
        <v>38</v>
      </c>
      <c r="O4602" t="s">
        <v>7876</v>
      </c>
      <c r="P4602" t="s">
        <v>20914</v>
      </c>
      <c r="Q4602">
        <v>3.7999999999999999E-2</v>
      </c>
      <c r="R4602" s="117" t="s">
        <v>14944</v>
      </c>
      <c r="S4602" s="117" t="s">
        <v>14688</v>
      </c>
      <c r="T4602" t="s">
        <v>13996</v>
      </c>
      <c r="U4602" t="s">
        <v>10772</v>
      </c>
    </row>
    <row r="4603" spans="1:21">
      <c r="A4603" s="117" t="s">
        <v>20915</v>
      </c>
      <c r="B4603" t="s">
        <v>14590</v>
      </c>
      <c r="C4603" t="s">
        <v>14590</v>
      </c>
      <c r="D4603">
        <v>28</v>
      </c>
      <c r="E4603">
        <v>22</v>
      </c>
      <c r="F4603">
        <v>28</v>
      </c>
      <c r="G4603">
        <v>22</v>
      </c>
      <c r="H4603">
        <v>10</v>
      </c>
      <c r="I4603">
        <v>10</v>
      </c>
      <c r="J4603">
        <v>0</v>
      </c>
      <c r="K4603" s="194">
        <v>0</v>
      </c>
      <c r="L4603" t="s">
        <v>1075</v>
      </c>
      <c r="M4603" t="s">
        <v>1075</v>
      </c>
      <c r="N4603">
        <v>89</v>
      </c>
      <c r="O4603" t="s">
        <v>7876</v>
      </c>
      <c r="P4603" t="s">
        <v>19838</v>
      </c>
      <c r="Q4603">
        <v>8.8999999999999996E-2</v>
      </c>
      <c r="R4603" s="117" t="s">
        <v>14944</v>
      </c>
      <c r="S4603" s="117" t="s">
        <v>14688</v>
      </c>
      <c r="T4603" t="s">
        <v>13996</v>
      </c>
      <c r="U4603" t="s">
        <v>10772</v>
      </c>
    </row>
    <row r="4604" spans="1:21">
      <c r="A4604" s="117" t="s">
        <v>20916</v>
      </c>
      <c r="B4604" t="s">
        <v>14590</v>
      </c>
      <c r="C4604" t="s">
        <v>14590</v>
      </c>
      <c r="D4604">
        <v>28</v>
      </c>
      <c r="E4604">
        <v>22</v>
      </c>
      <c r="F4604">
        <v>28</v>
      </c>
      <c r="G4604">
        <v>22</v>
      </c>
      <c r="H4604">
        <v>1</v>
      </c>
      <c r="I4604">
        <v>1</v>
      </c>
      <c r="J4604">
        <v>0</v>
      </c>
      <c r="K4604" s="194">
        <v>0</v>
      </c>
      <c r="L4604" t="s">
        <v>1075</v>
      </c>
      <c r="M4604" t="s">
        <v>1075</v>
      </c>
      <c r="N4604">
        <v>30</v>
      </c>
      <c r="O4604" t="s">
        <v>7876</v>
      </c>
      <c r="P4604" t="s">
        <v>20914</v>
      </c>
      <c r="Q4604">
        <v>0.03</v>
      </c>
      <c r="R4604" s="117" t="s">
        <v>14944</v>
      </c>
      <c r="S4604" s="117" t="s">
        <v>14688</v>
      </c>
      <c r="T4604" t="s">
        <v>13996</v>
      </c>
      <c r="U4604" t="s">
        <v>10772</v>
      </c>
    </row>
    <row r="4605" spans="1:21">
      <c r="A4605" s="117" t="s">
        <v>20917</v>
      </c>
      <c r="B4605" t="s">
        <v>14590</v>
      </c>
      <c r="C4605" t="s">
        <v>14590</v>
      </c>
      <c r="D4605">
        <v>28</v>
      </c>
      <c r="E4605">
        <v>22</v>
      </c>
      <c r="F4605">
        <v>28</v>
      </c>
      <c r="G4605">
        <v>22</v>
      </c>
      <c r="H4605">
        <v>48</v>
      </c>
      <c r="I4605">
        <v>48</v>
      </c>
      <c r="J4605">
        <v>0</v>
      </c>
      <c r="K4605" s="194">
        <v>0</v>
      </c>
      <c r="L4605" t="s">
        <v>1075</v>
      </c>
      <c r="M4605" t="s">
        <v>1075</v>
      </c>
      <c r="N4605">
        <v>89</v>
      </c>
      <c r="O4605" t="s">
        <v>7876</v>
      </c>
      <c r="P4605" t="s">
        <v>20912</v>
      </c>
      <c r="Q4605">
        <v>8.8999999999999996E-2</v>
      </c>
      <c r="R4605" s="117" t="s">
        <v>14944</v>
      </c>
      <c r="S4605" s="117" t="s">
        <v>14688</v>
      </c>
      <c r="T4605" t="s">
        <v>13996</v>
      </c>
      <c r="U4605" t="s">
        <v>10772</v>
      </c>
    </row>
    <row r="4606" spans="1:21">
      <c r="A4606" s="117" t="s">
        <v>20918</v>
      </c>
      <c r="B4606" t="s">
        <v>14590</v>
      </c>
      <c r="C4606" t="s">
        <v>14590</v>
      </c>
      <c r="D4606">
        <v>28</v>
      </c>
      <c r="E4606">
        <v>22</v>
      </c>
      <c r="F4606">
        <v>28</v>
      </c>
      <c r="G4606">
        <v>22</v>
      </c>
      <c r="H4606">
        <v>1</v>
      </c>
      <c r="I4606">
        <v>1</v>
      </c>
      <c r="J4606">
        <v>0</v>
      </c>
      <c r="K4606" s="194">
        <v>0</v>
      </c>
      <c r="L4606" t="s">
        <v>1075</v>
      </c>
      <c r="M4606" t="s">
        <v>1075</v>
      </c>
      <c r="N4606">
        <v>31</v>
      </c>
      <c r="O4606" t="s">
        <v>7876</v>
      </c>
      <c r="P4606" t="s">
        <v>20914</v>
      </c>
      <c r="Q4606">
        <v>3.1E-2</v>
      </c>
      <c r="R4606" s="117" t="s">
        <v>14944</v>
      </c>
      <c r="S4606" s="117" t="s">
        <v>14688</v>
      </c>
      <c r="T4606" t="s">
        <v>13996</v>
      </c>
      <c r="U4606" t="s">
        <v>10772</v>
      </c>
    </row>
    <row r="4607" spans="1:21">
      <c r="A4607" s="117" t="s">
        <v>20919</v>
      </c>
      <c r="B4607" t="s">
        <v>14590</v>
      </c>
      <c r="C4607" t="s">
        <v>14590</v>
      </c>
      <c r="D4607">
        <v>28</v>
      </c>
      <c r="E4607">
        <v>22</v>
      </c>
      <c r="F4607">
        <v>28</v>
      </c>
      <c r="G4607">
        <v>22</v>
      </c>
      <c r="H4607">
        <v>1</v>
      </c>
      <c r="I4607">
        <v>1</v>
      </c>
      <c r="J4607">
        <v>0</v>
      </c>
      <c r="K4607" s="194">
        <v>0</v>
      </c>
      <c r="L4607" t="s">
        <v>1075</v>
      </c>
      <c r="M4607" t="s">
        <v>1075</v>
      </c>
      <c r="N4607">
        <v>31</v>
      </c>
      <c r="O4607" t="s">
        <v>7876</v>
      </c>
      <c r="P4607" t="s">
        <v>20914</v>
      </c>
      <c r="Q4607">
        <v>3.1E-2</v>
      </c>
      <c r="R4607" s="117" t="s">
        <v>14944</v>
      </c>
      <c r="S4607" s="117" t="s">
        <v>14688</v>
      </c>
      <c r="T4607" t="s">
        <v>13996</v>
      </c>
      <c r="U4607" t="s">
        <v>10772</v>
      </c>
    </row>
    <row r="4608" spans="1:21">
      <c r="A4608" s="117" t="s">
        <v>20920</v>
      </c>
      <c r="B4608" t="s">
        <v>14590</v>
      </c>
      <c r="C4608" t="s">
        <v>14590</v>
      </c>
      <c r="D4608">
        <v>28</v>
      </c>
      <c r="E4608">
        <v>22</v>
      </c>
      <c r="F4608">
        <v>28</v>
      </c>
      <c r="G4608">
        <v>22</v>
      </c>
      <c r="H4608">
        <v>1</v>
      </c>
      <c r="I4608">
        <v>1</v>
      </c>
      <c r="J4608">
        <v>0</v>
      </c>
      <c r="K4608" s="194">
        <v>0</v>
      </c>
      <c r="L4608" t="s">
        <v>1075</v>
      </c>
      <c r="M4608" t="s">
        <v>1075</v>
      </c>
      <c r="N4608">
        <v>31</v>
      </c>
      <c r="O4608" t="s">
        <v>7876</v>
      </c>
      <c r="P4608" t="s">
        <v>20914</v>
      </c>
      <c r="Q4608">
        <v>3.1E-2</v>
      </c>
      <c r="R4608" s="117" t="s">
        <v>14944</v>
      </c>
      <c r="S4608" s="117" t="s">
        <v>14688</v>
      </c>
      <c r="T4608" t="s">
        <v>13996</v>
      </c>
      <c r="U4608" t="s">
        <v>10772</v>
      </c>
    </row>
    <row r="4609" spans="1:21">
      <c r="A4609" s="117" t="s">
        <v>20921</v>
      </c>
      <c r="B4609" t="s">
        <v>14590</v>
      </c>
      <c r="C4609" t="s">
        <v>14590</v>
      </c>
      <c r="D4609">
        <v>28</v>
      </c>
      <c r="E4609">
        <v>22</v>
      </c>
      <c r="F4609">
        <v>28</v>
      </c>
      <c r="G4609">
        <v>22</v>
      </c>
      <c r="H4609">
        <v>48</v>
      </c>
      <c r="I4609">
        <v>48</v>
      </c>
      <c r="J4609">
        <v>0</v>
      </c>
      <c r="K4609" s="194">
        <v>0</v>
      </c>
      <c r="L4609" t="s">
        <v>1075</v>
      </c>
      <c r="M4609" t="s">
        <v>1075</v>
      </c>
      <c r="N4609">
        <v>89</v>
      </c>
      <c r="O4609" t="s">
        <v>7876</v>
      </c>
      <c r="P4609" t="s">
        <v>20912</v>
      </c>
      <c r="Q4609">
        <v>8.8999999999999996E-2</v>
      </c>
      <c r="R4609" s="117" t="s">
        <v>14944</v>
      </c>
      <c r="S4609" s="117" t="s">
        <v>14688</v>
      </c>
      <c r="T4609" t="s">
        <v>13996</v>
      </c>
      <c r="U4609" t="s">
        <v>10772</v>
      </c>
    </row>
    <row r="4610" spans="1:21">
      <c r="A4610" s="117" t="s">
        <v>20922</v>
      </c>
      <c r="B4610" t="s">
        <v>14590</v>
      </c>
      <c r="C4610" t="s">
        <v>14590</v>
      </c>
      <c r="D4610">
        <v>28</v>
      </c>
      <c r="E4610">
        <v>22</v>
      </c>
      <c r="F4610">
        <v>28</v>
      </c>
      <c r="G4610">
        <v>22</v>
      </c>
      <c r="H4610">
        <v>1</v>
      </c>
      <c r="I4610">
        <v>1</v>
      </c>
      <c r="J4610">
        <v>0</v>
      </c>
      <c r="K4610" s="194">
        <v>0</v>
      </c>
      <c r="L4610" t="s">
        <v>1075</v>
      </c>
      <c r="M4610" t="s">
        <v>1075</v>
      </c>
      <c r="N4610">
        <v>31</v>
      </c>
      <c r="O4610" t="s">
        <v>7876</v>
      </c>
      <c r="P4610" t="s">
        <v>20914</v>
      </c>
      <c r="Q4610">
        <v>3.1E-2</v>
      </c>
      <c r="R4610" s="117" t="s">
        <v>14944</v>
      </c>
      <c r="S4610" s="117" t="s">
        <v>14688</v>
      </c>
      <c r="T4610" t="s">
        <v>13996</v>
      </c>
      <c r="U4610" t="s">
        <v>10772</v>
      </c>
    </row>
    <row r="4611" spans="1:21">
      <c r="A4611" s="117" t="s">
        <v>20923</v>
      </c>
      <c r="B4611" t="s">
        <v>14590</v>
      </c>
      <c r="C4611" t="s">
        <v>14590</v>
      </c>
      <c r="D4611">
        <v>28</v>
      </c>
      <c r="E4611">
        <v>22</v>
      </c>
      <c r="F4611">
        <v>28</v>
      </c>
      <c r="G4611">
        <v>22</v>
      </c>
      <c r="H4611">
        <v>1</v>
      </c>
      <c r="I4611">
        <v>1</v>
      </c>
      <c r="J4611">
        <v>0</v>
      </c>
      <c r="K4611" s="194">
        <v>0</v>
      </c>
      <c r="L4611" t="s">
        <v>1075</v>
      </c>
      <c r="M4611" t="s">
        <v>1075</v>
      </c>
      <c r="N4611">
        <v>31</v>
      </c>
      <c r="O4611" t="s">
        <v>7876</v>
      </c>
      <c r="P4611" t="s">
        <v>20914</v>
      </c>
      <c r="Q4611">
        <v>3.1E-2</v>
      </c>
      <c r="R4611" s="117" t="s">
        <v>14944</v>
      </c>
      <c r="S4611" s="117" t="s">
        <v>14688</v>
      </c>
      <c r="T4611" t="s">
        <v>13996</v>
      </c>
      <c r="U4611" t="s">
        <v>10772</v>
      </c>
    </row>
    <row r="4612" spans="1:21">
      <c r="A4612" s="117" t="s">
        <v>20924</v>
      </c>
      <c r="B4612" t="s">
        <v>14590</v>
      </c>
      <c r="C4612" t="s">
        <v>14590</v>
      </c>
      <c r="D4612">
        <v>28</v>
      </c>
      <c r="E4612">
        <v>22</v>
      </c>
      <c r="F4612">
        <v>28</v>
      </c>
      <c r="G4612">
        <v>22</v>
      </c>
      <c r="H4612">
        <v>1</v>
      </c>
      <c r="I4612">
        <v>1</v>
      </c>
      <c r="J4612">
        <v>0</v>
      </c>
      <c r="K4612" s="194">
        <v>0</v>
      </c>
      <c r="L4612" t="s">
        <v>1075</v>
      </c>
      <c r="M4612" t="s">
        <v>1075</v>
      </c>
      <c r="N4612">
        <v>31</v>
      </c>
      <c r="O4612" t="s">
        <v>7876</v>
      </c>
      <c r="P4612" t="s">
        <v>20914</v>
      </c>
      <c r="Q4612">
        <v>3.1E-2</v>
      </c>
      <c r="R4612" s="117" t="s">
        <v>14944</v>
      </c>
      <c r="S4612" s="117" t="s">
        <v>14688</v>
      </c>
      <c r="T4612" t="s">
        <v>13996</v>
      </c>
      <c r="U4612" t="s">
        <v>10772</v>
      </c>
    </row>
    <row r="4613" spans="1:21">
      <c r="A4613" s="117" t="s">
        <v>20925</v>
      </c>
      <c r="B4613" t="s">
        <v>14590</v>
      </c>
      <c r="C4613" t="s">
        <v>14590</v>
      </c>
      <c r="D4613">
        <v>28</v>
      </c>
      <c r="E4613">
        <v>22</v>
      </c>
      <c r="F4613">
        <v>28</v>
      </c>
      <c r="G4613">
        <v>22</v>
      </c>
      <c r="H4613">
        <v>48</v>
      </c>
      <c r="I4613">
        <v>48</v>
      </c>
      <c r="J4613">
        <v>0</v>
      </c>
      <c r="K4613" s="194">
        <v>0</v>
      </c>
      <c r="L4613" t="s">
        <v>1075</v>
      </c>
      <c r="M4613" t="s">
        <v>1075</v>
      </c>
      <c r="N4613">
        <v>89</v>
      </c>
      <c r="O4613" t="s">
        <v>7876</v>
      </c>
      <c r="P4613" t="s">
        <v>20912</v>
      </c>
      <c r="Q4613">
        <v>8.8999999999999996E-2</v>
      </c>
      <c r="R4613" s="117" t="s">
        <v>14944</v>
      </c>
      <c r="S4613" s="117" t="s">
        <v>14688</v>
      </c>
      <c r="T4613" t="s">
        <v>13996</v>
      </c>
      <c r="U4613" t="s">
        <v>10772</v>
      </c>
    </row>
    <row r="4614" spans="1:21">
      <c r="A4614" s="117" t="s">
        <v>20926</v>
      </c>
      <c r="B4614" t="s">
        <v>14590</v>
      </c>
      <c r="C4614" t="s">
        <v>14590</v>
      </c>
      <c r="D4614">
        <v>28</v>
      </c>
      <c r="E4614">
        <v>22</v>
      </c>
      <c r="F4614">
        <v>28</v>
      </c>
      <c r="G4614">
        <v>22</v>
      </c>
      <c r="H4614">
        <v>1</v>
      </c>
      <c r="I4614">
        <v>1</v>
      </c>
      <c r="J4614">
        <v>0</v>
      </c>
      <c r="K4614" s="194">
        <v>0</v>
      </c>
      <c r="L4614" t="s">
        <v>1075</v>
      </c>
      <c r="M4614" t="s">
        <v>1075</v>
      </c>
      <c r="N4614">
        <v>33</v>
      </c>
      <c r="O4614" t="s">
        <v>7876</v>
      </c>
      <c r="P4614" t="s">
        <v>20914</v>
      </c>
      <c r="Q4614">
        <v>3.3000000000000002E-2</v>
      </c>
      <c r="R4614" s="117" t="s">
        <v>14944</v>
      </c>
      <c r="S4614" s="117" t="s">
        <v>14688</v>
      </c>
      <c r="T4614" t="s">
        <v>13996</v>
      </c>
      <c r="U4614" t="s">
        <v>10772</v>
      </c>
    </row>
    <row r="4615" spans="1:21">
      <c r="A4615" s="117" t="s">
        <v>19837</v>
      </c>
      <c r="B4615" t="s">
        <v>14590</v>
      </c>
      <c r="C4615" t="s">
        <v>14590</v>
      </c>
      <c r="D4615">
        <v>31</v>
      </c>
      <c r="E4615">
        <v>25</v>
      </c>
      <c r="F4615">
        <v>31</v>
      </c>
      <c r="G4615">
        <v>25</v>
      </c>
      <c r="H4615">
        <v>12</v>
      </c>
      <c r="I4615">
        <v>12</v>
      </c>
      <c r="J4615">
        <v>360</v>
      </c>
      <c r="K4615" s="194">
        <v>360</v>
      </c>
      <c r="L4615" t="s">
        <v>1083</v>
      </c>
      <c r="M4615" t="s">
        <v>1083</v>
      </c>
      <c r="N4615">
        <v>52</v>
      </c>
      <c r="O4615" t="s">
        <v>7876</v>
      </c>
      <c r="P4615" t="s">
        <v>19838</v>
      </c>
      <c r="Q4615">
        <v>5.1999999999999998E-2</v>
      </c>
      <c r="R4615" s="117" t="s">
        <v>14594</v>
      </c>
      <c r="S4615" s="117" t="s">
        <v>14589</v>
      </c>
      <c r="T4615" t="s">
        <v>12136</v>
      </c>
      <c r="U4615" t="s">
        <v>10773</v>
      </c>
    </row>
    <row r="4616" spans="1:21">
      <c r="A4616" s="117" t="s">
        <v>15368</v>
      </c>
      <c r="B4616" t="s">
        <v>14590</v>
      </c>
      <c r="C4616" t="s">
        <v>14590</v>
      </c>
      <c r="D4616">
        <v>33</v>
      </c>
      <c r="E4616">
        <v>27</v>
      </c>
      <c r="F4616">
        <v>33</v>
      </c>
      <c r="G4616">
        <v>27</v>
      </c>
      <c r="H4616">
        <v>1</v>
      </c>
      <c r="I4616">
        <v>1</v>
      </c>
      <c r="J4616">
        <v>360</v>
      </c>
      <c r="K4616" s="194">
        <v>360</v>
      </c>
      <c r="L4616" t="s">
        <v>1083</v>
      </c>
      <c r="M4616" t="s">
        <v>1083</v>
      </c>
      <c r="N4616">
        <v>52</v>
      </c>
      <c r="O4616" t="s">
        <v>7876</v>
      </c>
      <c r="P4616" t="s">
        <v>15367</v>
      </c>
      <c r="Q4616">
        <v>5.1999999999999998E-2</v>
      </c>
      <c r="R4616" s="117" t="s">
        <v>18674</v>
      </c>
      <c r="S4616" s="117" t="s">
        <v>14589</v>
      </c>
      <c r="T4616" t="s">
        <v>12136</v>
      </c>
      <c r="U4616" t="s">
        <v>10773</v>
      </c>
    </row>
    <row r="4617" spans="1:21">
      <c r="A4617" s="117" t="s">
        <v>15369</v>
      </c>
      <c r="B4617" t="s">
        <v>14590</v>
      </c>
      <c r="C4617" t="s">
        <v>14590</v>
      </c>
      <c r="D4617">
        <v>48</v>
      </c>
      <c r="E4617">
        <v>42</v>
      </c>
      <c r="F4617">
        <v>48</v>
      </c>
      <c r="G4617">
        <v>42</v>
      </c>
      <c r="H4617">
        <v>1</v>
      </c>
      <c r="I4617">
        <v>1</v>
      </c>
      <c r="J4617">
        <v>360</v>
      </c>
      <c r="K4617" s="194">
        <v>360</v>
      </c>
      <c r="L4617" t="s">
        <v>1083</v>
      </c>
      <c r="M4617" t="s">
        <v>1083</v>
      </c>
      <c r="N4617">
        <v>52</v>
      </c>
      <c r="O4617" t="s">
        <v>7876</v>
      </c>
      <c r="P4617" t="s">
        <v>15367</v>
      </c>
      <c r="Q4617">
        <v>5.1999999999999998E-2</v>
      </c>
      <c r="R4617" s="117" t="s">
        <v>18674</v>
      </c>
      <c r="S4617" s="117" t="s">
        <v>14589</v>
      </c>
      <c r="T4617" t="s">
        <v>12136</v>
      </c>
      <c r="U4617" t="s">
        <v>10773</v>
      </c>
    </row>
    <row r="4618" spans="1:21">
      <c r="A4618" s="117" t="s">
        <v>15370</v>
      </c>
      <c r="B4618" t="s">
        <v>13815</v>
      </c>
      <c r="C4618" t="s">
        <v>13815</v>
      </c>
      <c r="D4618">
        <v>2</v>
      </c>
      <c r="E4618">
        <v>42</v>
      </c>
      <c r="F4618">
        <v>2</v>
      </c>
      <c r="G4618">
        <v>42</v>
      </c>
      <c r="H4618">
        <v>1</v>
      </c>
      <c r="I4618">
        <v>1</v>
      </c>
      <c r="J4618">
        <v>62</v>
      </c>
      <c r="K4618" s="194">
        <v>59</v>
      </c>
      <c r="L4618" t="s">
        <v>1083</v>
      </c>
      <c r="M4618" t="s">
        <v>1083</v>
      </c>
      <c r="N4618">
        <v>52</v>
      </c>
      <c r="O4618" t="s">
        <v>7876</v>
      </c>
      <c r="P4618" t="s">
        <v>15367</v>
      </c>
      <c r="Q4618">
        <v>5.1999999999999998E-2</v>
      </c>
      <c r="R4618" s="117" t="s">
        <v>18674</v>
      </c>
      <c r="S4618" s="117" t="s">
        <v>14589</v>
      </c>
      <c r="T4618" t="s">
        <v>12136</v>
      </c>
      <c r="U4618" t="s">
        <v>10772</v>
      </c>
    </row>
    <row r="4619" spans="1:21">
      <c r="A4619" s="117" t="s">
        <v>15371</v>
      </c>
      <c r="B4619" t="s">
        <v>14590</v>
      </c>
      <c r="C4619" t="s">
        <v>14590</v>
      </c>
      <c r="D4619">
        <v>33</v>
      </c>
      <c r="E4619">
        <v>27</v>
      </c>
      <c r="F4619">
        <v>33</v>
      </c>
      <c r="G4619">
        <v>27</v>
      </c>
      <c r="H4619">
        <v>80</v>
      </c>
      <c r="I4619">
        <v>12</v>
      </c>
      <c r="J4619">
        <v>480</v>
      </c>
      <c r="K4619" s="194">
        <v>480</v>
      </c>
      <c r="L4619" t="s">
        <v>1083</v>
      </c>
      <c r="M4619" t="s">
        <v>1083</v>
      </c>
      <c r="N4619">
        <v>34</v>
      </c>
      <c r="O4619" t="s">
        <v>7876</v>
      </c>
      <c r="P4619" t="s">
        <v>15372</v>
      </c>
      <c r="Q4619">
        <v>3.4000000000000002E-2</v>
      </c>
      <c r="R4619" s="117" t="s">
        <v>18674</v>
      </c>
      <c r="S4619" s="117" t="s">
        <v>14589</v>
      </c>
      <c r="T4619" t="s">
        <v>12136</v>
      </c>
      <c r="U4619" t="s">
        <v>10772</v>
      </c>
    </row>
    <row r="4620" spans="1:21">
      <c r="A4620" s="117" t="s">
        <v>15373</v>
      </c>
      <c r="B4620" t="s">
        <v>14590</v>
      </c>
      <c r="C4620" t="s">
        <v>14590</v>
      </c>
      <c r="D4620">
        <v>33</v>
      </c>
      <c r="E4620">
        <v>27</v>
      </c>
      <c r="F4620">
        <v>33</v>
      </c>
      <c r="G4620">
        <v>27</v>
      </c>
      <c r="H4620">
        <v>1</v>
      </c>
      <c r="I4620">
        <v>1</v>
      </c>
      <c r="J4620">
        <v>480</v>
      </c>
      <c r="K4620" s="194">
        <v>480</v>
      </c>
      <c r="L4620" t="s">
        <v>1083</v>
      </c>
      <c r="M4620" t="s">
        <v>1083</v>
      </c>
      <c r="N4620">
        <v>34</v>
      </c>
      <c r="O4620" t="s">
        <v>7876</v>
      </c>
      <c r="P4620" t="s">
        <v>15372</v>
      </c>
      <c r="Q4620">
        <v>3.4000000000000002E-2</v>
      </c>
      <c r="R4620" s="117" t="s">
        <v>18674</v>
      </c>
      <c r="S4620" s="117" t="s">
        <v>14589</v>
      </c>
      <c r="T4620" t="s">
        <v>12136</v>
      </c>
      <c r="U4620" t="s">
        <v>10773</v>
      </c>
    </row>
    <row r="4621" spans="1:21">
      <c r="A4621" s="117" t="s">
        <v>15374</v>
      </c>
      <c r="B4621" t="s">
        <v>14590</v>
      </c>
      <c r="C4621" t="s">
        <v>14590</v>
      </c>
      <c r="D4621">
        <v>33</v>
      </c>
      <c r="E4621">
        <v>27</v>
      </c>
      <c r="F4621">
        <v>33</v>
      </c>
      <c r="G4621">
        <v>27</v>
      </c>
      <c r="H4621">
        <v>12</v>
      </c>
      <c r="I4621">
        <v>12</v>
      </c>
      <c r="J4621">
        <v>0</v>
      </c>
      <c r="K4621" s="194">
        <v>0</v>
      </c>
      <c r="L4621" t="s">
        <v>1083</v>
      </c>
      <c r="M4621" t="s">
        <v>1083</v>
      </c>
      <c r="N4621">
        <v>54</v>
      </c>
      <c r="O4621" t="s">
        <v>7876</v>
      </c>
      <c r="P4621" t="s">
        <v>15375</v>
      </c>
      <c r="Q4621">
        <v>5.3999999999999999E-2</v>
      </c>
      <c r="R4621" s="117" t="s">
        <v>18674</v>
      </c>
      <c r="S4621" s="117" t="s">
        <v>14589</v>
      </c>
      <c r="T4621" t="s">
        <v>12136</v>
      </c>
      <c r="U4621" t="s">
        <v>10773</v>
      </c>
    </row>
    <row r="4622" spans="1:21">
      <c r="A4622" s="117" t="s">
        <v>15376</v>
      </c>
      <c r="B4622" t="s">
        <v>14590</v>
      </c>
      <c r="C4622" t="s">
        <v>14590</v>
      </c>
      <c r="D4622">
        <v>33</v>
      </c>
      <c r="E4622">
        <v>27</v>
      </c>
      <c r="F4622">
        <v>33</v>
      </c>
      <c r="G4622">
        <v>27</v>
      </c>
      <c r="H4622">
        <v>1</v>
      </c>
      <c r="I4622">
        <v>1</v>
      </c>
      <c r="J4622">
        <v>0</v>
      </c>
      <c r="K4622" s="194">
        <v>0</v>
      </c>
      <c r="L4622" t="s">
        <v>1083</v>
      </c>
      <c r="M4622" t="s">
        <v>1083</v>
      </c>
      <c r="N4622">
        <v>54</v>
      </c>
      <c r="O4622" t="s">
        <v>7876</v>
      </c>
      <c r="P4622" t="s">
        <v>15375</v>
      </c>
      <c r="Q4622">
        <v>5.3999999999999999E-2</v>
      </c>
      <c r="R4622" s="117" t="s">
        <v>18674</v>
      </c>
      <c r="S4622" s="117" t="s">
        <v>14589</v>
      </c>
      <c r="T4622" t="s">
        <v>12136</v>
      </c>
      <c r="U4622" t="s">
        <v>10773</v>
      </c>
    </row>
    <row r="4623" spans="1:21">
      <c r="A4623" s="117" t="s">
        <v>15377</v>
      </c>
      <c r="B4623" t="s">
        <v>14590</v>
      </c>
      <c r="C4623" t="s">
        <v>14590</v>
      </c>
      <c r="D4623">
        <v>33</v>
      </c>
      <c r="E4623">
        <v>27</v>
      </c>
      <c r="F4623">
        <v>33</v>
      </c>
      <c r="G4623">
        <v>27</v>
      </c>
      <c r="H4623">
        <v>12</v>
      </c>
      <c r="I4623">
        <v>12</v>
      </c>
      <c r="J4623">
        <v>480</v>
      </c>
      <c r="K4623" s="194">
        <v>480</v>
      </c>
      <c r="L4623" t="s">
        <v>1083</v>
      </c>
      <c r="M4623" t="s">
        <v>1083</v>
      </c>
      <c r="N4623">
        <v>74</v>
      </c>
      <c r="O4623" t="s">
        <v>7876</v>
      </c>
      <c r="P4623" t="s">
        <v>15378</v>
      </c>
      <c r="Q4623">
        <v>7.3999999999999996E-2</v>
      </c>
      <c r="R4623" s="117" t="s">
        <v>18674</v>
      </c>
      <c r="S4623" s="117" t="s">
        <v>14589</v>
      </c>
      <c r="T4623" t="s">
        <v>12136</v>
      </c>
      <c r="U4623" t="s">
        <v>10773</v>
      </c>
    </row>
    <row r="4624" spans="1:21">
      <c r="A4624" s="117" t="s">
        <v>15379</v>
      </c>
      <c r="B4624" t="s">
        <v>14590</v>
      </c>
      <c r="C4624" t="s">
        <v>14590</v>
      </c>
      <c r="D4624">
        <v>33</v>
      </c>
      <c r="E4624">
        <v>27</v>
      </c>
      <c r="F4624">
        <v>33</v>
      </c>
      <c r="G4624">
        <v>27</v>
      </c>
      <c r="H4624">
        <v>12</v>
      </c>
      <c r="I4624">
        <v>12</v>
      </c>
      <c r="J4624">
        <v>480</v>
      </c>
      <c r="K4624" s="194">
        <v>480</v>
      </c>
      <c r="L4624" t="s">
        <v>1083</v>
      </c>
      <c r="M4624" t="s">
        <v>1083</v>
      </c>
      <c r="N4624">
        <v>74</v>
      </c>
      <c r="O4624" t="s">
        <v>7876</v>
      </c>
      <c r="P4624" t="s">
        <v>15378</v>
      </c>
      <c r="Q4624">
        <v>7.3999999999999996E-2</v>
      </c>
      <c r="R4624" s="117" t="s">
        <v>18674</v>
      </c>
      <c r="S4624" s="117" t="s">
        <v>14589</v>
      </c>
      <c r="T4624" t="s">
        <v>12136</v>
      </c>
      <c r="U4624" t="s">
        <v>10773</v>
      </c>
    </row>
    <row r="4625" spans="1:21">
      <c r="A4625" s="117" t="s">
        <v>15380</v>
      </c>
      <c r="B4625" t="s">
        <v>14590</v>
      </c>
      <c r="C4625" t="s">
        <v>14590</v>
      </c>
      <c r="D4625">
        <v>33</v>
      </c>
      <c r="E4625">
        <v>27</v>
      </c>
      <c r="F4625">
        <v>33</v>
      </c>
      <c r="G4625">
        <v>27</v>
      </c>
      <c r="H4625">
        <v>12</v>
      </c>
      <c r="I4625">
        <v>12</v>
      </c>
      <c r="J4625">
        <v>480</v>
      </c>
      <c r="K4625" s="194">
        <v>480</v>
      </c>
      <c r="L4625" t="s">
        <v>1083</v>
      </c>
      <c r="M4625" t="s">
        <v>1083</v>
      </c>
      <c r="N4625">
        <v>94</v>
      </c>
      <c r="O4625" t="s">
        <v>7876</v>
      </c>
      <c r="P4625" t="s">
        <v>15381</v>
      </c>
      <c r="Q4625">
        <v>9.4E-2</v>
      </c>
      <c r="R4625" s="117" t="s">
        <v>18674</v>
      </c>
      <c r="S4625" s="117" t="s">
        <v>14589</v>
      </c>
      <c r="T4625" t="s">
        <v>12136</v>
      </c>
      <c r="U4625" t="s">
        <v>10773</v>
      </c>
    </row>
    <row r="4626" spans="1:21">
      <c r="A4626" s="117" t="s">
        <v>15382</v>
      </c>
      <c r="B4626" t="s">
        <v>14590</v>
      </c>
      <c r="C4626" t="s">
        <v>14590</v>
      </c>
      <c r="D4626">
        <v>33</v>
      </c>
      <c r="E4626">
        <v>27</v>
      </c>
      <c r="F4626">
        <v>33</v>
      </c>
      <c r="G4626">
        <v>27</v>
      </c>
      <c r="H4626">
        <v>12</v>
      </c>
      <c r="I4626">
        <v>12</v>
      </c>
      <c r="J4626">
        <v>480</v>
      </c>
      <c r="K4626" s="194">
        <v>480</v>
      </c>
      <c r="L4626" t="s">
        <v>1083</v>
      </c>
      <c r="M4626" t="s">
        <v>1083</v>
      </c>
      <c r="N4626">
        <v>94</v>
      </c>
      <c r="O4626" t="s">
        <v>7876</v>
      </c>
      <c r="P4626" t="s">
        <v>15381</v>
      </c>
      <c r="Q4626">
        <v>9.4E-2</v>
      </c>
      <c r="R4626" s="117" t="s">
        <v>18674</v>
      </c>
      <c r="S4626" s="117" t="s">
        <v>14589</v>
      </c>
      <c r="T4626" t="s">
        <v>12136</v>
      </c>
      <c r="U4626" t="s">
        <v>10773</v>
      </c>
    </row>
    <row r="4627" spans="1:21">
      <c r="A4627" s="117" t="s">
        <v>15384</v>
      </c>
      <c r="B4627" t="s">
        <v>14590</v>
      </c>
      <c r="C4627" t="s">
        <v>14590</v>
      </c>
      <c r="D4627">
        <v>33</v>
      </c>
      <c r="E4627">
        <v>27</v>
      </c>
      <c r="F4627">
        <v>33</v>
      </c>
      <c r="G4627">
        <v>27</v>
      </c>
      <c r="H4627">
        <v>12</v>
      </c>
      <c r="I4627">
        <v>12</v>
      </c>
      <c r="J4627">
        <v>480</v>
      </c>
      <c r="K4627" s="194">
        <v>480</v>
      </c>
      <c r="L4627" t="s">
        <v>1083</v>
      </c>
      <c r="M4627" t="s">
        <v>1083</v>
      </c>
      <c r="N4627">
        <v>39</v>
      </c>
      <c r="O4627" t="s">
        <v>7876</v>
      </c>
      <c r="P4627" t="s">
        <v>15383</v>
      </c>
      <c r="Q4627">
        <v>3.9E-2</v>
      </c>
      <c r="R4627" s="117" t="s">
        <v>18674</v>
      </c>
      <c r="S4627" s="117" t="s">
        <v>14589</v>
      </c>
      <c r="T4627" t="s">
        <v>12136</v>
      </c>
      <c r="U4627" t="s">
        <v>10773</v>
      </c>
    </row>
    <row r="4628" spans="1:21">
      <c r="A4628" s="117" t="s">
        <v>15385</v>
      </c>
      <c r="B4628" t="s">
        <v>14590</v>
      </c>
      <c r="C4628" t="s">
        <v>14590</v>
      </c>
      <c r="D4628">
        <v>33</v>
      </c>
      <c r="E4628">
        <v>27</v>
      </c>
      <c r="F4628">
        <v>33</v>
      </c>
      <c r="G4628">
        <v>27</v>
      </c>
      <c r="H4628">
        <v>12</v>
      </c>
      <c r="I4628">
        <v>12</v>
      </c>
      <c r="J4628">
        <v>480</v>
      </c>
      <c r="K4628" s="194">
        <v>480</v>
      </c>
      <c r="L4628" t="s">
        <v>1083</v>
      </c>
      <c r="M4628" t="s">
        <v>1083</v>
      </c>
      <c r="N4628">
        <v>39</v>
      </c>
      <c r="O4628" t="s">
        <v>7876</v>
      </c>
      <c r="P4628" t="s">
        <v>15383</v>
      </c>
      <c r="Q4628">
        <v>3.9E-2</v>
      </c>
      <c r="R4628" s="117" t="s">
        <v>18674</v>
      </c>
      <c r="S4628" s="117" t="s">
        <v>14589</v>
      </c>
      <c r="T4628" t="s">
        <v>12136</v>
      </c>
      <c r="U4628" t="s">
        <v>10773</v>
      </c>
    </row>
    <row r="4629" spans="1:21">
      <c r="A4629" s="117" t="s">
        <v>15386</v>
      </c>
      <c r="B4629" t="s">
        <v>14590</v>
      </c>
      <c r="C4629" t="s">
        <v>14590</v>
      </c>
      <c r="D4629">
        <v>33</v>
      </c>
      <c r="E4629">
        <v>27</v>
      </c>
      <c r="F4629">
        <v>33</v>
      </c>
      <c r="G4629">
        <v>27</v>
      </c>
      <c r="H4629">
        <v>12</v>
      </c>
      <c r="I4629">
        <v>12</v>
      </c>
      <c r="J4629">
        <v>480</v>
      </c>
      <c r="K4629" s="194">
        <v>480</v>
      </c>
      <c r="L4629" t="s">
        <v>1083</v>
      </c>
      <c r="M4629" t="s">
        <v>1083</v>
      </c>
      <c r="N4629">
        <v>39</v>
      </c>
      <c r="O4629" t="s">
        <v>7876</v>
      </c>
      <c r="P4629" t="s">
        <v>15383</v>
      </c>
      <c r="Q4629">
        <v>3.9E-2</v>
      </c>
      <c r="R4629" s="117" t="s">
        <v>18674</v>
      </c>
      <c r="S4629" s="117" t="s">
        <v>14589</v>
      </c>
      <c r="T4629" t="s">
        <v>12136</v>
      </c>
      <c r="U4629" t="s">
        <v>10773</v>
      </c>
    </row>
    <row r="4630" spans="1:21">
      <c r="A4630" s="117" t="s">
        <v>24835</v>
      </c>
      <c r="B4630" t="s">
        <v>14590</v>
      </c>
      <c r="C4630" t="s">
        <v>14590</v>
      </c>
      <c r="D4630">
        <v>31</v>
      </c>
      <c r="E4630">
        <v>25</v>
      </c>
      <c r="F4630">
        <v>31</v>
      </c>
      <c r="G4630">
        <v>25</v>
      </c>
      <c r="H4630">
        <v>10</v>
      </c>
      <c r="I4630">
        <v>10</v>
      </c>
      <c r="J4630">
        <v>180</v>
      </c>
      <c r="K4630" s="194">
        <v>180</v>
      </c>
      <c r="L4630" t="s">
        <v>1083</v>
      </c>
      <c r="M4630" t="s">
        <v>1083</v>
      </c>
      <c r="N4630">
        <v>114</v>
      </c>
      <c r="O4630" t="s">
        <v>7876</v>
      </c>
      <c r="P4630" t="s">
        <v>19838</v>
      </c>
      <c r="Q4630">
        <v>0.114</v>
      </c>
      <c r="R4630" s="117" t="s">
        <v>14594</v>
      </c>
      <c r="S4630" s="117" t="s">
        <v>14589</v>
      </c>
      <c r="T4630" t="s">
        <v>12136</v>
      </c>
      <c r="U4630" t="s">
        <v>10772</v>
      </c>
    </row>
    <row r="4631" spans="1:21">
      <c r="A4631" s="117" t="s">
        <v>22538</v>
      </c>
      <c r="B4631" t="s">
        <v>14590</v>
      </c>
      <c r="C4631" t="s">
        <v>14590</v>
      </c>
      <c r="D4631">
        <v>52</v>
      </c>
      <c r="E4631">
        <v>46</v>
      </c>
      <c r="F4631">
        <v>52</v>
      </c>
      <c r="G4631">
        <v>46</v>
      </c>
      <c r="H4631">
        <v>60</v>
      </c>
      <c r="I4631">
        <v>60</v>
      </c>
      <c r="J4631">
        <v>999999</v>
      </c>
      <c r="K4631" s="194">
        <v>999999</v>
      </c>
      <c r="L4631" t="s">
        <v>1083</v>
      </c>
      <c r="M4631" t="s">
        <v>1083</v>
      </c>
      <c r="N4631">
        <v>114</v>
      </c>
      <c r="O4631" t="s">
        <v>7876</v>
      </c>
      <c r="P4631" t="s">
        <v>20930</v>
      </c>
      <c r="Q4631">
        <v>0.114</v>
      </c>
      <c r="R4631" s="117" t="s">
        <v>15104</v>
      </c>
      <c r="S4631" s="117" t="s">
        <v>14589</v>
      </c>
      <c r="T4631" t="s">
        <v>12136</v>
      </c>
      <c r="U4631" t="s">
        <v>10772</v>
      </c>
    </row>
    <row r="4632" spans="1:21">
      <c r="A4632" s="117" t="s">
        <v>15388</v>
      </c>
      <c r="B4632" t="s">
        <v>14590</v>
      </c>
      <c r="C4632" t="s">
        <v>14590</v>
      </c>
      <c r="D4632">
        <v>33</v>
      </c>
      <c r="E4632">
        <v>27</v>
      </c>
      <c r="F4632">
        <v>33</v>
      </c>
      <c r="G4632">
        <v>27</v>
      </c>
      <c r="H4632">
        <v>1</v>
      </c>
      <c r="I4632">
        <v>1</v>
      </c>
      <c r="J4632">
        <v>180</v>
      </c>
      <c r="K4632" s="194">
        <v>180</v>
      </c>
      <c r="L4632" t="s">
        <v>1083</v>
      </c>
      <c r="M4632" t="s">
        <v>1083</v>
      </c>
      <c r="N4632">
        <v>114</v>
      </c>
      <c r="O4632" t="s">
        <v>7876</v>
      </c>
      <c r="P4632" t="s">
        <v>15387</v>
      </c>
      <c r="Q4632">
        <v>0.114</v>
      </c>
      <c r="R4632" s="117" t="s">
        <v>18674</v>
      </c>
      <c r="S4632" s="117" t="s">
        <v>14589</v>
      </c>
      <c r="T4632" t="s">
        <v>12136</v>
      </c>
      <c r="U4632" t="s">
        <v>10773</v>
      </c>
    </row>
    <row r="4633" spans="1:21">
      <c r="A4633" s="117" t="s">
        <v>15389</v>
      </c>
      <c r="B4633" t="s">
        <v>14590</v>
      </c>
      <c r="C4633" t="s">
        <v>14590</v>
      </c>
      <c r="D4633">
        <v>33</v>
      </c>
      <c r="E4633">
        <v>27</v>
      </c>
      <c r="F4633">
        <v>33</v>
      </c>
      <c r="G4633">
        <v>27</v>
      </c>
      <c r="H4633">
        <v>60</v>
      </c>
      <c r="I4633">
        <v>1</v>
      </c>
      <c r="J4633">
        <v>180</v>
      </c>
      <c r="K4633" s="194">
        <v>180</v>
      </c>
      <c r="L4633" t="s">
        <v>1083</v>
      </c>
      <c r="M4633" t="s">
        <v>1083</v>
      </c>
      <c r="N4633">
        <v>114</v>
      </c>
      <c r="O4633" t="s">
        <v>7876</v>
      </c>
      <c r="P4633" t="s">
        <v>15387</v>
      </c>
      <c r="Q4633">
        <v>0.114</v>
      </c>
      <c r="R4633" s="117" t="s">
        <v>18674</v>
      </c>
      <c r="S4633" s="117" t="s">
        <v>14589</v>
      </c>
      <c r="T4633" t="s">
        <v>12136</v>
      </c>
      <c r="U4633" t="s">
        <v>10772</v>
      </c>
    </row>
    <row r="4634" spans="1:21">
      <c r="A4634" s="117" t="s">
        <v>15390</v>
      </c>
      <c r="B4634" t="s">
        <v>14590</v>
      </c>
      <c r="C4634" t="s">
        <v>14590</v>
      </c>
      <c r="D4634">
        <v>33</v>
      </c>
      <c r="E4634">
        <v>27</v>
      </c>
      <c r="F4634">
        <v>33</v>
      </c>
      <c r="G4634">
        <v>27</v>
      </c>
      <c r="H4634">
        <v>1</v>
      </c>
      <c r="I4634">
        <v>1</v>
      </c>
      <c r="J4634">
        <v>180</v>
      </c>
      <c r="K4634" s="194">
        <v>180</v>
      </c>
      <c r="L4634" t="s">
        <v>1083</v>
      </c>
      <c r="M4634" t="s">
        <v>1083</v>
      </c>
      <c r="N4634">
        <v>114</v>
      </c>
      <c r="O4634" t="s">
        <v>7876</v>
      </c>
      <c r="P4634" t="s">
        <v>15387</v>
      </c>
      <c r="Q4634">
        <v>0.114</v>
      </c>
      <c r="R4634" s="117" t="s">
        <v>18674</v>
      </c>
      <c r="S4634" s="117" t="s">
        <v>14589</v>
      </c>
      <c r="T4634" t="s">
        <v>12136</v>
      </c>
      <c r="U4634" t="s">
        <v>10773</v>
      </c>
    </row>
    <row r="4635" spans="1:21">
      <c r="A4635" s="117" t="s">
        <v>19839</v>
      </c>
      <c r="B4635" t="s">
        <v>14590</v>
      </c>
      <c r="C4635" t="s">
        <v>14590</v>
      </c>
      <c r="D4635">
        <v>31</v>
      </c>
      <c r="E4635">
        <v>25</v>
      </c>
      <c r="F4635">
        <v>31</v>
      </c>
      <c r="G4635">
        <v>25</v>
      </c>
      <c r="H4635">
        <v>10</v>
      </c>
      <c r="I4635">
        <v>10</v>
      </c>
      <c r="J4635">
        <v>180</v>
      </c>
      <c r="K4635" s="194">
        <v>180</v>
      </c>
      <c r="L4635" t="s">
        <v>1083</v>
      </c>
      <c r="M4635" t="s">
        <v>1083</v>
      </c>
      <c r="N4635">
        <v>77</v>
      </c>
      <c r="O4635" t="s">
        <v>7876</v>
      </c>
      <c r="P4635" t="s">
        <v>19838</v>
      </c>
      <c r="Q4635">
        <v>7.6999999999999999E-2</v>
      </c>
      <c r="R4635" s="117" t="s">
        <v>14594</v>
      </c>
      <c r="S4635" s="117" t="s">
        <v>14589</v>
      </c>
      <c r="T4635" t="s">
        <v>12136</v>
      </c>
      <c r="U4635" t="s">
        <v>10773</v>
      </c>
    </row>
    <row r="4636" spans="1:21">
      <c r="A4636" s="117" t="s">
        <v>15391</v>
      </c>
      <c r="B4636" t="s">
        <v>14590</v>
      </c>
      <c r="C4636" t="s">
        <v>14590</v>
      </c>
      <c r="D4636">
        <v>52</v>
      </c>
      <c r="E4636">
        <v>46</v>
      </c>
      <c r="F4636">
        <v>52</v>
      </c>
      <c r="G4636">
        <v>46</v>
      </c>
      <c r="H4636">
        <v>60</v>
      </c>
      <c r="I4636">
        <v>60</v>
      </c>
      <c r="J4636">
        <v>999999</v>
      </c>
      <c r="K4636" s="194">
        <v>999999</v>
      </c>
      <c r="L4636" t="s">
        <v>1083</v>
      </c>
      <c r="M4636" t="s">
        <v>1083</v>
      </c>
      <c r="N4636">
        <v>81</v>
      </c>
      <c r="O4636" t="s">
        <v>7876</v>
      </c>
      <c r="P4636" t="s">
        <v>15387</v>
      </c>
      <c r="Q4636">
        <v>8.1000000000000003E-2</v>
      </c>
      <c r="R4636" s="117" t="s">
        <v>14594</v>
      </c>
      <c r="S4636" s="117" t="s">
        <v>14589</v>
      </c>
      <c r="T4636" t="s">
        <v>12136</v>
      </c>
      <c r="U4636" t="s">
        <v>10772</v>
      </c>
    </row>
    <row r="4637" spans="1:21">
      <c r="A4637" s="117" t="s">
        <v>15392</v>
      </c>
      <c r="B4637" t="s">
        <v>14590</v>
      </c>
      <c r="C4637" t="s">
        <v>14590</v>
      </c>
      <c r="D4637">
        <v>33</v>
      </c>
      <c r="E4637">
        <v>27</v>
      </c>
      <c r="F4637">
        <v>33</v>
      </c>
      <c r="G4637">
        <v>27</v>
      </c>
      <c r="H4637">
        <v>1</v>
      </c>
      <c r="I4637">
        <v>1</v>
      </c>
      <c r="J4637">
        <v>180</v>
      </c>
      <c r="K4637" s="194">
        <v>180</v>
      </c>
      <c r="L4637" t="s">
        <v>1083</v>
      </c>
      <c r="M4637" t="s">
        <v>1083</v>
      </c>
      <c r="N4637">
        <v>81</v>
      </c>
      <c r="O4637" t="s">
        <v>7876</v>
      </c>
      <c r="P4637" t="s">
        <v>15387</v>
      </c>
      <c r="Q4637">
        <v>8.1000000000000003E-2</v>
      </c>
      <c r="R4637" s="117" t="s">
        <v>18674</v>
      </c>
      <c r="S4637" s="117" t="s">
        <v>14589</v>
      </c>
      <c r="T4637" t="s">
        <v>12136</v>
      </c>
      <c r="U4637" t="s">
        <v>10773</v>
      </c>
    </row>
    <row r="4638" spans="1:21">
      <c r="A4638" s="117" t="s">
        <v>15393</v>
      </c>
      <c r="B4638" t="s">
        <v>14590</v>
      </c>
      <c r="C4638" t="s">
        <v>14590</v>
      </c>
      <c r="D4638">
        <v>33</v>
      </c>
      <c r="E4638">
        <v>27</v>
      </c>
      <c r="F4638">
        <v>33</v>
      </c>
      <c r="G4638">
        <v>27</v>
      </c>
      <c r="H4638">
        <v>8</v>
      </c>
      <c r="I4638">
        <v>8</v>
      </c>
      <c r="J4638">
        <v>180</v>
      </c>
      <c r="K4638" s="194">
        <v>180</v>
      </c>
      <c r="L4638" t="s">
        <v>1083</v>
      </c>
      <c r="M4638" t="s">
        <v>1083</v>
      </c>
      <c r="N4638">
        <v>81</v>
      </c>
      <c r="O4638" t="s">
        <v>7876</v>
      </c>
      <c r="P4638" t="s">
        <v>15387</v>
      </c>
      <c r="Q4638">
        <v>8.1000000000000003E-2</v>
      </c>
      <c r="R4638" s="117" t="s">
        <v>18674</v>
      </c>
      <c r="S4638" s="117" t="s">
        <v>14589</v>
      </c>
      <c r="T4638" t="s">
        <v>12136</v>
      </c>
      <c r="U4638" t="s">
        <v>10773</v>
      </c>
    </row>
    <row r="4639" spans="1:21">
      <c r="A4639" s="117" t="s">
        <v>24836</v>
      </c>
      <c r="B4639" t="s">
        <v>14590</v>
      </c>
      <c r="C4639" t="s">
        <v>14590</v>
      </c>
      <c r="D4639">
        <v>28</v>
      </c>
      <c r="E4639">
        <v>22</v>
      </c>
      <c r="F4639">
        <v>28</v>
      </c>
      <c r="G4639">
        <v>22</v>
      </c>
      <c r="H4639">
        <v>10</v>
      </c>
      <c r="I4639">
        <v>10</v>
      </c>
      <c r="J4639">
        <v>0</v>
      </c>
      <c r="K4639" s="194">
        <v>0</v>
      </c>
      <c r="L4639" t="s">
        <v>1075</v>
      </c>
      <c r="M4639" t="s">
        <v>1075</v>
      </c>
      <c r="N4639">
        <v>103</v>
      </c>
      <c r="O4639" t="s">
        <v>7876</v>
      </c>
      <c r="P4639" t="s">
        <v>24837</v>
      </c>
      <c r="Q4639">
        <v>0.10299999999999999</v>
      </c>
      <c r="R4639" s="117" t="s">
        <v>14687</v>
      </c>
      <c r="S4639" s="117" t="s">
        <v>14688</v>
      </c>
      <c r="T4639" t="s">
        <v>13996</v>
      </c>
      <c r="U4639" t="s">
        <v>10773</v>
      </c>
    </row>
    <row r="4640" spans="1:21">
      <c r="A4640" s="117" t="s">
        <v>12187</v>
      </c>
      <c r="B4640" t="s">
        <v>14590</v>
      </c>
      <c r="C4640" t="s">
        <v>14590</v>
      </c>
      <c r="D4640">
        <v>28</v>
      </c>
      <c r="E4640">
        <v>22</v>
      </c>
      <c r="F4640">
        <v>28</v>
      </c>
      <c r="G4640">
        <v>22</v>
      </c>
      <c r="H4640">
        <v>1</v>
      </c>
      <c r="I4640">
        <v>1</v>
      </c>
      <c r="J4640">
        <v>0</v>
      </c>
      <c r="K4640" s="194">
        <v>0</v>
      </c>
      <c r="L4640" t="s">
        <v>1075</v>
      </c>
      <c r="M4640" t="s">
        <v>1075</v>
      </c>
      <c r="N4640">
        <v>107</v>
      </c>
      <c r="O4640" t="s">
        <v>7876</v>
      </c>
      <c r="P4640" t="s">
        <v>12291</v>
      </c>
      <c r="Q4640">
        <v>0.107</v>
      </c>
      <c r="R4640" s="117" t="s">
        <v>14687</v>
      </c>
      <c r="S4640" s="117" t="s">
        <v>14688</v>
      </c>
      <c r="T4640" t="s">
        <v>13996</v>
      </c>
      <c r="U4640" t="s">
        <v>10773</v>
      </c>
    </row>
    <row r="4641" spans="1:21">
      <c r="A4641" s="117" t="s">
        <v>12188</v>
      </c>
      <c r="B4641" t="s">
        <v>13815</v>
      </c>
      <c r="C4641" t="s">
        <v>13815</v>
      </c>
      <c r="D4641">
        <v>2</v>
      </c>
      <c r="E4641">
        <v>22</v>
      </c>
      <c r="F4641">
        <v>2</v>
      </c>
      <c r="G4641">
        <v>22</v>
      </c>
      <c r="H4641">
        <v>1</v>
      </c>
      <c r="I4641">
        <v>1</v>
      </c>
      <c r="J4641">
        <v>40</v>
      </c>
      <c r="K4641" s="194">
        <v>156</v>
      </c>
      <c r="L4641" t="s">
        <v>1075</v>
      </c>
      <c r="M4641" t="s">
        <v>1075</v>
      </c>
      <c r="N4641">
        <v>107</v>
      </c>
      <c r="O4641" t="s">
        <v>7876</v>
      </c>
      <c r="P4641" t="s">
        <v>12291</v>
      </c>
      <c r="Q4641">
        <v>0.107</v>
      </c>
      <c r="R4641" s="117" t="s">
        <v>14687</v>
      </c>
      <c r="S4641" s="117" t="s">
        <v>14688</v>
      </c>
      <c r="T4641" t="s">
        <v>13996</v>
      </c>
      <c r="U4641" t="s">
        <v>10772</v>
      </c>
    </row>
    <row r="4642" spans="1:21">
      <c r="A4642" s="117" t="s">
        <v>12189</v>
      </c>
      <c r="B4642" t="s">
        <v>13815</v>
      </c>
      <c r="C4642" t="s">
        <v>13815</v>
      </c>
      <c r="D4642">
        <v>2</v>
      </c>
      <c r="E4642">
        <v>22</v>
      </c>
      <c r="F4642">
        <v>2</v>
      </c>
      <c r="G4642">
        <v>22</v>
      </c>
      <c r="H4642">
        <v>1</v>
      </c>
      <c r="I4642">
        <v>1</v>
      </c>
      <c r="J4642">
        <v>21</v>
      </c>
      <c r="K4642" s="194">
        <v>119</v>
      </c>
      <c r="L4642" t="s">
        <v>1075</v>
      </c>
      <c r="M4642" t="s">
        <v>1075</v>
      </c>
      <c r="N4642">
        <v>107</v>
      </c>
      <c r="O4642" t="s">
        <v>7876</v>
      </c>
      <c r="P4642" t="s">
        <v>12291</v>
      </c>
      <c r="Q4642">
        <v>0.107</v>
      </c>
      <c r="R4642" s="117" t="s">
        <v>14687</v>
      </c>
      <c r="S4642" s="117" t="s">
        <v>14688</v>
      </c>
      <c r="T4642" t="s">
        <v>13996</v>
      </c>
      <c r="U4642" t="s">
        <v>10772</v>
      </c>
    </row>
    <row r="4643" spans="1:21">
      <c r="A4643" s="117" t="s">
        <v>24838</v>
      </c>
      <c r="B4643" t="s">
        <v>14590</v>
      </c>
      <c r="C4643" t="s">
        <v>14590</v>
      </c>
      <c r="D4643">
        <v>28</v>
      </c>
      <c r="E4643">
        <v>22</v>
      </c>
      <c r="F4643">
        <v>28</v>
      </c>
      <c r="G4643">
        <v>22</v>
      </c>
      <c r="H4643">
        <v>10</v>
      </c>
      <c r="I4643">
        <v>10</v>
      </c>
      <c r="J4643">
        <v>0</v>
      </c>
      <c r="K4643" s="194">
        <v>0</v>
      </c>
      <c r="L4643" t="s">
        <v>1075</v>
      </c>
      <c r="M4643" t="s">
        <v>1075</v>
      </c>
      <c r="N4643">
        <v>153</v>
      </c>
      <c r="O4643" t="s">
        <v>7876</v>
      </c>
      <c r="P4643" t="s">
        <v>24837</v>
      </c>
      <c r="Q4643">
        <v>0.153</v>
      </c>
      <c r="R4643" s="117" t="s">
        <v>14687</v>
      </c>
      <c r="S4643" s="117" t="s">
        <v>14688</v>
      </c>
      <c r="T4643" t="s">
        <v>13996</v>
      </c>
      <c r="U4643" t="s">
        <v>10773</v>
      </c>
    </row>
    <row r="4644" spans="1:21">
      <c r="A4644" s="117" t="s">
        <v>12190</v>
      </c>
      <c r="B4644" t="s">
        <v>14590</v>
      </c>
      <c r="C4644" t="s">
        <v>14590</v>
      </c>
      <c r="D4644">
        <v>21</v>
      </c>
      <c r="E4644">
        <v>15</v>
      </c>
      <c r="F4644">
        <v>21</v>
      </c>
      <c r="G4644">
        <v>15</v>
      </c>
      <c r="H4644">
        <v>60</v>
      </c>
      <c r="I4644">
        <v>10</v>
      </c>
      <c r="J4644">
        <v>0</v>
      </c>
      <c r="K4644" s="194">
        <v>0</v>
      </c>
      <c r="L4644" t="s">
        <v>1075</v>
      </c>
      <c r="M4644" t="s">
        <v>1075</v>
      </c>
      <c r="N4644">
        <v>157</v>
      </c>
      <c r="O4644" t="s">
        <v>7876</v>
      </c>
      <c r="P4644" t="s">
        <v>12292</v>
      </c>
      <c r="Q4644">
        <v>0.157</v>
      </c>
      <c r="R4644" s="117" t="s">
        <v>14687</v>
      </c>
      <c r="S4644" s="117" t="s">
        <v>14688</v>
      </c>
      <c r="T4644" t="s">
        <v>13996</v>
      </c>
      <c r="U4644" t="s">
        <v>10773</v>
      </c>
    </row>
    <row r="4645" spans="1:21">
      <c r="A4645" s="117" t="s">
        <v>12191</v>
      </c>
      <c r="B4645" t="s">
        <v>14590</v>
      </c>
      <c r="C4645" t="s">
        <v>14590</v>
      </c>
      <c r="D4645">
        <v>21</v>
      </c>
      <c r="E4645">
        <v>15</v>
      </c>
      <c r="F4645">
        <v>21</v>
      </c>
      <c r="G4645">
        <v>15</v>
      </c>
      <c r="H4645">
        <v>10</v>
      </c>
      <c r="I4645">
        <v>10</v>
      </c>
      <c r="J4645">
        <v>0</v>
      </c>
      <c r="K4645" s="194">
        <v>0</v>
      </c>
      <c r="L4645" t="s">
        <v>1075</v>
      </c>
      <c r="M4645" t="s">
        <v>1075</v>
      </c>
      <c r="N4645">
        <v>157</v>
      </c>
      <c r="O4645" t="s">
        <v>7876</v>
      </c>
      <c r="P4645" t="s">
        <v>12292</v>
      </c>
      <c r="Q4645">
        <v>0.157</v>
      </c>
      <c r="R4645" s="117" t="s">
        <v>14687</v>
      </c>
      <c r="S4645" s="117" t="s">
        <v>14688</v>
      </c>
      <c r="T4645" t="s">
        <v>13996</v>
      </c>
      <c r="U4645" t="s">
        <v>10772</v>
      </c>
    </row>
    <row r="4646" spans="1:21">
      <c r="A4646" s="117" t="s">
        <v>12192</v>
      </c>
      <c r="B4646" t="s">
        <v>14590</v>
      </c>
      <c r="C4646" t="s">
        <v>14590</v>
      </c>
      <c r="D4646">
        <v>21</v>
      </c>
      <c r="E4646">
        <v>15</v>
      </c>
      <c r="F4646">
        <v>21</v>
      </c>
      <c r="G4646">
        <v>15</v>
      </c>
      <c r="H4646">
        <v>60</v>
      </c>
      <c r="I4646">
        <v>10</v>
      </c>
      <c r="J4646">
        <v>0</v>
      </c>
      <c r="K4646" s="194">
        <v>0</v>
      </c>
      <c r="L4646" t="s">
        <v>1075</v>
      </c>
      <c r="M4646" t="s">
        <v>1075</v>
      </c>
      <c r="N4646">
        <v>158</v>
      </c>
      <c r="O4646" t="s">
        <v>7876</v>
      </c>
      <c r="P4646" t="s">
        <v>12292</v>
      </c>
      <c r="Q4646">
        <v>0.158</v>
      </c>
      <c r="R4646" s="117" t="s">
        <v>14687</v>
      </c>
      <c r="S4646" s="117" t="s">
        <v>14688</v>
      </c>
      <c r="T4646" t="s">
        <v>13996</v>
      </c>
      <c r="U4646" t="s">
        <v>10772</v>
      </c>
    </row>
    <row r="4647" spans="1:21">
      <c r="A4647" s="117" t="s">
        <v>24839</v>
      </c>
      <c r="B4647" t="s">
        <v>14590</v>
      </c>
      <c r="C4647" t="s">
        <v>14590</v>
      </c>
      <c r="D4647">
        <v>28</v>
      </c>
      <c r="E4647">
        <v>22</v>
      </c>
      <c r="F4647">
        <v>28</v>
      </c>
      <c r="G4647">
        <v>22</v>
      </c>
      <c r="H4647">
        <v>10</v>
      </c>
      <c r="I4647">
        <v>10</v>
      </c>
      <c r="J4647">
        <v>0</v>
      </c>
      <c r="K4647" s="194">
        <v>0</v>
      </c>
      <c r="L4647" t="s">
        <v>1075</v>
      </c>
      <c r="M4647" t="s">
        <v>1075</v>
      </c>
      <c r="N4647">
        <v>153</v>
      </c>
      <c r="O4647" t="s">
        <v>7876</v>
      </c>
      <c r="P4647" t="s">
        <v>24837</v>
      </c>
      <c r="Q4647">
        <v>0.153</v>
      </c>
      <c r="R4647" s="117" t="s">
        <v>14687</v>
      </c>
      <c r="S4647" s="117" t="s">
        <v>14688</v>
      </c>
      <c r="T4647" t="s">
        <v>13996</v>
      </c>
      <c r="U4647" t="s">
        <v>10773</v>
      </c>
    </row>
    <row r="4648" spans="1:21">
      <c r="A4648" s="117" t="s">
        <v>12193</v>
      </c>
      <c r="B4648" t="s">
        <v>14590</v>
      </c>
      <c r="C4648" t="s">
        <v>14590</v>
      </c>
      <c r="D4648">
        <v>21</v>
      </c>
      <c r="E4648">
        <v>15</v>
      </c>
      <c r="F4648">
        <v>21</v>
      </c>
      <c r="G4648">
        <v>15</v>
      </c>
      <c r="H4648">
        <v>60</v>
      </c>
      <c r="I4648">
        <v>10</v>
      </c>
      <c r="J4648">
        <v>0</v>
      </c>
      <c r="K4648" s="194">
        <v>0</v>
      </c>
      <c r="L4648" t="s">
        <v>1075</v>
      </c>
      <c r="M4648" t="s">
        <v>1075</v>
      </c>
      <c r="N4648">
        <v>157</v>
      </c>
      <c r="O4648" t="s">
        <v>7876</v>
      </c>
      <c r="P4648" t="s">
        <v>12292</v>
      </c>
      <c r="Q4648">
        <v>0.157</v>
      </c>
      <c r="R4648" s="117" t="s">
        <v>14687</v>
      </c>
      <c r="S4648" s="117" t="s">
        <v>14688</v>
      </c>
      <c r="T4648" t="s">
        <v>13996</v>
      </c>
      <c r="U4648" t="s">
        <v>10773</v>
      </c>
    </row>
    <row r="4649" spans="1:21">
      <c r="A4649" s="117" t="s">
        <v>12194</v>
      </c>
      <c r="B4649" t="s">
        <v>14590</v>
      </c>
      <c r="C4649" t="s">
        <v>14590</v>
      </c>
      <c r="D4649">
        <v>21</v>
      </c>
      <c r="E4649">
        <v>15</v>
      </c>
      <c r="F4649">
        <v>21</v>
      </c>
      <c r="G4649">
        <v>15</v>
      </c>
      <c r="H4649">
        <v>10</v>
      </c>
      <c r="I4649">
        <v>10</v>
      </c>
      <c r="J4649">
        <v>0</v>
      </c>
      <c r="K4649" s="194">
        <v>0</v>
      </c>
      <c r="L4649" t="s">
        <v>1075</v>
      </c>
      <c r="M4649" t="s">
        <v>1075</v>
      </c>
      <c r="N4649">
        <v>157</v>
      </c>
      <c r="O4649" t="s">
        <v>7876</v>
      </c>
      <c r="P4649" t="s">
        <v>12292</v>
      </c>
      <c r="Q4649">
        <v>0.157</v>
      </c>
      <c r="R4649" s="117" t="s">
        <v>14687</v>
      </c>
      <c r="S4649" s="117" t="s">
        <v>14688</v>
      </c>
      <c r="T4649" t="s">
        <v>13996</v>
      </c>
      <c r="U4649" t="s">
        <v>10772</v>
      </c>
    </row>
    <row r="4650" spans="1:21">
      <c r="A4650" s="117" t="s">
        <v>12195</v>
      </c>
      <c r="B4650" t="s">
        <v>14590</v>
      </c>
      <c r="C4650" t="s">
        <v>14590</v>
      </c>
      <c r="D4650">
        <v>21</v>
      </c>
      <c r="E4650">
        <v>15</v>
      </c>
      <c r="F4650">
        <v>21</v>
      </c>
      <c r="G4650">
        <v>15</v>
      </c>
      <c r="H4650">
        <v>1</v>
      </c>
      <c r="I4650">
        <v>1</v>
      </c>
      <c r="J4650">
        <v>0</v>
      </c>
      <c r="K4650" s="194">
        <v>0</v>
      </c>
      <c r="L4650" t="s">
        <v>1075</v>
      </c>
      <c r="M4650" t="s">
        <v>1075</v>
      </c>
      <c r="N4650">
        <v>158</v>
      </c>
      <c r="O4650" t="s">
        <v>7876</v>
      </c>
      <c r="P4650" t="s">
        <v>12292</v>
      </c>
      <c r="Q4650">
        <v>0.158</v>
      </c>
      <c r="R4650" s="117" t="s">
        <v>14687</v>
      </c>
      <c r="S4650" s="117" t="s">
        <v>14688</v>
      </c>
      <c r="T4650" t="s">
        <v>13996</v>
      </c>
      <c r="U4650" t="s">
        <v>10773</v>
      </c>
    </row>
    <row r="4651" spans="1:21">
      <c r="A4651" s="117" t="s">
        <v>24840</v>
      </c>
      <c r="B4651" t="s">
        <v>14590</v>
      </c>
      <c r="C4651" t="s">
        <v>14590</v>
      </c>
      <c r="D4651">
        <v>28</v>
      </c>
      <c r="E4651">
        <v>22</v>
      </c>
      <c r="F4651">
        <v>28</v>
      </c>
      <c r="G4651">
        <v>22</v>
      </c>
      <c r="H4651">
        <v>10</v>
      </c>
      <c r="I4651">
        <v>10</v>
      </c>
      <c r="J4651">
        <v>0</v>
      </c>
      <c r="K4651" s="194">
        <v>0</v>
      </c>
      <c r="L4651" t="s">
        <v>1075</v>
      </c>
      <c r="M4651" t="s">
        <v>1075</v>
      </c>
      <c r="N4651">
        <v>109</v>
      </c>
      <c r="O4651" t="s">
        <v>7876</v>
      </c>
      <c r="P4651" t="s">
        <v>15418</v>
      </c>
      <c r="Q4651">
        <v>0.109</v>
      </c>
      <c r="R4651" s="117" t="s">
        <v>14687</v>
      </c>
      <c r="S4651" s="117" t="s">
        <v>14688</v>
      </c>
      <c r="T4651" t="s">
        <v>13996</v>
      </c>
      <c r="U4651" t="s">
        <v>10773</v>
      </c>
    </row>
    <row r="4652" spans="1:21">
      <c r="A4652" s="117" t="s">
        <v>12196</v>
      </c>
      <c r="B4652" t="s">
        <v>14590</v>
      </c>
      <c r="C4652" t="s">
        <v>14590</v>
      </c>
      <c r="D4652">
        <v>21</v>
      </c>
      <c r="E4652">
        <v>15</v>
      </c>
      <c r="F4652">
        <v>21</v>
      </c>
      <c r="G4652">
        <v>15</v>
      </c>
      <c r="H4652">
        <v>10</v>
      </c>
      <c r="I4652">
        <v>10</v>
      </c>
      <c r="J4652">
        <v>0</v>
      </c>
      <c r="K4652" s="194">
        <v>0</v>
      </c>
      <c r="L4652" t="s">
        <v>1075</v>
      </c>
      <c r="M4652" t="s">
        <v>1075</v>
      </c>
      <c r="N4652">
        <v>113</v>
      </c>
      <c r="O4652" t="s">
        <v>7876</v>
      </c>
      <c r="P4652" t="s">
        <v>12293</v>
      </c>
      <c r="Q4652">
        <v>0.113</v>
      </c>
      <c r="R4652" s="117" t="s">
        <v>14687</v>
      </c>
      <c r="S4652" s="117" t="s">
        <v>14688</v>
      </c>
      <c r="T4652" t="s">
        <v>13996</v>
      </c>
      <c r="U4652" t="s">
        <v>10772</v>
      </c>
    </row>
    <row r="4653" spans="1:21">
      <c r="A4653" s="117" t="s">
        <v>12197</v>
      </c>
      <c r="B4653" t="s">
        <v>14590</v>
      </c>
      <c r="C4653" t="s">
        <v>14590</v>
      </c>
      <c r="D4653">
        <v>21</v>
      </c>
      <c r="E4653">
        <v>15</v>
      </c>
      <c r="F4653">
        <v>21</v>
      </c>
      <c r="G4653">
        <v>15</v>
      </c>
      <c r="H4653">
        <v>10</v>
      </c>
      <c r="I4653">
        <v>10</v>
      </c>
      <c r="J4653">
        <v>0</v>
      </c>
      <c r="K4653" s="194">
        <v>0</v>
      </c>
      <c r="L4653" t="s">
        <v>1075</v>
      </c>
      <c r="M4653" t="s">
        <v>1075</v>
      </c>
      <c r="N4653">
        <v>114</v>
      </c>
      <c r="O4653" t="s">
        <v>7876</v>
      </c>
      <c r="P4653" t="s">
        <v>12293</v>
      </c>
      <c r="Q4653">
        <v>0.114</v>
      </c>
      <c r="R4653" s="117" t="s">
        <v>14687</v>
      </c>
      <c r="S4653" s="117" t="s">
        <v>14688</v>
      </c>
      <c r="T4653" t="s">
        <v>13996</v>
      </c>
      <c r="U4653" t="s">
        <v>10772</v>
      </c>
    </row>
    <row r="4654" spans="1:21">
      <c r="A4654" s="117" t="s">
        <v>21742</v>
      </c>
      <c r="B4654" t="s">
        <v>14590</v>
      </c>
      <c r="C4654" t="s">
        <v>14590</v>
      </c>
      <c r="D4654">
        <v>95</v>
      </c>
      <c r="E4654">
        <v>89</v>
      </c>
      <c r="F4654">
        <v>95</v>
      </c>
      <c r="G4654">
        <v>89</v>
      </c>
      <c r="H4654">
        <v>1</v>
      </c>
      <c r="I4654">
        <v>1</v>
      </c>
      <c r="J4654">
        <v>82</v>
      </c>
      <c r="K4654" s="194">
        <v>82</v>
      </c>
      <c r="L4654" t="s">
        <v>1083</v>
      </c>
      <c r="M4654" t="s">
        <v>1083</v>
      </c>
      <c r="N4654">
        <v>195</v>
      </c>
      <c r="O4654" t="s">
        <v>7876</v>
      </c>
      <c r="Q4654">
        <v>0.19500000000000001</v>
      </c>
      <c r="R4654" s="117" t="s">
        <v>14743</v>
      </c>
      <c r="S4654" s="117" t="s">
        <v>14589</v>
      </c>
      <c r="T4654" t="s">
        <v>12136</v>
      </c>
      <c r="U4654" t="s">
        <v>10772</v>
      </c>
    </row>
    <row r="4655" spans="1:21">
      <c r="A4655" s="117" t="s">
        <v>22539</v>
      </c>
      <c r="B4655" t="s">
        <v>14590</v>
      </c>
      <c r="C4655" t="s">
        <v>14590</v>
      </c>
      <c r="D4655">
        <v>89</v>
      </c>
      <c r="E4655">
        <v>83</v>
      </c>
      <c r="F4655">
        <v>89</v>
      </c>
      <c r="G4655">
        <v>83</v>
      </c>
      <c r="H4655">
        <v>1</v>
      </c>
      <c r="I4655">
        <v>1</v>
      </c>
      <c r="J4655">
        <v>999999</v>
      </c>
      <c r="K4655" s="194">
        <v>999999</v>
      </c>
      <c r="L4655" t="s">
        <v>1083</v>
      </c>
      <c r="M4655" t="s">
        <v>1083</v>
      </c>
      <c r="N4655">
        <v>195</v>
      </c>
      <c r="O4655" t="s">
        <v>7876</v>
      </c>
      <c r="Q4655">
        <v>0.19500000000000001</v>
      </c>
      <c r="R4655" s="117" t="s">
        <v>14743</v>
      </c>
      <c r="S4655" s="117" t="s">
        <v>14589</v>
      </c>
      <c r="T4655" t="s">
        <v>12136</v>
      </c>
      <c r="U4655" t="s">
        <v>10772</v>
      </c>
    </row>
    <row r="4656" spans="1:21">
      <c r="A4656" s="117" t="s">
        <v>24841</v>
      </c>
      <c r="B4656" t="s">
        <v>14590</v>
      </c>
      <c r="C4656" t="s">
        <v>14590</v>
      </c>
      <c r="D4656">
        <v>49</v>
      </c>
      <c r="E4656">
        <v>43</v>
      </c>
      <c r="F4656">
        <v>49</v>
      </c>
      <c r="G4656">
        <v>43</v>
      </c>
      <c r="H4656">
        <v>8</v>
      </c>
      <c r="I4656">
        <v>8</v>
      </c>
      <c r="J4656">
        <v>999999</v>
      </c>
      <c r="K4656" s="194">
        <v>999999</v>
      </c>
      <c r="L4656" t="s">
        <v>1083</v>
      </c>
      <c r="M4656" t="s">
        <v>1083</v>
      </c>
      <c r="N4656">
        <v>128</v>
      </c>
      <c r="O4656" t="s">
        <v>7876</v>
      </c>
      <c r="P4656" t="s">
        <v>19838</v>
      </c>
      <c r="Q4656">
        <v>0.128</v>
      </c>
      <c r="R4656" s="117" t="s">
        <v>14594</v>
      </c>
      <c r="S4656" s="117" t="s">
        <v>14589</v>
      </c>
      <c r="T4656" t="s">
        <v>12136</v>
      </c>
      <c r="U4656" t="s">
        <v>10773</v>
      </c>
    </row>
    <row r="4657" spans="1:21">
      <c r="A4657" s="117" t="s">
        <v>15394</v>
      </c>
      <c r="B4657" t="s">
        <v>14590</v>
      </c>
      <c r="C4657" t="s">
        <v>14590</v>
      </c>
      <c r="D4657">
        <v>49</v>
      </c>
      <c r="E4657">
        <v>43</v>
      </c>
      <c r="F4657">
        <v>49</v>
      </c>
      <c r="G4657">
        <v>43</v>
      </c>
      <c r="H4657">
        <v>1</v>
      </c>
      <c r="I4657">
        <v>1</v>
      </c>
      <c r="J4657">
        <v>999999</v>
      </c>
      <c r="K4657" s="194">
        <v>999999</v>
      </c>
      <c r="L4657" t="s">
        <v>1083</v>
      </c>
      <c r="M4657" t="s">
        <v>1083</v>
      </c>
      <c r="N4657">
        <v>124</v>
      </c>
      <c r="O4657" t="s">
        <v>7876</v>
      </c>
      <c r="P4657" t="s">
        <v>12298</v>
      </c>
      <c r="Q4657">
        <v>0.124</v>
      </c>
      <c r="R4657" s="117" t="s">
        <v>14594</v>
      </c>
      <c r="S4657" s="117" t="s">
        <v>14589</v>
      </c>
      <c r="T4657" t="s">
        <v>12136</v>
      </c>
      <c r="U4657" t="s">
        <v>10773</v>
      </c>
    </row>
    <row r="4658" spans="1:21">
      <c r="A4658" s="117" t="s">
        <v>15395</v>
      </c>
      <c r="B4658" t="s">
        <v>14590</v>
      </c>
      <c r="C4658" t="s">
        <v>14590</v>
      </c>
      <c r="D4658">
        <v>49</v>
      </c>
      <c r="E4658">
        <v>43</v>
      </c>
      <c r="F4658">
        <v>49</v>
      </c>
      <c r="G4658">
        <v>43</v>
      </c>
      <c r="H4658">
        <v>1</v>
      </c>
      <c r="I4658">
        <v>1</v>
      </c>
      <c r="J4658">
        <v>999999</v>
      </c>
      <c r="K4658" s="194">
        <v>999999</v>
      </c>
      <c r="L4658" t="s">
        <v>1083</v>
      </c>
      <c r="M4658" t="s">
        <v>1083</v>
      </c>
      <c r="N4658">
        <v>124</v>
      </c>
      <c r="O4658" t="s">
        <v>7876</v>
      </c>
      <c r="P4658" t="s">
        <v>12298</v>
      </c>
      <c r="Q4658">
        <v>0.124</v>
      </c>
      <c r="R4658" s="117" t="s">
        <v>14743</v>
      </c>
      <c r="S4658" s="117" t="s">
        <v>14589</v>
      </c>
      <c r="T4658" t="s">
        <v>12136</v>
      </c>
      <c r="U4658" t="s">
        <v>10772</v>
      </c>
    </row>
    <row r="4659" spans="1:21">
      <c r="A4659" s="117" t="s">
        <v>15396</v>
      </c>
      <c r="B4659" t="s">
        <v>14590</v>
      </c>
      <c r="C4659" t="s">
        <v>14590</v>
      </c>
      <c r="D4659">
        <v>61</v>
      </c>
      <c r="E4659">
        <v>55</v>
      </c>
      <c r="F4659">
        <v>61</v>
      </c>
      <c r="G4659">
        <v>55</v>
      </c>
      <c r="H4659">
        <v>1</v>
      </c>
      <c r="I4659">
        <v>1</v>
      </c>
      <c r="J4659">
        <v>999999</v>
      </c>
      <c r="K4659" s="194">
        <v>999999</v>
      </c>
      <c r="L4659" t="s">
        <v>1083</v>
      </c>
      <c r="M4659" t="s">
        <v>1083</v>
      </c>
      <c r="N4659">
        <v>124</v>
      </c>
      <c r="O4659" t="s">
        <v>7876</v>
      </c>
      <c r="P4659" t="s">
        <v>12298</v>
      </c>
      <c r="Q4659">
        <v>0.124</v>
      </c>
      <c r="R4659" s="117" t="s">
        <v>14594</v>
      </c>
      <c r="S4659" s="117" t="s">
        <v>14589</v>
      </c>
      <c r="T4659" t="s">
        <v>12136</v>
      </c>
      <c r="U4659" t="s">
        <v>10772</v>
      </c>
    </row>
    <row r="4660" spans="1:21">
      <c r="A4660" s="117" t="s">
        <v>20370</v>
      </c>
      <c r="B4660" t="s">
        <v>14590</v>
      </c>
      <c r="C4660" t="s">
        <v>14590</v>
      </c>
      <c r="D4660">
        <v>80</v>
      </c>
      <c r="E4660">
        <v>74</v>
      </c>
      <c r="F4660">
        <v>80</v>
      </c>
      <c r="G4660">
        <v>74</v>
      </c>
      <c r="H4660">
        <v>1</v>
      </c>
      <c r="I4660">
        <v>1</v>
      </c>
      <c r="J4660">
        <v>999999</v>
      </c>
      <c r="K4660" s="194">
        <v>999999</v>
      </c>
      <c r="L4660" t="s">
        <v>1083</v>
      </c>
      <c r="M4660" t="s">
        <v>1083</v>
      </c>
      <c r="N4660">
        <v>133.4</v>
      </c>
      <c r="O4660" t="s">
        <v>7876</v>
      </c>
      <c r="P4660" t="s">
        <v>12092</v>
      </c>
      <c r="Q4660">
        <v>0.13339999999999999</v>
      </c>
      <c r="R4660" s="117" t="s">
        <v>14743</v>
      </c>
      <c r="S4660" s="117" t="s">
        <v>14589</v>
      </c>
      <c r="T4660" t="s">
        <v>12136</v>
      </c>
      <c r="U4660" t="s">
        <v>10772</v>
      </c>
    </row>
    <row r="4661" spans="1:21">
      <c r="A4661" s="117" t="s">
        <v>15397</v>
      </c>
      <c r="B4661" t="s">
        <v>14590</v>
      </c>
      <c r="C4661" t="s">
        <v>14590</v>
      </c>
      <c r="D4661">
        <v>33</v>
      </c>
      <c r="E4661">
        <v>27</v>
      </c>
      <c r="F4661">
        <v>33</v>
      </c>
      <c r="G4661">
        <v>27</v>
      </c>
      <c r="H4661">
        <v>10</v>
      </c>
      <c r="I4661">
        <v>10</v>
      </c>
      <c r="J4661">
        <v>360</v>
      </c>
      <c r="K4661" s="194">
        <v>360</v>
      </c>
      <c r="L4661" t="s">
        <v>1083</v>
      </c>
      <c r="M4661" t="s">
        <v>1083</v>
      </c>
      <c r="N4661">
        <v>44</v>
      </c>
      <c r="O4661" t="s">
        <v>7876</v>
      </c>
      <c r="P4661" t="s">
        <v>15383</v>
      </c>
      <c r="Q4661">
        <v>4.3999999999999997E-2</v>
      </c>
      <c r="R4661" s="117" t="s">
        <v>18674</v>
      </c>
      <c r="S4661" s="117" t="s">
        <v>14589</v>
      </c>
      <c r="T4661" t="s">
        <v>12136</v>
      </c>
      <c r="U4661" t="s">
        <v>10773</v>
      </c>
    </row>
    <row r="4662" spans="1:21">
      <c r="A4662" s="117" t="s">
        <v>15398</v>
      </c>
      <c r="B4662" t="s">
        <v>14590</v>
      </c>
      <c r="C4662" t="s">
        <v>14590</v>
      </c>
      <c r="D4662">
        <v>33</v>
      </c>
      <c r="E4662">
        <v>27</v>
      </c>
      <c r="F4662">
        <v>33</v>
      </c>
      <c r="G4662">
        <v>27</v>
      </c>
      <c r="H4662">
        <v>10</v>
      </c>
      <c r="I4662">
        <v>10</v>
      </c>
      <c r="J4662">
        <v>360</v>
      </c>
      <c r="K4662" s="194">
        <v>360</v>
      </c>
      <c r="L4662" t="s">
        <v>1083</v>
      </c>
      <c r="M4662" t="s">
        <v>1083</v>
      </c>
      <c r="N4662">
        <v>44</v>
      </c>
      <c r="O4662" t="s">
        <v>7876</v>
      </c>
      <c r="P4662" t="s">
        <v>15383</v>
      </c>
      <c r="Q4662">
        <v>4.3999999999999997E-2</v>
      </c>
      <c r="R4662" s="117" t="s">
        <v>18674</v>
      </c>
      <c r="S4662" s="117" t="s">
        <v>14589</v>
      </c>
      <c r="T4662" t="s">
        <v>12136</v>
      </c>
      <c r="U4662" t="s">
        <v>10773</v>
      </c>
    </row>
    <row r="4663" spans="1:21">
      <c r="A4663" s="117" t="s">
        <v>24842</v>
      </c>
      <c r="B4663" t="s">
        <v>14590</v>
      </c>
      <c r="C4663" t="s">
        <v>14590</v>
      </c>
      <c r="D4663">
        <v>31</v>
      </c>
      <c r="E4663">
        <v>25</v>
      </c>
      <c r="F4663">
        <v>31</v>
      </c>
      <c r="G4663">
        <v>25</v>
      </c>
      <c r="H4663">
        <v>8</v>
      </c>
      <c r="I4663">
        <v>8</v>
      </c>
      <c r="J4663">
        <v>192</v>
      </c>
      <c r="K4663" s="194">
        <v>192</v>
      </c>
      <c r="L4663" t="s">
        <v>1083</v>
      </c>
      <c r="M4663" t="s">
        <v>1083</v>
      </c>
      <c r="N4663">
        <v>63</v>
      </c>
      <c r="O4663" t="s">
        <v>7876</v>
      </c>
      <c r="P4663" t="s">
        <v>19838</v>
      </c>
      <c r="Q4663">
        <v>6.3E-2</v>
      </c>
      <c r="R4663" s="117" t="s">
        <v>14594</v>
      </c>
      <c r="S4663" s="117" t="s">
        <v>14589</v>
      </c>
      <c r="T4663" t="s">
        <v>12136</v>
      </c>
      <c r="U4663" t="s">
        <v>10773</v>
      </c>
    </row>
    <row r="4664" spans="1:21">
      <c r="A4664" s="117" t="s">
        <v>15399</v>
      </c>
      <c r="B4664" t="s">
        <v>14590</v>
      </c>
      <c r="C4664" t="s">
        <v>14590</v>
      </c>
      <c r="D4664">
        <v>52</v>
      </c>
      <c r="E4664">
        <v>46</v>
      </c>
      <c r="F4664">
        <v>52</v>
      </c>
      <c r="G4664">
        <v>46</v>
      </c>
      <c r="H4664">
        <v>48</v>
      </c>
      <c r="I4664">
        <v>48</v>
      </c>
      <c r="J4664">
        <v>999999</v>
      </c>
      <c r="K4664" s="194">
        <v>999999</v>
      </c>
      <c r="L4664" t="s">
        <v>1083</v>
      </c>
      <c r="M4664" t="s">
        <v>1083</v>
      </c>
      <c r="N4664">
        <v>67</v>
      </c>
      <c r="O4664" t="s">
        <v>7876</v>
      </c>
      <c r="P4664" t="s">
        <v>15387</v>
      </c>
      <c r="Q4664">
        <v>6.7000000000000004E-2</v>
      </c>
      <c r="R4664" s="117" t="s">
        <v>14594</v>
      </c>
      <c r="S4664" s="117" t="s">
        <v>14589</v>
      </c>
      <c r="T4664" t="s">
        <v>12136</v>
      </c>
      <c r="U4664" t="s">
        <v>10772</v>
      </c>
    </row>
    <row r="4665" spans="1:21">
      <c r="A4665" s="117" t="s">
        <v>15400</v>
      </c>
      <c r="B4665" t="s">
        <v>14590</v>
      </c>
      <c r="C4665" t="s">
        <v>14590</v>
      </c>
      <c r="D4665">
        <v>52</v>
      </c>
      <c r="E4665">
        <v>46</v>
      </c>
      <c r="F4665">
        <v>52</v>
      </c>
      <c r="G4665">
        <v>46</v>
      </c>
      <c r="H4665">
        <v>48</v>
      </c>
      <c r="I4665">
        <v>48</v>
      </c>
      <c r="J4665">
        <v>999999</v>
      </c>
      <c r="K4665" s="194">
        <v>999999</v>
      </c>
      <c r="L4665" t="s">
        <v>1083</v>
      </c>
      <c r="M4665" t="s">
        <v>1083</v>
      </c>
      <c r="N4665">
        <v>67</v>
      </c>
      <c r="O4665" t="s">
        <v>7876</v>
      </c>
      <c r="P4665" t="s">
        <v>15387</v>
      </c>
      <c r="Q4665">
        <v>6.7000000000000004E-2</v>
      </c>
      <c r="R4665" s="117" t="s">
        <v>14594</v>
      </c>
      <c r="S4665" s="117" t="s">
        <v>14589</v>
      </c>
      <c r="T4665" t="s">
        <v>12136</v>
      </c>
      <c r="U4665" t="s">
        <v>10772</v>
      </c>
    </row>
    <row r="4666" spans="1:21">
      <c r="A4666" s="117" t="s">
        <v>15401</v>
      </c>
      <c r="B4666" t="s">
        <v>14590</v>
      </c>
      <c r="C4666" t="s">
        <v>14590</v>
      </c>
      <c r="D4666">
        <v>52</v>
      </c>
      <c r="E4666">
        <v>46</v>
      </c>
      <c r="F4666">
        <v>52</v>
      </c>
      <c r="G4666">
        <v>46</v>
      </c>
      <c r="H4666">
        <v>48</v>
      </c>
      <c r="I4666">
        <v>48</v>
      </c>
      <c r="J4666">
        <v>999999</v>
      </c>
      <c r="K4666" s="194">
        <v>999999</v>
      </c>
      <c r="L4666" t="s">
        <v>1083</v>
      </c>
      <c r="M4666" t="s">
        <v>1083</v>
      </c>
      <c r="N4666">
        <v>67</v>
      </c>
      <c r="O4666" t="s">
        <v>7876</v>
      </c>
      <c r="P4666" t="s">
        <v>15387</v>
      </c>
      <c r="Q4666">
        <v>6.7000000000000004E-2</v>
      </c>
      <c r="R4666" s="117" t="s">
        <v>14594</v>
      </c>
      <c r="S4666" s="117" t="s">
        <v>14589</v>
      </c>
      <c r="T4666" t="s">
        <v>12136</v>
      </c>
      <c r="U4666" t="s">
        <v>10772</v>
      </c>
    </row>
    <row r="4667" spans="1:21">
      <c r="A4667" s="117" t="s">
        <v>15402</v>
      </c>
      <c r="B4667" t="s">
        <v>14590</v>
      </c>
      <c r="C4667" t="s">
        <v>14590</v>
      </c>
      <c r="D4667">
        <v>33</v>
      </c>
      <c r="E4667">
        <v>27</v>
      </c>
      <c r="F4667">
        <v>33</v>
      </c>
      <c r="G4667">
        <v>27</v>
      </c>
      <c r="H4667">
        <v>60</v>
      </c>
      <c r="I4667">
        <v>1</v>
      </c>
      <c r="J4667">
        <v>960</v>
      </c>
      <c r="K4667" s="194">
        <v>960</v>
      </c>
      <c r="L4667" t="s">
        <v>1083</v>
      </c>
      <c r="M4667" t="s">
        <v>1083</v>
      </c>
      <c r="N4667">
        <v>81</v>
      </c>
      <c r="O4667" t="s">
        <v>7876</v>
      </c>
      <c r="P4667" t="s">
        <v>15387</v>
      </c>
      <c r="Q4667">
        <v>8.1000000000000003E-2</v>
      </c>
      <c r="R4667" s="117" t="s">
        <v>18674</v>
      </c>
      <c r="S4667" s="117" t="s">
        <v>14589</v>
      </c>
      <c r="T4667" t="s">
        <v>12136</v>
      </c>
      <c r="U4667" t="s">
        <v>10772</v>
      </c>
    </row>
    <row r="4668" spans="1:21">
      <c r="A4668" s="117" t="s">
        <v>15403</v>
      </c>
      <c r="B4668" t="s">
        <v>14590</v>
      </c>
      <c r="C4668" t="s">
        <v>14590</v>
      </c>
      <c r="D4668">
        <v>33</v>
      </c>
      <c r="E4668">
        <v>27</v>
      </c>
      <c r="F4668">
        <v>33</v>
      </c>
      <c r="G4668">
        <v>27</v>
      </c>
      <c r="H4668">
        <v>10</v>
      </c>
      <c r="I4668">
        <v>10</v>
      </c>
      <c r="J4668">
        <v>1920</v>
      </c>
      <c r="K4668" s="194">
        <v>1920</v>
      </c>
      <c r="L4668" t="s">
        <v>1083</v>
      </c>
      <c r="M4668" t="s">
        <v>1083</v>
      </c>
      <c r="N4668">
        <v>81</v>
      </c>
      <c r="O4668" t="s">
        <v>7876</v>
      </c>
      <c r="P4668" t="s">
        <v>15387</v>
      </c>
      <c r="Q4668">
        <v>8.1000000000000003E-2</v>
      </c>
      <c r="R4668" s="117" t="s">
        <v>18674</v>
      </c>
      <c r="S4668" s="117" t="s">
        <v>14589</v>
      </c>
      <c r="T4668" t="s">
        <v>12136</v>
      </c>
      <c r="U4668" t="s">
        <v>10773</v>
      </c>
    </row>
    <row r="4669" spans="1:21">
      <c r="A4669" s="117" t="s">
        <v>15404</v>
      </c>
      <c r="B4669" t="s">
        <v>14590</v>
      </c>
      <c r="C4669" t="s">
        <v>14590</v>
      </c>
      <c r="D4669">
        <v>33</v>
      </c>
      <c r="E4669">
        <v>27</v>
      </c>
      <c r="F4669">
        <v>33</v>
      </c>
      <c r="G4669">
        <v>27</v>
      </c>
      <c r="H4669">
        <v>1</v>
      </c>
      <c r="I4669">
        <v>1</v>
      </c>
      <c r="J4669">
        <v>1920</v>
      </c>
      <c r="K4669" s="194">
        <v>1920</v>
      </c>
      <c r="L4669" t="s">
        <v>1083</v>
      </c>
      <c r="M4669" t="s">
        <v>1083</v>
      </c>
      <c r="N4669">
        <v>81</v>
      </c>
      <c r="O4669" t="s">
        <v>7876</v>
      </c>
      <c r="P4669" t="s">
        <v>15387</v>
      </c>
      <c r="Q4669">
        <v>8.1000000000000003E-2</v>
      </c>
      <c r="R4669" s="117" t="s">
        <v>14594</v>
      </c>
      <c r="S4669" s="117" t="s">
        <v>14589</v>
      </c>
      <c r="T4669" t="s">
        <v>12136</v>
      </c>
      <c r="U4669" t="s">
        <v>10773</v>
      </c>
    </row>
    <row r="4670" spans="1:21">
      <c r="A4670" s="117" t="s">
        <v>21743</v>
      </c>
      <c r="B4670" t="s">
        <v>14590</v>
      </c>
      <c r="C4670" t="s">
        <v>14590</v>
      </c>
      <c r="D4670">
        <v>31</v>
      </c>
      <c r="E4670">
        <v>25</v>
      </c>
      <c r="F4670">
        <v>31</v>
      </c>
      <c r="G4670">
        <v>25</v>
      </c>
      <c r="H4670">
        <v>5</v>
      </c>
      <c r="I4670">
        <v>5</v>
      </c>
      <c r="J4670">
        <v>960</v>
      </c>
      <c r="K4670" s="194">
        <v>960</v>
      </c>
      <c r="L4670" t="s">
        <v>1083</v>
      </c>
      <c r="M4670" t="s">
        <v>1083</v>
      </c>
      <c r="N4670">
        <v>79</v>
      </c>
      <c r="O4670" t="s">
        <v>7876</v>
      </c>
      <c r="P4670" t="s">
        <v>19838</v>
      </c>
      <c r="Q4670">
        <v>7.9000000000000001E-2</v>
      </c>
      <c r="R4670" s="117" t="s">
        <v>14594</v>
      </c>
      <c r="S4670" s="117" t="s">
        <v>14589</v>
      </c>
      <c r="T4670" t="s">
        <v>12136</v>
      </c>
      <c r="U4670" t="s">
        <v>10773</v>
      </c>
    </row>
    <row r="4671" spans="1:21">
      <c r="A4671" s="117" t="s">
        <v>15405</v>
      </c>
      <c r="B4671" t="s">
        <v>13815</v>
      </c>
      <c r="C4671" t="s">
        <v>13815</v>
      </c>
      <c r="D4671">
        <v>2</v>
      </c>
      <c r="E4671">
        <v>42</v>
      </c>
      <c r="F4671">
        <v>2</v>
      </c>
      <c r="G4671">
        <v>27</v>
      </c>
      <c r="H4671">
        <v>1</v>
      </c>
      <c r="I4671">
        <v>1</v>
      </c>
      <c r="J4671">
        <v>56</v>
      </c>
      <c r="K4671" s="194">
        <v>253</v>
      </c>
      <c r="L4671" t="s">
        <v>1083</v>
      </c>
      <c r="M4671" t="s">
        <v>1083</v>
      </c>
      <c r="N4671">
        <v>83</v>
      </c>
      <c r="O4671" t="s">
        <v>7876</v>
      </c>
      <c r="P4671" t="s">
        <v>15387</v>
      </c>
      <c r="Q4671">
        <v>8.3000000000000004E-2</v>
      </c>
      <c r="R4671" s="117" t="s">
        <v>14743</v>
      </c>
      <c r="S4671" s="117" t="s">
        <v>14589</v>
      </c>
      <c r="T4671" t="s">
        <v>12136</v>
      </c>
      <c r="U4671" t="s">
        <v>10772</v>
      </c>
    </row>
    <row r="4672" spans="1:21">
      <c r="A4672" s="117" t="s">
        <v>15406</v>
      </c>
      <c r="B4672" t="s">
        <v>13815</v>
      </c>
      <c r="C4672" t="s">
        <v>14590</v>
      </c>
      <c r="D4672">
        <v>2</v>
      </c>
      <c r="E4672">
        <v>42</v>
      </c>
      <c r="F4672">
        <v>33</v>
      </c>
      <c r="G4672">
        <v>27</v>
      </c>
      <c r="H4672">
        <v>1</v>
      </c>
      <c r="I4672">
        <v>1</v>
      </c>
      <c r="J4672">
        <v>159</v>
      </c>
      <c r="K4672" s="194">
        <v>960</v>
      </c>
      <c r="L4672" t="s">
        <v>1083</v>
      </c>
      <c r="M4672" t="s">
        <v>1083</v>
      </c>
      <c r="N4672">
        <v>83</v>
      </c>
      <c r="O4672" t="s">
        <v>7876</v>
      </c>
      <c r="P4672" t="s">
        <v>15387</v>
      </c>
      <c r="Q4672">
        <v>8.3000000000000004E-2</v>
      </c>
      <c r="R4672" s="117" t="s">
        <v>14594</v>
      </c>
      <c r="S4672" s="117" t="s">
        <v>14589</v>
      </c>
      <c r="T4672" t="s">
        <v>12136</v>
      </c>
      <c r="U4672" t="s">
        <v>10772</v>
      </c>
    </row>
    <row r="4673" spans="1:21">
      <c r="A4673" s="117" t="s">
        <v>15407</v>
      </c>
      <c r="B4673" t="s">
        <v>13815</v>
      </c>
      <c r="C4673" t="s">
        <v>13815</v>
      </c>
      <c r="D4673">
        <v>2</v>
      </c>
      <c r="E4673">
        <v>42</v>
      </c>
      <c r="F4673">
        <v>2</v>
      </c>
      <c r="G4673">
        <v>42</v>
      </c>
      <c r="H4673">
        <v>1</v>
      </c>
      <c r="I4673">
        <v>1</v>
      </c>
      <c r="J4673">
        <v>131</v>
      </c>
      <c r="K4673" s="194">
        <v>144</v>
      </c>
      <c r="L4673" t="s">
        <v>1083</v>
      </c>
      <c r="M4673" t="s">
        <v>1083</v>
      </c>
      <c r="N4673">
        <v>83</v>
      </c>
      <c r="O4673" t="s">
        <v>7876</v>
      </c>
      <c r="P4673" t="s">
        <v>15387</v>
      </c>
      <c r="Q4673">
        <v>8.3000000000000004E-2</v>
      </c>
      <c r="R4673" s="117" t="s">
        <v>14594</v>
      </c>
      <c r="S4673" s="117" t="s">
        <v>14589</v>
      </c>
      <c r="T4673" t="s">
        <v>12136</v>
      </c>
      <c r="U4673" t="s">
        <v>10772</v>
      </c>
    </row>
    <row r="4674" spans="1:21">
      <c r="A4674" s="117" t="s">
        <v>15408</v>
      </c>
      <c r="B4674" t="s">
        <v>14590</v>
      </c>
      <c r="C4674" t="s">
        <v>14590</v>
      </c>
      <c r="D4674">
        <v>33</v>
      </c>
      <c r="E4674">
        <v>27</v>
      </c>
      <c r="F4674">
        <v>33</v>
      </c>
      <c r="G4674">
        <v>27</v>
      </c>
      <c r="H4674">
        <v>60</v>
      </c>
      <c r="I4674">
        <v>60</v>
      </c>
      <c r="J4674">
        <v>1920</v>
      </c>
      <c r="K4674" s="194">
        <v>1920</v>
      </c>
      <c r="L4674" t="s">
        <v>1083</v>
      </c>
      <c r="M4674" t="s">
        <v>1083</v>
      </c>
      <c r="N4674">
        <v>82</v>
      </c>
      <c r="O4674" t="s">
        <v>7876</v>
      </c>
      <c r="P4674" t="s">
        <v>15387</v>
      </c>
      <c r="Q4674">
        <v>8.2000000000000003E-2</v>
      </c>
      <c r="R4674" s="117" t="s">
        <v>18674</v>
      </c>
      <c r="S4674" s="117" t="s">
        <v>14589</v>
      </c>
      <c r="T4674" t="s">
        <v>12136</v>
      </c>
      <c r="U4674" t="s">
        <v>10772</v>
      </c>
    </row>
    <row r="4675" spans="1:21">
      <c r="A4675" s="117" t="s">
        <v>24843</v>
      </c>
      <c r="B4675" t="s">
        <v>14590</v>
      </c>
      <c r="C4675" t="s">
        <v>14590</v>
      </c>
      <c r="D4675">
        <v>31</v>
      </c>
      <c r="E4675">
        <v>25</v>
      </c>
      <c r="F4675">
        <v>31</v>
      </c>
      <c r="G4675">
        <v>25</v>
      </c>
      <c r="H4675">
        <v>60</v>
      </c>
      <c r="I4675">
        <v>60</v>
      </c>
      <c r="J4675">
        <v>960</v>
      </c>
      <c r="K4675" s="194">
        <v>960</v>
      </c>
      <c r="L4675" t="s">
        <v>1083</v>
      </c>
      <c r="M4675" t="s">
        <v>1083</v>
      </c>
      <c r="N4675">
        <v>85</v>
      </c>
      <c r="O4675" t="s">
        <v>7876</v>
      </c>
      <c r="P4675" t="s">
        <v>19838</v>
      </c>
      <c r="Q4675">
        <v>8.5000000000000006E-2</v>
      </c>
      <c r="R4675" s="117" t="s">
        <v>14594</v>
      </c>
      <c r="S4675" s="117" t="s">
        <v>14589</v>
      </c>
      <c r="T4675" t="s">
        <v>12136</v>
      </c>
      <c r="U4675" t="s">
        <v>10773</v>
      </c>
    </row>
    <row r="4676" spans="1:21">
      <c r="A4676" s="117" t="s">
        <v>15409</v>
      </c>
      <c r="B4676" t="s">
        <v>13815</v>
      </c>
      <c r="C4676" t="s">
        <v>13815</v>
      </c>
      <c r="D4676">
        <v>2</v>
      </c>
      <c r="E4676">
        <v>42</v>
      </c>
      <c r="F4676">
        <v>2</v>
      </c>
      <c r="G4676">
        <v>42</v>
      </c>
      <c r="H4676">
        <v>1</v>
      </c>
      <c r="I4676">
        <v>1</v>
      </c>
      <c r="J4676">
        <v>24</v>
      </c>
      <c r="K4676" s="194">
        <v>46</v>
      </c>
      <c r="L4676" t="s">
        <v>1083</v>
      </c>
      <c r="M4676" t="s">
        <v>1083</v>
      </c>
      <c r="N4676">
        <v>85</v>
      </c>
      <c r="O4676" t="s">
        <v>7876</v>
      </c>
      <c r="P4676" t="s">
        <v>15387</v>
      </c>
      <c r="Q4676">
        <v>8.5000000000000006E-2</v>
      </c>
      <c r="R4676" s="117" t="s">
        <v>14743</v>
      </c>
      <c r="S4676" s="117" t="s">
        <v>14589</v>
      </c>
      <c r="T4676" t="s">
        <v>12136</v>
      </c>
      <c r="U4676" t="s">
        <v>10772</v>
      </c>
    </row>
    <row r="4677" spans="1:21">
      <c r="A4677" s="117" t="s">
        <v>15410</v>
      </c>
      <c r="B4677" t="s">
        <v>13815</v>
      </c>
      <c r="C4677" t="s">
        <v>13815</v>
      </c>
      <c r="D4677">
        <v>2</v>
      </c>
      <c r="E4677">
        <v>42</v>
      </c>
      <c r="F4677">
        <v>2</v>
      </c>
      <c r="G4677">
        <v>42</v>
      </c>
      <c r="H4677">
        <v>1</v>
      </c>
      <c r="I4677">
        <v>1</v>
      </c>
      <c r="J4677">
        <v>134</v>
      </c>
      <c r="K4677" s="194">
        <v>165</v>
      </c>
      <c r="L4677" t="s">
        <v>1083</v>
      </c>
      <c r="M4677" t="s">
        <v>1083</v>
      </c>
      <c r="N4677">
        <v>85</v>
      </c>
      <c r="O4677" t="s">
        <v>7876</v>
      </c>
      <c r="P4677" t="s">
        <v>15387</v>
      </c>
      <c r="Q4677">
        <v>8.5000000000000006E-2</v>
      </c>
      <c r="R4677" s="117" t="s">
        <v>14594</v>
      </c>
      <c r="S4677" s="117" t="s">
        <v>14589</v>
      </c>
      <c r="T4677" t="s">
        <v>12136</v>
      </c>
      <c r="U4677" t="s">
        <v>10772</v>
      </c>
    </row>
    <row r="4678" spans="1:21">
      <c r="A4678" s="117" t="s">
        <v>15411</v>
      </c>
      <c r="B4678" t="s">
        <v>13815</v>
      </c>
      <c r="C4678" t="s">
        <v>13815</v>
      </c>
      <c r="D4678">
        <v>2</v>
      </c>
      <c r="E4678">
        <v>42</v>
      </c>
      <c r="F4678">
        <v>2</v>
      </c>
      <c r="G4678">
        <v>42</v>
      </c>
      <c r="H4678">
        <v>1</v>
      </c>
      <c r="I4678">
        <v>1</v>
      </c>
      <c r="J4678">
        <v>90</v>
      </c>
      <c r="K4678" s="194">
        <v>206</v>
      </c>
      <c r="L4678" t="s">
        <v>1083</v>
      </c>
      <c r="M4678" t="s">
        <v>1083</v>
      </c>
      <c r="N4678">
        <v>85</v>
      </c>
      <c r="O4678" t="s">
        <v>7876</v>
      </c>
      <c r="P4678" t="s">
        <v>15387</v>
      </c>
      <c r="Q4678">
        <v>8.5000000000000006E-2</v>
      </c>
      <c r="R4678" s="117" t="s">
        <v>14594</v>
      </c>
      <c r="S4678" s="117" t="s">
        <v>14589</v>
      </c>
      <c r="T4678" t="s">
        <v>12136</v>
      </c>
      <c r="U4678" t="s">
        <v>10772</v>
      </c>
    </row>
    <row r="4679" spans="1:21">
      <c r="A4679" s="117" t="s">
        <v>19840</v>
      </c>
      <c r="B4679" t="s">
        <v>14590</v>
      </c>
      <c r="C4679" t="s">
        <v>14590</v>
      </c>
      <c r="D4679">
        <v>31</v>
      </c>
      <c r="E4679">
        <v>25</v>
      </c>
      <c r="F4679">
        <v>31</v>
      </c>
      <c r="G4679">
        <v>25</v>
      </c>
      <c r="H4679">
        <v>8</v>
      </c>
      <c r="I4679">
        <v>8</v>
      </c>
      <c r="J4679">
        <v>480</v>
      </c>
      <c r="K4679" s="194">
        <v>480</v>
      </c>
      <c r="L4679" t="s">
        <v>1083</v>
      </c>
      <c r="M4679" t="s">
        <v>1083</v>
      </c>
      <c r="N4679">
        <v>109</v>
      </c>
      <c r="O4679" t="s">
        <v>7876</v>
      </c>
      <c r="P4679" t="s">
        <v>19838</v>
      </c>
      <c r="Q4679">
        <v>0.109</v>
      </c>
      <c r="R4679" s="117" t="s">
        <v>14594</v>
      </c>
      <c r="S4679" s="117" t="s">
        <v>14589</v>
      </c>
      <c r="T4679" t="s">
        <v>12136</v>
      </c>
      <c r="U4679" t="s">
        <v>10773</v>
      </c>
    </row>
    <row r="4680" spans="1:21">
      <c r="A4680" s="117" t="s">
        <v>20927</v>
      </c>
      <c r="B4680" t="s">
        <v>14590</v>
      </c>
      <c r="C4680" t="s">
        <v>14590</v>
      </c>
      <c r="D4680">
        <v>25</v>
      </c>
      <c r="E4680">
        <v>19</v>
      </c>
      <c r="F4680">
        <v>25</v>
      </c>
      <c r="G4680">
        <v>19</v>
      </c>
      <c r="H4680">
        <v>1</v>
      </c>
      <c r="I4680">
        <v>1</v>
      </c>
      <c r="J4680">
        <v>999999</v>
      </c>
      <c r="K4680" s="194">
        <v>999999</v>
      </c>
      <c r="L4680" t="s">
        <v>1083</v>
      </c>
      <c r="M4680" t="s">
        <v>1083</v>
      </c>
      <c r="N4680">
        <v>109</v>
      </c>
      <c r="O4680" t="s">
        <v>7876</v>
      </c>
      <c r="P4680" t="s">
        <v>20928</v>
      </c>
      <c r="Q4680">
        <v>0.109</v>
      </c>
      <c r="R4680" s="117" t="s">
        <v>14594</v>
      </c>
      <c r="S4680" s="117" t="s">
        <v>14589</v>
      </c>
      <c r="T4680" t="s">
        <v>12136</v>
      </c>
      <c r="U4680" t="s">
        <v>10772</v>
      </c>
    </row>
    <row r="4681" spans="1:21">
      <c r="A4681" s="117" t="s">
        <v>15412</v>
      </c>
      <c r="B4681" t="s">
        <v>14590</v>
      </c>
      <c r="C4681" t="s">
        <v>14590</v>
      </c>
      <c r="D4681">
        <v>33</v>
      </c>
      <c r="E4681">
        <v>27</v>
      </c>
      <c r="F4681">
        <v>48</v>
      </c>
      <c r="G4681">
        <v>42</v>
      </c>
      <c r="H4681">
        <v>48</v>
      </c>
      <c r="I4681">
        <v>48</v>
      </c>
      <c r="J4681">
        <v>480</v>
      </c>
      <c r="K4681" s="194">
        <v>480</v>
      </c>
      <c r="L4681" t="s">
        <v>1083</v>
      </c>
      <c r="M4681" t="s">
        <v>1083</v>
      </c>
      <c r="N4681">
        <v>109</v>
      </c>
      <c r="O4681" t="s">
        <v>7876</v>
      </c>
      <c r="P4681" t="s">
        <v>15413</v>
      </c>
      <c r="Q4681">
        <v>0.109</v>
      </c>
      <c r="R4681" s="117" t="s">
        <v>18674</v>
      </c>
      <c r="S4681" s="117" t="s">
        <v>14589</v>
      </c>
      <c r="T4681" t="s">
        <v>12136</v>
      </c>
      <c r="U4681" t="s">
        <v>10772</v>
      </c>
    </row>
    <row r="4682" spans="1:21">
      <c r="A4682" s="117" t="s">
        <v>15414</v>
      </c>
      <c r="B4682" t="s">
        <v>14590</v>
      </c>
      <c r="C4682" t="s">
        <v>14590</v>
      </c>
      <c r="D4682">
        <v>33</v>
      </c>
      <c r="E4682">
        <v>27</v>
      </c>
      <c r="F4682">
        <v>48</v>
      </c>
      <c r="G4682">
        <v>42</v>
      </c>
      <c r="H4682">
        <v>48</v>
      </c>
      <c r="I4682">
        <v>48</v>
      </c>
      <c r="J4682">
        <v>480</v>
      </c>
      <c r="K4682" s="194">
        <v>480</v>
      </c>
      <c r="L4682" t="s">
        <v>1083</v>
      </c>
      <c r="M4682" t="s">
        <v>1083</v>
      </c>
      <c r="N4682">
        <v>109</v>
      </c>
      <c r="O4682" t="s">
        <v>7876</v>
      </c>
      <c r="P4682" t="s">
        <v>15413</v>
      </c>
      <c r="Q4682">
        <v>0.109</v>
      </c>
      <c r="R4682" s="117" t="s">
        <v>18674</v>
      </c>
      <c r="S4682" s="117" t="s">
        <v>14589</v>
      </c>
      <c r="T4682" t="s">
        <v>12136</v>
      </c>
      <c r="U4682" t="s">
        <v>10773</v>
      </c>
    </row>
    <row r="4683" spans="1:21">
      <c r="A4683" s="117" t="s">
        <v>19841</v>
      </c>
      <c r="B4683" t="s">
        <v>14590</v>
      </c>
      <c r="C4683" t="s">
        <v>14590</v>
      </c>
      <c r="D4683">
        <v>31</v>
      </c>
      <c r="E4683">
        <v>25</v>
      </c>
      <c r="F4683">
        <v>31</v>
      </c>
      <c r="G4683">
        <v>25</v>
      </c>
      <c r="H4683">
        <v>10</v>
      </c>
      <c r="I4683">
        <v>10</v>
      </c>
      <c r="J4683">
        <v>240</v>
      </c>
      <c r="K4683" s="194">
        <v>240</v>
      </c>
      <c r="L4683" t="s">
        <v>1083</v>
      </c>
      <c r="M4683" t="s">
        <v>1083</v>
      </c>
      <c r="N4683">
        <v>81</v>
      </c>
      <c r="O4683" t="s">
        <v>7876</v>
      </c>
      <c r="P4683" t="s">
        <v>19838</v>
      </c>
      <c r="Q4683">
        <v>8.1000000000000003E-2</v>
      </c>
      <c r="R4683" s="117" t="s">
        <v>14594</v>
      </c>
      <c r="S4683" s="117" t="s">
        <v>14589</v>
      </c>
      <c r="T4683" t="s">
        <v>12136</v>
      </c>
      <c r="U4683" t="s">
        <v>10772</v>
      </c>
    </row>
    <row r="4684" spans="1:21">
      <c r="A4684" s="117" t="s">
        <v>15415</v>
      </c>
      <c r="B4684" t="s">
        <v>14590</v>
      </c>
      <c r="C4684" t="s">
        <v>14590</v>
      </c>
      <c r="D4684">
        <v>52</v>
      </c>
      <c r="E4684">
        <v>46</v>
      </c>
      <c r="F4684">
        <v>52</v>
      </c>
      <c r="G4684">
        <v>46</v>
      </c>
      <c r="H4684">
        <v>60</v>
      </c>
      <c r="I4684">
        <v>60</v>
      </c>
      <c r="J4684">
        <v>999999</v>
      </c>
      <c r="K4684" s="194">
        <v>999999</v>
      </c>
      <c r="L4684" t="s">
        <v>1083</v>
      </c>
      <c r="M4684" t="s">
        <v>1083</v>
      </c>
      <c r="N4684">
        <v>81</v>
      </c>
      <c r="O4684" t="s">
        <v>7876</v>
      </c>
      <c r="P4684" t="s">
        <v>15387</v>
      </c>
      <c r="Q4684">
        <v>8.1000000000000003E-2</v>
      </c>
      <c r="R4684" s="117" t="s">
        <v>14594</v>
      </c>
      <c r="S4684" s="117" t="s">
        <v>14589</v>
      </c>
      <c r="T4684" t="s">
        <v>12136</v>
      </c>
      <c r="U4684" t="s">
        <v>10772</v>
      </c>
    </row>
    <row r="4685" spans="1:21">
      <c r="A4685" s="117" t="s">
        <v>15416</v>
      </c>
      <c r="B4685" t="s">
        <v>14590</v>
      </c>
      <c r="C4685" t="s">
        <v>14590</v>
      </c>
      <c r="D4685">
        <v>33</v>
      </c>
      <c r="E4685">
        <v>27</v>
      </c>
      <c r="F4685">
        <v>33</v>
      </c>
      <c r="G4685">
        <v>27</v>
      </c>
      <c r="H4685">
        <v>1</v>
      </c>
      <c r="I4685">
        <v>1</v>
      </c>
      <c r="J4685">
        <v>240</v>
      </c>
      <c r="K4685" s="194">
        <v>240</v>
      </c>
      <c r="L4685" t="s">
        <v>1083</v>
      </c>
      <c r="M4685" t="s">
        <v>1083</v>
      </c>
      <c r="N4685">
        <v>81</v>
      </c>
      <c r="O4685" t="s">
        <v>7876</v>
      </c>
      <c r="P4685" t="s">
        <v>15387</v>
      </c>
      <c r="Q4685">
        <v>8.1000000000000003E-2</v>
      </c>
      <c r="R4685" s="117" t="s">
        <v>18674</v>
      </c>
      <c r="S4685" s="117" t="s">
        <v>14589</v>
      </c>
      <c r="T4685" t="s">
        <v>12136</v>
      </c>
      <c r="U4685" t="s">
        <v>10773</v>
      </c>
    </row>
    <row r="4686" spans="1:21">
      <c r="A4686" s="117" t="s">
        <v>15417</v>
      </c>
      <c r="B4686" t="s">
        <v>13815</v>
      </c>
      <c r="C4686" t="s">
        <v>13815</v>
      </c>
      <c r="D4686">
        <v>2</v>
      </c>
      <c r="E4686">
        <v>27</v>
      </c>
      <c r="F4686">
        <v>2</v>
      </c>
      <c r="G4686">
        <v>27</v>
      </c>
      <c r="H4686">
        <v>1</v>
      </c>
      <c r="I4686">
        <v>1</v>
      </c>
      <c r="J4686">
        <v>0</v>
      </c>
      <c r="K4686" s="194">
        <v>0</v>
      </c>
      <c r="L4686" t="s">
        <v>1083</v>
      </c>
      <c r="M4686" t="s">
        <v>1083</v>
      </c>
      <c r="N4686">
        <v>81</v>
      </c>
      <c r="O4686" t="s">
        <v>7876</v>
      </c>
      <c r="P4686" t="s">
        <v>15387</v>
      </c>
      <c r="Q4686">
        <v>8.1000000000000003E-2</v>
      </c>
      <c r="R4686" s="117" t="s">
        <v>18674</v>
      </c>
      <c r="S4686" s="117" t="s">
        <v>14589</v>
      </c>
      <c r="T4686" t="s">
        <v>12136</v>
      </c>
      <c r="U4686" t="s">
        <v>10772</v>
      </c>
    </row>
    <row r="4687" spans="1:21">
      <c r="A4687" s="117" t="s">
        <v>19842</v>
      </c>
      <c r="B4687" t="s">
        <v>14590</v>
      </c>
      <c r="C4687" t="s">
        <v>14590</v>
      </c>
      <c r="D4687">
        <v>60</v>
      </c>
      <c r="E4687">
        <v>54</v>
      </c>
      <c r="F4687">
        <v>60</v>
      </c>
      <c r="G4687">
        <v>54</v>
      </c>
      <c r="H4687">
        <v>48</v>
      </c>
      <c r="I4687">
        <v>48</v>
      </c>
      <c r="J4687">
        <v>0</v>
      </c>
      <c r="K4687" s="194">
        <v>0</v>
      </c>
      <c r="L4687" t="s">
        <v>1083</v>
      </c>
      <c r="M4687" t="s">
        <v>1083</v>
      </c>
      <c r="N4687">
        <v>126</v>
      </c>
      <c r="O4687" t="s">
        <v>7876</v>
      </c>
      <c r="P4687" t="s">
        <v>19843</v>
      </c>
      <c r="Q4687">
        <v>0.126</v>
      </c>
      <c r="R4687" s="117" t="s">
        <v>14594</v>
      </c>
      <c r="S4687" s="117" t="s">
        <v>14589</v>
      </c>
      <c r="T4687" t="s">
        <v>12136</v>
      </c>
      <c r="U4687" t="s">
        <v>10772</v>
      </c>
    </row>
    <row r="4688" spans="1:21">
      <c r="A4688" s="117" t="s">
        <v>11841</v>
      </c>
      <c r="B4688" t="s">
        <v>14590</v>
      </c>
      <c r="C4688" t="s">
        <v>14590</v>
      </c>
      <c r="D4688">
        <v>25</v>
      </c>
      <c r="E4688">
        <v>19</v>
      </c>
      <c r="F4688">
        <v>25</v>
      </c>
      <c r="G4688">
        <v>19</v>
      </c>
      <c r="H4688">
        <v>1</v>
      </c>
      <c r="I4688">
        <v>1</v>
      </c>
      <c r="J4688">
        <v>46</v>
      </c>
      <c r="K4688" s="194">
        <v>46</v>
      </c>
      <c r="L4688" t="s">
        <v>1083</v>
      </c>
      <c r="M4688" t="s">
        <v>1083</v>
      </c>
      <c r="N4688">
        <v>125.6</v>
      </c>
      <c r="O4688" t="s">
        <v>7876</v>
      </c>
      <c r="P4688" t="s">
        <v>12092</v>
      </c>
      <c r="Q4688">
        <v>0.12559999999999999</v>
      </c>
      <c r="R4688" s="117" t="s">
        <v>14594</v>
      </c>
      <c r="S4688" s="117" t="s">
        <v>14589</v>
      </c>
      <c r="T4688" t="s">
        <v>12136</v>
      </c>
      <c r="U4688" t="s">
        <v>10772</v>
      </c>
    </row>
    <row r="4689" spans="1:21">
      <c r="A4689" s="117" t="s">
        <v>11842</v>
      </c>
      <c r="B4689" t="s">
        <v>14590</v>
      </c>
      <c r="C4689" t="s">
        <v>14590</v>
      </c>
      <c r="D4689">
        <v>35</v>
      </c>
      <c r="E4689">
        <v>29</v>
      </c>
      <c r="F4689">
        <v>25</v>
      </c>
      <c r="G4689">
        <v>19</v>
      </c>
      <c r="H4689">
        <v>1</v>
      </c>
      <c r="I4689">
        <v>1</v>
      </c>
      <c r="J4689">
        <v>45</v>
      </c>
      <c r="K4689" s="194">
        <v>45</v>
      </c>
      <c r="L4689" t="s">
        <v>1083</v>
      </c>
      <c r="M4689" t="s">
        <v>1083</v>
      </c>
      <c r="N4689">
        <v>125.6</v>
      </c>
      <c r="O4689" t="s">
        <v>7876</v>
      </c>
      <c r="P4689" t="s">
        <v>12092</v>
      </c>
      <c r="Q4689">
        <v>0.12559999999999999</v>
      </c>
      <c r="R4689" s="117" t="s">
        <v>14594</v>
      </c>
      <c r="S4689" s="117" t="s">
        <v>14589</v>
      </c>
      <c r="T4689" t="s">
        <v>12136</v>
      </c>
      <c r="U4689" t="s">
        <v>10773</v>
      </c>
    </row>
    <row r="4690" spans="1:21">
      <c r="A4690" s="117" t="s">
        <v>19844</v>
      </c>
      <c r="B4690" t="s">
        <v>14590</v>
      </c>
      <c r="C4690" t="s">
        <v>14590</v>
      </c>
      <c r="D4690">
        <v>31</v>
      </c>
      <c r="E4690">
        <v>25</v>
      </c>
      <c r="F4690">
        <v>31</v>
      </c>
      <c r="G4690">
        <v>25</v>
      </c>
      <c r="H4690">
        <v>20</v>
      </c>
      <c r="I4690">
        <v>20</v>
      </c>
      <c r="J4690">
        <v>480</v>
      </c>
      <c r="K4690" s="194">
        <v>480</v>
      </c>
      <c r="L4690" t="s">
        <v>1083</v>
      </c>
      <c r="M4690" t="s">
        <v>1083</v>
      </c>
      <c r="N4690">
        <v>62</v>
      </c>
      <c r="O4690" t="s">
        <v>7876</v>
      </c>
      <c r="P4690" t="s">
        <v>19838</v>
      </c>
      <c r="Q4690">
        <v>6.2E-2</v>
      </c>
      <c r="R4690" s="117" t="s">
        <v>14594</v>
      </c>
      <c r="S4690" s="117" t="s">
        <v>14589</v>
      </c>
      <c r="T4690" t="s">
        <v>12136</v>
      </c>
      <c r="U4690" t="s">
        <v>10772</v>
      </c>
    </row>
    <row r="4691" spans="1:21">
      <c r="A4691" s="117" t="s">
        <v>15419</v>
      </c>
      <c r="B4691" t="s">
        <v>14590</v>
      </c>
      <c r="C4691" t="s">
        <v>14590</v>
      </c>
      <c r="D4691">
        <v>33</v>
      </c>
      <c r="E4691">
        <v>27</v>
      </c>
      <c r="F4691">
        <v>33</v>
      </c>
      <c r="G4691">
        <v>27</v>
      </c>
      <c r="H4691">
        <v>1</v>
      </c>
      <c r="I4691">
        <v>1</v>
      </c>
      <c r="J4691">
        <v>480</v>
      </c>
      <c r="K4691" s="194">
        <v>480</v>
      </c>
      <c r="L4691" t="s">
        <v>1083</v>
      </c>
      <c r="M4691" t="s">
        <v>1083</v>
      </c>
      <c r="N4691">
        <v>62</v>
      </c>
      <c r="O4691" t="s">
        <v>7876</v>
      </c>
      <c r="P4691" t="s">
        <v>15418</v>
      </c>
      <c r="Q4691">
        <v>6.2E-2</v>
      </c>
      <c r="R4691" s="117" t="s">
        <v>18674</v>
      </c>
      <c r="S4691" s="117" t="s">
        <v>14589</v>
      </c>
      <c r="T4691" t="s">
        <v>12136</v>
      </c>
      <c r="U4691" t="s">
        <v>10773</v>
      </c>
    </row>
    <row r="4692" spans="1:21">
      <c r="A4692" s="117" t="s">
        <v>15420</v>
      </c>
      <c r="B4692" t="s">
        <v>14590</v>
      </c>
      <c r="C4692" t="s">
        <v>14590</v>
      </c>
      <c r="D4692">
        <v>33</v>
      </c>
      <c r="E4692">
        <v>27</v>
      </c>
      <c r="F4692">
        <v>33</v>
      </c>
      <c r="G4692">
        <v>27</v>
      </c>
      <c r="H4692">
        <v>1</v>
      </c>
      <c r="I4692">
        <v>1</v>
      </c>
      <c r="J4692">
        <v>480</v>
      </c>
      <c r="K4692" s="194">
        <v>480</v>
      </c>
      <c r="L4692" t="s">
        <v>1083</v>
      </c>
      <c r="M4692" t="s">
        <v>1083</v>
      </c>
      <c r="N4692">
        <v>62</v>
      </c>
      <c r="O4692" t="s">
        <v>7876</v>
      </c>
      <c r="P4692" t="s">
        <v>15418</v>
      </c>
      <c r="Q4692">
        <v>6.2E-2</v>
      </c>
      <c r="R4692" s="117" t="s">
        <v>14594</v>
      </c>
      <c r="S4692" s="117" t="s">
        <v>14589</v>
      </c>
      <c r="T4692" t="s">
        <v>12136</v>
      </c>
      <c r="U4692" t="s">
        <v>10773</v>
      </c>
    </row>
    <row r="4693" spans="1:21">
      <c r="A4693" s="117" t="s">
        <v>15421</v>
      </c>
      <c r="B4693" t="s">
        <v>13815</v>
      </c>
      <c r="C4693" t="s">
        <v>13815</v>
      </c>
      <c r="D4693">
        <v>2</v>
      </c>
      <c r="E4693">
        <v>42</v>
      </c>
      <c r="F4693">
        <v>2</v>
      </c>
      <c r="G4693">
        <v>27</v>
      </c>
      <c r="H4693">
        <v>60</v>
      </c>
      <c r="I4693">
        <v>60</v>
      </c>
      <c r="J4693">
        <v>59</v>
      </c>
      <c r="K4693" s="194">
        <v>24</v>
      </c>
      <c r="L4693" t="s">
        <v>1083</v>
      </c>
      <c r="M4693" t="s">
        <v>1083</v>
      </c>
      <c r="N4693">
        <v>62</v>
      </c>
      <c r="O4693" t="s">
        <v>7876</v>
      </c>
      <c r="P4693" t="s">
        <v>15418</v>
      </c>
      <c r="Q4693">
        <v>6.2E-2</v>
      </c>
      <c r="R4693" s="117" t="s">
        <v>14594</v>
      </c>
      <c r="S4693" s="117" t="s">
        <v>14589</v>
      </c>
      <c r="T4693" t="s">
        <v>12136</v>
      </c>
      <c r="U4693" t="s">
        <v>10772</v>
      </c>
    </row>
    <row r="4694" spans="1:21">
      <c r="A4694" s="117" t="s">
        <v>19845</v>
      </c>
      <c r="B4694" t="s">
        <v>14590</v>
      </c>
      <c r="C4694" t="s">
        <v>14590</v>
      </c>
      <c r="D4694">
        <v>31</v>
      </c>
      <c r="E4694">
        <v>25</v>
      </c>
      <c r="F4694">
        <v>31</v>
      </c>
      <c r="G4694">
        <v>25</v>
      </c>
      <c r="H4694">
        <v>20</v>
      </c>
      <c r="I4694">
        <v>20</v>
      </c>
      <c r="J4694">
        <v>480</v>
      </c>
      <c r="K4694" s="194">
        <v>480</v>
      </c>
      <c r="L4694" t="s">
        <v>1083</v>
      </c>
      <c r="M4694" t="s">
        <v>1083</v>
      </c>
      <c r="N4694">
        <v>59</v>
      </c>
      <c r="O4694" t="s">
        <v>7876</v>
      </c>
      <c r="P4694" t="s">
        <v>19838</v>
      </c>
      <c r="Q4694">
        <v>5.8999999999999997E-2</v>
      </c>
      <c r="R4694" s="117" t="s">
        <v>14594</v>
      </c>
      <c r="S4694" s="117" t="s">
        <v>14589</v>
      </c>
      <c r="T4694" t="s">
        <v>12136</v>
      </c>
      <c r="U4694" t="s">
        <v>10773</v>
      </c>
    </row>
    <row r="4695" spans="1:21">
      <c r="A4695" s="117" t="s">
        <v>15423</v>
      </c>
      <c r="B4695" t="s">
        <v>14590</v>
      </c>
      <c r="C4695" t="s">
        <v>14590</v>
      </c>
      <c r="D4695">
        <v>33</v>
      </c>
      <c r="E4695">
        <v>27</v>
      </c>
      <c r="F4695">
        <v>33</v>
      </c>
      <c r="G4695">
        <v>27</v>
      </c>
      <c r="H4695">
        <v>60</v>
      </c>
      <c r="I4695">
        <v>10</v>
      </c>
      <c r="J4695">
        <v>480</v>
      </c>
      <c r="K4695" s="194">
        <v>480</v>
      </c>
      <c r="L4695" t="s">
        <v>1083</v>
      </c>
      <c r="M4695" t="s">
        <v>1083</v>
      </c>
      <c r="N4695">
        <v>59</v>
      </c>
      <c r="O4695" t="s">
        <v>7876</v>
      </c>
      <c r="P4695" t="s">
        <v>15422</v>
      </c>
      <c r="Q4695">
        <v>5.8999999999999997E-2</v>
      </c>
      <c r="R4695" s="117" t="s">
        <v>18674</v>
      </c>
      <c r="S4695" s="117" t="s">
        <v>14589</v>
      </c>
      <c r="T4695" t="s">
        <v>12136</v>
      </c>
      <c r="U4695" t="s">
        <v>10772</v>
      </c>
    </row>
    <row r="4696" spans="1:21">
      <c r="A4696" s="117" t="s">
        <v>15424</v>
      </c>
      <c r="B4696" t="s">
        <v>13815</v>
      </c>
      <c r="C4696" t="s">
        <v>13815</v>
      </c>
      <c r="D4696">
        <v>2</v>
      </c>
      <c r="E4696">
        <v>42</v>
      </c>
      <c r="F4696">
        <v>2</v>
      </c>
      <c r="G4696">
        <v>42</v>
      </c>
      <c r="H4696">
        <v>1</v>
      </c>
      <c r="I4696">
        <v>1</v>
      </c>
      <c r="J4696">
        <v>46</v>
      </c>
      <c r="K4696" s="194">
        <v>67</v>
      </c>
      <c r="L4696" t="s">
        <v>1083</v>
      </c>
      <c r="M4696" t="s">
        <v>1083</v>
      </c>
      <c r="N4696">
        <v>59</v>
      </c>
      <c r="O4696" t="s">
        <v>7876</v>
      </c>
      <c r="P4696" t="s">
        <v>15422</v>
      </c>
      <c r="Q4696">
        <v>5.8999999999999997E-2</v>
      </c>
      <c r="R4696" s="117" t="s">
        <v>14594</v>
      </c>
      <c r="S4696" s="117" t="s">
        <v>14589</v>
      </c>
      <c r="T4696" t="s">
        <v>12136</v>
      </c>
      <c r="U4696" t="s">
        <v>10772</v>
      </c>
    </row>
    <row r="4697" spans="1:21">
      <c r="A4697" s="117" t="s">
        <v>15425</v>
      </c>
      <c r="B4697" t="s">
        <v>13815</v>
      </c>
      <c r="C4697" t="s">
        <v>13815</v>
      </c>
      <c r="D4697">
        <v>2</v>
      </c>
      <c r="E4697">
        <v>27</v>
      </c>
      <c r="F4697">
        <v>2</v>
      </c>
      <c r="G4697">
        <v>42</v>
      </c>
      <c r="H4697">
        <v>1</v>
      </c>
      <c r="I4697">
        <v>1</v>
      </c>
      <c r="J4697">
        <v>77</v>
      </c>
      <c r="K4697" s="194">
        <v>53</v>
      </c>
      <c r="L4697" t="s">
        <v>1083</v>
      </c>
      <c r="M4697" t="s">
        <v>1083</v>
      </c>
      <c r="N4697">
        <v>59</v>
      </c>
      <c r="O4697" t="s">
        <v>7876</v>
      </c>
      <c r="P4697" t="s">
        <v>15422</v>
      </c>
      <c r="Q4697">
        <v>5.8999999999999997E-2</v>
      </c>
      <c r="R4697" s="117" t="s">
        <v>14743</v>
      </c>
      <c r="S4697" s="117" t="s">
        <v>14589</v>
      </c>
      <c r="T4697" t="s">
        <v>12136</v>
      </c>
      <c r="U4697" t="s">
        <v>10772</v>
      </c>
    </row>
    <row r="4698" spans="1:21">
      <c r="A4698" s="117" t="s">
        <v>19846</v>
      </c>
      <c r="B4698" t="s">
        <v>14590</v>
      </c>
      <c r="C4698" t="s">
        <v>14590</v>
      </c>
      <c r="D4698">
        <v>31</v>
      </c>
      <c r="E4698">
        <v>25</v>
      </c>
      <c r="F4698">
        <v>31</v>
      </c>
      <c r="G4698">
        <v>25</v>
      </c>
      <c r="H4698">
        <v>10</v>
      </c>
      <c r="I4698">
        <v>10</v>
      </c>
      <c r="J4698">
        <v>480</v>
      </c>
      <c r="K4698" s="194">
        <v>480</v>
      </c>
      <c r="L4698" t="s">
        <v>1083</v>
      </c>
      <c r="M4698" t="s">
        <v>1083</v>
      </c>
      <c r="N4698">
        <v>59</v>
      </c>
      <c r="O4698" t="s">
        <v>7876</v>
      </c>
      <c r="P4698" t="s">
        <v>19838</v>
      </c>
      <c r="Q4698">
        <v>5.8999999999999997E-2</v>
      </c>
      <c r="R4698" s="117" t="s">
        <v>14594</v>
      </c>
      <c r="S4698" s="117" t="s">
        <v>14589</v>
      </c>
      <c r="T4698" t="s">
        <v>12136</v>
      </c>
      <c r="U4698" t="s">
        <v>10772</v>
      </c>
    </row>
    <row r="4699" spans="1:21">
      <c r="A4699" s="117" t="s">
        <v>15426</v>
      </c>
      <c r="B4699" t="s">
        <v>13815</v>
      </c>
      <c r="C4699" t="s">
        <v>13815</v>
      </c>
      <c r="D4699">
        <v>2</v>
      </c>
      <c r="E4699">
        <v>42</v>
      </c>
      <c r="F4699">
        <v>2</v>
      </c>
      <c r="G4699">
        <v>27</v>
      </c>
      <c r="H4699">
        <v>10</v>
      </c>
      <c r="I4699">
        <v>1</v>
      </c>
      <c r="J4699">
        <v>68</v>
      </c>
      <c r="K4699" s="194">
        <v>0</v>
      </c>
      <c r="L4699" t="s">
        <v>1083</v>
      </c>
      <c r="M4699" t="s">
        <v>1083</v>
      </c>
      <c r="N4699">
        <v>59</v>
      </c>
      <c r="O4699" t="s">
        <v>7876</v>
      </c>
      <c r="P4699" t="s">
        <v>15422</v>
      </c>
      <c r="Q4699">
        <v>5.8999999999999997E-2</v>
      </c>
      <c r="R4699" s="117" t="s">
        <v>14743</v>
      </c>
      <c r="S4699" s="117" t="s">
        <v>14589</v>
      </c>
      <c r="T4699" t="s">
        <v>12136</v>
      </c>
      <c r="U4699" t="s">
        <v>10772</v>
      </c>
    </row>
    <row r="4700" spans="1:21">
      <c r="A4700" s="117" t="s">
        <v>15427</v>
      </c>
      <c r="B4700" t="s">
        <v>13815</v>
      </c>
      <c r="C4700" t="s">
        <v>13815</v>
      </c>
      <c r="D4700">
        <v>2</v>
      </c>
      <c r="E4700">
        <v>42</v>
      </c>
      <c r="F4700">
        <v>2</v>
      </c>
      <c r="G4700">
        <v>27</v>
      </c>
      <c r="H4700">
        <v>10</v>
      </c>
      <c r="I4700">
        <v>1</v>
      </c>
      <c r="J4700">
        <v>18</v>
      </c>
      <c r="K4700" s="194">
        <v>0</v>
      </c>
      <c r="L4700" t="s">
        <v>1083</v>
      </c>
      <c r="M4700" t="s">
        <v>1083</v>
      </c>
      <c r="N4700">
        <v>59</v>
      </c>
      <c r="O4700" t="s">
        <v>7876</v>
      </c>
      <c r="P4700" t="s">
        <v>15422</v>
      </c>
      <c r="Q4700">
        <v>5.8999999999999997E-2</v>
      </c>
      <c r="R4700" s="117" t="s">
        <v>14594</v>
      </c>
      <c r="S4700" s="117" t="s">
        <v>14589</v>
      </c>
      <c r="T4700" t="s">
        <v>12136</v>
      </c>
      <c r="U4700" t="s">
        <v>10772</v>
      </c>
    </row>
    <row r="4701" spans="1:21">
      <c r="A4701" s="117" t="s">
        <v>17482</v>
      </c>
      <c r="B4701" t="s">
        <v>14590</v>
      </c>
      <c r="C4701" t="s">
        <v>14590</v>
      </c>
      <c r="D4701">
        <v>151</v>
      </c>
      <c r="E4701">
        <v>145</v>
      </c>
      <c r="F4701">
        <v>151</v>
      </c>
      <c r="G4701">
        <v>145</v>
      </c>
      <c r="H4701">
        <v>1</v>
      </c>
      <c r="I4701">
        <v>1</v>
      </c>
      <c r="J4701">
        <v>25</v>
      </c>
      <c r="K4701" s="194">
        <v>25</v>
      </c>
      <c r="L4701" t="s">
        <v>1083</v>
      </c>
      <c r="M4701" t="s">
        <v>1083</v>
      </c>
      <c r="N4701">
        <v>194</v>
      </c>
      <c r="O4701" t="s">
        <v>7876</v>
      </c>
      <c r="P4701" t="s">
        <v>19518</v>
      </c>
      <c r="Q4701">
        <v>0.19400000000000001</v>
      </c>
      <c r="R4701" s="117" t="s">
        <v>14594</v>
      </c>
      <c r="S4701" s="117" t="s">
        <v>14589</v>
      </c>
      <c r="T4701" t="s">
        <v>12136</v>
      </c>
      <c r="U4701" t="s">
        <v>10772</v>
      </c>
    </row>
    <row r="4702" spans="1:21">
      <c r="A4702" s="117" t="s">
        <v>17484</v>
      </c>
      <c r="B4702" t="s">
        <v>14590</v>
      </c>
      <c r="C4702" t="s">
        <v>14590</v>
      </c>
      <c r="D4702">
        <v>151</v>
      </c>
      <c r="E4702">
        <v>145</v>
      </c>
      <c r="F4702">
        <v>151</v>
      </c>
      <c r="G4702">
        <v>145</v>
      </c>
      <c r="H4702">
        <v>1</v>
      </c>
      <c r="I4702">
        <v>1</v>
      </c>
      <c r="J4702">
        <v>999999</v>
      </c>
      <c r="K4702" s="194">
        <v>999999</v>
      </c>
      <c r="L4702" t="s">
        <v>1083</v>
      </c>
      <c r="M4702" t="s">
        <v>1083</v>
      </c>
      <c r="N4702">
        <v>194</v>
      </c>
      <c r="O4702" t="s">
        <v>7876</v>
      </c>
      <c r="P4702" t="s">
        <v>17483</v>
      </c>
      <c r="Q4702">
        <v>0.19400000000000001</v>
      </c>
      <c r="R4702" s="117" t="s">
        <v>14594</v>
      </c>
      <c r="S4702" s="117" t="s">
        <v>14589</v>
      </c>
      <c r="T4702" t="s">
        <v>12136</v>
      </c>
      <c r="U4702" t="s">
        <v>10772</v>
      </c>
    </row>
    <row r="4703" spans="1:21">
      <c r="A4703" s="117" t="s">
        <v>17485</v>
      </c>
      <c r="B4703" t="s">
        <v>14590</v>
      </c>
      <c r="C4703" t="s">
        <v>14590</v>
      </c>
      <c r="D4703">
        <v>81</v>
      </c>
      <c r="E4703">
        <v>75</v>
      </c>
      <c r="F4703">
        <v>81</v>
      </c>
      <c r="G4703">
        <v>75</v>
      </c>
      <c r="H4703">
        <v>1</v>
      </c>
      <c r="I4703">
        <v>1</v>
      </c>
      <c r="J4703">
        <v>60</v>
      </c>
      <c r="K4703" s="194">
        <v>60</v>
      </c>
      <c r="L4703" t="s">
        <v>1083</v>
      </c>
      <c r="M4703" t="s">
        <v>1083</v>
      </c>
      <c r="N4703">
        <v>187</v>
      </c>
      <c r="O4703" t="s">
        <v>7876</v>
      </c>
      <c r="P4703" t="s">
        <v>17483</v>
      </c>
      <c r="Q4703">
        <v>0.187</v>
      </c>
      <c r="R4703" s="117" t="s">
        <v>14594</v>
      </c>
      <c r="S4703" s="117" t="s">
        <v>14589</v>
      </c>
      <c r="T4703" t="s">
        <v>12136</v>
      </c>
      <c r="U4703" t="s">
        <v>10772</v>
      </c>
    </row>
    <row r="4704" spans="1:21">
      <c r="A4704" s="117" t="s">
        <v>17486</v>
      </c>
      <c r="B4704" t="s">
        <v>14590</v>
      </c>
      <c r="C4704" t="s">
        <v>14590</v>
      </c>
      <c r="D4704">
        <v>151</v>
      </c>
      <c r="E4704">
        <v>145</v>
      </c>
      <c r="F4704">
        <v>151</v>
      </c>
      <c r="G4704">
        <v>145</v>
      </c>
      <c r="H4704">
        <v>1</v>
      </c>
      <c r="I4704">
        <v>1</v>
      </c>
      <c r="J4704">
        <v>999999</v>
      </c>
      <c r="K4704" s="194">
        <v>999999</v>
      </c>
      <c r="L4704" t="s">
        <v>1083</v>
      </c>
      <c r="M4704" t="s">
        <v>1083</v>
      </c>
      <c r="N4704">
        <v>187</v>
      </c>
      <c r="O4704" t="s">
        <v>7876</v>
      </c>
      <c r="P4704" t="s">
        <v>17483</v>
      </c>
      <c r="Q4704">
        <v>0.187</v>
      </c>
      <c r="R4704" s="117" t="s">
        <v>14594</v>
      </c>
      <c r="S4704" s="117" t="s">
        <v>14589</v>
      </c>
      <c r="T4704" t="s">
        <v>12136</v>
      </c>
      <c r="U4704" t="s">
        <v>10772</v>
      </c>
    </row>
    <row r="4705" spans="1:21">
      <c r="A4705" s="117" t="s">
        <v>24844</v>
      </c>
      <c r="B4705" t="s">
        <v>14590</v>
      </c>
      <c r="C4705" t="s">
        <v>14590</v>
      </c>
      <c r="D4705">
        <v>28</v>
      </c>
      <c r="E4705">
        <v>22</v>
      </c>
      <c r="F4705">
        <v>28</v>
      </c>
      <c r="G4705">
        <v>22</v>
      </c>
      <c r="H4705">
        <v>10</v>
      </c>
      <c r="I4705">
        <v>10</v>
      </c>
      <c r="J4705">
        <v>0</v>
      </c>
      <c r="K4705" s="194">
        <v>0</v>
      </c>
      <c r="L4705" t="s">
        <v>1075</v>
      </c>
      <c r="M4705" t="s">
        <v>1075</v>
      </c>
      <c r="N4705">
        <v>82</v>
      </c>
      <c r="O4705" t="s">
        <v>7876</v>
      </c>
      <c r="P4705" t="s">
        <v>24845</v>
      </c>
      <c r="Q4705">
        <v>8.2000000000000003E-2</v>
      </c>
      <c r="R4705" s="117" t="s">
        <v>14687</v>
      </c>
      <c r="S4705" s="117" t="s">
        <v>14688</v>
      </c>
      <c r="T4705" t="s">
        <v>13996</v>
      </c>
      <c r="U4705" t="s">
        <v>10773</v>
      </c>
    </row>
    <row r="4706" spans="1:21">
      <c r="A4706" s="117" t="s">
        <v>12198</v>
      </c>
      <c r="B4706" t="s">
        <v>14590</v>
      </c>
      <c r="C4706" t="s">
        <v>14590</v>
      </c>
      <c r="D4706">
        <v>21</v>
      </c>
      <c r="E4706">
        <v>15</v>
      </c>
      <c r="F4706">
        <v>21</v>
      </c>
      <c r="G4706">
        <v>15</v>
      </c>
      <c r="H4706">
        <v>10</v>
      </c>
      <c r="I4706">
        <v>10</v>
      </c>
      <c r="J4706">
        <v>0</v>
      </c>
      <c r="K4706" s="194">
        <v>0</v>
      </c>
      <c r="L4706" t="s">
        <v>1075</v>
      </c>
      <c r="M4706" t="s">
        <v>1075</v>
      </c>
      <c r="N4706">
        <v>86</v>
      </c>
      <c r="O4706" t="s">
        <v>7876</v>
      </c>
      <c r="P4706" t="s">
        <v>12294</v>
      </c>
      <c r="Q4706">
        <v>8.5999999999999993E-2</v>
      </c>
      <c r="R4706" s="117" t="s">
        <v>14687</v>
      </c>
      <c r="S4706" s="117" t="s">
        <v>14688</v>
      </c>
      <c r="T4706" t="s">
        <v>13996</v>
      </c>
      <c r="U4706" t="s">
        <v>10772</v>
      </c>
    </row>
    <row r="4707" spans="1:21">
      <c r="A4707" s="117" t="s">
        <v>12199</v>
      </c>
      <c r="B4707" t="s">
        <v>14590</v>
      </c>
      <c r="C4707" t="s">
        <v>14590</v>
      </c>
      <c r="D4707">
        <v>21</v>
      </c>
      <c r="E4707">
        <v>15</v>
      </c>
      <c r="F4707">
        <v>21</v>
      </c>
      <c r="G4707">
        <v>15</v>
      </c>
      <c r="H4707">
        <v>10</v>
      </c>
      <c r="I4707">
        <v>10</v>
      </c>
      <c r="J4707">
        <v>0</v>
      </c>
      <c r="K4707" s="194">
        <v>0</v>
      </c>
      <c r="L4707" t="s">
        <v>1075</v>
      </c>
      <c r="M4707" t="s">
        <v>1075</v>
      </c>
      <c r="N4707">
        <v>86</v>
      </c>
      <c r="O4707" t="s">
        <v>7876</v>
      </c>
      <c r="P4707" t="s">
        <v>12294</v>
      </c>
      <c r="Q4707">
        <v>8.5999999999999993E-2</v>
      </c>
      <c r="R4707" s="117" t="s">
        <v>14687</v>
      </c>
      <c r="S4707" s="117" t="s">
        <v>14688</v>
      </c>
      <c r="T4707" t="s">
        <v>13996</v>
      </c>
      <c r="U4707" t="s">
        <v>10773</v>
      </c>
    </row>
    <row r="4708" spans="1:21">
      <c r="A4708" s="117" t="s">
        <v>12200</v>
      </c>
      <c r="B4708" t="s">
        <v>14590</v>
      </c>
      <c r="C4708" t="s">
        <v>14590</v>
      </c>
      <c r="D4708">
        <v>21</v>
      </c>
      <c r="E4708">
        <v>15</v>
      </c>
      <c r="F4708">
        <v>21</v>
      </c>
      <c r="G4708">
        <v>15</v>
      </c>
      <c r="H4708">
        <v>1</v>
      </c>
      <c r="I4708">
        <v>1</v>
      </c>
      <c r="J4708">
        <v>0</v>
      </c>
      <c r="K4708" s="194">
        <v>0</v>
      </c>
      <c r="L4708" t="s">
        <v>1075</v>
      </c>
      <c r="M4708" t="s">
        <v>1075</v>
      </c>
      <c r="N4708">
        <v>87</v>
      </c>
      <c r="O4708" t="s">
        <v>7876</v>
      </c>
      <c r="P4708" t="s">
        <v>12294</v>
      </c>
      <c r="Q4708">
        <v>8.6999999999999994E-2</v>
      </c>
      <c r="R4708" s="117" t="s">
        <v>14687</v>
      </c>
      <c r="S4708" s="117" t="s">
        <v>14688</v>
      </c>
      <c r="T4708" t="s">
        <v>13996</v>
      </c>
      <c r="U4708" t="s">
        <v>10773</v>
      </c>
    </row>
    <row r="4709" spans="1:21">
      <c r="A4709" s="117" t="s">
        <v>19847</v>
      </c>
      <c r="B4709" t="s">
        <v>14590</v>
      </c>
      <c r="C4709" t="s">
        <v>14590</v>
      </c>
      <c r="D4709">
        <v>31</v>
      </c>
      <c r="E4709">
        <v>25</v>
      </c>
      <c r="F4709">
        <v>31</v>
      </c>
      <c r="G4709">
        <v>25</v>
      </c>
      <c r="H4709">
        <v>10</v>
      </c>
      <c r="I4709">
        <v>10</v>
      </c>
      <c r="J4709">
        <v>960</v>
      </c>
      <c r="K4709" s="194">
        <v>960</v>
      </c>
      <c r="L4709" t="s">
        <v>1083</v>
      </c>
      <c r="M4709" t="s">
        <v>1083</v>
      </c>
      <c r="N4709">
        <v>58</v>
      </c>
      <c r="O4709" t="s">
        <v>7876</v>
      </c>
      <c r="P4709" t="s">
        <v>19838</v>
      </c>
      <c r="Q4709">
        <v>5.8000000000000003E-2</v>
      </c>
      <c r="R4709" s="117" t="s">
        <v>14594</v>
      </c>
      <c r="S4709" s="117" t="s">
        <v>14589</v>
      </c>
      <c r="T4709" t="s">
        <v>12136</v>
      </c>
      <c r="U4709" t="s">
        <v>10772</v>
      </c>
    </row>
    <row r="4710" spans="1:21">
      <c r="A4710" s="117" t="s">
        <v>12201</v>
      </c>
      <c r="B4710" t="s">
        <v>14590</v>
      </c>
      <c r="C4710" t="s">
        <v>14590</v>
      </c>
      <c r="D4710">
        <v>52</v>
      </c>
      <c r="E4710">
        <v>46</v>
      </c>
      <c r="F4710">
        <v>52</v>
      </c>
      <c r="G4710">
        <v>46</v>
      </c>
      <c r="H4710">
        <v>60</v>
      </c>
      <c r="I4710">
        <v>60</v>
      </c>
      <c r="J4710">
        <v>999999</v>
      </c>
      <c r="K4710" s="194">
        <v>999999</v>
      </c>
      <c r="L4710" t="s">
        <v>1083</v>
      </c>
      <c r="M4710" t="s">
        <v>1083</v>
      </c>
      <c r="N4710">
        <v>54</v>
      </c>
      <c r="O4710" t="s">
        <v>7876</v>
      </c>
      <c r="P4710" t="s">
        <v>12295</v>
      </c>
      <c r="Q4710">
        <v>5.3999999999999999E-2</v>
      </c>
      <c r="R4710" s="117" t="s">
        <v>14594</v>
      </c>
      <c r="S4710" s="117" t="s">
        <v>14589</v>
      </c>
      <c r="T4710" t="s">
        <v>12136</v>
      </c>
      <c r="U4710" t="s">
        <v>10772</v>
      </c>
    </row>
    <row r="4711" spans="1:21">
      <c r="A4711" s="117" t="s">
        <v>15428</v>
      </c>
      <c r="B4711" t="s">
        <v>14590</v>
      </c>
      <c r="C4711" t="s">
        <v>14590</v>
      </c>
      <c r="D4711">
        <v>33</v>
      </c>
      <c r="E4711">
        <v>27</v>
      </c>
      <c r="F4711">
        <v>33</v>
      </c>
      <c r="G4711">
        <v>27</v>
      </c>
      <c r="H4711">
        <v>1</v>
      </c>
      <c r="I4711">
        <v>1</v>
      </c>
      <c r="J4711">
        <v>480</v>
      </c>
      <c r="K4711" s="194">
        <v>480</v>
      </c>
      <c r="L4711" t="s">
        <v>1083</v>
      </c>
      <c r="M4711" t="s">
        <v>1083</v>
      </c>
      <c r="N4711">
        <v>58</v>
      </c>
      <c r="O4711" t="s">
        <v>7876</v>
      </c>
      <c r="P4711" t="s">
        <v>15429</v>
      </c>
      <c r="Q4711">
        <v>5.8000000000000003E-2</v>
      </c>
      <c r="R4711" s="117" t="s">
        <v>18674</v>
      </c>
      <c r="S4711" s="117" t="s">
        <v>14589</v>
      </c>
      <c r="T4711" t="s">
        <v>12136</v>
      </c>
      <c r="U4711" t="s">
        <v>10773</v>
      </c>
    </row>
    <row r="4712" spans="1:21">
      <c r="A4712" s="117" t="s">
        <v>12202</v>
      </c>
      <c r="B4712" t="s">
        <v>14590</v>
      </c>
      <c r="C4712" t="s">
        <v>14590</v>
      </c>
      <c r="D4712">
        <v>52</v>
      </c>
      <c r="E4712">
        <v>46</v>
      </c>
      <c r="F4712">
        <v>52</v>
      </c>
      <c r="G4712">
        <v>46</v>
      </c>
      <c r="H4712">
        <v>60</v>
      </c>
      <c r="I4712">
        <v>60</v>
      </c>
      <c r="J4712">
        <v>999999</v>
      </c>
      <c r="K4712" s="194">
        <v>999999</v>
      </c>
      <c r="L4712" t="s">
        <v>1083</v>
      </c>
      <c r="M4712" t="s">
        <v>1083</v>
      </c>
      <c r="N4712">
        <v>54</v>
      </c>
      <c r="O4712" t="s">
        <v>7876</v>
      </c>
      <c r="P4712" t="s">
        <v>12295</v>
      </c>
      <c r="Q4712">
        <v>5.3999999999999999E-2</v>
      </c>
      <c r="R4712" s="117" t="s">
        <v>14594</v>
      </c>
      <c r="S4712" s="117" t="s">
        <v>14589</v>
      </c>
      <c r="T4712" t="s">
        <v>12136</v>
      </c>
      <c r="U4712" t="s">
        <v>10772</v>
      </c>
    </row>
    <row r="4713" spans="1:21">
      <c r="A4713" s="117" t="s">
        <v>15430</v>
      </c>
      <c r="B4713" t="s">
        <v>13815</v>
      </c>
      <c r="C4713" t="s">
        <v>14590</v>
      </c>
      <c r="D4713">
        <v>2</v>
      </c>
      <c r="E4713">
        <v>42</v>
      </c>
      <c r="F4713">
        <v>33</v>
      </c>
      <c r="G4713">
        <v>27</v>
      </c>
      <c r="H4713">
        <v>1</v>
      </c>
      <c r="I4713">
        <v>1</v>
      </c>
      <c r="J4713">
        <v>60</v>
      </c>
      <c r="K4713" s="194">
        <v>960</v>
      </c>
      <c r="L4713" t="s">
        <v>1083</v>
      </c>
      <c r="M4713" t="s">
        <v>1083</v>
      </c>
      <c r="N4713">
        <v>58</v>
      </c>
      <c r="O4713" t="s">
        <v>7876</v>
      </c>
      <c r="P4713" t="s">
        <v>15429</v>
      </c>
      <c r="Q4713">
        <v>5.8000000000000003E-2</v>
      </c>
      <c r="R4713" s="117" t="s">
        <v>14743</v>
      </c>
      <c r="S4713" s="117" t="s">
        <v>14589</v>
      </c>
      <c r="T4713" t="s">
        <v>12136</v>
      </c>
      <c r="U4713" t="s">
        <v>10772</v>
      </c>
    </row>
    <row r="4714" spans="1:21">
      <c r="A4714" s="117" t="s">
        <v>15431</v>
      </c>
      <c r="B4714" t="s">
        <v>14590</v>
      </c>
      <c r="C4714" t="s">
        <v>14590</v>
      </c>
      <c r="D4714">
        <v>48</v>
      </c>
      <c r="E4714">
        <v>42</v>
      </c>
      <c r="F4714">
        <v>33</v>
      </c>
      <c r="G4714">
        <v>27</v>
      </c>
      <c r="H4714">
        <v>60</v>
      </c>
      <c r="I4714">
        <v>60</v>
      </c>
      <c r="J4714">
        <v>960</v>
      </c>
      <c r="K4714" s="194">
        <v>960</v>
      </c>
      <c r="L4714" t="s">
        <v>1083</v>
      </c>
      <c r="M4714" t="s">
        <v>1083</v>
      </c>
      <c r="N4714">
        <v>58</v>
      </c>
      <c r="O4714" t="s">
        <v>7876</v>
      </c>
      <c r="P4714" t="s">
        <v>15429</v>
      </c>
      <c r="Q4714">
        <v>5.8000000000000003E-2</v>
      </c>
      <c r="R4714" s="117" t="s">
        <v>18674</v>
      </c>
      <c r="S4714" s="117" t="s">
        <v>14589</v>
      </c>
      <c r="T4714" t="s">
        <v>12136</v>
      </c>
      <c r="U4714" t="s">
        <v>10772</v>
      </c>
    </row>
    <row r="4715" spans="1:21">
      <c r="A4715" s="117" t="s">
        <v>19848</v>
      </c>
      <c r="B4715" t="s">
        <v>14590</v>
      </c>
      <c r="C4715" t="s">
        <v>14590</v>
      </c>
      <c r="D4715">
        <v>49</v>
      </c>
      <c r="E4715">
        <v>43</v>
      </c>
      <c r="F4715">
        <v>49</v>
      </c>
      <c r="G4715">
        <v>43</v>
      </c>
      <c r="H4715">
        <v>10</v>
      </c>
      <c r="I4715">
        <v>10</v>
      </c>
      <c r="J4715">
        <v>999999</v>
      </c>
      <c r="K4715" s="194">
        <v>999999</v>
      </c>
      <c r="L4715" t="s">
        <v>1083</v>
      </c>
      <c r="M4715" t="s">
        <v>1083</v>
      </c>
      <c r="N4715">
        <v>104</v>
      </c>
      <c r="O4715" t="s">
        <v>7876</v>
      </c>
      <c r="P4715" t="s">
        <v>19551</v>
      </c>
      <c r="Q4715">
        <v>0.104</v>
      </c>
      <c r="R4715" s="117" t="s">
        <v>14594</v>
      </c>
      <c r="S4715" s="117" t="s">
        <v>14589</v>
      </c>
      <c r="T4715" t="s">
        <v>12136</v>
      </c>
      <c r="U4715" t="s">
        <v>10772</v>
      </c>
    </row>
    <row r="4716" spans="1:21">
      <c r="A4716" s="117" t="s">
        <v>22540</v>
      </c>
      <c r="B4716" t="s">
        <v>14590</v>
      </c>
      <c r="C4716" t="s">
        <v>14590</v>
      </c>
      <c r="D4716">
        <v>31</v>
      </c>
      <c r="E4716">
        <v>25</v>
      </c>
      <c r="F4716">
        <v>31</v>
      </c>
      <c r="G4716">
        <v>25</v>
      </c>
      <c r="H4716">
        <v>10</v>
      </c>
      <c r="I4716">
        <v>10</v>
      </c>
      <c r="J4716">
        <v>480</v>
      </c>
      <c r="K4716" s="194">
        <v>480</v>
      </c>
      <c r="L4716" t="s">
        <v>1083</v>
      </c>
      <c r="M4716" t="s">
        <v>1083</v>
      </c>
      <c r="N4716">
        <v>36</v>
      </c>
      <c r="O4716" t="s">
        <v>7876</v>
      </c>
      <c r="P4716" t="s">
        <v>19838</v>
      </c>
      <c r="Q4716">
        <v>3.5999999999999997E-2</v>
      </c>
      <c r="R4716" s="117" t="s">
        <v>14743</v>
      </c>
      <c r="S4716" s="117" t="s">
        <v>14589</v>
      </c>
      <c r="T4716" t="s">
        <v>12136</v>
      </c>
      <c r="U4716" t="s">
        <v>10772</v>
      </c>
    </row>
    <row r="4717" spans="1:21">
      <c r="A4717" s="117" t="s">
        <v>15433</v>
      </c>
      <c r="B4717" t="s">
        <v>14590</v>
      </c>
      <c r="C4717" t="s">
        <v>14590</v>
      </c>
      <c r="D4717">
        <v>33</v>
      </c>
      <c r="E4717">
        <v>27</v>
      </c>
      <c r="F4717">
        <v>33</v>
      </c>
      <c r="G4717">
        <v>27</v>
      </c>
      <c r="H4717">
        <v>12</v>
      </c>
      <c r="I4717">
        <v>12</v>
      </c>
      <c r="J4717">
        <v>480</v>
      </c>
      <c r="K4717" s="194">
        <v>480</v>
      </c>
      <c r="L4717" t="s">
        <v>1083</v>
      </c>
      <c r="M4717" t="s">
        <v>1083</v>
      </c>
      <c r="N4717">
        <v>40</v>
      </c>
      <c r="O4717" t="s">
        <v>7876</v>
      </c>
      <c r="P4717" t="s">
        <v>15383</v>
      </c>
      <c r="Q4717">
        <v>0.04</v>
      </c>
      <c r="R4717" s="117" t="s">
        <v>18674</v>
      </c>
      <c r="S4717" s="117" t="s">
        <v>14589</v>
      </c>
      <c r="T4717" t="s">
        <v>12136</v>
      </c>
      <c r="U4717" t="s">
        <v>10773</v>
      </c>
    </row>
    <row r="4718" spans="1:21">
      <c r="A4718" s="117" t="s">
        <v>15434</v>
      </c>
      <c r="B4718" t="s">
        <v>14590</v>
      </c>
      <c r="C4718" t="s">
        <v>14590</v>
      </c>
      <c r="D4718">
        <v>33</v>
      </c>
      <c r="E4718">
        <v>27</v>
      </c>
      <c r="F4718">
        <v>33</v>
      </c>
      <c r="G4718">
        <v>27</v>
      </c>
      <c r="H4718">
        <v>12</v>
      </c>
      <c r="I4718">
        <v>12</v>
      </c>
      <c r="J4718">
        <v>480</v>
      </c>
      <c r="K4718" s="194">
        <v>480</v>
      </c>
      <c r="L4718" t="s">
        <v>1083</v>
      </c>
      <c r="M4718" t="s">
        <v>1083</v>
      </c>
      <c r="N4718">
        <v>40</v>
      </c>
      <c r="O4718" t="s">
        <v>7876</v>
      </c>
      <c r="P4718" t="s">
        <v>15383</v>
      </c>
      <c r="Q4718">
        <v>0.04</v>
      </c>
      <c r="R4718" s="117" t="s">
        <v>18674</v>
      </c>
      <c r="S4718" s="117" t="s">
        <v>14589</v>
      </c>
      <c r="T4718" t="s">
        <v>12136</v>
      </c>
      <c r="U4718" t="s">
        <v>10773</v>
      </c>
    </row>
    <row r="4719" spans="1:21">
      <c r="A4719" s="117" t="s">
        <v>15435</v>
      </c>
      <c r="B4719" t="s">
        <v>14590</v>
      </c>
      <c r="C4719" t="s">
        <v>14590</v>
      </c>
      <c r="D4719">
        <v>33</v>
      </c>
      <c r="E4719">
        <v>27</v>
      </c>
      <c r="F4719">
        <v>33</v>
      </c>
      <c r="G4719">
        <v>27</v>
      </c>
      <c r="H4719">
        <v>12</v>
      </c>
      <c r="I4719">
        <v>12</v>
      </c>
      <c r="J4719">
        <v>480</v>
      </c>
      <c r="K4719" s="194">
        <v>480</v>
      </c>
      <c r="L4719" t="s">
        <v>1083</v>
      </c>
      <c r="M4719" t="s">
        <v>1083</v>
      </c>
      <c r="N4719">
        <v>40</v>
      </c>
      <c r="O4719" t="s">
        <v>7876</v>
      </c>
      <c r="P4719" t="s">
        <v>15383</v>
      </c>
      <c r="Q4719">
        <v>0.04</v>
      </c>
      <c r="R4719" s="117" t="s">
        <v>18674</v>
      </c>
      <c r="S4719" s="117" t="s">
        <v>14589</v>
      </c>
      <c r="T4719" t="s">
        <v>12136</v>
      </c>
      <c r="U4719" t="s">
        <v>10773</v>
      </c>
    </row>
    <row r="4720" spans="1:21">
      <c r="A4720" s="117" t="s">
        <v>17488</v>
      </c>
      <c r="B4720" t="s">
        <v>14590</v>
      </c>
      <c r="C4720" t="s">
        <v>14590</v>
      </c>
      <c r="D4720">
        <v>25</v>
      </c>
      <c r="E4720">
        <v>19</v>
      </c>
      <c r="F4720">
        <v>25</v>
      </c>
      <c r="G4720">
        <v>19</v>
      </c>
      <c r="H4720">
        <v>1</v>
      </c>
      <c r="I4720">
        <v>1</v>
      </c>
      <c r="J4720">
        <v>4</v>
      </c>
      <c r="K4720" s="194">
        <v>4</v>
      </c>
      <c r="L4720" t="s">
        <v>1083</v>
      </c>
      <c r="M4720" t="s">
        <v>1083</v>
      </c>
      <c r="N4720">
        <v>134</v>
      </c>
      <c r="O4720" t="s">
        <v>7876</v>
      </c>
      <c r="P4720" t="s">
        <v>17487</v>
      </c>
      <c r="Q4720">
        <v>0.13400000000000001</v>
      </c>
      <c r="R4720" s="117" t="s">
        <v>14594</v>
      </c>
      <c r="S4720" s="117" t="s">
        <v>14589</v>
      </c>
      <c r="T4720" t="s">
        <v>12136</v>
      </c>
      <c r="U4720" t="s">
        <v>10772</v>
      </c>
    </row>
    <row r="4721" spans="1:21">
      <c r="A4721" s="117" t="s">
        <v>17489</v>
      </c>
      <c r="B4721" t="s">
        <v>14590</v>
      </c>
      <c r="C4721" t="s">
        <v>14590</v>
      </c>
      <c r="D4721">
        <v>25</v>
      </c>
      <c r="E4721">
        <v>19</v>
      </c>
      <c r="F4721">
        <v>25</v>
      </c>
      <c r="G4721">
        <v>19</v>
      </c>
      <c r="H4721">
        <v>1</v>
      </c>
      <c r="I4721">
        <v>1</v>
      </c>
      <c r="J4721">
        <v>13</v>
      </c>
      <c r="K4721" s="194">
        <v>13</v>
      </c>
      <c r="L4721" t="s">
        <v>1083</v>
      </c>
      <c r="M4721" t="s">
        <v>1083</v>
      </c>
      <c r="N4721">
        <v>134</v>
      </c>
      <c r="O4721" t="s">
        <v>7876</v>
      </c>
      <c r="P4721" t="s">
        <v>17487</v>
      </c>
      <c r="Q4721">
        <v>0.13400000000000001</v>
      </c>
      <c r="R4721" s="117" t="s">
        <v>14594</v>
      </c>
      <c r="S4721" s="117" t="s">
        <v>14589</v>
      </c>
      <c r="T4721" t="s">
        <v>12136</v>
      </c>
      <c r="U4721" t="s">
        <v>10772</v>
      </c>
    </row>
    <row r="4722" spans="1:21">
      <c r="A4722" s="117" t="s">
        <v>17490</v>
      </c>
      <c r="B4722" t="s">
        <v>14590</v>
      </c>
      <c r="C4722" t="s">
        <v>14590</v>
      </c>
      <c r="D4722">
        <v>25</v>
      </c>
      <c r="E4722">
        <v>19</v>
      </c>
      <c r="F4722">
        <v>25</v>
      </c>
      <c r="G4722">
        <v>19</v>
      </c>
      <c r="H4722">
        <v>1</v>
      </c>
      <c r="I4722">
        <v>1</v>
      </c>
      <c r="J4722">
        <v>8</v>
      </c>
      <c r="K4722" s="194">
        <v>8</v>
      </c>
      <c r="L4722" t="s">
        <v>1083</v>
      </c>
      <c r="M4722" t="s">
        <v>1083</v>
      </c>
      <c r="N4722">
        <v>134</v>
      </c>
      <c r="O4722" t="s">
        <v>7876</v>
      </c>
      <c r="P4722" t="s">
        <v>17487</v>
      </c>
      <c r="Q4722">
        <v>0.13400000000000001</v>
      </c>
      <c r="R4722" s="117" t="s">
        <v>14594</v>
      </c>
      <c r="S4722" s="117" t="s">
        <v>14589</v>
      </c>
      <c r="T4722" t="s">
        <v>12136</v>
      </c>
      <c r="U4722" t="s">
        <v>10772</v>
      </c>
    </row>
    <row r="4723" spans="1:21">
      <c r="A4723" s="117" t="s">
        <v>19849</v>
      </c>
      <c r="B4723" t="s">
        <v>14590</v>
      </c>
      <c r="C4723" t="s">
        <v>14590</v>
      </c>
      <c r="D4723">
        <v>31</v>
      </c>
      <c r="E4723">
        <v>25</v>
      </c>
      <c r="F4723">
        <v>31</v>
      </c>
      <c r="G4723">
        <v>25</v>
      </c>
      <c r="H4723">
        <v>10</v>
      </c>
      <c r="I4723">
        <v>10</v>
      </c>
      <c r="J4723">
        <v>240</v>
      </c>
      <c r="K4723" s="194">
        <v>240</v>
      </c>
      <c r="L4723" t="s">
        <v>1083</v>
      </c>
      <c r="M4723" t="s">
        <v>1083</v>
      </c>
      <c r="N4723">
        <v>74</v>
      </c>
      <c r="O4723" t="s">
        <v>7876</v>
      </c>
      <c r="P4723" t="s">
        <v>19838</v>
      </c>
      <c r="Q4723">
        <v>7.3999999999999996E-2</v>
      </c>
      <c r="R4723" s="117" t="s">
        <v>14594</v>
      </c>
      <c r="S4723" s="117" t="s">
        <v>14589</v>
      </c>
      <c r="T4723" t="s">
        <v>12136</v>
      </c>
      <c r="U4723" t="s">
        <v>10773</v>
      </c>
    </row>
    <row r="4724" spans="1:21">
      <c r="A4724" s="117" t="s">
        <v>15436</v>
      </c>
      <c r="B4724" t="s">
        <v>14590</v>
      </c>
      <c r="C4724" t="s">
        <v>14590</v>
      </c>
      <c r="D4724">
        <v>33</v>
      </c>
      <c r="E4724">
        <v>27</v>
      </c>
      <c r="F4724">
        <v>33</v>
      </c>
      <c r="G4724">
        <v>27</v>
      </c>
      <c r="H4724">
        <v>1</v>
      </c>
      <c r="I4724">
        <v>1</v>
      </c>
      <c r="J4724">
        <v>240</v>
      </c>
      <c r="K4724" s="194">
        <v>240</v>
      </c>
      <c r="L4724" t="s">
        <v>1083</v>
      </c>
      <c r="M4724" t="s">
        <v>1083</v>
      </c>
      <c r="N4724">
        <v>74</v>
      </c>
      <c r="O4724" t="s">
        <v>7876</v>
      </c>
      <c r="P4724" t="s">
        <v>15387</v>
      </c>
      <c r="Q4724">
        <v>7.3999999999999996E-2</v>
      </c>
      <c r="R4724" s="117" t="s">
        <v>18674</v>
      </c>
      <c r="S4724" s="117" t="s">
        <v>14589</v>
      </c>
      <c r="T4724" t="s">
        <v>12136</v>
      </c>
      <c r="U4724" t="s">
        <v>10773</v>
      </c>
    </row>
    <row r="4725" spans="1:21">
      <c r="A4725" s="117" t="s">
        <v>15437</v>
      </c>
      <c r="B4725" t="s">
        <v>14590</v>
      </c>
      <c r="C4725" t="s">
        <v>14590</v>
      </c>
      <c r="D4725">
        <v>33</v>
      </c>
      <c r="E4725">
        <v>27</v>
      </c>
      <c r="F4725">
        <v>33</v>
      </c>
      <c r="G4725">
        <v>27</v>
      </c>
      <c r="H4725">
        <v>1</v>
      </c>
      <c r="I4725">
        <v>1</v>
      </c>
      <c r="J4725">
        <v>240</v>
      </c>
      <c r="K4725" s="194">
        <v>240</v>
      </c>
      <c r="L4725" t="s">
        <v>1083</v>
      </c>
      <c r="M4725" t="s">
        <v>1083</v>
      </c>
      <c r="N4725">
        <v>74</v>
      </c>
      <c r="O4725" t="s">
        <v>7876</v>
      </c>
      <c r="P4725" t="s">
        <v>15387</v>
      </c>
      <c r="Q4725">
        <v>7.3999999999999996E-2</v>
      </c>
      <c r="R4725" s="117" t="s">
        <v>18674</v>
      </c>
      <c r="S4725" s="117" t="s">
        <v>14589</v>
      </c>
      <c r="T4725" t="s">
        <v>12136</v>
      </c>
      <c r="U4725" t="s">
        <v>10773</v>
      </c>
    </row>
    <row r="4726" spans="1:21">
      <c r="A4726" s="117" t="s">
        <v>24846</v>
      </c>
      <c r="B4726" t="s">
        <v>14590</v>
      </c>
      <c r="C4726" t="s">
        <v>14590</v>
      </c>
      <c r="D4726">
        <v>28</v>
      </c>
      <c r="E4726">
        <v>22</v>
      </c>
      <c r="F4726">
        <v>28</v>
      </c>
      <c r="G4726">
        <v>22</v>
      </c>
      <c r="H4726">
        <v>10</v>
      </c>
      <c r="I4726">
        <v>10</v>
      </c>
      <c r="J4726">
        <v>0</v>
      </c>
      <c r="K4726" s="194">
        <v>0</v>
      </c>
      <c r="L4726" t="s">
        <v>1075</v>
      </c>
      <c r="M4726" t="s">
        <v>1075</v>
      </c>
      <c r="N4726">
        <v>103</v>
      </c>
      <c r="O4726" t="s">
        <v>7876</v>
      </c>
      <c r="P4726" t="s">
        <v>24837</v>
      </c>
      <c r="Q4726">
        <v>0.10299999999999999</v>
      </c>
      <c r="R4726" s="117" t="s">
        <v>14687</v>
      </c>
      <c r="S4726" s="117" t="s">
        <v>14688</v>
      </c>
      <c r="T4726" t="s">
        <v>13996</v>
      </c>
      <c r="U4726" t="s">
        <v>10773</v>
      </c>
    </row>
    <row r="4727" spans="1:21">
      <c r="A4727" s="117" t="s">
        <v>12203</v>
      </c>
      <c r="B4727" t="s">
        <v>14590</v>
      </c>
      <c r="C4727" t="s">
        <v>14590</v>
      </c>
      <c r="D4727">
        <v>28</v>
      </c>
      <c r="E4727">
        <v>22</v>
      </c>
      <c r="F4727">
        <v>28</v>
      </c>
      <c r="G4727">
        <v>22</v>
      </c>
      <c r="H4727">
        <v>1</v>
      </c>
      <c r="I4727">
        <v>1</v>
      </c>
      <c r="J4727">
        <v>0</v>
      </c>
      <c r="K4727" s="194">
        <v>0</v>
      </c>
      <c r="L4727" t="s">
        <v>1075</v>
      </c>
      <c r="M4727" t="s">
        <v>1075</v>
      </c>
      <c r="N4727">
        <v>107</v>
      </c>
      <c r="O4727" t="s">
        <v>7876</v>
      </c>
      <c r="P4727" t="s">
        <v>12291</v>
      </c>
      <c r="Q4727">
        <v>0.107</v>
      </c>
      <c r="R4727" s="117" t="s">
        <v>14687</v>
      </c>
      <c r="S4727" s="117" t="s">
        <v>14688</v>
      </c>
      <c r="T4727" t="s">
        <v>13996</v>
      </c>
      <c r="U4727" t="s">
        <v>10773</v>
      </c>
    </row>
    <row r="4728" spans="1:21">
      <c r="A4728" s="117" t="s">
        <v>12204</v>
      </c>
      <c r="B4728" t="s">
        <v>13815</v>
      </c>
      <c r="C4728" t="s">
        <v>14590</v>
      </c>
      <c r="D4728">
        <v>2</v>
      </c>
      <c r="E4728">
        <v>22</v>
      </c>
      <c r="F4728">
        <v>28</v>
      </c>
      <c r="G4728">
        <v>22</v>
      </c>
      <c r="H4728">
        <v>1</v>
      </c>
      <c r="I4728">
        <v>1</v>
      </c>
      <c r="J4728">
        <v>6</v>
      </c>
      <c r="K4728" s="194">
        <v>0</v>
      </c>
      <c r="L4728" t="s">
        <v>1075</v>
      </c>
      <c r="M4728" t="s">
        <v>1075</v>
      </c>
      <c r="N4728">
        <v>107</v>
      </c>
      <c r="O4728" t="s">
        <v>7876</v>
      </c>
      <c r="P4728" t="s">
        <v>12291</v>
      </c>
      <c r="Q4728">
        <v>0.107</v>
      </c>
      <c r="R4728" s="117" t="s">
        <v>14687</v>
      </c>
      <c r="S4728" s="117" t="s">
        <v>14688</v>
      </c>
      <c r="T4728" t="s">
        <v>13996</v>
      </c>
      <c r="U4728" t="s">
        <v>10772</v>
      </c>
    </row>
    <row r="4729" spans="1:21">
      <c r="A4729" s="117" t="s">
        <v>12205</v>
      </c>
      <c r="B4729" t="s">
        <v>14590</v>
      </c>
      <c r="C4729" t="s">
        <v>14590</v>
      </c>
      <c r="D4729">
        <v>28</v>
      </c>
      <c r="E4729">
        <v>22</v>
      </c>
      <c r="F4729">
        <v>28</v>
      </c>
      <c r="G4729">
        <v>22</v>
      </c>
      <c r="H4729">
        <v>1</v>
      </c>
      <c r="I4729">
        <v>1</v>
      </c>
      <c r="J4729">
        <v>0</v>
      </c>
      <c r="K4729" s="194">
        <v>0</v>
      </c>
      <c r="L4729" t="s">
        <v>1075</v>
      </c>
      <c r="M4729" t="s">
        <v>1075</v>
      </c>
      <c r="N4729">
        <v>107</v>
      </c>
      <c r="O4729" t="s">
        <v>7876</v>
      </c>
      <c r="P4729" t="s">
        <v>12291</v>
      </c>
      <c r="Q4729">
        <v>0.107</v>
      </c>
      <c r="R4729" s="117" t="s">
        <v>14687</v>
      </c>
      <c r="S4729" s="117" t="s">
        <v>14688</v>
      </c>
      <c r="T4729" t="s">
        <v>13996</v>
      </c>
      <c r="U4729" t="s">
        <v>10772</v>
      </c>
    </row>
    <row r="4730" spans="1:21">
      <c r="A4730" s="117" t="s">
        <v>20929</v>
      </c>
      <c r="B4730" t="s">
        <v>14590</v>
      </c>
      <c r="C4730" t="s">
        <v>14590</v>
      </c>
      <c r="D4730">
        <v>48</v>
      </c>
      <c r="E4730">
        <v>42</v>
      </c>
      <c r="F4730">
        <v>48</v>
      </c>
      <c r="G4730">
        <v>42</v>
      </c>
      <c r="H4730">
        <v>10</v>
      </c>
      <c r="I4730">
        <v>10</v>
      </c>
      <c r="J4730">
        <v>999999</v>
      </c>
      <c r="K4730" s="194">
        <v>999999</v>
      </c>
      <c r="L4730" t="s">
        <v>1083</v>
      </c>
      <c r="M4730" t="s">
        <v>1083</v>
      </c>
      <c r="N4730">
        <v>113</v>
      </c>
      <c r="O4730" t="s">
        <v>7876</v>
      </c>
      <c r="P4730" t="s">
        <v>20930</v>
      </c>
      <c r="Q4730">
        <v>0.113</v>
      </c>
      <c r="R4730" s="117" t="s">
        <v>14594</v>
      </c>
      <c r="S4730" s="117" t="s">
        <v>14589</v>
      </c>
      <c r="T4730" t="s">
        <v>12136</v>
      </c>
      <c r="U4730" t="s">
        <v>10772</v>
      </c>
    </row>
    <row r="4731" spans="1:21">
      <c r="A4731" s="117" t="s">
        <v>20931</v>
      </c>
      <c r="B4731" t="s">
        <v>14590</v>
      </c>
      <c r="C4731" t="s">
        <v>14590</v>
      </c>
      <c r="D4731">
        <v>55</v>
      </c>
      <c r="E4731">
        <v>49</v>
      </c>
      <c r="F4731">
        <v>55</v>
      </c>
      <c r="G4731">
        <v>49</v>
      </c>
      <c r="H4731">
        <v>10</v>
      </c>
      <c r="I4731">
        <v>10</v>
      </c>
      <c r="J4731">
        <v>999999</v>
      </c>
      <c r="K4731" s="194">
        <v>999999</v>
      </c>
      <c r="L4731" t="s">
        <v>1083</v>
      </c>
      <c r="M4731" t="s">
        <v>1083</v>
      </c>
      <c r="N4731">
        <v>113</v>
      </c>
      <c r="O4731" t="s">
        <v>7876</v>
      </c>
      <c r="P4731" t="s">
        <v>20930</v>
      </c>
      <c r="Q4731">
        <v>0.113</v>
      </c>
      <c r="R4731" s="117" t="s">
        <v>14594</v>
      </c>
      <c r="S4731" s="117" t="s">
        <v>14589</v>
      </c>
      <c r="T4731" t="s">
        <v>12136</v>
      </c>
      <c r="U4731" t="s">
        <v>10772</v>
      </c>
    </row>
    <row r="4732" spans="1:21">
      <c r="A4732" s="117" t="s">
        <v>20932</v>
      </c>
      <c r="B4732" t="s">
        <v>14590</v>
      </c>
      <c r="C4732" t="s">
        <v>14590</v>
      </c>
      <c r="D4732">
        <v>55</v>
      </c>
      <c r="E4732">
        <v>49</v>
      </c>
      <c r="F4732">
        <v>55</v>
      </c>
      <c r="G4732">
        <v>49</v>
      </c>
      <c r="H4732">
        <v>10</v>
      </c>
      <c r="I4732">
        <v>10</v>
      </c>
      <c r="J4732">
        <v>999999</v>
      </c>
      <c r="K4732" s="194">
        <v>999999</v>
      </c>
      <c r="L4732" t="s">
        <v>1083</v>
      </c>
      <c r="M4732" t="s">
        <v>1083</v>
      </c>
      <c r="N4732">
        <v>113</v>
      </c>
      <c r="O4732" t="s">
        <v>7876</v>
      </c>
      <c r="P4732" t="s">
        <v>20930</v>
      </c>
      <c r="Q4732">
        <v>0.113</v>
      </c>
      <c r="R4732" s="117" t="s">
        <v>14594</v>
      </c>
      <c r="S4732" s="117" t="s">
        <v>14589</v>
      </c>
      <c r="T4732" t="s">
        <v>12136</v>
      </c>
      <c r="U4732" t="s">
        <v>10772</v>
      </c>
    </row>
    <row r="4733" spans="1:21">
      <c r="A4733" s="117" t="s">
        <v>20933</v>
      </c>
      <c r="B4733" t="s">
        <v>14590</v>
      </c>
      <c r="C4733" t="s">
        <v>14590</v>
      </c>
      <c r="D4733">
        <v>55</v>
      </c>
      <c r="E4733">
        <v>49</v>
      </c>
      <c r="F4733">
        <v>55</v>
      </c>
      <c r="G4733">
        <v>49</v>
      </c>
      <c r="H4733">
        <v>10</v>
      </c>
      <c r="I4733">
        <v>10</v>
      </c>
      <c r="J4733">
        <v>999999</v>
      </c>
      <c r="K4733" s="194">
        <v>999999</v>
      </c>
      <c r="L4733" t="s">
        <v>1083</v>
      </c>
      <c r="M4733" t="s">
        <v>1083</v>
      </c>
      <c r="N4733">
        <v>113</v>
      </c>
      <c r="O4733" t="s">
        <v>7876</v>
      </c>
      <c r="P4733" t="s">
        <v>20930</v>
      </c>
      <c r="Q4733">
        <v>0.113</v>
      </c>
      <c r="R4733" s="117" t="s">
        <v>14594</v>
      </c>
      <c r="S4733" s="117" t="s">
        <v>14589</v>
      </c>
      <c r="T4733" t="s">
        <v>12136</v>
      </c>
      <c r="U4733" t="s">
        <v>10772</v>
      </c>
    </row>
    <row r="4734" spans="1:21">
      <c r="A4734" s="117" t="s">
        <v>21744</v>
      </c>
      <c r="B4734" t="s">
        <v>14590</v>
      </c>
      <c r="C4734" t="s">
        <v>14590</v>
      </c>
      <c r="D4734">
        <v>89</v>
      </c>
      <c r="E4734">
        <v>83</v>
      </c>
      <c r="F4734">
        <v>89</v>
      </c>
      <c r="G4734">
        <v>83</v>
      </c>
      <c r="H4734">
        <v>1</v>
      </c>
      <c r="I4734">
        <v>1</v>
      </c>
      <c r="J4734">
        <v>60</v>
      </c>
      <c r="K4734" s="194">
        <v>60</v>
      </c>
      <c r="L4734" t="s">
        <v>1083</v>
      </c>
      <c r="M4734" t="s">
        <v>1083</v>
      </c>
      <c r="N4734">
        <v>195</v>
      </c>
      <c r="O4734" t="s">
        <v>7876</v>
      </c>
      <c r="Q4734">
        <v>0.19500000000000001</v>
      </c>
      <c r="R4734" s="117" t="s">
        <v>14743</v>
      </c>
      <c r="S4734" s="117" t="s">
        <v>14589</v>
      </c>
      <c r="T4734" t="s">
        <v>12136</v>
      </c>
      <c r="U4734" t="s">
        <v>10772</v>
      </c>
    </row>
    <row r="4735" spans="1:21">
      <c r="A4735" s="117" t="s">
        <v>22541</v>
      </c>
      <c r="B4735" t="s">
        <v>14590</v>
      </c>
      <c r="C4735" t="s">
        <v>14590</v>
      </c>
      <c r="D4735">
        <v>89</v>
      </c>
      <c r="E4735">
        <v>83</v>
      </c>
      <c r="F4735">
        <v>89</v>
      </c>
      <c r="G4735">
        <v>83</v>
      </c>
      <c r="H4735">
        <v>1</v>
      </c>
      <c r="I4735">
        <v>1</v>
      </c>
      <c r="J4735">
        <v>999999</v>
      </c>
      <c r="K4735" s="194">
        <v>999999</v>
      </c>
      <c r="L4735" t="s">
        <v>1083</v>
      </c>
      <c r="M4735" t="s">
        <v>1083</v>
      </c>
      <c r="N4735">
        <v>195</v>
      </c>
      <c r="O4735" t="s">
        <v>7876</v>
      </c>
      <c r="Q4735">
        <v>0.19500000000000001</v>
      </c>
      <c r="R4735" s="117" t="s">
        <v>14743</v>
      </c>
      <c r="S4735" s="117" t="s">
        <v>14589</v>
      </c>
      <c r="T4735" t="s">
        <v>12136</v>
      </c>
      <c r="U4735" t="s">
        <v>10772</v>
      </c>
    </row>
    <row r="4736" spans="1:21">
      <c r="A4736" s="117" t="s">
        <v>24847</v>
      </c>
      <c r="B4736" t="s">
        <v>14590</v>
      </c>
      <c r="C4736" t="s">
        <v>14590</v>
      </c>
      <c r="D4736">
        <v>31</v>
      </c>
      <c r="E4736">
        <v>25</v>
      </c>
      <c r="F4736">
        <v>31</v>
      </c>
      <c r="G4736">
        <v>25</v>
      </c>
      <c r="H4736">
        <v>10</v>
      </c>
      <c r="I4736">
        <v>10</v>
      </c>
      <c r="J4736">
        <v>240</v>
      </c>
      <c r="K4736" s="194">
        <v>240</v>
      </c>
      <c r="L4736" t="s">
        <v>1083</v>
      </c>
      <c r="M4736" t="s">
        <v>1083</v>
      </c>
      <c r="N4736">
        <v>86</v>
      </c>
      <c r="O4736" t="s">
        <v>7876</v>
      </c>
      <c r="P4736" t="s">
        <v>19838</v>
      </c>
      <c r="Q4736">
        <v>8.5999999999999993E-2</v>
      </c>
      <c r="R4736" s="117" t="s">
        <v>14594</v>
      </c>
      <c r="S4736" s="117" t="s">
        <v>14589</v>
      </c>
      <c r="T4736" t="s">
        <v>12136</v>
      </c>
      <c r="U4736" t="s">
        <v>10773</v>
      </c>
    </row>
    <row r="4737" spans="1:21">
      <c r="A4737" s="117" t="s">
        <v>15438</v>
      </c>
      <c r="B4737" t="s">
        <v>14590</v>
      </c>
      <c r="C4737" t="s">
        <v>14590</v>
      </c>
      <c r="D4737">
        <v>52</v>
      </c>
      <c r="E4737">
        <v>46</v>
      </c>
      <c r="F4737">
        <v>52</v>
      </c>
      <c r="G4737">
        <v>46</v>
      </c>
      <c r="H4737">
        <v>60</v>
      </c>
      <c r="I4737">
        <v>60</v>
      </c>
      <c r="J4737">
        <v>999999</v>
      </c>
      <c r="K4737" s="194">
        <v>999999</v>
      </c>
      <c r="L4737" t="s">
        <v>1083</v>
      </c>
      <c r="M4737" t="s">
        <v>1083</v>
      </c>
      <c r="N4737">
        <v>86</v>
      </c>
      <c r="O4737" t="s">
        <v>7876</v>
      </c>
      <c r="P4737" t="s">
        <v>15439</v>
      </c>
      <c r="Q4737">
        <v>8.5999999999999993E-2</v>
      </c>
      <c r="R4737" s="117" t="s">
        <v>14594</v>
      </c>
      <c r="S4737" s="117" t="s">
        <v>14589</v>
      </c>
      <c r="T4737" t="s">
        <v>12136</v>
      </c>
      <c r="U4737" t="s">
        <v>10772</v>
      </c>
    </row>
    <row r="4738" spans="1:21">
      <c r="A4738" s="117" t="s">
        <v>15440</v>
      </c>
      <c r="B4738" t="s">
        <v>14590</v>
      </c>
      <c r="C4738" t="s">
        <v>14590</v>
      </c>
      <c r="D4738">
        <v>52</v>
      </c>
      <c r="E4738">
        <v>46</v>
      </c>
      <c r="F4738">
        <v>52</v>
      </c>
      <c r="G4738">
        <v>46</v>
      </c>
      <c r="H4738">
        <v>60</v>
      </c>
      <c r="I4738">
        <v>60</v>
      </c>
      <c r="J4738">
        <v>999999</v>
      </c>
      <c r="K4738" s="194">
        <v>999999</v>
      </c>
      <c r="L4738" t="s">
        <v>1083</v>
      </c>
      <c r="M4738" t="s">
        <v>1083</v>
      </c>
      <c r="N4738">
        <v>86</v>
      </c>
      <c r="O4738" t="s">
        <v>7876</v>
      </c>
      <c r="P4738" t="s">
        <v>15439</v>
      </c>
      <c r="Q4738">
        <v>8.5999999999999993E-2</v>
      </c>
      <c r="R4738" s="117" t="s">
        <v>14594</v>
      </c>
      <c r="S4738" s="117" t="s">
        <v>14589</v>
      </c>
      <c r="T4738" t="s">
        <v>12136</v>
      </c>
      <c r="U4738" t="s">
        <v>10772</v>
      </c>
    </row>
    <row r="4739" spans="1:21">
      <c r="A4739" s="117" t="s">
        <v>15441</v>
      </c>
      <c r="B4739" t="s">
        <v>14590</v>
      </c>
      <c r="C4739" t="s">
        <v>14590</v>
      </c>
      <c r="D4739">
        <v>52</v>
      </c>
      <c r="E4739">
        <v>46</v>
      </c>
      <c r="F4739">
        <v>52</v>
      </c>
      <c r="G4739">
        <v>46</v>
      </c>
      <c r="H4739">
        <v>16</v>
      </c>
      <c r="I4739">
        <v>16</v>
      </c>
      <c r="J4739">
        <v>999999</v>
      </c>
      <c r="K4739" s="194">
        <v>999999</v>
      </c>
      <c r="L4739" t="s">
        <v>1083</v>
      </c>
      <c r="M4739" t="s">
        <v>1083</v>
      </c>
      <c r="N4739">
        <v>104</v>
      </c>
      <c r="O4739" t="s">
        <v>7876</v>
      </c>
      <c r="P4739" t="s">
        <v>15387</v>
      </c>
      <c r="Q4739">
        <v>0.104</v>
      </c>
      <c r="R4739" s="117" t="s">
        <v>14594</v>
      </c>
      <c r="S4739" s="117" t="s">
        <v>14589</v>
      </c>
      <c r="T4739" t="s">
        <v>12136</v>
      </c>
      <c r="U4739" t="s">
        <v>10772</v>
      </c>
    </row>
    <row r="4740" spans="1:21">
      <c r="A4740" s="117" t="s">
        <v>19850</v>
      </c>
      <c r="B4740" t="s">
        <v>14590</v>
      </c>
      <c r="C4740" t="s">
        <v>14590</v>
      </c>
      <c r="D4740">
        <v>25</v>
      </c>
      <c r="E4740">
        <v>19</v>
      </c>
      <c r="F4740">
        <v>25</v>
      </c>
      <c r="G4740">
        <v>19</v>
      </c>
      <c r="H4740">
        <v>8</v>
      </c>
      <c r="I4740">
        <v>8</v>
      </c>
      <c r="J4740">
        <v>8</v>
      </c>
      <c r="K4740" s="194">
        <v>8</v>
      </c>
      <c r="L4740" t="s">
        <v>1083</v>
      </c>
      <c r="M4740" t="s">
        <v>1083</v>
      </c>
      <c r="N4740">
        <v>104</v>
      </c>
      <c r="O4740" t="s">
        <v>7876</v>
      </c>
      <c r="P4740" t="s">
        <v>15387</v>
      </c>
      <c r="Q4740">
        <v>0.104</v>
      </c>
      <c r="R4740" s="117" t="s">
        <v>14594</v>
      </c>
      <c r="S4740" s="117" t="s">
        <v>14589</v>
      </c>
      <c r="T4740" t="s">
        <v>12136</v>
      </c>
      <c r="U4740" t="s">
        <v>10772</v>
      </c>
    </row>
    <row r="4741" spans="1:21">
      <c r="A4741" s="117" t="s">
        <v>24848</v>
      </c>
      <c r="B4741" t="s">
        <v>14590</v>
      </c>
      <c r="C4741" t="s">
        <v>14590</v>
      </c>
      <c r="D4741">
        <v>31</v>
      </c>
      <c r="E4741">
        <v>25</v>
      </c>
      <c r="F4741">
        <v>31</v>
      </c>
      <c r="G4741">
        <v>25</v>
      </c>
      <c r="H4741">
        <v>10</v>
      </c>
      <c r="I4741">
        <v>10</v>
      </c>
      <c r="J4741">
        <v>240</v>
      </c>
      <c r="K4741" s="194">
        <v>240</v>
      </c>
      <c r="L4741" t="s">
        <v>1083</v>
      </c>
      <c r="M4741" t="s">
        <v>1083</v>
      </c>
      <c r="N4741">
        <v>104</v>
      </c>
      <c r="O4741" t="s">
        <v>7876</v>
      </c>
      <c r="P4741" t="s">
        <v>19838</v>
      </c>
      <c r="Q4741">
        <v>0.104</v>
      </c>
      <c r="R4741" s="117" t="s">
        <v>14594</v>
      </c>
      <c r="S4741" s="117" t="s">
        <v>14589</v>
      </c>
      <c r="T4741" t="s">
        <v>12136</v>
      </c>
      <c r="U4741" t="s">
        <v>10773</v>
      </c>
    </row>
    <row r="4742" spans="1:21">
      <c r="A4742" s="117" t="s">
        <v>15442</v>
      </c>
      <c r="B4742" t="s">
        <v>14590</v>
      </c>
      <c r="C4742" t="s">
        <v>14590</v>
      </c>
      <c r="D4742">
        <v>33</v>
      </c>
      <c r="E4742">
        <v>27</v>
      </c>
      <c r="F4742">
        <v>33</v>
      </c>
      <c r="G4742">
        <v>27</v>
      </c>
      <c r="H4742">
        <v>1</v>
      </c>
      <c r="I4742">
        <v>1</v>
      </c>
      <c r="J4742">
        <v>240</v>
      </c>
      <c r="K4742" s="194">
        <v>240</v>
      </c>
      <c r="L4742" t="s">
        <v>1083</v>
      </c>
      <c r="M4742" t="s">
        <v>1083</v>
      </c>
      <c r="N4742">
        <v>104</v>
      </c>
      <c r="O4742" t="s">
        <v>7876</v>
      </c>
      <c r="P4742" t="s">
        <v>15387</v>
      </c>
      <c r="Q4742">
        <v>0.104</v>
      </c>
      <c r="R4742" s="117" t="s">
        <v>18674</v>
      </c>
      <c r="S4742" s="117" t="s">
        <v>14589</v>
      </c>
      <c r="T4742" t="s">
        <v>12136</v>
      </c>
      <c r="U4742" t="s">
        <v>10773</v>
      </c>
    </row>
    <row r="4743" spans="1:21">
      <c r="A4743" s="117" t="s">
        <v>15443</v>
      </c>
      <c r="B4743" t="s">
        <v>14590</v>
      </c>
      <c r="C4743" t="s">
        <v>14590</v>
      </c>
      <c r="D4743">
        <v>33</v>
      </c>
      <c r="E4743">
        <v>27</v>
      </c>
      <c r="F4743">
        <v>33</v>
      </c>
      <c r="G4743">
        <v>27</v>
      </c>
      <c r="H4743">
        <v>1</v>
      </c>
      <c r="I4743">
        <v>1</v>
      </c>
      <c r="J4743">
        <v>240</v>
      </c>
      <c r="K4743" s="194">
        <v>240</v>
      </c>
      <c r="L4743" t="s">
        <v>1083</v>
      </c>
      <c r="M4743" t="s">
        <v>1083</v>
      </c>
      <c r="N4743">
        <v>104</v>
      </c>
      <c r="O4743" t="s">
        <v>7876</v>
      </c>
      <c r="P4743" t="s">
        <v>15387</v>
      </c>
      <c r="Q4743">
        <v>0.104</v>
      </c>
      <c r="R4743" s="117" t="s">
        <v>18674</v>
      </c>
      <c r="S4743" s="117" t="s">
        <v>14589</v>
      </c>
      <c r="T4743" t="s">
        <v>12136</v>
      </c>
      <c r="U4743" t="s">
        <v>10773</v>
      </c>
    </row>
    <row r="4744" spans="1:21">
      <c r="A4744" s="117" t="s">
        <v>15444</v>
      </c>
      <c r="B4744" t="s">
        <v>14590</v>
      </c>
      <c r="C4744" t="s">
        <v>14590</v>
      </c>
      <c r="D4744">
        <v>33</v>
      </c>
      <c r="E4744">
        <v>27</v>
      </c>
      <c r="F4744">
        <v>33</v>
      </c>
      <c r="G4744">
        <v>27</v>
      </c>
      <c r="H4744">
        <v>48</v>
      </c>
      <c r="I4744">
        <v>1</v>
      </c>
      <c r="J4744">
        <v>240</v>
      </c>
      <c r="K4744" s="194">
        <v>240</v>
      </c>
      <c r="L4744" t="s">
        <v>1083</v>
      </c>
      <c r="M4744" t="s">
        <v>1083</v>
      </c>
      <c r="N4744">
        <v>84</v>
      </c>
      <c r="O4744" t="s">
        <v>7876</v>
      </c>
      <c r="P4744" t="s">
        <v>15387</v>
      </c>
      <c r="Q4744">
        <v>8.4000000000000005E-2</v>
      </c>
      <c r="R4744" s="117" t="s">
        <v>18674</v>
      </c>
      <c r="S4744" s="117" t="s">
        <v>14589</v>
      </c>
      <c r="T4744" t="s">
        <v>12136</v>
      </c>
      <c r="U4744" t="s">
        <v>10772</v>
      </c>
    </row>
    <row r="4745" spans="1:21">
      <c r="A4745" s="117" t="s">
        <v>19851</v>
      </c>
      <c r="B4745" t="s">
        <v>14590</v>
      </c>
      <c r="C4745" t="s">
        <v>14590</v>
      </c>
      <c r="D4745">
        <v>25</v>
      </c>
      <c r="E4745">
        <v>19</v>
      </c>
      <c r="F4745">
        <v>25</v>
      </c>
      <c r="G4745">
        <v>19</v>
      </c>
      <c r="H4745">
        <v>1</v>
      </c>
      <c r="I4745">
        <v>1</v>
      </c>
      <c r="J4745">
        <v>999999</v>
      </c>
      <c r="K4745" s="194">
        <v>999999</v>
      </c>
      <c r="L4745" t="s">
        <v>1083</v>
      </c>
      <c r="M4745" t="s">
        <v>1083</v>
      </c>
      <c r="N4745">
        <v>84</v>
      </c>
      <c r="O4745" t="s">
        <v>7876</v>
      </c>
      <c r="Q4745">
        <v>8.4000000000000005E-2</v>
      </c>
      <c r="R4745" s="117" t="s">
        <v>14594</v>
      </c>
      <c r="S4745" s="117" t="s">
        <v>14589</v>
      </c>
      <c r="T4745" t="s">
        <v>12136</v>
      </c>
      <c r="U4745" t="s">
        <v>10772</v>
      </c>
    </row>
    <row r="4746" spans="1:21">
      <c r="A4746" s="117" t="s">
        <v>15445</v>
      </c>
      <c r="B4746" t="s">
        <v>14590</v>
      </c>
      <c r="C4746" t="s">
        <v>14590</v>
      </c>
      <c r="D4746">
        <v>33</v>
      </c>
      <c r="E4746">
        <v>27</v>
      </c>
      <c r="F4746">
        <v>33</v>
      </c>
      <c r="G4746">
        <v>27</v>
      </c>
      <c r="H4746">
        <v>1</v>
      </c>
      <c r="I4746">
        <v>1</v>
      </c>
      <c r="J4746">
        <v>960</v>
      </c>
      <c r="K4746" s="194">
        <v>960</v>
      </c>
      <c r="L4746" t="s">
        <v>1083</v>
      </c>
      <c r="M4746" t="s">
        <v>1083</v>
      </c>
      <c r="N4746">
        <v>93</v>
      </c>
      <c r="O4746" t="s">
        <v>7876</v>
      </c>
      <c r="P4746" t="s">
        <v>15387</v>
      </c>
      <c r="Q4746">
        <v>9.2999999999999999E-2</v>
      </c>
      <c r="R4746" s="117" t="s">
        <v>18674</v>
      </c>
      <c r="S4746" s="117" t="s">
        <v>14589</v>
      </c>
      <c r="T4746" t="s">
        <v>12136</v>
      </c>
      <c r="U4746" t="s">
        <v>10773</v>
      </c>
    </row>
    <row r="4747" spans="1:21">
      <c r="A4747" s="117" t="s">
        <v>15446</v>
      </c>
      <c r="B4747" t="s">
        <v>14590</v>
      </c>
      <c r="C4747" t="s">
        <v>14590</v>
      </c>
      <c r="D4747">
        <v>33</v>
      </c>
      <c r="E4747">
        <v>27</v>
      </c>
      <c r="F4747">
        <v>33</v>
      </c>
      <c r="G4747">
        <v>27</v>
      </c>
      <c r="H4747">
        <v>60</v>
      </c>
      <c r="I4747">
        <v>60</v>
      </c>
      <c r="J4747">
        <v>1920</v>
      </c>
      <c r="K4747" s="194">
        <v>1920</v>
      </c>
      <c r="L4747" t="s">
        <v>1083</v>
      </c>
      <c r="M4747" t="s">
        <v>1083</v>
      </c>
      <c r="N4747">
        <v>93</v>
      </c>
      <c r="O4747" t="s">
        <v>7876</v>
      </c>
      <c r="P4747" t="s">
        <v>15387</v>
      </c>
      <c r="Q4747">
        <v>9.2999999999999999E-2</v>
      </c>
      <c r="R4747" s="117" t="s">
        <v>18674</v>
      </c>
      <c r="S4747" s="117" t="s">
        <v>14589</v>
      </c>
      <c r="T4747" t="s">
        <v>12136</v>
      </c>
      <c r="U4747" t="s">
        <v>10772</v>
      </c>
    </row>
    <row r="4748" spans="1:21">
      <c r="A4748" s="117" t="s">
        <v>21745</v>
      </c>
      <c r="B4748" t="s">
        <v>14590</v>
      </c>
      <c r="C4748" t="s">
        <v>14590</v>
      </c>
      <c r="D4748">
        <v>31</v>
      </c>
      <c r="E4748">
        <v>25</v>
      </c>
      <c r="F4748">
        <v>31</v>
      </c>
      <c r="G4748">
        <v>25</v>
      </c>
      <c r="H4748">
        <v>10</v>
      </c>
      <c r="I4748">
        <v>1</v>
      </c>
      <c r="J4748">
        <v>960</v>
      </c>
      <c r="K4748" s="194">
        <v>960</v>
      </c>
      <c r="L4748" t="s">
        <v>1083</v>
      </c>
      <c r="M4748" t="s">
        <v>1083</v>
      </c>
      <c r="N4748">
        <v>98</v>
      </c>
      <c r="O4748" t="s">
        <v>7876</v>
      </c>
      <c r="P4748" t="s">
        <v>19838</v>
      </c>
      <c r="Q4748">
        <v>9.8000000000000004E-2</v>
      </c>
      <c r="R4748" s="117" t="s">
        <v>14594</v>
      </c>
      <c r="S4748" s="117" t="s">
        <v>14589</v>
      </c>
      <c r="T4748" t="s">
        <v>12136</v>
      </c>
      <c r="U4748" t="s">
        <v>10773</v>
      </c>
    </row>
    <row r="4749" spans="1:21">
      <c r="A4749" s="117" t="s">
        <v>15447</v>
      </c>
      <c r="B4749" t="s">
        <v>13815</v>
      </c>
      <c r="C4749" t="s">
        <v>13815</v>
      </c>
      <c r="D4749">
        <v>2</v>
      </c>
      <c r="E4749">
        <v>42</v>
      </c>
      <c r="F4749">
        <v>2</v>
      </c>
      <c r="G4749">
        <v>42</v>
      </c>
      <c r="H4749">
        <v>1</v>
      </c>
      <c r="I4749">
        <v>1</v>
      </c>
      <c r="J4749">
        <v>44</v>
      </c>
      <c r="K4749" s="194">
        <v>153</v>
      </c>
      <c r="L4749" t="s">
        <v>1083</v>
      </c>
      <c r="M4749" t="s">
        <v>1083</v>
      </c>
      <c r="N4749">
        <v>98</v>
      </c>
      <c r="O4749" t="s">
        <v>7876</v>
      </c>
      <c r="P4749" t="s">
        <v>15387</v>
      </c>
      <c r="Q4749">
        <v>9.8000000000000004E-2</v>
      </c>
      <c r="R4749" s="117" t="s">
        <v>14594</v>
      </c>
      <c r="S4749" s="117" t="s">
        <v>14589</v>
      </c>
      <c r="T4749" t="s">
        <v>12136</v>
      </c>
      <c r="U4749" t="s">
        <v>10772</v>
      </c>
    </row>
    <row r="4750" spans="1:21">
      <c r="A4750" s="117" t="s">
        <v>15448</v>
      </c>
      <c r="B4750" t="s">
        <v>13815</v>
      </c>
      <c r="C4750" t="s">
        <v>13815</v>
      </c>
      <c r="D4750">
        <v>2</v>
      </c>
      <c r="E4750">
        <v>42</v>
      </c>
      <c r="F4750">
        <v>2</v>
      </c>
      <c r="G4750">
        <v>42</v>
      </c>
      <c r="H4750">
        <v>1</v>
      </c>
      <c r="I4750">
        <v>1</v>
      </c>
      <c r="J4750">
        <v>578</v>
      </c>
      <c r="K4750" s="194">
        <v>170</v>
      </c>
      <c r="L4750" t="s">
        <v>1083</v>
      </c>
      <c r="M4750" t="s">
        <v>1083</v>
      </c>
      <c r="N4750">
        <v>98</v>
      </c>
      <c r="O4750" t="s">
        <v>7876</v>
      </c>
      <c r="P4750" t="s">
        <v>15387</v>
      </c>
      <c r="Q4750">
        <v>9.8000000000000004E-2</v>
      </c>
      <c r="R4750" s="117" t="s">
        <v>14594</v>
      </c>
      <c r="S4750" s="117" t="s">
        <v>14589</v>
      </c>
      <c r="T4750" t="s">
        <v>12136</v>
      </c>
      <c r="U4750" t="s">
        <v>10772</v>
      </c>
    </row>
    <row r="4751" spans="1:21">
      <c r="A4751" s="117" t="s">
        <v>15449</v>
      </c>
      <c r="B4751" t="s">
        <v>13815</v>
      </c>
      <c r="C4751" t="s">
        <v>13815</v>
      </c>
      <c r="D4751">
        <v>2</v>
      </c>
      <c r="E4751">
        <v>42</v>
      </c>
      <c r="F4751">
        <v>2</v>
      </c>
      <c r="G4751">
        <v>42</v>
      </c>
      <c r="H4751">
        <v>1</v>
      </c>
      <c r="I4751">
        <v>1</v>
      </c>
      <c r="J4751">
        <v>166</v>
      </c>
      <c r="K4751" s="194">
        <v>162</v>
      </c>
      <c r="L4751" t="s">
        <v>1083</v>
      </c>
      <c r="M4751" t="s">
        <v>1083</v>
      </c>
      <c r="N4751">
        <v>98</v>
      </c>
      <c r="O4751" t="s">
        <v>7876</v>
      </c>
      <c r="P4751" t="s">
        <v>15387</v>
      </c>
      <c r="Q4751">
        <v>9.8000000000000004E-2</v>
      </c>
      <c r="R4751" s="117" t="s">
        <v>14594</v>
      </c>
      <c r="S4751" s="117" t="s">
        <v>14589</v>
      </c>
      <c r="T4751" t="s">
        <v>12136</v>
      </c>
      <c r="U4751" t="s">
        <v>10772</v>
      </c>
    </row>
    <row r="4752" spans="1:21">
      <c r="A4752" s="117" t="s">
        <v>15450</v>
      </c>
      <c r="B4752" t="s">
        <v>14590</v>
      </c>
      <c r="C4752" t="s">
        <v>14590</v>
      </c>
      <c r="D4752">
        <v>52</v>
      </c>
      <c r="E4752">
        <v>46</v>
      </c>
      <c r="F4752">
        <v>52</v>
      </c>
      <c r="G4752">
        <v>46</v>
      </c>
      <c r="H4752">
        <v>60</v>
      </c>
      <c r="I4752">
        <v>60</v>
      </c>
      <c r="J4752">
        <v>999999</v>
      </c>
      <c r="K4752" s="194">
        <v>999999</v>
      </c>
      <c r="L4752" t="s">
        <v>1083</v>
      </c>
      <c r="M4752" t="s">
        <v>1083</v>
      </c>
      <c r="N4752">
        <v>97</v>
      </c>
      <c r="O4752" t="s">
        <v>7876</v>
      </c>
      <c r="P4752" t="s">
        <v>15387</v>
      </c>
      <c r="Q4752">
        <v>9.7000000000000003E-2</v>
      </c>
      <c r="R4752" s="117" t="s">
        <v>14594</v>
      </c>
      <c r="S4752" s="117" t="s">
        <v>14589</v>
      </c>
      <c r="T4752" t="s">
        <v>12136</v>
      </c>
      <c r="U4752" t="s">
        <v>10772</v>
      </c>
    </row>
    <row r="4753" spans="1:21">
      <c r="A4753" s="117" t="s">
        <v>21746</v>
      </c>
      <c r="B4753" t="s">
        <v>14590</v>
      </c>
      <c r="C4753" t="s">
        <v>14590</v>
      </c>
      <c r="D4753">
        <v>31</v>
      </c>
      <c r="E4753">
        <v>25</v>
      </c>
      <c r="F4753">
        <v>31</v>
      </c>
      <c r="G4753">
        <v>25</v>
      </c>
      <c r="H4753">
        <v>10</v>
      </c>
      <c r="I4753">
        <v>1</v>
      </c>
      <c r="J4753">
        <v>960</v>
      </c>
      <c r="K4753" s="194">
        <v>960</v>
      </c>
      <c r="L4753" t="s">
        <v>1083</v>
      </c>
      <c r="M4753" t="s">
        <v>1083</v>
      </c>
      <c r="N4753">
        <v>96</v>
      </c>
      <c r="O4753" t="s">
        <v>7876</v>
      </c>
      <c r="P4753" t="s">
        <v>19838</v>
      </c>
      <c r="Q4753">
        <v>9.6000000000000002E-2</v>
      </c>
      <c r="R4753" s="117" t="s">
        <v>14594</v>
      </c>
      <c r="S4753" s="117" t="s">
        <v>14589</v>
      </c>
      <c r="T4753" t="s">
        <v>12136</v>
      </c>
      <c r="U4753" t="s">
        <v>10773</v>
      </c>
    </row>
    <row r="4754" spans="1:21">
      <c r="A4754" s="117" t="s">
        <v>15451</v>
      </c>
      <c r="B4754" t="s">
        <v>13815</v>
      </c>
      <c r="C4754" t="s">
        <v>13815</v>
      </c>
      <c r="D4754">
        <v>2</v>
      </c>
      <c r="E4754">
        <v>42</v>
      </c>
      <c r="F4754">
        <v>2</v>
      </c>
      <c r="G4754">
        <v>42</v>
      </c>
      <c r="H4754">
        <v>1</v>
      </c>
      <c r="I4754">
        <v>1</v>
      </c>
      <c r="J4754">
        <v>28</v>
      </c>
      <c r="K4754" s="194">
        <v>143</v>
      </c>
      <c r="L4754" t="s">
        <v>1083</v>
      </c>
      <c r="M4754" t="s">
        <v>1083</v>
      </c>
      <c r="N4754">
        <v>100</v>
      </c>
      <c r="O4754" t="s">
        <v>7876</v>
      </c>
      <c r="P4754" t="s">
        <v>15387</v>
      </c>
      <c r="Q4754">
        <v>0.1</v>
      </c>
      <c r="R4754" s="117" t="s">
        <v>14594</v>
      </c>
      <c r="S4754" s="117" t="s">
        <v>14589</v>
      </c>
      <c r="T4754" t="s">
        <v>12136</v>
      </c>
      <c r="U4754" t="s">
        <v>10772</v>
      </c>
    </row>
    <row r="4755" spans="1:21">
      <c r="A4755" s="117" t="s">
        <v>15452</v>
      </c>
      <c r="B4755" t="s">
        <v>13815</v>
      </c>
      <c r="C4755" t="s">
        <v>13815</v>
      </c>
      <c r="D4755">
        <v>2</v>
      </c>
      <c r="E4755">
        <v>42</v>
      </c>
      <c r="F4755">
        <v>2</v>
      </c>
      <c r="G4755">
        <v>42</v>
      </c>
      <c r="H4755">
        <v>1</v>
      </c>
      <c r="I4755">
        <v>1</v>
      </c>
      <c r="J4755">
        <v>117</v>
      </c>
      <c r="K4755" s="194">
        <v>151</v>
      </c>
      <c r="L4755" t="s">
        <v>1083</v>
      </c>
      <c r="M4755" t="s">
        <v>1083</v>
      </c>
      <c r="N4755">
        <v>100</v>
      </c>
      <c r="O4755" t="s">
        <v>7876</v>
      </c>
      <c r="P4755" t="s">
        <v>15387</v>
      </c>
      <c r="Q4755">
        <v>0.1</v>
      </c>
      <c r="R4755" s="117" t="s">
        <v>14594</v>
      </c>
      <c r="S4755" s="117" t="s">
        <v>14589</v>
      </c>
      <c r="T4755" t="s">
        <v>12136</v>
      </c>
      <c r="U4755" t="s">
        <v>10772</v>
      </c>
    </row>
    <row r="4756" spans="1:21">
      <c r="A4756" s="117" t="s">
        <v>15453</v>
      </c>
      <c r="B4756" t="s">
        <v>13815</v>
      </c>
      <c r="C4756" t="s">
        <v>13815</v>
      </c>
      <c r="D4756">
        <v>2</v>
      </c>
      <c r="E4756">
        <v>42</v>
      </c>
      <c r="F4756">
        <v>2</v>
      </c>
      <c r="G4756">
        <v>42</v>
      </c>
      <c r="H4756">
        <v>1</v>
      </c>
      <c r="I4756">
        <v>1</v>
      </c>
      <c r="J4756">
        <v>71</v>
      </c>
      <c r="K4756" s="194">
        <v>138</v>
      </c>
      <c r="L4756" t="s">
        <v>1083</v>
      </c>
      <c r="M4756" t="s">
        <v>1083</v>
      </c>
      <c r="N4756">
        <v>100</v>
      </c>
      <c r="O4756" t="s">
        <v>7876</v>
      </c>
      <c r="P4756" t="s">
        <v>15387</v>
      </c>
      <c r="Q4756">
        <v>0.1</v>
      </c>
      <c r="R4756" s="117" t="s">
        <v>14594</v>
      </c>
      <c r="S4756" s="117" t="s">
        <v>14589</v>
      </c>
      <c r="T4756" t="s">
        <v>12136</v>
      </c>
      <c r="U4756" t="s">
        <v>10772</v>
      </c>
    </row>
    <row r="4757" spans="1:21">
      <c r="A4757" s="117" t="s">
        <v>24849</v>
      </c>
      <c r="B4757" t="s">
        <v>14590</v>
      </c>
      <c r="C4757" t="s">
        <v>14590</v>
      </c>
      <c r="D4757">
        <v>31</v>
      </c>
      <c r="E4757">
        <v>25</v>
      </c>
      <c r="F4757">
        <v>31</v>
      </c>
      <c r="G4757">
        <v>25</v>
      </c>
      <c r="H4757">
        <v>10</v>
      </c>
      <c r="I4757">
        <v>10</v>
      </c>
      <c r="J4757">
        <v>240</v>
      </c>
      <c r="K4757" s="194">
        <v>240</v>
      </c>
      <c r="L4757" t="s">
        <v>1083</v>
      </c>
      <c r="M4757" t="s">
        <v>1083</v>
      </c>
      <c r="N4757">
        <v>82</v>
      </c>
      <c r="O4757" t="s">
        <v>7876</v>
      </c>
      <c r="P4757" t="s">
        <v>19838</v>
      </c>
      <c r="Q4757">
        <v>8.2000000000000003E-2</v>
      </c>
      <c r="R4757" s="117" t="s">
        <v>14594</v>
      </c>
      <c r="S4757" s="117" t="s">
        <v>14589</v>
      </c>
      <c r="T4757" t="s">
        <v>12136</v>
      </c>
      <c r="U4757" t="s">
        <v>10772</v>
      </c>
    </row>
    <row r="4758" spans="1:21">
      <c r="A4758" s="117" t="s">
        <v>22542</v>
      </c>
      <c r="B4758" t="s">
        <v>14590</v>
      </c>
      <c r="C4758" t="s">
        <v>14590</v>
      </c>
      <c r="D4758">
        <v>25</v>
      </c>
      <c r="E4758">
        <v>19</v>
      </c>
      <c r="F4758">
        <v>25</v>
      </c>
      <c r="G4758">
        <v>19</v>
      </c>
      <c r="H4758">
        <v>60</v>
      </c>
      <c r="I4758">
        <v>60</v>
      </c>
      <c r="J4758">
        <v>60</v>
      </c>
      <c r="K4758" s="194">
        <v>60</v>
      </c>
      <c r="L4758" t="s">
        <v>1083</v>
      </c>
      <c r="M4758" t="s">
        <v>1083</v>
      </c>
      <c r="N4758">
        <v>114</v>
      </c>
      <c r="O4758" t="s">
        <v>7876</v>
      </c>
      <c r="P4758" t="s">
        <v>20930</v>
      </c>
      <c r="Q4758">
        <v>0.114</v>
      </c>
      <c r="R4758" s="117" t="s">
        <v>15104</v>
      </c>
      <c r="S4758" s="117" t="s">
        <v>14589</v>
      </c>
      <c r="T4758" t="s">
        <v>12136</v>
      </c>
      <c r="U4758" t="s">
        <v>10772</v>
      </c>
    </row>
    <row r="4759" spans="1:21">
      <c r="A4759" s="117" t="s">
        <v>15454</v>
      </c>
      <c r="B4759" t="s">
        <v>14590</v>
      </c>
      <c r="C4759" t="s">
        <v>14590</v>
      </c>
      <c r="D4759">
        <v>52</v>
      </c>
      <c r="E4759">
        <v>46</v>
      </c>
      <c r="F4759">
        <v>52</v>
      </c>
      <c r="G4759">
        <v>46</v>
      </c>
      <c r="H4759">
        <v>60</v>
      </c>
      <c r="I4759">
        <v>60</v>
      </c>
      <c r="J4759">
        <v>999999</v>
      </c>
      <c r="K4759" s="194">
        <v>999999</v>
      </c>
      <c r="L4759" t="s">
        <v>1083</v>
      </c>
      <c r="M4759" t="s">
        <v>1083</v>
      </c>
      <c r="N4759">
        <v>114</v>
      </c>
      <c r="O4759" t="s">
        <v>7876</v>
      </c>
      <c r="P4759" t="s">
        <v>15387</v>
      </c>
      <c r="Q4759">
        <v>0.114</v>
      </c>
      <c r="R4759" s="117" t="s">
        <v>14594</v>
      </c>
      <c r="S4759" s="117" t="s">
        <v>14589</v>
      </c>
      <c r="T4759" t="s">
        <v>12136</v>
      </c>
      <c r="U4759" t="s">
        <v>10772</v>
      </c>
    </row>
    <row r="4760" spans="1:21">
      <c r="A4760" s="117" t="s">
        <v>15455</v>
      </c>
      <c r="B4760" t="s">
        <v>14590</v>
      </c>
      <c r="C4760" t="s">
        <v>14590</v>
      </c>
      <c r="D4760">
        <v>33</v>
      </c>
      <c r="E4760">
        <v>27</v>
      </c>
      <c r="F4760">
        <v>33</v>
      </c>
      <c r="G4760">
        <v>27</v>
      </c>
      <c r="H4760">
        <v>1</v>
      </c>
      <c r="I4760">
        <v>1</v>
      </c>
      <c r="J4760">
        <v>240</v>
      </c>
      <c r="K4760" s="194">
        <v>240</v>
      </c>
      <c r="L4760" t="s">
        <v>1083</v>
      </c>
      <c r="M4760" t="s">
        <v>1083</v>
      </c>
      <c r="N4760">
        <v>82</v>
      </c>
      <c r="O4760" t="s">
        <v>7876</v>
      </c>
      <c r="P4760" t="s">
        <v>15387</v>
      </c>
      <c r="Q4760">
        <v>8.2000000000000003E-2</v>
      </c>
      <c r="R4760" s="117" t="s">
        <v>18674</v>
      </c>
      <c r="S4760" s="117" t="s">
        <v>14589</v>
      </c>
      <c r="T4760" t="s">
        <v>12136</v>
      </c>
      <c r="U4760" t="s">
        <v>10773</v>
      </c>
    </row>
    <row r="4761" spans="1:21">
      <c r="A4761" s="117" t="s">
        <v>15456</v>
      </c>
      <c r="B4761" t="s">
        <v>13815</v>
      </c>
      <c r="C4761" t="s">
        <v>13815</v>
      </c>
      <c r="D4761">
        <v>2</v>
      </c>
      <c r="E4761">
        <v>27</v>
      </c>
      <c r="F4761">
        <v>2</v>
      </c>
      <c r="G4761">
        <v>27</v>
      </c>
      <c r="H4761">
        <v>1</v>
      </c>
      <c r="I4761">
        <v>1</v>
      </c>
      <c r="J4761">
        <v>0</v>
      </c>
      <c r="K4761" s="194">
        <v>0</v>
      </c>
      <c r="L4761" t="s">
        <v>1083</v>
      </c>
      <c r="M4761" t="s">
        <v>1083</v>
      </c>
      <c r="N4761">
        <v>82</v>
      </c>
      <c r="O4761" t="s">
        <v>7876</v>
      </c>
      <c r="P4761" t="s">
        <v>15387</v>
      </c>
      <c r="Q4761">
        <v>8.2000000000000003E-2</v>
      </c>
      <c r="R4761" s="117" t="s">
        <v>18674</v>
      </c>
      <c r="S4761" s="117" t="s">
        <v>14589</v>
      </c>
      <c r="T4761" t="s">
        <v>12136</v>
      </c>
      <c r="U4761" t="s">
        <v>10772</v>
      </c>
    </row>
    <row r="4762" spans="1:21">
      <c r="A4762" s="117" t="s">
        <v>19852</v>
      </c>
      <c r="B4762" t="s">
        <v>14590</v>
      </c>
      <c r="C4762" t="s">
        <v>14590</v>
      </c>
      <c r="D4762">
        <v>31</v>
      </c>
      <c r="E4762">
        <v>25</v>
      </c>
      <c r="F4762">
        <v>31</v>
      </c>
      <c r="G4762">
        <v>25</v>
      </c>
      <c r="H4762">
        <v>10</v>
      </c>
      <c r="I4762">
        <v>10</v>
      </c>
      <c r="J4762">
        <v>480</v>
      </c>
      <c r="K4762" s="194">
        <v>480</v>
      </c>
      <c r="L4762" t="s">
        <v>1083</v>
      </c>
      <c r="M4762" t="s">
        <v>1083</v>
      </c>
      <c r="N4762">
        <v>68</v>
      </c>
      <c r="O4762" t="s">
        <v>7876</v>
      </c>
      <c r="P4762" t="s">
        <v>19838</v>
      </c>
      <c r="Q4762">
        <v>6.8000000000000005E-2</v>
      </c>
      <c r="R4762" s="117" t="s">
        <v>14594</v>
      </c>
      <c r="S4762" s="117" t="s">
        <v>14589</v>
      </c>
      <c r="T4762" t="s">
        <v>12136</v>
      </c>
      <c r="U4762" t="s">
        <v>10772</v>
      </c>
    </row>
    <row r="4763" spans="1:21">
      <c r="A4763" s="117" t="s">
        <v>15457</v>
      </c>
      <c r="B4763" t="s">
        <v>14590</v>
      </c>
      <c r="C4763" t="s">
        <v>14590</v>
      </c>
      <c r="D4763">
        <v>33</v>
      </c>
      <c r="E4763">
        <v>27</v>
      </c>
      <c r="F4763">
        <v>33</v>
      </c>
      <c r="G4763">
        <v>27</v>
      </c>
      <c r="H4763">
        <v>60</v>
      </c>
      <c r="I4763">
        <v>1</v>
      </c>
      <c r="J4763">
        <v>480</v>
      </c>
      <c r="K4763" s="194">
        <v>480</v>
      </c>
      <c r="L4763" t="s">
        <v>1083</v>
      </c>
      <c r="M4763" t="s">
        <v>1083</v>
      </c>
      <c r="N4763">
        <v>72</v>
      </c>
      <c r="O4763" t="s">
        <v>7876</v>
      </c>
      <c r="P4763" t="s">
        <v>15418</v>
      </c>
      <c r="Q4763">
        <v>7.1999999999999995E-2</v>
      </c>
      <c r="R4763" s="117" t="s">
        <v>18674</v>
      </c>
      <c r="S4763" s="117" t="s">
        <v>14589</v>
      </c>
      <c r="T4763" t="s">
        <v>12136</v>
      </c>
      <c r="U4763" t="s">
        <v>10772</v>
      </c>
    </row>
    <row r="4764" spans="1:21">
      <c r="A4764" s="117" t="s">
        <v>15458</v>
      </c>
      <c r="B4764" t="s">
        <v>14590</v>
      </c>
      <c r="C4764" t="s">
        <v>14590</v>
      </c>
      <c r="D4764">
        <v>33</v>
      </c>
      <c r="E4764">
        <v>27</v>
      </c>
      <c r="F4764">
        <v>33</v>
      </c>
      <c r="G4764">
        <v>27</v>
      </c>
      <c r="H4764">
        <v>1</v>
      </c>
      <c r="I4764">
        <v>1</v>
      </c>
      <c r="J4764">
        <v>480</v>
      </c>
      <c r="K4764" s="194">
        <v>480</v>
      </c>
      <c r="L4764" t="s">
        <v>1083</v>
      </c>
      <c r="M4764" t="s">
        <v>1083</v>
      </c>
      <c r="N4764">
        <v>72</v>
      </c>
      <c r="O4764" t="s">
        <v>7876</v>
      </c>
      <c r="P4764" t="s">
        <v>15418</v>
      </c>
      <c r="Q4764">
        <v>7.1999999999999995E-2</v>
      </c>
      <c r="R4764" s="117" t="s">
        <v>18674</v>
      </c>
      <c r="S4764" s="117" t="s">
        <v>14589</v>
      </c>
      <c r="T4764" t="s">
        <v>12136</v>
      </c>
      <c r="U4764" t="s">
        <v>10773</v>
      </c>
    </row>
    <row r="4765" spans="1:21">
      <c r="A4765" s="117" t="s">
        <v>15459</v>
      </c>
      <c r="B4765" t="s">
        <v>14590</v>
      </c>
      <c r="C4765" t="s">
        <v>14590</v>
      </c>
      <c r="D4765">
        <v>33</v>
      </c>
      <c r="E4765">
        <v>27</v>
      </c>
      <c r="F4765">
        <v>33</v>
      </c>
      <c r="G4765">
        <v>27</v>
      </c>
      <c r="H4765">
        <v>1</v>
      </c>
      <c r="I4765">
        <v>1</v>
      </c>
      <c r="J4765">
        <v>480</v>
      </c>
      <c r="K4765" s="194">
        <v>480</v>
      </c>
      <c r="L4765" t="s">
        <v>1083</v>
      </c>
      <c r="M4765" t="s">
        <v>1083</v>
      </c>
      <c r="N4765">
        <v>72</v>
      </c>
      <c r="O4765" t="s">
        <v>7876</v>
      </c>
      <c r="P4765" t="s">
        <v>15418</v>
      </c>
      <c r="Q4765">
        <v>7.1999999999999995E-2</v>
      </c>
      <c r="R4765" s="117" t="s">
        <v>18674</v>
      </c>
      <c r="S4765" s="117" t="s">
        <v>14589</v>
      </c>
      <c r="T4765" t="s">
        <v>12136</v>
      </c>
      <c r="U4765" t="s">
        <v>10773</v>
      </c>
    </row>
    <row r="4766" spans="1:21">
      <c r="A4766" s="117" t="s">
        <v>19853</v>
      </c>
      <c r="B4766" t="s">
        <v>14590</v>
      </c>
      <c r="C4766" t="s">
        <v>14590</v>
      </c>
      <c r="D4766">
        <v>31</v>
      </c>
      <c r="E4766">
        <v>25</v>
      </c>
      <c r="F4766">
        <v>31</v>
      </c>
      <c r="G4766">
        <v>25</v>
      </c>
      <c r="H4766">
        <v>10</v>
      </c>
      <c r="I4766">
        <v>10</v>
      </c>
      <c r="J4766">
        <v>480</v>
      </c>
      <c r="K4766" s="194">
        <v>480</v>
      </c>
      <c r="L4766" t="s">
        <v>1083</v>
      </c>
      <c r="M4766" t="s">
        <v>1083</v>
      </c>
      <c r="N4766">
        <v>62</v>
      </c>
      <c r="O4766" t="s">
        <v>7876</v>
      </c>
      <c r="P4766" t="s">
        <v>19838</v>
      </c>
      <c r="Q4766">
        <v>6.2E-2</v>
      </c>
      <c r="R4766" s="117" t="s">
        <v>14594</v>
      </c>
      <c r="S4766" s="117" t="s">
        <v>14589</v>
      </c>
      <c r="T4766" t="s">
        <v>12136</v>
      </c>
      <c r="U4766" t="s">
        <v>10772</v>
      </c>
    </row>
    <row r="4767" spans="1:21">
      <c r="A4767" s="117" t="s">
        <v>15460</v>
      </c>
      <c r="B4767" t="s">
        <v>14590</v>
      </c>
      <c r="C4767" t="s">
        <v>14590</v>
      </c>
      <c r="D4767">
        <v>33</v>
      </c>
      <c r="E4767">
        <v>27</v>
      </c>
      <c r="F4767">
        <v>33</v>
      </c>
      <c r="G4767">
        <v>27</v>
      </c>
      <c r="H4767">
        <v>1</v>
      </c>
      <c r="I4767">
        <v>1</v>
      </c>
      <c r="J4767">
        <v>480</v>
      </c>
      <c r="K4767" s="194">
        <v>480</v>
      </c>
      <c r="L4767" t="s">
        <v>1083</v>
      </c>
      <c r="M4767" t="s">
        <v>1083</v>
      </c>
      <c r="N4767">
        <v>66</v>
      </c>
      <c r="O4767" t="s">
        <v>7876</v>
      </c>
      <c r="P4767" t="s">
        <v>15422</v>
      </c>
      <c r="Q4767">
        <v>6.6000000000000003E-2</v>
      </c>
      <c r="R4767" s="117" t="s">
        <v>18674</v>
      </c>
      <c r="S4767" s="117" t="s">
        <v>14589</v>
      </c>
      <c r="T4767" t="s">
        <v>12136</v>
      </c>
      <c r="U4767" t="s">
        <v>10773</v>
      </c>
    </row>
    <row r="4768" spans="1:21">
      <c r="A4768" s="117" t="s">
        <v>22543</v>
      </c>
      <c r="B4768" t="s">
        <v>14590</v>
      </c>
      <c r="C4768" t="s">
        <v>14590</v>
      </c>
      <c r="D4768">
        <v>25</v>
      </c>
      <c r="E4768">
        <v>19</v>
      </c>
      <c r="F4768">
        <v>25</v>
      </c>
      <c r="G4768">
        <v>19</v>
      </c>
      <c r="H4768">
        <v>1</v>
      </c>
      <c r="I4768">
        <v>1</v>
      </c>
      <c r="J4768">
        <v>8</v>
      </c>
      <c r="K4768" s="194">
        <v>8</v>
      </c>
      <c r="L4768" t="s">
        <v>1083</v>
      </c>
      <c r="M4768" t="s">
        <v>1083</v>
      </c>
      <c r="N4768">
        <v>66</v>
      </c>
      <c r="O4768" t="s">
        <v>7876</v>
      </c>
      <c r="P4768" t="s">
        <v>8112</v>
      </c>
      <c r="Q4768">
        <v>6.6000000000000003E-2</v>
      </c>
      <c r="R4768" s="117" t="s">
        <v>15104</v>
      </c>
      <c r="S4768" s="117" t="s">
        <v>14589</v>
      </c>
      <c r="T4768" t="s">
        <v>12136</v>
      </c>
      <c r="U4768" t="s">
        <v>10772</v>
      </c>
    </row>
    <row r="4769" spans="1:21">
      <c r="A4769" s="117" t="s">
        <v>15461</v>
      </c>
      <c r="B4769" t="s">
        <v>14590</v>
      </c>
      <c r="C4769" t="s">
        <v>14590</v>
      </c>
      <c r="D4769">
        <v>33</v>
      </c>
      <c r="E4769">
        <v>27</v>
      </c>
      <c r="F4769">
        <v>33</v>
      </c>
      <c r="G4769">
        <v>27</v>
      </c>
      <c r="H4769">
        <v>60</v>
      </c>
      <c r="I4769">
        <v>1</v>
      </c>
      <c r="J4769">
        <v>480</v>
      </c>
      <c r="K4769" s="194">
        <v>480</v>
      </c>
      <c r="L4769" t="s">
        <v>1083</v>
      </c>
      <c r="M4769" t="s">
        <v>1083</v>
      </c>
      <c r="N4769">
        <v>66</v>
      </c>
      <c r="O4769" t="s">
        <v>7876</v>
      </c>
      <c r="P4769" t="s">
        <v>15422</v>
      </c>
      <c r="Q4769">
        <v>6.6000000000000003E-2</v>
      </c>
      <c r="R4769" s="117" t="s">
        <v>18674</v>
      </c>
      <c r="S4769" s="117" t="s">
        <v>14589</v>
      </c>
      <c r="T4769" t="s">
        <v>12136</v>
      </c>
      <c r="U4769" t="s">
        <v>10772</v>
      </c>
    </row>
    <row r="4770" spans="1:21">
      <c r="A4770" s="117" t="s">
        <v>15462</v>
      </c>
      <c r="B4770" t="s">
        <v>14590</v>
      </c>
      <c r="C4770" t="s">
        <v>14590</v>
      </c>
      <c r="D4770">
        <v>33</v>
      </c>
      <c r="E4770">
        <v>27</v>
      </c>
      <c r="F4770">
        <v>33</v>
      </c>
      <c r="G4770">
        <v>27</v>
      </c>
      <c r="H4770">
        <v>60</v>
      </c>
      <c r="I4770">
        <v>1</v>
      </c>
      <c r="J4770">
        <v>480</v>
      </c>
      <c r="K4770" s="194">
        <v>480</v>
      </c>
      <c r="L4770" t="s">
        <v>1083</v>
      </c>
      <c r="M4770" t="s">
        <v>1083</v>
      </c>
      <c r="N4770">
        <v>66</v>
      </c>
      <c r="O4770" t="s">
        <v>7876</v>
      </c>
      <c r="P4770" t="s">
        <v>15422</v>
      </c>
      <c r="Q4770">
        <v>6.6000000000000003E-2</v>
      </c>
      <c r="R4770" s="117" t="s">
        <v>18674</v>
      </c>
      <c r="S4770" s="117" t="s">
        <v>14589</v>
      </c>
      <c r="T4770" t="s">
        <v>12136</v>
      </c>
      <c r="U4770" t="s">
        <v>10772</v>
      </c>
    </row>
    <row r="4771" spans="1:21">
      <c r="A4771" s="117" t="s">
        <v>19854</v>
      </c>
      <c r="B4771" t="s">
        <v>14590</v>
      </c>
      <c r="C4771" t="s">
        <v>14590</v>
      </c>
      <c r="D4771">
        <v>31</v>
      </c>
      <c r="E4771">
        <v>25</v>
      </c>
      <c r="F4771">
        <v>31</v>
      </c>
      <c r="G4771">
        <v>25</v>
      </c>
      <c r="H4771">
        <v>10</v>
      </c>
      <c r="I4771">
        <v>10</v>
      </c>
      <c r="J4771">
        <v>480</v>
      </c>
      <c r="K4771" s="194">
        <v>480</v>
      </c>
      <c r="L4771" t="s">
        <v>1083</v>
      </c>
      <c r="M4771" t="s">
        <v>1083</v>
      </c>
      <c r="N4771">
        <v>66</v>
      </c>
      <c r="O4771" t="s">
        <v>7876</v>
      </c>
      <c r="P4771" t="s">
        <v>19838</v>
      </c>
      <c r="Q4771">
        <v>6.6000000000000003E-2</v>
      </c>
      <c r="R4771" s="117" t="s">
        <v>14594</v>
      </c>
      <c r="S4771" s="117" t="s">
        <v>14589</v>
      </c>
      <c r="T4771" t="s">
        <v>12136</v>
      </c>
      <c r="U4771" t="s">
        <v>10772</v>
      </c>
    </row>
    <row r="4772" spans="1:21">
      <c r="A4772" s="117" t="s">
        <v>15463</v>
      </c>
      <c r="B4772" t="s">
        <v>14590</v>
      </c>
      <c r="C4772" t="s">
        <v>14590</v>
      </c>
      <c r="D4772">
        <v>33</v>
      </c>
      <c r="E4772">
        <v>27</v>
      </c>
      <c r="F4772">
        <v>33</v>
      </c>
      <c r="G4772">
        <v>27</v>
      </c>
      <c r="H4772">
        <v>60</v>
      </c>
      <c r="I4772">
        <v>1</v>
      </c>
      <c r="J4772">
        <v>480</v>
      </c>
      <c r="K4772" s="194">
        <v>480</v>
      </c>
      <c r="L4772" t="s">
        <v>1083</v>
      </c>
      <c r="M4772" t="s">
        <v>1083</v>
      </c>
      <c r="N4772">
        <v>66</v>
      </c>
      <c r="O4772" t="s">
        <v>7876</v>
      </c>
      <c r="P4772" t="s">
        <v>15422</v>
      </c>
      <c r="Q4772">
        <v>6.6000000000000003E-2</v>
      </c>
      <c r="R4772" s="117" t="s">
        <v>18674</v>
      </c>
      <c r="S4772" s="117" t="s">
        <v>14589</v>
      </c>
      <c r="T4772" t="s">
        <v>12136</v>
      </c>
      <c r="U4772" t="s">
        <v>10772</v>
      </c>
    </row>
    <row r="4773" spans="1:21">
      <c r="A4773" s="117" t="s">
        <v>15464</v>
      </c>
      <c r="B4773" t="s">
        <v>14590</v>
      </c>
      <c r="C4773" t="s">
        <v>14590</v>
      </c>
      <c r="D4773">
        <v>33</v>
      </c>
      <c r="E4773">
        <v>27</v>
      </c>
      <c r="F4773">
        <v>33</v>
      </c>
      <c r="G4773">
        <v>27</v>
      </c>
      <c r="H4773">
        <v>60</v>
      </c>
      <c r="I4773">
        <v>1</v>
      </c>
      <c r="J4773">
        <v>480</v>
      </c>
      <c r="K4773" s="194">
        <v>480</v>
      </c>
      <c r="L4773" t="s">
        <v>1083</v>
      </c>
      <c r="M4773" t="s">
        <v>1083</v>
      </c>
      <c r="N4773">
        <v>66</v>
      </c>
      <c r="O4773" t="s">
        <v>7876</v>
      </c>
      <c r="P4773" t="s">
        <v>15422</v>
      </c>
      <c r="Q4773">
        <v>6.6000000000000003E-2</v>
      </c>
      <c r="R4773" s="117" t="s">
        <v>18674</v>
      </c>
      <c r="S4773" s="117" t="s">
        <v>14589</v>
      </c>
      <c r="T4773" t="s">
        <v>12136</v>
      </c>
      <c r="U4773" t="s">
        <v>10772</v>
      </c>
    </row>
    <row r="4774" spans="1:21">
      <c r="A4774" s="117" t="s">
        <v>17491</v>
      </c>
      <c r="B4774" t="s">
        <v>14590</v>
      </c>
      <c r="C4774" t="s">
        <v>14590</v>
      </c>
      <c r="D4774">
        <v>151</v>
      </c>
      <c r="E4774">
        <v>145</v>
      </c>
      <c r="F4774">
        <v>151</v>
      </c>
      <c r="G4774">
        <v>145</v>
      </c>
      <c r="H4774">
        <v>1</v>
      </c>
      <c r="I4774">
        <v>1</v>
      </c>
      <c r="J4774">
        <v>9</v>
      </c>
      <c r="K4774" s="194">
        <v>9</v>
      </c>
      <c r="L4774" t="s">
        <v>1083</v>
      </c>
      <c r="M4774" t="s">
        <v>1083</v>
      </c>
      <c r="N4774">
        <v>212</v>
      </c>
      <c r="O4774" t="s">
        <v>7876</v>
      </c>
      <c r="P4774" t="s">
        <v>17483</v>
      </c>
      <c r="Q4774">
        <v>0.21199999999999999</v>
      </c>
      <c r="R4774" s="117" t="s">
        <v>14594</v>
      </c>
      <c r="S4774" s="117" t="s">
        <v>14589</v>
      </c>
      <c r="T4774" t="s">
        <v>12136</v>
      </c>
      <c r="U4774" t="s">
        <v>10772</v>
      </c>
    </row>
    <row r="4775" spans="1:21">
      <c r="A4775" s="117" t="s">
        <v>17492</v>
      </c>
      <c r="B4775" t="s">
        <v>14590</v>
      </c>
      <c r="C4775" t="s">
        <v>14590</v>
      </c>
      <c r="D4775">
        <v>151</v>
      </c>
      <c r="E4775">
        <v>145</v>
      </c>
      <c r="F4775">
        <v>151</v>
      </c>
      <c r="G4775">
        <v>145</v>
      </c>
      <c r="H4775">
        <v>1</v>
      </c>
      <c r="I4775">
        <v>1</v>
      </c>
      <c r="J4775">
        <v>999999</v>
      </c>
      <c r="K4775" s="194">
        <v>999999</v>
      </c>
      <c r="L4775" t="s">
        <v>1083</v>
      </c>
      <c r="M4775" t="s">
        <v>1083</v>
      </c>
      <c r="N4775">
        <v>212</v>
      </c>
      <c r="O4775" t="s">
        <v>7876</v>
      </c>
      <c r="P4775" t="s">
        <v>17483</v>
      </c>
      <c r="Q4775">
        <v>0.21199999999999999</v>
      </c>
      <c r="R4775" s="117" t="s">
        <v>14594</v>
      </c>
      <c r="S4775" s="117" t="s">
        <v>14589</v>
      </c>
      <c r="T4775" t="s">
        <v>12136</v>
      </c>
      <c r="U4775" t="s">
        <v>10772</v>
      </c>
    </row>
    <row r="4776" spans="1:21">
      <c r="A4776" s="117" t="s">
        <v>17493</v>
      </c>
      <c r="B4776" t="s">
        <v>14590</v>
      </c>
      <c r="C4776" t="s">
        <v>14590</v>
      </c>
      <c r="D4776">
        <v>151</v>
      </c>
      <c r="E4776">
        <v>145</v>
      </c>
      <c r="F4776">
        <v>151</v>
      </c>
      <c r="G4776">
        <v>145</v>
      </c>
      <c r="H4776">
        <v>1</v>
      </c>
      <c r="I4776">
        <v>1</v>
      </c>
      <c r="J4776">
        <v>10</v>
      </c>
      <c r="K4776" s="194">
        <v>10</v>
      </c>
      <c r="L4776" t="s">
        <v>1083</v>
      </c>
      <c r="M4776" t="s">
        <v>1083</v>
      </c>
      <c r="N4776">
        <v>205</v>
      </c>
      <c r="O4776" t="s">
        <v>7876</v>
      </c>
      <c r="P4776" t="s">
        <v>17483</v>
      </c>
      <c r="Q4776">
        <v>0.20499999999999999</v>
      </c>
      <c r="R4776" s="117" t="s">
        <v>14594</v>
      </c>
      <c r="S4776" s="117" t="s">
        <v>14589</v>
      </c>
      <c r="T4776" t="s">
        <v>12136</v>
      </c>
      <c r="U4776" t="s">
        <v>10772</v>
      </c>
    </row>
    <row r="4777" spans="1:21">
      <c r="A4777" s="117" t="s">
        <v>17494</v>
      </c>
      <c r="B4777" t="s">
        <v>14590</v>
      </c>
      <c r="C4777" t="s">
        <v>14590</v>
      </c>
      <c r="D4777">
        <v>151</v>
      </c>
      <c r="E4777">
        <v>145</v>
      </c>
      <c r="F4777">
        <v>151</v>
      </c>
      <c r="G4777">
        <v>145</v>
      </c>
      <c r="H4777">
        <v>1</v>
      </c>
      <c r="I4777">
        <v>1</v>
      </c>
      <c r="J4777">
        <v>999999</v>
      </c>
      <c r="K4777" s="194">
        <v>999999</v>
      </c>
      <c r="L4777" t="s">
        <v>1083</v>
      </c>
      <c r="M4777" t="s">
        <v>1083</v>
      </c>
      <c r="N4777">
        <v>205</v>
      </c>
      <c r="O4777" t="s">
        <v>7876</v>
      </c>
      <c r="P4777" t="s">
        <v>17483</v>
      </c>
      <c r="Q4777">
        <v>0.20499999999999999</v>
      </c>
      <c r="R4777" s="117" t="s">
        <v>14594</v>
      </c>
      <c r="S4777" s="117" t="s">
        <v>14589</v>
      </c>
      <c r="T4777" t="s">
        <v>12136</v>
      </c>
      <c r="U4777" t="s">
        <v>10772</v>
      </c>
    </row>
    <row r="4778" spans="1:21">
      <c r="A4778" s="117" t="s">
        <v>17495</v>
      </c>
      <c r="B4778" t="s">
        <v>14590</v>
      </c>
      <c r="C4778" t="s">
        <v>14590</v>
      </c>
      <c r="D4778">
        <v>81</v>
      </c>
      <c r="E4778">
        <v>75</v>
      </c>
      <c r="F4778">
        <v>81</v>
      </c>
      <c r="G4778">
        <v>75</v>
      </c>
      <c r="H4778">
        <v>1</v>
      </c>
      <c r="I4778">
        <v>1</v>
      </c>
      <c r="J4778">
        <v>67</v>
      </c>
      <c r="K4778" s="194">
        <v>67</v>
      </c>
      <c r="L4778" t="s">
        <v>1083</v>
      </c>
      <c r="M4778" t="s">
        <v>1083</v>
      </c>
      <c r="N4778">
        <v>195</v>
      </c>
      <c r="O4778" t="s">
        <v>7876</v>
      </c>
      <c r="P4778" t="s">
        <v>17483</v>
      </c>
      <c r="Q4778">
        <v>0.19500000000000001</v>
      </c>
      <c r="R4778" s="117" t="s">
        <v>14594</v>
      </c>
      <c r="S4778" s="117" t="s">
        <v>14589</v>
      </c>
      <c r="T4778" t="s">
        <v>12136</v>
      </c>
      <c r="U4778" t="s">
        <v>10772</v>
      </c>
    </row>
    <row r="4779" spans="1:21">
      <c r="A4779" s="117" t="s">
        <v>17496</v>
      </c>
      <c r="B4779" t="s">
        <v>14590</v>
      </c>
      <c r="C4779" t="s">
        <v>14590</v>
      </c>
      <c r="D4779">
        <v>151</v>
      </c>
      <c r="E4779">
        <v>145</v>
      </c>
      <c r="F4779">
        <v>151</v>
      </c>
      <c r="G4779">
        <v>145</v>
      </c>
      <c r="H4779">
        <v>1</v>
      </c>
      <c r="I4779">
        <v>1</v>
      </c>
      <c r="J4779">
        <v>999999</v>
      </c>
      <c r="K4779" s="194">
        <v>999999</v>
      </c>
      <c r="L4779" t="s">
        <v>1083</v>
      </c>
      <c r="M4779" t="s">
        <v>1083</v>
      </c>
      <c r="N4779">
        <v>195</v>
      </c>
      <c r="O4779" t="s">
        <v>7876</v>
      </c>
      <c r="P4779" t="s">
        <v>17483</v>
      </c>
      <c r="Q4779">
        <v>0.19500000000000001</v>
      </c>
      <c r="R4779" s="117" t="s">
        <v>14594</v>
      </c>
      <c r="S4779" s="117" t="s">
        <v>14589</v>
      </c>
      <c r="T4779" t="s">
        <v>12136</v>
      </c>
      <c r="U4779" t="s">
        <v>10772</v>
      </c>
    </row>
    <row r="4780" spans="1:21">
      <c r="A4780" s="117" t="s">
        <v>19855</v>
      </c>
      <c r="B4780" t="s">
        <v>14590</v>
      </c>
      <c r="C4780" t="s">
        <v>14590</v>
      </c>
      <c r="D4780">
        <v>31</v>
      </c>
      <c r="E4780">
        <v>25</v>
      </c>
      <c r="F4780">
        <v>31</v>
      </c>
      <c r="G4780">
        <v>25</v>
      </c>
      <c r="H4780">
        <v>20</v>
      </c>
      <c r="I4780">
        <v>20</v>
      </c>
      <c r="J4780">
        <v>480</v>
      </c>
      <c r="K4780" s="194">
        <v>480</v>
      </c>
      <c r="L4780" t="s">
        <v>1083</v>
      </c>
      <c r="M4780" t="s">
        <v>1083</v>
      </c>
      <c r="N4780">
        <v>69</v>
      </c>
      <c r="O4780" t="s">
        <v>7876</v>
      </c>
      <c r="P4780" t="s">
        <v>19838</v>
      </c>
      <c r="Q4780">
        <v>6.9000000000000006E-2</v>
      </c>
      <c r="R4780" s="117" t="s">
        <v>14594</v>
      </c>
      <c r="S4780" s="117" t="s">
        <v>14589</v>
      </c>
      <c r="T4780" t="s">
        <v>12136</v>
      </c>
      <c r="U4780" t="s">
        <v>10773</v>
      </c>
    </row>
    <row r="4781" spans="1:21">
      <c r="A4781" s="117" t="s">
        <v>15465</v>
      </c>
      <c r="B4781" t="s">
        <v>14590</v>
      </c>
      <c r="C4781" t="s">
        <v>14590</v>
      </c>
      <c r="D4781">
        <v>33</v>
      </c>
      <c r="E4781">
        <v>27</v>
      </c>
      <c r="F4781">
        <v>33</v>
      </c>
      <c r="G4781">
        <v>27</v>
      </c>
      <c r="H4781">
        <v>1</v>
      </c>
      <c r="I4781">
        <v>1</v>
      </c>
      <c r="J4781">
        <v>480</v>
      </c>
      <c r="K4781" s="194">
        <v>480</v>
      </c>
      <c r="L4781" t="s">
        <v>1083</v>
      </c>
      <c r="M4781" t="s">
        <v>1083</v>
      </c>
      <c r="N4781">
        <v>69</v>
      </c>
      <c r="O4781" t="s">
        <v>7876</v>
      </c>
      <c r="P4781" t="s">
        <v>15422</v>
      </c>
      <c r="Q4781">
        <v>6.9000000000000006E-2</v>
      </c>
      <c r="R4781" s="117" t="s">
        <v>18674</v>
      </c>
      <c r="S4781" s="117" t="s">
        <v>14589</v>
      </c>
      <c r="T4781" t="s">
        <v>12136</v>
      </c>
      <c r="U4781" t="s">
        <v>10773</v>
      </c>
    </row>
    <row r="4782" spans="1:21">
      <c r="A4782" s="117" t="s">
        <v>15466</v>
      </c>
      <c r="B4782" t="s">
        <v>14590</v>
      </c>
      <c r="C4782" t="s">
        <v>14590</v>
      </c>
      <c r="D4782">
        <v>33</v>
      </c>
      <c r="E4782">
        <v>27</v>
      </c>
      <c r="F4782">
        <v>33</v>
      </c>
      <c r="G4782">
        <v>27</v>
      </c>
      <c r="H4782">
        <v>1</v>
      </c>
      <c r="I4782">
        <v>1</v>
      </c>
      <c r="J4782">
        <v>480</v>
      </c>
      <c r="K4782" s="194">
        <v>480</v>
      </c>
      <c r="L4782" t="s">
        <v>1083</v>
      </c>
      <c r="M4782" t="s">
        <v>1083</v>
      </c>
      <c r="N4782">
        <v>69</v>
      </c>
      <c r="O4782" t="s">
        <v>7876</v>
      </c>
      <c r="P4782" t="s">
        <v>15422</v>
      </c>
      <c r="Q4782">
        <v>6.9000000000000006E-2</v>
      </c>
      <c r="R4782" s="117" t="s">
        <v>18674</v>
      </c>
      <c r="S4782" s="117" t="s">
        <v>14589</v>
      </c>
      <c r="T4782" t="s">
        <v>12136</v>
      </c>
      <c r="U4782" t="s">
        <v>10773</v>
      </c>
    </row>
    <row r="4783" spans="1:21">
      <c r="A4783" s="117" t="s">
        <v>15467</v>
      </c>
      <c r="B4783" t="s">
        <v>14590</v>
      </c>
      <c r="C4783" t="s">
        <v>14590</v>
      </c>
      <c r="D4783">
        <v>33</v>
      </c>
      <c r="E4783">
        <v>27</v>
      </c>
      <c r="F4783">
        <v>33</v>
      </c>
      <c r="G4783">
        <v>27</v>
      </c>
      <c r="H4783">
        <v>1</v>
      </c>
      <c r="I4783">
        <v>1</v>
      </c>
      <c r="J4783">
        <v>480</v>
      </c>
      <c r="K4783" s="194">
        <v>480</v>
      </c>
      <c r="L4783" t="s">
        <v>1083</v>
      </c>
      <c r="M4783" t="s">
        <v>1083</v>
      </c>
      <c r="N4783">
        <v>69</v>
      </c>
      <c r="O4783" t="s">
        <v>7876</v>
      </c>
      <c r="P4783" t="s">
        <v>15422</v>
      </c>
      <c r="Q4783">
        <v>6.9000000000000006E-2</v>
      </c>
      <c r="R4783" s="117" t="s">
        <v>18674</v>
      </c>
      <c r="S4783" s="117" t="s">
        <v>14589</v>
      </c>
      <c r="T4783" t="s">
        <v>12136</v>
      </c>
      <c r="U4783" t="s">
        <v>10773</v>
      </c>
    </row>
    <row r="4784" spans="1:21">
      <c r="A4784" s="117" t="s">
        <v>19856</v>
      </c>
      <c r="B4784" t="s">
        <v>14590</v>
      </c>
      <c r="C4784" t="s">
        <v>14590</v>
      </c>
      <c r="D4784">
        <v>31</v>
      </c>
      <c r="E4784">
        <v>25</v>
      </c>
      <c r="F4784">
        <v>31</v>
      </c>
      <c r="G4784">
        <v>25</v>
      </c>
      <c r="H4784">
        <v>10</v>
      </c>
      <c r="I4784">
        <v>10</v>
      </c>
      <c r="J4784">
        <v>480</v>
      </c>
      <c r="K4784" s="194">
        <v>480</v>
      </c>
      <c r="L4784" t="s">
        <v>1083</v>
      </c>
      <c r="M4784" t="s">
        <v>1083</v>
      </c>
      <c r="N4784">
        <v>64</v>
      </c>
      <c r="O4784" t="s">
        <v>7876</v>
      </c>
      <c r="P4784" t="s">
        <v>19838</v>
      </c>
      <c r="Q4784">
        <v>6.4000000000000001E-2</v>
      </c>
      <c r="R4784" s="117" t="s">
        <v>14594</v>
      </c>
      <c r="S4784" s="117" t="s">
        <v>14589</v>
      </c>
      <c r="T4784" t="s">
        <v>12136</v>
      </c>
      <c r="U4784" t="s">
        <v>10772</v>
      </c>
    </row>
    <row r="4785" spans="1:21">
      <c r="A4785" s="117" t="s">
        <v>15468</v>
      </c>
      <c r="B4785" t="s">
        <v>14590</v>
      </c>
      <c r="C4785" t="s">
        <v>14590</v>
      </c>
      <c r="D4785">
        <v>33</v>
      </c>
      <c r="E4785">
        <v>27</v>
      </c>
      <c r="F4785">
        <v>33</v>
      </c>
      <c r="G4785">
        <v>27</v>
      </c>
      <c r="H4785">
        <v>1</v>
      </c>
      <c r="I4785">
        <v>1</v>
      </c>
      <c r="J4785">
        <v>480</v>
      </c>
      <c r="K4785" s="194">
        <v>480</v>
      </c>
      <c r="L4785" t="s">
        <v>1083</v>
      </c>
      <c r="M4785" t="s">
        <v>1083</v>
      </c>
      <c r="N4785">
        <v>64</v>
      </c>
      <c r="O4785" t="s">
        <v>7876</v>
      </c>
      <c r="P4785" t="s">
        <v>15429</v>
      </c>
      <c r="Q4785">
        <v>6.4000000000000001E-2</v>
      </c>
      <c r="R4785" s="117" t="s">
        <v>18674</v>
      </c>
      <c r="S4785" s="117" t="s">
        <v>14589</v>
      </c>
      <c r="T4785" t="s">
        <v>12136</v>
      </c>
      <c r="U4785" t="s">
        <v>10773</v>
      </c>
    </row>
    <row r="4786" spans="1:21">
      <c r="A4786" s="117" t="s">
        <v>15469</v>
      </c>
      <c r="B4786" t="s">
        <v>14590</v>
      </c>
      <c r="C4786" t="s">
        <v>14590</v>
      </c>
      <c r="D4786">
        <v>33</v>
      </c>
      <c r="E4786">
        <v>27</v>
      </c>
      <c r="F4786">
        <v>33</v>
      </c>
      <c r="G4786">
        <v>27</v>
      </c>
      <c r="H4786">
        <v>1</v>
      </c>
      <c r="I4786">
        <v>1</v>
      </c>
      <c r="J4786">
        <v>480</v>
      </c>
      <c r="K4786" s="194">
        <v>480</v>
      </c>
      <c r="L4786" t="s">
        <v>1083</v>
      </c>
      <c r="M4786" t="s">
        <v>1083</v>
      </c>
      <c r="N4786">
        <v>64</v>
      </c>
      <c r="O4786" t="s">
        <v>7876</v>
      </c>
      <c r="P4786" t="s">
        <v>15422</v>
      </c>
      <c r="Q4786">
        <v>6.4000000000000001E-2</v>
      </c>
      <c r="R4786" s="117" t="s">
        <v>18674</v>
      </c>
      <c r="S4786" s="117" t="s">
        <v>14589</v>
      </c>
      <c r="T4786" t="s">
        <v>12136</v>
      </c>
      <c r="U4786" t="s">
        <v>10773</v>
      </c>
    </row>
    <row r="4787" spans="1:21">
      <c r="A4787" s="117" t="s">
        <v>19857</v>
      </c>
      <c r="B4787" t="s">
        <v>14590</v>
      </c>
      <c r="C4787" t="s">
        <v>14590</v>
      </c>
      <c r="D4787">
        <v>31</v>
      </c>
      <c r="E4787">
        <v>25</v>
      </c>
      <c r="F4787">
        <v>31</v>
      </c>
      <c r="G4787">
        <v>25</v>
      </c>
      <c r="H4787">
        <v>20</v>
      </c>
      <c r="I4787">
        <v>20</v>
      </c>
      <c r="J4787">
        <v>480</v>
      </c>
      <c r="K4787" s="194">
        <v>480</v>
      </c>
      <c r="L4787" t="s">
        <v>1083</v>
      </c>
      <c r="M4787" t="s">
        <v>1083</v>
      </c>
      <c r="N4787">
        <v>65</v>
      </c>
      <c r="O4787" t="s">
        <v>7876</v>
      </c>
      <c r="P4787" t="s">
        <v>19838</v>
      </c>
      <c r="Q4787">
        <v>6.5000000000000002E-2</v>
      </c>
      <c r="R4787" s="117" t="s">
        <v>14594</v>
      </c>
      <c r="S4787" s="117" t="s">
        <v>14589</v>
      </c>
      <c r="T4787" t="s">
        <v>12136</v>
      </c>
      <c r="U4787" t="s">
        <v>10773</v>
      </c>
    </row>
    <row r="4788" spans="1:21">
      <c r="A4788" s="117" t="s">
        <v>15470</v>
      </c>
      <c r="B4788" t="s">
        <v>14590</v>
      </c>
      <c r="C4788" t="s">
        <v>14590</v>
      </c>
      <c r="D4788">
        <v>33</v>
      </c>
      <c r="E4788">
        <v>27</v>
      </c>
      <c r="F4788">
        <v>33</v>
      </c>
      <c r="G4788">
        <v>27</v>
      </c>
      <c r="H4788">
        <v>60</v>
      </c>
      <c r="I4788">
        <v>1</v>
      </c>
      <c r="J4788">
        <v>480</v>
      </c>
      <c r="K4788" s="194">
        <v>480</v>
      </c>
      <c r="L4788" t="s">
        <v>1083</v>
      </c>
      <c r="M4788" t="s">
        <v>1083</v>
      </c>
      <c r="N4788">
        <v>65</v>
      </c>
      <c r="O4788" t="s">
        <v>7876</v>
      </c>
      <c r="P4788" t="s">
        <v>15422</v>
      </c>
      <c r="Q4788">
        <v>6.5000000000000002E-2</v>
      </c>
      <c r="R4788" s="117" t="s">
        <v>14743</v>
      </c>
      <c r="S4788" s="117" t="s">
        <v>14589</v>
      </c>
      <c r="T4788" t="s">
        <v>12136</v>
      </c>
      <c r="U4788" t="s">
        <v>10772</v>
      </c>
    </row>
    <row r="4789" spans="1:21">
      <c r="A4789" s="117" t="s">
        <v>15471</v>
      </c>
      <c r="B4789" t="s">
        <v>13815</v>
      </c>
      <c r="C4789" t="s">
        <v>13815</v>
      </c>
      <c r="D4789">
        <v>2</v>
      </c>
      <c r="E4789">
        <v>27</v>
      </c>
      <c r="F4789">
        <v>2</v>
      </c>
      <c r="G4789">
        <v>27</v>
      </c>
      <c r="H4789">
        <v>1</v>
      </c>
      <c r="I4789">
        <v>1</v>
      </c>
      <c r="J4789">
        <v>388</v>
      </c>
      <c r="K4789" s="194">
        <v>68</v>
      </c>
      <c r="L4789" t="s">
        <v>1083</v>
      </c>
      <c r="M4789" t="s">
        <v>1083</v>
      </c>
      <c r="N4789">
        <v>65</v>
      </c>
      <c r="O4789" t="s">
        <v>7876</v>
      </c>
      <c r="P4789" t="s">
        <v>15422</v>
      </c>
      <c r="Q4789">
        <v>6.5000000000000002E-2</v>
      </c>
      <c r="R4789" s="117" t="s">
        <v>14594</v>
      </c>
      <c r="S4789" s="117" t="s">
        <v>14589</v>
      </c>
      <c r="T4789" t="s">
        <v>12136</v>
      </c>
      <c r="U4789" t="s">
        <v>10772</v>
      </c>
    </row>
    <row r="4790" spans="1:21">
      <c r="A4790" s="117" t="s">
        <v>15472</v>
      </c>
      <c r="B4790" t="s">
        <v>14590</v>
      </c>
      <c r="C4790" t="s">
        <v>14590</v>
      </c>
      <c r="D4790">
        <v>48</v>
      </c>
      <c r="E4790">
        <v>42</v>
      </c>
      <c r="F4790">
        <v>48</v>
      </c>
      <c r="G4790">
        <v>42</v>
      </c>
      <c r="H4790">
        <v>60</v>
      </c>
      <c r="I4790">
        <v>60</v>
      </c>
      <c r="J4790">
        <v>480</v>
      </c>
      <c r="K4790" s="194">
        <v>480</v>
      </c>
      <c r="L4790" t="s">
        <v>1083</v>
      </c>
      <c r="M4790" t="s">
        <v>1083</v>
      </c>
      <c r="N4790">
        <v>65</v>
      </c>
      <c r="O4790" t="s">
        <v>7876</v>
      </c>
      <c r="P4790" t="s">
        <v>15422</v>
      </c>
      <c r="Q4790">
        <v>6.5000000000000002E-2</v>
      </c>
      <c r="R4790" s="117" t="s">
        <v>14743</v>
      </c>
      <c r="S4790" s="117" t="s">
        <v>14589</v>
      </c>
      <c r="T4790" t="s">
        <v>12136</v>
      </c>
      <c r="U4790" t="s">
        <v>10772</v>
      </c>
    </row>
    <row r="4791" spans="1:21">
      <c r="A4791" s="117" t="s">
        <v>19858</v>
      </c>
      <c r="B4791" t="s">
        <v>14590</v>
      </c>
      <c r="C4791" t="s">
        <v>14590</v>
      </c>
      <c r="D4791">
        <v>31</v>
      </c>
      <c r="E4791">
        <v>25</v>
      </c>
      <c r="F4791">
        <v>31</v>
      </c>
      <c r="G4791">
        <v>25</v>
      </c>
      <c r="H4791">
        <v>10</v>
      </c>
      <c r="I4791">
        <v>10</v>
      </c>
      <c r="J4791">
        <v>480</v>
      </c>
      <c r="K4791" s="194">
        <v>480</v>
      </c>
      <c r="L4791" t="s">
        <v>1083</v>
      </c>
      <c r="M4791" t="s">
        <v>1083</v>
      </c>
      <c r="N4791">
        <v>65</v>
      </c>
      <c r="O4791" t="s">
        <v>7876</v>
      </c>
      <c r="P4791" t="s">
        <v>19838</v>
      </c>
      <c r="Q4791">
        <v>6.5000000000000002E-2</v>
      </c>
      <c r="R4791" s="117" t="s">
        <v>14594</v>
      </c>
      <c r="S4791" s="117" t="s">
        <v>14589</v>
      </c>
      <c r="T4791" t="s">
        <v>12136</v>
      </c>
      <c r="U4791" t="s">
        <v>10772</v>
      </c>
    </row>
    <row r="4792" spans="1:21">
      <c r="A4792" s="117" t="s">
        <v>15473</v>
      </c>
      <c r="B4792" t="s">
        <v>13815</v>
      </c>
      <c r="C4792" t="s">
        <v>14590</v>
      </c>
      <c r="D4792">
        <v>2</v>
      </c>
      <c r="E4792">
        <v>42</v>
      </c>
      <c r="F4792">
        <v>33</v>
      </c>
      <c r="G4792">
        <v>27</v>
      </c>
      <c r="H4792">
        <v>60</v>
      </c>
      <c r="I4792">
        <v>60</v>
      </c>
      <c r="J4792">
        <v>24</v>
      </c>
      <c r="K4792" s="194">
        <v>480</v>
      </c>
      <c r="L4792" t="s">
        <v>1083</v>
      </c>
      <c r="M4792" t="s">
        <v>1083</v>
      </c>
      <c r="N4792">
        <v>69</v>
      </c>
      <c r="O4792" t="s">
        <v>7876</v>
      </c>
      <c r="P4792" t="s">
        <v>15422</v>
      </c>
      <c r="Q4792">
        <v>6.9000000000000006E-2</v>
      </c>
      <c r="R4792" s="117" t="s">
        <v>14594</v>
      </c>
      <c r="S4792" s="117" t="s">
        <v>14589</v>
      </c>
      <c r="T4792" t="s">
        <v>12136</v>
      </c>
      <c r="U4792" t="s">
        <v>10772</v>
      </c>
    </row>
    <row r="4793" spans="1:21">
      <c r="A4793" s="117" t="s">
        <v>15474</v>
      </c>
      <c r="B4793" t="s">
        <v>13815</v>
      </c>
      <c r="C4793" t="s">
        <v>14590</v>
      </c>
      <c r="D4793">
        <v>2</v>
      </c>
      <c r="E4793">
        <v>42</v>
      </c>
      <c r="F4793">
        <v>33</v>
      </c>
      <c r="G4793">
        <v>27</v>
      </c>
      <c r="H4793">
        <v>1</v>
      </c>
      <c r="I4793">
        <v>1</v>
      </c>
      <c r="J4793">
        <v>41</v>
      </c>
      <c r="K4793" s="194">
        <v>480</v>
      </c>
      <c r="L4793" t="s">
        <v>1083</v>
      </c>
      <c r="M4793" t="s">
        <v>1083</v>
      </c>
      <c r="N4793">
        <v>69</v>
      </c>
      <c r="O4793" t="s">
        <v>7876</v>
      </c>
      <c r="P4793" t="s">
        <v>15422</v>
      </c>
      <c r="Q4793">
        <v>6.9000000000000006E-2</v>
      </c>
      <c r="R4793" s="117" t="s">
        <v>14743</v>
      </c>
      <c r="S4793" s="117" t="s">
        <v>14589</v>
      </c>
      <c r="T4793" t="s">
        <v>12136</v>
      </c>
      <c r="U4793" t="s">
        <v>10772</v>
      </c>
    </row>
    <row r="4794" spans="1:21">
      <c r="A4794" s="117" t="s">
        <v>24850</v>
      </c>
      <c r="B4794" t="s">
        <v>14590</v>
      </c>
      <c r="C4794" t="s">
        <v>14590</v>
      </c>
      <c r="D4794">
        <v>31</v>
      </c>
      <c r="E4794">
        <v>25</v>
      </c>
      <c r="F4794">
        <v>31</v>
      </c>
      <c r="G4794">
        <v>25</v>
      </c>
      <c r="H4794">
        <v>8</v>
      </c>
      <c r="I4794">
        <v>8</v>
      </c>
      <c r="J4794">
        <v>480</v>
      </c>
      <c r="K4794" s="194">
        <v>480</v>
      </c>
      <c r="L4794" t="s">
        <v>1083</v>
      </c>
      <c r="M4794" t="s">
        <v>1083</v>
      </c>
      <c r="N4794">
        <v>104</v>
      </c>
      <c r="O4794" t="s">
        <v>7876</v>
      </c>
      <c r="P4794" t="s">
        <v>19838</v>
      </c>
      <c r="Q4794">
        <v>0.104</v>
      </c>
      <c r="R4794" s="117" t="s">
        <v>14594</v>
      </c>
      <c r="S4794" s="117" t="s">
        <v>14589</v>
      </c>
      <c r="T4794" t="s">
        <v>12136</v>
      </c>
      <c r="U4794" t="s">
        <v>10772</v>
      </c>
    </row>
    <row r="4795" spans="1:21">
      <c r="A4795" s="117" t="s">
        <v>15475</v>
      </c>
      <c r="B4795" t="s">
        <v>14590</v>
      </c>
      <c r="C4795" t="s">
        <v>14590</v>
      </c>
      <c r="D4795">
        <v>33</v>
      </c>
      <c r="E4795">
        <v>27</v>
      </c>
      <c r="F4795">
        <v>33</v>
      </c>
      <c r="G4795">
        <v>27</v>
      </c>
      <c r="H4795">
        <v>1</v>
      </c>
      <c r="I4795">
        <v>1</v>
      </c>
      <c r="J4795">
        <v>480</v>
      </c>
      <c r="K4795" s="194">
        <v>480</v>
      </c>
      <c r="L4795" t="s">
        <v>1083</v>
      </c>
      <c r="M4795" t="s">
        <v>1083</v>
      </c>
      <c r="N4795">
        <v>104</v>
      </c>
      <c r="O4795" t="s">
        <v>7876</v>
      </c>
      <c r="P4795" t="s">
        <v>15387</v>
      </c>
      <c r="Q4795">
        <v>0.104</v>
      </c>
      <c r="R4795" s="117" t="s">
        <v>18674</v>
      </c>
      <c r="S4795" s="117" t="s">
        <v>14589</v>
      </c>
      <c r="T4795" t="s">
        <v>12136</v>
      </c>
      <c r="U4795" t="s">
        <v>10773</v>
      </c>
    </row>
    <row r="4796" spans="1:21">
      <c r="A4796" s="117" t="s">
        <v>15476</v>
      </c>
      <c r="B4796" t="s">
        <v>13815</v>
      </c>
      <c r="C4796" t="s">
        <v>13815</v>
      </c>
      <c r="D4796">
        <v>2</v>
      </c>
      <c r="E4796">
        <v>27</v>
      </c>
      <c r="F4796">
        <v>2</v>
      </c>
      <c r="G4796">
        <v>27</v>
      </c>
      <c r="H4796">
        <v>1</v>
      </c>
      <c r="I4796">
        <v>1</v>
      </c>
      <c r="J4796">
        <v>10</v>
      </c>
      <c r="K4796" s="194">
        <v>22</v>
      </c>
      <c r="L4796" t="s">
        <v>1083</v>
      </c>
      <c r="M4796" t="s">
        <v>1083</v>
      </c>
      <c r="N4796">
        <v>104</v>
      </c>
      <c r="O4796" t="s">
        <v>7876</v>
      </c>
      <c r="P4796" t="s">
        <v>15387</v>
      </c>
      <c r="Q4796">
        <v>0.104</v>
      </c>
      <c r="R4796" s="117" t="s">
        <v>14743</v>
      </c>
      <c r="S4796" s="117" t="s">
        <v>14589</v>
      </c>
      <c r="T4796" t="s">
        <v>12136</v>
      </c>
      <c r="U4796" t="s">
        <v>10772</v>
      </c>
    </row>
    <row r="4797" spans="1:21">
      <c r="A4797" s="117" t="s">
        <v>15477</v>
      </c>
      <c r="B4797" t="s">
        <v>14590</v>
      </c>
      <c r="C4797" t="s">
        <v>14590</v>
      </c>
      <c r="D4797">
        <v>48</v>
      </c>
      <c r="E4797">
        <v>42</v>
      </c>
      <c r="F4797">
        <v>33</v>
      </c>
      <c r="G4797">
        <v>27</v>
      </c>
      <c r="H4797">
        <v>20</v>
      </c>
      <c r="I4797">
        <v>20</v>
      </c>
      <c r="J4797">
        <v>480</v>
      </c>
      <c r="K4797" s="194">
        <v>480</v>
      </c>
      <c r="L4797" t="s">
        <v>1083</v>
      </c>
      <c r="M4797" t="s">
        <v>1083</v>
      </c>
      <c r="N4797">
        <v>104</v>
      </c>
      <c r="O4797" t="s">
        <v>7876</v>
      </c>
      <c r="P4797" t="s">
        <v>15387</v>
      </c>
      <c r="Q4797">
        <v>0.104</v>
      </c>
      <c r="R4797" s="117" t="s">
        <v>14743</v>
      </c>
      <c r="S4797" s="117" t="s">
        <v>14589</v>
      </c>
      <c r="T4797" t="s">
        <v>12136</v>
      </c>
      <c r="U4797" t="s">
        <v>10773</v>
      </c>
    </row>
    <row r="4798" spans="1:21">
      <c r="A4798" s="117" t="s">
        <v>22544</v>
      </c>
      <c r="B4798" t="s">
        <v>14590</v>
      </c>
      <c r="C4798" t="s">
        <v>14590</v>
      </c>
      <c r="D4798">
        <v>31</v>
      </c>
      <c r="E4798">
        <v>25</v>
      </c>
      <c r="F4798">
        <v>31</v>
      </c>
      <c r="G4798">
        <v>25</v>
      </c>
      <c r="H4798">
        <v>10</v>
      </c>
      <c r="I4798">
        <v>10</v>
      </c>
      <c r="J4798">
        <v>480</v>
      </c>
      <c r="K4798" s="194">
        <v>480</v>
      </c>
      <c r="L4798" t="s">
        <v>1083</v>
      </c>
      <c r="M4798" t="s">
        <v>1083</v>
      </c>
      <c r="N4798">
        <v>40</v>
      </c>
      <c r="O4798" t="s">
        <v>7876</v>
      </c>
      <c r="P4798" t="s">
        <v>22545</v>
      </c>
      <c r="Q4798">
        <v>0.04</v>
      </c>
      <c r="R4798" s="117" t="s">
        <v>14743</v>
      </c>
      <c r="S4798" s="117" t="s">
        <v>14589</v>
      </c>
      <c r="T4798" t="s">
        <v>12136</v>
      </c>
      <c r="U4798" t="s">
        <v>10772</v>
      </c>
    </row>
    <row r="4799" spans="1:21">
      <c r="A4799" s="117" t="s">
        <v>15478</v>
      </c>
      <c r="B4799" t="s">
        <v>14590</v>
      </c>
      <c r="C4799" t="s">
        <v>14590</v>
      </c>
      <c r="D4799">
        <v>33</v>
      </c>
      <c r="E4799">
        <v>27</v>
      </c>
      <c r="F4799">
        <v>33</v>
      </c>
      <c r="G4799">
        <v>27</v>
      </c>
      <c r="H4799">
        <v>60</v>
      </c>
      <c r="I4799">
        <v>12</v>
      </c>
      <c r="J4799">
        <v>480</v>
      </c>
      <c r="K4799" s="194">
        <v>480</v>
      </c>
      <c r="L4799" t="s">
        <v>1083</v>
      </c>
      <c r="M4799" t="s">
        <v>1083</v>
      </c>
      <c r="N4799">
        <v>40</v>
      </c>
      <c r="O4799" t="s">
        <v>7876</v>
      </c>
      <c r="P4799" t="s">
        <v>15383</v>
      </c>
      <c r="Q4799">
        <v>0.04</v>
      </c>
      <c r="R4799" s="117" t="s">
        <v>18674</v>
      </c>
      <c r="S4799" s="117" t="s">
        <v>14589</v>
      </c>
      <c r="T4799" t="s">
        <v>12136</v>
      </c>
      <c r="U4799" t="s">
        <v>10772</v>
      </c>
    </row>
    <row r="4800" spans="1:21">
      <c r="A4800" s="117" t="s">
        <v>15479</v>
      </c>
      <c r="B4800" t="s">
        <v>14590</v>
      </c>
      <c r="C4800" t="s">
        <v>14590</v>
      </c>
      <c r="D4800">
        <v>33</v>
      </c>
      <c r="E4800">
        <v>27</v>
      </c>
      <c r="F4800">
        <v>33</v>
      </c>
      <c r="G4800">
        <v>27</v>
      </c>
      <c r="H4800">
        <v>12</v>
      </c>
      <c r="I4800">
        <v>12</v>
      </c>
      <c r="J4800">
        <v>480</v>
      </c>
      <c r="K4800" s="194">
        <v>480</v>
      </c>
      <c r="L4800" t="s">
        <v>1083</v>
      </c>
      <c r="M4800" t="s">
        <v>1083</v>
      </c>
      <c r="N4800">
        <v>40</v>
      </c>
      <c r="O4800" t="s">
        <v>7876</v>
      </c>
      <c r="P4800" t="s">
        <v>15383</v>
      </c>
      <c r="Q4800">
        <v>0.04</v>
      </c>
      <c r="R4800" s="117" t="s">
        <v>18674</v>
      </c>
      <c r="S4800" s="117" t="s">
        <v>14589</v>
      </c>
      <c r="T4800" t="s">
        <v>12136</v>
      </c>
      <c r="U4800" t="s">
        <v>10773</v>
      </c>
    </row>
    <row r="4801" spans="1:21">
      <c r="A4801" s="117" t="s">
        <v>15480</v>
      </c>
      <c r="B4801" t="s">
        <v>14590</v>
      </c>
      <c r="C4801" t="s">
        <v>14590</v>
      </c>
      <c r="D4801">
        <v>33</v>
      </c>
      <c r="E4801">
        <v>27</v>
      </c>
      <c r="F4801">
        <v>33</v>
      </c>
      <c r="G4801">
        <v>27</v>
      </c>
      <c r="H4801">
        <v>12</v>
      </c>
      <c r="I4801">
        <v>12</v>
      </c>
      <c r="J4801">
        <v>480</v>
      </c>
      <c r="K4801" s="194">
        <v>480</v>
      </c>
      <c r="L4801" t="s">
        <v>1083</v>
      </c>
      <c r="M4801" t="s">
        <v>1083</v>
      </c>
      <c r="N4801">
        <v>40</v>
      </c>
      <c r="O4801" t="s">
        <v>7876</v>
      </c>
      <c r="P4801" t="s">
        <v>15383</v>
      </c>
      <c r="Q4801">
        <v>0.04</v>
      </c>
      <c r="R4801" s="117" t="s">
        <v>18674</v>
      </c>
      <c r="S4801" s="117" t="s">
        <v>14589</v>
      </c>
      <c r="T4801" t="s">
        <v>12136</v>
      </c>
      <c r="U4801" t="s">
        <v>10773</v>
      </c>
    </row>
    <row r="4802" spans="1:21">
      <c r="A4802" s="117" t="s">
        <v>24851</v>
      </c>
      <c r="B4802" t="s">
        <v>14590</v>
      </c>
      <c r="C4802" t="s">
        <v>14590</v>
      </c>
      <c r="D4802">
        <v>31</v>
      </c>
      <c r="E4802">
        <v>25</v>
      </c>
      <c r="F4802">
        <v>31</v>
      </c>
      <c r="G4802">
        <v>25</v>
      </c>
      <c r="H4802">
        <v>10</v>
      </c>
      <c r="I4802">
        <v>10</v>
      </c>
      <c r="J4802">
        <v>180</v>
      </c>
      <c r="K4802" s="194">
        <v>180</v>
      </c>
      <c r="L4802" t="s">
        <v>1083</v>
      </c>
      <c r="M4802" t="s">
        <v>1083</v>
      </c>
      <c r="N4802">
        <v>121</v>
      </c>
      <c r="O4802" t="s">
        <v>7876</v>
      </c>
      <c r="P4802" t="s">
        <v>19838</v>
      </c>
      <c r="Q4802">
        <v>0.121</v>
      </c>
      <c r="R4802" s="117" t="s">
        <v>14594</v>
      </c>
      <c r="S4802" s="117" t="s">
        <v>14589</v>
      </c>
      <c r="T4802" t="s">
        <v>12136</v>
      </c>
      <c r="U4802" t="s">
        <v>10773</v>
      </c>
    </row>
    <row r="4803" spans="1:21">
      <c r="A4803" s="117" t="s">
        <v>15481</v>
      </c>
      <c r="B4803" t="s">
        <v>14590</v>
      </c>
      <c r="C4803" t="s">
        <v>14590</v>
      </c>
      <c r="D4803">
        <v>33</v>
      </c>
      <c r="E4803">
        <v>27</v>
      </c>
      <c r="F4803">
        <v>33</v>
      </c>
      <c r="G4803">
        <v>27</v>
      </c>
      <c r="H4803">
        <v>1</v>
      </c>
      <c r="I4803">
        <v>1</v>
      </c>
      <c r="J4803">
        <v>180</v>
      </c>
      <c r="K4803" s="194">
        <v>180</v>
      </c>
      <c r="L4803" t="s">
        <v>1083</v>
      </c>
      <c r="M4803" t="s">
        <v>1083</v>
      </c>
      <c r="N4803">
        <v>121</v>
      </c>
      <c r="O4803" t="s">
        <v>7876</v>
      </c>
      <c r="P4803" t="s">
        <v>15387</v>
      </c>
      <c r="Q4803">
        <v>0.121</v>
      </c>
      <c r="R4803" s="117" t="s">
        <v>18674</v>
      </c>
      <c r="S4803" s="117" t="s">
        <v>14589</v>
      </c>
      <c r="T4803" t="s">
        <v>12136</v>
      </c>
      <c r="U4803" t="s">
        <v>10773</v>
      </c>
    </row>
    <row r="4804" spans="1:21">
      <c r="A4804" s="117" t="s">
        <v>15482</v>
      </c>
      <c r="B4804" t="s">
        <v>14590</v>
      </c>
      <c r="C4804" t="s">
        <v>14590</v>
      </c>
      <c r="D4804">
        <v>33</v>
      </c>
      <c r="E4804">
        <v>27</v>
      </c>
      <c r="F4804">
        <v>33</v>
      </c>
      <c r="G4804">
        <v>27</v>
      </c>
      <c r="H4804">
        <v>1</v>
      </c>
      <c r="I4804">
        <v>1</v>
      </c>
      <c r="J4804">
        <v>180</v>
      </c>
      <c r="K4804" s="194">
        <v>180</v>
      </c>
      <c r="L4804" t="s">
        <v>1083</v>
      </c>
      <c r="M4804" t="s">
        <v>1083</v>
      </c>
      <c r="N4804">
        <v>121</v>
      </c>
      <c r="O4804" t="s">
        <v>7876</v>
      </c>
      <c r="P4804" t="s">
        <v>15387</v>
      </c>
      <c r="Q4804">
        <v>0.121</v>
      </c>
      <c r="R4804" s="117" t="s">
        <v>18674</v>
      </c>
      <c r="S4804" s="117" t="s">
        <v>14589</v>
      </c>
      <c r="T4804" t="s">
        <v>12136</v>
      </c>
      <c r="U4804" t="s">
        <v>10773</v>
      </c>
    </row>
    <row r="4805" spans="1:21">
      <c r="A4805" s="117" t="s">
        <v>15483</v>
      </c>
      <c r="B4805" t="s">
        <v>14590</v>
      </c>
      <c r="C4805" t="s">
        <v>14590</v>
      </c>
      <c r="D4805">
        <v>33</v>
      </c>
      <c r="E4805">
        <v>27</v>
      </c>
      <c r="F4805">
        <v>33</v>
      </c>
      <c r="G4805">
        <v>27</v>
      </c>
      <c r="H4805">
        <v>60</v>
      </c>
      <c r="I4805">
        <v>1</v>
      </c>
      <c r="J4805">
        <v>180</v>
      </c>
      <c r="K4805" s="194">
        <v>180</v>
      </c>
      <c r="L4805" t="s">
        <v>1083</v>
      </c>
      <c r="M4805" t="s">
        <v>1083</v>
      </c>
      <c r="N4805">
        <v>121</v>
      </c>
      <c r="O4805" t="s">
        <v>7876</v>
      </c>
      <c r="P4805" t="s">
        <v>15387</v>
      </c>
      <c r="Q4805">
        <v>0.121</v>
      </c>
      <c r="R4805" s="117" t="s">
        <v>18674</v>
      </c>
      <c r="S4805" s="117" t="s">
        <v>14589</v>
      </c>
      <c r="T4805" t="s">
        <v>12136</v>
      </c>
      <c r="U4805" t="s">
        <v>10772</v>
      </c>
    </row>
    <row r="4806" spans="1:21">
      <c r="A4806" s="117" t="s">
        <v>15484</v>
      </c>
      <c r="B4806" t="s">
        <v>14590</v>
      </c>
      <c r="C4806" t="s">
        <v>14590</v>
      </c>
      <c r="D4806">
        <v>33</v>
      </c>
      <c r="E4806">
        <v>27</v>
      </c>
      <c r="F4806">
        <v>33</v>
      </c>
      <c r="G4806">
        <v>27</v>
      </c>
      <c r="H4806">
        <v>60</v>
      </c>
      <c r="I4806">
        <v>12</v>
      </c>
      <c r="J4806">
        <v>360</v>
      </c>
      <c r="K4806" s="194">
        <v>360</v>
      </c>
      <c r="L4806" t="s">
        <v>1083</v>
      </c>
      <c r="M4806" t="s">
        <v>1083</v>
      </c>
      <c r="N4806">
        <v>44</v>
      </c>
      <c r="O4806" t="s">
        <v>7876</v>
      </c>
      <c r="P4806" t="s">
        <v>15383</v>
      </c>
      <c r="Q4806">
        <v>4.3999999999999997E-2</v>
      </c>
      <c r="R4806" s="117" t="s">
        <v>18674</v>
      </c>
      <c r="S4806" s="117" t="s">
        <v>14589</v>
      </c>
      <c r="T4806" t="s">
        <v>12136</v>
      </c>
      <c r="U4806" t="s">
        <v>10772</v>
      </c>
    </row>
    <row r="4807" spans="1:21">
      <c r="A4807" s="117" t="s">
        <v>15485</v>
      </c>
      <c r="B4807" t="s">
        <v>14590</v>
      </c>
      <c r="C4807" t="s">
        <v>14590</v>
      </c>
      <c r="D4807">
        <v>33</v>
      </c>
      <c r="E4807">
        <v>27</v>
      </c>
      <c r="F4807">
        <v>33</v>
      </c>
      <c r="G4807">
        <v>27</v>
      </c>
      <c r="H4807">
        <v>12</v>
      </c>
      <c r="I4807">
        <v>12</v>
      </c>
      <c r="J4807">
        <v>360</v>
      </c>
      <c r="K4807" s="194">
        <v>360</v>
      </c>
      <c r="L4807" t="s">
        <v>1083</v>
      </c>
      <c r="M4807" t="s">
        <v>1083</v>
      </c>
      <c r="N4807">
        <v>44</v>
      </c>
      <c r="O4807" t="s">
        <v>7876</v>
      </c>
      <c r="P4807" t="s">
        <v>15383</v>
      </c>
      <c r="Q4807">
        <v>4.3999999999999997E-2</v>
      </c>
      <c r="R4807" s="117" t="s">
        <v>18674</v>
      </c>
      <c r="S4807" s="117" t="s">
        <v>14589</v>
      </c>
      <c r="T4807" t="s">
        <v>12136</v>
      </c>
      <c r="U4807" t="s">
        <v>10773</v>
      </c>
    </row>
    <row r="4808" spans="1:21">
      <c r="A4808" s="117" t="s">
        <v>15486</v>
      </c>
      <c r="B4808" t="s">
        <v>14590</v>
      </c>
      <c r="C4808" t="s">
        <v>14590</v>
      </c>
      <c r="D4808">
        <v>33</v>
      </c>
      <c r="E4808">
        <v>27</v>
      </c>
      <c r="F4808">
        <v>33</v>
      </c>
      <c r="G4808">
        <v>27</v>
      </c>
      <c r="H4808">
        <v>12</v>
      </c>
      <c r="I4808">
        <v>12</v>
      </c>
      <c r="J4808">
        <v>360</v>
      </c>
      <c r="K4808" s="194">
        <v>360</v>
      </c>
      <c r="L4808" t="s">
        <v>1083</v>
      </c>
      <c r="M4808" t="s">
        <v>1083</v>
      </c>
      <c r="N4808">
        <v>44</v>
      </c>
      <c r="O4808" t="s">
        <v>7876</v>
      </c>
      <c r="P4808" t="s">
        <v>15383</v>
      </c>
      <c r="Q4808">
        <v>4.3999999999999997E-2</v>
      </c>
      <c r="R4808" s="117" t="s">
        <v>18674</v>
      </c>
      <c r="S4808" s="117" t="s">
        <v>14589</v>
      </c>
      <c r="T4808" t="s">
        <v>12136</v>
      </c>
      <c r="U4808" t="s">
        <v>10773</v>
      </c>
    </row>
    <row r="4809" spans="1:21">
      <c r="A4809" s="117" t="s">
        <v>15487</v>
      </c>
      <c r="B4809" t="s">
        <v>14590</v>
      </c>
      <c r="C4809" t="s">
        <v>14590</v>
      </c>
      <c r="D4809">
        <v>33</v>
      </c>
      <c r="E4809">
        <v>27</v>
      </c>
      <c r="F4809">
        <v>33</v>
      </c>
      <c r="G4809">
        <v>27</v>
      </c>
      <c r="H4809">
        <v>1</v>
      </c>
      <c r="I4809">
        <v>1</v>
      </c>
      <c r="J4809">
        <v>1920</v>
      </c>
      <c r="K4809" s="194">
        <v>1920</v>
      </c>
      <c r="L4809" t="s">
        <v>1083</v>
      </c>
      <c r="M4809" t="s">
        <v>1083</v>
      </c>
      <c r="N4809">
        <v>114</v>
      </c>
      <c r="O4809" t="s">
        <v>7876</v>
      </c>
      <c r="P4809" t="s">
        <v>15387</v>
      </c>
      <c r="Q4809">
        <v>0.114</v>
      </c>
      <c r="R4809" s="117" t="s">
        <v>18674</v>
      </c>
      <c r="S4809" s="117" t="s">
        <v>14589</v>
      </c>
      <c r="T4809" t="s">
        <v>12136</v>
      </c>
      <c r="U4809" t="s">
        <v>10773</v>
      </c>
    </row>
    <row r="4810" spans="1:21">
      <c r="A4810" s="117" t="s">
        <v>15488</v>
      </c>
      <c r="B4810" t="s">
        <v>14590</v>
      </c>
      <c r="C4810" t="s">
        <v>14590</v>
      </c>
      <c r="D4810">
        <v>33</v>
      </c>
      <c r="E4810">
        <v>27</v>
      </c>
      <c r="F4810">
        <v>33</v>
      </c>
      <c r="G4810">
        <v>27</v>
      </c>
      <c r="H4810">
        <v>60</v>
      </c>
      <c r="I4810">
        <v>1</v>
      </c>
      <c r="J4810">
        <v>960</v>
      </c>
      <c r="K4810" s="194">
        <v>960</v>
      </c>
      <c r="L4810" t="s">
        <v>1083</v>
      </c>
      <c r="M4810" t="s">
        <v>1083</v>
      </c>
      <c r="N4810">
        <v>114</v>
      </c>
      <c r="O4810" t="s">
        <v>7876</v>
      </c>
      <c r="P4810" t="s">
        <v>15387</v>
      </c>
      <c r="Q4810">
        <v>0.114</v>
      </c>
      <c r="R4810" s="117" t="s">
        <v>18674</v>
      </c>
      <c r="S4810" s="117" t="s">
        <v>14589</v>
      </c>
      <c r="T4810" t="s">
        <v>12136</v>
      </c>
      <c r="U4810" t="s">
        <v>10772</v>
      </c>
    </row>
    <row r="4811" spans="1:21">
      <c r="A4811" s="117" t="s">
        <v>21747</v>
      </c>
      <c r="B4811" t="s">
        <v>14590</v>
      </c>
      <c r="C4811" t="s">
        <v>14590</v>
      </c>
      <c r="D4811">
        <v>31</v>
      </c>
      <c r="E4811">
        <v>25</v>
      </c>
      <c r="F4811">
        <v>31</v>
      </c>
      <c r="G4811">
        <v>25</v>
      </c>
      <c r="H4811">
        <v>10</v>
      </c>
      <c r="I4811">
        <v>1</v>
      </c>
      <c r="J4811">
        <v>480</v>
      </c>
      <c r="K4811" s="194">
        <v>480</v>
      </c>
      <c r="L4811" t="s">
        <v>1083</v>
      </c>
      <c r="M4811" t="s">
        <v>1083</v>
      </c>
      <c r="N4811">
        <v>110</v>
      </c>
      <c r="O4811" t="s">
        <v>7876</v>
      </c>
      <c r="P4811" t="s">
        <v>19838</v>
      </c>
      <c r="Q4811">
        <v>0.11</v>
      </c>
      <c r="R4811" s="117" t="s">
        <v>14594</v>
      </c>
      <c r="S4811" s="117" t="s">
        <v>14589</v>
      </c>
      <c r="T4811" t="s">
        <v>12136</v>
      </c>
      <c r="U4811" t="s">
        <v>10773</v>
      </c>
    </row>
    <row r="4812" spans="1:21">
      <c r="A4812" s="117" t="s">
        <v>15489</v>
      </c>
      <c r="B4812" t="s">
        <v>13815</v>
      </c>
      <c r="C4812" t="s">
        <v>13815</v>
      </c>
      <c r="D4812">
        <v>2</v>
      </c>
      <c r="E4812">
        <v>42</v>
      </c>
      <c r="F4812">
        <v>2</v>
      </c>
      <c r="G4812">
        <v>27</v>
      </c>
      <c r="H4812">
        <v>10</v>
      </c>
      <c r="I4812">
        <v>10</v>
      </c>
      <c r="J4812">
        <v>66</v>
      </c>
      <c r="K4812" s="194">
        <v>47</v>
      </c>
      <c r="L4812" t="s">
        <v>1083</v>
      </c>
      <c r="M4812" t="s">
        <v>1083</v>
      </c>
      <c r="N4812">
        <v>110</v>
      </c>
      <c r="O4812" t="s">
        <v>7876</v>
      </c>
      <c r="P4812" t="s">
        <v>15387</v>
      </c>
      <c r="Q4812">
        <v>0.11</v>
      </c>
      <c r="R4812" s="117" t="s">
        <v>14743</v>
      </c>
      <c r="S4812" s="117" t="s">
        <v>14589</v>
      </c>
      <c r="T4812" t="s">
        <v>12136</v>
      </c>
      <c r="U4812" t="s">
        <v>10772</v>
      </c>
    </row>
    <row r="4813" spans="1:21">
      <c r="A4813" s="117" t="s">
        <v>15490</v>
      </c>
      <c r="B4813" t="s">
        <v>13815</v>
      </c>
      <c r="C4813" t="s">
        <v>13815</v>
      </c>
      <c r="D4813">
        <v>2</v>
      </c>
      <c r="E4813">
        <v>42</v>
      </c>
      <c r="F4813">
        <v>2</v>
      </c>
      <c r="G4813">
        <v>42</v>
      </c>
      <c r="H4813">
        <v>1</v>
      </c>
      <c r="I4813">
        <v>1</v>
      </c>
      <c r="J4813">
        <v>113</v>
      </c>
      <c r="K4813" s="194">
        <v>229</v>
      </c>
      <c r="L4813" t="s">
        <v>1083</v>
      </c>
      <c r="M4813" t="s">
        <v>1083</v>
      </c>
      <c r="N4813">
        <v>110</v>
      </c>
      <c r="O4813" t="s">
        <v>7876</v>
      </c>
      <c r="P4813" t="s">
        <v>15387</v>
      </c>
      <c r="Q4813">
        <v>0.11</v>
      </c>
      <c r="R4813" s="117" t="s">
        <v>14594</v>
      </c>
      <c r="S4813" s="117" t="s">
        <v>14589</v>
      </c>
      <c r="T4813" t="s">
        <v>12136</v>
      </c>
      <c r="U4813" t="s">
        <v>10772</v>
      </c>
    </row>
    <row r="4814" spans="1:21">
      <c r="A4814" s="117" t="s">
        <v>15491</v>
      </c>
      <c r="B4814" t="s">
        <v>13815</v>
      </c>
      <c r="C4814" t="s">
        <v>13815</v>
      </c>
      <c r="D4814">
        <v>2</v>
      </c>
      <c r="E4814">
        <v>42</v>
      </c>
      <c r="F4814">
        <v>2</v>
      </c>
      <c r="G4814">
        <v>42</v>
      </c>
      <c r="H4814">
        <v>1</v>
      </c>
      <c r="I4814">
        <v>1</v>
      </c>
      <c r="J4814">
        <v>118</v>
      </c>
      <c r="K4814" s="194">
        <v>142</v>
      </c>
      <c r="L4814" t="s">
        <v>1083</v>
      </c>
      <c r="M4814" t="s">
        <v>1083</v>
      </c>
      <c r="N4814">
        <v>110</v>
      </c>
      <c r="O4814" t="s">
        <v>7876</v>
      </c>
      <c r="P4814" t="s">
        <v>15387</v>
      </c>
      <c r="Q4814">
        <v>0.11</v>
      </c>
      <c r="R4814" s="117" t="s">
        <v>14594</v>
      </c>
      <c r="S4814" s="117" t="s">
        <v>14589</v>
      </c>
      <c r="T4814" t="s">
        <v>12136</v>
      </c>
      <c r="U4814" t="s">
        <v>10772</v>
      </c>
    </row>
    <row r="4815" spans="1:21">
      <c r="A4815" s="117" t="s">
        <v>24852</v>
      </c>
      <c r="B4815" t="s">
        <v>14590</v>
      </c>
      <c r="C4815" t="s">
        <v>14590</v>
      </c>
      <c r="D4815">
        <v>31</v>
      </c>
      <c r="E4815">
        <v>25</v>
      </c>
      <c r="F4815">
        <v>31</v>
      </c>
      <c r="G4815">
        <v>25</v>
      </c>
      <c r="H4815">
        <v>10</v>
      </c>
      <c r="I4815">
        <v>10</v>
      </c>
      <c r="J4815">
        <v>480</v>
      </c>
      <c r="K4815" s="194">
        <v>480</v>
      </c>
      <c r="L4815" t="s">
        <v>1083</v>
      </c>
      <c r="M4815" t="s">
        <v>1083</v>
      </c>
      <c r="N4815">
        <v>116</v>
      </c>
      <c r="O4815" t="s">
        <v>7876</v>
      </c>
      <c r="P4815" t="s">
        <v>19838</v>
      </c>
      <c r="Q4815">
        <v>0.11600000000000001</v>
      </c>
      <c r="R4815" s="117" t="s">
        <v>14594</v>
      </c>
      <c r="S4815" s="117" t="s">
        <v>14589</v>
      </c>
      <c r="T4815" t="s">
        <v>12136</v>
      </c>
      <c r="U4815" t="s">
        <v>10773</v>
      </c>
    </row>
    <row r="4816" spans="1:21">
      <c r="A4816" s="117" t="s">
        <v>15492</v>
      </c>
      <c r="B4816" t="s">
        <v>13815</v>
      </c>
      <c r="C4816" t="s">
        <v>13815</v>
      </c>
      <c r="D4816">
        <v>2</v>
      </c>
      <c r="E4816">
        <v>42</v>
      </c>
      <c r="F4816">
        <v>2</v>
      </c>
      <c r="G4816">
        <v>42</v>
      </c>
      <c r="H4816">
        <v>1</v>
      </c>
      <c r="I4816">
        <v>1</v>
      </c>
      <c r="J4816">
        <v>20</v>
      </c>
      <c r="K4816" s="194">
        <v>117</v>
      </c>
      <c r="L4816" t="s">
        <v>1083</v>
      </c>
      <c r="M4816" t="s">
        <v>1083</v>
      </c>
      <c r="N4816">
        <v>116</v>
      </c>
      <c r="O4816" t="s">
        <v>7876</v>
      </c>
      <c r="P4816" t="s">
        <v>15387</v>
      </c>
      <c r="Q4816">
        <v>0.11600000000000001</v>
      </c>
      <c r="R4816" s="117" t="s">
        <v>14594</v>
      </c>
      <c r="S4816" s="117" t="s">
        <v>14589</v>
      </c>
      <c r="T4816" t="s">
        <v>12136</v>
      </c>
      <c r="U4816" t="s">
        <v>10772</v>
      </c>
    </row>
    <row r="4817" spans="1:21">
      <c r="A4817" s="117" t="s">
        <v>15493</v>
      </c>
      <c r="B4817" t="s">
        <v>13815</v>
      </c>
      <c r="C4817" t="s">
        <v>13815</v>
      </c>
      <c r="D4817">
        <v>2</v>
      </c>
      <c r="E4817">
        <v>42</v>
      </c>
      <c r="F4817">
        <v>2</v>
      </c>
      <c r="G4817">
        <v>42</v>
      </c>
      <c r="H4817">
        <v>1</v>
      </c>
      <c r="I4817">
        <v>1</v>
      </c>
      <c r="J4817">
        <v>79</v>
      </c>
      <c r="K4817" s="194">
        <v>157</v>
      </c>
      <c r="L4817" t="s">
        <v>1083</v>
      </c>
      <c r="M4817" t="s">
        <v>1083</v>
      </c>
      <c r="N4817">
        <v>116</v>
      </c>
      <c r="O4817" t="s">
        <v>7876</v>
      </c>
      <c r="P4817" t="s">
        <v>15387</v>
      </c>
      <c r="Q4817">
        <v>0.11600000000000001</v>
      </c>
      <c r="R4817" s="117" t="s">
        <v>14743</v>
      </c>
      <c r="S4817" s="117" t="s">
        <v>14589</v>
      </c>
      <c r="T4817" t="s">
        <v>12136</v>
      </c>
      <c r="U4817" t="s">
        <v>10772</v>
      </c>
    </row>
    <row r="4818" spans="1:21">
      <c r="A4818" s="117" t="s">
        <v>15494</v>
      </c>
      <c r="B4818" t="s">
        <v>13815</v>
      </c>
      <c r="C4818" t="s">
        <v>13815</v>
      </c>
      <c r="D4818">
        <v>2</v>
      </c>
      <c r="E4818">
        <v>42</v>
      </c>
      <c r="F4818">
        <v>2</v>
      </c>
      <c r="G4818">
        <v>42</v>
      </c>
      <c r="H4818">
        <v>1</v>
      </c>
      <c r="I4818">
        <v>1</v>
      </c>
      <c r="J4818">
        <v>83</v>
      </c>
      <c r="K4818" s="194">
        <v>125</v>
      </c>
      <c r="L4818" t="s">
        <v>1083</v>
      </c>
      <c r="M4818" t="s">
        <v>1083</v>
      </c>
      <c r="N4818">
        <v>116</v>
      </c>
      <c r="O4818" t="s">
        <v>7876</v>
      </c>
      <c r="P4818" t="s">
        <v>15387</v>
      </c>
      <c r="Q4818">
        <v>0.11600000000000001</v>
      </c>
      <c r="R4818" s="117" t="s">
        <v>14594</v>
      </c>
      <c r="S4818" s="117" t="s">
        <v>14589</v>
      </c>
      <c r="T4818" t="s">
        <v>12136</v>
      </c>
      <c r="U4818" t="s">
        <v>10772</v>
      </c>
    </row>
    <row r="4819" spans="1:21">
      <c r="A4819" s="117" t="s">
        <v>19859</v>
      </c>
      <c r="B4819" t="s">
        <v>14590</v>
      </c>
      <c r="C4819" t="s">
        <v>14590</v>
      </c>
      <c r="D4819">
        <v>31</v>
      </c>
      <c r="E4819">
        <v>25</v>
      </c>
      <c r="F4819">
        <v>31</v>
      </c>
      <c r="G4819">
        <v>25</v>
      </c>
      <c r="H4819">
        <v>10</v>
      </c>
      <c r="I4819">
        <v>10</v>
      </c>
      <c r="J4819">
        <v>240</v>
      </c>
      <c r="K4819" s="194">
        <v>240</v>
      </c>
      <c r="L4819" t="s">
        <v>1083</v>
      </c>
      <c r="M4819" t="s">
        <v>1083</v>
      </c>
      <c r="N4819">
        <v>89</v>
      </c>
      <c r="O4819" t="s">
        <v>7876</v>
      </c>
      <c r="P4819" t="s">
        <v>19838</v>
      </c>
      <c r="Q4819">
        <v>8.8999999999999996E-2</v>
      </c>
      <c r="R4819" s="117" t="s">
        <v>14594</v>
      </c>
      <c r="S4819" s="117" t="s">
        <v>14589</v>
      </c>
      <c r="T4819" t="s">
        <v>12136</v>
      </c>
      <c r="U4819" t="s">
        <v>10772</v>
      </c>
    </row>
    <row r="4820" spans="1:21">
      <c r="A4820" s="117" t="s">
        <v>15495</v>
      </c>
      <c r="B4820" t="s">
        <v>14590</v>
      </c>
      <c r="C4820" t="s">
        <v>14590</v>
      </c>
      <c r="D4820">
        <v>33</v>
      </c>
      <c r="E4820">
        <v>27</v>
      </c>
      <c r="F4820">
        <v>33</v>
      </c>
      <c r="G4820">
        <v>27</v>
      </c>
      <c r="H4820">
        <v>1</v>
      </c>
      <c r="I4820">
        <v>1</v>
      </c>
      <c r="J4820">
        <v>240</v>
      </c>
      <c r="K4820" s="194">
        <v>240</v>
      </c>
      <c r="L4820" t="s">
        <v>1083</v>
      </c>
      <c r="M4820" t="s">
        <v>1083</v>
      </c>
      <c r="N4820">
        <v>93</v>
      </c>
      <c r="O4820" t="s">
        <v>7876</v>
      </c>
      <c r="P4820" t="s">
        <v>15387</v>
      </c>
      <c r="Q4820">
        <v>9.2999999999999999E-2</v>
      </c>
      <c r="R4820" s="117" t="s">
        <v>18674</v>
      </c>
      <c r="S4820" s="117" t="s">
        <v>14589</v>
      </c>
      <c r="T4820" t="s">
        <v>12136</v>
      </c>
      <c r="U4820" t="s">
        <v>10773</v>
      </c>
    </row>
    <row r="4821" spans="1:21">
      <c r="A4821" s="117" t="s">
        <v>15496</v>
      </c>
      <c r="B4821" t="s">
        <v>14590</v>
      </c>
      <c r="C4821" t="s">
        <v>14590</v>
      </c>
      <c r="D4821">
        <v>33</v>
      </c>
      <c r="E4821">
        <v>27</v>
      </c>
      <c r="F4821">
        <v>33</v>
      </c>
      <c r="G4821">
        <v>27</v>
      </c>
      <c r="H4821">
        <v>1</v>
      </c>
      <c r="I4821">
        <v>1</v>
      </c>
      <c r="J4821">
        <v>240</v>
      </c>
      <c r="K4821" s="194">
        <v>240</v>
      </c>
      <c r="L4821" t="s">
        <v>1083</v>
      </c>
      <c r="M4821" t="s">
        <v>1083</v>
      </c>
      <c r="N4821">
        <v>93</v>
      </c>
      <c r="O4821" t="s">
        <v>7876</v>
      </c>
      <c r="P4821" t="s">
        <v>15387</v>
      </c>
      <c r="Q4821">
        <v>9.2999999999999999E-2</v>
      </c>
      <c r="R4821" s="117" t="s">
        <v>18674</v>
      </c>
      <c r="S4821" s="117" t="s">
        <v>14589</v>
      </c>
      <c r="T4821" t="s">
        <v>12136</v>
      </c>
      <c r="U4821" t="s">
        <v>10773</v>
      </c>
    </row>
    <row r="4822" spans="1:21">
      <c r="A4822" s="117" t="s">
        <v>17497</v>
      </c>
      <c r="B4822" t="s">
        <v>14590</v>
      </c>
      <c r="C4822" t="s">
        <v>14590</v>
      </c>
      <c r="D4822">
        <v>151</v>
      </c>
      <c r="E4822">
        <v>145</v>
      </c>
      <c r="F4822">
        <v>151</v>
      </c>
      <c r="G4822">
        <v>145</v>
      </c>
      <c r="H4822">
        <v>1</v>
      </c>
      <c r="I4822">
        <v>1</v>
      </c>
      <c r="J4822">
        <v>159</v>
      </c>
      <c r="K4822" s="194">
        <v>159</v>
      </c>
      <c r="L4822" t="s">
        <v>1083</v>
      </c>
      <c r="M4822" t="s">
        <v>1083</v>
      </c>
      <c r="N4822">
        <v>195</v>
      </c>
      <c r="O4822" t="s">
        <v>7876</v>
      </c>
      <c r="P4822" t="s">
        <v>17483</v>
      </c>
      <c r="Q4822">
        <v>0.19500000000000001</v>
      </c>
      <c r="R4822" s="117" t="s">
        <v>14594</v>
      </c>
      <c r="S4822" s="117" t="s">
        <v>14589</v>
      </c>
      <c r="T4822" t="s">
        <v>12136</v>
      </c>
      <c r="U4822" t="s">
        <v>10772</v>
      </c>
    </row>
    <row r="4823" spans="1:21">
      <c r="A4823" s="117" t="s">
        <v>17498</v>
      </c>
      <c r="B4823" t="s">
        <v>14590</v>
      </c>
      <c r="C4823" t="s">
        <v>14590</v>
      </c>
      <c r="D4823">
        <v>151</v>
      </c>
      <c r="E4823">
        <v>145</v>
      </c>
      <c r="F4823">
        <v>151</v>
      </c>
      <c r="G4823">
        <v>145</v>
      </c>
      <c r="H4823">
        <v>1</v>
      </c>
      <c r="I4823">
        <v>1</v>
      </c>
      <c r="J4823">
        <v>999999</v>
      </c>
      <c r="K4823" s="194">
        <v>999999</v>
      </c>
      <c r="L4823" t="s">
        <v>1083</v>
      </c>
      <c r="M4823" t="s">
        <v>1083</v>
      </c>
      <c r="N4823">
        <v>195</v>
      </c>
      <c r="O4823" t="s">
        <v>7876</v>
      </c>
      <c r="P4823" t="s">
        <v>17483</v>
      </c>
      <c r="Q4823">
        <v>0.19500000000000001</v>
      </c>
      <c r="R4823" s="117" t="s">
        <v>14594</v>
      </c>
      <c r="S4823" s="117" t="s">
        <v>14589</v>
      </c>
      <c r="T4823" t="s">
        <v>12136</v>
      </c>
      <c r="U4823" t="s">
        <v>10772</v>
      </c>
    </row>
    <row r="4824" spans="1:21">
      <c r="A4824" s="117" t="s">
        <v>15498</v>
      </c>
      <c r="B4824" t="s">
        <v>14590</v>
      </c>
      <c r="C4824" t="s">
        <v>14590</v>
      </c>
      <c r="D4824">
        <v>33</v>
      </c>
      <c r="E4824">
        <v>27</v>
      </c>
      <c r="F4824">
        <v>33</v>
      </c>
      <c r="G4824">
        <v>27</v>
      </c>
      <c r="H4824">
        <v>12</v>
      </c>
      <c r="I4824">
        <v>12</v>
      </c>
      <c r="J4824">
        <v>480</v>
      </c>
      <c r="K4824" s="194">
        <v>480</v>
      </c>
      <c r="L4824" t="s">
        <v>1083</v>
      </c>
      <c r="M4824" t="s">
        <v>1083</v>
      </c>
      <c r="N4824">
        <v>38</v>
      </c>
      <c r="O4824" t="s">
        <v>7876</v>
      </c>
      <c r="P4824" t="s">
        <v>15497</v>
      </c>
      <c r="Q4824">
        <v>3.7999999999999999E-2</v>
      </c>
      <c r="R4824" s="117" t="s">
        <v>18674</v>
      </c>
      <c r="S4824" s="117" t="s">
        <v>14589</v>
      </c>
      <c r="T4824" t="s">
        <v>12136</v>
      </c>
      <c r="U4824" t="s">
        <v>10773</v>
      </c>
    </row>
    <row r="4825" spans="1:21">
      <c r="A4825" s="117" t="s">
        <v>15499</v>
      </c>
      <c r="B4825" t="s">
        <v>14590</v>
      </c>
      <c r="C4825" t="s">
        <v>14590</v>
      </c>
      <c r="D4825">
        <v>33</v>
      </c>
      <c r="E4825">
        <v>27</v>
      </c>
      <c r="F4825">
        <v>33</v>
      </c>
      <c r="G4825">
        <v>27</v>
      </c>
      <c r="H4825">
        <v>12</v>
      </c>
      <c r="I4825">
        <v>12</v>
      </c>
      <c r="J4825">
        <v>480</v>
      </c>
      <c r="K4825" s="194">
        <v>480</v>
      </c>
      <c r="L4825" t="s">
        <v>1083</v>
      </c>
      <c r="M4825" t="s">
        <v>1083</v>
      </c>
      <c r="N4825">
        <v>38</v>
      </c>
      <c r="O4825" t="s">
        <v>7876</v>
      </c>
      <c r="P4825" t="s">
        <v>15497</v>
      </c>
      <c r="Q4825">
        <v>3.7999999999999999E-2</v>
      </c>
      <c r="R4825" s="117" t="s">
        <v>18674</v>
      </c>
      <c r="S4825" s="117" t="s">
        <v>14589</v>
      </c>
      <c r="T4825" t="s">
        <v>12136</v>
      </c>
      <c r="U4825" t="s">
        <v>10773</v>
      </c>
    </row>
    <row r="4826" spans="1:21">
      <c r="A4826" s="117" t="s">
        <v>15500</v>
      </c>
      <c r="B4826" t="s">
        <v>14590</v>
      </c>
      <c r="C4826" t="s">
        <v>14590</v>
      </c>
      <c r="D4826">
        <v>33</v>
      </c>
      <c r="E4826">
        <v>27</v>
      </c>
      <c r="F4826">
        <v>33</v>
      </c>
      <c r="G4826">
        <v>27</v>
      </c>
      <c r="H4826">
        <v>12</v>
      </c>
      <c r="I4826">
        <v>12</v>
      </c>
      <c r="J4826">
        <v>480</v>
      </c>
      <c r="K4826" s="194">
        <v>480</v>
      </c>
      <c r="L4826" t="s">
        <v>1083</v>
      </c>
      <c r="M4826" t="s">
        <v>1083</v>
      </c>
      <c r="N4826">
        <v>38</v>
      </c>
      <c r="O4826" t="s">
        <v>7876</v>
      </c>
      <c r="P4826" t="s">
        <v>15497</v>
      </c>
      <c r="Q4826">
        <v>3.7999999999999999E-2</v>
      </c>
      <c r="R4826" s="117" t="s">
        <v>18674</v>
      </c>
      <c r="S4826" s="117" t="s">
        <v>14589</v>
      </c>
      <c r="T4826" t="s">
        <v>12136</v>
      </c>
      <c r="U4826" t="s">
        <v>10773</v>
      </c>
    </row>
    <row r="4827" spans="1:21">
      <c r="A4827" s="117" t="s">
        <v>19860</v>
      </c>
      <c r="B4827" t="s">
        <v>14590</v>
      </c>
      <c r="C4827" t="s">
        <v>14590</v>
      </c>
      <c r="D4827">
        <v>31</v>
      </c>
      <c r="E4827">
        <v>25</v>
      </c>
      <c r="F4827">
        <v>31</v>
      </c>
      <c r="G4827">
        <v>25</v>
      </c>
      <c r="H4827">
        <v>10</v>
      </c>
      <c r="I4827">
        <v>10</v>
      </c>
      <c r="J4827">
        <v>480</v>
      </c>
      <c r="K4827" s="194">
        <v>480</v>
      </c>
      <c r="L4827" t="s">
        <v>1083</v>
      </c>
      <c r="M4827" t="s">
        <v>1083</v>
      </c>
      <c r="N4827">
        <v>134</v>
      </c>
      <c r="O4827" t="s">
        <v>7876</v>
      </c>
      <c r="P4827" t="s">
        <v>19838</v>
      </c>
      <c r="Q4827">
        <v>0.13400000000000001</v>
      </c>
      <c r="R4827" s="117" t="s">
        <v>14594</v>
      </c>
      <c r="S4827" s="117" t="s">
        <v>14589</v>
      </c>
      <c r="T4827" t="s">
        <v>12136</v>
      </c>
      <c r="U4827" t="s">
        <v>10773</v>
      </c>
    </row>
    <row r="4828" spans="1:21">
      <c r="A4828" s="117" t="s">
        <v>15501</v>
      </c>
      <c r="B4828" t="s">
        <v>13815</v>
      </c>
      <c r="C4828" t="s">
        <v>14590</v>
      </c>
      <c r="D4828">
        <v>2</v>
      </c>
      <c r="E4828">
        <v>27</v>
      </c>
      <c r="F4828">
        <v>33</v>
      </c>
      <c r="G4828">
        <v>27</v>
      </c>
      <c r="H4828">
        <v>1</v>
      </c>
      <c r="I4828">
        <v>1</v>
      </c>
      <c r="J4828">
        <v>36</v>
      </c>
      <c r="K4828" s="194">
        <v>240</v>
      </c>
      <c r="L4828" t="s">
        <v>1083</v>
      </c>
      <c r="M4828" t="s">
        <v>1083</v>
      </c>
      <c r="N4828">
        <v>138</v>
      </c>
      <c r="O4828" t="s">
        <v>7876</v>
      </c>
      <c r="P4828" t="s">
        <v>15387</v>
      </c>
      <c r="Q4828">
        <v>0.13800000000000001</v>
      </c>
      <c r="R4828" s="117" t="s">
        <v>18674</v>
      </c>
      <c r="S4828" s="117" t="s">
        <v>14589</v>
      </c>
      <c r="T4828" t="s">
        <v>12136</v>
      </c>
      <c r="U4828" t="s">
        <v>10772</v>
      </c>
    </row>
    <row r="4829" spans="1:21">
      <c r="A4829" s="117" t="s">
        <v>15502</v>
      </c>
      <c r="B4829" t="s">
        <v>13815</v>
      </c>
      <c r="C4829" t="s">
        <v>13815</v>
      </c>
      <c r="D4829">
        <v>2</v>
      </c>
      <c r="E4829">
        <v>42</v>
      </c>
      <c r="F4829">
        <v>2</v>
      </c>
      <c r="G4829">
        <v>27</v>
      </c>
      <c r="H4829">
        <v>1</v>
      </c>
      <c r="I4829">
        <v>1</v>
      </c>
      <c r="J4829">
        <v>34</v>
      </c>
      <c r="K4829" s="194">
        <v>59</v>
      </c>
      <c r="L4829" t="s">
        <v>1083</v>
      </c>
      <c r="M4829" t="s">
        <v>1083</v>
      </c>
      <c r="N4829">
        <v>138</v>
      </c>
      <c r="O4829" t="s">
        <v>7876</v>
      </c>
      <c r="P4829" t="s">
        <v>15387</v>
      </c>
      <c r="Q4829">
        <v>0.13800000000000001</v>
      </c>
      <c r="R4829" s="117" t="s">
        <v>14743</v>
      </c>
      <c r="S4829" s="117" t="s">
        <v>14589</v>
      </c>
      <c r="T4829" t="s">
        <v>12136</v>
      </c>
      <c r="U4829" t="s">
        <v>10772</v>
      </c>
    </row>
    <row r="4830" spans="1:21">
      <c r="A4830" s="117" t="s">
        <v>15503</v>
      </c>
      <c r="B4830" t="s">
        <v>13815</v>
      </c>
      <c r="C4830" t="s">
        <v>14590</v>
      </c>
      <c r="D4830">
        <v>2</v>
      </c>
      <c r="E4830">
        <v>42</v>
      </c>
      <c r="F4830">
        <v>33</v>
      </c>
      <c r="G4830">
        <v>27</v>
      </c>
      <c r="H4830">
        <v>5</v>
      </c>
      <c r="I4830">
        <v>5</v>
      </c>
      <c r="J4830">
        <v>89</v>
      </c>
      <c r="K4830" s="194">
        <v>480</v>
      </c>
      <c r="L4830" t="s">
        <v>1083</v>
      </c>
      <c r="M4830" t="s">
        <v>1083</v>
      </c>
      <c r="N4830">
        <v>138</v>
      </c>
      <c r="O4830" t="s">
        <v>7876</v>
      </c>
      <c r="P4830" t="s">
        <v>15387</v>
      </c>
      <c r="Q4830">
        <v>0.13800000000000001</v>
      </c>
      <c r="R4830" s="117" t="s">
        <v>14743</v>
      </c>
      <c r="S4830" s="117" t="s">
        <v>14589</v>
      </c>
      <c r="T4830" t="s">
        <v>12136</v>
      </c>
      <c r="U4830" t="s">
        <v>10772</v>
      </c>
    </row>
    <row r="4831" spans="1:21">
      <c r="A4831" s="117" t="s">
        <v>19861</v>
      </c>
      <c r="B4831" t="s">
        <v>14590</v>
      </c>
      <c r="C4831" t="s">
        <v>14590</v>
      </c>
      <c r="D4831">
        <v>31</v>
      </c>
      <c r="E4831">
        <v>25</v>
      </c>
      <c r="F4831">
        <v>31</v>
      </c>
      <c r="G4831">
        <v>25</v>
      </c>
      <c r="H4831">
        <v>10</v>
      </c>
      <c r="I4831">
        <v>10</v>
      </c>
      <c r="J4831">
        <v>480</v>
      </c>
      <c r="K4831" s="194">
        <v>480</v>
      </c>
      <c r="L4831" t="s">
        <v>1083</v>
      </c>
      <c r="M4831" t="s">
        <v>1083</v>
      </c>
      <c r="N4831">
        <v>142</v>
      </c>
      <c r="O4831" t="s">
        <v>7876</v>
      </c>
      <c r="P4831" t="s">
        <v>19838</v>
      </c>
      <c r="Q4831">
        <v>0.14199999999999999</v>
      </c>
      <c r="R4831" s="117" t="s">
        <v>14594</v>
      </c>
      <c r="S4831" s="117" t="s">
        <v>14589</v>
      </c>
      <c r="T4831" t="s">
        <v>12136</v>
      </c>
      <c r="U4831" t="s">
        <v>10772</v>
      </c>
    </row>
    <row r="4832" spans="1:21">
      <c r="A4832" s="117" t="s">
        <v>15504</v>
      </c>
      <c r="B4832" t="s">
        <v>14590</v>
      </c>
      <c r="C4832" t="s">
        <v>14590</v>
      </c>
      <c r="D4832">
        <v>33</v>
      </c>
      <c r="E4832">
        <v>27</v>
      </c>
      <c r="F4832">
        <v>33</v>
      </c>
      <c r="G4832">
        <v>27</v>
      </c>
      <c r="H4832">
        <v>1</v>
      </c>
      <c r="I4832">
        <v>1</v>
      </c>
      <c r="J4832">
        <v>240</v>
      </c>
      <c r="K4832" s="194">
        <v>240</v>
      </c>
      <c r="L4832" t="s">
        <v>1083</v>
      </c>
      <c r="M4832" t="s">
        <v>1083</v>
      </c>
      <c r="N4832">
        <v>146</v>
      </c>
      <c r="O4832" t="s">
        <v>7876</v>
      </c>
      <c r="P4832" t="s">
        <v>15387</v>
      </c>
      <c r="Q4832">
        <v>0.14599999999999999</v>
      </c>
      <c r="R4832" s="117" t="s">
        <v>18674</v>
      </c>
      <c r="S4832" s="117" t="s">
        <v>14589</v>
      </c>
      <c r="T4832" t="s">
        <v>12136</v>
      </c>
      <c r="U4832" t="s">
        <v>10773</v>
      </c>
    </row>
    <row r="4833" spans="1:21">
      <c r="A4833" s="117" t="s">
        <v>15505</v>
      </c>
      <c r="B4833" t="s">
        <v>14590</v>
      </c>
      <c r="C4833" t="s">
        <v>14590</v>
      </c>
      <c r="D4833">
        <v>33</v>
      </c>
      <c r="E4833">
        <v>27</v>
      </c>
      <c r="F4833">
        <v>33</v>
      </c>
      <c r="G4833">
        <v>27</v>
      </c>
      <c r="H4833">
        <v>1</v>
      </c>
      <c r="I4833">
        <v>1</v>
      </c>
      <c r="J4833">
        <v>480</v>
      </c>
      <c r="K4833" s="194">
        <v>480</v>
      </c>
      <c r="L4833" t="s">
        <v>1083</v>
      </c>
      <c r="M4833" t="s">
        <v>1083</v>
      </c>
      <c r="N4833">
        <v>146</v>
      </c>
      <c r="O4833" t="s">
        <v>7876</v>
      </c>
      <c r="P4833" t="s">
        <v>15387</v>
      </c>
      <c r="Q4833">
        <v>0.14599999999999999</v>
      </c>
      <c r="R4833" s="117" t="s">
        <v>18674</v>
      </c>
      <c r="S4833" s="117" t="s">
        <v>14589</v>
      </c>
      <c r="T4833" t="s">
        <v>12136</v>
      </c>
      <c r="U4833" t="s">
        <v>10773</v>
      </c>
    </row>
    <row r="4834" spans="1:21">
      <c r="A4834" s="117" t="s">
        <v>15506</v>
      </c>
      <c r="B4834" t="s">
        <v>14590</v>
      </c>
      <c r="C4834" t="s">
        <v>14590</v>
      </c>
      <c r="D4834">
        <v>33</v>
      </c>
      <c r="E4834">
        <v>27</v>
      </c>
      <c r="F4834">
        <v>48</v>
      </c>
      <c r="G4834">
        <v>42</v>
      </c>
      <c r="H4834">
        <v>60</v>
      </c>
      <c r="I4834">
        <v>60</v>
      </c>
      <c r="J4834">
        <v>480</v>
      </c>
      <c r="K4834" s="194">
        <v>480</v>
      </c>
      <c r="L4834" t="s">
        <v>1083</v>
      </c>
      <c r="M4834" t="s">
        <v>1083</v>
      </c>
      <c r="N4834">
        <v>146</v>
      </c>
      <c r="O4834" t="s">
        <v>7876</v>
      </c>
      <c r="P4834" t="s">
        <v>15387</v>
      </c>
      <c r="Q4834">
        <v>0.14599999999999999</v>
      </c>
      <c r="R4834" s="117" t="s">
        <v>18674</v>
      </c>
      <c r="S4834" s="117" t="s">
        <v>14589</v>
      </c>
      <c r="T4834" t="s">
        <v>12136</v>
      </c>
      <c r="U4834" t="s">
        <v>10772</v>
      </c>
    </row>
    <row r="4835" spans="1:21">
      <c r="A4835" s="117" t="s">
        <v>17499</v>
      </c>
      <c r="B4835" t="s">
        <v>14590</v>
      </c>
      <c r="C4835" t="s">
        <v>14590</v>
      </c>
      <c r="D4835">
        <v>151</v>
      </c>
      <c r="E4835">
        <v>145</v>
      </c>
      <c r="F4835">
        <v>151</v>
      </c>
      <c r="G4835">
        <v>145</v>
      </c>
      <c r="H4835">
        <v>1</v>
      </c>
      <c r="I4835">
        <v>1</v>
      </c>
      <c r="J4835">
        <v>25</v>
      </c>
      <c r="K4835" s="194">
        <v>25</v>
      </c>
      <c r="L4835" t="s">
        <v>1083</v>
      </c>
      <c r="M4835" t="s">
        <v>1083</v>
      </c>
      <c r="N4835">
        <v>212</v>
      </c>
      <c r="O4835" t="s">
        <v>7876</v>
      </c>
      <c r="P4835" t="s">
        <v>17483</v>
      </c>
      <c r="Q4835">
        <v>0.21199999999999999</v>
      </c>
      <c r="R4835" s="117" t="s">
        <v>14594</v>
      </c>
      <c r="S4835" s="117" t="s">
        <v>14589</v>
      </c>
      <c r="T4835" t="s">
        <v>12136</v>
      </c>
      <c r="U4835" t="s">
        <v>10772</v>
      </c>
    </row>
    <row r="4836" spans="1:21">
      <c r="A4836" s="117" t="s">
        <v>17500</v>
      </c>
      <c r="B4836" t="s">
        <v>14590</v>
      </c>
      <c r="C4836" t="s">
        <v>14590</v>
      </c>
      <c r="D4836">
        <v>151</v>
      </c>
      <c r="E4836">
        <v>145</v>
      </c>
      <c r="F4836">
        <v>151</v>
      </c>
      <c r="G4836">
        <v>145</v>
      </c>
      <c r="H4836">
        <v>1</v>
      </c>
      <c r="I4836">
        <v>1</v>
      </c>
      <c r="J4836">
        <v>10</v>
      </c>
      <c r="K4836" s="194">
        <v>10</v>
      </c>
      <c r="L4836" t="s">
        <v>1083</v>
      </c>
      <c r="M4836" t="s">
        <v>1083</v>
      </c>
      <c r="N4836">
        <v>212</v>
      </c>
      <c r="O4836" t="s">
        <v>7876</v>
      </c>
      <c r="P4836" t="s">
        <v>17483</v>
      </c>
      <c r="Q4836">
        <v>0.21199999999999999</v>
      </c>
      <c r="R4836" s="117" t="s">
        <v>14594</v>
      </c>
      <c r="S4836" s="117" t="s">
        <v>14589</v>
      </c>
      <c r="T4836" t="s">
        <v>12136</v>
      </c>
      <c r="U4836" t="s">
        <v>10772</v>
      </c>
    </row>
    <row r="4837" spans="1:21">
      <c r="A4837" s="117" t="s">
        <v>12208</v>
      </c>
      <c r="B4837" t="s">
        <v>14590</v>
      </c>
      <c r="C4837" t="s">
        <v>14590</v>
      </c>
      <c r="D4837">
        <v>21</v>
      </c>
      <c r="E4837">
        <v>15</v>
      </c>
      <c r="F4837">
        <v>21</v>
      </c>
      <c r="G4837">
        <v>15</v>
      </c>
      <c r="H4837">
        <v>60</v>
      </c>
      <c r="I4837">
        <v>10</v>
      </c>
      <c r="J4837">
        <v>0</v>
      </c>
      <c r="K4837" s="194">
        <v>0</v>
      </c>
      <c r="L4837" t="s">
        <v>1075</v>
      </c>
      <c r="M4837" t="s">
        <v>1075</v>
      </c>
      <c r="N4837">
        <v>79</v>
      </c>
      <c r="O4837" t="s">
        <v>7876</v>
      </c>
      <c r="P4837" t="s">
        <v>12297</v>
      </c>
      <c r="Q4837">
        <v>7.9000000000000001E-2</v>
      </c>
      <c r="R4837" s="117" t="s">
        <v>14687</v>
      </c>
      <c r="S4837" s="117" t="s">
        <v>14688</v>
      </c>
      <c r="T4837" t="s">
        <v>13996</v>
      </c>
      <c r="U4837" t="s">
        <v>10772</v>
      </c>
    </row>
    <row r="4838" spans="1:21">
      <c r="A4838" s="117" t="s">
        <v>12209</v>
      </c>
      <c r="B4838" t="s">
        <v>14590</v>
      </c>
      <c r="C4838" t="s">
        <v>14590</v>
      </c>
      <c r="D4838">
        <v>21</v>
      </c>
      <c r="E4838">
        <v>15</v>
      </c>
      <c r="F4838">
        <v>21</v>
      </c>
      <c r="G4838">
        <v>15</v>
      </c>
      <c r="H4838">
        <v>60</v>
      </c>
      <c r="I4838">
        <v>10</v>
      </c>
      <c r="J4838">
        <v>0</v>
      </c>
      <c r="K4838" s="194">
        <v>0</v>
      </c>
      <c r="L4838" t="s">
        <v>1075</v>
      </c>
      <c r="M4838" t="s">
        <v>1075</v>
      </c>
      <c r="N4838">
        <v>80</v>
      </c>
      <c r="O4838" t="s">
        <v>7876</v>
      </c>
      <c r="P4838" t="s">
        <v>12297</v>
      </c>
      <c r="Q4838">
        <v>0.08</v>
      </c>
      <c r="R4838" s="117" t="s">
        <v>14687</v>
      </c>
      <c r="S4838" s="117" t="s">
        <v>14688</v>
      </c>
      <c r="T4838" t="s">
        <v>13996</v>
      </c>
      <c r="U4838" t="s">
        <v>10772</v>
      </c>
    </row>
    <row r="4839" spans="1:21">
      <c r="A4839" s="117" t="s">
        <v>20371</v>
      </c>
      <c r="B4839" t="s">
        <v>14590</v>
      </c>
      <c r="C4839" t="s">
        <v>14590</v>
      </c>
      <c r="D4839">
        <v>48</v>
      </c>
      <c r="E4839">
        <v>42</v>
      </c>
      <c r="F4839">
        <v>48</v>
      </c>
      <c r="G4839">
        <v>42</v>
      </c>
      <c r="H4839">
        <v>8</v>
      </c>
      <c r="I4839">
        <v>8</v>
      </c>
      <c r="J4839">
        <v>999999</v>
      </c>
      <c r="K4839" s="194">
        <v>999999</v>
      </c>
      <c r="L4839" t="s">
        <v>1075</v>
      </c>
      <c r="M4839" t="s">
        <v>1075</v>
      </c>
      <c r="N4839">
        <v>135</v>
      </c>
      <c r="O4839" t="s">
        <v>7876</v>
      </c>
      <c r="P4839" t="s">
        <v>20372</v>
      </c>
      <c r="Q4839">
        <v>0.13500000000000001</v>
      </c>
      <c r="R4839" s="117" t="s">
        <v>14743</v>
      </c>
      <c r="S4839" s="117" t="s">
        <v>14589</v>
      </c>
      <c r="T4839" t="s">
        <v>12136</v>
      </c>
      <c r="U4839" t="s">
        <v>10772</v>
      </c>
    </row>
    <row r="4840" spans="1:21">
      <c r="A4840" s="117" t="s">
        <v>19862</v>
      </c>
      <c r="B4840" t="s">
        <v>14590</v>
      </c>
      <c r="C4840" t="s">
        <v>14590</v>
      </c>
      <c r="D4840">
        <v>28</v>
      </c>
      <c r="E4840">
        <v>22</v>
      </c>
      <c r="F4840">
        <v>28</v>
      </c>
      <c r="G4840">
        <v>22</v>
      </c>
      <c r="H4840">
        <v>8</v>
      </c>
      <c r="I4840">
        <v>8</v>
      </c>
      <c r="J4840">
        <v>0</v>
      </c>
      <c r="K4840" s="194">
        <v>0</v>
      </c>
      <c r="L4840" t="s">
        <v>1075</v>
      </c>
      <c r="M4840" t="s">
        <v>1075</v>
      </c>
      <c r="N4840">
        <v>135</v>
      </c>
      <c r="O4840" t="s">
        <v>7876</v>
      </c>
      <c r="P4840" t="s">
        <v>19863</v>
      </c>
      <c r="Q4840">
        <v>0.13500000000000001</v>
      </c>
      <c r="R4840" s="117" t="s">
        <v>14687</v>
      </c>
      <c r="S4840" s="117" t="s">
        <v>14688</v>
      </c>
      <c r="T4840" t="s">
        <v>13996</v>
      </c>
      <c r="U4840" t="s">
        <v>10772</v>
      </c>
    </row>
    <row r="4841" spans="1:21">
      <c r="A4841" s="117" t="s">
        <v>19864</v>
      </c>
      <c r="B4841" t="s">
        <v>14590</v>
      </c>
      <c r="C4841" t="s">
        <v>14590</v>
      </c>
      <c r="D4841">
        <v>28</v>
      </c>
      <c r="E4841">
        <v>22</v>
      </c>
      <c r="F4841">
        <v>28</v>
      </c>
      <c r="G4841">
        <v>22</v>
      </c>
      <c r="H4841">
        <v>8</v>
      </c>
      <c r="I4841">
        <v>8</v>
      </c>
      <c r="J4841">
        <v>0</v>
      </c>
      <c r="K4841" s="194">
        <v>0</v>
      </c>
      <c r="L4841" t="s">
        <v>1075</v>
      </c>
      <c r="M4841" t="s">
        <v>1075</v>
      </c>
      <c r="N4841">
        <v>135</v>
      </c>
      <c r="O4841" t="s">
        <v>7876</v>
      </c>
      <c r="P4841" t="s">
        <v>19863</v>
      </c>
      <c r="Q4841">
        <v>0.13500000000000001</v>
      </c>
      <c r="R4841" s="117" t="s">
        <v>14687</v>
      </c>
      <c r="S4841" s="117" t="s">
        <v>14688</v>
      </c>
      <c r="T4841" t="s">
        <v>13996</v>
      </c>
      <c r="U4841" t="s">
        <v>10772</v>
      </c>
    </row>
    <row r="4842" spans="1:21">
      <c r="A4842" s="117" t="s">
        <v>20934</v>
      </c>
      <c r="B4842" t="s">
        <v>14590</v>
      </c>
      <c r="C4842" t="s">
        <v>14590</v>
      </c>
      <c r="D4842">
        <v>28</v>
      </c>
      <c r="E4842">
        <v>22</v>
      </c>
      <c r="F4842">
        <v>28</v>
      </c>
      <c r="G4842">
        <v>22</v>
      </c>
      <c r="H4842">
        <v>72</v>
      </c>
      <c r="I4842">
        <v>72</v>
      </c>
      <c r="J4842">
        <v>0</v>
      </c>
      <c r="K4842" s="194">
        <v>0</v>
      </c>
      <c r="L4842" t="s">
        <v>1075</v>
      </c>
      <c r="M4842" t="s">
        <v>1075</v>
      </c>
      <c r="N4842">
        <v>29</v>
      </c>
      <c r="O4842" t="s">
        <v>7876</v>
      </c>
      <c r="P4842" t="s">
        <v>20912</v>
      </c>
      <c r="Q4842">
        <v>2.9000000000000001E-2</v>
      </c>
      <c r="R4842" s="117" t="s">
        <v>14944</v>
      </c>
      <c r="S4842" s="117" t="s">
        <v>14688</v>
      </c>
      <c r="T4842" t="s">
        <v>13996</v>
      </c>
      <c r="U4842" t="s">
        <v>10772</v>
      </c>
    </row>
    <row r="4843" spans="1:21">
      <c r="A4843" s="117" t="s">
        <v>20935</v>
      </c>
      <c r="B4843" t="s">
        <v>14590</v>
      </c>
      <c r="C4843" t="s">
        <v>14590</v>
      </c>
      <c r="D4843">
        <v>28</v>
      </c>
      <c r="E4843">
        <v>22</v>
      </c>
      <c r="F4843">
        <v>28</v>
      </c>
      <c r="G4843">
        <v>22</v>
      </c>
      <c r="H4843">
        <v>1</v>
      </c>
      <c r="I4843">
        <v>1</v>
      </c>
      <c r="J4843">
        <v>0</v>
      </c>
      <c r="K4843" s="194">
        <v>0</v>
      </c>
      <c r="L4843" t="s">
        <v>1075</v>
      </c>
      <c r="M4843" t="s">
        <v>1075</v>
      </c>
      <c r="N4843">
        <v>23</v>
      </c>
      <c r="O4843" t="s">
        <v>7876</v>
      </c>
      <c r="P4843" t="s">
        <v>20936</v>
      </c>
      <c r="Q4843">
        <v>2.3E-2</v>
      </c>
      <c r="R4843" s="117" t="s">
        <v>14944</v>
      </c>
      <c r="S4843" s="117" t="s">
        <v>14688</v>
      </c>
      <c r="T4843" t="s">
        <v>13996</v>
      </c>
      <c r="U4843" t="s">
        <v>10772</v>
      </c>
    </row>
    <row r="4844" spans="1:21">
      <c r="A4844" s="117" t="s">
        <v>20937</v>
      </c>
      <c r="B4844" t="s">
        <v>14590</v>
      </c>
      <c r="C4844" t="s">
        <v>14590</v>
      </c>
      <c r="D4844">
        <v>28</v>
      </c>
      <c r="E4844">
        <v>22</v>
      </c>
      <c r="F4844">
        <v>28</v>
      </c>
      <c r="G4844">
        <v>22</v>
      </c>
      <c r="H4844">
        <v>1</v>
      </c>
      <c r="I4844">
        <v>1</v>
      </c>
      <c r="J4844">
        <v>0</v>
      </c>
      <c r="K4844" s="194">
        <v>0</v>
      </c>
      <c r="L4844" t="s">
        <v>1075</v>
      </c>
      <c r="M4844" t="s">
        <v>1075</v>
      </c>
      <c r="N4844">
        <v>19</v>
      </c>
      <c r="O4844" t="s">
        <v>7876</v>
      </c>
      <c r="P4844" t="s">
        <v>20936</v>
      </c>
      <c r="Q4844">
        <v>1.9E-2</v>
      </c>
      <c r="R4844" s="117" t="s">
        <v>14944</v>
      </c>
      <c r="S4844" s="117" t="s">
        <v>14688</v>
      </c>
      <c r="T4844" t="s">
        <v>13996</v>
      </c>
      <c r="U4844" t="s">
        <v>10772</v>
      </c>
    </row>
    <row r="4845" spans="1:21">
      <c r="A4845" s="117" t="s">
        <v>20938</v>
      </c>
      <c r="B4845" t="s">
        <v>14590</v>
      </c>
      <c r="C4845" t="s">
        <v>14590</v>
      </c>
      <c r="D4845">
        <v>28</v>
      </c>
      <c r="E4845">
        <v>22</v>
      </c>
      <c r="F4845">
        <v>28</v>
      </c>
      <c r="G4845">
        <v>22</v>
      </c>
      <c r="H4845">
        <v>72</v>
      </c>
      <c r="I4845">
        <v>72</v>
      </c>
      <c r="J4845">
        <v>0</v>
      </c>
      <c r="K4845" s="194">
        <v>0</v>
      </c>
      <c r="L4845" t="s">
        <v>1075</v>
      </c>
      <c r="M4845" t="s">
        <v>1075</v>
      </c>
      <c r="N4845">
        <v>29</v>
      </c>
      <c r="O4845" t="s">
        <v>7876</v>
      </c>
      <c r="P4845" t="s">
        <v>20912</v>
      </c>
      <c r="Q4845">
        <v>2.9000000000000001E-2</v>
      </c>
      <c r="R4845" s="117" t="s">
        <v>14944</v>
      </c>
      <c r="S4845" s="117" t="s">
        <v>14688</v>
      </c>
      <c r="T4845" t="s">
        <v>13996</v>
      </c>
      <c r="U4845" t="s">
        <v>10772</v>
      </c>
    </row>
    <row r="4846" spans="1:21">
      <c r="A4846" s="117" t="s">
        <v>20939</v>
      </c>
      <c r="B4846" t="s">
        <v>14590</v>
      </c>
      <c r="C4846" t="s">
        <v>14590</v>
      </c>
      <c r="D4846">
        <v>28</v>
      </c>
      <c r="E4846">
        <v>22</v>
      </c>
      <c r="F4846">
        <v>28</v>
      </c>
      <c r="G4846">
        <v>22</v>
      </c>
      <c r="H4846">
        <v>1</v>
      </c>
      <c r="I4846">
        <v>1</v>
      </c>
      <c r="J4846">
        <v>0</v>
      </c>
      <c r="K4846" s="194">
        <v>0</v>
      </c>
      <c r="L4846" t="s">
        <v>1075</v>
      </c>
      <c r="M4846" t="s">
        <v>1075</v>
      </c>
      <c r="N4846">
        <v>20</v>
      </c>
      <c r="O4846" t="s">
        <v>7876</v>
      </c>
      <c r="P4846" t="s">
        <v>20936</v>
      </c>
      <c r="Q4846">
        <v>0.02</v>
      </c>
      <c r="R4846" s="117" t="s">
        <v>14944</v>
      </c>
      <c r="S4846" s="117" t="s">
        <v>14688</v>
      </c>
      <c r="T4846" t="s">
        <v>13996</v>
      </c>
      <c r="U4846" t="s">
        <v>10772</v>
      </c>
    </row>
    <row r="4847" spans="1:21">
      <c r="A4847" s="117" t="s">
        <v>20940</v>
      </c>
      <c r="B4847" t="s">
        <v>14590</v>
      </c>
      <c r="C4847" t="s">
        <v>14590</v>
      </c>
      <c r="D4847">
        <v>28</v>
      </c>
      <c r="E4847">
        <v>22</v>
      </c>
      <c r="F4847">
        <v>28</v>
      </c>
      <c r="G4847">
        <v>22</v>
      </c>
      <c r="H4847">
        <v>1</v>
      </c>
      <c r="I4847">
        <v>1</v>
      </c>
      <c r="J4847">
        <v>0</v>
      </c>
      <c r="K4847" s="194">
        <v>0</v>
      </c>
      <c r="L4847" t="s">
        <v>1075</v>
      </c>
      <c r="M4847" t="s">
        <v>1075</v>
      </c>
      <c r="N4847">
        <v>20</v>
      </c>
      <c r="O4847" t="s">
        <v>7876</v>
      </c>
      <c r="P4847" t="s">
        <v>20936</v>
      </c>
      <c r="Q4847">
        <v>0.02</v>
      </c>
      <c r="R4847" s="117" t="s">
        <v>14944</v>
      </c>
      <c r="S4847" s="117" t="s">
        <v>14688</v>
      </c>
      <c r="T4847" t="s">
        <v>13996</v>
      </c>
      <c r="U4847" t="s">
        <v>10772</v>
      </c>
    </row>
    <row r="4848" spans="1:21">
      <c r="A4848" s="117" t="s">
        <v>20941</v>
      </c>
      <c r="B4848" t="s">
        <v>14590</v>
      </c>
      <c r="C4848" t="s">
        <v>14590</v>
      </c>
      <c r="D4848">
        <v>28</v>
      </c>
      <c r="E4848">
        <v>22</v>
      </c>
      <c r="F4848">
        <v>28</v>
      </c>
      <c r="G4848">
        <v>22</v>
      </c>
      <c r="H4848">
        <v>72</v>
      </c>
      <c r="I4848">
        <v>72</v>
      </c>
      <c r="J4848">
        <v>0</v>
      </c>
      <c r="K4848" s="194">
        <v>0</v>
      </c>
      <c r="L4848" t="s">
        <v>1075</v>
      </c>
      <c r="M4848" t="s">
        <v>1075</v>
      </c>
      <c r="N4848">
        <v>29</v>
      </c>
      <c r="O4848" t="s">
        <v>7876</v>
      </c>
      <c r="P4848" t="s">
        <v>20912</v>
      </c>
      <c r="Q4848">
        <v>2.9000000000000001E-2</v>
      </c>
      <c r="R4848" s="117" t="s">
        <v>14944</v>
      </c>
      <c r="S4848" s="117" t="s">
        <v>14688</v>
      </c>
      <c r="T4848" t="s">
        <v>13996</v>
      </c>
      <c r="U4848" t="s">
        <v>10772</v>
      </c>
    </row>
    <row r="4849" spans="1:21">
      <c r="A4849" s="117" t="s">
        <v>20942</v>
      </c>
      <c r="B4849" t="s">
        <v>14590</v>
      </c>
      <c r="C4849" t="s">
        <v>14590</v>
      </c>
      <c r="D4849">
        <v>28</v>
      </c>
      <c r="E4849">
        <v>22</v>
      </c>
      <c r="F4849">
        <v>28</v>
      </c>
      <c r="G4849">
        <v>22</v>
      </c>
      <c r="H4849">
        <v>1</v>
      </c>
      <c r="I4849">
        <v>1</v>
      </c>
      <c r="J4849">
        <v>0</v>
      </c>
      <c r="K4849" s="194">
        <v>0</v>
      </c>
      <c r="L4849" t="s">
        <v>1075</v>
      </c>
      <c r="M4849" t="s">
        <v>1075</v>
      </c>
      <c r="N4849">
        <v>20</v>
      </c>
      <c r="O4849" t="s">
        <v>7876</v>
      </c>
      <c r="P4849" t="s">
        <v>20936</v>
      </c>
      <c r="Q4849">
        <v>0.02</v>
      </c>
      <c r="R4849" s="117" t="s">
        <v>14944</v>
      </c>
      <c r="S4849" s="117" t="s">
        <v>14688</v>
      </c>
      <c r="T4849" t="s">
        <v>13996</v>
      </c>
      <c r="U4849" t="s">
        <v>10772</v>
      </c>
    </row>
    <row r="4850" spans="1:21">
      <c r="A4850" s="117" t="s">
        <v>20943</v>
      </c>
      <c r="B4850" t="s">
        <v>14590</v>
      </c>
      <c r="C4850" t="s">
        <v>14590</v>
      </c>
      <c r="D4850">
        <v>28</v>
      </c>
      <c r="E4850">
        <v>22</v>
      </c>
      <c r="F4850">
        <v>28</v>
      </c>
      <c r="G4850">
        <v>22</v>
      </c>
      <c r="H4850">
        <v>1</v>
      </c>
      <c r="I4850">
        <v>1</v>
      </c>
      <c r="J4850">
        <v>0</v>
      </c>
      <c r="K4850" s="194">
        <v>0</v>
      </c>
      <c r="L4850" t="s">
        <v>1075</v>
      </c>
      <c r="M4850" t="s">
        <v>1075</v>
      </c>
      <c r="N4850">
        <v>20</v>
      </c>
      <c r="O4850" t="s">
        <v>7876</v>
      </c>
      <c r="P4850" t="s">
        <v>20936</v>
      </c>
      <c r="Q4850">
        <v>0.02</v>
      </c>
      <c r="R4850" s="117" t="s">
        <v>14944</v>
      </c>
      <c r="S4850" s="117" t="s">
        <v>14688</v>
      </c>
      <c r="T4850" t="s">
        <v>13996</v>
      </c>
      <c r="U4850" t="s">
        <v>10772</v>
      </c>
    </row>
    <row r="4851" spans="1:21">
      <c r="A4851" s="117" t="s">
        <v>20944</v>
      </c>
      <c r="B4851" t="s">
        <v>14590</v>
      </c>
      <c r="C4851" t="s">
        <v>14590</v>
      </c>
      <c r="D4851">
        <v>28</v>
      </c>
      <c r="E4851">
        <v>22</v>
      </c>
      <c r="F4851">
        <v>28</v>
      </c>
      <c r="G4851">
        <v>22</v>
      </c>
      <c r="H4851">
        <v>72</v>
      </c>
      <c r="I4851">
        <v>72</v>
      </c>
      <c r="J4851">
        <v>0</v>
      </c>
      <c r="K4851" s="194">
        <v>0</v>
      </c>
      <c r="L4851" t="s">
        <v>1075</v>
      </c>
      <c r="M4851" t="s">
        <v>1075</v>
      </c>
      <c r="N4851">
        <v>29</v>
      </c>
      <c r="O4851" t="s">
        <v>7876</v>
      </c>
      <c r="P4851" t="s">
        <v>20912</v>
      </c>
      <c r="Q4851">
        <v>2.9000000000000001E-2</v>
      </c>
      <c r="R4851" s="117" t="s">
        <v>14944</v>
      </c>
      <c r="S4851" s="117" t="s">
        <v>14688</v>
      </c>
      <c r="T4851" t="s">
        <v>13996</v>
      </c>
      <c r="U4851" t="s">
        <v>10772</v>
      </c>
    </row>
    <row r="4852" spans="1:21">
      <c r="A4852" s="117" t="s">
        <v>20945</v>
      </c>
      <c r="B4852" t="s">
        <v>14590</v>
      </c>
      <c r="C4852" t="s">
        <v>14590</v>
      </c>
      <c r="D4852">
        <v>28</v>
      </c>
      <c r="E4852">
        <v>22</v>
      </c>
      <c r="F4852">
        <v>28</v>
      </c>
      <c r="G4852">
        <v>22</v>
      </c>
      <c r="H4852">
        <v>1</v>
      </c>
      <c r="I4852">
        <v>1</v>
      </c>
      <c r="J4852">
        <v>0</v>
      </c>
      <c r="K4852" s="194">
        <v>0</v>
      </c>
      <c r="L4852" t="s">
        <v>1075</v>
      </c>
      <c r="M4852" t="s">
        <v>1075</v>
      </c>
      <c r="N4852">
        <v>21</v>
      </c>
      <c r="O4852" t="s">
        <v>7876</v>
      </c>
      <c r="P4852" t="s">
        <v>20936</v>
      </c>
      <c r="Q4852">
        <v>2.1000000000000001E-2</v>
      </c>
      <c r="R4852" s="117" t="s">
        <v>14944</v>
      </c>
      <c r="S4852" s="117" t="s">
        <v>14688</v>
      </c>
      <c r="T4852" t="s">
        <v>13996</v>
      </c>
      <c r="U4852" t="s">
        <v>10772</v>
      </c>
    </row>
    <row r="4853" spans="1:21">
      <c r="A4853" s="117" t="s">
        <v>24853</v>
      </c>
      <c r="B4853" t="s">
        <v>14590</v>
      </c>
      <c r="C4853" t="s">
        <v>14590</v>
      </c>
      <c r="D4853">
        <v>28</v>
      </c>
      <c r="E4853">
        <v>22</v>
      </c>
      <c r="F4853">
        <v>28</v>
      </c>
      <c r="G4853">
        <v>22</v>
      </c>
      <c r="H4853">
        <v>10</v>
      </c>
      <c r="I4853">
        <v>10</v>
      </c>
      <c r="J4853">
        <v>0</v>
      </c>
      <c r="K4853" s="194">
        <v>0</v>
      </c>
      <c r="L4853" t="s">
        <v>1075</v>
      </c>
      <c r="M4853" t="s">
        <v>1075</v>
      </c>
      <c r="N4853">
        <v>99</v>
      </c>
      <c r="O4853" t="s">
        <v>7876</v>
      </c>
      <c r="P4853" t="s">
        <v>12289</v>
      </c>
      <c r="Q4853">
        <v>9.9000000000000005E-2</v>
      </c>
      <c r="R4853" s="117" t="s">
        <v>14687</v>
      </c>
      <c r="S4853" s="117" t="s">
        <v>14688</v>
      </c>
      <c r="T4853" t="s">
        <v>13996</v>
      </c>
      <c r="U4853" t="s">
        <v>10773</v>
      </c>
    </row>
    <row r="4854" spans="1:21">
      <c r="A4854" s="117" t="s">
        <v>24854</v>
      </c>
      <c r="B4854" t="s">
        <v>14590</v>
      </c>
      <c r="C4854" t="s">
        <v>14590</v>
      </c>
      <c r="D4854">
        <v>48</v>
      </c>
      <c r="E4854">
        <v>42</v>
      </c>
      <c r="F4854">
        <v>48</v>
      </c>
      <c r="G4854">
        <v>42</v>
      </c>
      <c r="H4854">
        <v>60</v>
      </c>
      <c r="I4854">
        <v>60</v>
      </c>
      <c r="J4854">
        <v>999999</v>
      </c>
      <c r="K4854" s="194">
        <v>999999</v>
      </c>
      <c r="L4854" t="s">
        <v>1075</v>
      </c>
      <c r="M4854" t="s">
        <v>1075</v>
      </c>
      <c r="N4854">
        <v>104</v>
      </c>
      <c r="O4854" t="s">
        <v>7876</v>
      </c>
      <c r="P4854" t="s">
        <v>24855</v>
      </c>
      <c r="Q4854">
        <v>0.104</v>
      </c>
      <c r="R4854" s="117" t="s">
        <v>14594</v>
      </c>
      <c r="S4854" s="117" t="s">
        <v>14589</v>
      </c>
      <c r="T4854" t="s">
        <v>12136</v>
      </c>
      <c r="U4854" t="s">
        <v>10772</v>
      </c>
    </row>
    <row r="4855" spans="1:21">
      <c r="A4855" s="117" t="s">
        <v>12206</v>
      </c>
      <c r="B4855" t="s">
        <v>13815</v>
      </c>
      <c r="C4855" t="s">
        <v>13815</v>
      </c>
      <c r="D4855">
        <v>2</v>
      </c>
      <c r="E4855">
        <v>22</v>
      </c>
      <c r="F4855">
        <v>2</v>
      </c>
      <c r="G4855">
        <v>22</v>
      </c>
      <c r="H4855">
        <v>1</v>
      </c>
      <c r="I4855">
        <v>1</v>
      </c>
      <c r="J4855">
        <v>81</v>
      </c>
      <c r="K4855" s="194">
        <v>60</v>
      </c>
      <c r="L4855" t="s">
        <v>1075</v>
      </c>
      <c r="M4855" t="s">
        <v>1075</v>
      </c>
      <c r="N4855">
        <v>103</v>
      </c>
      <c r="O4855" t="s">
        <v>7876</v>
      </c>
      <c r="P4855" t="s">
        <v>12296</v>
      </c>
      <c r="Q4855">
        <v>0.10299999999999999</v>
      </c>
      <c r="R4855" s="117" t="s">
        <v>14687</v>
      </c>
      <c r="S4855" s="117" t="s">
        <v>14688</v>
      </c>
      <c r="T4855" t="s">
        <v>13996</v>
      </c>
      <c r="U4855" t="s">
        <v>10772</v>
      </c>
    </row>
    <row r="4856" spans="1:21">
      <c r="A4856" s="117" t="s">
        <v>12207</v>
      </c>
      <c r="B4856" t="s">
        <v>13815</v>
      </c>
      <c r="C4856" t="s">
        <v>13815</v>
      </c>
      <c r="D4856">
        <v>2</v>
      </c>
      <c r="E4856">
        <v>22</v>
      </c>
      <c r="F4856">
        <v>2</v>
      </c>
      <c r="G4856">
        <v>22</v>
      </c>
      <c r="H4856">
        <v>1</v>
      </c>
      <c r="I4856">
        <v>1</v>
      </c>
      <c r="J4856">
        <v>548</v>
      </c>
      <c r="K4856" s="194">
        <v>119</v>
      </c>
      <c r="L4856" t="s">
        <v>1075</v>
      </c>
      <c r="M4856" t="s">
        <v>1075</v>
      </c>
      <c r="N4856">
        <v>103</v>
      </c>
      <c r="O4856" t="s">
        <v>7876</v>
      </c>
      <c r="P4856" t="s">
        <v>12289</v>
      </c>
      <c r="Q4856">
        <v>0.10299999999999999</v>
      </c>
      <c r="R4856" s="117" t="s">
        <v>14687</v>
      </c>
      <c r="S4856" s="117" t="s">
        <v>14688</v>
      </c>
      <c r="T4856" t="s">
        <v>13996</v>
      </c>
      <c r="U4856" t="s">
        <v>10772</v>
      </c>
    </row>
    <row r="4857" spans="1:21">
      <c r="A4857" s="117" t="s">
        <v>19865</v>
      </c>
      <c r="B4857" t="s">
        <v>14590</v>
      </c>
      <c r="C4857" t="s">
        <v>14590</v>
      </c>
      <c r="D4857">
        <v>31</v>
      </c>
      <c r="E4857">
        <v>25</v>
      </c>
      <c r="F4857">
        <v>31</v>
      </c>
      <c r="G4857">
        <v>25</v>
      </c>
      <c r="H4857">
        <v>60</v>
      </c>
      <c r="I4857">
        <v>60</v>
      </c>
      <c r="J4857">
        <v>1920</v>
      </c>
      <c r="K4857" s="194">
        <v>1920</v>
      </c>
      <c r="L4857" t="s">
        <v>1083</v>
      </c>
      <c r="M4857" t="s">
        <v>1083</v>
      </c>
      <c r="N4857">
        <v>75</v>
      </c>
      <c r="O4857" t="s">
        <v>7876</v>
      </c>
      <c r="P4857" t="s">
        <v>19838</v>
      </c>
      <c r="Q4857">
        <v>7.4999999999999997E-2</v>
      </c>
      <c r="R4857" s="117" t="s">
        <v>14594</v>
      </c>
      <c r="S4857" s="117" t="s">
        <v>14589</v>
      </c>
      <c r="T4857" t="s">
        <v>12136</v>
      </c>
      <c r="U4857" t="s">
        <v>10773</v>
      </c>
    </row>
    <row r="4858" spans="1:21">
      <c r="A4858" s="117" t="s">
        <v>15508</v>
      </c>
      <c r="B4858" t="s">
        <v>13815</v>
      </c>
      <c r="C4858" t="s">
        <v>14590</v>
      </c>
      <c r="D4858">
        <v>2</v>
      </c>
      <c r="E4858">
        <v>42</v>
      </c>
      <c r="F4858">
        <v>48</v>
      </c>
      <c r="G4858">
        <v>42</v>
      </c>
      <c r="H4858">
        <v>1</v>
      </c>
      <c r="I4858">
        <v>1</v>
      </c>
      <c r="J4858">
        <v>128</v>
      </c>
      <c r="K4858" s="194">
        <v>1920</v>
      </c>
      <c r="L4858" t="s">
        <v>1083</v>
      </c>
      <c r="M4858" t="s">
        <v>1083</v>
      </c>
      <c r="N4858">
        <v>75</v>
      </c>
      <c r="O4858" t="s">
        <v>7876</v>
      </c>
      <c r="P4858" t="s">
        <v>15507</v>
      </c>
      <c r="Q4858">
        <v>7.4999999999999997E-2</v>
      </c>
      <c r="R4858" s="117" t="s">
        <v>14594</v>
      </c>
      <c r="S4858" s="117" t="s">
        <v>14589</v>
      </c>
      <c r="T4858" t="s">
        <v>12136</v>
      </c>
      <c r="U4858" t="s">
        <v>10772</v>
      </c>
    </row>
    <row r="4859" spans="1:21">
      <c r="A4859" s="117" t="s">
        <v>15509</v>
      </c>
      <c r="B4859" t="s">
        <v>13815</v>
      </c>
      <c r="C4859" t="s">
        <v>13815</v>
      </c>
      <c r="D4859">
        <v>2</v>
      </c>
      <c r="E4859">
        <v>42</v>
      </c>
      <c r="F4859">
        <v>2</v>
      </c>
      <c r="G4859">
        <v>27</v>
      </c>
      <c r="H4859">
        <v>1</v>
      </c>
      <c r="I4859">
        <v>1</v>
      </c>
      <c r="J4859">
        <v>150</v>
      </c>
      <c r="K4859" s="194">
        <v>250</v>
      </c>
      <c r="L4859" t="s">
        <v>1083</v>
      </c>
      <c r="M4859" t="s">
        <v>1083</v>
      </c>
      <c r="N4859">
        <v>75</v>
      </c>
      <c r="O4859" t="s">
        <v>7876</v>
      </c>
      <c r="P4859" t="s">
        <v>15507</v>
      </c>
      <c r="Q4859">
        <v>7.4999999999999997E-2</v>
      </c>
      <c r="R4859" s="117" t="s">
        <v>14594</v>
      </c>
      <c r="S4859" s="117" t="s">
        <v>14589</v>
      </c>
      <c r="T4859" t="s">
        <v>12136</v>
      </c>
      <c r="U4859" t="s">
        <v>10772</v>
      </c>
    </row>
    <row r="4860" spans="1:21">
      <c r="A4860" s="117" t="s">
        <v>15510</v>
      </c>
      <c r="B4860" t="s">
        <v>13815</v>
      </c>
      <c r="C4860" t="s">
        <v>13815</v>
      </c>
      <c r="D4860">
        <v>2</v>
      </c>
      <c r="E4860">
        <v>42</v>
      </c>
      <c r="F4860">
        <v>2</v>
      </c>
      <c r="G4860">
        <v>42</v>
      </c>
      <c r="H4860">
        <v>1</v>
      </c>
      <c r="I4860">
        <v>1</v>
      </c>
      <c r="J4860">
        <v>123</v>
      </c>
      <c r="K4860" s="194">
        <v>280</v>
      </c>
      <c r="L4860" t="s">
        <v>1083</v>
      </c>
      <c r="M4860" t="s">
        <v>1083</v>
      </c>
      <c r="N4860">
        <v>75</v>
      </c>
      <c r="O4860" t="s">
        <v>7876</v>
      </c>
      <c r="P4860" t="s">
        <v>15507</v>
      </c>
      <c r="Q4860">
        <v>7.4999999999999997E-2</v>
      </c>
      <c r="R4860" s="117" t="s">
        <v>14594</v>
      </c>
      <c r="S4860" s="117" t="s">
        <v>14589</v>
      </c>
      <c r="T4860" t="s">
        <v>12136</v>
      </c>
      <c r="U4860" t="s">
        <v>10772</v>
      </c>
    </row>
    <row r="4861" spans="1:21">
      <c r="A4861" s="117" t="s">
        <v>21748</v>
      </c>
      <c r="B4861" t="s">
        <v>14590</v>
      </c>
      <c r="C4861" t="s">
        <v>14590</v>
      </c>
      <c r="D4861">
        <v>28</v>
      </c>
      <c r="E4861">
        <v>22</v>
      </c>
      <c r="F4861">
        <v>28</v>
      </c>
      <c r="G4861">
        <v>22</v>
      </c>
      <c r="H4861">
        <v>10</v>
      </c>
      <c r="I4861">
        <v>10</v>
      </c>
      <c r="J4861">
        <v>0</v>
      </c>
      <c r="K4861" s="194">
        <v>0</v>
      </c>
      <c r="L4861" t="s">
        <v>1075</v>
      </c>
      <c r="M4861" t="s">
        <v>1075</v>
      </c>
      <c r="N4861">
        <v>100</v>
      </c>
      <c r="O4861" t="s">
        <v>7876</v>
      </c>
      <c r="P4861" t="s">
        <v>20912</v>
      </c>
      <c r="Q4861">
        <v>0.1</v>
      </c>
      <c r="R4861" s="117" t="s">
        <v>14687</v>
      </c>
      <c r="S4861" s="117" t="s">
        <v>14688</v>
      </c>
      <c r="T4861" t="s">
        <v>13996</v>
      </c>
      <c r="U4861" t="s">
        <v>10773</v>
      </c>
    </row>
    <row r="4862" spans="1:21">
      <c r="A4862" s="117" t="s">
        <v>17502</v>
      </c>
      <c r="B4862" t="s">
        <v>13815</v>
      </c>
      <c r="C4862" t="s">
        <v>13815</v>
      </c>
      <c r="D4862">
        <v>2</v>
      </c>
      <c r="E4862">
        <v>15</v>
      </c>
      <c r="F4862">
        <v>2</v>
      </c>
      <c r="G4862">
        <v>15</v>
      </c>
      <c r="H4862">
        <v>1</v>
      </c>
      <c r="I4862">
        <v>1</v>
      </c>
      <c r="J4862">
        <v>76</v>
      </c>
      <c r="K4862" s="194">
        <v>106</v>
      </c>
      <c r="L4862" t="s">
        <v>1075</v>
      </c>
      <c r="M4862" t="s">
        <v>1075</v>
      </c>
      <c r="N4862">
        <v>160</v>
      </c>
      <c r="O4862" t="s">
        <v>7876</v>
      </c>
      <c r="P4862" t="s">
        <v>17501</v>
      </c>
      <c r="Q4862">
        <v>0.16</v>
      </c>
      <c r="R4862" s="117" t="s">
        <v>14687</v>
      </c>
      <c r="S4862" s="117" t="s">
        <v>14688</v>
      </c>
      <c r="T4862" t="s">
        <v>13996</v>
      </c>
      <c r="U4862" t="s">
        <v>10772</v>
      </c>
    </row>
    <row r="4863" spans="1:21">
      <c r="A4863" s="117" t="s">
        <v>17503</v>
      </c>
      <c r="B4863" t="s">
        <v>13815</v>
      </c>
      <c r="C4863" t="s">
        <v>13815</v>
      </c>
      <c r="D4863">
        <v>2</v>
      </c>
      <c r="E4863">
        <v>15</v>
      </c>
      <c r="F4863">
        <v>2</v>
      </c>
      <c r="G4863">
        <v>15</v>
      </c>
      <c r="H4863">
        <v>1</v>
      </c>
      <c r="I4863">
        <v>1</v>
      </c>
      <c r="J4863">
        <v>386</v>
      </c>
      <c r="K4863" s="194">
        <v>220</v>
      </c>
      <c r="L4863" t="s">
        <v>1075</v>
      </c>
      <c r="M4863" t="s">
        <v>1075</v>
      </c>
      <c r="N4863">
        <v>160</v>
      </c>
      <c r="O4863" t="s">
        <v>7876</v>
      </c>
      <c r="P4863" t="s">
        <v>17501</v>
      </c>
      <c r="Q4863">
        <v>0.16</v>
      </c>
      <c r="R4863" s="117" t="s">
        <v>14687</v>
      </c>
      <c r="S4863" s="117" t="s">
        <v>14688</v>
      </c>
      <c r="T4863" t="s">
        <v>13996</v>
      </c>
      <c r="U4863" t="s">
        <v>10772</v>
      </c>
    </row>
    <row r="4864" spans="1:21">
      <c r="A4864" s="117" t="s">
        <v>17504</v>
      </c>
      <c r="B4864" t="s">
        <v>13815</v>
      </c>
      <c r="C4864" t="s">
        <v>13815</v>
      </c>
      <c r="D4864">
        <v>2</v>
      </c>
      <c r="E4864">
        <v>15</v>
      </c>
      <c r="F4864">
        <v>2</v>
      </c>
      <c r="G4864">
        <v>15</v>
      </c>
      <c r="H4864">
        <v>1</v>
      </c>
      <c r="I4864">
        <v>1</v>
      </c>
      <c r="J4864">
        <v>312</v>
      </c>
      <c r="K4864" s="194">
        <v>1116</v>
      </c>
      <c r="L4864" t="s">
        <v>1075</v>
      </c>
      <c r="M4864" t="s">
        <v>1075</v>
      </c>
      <c r="N4864">
        <v>160</v>
      </c>
      <c r="O4864" t="s">
        <v>7876</v>
      </c>
      <c r="P4864" t="s">
        <v>17501</v>
      </c>
      <c r="Q4864">
        <v>0.16</v>
      </c>
      <c r="R4864" s="117" t="s">
        <v>14687</v>
      </c>
      <c r="S4864" s="117" t="s">
        <v>14688</v>
      </c>
      <c r="T4864" t="s">
        <v>13996</v>
      </c>
      <c r="U4864" t="s">
        <v>10772</v>
      </c>
    </row>
    <row r="4865" spans="1:21">
      <c r="A4865" s="117" t="s">
        <v>22546</v>
      </c>
      <c r="B4865" t="s">
        <v>14590</v>
      </c>
      <c r="C4865" t="s">
        <v>14590</v>
      </c>
      <c r="D4865">
        <v>25</v>
      </c>
      <c r="E4865">
        <v>19</v>
      </c>
      <c r="F4865">
        <v>25</v>
      </c>
      <c r="G4865">
        <v>19</v>
      </c>
      <c r="H4865">
        <v>1</v>
      </c>
      <c r="I4865">
        <v>1</v>
      </c>
      <c r="J4865">
        <v>3</v>
      </c>
      <c r="K4865" s="194">
        <v>3</v>
      </c>
      <c r="L4865" t="s">
        <v>1083</v>
      </c>
      <c r="M4865" t="s">
        <v>1083</v>
      </c>
      <c r="N4865">
        <v>74</v>
      </c>
      <c r="O4865" t="s">
        <v>7876</v>
      </c>
      <c r="P4865" t="s">
        <v>22547</v>
      </c>
      <c r="Q4865">
        <v>7.3999999999999996E-2</v>
      </c>
      <c r="R4865" s="117" t="s">
        <v>14743</v>
      </c>
      <c r="S4865" s="117" t="s">
        <v>14589</v>
      </c>
      <c r="T4865" t="s">
        <v>12136</v>
      </c>
      <c r="U4865" t="s">
        <v>10772</v>
      </c>
    </row>
    <row r="4866" spans="1:21">
      <c r="A4866" s="117" t="s">
        <v>15511</v>
      </c>
      <c r="B4866" t="s">
        <v>14590</v>
      </c>
      <c r="C4866" t="s">
        <v>14590</v>
      </c>
      <c r="D4866">
        <v>49</v>
      </c>
      <c r="E4866">
        <v>43</v>
      </c>
      <c r="F4866">
        <v>49</v>
      </c>
      <c r="G4866">
        <v>43</v>
      </c>
      <c r="H4866">
        <v>1</v>
      </c>
      <c r="I4866">
        <v>1</v>
      </c>
      <c r="J4866">
        <v>999999</v>
      </c>
      <c r="K4866" s="194">
        <v>999999</v>
      </c>
      <c r="L4866" t="s">
        <v>1083</v>
      </c>
      <c r="M4866" t="s">
        <v>1083</v>
      </c>
      <c r="N4866">
        <v>74</v>
      </c>
      <c r="O4866" t="s">
        <v>7876</v>
      </c>
      <c r="P4866" t="s">
        <v>15432</v>
      </c>
      <c r="Q4866">
        <v>7.3999999999999996E-2</v>
      </c>
      <c r="R4866" s="117" t="s">
        <v>14594</v>
      </c>
      <c r="S4866" s="117" t="s">
        <v>14589</v>
      </c>
      <c r="T4866" t="s">
        <v>12136</v>
      </c>
      <c r="U4866" t="s">
        <v>10773</v>
      </c>
    </row>
    <row r="4867" spans="1:21">
      <c r="A4867" s="117" t="s">
        <v>11675</v>
      </c>
      <c r="B4867" t="s">
        <v>14590</v>
      </c>
      <c r="C4867" t="s">
        <v>14590</v>
      </c>
      <c r="D4867">
        <v>139</v>
      </c>
      <c r="E4867">
        <v>133</v>
      </c>
      <c r="F4867">
        <v>139</v>
      </c>
      <c r="G4867">
        <v>133</v>
      </c>
      <c r="H4867">
        <v>1</v>
      </c>
      <c r="I4867">
        <v>1</v>
      </c>
      <c r="J4867">
        <v>999999</v>
      </c>
      <c r="K4867" s="194">
        <v>999999</v>
      </c>
      <c r="L4867" t="s">
        <v>1083</v>
      </c>
      <c r="M4867" t="s">
        <v>1083</v>
      </c>
      <c r="N4867">
        <v>155</v>
      </c>
      <c r="O4867" t="s">
        <v>7876</v>
      </c>
      <c r="P4867" t="s">
        <v>12093</v>
      </c>
      <c r="Q4867">
        <v>0.155</v>
      </c>
      <c r="R4867" s="117" t="s">
        <v>14743</v>
      </c>
      <c r="S4867" s="117" t="s">
        <v>14589</v>
      </c>
      <c r="T4867" t="s">
        <v>12136</v>
      </c>
      <c r="U4867" t="s">
        <v>10773</v>
      </c>
    </row>
    <row r="4868" spans="1:21">
      <c r="A4868" s="117" t="s">
        <v>20946</v>
      </c>
      <c r="B4868" t="s">
        <v>14590</v>
      </c>
      <c r="C4868" t="s">
        <v>14590</v>
      </c>
      <c r="D4868">
        <v>28</v>
      </c>
      <c r="E4868">
        <v>22</v>
      </c>
      <c r="F4868">
        <v>28</v>
      </c>
      <c r="G4868">
        <v>22</v>
      </c>
      <c r="H4868">
        <v>48</v>
      </c>
      <c r="I4868">
        <v>48</v>
      </c>
      <c r="J4868">
        <v>0</v>
      </c>
      <c r="K4868" s="194">
        <v>0</v>
      </c>
      <c r="L4868" t="s">
        <v>1075</v>
      </c>
      <c r="M4868" t="s">
        <v>1075</v>
      </c>
      <c r="N4868">
        <v>137</v>
      </c>
      <c r="O4868" t="s">
        <v>7876</v>
      </c>
      <c r="P4868" t="s">
        <v>20912</v>
      </c>
      <c r="Q4868">
        <v>0.13700000000000001</v>
      </c>
      <c r="R4868" s="117" t="s">
        <v>14944</v>
      </c>
      <c r="S4868" s="117" t="s">
        <v>14688</v>
      </c>
      <c r="T4868" t="s">
        <v>13996</v>
      </c>
      <c r="U4868" t="s">
        <v>10772</v>
      </c>
    </row>
    <row r="4869" spans="1:21">
      <c r="A4869" s="117" t="s">
        <v>20947</v>
      </c>
      <c r="B4869" t="s">
        <v>14590</v>
      </c>
      <c r="C4869" t="s">
        <v>14590</v>
      </c>
      <c r="D4869">
        <v>28</v>
      </c>
      <c r="E4869">
        <v>22</v>
      </c>
      <c r="F4869">
        <v>28</v>
      </c>
      <c r="G4869">
        <v>22</v>
      </c>
      <c r="H4869">
        <v>1</v>
      </c>
      <c r="I4869">
        <v>1</v>
      </c>
      <c r="J4869">
        <v>0</v>
      </c>
      <c r="K4869" s="194">
        <v>0</v>
      </c>
      <c r="L4869" t="s">
        <v>1075</v>
      </c>
      <c r="M4869" t="s">
        <v>1075</v>
      </c>
      <c r="N4869">
        <v>46</v>
      </c>
      <c r="O4869" t="s">
        <v>7876</v>
      </c>
      <c r="P4869" t="s">
        <v>20948</v>
      </c>
      <c r="Q4869">
        <v>4.5999999999999999E-2</v>
      </c>
      <c r="R4869" s="117" t="s">
        <v>14944</v>
      </c>
      <c r="S4869" s="117" t="s">
        <v>14688</v>
      </c>
      <c r="T4869" t="s">
        <v>13996</v>
      </c>
      <c r="U4869" t="s">
        <v>10772</v>
      </c>
    </row>
    <row r="4870" spans="1:21">
      <c r="A4870" s="117" t="s">
        <v>20949</v>
      </c>
      <c r="B4870" t="s">
        <v>14590</v>
      </c>
      <c r="C4870" t="s">
        <v>14590</v>
      </c>
      <c r="D4870">
        <v>28</v>
      </c>
      <c r="E4870">
        <v>22</v>
      </c>
      <c r="F4870">
        <v>28</v>
      </c>
      <c r="G4870">
        <v>22</v>
      </c>
      <c r="H4870">
        <v>48</v>
      </c>
      <c r="I4870">
        <v>48</v>
      </c>
      <c r="J4870">
        <v>0</v>
      </c>
      <c r="K4870" s="194">
        <v>0</v>
      </c>
      <c r="L4870" t="s">
        <v>1075</v>
      </c>
      <c r="M4870" t="s">
        <v>1075</v>
      </c>
      <c r="N4870">
        <v>137</v>
      </c>
      <c r="O4870" t="s">
        <v>7876</v>
      </c>
      <c r="P4870" t="s">
        <v>20912</v>
      </c>
      <c r="Q4870">
        <v>0.13700000000000001</v>
      </c>
      <c r="R4870" s="117" t="s">
        <v>14944</v>
      </c>
      <c r="S4870" s="117" t="s">
        <v>14688</v>
      </c>
      <c r="T4870" t="s">
        <v>13996</v>
      </c>
      <c r="U4870" t="s">
        <v>10772</v>
      </c>
    </row>
    <row r="4871" spans="1:21">
      <c r="A4871" s="117" t="s">
        <v>20950</v>
      </c>
      <c r="B4871" t="s">
        <v>14590</v>
      </c>
      <c r="C4871" t="s">
        <v>14590</v>
      </c>
      <c r="D4871">
        <v>28</v>
      </c>
      <c r="E4871">
        <v>22</v>
      </c>
      <c r="F4871">
        <v>28</v>
      </c>
      <c r="G4871">
        <v>22</v>
      </c>
      <c r="H4871">
        <v>1</v>
      </c>
      <c r="I4871">
        <v>1</v>
      </c>
      <c r="J4871">
        <v>0</v>
      </c>
      <c r="K4871" s="194">
        <v>0</v>
      </c>
      <c r="L4871" t="s">
        <v>1075</v>
      </c>
      <c r="M4871" t="s">
        <v>1075</v>
      </c>
      <c r="N4871">
        <v>40</v>
      </c>
      <c r="O4871" t="s">
        <v>7876</v>
      </c>
      <c r="P4871" t="s">
        <v>20948</v>
      </c>
      <c r="Q4871">
        <v>0.04</v>
      </c>
      <c r="R4871" s="117" t="s">
        <v>14944</v>
      </c>
      <c r="S4871" s="117" t="s">
        <v>14688</v>
      </c>
      <c r="T4871" t="s">
        <v>13996</v>
      </c>
      <c r="U4871" t="s">
        <v>10772</v>
      </c>
    </row>
    <row r="4872" spans="1:21">
      <c r="A4872" s="117" t="s">
        <v>20951</v>
      </c>
      <c r="B4872" t="s">
        <v>14590</v>
      </c>
      <c r="C4872" t="s">
        <v>14590</v>
      </c>
      <c r="D4872">
        <v>28</v>
      </c>
      <c r="E4872">
        <v>22</v>
      </c>
      <c r="F4872">
        <v>28</v>
      </c>
      <c r="G4872">
        <v>22</v>
      </c>
      <c r="H4872">
        <v>1</v>
      </c>
      <c r="I4872">
        <v>1</v>
      </c>
      <c r="J4872">
        <v>0</v>
      </c>
      <c r="K4872" s="194">
        <v>0</v>
      </c>
      <c r="L4872" t="s">
        <v>1075</v>
      </c>
      <c r="M4872" t="s">
        <v>1075</v>
      </c>
      <c r="N4872">
        <v>40</v>
      </c>
      <c r="O4872" t="s">
        <v>7876</v>
      </c>
      <c r="P4872" t="s">
        <v>20948</v>
      </c>
      <c r="Q4872">
        <v>0.04</v>
      </c>
      <c r="R4872" s="117" t="s">
        <v>14944</v>
      </c>
      <c r="S4872" s="117" t="s">
        <v>14688</v>
      </c>
      <c r="T4872" t="s">
        <v>13996</v>
      </c>
      <c r="U4872" t="s">
        <v>10772</v>
      </c>
    </row>
    <row r="4873" spans="1:21">
      <c r="A4873" s="117" t="s">
        <v>20952</v>
      </c>
      <c r="B4873" t="s">
        <v>14590</v>
      </c>
      <c r="C4873" t="s">
        <v>14590</v>
      </c>
      <c r="D4873">
        <v>28</v>
      </c>
      <c r="E4873">
        <v>22</v>
      </c>
      <c r="F4873">
        <v>28</v>
      </c>
      <c r="G4873">
        <v>22</v>
      </c>
      <c r="H4873">
        <v>48</v>
      </c>
      <c r="I4873">
        <v>48</v>
      </c>
      <c r="J4873">
        <v>0</v>
      </c>
      <c r="K4873" s="194">
        <v>0</v>
      </c>
      <c r="L4873" t="s">
        <v>1075</v>
      </c>
      <c r="M4873" t="s">
        <v>1075</v>
      </c>
      <c r="N4873">
        <v>137</v>
      </c>
      <c r="O4873" t="s">
        <v>7876</v>
      </c>
      <c r="P4873" t="s">
        <v>20912</v>
      </c>
      <c r="Q4873">
        <v>0.13700000000000001</v>
      </c>
      <c r="R4873" s="117" t="s">
        <v>14944</v>
      </c>
      <c r="S4873" s="117" t="s">
        <v>14688</v>
      </c>
      <c r="T4873" t="s">
        <v>13996</v>
      </c>
      <c r="U4873" t="s">
        <v>10772</v>
      </c>
    </row>
    <row r="4874" spans="1:21">
      <c r="A4874" s="117" t="s">
        <v>20953</v>
      </c>
      <c r="B4874" t="s">
        <v>14590</v>
      </c>
      <c r="C4874" t="s">
        <v>14590</v>
      </c>
      <c r="D4874">
        <v>28</v>
      </c>
      <c r="E4874">
        <v>22</v>
      </c>
      <c r="F4874">
        <v>28</v>
      </c>
      <c r="G4874">
        <v>22</v>
      </c>
      <c r="H4874">
        <v>1</v>
      </c>
      <c r="I4874">
        <v>1</v>
      </c>
      <c r="J4874">
        <v>0</v>
      </c>
      <c r="K4874" s="194">
        <v>0</v>
      </c>
      <c r="L4874" t="s">
        <v>1075</v>
      </c>
      <c r="M4874" t="s">
        <v>1075</v>
      </c>
      <c r="N4874">
        <v>40</v>
      </c>
      <c r="O4874" t="s">
        <v>7876</v>
      </c>
      <c r="P4874" t="s">
        <v>20948</v>
      </c>
      <c r="Q4874">
        <v>0.04</v>
      </c>
      <c r="R4874" s="117" t="s">
        <v>14944</v>
      </c>
      <c r="S4874" s="117" t="s">
        <v>14688</v>
      </c>
      <c r="T4874" t="s">
        <v>13996</v>
      </c>
      <c r="U4874" t="s">
        <v>10772</v>
      </c>
    </row>
    <row r="4875" spans="1:21">
      <c r="A4875" s="117" t="s">
        <v>20954</v>
      </c>
      <c r="B4875" t="s">
        <v>14590</v>
      </c>
      <c r="C4875" t="s">
        <v>14590</v>
      </c>
      <c r="D4875">
        <v>28</v>
      </c>
      <c r="E4875">
        <v>22</v>
      </c>
      <c r="F4875">
        <v>28</v>
      </c>
      <c r="G4875">
        <v>22</v>
      </c>
      <c r="H4875">
        <v>48</v>
      </c>
      <c r="I4875">
        <v>48</v>
      </c>
      <c r="J4875">
        <v>0</v>
      </c>
      <c r="K4875" s="194">
        <v>0</v>
      </c>
      <c r="L4875" t="s">
        <v>1075</v>
      </c>
      <c r="M4875" t="s">
        <v>1075</v>
      </c>
      <c r="N4875">
        <v>137</v>
      </c>
      <c r="O4875" t="s">
        <v>7876</v>
      </c>
      <c r="P4875" t="s">
        <v>20912</v>
      </c>
      <c r="Q4875">
        <v>0.13700000000000001</v>
      </c>
      <c r="R4875" s="117" t="s">
        <v>14944</v>
      </c>
      <c r="S4875" s="117" t="s">
        <v>14688</v>
      </c>
      <c r="T4875" t="s">
        <v>13996</v>
      </c>
      <c r="U4875" t="s">
        <v>10772</v>
      </c>
    </row>
    <row r="4876" spans="1:21">
      <c r="A4876" s="117" t="s">
        <v>20955</v>
      </c>
      <c r="B4876" t="s">
        <v>14590</v>
      </c>
      <c r="C4876" t="s">
        <v>14590</v>
      </c>
      <c r="D4876">
        <v>28</v>
      </c>
      <c r="E4876">
        <v>22</v>
      </c>
      <c r="F4876">
        <v>28</v>
      </c>
      <c r="G4876">
        <v>22</v>
      </c>
      <c r="H4876">
        <v>1</v>
      </c>
      <c r="I4876">
        <v>1</v>
      </c>
      <c r="J4876">
        <v>0</v>
      </c>
      <c r="K4876" s="194">
        <v>0</v>
      </c>
      <c r="L4876" t="s">
        <v>1075</v>
      </c>
      <c r="M4876" t="s">
        <v>1075</v>
      </c>
      <c r="N4876">
        <v>41</v>
      </c>
      <c r="O4876" t="s">
        <v>7876</v>
      </c>
      <c r="P4876" t="s">
        <v>20948</v>
      </c>
      <c r="Q4876">
        <v>4.1000000000000002E-2</v>
      </c>
      <c r="R4876" s="117" t="s">
        <v>14944</v>
      </c>
      <c r="S4876" s="117" t="s">
        <v>14688</v>
      </c>
      <c r="T4876" t="s">
        <v>13996</v>
      </c>
      <c r="U4876" t="s">
        <v>10772</v>
      </c>
    </row>
    <row r="4877" spans="1:21">
      <c r="A4877" s="117" t="s">
        <v>24856</v>
      </c>
      <c r="B4877" t="s">
        <v>14590</v>
      </c>
      <c r="C4877" t="s">
        <v>14590</v>
      </c>
      <c r="D4877">
        <v>31</v>
      </c>
      <c r="E4877">
        <v>25</v>
      </c>
      <c r="F4877">
        <v>31</v>
      </c>
      <c r="G4877">
        <v>25</v>
      </c>
      <c r="H4877">
        <v>5</v>
      </c>
      <c r="I4877">
        <v>5</v>
      </c>
      <c r="J4877">
        <v>80</v>
      </c>
      <c r="K4877" s="194">
        <v>80</v>
      </c>
      <c r="L4877" t="s">
        <v>1083</v>
      </c>
      <c r="M4877" t="s">
        <v>1083</v>
      </c>
      <c r="N4877">
        <v>154</v>
      </c>
      <c r="O4877" t="s">
        <v>7876</v>
      </c>
      <c r="P4877" t="s">
        <v>24857</v>
      </c>
      <c r="Q4877">
        <v>0.154</v>
      </c>
      <c r="R4877" s="117" t="s">
        <v>14594</v>
      </c>
      <c r="S4877" s="117" t="s">
        <v>14589</v>
      </c>
      <c r="T4877" t="s">
        <v>12136</v>
      </c>
      <c r="U4877" t="s">
        <v>10773</v>
      </c>
    </row>
    <row r="4878" spans="1:21">
      <c r="A4878" s="117" t="s">
        <v>15513</v>
      </c>
      <c r="B4878" t="s">
        <v>14590</v>
      </c>
      <c r="C4878" t="s">
        <v>14590</v>
      </c>
      <c r="D4878">
        <v>33</v>
      </c>
      <c r="E4878">
        <v>27</v>
      </c>
      <c r="F4878">
        <v>33</v>
      </c>
      <c r="G4878">
        <v>27</v>
      </c>
      <c r="H4878">
        <v>20</v>
      </c>
      <c r="I4878">
        <v>1</v>
      </c>
      <c r="J4878">
        <v>80</v>
      </c>
      <c r="K4878" s="194">
        <v>80</v>
      </c>
      <c r="L4878" t="s">
        <v>1083</v>
      </c>
      <c r="M4878" t="s">
        <v>1083</v>
      </c>
      <c r="N4878">
        <v>154</v>
      </c>
      <c r="O4878" t="s">
        <v>7876</v>
      </c>
      <c r="P4878" t="s">
        <v>15512</v>
      </c>
      <c r="Q4878">
        <v>0.154</v>
      </c>
      <c r="R4878" s="117" t="s">
        <v>18674</v>
      </c>
      <c r="S4878" s="117" t="s">
        <v>14589</v>
      </c>
      <c r="T4878" t="s">
        <v>12136</v>
      </c>
      <c r="U4878" t="s">
        <v>10772</v>
      </c>
    </row>
    <row r="4879" spans="1:21">
      <c r="A4879" s="117" t="s">
        <v>15514</v>
      </c>
      <c r="B4879" t="s">
        <v>14590</v>
      </c>
      <c r="C4879" t="s">
        <v>14590</v>
      </c>
      <c r="D4879">
        <v>33</v>
      </c>
      <c r="E4879">
        <v>27</v>
      </c>
      <c r="F4879">
        <v>33</v>
      </c>
      <c r="G4879">
        <v>27</v>
      </c>
      <c r="H4879">
        <v>1</v>
      </c>
      <c r="I4879">
        <v>1</v>
      </c>
      <c r="J4879">
        <v>80</v>
      </c>
      <c r="K4879" s="194">
        <v>80</v>
      </c>
      <c r="L4879" t="s">
        <v>1083</v>
      </c>
      <c r="M4879" t="s">
        <v>1083</v>
      </c>
      <c r="N4879">
        <v>154</v>
      </c>
      <c r="O4879" t="s">
        <v>7876</v>
      </c>
      <c r="P4879" t="s">
        <v>15512</v>
      </c>
      <c r="Q4879">
        <v>0.154</v>
      </c>
      <c r="R4879" s="117" t="s">
        <v>18674</v>
      </c>
      <c r="S4879" s="117" t="s">
        <v>14589</v>
      </c>
      <c r="T4879" t="s">
        <v>12136</v>
      </c>
      <c r="U4879" t="s">
        <v>10773</v>
      </c>
    </row>
    <row r="4880" spans="1:21">
      <c r="A4880" s="117" t="s">
        <v>15515</v>
      </c>
      <c r="B4880" t="s">
        <v>14590</v>
      </c>
      <c r="C4880" t="s">
        <v>14590</v>
      </c>
      <c r="D4880">
        <v>33</v>
      </c>
      <c r="E4880">
        <v>27</v>
      </c>
      <c r="F4880">
        <v>33</v>
      </c>
      <c r="G4880">
        <v>27</v>
      </c>
      <c r="H4880">
        <v>1</v>
      </c>
      <c r="I4880">
        <v>1</v>
      </c>
      <c r="J4880">
        <v>80</v>
      </c>
      <c r="K4880" s="194">
        <v>80</v>
      </c>
      <c r="L4880" t="s">
        <v>1083</v>
      </c>
      <c r="M4880" t="s">
        <v>1083</v>
      </c>
      <c r="N4880">
        <v>154</v>
      </c>
      <c r="O4880" t="s">
        <v>7876</v>
      </c>
      <c r="P4880" t="s">
        <v>15512</v>
      </c>
      <c r="Q4880">
        <v>0.154</v>
      </c>
      <c r="R4880" s="117" t="s">
        <v>18674</v>
      </c>
      <c r="S4880" s="117" t="s">
        <v>14589</v>
      </c>
      <c r="T4880" t="s">
        <v>12136</v>
      </c>
      <c r="U4880" t="s">
        <v>10773</v>
      </c>
    </row>
    <row r="4881" spans="1:21">
      <c r="A4881" s="117" t="s">
        <v>24858</v>
      </c>
      <c r="B4881" t="s">
        <v>14590</v>
      </c>
      <c r="C4881" t="s">
        <v>14590</v>
      </c>
      <c r="D4881">
        <v>98</v>
      </c>
      <c r="E4881">
        <v>92</v>
      </c>
      <c r="F4881">
        <v>98</v>
      </c>
      <c r="G4881">
        <v>92</v>
      </c>
      <c r="H4881">
        <v>160</v>
      </c>
      <c r="I4881">
        <v>160</v>
      </c>
      <c r="J4881">
        <v>999999</v>
      </c>
      <c r="K4881" s="194">
        <v>999999</v>
      </c>
      <c r="L4881" t="s">
        <v>1083</v>
      </c>
      <c r="M4881" t="s">
        <v>1083</v>
      </c>
      <c r="N4881">
        <v>173</v>
      </c>
      <c r="O4881" t="s">
        <v>7876</v>
      </c>
      <c r="Q4881">
        <v>0.17299999999999999</v>
      </c>
      <c r="R4881" s="117" t="s">
        <v>14743</v>
      </c>
      <c r="S4881" s="117" t="s">
        <v>14589</v>
      </c>
      <c r="T4881" t="s">
        <v>12136</v>
      </c>
      <c r="U4881" t="s">
        <v>10772</v>
      </c>
    </row>
    <row r="4882" spans="1:21">
      <c r="A4882" s="117" t="s">
        <v>17505</v>
      </c>
      <c r="B4882" t="s">
        <v>14590</v>
      </c>
      <c r="C4882" t="s">
        <v>14590</v>
      </c>
      <c r="D4882">
        <v>77</v>
      </c>
      <c r="E4882">
        <v>71</v>
      </c>
      <c r="F4882">
        <v>77</v>
      </c>
      <c r="G4882">
        <v>71</v>
      </c>
      <c r="H4882">
        <v>1</v>
      </c>
      <c r="I4882">
        <v>1</v>
      </c>
      <c r="J4882">
        <v>999999</v>
      </c>
      <c r="K4882" s="194">
        <v>999999</v>
      </c>
      <c r="L4882" t="s">
        <v>1083</v>
      </c>
      <c r="M4882" t="s">
        <v>1083</v>
      </c>
      <c r="N4882">
        <v>145</v>
      </c>
      <c r="O4882" t="s">
        <v>7876</v>
      </c>
      <c r="P4882" t="s">
        <v>17506</v>
      </c>
      <c r="Q4882">
        <v>0.14499999999999999</v>
      </c>
      <c r="R4882" s="117" t="s">
        <v>14594</v>
      </c>
      <c r="S4882" s="117" t="s">
        <v>14589</v>
      </c>
      <c r="T4882" t="s">
        <v>12136</v>
      </c>
      <c r="U4882" t="s">
        <v>10773</v>
      </c>
    </row>
    <row r="4883" spans="1:21">
      <c r="A4883" s="117" t="s">
        <v>17507</v>
      </c>
      <c r="B4883" t="s">
        <v>14590</v>
      </c>
      <c r="C4883" t="s">
        <v>14590</v>
      </c>
      <c r="D4883">
        <v>77</v>
      </c>
      <c r="E4883">
        <v>71</v>
      </c>
      <c r="F4883">
        <v>77</v>
      </c>
      <c r="G4883">
        <v>71</v>
      </c>
      <c r="H4883">
        <v>1</v>
      </c>
      <c r="I4883">
        <v>1</v>
      </c>
      <c r="J4883">
        <v>999999</v>
      </c>
      <c r="K4883" s="194">
        <v>999999</v>
      </c>
      <c r="L4883" t="s">
        <v>1083</v>
      </c>
      <c r="M4883" t="s">
        <v>1083</v>
      </c>
      <c r="N4883">
        <v>145</v>
      </c>
      <c r="O4883" t="s">
        <v>7876</v>
      </c>
      <c r="P4883" t="s">
        <v>17506</v>
      </c>
      <c r="Q4883">
        <v>0.14499999999999999</v>
      </c>
      <c r="R4883" s="117" t="s">
        <v>14594</v>
      </c>
      <c r="S4883" s="117" t="s">
        <v>14589</v>
      </c>
      <c r="T4883" t="s">
        <v>12136</v>
      </c>
      <c r="U4883" t="s">
        <v>10773</v>
      </c>
    </row>
    <row r="4884" spans="1:21">
      <c r="A4884" s="117" t="s">
        <v>17508</v>
      </c>
      <c r="B4884" t="s">
        <v>14590</v>
      </c>
      <c r="C4884" t="s">
        <v>14590</v>
      </c>
      <c r="D4884">
        <v>115</v>
      </c>
      <c r="E4884">
        <v>109</v>
      </c>
      <c r="F4884">
        <v>115</v>
      </c>
      <c r="G4884">
        <v>109</v>
      </c>
      <c r="H4884">
        <v>1</v>
      </c>
      <c r="I4884">
        <v>1</v>
      </c>
      <c r="J4884">
        <v>999999</v>
      </c>
      <c r="K4884" s="194">
        <v>999999</v>
      </c>
      <c r="L4884" t="s">
        <v>1083</v>
      </c>
      <c r="M4884" t="s">
        <v>1083</v>
      </c>
      <c r="N4884">
        <v>145</v>
      </c>
      <c r="O4884" t="s">
        <v>7876</v>
      </c>
      <c r="P4884" t="s">
        <v>17509</v>
      </c>
      <c r="Q4884">
        <v>0.14499999999999999</v>
      </c>
      <c r="R4884" s="117" t="s">
        <v>14594</v>
      </c>
      <c r="S4884" s="117" t="s">
        <v>14589</v>
      </c>
      <c r="T4884" t="s">
        <v>12136</v>
      </c>
      <c r="U4884" t="s">
        <v>10772</v>
      </c>
    </row>
    <row r="4885" spans="1:21">
      <c r="A4885" s="117" t="s">
        <v>24859</v>
      </c>
      <c r="B4885" t="s">
        <v>14590</v>
      </c>
      <c r="C4885" t="s">
        <v>14590</v>
      </c>
      <c r="D4885">
        <v>98</v>
      </c>
      <c r="E4885">
        <v>92</v>
      </c>
      <c r="F4885">
        <v>98</v>
      </c>
      <c r="G4885">
        <v>92</v>
      </c>
      <c r="H4885">
        <v>144</v>
      </c>
      <c r="I4885">
        <v>144</v>
      </c>
      <c r="J4885">
        <v>999999</v>
      </c>
      <c r="K4885" s="194">
        <v>999999</v>
      </c>
      <c r="L4885" t="s">
        <v>1083</v>
      </c>
      <c r="M4885" t="s">
        <v>1083</v>
      </c>
      <c r="N4885">
        <v>241</v>
      </c>
      <c r="O4885" t="s">
        <v>7876</v>
      </c>
      <c r="Q4885">
        <v>0.24099999999999999</v>
      </c>
      <c r="R4885" s="117" t="s">
        <v>14743</v>
      </c>
      <c r="S4885" s="117" t="s">
        <v>14589</v>
      </c>
      <c r="T4885" t="s">
        <v>12136</v>
      </c>
      <c r="U4885" t="s">
        <v>10772</v>
      </c>
    </row>
    <row r="4886" spans="1:21">
      <c r="A4886" s="117" t="s">
        <v>17510</v>
      </c>
      <c r="B4886" t="s">
        <v>14590</v>
      </c>
      <c r="C4886" t="s">
        <v>14590</v>
      </c>
      <c r="D4886">
        <v>77</v>
      </c>
      <c r="E4886">
        <v>71</v>
      </c>
      <c r="F4886">
        <v>77</v>
      </c>
      <c r="G4886">
        <v>71</v>
      </c>
      <c r="H4886">
        <v>1</v>
      </c>
      <c r="I4886">
        <v>1</v>
      </c>
      <c r="J4886">
        <v>999999</v>
      </c>
      <c r="K4886" s="194">
        <v>999999</v>
      </c>
      <c r="L4886" t="s">
        <v>1083</v>
      </c>
      <c r="M4886" t="s">
        <v>1083</v>
      </c>
      <c r="N4886">
        <v>209</v>
      </c>
      <c r="O4886" t="s">
        <v>7876</v>
      </c>
      <c r="P4886" t="s">
        <v>17511</v>
      </c>
      <c r="Q4886">
        <v>0.20899999999999999</v>
      </c>
      <c r="R4886" s="117" t="s">
        <v>14594</v>
      </c>
      <c r="S4886" s="117" t="s">
        <v>14589</v>
      </c>
      <c r="T4886" t="s">
        <v>12136</v>
      </c>
      <c r="U4886" t="s">
        <v>10773</v>
      </c>
    </row>
    <row r="4887" spans="1:21">
      <c r="A4887" s="117" t="s">
        <v>17512</v>
      </c>
      <c r="B4887" t="s">
        <v>14590</v>
      </c>
      <c r="C4887" t="s">
        <v>14590</v>
      </c>
      <c r="D4887">
        <v>77</v>
      </c>
      <c r="E4887">
        <v>71</v>
      </c>
      <c r="F4887">
        <v>77</v>
      </c>
      <c r="G4887">
        <v>71</v>
      </c>
      <c r="H4887">
        <v>1</v>
      </c>
      <c r="I4887">
        <v>1</v>
      </c>
      <c r="J4887">
        <v>999999</v>
      </c>
      <c r="K4887" s="194">
        <v>999999</v>
      </c>
      <c r="L4887" t="s">
        <v>1083</v>
      </c>
      <c r="M4887" t="s">
        <v>1083</v>
      </c>
      <c r="N4887">
        <v>209</v>
      </c>
      <c r="O4887" t="s">
        <v>7876</v>
      </c>
      <c r="P4887" t="s">
        <v>17511</v>
      </c>
      <c r="Q4887">
        <v>0.20899999999999999</v>
      </c>
      <c r="R4887" s="117" t="s">
        <v>14594</v>
      </c>
      <c r="S4887" s="117" t="s">
        <v>14589</v>
      </c>
      <c r="T4887" t="s">
        <v>12136</v>
      </c>
      <c r="U4887" t="s">
        <v>10773</v>
      </c>
    </row>
    <row r="4888" spans="1:21">
      <c r="A4888" s="117" t="s">
        <v>17513</v>
      </c>
      <c r="B4888" t="s">
        <v>14590</v>
      </c>
      <c r="C4888" t="s">
        <v>14590</v>
      </c>
      <c r="D4888">
        <v>115</v>
      </c>
      <c r="E4888">
        <v>109</v>
      </c>
      <c r="F4888">
        <v>115</v>
      </c>
      <c r="G4888">
        <v>109</v>
      </c>
      <c r="H4888">
        <v>1</v>
      </c>
      <c r="I4888">
        <v>1</v>
      </c>
      <c r="J4888">
        <v>999999</v>
      </c>
      <c r="K4888" s="194">
        <v>999999</v>
      </c>
      <c r="L4888" t="s">
        <v>1083</v>
      </c>
      <c r="M4888" t="s">
        <v>1083</v>
      </c>
      <c r="N4888">
        <v>210</v>
      </c>
      <c r="O4888" t="s">
        <v>7876</v>
      </c>
      <c r="P4888" t="s">
        <v>17514</v>
      </c>
      <c r="Q4888">
        <v>0.21</v>
      </c>
      <c r="R4888" s="117" t="s">
        <v>14594</v>
      </c>
      <c r="S4888" s="117" t="s">
        <v>14589</v>
      </c>
      <c r="T4888" t="s">
        <v>12136</v>
      </c>
      <c r="U4888" t="s">
        <v>10772</v>
      </c>
    </row>
    <row r="4889" spans="1:21">
      <c r="A4889" s="117" t="s">
        <v>24860</v>
      </c>
      <c r="B4889" t="s">
        <v>14590</v>
      </c>
      <c r="C4889" t="s">
        <v>14590</v>
      </c>
      <c r="D4889">
        <v>98</v>
      </c>
      <c r="E4889">
        <v>92</v>
      </c>
      <c r="F4889">
        <v>98</v>
      </c>
      <c r="G4889">
        <v>92</v>
      </c>
      <c r="H4889">
        <v>80</v>
      </c>
      <c r="I4889">
        <v>80</v>
      </c>
      <c r="J4889">
        <v>999999</v>
      </c>
      <c r="K4889" s="194">
        <v>999999</v>
      </c>
      <c r="L4889" t="s">
        <v>1083</v>
      </c>
      <c r="M4889" t="s">
        <v>1083</v>
      </c>
      <c r="N4889">
        <v>313</v>
      </c>
      <c r="O4889" t="s">
        <v>7876</v>
      </c>
      <c r="Q4889">
        <v>0.313</v>
      </c>
      <c r="R4889" s="117" t="s">
        <v>14743</v>
      </c>
      <c r="S4889" s="117" t="s">
        <v>14589</v>
      </c>
      <c r="T4889" t="s">
        <v>12136</v>
      </c>
      <c r="U4889" t="s">
        <v>10772</v>
      </c>
    </row>
    <row r="4890" spans="1:21">
      <c r="A4890" s="117" t="s">
        <v>17515</v>
      </c>
      <c r="B4890" t="s">
        <v>14590</v>
      </c>
      <c r="C4890" t="s">
        <v>14590</v>
      </c>
      <c r="D4890">
        <v>77</v>
      </c>
      <c r="E4890">
        <v>71</v>
      </c>
      <c r="F4890">
        <v>77</v>
      </c>
      <c r="G4890">
        <v>71</v>
      </c>
      <c r="H4890">
        <v>1</v>
      </c>
      <c r="I4890">
        <v>1</v>
      </c>
      <c r="J4890">
        <v>999999</v>
      </c>
      <c r="K4890" s="194">
        <v>999999</v>
      </c>
      <c r="L4890" t="s">
        <v>1083</v>
      </c>
      <c r="M4890" t="s">
        <v>1083</v>
      </c>
      <c r="N4890">
        <v>275</v>
      </c>
      <c r="O4890" t="s">
        <v>7876</v>
      </c>
      <c r="P4890" t="s">
        <v>17516</v>
      </c>
      <c r="Q4890">
        <v>0.27500000000000002</v>
      </c>
      <c r="R4890" s="117" t="s">
        <v>14594</v>
      </c>
      <c r="S4890" s="117" t="s">
        <v>14589</v>
      </c>
      <c r="T4890" t="s">
        <v>12136</v>
      </c>
      <c r="U4890" t="s">
        <v>10773</v>
      </c>
    </row>
    <row r="4891" spans="1:21">
      <c r="A4891" s="117" t="s">
        <v>17517</v>
      </c>
      <c r="B4891" t="s">
        <v>14590</v>
      </c>
      <c r="C4891" t="s">
        <v>14590</v>
      </c>
      <c r="D4891">
        <v>77</v>
      </c>
      <c r="E4891">
        <v>71</v>
      </c>
      <c r="F4891">
        <v>77</v>
      </c>
      <c r="G4891">
        <v>71</v>
      </c>
      <c r="H4891">
        <v>1</v>
      </c>
      <c r="I4891">
        <v>1</v>
      </c>
      <c r="J4891">
        <v>999999</v>
      </c>
      <c r="K4891" s="194">
        <v>999999</v>
      </c>
      <c r="L4891" t="s">
        <v>1083</v>
      </c>
      <c r="M4891" t="s">
        <v>1083</v>
      </c>
      <c r="N4891">
        <v>275</v>
      </c>
      <c r="O4891" t="s">
        <v>7876</v>
      </c>
      <c r="P4891" t="s">
        <v>17516</v>
      </c>
      <c r="Q4891">
        <v>0.27500000000000002</v>
      </c>
      <c r="R4891" s="117" t="s">
        <v>14594</v>
      </c>
      <c r="S4891" s="117" t="s">
        <v>14589</v>
      </c>
      <c r="T4891" t="s">
        <v>12136</v>
      </c>
      <c r="U4891" t="s">
        <v>10773</v>
      </c>
    </row>
    <row r="4892" spans="1:21">
      <c r="A4892" s="117" t="s">
        <v>17518</v>
      </c>
      <c r="B4892" t="s">
        <v>14590</v>
      </c>
      <c r="C4892" t="s">
        <v>14590</v>
      </c>
      <c r="D4892">
        <v>115</v>
      </c>
      <c r="E4892">
        <v>109</v>
      </c>
      <c r="F4892">
        <v>115</v>
      </c>
      <c r="G4892">
        <v>109</v>
      </c>
      <c r="H4892">
        <v>1</v>
      </c>
      <c r="I4892">
        <v>1</v>
      </c>
      <c r="J4892">
        <v>999999</v>
      </c>
      <c r="K4892" s="194">
        <v>999999</v>
      </c>
      <c r="L4892" t="s">
        <v>1083</v>
      </c>
      <c r="M4892" t="s">
        <v>1083</v>
      </c>
      <c r="N4892">
        <v>275</v>
      </c>
      <c r="O4892" t="s">
        <v>7876</v>
      </c>
      <c r="P4892" t="s">
        <v>17519</v>
      </c>
      <c r="Q4892">
        <v>0.27500000000000002</v>
      </c>
      <c r="R4892" s="117" t="s">
        <v>14594</v>
      </c>
      <c r="S4892" s="117" t="s">
        <v>14589</v>
      </c>
      <c r="T4892" t="s">
        <v>12136</v>
      </c>
      <c r="U4892" t="s">
        <v>10772</v>
      </c>
    </row>
    <row r="4893" spans="1:21">
      <c r="A4893" s="117" t="s">
        <v>17520</v>
      </c>
      <c r="B4893" t="s">
        <v>14590</v>
      </c>
      <c r="C4893" t="s">
        <v>14590</v>
      </c>
      <c r="D4893">
        <v>77</v>
      </c>
      <c r="E4893">
        <v>71</v>
      </c>
      <c r="F4893">
        <v>77</v>
      </c>
      <c r="G4893">
        <v>71</v>
      </c>
      <c r="H4893">
        <v>1040</v>
      </c>
      <c r="I4893">
        <v>1040</v>
      </c>
      <c r="J4893">
        <v>999999</v>
      </c>
      <c r="K4893" s="194">
        <v>999999</v>
      </c>
      <c r="L4893" t="s">
        <v>1083</v>
      </c>
      <c r="M4893" t="s">
        <v>1083</v>
      </c>
      <c r="N4893">
        <v>343</v>
      </c>
      <c r="O4893" t="s">
        <v>7876</v>
      </c>
      <c r="P4893" t="s">
        <v>17521</v>
      </c>
      <c r="Q4893">
        <v>0.34300000000000003</v>
      </c>
      <c r="R4893" s="117" t="s">
        <v>14594</v>
      </c>
      <c r="S4893" s="117" t="s">
        <v>14589</v>
      </c>
      <c r="T4893" t="s">
        <v>12136</v>
      </c>
      <c r="U4893" t="s">
        <v>10772</v>
      </c>
    </row>
    <row r="4894" spans="1:21">
      <c r="A4894" s="117" t="s">
        <v>17522</v>
      </c>
      <c r="B4894" t="s">
        <v>14590</v>
      </c>
      <c r="C4894" t="s">
        <v>14590</v>
      </c>
      <c r="D4894">
        <v>101</v>
      </c>
      <c r="E4894">
        <v>95</v>
      </c>
      <c r="F4894">
        <v>101</v>
      </c>
      <c r="G4894">
        <v>95</v>
      </c>
      <c r="H4894">
        <v>1</v>
      </c>
      <c r="I4894">
        <v>1</v>
      </c>
      <c r="J4894">
        <v>999999</v>
      </c>
      <c r="K4894" s="194">
        <v>999999</v>
      </c>
      <c r="L4894" t="s">
        <v>1083</v>
      </c>
      <c r="M4894" t="s">
        <v>1083</v>
      </c>
      <c r="N4894">
        <v>343</v>
      </c>
      <c r="O4894" t="s">
        <v>7876</v>
      </c>
      <c r="P4894" t="s">
        <v>17521</v>
      </c>
      <c r="Q4894">
        <v>0.34300000000000003</v>
      </c>
      <c r="R4894" s="117" t="s">
        <v>14594</v>
      </c>
      <c r="S4894" s="117" t="s">
        <v>14589</v>
      </c>
      <c r="T4894" t="s">
        <v>12136</v>
      </c>
      <c r="U4894" t="s">
        <v>10773</v>
      </c>
    </row>
    <row r="4895" spans="1:21">
      <c r="A4895" s="117" t="s">
        <v>17523</v>
      </c>
      <c r="B4895" t="s">
        <v>14590</v>
      </c>
      <c r="C4895" t="s">
        <v>14590</v>
      </c>
      <c r="D4895">
        <v>115</v>
      </c>
      <c r="E4895">
        <v>109</v>
      </c>
      <c r="F4895">
        <v>115</v>
      </c>
      <c r="G4895">
        <v>109</v>
      </c>
      <c r="H4895">
        <v>1</v>
      </c>
      <c r="I4895">
        <v>1</v>
      </c>
      <c r="J4895">
        <v>999999</v>
      </c>
      <c r="K4895" s="194">
        <v>999999</v>
      </c>
      <c r="L4895" t="s">
        <v>1083</v>
      </c>
      <c r="M4895" t="s">
        <v>1083</v>
      </c>
      <c r="N4895">
        <v>343</v>
      </c>
      <c r="O4895" t="s">
        <v>7876</v>
      </c>
      <c r="P4895" t="s">
        <v>17524</v>
      </c>
      <c r="Q4895">
        <v>0.34300000000000003</v>
      </c>
      <c r="R4895" s="117" t="s">
        <v>14594</v>
      </c>
      <c r="S4895" s="117" t="s">
        <v>14589</v>
      </c>
      <c r="T4895" t="s">
        <v>12136</v>
      </c>
      <c r="U4895" t="s">
        <v>10772</v>
      </c>
    </row>
    <row r="4896" spans="1:21">
      <c r="A4896" s="117" t="s">
        <v>20956</v>
      </c>
      <c r="B4896" t="s">
        <v>14590</v>
      </c>
      <c r="C4896" t="s">
        <v>14590</v>
      </c>
      <c r="D4896">
        <v>28</v>
      </c>
      <c r="E4896">
        <v>22</v>
      </c>
      <c r="F4896">
        <v>28</v>
      </c>
      <c r="G4896">
        <v>22</v>
      </c>
      <c r="H4896">
        <v>420</v>
      </c>
      <c r="I4896">
        <v>420</v>
      </c>
      <c r="J4896">
        <v>0</v>
      </c>
      <c r="K4896" s="194">
        <v>0</v>
      </c>
      <c r="L4896" t="s">
        <v>1075</v>
      </c>
      <c r="M4896" t="s">
        <v>1075</v>
      </c>
      <c r="N4896">
        <v>28.123000000000001</v>
      </c>
      <c r="O4896" t="s">
        <v>7876</v>
      </c>
      <c r="P4896" t="s">
        <v>7877</v>
      </c>
      <c r="Q4896">
        <v>2.8122999999999999E-2</v>
      </c>
      <c r="R4896" s="117" t="s">
        <v>14944</v>
      </c>
      <c r="S4896" s="117" t="s">
        <v>14688</v>
      </c>
      <c r="T4896" t="s">
        <v>13996</v>
      </c>
      <c r="U4896" t="s">
        <v>10772</v>
      </c>
    </row>
    <row r="4897" spans="1:21">
      <c r="A4897" s="117" t="s">
        <v>20957</v>
      </c>
      <c r="B4897" t="s">
        <v>14590</v>
      </c>
      <c r="C4897" t="s">
        <v>14590</v>
      </c>
      <c r="D4897">
        <v>28</v>
      </c>
      <c r="E4897">
        <v>22</v>
      </c>
      <c r="F4897">
        <v>28</v>
      </c>
      <c r="G4897">
        <v>22</v>
      </c>
      <c r="H4897">
        <v>160</v>
      </c>
      <c r="I4897">
        <v>160</v>
      </c>
      <c r="J4897">
        <v>0</v>
      </c>
      <c r="K4897" s="194">
        <v>0</v>
      </c>
      <c r="L4897" t="s">
        <v>1075</v>
      </c>
      <c r="M4897" t="s">
        <v>1075</v>
      </c>
      <c r="N4897">
        <v>38.24</v>
      </c>
      <c r="O4897" t="s">
        <v>7876</v>
      </c>
      <c r="P4897" t="s">
        <v>7877</v>
      </c>
      <c r="Q4897">
        <v>3.8240000000000003E-2</v>
      </c>
      <c r="R4897" s="117" t="s">
        <v>14944</v>
      </c>
      <c r="S4897" s="117" t="s">
        <v>14688</v>
      </c>
      <c r="T4897" t="s">
        <v>13996</v>
      </c>
      <c r="U4897" t="s">
        <v>10772</v>
      </c>
    </row>
    <row r="4898" spans="1:21">
      <c r="A4898" s="117" t="s">
        <v>20958</v>
      </c>
      <c r="B4898" t="s">
        <v>14590</v>
      </c>
      <c r="C4898" t="s">
        <v>14590</v>
      </c>
      <c r="D4898">
        <v>28</v>
      </c>
      <c r="E4898">
        <v>22</v>
      </c>
      <c r="F4898">
        <v>28</v>
      </c>
      <c r="G4898">
        <v>22</v>
      </c>
      <c r="H4898">
        <v>160</v>
      </c>
      <c r="I4898">
        <v>160</v>
      </c>
      <c r="J4898">
        <v>0</v>
      </c>
      <c r="K4898" s="194">
        <v>0</v>
      </c>
      <c r="L4898" t="s">
        <v>1075</v>
      </c>
      <c r="M4898" t="s">
        <v>1075</v>
      </c>
      <c r="N4898">
        <v>39.49</v>
      </c>
      <c r="O4898" t="s">
        <v>7876</v>
      </c>
      <c r="P4898" t="s">
        <v>7877</v>
      </c>
      <c r="Q4898">
        <v>3.9489999999999997E-2</v>
      </c>
      <c r="R4898" s="117" t="s">
        <v>14944</v>
      </c>
      <c r="S4898" s="117" t="s">
        <v>14688</v>
      </c>
      <c r="T4898" t="s">
        <v>13996</v>
      </c>
      <c r="U4898" t="s">
        <v>10772</v>
      </c>
    </row>
    <row r="4899" spans="1:21">
      <c r="A4899" s="117" t="s">
        <v>20959</v>
      </c>
      <c r="B4899" t="s">
        <v>14590</v>
      </c>
      <c r="C4899" t="s">
        <v>14590</v>
      </c>
      <c r="D4899">
        <v>28</v>
      </c>
      <c r="E4899">
        <v>22</v>
      </c>
      <c r="F4899">
        <v>28</v>
      </c>
      <c r="G4899">
        <v>22</v>
      </c>
      <c r="H4899">
        <v>160</v>
      </c>
      <c r="I4899">
        <v>160</v>
      </c>
      <c r="J4899">
        <v>0</v>
      </c>
      <c r="K4899" s="194">
        <v>0</v>
      </c>
      <c r="L4899" t="s">
        <v>1075</v>
      </c>
      <c r="M4899" t="s">
        <v>1075</v>
      </c>
      <c r="N4899">
        <v>36.700000000000003</v>
      </c>
      <c r="O4899" t="s">
        <v>7876</v>
      </c>
      <c r="P4899" t="s">
        <v>7877</v>
      </c>
      <c r="Q4899">
        <v>3.6700000000000003E-2</v>
      </c>
      <c r="R4899" s="117" t="s">
        <v>14944</v>
      </c>
      <c r="S4899" s="117" t="s">
        <v>14688</v>
      </c>
      <c r="T4899" t="s">
        <v>13996</v>
      </c>
      <c r="U4899" t="s">
        <v>10772</v>
      </c>
    </row>
    <row r="4900" spans="1:21">
      <c r="A4900" s="117" t="s">
        <v>20960</v>
      </c>
      <c r="B4900" t="s">
        <v>14590</v>
      </c>
      <c r="C4900" t="s">
        <v>14590</v>
      </c>
      <c r="D4900">
        <v>28</v>
      </c>
      <c r="E4900">
        <v>22</v>
      </c>
      <c r="F4900">
        <v>28</v>
      </c>
      <c r="G4900">
        <v>22</v>
      </c>
      <c r="H4900">
        <v>160</v>
      </c>
      <c r="I4900">
        <v>160</v>
      </c>
      <c r="J4900">
        <v>0</v>
      </c>
      <c r="K4900" s="194">
        <v>0</v>
      </c>
      <c r="L4900" t="s">
        <v>1075</v>
      </c>
      <c r="M4900" t="s">
        <v>1075</v>
      </c>
      <c r="N4900">
        <v>38.119999999999997</v>
      </c>
      <c r="O4900" t="s">
        <v>7876</v>
      </c>
      <c r="P4900" t="s">
        <v>7877</v>
      </c>
      <c r="Q4900">
        <v>3.8120000000000001E-2</v>
      </c>
      <c r="R4900" s="117" t="s">
        <v>14944</v>
      </c>
      <c r="S4900" s="117" t="s">
        <v>14688</v>
      </c>
      <c r="T4900" t="s">
        <v>13996</v>
      </c>
      <c r="U4900" t="s">
        <v>10772</v>
      </c>
    </row>
    <row r="4901" spans="1:21">
      <c r="A4901" s="117" t="s">
        <v>20961</v>
      </c>
      <c r="B4901" t="s">
        <v>14590</v>
      </c>
      <c r="C4901" t="s">
        <v>14590</v>
      </c>
      <c r="D4901">
        <v>28</v>
      </c>
      <c r="E4901">
        <v>22</v>
      </c>
      <c r="F4901">
        <v>28</v>
      </c>
      <c r="G4901">
        <v>22</v>
      </c>
      <c r="H4901">
        <v>16</v>
      </c>
      <c r="I4901">
        <v>16</v>
      </c>
      <c r="J4901">
        <v>0</v>
      </c>
      <c r="K4901" s="194">
        <v>0</v>
      </c>
      <c r="L4901" t="s">
        <v>1075</v>
      </c>
      <c r="M4901" t="s">
        <v>1075</v>
      </c>
      <c r="N4901">
        <v>38.24</v>
      </c>
      <c r="O4901" t="s">
        <v>7876</v>
      </c>
      <c r="P4901" t="s">
        <v>7877</v>
      </c>
      <c r="Q4901">
        <v>3.8240000000000003E-2</v>
      </c>
      <c r="R4901" s="117" t="s">
        <v>14944</v>
      </c>
      <c r="S4901" s="117" t="s">
        <v>14688</v>
      </c>
      <c r="T4901" t="s">
        <v>13996</v>
      </c>
      <c r="U4901" t="s">
        <v>10772</v>
      </c>
    </row>
    <row r="4902" spans="1:21">
      <c r="A4902" s="117" t="s">
        <v>20962</v>
      </c>
      <c r="B4902" t="s">
        <v>14590</v>
      </c>
      <c r="C4902" t="s">
        <v>14590</v>
      </c>
      <c r="D4902">
        <v>28</v>
      </c>
      <c r="E4902">
        <v>22</v>
      </c>
      <c r="F4902">
        <v>28</v>
      </c>
      <c r="G4902">
        <v>22</v>
      </c>
      <c r="H4902">
        <v>160</v>
      </c>
      <c r="I4902">
        <v>160</v>
      </c>
      <c r="J4902">
        <v>0</v>
      </c>
      <c r="K4902" s="194">
        <v>0</v>
      </c>
      <c r="L4902" t="s">
        <v>1075</v>
      </c>
      <c r="M4902" t="s">
        <v>1075</v>
      </c>
      <c r="N4902">
        <v>88.125</v>
      </c>
      <c r="O4902" t="s">
        <v>7876</v>
      </c>
      <c r="P4902" t="s">
        <v>7877</v>
      </c>
      <c r="Q4902">
        <v>8.8124999999999995E-2</v>
      </c>
      <c r="R4902" s="117" t="s">
        <v>14944</v>
      </c>
      <c r="S4902" s="117" t="s">
        <v>14688</v>
      </c>
      <c r="T4902" t="s">
        <v>13996</v>
      </c>
      <c r="U4902" t="s">
        <v>10772</v>
      </c>
    </row>
    <row r="4903" spans="1:21">
      <c r="A4903" s="117" t="s">
        <v>20963</v>
      </c>
      <c r="B4903" t="s">
        <v>14590</v>
      </c>
      <c r="C4903" t="s">
        <v>14590</v>
      </c>
      <c r="D4903">
        <v>28</v>
      </c>
      <c r="E4903">
        <v>22</v>
      </c>
      <c r="F4903">
        <v>28</v>
      </c>
      <c r="G4903">
        <v>22</v>
      </c>
      <c r="H4903">
        <v>160</v>
      </c>
      <c r="I4903">
        <v>160</v>
      </c>
      <c r="J4903">
        <v>0</v>
      </c>
      <c r="K4903" s="194">
        <v>0</v>
      </c>
      <c r="L4903" t="s">
        <v>1075</v>
      </c>
      <c r="M4903" t="s">
        <v>1075</v>
      </c>
      <c r="N4903">
        <v>38.24</v>
      </c>
      <c r="O4903" t="s">
        <v>7876</v>
      </c>
      <c r="P4903" t="s">
        <v>7877</v>
      </c>
      <c r="Q4903">
        <v>3.8240000000000003E-2</v>
      </c>
      <c r="R4903" s="117" t="s">
        <v>14944</v>
      </c>
      <c r="S4903" s="117" t="s">
        <v>14688</v>
      </c>
      <c r="T4903" t="s">
        <v>13996</v>
      </c>
      <c r="U4903" t="s">
        <v>10772</v>
      </c>
    </row>
    <row r="4904" spans="1:21">
      <c r="A4904" s="117" t="s">
        <v>20964</v>
      </c>
      <c r="B4904" t="s">
        <v>14590</v>
      </c>
      <c r="C4904" t="s">
        <v>14590</v>
      </c>
      <c r="D4904">
        <v>28</v>
      </c>
      <c r="E4904">
        <v>22</v>
      </c>
      <c r="F4904">
        <v>28</v>
      </c>
      <c r="G4904">
        <v>22</v>
      </c>
      <c r="H4904">
        <v>160</v>
      </c>
      <c r="I4904">
        <v>160</v>
      </c>
      <c r="J4904">
        <v>0</v>
      </c>
      <c r="K4904" s="194">
        <v>0</v>
      </c>
      <c r="L4904" t="s">
        <v>1075</v>
      </c>
      <c r="M4904" t="s">
        <v>1075</v>
      </c>
      <c r="N4904">
        <v>38.24</v>
      </c>
      <c r="O4904" t="s">
        <v>7876</v>
      </c>
      <c r="P4904" t="s">
        <v>7877</v>
      </c>
      <c r="Q4904">
        <v>3.8240000000000003E-2</v>
      </c>
      <c r="R4904" s="117" t="s">
        <v>14944</v>
      </c>
      <c r="S4904" s="117" t="s">
        <v>14688</v>
      </c>
      <c r="T4904" t="s">
        <v>13996</v>
      </c>
      <c r="U4904" t="s">
        <v>10772</v>
      </c>
    </row>
    <row r="4905" spans="1:21">
      <c r="A4905" s="117" t="s">
        <v>20965</v>
      </c>
      <c r="B4905" t="s">
        <v>14590</v>
      </c>
      <c r="C4905" t="s">
        <v>14590</v>
      </c>
      <c r="D4905">
        <v>28</v>
      </c>
      <c r="E4905">
        <v>22</v>
      </c>
      <c r="F4905">
        <v>28</v>
      </c>
      <c r="G4905">
        <v>22</v>
      </c>
      <c r="H4905">
        <v>160</v>
      </c>
      <c r="I4905">
        <v>160</v>
      </c>
      <c r="J4905">
        <v>0</v>
      </c>
      <c r="K4905" s="194">
        <v>0</v>
      </c>
      <c r="L4905" t="s">
        <v>1075</v>
      </c>
      <c r="M4905" t="s">
        <v>1075</v>
      </c>
      <c r="N4905">
        <v>39.49</v>
      </c>
      <c r="O4905" t="s">
        <v>7876</v>
      </c>
      <c r="P4905" t="s">
        <v>7877</v>
      </c>
      <c r="Q4905">
        <v>3.9489999999999997E-2</v>
      </c>
      <c r="R4905" s="117" t="s">
        <v>14944</v>
      </c>
      <c r="S4905" s="117" t="s">
        <v>14688</v>
      </c>
      <c r="T4905" t="s">
        <v>13996</v>
      </c>
      <c r="U4905" t="s">
        <v>10772</v>
      </c>
    </row>
    <row r="4906" spans="1:21">
      <c r="A4906" s="117" t="s">
        <v>20966</v>
      </c>
      <c r="B4906" t="s">
        <v>14590</v>
      </c>
      <c r="C4906" t="s">
        <v>14590</v>
      </c>
      <c r="D4906">
        <v>28</v>
      </c>
      <c r="E4906">
        <v>22</v>
      </c>
      <c r="F4906">
        <v>28</v>
      </c>
      <c r="G4906">
        <v>22</v>
      </c>
      <c r="H4906">
        <v>160</v>
      </c>
      <c r="I4906">
        <v>160</v>
      </c>
      <c r="J4906">
        <v>0</v>
      </c>
      <c r="K4906" s="194">
        <v>0</v>
      </c>
      <c r="L4906" t="s">
        <v>1075</v>
      </c>
      <c r="M4906" t="s">
        <v>1075</v>
      </c>
      <c r="N4906">
        <v>31.25</v>
      </c>
      <c r="O4906" t="s">
        <v>7876</v>
      </c>
      <c r="P4906" t="s">
        <v>7877</v>
      </c>
      <c r="Q4906">
        <v>3.125E-2</v>
      </c>
      <c r="R4906" s="117" t="s">
        <v>14944</v>
      </c>
      <c r="S4906" s="117" t="s">
        <v>14688</v>
      </c>
      <c r="T4906" t="s">
        <v>13996</v>
      </c>
      <c r="U4906" t="s">
        <v>10772</v>
      </c>
    </row>
    <row r="4907" spans="1:21">
      <c r="A4907" s="117" t="s">
        <v>20967</v>
      </c>
      <c r="B4907" t="s">
        <v>14590</v>
      </c>
      <c r="C4907" t="s">
        <v>14590</v>
      </c>
      <c r="D4907">
        <v>28</v>
      </c>
      <c r="E4907">
        <v>22</v>
      </c>
      <c r="F4907">
        <v>28</v>
      </c>
      <c r="G4907">
        <v>22</v>
      </c>
      <c r="H4907">
        <v>160</v>
      </c>
      <c r="I4907">
        <v>160</v>
      </c>
      <c r="J4907">
        <v>0</v>
      </c>
      <c r="K4907" s="194">
        <v>0</v>
      </c>
      <c r="L4907" t="s">
        <v>1075</v>
      </c>
      <c r="M4907" t="s">
        <v>1075</v>
      </c>
      <c r="N4907">
        <v>39.49</v>
      </c>
      <c r="O4907" t="s">
        <v>7876</v>
      </c>
      <c r="P4907" t="s">
        <v>7877</v>
      </c>
      <c r="Q4907">
        <v>3.9489999999999997E-2</v>
      </c>
      <c r="R4907" s="117" t="s">
        <v>14944</v>
      </c>
      <c r="S4907" s="117" t="s">
        <v>14688</v>
      </c>
      <c r="T4907" t="s">
        <v>13996</v>
      </c>
      <c r="U4907" t="s">
        <v>10772</v>
      </c>
    </row>
    <row r="4908" spans="1:21">
      <c r="A4908" s="117" t="s">
        <v>20968</v>
      </c>
      <c r="B4908" t="s">
        <v>14590</v>
      </c>
      <c r="C4908" t="s">
        <v>14590</v>
      </c>
      <c r="D4908">
        <v>28</v>
      </c>
      <c r="E4908">
        <v>22</v>
      </c>
      <c r="F4908">
        <v>28</v>
      </c>
      <c r="G4908">
        <v>22</v>
      </c>
      <c r="H4908">
        <v>160</v>
      </c>
      <c r="I4908">
        <v>160</v>
      </c>
      <c r="J4908">
        <v>0</v>
      </c>
      <c r="K4908" s="194">
        <v>0</v>
      </c>
      <c r="L4908" t="s">
        <v>1075</v>
      </c>
      <c r="M4908" t="s">
        <v>1075</v>
      </c>
      <c r="N4908">
        <v>39.49</v>
      </c>
      <c r="O4908" t="s">
        <v>7876</v>
      </c>
      <c r="P4908" t="s">
        <v>7877</v>
      </c>
      <c r="Q4908">
        <v>3.9489999999999997E-2</v>
      </c>
      <c r="R4908" s="117" t="s">
        <v>14944</v>
      </c>
      <c r="S4908" s="117" t="s">
        <v>14688</v>
      </c>
      <c r="T4908" t="s">
        <v>13996</v>
      </c>
      <c r="U4908" t="s">
        <v>10772</v>
      </c>
    </row>
    <row r="4909" spans="1:21">
      <c r="A4909" s="117" t="s">
        <v>20969</v>
      </c>
      <c r="B4909" t="s">
        <v>14590</v>
      </c>
      <c r="C4909" t="s">
        <v>14590</v>
      </c>
      <c r="D4909">
        <v>28</v>
      </c>
      <c r="E4909">
        <v>22</v>
      </c>
      <c r="F4909">
        <v>28</v>
      </c>
      <c r="G4909">
        <v>22</v>
      </c>
      <c r="H4909">
        <v>160</v>
      </c>
      <c r="I4909">
        <v>160</v>
      </c>
      <c r="J4909">
        <v>0</v>
      </c>
      <c r="K4909" s="194">
        <v>0</v>
      </c>
      <c r="L4909" t="s">
        <v>1075</v>
      </c>
      <c r="M4909" t="s">
        <v>1075</v>
      </c>
      <c r="N4909">
        <v>36.700000000000003</v>
      </c>
      <c r="O4909" t="s">
        <v>7876</v>
      </c>
      <c r="P4909" t="s">
        <v>7877</v>
      </c>
      <c r="Q4909">
        <v>3.6700000000000003E-2</v>
      </c>
      <c r="R4909" s="117" t="s">
        <v>14944</v>
      </c>
      <c r="S4909" s="117" t="s">
        <v>14688</v>
      </c>
      <c r="T4909" t="s">
        <v>13996</v>
      </c>
      <c r="U4909" t="s">
        <v>10772</v>
      </c>
    </row>
    <row r="4910" spans="1:21">
      <c r="A4910" s="117" t="s">
        <v>20970</v>
      </c>
      <c r="B4910" t="s">
        <v>14590</v>
      </c>
      <c r="C4910" t="s">
        <v>14590</v>
      </c>
      <c r="D4910">
        <v>28</v>
      </c>
      <c r="E4910">
        <v>22</v>
      </c>
      <c r="F4910">
        <v>28</v>
      </c>
      <c r="G4910">
        <v>22</v>
      </c>
      <c r="H4910">
        <v>160</v>
      </c>
      <c r="I4910">
        <v>160</v>
      </c>
      <c r="J4910">
        <v>0</v>
      </c>
      <c r="K4910" s="194">
        <v>0</v>
      </c>
      <c r="L4910" t="s">
        <v>1075</v>
      </c>
      <c r="M4910" t="s">
        <v>1075</v>
      </c>
      <c r="N4910">
        <v>15.125</v>
      </c>
      <c r="O4910" t="s">
        <v>7876</v>
      </c>
      <c r="P4910" t="s">
        <v>7877</v>
      </c>
      <c r="Q4910">
        <v>1.5125E-2</v>
      </c>
      <c r="R4910" s="117" t="s">
        <v>14944</v>
      </c>
      <c r="S4910" s="117" t="s">
        <v>14688</v>
      </c>
      <c r="T4910" t="s">
        <v>13996</v>
      </c>
      <c r="U4910" t="s">
        <v>10772</v>
      </c>
    </row>
    <row r="4911" spans="1:21">
      <c r="A4911" s="117" t="s">
        <v>20971</v>
      </c>
      <c r="B4911" t="s">
        <v>14590</v>
      </c>
      <c r="C4911" t="s">
        <v>14590</v>
      </c>
      <c r="D4911">
        <v>28</v>
      </c>
      <c r="E4911">
        <v>22</v>
      </c>
      <c r="F4911">
        <v>28</v>
      </c>
      <c r="G4911">
        <v>22</v>
      </c>
      <c r="H4911">
        <v>160</v>
      </c>
      <c r="I4911">
        <v>160</v>
      </c>
      <c r="J4911">
        <v>0</v>
      </c>
      <c r="K4911" s="194">
        <v>0</v>
      </c>
      <c r="L4911" t="s">
        <v>1075</v>
      </c>
      <c r="M4911" t="s">
        <v>1075</v>
      </c>
      <c r="N4911">
        <v>38.119999999999997</v>
      </c>
      <c r="O4911" t="s">
        <v>7876</v>
      </c>
      <c r="P4911" t="s">
        <v>7877</v>
      </c>
      <c r="Q4911">
        <v>3.8120000000000001E-2</v>
      </c>
      <c r="R4911" s="117" t="s">
        <v>14944</v>
      </c>
      <c r="S4911" s="117" t="s">
        <v>14688</v>
      </c>
      <c r="T4911" t="s">
        <v>13996</v>
      </c>
      <c r="U4911" t="s">
        <v>10772</v>
      </c>
    </row>
    <row r="4912" spans="1:21">
      <c r="A4912" s="117" t="s">
        <v>20972</v>
      </c>
      <c r="B4912" t="s">
        <v>14590</v>
      </c>
      <c r="C4912" t="s">
        <v>14590</v>
      </c>
      <c r="D4912">
        <v>28</v>
      </c>
      <c r="E4912">
        <v>22</v>
      </c>
      <c r="F4912">
        <v>28</v>
      </c>
      <c r="G4912">
        <v>22</v>
      </c>
      <c r="H4912">
        <v>160</v>
      </c>
      <c r="I4912">
        <v>160</v>
      </c>
      <c r="J4912">
        <v>0</v>
      </c>
      <c r="K4912" s="194">
        <v>0</v>
      </c>
      <c r="L4912" t="s">
        <v>1075</v>
      </c>
      <c r="M4912" t="s">
        <v>1075</v>
      </c>
      <c r="N4912">
        <v>15.125</v>
      </c>
      <c r="O4912" t="s">
        <v>7876</v>
      </c>
      <c r="P4912" t="s">
        <v>7877</v>
      </c>
      <c r="Q4912">
        <v>1.5125E-2</v>
      </c>
      <c r="R4912" s="117" t="s">
        <v>14944</v>
      </c>
      <c r="S4912" s="117" t="s">
        <v>14688</v>
      </c>
      <c r="T4912" t="s">
        <v>13996</v>
      </c>
      <c r="U4912" t="s">
        <v>10772</v>
      </c>
    </row>
    <row r="4913" spans="1:21">
      <c r="A4913" s="117" t="s">
        <v>20973</v>
      </c>
      <c r="B4913" t="s">
        <v>14590</v>
      </c>
      <c r="C4913" t="s">
        <v>14590</v>
      </c>
      <c r="D4913">
        <v>28</v>
      </c>
      <c r="E4913">
        <v>22</v>
      </c>
      <c r="F4913">
        <v>28</v>
      </c>
      <c r="G4913">
        <v>22</v>
      </c>
      <c r="H4913">
        <v>200</v>
      </c>
      <c r="I4913">
        <v>200</v>
      </c>
      <c r="J4913">
        <v>0</v>
      </c>
      <c r="K4913" s="194">
        <v>0</v>
      </c>
      <c r="L4913" t="s">
        <v>1075</v>
      </c>
      <c r="M4913" t="s">
        <v>1075</v>
      </c>
      <c r="N4913">
        <v>34.700000000000003</v>
      </c>
      <c r="O4913" t="s">
        <v>7876</v>
      </c>
      <c r="P4913" t="s">
        <v>7877</v>
      </c>
      <c r="Q4913">
        <v>3.4700000000000002E-2</v>
      </c>
      <c r="R4913" s="117" t="s">
        <v>14944</v>
      </c>
      <c r="S4913" s="117" t="s">
        <v>14688</v>
      </c>
      <c r="T4913" t="s">
        <v>13996</v>
      </c>
      <c r="U4913" t="s">
        <v>10772</v>
      </c>
    </row>
    <row r="4914" spans="1:21">
      <c r="A4914" s="117" t="s">
        <v>20974</v>
      </c>
      <c r="B4914" t="s">
        <v>14590</v>
      </c>
      <c r="C4914" t="s">
        <v>14590</v>
      </c>
      <c r="D4914">
        <v>28</v>
      </c>
      <c r="E4914">
        <v>22</v>
      </c>
      <c r="F4914">
        <v>28</v>
      </c>
      <c r="G4914">
        <v>22</v>
      </c>
      <c r="H4914">
        <v>200</v>
      </c>
      <c r="I4914">
        <v>200</v>
      </c>
      <c r="J4914">
        <v>0</v>
      </c>
      <c r="K4914" s="194">
        <v>0</v>
      </c>
      <c r="L4914" t="s">
        <v>1075</v>
      </c>
      <c r="M4914" t="s">
        <v>1075</v>
      </c>
      <c r="N4914">
        <v>9.1</v>
      </c>
      <c r="O4914" t="s">
        <v>7876</v>
      </c>
      <c r="P4914" t="s">
        <v>7877</v>
      </c>
      <c r="Q4914">
        <v>9.1000000000000004E-3</v>
      </c>
      <c r="R4914" s="117" t="s">
        <v>14944</v>
      </c>
      <c r="S4914" s="117" t="s">
        <v>14688</v>
      </c>
      <c r="T4914" t="s">
        <v>13996</v>
      </c>
      <c r="U4914" t="s">
        <v>10772</v>
      </c>
    </row>
    <row r="4915" spans="1:21">
      <c r="A4915" s="117" t="s">
        <v>20975</v>
      </c>
      <c r="B4915" t="s">
        <v>14590</v>
      </c>
      <c r="C4915" t="s">
        <v>14590</v>
      </c>
      <c r="D4915">
        <v>28</v>
      </c>
      <c r="E4915">
        <v>22</v>
      </c>
      <c r="F4915">
        <v>28</v>
      </c>
      <c r="G4915">
        <v>22</v>
      </c>
      <c r="H4915">
        <v>40</v>
      </c>
      <c r="I4915">
        <v>40</v>
      </c>
      <c r="J4915">
        <v>0</v>
      </c>
      <c r="K4915" s="194">
        <v>0</v>
      </c>
      <c r="L4915" t="s">
        <v>1075</v>
      </c>
      <c r="M4915" t="s">
        <v>1075</v>
      </c>
      <c r="N4915">
        <v>43.012999999999998</v>
      </c>
      <c r="O4915" t="s">
        <v>7876</v>
      </c>
      <c r="P4915" t="s">
        <v>7877</v>
      </c>
      <c r="Q4915">
        <v>4.3013000000000003E-2</v>
      </c>
      <c r="R4915" s="117" t="s">
        <v>14944</v>
      </c>
      <c r="S4915" s="117" t="s">
        <v>14688</v>
      </c>
      <c r="T4915" t="s">
        <v>13996</v>
      </c>
      <c r="U4915" t="s">
        <v>10772</v>
      </c>
    </row>
    <row r="4916" spans="1:21">
      <c r="A4916" s="117" t="s">
        <v>19866</v>
      </c>
      <c r="B4916" t="s">
        <v>14590</v>
      </c>
      <c r="C4916" t="s">
        <v>14593</v>
      </c>
      <c r="D4916">
        <v>28</v>
      </c>
      <c r="E4916">
        <v>22</v>
      </c>
      <c r="F4916" t="e">
        <v>#N/A</v>
      </c>
      <c r="G4916" t="e">
        <v>#N/A</v>
      </c>
      <c r="H4916">
        <v>40</v>
      </c>
      <c r="I4916">
        <v>40</v>
      </c>
      <c r="J4916">
        <v>0</v>
      </c>
      <c r="K4916" s="194" t="e">
        <v>#N/A</v>
      </c>
      <c r="L4916" t="s">
        <v>1075</v>
      </c>
      <c r="M4916" t="s">
        <v>1075</v>
      </c>
      <c r="N4916">
        <v>43.012999999999998</v>
      </c>
      <c r="O4916" t="s">
        <v>7876</v>
      </c>
      <c r="P4916" t="s">
        <v>7877</v>
      </c>
      <c r="Q4916">
        <v>4.3013000000000003E-2</v>
      </c>
      <c r="R4916" s="117" t="s">
        <v>14687</v>
      </c>
      <c r="S4916" s="117" t="s">
        <v>14688</v>
      </c>
      <c r="T4916" t="s">
        <v>13996</v>
      </c>
      <c r="U4916" t="s">
        <v>10772</v>
      </c>
    </row>
    <row r="4917" spans="1:21">
      <c r="A4917" s="117" t="s">
        <v>19867</v>
      </c>
      <c r="B4917" t="s">
        <v>14590</v>
      </c>
      <c r="C4917" t="s">
        <v>14593</v>
      </c>
      <c r="D4917">
        <v>28</v>
      </c>
      <c r="E4917">
        <v>22</v>
      </c>
      <c r="F4917" t="e">
        <v>#N/A</v>
      </c>
      <c r="G4917" t="e">
        <v>#N/A</v>
      </c>
      <c r="H4917">
        <v>40</v>
      </c>
      <c r="I4917">
        <v>40</v>
      </c>
      <c r="J4917">
        <v>0</v>
      </c>
      <c r="K4917" s="194" t="e">
        <v>#N/A</v>
      </c>
      <c r="L4917" t="s">
        <v>1075</v>
      </c>
      <c r="M4917" t="s">
        <v>1075</v>
      </c>
      <c r="N4917">
        <v>19.87</v>
      </c>
      <c r="O4917" t="s">
        <v>7876</v>
      </c>
      <c r="P4917" t="s">
        <v>7877</v>
      </c>
      <c r="Q4917">
        <v>1.9869999999999999E-2</v>
      </c>
      <c r="R4917" s="117" t="s">
        <v>14687</v>
      </c>
      <c r="S4917" s="117" t="s">
        <v>14688</v>
      </c>
      <c r="T4917" t="s">
        <v>13996</v>
      </c>
      <c r="U4917" t="s">
        <v>10772</v>
      </c>
    </row>
    <row r="4918" spans="1:21">
      <c r="A4918" s="117" t="s">
        <v>20976</v>
      </c>
      <c r="B4918" t="s">
        <v>14590</v>
      </c>
      <c r="C4918" t="s">
        <v>14590</v>
      </c>
      <c r="D4918">
        <v>28</v>
      </c>
      <c r="E4918">
        <v>22</v>
      </c>
      <c r="F4918">
        <v>28</v>
      </c>
      <c r="G4918">
        <v>22</v>
      </c>
      <c r="H4918">
        <v>400</v>
      </c>
      <c r="I4918">
        <v>400</v>
      </c>
      <c r="J4918">
        <v>0</v>
      </c>
      <c r="K4918" s="194">
        <v>0</v>
      </c>
      <c r="L4918" t="s">
        <v>1075</v>
      </c>
      <c r="M4918" t="s">
        <v>1075</v>
      </c>
      <c r="N4918">
        <v>18.8</v>
      </c>
      <c r="O4918" t="s">
        <v>7876</v>
      </c>
      <c r="P4918" t="s">
        <v>7877</v>
      </c>
      <c r="Q4918">
        <v>1.8800000000000001E-2</v>
      </c>
      <c r="R4918" s="117" t="s">
        <v>14944</v>
      </c>
      <c r="S4918" s="117" t="s">
        <v>14688</v>
      </c>
      <c r="T4918" t="s">
        <v>13996</v>
      </c>
      <c r="U4918" t="s">
        <v>10772</v>
      </c>
    </row>
    <row r="4919" spans="1:21">
      <c r="A4919" s="117" t="s">
        <v>20977</v>
      </c>
      <c r="B4919" t="s">
        <v>14590</v>
      </c>
      <c r="C4919" t="s">
        <v>14590</v>
      </c>
      <c r="D4919">
        <v>28</v>
      </c>
      <c r="E4919">
        <v>22</v>
      </c>
      <c r="F4919">
        <v>28</v>
      </c>
      <c r="G4919">
        <v>22</v>
      </c>
      <c r="H4919">
        <v>1</v>
      </c>
      <c r="I4919">
        <v>1</v>
      </c>
      <c r="J4919">
        <v>0</v>
      </c>
      <c r="K4919" s="194">
        <v>0</v>
      </c>
      <c r="L4919" t="s">
        <v>1075</v>
      </c>
      <c r="M4919" t="s">
        <v>1075</v>
      </c>
      <c r="N4919">
        <v>13.8</v>
      </c>
      <c r="O4919" t="s">
        <v>7876</v>
      </c>
      <c r="P4919" t="s">
        <v>7877</v>
      </c>
      <c r="Q4919">
        <v>1.38E-2</v>
      </c>
      <c r="R4919" s="117" t="s">
        <v>14944</v>
      </c>
      <c r="S4919" s="117" t="s">
        <v>14688</v>
      </c>
      <c r="T4919" t="s">
        <v>13996</v>
      </c>
      <c r="U4919" t="s">
        <v>10772</v>
      </c>
    </row>
    <row r="4920" spans="1:21">
      <c r="A4920" s="117" t="s">
        <v>19868</v>
      </c>
      <c r="B4920" t="s">
        <v>14590</v>
      </c>
      <c r="C4920" t="s">
        <v>14593</v>
      </c>
      <c r="D4920">
        <v>28</v>
      </c>
      <c r="E4920">
        <v>22</v>
      </c>
      <c r="F4920" t="e">
        <v>#N/A</v>
      </c>
      <c r="G4920" t="e">
        <v>#N/A</v>
      </c>
      <c r="H4920">
        <v>40</v>
      </c>
      <c r="I4920">
        <v>40</v>
      </c>
      <c r="J4920">
        <v>0</v>
      </c>
      <c r="K4920" s="194" t="e">
        <v>#N/A</v>
      </c>
      <c r="L4920" t="s">
        <v>1075</v>
      </c>
      <c r="M4920" t="s">
        <v>1075</v>
      </c>
      <c r="N4920">
        <v>28.79</v>
      </c>
      <c r="O4920" t="s">
        <v>7876</v>
      </c>
      <c r="P4920" t="s">
        <v>7877</v>
      </c>
      <c r="Q4920">
        <v>2.879E-2</v>
      </c>
      <c r="R4920" s="117" t="s">
        <v>14687</v>
      </c>
      <c r="S4920" s="117" t="s">
        <v>14688</v>
      </c>
      <c r="T4920" t="s">
        <v>13996</v>
      </c>
      <c r="U4920" t="s">
        <v>10772</v>
      </c>
    </row>
    <row r="4921" spans="1:21">
      <c r="A4921" s="117" t="s">
        <v>19869</v>
      </c>
      <c r="B4921" t="s">
        <v>14590</v>
      </c>
      <c r="C4921" t="s">
        <v>14593</v>
      </c>
      <c r="D4921">
        <v>28</v>
      </c>
      <c r="E4921">
        <v>22</v>
      </c>
      <c r="F4921" t="e">
        <v>#N/A</v>
      </c>
      <c r="G4921" t="e">
        <v>#N/A</v>
      </c>
      <c r="H4921">
        <v>40</v>
      </c>
      <c r="I4921">
        <v>40</v>
      </c>
      <c r="J4921">
        <v>0</v>
      </c>
      <c r="K4921" s="194" t="e">
        <v>#N/A</v>
      </c>
      <c r="L4921" t="s">
        <v>1075</v>
      </c>
      <c r="M4921" t="s">
        <v>1075</v>
      </c>
      <c r="N4921">
        <v>28.79</v>
      </c>
      <c r="O4921" t="s">
        <v>7876</v>
      </c>
      <c r="P4921" t="s">
        <v>7877</v>
      </c>
      <c r="Q4921">
        <v>2.879E-2</v>
      </c>
      <c r="R4921" s="117" t="s">
        <v>14687</v>
      </c>
      <c r="S4921" s="117" t="s">
        <v>14688</v>
      </c>
      <c r="T4921" t="s">
        <v>13996</v>
      </c>
      <c r="U4921" t="s">
        <v>10772</v>
      </c>
    </row>
    <row r="4922" spans="1:21">
      <c r="A4922" s="117" t="s">
        <v>3190</v>
      </c>
      <c r="B4922" t="s">
        <v>14590</v>
      </c>
      <c r="C4922" t="s">
        <v>14590</v>
      </c>
      <c r="D4922">
        <v>21</v>
      </c>
      <c r="E4922">
        <v>15</v>
      </c>
      <c r="F4922">
        <v>21</v>
      </c>
      <c r="G4922">
        <v>15</v>
      </c>
      <c r="H4922">
        <v>250</v>
      </c>
      <c r="I4922">
        <v>250</v>
      </c>
      <c r="J4922">
        <v>0</v>
      </c>
      <c r="K4922" s="194">
        <v>0</v>
      </c>
      <c r="L4922" t="s">
        <v>1075</v>
      </c>
      <c r="M4922" t="s">
        <v>1075</v>
      </c>
      <c r="N4922">
        <v>1</v>
      </c>
      <c r="O4922" t="s">
        <v>7876</v>
      </c>
      <c r="P4922" t="s">
        <v>7877</v>
      </c>
      <c r="Q4922">
        <v>1E-3</v>
      </c>
      <c r="R4922" s="117" t="s">
        <v>14687</v>
      </c>
      <c r="S4922" s="117" t="s">
        <v>14688</v>
      </c>
      <c r="T4922" t="s">
        <v>13996</v>
      </c>
      <c r="U4922" t="s">
        <v>10772</v>
      </c>
    </row>
    <row r="4923" spans="1:21">
      <c r="A4923" s="117" t="s">
        <v>20978</v>
      </c>
      <c r="B4923" t="s">
        <v>14590</v>
      </c>
      <c r="C4923" t="s">
        <v>14590</v>
      </c>
      <c r="D4923">
        <v>28</v>
      </c>
      <c r="E4923">
        <v>22</v>
      </c>
      <c r="F4923">
        <v>28</v>
      </c>
      <c r="G4923">
        <v>22</v>
      </c>
      <c r="H4923">
        <v>400</v>
      </c>
      <c r="I4923">
        <v>400</v>
      </c>
      <c r="J4923">
        <v>0</v>
      </c>
      <c r="K4923" s="194">
        <v>0</v>
      </c>
      <c r="L4923" t="s">
        <v>1075</v>
      </c>
      <c r="M4923" t="s">
        <v>1075</v>
      </c>
      <c r="N4923">
        <v>20.54</v>
      </c>
      <c r="O4923" t="s">
        <v>7876</v>
      </c>
      <c r="P4923" t="s">
        <v>7877</v>
      </c>
      <c r="Q4923">
        <v>2.0539999999999999E-2</v>
      </c>
      <c r="R4923" s="117" t="s">
        <v>14944</v>
      </c>
      <c r="S4923" s="117" t="s">
        <v>14688</v>
      </c>
      <c r="T4923" t="s">
        <v>13996</v>
      </c>
      <c r="U4923" t="s">
        <v>10772</v>
      </c>
    </row>
    <row r="4924" spans="1:21">
      <c r="A4924" s="117" t="s">
        <v>11089</v>
      </c>
      <c r="B4924" t="s">
        <v>14590</v>
      </c>
      <c r="C4924" t="s">
        <v>14590</v>
      </c>
      <c r="D4924">
        <v>62</v>
      </c>
      <c r="E4924">
        <v>56</v>
      </c>
      <c r="F4924">
        <v>62</v>
      </c>
      <c r="G4924">
        <v>56</v>
      </c>
      <c r="H4924">
        <v>1</v>
      </c>
      <c r="I4924">
        <v>1</v>
      </c>
      <c r="J4924">
        <v>0</v>
      </c>
      <c r="K4924" s="194">
        <v>0</v>
      </c>
      <c r="L4924" t="s">
        <v>1083</v>
      </c>
      <c r="M4924" t="s">
        <v>1083</v>
      </c>
      <c r="O4924" t="s">
        <v>7876</v>
      </c>
      <c r="P4924" t="s">
        <v>8781</v>
      </c>
      <c r="R4924" s="117" t="s">
        <v>15336</v>
      </c>
      <c r="S4924" s="117" t="s">
        <v>14596</v>
      </c>
      <c r="T4924" t="s">
        <v>17448</v>
      </c>
      <c r="U4924" t="s">
        <v>10772</v>
      </c>
    </row>
    <row r="4925" spans="1:21">
      <c r="A4925" s="117" t="s">
        <v>22548</v>
      </c>
      <c r="B4925" t="s">
        <v>14590</v>
      </c>
      <c r="C4925" t="s">
        <v>14590</v>
      </c>
      <c r="D4925">
        <v>53</v>
      </c>
      <c r="E4925">
        <v>47</v>
      </c>
      <c r="F4925">
        <v>53</v>
      </c>
      <c r="G4925">
        <v>47</v>
      </c>
      <c r="H4925">
        <v>1</v>
      </c>
      <c r="I4925">
        <v>1</v>
      </c>
      <c r="J4925">
        <v>0</v>
      </c>
      <c r="K4925" s="194">
        <v>0</v>
      </c>
      <c r="L4925" t="s">
        <v>1083</v>
      </c>
      <c r="M4925" t="s">
        <v>1083</v>
      </c>
      <c r="N4925">
        <v>10000</v>
      </c>
      <c r="O4925" t="s">
        <v>7876</v>
      </c>
      <c r="P4925" t="s">
        <v>18290</v>
      </c>
      <c r="Q4925">
        <v>10</v>
      </c>
      <c r="R4925" s="117" t="s">
        <v>15336</v>
      </c>
      <c r="S4925" s="117" t="s">
        <v>14596</v>
      </c>
      <c r="T4925" t="s">
        <v>17448</v>
      </c>
      <c r="U4925" t="s">
        <v>10772</v>
      </c>
    </row>
    <row r="4926" spans="1:21">
      <c r="A4926" s="117" t="s">
        <v>20979</v>
      </c>
      <c r="B4926" t="s">
        <v>14590</v>
      </c>
      <c r="C4926" t="s">
        <v>14590</v>
      </c>
      <c r="D4926">
        <v>53</v>
      </c>
      <c r="E4926">
        <v>47</v>
      </c>
      <c r="F4926">
        <v>53</v>
      </c>
      <c r="G4926">
        <v>47</v>
      </c>
      <c r="H4926">
        <v>1</v>
      </c>
      <c r="I4926">
        <v>1</v>
      </c>
      <c r="J4926">
        <v>0</v>
      </c>
      <c r="K4926" s="194">
        <v>0</v>
      </c>
      <c r="L4926" t="s">
        <v>1083</v>
      </c>
      <c r="M4926" t="s">
        <v>1083</v>
      </c>
      <c r="N4926">
        <v>10000</v>
      </c>
      <c r="O4926" t="s">
        <v>7876</v>
      </c>
      <c r="P4926" t="s">
        <v>18290</v>
      </c>
      <c r="Q4926">
        <v>10</v>
      </c>
      <c r="R4926" s="117" t="s">
        <v>15336</v>
      </c>
      <c r="S4926" s="117" t="s">
        <v>14596</v>
      </c>
      <c r="T4926" t="s">
        <v>17448</v>
      </c>
      <c r="U4926" t="s">
        <v>10772</v>
      </c>
    </row>
    <row r="4927" spans="1:21">
      <c r="A4927" s="117" t="s">
        <v>20980</v>
      </c>
      <c r="B4927" t="s">
        <v>14590</v>
      </c>
      <c r="C4927" t="s">
        <v>14590</v>
      </c>
      <c r="D4927">
        <v>53</v>
      </c>
      <c r="E4927">
        <v>47</v>
      </c>
      <c r="F4927">
        <v>53</v>
      </c>
      <c r="G4927">
        <v>47</v>
      </c>
      <c r="H4927">
        <v>1</v>
      </c>
      <c r="I4927">
        <v>1</v>
      </c>
      <c r="J4927">
        <v>0</v>
      </c>
      <c r="K4927" s="194">
        <v>0</v>
      </c>
      <c r="L4927" t="s">
        <v>1083</v>
      </c>
      <c r="M4927" t="s">
        <v>1083</v>
      </c>
      <c r="N4927">
        <v>10000</v>
      </c>
      <c r="O4927" t="s">
        <v>7876</v>
      </c>
      <c r="P4927" t="s">
        <v>18290</v>
      </c>
      <c r="Q4927">
        <v>10</v>
      </c>
      <c r="R4927" s="117" t="s">
        <v>15336</v>
      </c>
      <c r="S4927" s="117" t="s">
        <v>14596</v>
      </c>
      <c r="T4927" t="s">
        <v>17448</v>
      </c>
      <c r="U4927" t="s">
        <v>10772</v>
      </c>
    </row>
    <row r="4928" spans="1:21">
      <c r="A4928" s="117" t="s">
        <v>13477</v>
      </c>
      <c r="B4928" t="s">
        <v>14590</v>
      </c>
      <c r="C4928" t="s">
        <v>14590</v>
      </c>
      <c r="D4928">
        <v>53</v>
      </c>
      <c r="E4928">
        <v>47</v>
      </c>
      <c r="F4928">
        <v>53</v>
      </c>
      <c r="G4928">
        <v>47</v>
      </c>
      <c r="H4928">
        <v>1</v>
      </c>
      <c r="I4928">
        <v>1</v>
      </c>
      <c r="J4928">
        <v>0</v>
      </c>
      <c r="K4928" s="194">
        <v>0</v>
      </c>
      <c r="L4928" t="s">
        <v>1083</v>
      </c>
      <c r="M4928" t="s">
        <v>1083</v>
      </c>
      <c r="N4928">
        <v>1000</v>
      </c>
      <c r="O4928" t="s">
        <v>7876</v>
      </c>
      <c r="P4928" t="s">
        <v>13920</v>
      </c>
      <c r="Q4928">
        <v>1</v>
      </c>
      <c r="R4928" s="117" t="s">
        <v>15336</v>
      </c>
      <c r="S4928" s="117" t="s">
        <v>14596</v>
      </c>
      <c r="T4928" t="s">
        <v>17448</v>
      </c>
      <c r="U4928" t="s">
        <v>10772</v>
      </c>
    </row>
    <row r="4929" spans="1:21">
      <c r="A4929" s="117" t="s">
        <v>3191</v>
      </c>
      <c r="B4929" t="s">
        <v>14590</v>
      </c>
      <c r="C4929" t="s">
        <v>14590</v>
      </c>
      <c r="D4929">
        <v>21</v>
      </c>
      <c r="E4929">
        <v>15</v>
      </c>
      <c r="F4929">
        <v>21</v>
      </c>
      <c r="G4929">
        <v>15</v>
      </c>
      <c r="H4929">
        <v>8</v>
      </c>
      <c r="I4929">
        <v>8</v>
      </c>
      <c r="J4929">
        <v>0</v>
      </c>
      <c r="K4929" s="194">
        <v>0</v>
      </c>
      <c r="L4929" t="s">
        <v>1075</v>
      </c>
      <c r="M4929" t="s">
        <v>1075</v>
      </c>
      <c r="N4929">
        <v>124</v>
      </c>
      <c r="O4929" t="s">
        <v>7876</v>
      </c>
      <c r="P4929" t="s">
        <v>7877</v>
      </c>
      <c r="Q4929">
        <v>0.124</v>
      </c>
      <c r="R4929" s="117" t="s">
        <v>14687</v>
      </c>
      <c r="S4929" s="117" t="s">
        <v>14688</v>
      </c>
      <c r="T4929" t="s">
        <v>13996</v>
      </c>
      <c r="U4929" t="s">
        <v>10772</v>
      </c>
    </row>
    <row r="4930" spans="1:21">
      <c r="A4930" s="117" t="s">
        <v>3192</v>
      </c>
      <c r="B4930" t="s">
        <v>14590</v>
      </c>
      <c r="C4930" t="s">
        <v>14590</v>
      </c>
      <c r="D4930">
        <v>21</v>
      </c>
      <c r="E4930">
        <v>15</v>
      </c>
      <c r="F4930">
        <v>21</v>
      </c>
      <c r="G4930">
        <v>15</v>
      </c>
      <c r="H4930">
        <v>8</v>
      </c>
      <c r="I4930">
        <v>8</v>
      </c>
      <c r="J4930">
        <v>104</v>
      </c>
      <c r="K4930" s="194">
        <v>104</v>
      </c>
      <c r="L4930" t="s">
        <v>1075</v>
      </c>
      <c r="M4930" t="s">
        <v>1075</v>
      </c>
      <c r="N4930">
        <v>80</v>
      </c>
      <c r="O4930" t="s">
        <v>7876</v>
      </c>
      <c r="P4930" t="s">
        <v>7877</v>
      </c>
      <c r="Q4930">
        <v>0.08</v>
      </c>
      <c r="R4930" s="117" t="s">
        <v>14687</v>
      </c>
      <c r="S4930" s="117" t="s">
        <v>14688</v>
      </c>
      <c r="T4930" t="s">
        <v>13996</v>
      </c>
      <c r="U4930" t="s">
        <v>10772</v>
      </c>
    </row>
    <row r="4931" spans="1:21">
      <c r="A4931" s="117" t="s">
        <v>3193</v>
      </c>
      <c r="B4931" t="s">
        <v>14590</v>
      </c>
      <c r="C4931" t="s">
        <v>14590</v>
      </c>
      <c r="D4931">
        <v>21</v>
      </c>
      <c r="E4931">
        <v>15</v>
      </c>
      <c r="F4931">
        <v>21</v>
      </c>
      <c r="G4931">
        <v>15</v>
      </c>
      <c r="H4931">
        <v>8</v>
      </c>
      <c r="I4931">
        <v>8</v>
      </c>
      <c r="J4931">
        <v>0</v>
      </c>
      <c r="K4931" s="194">
        <v>104</v>
      </c>
      <c r="L4931" t="s">
        <v>1075</v>
      </c>
      <c r="M4931" t="s">
        <v>1075</v>
      </c>
      <c r="N4931">
        <v>117</v>
      </c>
      <c r="O4931" t="s">
        <v>7876</v>
      </c>
      <c r="P4931" t="s">
        <v>7877</v>
      </c>
      <c r="Q4931">
        <v>0.11700000000000001</v>
      </c>
      <c r="R4931" s="117" t="s">
        <v>14687</v>
      </c>
      <c r="S4931" s="117" t="s">
        <v>14688</v>
      </c>
      <c r="T4931" t="s">
        <v>13996</v>
      </c>
      <c r="U4931" t="s">
        <v>10772</v>
      </c>
    </row>
    <row r="4932" spans="1:21">
      <c r="A4932" s="117" t="s">
        <v>13478</v>
      </c>
      <c r="B4932" t="s">
        <v>14590</v>
      </c>
      <c r="C4932" t="s">
        <v>14590</v>
      </c>
      <c r="D4932">
        <v>21</v>
      </c>
      <c r="E4932">
        <v>15</v>
      </c>
      <c r="F4932">
        <v>21</v>
      </c>
      <c r="G4932">
        <v>15</v>
      </c>
      <c r="H4932">
        <v>80</v>
      </c>
      <c r="I4932">
        <v>8</v>
      </c>
      <c r="J4932">
        <v>0</v>
      </c>
      <c r="K4932" s="194">
        <v>0</v>
      </c>
      <c r="L4932" t="s">
        <v>1075</v>
      </c>
      <c r="M4932" t="s">
        <v>1075</v>
      </c>
      <c r="N4932">
        <v>119.05</v>
      </c>
      <c r="O4932" t="s">
        <v>7876</v>
      </c>
      <c r="P4932" t="s">
        <v>7877</v>
      </c>
      <c r="Q4932">
        <v>0.11905</v>
      </c>
      <c r="R4932" s="117" t="s">
        <v>14687</v>
      </c>
      <c r="S4932" s="117" t="s">
        <v>14688</v>
      </c>
      <c r="T4932" t="s">
        <v>13996</v>
      </c>
      <c r="U4932" t="s">
        <v>10772</v>
      </c>
    </row>
    <row r="4933" spans="1:21">
      <c r="A4933" s="117" t="s">
        <v>20981</v>
      </c>
      <c r="B4933" t="s">
        <v>14590</v>
      </c>
      <c r="C4933" t="s">
        <v>14590</v>
      </c>
      <c r="D4933">
        <v>28</v>
      </c>
      <c r="E4933">
        <v>22</v>
      </c>
      <c r="F4933">
        <v>28</v>
      </c>
      <c r="G4933">
        <v>22</v>
      </c>
      <c r="H4933">
        <v>80</v>
      </c>
      <c r="I4933">
        <v>80</v>
      </c>
      <c r="J4933">
        <v>0</v>
      </c>
      <c r="K4933" s="194">
        <v>0</v>
      </c>
      <c r="L4933" t="s">
        <v>1075</v>
      </c>
      <c r="M4933" t="s">
        <v>1075</v>
      </c>
      <c r="N4933">
        <v>107.9</v>
      </c>
      <c r="O4933" t="s">
        <v>7876</v>
      </c>
      <c r="Q4933">
        <v>0.1079</v>
      </c>
      <c r="R4933" s="117" t="s">
        <v>14944</v>
      </c>
      <c r="S4933" s="117" t="s">
        <v>14688</v>
      </c>
      <c r="T4933" t="s">
        <v>13996</v>
      </c>
      <c r="U4933" t="s">
        <v>10772</v>
      </c>
    </row>
    <row r="4934" spans="1:21">
      <c r="A4934" s="117" t="s">
        <v>20982</v>
      </c>
      <c r="B4934" t="s">
        <v>14590</v>
      </c>
      <c r="C4934" t="s">
        <v>14590</v>
      </c>
      <c r="D4934">
        <v>28</v>
      </c>
      <c r="E4934">
        <v>22</v>
      </c>
      <c r="F4934">
        <v>28</v>
      </c>
      <c r="G4934">
        <v>22</v>
      </c>
      <c r="H4934">
        <v>80</v>
      </c>
      <c r="I4934">
        <v>80</v>
      </c>
      <c r="J4934">
        <v>0</v>
      </c>
      <c r="K4934" s="194">
        <v>0</v>
      </c>
      <c r="L4934" t="s">
        <v>1075</v>
      </c>
      <c r="M4934" t="s">
        <v>1075</v>
      </c>
      <c r="N4934">
        <v>95</v>
      </c>
      <c r="O4934" t="s">
        <v>7876</v>
      </c>
      <c r="P4934" t="s">
        <v>7877</v>
      </c>
      <c r="Q4934">
        <v>9.5000000000000001E-2</v>
      </c>
      <c r="R4934" s="117" t="s">
        <v>14944</v>
      </c>
      <c r="S4934" s="117" t="s">
        <v>14688</v>
      </c>
      <c r="T4934" t="s">
        <v>13996</v>
      </c>
      <c r="U4934" t="s">
        <v>10772</v>
      </c>
    </row>
    <row r="4935" spans="1:21">
      <c r="A4935" s="117" t="s">
        <v>20983</v>
      </c>
      <c r="B4935" t="s">
        <v>14590</v>
      </c>
      <c r="C4935" t="s">
        <v>14590</v>
      </c>
      <c r="D4935">
        <v>28</v>
      </c>
      <c r="E4935">
        <v>22</v>
      </c>
      <c r="F4935">
        <v>28</v>
      </c>
      <c r="G4935">
        <v>22</v>
      </c>
      <c r="H4935">
        <v>80</v>
      </c>
      <c r="I4935">
        <v>80</v>
      </c>
      <c r="J4935">
        <v>0</v>
      </c>
      <c r="K4935" s="194">
        <v>0</v>
      </c>
      <c r="L4935" t="s">
        <v>1075</v>
      </c>
      <c r="M4935" t="s">
        <v>1075</v>
      </c>
      <c r="O4935" t="s">
        <v>7876</v>
      </c>
      <c r="P4935" t="s">
        <v>7877</v>
      </c>
      <c r="R4935" s="117" t="s">
        <v>14944</v>
      </c>
      <c r="S4935" s="117" t="s">
        <v>14688</v>
      </c>
      <c r="T4935" t="s">
        <v>13996</v>
      </c>
      <c r="U4935" t="s">
        <v>10772</v>
      </c>
    </row>
    <row r="4936" spans="1:21">
      <c r="A4936" s="117" t="s">
        <v>3194</v>
      </c>
      <c r="B4936" t="s">
        <v>14590</v>
      </c>
      <c r="C4936" t="s">
        <v>14590</v>
      </c>
      <c r="D4936">
        <v>34</v>
      </c>
      <c r="E4936">
        <v>28</v>
      </c>
      <c r="F4936">
        <v>34</v>
      </c>
      <c r="G4936">
        <v>28</v>
      </c>
      <c r="H4936">
        <v>8</v>
      </c>
      <c r="I4936">
        <v>8</v>
      </c>
      <c r="J4936">
        <v>0</v>
      </c>
      <c r="K4936" s="194">
        <v>0</v>
      </c>
      <c r="L4936" t="s">
        <v>1075</v>
      </c>
      <c r="M4936" t="s">
        <v>1075</v>
      </c>
      <c r="N4936">
        <v>86.25</v>
      </c>
      <c r="O4936" t="s">
        <v>7876</v>
      </c>
      <c r="P4936" t="s">
        <v>7877</v>
      </c>
      <c r="Q4936">
        <v>8.6249999999999993E-2</v>
      </c>
      <c r="R4936" s="117" t="s">
        <v>15098</v>
      </c>
      <c r="S4936" s="117" t="s">
        <v>15099</v>
      </c>
      <c r="T4936" t="s">
        <v>12145</v>
      </c>
      <c r="U4936" t="s">
        <v>10772</v>
      </c>
    </row>
    <row r="4937" spans="1:21">
      <c r="A4937" s="117" t="s">
        <v>20984</v>
      </c>
      <c r="B4937" t="s">
        <v>14590</v>
      </c>
      <c r="C4937" t="s">
        <v>14590</v>
      </c>
      <c r="D4937">
        <v>28</v>
      </c>
      <c r="E4937">
        <v>22</v>
      </c>
      <c r="F4937">
        <v>28</v>
      </c>
      <c r="G4937">
        <v>22</v>
      </c>
      <c r="H4937">
        <v>1</v>
      </c>
      <c r="I4937">
        <v>1</v>
      </c>
      <c r="J4937">
        <v>120</v>
      </c>
      <c r="K4937" s="194">
        <v>0</v>
      </c>
      <c r="L4937" t="s">
        <v>1075</v>
      </c>
      <c r="M4937" t="s">
        <v>1075</v>
      </c>
      <c r="N4937">
        <v>75.959999999999994</v>
      </c>
      <c r="O4937" t="s">
        <v>7876</v>
      </c>
      <c r="P4937" t="s">
        <v>7877</v>
      </c>
      <c r="Q4937">
        <v>7.596E-2</v>
      </c>
      <c r="R4937" s="117" t="s">
        <v>14944</v>
      </c>
      <c r="S4937" s="117" t="s">
        <v>14688</v>
      </c>
      <c r="T4937" t="s">
        <v>13996</v>
      </c>
      <c r="U4937" t="s">
        <v>10772</v>
      </c>
    </row>
    <row r="4938" spans="1:21">
      <c r="A4938" s="117" t="s">
        <v>20985</v>
      </c>
      <c r="B4938" t="s">
        <v>14590</v>
      </c>
      <c r="C4938" t="s">
        <v>14590</v>
      </c>
      <c r="D4938">
        <v>28</v>
      </c>
      <c r="E4938">
        <v>22</v>
      </c>
      <c r="F4938">
        <v>28</v>
      </c>
      <c r="G4938">
        <v>22</v>
      </c>
      <c r="H4938">
        <v>120</v>
      </c>
      <c r="I4938">
        <v>120</v>
      </c>
      <c r="J4938">
        <v>0</v>
      </c>
      <c r="K4938" s="194">
        <v>0</v>
      </c>
      <c r="L4938" t="s">
        <v>1075</v>
      </c>
      <c r="M4938" t="s">
        <v>1075</v>
      </c>
      <c r="N4938">
        <v>66.667000000000002</v>
      </c>
      <c r="O4938" t="s">
        <v>7876</v>
      </c>
      <c r="P4938" t="s">
        <v>7877</v>
      </c>
      <c r="Q4938">
        <v>6.6667000000000004E-2</v>
      </c>
      <c r="R4938" s="117" t="s">
        <v>14944</v>
      </c>
      <c r="S4938" s="117" t="s">
        <v>14688</v>
      </c>
      <c r="T4938" t="s">
        <v>13996</v>
      </c>
      <c r="U4938" t="s">
        <v>10772</v>
      </c>
    </row>
    <row r="4939" spans="1:21">
      <c r="A4939" s="117" t="s">
        <v>3195</v>
      </c>
      <c r="B4939" t="s">
        <v>14590</v>
      </c>
      <c r="C4939" t="s">
        <v>14590</v>
      </c>
      <c r="D4939">
        <v>25</v>
      </c>
      <c r="E4939">
        <v>19</v>
      </c>
      <c r="F4939">
        <v>25</v>
      </c>
      <c r="G4939">
        <v>19</v>
      </c>
      <c r="H4939">
        <v>12</v>
      </c>
      <c r="I4939">
        <v>12</v>
      </c>
      <c r="J4939">
        <v>0</v>
      </c>
      <c r="K4939" s="194">
        <v>0</v>
      </c>
      <c r="L4939" t="s">
        <v>1075</v>
      </c>
      <c r="M4939" t="s">
        <v>1075</v>
      </c>
      <c r="N4939">
        <v>76</v>
      </c>
      <c r="O4939" t="s">
        <v>7876</v>
      </c>
      <c r="P4939" t="s">
        <v>7877</v>
      </c>
      <c r="Q4939">
        <v>7.5999999999999998E-2</v>
      </c>
      <c r="R4939" s="117" t="s">
        <v>15098</v>
      </c>
      <c r="S4939" s="117" t="s">
        <v>15099</v>
      </c>
      <c r="T4939" t="s">
        <v>12145</v>
      </c>
      <c r="U4939" t="s">
        <v>10772</v>
      </c>
    </row>
    <row r="4940" spans="1:21">
      <c r="A4940" s="117" t="s">
        <v>20986</v>
      </c>
      <c r="B4940" t="s">
        <v>14590</v>
      </c>
      <c r="C4940" t="s">
        <v>14590</v>
      </c>
      <c r="D4940">
        <v>28</v>
      </c>
      <c r="E4940">
        <v>22</v>
      </c>
      <c r="F4940">
        <v>28</v>
      </c>
      <c r="G4940">
        <v>22</v>
      </c>
      <c r="H4940">
        <v>120</v>
      </c>
      <c r="I4940">
        <v>120</v>
      </c>
      <c r="J4940">
        <v>0</v>
      </c>
      <c r="K4940" s="194">
        <v>0</v>
      </c>
      <c r="L4940" t="s">
        <v>1075</v>
      </c>
      <c r="M4940" t="s">
        <v>1075</v>
      </c>
      <c r="O4940" t="s">
        <v>7876</v>
      </c>
      <c r="P4940" t="s">
        <v>20987</v>
      </c>
      <c r="R4940" s="117" t="s">
        <v>14944</v>
      </c>
      <c r="S4940" s="117" t="s">
        <v>14688</v>
      </c>
      <c r="T4940" t="s">
        <v>13996</v>
      </c>
      <c r="U4940" t="s">
        <v>10772</v>
      </c>
    </row>
    <row r="4941" spans="1:21">
      <c r="A4941" s="117" t="s">
        <v>20988</v>
      </c>
      <c r="B4941" t="s">
        <v>14590</v>
      </c>
      <c r="C4941" t="s">
        <v>14590</v>
      </c>
      <c r="D4941">
        <v>28</v>
      </c>
      <c r="E4941">
        <v>22</v>
      </c>
      <c r="F4941">
        <v>28</v>
      </c>
      <c r="G4941">
        <v>22</v>
      </c>
      <c r="H4941">
        <v>120</v>
      </c>
      <c r="I4941">
        <v>120</v>
      </c>
      <c r="J4941">
        <v>0</v>
      </c>
      <c r="K4941" s="194">
        <v>0</v>
      </c>
      <c r="L4941" t="s">
        <v>1075</v>
      </c>
      <c r="M4941" t="s">
        <v>1075</v>
      </c>
      <c r="O4941" t="s">
        <v>7876</v>
      </c>
      <c r="P4941" t="s">
        <v>20989</v>
      </c>
      <c r="R4941" s="117" t="s">
        <v>14944</v>
      </c>
      <c r="S4941" s="117" t="s">
        <v>14688</v>
      </c>
      <c r="T4941" t="s">
        <v>13996</v>
      </c>
      <c r="U4941" t="s">
        <v>10772</v>
      </c>
    </row>
    <row r="4942" spans="1:21">
      <c r="A4942" s="117" t="s">
        <v>3196</v>
      </c>
      <c r="B4942" t="s">
        <v>14590</v>
      </c>
      <c r="C4942" t="s">
        <v>14590</v>
      </c>
      <c r="D4942">
        <v>34</v>
      </c>
      <c r="E4942">
        <v>28</v>
      </c>
      <c r="F4942">
        <v>34</v>
      </c>
      <c r="G4942">
        <v>28</v>
      </c>
      <c r="H4942">
        <v>12</v>
      </c>
      <c r="I4942">
        <v>12</v>
      </c>
      <c r="J4942">
        <v>0</v>
      </c>
      <c r="K4942" s="194">
        <v>0</v>
      </c>
      <c r="L4942" t="s">
        <v>1075</v>
      </c>
      <c r="M4942" t="s">
        <v>1075</v>
      </c>
      <c r="N4942">
        <v>76</v>
      </c>
      <c r="O4942" t="s">
        <v>7876</v>
      </c>
      <c r="P4942" t="s">
        <v>7877</v>
      </c>
      <c r="Q4942">
        <v>7.5999999999999998E-2</v>
      </c>
      <c r="R4942" s="117" t="s">
        <v>15098</v>
      </c>
      <c r="S4942" s="117" t="s">
        <v>15099</v>
      </c>
      <c r="T4942" t="s">
        <v>12145</v>
      </c>
      <c r="U4942" t="s">
        <v>10772</v>
      </c>
    </row>
    <row r="4943" spans="1:21">
      <c r="A4943" s="117" t="s">
        <v>24861</v>
      </c>
      <c r="B4943" t="s">
        <v>14590</v>
      </c>
      <c r="C4943" t="s">
        <v>14590</v>
      </c>
      <c r="D4943">
        <v>28</v>
      </c>
      <c r="E4943">
        <v>22</v>
      </c>
      <c r="F4943">
        <v>28</v>
      </c>
      <c r="G4943">
        <v>22</v>
      </c>
      <c r="H4943">
        <v>80</v>
      </c>
      <c r="I4943">
        <v>80</v>
      </c>
      <c r="J4943">
        <v>0</v>
      </c>
      <c r="K4943" s="194">
        <v>0</v>
      </c>
      <c r="L4943" t="s">
        <v>1075</v>
      </c>
      <c r="M4943" t="s">
        <v>1075</v>
      </c>
      <c r="N4943">
        <v>80</v>
      </c>
      <c r="O4943" t="s">
        <v>7876</v>
      </c>
      <c r="P4943" t="s">
        <v>7877</v>
      </c>
      <c r="Q4943">
        <v>0.08</v>
      </c>
      <c r="R4943" s="117" t="s">
        <v>14687</v>
      </c>
      <c r="S4943" s="117" t="s">
        <v>14688</v>
      </c>
      <c r="T4943" t="s">
        <v>13996</v>
      </c>
      <c r="U4943" t="s">
        <v>10772</v>
      </c>
    </row>
    <row r="4944" spans="1:21">
      <c r="A4944" s="117" t="s">
        <v>3197</v>
      </c>
      <c r="B4944" t="s">
        <v>14590</v>
      </c>
      <c r="C4944" t="s">
        <v>14590</v>
      </c>
      <c r="D4944">
        <v>28</v>
      </c>
      <c r="E4944">
        <v>22</v>
      </c>
      <c r="F4944">
        <v>28</v>
      </c>
      <c r="G4944">
        <v>22</v>
      </c>
      <c r="H4944">
        <v>1</v>
      </c>
      <c r="I4944">
        <v>1</v>
      </c>
      <c r="J4944">
        <v>0</v>
      </c>
      <c r="K4944" s="194">
        <v>0</v>
      </c>
      <c r="L4944" t="s">
        <v>1075</v>
      </c>
      <c r="M4944" t="s">
        <v>1075</v>
      </c>
      <c r="N4944">
        <v>80</v>
      </c>
      <c r="O4944" t="s">
        <v>7876</v>
      </c>
      <c r="P4944" t="s">
        <v>7877</v>
      </c>
      <c r="Q4944">
        <v>0.08</v>
      </c>
      <c r="R4944" s="117" t="s">
        <v>14687</v>
      </c>
      <c r="S4944" s="117" t="s">
        <v>14688</v>
      </c>
      <c r="T4944" t="s">
        <v>13996</v>
      </c>
      <c r="U4944" t="s">
        <v>10773</v>
      </c>
    </row>
    <row r="4945" spans="1:21">
      <c r="A4945" s="117" t="s">
        <v>865</v>
      </c>
      <c r="B4945" t="s">
        <v>14590</v>
      </c>
      <c r="C4945" t="s">
        <v>13815</v>
      </c>
      <c r="D4945">
        <v>21</v>
      </c>
      <c r="E4945">
        <v>15</v>
      </c>
      <c r="F4945">
        <v>2</v>
      </c>
      <c r="G4945">
        <v>15</v>
      </c>
      <c r="H4945">
        <v>1</v>
      </c>
      <c r="I4945">
        <v>1</v>
      </c>
      <c r="J4945">
        <v>99999</v>
      </c>
      <c r="K4945" s="194">
        <v>0</v>
      </c>
      <c r="L4945" t="s">
        <v>1075</v>
      </c>
      <c r="M4945" t="s">
        <v>1075</v>
      </c>
      <c r="N4945">
        <v>98</v>
      </c>
      <c r="O4945" t="s">
        <v>7876</v>
      </c>
      <c r="P4945" t="s">
        <v>8803</v>
      </c>
      <c r="Q4945">
        <v>9.8000000000000004E-2</v>
      </c>
      <c r="R4945" s="117" t="s">
        <v>14687</v>
      </c>
      <c r="S4945" s="117" t="s">
        <v>14688</v>
      </c>
      <c r="T4945" t="s">
        <v>13996</v>
      </c>
      <c r="U4945" t="s">
        <v>10772</v>
      </c>
    </row>
    <row r="4946" spans="1:21">
      <c r="A4946" s="117" t="s">
        <v>663</v>
      </c>
      <c r="B4946" t="s">
        <v>13815</v>
      </c>
      <c r="C4946" t="s">
        <v>14590</v>
      </c>
      <c r="D4946">
        <v>2</v>
      </c>
      <c r="E4946">
        <v>22</v>
      </c>
      <c r="F4946">
        <v>28</v>
      </c>
      <c r="G4946">
        <v>22</v>
      </c>
      <c r="H4946">
        <v>1</v>
      </c>
      <c r="I4946">
        <v>1</v>
      </c>
      <c r="J4946">
        <v>275</v>
      </c>
      <c r="K4946" s="194">
        <v>0</v>
      </c>
      <c r="L4946" t="s">
        <v>1075</v>
      </c>
      <c r="M4946" t="s">
        <v>1075</v>
      </c>
      <c r="N4946">
        <v>98</v>
      </c>
      <c r="O4946" t="s">
        <v>7876</v>
      </c>
      <c r="P4946" t="s">
        <v>7877</v>
      </c>
      <c r="Q4946">
        <v>9.8000000000000004E-2</v>
      </c>
      <c r="R4946" s="117" t="s">
        <v>14687</v>
      </c>
      <c r="S4946" s="117" t="s">
        <v>14688</v>
      </c>
      <c r="T4946" t="s">
        <v>13996</v>
      </c>
      <c r="U4946" t="s">
        <v>10772</v>
      </c>
    </row>
    <row r="4947" spans="1:21">
      <c r="A4947" s="117" t="s">
        <v>3198</v>
      </c>
      <c r="B4947" t="s">
        <v>14590</v>
      </c>
      <c r="C4947" t="s">
        <v>14590</v>
      </c>
      <c r="D4947">
        <v>21</v>
      </c>
      <c r="E4947">
        <v>15</v>
      </c>
      <c r="F4947">
        <v>21</v>
      </c>
      <c r="G4947">
        <v>15</v>
      </c>
      <c r="H4947">
        <v>1</v>
      </c>
      <c r="I4947">
        <v>1</v>
      </c>
      <c r="J4947">
        <v>0</v>
      </c>
      <c r="K4947" s="194">
        <v>0</v>
      </c>
      <c r="L4947" t="s">
        <v>1075</v>
      </c>
      <c r="M4947" t="s">
        <v>1075</v>
      </c>
      <c r="N4947">
        <v>80</v>
      </c>
      <c r="O4947" t="s">
        <v>7876</v>
      </c>
      <c r="P4947" t="s">
        <v>7877</v>
      </c>
      <c r="Q4947">
        <v>0.08</v>
      </c>
      <c r="R4947" s="117" t="s">
        <v>14687</v>
      </c>
      <c r="S4947" s="117" t="s">
        <v>14688</v>
      </c>
      <c r="T4947" t="s">
        <v>13996</v>
      </c>
      <c r="U4947" t="s">
        <v>10773</v>
      </c>
    </row>
    <row r="4948" spans="1:21">
      <c r="A4948" s="117" t="s">
        <v>3199</v>
      </c>
      <c r="B4948" t="s">
        <v>14590</v>
      </c>
      <c r="C4948" t="s">
        <v>14590</v>
      </c>
      <c r="D4948">
        <v>21</v>
      </c>
      <c r="E4948">
        <v>15</v>
      </c>
      <c r="F4948">
        <v>21</v>
      </c>
      <c r="G4948">
        <v>15</v>
      </c>
      <c r="H4948">
        <v>1</v>
      </c>
      <c r="I4948">
        <v>1</v>
      </c>
      <c r="J4948">
        <v>0</v>
      </c>
      <c r="K4948" s="194">
        <v>0</v>
      </c>
      <c r="L4948" t="s">
        <v>1075</v>
      </c>
      <c r="M4948" t="s">
        <v>1075</v>
      </c>
      <c r="N4948">
        <v>103</v>
      </c>
      <c r="O4948" t="s">
        <v>7876</v>
      </c>
      <c r="P4948" t="s">
        <v>8803</v>
      </c>
      <c r="Q4948">
        <v>0.10299999999999999</v>
      </c>
      <c r="R4948" s="117" t="s">
        <v>14687</v>
      </c>
      <c r="S4948" s="117" t="s">
        <v>14688</v>
      </c>
      <c r="T4948" t="s">
        <v>13996</v>
      </c>
      <c r="U4948" t="s">
        <v>10772</v>
      </c>
    </row>
    <row r="4949" spans="1:21">
      <c r="A4949" s="117" t="s">
        <v>664</v>
      </c>
      <c r="B4949" t="s">
        <v>14590</v>
      </c>
      <c r="C4949" t="s">
        <v>14590</v>
      </c>
      <c r="D4949">
        <v>21</v>
      </c>
      <c r="E4949">
        <v>15</v>
      </c>
      <c r="F4949">
        <v>21</v>
      </c>
      <c r="G4949">
        <v>15</v>
      </c>
      <c r="H4949">
        <v>1</v>
      </c>
      <c r="I4949">
        <v>1</v>
      </c>
      <c r="J4949">
        <v>99999</v>
      </c>
      <c r="K4949" s="194">
        <v>104</v>
      </c>
      <c r="L4949" t="s">
        <v>1075</v>
      </c>
      <c r="M4949" t="s">
        <v>1075</v>
      </c>
      <c r="N4949">
        <v>102</v>
      </c>
      <c r="O4949" t="s">
        <v>7876</v>
      </c>
      <c r="P4949" t="s">
        <v>7877</v>
      </c>
      <c r="Q4949">
        <v>0.10199999999999999</v>
      </c>
      <c r="R4949" s="117" t="s">
        <v>14687</v>
      </c>
      <c r="S4949" s="117" t="s">
        <v>14688</v>
      </c>
      <c r="T4949" t="s">
        <v>13996</v>
      </c>
      <c r="U4949" t="s">
        <v>10773</v>
      </c>
    </row>
    <row r="4950" spans="1:21">
      <c r="A4950" s="117" t="s">
        <v>3200</v>
      </c>
      <c r="B4950" t="s">
        <v>14590</v>
      </c>
      <c r="C4950" t="s">
        <v>14590</v>
      </c>
      <c r="D4950">
        <v>21</v>
      </c>
      <c r="E4950">
        <v>15</v>
      </c>
      <c r="F4950">
        <v>21</v>
      </c>
      <c r="G4950">
        <v>15</v>
      </c>
      <c r="H4950">
        <v>8</v>
      </c>
      <c r="I4950">
        <v>8</v>
      </c>
      <c r="J4950">
        <v>0</v>
      </c>
      <c r="K4950" s="194">
        <v>104</v>
      </c>
      <c r="L4950" t="s">
        <v>1075</v>
      </c>
      <c r="M4950" t="s">
        <v>1075</v>
      </c>
      <c r="N4950">
        <v>80</v>
      </c>
      <c r="O4950" t="s">
        <v>7876</v>
      </c>
      <c r="P4950" t="s">
        <v>8803</v>
      </c>
      <c r="Q4950">
        <v>0.08</v>
      </c>
      <c r="R4950" s="117" t="s">
        <v>14687</v>
      </c>
      <c r="S4950" s="117" t="s">
        <v>14688</v>
      </c>
      <c r="T4950" t="s">
        <v>13996</v>
      </c>
      <c r="U4950" t="s">
        <v>10773</v>
      </c>
    </row>
    <row r="4951" spans="1:21">
      <c r="A4951" s="117" t="s">
        <v>3201</v>
      </c>
      <c r="B4951" t="s">
        <v>14590</v>
      </c>
      <c r="C4951" t="s">
        <v>14590</v>
      </c>
      <c r="D4951">
        <v>21</v>
      </c>
      <c r="E4951">
        <v>15</v>
      </c>
      <c r="F4951">
        <v>21</v>
      </c>
      <c r="G4951">
        <v>15</v>
      </c>
      <c r="H4951">
        <v>8</v>
      </c>
      <c r="I4951">
        <v>8</v>
      </c>
      <c r="J4951">
        <v>0</v>
      </c>
      <c r="K4951" s="194">
        <v>0</v>
      </c>
      <c r="L4951" t="s">
        <v>1075</v>
      </c>
      <c r="M4951" t="s">
        <v>1075</v>
      </c>
      <c r="N4951">
        <v>114</v>
      </c>
      <c r="O4951" t="s">
        <v>7876</v>
      </c>
      <c r="P4951" t="s">
        <v>8803</v>
      </c>
      <c r="Q4951">
        <v>0.114</v>
      </c>
      <c r="R4951" s="117" t="s">
        <v>14687</v>
      </c>
      <c r="S4951" s="117" t="s">
        <v>14688</v>
      </c>
      <c r="T4951" t="s">
        <v>13996</v>
      </c>
      <c r="U4951" t="s">
        <v>10773</v>
      </c>
    </row>
    <row r="4952" spans="1:21">
      <c r="A4952" s="117" t="s">
        <v>20990</v>
      </c>
      <c r="B4952" t="s">
        <v>14590</v>
      </c>
      <c r="C4952" t="s">
        <v>14590</v>
      </c>
      <c r="D4952">
        <v>28</v>
      </c>
      <c r="E4952">
        <v>22</v>
      </c>
      <c r="F4952">
        <v>28</v>
      </c>
      <c r="G4952">
        <v>22</v>
      </c>
      <c r="H4952">
        <v>100000</v>
      </c>
      <c r="I4952">
        <v>100000</v>
      </c>
      <c r="J4952">
        <v>0</v>
      </c>
      <c r="K4952" s="194">
        <v>0</v>
      </c>
      <c r="L4952" t="s">
        <v>1075</v>
      </c>
      <c r="M4952" t="s">
        <v>1075</v>
      </c>
      <c r="N4952">
        <v>1.4999999999999999E-2</v>
      </c>
      <c r="O4952" t="s">
        <v>7876</v>
      </c>
      <c r="Q4952">
        <v>1.5E-5</v>
      </c>
      <c r="R4952" s="117" t="s">
        <v>14944</v>
      </c>
      <c r="S4952" s="117" t="s">
        <v>14688</v>
      </c>
      <c r="T4952" t="s">
        <v>13996</v>
      </c>
      <c r="U4952" t="s">
        <v>10772</v>
      </c>
    </row>
    <row r="4953" spans="1:21">
      <c r="A4953" s="117" t="s">
        <v>3202</v>
      </c>
      <c r="B4953" t="s">
        <v>14590</v>
      </c>
      <c r="C4953" t="s">
        <v>14593</v>
      </c>
      <c r="D4953">
        <v>56</v>
      </c>
      <c r="E4953">
        <v>50</v>
      </c>
      <c r="F4953" t="e">
        <v>#N/A</v>
      </c>
      <c r="G4953" t="e">
        <v>#N/A</v>
      </c>
      <c r="H4953">
        <v>1</v>
      </c>
      <c r="I4953">
        <v>1</v>
      </c>
      <c r="J4953">
        <v>999999</v>
      </c>
      <c r="K4953" s="194" t="e">
        <v>#N/A</v>
      </c>
      <c r="L4953" t="s">
        <v>1083</v>
      </c>
      <c r="M4953" t="s">
        <v>1083</v>
      </c>
      <c r="N4953">
        <v>80</v>
      </c>
      <c r="O4953" t="s">
        <v>7876</v>
      </c>
      <c r="P4953" t="s">
        <v>8804</v>
      </c>
      <c r="Q4953">
        <v>0.08</v>
      </c>
      <c r="R4953" s="117" t="s">
        <v>14676</v>
      </c>
      <c r="S4953" s="117" t="s">
        <v>14589</v>
      </c>
      <c r="T4953" t="s">
        <v>12136</v>
      </c>
      <c r="U4953" t="s">
        <v>10772</v>
      </c>
    </row>
    <row r="4954" spans="1:21">
      <c r="A4954" s="117" t="s">
        <v>3203</v>
      </c>
      <c r="B4954" t="s">
        <v>14590</v>
      </c>
      <c r="C4954" t="s">
        <v>14590</v>
      </c>
      <c r="D4954">
        <v>56</v>
      </c>
      <c r="E4954">
        <v>50</v>
      </c>
      <c r="F4954">
        <v>56</v>
      </c>
      <c r="G4954">
        <v>50</v>
      </c>
      <c r="H4954">
        <v>1</v>
      </c>
      <c r="I4954">
        <v>1</v>
      </c>
      <c r="J4954">
        <v>999999</v>
      </c>
      <c r="K4954" s="194">
        <v>999999</v>
      </c>
      <c r="L4954" t="s">
        <v>1083</v>
      </c>
      <c r="M4954" t="s">
        <v>1083</v>
      </c>
      <c r="N4954">
        <v>80</v>
      </c>
      <c r="O4954" t="s">
        <v>7876</v>
      </c>
      <c r="P4954" t="s">
        <v>8804</v>
      </c>
      <c r="Q4954">
        <v>0.08</v>
      </c>
      <c r="R4954" s="117" t="s">
        <v>14594</v>
      </c>
      <c r="S4954" s="117" t="s">
        <v>14589</v>
      </c>
      <c r="T4954" t="s">
        <v>12136</v>
      </c>
      <c r="U4954" t="s">
        <v>10772</v>
      </c>
    </row>
    <row r="4955" spans="1:21">
      <c r="A4955" s="117" t="s">
        <v>24862</v>
      </c>
      <c r="B4955" t="s">
        <v>14590</v>
      </c>
      <c r="C4955" t="s">
        <v>14590</v>
      </c>
      <c r="D4955">
        <v>110</v>
      </c>
      <c r="E4955">
        <v>104</v>
      </c>
      <c r="F4955">
        <v>110</v>
      </c>
      <c r="G4955">
        <v>104</v>
      </c>
      <c r="H4955">
        <v>50</v>
      </c>
      <c r="I4955">
        <v>50</v>
      </c>
      <c r="J4955">
        <v>999999</v>
      </c>
      <c r="K4955" s="194">
        <v>999999</v>
      </c>
      <c r="L4955" t="s">
        <v>1083</v>
      </c>
      <c r="M4955" t="s">
        <v>1083</v>
      </c>
      <c r="N4955">
        <v>99</v>
      </c>
      <c r="O4955" t="s">
        <v>7876</v>
      </c>
      <c r="Q4955">
        <v>9.9000000000000005E-2</v>
      </c>
      <c r="R4955" s="117" t="s">
        <v>14594</v>
      </c>
      <c r="S4955" s="117" t="s">
        <v>14589</v>
      </c>
      <c r="T4955" t="s">
        <v>12136</v>
      </c>
      <c r="U4955" t="s">
        <v>10772</v>
      </c>
    </row>
    <row r="4956" spans="1:21">
      <c r="A4956" s="117" t="s">
        <v>3204</v>
      </c>
      <c r="B4956" t="s">
        <v>14590</v>
      </c>
      <c r="C4956" t="s">
        <v>14590</v>
      </c>
      <c r="D4956">
        <v>90</v>
      </c>
      <c r="E4956">
        <v>84</v>
      </c>
      <c r="F4956">
        <v>90</v>
      </c>
      <c r="G4956">
        <v>84</v>
      </c>
      <c r="H4956">
        <v>1</v>
      </c>
      <c r="I4956">
        <v>1</v>
      </c>
      <c r="J4956">
        <v>999999</v>
      </c>
      <c r="K4956" s="194">
        <v>999999</v>
      </c>
      <c r="L4956" t="s">
        <v>1083</v>
      </c>
      <c r="M4956" t="s">
        <v>1083</v>
      </c>
      <c r="N4956">
        <v>80</v>
      </c>
      <c r="O4956" t="s">
        <v>7876</v>
      </c>
      <c r="P4956" t="s">
        <v>8804</v>
      </c>
      <c r="Q4956">
        <v>0.08</v>
      </c>
      <c r="R4956" s="117" t="s">
        <v>14676</v>
      </c>
      <c r="S4956" s="117" t="s">
        <v>14589</v>
      </c>
      <c r="T4956" t="s">
        <v>12136</v>
      </c>
      <c r="U4956" t="s">
        <v>10772</v>
      </c>
    </row>
    <row r="4957" spans="1:21">
      <c r="A4957" s="117" t="s">
        <v>3205</v>
      </c>
      <c r="B4957" t="s">
        <v>14590</v>
      </c>
      <c r="C4957" t="s">
        <v>14590</v>
      </c>
      <c r="D4957">
        <v>56</v>
      </c>
      <c r="E4957">
        <v>50</v>
      </c>
      <c r="F4957">
        <v>56</v>
      </c>
      <c r="G4957">
        <v>50</v>
      </c>
      <c r="H4957">
        <v>1</v>
      </c>
      <c r="I4957">
        <v>1</v>
      </c>
      <c r="J4957">
        <v>999999</v>
      </c>
      <c r="K4957" s="194">
        <v>999999</v>
      </c>
      <c r="L4957" t="s">
        <v>1083</v>
      </c>
      <c r="M4957" t="s">
        <v>1083</v>
      </c>
      <c r="N4957">
        <v>80</v>
      </c>
      <c r="O4957" t="s">
        <v>7876</v>
      </c>
      <c r="P4957" t="s">
        <v>8804</v>
      </c>
      <c r="Q4957">
        <v>0.08</v>
      </c>
      <c r="R4957" s="117" t="s">
        <v>14743</v>
      </c>
      <c r="S4957" s="117" t="s">
        <v>14589</v>
      </c>
      <c r="T4957" t="s">
        <v>12136</v>
      </c>
      <c r="U4957" t="s">
        <v>10773</v>
      </c>
    </row>
    <row r="4958" spans="1:21">
      <c r="A4958" s="117" t="s">
        <v>3206</v>
      </c>
      <c r="B4958" t="s">
        <v>14590</v>
      </c>
      <c r="C4958" t="s">
        <v>14590</v>
      </c>
      <c r="D4958">
        <v>49</v>
      </c>
      <c r="E4958">
        <v>43</v>
      </c>
      <c r="F4958">
        <v>49</v>
      </c>
      <c r="G4958">
        <v>43</v>
      </c>
      <c r="H4958">
        <v>1</v>
      </c>
      <c r="I4958">
        <v>1</v>
      </c>
      <c r="J4958">
        <v>999999</v>
      </c>
      <c r="K4958" s="194">
        <v>999999</v>
      </c>
      <c r="L4958" t="s">
        <v>1083</v>
      </c>
      <c r="M4958" t="s">
        <v>1083</v>
      </c>
      <c r="N4958">
        <v>80</v>
      </c>
      <c r="O4958" t="s">
        <v>7876</v>
      </c>
      <c r="P4958" t="s">
        <v>8804</v>
      </c>
      <c r="Q4958">
        <v>0.08</v>
      </c>
      <c r="R4958" s="117" t="s">
        <v>14676</v>
      </c>
      <c r="S4958" s="117" t="s">
        <v>14589</v>
      </c>
      <c r="T4958" t="s">
        <v>12136</v>
      </c>
      <c r="U4958" t="s">
        <v>10773</v>
      </c>
    </row>
    <row r="4959" spans="1:21">
      <c r="A4959" s="117" t="s">
        <v>3207</v>
      </c>
      <c r="B4959" t="s">
        <v>14590</v>
      </c>
      <c r="C4959" t="s">
        <v>14590</v>
      </c>
      <c r="D4959">
        <v>21</v>
      </c>
      <c r="E4959">
        <v>15</v>
      </c>
      <c r="F4959">
        <v>21</v>
      </c>
      <c r="G4959">
        <v>15</v>
      </c>
      <c r="H4959">
        <v>1</v>
      </c>
      <c r="I4959">
        <v>1</v>
      </c>
      <c r="J4959">
        <v>0</v>
      </c>
      <c r="K4959" s="194">
        <v>100</v>
      </c>
      <c r="L4959" t="s">
        <v>1075</v>
      </c>
      <c r="M4959" t="s">
        <v>1075</v>
      </c>
      <c r="N4959">
        <v>80</v>
      </c>
      <c r="O4959" t="s">
        <v>7876</v>
      </c>
      <c r="P4959" t="s">
        <v>8791</v>
      </c>
      <c r="Q4959">
        <v>0.08</v>
      </c>
      <c r="R4959" s="117" t="s">
        <v>14687</v>
      </c>
      <c r="S4959" s="117" t="s">
        <v>14688</v>
      </c>
      <c r="T4959" t="s">
        <v>13996</v>
      </c>
      <c r="U4959" t="s">
        <v>10773</v>
      </c>
    </row>
    <row r="4960" spans="1:21">
      <c r="A4960" s="117" t="s">
        <v>3208</v>
      </c>
      <c r="B4960" t="s">
        <v>14590</v>
      </c>
      <c r="C4960" t="s">
        <v>14590</v>
      </c>
      <c r="D4960">
        <v>21</v>
      </c>
      <c r="E4960">
        <v>15</v>
      </c>
      <c r="F4960">
        <v>21</v>
      </c>
      <c r="G4960">
        <v>15</v>
      </c>
      <c r="H4960">
        <v>1</v>
      </c>
      <c r="I4960">
        <v>1</v>
      </c>
      <c r="J4960">
        <v>0</v>
      </c>
      <c r="K4960" s="194">
        <v>0</v>
      </c>
      <c r="L4960" t="s">
        <v>1075</v>
      </c>
      <c r="M4960" t="s">
        <v>1075</v>
      </c>
      <c r="N4960">
        <v>90</v>
      </c>
      <c r="O4960" t="s">
        <v>7876</v>
      </c>
      <c r="P4960" t="s">
        <v>8791</v>
      </c>
      <c r="Q4960">
        <v>0.09</v>
      </c>
      <c r="R4960" s="117" t="s">
        <v>14687</v>
      </c>
      <c r="S4960" s="117" t="s">
        <v>14688</v>
      </c>
      <c r="T4960" t="s">
        <v>13996</v>
      </c>
      <c r="U4960" t="s">
        <v>10773</v>
      </c>
    </row>
    <row r="4961" spans="1:21">
      <c r="A4961" s="117" t="s">
        <v>3209</v>
      </c>
      <c r="B4961" t="s">
        <v>14590</v>
      </c>
      <c r="C4961" t="s">
        <v>14590</v>
      </c>
      <c r="D4961">
        <v>21</v>
      </c>
      <c r="E4961">
        <v>15</v>
      </c>
      <c r="F4961">
        <v>21</v>
      </c>
      <c r="G4961">
        <v>15</v>
      </c>
      <c r="H4961">
        <v>1</v>
      </c>
      <c r="I4961">
        <v>1</v>
      </c>
      <c r="J4961">
        <v>100</v>
      </c>
      <c r="K4961" s="194">
        <v>0</v>
      </c>
      <c r="L4961" t="s">
        <v>1075</v>
      </c>
      <c r="M4961" t="s">
        <v>1075</v>
      </c>
      <c r="N4961">
        <v>99</v>
      </c>
      <c r="O4961" t="s">
        <v>7876</v>
      </c>
      <c r="P4961" t="s">
        <v>8791</v>
      </c>
      <c r="Q4961">
        <v>9.9000000000000005E-2</v>
      </c>
      <c r="R4961" s="117" t="s">
        <v>14687</v>
      </c>
      <c r="S4961" s="117" t="s">
        <v>14688</v>
      </c>
      <c r="T4961" t="s">
        <v>13996</v>
      </c>
      <c r="U4961" t="s">
        <v>10773</v>
      </c>
    </row>
    <row r="4962" spans="1:21">
      <c r="A4962" s="117" t="s">
        <v>3210</v>
      </c>
      <c r="B4962" t="s">
        <v>14590</v>
      </c>
      <c r="C4962" t="s">
        <v>14590</v>
      </c>
      <c r="D4962">
        <v>21</v>
      </c>
      <c r="E4962">
        <v>15</v>
      </c>
      <c r="F4962">
        <v>21</v>
      </c>
      <c r="G4962">
        <v>15</v>
      </c>
      <c r="H4962">
        <v>8</v>
      </c>
      <c r="I4962">
        <v>8</v>
      </c>
      <c r="J4962">
        <v>104</v>
      </c>
      <c r="K4962" s="194">
        <v>0</v>
      </c>
      <c r="L4962" t="s">
        <v>1075</v>
      </c>
      <c r="M4962" t="s">
        <v>1075</v>
      </c>
      <c r="N4962">
        <v>80</v>
      </c>
      <c r="O4962" t="s">
        <v>7876</v>
      </c>
      <c r="P4962" t="s">
        <v>8805</v>
      </c>
      <c r="Q4962">
        <v>0.08</v>
      </c>
      <c r="R4962" s="117" t="s">
        <v>14687</v>
      </c>
      <c r="S4962" s="117" t="s">
        <v>14688</v>
      </c>
      <c r="T4962" t="s">
        <v>13996</v>
      </c>
      <c r="U4962" t="s">
        <v>10772</v>
      </c>
    </row>
    <row r="4963" spans="1:21">
      <c r="A4963" s="117" t="s">
        <v>3211</v>
      </c>
      <c r="B4963" t="s">
        <v>14590</v>
      </c>
      <c r="C4963" t="s">
        <v>14590</v>
      </c>
      <c r="D4963">
        <v>21</v>
      </c>
      <c r="E4963">
        <v>15</v>
      </c>
      <c r="F4963">
        <v>21</v>
      </c>
      <c r="G4963">
        <v>15</v>
      </c>
      <c r="H4963">
        <v>8</v>
      </c>
      <c r="I4963">
        <v>8</v>
      </c>
      <c r="J4963">
        <v>104</v>
      </c>
      <c r="K4963" s="194">
        <v>0</v>
      </c>
      <c r="L4963" t="s">
        <v>1075</v>
      </c>
      <c r="M4963" t="s">
        <v>1075</v>
      </c>
      <c r="N4963">
        <v>138</v>
      </c>
      <c r="O4963" t="s">
        <v>7876</v>
      </c>
      <c r="P4963" t="s">
        <v>8805</v>
      </c>
      <c r="Q4963">
        <v>0.13800000000000001</v>
      </c>
      <c r="R4963" s="117" t="s">
        <v>14687</v>
      </c>
      <c r="S4963" s="117" t="s">
        <v>14688</v>
      </c>
      <c r="T4963" t="s">
        <v>13996</v>
      </c>
      <c r="U4963" t="s">
        <v>10772</v>
      </c>
    </row>
    <row r="4964" spans="1:21">
      <c r="A4964" s="117" t="s">
        <v>3212</v>
      </c>
      <c r="B4964" t="s">
        <v>14590</v>
      </c>
      <c r="C4964" t="s">
        <v>14590</v>
      </c>
      <c r="D4964">
        <v>21</v>
      </c>
      <c r="E4964">
        <v>15</v>
      </c>
      <c r="F4964">
        <v>21</v>
      </c>
      <c r="G4964">
        <v>15</v>
      </c>
      <c r="H4964">
        <v>1</v>
      </c>
      <c r="I4964">
        <v>1</v>
      </c>
      <c r="J4964">
        <v>104</v>
      </c>
      <c r="K4964" s="194">
        <v>104</v>
      </c>
      <c r="L4964" t="s">
        <v>1075</v>
      </c>
      <c r="M4964" t="s">
        <v>1075</v>
      </c>
      <c r="N4964">
        <v>80</v>
      </c>
      <c r="O4964" t="s">
        <v>7876</v>
      </c>
      <c r="P4964" t="s">
        <v>8805</v>
      </c>
      <c r="Q4964">
        <v>0.08</v>
      </c>
      <c r="R4964" s="117" t="s">
        <v>14687</v>
      </c>
      <c r="S4964" s="117" t="s">
        <v>14688</v>
      </c>
      <c r="T4964" t="s">
        <v>13996</v>
      </c>
      <c r="U4964" t="s">
        <v>10772</v>
      </c>
    </row>
    <row r="4965" spans="1:21">
      <c r="A4965" s="117" t="s">
        <v>3213</v>
      </c>
      <c r="B4965" t="s">
        <v>14590</v>
      </c>
      <c r="C4965" t="s">
        <v>14590</v>
      </c>
      <c r="D4965">
        <v>21</v>
      </c>
      <c r="E4965">
        <v>15</v>
      </c>
      <c r="F4965">
        <v>21</v>
      </c>
      <c r="G4965">
        <v>15</v>
      </c>
      <c r="H4965">
        <v>1</v>
      </c>
      <c r="I4965">
        <v>1</v>
      </c>
      <c r="J4965">
        <v>0</v>
      </c>
      <c r="K4965" s="194">
        <v>0</v>
      </c>
      <c r="L4965" t="s">
        <v>1075</v>
      </c>
      <c r="M4965" t="s">
        <v>1075</v>
      </c>
      <c r="N4965">
        <v>105</v>
      </c>
      <c r="O4965" t="s">
        <v>7876</v>
      </c>
      <c r="P4965" t="s">
        <v>8805</v>
      </c>
      <c r="Q4965">
        <v>0.105</v>
      </c>
      <c r="R4965" s="117" t="s">
        <v>14687</v>
      </c>
      <c r="S4965" s="117" t="s">
        <v>14688</v>
      </c>
      <c r="T4965" t="s">
        <v>13996</v>
      </c>
      <c r="U4965" t="s">
        <v>10773</v>
      </c>
    </row>
    <row r="4966" spans="1:21">
      <c r="A4966" s="117" t="s">
        <v>3214</v>
      </c>
      <c r="B4966" t="s">
        <v>14590</v>
      </c>
      <c r="C4966" t="s">
        <v>14590</v>
      </c>
      <c r="D4966">
        <v>21</v>
      </c>
      <c r="E4966">
        <v>15</v>
      </c>
      <c r="F4966">
        <v>21</v>
      </c>
      <c r="G4966">
        <v>15</v>
      </c>
      <c r="H4966">
        <v>1</v>
      </c>
      <c r="I4966">
        <v>1</v>
      </c>
      <c r="J4966">
        <v>0</v>
      </c>
      <c r="K4966" s="194">
        <v>0</v>
      </c>
      <c r="L4966" t="s">
        <v>1075</v>
      </c>
      <c r="M4966" t="s">
        <v>1075</v>
      </c>
      <c r="N4966">
        <v>105</v>
      </c>
      <c r="O4966" t="s">
        <v>7876</v>
      </c>
      <c r="P4966" t="s">
        <v>8805</v>
      </c>
      <c r="Q4966">
        <v>0.105</v>
      </c>
      <c r="R4966" s="117" t="s">
        <v>14687</v>
      </c>
      <c r="S4966" s="117" t="s">
        <v>14688</v>
      </c>
      <c r="T4966" t="s">
        <v>13996</v>
      </c>
      <c r="U4966" t="s">
        <v>10773</v>
      </c>
    </row>
    <row r="4967" spans="1:21">
      <c r="A4967" s="117" t="s">
        <v>20991</v>
      </c>
      <c r="B4967" t="s">
        <v>14590</v>
      </c>
      <c r="C4967" t="s">
        <v>14590</v>
      </c>
      <c r="D4967">
        <v>28</v>
      </c>
      <c r="E4967">
        <v>22</v>
      </c>
      <c r="F4967">
        <v>28</v>
      </c>
      <c r="G4967">
        <v>22</v>
      </c>
      <c r="H4967">
        <v>6000</v>
      </c>
      <c r="I4967">
        <v>6000</v>
      </c>
      <c r="J4967">
        <v>0</v>
      </c>
      <c r="K4967" s="194">
        <v>0</v>
      </c>
      <c r="L4967" t="s">
        <v>1075</v>
      </c>
      <c r="M4967" t="s">
        <v>1075</v>
      </c>
      <c r="N4967">
        <v>1.887</v>
      </c>
      <c r="O4967" t="s">
        <v>7876</v>
      </c>
      <c r="Q4967">
        <v>1.887E-3</v>
      </c>
      <c r="R4967" s="117" t="s">
        <v>14944</v>
      </c>
      <c r="S4967" s="117" t="s">
        <v>14688</v>
      </c>
      <c r="T4967" t="s">
        <v>13996</v>
      </c>
      <c r="U4967" t="s">
        <v>10772</v>
      </c>
    </row>
    <row r="4968" spans="1:21">
      <c r="A4968" s="117" t="s">
        <v>3215</v>
      </c>
      <c r="B4968" t="s">
        <v>14590</v>
      </c>
      <c r="C4968" t="s">
        <v>14590</v>
      </c>
      <c r="D4968">
        <v>21</v>
      </c>
      <c r="E4968">
        <v>15</v>
      </c>
      <c r="F4968">
        <v>21</v>
      </c>
      <c r="G4968">
        <v>15</v>
      </c>
      <c r="H4968">
        <v>1</v>
      </c>
      <c r="I4968">
        <v>1</v>
      </c>
      <c r="J4968">
        <v>0</v>
      </c>
      <c r="K4968" s="194">
        <v>0</v>
      </c>
      <c r="L4968" t="s">
        <v>1075</v>
      </c>
      <c r="M4968" t="s">
        <v>1075</v>
      </c>
      <c r="N4968">
        <v>80</v>
      </c>
      <c r="O4968" t="s">
        <v>7876</v>
      </c>
      <c r="P4968" t="s">
        <v>8803</v>
      </c>
      <c r="Q4968">
        <v>0.08</v>
      </c>
      <c r="R4968" s="117" t="s">
        <v>14687</v>
      </c>
      <c r="S4968" s="117" t="s">
        <v>14688</v>
      </c>
      <c r="T4968" t="s">
        <v>13996</v>
      </c>
      <c r="U4968" t="s">
        <v>10773</v>
      </c>
    </row>
    <row r="4969" spans="1:21">
      <c r="A4969" s="117" t="s">
        <v>3216</v>
      </c>
      <c r="B4969" t="s">
        <v>14590</v>
      </c>
      <c r="C4969" t="s">
        <v>14590</v>
      </c>
      <c r="D4969">
        <v>21</v>
      </c>
      <c r="E4969">
        <v>15</v>
      </c>
      <c r="F4969">
        <v>21</v>
      </c>
      <c r="G4969">
        <v>15</v>
      </c>
      <c r="H4969">
        <v>8</v>
      </c>
      <c r="I4969">
        <v>8</v>
      </c>
      <c r="J4969">
        <v>104</v>
      </c>
      <c r="K4969" s="194">
        <v>0</v>
      </c>
      <c r="L4969" t="s">
        <v>1075</v>
      </c>
      <c r="M4969" t="s">
        <v>1075</v>
      </c>
      <c r="N4969">
        <v>127</v>
      </c>
      <c r="O4969" t="s">
        <v>7876</v>
      </c>
      <c r="P4969" t="s">
        <v>8803</v>
      </c>
      <c r="Q4969">
        <v>0.127</v>
      </c>
      <c r="R4969" s="117" t="s">
        <v>14687</v>
      </c>
      <c r="S4969" s="117" t="s">
        <v>14688</v>
      </c>
      <c r="T4969" t="s">
        <v>13996</v>
      </c>
      <c r="U4969" t="s">
        <v>10772</v>
      </c>
    </row>
    <row r="4970" spans="1:21">
      <c r="A4970" s="117" t="s">
        <v>3217</v>
      </c>
      <c r="B4970" t="s">
        <v>14590</v>
      </c>
      <c r="C4970" t="s">
        <v>14590</v>
      </c>
      <c r="D4970">
        <v>21</v>
      </c>
      <c r="E4970">
        <v>15</v>
      </c>
      <c r="F4970">
        <v>21</v>
      </c>
      <c r="G4970">
        <v>15</v>
      </c>
      <c r="H4970">
        <v>8</v>
      </c>
      <c r="I4970">
        <v>8</v>
      </c>
      <c r="J4970">
        <v>0</v>
      </c>
      <c r="K4970" s="194">
        <v>104</v>
      </c>
      <c r="L4970" t="s">
        <v>1075</v>
      </c>
      <c r="M4970" t="s">
        <v>1075</v>
      </c>
      <c r="N4970">
        <v>131</v>
      </c>
      <c r="O4970" t="s">
        <v>7876</v>
      </c>
      <c r="P4970" t="s">
        <v>8803</v>
      </c>
      <c r="Q4970">
        <v>0.13100000000000001</v>
      </c>
      <c r="R4970" s="117" t="s">
        <v>14687</v>
      </c>
      <c r="S4970" s="117" t="s">
        <v>14688</v>
      </c>
      <c r="T4970" t="s">
        <v>13996</v>
      </c>
      <c r="U4970" t="s">
        <v>10773</v>
      </c>
    </row>
    <row r="4971" spans="1:21">
      <c r="A4971" s="117" t="s">
        <v>3218</v>
      </c>
      <c r="B4971" t="s">
        <v>14590</v>
      </c>
      <c r="C4971" t="s">
        <v>14590</v>
      </c>
      <c r="D4971">
        <v>21</v>
      </c>
      <c r="E4971">
        <v>15</v>
      </c>
      <c r="F4971">
        <v>21</v>
      </c>
      <c r="G4971">
        <v>15</v>
      </c>
      <c r="H4971">
        <v>8</v>
      </c>
      <c r="I4971">
        <v>8</v>
      </c>
      <c r="J4971">
        <v>0</v>
      </c>
      <c r="K4971" s="194">
        <v>0</v>
      </c>
      <c r="L4971" t="s">
        <v>1075</v>
      </c>
      <c r="M4971" t="s">
        <v>1075</v>
      </c>
      <c r="N4971">
        <v>162</v>
      </c>
      <c r="O4971" t="s">
        <v>7876</v>
      </c>
      <c r="P4971" t="s">
        <v>8806</v>
      </c>
      <c r="Q4971">
        <v>0.16200000000000001</v>
      </c>
      <c r="R4971" s="117" t="s">
        <v>14687</v>
      </c>
      <c r="S4971" s="117" t="s">
        <v>14688</v>
      </c>
      <c r="T4971" t="s">
        <v>13996</v>
      </c>
      <c r="U4971" t="s">
        <v>10772</v>
      </c>
    </row>
    <row r="4972" spans="1:21">
      <c r="A4972" s="117" t="s">
        <v>3219</v>
      </c>
      <c r="B4972" t="s">
        <v>14590</v>
      </c>
      <c r="C4972" t="s">
        <v>14590</v>
      </c>
      <c r="D4972">
        <v>56</v>
      </c>
      <c r="E4972">
        <v>50</v>
      </c>
      <c r="F4972">
        <v>56</v>
      </c>
      <c r="G4972">
        <v>50</v>
      </c>
      <c r="H4972">
        <v>1</v>
      </c>
      <c r="I4972">
        <v>1</v>
      </c>
      <c r="J4972">
        <v>999999</v>
      </c>
      <c r="K4972" s="194">
        <v>999999</v>
      </c>
      <c r="L4972" t="s">
        <v>1083</v>
      </c>
      <c r="M4972" t="s">
        <v>1083</v>
      </c>
      <c r="N4972">
        <v>83.9</v>
      </c>
      <c r="O4972" t="s">
        <v>7876</v>
      </c>
      <c r="P4972" t="s">
        <v>8804</v>
      </c>
      <c r="Q4972">
        <v>8.3900000000000002E-2</v>
      </c>
      <c r="R4972" s="117" t="s">
        <v>14594</v>
      </c>
      <c r="S4972" s="117" t="s">
        <v>14589</v>
      </c>
      <c r="T4972" t="s">
        <v>12136</v>
      </c>
      <c r="U4972" t="s">
        <v>10772</v>
      </c>
    </row>
    <row r="4973" spans="1:21">
      <c r="A4973" s="117" t="s">
        <v>3220</v>
      </c>
      <c r="B4973" t="s">
        <v>14590</v>
      </c>
      <c r="C4973" t="s">
        <v>14590</v>
      </c>
      <c r="D4973">
        <v>56</v>
      </c>
      <c r="E4973">
        <v>50</v>
      </c>
      <c r="F4973">
        <v>56</v>
      </c>
      <c r="G4973">
        <v>50</v>
      </c>
      <c r="H4973">
        <v>1</v>
      </c>
      <c r="I4973">
        <v>1</v>
      </c>
      <c r="J4973">
        <v>999999</v>
      </c>
      <c r="K4973" s="194">
        <v>999999</v>
      </c>
      <c r="L4973" t="s">
        <v>1083</v>
      </c>
      <c r="M4973" t="s">
        <v>1083</v>
      </c>
      <c r="N4973">
        <v>167.5</v>
      </c>
      <c r="O4973" t="s">
        <v>7876</v>
      </c>
      <c r="P4973" t="s">
        <v>8807</v>
      </c>
      <c r="Q4973">
        <v>0.16750000000000001</v>
      </c>
      <c r="R4973" s="117" t="s">
        <v>14676</v>
      </c>
      <c r="S4973" s="117" t="s">
        <v>14589</v>
      </c>
      <c r="T4973" t="s">
        <v>12136</v>
      </c>
      <c r="U4973" t="s">
        <v>10772</v>
      </c>
    </row>
    <row r="4974" spans="1:21">
      <c r="A4974" s="117" t="s">
        <v>3221</v>
      </c>
      <c r="B4974" t="s">
        <v>14590</v>
      </c>
      <c r="C4974" t="s">
        <v>14590</v>
      </c>
      <c r="D4974">
        <v>25</v>
      </c>
      <c r="E4974">
        <v>19</v>
      </c>
      <c r="F4974">
        <v>25</v>
      </c>
      <c r="G4974">
        <v>19</v>
      </c>
      <c r="H4974">
        <v>1</v>
      </c>
      <c r="I4974">
        <v>1</v>
      </c>
      <c r="J4974">
        <v>82</v>
      </c>
      <c r="K4974" s="194">
        <v>82</v>
      </c>
      <c r="L4974" t="s">
        <v>1083</v>
      </c>
      <c r="M4974" t="s">
        <v>1083</v>
      </c>
      <c r="N4974">
        <v>184.25</v>
      </c>
      <c r="O4974" t="s">
        <v>7876</v>
      </c>
      <c r="P4974" t="s">
        <v>8807</v>
      </c>
      <c r="Q4974">
        <v>0.18425</v>
      </c>
      <c r="R4974" s="117" t="s">
        <v>14743</v>
      </c>
      <c r="S4974" s="117" t="s">
        <v>14589</v>
      </c>
      <c r="T4974" t="s">
        <v>12136</v>
      </c>
      <c r="U4974" t="s">
        <v>10772</v>
      </c>
    </row>
    <row r="4975" spans="1:21">
      <c r="A4975" s="117" t="s">
        <v>3222</v>
      </c>
      <c r="B4975" t="s">
        <v>14590</v>
      </c>
      <c r="C4975" t="s">
        <v>14590</v>
      </c>
      <c r="D4975">
        <v>25</v>
      </c>
      <c r="E4975">
        <v>19</v>
      </c>
      <c r="F4975">
        <v>25</v>
      </c>
      <c r="G4975">
        <v>19</v>
      </c>
      <c r="H4975">
        <v>1</v>
      </c>
      <c r="I4975">
        <v>1</v>
      </c>
      <c r="J4975">
        <v>58</v>
      </c>
      <c r="K4975" s="194">
        <v>58</v>
      </c>
      <c r="L4975" t="s">
        <v>1083</v>
      </c>
      <c r="M4975" t="s">
        <v>1083</v>
      </c>
      <c r="N4975">
        <v>166.17</v>
      </c>
      <c r="O4975" t="s">
        <v>7876</v>
      </c>
      <c r="P4975" t="s">
        <v>8807</v>
      </c>
      <c r="Q4975">
        <v>0.16617000000000001</v>
      </c>
      <c r="R4975" s="117" t="s">
        <v>14743</v>
      </c>
      <c r="S4975" s="117" t="s">
        <v>14589</v>
      </c>
      <c r="T4975" t="s">
        <v>12136</v>
      </c>
      <c r="U4975" t="s">
        <v>10773</v>
      </c>
    </row>
    <row r="4976" spans="1:21">
      <c r="A4976" s="117" t="s">
        <v>24863</v>
      </c>
      <c r="B4976" t="s">
        <v>14590</v>
      </c>
      <c r="C4976" t="s">
        <v>14590</v>
      </c>
      <c r="D4976">
        <v>110</v>
      </c>
      <c r="E4976">
        <v>104</v>
      </c>
      <c r="F4976">
        <v>110</v>
      </c>
      <c r="G4976">
        <v>104</v>
      </c>
      <c r="H4976">
        <v>50</v>
      </c>
      <c r="I4976">
        <v>50</v>
      </c>
      <c r="J4976">
        <v>999999</v>
      </c>
      <c r="K4976" s="194">
        <v>999999</v>
      </c>
      <c r="L4976" t="s">
        <v>1083</v>
      </c>
      <c r="M4976" t="s">
        <v>1083</v>
      </c>
      <c r="N4976">
        <v>99</v>
      </c>
      <c r="O4976" t="s">
        <v>7876</v>
      </c>
      <c r="Q4976">
        <v>9.9000000000000005E-2</v>
      </c>
      <c r="R4976" s="117" t="s">
        <v>14594</v>
      </c>
      <c r="S4976" s="117" t="s">
        <v>14589</v>
      </c>
      <c r="T4976" t="s">
        <v>12136</v>
      </c>
      <c r="U4976" t="s">
        <v>10772</v>
      </c>
    </row>
    <row r="4977" spans="1:21">
      <c r="A4977" s="117" t="s">
        <v>3223</v>
      </c>
      <c r="B4977" t="s">
        <v>14590</v>
      </c>
      <c r="C4977" t="s">
        <v>14590</v>
      </c>
      <c r="D4977">
        <v>56</v>
      </c>
      <c r="E4977">
        <v>50</v>
      </c>
      <c r="F4977">
        <v>56</v>
      </c>
      <c r="G4977">
        <v>50</v>
      </c>
      <c r="H4977">
        <v>1</v>
      </c>
      <c r="I4977">
        <v>1</v>
      </c>
      <c r="J4977">
        <v>999999</v>
      </c>
      <c r="K4977" s="194">
        <v>999999</v>
      </c>
      <c r="L4977" t="s">
        <v>1083</v>
      </c>
      <c r="M4977" t="s">
        <v>1083</v>
      </c>
      <c r="N4977">
        <v>138.11000000000001</v>
      </c>
      <c r="O4977" t="s">
        <v>7876</v>
      </c>
      <c r="P4977" t="s">
        <v>8804</v>
      </c>
      <c r="Q4977">
        <v>0.13811000000000001</v>
      </c>
      <c r="R4977" s="117" t="s">
        <v>14676</v>
      </c>
      <c r="S4977" s="117" t="s">
        <v>14589</v>
      </c>
      <c r="T4977" t="s">
        <v>12136</v>
      </c>
      <c r="U4977" t="s">
        <v>10773</v>
      </c>
    </row>
    <row r="4978" spans="1:21">
      <c r="A4978" s="117" t="s">
        <v>3224</v>
      </c>
      <c r="B4978" t="s">
        <v>14590</v>
      </c>
      <c r="C4978" t="s">
        <v>14590</v>
      </c>
      <c r="D4978">
        <v>56</v>
      </c>
      <c r="E4978">
        <v>50</v>
      </c>
      <c r="F4978">
        <v>56</v>
      </c>
      <c r="G4978">
        <v>50</v>
      </c>
      <c r="H4978">
        <v>1</v>
      </c>
      <c r="I4978">
        <v>1</v>
      </c>
      <c r="J4978">
        <v>999999</v>
      </c>
      <c r="K4978" s="194">
        <v>999999</v>
      </c>
      <c r="L4978" t="s">
        <v>1083</v>
      </c>
      <c r="M4978" t="s">
        <v>1083</v>
      </c>
      <c r="N4978">
        <v>99</v>
      </c>
      <c r="O4978" t="s">
        <v>7876</v>
      </c>
      <c r="P4978" t="s">
        <v>8804</v>
      </c>
      <c r="Q4978">
        <v>9.9000000000000005E-2</v>
      </c>
      <c r="R4978" s="117" t="s">
        <v>14676</v>
      </c>
      <c r="S4978" s="117" t="s">
        <v>14589</v>
      </c>
      <c r="T4978" t="s">
        <v>12136</v>
      </c>
      <c r="U4978" t="s">
        <v>10772</v>
      </c>
    </row>
    <row r="4979" spans="1:21">
      <c r="A4979" s="117" t="s">
        <v>3225</v>
      </c>
      <c r="B4979" t="s">
        <v>14590</v>
      </c>
      <c r="C4979" t="s">
        <v>14590</v>
      </c>
      <c r="D4979">
        <v>49</v>
      </c>
      <c r="E4979">
        <v>43</v>
      </c>
      <c r="F4979">
        <v>49</v>
      </c>
      <c r="G4979">
        <v>43</v>
      </c>
      <c r="H4979">
        <v>1</v>
      </c>
      <c r="I4979">
        <v>1</v>
      </c>
      <c r="J4979">
        <v>999999</v>
      </c>
      <c r="K4979" s="194">
        <v>999999</v>
      </c>
      <c r="L4979" t="s">
        <v>1083</v>
      </c>
      <c r="M4979" t="s">
        <v>1083</v>
      </c>
      <c r="N4979">
        <v>146.01</v>
      </c>
      <c r="O4979" t="s">
        <v>7876</v>
      </c>
      <c r="P4979" t="s">
        <v>8804</v>
      </c>
      <c r="Q4979">
        <v>0.14601</v>
      </c>
      <c r="R4979" s="117" t="s">
        <v>14676</v>
      </c>
      <c r="S4979" s="117" t="s">
        <v>14589</v>
      </c>
      <c r="T4979" t="s">
        <v>12136</v>
      </c>
      <c r="U4979" t="s">
        <v>10772</v>
      </c>
    </row>
    <row r="4980" spans="1:21">
      <c r="A4980" s="117" t="s">
        <v>24864</v>
      </c>
      <c r="B4980" t="s">
        <v>14590</v>
      </c>
      <c r="C4980" t="s">
        <v>14590</v>
      </c>
      <c r="D4980">
        <v>110</v>
      </c>
      <c r="E4980">
        <v>104</v>
      </c>
      <c r="F4980">
        <v>110</v>
      </c>
      <c r="G4980">
        <v>104</v>
      </c>
      <c r="H4980">
        <v>60</v>
      </c>
      <c r="I4980">
        <v>60</v>
      </c>
      <c r="J4980">
        <v>999999</v>
      </c>
      <c r="K4980" s="194">
        <v>999999</v>
      </c>
      <c r="L4980" t="s">
        <v>1083</v>
      </c>
      <c r="M4980" t="s">
        <v>1083</v>
      </c>
      <c r="N4980">
        <v>81.5</v>
      </c>
      <c r="O4980" t="s">
        <v>7876</v>
      </c>
      <c r="Q4980">
        <v>8.1500000000000003E-2</v>
      </c>
      <c r="R4980" s="117" t="s">
        <v>14594</v>
      </c>
      <c r="S4980" s="117" t="s">
        <v>14589</v>
      </c>
      <c r="T4980" t="s">
        <v>12136</v>
      </c>
      <c r="U4980" t="s">
        <v>10772</v>
      </c>
    </row>
    <row r="4981" spans="1:21">
      <c r="A4981" s="117" t="s">
        <v>3226</v>
      </c>
      <c r="B4981" t="s">
        <v>14590</v>
      </c>
      <c r="C4981" t="s">
        <v>14590</v>
      </c>
      <c r="D4981">
        <v>56</v>
      </c>
      <c r="E4981">
        <v>50</v>
      </c>
      <c r="F4981">
        <v>56</v>
      </c>
      <c r="G4981">
        <v>50</v>
      </c>
      <c r="H4981">
        <v>1</v>
      </c>
      <c r="I4981">
        <v>1</v>
      </c>
      <c r="J4981">
        <v>999999</v>
      </c>
      <c r="K4981" s="194">
        <v>999999</v>
      </c>
      <c r="L4981" t="s">
        <v>1083</v>
      </c>
      <c r="M4981" t="s">
        <v>1083</v>
      </c>
      <c r="N4981">
        <v>125.25</v>
      </c>
      <c r="O4981" t="s">
        <v>7876</v>
      </c>
      <c r="P4981" t="s">
        <v>8803</v>
      </c>
      <c r="Q4981">
        <v>0.12525</v>
      </c>
      <c r="R4981" s="117" t="s">
        <v>14676</v>
      </c>
      <c r="S4981" s="117" t="s">
        <v>14589</v>
      </c>
      <c r="T4981" t="s">
        <v>12136</v>
      </c>
      <c r="U4981" t="s">
        <v>10772</v>
      </c>
    </row>
    <row r="4982" spans="1:21">
      <c r="A4982" s="117" t="s">
        <v>864</v>
      </c>
      <c r="B4982" t="s">
        <v>14590</v>
      </c>
      <c r="C4982" t="s">
        <v>14590</v>
      </c>
      <c r="D4982">
        <v>25</v>
      </c>
      <c r="E4982">
        <v>19</v>
      </c>
      <c r="F4982">
        <v>25</v>
      </c>
      <c r="G4982">
        <v>19</v>
      </c>
      <c r="H4982">
        <v>1</v>
      </c>
      <c r="I4982">
        <v>1</v>
      </c>
      <c r="J4982">
        <v>24</v>
      </c>
      <c r="K4982" s="194">
        <v>24</v>
      </c>
      <c r="L4982" t="s">
        <v>1083</v>
      </c>
      <c r="M4982" t="s">
        <v>1083</v>
      </c>
      <c r="N4982">
        <v>127.03</v>
      </c>
      <c r="O4982" t="s">
        <v>7876</v>
      </c>
      <c r="P4982" t="s">
        <v>8803</v>
      </c>
      <c r="Q4982">
        <v>0.12703</v>
      </c>
      <c r="R4982" s="117" t="s">
        <v>14743</v>
      </c>
      <c r="S4982" s="117" t="s">
        <v>14589</v>
      </c>
      <c r="T4982" t="s">
        <v>12136</v>
      </c>
      <c r="U4982" t="s">
        <v>10772</v>
      </c>
    </row>
    <row r="4983" spans="1:21">
      <c r="A4983" s="117" t="s">
        <v>3227</v>
      </c>
      <c r="B4983" t="s">
        <v>14590</v>
      </c>
      <c r="C4983" t="s">
        <v>14590</v>
      </c>
      <c r="D4983">
        <v>82</v>
      </c>
      <c r="E4983">
        <v>76</v>
      </c>
      <c r="F4983">
        <v>82</v>
      </c>
      <c r="G4983">
        <v>76</v>
      </c>
      <c r="H4983">
        <v>1</v>
      </c>
      <c r="I4983">
        <v>1</v>
      </c>
      <c r="J4983">
        <v>999999</v>
      </c>
      <c r="K4983" s="194">
        <v>999999</v>
      </c>
      <c r="L4983" t="s">
        <v>1083</v>
      </c>
      <c r="M4983" t="s">
        <v>1083</v>
      </c>
      <c r="N4983">
        <v>150.25</v>
      </c>
      <c r="O4983" t="s">
        <v>7876</v>
      </c>
      <c r="P4983" t="s">
        <v>8803</v>
      </c>
      <c r="Q4983">
        <v>0.15024999999999999</v>
      </c>
      <c r="R4983" s="117" t="s">
        <v>14676</v>
      </c>
      <c r="S4983" s="117" t="s">
        <v>14589</v>
      </c>
      <c r="T4983" t="s">
        <v>12136</v>
      </c>
      <c r="U4983" t="s">
        <v>10772</v>
      </c>
    </row>
    <row r="4984" spans="1:21">
      <c r="A4984" s="117" t="s">
        <v>24865</v>
      </c>
      <c r="B4984" t="s">
        <v>14590</v>
      </c>
      <c r="C4984" t="s">
        <v>14590</v>
      </c>
      <c r="D4984">
        <v>110</v>
      </c>
      <c r="E4984">
        <v>104</v>
      </c>
      <c r="F4984">
        <v>110</v>
      </c>
      <c r="G4984">
        <v>104</v>
      </c>
      <c r="H4984">
        <v>50</v>
      </c>
      <c r="I4984">
        <v>50</v>
      </c>
      <c r="J4984">
        <v>999999</v>
      </c>
      <c r="K4984" s="194">
        <v>999999</v>
      </c>
      <c r="L4984" t="s">
        <v>1083</v>
      </c>
      <c r="M4984" t="s">
        <v>1083</v>
      </c>
      <c r="N4984">
        <v>97</v>
      </c>
      <c r="O4984" t="s">
        <v>7876</v>
      </c>
      <c r="Q4984">
        <v>9.7000000000000003E-2</v>
      </c>
      <c r="R4984" s="117" t="s">
        <v>14594</v>
      </c>
      <c r="S4984" s="117" t="s">
        <v>14589</v>
      </c>
      <c r="T4984" t="s">
        <v>12136</v>
      </c>
      <c r="U4984" t="s">
        <v>10772</v>
      </c>
    </row>
    <row r="4985" spans="1:21">
      <c r="A4985" s="117" t="s">
        <v>3228</v>
      </c>
      <c r="B4985" t="s">
        <v>14590</v>
      </c>
      <c r="C4985" t="s">
        <v>14590</v>
      </c>
      <c r="D4985">
        <v>25</v>
      </c>
      <c r="E4985">
        <v>19</v>
      </c>
      <c r="F4985">
        <v>25</v>
      </c>
      <c r="G4985">
        <v>19</v>
      </c>
      <c r="H4985">
        <v>1</v>
      </c>
      <c r="I4985">
        <v>1</v>
      </c>
      <c r="J4985">
        <v>9</v>
      </c>
      <c r="K4985" s="194">
        <v>9</v>
      </c>
      <c r="L4985" t="s">
        <v>1083</v>
      </c>
      <c r="M4985" t="s">
        <v>1083</v>
      </c>
      <c r="N4985">
        <v>83.7</v>
      </c>
      <c r="O4985" t="s">
        <v>7876</v>
      </c>
      <c r="P4985" t="s">
        <v>8804</v>
      </c>
      <c r="Q4985">
        <v>8.3699999999999997E-2</v>
      </c>
      <c r="R4985" s="117" t="s">
        <v>14743</v>
      </c>
      <c r="S4985" s="117" t="s">
        <v>14589</v>
      </c>
      <c r="T4985" t="s">
        <v>12136</v>
      </c>
      <c r="U4985" t="s">
        <v>10772</v>
      </c>
    </row>
    <row r="4986" spans="1:21">
      <c r="A4986" s="117" t="s">
        <v>3229</v>
      </c>
      <c r="B4986" t="s">
        <v>14590</v>
      </c>
      <c r="C4986" t="s">
        <v>14590</v>
      </c>
      <c r="D4986">
        <v>25</v>
      </c>
      <c r="E4986">
        <v>19</v>
      </c>
      <c r="F4986">
        <v>25</v>
      </c>
      <c r="G4986">
        <v>19</v>
      </c>
      <c r="H4986">
        <v>1</v>
      </c>
      <c r="I4986">
        <v>1</v>
      </c>
      <c r="J4986">
        <v>24</v>
      </c>
      <c r="K4986" s="194">
        <v>24</v>
      </c>
      <c r="L4986" t="s">
        <v>1083</v>
      </c>
      <c r="M4986" t="s">
        <v>1083</v>
      </c>
      <c r="N4986">
        <v>83.7</v>
      </c>
      <c r="O4986" t="s">
        <v>7876</v>
      </c>
      <c r="P4986" t="s">
        <v>8804</v>
      </c>
      <c r="Q4986">
        <v>8.3699999999999997E-2</v>
      </c>
      <c r="R4986" s="117" t="s">
        <v>14743</v>
      </c>
      <c r="S4986" s="117" t="s">
        <v>14589</v>
      </c>
      <c r="T4986" t="s">
        <v>12136</v>
      </c>
      <c r="U4986" t="s">
        <v>10772</v>
      </c>
    </row>
    <row r="4987" spans="1:21">
      <c r="A4987" s="117" t="s">
        <v>3230</v>
      </c>
      <c r="B4987" t="s">
        <v>14590</v>
      </c>
      <c r="C4987" t="s">
        <v>14590</v>
      </c>
      <c r="D4987">
        <v>56</v>
      </c>
      <c r="E4987">
        <v>50</v>
      </c>
      <c r="F4987">
        <v>56</v>
      </c>
      <c r="G4987">
        <v>50</v>
      </c>
      <c r="H4987">
        <v>1</v>
      </c>
      <c r="I4987">
        <v>1</v>
      </c>
      <c r="J4987">
        <v>999999</v>
      </c>
      <c r="K4987" s="194">
        <v>999999</v>
      </c>
      <c r="L4987" t="s">
        <v>1083</v>
      </c>
      <c r="M4987" t="s">
        <v>1083</v>
      </c>
      <c r="N4987">
        <v>83.7</v>
      </c>
      <c r="O4987" t="s">
        <v>7876</v>
      </c>
      <c r="P4987" t="s">
        <v>8804</v>
      </c>
      <c r="Q4987">
        <v>8.3699999999999997E-2</v>
      </c>
      <c r="R4987" s="117" t="s">
        <v>14676</v>
      </c>
      <c r="S4987" s="117" t="s">
        <v>14589</v>
      </c>
      <c r="T4987" t="s">
        <v>12136</v>
      </c>
      <c r="U4987" t="s">
        <v>10772</v>
      </c>
    </row>
    <row r="4988" spans="1:21">
      <c r="A4988" s="117" t="s">
        <v>3231</v>
      </c>
      <c r="B4988" t="s">
        <v>14590</v>
      </c>
      <c r="C4988" t="s">
        <v>14590</v>
      </c>
      <c r="D4988">
        <v>21</v>
      </c>
      <c r="E4988">
        <v>15</v>
      </c>
      <c r="F4988">
        <v>21</v>
      </c>
      <c r="G4988">
        <v>15</v>
      </c>
      <c r="H4988">
        <v>8</v>
      </c>
      <c r="I4988">
        <v>8</v>
      </c>
      <c r="J4988">
        <v>0</v>
      </c>
      <c r="K4988" s="194">
        <v>104</v>
      </c>
      <c r="L4988" t="s">
        <v>1075</v>
      </c>
      <c r="M4988" t="s">
        <v>1075</v>
      </c>
      <c r="N4988">
        <v>1</v>
      </c>
      <c r="O4988" t="s">
        <v>7876</v>
      </c>
      <c r="P4988" t="s">
        <v>7877</v>
      </c>
      <c r="Q4988">
        <v>1E-3</v>
      </c>
      <c r="R4988" s="117" t="s">
        <v>14687</v>
      </c>
      <c r="S4988" s="117" t="s">
        <v>14688</v>
      </c>
      <c r="T4988" t="s">
        <v>13996</v>
      </c>
      <c r="U4988" t="s">
        <v>10772</v>
      </c>
    </row>
    <row r="4989" spans="1:21">
      <c r="A4989" s="117" t="s">
        <v>11090</v>
      </c>
      <c r="B4989" t="s">
        <v>14590</v>
      </c>
      <c r="C4989" t="s">
        <v>14590</v>
      </c>
      <c r="D4989">
        <v>21</v>
      </c>
      <c r="E4989">
        <v>15</v>
      </c>
      <c r="F4989">
        <v>21</v>
      </c>
      <c r="G4989">
        <v>15</v>
      </c>
      <c r="H4989">
        <v>1</v>
      </c>
      <c r="I4989">
        <v>1</v>
      </c>
      <c r="J4989">
        <v>0</v>
      </c>
      <c r="K4989" s="194">
        <v>0</v>
      </c>
      <c r="L4989" t="s">
        <v>1075</v>
      </c>
      <c r="M4989" t="s">
        <v>1075</v>
      </c>
      <c r="N4989">
        <v>1</v>
      </c>
      <c r="O4989" t="s">
        <v>7876</v>
      </c>
      <c r="P4989" t="s">
        <v>7877</v>
      </c>
      <c r="Q4989">
        <v>1E-3</v>
      </c>
      <c r="R4989" s="117" t="s">
        <v>14687</v>
      </c>
      <c r="S4989" s="117" t="s">
        <v>14688</v>
      </c>
      <c r="T4989" t="s">
        <v>13996</v>
      </c>
      <c r="U4989" t="s">
        <v>10773</v>
      </c>
    </row>
    <row r="4990" spans="1:21">
      <c r="A4990" s="117" t="s">
        <v>3232</v>
      </c>
      <c r="B4990" t="s">
        <v>14590</v>
      </c>
      <c r="C4990" t="s">
        <v>14590</v>
      </c>
      <c r="D4990">
        <v>21</v>
      </c>
      <c r="E4990">
        <v>15</v>
      </c>
      <c r="F4990">
        <v>21</v>
      </c>
      <c r="G4990">
        <v>15</v>
      </c>
      <c r="H4990">
        <v>8</v>
      </c>
      <c r="I4990">
        <v>8</v>
      </c>
      <c r="J4990">
        <v>0</v>
      </c>
      <c r="K4990" s="194">
        <v>0</v>
      </c>
      <c r="L4990" t="s">
        <v>1075</v>
      </c>
      <c r="M4990" t="s">
        <v>1075</v>
      </c>
      <c r="N4990">
        <v>1</v>
      </c>
      <c r="O4990" t="s">
        <v>7876</v>
      </c>
      <c r="P4990" t="s">
        <v>7877</v>
      </c>
      <c r="Q4990">
        <v>1E-3</v>
      </c>
      <c r="R4990" s="117" t="s">
        <v>14687</v>
      </c>
      <c r="S4990" s="117" t="s">
        <v>14688</v>
      </c>
      <c r="T4990" t="s">
        <v>13996</v>
      </c>
      <c r="U4990" t="s">
        <v>10772</v>
      </c>
    </row>
    <row r="4991" spans="1:21">
      <c r="A4991" s="117" t="s">
        <v>14315</v>
      </c>
      <c r="B4991" t="s">
        <v>14590</v>
      </c>
      <c r="C4991" t="s">
        <v>14590</v>
      </c>
      <c r="D4991">
        <v>21</v>
      </c>
      <c r="E4991">
        <v>15</v>
      </c>
      <c r="F4991">
        <v>21</v>
      </c>
      <c r="G4991">
        <v>15</v>
      </c>
      <c r="H4991">
        <v>10</v>
      </c>
      <c r="I4991">
        <v>10</v>
      </c>
      <c r="J4991">
        <v>0</v>
      </c>
      <c r="K4991" s="194">
        <v>0</v>
      </c>
      <c r="L4991" t="s">
        <v>1075</v>
      </c>
      <c r="M4991" t="s">
        <v>1075</v>
      </c>
      <c r="N4991">
        <v>80</v>
      </c>
      <c r="O4991" t="s">
        <v>7876</v>
      </c>
      <c r="P4991" t="s">
        <v>7877</v>
      </c>
      <c r="Q4991">
        <v>0.08</v>
      </c>
      <c r="R4991" s="117" t="s">
        <v>14687</v>
      </c>
      <c r="S4991" s="117" t="s">
        <v>14688</v>
      </c>
      <c r="T4991" t="s">
        <v>13996</v>
      </c>
      <c r="U4991" t="s">
        <v>10772</v>
      </c>
    </row>
    <row r="4992" spans="1:21">
      <c r="A4992" s="117" t="s">
        <v>3233</v>
      </c>
      <c r="B4992" t="s">
        <v>14590</v>
      </c>
      <c r="C4992" t="s">
        <v>14590</v>
      </c>
      <c r="D4992">
        <v>21</v>
      </c>
      <c r="E4992">
        <v>15</v>
      </c>
      <c r="F4992">
        <v>21</v>
      </c>
      <c r="G4992">
        <v>15</v>
      </c>
      <c r="H4992">
        <v>1</v>
      </c>
      <c r="I4992">
        <v>1</v>
      </c>
      <c r="J4992">
        <v>0</v>
      </c>
      <c r="K4992" s="194">
        <v>0</v>
      </c>
      <c r="L4992" t="s">
        <v>1075</v>
      </c>
      <c r="M4992" t="s">
        <v>1075</v>
      </c>
      <c r="N4992">
        <v>1</v>
      </c>
      <c r="O4992" t="s">
        <v>7876</v>
      </c>
      <c r="P4992" t="s">
        <v>7877</v>
      </c>
      <c r="Q4992">
        <v>1E-3</v>
      </c>
      <c r="R4992" s="117" t="s">
        <v>14687</v>
      </c>
      <c r="S4992" s="117" t="s">
        <v>14688</v>
      </c>
      <c r="T4992" t="s">
        <v>13996</v>
      </c>
      <c r="U4992" t="s">
        <v>10773</v>
      </c>
    </row>
    <row r="4993" spans="1:21">
      <c r="A4993" s="117" t="s">
        <v>3234</v>
      </c>
      <c r="B4993" t="s">
        <v>14590</v>
      </c>
      <c r="C4993" t="s">
        <v>14590</v>
      </c>
      <c r="D4993">
        <v>21</v>
      </c>
      <c r="E4993">
        <v>15</v>
      </c>
      <c r="F4993">
        <v>21</v>
      </c>
      <c r="G4993">
        <v>15</v>
      </c>
      <c r="H4993">
        <v>8</v>
      </c>
      <c r="I4993">
        <v>8</v>
      </c>
      <c r="J4993">
        <v>0</v>
      </c>
      <c r="K4993" s="194">
        <v>0</v>
      </c>
      <c r="L4993" t="s">
        <v>1075</v>
      </c>
      <c r="M4993" t="s">
        <v>1075</v>
      </c>
      <c r="N4993">
        <v>1</v>
      </c>
      <c r="O4993" t="s">
        <v>7876</v>
      </c>
      <c r="P4993" t="s">
        <v>7877</v>
      </c>
      <c r="Q4993">
        <v>1E-3</v>
      </c>
      <c r="R4993" s="117" t="s">
        <v>14687</v>
      </c>
      <c r="S4993" s="117" t="s">
        <v>14688</v>
      </c>
      <c r="T4993" t="s">
        <v>13996</v>
      </c>
      <c r="U4993" t="s">
        <v>10772</v>
      </c>
    </row>
    <row r="4994" spans="1:21">
      <c r="A4994" s="117" t="s">
        <v>3235</v>
      </c>
      <c r="B4994" t="s">
        <v>14590</v>
      </c>
      <c r="C4994" t="s">
        <v>14590</v>
      </c>
      <c r="D4994">
        <v>21</v>
      </c>
      <c r="E4994">
        <v>15</v>
      </c>
      <c r="F4994">
        <v>21</v>
      </c>
      <c r="G4994">
        <v>15</v>
      </c>
      <c r="H4994">
        <v>1</v>
      </c>
      <c r="I4994">
        <v>1</v>
      </c>
      <c r="J4994">
        <v>0</v>
      </c>
      <c r="K4994" s="194">
        <v>0</v>
      </c>
      <c r="L4994" t="s">
        <v>1075</v>
      </c>
      <c r="M4994" t="s">
        <v>1075</v>
      </c>
      <c r="N4994">
        <v>1</v>
      </c>
      <c r="O4994" t="s">
        <v>7876</v>
      </c>
      <c r="P4994" t="s">
        <v>7877</v>
      </c>
      <c r="Q4994">
        <v>1E-3</v>
      </c>
      <c r="R4994" s="117" t="s">
        <v>14687</v>
      </c>
      <c r="S4994" s="117" t="s">
        <v>14688</v>
      </c>
      <c r="T4994" t="s">
        <v>13996</v>
      </c>
      <c r="U4994" t="s">
        <v>10773</v>
      </c>
    </row>
    <row r="4995" spans="1:21">
      <c r="A4995" s="117" t="s">
        <v>3236</v>
      </c>
      <c r="B4995" t="s">
        <v>14590</v>
      </c>
      <c r="C4995" t="s">
        <v>14590</v>
      </c>
      <c r="D4995">
        <v>21</v>
      </c>
      <c r="E4995">
        <v>15</v>
      </c>
      <c r="F4995">
        <v>21</v>
      </c>
      <c r="G4995">
        <v>15</v>
      </c>
      <c r="H4995">
        <v>8</v>
      </c>
      <c r="I4995">
        <v>8</v>
      </c>
      <c r="J4995">
        <v>104</v>
      </c>
      <c r="K4995" s="194">
        <v>0</v>
      </c>
      <c r="L4995" t="s">
        <v>1075</v>
      </c>
      <c r="M4995" t="s">
        <v>1075</v>
      </c>
      <c r="N4995">
        <v>1</v>
      </c>
      <c r="O4995" t="s">
        <v>7876</v>
      </c>
      <c r="P4995" t="s">
        <v>7877</v>
      </c>
      <c r="Q4995">
        <v>1E-3</v>
      </c>
      <c r="R4995" s="117" t="s">
        <v>14687</v>
      </c>
      <c r="S4995" s="117" t="s">
        <v>14688</v>
      </c>
      <c r="T4995" t="s">
        <v>13996</v>
      </c>
      <c r="U4995" t="s">
        <v>10773</v>
      </c>
    </row>
    <row r="4996" spans="1:21">
      <c r="A4996" s="117" t="s">
        <v>3237</v>
      </c>
      <c r="B4996" t="s">
        <v>14590</v>
      </c>
      <c r="C4996" t="s">
        <v>13815</v>
      </c>
      <c r="D4996">
        <v>21</v>
      </c>
      <c r="E4996">
        <v>15</v>
      </c>
      <c r="F4996">
        <v>2</v>
      </c>
      <c r="G4996">
        <v>15</v>
      </c>
      <c r="H4996">
        <v>8</v>
      </c>
      <c r="I4996">
        <v>8</v>
      </c>
      <c r="J4996">
        <v>104</v>
      </c>
      <c r="K4996" s="194">
        <v>316</v>
      </c>
      <c r="L4996" t="s">
        <v>1075</v>
      </c>
      <c r="M4996" t="s">
        <v>1075</v>
      </c>
      <c r="N4996">
        <v>1</v>
      </c>
      <c r="O4996" t="s">
        <v>7876</v>
      </c>
      <c r="P4996" t="s">
        <v>7877</v>
      </c>
      <c r="Q4996">
        <v>1E-3</v>
      </c>
      <c r="R4996" s="117" t="s">
        <v>14687</v>
      </c>
      <c r="S4996" s="117" t="s">
        <v>14688</v>
      </c>
      <c r="T4996" t="s">
        <v>13996</v>
      </c>
      <c r="U4996" t="s">
        <v>10772</v>
      </c>
    </row>
    <row r="4997" spans="1:21">
      <c r="A4997" s="117" t="s">
        <v>3238</v>
      </c>
      <c r="B4997" t="s">
        <v>14590</v>
      </c>
      <c r="C4997" t="s">
        <v>14590</v>
      </c>
      <c r="D4997">
        <v>21</v>
      </c>
      <c r="E4997">
        <v>15</v>
      </c>
      <c r="F4997">
        <v>21</v>
      </c>
      <c r="G4997">
        <v>15</v>
      </c>
      <c r="H4997">
        <v>1</v>
      </c>
      <c r="I4997">
        <v>1</v>
      </c>
      <c r="J4997">
        <v>104</v>
      </c>
      <c r="K4997" s="194">
        <v>0</v>
      </c>
      <c r="L4997" t="s">
        <v>1075</v>
      </c>
      <c r="M4997" t="s">
        <v>1075</v>
      </c>
      <c r="N4997">
        <v>1</v>
      </c>
      <c r="O4997" t="s">
        <v>7876</v>
      </c>
      <c r="P4997" t="s">
        <v>7877</v>
      </c>
      <c r="Q4997">
        <v>1E-3</v>
      </c>
      <c r="R4997" s="117" t="s">
        <v>14687</v>
      </c>
      <c r="S4997" s="117" t="s">
        <v>14688</v>
      </c>
      <c r="T4997" t="s">
        <v>13996</v>
      </c>
      <c r="U4997" t="s">
        <v>10773</v>
      </c>
    </row>
    <row r="4998" spans="1:21">
      <c r="A4998" s="117" t="s">
        <v>11091</v>
      </c>
      <c r="B4998" t="s">
        <v>14590</v>
      </c>
      <c r="C4998" t="s">
        <v>14590</v>
      </c>
      <c r="D4998">
        <v>21</v>
      </c>
      <c r="E4998">
        <v>15</v>
      </c>
      <c r="F4998">
        <v>21</v>
      </c>
      <c r="G4998">
        <v>15</v>
      </c>
      <c r="H4998">
        <v>10</v>
      </c>
      <c r="I4998">
        <v>10</v>
      </c>
      <c r="J4998">
        <v>0</v>
      </c>
      <c r="K4998" s="194">
        <v>0</v>
      </c>
      <c r="L4998" t="s">
        <v>1075</v>
      </c>
      <c r="M4998" t="s">
        <v>1075</v>
      </c>
      <c r="N4998">
        <v>67.2</v>
      </c>
      <c r="O4998" t="s">
        <v>7876</v>
      </c>
      <c r="P4998" t="s">
        <v>7877</v>
      </c>
      <c r="Q4998">
        <v>6.7199999999999996E-2</v>
      </c>
      <c r="R4998" s="117" t="s">
        <v>14687</v>
      </c>
      <c r="S4998" s="117" t="s">
        <v>14688</v>
      </c>
      <c r="T4998" t="s">
        <v>13996</v>
      </c>
      <c r="U4998" t="s">
        <v>10772</v>
      </c>
    </row>
    <row r="4999" spans="1:21">
      <c r="A4999" s="117" t="s">
        <v>24866</v>
      </c>
      <c r="B4999" t="s">
        <v>14590</v>
      </c>
      <c r="C4999" t="s">
        <v>14590</v>
      </c>
      <c r="D4999">
        <v>28</v>
      </c>
      <c r="E4999">
        <v>22</v>
      </c>
      <c r="F4999">
        <v>28</v>
      </c>
      <c r="G4999">
        <v>22</v>
      </c>
      <c r="H4999">
        <v>80</v>
      </c>
      <c r="I4999">
        <v>80</v>
      </c>
      <c r="J4999">
        <v>0</v>
      </c>
      <c r="K4999" s="194">
        <v>0</v>
      </c>
      <c r="L4999" t="s">
        <v>1075</v>
      </c>
      <c r="M4999" t="s">
        <v>1075</v>
      </c>
      <c r="N4999">
        <v>107.833</v>
      </c>
      <c r="O4999" t="s">
        <v>7876</v>
      </c>
      <c r="P4999" t="s">
        <v>7877</v>
      </c>
      <c r="Q4999">
        <v>0.107833</v>
      </c>
      <c r="R4999" s="117" t="s">
        <v>14687</v>
      </c>
      <c r="S4999" s="117" t="s">
        <v>14688</v>
      </c>
      <c r="T4999" t="s">
        <v>13996</v>
      </c>
      <c r="U4999" t="s">
        <v>10772</v>
      </c>
    </row>
    <row r="5000" spans="1:21">
      <c r="A5000" s="117" t="s">
        <v>3239</v>
      </c>
      <c r="B5000" t="s">
        <v>14590</v>
      </c>
      <c r="C5000" t="s">
        <v>14590</v>
      </c>
      <c r="D5000">
        <v>21</v>
      </c>
      <c r="E5000">
        <v>15</v>
      </c>
      <c r="F5000">
        <v>21</v>
      </c>
      <c r="G5000">
        <v>15</v>
      </c>
      <c r="H5000">
        <v>1</v>
      </c>
      <c r="I5000">
        <v>1</v>
      </c>
      <c r="J5000">
        <v>0</v>
      </c>
      <c r="K5000" s="194">
        <v>0</v>
      </c>
      <c r="L5000" t="s">
        <v>1075</v>
      </c>
      <c r="M5000" t="s">
        <v>1075</v>
      </c>
      <c r="N5000">
        <v>1</v>
      </c>
      <c r="O5000" t="s">
        <v>7876</v>
      </c>
      <c r="P5000" t="s">
        <v>7877</v>
      </c>
      <c r="Q5000">
        <v>1E-3</v>
      </c>
      <c r="R5000" s="117" t="s">
        <v>14687</v>
      </c>
      <c r="S5000" s="117" t="s">
        <v>14688</v>
      </c>
      <c r="T5000" t="s">
        <v>13996</v>
      </c>
      <c r="U5000" t="s">
        <v>10773</v>
      </c>
    </row>
    <row r="5001" spans="1:21">
      <c r="A5001" s="117" t="s">
        <v>3240</v>
      </c>
      <c r="B5001" t="s">
        <v>14590</v>
      </c>
      <c r="C5001" t="s">
        <v>14590</v>
      </c>
      <c r="D5001">
        <v>21</v>
      </c>
      <c r="E5001">
        <v>15</v>
      </c>
      <c r="F5001">
        <v>21</v>
      </c>
      <c r="G5001">
        <v>15</v>
      </c>
      <c r="H5001">
        <v>1</v>
      </c>
      <c r="I5001">
        <v>1</v>
      </c>
      <c r="J5001">
        <v>0</v>
      </c>
      <c r="K5001" s="194">
        <v>0</v>
      </c>
      <c r="L5001" t="s">
        <v>1075</v>
      </c>
      <c r="M5001" t="s">
        <v>1075</v>
      </c>
      <c r="N5001">
        <v>1</v>
      </c>
      <c r="O5001" t="s">
        <v>7876</v>
      </c>
      <c r="P5001" t="s">
        <v>7877</v>
      </c>
      <c r="Q5001">
        <v>1E-3</v>
      </c>
      <c r="R5001" s="117" t="s">
        <v>14687</v>
      </c>
      <c r="S5001" s="117" t="s">
        <v>14688</v>
      </c>
      <c r="T5001" t="s">
        <v>13996</v>
      </c>
      <c r="U5001" t="s">
        <v>10773</v>
      </c>
    </row>
    <row r="5002" spans="1:21">
      <c r="A5002" s="117" t="s">
        <v>3241</v>
      </c>
      <c r="B5002" t="s">
        <v>14590</v>
      </c>
      <c r="C5002" t="s">
        <v>14590</v>
      </c>
      <c r="D5002">
        <v>28</v>
      </c>
      <c r="E5002">
        <v>22</v>
      </c>
      <c r="F5002">
        <v>28</v>
      </c>
      <c r="G5002">
        <v>22</v>
      </c>
      <c r="H5002">
        <v>1</v>
      </c>
      <c r="I5002">
        <v>1</v>
      </c>
      <c r="J5002">
        <v>0</v>
      </c>
      <c r="K5002" s="194">
        <v>0</v>
      </c>
      <c r="L5002" t="s">
        <v>1075</v>
      </c>
      <c r="M5002" t="s">
        <v>1075</v>
      </c>
      <c r="N5002">
        <v>1</v>
      </c>
      <c r="O5002" t="s">
        <v>7876</v>
      </c>
      <c r="P5002" t="s">
        <v>7877</v>
      </c>
      <c r="Q5002">
        <v>1E-3</v>
      </c>
      <c r="R5002" s="117" t="s">
        <v>14687</v>
      </c>
      <c r="S5002" s="117" t="s">
        <v>14688</v>
      </c>
      <c r="T5002" t="s">
        <v>13996</v>
      </c>
      <c r="U5002" t="s">
        <v>10773</v>
      </c>
    </row>
    <row r="5003" spans="1:21">
      <c r="A5003" s="117" t="s">
        <v>24867</v>
      </c>
      <c r="B5003" t="s">
        <v>14590</v>
      </c>
      <c r="C5003" t="s">
        <v>14590</v>
      </c>
      <c r="D5003">
        <v>28</v>
      </c>
      <c r="E5003">
        <v>22</v>
      </c>
      <c r="F5003">
        <v>28</v>
      </c>
      <c r="G5003">
        <v>22</v>
      </c>
      <c r="H5003">
        <v>80</v>
      </c>
      <c r="I5003">
        <v>80</v>
      </c>
      <c r="J5003">
        <v>0</v>
      </c>
      <c r="K5003" s="194">
        <v>0</v>
      </c>
      <c r="L5003" t="s">
        <v>1075</v>
      </c>
      <c r="M5003" t="s">
        <v>1075</v>
      </c>
      <c r="N5003">
        <v>134.58000000000001</v>
      </c>
      <c r="O5003" t="s">
        <v>7876</v>
      </c>
      <c r="P5003" t="s">
        <v>7877</v>
      </c>
      <c r="Q5003">
        <v>0.13458000000000001</v>
      </c>
      <c r="R5003" s="117" t="s">
        <v>14687</v>
      </c>
      <c r="S5003" s="117" t="s">
        <v>14688</v>
      </c>
      <c r="T5003" t="s">
        <v>13996</v>
      </c>
      <c r="U5003" t="s">
        <v>10772</v>
      </c>
    </row>
    <row r="5004" spans="1:21">
      <c r="A5004" s="117" t="s">
        <v>3242</v>
      </c>
      <c r="B5004" t="s">
        <v>14590</v>
      </c>
      <c r="C5004" t="s">
        <v>14590</v>
      </c>
      <c r="D5004">
        <v>102</v>
      </c>
      <c r="E5004">
        <v>96</v>
      </c>
      <c r="F5004">
        <v>102</v>
      </c>
      <c r="G5004">
        <v>96</v>
      </c>
      <c r="H5004">
        <v>1</v>
      </c>
      <c r="I5004">
        <v>1</v>
      </c>
      <c r="J5004">
        <v>999999</v>
      </c>
      <c r="K5004" s="194">
        <v>999999</v>
      </c>
      <c r="L5004" t="s">
        <v>1083</v>
      </c>
      <c r="M5004" t="s">
        <v>1083</v>
      </c>
      <c r="N5004">
        <v>164.06</v>
      </c>
      <c r="O5004" t="s">
        <v>7876</v>
      </c>
      <c r="P5004" t="s">
        <v>8807</v>
      </c>
      <c r="Q5004">
        <v>0.16406000000000001</v>
      </c>
      <c r="R5004" s="117" t="s">
        <v>14676</v>
      </c>
      <c r="S5004" s="117" t="s">
        <v>14589</v>
      </c>
      <c r="T5004" t="s">
        <v>12136</v>
      </c>
      <c r="U5004" t="s">
        <v>10772</v>
      </c>
    </row>
    <row r="5005" spans="1:21">
      <c r="A5005" s="117" t="s">
        <v>3243</v>
      </c>
      <c r="B5005" t="s">
        <v>14590</v>
      </c>
      <c r="C5005" t="s">
        <v>14590</v>
      </c>
      <c r="D5005">
        <v>25</v>
      </c>
      <c r="E5005">
        <v>19</v>
      </c>
      <c r="F5005">
        <v>25</v>
      </c>
      <c r="G5005">
        <v>19</v>
      </c>
      <c r="H5005">
        <v>1</v>
      </c>
      <c r="I5005">
        <v>1</v>
      </c>
      <c r="J5005">
        <v>47</v>
      </c>
      <c r="K5005" s="194">
        <v>47</v>
      </c>
      <c r="L5005" t="s">
        <v>1083</v>
      </c>
      <c r="M5005" t="s">
        <v>1083</v>
      </c>
      <c r="N5005">
        <v>164.06</v>
      </c>
      <c r="O5005" t="s">
        <v>7876</v>
      </c>
      <c r="P5005" t="s">
        <v>8807</v>
      </c>
      <c r="Q5005">
        <v>0.16406000000000001</v>
      </c>
      <c r="R5005" s="117" t="s">
        <v>14676</v>
      </c>
      <c r="S5005" s="117" t="s">
        <v>14589</v>
      </c>
      <c r="T5005" t="s">
        <v>12136</v>
      </c>
      <c r="U5005" t="s">
        <v>10772</v>
      </c>
    </row>
    <row r="5006" spans="1:21">
      <c r="A5006" s="117" t="s">
        <v>3244</v>
      </c>
      <c r="B5006" t="s">
        <v>14590</v>
      </c>
      <c r="C5006" t="s">
        <v>14590</v>
      </c>
      <c r="D5006">
        <v>102</v>
      </c>
      <c r="E5006">
        <v>96</v>
      </c>
      <c r="F5006">
        <v>102</v>
      </c>
      <c r="G5006">
        <v>96</v>
      </c>
      <c r="H5006">
        <v>1</v>
      </c>
      <c r="I5006">
        <v>1</v>
      </c>
      <c r="J5006">
        <v>999999</v>
      </c>
      <c r="K5006" s="194">
        <v>999999</v>
      </c>
      <c r="L5006" t="s">
        <v>1083</v>
      </c>
      <c r="M5006" t="s">
        <v>1083</v>
      </c>
      <c r="N5006">
        <v>164.06</v>
      </c>
      <c r="O5006" t="s">
        <v>7876</v>
      </c>
      <c r="P5006" t="s">
        <v>8807</v>
      </c>
      <c r="Q5006">
        <v>0.16406000000000001</v>
      </c>
      <c r="R5006" s="117" t="s">
        <v>14676</v>
      </c>
      <c r="S5006" s="117" t="s">
        <v>14589</v>
      </c>
      <c r="T5006" t="s">
        <v>12136</v>
      </c>
      <c r="U5006" t="s">
        <v>10772</v>
      </c>
    </row>
    <row r="5007" spans="1:21">
      <c r="A5007" s="117" t="s">
        <v>3245</v>
      </c>
      <c r="B5007" t="s">
        <v>14590</v>
      </c>
      <c r="C5007" t="s">
        <v>14590</v>
      </c>
      <c r="D5007">
        <v>21</v>
      </c>
      <c r="E5007">
        <v>15</v>
      </c>
      <c r="F5007">
        <v>21</v>
      </c>
      <c r="G5007">
        <v>15</v>
      </c>
      <c r="H5007">
        <v>6</v>
      </c>
      <c r="I5007">
        <v>6</v>
      </c>
      <c r="J5007">
        <v>0</v>
      </c>
      <c r="K5007" s="194">
        <v>0</v>
      </c>
      <c r="L5007" t="s">
        <v>1075</v>
      </c>
      <c r="M5007" t="s">
        <v>1075</v>
      </c>
      <c r="N5007">
        <v>120</v>
      </c>
      <c r="O5007" t="s">
        <v>7876</v>
      </c>
      <c r="P5007" t="s">
        <v>7877</v>
      </c>
      <c r="Q5007">
        <v>0.12</v>
      </c>
      <c r="R5007" s="117" t="s">
        <v>14687</v>
      </c>
      <c r="S5007" s="117" t="s">
        <v>14688</v>
      </c>
      <c r="T5007" t="s">
        <v>13996</v>
      </c>
      <c r="U5007" t="s">
        <v>10772</v>
      </c>
    </row>
    <row r="5008" spans="1:21">
      <c r="A5008" s="117" t="s">
        <v>20992</v>
      </c>
      <c r="B5008" t="s">
        <v>14590</v>
      </c>
      <c r="C5008" t="s">
        <v>14590</v>
      </c>
      <c r="D5008">
        <v>28</v>
      </c>
      <c r="E5008">
        <v>22</v>
      </c>
      <c r="F5008">
        <v>28</v>
      </c>
      <c r="G5008">
        <v>22</v>
      </c>
      <c r="H5008">
        <v>2000</v>
      </c>
      <c r="I5008">
        <v>2000</v>
      </c>
      <c r="J5008">
        <v>0</v>
      </c>
      <c r="K5008" s="194">
        <v>0</v>
      </c>
      <c r="L5008" t="s">
        <v>1075</v>
      </c>
      <c r="M5008" t="s">
        <v>1075</v>
      </c>
      <c r="N5008">
        <v>4.1929999999999996</v>
      </c>
      <c r="O5008" t="s">
        <v>7876</v>
      </c>
      <c r="P5008" t="s">
        <v>7877</v>
      </c>
      <c r="Q5008">
        <v>4.1929999999999997E-3</v>
      </c>
      <c r="R5008" s="117" t="s">
        <v>14944</v>
      </c>
      <c r="S5008" s="117" t="s">
        <v>14688</v>
      </c>
      <c r="T5008" t="s">
        <v>13996</v>
      </c>
      <c r="U5008" t="s">
        <v>10772</v>
      </c>
    </row>
    <row r="5009" spans="1:21">
      <c r="A5009" s="117" t="s">
        <v>3246</v>
      </c>
      <c r="B5009" t="s">
        <v>14590</v>
      </c>
      <c r="C5009" t="s">
        <v>14590</v>
      </c>
      <c r="D5009">
        <v>21</v>
      </c>
      <c r="E5009">
        <v>15</v>
      </c>
      <c r="F5009">
        <v>21</v>
      </c>
      <c r="G5009">
        <v>15</v>
      </c>
      <c r="H5009">
        <v>8</v>
      </c>
      <c r="I5009">
        <v>8</v>
      </c>
      <c r="J5009">
        <v>0</v>
      </c>
      <c r="K5009" s="194">
        <v>0</v>
      </c>
      <c r="L5009" t="s">
        <v>1075</v>
      </c>
      <c r="M5009" t="s">
        <v>1075</v>
      </c>
      <c r="N5009">
        <v>1</v>
      </c>
      <c r="O5009" t="s">
        <v>7876</v>
      </c>
      <c r="P5009" t="s">
        <v>7877</v>
      </c>
      <c r="Q5009">
        <v>1E-3</v>
      </c>
      <c r="R5009" s="117" t="s">
        <v>14687</v>
      </c>
      <c r="S5009" s="117" t="s">
        <v>14688</v>
      </c>
      <c r="T5009" t="s">
        <v>13996</v>
      </c>
      <c r="U5009" t="s">
        <v>10772</v>
      </c>
    </row>
    <row r="5010" spans="1:21">
      <c r="A5010" s="117" t="s">
        <v>3247</v>
      </c>
      <c r="B5010" t="s">
        <v>14590</v>
      </c>
      <c r="C5010" t="s">
        <v>14590</v>
      </c>
      <c r="D5010">
        <v>28</v>
      </c>
      <c r="E5010">
        <v>22</v>
      </c>
      <c r="F5010">
        <v>28</v>
      </c>
      <c r="G5010">
        <v>22</v>
      </c>
      <c r="H5010">
        <v>8</v>
      </c>
      <c r="I5010">
        <v>8</v>
      </c>
      <c r="J5010">
        <v>0</v>
      </c>
      <c r="K5010" s="194">
        <v>0</v>
      </c>
      <c r="L5010" t="s">
        <v>1075</v>
      </c>
      <c r="M5010" t="s">
        <v>1075</v>
      </c>
      <c r="N5010">
        <v>1</v>
      </c>
      <c r="O5010" t="s">
        <v>7876</v>
      </c>
      <c r="P5010" t="s">
        <v>7877</v>
      </c>
      <c r="Q5010">
        <v>1E-3</v>
      </c>
      <c r="R5010" s="117" t="s">
        <v>14687</v>
      </c>
      <c r="S5010" s="117" t="s">
        <v>14688</v>
      </c>
      <c r="T5010" t="s">
        <v>13996</v>
      </c>
      <c r="U5010" t="s">
        <v>10773</v>
      </c>
    </row>
    <row r="5011" spans="1:21">
      <c r="A5011" s="117" t="s">
        <v>3248</v>
      </c>
      <c r="B5011" t="s">
        <v>14590</v>
      </c>
      <c r="C5011" t="s">
        <v>14590</v>
      </c>
      <c r="D5011">
        <v>28</v>
      </c>
      <c r="E5011">
        <v>22</v>
      </c>
      <c r="F5011">
        <v>28</v>
      </c>
      <c r="G5011">
        <v>22</v>
      </c>
      <c r="H5011">
        <v>1</v>
      </c>
      <c r="I5011">
        <v>1</v>
      </c>
      <c r="J5011">
        <v>0</v>
      </c>
      <c r="K5011" s="194">
        <v>0</v>
      </c>
      <c r="L5011" t="s">
        <v>1075</v>
      </c>
      <c r="M5011" t="s">
        <v>1075</v>
      </c>
      <c r="N5011">
        <v>1</v>
      </c>
      <c r="O5011" t="s">
        <v>7876</v>
      </c>
      <c r="P5011" t="s">
        <v>7877</v>
      </c>
      <c r="Q5011">
        <v>1E-3</v>
      </c>
      <c r="R5011" s="117" t="s">
        <v>14687</v>
      </c>
      <c r="S5011" s="117" t="s">
        <v>14688</v>
      </c>
      <c r="T5011" t="s">
        <v>13996</v>
      </c>
      <c r="U5011" t="s">
        <v>10773</v>
      </c>
    </row>
    <row r="5012" spans="1:21">
      <c r="A5012" s="117" t="s">
        <v>3249</v>
      </c>
      <c r="B5012" t="s">
        <v>14590</v>
      </c>
      <c r="C5012" t="s">
        <v>14590</v>
      </c>
      <c r="D5012">
        <v>21</v>
      </c>
      <c r="E5012">
        <v>15</v>
      </c>
      <c r="F5012">
        <v>21</v>
      </c>
      <c r="G5012">
        <v>15</v>
      </c>
      <c r="H5012">
        <v>8</v>
      </c>
      <c r="I5012">
        <v>8</v>
      </c>
      <c r="J5012">
        <v>0</v>
      </c>
      <c r="K5012" s="194">
        <v>0</v>
      </c>
      <c r="L5012" t="s">
        <v>1075</v>
      </c>
      <c r="M5012" t="s">
        <v>1075</v>
      </c>
      <c r="N5012">
        <v>83</v>
      </c>
      <c r="O5012" t="s">
        <v>7876</v>
      </c>
      <c r="Q5012">
        <v>8.3000000000000004E-2</v>
      </c>
      <c r="R5012" s="117" t="s">
        <v>14687</v>
      </c>
      <c r="S5012" s="117" t="s">
        <v>14688</v>
      </c>
      <c r="T5012" t="s">
        <v>13996</v>
      </c>
      <c r="U5012" t="s">
        <v>10773</v>
      </c>
    </row>
    <row r="5013" spans="1:21">
      <c r="A5013" s="117" t="s">
        <v>18736</v>
      </c>
      <c r="B5013" t="s">
        <v>14590</v>
      </c>
      <c r="C5013" t="s">
        <v>14590</v>
      </c>
      <c r="D5013">
        <v>21</v>
      </c>
      <c r="E5013">
        <v>15</v>
      </c>
      <c r="F5013">
        <v>21</v>
      </c>
      <c r="G5013">
        <v>15</v>
      </c>
      <c r="H5013">
        <v>8</v>
      </c>
      <c r="I5013">
        <v>8</v>
      </c>
      <c r="J5013">
        <v>0</v>
      </c>
      <c r="K5013" s="194">
        <v>0</v>
      </c>
      <c r="L5013" t="s">
        <v>1075</v>
      </c>
      <c r="M5013" t="s">
        <v>1075</v>
      </c>
      <c r="N5013">
        <v>83</v>
      </c>
      <c r="O5013" t="s">
        <v>7876</v>
      </c>
      <c r="Q5013">
        <v>8.3000000000000004E-2</v>
      </c>
      <c r="R5013" s="117" t="s">
        <v>14687</v>
      </c>
      <c r="S5013" s="117" t="s">
        <v>14688</v>
      </c>
      <c r="T5013" t="s">
        <v>13996</v>
      </c>
      <c r="U5013" t="s">
        <v>10772</v>
      </c>
    </row>
    <row r="5014" spans="1:21">
      <c r="A5014" s="117" t="s">
        <v>3250</v>
      </c>
      <c r="B5014" t="s">
        <v>14590</v>
      </c>
      <c r="C5014" t="s">
        <v>14590</v>
      </c>
      <c r="D5014">
        <v>21</v>
      </c>
      <c r="E5014">
        <v>15</v>
      </c>
      <c r="F5014">
        <v>21</v>
      </c>
      <c r="G5014">
        <v>15</v>
      </c>
      <c r="H5014">
        <v>1</v>
      </c>
      <c r="I5014">
        <v>1</v>
      </c>
      <c r="J5014">
        <v>0</v>
      </c>
      <c r="K5014" s="194">
        <v>0</v>
      </c>
      <c r="L5014" t="s">
        <v>1075</v>
      </c>
      <c r="M5014" t="s">
        <v>1075</v>
      </c>
      <c r="N5014">
        <v>83</v>
      </c>
      <c r="O5014" t="s">
        <v>7876</v>
      </c>
      <c r="Q5014">
        <v>8.3000000000000004E-2</v>
      </c>
      <c r="R5014" s="117" t="s">
        <v>14687</v>
      </c>
      <c r="S5014" s="117" t="s">
        <v>14688</v>
      </c>
      <c r="T5014" t="s">
        <v>13996</v>
      </c>
      <c r="U5014" t="s">
        <v>10773</v>
      </c>
    </row>
    <row r="5015" spans="1:21">
      <c r="A5015" s="117" t="s">
        <v>24868</v>
      </c>
      <c r="B5015" t="s">
        <v>14590</v>
      </c>
      <c r="C5015" t="s">
        <v>14590</v>
      </c>
      <c r="D5015">
        <v>28</v>
      </c>
      <c r="E5015">
        <v>22</v>
      </c>
      <c r="F5015">
        <v>28</v>
      </c>
      <c r="G5015">
        <v>22</v>
      </c>
      <c r="H5015">
        <v>80</v>
      </c>
      <c r="I5015">
        <v>80</v>
      </c>
      <c r="J5015">
        <v>0</v>
      </c>
      <c r="K5015" s="194">
        <v>0</v>
      </c>
      <c r="L5015" t="s">
        <v>1075</v>
      </c>
      <c r="M5015" t="s">
        <v>1075</v>
      </c>
      <c r="N5015">
        <v>120.41</v>
      </c>
      <c r="O5015" t="s">
        <v>7876</v>
      </c>
      <c r="P5015" t="s">
        <v>8803</v>
      </c>
      <c r="Q5015">
        <v>0.12041</v>
      </c>
      <c r="R5015" s="117" t="s">
        <v>14687</v>
      </c>
      <c r="S5015" s="117" t="s">
        <v>14688</v>
      </c>
      <c r="T5015" t="s">
        <v>13996</v>
      </c>
      <c r="U5015" t="s">
        <v>10772</v>
      </c>
    </row>
    <row r="5016" spans="1:21">
      <c r="A5016" s="117" t="s">
        <v>665</v>
      </c>
      <c r="B5016" t="s">
        <v>13815</v>
      </c>
      <c r="C5016" t="s">
        <v>14590</v>
      </c>
      <c r="D5016">
        <v>2</v>
      </c>
      <c r="E5016">
        <v>22</v>
      </c>
      <c r="F5016">
        <v>28</v>
      </c>
      <c r="G5016">
        <v>22</v>
      </c>
      <c r="H5016">
        <v>1</v>
      </c>
      <c r="I5016">
        <v>1</v>
      </c>
      <c r="J5016">
        <v>219</v>
      </c>
      <c r="K5016" s="194">
        <v>0</v>
      </c>
      <c r="L5016" t="s">
        <v>1075</v>
      </c>
      <c r="M5016" t="s">
        <v>1075</v>
      </c>
      <c r="N5016">
        <v>80</v>
      </c>
      <c r="O5016" t="s">
        <v>7876</v>
      </c>
      <c r="P5016" t="s">
        <v>7877</v>
      </c>
      <c r="Q5016">
        <v>0.08</v>
      </c>
      <c r="R5016" s="117" t="s">
        <v>14687</v>
      </c>
      <c r="S5016" s="117" t="s">
        <v>14688</v>
      </c>
      <c r="T5016" t="s">
        <v>13996</v>
      </c>
      <c r="U5016" t="s">
        <v>10772</v>
      </c>
    </row>
    <row r="5017" spans="1:21">
      <c r="A5017" s="117" t="s">
        <v>3251</v>
      </c>
      <c r="B5017" t="s">
        <v>14590</v>
      </c>
      <c r="C5017" t="s">
        <v>14590</v>
      </c>
      <c r="D5017">
        <v>21</v>
      </c>
      <c r="E5017">
        <v>15</v>
      </c>
      <c r="F5017">
        <v>21</v>
      </c>
      <c r="G5017">
        <v>15</v>
      </c>
      <c r="H5017">
        <v>1</v>
      </c>
      <c r="I5017">
        <v>1</v>
      </c>
      <c r="J5017">
        <v>0</v>
      </c>
      <c r="K5017" s="194">
        <v>0</v>
      </c>
      <c r="L5017" t="s">
        <v>1075</v>
      </c>
      <c r="M5017" t="s">
        <v>1075</v>
      </c>
      <c r="N5017">
        <v>120</v>
      </c>
      <c r="O5017" t="s">
        <v>7876</v>
      </c>
      <c r="P5017" t="s">
        <v>8803</v>
      </c>
      <c r="Q5017">
        <v>0.12</v>
      </c>
      <c r="R5017" s="117" t="s">
        <v>14687</v>
      </c>
      <c r="S5017" s="117" t="s">
        <v>14688</v>
      </c>
      <c r="T5017" t="s">
        <v>13996</v>
      </c>
      <c r="U5017" t="s">
        <v>10772</v>
      </c>
    </row>
    <row r="5018" spans="1:21">
      <c r="A5018" s="117" t="s">
        <v>666</v>
      </c>
      <c r="B5018" t="s">
        <v>13815</v>
      </c>
      <c r="C5018" t="s">
        <v>14590</v>
      </c>
      <c r="D5018">
        <v>2</v>
      </c>
      <c r="E5018">
        <v>22</v>
      </c>
      <c r="F5018">
        <v>28</v>
      </c>
      <c r="G5018">
        <v>22</v>
      </c>
      <c r="H5018">
        <v>1</v>
      </c>
      <c r="I5018">
        <v>1</v>
      </c>
      <c r="J5018">
        <v>205</v>
      </c>
      <c r="K5018" s="194">
        <v>160</v>
      </c>
      <c r="L5018" t="s">
        <v>1075</v>
      </c>
      <c r="M5018" t="s">
        <v>1075</v>
      </c>
      <c r="N5018">
        <v>112</v>
      </c>
      <c r="O5018" t="s">
        <v>7876</v>
      </c>
      <c r="P5018" t="s">
        <v>7877</v>
      </c>
      <c r="Q5018">
        <v>0.112</v>
      </c>
      <c r="R5018" s="117" t="s">
        <v>14687</v>
      </c>
      <c r="S5018" s="117" t="s">
        <v>14688</v>
      </c>
      <c r="T5018" t="s">
        <v>13996</v>
      </c>
      <c r="U5018" t="s">
        <v>10772</v>
      </c>
    </row>
    <row r="5019" spans="1:21">
      <c r="A5019" s="117" t="s">
        <v>667</v>
      </c>
      <c r="B5019" t="s">
        <v>14590</v>
      </c>
      <c r="C5019" t="s">
        <v>14590</v>
      </c>
      <c r="D5019">
        <v>21</v>
      </c>
      <c r="E5019">
        <v>15</v>
      </c>
      <c r="F5019">
        <v>21</v>
      </c>
      <c r="G5019">
        <v>15</v>
      </c>
      <c r="H5019">
        <v>1</v>
      </c>
      <c r="I5019">
        <v>1</v>
      </c>
      <c r="J5019">
        <v>99999</v>
      </c>
      <c r="K5019" s="194">
        <v>104</v>
      </c>
      <c r="L5019" t="s">
        <v>1075</v>
      </c>
      <c r="M5019" t="s">
        <v>1075</v>
      </c>
      <c r="N5019">
        <v>80</v>
      </c>
      <c r="O5019" t="s">
        <v>7876</v>
      </c>
      <c r="P5019" t="s">
        <v>7877</v>
      </c>
      <c r="Q5019">
        <v>0.08</v>
      </c>
      <c r="R5019" s="117" t="s">
        <v>14687</v>
      </c>
      <c r="S5019" s="117" t="s">
        <v>14688</v>
      </c>
      <c r="T5019" t="s">
        <v>13996</v>
      </c>
      <c r="U5019" t="s">
        <v>10773</v>
      </c>
    </row>
    <row r="5020" spans="1:21">
      <c r="A5020" s="117" t="s">
        <v>3252</v>
      </c>
      <c r="B5020" t="s">
        <v>14590</v>
      </c>
      <c r="C5020" t="s">
        <v>14590</v>
      </c>
      <c r="D5020">
        <v>21</v>
      </c>
      <c r="E5020">
        <v>15</v>
      </c>
      <c r="F5020">
        <v>21</v>
      </c>
      <c r="G5020">
        <v>15</v>
      </c>
      <c r="H5020">
        <v>1</v>
      </c>
      <c r="I5020">
        <v>1</v>
      </c>
      <c r="J5020">
        <v>0</v>
      </c>
      <c r="K5020" s="194">
        <v>0</v>
      </c>
      <c r="L5020" t="s">
        <v>1075</v>
      </c>
      <c r="M5020" t="s">
        <v>1075</v>
      </c>
      <c r="N5020">
        <v>125</v>
      </c>
      <c r="O5020" t="s">
        <v>7876</v>
      </c>
      <c r="P5020" t="s">
        <v>8803</v>
      </c>
      <c r="Q5020">
        <v>0.125</v>
      </c>
      <c r="R5020" s="117" t="s">
        <v>14687</v>
      </c>
      <c r="S5020" s="117" t="s">
        <v>14688</v>
      </c>
      <c r="T5020" t="s">
        <v>13996</v>
      </c>
      <c r="U5020" t="s">
        <v>10773</v>
      </c>
    </row>
    <row r="5021" spans="1:21">
      <c r="A5021" s="117" t="s">
        <v>668</v>
      </c>
      <c r="B5021" t="s">
        <v>14590</v>
      </c>
      <c r="C5021" t="s">
        <v>14590</v>
      </c>
      <c r="D5021">
        <v>21</v>
      </c>
      <c r="E5021">
        <v>15</v>
      </c>
      <c r="F5021">
        <v>21</v>
      </c>
      <c r="G5021">
        <v>15</v>
      </c>
      <c r="H5021">
        <v>1</v>
      </c>
      <c r="I5021">
        <v>1</v>
      </c>
      <c r="J5021">
        <v>99999</v>
      </c>
      <c r="K5021" s="194">
        <v>208</v>
      </c>
      <c r="L5021" t="s">
        <v>1075</v>
      </c>
      <c r="M5021" t="s">
        <v>1075</v>
      </c>
      <c r="N5021">
        <v>148</v>
      </c>
      <c r="O5021" t="s">
        <v>7876</v>
      </c>
      <c r="P5021" t="s">
        <v>7877</v>
      </c>
      <c r="Q5021">
        <v>0.14799999999999999</v>
      </c>
      <c r="R5021" s="117" t="s">
        <v>14687</v>
      </c>
      <c r="S5021" s="117" t="s">
        <v>14688</v>
      </c>
      <c r="T5021" t="s">
        <v>13996</v>
      </c>
      <c r="U5021" t="s">
        <v>10773</v>
      </c>
    </row>
    <row r="5022" spans="1:21">
      <c r="A5022" s="117" t="s">
        <v>19870</v>
      </c>
      <c r="B5022" t="s">
        <v>14590</v>
      </c>
      <c r="C5022" t="s">
        <v>14593</v>
      </c>
      <c r="D5022">
        <v>28</v>
      </c>
      <c r="E5022">
        <v>22</v>
      </c>
      <c r="F5022" t="e">
        <v>#N/A</v>
      </c>
      <c r="G5022" t="e">
        <v>#N/A</v>
      </c>
      <c r="H5022">
        <v>8</v>
      </c>
      <c r="I5022">
        <v>8</v>
      </c>
      <c r="J5022">
        <v>0</v>
      </c>
      <c r="K5022" s="194" t="e">
        <v>#N/A</v>
      </c>
      <c r="L5022" t="s">
        <v>1075</v>
      </c>
      <c r="M5022" t="s">
        <v>1075</v>
      </c>
      <c r="N5022">
        <v>128</v>
      </c>
      <c r="O5022" t="s">
        <v>7876</v>
      </c>
      <c r="P5022" t="s">
        <v>19871</v>
      </c>
      <c r="Q5022">
        <v>0.128</v>
      </c>
      <c r="R5022" s="117" t="s">
        <v>14687</v>
      </c>
      <c r="S5022" s="117" t="s">
        <v>14688</v>
      </c>
      <c r="T5022" t="s">
        <v>13996</v>
      </c>
      <c r="U5022" t="s">
        <v>10772</v>
      </c>
    </row>
    <row r="5023" spans="1:21">
      <c r="A5023" s="117" t="s">
        <v>19872</v>
      </c>
      <c r="B5023" t="s">
        <v>14590</v>
      </c>
      <c r="C5023" t="s">
        <v>14593</v>
      </c>
      <c r="D5023">
        <v>28</v>
      </c>
      <c r="E5023">
        <v>22</v>
      </c>
      <c r="F5023" t="e">
        <v>#N/A</v>
      </c>
      <c r="G5023" t="e">
        <v>#N/A</v>
      </c>
      <c r="H5023">
        <v>8</v>
      </c>
      <c r="I5023">
        <v>8</v>
      </c>
      <c r="J5023">
        <v>0</v>
      </c>
      <c r="K5023" s="194" t="e">
        <v>#N/A</v>
      </c>
      <c r="L5023" t="s">
        <v>1075</v>
      </c>
      <c r="M5023" t="s">
        <v>1075</v>
      </c>
      <c r="N5023">
        <v>128</v>
      </c>
      <c r="O5023" t="s">
        <v>7876</v>
      </c>
      <c r="P5023" t="s">
        <v>19871</v>
      </c>
      <c r="Q5023">
        <v>0.128</v>
      </c>
      <c r="R5023" s="117" t="s">
        <v>14687</v>
      </c>
      <c r="S5023" s="117" t="s">
        <v>14688</v>
      </c>
      <c r="T5023" t="s">
        <v>13996</v>
      </c>
      <c r="U5023" t="s">
        <v>10772</v>
      </c>
    </row>
    <row r="5024" spans="1:21">
      <c r="A5024" s="117" t="s">
        <v>19873</v>
      </c>
      <c r="B5024" t="s">
        <v>14590</v>
      </c>
      <c r="C5024" t="s">
        <v>14593</v>
      </c>
      <c r="D5024">
        <v>28</v>
      </c>
      <c r="E5024">
        <v>22</v>
      </c>
      <c r="F5024" t="e">
        <v>#N/A</v>
      </c>
      <c r="G5024" t="e">
        <v>#N/A</v>
      </c>
      <c r="H5024">
        <v>8</v>
      </c>
      <c r="I5024">
        <v>8</v>
      </c>
      <c r="J5024">
        <v>0</v>
      </c>
      <c r="K5024" s="194" t="e">
        <v>#N/A</v>
      </c>
      <c r="L5024" t="s">
        <v>1075</v>
      </c>
      <c r="M5024" t="s">
        <v>1075</v>
      </c>
      <c r="N5024">
        <v>128</v>
      </c>
      <c r="O5024" t="s">
        <v>7876</v>
      </c>
      <c r="P5024" t="s">
        <v>19871</v>
      </c>
      <c r="Q5024">
        <v>0.128</v>
      </c>
      <c r="R5024" s="117" t="s">
        <v>14687</v>
      </c>
      <c r="S5024" s="117" t="s">
        <v>14688</v>
      </c>
      <c r="T5024" t="s">
        <v>13996</v>
      </c>
      <c r="U5024" t="s">
        <v>10772</v>
      </c>
    </row>
    <row r="5025" spans="1:21">
      <c r="A5025" s="117" t="s">
        <v>19874</v>
      </c>
      <c r="B5025" t="s">
        <v>14590</v>
      </c>
      <c r="C5025" t="s">
        <v>14593</v>
      </c>
      <c r="D5025">
        <v>28</v>
      </c>
      <c r="E5025">
        <v>22</v>
      </c>
      <c r="F5025" t="e">
        <v>#N/A</v>
      </c>
      <c r="G5025" t="e">
        <v>#N/A</v>
      </c>
      <c r="H5025">
        <v>8</v>
      </c>
      <c r="I5025">
        <v>8</v>
      </c>
      <c r="J5025">
        <v>0</v>
      </c>
      <c r="K5025" s="194" t="e">
        <v>#N/A</v>
      </c>
      <c r="L5025" t="s">
        <v>1075</v>
      </c>
      <c r="M5025" t="s">
        <v>1075</v>
      </c>
      <c r="N5025">
        <v>128</v>
      </c>
      <c r="O5025" t="s">
        <v>7876</v>
      </c>
      <c r="P5025" t="s">
        <v>19871</v>
      </c>
      <c r="Q5025">
        <v>0.128</v>
      </c>
      <c r="R5025" s="117" t="s">
        <v>14687</v>
      </c>
      <c r="S5025" s="117" t="s">
        <v>14688</v>
      </c>
      <c r="T5025" t="s">
        <v>13996</v>
      </c>
      <c r="U5025" t="s">
        <v>10772</v>
      </c>
    </row>
    <row r="5026" spans="1:21">
      <c r="A5026" s="117" t="s">
        <v>19875</v>
      </c>
      <c r="B5026" t="s">
        <v>14590</v>
      </c>
      <c r="C5026" t="s">
        <v>14593</v>
      </c>
      <c r="D5026">
        <v>28</v>
      </c>
      <c r="E5026">
        <v>22</v>
      </c>
      <c r="F5026" t="e">
        <v>#N/A</v>
      </c>
      <c r="G5026" t="e">
        <v>#N/A</v>
      </c>
      <c r="H5026">
        <v>8</v>
      </c>
      <c r="I5026">
        <v>8</v>
      </c>
      <c r="J5026">
        <v>0</v>
      </c>
      <c r="K5026" s="194" t="e">
        <v>#N/A</v>
      </c>
      <c r="L5026" t="s">
        <v>1075</v>
      </c>
      <c r="M5026" t="s">
        <v>1075</v>
      </c>
      <c r="O5026" t="s">
        <v>7876</v>
      </c>
      <c r="P5026" t="s">
        <v>19871</v>
      </c>
      <c r="R5026" s="117" t="s">
        <v>14687</v>
      </c>
      <c r="S5026" s="117" t="s">
        <v>14688</v>
      </c>
      <c r="T5026" t="s">
        <v>13996</v>
      </c>
      <c r="U5026" t="s">
        <v>10772</v>
      </c>
    </row>
    <row r="5027" spans="1:21">
      <c r="A5027" s="117" t="s">
        <v>19876</v>
      </c>
      <c r="B5027" t="s">
        <v>14590</v>
      </c>
      <c r="C5027" t="s">
        <v>14593</v>
      </c>
      <c r="D5027">
        <v>28</v>
      </c>
      <c r="E5027">
        <v>22</v>
      </c>
      <c r="F5027" t="e">
        <v>#N/A</v>
      </c>
      <c r="G5027" t="e">
        <v>#N/A</v>
      </c>
      <c r="H5027">
        <v>8</v>
      </c>
      <c r="I5027">
        <v>8</v>
      </c>
      <c r="J5027">
        <v>0</v>
      </c>
      <c r="K5027" s="194" t="e">
        <v>#N/A</v>
      </c>
      <c r="L5027" t="s">
        <v>1075</v>
      </c>
      <c r="M5027" t="s">
        <v>1075</v>
      </c>
      <c r="N5027">
        <v>128</v>
      </c>
      <c r="O5027" t="s">
        <v>7876</v>
      </c>
      <c r="P5027" t="s">
        <v>19871</v>
      </c>
      <c r="Q5027">
        <v>0.128</v>
      </c>
      <c r="R5027" s="117" t="s">
        <v>14687</v>
      </c>
      <c r="S5027" s="117" t="s">
        <v>14688</v>
      </c>
      <c r="T5027" t="s">
        <v>13996</v>
      </c>
      <c r="U5027" t="s">
        <v>10772</v>
      </c>
    </row>
    <row r="5028" spans="1:21">
      <c r="A5028" s="117" t="s">
        <v>19877</v>
      </c>
      <c r="B5028" t="s">
        <v>14590</v>
      </c>
      <c r="C5028" t="s">
        <v>14593</v>
      </c>
      <c r="D5028">
        <v>28</v>
      </c>
      <c r="E5028">
        <v>22</v>
      </c>
      <c r="F5028" t="e">
        <v>#N/A</v>
      </c>
      <c r="G5028" t="e">
        <v>#N/A</v>
      </c>
      <c r="H5028">
        <v>8</v>
      </c>
      <c r="I5028">
        <v>8</v>
      </c>
      <c r="J5028">
        <v>0</v>
      </c>
      <c r="K5028" s="194" t="e">
        <v>#N/A</v>
      </c>
      <c r="L5028" t="s">
        <v>1075</v>
      </c>
      <c r="M5028" t="s">
        <v>1075</v>
      </c>
      <c r="N5028">
        <v>128</v>
      </c>
      <c r="O5028" t="s">
        <v>7876</v>
      </c>
      <c r="P5028" t="s">
        <v>19871</v>
      </c>
      <c r="Q5028">
        <v>0.128</v>
      </c>
      <c r="R5028" s="117" t="s">
        <v>14687</v>
      </c>
      <c r="S5028" s="117" t="s">
        <v>14688</v>
      </c>
      <c r="T5028" t="s">
        <v>13996</v>
      </c>
      <c r="U5028" t="s">
        <v>10772</v>
      </c>
    </row>
    <row r="5029" spans="1:21">
      <c r="A5029" s="117" t="s">
        <v>19878</v>
      </c>
      <c r="B5029" t="s">
        <v>14590</v>
      </c>
      <c r="C5029" t="s">
        <v>14593</v>
      </c>
      <c r="D5029">
        <v>28</v>
      </c>
      <c r="E5029">
        <v>22</v>
      </c>
      <c r="F5029" t="e">
        <v>#N/A</v>
      </c>
      <c r="G5029" t="e">
        <v>#N/A</v>
      </c>
      <c r="H5029">
        <v>8</v>
      </c>
      <c r="I5029">
        <v>8</v>
      </c>
      <c r="J5029">
        <v>0</v>
      </c>
      <c r="K5029" s="194" t="e">
        <v>#N/A</v>
      </c>
      <c r="L5029" t="s">
        <v>1075</v>
      </c>
      <c r="M5029" t="s">
        <v>1075</v>
      </c>
      <c r="N5029">
        <v>128</v>
      </c>
      <c r="O5029" t="s">
        <v>7876</v>
      </c>
      <c r="P5029" t="s">
        <v>19871</v>
      </c>
      <c r="Q5029">
        <v>0.128</v>
      </c>
      <c r="R5029" s="117" t="s">
        <v>14687</v>
      </c>
      <c r="S5029" s="117" t="s">
        <v>14688</v>
      </c>
      <c r="T5029" t="s">
        <v>13996</v>
      </c>
      <c r="U5029" t="s">
        <v>10772</v>
      </c>
    </row>
    <row r="5030" spans="1:21">
      <c r="A5030" s="117" t="s">
        <v>19879</v>
      </c>
      <c r="B5030" t="s">
        <v>14590</v>
      </c>
      <c r="C5030" t="s">
        <v>14593</v>
      </c>
      <c r="D5030">
        <v>28</v>
      </c>
      <c r="E5030">
        <v>22</v>
      </c>
      <c r="F5030" t="e">
        <v>#N/A</v>
      </c>
      <c r="G5030" t="e">
        <v>#N/A</v>
      </c>
      <c r="H5030">
        <v>8</v>
      </c>
      <c r="I5030">
        <v>8</v>
      </c>
      <c r="J5030">
        <v>0</v>
      </c>
      <c r="K5030" s="194" t="e">
        <v>#N/A</v>
      </c>
      <c r="L5030" t="s">
        <v>1075</v>
      </c>
      <c r="M5030" t="s">
        <v>1075</v>
      </c>
      <c r="N5030">
        <v>128</v>
      </c>
      <c r="O5030" t="s">
        <v>7876</v>
      </c>
      <c r="P5030" t="s">
        <v>19871</v>
      </c>
      <c r="Q5030">
        <v>0.128</v>
      </c>
      <c r="R5030" s="117" t="s">
        <v>14687</v>
      </c>
      <c r="S5030" s="117" t="s">
        <v>14688</v>
      </c>
      <c r="T5030" t="s">
        <v>13996</v>
      </c>
      <c r="U5030" t="s">
        <v>10772</v>
      </c>
    </row>
    <row r="5031" spans="1:21">
      <c r="A5031" s="117" t="s">
        <v>19880</v>
      </c>
      <c r="B5031" t="s">
        <v>14590</v>
      </c>
      <c r="C5031" t="s">
        <v>14593</v>
      </c>
      <c r="D5031">
        <v>28</v>
      </c>
      <c r="E5031">
        <v>22</v>
      </c>
      <c r="F5031" t="e">
        <v>#N/A</v>
      </c>
      <c r="G5031" t="e">
        <v>#N/A</v>
      </c>
      <c r="H5031">
        <v>8</v>
      </c>
      <c r="I5031">
        <v>8</v>
      </c>
      <c r="J5031">
        <v>0</v>
      </c>
      <c r="K5031" s="194" t="e">
        <v>#N/A</v>
      </c>
      <c r="L5031" t="s">
        <v>1075</v>
      </c>
      <c r="M5031" t="s">
        <v>1075</v>
      </c>
      <c r="N5031">
        <v>128</v>
      </c>
      <c r="O5031" t="s">
        <v>7876</v>
      </c>
      <c r="P5031" t="s">
        <v>19871</v>
      </c>
      <c r="Q5031">
        <v>0.128</v>
      </c>
      <c r="R5031" s="117" t="s">
        <v>14687</v>
      </c>
      <c r="S5031" s="117" t="s">
        <v>14688</v>
      </c>
      <c r="T5031" t="s">
        <v>13996</v>
      </c>
      <c r="U5031" t="s">
        <v>10772</v>
      </c>
    </row>
    <row r="5032" spans="1:21">
      <c r="A5032" s="117" t="s">
        <v>19881</v>
      </c>
      <c r="B5032" t="s">
        <v>14590</v>
      </c>
      <c r="C5032" t="s">
        <v>14593</v>
      </c>
      <c r="D5032">
        <v>28</v>
      </c>
      <c r="E5032">
        <v>22</v>
      </c>
      <c r="F5032" t="e">
        <v>#N/A</v>
      </c>
      <c r="G5032" t="e">
        <v>#N/A</v>
      </c>
      <c r="H5032">
        <v>8</v>
      </c>
      <c r="I5032">
        <v>8</v>
      </c>
      <c r="J5032">
        <v>0</v>
      </c>
      <c r="K5032" s="194" t="e">
        <v>#N/A</v>
      </c>
      <c r="L5032" t="s">
        <v>1075</v>
      </c>
      <c r="M5032" t="s">
        <v>1075</v>
      </c>
      <c r="O5032" t="s">
        <v>7876</v>
      </c>
      <c r="P5032" t="s">
        <v>19871</v>
      </c>
      <c r="R5032" s="117" t="s">
        <v>14687</v>
      </c>
      <c r="S5032" s="117" t="s">
        <v>14688</v>
      </c>
      <c r="T5032" t="s">
        <v>13996</v>
      </c>
      <c r="U5032" t="s">
        <v>10772</v>
      </c>
    </row>
    <row r="5033" spans="1:21">
      <c r="A5033" s="117" t="s">
        <v>19882</v>
      </c>
      <c r="B5033" t="s">
        <v>14590</v>
      </c>
      <c r="C5033" t="s">
        <v>14593</v>
      </c>
      <c r="D5033">
        <v>28</v>
      </c>
      <c r="E5033">
        <v>22</v>
      </c>
      <c r="F5033" t="e">
        <v>#N/A</v>
      </c>
      <c r="G5033" t="e">
        <v>#N/A</v>
      </c>
      <c r="H5033">
        <v>8</v>
      </c>
      <c r="I5033">
        <v>8</v>
      </c>
      <c r="J5033">
        <v>0</v>
      </c>
      <c r="K5033" s="194" t="e">
        <v>#N/A</v>
      </c>
      <c r="L5033" t="s">
        <v>1075</v>
      </c>
      <c r="M5033" t="s">
        <v>1075</v>
      </c>
      <c r="N5033">
        <v>128</v>
      </c>
      <c r="O5033" t="s">
        <v>7876</v>
      </c>
      <c r="P5033" t="s">
        <v>19871</v>
      </c>
      <c r="Q5033">
        <v>0.128</v>
      </c>
      <c r="R5033" s="117" t="s">
        <v>14687</v>
      </c>
      <c r="S5033" s="117" t="s">
        <v>14688</v>
      </c>
      <c r="T5033" t="s">
        <v>13996</v>
      </c>
      <c r="U5033" t="s">
        <v>10772</v>
      </c>
    </row>
    <row r="5034" spans="1:21">
      <c r="A5034" s="117" t="s">
        <v>19883</v>
      </c>
      <c r="B5034" t="s">
        <v>14590</v>
      </c>
      <c r="C5034" t="s">
        <v>14593</v>
      </c>
      <c r="D5034">
        <v>28</v>
      </c>
      <c r="E5034">
        <v>22</v>
      </c>
      <c r="F5034" t="e">
        <v>#N/A</v>
      </c>
      <c r="G5034" t="e">
        <v>#N/A</v>
      </c>
      <c r="H5034">
        <v>8</v>
      </c>
      <c r="I5034">
        <v>8</v>
      </c>
      <c r="J5034">
        <v>0</v>
      </c>
      <c r="K5034" s="194" t="e">
        <v>#N/A</v>
      </c>
      <c r="L5034" t="s">
        <v>1075</v>
      </c>
      <c r="M5034" t="s">
        <v>1075</v>
      </c>
      <c r="O5034" t="s">
        <v>7876</v>
      </c>
      <c r="P5034" t="s">
        <v>19871</v>
      </c>
      <c r="R5034" s="117" t="s">
        <v>14687</v>
      </c>
      <c r="S5034" s="117" t="s">
        <v>14688</v>
      </c>
      <c r="T5034" t="s">
        <v>13996</v>
      </c>
      <c r="U5034" t="s">
        <v>10772</v>
      </c>
    </row>
    <row r="5035" spans="1:21">
      <c r="A5035" s="117" t="s">
        <v>19884</v>
      </c>
      <c r="B5035" t="s">
        <v>14590</v>
      </c>
      <c r="C5035" t="s">
        <v>14593</v>
      </c>
      <c r="D5035">
        <v>28</v>
      </c>
      <c r="E5035">
        <v>22</v>
      </c>
      <c r="F5035" t="e">
        <v>#N/A</v>
      </c>
      <c r="G5035" t="e">
        <v>#N/A</v>
      </c>
      <c r="H5035">
        <v>8</v>
      </c>
      <c r="I5035">
        <v>8</v>
      </c>
      <c r="J5035">
        <v>0</v>
      </c>
      <c r="K5035" s="194" t="e">
        <v>#N/A</v>
      </c>
      <c r="L5035" t="s">
        <v>1075</v>
      </c>
      <c r="M5035" t="s">
        <v>1075</v>
      </c>
      <c r="N5035">
        <v>128</v>
      </c>
      <c r="O5035" t="s">
        <v>7876</v>
      </c>
      <c r="P5035" t="s">
        <v>19871</v>
      </c>
      <c r="Q5035">
        <v>0.128</v>
      </c>
      <c r="R5035" s="117" t="s">
        <v>14687</v>
      </c>
      <c r="S5035" s="117" t="s">
        <v>14688</v>
      </c>
      <c r="T5035" t="s">
        <v>13996</v>
      </c>
      <c r="U5035" t="s">
        <v>10772</v>
      </c>
    </row>
    <row r="5036" spans="1:21">
      <c r="A5036" s="117" t="s">
        <v>12210</v>
      </c>
      <c r="B5036" t="s">
        <v>14590</v>
      </c>
      <c r="C5036" t="s">
        <v>14590</v>
      </c>
      <c r="D5036">
        <v>42</v>
      </c>
      <c r="E5036">
        <v>36</v>
      </c>
      <c r="F5036">
        <v>42</v>
      </c>
      <c r="G5036">
        <v>36</v>
      </c>
      <c r="H5036">
        <v>1</v>
      </c>
      <c r="I5036">
        <v>1</v>
      </c>
      <c r="J5036">
        <v>999999</v>
      </c>
      <c r="K5036" s="194">
        <v>999999</v>
      </c>
      <c r="L5036" t="s">
        <v>1083</v>
      </c>
      <c r="M5036" t="s">
        <v>1083</v>
      </c>
      <c r="N5036">
        <v>89.7</v>
      </c>
      <c r="O5036" t="s">
        <v>7876</v>
      </c>
      <c r="P5036" t="s">
        <v>8804</v>
      </c>
      <c r="Q5036">
        <v>8.9700000000000002E-2</v>
      </c>
      <c r="R5036" s="117" t="s">
        <v>14743</v>
      </c>
      <c r="S5036" s="117" t="s">
        <v>14589</v>
      </c>
      <c r="T5036" t="s">
        <v>12136</v>
      </c>
      <c r="U5036" t="s">
        <v>10772</v>
      </c>
    </row>
    <row r="5037" spans="1:21">
      <c r="A5037" s="117" t="s">
        <v>3253</v>
      </c>
      <c r="B5037" t="s">
        <v>14590</v>
      </c>
      <c r="C5037" t="s">
        <v>14590</v>
      </c>
      <c r="D5037">
        <v>21</v>
      </c>
      <c r="E5037">
        <v>15</v>
      </c>
      <c r="F5037">
        <v>21</v>
      </c>
      <c r="G5037">
        <v>15</v>
      </c>
      <c r="H5037">
        <v>8</v>
      </c>
      <c r="I5037">
        <v>8</v>
      </c>
      <c r="J5037">
        <v>0</v>
      </c>
      <c r="K5037" s="194">
        <v>0</v>
      </c>
      <c r="L5037" t="s">
        <v>1075</v>
      </c>
      <c r="M5037" t="s">
        <v>1075</v>
      </c>
      <c r="N5037">
        <v>169</v>
      </c>
      <c r="O5037" t="s">
        <v>7876</v>
      </c>
      <c r="P5037" t="s">
        <v>8803</v>
      </c>
      <c r="Q5037">
        <v>0.16900000000000001</v>
      </c>
      <c r="R5037" s="117" t="s">
        <v>14687</v>
      </c>
      <c r="S5037" s="117" t="s">
        <v>14688</v>
      </c>
      <c r="T5037" t="s">
        <v>13996</v>
      </c>
      <c r="U5037" t="s">
        <v>10772</v>
      </c>
    </row>
    <row r="5038" spans="1:21">
      <c r="A5038" s="117" t="s">
        <v>3254</v>
      </c>
      <c r="B5038" t="s">
        <v>14590</v>
      </c>
      <c r="C5038" t="s">
        <v>14590</v>
      </c>
      <c r="D5038">
        <v>21</v>
      </c>
      <c r="E5038">
        <v>15</v>
      </c>
      <c r="F5038">
        <v>21</v>
      </c>
      <c r="G5038">
        <v>15</v>
      </c>
      <c r="H5038">
        <v>8</v>
      </c>
      <c r="I5038">
        <v>8</v>
      </c>
      <c r="J5038">
        <v>0</v>
      </c>
      <c r="K5038" s="194">
        <v>0</v>
      </c>
      <c r="L5038" t="s">
        <v>1075</v>
      </c>
      <c r="M5038" t="s">
        <v>1075</v>
      </c>
      <c r="N5038">
        <v>169</v>
      </c>
      <c r="O5038" t="s">
        <v>7876</v>
      </c>
      <c r="P5038" t="s">
        <v>8803</v>
      </c>
      <c r="Q5038">
        <v>0.16900000000000001</v>
      </c>
      <c r="R5038" s="117" t="s">
        <v>14687</v>
      </c>
      <c r="S5038" s="117" t="s">
        <v>14688</v>
      </c>
      <c r="T5038" t="s">
        <v>13996</v>
      </c>
      <c r="U5038" t="s">
        <v>10772</v>
      </c>
    </row>
    <row r="5039" spans="1:21">
      <c r="A5039" s="117" t="s">
        <v>3255</v>
      </c>
      <c r="B5039" t="s">
        <v>14590</v>
      </c>
      <c r="C5039" t="s">
        <v>14590</v>
      </c>
      <c r="D5039">
        <v>21</v>
      </c>
      <c r="E5039">
        <v>15</v>
      </c>
      <c r="F5039">
        <v>21</v>
      </c>
      <c r="G5039">
        <v>15</v>
      </c>
      <c r="H5039">
        <v>1</v>
      </c>
      <c r="I5039">
        <v>1</v>
      </c>
      <c r="J5039">
        <v>0</v>
      </c>
      <c r="K5039" s="194">
        <v>104</v>
      </c>
      <c r="L5039" t="s">
        <v>1075</v>
      </c>
      <c r="M5039" t="s">
        <v>1075</v>
      </c>
      <c r="N5039">
        <v>80</v>
      </c>
      <c r="O5039" t="s">
        <v>7876</v>
      </c>
      <c r="P5039" t="s">
        <v>8803</v>
      </c>
      <c r="Q5039">
        <v>0.08</v>
      </c>
      <c r="R5039" s="117" t="s">
        <v>14687</v>
      </c>
      <c r="S5039" s="117" t="s">
        <v>14688</v>
      </c>
      <c r="T5039" t="s">
        <v>13996</v>
      </c>
      <c r="U5039" t="s">
        <v>10773</v>
      </c>
    </row>
    <row r="5040" spans="1:21">
      <c r="A5040" s="117" t="s">
        <v>3256</v>
      </c>
      <c r="B5040" t="s">
        <v>14590</v>
      </c>
      <c r="C5040" t="s">
        <v>14590</v>
      </c>
      <c r="D5040">
        <v>21</v>
      </c>
      <c r="E5040">
        <v>15</v>
      </c>
      <c r="F5040">
        <v>21</v>
      </c>
      <c r="G5040">
        <v>15</v>
      </c>
      <c r="H5040">
        <v>1</v>
      </c>
      <c r="I5040">
        <v>1</v>
      </c>
      <c r="J5040">
        <v>328</v>
      </c>
      <c r="K5040" s="194">
        <v>0</v>
      </c>
      <c r="L5040" t="s">
        <v>1075</v>
      </c>
      <c r="M5040" t="s">
        <v>1075</v>
      </c>
      <c r="N5040">
        <v>114</v>
      </c>
      <c r="O5040" t="s">
        <v>7876</v>
      </c>
      <c r="P5040" t="s">
        <v>8803</v>
      </c>
      <c r="Q5040">
        <v>0.114</v>
      </c>
      <c r="R5040" s="117" t="s">
        <v>14687</v>
      </c>
      <c r="S5040" s="117" t="s">
        <v>14688</v>
      </c>
      <c r="T5040" t="s">
        <v>13996</v>
      </c>
      <c r="U5040" t="s">
        <v>10773</v>
      </c>
    </row>
    <row r="5041" spans="1:21">
      <c r="A5041" s="117" t="s">
        <v>3257</v>
      </c>
      <c r="B5041" t="s">
        <v>14590</v>
      </c>
      <c r="C5041" t="s">
        <v>14590</v>
      </c>
      <c r="D5041">
        <v>21</v>
      </c>
      <c r="E5041">
        <v>15</v>
      </c>
      <c r="F5041">
        <v>21</v>
      </c>
      <c r="G5041">
        <v>15</v>
      </c>
      <c r="H5041">
        <v>1</v>
      </c>
      <c r="I5041">
        <v>1</v>
      </c>
      <c r="J5041">
        <v>104</v>
      </c>
      <c r="K5041" s="194">
        <v>296</v>
      </c>
      <c r="L5041" t="s">
        <v>1075</v>
      </c>
      <c r="M5041" t="s">
        <v>1075</v>
      </c>
      <c r="N5041">
        <v>114</v>
      </c>
      <c r="O5041" t="s">
        <v>7876</v>
      </c>
      <c r="P5041" t="s">
        <v>8803</v>
      </c>
      <c r="Q5041">
        <v>0.114</v>
      </c>
      <c r="R5041" s="117" t="s">
        <v>14687</v>
      </c>
      <c r="S5041" s="117" t="s">
        <v>14688</v>
      </c>
      <c r="T5041" t="s">
        <v>13996</v>
      </c>
      <c r="U5041" t="s">
        <v>10773</v>
      </c>
    </row>
    <row r="5042" spans="1:21">
      <c r="A5042" s="117" t="s">
        <v>24869</v>
      </c>
      <c r="B5042" t="s">
        <v>14590</v>
      </c>
      <c r="C5042" t="s">
        <v>14590</v>
      </c>
      <c r="D5042">
        <v>110</v>
      </c>
      <c r="E5042">
        <v>104</v>
      </c>
      <c r="F5042">
        <v>110</v>
      </c>
      <c r="G5042">
        <v>104</v>
      </c>
      <c r="H5042">
        <v>50</v>
      </c>
      <c r="I5042">
        <v>50</v>
      </c>
      <c r="J5042">
        <v>999999</v>
      </c>
      <c r="K5042" s="194">
        <v>999999</v>
      </c>
      <c r="L5042" t="s">
        <v>1083</v>
      </c>
      <c r="M5042" t="s">
        <v>1083</v>
      </c>
      <c r="N5042">
        <v>97</v>
      </c>
      <c r="O5042" t="s">
        <v>7876</v>
      </c>
      <c r="Q5042">
        <v>9.7000000000000003E-2</v>
      </c>
      <c r="R5042" s="117" t="s">
        <v>14594</v>
      </c>
      <c r="S5042" s="117" t="s">
        <v>14589</v>
      </c>
      <c r="T5042" t="s">
        <v>12136</v>
      </c>
      <c r="U5042" t="s">
        <v>10772</v>
      </c>
    </row>
    <row r="5043" spans="1:21">
      <c r="A5043" s="117" t="s">
        <v>3258</v>
      </c>
      <c r="B5043" t="s">
        <v>14590</v>
      </c>
      <c r="C5043" t="s">
        <v>14590</v>
      </c>
      <c r="D5043">
        <v>82</v>
      </c>
      <c r="E5043">
        <v>76</v>
      </c>
      <c r="F5043">
        <v>82</v>
      </c>
      <c r="G5043">
        <v>76</v>
      </c>
      <c r="H5043">
        <v>1</v>
      </c>
      <c r="I5043">
        <v>1</v>
      </c>
      <c r="J5043">
        <v>999999</v>
      </c>
      <c r="K5043" s="194">
        <v>999999</v>
      </c>
      <c r="L5043" t="s">
        <v>1083</v>
      </c>
      <c r="M5043" t="s">
        <v>1083</v>
      </c>
      <c r="N5043">
        <v>80</v>
      </c>
      <c r="O5043" t="s">
        <v>7876</v>
      </c>
      <c r="P5043" t="s">
        <v>8804</v>
      </c>
      <c r="Q5043">
        <v>0.08</v>
      </c>
      <c r="R5043" s="117" t="s">
        <v>14743</v>
      </c>
      <c r="S5043" s="117" t="s">
        <v>14589</v>
      </c>
      <c r="T5043" t="s">
        <v>12136</v>
      </c>
      <c r="U5043" t="s">
        <v>10773</v>
      </c>
    </row>
    <row r="5044" spans="1:21">
      <c r="A5044" s="117" t="s">
        <v>3259</v>
      </c>
      <c r="B5044" t="s">
        <v>14590</v>
      </c>
      <c r="C5044" t="s">
        <v>14590</v>
      </c>
      <c r="D5044">
        <v>56</v>
      </c>
      <c r="E5044">
        <v>50</v>
      </c>
      <c r="F5044">
        <v>56</v>
      </c>
      <c r="G5044">
        <v>50</v>
      </c>
      <c r="H5044">
        <v>1</v>
      </c>
      <c r="I5044">
        <v>1</v>
      </c>
      <c r="J5044">
        <v>999999</v>
      </c>
      <c r="K5044" s="194">
        <v>999999</v>
      </c>
      <c r="L5044" t="s">
        <v>1083</v>
      </c>
      <c r="M5044" t="s">
        <v>1083</v>
      </c>
      <c r="N5044">
        <v>80</v>
      </c>
      <c r="O5044" t="s">
        <v>7876</v>
      </c>
      <c r="P5044" t="s">
        <v>8804</v>
      </c>
      <c r="Q5044">
        <v>0.08</v>
      </c>
      <c r="R5044" s="117" t="s">
        <v>14676</v>
      </c>
      <c r="S5044" s="117" t="s">
        <v>14589</v>
      </c>
      <c r="T5044" t="s">
        <v>12136</v>
      </c>
      <c r="U5044" t="s">
        <v>10772</v>
      </c>
    </row>
    <row r="5045" spans="1:21">
      <c r="A5045" s="117" t="s">
        <v>3260</v>
      </c>
      <c r="B5045" t="s">
        <v>14590</v>
      </c>
      <c r="C5045" t="s">
        <v>14590</v>
      </c>
      <c r="D5045">
        <v>49</v>
      </c>
      <c r="E5045">
        <v>43</v>
      </c>
      <c r="F5045">
        <v>49</v>
      </c>
      <c r="G5045">
        <v>43</v>
      </c>
      <c r="H5045">
        <v>1</v>
      </c>
      <c r="I5045">
        <v>1</v>
      </c>
      <c r="J5045">
        <v>999999</v>
      </c>
      <c r="K5045" s="194">
        <v>999999</v>
      </c>
      <c r="L5045" t="s">
        <v>1083</v>
      </c>
      <c r="M5045" t="s">
        <v>1083</v>
      </c>
      <c r="N5045">
        <v>80</v>
      </c>
      <c r="O5045" t="s">
        <v>7876</v>
      </c>
      <c r="P5045" t="s">
        <v>8804</v>
      </c>
      <c r="Q5045">
        <v>0.08</v>
      </c>
      <c r="R5045" s="117" t="s">
        <v>14676</v>
      </c>
      <c r="S5045" s="117" t="s">
        <v>14589</v>
      </c>
      <c r="T5045" t="s">
        <v>12136</v>
      </c>
      <c r="U5045" t="s">
        <v>10772</v>
      </c>
    </row>
    <row r="5046" spans="1:21">
      <c r="A5046" s="117" t="s">
        <v>24870</v>
      </c>
      <c r="B5046" t="s">
        <v>14590</v>
      </c>
      <c r="C5046" t="s">
        <v>14593</v>
      </c>
      <c r="D5046">
        <v>68</v>
      </c>
      <c r="E5046">
        <v>62</v>
      </c>
      <c r="F5046" t="e">
        <v>#N/A</v>
      </c>
      <c r="G5046" t="e">
        <v>#N/A</v>
      </c>
      <c r="H5046">
        <v>1</v>
      </c>
      <c r="I5046">
        <v>1</v>
      </c>
      <c r="J5046">
        <v>999999</v>
      </c>
      <c r="K5046" s="194" t="e">
        <v>#N/A</v>
      </c>
      <c r="L5046" t="s">
        <v>1083</v>
      </c>
      <c r="M5046" t="s">
        <v>1083</v>
      </c>
      <c r="N5046">
        <v>185.25</v>
      </c>
      <c r="O5046" t="s">
        <v>7876</v>
      </c>
      <c r="P5046" t="s">
        <v>8803</v>
      </c>
      <c r="Q5046">
        <v>0.18525</v>
      </c>
      <c r="R5046" s="117" t="s">
        <v>24871</v>
      </c>
      <c r="S5046" s="117" t="s">
        <v>14589</v>
      </c>
      <c r="T5046" t="s">
        <v>12136</v>
      </c>
      <c r="U5046" t="s">
        <v>10772</v>
      </c>
    </row>
    <row r="5047" spans="1:21">
      <c r="A5047" s="117" t="s">
        <v>3261</v>
      </c>
      <c r="B5047" t="s">
        <v>14590</v>
      </c>
      <c r="C5047" t="s">
        <v>14590</v>
      </c>
      <c r="D5047">
        <v>56</v>
      </c>
      <c r="E5047">
        <v>50</v>
      </c>
      <c r="F5047">
        <v>56</v>
      </c>
      <c r="G5047">
        <v>50</v>
      </c>
      <c r="H5047">
        <v>60</v>
      </c>
      <c r="I5047">
        <v>60</v>
      </c>
      <c r="J5047">
        <v>999999</v>
      </c>
      <c r="K5047" s="194">
        <v>999999</v>
      </c>
      <c r="L5047" t="s">
        <v>1083</v>
      </c>
      <c r="M5047" t="s">
        <v>1083</v>
      </c>
      <c r="N5047">
        <v>159</v>
      </c>
      <c r="O5047" t="s">
        <v>7876</v>
      </c>
      <c r="P5047" t="s">
        <v>8803</v>
      </c>
      <c r="Q5047">
        <v>0.159</v>
      </c>
      <c r="R5047" s="117" t="s">
        <v>14676</v>
      </c>
      <c r="S5047" s="117" t="s">
        <v>14589</v>
      </c>
      <c r="T5047" t="s">
        <v>12136</v>
      </c>
      <c r="U5047" t="s">
        <v>10772</v>
      </c>
    </row>
    <row r="5048" spans="1:21">
      <c r="A5048" s="117" t="s">
        <v>24872</v>
      </c>
      <c r="B5048" t="s">
        <v>14590</v>
      </c>
      <c r="C5048" t="s">
        <v>14590</v>
      </c>
      <c r="D5048">
        <v>110</v>
      </c>
      <c r="E5048">
        <v>104</v>
      </c>
      <c r="F5048">
        <v>110</v>
      </c>
      <c r="G5048">
        <v>104</v>
      </c>
      <c r="H5048">
        <v>50</v>
      </c>
      <c r="I5048">
        <v>50</v>
      </c>
      <c r="J5048">
        <v>999999</v>
      </c>
      <c r="K5048" s="194">
        <v>999999</v>
      </c>
      <c r="L5048" t="s">
        <v>1083</v>
      </c>
      <c r="M5048" t="s">
        <v>1083</v>
      </c>
      <c r="N5048">
        <v>96</v>
      </c>
      <c r="O5048" t="s">
        <v>7876</v>
      </c>
      <c r="Q5048">
        <v>9.6000000000000002E-2</v>
      </c>
      <c r="R5048" s="117" t="s">
        <v>14594</v>
      </c>
      <c r="S5048" s="117" t="s">
        <v>14589</v>
      </c>
      <c r="T5048" t="s">
        <v>12136</v>
      </c>
      <c r="U5048" t="s">
        <v>10772</v>
      </c>
    </row>
    <row r="5049" spans="1:21">
      <c r="A5049" s="117" t="s">
        <v>3262</v>
      </c>
      <c r="B5049" t="s">
        <v>14590</v>
      </c>
      <c r="C5049" t="s">
        <v>14590</v>
      </c>
      <c r="D5049">
        <v>25</v>
      </c>
      <c r="E5049">
        <v>19</v>
      </c>
      <c r="F5049">
        <v>25</v>
      </c>
      <c r="G5049">
        <v>19</v>
      </c>
      <c r="H5049">
        <v>1</v>
      </c>
      <c r="I5049">
        <v>1</v>
      </c>
      <c r="J5049">
        <v>20</v>
      </c>
      <c r="K5049" s="194">
        <v>20</v>
      </c>
      <c r="L5049" t="s">
        <v>1083</v>
      </c>
      <c r="M5049" t="s">
        <v>1083</v>
      </c>
      <c r="N5049">
        <v>89.7</v>
      </c>
      <c r="O5049" t="s">
        <v>7876</v>
      </c>
      <c r="P5049" t="s">
        <v>8804</v>
      </c>
      <c r="Q5049">
        <v>8.9700000000000002E-2</v>
      </c>
      <c r="R5049" s="117" t="s">
        <v>14743</v>
      </c>
      <c r="S5049" s="117" t="s">
        <v>14589</v>
      </c>
      <c r="T5049" t="s">
        <v>12136</v>
      </c>
      <c r="U5049" t="s">
        <v>10773</v>
      </c>
    </row>
    <row r="5050" spans="1:21">
      <c r="A5050" s="117" t="s">
        <v>3263</v>
      </c>
      <c r="B5050" t="s">
        <v>14590</v>
      </c>
      <c r="C5050" t="s">
        <v>14590</v>
      </c>
      <c r="D5050">
        <v>49</v>
      </c>
      <c r="E5050">
        <v>43</v>
      </c>
      <c r="F5050">
        <v>49</v>
      </c>
      <c r="G5050">
        <v>43</v>
      </c>
      <c r="H5050">
        <v>1</v>
      </c>
      <c r="I5050">
        <v>1</v>
      </c>
      <c r="J5050">
        <v>999999</v>
      </c>
      <c r="K5050" s="194">
        <v>999999</v>
      </c>
      <c r="L5050" t="s">
        <v>1083</v>
      </c>
      <c r="M5050" t="s">
        <v>1083</v>
      </c>
      <c r="N5050">
        <v>89.7</v>
      </c>
      <c r="O5050" t="s">
        <v>7876</v>
      </c>
      <c r="P5050" t="s">
        <v>8804</v>
      </c>
      <c r="Q5050">
        <v>8.9700000000000002E-2</v>
      </c>
      <c r="R5050" s="117" t="s">
        <v>14743</v>
      </c>
      <c r="S5050" s="117" t="s">
        <v>14589</v>
      </c>
      <c r="T5050" t="s">
        <v>12136</v>
      </c>
      <c r="U5050" t="s">
        <v>10772</v>
      </c>
    </row>
    <row r="5051" spans="1:21">
      <c r="A5051" s="117" t="s">
        <v>3264</v>
      </c>
      <c r="B5051" t="s">
        <v>14590</v>
      </c>
      <c r="C5051" t="s">
        <v>14590</v>
      </c>
      <c r="D5051">
        <v>49</v>
      </c>
      <c r="E5051">
        <v>43</v>
      </c>
      <c r="F5051">
        <v>49</v>
      </c>
      <c r="G5051">
        <v>43</v>
      </c>
      <c r="H5051">
        <v>1</v>
      </c>
      <c r="I5051">
        <v>1</v>
      </c>
      <c r="J5051">
        <v>999999</v>
      </c>
      <c r="K5051" s="194">
        <v>999999</v>
      </c>
      <c r="L5051" t="s">
        <v>1083</v>
      </c>
      <c r="M5051" t="s">
        <v>1083</v>
      </c>
      <c r="N5051">
        <v>89.7</v>
      </c>
      <c r="O5051" t="s">
        <v>7876</v>
      </c>
      <c r="P5051" t="s">
        <v>8804</v>
      </c>
      <c r="Q5051">
        <v>8.9700000000000002E-2</v>
      </c>
      <c r="R5051" s="117" t="s">
        <v>14676</v>
      </c>
      <c r="S5051" s="117" t="s">
        <v>14589</v>
      </c>
      <c r="T5051" t="s">
        <v>12136</v>
      </c>
      <c r="U5051" t="s">
        <v>10772</v>
      </c>
    </row>
    <row r="5052" spans="1:21">
      <c r="A5052" s="117" t="s">
        <v>24873</v>
      </c>
      <c r="B5052" t="s">
        <v>14590</v>
      </c>
      <c r="C5052" t="s">
        <v>14590</v>
      </c>
      <c r="D5052">
        <v>28</v>
      </c>
      <c r="E5052">
        <v>22</v>
      </c>
      <c r="F5052">
        <v>28</v>
      </c>
      <c r="G5052">
        <v>22</v>
      </c>
      <c r="H5052">
        <v>400</v>
      </c>
      <c r="I5052">
        <v>1</v>
      </c>
      <c r="J5052">
        <v>0</v>
      </c>
      <c r="K5052" s="194">
        <v>0</v>
      </c>
      <c r="L5052" t="s">
        <v>1075</v>
      </c>
      <c r="M5052" t="s">
        <v>1075</v>
      </c>
      <c r="N5052">
        <v>80000</v>
      </c>
      <c r="O5052" t="s">
        <v>7876</v>
      </c>
      <c r="P5052" t="s">
        <v>8803</v>
      </c>
      <c r="Q5052">
        <v>80</v>
      </c>
      <c r="R5052" s="117" t="s">
        <v>14687</v>
      </c>
      <c r="S5052" s="117" t="s">
        <v>14688</v>
      </c>
      <c r="T5052" t="s">
        <v>13996</v>
      </c>
      <c r="U5052" t="s">
        <v>10772</v>
      </c>
    </row>
    <row r="5053" spans="1:21">
      <c r="A5053" s="117" t="s">
        <v>3265</v>
      </c>
      <c r="B5053" t="s">
        <v>14590</v>
      </c>
      <c r="C5053" t="s">
        <v>14590</v>
      </c>
      <c r="D5053">
        <v>21</v>
      </c>
      <c r="E5053">
        <v>15</v>
      </c>
      <c r="F5053">
        <v>21</v>
      </c>
      <c r="G5053">
        <v>15</v>
      </c>
      <c r="H5053">
        <v>8</v>
      </c>
      <c r="I5053">
        <v>8</v>
      </c>
      <c r="J5053">
        <v>0</v>
      </c>
      <c r="K5053" s="194">
        <v>0</v>
      </c>
      <c r="L5053" t="s">
        <v>1075</v>
      </c>
      <c r="M5053" t="s">
        <v>1075</v>
      </c>
      <c r="N5053">
        <v>101</v>
      </c>
      <c r="O5053" t="s">
        <v>7876</v>
      </c>
      <c r="P5053" t="s">
        <v>7877</v>
      </c>
      <c r="Q5053">
        <v>0.10100000000000001</v>
      </c>
      <c r="R5053" s="117" t="s">
        <v>14687</v>
      </c>
      <c r="S5053" s="117" t="s">
        <v>14688</v>
      </c>
      <c r="T5053" t="s">
        <v>13996</v>
      </c>
      <c r="U5053" t="s">
        <v>10772</v>
      </c>
    </row>
    <row r="5054" spans="1:21">
      <c r="A5054" s="117" t="s">
        <v>3266</v>
      </c>
      <c r="B5054" t="s">
        <v>14590</v>
      </c>
      <c r="C5054" t="s">
        <v>14590</v>
      </c>
      <c r="D5054">
        <v>21</v>
      </c>
      <c r="E5054">
        <v>15</v>
      </c>
      <c r="F5054">
        <v>21</v>
      </c>
      <c r="G5054">
        <v>15</v>
      </c>
      <c r="H5054">
        <v>8</v>
      </c>
      <c r="I5054">
        <v>8</v>
      </c>
      <c r="J5054">
        <v>0</v>
      </c>
      <c r="K5054" s="194">
        <v>0</v>
      </c>
      <c r="L5054" t="s">
        <v>1075</v>
      </c>
      <c r="M5054" t="s">
        <v>1075</v>
      </c>
      <c r="N5054">
        <v>101</v>
      </c>
      <c r="O5054" t="s">
        <v>7876</v>
      </c>
      <c r="P5054" t="s">
        <v>7877</v>
      </c>
      <c r="Q5054">
        <v>0.10100000000000001</v>
      </c>
      <c r="R5054" s="117" t="s">
        <v>14687</v>
      </c>
      <c r="S5054" s="117" t="s">
        <v>14688</v>
      </c>
      <c r="T5054" t="s">
        <v>13996</v>
      </c>
      <c r="U5054" t="s">
        <v>10772</v>
      </c>
    </row>
    <row r="5055" spans="1:21">
      <c r="A5055" s="117" t="s">
        <v>3267</v>
      </c>
      <c r="B5055" t="s">
        <v>14590</v>
      </c>
      <c r="C5055" t="s">
        <v>14590</v>
      </c>
      <c r="D5055">
        <v>21</v>
      </c>
      <c r="E5055">
        <v>15</v>
      </c>
      <c r="F5055">
        <v>21</v>
      </c>
      <c r="G5055">
        <v>15</v>
      </c>
      <c r="H5055">
        <v>8</v>
      </c>
      <c r="I5055">
        <v>8</v>
      </c>
      <c r="J5055">
        <v>104</v>
      </c>
      <c r="K5055" s="194">
        <v>0</v>
      </c>
      <c r="L5055" t="s">
        <v>1075</v>
      </c>
      <c r="M5055" t="s">
        <v>1075</v>
      </c>
      <c r="N5055">
        <v>1</v>
      </c>
      <c r="O5055" t="s">
        <v>7876</v>
      </c>
      <c r="P5055" t="s">
        <v>7877</v>
      </c>
      <c r="Q5055">
        <v>1E-3</v>
      </c>
      <c r="R5055" s="117" t="s">
        <v>14687</v>
      </c>
      <c r="S5055" s="117" t="s">
        <v>14688</v>
      </c>
      <c r="T5055" t="s">
        <v>13996</v>
      </c>
      <c r="U5055" t="s">
        <v>10772</v>
      </c>
    </row>
    <row r="5056" spans="1:21">
      <c r="A5056" s="117" t="s">
        <v>3268</v>
      </c>
      <c r="B5056" t="s">
        <v>14590</v>
      </c>
      <c r="C5056" t="s">
        <v>14590</v>
      </c>
      <c r="D5056">
        <v>21</v>
      </c>
      <c r="E5056">
        <v>15</v>
      </c>
      <c r="F5056">
        <v>21</v>
      </c>
      <c r="G5056">
        <v>15</v>
      </c>
      <c r="H5056">
        <v>8</v>
      </c>
      <c r="I5056">
        <v>8</v>
      </c>
      <c r="J5056">
        <v>104</v>
      </c>
      <c r="K5056" s="194">
        <v>0</v>
      </c>
      <c r="L5056" t="s">
        <v>1075</v>
      </c>
      <c r="M5056" t="s">
        <v>1075</v>
      </c>
      <c r="N5056">
        <v>1</v>
      </c>
      <c r="O5056" t="s">
        <v>7876</v>
      </c>
      <c r="P5056" t="s">
        <v>7877</v>
      </c>
      <c r="Q5056">
        <v>1E-3</v>
      </c>
      <c r="R5056" s="117" t="s">
        <v>14687</v>
      </c>
      <c r="S5056" s="117" t="s">
        <v>14688</v>
      </c>
      <c r="T5056" t="s">
        <v>13996</v>
      </c>
      <c r="U5056" t="s">
        <v>10772</v>
      </c>
    </row>
    <row r="5057" spans="1:21">
      <c r="A5057" s="117" t="s">
        <v>3269</v>
      </c>
      <c r="B5057" t="s">
        <v>14590</v>
      </c>
      <c r="C5057" t="s">
        <v>14590</v>
      </c>
      <c r="D5057">
        <v>21</v>
      </c>
      <c r="E5057">
        <v>15</v>
      </c>
      <c r="F5057">
        <v>21</v>
      </c>
      <c r="G5057">
        <v>15</v>
      </c>
      <c r="H5057">
        <v>8</v>
      </c>
      <c r="I5057">
        <v>8</v>
      </c>
      <c r="J5057">
        <v>0</v>
      </c>
      <c r="K5057" s="194">
        <v>0</v>
      </c>
      <c r="L5057" t="s">
        <v>1075</v>
      </c>
      <c r="M5057" t="s">
        <v>1075</v>
      </c>
      <c r="N5057">
        <v>1</v>
      </c>
      <c r="O5057" t="s">
        <v>7876</v>
      </c>
      <c r="P5057" t="s">
        <v>7877</v>
      </c>
      <c r="Q5057">
        <v>1E-3</v>
      </c>
      <c r="R5057" s="117" t="s">
        <v>14687</v>
      </c>
      <c r="S5057" s="117" t="s">
        <v>14688</v>
      </c>
      <c r="T5057" t="s">
        <v>13996</v>
      </c>
      <c r="U5057" t="s">
        <v>10772</v>
      </c>
    </row>
    <row r="5058" spans="1:21">
      <c r="A5058" s="117" t="s">
        <v>18189</v>
      </c>
      <c r="B5058" t="s">
        <v>14590</v>
      </c>
      <c r="C5058" t="s">
        <v>14590</v>
      </c>
      <c r="D5058">
        <v>48</v>
      </c>
      <c r="E5058">
        <v>42</v>
      </c>
      <c r="F5058">
        <v>48</v>
      </c>
      <c r="G5058">
        <v>42</v>
      </c>
      <c r="H5058">
        <v>8</v>
      </c>
      <c r="I5058">
        <v>8</v>
      </c>
      <c r="J5058">
        <v>999999</v>
      </c>
      <c r="K5058" s="194">
        <v>999999</v>
      </c>
      <c r="L5058" t="s">
        <v>1075</v>
      </c>
      <c r="M5058" t="s">
        <v>1075</v>
      </c>
      <c r="N5058">
        <v>133.02000000000001</v>
      </c>
      <c r="O5058" t="s">
        <v>7876</v>
      </c>
      <c r="P5058" t="s">
        <v>7877</v>
      </c>
      <c r="Q5058">
        <v>0.13302</v>
      </c>
      <c r="R5058" s="117" t="s">
        <v>14594</v>
      </c>
      <c r="S5058" s="117" t="s">
        <v>14589</v>
      </c>
      <c r="T5058" t="s">
        <v>12136</v>
      </c>
      <c r="U5058" t="s">
        <v>10772</v>
      </c>
    </row>
    <row r="5059" spans="1:21">
      <c r="A5059" s="117" t="s">
        <v>11241</v>
      </c>
      <c r="B5059" t="s">
        <v>14590</v>
      </c>
      <c r="C5059" t="s">
        <v>14590</v>
      </c>
      <c r="D5059">
        <v>21</v>
      </c>
      <c r="E5059">
        <v>15</v>
      </c>
      <c r="F5059">
        <v>21</v>
      </c>
      <c r="G5059">
        <v>15</v>
      </c>
      <c r="H5059">
        <v>8</v>
      </c>
      <c r="I5059">
        <v>8</v>
      </c>
      <c r="J5059">
        <v>0</v>
      </c>
      <c r="K5059" s="194">
        <v>0</v>
      </c>
      <c r="L5059" t="s">
        <v>1075</v>
      </c>
      <c r="M5059" t="s">
        <v>1075</v>
      </c>
      <c r="N5059">
        <v>1</v>
      </c>
      <c r="O5059" t="s">
        <v>7876</v>
      </c>
      <c r="P5059" t="s">
        <v>7877</v>
      </c>
      <c r="Q5059">
        <v>1E-3</v>
      </c>
      <c r="R5059" s="117" t="s">
        <v>14687</v>
      </c>
      <c r="S5059" s="117" t="s">
        <v>14688</v>
      </c>
      <c r="T5059" t="s">
        <v>13996</v>
      </c>
      <c r="U5059" t="s">
        <v>10772</v>
      </c>
    </row>
    <row r="5060" spans="1:21">
      <c r="A5060" s="117" t="s">
        <v>18737</v>
      </c>
      <c r="B5060" t="s">
        <v>14590</v>
      </c>
      <c r="C5060" t="s">
        <v>14590</v>
      </c>
      <c r="D5060">
        <v>28</v>
      </c>
      <c r="E5060">
        <v>22</v>
      </c>
      <c r="F5060">
        <v>28</v>
      </c>
      <c r="G5060">
        <v>22</v>
      </c>
      <c r="H5060">
        <v>8</v>
      </c>
      <c r="I5060">
        <v>8</v>
      </c>
      <c r="J5060">
        <v>104</v>
      </c>
      <c r="K5060" s="194">
        <v>0</v>
      </c>
      <c r="L5060" t="s">
        <v>1075</v>
      </c>
      <c r="M5060" t="s">
        <v>1075</v>
      </c>
      <c r="N5060">
        <v>1</v>
      </c>
      <c r="O5060" t="s">
        <v>7876</v>
      </c>
      <c r="P5060" t="s">
        <v>7877</v>
      </c>
      <c r="Q5060">
        <v>1E-3</v>
      </c>
      <c r="R5060" s="117" t="s">
        <v>14687</v>
      </c>
      <c r="S5060" s="117" t="s">
        <v>14688</v>
      </c>
      <c r="T5060" t="s">
        <v>13996</v>
      </c>
      <c r="U5060" t="s">
        <v>10772</v>
      </c>
    </row>
    <row r="5061" spans="1:21">
      <c r="A5061" s="117" t="s">
        <v>3270</v>
      </c>
      <c r="B5061" t="s">
        <v>14590</v>
      </c>
      <c r="C5061" t="s">
        <v>14590</v>
      </c>
      <c r="D5061">
        <v>21</v>
      </c>
      <c r="E5061">
        <v>15</v>
      </c>
      <c r="F5061">
        <v>21</v>
      </c>
      <c r="G5061">
        <v>15</v>
      </c>
      <c r="H5061">
        <v>8</v>
      </c>
      <c r="I5061">
        <v>8</v>
      </c>
      <c r="J5061">
        <v>104</v>
      </c>
      <c r="K5061" s="194">
        <v>0</v>
      </c>
      <c r="L5061" t="s">
        <v>1075</v>
      </c>
      <c r="M5061" t="s">
        <v>1075</v>
      </c>
      <c r="N5061">
        <v>1</v>
      </c>
      <c r="O5061" t="s">
        <v>7876</v>
      </c>
      <c r="P5061" t="s">
        <v>7877</v>
      </c>
      <c r="Q5061">
        <v>1E-3</v>
      </c>
      <c r="R5061" s="117" t="s">
        <v>14687</v>
      </c>
      <c r="S5061" s="117" t="s">
        <v>14688</v>
      </c>
      <c r="T5061" t="s">
        <v>13996</v>
      </c>
      <c r="U5061" t="s">
        <v>10772</v>
      </c>
    </row>
    <row r="5062" spans="1:21">
      <c r="A5062" s="117" t="s">
        <v>3271</v>
      </c>
      <c r="B5062" t="s">
        <v>14590</v>
      </c>
      <c r="C5062" t="s">
        <v>14590</v>
      </c>
      <c r="D5062">
        <v>21</v>
      </c>
      <c r="E5062">
        <v>15</v>
      </c>
      <c r="F5062">
        <v>21</v>
      </c>
      <c r="G5062">
        <v>15</v>
      </c>
      <c r="H5062">
        <v>8</v>
      </c>
      <c r="I5062">
        <v>8</v>
      </c>
      <c r="J5062">
        <v>0</v>
      </c>
      <c r="K5062" s="194">
        <v>0</v>
      </c>
      <c r="L5062" t="s">
        <v>1075</v>
      </c>
      <c r="M5062" t="s">
        <v>1075</v>
      </c>
      <c r="N5062">
        <v>1</v>
      </c>
      <c r="O5062" t="s">
        <v>7876</v>
      </c>
      <c r="P5062" t="s">
        <v>7877</v>
      </c>
      <c r="Q5062">
        <v>1E-3</v>
      </c>
      <c r="R5062" s="117" t="s">
        <v>14687</v>
      </c>
      <c r="S5062" s="117" t="s">
        <v>14688</v>
      </c>
      <c r="T5062" t="s">
        <v>13996</v>
      </c>
      <c r="U5062" t="s">
        <v>10772</v>
      </c>
    </row>
    <row r="5063" spans="1:21">
      <c r="A5063" s="117" t="s">
        <v>3272</v>
      </c>
      <c r="B5063" t="s">
        <v>14590</v>
      </c>
      <c r="C5063" t="s">
        <v>14590</v>
      </c>
      <c r="D5063">
        <v>21</v>
      </c>
      <c r="E5063">
        <v>15</v>
      </c>
      <c r="F5063">
        <v>21</v>
      </c>
      <c r="G5063">
        <v>15</v>
      </c>
      <c r="H5063">
        <v>8</v>
      </c>
      <c r="I5063">
        <v>8</v>
      </c>
      <c r="J5063">
        <v>0</v>
      </c>
      <c r="K5063" s="194">
        <v>0</v>
      </c>
      <c r="L5063" t="s">
        <v>1075</v>
      </c>
      <c r="M5063" t="s">
        <v>1075</v>
      </c>
      <c r="N5063">
        <v>1</v>
      </c>
      <c r="O5063" t="s">
        <v>7876</v>
      </c>
      <c r="P5063" t="s">
        <v>7877</v>
      </c>
      <c r="Q5063">
        <v>1E-3</v>
      </c>
      <c r="R5063" s="117" t="s">
        <v>14687</v>
      </c>
      <c r="S5063" s="117" t="s">
        <v>14688</v>
      </c>
      <c r="T5063" t="s">
        <v>13996</v>
      </c>
      <c r="U5063" t="s">
        <v>10773</v>
      </c>
    </row>
    <row r="5064" spans="1:21">
      <c r="A5064" s="117" t="s">
        <v>3273</v>
      </c>
      <c r="B5064" t="s">
        <v>14590</v>
      </c>
      <c r="C5064" t="s">
        <v>14590</v>
      </c>
      <c r="D5064">
        <v>21</v>
      </c>
      <c r="E5064">
        <v>15</v>
      </c>
      <c r="F5064">
        <v>21</v>
      </c>
      <c r="G5064">
        <v>15</v>
      </c>
      <c r="H5064">
        <v>8</v>
      </c>
      <c r="I5064">
        <v>8</v>
      </c>
      <c r="J5064">
        <v>104</v>
      </c>
      <c r="K5064" s="194">
        <v>0</v>
      </c>
      <c r="L5064" t="s">
        <v>1075</v>
      </c>
      <c r="M5064" t="s">
        <v>1075</v>
      </c>
      <c r="N5064">
        <v>1</v>
      </c>
      <c r="O5064" t="s">
        <v>7876</v>
      </c>
      <c r="P5064" t="s">
        <v>7877</v>
      </c>
      <c r="Q5064">
        <v>1E-3</v>
      </c>
      <c r="R5064" s="117" t="s">
        <v>14687</v>
      </c>
      <c r="S5064" s="117" t="s">
        <v>14688</v>
      </c>
      <c r="T5064" t="s">
        <v>13996</v>
      </c>
      <c r="U5064" t="s">
        <v>10772</v>
      </c>
    </row>
    <row r="5065" spans="1:21">
      <c r="A5065" s="117" t="s">
        <v>3274</v>
      </c>
      <c r="B5065" t="s">
        <v>14590</v>
      </c>
      <c r="C5065" t="s">
        <v>14590</v>
      </c>
      <c r="D5065">
        <v>21</v>
      </c>
      <c r="E5065">
        <v>15</v>
      </c>
      <c r="F5065">
        <v>21</v>
      </c>
      <c r="G5065">
        <v>15</v>
      </c>
      <c r="H5065">
        <v>8</v>
      </c>
      <c r="I5065">
        <v>8</v>
      </c>
      <c r="J5065">
        <v>0</v>
      </c>
      <c r="K5065" s="194">
        <v>0</v>
      </c>
      <c r="L5065" t="s">
        <v>1075</v>
      </c>
      <c r="M5065" t="s">
        <v>1075</v>
      </c>
      <c r="N5065">
        <v>1</v>
      </c>
      <c r="O5065" t="s">
        <v>7876</v>
      </c>
      <c r="P5065" t="s">
        <v>7877</v>
      </c>
      <c r="Q5065">
        <v>1E-3</v>
      </c>
      <c r="R5065" s="117" t="s">
        <v>14687</v>
      </c>
      <c r="S5065" s="117" t="s">
        <v>14688</v>
      </c>
      <c r="T5065" t="s">
        <v>13996</v>
      </c>
      <c r="U5065" t="s">
        <v>10773</v>
      </c>
    </row>
    <row r="5066" spans="1:21">
      <c r="A5066" s="117" t="s">
        <v>3275</v>
      </c>
      <c r="B5066" t="s">
        <v>14590</v>
      </c>
      <c r="C5066" t="s">
        <v>14590</v>
      </c>
      <c r="D5066">
        <v>21</v>
      </c>
      <c r="E5066">
        <v>15</v>
      </c>
      <c r="F5066">
        <v>21</v>
      </c>
      <c r="G5066">
        <v>15</v>
      </c>
      <c r="H5066">
        <v>8</v>
      </c>
      <c r="I5066">
        <v>8</v>
      </c>
      <c r="J5066">
        <v>0</v>
      </c>
      <c r="K5066" s="194">
        <v>0</v>
      </c>
      <c r="L5066" t="s">
        <v>1075</v>
      </c>
      <c r="M5066" t="s">
        <v>1075</v>
      </c>
      <c r="N5066">
        <v>1</v>
      </c>
      <c r="O5066" t="s">
        <v>7876</v>
      </c>
      <c r="P5066" t="s">
        <v>7877</v>
      </c>
      <c r="Q5066">
        <v>1E-3</v>
      </c>
      <c r="R5066" s="117" t="s">
        <v>14687</v>
      </c>
      <c r="S5066" s="117" t="s">
        <v>14688</v>
      </c>
      <c r="T5066" t="s">
        <v>13996</v>
      </c>
      <c r="U5066" t="s">
        <v>10772</v>
      </c>
    </row>
    <row r="5067" spans="1:21">
      <c r="A5067" s="117" t="s">
        <v>3276</v>
      </c>
      <c r="B5067" t="s">
        <v>14590</v>
      </c>
      <c r="C5067" t="s">
        <v>14590</v>
      </c>
      <c r="D5067">
        <v>21</v>
      </c>
      <c r="E5067">
        <v>15</v>
      </c>
      <c r="F5067">
        <v>21</v>
      </c>
      <c r="G5067">
        <v>15</v>
      </c>
      <c r="H5067">
        <v>1</v>
      </c>
      <c r="I5067">
        <v>1</v>
      </c>
      <c r="J5067">
        <v>0</v>
      </c>
      <c r="K5067" s="194">
        <v>0</v>
      </c>
      <c r="L5067" t="s">
        <v>1075</v>
      </c>
      <c r="M5067" t="s">
        <v>1075</v>
      </c>
      <c r="N5067">
        <v>122</v>
      </c>
      <c r="O5067" t="s">
        <v>7876</v>
      </c>
      <c r="Q5067">
        <v>0.122</v>
      </c>
      <c r="R5067" s="117" t="s">
        <v>14687</v>
      </c>
      <c r="S5067" s="117" t="s">
        <v>14688</v>
      </c>
      <c r="T5067" t="s">
        <v>13996</v>
      </c>
      <c r="U5067" t="s">
        <v>10773</v>
      </c>
    </row>
    <row r="5068" spans="1:21">
      <c r="A5068" s="117" t="s">
        <v>3277</v>
      </c>
      <c r="B5068" t="s">
        <v>14590</v>
      </c>
      <c r="C5068" t="s">
        <v>14590</v>
      </c>
      <c r="D5068">
        <v>21</v>
      </c>
      <c r="E5068">
        <v>15</v>
      </c>
      <c r="F5068">
        <v>21</v>
      </c>
      <c r="G5068">
        <v>15</v>
      </c>
      <c r="H5068">
        <v>8</v>
      </c>
      <c r="I5068">
        <v>8</v>
      </c>
      <c r="J5068">
        <v>0</v>
      </c>
      <c r="K5068" s="194">
        <v>0</v>
      </c>
      <c r="L5068" t="s">
        <v>1075</v>
      </c>
      <c r="M5068" t="s">
        <v>1075</v>
      </c>
      <c r="N5068">
        <v>122</v>
      </c>
      <c r="O5068" t="s">
        <v>7876</v>
      </c>
      <c r="Q5068">
        <v>0.122</v>
      </c>
      <c r="R5068" s="117" t="s">
        <v>14687</v>
      </c>
      <c r="S5068" s="117" t="s">
        <v>14688</v>
      </c>
      <c r="T5068" t="s">
        <v>13996</v>
      </c>
      <c r="U5068" t="s">
        <v>10772</v>
      </c>
    </row>
    <row r="5069" spans="1:21">
      <c r="A5069" s="117" t="s">
        <v>3278</v>
      </c>
      <c r="B5069" t="s">
        <v>14590</v>
      </c>
      <c r="C5069" t="s">
        <v>14590</v>
      </c>
      <c r="D5069">
        <v>21</v>
      </c>
      <c r="E5069">
        <v>15</v>
      </c>
      <c r="F5069">
        <v>21</v>
      </c>
      <c r="G5069">
        <v>15</v>
      </c>
      <c r="H5069">
        <v>8</v>
      </c>
      <c r="I5069">
        <v>8</v>
      </c>
      <c r="J5069">
        <v>0</v>
      </c>
      <c r="K5069" s="194">
        <v>0</v>
      </c>
      <c r="L5069" t="s">
        <v>1075</v>
      </c>
      <c r="M5069" t="s">
        <v>1075</v>
      </c>
      <c r="N5069">
        <v>122</v>
      </c>
      <c r="O5069" t="s">
        <v>7876</v>
      </c>
      <c r="Q5069">
        <v>0.122</v>
      </c>
      <c r="R5069" s="117" t="s">
        <v>14687</v>
      </c>
      <c r="S5069" s="117" t="s">
        <v>14688</v>
      </c>
      <c r="T5069" t="s">
        <v>13996</v>
      </c>
      <c r="U5069" t="s">
        <v>10772</v>
      </c>
    </row>
    <row r="5070" spans="1:21">
      <c r="A5070" s="117" t="s">
        <v>24874</v>
      </c>
      <c r="B5070" t="s">
        <v>14590</v>
      </c>
      <c r="C5070" t="s">
        <v>14590</v>
      </c>
      <c r="D5070">
        <v>28</v>
      </c>
      <c r="E5070">
        <v>22</v>
      </c>
      <c r="F5070">
        <v>28</v>
      </c>
      <c r="G5070">
        <v>22</v>
      </c>
      <c r="H5070">
        <v>80</v>
      </c>
      <c r="I5070">
        <v>80</v>
      </c>
      <c r="J5070">
        <v>0</v>
      </c>
      <c r="K5070" s="194">
        <v>0</v>
      </c>
      <c r="L5070" t="s">
        <v>1075</v>
      </c>
      <c r="M5070" t="s">
        <v>1075</v>
      </c>
      <c r="N5070">
        <v>80</v>
      </c>
      <c r="O5070" t="s">
        <v>7876</v>
      </c>
      <c r="P5070" t="s">
        <v>8803</v>
      </c>
      <c r="Q5070">
        <v>0.08</v>
      </c>
      <c r="R5070" s="117" t="s">
        <v>14687</v>
      </c>
      <c r="S5070" s="117" t="s">
        <v>14688</v>
      </c>
      <c r="T5070" t="s">
        <v>13996</v>
      </c>
      <c r="U5070" t="s">
        <v>10772</v>
      </c>
    </row>
    <row r="5071" spans="1:21">
      <c r="A5071" s="117" t="s">
        <v>3279</v>
      </c>
      <c r="B5071" t="s">
        <v>14590</v>
      </c>
      <c r="C5071" t="s">
        <v>14590</v>
      </c>
      <c r="D5071">
        <v>21</v>
      </c>
      <c r="E5071">
        <v>15</v>
      </c>
      <c r="F5071">
        <v>21</v>
      </c>
      <c r="G5071">
        <v>15</v>
      </c>
      <c r="H5071">
        <v>1</v>
      </c>
      <c r="I5071">
        <v>1</v>
      </c>
      <c r="J5071">
        <v>0</v>
      </c>
      <c r="K5071" s="194">
        <v>0</v>
      </c>
      <c r="L5071" t="s">
        <v>1075</v>
      </c>
      <c r="M5071" t="s">
        <v>1075</v>
      </c>
      <c r="N5071">
        <v>80</v>
      </c>
      <c r="O5071" t="s">
        <v>7876</v>
      </c>
      <c r="P5071" t="s">
        <v>8803</v>
      </c>
      <c r="Q5071">
        <v>0.08</v>
      </c>
      <c r="R5071" s="117" t="s">
        <v>14687</v>
      </c>
      <c r="S5071" s="117" t="s">
        <v>14688</v>
      </c>
      <c r="T5071" t="s">
        <v>13996</v>
      </c>
      <c r="U5071" t="s">
        <v>10773</v>
      </c>
    </row>
    <row r="5072" spans="1:21">
      <c r="A5072" s="117" t="s">
        <v>3280</v>
      </c>
      <c r="B5072" t="s">
        <v>14590</v>
      </c>
      <c r="C5072" t="s">
        <v>14590</v>
      </c>
      <c r="D5072">
        <v>21</v>
      </c>
      <c r="E5072">
        <v>15</v>
      </c>
      <c r="F5072">
        <v>21</v>
      </c>
      <c r="G5072">
        <v>15</v>
      </c>
      <c r="H5072">
        <v>1</v>
      </c>
      <c r="I5072">
        <v>1</v>
      </c>
      <c r="J5072">
        <v>0</v>
      </c>
      <c r="K5072" s="194">
        <v>0</v>
      </c>
      <c r="L5072" t="s">
        <v>1075</v>
      </c>
      <c r="M5072" t="s">
        <v>1075</v>
      </c>
      <c r="N5072">
        <v>134</v>
      </c>
      <c r="O5072" t="s">
        <v>7876</v>
      </c>
      <c r="P5072" t="s">
        <v>8803</v>
      </c>
      <c r="Q5072">
        <v>0.13400000000000001</v>
      </c>
      <c r="R5072" s="117" t="s">
        <v>14687</v>
      </c>
      <c r="S5072" s="117" t="s">
        <v>14688</v>
      </c>
      <c r="T5072" t="s">
        <v>13996</v>
      </c>
      <c r="U5072" t="s">
        <v>10772</v>
      </c>
    </row>
    <row r="5073" spans="1:21">
      <c r="A5073" s="117" t="s">
        <v>669</v>
      </c>
      <c r="B5073" t="s">
        <v>13815</v>
      </c>
      <c r="C5073" t="s">
        <v>14590</v>
      </c>
      <c r="D5073">
        <v>2</v>
      </c>
      <c r="E5073">
        <v>22</v>
      </c>
      <c r="F5073">
        <v>28</v>
      </c>
      <c r="G5073">
        <v>22</v>
      </c>
      <c r="H5073">
        <v>8</v>
      </c>
      <c r="I5073">
        <v>8</v>
      </c>
      <c r="J5073">
        <v>77</v>
      </c>
      <c r="K5073" s="194">
        <v>192</v>
      </c>
      <c r="L5073" t="s">
        <v>1075</v>
      </c>
      <c r="M5073" t="s">
        <v>1075</v>
      </c>
      <c r="N5073">
        <v>124</v>
      </c>
      <c r="O5073" t="s">
        <v>7876</v>
      </c>
      <c r="P5073" t="s">
        <v>8803</v>
      </c>
      <c r="Q5073">
        <v>0.124</v>
      </c>
      <c r="R5073" s="117" t="s">
        <v>14687</v>
      </c>
      <c r="S5073" s="117" t="s">
        <v>14688</v>
      </c>
      <c r="T5073" t="s">
        <v>13996</v>
      </c>
      <c r="U5073" t="s">
        <v>10772</v>
      </c>
    </row>
    <row r="5074" spans="1:21">
      <c r="A5074" s="117" t="s">
        <v>3281</v>
      </c>
      <c r="B5074" t="s">
        <v>14590</v>
      </c>
      <c r="C5074" t="s">
        <v>14590</v>
      </c>
      <c r="D5074">
        <v>21</v>
      </c>
      <c r="E5074">
        <v>15</v>
      </c>
      <c r="F5074">
        <v>21</v>
      </c>
      <c r="G5074">
        <v>15</v>
      </c>
      <c r="H5074">
        <v>1</v>
      </c>
      <c r="I5074">
        <v>1</v>
      </c>
      <c r="J5074">
        <v>0</v>
      </c>
      <c r="K5074" s="194">
        <v>0</v>
      </c>
      <c r="L5074" t="s">
        <v>1075</v>
      </c>
      <c r="M5074" t="s">
        <v>1075</v>
      </c>
      <c r="N5074">
        <v>80</v>
      </c>
      <c r="O5074" t="s">
        <v>7876</v>
      </c>
      <c r="P5074" t="s">
        <v>7877</v>
      </c>
      <c r="Q5074">
        <v>0.08</v>
      </c>
      <c r="R5074" s="117" t="s">
        <v>14687</v>
      </c>
      <c r="S5074" s="117" t="s">
        <v>14688</v>
      </c>
      <c r="T5074" t="s">
        <v>13996</v>
      </c>
      <c r="U5074" t="s">
        <v>10773</v>
      </c>
    </row>
    <row r="5075" spans="1:21">
      <c r="A5075" s="117" t="s">
        <v>3282</v>
      </c>
      <c r="B5075" t="s">
        <v>14590</v>
      </c>
      <c r="C5075" t="s">
        <v>14590</v>
      </c>
      <c r="D5075">
        <v>21</v>
      </c>
      <c r="E5075">
        <v>15</v>
      </c>
      <c r="F5075">
        <v>21</v>
      </c>
      <c r="G5075">
        <v>15</v>
      </c>
      <c r="H5075">
        <v>1</v>
      </c>
      <c r="I5075">
        <v>1</v>
      </c>
      <c r="J5075">
        <v>0</v>
      </c>
      <c r="K5075" s="194">
        <v>184</v>
      </c>
      <c r="L5075" t="s">
        <v>1075</v>
      </c>
      <c r="M5075" t="s">
        <v>1075</v>
      </c>
      <c r="N5075">
        <v>133</v>
      </c>
      <c r="O5075" t="s">
        <v>7876</v>
      </c>
      <c r="P5075" t="s">
        <v>8803</v>
      </c>
      <c r="Q5075">
        <v>0.13300000000000001</v>
      </c>
      <c r="R5075" s="117" t="s">
        <v>14687</v>
      </c>
      <c r="S5075" s="117" t="s">
        <v>14688</v>
      </c>
      <c r="T5075" t="s">
        <v>13996</v>
      </c>
      <c r="U5075" t="s">
        <v>10773</v>
      </c>
    </row>
    <row r="5076" spans="1:21">
      <c r="A5076" s="117" t="s">
        <v>3283</v>
      </c>
      <c r="B5076" t="s">
        <v>14590</v>
      </c>
      <c r="C5076" t="s">
        <v>14593</v>
      </c>
      <c r="D5076">
        <v>56</v>
      </c>
      <c r="E5076">
        <v>50</v>
      </c>
      <c r="F5076" t="e">
        <v>#N/A</v>
      </c>
      <c r="G5076" t="e">
        <v>#N/A</v>
      </c>
      <c r="H5076">
        <v>1</v>
      </c>
      <c r="I5076">
        <v>1</v>
      </c>
      <c r="J5076">
        <v>999999</v>
      </c>
      <c r="K5076" s="194" t="e">
        <v>#N/A</v>
      </c>
      <c r="L5076" t="s">
        <v>1083</v>
      </c>
      <c r="M5076" t="s">
        <v>1083</v>
      </c>
      <c r="N5076">
        <v>90.8</v>
      </c>
      <c r="O5076" t="s">
        <v>7876</v>
      </c>
      <c r="P5076" t="s">
        <v>8804</v>
      </c>
      <c r="Q5076">
        <v>9.0800000000000006E-2</v>
      </c>
      <c r="R5076" s="117" t="s">
        <v>14676</v>
      </c>
      <c r="S5076" s="117" t="s">
        <v>14589</v>
      </c>
      <c r="T5076" t="s">
        <v>12136</v>
      </c>
      <c r="U5076" t="s">
        <v>10772</v>
      </c>
    </row>
    <row r="5077" spans="1:21">
      <c r="A5077" s="117" t="s">
        <v>24875</v>
      </c>
      <c r="B5077" t="s">
        <v>14590</v>
      </c>
      <c r="C5077" t="s">
        <v>14590</v>
      </c>
      <c r="D5077">
        <v>110</v>
      </c>
      <c r="E5077">
        <v>104</v>
      </c>
      <c r="F5077">
        <v>110</v>
      </c>
      <c r="G5077">
        <v>104</v>
      </c>
      <c r="H5077">
        <v>50</v>
      </c>
      <c r="I5077">
        <v>50</v>
      </c>
      <c r="J5077">
        <v>999999</v>
      </c>
      <c r="K5077" s="194">
        <v>999999</v>
      </c>
      <c r="L5077" t="s">
        <v>1083</v>
      </c>
      <c r="M5077" t="s">
        <v>1083</v>
      </c>
      <c r="N5077">
        <v>98</v>
      </c>
      <c r="O5077" t="s">
        <v>7876</v>
      </c>
      <c r="Q5077">
        <v>9.8000000000000004E-2</v>
      </c>
      <c r="R5077" s="117" t="s">
        <v>14594</v>
      </c>
      <c r="S5077" s="117" t="s">
        <v>14589</v>
      </c>
      <c r="T5077" t="s">
        <v>12136</v>
      </c>
      <c r="U5077" t="s">
        <v>10772</v>
      </c>
    </row>
    <row r="5078" spans="1:21">
      <c r="A5078" s="117" t="s">
        <v>3284</v>
      </c>
      <c r="B5078" t="s">
        <v>14590</v>
      </c>
      <c r="C5078" t="s">
        <v>14590</v>
      </c>
      <c r="D5078">
        <v>56</v>
      </c>
      <c r="E5078">
        <v>50</v>
      </c>
      <c r="F5078">
        <v>56</v>
      </c>
      <c r="G5078">
        <v>50</v>
      </c>
      <c r="H5078">
        <v>1</v>
      </c>
      <c r="I5078">
        <v>1</v>
      </c>
      <c r="J5078">
        <v>999999</v>
      </c>
      <c r="K5078" s="194">
        <v>999999</v>
      </c>
      <c r="L5078" t="s">
        <v>1083</v>
      </c>
      <c r="M5078" t="s">
        <v>1083</v>
      </c>
      <c r="N5078">
        <v>90.6</v>
      </c>
      <c r="O5078" t="s">
        <v>7876</v>
      </c>
      <c r="P5078" t="s">
        <v>8804</v>
      </c>
      <c r="Q5078">
        <v>9.06E-2</v>
      </c>
      <c r="R5078" s="117" t="s">
        <v>14743</v>
      </c>
      <c r="S5078" s="117" t="s">
        <v>14589</v>
      </c>
      <c r="T5078" t="s">
        <v>12136</v>
      </c>
      <c r="U5078" t="s">
        <v>10772</v>
      </c>
    </row>
    <row r="5079" spans="1:21">
      <c r="A5079" s="117" t="s">
        <v>3285</v>
      </c>
      <c r="B5079" t="s">
        <v>14590</v>
      </c>
      <c r="C5079" t="s">
        <v>14590</v>
      </c>
      <c r="D5079">
        <v>49</v>
      </c>
      <c r="E5079">
        <v>43</v>
      </c>
      <c r="F5079">
        <v>49</v>
      </c>
      <c r="G5079">
        <v>43</v>
      </c>
      <c r="H5079">
        <v>1</v>
      </c>
      <c r="I5079">
        <v>1</v>
      </c>
      <c r="J5079">
        <v>999999</v>
      </c>
      <c r="K5079" s="194">
        <v>999999</v>
      </c>
      <c r="L5079" t="s">
        <v>1083</v>
      </c>
      <c r="M5079" t="s">
        <v>1083</v>
      </c>
      <c r="N5079">
        <v>90.6</v>
      </c>
      <c r="O5079" t="s">
        <v>7876</v>
      </c>
      <c r="P5079" t="s">
        <v>8804</v>
      </c>
      <c r="Q5079">
        <v>9.06E-2</v>
      </c>
      <c r="R5079" s="117" t="s">
        <v>14676</v>
      </c>
      <c r="S5079" s="117" t="s">
        <v>14589</v>
      </c>
      <c r="T5079" t="s">
        <v>12136</v>
      </c>
      <c r="U5079" t="s">
        <v>10772</v>
      </c>
    </row>
    <row r="5080" spans="1:21">
      <c r="A5080" s="117" t="s">
        <v>3286</v>
      </c>
      <c r="B5080" t="s">
        <v>14590</v>
      </c>
      <c r="C5080" t="s">
        <v>14590</v>
      </c>
      <c r="D5080">
        <v>49</v>
      </c>
      <c r="E5080">
        <v>43</v>
      </c>
      <c r="F5080">
        <v>49</v>
      </c>
      <c r="G5080">
        <v>43</v>
      </c>
      <c r="H5080">
        <v>1</v>
      </c>
      <c r="I5080">
        <v>1</v>
      </c>
      <c r="J5080">
        <v>999999</v>
      </c>
      <c r="K5080" s="194">
        <v>999999</v>
      </c>
      <c r="L5080" t="s">
        <v>1083</v>
      </c>
      <c r="M5080" t="s">
        <v>1083</v>
      </c>
      <c r="N5080">
        <v>90.6</v>
      </c>
      <c r="O5080" t="s">
        <v>7876</v>
      </c>
      <c r="P5080" t="s">
        <v>8804</v>
      </c>
      <c r="Q5080">
        <v>9.06E-2</v>
      </c>
      <c r="R5080" s="117" t="s">
        <v>14676</v>
      </c>
      <c r="S5080" s="117" t="s">
        <v>14589</v>
      </c>
      <c r="T5080" t="s">
        <v>12136</v>
      </c>
      <c r="U5080" t="s">
        <v>10772</v>
      </c>
    </row>
    <row r="5081" spans="1:21">
      <c r="A5081" s="117" t="s">
        <v>3287</v>
      </c>
      <c r="B5081" t="s">
        <v>14590</v>
      </c>
      <c r="C5081" t="s">
        <v>14590</v>
      </c>
      <c r="D5081">
        <v>21</v>
      </c>
      <c r="E5081">
        <v>15</v>
      </c>
      <c r="F5081">
        <v>21</v>
      </c>
      <c r="G5081">
        <v>15</v>
      </c>
      <c r="H5081">
        <v>8</v>
      </c>
      <c r="I5081">
        <v>8</v>
      </c>
      <c r="J5081">
        <v>0</v>
      </c>
      <c r="K5081" s="194">
        <v>104</v>
      </c>
      <c r="L5081" t="s">
        <v>1075</v>
      </c>
      <c r="M5081" t="s">
        <v>1075</v>
      </c>
      <c r="N5081">
        <v>80</v>
      </c>
      <c r="O5081" t="s">
        <v>7876</v>
      </c>
      <c r="P5081" t="s">
        <v>7877</v>
      </c>
      <c r="Q5081">
        <v>0.08</v>
      </c>
      <c r="R5081" s="117" t="s">
        <v>14687</v>
      </c>
      <c r="S5081" s="117" t="s">
        <v>14688</v>
      </c>
      <c r="T5081" t="s">
        <v>13996</v>
      </c>
      <c r="U5081" t="s">
        <v>10772</v>
      </c>
    </row>
    <row r="5082" spans="1:21">
      <c r="A5082" s="117" t="s">
        <v>3288</v>
      </c>
      <c r="B5082" t="s">
        <v>14590</v>
      </c>
      <c r="C5082" t="s">
        <v>14590</v>
      </c>
      <c r="D5082">
        <v>21</v>
      </c>
      <c r="E5082">
        <v>15</v>
      </c>
      <c r="F5082">
        <v>21</v>
      </c>
      <c r="G5082">
        <v>15</v>
      </c>
      <c r="H5082">
        <v>8</v>
      </c>
      <c r="I5082">
        <v>8</v>
      </c>
      <c r="J5082">
        <v>0</v>
      </c>
      <c r="K5082" s="194">
        <v>0</v>
      </c>
      <c r="L5082" t="s">
        <v>1075</v>
      </c>
      <c r="M5082" t="s">
        <v>1075</v>
      </c>
      <c r="N5082">
        <v>137</v>
      </c>
      <c r="O5082" t="s">
        <v>7876</v>
      </c>
      <c r="P5082" t="s">
        <v>8803</v>
      </c>
      <c r="Q5082">
        <v>0.13700000000000001</v>
      </c>
      <c r="R5082" s="117" t="s">
        <v>14687</v>
      </c>
      <c r="S5082" s="117" t="s">
        <v>14688</v>
      </c>
      <c r="T5082" t="s">
        <v>13996</v>
      </c>
      <c r="U5082" t="s">
        <v>10772</v>
      </c>
    </row>
    <row r="5083" spans="1:21">
      <c r="A5083" s="117" t="s">
        <v>3289</v>
      </c>
      <c r="B5083" t="s">
        <v>14590</v>
      </c>
      <c r="C5083" t="s">
        <v>14590</v>
      </c>
      <c r="D5083">
        <v>21</v>
      </c>
      <c r="E5083">
        <v>15</v>
      </c>
      <c r="F5083">
        <v>21</v>
      </c>
      <c r="G5083">
        <v>15</v>
      </c>
      <c r="H5083">
        <v>8</v>
      </c>
      <c r="I5083">
        <v>8</v>
      </c>
      <c r="J5083">
        <v>0</v>
      </c>
      <c r="K5083" s="194">
        <v>0</v>
      </c>
      <c r="L5083" t="s">
        <v>1075</v>
      </c>
      <c r="M5083" t="s">
        <v>1075</v>
      </c>
      <c r="N5083">
        <v>136</v>
      </c>
      <c r="O5083" t="s">
        <v>7876</v>
      </c>
      <c r="P5083" t="s">
        <v>7877</v>
      </c>
      <c r="Q5083">
        <v>0.13600000000000001</v>
      </c>
      <c r="R5083" s="117" t="s">
        <v>14687</v>
      </c>
      <c r="S5083" s="117" t="s">
        <v>14688</v>
      </c>
      <c r="T5083" t="s">
        <v>13996</v>
      </c>
      <c r="U5083" t="s">
        <v>10772</v>
      </c>
    </row>
    <row r="5084" spans="1:21">
      <c r="A5084" s="117" t="s">
        <v>22549</v>
      </c>
      <c r="B5084" t="s">
        <v>14590</v>
      </c>
      <c r="C5084" t="s">
        <v>14590</v>
      </c>
      <c r="D5084">
        <v>21</v>
      </c>
      <c r="E5084">
        <v>15</v>
      </c>
      <c r="F5084">
        <v>21</v>
      </c>
      <c r="G5084">
        <v>15</v>
      </c>
      <c r="H5084">
        <v>8</v>
      </c>
      <c r="I5084">
        <v>8</v>
      </c>
      <c r="J5084">
        <v>0</v>
      </c>
      <c r="K5084" s="194">
        <v>0</v>
      </c>
      <c r="L5084" t="s">
        <v>1075</v>
      </c>
      <c r="M5084" t="s">
        <v>1075</v>
      </c>
      <c r="N5084">
        <v>101.85</v>
      </c>
      <c r="O5084" t="s">
        <v>7876</v>
      </c>
      <c r="P5084" t="s">
        <v>7877</v>
      </c>
      <c r="Q5084">
        <v>0.10185</v>
      </c>
      <c r="R5084" s="117" t="s">
        <v>14687</v>
      </c>
      <c r="S5084" s="117" t="s">
        <v>14688</v>
      </c>
      <c r="T5084" t="s">
        <v>13996</v>
      </c>
      <c r="U5084" t="s">
        <v>10772</v>
      </c>
    </row>
    <row r="5085" spans="1:21">
      <c r="A5085" s="117" t="s">
        <v>22550</v>
      </c>
      <c r="B5085" t="s">
        <v>14590</v>
      </c>
      <c r="C5085" t="s">
        <v>14590</v>
      </c>
      <c r="D5085">
        <v>21</v>
      </c>
      <c r="E5085">
        <v>15</v>
      </c>
      <c r="F5085">
        <v>21</v>
      </c>
      <c r="G5085">
        <v>15</v>
      </c>
      <c r="H5085">
        <v>8</v>
      </c>
      <c r="I5085">
        <v>8</v>
      </c>
      <c r="J5085">
        <v>0</v>
      </c>
      <c r="K5085" s="194">
        <v>0</v>
      </c>
      <c r="L5085" t="s">
        <v>1075</v>
      </c>
      <c r="M5085" t="s">
        <v>1075</v>
      </c>
      <c r="N5085">
        <v>113.75</v>
      </c>
      <c r="O5085" t="s">
        <v>7876</v>
      </c>
      <c r="P5085" t="s">
        <v>7877</v>
      </c>
      <c r="Q5085">
        <v>0.11375</v>
      </c>
      <c r="R5085" s="117" t="s">
        <v>14687</v>
      </c>
      <c r="S5085" s="117" t="s">
        <v>14688</v>
      </c>
      <c r="T5085" t="s">
        <v>13996</v>
      </c>
      <c r="U5085" t="s">
        <v>10772</v>
      </c>
    </row>
    <row r="5086" spans="1:21">
      <c r="A5086" s="117" t="s">
        <v>22551</v>
      </c>
      <c r="B5086" t="s">
        <v>14590</v>
      </c>
      <c r="C5086" t="s">
        <v>14590</v>
      </c>
      <c r="D5086">
        <v>21</v>
      </c>
      <c r="E5086">
        <v>15</v>
      </c>
      <c r="F5086">
        <v>21</v>
      </c>
      <c r="G5086">
        <v>15</v>
      </c>
      <c r="H5086">
        <v>8</v>
      </c>
      <c r="I5086">
        <v>8</v>
      </c>
      <c r="J5086">
        <v>0</v>
      </c>
      <c r="K5086" s="194">
        <v>0</v>
      </c>
      <c r="L5086" t="s">
        <v>1075</v>
      </c>
      <c r="M5086" t="s">
        <v>1075</v>
      </c>
      <c r="N5086">
        <v>113.75</v>
      </c>
      <c r="O5086" t="s">
        <v>7876</v>
      </c>
      <c r="P5086" t="s">
        <v>7877</v>
      </c>
      <c r="Q5086">
        <v>0.11375</v>
      </c>
      <c r="R5086" s="117" t="s">
        <v>14687</v>
      </c>
      <c r="S5086" s="117" t="s">
        <v>14688</v>
      </c>
      <c r="T5086" t="s">
        <v>13996</v>
      </c>
      <c r="U5086" t="s">
        <v>10772</v>
      </c>
    </row>
    <row r="5087" spans="1:21">
      <c r="A5087" s="117" t="s">
        <v>3290</v>
      </c>
      <c r="B5087" t="s">
        <v>14590</v>
      </c>
      <c r="C5087" t="s">
        <v>14590</v>
      </c>
      <c r="D5087">
        <v>21</v>
      </c>
      <c r="E5087">
        <v>15</v>
      </c>
      <c r="F5087">
        <v>21</v>
      </c>
      <c r="G5087">
        <v>15</v>
      </c>
      <c r="H5087">
        <v>1</v>
      </c>
      <c r="I5087">
        <v>1</v>
      </c>
      <c r="J5087">
        <v>0</v>
      </c>
      <c r="K5087" s="194">
        <v>0</v>
      </c>
      <c r="L5087" t="s">
        <v>1075</v>
      </c>
      <c r="M5087" t="s">
        <v>1075</v>
      </c>
      <c r="N5087">
        <v>122</v>
      </c>
      <c r="O5087" t="s">
        <v>7876</v>
      </c>
      <c r="P5087" t="s">
        <v>8808</v>
      </c>
      <c r="Q5087">
        <v>0.122</v>
      </c>
      <c r="R5087" s="117" t="s">
        <v>14687</v>
      </c>
      <c r="S5087" s="117" t="s">
        <v>14688</v>
      </c>
      <c r="T5087" t="s">
        <v>13996</v>
      </c>
      <c r="U5087" t="s">
        <v>10772</v>
      </c>
    </row>
    <row r="5088" spans="1:21">
      <c r="A5088" s="117" t="s">
        <v>3291</v>
      </c>
      <c r="B5088" t="s">
        <v>14590</v>
      </c>
      <c r="C5088" t="s">
        <v>14590</v>
      </c>
      <c r="D5088">
        <v>28</v>
      </c>
      <c r="E5088">
        <v>22</v>
      </c>
      <c r="F5088">
        <v>28</v>
      </c>
      <c r="G5088">
        <v>22</v>
      </c>
      <c r="H5088">
        <v>8</v>
      </c>
      <c r="I5088">
        <v>8</v>
      </c>
      <c r="J5088">
        <v>0</v>
      </c>
      <c r="K5088" s="194">
        <v>0</v>
      </c>
      <c r="L5088" t="s">
        <v>1075</v>
      </c>
      <c r="M5088" t="s">
        <v>1075</v>
      </c>
      <c r="N5088">
        <v>122</v>
      </c>
      <c r="O5088" t="s">
        <v>7876</v>
      </c>
      <c r="P5088" t="s">
        <v>8786</v>
      </c>
      <c r="Q5088">
        <v>0.122</v>
      </c>
      <c r="R5088" s="117" t="s">
        <v>14687</v>
      </c>
      <c r="S5088" s="117" t="s">
        <v>14688</v>
      </c>
      <c r="T5088" t="s">
        <v>13996</v>
      </c>
      <c r="U5088" t="s">
        <v>10773</v>
      </c>
    </row>
    <row r="5089" spans="1:21">
      <c r="A5089" s="117" t="s">
        <v>3292</v>
      </c>
      <c r="B5089" t="s">
        <v>14590</v>
      </c>
      <c r="C5089" t="s">
        <v>14590</v>
      </c>
      <c r="D5089">
        <v>21</v>
      </c>
      <c r="E5089">
        <v>15</v>
      </c>
      <c r="F5089">
        <v>21</v>
      </c>
      <c r="G5089">
        <v>15</v>
      </c>
      <c r="H5089">
        <v>1</v>
      </c>
      <c r="I5089">
        <v>1</v>
      </c>
      <c r="J5089">
        <v>0</v>
      </c>
      <c r="K5089" s="194">
        <v>0</v>
      </c>
      <c r="L5089" t="s">
        <v>1075</v>
      </c>
      <c r="M5089" t="s">
        <v>1075</v>
      </c>
      <c r="N5089">
        <v>122</v>
      </c>
      <c r="O5089" t="s">
        <v>7876</v>
      </c>
      <c r="P5089" t="s">
        <v>8786</v>
      </c>
      <c r="Q5089">
        <v>0.122</v>
      </c>
      <c r="R5089" s="117" t="s">
        <v>14687</v>
      </c>
      <c r="S5089" s="117" t="s">
        <v>14688</v>
      </c>
      <c r="T5089" t="s">
        <v>13996</v>
      </c>
      <c r="U5089" t="s">
        <v>10773</v>
      </c>
    </row>
    <row r="5090" spans="1:21">
      <c r="A5090" s="117" t="s">
        <v>3293</v>
      </c>
      <c r="B5090" t="s">
        <v>14590</v>
      </c>
      <c r="C5090" t="s">
        <v>14590</v>
      </c>
      <c r="D5090">
        <v>21</v>
      </c>
      <c r="E5090">
        <v>15</v>
      </c>
      <c r="F5090">
        <v>21</v>
      </c>
      <c r="G5090">
        <v>15</v>
      </c>
      <c r="H5090">
        <v>10</v>
      </c>
      <c r="I5090">
        <v>10</v>
      </c>
      <c r="J5090">
        <v>0</v>
      </c>
      <c r="K5090" s="194">
        <v>0</v>
      </c>
      <c r="L5090" t="s">
        <v>1075</v>
      </c>
      <c r="M5090" t="s">
        <v>1075</v>
      </c>
      <c r="N5090">
        <v>80</v>
      </c>
      <c r="O5090" t="s">
        <v>7876</v>
      </c>
      <c r="P5090" t="s">
        <v>7877</v>
      </c>
      <c r="Q5090">
        <v>0.08</v>
      </c>
      <c r="R5090" s="117" t="s">
        <v>14687</v>
      </c>
      <c r="S5090" s="117" t="s">
        <v>14688</v>
      </c>
      <c r="T5090" t="s">
        <v>13996</v>
      </c>
      <c r="U5090" t="s">
        <v>10772</v>
      </c>
    </row>
    <row r="5091" spans="1:21">
      <c r="A5091" s="117" t="s">
        <v>24876</v>
      </c>
      <c r="B5091" t="s">
        <v>14590</v>
      </c>
      <c r="C5091" t="s">
        <v>14590</v>
      </c>
      <c r="D5091">
        <v>28</v>
      </c>
      <c r="E5091">
        <v>22</v>
      </c>
      <c r="F5091">
        <v>28</v>
      </c>
      <c r="G5091">
        <v>22</v>
      </c>
      <c r="H5091">
        <v>60</v>
      </c>
      <c r="I5091">
        <v>60</v>
      </c>
      <c r="J5091">
        <v>0</v>
      </c>
      <c r="K5091" s="194">
        <v>0</v>
      </c>
      <c r="L5091" t="s">
        <v>1075</v>
      </c>
      <c r="M5091" t="s">
        <v>1075</v>
      </c>
      <c r="N5091">
        <v>121.45</v>
      </c>
      <c r="O5091" t="s">
        <v>7876</v>
      </c>
      <c r="Q5091">
        <v>0.12145</v>
      </c>
      <c r="R5091" s="117" t="s">
        <v>14687</v>
      </c>
      <c r="S5091" s="117" t="s">
        <v>14688</v>
      </c>
      <c r="T5091" t="s">
        <v>13996</v>
      </c>
      <c r="U5091" t="s">
        <v>10772</v>
      </c>
    </row>
    <row r="5092" spans="1:21">
      <c r="A5092" s="117" t="s">
        <v>24877</v>
      </c>
      <c r="B5092" t="s">
        <v>14590</v>
      </c>
      <c r="C5092" t="s">
        <v>14590</v>
      </c>
      <c r="D5092">
        <v>28</v>
      </c>
      <c r="E5092">
        <v>22</v>
      </c>
      <c r="F5092">
        <v>28</v>
      </c>
      <c r="G5092">
        <v>22</v>
      </c>
      <c r="H5092">
        <v>1300</v>
      </c>
      <c r="I5092">
        <v>1</v>
      </c>
      <c r="J5092">
        <v>0</v>
      </c>
      <c r="K5092" s="194">
        <v>0</v>
      </c>
      <c r="L5092" t="s">
        <v>1075</v>
      </c>
      <c r="M5092" t="s">
        <v>1075</v>
      </c>
      <c r="N5092">
        <v>110000</v>
      </c>
      <c r="O5092" t="s">
        <v>7876</v>
      </c>
      <c r="P5092" t="s">
        <v>8803</v>
      </c>
      <c r="Q5092">
        <v>110</v>
      </c>
      <c r="R5092" s="117" t="s">
        <v>14687</v>
      </c>
      <c r="S5092" s="117" t="s">
        <v>14688</v>
      </c>
      <c r="T5092" t="s">
        <v>13996</v>
      </c>
      <c r="U5092" t="s">
        <v>10772</v>
      </c>
    </row>
    <row r="5093" spans="1:21">
      <c r="A5093" s="117" t="s">
        <v>3294</v>
      </c>
      <c r="B5093" t="s">
        <v>14590</v>
      </c>
      <c r="C5093" t="s">
        <v>14590</v>
      </c>
      <c r="D5093">
        <v>21</v>
      </c>
      <c r="E5093">
        <v>15</v>
      </c>
      <c r="F5093">
        <v>21</v>
      </c>
      <c r="G5093">
        <v>15</v>
      </c>
      <c r="H5093">
        <v>8</v>
      </c>
      <c r="I5093">
        <v>8</v>
      </c>
      <c r="J5093">
        <v>0</v>
      </c>
      <c r="K5093" s="194">
        <v>0</v>
      </c>
      <c r="L5093" t="s">
        <v>1075</v>
      </c>
      <c r="M5093" t="s">
        <v>1075</v>
      </c>
      <c r="N5093">
        <v>108</v>
      </c>
      <c r="O5093" t="s">
        <v>7876</v>
      </c>
      <c r="P5093" t="s">
        <v>7877</v>
      </c>
      <c r="Q5093">
        <v>0.108</v>
      </c>
      <c r="R5093" s="117" t="s">
        <v>14687</v>
      </c>
      <c r="S5093" s="117" t="s">
        <v>14688</v>
      </c>
      <c r="T5093" t="s">
        <v>13996</v>
      </c>
      <c r="U5093" t="s">
        <v>10772</v>
      </c>
    </row>
    <row r="5094" spans="1:21">
      <c r="A5094" s="117" t="s">
        <v>3295</v>
      </c>
      <c r="B5094" t="s">
        <v>14590</v>
      </c>
      <c r="C5094" t="s">
        <v>14590</v>
      </c>
      <c r="D5094">
        <v>21</v>
      </c>
      <c r="E5094">
        <v>15</v>
      </c>
      <c r="F5094">
        <v>21</v>
      </c>
      <c r="G5094">
        <v>15</v>
      </c>
      <c r="H5094">
        <v>8</v>
      </c>
      <c r="I5094">
        <v>8</v>
      </c>
      <c r="J5094">
        <v>0</v>
      </c>
      <c r="K5094" s="194">
        <v>104</v>
      </c>
      <c r="L5094" t="s">
        <v>1075</v>
      </c>
      <c r="M5094" t="s">
        <v>1075</v>
      </c>
      <c r="N5094">
        <v>107</v>
      </c>
      <c r="O5094" t="s">
        <v>7876</v>
      </c>
      <c r="P5094" t="s">
        <v>7877</v>
      </c>
      <c r="Q5094">
        <v>0.107</v>
      </c>
      <c r="R5094" s="117" t="s">
        <v>14687</v>
      </c>
      <c r="S5094" s="117" t="s">
        <v>14688</v>
      </c>
      <c r="T5094" t="s">
        <v>13996</v>
      </c>
      <c r="U5094" t="s">
        <v>10772</v>
      </c>
    </row>
    <row r="5095" spans="1:21">
      <c r="A5095" s="117" t="s">
        <v>3296</v>
      </c>
      <c r="B5095" t="s">
        <v>14590</v>
      </c>
      <c r="C5095" t="s">
        <v>14590</v>
      </c>
      <c r="D5095">
        <v>21</v>
      </c>
      <c r="E5095">
        <v>15</v>
      </c>
      <c r="F5095">
        <v>21</v>
      </c>
      <c r="G5095">
        <v>15</v>
      </c>
      <c r="H5095">
        <v>1</v>
      </c>
      <c r="I5095">
        <v>1</v>
      </c>
      <c r="J5095">
        <v>0</v>
      </c>
      <c r="K5095" s="194">
        <v>272</v>
      </c>
      <c r="L5095" t="s">
        <v>1075</v>
      </c>
      <c r="M5095" t="s">
        <v>1075</v>
      </c>
      <c r="N5095">
        <v>80</v>
      </c>
      <c r="O5095" t="s">
        <v>7876</v>
      </c>
      <c r="P5095" t="s">
        <v>7877</v>
      </c>
      <c r="Q5095">
        <v>0.08</v>
      </c>
      <c r="R5095" s="117" t="s">
        <v>14687</v>
      </c>
      <c r="S5095" s="117" t="s">
        <v>14688</v>
      </c>
      <c r="T5095" t="s">
        <v>13996</v>
      </c>
      <c r="U5095" t="s">
        <v>10772</v>
      </c>
    </row>
    <row r="5096" spans="1:21">
      <c r="A5096" s="117" t="s">
        <v>3297</v>
      </c>
      <c r="B5096" t="s">
        <v>14590</v>
      </c>
      <c r="C5096" t="s">
        <v>14590</v>
      </c>
      <c r="D5096">
        <v>21</v>
      </c>
      <c r="E5096">
        <v>15</v>
      </c>
      <c r="F5096">
        <v>21</v>
      </c>
      <c r="G5096">
        <v>15</v>
      </c>
      <c r="H5096">
        <v>1</v>
      </c>
      <c r="I5096">
        <v>1</v>
      </c>
      <c r="J5096">
        <v>104</v>
      </c>
      <c r="K5096" s="194">
        <v>0</v>
      </c>
      <c r="L5096" t="s">
        <v>1075</v>
      </c>
      <c r="M5096" t="s">
        <v>1075</v>
      </c>
      <c r="N5096">
        <v>134</v>
      </c>
      <c r="O5096" t="s">
        <v>7876</v>
      </c>
      <c r="P5096" t="s">
        <v>7877</v>
      </c>
      <c r="Q5096">
        <v>0.13400000000000001</v>
      </c>
      <c r="R5096" s="117" t="s">
        <v>14687</v>
      </c>
      <c r="S5096" s="117" t="s">
        <v>14688</v>
      </c>
      <c r="T5096" t="s">
        <v>13996</v>
      </c>
      <c r="U5096" t="s">
        <v>10772</v>
      </c>
    </row>
    <row r="5097" spans="1:21">
      <c r="A5097" s="117" t="s">
        <v>3298</v>
      </c>
      <c r="B5097" t="s">
        <v>14590</v>
      </c>
      <c r="C5097" t="s">
        <v>14590</v>
      </c>
      <c r="D5097">
        <v>21</v>
      </c>
      <c r="E5097">
        <v>15</v>
      </c>
      <c r="F5097">
        <v>21</v>
      </c>
      <c r="G5097">
        <v>15</v>
      </c>
      <c r="H5097">
        <v>1</v>
      </c>
      <c r="I5097">
        <v>1</v>
      </c>
      <c r="J5097">
        <v>104</v>
      </c>
      <c r="K5097" s="194">
        <v>104</v>
      </c>
      <c r="L5097" t="s">
        <v>1075</v>
      </c>
      <c r="M5097" t="s">
        <v>1075</v>
      </c>
      <c r="N5097">
        <v>136</v>
      </c>
      <c r="O5097" t="s">
        <v>7876</v>
      </c>
      <c r="P5097" t="s">
        <v>7877</v>
      </c>
      <c r="Q5097">
        <v>0.13600000000000001</v>
      </c>
      <c r="R5097" s="117" t="s">
        <v>14687</v>
      </c>
      <c r="S5097" s="117" t="s">
        <v>14688</v>
      </c>
      <c r="T5097" t="s">
        <v>13996</v>
      </c>
      <c r="U5097" t="s">
        <v>10773</v>
      </c>
    </row>
    <row r="5098" spans="1:21">
      <c r="A5098" s="117" t="s">
        <v>24878</v>
      </c>
      <c r="B5098" t="s">
        <v>14590</v>
      </c>
      <c r="C5098" t="s">
        <v>14590</v>
      </c>
      <c r="D5098">
        <v>60</v>
      </c>
      <c r="E5098">
        <v>54</v>
      </c>
      <c r="F5098">
        <v>60</v>
      </c>
      <c r="G5098">
        <v>54</v>
      </c>
      <c r="H5098">
        <v>270</v>
      </c>
      <c r="I5098">
        <v>270</v>
      </c>
      <c r="J5098">
        <v>0</v>
      </c>
      <c r="K5098" s="194">
        <v>0</v>
      </c>
      <c r="L5098" t="s">
        <v>1075</v>
      </c>
      <c r="M5098" t="s">
        <v>1075</v>
      </c>
      <c r="N5098">
        <v>120</v>
      </c>
      <c r="O5098" t="s">
        <v>7876</v>
      </c>
      <c r="P5098" t="s">
        <v>24879</v>
      </c>
      <c r="Q5098">
        <v>0.12</v>
      </c>
      <c r="R5098" s="117" t="s">
        <v>15348</v>
      </c>
      <c r="S5098" s="117" t="s">
        <v>15349</v>
      </c>
      <c r="T5098" t="s">
        <v>12151</v>
      </c>
      <c r="U5098" t="s">
        <v>10772</v>
      </c>
    </row>
    <row r="5099" spans="1:21">
      <c r="A5099" s="117" t="s">
        <v>11843</v>
      </c>
      <c r="B5099" t="s">
        <v>14590</v>
      </c>
      <c r="C5099" t="s">
        <v>14590</v>
      </c>
      <c r="D5099">
        <v>60</v>
      </c>
      <c r="E5099">
        <v>54</v>
      </c>
      <c r="F5099">
        <v>60</v>
      </c>
      <c r="G5099">
        <v>54</v>
      </c>
      <c r="H5099">
        <v>1</v>
      </c>
      <c r="I5099">
        <v>1</v>
      </c>
      <c r="J5099">
        <v>0</v>
      </c>
      <c r="K5099" s="194">
        <v>0</v>
      </c>
      <c r="L5099" t="s">
        <v>1075</v>
      </c>
      <c r="M5099" t="s">
        <v>1075</v>
      </c>
      <c r="N5099">
        <v>120</v>
      </c>
      <c r="O5099" t="s">
        <v>7876</v>
      </c>
      <c r="P5099" t="s">
        <v>8790</v>
      </c>
      <c r="Q5099">
        <v>0.12</v>
      </c>
      <c r="R5099" s="117" t="s">
        <v>15348</v>
      </c>
      <c r="S5099" s="117" t="s">
        <v>15349</v>
      </c>
      <c r="T5099" t="s">
        <v>12151</v>
      </c>
      <c r="U5099" t="s">
        <v>10773</v>
      </c>
    </row>
    <row r="5100" spans="1:21">
      <c r="A5100" s="117" t="s">
        <v>11844</v>
      </c>
      <c r="B5100" t="s">
        <v>13815</v>
      </c>
      <c r="C5100" t="s">
        <v>14590</v>
      </c>
      <c r="D5100">
        <v>2</v>
      </c>
      <c r="E5100">
        <v>54</v>
      </c>
      <c r="F5100">
        <v>60</v>
      </c>
      <c r="G5100">
        <v>54</v>
      </c>
      <c r="H5100">
        <v>1</v>
      </c>
      <c r="I5100">
        <v>1</v>
      </c>
      <c r="J5100">
        <v>505</v>
      </c>
      <c r="K5100" s="194">
        <v>0</v>
      </c>
      <c r="L5100" t="s">
        <v>1075</v>
      </c>
      <c r="M5100" t="s">
        <v>1075</v>
      </c>
      <c r="N5100">
        <v>120</v>
      </c>
      <c r="O5100" t="s">
        <v>7876</v>
      </c>
      <c r="P5100" t="s">
        <v>8790</v>
      </c>
      <c r="Q5100">
        <v>0.12</v>
      </c>
      <c r="R5100" s="117" t="s">
        <v>15348</v>
      </c>
      <c r="S5100" s="117" t="s">
        <v>15349</v>
      </c>
      <c r="T5100" t="s">
        <v>12151</v>
      </c>
      <c r="U5100" t="s">
        <v>10772</v>
      </c>
    </row>
    <row r="5101" spans="1:21">
      <c r="A5101" s="117" t="s">
        <v>11845</v>
      </c>
      <c r="B5101" t="s">
        <v>14590</v>
      </c>
      <c r="C5101" t="s">
        <v>13815</v>
      </c>
      <c r="D5101">
        <v>60</v>
      </c>
      <c r="E5101">
        <v>54</v>
      </c>
      <c r="F5101">
        <v>2</v>
      </c>
      <c r="G5101">
        <v>54</v>
      </c>
      <c r="H5101">
        <v>1</v>
      </c>
      <c r="I5101">
        <v>1</v>
      </c>
      <c r="J5101">
        <v>0</v>
      </c>
      <c r="K5101" s="194">
        <v>0</v>
      </c>
      <c r="L5101" t="s">
        <v>1075</v>
      </c>
      <c r="M5101" t="s">
        <v>1075</v>
      </c>
      <c r="N5101">
        <v>120</v>
      </c>
      <c r="O5101" t="s">
        <v>7876</v>
      </c>
      <c r="P5101" t="s">
        <v>8790</v>
      </c>
      <c r="Q5101">
        <v>0.12</v>
      </c>
      <c r="R5101" s="117" t="s">
        <v>15348</v>
      </c>
      <c r="S5101" s="117" t="s">
        <v>15349</v>
      </c>
      <c r="T5101" t="s">
        <v>12151</v>
      </c>
      <c r="U5101" t="s">
        <v>10772</v>
      </c>
    </row>
    <row r="5102" spans="1:21">
      <c r="A5102" s="117" t="s">
        <v>20993</v>
      </c>
      <c r="B5102" t="s">
        <v>14590</v>
      </c>
      <c r="C5102" t="s">
        <v>14590</v>
      </c>
      <c r="D5102">
        <v>28</v>
      </c>
      <c r="E5102">
        <v>22</v>
      </c>
      <c r="F5102">
        <v>28</v>
      </c>
      <c r="G5102">
        <v>22</v>
      </c>
      <c r="H5102">
        <v>300</v>
      </c>
      <c r="I5102">
        <v>300</v>
      </c>
      <c r="J5102">
        <v>0</v>
      </c>
      <c r="K5102" s="194">
        <v>0</v>
      </c>
      <c r="L5102" t="s">
        <v>1075</v>
      </c>
      <c r="M5102" t="s">
        <v>1075</v>
      </c>
      <c r="N5102">
        <v>31.35</v>
      </c>
      <c r="O5102" t="s">
        <v>7876</v>
      </c>
      <c r="P5102" t="s">
        <v>7877</v>
      </c>
      <c r="Q5102">
        <v>3.1350000000000003E-2</v>
      </c>
      <c r="R5102" s="117" t="s">
        <v>14944</v>
      </c>
      <c r="S5102" s="117" t="s">
        <v>14688</v>
      </c>
      <c r="T5102" t="s">
        <v>13996</v>
      </c>
      <c r="U5102" t="s">
        <v>10772</v>
      </c>
    </row>
    <row r="5103" spans="1:21">
      <c r="A5103" s="117" t="s">
        <v>3299</v>
      </c>
      <c r="B5103" t="s">
        <v>14590</v>
      </c>
      <c r="C5103" t="s">
        <v>14590</v>
      </c>
      <c r="D5103">
        <v>21</v>
      </c>
      <c r="E5103">
        <v>15</v>
      </c>
      <c r="F5103">
        <v>21</v>
      </c>
      <c r="G5103">
        <v>15</v>
      </c>
      <c r="H5103">
        <v>5</v>
      </c>
      <c r="I5103">
        <v>5</v>
      </c>
      <c r="J5103">
        <v>0</v>
      </c>
      <c r="K5103" s="194">
        <v>0</v>
      </c>
      <c r="L5103" t="s">
        <v>1075</v>
      </c>
      <c r="M5103" t="s">
        <v>1075</v>
      </c>
      <c r="N5103">
        <v>80</v>
      </c>
      <c r="O5103" t="s">
        <v>7876</v>
      </c>
      <c r="P5103" t="s">
        <v>8809</v>
      </c>
      <c r="Q5103">
        <v>0.08</v>
      </c>
      <c r="R5103" s="117" t="s">
        <v>14687</v>
      </c>
      <c r="S5103" s="117" t="s">
        <v>14688</v>
      </c>
      <c r="T5103" t="s">
        <v>13996</v>
      </c>
      <c r="U5103" t="s">
        <v>10772</v>
      </c>
    </row>
    <row r="5104" spans="1:21">
      <c r="A5104" s="117" t="s">
        <v>529</v>
      </c>
      <c r="B5104" t="s">
        <v>14590</v>
      </c>
      <c r="C5104" t="s">
        <v>14590</v>
      </c>
      <c r="D5104">
        <v>21</v>
      </c>
      <c r="E5104">
        <v>15</v>
      </c>
      <c r="F5104">
        <v>21</v>
      </c>
      <c r="G5104">
        <v>15</v>
      </c>
      <c r="H5104">
        <v>1</v>
      </c>
      <c r="I5104">
        <v>1</v>
      </c>
      <c r="J5104">
        <v>99999</v>
      </c>
      <c r="K5104" s="194">
        <v>100</v>
      </c>
      <c r="L5104" t="s">
        <v>1075</v>
      </c>
      <c r="M5104" t="s">
        <v>1075</v>
      </c>
      <c r="N5104">
        <v>80</v>
      </c>
      <c r="O5104" t="s">
        <v>7876</v>
      </c>
      <c r="P5104" t="s">
        <v>8809</v>
      </c>
      <c r="Q5104">
        <v>0.08</v>
      </c>
      <c r="R5104" s="117" t="s">
        <v>14687</v>
      </c>
      <c r="S5104" s="117" t="s">
        <v>14688</v>
      </c>
      <c r="T5104" t="s">
        <v>13996</v>
      </c>
      <c r="U5104" t="s">
        <v>10773</v>
      </c>
    </row>
    <row r="5105" spans="1:21">
      <c r="A5105" s="117" t="s">
        <v>3300</v>
      </c>
      <c r="B5105" t="s">
        <v>14590</v>
      </c>
      <c r="C5105" t="s">
        <v>14590</v>
      </c>
      <c r="D5105">
        <v>21</v>
      </c>
      <c r="E5105">
        <v>15</v>
      </c>
      <c r="F5105">
        <v>21</v>
      </c>
      <c r="G5105">
        <v>15</v>
      </c>
      <c r="H5105">
        <v>1</v>
      </c>
      <c r="I5105">
        <v>1</v>
      </c>
      <c r="J5105">
        <v>0</v>
      </c>
      <c r="K5105" s="194">
        <v>0</v>
      </c>
      <c r="L5105" t="s">
        <v>1075</v>
      </c>
      <c r="M5105" t="s">
        <v>1075</v>
      </c>
      <c r="N5105">
        <v>80</v>
      </c>
      <c r="O5105" t="s">
        <v>7876</v>
      </c>
      <c r="P5105" t="s">
        <v>8809</v>
      </c>
      <c r="Q5105">
        <v>0.08</v>
      </c>
      <c r="R5105" s="117" t="s">
        <v>14687</v>
      </c>
      <c r="S5105" s="117" t="s">
        <v>14688</v>
      </c>
      <c r="T5105" t="s">
        <v>13996</v>
      </c>
      <c r="U5105" t="s">
        <v>10773</v>
      </c>
    </row>
    <row r="5106" spans="1:21">
      <c r="A5106" s="117" t="s">
        <v>24880</v>
      </c>
      <c r="B5106" t="s">
        <v>14590</v>
      </c>
      <c r="C5106" t="s">
        <v>14590</v>
      </c>
      <c r="D5106">
        <v>28</v>
      </c>
      <c r="E5106">
        <v>22</v>
      </c>
      <c r="F5106">
        <v>28</v>
      </c>
      <c r="G5106">
        <v>22</v>
      </c>
      <c r="H5106">
        <v>80</v>
      </c>
      <c r="I5106">
        <v>80</v>
      </c>
      <c r="J5106">
        <v>0</v>
      </c>
      <c r="K5106" s="194">
        <v>0</v>
      </c>
      <c r="L5106" t="s">
        <v>1075</v>
      </c>
      <c r="M5106" t="s">
        <v>1075</v>
      </c>
      <c r="N5106">
        <v>85</v>
      </c>
      <c r="O5106" t="s">
        <v>7876</v>
      </c>
      <c r="P5106" t="s">
        <v>8795</v>
      </c>
      <c r="Q5106">
        <v>8.5000000000000006E-2</v>
      </c>
      <c r="R5106" s="117" t="s">
        <v>14687</v>
      </c>
      <c r="S5106" s="117" t="s">
        <v>14688</v>
      </c>
      <c r="T5106" t="s">
        <v>13996</v>
      </c>
      <c r="U5106" t="s">
        <v>10772</v>
      </c>
    </row>
    <row r="5107" spans="1:21">
      <c r="A5107" s="117" t="s">
        <v>3301</v>
      </c>
      <c r="B5107" t="s">
        <v>14590</v>
      </c>
      <c r="C5107" t="s">
        <v>14590</v>
      </c>
      <c r="D5107">
        <v>21</v>
      </c>
      <c r="E5107">
        <v>15</v>
      </c>
      <c r="F5107">
        <v>21</v>
      </c>
      <c r="G5107">
        <v>15</v>
      </c>
      <c r="H5107">
        <v>1</v>
      </c>
      <c r="I5107">
        <v>1</v>
      </c>
      <c r="J5107">
        <v>0</v>
      </c>
      <c r="K5107" s="194">
        <v>0</v>
      </c>
      <c r="L5107" t="s">
        <v>1075</v>
      </c>
      <c r="M5107" t="s">
        <v>1075</v>
      </c>
      <c r="N5107">
        <v>85</v>
      </c>
      <c r="O5107" t="s">
        <v>7876</v>
      </c>
      <c r="P5107" t="s">
        <v>8795</v>
      </c>
      <c r="Q5107">
        <v>8.5000000000000006E-2</v>
      </c>
      <c r="R5107" s="117" t="s">
        <v>14687</v>
      </c>
      <c r="S5107" s="117" t="s">
        <v>14688</v>
      </c>
      <c r="T5107" t="s">
        <v>13996</v>
      </c>
      <c r="U5107" t="s">
        <v>10773</v>
      </c>
    </row>
    <row r="5108" spans="1:21">
      <c r="A5108" s="117" t="s">
        <v>528</v>
      </c>
      <c r="B5108" t="s">
        <v>13815</v>
      </c>
      <c r="C5108" t="s">
        <v>14590</v>
      </c>
      <c r="D5108">
        <v>2</v>
      </c>
      <c r="E5108">
        <v>22</v>
      </c>
      <c r="F5108">
        <v>28</v>
      </c>
      <c r="G5108">
        <v>22</v>
      </c>
      <c r="H5108">
        <v>8</v>
      </c>
      <c r="I5108">
        <v>8</v>
      </c>
      <c r="J5108">
        <v>310</v>
      </c>
      <c r="K5108" s="194">
        <v>2400</v>
      </c>
      <c r="L5108" t="s">
        <v>1075</v>
      </c>
      <c r="M5108" t="s">
        <v>1075</v>
      </c>
      <c r="N5108">
        <v>85</v>
      </c>
      <c r="O5108" t="s">
        <v>7876</v>
      </c>
      <c r="P5108" t="s">
        <v>8795</v>
      </c>
      <c r="Q5108">
        <v>8.5000000000000006E-2</v>
      </c>
      <c r="R5108" s="117" t="s">
        <v>14687</v>
      </c>
      <c r="S5108" s="117" t="s">
        <v>14688</v>
      </c>
      <c r="T5108" t="s">
        <v>13996</v>
      </c>
      <c r="U5108" t="s">
        <v>10772</v>
      </c>
    </row>
    <row r="5109" spans="1:21">
      <c r="A5109" s="117" t="s">
        <v>527</v>
      </c>
      <c r="B5109" t="s">
        <v>13815</v>
      </c>
      <c r="C5109" t="s">
        <v>14590</v>
      </c>
      <c r="D5109">
        <v>2</v>
      </c>
      <c r="E5109">
        <v>22</v>
      </c>
      <c r="F5109">
        <v>28</v>
      </c>
      <c r="G5109">
        <v>22</v>
      </c>
      <c r="H5109">
        <v>1</v>
      </c>
      <c r="I5109">
        <v>1</v>
      </c>
      <c r="J5109">
        <v>200</v>
      </c>
      <c r="K5109" s="194">
        <v>0</v>
      </c>
      <c r="L5109" t="s">
        <v>1075</v>
      </c>
      <c r="M5109" t="s">
        <v>1075</v>
      </c>
      <c r="N5109">
        <v>85</v>
      </c>
      <c r="O5109" t="s">
        <v>7876</v>
      </c>
      <c r="P5109" t="s">
        <v>8795</v>
      </c>
      <c r="Q5109">
        <v>8.5000000000000006E-2</v>
      </c>
      <c r="R5109" s="117" t="s">
        <v>14687</v>
      </c>
      <c r="S5109" s="117" t="s">
        <v>14688</v>
      </c>
      <c r="T5109" t="s">
        <v>13996</v>
      </c>
      <c r="U5109" t="s">
        <v>10772</v>
      </c>
    </row>
    <row r="5110" spans="1:21">
      <c r="A5110" s="117" t="s">
        <v>3302</v>
      </c>
      <c r="B5110" t="s">
        <v>14590</v>
      </c>
      <c r="C5110" t="s">
        <v>14590</v>
      </c>
      <c r="D5110">
        <v>21</v>
      </c>
      <c r="E5110">
        <v>15</v>
      </c>
      <c r="F5110">
        <v>21</v>
      </c>
      <c r="G5110">
        <v>15</v>
      </c>
      <c r="H5110">
        <v>6</v>
      </c>
      <c r="I5110">
        <v>6</v>
      </c>
      <c r="J5110">
        <v>0</v>
      </c>
      <c r="K5110" s="194">
        <v>0</v>
      </c>
      <c r="L5110" t="s">
        <v>1075</v>
      </c>
      <c r="M5110" t="s">
        <v>1075</v>
      </c>
      <c r="N5110">
        <v>80</v>
      </c>
      <c r="O5110" t="s">
        <v>7876</v>
      </c>
      <c r="P5110" t="s">
        <v>8810</v>
      </c>
      <c r="Q5110">
        <v>0.08</v>
      </c>
      <c r="R5110" s="117" t="s">
        <v>14687</v>
      </c>
      <c r="S5110" s="117" t="s">
        <v>14688</v>
      </c>
      <c r="T5110" t="s">
        <v>13996</v>
      </c>
      <c r="U5110" t="s">
        <v>10772</v>
      </c>
    </row>
    <row r="5111" spans="1:21">
      <c r="A5111" s="117" t="s">
        <v>20994</v>
      </c>
      <c r="B5111" t="s">
        <v>14590</v>
      </c>
      <c r="C5111" t="s">
        <v>14590</v>
      </c>
      <c r="D5111">
        <v>28</v>
      </c>
      <c r="E5111">
        <v>22</v>
      </c>
      <c r="F5111">
        <v>28</v>
      </c>
      <c r="G5111">
        <v>22</v>
      </c>
      <c r="H5111">
        <v>140</v>
      </c>
      <c r="I5111">
        <v>140</v>
      </c>
      <c r="J5111">
        <v>0</v>
      </c>
      <c r="K5111" s="194">
        <v>0</v>
      </c>
      <c r="L5111" t="s">
        <v>1075</v>
      </c>
      <c r="M5111" t="s">
        <v>1075</v>
      </c>
      <c r="N5111">
        <v>33.619999999999997</v>
      </c>
      <c r="O5111" t="s">
        <v>7876</v>
      </c>
      <c r="P5111" t="s">
        <v>7877</v>
      </c>
      <c r="Q5111">
        <v>3.3619999999999997E-2</v>
      </c>
      <c r="R5111" s="117" t="s">
        <v>14944</v>
      </c>
      <c r="S5111" s="117" t="s">
        <v>14688</v>
      </c>
      <c r="T5111" t="s">
        <v>13996</v>
      </c>
      <c r="U5111" t="s">
        <v>10772</v>
      </c>
    </row>
    <row r="5112" spans="1:21">
      <c r="A5112" s="117" t="s">
        <v>22552</v>
      </c>
      <c r="B5112" t="s">
        <v>14590</v>
      </c>
      <c r="C5112" t="s">
        <v>14590</v>
      </c>
      <c r="D5112">
        <v>56</v>
      </c>
      <c r="E5112">
        <v>50</v>
      </c>
      <c r="F5112">
        <v>56</v>
      </c>
      <c r="G5112">
        <v>50</v>
      </c>
      <c r="H5112">
        <v>50</v>
      </c>
      <c r="I5112">
        <v>1</v>
      </c>
      <c r="J5112">
        <v>999999</v>
      </c>
      <c r="K5112" s="194">
        <v>999999</v>
      </c>
      <c r="L5112" t="s">
        <v>1083</v>
      </c>
      <c r="M5112" t="s">
        <v>1083</v>
      </c>
      <c r="N5112">
        <v>186.5</v>
      </c>
      <c r="O5112" t="s">
        <v>7876</v>
      </c>
      <c r="P5112" t="s">
        <v>22553</v>
      </c>
      <c r="Q5112">
        <v>0.1865</v>
      </c>
      <c r="R5112" s="117" t="s">
        <v>14676</v>
      </c>
      <c r="S5112" s="117" t="s">
        <v>14589</v>
      </c>
      <c r="T5112" t="s">
        <v>12136</v>
      </c>
      <c r="U5112" t="s">
        <v>10772</v>
      </c>
    </row>
    <row r="5113" spans="1:21">
      <c r="A5113" s="117" t="s">
        <v>3303</v>
      </c>
      <c r="B5113" t="s">
        <v>14590</v>
      </c>
      <c r="C5113" t="s">
        <v>14590</v>
      </c>
      <c r="D5113">
        <v>49</v>
      </c>
      <c r="E5113">
        <v>43</v>
      </c>
      <c r="F5113">
        <v>49</v>
      </c>
      <c r="G5113">
        <v>43</v>
      </c>
      <c r="H5113">
        <v>1</v>
      </c>
      <c r="I5113">
        <v>1</v>
      </c>
      <c r="J5113">
        <v>999999</v>
      </c>
      <c r="K5113" s="194">
        <v>999999</v>
      </c>
      <c r="L5113" t="s">
        <v>1083</v>
      </c>
      <c r="M5113" t="s">
        <v>1083</v>
      </c>
      <c r="N5113">
        <v>194.66</v>
      </c>
      <c r="O5113" t="s">
        <v>7876</v>
      </c>
      <c r="P5113" t="s">
        <v>7877</v>
      </c>
      <c r="Q5113">
        <v>0.19466</v>
      </c>
      <c r="R5113" s="117" t="s">
        <v>14743</v>
      </c>
      <c r="S5113" s="117" t="s">
        <v>14589</v>
      </c>
      <c r="T5113" t="s">
        <v>12136</v>
      </c>
      <c r="U5113" t="s">
        <v>10773</v>
      </c>
    </row>
    <row r="5114" spans="1:21">
      <c r="A5114" s="117" t="s">
        <v>18533</v>
      </c>
      <c r="B5114" t="s">
        <v>14590</v>
      </c>
      <c r="C5114" t="s">
        <v>14590</v>
      </c>
      <c r="D5114">
        <v>48</v>
      </c>
      <c r="E5114">
        <v>42</v>
      </c>
      <c r="F5114">
        <v>48</v>
      </c>
      <c r="G5114">
        <v>42</v>
      </c>
      <c r="H5114">
        <v>1</v>
      </c>
      <c r="I5114">
        <v>1</v>
      </c>
      <c r="J5114">
        <v>999999</v>
      </c>
      <c r="K5114" s="194">
        <v>999999</v>
      </c>
      <c r="L5114" t="s">
        <v>1083</v>
      </c>
      <c r="M5114" t="s">
        <v>1083</v>
      </c>
      <c r="N5114">
        <v>800</v>
      </c>
      <c r="O5114" t="s">
        <v>7876</v>
      </c>
      <c r="P5114" t="s">
        <v>7877</v>
      </c>
      <c r="Q5114">
        <v>0.8</v>
      </c>
      <c r="R5114" s="117" t="s">
        <v>14594</v>
      </c>
      <c r="S5114" s="117" t="s">
        <v>14589</v>
      </c>
      <c r="T5114" t="s">
        <v>12136</v>
      </c>
      <c r="U5114" t="s">
        <v>10772</v>
      </c>
    </row>
    <row r="5115" spans="1:21">
      <c r="A5115" s="117" t="s">
        <v>22554</v>
      </c>
      <c r="B5115" t="s">
        <v>14590</v>
      </c>
      <c r="C5115" t="s">
        <v>14590</v>
      </c>
      <c r="D5115">
        <v>48</v>
      </c>
      <c r="E5115">
        <v>42</v>
      </c>
      <c r="F5115">
        <v>48</v>
      </c>
      <c r="G5115">
        <v>42</v>
      </c>
      <c r="H5115">
        <v>1</v>
      </c>
      <c r="I5115">
        <v>1</v>
      </c>
      <c r="J5115">
        <v>999999</v>
      </c>
      <c r="K5115" s="194">
        <v>999999</v>
      </c>
      <c r="L5115" t="s">
        <v>1083</v>
      </c>
      <c r="M5115" t="s">
        <v>1083</v>
      </c>
      <c r="N5115">
        <v>885</v>
      </c>
      <c r="O5115" t="s">
        <v>7876</v>
      </c>
      <c r="P5115" t="s">
        <v>7877</v>
      </c>
      <c r="Q5115">
        <v>0.88500000000000001</v>
      </c>
      <c r="R5115" s="117" t="s">
        <v>14594</v>
      </c>
      <c r="S5115" s="117" t="s">
        <v>14589</v>
      </c>
      <c r="T5115" t="s">
        <v>12136</v>
      </c>
      <c r="U5115" t="s">
        <v>10772</v>
      </c>
    </row>
    <row r="5116" spans="1:21">
      <c r="A5116" s="117" t="s">
        <v>22555</v>
      </c>
      <c r="B5116" t="s">
        <v>14590</v>
      </c>
      <c r="C5116" t="s">
        <v>14590</v>
      </c>
      <c r="D5116">
        <v>48</v>
      </c>
      <c r="E5116">
        <v>42</v>
      </c>
      <c r="F5116">
        <v>48</v>
      </c>
      <c r="G5116">
        <v>42</v>
      </c>
      <c r="H5116">
        <v>1</v>
      </c>
      <c r="I5116">
        <v>1</v>
      </c>
      <c r="J5116">
        <v>999999</v>
      </c>
      <c r="K5116" s="194">
        <v>999999</v>
      </c>
      <c r="L5116" t="s">
        <v>1083</v>
      </c>
      <c r="M5116" t="s">
        <v>1083</v>
      </c>
      <c r="N5116">
        <v>800</v>
      </c>
      <c r="O5116" t="s">
        <v>7876</v>
      </c>
      <c r="P5116" t="s">
        <v>22556</v>
      </c>
      <c r="Q5116">
        <v>0.8</v>
      </c>
      <c r="R5116" s="117" t="s">
        <v>14594</v>
      </c>
      <c r="S5116" s="117" t="s">
        <v>14589</v>
      </c>
      <c r="T5116" t="s">
        <v>12136</v>
      </c>
      <c r="U5116" t="s">
        <v>10772</v>
      </c>
    </row>
    <row r="5117" spans="1:21">
      <c r="A5117" s="117" t="s">
        <v>16526</v>
      </c>
      <c r="B5117" t="s">
        <v>14590</v>
      </c>
      <c r="C5117" t="s">
        <v>14590</v>
      </c>
      <c r="D5117">
        <v>31</v>
      </c>
      <c r="E5117">
        <v>25</v>
      </c>
      <c r="F5117">
        <v>31</v>
      </c>
      <c r="G5117">
        <v>25</v>
      </c>
      <c r="H5117">
        <v>12</v>
      </c>
      <c r="I5117">
        <v>12</v>
      </c>
      <c r="J5117">
        <v>0</v>
      </c>
      <c r="K5117" s="194">
        <v>0</v>
      </c>
      <c r="L5117" t="s">
        <v>1083</v>
      </c>
      <c r="M5117" t="s">
        <v>1083</v>
      </c>
      <c r="N5117">
        <v>1183</v>
      </c>
      <c r="O5117" t="s">
        <v>7876</v>
      </c>
      <c r="P5117" t="s">
        <v>7877</v>
      </c>
      <c r="Q5117">
        <v>1.1830000000000001</v>
      </c>
      <c r="R5117" s="117" t="s">
        <v>18674</v>
      </c>
      <c r="S5117" s="117" t="s">
        <v>14589</v>
      </c>
      <c r="T5117" t="s">
        <v>12136</v>
      </c>
      <c r="U5117" t="s">
        <v>10772</v>
      </c>
    </row>
    <row r="5118" spans="1:21">
      <c r="A5118" s="117" t="s">
        <v>20995</v>
      </c>
      <c r="B5118" t="s">
        <v>14590</v>
      </c>
      <c r="C5118" t="s">
        <v>14590</v>
      </c>
      <c r="D5118">
        <v>28</v>
      </c>
      <c r="E5118">
        <v>22</v>
      </c>
      <c r="F5118">
        <v>28</v>
      </c>
      <c r="G5118">
        <v>22</v>
      </c>
      <c r="H5118">
        <v>160</v>
      </c>
      <c r="I5118">
        <v>160</v>
      </c>
      <c r="J5118">
        <v>0</v>
      </c>
      <c r="K5118" s="194">
        <v>0</v>
      </c>
      <c r="L5118" t="s">
        <v>1075</v>
      </c>
      <c r="M5118" t="s">
        <v>1075</v>
      </c>
      <c r="N5118">
        <v>33.049999999999997</v>
      </c>
      <c r="O5118" t="s">
        <v>7876</v>
      </c>
      <c r="P5118" t="s">
        <v>7877</v>
      </c>
      <c r="Q5118">
        <v>3.3050000000000003E-2</v>
      </c>
      <c r="R5118" s="117" t="s">
        <v>14944</v>
      </c>
      <c r="S5118" s="117" t="s">
        <v>14688</v>
      </c>
      <c r="T5118" t="s">
        <v>13996</v>
      </c>
      <c r="U5118" t="s">
        <v>10772</v>
      </c>
    </row>
    <row r="5119" spans="1:21">
      <c r="A5119" s="117" t="s">
        <v>20996</v>
      </c>
      <c r="B5119" t="s">
        <v>14590</v>
      </c>
      <c r="C5119" t="s">
        <v>14590</v>
      </c>
      <c r="D5119">
        <v>28</v>
      </c>
      <c r="E5119">
        <v>22</v>
      </c>
      <c r="F5119">
        <v>28</v>
      </c>
      <c r="G5119">
        <v>22</v>
      </c>
      <c r="H5119">
        <v>200</v>
      </c>
      <c r="I5119">
        <v>200</v>
      </c>
      <c r="J5119">
        <v>0</v>
      </c>
      <c r="K5119" s="194">
        <v>0</v>
      </c>
      <c r="L5119" t="s">
        <v>1075</v>
      </c>
      <c r="M5119" t="s">
        <v>1075</v>
      </c>
      <c r="N5119">
        <v>31.67</v>
      </c>
      <c r="O5119" t="s">
        <v>7876</v>
      </c>
      <c r="P5119" t="s">
        <v>7877</v>
      </c>
      <c r="Q5119">
        <v>3.1669999999999997E-2</v>
      </c>
      <c r="R5119" s="117" t="s">
        <v>14944</v>
      </c>
      <c r="S5119" s="117" t="s">
        <v>14688</v>
      </c>
      <c r="T5119" t="s">
        <v>13996</v>
      </c>
      <c r="U5119" t="s">
        <v>10772</v>
      </c>
    </row>
    <row r="5120" spans="1:21">
      <c r="A5120" s="117" t="s">
        <v>20997</v>
      </c>
      <c r="B5120" t="s">
        <v>14590</v>
      </c>
      <c r="C5120" t="s">
        <v>14590</v>
      </c>
      <c r="D5120">
        <v>28</v>
      </c>
      <c r="E5120">
        <v>22</v>
      </c>
      <c r="F5120">
        <v>28</v>
      </c>
      <c r="G5120">
        <v>22</v>
      </c>
      <c r="H5120">
        <v>200</v>
      </c>
      <c r="I5120">
        <v>200</v>
      </c>
      <c r="J5120">
        <v>0</v>
      </c>
      <c r="K5120" s="194">
        <v>0</v>
      </c>
      <c r="L5120" t="s">
        <v>1075</v>
      </c>
      <c r="M5120" t="s">
        <v>1075</v>
      </c>
      <c r="N5120">
        <v>30.05</v>
      </c>
      <c r="O5120" t="s">
        <v>7876</v>
      </c>
      <c r="P5120" t="s">
        <v>7877</v>
      </c>
      <c r="Q5120">
        <v>3.005E-2</v>
      </c>
      <c r="R5120" s="117" t="s">
        <v>14944</v>
      </c>
      <c r="S5120" s="117" t="s">
        <v>14688</v>
      </c>
      <c r="T5120" t="s">
        <v>13996</v>
      </c>
      <c r="U5120" t="s">
        <v>10772</v>
      </c>
    </row>
    <row r="5121" spans="1:21">
      <c r="A5121" s="117" t="s">
        <v>19885</v>
      </c>
      <c r="B5121" t="s">
        <v>14590</v>
      </c>
      <c r="C5121" t="s">
        <v>14593</v>
      </c>
      <c r="D5121">
        <v>28</v>
      </c>
      <c r="E5121">
        <v>22</v>
      </c>
      <c r="F5121" t="e">
        <v>#N/A</v>
      </c>
      <c r="G5121" t="e">
        <v>#N/A</v>
      </c>
      <c r="H5121">
        <v>20</v>
      </c>
      <c r="I5121">
        <v>20</v>
      </c>
      <c r="J5121">
        <v>0</v>
      </c>
      <c r="K5121" s="194" t="e">
        <v>#N/A</v>
      </c>
      <c r="L5121" t="s">
        <v>1075</v>
      </c>
      <c r="M5121" t="s">
        <v>1075</v>
      </c>
      <c r="N5121">
        <v>28.88</v>
      </c>
      <c r="O5121" t="s">
        <v>7876</v>
      </c>
      <c r="P5121" t="s">
        <v>7877</v>
      </c>
      <c r="Q5121">
        <v>2.8879999999999999E-2</v>
      </c>
      <c r="R5121" s="117" t="s">
        <v>14687</v>
      </c>
      <c r="S5121" s="117" t="s">
        <v>14688</v>
      </c>
      <c r="T5121" t="s">
        <v>13996</v>
      </c>
      <c r="U5121" t="s">
        <v>10772</v>
      </c>
    </row>
    <row r="5122" spans="1:21">
      <c r="A5122" s="117" t="s">
        <v>19886</v>
      </c>
      <c r="B5122" t="s">
        <v>14590</v>
      </c>
      <c r="C5122" t="s">
        <v>14593</v>
      </c>
      <c r="D5122">
        <v>28</v>
      </c>
      <c r="E5122">
        <v>22</v>
      </c>
      <c r="F5122" t="e">
        <v>#N/A</v>
      </c>
      <c r="G5122" t="e">
        <v>#N/A</v>
      </c>
      <c r="H5122">
        <v>20</v>
      </c>
      <c r="I5122">
        <v>20</v>
      </c>
      <c r="J5122">
        <v>0</v>
      </c>
      <c r="K5122" s="194" t="e">
        <v>#N/A</v>
      </c>
      <c r="L5122" t="s">
        <v>1075</v>
      </c>
      <c r="M5122" t="s">
        <v>1075</v>
      </c>
      <c r="N5122">
        <v>30.05</v>
      </c>
      <c r="O5122" t="s">
        <v>7876</v>
      </c>
      <c r="P5122" t="s">
        <v>7877</v>
      </c>
      <c r="Q5122">
        <v>3.005E-2</v>
      </c>
      <c r="R5122" s="117" t="s">
        <v>14687</v>
      </c>
      <c r="S5122" s="117" t="s">
        <v>14688</v>
      </c>
      <c r="T5122" t="s">
        <v>13996</v>
      </c>
      <c r="U5122" t="s">
        <v>10772</v>
      </c>
    </row>
    <row r="5123" spans="1:21">
      <c r="A5123" s="117" t="s">
        <v>20998</v>
      </c>
      <c r="B5123" t="s">
        <v>14590</v>
      </c>
      <c r="C5123" t="s">
        <v>14590</v>
      </c>
      <c r="D5123">
        <v>28</v>
      </c>
      <c r="E5123">
        <v>22</v>
      </c>
      <c r="F5123">
        <v>28</v>
      </c>
      <c r="G5123">
        <v>22</v>
      </c>
      <c r="H5123">
        <v>20</v>
      </c>
      <c r="I5123">
        <v>20</v>
      </c>
      <c r="J5123">
        <v>0</v>
      </c>
      <c r="K5123" s="194">
        <v>0</v>
      </c>
      <c r="L5123" t="s">
        <v>1075</v>
      </c>
      <c r="M5123" t="s">
        <v>1075</v>
      </c>
      <c r="N5123">
        <v>28.88</v>
      </c>
      <c r="O5123" t="s">
        <v>7876</v>
      </c>
      <c r="P5123" t="s">
        <v>7877</v>
      </c>
      <c r="Q5123">
        <v>2.8879999999999999E-2</v>
      </c>
      <c r="R5123" s="117" t="s">
        <v>14944</v>
      </c>
      <c r="S5123" s="117" t="s">
        <v>14688</v>
      </c>
      <c r="T5123" t="s">
        <v>13996</v>
      </c>
      <c r="U5123" t="s">
        <v>10772</v>
      </c>
    </row>
    <row r="5124" spans="1:21">
      <c r="A5124" s="117" t="s">
        <v>20999</v>
      </c>
      <c r="B5124" t="s">
        <v>14590</v>
      </c>
      <c r="C5124" t="s">
        <v>14593</v>
      </c>
      <c r="D5124">
        <v>21</v>
      </c>
      <c r="E5124">
        <v>15</v>
      </c>
      <c r="F5124" t="e">
        <v>#N/A</v>
      </c>
      <c r="G5124" t="e">
        <v>#N/A</v>
      </c>
      <c r="H5124">
        <v>5</v>
      </c>
      <c r="I5124">
        <v>5</v>
      </c>
      <c r="J5124">
        <v>0</v>
      </c>
      <c r="K5124" s="194" t="e">
        <v>#N/A</v>
      </c>
      <c r="L5124" t="s">
        <v>1075</v>
      </c>
      <c r="M5124" t="s">
        <v>1075</v>
      </c>
      <c r="N5124">
        <v>178</v>
      </c>
      <c r="O5124" t="s">
        <v>7876</v>
      </c>
      <c r="P5124" t="s">
        <v>7877</v>
      </c>
      <c r="Q5124">
        <v>0.17799999999999999</v>
      </c>
      <c r="R5124" s="117" t="s">
        <v>14687</v>
      </c>
      <c r="S5124" s="117" t="s">
        <v>14688</v>
      </c>
      <c r="T5124" t="s">
        <v>13996</v>
      </c>
      <c r="U5124" t="s">
        <v>10772</v>
      </c>
    </row>
    <row r="5125" spans="1:21">
      <c r="A5125" s="117" t="s">
        <v>3304</v>
      </c>
      <c r="B5125" t="s">
        <v>14590</v>
      </c>
      <c r="C5125" t="s">
        <v>14590</v>
      </c>
      <c r="D5125">
        <v>69</v>
      </c>
      <c r="E5125">
        <v>63</v>
      </c>
      <c r="F5125">
        <v>69</v>
      </c>
      <c r="G5125">
        <v>63</v>
      </c>
      <c r="H5125">
        <v>1</v>
      </c>
      <c r="I5125">
        <v>1</v>
      </c>
      <c r="J5125">
        <v>999999</v>
      </c>
      <c r="K5125" s="194">
        <v>999999</v>
      </c>
      <c r="L5125" t="s">
        <v>1083</v>
      </c>
      <c r="M5125" t="s">
        <v>1083</v>
      </c>
      <c r="N5125">
        <v>656.3</v>
      </c>
      <c r="O5125" t="s">
        <v>7876</v>
      </c>
      <c r="P5125" t="s">
        <v>8811</v>
      </c>
      <c r="Q5125">
        <v>0.65629999999999999</v>
      </c>
      <c r="R5125" s="117" t="s">
        <v>14676</v>
      </c>
      <c r="S5125" s="117" t="s">
        <v>14589</v>
      </c>
      <c r="T5125" t="s">
        <v>12136</v>
      </c>
      <c r="U5125" t="s">
        <v>10772</v>
      </c>
    </row>
    <row r="5126" spans="1:21">
      <c r="A5126" s="117" t="s">
        <v>24881</v>
      </c>
      <c r="B5126" t="s">
        <v>14590</v>
      </c>
      <c r="C5126" t="s">
        <v>14590</v>
      </c>
      <c r="D5126">
        <v>130</v>
      </c>
      <c r="E5126">
        <v>124</v>
      </c>
      <c r="F5126">
        <v>130</v>
      </c>
      <c r="G5126">
        <v>124</v>
      </c>
      <c r="H5126">
        <v>80</v>
      </c>
      <c r="I5126">
        <v>80</v>
      </c>
      <c r="J5126">
        <v>999999</v>
      </c>
      <c r="K5126" s="194">
        <v>999999</v>
      </c>
      <c r="L5126" t="s">
        <v>1083</v>
      </c>
      <c r="M5126" t="s">
        <v>1083</v>
      </c>
      <c r="N5126">
        <v>590</v>
      </c>
      <c r="O5126" t="s">
        <v>7876</v>
      </c>
      <c r="Q5126">
        <v>0.59</v>
      </c>
      <c r="R5126" s="117" t="s">
        <v>14743</v>
      </c>
      <c r="S5126" s="117" t="s">
        <v>14589</v>
      </c>
      <c r="T5126" t="s">
        <v>12136</v>
      </c>
      <c r="U5126" t="s">
        <v>10772</v>
      </c>
    </row>
    <row r="5127" spans="1:21">
      <c r="A5127" s="117" t="s">
        <v>3305</v>
      </c>
      <c r="B5127" t="s">
        <v>14590</v>
      </c>
      <c r="C5127" t="s">
        <v>14590</v>
      </c>
      <c r="D5127">
        <v>25</v>
      </c>
      <c r="E5127">
        <v>19</v>
      </c>
      <c r="F5127">
        <v>25</v>
      </c>
      <c r="G5127">
        <v>19</v>
      </c>
      <c r="H5127">
        <v>1</v>
      </c>
      <c r="I5127">
        <v>1</v>
      </c>
      <c r="J5127">
        <v>29</v>
      </c>
      <c r="K5127" s="194">
        <v>29</v>
      </c>
      <c r="L5127" t="s">
        <v>1083</v>
      </c>
      <c r="M5127" t="s">
        <v>1083</v>
      </c>
      <c r="N5127">
        <v>628.16</v>
      </c>
      <c r="O5127" t="s">
        <v>7876</v>
      </c>
      <c r="P5127" t="s">
        <v>8811</v>
      </c>
      <c r="Q5127">
        <v>0.62816000000000005</v>
      </c>
      <c r="R5127" s="117" t="s">
        <v>14743</v>
      </c>
      <c r="S5127" s="117" t="s">
        <v>14589</v>
      </c>
      <c r="T5127" t="s">
        <v>12136</v>
      </c>
      <c r="U5127" t="s">
        <v>10772</v>
      </c>
    </row>
    <row r="5128" spans="1:21">
      <c r="A5128" s="117" t="s">
        <v>3306</v>
      </c>
      <c r="B5128" t="s">
        <v>14590</v>
      </c>
      <c r="C5128" t="s">
        <v>14590</v>
      </c>
      <c r="D5128">
        <v>70</v>
      </c>
      <c r="E5128">
        <v>64</v>
      </c>
      <c r="F5128">
        <v>70</v>
      </c>
      <c r="G5128">
        <v>64</v>
      </c>
      <c r="H5128">
        <v>1</v>
      </c>
      <c r="I5128">
        <v>1</v>
      </c>
      <c r="J5128">
        <v>999999</v>
      </c>
      <c r="K5128" s="194">
        <v>999999</v>
      </c>
      <c r="L5128" t="s">
        <v>1083</v>
      </c>
      <c r="M5128" t="s">
        <v>1083</v>
      </c>
      <c r="N5128">
        <v>605.66</v>
      </c>
      <c r="O5128" t="s">
        <v>7876</v>
      </c>
      <c r="P5128" t="s">
        <v>8812</v>
      </c>
      <c r="Q5128">
        <v>0.60565999999999998</v>
      </c>
      <c r="R5128" s="117" t="s">
        <v>14676</v>
      </c>
      <c r="S5128" s="117" t="s">
        <v>14589</v>
      </c>
      <c r="T5128" t="s">
        <v>12136</v>
      </c>
      <c r="U5128" t="s">
        <v>10772</v>
      </c>
    </row>
    <row r="5129" spans="1:21">
      <c r="A5129" s="117" t="s">
        <v>3307</v>
      </c>
      <c r="B5129" t="s">
        <v>14590</v>
      </c>
      <c r="C5129" t="s">
        <v>14590</v>
      </c>
      <c r="D5129">
        <v>48</v>
      </c>
      <c r="E5129">
        <v>42</v>
      </c>
      <c r="F5129">
        <v>48</v>
      </c>
      <c r="G5129">
        <v>42</v>
      </c>
      <c r="H5129">
        <v>1</v>
      </c>
      <c r="I5129">
        <v>1</v>
      </c>
      <c r="J5129">
        <v>999999</v>
      </c>
      <c r="K5129" s="194">
        <v>999999</v>
      </c>
      <c r="L5129" t="s">
        <v>1083</v>
      </c>
      <c r="M5129" t="s">
        <v>1083</v>
      </c>
      <c r="N5129">
        <v>658.1</v>
      </c>
      <c r="O5129" t="s">
        <v>7876</v>
      </c>
      <c r="P5129" t="s">
        <v>8813</v>
      </c>
      <c r="Q5129">
        <v>0.65810000000000002</v>
      </c>
      <c r="R5129" s="117" t="s">
        <v>14676</v>
      </c>
      <c r="S5129" s="117" t="s">
        <v>14589</v>
      </c>
      <c r="T5129" t="s">
        <v>12136</v>
      </c>
      <c r="U5129" t="s">
        <v>10772</v>
      </c>
    </row>
    <row r="5130" spans="1:21">
      <c r="A5130" s="117" t="s">
        <v>11846</v>
      </c>
      <c r="B5130" t="s">
        <v>14590</v>
      </c>
      <c r="C5130" t="s">
        <v>14590</v>
      </c>
      <c r="D5130">
        <v>53</v>
      </c>
      <c r="E5130">
        <v>47</v>
      </c>
      <c r="F5130">
        <v>53</v>
      </c>
      <c r="G5130">
        <v>47</v>
      </c>
      <c r="H5130">
        <v>1</v>
      </c>
      <c r="I5130">
        <v>1</v>
      </c>
      <c r="J5130">
        <v>0</v>
      </c>
      <c r="K5130" s="194">
        <v>0</v>
      </c>
      <c r="L5130" t="s">
        <v>1112</v>
      </c>
      <c r="M5130" t="s">
        <v>1112</v>
      </c>
      <c r="N5130">
        <v>9000</v>
      </c>
      <c r="O5130" t="s">
        <v>7876</v>
      </c>
      <c r="P5130" t="s">
        <v>8782</v>
      </c>
      <c r="Q5130">
        <v>9</v>
      </c>
      <c r="R5130" s="117" t="s">
        <v>14599</v>
      </c>
      <c r="S5130" s="117" t="s">
        <v>15097</v>
      </c>
      <c r="T5130" t="s">
        <v>12144</v>
      </c>
      <c r="U5130" t="s">
        <v>10772</v>
      </c>
    </row>
    <row r="5131" spans="1:21">
      <c r="A5131" s="117" t="s">
        <v>19519</v>
      </c>
      <c r="B5131" t="s">
        <v>14590</v>
      </c>
      <c r="C5131" t="s">
        <v>14590</v>
      </c>
      <c r="D5131">
        <v>45</v>
      </c>
      <c r="E5131">
        <v>39</v>
      </c>
      <c r="F5131">
        <v>45</v>
      </c>
      <c r="G5131">
        <v>39</v>
      </c>
      <c r="H5131">
        <v>1</v>
      </c>
      <c r="I5131">
        <v>1</v>
      </c>
      <c r="J5131">
        <v>0</v>
      </c>
      <c r="K5131" s="194">
        <v>0</v>
      </c>
      <c r="L5131" t="s">
        <v>1112</v>
      </c>
      <c r="M5131" t="s">
        <v>1112</v>
      </c>
      <c r="N5131">
        <v>1000</v>
      </c>
      <c r="O5131" t="s">
        <v>7876</v>
      </c>
      <c r="P5131" t="s">
        <v>18269</v>
      </c>
      <c r="Q5131">
        <v>1</v>
      </c>
      <c r="R5131" s="117" t="s">
        <v>15336</v>
      </c>
      <c r="S5131" s="117" t="s">
        <v>15345</v>
      </c>
      <c r="T5131" t="s">
        <v>12150</v>
      </c>
      <c r="U5131" t="s">
        <v>10772</v>
      </c>
    </row>
    <row r="5132" spans="1:21">
      <c r="A5132" s="117" t="s">
        <v>11242</v>
      </c>
      <c r="B5132" t="s">
        <v>14590</v>
      </c>
      <c r="C5132" t="s">
        <v>14590</v>
      </c>
      <c r="D5132">
        <v>45</v>
      </c>
      <c r="E5132">
        <v>39</v>
      </c>
      <c r="F5132">
        <v>45</v>
      </c>
      <c r="G5132">
        <v>39</v>
      </c>
      <c r="H5132">
        <v>1</v>
      </c>
      <c r="I5132">
        <v>1</v>
      </c>
      <c r="J5132">
        <v>0</v>
      </c>
      <c r="K5132" s="194">
        <v>0</v>
      </c>
      <c r="L5132" t="s">
        <v>1112</v>
      </c>
      <c r="M5132" t="s">
        <v>1112</v>
      </c>
      <c r="N5132">
        <v>9000</v>
      </c>
      <c r="O5132" t="s">
        <v>7876</v>
      </c>
      <c r="P5132" t="s">
        <v>8782</v>
      </c>
      <c r="Q5132">
        <v>9</v>
      </c>
      <c r="R5132" s="117" t="s">
        <v>15344</v>
      </c>
      <c r="S5132" s="117" t="s">
        <v>15345</v>
      </c>
      <c r="T5132" t="s">
        <v>12150</v>
      </c>
      <c r="U5132" t="s">
        <v>10773</v>
      </c>
    </row>
    <row r="5133" spans="1:21">
      <c r="A5133" s="117" t="s">
        <v>11847</v>
      </c>
      <c r="B5133" t="s">
        <v>14590</v>
      </c>
      <c r="C5133" t="s">
        <v>14590</v>
      </c>
      <c r="D5133">
        <v>53</v>
      </c>
      <c r="E5133">
        <v>47</v>
      </c>
      <c r="F5133">
        <v>53</v>
      </c>
      <c r="G5133">
        <v>47</v>
      </c>
      <c r="H5133">
        <v>1</v>
      </c>
      <c r="I5133">
        <v>1</v>
      </c>
      <c r="J5133">
        <v>0</v>
      </c>
      <c r="K5133" s="194">
        <v>0</v>
      </c>
      <c r="L5133" t="s">
        <v>1112</v>
      </c>
      <c r="M5133" t="s">
        <v>1112</v>
      </c>
      <c r="N5133">
        <v>9000</v>
      </c>
      <c r="O5133" t="s">
        <v>7876</v>
      </c>
      <c r="P5133" t="s">
        <v>8782</v>
      </c>
      <c r="Q5133">
        <v>9</v>
      </c>
      <c r="R5133" s="117" t="s">
        <v>14599</v>
      </c>
      <c r="S5133" s="117" t="s">
        <v>15097</v>
      </c>
      <c r="T5133" t="s">
        <v>12144</v>
      </c>
      <c r="U5133" t="s">
        <v>10772</v>
      </c>
    </row>
    <row r="5134" spans="1:21">
      <c r="A5134" s="117" t="s">
        <v>19520</v>
      </c>
      <c r="B5134" t="s">
        <v>14590</v>
      </c>
      <c r="C5134" t="s">
        <v>14590</v>
      </c>
      <c r="D5134">
        <v>45</v>
      </c>
      <c r="E5134">
        <v>39</v>
      </c>
      <c r="F5134">
        <v>45</v>
      </c>
      <c r="G5134">
        <v>39</v>
      </c>
      <c r="H5134">
        <v>1</v>
      </c>
      <c r="I5134">
        <v>1</v>
      </c>
      <c r="J5134">
        <v>0</v>
      </c>
      <c r="K5134" s="194">
        <v>0</v>
      </c>
      <c r="L5134" t="s">
        <v>1112</v>
      </c>
      <c r="M5134" t="s">
        <v>1112</v>
      </c>
      <c r="N5134">
        <v>1000</v>
      </c>
      <c r="O5134" t="s">
        <v>7876</v>
      </c>
      <c r="P5134" t="s">
        <v>18269</v>
      </c>
      <c r="Q5134">
        <v>1</v>
      </c>
      <c r="R5134" s="117" t="s">
        <v>15336</v>
      </c>
      <c r="S5134" s="117" t="s">
        <v>15345</v>
      </c>
      <c r="T5134" t="s">
        <v>12150</v>
      </c>
      <c r="U5134" t="s">
        <v>10772</v>
      </c>
    </row>
    <row r="5135" spans="1:21">
      <c r="A5135" s="117" t="s">
        <v>11848</v>
      </c>
      <c r="B5135" t="s">
        <v>14590</v>
      </c>
      <c r="C5135" t="s">
        <v>14590</v>
      </c>
      <c r="D5135">
        <v>52</v>
      </c>
      <c r="E5135">
        <v>46</v>
      </c>
      <c r="F5135">
        <v>52</v>
      </c>
      <c r="G5135">
        <v>46</v>
      </c>
      <c r="H5135">
        <v>1</v>
      </c>
      <c r="I5135">
        <v>1</v>
      </c>
      <c r="J5135">
        <v>0</v>
      </c>
      <c r="K5135" s="194">
        <v>0</v>
      </c>
      <c r="L5135" t="s">
        <v>1112</v>
      </c>
      <c r="M5135" t="s">
        <v>1112</v>
      </c>
      <c r="N5135">
        <v>9000</v>
      </c>
      <c r="O5135" t="s">
        <v>7876</v>
      </c>
      <c r="P5135" t="s">
        <v>8782</v>
      </c>
      <c r="Q5135">
        <v>9</v>
      </c>
      <c r="R5135" s="117" t="s">
        <v>15344</v>
      </c>
      <c r="S5135" s="117" t="s">
        <v>15345</v>
      </c>
      <c r="T5135" t="s">
        <v>12150</v>
      </c>
      <c r="U5135" t="s">
        <v>10772</v>
      </c>
    </row>
    <row r="5136" spans="1:21">
      <c r="A5136" s="117" t="s">
        <v>11849</v>
      </c>
      <c r="B5136" t="s">
        <v>14590</v>
      </c>
      <c r="C5136" t="s">
        <v>14590</v>
      </c>
      <c r="D5136">
        <v>52</v>
      </c>
      <c r="E5136">
        <v>46</v>
      </c>
      <c r="F5136">
        <v>52</v>
      </c>
      <c r="G5136">
        <v>46</v>
      </c>
      <c r="H5136">
        <v>1</v>
      </c>
      <c r="I5136">
        <v>1</v>
      </c>
      <c r="J5136">
        <v>0</v>
      </c>
      <c r="K5136" s="194">
        <v>0</v>
      </c>
      <c r="L5136" t="s">
        <v>1112</v>
      </c>
      <c r="M5136" t="s">
        <v>1112</v>
      </c>
      <c r="N5136">
        <v>9000</v>
      </c>
      <c r="O5136" t="s">
        <v>7876</v>
      </c>
      <c r="P5136" t="s">
        <v>8782</v>
      </c>
      <c r="Q5136">
        <v>9</v>
      </c>
      <c r="R5136" s="117" t="s">
        <v>15344</v>
      </c>
      <c r="S5136" s="117" t="s">
        <v>15345</v>
      </c>
      <c r="T5136" t="s">
        <v>12150</v>
      </c>
      <c r="U5136" t="s">
        <v>10772</v>
      </c>
    </row>
    <row r="5137" spans="1:21">
      <c r="A5137" s="117" t="s">
        <v>19521</v>
      </c>
      <c r="B5137" t="s">
        <v>14590</v>
      </c>
      <c r="C5137" t="s">
        <v>14590</v>
      </c>
      <c r="D5137">
        <v>45</v>
      </c>
      <c r="E5137">
        <v>39</v>
      </c>
      <c r="F5137">
        <v>45</v>
      </c>
      <c r="G5137">
        <v>39</v>
      </c>
      <c r="H5137">
        <v>1</v>
      </c>
      <c r="I5137">
        <v>1</v>
      </c>
      <c r="J5137">
        <v>0</v>
      </c>
      <c r="K5137" s="194">
        <v>0</v>
      </c>
      <c r="L5137" t="s">
        <v>1112</v>
      </c>
      <c r="M5137" t="s">
        <v>1112</v>
      </c>
      <c r="N5137">
        <v>1000</v>
      </c>
      <c r="O5137" t="s">
        <v>7876</v>
      </c>
      <c r="P5137" t="s">
        <v>18269</v>
      </c>
      <c r="Q5137">
        <v>1</v>
      </c>
      <c r="R5137" s="117" t="s">
        <v>15336</v>
      </c>
      <c r="S5137" s="117" t="s">
        <v>15345</v>
      </c>
      <c r="T5137" t="s">
        <v>12150</v>
      </c>
      <c r="U5137" t="s">
        <v>10772</v>
      </c>
    </row>
    <row r="5138" spans="1:21">
      <c r="A5138" s="117" t="s">
        <v>11496</v>
      </c>
      <c r="B5138" t="s">
        <v>14590</v>
      </c>
      <c r="C5138" t="s">
        <v>14590</v>
      </c>
      <c r="D5138">
        <v>52</v>
      </c>
      <c r="E5138">
        <v>46</v>
      </c>
      <c r="F5138">
        <v>52</v>
      </c>
      <c r="G5138">
        <v>46</v>
      </c>
      <c r="H5138">
        <v>1</v>
      </c>
      <c r="I5138">
        <v>1</v>
      </c>
      <c r="J5138">
        <v>0</v>
      </c>
      <c r="K5138" s="194">
        <v>0</v>
      </c>
      <c r="L5138" t="s">
        <v>1112</v>
      </c>
      <c r="M5138" t="s">
        <v>1112</v>
      </c>
      <c r="N5138">
        <v>9000</v>
      </c>
      <c r="O5138" t="s">
        <v>7876</v>
      </c>
      <c r="P5138" t="s">
        <v>8782</v>
      </c>
      <c r="Q5138">
        <v>9</v>
      </c>
      <c r="R5138" s="117" t="s">
        <v>15344</v>
      </c>
      <c r="S5138" s="117" t="s">
        <v>15345</v>
      </c>
      <c r="T5138" t="s">
        <v>12150</v>
      </c>
      <c r="U5138" t="s">
        <v>10772</v>
      </c>
    </row>
    <row r="5139" spans="1:21">
      <c r="A5139" s="117" t="s">
        <v>12788</v>
      </c>
      <c r="B5139" t="s">
        <v>14590</v>
      </c>
      <c r="C5139" t="s">
        <v>14593</v>
      </c>
      <c r="D5139">
        <v>83</v>
      </c>
      <c r="E5139">
        <v>77</v>
      </c>
      <c r="F5139" t="e">
        <v>#N/A</v>
      </c>
      <c r="G5139" t="e">
        <v>#N/A</v>
      </c>
      <c r="H5139">
        <v>1</v>
      </c>
      <c r="I5139">
        <v>1</v>
      </c>
      <c r="J5139">
        <v>0</v>
      </c>
      <c r="K5139" s="194" t="e">
        <v>#N/A</v>
      </c>
      <c r="L5139" t="s">
        <v>1095</v>
      </c>
      <c r="M5139" t="s">
        <v>1095</v>
      </c>
      <c r="O5139" t="s">
        <v>7876</v>
      </c>
      <c r="R5139" s="117" t="s">
        <v>14599</v>
      </c>
      <c r="S5139" s="117" t="s">
        <v>14675</v>
      </c>
      <c r="T5139" t="s">
        <v>12137</v>
      </c>
      <c r="U5139" t="s">
        <v>10772</v>
      </c>
    </row>
    <row r="5140" spans="1:21">
      <c r="A5140" s="117" t="s">
        <v>12789</v>
      </c>
      <c r="B5140" t="s">
        <v>14590</v>
      </c>
      <c r="C5140" t="s">
        <v>14593</v>
      </c>
      <c r="D5140">
        <v>108</v>
      </c>
      <c r="E5140">
        <v>102</v>
      </c>
      <c r="F5140" t="e">
        <v>#N/A</v>
      </c>
      <c r="G5140" t="e">
        <v>#N/A</v>
      </c>
      <c r="H5140">
        <v>1</v>
      </c>
      <c r="I5140">
        <v>1</v>
      </c>
      <c r="J5140">
        <v>0</v>
      </c>
      <c r="K5140" s="194" t="e">
        <v>#N/A</v>
      </c>
      <c r="L5140" t="s">
        <v>1095</v>
      </c>
      <c r="M5140" t="s">
        <v>1095</v>
      </c>
      <c r="O5140" t="s">
        <v>7876</v>
      </c>
      <c r="R5140" s="117" t="s">
        <v>14599</v>
      </c>
      <c r="S5140" s="117" t="s">
        <v>14675</v>
      </c>
      <c r="T5140" t="s">
        <v>12137</v>
      </c>
      <c r="U5140" t="s">
        <v>10772</v>
      </c>
    </row>
    <row r="5141" spans="1:21">
      <c r="A5141" s="117" t="s">
        <v>12792</v>
      </c>
      <c r="B5141" t="s">
        <v>14590</v>
      </c>
      <c r="C5141" t="s">
        <v>14593</v>
      </c>
      <c r="D5141">
        <v>60</v>
      </c>
      <c r="E5141">
        <v>54</v>
      </c>
      <c r="F5141" t="e">
        <v>#N/A</v>
      </c>
      <c r="G5141" t="e">
        <v>#N/A</v>
      </c>
      <c r="H5141">
        <v>1</v>
      </c>
      <c r="I5141">
        <v>1</v>
      </c>
      <c r="J5141">
        <v>0</v>
      </c>
      <c r="K5141" s="194" t="e">
        <v>#N/A</v>
      </c>
      <c r="L5141" t="s">
        <v>1083</v>
      </c>
      <c r="M5141" t="s">
        <v>1083</v>
      </c>
      <c r="O5141" t="s">
        <v>7876</v>
      </c>
      <c r="R5141" s="117" t="s">
        <v>14599</v>
      </c>
      <c r="S5141" s="117" t="s">
        <v>14615</v>
      </c>
      <c r="T5141" t="e">
        <v>#N/A</v>
      </c>
      <c r="U5141" t="s">
        <v>10772</v>
      </c>
    </row>
    <row r="5142" spans="1:21">
      <c r="A5142" s="117" t="s">
        <v>12793</v>
      </c>
      <c r="B5142" t="s">
        <v>14590</v>
      </c>
      <c r="C5142" t="s">
        <v>14593</v>
      </c>
      <c r="D5142">
        <v>51</v>
      </c>
      <c r="E5142">
        <v>45</v>
      </c>
      <c r="F5142" t="e">
        <v>#N/A</v>
      </c>
      <c r="G5142" t="e">
        <v>#N/A</v>
      </c>
      <c r="H5142">
        <v>1</v>
      </c>
      <c r="I5142">
        <v>1</v>
      </c>
      <c r="J5142">
        <v>0</v>
      </c>
      <c r="K5142" s="194" t="e">
        <v>#N/A</v>
      </c>
      <c r="L5142" t="s">
        <v>1083</v>
      </c>
      <c r="M5142" t="s">
        <v>1083</v>
      </c>
      <c r="O5142" t="s">
        <v>7876</v>
      </c>
      <c r="R5142" s="117" t="s">
        <v>14599</v>
      </c>
      <c r="S5142" s="117" t="s">
        <v>14615</v>
      </c>
      <c r="T5142" t="e">
        <v>#N/A</v>
      </c>
      <c r="U5142" t="s">
        <v>10772</v>
      </c>
    </row>
    <row r="5143" spans="1:21">
      <c r="A5143" s="117" t="s">
        <v>12794</v>
      </c>
      <c r="B5143" t="s">
        <v>14590</v>
      </c>
      <c r="C5143" t="s">
        <v>14593</v>
      </c>
      <c r="D5143">
        <v>6</v>
      </c>
      <c r="E5143">
        <v>0</v>
      </c>
      <c r="F5143" t="e">
        <v>#N/A</v>
      </c>
      <c r="G5143" t="e">
        <v>#N/A</v>
      </c>
      <c r="H5143">
        <v>1</v>
      </c>
      <c r="I5143">
        <v>1</v>
      </c>
      <c r="J5143">
        <v>0</v>
      </c>
      <c r="K5143" s="194" t="e">
        <v>#N/A</v>
      </c>
      <c r="L5143" t="s">
        <v>1083</v>
      </c>
      <c r="M5143" t="s">
        <v>1083</v>
      </c>
      <c r="O5143" t="s">
        <v>7876</v>
      </c>
      <c r="R5143" s="117" t="s">
        <v>14599</v>
      </c>
      <c r="S5143" s="117" t="s">
        <v>14615</v>
      </c>
      <c r="T5143" t="e">
        <v>#N/A</v>
      </c>
      <c r="U5143" t="s">
        <v>10772</v>
      </c>
    </row>
    <row r="5144" spans="1:21">
      <c r="A5144" s="117" t="s">
        <v>12795</v>
      </c>
      <c r="B5144" t="s">
        <v>14590</v>
      </c>
      <c r="C5144" t="s">
        <v>14593</v>
      </c>
      <c r="D5144">
        <v>51</v>
      </c>
      <c r="E5144">
        <v>45</v>
      </c>
      <c r="F5144" t="e">
        <v>#N/A</v>
      </c>
      <c r="G5144" t="e">
        <v>#N/A</v>
      </c>
      <c r="H5144">
        <v>1</v>
      </c>
      <c r="I5144">
        <v>1</v>
      </c>
      <c r="J5144">
        <v>0</v>
      </c>
      <c r="K5144" s="194" t="e">
        <v>#N/A</v>
      </c>
      <c r="L5144" t="s">
        <v>1083</v>
      </c>
      <c r="M5144" t="s">
        <v>1083</v>
      </c>
      <c r="O5144" t="s">
        <v>7876</v>
      </c>
      <c r="R5144" s="117" t="s">
        <v>14599</v>
      </c>
      <c r="S5144" s="117" t="s">
        <v>14615</v>
      </c>
      <c r="T5144" t="e">
        <v>#N/A</v>
      </c>
      <c r="U5144" t="s">
        <v>10772</v>
      </c>
    </row>
    <row r="5145" spans="1:21">
      <c r="A5145" s="117" t="s">
        <v>12796</v>
      </c>
      <c r="B5145" t="s">
        <v>14590</v>
      </c>
      <c r="C5145" t="s">
        <v>14593</v>
      </c>
      <c r="D5145">
        <v>6</v>
      </c>
      <c r="E5145">
        <v>0</v>
      </c>
      <c r="F5145" t="e">
        <v>#N/A</v>
      </c>
      <c r="G5145" t="e">
        <v>#N/A</v>
      </c>
      <c r="H5145">
        <v>1</v>
      </c>
      <c r="I5145">
        <v>1</v>
      </c>
      <c r="J5145">
        <v>0</v>
      </c>
      <c r="K5145" s="194" t="e">
        <v>#N/A</v>
      </c>
      <c r="L5145" t="s">
        <v>1083</v>
      </c>
      <c r="M5145" t="s">
        <v>1083</v>
      </c>
      <c r="O5145" t="s">
        <v>7876</v>
      </c>
      <c r="R5145" s="117" t="s">
        <v>14599</v>
      </c>
      <c r="S5145" s="117" t="s">
        <v>14615</v>
      </c>
      <c r="T5145" t="e">
        <v>#N/A</v>
      </c>
      <c r="U5145" t="s">
        <v>10772</v>
      </c>
    </row>
    <row r="5146" spans="1:21">
      <c r="A5146" s="117" t="s">
        <v>12797</v>
      </c>
      <c r="B5146" t="s">
        <v>14590</v>
      </c>
      <c r="C5146" t="s">
        <v>14593</v>
      </c>
      <c r="D5146">
        <v>6</v>
      </c>
      <c r="E5146">
        <v>0</v>
      </c>
      <c r="F5146" t="e">
        <v>#N/A</v>
      </c>
      <c r="G5146" t="e">
        <v>#N/A</v>
      </c>
      <c r="H5146">
        <v>1</v>
      </c>
      <c r="I5146">
        <v>1</v>
      </c>
      <c r="J5146">
        <v>0</v>
      </c>
      <c r="K5146" s="194" t="e">
        <v>#N/A</v>
      </c>
      <c r="L5146" t="s">
        <v>1083</v>
      </c>
      <c r="M5146" t="s">
        <v>1083</v>
      </c>
      <c r="O5146" t="s">
        <v>7876</v>
      </c>
      <c r="R5146" s="117" t="s">
        <v>14599</v>
      </c>
      <c r="S5146" s="117" t="s">
        <v>14615</v>
      </c>
      <c r="T5146" t="e">
        <v>#N/A</v>
      </c>
      <c r="U5146" t="s">
        <v>10772</v>
      </c>
    </row>
    <row r="5147" spans="1:21">
      <c r="A5147" s="117" t="s">
        <v>12798</v>
      </c>
      <c r="B5147" t="s">
        <v>14590</v>
      </c>
      <c r="C5147" t="s">
        <v>14593</v>
      </c>
      <c r="D5147">
        <v>51</v>
      </c>
      <c r="E5147">
        <v>45</v>
      </c>
      <c r="F5147" t="e">
        <v>#N/A</v>
      </c>
      <c r="G5147" t="e">
        <v>#N/A</v>
      </c>
      <c r="H5147">
        <v>1</v>
      </c>
      <c r="I5147">
        <v>1</v>
      </c>
      <c r="J5147">
        <v>0</v>
      </c>
      <c r="K5147" s="194" t="e">
        <v>#N/A</v>
      </c>
      <c r="L5147" t="s">
        <v>1083</v>
      </c>
      <c r="M5147" t="s">
        <v>1083</v>
      </c>
      <c r="O5147" t="s">
        <v>7876</v>
      </c>
      <c r="R5147" s="117" t="s">
        <v>14599</v>
      </c>
      <c r="S5147" s="117" t="s">
        <v>14615</v>
      </c>
      <c r="T5147" t="e">
        <v>#N/A</v>
      </c>
      <c r="U5147" t="s">
        <v>10772</v>
      </c>
    </row>
    <row r="5148" spans="1:21">
      <c r="A5148" s="117" t="s">
        <v>12799</v>
      </c>
      <c r="B5148" t="s">
        <v>14590</v>
      </c>
      <c r="C5148" t="s">
        <v>14593</v>
      </c>
      <c r="D5148">
        <v>51</v>
      </c>
      <c r="E5148">
        <v>45</v>
      </c>
      <c r="F5148" t="e">
        <v>#N/A</v>
      </c>
      <c r="G5148" t="e">
        <v>#N/A</v>
      </c>
      <c r="H5148">
        <v>1</v>
      </c>
      <c r="I5148">
        <v>1</v>
      </c>
      <c r="J5148">
        <v>0</v>
      </c>
      <c r="K5148" s="194" t="e">
        <v>#N/A</v>
      </c>
      <c r="L5148" t="s">
        <v>1083</v>
      </c>
      <c r="M5148" t="s">
        <v>1083</v>
      </c>
      <c r="O5148" t="s">
        <v>7876</v>
      </c>
      <c r="R5148" s="117" t="s">
        <v>14599</v>
      </c>
      <c r="S5148" s="117" t="s">
        <v>14615</v>
      </c>
      <c r="T5148" t="e">
        <v>#N/A</v>
      </c>
      <c r="U5148" t="s">
        <v>10772</v>
      </c>
    </row>
    <row r="5149" spans="1:21">
      <c r="A5149" s="117" t="s">
        <v>12800</v>
      </c>
      <c r="B5149" t="s">
        <v>14590</v>
      </c>
      <c r="C5149" t="s">
        <v>14593</v>
      </c>
      <c r="D5149">
        <v>51</v>
      </c>
      <c r="E5149">
        <v>45</v>
      </c>
      <c r="F5149" t="e">
        <v>#N/A</v>
      </c>
      <c r="G5149" t="e">
        <v>#N/A</v>
      </c>
      <c r="H5149">
        <v>1</v>
      </c>
      <c r="I5149">
        <v>1</v>
      </c>
      <c r="J5149">
        <v>0</v>
      </c>
      <c r="K5149" s="194" t="e">
        <v>#N/A</v>
      </c>
      <c r="L5149" t="s">
        <v>1083</v>
      </c>
      <c r="M5149" t="s">
        <v>1083</v>
      </c>
      <c r="O5149" t="s">
        <v>7876</v>
      </c>
      <c r="R5149" s="117" t="s">
        <v>14599</v>
      </c>
      <c r="S5149" s="117" t="s">
        <v>14615</v>
      </c>
      <c r="T5149" t="e">
        <v>#N/A</v>
      </c>
      <c r="U5149" t="s">
        <v>10772</v>
      </c>
    </row>
    <row r="5150" spans="1:21">
      <c r="A5150" s="117" t="s">
        <v>12801</v>
      </c>
      <c r="B5150" t="s">
        <v>14590</v>
      </c>
      <c r="C5150" t="s">
        <v>14593</v>
      </c>
      <c r="D5150">
        <v>51</v>
      </c>
      <c r="E5150">
        <v>45</v>
      </c>
      <c r="F5150" t="e">
        <v>#N/A</v>
      </c>
      <c r="G5150" t="e">
        <v>#N/A</v>
      </c>
      <c r="H5150">
        <v>1</v>
      </c>
      <c r="I5150">
        <v>1</v>
      </c>
      <c r="J5150">
        <v>0</v>
      </c>
      <c r="K5150" s="194" t="e">
        <v>#N/A</v>
      </c>
      <c r="L5150" t="s">
        <v>1083</v>
      </c>
      <c r="M5150" t="s">
        <v>1083</v>
      </c>
      <c r="O5150" t="s">
        <v>7876</v>
      </c>
      <c r="R5150" s="117" t="s">
        <v>14599</v>
      </c>
      <c r="S5150" s="117" t="s">
        <v>14615</v>
      </c>
      <c r="T5150" t="e">
        <v>#N/A</v>
      </c>
      <c r="U5150" t="s">
        <v>10772</v>
      </c>
    </row>
    <row r="5151" spans="1:21">
      <c r="A5151" s="117" t="s">
        <v>12802</v>
      </c>
      <c r="B5151" t="s">
        <v>14590</v>
      </c>
      <c r="C5151" t="s">
        <v>14593</v>
      </c>
      <c r="D5151">
        <v>51</v>
      </c>
      <c r="E5151">
        <v>45</v>
      </c>
      <c r="F5151" t="e">
        <v>#N/A</v>
      </c>
      <c r="G5151" t="e">
        <v>#N/A</v>
      </c>
      <c r="H5151">
        <v>1</v>
      </c>
      <c r="I5151">
        <v>1</v>
      </c>
      <c r="J5151">
        <v>0</v>
      </c>
      <c r="K5151" s="194" t="e">
        <v>#N/A</v>
      </c>
      <c r="L5151" t="s">
        <v>1083</v>
      </c>
      <c r="M5151" t="s">
        <v>1083</v>
      </c>
      <c r="O5151" t="s">
        <v>7876</v>
      </c>
      <c r="R5151" s="117" t="s">
        <v>14599</v>
      </c>
      <c r="S5151" s="117" t="s">
        <v>14615</v>
      </c>
      <c r="T5151" t="e">
        <v>#N/A</v>
      </c>
      <c r="U5151" t="s">
        <v>10772</v>
      </c>
    </row>
    <row r="5152" spans="1:21">
      <c r="A5152" s="117" t="s">
        <v>12803</v>
      </c>
      <c r="B5152" t="s">
        <v>14590</v>
      </c>
      <c r="C5152" t="s">
        <v>14593</v>
      </c>
      <c r="D5152">
        <v>51</v>
      </c>
      <c r="E5152">
        <v>45</v>
      </c>
      <c r="F5152" t="e">
        <v>#N/A</v>
      </c>
      <c r="G5152" t="e">
        <v>#N/A</v>
      </c>
      <c r="H5152">
        <v>1</v>
      </c>
      <c r="I5152">
        <v>1</v>
      </c>
      <c r="J5152">
        <v>0</v>
      </c>
      <c r="K5152" s="194" t="e">
        <v>#N/A</v>
      </c>
      <c r="L5152" t="s">
        <v>1083</v>
      </c>
      <c r="M5152" t="s">
        <v>1083</v>
      </c>
      <c r="O5152" t="s">
        <v>7876</v>
      </c>
      <c r="R5152" s="117" t="s">
        <v>14599</v>
      </c>
      <c r="S5152" s="117" t="s">
        <v>14615</v>
      </c>
      <c r="T5152" t="e">
        <v>#N/A</v>
      </c>
      <c r="U5152" t="s">
        <v>10772</v>
      </c>
    </row>
    <row r="5153" spans="1:21">
      <c r="A5153" s="117" t="s">
        <v>12804</v>
      </c>
      <c r="B5153" t="s">
        <v>14590</v>
      </c>
      <c r="C5153" t="s">
        <v>14593</v>
      </c>
      <c r="D5153">
        <v>51</v>
      </c>
      <c r="E5153">
        <v>45</v>
      </c>
      <c r="F5153" t="e">
        <v>#N/A</v>
      </c>
      <c r="G5153" t="e">
        <v>#N/A</v>
      </c>
      <c r="H5153">
        <v>1</v>
      </c>
      <c r="I5153">
        <v>1</v>
      </c>
      <c r="J5153">
        <v>0</v>
      </c>
      <c r="K5153" s="194" t="e">
        <v>#N/A</v>
      </c>
      <c r="L5153" t="s">
        <v>1083</v>
      </c>
      <c r="M5153" t="s">
        <v>1083</v>
      </c>
      <c r="O5153" t="s">
        <v>7876</v>
      </c>
      <c r="R5153" s="117" t="s">
        <v>14599</v>
      </c>
      <c r="S5153" s="117" t="s">
        <v>14615</v>
      </c>
      <c r="T5153" t="e">
        <v>#N/A</v>
      </c>
      <c r="U5153" t="s">
        <v>10772</v>
      </c>
    </row>
    <row r="5154" spans="1:21">
      <c r="A5154" s="117" t="s">
        <v>12790</v>
      </c>
      <c r="B5154" t="s">
        <v>14590</v>
      </c>
      <c r="C5154" t="s">
        <v>14593</v>
      </c>
      <c r="D5154">
        <v>51</v>
      </c>
      <c r="E5154">
        <v>45</v>
      </c>
      <c r="F5154" t="e">
        <v>#N/A</v>
      </c>
      <c r="G5154" t="e">
        <v>#N/A</v>
      </c>
      <c r="H5154">
        <v>1</v>
      </c>
      <c r="I5154">
        <v>1</v>
      </c>
      <c r="J5154">
        <v>0</v>
      </c>
      <c r="K5154" s="194" t="e">
        <v>#N/A</v>
      </c>
      <c r="L5154" t="s">
        <v>1083</v>
      </c>
      <c r="M5154" t="s">
        <v>1083</v>
      </c>
      <c r="O5154" t="s">
        <v>7876</v>
      </c>
      <c r="R5154" s="117" t="s">
        <v>14599</v>
      </c>
      <c r="S5154" s="117" t="s">
        <v>14615</v>
      </c>
      <c r="T5154" t="e">
        <v>#N/A</v>
      </c>
      <c r="U5154" t="s">
        <v>10772</v>
      </c>
    </row>
    <row r="5155" spans="1:21">
      <c r="A5155" s="117" t="s">
        <v>12791</v>
      </c>
      <c r="B5155" t="s">
        <v>14590</v>
      </c>
      <c r="C5155" t="s">
        <v>14593</v>
      </c>
      <c r="D5155">
        <v>6</v>
      </c>
      <c r="E5155">
        <v>0</v>
      </c>
      <c r="F5155" t="e">
        <v>#N/A</v>
      </c>
      <c r="G5155" t="e">
        <v>#N/A</v>
      </c>
      <c r="H5155">
        <v>1</v>
      </c>
      <c r="I5155">
        <v>1</v>
      </c>
      <c r="J5155">
        <v>0</v>
      </c>
      <c r="K5155" s="194" t="e">
        <v>#N/A</v>
      </c>
      <c r="L5155" t="s">
        <v>1083</v>
      </c>
      <c r="M5155" t="s">
        <v>1083</v>
      </c>
      <c r="O5155" t="s">
        <v>7876</v>
      </c>
      <c r="R5155" s="117" t="s">
        <v>14599</v>
      </c>
      <c r="S5155" s="117" t="s">
        <v>14615</v>
      </c>
      <c r="T5155" t="e">
        <v>#N/A</v>
      </c>
      <c r="U5155" t="s">
        <v>10772</v>
      </c>
    </row>
    <row r="5156" spans="1:21">
      <c r="A5156" s="117" t="s">
        <v>10929</v>
      </c>
      <c r="B5156" t="s">
        <v>14590</v>
      </c>
      <c r="C5156" t="s">
        <v>14590</v>
      </c>
      <c r="D5156">
        <v>26</v>
      </c>
      <c r="E5156">
        <v>20</v>
      </c>
      <c r="F5156">
        <v>26</v>
      </c>
      <c r="G5156">
        <v>20</v>
      </c>
      <c r="H5156">
        <v>1</v>
      </c>
      <c r="I5156">
        <v>1</v>
      </c>
      <c r="J5156">
        <v>0</v>
      </c>
      <c r="K5156" s="194">
        <v>0</v>
      </c>
      <c r="L5156" t="s">
        <v>1079</v>
      </c>
      <c r="M5156" t="s">
        <v>1079</v>
      </c>
      <c r="N5156">
        <v>2600</v>
      </c>
      <c r="O5156" t="s">
        <v>7876</v>
      </c>
      <c r="P5156" t="s">
        <v>11178</v>
      </c>
      <c r="Q5156">
        <v>2.6</v>
      </c>
      <c r="R5156" s="117" t="s">
        <v>15186</v>
      </c>
      <c r="S5156" s="117" t="s">
        <v>15187</v>
      </c>
      <c r="T5156" t="s">
        <v>12146</v>
      </c>
      <c r="U5156" t="s">
        <v>10772</v>
      </c>
    </row>
    <row r="5157" spans="1:21">
      <c r="A5157" s="117" t="s">
        <v>12805</v>
      </c>
      <c r="B5157" t="s">
        <v>14590</v>
      </c>
      <c r="C5157" t="s">
        <v>14593</v>
      </c>
      <c r="D5157">
        <v>46</v>
      </c>
      <c r="E5157">
        <v>40</v>
      </c>
      <c r="F5157" t="e">
        <v>#N/A</v>
      </c>
      <c r="G5157" t="e">
        <v>#N/A</v>
      </c>
      <c r="H5157">
        <v>1</v>
      </c>
      <c r="I5157">
        <v>1</v>
      </c>
      <c r="J5157">
        <v>0</v>
      </c>
      <c r="K5157" s="194" t="e">
        <v>#N/A</v>
      </c>
      <c r="L5157" t="e">
        <v>#N/A</v>
      </c>
      <c r="M5157" t="e">
        <v>#N/A</v>
      </c>
      <c r="O5157" t="s">
        <v>7876</v>
      </c>
      <c r="R5157" s="117" t="s">
        <v>14599</v>
      </c>
      <c r="S5157" s="117" t="s">
        <v>14615</v>
      </c>
      <c r="T5157" t="e">
        <v>#N/A</v>
      </c>
      <c r="U5157" t="s">
        <v>10772</v>
      </c>
    </row>
    <row r="5158" spans="1:21">
      <c r="A5158" s="117" t="s">
        <v>12806</v>
      </c>
      <c r="B5158" t="s">
        <v>14590</v>
      </c>
      <c r="C5158" t="s">
        <v>14593</v>
      </c>
      <c r="D5158">
        <v>46</v>
      </c>
      <c r="E5158">
        <v>40</v>
      </c>
      <c r="F5158" t="e">
        <v>#N/A</v>
      </c>
      <c r="G5158" t="e">
        <v>#N/A</v>
      </c>
      <c r="H5158">
        <v>1</v>
      </c>
      <c r="I5158">
        <v>1</v>
      </c>
      <c r="J5158">
        <v>0</v>
      </c>
      <c r="K5158" s="194" t="e">
        <v>#N/A</v>
      </c>
      <c r="L5158" t="e">
        <v>#N/A</v>
      </c>
      <c r="M5158" t="e">
        <v>#N/A</v>
      </c>
      <c r="O5158" t="s">
        <v>7876</v>
      </c>
      <c r="R5158" s="117" t="s">
        <v>14599</v>
      </c>
      <c r="S5158" s="117" t="s">
        <v>14615</v>
      </c>
      <c r="T5158" t="e">
        <v>#N/A</v>
      </c>
      <c r="U5158" t="s">
        <v>10772</v>
      </c>
    </row>
    <row r="5159" spans="1:21">
      <c r="A5159" s="117" t="s">
        <v>10930</v>
      </c>
      <c r="B5159" t="s">
        <v>14590</v>
      </c>
      <c r="C5159" t="s">
        <v>14590</v>
      </c>
      <c r="D5159">
        <v>26</v>
      </c>
      <c r="E5159">
        <v>20</v>
      </c>
      <c r="F5159">
        <v>26</v>
      </c>
      <c r="G5159">
        <v>20</v>
      </c>
      <c r="H5159">
        <v>1</v>
      </c>
      <c r="I5159">
        <v>1</v>
      </c>
      <c r="J5159">
        <v>45</v>
      </c>
      <c r="K5159" s="194">
        <v>45</v>
      </c>
      <c r="L5159" t="s">
        <v>1076</v>
      </c>
      <c r="M5159" t="s">
        <v>1076</v>
      </c>
      <c r="N5159">
        <v>419</v>
      </c>
      <c r="O5159" t="s">
        <v>7876</v>
      </c>
      <c r="P5159" t="s">
        <v>10973</v>
      </c>
      <c r="Q5159">
        <v>0.41899999999999998</v>
      </c>
      <c r="R5159" s="117" t="s">
        <v>14595</v>
      </c>
      <c r="S5159" s="117" t="s">
        <v>14596</v>
      </c>
      <c r="T5159" t="s">
        <v>17448</v>
      </c>
      <c r="U5159" t="s">
        <v>10772</v>
      </c>
    </row>
    <row r="5160" spans="1:21">
      <c r="A5160" s="117" t="s">
        <v>10931</v>
      </c>
      <c r="B5160" t="s">
        <v>14590</v>
      </c>
      <c r="C5160" t="s">
        <v>14590</v>
      </c>
      <c r="D5160">
        <v>26</v>
      </c>
      <c r="E5160">
        <v>20</v>
      </c>
      <c r="F5160">
        <v>26</v>
      </c>
      <c r="G5160">
        <v>20</v>
      </c>
      <c r="H5160">
        <v>1</v>
      </c>
      <c r="I5160">
        <v>1</v>
      </c>
      <c r="J5160">
        <v>80</v>
      </c>
      <c r="K5160" s="194">
        <v>80</v>
      </c>
      <c r="L5160" t="s">
        <v>1076</v>
      </c>
      <c r="M5160" t="s">
        <v>1076</v>
      </c>
      <c r="N5160">
        <v>449</v>
      </c>
      <c r="O5160" t="s">
        <v>7876</v>
      </c>
      <c r="P5160" t="s">
        <v>10973</v>
      </c>
      <c r="Q5160">
        <v>0.44900000000000001</v>
      </c>
      <c r="R5160" s="117" t="s">
        <v>14595</v>
      </c>
      <c r="S5160" s="117" t="s">
        <v>14596</v>
      </c>
      <c r="T5160" t="s">
        <v>17448</v>
      </c>
      <c r="U5160" t="s">
        <v>10772</v>
      </c>
    </row>
    <row r="5161" spans="1:21">
      <c r="A5161" s="117" t="s">
        <v>12807</v>
      </c>
      <c r="B5161" t="s">
        <v>14590</v>
      </c>
      <c r="C5161" t="s">
        <v>14593</v>
      </c>
      <c r="D5161">
        <v>90</v>
      </c>
      <c r="E5161">
        <v>84</v>
      </c>
      <c r="F5161" t="e">
        <v>#N/A</v>
      </c>
      <c r="G5161" t="e">
        <v>#N/A</v>
      </c>
      <c r="H5161">
        <v>1</v>
      </c>
      <c r="I5161">
        <v>1</v>
      </c>
      <c r="J5161">
        <v>0</v>
      </c>
      <c r="K5161" s="194" t="e">
        <v>#N/A</v>
      </c>
      <c r="L5161" t="s">
        <v>1085</v>
      </c>
      <c r="M5161" t="s">
        <v>1085</v>
      </c>
      <c r="O5161" t="s">
        <v>7876</v>
      </c>
      <c r="R5161" s="117" t="s">
        <v>14599</v>
      </c>
      <c r="S5161" s="117" t="s">
        <v>14615</v>
      </c>
      <c r="T5161" t="e">
        <v>#N/A</v>
      </c>
      <c r="U5161" t="s">
        <v>10772</v>
      </c>
    </row>
    <row r="5162" spans="1:21">
      <c r="A5162" s="117" t="s">
        <v>12808</v>
      </c>
      <c r="B5162" t="s">
        <v>14590</v>
      </c>
      <c r="C5162" t="s">
        <v>14593</v>
      </c>
      <c r="D5162">
        <v>90</v>
      </c>
      <c r="E5162">
        <v>84</v>
      </c>
      <c r="F5162" t="e">
        <v>#N/A</v>
      </c>
      <c r="G5162" t="e">
        <v>#N/A</v>
      </c>
      <c r="H5162">
        <v>1</v>
      </c>
      <c r="I5162">
        <v>1</v>
      </c>
      <c r="J5162">
        <v>0</v>
      </c>
      <c r="K5162" s="194" t="e">
        <v>#N/A</v>
      </c>
      <c r="L5162" t="s">
        <v>1085</v>
      </c>
      <c r="M5162" t="s">
        <v>1085</v>
      </c>
      <c r="O5162" t="s">
        <v>7876</v>
      </c>
      <c r="R5162" s="117" t="s">
        <v>14599</v>
      </c>
      <c r="S5162" s="117" t="s">
        <v>14615</v>
      </c>
      <c r="T5162" t="e">
        <v>#N/A</v>
      </c>
      <c r="U5162" t="s">
        <v>10772</v>
      </c>
    </row>
    <row r="5163" spans="1:21">
      <c r="A5163" s="117" t="s">
        <v>12809</v>
      </c>
      <c r="B5163" t="s">
        <v>14590</v>
      </c>
      <c r="C5163" t="s">
        <v>14593</v>
      </c>
      <c r="D5163">
        <v>90</v>
      </c>
      <c r="E5163">
        <v>84</v>
      </c>
      <c r="F5163" t="e">
        <v>#N/A</v>
      </c>
      <c r="G5163" t="e">
        <v>#N/A</v>
      </c>
      <c r="H5163">
        <v>1</v>
      </c>
      <c r="I5163">
        <v>1</v>
      </c>
      <c r="J5163">
        <v>0</v>
      </c>
      <c r="K5163" s="194" t="e">
        <v>#N/A</v>
      </c>
      <c r="L5163" t="s">
        <v>1085</v>
      </c>
      <c r="M5163" t="s">
        <v>1085</v>
      </c>
      <c r="O5163" t="s">
        <v>7876</v>
      </c>
      <c r="R5163" s="117" t="s">
        <v>14599</v>
      </c>
      <c r="S5163" s="117" t="s">
        <v>14615</v>
      </c>
      <c r="T5163" t="e">
        <v>#N/A</v>
      </c>
      <c r="U5163" t="s">
        <v>10772</v>
      </c>
    </row>
    <row r="5164" spans="1:21">
      <c r="A5164" s="117" t="s">
        <v>12810</v>
      </c>
      <c r="B5164" t="s">
        <v>14590</v>
      </c>
      <c r="C5164" t="s">
        <v>14593</v>
      </c>
      <c r="D5164">
        <v>90</v>
      </c>
      <c r="E5164">
        <v>84</v>
      </c>
      <c r="F5164" t="e">
        <v>#N/A</v>
      </c>
      <c r="G5164" t="e">
        <v>#N/A</v>
      </c>
      <c r="H5164">
        <v>1</v>
      </c>
      <c r="I5164">
        <v>1</v>
      </c>
      <c r="J5164">
        <v>0</v>
      </c>
      <c r="K5164" s="194" t="e">
        <v>#N/A</v>
      </c>
      <c r="L5164" t="s">
        <v>1085</v>
      </c>
      <c r="M5164" t="s">
        <v>1085</v>
      </c>
      <c r="O5164" t="s">
        <v>7876</v>
      </c>
      <c r="R5164" s="117" t="s">
        <v>14599</v>
      </c>
      <c r="S5164" s="117" t="s">
        <v>14615</v>
      </c>
      <c r="T5164" t="e">
        <v>#N/A</v>
      </c>
      <c r="U5164" t="s">
        <v>10772</v>
      </c>
    </row>
    <row r="5165" spans="1:21">
      <c r="A5165" s="117" t="s">
        <v>12811</v>
      </c>
      <c r="B5165" t="s">
        <v>14590</v>
      </c>
      <c r="C5165" t="s">
        <v>14593</v>
      </c>
      <c r="D5165">
        <v>90</v>
      </c>
      <c r="E5165">
        <v>84</v>
      </c>
      <c r="F5165" t="e">
        <v>#N/A</v>
      </c>
      <c r="G5165" t="e">
        <v>#N/A</v>
      </c>
      <c r="H5165">
        <v>1</v>
      </c>
      <c r="I5165">
        <v>1</v>
      </c>
      <c r="J5165">
        <v>0</v>
      </c>
      <c r="K5165" s="194" t="e">
        <v>#N/A</v>
      </c>
      <c r="L5165" t="s">
        <v>1085</v>
      </c>
      <c r="M5165" t="s">
        <v>1085</v>
      </c>
      <c r="O5165" t="s">
        <v>7876</v>
      </c>
      <c r="R5165" s="117" t="s">
        <v>14599</v>
      </c>
      <c r="S5165" s="117" t="s">
        <v>14615</v>
      </c>
      <c r="T5165" t="e">
        <v>#N/A</v>
      </c>
      <c r="U5165" t="s">
        <v>10772</v>
      </c>
    </row>
    <row r="5166" spans="1:21">
      <c r="A5166" s="117" t="s">
        <v>12812</v>
      </c>
      <c r="B5166" t="s">
        <v>14590</v>
      </c>
      <c r="C5166" t="s">
        <v>14593</v>
      </c>
      <c r="D5166">
        <v>90</v>
      </c>
      <c r="E5166">
        <v>84</v>
      </c>
      <c r="F5166" t="e">
        <v>#N/A</v>
      </c>
      <c r="G5166" t="e">
        <v>#N/A</v>
      </c>
      <c r="H5166">
        <v>1</v>
      </c>
      <c r="I5166">
        <v>1</v>
      </c>
      <c r="J5166">
        <v>0</v>
      </c>
      <c r="K5166" s="194" t="e">
        <v>#N/A</v>
      </c>
      <c r="L5166" t="s">
        <v>1085</v>
      </c>
      <c r="M5166" t="s">
        <v>1085</v>
      </c>
      <c r="O5166" t="s">
        <v>7876</v>
      </c>
      <c r="R5166" s="117" t="s">
        <v>14599</v>
      </c>
      <c r="S5166" s="117" t="s">
        <v>14615</v>
      </c>
      <c r="T5166" t="e">
        <v>#N/A</v>
      </c>
      <c r="U5166" t="s">
        <v>10772</v>
      </c>
    </row>
    <row r="5167" spans="1:21">
      <c r="A5167" s="117" t="s">
        <v>12813</v>
      </c>
      <c r="B5167" t="s">
        <v>14590</v>
      </c>
      <c r="C5167" t="s">
        <v>14593</v>
      </c>
      <c r="D5167">
        <v>90</v>
      </c>
      <c r="E5167">
        <v>84</v>
      </c>
      <c r="F5167" t="e">
        <v>#N/A</v>
      </c>
      <c r="G5167" t="e">
        <v>#N/A</v>
      </c>
      <c r="H5167">
        <v>1</v>
      </c>
      <c r="I5167">
        <v>1</v>
      </c>
      <c r="J5167">
        <v>0</v>
      </c>
      <c r="K5167" s="194" t="e">
        <v>#N/A</v>
      </c>
      <c r="L5167" t="s">
        <v>1085</v>
      </c>
      <c r="M5167" t="s">
        <v>1085</v>
      </c>
      <c r="O5167" t="s">
        <v>7876</v>
      </c>
      <c r="R5167" s="117" t="s">
        <v>14599</v>
      </c>
      <c r="S5167" s="117" t="s">
        <v>14615</v>
      </c>
      <c r="T5167" t="e">
        <v>#N/A</v>
      </c>
      <c r="U5167" t="s">
        <v>10772</v>
      </c>
    </row>
    <row r="5168" spans="1:21">
      <c r="A5168" s="117" t="s">
        <v>12814</v>
      </c>
      <c r="B5168" t="s">
        <v>14590</v>
      </c>
      <c r="C5168" t="s">
        <v>14593</v>
      </c>
      <c r="D5168">
        <v>90</v>
      </c>
      <c r="E5168">
        <v>84</v>
      </c>
      <c r="F5168" t="e">
        <v>#N/A</v>
      </c>
      <c r="G5168" t="e">
        <v>#N/A</v>
      </c>
      <c r="H5168">
        <v>1</v>
      </c>
      <c r="I5168">
        <v>1</v>
      </c>
      <c r="J5168">
        <v>0</v>
      </c>
      <c r="K5168" s="194" t="e">
        <v>#N/A</v>
      </c>
      <c r="L5168" t="s">
        <v>1085</v>
      </c>
      <c r="M5168" t="s">
        <v>1085</v>
      </c>
      <c r="O5168" t="s">
        <v>7876</v>
      </c>
      <c r="R5168" s="117" t="s">
        <v>14599</v>
      </c>
      <c r="S5168" s="117" t="s">
        <v>14615</v>
      </c>
      <c r="T5168" t="e">
        <v>#N/A</v>
      </c>
      <c r="U5168" t="s">
        <v>10772</v>
      </c>
    </row>
    <row r="5169" spans="1:21">
      <c r="A5169" s="117" t="s">
        <v>12815</v>
      </c>
      <c r="B5169" t="s">
        <v>14590</v>
      </c>
      <c r="C5169" t="s">
        <v>14593</v>
      </c>
      <c r="D5169">
        <v>90</v>
      </c>
      <c r="E5169">
        <v>84</v>
      </c>
      <c r="F5169" t="e">
        <v>#N/A</v>
      </c>
      <c r="G5169" t="e">
        <v>#N/A</v>
      </c>
      <c r="H5169">
        <v>1</v>
      </c>
      <c r="I5169">
        <v>1</v>
      </c>
      <c r="J5169">
        <v>0</v>
      </c>
      <c r="K5169" s="194" t="e">
        <v>#N/A</v>
      </c>
      <c r="L5169" t="s">
        <v>1085</v>
      </c>
      <c r="M5169" t="s">
        <v>1085</v>
      </c>
      <c r="O5169" t="s">
        <v>7876</v>
      </c>
      <c r="R5169" s="117" t="s">
        <v>14599</v>
      </c>
      <c r="S5169" s="117" t="s">
        <v>14615</v>
      </c>
      <c r="T5169" t="e">
        <v>#N/A</v>
      </c>
      <c r="U5169" t="s">
        <v>10772</v>
      </c>
    </row>
    <row r="5170" spans="1:21">
      <c r="A5170" s="117" t="s">
        <v>12816</v>
      </c>
      <c r="B5170" t="s">
        <v>14590</v>
      </c>
      <c r="C5170" t="s">
        <v>14593</v>
      </c>
      <c r="D5170">
        <v>90</v>
      </c>
      <c r="E5170">
        <v>84</v>
      </c>
      <c r="F5170" t="e">
        <v>#N/A</v>
      </c>
      <c r="G5170" t="e">
        <v>#N/A</v>
      </c>
      <c r="H5170">
        <v>1</v>
      </c>
      <c r="I5170">
        <v>1</v>
      </c>
      <c r="J5170">
        <v>0</v>
      </c>
      <c r="K5170" s="194" t="e">
        <v>#N/A</v>
      </c>
      <c r="L5170" t="s">
        <v>1085</v>
      </c>
      <c r="M5170" t="s">
        <v>1085</v>
      </c>
      <c r="O5170" t="s">
        <v>7876</v>
      </c>
      <c r="R5170" s="117" t="s">
        <v>14599</v>
      </c>
      <c r="S5170" s="117" t="s">
        <v>14615</v>
      </c>
      <c r="T5170" t="e">
        <v>#N/A</v>
      </c>
      <c r="U5170" t="s">
        <v>10772</v>
      </c>
    </row>
    <row r="5171" spans="1:21">
      <c r="A5171" s="117" t="s">
        <v>12817</v>
      </c>
      <c r="B5171" t="s">
        <v>14590</v>
      </c>
      <c r="C5171" t="s">
        <v>14593</v>
      </c>
      <c r="D5171">
        <v>90</v>
      </c>
      <c r="E5171">
        <v>84</v>
      </c>
      <c r="F5171" t="e">
        <v>#N/A</v>
      </c>
      <c r="G5171" t="e">
        <v>#N/A</v>
      </c>
      <c r="H5171">
        <v>1</v>
      </c>
      <c r="I5171">
        <v>1</v>
      </c>
      <c r="J5171">
        <v>0</v>
      </c>
      <c r="K5171" s="194" t="e">
        <v>#N/A</v>
      </c>
      <c r="L5171" t="s">
        <v>1085</v>
      </c>
      <c r="M5171" t="s">
        <v>1085</v>
      </c>
      <c r="O5171" t="s">
        <v>7876</v>
      </c>
      <c r="R5171" s="117" t="s">
        <v>14599</v>
      </c>
      <c r="S5171" s="117" t="s">
        <v>14615</v>
      </c>
      <c r="T5171" t="e">
        <v>#N/A</v>
      </c>
      <c r="U5171" t="s">
        <v>10772</v>
      </c>
    </row>
    <row r="5172" spans="1:21">
      <c r="A5172" s="117" t="s">
        <v>12818</v>
      </c>
      <c r="B5172" t="s">
        <v>14590</v>
      </c>
      <c r="C5172" t="s">
        <v>14593</v>
      </c>
      <c r="D5172">
        <v>90</v>
      </c>
      <c r="E5172">
        <v>84</v>
      </c>
      <c r="F5172" t="e">
        <v>#N/A</v>
      </c>
      <c r="G5172" t="e">
        <v>#N/A</v>
      </c>
      <c r="H5172">
        <v>1</v>
      </c>
      <c r="I5172">
        <v>1</v>
      </c>
      <c r="J5172">
        <v>0</v>
      </c>
      <c r="K5172" s="194" t="e">
        <v>#N/A</v>
      </c>
      <c r="L5172" t="s">
        <v>1085</v>
      </c>
      <c r="M5172" t="s">
        <v>1085</v>
      </c>
      <c r="O5172" t="s">
        <v>7876</v>
      </c>
      <c r="R5172" s="117" t="s">
        <v>14599</v>
      </c>
      <c r="S5172" s="117" t="s">
        <v>14615</v>
      </c>
      <c r="T5172" t="e">
        <v>#N/A</v>
      </c>
      <c r="U5172" t="s">
        <v>10772</v>
      </c>
    </row>
    <row r="5173" spans="1:21">
      <c r="A5173" s="117" t="s">
        <v>12819</v>
      </c>
      <c r="B5173" t="s">
        <v>14590</v>
      </c>
      <c r="C5173" t="s">
        <v>14593</v>
      </c>
      <c r="D5173">
        <v>90</v>
      </c>
      <c r="E5173">
        <v>84</v>
      </c>
      <c r="F5173" t="e">
        <v>#N/A</v>
      </c>
      <c r="G5173" t="e">
        <v>#N/A</v>
      </c>
      <c r="H5173">
        <v>1</v>
      </c>
      <c r="I5173">
        <v>1</v>
      </c>
      <c r="J5173">
        <v>0</v>
      </c>
      <c r="K5173" s="194" t="e">
        <v>#N/A</v>
      </c>
      <c r="L5173" t="s">
        <v>1085</v>
      </c>
      <c r="M5173" t="s">
        <v>1085</v>
      </c>
      <c r="O5173" t="s">
        <v>7876</v>
      </c>
      <c r="R5173" s="117" t="s">
        <v>14599</v>
      </c>
      <c r="S5173" s="117" t="s">
        <v>14615</v>
      </c>
      <c r="T5173" t="e">
        <v>#N/A</v>
      </c>
      <c r="U5173" t="s">
        <v>10772</v>
      </c>
    </row>
    <row r="5174" spans="1:21">
      <c r="A5174" s="117" t="s">
        <v>12820</v>
      </c>
      <c r="B5174" t="s">
        <v>14590</v>
      </c>
      <c r="C5174" t="s">
        <v>14593</v>
      </c>
      <c r="D5174">
        <v>90</v>
      </c>
      <c r="E5174">
        <v>84</v>
      </c>
      <c r="F5174" t="e">
        <v>#N/A</v>
      </c>
      <c r="G5174" t="e">
        <v>#N/A</v>
      </c>
      <c r="H5174">
        <v>1</v>
      </c>
      <c r="I5174">
        <v>1</v>
      </c>
      <c r="J5174">
        <v>0</v>
      </c>
      <c r="K5174" s="194" t="e">
        <v>#N/A</v>
      </c>
      <c r="L5174" t="s">
        <v>1085</v>
      </c>
      <c r="M5174" t="s">
        <v>1085</v>
      </c>
      <c r="O5174" t="s">
        <v>7876</v>
      </c>
      <c r="R5174" s="117" t="s">
        <v>14599</v>
      </c>
      <c r="S5174" s="117" t="s">
        <v>14615</v>
      </c>
      <c r="T5174" t="e">
        <v>#N/A</v>
      </c>
      <c r="U5174" t="s">
        <v>10772</v>
      </c>
    </row>
    <row r="5175" spans="1:21">
      <c r="A5175" s="117" t="s">
        <v>12821</v>
      </c>
      <c r="B5175" t="s">
        <v>14590</v>
      </c>
      <c r="C5175" t="s">
        <v>14593</v>
      </c>
      <c r="D5175">
        <v>90</v>
      </c>
      <c r="E5175">
        <v>84</v>
      </c>
      <c r="F5175" t="e">
        <v>#N/A</v>
      </c>
      <c r="G5175" t="e">
        <v>#N/A</v>
      </c>
      <c r="H5175">
        <v>1</v>
      </c>
      <c r="I5175">
        <v>1</v>
      </c>
      <c r="J5175">
        <v>0</v>
      </c>
      <c r="K5175" s="194" t="e">
        <v>#N/A</v>
      </c>
      <c r="L5175" t="s">
        <v>1085</v>
      </c>
      <c r="M5175" t="s">
        <v>1085</v>
      </c>
      <c r="O5175" t="s">
        <v>7876</v>
      </c>
      <c r="R5175" s="117" t="s">
        <v>14599</v>
      </c>
      <c r="S5175" s="117" t="s">
        <v>14615</v>
      </c>
      <c r="T5175" t="e">
        <v>#N/A</v>
      </c>
      <c r="U5175" t="s">
        <v>10772</v>
      </c>
    </row>
    <row r="5176" spans="1:21">
      <c r="A5176" s="117" t="s">
        <v>12822</v>
      </c>
      <c r="B5176" t="s">
        <v>14590</v>
      </c>
      <c r="C5176" t="s">
        <v>14593</v>
      </c>
      <c r="D5176">
        <v>90</v>
      </c>
      <c r="E5176">
        <v>84</v>
      </c>
      <c r="F5176" t="e">
        <v>#N/A</v>
      </c>
      <c r="G5176" t="e">
        <v>#N/A</v>
      </c>
      <c r="H5176">
        <v>1</v>
      </c>
      <c r="I5176">
        <v>1</v>
      </c>
      <c r="J5176">
        <v>0</v>
      </c>
      <c r="K5176" s="194" t="e">
        <v>#N/A</v>
      </c>
      <c r="L5176" t="s">
        <v>1085</v>
      </c>
      <c r="M5176" t="s">
        <v>1085</v>
      </c>
      <c r="O5176" t="s">
        <v>7876</v>
      </c>
      <c r="R5176" s="117" t="s">
        <v>14599</v>
      </c>
      <c r="S5176" s="117" t="s">
        <v>14615</v>
      </c>
      <c r="T5176" t="e">
        <v>#N/A</v>
      </c>
      <c r="U5176" t="s">
        <v>10772</v>
      </c>
    </row>
    <row r="5177" spans="1:21">
      <c r="A5177" s="117" t="s">
        <v>12823</v>
      </c>
      <c r="B5177" t="s">
        <v>14590</v>
      </c>
      <c r="C5177" t="s">
        <v>14593</v>
      </c>
      <c r="D5177">
        <v>90</v>
      </c>
      <c r="E5177">
        <v>84</v>
      </c>
      <c r="F5177" t="e">
        <v>#N/A</v>
      </c>
      <c r="G5177" t="e">
        <v>#N/A</v>
      </c>
      <c r="H5177">
        <v>1</v>
      </c>
      <c r="I5177">
        <v>1</v>
      </c>
      <c r="J5177">
        <v>0</v>
      </c>
      <c r="K5177" s="194" t="e">
        <v>#N/A</v>
      </c>
      <c r="L5177" t="s">
        <v>1085</v>
      </c>
      <c r="M5177" t="s">
        <v>1085</v>
      </c>
      <c r="O5177" t="s">
        <v>7876</v>
      </c>
      <c r="R5177" s="117" t="s">
        <v>14599</v>
      </c>
      <c r="S5177" s="117" t="s">
        <v>14615</v>
      </c>
      <c r="T5177" t="e">
        <v>#N/A</v>
      </c>
      <c r="U5177" t="s">
        <v>10772</v>
      </c>
    </row>
    <row r="5178" spans="1:21">
      <c r="A5178" s="117" t="s">
        <v>12824</v>
      </c>
      <c r="B5178" t="s">
        <v>14590</v>
      </c>
      <c r="C5178" t="s">
        <v>14593</v>
      </c>
      <c r="D5178">
        <v>90</v>
      </c>
      <c r="E5178">
        <v>84</v>
      </c>
      <c r="F5178" t="e">
        <v>#N/A</v>
      </c>
      <c r="G5178" t="e">
        <v>#N/A</v>
      </c>
      <c r="H5178">
        <v>1</v>
      </c>
      <c r="I5178">
        <v>1</v>
      </c>
      <c r="J5178">
        <v>0</v>
      </c>
      <c r="K5178" s="194" t="e">
        <v>#N/A</v>
      </c>
      <c r="L5178" t="s">
        <v>1085</v>
      </c>
      <c r="M5178" t="s">
        <v>1085</v>
      </c>
      <c r="O5178" t="s">
        <v>7876</v>
      </c>
      <c r="R5178" s="117" t="s">
        <v>14599</v>
      </c>
      <c r="S5178" s="117" t="s">
        <v>14615</v>
      </c>
      <c r="T5178" t="e">
        <v>#N/A</v>
      </c>
      <c r="U5178" t="s">
        <v>10772</v>
      </c>
    </row>
    <row r="5179" spans="1:21">
      <c r="A5179" s="117" t="s">
        <v>3105</v>
      </c>
      <c r="B5179" t="s">
        <v>14590</v>
      </c>
      <c r="C5179" t="s">
        <v>14590</v>
      </c>
      <c r="D5179">
        <v>6</v>
      </c>
      <c r="E5179">
        <v>0</v>
      </c>
      <c r="F5179">
        <v>6</v>
      </c>
      <c r="G5179">
        <v>0</v>
      </c>
      <c r="H5179">
        <v>1</v>
      </c>
      <c r="I5179">
        <v>1</v>
      </c>
      <c r="J5179">
        <v>0</v>
      </c>
      <c r="K5179" s="194">
        <v>0</v>
      </c>
      <c r="L5179" t="e">
        <v>#N/A</v>
      </c>
      <c r="M5179" t="e">
        <v>#N/A</v>
      </c>
      <c r="O5179" t="s">
        <v>7876</v>
      </c>
      <c r="R5179" s="117" t="s">
        <v>14944</v>
      </c>
      <c r="S5179" s="117" t="s">
        <v>14615</v>
      </c>
      <c r="T5179" t="e">
        <v>#N/A</v>
      </c>
      <c r="U5179" t="s">
        <v>10772</v>
      </c>
    </row>
    <row r="5180" spans="1:21">
      <c r="A5180" s="117" t="s">
        <v>12825</v>
      </c>
      <c r="B5180" t="s">
        <v>14590</v>
      </c>
      <c r="C5180" t="s">
        <v>14593</v>
      </c>
      <c r="D5180">
        <v>132</v>
      </c>
      <c r="E5180">
        <v>126</v>
      </c>
      <c r="F5180" t="e">
        <v>#N/A</v>
      </c>
      <c r="G5180" t="e">
        <v>#N/A</v>
      </c>
      <c r="H5180">
        <v>1</v>
      </c>
      <c r="I5180">
        <v>1</v>
      </c>
      <c r="J5180">
        <v>0</v>
      </c>
      <c r="K5180" s="194" t="e">
        <v>#N/A</v>
      </c>
      <c r="L5180" t="s">
        <v>1077</v>
      </c>
      <c r="M5180" t="s">
        <v>1077</v>
      </c>
      <c r="O5180" t="s">
        <v>7876</v>
      </c>
      <c r="R5180" s="117" t="s">
        <v>14599</v>
      </c>
      <c r="S5180" s="117" t="s">
        <v>14615</v>
      </c>
      <c r="T5180" t="e">
        <v>#N/A</v>
      </c>
      <c r="U5180" t="s">
        <v>10772</v>
      </c>
    </row>
    <row r="5181" spans="1:21">
      <c r="A5181" s="117" t="s">
        <v>12826</v>
      </c>
      <c r="B5181" t="s">
        <v>14590</v>
      </c>
      <c r="C5181" t="s">
        <v>14593</v>
      </c>
      <c r="D5181">
        <v>132</v>
      </c>
      <c r="E5181">
        <v>126</v>
      </c>
      <c r="F5181" t="e">
        <v>#N/A</v>
      </c>
      <c r="G5181" t="e">
        <v>#N/A</v>
      </c>
      <c r="H5181">
        <v>1</v>
      </c>
      <c r="I5181">
        <v>1</v>
      </c>
      <c r="J5181">
        <v>0</v>
      </c>
      <c r="K5181" s="194" t="e">
        <v>#N/A</v>
      </c>
      <c r="L5181" t="s">
        <v>1077</v>
      </c>
      <c r="M5181" t="s">
        <v>1077</v>
      </c>
      <c r="O5181" t="s">
        <v>7876</v>
      </c>
      <c r="R5181" s="117" t="s">
        <v>14599</v>
      </c>
      <c r="S5181" s="117" t="s">
        <v>14615</v>
      </c>
      <c r="T5181" t="e">
        <v>#N/A</v>
      </c>
      <c r="U5181" t="s">
        <v>10772</v>
      </c>
    </row>
    <row r="5182" spans="1:21">
      <c r="A5182" s="117" t="s">
        <v>12827</v>
      </c>
      <c r="B5182" t="s">
        <v>14590</v>
      </c>
      <c r="C5182" t="s">
        <v>14593</v>
      </c>
      <c r="D5182">
        <v>6</v>
      </c>
      <c r="E5182">
        <v>0</v>
      </c>
      <c r="F5182" t="e">
        <v>#N/A</v>
      </c>
      <c r="G5182" t="e">
        <v>#N/A</v>
      </c>
      <c r="H5182">
        <v>1</v>
      </c>
      <c r="I5182">
        <v>1</v>
      </c>
      <c r="J5182">
        <v>0</v>
      </c>
      <c r="K5182" s="194" t="e">
        <v>#N/A</v>
      </c>
      <c r="L5182" t="s">
        <v>1083</v>
      </c>
      <c r="M5182" t="s">
        <v>1083</v>
      </c>
      <c r="O5182" t="s">
        <v>7876</v>
      </c>
      <c r="R5182" s="117" t="s">
        <v>14599</v>
      </c>
      <c r="S5182" s="117" t="s">
        <v>14615</v>
      </c>
      <c r="T5182" t="e">
        <v>#N/A</v>
      </c>
      <c r="U5182" t="s">
        <v>10772</v>
      </c>
    </row>
    <row r="5183" spans="1:21">
      <c r="A5183" s="117" t="s">
        <v>12828</v>
      </c>
      <c r="B5183" t="s">
        <v>14590</v>
      </c>
      <c r="C5183" t="s">
        <v>14593</v>
      </c>
      <c r="D5183">
        <v>6</v>
      </c>
      <c r="E5183">
        <v>0</v>
      </c>
      <c r="F5183" t="e">
        <v>#N/A</v>
      </c>
      <c r="G5183" t="e">
        <v>#N/A</v>
      </c>
      <c r="H5183">
        <v>1</v>
      </c>
      <c r="I5183">
        <v>1</v>
      </c>
      <c r="J5183">
        <v>0</v>
      </c>
      <c r="K5183" s="194" t="e">
        <v>#N/A</v>
      </c>
      <c r="L5183" t="s">
        <v>1083</v>
      </c>
      <c r="M5183" t="s">
        <v>1083</v>
      </c>
      <c r="O5183" t="s">
        <v>7876</v>
      </c>
      <c r="R5183" s="117" t="s">
        <v>14599</v>
      </c>
      <c r="S5183" s="117" t="s">
        <v>14615</v>
      </c>
      <c r="T5183" t="e">
        <v>#N/A</v>
      </c>
      <c r="U5183" t="s">
        <v>10772</v>
      </c>
    </row>
    <row r="5184" spans="1:21">
      <c r="A5184" s="117" t="s">
        <v>12829</v>
      </c>
      <c r="B5184" t="s">
        <v>14590</v>
      </c>
      <c r="C5184" t="s">
        <v>14593</v>
      </c>
      <c r="D5184">
        <v>6</v>
      </c>
      <c r="E5184">
        <v>0</v>
      </c>
      <c r="F5184" t="e">
        <v>#N/A</v>
      </c>
      <c r="G5184" t="e">
        <v>#N/A</v>
      </c>
      <c r="H5184">
        <v>1</v>
      </c>
      <c r="I5184">
        <v>1</v>
      </c>
      <c r="J5184">
        <v>0</v>
      </c>
      <c r="K5184" s="194" t="e">
        <v>#N/A</v>
      </c>
      <c r="L5184" t="s">
        <v>1083</v>
      </c>
      <c r="M5184" t="s">
        <v>1083</v>
      </c>
      <c r="O5184" t="s">
        <v>7876</v>
      </c>
      <c r="R5184" s="117" t="s">
        <v>14599</v>
      </c>
      <c r="S5184" s="117" t="s">
        <v>14615</v>
      </c>
      <c r="T5184" t="e">
        <v>#N/A</v>
      </c>
      <c r="U5184" t="s">
        <v>10772</v>
      </c>
    </row>
    <row r="5185" spans="1:21">
      <c r="A5185" s="117" t="s">
        <v>12830</v>
      </c>
      <c r="B5185" t="s">
        <v>14590</v>
      </c>
      <c r="C5185" t="s">
        <v>14593</v>
      </c>
      <c r="D5185">
        <v>6</v>
      </c>
      <c r="E5185">
        <v>0</v>
      </c>
      <c r="F5185" t="e">
        <v>#N/A</v>
      </c>
      <c r="G5185" t="e">
        <v>#N/A</v>
      </c>
      <c r="H5185">
        <v>1</v>
      </c>
      <c r="I5185">
        <v>1</v>
      </c>
      <c r="J5185">
        <v>0</v>
      </c>
      <c r="K5185" s="194" t="e">
        <v>#N/A</v>
      </c>
      <c r="L5185" t="s">
        <v>1083</v>
      </c>
      <c r="M5185" t="s">
        <v>1083</v>
      </c>
      <c r="O5185" t="s">
        <v>7876</v>
      </c>
      <c r="R5185" s="117" t="s">
        <v>14599</v>
      </c>
      <c r="S5185" s="117" t="s">
        <v>14615</v>
      </c>
      <c r="T5185" t="e">
        <v>#N/A</v>
      </c>
      <c r="U5185" t="s">
        <v>10772</v>
      </c>
    </row>
    <row r="5186" spans="1:21">
      <c r="A5186" s="117" t="s">
        <v>12831</v>
      </c>
      <c r="B5186" t="s">
        <v>14590</v>
      </c>
      <c r="C5186" t="s">
        <v>14593</v>
      </c>
      <c r="D5186">
        <v>6</v>
      </c>
      <c r="E5186">
        <v>0</v>
      </c>
      <c r="F5186" t="e">
        <v>#N/A</v>
      </c>
      <c r="G5186" t="e">
        <v>#N/A</v>
      </c>
      <c r="H5186">
        <v>1</v>
      </c>
      <c r="I5186">
        <v>1</v>
      </c>
      <c r="J5186">
        <v>0</v>
      </c>
      <c r="K5186" s="194" t="e">
        <v>#N/A</v>
      </c>
      <c r="L5186" t="s">
        <v>1083</v>
      </c>
      <c r="M5186" t="s">
        <v>1083</v>
      </c>
      <c r="O5186" t="s">
        <v>7876</v>
      </c>
      <c r="R5186" s="117" t="s">
        <v>14599</v>
      </c>
      <c r="S5186" s="117" t="s">
        <v>14615</v>
      </c>
      <c r="T5186" t="e">
        <v>#N/A</v>
      </c>
      <c r="U5186" t="s">
        <v>10772</v>
      </c>
    </row>
    <row r="5187" spans="1:21">
      <c r="A5187" s="117" t="s">
        <v>12832</v>
      </c>
      <c r="B5187" t="s">
        <v>14590</v>
      </c>
      <c r="C5187" t="s">
        <v>14593</v>
      </c>
      <c r="D5187">
        <v>6</v>
      </c>
      <c r="E5187">
        <v>0</v>
      </c>
      <c r="F5187" t="e">
        <v>#N/A</v>
      </c>
      <c r="G5187" t="e">
        <v>#N/A</v>
      </c>
      <c r="H5187">
        <v>1</v>
      </c>
      <c r="I5187">
        <v>1</v>
      </c>
      <c r="J5187">
        <v>0</v>
      </c>
      <c r="K5187" s="194" t="e">
        <v>#N/A</v>
      </c>
      <c r="L5187" t="s">
        <v>1083</v>
      </c>
      <c r="M5187" t="s">
        <v>1083</v>
      </c>
      <c r="O5187" t="s">
        <v>7876</v>
      </c>
      <c r="R5187" s="117" t="s">
        <v>14599</v>
      </c>
      <c r="S5187" s="117" t="s">
        <v>14615</v>
      </c>
      <c r="T5187" t="e">
        <v>#N/A</v>
      </c>
      <c r="U5187" t="s">
        <v>10772</v>
      </c>
    </row>
    <row r="5188" spans="1:21">
      <c r="A5188" s="117" t="s">
        <v>12833</v>
      </c>
      <c r="B5188" t="s">
        <v>14590</v>
      </c>
      <c r="C5188" t="s">
        <v>14593</v>
      </c>
      <c r="D5188">
        <v>6</v>
      </c>
      <c r="E5188">
        <v>0</v>
      </c>
      <c r="F5188" t="e">
        <v>#N/A</v>
      </c>
      <c r="G5188" t="e">
        <v>#N/A</v>
      </c>
      <c r="H5188">
        <v>1</v>
      </c>
      <c r="I5188">
        <v>1</v>
      </c>
      <c r="J5188">
        <v>0</v>
      </c>
      <c r="K5188" s="194" t="e">
        <v>#N/A</v>
      </c>
      <c r="L5188" t="s">
        <v>1083</v>
      </c>
      <c r="M5188" t="s">
        <v>1083</v>
      </c>
      <c r="O5188" t="s">
        <v>7876</v>
      </c>
      <c r="R5188" s="117" t="s">
        <v>14599</v>
      </c>
      <c r="S5188" s="117" t="s">
        <v>14615</v>
      </c>
      <c r="T5188" t="e">
        <v>#N/A</v>
      </c>
      <c r="U5188" t="s">
        <v>10772</v>
      </c>
    </row>
    <row r="5189" spans="1:21">
      <c r="A5189" s="117" t="s">
        <v>15517</v>
      </c>
      <c r="B5189" t="s">
        <v>14590</v>
      </c>
      <c r="C5189" t="s">
        <v>14593</v>
      </c>
      <c r="D5189">
        <v>6</v>
      </c>
      <c r="E5189">
        <v>0</v>
      </c>
      <c r="F5189" t="e">
        <v>#N/A</v>
      </c>
      <c r="G5189" t="e">
        <v>#N/A</v>
      </c>
      <c r="H5189">
        <v>0</v>
      </c>
      <c r="I5189">
        <v>0</v>
      </c>
      <c r="J5189">
        <v>0</v>
      </c>
      <c r="K5189" s="194" t="e">
        <v>#N/A</v>
      </c>
      <c r="L5189" t="e">
        <v>#N/A</v>
      </c>
      <c r="M5189" t="e">
        <v>#N/A</v>
      </c>
      <c r="O5189" t="s">
        <v>7876</v>
      </c>
      <c r="R5189" s="117"/>
      <c r="S5189" s="117" t="s">
        <v>14615</v>
      </c>
      <c r="T5189" t="e">
        <v>#N/A</v>
      </c>
      <c r="U5189" t="s">
        <v>10772</v>
      </c>
    </row>
    <row r="5190" spans="1:21">
      <c r="A5190" s="117" t="s">
        <v>12834</v>
      </c>
      <c r="B5190" t="s">
        <v>14590</v>
      </c>
      <c r="C5190" t="s">
        <v>14593</v>
      </c>
      <c r="D5190">
        <v>6</v>
      </c>
      <c r="E5190">
        <v>0</v>
      </c>
      <c r="F5190" t="e">
        <v>#N/A</v>
      </c>
      <c r="G5190" t="e">
        <v>#N/A</v>
      </c>
      <c r="H5190">
        <v>1</v>
      </c>
      <c r="I5190">
        <v>1</v>
      </c>
      <c r="J5190">
        <v>0</v>
      </c>
      <c r="K5190" s="194" t="e">
        <v>#N/A</v>
      </c>
      <c r="L5190" t="s">
        <v>1092</v>
      </c>
      <c r="M5190" t="s">
        <v>1092</v>
      </c>
      <c r="O5190" t="s">
        <v>7876</v>
      </c>
      <c r="R5190" s="117" t="s">
        <v>14599</v>
      </c>
      <c r="S5190" s="117" t="s">
        <v>14615</v>
      </c>
      <c r="T5190" t="e">
        <v>#N/A</v>
      </c>
      <c r="U5190" t="s">
        <v>10772</v>
      </c>
    </row>
    <row r="5191" spans="1:21">
      <c r="A5191" s="117" t="s">
        <v>12835</v>
      </c>
      <c r="B5191" t="s">
        <v>14590</v>
      </c>
      <c r="C5191" t="s">
        <v>14593</v>
      </c>
      <c r="D5191">
        <v>6</v>
      </c>
      <c r="E5191">
        <v>0</v>
      </c>
      <c r="F5191" t="e">
        <v>#N/A</v>
      </c>
      <c r="G5191" t="e">
        <v>#N/A</v>
      </c>
      <c r="H5191">
        <v>1</v>
      </c>
      <c r="I5191">
        <v>1</v>
      </c>
      <c r="J5191">
        <v>0</v>
      </c>
      <c r="K5191" s="194" t="e">
        <v>#N/A</v>
      </c>
      <c r="L5191" t="s">
        <v>1092</v>
      </c>
      <c r="M5191" t="s">
        <v>1092</v>
      </c>
      <c r="O5191" t="s">
        <v>7876</v>
      </c>
      <c r="R5191" s="117" t="s">
        <v>14599</v>
      </c>
      <c r="S5191" s="117" t="s">
        <v>14615</v>
      </c>
      <c r="T5191" t="e">
        <v>#N/A</v>
      </c>
      <c r="U5191" t="s">
        <v>10772</v>
      </c>
    </row>
    <row r="5192" spans="1:21">
      <c r="A5192" s="117" t="s">
        <v>12836</v>
      </c>
      <c r="B5192" t="s">
        <v>14590</v>
      </c>
      <c r="C5192" t="s">
        <v>14593</v>
      </c>
      <c r="D5192">
        <v>6</v>
      </c>
      <c r="E5192">
        <v>0</v>
      </c>
      <c r="F5192" t="e">
        <v>#N/A</v>
      </c>
      <c r="G5192" t="e">
        <v>#N/A</v>
      </c>
      <c r="H5192">
        <v>1</v>
      </c>
      <c r="I5192">
        <v>1</v>
      </c>
      <c r="J5192">
        <v>0</v>
      </c>
      <c r="K5192" s="194" t="e">
        <v>#N/A</v>
      </c>
      <c r="L5192" t="s">
        <v>1092</v>
      </c>
      <c r="M5192" t="s">
        <v>1092</v>
      </c>
      <c r="O5192" t="s">
        <v>7876</v>
      </c>
      <c r="R5192" s="117" t="s">
        <v>14599</v>
      </c>
      <c r="S5192" s="117" t="s">
        <v>14615</v>
      </c>
      <c r="T5192" t="e">
        <v>#N/A</v>
      </c>
      <c r="U5192" t="s">
        <v>10772</v>
      </c>
    </row>
    <row r="5193" spans="1:21">
      <c r="A5193" s="117" t="s">
        <v>12837</v>
      </c>
      <c r="B5193" t="s">
        <v>14590</v>
      </c>
      <c r="C5193" t="s">
        <v>14593</v>
      </c>
      <c r="D5193">
        <v>6</v>
      </c>
      <c r="E5193">
        <v>0</v>
      </c>
      <c r="F5193" t="e">
        <v>#N/A</v>
      </c>
      <c r="G5193" t="e">
        <v>#N/A</v>
      </c>
      <c r="H5193">
        <v>1</v>
      </c>
      <c r="I5193">
        <v>1</v>
      </c>
      <c r="J5193">
        <v>0</v>
      </c>
      <c r="K5193" s="194" t="e">
        <v>#N/A</v>
      </c>
      <c r="L5193" t="s">
        <v>1092</v>
      </c>
      <c r="M5193" t="s">
        <v>1092</v>
      </c>
      <c r="O5193" t="s">
        <v>7876</v>
      </c>
      <c r="R5193" s="117" t="s">
        <v>14599</v>
      </c>
      <c r="S5193" s="117" t="s">
        <v>14615</v>
      </c>
      <c r="T5193" t="e">
        <v>#N/A</v>
      </c>
      <c r="U5193" t="s">
        <v>10772</v>
      </c>
    </row>
    <row r="5194" spans="1:21">
      <c r="A5194" s="117" t="s">
        <v>13479</v>
      </c>
      <c r="B5194" t="s">
        <v>14590</v>
      </c>
      <c r="C5194" t="s">
        <v>14593</v>
      </c>
      <c r="D5194">
        <v>39</v>
      </c>
      <c r="E5194">
        <v>33</v>
      </c>
      <c r="F5194" t="e">
        <v>#N/A</v>
      </c>
      <c r="G5194" t="e">
        <v>#N/A</v>
      </c>
      <c r="H5194">
        <v>1</v>
      </c>
      <c r="I5194">
        <v>1</v>
      </c>
      <c r="J5194">
        <v>999999</v>
      </c>
      <c r="K5194" s="194" t="e">
        <v>#N/A</v>
      </c>
      <c r="L5194" t="s">
        <v>1083</v>
      </c>
      <c r="M5194" t="s">
        <v>1083</v>
      </c>
      <c r="N5194">
        <v>49500</v>
      </c>
      <c r="O5194" t="s">
        <v>7876</v>
      </c>
      <c r="P5194" t="s">
        <v>13923</v>
      </c>
      <c r="Q5194">
        <v>49.5</v>
      </c>
      <c r="R5194" s="117" t="s">
        <v>14599</v>
      </c>
      <c r="S5194" s="117" t="s">
        <v>14589</v>
      </c>
      <c r="T5194" t="s">
        <v>12136</v>
      </c>
      <c r="U5194" t="s">
        <v>10772</v>
      </c>
    </row>
    <row r="5195" spans="1:21">
      <c r="A5195" s="117" t="s">
        <v>13480</v>
      </c>
      <c r="B5195" t="s">
        <v>14590</v>
      </c>
      <c r="C5195" t="s">
        <v>14593</v>
      </c>
      <c r="D5195">
        <v>39</v>
      </c>
      <c r="E5195">
        <v>33</v>
      </c>
      <c r="F5195" t="e">
        <v>#N/A</v>
      </c>
      <c r="G5195" t="e">
        <v>#N/A</v>
      </c>
      <c r="H5195">
        <v>1</v>
      </c>
      <c r="I5195">
        <v>1</v>
      </c>
      <c r="J5195">
        <v>999999</v>
      </c>
      <c r="K5195" s="194" t="e">
        <v>#N/A</v>
      </c>
      <c r="L5195" t="s">
        <v>1083</v>
      </c>
      <c r="M5195" t="s">
        <v>1083</v>
      </c>
      <c r="N5195">
        <v>53250</v>
      </c>
      <c r="O5195" t="s">
        <v>7876</v>
      </c>
      <c r="P5195" t="s">
        <v>13923</v>
      </c>
      <c r="Q5195">
        <v>53.25</v>
      </c>
      <c r="R5195" s="117" t="s">
        <v>14599</v>
      </c>
      <c r="S5195" s="117" t="s">
        <v>14589</v>
      </c>
      <c r="T5195" t="s">
        <v>12136</v>
      </c>
      <c r="U5195" t="s">
        <v>10772</v>
      </c>
    </row>
    <row r="5196" spans="1:21">
      <c r="A5196" s="117" t="s">
        <v>13481</v>
      </c>
      <c r="B5196" t="s">
        <v>14590</v>
      </c>
      <c r="C5196" t="s">
        <v>14593</v>
      </c>
      <c r="D5196">
        <v>35</v>
      </c>
      <c r="E5196">
        <v>29</v>
      </c>
      <c r="F5196" t="e">
        <v>#N/A</v>
      </c>
      <c r="G5196" t="e">
        <v>#N/A</v>
      </c>
      <c r="H5196">
        <v>1</v>
      </c>
      <c r="I5196">
        <v>1</v>
      </c>
      <c r="J5196">
        <v>3</v>
      </c>
      <c r="K5196" s="194" t="e">
        <v>#N/A</v>
      </c>
      <c r="L5196" t="s">
        <v>1079</v>
      </c>
      <c r="M5196" t="s">
        <v>1079</v>
      </c>
      <c r="N5196">
        <v>175</v>
      </c>
      <c r="O5196" t="s">
        <v>7876</v>
      </c>
      <c r="P5196" t="s">
        <v>13924</v>
      </c>
      <c r="Q5196">
        <v>0.17499999999999999</v>
      </c>
      <c r="R5196" s="117" t="s">
        <v>14599</v>
      </c>
      <c r="S5196" s="117" t="s">
        <v>14589</v>
      </c>
      <c r="T5196" t="s">
        <v>12136</v>
      </c>
      <c r="U5196" t="s">
        <v>10772</v>
      </c>
    </row>
    <row r="5197" spans="1:21">
      <c r="A5197" s="117" t="s">
        <v>12838</v>
      </c>
      <c r="B5197" t="s">
        <v>14590</v>
      </c>
      <c r="C5197" t="s">
        <v>14593</v>
      </c>
      <c r="D5197">
        <v>6</v>
      </c>
      <c r="E5197">
        <v>0</v>
      </c>
      <c r="F5197" t="e">
        <v>#N/A</v>
      </c>
      <c r="G5197" t="e">
        <v>#N/A</v>
      </c>
      <c r="H5197">
        <v>1</v>
      </c>
      <c r="I5197">
        <v>1</v>
      </c>
      <c r="J5197">
        <v>0</v>
      </c>
      <c r="K5197" s="194" t="e">
        <v>#N/A</v>
      </c>
      <c r="L5197" t="e">
        <v>#N/A</v>
      </c>
      <c r="M5197" t="e">
        <v>#N/A</v>
      </c>
      <c r="N5197">
        <v>1</v>
      </c>
      <c r="O5197" t="s">
        <v>7876</v>
      </c>
      <c r="P5197" t="s">
        <v>8135</v>
      </c>
      <c r="Q5197">
        <v>1E-3</v>
      </c>
      <c r="R5197" s="117" t="s">
        <v>14599</v>
      </c>
      <c r="S5197" s="117" t="s">
        <v>14615</v>
      </c>
      <c r="T5197" t="e">
        <v>#N/A</v>
      </c>
      <c r="U5197" t="s">
        <v>10772</v>
      </c>
    </row>
    <row r="5198" spans="1:21">
      <c r="A5198" s="117" t="s">
        <v>12839</v>
      </c>
      <c r="B5198" t="s">
        <v>14590</v>
      </c>
      <c r="C5198" t="s">
        <v>14593</v>
      </c>
      <c r="D5198">
        <v>126</v>
      </c>
      <c r="E5198">
        <v>120</v>
      </c>
      <c r="F5198" t="e">
        <v>#N/A</v>
      </c>
      <c r="G5198" t="e">
        <v>#N/A</v>
      </c>
      <c r="H5198">
        <v>1</v>
      </c>
      <c r="I5198">
        <v>1</v>
      </c>
      <c r="J5198">
        <v>0</v>
      </c>
      <c r="K5198" s="194" t="e">
        <v>#N/A</v>
      </c>
      <c r="L5198" t="s">
        <v>1077</v>
      </c>
      <c r="M5198" t="s">
        <v>1077</v>
      </c>
      <c r="O5198" t="s">
        <v>7876</v>
      </c>
      <c r="R5198" s="117" t="s">
        <v>14599</v>
      </c>
      <c r="S5198" s="117" t="s">
        <v>14615</v>
      </c>
      <c r="T5198" t="e">
        <v>#N/A</v>
      </c>
      <c r="U5198" t="s">
        <v>10772</v>
      </c>
    </row>
    <row r="5199" spans="1:21">
      <c r="A5199" s="117" t="s">
        <v>19064</v>
      </c>
      <c r="B5199" t="s">
        <v>14590</v>
      </c>
      <c r="C5199" t="s">
        <v>14590</v>
      </c>
      <c r="D5199">
        <v>264</v>
      </c>
      <c r="E5199">
        <v>258</v>
      </c>
      <c r="F5199">
        <v>264</v>
      </c>
      <c r="G5199">
        <v>258</v>
      </c>
      <c r="H5199">
        <v>1</v>
      </c>
      <c r="I5199">
        <v>1</v>
      </c>
      <c r="J5199">
        <v>0</v>
      </c>
      <c r="K5199" s="194">
        <v>0</v>
      </c>
      <c r="L5199" t="s">
        <v>1076</v>
      </c>
      <c r="M5199" t="s">
        <v>1076</v>
      </c>
      <c r="O5199" t="s">
        <v>7876</v>
      </c>
      <c r="P5199" t="s">
        <v>19065</v>
      </c>
      <c r="R5199" s="117" t="s">
        <v>14605</v>
      </c>
      <c r="S5199" s="117" t="s">
        <v>14615</v>
      </c>
      <c r="T5199" t="e">
        <v>#N/A</v>
      </c>
      <c r="U5199" t="s">
        <v>10772</v>
      </c>
    </row>
    <row r="5200" spans="1:21">
      <c r="A5200" s="117" t="s">
        <v>19066</v>
      </c>
      <c r="B5200" t="s">
        <v>14590</v>
      </c>
      <c r="C5200" t="s">
        <v>14590</v>
      </c>
      <c r="D5200">
        <v>264</v>
      </c>
      <c r="E5200">
        <v>258</v>
      </c>
      <c r="F5200">
        <v>264</v>
      </c>
      <c r="G5200">
        <v>258</v>
      </c>
      <c r="H5200">
        <v>1</v>
      </c>
      <c r="I5200">
        <v>1</v>
      </c>
      <c r="J5200">
        <v>0</v>
      </c>
      <c r="K5200" s="194">
        <v>0</v>
      </c>
      <c r="L5200" t="s">
        <v>1076</v>
      </c>
      <c r="M5200" t="s">
        <v>1076</v>
      </c>
      <c r="O5200" t="s">
        <v>7876</v>
      </c>
      <c r="P5200" t="s">
        <v>19067</v>
      </c>
      <c r="R5200" s="117" t="s">
        <v>14605</v>
      </c>
      <c r="S5200" s="117" t="s">
        <v>15190</v>
      </c>
      <c r="T5200" t="s">
        <v>13808</v>
      </c>
      <c r="U5200" t="s">
        <v>10772</v>
      </c>
    </row>
    <row r="5201" spans="1:21">
      <c r="A5201" s="117" t="s">
        <v>19068</v>
      </c>
      <c r="B5201" t="s">
        <v>14590</v>
      </c>
      <c r="C5201" t="s">
        <v>14590</v>
      </c>
      <c r="D5201">
        <v>264</v>
      </c>
      <c r="E5201">
        <v>258</v>
      </c>
      <c r="F5201">
        <v>264</v>
      </c>
      <c r="G5201">
        <v>258</v>
      </c>
      <c r="H5201">
        <v>1</v>
      </c>
      <c r="I5201">
        <v>1</v>
      </c>
      <c r="J5201">
        <v>0</v>
      </c>
      <c r="K5201" s="194">
        <v>0</v>
      </c>
      <c r="L5201" t="s">
        <v>1076</v>
      </c>
      <c r="M5201" t="s">
        <v>1076</v>
      </c>
      <c r="O5201" t="s">
        <v>7876</v>
      </c>
      <c r="P5201" t="s">
        <v>19069</v>
      </c>
      <c r="R5201" s="117" t="s">
        <v>14605</v>
      </c>
      <c r="S5201" s="117" t="s">
        <v>14615</v>
      </c>
      <c r="T5201" t="e">
        <v>#N/A</v>
      </c>
      <c r="U5201" t="s">
        <v>10772</v>
      </c>
    </row>
    <row r="5202" spans="1:21">
      <c r="A5202" s="117" t="s">
        <v>19070</v>
      </c>
      <c r="B5202" t="s">
        <v>14590</v>
      </c>
      <c r="C5202" t="s">
        <v>14590</v>
      </c>
      <c r="D5202">
        <v>264</v>
      </c>
      <c r="E5202">
        <v>258</v>
      </c>
      <c r="F5202">
        <v>264</v>
      </c>
      <c r="G5202">
        <v>258</v>
      </c>
      <c r="H5202">
        <v>1</v>
      </c>
      <c r="I5202">
        <v>1</v>
      </c>
      <c r="J5202">
        <v>0</v>
      </c>
      <c r="K5202" s="194">
        <v>0</v>
      </c>
      <c r="L5202" t="s">
        <v>1076</v>
      </c>
      <c r="M5202" t="s">
        <v>1076</v>
      </c>
      <c r="O5202" t="s">
        <v>7876</v>
      </c>
      <c r="P5202" t="s">
        <v>19067</v>
      </c>
      <c r="R5202" s="117" t="s">
        <v>14605</v>
      </c>
      <c r="S5202" s="117" t="s">
        <v>14615</v>
      </c>
      <c r="T5202" t="e">
        <v>#N/A</v>
      </c>
      <c r="U5202" t="s">
        <v>10772</v>
      </c>
    </row>
    <row r="5203" spans="1:21">
      <c r="A5203" s="117" t="s">
        <v>19071</v>
      </c>
      <c r="B5203" t="s">
        <v>14590</v>
      </c>
      <c r="C5203" t="s">
        <v>14590</v>
      </c>
      <c r="D5203">
        <v>264</v>
      </c>
      <c r="E5203">
        <v>258</v>
      </c>
      <c r="F5203">
        <v>264</v>
      </c>
      <c r="G5203">
        <v>258</v>
      </c>
      <c r="H5203">
        <v>1</v>
      </c>
      <c r="I5203">
        <v>1</v>
      </c>
      <c r="J5203">
        <v>0</v>
      </c>
      <c r="K5203" s="194">
        <v>0</v>
      </c>
      <c r="L5203" t="s">
        <v>1076</v>
      </c>
      <c r="M5203" t="s">
        <v>1076</v>
      </c>
      <c r="O5203" t="s">
        <v>7876</v>
      </c>
      <c r="P5203" t="s">
        <v>19072</v>
      </c>
      <c r="R5203" s="117" t="s">
        <v>14605</v>
      </c>
      <c r="S5203" s="117" t="s">
        <v>15190</v>
      </c>
      <c r="T5203" t="s">
        <v>13808</v>
      </c>
      <c r="U5203" t="s">
        <v>10772</v>
      </c>
    </row>
    <row r="5204" spans="1:21">
      <c r="A5204" s="117" t="s">
        <v>19073</v>
      </c>
      <c r="B5204" t="s">
        <v>14590</v>
      </c>
      <c r="C5204" t="s">
        <v>14590</v>
      </c>
      <c r="D5204">
        <v>264</v>
      </c>
      <c r="E5204">
        <v>258</v>
      </c>
      <c r="F5204">
        <v>264</v>
      </c>
      <c r="G5204">
        <v>258</v>
      </c>
      <c r="H5204">
        <v>1</v>
      </c>
      <c r="I5204">
        <v>1</v>
      </c>
      <c r="J5204">
        <v>0</v>
      </c>
      <c r="K5204" s="194">
        <v>0</v>
      </c>
      <c r="L5204" t="s">
        <v>1076</v>
      </c>
      <c r="M5204" t="s">
        <v>1076</v>
      </c>
      <c r="O5204" t="s">
        <v>7876</v>
      </c>
      <c r="P5204" t="s">
        <v>19074</v>
      </c>
      <c r="R5204" s="117" t="s">
        <v>14605</v>
      </c>
      <c r="S5204" s="117" t="s">
        <v>14615</v>
      </c>
      <c r="T5204" t="e">
        <v>#N/A</v>
      </c>
      <c r="U5204" t="s">
        <v>10772</v>
      </c>
    </row>
    <row r="5205" spans="1:21">
      <c r="A5205" s="117" t="s">
        <v>11850</v>
      </c>
      <c r="B5205" t="s">
        <v>14590</v>
      </c>
      <c r="C5205" t="s">
        <v>14590</v>
      </c>
      <c r="D5205">
        <v>52</v>
      </c>
      <c r="E5205">
        <v>46</v>
      </c>
      <c r="F5205">
        <v>52</v>
      </c>
      <c r="G5205">
        <v>46</v>
      </c>
      <c r="H5205">
        <v>1</v>
      </c>
      <c r="I5205">
        <v>1</v>
      </c>
      <c r="J5205">
        <v>0</v>
      </c>
      <c r="K5205" s="194">
        <v>0</v>
      </c>
      <c r="L5205" t="s">
        <v>1112</v>
      </c>
      <c r="M5205" t="s">
        <v>1112</v>
      </c>
      <c r="N5205">
        <v>9000</v>
      </c>
      <c r="O5205" t="s">
        <v>7876</v>
      </c>
      <c r="P5205" t="s">
        <v>8782</v>
      </c>
      <c r="Q5205">
        <v>9</v>
      </c>
      <c r="R5205" s="117" t="s">
        <v>15344</v>
      </c>
      <c r="S5205" s="117" t="s">
        <v>15345</v>
      </c>
      <c r="T5205" t="s">
        <v>12150</v>
      </c>
      <c r="U5205" t="s">
        <v>10772</v>
      </c>
    </row>
    <row r="5206" spans="1:21">
      <c r="A5206" s="117" t="s">
        <v>19275</v>
      </c>
      <c r="B5206" t="s">
        <v>14590</v>
      </c>
      <c r="C5206" t="s">
        <v>14590</v>
      </c>
      <c r="D5206">
        <v>45</v>
      </c>
      <c r="E5206">
        <v>39</v>
      </c>
      <c r="F5206">
        <v>45</v>
      </c>
      <c r="G5206">
        <v>39</v>
      </c>
      <c r="H5206">
        <v>1</v>
      </c>
      <c r="I5206">
        <v>1</v>
      </c>
      <c r="J5206">
        <v>0</v>
      </c>
      <c r="K5206" s="194">
        <v>0</v>
      </c>
      <c r="L5206" t="s">
        <v>1112</v>
      </c>
      <c r="M5206" t="s">
        <v>1112</v>
      </c>
      <c r="N5206">
        <v>1000</v>
      </c>
      <c r="O5206" t="s">
        <v>7876</v>
      </c>
      <c r="P5206" t="s">
        <v>18269</v>
      </c>
      <c r="Q5206">
        <v>1</v>
      </c>
      <c r="R5206" s="117" t="s">
        <v>15344</v>
      </c>
      <c r="S5206" s="117" t="s">
        <v>15345</v>
      </c>
      <c r="T5206" t="s">
        <v>12150</v>
      </c>
      <c r="U5206" t="s">
        <v>10772</v>
      </c>
    </row>
    <row r="5207" spans="1:21">
      <c r="A5207" s="117" t="s">
        <v>24882</v>
      </c>
      <c r="B5207" t="s">
        <v>14590</v>
      </c>
      <c r="C5207" t="s">
        <v>14590</v>
      </c>
      <c r="D5207">
        <v>45</v>
      </c>
      <c r="E5207">
        <v>39</v>
      </c>
      <c r="F5207">
        <v>45</v>
      </c>
      <c r="G5207">
        <v>39</v>
      </c>
      <c r="H5207">
        <v>1</v>
      </c>
      <c r="I5207">
        <v>1</v>
      </c>
      <c r="J5207">
        <v>0</v>
      </c>
      <c r="K5207" s="194">
        <v>0</v>
      </c>
      <c r="L5207" t="s">
        <v>1112</v>
      </c>
      <c r="M5207" t="s">
        <v>1112</v>
      </c>
      <c r="N5207">
        <v>500</v>
      </c>
      <c r="O5207" t="s">
        <v>7876</v>
      </c>
      <c r="P5207" t="s">
        <v>24883</v>
      </c>
      <c r="Q5207">
        <v>0.5</v>
      </c>
      <c r="R5207" s="117" t="s">
        <v>14673</v>
      </c>
      <c r="S5207" s="117" t="s">
        <v>15345</v>
      </c>
      <c r="T5207" t="s">
        <v>12150</v>
      </c>
      <c r="U5207" t="s">
        <v>10772</v>
      </c>
    </row>
    <row r="5208" spans="1:21">
      <c r="A5208" s="117" t="s">
        <v>22557</v>
      </c>
      <c r="B5208" t="s">
        <v>14590</v>
      </c>
      <c r="C5208" t="s">
        <v>14590</v>
      </c>
      <c r="D5208">
        <v>25</v>
      </c>
      <c r="E5208">
        <v>19</v>
      </c>
      <c r="F5208">
        <v>25</v>
      </c>
      <c r="G5208">
        <v>19</v>
      </c>
      <c r="H5208">
        <v>1</v>
      </c>
      <c r="I5208">
        <v>1</v>
      </c>
      <c r="J5208">
        <v>356</v>
      </c>
      <c r="K5208" s="194">
        <v>356</v>
      </c>
      <c r="L5208" t="s">
        <v>1100</v>
      </c>
      <c r="M5208" t="s">
        <v>1100</v>
      </c>
      <c r="N5208">
        <v>250</v>
      </c>
      <c r="O5208" t="s">
        <v>7876</v>
      </c>
      <c r="Q5208">
        <v>0.25</v>
      </c>
      <c r="R5208" s="117" t="s">
        <v>14648</v>
      </c>
      <c r="S5208" s="117" t="s">
        <v>14589</v>
      </c>
      <c r="T5208" t="s">
        <v>12136</v>
      </c>
      <c r="U5208" t="s">
        <v>10772</v>
      </c>
    </row>
    <row r="5209" spans="1:21">
      <c r="A5209" s="117" t="s">
        <v>21000</v>
      </c>
      <c r="B5209" t="s">
        <v>14590</v>
      </c>
      <c r="C5209" t="s">
        <v>14590</v>
      </c>
      <c r="D5209">
        <v>28</v>
      </c>
      <c r="E5209">
        <v>22</v>
      </c>
      <c r="F5209">
        <v>28</v>
      </c>
      <c r="G5209">
        <v>22</v>
      </c>
      <c r="H5209">
        <v>10000</v>
      </c>
      <c r="I5209">
        <v>10000</v>
      </c>
      <c r="J5209">
        <v>0</v>
      </c>
      <c r="K5209" s="194">
        <v>0</v>
      </c>
      <c r="L5209" t="s">
        <v>1075</v>
      </c>
      <c r="M5209" t="s">
        <v>1075</v>
      </c>
      <c r="N5209">
        <v>1.33</v>
      </c>
      <c r="O5209" t="s">
        <v>7876</v>
      </c>
      <c r="Q5209">
        <v>1.33E-3</v>
      </c>
      <c r="R5209" s="117" t="s">
        <v>14944</v>
      </c>
      <c r="S5209" s="117" t="s">
        <v>14688</v>
      </c>
      <c r="T5209" t="s">
        <v>13996</v>
      </c>
      <c r="U5209" t="s">
        <v>10772</v>
      </c>
    </row>
    <row r="5210" spans="1:21">
      <c r="A5210" s="117" t="s">
        <v>14316</v>
      </c>
      <c r="B5210" t="s">
        <v>14590</v>
      </c>
      <c r="C5210" t="s">
        <v>14590</v>
      </c>
      <c r="D5210">
        <v>104</v>
      </c>
      <c r="E5210">
        <v>98</v>
      </c>
      <c r="F5210">
        <v>104</v>
      </c>
      <c r="G5210">
        <v>98</v>
      </c>
      <c r="H5210">
        <v>1</v>
      </c>
      <c r="I5210">
        <v>1</v>
      </c>
      <c r="J5210">
        <v>0</v>
      </c>
      <c r="K5210" s="194">
        <v>0</v>
      </c>
      <c r="L5210" t="s">
        <v>1078</v>
      </c>
      <c r="M5210" t="s">
        <v>1078</v>
      </c>
      <c r="N5210">
        <v>700</v>
      </c>
      <c r="O5210" t="s">
        <v>7876</v>
      </c>
      <c r="P5210" t="s">
        <v>14317</v>
      </c>
      <c r="Q5210">
        <v>0.7</v>
      </c>
      <c r="R5210" s="117" t="s">
        <v>14605</v>
      </c>
      <c r="S5210" s="117" t="s">
        <v>15188</v>
      </c>
      <c r="T5210" t="s">
        <v>13807</v>
      </c>
      <c r="U5210" t="s">
        <v>10772</v>
      </c>
    </row>
    <row r="5211" spans="1:21">
      <c r="A5211" s="117" t="s">
        <v>14318</v>
      </c>
      <c r="B5211" t="s">
        <v>14590</v>
      </c>
      <c r="C5211" t="s">
        <v>14590</v>
      </c>
      <c r="D5211">
        <v>97</v>
      </c>
      <c r="E5211">
        <v>91</v>
      </c>
      <c r="F5211">
        <v>97</v>
      </c>
      <c r="G5211">
        <v>91</v>
      </c>
      <c r="H5211">
        <v>1</v>
      </c>
      <c r="I5211">
        <v>1</v>
      </c>
      <c r="J5211">
        <v>5</v>
      </c>
      <c r="K5211" s="194">
        <v>5</v>
      </c>
      <c r="L5211" t="s">
        <v>1078</v>
      </c>
      <c r="M5211" t="s">
        <v>1078</v>
      </c>
      <c r="O5211" t="s">
        <v>7876</v>
      </c>
      <c r="R5211" s="117" t="s">
        <v>14605</v>
      </c>
      <c r="S5211" s="117" t="s">
        <v>15188</v>
      </c>
      <c r="T5211" t="s">
        <v>13807</v>
      </c>
      <c r="U5211" t="s">
        <v>10772</v>
      </c>
    </row>
    <row r="5212" spans="1:21">
      <c r="A5212" s="117" t="s">
        <v>14319</v>
      </c>
      <c r="B5212" t="s">
        <v>14590</v>
      </c>
      <c r="C5212" t="s">
        <v>14590</v>
      </c>
      <c r="D5212">
        <v>97</v>
      </c>
      <c r="E5212">
        <v>91</v>
      </c>
      <c r="F5212">
        <v>97</v>
      </c>
      <c r="G5212">
        <v>91</v>
      </c>
      <c r="H5212">
        <v>1</v>
      </c>
      <c r="I5212">
        <v>1</v>
      </c>
      <c r="J5212">
        <v>5</v>
      </c>
      <c r="K5212" s="194">
        <v>5</v>
      </c>
      <c r="L5212" t="s">
        <v>1078</v>
      </c>
      <c r="M5212" t="s">
        <v>1078</v>
      </c>
      <c r="O5212" t="s">
        <v>7876</v>
      </c>
      <c r="R5212" s="117" t="s">
        <v>14605</v>
      </c>
      <c r="S5212" s="117" t="s">
        <v>15188</v>
      </c>
      <c r="T5212" t="s">
        <v>13807</v>
      </c>
      <c r="U5212" t="s">
        <v>10772</v>
      </c>
    </row>
    <row r="5213" spans="1:21">
      <c r="A5213" s="117" t="s">
        <v>14320</v>
      </c>
      <c r="B5213" t="s">
        <v>14590</v>
      </c>
      <c r="C5213" t="s">
        <v>14590</v>
      </c>
      <c r="D5213">
        <v>97</v>
      </c>
      <c r="E5213">
        <v>91</v>
      </c>
      <c r="F5213">
        <v>97</v>
      </c>
      <c r="G5213">
        <v>91</v>
      </c>
      <c r="H5213">
        <v>1</v>
      </c>
      <c r="I5213">
        <v>1</v>
      </c>
      <c r="J5213">
        <v>5</v>
      </c>
      <c r="K5213" s="194">
        <v>5</v>
      </c>
      <c r="L5213" t="s">
        <v>1078</v>
      </c>
      <c r="M5213" t="s">
        <v>1078</v>
      </c>
      <c r="O5213" t="s">
        <v>7876</v>
      </c>
      <c r="R5213" s="117" t="s">
        <v>14605</v>
      </c>
      <c r="S5213" s="117" t="s">
        <v>15188</v>
      </c>
      <c r="T5213" t="s">
        <v>13807</v>
      </c>
      <c r="U5213" t="s">
        <v>10772</v>
      </c>
    </row>
    <row r="5214" spans="1:21">
      <c r="A5214" s="117" t="s">
        <v>14321</v>
      </c>
      <c r="B5214" t="s">
        <v>14590</v>
      </c>
      <c r="C5214" t="s">
        <v>14590</v>
      </c>
      <c r="D5214">
        <v>97</v>
      </c>
      <c r="E5214">
        <v>91</v>
      </c>
      <c r="F5214">
        <v>97</v>
      </c>
      <c r="G5214">
        <v>91</v>
      </c>
      <c r="H5214">
        <v>1</v>
      </c>
      <c r="I5214">
        <v>1</v>
      </c>
      <c r="J5214">
        <v>5</v>
      </c>
      <c r="K5214" s="194">
        <v>5</v>
      </c>
      <c r="L5214" t="s">
        <v>1078</v>
      </c>
      <c r="M5214" t="s">
        <v>1078</v>
      </c>
      <c r="O5214" t="s">
        <v>7876</v>
      </c>
      <c r="R5214" s="117" t="s">
        <v>14605</v>
      </c>
      <c r="S5214" s="117" t="s">
        <v>15188</v>
      </c>
      <c r="T5214" t="s">
        <v>13807</v>
      </c>
      <c r="U5214" t="s">
        <v>10772</v>
      </c>
    </row>
    <row r="5215" spans="1:21">
      <c r="A5215" s="117" t="s">
        <v>14322</v>
      </c>
      <c r="B5215" t="s">
        <v>14590</v>
      </c>
      <c r="C5215" t="s">
        <v>14590</v>
      </c>
      <c r="D5215">
        <v>104</v>
      </c>
      <c r="E5215">
        <v>98</v>
      </c>
      <c r="F5215">
        <v>104</v>
      </c>
      <c r="G5215">
        <v>98</v>
      </c>
      <c r="H5215">
        <v>1</v>
      </c>
      <c r="I5215">
        <v>1</v>
      </c>
      <c r="J5215">
        <v>0</v>
      </c>
      <c r="K5215" s="194">
        <v>0</v>
      </c>
      <c r="L5215" t="s">
        <v>1078</v>
      </c>
      <c r="M5215" t="s">
        <v>1078</v>
      </c>
      <c r="N5215">
        <v>10000</v>
      </c>
      <c r="O5215" t="s">
        <v>7876</v>
      </c>
      <c r="P5215" t="s">
        <v>14323</v>
      </c>
      <c r="Q5215">
        <v>10</v>
      </c>
      <c r="R5215" s="117" t="s">
        <v>14605</v>
      </c>
      <c r="S5215" s="117" t="s">
        <v>15188</v>
      </c>
      <c r="T5215" t="s">
        <v>13807</v>
      </c>
      <c r="U5215" t="s">
        <v>10772</v>
      </c>
    </row>
    <row r="5216" spans="1:21">
      <c r="A5216" s="117" t="s">
        <v>3308</v>
      </c>
      <c r="B5216" t="s">
        <v>14590</v>
      </c>
      <c r="C5216" t="s">
        <v>14590</v>
      </c>
      <c r="D5216">
        <v>111</v>
      </c>
      <c r="E5216">
        <v>105</v>
      </c>
      <c r="F5216">
        <v>111</v>
      </c>
      <c r="G5216">
        <v>105</v>
      </c>
      <c r="H5216">
        <v>1</v>
      </c>
      <c r="I5216">
        <v>1</v>
      </c>
      <c r="J5216">
        <v>999999</v>
      </c>
      <c r="K5216" s="194">
        <v>999999</v>
      </c>
      <c r="L5216" t="s">
        <v>1079</v>
      </c>
      <c r="M5216" t="s">
        <v>1079</v>
      </c>
      <c r="N5216">
        <v>1130</v>
      </c>
      <c r="O5216" t="s">
        <v>7876</v>
      </c>
      <c r="P5216" t="s">
        <v>15519</v>
      </c>
      <c r="Q5216">
        <v>1.1299999999999999</v>
      </c>
      <c r="R5216" s="117" t="s">
        <v>14620</v>
      </c>
      <c r="S5216" s="117" t="s">
        <v>14621</v>
      </c>
      <c r="T5216" t="s">
        <v>17448</v>
      </c>
      <c r="U5216" t="s">
        <v>10772</v>
      </c>
    </row>
    <row r="5217" spans="1:21">
      <c r="A5217" s="117" t="s">
        <v>12840</v>
      </c>
      <c r="B5217" t="s">
        <v>14590</v>
      </c>
      <c r="C5217" t="s">
        <v>14593</v>
      </c>
      <c r="D5217">
        <v>28</v>
      </c>
      <c r="E5217">
        <v>22</v>
      </c>
      <c r="F5217" t="e">
        <v>#N/A</v>
      </c>
      <c r="G5217" t="e">
        <v>#N/A</v>
      </c>
      <c r="H5217">
        <v>1</v>
      </c>
      <c r="I5217">
        <v>1</v>
      </c>
      <c r="J5217">
        <v>0</v>
      </c>
      <c r="K5217" s="194" t="e">
        <v>#N/A</v>
      </c>
      <c r="L5217" t="s">
        <v>1090</v>
      </c>
      <c r="M5217" t="s">
        <v>1090</v>
      </c>
      <c r="O5217" t="s">
        <v>7876</v>
      </c>
      <c r="R5217" s="117" t="s">
        <v>14599</v>
      </c>
      <c r="S5217" s="117" t="s">
        <v>14615</v>
      </c>
      <c r="T5217" t="e">
        <v>#N/A</v>
      </c>
      <c r="U5217" t="s">
        <v>10772</v>
      </c>
    </row>
    <row r="5218" spans="1:21">
      <c r="A5218" s="117" t="s">
        <v>12841</v>
      </c>
      <c r="B5218" t="s">
        <v>14590</v>
      </c>
      <c r="C5218" t="s">
        <v>14593</v>
      </c>
      <c r="D5218">
        <v>131</v>
      </c>
      <c r="E5218">
        <v>125</v>
      </c>
      <c r="F5218" t="e">
        <v>#N/A</v>
      </c>
      <c r="G5218" t="e">
        <v>#N/A</v>
      </c>
      <c r="H5218">
        <v>1</v>
      </c>
      <c r="I5218">
        <v>1</v>
      </c>
      <c r="J5218">
        <v>0</v>
      </c>
      <c r="K5218" s="194" t="e">
        <v>#N/A</v>
      </c>
      <c r="L5218" t="s">
        <v>1100</v>
      </c>
      <c r="M5218" t="s">
        <v>1100</v>
      </c>
      <c r="O5218" t="s">
        <v>7876</v>
      </c>
      <c r="R5218" s="117" t="s">
        <v>14599</v>
      </c>
      <c r="S5218" s="117" t="s">
        <v>14615</v>
      </c>
      <c r="T5218" t="e">
        <v>#N/A</v>
      </c>
      <c r="U5218" t="s">
        <v>10772</v>
      </c>
    </row>
    <row r="5219" spans="1:21">
      <c r="A5219" s="117" t="s">
        <v>12842</v>
      </c>
      <c r="B5219" t="s">
        <v>14590</v>
      </c>
      <c r="C5219" t="s">
        <v>14593</v>
      </c>
      <c r="D5219">
        <v>6</v>
      </c>
      <c r="E5219">
        <v>0</v>
      </c>
      <c r="F5219" t="e">
        <v>#N/A</v>
      </c>
      <c r="G5219" t="e">
        <v>#N/A</v>
      </c>
      <c r="H5219">
        <v>1</v>
      </c>
      <c r="I5219">
        <v>1</v>
      </c>
      <c r="J5219">
        <v>0</v>
      </c>
      <c r="K5219" s="194" t="e">
        <v>#N/A</v>
      </c>
      <c r="L5219" t="e">
        <v>#N/A</v>
      </c>
      <c r="M5219" t="e">
        <v>#N/A</v>
      </c>
      <c r="O5219" t="s">
        <v>7876</v>
      </c>
      <c r="R5219" s="117" t="s">
        <v>14599</v>
      </c>
      <c r="S5219" s="117" t="s">
        <v>14615</v>
      </c>
      <c r="T5219" t="e">
        <v>#N/A</v>
      </c>
      <c r="U5219" t="s">
        <v>10772</v>
      </c>
    </row>
    <row r="5220" spans="1:21">
      <c r="A5220" s="117" t="s">
        <v>12843</v>
      </c>
      <c r="B5220" t="s">
        <v>14590</v>
      </c>
      <c r="C5220" t="s">
        <v>14593</v>
      </c>
      <c r="D5220">
        <v>6</v>
      </c>
      <c r="E5220">
        <v>0</v>
      </c>
      <c r="F5220" t="e">
        <v>#N/A</v>
      </c>
      <c r="G5220" t="e">
        <v>#N/A</v>
      </c>
      <c r="H5220">
        <v>1</v>
      </c>
      <c r="I5220">
        <v>1</v>
      </c>
      <c r="J5220">
        <v>0</v>
      </c>
      <c r="K5220" s="194" t="e">
        <v>#N/A</v>
      </c>
      <c r="L5220" t="e">
        <v>#N/A</v>
      </c>
      <c r="M5220" t="e">
        <v>#N/A</v>
      </c>
      <c r="O5220" t="s">
        <v>7876</v>
      </c>
      <c r="R5220" s="117" t="s">
        <v>14599</v>
      </c>
      <c r="S5220" s="117" t="s">
        <v>14615</v>
      </c>
      <c r="T5220" t="e">
        <v>#N/A</v>
      </c>
      <c r="U5220" t="s">
        <v>10772</v>
      </c>
    </row>
    <row r="5221" spans="1:21">
      <c r="A5221" s="117" t="s">
        <v>12844</v>
      </c>
      <c r="B5221" t="s">
        <v>14590</v>
      </c>
      <c r="C5221" t="s">
        <v>14593</v>
      </c>
      <c r="D5221">
        <v>6</v>
      </c>
      <c r="E5221">
        <v>0</v>
      </c>
      <c r="F5221" t="e">
        <v>#N/A</v>
      </c>
      <c r="G5221" t="e">
        <v>#N/A</v>
      </c>
      <c r="H5221">
        <v>1</v>
      </c>
      <c r="I5221">
        <v>1</v>
      </c>
      <c r="J5221">
        <v>0</v>
      </c>
      <c r="K5221" s="194" t="e">
        <v>#N/A</v>
      </c>
      <c r="L5221" t="e">
        <v>#N/A</v>
      </c>
      <c r="M5221" t="e">
        <v>#N/A</v>
      </c>
      <c r="O5221" t="s">
        <v>7876</v>
      </c>
      <c r="R5221" s="117" t="s">
        <v>14599</v>
      </c>
      <c r="S5221" s="117" t="s">
        <v>14615</v>
      </c>
      <c r="T5221" t="e">
        <v>#N/A</v>
      </c>
      <c r="U5221" t="s">
        <v>10772</v>
      </c>
    </row>
    <row r="5222" spans="1:21">
      <c r="A5222" s="117" t="s">
        <v>12845</v>
      </c>
      <c r="B5222" t="s">
        <v>14590</v>
      </c>
      <c r="C5222" t="s">
        <v>14593</v>
      </c>
      <c r="D5222">
        <v>25</v>
      </c>
      <c r="E5222">
        <v>19</v>
      </c>
      <c r="F5222" t="e">
        <v>#N/A</v>
      </c>
      <c r="G5222" t="e">
        <v>#N/A</v>
      </c>
      <c r="H5222">
        <v>1</v>
      </c>
      <c r="I5222">
        <v>1</v>
      </c>
      <c r="J5222">
        <v>0</v>
      </c>
      <c r="K5222" s="194" t="e">
        <v>#N/A</v>
      </c>
      <c r="L5222" t="s">
        <v>1100</v>
      </c>
      <c r="M5222" t="s">
        <v>1100</v>
      </c>
      <c r="O5222" t="s">
        <v>7876</v>
      </c>
      <c r="R5222" s="117" t="s">
        <v>14599</v>
      </c>
      <c r="S5222" s="117" t="s">
        <v>14615</v>
      </c>
      <c r="T5222" t="e">
        <v>#N/A</v>
      </c>
      <c r="U5222" t="s">
        <v>10772</v>
      </c>
    </row>
    <row r="5223" spans="1:21">
      <c r="A5223" s="117" t="s">
        <v>12846</v>
      </c>
      <c r="B5223" t="s">
        <v>14590</v>
      </c>
      <c r="C5223" t="s">
        <v>14593</v>
      </c>
      <c r="D5223">
        <v>25</v>
      </c>
      <c r="E5223">
        <v>19</v>
      </c>
      <c r="F5223" t="e">
        <v>#N/A</v>
      </c>
      <c r="G5223" t="e">
        <v>#N/A</v>
      </c>
      <c r="H5223">
        <v>1</v>
      </c>
      <c r="I5223">
        <v>1</v>
      </c>
      <c r="J5223">
        <v>0</v>
      </c>
      <c r="K5223" s="194" t="e">
        <v>#N/A</v>
      </c>
      <c r="L5223" t="s">
        <v>1100</v>
      </c>
      <c r="M5223" t="s">
        <v>1100</v>
      </c>
      <c r="O5223" t="s">
        <v>7876</v>
      </c>
      <c r="R5223" s="117" t="s">
        <v>14599</v>
      </c>
      <c r="S5223" s="117" t="s">
        <v>14615</v>
      </c>
      <c r="T5223" t="e">
        <v>#N/A</v>
      </c>
      <c r="U5223" t="s">
        <v>10772</v>
      </c>
    </row>
    <row r="5224" spans="1:21">
      <c r="A5224" s="117" t="s">
        <v>12847</v>
      </c>
      <c r="B5224" t="s">
        <v>14590</v>
      </c>
      <c r="C5224" t="s">
        <v>14593</v>
      </c>
      <c r="D5224">
        <v>132</v>
      </c>
      <c r="E5224">
        <v>126</v>
      </c>
      <c r="F5224" t="e">
        <v>#N/A</v>
      </c>
      <c r="G5224" t="e">
        <v>#N/A</v>
      </c>
      <c r="H5224">
        <v>1</v>
      </c>
      <c r="I5224">
        <v>1</v>
      </c>
      <c r="J5224">
        <v>0</v>
      </c>
      <c r="K5224" s="194" t="e">
        <v>#N/A</v>
      </c>
      <c r="L5224" t="s">
        <v>1100</v>
      </c>
      <c r="M5224" t="s">
        <v>1100</v>
      </c>
      <c r="O5224" t="s">
        <v>7876</v>
      </c>
      <c r="R5224" s="117" t="s">
        <v>14599</v>
      </c>
      <c r="S5224" s="117" t="s">
        <v>14615</v>
      </c>
      <c r="T5224" t="e">
        <v>#N/A</v>
      </c>
      <c r="U5224" t="s">
        <v>10772</v>
      </c>
    </row>
    <row r="5225" spans="1:21">
      <c r="A5225" s="117" t="s">
        <v>12848</v>
      </c>
      <c r="B5225" t="s">
        <v>14590</v>
      </c>
      <c r="C5225" t="s">
        <v>14593</v>
      </c>
      <c r="D5225">
        <v>25</v>
      </c>
      <c r="E5225">
        <v>19</v>
      </c>
      <c r="F5225" t="e">
        <v>#N/A</v>
      </c>
      <c r="G5225" t="e">
        <v>#N/A</v>
      </c>
      <c r="H5225">
        <v>1</v>
      </c>
      <c r="I5225">
        <v>1</v>
      </c>
      <c r="J5225">
        <v>0</v>
      </c>
      <c r="K5225" s="194" t="e">
        <v>#N/A</v>
      </c>
      <c r="L5225" t="s">
        <v>1100</v>
      </c>
      <c r="M5225" t="s">
        <v>1100</v>
      </c>
      <c r="O5225" t="s">
        <v>7876</v>
      </c>
      <c r="R5225" s="117" t="s">
        <v>14599</v>
      </c>
      <c r="S5225" s="117" t="s">
        <v>14615</v>
      </c>
      <c r="T5225" t="e">
        <v>#N/A</v>
      </c>
      <c r="U5225" t="s">
        <v>10772</v>
      </c>
    </row>
    <row r="5226" spans="1:21">
      <c r="A5226" s="117" t="s">
        <v>12849</v>
      </c>
      <c r="B5226" t="s">
        <v>14590</v>
      </c>
      <c r="C5226" t="s">
        <v>14593</v>
      </c>
      <c r="D5226">
        <v>25</v>
      </c>
      <c r="E5226">
        <v>19</v>
      </c>
      <c r="F5226" t="e">
        <v>#N/A</v>
      </c>
      <c r="G5226" t="e">
        <v>#N/A</v>
      </c>
      <c r="H5226">
        <v>1</v>
      </c>
      <c r="I5226">
        <v>1</v>
      </c>
      <c r="J5226">
        <v>0</v>
      </c>
      <c r="K5226" s="194" t="e">
        <v>#N/A</v>
      </c>
      <c r="L5226" t="s">
        <v>1100</v>
      </c>
      <c r="M5226" t="s">
        <v>1100</v>
      </c>
      <c r="O5226" t="s">
        <v>7876</v>
      </c>
      <c r="R5226" s="117" t="s">
        <v>14599</v>
      </c>
      <c r="S5226" s="117" t="s">
        <v>14615</v>
      </c>
      <c r="T5226" t="e">
        <v>#N/A</v>
      </c>
      <c r="U5226" t="s">
        <v>10772</v>
      </c>
    </row>
    <row r="5227" spans="1:21">
      <c r="A5227" s="117" t="s">
        <v>12850</v>
      </c>
      <c r="B5227" t="s">
        <v>14590</v>
      </c>
      <c r="C5227" t="s">
        <v>14593</v>
      </c>
      <c r="D5227">
        <v>202</v>
      </c>
      <c r="E5227">
        <v>196</v>
      </c>
      <c r="F5227" t="e">
        <v>#N/A</v>
      </c>
      <c r="G5227" t="e">
        <v>#N/A</v>
      </c>
      <c r="H5227">
        <v>1</v>
      </c>
      <c r="I5227">
        <v>1</v>
      </c>
      <c r="J5227">
        <v>0</v>
      </c>
      <c r="K5227" s="194" t="e">
        <v>#N/A</v>
      </c>
      <c r="L5227" t="e">
        <v>#N/A</v>
      </c>
      <c r="M5227" t="e">
        <v>#N/A</v>
      </c>
      <c r="O5227" t="s">
        <v>7876</v>
      </c>
      <c r="R5227" s="117" t="s">
        <v>14599</v>
      </c>
      <c r="S5227" s="117" t="s">
        <v>14615</v>
      </c>
      <c r="T5227" t="e">
        <v>#N/A</v>
      </c>
      <c r="U5227" t="s">
        <v>10772</v>
      </c>
    </row>
    <row r="5228" spans="1:21">
      <c r="A5228" s="117" t="s">
        <v>12851</v>
      </c>
      <c r="B5228" t="s">
        <v>14590</v>
      </c>
      <c r="C5228" t="s">
        <v>14593</v>
      </c>
      <c r="D5228">
        <v>131</v>
      </c>
      <c r="E5228">
        <v>125</v>
      </c>
      <c r="F5228" t="e">
        <v>#N/A</v>
      </c>
      <c r="G5228" t="e">
        <v>#N/A</v>
      </c>
      <c r="H5228">
        <v>1</v>
      </c>
      <c r="I5228">
        <v>1</v>
      </c>
      <c r="J5228">
        <v>0</v>
      </c>
      <c r="K5228" s="194" t="e">
        <v>#N/A</v>
      </c>
      <c r="L5228" t="s">
        <v>1100</v>
      </c>
      <c r="M5228" t="s">
        <v>1100</v>
      </c>
      <c r="O5228" t="s">
        <v>7876</v>
      </c>
      <c r="R5228" s="117" t="s">
        <v>14599</v>
      </c>
      <c r="S5228" s="117" t="s">
        <v>14615</v>
      </c>
      <c r="T5228" t="e">
        <v>#N/A</v>
      </c>
      <c r="U5228" t="s">
        <v>10772</v>
      </c>
    </row>
    <row r="5229" spans="1:21">
      <c r="A5229" s="117" t="s">
        <v>12852</v>
      </c>
      <c r="B5229" t="s">
        <v>14590</v>
      </c>
      <c r="C5229" t="s">
        <v>14593</v>
      </c>
      <c r="D5229">
        <v>131</v>
      </c>
      <c r="E5229">
        <v>125</v>
      </c>
      <c r="F5229" t="e">
        <v>#N/A</v>
      </c>
      <c r="G5229" t="e">
        <v>#N/A</v>
      </c>
      <c r="H5229">
        <v>1</v>
      </c>
      <c r="I5229">
        <v>1</v>
      </c>
      <c r="J5229">
        <v>0</v>
      </c>
      <c r="K5229" s="194" t="e">
        <v>#N/A</v>
      </c>
      <c r="L5229" t="s">
        <v>1100</v>
      </c>
      <c r="M5229" t="s">
        <v>1100</v>
      </c>
      <c r="O5229" t="s">
        <v>7876</v>
      </c>
      <c r="R5229" s="117" t="s">
        <v>14599</v>
      </c>
      <c r="S5229" s="117" t="s">
        <v>14615</v>
      </c>
      <c r="T5229" t="e">
        <v>#N/A</v>
      </c>
      <c r="U5229" t="s">
        <v>10772</v>
      </c>
    </row>
    <row r="5230" spans="1:21">
      <c r="A5230" s="117" t="s">
        <v>12853</v>
      </c>
      <c r="B5230" t="s">
        <v>14590</v>
      </c>
      <c r="C5230" t="s">
        <v>14593</v>
      </c>
      <c r="D5230">
        <v>24</v>
      </c>
      <c r="E5230">
        <v>18</v>
      </c>
      <c r="F5230" t="e">
        <v>#N/A</v>
      </c>
      <c r="G5230" t="e">
        <v>#N/A</v>
      </c>
      <c r="H5230">
        <v>1</v>
      </c>
      <c r="I5230">
        <v>1</v>
      </c>
      <c r="J5230">
        <v>0</v>
      </c>
      <c r="K5230" s="194" t="e">
        <v>#N/A</v>
      </c>
      <c r="L5230" t="s">
        <v>1079</v>
      </c>
      <c r="M5230" t="s">
        <v>1079</v>
      </c>
      <c r="O5230" t="s">
        <v>7876</v>
      </c>
      <c r="R5230" s="117" t="s">
        <v>14599</v>
      </c>
      <c r="S5230" s="117" t="s">
        <v>15335</v>
      </c>
      <c r="T5230" t="s">
        <v>12148</v>
      </c>
      <c r="U5230" t="s">
        <v>10772</v>
      </c>
    </row>
    <row r="5231" spans="1:21">
      <c r="A5231" s="117" t="s">
        <v>12854</v>
      </c>
      <c r="B5231" t="s">
        <v>14590</v>
      </c>
      <c r="C5231" t="s">
        <v>14593</v>
      </c>
      <c r="D5231">
        <v>90</v>
      </c>
      <c r="E5231">
        <v>84</v>
      </c>
      <c r="F5231" t="e">
        <v>#N/A</v>
      </c>
      <c r="G5231" t="e">
        <v>#N/A</v>
      </c>
      <c r="H5231">
        <v>1</v>
      </c>
      <c r="I5231">
        <v>1</v>
      </c>
      <c r="J5231">
        <v>0</v>
      </c>
      <c r="K5231" s="194" t="e">
        <v>#N/A</v>
      </c>
      <c r="L5231" t="s">
        <v>1092</v>
      </c>
      <c r="M5231" t="s">
        <v>1092</v>
      </c>
      <c r="O5231" t="s">
        <v>7876</v>
      </c>
      <c r="R5231" s="117" t="s">
        <v>14599</v>
      </c>
      <c r="S5231" s="117" t="s">
        <v>14615</v>
      </c>
      <c r="T5231" t="e">
        <v>#N/A</v>
      </c>
      <c r="U5231" t="s">
        <v>10772</v>
      </c>
    </row>
    <row r="5232" spans="1:21">
      <c r="A5232" s="117" t="s">
        <v>12855</v>
      </c>
      <c r="B5232" t="s">
        <v>14590</v>
      </c>
      <c r="C5232" t="s">
        <v>14593</v>
      </c>
      <c r="D5232">
        <v>90</v>
      </c>
      <c r="E5232">
        <v>84</v>
      </c>
      <c r="F5232" t="e">
        <v>#N/A</v>
      </c>
      <c r="G5232" t="e">
        <v>#N/A</v>
      </c>
      <c r="H5232">
        <v>1</v>
      </c>
      <c r="I5232">
        <v>1</v>
      </c>
      <c r="J5232">
        <v>0</v>
      </c>
      <c r="K5232" s="194" t="e">
        <v>#N/A</v>
      </c>
      <c r="L5232" t="s">
        <v>1092</v>
      </c>
      <c r="M5232" t="s">
        <v>1092</v>
      </c>
      <c r="O5232" t="s">
        <v>7876</v>
      </c>
      <c r="R5232" s="117" t="s">
        <v>14599</v>
      </c>
      <c r="S5232" s="117" t="s">
        <v>14615</v>
      </c>
      <c r="T5232" t="e">
        <v>#N/A</v>
      </c>
      <c r="U5232" t="s">
        <v>10772</v>
      </c>
    </row>
    <row r="5233" spans="1:21">
      <c r="A5233" s="117" t="s">
        <v>12856</v>
      </c>
      <c r="B5233" t="s">
        <v>14590</v>
      </c>
      <c r="C5233" t="s">
        <v>14593</v>
      </c>
      <c r="D5233">
        <v>90</v>
      </c>
      <c r="E5233">
        <v>84</v>
      </c>
      <c r="F5233" t="e">
        <v>#N/A</v>
      </c>
      <c r="G5233" t="e">
        <v>#N/A</v>
      </c>
      <c r="H5233">
        <v>1</v>
      </c>
      <c r="I5233">
        <v>1</v>
      </c>
      <c r="J5233">
        <v>0</v>
      </c>
      <c r="K5233" s="194" t="e">
        <v>#N/A</v>
      </c>
      <c r="L5233" t="s">
        <v>1092</v>
      </c>
      <c r="M5233" t="s">
        <v>1092</v>
      </c>
      <c r="O5233" t="s">
        <v>7876</v>
      </c>
      <c r="R5233" s="117" t="s">
        <v>14599</v>
      </c>
      <c r="S5233" s="117" t="s">
        <v>14615</v>
      </c>
      <c r="T5233" t="e">
        <v>#N/A</v>
      </c>
      <c r="U5233" t="s">
        <v>10772</v>
      </c>
    </row>
    <row r="5234" spans="1:21">
      <c r="A5234" s="117" t="s">
        <v>12857</v>
      </c>
      <c r="B5234" t="s">
        <v>14590</v>
      </c>
      <c r="C5234" t="s">
        <v>14593</v>
      </c>
      <c r="D5234">
        <v>90</v>
      </c>
      <c r="E5234">
        <v>84</v>
      </c>
      <c r="F5234" t="e">
        <v>#N/A</v>
      </c>
      <c r="G5234" t="e">
        <v>#N/A</v>
      </c>
      <c r="H5234">
        <v>1</v>
      </c>
      <c r="I5234">
        <v>1</v>
      </c>
      <c r="J5234">
        <v>0</v>
      </c>
      <c r="K5234" s="194" t="e">
        <v>#N/A</v>
      </c>
      <c r="L5234" t="s">
        <v>1092</v>
      </c>
      <c r="M5234" t="s">
        <v>1092</v>
      </c>
      <c r="O5234" t="s">
        <v>7876</v>
      </c>
      <c r="R5234" s="117" t="s">
        <v>14599</v>
      </c>
      <c r="S5234" s="117" t="s">
        <v>14615</v>
      </c>
      <c r="T5234" t="e">
        <v>#N/A</v>
      </c>
      <c r="U5234" t="s">
        <v>10772</v>
      </c>
    </row>
    <row r="5235" spans="1:21">
      <c r="A5235" s="117" t="s">
        <v>12858</v>
      </c>
      <c r="B5235" t="s">
        <v>14590</v>
      </c>
      <c r="C5235" t="s">
        <v>14593</v>
      </c>
      <c r="D5235">
        <v>90</v>
      </c>
      <c r="E5235">
        <v>84</v>
      </c>
      <c r="F5235" t="e">
        <v>#N/A</v>
      </c>
      <c r="G5235" t="e">
        <v>#N/A</v>
      </c>
      <c r="H5235">
        <v>1</v>
      </c>
      <c r="I5235">
        <v>1</v>
      </c>
      <c r="J5235">
        <v>0</v>
      </c>
      <c r="K5235" s="194" t="e">
        <v>#N/A</v>
      </c>
      <c r="L5235" t="s">
        <v>1092</v>
      </c>
      <c r="M5235" t="s">
        <v>1092</v>
      </c>
      <c r="O5235" t="s">
        <v>7876</v>
      </c>
      <c r="R5235" s="117" t="s">
        <v>14599</v>
      </c>
      <c r="S5235" s="117" t="s">
        <v>14615</v>
      </c>
      <c r="T5235" t="e">
        <v>#N/A</v>
      </c>
      <c r="U5235" t="s">
        <v>10772</v>
      </c>
    </row>
    <row r="5236" spans="1:21">
      <c r="A5236" s="117" t="s">
        <v>12859</v>
      </c>
      <c r="B5236" t="s">
        <v>14590</v>
      </c>
      <c r="C5236" t="s">
        <v>14593</v>
      </c>
      <c r="D5236">
        <v>90</v>
      </c>
      <c r="E5236">
        <v>84</v>
      </c>
      <c r="F5236" t="e">
        <v>#N/A</v>
      </c>
      <c r="G5236" t="e">
        <v>#N/A</v>
      </c>
      <c r="H5236">
        <v>1</v>
      </c>
      <c r="I5236">
        <v>1</v>
      </c>
      <c r="J5236">
        <v>0</v>
      </c>
      <c r="K5236" s="194" t="e">
        <v>#N/A</v>
      </c>
      <c r="L5236" t="s">
        <v>1092</v>
      </c>
      <c r="M5236" t="s">
        <v>1092</v>
      </c>
      <c r="O5236" t="s">
        <v>7876</v>
      </c>
      <c r="R5236" s="117" t="s">
        <v>14599</v>
      </c>
      <c r="S5236" s="117" t="s">
        <v>14615</v>
      </c>
      <c r="T5236" t="e">
        <v>#N/A</v>
      </c>
      <c r="U5236" t="s">
        <v>10772</v>
      </c>
    </row>
    <row r="5237" spans="1:21">
      <c r="A5237" s="117" t="s">
        <v>12860</v>
      </c>
      <c r="B5237" t="s">
        <v>14590</v>
      </c>
      <c r="C5237" t="s">
        <v>14593</v>
      </c>
      <c r="D5237">
        <v>34</v>
      </c>
      <c r="E5237">
        <v>28</v>
      </c>
      <c r="F5237" t="e">
        <v>#N/A</v>
      </c>
      <c r="G5237" t="e">
        <v>#N/A</v>
      </c>
      <c r="H5237">
        <v>1</v>
      </c>
      <c r="I5237">
        <v>1</v>
      </c>
      <c r="J5237">
        <v>0</v>
      </c>
      <c r="K5237" s="194" t="e">
        <v>#N/A</v>
      </c>
      <c r="L5237" t="s">
        <v>1084</v>
      </c>
      <c r="M5237" t="s">
        <v>1084</v>
      </c>
      <c r="O5237" t="s">
        <v>7876</v>
      </c>
      <c r="R5237" s="117" t="s">
        <v>14599</v>
      </c>
      <c r="S5237" s="117" t="s">
        <v>14615</v>
      </c>
      <c r="T5237" t="e">
        <v>#N/A</v>
      </c>
      <c r="U5237" t="s">
        <v>10772</v>
      </c>
    </row>
    <row r="5238" spans="1:21">
      <c r="A5238" s="117" t="s">
        <v>12861</v>
      </c>
      <c r="B5238" t="s">
        <v>14590</v>
      </c>
      <c r="C5238" t="s">
        <v>14593</v>
      </c>
      <c r="D5238">
        <v>90</v>
      </c>
      <c r="E5238">
        <v>84</v>
      </c>
      <c r="F5238" t="e">
        <v>#N/A</v>
      </c>
      <c r="G5238" t="e">
        <v>#N/A</v>
      </c>
      <c r="H5238">
        <v>1</v>
      </c>
      <c r="I5238">
        <v>1</v>
      </c>
      <c r="J5238">
        <v>0</v>
      </c>
      <c r="K5238" s="194" t="e">
        <v>#N/A</v>
      </c>
      <c r="L5238" t="s">
        <v>1084</v>
      </c>
      <c r="M5238" t="s">
        <v>1084</v>
      </c>
      <c r="O5238" t="s">
        <v>7876</v>
      </c>
      <c r="R5238" s="117" t="s">
        <v>14599</v>
      </c>
      <c r="S5238" s="117" t="s">
        <v>14615</v>
      </c>
      <c r="T5238" t="e">
        <v>#N/A</v>
      </c>
      <c r="U5238" t="s">
        <v>10772</v>
      </c>
    </row>
    <row r="5239" spans="1:21">
      <c r="A5239" s="117" t="s">
        <v>12862</v>
      </c>
      <c r="B5239" t="s">
        <v>14590</v>
      </c>
      <c r="C5239" t="s">
        <v>14593</v>
      </c>
      <c r="D5239">
        <v>90</v>
      </c>
      <c r="E5239">
        <v>84</v>
      </c>
      <c r="F5239" t="e">
        <v>#N/A</v>
      </c>
      <c r="G5239" t="e">
        <v>#N/A</v>
      </c>
      <c r="H5239">
        <v>1</v>
      </c>
      <c r="I5239">
        <v>1</v>
      </c>
      <c r="J5239">
        <v>0</v>
      </c>
      <c r="K5239" s="194" t="e">
        <v>#N/A</v>
      </c>
      <c r="L5239" t="s">
        <v>1084</v>
      </c>
      <c r="M5239" t="s">
        <v>1084</v>
      </c>
      <c r="O5239" t="s">
        <v>7876</v>
      </c>
      <c r="R5239" s="117" t="s">
        <v>14599</v>
      </c>
      <c r="S5239" s="117" t="s">
        <v>14615</v>
      </c>
      <c r="T5239" t="e">
        <v>#N/A</v>
      </c>
      <c r="U5239" t="s">
        <v>10772</v>
      </c>
    </row>
    <row r="5240" spans="1:21">
      <c r="A5240" s="117" t="s">
        <v>12863</v>
      </c>
      <c r="B5240" t="s">
        <v>14590</v>
      </c>
      <c r="C5240" t="s">
        <v>14593</v>
      </c>
      <c r="D5240">
        <v>90</v>
      </c>
      <c r="E5240">
        <v>84</v>
      </c>
      <c r="F5240" t="e">
        <v>#N/A</v>
      </c>
      <c r="G5240" t="e">
        <v>#N/A</v>
      </c>
      <c r="H5240">
        <v>1</v>
      </c>
      <c r="I5240">
        <v>1</v>
      </c>
      <c r="J5240">
        <v>0</v>
      </c>
      <c r="K5240" s="194" t="e">
        <v>#N/A</v>
      </c>
      <c r="L5240" t="s">
        <v>1084</v>
      </c>
      <c r="M5240" t="s">
        <v>1084</v>
      </c>
      <c r="O5240" t="s">
        <v>7876</v>
      </c>
      <c r="R5240" s="117" t="s">
        <v>14599</v>
      </c>
      <c r="S5240" s="117" t="s">
        <v>14615</v>
      </c>
      <c r="T5240" t="e">
        <v>#N/A</v>
      </c>
      <c r="U5240" t="s">
        <v>10772</v>
      </c>
    </row>
    <row r="5241" spans="1:21">
      <c r="A5241" s="117" t="s">
        <v>12864</v>
      </c>
      <c r="B5241" t="s">
        <v>14590</v>
      </c>
      <c r="C5241" t="s">
        <v>14593</v>
      </c>
      <c r="D5241">
        <v>90</v>
      </c>
      <c r="E5241">
        <v>84</v>
      </c>
      <c r="F5241" t="e">
        <v>#N/A</v>
      </c>
      <c r="G5241" t="e">
        <v>#N/A</v>
      </c>
      <c r="H5241">
        <v>1</v>
      </c>
      <c r="I5241">
        <v>1</v>
      </c>
      <c r="J5241">
        <v>0</v>
      </c>
      <c r="K5241" s="194" t="e">
        <v>#N/A</v>
      </c>
      <c r="L5241" t="s">
        <v>1084</v>
      </c>
      <c r="M5241" t="s">
        <v>1084</v>
      </c>
      <c r="O5241" t="s">
        <v>7876</v>
      </c>
      <c r="R5241" s="117" t="s">
        <v>14599</v>
      </c>
      <c r="S5241" s="117" t="s">
        <v>14615</v>
      </c>
      <c r="T5241" t="e">
        <v>#N/A</v>
      </c>
      <c r="U5241" t="s">
        <v>10772</v>
      </c>
    </row>
    <row r="5242" spans="1:21">
      <c r="A5242" s="117" t="s">
        <v>12865</v>
      </c>
      <c r="B5242" t="s">
        <v>14590</v>
      </c>
      <c r="C5242" t="s">
        <v>14593</v>
      </c>
      <c r="D5242">
        <v>90</v>
      </c>
      <c r="E5242">
        <v>84</v>
      </c>
      <c r="F5242" t="e">
        <v>#N/A</v>
      </c>
      <c r="G5242" t="e">
        <v>#N/A</v>
      </c>
      <c r="H5242">
        <v>1</v>
      </c>
      <c r="I5242">
        <v>1</v>
      </c>
      <c r="J5242">
        <v>0</v>
      </c>
      <c r="K5242" s="194" t="e">
        <v>#N/A</v>
      </c>
      <c r="L5242" t="s">
        <v>1084</v>
      </c>
      <c r="M5242" t="s">
        <v>1084</v>
      </c>
      <c r="O5242" t="s">
        <v>7876</v>
      </c>
      <c r="R5242" s="117" t="s">
        <v>14599</v>
      </c>
      <c r="S5242" s="117" t="s">
        <v>14615</v>
      </c>
      <c r="T5242" t="e">
        <v>#N/A</v>
      </c>
      <c r="U5242" t="s">
        <v>10772</v>
      </c>
    </row>
    <row r="5243" spans="1:21">
      <c r="A5243" s="117" t="s">
        <v>12866</v>
      </c>
      <c r="B5243" t="s">
        <v>14590</v>
      </c>
      <c r="C5243" t="s">
        <v>14593</v>
      </c>
      <c r="D5243">
        <v>90</v>
      </c>
      <c r="E5243">
        <v>84</v>
      </c>
      <c r="F5243" t="e">
        <v>#N/A</v>
      </c>
      <c r="G5243" t="e">
        <v>#N/A</v>
      </c>
      <c r="H5243">
        <v>1</v>
      </c>
      <c r="I5243">
        <v>1</v>
      </c>
      <c r="J5243">
        <v>0</v>
      </c>
      <c r="K5243" s="194" t="e">
        <v>#N/A</v>
      </c>
      <c r="L5243" t="s">
        <v>1084</v>
      </c>
      <c r="M5243" t="s">
        <v>1084</v>
      </c>
      <c r="O5243" t="s">
        <v>7876</v>
      </c>
      <c r="R5243" s="117" t="s">
        <v>14599</v>
      </c>
      <c r="S5243" s="117" t="s">
        <v>14615</v>
      </c>
      <c r="T5243" t="e">
        <v>#N/A</v>
      </c>
      <c r="U5243" t="s">
        <v>10772</v>
      </c>
    </row>
    <row r="5244" spans="1:21">
      <c r="A5244" s="117" t="s">
        <v>12868</v>
      </c>
      <c r="B5244" t="s">
        <v>14590</v>
      </c>
      <c r="C5244" t="s">
        <v>14593</v>
      </c>
      <c r="D5244">
        <v>83</v>
      </c>
      <c r="E5244">
        <v>77</v>
      </c>
      <c r="F5244" t="e">
        <v>#N/A</v>
      </c>
      <c r="G5244" t="e">
        <v>#N/A</v>
      </c>
      <c r="H5244">
        <v>1</v>
      </c>
      <c r="I5244">
        <v>1</v>
      </c>
      <c r="J5244">
        <v>0</v>
      </c>
      <c r="K5244" s="194" t="e">
        <v>#N/A</v>
      </c>
      <c r="L5244" t="s">
        <v>1100</v>
      </c>
      <c r="M5244" t="s">
        <v>1100</v>
      </c>
      <c r="O5244" t="s">
        <v>7876</v>
      </c>
      <c r="R5244" s="117" t="s">
        <v>14599</v>
      </c>
      <c r="S5244" s="117" t="s">
        <v>14615</v>
      </c>
      <c r="T5244" t="e">
        <v>#N/A</v>
      </c>
      <c r="U5244" t="s">
        <v>10772</v>
      </c>
    </row>
    <row r="5245" spans="1:21">
      <c r="A5245" s="117" t="s">
        <v>12869</v>
      </c>
      <c r="B5245" t="s">
        <v>14590</v>
      </c>
      <c r="C5245" t="s">
        <v>14593</v>
      </c>
      <c r="D5245">
        <v>83</v>
      </c>
      <c r="E5245">
        <v>77</v>
      </c>
      <c r="F5245" t="e">
        <v>#N/A</v>
      </c>
      <c r="G5245" t="e">
        <v>#N/A</v>
      </c>
      <c r="H5245">
        <v>1</v>
      </c>
      <c r="I5245">
        <v>1</v>
      </c>
      <c r="J5245">
        <v>0</v>
      </c>
      <c r="K5245" s="194" t="e">
        <v>#N/A</v>
      </c>
      <c r="L5245" t="s">
        <v>1100</v>
      </c>
      <c r="M5245" t="s">
        <v>1100</v>
      </c>
      <c r="O5245" t="s">
        <v>7876</v>
      </c>
      <c r="R5245" s="117" t="s">
        <v>14599</v>
      </c>
      <c r="S5245" s="117" t="s">
        <v>14615</v>
      </c>
      <c r="T5245" t="e">
        <v>#N/A</v>
      </c>
      <c r="U5245" t="s">
        <v>10772</v>
      </c>
    </row>
    <row r="5246" spans="1:21">
      <c r="A5246" s="117" t="s">
        <v>12867</v>
      </c>
      <c r="B5246" t="s">
        <v>14590</v>
      </c>
      <c r="C5246" t="s">
        <v>14593</v>
      </c>
      <c r="D5246">
        <v>14</v>
      </c>
      <c r="E5246">
        <v>8</v>
      </c>
      <c r="F5246" t="e">
        <v>#N/A</v>
      </c>
      <c r="G5246" t="e">
        <v>#N/A</v>
      </c>
      <c r="H5246">
        <v>1</v>
      </c>
      <c r="I5246">
        <v>1</v>
      </c>
      <c r="J5246">
        <v>0</v>
      </c>
      <c r="K5246" s="194" t="e">
        <v>#N/A</v>
      </c>
      <c r="L5246" t="s">
        <v>1090</v>
      </c>
      <c r="M5246" t="s">
        <v>1090</v>
      </c>
      <c r="O5246" t="s">
        <v>7876</v>
      </c>
      <c r="R5246" s="117" t="s">
        <v>14599</v>
      </c>
      <c r="S5246" s="117" t="s">
        <v>15092</v>
      </c>
      <c r="T5246" t="s">
        <v>12143</v>
      </c>
      <c r="U5246" t="s">
        <v>10772</v>
      </c>
    </row>
    <row r="5247" spans="1:21">
      <c r="A5247" s="117" t="s">
        <v>11676</v>
      </c>
      <c r="B5247" t="s">
        <v>14590</v>
      </c>
      <c r="C5247" t="s">
        <v>14590</v>
      </c>
      <c r="D5247">
        <v>26</v>
      </c>
      <c r="E5247">
        <v>20</v>
      </c>
      <c r="F5247">
        <v>26</v>
      </c>
      <c r="G5247">
        <v>20</v>
      </c>
      <c r="H5247">
        <v>1</v>
      </c>
      <c r="I5247">
        <v>1</v>
      </c>
      <c r="J5247">
        <v>12</v>
      </c>
      <c r="K5247" s="194">
        <v>12</v>
      </c>
      <c r="L5247" t="s">
        <v>1088</v>
      </c>
      <c r="M5247" t="s">
        <v>1088</v>
      </c>
      <c r="N5247">
        <v>871</v>
      </c>
      <c r="O5247" t="s">
        <v>7876</v>
      </c>
      <c r="P5247" t="s">
        <v>11677</v>
      </c>
      <c r="Q5247">
        <v>0.871</v>
      </c>
      <c r="R5247" s="117" t="s">
        <v>14595</v>
      </c>
      <c r="S5247" s="117" t="s">
        <v>14596</v>
      </c>
      <c r="T5247" t="s">
        <v>17448</v>
      </c>
      <c r="U5247" t="s">
        <v>10772</v>
      </c>
    </row>
    <row r="5248" spans="1:21">
      <c r="A5248" s="117" t="s">
        <v>11678</v>
      </c>
      <c r="B5248" t="s">
        <v>14590</v>
      </c>
      <c r="C5248" t="s">
        <v>14590</v>
      </c>
      <c r="D5248">
        <v>26</v>
      </c>
      <c r="E5248">
        <v>20</v>
      </c>
      <c r="F5248">
        <v>26</v>
      </c>
      <c r="G5248">
        <v>20</v>
      </c>
      <c r="H5248">
        <v>1</v>
      </c>
      <c r="I5248">
        <v>1</v>
      </c>
      <c r="J5248">
        <v>48</v>
      </c>
      <c r="K5248" s="194">
        <v>48</v>
      </c>
      <c r="L5248" t="s">
        <v>1106</v>
      </c>
      <c r="M5248" t="s">
        <v>1106</v>
      </c>
      <c r="N5248">
        <v>2400</v>
      </c>
      <c r="O5248" t="s">
        <v>7876</v>
      </c>
      <c r="P5248" t="s">
        <v>12094</v>
      </c>
      <c r="Q5248">
        <v>2.4</v>
      </c>
      <c r="R5248" s="117" t="s">
        <v>14595</v>
      </c>
      <c r="S5248" s="117" t="s">
        <v>14596</v>
      </c>
      <c r="T5248" t="s">
        <v>17448</v>
      </c>
      <c r="U5248" t="s">
        <v>10772</v>
      </c>
    </row>
    <row r="5249" spans="1:21">
      <c r="A5249" s="117" t="s">
        <v>14324</v>
      </c>
      <c r="B5249" t="s">
        <v>14590</v>
      </c>
      <c r="C5249" t="s">
        <v>14590</v>
      </c>
      <c r="D5249">
        <v>26</v>
      </c>
      <c r="E5249">
        <v>20</v>
      </c>
      <c r="F5249">
        <v>26</v>
      </c>
      <c r="G5249">
        <v>20</v>
      </c>
      <c r="H5249">
        <v>1</v>
      </c>
      <c r="I5249">
        <v>1</v>
      </c>
      <c r="J5249">
        <v>9</v>
      </c>
      <c r="K5249" s="194">
        <v>9</v>
      </c>
      <c r="L5249" t="s">
        <v>1079</v>
      </c>
      <c r="M5249" t="s">
        <v>1079</v>
      </c>
      <c r="N5249">
        <v>566</v>
      </c>
      <c r="O5249" t="s">
        <v>7876</v>
      </c>
      <c r="P5249" t="s">
        <v>14325</v>
      </c>
      <c r="Q5249">
        <v>0.56599999999999995</v>
      </c>
      <c r="R5249" s="117" t="s">
        <v>14595</v>
      </c>
      <c r="S5249" s="117" t="s">
        <v>14596</v>
      </c>
      <c r="T5249" t="s">
        <v>17448</v>
      </c>
      <c r="U5249" t="s">
        <v>10773</v>
      </c>
    </row>
    <row r="5250" spans="1:21">
      <c r="A5250" s="117" t="s">
        <v>10932</v>
      </c>
      <c r="B5250" t="s">
        <v>14590</v>
      </c>
      <c r="C5250" t="s">
        <v>14590</v>
      </c>
      <c r="D5250">
        <v>26</v>
      </c>
      <c r="E5250">
        <v>20</v>
      </c>
      <c r="F5250">
        <v>26</v>
      </c>
      <c r="G5250">
        <v>20</v>
      </c>
      <c r="H5250">
        <v>1</v>
      </c>
      <c r="I5250">
        <v>1</v>
      </c>
      <c r="J5250">
        <v>2</v>
      </c>
      <c r="K5250" s="194">
        <v>2</v>
      </c>
      <c r="L5250" t="s">
        <v>1079</v>
      </c>
      <c r="M5250" t="s">
        <v>1079</v>
      </c>
      <c r="N5250">
        <v>1740</v>
      </c>
      <c r="O5250" t="s">
        <v>7876</v>
      </c>
      <c r="P5250" t="s">
        <v>10974</v>
      </c>
      <c r="Q5250">
        <v>1.74</v>
      </c>
      <c r="R5250" s="117" t="s">
        <v>14595</v>
      </c>
      <c r="S5250" s="117" t="s">
        <v>14596</v>
      </c>
      <c r="T5250" t="s">
        <v>17448</v>
      </c>
      <c r="U5250" t="s">
        <v>10773</v>
      </c>
    </row>
    <row r="5251" spans="1:21">
      <c r="A5251" s="117" t="s">
        <v>3309</v>
      </c>
      <c r="B5251" t="s">
        <v>14590</v>
      </c>
      <c r="C5251" t="s">
        <v>14590</v>
      </c>
      <c r="D5251">
        <v>26</v>
      </c>
      <c r="E5251">
        <v>20</v>
      </c>
      <c r="F5251">
        <v>26</v>
      </c>
      <c r="G5251">
        <v>20</v>
      </c>
      <c r="H5251">
        <v>1</v>
      </c>
      <c r="I5251">
        <v>1</v>
      </c>
      <c r="J5251">
        <v>12</v>
      </c>
      <c r="K5251" s="194">
        <v>12</v>
      </c>
      <c r="L5251" t="s">
        <v>1079</v>
      </c>
      <c r="M5251" t="s">
        <v>1079</v>
      </c>
      <c r="N5251">
        <v>1394</v>
      </c>
      <c r="O5251" t="s">
        <v>7876</v>
      </c>
      <c r="P5251" t="s">
        <v>8814</v>
      </c>
      <c r="Q5251">
        <v>1.3939999999999999</v>
      </c>
      <c r="R5251" s="117" t="s">
        <v>14595</v>
      </c>
      <c r="S5251" s="117" t="s">
        <v>14596</v>
      </c>
      <c r="T5251" t="s">
        <v>17448</v>
      </c>
      <c r="U5251" t="s">
        <v>10772</v>
      </c>
    </row>
    <row r="5252" spans="1:21">
      <c r="A5252" s="117" t="s">
        <v>14326</v>
      </c>
      <c r="B5252" t="s">
        <v>14590</v>
      </c>
      <c r="C5252" t="s">
        <v>14593</v>
      </c>
      <c r="D5252">
        <v>26</v>
      </c>
      <c r="E5252">
        <v>20</v>
      </c>
      <c r="F5252" t="e">
        <v>#N/A</v>
      </c>
      <c r="G5252" t="e">
        <v>#N/A</v>
      </c>
      <c r="H5252">
        <v>1</v>
      </c>
      <c r="I5252">
        <v>1</v>
      </c>
      <c r="J5252">
        <v>42</v>
      </c>
      <c r="K5252" s="194" t="e">
        <v>#N/A</v>
      </c>
      <c r="L5252" t="s">
        <v>1079</v>
      </c>
      <c r="M5252" t="s">
        <v>1079</v>
      </c>
      <c r="N5252">
        <v>220</v>
      </c>
      <c r="O5252" t="s">
        <v>7876</v>
      </c>
      <c r="P5252" t="s">
        <v>14327</v>
      </c>
      <c r="Q5252">
        <v>0.22</v>
      </c>
      <c r="R5252" s="117" t="s">
        <v>14595</v>
      </c>
      <c r="S5252" s="117" t="s">
        <v>14596</v>
      </c>
      <c r="T5252" t="s">
        <v>17448</v>
      </c>
      <c r="U5252" t="s">
        <v>10773</v>
      </c>
    </row>
    <row r="5253" spans="1:21">
      <c r="A5253" s="117" t="s">
        <v>3310</v>
      </c>
      <c r="B5253" t="s">
        <v>14590</v>
      </c>
      <c r="C5253" t="s">
        <v>14590</v>
      </c>
      <c r="D5253">
        <v>26</v>
      </c>
      <c r="E5253">
        <v>20</v>
      </c>
      <c r="F5253">
        <v>26</v>
      </c>
      <c r="G5253">
        <v>20</v>
      </c>
      <c r="H5253">
        <v>1</v>
      </c>
      <c r="I5253">
        <v>1</v>
      </c>
      <c r="J5253">
        <v>192</v>
      </c>
      <c r="K5253" s="194">
        <v>192</v>
      </c>
      <c r="L5253" t="s">
        <v>1079</v>
      </c>
      <c r="M5253" t="s">
        <v>1079</v>
      </c>
      <c r="N5253">
        <v>241</v>
      </c>
      <c r="O5253" t="s">
        <v>7876</v>
      </c>
      <c r="P5253" t="s">
        <v>15520</v>
      </c>
      <c r="Q5253">
        <v>0.24099999999999999</v>
      </c>
      <c r="R5253" s="117" t="s">
        <v>14595</v>
      </c>
      <c r="S5253" s="117" t="s">
        <v>14596</v>
      </c>
      <c r="T5253" t="s">
        <v>17448</v>
      </c>
      <c r="U5253" t="s">
        <v>10772</v>
      </c>
    </row>
    <row r="5254" spans="1:21">
      <c r="A5254" s="117" t="s">
        <v>24884</v>
      </c>
      <c r="B5254" t="s">
        <v>14590</v>
      </c>
      <c r="C5254" t="s">
        <v>14593</v>
      </c>
      <c r="D5254">
        <v>26</v>
      </c>
      <c r="E5254">
        <v>20</v>
      </c>
      <c r="F5254" t="e">
        <v>#N/A</v>
      </c>
      <c r="G5254" t="e">
        <v>#N/A</v>
      </c>
      <c r="H5254">
        <v>1</v>
      </c>
      <c r="I5254">
        <v>1</v>
      </c>
      <c r="J5254">
        <v>66</v>
      </c>
      <c r="K5254" s="194" t="e">
        <v>#N/A</v>
      </c>
      <c r="L5254" t="s">
        <v>1079</v>
      </c>
      <c r="M5254" t="s">
        <v>1079</v>
      </c>
      <c r="N5254">
        <v>282</v>
      </c>
      <c r="O5254" t="s">
        <v>7876</v>
      </c>
      <c r="P5254" t="s">
        <v>24885</v>
      </c>
      <c r="Q5254">
        <v>0.28199999999999997</v>
      </c>
      <c r="R5254" s="117" t="s">
        <v>14599</v>
      </c>
      <c r="S5254" s="117" t="s">
        <v>14596</v>
      </c>
      <c r="T5254" t="s">
        <v>17448</v>
      </c>
      <c r="U5254" t="s">
        <v>10772</v>
      </c>
    </row>
    <row r="5255" spans="1:21">
      <c r="A5255" s="117" t="s">
        <v>14328</v>
      </c>
      <c r="B5255" t="s">
        <v>14590</v>
      </c>
      <c r="C5255" t="s">
        <v>14593</v>
      </c>
      <c r="D5255">
        <v>26</v>
      </c>
      <c r="E5255">
        <v>20</v>
      </c>
      <c r="F5255" t="e">
        <v>#N/A</v>
      </c>
      <c r="G5255" t="e">
        <v>#N/A</v>
      </c>
      <c r="H5255">
        <v>1</v>
      </c>
      <c r="I5255">
        <v>1</v>
      </c>
      <c r="J5255">
        <v>38</v>
      </c>
      <c r="K5255" s="194" t="e">
        <v>#N/A</v>
      </c>
      <c r="L5255" t="s">
        <v>1079</v>
      </c>
      <c r="M5255" t="s">
        <v>1079</v>
      </c>
      <c r="N5255">
        <v>242</v>
      </c>
      <c r="O5255" t="s">
        <v>7876</v>
      </c>
      <c r="P5255" t="s">
        <v>14329</v>
      </c>
      <c r="Q5255">
        <v>0.24199999999999999</v>
      </c>
      <c r="R5255" s="117" t="s">
        <v>14599</v>
      </c>
      <c r="S5255" s="117" t="s">
        <v>14615</v>
      </c>
      <c r="T5255" t="e">
        <v>#N/A</v>
      </c>
      <c r="U5255" t="s">
        <v>10773</v>
      </c>
    </row>
    <row r="5256" spans="1:21">
      <c r="A5256" s="117" t="s">
        <v>3311</v>
      </c>
      <c r="B5256" t="s">
        <v>14590</v>
      </c>
      <c r="C5256" t="s">
        <v>14593</v>
      </c>
      <c r="D5256">
        <v>25</v>
      </c>
      <c r="E5256">
        <v>19</v>
      </c>
      <c r="F5256" t="e">
        <v>#N/A</v>
      </c>
      <c r="G5256" t="e">
        <v>#N/A</v>
      </c>
      <c r="H5256">
        <v>1</v>
      </c>
      <c r="I5256">
        <v>1</v>
      </c>
      <c r="J5256">
        <v>16</v>
      </c>
      <c r="K5256" s="194" t="e">
        <v>#N/A</v>
      </c>
      <c r="L5256" t="s">
        <v>1088</v>
      </c>
      <c r="M5256" t="s">
        <v>1088</v>
      </c>
      <c r="N5256">
        <v>69</v>
      </c>
      <c r="O5256" t="s">
        <v>7876</v>
      </c>
      <c r="P5256" t="s">
        <v>8815</v>
      </c>
      <c r="Q5256">
        <v>6.9000000000000006E-2</v>
      </c>
      <c r="R5256" s="117" t="s">
        <v>14595</v>
      </c>
      <c r="S5256" s="117" t="s">
        <v>14615</v>
      </c>
      <c r="T5256" t="e">
        <v>#N/A</v>
      </c>
      <c r="U5256" t="s">
        <v>10772</v>
      </c>
    </row>
    <row r="5257" spans="1:21">
      <c r="A5257" s="117" t="s">
        <v>3312</v>
      </c>
      <c r="B5257" t="s">
        <v>14590</v>
      </c>
      <c r="C5257" t="s">
        <v>14593</v>
      </c>
      <c r="D5257">
        <v>26</v>
      </c>
      <c r="E5257">
        <v>20</v>
      </c>
      <c r="F5257" t="e">
        <v>#N/A</v>
      </c>
      <c r="G5257" t="e">
        <v>#N/A</v>
      </c>
      <c r="H5257">
        <v>1</v>
      </c>
      <c r="I5257">
        <v>1</v>
      </c>
      <c r="J5257">
        <v>36</v>
      </c>
      <c r="K5257" s="194" t="e">
        <v>#N/A</v>
      </c>
      <c r="L5257" t="s">
        <v>1079</v>
      </c>
      <c r="M5257" t="s">
        <v>1079</v>
      </c>
      <c r="N5257">
        <v>3302</v>
      </c>
      <c r="O5257" t="s">
        <v>7876</v>
      </c>
      <c r="P5257" t="s">
        <v>15521</v>
      </c>
      <c r="Q5257">
        <v>3.302</v>
      </c>
      <c r="R5257" s="117" t="s">
        <v>14620</v>
      </c>
      <c r="S5257" s="117" t="s">
        <v>14621</v>
      </c>
      <c r="T5257" t="s">
        <v>17448</v>
      </c>
      <c r="U5257" t="s">
        <v>10773</v>
      </c>
    </row>
    <row r="5258" spans="1:21">
      <c r="A5258" s="117" t="s">
        <v>3313</v>
      </c>
      <c r="B5258" t="s">
        <v>14590</v>
      </c>
      <c r="C5258" t="s">
        <v>14590</v>
      </c>
      <c r="D5258">
        <v>26</v>
      </c>
      <c r="E5258">
        <v>20</v>
      </c>
      <c r="F5258">
        <v>26</v>
      </c>
      <c r="G5258">
        <v>20</v>
      </c>
      <c r="H5258">
        <v>1</v>
      </c>
      <c r="I5258">
        <v>1</v>
      </c>
      <c r="J5258">
        <v>46</v>
      </c>
      <c r="K5258" s="194">
        <v>46</v>
      </c>
      <c r="L5258" t="s">
        <v>1079</v>
      </c>
      <c r="M5258" t="s">
        <v>1079</v>
      </c>
      <c r="N5258">
        <v>3347</v>
      </c>
      <c r="O5258" t="s">
        <v>7876</v>
      </c>
      <c r="P5258" t="s">
        <v>15522</v>
      </c>
      <c r="Q5258">
        <v>3.347</v>
      </c>
      <c r="R5258" s="117" t="s">
        <v>14620</v>
      </c>
      <c r="S5258" s="117" t="s">
        <v>14621</v>
      </c>
      <c r="T5258" t="s">
        <v>17448</v>
      </c>
      <c r="U5258" t="s">
        <v>10773</v>
      </c>
    </row>
    <row r="5259" spans="1:21">
      <c r="A5259" s="117" t="s">
        <v>13482</v>
      </c>
      <c r="B5259" t="s">
        <v>14590</v>
      </c>
      <c r="C5259" t="s">
        <v>14593</v>
      </c>
      <c r="D5259">
        <v>26</v>
      </c>
      <c r="E5259">
        <v>20</v>
      </c>
      <c r="F5259" t="e">
        <v>#N/A</v>
      </c>
      <c r="G5259" t="e">
        <v>#N/A</v>
      </c>
      <c r="H5259">
        <v>1</v>
      </c>
      <c r="I5259">
        <v>1</v>
      </c>
      <c r="J5259">
        <v>89</v>
      </c>
      <c r="K5259" s="194" t="e">
        <v>#N/A</v>
      </c>
      <c r="L5259" t="s">
        <v>1096</v>
      </c>
      <c r="M5259" t="s">
        <v>1096</v>
      </c>
      <c r="N5259">
        <v>9785</v>
      </c>
      <c r="O5259" t="s">
        <v>7876</v>
      </c>
      <c r="P5259" t="s">
        <v>13925</v>
      </c>
      <c r="Q5259">
        <v>9.7850000000000001</v>
      </c>
      <c r="R5259" s="117" t="s">
        <v>14595</v>
      </c>
      <c r="S5259" s="117" t="s">
        <v>14596</v>
      </c>
      <c r="T5259" t="s">
        <v>17448</v>
      </c>
      <c r="U5259" t="s">
        <v>10772</v>
      </c>
    </row>
    <row r="5260" spans="1:21">
      <c r="A5260" s="117" t="s">
        <v>3314</v>
      </c>
      <c r="B5260" t="s">
        <v>14590</v>
      </c>
      <c r="C5260" t="s">
        <v>14590</v>
      </c>
      <c r="D5260">
        <v>26</v>
      </c>
      <c r="E5260">
        <v>20</v>
      </c>
      <c r="F5260">
        <v>26</v>
      </c>
      <c r="G5260">
        <v>20</v>
      </c>
      <c r="H5260">
        <v>1</v>
      </c>
      <c r="I5260">
        <v>1</v>
      </c>
      <c r="J5260">
        <v>53</v>
      </c>
      <c r="K5260" s="194">
        <v>53</v>
      </c>
      <c r="L5260" t="s">
        <v>1096</v>
      </c>
      <c r="M5260" t="s">
        <v>1096</v>
      </c>
      <c r="N5260">
        <v>14272</v>
      </c>
      <c r="O5260" t="s">
        <v>7876</v>
      </c>
      <c r="P5260" t="s">
        <v>8817</v>
      </c>
      <c r="Q5260">
        <v>14.272</v>
      </c>
      <c r="R5260" s="117" t="s">
        <v>14595</v>
      </c>
      <c r="S5260" s="117" t="s">
        <v>14615</v>
      </c>
      <c r="T5260" t="e">
        <v>#N/A</v>
      </c>
      <c r="U5260" t="s">
        <v>10772</v>
      </c>
    </row>
    <row r="5261" spans="1:21">
      <c r="A5261" s="117" t="s">
        <v>11679</v>
      </c>
      <c r="B5261" t="s">
        <v>14590</v>
      </c>
      <c r="C5261" t="s">
        <v>14590</v>
      </c>
      <c r="D5261">
        <v>26</v>
      </c>
      <c r="E5261">
        <v>20</v>
      </c>
      <c r="F5261">
        <v>26</v>
      </c>
      <c r="G5261">
        <v>20</v>
      </c>
      <c r="H5261">
        <v>1</v>
      </c>
      <c r="I5261">
        <v>1</v>
      </c>
      <c r="J5261">
        <v>48</v>
      </c>
      <c r="K5261" s="194">
        <v>48</v>
      </c>
      <c r="L5261" t="s">
        <v>1086</v>
      </c>
      <c r="M5261" t="s">
        <v>1086</v>
      </c>
      <c r="N5261">
        <v>3110</v>
      </c>
      <c r="O5261" t="s">
        <v>7876</v>
      </c>
      <c r="P5261" t="s">
        <v>11680</v>
      </c>
      <c r="Q5261">
        <v>3.11</v>
      </c>
      <c r="R5261" s="117" t="s">
        <v>14595</v>
      </c>
      <c r="S5261" s="117" t="s">
        <v>14596</v>
      </c>
      <c r="T5261" t="s">
        <v>17448</v>
      </c>
      <c r="U5261" t="s">
        <v>10772</v>
      </c>
    </row>
    <row r="5262" spans="1:21">
      <c r="A5262" s="117" t="s">
        <v>21001</v>
      </c>
      <c r="B5262" t="s">
        <v>14590</v>
      </c>
      <c r="C5262" t="s">
        <v>14590</v>
      </c>
      <c r="D5262">
        <v>26</v>
      </c>
      <c r="E5262">
        <v>20</v>
      </c>
      <c r="F5262">
        <v>26</v>
      </c>
      <c r="G5262">
        <v>20</v>
      </c>
      <c r="H5262">
        <v>1</v>
      </c>
      <c r="I5262">
        <v>1</v>
      </c>
      <c r="J5262">
        <v>18</v>
      </c>
      <c r="K5262" s="194">
        <v>18</v>
      </c>
      <c r="L5262" t="s">
        <v>1086</v>
      </c>
      <c r="M5262" t="s">
        <v>1086</v>
      </c>
      <c r="N5262">
        <v>3222</v>
      </c>
      <c r="O5262" t="s">
        <v>7876</v>
      </c>
      <c r="P5262" t="s">
        <v>11681</v>
      </c>
      <c r="Q5262">
        <v>3.222</v>
      </c>
      <c r="R5262" s="117" t="s">
        <v>14595</v>
      </c>
      <c r="S5262" s="117" t="s">
        <v>14596</v>
      </c>
      <c r="T5262" t="s">
        <v>17448</v>
      </c>
      <c r="U5262" t="s">
        <v>10772</v>
      </c>
    </row>
    <row r="5263" spans="1:21">
      <c r="A5263" s="117" t="s">
        <v>11682</v>
      </c>
      <c r="B5263" t="s">
        <v>14590</v>
      </c>
      <c r="C5263" t="s">
        <v>14590</v>
      </c>
      <c r="D5263">
        <v>26</v>
      </c>
      <c r="E5263">
        <v>20</v>
      </c>
      <c r="F5263">
        <v>26</v>
      </c>
      <c r="G5263">
        <v>20</v>
      </c>
      <c r="H5263">
        <v>1</v>
      </c>
      <c r="I5263">
        <v>1</v>
      </c>
      <c r="J5263">
        <v>37</v>
      </c>
      <c r="K5263" s="194">
        <v>37</v>
      </c>
      <c r="L5263" t="s">
        <v>1106</v>
      </c>
      <c r="M5263" t="s">
        <v>1106</v>
      </c>
      <c r="N5263">
        <v>110</v>
      </c>
      <c r="O5263" t="s">
        <v>7876</v>
      </c>
      <c r="P5263" t="s">
        <v>11683</v>
      </c>
      <c r="Q5263">
        <v>0.11</v>
      </c>
      <c r="R5263" s="117" t="s">
        <v>14595</v>
      </c>
      <c r="S5263" s="117" t="s">
        <v>14596</v>
      </c>
      <c r="T5263" t="s">
        <v>17448</v>
      </c>
      <c r="U5263" t="s">
        <v>10772</v>
      </c>
    </row>
    <row r="5264" spans="1:21">
      <c r="A5264" s="117" t="s">
        <v>19522</v>
      </c>
      <c r="B5264" t="s">
        <v>14590</v>
      </c>
      <c r="C5264" t="s">
        <v>14590</v>
      </c>
      <c r="D5264">
        <v>26</v>
      </c>
      <c r="E5264">
        <v>20</v>
      </c>
      <c r="F5264">
        <v>26</v>
      </c>
      <c r="G5264">
        <v>20</v>
      </c>
      <c r="H5264">
        <v>1</v>
      </c>
      <c r="I5264">
        <v>1</v>
      </c>
      <c r="J5264">
        <v>29</v>
      </c>
      <c r="K5264" s="194">
        <v>0</v>
      </c>
      <c r="L5264" t="s">
        <v>1106</v>
      </c>
      <c r="M5264" t="s">
        <v>1106</v>
      </c>
      <c r="N5264">
        <v>1700</v>
      </c>
      <c r="O5264" t="s">
        <v>7876</v>
      </c>
      <c r="P5264" t="s">
        <v>18269</v>
      </c>
      <c r="Q5264">
        <v>1.7</v>
      </c>
      <c r="R5264" s="117" t="s">
        <v>14595</v>
      </c>
      <c r="S5264" s="117" t="s">
        <v>14596</v>
      </c>
      <c r="T5264" t="s">
        <v>17448</v>
      </c>
      <c r="U5264" t="s">
        <v>10772</v>
      </c>
    </row>
    <row r="5265" spans="1:21">
      <c r="A5265" s="117" t="s">
        <v>24886</v>
      </c>
      <c r="B5265" t="s">
        <v>14590</v>
      </c>
      <c r="C5265" t="s">
        <v>14590</v>
      </c>
      <c r="D5265">
        <v>62</v>
      </c>
      <c r="E5265">
        <v>56</v>
      </c>
      <c r="F5265">
        <v>62</v>
      </c>
      <c r="G5265">
        <v>56</v>
      </c>
      <c r="H5265">
        <v>1</v>
      </c>
      <c r="I5265">
        <v>1</v>
      </c>
      <c r="J5265">
        <v>0</v>
      </c>
      <c r="K5265" s="194">
        <v>0</v>
      </c>
      <c r="L5265" t="s">
        <v>1079</v>
      </c>
      <c r="M5265" t="s">
        <v>1079</v>
      </c>
      <c r="O5265" t="s">
        <v>7876</v>
      </c>
      <c r="R5265" s="117" t="s">
        <v>14595</v>
      </c>
      <c r="S5265" s="117" t="s">
        <v>14615</v>
      </c>
      <c r="T5265" t="e">
        <v>#N/A</v>
      </c>
      <c r="U5265" t="s">
        <v>10772</v>
      </c>
    </row>
    <row r="5266" spans="1:21">
      <c r="A5266" s="117" t="s">
        <v>19075</v>
      </c>
      <c r="B5266" t="s">
        <v>14590</v>
      </c>
      <c r="C5266" t="s">
        <v>14590</v>
      </c>
      <c r="D5266">
        <v>26</v>
      </c>
      <c r="E5266">
        <v>20</v>
      </c>
      <c r="F5266">
        <v>26</v>
      </c>
      <c r="G5266">
        <v>20</v>
      </c>
      <c r="H5266">
        <v>1</v>
      </c>
      <c r="I5266">
        <v>1</v>
      </c>
      <c r="J5266">
        <v>32</v>
      </c>
      <c r="K5266" s="194">
        <v>32</v>
      </c>
      <c r="L5266" t="s">
        <v>1079</v>
      </c>
      <c r="M5266" t="s">
        <v>1079</v>
      </c>
      <c r="N5266">
        <v>800</v>
      </c>
      <c r="O5266" t="s">
        <v>7876</v>
      </c>
      <c r="P5266" t="s">
        <v>19076</v>
      </c>
      <c r="Q5266">
        <v>0.8</v>
      </c>
      <c r="R5266" s="117" t="s">
        <v>14595</v>
      </c>
      <c r="S5266" s="117" t="s">
        <v>14596</v>
      </c>
      <c r="T5266" t="s">
        <v>17448</v>
      </c>
      <c r="U5266" t="s">
        <v>10772</v>
      </c>
    </row>
    <row r="5267" spans="1:21">
      <c r="A5267" s="117" t="s">
        <v>11684</v>
      </c>
      <c r="B5267" t="s">
        <v>14590</v>
      </c>
      <c r="C5267" t="s">
        <v>14590</v>
      </c>
      <c r="D5267">
        <v>26</v>
      </c>
      <c r="E5267">
        <v>20</v>
      </c>
      <c r="F5267">
        <v>26</v>
      </c>
      <c r="G5267">
        <v>20</v>
      </c>
      <c r="H5267">
        <v>1</v>
      </c>
      <c r="I5267">
        <v>1</v>
      </c>
      <c r="J5267">
        <v>100</v>
      </c>
      <c r="K5267" s="194">
        <v>100</v>
      </c>
      <c r="L5267" t="s">
        <v>1076</v>
      </c>
      <c r="M5267" t="s">
        <v>1076</v>
      </c>
      <c r="N5267">
        <v>23</v>
      </c>
      <c r="O5267" t="s">
        <v>7876</v>
      </c>
      <c r="P5267" t="s">
        <v>11685</v>
      </c>
      <c r="Q5267">
        <v>2.3E-2</v>
      </c>
      <c r="R5267" s="117" t="s">
        <v>14595</v>
      </c>
      <c r="S5267" s="117" t="s">
        <v>14596</v>
      </c>
      <c r="T5267" t="s">
        <v>17448</v>
      </c>
      <c r="U5267" t="s">
        <v>10772</v>
      </c>
    </row>
    <row r="5268" spans="1:21">
      <c r="A5268" s="117" t="s">
        <v>11686</v>
      </c>
      <c r="B5268" t="s">
        <v>14590</v>
      </c>
      <c r="C5268" t="s">
        <v>14590</v>
      </c>
      <c r="D5268">
        <v>26</v>
      </c>
      <c r="E5268">
        <v>20</v>
      </c>
      <c r="F5268">
        <v>26</v>
      </c>
      <c r="G5268">
        <v>20</v>
      </c>
      <c r="H5268">
        <v>1</v>
      </c>
      <c r="I5268">
        <v>1</v>
      </c>
      <c r="J5268">
        <v>109</v>
      </c>
      <c r="K5268" s="194">
        <v>109</v>
      </c>
      <c r="L5268" t="s">
        <v>1406</v>
      </c>
      <c r="M5268" t="s">
        <v>1406</v>
      </c>
      <c r="N5268">
        <v>70</v>
      </c>
      <c r="O5268" t="s">
        <v>7876</v>
      </c>
      <c r="P5268" t="s">
        <v>11687</v>
      </c>
      <c r="Q5268">
        <v>7.0000000000000007E-2</v>
      </c>
      <c r="R5268" s="117" t="s">
        <v>14595</v>
      </c>
      <c r="S5268" s="117" t="s">
        <v>14596</v>
      </c>
      <c r="T5268" t="s">
        <v>17448</v>
      </c>
      <c r="U5268" t="s">
        <v>10772</v>
      </c>
    </row>
    <row r="5269" spans="1:21">
      <c r="A5269" s="117" t="s">
        <v>11688</v>
      </c>
      <c r="B5269" t="s">
        <v>14590</v>
      </c>
      <c r="C5269" t="s">
        <v>14590</v>
      </c>
      <c r="D5269">
        <v>26</v>
      </c>
      <c r="E5269">
        <v>20</v>
      </c>
      <c r="F5269">
        <v>26</v>
      </c>
      <c r="G5269">
        <v>20</v>
      </c>
      <c r="H5269">
        <v>1</v>
      </c>
      <c r="I5269">
        <v>1</v>
      </c>
      <c r="J5269">
        <v>76</v>
      </c>
      <c r="K5269" s="194">
        <v>76</v>
      </c>
      <c r="L5269" t="s">
        <v>1406</v>
      </c>
      <c r="M5269" t="s">
        <v>1406</v>
      </c>
      <c r="N5269">
        <v>111</v>
      </c>
      <c r="O5269" t="s">
        <v>7876</v>
      </c>
      <c r="P5269" t="s">
        <v>11687</v>
      </c>
      <c r="Q5269">
        <v>0.111</v>
      </c>
      <c r="R5269" s="117" t="s">
        <v>14595</v>
      </c>
      <c r="S5269" s="117" t="s">
        <v>14596</v>
      </c>
      <c r="T5269" t="s">
        <v>17448</v>
      </c>
      <c r="U5269" t="s">
        <v>10772</v>
      </c>
    </row>
    <row r="5270" spans="1:21">
      <c r="A5270" s="117" t="s">
        <v>11179</v>
      </c>
      <c r="B5270" t="s">
        <v>14590</v>
      </c>
      <c r="C5270" t="s">
        <v>14590</v>
      </c>
      <c r="D5270">
        <v>26</v>
      </c>
      <c r="E5270">
        <v>20</v>
      </c>
      <c r="F5270">
        <v>26</v>
      </c>
      <c r="G5270">
        <v>20</v>
      </c>
      <c r="H5270">
        <v>1</v>
      </c>
      <c r="I5270">
        <v>1</v>
      </c>
      <c r="J5270">
        <v>21</v>
      </c>
      <c r="K5270" s="194">
        <v>21</v>
      </c>
      <c r="L5270" t="s">
        <v>1079</v>
      </c>
      <c r="M5270" t="s">
        <v>1079</v>
      </c>
      <c r="N5270">
        <v>125</v>
      </c>
      <c r="O5270" t="s">
        <v>7876</v>
      </c>
      <c r="P5270" t="s">
        <v>11180</v>
      </c>
      <c r="Q5270">
        <v>0.125</v>
      </c>
      <c r="R5270" s="117" t="s">
        <v>14595</v>
      </c>
      <c r="S5270" s="117" t="s">
        <v>14596</v>
      </c>
      <c r="T5270" t="s">
        <v>17448</v>
      </c>
      <c r="U5270" t="s">
        <v>10772</v>
      </c>
    </row>
    <row r="5271" spans="1:21">
      <c r="A5271" s="117" t="s">
        <v>16527</v>
      </c>
      <c r="B5271" t="s">
        <v>14590</v>
      </c>
      <c r="C5271" t="s">
        <v>14590</v>
      </c>
      <c r="D5271">
        <v>26</v>
      </c>
      <c r="E5271">
        <v>20</v>
      </c>
      <c r="F5271">
        <v>26</v>
      </c>
      <c r="G5271">
        <v>20</v>
      </c>
      <c r="H5271">
        <v>1</v>
      </c>
      <c r="I5271">
        <v>1</v>
      </c>
      <c r="J5271">
        <v>31</v>
      </c>
      <c r="K5271" s="194">
        <v>31</v>
      </c>
      <c r="L5271" t="s">
        <v>1079</v>
      </c>
      <c r="M5271" t="s">
        <v>1079</v>
      </c>
      <c r="N5271">
        <v>130.5</v>
      </c>
      <c r="O5271" t="s">
        <v>7876</v>
      </c>
      <c r="P5271" t="s">
        <v>8006</v>
      </c>
      <c r="Q5271">
        <v>0.1305</v>
      </c>
      <c r="R5271" s="117" t="s">
        <v>14595</v>
      </c>
      <c r="S5271" s="117" t="s">
        <v>14596</v>
      </c>
      <c r="T5271" t="s">
        <v>17448</v>
      </c>
      <c r="U5271" t="s">
        <v>10773</v>
      </c>
    </row>
    <row r="5272" spans="1:21">
      <c r="A5272" s="117" t="s">
        <v>16528</v>
      </c>
      <c r="B5272" t="s">
        <v>14590</v>
      </c>
      <c r="C5272" t="s">
        <v>14590</v>
      </c>
      <c r="D5272">
        <v>26</v>
      </c>
      <c r="E5272">
        <v>20</v>
      </c>
      <c r="F5272">
        <v>26</v>
      </c>
      <c r="G5272">
        <v>20</v>
      </c>
      <c r="H5272">
        <v>1</v>
      </c>
      <c r="I5272">
        <v>1</v>
      </c>
      <c r="J5272">
        <v>36</v>
      </c>
      <c r="K5272" s="194">
        <v>36</v>
      </c>
      <c r="L5272" t="s">
        <v>1079</v>
      </c>
      <c r="M5272" t="s">
        <v>1079</v>
      </c>
      <c r="N5272">
        <v>129</v>
      </c>
      <c r="O5272" t="s">
        <v>7876</v>
      </c>
      <c r="P5272" t="s">
        <v>16529</v>
      </c>
      <c r="Q5272">
        <v>0.129</v>
      </c>
      <c r="R5272" s="117" t="s">
        <v>14595</v>
      </c>
      <c r="S5272" s="117" t="s">
        <v>14596</v>
      </c>
      <c r="T5272" t="s">
        <v>17448</v>
      </c>
      <c r="U5272" t="s">
        <v>10772</v>
      </c>
    </row>
    <row r="5273" spans="1:21">
      <c r="A5273" s="117" t="s">
        <v>24887</v>
      </c>
      <c r="B5273" t="s">
        <v>14590</v>
      </c>
      <c r="C5273" t="s">
        <v>14590</v>
      </c>
      <c r="D5273">
        <v>55</v>
      </c>
      <c r="E5273">
        <v>49</v>
      </c>
      <c r="F5273">
        <v>55</v>
      </c>
      <c r="G5273">
        <v>49</v>
      </c>
      <c r="H5273">
        <v>1</v>
      </c>
      <c r="I5273">
        <v>1</v>
      </c>
      <c r="J5273">
        <v>5</v>
      </c>
      <c r="K5273" s="194">
        <v>5</v>
      </c>
      <c r="L5273" t="s">
        <v>1079</v>
      </c>
      <c r="M5273" t="s">
        <v>1079</v>
      </c>
      <c r="N5273">
        <v>130</v>
      </c>
      <c r="O5273" t="s">
        <v>7876</v>
      </c>
      <c r="P5273" t="s">
        <v>18269</v>
      </c>
      <c r="Q5273">
        <v>0.13</v>
      </c>
      <c r="R5273" s="117" t="s">
        <v>14595</v>
      </c>
      <c r="S5273" s="117" t="s">
        <v>14596</v>
      </c>
      <c r="T5273" t="s">
        <v>17448</v>
      </c>
      <c r="U5273" t="s">
        <v>10772</v>
      </c>
    </row>
    <row r="5274" spans="1:21">
      <c r="A5274" s="117" t="s">
        <v>11689</v>
      </c>
      <c r="B5274" t="s">
        <v>14590</v>
      </c>
      <c r="C5274" t="s">
        <v>14590</v>
      </c>
      <c r="D5274">
        <v>26</v>
      </c>
      <c r="E5274">
        <v>20</v>
      </c>
      <c r="F5274">
        <v>26</v>
      </c>
      <c r="G5274">
        <v>20</v>
      </c>
      <c r="H5274">
        <v>1</v>
      </c>
      <c r="I5274">
        <v>1</v>
      </c>
      <c r="J5274">
        <v>7</v>
      </c>
      <c r="K5274" s="194">
        <v>7</v>
      </c>
      <c r="L5274" t="s">
        <v>1083</v>
      </c>
      <c r="M5274" t="s">
        <v>1083</v>
      </c>
      <c r="N5274">
        <v>555</v>
      </c>
      <c r="O5274" t="s">
        <v>7876</v>
      </c>
      <c r="P5274" t="s">
        <v>11690</v>
      </c>
      <c r="Q5274">
        <v>0.55500000000000005</v>
      </c>
      <c r="R5274" s="117" t="s">
        <v>14595</v>
      </c>
      <c r="S5274" s="117" t="s">
        <v>14596</v>
      </c>
      <c r="T5274" t="s">
        <v>17448</v>
      </c>
      <c r="U5274" t="s">
        <v>10772</v>
      </c>
    </row>
    <row r="5275" spans="1:21">
      <c r="A5275" s="117" t="s">
        <v>19077</v>
      </c>
      <c r="B5275" t="s">
        <v>14590</v>
      </c>
      <c r="C5275" t="s">
        <v>14590</v>
      </c>
      <c r="D5275">
        <v>26</v>
      </c>
      <c r="E5275">
        <v>20</v>
      </c>
      <c r="F5275">
        <v>26</v>
      </c>
      <c r="G5275">
        <v>20</v>
      </c>
      <c r="H5275">
        <v>1</v>
      </c>
      <c r="I5275">
        <v>1</v>
      </c>
      <c r="J5275">
        <v>128</v>
      </c>
      <c r="K5275" s="194">
        <v>128</v>
      </c>
      <c r="L5275" t="s">
        <v>1079</v>
      </c>
      <c r="M5275" t="s">
        <v>1079</v>
      </c>
      <c r="N5275">
        <v>650</v>
      </c>
      <c r="O5275" t="s">
        <v>7876</v>
      </c>
      <c r="P5275" t="s">
        <v>19078</v>
      </c>
      <c r="Q5275">
        <v>0.65</v>
      </c>
      <c r="R5275" s="117" t="s">
        <v>14595</v>
      </c>
      <c r="S5275" s="117" t="s">
        <v>14596</v>
      </c>
      <c r="T5275" t="s">
        <v>17448</v>
      </c>
      <c r="U5275" t="s">
        <v>10772</v>
      </c>
    </row>
    <row r="5276" spans="1:21">
      <c r="A5276" s="117" t="s">
        <v>19079</v>
      </c>
      <c r="B5276" t="s">
        <v>14590</v>
      </c>
      <c r="C5276" t="s">
        <v>14590</v>
      </c>
      <c r="D5276">
        <v>26</v>
      </c>
      <c r="E5276">
        <v>20</v>
      </c>
      <c r="F5276">
        <v>26</v>
      </c>
      <c r="G5276">
        <v>20</v>
      </c>
      <c r="H5276">
        <v>1</v>
      </c>
      <c r="I5276">
        <v>1</v>
      </c>
      <c r="J5276">
        <v>63</v>
      </c>
      <c r="K5276" s="194">
        <v>63</v>
      </c>
      <c r="L5276" t="s">
        <v>1079</v>
      </c>
      <c r="M5276" t="s">
        <v>1079</v>
      </c>
      <c r="N5276">
        <v>668</v>
      </c>
      <c r="O5276" t="s">
        <v>7876</v>
      </c>
      <c r="P5276" t="s">
        <v>19080</v>
      </c>
      <c r="Q5276">
        <v>0.66800000000000004</v>
      </c>
      <c r="R5276" s="117" t="s">
        <v>14595</v>
      </c>
      <c r="S5276" s="117" t="s">
        <v>14596</v>
      </c>
      <c r="T5276" t="s">
        <v>17448</v>
      </c>
      <c r="U5276" t="s">
        <v>10772</v>
      </c>
    </row>
    <row r="5277" spans="1:21">
      <c r="A5277" s="117" t="s">
        <v>11691</v>
      </c>
      <c r="B5277" t="s">
        <v>14590</v>
      </c>
      <c r="C5277" t="s">
        <v>14590</v>
      </c>
      <c r="D5277">
        <v>26</v>
      </c>
      <c r="E5277">
        <v>20</v>
      </c>
      <c r="F5277">
        <v>26</v>
      </c>
      <c r="G5277">
        <v>20</v>
      </c>
      <c r="H5277">
        <v>1</v>
      </c>
      <c r="I5277">
        <v>1</v>
      </c>
      <c r="J5277">
        <v>132</v>
      </c>
      <c r="K5277" s="194">
        <v>132</v>
      </c>
      <c r="L5277" t="s">
        <v>1076</v>
      </c>
      <c r="M5277" t="s">
        <v>1076</v>
      </c>
      <c r="N5277">
        <v>30</v>
      </c>
      <c r="O5277" t="s">
        <v>7876</v>
      </c>
      <c r="P5277" t="s">
        <v>11685</v>
      </c>
      <c r="Q5277">
        <v>0.03</v>
      </c>
      <c r="R5277" s="117" t="s">
        <v>14595</v>
      </c>
      <c r="S5277" s="117" t="s">
        <v>14596</v>
      </c>
      <c r="T5277" t="s">
        <v>17448</v>
      </c>
      <c r="U5277" t="s">
        <v>10772</v>
      </c>
    </row>
    <row r="5278" spans="1:21">
      <c r="A5278" s="117" t="s">
        <v>19081</v>
      </c>
      <c r="B5278" t="s">
        <v>14590</v>
      </c>
      <c r="C5278" t="s">
        <v>14590</v>
      </c>
      <c r="D5278">
        <v>82</v>
      </c>
      <c r="E5278">
        <v>76</v>
      </c>
      <c r="F5278">
        <v>82</v>
      </c>
      <c r="G5278">
        <v>76</v>
      </c>
      <c r="H5278">
        <v>1</v>
      </c>
      <c r="I5278">
        <v>1</v>
      </c>
      <c r="J5278">
        <v>531</v>
      </c>
      <c r="K5278" s="194">
        <v>531</v>
      </c>
      <c r="L5278" t="s">
        <v>1100</v>
      </c>
      <c r="M5278" t="s">
        <v>1100</v>
      </c>
      <c r="N5278">
        <v>82</v>
      </c>
      <c r="O5278" t="s">
        <v>7876</v>
      </c>
      <c r="P5278" t="s">
        <v>19082</v>
      </c>
      <c r="Q5278">
        <v>8.2000000000000003E-2</v>
      </c>
      <c r="R5278" s="117" t="s">
        <v>14620</v>
      </c>
      <c r="S5278" s="117" t="s">
        <v>14621</v>
      </c>
      <c r="T5278" t="s">
        <v>17448</v>
      </c>
      <c r="U5278" t="s">
        <v>10772</v>
      </c>
    </row>
    <row r="5279" spans="1:21">
      <c r="A5279" s="117" t="s">
        <v>16530</v>
      </c>
      <c r="B5279" t="s">
        <v>14590</v>
      </c>
      <c r="C5279" t="s">
        <v>14590</v>
      </c>
      <c r="D5279">
        <v>82</v>
      </c>
      <c r="E5279">
        <v>76</v>
      </c>
      <c r="F5279">
        <v>82</v>
      </c>
      <c r="G5279">
        <v>76</v>
      </c>
      <c r="H5279">
        <v>1</v>
      </c>
      <c r="I5279">
        <v>1</v>
      </c>
      <c r="J5279">
        <v>38</v>
      </c>
      <c r="K5279" s="194">
        <v>38</v>
      </c>
      <c r="L5279" t="s">
        <v>1076</v>
      </c>
      <c r="M5279" t="s">
        <v>1076</v>
      </c>
      <c r="N5279">
        <v>1210</v>
      </c>
      <c r="O5279" t="s">
        <v>7876</v>
      </c>
      <c r="P5279" t="s">
        <v>16531</v>
      </c>
      <c r="Q5279">
        <v>1.21</v>
      </c>
      <c r="R5279" s="117" t="s">
        <v>14620</v>
      </c>
      <c r="S5279" s="117" t="s">
        <v>14621</v>
      </c>
      <c r="T5279" t="s">
        <v>17448</v>
      </c>
      <c r="U5279" t="s">
        <v>10772</v>
      </c>
    </row>
    <row r="5280" spans="1:21">
      <c r="A5280" s="117" t="s">
        <v>16532</v>
      </c>
      <c r="B5280" t="s">
        <v>14590</v>
      </c>
      <c r="C5280" t="s">
        <v>14590</v>
      </c>
      <c r="D5280">
        <v>82</v>
      </c>
      <c r="E5280">
        <v>76</v>
      </c>
      <c r="F5280">
        <v>82</v>
      </c>
      <c r="G5280">
        <v>76</v>
      </c>
      <c r="H5280">
        <v>1</v>
      </c>
      <c r="I5280">
        <v>1</v>
      </c>
      <c r="J5280">
        <v>57</v>
      </c>
      <c r="K5280" s="194">
        <v>57</v>
      </c>
      <c r="L5280" t="s">
        <v>1100</v>
      </c>
      <c r="M5280" t="s">
        <v>1100</v>
      </c>
      <c r="N5280">
        <v>90</v>
      </c>
      <c r="O5280" t="s">
        <v>7876</v>
      </c>
      <c r="P5280" t="s">
        <v>16533</v>
      </c>
      <c r="Q5280">
        <v>0.09</v>
      </c>
      <c r="R5280" s="117" t="s">
        <v>14595</v>
      </c>
      <c r="S5280" s="117" t="s">
        <v>14596</v>
      </c>
      <c r="T5280" t="s">
        <v>17448</v>
      </c>
      <c r="U5280" t="s">
        <v>10772</v>
      </c>
    </row>
    <row r="5281" spans="1:21">
      <c r="A5281" s="117" t="s">
        <v>11692</v>
      </c>
      <c r="B5281" t="s">
        <v>14590</v>
      </c>
      <c r="C5281" t="s">
        <v>14590</v>
      </c>
      <c r="D5281">
        <v>26</v>
      </c>
      <c r="E5281">
        <v>20</v>
      </c>
      <c r="F5281">
        <v>26</v>
      </c>
      <c r="G5281">
        <v>20</v>
      </c>
      <c r="H5281">
        <v>1</v>
      </c>
      <c r="I5281">
        <v>1</v>
      </c>
      <c r="J5281">
        <v>10</v>
      </c>
      <c r="K5281" s="194">
        <v>10</v>
      </c>
      <c r="L5281" t="s">
        <v>1083</v>
      </c>
      <c r="M5281" t="s">
        <v>1083</v>
      </c>
      <c r="N5281">
        <v>212</v>
      </c>
      <c r="O5281" t="s">
        <v>7876</v>
      </c>
      <c r="P5281" t="s">
        <v>11693</v>
      </c>
      <c r="Q5281">
        <v>0.21199999999999999</v>
      </c>
      <c r="R5281" s="117" t="s">
        <v>14595</v>
      </c>
      <c r="S5281" s="117" t="s">
        <v>14596</v>
      </c>
      <c r="T5281" t="s">
        <v>17448</v>
      </c>
      <c r="U5281" t="s">
        <v>10772</v>
      </c>
    </row>
    <row r="5282" spans="1:21">
      <c r="A5282" s="117" t="s">
        <v>11694</v>
      </c>
      <c r="B5282" t="s">
        <v>14590</v>
      </c>
      <c r="C5282" t="s">
        <v>14590</v>
      </c>
      <c r="D5282">
        <v>26</v>
      </c>
      <c r="E5282">
        <v>20</v>
      </c>
      <c r="F5282">
        <v>26</v>
      </c>
      <c r="G5282">
        <v>20</v>
      </c>
      <c r="H5282">
        <v>1</v>
      </c>
      <c r="I5282">
        <v>1</v>
      </c>
      <c r="J5282">
        <v>40</v>
      </c>
      <c r="K5282" s="194">
        <v>40</v>
      </c>
      <c r="L5282" t="s">
        <v>1083</v>
      </c>
      <c r="M5282" t="s">
        <v>1083</v>
      </c>
      <c r="N5282">
        <v>180</v>
      </c>
      <c r="O5282" t="s">
        <v>7876</v>
      </c>
      <c r="P5282" t="s">
        <v>11695</v>
      </c>
      <c r="Q5282">
        <v>0.18</v>
      </c>
      <c r="R5282" s="117" t="s">
        <v>14595</v>
      </c>
      <c r="S5282" s="117" t="s">
        <v>14596</v>
      </c>
      <c r="T5282" t="s">
        <v>17448</v>
      </c>
      <c r="U5282" t="s">
        <v>10772</v>
      </c>
    </row>
    <row r="5283" spans="1:21">
      <c r="A5283" s="117" t="s">
        <v>11181</v>
      </c>
      <c r="B5283" t="s">
        <v>14590</v>
      </c>
      <c r="C5283" t="s">
        <v>14590</v>
      </c>
      <c r="D5283">
        <v>26</v>
      </c>
      <c r="E5283">
        <v>20</v>
      </c>
      <c r="F5283">
        <v>26</v>
      </c>
      <c r="G5283">
        <v>20</v>
      </c>
      <c r="H5283">
        <v>1</v>
      </c>
      <c r="I5283">
        <v>1</v>
      </c>
      <c r="J5283">
        <v>72</v>
      </c>
      <c r="K5283" s="194">
        <v>72</v>
      </c>
      <c r="L5283" t="s">
        <v>1083</v>
      </c>
      <c r="M5283" t="s">
        <v>1083</v>
      </c>
      <c r="N5283">
        <v>48</v>
      </c>
      <c r="O5283" t="s">
        <v>7876</v>
      </c>
      <c r="P5283" t="s">
        <v>11182</v>
      </c>
      <c r="Q5283">
        <v>4.8000000000000001E-2</v>
      </c>
      <c r="R5283" s="117" t="s">
        <v>14595</v>
      </c>
      <c r="S5283" s="117" t="s">
        <v>14596</v>
      </c>
      <c r="T5283" t="s">
        <v>17448</v>
      </c>
      <c r="U5283" t="s">
        <v>10772</v>
      </c>
    </row>
    <row r="5284" spans="1:21">
      <c r="A5284" s="117" t="s">
        <v>19276</v>
      </c>
      <c r="B5284" t="s">
        <v>14590</v>
      </c>
      <c r="C5284" t="s">
        <v>14590</v>
      </c>
      <c r="D5284">
        <v>26</v>
      </c>
      <c r="E5284">
        <v>20</v>
      </c>
      <c r="F5284">
        <v>26</v>
      </c>
      <c r="G5284">
        <v>20</v>
      </c>
      <c r="H5284">
        <v>1</v>
      </c>
      <c r="I5284">
        <v>1</v>
      </c>
      <c r="J5284">
        <v>50</v>
      </c>
      <c r="K5284" s="194">
        <v>50</v>
      </c>
      <c r="L5284" t="s">
        <v>1083</v>
      </c>
      <c r="M5284" t="s">
        <v>1083</v>
      </c>
      <c r="N5284">
        <v>173</v>
      </c>
      <c r="O5284" t="s">
        <v>7876</v>
      </c>
      <c r="P5284" t="s">
        <v>15239</v>
      </c>
      <c r="Q5284">
        <v>0.17299999999999999</v>
      </c>
      <c r="R5284" s="117" t="s">
        <v>14595</v>
      </c>
      <c r="S5284" s="117" t="s">
        <v>14596</v>
      </c>
      <c r="T5284" t="s">
        <v>17448</v>
      </c>
      <c r="U5284" t="s">
        <v>10772</v>
      </c>
    </row>
    <row r="5285" spans="1:21">
      <c r="A5285" s="117" t="s">
        <v>11183</v>
      </c>
      <c r="B5285" t="s">
        <v>14590</v>
      </c>
      <c r="C5285" t="s">
        <v>14590</v>
      </c>
      <c r="D5285">
        <v>26</v>
      </c>
      <c r="E5285">
        <v>20</v>
      </c>
      <c r="F5285">
        <v>26</v>
      </c>
      <c r="G5285">
        <v>20</v>
      </c>
      <c r="H5285">
        <v>1</v>
      </c>
      <c r="I5285">
        <v>1</v>
      </c>
      <c r="J5285">
        <v>31</v>
      </c>
      <c r="K5285" s="194">
        <v>31</v>
      </c>
      <c r="L5285" t="s">
        <v>1083</v>
      </c>
      <c r="M5285" t="s">
        <v>1083</v>
      </c>
      <c r="N5285">
        <v>138</v>
      </c>
      <c r="O5285" t="s">
        <v>7876</v>
      </c>
      <c r="P5285" t="s">
        <v>11184</v>
      </c>
      <c r="Q5285">
        <v>0.13800000000000001</v>
      </c>
      <c r="R5285" s="117" t="s">
        <v>14595</v>
      </c>
      <c r="S5285" s="117" t="s">
        <v>14596</v>
      </c>
      <c r="T5285" t="s">
        <v>17448</v>
      </c>
      <c r="U5285" t="s">
        <v>10772</v>
      </c>
    </row>
    <row r="5286" spans="1:21">
      <c r="A5286" s="117" t="s">
        <v>21002</v>
      </c>
      <c r="B5286" t="s">
        <v>14590</v>
      </c>
      <c r="C5286" t="s">
        <v>14590</v>
      </c>
      <c r="D5286">
        <v>26</v>
      </c>
      <c r="E5286">
        <v>20</v>
      </c>
      <c r="F5286">
        <v>26</v>
      </c>
      <c r="G5286">
        <v>20</v>
      </c>
      <c r="H5286">
        <v>1</v>
      </c>
      <c r="I5286">
        <v>1</v>
      </c>
      <c r="J5286">
        <v>72</v>
      </c>
      <c r="K5286" s="194">
        <v>72</v>
      </c>
      <c r="L5286" t="s">
        <v>1083</v>
      </c>
      <c r="M5286" t="s">
        <v>1083</v>
      </c>
      <c r="N5286">
        <v>52</v>
      </c>
      <c r="O5286" t="s">
        <v>7876</v>
      </c>
      <c r="P5286" t="s">
        <v>18269</v>
      </c>
      <c r="Q5286">
        <v>5.1999999999999998E-2</v>
      </c>
      <c r="R5286" s="117" t="s">
        <v>14595</v>
      </c>
      <c r="S5286" s="117" t="s">
        <v>14596</v>
      </c>
      <c r="T5286" t="s">
        <v>17448</v>
      </c>
      <c r="U5286" t="s">
        <v>10772</v>
      </c>
    </row>
    <row r="5287" spans="1:21">
      <c r="A5287" s="117" t="s">
        <v>12870</v>
      </c>
      <c r="B5287" t="s">
        <v>14590</v>
      </c>
      <c r="C5287" t="s">
        <v>14593</v>
      </c>
      <c r="D5287">
        <v>156</v>
      </c>
      <c r="E5287">
        <v>150</v>
      </c>
      <c r="F5287" t="e">
        <v>#N/A</v>
      </c>
      <c r="G5287" t="e">
        <v>#N/A</v>
      </c>
      <c r="H5287">
        <v>1</v>
      </c>
      <c r="I5287">
        <v>1</v>
      </c>
      <c r="J5287">
        <v>0</v>
      </c>
      <c r="K5287" s="194" t="e">
        <v>#N/A</v>
      </c>
      <c r="L5287" t="e">
        <v>#N/A</v>
      </c>
      <c r="M5287" t="e">
        <v>#N/A</v>
      </c>
      <c r="O5287" t="s">
        <v>7876</v>
      </c>
      <c r="R5287" s="117" t="s">
        <v>14599</v>
      </c>
      <c r="S5287" s="117" t="s">
        <v>14615</v>
      </c>
      <c r="T5287" t="e">
        <v>#N/A</v>
      </c>
      <c r="U5287" t="s">
        <v>10772</v>
      </c>
    </row>
    <row r="5288" spans="1:21">
      <c r="A5288" s="117" t="s">
        <v>12871</v>
      </c>
      <c r="B5288" t="s">
        <v>14590</v>
      </c>
      <c r="C5288" t="s">
        <v>14593</v>
      </c>
      <c r="D5288">
        <v>46</v>
      </c>
      <c r="E5288">
        <v>40</v>
      </c>
      <c r="F5288" t="e">
        <v>#N/A</v>
      </c>
      <c r="G5288" t="e">
        <v>#N/A</v>
      </c>
      <c r="H5288">
        <v>1</v>
      </c>
      <c r="I5288">
        <v>1</v>
      </c>
      <c r="J5288">
        <v>0</v>
      </c>
      <c r="K5288" s="194" t="e">
        <v>#N/A</v>
      </c>
      <c r="L5288" t="s">
        <v>1075</v>
      </c>
      <c r="M5288" t="s">
        <v>1075</v>
      </c>
      <c r="O5288" t="s">
        <v>7876</v>
      </c>
      <c r="R5288" s="117" t="s">
        <v>14599</v>
      </c>
      <c r="S5288" s="117" t="s">
        <v>14615</v>
      </c>
      <c r="T5288" t="e">
        <v>#N/A</v>
      </c>
      <c r="U5288" t="s">
        <v>10772</v>
      </c>
    </row>
    <row r="5289" spans="1:21">
      <c r="A5289" s="117" t="s">
        <v>12872</v>
      </c>
      <c r="B5289" t="s">
        <v>14590</v>
      </c>
      <c r="C5289" t="s">
        <v>14593</v>
      </c>
      <c r="D5289">
        <v>96</v>
      </c>
      <c r="E5289">
        <v>90</v>
      </c>
      <c r="F5289" t="e">
        <v>#N/A</v>
      </c>
      <c r="G5289" t="e">
        <v>#N/A</v>
      </c>
      <c r="H5289">
        <v>1</v>
      </c>
      <c r="I5289">
        <v>1</v>
      </c>
      <c r="J5289">
        <v>0</v>
      </c>
      <c r="K5289" s="194" t="e">
        <v>#N/A</v>
      </c>
      <c r="L5289" t="e">
        <v>#N/A</v>
      </c>
      <c r="M5289" t="e">
        <v>#N/A</v>
      </c>
      <c r="O5289" t="s">
        <v>7876</v>
      </c>
      <c r="P5289" t="s">
        <v>8109</v>
      </c>
      <c r="R5289" s="117" t="s">
        <v>14599</v>
      </c>
      <c r="S5289" s="117" t="s">
        <v>14615</v>
      </c>
      <c r="T5289" t="e">
        <v>#N/A</v>
      </c>
      <c r="U5289" t="s">
        <v>10772</v>
      </c>
    </row>
    <row r="5290" spans="1:21">
      <c r="A5290" s="117" t="s">
        <v>594</v>
      </c>
      <c r="B5290" t="s">
        <v>13815</v>
      </c>
      <c r="C5290" t="s">
        <v>14590</v>
      </c>
      <c r="D5290">
        <v>2</v>
      </c>
      <c r="E5290">
        <v>22</v>
      </c>
      <c r="F5290">
        <v>28</v>
      </c>
      <c r="G5290">
        <v>22</v>
      </c>
      <c r="H5290">
        <v>20</v>
      </c>
      <c r="I5290">
        <v>20</v>
      </c>
      <c r="J5290">
        <v>527</v>
      </c>
      <c r="K5290" s="194">
        <v>0</v>
      </c>
      <c r="L5290" t="s">
        <v>1075</v>
      </c>
      <c r="M5290" t="s">
        <v>1075</v>
      </c>
      <c r="N5290">
        <v>70</v>
      </c>
      <c r="O5290" t="s">
        <v>7876</v>
      </c>
      <c r="P5290" t="s">
        <v>8794</v>
      </c>
      <c r="Q5290">
        <v>7.0000000000000007E-2</v>
      </c>
      <c r="R5290" s="117" t="s">
        <v>14687</v>
      </c>
      <c r="S5290" s="117" t="s">
        <v>14688</v>
      </c>
      <c r="T5290" t="s">
        <v>13996</v>
      </c>
      <c r="U5290" t="s">
        <v>10772</v>
      </c>
    </row>
    <row r="5291" spans="1:21">
      <c r="A5291" s="117" t="s">
        <v>3316</v>
      </c>
      <c r="B5291" t="s">
        <v>14590</v>
      </c>
      <c r="C5291" t="s">
        <v>14590</v>
      </c>
      <c r="D5291">
        <v>25</v>
      </c>
      <c r="E5291">
        <v>19</v>
      </c>
      <c r="F5291">
        <v>25</v>
      </c>
      <c r="G5291">
        <v>19</v>
      </c>
      <c r="H5291">
        <v>12</v>
      </c>
      <c r="I5291">
        <v>12</v>
      </c>
      <c r="J5291">
        <v>0</v>
      </c>
      <c r="K5291" s="194">
        <v>0</v>
      </c>
      <c r="L5291" t="s">
        <v>1075</v>
      </c>
      <c r="M5291" t="s">
        <v>1075</v>
      </c>
      <c r="N5291">
        <v>80</v>
      </c>
      <c r="O5291" t="s">
        <v>7876</v>
      </c>
      <c r="P5291" t="s">
        <v>8818</v>
      </c>
      <c r="Q5291">
        <v>0.08</v>
      </c>
      <c r="R5291" s="117" t="s">
        <v>15098</v>
      </c>
      <c r="S5291" s="117" t="s">
        <v>15099</v>
      </c>
      <c r="T5291" t="s">
        <v>12145</v>
      </c>
      <c r="U5291" t="s">
        <v>10772</v>
      </c>
    </row>
    <row r="5292" spans="1:21">
      <c r="A5292" s="117" t="s">
        <v>11092</v>
      </c>
      <c r="B5292" t="s">
        <v>14590</v>
      </c>
      <c r="C5292" t="s">
        <v>14590</v>
      </c>
      <c r="D5292">
        <v>62</v>
      </c>
      <c r="E5292">
        <v>56</v>
      </c>
      <c r="F5292">
        <v>62</v>
      </c>
      <c r="G5292">
        <v>56</v>
      </c>
      <c r="H5292">
        <v>1</v>
      </c>
      <c r="I5292">
        <v>1</v>
      </c>
      <c r="J5292">
        <v>0</v>
      </c>
      <c r="K5292" s="194">
        <v>0</v>
      </c>
      <c r="L5292" t="s">
        <v>1083</v>
      </c>
      <c r="M5292" t="s">
        <v>1083</v>
      </c>
      <c r="N5292">
        <v>9000</v>
      </c>
      <c r="O5292" t="s">
        <v>7876</v>
      </c>
      <c r="P5292" t="s">
        <v>8782</v>
      </c>
      <c r="Q5292">
        <v>9</v>
      </c>
      <c r="R5292" s="117" t="s">
        <v>14673</v>
      </c>
      <c r="S5292" s="117" t="s">
        <v>14674</v>
      </c>
      <c r="T5292" t="s">
        <v>13995</v>
      </c>
      <c r="U5292" t="s">
        <v>10773</v>
      </c>
    </row>
    <row r="5293" spans="1:21">
      <c r="A5293" s="117" t="s">
        <v>19523</v>
      </c>
      <c r="B5293" t="s">
        <v>14590</v>
      </c>
      <c r="C5293" t="s">
        <v>14590</v>
      </c>
      <c r="D5293">
        <v>53</v>
      </c>
      <c r="E5293">
        <v>47</v>
      </c>
      <c r="F5293">
        <v>53</v>
      </c>
      <c r="G5293">
        <v>47</v>
      </c>
      <c r="H5293">
        <v>1</v>
      </c>
      <c r="I5293">
        <v>1</v>
      </c>
      <c r="J5293">
        <v>0</v>
      </c>
      <c r="K5293" s="194">
        <v>0</v>
      </c>
      <c r="L5293" t="s">
        <v>1083</v>
      </c>
      <c r="M5293" t="s">
        <v>1083</v>
      </c>
      <c r="O5293" t="s">
        <v>7876</v>
      </c>
      <c r="P5293" t="s">
        <v>18290</v>
      </c>
      <c r="R5293" s="117" t="s">
        <v>15336</v>
      </c>
      <c r="S5293" s="117" t="s">
        <v>14674</v>
      </c>
      <c r="T5293" t="s">
        <v>13995</v>
      </c>
      <c r="U5293" t="s">
        <v>10772</v>
      </c>
    </row>
    <row r="5294" spans="1:21">
      <c r="A5294" s="117" t="s">
        <v>10780</v>
      </c>
      <c r="B5294" t="s">
        <v>14590</v>
      </c>
      <c r="C5294" t="s">
        <v>14590</v>
      </c>
      <c r="D5294">
        <v>62</v>
      </c>
      <c r="E5294">
        <v>56</v>
      </c>
      <c r="F5294">
        <v>62</v>
      </c>
      <c r="G5294">
        <v>56</v>
      </c>
      <c r="H5294">
        <v>1</v>
      </c>
      <c r="I5294">
        <v>1</v>
      </c>
      <c r="J5294">
        <v>0</v>
      </c>
      <c r="K5294" s="194">
        <v>0</v>
      </c>
      <c r="L5294" t="s">
        <v>1083</v>
      </c>
      <c r="M5294" t="s">
        <v>1083</v>
      </c>
      <c r="N5294">
        <v>9000</v>
      </c>
      <c r="O5294" t="s">
        <v>7876</v>
      </c>
      <c r="P5294" t="s">
        <v>8782</v>
      </c>
      <c r="Q5294">
        <v>9</v>
      </c>
      <c r="R5294" s="117" t="s">
        <v>14673</v>
      </c>
      <c r="S5294" s="117" t="s">
        <v>14674</v>
      </c>
      <c r="T5294" t="s">
        <v>13995</v>
      </c>
      <c r="U5294" t="s">
        <v>10772</v>
      </c>
    </row>
    <row r="5295" spans="1:21">
      <c r="A5295" s="117" t="s">
        <v>19277</v>
      </c>
      <c r="B5295" t="s">
        <v>14590</v>
      </c>
      <c r="C5295" t="s">
        <v>14590</v>
      </c>
      <c r="D5295">
        <v>53</v>
      </c>
      <c r="E5295">
        <v>47</v>
      </c>
      <c r="F5295">
        <v>53</v>
      </c>
      <c r="G5295">
        <v>47</v>
      </c>
      <c r="H5295">
        <v>1</v>
      </c>
      <c r="I5295">
        <v>1</v>
      </c>
      <c r="J5295">
        <v>0</v>
      </c>
      <c r="K5295" s="194">
        <v>0</v>
      </c>
      <c r="L5295" t="s">
        <v>1083</v>
      </c>
      <c r="M5295" t="s">
        <v>1083</v>
      </c>
      <c r="N5295">
        <v>10000</v>
      </c>
      <c r="O5295" t="s">
        <v>7876</v>
      </c>
      <c r="P5295" t="s">
        <v>18290</v>
      </c>
      <c r="Q5295">
        <v>10</v>
      </c>
      <c r="R5295" s="117" t="s">
        <v>14673</v>
      </c>
      <c r="S5295" s="117" t="s">
        <v>14674</v>
      </c>
      <c r="T5295" t="s">
        <v>13995</v>
      </c>
      <c r="U5295" t="s">
        <v>10772</v>
      </c>
    </row>
    <row r="5296" spans="1:21">
      <c r="A5296" s="117" t="s">
        <v>3315</v>
      </c>
      <c r="B5296" t="s">
        <v>14590</v>
      </c>
      <c r="C5296" t="s">
        <v>14590</v>
      </c>
      <c r="D5296">
        <v>62</v>
      </c>
      <c r="E5296">
        <v>56</v>
      </c>
      <c r="F5296">
        <v>62</v>
      </c>
      <c r="G5296">
        <v>56</v>
      </c>
      <c r="H5296">
        <v>1</v>
      </c>
      <c r="I5296">
        <v>1</v>
      </c>
      <c r="J5296">
        <v>0</v>
      </c>
      <c r="K5296" s="194">
        <v>0</v>
      </c>
      <c r="L5296" t="s">
        <v>1083</v>
      </c>
      <c r="M5296" t="s">
        <v>1083</v>
      </c>
      <c r="N5296">
        <v>9000</v>
      </c>
      <c r="O5296" t="s">
        <v>7876</v>
      </c>
      <c r="P5296" t="s">
        <v>8782</v>
      </c>
      <c r="Q5296">
        <v>9</v>
      </c>
      <c r="R5296" s="117" t="s">
        <v>14673</v>
      </c>
      <c r="S5296" s="117" t="s">
        <v>14674</v>
      </c>
      <c r="T5296" t="s">
        <v>13995</v>
      </c>
      <c r="U5296" t="s">
        <v>10772</v>
      </c>
    </row>
    <row r="5297" spans="1:21">
      <c r="A5297" s="117" t="s">
        <v>12873</v>
      </c>
      <c r="B5297" t="s">
        <v>14590</v>
      </c>
      <c r="C5297" t="s">
        <v>14593</v>
      </c>
      <c r="D5297">
        <v>24</v>
      </c>
      <c r="E5297">
        <v>18</v>
      </c>
      <c r="F5297" t="e">
        <v>#N/A</v>
      </c>
      <c r="G5297" t="e">
        <v>#N/A</v>
      </c>
      <c r="H5297">
        <v>1</v>
      </c>
      <c r="I5297">
        <v>1</v>
      </c>
      <c r="J5297">
        <v>0</v>
      </c>
      <c r="K5297" s="194" t="e">
        <v>#N/A</v>
      </c>
      <c r="L5297" t="s">
        <v>1079</v>
      </c>
      <c r="M5297" t="s">
        <v>1079</v>
      </c>
      <c r="O5297" t="s">
        <v>7876</v>
      </c>
      <c r="R5297" s="117" t="s">
        <v>14599</v>
      </c>
      <c r="S5297" s="117" t="s">
        <v>15335</v>
      </c>
      <c r="T5297" t="s">
        <v>12148</v>
      </c>
      <c r="U5297" t="s">
        <v>10772</v>
      </c>
    </row>
    <row r="5298" spans="1:21">
      <c r="A5298" s="117" t="s">
        <v>21749</v>
      </c>
      <c r="B5298" t="s">
        <v>14590</v>
      </c>
      <c r="C5298" t="s">
        <v>14590</v>
      </c>
      <c r="D5298">
        <v>49</v>
      </c>
      <c r="E5298">
        <v>43</v>
      </c>
      <c r="F5298">
        <v>49</v>
      </c>
      <c r="G5298">
        <v>43</v>
      </c>
      <c r="H5298">
        <v>1</v>
      </c>
      <c r="I5298">
        <v>1</v>
      </c>
      <c r="J5298">
        <v>999999</v>
      </c>
      <c r="K5298" s="194">
        <v>999999</v>
      </c>
      <c r="L5298" t="s">
        <v>1090</v>
      </c>
      <c r="M5298" t="s">
        <v>1090</v>
      </c>
      <c r="N5298">
        <v>159.09</v>
      </c>
      <c r="O5298" t="s">
        <v>7876</v>
      </c>
      <c r="P5298" t="s">
        <v>21750</v>
      </c>
      <c r="Q5298">
        <v>0.15909000000000001</v>
      </c>
      <c r="R5298" s="117" t="s">
        <v>14743</v>
      </c>
      <c r="S5298" s="117" t="s">
        <v>14589</v>
      </c>
      <c r="T5298" t="s">
        <v>12136</v>
      </c>
      <c r="U5298" t="s">
        <v>10772</v>
      </c>
    </row>
    <row r="5299" spans="1:21">
      <c r="A5299" s="117" t="s">
        <v>3317</v>
      </c>
      <c r="B5299" t="s">
        <v>14590</v>
      </c>
      <c r="C5299" t="s">
        <v>14590</v>
      </c>
      <c r="D5299">
        <v>42</v>
      </c>
      <c r="E5299">
        <v>36</v>
      </c>
      <c r="F5299">
        <v>42</v>
      </c>
      <c r="G5299">
        <v>36</v>
      </c>
      <c r="H5299">
        <v>1</v>
      </c>
      <c r="I5299">
        <v>1</v>
      </c>
      <c r="J5299">
        <v>999999</v>
      </c>
      <c r="K5299" s="194">
        <v>999999</v>
      </c>
      <c r="L5299" t="s">
        <v>1090</v>
      </c>
      <c r="M5299" t="s">
        <v>1090</v>
      </c>
      <c r="N5299">
        <v>136.1</v>
      </c>
      <c r="O5299" t="s">
        <v>7876</v>
      </c>
      <c r="P5299" t="s">
        <v>8819</v>
      </c>
      <c r="Q5299">
        <v>0.1361</v>
      </c>
      <c r="R5299" s="117" t="s">
        <v>14594</v>
      </c>
      <c r="S5299" s="117" t="s">
        <v>14589</v>
      </c>
      <c r="T5299" t="s">
        <v>12136</v>
      </c>
      <c r="U5299" t="s">
        <v>10772</v>
      </c>
    </row>
    <row r="5300" spans="1:21">
      <c r="A5300" s="117" t="s">
        <v>11851</v>
      </c>
      <c r="B5300" t="s">
        <v>14590</v>
      </c>
      <c r="C5300" t="s">
        <v>14590</v>
      </c>
      <c r="D5300">
        <v>42</v>
      </c>
      <c r="E5300">
        <v>36</v>
      </c>
      <c r="F5300">
        <v>42</v>
      </c>
      <c r="G5300">
        <v>36</v>
      </c>
      <c r="H5300">
        <v>1</v>
      </c>
      <c r="I5300">
        <v>1</v>
      </c>
      <c r="J5300">
        <v>999999</v>
      </c>
      <c r="K5300" s="194">
        <v>999999</v>
      </c>
      <c r="L5300" t="s">
        <v>1090</v>
      </c>
      <c r="M5300" t="s">
        <v>1090</v>
      </c>
      <c r="N5300">
        <v>136.1</v>
      </c>
      <c r="O5300" t="s">
        <v>7876</v>
      </c>
      <c r="P5300" t="s">
        <v>12095</v>
      </c>
      <c r="Q5300">
        <v>0.1361</v>
      </c>
      <c r="R5300" s="117" t="s">
        <v>14594</v>
      </c>
      <c r="S5300" s="117" t="s">
        <v>14589</v>
      </c>
      <c r="T5300" t="s">
        <v>12136</v>
      </c>
      <c r="U5300" t="s">
        <v>10772</v>
      </c>
    </row>
    <row r="5301" spans="1:21">
      <c r="A5301" s="117" t="s">
        <v>12876</v>
      </c>
      <c r="B5301" t="s">
        <v>14590</v>
      </c>
      <c r="C5301" t="s">
        <v>14593</v>
      </c>
      <c r="D5301">
        <v>6</v>
      </c>
      <c r="E5301">
        <v>0</v>
      </c>
      <c r="F5301" t="e">
        <v>#N/A</v>
      </c>
      <c r="G5301" t="e">
        <v>#N/A</v>
      </c>
      <c r="H5301">
        <v>1</v>
      </c>
      <c r="I5301">
        <v>1</v>
      </c>
      <c r="J5301">
        <v>0</v>
      </c>
      <c r="K5301" s="194" t="e">
        <v>#N/A</v>
      </c>
      <c r="L5301" t="e">
        <v>#N/A</v>
      </c>
      <c r="M5301" t="e">
        <v>#N/A</v>
      </c>
      <c r="N5301">
        <v>1</v>
      </c>
      <c r="O5301" t="s">
        <v>7876</v>
      </c>
      <c r="P5301" t="s">
        <v>7877</v>
      </c>
      <c r="Q5301">
        <v>1E-3</v>
      </c>
      <c r="R5301" s="117" t="s">
        <v>14599</v>
      </c>
      <c r="S5301" s="117" t="s">
        <v>14615</v>
      </c>
      <c r="T5301" t="e">
        <v>#N/A</v>
      </c>
      <c r="U5301" t="s">
        <v>10772</v>
      </c>
    </row>
    <row r="5302" spans="1:21">
      <c r="A5302" s="117" t="s">
        <v>12877</v>
      </c>
      <c r="B5302" t="s">
        <v>14590</v>
      </c>
      <c r="C5302" t="s">
        <v>14593</v>
      </c>
      <c r="D5302">
        <v>195</v>
      </c>
      <c r="E5302">
        <v>189</v>
      </c>
      <c r="F5302" t="e">
        <v>#N/A</v>
      </c>
      <c r="G5302" t="e">
        <v>#N/A</v>
      </c>
      <c r="H5302">
        <v>1</v>
      </c>
      <c r="I5302">
        <v>1</v>
      </c>
      <c r="J5302">
        <v>0</v>
      </c>
      <c r="K5302" s="194" t="e">
        <v>#N/A</v>
      </c>
      <c r="L5302" t="s">
        <v>1084</v>
      </c>
      <c r="M5302" t="s">
        <v>1084</v>
      </c>
      <c r="O5302" t="s">
        <v>7876</v>
      </c>
      <c r="R5302" s="117" t="s">
        <v>14599</v>
      </c>
      <c r="S5302" s="117" t="s">
        <v>14615</v>
      </c>
      <c r="T5302" t="e">
        <v>#N/A</v>
      </c>
      <c r="U5302" t="s">
        <v>10772</v>
      </c>
    </row>
    <row r="5303" spans="1:21">
      <c r="A5303" s="117" t="s">
        <v>12878</v>
      </c>
      <c r="B5303" t="s">
        <v>14590</v>
      </c>
      <c r="C5303" t="s">
        <v>14593</v>
      </c>
      <c r="D5303">
        <v>195</v>
      </c>
      <c r="E5303">
        <v>189</v>
      </c>
      <c r="F5303" t="e">
        <v>#N/A</v>
      </c>
      <c r="G5303" t="e">
        <v>#N/A</v>
      </c>
      <c r="H5303">
        <v>1</v>
      </c>
      <c r="I5303">
        <v>1</v>
      </c>
      <c r="J5303">
        <v>0</v>
      </c>
      <c r="K5303" s="194" t="e">
        <v>#N/A</v>
      </c>
      <c r="L5303" t="s">
        <v>1084</v>
      </c>
      <c r="M5303" t="s">
        <v>1084</v>
      </c>
      <c r="O5303" t="s">
        <v>7876</v>
      </c>
      <c r="R5303" s="117" t="s">
        <v>14599</v>
      </c>
      <c r="S5303" s="117" t="s">
        <v>14615</v>
      </c>
      <c r="T5303" t="e">
        <v>#N/A</v>
      </c>
      <c r="U5303" t="s">
        <v>10772</v>
      </c>
    </row>
    <row r="5304" spans="1:21">
      <c r="A5304" s="117" t="s">
        <v>12879</v>
      </c>
      <c r="B5304" t="s">
        <v>14590</v>
      </c>
      <c r="C5304" t="s">
        <v>14593</v>
      </c>
      <c r="D5304">
        <v>6</v>
      </c>
      <c r="E5304">
        <v>0</v>
      </c>
      <c r="F5304" t="e">
        <v>#N/A</v>
      </c>
      <c r="G5304" t="e">
        <v>#N/A</v>
      </c>
      <c r="H5304">
        <v>1</v>
      </c>
      <c r="I5304">
        <v>1</v>
      </c>
      <c r="J5304">
        <v>0</v>
      </c>
      <c r="K5304" s="194" t="e">
        <v>#N/A</v>
      </c>
      <c r="L5304" t="e">
        <v>#N/A</v>
      </c>
      <c r="M5304" t="e">
        <v>#N/A</v>
      </c>
      <c r="N5304">
        <v>1</v>
      </c>
      <c r="O5304" t="s">
        <v>7876</v>
      </c>
      <c r="P5304" t="s">
        <v>7877</v>
      </c>
      <c r="Q5304">
        <v>1E-3</v>
      </c>
      <c r="R5304" s="117" t="s">
        <v>14599</v>
      </c>
      <c r="S5304" s="117" t="s">
        <v>14615</v>
      </c>
      <c r="T5304" t="e">
        <v>#N/A</v>
      </c>
      <c r="U5304" t="s">
        <v>10772</v>
      </c>
    </row>
    <row r="5305" spans="1:21">
      <c r="A5305" s="117" t="s">
        <v>12880</v>
      </c>
      <c r="B5305" t="s">
        <v>14590</v>
      </c>
      <c r="C5305" t="s">
        <v>14593</v>
      </c>
      <c r="D5305">
        <v>174</v>
      </c>
      <c r="E5305">
        <v>168</v>
      </c>
      <c r="F5305" t="e">
        <v>#N/A</v>
      </c>
      <c r="G5305" t="e">
        <v>#N/A</v>
      </c>
      <c r="H5305">
        <v>1</v>
      </c>
      <c r="I5305">
        <v>1</v>
      </c>
      <c r="J5305">
        <v>0</v>
      </c>
      <c r="K5305" s="194" t="e">
        <v>#N/A</v>
      </c>
      <c r="L5305" t="s">
        <v>1100</v>
      </c>
      <c r="M5305" t="s">
        <v>1100</v>
      </c>
      <c r="O5305" t="s">
        <v>7876</v>
      </c>
      <c r="R5305" s="117" t="s">
        <v>14599</v>
      </c>
      <c r="S5305" s="117" t="s">
        <v>14615</v>
      </c>
      <c r="T5305" t="e">
        <v>#N/A</v>
      </c>
      <c r="U5305" t="s">
        <v>10772</v>
      </c>
    </row>
    <row r="5306" spans="1:21">
      <c r="A5306" s="117" t="s">
        <v>12881</v>
      </c>
      <c r="B5306" t="s">
        <v>14590</v>
      </c>
      <c r="C5306" t="s">
        <v>14593</v>
      </c>
      <c r="D5306">
        <v>174</v>
      </c>
      <c r="E5306">
        <v>168</v>
      </c>
      <c r="F5306" t="e">
        <v>#N/A</v>
      </c>
      <c r="G5306" t="e">
        <v>#N/A</v>
      </c>
      <c r="H5306">
        <v>1</v>
      </c>
      <c r="I5306">
        <v>1</v>
      </c>
      <c r="J5306">
        <v>0</v>
      </c>
      <c r="K5306" s="194" t="e">
        <v>#N/A</v>
      </c>
      <c r="L5306" t="s">
        <v>1100</v>
      </c>
      <c r="M5306" t="s">
        <v>1100</v>
      </c>
      <c r="O5306" t="s">
        <v>7876</v>
      </c>
      <c r="R5306" s="117" t="s">
        <v>14599</v>
      </c>
      <c r="S5306" s="117" t="s">
        <v>14615</v>
      </c>
      <c r="T5306" t="e">
        <v>#N/A</v>
      </c>
      <c r="U5306" t="s">
        <v>10772</v>
      </c>
    </row>
    <row r="5307" spans="1:21">
      <c r="A5307" s="117" t="s">
        <v>12882</v>
      </c>
      <c r="B5307" t="s">
        <v>14590</v>
      </c>
      <c r="C5307" t="s">
        <v>14593</v>
      </c>
      <c r="D5307">
        <v>6</v>
      </c>
      <c r="E5307">
        <v>0</v>
      </c>
      <c r="F5307" t="e">
        <v>#N/A</v>
      </c>
      <c r="G5307" t="e">
        <v>#N/A</v>
      </c>
      <c r="H5307">
        <v>1</v>
      </c>
      <c r="I5307">
        <v>1</v>
      </c>
      <c r="J5307">
        <v>0</v>
      </c>
      <c r="K5307" s="194" t="e">
        <v>#N/A</v>
      </c>
      <c r="L5307" t="s">
        <v>1084</v>
      </c>
      <c r="M5307" t="s">
        <v>1084</v>
      </c>
      <c r="O5307" t="s">
        <v>7876</v>
      </c>
      <c r="R5307" s="117" t="s">
        <v>14599</v>
      </c>
      <c r="S5307" s="117" t="s">
        <v>14615</v>
      </c>
      <c r="T5307" t="e">
        <v>#N/A</v>
      </c>
      <c r="U5307" t="s">
        <v>10772</v>
      </c>
    </row>
    <row r="5308" spans="1:21">
      <c r="A5308" s="117" t="s">
        <v>12883</v>
      </c>
      <c r="B5308" t="s">
        <v>14590</v>
      </c>
      <c r="C5308" t="s">
        <v>14593</v>
      </c>
      <c r="D5308">
        <v>202</v>
      </c>
      <c r="E5308">
        <v>196</v>
      </c>
      <c r="F5308" t="e">
        <v>#N/A</v>
      </c>
      <c r="G5308" t="e">
        <v>#N/A</v>
      </c>
      <c r="H5308">
        <v>1</v>
      </c>
      <c r="I5308">
        <v>1</v>
      </c>
      <c r="J5308">
        <v>0</v>
      </c>
      <c r="K5308" s="194" t="e">
        <v>#N/A</v>
      </c>
      <c r="L5308" t="s">
        <v>1100</v>
      </c>
      <c r="M5308" t="s">
        <v>1100</v>
      </c>
      <c r="O5308" t="s">
        <v>7876</v>
      </c>
      <c r="R5308" s="117" t="s">
        <v>14599</v>
      </c>
      <c r="S5308" s="117" t="s">
        <v>14615</v>
      </c>
      <c r="T5308" t="e">
        <v>#N/A</v>
      </c>
      <c r="U5308" t="s">
        <v>10772</v>
      </c>
    </row>
    <row r="5309" spans="1:21">
      <c r="A5309" s="117" t="s">
        <v>12884</v>
      </c>
      <c r="B5309" t="s">
        <v>14590</v>
      </c>
      <c r="C5309" t="s">
        <v>14593</v>
      </c>
      <c r="D5309">
        <v>174</v>
      </c>
      <c r="E5309">
        <v>168</v>
      </c>
      <c r="F5309" t="e">
        <v>#N/A</v>
      </c>
      <c r="G5309" t="e">
        <v>#N/A</v>
      </c>
      <c r="H5309">
        <v>1</v>
      </c>
      <c r="I5309">
        <v>1</v>
      </c>
      <c r="J5309">
        <v>0</v>
      </c>
      <c r="K5309" s="194" t="e">
        <v>#N/A</v>
      </c>
      <c r="L5309" t="s">
        <v>1100</v>
      </c>
      <c r="M5309" t="s">
        <v>1100</v>
      </c>
      <c r="O5309" t="s">
        <v>7876</v>
      </c>
      <c r="R5309" s="117" t="s">
        <v>14599</v>
      </c>
      <c r="S5309" s="117" t="s">
        <v>14615</v>
      </c>
      <c r="T5309" t="e">
        <v>#N/A</v>
      </c>
      <c r="U5309" t="s">
        <v>10772</v>
      </c>
    </row>
    <row r="5310" spans="1:21">
      <c r="A5310" s="117" t="s">
        <v>12885</v>
      </c>
      <c r="B5310" t="s">
        <v>14590</v>
      </c>
      <c r="C5310" t="s">
        <v>14593</v>
      </c>
      <c r="D5310">
        <v>174</v>
      </c>
      <c r="E5310">
        <v>168</v>
      </c>
      <c r="F5310" t="e">
        <v>#N/A</v>
      </c>
      <c r="G5310" t="e">
        <v>#N/A</v>
      </c>
      <c r="H5310">
        <v>1</v>
      </c>
      <c r="I5310">
        <v>1</v>
      </c>
      <c r="J5310">
        <v>0</v>
      </c>
      <c r="K5310" s="194" t="e">
        <v>#N/A</v>
      </c>
      <c r="L5310" t="s">
        <v>1100</v>
      </c>
      <c r="M5310" t="s">
        <v>1100</v>
      </c>
      <c r="O5310" t="s">
        <v>7876</v>
      </c>
      <c r="R5310" s="117" t="s">
        <v>14599</v>
      </c>
      <c r="S5310" s="117" t="s">
        <v>14615</v>
      </c>
      <c r="T5310" t="e">
        <v>#N/A</v>
      </c>
      <c r="U5310" t="s">
        <v>10772</v>
      </c>
    </row>
    <row r="5311" spans="1:21">
      <c r="A5311" s="117" t="s">
        <v>12886</v>
      </c>
      <c r="B5311" t="s">
        <v>14590</v>
      </c>
      <c r="C5311" t="s">
        <v>14593</v>
      </c>
      <c r="D5311">
        <v>6</v>
      </c>
      <c r="E5311">
        <v>0</v>
      </c>
      <c r="F5311" t="e">
        <v>#N/A</v>
      </c>
      <c r="G5311" t="e">
        <v>#N/A</v>
      </c>
      <c r="H5311">
        <v>1</v>
      </c>
      <c r="I5311">
        <v>1</v>
      </c>
      <c r="J5311">
        <v>0</v>
      </c>
      <c r="K5311" s="194" t="e">
        <v>#N/A</v>
      </c>
      <c r="L5311" t="s">
        <v>1100</v>
      </c>
      <c r="M5311" t="s">
        <v>1100</v>
      </c>
      <c r="O5311" t="s">
        <v>7876</v>
      </c>
      <c r="R5311" s="117" t="s">
        <v>14599</v>
      </c>
      <c r="S5311" s="117" t="s">
        <v>14615</v>
      </c>
      <c r="T5311" t="e">
        <v>#N/A</v>
      </c>
      <c r="U5311" t="s">
        <v>10772</v>
      </c>
    </row>
    <row r="5312" spans="1:21">
      <c r="A5312" s="117" t="s">
        <v>12887</v>
      </c>
      <c r="B5312" t="s">
        <v>14590</v>
      </c>
      <c r="C5312" t="s">
        <v>14593</v>
      </c>
      <c r="D5312">
        <v>174</v>
      </c>
      <c r="E5312">
        <v>168</v>
      </c>
      <c r="F5312" t="e">
        <v>#N/A</v>
      </c>
      <c r="G5312" t="e">
        <v>#N/A</v>
      </c>
      <c r="H5312">
        <v>1</v>
      </c>
      <c r="I5312">
        <v>1</v>
      </c>
      <c r="J5312">
        <v>0</v>
      </c>
      <c r="K5312" s="194" t="e">
        <v>#N/A</v>
      </c>
      <c r="L5312" t="s">
        <v>1100</v>
      </c>
      <c r="M5312" t="s">
        <v>1100</v>
      </c>
      <c r="O5312" t="s">
        <v>7876</v>
      </c>
      <c r="R5312" s="117" t="s">
        <v>14599</v>
      </c>
      <c r="S5312" s="117" t="s">
        <v>14615</v>
      </c>
      <c r="T5312" t="e">
        <v>#N/A</v>
      </c>
      <c r="U5312" t="s">
        <v>10772</v>
      </c>
    </row>
    <row r="5313" spans="1:21">
      <c r="A5313" s="117" t="s">
        <v>12888</v>
      </c>
      <c r="B5313" t="s">
        <v>14590</v>
      </c>
      <c r="C5313" t="s">
        <v>14593</v>
      </c>
      <c r="D5313">
        <v>6</v>
      </c>
      <c r="E5313">
        <v>0</v>
      </c>
      <c r="F5313" t="e">
        <v>#N/A</v>
      </c>
      <c r="G5313" t="e">
        <v>#N/A</v>
      </c>
      <c r="H5313">
        <v>1</v>
      </c>
      <c r="I5313">
        <v>1</v>
      </c>
      <c r="J5313">
        <v>0</v>
      </c>
      <c r="K5313" s="194" t="e">
        <v>#N/A</v>
      </c>
      <c r="L5313" t="s">
        <v>1078</v>
      </c>
      <c r="M5313" t="s">
        <v>1078</v>
      </c>
      <c r="O5313" t="s">
        <v>7876</v>
      </c>
      <c r="R5313" s="117" t="s">
        <v>14599</v>
      </c>
      <c r="S5313" s="117" t="s">
        <v>14615</v>
      </c>
      <c r="T5313" t="e">
        <v>#N/A</v>
      </c>
      <c r="U5313" t="s">
        <v>10772</v>
      </c>
    </row>
    <row r="5314" spans="1:21">
      <c r="A5314" s="117" t="s">
        <v>12889</v>
      </c>
      <c r="B5314" t="s">
        <v>14590</v>
      </c>
      <c r="C5314" t="s">
        <v>14593</v>
      </c>
      <c r="D5314">
        <v>6</v>
      </c>
      <c r="E5314">
        <v>0</v>
      </c>
      <c r="F5314" t="e">
        <v>#N/A</v>
      </c>
      <c r="G5314" t="e">
        <v>#N/A</v>
      </c>
      <c r="H5314">
        <v>1</v>
      </c>
      <c r="I5314">
        <v>1</v>
      </c>
      <c r="J5314">
        <v>0</v>
      </c>
      <c r="K5314" s="194" t="e">
        <v>#N/A</v>
      </c>
      <c r="L5314" t="s">
        <v>1078</v>
      </c>
      <c r="M5314" t="s">
        <v>1078</v>
      </c>
      <c r="O5314" t="s">
        <v>7876</v>
      </c>
      <c r="R5314" s="117" t="s">
        <v>14599</v>
      </c>
      <c r="S5314" s="117" t="s">
        <v>14615</v>
      </c>
      <c r="T5314" t="e">
        <v>#N/A</v>
      </c>
      <c r="U5314" t="s">
        <v>10772</v>
      </c>
    </row>
    <row r="5315" spans="1:21">
      <c r="A5315" s="117" t="s">
        <v>12874</v>
      </c>
      <c r="B5315" t="s">
        <v>14590</v>
      </c>
      <c r="C5315" t="s">
        <v>14593</v>
      </c>
      <c r="D5315">
        <v>174</v>
      </c>
      <c r="E5315">
        <v>168</v>
      </c>
      <c r="F5315" t="e">
        <v>#N/A</v>
      </c>
      <c r="G5315" t="e">
        <v>#N/A</v>
      </c>
      <c r="H5315">
        <v>1</v>
      </c>
      <c r="I5315">
        <v>1</v>
      </c>
      <c r="J5315">
        <v>0</v>
      </c>
      <c r="K5315" s="194" t="e">
        <v>#N/A</v>
      </c>
      <c r="L5315" t="s">
        <v>1100</v>
      </c>
      <c r="M5315" t="s">
        <v>1100</v>
      </c>
      <c r="O5315" t="s">
        <v>7876</v>
      </c>
      <c r="R5315" s="117" t="s">
        <v>14599</v>
      </c>
      <c r="S5315" s="117" t="s">
        <v>14615</v>
      </c>
      <c r="T5315" t="e">
        <v>#N/A</v>
      </c>
      <c r="U5315" t="s">
        <v>10772</v>
      </c>
    </row>
    <row r="5316" spans="1:21">
      <c r="A5316" s="117" t="s">
        <v>12875</v>
      </c>
      <c r="B5316" t="s">
        <v>14590</v>
      </c>
      <c r="C5316" t="s">
        <v>14593</v>
      </c>
      <c r="D5316">
        <v>34</v>
      </c>
      <c r="E5316">
        <v>28</v>
      </c>
      <c r="F5316" t="e">
        <v>#N/A</v>
      </c>
      <c r="G5316" t="e">
        <v>#N/A</v>
      </c>
      <c r="H5316">
        <v>1</v>
      </c>
      <c r="I5316">
        <v>1</v>
      </c>
      <c r="J5316">
        <v>0</v>
      </c>
      <c r="K5316" s="194" t="e">
        <v>#N/A</v>
      </c>
      <c r="L5316" t="s">
        <v>1100</v>
      </c>
      <c r="M5316" t="s">
        <v>1100</v>
      </c>
      <c r="O5316" t="s">
        <v>7876</v>
      </c>
      <c r="R5316" s="117" t="s">
        <v>14599</v>
      </c>
      <c r="S5316" s="117" t="s">
        <v>14615</v>
      </c>
      <c r="T5316" t="e">
        <v>#N/A</v>
      </c>
      <c r="U5316" t="s">
        <v>10772</v>
      </c>
    </row>
    <row r="5317" spans="1:21">
      <c r="A5317" s="117" t="s">
        <v>12890</v>
      </c>
      <c r="B5317" t="s">
        <v>14590</v>
      </c>
      <c r="C5317" t="s">
        <v>14593</v>
      </c>
      <c r="D5317">
        <v>6</v>
      </c>
      <c r="E5317">
        <v>0</v>
      </c>
      <c r="F5317" t="e">
        <v>#N/A</v>
      </c>
      <c r="G5317" t="e">
        <v>#N/A</v>
      </c>
      <c r="H5317">
        <v>1</v>
      </c>
      <c r="I5317">
        <v>1</v>
      </c>
      <c r="J5317">
        <v>0</v>
      </c>
      <c r="K5317" s="194" t="e">
        <v>#N/A</v>
      </c>
      <c r="L5317" t="s">
        <v>1084</v>
      </c>
      <c r="M5317" t="s">
        <v>1084</v>
      </c>
      <c r="O5317" t="s">
        <v>7876</v>
      </c>
      <c r="P5317" t="s">
        <v>13895</v>
      </c>
      <c r="R5317" s="117" t="s">
        <v>14599</v>
      </c>
      <c r="S5317" s="117" t="s">
        <v>14615</v>
      </c>
      <c r="T5317" t="e">
        <v>#N/A</v>
      </c>
      <c r="U5317" t="s">
        <v>10772</v>
      </c>
    </row>
    <row r="5318" spans="1:21">
      <c r="A5318" s="117" t="s">
        <v>12891</v>
      </c>
      <c r="B5318" t="s">
        <v>14590</v>
      </c>
      <c r="C5318" t="s">
        <v>14593</v>
      </c>
      <c r="D5318">
        <v>6</v>
      </c>
      <c r="E5318">
        <v>0</v>
      </c>
      <c r="F5318" t="e">
        <v>#N/A</v>
      </c>
      <c r="G5318" t="e">
        <v>#N/A</v>
      </c>
      <c r="H5318">
        <v>1</v>
      </c>
      <c r="I5318">
        <v>1</v>
      </c>
      <c r="J5318">
        <v>0</v>
      </c>
      <c r="K5318" s="194" t="e">
        <v>#N/A</v>
      </c>
      <c r="L5318" t="s">
        <v>1084</v>
      </c>
      <c r="M5318" t="s">
        <v>1084</v>
      </c>
      <c r="O5318" t="s">
        <v>7876</v>
      </c>
      <c r="P5318" t="s">
        <v>13896</v>
      </c>
      <c r="R5318" s="117" t="s">
        <v>14599</v>
      </c>
      <c r="S5318" s="117" t="s">
        <v>14615</v>
      </c>
      <c r="T5318" t="e">
        <v>#N/A</v>
      </c>
      <c r="U5318" t="s">
        <v>10772</v>
      </c>
    </row>
    <row r="5319" spans="1:21">
      <c r="A5319" s="117" t="s">
        <v>12892</v>
      </c>
      <c r="B5319" t="s">
        <v>14590</v>
      </c>
      <c r="C5319" t="s">
        <v>14593</v>
      </c>
      <c r="D5319">
        <v>6</v>
      </c>
      <c r="E5319">
        <v>0</v>
      </c>
      <c r="F5319" t="e">
        <v>#N/A</v>
      </c>
      <c r="G5319" t="e">
        <v>#N/A</v>
      </c>
      <c r="H5319">
        <v>1</v>
      </c>
      <c r="I5319">
        <v>1</v>
      </c>
      <c r="J5319">
        <v>0</v>
      </c>
      <c r="K5319" s="194" t="e">
        <v>#N/A</v>
      </c>
      <c r="L5319" t="s">
        <v>1084</v>
      </c>
      <c r="M5319" t="s">
        <v>1084</v>
      </c>
      <c r="O5319" t="s">
        <v>7876</v>
      </c>
      <c r="P5319" t="s">
        <v>13895</v>
      </c>
      <c r="R5319" s="117" t="s">
        <v>14599</v>
      </c>
      <c r="S5319" s="117" t="s">
        <v>14615</v>
      </c>
      <c r="T5319" t="e">
        <v>#N/A</v>
      </c>
      <c r="U5319" t="s">
        <v>10772</v>
      </c>
    </row>
    <row r="5320" spans="1:21">
      <c r="A5320" s="117" t="s">
        <v>12893</v>
      </c>
      <c r="B5320" t="s">
        <v>14590</v>
      </c>
      <c r="C5320" t="s">
        <v>14593</v>
      </c>
      <c r="D5320">
        <v>6</v>
      </c>
      <c r="E5320">
        <v>0</v>
      </c>
      <c r="F5320" t="e">
        <v>#N/A</v>
      </c>
      <c r="G5320" t="e">
        <v>#N/A</v>
      </c>
      <c r="H5320">
        <v>1</v>
      </c>
      <c r="I5320">
        <v>1</v>
      </c>
      <c r="J5320">
        <v>0</v>
      </c>
      <c r="K5320" s="194" t="e">
        <v>#N/A</v>
      </c>
      <c r="L5320" t="s">
        <v>1078</v>
      </c>
      <c r="M5320" t="s">
        <v>1078</v>
      </c>
      <c r="O5320" t="s">
        <v>7876</v>
      </c>
      <c r="R5320" s="117" t="s">
        <v>14599</v>
      </c>
      <c r="S5320" s="117" t="s">
        <v>14615</v>
      </c>
      <c r="T5320" t="e">
        <v>#N/A</v>
      </c>
      <c r="U5320" t="s">
        <v>10772</v>
      </c>
    </row>
    <row r="5321" spans="1:21">
      <c r="A5321" s="117" t="s">
        <v>12894</v>
      </c>
      <c r="B5321" t="s">
        <v>14590</v>
      </c>
      <c r="C5321" t="s">
        <v>14593</v>
      </c>
      <c r="D5321">
        <v>6</v>
      </c>
      <c r="E5321">
        <v>0</v>
      </c>
      <c r="F5321" t="e">
        <v>#N/A</v>
      </c>
      <c r="G5321" t="e">
        <v>#N/A</v>
      </c>
      <c r="H5321">
        <v>1</v>
      </c>
      <c r="I5321">
        <v>1</v>
      </c>
      <c r="J5321">
        <v>0</v>
      </c>
      <c r="K5321" s="194" t="e">
        <v>#N/A</v>
      </c>
      <c r="L5321" t="s">
        <v>1078</v>
      </c>
      <c r="M5321" t="s">
        <v>1078</v>
      </c>
      <c r="O5321" t="s">
        <v>7876</v>
      </c>
      <c r="R5321" s="117" t="s">
        <v>14599</v>
      </c>
      <c r="S5321" s="117" t="s">
        <v>14615</v>
      </c>
      <c r="T5321" t="e">
        <v>#N/A</v>
      </c>
      <c r="U5321" t="s">
        <v>10772</v>
      </c>
    </row>
    <row r="5322" spans="1:21">
      <c r="A5322" s="117" t="s">
        <v>3318</v>
      </c>
      <c r="B5322" t="s">
        <v>14590</v>
      </c>
      <c r="C5322" t="s">
        <v>14590</v>
      </c>
      <c r="D5322">
        <v>45</v>
      </c>
      <c r="E5322">
        <v>39</v>
      </c>
      <c r="F5322">
        <v>45</v>
      </c>
      <c r="G5322">
        <v>39</v>
      </c>
      <c r="H5322">
        <v>1</v>
      </c>
      <c r="I5322">
        <v>1</v>
      </c>
      <c r="J5322">
        <v>999999</v>
      </c>
      <c r="K5322" s="194">
        <v>999999</v>
      </c>
      <c r="L5322" t="s">
        <v>1090</v>
      </c>
      <c r="M5322" t="s">
        <v>1090</v>
      </c>
      <c r="N5322">
        <v>226.8</v>
      </c>
      <c r="O5322" t="s">
        <v>7876</v>
      </c>
      <c r="P5322" t="s">
        <v>18299</v>
      </c>
      <c r="Q5322">
        <v>0.2268</v>
      </c>
      <c r="R5322" s="117" t="s">
        <v>14594</v>
      </c>
      <c r="S5322" s="117" t="s">
        <v>14589</v>
      </c>
      <c r="T5322" t="s">
        <v>12136</v>
      </c>
      <c r="U5322" t="s">
        <v>10772</v>
      </c>
    </row>
    <row r="5323" spans="1:21">
      <c r="A5323" s="117" t="s">
        <v>21003</v>
      </c>
      <c r="B5323" t="s">
        <v>14590</v>
      </c>
      <c r="C5323" t="s">
        <v>14590</v>
      </c>
      <c r="D5323">
        <v>38</v>
      </c>
      <c r="E5323">
        <v>32</v>
      </c>
      <c r="F5323">
        <v>38</v>
      </c>
      <c r="G5323">
        <v>32</v>
      </c>
      <c r="H5323">
        <v>1</v>
      </c>
      <c r="I5323">
        <v>1</v>
      </c>
      <c r="J5323">
        <v>999999</v>
      </c>
      <c r="K5323" s="194">
        <v>999999</v>
      </c>
      <c r="L5323" t="s">
        <v>1090</v>
      </c>
      <c r="M5323" t="s">
        <v>1090</v>
      </c>
      <c r="N5323">
        <v>159.1</v>
      </c>
      <c r="O5323" t="s">
        <v>7876</v>
      </c>
      <c r="P5323" t="s">
        <v>21004</v>
      </c>
      <c r="Q5323">
        <v>0.15909999999999999</v>
      </c>
      <c r="R5323" s="117" t="s">
        <v>14594</v>
      </c>
      <c r="S5323" s="117" t="s">
        <v>14589</v>
      </c>
      <c r="T5323" t="s">
        <v>12136</v>
      </c>
      <c r="U5323" t="s">
        <v>10772</v>
      </c>
    </row>
    <row r="5324" spans="1:21">
      <c r="A5324" s="117" t="s">
        <v>21005</v>
      </c>
      <c r="B5324" t="s">
        <v>14590</v>
      </c>
      <c r="C5324" t="s">
        <v>14590</v>
      </c>
      <c r="D5324">
        <v>38</v>
      </c>
      <c r="E5324">
        <v>32</v>
      </c>
      <c r="F5324">
        <v>38</v>
      </c>
      <c r="G5324">
        <v>32</v>
      </c>
      <c r="H5324">
        <v>1</v>
      </c>
      <c r="I5324">
        <v>1</v>
      </c>
      <c r="J5324">
        <v>999999</v>
      </c>
      <c r="K5324" s="194">
        <v>999999</v>
      </c>
      <c r="L5324" t="s">
        <v>1090</v>
      </c>
      <c r="M5324" t="s">
        <v>1090</v>
      </c>
      <c r="N5324">
        <v>159.09</v>
      </c>
      <c r="O5324" t="s">
        <v>7876</v>
      </c>
      <c r="P5324" t="s">
        <v>21004</v>
      </c>
      <c r="Q5324">
        <v>0.15909000000000001</v>
      </c>
      <c r="R5324" s="117" t="s">
        <v>14594</v>
      </c>
      <c r="S5324" s="117" t="s">
        <v>14589</v>
      </c>
      <c r="T5324" t="s">
        <v>12136</v>
      </c>
      <c r="U5324" t="s">
        <v>10772</v>
      </c>
    </row>
    <row r="5325" spans="1:21">
      <c r="A5325" s="117" t="s">
        <v>3319</v>
      </c>
      <c r="B5325" t="s">
        <v>14590</v>
      </c>
      <c r="C5325" t="s">
        <v>14590</v>
      </c>
      <c r="D5325">
        <v>42</v>
      </c>
      <c r="E5325">
        <v>36</v>
      </c>
      <c r="F5325">
        <v>42</v>
      </c>
      <c r="G5325">
        <v>36</v>
      </c>
      <c r="H5325">
        <v>1</v>
      </c>
      <c r="I5325">
        <v>1</v>
      </c>
      <c r="J5325">
        <v>999999</v>
      </c>
      <c r="K5325" s="194">
        <v>999999</v>
      </c>
      <c r="L5325" t="s">
        <v>1090</v>
      </c>
      <c r="M5325" t="s">
        <v>1090</v>
      </c>
      <c r="N5325">
        <v>863.64</v>
      </c>
      <c r="O5325" t="s">
        <v>7876</v>
      </c>
      <c r="P5325" t="s">
        <v>8821</v>
      </c>
      <c r="Q5325">
        <v>0.86363999999999996</v>
      </c>
      <c r="R5325" s="117" t="s">
        <v>14594</v>
      </c>
      <c r="S5325" s="117" t="s">
        <v>14589</v>
      </c>
      <c r="T5325" t="s">
        <v>12136</v>
      </c>
      <c r="U5325" t="s">
        <v>10772</v>
      </c>
    </row>
    <row r="5326" spans="1:21">
      <c r="A5326" s="117" t="s">
        <v>12895</v>
      </c>
      <c r="B5326" t="s">
        <v>14590</v>
      </c>
      <c r="C5326" t="s">
        <v>14593</v>
      </c>
      <c r="D5326">
        <v>6</v>
      </c>
      <c r="E5326">
        <v>0</v>
      </c>
      <c r="F5326" t="e">
        <v>#N/A</v>
      </c>
      <c r="G5326" t="e">
        <v>#N/A</v>
      </c>
      <c r="H5326">
        <v>1</v>
      </c>
      <c r="I5326">
        <v>1</v>
      </c>
      <c r="J5326">
        <v>0</v>
      </c>
      <c r="K5326" s="194" t="e">
        <v>#N/A</v>
      </c>
      <c r="L5326" t="e">
        <v>#N/A</v>
      </c>
      <c r="M5326" t="e">
        <v>#N/A</v>
      </c>
      <c r="O5326" t="s">
        <v>7876</v>
      </c>
      <c r="R5326" s="117" t="s">
        <v>14599</v>
      </c>
      <c r="S5326" s="117" t="s">
        <v>14615</v>
      </c>
      <c r="T5326" t="e">
        <v>#N/A</v>
      </c>
      <c r="U5326" t="s">
        <v>10772</v>
      </c>
    </row>
    <row r="5327" spans="1:21">
      <c r="A5327" s="117" t="s">
        <v>12896</v>
      </c>
      <c r="B5327" t="s">
        <v>14590</v>
      </c>
      <c r="C5327" t="s">
        <v>14593</v>
      </c>
      <c r="D5327">
        <v>6</v>
      </c>
      <c r="E5327">
        <v>0</v>
      </c>
      <c r="F5327" t="e">
        <v>#N/A</v>
      </c>
      <c r="G5327" t="e">
        <v>#N/A</v>
      </c>
      <c r="H5327">
        <v>1</v>
      </c>
      <c r="I5327">
        <v>1</v>
      </c>
      <c r="J5327">
        <v>0</v>
      </c>
      <c r="K5327" s="194" t="e">
        <v>#N/A</v>
      </c>
      <c r="L5327" t="e">
        <v>#N/A</v>
      </c>
      <c r="M5327" t="e">
        <v>#N/A</v>
      </c>
      <c r="O5327" t="s">
        <v>7876</v>
      </c>
      <c r="R5327" s="117" t="s">
        <v>14599</v>
      </c>
      <c r="S5327" s="117" t="s">
        <v>14615</v>
      </c>
      <c r="T5327" t="e">
        <v>#N/A</v>
      </c>
      <c r="U5327" t="s">
        <v>10772</v>
      </c>
    </row>
    <row r="5328" spans="1:21">
      <c r="A5328" s="117" t="s">
        <v>12897</v>
      </c>
      <c r="B5328" t="s">
        <v>14590</v>
      </c>
      <c r="C5328" t="s">
        <v>14593</v>
      </c>
      <c r="D5328">
        <v>90</v>
      </c>
      <c r="E5328">
        <v>84</v>
      </c>
      <c r="F5328" t="e">
        <v>#N/A</v>
      </c>
      <c r="G5328" t="e">
        <v>#N/A</v>
      </c>
      <c r="H5328">
        <v>1</v>
      </c>
      <c r="I5328">
        <v>1</v>
      </c>
      <c r="J5328">
        <v>0</v>
      </c>
      <c r="K5328" s="194" t="e">
        <v>#N/A</v>
      </c>
      <c r="L5328" t="s">
        <v>1083</v>
      </c>
      <c r="M5328" t="s">
        <v>1083</v>
      </c>
      <c r="O5328" t="s">
        <v>7876</v>
      </c>
      <c r="R5328" s="117" t="s">
        <v>14599</v>
      </c>
      <c r="S5328" s="117" t="s">
        <v>14615</v>
      </c>
      <c r="T5328" t="e">
        <v>#N/A</v>
      </c>
      <c r="U5328" t="s">
        <v>10772</v>
      </c>
    </row>
    <row r="5329" spans="1:21">
      <c r="A5329" s="117" t="s">
        <v>12898</v>
      </c>
      <c r="B5329" t="s">
        <v>14590</v>
      </c>
      <c r="C5329" t="s">
        <v>14593</v>
      </c>
      <c r="D5329">
        <v>6</v>
      </c>
      <c r="E5329">
        <v>0</v>
      </c>
      <c r="F5329" t="e">
        <v>#N/A</v>
      </c>
      <c r="G5329" t="e">
        <v>#N/A</v>
      </c>
      <c r="H5329">
        <v>1</v>
      </c>
      <c r="I5329">
        <v>1</v>
      </c>
      <c r="J5329">
        <v>0</v>
      </c>
      <c r="K5329" s="194" t="e">
        <v>#N/A</v>
      </c>
      <c r="L5329" t="s">
        <v>1083</v>
      </c>
      <c r="M5329" t="s">
        <v>1083</v>
      </c>
      <c r="O5329" t="s">
        <v>7876</v>
      </c>
      <c r="R5329" s="117" t="s">
        <v>14599</v>
      </c>
      <c r="S5329" s="117" t="s">
        <v>14615</v>
      </c>
      <c r="T5329" t="e">
        <v>#N/A</v>
      </c>
      <c r="U5329" t="s">
        <v>10772</v>
      </c>
    </row>
    <row r="5330" spans="1:21">
      <c r="A5330" s="117" t="s">
        <v>12899</v>
      </c>
      <c r="B5330" t="s">
        <v>14590</v>
      </c>
      <c r="C5330" t="s">
        <v>14593</v>
      </c>
      <c r="D5330">
        <v>6</v>
      </c>
      <c r="E5330">
        <v>0</v>
      </c>
      <c r="F5330" t="e">
        <v>#N/A</v>
      </c>
      <c r="G5330" t="e">
        <v>#N/A</v>
      </c>
      <c r="H5330">
        <v>1</v>
      </c>
      <c r="I5330">
        <v>1</v>
      </c>
      <c r="J5330">
        <v>0</v>
      </c>
      <c r="K5330" s="194" t="e">
        <v>#N/A</v>
      </c>
      <c r="L5330" t="s">
        <v>1083</v>
      </c>
      <c r="M5330" t="s">
        <v>1083</v>
      </c>
      <c r="O5330" t="s">
        <v>7876</v>
      </c>
      <c r="R5330" s="117" t="s">
        <v>14599</v>
      </c>
      <c r="S5330" s="117" t="s">
        <v>14615</v>
      </c>
      <c r="T5330" t="e">
        <v>#N/A</v>
      </c>
      <c r="U5330" t="s">
        <v>10772</v>
      </c>
    </row>
    <row r="5331" spans="1:21">
      <c r="A5331" s="117" t="s">
        <v>12900</v>
      </c>
      <c r="B5331" t="s">
        <v>14590</v>
      </c>
      <c r="C5331" t="s">
        <v>14593</v>
      </c>
      <c r="D5331">
        <v>6</v>
      </c>
      <c r="E5331">
        <v>0</v>
      </c>
      <c r="F5331" t="e">
        <v>#N/A</v>
      </c>
      <c r="G5331" t="e">
        <v>#N/A</v>
      </c>
      <c r="H5331">
        <v>1</v>
      </c>
      <c r="I5331">
        <v>1</v>
      </c>
      <c r="J5331">
        <v>0</v>
      </c>
      <c r="K5331" s="194" t="e">
        <v>#N/A</v>
      </c>
      <c r="L5331" t="s">
        <v>1083</v>
      </c>
      <c r="M5331" t="s">
        <v>1083</v>
      </c>
      <c r="O5331" t="s">
        <v>7876</v>
      </c>
      <c r="R5331" s="117" t="s">
        <v>14599</v>
      </c>
      <c r="S5331" s="117" t="s">
        <v>14615</v>
      </c>
      <c r="T5331" t="e">
        <v>#N/A</v>
      </c>
      <c r="U5331" t="s">
        <v>10772</v>
      </c>
    </row>
    <row r="5332" spans="1:21">
      <c r="A5332" s="117" t="s">
        <v>12901</v>
      </c>
      <c r="B5332" t="s">
        <v>14590</v>
      </c>
      <c r="C5332" t="s">
        <v>14593</v>
      </c>
      <c r="D5332">
        <v>6</v>
      </c>
      <c r="E5332">
        <v>0</v>
      </c>
      <c r="F5332" t="e">
        <v>#N/A</v>
      </c>
      <c r="G5332" t="e">
        <v>#N/A</v>
      </c>
      <c r="H5332">
        <v>1</v>
      </c>
      <c r="I5332">
        <v>1</v>
      </c>
      <c r="J5332">
        <v>0</v>
      </c>
      <c r="K5332" s="194" t="e">
        <v>#N/A</v>
      </c>
      <c r="L5332" t="s">
        <v>1083</v>
      </c>
      <c r="M5332" t="s">
        <v>1083</v>
      </c>
      <c r="O5332" t="s">
        <v>7876</v>
      </c>
      <c r="R5332" s="117" t="s">
        <v>14599</v>
      </c>
      <c r="S5332" s="117" t="s">
        <v>14615</v>
      </c>
      <c r="T5332" t="e">
        <v>#N/A</v>
      </c>
      <c r="U5332" t="s">
        <v>10772</v>
      </c>
    </row>
    <row r="5333" spans="1:21">
      <c r="A5333" s="117" t="s">
        <v>12902</v>
      </c>
      <c r="B5333" t="s">
        <v>14590</v>
      </c>
      <c r="C5333" t="s">
        <v>14593</v>
      </c>
      <c r="D5333">
        <v>6</v>
      </c>
      <c r="E5333">
        <v>0</v>
      </c>
      <c r="F5333" t="e">
        <v>#N/A</v>
      </c>
      <c r="G5333" t="e">
        <v>#N/A</v>
      </c>
      <c r="H5333">
        <v>1</v>
      </c>
      <c r="I5333">
        <v>1</v>
      </c>
      <c r="J5333">
        <v>0</v>
      </c>
      <c r="K5333" s="194" t="e">
        <v>#N/A</v>
      </c>
      <c r="L5333" t="s">
        <v>1083</v>
      </c>
      <c r="M5333" t="s">
        <v>1083</v>
      </c>
      <c r="O5333" t="s">
        <v>7876</v>
      </c>
      <c r="R5333" s="117" t="s">
        <v>14599</v>
      </c>
      <c r="S5333" s="117" t="s">
        <v>14615</v>
      </c>
      <c r="T5333" t="e">
        <v>#N/A</v>
      </c>
      <c r="U5333" t="s">
        <v>10772</v>
      </c>
    </row>
    <row r="5334" spans="1:21">
      <c r="A5334" s="117" t="s">
        <v>12903</v>
      </c>
      <c r="B5334" t="s">
        <v>14590</v>
      </c>
      <c r="C5334" t="s">
        <v>14593</v>
      </c>
      <c r="D5334">
        <v>33</v>
      </c>
      <c r="E5334">
        <v>27</v>
      </c>
      <c r="F5334" t="e">
        <v>#N/A</v>
      </c>
      <c r="G5334" t="e">
        <v>#N/A</v>
      </c>
      <c r="H5334">
        <v>1</v>
      </c>
      <c r="I5334">
        <v>1</v>
      </c>
      <c r="J5334">
        <v>0</v>
      </c>
      <c r="K5334" s="194" t="e">
        <v>#N/A</v>
      </c>
      <c r="L5334" t="s">
        <v>1075</v>
      </c>
      <c r="M5334" t="s">
        <v>1075</v>
      </c>
      <c r="O5334" t="s">
        <v>7876</v>
      </c>
      <c r="R5334" s="117" t="s">
        <v>14599</v>
      </c>
      <c r="S5334" s="117" t="s">
        <v>14589</v>
      </c>
      <c r="T5334" t="s">
        <v>12136</v>
      </c>
      <c r="U5334" t="s">
        <v>10772</v>
      </c>
    </row>
    <row r="5335" spans="1:21">
      <c r="A5335" s="117" t="s">
        <v>12904</v>
      </c>
      <c r="B5335" t="s">
        <v>14590</v>
      </c>
      <c r="C5335" t="s">
        <v>14593</v>
      </c>
      <c r="D5335">
        <v>6</v>
      </c>
      <c r="E5335">
        <v>0</v>
      </c>
      <c r="F5335" t="e">
        <v>#N/A</v>
      </c>
      <c r="G5335" t="e">
        <v>#N/A</v>
      </c>
      <c r="H5335">
        <v>1</v>
      </c>
      <c r="I5335">
        <v>1</v>
      </c>
      <c r="J5335">
        <v>0</v>
      </c>
      <c r="K5335" s="194" t="e">
        <v>#N/A</v>
      </c>
      <c r="L5335" t="s">
        <v>1084</v>
      </c>
      <c r="M5335" t="s">
        <v>1084</v>
      </c>
      <c r="O5335" t="s">
        <v>7876</v>
      </c>
      <c r="R5335" s="117" t="s">
        <v>14599</v>
      </c>
      <c r="S5335" s="117" t="s">
        <v>14615</v>
      </c>
      <c r="T5335" t="e">
        <v>#N/A</v>
      </c>
      <c r="U5335" t="s">
        <v>10772</v>
      </c>
    </row>
    <row r="5336" spans="1:21">
      <c r="A5336" s="117" t="s">
        <v>12905</v>
      </c>
      <c r="B5336" t="s">
        <v>14590</v>
      </c>
      <c r="C5336" t="s">
        <v>14593</v>
      </c>
      <c r="D5336">
        <v>6</v>
      </c>
      <c r="E5336">
        <v>0</v>
      </c>
      <c r="F5336" t="e">
        <v>#N/A</v>
      </c>
      <c r="G5336" t="e">
        <v>#N/A</v>
      </c>
      <c r="H5336">
        <v>1</v>
      </c>
      <c r="I5336">
        <v>1</v>
      </c>
      <c r="J5336">
        <v>0</v>
      </c>
      <c r="K5336" s="194" t="e">
        <v>#N/A</v>
      </c>
      <c r="L5336" t="s">
        <v>1083</v>
      </c>
      <c r="M5336" t="s">
        <v>1083</v>
      </c>
      <c r="O5336" t="s">
        <v>7876</v>
      </c>
      <c r="R5336" s="117" t="s">
        <v>14599</v>
      </c>
      <c r="S5336" s="117" t="s">
        <v>14615</v>
      </c>
      <c r="T5336" t="e">
        <v>#N/A</v>
      </c>
      <c r="U5336" t="s">
        <v>10772</v>
      </c>
    </row>
    <row r="5337" spans="1:21">
      <c r="A5337" s="117" t="s">
        <v>12906</v>
      </c>
      <c r="B5337" t="s">
        <v>14590</v>
      </c>
      <c r="C5337" t="s">
        <v>14593</v>
      </c>
      <c r="D5337">
        <v>18</v>
      </c>
      <c r="E5337">
        <v>12</v>
      </c>
      <c r="F5337" t="e">
        <v>#N/A</v>
      </c>
      <c r="G5337" t="e">
        <v>#N/A</v>
      </c>
      <c r="H5337">
        <v>1</v>
      </c>
      <c r="I5337">
        <v>1</v>
      </c>
      <c r="J5337">
        <v>0</v>
      </c>
      <c r="K5337" s="194" t="e">
        <v>#N/A</v>
      </c>
      <c r="L5337" t="s">
        <v>1083</v>
      </c>
      <c r="M5337" t="s">
        <v>1083</v>
      </c>
      <c r="N5337">
        <v>276</v>
      </c>
      <c r="O5337" t="s">
        <v>7876</v>
      </c>
      <c r="P5337" t="s">
        <v>13897</v>
      </c>
      <c r="Q5337">
        <v>0.27600000000000002</v>
      </c>
      <c r="R5337" s="117" t="s">
        <v>14599</v>
      </c>
      <c r="S5337" s="117" t="s">
        <v>14615</v>
      </c>
      <c r="T5337" t="e">
        <v>#N/A</v>
      </c>
      <c r="U5337" t="s">
        <v>10772</v>
      </c>
    </row>
    <row r="5338" spans="1:21">
      <c r="A5338" s="117" t="s">
        <v>12907</v>
      </c>
      <c r="B5338" t="s">
        <v>14590</v>
      </c>
      <c r="C5338" t="s">
        <v>14593</v>
      </c>
      <c r="D5338">
        <v>39</v>
      </c>
      <c r="E5338">
        <v>33</v>
      </c>
      <c r="F5338" t="e">
        <v>#N/A</v>
      </c>
      <c r="G5338" t="e">
        <v>#N/A</v>
      </c>
      <c r="H5338">
        <v>1</v>
      </c>
      <c r="I5338">
        <v>1</v>
      </c>
      <c r="J5338">
        <v>0</v>
      </c>
      <c r="K5338" s="194" t="e">
        <v>#N/A</v>
      </c>
      <c r="L5338" t="s">
        <v>1083</v>
      </c>
      <c r="M5338" t="s">
        <v>1083</v>
      </c>
      <c r="O5338" t="s">
        <v>7876</v>
      </c>
      <c r="R5338" s="117" t="s">
        <v>14599</v>
      </c>
      <c r="S5338" s="117" t="s">
        <v>14589</v>
      </c>
      <c r="T5338" t="s">
        <v>12136</v>
      </c>
      <c r="U5338" t="s">
        <v>10772</v>
      </c>
    </row>
    <row r="5339" spans="1:21">
      <c r="A5339" s="117" t="s">
        <v>12908</v>
      </c>
      <c r="B5339" t="s">
        <v>14590</v>
      </c>
      <c r="C5339" t="s">
        <v>14593</v>
      </c>
      <c r="D5339">
        <v>39</v>
      </c>
      <c r="E5339">
        <v>33</v>
      </c>
      <c r="F5339" t="e">
        <v>#N/A</v>
      </c>
      <c r="G5339" t="e">
        <v>#N/A</v>
      </c>
      <c r="H5339">
        <v>1</v>
      </c>
      <c r="I5339">
        <v>1</v>
      </c>
      <c r="J5339">
        <v>0</v>
      </c>
      <c r="K5339" s="194" t="e">
        <v>#N/A</v>
      </c>
      <c r="L5339" t="s">
        <v>1083</v>
      </c>
      <c r="M5339" t="s">
        <v>1083</v>
      </c>
      <c r="N5339">
        <v>1</v>
      </c>
      <c r="O5339" t="s">
        <v>7876</v>
      </c>
      <c r="P5339" t="s">
        <v>7877</v>
      </c>
      <c r="Q5339">
        <v>1E-3</v>
      </c>
      <c r="R5339" s="117" t="s">
        <v>16111</v>
      </c>
      <c r="S5339" s="117" t="s">
        <v>14589</v>
      </c>
      <c r="T5339" t="s">
        <v>12136</v>
      </c>
      <c r="U5339" t="s">
        <v>10772</v>
      </c>
    </row>
    <row r="5340" spans="1:21">
      <c r="A5340" s="117" t="s">
        <v>12909</v>
      </c>
      <c r="B5340" t="s">
        <v>14590</v>
      </c>
      <c r="C5340" t="s">
        <v>14593</v>
      </c>
      <c r="D5340">
        <v>6</v>
      </c>
      <c r="E5340">
        <v>0</v>
      </c>
      <c r="F5340" t="e">
        <v>#N/A</v>
      </c>
      <c r="G5340" t="e">
        <v>#N/A</v>
      </c>
      <c r="H5340">
        <v>1</v>
      </c>
      <c r="I5340">
        <v>1</v>
      </c>
      <c r="J5340">
        <v>0</v>
      </c>
      <c r="K5340" s="194" t="e">
        <v>#N/A</v>
      </c>
      <c r="L5340" t="s">
        <v>1083</v>
      </c>
      <c r="M5340" t="s">
        <v>1083</v>
      </c>
      <c r="O5340" t="s">
        <v>7876</v>
      </c>
      <c r="R5340" s="117" t="s">
        <v>14599</v>
      </c>
      <c r="S5340" s="117" t="s">
        <v>14615</v>
      </c>
      <c r="T5340" t="e">
        <v>#N/A</v>
      </c>
      <c r="U5340" t="s">
        <v>10772</v>
      </c>
    </row>
    <row r="5341" spans="1:21">
      <c r="A5341" s="117" t="s">
        <v>12910</v>
      </c>
      <c r="B5341" t="s">
        <v>14590</v>
      </c>
      <c r="C5341" t="s">
        <v>14593</v>
      </c>
      <c r="D5341">
        <v>6</v>
      </c>
      <c r="E5341">
        <v>0</v>
      </c>
      <c r="F5341" t="e">
        <v>#N/A</v>
      </c>
      <c r="G5341" t="e">
        <v>#N/A</v>
      </c>
      <c r="H5341">
        <v>1</v>
      </c>
      <c r="I5341">
        <v>1</v>
      </c>
      <c r="J5341">
        <v>0</v>
      </c>
      <c r="K5341" s="194" t="e">
        <v>#N/A</v>
      </c>
      <c r="L5341" t="s">
        <v>1083</v>
      </c>
      <c r="M5341" t="s">
        <v>1083</v>
      </c>
      <c r="O5341" t="s">
        <v>7876</v>
      </c>
      <c r="R5341" s="117" t="s">
        <v>14599</v>
      </c>
      <c r="S5341" s="117" t="s">
        <v>14615</v>
      </c>
      <c r="T5341" t="e">
        <v>#N/A</v>
      </c>
      <c r="U5341" t="s">
        <v>10772</v>
      </c>
    </row>
    <row r="5342" spans="1:21">
      <c r="A5342" s="117" t="s">
        <v>12911</v>
      </c>
      <c r="B5342" t="s">
        <v>14590</v>
      </c>
      <c r="C5342" t="s">
        <v>14593</v>
      </c>
      <c r="D5342">
        <v>6</v>
      </c>
      <c r="E5342">
        <v>0</v>
      </c>
      <c r="F5342" t="e">
        <v>#N/A</v>
      </c>
      <c r="G5342" t="e">
        <v>#N/A</v>
      </c>
      <c r="H5342">
        <v>1</v>
      </c>
      <c r="I5342">
        <v>1</v>
      </c>
      <c r="J5342">
        <v>0</v>
      </c>
      <c r="K5342" s="194" t="e">
        <v>#N/A</v>
      </c>
      <c r="L5342" t="s">
        <v>1083</v>
      </c>
      <c r="M5342" t="s">
        <v>1083</v>
      </c>
      <c r="O5342" t="s">
        <v>7876</v>
      </c>
      <c r="R5342" s="117" t="s">
        <v>14599</v>
      </c>
      <c r="S5342" s="117" t="s">
        <v>14615</v>
      </c>
      <c r="T5342" t="e">
        <v>#N/A</v>
      </c>
      <c r="U5342" t="s">
        <v>10772</v>
      </c>
    </row>
    <row r="5343" spans="1:21">
      <c r="A5343" s="117" t="s">
        <v>12912</v>
      </c>
      <c r="B5343" t="s">
        <v>14590</v>
      </c>
      <c r="C5343" t="s">
        <v>14593</v>
      </c>
      <c r="D5343">
        <v>6</v>
      </c>
      <c r="E5343">
        <v>0</v>
      </c>
      <c r="F5343" t="e">
        <v>#N/A</v>
      </c>
      <c r="G5343" t="e">
        <v>#N/A</v>
      </c>
      <c r="H5343">
        <v>1</v>
      </c>
      <c r="I5343">
        <v>1</v>
      </c>
      <c r="J5343">
        <v>0</v>
      </c>
      <c r="K5343" s="194" t="e">
        <v>#N/A</v>
      </c>
      <c r="L5343" t="s">
        <v>1083</v>
      </c>
      <c r="M5343" t="s">
        <v>1083</v>
      </c>
      <c r="O5343" t="s">
        <v>7876</v>
      </c>
      <c r="R5343" s="117" t="s">
        <v>14599</v>
      </c>
      <c r="S5343" s="117" t="s">
        <v>14615</v>
      </c>
      <c r="T5343" t="e">
        <v>#N/A</v>
      </c>
      <c r="U5343" t="s">
        <v>10772</v>
      </c>
    </row>
    <row r="5344" spans="1:21">
      <c r="A5344" s="117" t="s">
        <v>12913</v>
      </c>
      <c r="B5344" t="s">
        <v>14590</v>
      </c>
      <c r="C5344" t="s">
        <v>14593</v>
      </c>
      <c r="D5344">
        <v>6</v>
      </c>
      <c r="E5344">
        <v>0</v>
      </c>
      <c r="F5344" t="e">
        <v>#N/A</v>
      </c>
      <c r="G5344" t="e">
        <v>#N/A</v>
      </c>
      <c r="H5344">
        <v>1</v>
      </c>
      <c r="I5344">
        <v>1</v>
      </c>
      <c r="J5344">
        <v>0</v>
      </c>
      <c r="K5344" s="194" t="e">
        <v>#N/A</v>
      </c>
      <c r="L5344" t="s">
        <v>1083</v>
      </c>
      <c r="M5344" t="s">
        <v>1083</v>
      </c>
      <c r="N5344">
        <v>495000</v>
      </c>
      <c r="O5344" t="s">
        <v>7876</v>
      </c>
      <c r="P5344" t="s">
        <v>13898</v>
      </c>
      <c r="Q5344">
        <v>495</v>
      </c>
      <c r="R5344" s="117" t="s">
        <v>14599</v>
      </c>
      <c r="S5344" s="117" t="s">
        <v>14615</v>
      </c>
      <c r="T5344" t="e">
        <v>#N/A</v>
      </c>
      <c r="U5344" t="s">
        <v>10772</v>
      </c>
    </row>
    <row r="5345" spans="1:21">
      <c r="A5345" s="117" t="s">
        <v>12914</v>
      </c>
      <c r="B5345" t="s">
        <v>14590</v>
      </c>
      <c r="C5345" t="s">
        <v>14593</v>
      </c>
      <c r="D5345">
        <v>6</v>
      </c>
      <c r="E5345">
        <v>0</v>
      </c>
      <c r="F5345" t="e">
        <v>#N/A</v>
      </c>
      <c r="G5345" t="e">
        <v>#N/A</v>
      </c>
      <c r="H5345">
        <v>1</v>
      </c>
      <c r="I5345">
        <v>1</v>
      </c>
      <c r="J5345">
        <v>0</v>
      </c>
      <c r="K5345" s="194" t="e">
        <v>#N/A</v>
      </c>
      <c r="L5345" t="s">
        <v>1083</v>
      </c>
      <c r="M5345" t="s">
        <v>1083</v>
      </c>
      <c r="O5345" t="s">
        <v>7876</v>
      </c>
      <c r="R5345" s="117" t="s">
        <v>14599</v>
      </c>
      <c r="S5345" s="117" t="s">
        <v>14615</v>
      </c>
      <c r="T5345" t="e">
        <v>#N/A</v>
      </c>
      <c r="U5345" t="s">
        <v>10772</v>
      </c>
    </row>
    <row r="5346" spans="1:21">
      <c r="A5346" s="117" t="s">
        <v>12915</v>
      </c>
      <c r="B5346" t="s">
        <v>14590</v>
      </c>
      <c r="C5346" t="s">
        <v>14593</v>
      </c>
      <c r="D5346">
        <v>6</v>
      </c>
      <c r="E5346">
        <v>0</v>
      </c>
      <c r="F5346" t="e">
        <v>#N/A</v>
      </c>
      <c r="G5346" t="e">
        <v>#N/A</v>
      </c>
      <c r="H5346">
        <v>1</v>
      </c>
      <c r="I5346">
        <v>1</v>
      </c>
      <c r="J5346">
        <v>0</v>
      </c>
      <c r="K5346" s="194" t="e">
        <v>#N/A</v>
      </c>
      <c r="L5346" t="s">
        <v>1083</v>
      </c>
      <c r="M5346" t="s">
        <v>1083</v>
      </c>
      <c r="O5346" t="s">
        <v>7876</v>
      </c>
      <c r="R5346" s="117" t="s">
        <v>14599</v>
      </c>
      <c r="S5346" s="117" t="s">
        <v>14615</v>
      </c>
      <c r="T5346" t="e">
        <v>#N/A</v>
      </c>
      <c r="U5346" t="s">
        <v>10772</v>
      </c>
    </row>
    <row r="5347" spans="1:21">
      <c r="A5347" s="117" t="s">
        <v>12916</v>
      </c>
      <c r="B5347" t="s">
        <v>14590</v>
      </c>
      <c r="C5347" t="s">
        <v>14593</v>
      </c>
      <c r="D5347">
        <v>6</v>
      </c>
      <c r="E5347">
        <v>0</v>
      </c>
      <c r="F5347" t="e">
        <v>#N/A</v>
      </c>
      <c r="G5347" t="e">
        <v>#N/A</v>
      </c>
      <c r="H5347">
        <v>1</v>
      </c>
      <c r="I5347">
        <v>1</v>
      </c>
      <c r="J5347">
        <v>0</v>
      </c>
      <c r="K5347" s="194" t="e">
        <v>#N/A</v>
      </c>
      <c r="L5347" t="s">
        <v>1083</v>
      </c>
      <c r="M5347" t="s">
        <v>1083</v>
      </c>
      <c r="O5347" t="s">
        <v>7876</v>
      </c>
      <c r="R5347" s="117" t="s">
        <v>14599</v>
      </c>
      <c r="S5347" s="117" t="s">
        <v>14615</v>
      </c>
      <c r="T5347" t="e">
        <v>#N/A</v>
      </c>
      <c r="U5347" t="s">
        <v>10772</v>
      </c>
    </row>
    <row r="5348" spans="1:21">
      <c r="A5348" s="117" t="s">
        <v>12917</v>
      </c>
      <c r="B5348" t="s">
        <v>14590</v>
      </c>
      <c r="C5348" t="s">
        <v>14593</v>
      </c>
      <c r="D5348">
        <v>6</v>
      </c>
      <c r="E5348">
        <v>0</v>
      </c>
      <c r="F5348" t="e">
        <v>#N/A</v>
      </c>
      <c r="G5348" t="e">
        <v>#N/A</v>
      </c>
      <c r="H5348">
        <v>1</v>
      </c>
      <c r="I5348">
        <v>1</v>
      </c>
      <c r="J5348">
        <v>0</v>
      </c>
      <c r="K5348" s="194" t="e">
        <v>#N/A</v>
      </c>
      <c r="L5348" t="s">
        <v>1083</v>
      </c>
      <c r="M5348" t="s">
        <v>1083</v>
      </c>
      <c r="O5348" t="s">
        <v>7876</v>
      </c>
      <c r="R5348" s="117" t="s">
        <v>14599</v>
      </c>
      <c r="S5348" s="117" t="s">
        <v>14615</v>
      </c>
      <c r="T5348" t="e">
        <v>#N/A</v>
      </c>
      <c r="U5348" t="s">
        <v>10772</v>
      </c>
    </row>
    <row r="5349" spans="1:21">
      <c r="A5349" s="117" t="s">
        <v>12918</v>
      </c>
      <c r="B5349" t="s">
        <v>14590</v>
      </c>
      <c r="C5349" t="s">
        <v>14593</v>
      </c>
      <c r="D5349">
        <v>6</v>
      </c>
      <c r="E5349">
        <v>0</v>
      </c>
      <c r="F5349" t="e">
        <v>#N/A</v>
      </c>
      <c r="G5349" t="e">
        <v>#N/A</v>
      </c>
      <c r="H5349">
        <v>1</v>
      </c>
      <c r="I5349">
        <v>1</v>
      </c>
      <c r="J5349">
        <v>0</v>
      </c>
      <c r="K5349" s="194" t="e">
        <v>#N/A</v>
      </c>
      <c r="L5349" t="s">
        <v>1083</v>
      </c>
      <c r="M5349" t="s">
        <v>1083</v>
      </c>
      <c r="O5349" t="s">
        <v>7876</v>
      </c>
      <c r="R5349" s="117" t="s">
        <v>14599</v>
      </c>
      <c r="S5349" s="117" t="s">
        <v>14615</v>
      </c>
      <c r="T5349" t="e">
        <v>#N/A</v>
      </c>
      <c r="U5349" t="s">
        <v>10772</v>
      </c>
    </row>
    <row r="5350" spans="1:21">
      <c r="A5350" s="117" t="s">
        <v>12919</v>
      </c>
      <c r="B5350" t="s">
        <v>14590</v>
      </c>
      <c r="C5350" t="s">
        <v>14593</v>
      </c>
      <c r="D5350">
        <v>6</v>
      </c>
      <c r="E5350">
        <v>0</v>
      </c>
      <c r="F5350" t="e">
        <v>#N/A</v>
      </c>
      <c r="G5350" t="e">
        <v>#N/A</v>
      </c>
      <c r="H5350">
        <v>1</v>
      </c>
      <c r="I5350">
        <v>1</v>
      </c>
      <c r="J5350">
        <v>0</v>
      </c>
      <c r="K5350" s="194" t="e">
        <v>#N/A</v>
      </c>
      <c r="L5350" t="s">
        <v>1083</v>
      </c>
      <c r="M5350" t="s">
        <v>1083</v>
      </c>
      <c r="O5350" t="s">
        <v>7876</v>
      </c>
      <c r="R5350" s="117" t="s">
        <v>14599</v>
      </c>
      <c r="S5350" s="117" t="s">
        <v>14615</v>
      </c>
      <c r="T5350" t="e">
        <v>#N/A</v>
      </c>
      <c r="U5350" t="s">
        <v>10772</v>
      </c>
    </row>
    <row r="5351" spans="1:21">
      <c r="A5351" s="117" t="s">
        <v>12920</v>
      </c>
      <c r="B5351" t="s">
        <v>14590</v>
      </c>
      <c r="C5351" t="s">
        <v>14593</v>
      </c>
      <c r="D5351">
        <v>6</v>
      </c>
      <c r="E5351">
        <v>0</v>
      </c>
      <c r="F5351" t="e">
        <v>#N/A</v>
      </c>
      <c r="G5351" t="e">
        <v>#N/A</v>
      </c>
      <c r="H5351">
        <v>1</v>
      </c>
      <c r="I5351">
        <v>1</v>
      </c>
      <c r="J5351">
        <v>0</v>
      </c>
      <c r="K5351" s="194" t="e">
        <v>#N/A</v>
      </c>
      <c r="L5351" t="s">
        <v>1083</v>
      </c>
      <c r="M5351" t="s">
        <v>1083</v>
      </c>
      <c r="O5351" t="s">
        <v>7876</v>
      </c>
      <c r="R5351" s="117" t="s">
        <v>14599</v>
      </c>
      <c r="S5351" s="117" t="s">
        <v>14615</v>
      </c>
      <c r="T5351" t="e">
        <v>#N/A</v>
      </c>
      <c r="U5351" t="s">
        <v>10772</v>
      </c>
    </row>
    <row r="5352" spans="1:21">
      <c r="A5352" s="117" t="s">
        <v>12921</v>
      </c>
      <c r="B5352" t="s">
        <v>14590</v>
      </c>
      <c r="C5352" t="s">
        <v>14593</v>
      </c>
      <c r="D5352">
        <v>6</v>
      </c>
      <c r="E5352">
        <v>0</v>
      </c>
      <c r="F5352" t="e">
        <v>#N/A</v>
      </c>
      <c r="G5352" t="e">
        <v>#N/A</v>
      </c>
      <c r="H5352">
        <v>1</v>
      </c>
      <c r="I5352">
        <v>1</v>
      </c>
      <c r="J5352">
        <v>0</v>
      </c>
      <c r="K5352" s="194" t="e">
        <v>#N/A</v>
      </c>
      <c r="L5352" t="s">
        <v>1083</v>
      </c>
      <c r="M5352" t="s">
        <v>1083</v>
      </c>
      <c r="O5352" t="s">
        <v>7876</v>
      </c>
      <c r="R5352" s="117" t="s">
        <v>14599</v>
      </c>
      <c r="S5352" s="117" t="s">
        <v>14615</v>
      </c>
      <c r="T5352" t="e">
        <v>#N/A</v>
      </c>
      <c r="U5352" t="s">
        <v>10772</v>
      </c>
    </row>
    <row r="5353" spans="1:21">
      <c r="A5353" s="117" t="s">
        <v>12922</v>
      </c>
      <c r="B5353" t="s">
        <v>14590</v>
      </c>
      <c r="C5353" t="s">
        <v>14593</v>
      </c>
      <c r="D5353">
        <v>6</v>
      </c>
      <c r="E5353">
        <v>0</v>
      </c>
      <c r="F5353" t="e">
        <v>#N/A</v>
      </c>
      <c r="G5353" t="e">
        <v>#N/A</v>
      </c>
      <c r="H5353">
        <v>1</v>
      </c>
      <c r="I5353">
        <v>1</v>
      </c>
      <c r="J5353">
        <v>0</v>
      </c>
      <c r="K5353" s="194" t="e">
        <v>#N/A</v>
      </c>
      <c r="L5353" t="s">
        <v>1083</v>
      </c>
      <c r="M5353" t="s">
        <v>1083</v>
      </c>
      <c r="O5353" t="s">
        <v>7876</v>
      </c>
      <c r="R5353" s="117" t="s">
        <v>14599</v>
      </c>
      <c r="S5353" s="117" t="s">
        <v>14615</v>
      </c>
      <c r="T5353" t="e">
        <v>#N/A</v>
      </c>
      <c r="U5353" t="s">
        <v>10772</v>
      </c>
    </row>
    <row r="5354" spans="1:21">
      <c r="A5354" s="117" t="s">
        <v>12923</v>
      </c>
      <c r="B5354" t="s">
        <v>14590</v>
      </c>
      <c r="C5354" t="s">
        <v>14593</v>
      </c>
      <c r="D5354">
        <v>104</v>
      </c>
      <c r="E5354">
        <v>98</v>
      </c>
      <c r="F5354" t="e">
        <v>#N/A</v>
      </c>
      <c r="G5354" t="e">
        <v>#N/A</v>
      </c>
      <c r="H5354">
        <v>1</v>
      </c>
      <c r="I5354">
        <v>1</v>
      </c>
      <c r="J5354">
        <v>0</v>
      </c>
      <c r="K5354" s="194" t="e">
        <v>#N/A</v>
      </c>
      <c r="L5354" t="s">
        <v>1083</v>
      </c>
      <c r="M5354" t="s">
        <v>1083</v>
      </c>
      <c r="O5354" t="s">
        <v>7876</v>
      </c>
      <c r="P5354" t="s">
        <v>13899</v>
      </c>
      <c r="R5354" s="117" t="s">
        <v>14599</v>
      </c>
      <c r="S5354" s="117" t="s">
        <v>14615</v>
      </c>
      <c r="T5354" t="e">
        <v>#N/A</v>
      </c>
      <c r="U5354" t="s">
        <v>10772</v>
      </c>
    </row>
    <row r="5355" spans="1:21">
      <c r="A5355" s="117" t="s">
        <v>12924</v>
      </c>
      <c r="B5355" t="s">
        <v>14590</v>
      </c>
      <c r="C5355" t="s">
        <v>14593</v>
      </c>
      <c r="D5355">
        <v>6</v>
      </c>
      <c r="E5355">
        <v>0</v>
      </c>
      <c r="F5355" t="e">
        <v>#N/A</v>
      </c>
      <c r="G5355" t="e">
        <v>#N/A</v>
      </c>
      <c r="H5355">
        <v>1</v>
      </c>
      <c r="I5355">
        <v>1</v>
      </c>
      <c r="J5355">
        <v>0</v>
      </c>
      <c r="K5355" s="194" t="e">
        <v>#N/A</v>
      </c>
      <c r="L5355" t="s">
        <v>1083</v>
      </c>
      <c r="M5355" t="s">
        <v>1083</v>
      </c>
      <c r="O5355" t="s">
        <v>7876</v>
      </c>
      <c r="R5355" s="117" t="s">
        <v>14599</v>
      </c>
      <c r="S5355" s="117" t="s">
        <v>14615</v>
      </c>
      <c r="T5355" t="e">
        <v>#N/A</v>
      </c>
      <c r="U5355" t="s">
        <v>10772</v>
      </c>
    </row>
    <row r="5356" spans="1:21">
      <c r="A5356" s="117" t="s">
        <v>12925</v>
      </c>
      <c r="B5356" t="s">
        <v>14590</v>
      </c>
      <c r="C5356" t="s">
        <v>14593</v>
      </c>
      <c r="D5356">
        <v>6</v>
      </c>
      <c r="E5356">
        <v>0</v>
      </c>
      <c r="F5356" t="e">
        <v>#N/A</v>
      </c>
      <c r="G5356" t="e">
        <v>#N/A</v>
      </c>
      <c r="H5356">
        <v>1</v>
      </c>
      <c r="I5356">
        <v>1</v>
      </c>
      <c r="J5356">
        <v>0</v>
      </c>
      <c r="K5356" s="194" t="e">
        <v>#N/A</v>
      </c>
      <c r="L5356" t="s">
        <v>1083</v>
      </c>
      <c r="M5356" t="s">
        <v>1083</v>
      </c>
      <c r="O5356" t="s">
        <v>7876</v>
      </c>
      <c r="R5356" s="117" t="s">
        <v>14599</v>
      </c>
      <c r="S5356" s="117" t="s">
        <v>14615</v>
      </c>
      <c r="T5356" t="e">
        <v>#N/A</v>
      </c>
      <c r="U5356" t="s">
        <v>10772</v>
      </c>
    </row>
    <row r="5357" spans="1:21">
      <c r="A5357" s="117" t="s">
        <v>12926</v>
      </c>
      <c r="B5357" t="s">
        <v>14590</v>
      </c>
      <c r="C5357" t="s">
        <v>14593</v>
      </c>
      <c r="D5357">
        <v>6</v>
      </c>
      <c r="E5357">
        <v>0</v>
      </c>
      <c r="F5357" t="e">
        <v>#N/A</v>
      </c>
      <c r="G5357" t="e">
        <v>#N/A</v>
      </c>
      <c r="H5357">
        <v>1</v>
      </c>
      <c r="I5357">
        <v>1</v>
      </c>
      <c r="J5357">
        <v>0</v>
      </c>
      <c r="K5357" s="194" t="e">
        <v>#N/A</v>
      </c>
      <c r="L5357" t="s">
        <v>1083</v>
      </c>
      <c r="M5357" t="s">
        <v>1083</v>
      </c>
      <c r="O5357" t="s">
        <v>7876</v>
      </c>
      <c r="R5357" s="117" t="s">
        <v>14599</v>
      </c>
      <c r="S5357" s="117" t="s">
        <v>14615</v>
      </c>
      <c r="T5357" t="e">
        <v>#N/A</v>
      </c>
      <c r="U5357" t="s">
        <v>10772</v>
      </c>
    </row>
    <row r="5358" spans="1:21">
      <c r="A5358" s="117" t="s">
        <v>12927</v>
      </c>
      <c r="B5358" t="s">
        <v>14590</v>
      </c>
      <c r="C5358" t="s">
        <v>14593</v>
      </c>
      <c r="D5358">
        <v>6</v>
      </c>
      <c r="E5358">
        <v>0</v>
      </c>
      <c r="F5358" t="e">
        <v>#N/A</v>
      </c>
      <c r="G5358" t="e">
        <v>#N/A</v>
      </c>
      <c r="H5358">
        <v>1</v>
      </c>
      <c r="I5358">
        <v>1</v>
      </c>
      <c r="J5358">
        <v>0</v>
      </c>
      <c r="K5358" s="194" t="e">
        <v>#N/A</v>
      </c>
      <c r="L5358" t="s">
        <v>1083</v>
      </c>
      <c r="M5358" t="s">
        <v>1083</v>
      </c>
      <c r="N5358">
        <v>330000000</v>
      </c>
      <c r="O5358" t="s">
        <v>7876</v>
      </c>
      <c r="P5358" t="s">
        <v>8779</v>
      </c>
      <c r="Q5358">
        <v>330000</v>
      </c>
      <c r="R5358" s="117" t="s">
        <v>14599</v>
      </c>
      <c r="S5358" s="117" t="s">
        <v>14615</v>
      </c>
      <c r="T5358" t="e">
        <v>#N/A</v>
      </c>
      <c r="U5358" t="s">
        <v>10772</v>
      </c>
    </row>
    <row r="5359" spans="1:21">
      <c r="A5359" s="117" t="s">
        <v>12928</v>
      </c>
      <c r="B5359" t="s">
        <v>14590</v>
      </c>
      <c r="C5359" t="s">
        <v>14593</v>
      </c>
      <c r="D5359">
        <v>6</v>
      </c>
      <c r="E5359">
        <v>0</v>
      </c>
      <c r="F5359" t="e">
        <v>#N/A</v>
      </c>
      <c r="G5359" t="e">
        <v>#N/A</v>
      </c>
      <c r="H5359">
        <v>1</v>
      </c>
      <c r="I5359">
        <v>1</v>
      </c>
      <c r="J5359">
        <v>0</v>
      </c>
      <c r="K5359" s="194" t="e">
        <v>#N/A</v>
      </c>
      <c r="L5359" t="s">
        <v>1083</v>
      </c>
      <c r="M5359" t="s">
        <v>1083</v>
      </c>
      <c r="O5359" t="s">
        <v>7876</v>
      </c>
      <c r="R5359" s="117" t="s">
        <v>14599</v>
      </c>
      <c r="S5359" s="117" t="s">
        <v>14615</v>
      </c>
      <c r="T5359" t="e">
        <v>#N/A</v>
      </c>
      <c r="U5359" t="s">
        <v>10772</v>
      </c>
    </row>
    <row r="5360" spans="1:21">
      <c r="A5360" s="117" t="s">
        <v>12929</v>
      </c>
      <c r="B5360" t="s">
        <v>14590</v>
      </c>
      <c r="C5360" t="s">
        <v>14593</v>
      </c>
      <c r="D5360">
        <v>18</v>
      </c>
      <c r="E5360">
        <v>12</v>
      </c>
      <c r="F5360" t="e">
        <v>#N/A</v>
      </c>
      <c r="G5360" t="e">
        <v>#N/A</v>
      </c>
      <c r="H5360">
        <v>1</v>
      </c>
      <c r="I5360">
        <v>1</v>
      </c>
      <c r="J5360">
        <v>0</v>
      </c>
      <c r="K5360" s="194" t="e">
        <v>#N/A</v>
      </c>
      <c r="L5360" t="s">
        <v>1083</v>
      </c>
      <c r="M5360" t="s">
        <v>1083</v>
      </c>
      <c r="N5360">
        <v>300</v>
      </c>
      <c r="O5360" t="s">
        <v>7876</v>
      </c>
      <c r="P5360" t="s">
        <v>13900</v>
      </c>
      <c r="Q5360">
        <v>0.3</v>
      </c>
      <c r="R5360" s="117" t="s">
        <v>14599</v>
      </c>
      <c r="S5360" s="117" t="s">
        <v>14615</v>
      </c>
      <c r="T5360" t="e">
        <v>#N/A</v>
      </c>
      <c r="U5360" t="s">
        <v>10772</v>
      </c>
    </row>
    <row r="5361" spans="1:21">
      <c r="A5361" s="117" t="s">
        <v>12930</v>
      </c>
      <c r="B5361" t="s">
        <v>14590</v>
      </c>
      <c r="C5361" t="s">
        <v>14593</v>
      </c>
      <c r="D5361">
        <v>6</v>
      </c>
      <c r="E5361">
        <v>0</v>
      </c>
      <c r="F5361" t="e">
        <v>#N/A</v>
      </c>
      <c r="G5361" t="e">
        <v>#N/A</v>
      </c>
      <c r="H5361">
        <v>1</v>
      </c>
      <c r="I5361">
        <v>1</v>
      </c>
      <c r="J5361">
        <v>0</v>
      </c>
      <c r="K5361" s="194" t="e">
        <v>#N/A</v>
      </c>
      <c r="L5361" t="s">
        <v>1083</v>
      </c>
      <c r="M5361" t="s">
        <v>1083</v>
      </c>
      <c r="O5361" t="s">
        <v>7876</v>
      </c>
      <c r="R5361" s="117" t="s">
        <v>14599</v>
      </c>
      <c r="S5361" s="117" t="s">
        <v>14615</v>
      </c>
      <c r="T5361" t="e">
        <v>#N/A</v>
      </c>
      <c r="U5361" t="s">
        <v>10772</v>
      </c>
    </row>
    <row r="5362" spans="1:21">
      <c r="A5362" s="117" t="s">
        <v>12931</v>
      </c>
      <c r="B5362" t="s">
        <v>14590</v>
      </c>
      <c r="C5362" t="s">
        <v>14593</v>
      </c>
      <c r="D5362">
        <v>90</v>
      </c>
      <c r="E5362">
        <v>84</v>
      </c>
      <c r="F5362" t="e">
        <v>#N/A</v>
      </c>
      <c r="G5362" t="e">
        <v>#N/A</v>
      </c>
      <c r="H5362">
        <v>1</v>
      </c>
      <c r="I5362">
        <v>1</v>
      </c>
      <c r="J5362">
        <v>0</v>
      </c>
      <c r="K5362" s="194" t="e">
        <v>#N/A</v>
      </c>
      <c r="L5362" t="s">
        <v>1083</v>
      </c>
      <c r="M5362" t="s">
        <v>1083</v>
      </c>
      <c r="O5362" t="s">
        <v>7876</v>
      </c>
      <c r="R5362" s="117" t="s">
        <v>14599</v>
      </c>
      <c r="S5362" s="117" t="s">
        <v>14615</v>
      </c>
      <c r="T5362" t="e">
        <v>#N/A</v>
      </c>
      <c r="U5362" t="s">
        <v>10772</v>
      </c>
    </row>
    <row r="5363" spans="1:21">
      <c r="A5363" s="117" t="s">
        <v>12932</v>
      </c>
      <c r="B5363" t="s">
        <v>14590</v>
      </c>
      <c r="C5363" t="s">
        <v>14593</v>
      </c>
      <c r="D5363">
        <v>106</v>
      </c>
      <c r="E5363">
        <v>100</v>
      </c>
      <c r="F5363" t="e">
        <v>#N/A</v>
      </c>
      <c r="G5363" t="e">
        <v>#N/A</v>
      </c>
      <c r="H5363">
        <v>1</v>
      </c>
      <c r="I5363">
        <v>1</v>
      </c>
      <c r="J5363">
        <v>0</v>
      </c>
      <c r="K5363" s="194" t="e">
        <v>#N/A</v>
      </c>
      <c r="L5363" t="s">
        <v>1083</v>
      </c>
      <c r="M5363" t="s">
        <v>1083</v>
      </c>
      <c r="O5363" t="s">
        <v>7876</v>
      </c>
      <c r="R5363" s="117" t="s">
        <v>14599</v>
      </c>
      <c r="S5363" s="117" t="s">
        <v>14615</v>
      </c>
      <c r="T5363" t="e">
        <v>#N/A</v>
      </c>
      <c r="U5363" t="s">
        <v>10772</v>
      </c>
    </row>
    <row r="5364" spans="1:21">
      <c r="A5364" s="117" t="s">
        <v>12933</v>
      </c>
      <c r="B5364" t="s">
        <v>14590</v>
      </c>
      <c r="C5364" t="s">
        <v>14593</v>
      </c>
      <c r="D5364">
        <v>34</v>
      </c>
      <c r="E5364">
        <v>28</v>
      </c>
      <c r="F5364" t="e">
        <v>#N/A</v>
      </c>
      <c r="G5364" t="e">
        <v>#N/A</v>
      </c>
      <c r="H5364">
        <v>1</v>
      </c>
      <c r="I5364">
        <v>1</v>
      </c>
      <c r="J5364">
        <v>0</v>
      </c>
      <c r="K5364" s="194" t="e">
        <v>#N/A</v>
      </c>
      <c r="L5364" t="s">
        <v>1083</v>
      </c>
      <c r="M5364" t="s">
        <v>1083</v>
      </c>
      <c r="O5364" t="s">
        <v>7876</v>
      </c>
      <c r="R5364" s="117" t="s">
        <v>14599</v>
      </c>
      <c r="S5364" s="117" t="s">
        <v>17525</v>
      </c>
      <c r="T5364" t="s">
        <v>17526</v>
      </c>
      <c r="U5364" t="s">
        <v>10772</v>
      </c>
    </row>
    <row r="5365" spans="1:21">
      <c r="A5365" s="117" t="s">
        <v>12934</v>
      </c>
      <c r="B5365" t="s">
        <v>14590</v>
      </c>
      <c r="C5365" t="s">
        <v>14593</v>
      </c>
      <c r="D5365">
        <v>6</v>
      </c>
      <c r="E5365">
        <v>0</v>
      </c>
      <c r="F5365" t="e">
        <v>#N/A</v>
      </c>
      <c r="G5365" t="e">
        <v>#N/A</v>
      </c>
      <c r="H5365">
        <v>1</v>
      </c>
      <c r="I5365">
        <v>1</v>
      </c>
      <c r="J5365">
        <v>0</v>
      </c>
      <c r="K5365" s="194" t="e">
        <v>#N/A</v>
      </c>
      <c r="L5365" t="s">
        <v>1083</v>
      </c>
      <c r="M5365" t="s">
        <v>1083</v>
      </c>
      <c r="O5365" t="s">
        <v>7876</v>
      </c>
      <c r="R5365" s="117" t="s">
        <v>14599</v>
      </c>
      <c r="S5365" s="117" t="s">
        <v>14615</v>
      </c>
      <c r="T5365" t="e">
        <v>#N/A</v>
      </c>
      <c r="U5365" t="s">
        <v>10772</v>
      </c>
    </row>
    <row r="5366" spans="1:21">
      <c r="A5366" s="117" t="s">
        <v>12935</v>
      </c>
      <c r="B5366" t="s">
        <v>14590</v>
      </c>
      <c r="C5366" t="s">
        <v>14593</v>
      </c>
      <c r="D5366">
        <v>106</v>
      </c>
      <c r="E5366">
        <v>100</v>
      </c>
      <c r="F5366" t="e">
        <v>#N/A</v>
      </c>
      <c r="G5366" t="e">
        <v>#N/A</v>
      </c>
      <c r="H5366">
        <v>1</v>
      </c>
      <c r="I5366">
        <v>1</v>
      </c>
      <c r="J5366">
        <v>0</v>
      </c>
      <c r="K5366" s="194" t="e">
        <v>#N/A</v>
      </c>
      <c r="L5366" t="s">
        <v>1083</v>
      </c>
      <c r="M5366" t="s">
        <v>1083</v>
      </c>
      <c r="O5366" t="s">
        <v>7876</v>
      </c>
      <c r="R5366" s="117" t="s">
        <v>14599</v>
      </c>
      <c r="S5366" s="117" t="s">
        <v>14615</v>
      </c>
      <c r="T5366" t="e">
        <v>#N/A</v>
      </c>
      <c r="U5366" t="s">
        <v>10772</v>
      </c>
    </row>
    <row r="5367" spans="1:21">
      <c r="A5367" s="117" t="s">
        <v>12936</v>
      </c>
      <c r="B5367" t="s">
        <v>14590</v>
      </c>
      <c r="C5367" t="s">
        <v>14593</v>
      </c>
      <c r="D5367">
        <v>106</v>
      </c>
      <c r="E5367">
        <v>100</v>
      </c>
      <c r="F5367" t="e">
        <v>#N/A</v>
      </c>
      <c r="G5367" t="e">
        <v>#N/A</v>
      </c>
      <c r="H5367">
        <v>1</v>
      </c>
      <c r="I5367">
        <v>1</v>
      </c>
      <c r="J5367">
        <v>0</v>
      </c>
      <c r="K5367" s="194" t="e">
        <v>#N/A</v>
      </c>
      <c r="L5367" t="s">
        <v>1083</v>
      </c>
      <c r="M5367" t="s">
        <v>1083</v>
      </c>
      <c r="O5367" t="s">
        <v>7876</v>
      </c>
      <c r="R5367" s="117" t="s">
        <v>14599</v>
      </c>
      <c r="S5367" s="117" t="s">
        <v>14615</v>
      </c>
      <c r="T5367" t="e">
        <v>#N/A</v>
      </c>
      <c r="U5367" t="s">
        <v>10772</v>
      </c>
    </row>
    <row r="5368" spans="1:21">
      <c r="A5368" s="117" t="s">
        <v>12937</v>
      </c>
      <c r="B5368" t="s">
        <v>14590</v>
      </c>
      <c r="C5368" t="s">
        <v>14593</v>
      </c>
      <c r="D5368">
        <v>6</v>
      </c>
      <c r="E5368">
        <v>0</v>
      </c>
      <c r="F5368" t="e">
        <v>#N/A</v>
      </c>
      <c r="G5368" t="e">
        <v>#N/A</v>
      </c>
      <c r="H5368">
        <v>1</v>
      </c>
      <c r="I5368">
        <v>1</v>
      </c>
      <c r="J5368">
        <v>0</v>
      </c>
      <c r="K5368" s="194" t="e">
        <v>#N/A</v>
      </c>
      <c r="L5368" t="s">
        <v>1083</v>
      </c>
      <c r="M5368" t="s">
        <v>1083</v>
      </c>
      <c r="O5368" t="s">
        <v>7876</v>
      </c>
      <c r="R5368" s="117" t="s">
        <v>14599</v>
      </c>
      <c r="S5368" s="117" t="s">
        <v>14615</v>
      </c>
      <c r="T5368" t="e">
        <v>#N/A</v>
      </c>
      <c r="U5368" t="s">
        <v>10772</v>
      </c>
    </row>
    <row r="5369" spans="1:21">
      <c r="A5369" s="117" t="s">
        <v>12938</v>
      </c>
      <c r="B5369" t="s">
        <v>14590</v>
      </c>
      <c r="C5369" t="s">
        <v>14593</v>
      </c>
      <c r="D5369">
        <v>90</v>
      </c>
      <c r="E5369">
        <v>84</v>
      </c>
      <c r="F5369" t="e">
        <v>#N/A</v>
      </c>
      <c r="G5369" t="e">
        <v>#N/A</v>
      </c>
      <c r="H5369">
        <v>1</v>
      </c>
      <c r="I5369">
        <v>1</v>
      </c>
      <c r="J5369">
        <v>0</v>
      </c>
      <c r="K5369" s="194" t="e">
        <v>#N/A</v>
      </c>
      <c r="L5369" t="s">
        <v>1083</v>
      </c>
      <c r="M5369" t="s">
        <v>1083</v>
      </c>
      <c r="O5369" t="s">
        <v>7876</v>
      </c>
      <c r="R5369" s="117" t="s">
        <v>14599</v>
      </c>
      <c r="S5369" s="117" t="s">
        <v>14615</v>
      </c>
      <c r="T5369" t="e">
        <v>#N/A</v>
      </c>
      <c r="U5369" t="s">
        <v>10772</v>
      </c>
    </row>
    <row r="5370" spans="1:21">
      <c r="A5370" s="117" t="s">
        <v>12939</v>
      </c>
      <c r="B5370" t="s">
        <v>14590</v>
      </c>
      <c r="C5370" t="s">
        <v>14593</v>
      </c>
      <c r="D5370">
        <v>6</v>
      </c>
      <c r="E5370">
        <v>0</v>
      </c>
      <c r="F5370" t="e">
        <v>#N/A</v>
      </c>
      <c r="G5370" t="e">
        <v>#N/A</v>
      </c>
      <c r="H5370">
        <v>1</v>
      </c>
      <c r="I5370">
        <v>1</v>
      </c>
      <c r="J5370">
        <v>0</v>
      </c>
      <c r="K5370" s="194" t="e">
        <v>#N/A</v>
      </c>
      <c r="L5370" t="s">
        <v>1083</v>
      </c>
      <c r="M5370" t="s">
        <v>1083</v>
      </c>
      <c r="O5370" t="s">
        <v>7876</v>
      </c>
      <c r="R5370" s="117" t="s">
        <v>14599</v>
      </c>
      <c r="S5370" s="117" t="s">
        <v>14615</v>
      </c>
      <c r="T5370" t="e">
        <v>#N/A</v>
      </c>
      <c r="U5370" t="s">
        <v>10772</v>
      </c>
    </row>
    <row r="5371" spans="1:21">
      <c r="A5371" s="117" t="s">
        <v>12940</v>
      </c>
      <c r="B5371" t="s">
        <v>14590</v>
      </c>
      <c r="C5371" t="s">
        <v>14593</v>
      </c>
      <c r="D5371">
        <v>34</v>
      </c>
      <c r="E5371">
        <v>28</v>
      </c>
      <c r="F5371" t="e">
        <v>#N/A</v>
      </c>
      <c r="G5371" t="e">
        <v>#N/A</v>
      </c>
      <c r="H5371">
        <v>1</v>
      </c>
      <c r="I5371">
        <v>1</v>
      </c>
      <c r="J5371">
        <v>0</v>
      </c>
      <c r="K5371" s="194" t="e">
        <v>#N/A</v>
      </c>
      <c r="L5371" t="s">
        <v>1083</v>
      </c>
      <c r="M5371" t="s">
        <v>1083</v>
      </c>
      <c r="O5371" t="s">
        <v>7876</v>
      </c>
      <c r="R5371" s="117" t="s">
        <v>14599</v>
      </c>
      <c r="S5371" s="117" t="s">
        <v>17525</v>
      </c>
      <c r="T5371" t="s">
        <v>17526</v>
      </c>
      <c r="U5371" t="s">
        <v>10772</v>
      </c>
    </row>
    <row r="5372" spans="1:21">
      <c r="A5372" s="117" t="s">
        <v>12941</v>
      </c>
      <c r="B5372" t="s">
        <v>14590</v>
      </c>
      <c r="C5372" t="s">
        <v>14593</v>
      </c>
      <c r="D5372">
        <v>106</v>
      </c>
      <c r="E5372">
        <v>100</v>
      </c>
      <c r="F5372" t="e">
        <v>#N/A</v>
      </c>
      <c r="G5372" t="e">
        <v>#N/A</v>
      </c>
      <c r="H5372">
        <v>1</v>
      </c>
      <c r="I5372">
        <v>1</v>
      </c>
      <c r="J5372">
        <v>0</v>
      </c>
      <c r="K5372" s="194" t="e">
        <v>#N/A</v>
      </c>
      <c r="L5372" t="s">
        <v>1083</v>
      </c>
      <c r="M5372" t="s">
        <v>1083</v>
      </c>
      <c r="O5372" t="s">
        <v>7876</v>
      </c>
      <c r="R5372" s="117" t="s">
        <v>14599</v>
      </c>
      <c r="S5372" s="117" t="s">
        <v>14615</v>
      </c>
      <c r="T5372" t="e">
        <v>#N/A</v>
      </c>
      <c r="U5372" t="s">
        <v>10772</v>
      </c>
    </row>
    <row r="5373" spans="1:21">
      <c r="A5373" s="117" t="s">
        <v>12942</v>
      </c>
      <c r="B5373" t="s">
        <v>14590</v>
      </c>
      <c r="C5373" t="s">
        <v>14593</v>
      </c>
      <c r="D5373">
        <v>90</v>
      </c>
      <c r="E5373">
        <v>84</v>
      </c>
      <c r="F5373" t="e">
        <v>#N/A</v>
      </c>
      <c r="G5373" t="e">
        <v>#N/A</v>
      </c>
      <c r="H5373">
        <v>1</v>
      </c>
      <c r="I5373">
        <v>1</v>
      </c>
      <c r="J5373">
        <v>0</v>
      </c>
      <c r="K5373" s="194" t="e">
        <v>#N/A</v>
      </c>
      <c r="L5373" t="s">
        <v>1083</v>
      </c>
      <c r="M5373" t="s">
        <v>1083</v>
      </c>
      <c r="O5373" t="s">
        <v>7876</v>
      </c>
      <c r="R5373" s="117" t="s">
        <v>14599</v>
      </c>
      <c r="S5373" s="117" t="s">
        <v>14615</v>
      </c>
      <c r="T5373" t="e">
        <v>#N/A</v>
      </c>
      <c r="U5373" t="s">
        <v>10772</v>
      </c>
    </row>
    <row r="5374" spans="1:21">
      <c r="A5374" s="117" t="s">
        <v>12943</v>
      </c>
      <c r="B5374" t="s">
        <v>14590</v>
      </c>
      <c r="C5374" t="s">
        <v>14593</v>
      </c>
      <c r="D5374">
        <v>106</v>
      </c>
      <c r="E5374">
        <v>100</v>
      </c>
      <c r="F5374" t="e">
        <v>#N/A</v>
      </c>
      <c r="G5374" t="e">
        <v>#N/A</v>
      </c>
      <c r="H5374">
        <v>1</v>
      </c>
      <c r="I5374">
        <v>1</v>
      </c>
      <c r="J5374">
        <v>0</v>
      </c>
      <c r="K5374" s="194" t="e">
        <v>#N/A</v>
      </c>
      <c r="L5374" t="s">
        <v>1083</v>
      </c>
      <c r="M5374" t="s">
        <v>1083</v>
      </c>
      <c r="O5374" t="s">
        <v>7876</v>
      </c>
      <c r="R5374" s="117" t="s">
        <v>14599</v>
      </c>
      <c r="S5374" s="117" t="s">
        <v>14615</v>
      </c>
      <c r="T5374" t="e">
        <v>#N/A</v>
      </c>
      <c r="U5374" t="s">
        <v>10772</v>
      </c>
    </row>
    <row r="5375" spans="1:21">
      <c r="A5375" s="117" t="s">
        <v>12944</v>
      </c>
      <c r="B5375" t="s">
        <v>14590</v>
      </c>
      <c r="C5375" t="s">
        <v>14593</v>
      </c>
      <c r="D5375">
        <v>89</v>
      </c>
      <c r="E5375">
        <v>83</v>
      </c>
      <c r="F5375" t="e">
        <v>#N/A</v>
      </c>
      <c r="G5375" t="e">
        <v>#N/A</v>
      </c>
      <c r="H5375">
        <v>1</v>
      </c>
      <c r="I5375">
        <v>1</v>
      </c>
      <c r="J5375">
        <v>0</v>
      </c>
      <c r="K5375" s="194" t="e">
        <v>#N/A</v>
      </c>
      <c r="L5375" t="s">
        <v>1083</v>
      </c>
      <c r="M5375" t="s">
        <v>1083</v>
      </c>
      <c r="O5375" t="s">
        <v>7876</v>
      </c>
      <c r="P5375" t="s">
        <v>13901</v>
      </c>
      <c r="R5375" s="117" t="s">
        <v>16111</v>
      </c>
      <c r="S5375" s="117" t="s">
        <v>14589</v>
      </c>
      <c r="T5375" t="s">
        <v>12136</v>
      </c>
      <c r="U5375" t="s">
        <v>10772</v>
      </c>
    </row>
    <row r="5376" spans="1:21">
      <c r="A5376" s="117" t="s">
        <v>12945</v>
      </c>
      <c r="B5376" t="s">
        <v>14590</v>
      </c>
      <c r="C5376" t="s">
        <v>14593</v>
      </c>
      <c r="D5376">
        <v>106</v>
      </c>
      <c r="E5376">
        <v>100</v>
      </c>
      <c r="F5376" t="e">
        <v>#N/A</v>
      </c>
      <c r="G5376" t="e">
        <v>#N/A</v>
      </c>
      <c r="H5376">
        <v>1</v>
      </c>
      <c r="I5376">
        <v>1</v>
      </c>
      <c r="J5376">
        <v>0</v>
      </c>
      <c r="K5376" s="194" t="e">
        <v>#N/A</v>
      </c>
      <c r="L5376" t="s">
        <v>1083</v>
      </c>
      <c r="M5376" t="s">
        <v>1083</v>
      </c>
      <c r="O5376" t="s">
        <v>7876</v>
      </c>
      <c r="R5376" s="117" t="s">
        <v>14599</v>
      </c>
      <c r="S5376" s="117" t="s">
        <v>14615</v>
      </c>
      <c r="T5376" t="e">
        <v>#N/A</v>
      </c>
      <c r="U5376" t="s">
        <v>10772</v>
      </c>
    </row>
    <row r="5377" spans="1:21">
      <c r="A5377" s="117" t="s">
        <v>12946</v>
      </c>
      <c r="B5377" t="s">
        <v>14590</v>
      </c>
      <c r="C5377" t="s">
        <v>14593</v>
      </c>
      <c r="D5377">
        <v>111</v>
      </c>
      <c r="E5377">
        <v>105</v>
      </c>
      <c r="F5377" t="e">
        <v>#N/A</v>
      </c>
      <c r="G5377" t="e">
        <v>#N/A</v>
      </c>
      <c r="H5377">
        <v>1</v>
      </c>
      <c r="I5377">
        <v>1</v>
      </c>
      <c r="J5377">
        <v>0</v>
      </c>
      <c r="K5377" s="194" t="e">
        <v>#N/A</v>
      </c>
      <c r="L5377" t="s">
        <v>1083</v>
      </c>
      <c r="M5377" t="s">
        <v>1083</v>
      </c>
      <c r="O5377" t="s">
        <v>7876</v>
      </c>
      <c r="P5377" t="s">
        <v>13902</v>
      </c>
      <c r="R5377" s="117" t="s">
        <v>16111</v>
      </c>
      <c r="S5377" s="117" t="s">
        <v>14589</v>
      </c>
      <c r="T5377" t="s">
        <v>12136</v>
      </c>
      <c r="U5377" t="s">
        <v>10772</v>
      </c>
    </row>
    <row r="5378" spans="1:21">
      <c r="A5378" s="117" t="s">
        <v>12947</v>
      </c>
      <c r="B5378" t="s">
        <v>14590</v>
      </c>
      <c r="C5378" t="s">
        <v>14593</v>
      </c>
      <c r="D5378">
        <v>104</v>
      </c>
      <c r="E5378">
        <v>98</v>
      </c>
      <c r="F5378" t="e">
        <v>#N/A</v>
      </c>
      <c r="G5378" t="e">
        <v>#N/A</v>
      </c>
      <c r="H5378">
        <v>1</v>
      </c>
      <c r="I5378">
        <v>1</v>
      </c>
      <c r="J5378">
        <v>0</v>
      </c>
      <c r="K5378" s="194" t="e">
        <v>#N/A</v>
      </c>
      <c r="L5378" t="s">
        <v>1083</v>
      </c>
      <c r="M5378" t="s">
        <v>1083</v>
      </c>
      <c r="O5378" t="s">
        <v>7876</v>
      </c>
      <c r="P5378" t="s">
        <v>13902</v>
      </c>
      <c r="R5378" s="117" t="s">
        <v>14599</v>
      </c>
      <c r="S5378" s="117" t="s">
        <v>14615</v>
      </c>
      <c r="T5378" t="e">
        <v>#N/A</v>
      </c>
      <c r="U5378" t="s">
        <v>10772</v>
      </c>
    </row>
    <row r="5379" spans="1:21">
      <c r="A5379" s="117" t="s">
        <v>12948</v>
      </c>
      <c r="B5379" t="s">
        <v>14590</v>
      </c>
      <c r="C5379" t="s">
        <v>14593</v>
      </c>
      <c r="D5379">
        <v>90</v>
      </c>
      <c r="E5379">
        <v>84</v>
      </c>
      <c r="F5379" t="e">
        <v>#N/A</v>
      </c>
      <c r="G5379" t="e">
        <v>#N/A</v>
      </c>
      <c r="H5379">
        <v>1</v>
      </c>
      <c r="I5379">
        <v>1</v>
      </c>
      <c r="J5379">
        <v>0</v>
      </c>
      <c r="K5379" s="194" t="e">
        <v>#N/A</v>
      </c>
      <c r="L5379" t="s">
        <v>1083</v>
      </c>
      <c r="M5379" t="s">
        <v>1083</v>
      </c>
      <c r="O5379" t="s">
        <v>7876</v>
      </c>
      <c r="R5379" s="117" t="s">
        <v>14599</v>
      </c>
      <c r="S5379" s="117" t="s">
        <v>14615</v>
      </c>
      <c r="T5379" t="e">
        <v>#N/A</v>
      </c>
      <c r="U5379" t="s">
        <v>10773</v>
      </c>
    </row>
    <row r="5380" spans="1:21">
      <c r="A5380" s="117" t="s">
        <v>12949</v>
      </c>
      <c r="B5380" t="s">
        <v>14590</v>
      </c>
      <c r="C5380" t="s">
        <v>14593</v>
      </c>
      <c r="D5380">
        <v>90</v>
      </c>
      <c r="E5380">
        <v>84</v>
      </c>
      <c r="F5380" t="e">
        <v>#N/A</v>
      </c>
      <c r="G5380" t="e">
        <v>#N/A</v>
      </c>
      <c r="H5380">
        <v>1</v>
      </c>
      <c r="I5380">
        <v>1</v>
      </c>
      <c r="J5380">
        <v>0</v>
      </c>
      <c r="K5380" s="194" t="e">
        <v>#N/A</v>
      </c>
      <c r="L5380" t="s">
        <v>1083</v>
      </c>
      <c r="M5380" t="s">
        <v>1083</v>
      </c>
      <c r="O5380" t="s">
        <v>7876</v>
      </c>
      <c r="R5380" s="117" t="s">
        <v>14599</v>
      </c>
      <c r="S5380" s="117" t="s">
        <v>14615</v>
      </c>
      <c r="T5380" t="e">
        <v>#N/A</v>
      </c>
      <c r="U5380" t="s">
        <v>10772</v>
      </c>
    </row>
    <row r="5381" spans="1:21">
      <c r="A5381" s="117" t="s">
        <v>12950</v>
      </c>
      <c r="B5381" t="s">
        <v>14590</v>
      </c>
      <c r="C5381" t="s">
        <v>14593</v>
      </c>
      <c r="D5381">
        <v>34</v>
      </c>
      <c r="E5381">
        <v>28</v>
      </c>
      <c r="F5381" t="e">
        <v>#N/A</v>
      </c>
      <c r="G5381" t="e">
        <v>#N/A</v>
      </c>
      <c r="H5381">
        <v>1</v>
      </c>
      <c r="I5381">
        <v>1</v>
      </c>
      <c r="J5381">
        <v>0</v>
      </c>
      <c r="K5381" s="194" t="e">
        <v>#N/A</v>
      </c>
      <c r="L5381" t="s">
        <v>1083</v>
      </c>
      <c r="M5381" t="s">
        <v>1083</v>
      </c>
      <c r="O5381" t="s">
        <v>7876</v>
      </c>
      <c r="R5381" s="117" t="s">
        <v>14599</v>
      </c>
      <c r="S5381" s="117" t="s">
        <v>17525</v>
      </c>
      <c r="T5381" t="s">
        <v>17526</v>
      </c>
      <c r="U5381" t="s">
        <v>10772</v>
      </c>
    </row>
    <row r="5382" spans="1:21">
      <c r="A5382" s="117" t="s">
        <v>12951</v>
      </c>
      <c r="B5382" t="s">
        <v>14590</v>
      </c>
      <c r="C5382" t="s">
        <v>14593</v>
      </c>
      <c r="D5382">
        <v>39</v>
      </c>
      <c r="E5382">
        <v>33</v>
      </c>
      <c r="F5382" t="e">
        <v>#N/A</v>
      </c>
      <c r="G5382" t="e">
        <v>#N/A</v>
      </c>
      <c r="H5382">
        <v>1</v>
      </c>
      <c r="I5382">
        <v>1</v>
      </c>
      <c r="J5382">
        <v>0</v>
      </c>
      <c r="K5382" s="194" t="e">
        <v>#N/A</v>
      </c>
      <c r="L5382" t="s">
        <v>1083</v>
      </c>
      <c r="M5382" t="s">
        <v>1083</v>
      </c>
      <c r="O5382" t="s">
        <v>7876</v>
      </c>
      <c r="R5382" s="117" t="s">
        <v>14599</v>
      </c>
      <c r="S5382" s="117" t="s">
        <v>14589</v>
      </c>
      <c r="T5382" t="s">
        <v>12136</v>
      </c>
      <c r="U5382" t="s">
        <v>10772</v>
      </c>
    </row>
    <row r="5383" spans="1:21">
      <c r="A5383" s="117" t="s">
        <v>12952</v>
      </c>
      <c r="B5383" t="s">
        <v>14590</v>
      </c>
      <c r="C5383" t="s">
        <v>14593</v>
      </c>
      <c r="D5383">
        <v>118</v>
      </c>
      <c r="E5383">
        <v>112</v>
      </c>
      <c r="F5383" t="e">
        <v>#N/A</v>
      </c>
      <c r="G5383" t="e">
        <v>#N/A</v>
      </c>
      <c r="H5383">
        <v>1</v>
      </c>
      <c r="I5383">
        <v>1</v>
      </c>
      <c r="J5383">
        <v>0</v>
      </c>
      <c r="K5383" s="194" t="e">
        <v>#N/A</v>
      </c>
      <c r="L5383" t="s">
        <v>1083</v>
      </c>
      <c r="M5383" t="s">
        <v>1083</v>
      </c>
      <c r="O5383" t="s">
        <v>7876</v>
      </c>
      <c r="R5383" s="117" t="s">
        <v>14599</v>
      </c>
      <c r="S5383" s="117" t="s">
        <v>14615</v>
      </c>
      <c r="T5383" t="e">
        <v>#N/A</v>
      </c>
      <c r="U5383" t="s">
        <v>10772</v>
      </c>
    </row>
    <row r="5384" spans="1:21">
      <c r="A5384" s="117" t="s">
        <v>12953</v>
      </c>
      <c r="B5384" t="s">
        <v>14590</v>
      </c>
      <c r="C5384" t="s">
        <v>14593</v>
      </c>
      <c r="D5384">
        <v>90</v>
      </c>
      <c r="E5384">
        <v>84</v>
      </c>
      <c r="F5384" t="e">
        <v>#N/A</v>
      </c>
      <c r="G5384" t="e">
        <v>#N/A</v>
      </c>
      <c r="H5384">
        <v>1</v>
      </c>
      <c r="I5384">
        <v>1</v>
      </c>
      <c r="J5384">
        <v>0</v>
      </c>
      <c r="K5384" s="194" t="e">
        <v>#N/A</v>
      </c>
      <c r="L5384" t="s">
        <v>1083</v>
      </c>
      <c r="M5384" t="s">
        <v>1083</v>
      </c>
      <c r="O5384" t="s">
        <v>7876</v>
      </c>
      <c r="R5384" s="117" t="s">
        <v>14599</v>
      </c>
      <c r="S5384" s="117" t="s">
        <v>14615</v>
      </c>
      <c r="T5384" t="e">
        <v>#N/A</v>
      </c>
      <c r="U5384" t="s">
        <v>10772</v>
      </c>
    </row>
    <row r="5385" spans="1:21">
      <c r="A5385" s="117" t="s">
        <v>12954</v>
      </c>
      <c r="B5385" t="s">
        <v>14590</v>
      </c>
      <c r="C5385" t="s">
        <v>14593</v>
      </c>
      <c r="D5385">
        <v>6</v>
      </c>
      <c r="E5385">
        <v>0</v>
      </c>
      <c r="F5385" t="e">
        <v>#N/A</v>
      </c>
      <c r="G5385" t="e">
        <v>#N/A</v>
      </c>
      <c r="H5385">
        <v>1</v>
      </c>
      <c r="I5385">
        <v>1</v>
      </c>
      <c r="J5385">
        <v>0</v>
      </c>
      <c r="K5385" s="194" t="e">
        <v>#N/A</v>
      </c>
      <c r="L5385" t="s">
        <v>1083</v>
      </c>
      <c r="M5385" t="s">
        <v>1083</v>
      </c>
      <c r="O5385" t="s">
        <v>7876</v>
      </c>
      <c r="R5385" s="117" t="s">
        <v>14599</v>
      </c>
      <c r="S5385" s="117" t="s">
        <v>14615</v>
      </c>
      <c r="T5385" t="e">
        <v>#N/A</v>
      </c>
      <c r="U5385" t="s">
        <v>10772</v>
      </c>
    </row>
    <row r="5386" spans="1:21">
      <c r="A5386" s="117" t="s">
        <v>12955</v>
      </c>
      <c r="B5386" t="s">
        <v>14590</v>
      </c>
      <c r="C5386" t="s">
        <v>14593</v>
      </c>
      <c r="D5386">
        <v>106</v>
      </c>
      <c r="E5386">
        <v>100</v>
      </c>
      <c r="F5386" t="e">
        <v>#N/A</v>
      </c>
      <c r="G5386" t="e">
        <v>#N/A</v>
      </c>
      <c r="H5386">
        <v>1</v>
      </c>
      <c r="I5386">
        <v>1</v>
      </c>
      <c r="J5386">
        <v>0</v>
      </c>
      <c r="K5386" s="194" t="e">
        <v>#N/A</v>
      </c>
      <c r="L5386" t="s">
        <v>1083</v>
      </c>
      <c r="M5386" t="s">
        <v>1083</v>
      </c>
      <c r="O5386" t="s">
        <v>7876</v>
      </c>
      <c r="R5386" s="117" t="s">
        <v>14599</v>
      </c>
      <c r="S5386" s="117" t="s">
        <v>14615</v>
      </c>
      <c r="T5386" t="e">
        <v>#N/A</v>
      </c>
      <c r="U5386" t="s">
        <v>10772</v>
      </c>
    </row>
    <row r="5387" spans="1:21">
      <c r="A5387" s="117" t="s">
        <v>12956</v>
      </c>
      <c r="B5387" t="s">
        <v>14590</v>
      </c>
      <c r="C5387" t="s">
        <v>14593</v>
      </c>
      <c r="D5387">
        <v>75</v>
      </c>
      <c r="E5387">
        <v>69</v>
      </c>
      <c r="F5387" t="e">
        <v>#N/A</v>
      </c>
      <c r="G5387" t="e">
        <v>#N/A</v>
      </c>
      <c r="H5387">
        <v>1</v>
      </c>
      <c r="I5387">
        <v>1</v>
      </c>
      <c r="J5387">
        <v>0</v>
      </c>
      <c r="K5387" s="194" t="e">
        <v>#N/A</v>
      </c>
      <c r="L5387" t="s">
        <v>1083</v>
      </c>
      <c r="M5387" t="s">
        <v>1083</v>
      </c>
      <c r="N5387">
        <v>230</v>
      </c>
      <c r="O5387" t="s">
        <v>7876</v>
      </c>
      <c r="P5387" t="s">
        <v>13903</v>
      </c>
      <c r="Q5387">
        <v>0.23</v>
      </c>
      <c r="R5387" s="117" t="s">
        <v>16111</v>
      </c>
      <c r="S5387" s="117" t="s">
        <v>14589</v>
      </c>
      <c r="T5387" t="s">
        <v>12136</v>
      </c>
      <c r="U5387" t="s">
        <v>10772</v>
      </c>
    </row>
    <row r="5388" spans="1:21">
      <c r="A5388" s="117" t="s">
        <v>12957</v>
      </c>
      <c r="B5388" t="s">
        <v>14590</v>
      </c>
      <c r="C5388" t="s">
        <v>14593</v>
      </c>
      <c r="D5388">
        <v>6</v>
      </c>
      <c r="E5388">
        <v>0</v>
      </c>
      <c r="F5388" t="e">
        <v>#N/A</v>
      </c>
      <c r="G5388" t="e">
        <v>#N/A</v>
      </c>
      <c r="H5388">
        <v>1</v>
      </c>
      <c r="I5388">
        <v>1</v>
      </c>
      <c r="J5388">
        <v>0</v>
      </c>
      <c r="K5388" s="194" t="e">
        <v>#N/A</v>
      </c>
      <c r="L5388" t="s">
        <v>1083</v>
      </c>
      <c r="M5388" t="s">
        <v>1083</v>
      </c>
      <c r="O5388" t="s">
        <v>7876</v>
      </c>
      <c r="R5388" s="117" t="s">
        <v>14599</v>
      </c>
      <c r="S5388" s="117" t="s">
        <v>14615</v>
      </c>
      <c r="T5388" t="e">
        <v>#N/A</v>
      </c>
      <c r="U5388" t="s">
        <v>10772</v>
      </c>
    </row>
    <row r="5389" spans="1:21">
      <c r="A5389" s="117" t="s">
        <v>12958</v>
      </c>
      <c r="B5389" t="s">
        <v>14590</v>
      </c>
      <c r="C5389" t="s">
        <v>14593</v>
      </c>
      <c r="D5389">
        <v>106</v>
      </c>
      <c r="E5389">
        <v>100</v>
      </c>
      <c r="F5389" t="e">
        <v>#N/A</v>
      </c>
      <c r="G5389" t="e">
        <v>#N/A</v>
      </c>
      <c r="H5389">
        <v>1</v>
      </c>
      <c r="I5389">
        <v>1</v>
      </c>
      <c r="J5389">
        <v>0</v>
      </c>
      <c r="K5389" s="194" t="e">
        <v>#N/A</v>
      </c>
      <c r="L5389" t="s">
        <v>1083</v>
      </c>
      <c r="M5389" t="s">
        <v>1083</v>
      </c>
      <c r="O5389" t="s">
        <v>7876</v>
      </c>
      <c r="R5389" s="117" t="s">
        <v>14599</v>
      </c>
      <c r="S5389" s="117" t="s">
        <v>14615</v>
      </c>
      <c r="T5389" t="e">
        <v>#N/A</v>
      </c>
      <c r="U5389" t="s">
        <v>10772</v>
      </c>
    </row>
    <row r="5390" spans="1:21">
      <c r="A5390" s="117" t="s">
        <v>12959</v>
      </c>
      <c r="B5390" t="s">
        <v>14590</v>
      </c>
      <c r="C5390" t="s">
        <v>14593</v>
      </c>
      <c r="D5390">
        <v>39</v>
      </c>
      <c r="E5390">
        <v>33</v>
      </c>
      <c r="F5390" t="e">
        <v>#N/A</v>
      </c>
      <c r="G5390" t="e">
        <v>#N/A</v>
      </c>
      <c r="H5390">
        <v>1</v>
      </c>
      <c r="I5390">
        <v>1</v>
      </c>
      <c r="J5390">
        <v>0</v>
      </c>
      <c r="K5390" s="194" t="e">
        <v>#N/A</v>
      </c>
      <c r="L5390" t="s">
        <v>1083</v>
      </c>
      <c r="M5390" t="s">
        <v>1083</v>
      </c>
      <c r="O5390" t="s">
        <v>7876</v>
      </c>
      <c r="R5390" s="117" t="s">
        <v>16111</v>
      </c>
      <c r="S5390" s="117" t="s">
        <v>14589</v>
      </c>
      <c r="T5390" t="s">
        <v>12136</v>
      </c>
      <c r="U5390" t="s">
        <v>10772</v>
      </c>
    </row>
    <row r="5391" spans="1:21">
      <c r="A5391" s="117" t="s">
        <v>12960</v>
      </c>
      <c r="B5391" t="s">
        <v>14590</v>
      </c>
      <c r="C5391" t="s">
        <v>14593</v>
      </c>
      <c r="D5391">
        <v>106</v>
      </c>
      <c r="E5391">
        <v>100</v>
      </c>
      <c r="F5391" t="e">
        <v>#N/A</v>
      </c>
      <c r="G5391" t="e">
        <v>#N/A</v>
      </c>
      <c r="H5391">
        <v>1</v>
      </c>
      <c r="I5391">
        <v>1</v>
      </c>
      <c r="J5391">
        <v>0</v>
      </c>
      <c r="K5391" s="194" t="e">
        <v>#N/A</v>
      </c>
      <c r="L5391" t="s">
        <v>1083</v>
      </c>
      <c r="M5391" t="s">
        <v>1083</v>
      </c>
      <c r="O5391" t="s">
        <v>7876</v>
      </c>
      <c r="R5391" s="117" t="s">
        <v>14599</v>
      </c>
      <c r="S5391" s="117" t="s">
        <v>14615</v>
      </c>
      <c r="T5391" t="e">
        <v>#N/A</v>
      </c>
      <c r="U5391" t="s">
        <v>10772</v>
      </c>
    </row>
    <row r="5392" spans="1:21">
      <c r="A5392" s="117" t="s">
        <v>12961</v>
      </c>
      <c r="B5392" t="s">
        <v>14590</v>
      </c>
      <c r="C5392" t="s">
        <v>14593</v>
      </c>
      <c r="D5392">
        <v>6</v>
      </c>
      <c r="E5392">
        <v>0</v>
      </c>
      <c r="F5392" t="e">
        <v>#N/A</v>
      </c>
      <c r="G5392" t="e">
        <v>#N/A</v>
      </c>
      <c r="H5392">
        <v>1</v>
      </c>
      <c r="I5392">
        <v>1</v>
      </c>
      <c r="J5392">
        <v>0</v>
      </c>
      <c r="K5392" s="194" t="e">
        <v>#N/A</v>
      </c>
      <c r="L5392" t="s">
        <v>1083</v>
      </c>
      <c r="M5392" t="s">
        <v>1083</v>
      </c>
      <c r="O5392" t="s">
        <v>7876</v>
      </c>
      <c r="R5392" s="117" t="s">
        <v>14599</v>
      </c>
      <c r="S5392" s="117" t="s">
        <v>14615</v>
      </c>
      <c r="T5392" t="e">
        <v>#N/A</v>
      </c>
      <c r="U5392" t="s">
        <v>10772</v>
      </c>
    </row>
    <row r="5393" spans="1:21">
      <c r="A5393" s="117" t="s">
        <v>12962</v>
      </c>
      <c r="B5393" t="s">
        <v>14590</v>
      </c>
      <c r="C5393" t="s">
        <v>14593</v>
      </c>
      <c r="D5393">
        <v>6</v>
      </c>
      <c r="E5393">
        <v>0</v>
      </c>
      <c r="F5393" t="e">
        <v>#N/A</v>
      </c>
      <c r="G5393" t="e">
        <v>#N/A</v>
      </c>
      <c r="H5393">
        <v>1</v>
      </c>
      <c r="I5393">
        <v>1</v>
      </c>
      <c r="J5393">
        <v>0</v>
      </c>
      <c r="K5393" s="194" t="e">
        <v>#N/A</v>
      </c>
      <c r="L5393" t="s">
        <v>1083</v>
      </c>
      <c r="M5393" t="s">
        <v>1083</v>
      </c>
      <c r="O5393" t="s">
        <v>7876</v>
      </c>
      <c r="R5393" s="117" t="s">
        <v>14599</v>
      </c>
      <c r="S5393" s="117" t="s">
        <v>14615</v>
      </c>
      <c r="T5393" t="e">
        <v>#N/A</v>
      </c>
      <c r="U5393" t="s">
        <v>10772</v>
      </c>
    </row>
    <row r="5394" spans="1:21">
      <c r="A5394" s="117" t="s">
        <v>12963</v>
      </c>
      <c r="B5394" t="s">
        <v>14590</v>
      </c>
      <c r="C5394" t="s">
        <v>14593</v>
      </c>
      <c r="D5394">
        <v>90</v>
      </c>
      <c r="E5394">
        <v>84</v>
      </c>
      <c r="F5394" t="e">
        <v>#N/A</v>
      </c>
      <c r="G5394" t="e">
        <v>#N/A</v>
      </c>
      <c r="H5394">
        <v>1</v>
      </c>
      <c r="I5394">
        <v>1</v>
      </c>
      <c r="J5394">
        <v>0</v>
      </c>
      <c r="K5394" s="194" t="e">
        <v>#N/A</v>
      </c>
      <c r="L5394" t="s">
        <v>1083</v>
      </c>
      <c r="M5394" t="s">
        <v>1083</v>
      </c>
      <c r="O5394" t="s">
        <v>7876</v>
      </c>
      <c r="R5394" s="117" t="s">
        <v>14599</v>
      </c>
      <c r="S5394" s="117" t="s">
        <v>14615</v>
      </c>
      <c r="T5394" t="e">
        <v>#N/A</v>
      </c>
      <c r="U5394" t="s">
        <v>10772</v>
      </c>
    </row>
    <row r="5395" spans="1:21">
      <c r="A5395" s="117" t="s">
        <v>12964</v>
      </c>
      <c r="B5395" t="s">
        <v>14590</v>
      </c>
      <c r="C5395" t="s">
        <v>14593</v>
      </c>
      <c r="D5395">
        <v>33</v>
      </c>
      <c r="E5395">
        <v>27</v>
      </c>
      <c r="F5395" t="e">
        <v>#N/A</v>
      </c>
      <c r="G5395" t="e">
        <v>#N/A</v>
      </c>
      <c r="H5395">
        <v>1</v>
      </c>
      <c r="I5395">
        <v>1</v>
      </c>
      <c r="J5395">
        <v>0</v>
      </c>
      <c r="K5395" s="194" t="e">
        <v>#N/A</v>
      </c>
      <c r="L5395" t="s">
        <v>1083</v>
      </c>
      <c r="M5395" t="s">
        <v>1083</v>
      </c>
      <c r="O5395" t="s">
        <v>7876</v>
      </c>
      <c r="R5395" s="117" t="s">
        <v>14599</v>
      </c>
      <c r="S5395" s="117" t="s">
        <v>14589</v>
      </c>
      <c r="T5395" t="s">
        <v>12136</v>
      </c>
      <c r="U5395" t="s">
        <v>10773</v>
      </c>
    </row>
    <row r="5396" spans="1:21">
      <c r="A5396" s="117" t="s">
        <v>12965</v>
      </c>
      <c r="B5396" t="s">
        <v>14590</v>
      </c>
      <c r="C5396" t="s">
        <v>14593</v>
      </c>
      <c r="D5396">
        <v>106</v>
      </c>
      <c r="E5396">
        <v>100</v>
      </c>
      <c r="F5396" t="e">
        <v>#N/A</v>
      </c>
      <c r="G5396" t="e">
        <v>#N/A</v>
      </c>
      <c r="H5396">
        <v>1</v>
      </c>
      <c r="I5396">
        <v>1</v>
      </c>
      <c r="J5396">
        <v>0</v>
      </c>
      <c r="K5396" s="194" t="e">
        <v>#N/A</v>
      </c>
      <c r="L5396" t="s">
        <v>1083</v>
      </c>
      <c r="M5396" t="s">
        <v>1083</v>
      </c>
      <c r="O5396" t="s">
        <v>7876</v>
      </c>
      <c r="R5396" s="117" t="s">
        <v>14599</v>
      </c>
      <c r="S5396" s="117" t="s">
        <v>14615</v>
      </c>
      <c r="T5396" t="e">
        <v>#N/A</v>
      </c>
      <c r="U5396" t="s">
        <v>10772</v>
      </c>
    </row>
    <row r="5397" spans="1:21">
      <c r="A5397" s="117" t="s">
        <v>12966</v>
      </c>
      <c r="B5397" t="s">
        <v>14590</v>
      </c>
      <c r="C5397" t="s">
        <v>14593</v>
      </c>
      <c r="D5397">
        <v>90</v>
      </c>
      <c r="E5397">
        <v>84</v>
      </c>
      <c r="F5397" t="e">
        <v>#N/A</v>
      </c>
      <c r="G5397" t="e">
        <v>#N/A</v>
      </c>
      <c r="H5397">
        <v>1</v>
      </c>
      <c r="I5397">
        <v>1</v>
      </c>
      <c r="J5397">
        <v>0</v>
      </c>
      <c r="K5397" s="194" t="e">
        <v>#N/A</v>
      </c>
      <c r="L5397" t="s">
        <v>1083</v>
      </c>
      <c r="M5397" t="s">
        <v>1083</v>
      </c>
      <c r="O5397" t="s">
        <v>7876</v>
      </c>
      <c r="R5397" s="117" t="s">
        <v>14599</v>
      </c>
      <c r="S5397" s="117" t="s">
        <v>14615</v>
      </c>
      <c r="T5397" t="e">
        <v>#N/A</v>
      </c>
      <c r="U5397" t="s">
        <v>10772</v>
      </c>
    </row>
    <row r="5398" spans="1:21">
      <c r="A5398" s="117" t="s">
        <v>12967</v>
      </c>
      <c r="B5398" t="s">
        <v>14590</v>
      </c>
      <c r="C5398" t="s">
        <v>14593</v>
      </c>
      <c r="D5398">
        <v>62</v>
      </c>
      <c r="E5398">
        <v>56</v>
      </c>
      <c r="F5398" t="e">
        <v>#N/A</v>
      </c>
      <c r="G5398" t="e">
        <v>#N/A</v>
      </c>
      <c r="H5398">
        <v>1</v>
      </c>
      <c r="I5398">
        <v>1</v>
      </c>
      <c r="J5398">
        <v>0</v>
      </c>
      <c r="K5398" s="194" t="e">
        <v>#N/A</v>
      </c>
      <c r="L5398" t="s">
        <v>1083</v>
      </c>
      <c r="M5398" t="s">
        <v>1083</v>
      </c>
      <c r="O5398" t="s">
        <v>7876</v>
      </c>
      <c r="R5398" s="117" t="s">
        <v>14599</v>
      </c>
      <c r="S5398" s="117" t="s">
        <v>14615</v>
      </c>
      <c r="T5398" t="e">
        <v>#N/A</v>
      </c>
      <c r="U5398" t="s">
        <v>10772</v>
      </c>
    </row>
    <row r="5399" spans="1:21">
      <c r="A5399" s="117" t="s">
        <v>12968</v>
      </c>
      <c r="B5399" t="s">
        <v>14590</v>
      </c>
      <c r="C5399" t="s">
        <v>14593</v>
      </c>
      <c r="D5399">
        <v>106</v>
      </c>
      <c r="E5399">
        <v>100</v>
      </c>
      <c r="F5399" t="e">
        <v>#N/A</v>
      </c>
      <c r="G5399" t="e">
        <v>#N/A</v>
      </c>
      <c r="H5399">
        <v>1</v>
      </c>
      <c r="I5399">
        <v>1</v>
      </c>
      <c r="J5399">
        <v>0</v>
      </c>
      <c r="K5399" s="194" t="e">
        <v>#N/A</v>
      </c>
      <c r="L5399" t="s">
        <v>1083</v>
      </c>
      <c r="M5399" t="s">
        <v>1083</v>
      </c>
      <c r="O5399" t="s">
        <v>7876</v>
      </c>
      <c r="R5399" s="117" t="s">
        <v>14599</v>
      </c>
      <c r="S5399" s="117" t="s">
        <v>14615</v>
      </c>
      <c r="T5399" t="e">
        <v>#N/A</v>
      </c>
      <c r="U5399" t="s">
        <v>10772</v>
      </c>
    </row>
    <row r="5400" spans="1:21">
      <c r="A5400" s="117" t="s">
        <v>12969</v>
      </c>
      <c r="B5400" t="s">
        <v>14590</v>
      </c>
      <c r="C5400" t="s">
        <v>14593</v>
      </c>
      <c r="D5400">
        <v>6</v>
      </c>
      <c r="E5400">
        <v>0</v>
      </c>
      <c r="F5400" t="e">
        <v>#N/A</v>
      </c>
      <c r="G5400" t="e">
        <v>#N/A</v>
      </c>
      <c r="H5400">
        <v>1</v>
      </c>
      <c r="I5400">
        <v>1</v>
      </c>
      <c r="J5400">
        <v>0</v>
      </c>
      <c r="K5400" s="194" t="e">
        <v>#N/A</v>
      </c>
      <c r="L5400" t="s">
        <v>1083</v>
      </c>
      <c r="M5400" t="s">
        <v>1083</v>
      </c>
      <c r="O5400" t="s">
        <v>7876</v>
      </c>
      <c r="R5400" s="117" t="s">
        <v>14599</v>
      </c>
      <c r="S5400" s="117" t="s">
        <v>14615</v>
      </c>
      <c r="T5400" t="e">
        <v>#N/A</v>
      </c>
      <c r="U5400" t="s">
        <v>10772</v>
      </c>
    </row>
    <row r="5401" spans="1:21">
      <c r="A5401" s="117" t="s">
        <v>12970</v>
      </c>
      <c r="B5401" t="s">
        <v>14590</v>
      </c>
      <c r="C5401" t="s">
        <v>14593</v>
      </c>
      <c r="D5401">
        <v>96</v>
      </c>
      <c r="E5401">
        <v>90</v>
      </c>
      <c r="F5401" t="e">
        <v>#N/A</v>
      </c>
      <c r="G5401" t="e">
        <v>#N/A</v>
      </c>
      <c r="H5401">
        <v>1</v>
      </c>
      <c r="I5401">
        <v>1</v>
      </c>
      <c r="J5401">
        <v>0</v>
      </c>
      <c r="K5401" s="194" t="e">
        <v>#N/A</v>
      </c>
      <c r="L5401" t="s">
        <v>1083</v>
      </c>
      <c r="M5401" t="s">
        <v>1083</v>
      </c>
      <c r="O5401" t="s">
        <v>7876</v>
      </c>
      <c r="R5401" s="117" t="s">
        <v>16111</v>
      </c>
      <c r="S5401" s="117" t="s">
        <v>14589</v>
      </c>
      <c r="T5401" t="s">
        <v>12136</v>
      </c>
      <c r="U5401" t="s">
        <v>10772</v>
      </c>
    </row>
    <row r="5402" spans="1:21">
      <c r="A5402" s="117" t="s">
        <v>12971</v>
      </c>
      <c r="B5402" t="s">
        <v>14590</v>
      </c>
      <c r="C5402" t="s">
        <v>14593</v>
      </c>
      <c r="D5402">
        <v>18</v>
      </c>
      <c r="E5402">
        <v>12</v>
      </c>
      <c r="F5402" t="e">
        <v>#N/A</v>
      </c>
      <c r="G5402" t="e">
        <v>#N/A</v>
      </c>
      <c r="H5402">
        <v>1</v>
      </c>
      <c r="I5402">
        <v>1</v>
      </c>
      <c r="J5402">
        <v>0</v>
      </c>
      <c r="K5402" s="194" t="e">
        <v>#N/A</v>
      </c>
      <c r="L5402" t="s">
        <v>1083</v>
      </c>
      <c r="M5402" t="s">
        <v>1083</v>
      </c>
      <c r="N5402">
        <v>216</v>
      </c>
      <c r="O5402" t="s">
        <v>7876</v>
      </c>
      <c r="P5402" t="s">
        <v>13904</v>
      </c>
      <c r="Q5402">
        <v>0.216</v>
      </c>
      <c r="R5402" s="117" t="s">
        <v>14599</v>
      </c>
      <c r="S5402" s="117" t="s">
        <v>14615</v>
      </c>
      <c r="T5402" t="e">
        <v>#N/A</v>
      </c>
      <c r="U5402" t="s">
        <v>10772</v>
      </c>
    </row>
    <row r="5403" spans="1:21">
      <c r="A5403" s="117" t="s">
        <v>12972</v>
      </c>
      <c r="B5403" t="s">
        <v>14590</v>
      </c>
      <c r="C5403" t="s">
        <v>14593</v>
      </c>
      <c r="D5403">
        <v>90</v>
      </c>
      <c r="E5403">
        <v>84</v>
      </c>
      <c r="F5403" t="e">
        <v>#N/A</v>
      </c>
      <c r="G5403" t="e">
        <v>#N/A</v>
      </c>
      <c r="H5403">
        <v>1</v>
      </c>
      <c r="I5403">
        <v>1</v>
      </c>
      <c r="J5403">
        <v>0</v>
      </c>
      <c r="K5403" s="194" t="e">
        <v>#N/A</v>
      </c>
      <c r="L5403" t="s">
        <v>1083</v>
      </c>
      <c r="M5403" t="s">
        <v>1083</v>
      </c>
      <c r="O5403" t="s">
        <v>7876</v>
      </c>
      <c r="R5403" s="117" t="s">
        <v>14599</v>
      </c>
      <c r="S5403" s="117" t="s">
        <v>14615</v>
      </c>
      <c r="T5403" t="e">
        <v>#N/A</v>
      </c>
      <c r="U5403" t="s">
        <v>10772</v>
      </c>
    </row>
    <row r="5404" spans="1:21">
      <c r="A5404" s="117" t="s">
        <v>12973</v>
      </c>
      <c r="B5404" t="s">
        <v>14590</v>
      </c>
      <c r="C5404" t="s">
        <v>14593</v>
      </c>
      <c r="D5404">
        <v>6</v>
      </c>
      <c r="E5404">
        <v>0</v>
      </c>
      <c r="F5404" t="e">
        <v>#N/A</v>
      </c>
      <c r="G5404" t="e">
        <v>#N/A</v>
      </c>
      <c r="H5404">
        <v>1</v>
      </c>
      <c r="I5404">
        <v>1</v>
      </c>
      <c r="J5404">
        <v>0</v>
      </c>
      <c r="K5404" s="194" t="e">
        <v>#N/A</v>
      </c>
      <c r="L5404" t="s">
        <v>1083</v>
      </c>
      <c r="M5404" t="s">
        <v>1083</v>
      </c>
      <c r="O5404" t="s">
        <v>7876</v>
      </c>
      <c r="R5404" s="117" t="s">
        <v>14599</v>
      </c>
      <c r="S5404" s="117" t="s">
        <v>14615</v>
      </c>
      <c r="T5404" t="e">
        <v>#N/A</v>
      </c>
      <c r="U5404" t="s">
        <v>10772</v>
      </c>
    </row>
    <row r="5405" spans="1:21">
      <c r="A5405" s="117" t="s">
        <v>12974</v>
      </c>
      <c r="B5405" t="s">
        <v>14590</v>
      </c>
      <c r="C5405" t="s">
        <v>14593</v>
      </c>
      <c r="D5405">
        <v>6</v>
      </c>
      <c r="E5405">
        <v>0</v>
      </c>
      <c r="F5405" t="e">
        <v>#N/A</v>
      </c>
      <c r="G5405" t="e">
        <v>#N/A</v>
      </c>
      <c r="H5405">
        <v>1</v>
      </c>
      <c r="I5405">
        <v>1</v>
      </c>
      <c r="J5405">
        <v>0</v>
      </c>
      <c r="K5405" s="194" t="e">
        <v>#N/A</v>
      </c>
      <c r="L5405" t="s">
        <v>1083</v>
      </c>
      <c r="M5405" t="s">
        <v>1083</v>
      </c>
      <c r="O5405" t="s">
        <v>7876</v>
      </c>
      <c r="R5405" s="117" t="s">
        <v>14599</v>
      </c>
      <c r="S5405" s="117" t="s">
        <v>14615</v>
      </c>
      <c r="T5405" t="e">
        <v>#N/A</v>
      </c>
      <c r="U5405" t="s">
        <v>10772</v>
      </c>
    </row>
    <row r="5406" spans="1:21">
      <c r="A5406" s="117" t="s">
        <v>12975</v>
      </c>
      <c r="B5406" t="s">
        <v>14590</v>
      </c>
      <c r="C5406" t="s">
        <v>14593</v>
      </c>
      <c r="D5406">
        <v>6</v>
      </c>
      <c r="E5406">
        <v>0</v>
      </c>
      <c r="F5406" t="e">
        <v>#N/A</v>
      </c>
      <c r="G5406" t="e">
        <v>#N/A</v>
      </c>
      <c r="H5406">
        <v>1</v>
      </c>
      <c r="I5406">
        <v>1</v>
      </c>
      <c r="J5406">
        <v>0</v>
      </c>
      <c r="K5406" s="194" t="e">
        <v>#N/A</v>
      </c>
      <c r="L5406" t="s">
        <v>1083</v>
      </c>
      <c r="M5406" t="s">
        <v>1083</v>
      </c>
      <c r="N5406">
        <v>330000</v>
      </c>
      <c r="O5406" t="s">
        <v>7876</v>
      </c>
      <c r="P5406" t="s">
        <v>13905</v>
      </c>
      <c r="Q5406">
        <v>330</v>
      </c>
      <c r="R5406" s="117" t="s">
        <v>14599</v>
      </c>
      <c r="S5406" s="117" t="s">
        <v>14615</v>
      </c>
      <c r="T5406" t="e">
        <v>#N/A</v>
      </c>
      <c r="U5406" t="s">
        <v>10772</v>
      </c>
    </row>
    <row r="5407" spans="1:21">
      <c r="A5407" s="117" t="s">
        <v>12976</v>
      </c>
      <c r="B5407" t="s">
        <v>14590</v>
      </c>
      <c r="C5407" t="s">
        <v>14593</v>
      </c>
      <c r="D5407">
        <v>90</v>
      </c>
      <c r="E5407">
        <v>84</v>
      </c>
      <c r="F5407" t="e">
        <v>#N/A</v>
      </c>
      <c r="G5407" t="e">
        <v>#N/A</v>
      </c>
      <c r="H5407">
        <v>1</v>
      </c>
      <c r="I5407">
        <v>1</v>
      </c>
      <c r="J5407">
        <v>0</v>
      </c>
      <c r="K5407" s="194" t="e">
        <v>#N/A</v>
      </c>
      <c r="L5407" t="s">
        <v>1083</v>
      </c>
      <c r="M5407" t="s">
        <v>1083</v>
      </c>
      <c r="O5407" t="s">
        <v>7876</v>
      </c>
      <c r="R5407" s="117" t="s">
        <v>14599</v>
      </c>
      <c r="S5407" s="117" t="s">
        <v>14615</v>
      </c>
      <c r="T5407" t="e">
        <v>#N/A</v>
      </c>
      <c r="U5407" t="s">
        <v>10772</v>
      </c>
    </row>
    <row r="5408" spans="1:21">
      <c r="A5408" s="117" t="s">
        <v>12977</v>
      </c>
      <c r="B5408" t="s">
        <v>14590</v>
      </c>
      <c r="C5408" t="s">
        <v>14593</v>
      </c>
      <c r="D5408">
        <v>34</v>
      </c>
      <c r="E5408">
        <v>28</v>
      </c>
      <c r="F5408" t="e">
        <v>#N/A</v>
      </c>
      <c r="G5408" t="e">
        <v>#N/A</v>
      </c>
      <c r="H5408">
        <v>1</v>
      </c>
      <c r="I5408">
        <v>1</v>
      </c>
      <c r="J5408">
        <v>0</v>
      </c>
      <c r="K5408" s="194" t="e">
        <v>#N/A</v>
      </c>
      <c r="L5408" t="s">
        <v>1083</v>
      </c>
      <c r="M5408" t="s">
        <v>1083</v>
      </c>
      <c r="O5408" t="s">
        <v>7876</v>
      </c>
      <c r="R5408" s="117" t="s">
        <v>14599</v>
      </c>
      <c r="S5408" s="117" t="s">
        <v>17525</v>
      </c>
      <c r="T5408" t="s">
        <v>17526</v>
      </c>
      <c r="U5408" t="s">
        <v>10772</v>
      </c>
    </row>
    <row r="5409" spans="1:21">
      <c r="A5409" s="117" t="s">
        <v>12978</v>
      </c>
      <c r="B5409" t="s">
        <v>14590</v>
      </c>
      <c r="C5409" t="s">
        <v>14593</v>
      </c>
      <c r="D5409">
        <v>46</v>
      </c>
      <c r="E5409">
        <v>40</v>
      </c>
      <c r="F5409" t="e">
        <v>#N/A</v>
      </c>
      <c r="G5409" t="e">
        <v>#N/A</v>
      </c>
      <c r="H5409">
        <v>1</v>
      </c>
      <c r="I5409">
        <v>1</v>
      </c>
      <c r="J5409">
        <v>0</v>
      </c>
      <c r="K5409" s="194" t="e">
        <v>#N/A</v>
      </c>
      <c r="L5409" t="s">
        <v>1083</v>
      </c>
      <c r="M5409" t="s">
        <v>1083</v>
      </c>
      <c r="O5409" t="s">
        <v>7876</v>
      </c>
      <c r="R5409" s="117" t="s">
        <v>14599</v>
      </c>
      <c r="S5409" s="117" t="s">
        <v>14615</v>
      </c>
      <c r="T5409" t="e">
        <v>#N/A</v>
      </c>
      <c r="U5409" t="s">
        <v>10772</v>
      </c>
    </row>
    <row r="5410" spans="1:21">
      <c r="A5410" s="117" t="s">
        <v>13037</v>
      </c>
      <c r="B5410" t="s">
        <v>14590</v>
      </c>
      <c r="C5410" t="s">
        <v>14593</v>
      </c>
      <c r="D5410">
        <v>6</v>
      </c>
      <c r="E5410">
        <v>0</v>
      </c>
      <c r="F5410" t="e">
        <v>#N/A</v>
      </c>
      <c r="G5410" t="e">
        <v>#N/A</v>
      </c>
      <c r="H5410">
        <v>1</v>
      </c>
      <c r="I5410">
        <v>1</v>
      </c>
      <c r="J5410">
        <v>0</v>
      </c>
      <c r="K5410" s="194" t="e">
        <v>#N/A</v>
      </c>
      <c r="L5410" t="s">
        <v>1083</v>
      </c>
      <c r="M5410" t="s">
        <v>1083</v>
      </c>
      <c r="N5410">
        <v>145000</v>
      </c>
      <c r="O5410" t="s">
        <v>7876</v>
      </c>
      <c r="P5410" t="s">
        <v>13908</v>
      </c>
      <c r="Q5410">
        <v>145</v>
      </c>
      <c r="R5410" s="117" t="s">
        <v>14599</v>
      </c>
      <c r="S5410" s="117" t="s">
        <v>14615</v>
      </c>
      <c r="T5410" t="e">
        <v>#N/A</v>
      </c>
      <c r="U5410" t="s">
        <v>10772</v>
      </c>
    </row>
    <row r="5411" spans="1:21">
      <c r="A5411" s="117" t="s">
        <v>13038</v>
      </c>
      <c r="B5411" t="s">
        <v>14590</v>
      </c>
      <c r="C5411" t="s">
        <v>14593</v>
      </c>
      <c r="D5411">
        <v>6</v>
      </c>
      <c r="E5411">
        <v>0</v>
      </c>
      <c r="F5411" t="e">
        <v>#N/A</v>
      </c>
      <c r="G5411" t="e">
        <v>#N/A</v>
      </c>
      <c r="H5411">
        <v>1</v>
      </c>
      <c r="I5411">
        <v>1</v>
      </c>
      <c r="J5411">
        <v>0</v>
      </c>
      <c r="K5411" s="194" t="e">
        <v>#N/A</v>
      </c>
      <c r="L5411" t="s">
        <v>1083</v>
      </c>
      <c r="M5411" t="s">
        <v>1083</v>
      </c>
      <c r="N5411">
        <v>190000</v>
      </c>
      <c r="O5411" t="s">
        <v>7876</v>
      </c>
      <c r="P5411" t="s">
        <v>13909</v>
      </c>
      <c r="Q5411">
        <v>190</v>
      </c>
      <c r="R5411" s="117" t="s">
        <v>14599</v>
      </c>
      <c r="S5411" s="117" t="s">
        <v>14615</v>
      </c>
      <c r="T5411" t="e">
        <v>#N/A</v>
      </c>
      <c r="U5411" t="s">
        <v>10772</v>
      </c>
    </row>
    <row r="5412" spans="1:21">
      <c r="A5412" s="117" t="s">
        <v>13039</v>
      </c>
      <c r="B5412" t="s">
        <v>14590</v>
      </c>
      <c r="C5412" t="s">
        <v>14593</v>
      </c>
      <c r="D5412">
        <v>6</v>
      </c>
      <c r="E5412">
        <v>0</v>
      </c>
      <c r="F5412" t="e">
        <v>#N/A</v>
      </c>
      <c r="G5412" t="e">
        <v>#N/A</v>
      </c>
      <c r="H5412">
        <v>1</v>
      </c>
      <c r="I5412">
        <v>1</v>
      </c>
      <c r="J5412">
        <v>0</v>
      </c>
      <c r="K5412" s="194" t="e">
        <v>#N/A</v>
      </c>
      <c r="L5412" t="s">
        <v>1083</v>
      </c>
      <c r="M5412" t="s">
        <v>1083</v>
      </c>
      <c r="N5412">
        <v>350000</v>
      </c>
      <c r="O5412" t="s">
        <v>7876</v>
      </c>
      <c r="P5412" t="s">
        <v>13910</v>
      </c>
      <c r="Q5412">
        <v>350</v>
      </c>
      <c r="R5412" s="117" t="s">
        <v>14599</v>
      </c>
      <c r="S5412" s="117" t="s">
        <v>14615</v>
      </c>
      <c r="T5412" t="e">
        <v>#N/A</v>
      </c>
      <c r="U5412" t="s">
        <v>10772</v>
      </c>
    </row>
    <row r="5413" spans="1:21">
      <c r="A5413" s="117" t="s">
        <v>13040</v>
      </c>
      <c r="B5413" t="s">
        <v>14590</v>
      </c>
      <c r="C5413" t="s">
        <v>14593</v>
      </c>
      <c r="D5413">
        <v>6</v>
      </c>
      <c r="E5413">
        <v>0</v>
      </c>
      <c r="F5413" t="e">
        <v>#N/A</v>
      </c>
      <c r="G5413" t="e">
        <v>#N/A</v>
      </c>
      <c r="H5413">
        <v>1</v>
      </c>
      <c r="I5413">
        <v>1</v>
      </c>
      <c r="J5413">
        <v>0</v>
      </c>
      <c r="K5413" s="194" t="e">
        <v>#N/A</v>
      </c>
      <c r="L5413" t="s">
        <v>1083</v>
      </c>
      <c r="M5413" t="s">
        <v>1083</v>
      </c>
      <c r="N5413">
        <v>190000</v>
      </c>
      <c r="O5413" t="s">
        <v>7876</v>
      </c>
      <c r="P5413" t="s">
        <v>13909</v>
      </c>
      <c r="Q5413">
        <v>190</v>
      </c>
      <c r="R5413" s="117" t="s">
        <v>14599</v>
      </c>
      <c r="S5413" s="117" t="s">
        <v>14615</v>
      </c>
      <c r="T5413" t="e">
        <v>#N/A</v>
      </c>
      <c r="U5413" t="s">
        <v>10772</v>
      </c>
    </row>
    <row r="5414" spans="1:21">
      <c r="A5414" s="117" t="s">
        <v>13041</v>
      </c>
      <c r="B5414" t="s">
        <v>14590</v>
      </c>
      <c r="C5414" t="s">
        <v>14593</v>
      </c>
      <c r="D5414">
        <v>6</v>
      </c>
      <c r="E5414">
        <v>0</v>
      </c>
      <c r="F5414" t="e">
        <v>#N/A</v>
      </c>
      <c r="G5414" t="e">
        <v>#N/A</v>
      </c>
      <c r="H5414">
        <v>1</v>
      </c>
      <c r="I5414">
        <v>1</v>
      </c>
      <c r="J5414">
        <v>0</v>
      </c>
      <c r="K5414" s="194" t="e">
        <v>#N/A</v>
      </c>
      <c r="L5414" t="s">
        <v>1083</v>
      </c>
      <c r="M5414" t="s">
        <v>1083</v>
      </c>
      <c r="N5414">
        <v>350000</v>
      </c>
      <c r="O5414" t="s">
        <v>7876</v>
      </c>
      <c r="P5414" t="s">
        <v>13910</v>
      </c>
      <c r="Q5414">
        <v>350</v>
      </c>
      <c r="R5414" s="117" t="s">
        <v>14599</v>
      </c>
      <c r="S5414" s="117" t="s">
        <v>14615</v>
      </c>
      <c r="T5414" t="e">
        <v>#N/A</v>
      </c>
      <c r="U5414" t="s">
        <v>10772</v>
      </c>
    </row>
    <row r="5415" spans="1:21">
      <c r="A5415" s="117" t="s">
        <v>13042</v>
      </c>
      <c r="B5415" t="s">
        <v>14590</v>
      </c>
      <c r="C5415" t="s">
        <v>14593</v>
      </c>
      <c r="D5415">
        <v>6</v>
      </c>
      <c r="E5415">
        <v>0</v>
      </c>
      <c r="F5415" t="e">
        <v>#N/A</v>
      </c>
      <c r="G5415" t="e">
        <v>#N/A</v>
      </c>
      <c r="H5415">
        <v>1</v>
      </c>
      <c r="I5415">
        <v>1</v>
      </c>
      <c r="J5415">
        <v>0</v>
      </c>
      <c r="K5415" s="194" t="e">
        <v>#N/A</v>
      </c>
      <c r="L5415" t="s">
        <v>1083</v>
      </c>
      <c r="M5415" t="s">
        <v>1083</v>
      </c>
      <c r="N5415">
        <v>260000</v>
      </c>
      <c r="O5415" t="s">
        <v>7876</v>
      </c>
      <c r="P5415" t="s">
        <v>13911</v>
      </c>
      <c r="Q5415">
        <v>260</v>
      </c>
      <c r="R5415" s="117" t="s">
        <v>14599</v>
      </c>
      <c r="S5415" s="117" t="s">
        <v>14615</v>
      </c>
      <c r="T5415" t="e">
        <v>#N/A</v>
      </c>
      <c r="U5415" t="s">
        <v>10772</v>
      </c>
    </row>
    <row r="5416" spans="1:21">
      <c r="A5416" s="117" t="s">
        <v>13043</v>
      </c>
      <c r="B5416" t="s">
        <v>14590</v>
      </c>
      <c r="C5416" t="s">
        <v>14593</v>
      </c>
      <c r="D5416">
        <v>6</v>
      </c>
      <c r="E5416">
        <v>0</v>
      </c>
      <c r="F5416" t="e">
        <v>#N/A</v>
      </c>
      <c r="G5416" t="e">
        <v>#N/A</v>
      </c>
      <c r="H5416">
        <v>1</v>
      </c>
      <c r="I5416">
        <v>1</v>
      </c>
      <c r="J5416">
        <v>0</v>
      </c>
      <c r="K5416" s="194" t="e">
        <v>#N/A</v>
      </c>
      <c r="L5416" t="s">
        <v>1083</v>
      </c>
      <c r="M5416" t="s">
        <v>1083</v>
      </c>
      <c r="N5416">
        <v>250000</v>
      </c>
      <c r="O5416" t="s">
        <v>7876</v>
      </c>
      <c r="P5416" t="s">
        <v>13911</v>
      </c>
      <c r="Q5416">
        <v>250</v>
      </c>
      <c r="R5416" s="117" t="s">
        <v>14599</v>
      </c>
      <c r="S5416" s="117" t="s">
        <v>14615</v>
      </c>
      <c r="T5416" t="e">
        <v>#N/A</v>
      </c>
      <c r="U5416" t="s">
        <v>10772</v>
      </c>
    </row>
    <row r="5417" spans="1:21">
      <c r="A5417" s="117" t="s">
        <v>13044</v>
      </c>
      <c r="B5417" t="s">
        <v>14590</v>
      </c>
      <c r="C5417" t="s">
        <v>14593</v>
      </c>
      <c r="D5417">
        <v>6</v>
      </c>
      <c r="E5417">
        <v>0</v>
      </c>
      <c r="F5417" t="e">
        <v>#N/A</v>
      </c>
      <c r="G5417" t="e">
        <v>#N/A</v>
      </c>
      <c r="H5417">
        <v>1</v>
      </c>
      <c r="I5417">
        <v>1</v>
      </c>
      <c r="J5417">
        <v>0</v>
      </c>
      <c r="K5417" s="194" t="e">
        <v>#N/A</v>
      </c>
      <c r="L5417" t="s">
        <v>1083</v>
      </c>
      <c r="M5417" t="s">
        <v>1083</v>
      </c>
      <c r="N5417">
        <v>9000</v>
      </c>
      <c r="O5417" t="s">
        <v>7876</v>
      </c>
      <c r="P5417" t="s">
        <v>13909</v>
      </c>
      <c r="Q5417">
        <v>9</v>
      </c>
      <c r="R5417" s="117" t="s">
        <v>14599</v>
      </c>
      <c r="S5417" s="117" t="s">
        <v>14615</v>
      </c>
      <c r="T5417" t="e">
        <v>#N/A</v>
      </c>
      <c r="U5417" t="s">
        <v>10772</v>
      </c>
    </row>
    <row r="5418" spans="1:21">
      <c r="A5418" s="117" t="s">
        <v>13045</v>
      </c>
      <c r="B5418" t="s">
        <v>14590</v>
      </c>
      <c r="C5418" t="s">
        <v>14593</v>
      </c>
      <c r="D5418">
        <v>6</v>
      </c>
      <c r="E5418">
        <v>0</v>
      </c>
      <c r="F5418" t="e">
        <v>#N/A</v>
      </c>
      <c r="G5418" t="e">
        <v>#N/A</v>
      </c>
      <c r="H5418">
        <v>1</v>
      </c>
      <c r="I5418">
        <v>1</v>
      </c>
      <c r="J5418">
        <v>0</v>
      </c>
      <c r="K5418" s="194" t="e">
        <v>#N/A</v>
      </c>
      <c r="L5418" t="s">
        <v>1083</v>
      </c>
      <c r="M5418" t="s">
        <v>1083</v>
      </c>
      <c r="N5418">
        <v>340000</v>
      </c>
      <c r="O5418" t="s">
        <v>7876</v>
      </c>
      <c r="P5418" t="s">
        <v>13910</v>
      </c>
      <c r="Q5418">
        <v>340</v>
      </c>
      <c r="R5418" s="117" t="s">
        <v>14599</v>
      </c>
      <c r="S5418" s="117" t="s">
        <v>14615</v>
      </c>
      <c r="T5418" t="e">
        <v>#N/A</v>
      </c>
      <c r="U5418" t="s">
        <v>10772</v>
      </c>
    </row>
    <row r="5419" spans="1:21">
      <c r="A5419" s="117" t="s">
        <v>13046</v>
      </c>
      <c r="B5419" t="s">
        <v>14590</v>
      </c>
      <c r="C5419" t="s">
        <v>14593</v>
      </c>
      <c r="D5419">
        <v>6</v>
      </c>
      <c r="E5419">
        <v>0</v>
      </c>
      <c r="F5419" t="e">
        <v>#N/A</v>
      </c>
      <c r="G5419" t="e">
        <v>#N/A</v>
      </c>
      <c r="H5419">
        <v>1</v>
      </c>
      <c r="I5419">
        <v>1</v>
      </c>
      <c r="J5419">
        <v>0</v>
      </c>
      <c r="K5419" s="194" t="e">
        <v>#N/A</v>
      </c>
      <c r="L5419" t="s">
        <v>1083</v>
      </c>
      <c r="M5419" t="s">
        <v>1083</v>
      </c>
      <c r="N5419">
        <v>340000</v>
      </c>
      <c r="O5419" t="s">
        <v>7876</v>
      </c>
      <c r="P5419" t="s">
        <v>13910</v>
      </c>
      <c r="Q5419">
        <v>340</v>
      </c>
      <c r="R5419" s="117" t="s">
        <v>14599</v>
      </c>
      <c r="S5419" s="117" t="s">
        <v>14615</v>
      </c>
      <c r="T5419" t="e">
        <v>#N/A</v>
      </c>
      <c r="U5419" t="s">
        <v>10772</v>
      </c>
    </row>
    <row r="5420" spans="1:21">
      <c r="A5420" s="117" t="s">
        <v>13047</v>
      </c>
      <c r="B5420" t="s">
        <v>14590</v>
      </c>
      <c r="C5420" t="s">
        <v>14593</v>
      </c>
      <c r="D5420">
        <v>6</v>
      </c>
      <c r="E5420">
        <v>0</v>
      </c>
      <c r="F5420" t="e">
        <v>#N/A</v>
      </c>
      <c r="G5420" t="e">
        <v>#N/A</v>
      </c>
      <c r="H5420">
        <v>1</v>
      </c>
      <c r="I5420">
        <v>1</v>
      </c>
      <c r="J5420">
        <v>0</v>
      </c>
      <c r="K5420" s="194" t="e">
        <v>#N/A</v>
      </c>
      <c r="L5420" t="s">
        <v>1083</v>
      </c>
      <c r="M5420" t="s">
        <v>1083</v>
      </c>
      <c r="N5420">
        <v>250000</v>
      </c>
      <c r="O5420" t="s">
        <v>7876</v>
      </c>
      <c r="P5420" t="s">
        <v>13911</v>
      </c>
      <c r="Q5420">
        <v>250</v>
      </c>
      <c r="R5420" s="117" t="s">
        <v>14599</v>
      </c>
      <c r="S5420" s="117" t="s">
        <v>14615</v>
      </c>
      <c r="T5420" t="e">
        <v>#N/A</v>
      </c>
      <c r="U5420" t="s">
        <v>10772</v>
      </c>
    </row>
    <row r="5421" spans="1:21">
      <c r="A5421" s="117" t="s">
        <v>13048</v>
      </c>
      <c r="B5421" t="s">
        <v>14590</v>
      </c>
      <c r="C5421" t="s">
        <v>14593</v>
      </c>
      <c r="D5421">
        <v>6</v>
      </c>
      <c r="E5421">
        <v>0</v>
      </c>
      <c r="F5421" t="e">
        <v>#N/A</v>
      </c>
      <c r="G5421" t="e">
        <v>#N/A</v>
      </c>
      <c r="H5421">
        <v>1</v>
      </c>
      <c r="I5421">
        <v>1</v>
      </c>
      <c r="J5421">
        <v>0</v>
      </c>
      <c r="K5421" s="194" t="e">
        <v>#N/A</v>
      </c>
      <c r="L5421" t="s">
        <v>1083</v>
      </c>
      <c r="M5421" t="s">
        <v>1083</v>
      </c>
      <c r="N5421">
        <v>330000</v>
      </c>
      <c r="O5421" t="s">
        <v>7876</v>
      </c>
      <c r="P5421" t="s">
        <v>13910</v>
      </c>
      <c r="Q5421">
        <v>330</v>
      </c>
      <c r="R5421" s="117" t="s">
        <v>14599</v>
      </c>
      <c r="S5421" s="117" t="s">
        <v>14615</v>
      </c>
      <c r="T5421" t="e">
        <v>#N/A</v>
      </c>
      <c r="U5421" t="s">
        <v>10772</v>
      </c>
    </row>
    <row r="5422" spans="1:21">
      <c r="A5422" s="117" t="s">
        <v>13049</v>
      </c>
      <c r="B5422" t="s">
        <v>14590</v>
      </c>
      <c r="C5422" t="s">
        <v>14593</v>
      </c>
      <c r="D5422">
        <v>6</v>
      </c>
      <c r="E5422">
        <v>0</v>
      </c>
      <c r="F5422" t="e">
        <v>#N/A</v>
      </c>
      <c r="G5422" t="e">
        <v>#N/A</v>
      </c>
      <c r="H5422">
        <v>1</v>
      </c>
      <c r="I5422">
        <v>1</v>
      </c>
      <c r="J5422">
        <v>0</v>
      </c>
      <c r="K5422" s="194" t="e">
        <v>#N/A</v>
      </c>
      <c r="L5422" t="s">
        <v>1083</v>
      </c>
      <c r="M5422" t="s">
        <v>1083</v>
      </c>
      <c r="N5422">
        <v>370000</v>
      </c>
      <c r="O5422" t="s">
        <v>7876</v>
      </c>
      <c r="P5422" t="s">
        <v>13910</v>
      </c>
      <c r="Q5422">
        <v>370</v>
      </c>
      <c r="R5422" s="117" t="s">
        <v>14599</v>
      </c>
      <c r="S5422" s="117" t="s">
        <v>14615</v>
      </c>
      <c r="T5422" t="e">
        <v>#N/A</v>
      </c>
      <c r="U5422" t="s">
        <v>10772</v>
      </c>
    </row>
    <row r="5423" spans="1:21">
      <c r="A5423" s="117" t="s">
        <v>13050</v>
      </c>
      <c r="B5423" t="s">
        <v>14590</v>
      </c>
      <c r="C5423" t="s">
        <v>14593</v>
      </c>
      <c r="D5423">
        <v>6</v>
      </c>
      <c r="E5423">
        <v>0</v>
      </c>
      <c r="F5423" t="e">
        <v>#N/A</v>
      </c>
      <c r="G5423" t="e">
        <v>#N/A</v>
      </c>
      <c r="H5423">
        <v>1</v>
      </c>
      <c r="I5423">
        <v>1</v>
      </c>
      <c r="J5423">
        <v>0</v>
      </c>
      <c r="K5423" s="194" t="e">
        <v>#N/A</v>
      </c>
      <c r="L5423" t="s">
        <v>1083</v>
      </c>
      <c r="M5423" t="s">
        <v>1083</v>
      </c>
      <c r="N5423">
        <v>285000</v>
      </c>
      <c r="O5423" t="s">
        <v>7876</v>
      </c>
      <c r="P5423" t="s">
        <v>13911</v>
      </c>
      <c r="Q5423">
        <v>285</v>
      </c>
      <c r="R5423" s="117" t="s">
        <v>14599</v>
      </c>
      <c r="S5423" s="117" t="s">
        <v>14615</v>
      </c>
      <c r="T5423" t="e">
        <v>#N/A</v>
      </c>
      <c r="U5423" t="s">
        <v>10772</v>
      </c>
    </row>
    <row r="5424" spans="1:21">
      <c r="A5424" s="117" t="s">
        <v>13051</v>
      </c>
      <c r="B5424" t="s">
        <v>14590</v>
      </c>
      <c r="C5424" t="s">
        <v>14593</v>
      </c>
      <c r="D5424">
        <v>6</v>
      </c>
      <c r="E5424">
        <v>0</v>
      </c>
      <c r="F5424" t="e">
        <v>#N/A</v>
      </c>
      <c r="G5424" t="e">
        <v>#N/A</v>
      </c>
      <c r="H5424">
        <v>1</v>
      </c>
      <c r="I5424">
        <v>1</v>
      </c>
      <c r="J5424">
        <v>0</v>
      </c>
      <c r="K5424" s="194" t="e">
        <v>#N/A</v>
      </c>
      <c r="L5424" t="s">
        <v>1083</v>
      </c>
      <c r="M5424" t="s">
        <v>1083</v>
      </c>
      <c r="N5424">
        <v>145000</v>
      </c>
      <c r="O5424" t="s">
        <v>7876</v>
      </c>
      <c r="P5424" t="s">
        <v>13908</v>
      </c>
      <c r="Q5424">
        <v>145</v>
      </c>
      <c r="R5424" s="117" t="s">
        <v>14599</v>
      </c>
      <c r="S5424" s="117" t="s">
        <v>14615</v>
      </c>
      <c r="T5424" t="e">
        <v>#N/A</v>
      </c>
      <c r="U5424" t="s">
        <v>10772</v>
      </c>
    </row>
    <row r="5425" spans="1:21">
      <c r="A5425" s="117" t="s">
        <v>13052</v>
      </c>
      <c r="B5425" t="s">
        <v>14590</v>
      </c>
      <c r="C5425" t="s">
        <v>14593</v>
      </c>
      <c r="D5425">
        <v>6</v>
      </c>
      <c r="E5425">
        <v>0</v>
      </c>
      <c r="F5425" t="e">
        <v>#N/A</v>
      </c>
      <c r="G5425" t="e">
        <v>#N/A</v>
      </c>
      <c r="H5425">
        <v>1</v>
      </c>
      <c r="I5425">
        <v>1</v>
      </c>
      <c r="J5425">
        <v>0</v>
      </c>
      <c r="K5425" s="194" t="e">
        <v>#N/A</v>
      </c>
      <c r="L5425" t="s">
        <v>1083</v>
      </c>
      <c r="M5425" t="s">
        <v>1083</v>
      </c>
      <c r="N5425">
        <v>190000</v>
      </c>
      <c r="O5425" t="s">
        <v>7876</v>
      </c>
      <c r="P5425" t="s">
        <v>13909</v>
      </c>
      <c r="Q5425">
        <v>190</v>
      </c>
      <c r="R5425" s="117" t="s">
        <v>14599</v>
      </c>
      <c r="S5425" s="117" t="s">
        <v>14615</v>
      </c>
      <c r="T5425" t="e">
        <v>#N/A</v>
      </c>
      <c r="U5425" t="s">
        <v>10772</v>
      </c>
    </row>
    <row r="5426" spans="1:21">
      <c r="A5426" s="117" t="s">
        <v>13053</v>
      </c>
      <c r="B5426" t="s">
        <v>14590</v>
      </c>
      <c r="C5426" t="s">
        <v>14593</v>
      </c>
      <c r="D5426">
        <v>6</v>
      </c>
      <c r="E5426">
        <v>0</v>
      </c>
      <c r="F5426" t="e">
        <v>#N/A</v>
      </c>
      <c r="G5426" t="e">
        <v>#N/A</v>
      </c>
      <c r="H5426">
        <v>1</v>
      </c>
      <c r="I5426">
        <v>1</v>
      </c>
      <c r="J5426">
        <v>0</v>
      </c>
      <c r="K5426" s="194" t="e">
        <v>#N/A</v>
      </c>
      <c r="L5426" t="s">
        <v>1083</v>
      </c>
      <c r="M5426" t="s">
        <v>1083</v>
      </c>
      <c r="N5426">
        <v>400000</v>
      </c>
      <c r="O5426" t="s">
        <v>7876</v>
      </c>
      <c r="P5426" t="s">
        <v>13910</v>
      </c>
      <c r="Q5426">
        <v>400</v>
      </c>
      <c r="R5426" s="117" t="s">
        <v>14599</v>
      </c>
      <c r="S5426" s="117" t="s">
        <v>14615</v>
      </c>
      <c r="T5426" t="e">
        <v>#N/A</v>
      </c>
      <c r="U5426" t="s">
        <v>10772</v>
      </c>
    </row>
    <row r="5427" spans="1:21">
      <c r="A5427" s="117" t="s">
        <v>12979</v>
      </c>
      <c r="B5427" t="s">
        <v>14590</v>
      </c>
      <c r="C5427" t="s">
        <v>14593</v>
      </c>
      <c r="D5427">
        <v>106</v>
      </c>
      <c r="E5427">
        <v>100</v>
      </c>
      <c r="F5427" t="e">
        <v>#N/A</v>
      </c>
      <c r="G5427" t="e">
        <v>#N/A</v>
      </c>
      <c r="H5427">
        <v>1</v>
      </c>
      <c r="I5427">
        <v>1</v>
      </c>
      <c r="J5427">
        <v>0</v>
      </c>
      <c r="K5427" s="194" t="e">
        <v>#N/A</v>
      </c>
      <c r="L5427" t="s">
        <v>1083</v>
      </c>
      <c r="M5427" t="s">
        <v>1083</v>
      </c>
      <c r="O5427" t="s">
        <v>7876</v>
      </c>
      <c r="R5427" s="117" t="s">
        <v>14599</v>
      </c>
      <c r="S5427" s="117" t="s">
        <v>14615</v>
      </c>
      <c r="T5427" t="e">
        <v>#N/A</v>
      </c>
      <c r="U5427" t="s">
        <v>10772</v>
      </c>
    </row>
    <row r="5428" spans="1:21">
      <c r="A5428" s="117" t="s">
        <v>12980</v>
      </c>
      <c r="B5428" t="s">
        <v>14590</v>
      </c>
      <c r="C5428" t="s">
        <v>14593</v>
      </c>
      <c r="D5428">
        <v>6</v>
      </c>
      <c r="E5428">
        <v>0</v>
      </c>
      <c r="F5428" t="e">
        <v>#N/A</v>
      </c>
      <c r="G5428" t="e">
        <v>#N/A</v>
      </c>
      <c r="H5428">
        <v>1</v>
      </c>
      <c r="I5428">
        <v>1</v>
      </c>
      <c r="J5428">
        <v>0</v>
      </c>
      <c r="K5428" s="194" t="e">
        <v>#N/A</v>
      </c>
      <c r="L5428" t="s">
        <v>1083</v>
      </c>
      <c r="M5428" t="s">
        <v>1083</v>
      </c>
      <c r="O5428" t="s">
        <v>7876</v>
      </c>
      <c r="R5428" s="117" t="s">
        <v>14599</v>
      </c>
      <c r="S5428" s="117" t="s">
        <v>14615</v>
      </c>
      <c r="T5428" t="e">
        <v>#N/A</v>
      </c>
      <c r="U5428" t="s">
        <v>10772</v>
      </c>
    </row>
    <row r="5429" spans="1:21">
      <c r="A5429" s="117" t="s">
        <v>12981</v>
      </c>
      <c r="B5429" t="s">
        <v>14590</v>
      </c>
      <c r="C5429" t="s">
        <v>14593</v>
      </c>
      <c r="D5429">
        <v>6</v>
      </c>
      <c r="E5429">
        <v>0</v>
      </c>
      <c r="F5429" t="e">
        <v>#N/A</v>
      </c>
      <c r="G5429" t="e">
        <v>#N/A</v>
      </c>
      <c r="H5429">
        <v>1</v>
      </c>
      <c r="I5429">
        <v>1</v>
      </c>
      <c r="J5429">
        <v>0</v>
      </c>
      <c r="K5429" s="194" t="e">
        <v>#N/A</v>
      </c>
      <c r="L5429" t="s">
        <v>1083</v>
      </c>
      <c r="M5429" t="s">
        <v>1083</v>
      </c>
      <c r="O5429" t="s">
        <v>7876</v>
      </c>
      <c r="R5429" s="117" t="s">
        <v>14599</v>
      </c>
      <c r="S5429" s="117" t="s">
        <v>14615</v>
      </c>
      <c r="T5429" t="e">
        <v>#N/A</v>
      </c>
      <c r="U5429" t="s">
        <v>10772</v>
      </c>
    </row>
    <row r="5430" spans="1:21">
      <c r="A5430" s="117" t="s">
        <v>12982</v>
      </c>
      <c r="B5430" t="s">
        <v>14590</v>
      </c>
      <c r="C5430" t="s">
        <v>14593</v>
      </c>
      <c r="D5430">
        <v>6</v>
      </c>
      <c r="E5430">
        <v>0</v>
      </c>
      <c r="F5430" t="e">
        <v>#N/A</v>
      </c>
      <c r="G5430" t="e">
        <v>#N/A</v>
      </c>
      <c r="H5430">
        <v>1</v>
      </c>
      <c r="I5430">
        <v>1</v>
      </c>
      <c r="J5430">
        <v>0</v>
      </c>
      <c r="K5430" s="194" t="e">
        <v>#N/A</v>
      </c>
      <c r="L5430" t="s">
        <v>1083</v>
      </c>
      <c r="M5430" t="s">
        <v>1083</v>
      </c>
      <c r="O5430" t="s">
        <v>7876</v>
      </c>
      <c r="R5430" s="117" t="s">
        <v>14599</v>
      </c>
      <c r="S5430" s="117" t="s">
        <v>14615</v>
      </c>
      <c r="T5430" t="e">
        <v>#N/A</v>
      </c>
      <c r="U5430" t="s">
        <v>10772</v>
      </c>
    </row>
    <row r="5431" spans="1:21">
      <c r="A5431" s="117" t="s">
        <v>12983</v>
      </c>
      <c r="B5431" t="s">
        <v>14590</v>
      </c>
      <c r="C5431" t="s">
        <v>14593</v>
      </c>
      <c r="D5431">
        <v>39</v>
      </c>
      <c r="E5431">
        <v>33</v>
      </c>
      <c r="F5431" t="e">
        <v>#N/A</v>
      </c>
      <c r="G5431" t="e">
        <v>#N/A</v>
      </c>
      <c r="H5431">
        <v>1</v>
      </c>
      <c r="I5431">
        <v>1</v>
      </c>
      <c r="J5431">
        <v>0</v>
      </c>
      <c r="K5431" s="194" t="e">
        <v>#N/A</v>
      </c>
      <c r="L5431" t="s">
        <v>1083</v>
      </c>
      <c r="M5431" t="s">
        <v>1083</v>
      </c>
      <c r="O5431" t="s">
        <v>7876</v>
      </c>
      <c r="R5431" s="117" t="s">
        <v>16111</v>
      </c>
      <c r="S5431" s="117" t="s">
        <v>14589</v>
      </c>
      <c r="T5431" t="s">
        <v>12136</v>
      </c>
      <c r="U5431" t="s">
        <v>10772</v>
      </c>
    </row>
    <row r="5432" spans="1:21">
      <c r="A5432" s="117" t="s">
        <v>12984</v>
      </c>
      <c r="B5432" t="s">
        <v>14590</v>
      </c>
      <c r="C5432" t="s">
        <v>14593</v>
      </c>
      <c r="D5432">
        <v>6</v>
      </c>
      <c r="E5432">
        <v>0</v>
      </c>
      <c r="F5432" t="e">
        <v>#N/A</v>
      </c>
      <c r="G5432" t="e">
        <v>#N/A</v>
      </c>
      <c r="H5432">
        <v>1</v>
      </c>
      <c r="I5432">
        <v>1</v>
      </c>
      <c r="J5432">
        <v>0</v>
      </c>
      <c r="K5432" s="194" t="e">
        <v>#N/A</v>
      </c>
      <c r="L5432" t="s">
        <v>1083</v>
      </c>
      <c r="M5432" t="s">
        <v>1083</v>
      </c>
      <c r="O5432" t="s">
        <v>7876</v>
      </c>
      <c r="R5432" s="117" t="s">
        <v>14599</v>
      </c>
      <c r="S5432" s="117" t="s">
        <v>14615</v>
      </c>
      <c r="T5432" t="e">
        <v>#N/A</v>
      </c>
      <c r="U5432" t="s">
        <v>10772</v>
      </c>
    </row>
    <row r="5433" spans="1:21">
      <c r="A5433" s="117" t="s">
        <v>12985</v>
      </c>
      <c r="B5433" t="s">
        <v>14590</v>
      </c>
      <c r="C5433" t="s">
        <v>14593</v>
      </c>
      <c r="D5433">
        <v>6</v>
      </c>
      <c r="E5433">
        <v>0</v>
      </c>
      <c r="F5433" t="e">
        <v>#N/A</v>
      </c>
      <c r="G5433" t="e">
        <v>#N/A</v>
      </c>
      <c r="H5433">
        <v>1</v>
      </c>
      <c r="I5433">
        <v>1</v>
      </c>
      <c r="J5433">
        <v>0</v>
      </c>
      <c r="K5433" s="194" t="e">
        <v>#N/A</v>
      </c>
      <c r="L5433" t="s">
        <v>1083</v>
      </c>
      <c r="M5433" t="s">
        <v>1083</v>
      </c>
      <c r="O5433" t="s">
        <v>7876</v>
      </c>
      <c r="R5433" s="117" t="s">
        <v>14599</v>
      </c>
      <c r="S5433" s="117" t="s">
        <v>14615</v>
      </c>
      <c r="T5433" t="e">
        <v>#N/A</v>
      </c>
      <c r="U5433" t="s">
        <v>10772</v>
      </c>
    </row>
    <row r="5434" spans="1:21">
      <c r="A5434" s="117" t="s">
        <v>12986</v>
      </c>
      <c r="B5434" t="s">
        <v>14590</v>
      </c>
      <c r="C5434" t="s">
        <v>14593</v>
      </c>
      <c r="D5434">
        <v>6</v>
      </c>
      <c r="E5434">
        <v>0</v>
      </c>
      <c r="F5434" t="e">
        <v>#N/A</v>
      </c>
      <c r="G5434" t="e">
        <v>#N/A</v>
      </c>
      <c r="H5434">
        <v>1</v>
      </c>
      <c r="I5434">
        <v>1</v>
      </c>
      <c r="J5434">
        <v>0</v>
      </c>
      <c r="K5434" s="194" t="e">
        <v>#N/A</v>
      </c>
      <c r="L5434" t="s">
        <v>1083</v>
      </c>
      <c r="M5434" t="s">
        <v>1083</v>
      </c>
      <c r="O5434" t="s">
        <v>7876</v>
      </c>
      <c r="R5434" s="117" t="s">
        <v>14599</v>
      </c>
      <c r="S5434" s="117" t="s">
        <v>14615</v>
      </c>
      <c r="T5434" t="e">
        <v>#N/A</v>
      </c>
      <c r="U5434" t="s">
        <v>10772</v>
      </c>
    </row>
    <row r="5435" spans="1:21">
      <c r="A5435" s="117" t="s">
        <v>12987</v>
      </c>
      <c r="B5435" t="s">
        <v>14590</v>
      </c>
      <c r="C5435" t="s">
        <v>14593</v>
      </c>
      <c r="D5435">
        <v>6</v>
      </c>
      <c r="E5435">
        <v>0</v>
      </c>
      <c r="F5435" t="e">
        <v>#N/A</v>
      </c>
      <c r="G5435" t="e">
        <v>#N/A</v>
      </c>
      <c r="H5435">
        <v>1</v>
      </c>
      <c r="I5435">
        <v>1</v>
      </c>
      <c r="J5435">
        <v>0</v>
      </c>
      <c r="K5435" s="194" t="e">
        <v>#N/A</v>
      </c>
      <c r="L5435" t="s">
        <v>1083</v>
      </c>
      <c r="M5435" t="s">
        <v>1083</v>
      </c>
      <c r="O5435" t="s">
        <v>7876</v>
      </c>
      <c r="R5435" s="117" t="s">
        <v>14599</v>
      </c>
      <c r="S5435" s="117" t="s">
        <v>14615</v>
      </c>
      <c r="T5435" t="e">
        <v>#N/A</v>
      </c>
      <c r="U5435" t="s">
        <v>10772</v>
      </c>
    </row>
    <row r="5436" spans="1:21">
      <c r="A5436" s="117" t="s">
        <v>12988</v>
      </c>
      <c r="B5436" t="s">
        <v>14590</v>
      </c>
      <c r="C5436" t="s">
        <v>14593</v>
      </c>
      <c r="D5436">
        <v>6</v>
      </c>
      <c r="E5436">
        <v>0</v>
      </c>
      <c r="F5436" t="e">
        <v>#N/A</v>
      </c>
      <c r="G5436" t="e">
        <v>#N/A</v>
      </c>
      <c r="H5436">
        <v>1</v>
      </c>
      <c r="I5436">
        <v>1</v>
      </c>
      <c r="J5436">
        <v>0</v>
      </c>
      <c r="K5436" s="194" t="e">
        <v>#N/A</v>
      </c>
      <c r="L5436" t="s">
        <v>1083</v>
      </c>
      <c r="M5436" t="s">
        <v>1083</v>
      </c>
      <c r="O5436" t="s">
        <v>7876</v>
      </c>
      <c r="R5436" s="117" t="s">
        <v>14599</v>
      </c>
      <c r="S5436" s="117" t="s">
        <v>14615</v>
      </c>
      <c r="T5436" t="e">
        <v>#N/A</v>
      </c>
      <c r="U5436" t="s">
        <v>10772</v>
      </c>
    </row>
    <row r="5437" spans="1:21">
      <c r="A5437" s="117" t="s">
        <v>12989</v>
      </c>
      <c r="B5437" t="s">
        <v>14590</v>
      </c>
      <c r="C5437" t="s">
        <v>14593</v>
      </c>
      <c r="D5437">
        <v>6</v>
      </c>
      <c r="E5437">
        <v>0</v>
      </c>
      <c r="F5437" t="e">
        <v>#N/A</v>
      </c>
      <c r="G5437" t="e">
        <v>#N/A</v>
      </c>
      <c r="H5437">
        <v>1</v>
      </c>
      <c r="I5437">
        <v>1</v>
      </c>
      <c r="J5437">
        <v>0</v>
      </c>
      <c r="K5437" s="194" t="e">
        <v>#N/A</v>
      </c>
      <c r="L5437" t="s">
        <v>1083</v>
      </c>
      <c r="M5437" t="s">
        <v>1083</v>
      </c>
      <c r="O5437" t="s">
        <v>7876</v>
      </c>
      <c r="R5437" s="117" t="s">
        <v>14599</v>
      </c>
      <c r="S5437" s="117" t="s">
        <v>14615</v>
      </c>
      <c r="T5437" t="e">
        <v>#N/A</v>
      </c>
      <c r="U5437" t="s">
        <v>10772</v>
      </c>
    </row>
    <row r="5438" spans="1:21">
      <c r="A5438" s="117" t="s">
        <v>12990</v>
      </c>
      <c r="B5438" t="s">
        <v>14590</v>
      </c>
      <c r="C5438" t="s">
        <v>14593</v>
      </c>
      <c r="D5438">
        <v>6</v>
      </c>
      <c r="E5438">
        <v>0</v>
      </c>
      <c r="F5438" t="e">
        <v>#N/A</v>
      </c>
      <c r="G5438" t="e">
        <v>#N/A</v>
      </c>
      <c r="H5438">
        <v>1</v>
      </c>
      <c r="I5438">
        <v>1</v>
      </c>
      <c r="J5438">
        <v>0</v>
      </c>
      <c r="K5438" s="194" t="e">
        <v>#N/A</v>
      </c>
      <c r="L5438" t="s">
        <v>1083</v>
      </c>
      <c r="M5438" t="s">
        <v>1083</v>
      </c>
      <c r="O5438" t="s">
        <v>7876</v>
      </c>
      <c r="R5438" s="117" t="s">
        <v>14599</v>
      </c>
      <c r="S5438" s="117" t="s">
        <v>14615</v>
      </c>
      <c r="T5438" t="e">
        <v>#N/A</v>
      </c>
      <c r="U5438" t="s">
        <v>10772</v>
      </c>
    </row>
    <row r="5439" spans="1:21">
      <c r="A5439" s="117" t="s">
        <v>12991</v>
      </c>
      <c r="B5439" t="s">
        <v>14590</v>
      </c>
      <c r="C5439" t="s">
        <v>14593</v>
      </c>
      <c r="D5439">
        <v>106</v>
      </c>
      <c r="E5439">
        <v>100</v>
      </c>
      <c r="F5439" t="e">
        <v>#N/A</v>
      </c>
      <c r="G5439" t="e">
        <v>#N/A</v>
      </c>
      <c r="H5439">
        <v>1</v>
      </c>
      <c r="I5439">
        <v>1</v>
      </c>
      <c r="J5439">
        <v>0</v>
      </c>
      <c r="K5439" s="194" t="e">
        <v>#N/A</v>
      </c>
      <c r="L5439" t="s">
        <v>1083</v>
      </c>
      <c r="M5439" t="s">
        <v>1083</v>
      </c>
      <c r="O5439" t="s">
        <v>7876</v>
      </c>
      <c r="R5439" s="117" t="s">
        <v>14599</v>
      </c>
      <c r="S5439" s="117" t="s">
        <v>14615</v>
      </c>
      <c r="T5439" t="e">
        <v>#N/A</v>
      </c>
      <c r="U5439" t="s">
        <v>10772</v>
      </c>
    </row>
    <row r="5440" spans="1:21">
      <c r="A5440" s="117" t="s">
        <v>12992</v>
      </c>
      <c r="B5440" t="s">
        <v>14590</v>
      </c>
      <c r="C5440" t="s">
        <v>14593</v>
      </c>
      <c r="D5440">
        <v>106</v>
      </c>
      <c r="E5440">
        <v>100</v>
      </c>
      <c r="F5440" t="e">
        <v>#N/A</v>
      </c>
      <c r="G5440" t="e">
        <v>#N/A</v>
      </c>
      <c r="H5440">
        <v>1</v>
      </c>
      <c r="I5440">
        <v>1</v>
      </c>
      <c r="J5440">
        <v>0</v>
      </c>
      <c r="K5440" s="194" t="e">
        <v>#N/A</v>
      </c>
      <c r="L5440" t="s">
        <v>1083</v>
      </c>
      <c r="M5440" t="s">
        <v>1083</v>
      </c>
      <c r="O5440" t="s">
        <v>7876</v>
      </c>
      <c r="R5440" s="117" t="s">
        <v>14599</v>
      </c>
      <c r="S5440" s="117" t="s">
        <v>14615</v>
      </c>
      <c r="T5440" t="e">
        <v>#N/A</v>
      </c>
      <c r="U5440" t="s">
        <v>10772</v>
      </c>
    </row>
    <row r="5441" spans="1:21">
      <c r="A5441" s="117" t="s">
        <v>12993</v>
      </c>
      <c r="B5441" t="s">
        <v>14590</v>
      </c>
      <c r="C5441" t="s">
        <v>14593</v>
      </c>
      <c r="D5441">
        <v>6</v>
      </c>
      <c r="E5441">
        <v>0</v>
      </c>
      <c r="F5441" t="e">
        <v>#N/A</v>
      </c>
      <c r="G5441" t="e">
        <v>#N/A</v>
      </c>
      <c r="H5441">
        <v>1</v>
      </c>
      <c r="I5441">
        <v>1</v>
      </c>
      <c r="J5441">
        <v>0</v>
      </c>
      <c r="K5441" s="194" t="e">
        <v>#N/A</v>
      </c>
      <c r="L5441" t="s">
        <v>1083</v>
      </c>
      <c r="M5441" t="s">
        <v>1083</v>
      </c>
      <c r="O5441" t="s">
        <v>7876</v>
      </c>
      <c r="R5441" s="117" t="s">
        <v>14599</v>
      </c>
      <c r="S5441" s="117" t="s">
        <v>14615</v>
      </c>
      <c r="T5441" t="e">
        <v>#N/A</v>
      </c>
      <c r="U5441" t="s">
        <v>10772</v>
      </c>
    </row>
    <row r="5442" spans="1:21">
      <c r="A5442" s="117" t="s">
        <v>12994</v>
      </c>
      <c r="B5442" t="s">
        <v>14590</v>
      </c>
      <c r="C5442" t="s">
        <v>14593</v>
      </c>
      <c r="D5442">
        <v>106</v>
      </c>
      <c r="E5442">
        <v>100</v>
      </c>
      <c r="F5442" t="e">
        <v>#N/A</v>
      </c>
      <c r="G5442" t="e">
        <v>#N/A</v>
      </c>
      <c r="H5442">
        <v>1</v>
      </c>
      <c r="I5442">
        <v>1</v>
      </c>
      <c r="J5442">
        <v>0</v>
      </c>
      <c r="K5442" s="194" t="e">
        <v>#N/A</v>
      </c>
      <c r="L5442" t="s">
        <v>1083</v>
      </c>
      <c r="M5442" t="s">
        <v>1083</v>
      </c>
      <c r="O5442" t="s">
        <v>7876</v>
      </c>
      <c r="R5442" s="117" t="s">
        <v>14599</v>
      </c>
      <c r="S5442" s="117" t="s">
        <v>14615</v>
      </c>
      <c r="T5442" t="e">
        <v>#N/A</v>
      </c>
      <c r="U5442" t="s">
        <v>10772</v>
      </c>
    </row>
    <row r="5443" spans="1:21">
      <c r="A5443" s="117" t="s">
        <v>12995</v>
      </c>
      <c r="B5443" t="s">
        <v>14590</v>
      </c>
      <c r="C5443" t="s">
        <v>14593</v>
      </c>
      <c r="D5443">
        <v>106</v>
      </c>
      <c r="E5443">
        <v>100</v>
      </c>
      <c r="F5443" t="e">
        <v>#N/A</v>
      </c>
      <c r="G5443" t="e">
        <v>#N/A</v>
      </c>
      <c r="H5443">
        <v>1</v>
      </c>
      <c r="I5443">
        <v>1</v>
      </c>
      <c r="J5443">
        <v>0</v>
      </c>
      <c r="K5443" s="194" t="e">
        <v>#N/A</v>
      </c>
      <c r="L5443" t="s">
        <v>1083</v>
      </c>
      <c r="M5443" t="s">
        <v>1083</v>
      </c>
      <c r="O5443" t="s">
        <v>7876</v>
      </c>
      <c r="R5443" s="117" t="s">
        <v>14599</v>
      </c>
      <c r="S5443" s="117" t="s">
        <v>14615</v>
      </c>
      <c r="T5443" t="e">
        <v>#N/A</v>
      </c>
      <c r="U5443" t="s">
        <v>10772</v>
      </c>
    </row>
    <row r="5444" spans="1:21">
      <c r="A5444" s="117" t="s">
        <v>12996</v>
      </c>
      <c r="B5444" t="s">
        <v>14590</v>
      </c>
      <c r="C5444" t="s">
        <v>14593</v>
      </c>
      <c r="D5444">
        <v>6</v>
      </c>
      <c r="E5444">
        <v>0</v>
      </c>
      <c r="F5444" t="e">
        <v>#N/A</v>
      </c>
      <c r="G5444" t="e">
        <v>#N/A</v>
      </c>
      <c r="H5444">
        <v>1</v>
      </c>
      <c r="I5444">
        <v>1</v>
      </c>
      <c r="J5444">
        <v>0</v>
      </c>
      <c r="K5444" s="194" t="e">
        <v>#N/A</v>
      </c>
      <c r="L5444" t="s">
        <v>1083</v>
      </c>
      <c r="M5444" t="s">
        <v>1083</v>
      </c>
      <c r="O5444" t="s">
        <v>7876</v>
      </c>
      <c r="R5444" s="117" t="s">
        <v>14599</v>
      </c>
      <c r="S5444" s="117" t="s">
        <v>14615</v>
      </c>
      <c r="T5444" t="e">
        <v>#N/A</v>
      </c>
      <c r="U5444" t="s">
        <v>10772</v>
      </c>
    </row>
    <row r="5445" spans="1:21">
      <c r="A5445" s="117" t="s">
        <v>12997</v>
      </c>
      <c r="B5445" t="s">
        <v>14590</v>
      </c>
      <c r="C5445" t="s">
        <v>14593</v>
      </c>
      <c r="D5445">
        <v>6</v>
      </c>
      <c r="E5445">
        <v>0</v>
      </c>
      <c r="F5445" t="e">
        <v>#N/A</v>
      </c>
      <c r="G5445" t="e">
        <v>#N/A</v>
      </c>
      <c r="H5445">
        <v>1</v>
      </c>
      <c r="I5445">
        <v>1</v>
      </c>
      <c r="J5445">
        <v>0</v>
      </c>
      <c r="K5445" s="194" t="e">
        <v>#N/A</v>
      </c>
      <c r="L5445" t="s">
        <v>1083</v>
      </c>
      <c r="M5445" t="s">
        <v>1083</v>
      </c>
      <c r="O5445" t="s">
        <v>7876</v>
      </c>
      <c r="R5445" s="117" t="s">
        <v>14599</v>
      </c>
      <c r="S5445" s="117" t="s">
        <v>14615</v>
      </c>
      <c r="T5445" t="e">
        <v>#N/A</v>
      </c>
      <c r="U5445" t="s">
        <v>10772</v>
      </c>
    </row>
    <row r="5446" spans="1:21">
      <c r="A5446" s="117" t="s">
        <v>12998</v>
      </c>
      <c r="B5446" t="s">
        <v>14590</v>
      </c>
      <c r="C5446" t="s">
        <v>14593</v>
      </c>
      <c r="D5446">
        <v>6</v>
      </c>
      <c r="E5446">
        <v>0</v>
      </c>
      <c r="F5446" t="e">
        <v>#N/A</v>
      </c>
      <c r="G5446" t="e">
        <v>#N/A</v>
      </c>
      <c r="H5446">
        <v>1</v>
      </c>
      <c r="I5446">
        <v>1</v>
      </c>
      <c r="J5446">
        <v>0</v>
      </c>
      <c r="K5446" s="194" t="e">
        <v>#N/A</v>
      </c>
      <c r="L5446" t="s">
        <v>1083</v>
      </c>
      <c r="M5446" t="s">
        <v>1083</v>
      </c>
      <c r="O5446" t="s">
        <v>7876</v>
      </c>
      <c r="R5446" s="117" t="s">
        <v>14599</v>
      </c>
      <c r="S5446" s="117" t="s">
        <v>14615</v>
      </c>
      <c r="T5446" t="e">
        <v>#N/A</v>
      </c>
      <c r="U5446" t="s">
        <v>10772</v>
      </c>
    </row>
    <row r="5447" spans="1:21">
      <c r="A5447" s="117" t="s">
        <v>12999</v>
      </c>
      <c r="B5447" t="s">
        <v>14590</v>
      </c>
      <c r="C5447" t="s">
        <v>14593</v>
      </c>
      <c r="D5447">
        <v>6</v>
      </c>
      <c r="E5447">
        <v>0</v>
      </c>
      <c r="F5447" t="e">
        <v>#N/A</v>
      </c>
      <c r="G5447" t="e">
        <v>#N/A</v>
      </c>
      <c r="H5447">
        <v>1</v>
      </c>
      <c r="I5447">
        <v>1</v>
      </c>
      <c r="J5447">
        <v>0</v>
      </c>
      <c r="K5447" s="194" t="e">
        <v>#N/A</v>
      </c>
      <c r="L5447" t="s">
        <v>1083</v>
      </c>
      <c r="M5447" t="s">
        <v>1083</v>
      </c>
      <c r="O5447" t="s">
        <v>7876</v>
      </c>
      <c r="R5447" s="117" t="s">
        <v>14599</v>
      </c>
      <c r="S5447" s="117" t="s">
        <v>14615</v>
      </c>
      <c r="T5447" t="e">
        <v>#N/A</v>
      </c>
      <c r="U5447" t="s">
        <v>10772</v>
      </c>
    </row>
    <row r="5448" spans="1:21">
      <c r="A5448" s="117" t="s">
        <v>13000</v>
      </c>
      <c r="B5448" t="s">
        <v>14590</v>
      </c>
      <c r="C5448" t="s">
        <v>14593</v>
      </c>
      <c r="D5448">
        <v>6</v>
      </c>
      <c r="E5448">
        <v>0</v>
      </c>
      <c r="F5448" t="e">
        <v>#N/A</v>
      </c>
      <c r="G5448" t="e">
        <v>#N/A</v>
      </c>
      <c r="H5448">
        <v>1</v>
      </c>
      <c r="I5448">
        <v>1</v>
      </c>
      <c r="J5448">
        <v>0</v>
      </c>
      <c r="K5448" s="194" t="e">
        <v>#N/A</v>
      </c>
      <c r="L5448" t="s">
        <v>1083</v>
      </c>
      <c r="M5448" t="s">
        <v>1083</v>
      </c>
      <c r="O5448" t="s">
        <v>7876</v>
      </c>
      <c r="R5448" s="117" t="s">
        <v>14599</v>
      </c>
      <c r="S5448" s="117" t="s">
        <v>14615</v>
      </c>
      <c r="T5448" t="e">
        <v>#N/A</v>
      </c>
      <c r="U5448" t="s">
        <v>10772</v>
      </c>
    </row>
    <row r="5449" spans="1:21">
      <c r="A5449" s="117" t="s">
        <v>13001</v>
      </c>
      <c r="B5449" t="s">
        <v>14590</v>
      </c>
      <c r="C5449" t="s">
        <v>14593</v>
      </c>
      <c r="D5449">
        <v>6</v>
      </c>
      <c r="E5449">
        <v>0</v>
      </c>
      <c r="F5449" t="e">
        <v>#N/A</v>
      </c>
      <c r="G5449" t="e">
        <v>#N/A</v>
      </c>
      <c r="H5449">
        <v>1</v>
      </c>
      <c r="I5449">
        <v>1</v>
      </c>
      <c r="J5449">
        <v>0</v>
      </c>
      <c r="K5449" s="194" t="e">
        <v>#N/A</v>
      </c>
      <c r="L5449" t="s">
        <v>1083</v>
      </c>
      <c r="M5449" t="s">
        <v>1083</v>
      </c>
      <c r="O5449" t="s">
        <v>7876</v>
      </c>
      <c r="R5449" s="117" t="s">
        <v>14599</v>
      </c>
      <c r="S5449" s="117" t="s">
        <v>14615</v>
      </c>
      <c r="T5449" t="e">
        <v>#N/A</v>
      </c>
      <c r="U5449" t="s">
        <v>10773</v>
      </c>
    </row>
    <row r="5450" spans="1:21">
      <c r="A5450" s="117" t="s">
        <v>13002</v>
      </c>
      <c r="B5450" t="s">
        <v>14590</v>
      </c>
      <c r="C5450" t="s">
        <v>14593</v>
      </c>
      <c r="D5450">
        <v>6</v>
      </c>
      <c r="E5450">
        <v>0</v>
      </c>
      <c r="F5450" t="e">
        <v>#N/A</v>
      </c>
      <c r="G5450" t="e">
        <v>#N/A</v>
      </c>
      <c r="H5450">
        <v>1</v>
      </c>
      <c r="I5450">
        <v>1</v>
      </c>
      <c r="J5450">
        <v>0</v>
      </c>
      <c r="K5450" s="194" t="e">
        <v>#N/A</v>
      </c>
      <c r="L5450" t="s">
        <v>1083</v>
      </c>
      <c r="M5450" t="s">
        <v>1083</v>
      </c>
      <c r="O5450" t="s">
        <v>7876</v>
      </c>
      <c r="R5450" s="117" t="s">
        <v>14599</v>
      </c>
      <c r="S5450" s="117" t="s">
        <v>14615</v>
      </c>
      <c r="T5450" t="e">
        <v>#N/A</v>
      </c>
      <c r="U5450" t="s">
        <v>10772</v>
      </c>
    </row>
    <row r="5451" spans="1:21">
      <c r="A5451" s="117" t="s">
        <v>13003</v>
      </c>
      <c r="B5451" t="s">
        <v>14590</v>
      </c>
      <c r="C5451" t="s">
        <v>14593</v>
      </c>
      <c r="D5451">
        <v>103</v>
      </c>
      <c r="E5451">
        <v>97</v>
      </c>
      <c r="F5451" t="e">
        <v>#N/A</v>
      </c>
      <c r="G5451" t="e">
        <v>#N/A</v>
      </c>
      <c r="H5451">
        <v>1</v>
      </c>
      <c r="I5451">
        <v>1</v>
      </c>
      <c r="J5451">
        <v>0</v>
      </c>
      <c r="K5451" s="194" t="e">
        <v>#N/A</v>
      </c>
      <c r="L5451" t="s">
        <v>1083</v>
      </c>
      <c r="M5451" t="s">
        <v>1083</v>
      </c>
      <c r="O5451" t="s">
        <v>7876</v>
      </c>
      <c r="R5451" s="117" t="s">
        <v>16111</v>
      </c>
      <c r="S5451" s="117" t="s">
        <v>14589</v>
      </c>
      <c r="T5451" t="s">
        <v>12136</v>
      </c>
      <c r="U5451" t="s">
        <v>10772</v>
      </c>
    </row>
    <row r="5452" spans="1:21">
      <c r="A5452" s="117" t="s">
        <v>13004</v>
      </c>
      <c r="B5452" t="s">
        <v>14590</v>
      </c>
      <c r="C5452" t="s">
        <v>14593</v>
      </c>
      <c r="D5452">
        <v>18</v>
      </c>
      <c r="E5452">
        <v>12</v>
      </c>
      <c r="F5452" t="e">
        <v>#N/A</v>
      </c>
      <c r="G5452" t="e">
        <v>#N/A</v>
      </c>
      <c r="H5452">
        <v>1</v>
      </c>
      <c r="I5452">
        <v>1</v>
      </c>
      <c r="J5452">
        <v>0</v>
      </c>
      <c r="K5452" s="194" t="e">
        <v>#N/A</v>
      </c>
      <c r="L5452" t="s">
        <v>1083</v>
      </c>
      <c r="M5452" t="s">
        <v>1083</v>
      </c>
      <c r="N5452">
        <v>1</v>
      </c>
      <c r="O5452" t="s">
        <v>7876</v>
      </c>
      <c r="P5452" t="s">
        <v>8748</v>
      </c>
      <c r="Q5452">
        <v>1E-3</v>
      </c>
      <c r="R5452" s="117" t="s">
        <v>14599</v>
      </c>
      <c r="S5452" s="117" t="s">
        <v>14615</v>
      </c>
      <c r="T5452" t="e">
        <v>#N/A</v>
      </c>
      <c r="U5452" t="s">
        <v>10772</v>
      </c>
    </row>
    <row r="5453" spans="1:21">
      <c r="A5453" s="117" t="s">
        <v>13005</v>
      </c>
      <c r="B5453" t="s">
        <v>14590</v>
      </c>
      <c r="C5453" t="s">
        <v>14593</v>
      </c>
      <c r="D5453">
        <v>6</v>
      </c>
      <c r="E5453">
        <v>0</v>
      </c>
      <c r="F5453" t="e">
        <v>#N/A</v>
      </c>
      <c r="G5453" t="e">
        <v>#N/A</v>
      </c>
      <c r="H5453">
        <v>1</v>
      </c>
      <c r="I5453">
        <v>1</v>
      </c>
      <c r="J5453">
        <v>0</v>
      </c>
      <c r="K5453" s="194" t="e">
        <v>#N/A</v>
      </c>
      <c r="L5453" t="s">
        <v>1083</v>
      </c>
      <c r="M5453" t="s">
        <v>1083</v>
      </c>
      <c r="O5453" t="s">
        <v>7876</v>
      </c>
      <c r="R5453" s="117" t="s">
        <v>14599</v>
      </c>
      <c r="S5453" s="117" t="s">
        <v>14615</v>
      </c>
      <c r="T5453" t="e">
        <v>#N/A</v>
      </c>
      <c r="U5453" t="s">
        <v>10772</v>
      </c>
    </row>
    <row r="5454" spans="1:21">
      <c r="A5454" s="117" t="s">
        <v>13006</v>
      </c>
      <c r="B5454" t="s">
        <v>14590</v>
      </c>
      <c r="C5454" t="s">
        <v>14593</v>
      </c>
      <c r="D5454">
        <v>80</v>
      </c>
      <c r="E5454">
        <v>74</v>
      </c>
      <c r="F5454" t="e">
        <v>#N/A</v>
      </c>
      <c r="G5454" t="e">
        <v>#N/A</v>
      </c>
      <c r="H5454">
        <v>1</v>
      </c>
      <c r="I5454">
        <v>1</v>
      </c>
      <c r="J5454">
        <v>0</v>
      </c>
      <c r="K5454" s="194" t="e">
        <v>#N/A</v>
      </c>
      <c r="L5454" t="s">
        <v>1083</v>
      </c>
      <c r="M5454" t="s">
        <v>1083</v>
      </c>
      <c r="O5454" t="s">
        <v>7876</v>
      </c>
      <c r="R5454" s="117" t="s">
        <v>14599</v>
      </c>
      <c r="S5454" s="117" t="s">
        <v>14615</v>
      </c>
      <c r="T5454" t="e">
        <v>#N/A</v>
      </c>
      <c r="U5454" t="s">
        <v>10772</v>
      </c>
    </row>
    <row r="5455" spans="1:21">
      <c r="A5455" s="117" t="s">
        <v>13007</v>
      </c>
      <c r="B5455" t="s">
        <v>14590</v>
      </c>
      <c r="C5455" t="s">
        <v>14593</v>
      </c>
      <c r="D5455">
        <v>6</v>
      </c>
      <c r="E5455">
        <v>0</v>
      </c>
      <c r="F5455" t="e">
        <v>#N/A</v>
      </c>
      <c r="G5455" t="e">
        <v>#N/A</v>
      </c>
      <c r="H5455">
        <v>1</v>
      </c>
      <c r="I5455">
        <v>1</v>
      </c>
      <c r="J5455">
        <v>0</v>
      </c>
      <c r="K5455" s="194" t="e">
        <v>#N/A</v>
      </c>
      <c r="L5455" t="s">
        <v>1083</v>
      </c>
      <c r="M5455" t="s">
        <v>1083</v>
      </c>
      <c r="O5455" t="s">
        <v>7876</v>
      </c>
      <c r="R5455" s="117" t="s">
        <v>14599</v>
      </c>
      <c r="S5455" s="117" t="s">
        <v>14615</v>
      </c>
      <c r="T5455" t="e">
        <v>#N/A</v>
      </c>
      <c r="U5455" t="s">
        <v>10772</v>
      </c>
    </row>
    <row r="5456" spans="1:21">
      <c r="A5456" s="117" t="s">
        <v>13008</v>
      </c>
      <c r="B5456" t="s">
        <v>14590</v>
      </c>
      <c r="C5456" t="s">
        <v>14593</v>
      </c>
      <c r="D5456">
        <v>94</v>
      </c>
      <c r="E5456">
        <v>88</v>
      </c>
      <c r="F5456" t="e">
        <v>#N/A</v>
      </c>
      <c r="G5456" t="e">
        <v>#N/A</v>
      </c>
      <c r="H5456">
        <v>1</v>
      </c>
      <c r="I5456">
        <v>1</v>
      </c>
      <c r="J5456">
        <v>0</v>
      </c>
      <c r="K5456" s="194" t="e">
        <v>#N/A</v>
      </c>
      <c r="L5456" t="s">
        <v>1083</v>
      </c>
      <c r="M5456" t="s">
        <v>1083</v>
      </c>
      <c r="O5456" t="s">
        <v>7876</v>
      </c>
      <c r="R5456" s="117" t="s">
        <v>14599</v>
      </c>
      <c r="S5456" s="117" t="s">
        <v>14615</v>
      </c>
      <c r="T5456" t="e">
        <v>#N/A</v>
      </c>
      <c r="U5456" t="s">
        <v>10772</v>
      </c>
    </row>
    <row r="5457" spans="1:21">
      <c r="A5457" s="117" t="s">
        <v>13009</v>
      </c>
      <c r="B5457" t="s">
        <v>14590</v>
      </c>
      <c r="C5457" t="s">
        <v>14593</v>
      </c>
      <c r="D5457">
        <v>6</v>
      </c>
      <c r="E5457">
        <v>0</v>
      </c>
      <c r="F5457" t="e">
        <v>#N/A</v>
      </c>
      <c r="G5457" t="e">
        <v>#N/A</v>
      </c>
      <c r="H5457">
        <v>1</v>
      </c>
      <c r="I5457">
        <v>1</v>
      </c>
      <c r="J5457">
        <v>0</v>
      </c>
      <c r="K5457" s="194" t="e">
        <v>#N/A</v>
      </c>
      <c r="L5457" t="s">
        <v>1083</v>
      </c>
      <c r="M5457" t="s">
        <v>1083</v>
      </c>
      <c r="N5457">
        <v>330000</v>
      </c>
      <c r="O5457" t="s">
        <v>7876</v>
      </c>
      <c r="P5457" t="s">
        <v>8780</v>
      </c>
      <c r="Q5457">
        <v>330</v>
      </c>
      <c r="R5457" s="117" t="s">
        <v>14599</v>
      </c>
      <c r="S5457" s="117" t="s">
        <v>14615</v>
      </c>
      <c r="T5457" t="e">
        <v>#N/A</v>
      </c>
      <c r="U5457" t="s">
        <v>10772</v>
      </c>
    </row>
    <row r="5458" spans="1:21">
      <c r="A5458" s="117" t="s">
        <v>13010</v>
      </c>
      <c r="B5458" t="s">
        <v>14590</v>
      </c>
      <c r="C5458" t="s">
        <v>14593</v>
      </c>
      <c r="D5458">
        <v>106</v>
      </c>
      <c r="E5458">
        <v>100</v>
      </c>
      <c r="F5458" t="e">
        <v>#N/A</v>
      </c>
      <c r="G5458" t="e">
        <v>#N/A</v>
      </c>
      <c r="H5458">
        <v>1</v>
      </c>
      <c r="I5458">
        <v>1</v>
      </c>
      <c r="J5458">
        <v>0</v>
      </c>
      <c r="K5458" s="194" t="e">
        <v>#N/A</v>
      </c>
      <c r="L5458" t="s">
        <v>1083</v>
      </c>
      <c r="M5458" t="s">
        <v>1083</v>
      </c>
      <c r="O5458" t="s">
        <v>7876</v>
      </c>
      <c r="R5458" s="117" t="s">
        <v>14599</v>
      </c>
      <c r="S5458" s="117" t="s">
        <v>14615</v>
      </c>
      <c r="T5458" t="e">
        <v>#N/A</v>
      </c>
      <c r="U5458" t="s">
        <v>10772</v>
      </c>
    </row>
    <row r="5459" spans="1:21">
      <c r="A5459" s="117" t="s">
        <v>13011</v>
      </c>
      <c r="B5459" t="s">
        <v>14590</v>
      </c>
      <c r="C5459" t="s">
        <v>14593</v>
      </c>
      <c r="D5459">
        <v>6</v>
      </c>
      <c r="E5459">
        <v>0</v>
      </c>
      <c r="F5459" t="e">
        <v>#N/A</v>
      </c>
      <c r="G5459" t="e">
        <v>#N/A</v>
      </c>
      <c r="H5459">
        <v>1</v>
      </c>
      <c r="I5459">
        <v>1</v>
      </c>
      <c r="J5459">
        <v>0</v>
      </c>
      <c r="K5459" s="194" t="e">
        <v>#N/A</v>
      </c>
      <c r="L5459" t="s">
        <v>1083</v>
      </c>
      <c r="M5459" t="s">
        <v>1083</v>
      </c>
      <c r="O5459" t="s">
        <v>7876</v>
      </c>
      <c r="R5459" s="117" t="s">
        <v>14599</v>
      </c>
      <c r="S5459" s="117" t="s">
        <v>14615</v>
      </c>
      <c r="T5459" t="e">
        <v>#N/A</v>
      </c>
      <c r="U5459" t="s">
        <v>10772</v>
      </c>
    </row>
    <row r="5460" spans="1:21">
      <c r="A5460" s="117" t="s">
        <v>13012</v>
      </c>
      <c r="B5460" t="s">
        <v>14590</v>
      </c>
      <c r="C5460" t="s">
        <v>14593</v>
      </c>
      <c r="D5460">
        <v>106</v>
      </c>
      <c r="E5460">
        <v>100</v>
      </c>
      <c r="F5460" t="e">
        <v>#N/A</v>
      </c>
      <c r="G5460" t="e">
        <v>#N/A</v>
      </c>
      <c r="H5460">
        <v>1</v>
      </c>
      <c r="I5460">
        <v>1</v>
      </c>
      <c r="J5460">
        <v>0</v>
      </c>
      <c r="K5460" s="194" t="e">
        <v>#N/A</v>
      </c>
      <c r="L5460" t="s">
        <v>1083</v>
      </c>
      <c r="M5460" t="s">
        <v>1083</v>
      </c>
      <c r="O5460" t="s">
        <v>7876</v>
      </c>
      <c r="R5460" s="117" t="s">
        <v>14599</v>
      </c>
      <c r="S5460" s="117" t="s">
        <v>14615</v>
      </c>
      <c r="T5460" t="e">
        <v>#N/A</v>
      </c>
      <c r="U5460" t="s">
        <v>10772</v>
      </c>
    </row>
    <row r="5461" spans="1:21">
      <c r="A5461" s="117" t="s">
        <v>13013</v>
      </c>
      <c r="B5461" t="s">
        <v>14590</v>
      </c>
      <c r="C5461" t="s">
        <v>14593</v>
      </c>
      <c r="D5461">
        <v>6</v>
      </c>
      <c r="E5461">
        <v>0</v>
      </c>
      <c r="F5461" t="e">
        <v>#N/A</v>
      </c>
      <c r="G5461" t="e">
        <v>#N/A</v>
      </c>
      <c r="H5461">
        <v>1</v>
      </c>
      <c r="I5461">
        <v>1</v>
      </c>
      <c r="J5461">
        <v>0</v>
      </c>
      <c r="K5461" s="194" t="e">
        <v>#N/A</v>
      </c>
      <c r="L5461" t="s">
        <v>1083</v>
      </c>
      <c r="M5461" t="s">
        <v>1083</v>
      </c>
      <c r="O5461" t="s">
        <v>7876</v>
      </c>
      <c r="R5461" s="117" t="s">
        <v>14599</v>
      </c>
      <c r="S5461" s="117" t="s">
        <v>14615</v>
      </c>
      <c r="T5461" t="e">
        <v>#N/A</v>
      </c>
      <c r="U5461" t="s">
        <v>10772</v>
      </c>
    </row>
    <row r="5462" spans="1:21">
      <c r="A5462" s="117" t="s">
        <v>13014</v>
      </c>
      <c r="B5462" t="s">
        <v>14590</v>
      </c>
      <c r="C5462" t="s">
        <v>14593</v>
      </c>
      <c r="D5462">
        <v>34</v>
      </c>
      <c r="E5462">
        <v>28</v>
      </c>
      <c r="F5462" t="e">
        <v>#N/A</v>
      </c>
      <c r="G5462" t="e">
        <v>#N/A</v>
      </c>
      <c r="H5462">
        <v>1</v>
      </c>
      <c r="I5462">
        <v>1</v>
      </c>
      <c r="J5462">
        <v>0</v>
      </c>
      <c r="K5462" s="194" t="e">
        <v>#N/A</v>
      </c>
      <c r="L5462" t="s">
        <v>1083</v>
      </c>
      <c r="M5462" t="s">
        <v>1083</v>
      </c>
      <c r="O5462" t="s">
        <v>7876</v>
      </c>
      <c r="R5462" s="117" t="s">
        <v>14599</v>
      </c>
      <c r="S5462" s="117" t="s">
        <v>17525</v>
      </c>
      <c r="T5462" t="s">
        <v>17526</v>
      </c>
      <c r="U5462" t="s">
        <v>10773</v>
      </c>
    </row>
    <row r="5463" spans="1:21">
      <c r="A5463" s="117" t="s">
        <v>13015</v>
      </c>
      <c r="B5463" t="s">
        <v>14590</v>
      </c>
      <c r="C5463" t="s">
        <v>14593</v>
      </c>
      <c r="D5463">
        <v>6</v>
      </c>
      <c r="E5463">
        <v>0</v>
      </c>
      <c r="F5463" t="e">
        <v>#N/A</v>
      </c>
      <c r="G5463" t="e">
        <v>#N/A</v>
      </c>
      <c r="H5463">
        <v>1</v>
      </c>
      <c r="I5463">
        <v>1</v>
      </c>
      <c r="J5463">
        <v>0</v>
      </c>
      <c r="K5463" s="194" t="e">
        <v>#N/A</v>
      </c>
      <c r="L5463" t="s">
        <v>1083</v>
      </c>
      <c r="M5463" t="s">
        <v>1083</v>
      </c>
      <c r="O5463" t="s">
        <v>7876</v>
      </c>
      <c r="R5463" s="117" t="s">
        <v>14599</v>
      </c>
      <c r="S5463" s="117" t="s">
        <v>14615</v>
      </c>
      <c r="T5463" t="e">
        <v>#N/A</v>
      </c>
      <c r="U5463" t="s">
        <v>10772</v>
      </c>
    </row>
    <row r="5464" spans="1:21">
      <c r="A5464" s="117" t="s">
        <v>13016</v>
      </c>
      <c r="B5464" t="s">
        <v>14590</v>
      </c>
      <c r="C5464" t="s">
        <v>14593</v>
      </c>
      <c r="D5464">
        <v>6</v>
      </c>
      <c r="E5464">
        <v>0</v>
      </c>
      <c r="F5464" t="e">
        <v>#N/A</v>
      </c>
      <c r="G5464" t="e">
        <v>#N/A</v>
      </c>
      <c r="H5464">
        <v>1</v>
      </c>
      <c r="I5464">
        <v>1</v>
      </c>
      <c r="J5464">
        <v>0</v>
      </c>
      <c r="K5464" s="194" t="e">
        <v>#N/A</v>
      </c>
      <c r="L5464" t="s">
        <v>1083</v>
      </c>
      <c r="M5464" t="s">
        <v>1083</v>
      </c>
      <c r="O5464" t="s">
        <v>7876</v>
      </c>
      <c r="R5464" s="117" t="s">
        <v>14599</v>
      </c>
      <c r="S5464" s="117" t="s">
        <v>14615</v>
      </c>
      <c r="T5464" t="e">
        <v>#N/A</v>
      </c>
      <c r="U5464" t="s">
        <v>10772</v>
      </c>
    </row>
    <row r="5465" spans="1:21">
      <c r="A5465" s="117" t="s">
        <v>13017</v>
      </c>
      <c r="B5465" t="s">
        <v>14590</v>
      </c>
      <c r="C5465" t="s">
        <v>14593</v>
      </c>
      <c r="D5465">
        <v>6</v>
      </c>
      <c r="E5465">
        <v>0</v>
      </c>
      <c r="F5465" t="e">
        <v>#N/A</v>
      </c>
      <c r="G5465" t="e">
        <v>#N/A</v>
      </c>
      <c r="H5465">
        <v>1</v>
      </c>
      <c r="I5465">
        <v>1</v>
      </c>
      <c r="J5465">
        <v>0</v>
      </c>
      <c r="K5465" s="194" t="e">
        <v>#N/A</v>
      </c>
      <c r="L5465" t="s">
        <v>1083</v>
      </c>
      <c r="M5465" t="s">
        <v>1083</v>
      </c>
      <c r="O5465" t="s">
        <v>7876</v>
      </c>
      <c r="R5465" s="117" t="s">
        <v>14599</v>
      </c>
      <c r="S5465" s="117" t="s">
        <v>14615</v>
      </c>
      <c r="T5465" t="e">
        <v>#N/A</v>
      </c>
      <c r="U5465" t="s">
        <v>10772</v>
      </c>
    </row>
    <row r="5466" spans="1:21">
      <c r="A5466" s="117" t="s">
        <v>13018</v>
      </c>
      <c r="B5466" t="s">
        <v>14590</v>
      </c>
      <c r="C5466" t="s">
        <v>14593</v>
      </c>
      <c r="D5466">
        <v>6</v>
      </c>
      <c r="E5466">
        <v>0</v>
      </c>
      <c r="F5466" t="e">
        <v>#N/A</v>
      </c>
      <c r="G5466" t="e">
        <v>#N/A</v>
      </c>
      <c r="H5466">
        <v>1</v>
      </c>
      <c r="I5466">
        <v>1</v>
      </c>
      <c r="J5466">
        <v>0</v>
      </c>
      <c r="K5466" s="194" t="e">
        <v>#N/A</v>
      </c>
      <c r="L5466" t="s">
        <v>1083</v>
      </c>
      <c r="M5466" t="s">
        <v>1083</v>
      </c>
      <c r="O5466" t="s">
        <v>7876</v>
      </c>
      <c r="R5466" s="117" t="s">
        <v>14599</v>
      </c>
      <c r="S5466" s="117" t="s">
        <v>14615</v>
      </c>
      <c r="T5466" t="e">
        <v>#N/A</v>
      </c>
      <c r="U5466" t="s">
        <v>10772</v>
      </c>
    </row>
    <row r="5467" spans="1:21">
      <c r="A5467" s="117" t="s">
        <v>13019</v>
      </c>
      <c r="B5467" t="s">
        <v>14590</v>
      </c>
      <c r="C5467" t="s">
        <v>14593</v>
      </c>
      <c r="D5467">
        <v>6</v>
      </c>
      <c r="E5467">
        <v>0</v>
      </c>
      <c r="F5467" t="e">
        <v>#N/A</v>
      </c>
      <c r="G5467" t="e">
        <v>#N/A</v>
      </c>
      <c r="H5467">
        <v>1</v>
      </c>
      <c r="I5467">
        <v>1</v>
      </c>
      <c r="J5467">
        <v>0</v>
      </c>
      <c r="K5467" s="194" t="e">
        <v>#N/A</v>
      </c>
      <c r="L5467" t="s">
        <v>1083</v>
      </c>
      <c r="M5467" t="s">
        <v>1083</v>
      </c>
      <c r="N5467">
        <v>450000</v>
      </c>
      <c r="O5467" t="s">
        <v>7876</v>
      </c>
      <c r="P5467" t="s">
        <v>13906</v>
      </c>
      <c r="Q5467">
        <v>450</v>
      </c>
      <c r="R5467" s="117" t="s">
        <v>14599</v>
      </c>
      <c r="S5467" s="117" t="s">
        <v>14615</v>
      </c>
      <c r="T5467" t="e">
        <v>#N/A</v>
      </c>
      <c r="U5467" t="s">
        <v>10772</v>
      </c>
    </row>
    <row r="5468" spans="1:21">
      <c r="A5468" s="117" t="s">
        <v>13020</v>
      </c>
      <c r="B5468" t="s">
        <v>14590</v>
      </c>
      <c r="C5468" t="s">
        <v>14593</v>
      </c>
      <c r="D5468">
        <v>106</v>
      </c>
      <c r="E5468">
        <v>100</v>
      </c>
      <c r="F5468" t="e">
        <v>#N/A</v>
      </c>
      <c r="G5468" t="e">
        <v>#N/A</v>
      </c>
      <c r="H5468">
        <v>1</v>
      </c>
      <c r="I5468">
        <v>1</v>
      </c>
      <c r="J5468">
        <v>0</v>
      </c>
      <c r="K5468" s="194" t="e">
        <v>#N/A</v>
      </c>
      <c r="L5468" t="s">
        <v>1083</v>
      </c>
      <c r="M5468" t="s">
        <v>1083</v>
      </c>
      <c r="O5468" t="s">
        <v>7876</v>
      </c>
      <c r="R5468" s="117" t="s">
        <v>14599</v>
      </c>
      <c r="S5468" s="117" t="s">
        <v>14615</v>
      </c>
      <c r="T5468" t="e">
        <v>#N/A</v>
      </c>
      <c r="U5468" t="s">
        <v>10772</v>
      </c>
    </row>
    <row r="5469" spans="1:21">
      <c r="A5469" s="117" t="s">
        <v>13021</v>
      </c>
      <c r="B5469" t="s">
        <v>14590</v>
      </c>
      <c r="C5469" t="s">
        <v>14593</v>
      </c>
      <c r="D5469">
        <v>6</v>
      </c>
      <c r="E5469">
        <v>0</v>
      </c>
      <c r="F5469" t="e">
        <v>#N/A</v>
      </c>
      <c r="G5469" t="e">
        <v>#N/A</v>
      </c>
      <c r="H5469">
        <v>1</v>
      </c>
      <c r="I5469">
        <v>1</v>
      </c>
      <c r="J5469">
        <v>0</v>
      </c>
      <c r="K5469" s="194" t="e">
        <v>#N/A</v>
      </c>
      <c r="L5469" t="s">
        <v>1083</v>
      </c>
      <c r="M5469" t="s">
        <v>1083</v>
      </c>
      <c r="O5469" t="s">
        <v>7876</v>
      </c>
      <c r="R5469" s="117" t="s">
        <v>14599</v>
      </c>
      <c r="S5469" s="117" t="s">
        <v>14615</v>
      </c>
      <c r="T5469" t="e">
        <v>#N/A</v>
      </c>
      <c r="U5469" t="s">
        <v>10772</v>
      </c>
    </row>
    <row r="5470" spans="1:21">
      <c r="A5470" s="117" t="s">
        <v>13022</v>
      </c>
      <c r="B5470" t="s">
        <v>14590</v>
      </c>
      <c r="C5470" t="s">
        <v>14593</v>
      </c>
      <c r="D5470">
        <v>106</v>
      </c>
      <c r="E5470">
        <v>100</v>
      </c>
      <c r="F5470" t="e">
        <v>#N/A</v>
      </c>
      <c r="G5470" t="e">
        <v>#N/A</v>
      </c>
      <c r="H5470">
        <v>1</v>
      </c>
      <c r="I5470">
        <v>1</v>
      </c>
      <c r="J5470">
        <v>0</v>
      </c>
      <c r="K5470" s="194" t="e">
        <v>#N/A</v>
      </c>
      <c r="L5470" t="s">
        <v>1083</v>
      </c>
      <c r="M5470" t="s">
        <v>1083</v>
      </c>
      <c r="O5470" t="s">
        <v>7876</v>
      </c>
      <c r="R5470" s="117" t="s">
        <v>14599</v>
      </c>
      <c r="S5470" s="117" t="s">
        <v>14615</v>
      </c>
      <c r="T5470" t="e">
        <v>#N/A</v>
      </c>
      <c r="U5470" t="s">
        <v>10772</v>
      </c>
    </row>
    <row r="5471" spans="1:21">
      <c r="A5471" s="117" t="s">
        <v>13023</v>
      </c>
      <c r="B5471" t="s">
        <v>14590</v>
      </c>
      <c r="C5471" t="s">
        <v>14593</v>
      </c>
      <c r="D5471">
        <v>74</v>
      </c>
      <c r="E5471">
        <v>68</v>
      </c>
      <c r="F5471" t="e">
        <v>#N/A</v>
      </c>
      <c r="G5471" t="e">
        <v>#N/A</v>
      </c>
      <c r="H5471">
        <v>1</v>
      </c>
      <c r="I5471">
        <v>1</v>
      </c>
      <c r="J5471">
        <v>0</v>
      </c>
      <c r="K5471" s="194" t="e">
        <v>#N/A</v>
      </c>
      <c r="L5471" t="s">
        <v>1083</v>
      </c>
      <c r="M5471" t="s">
        <v>1083</v>
      </c>
      <c r="O5471" t="s">
        <v>7876</v>
      </c>
      <c r="P5471" t="s">
        <v>7877</v>
      </c>
      <c r="R5471" s="117" t="s">
        <v>14599</v>
      </c>
      <c r="S5471" s="117" t="s">
        <v>14615</v>
      </c>
      <c r="T5471" t="e">
        <v>#N/A</v>
      </c>
      <c r="U5471" t="s">
        <v>10772</v>
      </c>
    </row>
    <row r="5472" spans="1:21">
      <c r="A5472" s="117" t="s">
        <v>13024</v>
      </c>
      <c r="B5472" t="s">
        <v>14590</v>
      </c>
      <c r="C5472" t="s">
        <v>14593</v>
      </c>
      <c r="D5472">
        <v>6</v>
      </c>
      <c r="E5472">
        <v>0</v>
      </c>
      <c r="F5472" t="e">
        <v>#N/A</v>
      </c>
      <c r="G5472" t="e">
        <v>#N/A</v>
      </c>
      <c r="H5472">
        <v>1</v>
      </c>
      <c r="I5472">
        <v>1</v>
      </c>
      <c r="J5472">
        <v>0</v>
      </c>
      <c r="K5472" s="194" t="e">
        <v>#N/A</v>
      </c>
      <c r="L5472" t="s">
        <v>1083</v>
      </c>
      <c r="M5472" t="s">
        <v>1083</v>
      </c>
      <c r="N5472">
        <v>495000</v>
      </c>
      <c r="O5472" t="s">
        <v>7876</v>
      </c>
      <c r="P5472" t="s">
        <v>13907</v>
      </c>
      <c r="Q5472">
        <v>495</v>
      </c>
      <c r="R5472" s="117" t="s">
        <v>14599</v>
      </c>
      <c r="S5472" s="117" t="s">
        <v>14615</v>
      </c>
      <c r="T5472" t="e">
        <v>#N/A</v>
      </c>
      <c r="U5472" t="s">
        <v>10772</v>
      </c>
    </row>
    <row r="5473" spans="1:21">
      <c r="A5473" s="117" t="s">
        <v>13025</v>
      </c>
      <c r="B5473" t="s">
        <v>14590</v>
      </c>
      <c r="C5473" t="s">
        <v>14593</v>
      </c>
      <c r="D5473">
        <v>6</v>
      </c>
      <c r="E5473">
        <v>0</v>
      </c>
      <c r="F5473" t="e">
        <v>#N/A</v>
      </c>
      <c r="G5473" t="e">
        <v>#N/A</v>
      </c>
      <c r="H5473">
        <v>1</v>
      </c>
      <c r="I5473">
        <v>1</v>
      </c>
      <c r="J5473">
        <v>0</v>
      </c>
      <c r="K5473" s="194" t="e">
        <v>#N/A</v>
      </c>
      <c r="L5473" t="s">
        <v>1083</v>
      </c>
      <c r="M5473" t="s">
        <v>1083</v>
      </c>
      <c r="O5473" t="s">
        <v>7876</v>
      </c>
      <c r="R5473" s="117" t="s">
        <v>14599</v>
      </c>
      <c r="S5473" s="117" t="s">
        <v>14615</v>
      </c>
      <c r="T5473" t="e">
        <v>#N/A</v>
      </c>
      <c r="U5473" t="s">
        <v>10772</v>
      </c>
    </row>
    <row r="5474" spans="1:21">
      <c r="A5474" s="117" t="s">
        <v>13026</v>
      </c>
      <c r="B5474" t="s">
        <v>14590</v>
      </c>
      <c r="C5474" t="s">
        <v>14593</v>
      </c>
      <c r="D5474">
        <v>6</v>
      </c>
      <c r="E5474">
        <v>0</v>
      </c>
      <c r="F5474" t="e">
        <v>#N/A</v>
      </c>
      <c r="G5474" t="e">
        <v>#N/A</v>
      </c>
      <c r="H5474">
        <v>1</v>
      </c>
      <c r="I5474">
        <v>1</v>
      </c>
      <c r="J5474">
        <v>0</v>
      </c>
      <c r="K5474" s="194" t="e">
        <v>#N/A</v>
      </c>
      <c r="L5474" t="s">
        <v>1083</v>
      </c>
      <c r="M5474" t="s">
        <v>1083</v>
      </c>
      <c r="O5474" t="s">
        <v>7876</v>
      </c>
      <c r="R5474" s="117" t="s">
        <v>14599</v>
      </c>
      <c r="S5474" s="117" t="s">
        <v>14615</v>
      </c>
      <c r="T5474" t="e">
        <v>#N/A</v>
      </c>
      <c r="U5474" t="s">
        <v>10772</v>
      </c>
    </row>
    <row r="5475" spans="1:21">
      <c r="A5475" s="117" t="s">
        <v>13027</v>
      </c>
      <c r="B5475" t="s">
        <v>14590</v>
      </c>
      <c r="C5475" t="s">
        <v>14593</v>
      </c>
      <c r="D5475">
        <v>6</v>
      </c>
      <c r="E5475">
        <v>0</v>
      </c>
      <c r="F5475" t="e">
        <v>#N/A</v>
      </c>
      <c r="G5475" t="e">
        <v>#N/A</v>
      </c>
      <c r="H5475">
        <v>1</v>
      </c>
      <c r="I5475">
        <v>1</v>
      </c>
      <c r="J5475">
        <v>0</v>
      </c>
      <c r="K5475" s="194" t="e">
        <v>#N/A</v>
      </c>
      <c r="L5475" t="s">
        <v>1083</v>
      </c>
      <c r="M5475" t="s">
        <v>1083</v>
      </c>
      <c r="O5475" t="s">
        <v>7876</v>
      </c>
      <c r="R5475" s="117" t="s">
        <v>14599</v>
      </c>
      <c r="S5475" s="117" t="s">
        <v>14615</v>
      </c>
      <c r="T5475" t="e">
        <v>#N/A</v>
      </c>
      <c r="U5475" t="s">
        <v>10772</v>
      </c>
    </row>
    <row r="5476" spans="1:21">
      <c r="A5476" s="117" t="s">
        <v>13028</v>
      </c>
      <c r="B5476" t="s">
        <v>14590</v>
      </c>
      <c r="C5476" t="s">
        <v>14593</v>
      </c>
      <c r="D5476">
        <v>6</v>
      </c>
      <c r="E5476">
        <v>0</v>
      </c>
      <c r="F5476" t="e">
        <v>#N/A</v>
      </c>
      <c r="G5476" t="e">
        <v>#N/A</v>
      </c>
      <c r="H5476">
        <v>1</v>
      </c>
      <c r="I5476">
        <v>1</v>
      </c>
      <c r="J5476">
        <v>0</v>
      </c>
      <c r="K5476" s="194" t="e">
        <v>#N/A</v>
      </c>
      <c r="L5476" t="s">
        <v>1083</v>
      </c>
      <c r="M5476" t="s">
        <v>1083</v>
      </c>
      <c r="O5476" t="s">
        <v>7876</v>
      </c>
      <c r="R5476" s="117" t="s">
        <v>14599</v>
      </c>
      <c r="S5476" s="117" t="s">
        <v>14615</v>
      </c>
      <c r="T5476" t="e">
        <v>#N/A</v>
      </c>
      <c r="U5476" t="s">
        <v>10772</v>
      </c>
    </row>
    <row r="5477" spans="1:21">
      <c r="A5477" s="117" t="s">
        <v>13029</v>
      </c>
      <c r="B5477" t="s">
        <v>14590</v>
      </c>
      <c r="C5477" t="s">
        <v>14593</v>
      </c>
      <c r="D5477">
        <v>6</v>
      </c>
      <c r="E5477">
        <v>0</v>
      </c>
      <c r="F5477" t="e">
        <v>#N/A</v>
      </c>
      <c r="G5477" t="e">
        <v>#N/A</v>
      </c>
      <c r="H5477">
        <v>1</v>
      </c>
      <c r="I5477">
        <v>1</v>
      </c>
      <c r="J5477">
        <v>0</v>
      </c>
      <c r="K5477" s="194" t="e">
        <v>#N/A</v>
      </c>
      <c r="L5477" t="s">
        <v>1083</v>
      </c>
      <c r="M5477" t="s">
        <v>1083</v>
      </c>
      <c r="O5477" t="s">
        <v>7876</v>
      </c>
      <c r="R5477" s="117" t="s">
        <v>14599</v>
      </c>
      <c r="S5477" s="117" t="s">
        <v>14615</v>
      </c>
      <c r="T5477" t="e">
        <v>#N/A</v>
      </c>
      <c r="U5477" t="s">
        <v>10772</v>
      </c>
    </row>
    <row r="5478" spans="1:21">
      <c r="A5478" s="117" t="s">
        <v>13030</v>
      </c>
      <c r="B5478" t="s">
        <v>14590</v>
      </c>
      <c r="C5478" t="s">
        <v>14593</v>
      </c>
      <c r="D5478">
        <v>6</v>
      </c>
      <c r="E5478">
        <v>0</v>
      </c>
      <c r="F5478" t="e">
        <v>#N/A</v>
      </c>
      <c r="G5478" t="e">
        <v>#N/A</v>
      </c>
      <c r="H5478">
        <v>1</v>
      </c>
      <c r="I5478">
        <v>1</v>
      </c>
      <c r="J5478">
        <v>0</v>
      </c>
      <c r="K5478" s="194" t="e">
        <v>#N/A</v>
      </c>
      <c r="L5478" t="s">
        <v>1083</v>
      </c>
      <c r="M5478" t="s">
        <v>1083</v>
      </c>
      <c r="O5478" t="s">
        <v>7876</v>
      </c>
      <c r="R5478" s="117" t="s">
        <v>14599</v>
      </c>
      <c r="S5478" s="117" t="s">
        <v>14615</v>
      </c>
      <c r="T5478" t="e">
        <v>#N/A</v>
      </c>
      <c r="U5478" t="s">
        <v>10772</v>
      </c>
    </row>
    <row r="5479" spans="1:21">
      <c r="A5479" s="117" t="s">
        <v>13031</v>
      </c>
      <c r="B5479" t="s">
        <v>14590</v>
      </c>
      <c r="C5479" t="s">
        <v>14593</v>
      </c>
      <c r="D5479">
        <v>6</v>
      </c>
      <c r="E5479">
        <v>0</v>
      </c>
      <c r="F5479" t="e">
        <v>#N/A</v>
      </c>
      <c r="G5479" t="e">
        <v>#N/A</v>
      </c>
      <c r="H5479">
        <v>1</v>
      </c>
      <c r="I5479">
        <v>1</v>
      </c>
      <c r="J5479">
        <v>0</v>
      </c>
      <c r="K5479" s="194" t="e">
        <v>#N/A</v>
      </c>
      <c r="L5479" t="s">
        <v>1083</v>
      </c>
      <c r="M5479" t="s">
        <v>1083</v>
      </c>
      <c r="O5479" t="s">
        <v>7876</v>
      </c>
      <c r="R5479" s="117" t="s">
        <v>14599</v>
      </c>
      <c r="S5479" s="117" t="s">
        <v>14615</v>
      </c>
      <c r="T5479" t="e">
        <v>#N/A</v>
      </c>
      <c r="U5479" t="s">
        <v>10772</v>
      </c>
    </row>
    <row r="5480" spans="1:21">
      <c r="A5480" s="117" t="s">
        <v>13032</v>
      </c>
      <c r="B5480" t="s">
        <v>14590</v>
      </c>
      <c r="C5480" t="s">
        <v>14593</v>
      </c>
      <c r="D5480">
        <v>6</v>
      </c>
      <c r="E5480">
        <v>0</v>
      </c>
      <c r="F5480" t="e">
        <v>#N/A</v>
      </c>
      <c r="G5480" t="e">
        <v>#N/A</v>
      </c>
      <c r="H5480">
        <v>1</v>
      </c>
      <c r="I5480">
        <v>1</v>
      </c>
      <c r="J5480">
        <v>0</v>
      </c>
      <c r="K5480" s="194" t="e">
        <v>#N/A</v>
      </c>
      <c r="L5480" t="s">
        <v>1083</v>
      </c>
      <c r="M5480" t="s">
        <v>1083</v>
      </c>
      <c r="O5480" t="s">
        <v>7876</v>
      </c>
      <c r="R5480" s="117" t="s">
        <v>14599</v>
      </c>
      <c r="S5480" s="117" t="s">
        <v>14615</v>
      </c>
      <c r="T5480" t="e">
        <v>#N/A</v>
      </c>
      <c r="U5480" t="s">
        <v>10772</v>
      </c>
    </row>
    <row r="5481" spans="1:21">
      <c r="A5481" s="117" t="s">
        <v>13033</v>
      </c>
      <c r="B5481" t="s">
        <v>14590</v>
      </c>
      <c r="C5481" t="s">
        <v>14593</v>
      </c>
      <c r="D5481">
        <v>106</v>
      </c>
      <c r="E5481">
        <v>100</v>
      </c>
      <c r="F5481" t="e">
        <v>#N/A</v>
      </c>
      <c r="G5481" t="e">
        <v>#N/A</v>
      </c>
      <c r="H5481">
        <v>1</v>
      </c>
      <c r="I5481">
        <v>1</v>
      </c>
      <c r="J5481">
        <v>0</v>
      </c>
      <c r="K5481" s="194" t="e">
        <v>#N/A</v>
      </c>
      <c r="L5481" t="s">
        <v>1083</v>
      </c>
      <c r="M5481" t="s">
        <v>1083</v>
      </c>
      <c r="O5481" t="s">
        <v>7876</v>
      </c>
      <c r="R5481" s="117" t="s">
        <v>14599</v>
      </c>
      <c r="S5481" s="117" t="s">
        <v>14615</v>
      </c>
      <c r="T5481" t="e">
        <v>#N/A</v>
      </c>
      <c r="U5481" t="s">
        <v>10772</v>
      </c>
    </row>
    <row r="5482" spans="1:21">
      <c r="A5482" s="117" t="s">
        <v>13034</v>
      </c>
      <c r="B5482" t="s">
        <v>14590</v>
      </c>
      <c r="C5482" t="s">
        <v>14593</v>
      </c>
      <c r="D5482">
        <v>6</v>
      </c>
      <c r="E5482">
        <v>0</v>
      </c>
      <c r="F5482" t="e">
        <v>#N/A</v>
      </c>
      <c r="G5482" t="e">
        <v>#N/A</v>
      </c>
      <c r="H5482">
        <v>1</v>
      </c>
      <c r="I5482">
        <v>1</v>
      </c>
      <c r="J5482">
        <v>0</v>
      </c>
      <c r="K5482" s="194" t="e">
        <v>#N/A</v>
      </c>
      <c r="L5482" t="s">
        <v>1083</v>
      </c>
      <c r="M5482" t="s">
        <v>1083</v>
      </c>
      <c r="O5482" t="s">
        <v>7876</v>
      </c>
      <c r="R5482" s="117" t="s">
        <v>14599</v>
      </c>
      <c r="S5482" s="117" t="s">
        <v>14615</v>
      </c>
      <c r="T5482" t="e">
        <v>#N/A</v>
      </c>
      <c r="U5482" t="s">
        <v>10772</v>
      </c>
    </row>
    <row r="5483" spans="1:21">
      <c r="A5483" s="117" t="s">
        <v>13035</v>
      </c>
      <c r="B5483" t="s">
        <v>14590</v>
      </c>
      <c r="C5483" t="s">
        <v>14593</v>
      </c>
      <c r="D5483">
        <v>6</v>
      </c>
      <c r="E5483">
        <v>0</v>
      </c>
      <c r="F5483" t="e">
        <v>#N/A</v>
      </c>
      <c r="G5483" t="e">
        <v>#N/A</v>
      </c>
      <c r="H5483">
        <v>1</v>
      </c>
      <c r="I5483">
        <v>1</v>
      </c>
      <c r="J5483">
        <v>0</v>
      </c>
      <c r="K5483" s="194" t="e">
        <v>#N/A</v>
      </c>
      <c r="L5483" t="s">
        <v>1083</v>
      </c>
      <c r="M5483" t="s">
        <v>1083</v>
      </c>
      <c r="O5483" t="s">
        <v>7876</v>
      </c>
      <c r="R5483" s="117" t="s">
        <v>14599</v>
      </c>
      <c r="S5483" s="117" t="s">
        <v>14615</v>
      </c>
      <c r="T5483" t="e">
        <v>#N/A</v>
      </c>
      <c r="U5483" t="s">
        <v>10772</v>
      </c>
    </row>
    <row r="5484" spans="1:21">
      <c r="A5484" s="117" t="s">
        <v>13036</v>
      </c>
      <c r="B5484" t="s">
        <v>14590</v>
      </c>
      <c r="C5484" t="s">
        <v>14593</v>
      </c>
      <c r="D5484">
        <v>62</v>
      </c>
      <c r="E5484">
        <v>56</v>
      </c>
      <c r="F5484" t="e">
        <v>#N/A</v>
      </c>
      <c r="G5484" t="e">
        <v>#N/A</v>
      </c>
      <c r="H5484">
        <v>1</v>
      </c>
      <c r="I5484">
        <v>1</v>
      </c>
      <c r="J5484">
        <v>0</v>
      </c>
      <c r="K5484" s="194" t="e">
        <v>#N/A</v>
      </c>
      <c r="L5484" t="s">
        <v>1083</v>
      </c>
      <c r="M5484" t="s">
        <v>1083</v>
      </c>
      <c r="O5484" t="s">
        <v>7876</v>
      </c>
      <c r="R5484" s="117" t="s">
        <v>14599</v>
      </c>
      <c r="S5484" s="117" t="s">
        <v>14615</v>
      </c>
      <c r="T5484" t="e">
        <v>#N/A</v>
      </c>
      <c r="U5484" t="s">
        <v>10772</v>
      </c>
    </row>
    <row r="5485" spans="1:21">
      <c r="A5485" s="117" t="s">
        <v>13054</v>
      </c>
      <c r="B5485" t="s">
        <v>14590</v>
      </c>
      <c r="C5485" t="s">
        <v>14593</v>
      </c>
      <c r="D5485">
        <v>6</v>
      </c>
      <c r="E5485">
        <v>0</v>
      </c>
      <c r="F5485" t="e">
        <v>#N/A</v>
      </c>
      <c r="G5485" t="e">
        <v>#N/A</v>
      </c>
      <c r="H5485">
        <v>1</v>
      </c>
      <c r="I5485">
        <v>1</v>
      </c>
      <c r="J5485">
        <v>0</v>
      </c>
      <c r="K5485" s="194" t="e">
        <v>#N/A</v>
      </c>
      <c r="L5485" t="e">
        <v>#N/A</v>
      </c>
      <c r="M5485" t="e">
        <v>#N/A</v>
      </c>
      <c r="O5485" t="s">
        <v>7876</v>
      </c>
      <c r="R5485" s="117" t="s">
        <v>14599</v>
      </c>
      <c r="S5485" s="117" t="s">
        <v>14615</v>
      </c>
      <c r="T5485" t="e">
        <v>#N/A</v>
      </c>
      <c r="U5485" t="s">
        <v>10772</v>
      </c>
    </row>
    <row r="5486" spans="1:21">
      <c r="A5486" s="117" t="s">
        <v>13055</v>
      </c>
      <c r="B5486" t="s">
        <v>14590</v>
      </c>
      <c r="C5486" t="s">
        <v>14593</v>
      </c>
      <c r="D5486">
        <v>6</v>
      </c>
      <c r="E5486">
        <v>0</v>
      </c>
      <c r="F5486" t="e">
        <v>#N/A</v>
      </c>
      <c r="G5486" t="e">
        <v>#N/A</v>
      </c>
      <c r="H5486">
        <v>1</v>
      </c>
      <c r="I5486">
        <v>1</v>
      </c>
      <c r="J5486">
        <v>0</v>
      </c>
      <c r="K5486" s="194" t="e">
        <v>#N/A</v>
      </c>
      <c r="L5486" t="e">
        <v>#N/A</v>
      </c>
      <c r="M5486" t="e">
        <v>#N/A</v>
      </c>
      <c r="O5486" t="s">
        <v>7876</v>
      </c>
      <c r="R5486" s="117" t="s">
        <v>14599</v>
      </c>
      <c r="S5486" s="117" t="s">
        <v>14615</v>
      </c>
      <c r="T5486" t="e">
        <v>#N/A</v>
      </c>
      <c r="U5486" t="s">
        <v>10772</v>
      </c>
    </row>
    <row r="5487" spans="1:21">
      <c r="A5487" s="117" t="s">
        <v>13056</v>
      </c>
      <c r="B5487" t="s">
        <v>14590</v>
      </c>
      <c r="C5487" t="s">
        <v>14593</v>
      </c>
      <c r="D5487">
        <v>6</v>
      </c>
      <c r="E5487">
        <v>0</v>
      </c>
      <c r="F5487" t="e">
        <v>#N/A</v>
      </c>
      <c r="G5487" t="e">
        <v>#N/A</v>
      </c>
      <c r="H5487">
        <v>1</v>
      </c>
      <c r="I5487">
        <v>1</v>
      </c>
      <c r="J5487">
        <v>0</v>
      </c>
      <c r="K5487" s="194" t="e">
        <v>#N/A</v>
      </c>
      <c r="L5487" t="e">
        <v>#N/A</v>
      </c>
      <c r="M5487" t="e">
        <v>#N/A</v>
      </c>
      <c r="O5487" t="s">
        <v>7876</v>
      </c>
      <c r="P5487" t="s">
        <v>8183</v>
      </c>
      <c r="R5487" s="117" t="s">
        <v>14599</v>
      </c>
      <c r="S5487" s="117" t="s">
        <v>14615</v>
      </c>
      <c r="T5487" t="e">
        <v>#N/A</v>
      </c>
      <c r="U5487" t="s">
        <v>10772</v>
      </c>
    </row>
    <row r="5488" spans="1:21">
      <c r="A5488" s="117" t="s">
        <v>13057</v>
      </c>
      <c r="B5488" t="s">
        <v>14590</v>
      </c>
      <c r="C5488" t="s">
        <v>14593</v>
      </c>
      <c r="D5488">
        <v>118</v>
      </c>
      <c r="E5488">
        <v>112</v>
      </c>
      <c r="F5488" t="e">
        <v>#N/A</v>
      </c>
      <c r="G5488" t="e">
        <v>#N/A</v>
      </c>
      <c r="H5488">
        <v>1</v>
      </c>
      <c r="I5488">
        <v>1</v>
      </c>
      <c r="J5488">
        <v>0</v>
      </c>
      <c r="K5488" s="194" t="e">
        <v>#N/A</v>
      </c>
      <c r="L5488" t="s">
        <v>1079</v>
      </c>
      <c r="M5488" t="s">
        <v>1079</v>
      </c>
      <c r="O5488" t="s">
        <v>7876</v>
      </c>
      <c r="R5488" s="117" t="s">
        <v>14599</v>
      </c>
      <c r="S5488" s="117" t="s">
        <v>14615</v>
      </c>
      <c r="T5488" t="e">
        <v>#N/A</v>
      </c>
      <c r="U5488" t="s">
        <v>10772</v>
      </c>
    </row>
    <row r="5489" spans="1:21">
      <c r="A5489" s="117" t="s">
        <v>13058</v>
      </c>
      <c r="B5489" t="s">
        <v>14590</v>
      </c>
      <c r="C5489" t="s">
        <v>14593</v>
      </c>
      <c r="D5489">
        <v>118</v>
      </c>
      <c r="E5489">
        <v>112</v>
      </c>
      <c r="F5489" t="e">
        <v>#N/A</v>
      </c>
      <c r="G5489" t="e">
        <v>#N/A</v>
      </c>
      <c r="H5489">
        <v>1</v>
      </c>
      <c r="I5489">
        <v>1</v>
      </c>
      <c r="J5489">
        <v>0</v>
      </c>
      <c r="K5489" s="194" t="e">
        <v>#N/A</v>
      </c>
      <c r="L5489" t="s">
        <v>1079</v>
      </c>
      <c r="M5489" t="s">
        <v>1079</v>
      </c>
      <c r="O5489" t="s">
        <v>7876</v>
      </c>
      <c r="R5489" s="117" t="s">
        <v>14599</v>
      </c>
      <c r="S5489" s="117" t="s">
        <v>14615</v>
      </c>
      <c r="T5489" t="e">
        <v>#N/A</v>
      </c>
      <c r="U5489" t="s">
        <v>10772</v>
      </c>
    </row>
    <row r="5490" spans="1:21">
      <c r="A5490" s="117" t="s">
        <v>13059</v>
      </c>
      <c r="B5490" t="s">
        <v>14590</v>
      </c>
      <c r="C5490" t="s">
        <v>14593</v>
      </c>
      <c r="D5490">
        <v>118</v>
      </c>
      <c r="E5490">
        <v>112</v>
      </c>
      <c r="F5490" t="e">
        <v>#N/A</v>
      </c>
      <c r="G5490" t="e">
        <v>#N/A</v>
      </c>
      <c r="H5490">
        <v>1</v>
      </c>
      <c r="I5490">
        <v>1</v>
      </c>
      <c r="J5490">
        <v>0</v>
      </c>
      <c r="K5490" s="194" t="e">
        <v>#N/A</v>
      </c>
      <c r="L5490" t="s">
        <v>1079</v>
      </c>
      <c r="M5490" t="s">
        <v>1079</v>
      </c>
      <c r="O5490" t="s">
        <v>7876</v>
      </c>
      <c r="R5490" s="117" t="s">
        <v>14599</v>
      </c>
      <c r="S5490" s="117" t="s">
        <v>14615</v>
      </c>
      <c r="T5490" t="e">
        <v>#N/A</v>
      </c>
      <c r="U5490" t="s">
        <v>10772</v>
      </c>
    </row>
    <row r="5491" spans="1:21">
      <c r="A5491" s="117" t="s">
        <v>13060</v>
      </c>
      <c r="B5491" t="s">
        <v>14590</v>
      </c>
      <c r="C5491" t="s">
        <v>14593</v>
      </c>
      <c r="D5491">
        <v>118</v>
      </c>
      <c r="E5491">
        <v>112</v>
      </c>
      <c r="F5491" t="e">
        <v>#N/A</v>
      </c>
      <c r="G5491" t="e">
        <v>#N/A</v>
      </c>
      <c r="H5491">
        <v>1</v>
      </c>
      <c r="I5491">
        <v>1</v>
      </c>
      <c r="J5491">
        <v>0</v>
      </c>
      <c r="K5491" s="194" t="e">
        <v>#N/A</v>
      </c>
      <c r="L5491" t="s">
        <v>1079</v>
      </c>
      <c r="M5491" t="s">
        <v>1079</v>
      </c>
      <c r="O5491" t="s">
        <v>7876</v>
      </c>
      <c r="R5491" s="117" t="s">
        <v>14599</v>
      </c>
      <c r="S5491" s="117" t="s">
        <v>14615</v>
      </c>
      <c r="T5491" t="e">
        <v>#N/A</v>
      </c>
      <c r="U5491" t="s">
        <v>10772</v>
      </c>
    </row>
    <row r="5492" spans="1:21">
      <c r="A5492" s="117" t="s">
        <v>13061</v>
      </c>
      <c r="B5492" t="s">
        <v>14590</v>
      </c>
      <c r="C5492" t="s">
        <v>14593</v>
      </c>
      <c r="D5492">
        <v>106</v>
      </c>
      <c r="E5492">
        <v>100</v>
      </c>
      <c r="F5492" t="e">
        <v>#N/A</v>
      </c>
      <c r="G5492" t="e">
        <v>#N/A</v>
      </c>
      <c r="H5492">
        <v>1</v>
      </c>
      <c r="I5492">
        <v>1</v>
      </c>
      <c r="J5492">
        <v>0</v>
      </c>
      <c r="K5492" s="194" t="e">
        <v>#N/A</v>
      </c>
      <c r="L5492" t="s">
        <v>1079</v>
      </c>
      <c r="M5492" t="s">
        <v>1079</v>
      </c>
      <c r="O5492" t="s">
        <v>7876</v>
      </c>
      <c r="R5492" s="117" t="s">
        <v>14599</v>
      </c>
      <c r="S5492" s="117" t="s">
        <v>14615</v>
      </c>
      <c r="T5492" t="e">
        <v>#N/A</v>
      </c>
      <c r="U5492" t="s">
        <v>10772</v>
      </c>
    </row>
    <row r="5493" spans="1:21">
      <c r="A5493" s="117" t="s">
        <v>13062</v>
      </c>
      <c r="B5493" t="s">
        <v>14590</v>
      </c>
      <c r="C5493" t="s">
        <v>14593</v>
      </c>
      <c r="D5493">
        <v>118</v>
      </c>
      <c r="E5493">
        <v>112</v>
      </c>
      <c r="F5493" t="e">
        <v>#N/A</v>
      </c>
      <c r="G5493" t="e">
        <v>#N/A</v>
      </c>
      <c r="H5493">
        <v>1</v>
      </c>
      <c r="I5493">
        <v>1</v>
      </c>
      <c r="J5493">
        <v>0</v>
      </c>
      <c r="K5493" s="194" t="e">
        <v>#N/A</v>
      </c>
      <c r="L5493" t="s">
        <v>1079</v>
      </c>
      <c r="M5493" t="s">
        <v>1079</v>
      </c>
      <c r="O5493" t="s">
        <v>7876</v>
      </c>
      <c r="R5493" s="117" t="s">
        <v>14599</v>
      </c>
      <c r="S5493" s="117" t="s">
        <v>14615</v>
      </c>
      <c r="T5493" t="e">
        <v>#N/A</v>
      </c>
      <c r="U5493" t="s">
        <v>10772</v>
      </c>
    </row>
    <row r="5494" spans="1:21">
      <c r="A5494" s="117" t="s">
        <v>13063</v>
      </c>
      <c r="B5494" t="s">
        <v>14590</v>
      </c>
      <c r="C5494" t="s">
        <v>14593</v>
      </c>
      <c r="D5494">
        <v>118</v>
      </c>
      <c r="E5494">
        <v>112</v>
      </c>
      <c r="F5494" t="e">
        <v>#N/A</v>
      </c>
      <c r="G5494" t="e">
        <v>#N/A</v>
      </c>
      <c r="H5494">
        <v>1</v>
      </c>
      <c r="I5494">
        <v>1</v>
      </c>
      <c r="J5494">
        <v>0</v>
      </c>
      <c r="K5494" s="194" t="e">
        <v>#N/A</v>
      </c>
      <c r="L5494" t="s">
        <v>1079</v>
      </c>
      <c r="M5494" t="s">
        <v>1079</v>
      </c>
      <c r="O5494" t="s">
        <v>7876</v>
      </c>
      <c r="R5494" s="117" t="s">
        <v>14599</v>
      </c>
      <c r="S5494" s="117" t="s">
        <v>14615</v>
      </c>
      <c r="T5494" t="e">
        <v>#N/A</v>
      </c>
      <c r="U5494" t="s">
        <v>10772</v>
      </c>
    </row>
    <row r="5495" spans="1:21">
      <c r="A5495" s="117" t="s">
        <v>13064</v>
      </c>
      <c r="B5495" t="s">
        <v>14590</v>
      </c>
      <c r="C5495" t="s">
        <v>14593</v>
      </c>
      <c r="D5495">
        <v>106</v>
      </c>
      <c r="E5495">
        <v>100</v>
      </c>
      <c r="F5495" t="e">
        <v>#N/A</v>
      </c>
      <c r="G5495" t="e">
        <v>#N/A</v>
      </c>
      <c r="H5495">
        <v>1</v>
      </c>
      <c r="I5495">
        <v>1</v>
      </c>
      <c r="J5495">
        <v>0</v>
      </c>
      <c r="K5495" s="194" t="e">
        <v>#N/A</v>
      </c>
      <c r="L5495" t="s">
        <v>1079</v>
      </c>
      <c r="M5495" t="s">
        <v>1079</v>
      </c>
      <c r="O5495" t="s">
        <v>7876</v>
      </c>
      <c r="R5495" s="117" t="s">
        <v>14599</v>
      </c>
      <c r="S5495" s="117" t="s">
        <v>14615</v>
      </c>
      <c r="T5495" t="e">
        <v>#N/A</v>
      </c>
      <c r="U5495" t="s">
        <v>10772</v>
      </c>
    </row>
    <row r="5496" spans="1:21">
      <c r="A5496" s="117" t="s">
        <v>13065</v>
      </c>
      <c r="B5496" t="s">
        <v>14590</v>
      </c>
      <c r="C5496" t="s">
        <v>14593</v>
      </c>
      <c r="D5496">
        <v>106</v>
      </c>
      <c r="E5496">
        <v>100</v>
      </c>
      <c r="F5496" t="e">
        <v>#N/A</v>
      </c>
      <c r="G5496" t="e">
        <v>#N/A</v>
      </c>
      <c r="H5496">
        <v>1</v>
      </c>
      <c r="I5496">
        <v>1</v>
      </c>
      <c r="J5496">
        <v>0</v>
      </c>
      <c r="K5496" s="194" t="e">
        <v>#N/A</v>
      </c>
      <c r="L5496" t="s">
        <v>1079</v>
      </c>
      <c r="M5496" t="s">
        <v>1079</v>
      </c>
      <c r="O5496" t="s">
        <v>7876</v>
      </c>
      <c r="R5496" s="117" t="s">
        <v>14599</v>
      </c>
      <c r="S5496" s="117" t="s">
        <v>14615</v>
      </c>
      <c r="T5496" t="e">
        <v>#N/A</v>
      </c>
      <c r="U5496" t="s">
        <v>10772</v>
      </c>
    </row>
    <row r="5497" spans="1:21">
      <c r="A5497" s="117" t="s">
        <v>13066</v>
      </c>
      <c r="B5497" t="s">
        <v>14590</v>
      </c>
      <c r="C5497" t="s">
        <v>14593</v>
      </c>
      <c r="D5497">
        <v>106</v>
      </c>
      <c r="E5497">
        <v>100</v>
      </c>
      <c r="F5497" t="e">
        <v>#N/A</v>
      </c>
      <c r="G5497" t="e">
        <v>#N/A</v>
      </c>
      <c r="H5497">
        <v>1</v>
      </c>
      <c r="I5497">
        <v>1</v>
      </c>
      <c r="J5497">
        <v>0</v>
      </c>
      <c r="K5497" s="194" t="e">
        <v>#N/A</v>
      </c>
      <c r="L5497" t="s">
        <v>1079</v>
      </c>
      <c r="M5497" t="s">
        <v>1079</v>
      </c>
      <c r="O5497" t="s">
        <v>7876</v>
      </c>
      <c r="R5497" s="117" t="s">
        <v>14599</v>
      </c>
      <c r="S5497" s="117" t="s">
        <v>14615</v>
      </c>
      <c r="T5497" t="e">
        <v>#N/A</v>
      </c>
      <c r="U5497" t="s">
        <v>10772</v>
      </c>
    </row>
    <row r="5498" spans="1:21">
      <c r="A5498" s="117" t="s">
        <v>13067</v>
      </c>
      <c r="B5498" t="s">
        <v>14590</v>
      </c>
      <c r="C5498" t="s">
        <v>14593</v>
      </c>
      <c r="D5498">
        <v>106</v>
      </c>
      <c r="E5498">
        <v>100</v>
      </c>
      <c r="F5498" t="e">
        <v>#N/A</v>
      </c>
      <c r="G5498" t="e">
        <v>#N/A</v>
      </c>
      <c r="H5498">
        <v>1</v>
      </c>
      <c r="I5498">
        <v>1</v>
      </c>
      <c r="J5498">
        <v>0</v>
      </c>
      <c r="K5498" s="194" t="e">
        <v>#N/A</v>
      </c>
      <c r="L5498" t="s">
        <v>1079</v>
      </c>
      <c r="M5498" t="s">
        <v>1079</v>
      </c>
      <c r="O5498" t="s">
        <v>7876</v>
      </c>
      <c r="R5498" s="117" t="s">
        <v>14599</v>
      </c>
      <c r="S5498" s="117" t="s">
        <v>14615</v>
      </c>
      <c r="T5498" t="e">
        <v>#N/A</v>
      </c>
      <c r="U5498" t="s">
        <v>10772</v>
      </c>
    </row>
    <row r="5499" spans="1:21">
      <c r="A5499" s="117" t="s">
        <v>13068</v>
      </c>
      <c r="B5499" t="s">
        <v>14590</v>
      </c>
      <c r="C5499" t="s">
        <v>14593</v>
      </c>
      <c r="D5499">
        <v>118</v>
      </c>
      <c r="E5499">
        <v>112</v>
      </c>
      <c r="F5499" t="e">
        <v>#N/A</v>
      </c>
      <c r="G5499" t="e">
        <v>#N/A</v>
      </c>
      <c r="H5499">
        <v>1</v>
      </c>
      <c r="I5499">
        <v>1</v>
      </c>
      <c r="J5499">
        <v>0</v>
      </c>
      <c r="K5499" s="194" t="e">
        <v>#N/A</v>
      </c>
      <c r="L5499" t="s">
        <v>1079</v>
      </c>
      <c r="M5499" t="s">
        <v>1079</v>
      </c>
      <c r="O5499" t="s">
        <v>7876</v>
      </c>
      <c r="R5499" s="117" t="s">
        <v>14599</v>
      </c>
      <c r="S5499" s="117" t="s">
        <v>14615</v>
      </c>
      <c r="T5499" t="e">
        <v>#N/A</v>
      </c>
      <c r="U5499" t="s">
        <v>10772</v>
      </c>
    </row>
    <row r="5500" spans="1:21">
      <c r="A5500" s="117" t="s">
        <v>13069</v>
      </c>
      <c r="B5500" t="s">
        <v>14590</v>
      </c>
      <c r="C5500" t="s">
        <v>14593</v>
      </c>
      <c r="D5500">
        <v>118</v>
      </c>
      <c r="E5500">
        <v>112</v>
      </c>
      <c r="F5500" t="e">
        <v>#N/A</v>
      </c>
      <c r="G5500" t="e">
        <v>#N/A</v>
      </c>
      <c r="H5500">
        <v>1</v>
      </c>
      <c r="I5500">
        <v>1</v>
      </c>
      <c r="J5500">
        <v>0</v>
      </c>
      <c r="K5500" s="194" t="e">
        <v>#N/A</v>
      </c>
      <c r="L5500" t="s">
        <v>1079</v>
      </c>
      <c r="M5500" t="s">
        <v>1079</v>
      </c>
      <c r="O5500" t="s">
        <v>7876</v>
      </c>
      <c r="R5500" s="117" t="s">
        <v>14599</v>
      </c>
      <c r="S5500" s="117" t="s">
        <v>14615</v>
      </c>
      <c r="T5500" t="e">
        <v>#N/A</v>
      </c>
      <c r="U5500" t="s">
        <v>10772</v>
      </c>
    </row>
    <row r="5501" spans="1:21">
      <c r="A5501" s="117" t="s">
        <v>13070</v>
      </c>
      <c r="B5501" t="s">
        <v>14590</v>
      </c>
      <c r="C5501" t="s">
        <v>14593</v>
      </c>
      <c r="D5501">
        <v>106</v>
      </c>
      <c r="E5501">
        <v>100</v>
      </c>
      <c r="F5501" t="e">
        <v>#N/A</v>
      </c>
      <c r="G5501" t="e">
        <v>#N/A</v>
      </c>
      <c r="H5501">
        <v>1</v>
      </c>
      <c r="I5501">
        <v>1</v>
      </c>
      <c r="J5501">
        <v>0</v>
      </c>
      <c r="K5501" s="194" t="e">
        <v>#N/A</v>
      </c>
      <c r="L5501" t="s">
        <v>1079</v>
      </c>
      <c r="M5501" t="s">
        <v>1079</v>
      </c>
      <c r="O5501" t="s">
        <v>7876</v>
      </c>
      <c r="R5501" s="117" t="s">
        <v>14599</v>
      </c>
      <c r="S5501" s="117" t="s">
        <v>14615</v>
      </c>
      <c r="T5501" t="e">
        <v>#N/A</v>
      </c>
      <c r="U5501" t="s">
        <v>10772</v>
      </c>
    </row>
    <row r="5502" spans="1:21">
      <c r="A5502" s="117" t="s">
        <v>13071</v>
      </c>
      <c r="B5502" t="s">
        <v>14590</v>
      </c>
      <c r="C5502" t="s">
        <v>14593</v>
      </c>
      <c r="D5502">
        <v>90</v>
      </c>
      <c r="E5502">
        <v>84</v>
      </c>
      <c r="F5502" t="e">
        <v>#N/A</v>
      </c>
      <c r="G5502" t="e">
        <v>#N/A</v>
      </c>
      <c r="H5502">
        <v>1</v>
      </c>
      <c r="I5502">
        <v>1</v>
      </c>
      <c r="J5502">
        <v>0</v>
      </c>
      <c r="K5502" s="194" t="e">
        <v>#N/A</v>
      </c>
      <c r="L5502" t="s">
        <v>1079</v>
      </c>
      <c r="M5502" t="s">
        <v>1079</v>
      </c>
      <c r="O5502" t="s">
        <v>7876</v>
      </c>
      <c r="R5502" s="117" t="s">
        <v>14599</v>
      </c>
      <c r="S5502" s="117" t="s">
        <v>14615</v>
      </c>
      <c r="T5502" t="e">
        <v>#N/A</v>
      </c>
      <c r="U5502" t="s">
        <v>10772</v>
      </c>
    </row>
    <row r="5503" spans="1:21">
      <c r="A5503" s="117" t="s">
        <v>13072</v>
      </c>
      <c r="B5503" t="s">
        <v>14590</v>
      </c>
      <c r="C5503" t="s">
        <v>14593</v>
      </c>
      <c r="D5503">
        <v>118</v>
      </c>
      <c r="E5503">
        <v>112</v>
      </c>
      <c r="F5503" t="e">
        <v>#N/A</v>
      </c>
      <c r="G5503" t="e">
        <v>#N/A</v>
      </c>
      <c r="H5503">
        <v>1</v>
      </c>
      <c r="I5503">
        <v>1</v>
      </c>
      <c r="J5503">
        <v>0</v>
      </c>
      <c r="K5503" s="194" t="e">
        <v>#N/A</v>
      </c>
      <c r="L5503" t="s">
        <v>1079</v>
      </c>
      <c r="M5503" t="s">
        <v>1079</v>
      </c>
      <c r="O5503" t="s">
        <v>7876</v>
      </c>
      <c r="R5503" s="117" t="s">
        <v>14599</v>
      </c>
      <c r="S5503" s="117" t="s">
        <v>14615</v>
      </c>
      <c r="T5503" t="e">
        <v>#N/A</v>
      </c>
      <c r="U5503" t="s">
        <v>10772</v>
      </c>
    </row>
    <row r="5504" spans="1:21">
      <c r="A5504" s="117" t="s">
        <v>13073</v>
      </c>
      <c r="B5504" t="s">
        <v>14590</v>
      </c>
      <c r="C5504" t="s">
        <v>14593</v>
      </c>
      <c r="D5504">
        <v>51</v>
      </c>
      <c r="E5504">
        <v>45</v>
      </c>
      <c r="F5504" t="e">
        <v>#N/A</v>
      </c>
      <c r="G5504" t="e">
        <v>#N/A</v>
      </c>
      <c r="H5504">
        <v>1</v>
      </c>
      <c r="I5504">
        <v>1</v>
      </c>
      <c r="J5504">
        <v>0</v>
      </c>
      <c r="K5504" s="194" t="e">
        <v>#N/A</v>
      </c>
      <c r="L5504" t="s">
        <v>1079</v>
      </c>
      <c r="M5504" t="s">
        <v>1079</v>
      </c>
      <c r="O5504" t="s">
        <v>7876</v>
      </c>
      <c r="R5504" s="117" t="s">
        <v>14599</v>
      </c>
      <c r="S5504" s="117" t="s">
        <v>14615</v>
      </c>
      <c r="T5504" t="e">
        <v>#N/A</v>
      </c>
      <c r="U5504" t="s">
        <v>10772</v>
      </c>
    </row>
    <row r="5505" spans="1:21">
      <c r="A5505" s="117" t="s">
        <v>13074</v>
      </c>
      <c r="B5505" t="s">
        <v>14590</v>
      </c>
      <c r="C5505" t="s">
        <v>14593</v>
      </c>
      <c r="D5505">
        <v>118</v>
      </c>
      <c r="E5505">
        <v>112</v>
      </c>
      <c r="F5505" t="e">
        <v>#N/A</v>
      </c>
      <c r="G5505" t="e">
        <v>#N/A</v>
      </c>
      <c r="H5505">
        <v>1</v>
      </c>
      <c r="I5505">
        <v>1</v>
      </c>
      <c r="J5505">
        <v>0</v>
      </c>
      <c r="K5505" s="194" t="e">
        <v>#N/A</v>
      </c>
      <c r="L5505" t="s">
        <v>1079</v>
      </c>
      <c r="M5505" t="s">
        <v>1079</v>
      </c>
      <c r="O5505" t="s">
        <v>7876</v>
      </c>
      <c r="R5505" s="117" t="s">
        <v>14599</v>
      </c>
      <c r="S5505" s="117" t="s">
        <v>14615</v>
      </c>
      <c r="T5505" t="e">
        <v>#N/A</v>
      </c>
      <c r="U5505" t="s">
        <v>10772</v>
      </c>
    </row>
    <row r="5506" spans="1:21">
      <c r="A5506" s="117" t="s">
        <v>13075</v>
      </c>
      <c r="B5506" t="s">
        <v>14590</v>
      </c>
      <c r="C5506" t="s">
        <v>14593</v>
      </c>
      <c r="D5506">
        <v>118</v>
      </c>
      <c r="E5506">
        <v>112</v>
      </c>
      <c r="F5506" t="e">
        <v>#N/A</v>
      </c>
      <c r="G5506" t="e">
        <v>#N/A</v>
      </c>
      <c r="H5506">
        <v>1</v>
      </c>
      <c r="I5506">
        <v>1</v>
      </c>
      <c r="J5506">
        <v>0</v>
      </c>
      <c r="K5506" s="194" t="e">
        <v>#N/A</v>
      </c>
      <c r="L5506" t="s">
        <v>1079</v>
      </c>
      <c r="M5506" t="s">
        <v>1079</v>
      </c>
      <c r="O5506" t="s">
        <v>7876</v>
      </c>
      <c r="R5506" s="117" t="s">
        <v>14599</v>
      </c>
      <c r="S5506" s="117" t="s">
        <v>14615</v>
      </c>
      <c r="T5506" t="e">
        <v>#N/A</v>
      </c>
      <c r="U5506" t="s">
        <v>10772</v>
      </c>
    </row>
    <row r="5507" spans="1:21">
      <c r="A5507" s="117" t="s">
        <v>13076</v>
      </c>
      <c r="B5507" t="s">
        <v>14590</v>
      </c>
      <c r="C5507" t="s">
        <v>14593</v>
      </c>
      <c r="D5507">
        <v>106</v>
      </c>
      <c r="E5507">
        <v>100</v>
      </c>
      <c r="F5507" t="e">
        <v>#N/A</v>
      </c>
      <c r="G5507" t="e">
        <v>#N/A</v>
      </c>
      <c r="H5507">
        <v>1</v>
      </c>
      <c r="I5507">
        <v>1</v>
      </c>
      <c r="J5507">
        <v>0</v>
      </c>
      <c r="K5507" s="194" t="e">
        <v>#N/A</v>
      </c>
      <c r="L5507" t="s">
        <v>1079</v>
      </c>
      <c r="M5507" t="s">
        <v>1079</v>
      </c>
      <c r="O5507" t="s">
        <v>7876</v>
      </c>
      <c r="R5507" s="117" t="s">
        <v>14599</v>
      </c>
      <c r="S5507" s="117" t="s">
        <v>14615</v>
      </c>
      <c r="T5507" t="e">
        <v>#N/A</v>
      </c>
      <c r="U5507" t="s">
        <v>10772</v>
      </c>
    </row>
    <row r="5508" spans="1:21">
      <c r="A5508" s="117" t="s">
        <v>13077</v>
      </c>
      <c r="B5508" t="s">
        <v>14590</v>
      </c>
      <c r="C5508" t="s">
        <v>14593</v>
      </c>
      <c r="D5508">
        <v>118</v>
      </c>
      <c r="E5508">
        <v>112</v>
      </c>
      <c r="F5508" t="e">
        <v>#N/A</v>
      </c>
      <c r="G5508" t="e">
        <v>#N/A</v>
      </c>
      <c r="H5508">
        <v>1</v>
      </c>
      <c r="I5508">
        <v>1</v>
      </c>
      <c r="J5508">
        <v>0</v>
      </c>
      <c r="K5508" s="194" t="e">
        <v>#N/A</v>
      </c>
      <c r="L5508" t="s">
        <v>1079</v>
      </c>
      <c r="M5508" t="s">
        <v>1079</v>
      </c>
      <c r="O5508" t="s">
        <v>7876</v>
      </c>
      <c r="R5508" s="117" t="s">
        <v>14599</v>
      </c>
      <c r="S5508" s="117" t="s">
        <v>14615</v>
      </c>
      <c r="T5508" t="e">
        <v>#N/A</v>
      </c>
      <c r="U5508" t="s">
        <v>10772</v>
      </c>
    </row>
    <row r="5509" spans="1:21">
      <c r="A5509" s="117" t="s">
        <v>13078</v>
      </c>
      <c r="B5509" t="s">
        <v>14590</v>
      </c>
      <c r="C5509" t="s">
        <v>14593</v>
      </c>
      <c r="D5509">
        <v>118</v>
      </c>
      <c r="E5509">
        <v>112</v>
      </c>
      <c r="F5509" t="e">
        <v>#N/A</v>
      </c>
      <c r="G5509" t="e">
        <v>#N/A</v>
      </c>
      <c r="H5509">
        <v>1</v>
      </c>
      <c r="I5509">
        <v>1</v>
      </c>
      <c r="J5509">
        <v>0</v>
      </c>
      <c r="K5509" s="194" t="e">
        <v>#N/A</v>
      </c>
      <c r="L5509" t="s">
        <v>1079</v>
      </c>
      <c r="M5509" t="s">
        <v>1079</v>
      </c>
      <c r="O5509" t="s">
        <v>7876</v>
      </c>
      <c r="R5509" s="117" t="s">
        <v>14599</v>
      </c>
      <c r="S5509" s="117" t="s">
        <v>14615</v>
      </c>
      <c r="T5509" t="e">
        <v>#N/A</v>
      </c>
      <c r="U5509" t="s">
        <v>10772</v>
      </c>
    </row>
    <row r="5510" spans="1:21">
      <c r="A5510" s="117" t="s">
        <v>13079</v>
      </c>
      <c r="B5510" t="s">
        <v>14590</v>
      </c>
      <c r="C5510" t="s">
        <v>14593</v>
      </c>
      <c r="D5510">
        <v>106</v>
      </c>
      <c r="E5510">
        <v>100</v>
      </c>
      <c r="F5510" t="e">
        <v>#N/A</v>
      </c>
      <c r="G5510" t="e">
        <v>#N/A</v>
      </c>
      <c r="H5510">
        <v>1</v>
      </c>
      <c r="I5510">
        <v>1</v>
      </c>
      <c r="J5510">
        <v>0</v>
      </c>
      <c r="K5510" s="194" t="e">
        <v>#N/A</v>
      </c>
      <c r="L5510" t="s">
        <v>1079</v>
      </c>
      <c r="M5510" t="s">
        <v>1079</v>
      </c>
      <c r="O5510" t="s">
        <v>7876</v>
      </c>
      <c r="R5510" s="117" t="s">
        <v>14599</v>
      </c>
      <c r="S5510" s="117" t="s">
        <v>14615</v>
      </c>
      <c r="T5510" t="e">
        <v>#N/A</v>
      </c>
      <c r="U5510" t="s">
        <v>10772</v>
      </c>
    </row>
    <row r="5511" spans="1:21">
      <c r="A5511" s="117" t="s">
        <v>13080</v>
      </c>
      <c r="B5511" t="s">
        <v>14590</v>
      </c>
      <c r="C5511" t="s">
        <v>14593</v>
      </c>
      <c r="D5511">
        <v>6</v>
      </c>
      <c r="E5511">
        <v>0</v>
      </c>
      <c r="F5511" t="e">
        <v>#N/A</v>
      </c>
      <c r="G5511" t="e">
        <v>#N/A</v>
      </c>
      <c r="H5511">
        <v>1</v>
      </c>
      <c r="I5511">
        <v>1</v>
      </c>
      <c r="J5511">
        <v>0</v>
      </c>
      <c r="K5511" s="194" t="e">
        <v>#N/A</v>
      </c>
      <c r="L5511" t="s">
        <v>1079</v>
      </c>
      <c r="M5511" t="s">
        <v>1079</v>
      </c>
      <c r="O5511" t="s">
        <v>7876</v>
      </c>
      <c r="R5511" s="117" t="s">
        <v>14599</v>
      </c>
      <c r="S5511" s="117" t="s">
        <v>14615</v>
      </c>
      <c r="T5511" t="e">
        <v>#N/A</v>
      </c>
      <c r="U5511" t="s">
        <v>10772</v>
      </c>
    </row>
    <row r="5512" spans="1:21">
      <c r="A5512" s="117" t="s">
        <v>13081</v>
      </c>
      <c r="B5512" t="s">
        <v>14590</v>
      </c>
      <c r="C5512" t="s">
        <v>14593</v>
      </c>
      <c r="D5512">
        <v>106</v>
      </c>
      <c r="E5512">
        <v>100</v>
      </c>
      <c r="F5512" t="e">
        <v>#N/A</v>
      </c>
      <c r="G5512" t="e">
        <v>#N/A</v>
      </c>
      <c r="H5512">
        <v>1</v>
      </c>
      <c r="I5512">
        <v>1</v>
      </c>
      <c r="J5512">
        <v>0</v>
      </c>
      <c r="K5512" s="194" t="e">
        <v>#N/A</v>
      </c>
      <c r="L5512" t="s">
        <v>1079</v>
      </c>
      <c r="M5512" t="s">
        <v>1079</v>
      </c>
      <c r="O5512" t="s">
        <v>7876</v>
      </c>
      <c r="R5512" s="117" t="s">
        <v>14599</v>
      </c>
      <c r="S5512" s="117" t="s">
        <v>14615</v>
      </c>
      <c r="T5512" t="e">
        <v>#N/A</v>
      </c>
      <c r="U5512" t="s">
        <v>10772</v>
      </c>
    </row>
    <row r="5513" spans="1:21">
      <c r="A5513" s="117" t="s">
        <v>13082</v>
      </c>
      <c r="B5513" t="s">
        <v>14590</v>
      </c>
      <c r="C5513" t="s">
        <v>14593</v>
      </c>
      <c r="D5513">
        <v>118</v>
      </c>
      <c r="E5513">
        <v>112</v>
      </c>
      <c r="F5513" t="e">
        <v>#N/A</v>
      </c>
      <c r="G5513" t="e">
        <v>#N/A</v>
      </c>
      <c r="H5513">
        <v>1</v>
      </c>
      <c r="I5513">
        <v>1</v>
      </c>
      <c r="J5513">
        <v>0</v>
      </c>
      <c r="K5513" s="194" t="e">
        <v>#N/A</v>
      </c>
      <c r="L5513" t="s">
        <v>1079</v>
      </c>
      <c r="M5513" t="s">
        <v>1079</v>
      </c>
      <c r="O5513" t="s">
        <v>7876</v>
      </c>
      <c r="R5513" s="117" t="s">
        <v>14599</v>
      </c>
      <c r="S5513" s="117" t="s">
        <v>14615</v>
      </c>
      <c r="T5513" t="e">
        <v>#N/A</v>
      </c>
      <c r="U5513" t="s">
        <v>10772</v>
      </c>
    </row>
    <row r="5514" spans="1:21">
      <c r="A5514" s="117" t="s">
        <v>13083</v>
      </c>
      <c r="B5514" t="s">
        <v>14590</v>
      </c>
      <c r="C5514" t="s">
        <v>14593</v>
      </c>
      <c r="D5514">
        <v>118</v>
      </c>
      <c r="E5514">
        <v>112</v>
      </c>
      <c r="F5514" t="e">
        <v>#N/A</v>
      </c>
      <c r="G5514" t="e">
        <v>#N/A</v>
      </c>
      <c r="H5514">
        <v>1</v>
      </c>
      <c r="I5514">
        <v>1</v>
      </c>
      <c r="J5514">
        <v>0</v>
      </c>
      <c r="K5514" s="194" t="e">
        <v>#N/A</v>
      </c>
      <c r="L5514" t="s">
        <v>1079</v>
      </c>
      <c r="M5514" t="s">
        <v>1079</v>
      </c>
      <c r="O5514" t="s">
        <v>7876</v>
      </c>
      <c r="R5514" s="117" t="s">
        <v>14599</v>
      </c>
      <c r="S5514" s="117" t="s">
        <v>14615</v>
      </c>
      <c r="T5514" t="e">
        <v>#N/A</v>
      </c>
      <c r="U5514" t="s">
        <v>10772</v>
      </c>
    </row>
    <row r="5515" spans="1:21">
      <c r="A5515" s="117" t="s">
        <v>13084</v>
      </c>
      <c r="B5515" t="s">
        <v>14590</v>
      </c>
      <c r="C5515" t="s">
        <v>14593</v>
      </c>
      <c r="D5515">
        <v>106</v>
      </c>
      <c r="E5515">
        <v>100</v>
      </c>
      <c r="F5515" t="e">
        <v>#N/A</v>
      </c>
      <c r="G5515" t="e">
        <v>#N/A</v>
      </c>
      <c r="H5515">
        <v>1</v>
      </c>
      <c r="I5515">
        <v>1</v>
      </c>
      <c r="J5515">
        <v>0</v>
      </c>
      <c r="K5515" s="194" t="e">
        <v>#N/A</v>
      </c>
      <c r="L5515" t="s">
        <v>1079</v>
      </c>
      <c r="M5515" t="s">
        <v>1079</v>
      </c>
      <c r="O5515" t="s">
        <v>7876</v>
      </c>
      <c r="R5515" s="117" t="s">
        <v>14599</v>
      </c>
      <c r="S5515" s="117" t="s">
        <v>14615</v>
      </c>
      <c r="T5515" t="e">
        <v>#N/A</v>
      </c>
      <c r="U5515" t="s">
        <v>10772</v>
      </c>
    </row>
    <row r="5516" spans="1:21">
      <c r="A5516" s="117" t="s">
        <v>13085</v>
      </c>
      <c r="B5516" t="s">
        <v>14590</v>
      </c>
      <c r="C5516" t="s">
        <v>14593</v>
      </c>
      <c r="D5516">
        <v>106</v>
      </c>
      <c r="E5516">
        <v>100</v>
      </c>
      <c r="F5516" t="e">
        <v>#N/A</v>
      </c>
      <c r="G5516" t="e">
        <v>#N/A</v>
      </c>
      <c r="H5516">
        <v>1</v>
      </c>
      <c r="I5516">
        <v>1</v>
      </c>
      <c r="J5516">
        <v>0</v>
      </c>
      <c r="K5516" s="194" t="e">
        <v>#N/A</v>
      </c>
      <c r="L5516" t="s">
        <v>1079</v>
      </c>
      <c r="M5516" t="s">
        <v>1079</v>
      </c>
      <c r="O5516" t="s">
        <v>7876</v>
      </c>
      <c r="R5516" s="117" t="s">
        <v>14599</v>
      </c>
      <c r="S5516" s="117" t="s">
        <v>14615</v>
      </c>
      <c r="T5516" t="e">
        <v>#N/A</v>
      </c>
      <c r="U5516" t="s">
        <v>10772</v>
      </c>
    </row>
    <row r="5517" spans="1:21">
      <c r="A5517" s="117" t="s">
        <v>13086</v>
      </c>
      <c r="B5517" t="s">
        <v>14590</v>
      </c>
      <c r="C5517" t="s">
        <v>14593</v>
      </c>
      <c r="D5517">
        <v>106</v>
      </c>
      <c r="E5517">
        <v>100</v>
      </c>
      <c r="F5517" t="e">
        <v>#N/A</v>
      </c>
      <c r="G5517" t="e">
        <v>#N/A</v>
      </c>
      <c r="H5517">
        <v>1</v>
      </c>
      <c r="I5517">
        <v>1</v>
      </c>
      <c r="J5517">
        <v>0</v>
      </c>
      <c r="K5517" s="194" t="e">
        <v>#N/A</v>
      </c>
      <c r="L5517" t="s">
        <v>1079</v>
      </c>
      <c r="M5517" t="s">
        <v>1079</v>
      </c>
      <c r="O5517" t="s">
        <v>7876</v>
      </c>
      <c r="R5517" s="117" t="s">
        <v>14599</v>
      </c>
      <c r="S5517" s="117" t="s">
        <v>14615</v>
      </c>
      <c r="T5517" t="e">
        <v>#N/A</v>
      </c>
      <c r="U5517" t="s">
        <v>10772</v>
      </c>
    </row>
    <row r="5518" spans="1:21">
      <c r="A5518" s="117" t="s">
        <v>13087</v>
      </c>
      <c r="B5518" t="s">
        <v>14590</v>
      </c>
      <c r="C5518" t="s">
        <v>14593</v>
      </c>
      <c r="D5518">
        <v>106</v>
      </c>
      <c r="E5518">
        <v>100</v>
      </c>
      <c r="F5518" t="e">
        <v>#N/A</v>
      </c>
      <c r="G5518" t="e">
        <v>#N/A</v>
      </c>
      <c r="H5518">
        <v>1</v>
      </c>
      <c r="I5518">
        <v>1</v>
      </c>
      <c r="J5518">
        <v>0</v>
      </c>
      <c r="K5518" s="194" t="e">
        <v>#N/A</v>
      </c>
      <c r="L5518" t="s">
        <v>1079</v>
      </c>
      <c r="M5518" t="s">
        <v>1079</v>
      </c>
      <c r="O5518" t="s">
        <v>7876</v>
      </c>
      <c r="R5518" s="117" t="s">
        <v>14599</v>
      </c>
      <c r="S5518" s="117" t="s">
        <v>14615</v>
      </c>
      <c r="T5518" t="e">
        <v>#N/A</v>
      </c>
      <c r="U5518" t="s">
        <v>10772</v>
      </c>
    </row>
    <row r="5519" spans="1:21">
      <c r="A5519" s="117" t="s">
        <v>13088</v>
      </c>
      <c r="B5519" t="s">
        <v>14590</v>
      </c>
      <c r="C5519" t="s">
        <v>14593</v>
      </c>
      <c r="D5519">
        <v>118</v>
      </c>
      <c r="E5519">
        <v>112</v>
      </c>
      <c r="F5519" t="e">
        <v>#N/A</v>
      </c>
      <c r="G5519" t="e">
        <v>#N/A</v>
      </c>
      <c r="H5519">
        <v>1</v>
      </c>
      <c r="I5519">
        <v>1</v>
      </c>
      <c r="J5519">
        <v>0</v>
      </c>
      <c r="K5519" s="194" t="e">
        <v>#N/A</v>
      </c>
      <c r="L5519" t="s">
        <v>1079</v>
      </c>
      <c r="M5519" t="s">
        <v>1079</v>
      </c>
      <c r="O5519" t="s">
        <v>7876</v>
      </c>
      <c r="R5519" s="117" t="s">
        <v>14599</v>
      </c>
      <c r="S5519" s="117" t="s">
        <v>14615</v>
      </c>
      <c r="T5519" t="e">
        <v>#N/A</v>
      </c>
      <c r="U5519" t="s">
        <v>10772</v>
      </c>
    </row>
    <row r="5520" spans="1:21">
      <c r="A5520" s="117" t="s">
        <v>13089</v>
      </c>
      <c r="B5520" t="s">
        <v>14590</v>
      </c>
      <c r="C5520" t="s">
        <v>14593</v>
      </c>
      <c r="D5520">
        <v>118</v>
      </c>
      <c r="E5520">
        <v>112</v>
      </c>
      <c r="F5520" t="e">
        <v>#N/A</v>
      </c>
      <c r="G5520" t="e">
        <v>#N/A</v>
      </c>
      <c r="H5520">
        <v>1</v>
      </c>
      <c r="I5520">
        <v>1</v>
      </c>
      <c r="J5520">
        <v>0</v>
      </c>
      <c r="K5520" s="194" t="e">
        <v>#N/A</v>
      </c>
      <c r="L5520" t="s">
        <v>1079</v>
      </c>
      <c r="M5520" t="s">
        <v>1079</v>
      </c>
      <c r="O5520" t="s">
        <v>7876</v>
      </c>
      <c r="R5520" s="117" t="s">
        <v>14599</v>
      </c>
      <c r="S5520" s="117" t="s">
        <v>14615</v>
      </c>
      <c r="T5520" t="e">
        <v>#N/A</v>
      </c>
      <c r="U5520" t="s">
        <v>10772</v>
      </c>
    </row>
    <row r="5521" spans="1:21">
      <c r="A5521" s="117" t="s">
        <v>13090</v>
      </c>
      <c r="B5521" t="s">
        <v>14590</v>
      </c>
      <c r="C5521" t="s">
        <v>14593</v>
      </c>
      <c r="D5521">
        <v>118</v>
      </c>
      <c r="E5521">
        <v>112</v>
      </c>
      <c r="F5521" t="e">
        <v>#N/A</v>
      </c>
      <c r="G5521" t="e">
        <v>#N/A</v>
      </c>
      <c r="H5521">
        <v>1</v>
      </c>
      <c r="I5521">
        <v>1</v>
      </c>
      <c r="J5521">
        <v>0</v>
      </c>
      <c r="K5521" s="194" t="e">
        <v>#N/A</v>
      </c>
      <c r="L5521" t="s">
        <v>1079</v>
      </c>
      <c r="M5521" t="s">
        <v>1079</v>
      </c>
      <c r="O5521" t="s">
        <v>7876</v>
      </c>
      <c r="R5521" s="117" t="s">
        <v>14599</v>
      </c>
      <c r="S5521" s="117" t="s">
        <v>14615</v>
      </c>
      <c r="T5521" t="e">
        <v>#N/A</v>
      </c>
      <c r="U5521" t="s">
        <v>10772</v>
      </c>
    </row>
    <row r="5522" spans="1:21">
      <c r="A5522" s="117" t="s">
        <v>13091</v>
      </c>
      <c r="B5522" t="s">
        <v>14590</v>
      </c>
      <c r="C5522" t="s">
        <v>14593</v>
      </c>
      <c r="D5522">
        <v>118</v>
      </c>
      <c r="E5522">
        <v>112</v>
      </c>
      <c r="F5522" t="e">
        <v>#N/A</v>
      </c>
      <c r="G5522" t="e">
        <v>#N/A</v>
      </c>
      <c r="H5522">
        <v>1</v>
      </c>
      <c r="I5522">
        <v>1</v>
      </c>
      <c r="J5522">
        <v>0</v>
      </c>
      <c r="K5522" s="194" t="e">
        <v>#N/A</v>
      </c>
      <c r="L5522" t="s">
        <v>1079</v>
      </c>
      <c r="M5522" t="s">
        <v>1079</v>
      </c>
      <c r="O5522" t="s">
        <v>7876</v>
      </c>
      <c r="R5522" s="117" t="s">
        <v>14599</v>
      </c>
      <c r="S5522" s="117" t="s">
        <v>14615</v>
      </c>
      <c r="T5522" t="e">
        <v>#N/A</v>
      </c>
      <c r="U5522" t="s">
        <v>10772</v>
      </c>
    </row>
    <row r="5523" spans="1:21">
      <c r="A5523" s="117" t="s">
        <v>13092</v>
      </c>
      <c r="B5523" t="s">
        <v>14590</v>
      </c>
      <c r="C5523" t="s">
        <v>14593</v>
      </c>
      <c r="D5523">
        <v>106</v>
      </c>
      <c r="E5523">
        <v>100</v>
      </c>
      <c r="F5523" t="e">
        <v>#N/A</v>
      </c>
      <c r="G5523" t="e">
        <v>#N/A</v>
      </c>
      <c r="H5523">
        <v>1</v>
      </c>
      <c r="I5523">
        <v>1</v>
      </c>
      <c r="J5523">
        <v>0</v>
      </c>
      <c r="K5523" s="194" t="e">
        <v>#N/A</v>
      </c>
      <c r="L5523" t="s">
        <v>1079</v>
      </c>
      <c r="M5523" t="s">
        <v>1079</v>
      </c>
      <c r="O5523" t="s">
        <v>7876</v>
      </c>
      <c r="R5523" s="117" t="s">
        <v>14599</v>
      </c>
      <c r="S5523" s="117" t="s">
        <v>14615</v>
      </c>
      <c r="T5523" t="e">
        <v>#N/A</v>
      </c>
      <c r="U5523" t="s">
        <v>10772</v>
      </c>
    </row>
    <row r="5524" spans="1:21">
      <c r="A5524" s="117" t="s">
        <v>13093</v>
      </c>
      <c r="B5524" t="s">
        <v>14590</v>
      </c>
      <c r="C5524" t="s">
        <v>14593</v>
      </c>
      <c r="D5524">
        <v>106</v>
      </c>
      <c r="E5524">
        <v>100</v>
      </c>
      <c r="F5524" t="e">
        <v>#N/A</v>
      </c>
      <c r="G5524" t="e">
        <v>#N/A</v>
      </c>
      <c r="H5524">
        <v>1</v>
      </c>
      <c r="I5524">
        <v>1</v>
      </c>
      <c r="J5524">
        <v>0</v>
      </c>
      <c r="K5524" s="194" t="e">
        <v>#N/A</v>
      </c>
      <c r="L5524" t="s">
        <v>1079</v>
      </c>
      <c r="M5524" t="s">
        <v>1079</v>
      </c>
      <c r="O5524" t="s">
        <v>7876</v>
      </c>
      <c r="R5524" s="117" t="s">
        <v>14599</v>
      </c>
      <c r="S5524" s="117" t="s">
        <v>14615</v>
      </c>
      <c r="T5524" t="e">
        <v>#N/A</v>
      </c>
      <c r="U5524" t="s">
        <v>10772</v>
      </c>
    </row>
    <row r="5525" spans="1:21">
      <c r="A5525" s="117" t="s">
        <v>13094</v>
      </c>
      <c r="B5525" t="s">
        <v>14590</v>
      </c>
      <c r="C5525" t="s">
        <v>14593</v>
      </c>
      <c r="D5525">
        <v>106</v>
      </c>
      <c r="E5525">
        <v>100</v>
      </c>
      <c r="F5525" t="e">
        <v>#N/A</v>
      </c>
      <c r="G5525" t="e">
        <v>#N/A</v>
      </c>
      <c r="H5525">
        <v>1</v>
      </c>
      <c r="I5525">
        <v>1</v>
      </c>
      <c r="J5525">
        <v>0</v>
      </c>
      <c r="K5525" s="194" t="e">
        <v>#N/A</v>
      </c>
      <c r="L5525" t="s">
        <v>1079</v>
      </c>
      <c r="M5525" t="s">
        <v>1079</v>
      </c>
      <c r="O5525" t="s">
        <v>7876</v>
      </c>
      <c r="R5525" s="117" t="s">
        <v>14599</v>
      </c>
      <c r="S5525" s="117" t="s">
        <v>14615</v>
      </c>
      <c r="T5525" t="e">
        <v>#N/A</v>
      </c>
      <c r="U5525" t="s">
        <v>10772</v>
      </c>
    </row>
    <row r="5526" spans="1:21">
      <c r="A5526" s="117" t="s">
        <v>13095</v>
      </c>
      <c r="B5526" t="s">
        <v>14590</v>
      </c>
      <c r="C5526" t="s">
        <v>14593</v>
      </c>
      <c r="D5526">
        <v>118</v>
      </c>
      <c r="E5526">
        <v>112</v>
      </c>
      <c r="F5526" t="e">
        <v>#N/A</v>
      </c>
      <c r="G5526" t="e">
        <v>#N/A</v>
      </c>
      <c r="H5526">
        <v>1</v>
      </c>
      <c r="I5526">
        <v>1</v>
      </c>
      <c r="J5526">
        <v>0</v>
      </c>
      <c r="K5526" s="194" t="e">
        <v>#N/A</v>
      </c>
      <c r="L5526" t="s">
        <v>1079</v>
      </c>
      <c r="M5526" t="s">
        <v>1079</v>
      </c>
      <c r="O5526" t="s">
        <v>7876</v>
      </c>
      <c r="R5526" s="117" t="s">
        <v>14599</v>
      </c>
      <c r="S5526" s="117" t="s">
        <v>14615</v>
      </c>
      <c r="T5526" t="e">
        <v>#N/A</v>
      </c>
      <c r="U5526" t="s">
        <v>10772</v>
      </c>
    </row>
    <row r="5527" spans="1:21">
      <c r="A5527" s="117" t="s">
        <v>13096</v>
      </c>
      <c r="B5527" t="s">
        <v>14590</v>
      </c>
      <c r="C5527" t="s">
        <v>14593</v>
      </c>
      <c r="D5527">
        <v>51</v>
      </c>
      <c r="E5527">
        <v>45</v>
      </c>
      <c r="F5527" t="e">
        <v>#N/A</v>
      </c>
      <c r="G5527" t="e">
        <v>#N/A</v>
      </c>
      <c r="H5527">
        <v>1</v>
      </c>
      <c r="I5527">
        <v>1</v>
      </c>
      <c r="J5527">
        <v>0</v>
      </c>
      <c r="K5527" s="194" t="e">
        <v>#N/A</v>
      </c>
      <c r="L5527" t="s">
        <v>1090</v>
      </c>
      <c r="M5527" t="s">
        <v>1090</v>
      </c>
      <c r="O5527" t="s">
        <v>7876</v>
      </c>
      <c r="R5527" s="117" t="s">
        <v>14599</v>
      </c>
      <c r="S5527" s="117" t="s">
        <v>14615</v>
      </c>
      <c r="T5527" t="e">
        <v>#N/A</v>
      </c>
      <c r="U5527" t="s">
        <v>10772</v>
      </c>
    </row>
    <row r="5528" spans="1:21">
      <c r="A5528" s="117" t="s">
        <v>13097</v>
      </c>
      <c r="B5528" t="s">
        <v>14590</v>
      </c>
      <c r="C5528" t="s">
        <v>14593</v>
      </c>
      <c r="D5528">
        <v>106</v>
      </c>
      <c r="E5528">
        <v>100</v>
      </c>
      <c r="F5528" t="e">
        <v>#N/A</v>
      </c>
      <c r="G5528" t="e">
        <v>#N/A</v>
      </c>
      <c r="H5528">
        <v>1</v>
      </c>
      <c r="I5528">
        <v>1</v>
      </c>
      <c r="J5528">
        <v>0</v>
      </c>
      <c r="K5528" s="194" t="e">
        <v>#N/A</v>
      </c>
      <c r="L5528" t="s">
        <v>1079</v>
      </c>
      <c r="M5528" t="s">
        <v>1079</v>
      </c>
      <c r="O5528" t="s">
        <v>7876</v>
      </c>
      <c r="R5528" s="117" t="s">
        <v>14599</v>
      </c>
      <c r="S5528" s="117" t="s">
        <v>14615</v>
      </c>
      <c r="T5528" t="e">
        <v>#N/A</v>
      </c>
      <c r="U5528" t="s">
        <v>10772</v>
      </c>
    </row>
    <row r="5529" spans="1:21">
      <c r="A5529" s="117" t="s">
        <v>13098</v>
      </c>
      <c r="B5529" t="s">
        <v>14590</v>
      </c>
      <c r="C5529" t="s">
        <v>14593</v>
      </c>
      <c r="D5529">
        <v>106</v>
      </c>
      <c r="E5529">
        <v>100</v>
      </c>
      <c r="F5529" t="e">
        <v>#N/A</v>
      </c>
      <c r="G5529" t="e">
        <v>#N/A</v>
      </c>
      <c r="H5529">
        <v>1</v>
      </c>
      <c r="I5529">
        <v>1</v>
      </c>
      <c r="J5529">
        <v>0</v>
      </c>
      <c r="K5529" s="194" t="e">
        <v>#N/A</v>
      </c>
      <c r="L5529" t="s">
        <v>1079</v>
      </c>
      <c r="M5529" t="s">
        <v>1079</v>
      </c>
      <c r="O5529" t="s">
        <v>7876</v>
      </c>
      <c r="R5529" s="117" t="s">
        <v>14599</v>
      </c>
      <c r="S5529" s="117" t="s">
        <v>14615</v>
      </c>
      <c r="T5529" t="e">
        <v>#N/A</v>
      </c>
      <c r="U5529" t="s">
        <v>10772</v>
      </c>
    </row>
    <row r="5530" spans="1:21">
      <c r="A5530" s="117" t="s">
        <v>13099</v>
      </c>
      <c r="B5530" t="s">
        <v>14590</v>
      </c>
      <c r="C5530" t="s">
        <v>14593</v>
      </c>
      <c r="D5530">
        <v>106</v>
      </c>
      <c r="E5530">
        <v>100</v>
      </c>
      <c r="F5530" t="e">
        <v>#N/A</v>
      </c>
      <c r="G5530" t="e">
        <v>#N/A</v>
      </c>
      <c r="H5530">
        <v>1</v>
      </c>
      <c r="I5530">
        <v>1</v>
      </c>
      <c r="J5530">
        <v>0</v>
      </c>
      <c r="K5530" s="194" t="e">
        <v>#N/A</v>
      </c>
      <c r="L5530" t="s">
        <v>1079</v>
      </c>
      <c r="M5530" t="s">
        <v>1079</v>
      </c>
      <c r="O5530" t="s">
        <v>7876</v>
      </c>
      <c r="R5530" s="117" t="s">
        <v>14599</v>
      </c>
      <c r="S5530" s="117" t="s">
        <v>14615</v>
      </c>
      <c r="T5530" t="e">
        <v>#N/A</v>
      </c>
      <c r="U5530" t="s">
        <v>10772</v>
      </c>
    </row>
    <row r="5531" spans="1:21">
      <c r="A5531" s="117" t="s">
        <v>13100</v>
      </c>
      <c r="B5531" t="s">
        <v>14590</v>
      </c>
      <c r="C5531" t="s">
        <v>14593</v>
      </c>
      <c r="D5531">
        <v>106</v>
      </c>
      <c r="E5531">
        <v>100</v>
      </c>
      <c r="F5531" t="e">
        <v>#N/A</v>
      </c>
      <c r="G5531" t="e">
        <v>#N/A</v>
      </c>
      <c r="H5531">
        <v>1</v>
      </c>
      <c r="I5531">
        <v>1</v>
      </c>
      <c r="J5531">
        <v>0</v>
      </c>
      <c r="K5531" s="194" t="e">
        <v>#N/A</v>
      </c>
      <c r="L5531" t="s">
        <v>1079</v>
      </c>
      <c r="M5531" t="s">
        <v>1079</v>
      </c>
      <c r="O5531" t="s">
        <v>7876</v>
      </c>
      <c r="R5531" s="117" t="s">
        <v>14599</v>
      </c>
      <c r="S5531" s="117" t="s">
        <v>14615</v>
      </c>
      <c r="T5531" t="e">
        <v>#N/A</v>
      </c>
      <c r="U5531" t="s">
        <v>10772</v>
      </c>
    </row>
    <row r="5532" spans="1:21">
      <c r="A5532" s="117" t="s">
        <v>13101</v>
      </c>
      <c r="B5532" t="s">
        <v>14590</v>
      </c>
      <c r="C5532" t="s">
        <v>14593</v>
      </c>
      <c r="D5532">
        <v>118</v>
      </c>
      <c r="E5532">
        <v>112</v>
      </c>
      <c r="F5532" t="e">
        <v>#N/A</v>
      </c>
      <c r="G5532" t="e">
        <v>#N/A</v>
      </c>
      <c r="H5532">
        <v>1</v>
      </c>
      <c r="I5532">
        <v>1</v>
      </c>
      <c r="J5532">
        <v>0</v>
      </c>
      <c r="K5532" s="194" t="e">
        <v>#N/A</v>
      </c>
      <c r="L5532" t="s">
        <v>1079</v>
      </c>
      <c r="M5532" t="s">
        <v>1079</v>
      </c>
      <c r="O5532" t="s">
        <v>7876</v>
      </c>
      <c r="R5532" s="117" t="s">
        <v>14599</v>
      </c>
      <c r="S5532" s="117" t="s">
        <v>14615</v>
      </c>
      <c r="T5532" t="e">
        <v>#N/A</v>
      </c>
      <c r="U5532" t="s">
        <v>10772</v>
      </c>
    </row>
    <row r="5533" spans="1:21">
      <c r="A5533" s="117" t="s">
        <v>13102</v>
      </c>
      <c r="B5533" t="s">
        <v>14590</v>
      </c>
      <c r="C5533" t="s">
        <v>14593</v>
      </c>
      <c r="D5533">
        <v>118</v>
      </c>
      <c r="E5533">
        <v>112</v>
      </c>
      <c r="F5533" t="e">
        <v>#N/A</v>
      </c>
      <c r="G5533" t="e">
        <v>#N/A</v>
      </c>
      <c r="H5533">
        <v>1</v>
      </c>
      <c r="I5533">
        <v>1</v>
      </c>
      <c r="J5533">
        <v>0</v>
      </c>
      <c r="K5533" s="194" t="e">
        <v>#N/A</v>
      </c>
      <c r="L5533" t="s">
        <v>1079</v>
      </c>
      <c r="M5533" t="s">
        <v>1079</v>
      </c>
      <c r="O5533" t="s">
        <v>7876</v>
      </c>
      <c r="R5533" s="117" t="s">
        <v>14599</v>
      </c>
      <c r="S5533" s="117" t="s">
        <v>14615</v>
      </c>
      <c r="T5533" t="e">
        <v>#N/A</v>
      </c>
      <c r="U5533" t="s">
        <v>10772</v>
      </c>
    </row>
    <row r="5534" spans="1:21">
      <c r="A5534" s="117" t="s">
        <v>13103</v>
      </c>
      <c r="B5534" t="s">
        <v>14590</v>
      </c>
      <c r="C5534" t="s">
        <v>14593</v>
      </c>
      <c r="D5534">
        <v>118</v>
      </c>
      <c r="E5534">
        <v>112</v>
      </c>
      <c r="F5534" t="e">
        <v>#N/A</v>
      </c>
      <c r="G5534" t="e">
        <v>#N/A</v>
      </c>
      <c r="H5534">
        <v>1</v>
      </c>
      <c r="I5534">
        <v>1</v>
      </c>
      <c r="J5534">
        <v>0</v>
      </c>
      <c r="K5534" s="194" t="e">
        <v>#N/A</v>
      </c>
      <c r="L5534" t="s">
        <v>1079</v>
      </c>
      <c r="M5534" t="s">
        <v>1079</v>
      </c>
      <c r="O5534" t="s">
        <v>7876</v>
      </c>
      <c r="R5534" s="117" t="s">
        <v>14599</v>
      </c>
      <c r="S5534" s="117" t="s">
        <v>14615</v>
      </c>
      <c r="T5534" t="e">
        <v>#N/A</v>
      </c>
      <c r="U5534" t="s">
        <v>10772</v>
      </c>
    </row>
    <row r="5535" spans="1:21">
      <c r="A5535" s="117" t="s">
        <v>13104</v>
      </c>
      <c r="B5535" t="s">
        <v>14590</v>
      </c>
      <c r="C5535" t="s">
        <v>14593</v>
      </c>
      <c r="D5535">
        <v>118</v>
      </c>
      <c r="E5535">
        <v>112</v>
      </c>
      <c r="F5535" t="e">
        <v>#N/A</v>
      </c>
      <c r="G5535" t="e">
        <v>#N/A</v>
      </c>
      <c r="H5535">
        <v>1</v>
      </c>
      <c r="I5535">
        <v>1</v>
      </c>
      <c r="J5535">
        <v>0</v>
      </c>
      <c r="K5535" s="194" t="e">
        <v>#N/A</v>
      </c>
      <c r="L5535" t="s">
        <v>1079</v>
      </c>
      <c r="M5535" t="s">
        <v>1079</v>
      </c>
      <c r="O5535" t="s">
        <v>7876</v>
      </c>
      <c r="R5535" s="117" t="s">
        <v>14599</v>
      </c>
      <c r="S5535" s="117" t="s">
        <v>14615</v>
      </c>
      <c r="T5535" t="e">
        <v>#N/A</v>
      </c>
      <c r="U5535" t="s">
        <v>10772</v>
      </c>
    </row>
    <row r="5536" spans="1:21">
      <c r="A5536" s="117" t="s">
        <v>13105</v>
      </c>
      <c r="B5536" t="s">
        <v>14590</v>
      </c>
      <c r="C5536" t="s">
        <v>14593</v>
      </c>
      <c r="D5536">
        <v>106</v>
      </c>
      <c r="E5536">
        <v>100</v>
      </c>
      <c r="F5536" t="e">
        <v>#N/A</v>
      </c>
      <c r="G5536" t="e">
        <v>#N/A</v>
      </c>
      <c r="H5536">
        <v>1</v>
      </c>
      <c r="I5536">
        <v>1</v>
      </c>
      <c r="J5536">
        <v>0</v>
      </c>
      <c r="K5536" s="194" t="e">
        <v>#N/A</v>
      </c>
      <c r="L5536" t="s">
        <v>1079</v>
      </c>
      <c r="M5536" t="s">
        <v>1079</v>
      </c>
      <c r="O5536" t="s">
        <v>7876</v>
      </c>
      <c r="R5536" s="117" t="s">
        <v>14599</v>
      </c>
      <c r="S5536" s="117" t="s">
        <v>14615</v>
      </c>
      <c r="T5536" t="e">
        <v>#N/A</v>
      </c>
      <c r="U5536" t="s">
        <v>10772</v>
      </c>
    </row>
    <row r="5537" spans="1:21">
      <c r="A5537" s="117" t="s">
        <v>13106</v>
      </c>
      <c r="B5537" t="s">
        <v>14590</v>
      </c>
      <c r="C5537" t="s">
        <v>14593</v>
      </c>
      <c r="D5537">
        <v>51</v>
      </c>
      <c r="E5537">
        <v>45</v>
      </c>
      <c r="F5537" t="e">
        <v>#N/A</v>
      </c>
      <c r="G5537" t="e">
        <v>#N/A</v>
      </c>
      <c r="H5537">
        <v>1</v>
      </c>
      <c r="I5537">
        <v>1</v>
      </c>
      <c r="J5537">
        <v>0</v>
      </c>
      <c r="K5537" s="194" t="e">
        <v>#N/A</v>
      </c>
      <c r="L5537" t="s">
        <v>1079</v>
      </c>
      <c r="M5537" t="s">
        <v>1079</v>
      </c>
      <c r="O5537" t="s">
        <v>7876</v>
      </c>
      <c r="R5537" s="117" t="s">
        <v>14599</v>
      </c>
      <c r="S5537" s="117" t="s">
        <v>14615</v>
      </c>
      <c r="T5537" t="e">
        <v>#N/A</v>
      </c>
      <c r="U5537" t="s">
        <v>10772</v>
      </c>
    </row>
    <row r="5538" spans="1:21">
      <c r="A5538" s="117" t="s">
        <v>13107</v>
      </c>
      <c r="B5538" t="s">
        <v>14590</v>
      </c>
      <c r="C5538" t="s">
        <v>14593</v>
      </c>
      <c r="D5538">
        <v>51</v>
      </c>
      <c r="E5538">
        <v>45</v>
      </c>
      <c r="F5538" t="e">
        <v>#N/A</v>
      </c>
      <c r="G5538" t="e">
        <v>#N/A</v>
      </c>
      <c r="H5538">
        <v>1</v>
      </c>
      <c r="I5538">
        <v>1</v>
      </c>
      <c r="J5538">
        <v>0</v>
      </c>
      <c r="K5538" s="194" t="e">
        <v>#N/A</v>
      </c>
      <c r="L5538" t="s">
        <v>1079</v>
      </c>
      <c r="M5538" t="s">
        <v>1079</v>
      </c>
      <c r="O5538" t="s">
        <v>7876</v>
      </c>
      <c r="R5538" s="117" t="s">
        <v>14599</v>
      </c>
      <c r="S5538" s="117" t="s">
        <v>14615</v>
      </c>
      <c r="T5538" t="e">
        <v>#N/A</v>
      </c>
      <c r="U5538" t="s">
        <v>10772</v>
      </c>
    </row>
    <row r="5539" spans="1:21">
      <c r="A5539" s="117" t="s">
        <v>13108</v>
      </c>
      <c r="B5539" t="s">
        <v>14590</v>
      </c>
      <c r="C5539" t="s">
        <v>14593</v>
      </c>
      <c r="D5539">
        <v>106</v>
      </c>
      <c r="E5539">
        <v>100</v>
      </c>
      <c r="F5539" t="e">
        <v>#N/A</v>
      </c>
      <c r="G5539" t="e">
        <v>#N/A</v>
      </c>
      <c r="H5539">
        <v>1</v>
      </c>
      <c r="I5539">
        <v>1</v>
      </c>
      <c r="J5539">
        <v>0</v>
      </c>
      <c r="K5539" s="194" t="e">
        <v>#N/A</v>
      </c>
      <c r="L5539" t="s">
        <v>1079</v>
      </c>
      <c r="M5539" t="s">
        <v>1079</v>
      </c>
      <c r="O5539" t="s">
        <v>7876</v>
      </c>
      <c r="R5539" s="117" t="s">
        <v>14599</v>
      </c>
      <c r="S5539" s="117" t="s">
        <v>14615</v>
      </c>
      <c r="T5539" t="e">
        <v>#N/A</v>
      </c>
      <c r="U5539" t="s">
        <v>10772</v>
      </c>
    </row>
    <row r="5540" spans="1:21">
      <c r="A5540" s="117" t="s">
        <v>13109</v>
      </c>
      <c r="B5540" t="s">
        <v>14590</v>
      </c>
      <c r="C5540" t="s">
        <v>14593</v>
      </c>
      <c r="D5540">
        <v>6</v>
      </c>
      <c r="E5540">
        <v>0</v>
      </c>
      <c r="F5540" t="e">
        <v>#N/A</v>
      </c>
      <c r="G5540" t="e">
        <v>#N/A</v>
      </c>
      <c r="H5540">
        <v>1</v>
      </c>
      <c r="I5540">
        <v>1</v>
      </c>
      <c r="J5540">
        <v>0</v>
      </c>
      <c r="K5540" s="194" t="e">
        <v>#N/A</v>
      </c>
      <c r="L5540" t="s">
        <v>1079</v>
      </c>
      <c r="M5540" t="s">
        <v>1079</v>
      </c>
      <c r="O5540" t="s">
        <v>7876</v>
      </c>
      <c r="R5540" s="117" t="s">
        <v>14599</v>
      </c>
      <c r="S5540" s="117" t="s">
        <v>14615</v>
      </c>
      <c r="T5540" t="e">
        <v>#N/A</v>
      </c>
      <c r="U5540" t="s">
        <v>10772</v>
      </c>
    </row>
    <row r="5541" spans="1:21">
      <c r="A5541" s="117" t="s">
        <v>13110</v>
      </c>
      <c r="B5541" t="s">
        <v>14590</v>
      </c>
      <c r="C5541" t="s">
        <v>14593</v>
      </c>
      <c r="D5541">
        <v>106</v>
      </c>
      <c r="E5541">
        <v>100</v>
      </c>
      <c r="F5541" t="e">
        <v>#N/A</v>
      </c>
      <c r="G5541" t="e">
        <v>#N/A</v>
      </c>
      <c r="H5541">
        <v>1</v>
      </c>
      <c r="I5541">
        <v>1</v>
      </c>
      <c r="J5541">
        <v>0</v>
      </c>
      <c r="K5541" s="194" t="e">
        <v>#N/A</v>
      </c>
      <c r="L5541" t="s">
        <v>1079</v>
      </c>
      <c r="M5541" t="s">
        <v>1079</v>
      </c>
      <c r="O5541" t="s">
        <v>7876</v>
      </c>
      <c r="R5541" s="117" t="s">
        <v>14599</v>
      </c>
      <c r="S5541" s="117" t="s">
        <v>14615</v>
      </c>
      <c r="T5541" t="e">
        <v>#N/A</v>
      </c>
      <c r="U5541" t="s">
        <v>10772</v>
      </c>
    </row>
    <row r="5542" spans="1:21">
      <c r="A5542" s="117" t="s">
        <v>13111</v>
      </c>
      <c r="B5542" t="s">
        <v>14590</v>
      </c>
      <c r="C5542" t="s">
        <v>14593</v>
      </c>
      <c r="D5542">
        <v>106</v>
      </c>
      <c r="E5542">
        <v>100</v>
      </c>
      <c r="F5542" t="e">
        <v>#N/A</v>
      </c>
      <c r="G5542" t="e">
        <v>#N/A</v>
      </c>
      <c r="H5542">
        <v>1</v>
      </c>
      <c r="I5542">
        <v>1</v>
      </c>
      <c r="J5542">
        <v>0</v>
      </c>
      <c r="K5542" s="194" t="e">
        <v>#N/A</v>
      </c>
      <c r="L5542" t="s">
        <v>1079</v>
      </c>
      <c r="M5542" t="s">
        <v>1079</v>
      </c>
      <c r="O5542" t="s">
        <v>7876</v>
      </c>
      <c r="R5542" s="117" t="s">
        <v>14599</v>
      </c>
      <c r="S5542" s="117" t="s">
        <v>14615</v>
      </c>
      <c r="T5542" t="e">
        <v>#N/A</v>
      </c>
      <c r="U5542" t="s">
        <v>10772</v>
      </c>
    </row>
    <row r="5543" spans="1:21">
      <c r="A5543" s="117" t="s">
        <v>13112</v>
      </c>
      <c r="B5543" t="s">
        <v>14590</v>
      </c>
      <c r="C5543" t="s">
        <v>14593</v>
      </c>
      <c r="D5543">
        <v>106</v>
      </c>
      <c r="E5543">
        <v>100</v>
      </c>
      <c r="F5543" t="e">
        <v>#N/A</v>
      </c>
      <c r="G5543" t="e">
        <v>#N/A</v>
      </c>
      <c r="H5543">
        <v>1</v>
      </c>
      <c r="I5543">
        <v>1</v>
      </c>
      <c r="J5543">
        <v>0</v>
      </c>
      <c r="K5543" s="194" t="e">
        <v>#N/A</v>
      </c>
      <c r="L5543" t="s">
        <v>1079</v>
      </c>
      <c r="M5543" t="s">
        <v>1079</v>
      </c>
      <c r="O5543" t="s">
        <v>7876</v>
      </c>
      <c r="R5543" s="117" t="s">
        <v>14599</v>
      </c>
      <c r="S5543" s="117" t="s">
        <v>14615</v>
      </c>
      <c r="T5543" t="e">
        <v>#N/A</v>
      </c>
      <c r="U5543" t="s">
        <v>10772</v>
      </c>
    </row>
    <row r="5544" spans="1:21">
      <c r="A5544" s="117" t="s">
        <v>13113</v>
      </c>
      <c r="B5544" t="s">
        <v>14590</v>
      </c>
      <c r="C5544" t="s">
        <v>14593</v>
      </c>
      <c r="D5544">
        <v>106</v>
      </c>
      <c r="E5544">
        <v>100</v>
      </c>
      <c r="F5544" t="e">
        <v>#N/A</v>
      </c>
      <c r="G5544" t="e">
        <v>#N/A</v>
      </c>
      <c r="H5544">
        <v>1</v>
      </c>
      <c r="I5544">
        <v>1</v>
      </c>
      <c r="J5544">
        <v>0</v>
      </c>
      <c r="K5544" s="194" t="e">
        <v>#N/A</v>
      </c>
      <c r="L5544" t="s">
        <v>1079</v>
      </c>
      <c r="M5544" t="s">
        <v>1079</v>
      </c>
      <c r="O5544" t="s">
        <v>7876</v>
      </c>
      <c r="R5544" s="117" t="s">
        <v>14599</v>
      </c>
      <c r="S5544" s="117" t="s">
        <v>14615</v>
      </c>
      <c r="T5544" t="e">
        <v>#N/A</v>
      </c>
      <c r="U5544" t="s">
        <v>10772</v>
      </c>
    </row>
    <row r="5545" spans="1:21">
      <c r="A5545" s="117" t="s">
        <v>13114</v>
      </c>
      <c r="B5545" t="s">
        <v>14590</v>
      </c>
      <c r="C5545" t="s">
        <v>14593</v>
      </c>
      <c r="D5545">
        <v>106</v>
      </c>
      <c r="E5545">
        <v>100</v>
      </c>
      <c r="F5545" t="e">
        <v>#N/A</v>
      </c>
      <c r="G5545" t="e">
        <v>#N/A</v>
      </c>
      <c r="H5545">
        <v>1</v>
      </c>
      <c r="I5545">
        <v>1</v>
      </c>
      <c r="J5545">
        <v>0</v>
      </c>
      <c r="K5545" s="194" t="e">
        <v>#N/A</v>
      </c>
      <c r="L5545" t="s">
        <v>1079</v>
      </c>
      <c r="M5545" t="s">
        <v>1079</v>
      </c>
      <c r="O5545" t="s">
        <v>7876</v>
      </c>
      <c r="R5545" s="117" t="s">
        <v>14599</v>
      </c>
      <c r="S5545" s="117" t="s">
        <v>14615</v>
      </c>
      <c r="T5545" t="e">
        <v>#N/A</v>
      </c>
      <c r="U5545" t="s">
        <v>10772</v>
      </c>
    </row>
    <row r="5546" spans="1:21">
      <c r="A5546" s="117" t="s">
        <v>13115</v>
      </c>
      <c r="B5546" t="s">
        <v>14590</v>
      </c>
      <c r="C5546" t="s">
        <v>14593</v>
      </c>
      <c r="D5546">
        <v>106</v>
      </c>
      <c r="E5546">
        <v>100</v>
      </c>
      <c r="F5546" t="e">
        <v>#N/A</v>
      </c>
      <c r="G5546" t="e">
        <v>#N/A</v>
      </c>
      <c r="H5546">
        <v>1</v>
      </c>
      <c r="I5546">
        <v>1</v>
      </c>
      <c r="J5546">
        <v>0</v>
      </c>
      <c r="K5546" s="194" t="e">
        <v>#N/A</v>
      </c>
      <c r="L5546" t="s">
        <v>1079</v>
      </c>
      <c r="M5546" t="s">
        <v>1079</v>
      </c>
      <c r="O5546" t="s">
        <v>7876</v>
      </c>
      <c r="R5546" s="117" t="s">
        <v>14599</v>
      </c>
      <c r="S5546" s="117" t="s">
        <v>14615</v>
      </c>
      <c r="T5546" t="e">
        <v>#N/A</v>
      </c>
      <c r="U5546" t="s">
        <v>10772</v>
      </c>
    </row>
    <row r="5547" spans="1:21">
      <c r="A5547" s="117" t="s">
        <v>13116</v>
      </c>
      <c r="B5547" t="s">
        <v>14590</v>
      </c>
      <c r="C5547" t="s">
        <v>14593</v>
      </c>
      <c r="D5547">
        <v>106</v>
      </c>
      <c r="E5547">
        <v>100</v>
      </c>
      <c r="F5547" t="e">
        <v>#N/A</v>
      </c>
      <c r="G5547" t="e">
        <v>#N/A</v>
      </c>
      <c r="H5547">
        <v>1</v>
      </c>
      <c r="I5547">
        <v>1</v>
      </c>
      <c r="J5547">
        <v>0</v>
      </c>
      <c r="K5547" s="194" t="e">
        <v>#N/A</v>
      </c>
      <c r="L5547" t="s">
        <v>1079</v>
      </c>
      <c r="M5547" t="s">
        <v>1079</v>
      </c>
      <c r="O5547" t="s">
        <v>7876</v>
      </c>
      <c r="R5547" s="117" t="s">
        <v>14599</v>
      </c>
      <c r="S5547" s="117" t="s">
        <v>14615</v>
      </c>
      <c r="T5547" t="e">
        <v>#N/A</v>
      </c>
      <c r="U5547" t="s">
        <v>10772</v>
      </c>
    </row>
    <row r="5548" spans="1:21">
      <c r="A5548" s="117" t="s">
        <v>13117</v>
      </c>
      <c r="B5548" t="s">
        <v>14590</v>
      </c>
      <c r="C5548" t="s">
        <v>14593</v>
      </c>
      <c r="D5548">
        <v>106</v>
      </c>
      <c r="E5548">
        <v>100</v>
      </c>
      <c r="F5548" t="e">
        <v>#N/A</v>
      </c>
      <c r="G5548" t="e">
        <v>#N/A</v>
      </c>
      <c r="H5548">
        <v>1</v>
      </c>
      <c r="I5548">
        <v>1</v>
      </c>
      <c r="J5548">
        <v>0</v>
      </c>
      <c r="K5548" s="194" t="e">
        <v>#N/A</v>
      </c>
      <c r="L5548" t="s">
        <v>1079</v>
      </c>
      <c r="M5548" t="s">
        <v>1079</v>
      </c>
      <c r="O5548" t="s">
        <v>7876</v>
      </c>
      <c r="R5548" s="117" t="s">
        <v>14599</v>
      </c>
      <c r="S5548" s="117" t="s">
        <v>14615</v>
      </c>
      <c r="T5548" t="e">
        <v>#N/A</v>
      </c>
      <c r="U5548" t="s">
        <v>10772</v>
      </c>
    </row>
    <row r="5549" spans="1:21">
      <c r="A5549" s="117" t="s">
        <v>13118</v>
      </c>
      <c r="B5549" t="s">
        <v>14590</v>
      </c>
      <c r="C5549" t="s">
        <v>14593</v>
      </c>
      <c r="D5549">
        <v>106</v>
      </c>
      <c r="E5549">
        <v>100</v>
      </c>
      <c r="F5549" t="e">
        <v>#N/A</v>
      </c>
      <c r="G5549" t="e">
        <v>#N/A</v>
      </c>
      <c r="H5549">
        <v>1</v>
      </c>
      <c r="I5549">
        <v>1</v>
      </c>
      <c r="J5549">
        <v>0</v>
      </c>
      <c r="K5549" s="194" t="e">
        <v>#N/A</v>
      </c>
      <c r="L5549" t="s">
        <v>1079</v>
      </c>
      <c r="M5549" t="s">
        <v>1079</v>
      </c>
      <c r="O5549" t="s">
        <v>7876</v>
      </c>
      <c r="R5549" s="117" t="s">
        <v>14599</v>
      </c>
      <c r="S5549" s="117" t="s">
        <v>14615</v>
      </c>
      <c r="T5549" t="e">
        <v>#N/A</v>
      </c>
      <c r="U5549" t="s">
        <v>10772</v>
      </c>
    </row>
    <row r="5550" spans="1:21">
      <c r="A5550" s="117" t="s">
        <v>13119</v>
      </c>
      <c r="B5550" t="s">
        <v>14590</v>
      </c>
      <c r="C5550" t="s">
        <v>14593</v>
      </c>
      <c r="D5550">
        <v>106</v>
      </c>
      <c r="E5550">
        <v>100</v>
      </c>
      <c r="F5550" t="e">
        <v>#N/A</v>
      </c>
      <c r="G5550" t="e">
        <v>#N/A</v>
      </c>
      <c r="H5550">
        <v>1</v>
      </c>
      <c r="I5550">
        <v>1</v>
      </c>
      <c r="J5550">
        <v>0</v>
      </c>
      <c r="K5550" s="194" t="e">
        <v>#N/A</v>
      </c>
      <c r="L5550" t="s">
        <v>1079</v>
      </c>
      <c r="M5550" t="s">
        <v>1079</v>
      </c>
      <c r="O5550" t="s">
        <v>7876</v>
      </c>
      <c r="R5550" s="117" t="s">
        <v>14599</v>
      </c>
      <c r="S5550" s="117" t="s">
        <v>14615</v>
      </c>
      <c r="T5550" t="e">
        <v>#N/A</v>
      </c>
      <c r="U5550" t="s">
        <v>10772</v>
      </c>
    </row>
    <row r="5551" spans="1:21">
      <c r="A5551" s="117" t="s">
        <v>13120</v>
      </c>
      <c r="B5551" t="s">
        <v>14590</v>
      </c>
      <c r="C5551" t="s">
        <v>14593</v>
      </c>
      <c r="D5551">
        <v>106</v>
      </c>
      <c r="E5551">
        <v>100</v>
      </c>
      <c r="F5551" t="e">
        <v>#N/A</v>
      </c>
      <c r="G5551" t="e">
        <v>#N/A</v>
      </c>
      <c r="H5551">
        <v>1</v>
      </c>
      <c r="I5551">
        <v>1</v>
      </c>
      <c r="J5551">
        <v>0</v>
      </c>
      <c r="K5551" s="194" t="e">
        <v>#N/A</v>
      </c>
      <c r="L5551" t="s">
        <v>1079</v>
      </c>
      <c r="M5551" t="s">
        <v>1079</v>
      </c>
      <c r="O5551" t="s">
        <v>7876</v>
      </c>
      <c r="R5551" s="117" t="s">
        <v>14599</v>
      </c>
      <c r="S5551" s="117" t="s">
        <v>14615</v>
      </c>
      <c r="T5551" t="e">
        <v>#N/A</v>
      </c>
      <c r="U5551" t="s">
        <v>10772</v>
      </c>
    </row>
    <row r="5552" spans="1:21">
      <c r="A5552" s="117" t="s">
        <v>13121</v>
      </c>
      <c r="B5552" t="s">
        <v>14590</v>
      </c>
      <c r="C5552" t="s">
        <v>14593</v>
      </c>
      <c r="D5552">
        <v>106</v>
      </c>
      <c r="E5552">
        <v>100</v>
      </c>
      <c r="F5552" t="e">
        <v>#N/A</v>
      </c>
      <c r="G5552" t="e">
        <v>#N/A</v>
      </c>
      <c r="H5552">
        <v>1</v>
      </c>
      <c r="I5552">
        <v>1</v>
      </c>
      <c r="J5552">
        <v>0</v>
      </c>
      <c r="K5552" s="194" t="e">
        <v>#N/A</v>
      </c>
      <c r="L5552" t="s">
        <v>1079</v>
      </c>
      <c r="M5552" t="s">
        <v>1079</v>
      </c>
      <c r="O5552" t="s">
        <v>7876</v>
      </c>
      <c r="R5552" s="117" t="s">
        <v>14599</v>
      </c>
      <c r="S5552" s="117" t="s">
        <v>14615</v>
      </c>
      <c r="T5552" t="e">
        <v>#N/A</v>
      </c>
      <c r="U5552" t="s">
        <v>10772</v>
      </c>
    </row>
    <row r="5553" spans="1:21">
      <c r="A5553" s="117" t="s">
        <v>13122</v>
      </c>
      <c r="B5553" t="s">
        <v>14590</v>
      </c>
      <c r="C5553" t="s">
        <v>14593</v>
      </c>
      <c r="D5553">
        <v>106</v>
      </c>
      <c r="E5553">
        <v>100</v>
      </c>
      <c r="F5553" t="e">
        <v>#N/A</v>
      </c>
      <c r="G5553" t="e">
        <v>#N/A</v>
      </c>
      <c r="H5553">
        <v>1</v>
      </c>
      <c r="I5553">
        <v>1</v>
      </c>
      <c r="J5553">
        <v>0</v>
      </c>
      <c r="K5553" s="194" t="e">
        <v>#N/A</v>
      </c>
      <c r="L5553" t="s">
        <v>1079</v>
      </c>
      <c r="M5553" t="s">
        <v>1079</v>
      </c>
      <c r="O5553" t="s">
        <v>7876</v>
      </c>
      <c r="R5553" s="117" t="s">
        <v>14599</v>
      </c>
      <c r="S5553" s="117" t="s">
        <v>14615</v>
      </c>
      <c r="T5553" t="e">
        <v>#N/A</v>
      </c>
      <c r="U5553" t="s">
        <v>10772</v>
      </c>
    </row>
    <row r="5554" spans="1:21">
      <c r="A5554" s="117" t="s">
        <v>13123</v>
      </c>
      <c r="B5554" t="s">
        <v>14590</v>
      </c>
      <c r="C5554" t="s">
        <v>14593</v>
      </c>
      <c r="D5554">
        <v>6</v>
      </c>
      <c r="E5554">
        <v>0</v>
      </c>
      <c r="F5554" t="e">
        <v>#N/A</v>
      </c>
      <c r="G5554" t="e">
        <v>#N/A</v>
      </c>
      <c r="H5554">
        <v>1</v>
      </c>
      <c r="I5554">
        <v>1</v>
      </c>
      <c r="J5554">
        <v>0</v>
      </c>
      <c r="K5554" s="194" t="e">
        <v>#N/A</v>
      </c>
      <c r="L5554" t="s">
        <v>1079</v>
      </c>
      <c r="M5554" t="s">
        <v>1079</v>
      </c>
      <c r="O5554" t="s">
        <v>7876</v>
      </c>
      <c r="R5554" s="117" t="s">
        <v>14599</v>
      </c>
      <c r="S5554" s="117" t="s">
        <v>14615</v>
      </c>
      <c r="T5554" t="e">
        <v>#N/A</v>
      </c>
      <c r="U5554" t="s">
        <v>10772</v>
      </c>
    </row>
    <row r="5555" spans="1:21">
      <c r="A5555" s="117" t="s">
        <v>13124</v>
      </c>
      <c r="B5555" t="s">
        <v>14590</v>
      </c>
      <c r="C5555" t="s">
        <v>14593</v>
      </c>
      <c r="D5555">
        <v>106</v>
      </c>
      <c r="E5555">
        <v>100</v>
      </c>
      <c r="F5555" t="e">
        <v>#N/A</v>
      </c>
      <c r="G5555" t="e">
        <v>#N/A</v>
      </c>
      <c r="H5555">
        <v>1</v>
      </c>
      <c r="I5555">
        <v>1</v>
      </c>
      <c r="J5555">
        <v>0</v>
      </c>
      <c r="K5555" s="194" t="e">
        <v>#N/A</v>
      </c>
      <c r="L5555" t="s">
        <v>1079</v>
      </c>
      <c r="M5555" t="s">
        <v>1079</v>
      </c>
      <c r="O5555" t="s">
        <v>7876</v>
      </c>
      <c r="R5555" s="117" t="s">
        <v>14599</v>
      </c>
      <c r="S5555" s="117" t="s">
        <v>14615</v>
      </c>
      <c r="T5555" t="e">
        <v>#N/A</v>
      </c>
      <c r="U5555" t="s">
        <v>10772</v>
      </c>
    </row>
    <row r="5556" spans="1:21">
      <c r="A5556" s="117" t="s">
        <v>13125</v>
      </c>
      <c r="B5556" t="s">
        <v>14590</v>
      </c>
      <c r="C5556" t="s">
        <v>14593</v>
      </c>
      <c r="D5556">
        <v>106</v>
      </c>
      <c r="E5556">
        <v>100</v>
      </c>
      <c r="F5556" t="e">
        <v>#N/A</v>
      </c>
      <c r="G5556" t="e">
        <v>#N/A</v>
      </c>
      <c r="H5556">
        <v>1</v>
      </c>
      <c r="I5556">
        <v>1</v>
      </c>
      <c r="J5556">
        <v>0</v>
      </c>
      <c r="K5556" s="194" t="e">
        <v>#N/A</v>
      </c>
      <c r="L5556" t="s">
        <v>1079</v>
      </c>
      <c r="M5556" t="s">
        <v>1079</v>
      </c>
      <c r="O5556" t="s">
        <v>7876</v>
      </c>
      <c r="R5556" s="117" t="s">
        <v>14599</v>
      </c>
      <c r="S5556" s="117" t="s">
        <v>14615</v>
      </c>
      <c r="T5556" t="e">
        <v>#N/A</v>
      </c>
      <c r="U5556" t="s">
        <v>10772</v>
      </c>
    </row>
    <row r="5557" spans="1:21">
      <c r="A5557" s="117" t="s">
        <v>13126</v>
      </c>
      <c r="B5557" t="s">
        <v>14590</v>
      </c>
      <c r="C5557" t="s">
        <v>14593</v>
      </c>
      <c r="D5557">
        <v>106</v>
      </c>
      <c r="E5557">
        <v>100</v>
      </c>
      <c r="F5557" t="e">
        <v>#N/A</v>
      </c>
      <c r="G5557" t="e">
        <v>#N/A</v>
      </c>
      <c r="H5557">
        <v>1</v>
      </c>
      <c r="I5557">
        <v>1</v>
      </c>
      <c r="J5557">
        <v>0</v>
      </c>
      <c r="K5557" s="194" t="e">
        <v>#N/A</v>
      </c>
      <c r="L5557" t="s">
        <v>1079</v>
      </c>
      <c r="M5557" t="s">
        <v>1079</v>
      </c>
      <c r="O5557" t="s">
        <v>7876</v>
      </c>
      <c r="R5557" s="117" t="s">
        <v>14599</v>
      </c>
      <c r="S5557" s="117" t="s">
        <v>14615</v>
      </c>
      <c r="T5557" t="e">
        <v>#N/A</v>
      </c>
      <c r="U5557" t="s">
        <v>10772</v>
      </c>
    </row>
    <row r="5558" spans="1:21">
      <c r="A5558" s="117" t="s">
        <v>13127</v>
      </c>
      <c r="B5558" t="s">
        <v>14590</v>
      </c>
      <c r="C5558" t="s">
        <v>14593</v>
      </c>
      <c r="D5558">
        <v>106</v>
      </c>
      <c r="E5558">
        <v>100</v>
      </c>
      <c r="F5558" t="e">
        <v>#N/A</v>
      </c>
      <c r="G5558" t="e">
        <v>#N/A</v>
      </c>
      <c r="H5558">
        <v>1</v>
      </c>
      <c r="I5558">
        <v>1</v>
      </c>
      <c r="J5558">
        <v>0</v>
      </c>
      <c r="K5558" s="194" t="e">
        <v>#N/A</v>
      </c>
      <c r="L5558" t="s">
        <v>1079</v>
      </c>
      <c r="M5558" t="s">
        <v>1079</v>
      </c>
      <c r="O5558" t="s">
        <v>7876</v>
      </c>
      <c r="R5558" s="117" t="s">
        <v>14599</v>
      </c>
      <c r="S5558" s="117" t="s">
        <v>14615</v>
      </c>
      <c r="T5558" t="e">
        <v>#N/A</v>
      </c>
      <c r="U5558" t="s">
        <v>10772</v>
      </c>
    </row>
    <row r="5559" spans="1:21">
      <c r="A5559" s="117" t="s">
        <v>13128</v>
      </c>
      <c r="B5559" t="s">
        <v>14590</v>
      </c>
      <c r="C5559" t="s">
        <v>14593</v>
      </c>
      <c r="D5559">
        <v>106</v>
      </c>
      <c r="E5559">
        <v>100</v>
      </c>
      <c r="F5559" t="e">
        <v>#N/A</v>
      </c>
      <c r="G5559" t="e">
        <v>#N/A</v>
      </c>
      <c r="H5559">
        <v>1</v>
      </c>
      <c r="I5559">
        <v>1</v>
      </c>
      <c r="J5559">
        <v>0</v>
      </c>
      <c r="K5559" s="194" t="e">
        <v>#N/A</v>
      </c>
      <c r="L5559" t="s">
        <v>1079</v>
      </c>
      <c r="M5559" t="s">
        <v>1079</v>
      </c>
      <c r="O5559" t="s">
        <v>7876</v>
      </c>
      <c r="R5559" s="117" t="s">
        <v>14599</v>
      </c>
      <c r="S5559" s="117" t="s">
        <v>14615</v>
      </c>
      <c r="T5559" t="e">
        <v>#N/A</v>
      </c>
      <c r="U5559" t="s">
        <v>10772</v>
      </c>
    </row>
    <row r="5560" spans="1:21">
      <c r="A5560" s="117" t="s">
        <v>13129</v>
      </c>
      <c r="B5560" t="s">
        <v>14590</v>
      </c>
      <c r="C5560" t="s">
        <v>14593</v>
      </c>
      <c r="D5560">
        <v>106</v>
      </c>
      <c r="E5560">
        <v>100</v>
      </c>
      <c r="F5560" t="e">
        <v>#N/A</v>
      </c>
      <c r="G5560" t="e">
        <v>#N/A</v>
      </c>
      <c r="H5560">
        <v>1</v>
      </c>
      <c r="I5560">
        <v>1</v>
      </c>
      <c r="J5560">
        <v>0</v>
      </c>
      <c r="K5560" s="194" t="e">
        <v>#N/A</v>
      </c>
      <c r="L5560" t="s">
        <v>1079</v>
      </c>
      <c r="M5560" t="s">
        <v>1079</v>
      </c>
      <c r="O5560" t="s">
        <v>7876</v>
      </c>
      <c r="R5560" s="117" t="s">
        <v>14599</v>
      </c>
      <c r="S5560" s="117" t="s">
        <v>14615</v>
      </c>
      <c r="T5560" t="e">
        <v>#N/A</v>
      </c>
      <c r="U5560" t="s">
        <v>10772</v>
      </c>
    </row>
    <row r="5561" spans="1:21">
      <c r="A5561" s="117" t="s">
        <v>13130</v>
      </c>
      <c r="B5561" t="s">
        <v>14590</v>
      </c>
      <c r="C5561" t="s">
        <v>14593</v>
      </c>
      <c r="D5561">
        <v>106</v>
      </c>
      <c r="E5561">
        <v>100</v>
      </c>
      <c r="F5561" t="e">
        <v>#N/A</v>
      </c>
      <c r="G5561" t="e">
        <v>#N/A</v>
      </c>
      <c r="H5561">
        <v>1</v>
      </c>
      <c r="I5561">
        <v>1</v>
      </c>
      <c r="J5561">
        <v>0</v>
      </c>
      <c r="K5561" s="194" t="e">
        <v>#N/A</v>
      </c>
      <c r="L5561" t="s">
        <v>1079</v>
      </c>
      <c r="M5561" t="s">
        <v>1079</v>
      </c>
      <c r="O5561" t="s">
        <v>7876</v>
      </c>
      <c r="R5561" s="117" t="s">
        <v>14599</v>
      </c>
      <c r="S5561" s="117" t="s">
        <v>14615</v>
      </c>
      <c r="T5561" t="e">
        <v>#N/A</v>
      </c>
      <c r="U5561" t="s">
        <v>10772</v>
      </c>
    </row>
    <row r="5562" spans="1:21">
      <c r="A5562" s="117" t="s">
        <v>13131</v>
      </c>
      <c r="B5562" t="s">
        <v>14590</v>
      </c>
      <c r="C5562" t="s">
        <v>14593</v>
      </c>
      <c r="D5562">
        <v>106</v>
      </c>
      <c r="E5562">
        <v>100</v>
      </c>
      <c r="F5562" t="e">
        <v>#N/A</v>
      </c>
      <c r="G5562" t="e">
        <v>#N/A</v>
      </c>
      <c r="H5562">
        <v>1</v>
      </c>
      <c r="I5562">
        <v>1</v>
      </c>
      <c r="J5562">
        <v>0</v>
      </c>
      <c r="K5562" s="194" t="e">
        <v>#N/A</v>
      </c>
      <c r="L5562" t="s">
        <v>1079</v>
      </c>
      <c r="M5562" t="s">
        <v>1079</v>
      </c>
      <c r="O5562" t="s">
        <v>7876</v>
      </c>
      <c r="R5562" s="117" t="s">
        <v>14599</v>
      </c>
      <c r="S5562" s="117" t="s">
        <v>14615</v>
      </c>
      <c r="T5562" t="e">
        <v>#N/A</v>
      </c>
      <c r="U5562" t="s">
        <v>10772</v>
      </c>
    </row>
    <row r="5563" spans="1:21">
      <c r="A5563" s="117" t="s">
        <v>13132</v>
      </c>
      <c r="B5563" t="s">
        <v>14590</v>
      </c>
      <c r="C5563" t="s">
        <v>14593</v>
      </c>
      <c r="D5563">
        <v>106</v>
      </c>
      <c r="E5563">
        <v>100</v>
      </c>
      <c r="F5563" t="e">
        <v>#N/A</v>
      </c>
      <c r="G5563" t="e">
        <v>#N/A</v>
      </c>
      <c r="H5563">
        <v>1</v>
      </c>
      <c r="I5563">
        <v>1</v>
      </c>
      <c r="J5563">
        <v>0</v>
      </c>
      <c r="K5563" s="194" t="e">
        <v>#N/A</v>
      </c>
      <c r="L5563" t="s">
        <v>1079</v>
      </c>
      <c r="M5563" t="s">
        <v>1079</v>
      </c>
      <c r="O5563" t="s">
        <v>7876</v>
      </c>
      <c r="R5563" s="117" t="s">
        <v>14599</v>
      </c>
      <c r="S5563" s="117" t="s">
        <v>14615</v>
      </c>
      <c r="T5563" t="e">
        <v>#N/A</v>
      </c>
      <c r="U5563" t="s">
        <v>10772</v>
      </c>
    </row>
    <row r="5564" spans="1:21">
      <c r="A5564" s="117" t="s">
        <v>13133</v>
      </c>
      <c r="B5564" t="s">
        <v>14590</v>
      </c>
      <c r="C5564" t="s">
        <v>14593</v>
      </c>
      <c r="D5564">
        <v>106</v>
      </c>
      <c r="E5564">
        <v>100</v>
      </c>
      <c r="F5564" t="e">
        <v>#N/A</v>
      </c>
      <c r="G5564" t="e">
        <v>#N/A</v>
      </c>
      <c r="H5564">
        <v>1</v>
      </c>
      <c r="I5564">
        <v>1</v>
      </c>
      <c r="J5564">
        <v>0</v>
      </c>
      <c r="K5564" s="194" t="e">
        <v>#N/A</v>
      </c>
      <c r="L5564" t="s">
        <v>1079</v>
      </c>
      <c r="M5564" t="s">
        <v>1079</v>
      </c>
      <c r="O5564" t="s">
        <v>7876</v>
      </c>
      <c r="R5564" s="117" t="s">
        <v>14599</v>
      </c>
      <c r="S5564" s="117" t="s">
        <v>14615</v>
      </c>
      <c r="T5564" t="e">
        <v>#N/A</v>
      </c>
      <c r="U5564" t="s">
        <v>10772</v>
      </c>
    </row>
    <row r="5565" spans="1:21">
      <c r="A5565" s="117" t="s">
        <v>13134</v>
      </c>
      <c r="B5565" t="s">
        <v>14590</v>
      </c>
      <c r="C5565" t="s">
        <v>14593</v>
      </c>
      <c r="D5565">
        <v>106</v>
      </c>
      <c r="E5565">
        <v>100</v>
      </c>
      <c r="F5565" t="e">
        <v>#N/A</v>
      </c>
      <c r="G5565" t="e">
        <v>#N/A</v>
      </c>
      <c r="H5565">
        <v>1</v>
      </c>
      <c r="I5565">
        <v>1</v>
      </c>
      <c r="J5565">
        <v>0</v>
      </c>
      <c r="K5565" s="194" t="e">
        <v>#N/A</v>
      </c>
      <c r="L5565" t="s">
        <v>1079</v>
      </c>
      <c r="M5565" t="s">
        <v>1079</v>
      </c>
      <c r="O5565" t="s">
        <v>7876</v>
      </c>
      <c r="R5565" s="117" t="s">
        <v>14599</v>
      </c>
      <c r="S5565" s="117" t="s">
        <v>14615</v>
      </c>
      <c r="T5565" t="e">
        <v>#N/A</v>
      </c>
      <c r="U5565" t="s">
        <v>10772</v>
      </c>
    </row>
    <row r="5566" spans="1:21">
      <c r="A5566" s="117" t="s">
        <v>13135</v>
      </c>
      <c r="B5566" t="s">
        <v>14590</v>
      </c>
      <c r="C5566" t="s">
        <v>14593</v>
      </c>
      <c r="D5566">
        <v>106</v>
      </c>
      <c r="E5566">
        <v>100</v>
      </c>
      <c r="F5566" t="e">
        <v>#N/A</v>
      </c>
      <c r="G5566" t="e">
        <v>#N/A</v>
      </c>
      <c r="H5566">
        <v>1</v>
      </c>
      <c r="I5566">
        <v>1</v>
      </c>
      <c r="J5566">
        <v>0</v>
      </c>
      <c r="K5566" s="194" t="e">
        <v>#N/A</v>
      </c>
      <c r="L5566" t="s">
        <v>1079</v>
      </c>
      <c r="M5566" t="s">
        <v>1079</v>
      </c>
      <c r="O5566" t="s">
        <v>7876</v>
      </c>
      <c r="R5566" s="117" t="s">
        <v>14599</v>
      </c>
      <c r="S5566" s="117" t="s">
        <v>14615</v>
      </c>
      <c r="T5566" t="e">
        <v>#N/A</v>
      </c>
      <c r="U5566" t="s">
        <v>10772</v>
      </c>
    </row>
    <row r="5567" spans="1:21">
      <c r="A5567" s="117" t="s">
        <v>13136</v>
      </c>
      <c r="B5567" t="s">
        <v>14590</v>
      </c>
      <c r="C5567" t="s">
        <v>14593</v>
      </c>
      <c r="D5567">
        <v>106</v>
      </c>
      <c r="E5567">
        <v>100</v>
      </c>
      <c r="F5567" t="e">
        <v>#N/A</v>
      </c>
      <c r="G5567" t="e">
        <v>#N/A</v>
      </c>
      <c r="H5567">
        <v>1</v>
      </c>
      <c r="I5567">
        <v>1</v>
      </c>
      <c r="J5567">
        <v>0</v>
      </c>
      <c r="K5567" s="194" t="e">
        <v>#N/A</v>
      </c>
      <c r="L5567" t="s">
        <v>1079</v>
      </c>
      <c r="M5567" t="s">
        <v>1079</v>
      </c>
      <c r="O5567" t="s">
        <v>7876</v>
      </c>
      <c r="R5567" s="117" t="s">
        <v>14599</v>
      </c>
      <c r="S5567" s="117" t="s">
        <v>14615</v>
      </c>
      <c r="T5567" t="e">
        <v>#N/A</v>
      </c>
      <c r="U5567" t="s">
        <v>10772</v>
      </c>
    </row>
    <row r="5568" spans="1:21">
      <c r="A5568" s="117" t="s">
        <v>13137</v>
      </c>
      <c r="B5568" t="s">
        <v>14590</v>
      </c>
      <c r="C5568" t="s">
        <v>14593</v>
      </c>
      <c r="D5568">
        <v>106</v>
      </c>
      <c r="E5568">
        <v>100</v>
      </c>
      <c r="F5568" t="e">
        <v>#N/A</v>
      </c>
      <c r="G5568" t="e">
        <v>#N/A</v>
      </c>
      <c r="H5568">
        <v>1</v>
      </c>
      <c r="I5568">
        <v>1</v>
      </c>
      <c r="J5568">
        <v>0</v>
      </c>
      <c r="K5568" s="194" t="e">
        <v>#N/A</v>
      </c>
      <c r="L5568" t="s">
        <v>1079</v>
      </c>
      <c r="M5568" t="s">
        <v>1079</v>
      </c>
      <c r="O5568" t="s">
        <v>7876</v>
      </c>
      <c r="R5568" s="117" t="s">
        <v>14599</v>
      </c>
      <c r="S5568" s="117" t="s">
        <v>14615</v>
      </c>
      <c r="T5568" t="e">
        <v>#N/A</v>
      </c>
      <c r="U5568" t="s">
        <v>10772</v>
      </c>
    </row>
    <row r="5569" spans="1:21">
      <c r="A5569" s="117" t="s">
        <v>13138</v>
      </c>
      <c r="B5569" t="s">
        <v>14590</v>
      </c>
      <c r="C5569" t="s">
        <v>14593</v>
      </c>
      <c r="D5569">
        <v>106</v>
      </c>
      <c r="E5569">
        <v>100</v>
      </c>
      <c r="F5569" t="e">
        <v>#N/A</v>
      </c>
      <c r="G5569" t="e">
        <v>#N/A</v>
      </c>
      <c r="H5569">
        <v>1</v>
      </c>
      <c r="I5569">
        <v>1</v>
      </c>
      <c r="J5569">
        <v>0</v>
      </c>
      <c r="K5569" s="194" t="e">
        <v>#N/A</v>
      </c>
      <c r="L5569" t="s">
        <v>1079</v>
      </c>
      <c r="M5569" t="s">
        <v>1079</v>
      </c>
      <c r="O5569" t="s">
        <v>7876</v>
      </c>
      <c r="R5569" s="117" t="s">
        <v>14599</v>
      </c>
      <c r="S5569" s="117" t="s">
        <v>14615</v>
      </c>
      <c r="T5569" t="e">
        <v>#N/A</v>
      </c>
      <c r="U5569" t="s">
        <v>10772</v>
      </c>
    </row>
    <row r="5570" spans="1:21">
      <c r="A5570" s="117" t="s">
        <v>13139</v>
      </c>
      <c r="B5570" t="s">
        <v>14590</v>
      </c>
      <c r="C5570" t="s">
        <v>14593</v>
      </c>
      <c r="D5570">
        <v>106</v>
      </c>
      <c r="E5570">
        <v>100</v>
      </c>
      <c r="F5570" t="e">
        <v>#N/A</v>
      </c>
      <c r="G5570" t="e">
        <v>#N/A</v>
      </c>
      <c r="H5570">
        <v>1</v>
      </c>
      <c r="I5570">
        <v>1</v>
      </c>
      <c r="J5570">
        <v>0</v>
      </c>
      <c r="K5570" s="194" t="e">
        <v>#N/A</v>
      </c>
      <c r="L5570" t="s">
        <v>1079</v>
      </c>
      <c r="M5570" t="s">
        <v>1079</v>
      </c>
      <c r="O5570" t="s">
        <v>7876</v>
      </c>
      <c r="R5570" s="117" t="s">
        <v>14599</v>
      </c>
      <c r="S5570" s="117" t="s">
        <v>14615</v>
      </c>
      <c r="T5570" t="e">
        <v>#N/A</v>
      </c>
      <c r="U5570" t="s">
        <v>10772</v>
      </c>
    </row>
    <row r="5571" spans="1:21">
      <c r="A5571" s="117" t="s">
        <v>13140</v>
      </c>
      <c r="B5571" t="s">
        <v>14590</v>
      </c>
      <c r="C5571" t="s">
        <v>14593</v>
      </c>
      <c r="D5571">
        <v>106</v>
      </c>
      <c r="E5571">
        <v>100</v>
      </c>
      <c r="F5571" t="e">
        <v>#N/A</v>
      </c>
      <c r="G5571" t="e">
        <v>#N/A</v>
      </c>
      <c r="H5571">
        <v>1</v>
      </c>
      <c r="I5571">
        <v>1</v>
      </c>
      <c r="J5571">
        <v>0</v>
      </c>
      <c r="K5571" s="194" t="e">
        <v>#N/A</v>
      </c>
      <c r="L5571" t="s">
        <v>1079</v>
      </c>
      <c r="M5571" t="s">
        <v>1079</v>
      </c>
      <c r="O5571" t="s">
        <v>7876</v>
      </c>
      <c r="R5571" s="117" t="s">
        <v>14599</v>
      </c>
      <c r="S5571" s="117" t="s">
        <v>14615</v>
      </c>
      <c r="T5571" t="e">
        <v>#N/A</v>
      </c>
      <c r="U5571" t="s">
        <v>10772</v>
      </c>
    </row>
    <row r="5572" spans="1:21">
      <c r="A5572" s="117" t="s">
        <v>13141</v>
      </c>
      <c r="B5572" t="s">
        <v>14590</v>
      </c>
      <c r="C5572" t="s">
        <v>14593</v>
      </c>
      <c r="D5572">
        <v>106</v>
      </c>
      <c r="E5572">
        <v>100</v>
      </c>
      <c r="F5572" t="e">
        <v>#N/A</v>
      </c>
      <c r="G5572" t="e">
        <v>#N/A</v>
      </c>
      <c r="H5572">
        <v>1</v>
      </c>
      <c r="I5572">
        <v>1</v>
      </c>
      <c r="J5572">
        <v>0</v>
      </c>
      <c r="K5572" s="194" t="e">
        <v>#N/A</v>
      </c>
      <c r="L5572" t="s">
        <v>1079</v>
      </c>
      <c r="M5572" t="s">
        <v>1079</v>
      </c>
      <c r="O5572" t="s">
        <v>7876</v>
      </c>
      <c r="R5572" s="117" t="s">
        <v>14599</v>
      </c>
      <c r="S5572" s="117" t="s">
        <v>14615</v>
      </c>
      <c r="T5572" t="e">
        <v>#N/A</v>
      </c>
      <c r="U5572" t="s">
        <v>10772</v>
      </c>
    </row>
    <row r="5573" spans="1:21">
      <c r="A5573" s="117" t="s">
        <v>13142</v>
      </c>
      <c r="B5573" t="s">
        <v>14590</v>
      </c>
      <c r="C5573" t="s">
        <v>14593</v>
      </c>
      <c r="D5573">
        <v>106</v>
      </c>
      <c r="E5573">
        <v>100</v>
      </c>
      <c r="F5573" t="e">
        <v>#N/A</v>
      </c>
      <c r="G5573" t="e">
        <v>#N/A</v>
      </c>
      <c r="H5573">
        <v>1</v>
      </c>
      <c r="I5573">
        <v>1</v>
      </c>
      <c r="J5573">
        <v>0</v>
      </c>
      <c r="K5573" s="194" t="e">
        <v>#N/A</v>
      </c>
      <c r="L5573" t="s">
        <v>1079</v>
      </c>
      <c r="M5573" t="s">
        <v>1079</v>
      </c>
      <c r="O5573" t="s">
        <v>7876</v>
      </c>
      <c r="R5573" s="117" t="s">
        <v>14599</v>
      </c>
      <c r="S5573" s="117" t="s">
        <v>14615</v>
      </c>
      <c r="T5573" t="e">
        <v>#N/A</v>
      </c>
      <c r="U5573" t="s">
        <v>10772</v>
      </c>
    </row>
    <row r="5574" spans="1:21">
      <c r="A5574" s="117" t="s">
        <v>13143</v>
      </c>
      <c r="B5574" t="s">
        <v>14590</v>
      </c>
      <c r="C5574" t="s">
        <v>14593</v>
      </c>
      <c r="D5574">
        <v>106</v>
      </c>
      <c r="E5574">
        <v>100</v>
      </c>
      <c r="F5574" t="e">
        <v>#N/A</v>
      </c>
      <c r="G5574" t="e">
        <v>#N/A</v>
      </c>
      <c r="H5574">
        <v>1</v>
      </c>
      <c r="I5574">
        <v>1</v>
      </c>
      <c r="J5574">
        <v>0</v>
      </c>
      <c r="K5574" s="194" t="e">
        <v>#N/A</v>
      </c>
      <c r="L5574" t="s">
        <v>1079</v>
      </c>
      <c r="M5574" t="s">
        <v>1079</v>
      </c>
      <c r="O5574" t="s">
        <v>7876</v>
      </c>
      <c r="R5574" s="117" t="s">
        <v>14599</v>
      </c>
      <c r="S5574" s="117" t="s">
        <v>14615</v>
      </c>
      <c r="T5574" t="e">
        <v>#N/A</v>
      </c>
      <c r="U5574" t="s">
        <v>10772</v>
      </c>
    </row>
    <row r="5575" spans="1:21">
      <c r="A5575" s="117" t="s">
        <v>13144</v>
      </c>
      <c r="B5575" t="s">
        <v>14590</v>
      </c>
      <c r="C5575" t="s">
        <v>14593</v>
      </c>
      <c r="D5575">
        <v>106</v>
      </c>
      <c r="E5575">
        <v>100</v>
      </c>
      <c r="F5575" t="e">
        <v>#N/A</v>
      </c>
      <c r="G5575" t="e">
        <v>#N/A</v>
      </c>
      <c r="H5575">
        <v>1</v>
      </c>
      <c r="I5575">
        <v>1</v>
      </c>
      <c r="J5575">
        <v>0</v>
      </c>
      <c r="K5575" s="194" t="e">
        <v>#N/A</v>
      </c>
      <c r="L5575" t="s">
        <v>1079</v>
      </c>
      <c r="M5575" t="s">
        <v>1079</v>
      </c>
      <c r="O5575" t="s">
        <v>7876</v>
      </c>
      <c r="R5575" s="117" t="s">
        <v>14599</v>
      </c>
      <c r="S5575" s="117" t="s">
        <v>14615</v>
      </c>
      <c r="T5575" t="e">
        <v>#N/A</v>
      </c>
      <c r="U5575" t="s">
        <v>10772</v>
      </c>
    </row>
    <row r="5576" spans="1:21">
      <c r="A5576" s="117" t="s">
        <v>13145</v>
      </c>
      <c r="B5576" t="s">
        <v>14590</v>
      </c>
      <c r="C5576" t="s">
        <v>14593</v>
      </c>
      <c r="D5576">
        <v>106</v>
      </c>
      <c r="E5576">
        <v>100</v>
      </c>
      <c r="F5576" t="e">
        <v>#N/A</v>
      </c>
      <c r="G5576" t="e">
        <v>#N/A</v>
      </c>
      <c r="H5576">
        <v>1</v>
      </c>
      <c r="I5576">
        <v>1</v>
      </c>
      <c r="J5576">
        <v>0</v>
      </c>
      <c r="K5576" s="194" t="e">
        <v>#N/A</v>
      </c>
      <c r="L5576" t="s">
        <v>1079</v>
      </c>
      <c r="M5576" t="s">
        <v>1079</v>
      </c>
      <c r="O5576" t="s">
        <v>7876</v>
      </c>
      <c r="R5576" s="117" t="s">
        <v>14599</v>
      </c>
      <c r="S5576" s="117" t="s">
        <v>14615</v>
      </c>
      <c r="T5576" t="e">
        <v>#N/A</v>
      </c>
      <c r="U5576" t="s">
        <v>10772</v>
      </c>
    </row>
    <row r="5577" spans="1:21">
      <c r="A5577" s="117" t="s">
        <v>13146</v>
      </c>
      <c r="B5577" t="s">
        <v>14590</v>
      </c>
      <c r="C5577" t="s">
        <v>14593</v>
      </c>
      <c r="D5577">
        <v>106</v>
      </c>
      <c r="E5577">
        <v>100</v>
      </c>
      <c r="F5577" t="e">
        <v>#N/A</v>
      </c>
      <c r="G5577" t="e">
        <v>#N/A</v>
      </c>
      <c r="H5577">
        <v>1</v>
      </c>
      <c r="I5577">
        <v>1</v>
      </c>
      <c r="J5577">
        <v>0</v>
      </c>
      <c r="K5577" s="194" t="e">
        <v>#N/A</v>
      </c>
      <c r="L5577" t="s">
        <v>1079</v>
      </c>
      <c r="M5577" t="s">
        <v>1079</v>
      </c>
      <c r="O5577" t="s">
        <v>7876</v>
      </c>
      <c r="R5577" s="117" t="s">
        <v>14599</v>
      </c>
      <c r="S5577" s="117" t="s">
        <v>14615</v>
      </c>
      <c r="T5577" t="e">
        <v>#N/A</v>
      </c>
      <c r="U5577" t="s">
        <v>10772</v>
      </c>
    </row>
    <row r="5578" spans="1:21">
      <c r="A5578" s="117" t="s">
        <v>13147</v>
      </c>
      <c r="B5578" t="s">
        <v>14590</v>
      </c>
      <c r="C5578" t="s">
        <v>14593</v>
      </c>
      <c r="D5578">
        <v>106</v>
      </c>
      <c r="E5578">
        <v>100</v>
      </c>
      <c r="F5578" t="e">
        <v>#N/A</v>
      </c>
      <c r="G5578" t="e">
        <v>#N/A</v>
      </c>
      <c r="H5578">
        <v>1</v>
      </c>
      <c r="I5578">
        <v>1</v>
      </c>
      <c r="J5578">
        <v>0</v>
      </c>
      <c r="K5578" s="194" t="e">
        <v>#N/A</v>
      </c>
      <c r="L5578" t="s">
        <v>1079</v>
      </c>
      <c r="M5578" t="s">
        <v>1079</v>
      </c>
      <c r="O5578" t="s">
        <v>7876</v>
      </c>
      <c r="R5578" s="117" t="s">
        <v>14599</v>
      </c>
      <c r="S5578" s="117" t="s">
        <v>14615</v>
      </c>
      <c r="T5578" t="e">
        <v>#N/A</v>
      </c>
      <c r="U5578" t="s">
        <v>10772</v>
      </c>
    </row>
    <row r="5579" spans="1:21">
      <c r="A5579" s="117" t="s">
        <v>13148</v>
      </c>
      <c r="B5579" t="s">
        <v>14590</v>
      </c>
      <c r="C5579" t="s">
        <v>14593</v>
      </c>
      <c r="D5579">
        <v>106</v>
      </c>
      <c r="E5579">
        <v>100</v>
      </c>
      <c r="F5579" t="e">
        <v>#N/A</v>
      </c>
      <c r="G5579" t="e">
        <v>#N/A</v>
      </c>
      <c r="H5579">
        <v>1</v>
      </c>
      <c r="I5579">
        <v>1</v>
      </c>
      <c r="J5579">
        <v>0</v>
      </c>
      <c r="K5579" s="194" t="e">
        <v>#N/A</v>
      </c>
      <c r="L5579" t="s">
        <v>1079</v>
      </c>
      <c r="M5579" t="s">
        <v>1079</v>
      </c>
      <c r="O5579" t="s">
        <v>7876</v>
      </c>
      <c r="R5579" s="117" t="s">
        <v>14599</v>
      </c>
      <c r="S5579" s="117" t="s">
        <v>14615</v>
      </c>
      <c r="T5579" t="e">
        <v>#N/A</v>
      </c>
      <c r="U5579" t="s">
        <v>10772</v>
      </c>
    </row>
    <row r="5580" spans="1:21">
      <c r="A5580" s="117" t="s">
        <v>13149</v>
      </c>
      <c r="B5580" t="s">
        <v>14590</v>
      </c>
      <c r="C5580" t="s">
        <v>14593</v>
      </c>
      <c r="D5580">
        <v>106</v>
      </c>
      <c r="E5580">
        <v>100</v>
      </c>
      <c r="F5580" t="e">
        <v>#N/A</v>
      </c>
      <c r="G5580" t="e">
        <v>#N/A</v>
      </c>
      <c r="H5580">
        <v>1</v>
      </c>
      <c r="I5580">
        <v>1</v>
      </c>
      <c r="J5580">
        <v>0</v>
      </c>
      <c r="K5580" s="194" t="e">
        <v>#N/A</v>
      </c>
      <c r="L5580" t="s">
        <v>1079</v>
      </c>
      <c r="M5580" t="s">
        <v>1079</v>
      </c>
      <c r="O5580" t="s">
        <v>7876</v>
      </c>
      <c r="R5580" s="117" t="s">
        <v>14599</v>
      </c>
      <c r="S5580" s="117" t="s">
        <v>14615</v>
      </c>
      <c r="T5580" t="e">
        <v>#N/A</v>
      </c>
      <c r="U5580" t="s">
        <v>10772</v>
      </c>
    </row>
    <row r="5581" spans="1:21">
      <c r="A5581" s="117" t="s">
        <v>13150</v>
      </c>
      <c r="B5581" t="s">
        <v>14590</v>
      </c>
      <c r="C5581" t="s">
        <v>14593</v>
      </c>
      <c r="D5581">
        <v>106</v>
      </c>
      <c r="E5581">
        <v>100</v>
      </c>
      <c r="F5581" t="e">
        <v>#N/A</v>
      </c>
      <c r="G5581" t="e">
        <v>#N/A</v>
      </c>
      <c r="H5581">
        <v>1</v>
      </c>
      <c r="I5581">
        <v>1</v>
      </c>
      <c r="J5581">
        <v>0</v>
      </c>
      <c r="K5581" s="194" t="e">
        <v>#N/A</v>
      </c>
      <c r="L5581" t="s">
        <v>1079</v>
      </c>
      <c r="M5581" t="s">
        <v>1079</v>
      </c>
      <c r="O5581" t="s">
        <v>7876</v>
      </c>
      <c r="R5581" s="117" t="s">
        <v>14599</v>
      </c>
      <c r="S5581" s="117" t="s">
        <v>14615</v>
      </c>
      <c r="T5581" t="e">
        <v>#N/A</v>
      </c>
      <c r="U5581" t="s">
        <v>10772</v>
      </c>
    </row>
    <row r="5582" spans="1:21">
      <c r="A5582" s="117" t="s">
        <v>13151</v>
      </c>
      <c r="B5582" t="s">
        <v>14590</v>
      </c>
      <c r="C5582" t="s">
        <v>14593</v>
      </c>
      <c r="D5582">
        <v>106</v>
      </c>
      <c r="E5582">
        <v>100</v>
      </c>
      <c r="F5582" t="e">
        <v>#N/A</v>
      </c>
      <c r="G5582" t="e">
        <v>#N/A</v>
      </c>
      <c r="H5582">
        <v>1</v>
      </c>
      <c r="I5582">
        <v>1</v>
      </c>
      <c r="J5582">
        <v>0</v>
      </c>
      <c r="K5582" s="194" t="e">
        <v>#N/A</v>
      </c>
      <c r="L5582" t="s">
        <v>1079</v>
      </c>
      <c r="M5582" t="s">
        <v>1079</v>
      </c>
      <c r="O5582" t="s">
        <v>7876</v>
      </c>
      <c r="R5582" s="117" t="s">
        <v>14599</v>
      </c>
      <c r="S5582" s="117" t="s">
        <v>14615</v>
      </c>
      <c r="T5582" t="e">
        <v>#N/A</v>
      </c>
      <c r="U5582" t="s">
        <v>10772</v>
      </c>
    </row>
    <row r="5583" spans="1:21">
      <c r="A5583" s="117" t="s">
        <v>13152</v>
      </c>
      <c r="B5583" t="s">
        <v>14590</v>
      </c>
      <c r="C5583" t="s">
        <v>14593</v>
      </c>
      <c r="D5583">
        <v>6</v>
      </c>
      <c r="E5583">
        <v>0</v>
      </c>
      <c r="F5583" t="e">
        <v>#N/A</v>
      </c>
      <c r="G5583" t="e">
        <v>#N/A</v>
      </c>
      <c r="H5583">
        <v>1</v>
      </c>
      <c r="I5583">
        <v>1</v>
      </c>
      <c r="J5583">
        <v>0</v>
      </c>
      <c r="K5583" s="194" t="e">
        <v>#N/A</v>
      </c>
      <c r="L5583" t="e">
        <v>#N/A</v>
      </c>
      <c r="M5583" t="e">
        <v>#N/A</v>
      </c>
      <c r="O5583" t="s">
        <v>7876</v>
      </c>
      <c r="R5583" s="117" t="s">
        <v>14599</v>
      </c>
      <c r="S5583" s="117" t="s">
        <v>14615</v>
      </c>
      <c r="T5583" t="e">
        <v>#N/A</v>
      </c>
      <c r="U5583" t="s">
        <v>10772</v>
      </c>
    </row>
    <row r="5584" spans="1:21">
      <c r="A5584" s="117" t="s">
        <v>13153</v>
      </c>
      <c r="B5584" t="s">
        <v>14590</v>
      </c>
      <c r="C5584" t="s">
        <v>14593</v>
      </c>
      <c r="D5584">
        <v>6</v>
      </c>
      <c r="E5584">
        <v>0</v>
      </c>
      <c r="F5584" t="e">
        <v>#N/A</v>
      </c>
      <c r="G5584" t="e">
        <v>#N/A</v>
      </c>
      <c r="H5584">
        <v>1</v>
      </c>
      <c r="I5584">
        <v>1</v>
      </c>
      <c r="J5584">
        <v>0</v>
      </c>
      <c r="K5584" s="194" t="e">
        <v>#N/A</v>
      </c>
      <c r="L5584" t="e">
        <v>#N/A</v>
      </c>
      <c r="M5584" t="e">
        <v>#N/A</v>
      </c>
      <c r="O5584" t="s">
        <v>7876</v>
      </c>
      <c r="R5584" s="117" t="s">
        <v>14599</v>
      </c>
      <c r="S5584" s="117" t="s">
        <v>14615</v>
      </c>
      <c r="T5584" t="e">
        <v>#N/A</v>
      </c>
      <c r="U5584" t="s">
        <v>10772</v>
      </c>
    </row>
    <row r="5585" spans="1:21">
      <c r="A5585" s="117" t="s">
        <v>13154</v>
      </c>
      <c r="B5585" t="s">
        <v>14590</v>
      </c>
      <c r="C5585" t="s">
        <v>14593</v>
      </c>
      <c r="D5585">
        <v>6</v>
      </c>
      <c r="E5585">
        <v>0</v>
      </c>
      <c r="F5585" t="e">
        <v>#N/A</v>
      </c>
      <c r="G5585" t="e">
        <v>#N/A</v>
      </c>
      <c r="H5585">
        <v>1</v>
      </c>
      <c r="I5585">
        <v>1</v>
      </c>
      <c r="J5585">
        <v>0</v>
      </c>
      <c r="K5585" s="194" t="e">
        <v>#N/A</v>
      </c>
      <c r="L5585" t="e">
        <v>#N/A</v>
      </c>
      <c r="M5585" t="e">
        <v>#N/A</v>
      </c>
      <c r="O5585" t="s">
        <v>7876</v>
      </c>
      <c r="R5585" s="117" t="s">
        <v>14599</v>
      </c>
      <c r="S5585" s="117" t="s">
        <v>14615</v>
      </c>
      <c r="T5585" t="e">
        <v>#N/A</v>
      </c>
      <c r="U5585" t="s">
        <v>10772</v>
      </c>
    </row>
    <row r="5586" spans="1:21">
      <c r="A5586" s="117" t="s">
        <v>13155</v>
      </c>
      <c r="B5586" t="s">
        <v>14590</v>
      </c>
      <c r="C5586" t="s">
        <v>14593</v>
      </c>
      <c r="D5586">
        <v>6</v>
      </c>
      <c r="E5586">
        <v>0</v>
      </c>
      <c r="F5586" t="e">
        <v>#N/A</v>
      </c>
      <c r="G5586" t="e">
        <v>#N/A</v>
      </c>
      <c r="H5586">
        <v>1</v>
      </c>
      <c r="I5586">
        <v>1</v>
      </c>
      <c r="J5586">
        <v>0</v>
      </c>
      <c r="K5586" s="194" t="e">
        <v>#N/A</v>
      </c>
      <c r="L5586" t="e">
        <v>#N/A</v>
      </c>
      <c r="M5586" t="e">
        <v>#N/A</v>
      </c>
      <c r="O5586" t="s">
        <v>7876</v>
      </c>
      <c r="R5586" s="117" t="s">
        <v>14599</v>
      </c>
      <c r="S5586" s="117" t="s">
        <v>14615</v>
      </c>
      <c r="T5586" t="e">
        <v>#N/A</v>
      </c>
      <c r="U5586" t="s">
        <v>10772</v>
      </c>
    </row>
    <row r="5587" spans="1:21">
      <c r="A5587" s="117" t="s">
        <v>13156</v>
      </c>
      <c r="B5587" t="s">
        <v>14590</v>
      </c>
      <c r="C5587" t="s">
        <v>14593</v>
      </c>
      <c r="D5587">
        <v>6</v>
      </c>
      <c r="E5587">
        <v>0</v>
      </c>
      <c r="F5587" t="e">
        <v>#N/A</v>
      </c>
      <c r="G5587" t="e">
        <v>#N/A</v>
      </c>
      <c r="H5587">
        <v>1</v>
      </c>
      <c r="I5587">
        <v>1</v>
      </c>
      <c r="J5587">
        <v>0</v>
      </c>
      <c r="K5587" s="194" t="e">
        <v>#N/A</v>
      </c>
      <c r="L5587" t="e">
        <v>#N/A</v>
      </c>
      <c r="M5587" t="e">
        <v>#N/A</v>
      </c>
      <c r="O5587" t="s">
        <v>7876</v>
      </c>
      <c r="R5587" s="117" t="s">
        <v>14599</v>
      </c>
      <c r="S5587" s="117" t="s">
        <v>14615</v>
      </c>
      <c r="T5587" t="e">
        <v>#N/A</v>
      </c>
      <c r="U5587" t="s">
        <v>10772</v>
      </c>
    </row>
    <row r="5588" spans="1:21">
      <c r="A5588" s="117" t="s">
        <v>13157</v>
      </c>
      <c r="B5588" t="s">
        <v>14590</v>
      </c>
      <c r="C5588" t="s">
        <v>14593</v>
      </c>
      <c r="D5588">
        <v>6</v>
      </c>
      <c r="E5588">
        <v>0</v>
      </c>
      <c r="F5588" t="e">
        <v>#N/A</v>
      </c>
      <c r="G5588" t="e">
        <v>#N/A</v>
      </c>
      <c r="H5588">
        <v>1</v>
      </c>
      <c r="I5588">
        <v>1</v>
      </c>
      <c r="J5588">
        <v>0</v>
      </c>
      <c r="K5588" s="194" t="e">
        <v>#N/A</v>
      </c>
      <c r="L5588" t="e">
        <v>#N/A</v>
      </c>
      <c r="M5588" t="e">
        <v>#N/A</v>
      </c>
      <c r="O5588" t="s">
        <v>7876</v>
      </c>
      <c r="R5588" s="117" t="s">
        <v>14599</v>
      </c>
      <c r="S5588" s="117" t="s">
        <v>14615</v>
      </c>
      <c r="T5588" t="e">
        <v>#N/A</v>
      </c>
      <c r="U5588" t="s">
        <v>10772</v>
      </c>
    </row>
    <row r="5589" spans="1:21">
      <c r="A5589" s="117" t="s">
        <v>13158</v>
      </c>
      <c r="B5589" t="s">
        <v>14590</v>
      </c>
      <c r="C5589" t="s">
        <v>14593</v>
      </c>
      <c r="D5589">
        <v>6</v>
      </c>
      <c r="E5589">
        <v>0</v>
      </c>
      <c r="F5589" t="e">
        <v>#N/A</v>
      </c>
      <c r="G5589" t="e">
        <v>#N/A</v>
      </c>
      <c r="H5589">
        <v>1</v>
      </c>
      <c r="I5589">
        <v>1</v>
      </c>
      <c r="J5589">
        <v>0</v>
      </c>
      <c r="K5589" s="194" t="e">
        <v>#N/A</v>
      </c>
      <c r="L5589" t="e">
        <v>#N/A</v>
      </c>
      <c r="M5589" t="e">
        <v>#N/A</v>
      </c>
      <c r="O5589" t="s">
        <v>7876</v>
      </c>
      <c r="R5589" s="117" t="s">
        <v>14599</v>
      </c>
      <c r="S5589" s="117" t="s">
        <v>14615</v>
      </c>
      <c r="T5589" t="e">
        <v>#N/A</v>
      </c>
      <c r="U5589" t="s">
        <v>10772</v>
      </c>
    </row>
    <row r="5590" spans="1:21">
      <c r="A5590" s="117" t="s">
        <v>13159</v>
      </c>
      <c r="B5590" t="s">
        <v>14590</v>
      </c>
      <c r="C5590" t="s">
        <v>14590</v>
      </c>
      <c r="D5590">
        <v>14</v>
      </c>
      <c r="E5590">
        <v>8</v>
      </c>
      <c r="F5590">
        <v>16</v>
      </c>
      <c r="G5590">
        <v>10</v>
      </c>
      <c r="H5590">
        <v>1</v>
      </c>
      <c r="I5590">
        <v>1</v>
      </c>
      <c r="J5590">
        <v>0</v>
      </c>
      <c r="K5590" s="194">
        <v>0</v>
      </c>
      <c r="L5590" t="s">
        <v>1076</v>
      </c>
      <c r="M5590" t="s">
        <v>1076</v>
      </c>
      <c r="O5590" t="s">
        <v>7876</v>
      </c>
      <c r="R5590" s="117" t="s">
        <v>14599</v>
      </c>
      <c r="S5590" s="117" t="s">
        <v>15097</v>
      </c>
      <c r="T5590" t="s">
        <v>12144</v>
      </c>
      <c r="U5590" t="s">
        <v>10772</v>
      </c>
    </row>
    <row r="5591" spans="1:21">
      <c r="A5591" s="117" t="s">
        <v>13160</v>
      </c>
      <c r="B5591" t="s">
        <v>14590</v>
      </c>
      <c r="C5591" t="s">
        <v>14593</v>
      </c>
      <c r="D5591">
        <v>90</v>
      </c>
      <c r="E5591">
        <v>84</v>
      </c>
      <c r="F5591" t="e">
        <v>#N/A</v>
      </c>
      <c r="G5591" t="e">
        <v>#N/A</v>
      </c>
      <c r="H5591">
        <v>1</v>
      </c>
      <c r="I5591">
        <v>1</v>
      </c>
      <c r="J5591">
        <v>0</v>
      </c>
      <c r="K5591" s="194" t="e">
        <v>#N/A</v>
      </c>
      <c r="L5591" t="s">
        <v>1083</v>
      </c>
      <c r="M5591" t="s">
        <v>1083</v>
      </c>
      <c r="O5591" t="s">
        <v>7876</v>
      </c>
      <c r="R5591" s="117" t="s">
        <v>14599</v>
      </c>
      <c r="S5591" s="117" t="s">
        <v>14615</v>
      </c>
      <c r="T5591" t="e">
        <v>#N/A</v>
      </c>
      <c r="U5591" t="s">
        <v>10772</v>
      </c>
    </row>
    <row r="5592" spans="1:21">
      <c r="A5592" s="117" t="s">
        <v>13161</v>
      </c>
      <c r="B5592" t="s">
        <v>14590</v>
      </c>
      <c r="C5592" t="s">
        <v>14593</v>
      </c>
      <c r="D5592">
        <v>106</v>
      </c>
      <c r="E5592">
        <v>100</v>
      </c>
      <c r="F5592" t="e">
        <v>#N/A</v>
      </c>
      <c r="G5592" t="e">
        <v>#N/A</v>
      </c>
      <c r="H5592">
        <v>1</v>
      </c>
      <c r="I5592">
        <v>1</v>
      </c>
      <c r="J5592">
        <v>0</v>
      </c>
      <c r="K5592" s="194" t="e">
        <v>#N/A</v>
      </c>
      <c r="L5592" t="s">
        <v>1079</v>
      </c>
      <c r="M5592" t="s">
        <v>1079</v>
      </c>
      <c r="O5592" t="s">
        <v>7876</v>
      </c>
      <c r="R5592" s="117" t="s">
        <v>14599</v>
      </c>
      <c r="S5592" s="117" t="s">
        <v>14615</v>
      </c>
      <c r="T5592" t="e">
        <v>#N/A</v>
      </c>
      <c r="U5592" t="s">
        <v>10772</v>
      </c>
    </row>
    <row r="5593" spans="1:21">
      <c r="A5593" s="117" t="s">
        <v>13162</v>
      </c>
      <c r="B5593" t="s">
        <v>14590</v>
      </c>
      <c r="C5593" t="s">
        <v>14593</v>
      </c>
      <c r="D5593">
        <v>6</v>
      </c>
      <c r="E5593">
        <v>0</v>
      </c>
      <c r="F5593" t="e">
        <v>#N/A</v>
      </c>
      <c r="G5593" t="e">
        <v>#N/A</v>
      </c>
      <c r="H5593">
        <v>1</v>
      </c>
      <c r="I5593">
        <v>1</v>
      </c>
      <c r="J5593">
        <v>0</v>
      </c>
      <c r="K5593" s="194" t="e">
        <v>#N/A</v>
      </c>
      <c r="L5593" t="e">
        <v>#N/A</v>
      </c>
      <c r="M5593" t="e">
        <v>#N/A</v>
      </c>
      <c r="O5593" t="s">
        <v>7876</v>
      </c>
      <c r="R5593" s="117" t="s">
        <v>14599</v>
      </c>
      <c r="S5593" s="117" t="s">
        <v>14615</v>
      </c>
      <c r="T5593" t="e">
        <v>#N/A</v>
      </c>
      <c r="U5593" t="s">
        <v>10772</v>
      </c>
    </row>
    <row r="5594" spans="1:21">
      <c r="A5594" s="117" t="s">
        <v>13163</v>
      </c>
      <c r="B5594" t="s">
        <v>14590</v>
      </c>
      <c r="C5594" t="s">
        <v>14593</v>
      </c>
      <c r="D5594">
        <v>6</v>
      </c>
      <c r="E5594">
        <v>0</v>
      </c>
      <c r="F5594" t="e">
        <v>#N/A</v>
      </c>
      <c r="G5594" t="e">
        <v>#N/A</v>
      </c>
      <c r="H5594">
        <v>1</v>
      </c>
      <c r="I5594">
        <v>1</v>
      </c>
      <c r="J5594">
        <v>0</v>
      </c>
      <c r="K5594" s="194" t="e">
        <v>#N/A</v>
      </c>
      <c r="L5594" t="e">
        <v>#N/A</v>
      </c>
      <c r="M5594" t="e">
        <v>#N/A</v>
      </c>
      <c r="O5594" t="s">
        <v>7876</v>
      </c>
      <c r="R5594" s="117" t="s">
        <v>14599</v>
      </c>
      <c r="S5594" s="117" t="s">
        <v>14615</v>
      </c>
      <c r="T5594" t="e">
        <v>#N/A</v>
      </c>
      <c r="U5594" t="s">
        <v>10772</v>
      </c>
    </row>
    <row r="5595" spans="1:21">
      <c r="A5595" s="117" t="s">
        <v>13164</v>
      </c>
      <c r="B5595" t="s">
        <v>14590</v>
      </c>
      <c r="C5595" t="s">
        <v>14593</v>
      </c>
      <c r="D5595">
        <v>51</v>
      </c>
      <c r="E5595">
        <v>45</v>
      </c>
      <c r="F5595" t="e">
        <v>#N/A</v>
      </c>
      <c r="G5595" t="e">
        <v>#N/A</v>
      </c>
      <c r="H5595">
        <v>1</v>
      </c>
      <c r="I5595">
        <v>1</v>
      </c>
      <c r="J5595">
        <v>0</v>
      </c>
      <c r="K5595" s="194" t="e">
        <v>#N/A</v>
      </c>
      <c r="L5595" t="s">
        <v>1079</v>
      </c>
      <c r="M5595" t="s">
        <v>1079</v>
      </c>
      <c r="O5595" t="s">
        <v>7876</v>
      </c>
      <c r="R5595" s="117" t="s">
        <v>14599</v>
      </c>
      <c r="S5595" s="117" t="s">
        <v>14615</v>
      </c>
      <c r="T5595" t="e">
        <v>#N/A</v>
      </c>
      <c r="U5595" t="s">
        <v>10772</v>
      </c>
    </row>
    <row r="5596" spans="1:21">
      <c r="A5596" s="117" t="s">
        <v>13167</v>
      </c>
      <c r="B5596" t="s">
        <v>14590</v>
      </c>
      <c r="C5596" t="s">
        <v>14593</v>
      </c>
      <c r="D5596">
        <v>51</v>
      </c>
      <c r="E5596">
        <v>45</v>
      </c>
      <c r="F5596" t="e">
        <v>#N/A</v>
      </c>
      <c r="G5596" t="e">
        <v>#N/A</v>
      </c>
      <c r="H5596">
        <v>1</v>
      </c>
      <c r="I5596">
        <v>1</v>
      </c>
      <c r="J5596">
        <v>0</v>
      </c>
      <c r="K5596" s="194" t="e">
        <v>#N/A</v>
      </c>
      <c r="L5596" t="s">
        <v>1079</v>
      </c>
      <c r="M5596" t="s">
        <v>1079</v>
      </c>
      <c r="O5596" t="s">
        <v>7876</v>
      </c>
      <c r="R5596" s="117" t="s">
        <v>14599</v>
      </c>
      <c r="S5596" s="117" t="s">
        <v>14615</v>
      </c>
      <c r="T5596" t="e">
        <v>#N/A</v>
      </c>
      <c r="U5596" t="s">
        <v>10772</v>
      </c>
    </row>
    <row r="5597" spans="1:21">
      <c r="A5597" s="117" t="s">
        <v>13168</v>
      </c>
      <c r="B5597" t="s">
        <v>14590</v>
      </c>
      <c r="C5597" t="s">
        <v>14593</v>
      </c>
      <c r="D5597">
        <v>51</v>
      </c>
      <c r="E5597">
        <v>45</v>
      </c>
      <c r="F5597" t="e">
        <v>#N/A</v>
      </c>
      <c r="G5597" t="e">
        <v>#N/A</v>
      </c>
      <c r="H5597">
        <v>1</v>
      </c>
      <c r="I5597">
        <v>1</v>
      </c>
      <c r="J5597">
        <v>0</v>
      </c>
      <c r="K5597" s="194" t="e">
        <v>#N/A</v>
      </c>
      <c r="L5597" t="s">
        <v>1079</v>
      </c>
      <c r="M5597" t="s">
        <v>1079</v>
      </c>
      <c r="O5597" t="s">
        <v>7876</v>
      </c>
      <c r="R5597" s="117" t="s">
        <v>14599</v>
      </c>
      <c r="S5597" s="117" t="s">
        <v>14615</v>
      </c>
      <c r="T5597" t="e">
        <v>#N/A</v>
      </c>
      <c r="U5597" t="s">
        <v>10772</v>
      </c>
    </row>
    <row r="5598" spans="1:21">
      <c r="A5598" s="117" t="s">
        <v>13169</v>
      </c>
      <c r="B5598" t="s">
        <v>14590</v>
      </c>
      <c r="C5598" t="s">
        <v>14593</v>
      </c>
      <c r="D5598">
        <v>51</v>
      </c>
      <c r="E5598">
        <v>45</v>
      </c>
      <c r="F5598" t="e">
        <v>#N/A</v>
      </c>
      <c r="G5598" t="e">
        <v>#N/A</v>
      </c>
      <c r="H5598">
        <v>1</v>
      </c>
      <c r="I5598">
        <v>1</v>
      </c>
      <c r="J5598">
        <v>0</v>
      </c>
      <c r="K5598" s="194" t="e">
        <v>#N/A</v>
      </c>
      <c r="L5598" t="s">
        <v>1079</v>
      </c>
      <c r="M5598" t="s">
        <v>1079</v>
      </c>
      <c r="O5598" t="s">
        <v>7876</v>
      </c>
      <c r="R5598" s="117" t="s">
        <v>14599</v>
      </c>
      <c r="S5598" s="117" t="s">
        <v>14615</v>
      </c>
      <c r="T5598" t="e">
        <v>#N/A</v>
      </c>
      <c r="U5598" t="s">
        <v>10772</v>
      </c>
    </row>
    <row r="5599" spans="1:21">
      <c r="A5599" s="117" t="s">
        <v>13165</v>
      </c>
      <c r="B5599" t="s">
        <v>14590</v>
      </c>
      <c r="C5599" t="s">
        <v>14593</v>
      </c>
      <c r="D5599">
        <v>51</v>
      </c>
      <c r="E5599">
        <v>45</v>
      </c>
      <c r="F5599" t="e">
        <v>#N/A</v>
      </c>
      <c r="G5599" t="e">
        <v>#N/A</v>
      </c>
      <c r="H5599">
        <v>1</v>
      </c>
      <c r="I5599">
        <v>1</v>
      </c>
      <c r="J5599">
        <v>0</v>
      </c>
      <c r="K5599" s="194" t="e">
        <v>#N/A</v>
      </c>
      <c r="L5599" t="s">
        <v>1079</v>
      </c>
      <c r="M5599" t="s">
        <v>1079</v>
      </c>
      <c r="O5599" t="s">
        <v>7876</v>
      </c>
      <c r="R5599" s="117" t="s">
        <v>14599</v>
      </c>
      <c r="S5599" s="117" t="s">
        <v>14615</v>
      </c>
      <c r="T5599" t="e">
        <v>#N/A</v>
      </c>
      <c r="U5599" t="s">
        <v>10772</v>
      </c>
    </row>
    <row r="5600" spans="1:21">
      <c r="A5600" s="117" t="s">
        <v>13166</v>
      </c>
      <c r="B5600" t="s">
        <v>14590</v>
      </c>
      <c r="C5600" t="s">
        <v>14593</v>
      </c>
      <c r="D5600">
        <v>51</v>
      </c>
      <c r="E5600">
        <v>45</v>
      </c>
      <c r="F5600" t="e">
        <v>#N/A</v>
      </c>
      <c r="G5600" t="e">
        <v>#N/A</v>
      </c>
      <c r="H5600">
        <v>1</v>
      </c>
      <c r="I5600">
        <v>1</v>
      </c>
      <c r="J5600">
        <v>0</v>
      </c>
      <c r="K5600" s="194" t="e">
        <v>#N/A</v>
      </c>
      <c r="L5600" t="s">
        <v>1079</v>
      </c>
      <c r="M5600" t="s">
        <v>1079</v>
      </c>
      <c r="O5600" t="s">
        <v>7876</v>
      </c>
      <c r="R5600" s="117" t="s">
        <v>14599</v>
      </c>
      <c r="S5600" s="117" t="s">
        <v>14615</v>
      </c>
      <c r="T5600" t="e">
        <v>#N/A</v>
      </c>
      <c r="U5600" t="s">
        <v>10772</v>
      </c>
    </row>
    <row r="5601" spans="1:21">
      <c r="A5601" s="117" t="s">
        <v>24888</v>
      </c>
      <c r="B5601" t="s">
        <v>14590</v>
      </c>
      <c r="C5601" t="s">
        <v>14590</v>
      </c>
      <c r="D5601">
        <v>14</v>
      </c>
      <c r="E5601">
        <v>8</v>
      </c>
      <c r="F5601">
        <v>14</v>
      </c>
      <c r="G5601">
        <v>8</v>
      </c>
      <c r="H5601">
        <v>1</v>
      </c>
      <c r="I5601">
        <v>1</v>
      </c>
      <c r="J5601">
        <v>999999</v>
      </c>
      <c r="K5601" s="194">
        <v>999999</v>
      </c>
      <c r="L5601" t="s">
        <v>1079</v>
      </c>
      <c r="M5601" t="s">
        <v>1079</v>
      </c>
      <c r="N5601">
        <v>1</v>
      </c>
      <c r="O5601" t="s">
        <v>7876</v>
      </c>
      <c r="P5601" t="s">
        <v>7877</v>
      </c>
      <c r="Q5601">
        <v>1E-3</v>
      </c>
      <c r="R5601" s="117" t="s">
        <v>14599</v>
      </c>
      <c r="S5601" s="117" t="s">
        <v>24889</v>
      </c>
      <c r="T5601" t="s">
        <v>17448</v>
      </c>
      <c r="U5601" t="s">
        <v>10772</v>
      </c>
    </row>
    <row r="5602" spans="1:21">
      <c r="A5602" s="117" t="s">
        <v>22558</v>
      </c>
      <c r="B5602" t="s">
        <v>14590</v>
      </c>
      <c r="C5602" t="s">
        <v>14590</v>
      </c>
      <c r="D5602">
        <v>35</v>
      </c>
      <c r="E5602">
        <v>29</v>
      </c>
      <c r="F5602">
        <v>35</v>
      </c>
      <c r="G5602">
        <v>29</v>
      </c>
      <c r="H5602">
        <v>1</v>
      </c>
      <c r="I5602">
        <v>1</v>
      </c>
      <c r="J5602">
        <v>999999</v>
      </c>
      <c r="K5602" s="194">
        <v>999999</v>
      </c>
      <c r="L5602" t="s">
        <v>1079</v>
      </c>
      <c r="M5602" t="s">
        <v>1079</v>
      </c>
      <c r="N5602">
        <v>55</v>
      </c>
      <c r="O5602" t="s">
        <v>7876</v>
      </c>
      <c r="P5602" t="s">
        <v>22559</v>
      </c>
      <c r="Q5602">
        <v>5.5E-2</v>
      </c>
      <c r="R5602" s="117" t="s">
        <v>14595</v>
      </c>
      <c r="S5602" s="117" t="s">
        <v>14596</v>
      </c>
      <c r="T5602" t="s">
        <v>17448</v>
      </c>
      <c r="U5602" t="s">
        <v>10772</v>
      </c>
    </row>
    <row r="5603" spans="1:21">
      <c r="A5603" s="117" t="s">
        <v>24890</v>
      </c>
      <c r="B5603" t="s">
        <v>14590</v>
      </c>
      <c r="C5603" t="s">
        <v>14590</v>
      </c>
      <c r="D5603">
        <v>14</v>
      </c>
      <c r="E5603">
        <v>8</v>
      </c>
      <c r="F5603">
        <v>14</v>
      </c>
      <c r="G5603">
        <v>8</v>
      </c>
      <c r="H5603">
        <v>1</v>
      </c>
      <c r="I5603">
        <v>1</v>
      </c>
      <c r="J5603">
        <v>999999</v>
      </c>
      <c r="K5603" s="194">
        <v>999999</v>
      </c>
      <c r="L5603" t="s">
        <v>1079</v>
      </c>
      <c r="M5603" t="s">
        <v>1079</v>
      </c>
      <c r="N5603">
        <v>1</v>
      </c>
      <c r="O5603" t="s">
        <v>7876</v>
      </c>
      <c r="P5603" t="s">
        <v>7877</v>
      </c>
      <c r="Q5603">
        <v>1E-3</v>
      </c>
      <c r="R5603" s="117" t="s">
        <v>14599</v>
      </c>
      <c r="S5603" s="117" t="s">
        <v>24889</v>
      </c>
      <c r="T5603" t="s">
        <v>17448</v>
      </c>
      <c r="U5603" t="s">
        <v>10772</v>
      </c>
    </row>
    <row r="5604" spans="1:21">
      <c r="A5604" s="117" t="s">
        <v>22560</v>
      </c>
      <c r="B5604" t="s">
        <v>14590</v>
      </c>
      <c r="C5604" t="s">
        <v>14590</v>
      </c>
      <c r="D5604">
        <v>35</v>
      </c>
      <c r="E5604">
        <v>29</v>
      </c>
      <c r="F5604">
        <v>35</v>
      </c>
      <c r="G5604">
        <v>29</v>
      </c>
      <c r="H5604">
        <v>1</v>
      </c>
      <c r="I5604">
        <v>1</v>
      </c>
      <c r="J5604">
        <v>999999</v>
      </c>
      <c r="K5604" s="194">
        <v>999999</v>
      </c>
      <c r="L5604" t="s">
        <v>1079</v>
      </c>
      <c r="M5604" t="s">
        <v>1079</v>
      </c>
      <c r="N5604">
        <v>55</v>
      </c>
      <c r="O5604" t="s">
        <v>7876</v>
      </c>
      <c r="P5604" t="s">
        <v>22559</v>
      </c>
      <c r="Q5604">
        <v>5.5E-2</v>
      </c>
      <c r="R5604" s="117" t="s">
        <v>14595</v>
      </c>
      <c r="S5604" s="117" t="s">
        <v>14596</v>
      </c>
      <c r="T5604" t="s">
        <v>17448</v>
      </c>
      <c r="U5604" t="s">
        <v>10772</v>
      </c>
    </row>
    <row r="5605" spans="1:21">
      <c r="A5605" s="117" t="s">
        <v>24891</v>
      </c>
      <c r="B5605" t="s">
        <v>14590</v>
      </c>
      <c r="C5605" t="s">
        <v>14590</v>
      </c>
      <c r="D5605">
        <v>14</v>
      </c>
      <c r="E5605">
        <v>8</v>
      </c>
      <c r="F5605">
        <v>14</v>
      </c>
      <c r="G5605">
        <v>8</v>
      </c>
      <c r="H5605">
        <v>1</v>
      </c>
      <c r="I5605">
        <v>1</v>
      </c>
      <c r="J5605">
        <v>999999</v>
      </c>
      <c r="K5605" s="194">
        <v>999999</v>
      </c>
      <c r="L5605" t="s">
        <v>1079</v>
      </c>
      <c r="M5605" t="s">
        <v>1079</v>
      </c>
      <c r="N5605">
        <v>1</v>
      </c>
      <c r="O5605" t="s">
        <v>7876</v>
      </c>
      <c r="P5605" t="s">
        <v>7877</v>
      </c>
      <c r="Q5605">
        <v>1E-3</v>
      </c>
      <c r="R5605" s="117" t="s">
        <v>14599</v>
      </c>
      <c r="S5605" s="117" t="s">
        <v>24889</v>
      </c>
      <c r="T5605" t="s">
        <v>17448</v>
      </c>
      <c r="U5605" t="s">
        <v>10772</v>
      </c>
    </row>
    <row r="5606" spans="1:21">
      <c r="A5606" s="117" t="s">
        <v>22561</v>
      </c>
      <c r="B5606" t="s">
        <v>14590</v>
      </c>
      <c r="C5606" t="s">
        <v>14590</v>
      </c>
      <c r="D5606">
        <v>35</v>
      </c>
      <c r="E5606">
        <v>29</v>
      </c>
      <c r="F5606">
        <v>35</v>
      </c>
      <c r="G5606">
        <v>29</v>
      </c>
      <c r="H5606">
        <v>1</v>
      </c>
      <c r="I5606">
        <v>1</v>
      </c>
      <c r="J5606">
        <v>999999</v>
      </c>
      <c r="K5606" s="194">
        <v>999999</v>
      </c>
      <c r="L5606" t="s">
        <v>1079</v>
      </c>
      <c r="M5606" t="s">
        <v>1079</v>
      </c>
      <c r="N5606">
        <v>55</v>
      </c>
      <c r="O5606" t="s">
        <v>7876</v>
      </c>
      <c r="P5606" t="s">
        <v>22559</v>
      </c>
      <c r="Q5606">
        <v>5.5E-2</v>
      </c>
      <c r="R5606" s="117" t="s">
        <v>14595</v>
      </c>
      <c r="S5606" s="117" t="s">
        <v>14596</v>
      </c>
      <c r="T5606" t="s">
        <v>17448</v>
      </c>
      <c r="U5606" t="s">
        <v>10772</v>
      </c>
    </row>
    <row r="5607" spans="1:21">
      <c r="A5607" s="117" t="s">
        <v>24892</v>
      </c>
      <c r="B5607" t="s">
        <v>14590</v>
      </c>
      <c r="C5607" t="s">
        <v>14590</v>
      </c>
      <c r="D5607">
        <v>14</v>
      </c>
      <c r="E5607">
        <v>8</v>
      </c>
      <c r="F5607">
        <v>14</v>
      </c>
      <c r="G5607">
        <v>8</v>
      </c>
      <c r="H5607">
        <v>1</v>
      </c>
      <c r="I5607">
        <v>1</v>
      </c>
      <c r="J5607">
        <v>999999</v>
      </c>
      <c r="K5607" s="194">
        <v>999999</v>
      </c>
      <c r="L5607" t="s">
        <v>1079</v>
      </c>
      <c r="M5607" t="s">
        <v>1079</v>
      </c>
      <c r="N5607">
        <v>1</v>
      </c>
      <c r="O5607" t="s">
        <v>7876</v>
      </c>
      <c r="P5607" t="s">
        <v>7877</v>
      </c>
      <c r="Q5607">
        <v>1E-3</v>
      </c>
      <c r="R5607" s="117" t="s">
        <v>14599</v>
      </c>
      <c r="S5607" s="117" t="s">
        <v>24889</v>
      </c>
      <c r="T5607" t="s">
        <v>17448</v>
      </c>
      <c r="U5607" t="s">
        <v>10772</v>
      </c>
    </row>
    <row r="5608" spans="1:21">
      <c r="A5608" s="117" t="s">
        <v>22562</v>
      </c>
      <c r="B5608" t="s">
        <v>14590</v>
      </c>
      <c r="C5608" t="s">
        <v>14590</v>
      </c>
      <c r="D5608">
        <v>35</v>
      </c>
      <c r="E5608">
        <v>29</v>
      </c>
      <c r="F5608">
        <v>35</v>
      </c>
      <c r="G5608">
        <v>29</v>
      </c>
      <c r="H5608">
        <v>1</v>
      </c>
      <c r="I5608">
        <v>1</v>
      </c>
      <c r="J5608">
        <v>999999</v>
      </c>
      <c r="K5608" s="194">
        <v>999999</v>
      </c>
      <c r="L5608" t="s">
        <v>1079</v>
      </c>
      <c r="M5608" t="s">
        <v>1079</v>
      </c>
      <c r="N5608">
        <v>55</v>
      </c>
      <c r="O5608" t="s">
        <v>7876</v>
      </c>
      <c r="P5608" t="s">
        <v>22559</v>
      </c>
      <c r="Q5608">
        <v>5.5E-2</v>
      </c>
      <c r="R5608" s="117" t="s">
        <v>14595</v>
      </c>
      <c r="S5608" s="117" t="s">
        <v>14596</v>
      </c>
      <c r="T5608" t="s">
        <v>17448</v>
      </c>
      <c r="U5608" t="s">
        <v>10772</v>
      </c>
    </row>
    <row r="5609" spans="1:21">
      <c r="A5609" s="117" t="s">
        <v>21006</v>
      </c>
      <c r="B5609" t="s">
        <v>14590</v>
      </c>
      <c r="C5609" t="s">
        <v>14590</v>
      </c>
      <c r="D5609">
        <v>26</v>
      </c>
      <c r="E5609">
        <v>20</v>
      </c>
      <c r="F5609">
        <v>26</v>
      </c>
      <c r="G5609">
        <v>20</v>
      </c>
      <c r="H5609">
        <v>1</v>
      </c>
      <c r="I5609">
        <v>1</v>
      </c>
      <c r="J5609">
        <v>3</v>
      </c>
      <c r="K5609" s="194">
        <v>3</v>
      </c>
      <c r="L5609" t="s">
        <v>1079</v>
      </c>
      <c r="M5609" t="s">
        <v>1079</v>
      </c>
      <c r="N5609">
        <v>60</v>
      </c>
      <c r="O5609" t="s">
        <v>7876</v>
      </c>
      <c r="P5609" t="s">
        <v>18994</v>
      </c>
      <c r="Q5609">
        <v>0.06</v>
      </c>
      <c r="R5609" s="117" t="s">
        <v>14595</v>
      </c>
      <c r="S5609" s="117" t="s">
        <v>14596</v>
      </c>
      <c r="T5609" t="s">
        <v>17448</v>
      </c>
      <c r="U5609" t="s">
        <v>10772</v>
      </c>
    </row>
    <row r="5610" spans="1:21">
      <c r="A5610" s="117" t="s">
        <v>24893</v>
      </c>
      <c r="B5610" t="s">
        <v>14590</v>
      </c>
      <c r="C5610" t="s">
        <v>14590</v>
      </c>
      <c r="D5610">
        <v>26</v>
      </c>
      <c r="E5610">
        <v>20</v>
      </c>
      <c r="F5610">
        <v>26</v>
      </c>
      <c r="G5610">
        <v>20</v>
      </c>
      <c r="H5610">
        <v>1</v>
      </c>
      <c r="I5610">
        <v>1</v>
      </c>
      <c r="J5610">
        <v>4</v>
      </c>
      <c r="K5610" s="194">
        <v>4</v>
      </c>
      <c r="L5610" t="s">
        <v>1079</v>
      </c>
      <c r="M5610" t="s">
        <v>1079</v>
      </c>
      <c r="N5610">
        <v>60</v>
      </c>
      <c r="O5610" t="s">
        <v>7876</v>
      </c>
      <c r="P5610" t="s">
        <v>18994</v>
      </c>
      <c r="Q5610">
        <v>0.06</v>
      </c>
      <c r="R5610" s="117" t="s">
        <v>14595</v>
      </c>
      <c r="S5610" s="117" t="s">
        <v>14596</v>
      </c>
      <c r="T5610" t="s">
        <v>17448</v>
      </c>
      <c r="U5610" t="s">
        <v>10772</v>
      </c>
    </row>
    <row r="5611" spans="1:21">
      <c r="A5611" s="117" t="s">
        <v>21751</v>
      </c>
      <c r="B5611" t="s">
        <v>14590</v>
      </c>
      <c r="C5611" t="s">
        <v>14590</v>
      </c>
      <c r="D5611">
        <v>26</v>
      </c>
      <c r="E5611">
        <v>20</v>
      </c>
      <c r="F5611">
        <v>26</v>
      </c>
      <c r="G5611">
        <v>20</v>
      </c>
      <c r="H5611">
        <v>1</v>
      </c>
      <c r="I5611">
        <v>1</v>
      </c>
      <c r="J5611">
        <v>6</v>
      </c>
      <c r="K5611" s="194">
        <v>6</v>
      </c>
      <c r="L5611" t="s">
        <v>1079</v>
      </c>
      <c r="M5611" t="s">
        <v>1079</v>
      </c>
      <c r="N5611">
        <v>60</v>
      </c>
      <c r="O5611" t="s">
        <v>7876</v>
      </c>
      <c r="P5611" t="s">
        <v>18994</v>
      </c>
      <c r="Q5611">
        <v>0.06</v>
      </c>
      <c r="R5611" s="117" t="s">
        <v>14595</v>
      </c>
      <c r="S5611" s="117" t="s">
        <v>14596</v>
      </c>
      <c r="T5611" t="s">
        <v>17448</v>
      </c>
      <c r="U5611" t="s">
        <v>10772</v>
      </c>
    </row>
    <row r="5612" spans="1:21">
      <c r="A5612" s="117" t="s">
        <v>22563</v>
      </c>
      <c r="B5612" t="s">
        <v>14590</v>
      </c>
      <c r="C5612" t="s">
        <v>14590</v>
      </c>
      <c r="D5612">
        <v>35</v>
      </c>
      <c r="E5612">
        <v>29</v>
      </c>
      <c r="F5612">
        <v>35</v>
      </c>
      <c r="G5612">
        <v>29</v>
      </c>
      <c r="H5612">
        <v>1</v>
      </c>
      <c r="I5612">
        <v>1</v>
      </c>
      <c r="J5612">
        <v>999999</v>
      </c>
      <c r="K5612" s="194">
        <v>999999</v>
      </c>
      <c r="L5612" t="s">
        <v>1079</v>
      </c>
      <c r="M5612" t="s">
        <v>1079</v>
      </c>
      <c r="N5612">
        <v>55</v>
      </c>
      <c r="O5612" t="s">
        <v>7876</v>
      </c>
      <c r="P5612" t="s">
        <v>22559</v>
      </c>
      <c r="Q5612">
        <v>5.5E-2</v>
      </c>
      <c r="R5612" s="117" t="s">
        <v>14595</v>
      </c>
      <c r="S5612" s="117" t="s">
        <v>14596</v>
      </c>
      <c r="T5612" t="s">
        <v>17448</v>
      </c>
      <c r="U5612" t="s">
        <v>10772</v>
      </c>
    </row>
    <row r="5613" spans="1:21">
      <c r="A5613" s="117" t="s">
        <v>24894</v>
      </c>
      <c r="B5613" t="s">
        <v>14590</v>
      </c>
      <c r="C5613" t="s">
        <v>14590</v>
      </c>
      <c r="D5613">
        <v>14</v>
      </c>
      <c r="E5613">
        <v>8</v>
      </c>
      <c r="F5613">
        <v>14</v>
      </c>
      <c r="G5613">
        <v>8</v>
      </c>
      <c r="H5613">
        <v>1</v>
      </c>
      <c r="I5613">
        <v>1</v>
      </c>
      <c r="J5613">
        <v>999999</v>
      </c>
      <c r="K5613" s="194">
        <v>999999</v>
      </c>
      <c r="L5613" t="s">
        <v>1079</v>
      </c>
      <c r="M5613" t="s">
        <v>1079</v>
      </c>
      <c r="N5613">
        <v>1</v>
      </c>
      <c r="O5613" t="s">
        <v>7876</v>
      </c>
      <c r="P5613" t="s">
        <v>7877</v>
      </c>
      <c r="Q5613">
        <v>1E-3</v>
      </c>
      <c r="R5613" s="117" t="s">
        <v>14599</v>
      </c>
      <c r="S5613" s="117" t="s">
        <v>24889</v>
      </c>
      <c r="T5613" t="s">
        <v>17448</v>
      </c>
      <c r="U5613" t="s">
        <v>10772</v>
      </c>
    </row>
    <row r="5614" spans="1:21">
      <c r="A5614" s="117" t="s">
        <v>22564</v>
      </c>
      <c r="B5614" t="s">
        <v>14590</v>
      </c>
      <c r="C5614" t="s">
        <v>14590</v>
      </c>
      <c r="D5614">
        <v>35</v>
      </c>
      <c r="E5614">
        <v>29</v>
      </c>
      <c r="F5614">
        <v>35</v>
      </c>
      <c r="G5614">
        <v>29</v>
      </c>
      <c r="H5614">
        <v>1</v>
      </c>
      <c r="I5614">
        <v>1</v>
      </c>
      <c r="J5614">
        <v>999999</v>
      </c>
      <c r="K5614" s="194">
        <v>999999</v>
      </c>
      <c r="L5614" t="s">
        <v>1079</v>
      </c>
      <c r="M5614" t="s">
        <v>1079</v>
      </c>
      <c r="N5614">
        <v>55</v>
      </c>
      <c r="O5614" t="s">
        <v>7876</v>
      </c>
      <c r="P5614" t="s">
        <v>22565</v>
      </c>
      <c r="Q5614">
        <v>5.5E-2</v>
      </c>
      <c r="R5614" s="117" t="s">
        <v>14595</v>
      </c>
      <c r="S5614" s="117" t="s">
        <v>14596</v>
      </c>
      <c r="T5614" t="s">
        <v>17448</v>
      </c>
      <c r="U5614" t="s">
        <v>10772</v>
      </c>
    </row>
    <row r="5615" spans="1:21">
      <c r="A5615" s="117" t="s">
        <v>24895</v>
      </c>
      <c r="B5615" t="s">
        <v>14590</v>
      </c>
      <c r="C5615" t="s">
        <v>14590</v>
      </c>
      <c r="D5615">
        <v>14</v>
      </c>
      <c r="E5615">
        <v>8</v>
      </c>
      <c r="F5615">
        <v>14</v>
      </c>
      <c r="G5615">
        <v>8</v>
      </c>
      <c r="H5615">
        <v>1</v>
      </c>
      <c r="I5615">
        <v>1</v>
      </c>
      <c r="J5615">
        <v>999999</v>
      </c>
      <c r="K5615" s="194">
        <v>999999</v>
      </c>
      <c r="L5615" t="s">
        <v>1079</v>
      </c>
      <c r="M5615" t="s">
        <v>1079</v>
      </c>
      <c r="N5615">
        <v>1</v>
      </c>
      <c r="O5615" t="s">
        <v>7876</v>
      </c>
      <c r="P5615" t="s">
        <v>7877</v>
      </c>
      <c r="Q5615">
        <v>1E-3</v>
      </c>
      <c r="R5615" s="117" t="s">
        <v>14599</v>
      </c>
      <c r="S5615" s="117" t="s">
        <v>24889</v>
      </c>
      <c r="T5615" t="s">
        <v>17448</v>
      </c>
      <c r="U5615" t="s">
        <v>10772</v>
      </c>
    </row>
    <row r="5616" spans="1:21">
      <c r="A5616" s="117" t="s">
        <v>22566</v>
      </c>
      <c r="B5616" t="s">
        <v>14590</v>
      </c>
      <c r="C5616" t="s">
        <v>14590</v>
      </c>
      <c r="D5616">
        <v>35</v>
      </c>
      <c r="E5616">
        <v>29</v>
      </c>
      <c r="F5616">
        <v>35</v>
      </c>
      <c r="G5616">
        <v>29</v>
      </c>
      <c r="H5616">
        <v>1</v>
      </c>
      <c r="I5616">
        <v>1</v>
      </c>
      <c r="J5616">
        <v>999999</v>
      </c>
      <c r="K5616" s="194">
        <v>999999</v>
      </c>
      <c r="L5616" t="s">
        <v>1079</v>
      </c>
      <c r="M5616" t="s">
        <v>1079</v>
      </c>
      <c r="N5616">
        <v>55</v>
      </c>
      <c r="O5616" t="s">
        <v>7876</v>
      </c>
      <c r="P5616" t="s">
        <v>22565</v>
      </c>
      <c r="Q5616">
        <v>5.5E-2</v>
      </c>
      <c r="R5616" s="117" t="s">
        <v>14595</v>
      </c>
      <c r="S5616" s="117" t="s">
        <v>14596</v>
      </c>
      <c r="T5616" t="s">
        <v>17448</v>
      </c>
      <c r="U5616" t="s">
        <v>10772</v>
      </c>
    </row>
    <row r="5617" spans="1:21">
      <c r="A5617" s="117" t="s">
        <v>24896</v>
      </c>
      <c r="B5617" t="s">
        <v>14590</v>
      </c>
      <c r="C5617" t="s">
        <v>14590</v>
      </c>
      <c r="D5617">
        <v>14</v>
      </c>
      <c r="E5617">
        <v>8</v>
      </c>
      <c r="F5617">
        <v>14</v>
      </c>
      <c r="G5617">
        <v>8</v>
      </c>
      <c r="H5617">
        <v>1</v>
      </c>
      <c r="I5617">
        <v>1</v>
      </c>
      <c r="J5617">
        <v>999999</v>
      </c>
      <c r="K5617" s="194">
        <v>999999</v>
      </c>
      <c r="L5617" t="s">
        <v>1079</v>
      </c>
      <c r="M5617" t="s">
        <v>1079</v>
      </c>
      <c r="N5617">
        <v>1</v>
      </c>
      <c r="O5617" t="s">
        <v>7876</v>
      </c>
      <c r="P5617" t="s">
        <v>7877</v>
      </c>
      <c r="Q5617">
        <v>1E-3</v>
      </c>
      <c r="R5617" s="117" t="s">
        <v>14599</v>
      </c>
      <c r="S5617" s="117" t="s">
        <v>24889</v>
      </c>
      <c r="T5617" t="s">
        <v>17448</v>
      </c>
      <c r="U5617" t="s">
        <v>10772</v>
      </c>
    </row>
    <row r="5618" spans="1:21">
      <c r="A5618" s="117" t="s">
        <v>22567</v>
      </c>
      <c r="B5618" t="s">
        <v>14590</v>
      </c>
      <c r="C5618" t="s">
        <v>14590</v>
      </c>
      <c r="D5618">
        <v>35</v>
      </c>
      <c r="E5618">
        <v>29</v>
      </c>
      <c r="F5618">
        <v>35</v>
      </c>
      <c r="G5618">
        <v>29</v>
      </c>
      <c r="H5618">
        <v>1</v>
      </c>
      <c r="I5618">
        <v>1</v>
      </c>
      <c r="J5618">
        <v>999999</v>
      </c>
      <c r="K5618" s="194">
        <v>999999</v>
      </c>
      <c r="L5618" t="s">
        <v>1079</v>
      </c>
      <c r="M5618" t="s">
        <v>1079</v>
      </c>
      <c r="N5618">
        <v>55</v>
      </c>
      <c r="O5618" t="s">
        <v>7876</v>
      </c>
      <c r="P5618" t="s">
        <v>22565</v>
      </c>
      <c r="Q5618">
        <v>5.5E-2</v>
      </c>
      <c r="R5618" s="117" t="s">
        <v>14595</v>
      </c>
      <c r="S5618" s="117" t="s">
        <v>14596</v>
      </c>
      <c r="T5618" t="s">
        <v>17448</v>
      </c>
      <c r="U5618" t="s">
        <v>10772</v>
      </c>
    </row>
    <row r="5619" spans="1:21">
      <c r="A5619" s="117" t="s">
        <v>24897</v>
      </c>
      <c r="B5619" t="s">
        <v>14590</v>
      </c>
      <c r="C5619" t="s">
        <v>14590</v>
      </c>
      <c r="D5619">
        <v>14</v>
      </c>
      <c r="E5619">
        <v>8</v>
      </c>
      <c r="F5619">
        <v>14</v>
      </c>
      <c r="G5619">
        <v>8</v>
      </c>
      <c r="H5619">
        <v>1</v>
      </c>
      <c r="I5619">
        <v>1</v>
      </c>
      <c r="J5619">
        <v>999999</v>
      </c>
      <c r="K5619" s="194">
        <v>999999</v>
      </c>
      <c r="L5619" t="s">
        <v>1079</v>
      </c>
      <c r="M5619" t="s">
        <v>1079</v>
      </c>
      <c r="N5619">
        <v>1</v>
      </c>
      <c r="O5619" t="s">
        <v>7876</v>
      </c>
      <c r="P5619" t="s">
        <v>7877</v>
      </c>
      <c r="Q5619">
        <v>1E-3</v>
      </c>
      <c r="R5619" s="117" t="s">
        <v>14599</v>
      </c>
      <c r="S5619" s="117" t="s">
        <v>24889</v>
      </c>
      <c r="T5619" t="s">
        <v>17448</v>
      </c>
      <c r="U5619" t="s">
        <v>10772</v>
      </c>
    </row>
    <row r="5620" spans="1:21">
      <c r="A5620" s="117" t="s">
        <v>22568</v>
      </c>
      <c r="B5620" t="s">
        <v>14590</v>
      </c>
      <c r="C5620" t="s">
        <v>14590</v>
      </c>
      <c r="D5620">
        <v>35</v>
      </c>
      <c r="E5620">
        <v>29</v>
      </c>
      <c r="F5620">
        <v>35</v>
      </c>
      <c r="G5620">
        <v>29</v>
      </c>
      <c r="H5620">
        <v>1</v>
      </c>
      <c r="I5620">
        <v>1</v>
      </c>
      <c r="J5620">
        <v>999999</v>
      </c>
      <c r="K5620" s="194">
        <v>999999</v>
      </c>
      <c r="L5620" t="s">
        <v>1079</v>
      </c>
      <c r="M5620" t="s">
        <v>1079</v>
      </c>
      <c r="N5620">
        <v>55</v>
      </c>
      <c r="O5620" t="s">
        <v>7876</v>
      </c>
      <c r="P5620" t="s">
        <v>22565</v>
      </c>
      <c r="Q5620">
        <v>5.5E-2</v>
      </c>
      <c r="R5620" s="117" t="s">
        <v>14595</v>
      </c>
      <c r="S5620" s="117" t="s">
        <v>14596</v>
      </c>
      <c r="T5620" t="s">
        <v>17448</v>
      </c>
      <c r="U5620" t="s">
        <v>10772</v>
      </c>
    </row>
    <row r="5621" spans="1:21">
      <c r="A5621" s="117" t="s">
        <v>24898</v>
      </c>
      <c r="B5621" t="s">
        <v>14590</v>
      </c>
      <c r="C5621" t="s">
        <v>14590</v>
      </c>
      <c r="D5621">
        <v>14</v>
      </c>
      <c r="E5621">
        <v>8</v>
      </c>
      <c r="F5621">
        <v>14</v>
      </c>
      <c r="G5621">
        <v>8</v>
      </c>
      <c r="H5621">
        <v>1</v>
      </c>
      <c r="I5621">
        <v>1</v>
      </c>
      <c r="J5621">
        <v>999999</v>
      </c>
      <c r="K5621" s="194">
        <v>999999</v>
      </c>
      <c r="L5621" t="s">
        <v>1079</v>
      </c>
      <c r="M5621" t="s">
        <v>1079</v>
      </c>
      <c r="N5621">
        <v>1</v>
      </c>
      <c r="O5621" t="s">
        <v>7876</v>
      </c>
      <c r="P5621" t="s">
        <v>7877</v>
      </c>
      <c r="Q5621">
        <v>1E-3</v>
      </c>
      <c r="R5621" s="117" t="s">
        <v>14599</v>
      </c>
      <c r="S5621" s="117" t="s">
        <v>24889</v>
      </c>
      <c r="T5621" t="s">
        <v>17448</v>
      </c>
      <c r="U5621" t="s">
        <v>10772</v>
      </c>
    </row>
    <row r="5622" spans="1:21">
      <c r="A5622" s="117" t="s">
        <v>22569</v>
      </c>
      <c r="B5622" t="s">
        <v>14590</v>
      </c>
      <c r="C5622" t="s">
        <v>14590</v>
      </c>
      <c r="D5622">
        <v>35</v>
      </c>
      <c r="E5622">
        <v>29</v>
      </c>
      <c r="F5622">
        <v>35</v>
      </c>
      <c r="G5622">
        <v>29</v>
      </c>
      <c r="H5622">
        <v>1</v>
      </c>
      <c r="I5622">
        <v>1</v>
      </c>
      <c r="J5622">
        <v>999999</v>
      </c>
      <c r="K5622" s="194">
        <v>999999</v>
      </c>
      <c r="L5622" t="s">
        <v>1079</v>
      </c>
      <c r="M5622" t="s">
        <v>1079</v>
      </c>
      <c r="N5622">
        <v>55</v>
      </c>
      <c r="O5622" t="s">
        <v>7876</v>
      </c>
      <c r="P5622" t="s">
        <v>22565</v>
      </c>
      <c r="Q5622">
        <v>5.5E-2</v>
      </c>
      <c r="R5622" s="117" t="s">
        <v>14595</v>
      </c>
      <c r="S5622" s="117" t="s">
        <v>14596</v>
      </c>
      <c r="T5622" t="s">
        <v>17448</v>
      </c>
      <c r="U5622" t="s">
        <v>10772</v>
      </c>
    </row>
    <row r="5623" spans="1:21">
      <c r="A5623" s="117" t="s">
        <v>24899</v>
      </c>
      <c r="B5623" t="s">
        <v>14590</v>
      </c>
      <c r="C5623" t="s">
        <v>14590</v>
      </c>
      <c r="D5623">
        <v>14</v>
      </c>
      <c r="E5623">
        <v>8</v>
      </c>
      <c r="F5623">
        <v>14</v>
      </c>
      <c r="G5623">
        <v>8</v>
      </c>
      <c r="H5623">
        <v>1</v>
      </c>
      <c r="I5623">
        <v>1</v>
      </c>
      <c r="J5623">
        <v>999999</v>
      </c>
      <c r="K5623" s="194">
        <v>999999</v>
      </c>
      <c r="L5623" t="s">
        <v>1079</v>
      </c>
      <c r="M5623" t="s">
        <v>1079</v>
      </c>
      <c r="N5623">
        <v>1</v>
      </c>
      <c r="O5623" t="s">
        <v>7876</v>
      </c>
      <c r="P5623" t="s">
        <v>7877</v>
      </c>
      <c r="Q5623">
        <v>1E-3</v>
      </c>
      <c r="R5623" s="117" t="s">
        <v>14599</v>
      </c>
      <c r="S5623" s="117" t="s">
        <v>24889</v>
      </c>
      <c r="T5623" t="s">
        <v>17448</v>
      </c>
      <c r="U5623" t="s">
        <v>10772</v>
      </c>
    </row>
    <row r="5624" spans="1:21">
      <c r="A5624" s="117" t="s">
        <v>22570</v>
      </c>
      <c r="B5624" t="s">
        <v>14590</v>
      </c>
      <c r="C5624" t="s">
        <v>14590</v>
      </c>
      <c r="D5624">
        <v>35</v>
      </c>
      <c r="E5624">
        <v>29</v>
      </c>
      <c r="F5624">
        <v>35</v>
      </c>
      <c r="G5624">
        <v>29</v>
      </c>
      <c r="H5624">
        <v>1</v>
      </c>
      <c r="I5624">
        <v>1</v>
      </c>
      <c r="J5624">
        <v>999999</v>
      </c>
      <c r="K5624" s="194">
        <v>999999</v>
      </c>
      <c r="L5624" t="s">
        <v>1079</v>
      </c>
      <c r="M5624" t="s">
        <v>1079</v>
      </c>
      <c r="N5624">
        <v>55</v>
      </c>
      <c r="O5624" t="s">
        <v>7876</v>
      </c>
      <c r="P5624" t="s">
        <v>22565</v>
      </c>
      <c r="Q5624">
        <v>5.5E-2</v>
      </c>
      <c r="R5624" s="117" t="s">
        <v>14595</v>
      </c>
      <c r="S5624" s="117" t="s">
        <v>14596</v>
      </c>
      <c r="T5624" t="s">
        <v>17448</v>
      </c>
      <c r="U5624" t="s">
        <v>10772</v>
      </c>
    </row>
    <row r="5625" spans="1:21">
      <c r="A5625" s="117" t="s">
        <v>24900</v>
      </c>
      <c r="B5625" t="s">
        <v>14590</v>
      </c>
      <c r="C5625" t="s">
        <v>14590</v>
      </c>
      <c r="D5625">
        <v>14</v>
      </c>
      <c r="E5625">
        <v>8</v>
      </c>
      <c r="F5625">
        <v>14</v>
      </c>
      <c r="G5625">
        <v>8</v>
      </c>
      <c r="H5625">
        <v>1</v>
      </c>
      <c r="I5625">
        <v>1</v>
      </c>
      <c r="J5625">
        <v>999999</v>
      </c>
      <c r="K5625" s="194">
        <v>999999</v>
      </c>
      <c r="L5625" t="s">
        <v>1079</v>
      </c>
      <c r="M5625" t="s">
        <v>1079</v>
      </c>
      <c r="N5625">
        <v>1</v>
      </c>
      <c r="O5625" t="s">
        <v>7876</v>
      </c>
      <c r="P5625" t="s">
        <v>7877</v>
      </c>
      <c r="Q5625">
        <v>1E-3</v>
      </c>
      <c r="R5625" s="117" t="s">
        <v>14599</v>
      </c>
      <c r="S5625" s="117" t="s">
        <v>24889</v>
      </c>
      <c r="T5625" t="s">
        <v>17448</v>
      </c>
      <c r="U5625" t="s">
        <v>10772</v>
      </c>
    </row>
    <row r="5626" spans="1:21">
      <c r="A5626" s="117" t="s">
        <v>22571</v>
      </c>
      <c r="B5626" t="s">
        <v>14590</v>
      </c>
      <c r="C5626" t="s">
        <v>14590</v>
      </c>
      <c r="D5626">
        <v>35</v>
      </c>
      <c r="E5626">
        <v>29</v>
      </c>
      <c r="F5626">
        <v>35</v>
      </c>
      <c r="G5626">
        <v>29</v>
      </c>
      <c r="H5626">
        <v>1</v>
      </c>
      <c r="I5626">
        <v>1</v>
      </c>
      <c r="J5626">
        <v>999999</v>
      </c>
      <c r="K5626" s="194">
        <v>999999</v>
      </c>
      <c r="L5626" t="s">
        <v>1079</v>
      </c>
      <c r="M5626" t="s">
        <v>1079</v>
      </c>
      <c r="N5626">
        <v>55</v>
      </c>
      <c r="O5626" t="s">
        <v>7876</v>
      </c>
      <c r="P5626" t="s">
        <v>22559</v>
      </c>
      <c r="Q5626">
        <v>5.5E-2</v>
      </c>
      <c r="R5626" s="117" t="s">
        <v>14595</v>
      </c>
      <c r="S5626" s="117" t="s">
        <v>14596</v>
      </c>
      <c r="T5626" t="s">
        <v>17448</v>
      </c>
      <c r="U5626" t="s">
        <v>10772</v>
      </c>
    </row>
    <row r="5627" spans="1:21">
      <c r="A5627" s="117" t="s">
        <v>24901</v>
      </c>
      <c r="B5627" t="s">
        <v>14590</v>
      </c>
      <c r="C5627" t="s">
        <v>14590</v>
      </c>
      <c r="D5627">
        <v>14</v>
      </c>
      <c r="E5627">
        <v>8</v>
      </c>
      <c r="F5627">
        <v>14</v>
      </c>
      <c r="G5627">
        <v>8</v>
      </c>
      <c r="H5627">
        <v>1</v>
      </c>
      <c r="I5627">
        <v>1</v>
      </c>
      <c r="J5627">
        <v>999999</v>
      </c>
      <c r="K5627" s="194">
        <v>999999</v>
      </c>
      <c r="L5627" t="s">
        <v>1079</v>
      </c>
      <c r="M5627" t="s">
        <v>1079</v>
      </c>
      <c r="N5627">
        <v>1</v>
      </c>
      <c r="O5627" t="s">
        <v>7876</v>
      </c>
      <c r="P5627" t="s">
        <v>7877</v>
      </c>
      <c r="Q5627">
        <v>1E-3</v>
      </c>
      <c r="R5627" s="117" t="s">
        <v>14599</v>
      </c>
      <c r="S5627" s="117" t="s">
        <v>24889</v>
      </c>
      <c r="T5627" t="s">
        <v>17448</v>
      </c>
      <c r="U5627" t="s">
        <v>10772</v>
      </c>
    </row>
    <row r="5628" spans="1:21">
      <c r="A5628" s="117" t="s">
        <v>22572</v>
      </c>
      <c r="B5628" t="s">
        <v>14590</v>
      </c>
      <c r="C5628" t="s">
        <v>14590</v>
      </c>
      <c r="D5628">
        <v>35</v>
      </c>
      <c r="E5628">
        <v>29</v>
      </c>
      <c r="F5628">
        <v>35</v>
      </c>
      <c r="G5628">
        <v>29</v>
      </c>
      <c r="H5628">
        <v>1</v>
      </c>
      <c r="I5628">
        <v>1</v>
      </c>
      <c r="J5628">
        <v>999999</v>
      </c>
      <c r="K5628" s="194">
        <v>999999</v>
      </c>
      <c r="L5628" t="s">
        <v>1079</v>
      </c>
      <c r="M5628" t="s">
        <v>1079</v>
      </c>
      <c r="N5628">
        <v>55</v>
      </c>
      <c r="O5628" t="s">
        <v>7876</v>
      </c>
      <c r="P5628" t="s">
        <v>22565</v>
      </c>
      <c r="Q5628">
        <v>5.5E-2</v>
      </c>
      <c r="R5628" s="117" t="s">
        <v>14595</v>
      </c>
      <c r="S5628" s="117" t="s">
        <v>14596</v>
      </c>
      <c r="T5628" t="s">
        <v>17448</v>
      </c>
      <c r="U5628" t="s">
        <v>10772</v>
      </c>
    </row>
    <row r="5629" spans="1:21">
      <c r="A5629" s="117" t="s">
        <v>24902</v>
      </c>
      <c r="B5629" t="s">
        <v>14590</v>
      </c>
      <c r="C5629" t="s">
        <v>14590</v>
      </c>
      <c r="D5629">
        <v>14</v>
      </c>
      <c r="E5629">
        <v>8</v>
      </c>
      <c r="F5629">
        <v>14</v>
      </c>
      <c r="G5629">
        <v>8</v>
      </c>
      <c r="H5629">
        <v>1</v>
      </c>
      <c r="I5629">
        <v>1</v>
      </c>
      <c r="J5629">
        <v>999999</v>
      </c>
      <c r="K5629" s="194">
        <v>999999</v>
      </c>
      <c r="L5629" t="s">
        <v>1079</v>
      </c>
      <c r="M5629" t="s">
        <v>1079</v>
      </c>
      <c r="N5629">
        <v>1</v>
      </c>
      <c r="O5629" t="s">
        <v>7876</v>
      </c>
      <c r="P5629" t="s">
        <v>7877</v>
      </c>
      <c r="Q5629">
        <v>1E-3</v>
      </c>
      <c r="R5629" s="117" t="s">
        <v>14599</v>
      </c>
      <c r="S5629" s="117" t="s">
        <v>24889</v>
      </c>
      <c r="T5629" t="s">
        <v>17448</v>
      </c>
      <c r="U5629" t="s">
        <v>10772</v>
      </c>
    </row>
    <row r="5630" spans="1:21">
      <c r="A5630" s="117" t="s">
        <v>22573</v>
      </c>
      <c r="B5630" t="s">
        <v>14590</v>
      </c>
      <c r="C5630" t="s">
        <v>14590</v>
      </c>
      <c r="D5630">
        <v>35</v>
      </c>
      <c r="E5630">
        <v>29</v>
      </c>
      <c r="F5630">
        <v>35</v>
      </c>
      <c r="G5630">
        <v>29</v>
      </c>
      <c r="H5630">
        <v>1</v>
      </c>
      <c r="I5630">
        <v>1</v>
      </c>
      <c r="J5630">
        <v>999999</v>
      </c>
      <c r="K5630" s="194">
        <v>999999</v>
      </c>
      <c r="L5630" t="s">
        <v>1079</v>
      </c>
      <c r="M5630" t="s">
        <v>1079</v>
      </c>
      <c r="N5630">
        <v>55</v>
      </c>
      <c r="O5630" t="s">
        <v>7876</v>
      </c>
      <c r="P5630" t="s">
        <v>22559</v>
      </c>
      <c r="Q5630">
        <v>5.5E-2</v>
      </c>
      <c r="R5630" s="117" t="s">
        <v>14595</v>
      </c>
      <c r="S5630" s="117" t="s">
        <v>14596</v>
      </c>
      <c r="T5630" t="s">
        <v>17448</v>
      </c>
      <c r="U5630" t="s">
        <v>10772</v>
      </c>
    </row>
    <row r="5631" spans="1:21">
      <c r="A5631" s="117" t="s">
        <v>24903</v>
      </c>
      <c r="B5631" t="s">
        <v>14590</v>
      </c>
      <c r="C5631" t="s">
        <v>14590</v>
      </c>
      <c r="D5631">
        <v>14</v>
      </c>
      <c r="E5631">
        <v>8</v>
      </c>
      <c r="F5631">
        <v>14</v>
      </c>
      <c r="G5631">
        <v>8</v>
      </c>
      <c r="H5631">
        <v>1</v>
      </c>
      <c r="I5631">
        <v>1</v>
      </c>
      <c r="J5631">
        <v>999999</v>
      </c>
      <c r="K5631" s="194">
        <v>999999</v>
      </c>
      <c r="L5631" t="s">
        <v>1079</v>
      </c>
      <c r="M5631" t="s">
        <v>1079</v>
      </c>
      <c r="N5631">
        <v>1</v>
      </c>
      <c r="O5631" t="s">
        <v>7876</v>
      </c>
      <c r="P5631" t="s">
        <v>7877</v>
      </c>
      <c r="Q5631">
        <v>1E-3</v>
      </c>
      <c r="R5631" s="117" t="s">
        <v>14599</v>
      </c>
      <c r="S5631" s="117" t="s">
        <v>24889</v>
      </c>
      <c r="T5631" t="s">
        <v>17448</v>
      </c>
      <c r="U5631" t="s">
        <v>10772</v>
      </c>
    </row>
    <row r="5632" spans="1:21">
      <c r="A5632" s="117" t="s">
        <v>22574</v>
      </c>
      <c r="B5632" t="s">
        <v>14590</v>
      </c>
      <c r="C5632" t="s">
        <v>14590</v>
      </c>
      <c r="D5632">
        <v>35</v>
      </c>
      <c r="E5632">
        <v>29</v>
      </c>
      <c r="F5632">
        <v>35</v>
      </c>
      <c r="G5632">
        <v>29</v>
      </c>
      <c r="H5632">
        <v>1</v>
      </c>
      <c r="I5632">
        <v>1</v>
      </c>
      <c r="J5632">
        <v>999999</v>
      </c>
      <c r="K5632" s="194">
        <v>999999</v>
      </c>
      <c r="L5632" t="s">
        <v>1079</v>
      </c>
      <c r="M5632" t="s">
        <v>1079</v>
      </c>
      <c r="N5632">
        <v>55</v>
      </c>
      <c r="O5632" t="s">
        <v>7876</v>
      </c>
      <c r="P5632" t="s">
        <v>22559</v>
      </c>
      <c r="Q5632">
        <v>5.5E-2</v>
      </c>
      <c r="R5632" s="117" t="s">
        <v>14595</v>
      </c>
      <c r="S5632" s="117" t="s">
        <v>14596</v>
      </c>
      <c r="T5632" t="s">
        <v>17448</v>
      </c>
      <c r="U5632" t="s">
        <v>10772</v>
      </c>
    </row>
    <row r="5633" spans="1:21">
      <c r="A5633" s="117" t="s">
        <v>24904</v>
      </c>
      <c r="B5633" t="s">
        <v>14590</v>
      </c>
      <c r="C5633" t="s">
        <v>14590</v>
      </c>
      <c r="D5633">
        <v>14</v>
      </c>
      <c r="E5633">
        <v>8</v>
      </c>
      <c r="F5633">
        <v>14</v>
      </c>
      <c r="G5633">
        <v>8</v>
      </c>
      <c r="H5633">
        <v>1</v>
      </c>
      <c r="I5633">
        <v>1</v>
      </c>
      <c r="J5633">
        <v>999999</v>
      </c>
      <c r="K5633" s="194">
        <v>999999</v>
      </c>
      <c r="L5633" t="s">
        <v>1079</v>
      </c>
      <c r="M5633" t="s">
        <v>1079</v>
      </c>
      <c r="N5633">
        <v>1</v>
      </c>
      <c r="O5633" t="s">
        <v>7876</v>
      </c>
      <c r="P5633" t="s">
        <v>7877</v>
      </c>
      <c r="Q5633">
        <v>1E-3</v>
      </c>
      <c r="R5633" s="117" t="s">
        <v>14599</v>
      </c>
      <c r="S5633" s="117" t="s">
        <v>24889</v>
      </c>
      <c r="T5633" t="s">
        <v>17448</v>
      </c>
      <c r="U5633" t="s">
        <v>10772</v>
      </c>
    </row>
    <row r="5634" spans="1:21">
      <c r="A5634" s="117" t="s">
        <v>22575</v>
      </c>
      <c r="B5634" t="s">
        <v>14590</v>
      </c>
      <c r="C5634" t="s">
        <v>14590</v>
      </c>
      <c r="D5634">
        <v>35</v>
      </c>
      <c r="E5634">
        <v>29</v>
      </c>
      <c r="F5634">
        <v>35</v>
      </c>
      <c r="G5634">
        <v>29</v>
      </c>
      <c r="H5634">
        <v>1</v>
      </c>
      <c r="I5634">
        <v>1</v>
      </c>
      <c r="J5634">
        <v>999999</v>
      </c>
      <c r="K5634" s="194">
        <v>999999</v>
      </c>
      <c r="L5634" t="s">
        <v>1079</v>
      </c>
      <c r="M5634" t="s">
        <v>1079</v>
      </c>
      <c r="N5634">
        <v>55</v>
      </c>
      <c r="O5634" t="s">
        <v>7876</v>
      </c>
      <c r="P5634" t="s">
        <v>22559</v>
      </c>
      <c r="Q5634">
        <v>5.5E-2</v>
      </c>
      <c r="R5634" s="117" t="s">
        <v>14595</v>
      </c>
      <c r="S5634" s="117" t="s">
        <v>14596</v>
      </c>
      <c r="T5634" t="s">
        <v>17448</v>
      </c>
      <c r="U5634" t="s">
        <v>10772</v>
      </c>
    </row>
    <row r="5635" spans="1:21">
      <c r="A5635" s="117" t="s">
        <v>24905</v>
      </c>
      <c r="B5635" t="s">
        <v>14590</v>
      </c>
      <c r="C5635" t="s">
        <v>14590</v>
      </c>
      <c r="D5635">
        <v>14</v>
      </c>
      <c r="E5635">
        <v>8</v>
      </c>
      <c r="F5635">
        <v>14</v>
      </c>
      <c r="G5635">
        <v>8</v>
      </c>
      <c r="H5635">
        <v>1</v>
      </c>
      <c r="I5635">
        <v>1</v>
      </c>
      <c r="J5635">
        <v>999999</v>
      </c>
      <c r="K5635" s="194">
        <v>999999</v>
      </c>
      <c r="L5635" t="s">
        <v>1079</v>
      </c>
      <c r="M5635" t="s">
        <v>1079</v>
      </c>
      <c r="N5635">
        <v>1</v>
      </c>
      <c r="O5635" t="s">
        <v>7876</v>
      </c>
      <c r="P5635" t="s">
        <v>7877</v>
      </c>
      <c r="Q5635">
        <v>1E-3</v>
      </c>
      <c r="R5635" s="117" t="s">
        <v>14599</v>
      </c>
      <c r="S5635" s="117" t="s">
        <v>24889</v>
      </c>
      <c r="T5635" t="s">
        <v>17448</v>
      </c>
      <c r="U5635" t="s">
        <v>10772</v>
      </c>
    </row>
    <row r="5636" spans="1:21">
      <c r="A5636" s="117" t="s">
        <v>22576</v>
      </c>
      <c r="B5636" t="s">
        <v>14590</v>
      </c>
      <c r="C5636" t="s">
        <v>14590</v>
      </c>
      <c r="D5636">
        <v>35</v>
      </c>
      <c r="E5636">
        <v>29</v>
      </c>
      <c r="F5636">
        <v>35</v>
      </c>
      <c r="G5636">
        <v>29</v>
      </c>
      <c r="H5636">
        <v>1</v>
      </c>
      <c r="I5636">
        <v>1</v>
      </c>
      <c r="J5636">
        <v>999999</v>
      </c>
      <c r="K5636" s="194">
        <v>999999</v>
      </c>
      <c r="L5636" t="s">
        <v>1079</v>
      </c>
      <c r="M5636" t="s">
        <v>1079</v>
      </c>
      <c r="N5636">
        <v>55</v>
      </c>
      <c r="O5636" t="s">
        <v>7876</v>
      </c>
      <c r="P5636" t="s">
        <v>22559</v>
      </c>
      <c r="Q5636">
        <v>5.5E-2</v>
      </c>
      <c r="R5636" s="117" t="s">
        <v>14595</v>
      </c>
      <c r="S5636" s="117" t="s">
        <v>14596</v>
      </c>
      <c r="T5636" t="s">
        <v>17448</v>
      </c>
      <c r="U5636" t="s">
        <v>10772</v>
      </c>
    </row>
    <row r="5637" spans="1:21">
      <c r="A5637" s="117" t="s">
        <v>24906</v>
      </c>
      <c r="B5637" t="s">
        <v>14590</v>
      </c>
      <c r="C5637" t="s">
        <v>14590</v>
      </c>
      <c r="D5637">
        <v>14</v>
      </c>
      <c r="E5637">
        <v>8</v>
      </c>
      <c r="F5637">
        <v>14</v>
      </c>
      <c r="G5637">
        <v>8</v>
      </c>
      <c r="H5637">
        <v>1</v>
      </c>
      <c r="I5637">
        <v>1</v>
      </c>
      <c r="J5637">
        <v>999999</v>
      </c>
      <c r="K5637" s="194">
        <v>999999</v>
      </c>
      <c r="L5637" t="s">
        <v>1079</v>
      </c>
      <c r="M5637" t="s">
        <v>1079</v>
      </c>
      <c r="N5637">
        <v>1</v>
      </c>
      <c r="O5637" t="s">
        <v>7876</v>
      </c>
      <c r="P5637" t="s">
        <v>7877</v>
      </c>
      <c r="Q5637">
        <v>1E-3</v>
      </c>
      <c r="R5637" s="117" t="s">
        <v>14599</v>
      </c>
      <c r="S5637" s="117" t="s">
        <v>24889</v>
      </c>
      <c r="T5637" t="s">
        <v>17448</v>
      </c>
      <c r="U5637" t="s">
        <v>10772</v>
      </c>
    </row>
    <row r="5638" spans="1:21">
      <c r="A5638" s="117" t="s">
        <v>24907</v>
      </c>
      <c r="B5638" t="s">
        <v>14590</v>
      </c>
      <c r="C5638" t="s">
        <v>14590</v>
      </c>
      <c r="D5638">
        <v>14</v>
      </c>
      <c r="E5638">
        <v>8</v>
      </c>
      <c r="F5638">
        <v>14</v>
      </c>
      <c r="G5638">
        <v>8</v>
      </c>
      <c r="H5638">
        <v>1</v>
      </c>
      <c r="I5638">
        <v>1</v>
      </c>
      <c r="J5638">
        <v>999999</v>
      </c>
      <c r="K5638" s="194">
        <v>999999</v>
      </c>
      <c r="L5638" t="s">
        <v>1079</v>
      </c>
      <c r="M5638" t="s">
        <v>1079</v>
      </c>
      <c r="N5638">
        <v>1</v>
      </c>
      <c r="O5638" t="s">
        <v>7876</v>
      </c>
      <c r="P5638" t="s">
        <v>7877</v>
      </c>
      <c r="Q5638">
        <v>1E-3</v>
      </c>
      <c r="R5638" s="117" t="s">
        <v>14599</v>
      </c>
      <c r="S5638" s="117" t="s">
        <v>24889</v>
      </c>
      <c r="T5638" t="s">
        <v>17448</v>
      </c>
      <c r="U5638" t="s">
        <v>10772</v>
      </c>
    </row>
    <row r="5639" spans="1:21">
      <c r="A5639" s="117" t="s">
        <v>22577</v>
      </c>
      <c r="B5639" t="s">
        <v>14590</v>
      </c>
      <c r="C5639" t="s">
        <v>14590</v>
      </c>
      <c r="D5639">
        <v>35</v>
      </c>
      <c r="E5639">
        <v>29</v>
      </c>
      <c r="F5639">
        <v>35</v>
      </c>
      <c r="G5639">
        <v>29</v>
      </c>
      <c r="H5639">
        <v>1</v>
      </c>
      <c r="I5639">
        <v>1</v>
      </c>
      <c r="J5639">
        <v>999999</v>
      </c>
      <c r="K5639" s="194">
        <v>999999</v>
      </c>
      <c r="L5639" t="s">
        <v>1079</v>
      </c>
      <c r="M5639" t="s">
        <v>1079</v>
      </c>
      <c r="N5639">
        <v>55</v>
      </c>
      <c r="O5639" t="s">
        <v>7876</v>
      </c>
      <c r="P5639" t="s">
        <v>22565</v>
      </c>
      <c r="Q5639">
        <v>5.5E-2</v>
      </c>
      <c r="R5639" s="117" t="s">
        <v>14595</v>
      </c>
      <c r="S5639" s="117" t="s">
        <v>14596</v>
      </c>
      <c r="T5639" t="s">
        <v>17448</v>
      </c>
      <c r="U5639" t="s">
        <v>10772</v>
      </c>
    </row>
    <row r="5640" spans="1:21">
      <c r="A5640" s="117" t="s">
        <v>24908</v>
      </c>
      <c r="B5640" t="s">
        <v>14590</v>
      </c>
      <c r="C5640" t="s">
        <v>14590</v>
      </c>
      <c r="D5640">
        <v>14</v>
      </c>
      <c r="E5640">
        <v>8</v>
      </c>
      <c r="F5640">
        <v>14</v>
      </c>
      <c r="G5640">
        <v>8</v>
      </c>
      <c r="H5640">
        <v>1</v>
      </c>
      <c r="I5640">
        <v>1</v>
      </c>
      <c r="J5640">
        <v>999999</v>
      </c>
      <c r="K5640" s="194">
        <v>999999</v>
      </c>
      <c r="L5640" t="s">
        <v>1079</v>
      </c>
      <c r="M5640" t="s">
        <v>1079</v>
      </c>
      <c r="N5640">
        <v>1</v>
      </c>
      <c r="O5640" t="s">
        <v>7876</v>
      </c>
      <c r="P5640" t="s">
        <v>7877</v>
      </c>
      <c r="Q5640">
        <v>1E-3</v>
      </c>
      <c r="R5640" s="117" t="s">
        <v>14599</v>
      </c>
      <c r="S5640" s="117" t="s">
        <v>24889</v>
      </c>
      <c r="T5640" t="s">
        <v>17448</v>
      </c>
      <c r="U5640" t="s">
        <v>10772</v>
      </c>
    </row>
    <row r="5641" spans="1:21">
      <c r="A5641" s="117" t="s">
        <v>22578</v>
      </c>
      <c r="B5641" t="s">
        <v>14590</v>
      </c>
      <c r="C5641" t="s">
        <v>14590</v>
      </c>
      <c r="D5641">
        <v>35</v>
      </c>
      <c r="E5641">
        <v>29</v>
      </c>
      <c r="F5641">
        <v>35</v>
      </c>
      <c r="G5641">
        <v>29</v>
      </c>
      <c r="H5641">
        <v>1</v>
      </c>
      <c r="I5641">
        <v>1</v>
      </c>
      <c r="J5641">
        <v>999999</v>
      </c>
      <c r="K5641" s="194">
        <v>999999</v>
      </c>
      <c r="L5641" t="s">
        <v>1079</v>
      </c>
      <c r="M5641" t="s">
        <v>1079</v>
      </c>
      <c r="N5641">
        <v>55</v>
      </c>
      <c r="O5641" t="s">
        <v>7876</v>
      </c>
      <c r="P5641" t="s">
        <v>22565</v>
      </c>
      <c r="Q5641">
        <v>5.5E-2</v>
      </c>
      <c r="R5641" s="117" t="s">
        <v>14595</v>
      </c>
      <c r="S5641" s="117" t="s">
        <v>14596</v>
      </c>
      <c r="T5641" t="s">
        <v>17448</v>
      </c>
      <c r="U5641" t="s">
        <v>10772</v>
      </c>
    </row>
    <row r="5642" spans="1:21">
      <c r="A5642" s="117" t="s">
        <v>24909</v>
      </c>
      <c r="B5642" t="s">
        <v>14590</v>
      </c>
      <c r="C5642" t="s">
        <v>14590</v>
      </c>
      <c r="D5642">
        <v>14</v>
      </c>
      <c r="E5642">
        <v>8</v>
      </c>
      <c r="F5642">
        <v>14</v>
      </c>
      <c r="G5642">
        <v>8</v>
      </c>
      <c r="H5642">
        <v>1</v>
      </c>
      <c r="I5642">
        <v>1</v>
      </c>
      <c r="J5642">
        <v>999999</v>
      </c>
      <c r="K5642" s="194">
        <v>999999</v>
      </c>
      <c r="L5642" t="s">
        <v>1079</v>
      </c>
      <c r="M5642" t="s">
        <v>1079</v>
      </c>
      <c r="N5642">
        <v>1</v>
      </c>
      <c r="O5642" t="s">
        <v>7876</v>
      </c>
      <c r="P5642" t="s">
        <v>7877</v>
      </c>
      <c r="Q5642">
        <v>1E-3</v>
      </c>
      <c r="R5642" s="117" t="s">
        <v>14599</v>
      </c>
      <c r="S5642" s="117" t="s">
        <v>24889</v>
      </c>
      <c r="T5642" t="s">
        <v>17448</v>
      </c>
      <c r="U5642" t="s">
        <v>10772</v>
      </c>
    </row>
    <row r="5643" spans="1:21">
      <c r="A5643" s="117" t="s">
        <v>22579</v>
      </c>
      <c r="B5643" t="s">
        <v>14590</v>
      </c>
      <c r="C5643" t="s">
        <v>14590</v>
      </c>
      <c r="D5643">
        <v>35</v>
      </c>
      <c r="E5643">
        <v>29</v>
      </c>
      <c r="F5643">
        <v>35</v>
      </c>
      <c r="G5643">
        <v>29</v>
      </c>
      <c r="H5643">
        <v>1</v>
      </c>
      <c r="I5643">
        <v>1</v>
      </c>
      <c r="J5643">
        <v>999999</v>
      </c>
      <c r="K5643" s="194">
        <v>999999</v>
      </c>
      <c r="L5643" t="s">
        <v>1079</v>
      </c>
      <c r="M5643" t="s">
        <v>1079</v>
      </c>
      <c r="N5643">
        <v>55</v>
      </c>
      <c r="O5643" t="s">
        <v>7876</v>
      </c>
      <c r="P5643" t="s">
        <v>22559</v>
      </c>
      <c r="Q5643">
        <v>5.5E-2</v>
      </c>
      <c r="R5643" s="117" t="s">
        <v>14595</v>
      </c>
      <c r="S5643" s="117" t="s">
        <v>14596</v>
      </c>
      <c r="T5643" t="s">
        <v>17448</v>
      </c>
      <c r="U5643" t="s">
        <v>10772</v>
      </c>
    </row>
    <row r="5644" spans="1:21">
      <c r="A5644" s="117" t="s">
        <v>13170</v>
      </c>
      <c r="B5644" t="s">
        <v>14590</v>
      </c>
      <c r="C5644" t="s">
        <v>14593</v>
      </c>
      <c r="D5644">
        <v>96</v>
      </c>
      <c r="E5644">
        <v>90</v>
      </c>
      <c r="F5644" t="e">
        <v>#N/A</v>
      </c>
      <c r="G5644" t="e">
        <v>#N/A</v>
      </c>
      <c r="H5644">
        <v>1</v>
      </c>
      <c r="I5644">
        <v>1</v>
      </c>
      <c r="J5644">
        <v>0</v>
      </c>
      <c r="K5644" s="194" t="e">
        <v>#N/A</v>
      </c>
      <c r="L5644" t="e">
        <v>#N/A</v>
      </c>
      <c r="M5644" t="e">
        <v>#N/A</v>
      </c>
      <c r="N5644">
        <v>1000</v>
      </c>
      <c r="O5644" t="s">
        <v>7876</v>
      </c>
      <c r="P5644" t="s">
        <v>8109</v>
      </c>
      <c r="Q5644">
        <v>1</v>
      </c>
      <c r="R5644" s="117" t="s">
        <v>14599</v>
      </c>
      <c r="S5644" s="117" t="s">
        <v>14615</v>
      </c>
      <c r="T5644" t="e">
        <v>#N/A</v>
      </c>
      <c r="U5644" t="s">
        <v>10772</v>
      </c>
    </row>
    <row r="5645" spans="1:21">
      <c r="A5645" s="117" t="s">
        <v>21007</v>
      </c>
      <c r="B5645" t="s">
        <v>14590</v>
      </c>
      <c r="C5645" t="s">
        <v>14590</v>
      </c>
      <c r="D5645">
        <v>21</v>
      </c>
      <c r="E5645">
        <v>15</v>
      </c>
      <c r="F5645">
        <v>21</v>
      </c>
      <c r="G5645">
        <v>15</v>
      </c>
      <c r="H5645">
        <v>5</v>
      </c>
      <c r="I5645">
        <v>5</v>
      </c>
      <c r="J5645">
        <v>0</v>
      </c>
      <c r="K5645" s="194">
        <v>0</v>
      </c>
      <c r="L5645" t="s">
        <v>1075</v>
      </c>
      <c r="M5645" t="s">
        <v>1075</v>
      </c>
      <c r="N5645">
        <v>600</v>
      </c>
      <c r="O5645" t="s">
        <v>7876</v>
      </c>
      <c r="P5645" t="s">
        <v>21008</v>
      </c>
      <c r="Q5645">
        <v>0.6</v>
      </c>
      <c r="R5645" s="117" t="s">
        <v>14687</v>
      </c>
      <c r="S5645" s="117" t="s">
        <v>14688</v>
      </c>
      <c r="T5645" t="s">
        <v>13996</v>
      </c>
      <c r="U5645" t="s">
        <v>10772</v>
      </c>
    </row>
    <row r="5646" spans="1:21">
      <c r="A5646" s="117" t="s">
        <v>21009</v>
      </c>
      <c r="B5646" t="s">
        <v>14590</v>
      </c>
      <c r="C5646" t="s">
        <v>14590</v>
      </c>
      <c r="D5646">
        <v>21</v>
      </c>
      <c r="E5646">
        <v>15</v>
      </c>
      <c r="F5646">
        <v>21</v>
      </c>
      <c r="G5646">
        <v>15</v>
      </c>
      <c r="H5646">
        <v>5</v>
      </c>
      <c r="I5646">
        <v>5</v>
      </c>
      <c r="J5646">
        <v>0</v>
      </c>
      <c r="K5646" s="194">
        <v>0</v>
      </c>
      <c r="L5646" t="s">
        <v>1075</v>
      </c>
      <c r="M5646" t="s">
        <v>1075</v>
      </c>
      <c r="N5646">
        <v>150</v>
      </c>
      <c r="O5646" t="s">
        <v>7876</v>
      </c>
      <c r="P5646" t="s">
        <v>21010</v>
      </c>
      <c r="Q5646">
        <v>0.15</v>
      </c>
      <c r="R5646" s="117" t="s">
        <v>14687</v>
      </c>
      <c r="S5646" s="117" t="s">
        <v>14688</v>
      </c>
      <c r="T5646" t="s">
        <v>13996</v>
      </c>
      <c r="U5646" t="s">
        <v>10772</v>
      </c>
    </row>
    <row r="5647" spans="1:21">
      <c r="A5647" s="117" t="s">
        <v>21011</v>
      </c>
      <c r="B5647" t="s">
        <v>14590</v>
      </c>
      <c r="C5647" t="s">
        <v>14590</v>
      </c>
      <c r="D5647">
        <v>28</v>
      </c>
      <c r="E5647">
        <v>22</v>
      </c>
      <c r="F5647">
        <v>28</v>
      </c>
      <c r="G5647">
        <v>22</v>
      </c>
      <c r="H5647">
        <v>5</v>
      </c>
      <c r="I5647">
        <v>5</v>
      </c>
      <c r="J5647">
        <v>0</v>
      </c>
      <c r="K5647" s="194">
        <v>0</v>
      </c>
      <c r="L5647" t="s">
        <v>1075</v>
      </c>
      <c r="M5647" t="s">
        <v>1075</v>
      </c>
      <c r="N5647">
        <v>600</v>
      </c>
      <c r="O5647" t="s">
        <v>7876</v>
      </c>
      <c r="Q5647">
        <v>0.6</v>
      </c>
      <c r="R5647" s="117" t="s">
        <v>14687</v>
      </c>
      <c r="S5647" s="117" t="s">
        <v>14688</v>
      </c>
      <c r="T5647" t="s">
        <v>13996</v>
      </c>
      <c r="U5647" t="s">
        <v>10772</v>
      </c>
    </row>
    <row r="5648" spans="1:21">
      <c r="A5648" s="117" t="s">
        <v>21012</v>
      </c>
      <c r="B5648" t="s">
        <v>14590</v>
      </c>
      <c r="C5648" t="s">
        <v>14590</v>
      </c>
      <c r="D5648">
        <v>21</v>
      </c>
      <c r="E5648">
        <v>15</v>
      </c>
      <c r="F5648">
        <v>21</v>
      </c>
      <c r="G5648">
        <v>15</v>
      </c>
      <c r="H5648">
        <v>5</v>
      </c>
      <c r="I5648">
        <v>5</v>
      </c>
      <c r="J5648">
        <v>0</v>
      </c>
      <c r="K5648" s="194">
        <v>0</v>
      </c>
      <c r="L5648" t="s">
        <v>1075</v>
      </c>
      <c r="M5648" t="s">
        <v>1075</v>
      </c>
      <c r="N5648">
        <v>259</v>
      </c>
      <c r="O5648" t="s">
        <v>7876</v>
      </c>
      <c r="P5648" t="s">
        <v>21013</v>
      </c>
      <c r="Q5648">
        <v>0.25900000000000001</v>
      </c>
      <c r="R5648" s="117" t="s">
        <v>14687</v>
      </c>
      <c r="S5648" s="117" t="s">
        <v>14688</v>
      </c>
      <c r="T5648" t="s">
        <v>13996</v>
      </c>
      <c r="U5648" t="s">
        <v>10773</v>
      </c>
    </row>
    <row r="5649" spans="1:21">
      <c r="A5649" s="117" t="s">
        <v>21014</v>
      </c>
      <c r="B5649" t="s">
        <v>14590</v>
      </c>
      <c r="C5649" t="s">
        <v>14590</v>
      </c>
      <c r="D5649">
        <v>21</v>
      </c>
      <c r="E5649">
        <v>15</v>
      </c>
      <c r="F5649">
        <v>21</v>
      </c>
      <c r="G5649">
        <v>15</v>
      </c>
      <c r="H5649">
        <v>5</v>
      </c>
      <c r="I5649">
        <v>5</v>
      </c>
      <c r="J5649">
        <v>0</v>
      </c>
      <c r="K5649" s="194">
        <v>0</v>
      </c>
      <c r="L5649" t="s">
        <v>1075</v>
      </c>
      <c r="M5649" t="s">
        <v>1075</v>
      </c>
      <c r="N5649">
        <v>259</v>
      </c>
      <c r="O5649" t="s">
        <v>7876</v>
      </c>
      <c r="P5649" t="s">
        <v>21013</v>
      </c>
      <c r="Q5649">
        <v>0.25900000000000001</v>
      </c>
      <c r="R5649" s="117" t="s">
        <v>14687</v>
      </c>
      <c r="S5649" s="117" t="s">
        <v>14688</v>
      </c>
      <c r="T5649" t="s">
        <v>13996</v>
      </c>
      <c r="U5649" t="s">
        <v>10772</v>
      </c>
    </row>
    <row r="5650" spans="1:21">
      <c r="A5650" s="117" t="s">
        <v>21015</v>
      </c>
      <c r="B5650" t="s">
        <v>14590</v>
      </c>
      <c r="C5650" t="s">
        <v>14590</v>
      </c>
      <c r="D5650">
        <v>28</v>
      </c>
      <c r="E5650">
        <v>22</v>
      </c>
      <c r="F5650">
        <v>28</v>
      </c>
      <c r="G5650">
        <v>22</v>
      </c>
      <c r="H5650">
        <v>50</v>
      </c>
      <c r="I5650">
        <v>50</v>
      </c>
      <c r="J5650">
        <v>0</v>
      </c>
      <c r="K5650" s="194">
        <v>0</v>
      </c>
      <c r="L5650" t="s">
        <v>1075</v>
      </c>
      <c r="M5650" t="s">
        <v>1075</v>
      </c>
      <c r="N5650">
        <v>600</v>
      </c>
      <c r="O5650" t="s">
        <v>7876</v>
      </c>
      <c r="Q5650">
        <v>0.6</v>
      </c>
      <c r="R5650" s="117" t="s">
        <v>14944</v>
      </c>
      <c r="S5650" s="117" t="s">
        <v>14688</v>
      </c>
      <c r="T5650" t="s">
        <v>13996</v>
      </c>
      <c r="U5650" t="s">
        <v>10772</v>
      </c>
    </row>
    <row r="5651" spans="1:21">
      <c r="A5651" s="117" t="s">
        <v>21016</v>
      </c>
      <c r="B5651" t="s">
        <v>14590</v>
      </c>
      <c r="C5651" t="s">
        <v>14590</v>
      </c>
      <c r="D5651">
        <v>28</v>
      </c>
      <c r="E5651">
        <v>22</v>
      </c>
      <c r="F5651">
        <v>28</v>
      </c>
      <c r="G5651">
        <v>22</v>
      </c>
      <c r="H5651">
        <v>50</v>
      </c>
      <c r="I5651">
        <v>50</v>
      </c>
      <c r="J5651">
        <v>0</v>
      </c>
      <c r="K5651" s="194">
        <v>0</v>
      </c>
      <c r="L5651" t="s">
        <v>1075</v>
      </c>
      <c r="M5651" t="s">
        <v>1075</v>
      </c>
      <c r="N5651">
        <v>720</v>
      </c>
      <c r="O5651" t="s">
        <v>7876</v>
      </c>
      <c r="Q5651">
        <v>0.72</v>
      </c>
      <c r="R5651" s="117" t="s">
        <v>14944</v>
      </c>
      <c r="S5651" s="117" t="s">
        <v>14688</v>
      </c>
      <c r="T5651" t="s">
        <v>13996</v>
      </c>
      <c r="U5651" t="s">
        <v>10772</v>
      </c>
    </row>
    <row r="5652" spans="1:21">
      <c r="A5652" s="117" t="s">
        <v>21017</v>
      </c>
      <c r="B5652" t="s">
        <v>14590</v>
      </c>
      <c r="C5652" t="s">
        <v>14590</v>
      </c>
      <c r="D5652">
        <v>28</v>
      </c>
      <c r="E5652">
        <v>22</v>
      </c>
      <c r="F5652">
        <v>28</v>
      </c>
      <c r="G5652">
        <v>22</v>
      </c>
      <c r="H5652">
        <v>5</v>
      </c>
      <c r="I5652">
        <v>5</v>
      </c>
      <c r="J5652">
        <v>0</v>
      </c>
      <c r="K5652" s="194">
        <v>0</v>
      </c>
      <c r="L5652" t="s">
        <v>1075</v>
      </c>
      <c r="M5652" t="s">
        <v>1075</v>
      </c>
      <c r="N5652">
        <v>600</v>
      </c>
      <c r="O5652" t="s">
        <v>7876</v>
      </c>
      <c r="Q5652">
        <v>0.6</v>
      </c>
      <c r="R5652" s="117" t="s">
        <v>14944</v>
      </c>
      <c r="S5652" s="117" t="s">
        <v>14688</v>
      </c>
      <c r="T5652" t="s">
        <v>13996</v>
      </c>
      <c r="U5652" t="s">
        <v>10772</v>
      </c>
    </row>
    <row r="5653" spans="1:21">
      <c r="A5653" s="117" t="s">
        <v>21018</v>
      </c>
      <c r="B5653" t="s">
        <v>14590</v>
      </c>
      <c r="C5653" t="s">
        <v>14590</v>
      </c>
      <c r="D5653">
        <v>21</v>
      </c>
      <c r="E5653">
        <v>15</v>
      </c>
      <c r="F5653">
        <v>21</v>
      </c>
      <c r="G5653">
        <v>15</v>
      </c>
      <c r="H5653">
        <v>5</v>
      </c>
      <c r="I5653">
        <v>5</v>
      </c>
      <c r="J5653">
        <v>0</v>
      </c>
      <c r="K5653" s="194">
        <v>0</v>
      </c>
      <c r="L5653" t="s">
        <v>1075</v>
      </c>
      <c r="M5653" t="s">
        <v>1075</v>
      </c>
      <c r="N5653">
        <v>250</v>
      </c>
      <c r="O5653" t="s">
        <v>7876</v>
      </c>
      <c r="P5653" t="s">
        <v>21013</v>
      </c>
      <c r="Q5653">
        <v>0.25</v>
      </c>
      <c r="R5653" s="117" t="s">
        <v>14687</v>
      </c>
      <c r="S5653" s="117" t="s">
        <v>14688</v>
      </c>
      <c r="T5653" t="s">
        <v>13996</v>
      </c>
      <c r="U5653" t="s">
        <v>10773</v>
      </c>
    </row>
    <row r="5654" spans="1:21">
      <c r="A5654" s="117" t="s">
        <v>21019</v>
      </c>
      <c r="B5654" t="s">
        <v>14590</v>
      </c>
      <c r="C5654" t="s">
        <v>14590</v>
      </c>
      <c r="D5654">
        <v>21</v>
      </c>
      <c r="E5654">
        <v>15</v>
      </c>
      <c r="F5654">
        <v>21</v>
      </c>
      <c r="G5654">
        <v>15</v>
      </c>
      <c r="H5654">
        <v>5</v>
      </c>
      <c r="I5654">
        <v>5</v>
      </c>
      <c r="J5654">
        <v>0</v>
      </c>
      <c r="K5654" s="194">
        <v>0</v>
      </c>
      <c r="L5654" t="s">
        <v>1075</v>
      </c>
      <c r="M5654" t="s">
        <v>1075</v>
      </c>
      <c r="N5654">
        <v>250</v>
      </c>
      <c r="O5654" t="s">
        <v>7876</v>
      </c>
      <c r="P5654" t="s">
        <v>21013</v>
      </c>
      <c r="Q5654">
        <v>0.25</v>
      </c>
      <c r="R5654" s="117" t="s">
        <v>14687</v>
      </c>
      <c r="S5654" s="117" t="s">
        <v>14688</v>
      </c>
      <c r="T5654" t="s">
        <v>13996</v>
      </c>
      <c r="U5654" t="s">
        <v>10773</v>
      </c>
    </row>
    <row r="5655" spans="1:21">
      <c r="A5655" s="117" t="s">
        <v>21020</v>
      </c>
      <c r="B5655" t="s">
        <v>14590</v>
      </c>
      <c r="C5655" t="s">
        <v>14590</v>
      </c>
      <c r="D5655">
        <v>21</v>
      </c>
      <c r="E5655">
        <v>15</v>
      </c>
      <c r="F5655">
        <v>21</v>
      </c>
      <c r="G5655">
        <v>15</v>
      </c>
      <c r="H5655">
        <v>5</v>
      </c>
      <c r="I5655">
        <v>5</v>
      </c>
      <c r="J5655">
        <v>0</v>
      </c>
      <c r="K5655" s="194">
        <v>0</v>
      </c>
      <c r="L5655" t="s">
        <v>1075</v>
      </c>
      <c r="M5655" t="s">
        <v>1075</v>
      </c>
      <c r="N5655">
        <v>280</v>
      </c>
      <c r="O5655" t="s">
        <v>7876</v>
      </c>
      <c r="P5655" t="s">
        <v>21013</v>
      </c>
      <c r="Q5655">
        <v>0.28000000000000003</v>
      </c>
      <c r="R5655" s="117" t="s">
        <v>14687</v>
      </c>
      <c r="S5655" s="117" t="s">
        <v>14688</v>
      </c>
      <c r="T5655" t="s">
        <v>13996</v>
      </c>
      <c r="U5655" t="s">
        <v>10772</v>
      </c>
    </row>
    <row r="5656" spans="1:21">
      <c r="A5656" s="117" t="s">
        <v>21021</v>
      </c>
      <c r="B5656" t="s">
        <v>14590</v>
      </c>
      <c r="C5656" t="s">
        <v>14590</v>
      </c>
      <c r="D5656">
        <v>21</v>
      </c>
      <c r="E5656">
        <v>15</v>
      </c>
      <c r="F5656">
        <v>21</v>
      </c>
      <c r="G5656">
        <v>15</v>
      </c>
      <c r="H5656">
        <v>5</v>
      </c>
      <c r="I5656">
        <v>5</v>
      </c>
      <c r="J5656">
        <v>0</v>
      </c>
      <c r="K5656" s="194">
        <v>0</v>
      </c>
      <c r="L5656" t="s">
        <v>1075</v>
      </c>
      <c r="M5656" t="s">
        <v>1075</v>
      </c>
      <c r="N5656">
        <v>294</v>
      </c>
      <c r="O5656" t="s">
        <v>7876</v>
      </c>
      <c r="P5656" t="s">
        <v>21013</v>
      </c>
      <c r="Q5656">
        <v>0.29399999999999998</v>
      </c>
      <c r="R5656" s="117" t="s">
        <v>14687</v>
      </c>
      <c r="S5656" s="117" t="s">
        <v>14688</v>
      </c>
      <c r="T5656" t="s">
        <v>13996</v>
      </c>
      <c r="U5656" t="s">
        <v>10772</v>
      </c>
    </row>
    <row r="5657" spans="1:21">
      <c r="A5657" s="117" t="s">
        <v>13171</v>
      </c>
      <c r="B5657" t="s">
        <v>14590</v>
      </c>
      <c r="C5657" t="s">
        <v>14593</v>
      </c>
      <c r="D5657">
        <v>46</v>
      </c>
      <c r="E5657">
        <v>40</v>
      </c>
      <c r="F5657" t="e">
        <v>#N/A</v>
      </c>
      <c r="G5657" t="e">
        <v>#N/A</v>
      </c>
      <c r="H5657">
        <v>1</v>
      </c>
      <c r="I5657">
        <v>1</v>
      </c>
      <c r="J5657">
        <v>0</v>
      </c>
      <c r="K5657" s="194" t="e">
        <v>#N/A</v>
      </c>
      <c r="L5657" t="e">
        <v>#N/A</v>
      </c>
      <c r="M5657" t="e">
        <v>#N/A</v>
      </c>
      <c r="O5657" t="s">
        <v>7876</v>
      </c>
      <c r="R5657" s="117" t="s">
        <v>14599</v>
      </c>
      <c r="S5657" s="117" t="s">
        <v>14615</v>
      </c>
      <c r="T5657" t="e">
        <v>#N/A</v>
      </c>
      <c r="U5657" t="s">
        <v>10772</v>
      </c>
    </row>
    <row r="5658" spans="1:21">
      <c r="A5658" s="117" t="s">
        <v>13172</v>
      </c>
      <c r="B5658" t="s">
        <v>14590</v>
      </c>
      <c r="C5658" t="s">
        <v>14593</v>
      </c>
      <c r="D5658">
        <v>6</v>
      </c>
      <c r="E5658">
        <v>0</v>
      </c>
      <c r="F5658" t="e">
        <v>#N/A</v>
      </c>
      <c r="G5658" t="e">
        <v>#N/A</v>
      </c>
      <c r="H5658">
        <v>1</v>
      </c>
      <c r="I5658">
        <v>1</v>
      </c>
      <c r="J5658">
        <v>0</v>
      </c>
      <c r="K5658" s="194" t="e">
        <v>#N/A</v>
      </c>
      <c r="L5658" t="e">
        <v>#N/A</v>
      </c>
      <c r="M5658" t="e">
        <v>#N/A</v>
      </c>
      <c r="O5658" t="s">
        <v>7876</v>
      </c>
      <c r="R5658" s="117" t="s">
        <v>14599</v>
      </c>
      <c r="S5658" s="117" t="s">
        <v>14615</v>
      </c>
      <c r="T5658" t="e">
        <v>#N/A</v>
      </c>
      <c r="U5658" t="s">
        <v>10772</v>
      </c>
    </row>
    <row r="5659" spans="1:21">
      <c r="A5659" s="117" t="s">
        <v>13173</v>
      </c>
      <c r="B5659" t="s">
        <v>14590</v>
      </c>
      <c r="C5659" t="s">
        <v>14593</v>
      </c>
      <c r="D5659">
        <v>6</v>
      </c>
      <c r="E5659">
        <v>0</v>
      </c>
      <c r="F5659" t="e">
        <v>#N/A</v>
      </c>
      <c r="G5659" t="e">
        <v>#N/A</v>
      </c>
      <c r="H5659">
        <v>1</v>
      </c>
      <c r="I5659">
        <v>1</v>
      </c>
      <c r="J5659">
        <v>0</v>
      </c>
      <c r="K5659" s="194" t="e">
        <v>#N/A</v>
      </c>
      <c r="L5659" t="e">
        <v>#N/A</v>
      </c>
      <c r="M5659" t="e">
        <v>#N/A</v>
      </c>
      <c r="O5659" t="s">
        <v>7876</v>
      </c>
      <c r="R5659" s="117" t="s">
        <v>14599</v>
      </c>
      <c r="S5659" s="117" t="s">
        <v>14615</v>
      </c>
      <c r="T5659" t="e">
        <v>#N/A</v>
      </c>
      <c r="U5659" t="s">
        <v>10772</v>
      </c>
    </row>
    <row r="5660" spans="1:21">
      <c r="A5660" s="117" t="s">
        <v>13174</v>
      </c>
      <c r="B5660" t="s">
        <v>14590</v>
      </c>
      <c r="C5660" t="s">
        <v>14593</v>
      </c>
      <c r="D5660">
        <v>6</v>
      </c>
      <c r="E5660">
        <v>0</v>
      </c>
      <c r="F5660" t="e">
        <v>#N/A</v>
      </c>
      <c r="G5660" t="e">
        <v>#N/A</v>
      </c>
      <c r="H5660">
        <v>1</v>
      </c>
      <c r="I5660">
        <v>1</v>
      </c>
      <c r="J5660">
        <v>0</v>
      </c>
      <c r="K5660" s="194" t="e">
        <v>#N/A</v>
      </c>
      <c r="L5660" t="e">
        <v>#N/A</v>
      </c>
      <c r="M5660" t="e">
        <v>#N/A</v>
      </c>
      <c r="O5660" t="s">
        <v>7876</v>
      </c>
      <c r="R5660" s="117" t="s">
        <v>14599</v>
      </c>
      <c r="S5660" s="117" t="s">
        <v>14615</v>
      </c>
      <c r="T5660" t="e">
        <v>#N/A</v>
      </c>
      <c r="U5660" t="s">
        <v>10772</v>
      </c>
    </row>
    <row r="5661" spans="1:21">
      <c r="A5661" s="117" t="s">
        <v>13175</v>
      </c>
      <c r="B5661" t="s">
        <v>14590</v>
      </c>
      <c r="C5661" t="s">
        <v>14593</v>
      </c>
      <c r="D5661">
        <v>6</v>
      </c>
      <c r="E5661">
        <v>0</v>
      </c>
      <c r="F5661" t="e">
        <v>#N/A</v>
      </c>
      <c r="G5661" t="e">
        <v>#N/A</v>
      </c>
      <c r="H5661">
        <v>1</v>
      </c>
      <c r="I5661">
        <v>1</v>
      </c>
      <c r="J5661">
        <v>0</v>
      </c>
      <c r="K5661" s="194" t="e">
        <v>#N/A</v>
      </c>
      <c r="L5661" t="e">
        <v>#N/A</v>
      </c>
      <c r="M5661" t="e">
        <v>#N/A</v>
      </c>
      <c r="O5661" t="s">
        <v>7876</v>
      </c>
      <c r="R5661" s="117" t="s">
        <v>14599</v>
      </c>
      <c r="S5661" s="117" t="s">
        <v>14615</v>
      </c>
      <c r="T5661" t="e">
        <v>#N/A</v>
      </c>
      <c r="U5661" t="s">
        <v>10772</v>
      </c>
    </row>
    <row r="5662" spans="1:21">
      <c r="A5662" s="117" t="s">
        <v>13176</v>
      </c>
      <c r="B5662" t="s">
        <v>14590</v>
      </c>
      <c r="C5662" t="s">
        <v>14593</v>
      </c>
      <c r="D5662">
        <v>6</v>
      </c>
      <c r="E5662">
        <v>0</v>
      </c>
      <c r="F5662" t="e">
        <v>#N/A</v>
      </c>
      <c r="G5662" t="e">
        <v>#N/A</v>
      </c>
      <c r="H5662">
        <v>1</v>
      </c>
      <c r="I5662">
        <v>1</v>
      </c>
      <c r="J5662">
        <v>0</v>
      </c>
      <c r="K5662" s="194" t="e">
        <v>#N/A</v>
      </c>
      <c r="L5662" t="e">
        <v>#N/A</v>
      </c>
      <c r="M5662" t="e">
        <v>#N/A</v>
      </c>
      <c r="O5662" t="s">
        <v>7876</v>
      </c>
      <c r="R5662" s="117" t="s">
        <v>14599</v>
      </c>
      <c r="S5662" s="117" t="s">
        <v>14615</v>
      </c>
      <c r="T5662" t="e">
        <v>#N/A</v>
      </c>
      <c r="U5662" t="s">
        <v>10772</v>
      </c>
    </row>
    <row r="5663" spans="1:21">
      <c r="A5663" s="117" t="s">
        <v>13177</v>
      </c>
      <c r="B5663" t="s">
        <v>14590</v>
      </c>
      <c r="C5663" t="s">
        <v>14593</v>
      </c>
      <c r="D5663">
        <v>6</v>
      </c>
      <c r="E5663">
        <v>0</v>
      </c>
      <c r="F5663" t="e">
        <v>#N/A</v>
      </c>
      <c r="G5663" t="e">
        <v>#N/A</v>
      </c>
      <c r="H5663">
        <v>1</v>
      </c>
      <c r="I5663">
        <v>1</v>
      </c>
      <c r="J5663">
        <v>0</v>
      </c>
      <c r="K5663" s="194" t="e">
        <v>#N/A</v>
      </c>
      <c r="L5663" t="e">
        <v>#N/A</v>
      </c>
      <c r="M5663" t="e">
        <v>#N/A</v>
      </c>
      <c r="O5663" t="s">
        <v>7876</v>
      </c>
      <c r="R5663" s="117" t="s">
        <v>14599</v>
      </c>
      <c r="S5663" s="117" t="s">
        <v>14615</v>
      </c>
      <c r="T5663" t="e">
        <v>#N/A</v>
      </c>
      <c r="U5663" t="s">
        <v>10772</v>
      </c>
    </row>
    <row r="5664" spans="1:21">
      <c r="A5664" s="117" t="s">
        <v>13178</v>
      </c>
      <c r="B5664" t="s">
        <v>14590</v>
      </c>
      <c r="C5664" t="s">
        <v>14593</v>
      </c>
      <c r="D5664">
        <v>6</v>
      </c>
      <c r="E5664">
        <v>0</v>
      </c>
      <c r="F5664" t="e">
        <v>#N/A</v>
      </c>
      <c r="G5664" t="e">
        <v>#N/A</v>
      </c>
      <c r="H5664">
        <v>1</v>
      </c>
      <c r="I5664">
        <v>1</v>
      </c>
      <c r="J5664">
        <v>0</v>
      </c>
      <c r="K5664" s="194" t="e">
        <v>#N/A</v>
      </c>
      <c r="L5664" t="e">
        <v>#N/A</v>
      </c>
      <c r="M5664" t="e">
        <v>#N/A</v>
      </c>
      <c r="O5664" t="s">
        <v>7876</v>
      </c>
      <c r="R5664" s="117" t="s">
        <v>14599</v>
      </c>
      <c r="S5664" s="117" t="s">
        <v>14615</v>
      </c>
      <c r="T5664" t="e">
        <v>#N/A</v>
      </c>
      <c r="U5664" t="s">
        <v>10772</v>
      </c>
    </row>
    <row r="5665" spans="1:21">
      <c r="A5665" s="117" t="s">
        <v>13179</v>
      </c>
      <c r="B5665" t="s">
        <v>14590</v>
      </c>
      <c r="C5665" t="s">
        <v>14593</v>
      </c>
      <c r="D5665">
        <v>6</v>
      </c>
      <c r="E5665">
        <v>0</v>
      </c>
      <c r="F5665" t="e">
        <v>#N/A</v>
      </c>
      <c r="G5665" t="e">
        <v>#N/A</v>
      </c>
      <c r="H5665">
        <v>1</v>
      </c>
      <c r="I5665">
        <v>1</v>
      </c>
      <c r="J5665">
        <v>0</v>
      </c>
      <c r="K5665" s="194" t="e">
        <v>#N/A</v>
      </c>
      <c r="L5665" t="e">
        <v>#N/A</v>
      </c>
      <c r="M5665" t="e">
        <v>#N/A</v>
      </c>
      <c r="O5665" t="s">
        <v>7876</v>
      </c>
      <c r="R5665" s="117" t="s">
        <v>14599</v>
      </c>
      <c r="S5665" s="117" t="s">
        <v>14615</v>
      </c>
      <c r="T5665" t="e">
        <v>#N/A</v>
      </c>
      <c r="U5665" t="s">
        <v>10772</v>
      </c>
    </row>
    <row r="5666" spans="1:21">
      <c r="A5666" s="117" t="s">
        <v>13180</v>
      </c>
      <c r="B5666" t="s">
        <v>14590</v>
      </c>
      <c r="C5666" t="s">
        <v>14593</v>
      </c>
      <c r="D5666">
        <v>6</v>
      </c>
      <c r="E5666">
        <v>0</v>
      </c>
      <c r="F5666" t="e">
        <v>#N/A</v>
      </c>
      <c r="G5666" t="e">
        <v>#N/A</v>
      </c>
      <c r="H5666">
        <v>1</v>
      </c>
      <c r="I5666">
        <v>1</v>
      </c>
      <c r="J5666">
        <v>0</v>
      </c>
      <c r="K5666" s="194" t="e">
        <v>#N/A</v>
      </c>
      <c r="L5666" t="e">
        <v>#N/A</v>
      </c>
      <c r="M5666" t="e">
        <v>#N/A</v>
      </c>
      <c r="O5666" t="s">
        <v>7876</v>
      </c>
      <c r="R5666" s="117" t="s">
        <v>14599</v>
      </c>
      <c r="S5666" s="117" t="s">
        <v>14615</v>
      </c>
      <c r="T5666" t="e">
        <v>#N/A</v>
      </c>
      <c r="U5666" t="s">
        <v>10772</v>
      </c>
    </row>
    <row r="5667" spans="1:21">
      <c r="A5667" s="117" t="s">
        <v>13181</v>
      </c>
      <c r="B5667" t="s">
        <v>14590</v>
      </c>
      <c r="C5667" t="s">
        <v>14593</v>
      </c>
      <c r="D5667">
        <v>6</v>
      </c>
      <c r="E5667">
        <v>0</v>
      </c>
      <c r="F5667" t="e">
        <v>#N/A</v>
      </c>
      <c r="G5667" t="e">
        <v>#N/A</v>
      </c>
      <c r="H5667">
        <v>1</v>
      </c>
      <c r="I5667">
        <v>1</v>
      </c>
      <c r="J5667">
        <v>0</v>
      </c>
      <c r="K5667" s="194" t="e">
        <v>#N/A</v>
      </c>
      <c r="L5667" t="e">
        <v>#N/A</v>
      </c>
      <c r="M5667" t="e">
        <v>#N/A</v>
      </c>
      <c r="O5667" t="s">
        <v>7876</v>
      </c>
      <c r="R5667" s="117" t="s">
        <v>14599</v>
      </c>
      <c r="S5667" s="117" t="s">
        <v>14615</v>
      </c>
      <c r="T5667" t="e">
        <v>#N/A</v>
      </c>
      <c r="U5667" t="s">
        <v>10772</v>
      </c>
    </row>
    <row r="5668" spans="1:21">
      <c r="A5668" s="117" t="s">
        <v>13183</v>
      </c>
      <c r="B5668" t="s">
        <v>14590</v>
      </c>
      <c r="C5668" t="s">
        <v>14593</v>
      </c>
      <c r="D5668">
        <v>6</v>
      </c>
      <c r="E5668">
        <v>0</v>
      </c>
      <c r="F5668" t="e">
        <v>#N/A</v>
      </c>
      <c r="G5668" t="e">
        <v>#N/A</v>
      </c>
      <c r="H5668">
        <v>1</v>
      </c>
      <c r="I5668">
        <v>1</v>
      </c>
      <c r="J5668">
        <v>0</v>
      </c>
      <c r="K5668" s="194" t="e">
        <v>#N/A</v>
      </c>
      <c r="L5668" t="e">
        <v>#N/A</v>
      </c>
      <c r="M5668" t="e">
        <v>#N/A</v>
      </c>
      <c r="O5668" t="s">
        <v>7876</v>
      </c>
      <c r="R5668" s="117" t="s">
        <v>14599</v>
      </c>
      <c r="S5668" s="117" t="s">
        <v>14615</v>
      </c>
      <c r="T5668" t="e">
        <v>#N/A</v>
      </c>
      <c r="U5668" t="s">
        <v>10772</v>
      </c>
    </row>
    <row r="5669" spans="1:21">
      <c r="A5669" s="117" t="s">
        <v>13184</v>
      </c>
      <c r="B5669" t="s">
        <v>14590</v>
      </c>
      <c r="C5669" t="s">
        <v>14593</v>
      </c>
      <c r="D5669">
        <v>6</v>
      </c>
      <c r="E5669">
        <v>0</v>
      </c>
      <c r="F5669" t="e">
        <v>#N/A</v>
      </c>
      <c r="G5669" t="e">
        <v>#N/A</v>
      </c>
      <c r="H5669">
        <v>1</v>
      </c>
      <c r="I5669">
        <v>1</v>
      </c>
      <c r="J5669">
        <v>0</v>
      </c>
      <c r="K5669" s="194" t="e">
        <v>#N/A</v>
      </c>
      <c r="L5669" t="e">
        <v>#N/A</v>
      </c>
      <c r="M5669" t="e">
        <v>#N/A</v>
      </c>
      <c r="O5669" t="s">
        <v>7876</v>
      </c>
      <c r="R5669" s="117" t="s">
        <v>14599</v>
      </c>
      <c r="S5669" s="117" t="s">
        <v>14615</v>
      </c>
      <c r="T5669" t="e">
        <v>#N/A</v>
      </c>
      <c r="U5669" t="s">
        <v>10772</v>
      </c>
    </row>
    <row r="5670" spans="1:21">
      <c r="A5670" s="117" t="s">
        <v>13182</v>
      </c>
      <c r="B5670" t="s">
        <v>14590</v>
      </c>
      <c r="C5670" t="s">
        <v>14593</v>
      </c>
      <c r="D5670">
        <v>6</v>
      </c>
      <c r="E5670">
        <v>0</v>
      </c>
      <c r="F5670" t="e">
        <v>#N/A</v>
      </c>
      <c r="G5670" t="e">
        <v>#N/A</v>
      </c>
      <c r="H5670">
        <v>1</v>
      </c>
      <c r="I5670">
        <v>1</v>
      </c>
      <c r="J5670">
        <v>0</v>
      </c>
      <c r="K5670" s="194" t="e">
        <v>#N/A</v>
      </c>
      <c r="L5670" t="e">
        <v>#N/A</v>
      </c>
      <c r="M5670" t="e">
        <v>#N/A</v>
      </c>
      <c r="O5670" t="s">
        <v>7876</v>
      </c>
      <c r="R5670" s="117" t="s">
        <v>14599</v>
      </c>
      <c r="S5670" s="117" t="s">
        <v>14615</v>
      </c>
      <c r="T5670" t="e">
        <v>#N/A</v>
      </c>
      <c r="U5670" t="s">
        <v>10772</v>
      </c>
    </row>
    <row r="5671" spans="1:21">
      <c r="A5671" s="117" t="s">
        <v>13185</v>
      </c>
      <c r="B5671" t="s">
        <v>14590</v>
      </c>
      <c r="C5671" t="s">
        <v>14593</v>
      </c>
      <c r="D5671">
        <v>6</v>
      </c>
      <c r="E5671">
        <v>0</v>
      </c>
      <c r="F5671" t="e">
        <v>#N/A</v>
      </c>
      <c r="G5671" t="e">
        <v>#N/A</v>
      </c>
      <c r="H5671">
        <v>1</v>
      </c>
      <c r="I5671">
        <v>1</v>
      </c>
      <c r="J5671">
        <v>0</v>
      </c>
      <c r="K5671" s="194" t="e">
        <v>#N/A</v>
      </c>
      <c r="L5671" t="e">
        <v>#N/A</v>
      </c>
      <c r="M5671" t="e">
        <v>#N/A</v>
      </c>
      <c r="O5671" t="s">
        <v>7876</v>
      </c>
      <c r="R5671" s="117" t="s">
        <v>14599</v>
      </c>
      <c r="S5671" s="117" t="s">
        <v>14615</v>
      </c>
      <c r="T5671" t="e">
        <v>#N/A</v>
      </c>
      <c r="U5671" t="s">
        <v>10772</v>
      </c>
    </row>
    <row r="5672" spans="1:21">
      <c r="A5672" s="117" t="s">
        <v>13186</v>
      </c>
      <c r="B5672" t="s">
        <v>14590</v>
      </c>
      <c r="C5672" t="s">
        <v>14593</v>
      </c>
      <c r="D5672">
        <v>6</v>
      </c>
      <c r="E5672">
        <v>0</v>
      </c>
      <c r="F5672" t="e">
        <v>#N/A</v>
      </c>
      <c r="G5672" t="e">
        <v>#N/A</v>
      </c>
      <c r="H5672">
        <v>1</v>
      </c>
      <c r="I5672">
        <v>1</v>
      </c>
      <c r="J5672">
        <v>0</v>
      </c>
      <c r="K5672" s="194" t="e">
        <v>#N/A</v>
      </c>
      <c r="L5672" t="e">
        <v>#N/A</v>
      </c>
      <c r="M5672" t="e">
        <v>#N/A</v>
      </c>
      <c r="O5672" t="s">
        <v>7876</v>
      </c>
      <c r="R5672" s="117" t="s">
        <v>14599</v>
      </c>
      <c r="S5672" s="117" t="s">
        <v>14615</v>
      </c>
      <c r="T5672" t="e">
        <v>#N/A</v>
      </c>
      <c r="U5672" t="s">
        <v>10772</v>
      </c>
    </row>
    <row r="5673" spans="1:21">
      <c r="A5673" s="117" t="s">
        <v>13187</v>
      </c>
      <c r="B5673" t="s">
        <v>14590</v>
      </c>
      <c r="C5673" t="s">
        <v>14593</v>
      </c>
      <c r="D5673">
        <v>6</v>
      </c>
      <c r="E5673">
        <v>0</v>
      </c>
      <c r="F5673" t="e">
        <v>#N/A</v>
      </c>
      <c r="G5673" t="e">
        <v>#N/A</v>
      </c>
      <c r="H5673">
        <v>1</v>
      </c>
      <c r="I5673">
        <v>1</v>
      </c>
      <c r="J5673">
        <v>0</v>
      </c>
      <c r="K5673" s="194" t="e">
        <v>#N/A</v>
      </c>
      <c r="L5673" t="e">
        <v>#N/A</v>
      </c>
      <c r="M5673" t="e">
        <v>#N/A</v>
      </c>
      <c r="O5673" t="s">
        <v>7876</v>
      </c>
      <c r="R5673" s="117" t="s">
        <v>14599</v>
      </c>
      <c r="S5673" s="117" t="s">
        <v>14615</v>
      </c>
      <c r="T5673" t="e">
        <v>#N/A</v>
      </c>
      <c r="U5673" t="s">
        <v>10772</v>
      </c>
    </row>
    <row r="5674" spans="1:21">
      <c r="A5674" s="117" t="s">
        <v>13188</v>
      </c>
      <c r="B5674" t="s">
        <v>14590</v>
      </c>
      <c r="C5674" t="s">
        <v>14593</v>
      </c>
      <c r="D5674">
        <v>6</v>
      </c>
      <c r="E5674">
        <v>0</v>
      </c>
      <c r="F5674" t="e">
        <v>#N/A</v>
      </c>
      <c r="G5674" t="e">
        <v>#N/A</v>
      </c>
      <c r="H5674">
        <v>1</v>
      </c>
      <c r="I5674">
        <v>1</v>
      </c>
      <c r="J5674">
        <v>0</v>
      </c>
      <c r="K5674" s="194" t="e">
        <v>#N/A</v>
      </c>
      <c r="L5674" t="e">
        <v>#N/A</v>
      </c>
      <c r="M5674" t="e">
        <v>#N/A</v>
      </c>
      <c r="O5674" t="s">
        <v>7876</v>
      </c>
      <c r="R5674" s="117" t="s">
        <v>14599</v>
      </c>
      <c r="S5674" s="117" t="s">
        <v>14615</v>
      </c>
      <c r="T5674" t="e">
        <v>#N/A</v>
      </c>
      <c r="U5674" t="s">
        <v>10772</v>
      </c>
    </row>
    <row r="5675" spans="1:21">
      <c r="A5675" s="117" t="s">
        <v>13189</v>
      </c>
      <c r="B5675" t="s">
        <v>14590</v>
      </c>
      <c r="C5675" t="s">
        <v>14593</v>
      </c>
      <c r="D5675">
        <v>46</v>
      </c>
      <c r="E5675">
        <v>40</v>
      </c>
      <c r="F5675" t="e">
        <v>#N/A</v>
      </c>
      <c r="G5675" t="e">
        <v>#N/A</v>
      </c>
      <c r="H5675">
        <v>1</v>
      </c>
      <c r="I5675">
        <v>1</v>
      </c>
      <c r="J5675">
        <v>0</v>
      </c>
      <c r="K5675" s="194" t="e">
        <v>#N/A</v>
      </c>
      <c r="L5675" t="s">
        <v>1100</v>
      </c>
      <c r="M5675" t="s">
        <v>1100</v>
      </c>
      <c r="O5675" t="s">
        <v>7876</v>
      </c>
      <c r="R5675" s="117" t="s">
        <v>14599</v>
      </c>
      <c r="S5675" s="117" t="s">
        <v>14615</v>
      </c>
      <c r="T5675" t="e">
        <v>#N/A</v>
      </c>
      <c r="U5675" t="s">
        <v>10772</v>
      </c>
    </row>
    <row r="5676" spans="1:21">
      <c r="A5676" s="117" t="s">
        <v>13190</v>
      </c>
      <c r="B5676" t="s">
        <v>14590</v>
      </c>
      <c r="C5676" t="s">
        <v>14593</v>
      </c>
      <c r="D5676">
        <v>6</v>
      </c>
      <c r="E5676">
        <v>0</v>
      </c>
      <c r="F5676" t="e">
        <v>#N/A</v>
      </c>
      <c r="G5676" t="e">
        <v>#N/A</v>
      </c>
      <c r="H5676">
        <v>1</v>
      </c>
      <c r="I5676">
        <v>1</v>
      </c>
      <c r="J5676">
        <v>0</v>
      </c>
      <c r="K5676" s="194" t="e">
        <v>#N/A</v>
      </c>
      <c r="L5676" t="e">
        <v>#N/A</v>
      </c>
      <c r="M5676" t="e">
        <v>#N/A</v>
      </c>
      <c r="O5676" t="s">
        <v>7876</v>
      </c>
      <c r="R5676" s="117" t="s">
        <v>14599</v>
      </c>
      <c r="S5676" s="117" t="s">
        <v>14615</v>
      </c>
      <c r="T5676" t="e">
        <v>#N/A</v>
      </c>
      <c r="U5676" t="s">
        <v>10772</v>
      </c>
    </row>
    <row r="5677" spans="1:21">
      <c r="A5677" s="117" t="s">
        <v>13191</v>
      </c>
      <c r="B5677" t="s">
        <v>14590</v>
      </c>
      <c r="C5677" t="s">
        <v>14593</v>
      </c>
      <c r="D5677">
        <v>6</v>
      </c>
      <c r="E5677">
        <v>0</v>
      </c>
      <c r="F5677" t="e">
        <v>#N/A</v>
      </c>
      <c r="G5677" t="e">
        <v>#N/A</v>
      </c>
      <c r="H5677">
        <v>1</v>
      </c>
      <c r="I5677">
        <v>1</v>
      </c>
      <c r="J5677">
        <v>0</v>
      </c>
      <c r="K5677" s="194" t="e">
        <v>#N/A</v>
      </c>
      <c r="L5677" t="e">
        <v>#N/A</v>
      </c>
      <c r="M5677" t="e">
        <v>#N/A</v>
      </c>
      <c r="O5677" t="s">
        <v>7876</v>
      </c>
      <c r="R5677" s="117" t="s">
        <v>14599</v>
      </c>
      <c r="S5677" s="117" t="s">
        <v>14615</v>
      </c>
      <c r="T5677" t="e">
        <v>#N/A</v>
      </c>
      <c r="U5677" t="s">
        <v>10772</v>
      </c>
    </row>
    <row r="5678" spans="1:21">
      <c r="A5678" s="117" t="s">
        <v>13192</v>
      </c>
      <c r="B5678" t="s">
        <v>14590</v>
      </c>
      <c r="C5678" t="s">
        <v>14593</v>
      </c>
      <c r="D5678">
        <v>6</v>
      </c>
      <c r="E5678">
        <v>0</v>
      </c>
      <c r="F5678" t="e">
        <v>#N/A</v>
      </c>
      <c r="G5678" t="e">
        <v>#N/A</v>
      </c>
      <c r="H5678">
        <v>1</v>
      </c>
      <c r="I5678">
        <v>1</v>
      </c>
      <c r="J5678">
        <v>0</v>
      </c>
      <c r="K5678" s="194" t="e">
        <v>#N/A</v>
      </c>
      <c r="L5678" t="e">
        <v>#N/A</v>
      </c>
      <c r="M5678" t="e">
        <v>#N/A</v>
      </c>
      <c r="O5678" t="s">
        <v>7876</v>
      </c>
      <c r="R5678" s="117" t="s">
        <v>14599</v>
      </c>
      <c r="S5678" s="117" t="s">
        <v>14615</v>
      </c>
      <c r="T5678" t="e">
        <v>#N/A</v>
      </c>
      <c r="U5678" t="s">
        <v>10772</v>
      </c>
    </row>
    <row r="5679" spans="1:21">
      <c r="A5679" s="117" t="s">
        <v>13193</v>
      </c>
      <c r="B5679" t="s">
        <v>14590</v>
      </c>
      <c r="C5679" t="s">
        <v>14593</v>
      </c>
      <c r="D5679">
        <v>6</v>
      </c>
      <c r="E5679">
        <v>0</v>
      </c>
      <c r="F5679" t="e">
        <v>#N/A</v>
      </c>
      <c r="G5679" t="e">
        <v>#N/A</v>
      </c>
      <c r="H5679">
        <v>1</v>
      </c>
      <c r="I5679">
        <v>1</v>
      </c>
      <c r="J5679">
        <v>0</v>
      </c>
      <c r="K5679" s="194" t="e">
        <v>#N/A</v>
      </c>
      <c r="L5679" t="e">
        <v>#N/A</v>
      </c>
      <c r="M5679" t="e">
        <v>#N/A</v>
      </c>
      <c r="O5679" t="s">
        <v>7876</v>
      </c>
      <c r="R5679" s="117" t="s">
        <v>14599</v>
      </c>
      <c r="S5679" s="117" t="s">
        <v>14615</v>
      </c>
      <c r="T5679" t="e">
        <v>#N/A</v>
      </c>
      <c r="U5679" t="s">
        <v>10772</v>
      </c>
    </row>
    <row r="5680" spans="1:21">
      <c r="A5680" s="117" t="s">
        <v>13194</v>
      </c>
      <c r="B5680" t="s">
        <v>14590</v>
      </c>
      <c r="C5680" t="s">
        <v>14593</v>
      </c>
      <c r="D5680">
        <v>46</v>
      </c>
      <c r="E5680">
        <v>40</v>
      </c>
      <c r="F5680" t="e">
        <v>#N/A</v>
      </c>
      <c r="G5680" t="e">
        <v>#N/A</v>
      </c>
      <c r="H5680">
        <v>1</v>
      </c>
      <c r="I5680">
        <v>1</v>
      </c>
      <c r="J5680">
        <v>0</v>
      </c>
      <c r="K5680" s="194" t="e">
        <v>#N/A</v>
      </c>
      <c r="L5680" t="e">
        <v>#N/A</v>
      </c>
      <c r="M5680" t="e">
        <v>#N/A</v>
      </c>
      <c r="O5680" t="s">
        <v>7876</v>
      </c>
      <c r="R5680" s="117" t="s">
        <v>14599</v>
      </c>
      <c r="S5680" s="117" t="s">
        <v>14615</v>
      </c>
      <c r="T5680" t="e">
        <v>#N/A</v>
      </c>
      <c r="U5680" t="s">
        <v>10772</v>
      </c>
    </row>
    <row r="5681" spans="1:21">
      <c r="A5681" s="117" t="s">
        <v>13195</v>
      </c>
      <c r="B5681" t="s">
        <v>14590</v>
      </c>
      <c r="C5681" t="s">
        <v>14593</v>
      </c>
      <c r="D5681">
        <v>6</v>
      </c>
      <c r="E5681">
        <v>0</v>
      </c>
      <c r="F5681" t="e">
        <v>#N/A</v>
      </c>
      <c r="G5681" t="e">
        <v>#N/A</v>
      </c>
      <c r="H5681">
        <v>1</v>
      </c>
      <c r="I5681">
        <v>1</v>
      </c>
      <c r="J5681">
        <v>0</v>
      </c>
      <c r="K5681" s="194" t="e">
        <v>#N/A</v>
      </c>
      <c r="L5681" t="e">
        <v>#N/A</v>
      </c>
      <c r="M5681" t="e">
        <v>#N/A</v>
      </c>
      <c r="O5681" t="s">
        <v>7876</v>
      </c>
      <c r="R5681" s="117" t="s">
        <v>14599</v>
      </c>
      <c r="S5681" s="117" t="s">
        <v>14615</v>
      </c>
      <c r="T5681" t="e">
        <v>#N/A</v>
      </c>
      <c r="U5681" t="s">
        <v>10772</v>
      </c>
    </row>
    <row r="5682" spans="1:21">
      <c r="A5682" s="117" t="s">
        <v>13196</v>
      </c>
      <c r="B5682" t="s">
        <v>14590</v>
      </c>
      <c r="C5682" t="s">
        <v>14593</v>
      </c>
      <c r="D5682">
        <v>6</v>
      </c>
      <c r="E5682">
        <v>0</v>
      </c>
      <c r="F5682" t="e">
        <v>#N/A</v>
      </c>
      <c r="G5682" t="e">
        <v>#N/A</v>
      </c>
      <c r="H5682">
        <v>1</v>
      </c>
      <c r="I5682">
        <v>1</v>
      </c>
      <c r="J5682">
        <v>0</v>
      </c>
      <c r="K5682" s="194" t="e">
        <v>#N/A</v>
      </c>
      <c r="L5682" t="e">
        <v>#N/A</v>
      </c>
      <c r="M5682" t="e">
        <v>#N/A</v>
      </c>
      <c r="O5682" t="s">
        <v>7876</v>
      </c>
      <c r="R5682" s="117" t="s">
        <v>14599</v>
      </c>
      <c r="S5682" s="117" t="s">
        <v>14615</v>
      </c>
      <c r="T5682" t="e">
        <v>#N/A</v>
      </c>
      <c r="U5682" t="s">
        <v>10772</v>
      </c>
    </row>
    <row r="5683" spans="1:21">
      <c r="A5683" s="117" t="s">
        <v>13197</v>
      </c>
      <c r="B5683" t="s">
        <v>14590</v>
      </c>
      <c r="C5683" t="s">
        <v>14593</v>
      </c>
      <c r="D5683">
        <v>6</v>
      </c>
      <c r="E5683">
        <v>0</v>
      </c>
      <c r="F5683" t="e">
        <v>#N/A</v>
      </c>
      <c r="G5683" t="e">
        <v>#N/A</v>
      </c>
      <c r="H5683">
        <v>1</v>
      </c>
      <c r="I5683">
        <v>1</v>
      </c>
      <c r="J5683">
        <v>0</v>
      </c>
      <c r="K5683" s="194" t="e">
        <v>#N/A</v>
      </c>
      <c r="L5683" t="e">
        <v>#N/A</v>
      </c>
      <c r="M5683" t="e">
        <v>#N/A</v>
      </c>
      <c r="O5683" t="s">
        <v>7876</v>
      </c>
      <c r="R5683" s="117" t="s">
        <v>14599</v>
      </c>
      <c r="S5683" s="117" t="s">
        <v>14615</v>
      </c>
      <c r="T5683" t="e">
        <v>#N/A</v>
      </c>
      <c r="U5683" t="s">
        <v>10772</v>
      </c>
    </row>
    <row r="5684" spans="1:21">
      <c r="A5684" s="117" t="s">
        <v>13198</v>
      </c>
      <c r="B5684" t="s">
        <v>14590</v>
      </c>
      <c r="C5684" t="s">
        <v>14593</v>
      </c>
      <c r="D5684">
        <v>6</v>
      </c>
      <c r="E5684">
        <v>0</v>
      </c>
      <c r="F5684" t="e">
        <v>#N/A</v>
      </c>
      <c r="G5684" t="e">
        <v>#N/A</v>
      </c>
      <c r="H5684">
        <v>1</v>
      </c>
      <c r="I5684">
        <v>1</v>
      </c>
      <c r="J5684">
        <v>0</v>
      </c>
      <c r="K5684" s="194" t="e">
        <v>#N/A</v>
      </c>
      <c r="L5684" t="e">
        <v>#N/A</v>
      </c>
      <c r="M5684" t="e">
        <v>#N/A</v>
      </c>
      <c r="O5684" t="s">
        <v>7876</v>
      </c>
      <c r="R5684" s="117" t="s">
        <v>14599</v>
      </c>
      <c r="S5684" s="117" t="s">
        <v>14615</v>
      </c>
      <c r="T5684" t="e">
        <v>#N/A</v>
      </c>
      <c r="U5684" t="s">
        <v>10772</v>
      </c>
    </row>
    <row r="5685" spans="1:21">
      <c r="A5685" s="117" t="s">
        <v>13199</v>
      </c>
      <c r="B5685" t="s">
        <v>14590</v>
      </c>
      <c r="C5685" t="s">
        <v>14593</v>
      </c>
      <c r="D5685">
        <v>6</v>
      </c>
      <c r="E5685">
        <v>0</v>
      </c>
      <c r="F5685" t="e">
        <v>#N/A</v>
      </c>
      <c r="G5685" t="e">
        <v>#N/A</v>
      </c>
      <c r="H5685">
        <v>1</v>
      </c>
      <c r="I5685">
        <v>1</v>
      </c>
      <c r="J5685">
        <v>0</v>
      </c>
      <c r="K5685" s="194" t="e">
        <v>#N/A</v>
      </c>
      <c r="L5685" t="e">
        <v>#N/A</v>
      </c>
      <c r="M5685" t="e">
        <v>#N/A</v>
      </c>
      <c r="O5685" t="s">
        <v>7876</v>
      </c>
      <c r="R5685" s="117" t="s">
        <v>14599</v>
      </c>
      <c r="S5685" s="117" t="s">
        <v>14615</v>
      </c>
      <c r="T5685" t="e">
        <v>#N/A</v>
      </c>
      <c r="U5685" t="s">
        <v>10772</v>
      </c>
    </row>
    <row r="5686" spans="1:21">
      <c r="A5686" s="117" t="s">
        <v>13200</v>
      </c>
      <c r="B5686" t="s">
        <v>14590</v>
      </c>
      <c r="C5686" t="s">
        <v>14593</v>
      </c>
      <c r="D5686">
        <v>6</v>
      </c>
      <c r="E5686">
        <v>0</v>
      </c>
      <c r="F5686" t="e">
        <v>#N/A</v>
      </c>
      <c r="G5686" t="e">
        <v>#N/A</v>
      </c>
      <c r="H5686">
        <v>1</v>
      </c>
      <c r="I5686">
        <v>1</v>
      </c>
      <c r="J5686">
        <v>0</v>
      </c>
      <c r="K5686" s="194" t="e">
        <v>#N/A</v>
      </c>
      <c r="L5686" t="e">
        <v>#N/A</v>
      </c>
      <c r="M5686" t="e">
        <v>#N/A</v>
      </c>
      <c r="O5686" t="s">
        <v>7876</v>
      </c>
      <c r="R5686" s="117" t="s">
        <v>14599</v>
      </c>
      <c r="S5686" s="117" t="s">
        <v>14615</v>
      </c>
      <c r="T5686" t="e">
        <v>#N/A</v>
      </c>
      <c r="U5686" t="s">
        <v>10772</v>
      </c>
    </row>
    <row r="5687" spans="1:21">
      <c r="A5687" s="117" t="s">
        <v>13201</v>
      </c>
      <c r="B5687" t="s">
        <v>14590</v>
      </c>
      <c r="C5687" t="s">
        <v>14593</v>
      </c>
      <c r="D5687">
        <v>6</v>
      </c>
      <c r="E5687">
        <v>0</v>
      </c>
      <c r="F5687" t="e">
        <v>#N/A</v>
      </c>
      <c r="G5687" t="e">
        <v>#N/A</v>
      </c>
      <c r="H5687">
        <v>1</v>
      </c>
      <c r="I5687">
        <v>1</v>
      </c>
      <c r="J5687">
        <v>0</v>
      </c>
      <c r="K5687" s="194" t="e">
        <v>#N/A</v>
      </c>
      <c r="L5687" t="e">
        <v>#N/A</v>
      </c>
      <c r="M5687" t="e">
        <v>#N/A</v>
      </c>
      <c r="O5687" t="s">
        <v>7876</v>
      </c>
      <c r="R5687" s="117" t="s">
        <v>14599</v>
      </c>
      <c r="S5687" s="117" t="s">
        <v>14615</v>
      </c>
      <c r="T5687" t="e">
        <v>#N/A</v>
      </c>
      <c r="U5687" t="s">
        <v>10772</v>
      </c>
    </row>
    <row r="5688" spans="1:21">
      <c r="A5688" s="117" t="s">
        <v>13202</v>
      </c>
      <c r="B5688" t="s">
        <v>14590</v>
      </c>
      <c r="C5688" t="s">
        <v>14593</v>
      </c>
      <c r="D5688">
        <v>6</v>
      </c>
      <c r="E5688">
        <v>0</v>
      </c>
      <c r="F5688" t="e">
        <v>#N/A</v>
      </c>
      <c r="G5688" t="e">
        <v>#N/A</v>
      </c>
      <c r="H5688">
        <v>1</v>
      </c>
      <c r="I5688">
        <v>1</v>
      </c>
      <c r="J5688">
        <v>0</v>
      </c>
      <c r="K5688" s="194" t="e">
        <v>#N/A</v>
      </c>
      <c r="L5688" t="e">
        <v>#N/A</v>
      </c>
      <c r="M5688" t="e">
        <v>#N/A</v>
      </c>
      <c r="O5688" t="s">
        <v>7876</v>
      </c>
      <c r="R5688" s="117" t="s">
        <v>14599</v>
      </c>
      <c r="S5688" s="117" t="s">
        <v>14615</v>
      </c>
      <c r="T5688" t="e">
        <v>#N/A</v>
      </c>
      <c r="U5688" t="s">
        <v>10772</v>
      </c>
    </row>
    <row r="5689" spans="1:21">
      <c r="A5689" s="117" t="s">
        <v>13203</v>
      </c>
      <c r="B5689" t="s">
        <v>14590</v>
      </c>
      <c r="C5689" t="s">
        <v>14593</v>
      </c>
      <c r="D5689">
        <v>101</v>
      </c>
      <c r="E5689">
        <v>95</v>
      </c>
      <c r="F5689" t="e">
        <v>#N/A</v>
      </c>
      <c r="G5689" t="e">
        <v>#N/A</v>
      </c>
      <c r="H5689">
        <v>1</v>
      </c>
      <c r="I5689">
        <v>1</v>
      </c>
      <c r="J5689">
        <v>0</v>
      </c>
      <c r="K5689" s="194" t="e">
        <v>#N/A</v>
      </c>
      <c r="L5689" t="s">
        <v>1084</v>
      </c>
      <c r="M5689" t="s">
        <v>1084</v>
      </c>
      <c r="N5689">
        <v>450000</v>
      </c>
      <c r="O5689" t="s">
        <v>7876</v>
      </c>
      <c r="P5689" t="s">
        <v>13914</v>
      </c>
      <c r="Q5689">
        <v>450</v>
      </c>
      <c r="R5689" s="117" t="s">
        <v>14599</v>
      </c>
      <c r="S5689" s="117" t="s">
        <v>14606</v>
      </c>
      <c r="T5689" t="s">
        <v>12138</v>
      </c>
      <c r="U5689" t="s">
        <v>10772</v>
      </c>
    </row>
    <row r="5690" spans="1:21">
      <c r="A5690" s="117" t="s">
        <v>13204</v>
      </c>
      <c r="B5690" t="s">
        <v>14590</v>
      </c>
      <c r="C5690" t="s">
        <v>14593</v>
      </c>
      <c r="D5690">
        <v>101</v>
      </c>
      <c r="E5690">
        <v>95</v>
      </c>
      <c r="F5690" t="e">
        <v>#N/A</v>
      </c>
      <c r="G5690" t="e">
        <v>#N/A</v>
      </c>
      <c r="H5690">
        <v>1</v>
      </c>
      <c r="I5690">
        <v>1</v>
      </c>
      <c r="J5690">
        <v>0</v>
      </c>
      <c r="K5690" s="194" t="e">
        <v>#N/A</v>
      </c>
      <c r="L5690" t="s">
        <v>1084</v>
      </c>
      <c r="M5690" t="s">
        <v>1084</v>
      </c>
      <c r="N5690">
        <v>450000</v>
      </c>
      <c r="O5690" t="s">
        <v>7876</v>
      </c>
      <c r="P5690" t="s">
        <v>13914</v>
      </c>
      <c r="Q5690">
        <v>450</v>
      </c>
      <c r="R5690" s="117" t="s">
        <v>14599</v>
      </c>
      <c r="S5690" s="117" t="s">
        <v>14606</v>
      </c>
      <c r="T5690" t="s">
        <v>12138</v>
      </c>
      <c r="U5690" t="s">
        <v>10772</v>
      </c>
    </row>
    <row r="5691" spans="1:21">
      <c r="A5691" s="117" t="s">
        <v>13205</v>
      </c>
      <c r="B5691" t="s">
        <v>14590</v>
      </c>
      <c r="C5691" t="s">
        <v>14593</v>
      </c>
      <c r="D5691">
        <v>101</v>
      </c>
      <c r="E5691">
        <v>95</v>
      </c>
      <c r="F5691" t="e">
        <v>#N/A</v>
      </c>
      <c r="G5691" t="e">
        <v>#N/A</v>
      </c>
      <c r="H5691">
        <v>1</v>
      </c>
      <c r="I5691">
        <v>1</v>
      </c>
      <c r="J5691">
        <v>0</v>
      </c>
      <c r="K5691" s="194" t="e">
        <v>#N/A</v>
      </c>
      <c r="L5691" t="s">
        <v>1084</v>
      </c>
      <c r="M5691" t="s">
        <v>1084</v>
      </c>
      <c r="N5691">
        <v>450000</v>
      </c>
      <c r="O5691" t="s">
        <v>7876</v>
      </c>
      <c r="P5691" t="s">
        <v>13914</v>
      </c>
      <c r="Q5691">
        <v>450</v>
      </c>
      <c r="R5691" s="117" t="s">
        <v>14599</v>
      </c>
      <c r="S5691" s="117" t="s">
        <v>14606</v>
      </c>
      <c r="T5691" t="s">
        <v>12138</v>
      </c>
      <c r="U5691" t="s">
        <v>10772</v>
      </c>
    </row>
    <row r="5692" spans="1:21">
      <c r="A5692" s="117" t="s">
        <v>13206</v>
      </c>
      <c r="B5692" t="s">
        <v>14590</v>
      </c>
      <c r="C5692" t="s">
        <v>14593</v>
      </c>
      <c r="D5692">
        <v>101</v>
      </c>
      <c r="E5692">
        <v>95</v>
      </c>
      <c r="F5692" t="e">
        <v>#N/A</v>
      </c>
      <c r="G5692" t="e">
        <v>#N/A</v>
      </c>
      <c r="H5692">
        <v>1</v>
      </c>
      <c r="I5692">
        <v>1</v>
      </c>
      <c r="J5692">
        <v>0</v>
      </c>
      <c r="K5692" s="194" t="e">
        <v>#N/A</v>
      </c>
      <c r="L5692" t="s">
        <v>1084</v>
      </c>
      <c r="M5692" t="s">
        <v>1084</v>
      </c>
      <c r="N5692">
        <v>450000</v>
      </c>
      <c r="O5692" t="s">
        <v>7876</v>
      </c>
      <c r="P5692" t="s">
        <v>13914</v>
      </c>
      <c r="Q5692">
        <v>450</v>
      </c>
      <c r="R5692" s="117" t="s">
        <v>14599</v>
      </c>
      <c r="S5692" s="117" t="s">
        <v>14606</v>
      </c>
      <c r="T5692" t="s">
        <v>12138</v>
      </c>
      <c r="U5692" t="s">
        <v>10772</v>
      </c>
    </row>
    <row r="5693" spans="1:21">
      <c r="A5693" s="117" t="s">
        <v>13207</v>
      </c>
      <c r="B5693" t="s">
        <v>14590</v>
      </c>
      <c r="C5693" t="s">
        <v>14593</v>
      </c>
      <c r="D5693">
        <v>101</v>
      </c>
      <c r="E5693">
        <v>95</v>
      </c>
      <c r="F5693" t="e">
        <v>#N/A</v>
      </c>
      <c r="G5693" t="e">
        <v>#N/A</v>
      </c>
      <c r="H5693">
        <v>1</v>
      </c>
      <c r="I5693">
        <v>1</v>
      </c>
      <c r="J5693">
        <v>0</v>
      </c>
      <c r="K5693" s="194" t="e">
        <v>#N/A</v>
      </c>
      <c r="L5693" t="s">
        <v>1084</v>
      </c>
      <c r="M5693" t="s">
        <v>1084</v>
      </c>
      <c r="N5693">
        <v>450000</v>
      </c>
      <c r="O5693" t="s">
        <v>7876</v>
      </c>
      <c r="P5693" t="s">
        <v>13914</v>
      </c>
      <c r="Q5693">
        <v>450</v>
      </c>
      <c r="R5693" s="117" t="s">
        <v>14599</v>
      </c>
      <c r="S5693" s="117" t="s">
        <v>14606</v>
      </c>
      <c r="T5693" t="s">
        <v>12138</v>
      </c>
      <c r="U5693" t="s">
        <v>10772</v>
      </c>
    </row>
    <row r="5694" spans="1:21">
      <c r="A5694" s="117" t="s">
        <v>13208</v>
      </c>
      <c r="B5694" t="s">
        <v>14590</v>
      </c>
      <c r="C5694" t="s">
        <v>14593</v>
      </c>
      <c r="D5694">
        <v>101</v>
      </c>
      <c r="E5694">
        <v>95</v>
      </c>
      <c r="F5694" t="e">
        <v>#N/A</v>
      </c>
      <c r="G5694" t="e">
        <v>#N/A</v>
      </c>
      <c r="H5694">
        <v>1</v>
      </c>
      <c r="I5694">
        <v>1</v>
      </c>
      <c r="J5694">
        <v>0</v>
      </c>
      <c r="K5694" s="194" t="e">
        <v>#N/A</v>
      </c>
      <c r="L5694" t="s">
        <v>1084</v>
      </c>
      <c r="M5694" t="s">
        <v>1084</v>
      </c>
      <c r="N5694">
        <v>450000</v>
      </c>
      <c r="O5694" t="s">
        <v>7876</v>
      </c>
      <c r="P5694" t="s">
        <v>13914</v>
      </c>
      <c r="Q5694">
        <v>450</v>
      </c>
      <c r="R5694" s="117" t="s">
        <v>14599</v>
      </c>
      <c r="S5694" s="117" t="s">
        <v>14606</v>
      </c>
      <c r="T5694" t="s">
        <v>12138</v>
      </c>
      <c r="U5694" t="s">
        <v>10772</v>
      </c>
    </row>
    <row r="5695" spans="1:21">
      <c r="A5695" s="117" t="s">
        <v>13209</v>
      </c>
      <c r="B5695" t="s">
        <v>14590</v>
      </c>
      <c r="C5695" t="s">
        <v>14593</v>
      </c>
      <c r="D5695">
        <v>101</v>
      </c>
      <c r="E5695">
        <v>95</v>
      </c>
      <c r="F5695" t="e">
        <v>#N/A</v>
      </c>
      <c r="G5695" t="e">
        <v>#N/A</v>
      </c>
      <c r="H5695">
        <v>1</v>
      </c>
      <c r="I5695">
        <v>1</v>
      </c>
      <c r="J5695">
        <v>0</v>
      </c>
      <c r="K5695" s="194" t="e">
        <v>#N/A</v>
      </c>
      <c r="L5695" t="s">
        <v>1084</v>
      </c>
      <c r="M5695" t="s">
        <v>1084</v>
      </c>
      <c r="N5695">
        <v>450000</v>
      </c>
      <c r="O5695" t="s">
        <v>7876</v>
      </c>
      <c r="P5695" t="s">
        <v>13914</v>
      </c>
      <c r="Q5695">
        <v>450</v>
      </c>
      <c r="R5695" s="117" t="s">
        <v>14599</v>
      </c>
      <c r="S5695" s="117" t="s">
        <v>14606</v>
      </c>
      <c r="T5695" t="s">
        <v>12138</v>
      </c>
      <c r="U5695" t="s">
        <v>10772</v>
      </c>
    </row>
    <row r="5696" spans="1:21">
      <c r="A5696" s="117" t="s">
        <v>13210</v>
      </c>
      <c r="B5696" t="s">
        <v>14590</v>
      </c>
      <c r="C5696" t="s">
        <v>14593</v>
      </c>
      <c r="D5696">
        <v>101</v>
      </c>
      <c r="E5696">
        <v>95</v>
      </c>
      <c r="F5696" t="e">
        <v>#N/A</v>
      </c>
      <c r="G5696" t="e">
        <v>#N/A</v>
      </c>
      <c r="H5696">
        <v>1</v>
      </c>
      <c r="I5696">
        <v>1</v>
      </c>
      <c r="J5696">
        <v>0</v>
      </c>
      <c r="K5696" s="194" t="e">
        <v>#N/A</v>
      </c>
      <c r="L5696" t="s">
        <v>1084</v>
      </c>
      <c r="M5696" t="s">
        <v>1084</v>
      </c>
      <c r="N5696">
        <v>450000</v>
      </c>
      <c r="O5696" t="s">
        <v>7876</v>
      </c>
      <c r="P5696" t="s">
        <v>13914</v>
      </c>
      <c r="Q5696">
        <v>450</v>
      </c>
      <c r="R5696" s="117" t="s">
        <v>14599</v>
      </c>
      <c r="S5696" s="117" t="s">
        <v>14606</v>
      </c>
      <c r="T5696" t="s">
        <v>12138</v>
      </c>
      <c r="U5696" t="s">
        <v>10772</v>
      </c>
    </row>
    <row r="5697" spans="1:21">
      <c r="A5697" s="117" t="s">
        <v>13211</v>
      </c>
      <c r="B5697" t="s">
        <v>14590</v>
      </c>
      <c r="C5697" t="s">
        <v>14593</v>
      </c>
      <c r="D5697">
        <v>101</v>
      </c>
      <c r="E5697">
        <v>95</v>
      </c>
      <c r="F5697" t="e">
        <v>#N/A</v>
      </c>
      <c r="G5697" t="e">
        <v>#N/A</v>
      </c>
      <c r="H5697">
        <v>1</v>
      </c>
      <c r="I5697">
        <v>1</v>
      </c>
      <c r="J5697">
        <v>0</v>
      </c>
      <c r="K5697" s="194" t="e">
        <v>#N/A</v>
      </c>
      <c r="L5697" t="s">
        <v>1084</v>
      </c>
      <c r="M5697" t="s">
        <v>1084</v>
      </c>
      <c r="N5697">
        <v>450000</v>
      </c>
      <c r="O5697" t="s">
        <v>7876</v>
      </c>
      <c r="P5697" t="s">
        <v>13914</v>
      </c>
      <c r="Q5697">
        <v>450</v>
      </c>
      <c r="R5697" s="117" t="s">
        <v>14599</v>
      </c>
      <c r="S5697" s="117" t="s">
        <v>14606</v>
      </c>
      <c r="T5697" t="s">
        <v>12138</v>
      </c>
      <c r="U5697" t="s">
        <v>10772</v>
      </c>
    </row>
    <row r="5698" spans="1:21">
      <c r="A5698" s="117" t="s">
        <v>13212</v>
      </c>
      <c r="B5698" t="s">
        <v>14590</v>
      </c>
      <c r="C5698" t="s">
        <v>14593</v>
      </c>
      <c r="D5698">
        <v>6</v>
      </c>
      <c r="E5698">
        <v>0</v>
      </c>
      <c r="F5698" t="e">
        <v>#N/A</v>
      </c>
      <c r="G5698" t="e">
        <v>#N/A</v>
      </c>
      <c r="H5698">
        <v>1</v>
      </c>
      <c r="I5698">
        <v>1</v>
      </c>
      <c r="J5698">
        <v>0</v>
      </c>
      <c r="K5698" s="194" t="e">
        <v>#N/A</v>
      </c>
      <c r="L5698" t="e">
        <v>#N/A</v>
      </c>
      <c r="M5698" t="e">
        <v>#N/A</v>
      </c>
      <c r="O5698" t="s">
        <v>7876</v>
      </c>
      <c r="R5698" s="117" t="s">
        <v>14599</v>
      </c>
      <c r="S5698" s="117" t="s">
        <v>14615</v>
      </c>
      <c r="T5698" t="e">
        <v>#N/A</v>
      </c>
      <c r="U5698" t="s">
        <v>10772</v>
      </c>
    </row>
    <row r="5699" spans="1:21">
      <c r="A5699" s="117" t="s">
        <v>13213</v>
      </c>
      <c r="B5699" t="s">
        <v>14590</v>
      </c>
      <c r="C5699" t="s">
        <v>14593</v>
      </c>
      <c r="D5699">
        <v>25</v>
      </c>
      <c r="E5699">
        <v>19</v>
      </c>
      <c r="F5699" t="e">
        <v>#N/A</v>
      </c>
      <c r="G5699" t="e">
        <v>#N/A</v>
      </c>
      <c r="H5699">
        <v>1</v>
      </c>
      <c r="I5699">
        <v>1</v>
      </c>
      <c r="J5699">
        <v>0</v>
      </c>
      <c r="K5699" s="194" t="e">
        <v>#N/A</v>
      </c>
      <c r="L5699" t="e">
        <v>#N/A</v>
      </c>
      <c r="M5699" t="e">
        <v>#N/A</v>
      </c>
      <c r="O5699" t="s">
        <v>7876</v>
      </c>
      <c r="R5699" s="117" t="s">
        <v>14599</v>
      </c>
      <c r="S5699" s="117" t="s">
        <v>14615</v>
      </c>
      <c r="T5699" t="e">
        <v>#N/A</v>
      </c>
      <c r="U5699" t="s">
        <v>10772</v>
      </c>
    </row>
    <row r="5700" spans="1:21">
      <c r="A5700" s="117" t="s">
        <v>13214</v>
      </c>
      <c r="B5700" t="s">
        <v>14590</v>
      </c>
      <c r="C5700" t="s">
        <v>14593</v>
      </c>
      <c r="D5700">
        <v>101</v>
      </c>
      <c r="E5700">
        <v>95</v>
      </c>
      <c r="F5700" t="e">
        <v>#N/A</v>
      </c>
      <c r="G5700" t="e">
        <v>#N/A</v>
      </c>
      <c r="H5700">
        <v>1</v>
      </c>
      <c r="I5700">
        <v>1</v>
      </c>
      <c r="J5700">
        <v>0</v>
      </c>
      <c r="K5700" s="194" t="e">
        <v>#N/A</v>
      </c>
      <c r="L5700" t="s">
        <v>1084</v>
      </c>
      <c r="M5700" t="s">
        <v>1084</v>
      </c>
      <c r="N5700">
        <v>450000</v>
      </c>
      <c r="O5700" t="s">
        <v>7876</v>
      </c>
      <c r="P5700" t="s">
        <v>13914</v>
      </c>
      <c r="Q5700">
        <v>450</v>
      </c>
      <c r="R5700" s="117" t="s">
        <v>14599</v>
      </c>
      <c r="S5700" s="117" t="s">
        <v>14606</v>
      </c>
      <c r="T5700" t="s">
        <v>12138</v>
      </c>
      <c r="U5700" t="s">
        <v>10772</v>
      </c>
    </row>
    <row r="5701" spans="1:21">
      <c r="A5701" s="117" t="s">
        <v>13215</v>
      </c>
      <c r="B5701" t="s">
        <v>14590</v>
      </c>
      <c r="C5701" t="s">
        <v>14593</v>
      </c>
      <c r="D5701">
        <v>101</v>
      </c>
      <c r="E5701">
        <v>95</v>
      </c>
      <c r="F5701" t="e">
        <v>#N/A</v>
      </c>
      <c r="G5701" t="e">
        <v>#N/A</v>
      </c>
      <c r="H5701">
        <v>1</v>
      </c>
      <c r="I5701">
        <v>1</v>
      </c>
      <c r="J5701">
        <v>0</v>
      </c>
      <c r="K5701" s="194" t="e">
        <v>#N/A</v>
      </c>
      <c r="L5701" t="s">
        <v>1084</v>
      </c>
      <c r="M5701" t="s">
        <v>1084</v>
      </c>
      <c r="N5701">
        <v>450000</v>
      </c>
      <c r="O5701" t="s">
        <v>7876</v>
      </c>
      <c r="P5701" t="s">
        <v>13914</v>
      </c>
      <c r="Q5701">
        <v>450</v>
      </c>
      <c r="R5701" s="117" t="s">
        <v>14599</v>
      </c>
      <c r="S5701" s="117" t="s">
        <v>14606</v>
      </c>
      <c r="T5701" t="s">
        <v>12138</v>
      </c>
      <c r="U5701" t="s">
        <v>10772</v>
      </c>
    </row>
    <row r="5702" spans="1:21">
      <c r="A5702" s="117" t="s">
        <v>13216</v>
      </c>
      <c r="B5702" t="s">
        <v>14590</v>
      </c>
      <c r="C5702" t="s">
        <v>14593</v>
      </c>
      <c r="D5702">
        <v>101</v>
      </c>
      <c r="E5702">
        <v>95</v>
      </c>
      <c r="F5702" t="e">
        <v>#N/A</v>
      </c>
      <c r="G5702" t="e">
        <v>#N/A</v>
      </c>
      <c r="H5702">
        <v>1</v>
      </c>
      <c r="I5702">
        <v>1</v>
      </c>
      <c r="J5702">
        <v>0</v>
      </c>
      <c r="K5702" s="194" t="e">
        <v>#N/A</v>
      </c>
      <c r="L5702" t="s">
        <v>1084</v>
      </c>
      <c r="M5702" t="s">
        <v>1084</v>
      </c>
      <c r="N5702">
        <v>450000</v>
      </c>
      <c r="O5702" t="s">
        <v>7876</v>
      </c>
      <c r="P5702" t="s">
        <v>13914</v>
      </c>
      <c r="Q5702">
        <v>450</v>
      </c>
      <c r="R5702" s="117" t="s">
        <v>14599</v>
      </c>
      <c r="S5702" s="117" t="s">
        <v>14606</v>
      </c>
      <c r="T5702" t="s">
        <v>12138</v>
      </c>
      <c r="U5702" t="s">
        <v>10772</v>
      </c>
    </row>
    <row r="5703" spans="1:21">
      <c r="A5703" s="117" t="s">
        <v>13217</v>
      </c>
      <c r="B5703" t="s">
        <v>14590</v>
      </c>
      <c r="C5703" t="s">
        <v>14593</v>
      </c>
      <c r="D5703">
        <v>101</v>
      </c>
      <c r="E5703">
        <v>95</v>
      </c>
      <c r="F5703" t="e">
        <v>#N/A</v>
      </c>
      <c r="G5703" t="e">
        <v>#N/A</v>
      </c>
      <c r="H5703">
        <v>1</v>
      </c>
      <c r="I5703">
        <v>1</v>
      </c>
      <c r="J5703">
        <v>0</v>
      </c>
      <c r="K5703" s="194" t="e">
        <v>#N/A</v>
      </c>
      <c r="L5703" t="s">
        <v>1084</v>
      </c>
      <c r="M5703" t="s">
        <v>1084</v>
      </c>
      <c r="N5703">
        <v>450000</v>
      </c>
      <c r="O5703" t="s">
        <v>7876</v>
      </c>
      <c r="P5703" t="s">
        <v>13914</v>
      </c>
      <c r="Q5703">
        <v>450</v>
      </c>
      <c r="R5703" s="117" t="s">
        <v>14599</v>
      </c>
      <c r="S5703" s="117" t="s">
        <v>14606</v>
      </c>
      <c r="T5703" t="s">
        <v>12138</v>
      </c>
      <c r="U5703" t="s">
        <v>10772</v>
      </c>
    </row>
    <row r="5704" spans="1:21">
      <c r="A5704" s="117" t="s">
        <v>13218</v>
      </c>
      <c r="B5704" t="s">
        <v>14590</v>
      </c>
      <c r="C5704" t="s">
        <v>14593</v>
      </c>
      <c r="D5704">
        <v>101</v>
      </c>
      <c r="E5704">
        <v>95</v>
      </c>
      <c r="F5704" t="e">
        <v>#N/A</v>
      </c>
      <c r="G5704" t="e">
        <v>#N/A</v>
      </c>
      <c r="H5704">
        <v>1</v>
      </c>
      <c r="I5704">
        <v>1</v>
      </c>
      <c r="J5704">
        <v>0</v>
      </c>
      <c r="K5704" s="194" t="e">
        <v>#N/A</v>
      </c>
      <c r="L5704" t="s">
        <v>1084</v>
      </c>
      <c r="M5704" t="s">
        <v>1084</v>
      </c>
      <c r="N5704">
        <v>450000</v>
      </c>
      <c r="O5704" t="s">
        <v>7876</v>
      </c>
      <c r="P5704" t="s">
        <v>13914</v>
      </c>
      <c r="Q5704">
        <v>450</v>
      </c>
      <c r="R5704" s="117" t="s">
        <v>14599</v>
      </c>
      <c r="S5704" s="117" t="s">
        <v>14606</v>
      </c>
      <c r="T5704" t="s">
        <v>12138</v>
      </c>
      <c r="U5704" t="s">
        <v>10772</v>
      </c>
    </row>
    <row r="5705" spans="1:21">
      <c r="A5705" s="117" t="s">
        <v>13219</v>
      </c>
      <c r="B5705" t="s">
        <v>14590</v>
      </c>
      <c r="C5705" t="s">
        <v>14593</v>
      </c>
      <c r="D5705">
        <v>101</v>
      </c>
      <c r="E5705">
        <v>95</v>
      </c>
      <c r="F5705" t="e">
        <v>#N/A</v>
      </c>
      <c r="G5705" t="e">
        <v>#N/A</v>
      </c>
      <c r="H5705">
        <v>1</v>
      </c>
      <c r="I5705">
        <v>1</v>
      </c>
      <c r="J5705">
        <v>0</v>
      </c>
      <c r="K5705" s="194" t="e">
        <v>#N/A</v>
      </c>
      <c r="L5705" t="s">
        <v>1084</v>
      </c>
      <c r="M5705" t="s">
        <v>1084</v>
      </c>
      <c r="N5705">
        <v>450000</v>
      </c>
      <c r="O5705" t="s">
        <v>7876</v>
      </c>
      <c r="P5705" t="s">
        <v>13914</v>
      </c>
      <c r="Q5705">
        <v>450</v>
      </c>
      <c r="R5705" s="117" t="s">
        <v>14599</v>
      </c>
      <c r="S5705" s="117" t="s">
        <v>14606</v>
      </c>
      <c r="T5705" t="s">
        <v>12138</v>
      </c>
      <c r="U5705" t="s">
        <v>10772</v>
      </c>
    </row>
    <row r="5706" spans="1:21">
      <c r="A5706" s="117" t="s">
        <v>13220</v>
      </c>
      <c r="B5706" t="s">
        <v>14590</v>
      </c>
      <c r="C5706" t="s">
        <v>14593</v>
      </c>
      <c r="D5706">
        <v>101</v>
      </c>
      <c r="E5706">
        <v>95</v>
      </c>
      <c r="F5706" t="e">
        <v>#N/A</v>
      </c>
      <c r="G5706" t="e">
        <v>#N/A</v>
      </c>
      <c r="H5706">
        <v>1</v>
      </c>
      <c r="I5706">
        <v>1</v>
      </c>
      <c r="J5706">
        <v>0</v>
      </c>
      <c r="K5706" s="194" t="e">
        <v>#N/A</v>
      </c>
      <c r="L5706" t="s">
        <v>1084</v>
      </c>
      <c r="M5706" t="s">
        <v>1084</v>
      </c>
      <c r="N5706">
        <v>450000</v>
      </c>
      <c r="O5706" t="s">
        <v>7876</v>
      </c>
      <c r="P5706" t="s">
        <v>13914</v>
      </c>
      <c r="Q5706">
        <v>450</v>
      </c>
      <c r="R5706" s="117" t="s">
        <v>14599</v>
      </c>
      <c r="S5706" s="117" t="s">
        <v>14606</v>
      </c>
      <c r="T5706" t="s">
        <v>12138</v>
      </c>
      <c r="U5706" t="s">
        <v>10772</v>
      </c>
    </row>
    <row r="5707" spans="1:21">
      <c r="A5707" s="117" t="s">
        <v>13221</v>
      </c>
      <c r="B5707" t="s">
        <v>14590</v>
      </c>
      <c r="C5707" t="s">
        <v>14593</v>
      </c>
      <c r="D5707">
        <v>101</v>
      </c>
      <c r="E5707">
        <v>95</v>
      </c>
      <c r="F5707" t="e">
        <v>#N/A</v>
      </c>
      <c r="G5707" t="e">
        <v>#N/A</v>
      </c>
      <c r="H5707">
        <v>1</v>
      </c>
      <c r="I5707">
        <v>1</v>
      </c>
      <c r="J5707">
        <v>0</v>
      </c>
      <c r="K5707" s="194" t="e">
        <v>#N/A</v>
      </c>
      <c r="L5707" t="s">
        <v>1084</v>
      </c>
      <c r="M5707" t="s">
        <v>1084</v>
      </c>
      <c r="N5707">
        <v>450000</v>
      </c>
      <c r="O5707" t="s">
        <v>7876</v>
      </c>
      <c r="P5707" t="s">
        <v>13914</v>
      </c>
      <c r="Q5707">
        <v>450</v>
      </c>
      <c r="R5707" s="117" t="s">
        <v>14599</v>
      </c>
      <c r="S5707" s="117" t="s">
        <v>14606</v>
      </c>
      <c r="T5707" t="s">
        <v>12138</v>
      </c>
      <c r="U5707" t="s">
        <v>10772</v>
      </c>
    </row>
    <row r="5708" spans="1:21">
      <c r="A5708" s="117" t="s">
        <v>13222</v>
      </c>
      <c r="B5708" t="s">
        <v>14590</v>
      </c>
      <c r="C5708" t="s">
        <v>14593</v>
      </c>
      <c r="D5708">
        <v>101</v>
      </c>
      <c r="E5708">
        <v>95</v>
      </c>
      <c r="F5708" t="e">
        <v>#N/A</v>
      </c>
      <c r="G5708" t="e">
        <v>#N/A</v>
      </c>
      <c r="H5708">
        <v>1</v>
      </c>
      <c r="I5708">
        <v>1</v>
      </c>
      <c r="J5708">
        <v>0</v>
      </c>
      <c r="K5708" s="194" t="e">
        <v>#N/A</v>
      </c>
      <c r="L5708" t="s">
        <v>1084</v>
      </c>
      <c r="M5708" t="s">
        <v>1084</v>
      </c>
      <c r="N5708">
        <v>450000</v>
      </c>
      <c r="O5708" t="s">
        <v>7876</v>
      </c>
      <c r="P5708" t="s">
        <v>13914</v>
      </c>
      <c r="Q5708">
        <v>450</v>
      </c>
      <c r="R5708" s="117" t="s">
        <v>14599</v>
      </c>
      <c r="S5708" s="117" t="s">
        <v>14606</v>
      </c>
      <c r="T5708" t="s">
        <v>12138</v>
      </c>
      <c r="U5708" t="s">
        <v>10772</v>
      </c>
    </row>
    <row r="5709" spans="1:21">
      <c r="A5709" s="117" t="s">
        <v>13223</v>
      </c>
      <c r="B5709" t="s">
        <v>14590</v>
      </c>
      <c r="C5709" t="s">
        <v>14593</v>
      </c>
      <c r="D5709">
        <v>6</v>
      </c>
      <c r="E5709">
        <v>0</v>
      </c>
      <c r="F5709" t="e">
        <v>#N/A</v>
      </c>
      <c r="G5709" t="e">
        <v>#N/A</v>
      </c>
      <c r="H5709">
        <v>1</v>
      </c>
      <c r="I5709">
        <v>1</v>
      </c>
      <c r="J5709">
        <v>0</v>
      </c>
      <c r="K5709" s="194" t="e">
        <v>#N/A</v>
      </c>
      <c r="L5709" t="s">
        <v>1084</v>
      </c>
      <c r="M5709" t="s">
        <v>1084</v>
      </c>
      <c r="O5709" t="s">
        <v>7876</v>
      </c>
      <c r="R5709" s="117" t="s">
        <v>14599</v>
      </c>
      <c r="S5709" s="117" t="s">
        <v>14615</v>
      </c>
      <c r="T5709" t="e">
        <v>#N/A</v>
      </c>
      <c r="U5709" t="s">
        <v>10772</v>
      </c>
    </row>
    <row r="5710" spans="1:21">
      <c r="A5710" s="117" t="s">
        <v>13224</v>
      </c>
      <c r="B5710" t="s">
        <v>14590</v>
      </c>
      <c r="C5710" t="s">
        <v>14593</v>
      </c>
      <c r="D5710">
        <v>101</v>
      </c>
      <c r="E5710">
        <v>95</v>
      </c>
      <c r="F5710" t="e">
        <v>#N/A</v>
      </c>
      <c r="G5710" t="e">
        <v>#N/A</v>
      </c>
      <c r="H5710">
        <v>1</v>
      </c>
      <c r="I5710">
        <v>1</v>
      </c>
      <c r="J5710">
        <v>0</v>
      </c>
      <c r="K5710" s="194" t="e">
        <v>#N/A</v>
      </c>
      <c r="L5710" t="s">
        <v>1084</v>
      </c>
      <c r="M5710" t="s">
        <v>1084</v>
      </c>
      <c r="N5710">
        <v>450000</v>
      </c>
      <c r="O5710" t="s">
        <v>7876</v>
      </c>
      <c r="P5710" t="s">
        <v>13914</v>
      </c>
      <c r="Q5710">
        <v>450</v>
      </c>
      <c r="R5710" s="117" t="s">
        <v>14599</v>
      </c>
      <c r="S5710" s="117" t="s">
        <v>14606</v>
      </c>
      <c r="T5710" t="s">
        <v>12138</v>
      </c>
      <c r="U5710" t="s">
        <v>10772</v>
      </c>
    </row>
    <row r="5711" spans="1:21">
      <c r="A5711" s="117" t="s">
        <v>13225</v>
      </c>
      <c r="B5711" t="s">
        <v>14590</v>
      </c>
      <c r="C5711" t="s">
        <v>14593</v>
      </c>
      <c r="D5711">
        <v>101</v>
      </c>
      <c r="E5711">
        <v>95</v>
      </c>
      <c r="F5711" t="e">
        <v>#N/A</v>
      </c>
      <c r="G5711" t="e">
        <v>#N/A</v>
      </c>
      <c r="H5711">
        <v>1</v>
      </c>
      <c r="I5711">
        <v>1</v>
      </c>
      <c r="J5711">
        <v>0</v>
      </c>
      <c r="K5711" s="194" t="e">
        <v>#N/A</v>
      </c>
      <c r="L5711" t="s">
        <v>1084</v>
      </c>
      <c r="M5711" t="s">
        <v>1084</v>
      </c>
      <c r="N5711">
        <v>450000</v>
      </c>
      <c r="O5711" t="s">
        <v>7876</v>
      </c>
      <c r="P5711" t="s">
        <v>13914</v>
      </c>
      <c r="Q5711">
        <v>450</v>
      </c>
      <c r="R5711" s="117" t="s">
        <v>14599</v>
      </c>
      <c r="S5711" s="117" t="s">
        <v>14606</v>
      </c>
      <c r="T5711" t="s">
        <v>12138</v>
      </c>
      <c r="U5711" t="s">
        <v>10772</v>
      </c>
    </row>
    <row r="5712" spans="1:21">
      <c r="A5712" s="117" t="s">
        <v>13226</v>
      </c>
      <c r="B5712" t="s">
        <v>14590</v>
      </c>
      <c r="C5712" t="s">
        <v>14593</v>
      </c>
      <c r="D5712">
        <v>101</v>
      </c>
      <c r="E5712">
        <v>95</v>
      </c>
      <c r="F5712" t="e">
        <v>#N/A</v>
      </c>
      <c r="G5712" t="e">
        <v>#N/A</v>
      </c>
      <c r="H5712">
        <v>1</v>
      </c>
      <c r="I5712">
        <v>1</v>
      </c>
      <c r="J5712">
        <v>0</v>
      </c>
      <c r="K5712" s="194" t="e">
        <v>#N/A</v>
      </c>
      <c r="L5712" t="s">
        <v>1084</v>
      </c>
      <c r="M5712" t="s">
        <v>1084</v>
      </c>
      <c r="N5712">
        <v>450000</v>
      </c>
      <c r="O5712" t="s">
        <v>7876</v>
      </c>
      <c r="P5712" t="s">
        <v>13914</v>
      </c>
      <c r="Q5712">
        <v>450</v>
      </c>
      <c r="R5712" s="117" t="s">
        <v>14599</v>
      </c>
      <c r="S5712" s="117" t="s">
        <v>14606</v>
      </c>
      <c r="T5712" t="s">
        <v>12138</v>
      </c>
      <c r="U5712" t="s">
        <v>10772</v>
      </c>
    </row>
    <row r="5713" spans="1:21">
      <c r="A5713" s="117" t="s">
        <v>13227</v>
      </c>
      <c r="B5713" t="s">
        <v>14590</v>
      </c>
      <c r="C5713" t="s">
        <v>14593</v>
      </c>
      <c r="D5713">
        <v>101</v>
      </c>
      <c r="E5713">
        <v>95</v>
      </c>
      <c r="F5713" t="e">
        <v>#N/A</v>
      </c>
      <c r="G5713" t="e">
        <v>#N/A</v>
      </c>
      <c r="H5713">
        <v>1</v>
      </c>
      <c r="I5713">
        <v>1</v>
      </c>
      <c r="J5713">
        <v>0</v>
      </c>
      <c r="K5713" s="194" t="e">
        <v>#N/A</v>
      </c>
      <c r="L5713" t="s">
        <v>1084</v>
      </c>
      <c r="M5713" t="s">
        <v>1084</v>
      </c>
      <c r="N5713">
        <v>450000</v>
      </c>
      <c r="O5713" t="s">
        <v>7876</v>
      </c>
      <c r="P5713" t="s">
        <v>13914</v>
      </c>
      <c r="Q5713">
        <v>450</v>
      </c>
      <c r="R5713" s="117" t="s">
        <v>14599</v>
      </c>
      <c r="S5713" s="117" t="s">
        <v>14606</v>
      </c>
      <c r="T5713" t="s">
        <v>12138</v>
      </c>
      <c r="U5713" t="s">
        <v>10772</v>
      </c>
    </row>
    <row r="5714" spans="1:21">
      <c r="A5714" s="117" t="s">
        <v>13228</v>
      </c>
      <c r="B5714" t="s">
        <v>14590</v>
      </c>
      <c r="C5714" t="s">
        <v>14593</v>
      </c>
      <c r="D5714">
        <v>101</v>
      </c>
      <c r="E5714">
        <v>95</v>
      </c>
      <c r="F5714" t="e">
        <v>#N/A</v>
      </c>
      <c r="G5714" t="e">
        <v>#N/A</v>
      </c>
      <c r="H5714">
        <v>1</v>
      </c>
      <c r="I5714">
        <v>1</v>
      </c>
      <c r="J5714">
        <v>0</v>
      </c>
      <c r="K5714" s="194" t="e">
        <v>#N/A</v>
      </c>
      <c r="L5714" t="s">
        <v>1084</v>
      </c>
      <c r="M5714" t="s">
        <v>1084</v>
      </c>
      <c r="N5714">
        <v>450000</v>
      </c>
      <c r="O5714" t="s">
        <v>7876</v>
      </c>
      <c r="P5714" t="s">
        <v>13914</v>
      </c>
      <c r="Q5714">
        <v>450</v>
      </c>
      <c r="R5714" s="117" t="s">
        <v>14599</v>
      </c>
      <c r="S5714" s="117" t="s">
        <v>14606</v>
      </c>
      <c r="T5714" t="s">
        <v>12138</v>
      </c>
      <c r="U5714" t="s">
        <v>10772</v>
      </c>
    </row>
    <row r="5715" spans="1:21">
      <c r="A5715" s="117" t="s">
        <v>13229</v>
      </c>
      <c r="B5715" t="s">
        <v>14590</v>
      </c>
      <c r="C5715" t="s">
        <v>14593</v>
      </c>
      <c r="D5715">
        <v>101</v>
      </c>
      <c r="E5715">
        <v>95</v>
      </c>
      <c r="F5715" t="e">
        <v>#N/A</v>
      </c>
      <c r="G5715" t="e">
        <v>#N/A</v>
      </c>
      <c r="H5715">
        <v>1</v>
      </c>
      <c r="I5715">
        <v>1</v>
      </c>
      <c r="J5715">
        <v>0</v>
      </c>
      <c r="K5715" s="194" t="e">
        <v>#N/A</v>
      </c>
      <c r="L5715" t="s">
        <v>1084</v>
      </c>
      <c r="M5715" t="s">
        <v>1084</v>
      </c>
      <c r="N5715">
        <v>450000</v>
      </c>
      <c r="O5715" t="s">
        <v>7876</v>
      </c>
      <c r="P5715" t="s">
        <v>13914</v>
      </c>
      <c r="Q5715">
        <v>450</v>
      </c>
      <c r="R5715" s="117" t="s">
        <v>14599</v>
      </c>
      <c r="S5715" s="117" t="s">
        <v>14606</v>
      </c>
      <c r="T5715" t="s">
        <v>12138</v>
      </c>
      <c r="U5715" t="s">
        <v>10772</v>
      </c>
    </row>
    <row r="5716" spans="1:21">
      <c r="A5716" s="117" t="s">
        <v>13230</v>
      </c>
      <c r="B5716" t="s">
        <v>14590</v>
      </c>
      <c r="C5716" t="s">
        <v>14593</v>
      </c>
      <c r="D5716">
        <v>6</v>
      </c>
      <c r="E5716">
        <v>0</v>
      </c>
      <c r="F5716" t="e">
        <v>#N/A</v>
      </c>
      <c r="G5716" t="e">
        <v>#N/A</v>
      </c>
      <c r="H5716">
        <v>1</v>
      </c>
      <c r="I5716">
        <v>1</v>
      </c>
      <c r="J5716">
        <v>0</v>
      </c>
      <c r="K5716" s="194" t="e">
        <v>#N/A</v>
      </c>
      <c r="L5716" t="e">
        <v>#N/A</v>
      </c>
      <c r="M5716" t="e">
        <v>#N/A</v>
      </c>
      <c r="O5716" t="s">
        <v>7876</v>
      </c>
      <c r="R5716" s="117" t="s">
        <v>14599</v>
      </c>
      <c r="S5716" s="117" t="s">
        <v>14615</v>
      </c>
      <c r="T5716" t="e">
        <v>#N/A</v>
      </c>
      <c r="U5716" t="s">
        <v>10772</v>
      </c>
    </row>
    <row r="5717" spans="1:21">
      <c r="A5717" s="117" t="s">
        <v>13231</v>
      </c>
      <c r="B5717" t="s">
        <v>14590</v>
      </c>
      <c r="C5717" t="s">
        <v>14593</v>
      </c>
      <c r="D5717">
        <v>6</v>
      </c>
      <c r="E5717">
        <v>0</v>
      </c>
      <c r="F5717" t="e">
        <v>#N/A</v>
      </c>
      <c r="G5717" t="e">
        <v>#N/A</v>
      </c>
      <c r="H5717">
        <v>1</v>
      </c>
      <c r="I5717">
        <v>1</v>
      </c>
      <c r="J5717">
        <v>0</v>
      </c>
      <c r="K5717" s="194" t="e">
        <v>#N/A</v>
      </c>
      <c r="L5717" t="e">
        <v>#N/A</v>
      </c>
      <c r="M5717" t="e">
        <v>#N/A</v>
      </c>
      <c r="O5717" t="s">
        <v>7876</v>
      </c>
      <c r="R5717" s="117" t="s">
        <v>14599</v>
      </c>
      <c r="S5717" s="117" t="s">
        <v>14615</v>
      </c>
      <c r="T5717" t="e">
        <v>#N/A</v>
      </c>
      <c r="U5717" t="s">
        <v>10772</v>
      </c>
    </row>
    <row r="5718" spans="1:21">
      <c r="A5718" s="117" t="s">
        <v>13232</v>
      </c>
      <c r="B5718" t="s">
        <v>14590</v>
      </c>
      <c r="C5718" t="s">
        <v>14593</v>
      </c>
      <c r="D5718">
        <v>101</v>
      </c>
      <c r="E5718">
        <v>95</v>
      </c>
      <c r="F5718" t="e">
        <v>#N/A</v>
      </c>
      <c r="G5718" t="e">
        <v>#N/A</v>
      </c>
      <c r="H5718">
        <v>1</v>
      </c>
      <c r="I5718">
        <v>1</v>
      </c>
      <c r="J5718">
        <v>0</v>
      </c>
      <c r="K5718" s="194" t="e">
        <v>#N/A</v>
      </c>
      <c r="L5718" t="s">
        <v>1084</v>
      </c>
      <c r="M5718" t="s">
        <v>1084</v>
      </c>
      <c r="N5718">
        <v>450000</v>
      </c>
      <c r="O5718" t="s">
        <v>7876</v>
      </c>
      <c r="P5718" t="s">
        <v>13914</v>
      </c>
      <c r="Q5718">
        <v>450</v>
      </c>
      <c r="R5718" s="117" t="s">
        <v>14599</v>
      </c>
      <c r="S5718" s="117" t="s">
        <v>14606</v>
      </c>
      <c r="T5718" t="s">
        <v>12138</v>
      </c>
      <c r="U5718" t="s">
        <v>10772</v>
      </c>
    </row>
    <row r="5719" spans="1:21">
      <c r="A5719" s="117" t="s">
        <v>13233</v>
      </c>
      <c r="B5719" t="s">
        <v>14590</v>
      </c>
      <c r="C5719" t="s">
        <v>14593</v>
      </c>
      <c r="D5719">
        <v>101</v>
      </c>
      <c r="E5719">
        <v>95</v>
      </c>
      <c r="F5719" t="e">
        <v>#N/A</v>
      </c>
      <c r="G5719" t="e">
        <v>#N/A</v>
      </c>
      <c r="H5719">
        <v>1</v>
      </c>
      <c r="I5719">
        <v>1</v>
      </c>
      <c r="J5719">
        <v>0</v>
      </c>
      <c r="K5719" s="194" t="e">
        <v>#N/A</v>
      </c>
      <c r="L5719" t="s">
        <v>1084</v>
      </c>
      <c r="M5719" t="s">
        <v>1084</v>
      </c>
      <c r="N5719">
        <v>450000</v>
      </c>
      <c r="O5719" t="s">
        <v>7876</v>
      </c>
      <c r="P5719" t="s">
        <v>13914</v>
      </c>
      <c r="Q5719">
        <v>450</v>
      </c>
      <c r="R5719" s="117" t="s">
        <v>14599</v>
      </c>
      <c r="S5719" s="117" t="s">
        <v>14606</v>
      </c>
      <c r="T5719" t="s">
        <v>12138</v>
      </c>
      <c r="U5719" t="s">
        <v>10772</v>
      </c>
    </row>
    <row r="5720" spans="1:21">
      <c r="A5720" s="117" t="s">
        <v>13234</v>
      </c>
      <c r="B5720" t="s">
        <v>14590</v>
      </c>
      <c r="C5720" t="s">
        <v>14593</v>
      </c>
      <c r="D5720">
        <v>101</v>
      </c>
      <c r="E5720">
        <v>95</v>
      </c>
      <c r="F5720" t="e">
        <v>#N/A</v>
      </c>
      <c r="G5720" t="e">
        <v>#N/A</v>
      </c>
      <c r="H5720">
        <v>1</v>
      </c>
      <c r="I5720">
        <v>1</v>
      </c>
      <c r="J5720">
        <v>0</v>
      </c>
      <c r="K5720" s="194" t="e">
        <v>#N/A</v>
      </c>
      <c r="L5720" t="s">
        <v>1084</v>
      </c>
      <c r="M5720" t="s">
        <v>1084</v>
      </c>
      <c r="N5720">
        <v>450000</v>
      </c>
      <c r="O5720" t="s">
        <v>7876</v>
      </c>
      <c r="P5720" t="s">
        <v>13914</v>
      </c>
      <c r="Q5720">
        <v>450</v>
      </c>
      <c r="R5720" s="117" t="s">
        <v>14599</v>
      </c>
      <c r="S5720" s="117" t="s">
        <v>14606</v>
      </c>
      <c r="T5720" t="s">
        <v>12138</v>
      </c>
      <c r="U5720" t="s">
        <v>10772</v>
      </c>
    </row>
    <row r="5721" spans="1:21">
      <c r="A5721" s="117" t="s">
        <v>13235</v>
      </c>
      <c r="B5721" t="s">
        <v>14590</v>
      </c>
      <c r="C5721" t="s">
        <v>14593</v>
      </c>
      <c r="D5721">
        <v>101</v>
      </c>
      <c r="E5721">
        <v>95</v>
      </c>
      <c r="F5721" t="e">
        <v>#N/A</v>
      </c>
      <c r="G5721" t="e">
        <v>#N/A</v>
      </c>
      <c r="H5721">
        <v>1</v>
      </c>
      <c r="I5721">
        <v>1</v>
      </c>
      <c r="J5721">
        <v>0</v>
      </c>
      <c r="K5721" s="194" t="e">
        <v>#N/A</v>
      </c>
      <c r="L5721" t="s">
        <v>1084</v>
      </c>
      <c r="M5721" t="s">
        <v>1084</v>
      </c>
      <c r="N5721">
        <v>450000</v>
      </c>
      <c r="O5721" t="s">
        <v>7876</v>
      </c>
      <c r="P5721" t="s">
        <v>13914</v>
      </c>
      <c r="Q5721">
        <v>450</v>
      </c>
      <c r="R5721" s="117" t="s">
        <v>14599</v>
      </c>
      <c r="S5721" s="117" t="s">
        <v>14606</v>
      </c>
      <c r="T5721" t="s">
        <v>12138</v>
      </c>
      <c r="U5721" t="s">
        <v>10772</v>
      </c>
    </row>
    <row r="5722" spans="1:21">
      <c r="A5722" s="117" t="s">
        <v>13236</v>
      </c>
      <c r="B5722" t="s">
        <v>14590</v>
      </c>
      <c r="C5722" t="s">
        <v>14593</v>
      </c>
      <c r="D5722">
        <v>101</v>
      </c>
      <c r="E5722">
        <v>95</v>
      </c>
      <c r="F5722" t="e">
        <v>#N/A</v>
      </c>
      <c r="G5722" t="e">
        <v>#N/A</v>
      </c>
      <c r="H5722">
        <v>1</v>
      </c>
      <c r="I5722">
        <v>1</v>
      </c>
      <c r="J5722">
        <v>0</v>
      </c>
      <c r="K5722" s="194" t="e">
        <v>#N/A</v>
      </c>
      <c r="L5722" t="s">
        <v>1084</v>
      </c>
      <c r="M5722" t="s">
        <v>1084</v>
      </c>
      <c r="N5722">
        <v>450000</v>
      </c>
      <c r="O5722" t="s">
        <v>7876</v>
      </c>
      <c r="P5722" t="s">
        <v>13914</v>
      </c>
      <c r="Q5722">
        <v>450</v>
      </c>
      <c r="R5722" s="117" t="s">
        <v>14599</v>
      </c>
      <c r="S5722" s="117" t="s">
        <v>14606</v>
      </c>
      <c r="T5722" t="s">
        <v>12138</v>
      </c>
      <c r="U5722" t="s">
        <v>10772</v>
      </c>
    </row>
    <row r="5723" spans="1:21">
      <c r="A5723" s="117" t="s">
        <v>13237</v>
      </c>
      <c r="B5723" t="s">
        <v>14590</v>
      </c>
      <c r="C5723" t="s">
        <v>14593</v>
      </c>
      <c r="D5723">
        <v>101</v>
      </c>
      <c r="E5723">
        <v>95</v>
      </c>
      <c r="F5723" t="e">
        <v>#N/A</v>
      </c>
      <c r="G5723" t="e">
        <v>#N/A</v>
      </c>
      <c r="H5723">
        <v>1</v>
      </c>
      <c r="I5723">
        <v>1</v>
      </c>
      <c r="J5723">
        <v>0</v>
      </c>
      <c r="K5723" s="194" t="e">
        <v>#N/A</v>
      </c>
      <c r="L5723" t="s">
        <v>1084</v>
      </c>
      <c r="M5723" t="s">
        <v>1084</v>
      </c>
      <c r="N5723">
        <v>450000</v>
      </c>
      <c r="O5723" t="s">
        <v>7876</v>
      </c>
      <c r="P5723" t="s">
        <v>13914</v>
      </c>
      <c r="Q5723">
        <v>450</v>
      </c>
      <c r="R5723" s="117" t="s">
        <v>14599</v>
      </c>
      <c r="S5723" s="117" t="s">
        <v>14606</v>
      </c>
      <c r="T5723" t="s">
        <v>12138</v>
      </c>
      <c r="U5723" t="s">
        <v>10772</v>
      </c>
    </row>
    <row r="5724" spans="1:21">
      <c r="A5724" s="117" t="s">
        <v>13238</v>
      </c>
      <c r="B5724" t="s">
        <v>14590</v>
      </c>
      <c r="C5724" t="s">
        <v>14593</v>
      </c>
      <c r="D5724">
        <v>101</v>
      </c>
      <c r="E5724">
        <v>95</v>
      </c>
      <c r="F5724" t="e">
        <v>#N/A</v>
      </c>
      <c r="G5724" t="e">
        <v>#N/A</v>
      </c>
      <c r="H5724">
        <v>1</v>
      </c>
      <c r="I5724">
        <v>1</v>
      </c>
      <c r="J5724">
        <v>0</v>
      </c>
      <c r="K5724" s="194" t="e">
        <v>#N/A</v>
      </c>
      <c r="L5724" t="s">
        <v>1084</v>
      </c>
      <c r="M5724" t="s">
        <v>1084</v>
      </c>
      <c r="N5724">
        <v>450000</v>
      </c>
      <c r="O5724" t="s">
        <v>7876</v>
      </c>
      <c r="P5724" t="s">
        <v>13914</v>
      </c>
      <c r="Q5724">
        <v>450</v>
      </c>
      <c r="R5724" s="117" t="s">
        <v>14599</v>
      </c>
      <c r="S5724" s="117" t="s">
        <v>14606</v>
      </c>
      <c r="T5724" t="s">
        <v>12138</v>
      </c>
      <c r="U5724" t="s">
        <v>10772</v>
      </c>
    </row>
    <row r="5725" spans="1:21">
      <c r="A5725" s="117" t="s">
        <v>13239</v>
      </c>
      <c r="B5725" t="s">
        <v>14590</v>
      </c>
      <c r="C5725" t="s">
        <v>14593</v>
      </c>
      <c r="D5725">
        <v>101</v>
      </c>
      <c r="E5725">
        <v>95</v>
      </c>
      <c r="F5725" t="e">
        <v>#N/A</v>
      </c>
      <c r="G5725" t="e">
        <v>#N/A</v>
      </c>
      <c r="H5725">
        <v>1</v>
      </c>
      <c r="I5725">
        <v>1</v>
      </c>
      <c r="J5725">
        <v>0</v>
      </c>
      <c r="K5725" s="194" t="e">
        <v>#N/A</v>
      </c>
      <c r="L5725" t="s">
        <v>1084</v>
      </c>
      <c r="M5725" t="s">
        <v>1084</v>
      </c>
      <c r="N5725">
        <v>450000</v>
      </c>
      <c r="O5725" t="s">
        <v>7876</v>
      </c>
      <c r="P5725" t="s">
        <v>13914</v>
      </c>
      <c r="Q5725">
        <v>450</v>
      </c>
      <c r="R5725" s="117" t="s">
        <v>14599</v>
      </c>
      <c r="S5725" s="117" t="s">
        <v>14606</v>
      </c>
      <c r="T5725" t="s">
        <v>12138</v>
      </c>
      <c r="U5725" t="s">
        <v>10772</v>
      </c>
    </row>
    <row r="5726" spans="1:21">
      <c r="A5726" s="117" t="s">
        <v>13240</v>
      </c>
      <c r="B5726" t="s">
        <v>14590</v>
      </c>
      <c r="C5726" t="s">
        <v>14593</v>
      </c>
      <c r="D5726">
        <v>101</v>
      </c>
      <c r="E5726">
        <v>95</v>
      </c>
      <c r="F5726" t="e">
        <v>#N/A</v>
      </c>
      <c r="G5726" t="e">
        <v>#N/A</v>
      </c>
      <c r="H5726">
        <v>1</v>
      </c>
      <c r="I5726">
        <v>1</v>
      </c>
      <c r="J5726">
        <v>0</v>
      </c>
      <c r="K5726" s="194" t="e">
        <v>#N/A</v>
      </c>
      <c r="L5726" t="s">
        <v>1084</v>
      </c>
      <c r="M5726" t="s">
        <v>1084</v>
      </c>
      <c r="N5726">
        <v>450000</v>
      </c>
      <c r="O5726" t="s">
        <v>7876</v>
      </c>
      <c r="P5726" t="s">
        <v>13914</v>
      </c>
      <c r="Q5726">
        <v>450</v>
      </c>
      <c r="R5726" s="117" t="s">
        <v>14599</v>
      </c>
      <c r="S5726" s="117" t="s">
        <v>14606</v>
      </c>
      <c r="T5726" t="s">
        <v>12138</v>
      </c>
      <c r="U5726" t="s">
        <v>10772</v>
      </c>
    </row>
    <row r="5727" spans="1:21">
      <c r="A5727" s="117" t="s">
        <v>13241</v>
      </c>
      <c r="B5727" t="s">
        <v>14590</v>
      </c>
      <c r="C5727" t="s">
        <v>14593</v>
      </c>
      <c r="D5727">
        <v>6</v>
      </c>
      <c r="E5727">
        <v>0</v>
      </c>
      <c r="F5727" t="e">
        <v>#N/A</v>
      </c>
      <c r="G5727" t="e">
        <v>#N/A</v>
      </c>
      <c r="H5727">
        <v>1</v>
      </c>
      <c r="I5727">
        <v>1</v>
      </c>
      <c r="J5727">
        <v>0</v>
      </c>
      <c r="K5727" s="194" t="e">
        <v>#N/A</v>
      </c>
      <c r="L5727" t="e">
        <v>#N/A</v>
      </c>
      <c r="M5727" t="e">
        <v>#N/A</v>
      </c>
      <c r="O5727" t="s">
        <v>7876</v>
      </c>
      <c r="P5727" t="s">
        <v>8183</v>
      </c>
      <c r="R5727" s="117" t="s">
        <v>14599</v>
      </c>
      <c r="S5727" s="117" t="s">
        <v>14615</v>
      </c>
      <c r="T5727" t="e">
        <v>#N/A</v>
      </c>
      <c r="U5727" t="s">
        <v>10772</v>
      </c>
    </row>
    <row r="5728" spans="1:21">
      <c r="A5728" s="117" t="s">
        <v>13242</v>
      </c>
      <c r="B5728" t="s">
        <v>14590</v>
      </c>
      <c r="C5728" t="s">
        <v>14593</v>
      </c>
      <c r="D5728">
        <v>101</v>
      </c>
      <c r="E5728">
        <v>95</v>
      </c>
      <c r="F5728" t="e">
        <v>#N/A</v>
      </c>
      <c r="G5728" t="e">
        <v>#N/A</v>
      </c>
      <c r="H5728">
        <v>1</v>
      </c>
      <c r="I5728">
        <v>1</v>
      </c>
      <c r="J5728">
        <v>0</v>
      </c>
      <c r="K5728" s="194" t="e">
        <v>#N/A</v>
      </c>
      <c r="L5728" t="s">
        <v>1084</v>
      </c>
      <c r="M5728" t="s">
        <v>1084</v>
      </c>
      <c r="N5728">
        <v>450000</v>
      </c>
      <c r="O5728" t="s">
        <v>7876</v>
      </c>
      <c r="P5728" t="s">
        <v>13914</v>
      </c>
      <c r="Q5728">
        <v>450</v>
      </c>
      <c r="R5728" s="117" t="s">
        <v>14599</v>
      </c>
      <c r="S5728" s="117" t="s">
        <v>14606</v>
      </c>
      <c r="T5728" t="s">
        <v>12138</v>
      </c>
      <c r="U5728" t="s">
        <v>10772</v>
      </c>
    </row>
    <row r="5729" spans="1:21">
      <c r="A5729" s="117" t="s">
        <v>13243</v>
      </c>
      <c r="B5729" t="s">
        <v>14590</v>
      </c>
      <c r="C5729" t="s">
        <v>14593</v>
      </c>
      <c r="D5729">
        <v>101</v>
      </c>
      <c r="E5729">
        <v>95</v>
      </c>
      <c r="F5729" t="e">
        <v>#N/A</v>
      </c>
      <c r="G5729" t="e">
        <v>#N/A</v>
      </c>
      <c r="H5729">
        <v>1</v>
      </c>
      <c r="I5729">
        <v>1</v>
      </c>
      <c r="J5729">
        <v>0</v>
      </c>
      <c r="K5729" s="194" t="e">
        <v>#N/A</v>
      </c>
      <c r="L5729" t="s">
        <v>1084</v>
      </c>
      <c r="M5729" t="s">
        <v>1084</v>
      </c>
      <c r="N5729">
        <v>450000</v>
      </c>
      <c r="O5729" t="s">
        <v>7876</v>
      </c>
      <c r="P5729" t="s">
        <v>13914</v>
      </c>
      <c r="Q5729">
        <v>450</v>
      </c>
      <c r="R5729" s="117" t="s">
        <v>14599</v>
      </c>
      <c r="S5729" s="117" t="s">
        <v>14606</v>
      </c>
      <c r="T5729" t="s">
        <v>12138</v>
      </c>
      <c r="U5729" t="s">
        <v>10772</v>
      </c>
    </row>
    <row r="5730" spans="1:21">
      <c r="A5730" s="117" t="s">
        <v>13244</v>
      </c>
      <c r="B5730" t="s">
        <v>14590</v>
      </c>
      <c r="C5730" t="s">
        <v>14593</v>
      </c>
      <c r="D5730">
        <v>101</v>
      </c>
      <c r="E5730">
        <v>95</v>
      </c>
      <c r="F5730" t="e">
        <v>#N/A</v>
      </c>
      <c r="G5730" t="e">
        <v>#N/A</v>
      </c>
      <c r="H5730">
        <v>1</v>
      </c>
      <c r="I5730">
        <v>1</v>
      </c>
      <c r="J5730">
        <v>0</v>
      </c>
      <c r="K5730" s="194" t="e">
        <v>#N/A</v>
      </c>
      <c r="L5730" t="s">
        <v>1084</v>
      </c>
      <c r="M5730" t="s">
        <v>1084</v>
      </c>
      <c r="N5730">
        <v>450000</v>
      </c>
      <c r="O5730" t="s">
        <v>7876</v>
      </c>
      <c r="P5730" t="s">
        <v>13914</v>
      </c>
      <c r="Q5730">
        <v>450</v>
      </c>
      <c r="R5730" s="117" t="s">
        <v>14599</v>
      </c>
      <c r="S5730" s="117" t="s">
        <v>14606</v>
      </c>
      <c r="T5730" t="s">
        <v>12138</v>
      </c>
      <c r="U5730" t="s">
        <v>10772</v>
      </c>
    </row>
    <row r="5731" spans="1:21">
      <c r="A5731" s="117" t="s">
        <v>13245</v>
      </c>
      <c r="B5731" t="s">
        <v>14590</v>
      </c>
      <c r="C5731" t="s">
        <v>14593</v>
      </c>
      <c r="D5731">
        <v>6</v>
      </c>
      <c r="E5731">
        <v>0</v>
      </c>
      <c r="F5731" t="e">
        <v>#N/A</v>
      </c>
      <c r="G5731" t="e">
        <v>#N/A</v>
      </c>
      <c r="H5731">
        <v>1</v>
      </c>
      <c r="I5731">
        <v>1</v>
      </c>
      <c r="J5731">
        <v>0</v>
      </c>
      <c r="K5731" s="194" t="e">
        <v>#N/A</v>
      </c>
      <c r="L5731" t="e">
        <v>#N/A</v>
      </c>
      <c r="M5731" t="e">
        <v>#N/A</v>
      </c>
      <c r="O5731" t="s">
        <v>7876</v>
      </c>
      <c r="R5731" s="117" t="s">
        <v>14599</v>
      </c>
      <c r="S5731" s="117" t="s">
        <v>14615</v>
      </c>
      <c r="T5731" t="e">
        <v>#N/A</v>
      </c>
      <c r="U5731" t="s">
        <v>10772</v>
      </c>
    </row>
    <row r="5732" spans="1:21">
      <c r="A5732" s="117" t="s">
        <v>13246</v>
      </c>
      <c r="B5732" t="s">
        <v>14590</v>
      </c>
      <c r="C5732" t="s">
        <v>14593</v>
      </c>
      <c r="D5732">
        <v>101</v>
      </c>
      <c r="E5732">
        <v>95</v>
      </c>
      <c r="F5732" t="e">
        <v>#N/A</v>
      </c>
      <c r="G5732" t="e">
        <v>#N/A</v>
      </c>
      <c r="H5732">
        <v>1</v>
      </c>
      <c r="I5732">
        <v>1</v>
      </c>
      <c r="J5732">
        <v>0</v>
      </c>
      <c r="K5732" s="194" t="e">
        <v>#N/A</v>
      </c>
      <c r="L5732" t="s">
        <v>1084</v>
      </c>
      <c r="M5732" t="s">
        <v>1084</v>
      </c>
      <c r="N5732">
        <v>450000</v>
      </c>
      <c r="O5732" t="s">
        <v>7876</v>
      </c>
      <c r="P5732" t="s">
        <v>13914</v>
      </c>
      <c r="Q5732">
        <v>450</v>
      </c>
      <c r="R5732" s="117" t="s">
        <v>14599</v>
      </c>
      <c r="S5732" s="117" t="s">
        <v>14606</v>
      </c>
      <c r="T5732" t="s">
        <v>12138</v>
      </c>
      <c r="U5732" t="s">
        <v>10772</v>
      </c>
    </row>
    <row r="5733" spans="1:21">
      <c r="A5733" s="117" t="s">
        <v>13247</v>
      </c>
      <c r="B5733" t="s">
        <v>14590</v>
      </c>
      <c r="C5733" t="s">
        <v>14593</v>
      </c>
      <c r="D5733">
        <v>101</v>
      </c>
      <c r="E5733">
        <v>95</v>
      </c>
      <c r="F5733" t="e">
        <v>#N/A</v>
      </c>
      <c r="G5733" t="e">
        <v>#N/A</v>
      </c>
      <c r="H5733">
        <v>1</v>
      </c>
      <c r="I5733">
        <v>1</v>
      </c>
      <c r="J5733">
        <v>0</v>
      </c>
      <c r="K5733" s="194" t="e">
        <v>#N/A</v>
      </c>
      <c r="L5733" t="s">
        <v>1084</v>
      </c>
      <c r="M5733" t="s">
        <v>1084</v>
      </c>
      <c r="N5733">
        <v>450000</v>
      </c>
      <c r="O5733" t="s">
        <v>7876</v>
      </c>
      <c r="P5733" t="s">
        <v>13914</v>
      </c>
      <c r="Q5733">
        <v>450</v>
      </c>
      <c r="R5733" s="117" t="s">
        <v>14599</v>
      </c>
      <c r="S5733" s="117" t="s">
        <v>14606</v>
      </c>
      <c r="T5733" t="s">
        <v>12138</v>
      </c>
      <c r="U5733" t="s">
        <v>10772</v>
      </c>
    </row>
    <row r="5734" spans="1:21">
      <c r="A5734" s="117" t="s">
        <v>13248</v>
      </c>
      <c r="B5734" t="s">
        <v>14590</v>
      </c>
      <c r="C5734" t="s">
        <v>14593</v>
      </c>
      <c r="D5734">
        <v>101</v>
      </c>
      <c r="E5734">
        <v>95</v>
      </c>
      <c r="F5734" t="e">
        <v>#N/A</v>
      </c>
      <c r="G5734" t="e">
        <v>#N/A</v>
      </c>
      <c r="H5734">
        <v>1</v>
      </c>
      <c r="I5734">
        <v>1</v>
      </c>
      <c r="J5734">
        <v>0</v>
      </c>
      <c r="K5734" s="194" t="e">
        <v>#N/A</v>
      </c>
      <c r="L5734" t="s">
        <v>1084</v>
      </c>
      <c r="M5734" t="s">
        <v>1084</v>
      </c>
      <c r="N5734">
        <v>450000</v>
      </c>
      <c r="O5734" t="s">
        <v>7876</v>
      </c>
      <c r="P5734" t="s">
        <v>13914</v>
      </c>
      <c r="Q5734">
        <v>450</v>
      </c>
      <c r="R5734" s="117" t="s">
        <v>14599</v>
      </c>
      <c r="S5734" s="117" t="s">
        <v>14606</v>
      </c>
      <c r="T5734" t="s">
        <v>12138</v>
      </c>
      <c r="U5734" t="s">
        <v>10772</v>
      </c>
    </row>
    <row r="5735" spans="1:21">
      <c r="A5735" s="117" t="s">
        <v>13249</v>
      </c>
      <c r="B5735" t="s">
        <v>14590</v>
      </c>
      <c r="C5735" t="s">
        <v>14593</v>
      </c>
      <c r="D5735">
        <v>101</v>
      </c>
      <c r="E5735">
        <v>95</v>
      </c>
      <c r="F5735" t="e">
        <v>#N/A</v>
      </c>
      <c r="G5735" t="e">
        <v>#N/A</v>
      </c>
      <c r="H5735">
        <v>1</v>
      </c>
      <c r="I5735">
        <v>1</v>
      </c>
      <c r="J5735">
        <v>0</v>
      </c>
      <c r="K5735" s="194" t="e">
        <v>#N/A</v>
      </c>
      <c r="L5735" t="s">
        <v>1084</v>
      </c>
      <c r="M5735" t="s">
        <v>1084</v>
      </c>
      <c r="N5735">
        <v>450000</v>
      </c>
      <c r="O5735" t="s">
        <v>7876</v>
      </c>
      <c r="P5735" t="s">
        <v>13914</v>
      </c>
      <c r="Q5735">
        <v>450</v>
      </c>
      <c r="R5735" s="117" t="s">
        <v>14599</v>
      </c>
      <c r="S5735" s="117" t="s">
        <v>14606</v>
      </c>
      <c r="T5735" t="s">
        <v>12138</v>
      </c>
      <c r="U5735" t="s">
        <v>10772</v>
      </c>
    </row>
    <row r="5736" spans="1:21">
      <c r="A5736" s="117" t="s">
        <v>13250</v>
      </c>
      <c r="B5736" t="s">
        <v>14590</v>
      </c>
      <c r="C5736" t="s">
        <v>14593</v>
      </c>
      <c r="D5736">
        <v>101</v>
      </c>
      <c r="E5736">
        <v>95</v>
      </c>
      <c r="F5736" t="e">
        <v>#N/A</v>
      </c>
      <c r="G5736" t="e">
        <v>#N/A</v>
      </c>
      <c r="H5736">
        <v>1</v>
      </c>
      <c r="I5736">
        <v>1</v>
      </c>
      <c r="J5736">
        <v>0</v>
      </c>
      <c r="K5736" s="194" t="e">
        <v>#N/A</v>
      </c>
      <c r="L5736" t="s">
        <v>1084</v>
      </c>
      <c r="M5736" t="s">
        <v>1084</v>
      </c>
      <c r="N5736">
        <v>450000</v>
      </c>
      <c r="O5736" t="s">
        <v>7876</v>
      </c>
      <c r="P5736" t="s">
        <v>13914</v>
      </c>
      <c r="Q5736">
        <v>450</v>
      </c>
      <c r="R5736" s="117" t="s">
        <v>14599</v>
      </c>
      <c r="S5736" s="117" t="s">
        <v>14606</v>
      </c>
      <c r="T5736" t="s">
        <v>12138</v>
      </c>
      <c r="U5736" t="s">
        <v>10772</v>
      </c>
    </row>
    <row r="5737" spans="1:21">
      <c r="A5737" s="117" t="s">
        <v>13251</v>
      </c>
      <c r="B5737" t="s">
        <v>14590</v>
      </c>
      <c r="C5737" t="s">
        <v>14593</v>
      </c>
      <c r="D5737">
        <v>101</v>
      </c>
      <c r="E5737">
        <v>95</v>
      </c>
      <c r="F5737" t="e">
        <v>#N/A</v>
      </c>
      <c r="G5737" t="e">
        <v>#N/A</v>
      </c>
      <c r="H5737">
        <v>1</v>
      </c>
      <c r="I5737">
        <v>1</v>
      </c>
      <c r="J5737">
        <v>0</v>
      </c>
      <c r="K5737" s="194" t="e">
        <v>#N/A</v>
      </c>
      <c r="L5737" t="s">
        <v>1084</v>
      </c>
      <c r="M5737" t="s">
        <v>1084</v>
      </c>
      <c r="N5737">
        <v>450000</v>
      </c>
      <c r="O5737" t="s">
        <v>7876</v>
      </c>
      <c r="P5737" t="s">
        <v>13914</v>
      </c>
      <c r="Q5737">
        <v>450</v>
      </c>
      <c r="R5737" s="117" t="s">
        <v>14599</v>
      </c>
      <c r="S5737" s="117" t="s">
        <v>14606</v>
      </c>
      <c r="T5737" t="s">
        <v>12138</v>
      </c>
      <c r="U5737" t="s">
        <v>10772</v>
      </c>
    </row>
    <row r="5738" spans="1:21">
      <c r="A5738" s="117" t="s">
        <v>13252</v>
      </c>
      <c r="B5738" t="s">
        <v>14590</v>
      </c>
      <c r="C5738" t="s">
        <v>14593</v>
      </c>
      <c r="D5738">
        <v>6</v>
      </c>
      <c r="E5738">
        <v>0</v>
      </c>
      <c r="F5738" t="e">
        <v>#N/A</v>
      </c>
      <c r="G5738" t="e">
        <v>#N/A</v>
      </c>
      <c r="H5738">
        <v>1</v>
      </c>
      <c r="I5738">
        <v>1</v>
      </c>
      <c r="J5738">
        <v>0</v>
      </c>
      <c r="K5738" s="194" t="e">
        <v>#N/A</v>
      </c>
      <c r="L5738" t="e">
        <v>#N/A</v>
      </c>
      <c r="M5738" t="e">
        <v>#N/A</v>
      </c>
      <c r="O5738" t="s">
        <v>7876</v>
      </c>
      <c r="R5738" s="117" t="s">
        <v>14599</v>
      </c>
      <c r="S5738" s="117" t="s">
        <v>14615</v>
      </c>
      <c r="T5738" t="e">
        <v>#N/A</v>
      </c>
      <c r="U5738" t="s">
        <v>10772</v>
      </c>
    </row>
    <row r="5739" spans="1:21">
      <c r="A5739" s="117" t="s">
        <v>13253</v>
      </c>
      <c r="B5739" t="s">
        <v>14590</v>
      </c>
      <c r="C5739" t="s">
        <v>14593</v>
      </c>
      <c r="D5739">
        <v>101</v>
      </c>
      <c r="E5739">
        <v>95</v>
      </c>
      <c r="F5739" t="e">
        <v>#N/A</v>
      </c>
      <c r="G5739" t="e">
        <v>#N/A</v>
      </c>
      <c r="H5739">
        <v>1</v>
      </c>
      <c r="I5739">
        <v>1</v>
      </c>
      <c r="J5739">
        <v>0</v>
      </c>
      <c r="K5739" s="194" t="e">
        <v>#N/A</v>
      </c>
      <c r="L5739" t="s">
        <v>1084</v>
      </c>
      <c r="M5739" t="s">
        <v>1084</v>
      </c>
      <c r="N5739">
        <v>450000</v>
      </c>
      <c r="O5739" t="s">
        <v>7876</v>
      </c>
      <c r="P5739" t="s">
        <v>13914</v>
      </c>
      <c r="Q5739">
        <v>450</v>
      </c>
      <c r="R5739" s="117" t="s">
        <v>14599</v>
      </c>
      <c r="S5739" s="117" t="s">
        <v>14606</v>
      </c>
      <c r="T5739" t="s">
        <v>12138</v>
      </c>
      <c r="U5739" t="s">
        <v>10772</v>
      </c>
    </row>
    <row r="5740" spans="1:21">
      <c r="A5740" s="117" t="s">
        <v>13254</v>
      </c>
      <c r="B5740" t="s">
        <v>14590</v>
      </c>
      <c r="C5740" t="s">
        <v>14593</v>
      </c>
      <c r="D5740">
        <v>101</v>
      </c>
      <c r="E5740">
        <v>95</v>
      </c>
      <c r="F5740" t="e">
        <v>#N/A</v>
      </c>
      <c r="G5740" t="e">
        <v>#N/A</v>
      </c>
      <c r="H5740">
        <v>1</v>
      </c>
      <c r="I5740">
        <v>1</v>
      </c>
      <c r="J5740">
        <v>0</v>
      </c>
      <c r="K5740" s="194" t="e">
        <v>#N/A</v>
      </c>
      <c r="L5740" t="s">
        <v>1084</v>
      </c>
      <c r="M5740" t="s">
        <v>1084</v>
      </c>
      <c r="N5740">
        <v>450000</v>
      </c>
      <c r="O5740" t="s">
        <v>7876</v>
      </c>
      <c r="P5740" t="s">
        <v>13914</v>
      </c>
      <c r="Q5740">
        <v>450</v>
      </c>
      <c r="R5740" s="117" t="s">
        <v>14599</v>
      </c>
      <c r="S5740" s="117" t="s">
        <v>14606</v>
      </c>
      <c r="T5740" t="s">
        <v>12138</v>
      </c>
      <c r="U5740" t="s">
        <v>10772</v>
      </c>
    </row>
    <row r="5741" spans="1:21">
      <c r="A5741" s="117" t="s">
        <v>13255</v>
      </c>
      <c r="B5741" t="s">
        <v>14590</v>
      </c>
      <c r="C5741" t="s">
        <v>14593</v>
      </c>
      <c r="D5741">
        <v>101</v>
      </c>
      <c r="E5741">
        <v>95</v>
      </c>
      <c r="F5741" t="e">
        <v>#N/A</v>
      </c>
      <c r="G5741" t="e">
        <v>#N/A</v>
      </c>
      <c r="H5741">
        <v>1</v>
      </c>
      <c r="I5741">
        <v>1</v>
      </c>
      <c r="J5741">
        <v>0</v>
      </c>
      <c r="K5741" s="194" t="e">
        <v>#N/A</v>
      </c>
      <c r="L5741" t="s">
        <v>1084</v>
      </c>
      <c r="M5741" t="s">
        <v>1084</v>
      </c>
      <c r="N5741">
        <v>450000</v>
      </c>
      <c r="O5741" t="s">
        <v>7876</v>
      </c>
      <c r="P5741" t="s">
        <v>13914</v>
      </c>
      <c r="Q5741">
        <v>450</v>
      </c>
      <c r="R5741" s="117" t="s">
        <v>14599</v>
      </c>
      <c r="S5741" s="117" t="s">
        <v>14606</v>
      </c>
      <c r="T5741" t="s">
        <v>12138</v>
      </c>
      <c r="U5741" t="s">
        <v>10772</v>
      </c>
    </row>
    <row r="5742" spans="1:21">
      <c r="A5742" s="117" t="s">
        <v>13256</v>
      </c>
      <c r="B5742" t="s">
        <v>14590</v>
      </c>
      <c r="C5742" t="s">
        <v>14593</v>
      </c>
      <c r="D5742">
        <v>101</v>
      </c>
      <c r="E5742">
        <v>95</v>
      </c>
      <c r="F5742" t="e">
        <v>#N/A</v>
      </c>
      <c r="G5742" t="e">
        <v>#N/A</v>
      </c>
      <c r="H5742">
        <v>1</v>
      </c>
      <c r="I5742">
        <v>1</v>
      </c>
      <c r="J5742">
        <v>0</v>
      </c>
      <c r="K5742" s="194" t="e">
        <v>#N/A</v>
      </c>
      <c r="L5742" t="s">
        <v>1084</v>
      </c>
      <c r="M5742" t="s">
        <v>1084</v>
      </c>
      <c r="N5742">
        <v>450000</v>
      </c>
      <c r="O5742" t="s">
        <v>7876</v>
      </c>
      <c r="P5742" t="s">
        <v>13914</v>
      </c>
      <c r="Q5742">
        <v>450</v>
      </c>
      <c r="R5742" s="117" t="s">
        <v>14599</v>
      </c>
      <c r="S5742" s="117" t="s">
        <v>14606</v>
      </c>
      <c r="T5742" t="s">
        <v>12138</v>
      </c>
      <c r="U5742" t="s">
        <v>10772</v>
      </c>
    </row>
    <row r="5743" spans="1:21">
      <c r="A5743" s="117" t="s">
        <v>13257</v>
      </c>
      <c r="B5743" t="s">
        <v>14590</v>
      </c>
      <c r="C5743" t="s">
        <v>14593</v>
      </c>
      <c r="D5743">
        <v>101</v>
      </c>
      <c r="E5743">
        <v>95</v>
      </c>
      <c r="F5743" t="e">
        <v>#N/A</v>
      </c>
      <c r="G5743" t="e">
        <v>#N/A</v>
      </c>
      <c r="H5743">
        <v>1</v>
      </c>
      <c r="I5743">
        <v>1</v>
      </c>
      <c r="J5743">
        <v>0</v>
      </c>
      <c r="K5743" s="194" t="e">
        <v>#N/A</v>
      </c>
      <c r="L5743" t="s">
        <v>1084</v>
      </c>
      <c r="M5743" t="s">
        <v>1084</v>
      </c>
      <c r="N5743">
        <v>450000</v>
      </c>
      <c r="O5743" t="s">
        <v>7876</v>
      </c>
      <c r="P5743" t="s">
        <v>13914</v>
      </c>
      <c r="Q5743">
        <v>450</v>
      </c>
      <c r="R5743" s="117" t="s">
        <v>14599</v>
      </c>
      <c r="S5743" s="117" t="s">
        <v>14606</v>
      </c>
      <c r="T5743" t="s">
        <v>12138</v>
      </c>
      <c r="U5743" t="s">
        <v>10772</v>
      </c>
    </row>
    <row r="5744" spans="1:21">
      <c r="A5744" s="117" t="s">
        <v>13258</v>
      </c>
      <c r="B5744" t="s">
        <v>14590</v>
      </c>
      <c r="C5744" t="s">
        <v>14593</v>
      </c>
      <c r="D5744">
        <v>101</v>
      </c>
      <c r="E5744">
        <v>95</v>
      </c>
      <c r="F5744" t="e">
        <v>#N/A</v>
      </c>
      <c r="G5744" t="e">
        <v>#N/A</v>
      </c>
      <c r="H5744">
        <v>1</v>
      </c>
      <c r="I5744">
        <v>1</v>
      </c>
      <c r="J5744">
        <v>0</v>
      </c>
      <c r="K5744" s="194" t="e">
        <v>#N/A</v>
      </c>
      <c r="L5744" t="s">
        <v>1084</v>
      </c>
      <c r="M5744" t="s">
        <v>1084</v>
      </c>
      <c r="N5744">
        <v>450000</v>
      </c>
      <c r="O5744" t="s">
        <v>7876</v>
      </c>
      <c r="P5744" t="s">
        <v>13914</v>
      </c>
      <c r="Q5744">
        <v>450</v>
      </c>
      <c r="R5744" s="117" t="s">
        <v>14599</v>
      </c>
      <c r="S5744" s="117" t="s">
        <v>14606</v>
      </c>
      <c r="T5744" t="s">
        <v>12138</v>
      </c>
      <c r="U5744" t="s">
        <v>10772</v>
      </c>
    </row>
    <row r="5745" spans="1:21">
      <c r="A5745" s="117" t="s">
        <v>13259</v>
      </c>
      <c r="B5745" t="s">
        <v>14590</v>
      </c>
      <c r="C5745" t="s">
        <v>14593</v>
      </c>
      <c r="D5745">
        <v>101</v>
      </c>
      <c r="E5745">
        <v>95</v>
      </c>
      <c r="F5745" t="e">
        <v>#N/A</v>
      </c>
      <c r="G5745" t="e">
        <v>#N/A</v>
      </c>
      <c r="H5745">
        <v>1</v>
      </c>
      <c r="I5745">
        <v>1</v>
      </c>
      <c r="J5745">
        <v>0</v>
      </c>
      <c r="K5745" s="194" t="e">
        <v>#N/A</v>
      </c>
      <c r="L5745" t="s">
        <v>1084</v>
      </c>
      <c r="M5745" t="s">
        <v>1084</v>
      </c>
      <c r="N5745">
        <v>450000</v>
      </c>
      <c r="O5745" t="s">
        <v>7876</v>
      </c>
      <c r="P5745" t="s">
        <v>13914</v>
      </c>
      <c r="Q5745">
        <v>450</v>
      </c>
      <c r="R5745" s="117" t="s">
        <v>14599</v>
      </c>
      <c r="S5745" s="117" t="s">
        <v>14606</v>
      </c>
      <c r="T5745" t="s">
        <v>12138</v>
      </c>
      <c r="U5745" t="s">
        <v>10772</v>
      </c>
    </row>
    <row r="5746" spans="1:21">
      <c r="A5746" s="117" t="s">
        <v>13260</v>
      </c>
      <c r="B5746" t="s">
        <v>14590</v>
      </c>
      <c r="C5746" t="s">
        <v>14593</v>
      </c>
      <c r="D5746">
        <v>101</v>
      </c>
      <c r="E5746">
        <v>95</v>
      </c>
      <c r="F5746" t="e">
        <v>#N/A</v>
      </c>
      <c r="G5746" t="e">
        <v>#N/A</v>
      </c>
      <c r="H5746">
        <v>1</v>
      </c>
      <c r="I5746">
        <v>1</v>
      </c>
      <c r="J5746">
        <v>0</v>
      </c>
      <c r="K5746" s="194" t="e">
        <v>#N/A</v>
      </c>
      <c r="L5746" t="s">
        <v>1084</v>
      </c>
      <c r="M5746" t="s">
        <v>1084</v>
      </c>
      <c r="N5746">
        <v>450000</v>
      </c>
      <c r="O5746" t="s">
        <v>7876</v>
      </c>
      <c r="P5746" t="s">
        <v>13914</v>
      </c>
      <c r="Q5746">
        <v>450</v>
      </c>
      <c r="R5746" s="117" t="s">
        <v>14599</v>
      </c>
      <c r="S5746" s="117" t="s">
        <v>14606</v>
      </c>
      <c r="T5746" t="s">
        <v>12138</v>
      </c>
      <c r="U5746" t="s">
        <v>10772</v>
      </c>
    </row>
    <row r="5747" spans="1:21">
      <c r="A5747" s="117" t="s">
        <v>13261</v>
      </c>
      <c r="B5747" t="s">
        <v>14590</v>
      </c>
      <c r="C5747" t="s">
        <v>14593</v>
      </c>
      <c r="D5747">
        <v>101</v>
      </c>
      <c r="E5747">
        <v>95</v>
      </c>
      <c r="F5747" t="e">
        <v>#N/A</v>
      </c>
      <c r="G5747" t="e">
        <v>#N/A</v>
      </c>
      <c r="H5747">
        <v>1</v>
      </c>
      <c r="I5747">
        <v>1</v>
      </c>
      <c r="J5747">
        <v>0</v>
      </c>
      <c r="K5747" s="194" t="e">
        <v>#N/A</v>
      </c>
      <c r="L5747" t="s">
        <v>1084</v>
      </c>
      <c r="M5747" t="s">
        <v>1084</v>
      </c>
      <c r="N5747">
        <v>450000</v>
      </c>
      <c r="O5747" t="s">
        <v>7876</v>
      </c>
      <c r="P5747" t="s">
        <v>13914</v>
      </c>
      <c r="Q5747">
        <v>450</v>
      </c>
      <c r="R5747" s="117" t="s">
        <v>14599</v>
      </c>
      <c r="S5747" s="117" t="s">
        <v>14606</v>
      </c>
      <c r="T5747" t="s">
        <v>12138</v>
      </c>
      <c r="U5747" t="s">
        <v>10772</v>
      </c>
    </row>
    <row r="5748" spans="1:21">
      <c r="A5748" s="117" t="s">
        <v>13262</v>
      </c>
      <c r="B5748" t="s">
        <v>14590</v>
      </c>
      <c r="C5748" t="s">
        <v>14593</v>
      </c>
      <c r="D5748">
        <v>101</v>
      </c>
      <c r="E5748">
        <v>95</v>
      </c>
      <c r="F5748" t="e">
        <v>#N/A</v>
      </c>
      <c r="G5748" t="e">
        <v>#N/A</v>
      </c>
      <c r="H5748">
        <v>1</v>
      </c>
      <c r="I5748">
        <v>1</v>
      </c>
      <c r="J5748">
        <v>0</v>
      </c>
      <c r="K5748" s="194" t="e">
        <v>#N/A</v>
      </c>
      <c r="L5748" t="s">
        <v>1084</v>
      </c>
      <c r="M5748" t="s">
        <v>1084</v>
      </c>
      <c r="N5748">
        <v>450000</v>
      </c>
      <c r="O5748" t="s">
        <v>7876</v>
      </c>
      <c r="P5748" t="s">
        <v>13914</v>
      </c>
      <c r="Q5748">
        <v>450</v>
      </c>
      <c r="R5748" s="117" t="s">
        <v>14599</v>
      </c>
      <c r="S5748" s="117" t="s">
        <v>14606</v>
      </c>
      <c r="T5748" t="s">
        <v>12138</v>
      </c>
      <c r="U5748" t="s">
        <v>10772</v>
      </c>
    </row>
    <row r="5749" spans="1:21">
      <c r="A5749" s="117" t="s">
        <v>13263</v>
      </c>
      <c r="B5749" t="s">
        <v>14590</v>
      </c>
      <c r="C5749" t="s">
        <v>14593</v>
      </c>
      <c r="D5749">
        <v>101</v>
      </c>
      <c r="E5749">
        <v>95</v>
      </c>
      <c r="F5749" t="e">
        <v>#N/A</v>
      </c>
      <c r="G5749" t="e">
        <v>#N/A</v>
      </c>
      <c r="H5749">
        <v>1</v>
      </c>
      <c r="I5749">
        <v>1</v>
      </c>
      <c r="J5749">
        <v>0</v>
      </c>
      <c r="K5749" s="194" t="e">
        <v>#N/A</v>
      </c>
      <c r="L5749" t="s">
        <v>1084</v>
      </c>
      <c r="M5749" t="s">
        <v>1084</v>
      </c>
      <c r="N5749">
        <v>450000</v>
      </c>
      <c r="O5749" t="s">
        <v>7876</v>
      </c>
      <c r="P5749" t="s">
        <v>13914</v>
      </c>
      <c r="Q5749">
        <v>450</v>
      </c>
      <c r="R5749" s="117" t="s">
        <v>14599</v>
      </c>
      <c r="S5749" s="117" t="s">
        <v>14606</v>
      </c>
      <c r="T5749" t="s">
        <v>12138</v>
      </c>
      <c r="U5749" t="s">
        <v>10772</v>
      </c>
    </row>
    <row r="5750" spans="1:21">
      <c r="A5750" s="117" t="s">
        <v>13264</v>
      </c>
      <c r="B5750" t="s">
        <v>14590</v>
      </c>
      <c r="C5750" t="s">
        <v>14593</v>
      </c>
      <c r="D5750">
        <v>101</v>
      </c>
      <c r="E5750">
        <v>95</v>
      </c>
      <c r="F5750" t="e">
        <v>#N/A</v>
      </c>
      <c r="G5750" t="e">
        <v>#N/A</v>
      </c>
      <c r="H5750">
        <v>1</v>
      </c>
      <c r="I5750">
        <v>1</v>
      </c>
      <c r="J5750">
        <v>0</v>
      </c>
      <c r="K5750" s="194" t="e">
        <v>#N/A</v>
      </c>
      <c r="L5750" t="s">
        <v>1084</v>
      </c>
      <c r="M5750" t="s">
        <v>1084</v>
      </c>
      <c r="N5750">
        <v>450000</v>
      </c>
      <c r="O5750" t="s">
        <v>7876</v>
      </c>
      <c r="P5750" t="s">
        <v>13914</v>
      </c>
      <c r="Q5750">
        <v>450</v>
      </c>
      <c r="R5750" s="117" t="s">
        <v>14599</v>
      </c>
      <c r="S5750" s="117" t="s">
        <v>14606</v>
      </c>
      <c r="T5750" t="s">
        <v>12138</v>
      </c>
      <c r="U5750" t="s">
        <v>10772</v>
      </c>
    </row>
    <row r="5751" spans="1:21">
      <c r="A5751" s="117" t="s">
        <v>13265</v>
      </c>
      <c r="B5751" t="s">
        <v>14590</v>
      </c>
      <c r="C5751" t="s">
        <v>14593</v>
      </c>
      <c r="D5751">
        <v>6</v>
      </c>
      <c r="E5751">
        <v>0</v>
      </c>
      <c r="F5751" t="e">
        <v>#N/A</v>
      </c>
      <c r="G5751" t="e">
        <v>#N/A</v>
      </c>
      <c r="H5751">
        <v>1</v>
      </c>
      <c r="I5751">
        <v>1</v>
      </c>
      <c r="J5751">
        <v>0</v>
      </c>
      <c r="K5751" s="194" t="e">
        <v>#N/A</v>
      </c>
      <c r="L5751" t="e">
        <v>#N/A</v>
      </c>
      <c r="M5751" t="e">
        <v>#N/A</v>
      </c>
      <c r="O5751" t="s">
        <v>7876</v>
      </c>
      <c r="R5751" s="117" t="s">
        <v>14599</v>
      </c>
      <c r="S5751" s="117" t="s">
        <v>14615</v>
      </c>
      <c r="T5751" t="e">
        <v>#N/A</v>
      </c>
      <c r="U5751" t="s">
        <v>10772</v>
      </c>
    </row>
    <row r="5752" spans="1:21">
      <c r="A5752" s="117" t="s">
        <v>13267</v>
      </c>
      <c r="B5752" t="s">
        <v>14590</v>
      </c>
      <c r="C5752" t="s">
        <v>14593</v>
      </c>
      <c r="D5752">
        <v>6</v>
      </c>
      <c r="E5752">
        <v>0</v>
      </c>
      <c r="F5752" t="e">
        <v>#N/A</v>
      </c>
      <c r="G5752" t="e">
        <v>#N/A</v>
      </c>
      <c r="H5752">
        <v>1</v>
      </c>
      <c r="I5752">
        <v>1</v>
      </c>
      <c r="J5752">
        <v>0</v>
      </c>
      <c r="K5752" s="194" t="e">
        <v>#N/A</v>
      </c>
      <c r="L5752" t="e">
        <v>#N/A</v>
      </c>
      <c r="M5752" t="e">
        <v>#N/A</v>
      </c>
      <c r="O5752" t="s">
        <v>7876</v>
      </c>
      <c r="R5752" s="117" t="s">
        <v>14599</v>
      </c>
      <c r="S5752" s="117" t="s">
        <v>14615</v>
      </c>
      <c r="T5752" t="e">
        <v>#N/A</v>
      </c>
      <c r="U5752" t="s">
        <v>10772</v>
      </c>
    </row>
    <row r="5753" spans="1:21">
      <c r="A5753" s="117" t="s">
        <v>13268</v>
      </c>
      <c r="B5753" t="s">
        <v>14590</v>
      </c>
      <c r="C5753" t="s">
        <v>14593</v>
      </c>
      <c r="D5753">
        <v>101</v>
      </c>
      <c r="E5753">
        <v>95</v>
      </c>
      <c r="F5753" t="e">
        <v>#N/A</v>
      </c>
      <c r="G5753" t="e">
        <v>#N/A</v>
      </c>
      <c r="H5753">
        <v>1</v>
      </c>
      <c r="I5753">
        <v>1</v>
      </c>
      <c r="J5753">
        <v>0</v>
      </c>
      <c r="K5753" s="194" t="e">
        <v>#N/A</v>
      </c>
      <c r="L5753" t="s">
        <v>1084</v>
      </c>
      <c r="M5753" t="s">
        <v>1084</v>
      </c>
      <c r="N5753">
        <v>150000</v>
      </c>
      <c r="O5753" t="s">
        <v>7876</v>
      </c>
      <c r="P5753" t="s">
        <v>13913</v>
      </c>
      <c r="Q5753">
        <v>150</v>
      </c>
      <c r="R5753" s="117" t="s">
        <v>14599</v>
      </c>
      <c r="S5753" s="117" t="s">
        <v>14606</v>
      </c>
      <c r="T5753" t="s">
        <v>12138</v>
      </c>
      <c r="U5753" t="s">
        <v>10772</v>
      </c>
    </row>
    <row r="5754" spans="1:21">
      <c r="A5754" s="117" t="s">
        <v>13269</v>
      </c>
      <c r="B5754" t="s">
        <v>14590</v>
      </c>
      <c r="C5754" t="s">
        <v>14593</v>
      </c>
      <c r="D5754">
        <v>101</v>
      </c>
      <c r="E5754">
        <v>95</v>
      </c>
      <c r="F5754" t="e">
        <v>#N/A</v>
      </c>
      <c r="G5754" t="e">
        <v>#N/A</v>
      </c>
      <c r="H5754">
        <v>1</v>
      </c>
      <c r="I5754">
        <v>1</v>
      </c>
      <c r="J5754">
        <v>0</v>
      </c>
      <c r="K5754" s="194" t="e">
        <v>#N/A</v>
      </c>
      <c r="L5754" t="s">
        <v>1084</v>
      </c>
      <c r="M5754" t="s">
        <v>1084</v>
      </c>
      <c r="N5754">
        <v>150000</v>
      </c>
      <c r="O5754" t="s">
        <v>7876</v>
      </c>
      <c r="P5754" t="s">
        <v>13913</v>
      </c>
      <c r="Q5754">
        <v>150</v>
      </c>
      <c r="R5754" s="117" t="s">
        <v>14599</v>
      </c>
      <c r="S5754" s="117" t="s">
        <v>14606</v>
      </c>
      <c r="T5754" t="s">
        <v>12138</v>
      </c>
      <c r="U5754" t="s">
        <v>10772</v>
      </c>
    </row>
    <row r="5755" spans="1:21">
      <c r="A5755" s="117" t="s">
        <v>13270</v>
      </c>
      <c r="B5755" t="s">
        <v>14590</v>
      </c>
      <c r="C5755" t="s">
        <v>14593</v>
      </c>
      <c r="D5755">
        <v>101</v>
      </c>
      <c r="E5755">
        <v>95</v>
      </c>
      <c r="F5755" t="e">
        <v>#N/A</v>
      </c>
      <c r="G5755" t="e">
        <v>#N/A</v>
      </c>
      <c r="H5755">
        <v>1</v>
      </c>
      <c r="I5755">
        <v>1</v>
      </c>
      <c r="J5755">
        <v>0</v>
      </c>
      <c r="K5755" s="194" t="e">
        <v>#N/A</v>
      </c>
      <c r="L5755" t="s">
        <v>1084</v>
      </c>
      <c r="M5755" t="s">
        <v>1084</v>
      </c>
      <c r="N5755">
        <v>150000</v>
      </c>
      <c r="O5755" t="s">
        <v>7876</v>
      </c>
      <c r="P5755" t="s">
        <v>13913</v>
      </c>
      <c r="Q5755">
        <v>150</v>
      </c>
      <c r="R5755" s="117" t="s">
        <v>14599</v>
      </c>
      <c r="S5755" s="117" t="s">
        <v>14606</v>
      </c>
      <c r="T5755" t="s">
        <v>12138</v>
      </c>
      <c r="U5755" t="s">
        <v>10772</v>
      </c>
    </row>
    <row r="5756" spans="1:21">
      <c r="A5756" s="117" t="s">
        <v>13271</v>
      </c>
      <c r="B5756" t="s">
        <v>14590</v>
      </c>
      <c r="C5756" t="s">
        <v>14593</v>
      </c>
      <c r="D5756">
        <v>101</v>
      </c>
      <c r="E5756">
        <v>95</v>
      </c>
      <c r="F5756" t="e">
        <v>#N/A</v>
      </c>
      <c r="G5756" t="e">
        <v>#N/A</v>
      </c>
      <c r="H5756">
        <v>1</v>
      </c>
      <c r="I5756">
        <v>1</v>
      </c>
      <c r="J5756">
        <v>0</v>
      </c>
      <c r="K5756" s="194" t="e">
        <v>#N/A</v>
      </c>
      <c r="L5756" t="s">
        <v>1084</v>
      </c>
      <c r="M5756" t="s">
        <v>1084</v>
      </c>
      <c r="N5756">
        <v>150000</v>
      </c>
      <c r="O5756" t="s">
        <v>7876</v>
      </c>
      <c r="P5756" t="s">
        <v>13913</v>
      </c>
      <c r="Q5756">
        <v>150</v>
      </c>
      <c r="R5756" s="117" t="s">
        <v>14599</v>
      </c>
      <c r="S5756" s="117" t="s">
        <v>14606</v>
      </c>
      <c r="T5756" t="s">
        <v>12138</v>
      </c>
      <c r="U5756" t="s">
        <v>10772</v>
      </c>
    </row>
    <row r="5757" spans="1:21">
      <c r="A5757" s="117" t="s">
        <v>13272</v>
      </c>
      <c r="B5757" t="s">
        <v>14590</v>
      </c>
      <c r="C5757" t="s">
        <v>14593</v>
      </c>
      <c r="D5757">
        <v>101</v>
      </c>
      <c r="E5757">
        <v>95</v>
      </c>
      <c r="F5757" t="e">
        <v>#N/A</v>
      </c>
      <c r="G5757" t="e">
        <v>#N/A</v>
      </c>
      <c r="H5757">
        <v>1</v>
      </c>
      <c r="I5757">
        <v>1</v>
      </c>
      <c r="J5757">
        <v>0</v>
      </c>
      <c r="K5757" s="194" t="e">
        <v>#N/A</v>
      </c>
      <c r="L5757" t="s">
        <v>1084</v>
      </c>
      <c r="M5757" t="s">
        <v>1084</v>
      </c>
      <c r="N5757">
        <v>150000</v>
      </c>
      <c r="O5757" t="s">
        <v>7876</v>
      </c>
      <c r="P5757" t="s">
        <v>13913</v>
      </c>
      <c r="Q5757">
        <v>150</v>
      </c>
      <c r="R5757" s="117" t="s">
        <v>14599</v>
      </c>
      <c r="S5757" s="117" t="s">
        <v>14606</v>
      </c>
      <c r="T5757" t="s">
        <v>12138</v>
      </c>
      <c r="U5757" t="s">
        <v>10772</v>
      </c>
    </row>
    <row r="5758" spans="1:21">
      <c r="A5758" s="117" t="s">
        <v>13273</v>
      </c>
      <c r="B5758" t="s">
        <v>14590</v>
      </c>
      <c r="C5758" t="s">
        <v>14593</v>
      </c>
      <c r="D5758">
        <v>101</v>
      </c>
      <c r="E5758">
        <v>95</v>
      </c>
      <c r="F5758" t="e">
        <v>#N/A</v>
      </c>
      <c r="G5758" t="e">
        <v>#N/A</v>
      </c>
      <c r="H5758">
        <v>1</v>
      </c>
      <c r="I5758">
        <v>1</v>
      </c>
      <c r="J5758">
        <v>0</v>
      </c>
      <c r="K5758" s="194" t="e">
        <v>#N/A</v>
      </c>
      <c r="L5758" t="s">
        <v>1084</v>
      </c>
      <c r="M5758" t="s">
        <v>1084</v>
      </c>
      <c r="N5758">
        <v>150000</v>
      </c>
      <c r="O5758" t="s">
        <v>7876</v>
      </c>
      <c r="P5758" t="s">
        <v>13913</v>
      </c>
      <c r="Q5758">
        <v>150</v>
      </c>
      <c r="R5758" s="117" t="s">
        <v>14599</v>
      </c>
      <c r="S5758" s="117" t="s">
        <v>14606</v>
      </c>
      <c r="T5758" t="s">
        <v>12138</v>
      </c>
      <c r="U5758" t="s">
        <v>10772</v>
      </c>
    </row>
    <row r="5759" spans="1:21">
      <c r="A5759" s="117" t="s">
        <v>13266</v>
      </c>
      <c r="B5759" t="s">
        <v>14590</v>
      </c>
      <c r="C5759" t="s">
        <v>14593</v>
      </c>
      <c r="D5759">
        <v>6</v>
      </c>
      <c r="E5759">
        <v>0</v>
      </c>
      <c r="F5759" t="e">
        <v>#N/A</v>
      </c>
      <c r="G5759" t="e">
        <v>#N/A</v>
      </c>
      <c r="H5759">
        <v>1</v>
      </c>
      <c r="I5759">
        <v>1</v>
      </c>
      <c r="J5759">
        <v>0</v>
      </c>
      <c r="K5759" s="194" t="e">
        <v>#N/A</v>
      </c>
      <c r="L5759" t="e">
        <v>#N/A</v>
      </c>
      <c r="M5759" t="e">
        <v>#N/A</v>
      </c>
      <c r="O5759" t="s">
        <v>7876</v>
      </c>
      <c r="R5759" s="117" t="s">
        <v>14599</v>
      </c>
      <c r="S5759" s="117" t="s">
        <v>14615</v>
      </c>
      <c r="T5759" t="e">
        <v>#N/A</v>
      </c>
      <c r="U5759" t="s">
        <v>10772</v>
      </c>
    </row>
    <row r="5760" spans="1:21">
      <c r="A5760" s="117" t="s">
        <v>13274</v>
      </c>
      <c r="B5760" t="s">
        <v>14590</v>
      </c>
      <c r="C5760" t="s">
        <v>14593</v>
      </c>
      <c r="D5760">
        <v>6</v>
      </c>
      <c r="E5760">
        <v>0</v>
      </c>
      <c r="F5760" t="e">
        <v>#N/A</v>
      </c>
      <c r="G5760" t="e">
        <v>#N/A</v>
      </c>
      <c r="H5760">
        <v>1</v>
      </c>
      <c r="I5760">
        <v>1</v>
      </c>
      <c r="J5760">
        <v>0</v>
      </c>
      <c r="K5760" s="194" t="e">
        <v>#N/A</v>
      </c>
      <c r="L5760" t="e">
        <v>#N/A</v>
      </c>
      <c r="M5760" t="e">
        <v>#N/A</v>
      </c>
      <c r="O5760" t="s">
        <v>7876</v>
      </c>
      <c r="R5760" s="117" t="s">
        <v>14599</v>
      </c>
      <c r="S5760" s="117" t="s">
        <v>14615</v>
      </c>
      <c r="T5760" t="e">
        <v>#N/A</v>
      </c>
      <c r="U5760" t="s">
        <v>10772</v>
      </c>
    </row>
    <row r="5761" spans="1:21">
      <c r="A5761" s="117" t="s">
        <v>13275</v>
      </c>
      <c r="B5761" t="s">
        <v>14590</v>
      </c>
      <c r="C5761" t="s">
        <v>14593</v>
      </c>
      <c r="D5761">
        <v>6</v>
      </c>
      <c r="E5761">
        <v>0</v>
      </c>
      <c r="F5761" t="e">
        <v>#N/A</v>
      </c>
      <c r="G5761" t="e">
        <v>#N/A</v>
      </c>
      <c r="H5761">
        <v>1</v>
      </c>
      <c r="I5761">
        <v>1</v>
      </c>
      <c r="J5761">
        <v>0</v>
      </c>
      <c r="K5761" s="194" t="e">
        <v>#N/A</v>
      </c>
      <c r="L5761" t="e">
        <v>#N/A</v>
      </c>
      <c r="M5761" t="e">
        <v>#N/A</v>
      </c>
      <c r="O5761" t="s">
        <v>7876</v>
      </c>
      <c r="R5761" s="117" t="s">
        <v>14599</v>
      </c>
      <c r="S5761" s="117" t="s">
        <v>14615</v>
      </c>
      <c r="T5761" t="e">
        <v>#N/A</v>
      </c>
      <c r="U5761" t="s">
        <v>10772</v>
      </c>
    </row>
    <row r="5762" spans="1:21">
      <c r="A5762" s="117" t="s">
        <v>13276</v>
      </c>
      <c r="B5762" t="s">
        <v>14590</v>
      </c>
      <c r="C5762" t="s">
        <v>14593</v>
      </c>
      <c r="D5762">
        <v>101</v>
      </c>
      <c r="E5762">
        <v>95</v>
      </c>
      <c r="F5762" t="e">
        <v>#N/A</v>
      </c>
      <c r="G5762" t="e">
        <v>#N/A</v>
      </c>
      <c r="H5762">
        <v>1</v>
      </c>
      <c r="I5762">
        <v>1</v>
      </c>
      <c r="J5762">
        <v>0</v>
      </c>
      <c r="K5762" s="194" t="e">
        <v>#N/A</v>
      </c>
      <c r="L5762" t="s">
        <v>1084</v>
      </c>
      <c r="M5762" t="s">
        <v>1084</v>
      </c>
      <c r="N5762">
        <v>320000</v>
      </c>
      <c r="O5762" t="s">
        <v>7876</v>
      </c>
      <c r="P5762" t="s">
        <v>13915</v>
      </c>
      <c r="Q5762">
        <v>320</v>
      </c>
      <c r="R5762" s="117" t="s">
        <v>14599</v>
      </c>
      <c r="S5762" s="117" t="s">
        <v>14606</v>
      </c>
      <c r="T5762" t="s">
        <v>12138</v>
      </c>
      <c r="U5762" t="s">
        <v>10772</v>
      </c>
    </row>
    <row r="5763" spans="1:21">
      <c r="A5763" s="117" t="s">
        <v>13277</v>
      </c>
      <c r="B5763" t="s">
        <v>14590</v>
      </c>
      <c r="C5763" t="s">
        <v>14593</v>
      </c>
      <c r="D5763">
        <v>101</v>
      </c>
      <c r="E5763">
        <v>95</v>
      </c>
      <c r="F5763" t="e">
        <v>#N/A</v>
      </c>
      <c r="G5763" t="e">
        <v>#N/A</v>
      </c>
      <c r="H5763">
        <v>1</v>
      </c>
      <c r="I5763">
        <v>1</v>
      </c>
      <c r="J5763">
        <v>0</v>
      </c>
      <c r="K5763" s="194" t="e">
        <v>#N/A</v>
      </c>
      <c r="L5763" t="s">
        <v>1084</v>
      </c>
      <c r="M5763" t="s">
        <v>1084</v>
      </c>
      <c r="N5763">
        <v>320000</v>
      </c>
      <c r="O5763" t="s">
        <v>7876</v>
      </c>
      <c r="P5763" t="s">
        <v>13915</v>
      </c>
      <c r="Q5763">
        <v>320</v>
      </c>
      <c r="R5763" s="117" t="s">
        <v>14599</v>
      </c>
      <c r="S5763" s="117" t="s">
        <v>14606</v>
      </c>
      <c r="T5763" t="s">
        <v>12138</v>
      </c>
      <c r="U5763" t="s">
        <v>10772</v>
      </c>
    </row>
    <row r="5764" spans="1:21">
      <c r="A5764" s="117" t="s">
        <v>13278</v>
      </c>
      <c r="B5764" t="s">
        <v>14590</v>
      </c>
      <c r="C5764" t="s">
        <v>14593</v>
      </c>
      <c r="D5764">
        <v>101</v>
      </c>
      <c r="E5764">
        <v>95</v>
      </c>
      <c r="F5764" t="e">
        <v>#N/A</v>
      </c>
      <c r="G5764" t="e">
        <v>#N/A</v>
      </c>
      <c r="H5764">
        <v>1</v>
      </c>
      <c r="I5764">
        <v>1</v>
      </c>
      <c r="J5764">
        <v>0</v>
      </c>
      <c r="K5764" s="194" t="e">
        <v>#N/A</v>
      </c>
      <c r="L5764" t="s">
        <v>1084</v>
      </c>
      <c r="M5764" t="s">
        <v>1084</v>
      </c>
      <c r="N5764">
        <v>320000</v>
      </c>
      <c r="O5764" t="s">
        <v>7876</v>
      </c>
      <c r="P5764" t="s">
        <v>13915</v>
      </c>
      <c r="Q5764">
        <v>320</v>
      </c>
      <c r="R5764" s="117" t="s">
        <v>14599</v>
      </c>
      <c r="S5764" s="117" t="s">
        <v>14606</v>
      </c>
      <c r="T5764" t="s">
        <v>12138</v>
      </c>
      <c r="U5764" t="s">
        <v>10772</v>
      </c>
    </row>
    <row r="5765" spans="1:21">
      <c r="A5765" s="117" t="s">
        <v>13279</v>
      </c>
      <c r="B5765" t="s">
        <v>14590</v>
      </c>
      <c r="C5765" t="s">
        <v>14593</v>
      </c>
      <c r="D5765">
        <v>101</v>
      </c>
      <c r="E5765">
        <v>95</v>
      </c>
      <c r="F5765" t="e">
        <v>#N/A</v>
      </c>
      <c r="G5765" t="e">
        <v>#N/A</v>
      </c>
      <c r="H5765">
        <v>1</v>
      </c>
      <c r="I5765">
        <v>1</v>
      </c>
      <c r="J5765">
        <v>0</v>
      </c>
      <c r="K5765" s="194" t="e">
        <v>#N/A</v>
      </c>
      <c r="L5765" t="s">
        <v>1084</v>
      </c>
      <c r="M5765" t="s">
        <v>1084</v>
      </c>
      <c r="N5765">
        <v>320000</v>
      </c>
      <c r="O5765" t="s">
        <v>7876</v>
      </c>
      <c r="P5765" t="s">
        <v>13915</v>
      </c>
      <c r="Q5765">
        <v>320</v>
      </c>
      <c r="R5765" s="117" t="s">
        <v>14599</v>
      </c>
      <c r="S5765" s="117" t="s">
        <v>14606</v>
      </c>
      <c r="T5765" t="s">
        <v>12138</v>
      </c>
      <c r="U5765" t="s">
        <v>10772</v>
      </c>
    </row>
    <row r="5766" spans="1:21">
      <c r="A5766" s="117" t="s">
        <v>13280</v>
      </c>
      <c r="B5766" t="s">
        <v>14590</v>
      </c>
      <c r="C5766" t="s">
        <v>14593</v>
      </c>
      <c r="D5766">
        <v>101</v>
      </c>
      <c r="E5766">
        <v>95</v>
      </c>
      <c r="F5766" t="e">
        <v>#N/A</v>
      </c>
      <c r="G5766" t="e">
        <v>#N/A</v>
      </c>
      <c r="H5766">
        <v>1</v>
      </c>
      <c r="I5766">
        <v>1</v>
      </c>
      <c r="J5766">
        <v>0</v>
      </c>
      <c r="K5766" s="194" t="e">
        <v>#N/A</v>
      </c>
      <c r="L5766" t="s">
        <v>1084</v>
      </c>
      <c r="M5766" t="s">
        <v>1084</v>
      </c>
      <c r="N5766">
        <v>320000</v>
      </c>
      <c r="O5766" t="s">
        <v>7876</v>
      </c>
      <c r="P5766" t="s">
        <v>13915</v>
      </c>
      <c r="Q5766">
        <v>320</v>
      </c>
      <c r="R5766" s="117" t="s">
        <v>14599</v>
      </c>
      <c r="S5766" s="117" t="s">
        <v>14606</v>
      </c>
      <c r="T5766" t="s">
        <v>12138</v>
      </c>
      <c r="U5766" t="s">
        <v>10772</v>
      </c>
    </row>
    <row r="5767" spans="1:21">
      <c r="A5767" s="117" t="s">
        <v>13281</v>
      </c>
      <c r="B5767" t="s">
        <v>14590</v>
      </c>
      <c r="C5767" t="s">
        <v>14593</v>
      </c>
      <c r="D5767">
        <v>101</v>
      </c>
      <c r="E5767">
        <v>95</v>
      </c>
      <c r="F5767" t="e">
        <v>#N/A</v>
      </c>
      <c r="G5767" t="e">
        <v>#N/A</v>
      </c>
      <c r="H5767">
        <v>1</v>
      </c>
      <c r="I5767">
        <v>1</v>
      </c>
      <c r="J5767">
        <v>0</v>
      </c>
      <c r="K5767" s="194" t="e">
        <v>#N/A</v>
      </c>
      <c r="L5767" t="s">
        <v>1084</v>
      </c>
      <c r="M5767" t="s">
        <v>1084</v>
      </c>
      <c r="N5767">
        <v>320000</v>
      </c>
      <c r="O5767" t="s">
        <v>7876</v>
      </c>
      <c r="P5767" t="s">
        <v>13915</v>
      </c>
      <c r="Q5767">
        <v>320</v>
      </c>
      <c r="R5767" s="117" t="s">
        <v>14599</v>
      </c>
      <c r="S5767" s="117" t="s">
        <v>14606</v>
      </c>
      <c r="T5767" t="s">
        <v>12138</v>
      </c>
      <c r="U5767" t="s">
        <v>10772</v>
      </c>
    </row>
    <row r="5768" spans="1:21">
      <c r="A5768" s="117" t="s">
        <v>13282</v>
      </c>
      <c r="B5768" t="s">
        <v>14590</v>
      </c>
      <c r="C5768" t="s">
        <v>14593</v>
      </c>
      <c r="D5768">
        <v>101</v>
      </c>
      <c r="E5768">
        <v>95</v>
      </c>
      <c r="F5768" t="e">
        <v>#N/A</v>
      </c>
      <c r="G5768" t="e">
        <v>#N/A</v>
      </c>
      <c r="H5768">
        <v>1</v>
      </c>
      <c r="I5768">
        <v>1</v>
      </c>
      <c r="J5768">
        <v>0</v>
      </c>
      <c r="K5768" s="194" t="e">
        <v>#N/A</v>
      </c>
      <c r="L5768" t="s">
        <v>1084</v>
      </c>
      <c r="M5768" t="s">
        <v>1084</v>
      </c>
      <c r="N5768">
        <v>320000</v>
      </c>
      <c r="O5768" t="s">
        <v>7876</v>
      </c>
      <c r="P5768" t="s">
        <v>13915</v>
      </c>
      <c r="Q5768">
        <v>320</v>
      </c>
      <c r="R5768" s="117" t="s">
        <v>14599</v>
      </c>
      <c r="S5768" s="117" t="s">
        <v>14606</v>
      </c>
      <c r="T5768" t="s">
        <v>12138</v>
      </c>
      <c r="U5768" t="s">
        <v>10772</v>
      </c>
    </row>
    <row r="5769" spans="1:21">
      <c r="A5769" s="117" t="s">
        <v>13283</v>
      </c>
      <c r="B5769" t="s">
        <v>14590</v>
      </c>
      <c r="C5769" t="s">
        <v>14593</v>
      </c>
      <c r="D5769">
        <v>101</v>
      </c>
      <c r="E5769">
        <v>95</v>
      </c>
      <c r="F5769" t="e">
        <v>#N/A</v>
      </c>
      <c r="G5769" t="e">
        <v>#N/A</v>
      </c>
      <c r="H5769">
        <v>1</v>
      </c>
      <c r="I5769">
        <v>1</v>
      </c>
      <c r="J5769">
        <v>0</v>
      </c>
      <c r="K5769" s="194" t="e">
        <v>#N/A</v>
      </c>
      <c r="L5769" t="s">
        <v>1084</v>
      </c>
      <c r="M5769" t="s">
        <v>1084</v>
      </c>
      <c r="N5769">
        <v>320000</v>
      </c>
      <c r="O5769" t="s">
        <v>7876</v>
      </c>
      <c r="P5769" t="s">
        <v>13915</v>
      </c>
      <c r="Q5769">
        <v>320</v>
      </c>
      <c r="R5769" s="117" t="s">
        <v>14599</v>
      </c>
      <c r="S5769" s="117" t="s">
        <v>14606</v>
      </c>
      <c r="T5769" t="s">
        <v>12138</v>
      </c>
      <c r="U5769" t="s">
        <v>10772</v>
      </c>
    </row>
    <row r="5770" spans="1:21">
      <c r="A5770" s="117" t="s">
        <v>13284</v>
      </c>
      <c r="B5770" t="s">
        <v>14590</v>
      </c>
      <c r="C5770" t="s">
        <v>14593</v>
      </c>
      <c r="D5770">
        <v>101</v>
      </c>
      <c r="E5770">
        <v>95</v>
      </c>
      <c r="F5770" t="e">
        <v>#N/A</v>
      </c>
      <c r="G5770" t="e">
        <v>#N/A</v>
      </c>
      <c r="H5770">
        <v>1</v>
      </c>
      <c r="I5770">
        <v>1</v>
      </c>
      <c r="J5770">
        <v>0</v>
      </c>
      <c r="K5770" s="194" t="e">
        <v>#N/A</v>
      </c>
      <c r="L5770" t="s">
        <v>1084</v>
      </c>
      <c r="M5770" t="s">
        <v>1084</v>
      </c>
      <c r="N5770">
        <v>320000</v>
      </c>
      <c r="O5770" t="s">
        <v>7876</v>
      </c>
      <c r="P5770" t="s">
        <v>13915</v>
      </c>
      <c r="Q5770">
        <v>320</v>
      </c>
      <c r="R5770" s="117" t="s">
        <v>14599</v>
      </c>
      <c r="S5770" s="117" t="s">
        <v>14606</v>
      </c>
      <c r="T5770" t="s">
        <v>12138</v>
      </c>
      <c r="U5770" t="s">
        <v>10772</v>
      </c>
    </row>
    <row r="5771" spans="1:21">
      <c r="A5771" s="117" t="s">
        <v>13285</v>
      </c>
      <c r="B5771" t="s">
        <v>14590</v>
      </c>
      <c r="C5771" t="s">
        <v>14593</v>
      </c>
      <c r="D5771">
        <v>6</v>
      </c>
      <c r="E5771">
        <v>0</v>
      </c>
      <c r="F5771" t="e">
        <v>#N/A</v>
      </c>
      <c r="G5771" t="e">
        <v>#N/A</v>
      </c>
      <c r="H5771">
        <v>1</v>
      </c>
      <c r="I5771">
        <v>1</v>
      </c>
      <c r="J5771">
        <v>0</v>
      </c>
      <c r="K5771" s="194" t="e">
        <v>#N/A</v>
      </c>
      <c r="L5771" t="e">
        <v>#N/A</v>
      </c>
      <c r="M5771" t="e">
        <v>#N/A</v>
      </c>
      <c r="O5771" t="s">
        <v>7876</v>
      </c>
      <c r="R5771" s="117" t="s">
        <v>14599</v>
      </c>
      <c r="S5771" s="117" t="s">
        <v>14615</v>
      </c>
      <c r="T5771" t="e">
        <v>#N/A</v>
      </c>
      <c r="U5771" t="s">
        <v>10772</v>
      </c>
    </row>
    <row r="5772" spans="1:21">
      <c r="A5772" s="117" t="s">
        <v>13286</v>
      </c>
      <c r="B5772" t="s">
        <v>14590</v>
      </c>
      <c r="C5772" t="s">
        <v>14593</v>
      </c>
      <c r="D5772">
        <v>6</v>
      </c>
      <c r="E5772">
        <v>0</v>
      </c>
      <c r="F5772" t="e">
        <v>#N/A</v>
      </c>
      <c r="G5772" t="e">
        <v>#N/A</v>
      </c>
      <c r="H5772">
        <v>1</v>
      </c>
      <c r="I5772">
        <v>1</v>
      </c>
      <c r="J5772">
        <v>0</v>
      </c>
      <c r="K5772" s="194" t="e">
        <v>#N/A</v>
      </c>
      <c r="L5772" t="e">
        <v>#N/A</v>
      </c>
      <c r="M5772" t="e">
        <v>#N/A</v>
      </c>
      <c r="O5772" t="s">
        <v>7876</v>
      </c>
      <c r="R5772" s="117" t="s">
        <v>14599</v>
      </c>
      <c r="S5772" s="117" t="s">
        <v>14615</v>
      </c>
      <c r="T5772" t="e">
        <v>#N/A</v>
      </c>
      <c r="U5772" t="s">
        <v>10772</v>
      </c>
    </row>
    <row r="5773" spans="1:21">
      <c r="A5773" s="117" t="s">
        <v>13287</v>
      </c>
      <c r="B5773" t="s">
        <v>14590</v>
      </c>
      <c r="C5773" t="s">
        <v>14593</v>
      </c>
      <c r="D5773">
        <v>25</v>
      </c>
      <c r="E5773">
        <v>19</v>
      </c>
      <c r="F5773" t="e">
        <v>#N/A</v>
      </c>
      <c r="G5773" t="e">
        <v>#N/A</v>
      </c>
      <c r="H5773">
        <v>1</v>
      </c>
      <c r="I5773">
        <v>1</v>
      </c>
      <c r="J5773">
        <v>0</v>
      </c>
      <c r="K5773" s="194" t="e">
        <v>#N/A</v>
      </c>
      <c r="L5773" t="e">
        <v>#N/A</v>
      </c>
      <c r="M5773" t="e">
        <v>#N/A</v>
      </c>
      <c r="O5773" t="s">
        <v>7876</v>
      </c>
      <c r="R5773" s="117" t="s">
        <v>14599</v>
      </c>
      <c r="S5773" s="117" t="s">
        <v>14615</v>
      </c>
      <c r="T5773" t="e">
        <v>#N/A</v>
      </c>
      <c r="U5773" t="s">
        <v>10772</v>
      </c>
    </row>
    <row r="5774" spans="1:21">
      <c r="A5774" s="117" t="s">
        <v>13288</v>
      </c>
      <c r="B5774" t="s">
        <v>14590</v>
      </c>
      <c r="C5774" t="s">
        <v>14593</v>
      </c>
      <c r="D5774">
        <v>101</v>
      </c>
      <c r="E5774">
        <v>95</v>
      </c>
      <c r="F5774" t="e">
        <v>#N/A</v>
      </c>
      <c r="G5774" t="e">
        <v>#N/A</v>
      </c>
      <c r="H5774">
        <v>1</v>
      </c>
      <c r="I5774">
        <v>1</v>
      </c>
      <c r="J5774">
        <v>0</v>
      </c>
      <c r="K5774" s="194" t="e">
        <v>#N/A</v>
      </c>
      <c r="L5774" t="s">
        <v>1084</v>
      </c>
      <c r="M5774" t="s">
        <v>1084</v>
      </c>
      <c r="N5774">
        <v>320000</v>
      </c>
      <c r="O5774" t="s">
        <v>7876</v>
      </c>
      <c r="P5774" t="s">
        <v>13915</v>
      </c>
      <c r="Q5774">
        <v>320</v>
      </c>
      <c r="R5774" s="117" t="s">
        <v>14599</v>
      </c>
      <c r="S5774" s="117" t="s">
        <v>14606</v>
      </c>
      <c r="T5774" t="s">
        <v>12138</v>
      </c>
      <c r="U5774" t="s">
        <v>10772</v>
      </c>
    </row>
    <row r="5775" spans="1:21">
      <c r="A5775" s="117" t="s">
        <v>13289</v>
      </c>
      <c r="B5775" t="s">
        <v>14590</v>
      </c>
      <c r="C5775" t="s">
        <v>14593</v>
      </c>
      <c r="D5775">
        <v>101</v>
      </c>
      <c r="E5775">
        <v>95</v>
      </c>
      <c r="F5775" t="e">
        <v>#N/A</v>
      </c>
      <c r="G5775" t="e">
        <v>#N/A</v>
      </c>
      <c r="H5775">
        <v>1</v>
      </c>
      <c r="I5775">
        <v>1</v>
      </c>
      <c r="J5775">
        <v>0</v>
      </c>
      <c r="K5775" s="194" t="e">
        <v>#N/A</v>
      </c>
      <c r="L5775" t="s">
        <v>1084</v>
      </c>
      <c r="M5775" t="s">
        <v>1084</v>
      </c>
      <c r="N5775">
        <v>320000</v>
      </c>
      <c r="O5775" t="s">
        <v>7876</v>
      </c>
      <c r="P5775" t="s">
        <v>13915</v>
      </c>
      <c r="Q5775">
        <v>320</v>
      </c>
      <c r="R5775" s="117" t="s">
        <v>14599</v>
      </c>
      <c r="S5775" s="117" t="s">
        <v>14606</v>
      </c>
      <c r="T5775" t="s">
        <v>12138</v>
      </c>
      <c r="U5775" t="s">
        <v>10772</v>
      </c>
    </row>
    <row r="5776" spans="1:21">
      <c r="A5776" s="117" t="s">
        <v>13290</v>
      </c>
      <c r="B5776" t="s">
        <v>14590</v>
      </c>
      <c r="C5776" t="s">
        <v>14593</v>
      </c>
      <c r="D5776">
        <v>101</v>
      </c>
      <c r="E5776">
        <v>95</v>
      </c>
      <c r="F5776" t="e">
        <v>#N/A</v>
      </c>
      <c r="G5776" t="e">
        <v>#N/A</v>
      </c>
      <c r="H5776">
        <v>1</v>
      </c>
      <c r="I5776">
        <v>1</v>
      </c>
      <c r="J5776">
        <v>0</v>
      </c>
      <c r="K5776" s="194" t="e">
        <v>#N/A</v>
      </c>
      <c r="L5776" t="s">
        <v>1084</v>
      </c>
      <c r="M5776" t="s">
        <v>1084</v>
      </c>
      <c r="N5776">
        <v>320000</v>
      </c>
      <c r="O5776" t="s">
        <v>7876</v>
      </c>
      <c r="P5776" t="s">
        <v>13915</v>
      </c>
      <c r="Q5776">
        <v>320</v>
      </c>
      <c r="R5776" s="117" t="s">
        <v>14599</v>
      </c>
      <c r="S5776" s="117" t="s">
        <v>14606</v>
      </c>
      <c r="T5776" t="s">
        <v>12138</v>
      </c>
      <c r="U5776" t="s">
        <v>10772</v>
      </c>
    </row>
    <row r="5777" spans="1:21">
      <c r="A5777" s="117" t="s">
        <v>13291</v>
      </c>
      <c r="B5777" t="s">
        <v>14590</v>
      </c>
      <c r="C5777" t="s">
        <v>14593</v>
      </c>
      <c r="D5777">
        <v>101</v>
      </c>
      <c r="E5777">
        <v>95</v>
      </c>
      <c r="F5777" t="e">
        <v>#N/A</v>
      </c>
      <c r="G5777" t="e">
        <v>#N/A</v>
      </c>
      <c r="H5777">
        <v>1</v>
      </c>
      <c r="I5777">
        <v>1</v>
      </c>
      <c r="J5777">
        <v>0</v>
      </c>
      <c r="K5777" s="194" t="e">
        <v>#N/A</v>
      </c>
      <c r="L5777" t="s">
        <v>1084</v>
      </c>
      <c r="M5777" t="s">
        <v>1084</v>
      </c>
      <c r="N5777">
        <v>320000</v>
      </c>
      <c r="O5777" t="s">
        <v>7876</v>
      </c>
      <c r="P5777" t="s">
        <v>13915</v>
      </c>
      <c r="Q5777">
        <v>320</v>
      </c>
      <c r="R5777" s="117" t="s">
        <v>14599</v>
      </c>
      <c r="S5777" s="117" t="s">
        <v>14606</v>
      </c>
      <c r="T5777" t="s">
        <v>12138</v>
      </c>
      <c r="U5777" t="s">
        <v>10772</v>
      </c>
    </row>
    <row r="5778" spans="1:21">
      <c r="A5778" s="117" t="s">
        <v>13292</v>
      </c>
      <c r="B5778" t="s">
        <v>14590</v>
      </c>
      <c r="C5778" t="s">
        <v>14593</v>
      </c>
      <c r="D5778">
        <v>101</v>
      </c>
      <c r="E5778">
        <v>95</v>
      </c>
      <c r="F5778" t="e">
        <v>#N/A</v>
      </c>
      <c r="G5778" t="e">
        <v>#N/A</v>
      </c>
      <c r="H5778">
        <v>1</v>
      </c>
      <c r="I5778">
        <v>1</v>
      </c>
      <c r="J5778">
        <v>0</v>
      </c>
      <c r="K5778" s="194" t="e">
        <v>#N/A</v>
      </c>
      <c r="L5778" t="s">
        <v>1084</v>
      </c>
      <c r="M5778" t="s">
        <v>1084</v>
      </c>
      <c r="N5778">
        <v>320000</v>
      </c>
      <c r="O5778" t="s">
        <v>7876</v>
      </c>
      <c r="P5778" t="s">
        <v>13915</v>
      </c>
      <c r="Q5778">
        <v>320</v>
      </c>
      <c r="R5778" s="117" t="s">
        <v>14599</v>
      </c>
      <c r="S5778" s="117" t="s">
        <v>14606</v>
      </c>
      <c r="T5778" t="s">
        <v>12138</v>
      </c>
      <c r="U5778" t="s">
        <v>10772</v>
      </c>
    </row>
    <row r="5779" spans="1:21">
      <c r="A5779" s="117" t="s">
        <v>13293</v>
      </c>
      <c r="B5779" t="s">
        <v>14590</v>
      </c>
      <c r="C5779" t="s">
        <v>14593</v>
      </c>
      <c r="D5779">
        <v>101</v>
      </c>
      <c r="E5779">
        <v>95</v>
      </c>
      <c r="F5779" t="e">
        <v>#N/A</v>
      </c>
      <c r="G5779" t="e">
        <v>#N/A</v>
      </c>
      <c r="H5779">
        <v>1</v>
      </c>
      <c r="I5779">
        <v>1</v>
      </c>
      <c r="J5779">
        <v>0</v>
      </c>
      <c r="K5779" s="194" t="e">
        <v>#N/A</v>
      </c>
      <c r="L5779" t="s">
        <v>1084</v>
      </c>
      <c r="M5779" t="s">
        <v>1084</v>
      </c>
      <c r="N5779">
        <v>320000</v>
      </c>
      <c r="O5779" t="s">
        <v>7876</v>
      </c>
      <c r="P5779" t="s">
        <v>13915</v>
      </c>
      <c r="Q5779">
        <v>320</v>
      </c>
      <c r="R5779" s="117" t="s">
        <v>14599</v>
      </c>
      <c r="S5779" s="117" t="s">
        <v>14606</v>
      </c>
      <c r="T5779" t="s">
        <v>12138</v>
      </c>
      <c r="U5779" t="s">
        <v>10772</v>
      </c>
    </row>
    <row r="5780" spans="1:21">
      <c r="A5780" s="117" t="s">
        <v>13294</v>
      </c>
      <c r="B5780" t="s">
        <v>14590</v>
      </c>
      <c r="C5780" t="s">
        <v>14593</v>
      </c>
      <c r="D5780">
        <v>101</v>
      </c>
      <c r="E5780">
        <v>95</v>
      </c>
      <c r="F5780" t="e">
        <v>#N/A</v>
      </c>
      <c r="G5780" t="e">
        <v>#N/A</v>
      </c>
      <c r="H5780">
        <v>1</v>
      </c>
      <c r="I5780">
        <v>1</v>
      </c>
      <c r="J5780">
        <v>0</v>
      </c>
      <c r="K5780" s="194" t="e">
        <v>#N/A</v>
      </c>
      <c r="L5780" t="s">
        <v>1084</v>
      </c>
      <c r="M5780" t="s">
        <v>1084</v>
      </c>
      <c r="N5780">
        <v>320000</v>
      </c>
      <c r="O5780" t="s">
        <v>7876</v>
      </c>
      <c r="P5780" t="s">
        <v>13915</v>
      </c>
      <c r="Q5780">
        <v>320</v>
      </c>
      <c r="R5780" s="117" t="s">
        <v>14599</v>
      </c>
      <c r="S5780" s="117" t="s">
        <v>14606</v>
      </c>
      <c r="T5780" t="s">
        <v>12138</v>
      </c>
      <c r="U5780" t="s">
        <v>10772</v>
      </c>
    </row>
    <row r="5781" spans="1:21">
      <c r="A5781" s="117" t="s">
        <v>13295</v>
      </c>
      <c r="B5781" t="s">
        <v>14590</v>
      </c>
      <c r="C5781" t="s">
        <v>14593</v>
      </c>
      <c r="D5781">
        <v>101</v>
      </c>
      <c r="E5781">
        <v>95</v>
      </c>
      <c r="F5781" t="e">
        <v>#N/A</v>
      </c>
      <c r="G5781" t="e">
        <v>#N/A</v>
      </c>
      <c r="H5781">
        <v>1</v>
      </c>
      <c r="I5781">
        <v>1</v>
      </c>
      <c r="J5781">
        <v>0</v>
      </c>
      <c r="K5781" s="194" t="e">
        <v>#N/A</v>
      </c>
      <c r="L5781" t="s">
        <v>1084</v>
      </c>
      <c r="M5781" t="s">
        <v>1084</v>
      </c>
      <c r="N5781">
        <v>320000</v>
      </c>
      <c r="O5781" t="s">
        <v>7876</v>
      </c>
      <c r="P5781" t="s">
        <v>13915</v>
      </c>
      <c r="Q5781">
        <v>320</v>
      </c>
      <c r="R5781" s="117" t="s">
        <v>14599</v>
      </c>
      <c r="S5781" s="117" t="s">
        <v>14606</v>
      </c>
      <c r="T5781" t="s">
        <v>12138</v>
      </c>
      <c r="U5781" t="s">
        <v>10772</v>
      </c>
    </row>
    <row r="5782" spans="1:21">
      <c r="A5782" s="117" t="s">
        <v>13296</v>
      </c>
      <c r="B5782" t="s">
        <v>14590</v>
      </c>
      <c r="C5782" t="s">
        <v>14593</v>
      </c>
      <c r="D5782">
        <v>101</v>
      </c>
      <c r="E5782">
        <v>95</v>
      </c>
      <c r="F5782" t="e">
        <v>#N/A</v>
      </c>
      <c r="G5782" t="e">
        <v>#N/A</v>
      </c>
      <c r="H5782">
        <v>1</v>
      </c>
      <c r="I5782">
        <v>1</v>
      </c>
      <c r="J5782">
        <v>0</v>
      </c>
      <c r="K5782" s="194" t="e">
        <v>#N/A</v>
      </c>
      <c r="L5782" t="s">
        <v>1084</v>
      </c>
      <c r="M5782" t="s">
        <v>1084</v>
      </c>
      <c r="N5782">
        <v>320000</v>
      </c>
      <c r="O5782" t="s">
        <v>7876</v>
      </c>
      <c r="P5782" t="s">
        <v>13915</v>
      </c>
      <c r="Q5782">
        <v>320</v>
      </c>
      <c r="R5782" s="117" t="s">
        <v>14599</v>
      </c>
      <c r="S5782" s="117" t="s">
        <v>14606</v>
      </c>
      <c r="T5782" t="s">
        <v>12138</v>
      </c>
      <c r="U5782" t="s">
        <v>10772</v>
      </c>
    </row>
    <row r="5783" spans="1:21">
      <c r="A5783" s="117" t="s">
        <v>13297</v>
      </c>
      <c r="B5783" t="s">
        <v>14590</v>
      </c>
      <c r="C5783" t="s">
        <v>14593</v>
      </c>
      <c r="D5783">
        <v>6</v>
      </c>
      <c r="E5783">
        <v>0</v>
      </c>
      <c r="F5783" t="e">
        <v>#N/A</v>
      </c>
      <c r="G5783" t="e">
        <v>#N/A</v>
      </c>
      <c r="H5783">
        <v>1</v>
      </c>
      <c r="I5783">
        <v>1</v>
      </c>
      <c r="J5783">
        <v>0</v>
      </c>
      <c r="K5783" s="194" t="e">
        <v>#N/A</v>
      </c>
      <c r="L5783" t="e">
        <v>#N/A</v>
      </c>
      <c r="M5783" t="e">
        <v>#N/A</v>
      </c>
      <c r="O5783" t="s">
        <v>7876</v>
      </c>
      <c r="R5783" s="117" t="s">
        <v>14599</v>
      </c>
      <c r="S5783" s="117" t="s">
        <v>14615</v>
      </c>
      <c r="T5783" t="e">
        <v>#N/A</v>
      </c>
      <c r="U5783" t="s">
        <v>10772</v>
      </c>
    </row>
    <row r="5784" spans="1:21">
      <c r="A5784" s="117" t="s">
        <v>13299</v>
      </c>
      <c r="B5784" t="s">
        <v>14590</v>
      </c>
      <c r="C5784" t="s">
        <v>14593</v>
      </c>
      <c r="D5784">
        <v>101</v>
      </c>
      <c r="E5784">
        <v>95</v>
      </c>
      <c r="F5784" t="e">
        <v>#N/A</v>
      </c>
      <c r="G5784" t="e">
        <v>#N/A</v>
      </c>
      <c r="H5784">
        <v>1</v>
      </c>
      <c r="I5784">
        <v>1</v>
      </c>
      <c r="J5784">
        <v>0</v>
      </c>
      <c r="K5784" s="194" t="e">
        <v>#N/A</v>
      </c>
      <c r="L5784" t="s">
        <v>1084</v>
      </c>
      <c r="M5784" t="s">
        <v>1084</v>
      </c>
      <c r="N5784">
        <v>150000</v>
      </c>
      <c r="O5784" t="s">
        <v>7876</v>
      </c>
      <c r="P5784" t="s">
        <v>13913</v>
      </c>
      <c r="Q5784">
        <v>150</v>
      </c>
      <c r="R5784" s="117" t="s">
        <v>14599</v>
      </c>
      <c r="S5784" s="117" t="s">
        <v>14606</v>
      </c>
      <c r="T5784" t="s">
        <v>12138</v>
      </c>
      <c r="U5784" t="s">
        <v>10772</v>
      </c>
    </row>
    <row r="5785" spans="1:21">
      <c r="A5785" s="117" t="s">
        <v>13300</v>
      </c>
      <c r="B5785" t="s">
        <v>14590</v>
      </c>
      <c r="C5785" t="s">
        <v>14593</v>
      </c>
      <c r="D5785">
        <v>101</v>
      </c>
      <c r="E5785">
        <v>95</v>
      </c>
      <c r="F5785" t="e">
        <v>#N/A</v>
      </c>
      <c r="G5785" t="e">
        <v>#N/A</v>
      </c>
      <c r="H5785">
        <v>1</v>
      </c>
      <c r="I5785">
        <v>1</v>
      </c>
      <c r="J5785">
        <v>0</v>
      </c>
      <c r="K5785" s="194" t="e">
        <v>#N/A</v>
      </c>
      <c r="L5785" t="s">
        <v>1084</v>
      </c>
      <c r="M5785" t="s">
        <v>1084</v>
      </c>
      <c r="N5785">
        <v>150000</v>
      </c>
      <c r="O5785" t="s">
        <v>7876</v>
      </c>
      <c r="P5785" t="s">
        <v>13913</v>
      </c>
      <c r="Q5785">
        <v>150</v>
      </c>
      <c r="R5785" s="117" t="s">
        <v>14599</v>
      </c>
      <c r="S5785" s="117" t="s">
        <v>14606</v>
      </c>
      <c r="T5785" t="s">
        <v>12138</v>
      </c>
      <c r="U5785" t="s">
        <v>10772</v>
      </c>
    </row>
    <row r="5786" spans="1:21">
      <c r="A5786" s="117" t="s">
        <v>13301</v>
      </c>
      <c r="B5786" t="s">
        <v>14590</v>
      </c>
      <c r="C5786" t="s">
        <v>14593</v>
      </c>
      <c r="D5786">
        <v>101</v>
      </c>
      <c r="E5786">
        <v>95</v>
      </c>
      <c r="F5786" t="e">
        <v>#N/A</v>
      </c>
      <c r="G5786" t="e">
        <v>#N/A</v>
      </c>
      <c r="H5786">
        <v>1</v>
      </c>
      <c r="I5786">
        <v>1</v>
      </c>
      <c r="J5786">
        <v>0</v>
      </c>
      <c r="K5786" s="194" t="e">
        <v>#N/A</v>
      </c>
      <c r="L5786" t="s">
        <v>1084</v>
      </c>
      <c r="M5786" t="s">
        <v>1084</v>
      </c>
      <c r="N5786">
        <v>150000</v>
      </c>
      <c r="O5786" t="s">
        <v>7876</v>
      </c>
      <c r="P5786" t="s">
        <v>13913</v>
      </c>
      <c r="Q5786">
        <v>150</v>
      </c>
      <c r="R5786" s="117" t="s">
        <v>14599</v>
      </c>
      <c r="S5786" s="117" t="s">
        <v>14606</v>
      </c>
      <c r="T5786" t="s">
        <v>12138</v>
      </c>
      <c r="U5786" t="s">
        <v>10772</v>
      </c>
    </row>
    <row r="5787" spans="1:21">
      <c r="A5787" s="117" t="s">
        <v>13302</v>
      </c>
      <c r="B5787" t="s">
        <v>14590</v>
      </c>
      <c r="C5787" t="s">
        <v>14593</v>
      </c>
      <c r="D5787">
        <v>101</v>
      </c>
      <c r="E5787">
        <v>95</v>
      </c>
      <c r="F5787" t="e">
        <v>#N/A</v>
      </c>
      <c r="G5787" t="e">
        <v>#N/A</v>
      </c>
      <c r="H5787">
        <v>1</v>
      </c>
      <c r="I5787">
        <v>1</v>
      </c>
      <c r="J5787">
        <v>0</v>
      </c>
      <c r="K5787" s="194" t="e">
        <v>#N/A</v>
      </c>
      <c r="L5787" t="s">
        <v>1084</v>
      </c>
      <c r="M5787" t="s">
        <v>1084</v>
      </c>
      <c r="N5787">
        <v>150000</v>
      </c>
      <c r="O5787" t="s">
        <v>7876</v>
      </c>
      <c r="P5787" t="s">
        <v>13913</v>
      </c>
      <c r="Q5787">
        <v>150</v>
      </c>
      <c r="R5787" s="117" t="s">
        <v>14599</v>
      </c>
      <c r="S5787" s="117" t="s">
        <v>14606</v>
      </c>
      <c r="T5787" t="s">
        <v>12138</v>
      </c>
      <c r="U5787" t="s">
        <v>10772</v>
      </c>
    </row>
    <row r="5788" spans="1:21">
      <c r="A5788" s="117" t="s">
        <v>13303</v>
      </c>
      <c r="B5788" t="s">
        <v>14590</v>
      </c>
      <c r="C5788" t="s">
        <v>14593</v>
      </c>
      <c r="D5788">
        <v>101</v>
      </c>
      <c r="E5788">
        <v>95</v>
      </c>
      <c r="F5788" t="e">
        <v>#N/A</v>
      </c>
      <c r="G5788" t="e">
        <v>#N/A</v>
      </c>
      <c r="H5788">
        <v>1</v>
      </c>
      <c r="I5788">
        <v>1</v>
      </c>
      <c r="J5788">
        <v>0</v>
      </c>
      <c r="K5788" s="194" t="e">
        <v>#N/A</v>
      </c>
      <c r="L5788" t="s">
        <v>1084</v>
      </c>
      <c r="M5788" t="s">
        <v>1084</v>
      </c>
      <c r="N5788">
        <v>150000</v>
      </c>
      <c r="O5788" t="s">
        <v>7876</v>
      </c>
      <c r="P5788" t="s">
        <v>13913</v>
      </c>
      <c r="Q5788">
        <v>150</v>
      </c>
      <c r="R5788" s="117" t="s">
        <v>14599</v>
      </c>
      <c r="S5788" s="117" t="s">
        <v>14606</v>
      </c>
      <c r="T5788" t="s">
        <v>12138</v>
      </c>
      <c r="U5788" t="s">
        <v>10772</v>
      </c>
    </row>
    <row r="5789" spans="1:21">
      <c r="A5789" s="117" t="s">
        <v>13304</v>
      </c>
      <c r="B5789" t="s">
        <v>14590</v>
      </c>
      <c r="C5789" t="s">
        <v>14593</v>
      </c>
      <c r="D5789">
        <v>101</v>
      </c>
      <c r="E5789">
        <v>95</v>
      </c>
      <c r="F5789" t="e">
        <v>#N/A</v>
      </c>
      <c r="G5789" t="e">
        <v>#N/A</v>
      </c>
      <c r="H5789">
        <v>1</v>
      </c>
      <c r="I5789">
        <v>1</v>
      </c>
      <c r="J5789">
        <v>0</v>
      </c>
      <c r="K5789" s="194" t="e">
        <v>#N/A</v>
      </c>
      <c r="L5789" t="s">
        <v>1084</v>
      </c>
      <c r="M5789" t="s">
        <v>1084</v>
      </c>
      <c r="N5789">
        <v>150000</v>
      </c>
      <c r="O5789" t="s">
        <v>7876</v>
      </c>
      <c r="P5789" t="s">
        <v>13913</v>
      </c>
      <c r="Q5789">
        <v>150</v>
      </c>
      <c r="R5789" s="117" t="s">
        <v>14599</v>
      </c>
      <c r="S5789" s="117" t="s">
        <v>14606</v>
      </c>
      <c r="T5789" t="s">
        <v>12138</v>
      </c>
      <c r="U5789" t="s">
        <v>10772</v>
      </c>
    </row>
    <row r="5790" spans="1:21">
      <c r="A5790" s="117" t="s">
        <v>13305</v>
      </c>
      <c r="B5790" t="s">
        <v>14590</v>
      </c>
      <c r="C5790" t="s">
        <v>14593</v>
      </c>
      <c r="D5790">
        <v>101</v>
      </c>
      <c r="E5790">
        <v>95</v>
      </c>
      <c r="F5790" t="e">
        <v>#N/A</v>
      </c>
      <c r="G5790" t="e">
        <v>#N/A</v>
      </c>
      <c r="H5790">
        <v>1</v>
      </c>
      <c r="I5790">
        <v>1</v>
      </c>
      <c r="J5790">
        <v>0</v>
      </c>
      <c r="K5790" s="194" t="e">
        <v>#N/A</v>
      </c>
      <c r="L5790" t="s">
        <v>1084</v>
      </c>
      <c r="M5790" t="s">
        <v>1084</v>
      </c>
      <c r="N5790">
        <v>150000</v>
      </c>
      <c r="O5790" t="s">
        <v>7876</v>
      </c>
      <c r="P5790" t="s">
        <v>13913</v>
      </c>
      <c r="Q5790">
        <v>150</v>
      </c>
      <c r="R5790" s="117" t="s">
        <v>14599</v>
      </c>
      <c r="S5790" s="117" t="s">
        <v>14606</v>
      </c>
      <c r="T5790" t="s">
        <v>12138</v>
      </c>
      <c r="U5790" t="s">
        <v>10772</v>
      </c>
    </row>
    <row r="5791" spans="1:21">
      <c r="A5791" s="117" t="s">
        <v>13306</v>
      </c>
      <c r="B5791" t="s">
        <v>14590</v>
      </c>
      <c r="C5791" t="s">
        <v>14593</v>
      </c>
      <c r="D5791">
        <v>101</v>
      </c>
      <c r="E5791">
        <v>95</v>
      </c>
      <c r="F5791" t="e">
        <v>#N/A</v>
      </c>
      <c r="G5791" t="e">
        <v>#N/A</v>
      </c>
      <c r="H5791">
        <v>1</v>
      </c>
      <c r="I5791">
        <v>1</v>
      </c>
      <c r="J5791">
        <v>0</v>
      </c>
      <c r="K5791" s="194" t="e">
        <v>#N/A</v>
      </c>
      <c r="L5791" t="s">
        <v>1084</v>
      </c>
      <c r="M5791" t="s">
        <v>1084</v>
      </c>
      <c r="N5791">
        <v>150000</v>
      </c>
      <c r="O5791" t="s">
        <v>7876</v>
      </c>
      <c r="P5791" t="s">
        <v>13913</v>
      </c>
      <c r="Q5791">
        <v>150</v>
      </c>
      <c r="R5791" s="117" t="s">
        <v>14599</v>
      </c>
      <c r="S5791" s="117" t="s">
        <v>14606</v>
      </c>
      <c r="T5791" t="s">
        <v>12138</v>
      </c>
      <c r="U5791" t="s">
        <v>10772</v>
      </c>
    </row>
    <row r="5792" spans="1:21">
      <c r="A5792" s="117" t="s">
        <v>13307</v>
      </c>
      <c r="B5792" t="s">
        <v>14590</v>
      </c>
      <c r="C5792" t="s">
        <v>14593</v>
      </c>
      <c r="D5792">
        <v>101</v>
      </c>
      <c r="E5792">
        <v>95</v>
      </c>
      <c r="F5792" t="e">
        <v>#N/A</v>
      </c>
      <c r="G5792" t="e">
        <v>#N/A</v>
      </c>
      <c r="H5792">
        <v>1</v>
      </c>
      <c r="I5792">
        <v>1</v>
      </c>
      <c r="J5792">
        <v>0</v>
      </c>
      <c r="K5792" s="194" t="e">
        <v>#N/A</v>
      </c>
      <c r="L5792" t="s">
        <v>1084</v>
      </c>
      <c r="M5792" t="s">
        <v>1084</v>
      </c>
      <c r="N5792">
        <v>150000</v>
      </c>
      <c r="O5792" t="s">
        <v>7876</v>
      </c>
      <c r="P5792" t="s">
        <v>13913</v>
      </c>
      <c r="Q5792">
        <v>150</v>
      </c>
      <c r="R5792" s="117" t="s">
        <v>14599</v>
      </c>
      <c r="S5792" s="117" t="s">
        <v>14606</v>
      </c>
      <c r="T5792" t="s">
        <v>12138</v>
      </c>
      <c r="U5792" t="s">
        <v>10772</v>
      </c>
    </row>
    <row r="5793" spans="1:21">
      <c r="A5793" s="117" t="s">
        <v>13298</v>
      </c>
      <c r="B5793" t="s">
        <v>14590</v>
      </c>
      <c r="C5793" t="s">
        <v>14590</v>
      </c>
      <c r="D5793">
        <v>60</v>
      </c>
      <c r="E5793">
        <v>54</v>
      </c>
      <c r="F5793">
        <v>73</v>
      </c>
      <c r="G5793">
        <v>67</v>
      </c>
      <c r="H5793">
        <v>1</v>
      </c>
      <c r="I5793">
        <v>1</v>
      </c>
      <c r="J5793">
        <v>0</v>
      </c>
      <c r="K5793" s="194">
        <v>0</v>
      </c>
      <c r="L5793" t="e">
        <v>#N/A</v>
      </c>
      <c r="M5793" t="e">
        <v>#N/A</v>
      </c>
      <c r="O5793" t="s">
        <v>7876</v>
      </c>
      <c r="R5793" s="117" t="s">
        <v>14599</v>
      </c>
      <c r="S5793" s="117" t="s">
        <v>14615</v>
      </c>
      <c r="T5793" t="e">
        <v>#N/A</v>
      </c>
      <c r="U5793" t="s">
        <v>10772</v>
      </c>
    </row>
    <row r="5794" spans="1:21">
      <c r="A5794" s="117" t="s">
        <v>13308</v>
      </c>
      <c r="B5794" t="s">
        <v>14590</v>
      </c>
      <c r="C5794" t="s">
        <v>14593</v>
      </c>
      <c r="D5794">
        <v>6</v>
      </c>
      <c r="E5794">
        <v>0</v>
      </c>
      <c r="F5794" t="e">
        <v>#N/A</v>
      </c>
      <c r="G5794" t="e">
        <v>#N/A</v>
      </c>
      <c r="H5794">
        <v>1</v>
      </c>
      <c r="I5794">
        <v>1</v>
      </c>
      <c r="J5794">
        <v>0</v>
      </c>
      <c r="K5794" s="194" t="e">
        <v>#N/A</v>
      </c>
      <c r="L5794" t="e">
        <v>#N/A</v>
      </c>
      <c r="M5794" t="e">
        <v>#N/A</v>
      </c>
      <c r="O5794" t="s">
        <v>7876</v>
      </c>
      <c r="R5794" s="117" t="s">
        <v>14599</v>
      </c>
      <c r="S5794" s="117" t="s">
        <v>14615</v>
      </c>
      <c r="T5794" t="e">
        <v>#N/A</v>
      </c>
      <c r="U5794" t="s">
        <v>10772</v>
      </c>
    </row>
    <row r="5795" spans="1:21">
      <c r="A5795" s="117" t="s">
        <v>13309</v>
      </c>
      <c r="B5795" t="s">
        <v>14590</v>
      </c>
      <c r="C5795" t="s">
        <v>14593</v>
      </c>
      <c r="D5795">
        <v>101</v>
      </c>
      <c r="E5795">
        <v>95</v>
      </c>
      <c r="F5795" t="e">
        <v>#N/A</v>
      </c>
      <c r="G5795" t="e">
        <v>#N/A</v>
      </c>
      <c r="H5795">
        <v>1</v>
      </c>
      <c r="I5795">
        <v>1</v>
      </c>
      <c r="J5795">
        <v>0</v>
      </c>
      <c r="K5795" s="194" t="e">
        <v>#N/A</v>
      </c>
      <c r="L5795" t="s">
        <v>1084</v>
      </c>
      <c r="M5795" t="s">
        <v>1084</v>
      </c>
      <c r="N5795">
        <v>160000</v>
      </c>
      <c r="O5795" t="s">
        <v>7876</v>
      </c>
      <c r="P5795" t="s">
        <v>13912</v>
      </c>
      <c r="Q5795">
        <v>160</v>
      </c>
      <c r="R5795" s="117" t="s">
        <v>14599</v>
      </c>
      <c r="S5795" s="117" t="s">
        <v>14606</v>
      </c>
      <c r="T5795" t="s">
        <v>12138</v>
      </c>
      <c r="U5795" t="s">
        <v>10772</v>
      </c>
    </row>
    <row r="5796" spans="1:21">
      <c r="A5796" s="117" t="s">
        <v>13310</v>
      </c>
      <c r="B5796" t="s">
        <v>14590</v>
      </c>
      <c r="C5796" t="s">
        <v>14593</v>
      </c>
      <c r="D5796">
        <v>101</v>
      </c>
      <c r="E5796">
        <v>95</v>
      </c>
      <c r="F5796" t="e">
        <v>#N/A</v>
      </c>
      <c r="G5796" t="e">
        <v>#N/A</v>
      </c>
      <c r="H5796">
        <v>1</v>
      </c>
      <c r="I5796">
        <v>1</v>
      </c>
      <c r="J5796">
        <v>0</v>
      </c>
      <c r="K5796" s="194" t="e">
        <v>#N/A</v>
      </c>
      <c r="L5796" t="s">
        <v>1084</v>
      </c>
      <c r="M5796" t="s">
        <v>1084</v>
      </c>
      <c r="N5796">
        <v>160000</v>
      </c>
      <c r="O5796" t="s">
        <v>7876</v>
      </c>
      <c r="P5796" t="s">
        <v>13916</v>
      </c>
      <c r="Q5796">
        <v>160</v>
      </c>
      <c r="R5796" s="117" t="s">
        <v>14599</v>
      </c>
      <c r="S5796" s="117" t="s">
        <v>14606</v>
      </c>
      <c r="T5796" t="s">
        <v>12138</v>
      </c>
      <c r="U5796" t="s">
        <v>10772</v>
      </c>
    </row>
    <row r="5797" spans="1:21">
      <c r="A5797" s="117" t="s">
        <v>13311</v>
      </c>
      <c r="B5797" t="s">
        <v>14590</v>
      </c>
      <c r="C5797" t="s">
        <v>14593</v>
      </c>
      <c r="D5797">
        <v>101</v>
      </c>
      <c r="E5797">
        <v>95</v>
      </c>
      <c r="F5797" t="e">
        <v>#N/A</v>
      </c>
      <c r="G5797" t="e">
        <v>#N/A</v>
      </c>
      <c r="H5797">
        <v>1</v>
      </c>
      <c r="I5797">
        <v>1</v>
      </c>
      <c r="J5797">
        <v>0</v>
      </c>
      <c r="K5797" s="194" t="e">
        <v>#N/A</v>
      </c>
      <c r="L5797" t="s">
        <v>1084</v>
      </c>
      <c r="M5797" t="s">
        <v>1084</v>
      </c>
      <c r="N5797">
        <v>160000</v>
      </c>
      <c r="O5797" t="s">
        <v>7876</v>
      </c>
      <c r="P5797" t="s">
        <v>13912</v>
      </c>
      <c r="Q5797">
        <v>160</v>
      </c>
      <c r="R5797" s="117" t="s">
        <v>14599</v>
      </c>
      <c r="S5797" s="117" t="s">
        <v>14606</v>
      </c>
      <c r="T5797" t="s">
        <v>12138</v>
      </c>
      <c r="U5797" t="s">
        <v>10772</v>
      </c>
    </row>
    <row r="5798" spans="1:21">
      <c r="A5798" s="117" t="s">
        <v>13312</v>
      </c>
      <c r="B5798" t="s">
        <v>14590</v>
      </c>
      <c r="C5798" t="s">
        <v>14593</v>
      </c>
      <c r="D5798">
        <v>101</v>
      </c>
      <c r="E5798">
        <v>95</v>
      </c>
      <c r="F5798" t="e">
        <v>#N/A</v>
      </c>
      <c r="G5798" t="e">
        <v>#N/A</v>
      </c>
      <c r="H5798">
        <v>1</v>
      </c>
      <c r="I5798">
        <v>1</v>
      </c>
      <c r="J5798">
        <v>0</v>
      </c>
      <c r="K5798" s="194" t="e">
        <v>#N/A</v>
      </c>
      <c r="L5798" t="s">
        <v>1084</v>
      </c>
      <c r="M5798" t="s">
        <v>1084</v>
      </c>
      <c r="N5798">
        <v>160000</v>
      </c>
      <c r="O5798" t="s">
        <v>7876</v>
      </c>
      <c r="P5798" t="s">
        <v>13912</v>
      </c>
      <c r="Q5798">
        <v>160</v>
      </c>
      <c r="R5798" s="117" t="s">
        <v>14599</v>
      </c>
      <c r="S5798" s="117" t="s">
        <v>14606</v>
      </c>
      <c r="T5798" t="s">
        <v>12138</v>
      </c>
      <c r="U5798" t="s">
        <v>10772</v>
      </c>
    </row>
    <row r="5799" spans="1:21">
      <c r="A5799" s="117" t="s">
        <v>13313</v>
      </c>
      <c r="B5799" t="s">
        <v>14590</v>
      </c>
      <c r="C5799" t="s">
        <v>14593</v>
      </c>
      <c r="D5799">
        <v>101</v>
      </c>
      <c r="E5799">
        <v>95</v>
      </c>
      <c r="F5799" t="e">
        <v>#N/A</v>
      </c>
      <c r="G5799" t="e">
        <v>#N/A</v>
      </c>
      <c r="H5799">
        <v>1</v>
      </c>
      <c r="I5799">
        <v>1</v>
      </c>
      <c r="J5799">
        <v>0</v>
      </c>
      <c r="K5799" s="194" t="e">
        <v>#N/A</v>
      </c>
      <c r="L5799" t="s">
        <v>1084</v>
      </c>
      <c r="M5799" t="s">
        <v>1084</v>
      </c>
      <c r="N5799">
        <v>160000</v>
      </c>
      <c r="O5799" t="s">
        <v>7876</v>
      </c>
      <c r="P5799" t="s">
        <v>13912</v>
      </c>
      <c r="Q5799">
        <v>160</v>
      </c>
      <c r="R5799" s="117" t="s">
        <v>14599</v>
      </c>
      <c r="S5799" s="117" t="s">
        <v>14606</v>
      </c>
      <c r="T5799" t="s">
        <v>12138</v>
      </c>
      <c r="U5799" t="s">
        <v>10772</v>
      </c>
    </row>
    <row r="5800" spans="1:21">
      <c r="A5800" s="117" t="s">
        <v>13314</v>
      </c>
      <c r="B5800" t="s">
        <v>14590</v>
      </c>
      <c r="C5800" t="s">
        <v>14593</v>
      </c>
      <c r="D5800">
        <v>101</v>
      </c>
      <c r="E5800">
        <v>95</v>
      </c>
      <c r="F5800" t="e">
        <v>#N/A</v>
      </c>
      <c r="G5800" t="e">
        <v>#N/A</v>
      </c>
      <c r="H5800">
        <v>1</v>
      </c>
      <c r="I5800">
        <v>1</v>
      </c>
      <c r="J5800">
        <v>0</v>
      </c>
      <c r="K5800" s="194" t="e">
        <v>#N/A</v>
      </c>
      <c r="L5800" t="s">
        <v>1084</v>
      </c>
      <c r="M5800" t="s">
        <v>1084</v>
      </c>
      <c r="N5800">
        <v>160000</v>
      </c>
      <c r="O5800" t="s">
        <v>7876</v>
      </c>
      <c r="P5800" t="s">
        <v>13912</v>
      </c>
      <c r="Q5800">
        <v>160</v>
      </c>
      <c r="R5800" s="117" t="s">
        <v>14599</v>
      </c>
      <c r="S5800" s="117" t="s">
        <v>14606</v>
      </c>
      <c r="T5800" t="s">
        <v>12138</v>
      </c>
      <c r="U5800" t="s">
        <v>10772</v>
      </c>
    </row>
    <row r="5801" spans="1:21">
      <c r="A5801" s="117" t="s">
        <v>13315</v>
      </c>
      <c r="B5801" t="s">
        <v>14590</v>
      </c>
      <c r="C5801" t="s">
        <v>14593</v>
      </c>
      <c r="D5801">
        <v>6</v>
      </c>
      <c r="E5801">
        <v>0</v>
      </c>
      <c r="F5801" t="e">
        <v>#N/A</v>
      </c>
      <c r="G5801" t="e">
        <v>#N/A</v>
      </c>
      <c r="H5801">
        <v>1</v>
      </c>
      <c r="I5801">
        <v>1</v>
      </c>
      <c r="J5801">
        <v>0</v>
      </c>
      <c r="K5801" s="194" t="e">
        <v>#N/A</v>
      </c>
      <c r="L5801" t="e">
        <v>#N/A</v>
      </c>
      <c r="M5801" t="e">
        <v>#N/A</v>
      </c>
      <c r="O5801" t="s">
        <v>7876</v>
      </c>
      <c r="R5801" s="117" t="s">
        <v>14599</v>
      </c>
      <c r="S5801" s="117" t="s">
        <v>14615</v>
      </c>
      <c r="T5801" t="e">
        <v>#N/A</v>
      </c>
      <c r="U5801" t="s">
        <v>10772</v>
      </c>
    </row>
    <row r="5802" spans="1:21">
      <c r="A5802" s="117" t="s">
        <v>13316</v>
      </c>
      <c r="B5802" t="s">
        <v>14590</v>
      </c>
      <c r="C5802" t="s">
        <v>14593</v>
      </c>
      <c r="D5802">
        <v>101</v>
      </c>
      <c r="E5802">
        <v>95</v>
      </c>
      <c r="F5802" t="e">
        <v>#N/A</v>
      </c>
      <c r="G5802" t="e">
        <v>#N/A</v>
      </c>
      <c r="H5802">
        <v>1</v>
      </c>
      <c r="I5802">
        <v>1</v>
      </c>
      <c r="J5802">
        <v>0</v>
      </c>
      <c r="K5802" s="194" t="e">
        <v>#N/A</v>
      </c>
      <c r="L5802" t="s">
        <v>1084</v>
      </c>
      <c r="M5802" t="s">
        <v>1084</v>
      </c>
      <c r="N5802">
        <v>160000</v>
      </c>
      <c r="O5802" t="s">
        <v>7876</v>
      </c>
      <c r="P5802" t="s">
        <v>13913</v>
      </c>
      <c r="Q5802">
        <v>160</v>
      </c>
      <c r="R5802" s="117" t="s">
        <v>14599</v>
      </c>
      <c r="S5802" s="117" t="s">
        <v>14606</v>
      </c>
      <c r="T5802" t="s">
        <v>12138</v>
      </c>
      <c r="U5802" t="s">
        <v>10772</v>
      </c>
    </row>
    <row r="5803" spans="1:21">
      <c r="A5803" s="117" t="s">
        <v>13317</v>
      </c>
      <c r="B5803" t="s">
        <v>14590</v>
      </c>
      <c r="C5803" t="s">
        <v>14593</v>
      </c>
      <c r="D5803">
        <v>101</v>
      </c>
      <c r="E5803">
        <v>95</v>
      </c>
      <c r="F5803" t="e">
        <v>#N/A</v>
      </c>
      <c r="G5803" t="e">
        <v>#N/A</v>
      </c>
      <c r="H5803">
        <v>1</v>
      </c>
      <c r="I5803">
        <v>1</v>
      </c>
      <c r="J5803">
        <v>0</v>
      </c>
      <c r="K5803" s="194" t="e">
        <v>#N/A</v>
      </c>
      <c r="L5803" t="s">
        <v>1084</v>
      </c>
      <c r="M5803" t="s">
        <v>1084</v>
      </c>
      <c r="N5803">
        <v>160000</v>
      </c>
      <c r="O5803" t="s">
        <v>7876</v>
      </c>
      <c r="P5803" t="s">
        <v>13913</v>
      </c>
      <c r="Q5803">
        <v>160</v>
      </c>
      <c r="R5803" s="117" t="s">
        <v>14599</v>
      </c>
      <c r="S5803" s="117" t="s">
        <v>14606</v>
      </c>
      <c r="T5803" t="s">
        <v>12138</v>
      </c>
      <c r="U5803" t="s">
        <v>10772</v>
      </c>
    </row>
    <row r="5804" spans="1:21">
      <c r="A5804" s="117" t="s">
        <v>13318</v>
      </c>
      <c r="B5804" t="s">
        <v>14590</v>
      </c>
      <c r="C5804" t="s">
        <v>14593</v>
      </c>
      <c r="D5804">
        <v>101</v>
      </c>
      <c r="E5804">
        <v>95</v>
      </c>
      <c r="F5804" t="e">
        <v>#N/A</v>
      </c>
      <c r="G5804" t="e">
        <v>#N/A</v>
      </c>
      <c r="H5804">
        <v>1</v>
      </c>
      <c r="I5804">
        <v>1</v>
      </c>
      <c r="J5804">
        <v>0</v>
      </c>
      <c r="K5804" s="194" t="e">
        <v>#N/A</v>
      </c>
      <c r="L5804" t="s">
        <v>1084</v>
      </c>
      <c r="M5804" t="s">
        <v>1084</v>
      </c>
      <c r="N5804">
        <v>160000</v>
      </c>
      <c r="O5804" t="s">
        <v>7876</v>
      </c>
      <c r="P5804" t="s">
        <v>13913</v>
      </c>
      <c r="Q5804">
        <v>160</v>
      </c>
      <c r="R5804" s="117" t="s">
        <v>14599</v>
      </c>
      <c r="S5804" s="117" t="s">
        <v>14606</v>
      </c>
      <c r="T5804" t="s">
        <v>12138</v>
      </c>
      <c r="U5804" t="s">
        <v>10772</v>
      </c>
    </row>
    <row r="5805" spans="1:21">
      <c r="A5805" s="117" t="s">
        <v>13319</v>
      </c>
      <c r="B5805" t="s">
        <v>14590</v>
      </c>
      <c r="C5805" t="s">
        <v>14593</v>
      </c>
      <c r="D5805">
        <v>101</v>
      </c>
      <c r="E5805">
        <v>95</v>
      </c>
      <c r="F5805" t="e">
        <v>#N/A</v>
      </c>
      <c r="G5805" t="e">
        <v>#N/A</v>
      </c>
      <c r="H5805">
        <v>1</v>
      </c>
      <c r="I5805">
        <v>1</v>
      </c>
      <c r="J5805">
        <v>0</v>
      </c>
      <c r="K5805" s="194" t="e">
        <v>#N/A</v>
      </c>
      <c r="L5805" t="s">
        <v>1084</v>
      </c>
      <c r="M5805" t="s">
        <v>1084</v>
      </c>
      <c r="N5805">
        <v>160000</v>
      </c>
      <c r="O5805" t="s">
        <v>7876</v>
      </c>
      <c r="P5805" t="s">
        <v>13913</v>
      </c>
      <c r="Q5805">
        <v>160</v>
      </c>
      <c r="R5805" s="117" t="s">
        <v>14599</v>
      </c>
      <c r="S5805" s="117" t="s">
        <v>14606</v>
      </c>
      <c r="T5805" t="s">
        <v>12138</v>
      </c>
      <c r="U5805" t="s">
        <v>10772</v>
      </c>
    </row>
    <row r="5806" spans="1:21">
      <c r="A5806" s="117" t="s">
        <v>13320</v>
      </c>
      <c r="B5806" t="s">
        <v>14590</v>
      </c>
      <c r="C5806" t="s">
        <v>14593</v>
      </c>
      <c r="D5806">
        <v>101</v>
      </c>
      <c r="E5806">
        <v>95</v>
      </c>
      <c r="F5806" t="e">
        <v>#N/A</v>
      </c>
      <c r="G5806" t="e">
        <v>#N/A</v>
      </c>
      <c r="H5806">
        <v>1</v>
      </c>
      <c r="I5806">
        <v>1</v>
      </c>
      <c r="J5806">
        <v>0</v>
      </c>
      <c r="K5806" s="194" t="e">
        <v>#N/A</v>
      </c>
      <c r="L5806" t="s">
        <v>1084</v>
      </c>
      <c r="M5806" t="s">
        <v>1084</v>
      </c>
      <c r="N5806">
        <v>160000</v>
      </c>
      <c r="O5806" t="s">
        <v>7876</v>
      </c>
      <c r="P5806" t="s">
        <v>13913</v>
      </c>
      <c r="Q5806">
        <v>160</v>
      </c>
      <c r="R5806" s="117" t="s">
        <v>14599</v>
      </c>
      <c r="S5806" s="117" t="s">
        <v>14606</v>
      </c>
      <c r="T5806" t="s">
        <v>12138</v>
      </c>
      <c r="U5806" t="s">
        <v>10772</v>
      </c>
    </row>
    <row r="5807" spans="1:21">
      <c r="A5807" s="117" t="s">
        <v>13321</v>
      </c>
      <c r="B5807" t="s">
        <v>14590</v>
      </c>
      <c r="C5807" t="s">
        <v>14593</v>
      </c>
      <c r="D5807">
        <v>101</v>
      </c>
      <c r="E5807">
        <v>95</v>
      </c>
      <c r="F5807" t="e">
        <v>#N/A</v>
      </c>
      <c r="G5807" t="e">
        <v>#N/A</v>
      </c>
      <c r="H5807">
        <v>1</v>
      </c>
      <c r="I5807">
        <v>1</v>
      </c>
      <c r="J5807">
        <v>0</v>
      </c>
      <c r="K5807" s="194" t="e">
        <v>#N/A</v>
      </c>
      <c r="L5807" t="s">
        <v>1084</v>
      </c>
      <c r="M5807" t="s">
        <v>1084</v>
      </c>
      <c r="N5807">
        <v>160000</v>
      </c>
      <c r="O5807" t="s">
        <v>7876</v>
      </c>
      <c r="P5807" t="s">
        <v>13913</v>
      </c>
      <c r="Q5807">
        <v>160</v>
      </c>
      <c r="R5807" s="117" t="s">
        <v>14599</v>
      </c>
      <c r="S5807" s="117" t="s">
        <v>14606</v>
      </c>
      <c r="T5807" t="s">
        <v>12138</v>
      </c>
      <c r="U5807" t="s">
        <v>10772</v>
      </c>
    </row>
    <row r="5808" spans="1:21">
      <c r="A5808" s="117" t="s">
        <v>13322</v>
      </c>
      <c r="B5808" t="s">
        <v>14590</v>
      </c>
      <c r="C5808" t="s">
        <v>14593</v>
      </c>
      <c r="D5808">
        <v>6</v>
      </c>
      <c r="E5808">
        <v>0</v>
      </c>
      <c r="F5808" t="e">
        <v>#N/A</v>
      </c>
      <c r="G5808" t="e">
        <v>#N/A</v>
      </c>
      <c r="H5808">
        <v>1</v>
      </c>
      <c r="I5808">
        <v>1</v>
      </c>
      <c r="J5808">
        <v>0</v>
      </c>
      <c r="K5808" s="194" t="e">
        <v>#N/A</v>
      </c>
      <c r="L5808" t="e">
        <v>#N/A</v>
      </c>
      <c r="M5808" t="e">
        <v>#N/A</v>
      </c>
      <c r="O5808" t="s">
        <v>7876</v>
      </c>
      <c r="R5808" s="117" t="s">
        <v>14599</v>
      </c>
      <c r="S5808" s="117" t="s">
        <v>14615</v>
      </c>
      <c r="T5808" t="e">
        <v>#N/A</v>
      </c>
      <c r="U5808" t="s">
        <v>10772</v>
      </c>
    </row>
    <row r="5809" spans="1:21">
      <c r="A5809" s="117" t="s">
        <v>13323</v>
      </c>
      <c r="B5809" t="s">
        <v>14590</v>
      </c>
      <c r="C5809" t="s">
        <v>14593</v>
      </c>
      <c r="D5809">
        <v>101</v>
      </c>
      <c r="E5809">
        <v>95</v>
      </c>
      <c r="F5809" t="e">
        <v>#N/A</v>
      </c>
      <c r="G5809" t="e">
        <v>#N/A</v>
      </c>
      <c r="H5809">
        <v>1</v>
      </c>
      <c r="I5809">
        <v>1</v>
      </c>
      <c r="J5809">
        <v>0</v>
      </c>
      <c r="K5809" s="194" t="e">
        <v>#N/A</v>
      </c>
      <c r="L5809" t="s">
        <v>1084</v>
      </c>
      <c r="M5809" t="s">
        <v>1084</v>
      </c>
      <c r="N5809">
        <v>230000</v>
      </c>
      <c r="O5809" t="s">
        <v>7876</v>
      </c>
      <c r="P5809" t="s">
        <v>13912</v>
      </c>
      <c r="Q5809">
        <v>230</v>
      </c>
      <c r="R5809" s="117" t="s">
        <v>14599</v>
      </c>
      <c r="S5809" s="117" t="s">
        <v>14606</v>
      </c>
      <c r="T5809" t="s">
        <v>12138</v>
      </c>
      <c r="U5809" t="s">
        <v>10772</v>
      </c>
    </row>
    <row r="5810" spans="1:21">
      <c r="A5810" s="117" t="s">
        <v>13324</v>
      </c>
      <c r="B5810" t="s">
        <v>14590</v>
      </c>
      <c r="C5810" t="s">
        <v>14593</v>
      </c>
      <c r="D5810">
        <v>101</v>
      </c>
      <c r="E5810">
        <v>95</v>
      </c>
      <c r="F5810" t="e">
        <v>#N/A</v>
      </c>
      <c r="G5810" t="e">
        <v>#N/A</v>
      </c>
      <c r="H5810">
        <v>1</v>
      </c>
      <c r="I5810">
        <v>1</v>
      </c>
      <c r="J5810">
        <v>0</v>
      </c>
      <c r="K5810" s="194" t="e">
        <v>#N/A</v>
      </c>
      <c r="L5810" t="s">
        <v>1084</v>
      </c>
      <c r="M5810" t="s">
        <v>1084</v>
      </c>
      <c r="N5810">
        <v>230000</v>
      </c>
      <c r="O5810" t="s">
        <v>7876</v>
      </c>
      <c r="P5810" t="s">
        <v>13912</v>
      </c>
      <c r="Q5810">
        <v>230</v>
      </c>
      <c r="R5810" s="117" t="s">
        <v>14599</v>
      </c>
      <c r="S5810" s="117" t="s">
        <v>14606</v>
      </c>
      <c r="T5810" t="s">
        <v>12138</v>
      </c>
      <c r="U5810" t="s">
        <v>10772</v>
      </c>
    </row>
    <row r="5811" spans="1:21">
      <c r="A5811" s="117" t="s">
        <v>13325</v>
      </c>
      <c r="B5811" t="s">
        <v>14590</v>
      </c>
      <c r="C5811" t="s">
        <v>14593</v>
      </c>
      <c r="D5811">
        <v>101</v>
      </c>
      <c r="E5811">
        <v>95</v>
      </c>
      <c r="F5811" t="e">
        <v>#N/A</v>
      </c>
      <c r="G5811" t="e">
        <v>#N/A</v>
      </c>
      <c r="H5811">
        <v>1</v>
      </c>
      <c r="I5811">
        <v>1</v>
      </c>
      <c r="J5811">
        <v>0</v>
      </c>
      <c r="K5811" s="194" t="e">
        <v>#N/A</v>
      </c>
      <c r="L5811" t="s">
        <v>1084</v>
      </c>
      <c r="M5811" t="s">
        <v>1084</v>
      </c>
      <c r="N5811">
        <v>230000</v>
      </c>
      <c r="O5811" t="s">
        <v>7876</v>
      </c>
      <c r="P5811" t="s">
        <v>13912</v>
      </c>
      <c r="Q5811">
        <v>230</v>
      </c>
      <c r="R5811" s="117" t="s">
        <v>14599</v>
      </c>
      <c r="S5811" s="117" t="s">
        <v>14606</v>
      </c>
      <c r="T5811" t="s">
        <v>12138</v>
      </c>
      <c r="U5811" t="s">
        <v>10772</v>
      </c>
    </row>
    <row r="5812" spans="1:21">
      <c r="A5812" s="117" t="s">
        <v>13326</v>
      </c>
      <c r="B5812" t="s">
        <v>14590</v>
      </c>
      <c r="C5812" t="s">
        <v>14593</v>
      </c>
      <c r="D5812">
        <v>101</v>
      </c>
      <c r="E5812">
        <v>95</v>
      </c>
      <c r="F5812" t="e">
        <v>#N/A</v>
      </c>
      <c r="G5812" t="e">
        <v>#N/A</v>
      </c>
      <c r="H5812">
        <v>1</v>
      </c>
      <c r="I5812">
        <v>1</v>
      </c>
      <c r="J5812">
        <v>0</v>
      </c>
      <c r="K5812" s="194" t="e">
        <v>#N/A</v>
      </c>
      <c r="L5812" t="s">
        <v>1084</v>
      </c>
      <c r="M5812" t="s">
        <v>1084</v>
      </c>
      <c r="N5812">
        <v>230000</v>
      </c>
      <c r="O5812" t="s">
        <v>7876</v>
      </c>
      <c r="P5812" t="s">
        <v>13912</v>
      </c>
      <c r="Q5812">
        <v>230</v>
      </c>
      <c r="R5812" s="117" t="s">
        <v>14599</v>
      </c>
      <c r="S5812" s="117" t="s">
        <v>14606</v>
      </c>
      <c r="T5812" t="s">
        <v>12138</v>
      </c>
      <c r="U5812" t="s">
        <v>10772</v>
      </c>
    </row>
    <row r="5813" spans="1:21">
      <c r="A5813" s="117" t="s">
        <v>13327</v>
      </c>
      <c r="B5813" t="s">
        <v>14590</v>
      </c>
      <c r="C5813" t="s">
        <v>14593</v>
      </c>
      <c r="D5813">
        <v>101</v>
      </c>
      <c r="E5813">
        <v>95</v>
      </c>
      <c r="F5813" t="e">
        <v>#N/A</v>
      </c>
      <c r="G5813" t="e">
        <v>#N/A</v>
      </c>
      <c r="H5813">
        <v>1</v>
      </c>
      <c r="I5813">
        <v>1</v>
      </c>
      <c r="J5813">
        <v>0</v>
      </c>
      <c r="K5813" s="194" t="e">
        <v>#N/A</v>
      </c>
      <c r="L5813" t="s">
        <v>1084</v>
      </c>
      <c r="M5813" t="s">
        <v>1084</v>
      </c>
      <c r="N5813">
        <v>230000</v>
      </c>
      <c r="O5813" t="s">
        <v>7876</v>
      </c>
      <c r="P5813" t="s">
        <v>13912</v>
      </c>
      <c r="Q5813">
        <v>230</v>
      </c>
      <c r="R5813" s="117" t="s">
        <v>14599</v>
      </c>
      <c r="S5813" s="117" t="s">
        <v>14606</v>
      </c>
      <c r="T5813" t="s">
        <v>12138</v>
      </c>
      <c r="U5813" t="s">
        <v>10772</v>
      </c>
    </row>
    <row r="5814" spans="1:21">
      <c r="A5814" s="117" t="s">
        <v>13328</v>
      </c>
      <c r="B5814" t="s">
        <v>14590</v>
      </c>
      <c r="C5814" t="s">
        <v>14593</v>
      </c>
      <c r="D5814">
        <v>101</v>
      </c>
      <c r="E5814">
        <v>95</v>
      </c>
      <c r="F5814" t="e">
        <v>#N/A</v>
      </c>
      <c r="G5814" t="e">
        <v>#N/A</v>
      </c>
      <c r="H5814">
        <v>1</v>
      </c>
      <c r="I5814">
        <v>1</v>
      </c>
      <c r="J5814">
        <v>0</v>
      </c>
      <c r="K5814" s="194" t="e">
        <v>#N/A</v>
      </c>
      <c r="L5814" t="s">
        <v>1084</v>
      </c>
      <c r="M5814" t="s">
        <v>1084</v>
      </c>
      <c r="N5814">
        <v>230000</v>
      </c>
      <c r="O5814" t="s">
        <v>7876</v>
      </c>
      <c r="P5814" t="s">
        <v>13912</v>
      </c>
      <c r="Q5814">
        <v>230</v>
      </c>
      <c r="R5814" s="117" t="s">
        <v>14599</v>
      </c>
      <c r="S5814" s="117" t="s">
        <v>14606</v>
      </c>
      <c r="T5814" t="s">
        <v>12138</v>
      </c>
      <c r="U5814" t="s">
        <v>10772</v>
      </c>
    </row>
    <row r="5815" spans="1:21">
      <c r="A5815" s="117" t="s">
        <v>13329</v>
      </c>
      <c r="B5815" t="s">
        <v>14590</v>
      </c>
      <c r="C5815" t="s">
        <v>14593</v>
      </c>
      <c r="D5815">
        <v>6</v>
      </c>
      <c r="E5815">
        <v>0</v>
      </c>
      <c r="F5815" t="e">
        <v>#N/A</v>
      </c>
      <c r="G5815" t="e">
        <v>#N/A</v>
      </c>
      <c r="H5815">
        <v>1</v>
      </c>
      <c r="I5815">
        <v>1</v>
      </c>
      <c r="J5815">
        <v>0</v>
      </c>
      <c r="K5815" s="194" t="e">
        <v>#N/A</v>
      </c>
      <c r="L5815" t="e">
        <v>#N/A</v>
      </c>
      <c r="M5815" t="e">
        <v>#N/A</v>
      </c>
      <c r="O5815" t="s">
        <v>7876</v>
      </c>
      <c r="R5815" s="117" t="s">
        <v>14599</v>
      </c>
      <c r="S5815" s="117" t="s">
        <v>14615</v>
      </c>
      <c r="T5815" t="e">
        <v>#N/A</v>
      </c>
      <c r="U5815" t="s">
        <v>10772</v>
      </c>
    </row>
    <row r="5816" spans="1:21">
      <c r="A5816" s="117" t="s">
        <v>13332</v>
      </c>
      <c r="B5816" t="s">
        <v>14590</v>
      </c>
      <c r="C5816" t="s">
        <v>14593</v>
      </c>
      <c r="D5816">
        <v>101</v>
      </c>
      <c r="E5816">
        <v>95</v>
      </c>
      <c r="F5816" t="e">
        <v>#N/A</v>
      </c>
      <c r="G5816" t="e">
        <v>#N/A</v>
      </c>
      <c r="H5816">
        <v>1</v>
      </c>
      <c r="I5816">
        <v>1</v>
      </c>
      <c r="J5816">
        <v>0</v>
      </c>
      <c r="K5816" s="194" t="e">
        <v>#N/A</v>
      </c>
      <c r="L5816" t="s">
        <v>1084</v>
      </c>
      <c r="M5816" t="s">
        <v>1084</v>
      </c>
      <c r="N5816">
        <v>290000</v>
      </c>
      <c r="O5816" t="s">
        <v>7876</v>
      </c>
      <c r="P5816" t="s">
        <v>13915</v>
      </c>
      <c r="Q5816">
        <v>290</v>
      </c>
      <c r="R5816" s="117" t="s">
        <v>14599</v>
      </c>
      <c r="S5816" s="117" t="s">
        <v>14606</v>
      </c>
      <c r="T5816" t="s">
        <v>12138</v>
      </c>
      <c r="U5816" t="s">
        <v>10772</v>
      </c>
    </row>
    <row r="5817" spans="1:21">
      <c r="A5817" s="117" t="s">
        <v>13333</v>
      </c>
      <c r="B5817" t="s">
        <v>14590</v>
      </c>
      <c r="C5817" t="s">
        <v>14593</v>
      </c>
      <c r="D5817">
        <v>101</v>
      </c>
      <c r="E5817">
        <v>95</v>
      </c>
      <c r="F5817" t="e">
        <v>#N/A</v>
      </c>
      <c r="G5817" t="e">
        <v>#N/A</v>
      </c>
      <c r="H5817">
        <v>1</v>
      </c>
      <c r="I5817">
        <v>1</v>
      </c>
      <c r="J5817">
        <v>0</v>
      </c>
      <c r="K5817" s="194" t="e">
        <v>#N/A</v>
      </c>
      <c r="L5817" t="s">
        <v>1084</v>
      </c>
      <c r="M5817" t="s">
        <v>1084</v>
      </c>
      <c r="N5817">
        <v>290000</v>
      </c>
      <c r="O5817" t="s">
        <v>7876</v>
      </c>
      <c r="P5817" t="s">
        <v>13915</v>
      </c>
      <c r="Q5817">
        <v>290</v>
      </c>
      <c r="R5817" s="117" t="s">
        <v>14599</v>
      </c>
      <c r="S5817" s="117" t="s">
        <v>14606</v>
      </c>
      <c r="T5817" t="s">
        <v>12138</v>
      </c>
      <c r="U5817" t="s">
        <v>10772</v>
      </c>
    </row>
    <row r="5818" spans="1:21">
      <c r="A5818" s="117" t="s">
        <v>13334</v>
      </c>
      <c r="B5818" t="s">
        <v>14590</v>
      </c>
      <c r="C5818" t="s">
        <v>14593</v>
      </c>
      <c r="D5818">
        <v>101</v>
      </c>
      <c r="E5818">
        <v>95</v>
      </c>
      <c r="F5818" t="e">
        <v>#N/A</v>
      </c>
      <c r="G5818" t="e">
        <v>#N/A</v>
      </c>
      <c r="H5818">
        <v>1</v>
      </c>
      <c r="I5818">
        <v>1</v>
      </c>
      <c r="J5818">
        <v>0</v>
      </c>
      <c r="K5818" s="194" t="e">
        <v>#N/A</v>
      </c>
      <c r="L5818" t="s">
        <v>1084</v>
      </c>
      <c r="M5818" t="s">
        <v>1084</v>
      </c>
      <c r="N5818">
        <v>290000</v>
      </c>
      <c r="O5818" t="s">
        <v>7876</v>
      </c>
      <c r="P5818" t="s">
        <v>13915</v>
      </c>
      <c r="Q5818">
        <v>290</v>
      </c>
      <c r="R5818" s="117" t="s">
        <v>14599</v>
      </c>
      <c r="S5818" s="117" t="s">
        <v>14606</v>
      </c>
      <c r="T5818" t="s">
        <v>12138</v>
      </c>
      <c r="U5818" t="s">
        <v>10772</v>
      </c>
    </row>
    <row r="5819" spans="1:21">
      <c r="A5819" s="117" t="s">
        <v>13335</v>
      </c>
      <c r="B5819" t="s">
        <v>14590</v>
      </c>
      <c r="C5819" t="s">
        <v>14593</v>
      </c>
      <c r="D5819">
        <v>101</v>
      </c>
      <c r="E5819">
        <v>95</v>
      </c>
      <c r="F5819" t="e">
        <v>#N/A</v>
      </c>
      <c r="G5819" t="e">
        <v>#N/A</v>
      </c>
      <c r="H5819">
        <v>1</v>
      </c>
      <c r="I5819">
        <v>1</v>
      </c>
      <c r="J5819">
        <v>0</v>
      </c>
      <c r="K5819" s="194" t="e">
        <v>#N/A</v>
      </c>
      <c r="L5819" t="s">
        <v>1084</v>
      </c>
      <c r="M5819" t="s">
        <v>1084</v>
      </c>
      <c r="N5819">
        <v>290000</v>
      </c>
      <c r="O5819" t="s">
        <v>7876</v>
      </c>
      <c r="P5819" t="s">
        <v>13915</v>
      </c>
      <c r="Q5819">
        <v>290</v>
      </c>
      <c r="R5819" s="117" t="s">
        <v>14599</v>
      </c>
      <c r="S5819" s="117" t="s">
        <v>14606</v>
      </c>
      <c r="T5819" t="s">
        <v>12138</v>
      </c>
      <c r="U5819" t="s">
        <v>10772</v>
      </c>
    </row>
    <row r="5820" spans="1:21">
      <c r="A5820" s="117" t="s">
        <v>13336</v>
      </c>
      <c r="B5820" t="s">
        <v>14590</v>
      </c>
      <c r="C5820" t="s">
        <v>14593</v>
      </c>
      <c r="D5820">
        <v>101</v>
      </c>
      <c r="E5820">
        <v>95</v>
      </c>
      <c r="F5820" t="e">
        <v>#N/A</v>
      </c>
      <c r="G5820" t="e">
        <v>#N/A</v>
      </c>
      <c r="H5820">
        <v>1</v>
      </c>
      <c r="I5820">
        <v>1</v>
      </c>
      <c r="J5820">
        <v>0</v>
      </c>
      <c r="K5820" s="194" t="e">
        <v>#N/A</v>
      </c>
      <c r="L5820" t="s">
        <v>1084</v>
      </c>
      <c r="M5820" t="s">
        <v>1084</v>
      </c>
      <c r="N5820">
        <v>290000</v>
      </c>
      <c r="O5820" t="s">
        <v>7876</v>
      </c>
      <c r="P5820" t="s">
        <v>13915</v>
      </c>
      <c r="Q5820">
        <v>290</v>
      </c>
      <c r="R5820" s="117" t="s">
        <v>14599</v>
      </c>
      <c r="S5820" s="117" t="s">
        <v>14606</v>
      </c>
      <c r="T5820" t="s">
        <v>12138</v>
      </c>
      <c r="U5820" t="s">
        <v>10772</v>
      </c>
    </row>
    <row r="5821" spans="1:21">
      <c r="A5821" s="117" t="s">
        <v>13337</v>
      </c>
      <c r="B5821" t="s">
        <v>14590</v>
      </c>
      <c r="C5821" t="s">
        <v>14593</v>
      </c>
      <c r="D5821">
        <v>101</v>
      </c>
      <c r="E5821">
        <v>95</v>
      </c>
      <c r="F5821" t="e">
        <v>#N/A</v>
      </c>
      <c r="G5821" t="e">
        <v>#N/A</v>
      </c>
      <c r="H5821">
        <v>1</v>
      </c>
      <c r="I5821">
        <v>1</v>
      </c>
      <c r="J5821">
        <v>0</v>
      </c>
      <c r="K5821" s="194" t="e">
        <v>#N/A</v>
      </c>
      <c r="L5821" t="s">
        <v>1084</v>
      </c>
      <c r="M5821" t="s">
        <v>1084</v>
      </c>
      <c r="N5821">
        <v>290000</v>
      </c>
      <c r="O5821" t="s">
        <v>7876</v>
      </c>
      <c r="P5821" t="s">
        <v>13915</v>
      </c>
      <c r="Q5821">
        <v>290</v>
      </c>
      <c r="R5821" s="117" t="s">
        <v>14599</v>
      </c>
      <c r="S5821" s="117" t="s">
        <v>14606</v>
      </c>
      <c r="T5821" t="s">
        <v>12138</v>
      </c>
      <c r="U5821" t="s">
        <v>10772</v>
      </c>
    </row>
    <row r="5822" spans="1:21">
      <c r="A5822" s="117" t="s">
        <v>13338</v>
      </c>
      <c r="B5822" t="s">
        <v>14590</v>
      </c>
      <c r="C5822" t="s">
        <v>14593</v>
      </c>
      <c r="D5822">
        <v>101</v>
      </c>
      <c r="E5822">
        <v>95</v>
      </c>
      <c r="F5822" t="e">
        <v>#N/A</v>
      </c>
      <c r="G5822" t="e">
        <v>#N/A</v>
      </c>
      <c r="H5822">
        <v>1</v>
      </c>
      <c r="I5822">
        <v>1</v>
      </c>
      <c r="J5822">
        <v>0</v>
      </c>
      <c r="K5822" s="194" t="e">
        <v>#N/A</v>
      </c>
      <c r="L5822" t="s">
        <v>1084</v>
      </c>
      <c r="M5822" t="s">
        <v>1084</v>
      </c>
      <c r="N5822">
        <v>290000</v>
      </c>
      <c r="O5822" t="s">
        <v>7876</v>
      </c>
      <c r="P5822" t="s">
        <v>13915</v>
      </c>
      <c r="Q5822">
        <v>290</v>
      </c>
      <c r="R5822" s="117" t="s">
        <v>14599</v>
      </c>
      <c r="S5822" s="117" t="s">
        <v>14606</v>
      </c>
      <c r="T5822" t="s">
        <v>12138</v>
      </c>
      <c r="U5822" t="s">
        <v>10772</v>
      </c>
    </row>
    <row r="5823" spans="1:21">
      <c r="A5823" s="117" t="s">
        <v>13339</v>
      </c>
      <c r="B5823" t="s">
        <v>14590</v>
      </c>
      <c r="C5823" t="s">
        <v>14593</v>
      </c>
      <c r="D5823">
        <v>101</v>
      </c>
      <c r="E5823">
        <v>95</v>
      </c>
      <c r="F5823" t="e">
        <v>#N/A</v>
      </c>
      <c r="G5823" t="e">
        <v>#N/A</v>
      </c>
      <c r="H5823">
        <v>1</v>
      </c>
      <c r="I5823">
        <v>1</v>
      </c>
      <c r="J5823">
        <v>0</v>
      </c>
      <c r="K5823" s="194" t="e">
        <v>#N/A</v>
      </c>
      <c r="L5823" t="s">
        <v>1084</v>
      </c>
      <c r="M5823" t="s">
        <v>1084</v>
      </c>
      <c r="N5823">
        <v>290000</v>
      </c>
      <c r="O5823" t="s">
        <v>7876</v>
      </c>
      <c r="P5823" t="s">
        <v>13915</v>
      </c>
      <c r="Q5823">
        <v>290</v>
      </c>
      <c r="R5823" s="117" t="s">
        <v>14599</v>
      </c>
      <c r="S5823" s="117" t="s">
        <v>14606</v>
      </c>
      <c r="T5823" t="s">
        <v>12138</v>
      </c>
      <c r="U5823" t="s">
        <v>10772</v>
      </c>
    </row>
    <row r="5824" spans="1:21">
      <c r="A5824" s="117" t="s">
        <v>13340</v>
      </c>
      <c r="B5824" t="s">
        <v>14590</v>
      </c>
      <c r="C5824" t="s">
        <v>14593</v>
      </c>
      <c r="D5824">
        <v>101</v>
      </c>
      <c r="E5824">
        <v>95</v>
      </c>
      <c r="F5824" t="e">
        <v>#N/A</v>
      </c>
      <c r="G5824" t="e">
        <v>#N/A</v>
      </c>
      <c r="H5824">
        <v>1</v>
      </c>
      <c r="I5824">
        <v>1</v>
      </c>
      <c r="J5824">
        <v>0</v>
      </c>
      <c r="K5824" s="194" t="e">
        <v>#N/A</v>
      </c>
      <c r="L5824" t="s">
        <v>1084</v>
      </c>
      <c r="M5824" t="s">
        <v>1084</v>
      </c>
      <c r="N5824">
        <v>290000</v>
      </c>
      <c r="O5824" t="s">
        <v>7876</v>
      </c>
      <c r="P5824" t="s">
        <v>13915</v>
      </c>
      <c r="Q5824">
        <v>290</v>
      </c>
      <c r="R5824" s="117" t="s">
        <v>14599</v>
      </c>
      <c r="S5824" s="117" t="s">
        <v>14606</v>
      </c>
      <c r="T5824" t="s">
        <v>12138</v>
      </c>
      <c r="U5824" t="s">
        <v>10772</v>
      </c>
    </row>
    <row r="5825" spans="1:21">
      <c r="A5825" s="117" t="s">
        <v>13341</v>
      </c>
      <c r="B5825" t="s">
        <v>14590</v>
      </c>
      <c r="C5825" t="s">
        <v>14593</v>
      </c>
      <c r="D5825">
        <v>101</v>
      </c>
      <c r="E5825">
        <v>95</v>
      </c>
      <c r="F5825" t="e">
        <v>#N/A</v>
      </c>
      <c r="G5825" t="e">
        <v>#N/A</v>
      </c>
      <c r="H5825">
        <v>1</v>
      </c>
      <c r="I5825">
        <v>1</v>
      </c>
      <c r="J5825">
        <v>0</v>
      </c>
      <c r="K5825" s="194" t="e">
        <v>#N/A</v>
      </c>
      <c r="L5825" t="s">
        <v>1084</v>
      </c>
      <c r="M5825" t="s">
        <v>1084</v>
      </c>
      <c r="N5825">
        <v>290000</v>
      </c>
      <c r="O5825" t="s">
        <v>7876</v>
      </c>
      <c r="P5825" t="s">
        <v>13915</v>
      </c>
      <c r="Q5825">
        <v>290</v>
      </c>
      <c r="R5825" s="117" t="s">
        <v>14599</v>
      </c>
      <c r="S5825" s="117" t="s">
        <v>14606</v>
      </c>
      <c r="T5825" t="s">
        <v>12138</v>
      </c>
      <c r="U5825" t="s">
        <v>10772</v>
      </c>
    </row>
    <row r="5826" spans="1:21">
      <c r="A5826" s="117" t="s">
        <v>13342</v>
      </c>
      <c r="B5826" t="s">
        <v>14590</v>
      </c>
      <c r="C5826" t="s">
        <v>14593</v>
      </c>
      <c r="D5826">
        <v>101</v>
      </c>
      <c r="E5826">
        <v>95</v>
      </c>
      <c r="F5826" t="e">
        <v>#N/A</v>
      </c>
      <c r="G5826" t="e">
        <v>#N/A</v>
      </c>
      <c r="H5826">
        <v>1</v>
      </c>
      <c r="I5826">
        <v>1</v>
      </c>
      <c r="J5826">
        <v>0</v>
      </c>
      <c r="K5826" s="194" t="e">
        <v>#N/A</v>
      </c>
      <c r="L5826" t="s">
        <v>1084</v>
      </c>
      <c r="M5826" t="s">
        <v>1084</v>
      </c>
      <c r="N5826">
        <v>290000</v>
      </c>
      <c r="O5826" t="s">
        <v>7876</v>
      </c>
      <c r="P5826" t="s">
        <v>13915</v>
      </c>
      <c r="Q5826">
        <v>290</v>
      </c>
      <c r="R5826" s="117" t="s">
        <v>14599</v>
      </c>
      <c r="S5826" s="117" t="s">
        <v>14606</v>
      </c>
      <c r="T5826" t="s">
        <v>12138</v>
      </c>
      <c r="U5826" t="s">
        <v>10772</v>
      </c>
    </row>
    <row r="5827" spans="1:21">
      <c r="A5827" s="117" t="s">
        <v>13343</v>
      </c>
      <c r="B5827" t="s">
        <v>14590</v>
      </c>
      <c r="C5827" t="s">
        <v>14593</v>
      </c>
      <c r="D5827">
        <v>101</v>
      </c>
      <c r="E5827">
        <v>95</v>
      </c>
      <c r="F5827" t="e">
        <v>#N/A</v>
      </c>
      <c r="G5827" t="e">
        <v>#N/A</v>
      </c>
      <c r="H5827">
        <v>1</v>
      </c>
      <c r="I5827">
        <v>1</v>
      </c>
      <c r="J5827">
        <v>0</v>
      </c>
      <c r="K5827" s="194" t="e">
        <v>#N/A</v>
      </c>
      <c r="L5827" t="s">
        <v>1084</v>
      </c>
      <c r="M5827" t="s">
        <v>1084</v>
      </c>
      <c r="N5827">
        <v>290000</v>
      </c>
      <c r="O5827" t="s">
        <v>7876</v>
      </c>
      <c r="P5827" t="s">
        <v>13915</v>
      </c>
      <c r="Q5827">
        <v>290</v>
      </c>
      <c r="R5827" s="117" t="s">
        <v>14599</v>
      </c>
      <c r="S5827" s="117" t="s">
        <v>14606</v>
      </c>
      <c r="T5827" t="s">
        <v>12138</v>
      </c>
      <c r="U5827" t="s">
        <v>10772</v>
      </c>
    </row>
    <row r="5828" spans="1:21">
      <c r="A5828" s="117" t="s">
        <v>13330</v>
      </c>
      <c r="B5828" t="s">
        <v>14590</v>
      </c>
      <c r="C5828" t="s">
        <v>14593</v>
      </c>
      <c r="D5828">
        <v>6</v>
      </c>
      <c r="E5828">
        <v>0</v>
      </c>
      <c r="F5828" t="e">
        <v>#N/A</v>
      </c>
      <c r="G5828" t="e">
        <v>#N/A</v>
      </c>
      <c r="H5828">
        <v>1</v>
      </c>
      <c r="I5828">
        <v>1</v>
      </c>
      <c r="J5828">
        <v>0</v>
      </c>
      <c r="K5828" s="194" t="e">
        <v>#N/A</v>
      </c>
      <c r="L5828" t="e">
        <v>#N/A</v>
      </c>
      <c r="M5828" t="e">
        <v>#N/A</v>
      </c>
      <c r="O5828" t="s">
        <v>7876</v>
      </c>
      <c r="R5828" s="117" t="s">
        <v>14599</v>
      </c>
      <c r="S5828" s="117" t="s">
        <v>14615</v>
      </c>
      <c r="T5828" t="e">
        <v>#N/A</v>
      </c>
      <c r="U5828" t="s">
        <v>10772</v>
      </c>
    </row>
    <row r="5829" spans="1:21">
      <c r="A5829" s="117" t="s">
        <v>13331</v>
      </c>
      <c r="B5829" t="s">
        <v>14590</v>
      </c>
      <c r="C5829" t="s">
        <v>14593</v>
      </c>
      <c r="D5829">
        <v>6</v>
      </c>
      <c r="E5829">
        <v>0</v>
      </c>
      <c r="F5829" t="e">
        <v>#N/A</v>
      </c>
      <c r="G5829" t="e">
        <v>#N/A</v>
      </c>
      <c r="H5829">
        <v>1</v>
      </c>
      <c r="I5829">
        <v>1</v>
      </c>
      <c r="J5829">
        <v>0</v>
      </c>
      <c r="K5829" s="194" t="e">
        <v>#N/A</v>
      </c>
      <c r="L5829" t="e">
        <v>#N/A</v>
      </c>
      <c r="M5829" t="e">
        <v>#N/A</v>
      </c>
      <c r="O5829" t="s">
        <v>7876</v>
      </c>
      <c r="R5829" s="117" t="s">
        <v>14599</v>
      </c>
      <c r="S5829" s="117" t="s">
        <v>14615</v>
      </c>
      <c r="T5829" t="e">
        <v>#N/A</v>
      </c>
      <c r="U5829" t="s">
        <v>10772</v>
      </c>
    </row>
    <row r="5830" spans="1:21">
      <c r="A5830" s="117" t="s">
        <v>13344</v>
      </c>
      <c r="B5830" t="s">
        <v>14590</v>
      </c>
      <c r="C5830" t="s">
        <v>14593</v>
      </c>
      <c r="D5830">
        <v>6</v>
      </c>
      <c r="E5830">
        <v>0</v>
      </c>
      <c r="F5830" t="e">
        <v>#N/A</v>
      </c>
      <c r="G5830" t="e">
        <v>#N/A</v>
      </c>
      <c r="H5830">
        <v>1</v>
      </c>
      <c r="I5830">
        <v>1</v>
      </c>
      <c r="J5830">
        <v>0</v>
      </c>
      <c r="K5830" s="194" t="e">
        <v>#N/A</v>
      </c>
      <c r="L5830" t="e">
        <v>#N/A</v>
      </c>
      <c r="M5830" t="e">
        <v>#N/A</v>
      </c>
      <c r="O5830" t="s">
        <v>7876</v>
      </c>
      <c r="R5830" s="117" t="s">
        <v>14599</v>
      </c>
      <c r="S5830" s="117" t="s">
        <v>14615</v>
      </c>
      <c r="T5830" t="e">
        <v>#N/A</v>
      </c>
      <c r="U5830" t="s">
        <v>10772</v>
      </c>
    </row>
    <row r="5831" spans="1:21">
      <c r="A5831" s="117" t="s">
        <v>13345</v>
      </c>
      <c r="B5831" t="s">
        <v>14590</v>
      </c>
      <c r="C5831" t="s">
        <v>14593</v>
      </c>
      <c r="D5831">
        <v>6</v>
      </c>
      <c r="E5831">
        <v>0</v>
      </c>
      <c r="F5831" t="e">
        <v>#N/A</v>
      </c>
      <c r="G5831" t="e">
        <v>#N/A</v>
      </c>
      <c r="H5831">
        <v>1</v>
      </c>
      <c r="I5831">
        <v>1</v>
      </c>
      <c r="J5831">
        <v>0</v>
      </c>
      <c r="K5831" s="194" t="e">
        <v>#N/A</v>
      </c>
      <c r="L5831" t="e">
        <v>#N/A</v>
      </c>
      <c r="M5831" t="e">
        <v>#N/A</v>
      </c>
      <c r="O5831" t="s">
        <v>7876</v>
      </c>
      <c r="R5831" s="117" t="s">
        <v>14599</v>
      </c>
      <c r="S5831" s="117" t="s">
        <v>14615</v>
      </c>
      <c r="T5831" t="e">
        <v>#N/A</v>
      </c>
      <c r="U5831" t="s">
        <v>10772</v>
      </c>
    </row>
    <row r="5832" spans="1:21">
      <c r="A5832" s="117" t="s">
        <v>13346</v>
      </c>
      <c r="B5832" t="s">
        <v>14590</v>
      </c>
      <c r="C5832" t="s">
        <v>14593</v>
      </c>
      <c r="D5832">
        <v>6</v>
      </c>
      <c r="E5832">
        <v>0</v>
      </c>
      <c r="F5832" t="e">
        <v>#N/A</v>
      </c>
      <c r="G5832" t="e">
        <v>#N/A</v>
      </c>
      <c r="H5832">
        <v>1</v>
      </c>
      <c r="I5832">
        <v>1</v>
      </c>
      <c r="J5832">
        <v>0</v>
      </c>
      <c r="K5832" s="194" t="e">
        <v>#N/A</v>
      </c>
      <c r="L5832" t="e">
        <v>#N/A</v>
      </c>
      <c r="M5832" t="e">
        <v>#N/A</v>
      </c>
      <c r="O5832" t="s">
        <v>7876</v>
      </c>
      <c r="R5832" s="117" t="s">
        <v>14599</v>
      </c>
      <c r="S5832" s="117" t="s">
        <v>14615</v>
      </c>
      <c r="T5832" t="e">
        <v>#N/A</v>
      </c>
      <c r="U5832" t="s">
        <v>10772</v>
      </c>
    </row>
    <row r="5833" spans="1:21">
      <c r="A5833" s="117" t="s">
        <v>13347</v>
      </c>
      <c r="B5833" t="s">
        <v>14590</v>
      </c>
      <c r="C5833" t="s">
        <v>14593</v>
      </c>
      <c r="D5833">
        <v>6</v>
      </c>
      <c r="E5833">
        <v>0</v>
      </c>
      <c r="F5833" t="e">
        <v>#N/A</v>
      </c>
      <c r="G5833" t="e">
        <v>#N/A</v>
      </c>
      <c r="H5833">
        <v>1</v>
      </c>
      <c r="I5833">
        <v>1</v>
      </c>
      <c r="J5833">
        <v>0</v>
      </c>
      <c r="K5833" s="194" t="e">
        <v>#N/A</v>
      </c>
      <c r="L5833" t="e">
        <v>#N/A</v>
      </c>
      <c r="M5833" t="e">
        <v>#N/A</v>
      </c>
      <c r="O5833" t="s">
        <v>7876</v>
      </c>
      <c r="R5833" s="117" t="s">
        <v>14599</v>
      </c>
      <c r="S5833" s="117" t="s">
        <v>14615</v>
      </c>
      <c r="T5833" t="e">
        <v>#N/A</v>
      </c>
      <c r="U5833" t="s">
        <v>10772</v>
      </c>
    </row>
    <row r="5834" spans="1:21">
      <c r="A5834" s="117" t="s">
        <v>13348</v>
      </c>
      <c r="B5834" t="s">
        <v>14590</v>
      </c>
      <c r="C5834" t="s">
        <v>14593</v>
      </c>
      <c r="D5834">
        <v>101</v>
      </c>
      <c r="E5834">
        <v>95</v>
      </c>
      <c r="F5834" t="e">
        <v>#N/A</v>
      </c>
      <c r="G5834" t="e">
        <v>#N/A</v>
      </c>
      <c r="H5834">
        <v>1</v>
      </c>
      <c r="I5834">
        <v>1</v>
      </c>
      <c r="J5834">
        <v>0</v>
      </c>
      <c r="K5834" s="194" t="e">
        <v>#N/A</v>
      </c>
      <c r="L5834" t="s">
        <v>1084</v>
      </c>
      <c r="M5834" t="s">
        <v>1084</v>
      </c>
      <c r="N5834">
        <v>180000</v>
      </c>
      <c r="O5834" t="s">
        <v>7876</v>
      </c>
      <c r="P5834" t="s">
        <v>13913</v>
      </c>
      <c r="Q5834">
        <v>180</v>
      </c>
      <c r="R5834" s="117" t="s">
        <v>14599</v>
      </c>
      <c r="S5834" s="117" t="s">
        <v>14606</v>
      </c>
      <c r="T5834" t="s">
        <v>12138</v>
      </c>
      <c r="U5834" t="s">
        <v>10772</v>
      </c>
    </row>
    <row r="5835" spans="1:21">
      <c r="A5835" s="117" t="s">
        <v>13349</v>
      </c>
      <c r="B5835" t="s">
        <v>14590</v>
      </c>
      <c r="C5835" t="s">
        <v>14593</v>
      </c>
      <c r="D5835">
        <v>101</v>
      </c>
      <c r="E5835">
        <v>95</v>
      </c>
      <c r="F5835" t="e">
        <v>#N/A</v>
      </c>
      <c r="G5835" t="e">
        <v>#N/A</v>
      </c>
      <c r="H5835">
        <v>1</v>
      </c>
      <c r="I5835">
        <v>1</v>
      </c>
      <c r="J5835">
        <v>0</v>
      </c>
      <c r="K5835" s="194" t="e">
        <v>#N/A</v>
      </c>
      <c r="L5835" t="s">
        <v>1084</v>
      </c>
      <c r="M5835" t="s">
        <v>1084</v>
      </c>
      <c r="N5835">
        <v>180000</v>
      </c>
      <c r="O5835" t="s">
        <v>7876</v>
      </c>
      <c r="P5835" t="s">
        <v>13913</v>
      </c>
      <c r="Q5835">
        <v>180</v>
      </c>
      <c r="R5835" s="117" t="s">
        <v>14599</v>
      </c>
      <c r="S5835" s="117" t="s">
        <v>14606</v>
      </c>
      <c r="T5835" t="s">
        <v>12138</v>
      </c>
      <c r="U5835" t="s">
        <v>10772</v>
      </c>
    </row>
    <row r="5836" spans="1:21">
      <c r="A5836" s="117" t="s">
        <v>13350</v>
      </c>
      <c r="B5836" t="s">
        <v>14590</v>
      </c>
      <c r="C5836" t="s">
        <v>14593</v>
      </c>
      <c r="D5836">
        <v>101</v>
      </c>
      <c r="E5836">
        <v>95</v>
      </c>
      <c r="F5836" t="e">
        <v>#N/A</v>
      </c>
      <c r="G5836" t="e">
        <v>#N/A</v>
      </c>
      <c r="H5836">
        <v>1</v>
      </c>
      <c r="I5836">
        <v>1</v>
      </c>
      <c r="J5836">
        <v>0</v>
      </c>
      <c r="K5836" s="194" t="e">
        <v>#N/A</v>
      </c>
      <c r="L5836" t="s">
        <v>1084</v>
      </c>
      <c r="M5836" t="s">
        <v>1084</v>
      </c>
      <c r="N5836">
        <v>180000</v>
      </c>
      <c r="O5836" t="s">
        <v>7876</v>
      </c>
      <c r="P5836" t="s">
        <v>13913</v>
      </c>
      <c r="Q5836">
        <v>180</v>
      </c>
      <c r="R5836" s="117" t="s">
        <v>14599</v>
      </c>
      <c r="S5836" s="117" t="s">
        <v>14606</v>
      </c>
      <c r="T5836" t="s">
        <v>12138</v>
      </c>
      <c r="U5836" t="s">
        <v>10772</v>
      </c>
    </row>
    <row r="5837" spans="1:21">
      <c r="A5837" s="117" t="s">
        <v>13351</v>
      </c>
      <c r="B5837" t="s">
        <v>14590</v>
      </c>
      <c r="C5837" t="s">
        <v>14593</v>
      </c>
      <c r="D5837">
        <v>101</v>
      </c>
      <c r="E5837">
        <v>95</v>
      </c>
      <c r="F5837" t="e">
        <v>#N/A</v>
      </c>
      <c r="G5837" t="e">
        <v>#N/A</v>
      </c>
      <c r="H5837">
        <v>1</v>
      </c>
      <c r="I5837">
        <v>1</v>
      </c>
      <c r="J5837">
        <v>0</v>
      </c>
      <c r="K5837" s="194" t="e">
        <v>#N/A</v>
      </c>
      <c r="L5837" t="s">
        <v>1084</v>
      </c>
      <c r="M5837" t="s">
        <v>1084</v>
      </c>
      <c r="N5837">
        <v>180000</v>
      </c>
      <c r="O5837" t="s">
        <v>7876</v>
      </c>
      <c r="P5837" t="s">
        <v>13913</v>
      </c>
      <c r="Q5837">
        <v>180</v>
      </c>
      <c r="R5837" s="117" t="s">
        <v>14599</v>
      </c>
      <c r="S5837" s="117" t="s">
        <v>14606</v>
      </c>
      <c r="T5837" t="s">
        <v>12138</v>
      </c>
      <c r="U5837" t="s">
        <v>10772</v>
      </c>
    </row>
    <row r="5838" spans="1:21">
      <c r="A5838" s="117" t="s">
        <v>13352</v>
      </c>
      <c r="B5838" t="s">
        <v>14590</v>
      </c>
      <c r="C5838" t="s">
        <v>14593</v>
      </c>
      <c r="D5838">
        <v>101</v>
      </c>
      <c r="E5838">
        <v>95</v>
      </c>
      <c r="F5838" t="e">
        <v>#N/A</v>
      </c>
      <c r="G5838" t="e">
        <v>#N/A</v>
      </c>
      <c r="H5838">
        <v>1</v>
      </c>
      <c r="I5838">
        <v>1</v>
      </c>
      <c r="J5838">
        <v>0</v>
      </c>
      <c r="K5838" s="194" t="e">
        <v>#N/A</v>
      </c>
      <c r="L5838" t="s">
        <v>1084</v>
      </c>
      <c r="M5838" t="s">
        <v>1084</v>
      </c>
      <c r="N5838">
        <v>180000</v>
      </c>
      <c r="O5838" t="s">
        <v>7876</v>
      </c>
      <c r="P5838" t="s">
        <v>13913</v>
      </c>
      <c r="Q5838">
        <v>180</v>
      </c>
      <c r="R5838" s="117" t="s">
        <v>14599</v>
      </c>
      <c r="S5838" s="117" t="s">
        <v>14606</v>
      </c>
      <c r="T5838" t="s">
        <v>12138</v>
      </c>
      <c r="U5838" t="s">
        <v>10772</v>
      </c>
    </row>
    <row r="5839" spans="1:21">
      <c r="A5839" s="117" t="s">
        <v>13353</v>
      </c>
      <c r="B5839" t="s">
        <v>14590</v>
      </c>
      <c r="C5839" t="s">
        <v>14593</v>
      </c>
      <c r="D5839">
        <v>101</v>
      </c>
      <c r="E5839">
        <v>95</v>
      </c>
      <c r="F5839" t="e">
        <v>#N/A</v>
      </c>
      <c r="G5839" t="e">
        <v>#N/A</v>
      </c>
      <c r="H5839">
        <v>1</v>
      </c>
      <c r="I5839">
        <v>1</v>
      </c>
      <c r="J5839">
        <v>0</v>
      </c>
      <c r="K5839" s="194" t="e">
        <v>#N/A</v>
      </c>
      <c r="L5839" t="s">
        <v>1084</v>
      </c>
      <c r="M5839" t="s">
        <v>1084</v>
      </c>
      <c r="N5839">
        <v>180000</v>
      </c>
      <c r="O5839" t="s">
        <v>7876</v>
      </c>
      <c r="P5839" t="s">
        <v>13913</v>
      </c>
      <c r="Q5839">
        <v>180</v>
      </c>
      <c r="R5839" s="117" t="s">
        <v>14599</v>
      </c>
      <c r="S5839" s="117" t="s">
        <v>14606</v>
      </c>
      <c r="T5839" t="s">
        <v>12138</v>
      </c>
      <c r="U5839" t="s">
        <v>10772</v>
      </c>
    </row>
    <row r="5840" spans="1:21">
      <c r="A5840" s="117" t="s">
        <v>13354</v>
      </c>
      <c r="B5840" t="s">
        <v>14590</v>
      </c>
      <c r="C5840" t="s">
        <v>14593</v>
      </c>
      <c r="D5840">
        <v>101</v>
      </c>
      <c r="E5840">
        <v>95</v>
      </c>
      <c r="F5840" t="e">
        <v>#N/A</v>
      </c>
      <c r="G5840" t="e">
        <v>#N/A</v>
      </c>
      <c r="H5840">
        <v>1</v>
      </c>
      <c r="I5840">
        <v>1</v>
      </c>
      <c r="J5840">
        <v>0</v>
      </c>
      <c r="K5840" s="194" t="e">
        <v>#N/A</v>
      </c>
      <c r="L5840" t="s">
        <v>1084</v>
      </c>
      <c r="M5840" t="s">
        <v>1084</v>
      </c>
      <c r="N5840">
        <v>210000</v>
      </c>
      <c r="O5840" t="s">
        <v>7876</v>
      </c>
      <c r="P5840" t="s">
        <v>13917</v>
      </c>
      <c r="Q5840">
        <v>210</v>
      </c>
      <c r="R5840" s="117" t="s">
        <v>14599</v>
      </c>
      <c r="S5840" s="117" t="s">
        <v>14606</v>
      </c>
      <c r="T5840" t="s">
        <v>12138</v>
      </c>
      <c r="U5840" t="s">
        <v>10772</v>
      </c>
    </row>
    <row r="5841" spans="1:21">
      <c r="A5841" s="117" t="s">
        <v>13355</v>
      </c>
      <c r="B5841" t="s">
        <v>14590</v>
      </c>
      <c r="C5841" t="s">
        <v>14593</v>
      </c>
      <c r="D5841">
        <v>6</v>
      </c>
      <c r="E5841">
        <v>0</v>
      </c>
      <c r="F5841" t="e">
        <v>#N/A</v>
      </c>
      <c r="G5841" t="e">
        <v>#N/A</v>
      </c>
      <c r="H5841">
        <v>1</v>
      </c>
      <c r="I5841">
        <v>1</v>
      </c>
      <c r="J5841">
        <v>0</v>
      </c>
      <c r="K5841" s="194" t="e">
        <v>#N/A</v>
      </c>
      <c r="L5841" t="s">
        <v>1100</v>
      </c>
      <c r="M5841" t="s">
        <v>1100</v>
      </c>
      <c r="O5841" t="s">
        <v>7876</v>
      </c>
      <c r="R5841" s="117" t="s">
        <v>14599</v>
      </c>
      <c r="S5841" s="117" t="s">
        <v>14615</v>
      </c>
      <c r="T5841" t="e">
        <v>#N/A</v>
      </c>
      <c r="U5841" t="s">
        <v>10772</v>
      </c>
    </row>
    <row r="5842" spans="1:21">
      <c r="A5842" s="117" t="s">
        <v>13356</v>
      </c>
      <c r="B5842" t="s">
        <v>14590</v>
      </c>
      <c r="C5842" t="s">
        <v>14593</v>
      </c>
      <c r="D5842">
        <v>38</v>
      </c>
      <c r="E5842">
        <v>32</v>
      </c>
      <c r="F5842" t="e">
        <v>#N/A</v>
      </c>
      <c r="G5842" t="e">
        <v>#N/A</v>
      </c>
      <c r="H5842">
        <v>1</v>
      </c>
      <c r="I5842">
        <v>1</v>
      </c>
      <c r="J5842">
        <v>0</v>
      </c>
      <c r="K5842" s="194" t="e">
        <v>#N/A</v>
      </c>
      <c r="L5842" t="s">
        <v>1100</v>
      </c>
      <c r="M5842" t="s">
        <v>1100</v>
      </c>
      <c r="O5842" t="s">
        <v>7876</v>
      </c>
      <c r="R5842" s="117" t="s">
        <v>14599</v>
      </c>
      <c r="S5842" s="117" t="s">
        <v>14606</v>
      </c>
      <c r="T5842" t="s">
        <v>12138</v>
      </c>
      <c r="U5842" t="s">
        <v>10772</v>
      </c>
    </row>
    <row r="5843" spans="1:21">
      <c r="A5843" s="117" t="s">
        <v>13357</v>
      </c>
      <c r="B5843" t="s">
        <v>14590</v>
      </c>
      <c r="C5843" t="s">
        <v>14593</v>
      </c>
      <c r="D5843">
        <v>101</v>
      </c>
      <c r="E5843">
        <v>95</v>
      </c>
      <c r="F5843" t="e">
        <v>#N/A</v>
      </c>
      <c r="G5843" t="e">
        <v>#N/A</v>
      </c>
      <c r="H5843">
        <v>1</v>
      </c>
      <c r="I5843">
        <v>1</v>
      </c>
      <c r="J5843">
        <v>0</v>
      </c>
      <c r="K5843" s="194" t="e">
        <v>#N/A</v>
      </c>
      <c r="L5843" t="s">
        <v>1084</v>
      </c>
      <c r="M5843" t="s">
        <v>1084</v>
      </c>
      <c r="N5843">
        <v>150000</v>
      </c>
      <c r="O5843" t="s">
        <v>7876</v>
      </c>
      <c r="P5843" t="s">
        <v>13913</v>
      </c>
      <c r="Q5843">
        <v>150</v>
      </c>
      <c r="R5843" s="117" t="s">
        <v>14599</v>
      </c>
      <c r="S5843" s="117" t="s">
        <v>14606</v>
      </c>
      <c r="T5843" t="s">
        <v>12138</v>
      </c>
      <c r="U5843" t="s">
        <v>10772</v>
      </c>
    </row>
    <row r="5844" spans="1:21">
      <c r="A5844" s="117" t="s">
        <v>13358</v>
      </c>
      <c r="B5844" t="s">
        <v>14590</v>
      </c>
      <c r="C5844" t="s">
        <v>14593</v>
      </c>
      <c r="D5844">
        <v>101</v>
      </c>
      <c r="E5844">
        <v>95</v>
      </c>
      <c r="F5844" t="e">
        <v>#N/A</v>
      </c>
      <c r="G5844" t="e">
        <v>#N/A</v>
      </c>
      <c r="H5844">
        <v>1</v>
      </c>
      <c r="I5844">
        <v>1</v>
      </c>
      <c r="J5844">
        <v>0</v>
      </c>
      <c r="K5844" s="194" t="e">
        <v>#N/A</v>
      </c>
      <c r="L5844" t="s">
        <v>1084</v>
      </c>
      <c r="M5844" t="s">
        <v>1084</v>
      </c>
      <c r="N5844">
        <v>150000</v>
      </c>
      <c r="O5844" t="s">
        <v>7876</v>
      </c>
      <c r="P5844" t="s">
        <v>13913</v>
      </c>
      <c r="Q5844">
        <v>150</v>
      </c>
      <c r="R5844" s="117" t="s">
        <v>14599</v>
      </c>
      <c r="S5844" s="117" t="s">
        <v>14606</v>
      </c>
      <c r="T5844" t="s">
        <v>12138</v>
      </c>
      <c r="U5844" t="s">
        <v>10772</v>
      </c>
    </row>
    <row r="5845" spans="1:21">
      <c r="A5845" s="117" t="s">
        <v>13359</v>
      </c>
      <c r="B5845" t="s">
        <v>14590</v>
      </c>
      <c r="C5845" t="s">
        <v>14593</v>
      </c>
      <c r="D5845">
        <v>101</v>
      </c>
      <c r="E5845">
        <v>95</v>
      </c>
      <c r="F5845" t="e">
        <v>#N/A</v>
      </c>
      <c r="G5845" t="e">
        <v>#N/A</v>
      </c>
      <c r="H5845">
        <v>1</v>
      </c>
      <c r="I5845">
        <v>1</v>
      </c>
      <c r="J5845">
        <v>0</v>
      </c>
      <c r="K5845" s="194" t="e">
        <v>#N/A</v>
      </c>
      <c r="L5845" t="s">
        <v>1084</v>
      </c>
      <c r="M5845" t="s">
        <v>1084</v>
      </c>
      <c r="N5845">
        <v>150000</v>
      </c>
      <c r="O5845" t="s">
        <v>7876</v>
      </c>
      <c r="P5845" t="s">
        <v>13913</v>
      </c>
      <c r="Q5845">
        <v>150</v>
      </c>
      <c r="R5845" s="117" t="s">
        <v>14599</v>
      </c>
      <c r="S5845" s="117" t="s">
        <v>14606</v>
      </c>
      <c r="T5845" t="s">
        <v>12138</v>
      </c>
      <c r="U5845" t="s">
        <v>10772</v>
      </c>
    </row>
    <row r="5846" spans="1:21">
      <c r="A5846" s="117" t="s">
        <v>13360</v>
      </c>
      <c r="B5846" t="s">
        <v>14590</v>
      </c>
      <c r="C5846" t="s">
        <v>14593</v>
      </c>
      <c r="D5846">
        <v>101</v>
      </c>
      <c r="E5846">
        <v>95</v>
      </c>
      <c r="F5846" t="e">
        <v>#N/A</v>
      </c>
      <c r="G5846" t="e">
        <v>#N/A</v>
      </c>
      <c r="H5846">
        <v>1</v>
      </c>
      <c r="I5846">
        <v>1</v>
      </c>
      <c r="J5846">
        <v>0</v>
      </c>
      <c r="K5846" s="194" t="e">
        <v>#N/A</v>
      </c>
      <c r="L5846" t="s">
        <v>1084</v>
      </c>
      <c r="M5846" t="s">
        <v>1084</v>
      </c>
      <c r="N5846">
        <v>150000</v>
      </c>
      <c r="O5846" t="s">
        <v>7876</v>
      </c>
      <c r="P5846" t="s">
        <v>13913</v>
      </c>
      <c r="Q5846">
        <v>150</v>
      </c>
      <c r="R5846" s="117" t="s">
        <v>14599</v>
      </c>
      <c r="S5846" s="117" t="s">
        <v>14606</v>
      </c>
      <c r="T5846" t="s">
        <v>12138</v>
      </c>
      <c r="U5846" t="s">
        <v>10772</v>
      </c>
    </row>
    <row r="5847" spans="1:21">
      <c r="A5847" s="117" t="s">
        <v>13361</v>
      </c>
      <c r="B5847" t="s">
        <v>14590</v>
      </c>
      <c r="C5847" t="s">
        <v>14593</v>
      </c>
      <c r="D5847">
        <v>101</v>
      </c>
      <c r="E5847">
        <v>95</v>
      </c>
      <c r="F5847" t="e">
        <v>#N/A</v>
      </c>
      <c r="G5847" t="e">
        <v>#N/A</v>
      </c>
      <c r="H5847">
        <v>1</v>
      </c>
      <c r="I5847">
        <v>1</v>
      </c>
      <c r="J5847">
        <v>0</v>
      </c>
      <c r="K5847" s="194" t="e">
        <v>#N/A</v>
      </c>
      <c r="L5847" t="s">
        <v>1084</v>
      </c>
      <c r="M5847" t="s">
        <v>1084</v>
      </c>
      <c r="N5847">
        <v>150000</v>
      </c>
      <c r="O5847" t="s">
        <v>7876</v>
      </c>
      <c r="P5847" t="s">
        <v>13913</v>
      </c>
      <c r="Q5847">
        <v>150</v>
      </c>
      <c r="R5847" s="117" t="s">
        <v>14599</v>
      </c>
      <c r="S5847" s="117" t="s">
        <v>14606</v>
      </c>
      <c r="T5847" t="s">
        <v>12138</v>
      </c>
      <c r="U5847" t="s">
        <v>10772</v>
      </c>
    </row>
    <row r="5848" spans="1:21">
      <c r="A5848" s="117" t="s">
        <v>13362</v>
      </c>
      <c r="B5848" t="s">
        <v>14590</v>
      </c>
      <c r="C5848" t="s">
        <v>14593</v>
      </c>
      <c r="D5848">
        <v>101</v>
      </c>
      <c r="E5848">
        <v>95</v>
      </c>
      <c r="F5848" t="e">
        <v>#N/A</v>
      </c>
      <c r="G5848" t="e">
        <v>#N/A</v>
      </c>
      <c r="H5848">
        <v>1</v>
      </c>
      <c r="I5848">
        <v>1</v>
      </c>
      <c r="J5848">
        <v>0</v>
      </c>
      <c r="K5848" s="194" t="e">
        <v>#N/A</v>
      </c>
      <c r="L5848" t="s">
        <v>1084</v>
      </c>
      <c r="M5848" t="s">
        <v>1084</v>
      </c>
      <c r="N5848">
        <v>150000</v>
      </c>
      <c r="O5848" t="s">
        <v>7876</v>
      </c>
      <c r="P5848" t="s">
        <v>13913</v>
      </c>
      <c r="Q5848">
        <v>150</v>
      </c>
      <c r="R5848" s="117" t="s">
        <v>14599</v>
      </c>
      <c r="S5848" s="117" t="s">
        <v>14606</v>
      </c>
      <c r="T5848" t="s">
        <v>12138</v>
      </c>
      <c r="U5848" t="s">
        <v>10772</v>
      </c>
    </row>
    <row r="5849" spans="1:21">
      <c r="A5849" s="117" t="s">
        <v>13363</v>
      </c>
      <c r="B5849" t="s">
        <v>14590</v>
      </c>
      <c r="C5849" t="s">
        <v>14593</v>
      </c>
      <c r="D5849">
        <v>101</v>
      </c>
      <c r="E5849">
        <v>95</v>
      </c>
      <c r="F5849" t="e">
        <v>#N/A</v>
      </c>
      <c r="G5849" t="e">
        <v>#N/A</v>
      </c>
      <c r="H5849">
        <v>1</v>
      </c>
      <c r="I5849">
        <v>1</v>
      </c>
      <c r="J5849">
        <v>0</v>
      </c>
      <c r="K5849" s="194" t="e">
        <v>#N/A</v>
      </c>
      <c r="L5849" t="s">
        <v>1084</v>
      </c>
      <c r="M5849" t="s">
        <v>1084</v>
      </c>
      <c r="N5849">
        <v>180000</v>
      </c>
      <c r="O5849" t="s">
        <v>7876</v>
      </c>
      <c r="P5849" t="s">
        <v>13912</v>
      </c>
      <c r="Q5849">
        <v>180</v>
      </c>
      <c r="R5849" s="117" t="s">
        <v>14599</v>
      </c>
      <c r="S5849" s="117" t="s">
        <v>14606</v>
      </c>
      <c r="T5849" t="s">
        <v>12138</v>
      </c>
      <c r="U5849" t="s">
        <v>10772</v>
      </c>
    </row>
    <row r="5850" spans="1:21">
      <c r="A5850" s="117" t="s">
        <v>13364</v>
      </c>
      <c r="B5850" t="s">
        <v>14590</v>
      </c>
      <c r="C5850" t="s">
        <v>14593</v>
      </c>
      <c r="D5850">
        <v>101</v>
      </c>
      <c r="E5850">
        <v>95</v>
      </c>
      <c r="F5850" t="e">
        <v>#N/A</v>
      </c>
      <c r="G5850" t="e">
        <v>#N/A</v>
      </c>
      <c r="H5850">
        <v>1</v>
      </c>
      <c r="I5850">
        <v>1</v>
      </c>
      <c r="J5850">
        <v>0</v>
      </c>
      <c r="K5850" s="194" t="e">
        <v>#N/A</v>
      </c>
      <c r="L5850" t="s">
        <v>1084</v>
      </c>
      <c r="M5850" t="s">
        <v>1084</v>
      </c>
      <c r="N5850">
        <v>180000</v>
      </c>
      <c r="O5850" t="s">
        <v>7876</v>
      </c>
      <c r="P5850" t="s">
        <v>13912</v>
      </c>
      <c r="Q5850">
        <v>180</v>
      </c>
      <c r="R5850" s="117" t="s">
        <v>14599</v>
      </c>
      <c r="S5850" s="117" t="s">
        <v>14606</v>
      </c>
      <c r="T5850" t="s">
        <v>12138</v>
      </c>
      <c r="U5850" t="s">
        <v>10772</v>
      </c>
    </row>
    <row r="5851" spans="1:21">
      <c r="A5851" s="117" t="s">
        <v>13365</v>
      </c>
      <c r="B5851" t="s">
        <v>14590</v>
      </c>
      <c r="C5851" t="s">
        <v>14593</v>
      </c>
      <c r="D5851">
        <v>101</v>
      </c>
      <c r="E5851">
        <v>95</v>
      </c>
      <c r="F5851" t="e">
        <v>#N/A</v>
      </c>
      <c r="G5851" t="e">
        <v>#N/A</v>
      </c>
      <c r="H5851">
        <v>1</v>
      </c>
      <c r="I5851">
        <v>1</v>
      </c>
      <c r="J5851">
        <v>0</v>
      </c>
      <c r="K5851" s="194" t="e">
        <v>#N/A</v>
      </c>
      <c r="L5851" t="s">
        <v>1084</v>
      </c>
      <c r="M5851" t="s">
        <v>1084</v>
      </c>
      <c r="N5851">
        <v>180000</v>
      </c>
      <c r="O5851" t="s">
        <v>7876</v>
      </c>
      <c r="P5851" t="s">
        <v>13912</v>
      </c>
      <c r="Q5851">
        <v>180</v>
      </c>
      <c r="R5851" s="117" t="s">
        <v>14599</v>
      </c>
      <c r="S5851" s="117" t="s">
        <v>14606</v>
      </c>
      <c r="T5851" t="s">
        <v>12138</v>
      </c>
      <c r="U5851" t="s">
        <v>10772</v>
      </c>
    </row>
    <row r="5852" spans="1:21">
      <c r="A5852" s="117" t="s">
        <v>13366</v>
      </c>
      <c r="B5852" t="s">
        <v>14590</v>
      </c>
      <c r="C5852" t="s">
        <v>14593</v>
      </c>
      <c r="D5852">
        <v>46</v>
      </c>
      <c r="E5852">
        <v>40</v>
      </c>
      <c r="F5852" t="e">
        <v>#N/A</v>
      </c>
      <c r="G5852" t="e">
        <v>#N/A</v>
      </c>
      <c r="H5852">
        <v>1</v>
      </c>
      <c r="I5852">
        <v>1</v>
      </c>
      <c r="J5852">
        <v>0</v>
      </c>
      <c r="K5852" s="194" t="e">
        <v>#N/A</v>
      </c>
      <c r="L5852" t="s">
        <v>1100</v>
      </c>
      <c r="M5852" t="s">
        <v>1100</v>
      </c>
      <c r="O5852" t="s">
        <v>7876</v>
      </c>
      <c r="R5852" s="117" t="s">
        <v>14599</v>
      </c>
      <c r="S5852" s="117" t="s">
        <v>14615</v>
      </c>
      <c r="T5852" t="e">
        <v>#N/A</v>
      </c>
      <c r="U5852" t="s">
        <v>10772</v>
      </c>
    </row>
    <row r="5853" spans="1:21">
      <c r="A5853" s="117" t="s">
        <v>13367</v>
      </c>
      <c r="B5853" t="s">
        <v>14590</v>
      </c>
      <c r="C5853" t="s">
        <v>14593</v>
      </c>
      <c r="D5853">
        <v>48</v>
      </c>
      <c r="E5853">
        <v>42</v>
      </c>
      <c r="F5853" t="e">
        <v>#N/A</v>
      </c>
      <c r="G5853" t="e">
        <v>#N/A</v>
      </c>
      <c r="H5853">
        <v>1</v>
      </c>
      <c r="I5853">
        <v>1</v>
      </c>
      <c r="J5853">
        <v>0</v>
      </c>
      <c r="K5853" s="194" t="e">
        <v>#N/A</v>
      </c>
      <c r="L5853" t="s">
        <v>1079</v>
      </c>
      <c r="M5853" t="s">
        <v>1079</v>
      </c>
      <c r="O5853" t="s">
        <v>7876</v>
      </c>
      <c r="R5853" s="117" t="s">
        <v>14599</v>
      </c>
      <c r="S5853" s="117" t="s">
        <v>14615</v>
      </c>
      <c r="T5853" t="e">
        <v>#N/A</v>
      </c>
      <c r="U5853" t="s">
        <v>10772</v>
      </c>
    </row>
    <row r="5854" spans="1:21">
      <c r="A5854" s="117" t="s">
        <v>517</v>
      </c>
      <c r="B5854" t="s">
        <v>14590</v>
      </c>
      <c r="C5854" t="s">
        <v>14590</v>
      </c>
      <c r="D5854">
        <v>25</v>
      </c>
      <c r="E5854">
        <v>19</v>
      </c>
      <c r="F5854">
        <v>25</v>
      </c>
      <c r="G5854">
        <v>19</v>
      </c>
      <c r="H5854">
        <v>1</v>
      </c>
      <c r="I5854">
        <v>1</v>
      </c>
      <c r="J5854">
        <v>453</v>
      </c>
      <c r="K5854" s="194">
        <v>453</v>
      </c>
      <c r="L5854" t="s">
        <v>1083</v>
      </c>
      <c r="M5854" t="s">
        <v>1083</v>
      </c>
      <c r="N5854">
        <v>192</v>
      </c>
      <c r="O5854" t="s">
        <v>7876</v>
      </c>
      <c r="P5854" t="s">
        <v>8822</v>
      </c>
      <c r="Q5854">
        <v>0.192</v>
      </c>
      <c r="R5854" s="117" t="s">
        <v>14743</v>
      </c>
      <c r="S5854" s="117" t="s">
        <v>14589</v>
      </c>
      <c r="T5854" t="s">
        <v>12136</v>
      </c>
      <c r="U5854" t="s">
        <v>10772</v>
      </c>
    </row>
    <row r="5855" spans="1:21">
      <c r="A5855" s="117" t="s">
        <v>336</v>
      </c>
      <c r="B5855" t="s">
        <v>14590</v>
      </c>
      <c r="C5855" t="s">
        <v>14590</v>
      </c>
      <c r="D5855">
        <v>48</v>
      </c>
      <c r="E5855">
        <v>42</v>
      </c>
      <c r="F5855">
        <v>48</v>
      </c>
      <c r="G5855">
        <v>42</v>
      </c>
      <c r="H5855">
        <v>1</v>
      </c>
      <c r="I5855">
        <v>1</v>
      </c>
      <c r="J5855">
        <v>999999</v>
      </c>
      <c r="K5855" s="194">
        <v>999999</v>
      </c>
      <c r="L5855" t="s">
        <v>1083</v>
      </c>
      <c r="M5855" t="s">
        <v>1083</v>
      </c>
      <c r="N5855">
        <v>125.86</v>
      </c>
      <c r="O5855" t="s">
        <v>7876</v>
      </c>
      <c r="P5855" t="s">
        <v>8823</v>
      </c>
      <c r="Q5855">
        <v>0.12586</v>
      </c>
      <c r="R5855" s="117" t="s">
        <v>14743</v>
      </c>
      <c r="S5855" s="117" t="s">
        <v>14589</v>
      </c>
      <c r="T5855" t="s">
        <v>12136</v>
      </c>
      <c r="U5855" t="s">
        <v>10772</v>
      </c>
    </row>
    <row r="5856" spans="1:21">
      <c r="A5856" s="117" t="s">
        <v>21022</v>
      </c>
      <c r="B5856" t="s">
        <v>14590</v>
      </c>
      <c r="C5856" t="s">
        <v>14590</v>
      </c>
      <c r="D5856">
        <v>28</v>
      </c>
      <c r="E5856">
        <v>22</v>
      </c>
      <c r="F5856">
        <v>28</v>
      </c>
      <c r="G5856">
        <v>22</v>
      </c>
      <c r="H5856">
        <v>30</v>
      </c>
      <c r="I5856">
        <v>30</v>
      </c>
      <c r="J5856">
        <v>0</v>
      </c>
      <c r="K5856" s="194">
        <v>0</v>
      </c>
      <c r="L5856" t="s">
        <v>1075</v>
      </c>
      <c r="M5856" t="s">
        <v>1075</v>
      </c>
      <c r="N5856">
        <v>70</v>
      </c>
      <c r="O5856" t="s">
        <v>7876</v>
      </c>
      <c r="P5856" t="s">
        <v>7877</v>
      </c>
      <c r="Q5856">
        <v>7.0000000000000007E-2</v>
      </c>
      <c r="R5856" s="117" t="s">
        <v>14944</v>
      </c>
      <c r="S5856" s="117" t="s">
        <v>14688</v>
      </c>
      <c r="T5856" t="s">
        <v>13996</v>
      </c>
      <c r="U5856" t="s">
        <v>10772</v>
      </c>
    </row>
    <row r="5857" spans="1:21">
      <c r="A5857" s="117" t="s">
        <v>19887</v>
      </c>
      <c r="B5857" t="s">
        <v>14590</v>
      </c>
      <c r="C5857" t="s">
        <v>14593</v>
      </c>
      <c r="D5857">
        <v>28</v>
      </c>
      <c r="E5857">
        <v>22</v>
      </c>
      <c r="F5857" t="e">
        <v>#N/A</v>
      </c>
      <c r="G5857" t="e">
        <v>#N/A</v>
      </c>
      <c r="H5857">
        <v>10</v>
      </c>
      <c r="I5857">
        <v>10</v>
      </c>
      <c r="J5857">
        <v>999999</v>
      </c>
      <c r="K5857" s="194" t="e">
        <v>#N/A</v>
      </c>
      <c r="L5857" t="s">
        <v>1075</v>
      </c>
      <c r="M5857" t="s">
        <v>1075</v>
      </c>
      <c r="N5857">
        <v>59</v>
      </c>
      <c r="O5857" t="s">
        <v>7876</v>
      </c>
      <c r="P5857" t="s">
        <v>7877</v>
      </c>
      <c r="Q5857">
        <v>5.8999999999999997E-2</v>
      </c>
      <c r="R5857" s="117" t="s">
        <v>14944</v>
      </c>
      <c r="S5857" s="117" t="s">
        <v>14688</v>
      </c>
      <c r="T5857" t="s">
        <v>13996</v>
      </c>
      <c r="U5857" t="s">
        <v>10772</v>
      </c>
    </row>
    <row r="5858" spans="1:21">
      <c r="A5858" s="117" t="s">
        <v>21023</v>
      </c>
      <c r="B5858" t="s">
        <v>14590</v>
      </c>
      <c r="C5858" t="s">
        <v>14590</v>
      </c>
      <c r="D5858">
        <v>28</v>
      </c>
      <c r="E5858">
        <v>22</v>
      </c>
      <c r="F5858">
        <v>28</v>
      </c>
      <c r="G5858">
        <v>22</v>
      </c>
      <c r="H5858">
        <v>10</v>
      </c>
      <c r="I5858">
        <v>10</v>
      </c>
      <c r="J5858">
        <v>999999</v>
      </c>
      <c r="K5858" s="194">
        <v>0</v>
      </c>
      <c r="L5858" t="s">
        <v>1075</v>
      </c>
      <c r="M5858" t="s">
        <v>1075</v>
      </c>
      <c r="N5858">
        <v>59</v>
      </c>
      <c r="O5858" t="s">
        <v>7876</v>
      </c>
      <c r="P5858" t="s">
        <v>7877</v>
      </c>
      <c r="Q5858">
        <v>5.8999999999999997E-2</v>
      </c>
      <c r="R5858" s="117" t="s">
        <v>14944</v>
      </c>
      <c r="S5858" s="117" t="s">
        <v>14688</v>
      </c>
      <c r="T5858" t="s">
        <v>13996</v>
      </c>
      <c r="U5858" t="s">
        <v>10772</v>
      </c>
    </row>
    <row r="5859" spans="1:21">
      <c r="A5859" s="117" t="s">
        <v>14330</v>
      </c>
      <c r="B5859" t="s">
        <v>14590</v>
      </c>
      <c r="C5859" t="s">
        <v>14590</v>
      </c>
      <c r="D5859">
        <v>21</v>
      </c>
      <c r="E5859">
        <v>15</v>
      </c>
      <c r="F5859">
        <v>21</v>
      </c>
      <c r="G5859">
        <v>15</v>
      </c>
      <c r="H5859">
        <v>6</v>
      </c>
      <c r="I5859">
        <v>6</v>
      </c>
      <c r="J5859">
        <v>0</v>
      </c>
      <c r="K5859" s="194">
        <v>0</v>
      </c>
      <c r="L5859" t="s">
        <v>1075</v>
      </c>
      <c r="M5859" t="s">
        <v>1075</v>
      </c>
      <c r="N5859">
        <v>125</v>
      </c>
      <c r="O5859" t="s">
        <v>7876</v>
      </c>
      <c r="P5859" t="s">
        <v>7877</v>
      </c>
      <c r="Q5859">
        <v>0.125</v>
      </c>
      <c r="R5859" s="117" t="s">
        <v>14687</v>
      </c>
      <c r="S5859" s="117" t="s">
        <v>14688</v>
      </c>
      <c r="T5859" t="s">
        <v>13996</v>
      </c>
      <c r="U5859" t="s">
        <v>10772</v>
      </c>
    </row>
    <row r="5860" spans="1:21">
      <c r="A5860" s="117" t="s">
        <v>21024</v>
      </c>
      <c r="B5860" t="s">
        <v>14590</v>
      </c>
      <c r="C5860" t="s">
        <v>14590</v>
      </c>
      <c r="D5860">
        <v>28</v>
      </c>
      <c r="E5860">
        <v>22</v>
      </c>
      <c r="F5860">
        <v>28</v>
      </c>
      <c r="G5860">
        <v>22</v>
      </c>
      <c r="H5860">
        <v>100</v>
      </c>
      <c r="I5860">
        <v>100</v>
      </c>
      <c r="J5860">
        <v>0</v>
      </c>
      <c r="K5860" s="194">
        <v>0</v>
      </c>
      <c r="L5860" t="s">
        <v>1075</v>
      </c>
      <c r="M5860" t="s">
        <v>1075</v>
      </c>
      <c r="N5860">
        <v>80</v>
      </c>
      <c r="O5860" t="s">
        <v>7876</v>
      </c>
      <c r="Q5860">
        <v>0.08</v>
      </c>
      <c r="R5860" s="117" t="s">
        <v>14944</v>
      </c>
      <c r="S5860" s="117" t="s">
        <v>14688</v>
      </c>
      <c r="T5860" t="s">
        <v>13996</v>
      </c>
      <c r="U5860" t="s">
        <v>10772</v>
      </c>
    </row>
    <row r="5861" spans="1:21">
      <c r="A5861" s="117" t="s">
        <v>526</v>
      </c>
      <c r="B5861" t="s">
        <v>14590</v>
      </c>
      <c r="C5861" t="s">
        <v>14590</v>
      </c>
      <c r="D5861">
        <v>21</v>
      </c>
      <c r="E5861">
        <v>15</v>
      </c>
      <c r="F5861">
        <v>21</v>
      </c>
      <c r="G5861">
        <v>15</v>
      </c>
      <c r="H5861">
        <v>1</v>
      </c>
      <c r="I5861">
        <v>1</v>
      </c>
      <c r="J5861">
        <v>99999</v>
      </c>
      <c r="K5861" s="194">
        <v>0</v>
      </c>
      <c r="L5861" t="s">
        <v>1075</v>
      </c>
      <c r="M5861" t="s">
        <v>1075</v>
      </c>
      <c r="N5861">
        <v>80</v>
      </c>
      <c r="O5861" t="s">
        <v>7876</v>
      </c>
      <c r="P5861" t="s">
        <v>8809</v>
      </c>
      <c r="Q5861">
        <v>0.08</v>
      </c>
      <c r="R5861" s="117" t="s">
        <v>14687</v>
      </c>
      <c r="S5861" s="117" t="s">
        <v>14688</v>
      </c>
      <c r="T5861" t="s">
        <v>13996</v>
      </c>
      <c r="U5861" t="s">
        <v>10773</v>
      </c>
    </row>
    <row r="5862" spans="1:21">
      <c r="A5862" s="117" t="s">
        <v>3320</v>
      </c>
      <c r="B5862" t="s">
        <v>14590</v>
      </c>
      <c r="C5862" t="s">
        <v>14590</v>
      </c>
      <c r="D5862">
        <v>21</v>
      </c>
      <c r="E5862">
        <v>15</v>
      </c>
      <c r="F5862">
        <v>21</v>
      </c>
      <c r="G5862">
        <v>15</v>
      </c>
      <c r="H5862">
        <v>1</v>
      </c>
      <c r="I5862">
        <v>1</v>
      </c>
      <c r="J5862">
        <v>0</v>
      </c>
      <c r="K5862" s="194">
        <v>0</v>
      </c>
      <c r="L5862" t="s">
        <v>1075</v>
      </c>
      <c r="M5862" t="s">
        <v>1075</v>
      </c>
      <c r="N5862">
        <v>80</v>
      </c>
      <c r="O5862" t="s">
        <v>7876</v>
      </c>
      <c r="P5862" t="s">
        <v>8809</v>
      </c>
      <c r="Q5862">
        <v>0.08</v>
      </c>
      <c r="R5862" s="117" t="s">
        <v>14687</v>
      </c>
      <c r="S5862" s="117" t="s">
        <v>14688</v>
      </c>
      <c r="T5862" t="s">
        <v>13996</v>
      </c>
      <c r="U5862" t="s">
        <v>10773</v>
      </c>
    </row>
    <row r="5863" spans="1:21">
      <c r="A5863" s="117" t="s">
        <v>3321</v>
      </c>
      <c r="B5863" t="s">
        <v>14590</v>
      </c>
      <c r="C5863" t="s">
        <v>14590</v>
      </c>
      <c r="D5863">
        <v>25</v>
      </c>
      <c r="E5863">
        <v>19</v>
      </c>
      <c r="F5863">
        <v>25</v>
      </c>
      <c r="G5863">
        <v>19</v>
      </c>
      <c r="H5863">
        <v>1</v>
      </c>
      <c r="I5863">
        <v>1</v>
      </c>
      <c r="J5863">
        <v>6</v>
      </c>
      <c r="K5863" s="194">
        <v>6</v>
      </c>
      <c r="L5863" t="s">
        <v>1083</v>
      </c>
      <c r="M5863" t="s">
        <v>1083</v>
      </c>
      <c r="N5863">
        <v>826.69</v>
      </c>
      <c r="O5863" t="s">
        <v>7876</v>
      </c>
      <c r="P5863" t="s">
        <v>7877</v>
      </c>
      <c r="Q5863">
        <v>0.82669000000000004</v>
      </c>
      <c r="R5863" s="117" t="s">
        <v>14676</v>
      </c>
      <c r="S5863" s="117" t="s">
        <v>14589</v>
      </c>
      <c r="T5863" t="s">
        <v>12136</v>
      </c>
      <c r="U5863" t="s">
        <v>10772</v>
      </c>
    </row>
    <row r="5864" spans="1:21">
      <c r="A5864" s="117" t="s">
        <v>3322</v>
      </c>
      <c r="B5864" t="s">
        <v>14590</v>
      </c>
      <c r="C5864" t="s">
        <v>14590</v>
      </c>
      <c r="D5864">
        <v>70</v>
      </c>
      <c r="E5864">
        <v>64</v>
      </c>
      <c r="F5864">
        <v>70</v>
      </c>
      <c r="G5864">
        <v>64</v>
      </c>
      <c r="H5864">
        <v>1</v>
      </c>
      <c r="I5864">
        <v>1</v>
      </c>
      <c r="J5864">
        <v>999999</v>
      </c>
      <c r="K5864" s="194">
        <v>999999</v>
      </c>
      <c r="L5864" t="s">
        <v>1083</v>
      </c>
      <c r="M5864" t="s">
        <v>1083</v>
      </c>
      <c r="N5864">
        <v>826.39</v>
      </c>
      <c r="O5864" t="s">
        <v>7876</v>
      </c>
      <c r="P5864" t="s">
        <v>7877</v>
      </c>
      <c r="Q5864">
        <v>0.82638999999999996</v>
      </c>
      <c r="R5864" s="117" t="s">
        <v>14676</v>
      </c>
      <c r="S5864" s="117" t="s">
        <v>14589</v>
      </c>
      <c r="T5864" t="s">
        <v>12136</v>
      </c>
      <c r="U5864" t="s">
        <v>10772</v>
      </c>
    </row>
    <row r="5865" spans="1:21">
      <c r="A5865" s="117" t="s">
        <v>3323</v>
      </c>
      <c r="B5865" t="s">
        <v>14590</v>
      </c>
      <c r="C5865" t="s">
        <v>14590</v>
      </c>
      <c r="D5865">
        <v>42</v>
      </c>
      <c r="E5865">
        <v>36</v>
      </c>
      <c r="F5865">
        <v>42</v>
      </c>
      <c r="G5865">
        <v>36</v>
      </c>
      <c r="H5865">
        <v>1</v>
      </c>
      <c r="I5865">
        <v>1</v>
      </c>
      <c r="J5865">
        <v>999999</v>
      </c>
      <c r="K5865" s="194">
        <v>999999</v>
      </c>
      <c r="L5865" t="s">
        <v>1090</v>
      </c>
      <c r="M5865" t="s">
        <v>1090</v>
      </c>
      <c r="N5865">
        <v>181</v>
      </c>
      <c r="O5865" t="s">
        <v>7876</v>
      </c>
      <c r="P5865" t="s">
        <v>8824</v>
      </c>
      <c r="Q5865">
        <v>0.18099999999999999</v>
      </c>
      <c r="R5865" s="117" t="s">
        <v>14594</v>
      </c>
      <c r="S5865" s="117" t="s">
        <v>14589</v>
      </c>
      <c r="T5865" t="s">
        <v>12136</v>
      </c>
      <c r="U5865" t="s">
        <v>10772</v>
      </c>
    </row>
    <row r="5866" spans="1:21">
      <c r="A5866" s="117" t="s">
        <v>10823</v>
      </c>
      <c r="B5866" t="s">
        <v>14590</v>
      </c>
      <c r="C5866" t="s">
        <v>14590</v>
      </c>
      <c r="D5866">
        <v>45</v>
      </c>
      <c r="E5866">
        <v>39</v>
      </c>
      <c r="F5866">
        <v>45</v>
      </c>
      <c r="G5866">
        <v>39</v>
      </c>
      <c r="H5866">
        <v>1</v>
      </c>
      <c r="I5866">
        <v>1</v>
      </c>
      <c r="J5866">
        <v>999999</v>
      </c>
      <c r="K5866" s="194">
        <v>999999</v>
      </c>
      <c r="L5866" t="s">
        <v>1090</v>
      </c>
      <c r="M5866" t="s">
        <v>1090</v>
      </c>
      <c r="N5866">
        <v>159</v>
      </c>
      <c r="O5866" t="s">
        <v>7876</v>
      </c>
      <c r="P5866" t="s">
        <v>10898</v>
      </c>
      <c r="Q5866">
        <v>0.159</v>
      </c>
      <c r="R5866" s="117" t="s">
        <v>14594</v>
      </c>
      <c r="S5866" s="117" t="s">
        <v>14589</v>
      </c>
      <c r="T5866" t="s">
        <v>12136</v>
      </c>
      <c r="U5866" t="s">
        <v>10773</v>
      </c>
    </row>
    <row r="5867" spans="1:21">
      <c r="A5867" s="117" t="s">
        <v>3324</v>
      </c>
      <c r="B5867" t="s">
        <v>14590</v>
      </c>
      <c r="C5867" t="s">
        <v>14590</v>
      </c>
      <c r="D5867">
        <v>45</v>
      </c>
      <c r="E5867">
        <v>39</v>
      </c>
      <c r="F5867">
        <v>45</v>
      </c>
      <c r="G5867">
        <v>39</v>
      </c>
      <c r="H5867">
        <v>1</v>
      </c>
      <c r="I5867">
        <v>1</v>
      </c>
      <c r="J5867">
        <v>999999</v>
      </c>
      <c r="K5867" s="194">
        <v>999999</v>
      </c>
      <c r="L5867" t="s">
        <v>1090</v>
      </c>
      <c r="M5867" t="s">
        <v>1090</v>
      </c>
      <c r="N5867">
        <v>204</v>
      </c>
      <c r="O5867" t="s">
        <v>7876</v>
      </c>
      <c r="P5867" t="s">
        <v>8825</v>
      </c>
      <c r="Q5867">
        <v>0.20399999999999999</v>
      </c>
      <c r="R5867" s="117" t="s">
        <v>14594</v>
      </c>
      <c r="S5867" s="117" t="s">
        <v>14589</v>
      </c>
      <c r="T5867" t="s">
        <v>12136</v>
      </c>
      <c r="U5867" t="s">
        <v>10772</v>
      </c>
    </row>
    <row r="5868" spans="1:21">
      <c r="A5868" s="117" t="s">
        <v>13483</v>
      </c>
      <c r="B5868" t="s">
        <v>14590</v>
      </c>
      <c r="C5868" t="s">
        <v>14590</v>
      </c>
      <c r="D5868">
        <v>45</v>
      </c>
      <c r="E5868">
        <v>39</v>
      </c>
      <c r="F5868">
        <v>45</v>
      </c>
      <c r="G5868">
        <v>39</v>
      </c>
      <c r="H5868">
        <v>1</v>
      </c>
      <c r="I5868">
        <v>1</v>
      </c>
      <c r="J5868">
        <v>999999</v>
      </c>
      <c r="K5868" s="194">
        <v>999999</v>
      </c>
      <c r="L5868" t="s">
        <v>1090</v>
      </c>
      <c r="M5868" t="s">
        <v>1090</v>
      </c>
      <c r="N5868">
        <v>318</v>
      </c>
      <c r="O5868" t="s">
        <v>7876</v>
      </c>
      <c r="P5868" t="s">
        <v>7877</v>
      </c>
      <c r="Q5868">
        <v>0.318</v>
      </c>
      <c r="R5868" s="117" t="s">
        <v>14594</v>
      </c>
      <c r="S5868" s="117" t="s">
        <v>14589</v>
      </c>
      <c r="T5868" t="s">
        <v>12136</v>
      </c>
      <c r="U5868" t="s">
        <v>10772</v>
      </c>
    </row>
    <row r="5869" spans="1:21">
      <c r="A5869" s="117" t="s">
        <v>18738</v>
      </c>
      <c r="B5869" t="s">
        <v>14590</v>
      </c>
      <c r="C5869" t="s">
        <v>14590</v>
      </c>
      <c r="D5869">
        <v>45</v>
      </c>
      <c r="E5869">
        <v>39</v>
      </c>
      <c r="F5869">
        <v>45</v>
      </c>
      <c r="G5869">
        <v>39</v>
      </c>
      <c r="H5869">
        <v>1</v>
      </c>
      <c r="I5869">
        <v>1</v>
      </c>
      <c r="J5869">
        <v>999999</v>
      </c>
      <c r="K5869" s="194">
        <v>999999</v>
      </c>
      <c r="L5869" t="s">
        <v>1090</v>
      </c>
      <c r="M5869" t="s">
        <v>1090</v>
      </c>
      <c r="N5869">
        <v>318</v>
      </c>
      <c r="O5869" t="s">
        <v>7876</v>
      </c>
      <c r="P5869" t="s">
        <v>7877</v>
      </c>
      <c r="Q5869">
        <v>0.318</v>
      </c>
      <c r="R5869" s="117" t="s">
        <v>14594</v>
      </c>
      <c r="S5869" s="117" t="s">
        <v>14589</v>
      </c>
      <c r="T5869" t="s">
        <v>12136</v>
      </c>
      <c r="U5869" t="s">
        <v>10772</v>
      </c>
    </row>
    <row r="5870" spans="1:21">
      <c r="A5870" s="117" t="s">
        <v>10781</v>
      </c>
      <c r="B5870" t="s">
        <v>14590</v>
      </c>
      <c r="C5870" t="s">
        <v>14590</v>
      </c>
      <c r="D5870">
        <v>42</v>
      </c>
      <c r="E5870">
        <v>36</v>
      </c>
      <c r="F5870">
        <v>42</v>
      </c>
      <c r="G5870">
        <v>36</v>
      </c>
      <c r="H5870">
        <v>1</v>
      </c>
      <c r="I5870">
        <v>1</v>
      </c>
      <c r="J5870">
        <v>999999</v>
      </c>
      <c r="K5870" s="194">
        <v>999999</v>
      </c>
      <c r="L5870" t="s">
        <v>1090</v>
      </c>
      <c r="M5870" t="s">
        <v>1090</v>
      </c>
      <c r="N5870">
        <v>1000</v>
      </c>
      <c r="O5870" t="s">
        <v>7876</v>
      </c>
      <c r="P5870" t="s">
        <v>20373</v>
      </c>
      <c r="Q5870">
        <v>1</v>
      </c>
      <c r="R5870" s="117" t="s">
        <v>14594</v>
      </c>
      <c r="S5870" s="117" t="s">
        <v>14589</v>
      </c>
      <c r="T5870" t="s">
        <v>12136</v>
      </c>
      <c r="U5870" t="s">
        <v>10772</v>
      </c>
    </row>
    <row r="5871" spans="1:21">
      <c r="A5871" s="117" t="s">
        <v>3326</v>
      </c>
      <c r="B5871" t="s">
        <v>14590</v>
      </c>
      <c r="C5871" t="s">
        <v>14590</v>
      </c>
      <c r="D5871">
        <v>45</v>
      </c>
      <c r="E5871">
        <v>39</v>
      </c>
      <c r="F5871">
        <v>45</v>
      </c>
      <c r="G5871">
        <v>39</v>
      </c>
      <c r="H5871">
        <v>1</v>
      </c>
      <c r="I5871">
        <v>1</v>
      </c>
      <c r="J5871">
        <v>999999</v>
      </c>
      <c r="K5871" s="194">
        <v>999999</v>
      </c>
      <c r="L5871" t="s">
        <v>1090</v>
      </c>
      <c r="M5871" t="s">
        <v>1090</v>
      </c>
      <c r="N5871">
        <v>136</v>
      </c>
      <c r="O5871" t="s">
        <v>7876</v>
      </c>
      <c r="P5871" t="s">
        <v>8827</v>
      </c>
      <c r="Q5871">
        <v>0.13600000000000001</v>
      </c>
      <c r="R5871" s="117" t="s">
        <v>14605</v>
      </c>
      <c r="S5871" s="117" t="s">
        <v>14589</v>
      </c>
      <c r="T5871" t="s">
        <v>12136</v>
      </c>
      <c r="U5871" t="s">
        <v>10772</v>
      </c>
    </row>
    <row r="5872" spans="1:21">
      <c r="A5872" s="117" t="s">
        <v>3327</v>
      </c>
      <c r="B5872" t="s">
        <v>14590</v>
      </c>
      <c r="C5872" t="s">
        <v>14590</v>
      </c>
      <c r="D5872">
        <v>45</v>
      </c>
      <c r="E5872">
        <v>39</v>
      </c>
      <c r="F5872">
        <v>45</v>
      </c>
      <c r="G5872">
        <v>39</v>
      </c>
      <c r="H5872">
        <v>1</v>
      </c>
      <c r="I5872">
        <v>1</v>
      </c>
      <c r="J5872">
        <v>999999</v>
      </c>
      <c r="K5872" s="194">
        <v>999999</v>
      </c>
      <c r="L5872" t="s">
        <v>1090</v>
      </c>
      <c r="M5872" t="s">
        <v>1090</v>
      </c>
      <c r="N5872">
        <v>136</v>
      </c>
      <c r="O5872" t="s">
        <v>7876</v>
      </c>
      <c r="P5872" t="s">
        <v>8828</v>
      </c>
      <c r="Q5872">
        <v>0.13600000000000001</v>
      </c>
      <c r="R5872" s="117" t="s">
        <v>14594</v>
      </c>
      <c r="S5872" s="117" t="s">
        <v>14589</v>
      </c>
      <c r="T5872" t="s">
        <v>12136</v>
      </c>
      <c r="U5872" t="s">
        <v>10773</v>
      </c>
    </row>
    <row r="5873" spans="1:21">
      <c r="A5873" s="117" t="s">
        <v>18739</v>
      </c>
      <c r="B5873" t="s">
        <v>14590</v>
      </c>
      <c r="C5873" t="s">
        <v>14590</v>
      </c>
      <c r="D5873">
        <v>45</v>
      </c>
      <c r="E5873">
        <v>39</v>
      </c>
      <c r="F5873">
        <v>45</v>
      </c>
      <c r="G5873">
        <v>39</v>
      </c>
      <c r="H5873">
        <v>1</v>
      </c>
      <c r="I5873">
        <v>1</v>
      </c>
      <c r="J5873">
        <v>999999</v>
      </c>
      <c r="K5873" s="194">
        <v>999999</v>
      </c>
      <c r="L5873" t="s">
        <v>1090</v>
      </c>
      <c r="M5873" t="s">
        <v>1090</v>
      </c>
      <c r="N5873">
        <v>1860</v>
      </c>
      <c r="O5873" t="s">
        <v>7876</v>
      </c>
      <c r="P5873" t="s">
        <v>7877</v>
      </c>
      <c r="Q5873">
        <v>1.86</v>
      </c>
      <c r="R5873" s="117" t="s">
        <v>14594</v>
      </c>
      <c r="S5873" s="117" t="s">
        <v>14589</v>
      </c>
      <c r="T5873" t="s">
        <v>12136</v>
      </c>
      <c r="U5873" t="s">
        <v>10772</v>
      </c>
    </row>
    <row r="5874" spans="1:21">
      <c r="A5874" s="117" t="s">
        <v>3325</v>
      </c>
      <c r="B5874" t="s">
        <v>14590</v>
      </c>
      <c r="C5874" t="s">
        <v>14590</v>
      </c>
      <c r="D5874">
        <v>42</v>
      </c>
      <c r="E5874">
        <v>36</v>
      </c>
      <c r="F5874">
        <v>42</v>
      </c>
      <c r="G5874">
        <v>36</v>
      </c>
      <c r="H5874">
        <v>1</v>
      </c>
      <c r="I5874">
        <v>1</v>
      </c>
      <c r="J5874">
        <v>2</v>
      </c>
      <c r="K5874" s="194">
        <v>2</v>
      </c>
      <c r="L5874" t="s">
        <v>1084</v>
      </c>
      <c r="M5874" t="s">
        <v>1084</v>
      </c>
      <c r="N5874">
        <v>136</v>
      </c>
      <c r="O5874" t="s">
        <v>7876</v>
      </c>
      <c r="P5874" t="s">
        <v>8826</v>
      </c>
      <c r="Q5874">
        <v>0.13600000000000001</v>
      </c>
      <c r="R5874" s="117" t="s">
        <v>15241</v>
      </c>
      <c r="S5874" s="117" t="s">
        <v>14589</v>
      </c>
      <c r="T5874" t="s">
        <v>12136</v>
      </c>
      <c r="U5874" t="s">
        <v>10772</v>
      </c>
    </row>
    <row r="5875" spans="1:21">
      <c r="A5875" s="117" t="s">
        <v>10824</v>
      </c>
      <c r="B5875" t="s">
        <v>14590</v>
      </c>
      <c r="C5875" t="s">
        <v>14590</v>
      </c>
      <c r="D5875">
        <v>25</v>
      </c>
      <c r="E5875">
        <v>19</v>
      </c>
      <c r="F5875">
        <v>25</v>
      </c>
      <c r="G5875">
        <v>19</v>
      </c>
      <c r="H5875">
        <v>1</v>
      </c>
      <c r="I5875">
        <v>1</v>
      </c>
      <c r="J5875">
        <v>7</v>
      </c>
      <c r="K5875" s="194">
        <v>7</v>
      </c>
      <c r="L5875" t="s">
        <v>1084</v>
      </c>
      <c r="M5875" t="s">
        <v>1084</v>
      </c>
      <c r="N5875">
        <v>159</v>
      </c>
      <c r="O5875" t="s">
        <v>7876</v>
      </c>
      <c r="P5875" t="s">
        <v>10899</v>
      </c>
      <c r="Q5875">
        <v>0.159</v>
      </c>
      <c r="R5875" s="117" t="s">
        <v>14594</v>
      </c>
      <c r="S5875" s="117" t="s">
        <v>14589</v>
      </c>
      <c r="T5875" t="s">
        <v>12136</v>
      </c>
      <c r="U5875" t="s">
        <v>10773</v>
      </c>
    </row>
    <row r="5876" spans="1:21">
      <c r="A5876" s="117" t="s">
        <v>13368</v>
      </c>
      <c r="B5876" t="s">
        <v>14590</v>
      </c>
      <c r="C5876" t="s">
        <v>14593</v>
      </c>
      <c r="D5876">
        <v>101</v>
      </c>
      <c r="E5876">
        <v>95</v>
      </c>
      <c r="F5876" t="e">
        <v>#N/A</v>
      </c>
      <c r="G5876" t="e">
        <v>#N/A</v>
      </c>
      <c r="H5876">
        <v>1</v>
      </c>
      <c r="I5876">
        <v>1</v>
      </c>
      <c r="J5876">
        <v>0</v>
      </c>
      <c r="K5876" s="194" t="e">
        <v>#N/A</v>
      </c>
      <c r="L5876" t="s">
        <v>1084</v>
      </c>
      <c r="M5876" t="s">
        <v>1084</v>
      </c>
      <c r="N5876">
        <v>230000</v>
      </c>
      <c r="O5876" t="s">
        <v>7876</v>
      </c>
      <c r="P5876" t="s">
        <v>13913</v>
      </c>
      <c r="Q5876">
        <v>230</v>
      </c>
      <c r="R5876" s="117" t="s">
        <v>14599</v>
      </c>
      <c r="S5876" s="117" t="s">
        <v>14606</v>
      </c>
      <c r="T5876" t="s">
        <v>12138</v>
      </c>
      <c r="U5876" t="s">
        <v>10772</v>
      </c>
    </row>
    <row r="5877" spans="1:21">
      <c r="A5877" s="117" t="s">
        <v>13369</v>
      </c>
      <c r="B5877" t="s">
        <v>14590</v>
      </c>
      <c r="C5877" t="s">
        <v>14593</v>
      </c>
      <c r="D5877">
        <v>101</v>
      </c>
      <c r="E5877">
        <v>95</v>
      </c>
      <c r="F5877" t="e">
        <v>#N/A</v>
      </c>
      <c r="G5877" t="e">
        <v>#N/A</v>
      </c>
      <c r="H5877">
        <v>1</v>
      </c>
      <c r="I5877">
        <v>1</v>
      </c>
      <c r="J5877">
        <v>0</v>
      </c>
      <c r="K5877" s="194" t="e">
        <v>#N/A</v>
      </c>
      <c r="L5877" t="s">
        <v>1084</v>
      </c>
      <c r="M5877" t="s">
        <v>1084</v>
      </c>
      <c r="N5877">
        <v>230000</v>
      </c>
      <c r="O5877" t="s">
        <v>7876</v>
      </c>
      <c r="P5877" t="s">
        <v>13913</v>
      </c>
      <c r="Q5877">
        <v>230</v>
      </c>
      <c r="R5877" s="117" t="s">
        <v>14599</v>
      </c>
      <c r="S5877" s="117" t="s">
        <v>14606</v>
      </c>
      <c r="T5877" t="s">
        <v>12138</v>
      </c>
      <c r="U5877" t="s">
        <v>10772</v>
      </c>
    </row>
    <row r="5878" spans="1:21">
      <c r="A5878" s="117" t="s">
        <v>13370</v>
      </c>
      <c r="B5878" t="s">
        <v>14590</v>
      </c>
      <c r="C5878" t="s">
        <v>14593</v>
      </c>
      <c r="D5878">
        <v>101</v>
      </c>
      <c r="E5878">
        <v>95</v>
      </c>
      <c r="F5878" t="e">
        <v>#N/A</v>
      </c>
      <c r="G5878" t="e">
        <v>#N/A</v>
      </c>
      <c r="H5878">
        <v>1</v>
      </c>
      <c r="I5878">
        <v>1</v>
      </c>
      <c r="J5878">
        <v>0</v>
      </c>
      <c r="K5878" s="194" t="e">
        <v>#N/A</v>
      </c>
      <c r="L5878" t="s">
        <v>1084</v>
      </c>
      <c r="M5878" t="s">
        <v>1084</v>
      </c>
      <c r="N5878">
        <v>230000</v>
      </c>
      <c r="O5878" t="s">
        <v>7876</v>
      </c>
      <c r="P5878" t="s">
        <v>13913</v>
      </c>
      <c r="Q5878">
        <v>230</v>
      </c>
      <c r="R5878" s="117" t="s">
        <v>14599</v>
      </c>
      <c r="S5878" s="117" t="s">
        <v>14606</v>
      </c>
      <c r="T5878" t="s">
        <v>12138</v>
      </c>
      <c r="U5878" t="s">
        <v>10772</v>
      </c>
    </row>
    <row r="5879" spans="1:21">
      <c r="A5879" s="117" t="s">
        <v>13371</v>
      </c>
      <c r="B5879" t="s">
        <v>14590</v>
      </c>
      <c r="C5879" t="s">
        <v>14593</v>
      </c>
      <c r="D5879">
        <v>101</v>
      </c>
      <c r="E5879">
        <v>95</v>
      </c>
      <c r="F5879" t="e">
        <v>#N/A</v>
      </c>
      <c r="G5879" t="e">
        <v>#N/A</v>
      </c>
      <c r="H5879">
        <v>1</v>
      </c>
      <c r="I5879">
        <v>1</v>
      </c>
      <c r="J5879">
        <v>0</v>
      </c>
      <c r="K5879" s="194" t="e">
        <v>#N/A</v>
      </c>
      <c r="L5879" t="s">
        <v>1084</v>
      </c>
      <c r="M5879" t="s">
        <v>1084</v>
      </c>
      <c r="N5879">
        <v>230000</v>
      </c>
      <c r="O5879" t="s">
        <v>7876</v>
      </c>
      <c r="P5879" t="s">
        <v>13913</v>
      </c>
      <c r="Q5879">
        <v>230</v>
      </c>
      <c r="R5879" s="117" t="s">
        <v>14599</v>
      </c>
      <c r="S5879" s="117" t="s">
        <v>14606</v>
      </c>
      <c r="T5879" t="s">
        <v>12138</v>
      </c>
      <c r="U5879" t="s">
        <v>10772</v>
      </c>
    </row>
    <row r="5880" spans="1:21">
      <c r="A5880" s="117" t="s">
        <v>13372</v>
      </c>
      <c r="B5880" t="s">
        <v>14590</v>
      </c>
      <c r="C5880" t="s">
        <v>14593</v>
      </c>
      <c r="D5880">
        <v>101</v>
      </c>
      <c r="E5880">
        <v>95</v>
      </c>
      <c r="F5880" t="e">
        <v>#N/A</v>
      </c>
      <c r="G5880" t="e">
        <v>#N/A</v>
      </c>
      <c r="H5880">
        <v>1</v>
      </c>
      <c r="I5880">
        <v>1</v>
      </c>
      <c r="J5880">
        <v>0</v>
      </c>
      <c r="K5880" s="194" t="e">
        <v>#N/A</v>
      </c>
      <c r="L5880" t="s">
        <v>1084</v>
      </c>
      <c r="M5880" t="s">
        <v>1084</v>
      </c>
      <c r="N5880">
        <v>230000</v>
      </c>
      <c r="O5880" t="s">
        <v>7876</v>
      </c>
      <c r="P5880" t="s">
        <v>13913</v>
      </c>
      <c r="Q5880">
        <v>230</v>
      </c>
      <c r="R5880" s="117" t="s">
        <v>14599</v>
      </c>
      <c r="S5880" s="117" t="s">
        <v>14606</v>
      </c>
      <c r="T5880" t="s">
        <v>12138</v>
      </c>
      <c r="U5880" t="s">
        <v>10772</v>
      </c>
    </row>
    <row r="5881" spans="1:21">
      <c r="A5881" s="117" t="s">
        <v>13373</v>
      </c>
      <c r="B5881" t="s">
        <v>14590</v>
      </c>
      <c r="C5881" t="s">
        <v>14593</v>
      </c>
      <c r="D5881">
        <v>101</v>
      </c>
      <c r="E5881">
        <v>95</v>
      </c>
      <c r="F5881" t="e">
        <v>#N/A</v>
      </c>
      <c r="G5881" t="e">
        <v>#N/A</v>
      </c>
      <c r="H5881">
        <v>1</v>
      </c>
      <c r="I5881">
        <v>1</v>
      </c>
      <c r="J5881">
        <v>0</v>
      </c>
      <c r="K5881" s="194" t="e">
        <v>#N/A</v>
      </c>
      <c r="L5881" t="s">
        <v>1084</v>
      </c>
      <c r="M5881" t="s">
        <v>1084</v>
      </c>
      <c r="N5881">
        <v>230000</v>
      </c>
      <c r="O5881" t="s">
        <v>7876</v>
      </c>
      <c r="P5881" t="s">
        <v>13913</v>
      </c>
      <c r="Q5881">
        <v>230</v>
      </c>
      <c r="R5881" s="117" t="s">
        <v>14599</v>
      </c>
      <c r="S5881" s="117" t="s">
        <v>14606</v>
      </c>
      <c r="T5881" t="s">
        <v>12138</v>
      </c>
      <c r="U5881" t="s">
        <v>10772</v>
      </c>
    </row>
    <row r="5882" spans="1:21">
      <c r="A5882" s="117" t="s">
        <v>10825</v>
      </c>
      <c r="B5882" t="s">
        <v>14590</v>
      </c>
      <c r="C5882" t="s">
        <v>14590</v>
      </c>
      <c r="D5882">
        <v>42</v>
      </c>
      <c r="E5882">
        <v>36</v>
      </c>
      <c r="F5882">
        <v>42</v>
      </c>
      <c r="G5882">
        <v>36</v>
      </c>
      <c r="H5882">
        <v>1</v>
      </c>
      <c r="I5882">
        <v>1</v>
      </c>
      <c r="J5882">
        <v>999999</v>
      </c>
      <c r="K5882" s="194">
        <v>999999</v>
      </c>
      <c r="L5882" t="s">
        <v>1090</v>
      </c>
      <c r="M5882" t="s">
        <v>1090</v>
      </c>
      <c r="N5882">
        <v>91</v>
      </c>
      <c r="O5882" t="s">
        <v>7876</v>
      </c>
      <c r="P5882" t="s">
        <v>10900</v>
      </c>
      <c r="Q5882">
        <v>9.0999999999999998E-2</v>
      </c>
      <c r="R5882" s="117" t="s">
        <v>14594</v>
      </c>
      <c r="S5882" s="117" t="s">
        <v>14589</v>
      </c>
      <c r="T5882" t="s">
        <v>12136</v>
      </c>
      <c r="U5882" t="s">
        <v>10772</v>
      </c>
    </row>
    <row r="5883" spans="1:21">
      <c r="A5883" s="117" t="s">
        <v>21025</v>
      </c>
      <c r="B5883" t="s">
        <v>14590</v>
      </c>
      <c r="C5883" t="s">
        <v>14590</v>
      </c>
      <c r="D5883">
        <v>45</v>
      </c>
      <c r="E5883">
        <v>39</v>
      </c>
      <c r="F5883">
        <v>45</v>
      </c>
      <c r="G5883">
        <v>39</v>
      </c>
      <c r="H5883">
        <v>1</v>
      </c>
      <c r="I5883">
        <v>1</v>
      </c>
      <c r="J5883">
        <v>999999</v>
      </c>
      <c r="K5883" s="194">
        <v>999999</v>
      </c>
      <c r="L5883" t="s">
        <v>1090</v>
      </c>
      <c r="M5883" t="s">
        <v>1090</v>
      </c>
      <c r="N5883">
        <v>1</v>
      </c>
      <c r="O5883" t="s">
        <v>7876</v>
      </c>
      <c r="P5883" t="s">
        <v>21026</v>
      </c>
      <c r="Q5883">
        <v>1E-3</v>
      </c>
      <c r="R5883" s="117" t="s">
        <v>14743</v>
      </c>
      <c r="S5883" s="117" t="s">
        <v>14589</v>
      </c>
      <c r="T5883" t="s">
        <v>12136</v>
      </c>
      <c r="U5883" t="s">
        <v>10772</v>
      </c>
    </row>
    <row r="5884" spans="1:21">
      <c r="A5884" s="117" t="s">
        <v>10782</v>
      </c>
      <c r="B5884" t="s">
        <v>14590</v>
      </c>
      <c r="C5884" t="s">
        <v>14590</v>
      </c>
      <c r="D5884">
        <v>42</v>
      </c>
      <c r="E5884">
        <v>36</v>
      </c>
      <c r="F5884">
        <v>42</v>
      </c>
      <c r="G5884">
        <v>36</v>
      </c>
      <c r="H5884">
        <v>1</v>
      </c>
      <c r="I5884">
        <v>1</v>
      </c>
      <c r="J5884">
        <v>999999</v>
      </c>
      <c r="K5884" s="194">
        <v>999999</v>
      </c>
      <c r="L5884" t="s">
        <v>1090</v>
      </c>
      <c r="M5884" t="s">
        <v>1090</v>
      </c>
      <c r="N5884">
        <v>5</v>
      </c>
      <c r="O5884" t="s">
        <v>7876</v>
      </c>
      <c r="P5884" t="s">
        <v>10809</v>
      </c>
      <c r="Q5884">
        <v>5.0000000000000001E-3</v>
      </c>
      <c r="R5884" s="117" t="s">
        <v>14594</v>
      </c>
      <c r="S5884" s="117" t="s">
        <v>14589</v>
      </c>
      <c r="T5884" t="s">
        <v>12136</v>
      </c>
      <c r="U5884" t="s">
        <v>10772</v>
      </c>
    </row>
    <row r="5885" spans="1:21">
      <c r="A5885" s="117" t="s">
        <v>13374</v>
      </c>
      <c r="B5885" t="s">
        <v>14590</v>
      </c>
      <c r="C5885" t="s">
        <v>14593</v>
      </c>
      <c r="D5885">
        <v>6</v>
      </c>
      <c r="E5885">
        <v>0</v>
      </c>
      <c r="F5885" t="e">
        <v>#N/A</v>
      </c>
      <c r="G5885" t="e">
        <v>#N/A</v>
      </c>
      <c r="H5885">
        <v>1</v>
      </c>
      <c r="I5885">
        <v>1</v>
      </c>
      <c r="J5885">
        <v>0</v>
      </c>
      <c r="K5885" s="194" t="e">
        <v>#N/A</v>
      </c>
      <c r="L5885" t="s">
        <v>1079</v>
      </c>
      <c r="M5885" t="s">
        <v>1079</v>
      </c>
      <c r="O5885" t="s">
        <v>7876</v>
      </c>
      <c r="R5885" s="117" t="s">
        <v>14599</v>
      </c>
      <c r="S5885" s="117" t="s">
        <v>14615</v>
      </c>
      <c r="T5885" t="e">
        <v>#N/A</v>
      </c>
      <c r="U5885" t="s">
        <v>10772</v>
      </c>
    </row>
    <row r="5886" spans="1:21">
      <c r="A5886" s="117" t="s">
        <v>13375</v>
      </c>
      <c r="B5886" t="s">
        <v>14590</v>
      </c>
      <c r="C5886" t="s">
        <v>14593</v>
      </c>
      <c r="D5886">
        <v>6</v>
      </c>
      <c r="E5886">
        <v>0</v>
      </c>
      <c r="F5886" t="e">
        <v>#N/A</v>
      </c>
      <c r="G5886" t="e">
        <v>#N/A</v>
      </c>
      <c r="H5886">
        <v>1</v>
      </c>
      <c r="I5886">
        <v>1</v>
      </c>
      <c r="J5886">
        <v>0</v>
      </c>
      <c r="K5886" s="194" t="e">
        <v>#N/A</v>
      </c>
      <c r="L5886" t="s">
        <v>1079</v>
      </c>
      <c r="M5886" t="s">
        <v>1079</v>
      </c>
      <c r="O5886" t="s">
        <v>7876</v>
      </c>
      <c r="R5886" s="117" t="s">
        <v>14599</v>
      </c>
      <c r="S5886" s="117" t="s">
        <v>14615</v>
      </c>
      <c r="T5886" t="e">
        <v>#N/A</v>
      </c>
      <c r="U5886" t="s">
        <v>10772</v>
      </c>
    </row>
    <row r="5887" spans="1:21">
      <c r="A5887" s="117" t="s">
        <v>13376</v>
      </c>
      <c r="B5887" t="s">
        <v>14590</v>
      </c>
      <c r="C5887" t="s">
        <v>14593</v>
      </c>
      <c r="D5887">
        <v>83</v>
      </c>
      <c r="E5887">
        <v>77</v>
      </c>
      <c r="F5887" t="e">
        <v>#N/A</v>
      </c>
      <c r="G5887" t="e">
        <v>#N/A</v>
      </c>
      <c r="H5887">
        <v>1</v>
      </c>
      <c r="I5887">
        <v>1</v>
      </c>
      <c r="J5887">
        <v>0</v>
      </c>
      <c r="K5887" s="194" t="e">
        <v>#N/A</v>
      </c>
      <c r="L5887" t="s">
        <v>1092</v>
      </c>
      <c r="M5887" t="s">
        <v>1092</v>
      </c>
      <c r="O5887" t="s">
        <v>7876</v>
      </c>
      <c r="R5887" s="117" t="s">
        <v>14599</v>
      </c>
      <c r="S5887" s="117" t="s">
        <v>17527</v>
      </c>
      <c r="T5887" t="s">
        <v>17528</v>
      </c>
      <c r="U5887" t="s">
        <v>10772</v>
      </c>
    </row>
    <row r="5888" spans="1:21">
      <c r="A5888" s="117" t="s">
        <v>13377</v>
      </c>
      <c r="B5888" t="s">
        <v>14590</v>
      </c>
      <c r="C5888" t="s">
        <v>14593</v>
      </c>
      <c r="D5888">
        <v>90</v>
      </c>
      <c r="E5888">
        <v>84</v>
      </c>
      <c r="F5888" t="e">
        <v>#N/A</v>
      </c>
      <c r="G5888" t="e">
        <v>#N/A</v>
      </c>
      <c r="H5888">
        <v>1</v>
      </c>
      <c r="I5888">
        <v>1</v>
      </c>
      <c r="J5888">
        <v>0</v>
      </c>
      <c r="K5888" s="194" t="e">
        <v>#N/A</v>
      </c>
      <c r="L5888" t="s">
        <v>1092</v>
      </c>
      <c r="M5888" t="s">
        <v>1092</v>
      </c>
      <c r="O5888" t="s">
        <v>7876</v>
      </c>
      <c r="R5888" s="117" t="s">
        <v>14599</v>
      </c>
      <c r="S5888" s="117" t="s">
        <v>14615</v>
      </c>
      <c r="T5888" t="e">
        <v>#N/A</v>
      </c>
      <c r="U5888" t="s">
        <v>10772</v>
      </c>
    </row>
    <row r="5889" spans="1:21">
      <c r="A5889" s="117" t="s">
        <v>13378</v>
      </c>
      <c r="B5889" t="s">
        <v>14590</v>
      </c>
      <c r="C5889" t="s">
        <v>14593</v>
      </c>
      <c r="D5889">
        <v>90</v>
      </c>
      <c r="E5889">
        <v>84</v>
      </c>
      <c r="F5889" t="e">
        <v>#N/A</v>
      </c>
      <c r="G5889" t="e">
        <v>#N/A</v>
      </c>
      <c r="H5889">
        <v>1</v>
      </c>
      <c r="I5889">
        <v>1</v>
      </c>
      <c r="J5889">
        <v>0</v>
      </c>
      <c r="K5889" s="194" t="e">
        <v>#N/A</v>
      </c>
      <c r="L5889" t="s">
        <v>1092</v>
      </c>
      <c r="M5889" t="s">
        <v>1092</v>
      </c>
      <c r="O5889" t="s">
        <v>7876</v>
      </c>
      <c r="R5889" s="117" t="s">
        <v>14599</v>
      </c>
      <c r="S5889" s="117" t="s">
        <v>14615</v>
      </c>
      <c r="T5889" t="e">
        <v>#N/A</v>
      </c>
      <c r="U5889" t="s">
        <v>10772</v>
      </c>
    </row>
    <row r="5890" spans="1:21">
      <c r="A5890" s="117" t="s">
        <v>13379</v>
      </c>
      <c r="B5890" t="s">
        <v>14590</v>
      </c>
      <c r="C5890" t="s">
        <v>14593</v>
      </c>
      <c r="D5890">
        <v>90</v>
      </c>
      <c r="E5890">
        <v>84</v>
      </c>
      <c r="F5890" t="e">
        <v>#N/A</v>
      </c>
      <c r="G5890" t="e">
        <v>#N/A</v>
      </c>
      <c r="H5890">
        <v>1</v>
      </c>
      <c r="I5890">
        <v>1</v>
      </c>
      <c r="J5890">
        <v>0</v>
      </c>
      <c r="K5890" s="194" t="e">
        <v>#N/A</v>
      </c>
      <c r="L5890" t="s">
        <v>1092</v>
      </c>
      <c r="M5890" t="s">
        <v>1092</v>
      </c>
      <c r="O5890" t="s">
        <v>7876</v>
      </c>
      <c r="R5890" s="117" t="s">
        <v>14599</v>
      </c>
      <c r="S5890" s="117" t="s">
        <v>14615</v>
      </c>
      <c r="T5890" t="e">
        <v>#N/A</v>
      </c>
      <c r="U5890" t="s">
        <v>10772</v>
      </c>
    </row>
    <row r="5891" spans="1:21">
      <c r="A5891" s="117" t="s">
        <v>13380</v>
      </c>
      <c r="B5891" t="s">
        <v>14590</v>
      </c>
      <c r="C5891" t="s">
        <v>14593</v>
      </c>
      <c r="D5891">
        <v>90</v>
      </c>
      <c r="E5891">
        <v>84</v>
      </c>
      <c r="F5891" t="e">
        <v>#N/A</v>
      </c>
      <c r="G5891" t="e">
        <v>#N/A</v>
      </c>
      <c r="H5891">
        <v>1</v>
      </c>
      <c r="I5891">
        <v>1</v>
      </c>
      <c r="J5891">
        <v>0</v>
      </c>
      <c r="K5891" s="194" t="e">
        <v>#N/A</v>
      </c>
      <c r="L5891" t="s">
        <v>1092</v>
      </c>
      <c r="M5891" t="s">
        <v>1092</v>
      </c>
      <c r="O5891" t="s">
        <v>7876</v>
      </c>
      <c r="R5891" s="117" t="s">
        <v>14599</v>
      </c>
      <c r="S5891" s="117" t="s">
        <v>14615</v>
      </c>
      <c r="T5891" t="e">
        <v>#N/A</v>
      </c>
      <c r="U5891" t="s">
        <v>10772</v>
      </c>
    </row>
    <row r="5892" spans="1:21">
      <c r="A5892" s="117" t="s">
        <v>13381</v>
      </c>
      <c r="B5892" t="s">
        <v>14590</v>
      </c>
      <c r="C5892" t="s">
        <v>14593</v>
      </c>
      <c r="D5892">
        <v>90</v>
      </c>
      <c r="E5892">
        <v>84</v>
      </c>
      <c r="F5892" t="e">
        <v>#N/A</v>
      </c>
      <c r="G5892" t="e">
        <v>#N/A</v>
      </c>
      <c r="H5892">
        <v>1</v>
      </c>
      <c r="I5892">
        <v>1</v>
      </c>
      <c r="J5892">
        <v>0</v>
      </c>
      <c r="K5892" s="194" t="e">
        <v>#N/A</v>
      </c>
      <c r="L5892" t="s">
        <v>1092</v>
      </c>
      <c r="M5892" t="s">
        <v>1092</v>
      </c>
      <c r="O5892" t="s">
        <v>7876</v>
      </c>
      <c r="R5892" s="117" t="s">
        <v>14599</v>
      </c>
      <c r="S5892" s="117" t="s">
        <v>14615</v>
      </c>
      <c r="T5892" t="e">
        <v>#N/A</v>
      </c>
      <c r="U5892" t="s">
        <v>10772</v>
      </c>
    </row>
    <row r="5893" spans="1:21">
      <c r="A5893" s="117" t="s">
        <v>13382</v>
      </c>
      <c r="B5893" t="s">
        <v>14590</v>
      </c>
      <c r="C5893" t="s">
        <v>14593</v>
      </c>
      <c r="D5893">
        <v>6</v>
      </c>
      <c r="E5893">
        <v>0</v>
      </c>
      <c r="F5893" t="e">
        <v>#N/A</v>
      </c>
      <c r="G5893" t="e">
        <v>#N/A</v>
      </c>
      <c r="H5893">
        <v>1</v>
      </c>
      <c r="I5893">
        <v>1</v>
      </c>
      <c r="J5893">
        <v>0</v>
      </c>
      <c r="K5893" s="194" t="e">
        <v>#N/A</v>
      </c>
      <c r="L5893" t="s">
        <v>1092</v>
      </c>
      <c r="M5893" t="s">
        <v>1092</v>
      </c>
      <c r="O5893" t="s">
        <v>7876</v>
      </c>
      <c r="R5893" s="117" t="s">
        <v>14599</v>
      </c>
      <c r="S5893" s="117" t="s">
        <v>14615</v>
      </c>
      <c r="T5893" t="e">
        <v>#N/A</v>
      </c>
      <c r="U5893" t="s">
        <v>10772</v>
      </c>
    </row>
    <row r="5894" spans="1:21">
      <c r="A5894" s="117" t="s">
        <v>13383</v>
      </c>
      <c r="B5894" t="s">
        <v>14590</v>
      </c>
      <c r="C5894" t="s">
        <v>14593</v>
      </c>
      <c r="D5894">
        <v>6</v>
      </c>
      <c r="E5894">
        <v>0</v>
      </c>
      <c r="F5894" t="e">
        <v>#N/A</v>
      </c>
      <c r="G5894" t="e">
        <v>#N/A</v>
      </c>
      <c r="H5894">
        <v>1</v>
      </c>
      <c r="I5894">
        <v>1</v>
      </c>
      <c r="J5894">
        <v>0</v>
      </c>
      <c r="K5894" s="194" t="e">
        <v>#N/A</v>
      </c>
      <c r="L5894" t="e">
        <v>#N/A</v>
      </c>
      <c r="M5894" t="e">
        <v>#N/A</v>
      </c>
      <c r="O5894" t="s">
        <v>7876</v>
      </c>
      <c r="R5894" s="117" t="s">
        <v>14599</v>
      </c>
      <c r="S5894" s="117" t="s">
        <v>14615</v>
      </c>
      <c r="T5894" t="e">
        <v>#N/A</v>
      </c>
      <c r="U5894" t="s">
        <v>10772</v>
      </c>
    </row>
    <row r="5895" spans="1:21">
      <c r="A5895" s="117" t="s">
        <v>13384</v>
      </c>
      <c r="B5895" t="s">
        <v>14590</v>
      </c>
      <c r="C5895" t="s">
        <v>14593</v>
      </c>
      <c r="D5895">
        <v>34</v>
      </c>
      <c r="E5895">
        <v>28</v>
      </c>
      <c r="F5895" t="e">
        <v>#N/A</v>
      </c>
      <c r="G5895" t="e">
        <v>#N/A</v>
      </c>
      <c r="H5895">
        <v>1</v>
      </c>
      <c r="I5895">
        <v>1</v>
      </c>
      <c r="J5895">
        <v>0</v>
      </c>
      <c r="K5895" s="194" t="e">
        <v>#N/A</v>
      </c>
      <c r="L5895" t="s">
        <v>1083</v>
      </c>
      <c r="M5895" t="s">
        <v>1083</v>
      </c>
      <c r="O5895" t="s">
        <v>7876</v>
      </c>
      <c r="R5895" s="117" t="s">
        <v>14599</v>
      </c>
      <c r="S5895" s="117" t="s">
        <v>14615</v>
      </c>
      <c r="T5895" t="e">
        <v>#N/A</v>
      </c>
      <c r="U5895" t="s">
        <v>10772</v>
      </c>
    </row>
    <row r="5896" spans="1:21">
      <c r="A5896" s="117" t="s">
        <v>13385</v>
      </c>
      <c r="B5896" t="s">
        <v>14590</v>
      </c>
      <c r="C5896" t="s">
        <v>14593</v>
      </c>
      <c r="D5896">
        <v>90</v>
      </c>
      <c r="E5896">
        <v>84</v>
      </c>
      <c r="F5896" t="e">
        <v>#N/A</v>
      </c>
      <c r="G5896" t="e">
        <v>#N/A</v>
      </c>
      <c r="H5896">
        <v>1</v>
      </c>
      <c r="I5896">
        <v>1</v>
      </c>
      <c r="J5896">
        <v>0</v>
      </c>
      <c r="K5896" s="194" t="e">
        <v>#N/A</v>
      </c>
      <c r="L5896" t="s">
        <v>1083</v>
      </c>
      <c r="M5896" t="s">
        <v>1083</v>
      </c>
      <c r="O5896" t="s">
        <v>7876</v>
      </c>
      <c r="R5896" s="117" t="s">
        <v>14599</v>
      </c>
      <c r="S5896" s="117" t="s">
        <v>14615</v>
      </c>
      <c r="T5896" t="e">
        <v>#N/A</v>
      </c>
      <c r="U5896" t="s">
        <v>10772</v>
      </c>
    </row>
    <row r="5897" spans="1:21">
      <c r="A5897" s="117" t="s">
        <v>13386</v>
      </c>
      <c r="B5897" t="s">
        <v>14590</v>
      </c>
      <c r="C5897" t="s">
        <v>14593</v>
      </c>
      <c r="D5897">
        <v>90</v>
      </c>
      <c r="E5897">
        <v>84</v>
      </c>
      <c r="F5897" t="e">
        <v>#N/A</v>
      </c>
      <c r="G5897" t="e">
        <v>#N/A</v>
      </c>
      <c r="H5897">
        <v>1</v>
      </c>
      <c r="I5897">
        <v>1</v>
      </c>
      <c r="J5897">
        <v>0</v>
      </c>
      <c r="K5897" s="194" t="e">
        <v>#N/A</v>
      </c>
      <c r="L5897" t="s">
        <v>1083</v>
      </c>
      <c r="M5897" t="s">
        <v>1083</v>
      </c>
      <c r="O5897" t="s">
        <v>7876</v>
      </c>
      <c r="R5897" s="117" t="s">
        <v>14599</v>
      </c>
      <c r="S5897" s="117" t="s">
        <v>14615</v>
      </c>
      <c r="T5897" t="e">
        <v>#N/A</v>
      </c>
      <c r="U5897" t="s">
        <v>10772</v>
      </c>
    </row>
    <row r="5898" spans="1:21">
      <c r="A5898" s="117" t="s">
        <v>13387</v>
      </c>
      <c r="B5898" t="s">
        <v>14590</v>
      </c>
      <c r="C5898" t="s">
        <v>14593</v>
      </c>
      <c r="D5898">
        <v>90</v>
      </c>
      <c r="E5898">
        <v>84</v>
      </c>
      <c r="F5898" t="e">
        <v>#N/A</v>
      </c>
      <c r="G5898" t="e">
        <v>#N/A</v>
      </c>
      <c r="H5898">
        <v>1</v>
      </c>
      <c r="I5898">
        <v>1</v>
      </c>
      <c r="J5898">
        <v>0</v>
      </c>
      <c r="K5898" s="194" t="e">
        <v>#N/A</v>
      </c>
      <c r="L5898" t="s">
        <v>1083</v>
      </c>
      <c r="M5898" t="s">
        <v>1083</v>
      </c>
      <c r="O5898" t="s">
        <v>7876</v>
      </c>
      <c r="R5898" s="117" t="s">
        <v>14599</v>
      </c>
      <c r="S5898" s="117" t="s">
        <v>14615</v>
      </c>
      <c r="T5898" t="e">
        <v>#N/A</v>
      </c>
      <c r="U5898" t="s">
        <v>10772</v>
      </c>
    </row>
    <row r="5899" spans="1:21">
      <c r="A5899" s="117" t="s">
        <v>13388</v>
      </c>
      <c r="B5899" t="s">
        <v>14590</v>
      </c>
      <c r="C5899" t="s">
        <v>14593</v>
      </c>
      <c r="D5899">
        <v>90</v>
      </c>
      <c r="E5899">
        <v>84</v>
      </c>
      <c r="F5899" t="e">
        <v>#N/A</v>
      </c>
      <c r="G5899" t="e">
        <v>#N/A</v>
      </c>
      <c r="H5899">
        <v>1</v>
      </c>
      <c r="I5899">
        <v>1</v>
      </c>
      <c r="J5899">
        <v>0</v>
      </c>
      <c r="K5899" s="194" t="e">
        <v>#N/A</v>
      </c>
      <c r="L5899" t="s">
        <v>1083</v>
      </c>
      <c r="M5899" t="s">
        <v>1083</v>
      </c>
      <c r="O5899" t="s">
        <v>7876</v>
      </c>
      <c r="R5899" s="117" t="s">
        <v>14599</v>
      </c>
      <c r="S5899" s="117" t="s">
        <v>14615</v>
      </c>
      <c r="T5899" t="e">
        <v>#N/A</v>
      </c>
      <c r="U5899" t="s">
        <v>10772</v>
      </c>
    </row>
    <row r="5900" spans="1:21">
      <c r="A5900" s="117" t="s">
        <v>13397</v>
      </c>
      <c r="B5900" t="s">
        <v>14590</v>
      </c>
      <c r="C5900" t="s">
        <v>14593</v>
      </c>
      <c r="D5900">
        <v>115</v>
      </c>
      <c r="E5900">
        <v>109</v>
      </c>
      <c r="F5900" t="e">
        <v>#N/A</v>
      </c>
      <c r="G5900" t="e">
        <v>#N/A</v>
      </c>
      <c r="H5900">
        <v>1</v>
      </c>
      <c r="I5900">
        <v>1</v>
      </c>
      <c r="J5900">
        <v>0</v>
      </c>
      <c r="K5900" s="194" t="e">
        <v>#N/A</v>
      </c>
      <c r="L5900" t="s">
        <v>1083</v>
      </c>
      <c r="M5900" t="s">
        <v>1083</v>
      </c>
      <c r="O5900" t="s">
        <v>7876</v>
      </c>
      <c r="R5900" s="117" t="s">
        <v>14599</v>
      </c>
      <c r="S5900" s="117" t="s">
        <v>14615</v>
      </c>
      <c r="T5900" t="e">
        <v>#N/A</v>
      </c>
      <c r="U5900" t="s">
        <v>10772</v>
      </c>
    </row>
    <row r="5901" spans="1:21">
      <c r="A5901" s="117" t="s">
        <v>13398</v>
      </c>
      <c r="B5901" t="s">
        <v>14590</v>
      </c>
      <c r="C5901" t="s">
        <v>14593</v>
      </c>
      <c r="D5901">
        <v>124</v>
      </c>
      <c r="E5901">
        <v>118</v>
      </c>
      <c r="F5901" t="e">
        <v>#N/A</v>
      </c>
      <c r="G5901" t="e">
        <v>#N/A</v>
      </c>
      <c r="H5901">
        <v>1</v>
      </c>
      <c r="I5901">
        <v>1</v>
      </c>
      <c r="J5901">
        <v>0</v>
      </c>
      <c r="K5901" s="194" t="e">
        <v>#N/A</v>
      </c>
      <c r="L5901" t="s">
        <v>1083</v>
      </c>
      <c r="M5901" t="s">
        <v>1083</v>
      </c>
      <c r="N5901">
        <v>4250</v>
      </c>
      <c r="O5901" t="s">
        <v>7876</v>
      </c>
      <c r="P5901" t="s">
        <v>13918</v>
      </c>
      <c r="Q5901">
        <v>4.25</v>
      </c>
      <c r="R5901" s="117" t="s">
        <v>14599</v>
      </c>
      <c r="S5901" s="117" t="s">
        <v>15523</v>
      </c>
      <c r="T5901" t="s">
        <v>13812</v>
      </c>
      <c r="U5901" t="s">
        <v>10772</v>
      </c>
    </row>
    <row r="5902" spans="1:21">
      <c r="A5902" s="117" t="s">
        <v>13399</v>
      </c>
      <c r="B5902" t="s">
        <v>14590</v>
      </c>
      <c r="C5902" t="s">
        <v>14593</v>
      </c>
      <c r="D5902">
        <v>90</v>
      </c>
      <c r="E5902">
        <v>84</v>
      </c>
      <c r="F5902" t="e">
        <v>#N/A</v>
      </c>
      <c r="G5902" t="e">
        <v>#N/A</v>
      </c>
      <c r="H5902">
        <v>1</v>
      </c>
      <c r="I5902">
        <v>1</v>
      </c>
      <c r="J5902">
        <v>0</v>
      </c>
      <c r="K5902" s="194" t="e">
        <v>#N/A</v>
      </c>
      <c r="L5902" t="s">
        <v>1083</v>
      </c>
      <c r="M5902" t="s">
        <v>1083</v>
      </c>
      <c r="O5902" t="s">
        <v>7876</v>
      </c>
      <c r="R5902" s="117" t="s">
        <v>14599</v>
      </c>
      <c r="S5902" s="117" t="s">
        <v>14615</v>
      </c>
      <c r="T5902" t="e">
        <v>#N/A</v>
      </c>
      <c r="U5902" t="s">
        <v>10772</v>
      </c>
    </row>
    <row r="5903" spans="1:21">
      <c r="A5903" s="117" t="s">
        <v>13400</v>
      </c>
      <c r="B5903" t="s">
        <v>14590</v>
      </c>
      <c r="C5903" t="s">
        <v>14593</v>
      </c>
      <c r="D5903">
        <v>90</v>
      </c>
      <c r="E5903">
        <v>84</v>
      </c>
      <c r="F5903" t="e">
        <v>#N/A</v>
      </c>
      <c r="G5903" t="e">
        <v>#N/A</v>
      </c>
      <c r="H5903">
        <v>1</v>
      </c>
      <c r="I5903">
        <v>1</v>
      </c>
      <c r="J5903">
        <v>0</v>
      </c>
      <c r="K5903" s="194" t="e">
        <v>#N/A</v>
      </c>
      <c r="L5903" t="s">
        <v>1083</v>
      </c>
      <c r="M5903" t="s">
        <v>1083</v>
      </c>
      <c r="O5903" t="s">
        <v>7876</v>
      </c>
      <c r="R5903" s="117" t="s">
        <v>14599</v>
      </c>
      <c r="S5903" s="117" t="s">
        <v>14615</v>
      </c>
      <c r="T5903" t="e">
        <v>#N/A</v>
      </c>
      <c r="U5903" t="s">
        <v>10772</v>
      </c>
    </row>
    <row r="5904" spans="1:21">
      <c r="A5904" s="117" t="s">
        <v>13401</v>
      </c>
      <c r="B5904" t="s">
        <v>14590</v>
      </c>
      <c r="C5904" t="s">
        <v>14593</v>
      </c>
      <c r="D5904">
        <v>90</v>
      </c>
      <c r="E5904">
        <v>84</v>
      </c>
      <c r="F5904" t="e">
        <v>#N/A</v>
      </c>
      <c r="G5904" t="e">
        <v>#N/A</v>
      </c>
      <c r="H5904">
        <v>1</v>
      </c>
      <c r="I5904">
        <v>1</v>
      </c>
      <c r="J5904">
        <v>0</v>
      </c>
      <c r="K5904" s="194" t="e">
        <v>#N/A</v>
      </c>
      <c r="L5904" t="s">
        <v>1083</v>
      </c>
      <c r="M5904" t="s">
        <v>1083</v>
      </c>
      <c r="O5904" t="s">
        <v>7876</v>
      </c>
      <c r="R5904" s="117" t="s">
        <v>14599</v>
      </c>
      <c r="S5904" s="117" t="s">
        <v>14615</v>
      </c>
      <c r="T5904" t="e">
        <v>#N/A</v>
      </c>
      <c r="U5904" t="s">
        <v>10772</v>
      </c>
    </row>
    <row r="5905" spans="1:21">
      <c r="A5905" s="117" t="s">
        <v>13402</v>
      </c>
      <c r="B5905" t="s">
        <v>14590</v>
      </c>
      <c r="C5905" t="s">
        <v>14593</v>
      </c>
      <c r="D5905">
        <v>90</v>
      </c>
      <c r="E5905">
        <v>84</v>
      </c>
      <c r="F5905" t="e">
        <v>#N/A</v>
      </c>
      <c r="G5905" t="e">
        <v>#N/A</v>
      </c>
      <c r="H5905">
        <v>1</v>
      </c>
      <c r="I5905">
        <v>1</v>
      </c>
      <c r="J5905">
        <v>0</v>
      </c>
      <c r="K5905" s="194" t="e">
        <v>#N/A</v>
      </c>
      <c r="L5905" t="s">
        <v>1083</v>
      </c>
      <c r="M5905" t="s">
        <v>1083</v>
      </c>
      <c r="O5905" t="s">
        <v>7876</v>
      </c>
      <c r="R5905" s="117" t="s">
        <v>14599</v>
      </c>
      <c r="S5905" s="117" t="s">
        <v>14615</v>
      </c>
      <c r="T5905" t="e">
        <v>#N/A</v>
      </c>
      <c r="U5905" t="s">
        <v>10772</v>
      </c>
    </row>
    <row r="5906" spans="1:21">
      <c r="A5906" s="117" t="s">
        <v>13389</v>
      </c>
      <c r="B5906" t="s">
        <v>14590</v>
      </c>
      <c r="C5906" t="s">
        <v>14593</v>
      </c>
      <c r="D5906">
        <v>90</v>
      </c>
      <c r="E5906">
        <v>84</v>
      </c>
      <c r="F5906" t="e">
        <v>#N/A</v>
      </c>
      <c r="G5906" t="e">
        <v>#N/A</v>
      </c>
      <c r="H5906">
        <v>1</v>
      </c>
      <c r="I5906">
        <v>1</v>
      </c>
      <c r="J5906">
        <v>0</v>
      </c>
      <c r="K5906" s="194" t="e">
        <v>#N/A</v>
      </c>
      <c r="L5906" t="s">
        <v>1083</v>
      </c>
      <c r="M5906" t="s">
        <v>1083</v>
      </c>
      <c r="O5906" t="s">
        <v>7876</v>
      </c>
      <c r="R5906" s="117" t="s">
        <v>14599</v>
      </c>
      <c r="S5906" s="117" t="s">
        <v>14615</v>
      </c>
      <c r="T5906" t="e">
        <v>#N/A</v>
      </c>
      <c r="U5906" t="s">
        <v>10772</v>
      </c>
    </row>
    <row r="5907" spans="1:21">
      <c r="A5907" s="117" t="s">
        <v>13403</v>
      </c>
      <c r="B5907" t="s">
        <v>14590</v>
      </c>
      <c r="C5907" t="s">
        <v>14593</v>
      </c>
      <c r="D5907">
        <v>90</v>
      </c>
      <c r="E5907">
        <v>84</v>
      </c>
      <c r="F5907" t="e">
        <v>#N/A</v>
      </c>
      <c r="G5907" t="e">
        <v>#N/A</v>
      </c>
      <c r="H5907">
        <v>1</v>
      </c>
      <c r="I5907">
        <v>1</v>
      </c>
      <c r="J5907">
        <v>0</v>
      </c>
      <c r="K5907" s="194" t="e">
        <v>#N/A</v>
      </c>
      <c r="L5907" t="s">
        <v>1083</v>
      </c>
      <c r="M5907" t="s">
        <v>1083</v>
      </c>
      <c r="O5907" t="s">
        <v>7876</v>
      </c>
      <c r="R5907" s="117" t="s">
        <v>14599</v>
      </c>
      <c r="S5907" s="117" t="s">
        <v>14615</v>
      </c>
      <c r="T5907" t="e">
        <v>#N/A</v>
      </c>
      <c r="U5907" t="s">
        <v>10772</v>
      </c>
    </row>
    <row r="5908" spans="1:21">
      <c r="A5908" s="117" t="s">
        <v>13404</v>
      </c>
      <c r="B5908" t="s">
        <v>14590</v>
      </c>
      <c r="C5908" t="s">
        <v>14593</v>
      </c>
      <c r="D5908">
        <v>90</v>
      </c>
      <c r="E5908">
        <v>84</v>
      </c>
      <c r="F5908" t="e">
        <v>#N/A</v>
      </c>
      <c r="G5908" t="e">
        <v>#N/A</v>
      </c>
      <c r="H5908">
        <v>1</v>
      </c>
      <c r="I5908">
        <v>1</v>
      </c>
      <c r="J5908">
        <v>0</v>
      </c>
      <c r="K5908" s="194" t="e">
        <v>#N/A</v>
      </c>
      <c r="L5908" t="s">
        <v>1083</v>
      </c>
      <c r="M5908" t="s">
        <v>1083</v>
      </c>
      <c r="O5908" t="s">
        <v>7876</v>
      </c>
      <c r="R5908" s="117" t="s">
        <v>14599</v>
      </c>
      <c r="S5908" s="117" t="s">
        <v>14615</v>
      </c>
      <c r="T5908" t="e">
        <v>#N/A</v>
      </c>
      <c r="U5908" t="s">
        <v>10772</v>
      </c>
    </row>
    <row r="5909" spans="1:21">
      <c r="A5909" s="117" t="s">
        <v>13405</v>
      </c>
      <c r="B5909" t="s">
        <v>14590</v>
      </c>
      <c r="C5909" t="s">
        <v>14593</v>
      </c>
      <c r="D5909">
        <v>90</v>
      </c>
      <c r="E5909">
        <v>84</v>
      </c>
      <c r="F5909" t="e">
        <v>#N/A</v>
      </c>
      <c r="G5909" t="e">
        <v>#N/A</v>
      </c>
      <c r="H5909">
        <v>1</v>
      </c>
      <c r="I5909">
        <v>1</v>
      </c>
      <c r="J5909">
        <v>0</v>
      </c>
      <c r="K5909" s="194" t="e">
        <v>#N/A</v>
      </c>
      <c r="L5909" t="s">
        <v>1083</v>
      </c>
      <c r="M5909" t="s">
        <v>1083</v>
      </c>
      <c r="O5909" t="s">
        <v>7876</v>
      </c>
      <c r="R5909" s="117" t="s">
        <v>14599</v>
      </c>
      <c r="S5909" s="117" t="s">
        <v>14615</v>
      </c>
      <c r="T5909" t="e">
        <v>#N/A</v>
      </c>
      <c r="U5909" t="s">
        <v>10772</v>
      </c>
    </row>
    <row r="5910" spans="1:21">
      <c r="A5910" s="117" t="s">
        <v>13390</v>
      </c>
      <c r="B5910" t="s">
        <v>14590</v>
      </c>
      <c r="C5910" t="s">
        <v>14593</v>
      </c>
      <c r="D5910">
        <v>90</v>
      </c>
      <c r="E5910">
        <v>84</v>
      </c>
      <c r="F5910" t="e">
        <v>#N/A</v>
      </c>
      <c r="G5910" t="e">
        <v>#N/A</v>
      </c>
      <c r="H5910">
        <v>1</v>
      </c>
      <c r="I5910">
        <v>1</v>
      </c>
      <c r="J5910">
        <v>0</v>
      </c>
      <c r="K5910" s="194" t="e">
        <v>#N/A</v>
      </c>
      <c r="L5910" t="s">
        <v>1083</v>
      </c>
      <c r="M5910" t="s">
        <v>1083</v>
      </c>
      <c r="O5910" t="s">
        <v>7876</v>
      </c>
      <c r="R5910" s="117" t="s">
        <v>14599</v>
      </c>
      <c r="S5910" s="117" t="s">
        <v>14615</v>
      </c>
      <c r="T5910" t="e">
        <v>#N/A</v>
      </c>
      <c r="U5910" t="s">
        <v>10772</v>
      </c>
    </row>
    <row r="5911" spans="1:21">
      <c r="A5911" s="117" t="s">
        <v>13391</v>
      </c>
      <c r="B5911" t="s">
        <v>14590</v>
      </c>
      <c r="C5911" t="s">
        <v>14593</v>
      </c>
      <c r="D5911">
        <v>90</v>
      </c>
      <c r="E5911">
        <v>84</v>
      </c>
      <c r="F5911" t="e">
        <v>#N/A</v>
      </c>
      <c r="G5911" t="e">
        <v>#N/A</v>
      </c>
      <c r="H5911">
        <v>1</v>
      </c>
      <c r="I5911">
        <v>1</v>
      </c>
      <c r="J5911">
        <v>0</v>
      </c>
      <c r="K5911" s="194" t="e">
        <v>#N/A</v>
      </c>
      <c r="L5911" t="s">
        <v>1083</v>
      </c>
      <c r="M5911" t="s">
        <v>1083</v>
      </c>
      <c r="O5911" t="s">
        <v>7876</v>
      </c>
      <c r="R5911" s="117" t="s">
        <v>14599</v>
      </c>
      <c r="S5911" s="117" t="s">
        <v>14615</v>
      </c>
      <c r="T5911" t="e">
        <v>#N/A</v>
      </c>
      <c r="U5911" t="s">
        <v>10772</v>
      </c>
    </row>
    <row r="5912" spans="1:21">
      <c r="A5912" s="117" t="s">
        <v>13392</v>
      </c>
      <c r="B5912" t="s">
        <v>14590</v>
      </c>
      <c r="C5912" t="s">
        <v>14593</v>
      </c>
      <c r="D5912">
        <v>90</v>
      </c>
      <c r="E5912">
        <v>84</v>
      </c>
      <c r="F5912" t="e">
        <v>#N/A</v>
      </c>
      <c r="G5912" t="e">
        <v>#N/A</v>
      </c>
      <c r="H5912">
        <v>1</v>
      </c>
      <c r="I5912">
        <v>1</v>
      </c>
      <c r="J5912">
        <v>0</v>
      </c>
      <c r="K5912" s="194" t="e">
        <v>#N/A</v>
      </c>
      <c r="L5912" t="s">
        <v>1083</v>
      </c>
      <c r="M5912" t="s">
        <v>1083</v>
      </c>
      <c r="O5912" t="s">
        <v>7876</v>
      </c>
      <c r="R5912" s="117" t="s">
        <v>14599</v>
      </c>
      <c r="S5912" s="117" t="s">
        <v>14615</v>
      </c>
      <c r="T5912" t="e">
        <v>#N/A</v>
      </c>
      <c r="U5912" t="s">
        <v>10772</v>
      </c>
    </row>
    <row r="5913" spans="1:21">
      <c r="A5913" s="117" t="s">
        <v>13393</v>
      </c>
      <c r="B5913" t="s">
        <v>14590</v>
      </c>
      <c r="C5913" t="s">
        <v>14593</v>
      </c>
      <c r="D5913">
        <v>6</v>
      </c>
      <c r="E5913">
        <v>0</v>
      </c>
      <c r="F5913" t="e">
        <v>#N/A</v>
      </c>
      <c r="G5913" t="e">
        <v>#N/A</v>
      </c>
      <c r="H5913">
        <v>1</v>
      </c>
      <c r="I5913">
        <v>1</v>
      </c>
      <c r="J5913">
        <v>0</v>
      </c>
      <c r="K5913" s="194" t="e">
        <v>#N/A</v>
      </c>
      <c r="L5913" t="s">
        <v>1083</v>
      </c>
      <c r="M5913" t="s">
        <v>1083</v>
      </c>
      <c r="O5913" t="s">
        <v>7876</v>
      </c>
      <c r="R5913" s="117" t="s">
        <v>14599</v>
      </c>
      <c r="S5913" s="117" t="s">
        <v>14615</v>
      </c>
      <c r="T5913" t="e">
        <v>#N/A</v>
      </c>
      <c r="U5913" t="s">
        <v>10772</v>
      </c>
    </row>
    <row r="5914" spans="1:21">
      <c r="A5914" s="117" t="s">
        <v>13394</v>
      </c>
      <c r="B5914" t="s">
        <v>14590</v>
      </c>
      <c r="C5914" t="s">
        <v>14593</v>
      </c>
      <c r="D5914">
        <v>90</v>
      </c>
      <c r="E5914">
        <v>84</v>
      </c>
      <c r="F5914" t="e">
        <v>#N/A</v>
      </c>
      <c r="G5914" t="e">
        <v>#N/A</v>
      </c>
      <c r="H5914">
        <v>1</v>
      </c>
      <c r="I5914">
        <v>1</v>
      </c>
      <c r="J5914">
        <v>0</v>
      </c>
      <c r="K5914" s="194" t="e">
        <v>#N/A</v>
      </c>
      <c r="L5914" t="s">
        <v>1083</v>
      </c>
      <c r="M5914" t="s">
        <v>1083</v>
      </c>
      <c r="O5914" t="s">
        <v>7876</v>
      </c>
      <c r="R5914" s="117" t="s">
        <v>14599</v>
      </c>
      <c r="S5914" s="117" t="s">
        <v>14615</v>
      </c>
      <c r="T5914" t="e">
        <v>#N/A</v>
      </c>
      <c r="U5914" t="s">
        <v>10772</v>
      </c>
    </row>
    <row r="5915" spans="1:21">
      <c r="A5915" s="117" t="s">
        <v>13395</v>
      </c>
      <c r="B5915" t="s">
        <v>14590</v>
      </c>
      <c r="C5915" t="s">
        <v>14593</v>
      </c>
      <c r="D5915">
        <v>6</v>
      </c>
      <c r="E5915">
        <v>0</v>
      </c>
      <c r="F5915" t="e">
        <v>#N/A</v>
      </c>
      <c r="G5915" t="e">
        <v>#N/A</v>
      </c>
      <c r="H5915">
        <v>1</v>
      </c>
      <c r="I5915">
        <v>1</v>
      </c>
      <c r="J5915">
        <v>0</v>
      </c>
      <c r="K5915" s="194" t="e">
        <v>#N/A</v>
      </c>
      <c r="L5915" t="s">
        <v>1083</v>
      </c>
      <c r="M5915" t="s">
        <v>1083</v>
      </c>
      <c r="O5915" t="s">
        <v>7876</v>
      </c>
      <c r="R5915" s="117" t="s">
        <v>14599</v>
      </c>
      <c r="S5915" s="117" t="s">
        <v>14615</v>
      </c>
      <c r="T5915" t="e">
        <v>#N/A</v>
      </c>
      <c r="U5915" t="s">
        <v>10772</v>
      </c>
    </row>
    <row r="5916" spans="1:21">
      <c r="A5916" s="117" t="s">
        <v>13396</v>
      </c>
      <c r="B5916" t="s">
        <v>14590</v>
      </c>
      <c r="C5916" t="s">
        <v>14593</v>
      </c>
      <c r="D5916">
        <v>90</v>
      </c>
      <c r="E5916">
        <v>84</v>
      </c>
      <c r="F5916" t="e">
        <v>#N/A</v>
      </c>
      <c r="G5916" t="e">
        <v>#N/A</v>
      </c>
      <c r="H5916">
        <v>1</v>
      </c>
      <c r="I5916">
        <v>1</v>
      </c>
      <c r="J5916">
        <v>0</v>
      </c>
      <c r="K5916" s="194" t="e">
        <v>#N/A</v>
      </c>
      <c r="L5916" t="s">
        <v>1083</v>
      </c>
      <c r="M5916" t="s">
        <v>1083</v>
      </c>
      <c r="O5916" t="s">
        <v>7876</v>
      </c>
      <c r="R5916" s="117" t="s">
        <v>14599</v>
      </c>
      <c r="S5916" s="117" t="s">
        <v>14615</v>
      </c>
      <c r="T5916" t="e">
        <v>#N/A</v>
      </c>
      <c r="U5916" t="s">
        <v>10772</v>
      </c>
    </row>
    <row r="5917" spans="1:21">
      <c r="A5917" s="117" t="s">
        <v>13406</v>
      </c>
      <c r="B5917" t="s">
        <v>14590</v>
      </c>
      <c r="C5917" t="s">
        <v>14593</v>
      </c>
      <c r="D5917">
        <v>34</v>
      </c>
      <c r="E5917">
        <v>28</v>
      </c>
      <c r="F5917" t="e">
        <v>#N/A</v>
      </c>
      <c r="G5917" t="e">
        <v>#N/A</v>
      </c>
      <c r="H5917">
        <v>1</v>
      </c>
      <c r="I5917">
        <v>1</v>
      </c>
      <c r="J5917">
        <v>0</v>
      </c>
      <c r="K5917" s="194" t="e">
        <v>#N/A</v>
      </c>
      <c r="L5917" t="s">
        <v>1083</v>
      </c>
      <c r="M5917" t="s">
        <v>1083</v>
      </c>
      <c r="O5917" t="s">
        <v>7876</v>
      </c>
      <c r="R5917" s="117" t="s">
        <v>14599</v>
      </c>
      <c r="S5917" s="117" t="s">
        <v>15523</v>
      </c>
      <c r="T5917" t="s">
        <v>13812</v>
      </c>
      <c r="U5917" t="s">
        <v>10772</v>
      </c>
    </row>
    <row r="5918" spans="1:21">
      <c r="A5918" s="117" t="s">
        <v>13407</v>
      </c>
      <c r="B5918" t="s">
        <v>14590</v>
      </c>
      <c r="C5918" t="s">
        <v>14593</v>
      </c>
      <c r="D5918">
        <v>90</v>
      </c>
      <c r="E5918">
        <v>84</v>
      </c>
      <c r="F5918" t="e">
        <v>#N/A</v>
      </c>
      <c r="G5918" t="e">
        <v>#N/A</v>
      </c>
      <c r="H5918">
        <v>1</v>
      </c>
      <c r="I5918">
        <v>1</v>
      </c>
      <c r="J5918">
        <v>0</v>
      </c>
      <c r="K5918" s="194" t="e">
        <v>#N/A</v>
      </c>
      <c r="L5918" t="s">
        <v>1083</v>
      </c>
      <c r="M5918" t="s">
        <v>1083</v>
      </c>
      <c r="O5918" t="s">
        <v>7876</v>
      </c>
      <c r="R5918" s="117" t="s">
        <v>14599</v>
      </c>
      <c r="S5918" s="117" t="s">
        <v>14615</v>
      </c>
      <c r="T5918" t="e">
        <v>#N/A</v>
      </c>
      <c r="U5918" t="s">
        <v>10772</v>
      </c>
    </row>
    <row r="5919" spans="1:21">
      <c r="A5919" s="117" t="s">
        <v>13408</v>
      </c>
      <c r="B5919" t="s">
        <v>14590</v>
      </c>
      <c r="C5919" t="s">
        <v>14593</v>
      </c>
      <c r="D5919">
        <v>90</v>
      </c>
      <c r="E5919">
        <v>84</v>
      </c>
      <c r="F5919" t="e">
        <v>#N/A</v>
      </c>
      <c r="G5919" t="e">
        <v>#N/A</v>
      </c>
      <c r="H5919">
        <v>1</v>
      </c>
      <c r="I5919">
        <v>1</v>
      </c>
      <c r="J5919">
        <v>0</v>
      </c>
      <c r="K5919" s="194" t="e">
        <v>#N/A</v>
      </c>
      <c r="L5919" t="s">
        <v>1083</v>
      </c>
      <c r="M5919" t="s">
        <v>1083</v>
      </c>
      <c r="O5919" t="s">
        <v>7876</v>
      </c>
      <c r="R5919" s="117" t="s">
        <v>14599</v>
      </c>
      <c r="S5919" s="117" t="s">
        <v>14615</v>
      </c>
      <c r="T5919" t="e">
        <v>#N/A</v>
      </c>
      <c r="U5919" t="s">
        <v>10772</v>
      </c>
    </row>
    <row r="5920" spans="1:21">
      <c r="A5920" s="117" t="s">
        <v>13409</v>
      </c>
      <c r="B5920" t="s">
        <v>14590</v>
      </c>
      <c r="C5920" t="s">
        <v>14593</v>
      </c>
      <c r="D5920">
        <v>90</v>
      </c>
      <c r="E5920">
        <v>84</v>
      </c>
      <c r="F5920" t="e">
        <v>#N/A</v>
      </c>
      <c r="G5920" t="e">
        <v>#N/A</v>
      </c>
      <c r="H5920">
        <v>1</v>
      </c>
      <c r="I5920">
        <v>1</v>
      </c>
      <c r="J5920">
        <v>0</v>
      </c>
      <c r="K5920" s="194" t="e">
        <v>#N/A</v>
      </c>
      <c r="L5920" t="s">
        <v>1083</v>
      </c>
      <c r="M5920" t="s">
        <v>1083</v>
      </c>
      <c r="O5920" t="s">
        <v>7876</v>
      </c>
      <c r="R5920" s="117" t="s">
        <v>14599</v>
      </c>
      <c r="S5920" s="117" t="s">
        <v>14615</v>
      </c>
      <c r="T5920" t="e">
        <v>#N/A</v>
      </c>
      <c r="U5920" t="s">
        <v>10772</v>
      </c>
    </row>
    <row r="5921" spans="1:21">
      <c r="A5921" s="117" t="s">
        <v>13410</v>
      </c>
      <c r="B5921" t="s">
        <v>14590</v>
      </c>
      <c r="C5921" t="s">
        <v>14593</v>
      </c>
      <c r="D5921">
        <v>90</v>
      </c>
      <c r="E5921">
        <v>84</v>
      </c>
      <c r="F5921" t="e">
        <v>#N/A</v>
      </c>
      <c r="G5921" t="e">
        <v>#N/A</v>
      </c>
      <c r="H5921">
        <v>1</v>
      </c>
      <c r="I5921">
        <v>1</v>
      </c>
      <c r="J5921">
        <v>0</v>
      </c>
      <c r="K5921" s="194" t="e">
        <v>#N/A</v>
      </c>
      <c r="L5921" t="s">
        <v>1083</v>
      </c>
      <c r="M5921" t="s">
        <v>1083</v>
      </c>
      <c r="O5921" t="s">
        <v>7876</v>
      </c>
      <c r="R5921" s="117" t="s">
        <v>14599</v>
      </c>
      <c r="S5921" s="117" t="s">
        <v>14615</v>
      </c>
      <c r="T5921" t="e">
        <v>#N/A</v>
      </c>
      <c r="U5921" t="s">
        <v>10772</v>
      </c>
    </row>
    <row r="5922" spans="1:21">
      <c r="A5922" s="117" t="s">
        <v>13411</v>
      </c>
      <c r="B5922" t="s">
        <v>14590</v>
      </c>
      <c r="C5922" t="s">
        <v>14593</v>
      </c>
      <c r="D5922">
        <v>90</v>
      </c>
      <c r="E5922">
        <v>84</v>
      </c>
      <c r="F5922" t="e">
        <v>#N/A</v>
      </c>
      <c r="G5922" t="e">
        <v>#N/A</v>
      </c>
      <c r="H5922">
        <v>1</v>
      </c>
      <c r="I5922">
        <v>1</v>
      </c>
      <c r="J5922">
        <v>0</v>
      </c>
      <c r="K5922" s="194" t="e">
        <v>#N/A</v>
      </c>
      <c r="L5922" t="s">
        <v>1083</v>
      </c>
      <c r="M5922" t="s">
        <v>1083</v>
      </c>
      <c r="O5922" t="s">
        <v>7876</v>
      </c>
      <c r="R5922" s="117" t="s">
        <v>14599</v>
      </c>
      <c r="S5922" s="117" t="s">
        <v>14615</v>
      </c>
      <c r="T5922" t="e">
        <v>#N/A</v>
      </c>
      <c r="U5922" t="s">
        <v>10772</v>
      </c>
    </row>
    <row r="5923" spans="1:21">
      <c r="A5923" s="117" t="s">
        <v>13421</v>
      </c>
      <c r="B5923" t="s">
        <v>14590</v>
      </c>
      <c r="C5923" t="s">
        <v>14593</v>
      </c>
      <c r="D5923">
        <v>90</v>
      </c>
      <c r="E5923">
        <v>84</v>
      </c>
      <c r="F5923" t="e">
        <v>#N/A</v>
      </c>
      <c r="G5923" t="e">
        <v>#N/A</v>
      </c>
      <c r="H5923">
        <v>1</v>
      </c>
      <c r="I5923">
        <v>1</v>
      </c>
      <c r="J5923">
        <v>0</v>
      </c>
      <c r="K5923" s="194" t="e">
        <v>#N/A</v>
      </c>
      <c r="L5923" t="s">
        <v>1083</v>
      </c>
      <c r="M5923" t="s">
        <v>1083</v>
      </c>
      <c r="O5923" t="s">
        <v>7876</v>
      </c>
      <c r="R5923" s="117" t="s">
        <v>14599</v>
      </c>
      <c r="S5923" s="117" t="s">
        <v>14615</v>
      </c>
      <c r="T5923" t="e">
        <v>#N/A</v>
      </c>
      <c r="U5923" t="s">
        <v>10772</v>
      </c>
    </row>
    <row r="5924" spans="1:21">
      <c r="A5924" s="117" t="s">
        <v>13422</v>
      </c>
      <c r="B5924" t="s">
        <v>14590</v>
      </c>
      <c r="C5924" t="s">
        <v>14593</v>
      </c>
      <c r="D5924">
        <v>90</v>
      </c>
      <c r="E5924">
        <v>84</v>
      </c>
      <c r="F5924" t="e">
        <v>#N/A</v>
      </c>
      <c r="G5924" t="e">
        <v>#N/A</v>
      </c>
      <c r="H5924">
        <v>1</v>
      </c>
      <c r="I5924">
        <v>1</v>
      </c>
      <c r="J5924">
        <v>0</v>
      </c>
      <c r="K5924" s="194" t="e">
        <v>#N/A</v>
      </c>
      <c r="L5924" t="s">
        <v>1083</v>
      </c>
      <c r="M5924" t="s">
        <v>1083</v>
      </c>
      <c r="O5924" t="s">
        <v>7876</v>
      </c>
      <c r="R5924" s="117" t="s">
        <v>14599</v>
      </c>
      <c r="S5924" s="117" t="s">
        <v>14615</v>
      </c>
      <c r="T5924" t="e">
        <v>#N/A</v>
      </c>
      <c r="U5924" t="s">
        <v>10772</v>
      </c>
    </row>
    <row r="5925" spans="1:21">
      <c r="A5925" s="117" t="s">
        <v>13423</v>
      </c>
      <c r="B5925" t="s">
        <v>14590</v>
      </c>
      <c r="C5925" t="s">
        <v>14593</v>
      </c>
      <c r="D5925">
        <v>90</v>
      </c>
      <c r="E5925">
        <v>84</v>
      </c>
      <c r="F5925" t="e">
        <v>#N/A</v>
      </c>
      <c r="G5925" t="e">
        <v>#N/A</v>
      </c>
      <c r="H5925">
        <v>1</v>
      </c>
      <c r="I5925">
        <v>1</v>
      </c>
      <c r="J5925">
        <v>0</v>
      </c>
      <c r="K5925" s="194" t="e">
        <v>#N/A</v>
      </c>
      <c r="L5925" t="s">
        <v>1083</v>
      </c>
      <c r="M5925" t="s">
        <v>1083</v>
      </c>
      <c r="O5925" t="s">
        <v>7876</v>
      </c>
      <c r="R5925" s="117" t="s">
        <v>14599</v>
      </c>
      <c r="S5925" s="117" t="s">
        <v>14615</v>
      </c>
      <c r="T5925" t="e">
        <v>#N/A</v>
      </c>
      <c r="U5925" t="s">
        <v>10772</v>
      </c>
    </row>
    <row r="5926" spans="1:21">
      <c r="A5926" s="117" t="s">
        <v>13424</v>
      </c>
      <c r="B5926" t="s">
        <v>14590</v>
      </c>
      <c r="C5926" t="s">
        <v>14593</v>
      </c>
      <c r="D5926">
        <v>90</v>
      </c>
      <c r="E5926">
        <v>84</v>
      </c>
      <c r="F5926" t="e">
        <v>#N/A</v>
      </c>
      <c r="G5926" t="e">
        <v>#N/A</v>
      </c>
      <c r="H5926">
        <v>1</v>
      </c>
      <c r="I5926">
        <v>1</v>
      </c>
      <c r="J5926">
        <v>0</v>
      </c>
      <c r="K5926" s="194" t="e">
        <v>#N/A</v>
      </c>
      <c r="L5926" t="s">
        <v>1083</v>
      </c>
      <c r="M5926" t="s">
        <v>1083</v>
      </c>
      <c r="O5926" t="s">
        <v>7876</v>
      </c>
      <c r="R5926" s="117" t="s">
        <v>14599</v>
      </c>
      <c r="S5926" s="117" t="s">
        <v>14615</v>
      </c>
      <c r="T5926" t="e">
        <v>#N/A</v>
      </c>
      <c r="U5926" t="s">
        <v>10772</v>
      </c>
    </row>
    <row r="5927" spans="1:21">
      <c r="A5927" s="117" t="s">
        <v>13425</v>
      </c>
      <c r="B5927" t="s">
        <v>14590</v>
      </c>
      <c r="C5927" t="s">
        <v>14593</v>
      </c>
      <c r="D5927">
        <v>90</v>
      </c>
      <c r="E5927">
        <v>84</v>
      </c>
      <c r="F5927" t="e">
        <v>#N/A</v>
      </c>
      <c r="G5927" t="e">
        <v>#N/A</v>
      </c>
      <c r="H5927">
        <v>1</v>
      </c>
      <c r="I5927">
        <v>1</v>
      </c>
      <c r="J5927">
        <v>0</v>
      </c>
      <c r="K5927" s="194" t="e">
        <v>#N/A</v>
      </c>
      <c r="L5927" t="s">
        <v>1083</v>
      </c>
      <c r="M5927" t="s">
        <v>1083</v>
      </c>
      <c r="O5927" t="s">
        <v>7876</v>
      </c>
      <c r="R5927" s="117" t="s">
        <v>14599</v>
      </c>
      <c r="S5927" s="117" t="s">
        <v>14615</v>
      </c>
      <c r="T5927" t="e">
        <v>#N/A</v>
      </c>
      <c r="U5927" t="s">
        <v>10772</v>
      </c>
    </row>
    <row r="5928" spans="1:21">
      <c r="A5928" s="117" t="s">
        <v>13412</v>
      </c>
      <c r="B5928" t="s">
        <v>14590</v>
      </c>
      <c r="C5928" t="s">
        <v>14593</v>
      </c>
      <c r="D5928">
        <v>6</v>
      </c>
      <c r="E5928">
        <v>0</v>
      </c>
      <c r="F5928" t="e">
        <v>#N/A</v>
      </c>
      <c r="G5928" t="e">
        <v>#N/A</v>
      </c>
      <c r="H5928">
        <v>1</v>
      </c>
      <c r="I5928">
        <v>1</v>
      </c>
      <c r="J5928">
        <v>0</v>
      </c>
      <c r="K5928" s="194" t="e">
        <v>#N/A</v>
      </c>
      <c r="L5928" t="s">
        <v>1083</v>
      </c>
      <c r="M5928" t="s">
        <v>1083</v>
      </c>
      <c r="O5928" t="s">
        <v>7876</v>
      </c>
      <c r="R5928" s="117" t="s">
        <v>14599</v>
      </c>
      <c r="S5928" s="117" t="s">
        <v>14615</v>
      </c>
      <c r="T5928" t="e">
        <v>#N/A</v>
      </c>
      <c r="U5928" t="s">
        <v>10772</v>
      </c>
    </row>
    <row r="5929" spans="1:21">
      <c r="A5929" s="117" t="s">
        <v>13413</v>
      </c>
      <c r="B5929" t="s">
        <v>14590</v>
      </c>
      <c r="C5929" t="s">
        <v>14593</v>
      </c>
      <c r="D5929">
        <v>90</v>
      </c>
      <c r="E5929">
        <v>84</v>
      </c>
      <c r="F5929" t="e">
        <v>#N/A</v>
      </c>
      <c r="G5929" t="e">
        <v>#N/A</v>
      </c>
      <c r="H5929">
        <v>1</v>
      </c>
      <c r="I5929">
        <v>1</v>
      </c>
      <c r="J5929">
        <v>0</v>
      </c>
      <c r="K5929" s="194" t="e">
        <v>#N/A</v>
      </c>
      <c r="L5929" t="s">
        <v>1083</v>
      </c>
      <c r="M5929" t="s">
        <v>1083</v>
      </c>
      <c r="O5929" t="s">
        <v>7876</v>
      </c>
      <c r="R5929" s="117" t="s">
        <v>14599</v>
      </c>
      <c r="S5929" s="117" t="s">
        <v>14615</v>
      </c>
      <c r="T5929" t="e">
        <v>#N/A</v>
      </c>
      <c r="U5929" t="s">
        <v>10772</v>
      </c>
    </row>
    <row r="5930" spans="1:21">
      <c r="A5930" s="117" t="s">
        <v>13426</v>
      </c>
      <c r="B5930" t="s">
        <v>14590</v>
      </c>
      <c r="C5930" t="s">
        <v>14593</v>
      </c>
      <c r="D5930">
        <v>90</v>
      </c>
      <c r="E5930">
        <v>84</v>
      </c>
      <c r="F5930" t="e">
        <v>#N/A</v>
      </c>
      <c r="G5930" t="e">
        <v>#N/A</v>
      </c>
      <c r="H5930">
        <v>1</v>
      </c>
      <c r="I5930">
        <v>1</v>
      </c>
      <c r="J5930">
        <v>0</v>
      </c>
      <c r="K5930" s="194" t="e">
        <v>#N/A</v>
      </c>
      <c r="L5930" t="s">
        <v>1083</v>
      </c>
      <c r="M5930" t="s">
        <v>1083</v>
      </c>
      <c r="O5930" t="s">
        <v>7876</v>
      </c>
      <c r="R5930" s="117" t="s">
        <v>14599</v>
      </c>
      <c r="S5930" s="117" t="s">
        <v>14615</v>
      </c>
      <c r="T5930" t="e">
        <v>#N/A</v>
      </c>
      <c r="U5930" t="s">
        <v>10772</v>
      </c>
    </row>
    <row r="5931" spans="1:21">
      <c r="A5931" s="117" t="s">
        <v>13427</v>
      </c>
      <c r="B5931" t="s">
        <v>14590</v>
      </c>
      <c r="C5931" t="s">
        <v>14593</v>
      </c>
      <c r="D5931">
        <v>90</v>
      </c>
      <c r="E5931">
        <v>84</v>
      </c>
      <c r="F5931" t="e">
        <v>#N/A</v>
      </c>
      <c r="G5931" t="e">
        <v>#N/A</v>
      </c>
      <c r="H5931">
        <v>1</v>
      </c>
      <c r="I5931">
        <v>1</v>
      </c>
      <c r="J5931">
        <v>0</v>
      </c>
      <c r="K5931" s="194" t="e">
        <v>#N/A</v>
      </c>
      <c r="L5931" t="s">
        <v>1083</v>
      </c>
      <c r="M5931" t="s">
        <v>1083</v>
      </c>
      <c r="O5931" t="s">
        <v>7876</v>
      </c>
      <c r="R5931" s="117" t="s">
        <v>14599</v>
      </c>
      <c r="S5931" s="117" t="s">
        <v>14615</v>
      </c>
      <c r="T5931" t="e">
        <v>#N/A</v>
      </c>
      <c r="U5931" t="s">
        <v>10772</v>
      </c>
    </row>
    <row r="5932" spans="1:21">
      <c r="A5932" s="117" t="s">
        <v>13428</v>
      </c>
      <c r="B5932" t="s">
        <v>14590</v>
      </c>
      <c r="C5932" t="s">
        <v>14593</v>
      </c>
      <c r="D5932">
        <v>90</v>
      </c>
      <c r="E5932">
        <v>84</v>
      </c>
      <c r="F5932" t="e">
        <v>#N/A</v>
      </c>
      <c r="G5932" t="e">
        <v>#N/A</v>
      </c>
      <c r="H5932">
        <v>1</v>
      </c>
      <c r="I5932">
        <v>1</v>
      </c>
      <c r="J5932">
        <v>0</v>
      </c>
      <c r="K5932" s="194" t="e">
        <v>#N/A</v>
      </c>
      <c r="L5932" t="s">
        <v>1083</v>
      </c>
      <c r="M5932" t="s">
        <v>1083</v>
      </c>
      <c r="O5932" t="s">
        <v>7876</v>
      </c>
      <c r="R5932" s="117" t="s">
        <v>14599</v>
      </c>
      <c r="S5932" s="117" t="s">
        <v>14615</v>
      </c>
      <c r="T5932" t="e">
        <v>#N/A</v>
      </c>
      <c r="U5932" t="s">
        <v>10772</v>
      </c>
    </row>
    <row r="5933" spans="1:21">
      <c r="A5933" s="117" t="s">
        <v>13414</v>
      </c>
      <c r="B5933" t="s">
        <v>14590</v>
      </c>
      <c r="C5933" t="s">
        <v>14593</v>
      </c>
      <c r="D5933">
        <v>90</v>
      </c>
      <c r="E5933">
        <v>84</v>
      </c>
      <c r="F5933" t="e">
        <v>#N/A</v>
      </c>
      <c r="G5933" t="e">
        <v>#N/A</v>
      </c>
      <c r="H5933">
        <v>1</v>
      </c>
      <c r="I5933">
        <v>1</v>
      </c>
      <c r="J5933">
        <v>0</v>
      </c>
      <c r="K5933" s="194" t="e">
        <v>#N/A</v>
      </c>
      <c r="L5933" t="s">
        <v>1083</v>
      </c>
      <c r="M5933" t="s">
        <v>1083</v>
      </c>
      <c r="O5933" t="s">
        <v>7876</v>
      </c>
      <c r="R5933" s="117" t="s">
        <v>14599</v>
      </c>
      <c r="S5933" s="117" t="s">
        <v>14615</v>
      </c>
      <c r="T5933" t="e">
        <v>#N/A</v>
      </c>
      <c r="U5933" t="s">
        <v>10772</v>
      </c>
    </row>
    <row r="5934" spans="1:21">
      <c r="A5934" s="117" t="s">
        <v>13429</v>
      </c>
      <c r="B5934" t="s">
        <v>14590</v>
      </c>
      <c r="C5934" t="s">
        <v>14593</v>
      </c>
      <c r="D5934">
        <v>6</v>
      </c>
      <c r="E5934">
        <v>0</v>
      </c>
      <c r="F5934" t="e">
        <v>#N/A</v>
      </c>
      <c r="G5934" t="e">
        <v>#N/A</v>
      </c>
      <c r="H5934">
        <v>1</v>
      </c>
      <c r="I5934">
        <v>1</v>
      </c>
      <c r="J5934">
        <v>0</v>
      </c>
      <c r="K5934" s="194" t="e">
        <v>#N/A</v>
      </c>
      <c r="L5934" t="s">
        <v>1083</v>
      </c>
      <c r="M5934" t="s">
        <v>1083</v>
      </c>
      <c r="O5934" t="s">
        <v>7876</v>
      </c>
      <c r="R5934" s="117" t="s">
        <v>14599</v>
      </c>
      <c r="S5934" s="117" t="s">
        <v>14615</v>
      </c>
      <c r="T5934" t="e">
        <v>#N/A</v>
      </c>
      <c r="U5934" t="s">
        <v>10772</v>
      </c>
    </row>
    <row r="5935" spans="1:21">
      <c r="A5935" s="117" t="s">
        <v>13430</v>
      </c>
      <c r="B5935" t="s">
        <v>14590</v>
      </c>
      <c r="C5935" t="s">
        <v>14593</v>
      </c>
      <c r="D5935">
        <v>6</v>
      </c>
      <c r="E5935">
        <v>0</v>
      </c>
      <c r="F5935" t="e">
        <v>#N/A</v>
      </c>
      <c r="G5935" t="e">
        <v>#N/A</v>
      </c>
      <c r="H5935">
        <v>1</v>
      </c>
      <c r="I5935">
        <v>1</v>
      </c>
      <c r="J5935">
        <v>0</v>
      </c>
      <c r="K5935" s="194" t="e">
        <v>#N/A</v>
      </c>
      <c r="L5935" t="s">
        <v>1083</v>
      </c>
      <c r="M5935" t="s">
        <v>1083</v>
      </c>
      <c r="O5935" t="s">
        <v>7876</v>
      </c>
      <c r="R5935" s="117" t="s">
        <v>14599</v>
      </c>
      <c r="S5935" s="117" t="s">
        <v>14615</v>
      </c>
      <c r="T5935" t="e">
        <v>#N/A</v>
      </c>
      <c r="U5935" t="s">
        <v>10772</v>
      </c>
    </row>
    <row r="5936" spans="1:21">
      <c r="A5936" s="117" t="s">
        <v>13431</v>
      </c>
      <c r="B5936" t="s">
        <v>14590</v>
      </c>
      <c r="C5936" t="s">
        <v>14593</v>
      </c>
      <c r="D5936">
        <v>6</v>
      </c>
      <c r="E5936">
        <v>0</v>
      </c>
      <c r="F5936" t="e">
        <v>#N/A</v>
      </c>
      <c r="G5936" t="e">
        <v>#N/A</v>
      </c>
      <c r="H5936">
        <v>1</v>
      </c>
      <c r="I5936">
        <v>1</v>
      </c>
      <c r="J5936">
        <v>0</v>
      </c>
      <c r="K5936" s="194" t="e">
        <v>#N/A</v>
      </c>
      <c r="L5936" t="s">
        <v>1083</v>
      </c>
      <c r="M5936" t="s">
        <v>1083</v>
      </c>
      <c r="N5936">
        <v>2780000000</v>
      </c>
      <c r="O5936" t="s">
        <v>7876</v>
      </c>
      <c r="P5936" t="s">
        <v>13919</v>
      </c>
      <c r="Q5936">
        <v>2780000</v>
      </c>
      <c r="R5936" s="117" t="s">
        <v>14599</v>
      </c>
      <c r="S5936" s="117" t="s">
        <v>14615</v>
      </c>
      <c r="T5936" t="e">
        <v>#N/A</v>
      </c>
      <c r="U5936" t="s">
        <v>10772</v>
      </c>
    </row>
    <row r="5937" spans="1:21">
      <c r="A5937" s="117" t="s">
        <v>13415</v>
      </c>
      <c r="B5937" t="s">
        <v>14590</v>
      </c>
      <c r="C5937" t="s">
        <v>14593</v>
      </c>
      <c r="D5937">
        <v>34</v>
      </c>
      <c r="E5937">
        <v>28</v>
      </c>
      <c r="F5937" t="e">
        <v>#N/A</v>
      </c>
      <c r="G5937" t="e">
        <v>#N/A</v>
      </c>
      <c r="H5937">
        <v>1</v>
      </c>
      <c r="I5937">
        <v>1</v>
      </c>
      <c r="J5937">
        <v>0</v>
      </c>
      <c r="K5937" s="194" t="e">
        <v>#N/A</v>
      </c>
      <c r="L5937" t="s">
        <v>1083</v>
      </c>
      <c r="M5937" t="s">
        <v>1083</v>
      </c>
      <c r="O5937" t="s">
        <v>7876</v>
      </c>
      <c r="R5937" s="117" t="s">
        <v>14599</v>
      </c>
      <c r="S5937" s="117" t="s">
        <v>15523</v>
      </c>
      <c r="T5937" t="s">
        <v>13812</v>
      </c>
      <c r="U5937" t="s">
        <v>10772</v>
      </c>
    </row>
    <row r="5938" spans="1:21">
      <c r="A5938" s="117" t="s">
        <v>13416</v>
      </c>
      <c r="B5938" t="s">
        <v>14590</v>
      </c>
      <c r="C5938" t="s">
        <v>14593</v>
      </c>
      <c r="D5938">
        <v>90</v>
      </c>
      <c r="E5938">
        <v>84</v>
      </c>
      <c r="F5938" t="e">
        <v>#N/A</v>
      </c>
      <c r="G5938" t="e">
        <v>#N/A</v>
      </c>
      <c r="H5938">
        <v>1</v>
      </c>
      <c r="I5938">
        <v>1</v>
      </c>
      <c r="J5938">
        <v>0</v>
      </c>
      <c r="K5938" s="194" t="e">
        <v>#N/A</v>
      </c>
      <c r="L5938" t="s">
        <v>1083</v>
      </c>
      <c r="M5938" t="s">
        <v>1083</v>
      </c>
      <c r="O5938" t="s">
        <v>7876</v>
      </c>
      <c r="R5938" s="117" t="s">
        <v>14599</v>
      </c>
      <c r="S5938" s="117" t="s">
        <v>14615</v>
      </c>
      <c r="T5938" t="e">
        <v>#N/A</v>
      </c>
      <c r="U5938" t="s">
        <v>10772</v>
      </c>
    </row>
    <row r="5939" spans="1:21">
      <c r="A5939" s="117" t="s">
        <v>13417</v>
      </c>
      <c r="B5939" t="s">
        <v>14590</v>
      </c>
      <c r="C5939" t="s">
        <v>14593</v>
      </c>
      <c r="D5939">
        <v>6</v>
      </c>
      <c r="E5939">
        <v>0</v>
      </c>
      <c r="F5939" t="e">
        <v>#N/A</v>
      </c>
      <c r="G5939" t="e">
        <v>#N/A</v>
      </c>
      <c r="H5939">
        <v>1</v>
      </c>
      <c r="I5939">
        <v>1</v>
      </c>
      <c r="J5939">
        <v>0</v>
      </c>
      <c r="K5939" s="194" t="e">
        <v>#N/A</v>
      </c>
      <c r="L5939" t="s">
        <v>1083</v>
      </c>
      <c r="M5939" t="s">
        <v>1083</v>
      </c>
      <c r="O5939" t="s">
        <v>7876</v>
      </c>
      <c r="R5939" s="117" t="s">
        <v>14599</v>
      </c>
      <c r="S5939" s="117" t="s">
        <v>14615</v>
      </c>
      <c r="T5939" t="e">
        <v>#N/A</v>
      </c>
      <c r="U5939" t="s">
        <v>10772</v>
      </c>
    </row>
    <row r="5940" spans="1:21">
      <c r="A5940" s="117" t="s">
        <v>13418</v>
      </c>
      <c r="B5940" t="s">
        <v>14590</v>
      </c>
      <c r="C5940" t="s">
        <v>14593</v>
      </c>
      <c r="D5940">
        <v>90</v>
      </c>
      <c r="E5940">
        <v>84</v>
      </c>
      <c r="F5940" t="e">
        <v>#N/A</v>
      </c>
      <c r="G5940" t="e">
        <v>#N/A</v>
      </c>
      <c r="H5940">
        <v>1</v>
      </c>
      <c r="I5940">
        <v>1</v>
      </c>
      <c r="J5940">
        <v>0</v>
      </c>
      <c r="K5940" s="194" t="e">
        <v>#N/A</v>
      </c>
      <c r="L5940" t="s">
        <v>1083</v>
      </c>
      <c r="M5940" t="s">
        <v>1083</v>
      </c>
      <c r="O5940" t="s">
        <v>7876</v>
      </c>
      <c r="R5940" s="117" t="s">
        <v>14599</v>
      </c>
      <c r="S5940" s="117" t="s">
        <v>14615</v>
      </c>
      <c r="T5940" t="e">
        <v>#N/A</v>
      </c>
      <c r="U5940" t="s">
        <v>10772</v>
      </c>
    </row>
    <row r="5941" spans="1:21">
      <c r="A5941" s="117" t="s">
        <v>13419</v>
      </c>
      <c r="B5941" t="s">
        <v>14590</v>
      </c>
      <c r="C5941" t="s">
        <v>14593</v>
      </c>
      <c r="D5941">
        <v>34</v>
      </c>
      <c r="E5941">
        <v>28</v>
      </c>
      <c r="F5941" t="e">
        <v>#N/A</v>
      </c>
      <c r="G5941" t="e">
        <v>#N/A</v>
      </c>
      <c r="H5941">
        <v>1</v>
      </c>
      <c r="I5941">
        <v>1</v>
      </c>
      <c r="J5941">
        <v>0</v>
      </c>
      <c r="K5941" s="194" t="e">
        <v>#N/A</v>
      </c>
      <c r="L5941" t="s">
        <v>1083</v>
      </c>
      <c r="M5941" t="s">
        <v>1083</v>
      </c>
      <c r="O5941" t="s">
        <v>7876</v>
      </c>
      <c r="R5941" s="117" t="s">
        <v>14599</v>
      </c>
      <c r="S5941" s="117" t="s">
        <v>14906</v>
      </c>
      <c r="T5941" t="s">
        <v>12142</v>
      </c>
      <c r="U5941" t="s">
        <v>10772</v>
      </c>
    </row>
    <row r="5942" spans="1:21">
      <c r="A5942" s="117" t="s">
        <v>13420</v>
      </c>
      <c r="B5942" t="s">
        <v>14590</v>
      </c>
      <c r="C5942" t="s">
        <v>14593</v>
      </c>
      <c r="D5942">
        <v>90</v>
      </c>
      <c r="E5942">
        <v>84</v>
      </c>
      <c r="F5942" t="e">
        <v>#N/A</v>
      </c>
      <c r="G5942" t="e">
        <v>#N/A</v>
      </c>
      <c r="H5942">
        <v>1</v>
      </c>
      <c r="I5942">
        <v>1</v>
      </c>
      <c r="J5942">
        <v>0</v>
      </c>
      <c r="K5942" s="194" t="e">
        <v>#N/A</v>
      </c>
      <c r="L5942" t="s">
        <v>1083</v>
      </c>
      <c r="M5942" t="s">
        <v>1083</v>
      </c>
      <c r="O5942" t="s">
        <v>7876</v>
      </c>
      <c r="R5942" s="117" t="s">
        <v>14599</v>
      </c>
      <c r="S5942" s="117" t="s">
        <v>14615</v>
      </c>
      <c r="T5942" t="e">
        <v>#N/A</v>
      </c>
      <c r="U5942" t="s">
        <v>10772</v>
      </c>
    </row>
    <row r="5943" spans="1:21">
      <c r="A5943" s="117" t="s">
        <v>13432</v>
      </c>
      <c r="B5943" t="s">
        <v>14590</v>
      </c>
      <c r="C5943" t="s">
        <v>14593</v>
      </c>
      <c r="D5943">
        <v>46</v>
      </c>
      <c r="E5943">
        <v>40</v>
      </c>
      <c r="F5943" t="e">
        <v>#N/A</v>
      </c>
      <c r="G5943" t="e">
        <v>#N/A</v>
      </c>
      <c r="H5943">
        <v>1</v>
      </c>
      <c r="I5943">
        <v>1</v>
      </c>
      <c r="J5943">
        <v>0</v>
      </c>
      <c r="K5943" s="194" t="e">
        <v>#N/A</v>
      </c>
      <c r="L5943" t="e">
        <v>#N/A</v>
      </c>
      <c r="M5943" t="e">
        <v>#N/A</v>
      </c>
      <c r="O5943" t="s">
        <v>7876</v>
      </c>
      <c r="R5943" s="117" t="s">
        <v>14599</v>
      </c>
      <c r="S5943" s="117" t="s">
        <v>14615</v>
      </c>
      <c r="T5943" t="e">
        <v>#N/A</v>
      </c>
      <c r="U5943" t="s">
        <v>10772</v>
      </c>
    </row>
    <row r="5944" spans="1:21">
      <c r="A5944" s="117" t="s">
        <v>13433</v>
      </c>
      <c r="B5944" t="s">
        <v>14590</v>
      </c>
      <c r="C5944" t="s">
        <v>14593</v>
      </c>
      <c r="D5944">
        <v>34</v>
      </c>
      <c r="E5944">
        <v>28</v>
      </c>
      <c r="F5944" t="e">
        <v>#N/A</v>
      </c>
      <c r="G5944" t="e">
        <v>#N/A</v>
      </c>
      <c r="H5944">
        <v>1</v>
      </c>
      <c r="I5944">
        <v>1</v>
      </c>
      <c r="J5944">
        <v>0</v>
      </c>
      <c r="K5944" s="194" t="e">
        <v>#N/A</v>
      </c>
      <c r="L5944" t="s">
        <v>1083</v>
      </c>
      <c r="M5944" t="s">
        <v>1083</v>
      </c>
      <c r="O5944" t="s">
        <v>7876</v>
      </c>
      <c r="R5944" s="117" t="s">
        <v>14599</v>
      </c>
      <c r="S5944" s="117" t="s">
        <v>14615</v>
      </c>
      <c r="T5944" t="e">
        <v>#N/A</v>
      </c>
      <c r="U5944" t="s">
        <v>10773</v>
      </c>
    </row>
    <row r="5945" spans="1:21">
      <c r="A5945" s="117" t="s">
        <v>22580</v>
      </c>
      <c r="B5945" t="s">
        <v>14590</v>
      </c>
      <c r="C5945" t="s">
        <v>14590</v>
      </c>
      <c r="D5945">
        <v>31</v>
      </c>
      <c r="E5945">
        <v>25</v>
      </c>
      <c r="F5945">
        <v>31</v>
      </c>
      <c r="G5945">
        <v>25</v>
      </c>
      <c r="H5945">
        <v>1</v>
      </c>
      <c r="I5945">
        <v>1</v>
      </c>
      <c r="J5945">
        <v>999999</v>
      </c>
      <c r="K5945" s="194">
        <v>999999</v>
      </c>
      <c r="L5945" t="s">
        <v>1079</v>
      </c>
      <c r="M5945" t="s">
        <v>1079</v>
      </c>
      <c r="N5945">
        <v>5</v>
      </c>
      <c r="O5945" t="s">
        <v>7876</v>
      </c>
      <c r="P5945" t="s">
        <v>8829</v>
      </c>
      <c r="Q5945">
        <v>5.0000000000000001E-3</v>
      </c>
      <c r="R5945" s="117" t="s">
        <v>14595</v>
      </c>
      <c r="S5945" s="117" t="s">
        <v>14596</v>
      </c>
      <c r="T5945" t="s">
        <v>17448</v>
      </c>
      <c r="U5945" t="s">
        <v>10772</v>
      </c>
    </row>
    <row r="5946" spans="1:21">
      <c r="A5946" s="117" t="s">
        <v>19888</v>
      </c>
      <c r="B5946" t="s">
        <v>14590</v>
      </c>
      <c r="C5946" t="s">
        <v>14590</v>
      </c>
      <c r="D5946">
        <v>33</v>
      </c>
      <c r="E5946">
        <v>27</v>
      </c>
      <c r="F5946">
        <v>33</v>
      </c>
      <c r="G5946">
        <v>27</v>
      </c>
      <c r="H5946">
        <v>1</v>
      </c>
      <c r="I5946">
        <v>1</v>
      </c>
      <c r="J5946">
        <v>999999</v>
      </c>
      <c r="K5946" s="194">
        <v>999999</v>
      </c>
      <c r="L5946" t="s">
        <v>1079</v>
      </c>
      <c r="M5946" t="s">
        <v>1079</v>
      </c>
      <c r="N5946">
        <v>373</v>
      </c>
      <c r="O5946" t="s">
        <v>7876</v>
      </c>
      <c r="P5946" t="s">
        <v>19889</v>
      </c>
      <c r="Q5946">
        <v>0.373</v>
      </c>
      <c r="R5946" s="117" t="s">
        <v>14595</v>
      </c>
      <c r="S5946" s="117" t="s">
        <v>14596</v>
      </c>
      <c r="T5946" t="s">
        <v>17448</v>
      </c>
      <c r="U5946" t="s">
        <v>10772</v>
      </c>
    </row>
    <row r="5947" spans="1:21">
      <c r="A5947" s="117" t="s">
        <v>22581</v>
      </c>
      <c r="B5947" t="s">
        <v>14590</v>
      </c>
      <c r="C5947" t="s">
        <v>14590</v>
      </c>
      <c r="D5947">
        <v>31</v>
      </c>
      <c r="E5947">
        <v>25</v>
      </c>
      <c r="F5947">
        <v>31</v>
      </c>
      <c r="G5947">
        <v>25</v>
      </c>
      <c r="H5947">
        <v>1</v>
      </c>
      <c r="I5947">
        <v>1</v>
      </c>
      <c r="J5947">
        <v>999999</v>
      </c>
      <c r="K5947" s="194">
        <v>999999</v>
      </c>
      <c r="L5947" t="s">
        <v>1079</v>
      </c>
      <c r="M5947" t="s">
        <v>1079</v>
      </c>
      <c r="N5947">
        <v>5</v>
      </c>
      <c r="O5947" t="s">
        <v>7876</v>
      </c>
      <c r="P5947" t="s">
        <v>8829</v>
      </c>
      <c r="Q5947">
        <v>5.0000000000000001E-3</v>
      </c>
      <c r="R5947" s="117" t="s">
        <v>14595</v>
      </c>
      <c r="S5947" s="117" t="s">
        <v>14596</v>
      </c>
      <c r="T5947" t="s">
        <v>17448</v>
      </c>
      <c r="U5947" t="s">
        <v>10772</v>
      </c>
    </row>
    <row r="5948" spans="1:21">
      <c r="A5948" s="117" t="s">
        <v>13484</v>
      </c>
      <c r="B5948" t="s">
        <v>14590</v>
      </c>
      <c r="C5948" t="s">
        <v>14590</v>
      </c>
      <c r="D5948">
        <v>28</v>
      </c>
      <c r="E5948">
        <v>22</v>
      </c>
      <c r="F5948">
        <v>28</v>
      </c>
      <c r="G5948">
        <v>22</v>
      </c>
      <c r="H5948">
        <v>1</v>
      </c>
      <c r="I5948">
        <v>1</v>
      </c>
      <c r="J5948">
        <v>0</v>
      </c>
      <c r="K5948" s="194">
        <v>0</v>
      </c>
      <c r="L5948" t="s">
        <v>1079</v>
      </c>
      <c r="M5948" t="s">
        <v>1079</v>
      </c>
      <c r="N5948">
        <v>1</v>
      </c>
      <c r="O5948" t="s">
        <v>7876</v>
      </c>
      <c r="P5948" t="s">
        <v>8112</v>
      </c>
      <c r="Q5948">
        <v>1E-3</v>
      </c>
      <c r="R5948" s="117" t="s">
        <v>15524</v>
      </c>
      <c r="S5948" s="117" t="s">
        <v>15525</v>
      </c>
      <c r="T5948" t="s">
        <v>12153</v>
      </c>
      <c r="U5948" t="s">
        <v>10772</v>
      </c>
    </row>
    <row r="5949" spans="1:21">
      <c r="A5949" s="117" t="s">
        <v>10783</v>
      </c>
      <c r="B5949" t="s">
        <v>14590</v>
      </c>
      <c r="C5949" t="s">
        <v>14590</v>
      </c>
      <c r="D5949">
        <v>28</v>
      </c>
      <c r="E5949">
        <v>22</v>
      </c>
      <c r="F5949">
        <v>28</v>
      </c>
      <c r="G5949">
        <v>22</v>
      </c>
      <c r="H5949">
        <v>1</v>
      </c>
      <c r="I5949">
        <v>1</v>
      </c>
      <c r="J5949">
        <v>0</v>
      </c>
      <c r="K5949" s="194">
        <v>0</v>
      </c>
      <c r="L5949" t="s">
        <v>1079</v>
      </c>
      <c r="M5949" t="s">
        <v>1079</v>
      </c>
      <c r="N5949">
        <v>1000</v>
      </c>
      <c r="O5949" t="s">
        <v>7876</v>
      </c>
      <c r="P5949" t="s">
        <v>15526</v>
      </c>
      <c r="Q5949">
        <v>1</v>
      </c>
      <c r="R5949" s="117" t="s">
        <v>15524</v>
      </c>
      <c r="S5949" s="117" t="s">
        <v>15525</v>
      </c>
      <c r="T5949" t="s">
        <v>12153</v>
      </c>
      <c r="U5949" t="s">
        <v>10772</v>
      </c>
    </row>
    <row r="5950" spans="1:21">
      <c r="A5950" s="117" t="s">
        <v>21027</v>
      </c>
      <c r="B5950" t="s">
        <v>14590</v>
      </c>
      <c r="C5950" t="s">
        <v>14590</v>
      </c>
      <c r="D5950">
        <v>26</v>
      </c>
      <c r="E5950">
        <v>20</v>
      </c>
      <c r="F5950">
        <v>26</v>
      </c>
      <c r="G5950">
        <v>20</v>
      </c>
      <c r="H5950">
        <v>1</v>
      </c>
      <c r="I5950">
        <v>1</v>
      </c>
      <c r="J5950">
        <v>20</v>
      </c>
      <c r="K5950" s="194">
        <v>20</v>
      </c>
      <c r="L5950" t="s">
        <v>1079</v>
      </c>
      <c r="M5950" t="s">
        <v>1079</v>
      </c>
      <c r="N5950">
        <v>10852</v>
      </c>
      <c r="O5950" t="s">
        <v>7876</v>
      </c>
      <c r="P5950" t="s">
        <v>21028</v>
      </c>
      <c r="Q5950">
        <v>10.852</v>
      </c>
      <c r="R5950" s="117" t="s">
        <v>14620</v>
      </c>
      <c r="S5950" s="117" t="s">
        <v>14621</v>
      </c>
      <c r="T5950" t="s">
        <v>17448</v>
      </c>
      <c r="U5950" t="s">
        <v>10772</v>
      </c>
    </row>
    <row r="5951" spans="1:21">
      <c r="A5951" s="117" t="s">
        <v>19083</v>
      </c>
      <c r="B5951" t="s">
        <v>14590</v>
      </c>
      <c r="C5951" t="s">
        <v>14590</v>
      </c>
      <c r="D5951">
        <v>25</v>
      </c>
      <c r="E5951">
        <v>19</v>
      </c>
      <c r="F5951">
        <v>25</v>
      </c>
      <c r="G5951">
        <v>19</v>
      </c>
      <c r="H5951">
        <v>1</v>
      </c>
      <c r="I5951">
        <v>1</v>
      </c>
      <c r="J5951">
        <v>3</v>
      </c>
      <c r="K5951" s="194">
        <v>3</v>
      </c>
      <c r="L5951" t="s">
        <v>1079</v>
      </c>
      <c r="M5951" t="s">
        <v>1079</v>
      </c>
      <c r="N5951">
        <v>9947</v>
      </c>
      <c r="O5951" t="s">
        <v>7876</v>
      </c>
      <c r="P5951" t="s">
        <v>19084</v>
      </c>
      <c r="Q5951">
        <v>9.9469999999999992</v>
      </c>
      <c r="R5951" s="117" t="s">
        <v>14743</v>
      </c>
      <c r="S5951" s="117" t="s">
        <v>14589</v>
      </c>
      <c r="T5951" t="s">
        <v>12136</v>
      </c>
      <c r="U5951" t="s">
        <v>10772</v>
      </c>
    </row>
    <row r="5952" spans="1:21">
      <c r="A5952" s="117" t="s">
        <v>3328</v>
      </c>
      <c r="B5952" t="s">
        <v>14590</v>
      </c>
      <c r="C5952" t="s">
        <v>14590</v>
      </c>
      <c r="D5952">
        <v>91</v>
      </c>
      <c r="E5952">
        <v>85</v>
      </c>
      <c r="F5952">
        <v>91</v>
      </c>
      <c r="G5952">
        <v>85</v>
      </c>
      <c r="H5952">
        <v>1</v>
      </c>
      <c r="I5952">
        <v>1</v>
      </c>
      <c r="J5952">
        <v>4</v>
      </c>
      <c r="K5952" s="194">
        <v>4</v>
      </c>
      <c r="L5952" t="s">
        <v>1079</v>
      </c>
      <c r="M5952" t="s">
        <v>1079</v>
      </c>
      <c r="N5952">
        <v>58000</v>
      </c>
      <c r="O5952" t="s">
        <v>7876</v>
      </c>
      <c r="P5952" t="s">
        <v>8830</v>
      </c>
      <c r="Q5952">
        <v>58</v>
      </c>
      <c r="R5952" s="117" t="s">
        <v>14620</v>
      </c>
      <c r="S5952" s="117" t="s">
        <v>14621</v>
      </c>
      <c r="T5952" t="s">
        <v>17448</v>
      </c>
      <c r="U5952" t="s">
        <v>10772</v>
      </c>
    </row>
    <row r="5953" spans="1:21">
      <c r="A5953" s="117" t="s">
        <v>11497</v>
      </c>
      <c r="B5953" t="s">
        <v>14590</v>
      </c>
      <c r="C5953" t="s">
        <v>14590</v>
      </c>
      <c r="D5953">
        <v>84</v>
      </c>
      <c r="E5953">
        <v>78</v>
      </c>
      <c r="F5953">
        <v>84</v>
      </c>
      <c r="G5953">
        <v>78</v>
      </c>
      <c r="H5953">
        <v>1</v>
      </c>
      <c r="I5953">
        <v>1</v>
      </c>
      <c r="J5953">
        <v>4</v>
      </c>
      <c r="K5953" s="194">
        <v>4</v>
      </c>
      <c r="L5953" t="s">
        <v>1079</v>
      </c>
      <c r="M5953" t="s">
        <v>1079</v>
      </c>
      <c r="N5953">
        <v>58000</v>
      </c>
      <c r="O5953" t="s">
        <v>7876</v>
      </c>
      <c r="P5953" t="s">
        <v>7877</v>
      </c>
      <c r="Q5953">
        <v>58</v>
      </c>
      <c r="R5953" s="117" t="s">
        <v>14595</v>
      </c>
      <c r="S5953" s="117" t="s">
        <v>14596</v>
      </c>
      <c r="T5953" t="s">
        <v>17448</v>
      </c>
      <c r="U5953" t="s">
        <v>10772</v>
      </c>
    </row>
    <row r="5954" spans="1:21">
      <c r="A5954" s="117" t="s">
        <v>15527</v>
      </c>
      <c r="B5954" t="s">
        <v>14590</v>
      </c>
      <c r="C5954" t="s">
        <v>14590</v>
      </c>
      <c r="D5954">
        <v>26</v>
      </c>
      <c r="E5954">
        <v>20</v>
      </c>
      <c r="F5954">
        <v>26</v>
      </c>
      <c r="G5954">
        <v>20</v>
      </c>
      <c r="H5954">
        <v>1</v>
      </c>
      <c r="I5954">
        <v>1</v>
      </c>
      <c r="J5954">
        <v>8</v>
      </c>
      <c r="K5954" s="194">
        <v>8</v>
      </c>
      <c r="L5954" t="s">
        <v>1079</v>
      </c>
      <c r="M5954" t="s">
        <v>1079</v>
      </c>
      <c r="N5954">
        <v>9394</v>
      </c>
      <c r="O5954" t="s">
        <v>7876</v>
      </c>
      <c r="P5954" t="s">
        <v>15528</v>
      </c>
      <c r="Q5954">
        <v>9.3940000000000001</v>
      </c>
      <c r="R5954" s="117" t="s">
        <v>14620</v>
      </c>
      <c r="S5954" s="117" t="s">
        <v>14621</v>
      </c>
      <c r="T5954" t="s">
        <v>17448</v>
      </c>
      <c r="U5954" t="s">
        <v>10772</v>
      </c>
    </row>
    <row r="5955" spans="1:21">
      <c r="A5955" s="117" t="s">
        <v>24910</v>
      </c>
      <c r="B5955" t="s">
        <v>14590</v>
      </c>
      <c r="C5955" t="s">
        <v>14590</v>
      </c>
      <c r="D5955">
        <v>42</v>
      </c>
      <c r="E5955">
        <v>36</v>
      </c>
      <c r="F5955">
        <v>42</v>
      </c>
      <c r="G5955">
        <v>36</v>
      </c>
      <c r="H5955">
        <v>1</v>
      </c>
      <c r="I5955">
        <v>1</v>
      </c>
      <c r="J5955">
        <v>0</v>
      </c>
      <c r="K5955" s="194">
        <v>0</v>
      </c>
      <c r="L5955" t="s">
        <v>1079</v>
      </c>
      <c r="M5955" t="s">
        <v>1079</v>
      </c>
      <c r="N5955">
        <v>65000</v>
      </c>
      <c r="O5955" t="s">
        <v>7876</v>
      </c>
      <c r="Q5955">
        <v>65</v>
      </c>
      <c r="R5955" s="117" t="s">
        <v>15529</v>
      </c>
      <c r="S5955" s="117" t="s">
        <v>14589</v>
      </c>
      <c r="T5955" t="s">
        <v>12136</v>
      </c>
      <c r="U5955" t="s">
        <v>10772</v>
      </c>
    </row>
    <row r="5956" spans="1:21">
      <c r="A5956" s="117" t="s">
        <v>3329</v>
      </c>
      <c r="B5956" t="s">
        <v>14590</v>
      </c>
      <c r="C5956" t="s">
        <v>14590</v>
      </c>
      <c r="D5956">
        <v>42</v>
      </c>
      <c r="E5956">
        <v>36</v>
      </c>
      <c r="F5956">
        <v>42</v>
      </c>
      <c r="G5956">
        <v>36</v>
      </c>
      <c r="H5956">
        <v>1</v>
      </c>
      <c r="I5956">
        <v>1</v>
      </c>
      <c r="J5956">
        <v>0</v>
      </c>
      <c r="K5956" s="194">
        <v>0</v>
      </c>
      <c r="L5956" t="s">
        <v>1079</v>
      </c>
      <c r="M5956" t="s">
        <v>1079</v>
      </c>
      <c r="O5956" t="s">
        <v>7876</v>
      </c>
      <c r="R5956" s="117" t="s">
        <v>14814</v>
      </c>
      <c r="S5956" s="117" t="s">
        <v>14589</v>
      </c>
      <c r="T5956" t="s">
        <v>12136</v>
      </c>
      <c r="U5956" t="s">
        <v>10772</v>
      </c>
    </row>
    <row r="5957" spans="1:21">
      <c r="A5957" s="117" t="s">
        <v>3330</v>
      </c>
      <c r="B5957" t="s">
        <v>14590</v>
      </c>
      <c r="C5957" t="s">
        <v>14590</v>
      </c>
      <c r="D5957">
        <v>42</v>
      </c>
      <c r="E5957">
        <v>36</v>
      </c>
      <c r="F5957">
        <v>42</v>
      </c>
      <c r="G5957">
        <v>36</v>
      </c>
      <c r="H5957">
        <v>1</v>
      </c>
      <c r="I5957">
        <v>1</v>
      </c>
      <c r="J5957">
        <v>0</v>
      </c>
      <c r="K5957" s="194">
        <v>0</v>
      </c>
      <c r="L5957" t="s">
        <v>1079</v>
      </c>
      <c r="M5957" t="s">
        <v>1079</v>
      </c>
      <c r="N5957">
        <v>120000</v>
      </c>
      <c r="O5957" t="s">
        <v>7876</v>
      </c>
      <c r="Q5957">
        <v>120</v>
      </c>
      <c r="R5957" s="117" t="s">
        <v>14814</v>
      </c>
      <c r="S5957" s="117" t="s">
        <v>14589</v>
      </c>
      <c r="T5957" t="s">
        <v>12136</v>
      </c>
      <c r="U5957" t="s">
        <v>10772</v>
      </c>
    </row>
    <row r="5958" spans="1:21">
      <c r="A5958" s="117" t="s">
        <v>3331</v>
      </c>
      <c r="B5958" t="s">
        <v>14590</v>
      </c>
      <c r="C5958" t="s">
        <v>14590</v>
      </c>
      <c r="D5958">
        <v>42</v>
      </c>
      <c r="E5958">
        <v>36</v>
      </c>
      <c r="F5958">
        <v>42</v>
      </c>
      <c r="G5958">
        <v>36</v>
      </c>
      <c r="H5958">
        <v>1</v>
      </c>
      <c r="I5958">
        <v>1</v>
      </c>
      <c r="J5958">
        <v>0</v>
      </c>
      <c r="K5958" s="194">
        <v>0</v>
      </c>
      <c r="L5958" t="s">
        <v>1079</v>
      </c>
      <c r="M5958" t="s">
        <v>1079</v>
      </c>
      <c r="N5958">
        <v>120000</v>
      </c>
      <c r="O5958" t="s">
        <v>7876</v>
      </c>
      <c r="Q5958">
        <v>120</v>
      </c>
      <c r="R5958" s="117" t="s">
        <v>14814</v>
      </c>
      <c r="S5958" s="117" t="s">
        <v>14589</v>
      </c>
      <c r="T5958" t="s">
        <v>12136</v>
      </c>
      <c r="U5958" t="s">
        <v>10772</v>
      </c>
    </row>
    <row r="5959" spans="1:21">
      <c r="A5959" s="117" t="s">
        <v>3332</v>
      </c>
      <c r="B5959" t="s">
        <v>14590</v>
      </c>
      <c r="C5959" t="s">
        <v>14590</v>
      </c>
      <c r="D5959">
        <v>42</v>
      </c>
      <c r="E5959">
        <v>36</v>
      </c>
      <c r="F5959">
        <v>42</v>
      </c>
      <c r="G5959">
        <v>36</v>
      </c>
      <c r="H5959">
        <v>1</v>
      </c>
      <c r="I5959">
        <v>1</v>
      </c>
      <c r="J5959">
        <v>0</v>
      </c>
      <c r="K5959" s="194">
        <v>0</v>
      </c>
      <c r="L5959" t="s">
        <v>1079</v>
      </c>
      <c r="M5959" t="s">
        <v>1079</v>
      </c>
      <c r="O5959" t="s">
        <v>7876</v>
      </c>
      <c r="R5959" s="117" t="s">
        <v>14814</v>
      </c>
      <c r="S5959" s="117" t="s">
        <v>14589</v>
      </c>
      <c r="T5959" t="s">
        <v>12136</v>
      </c>
      <c r="U5959" t="s">
        <v>10772</v>
      </c>
    </row>
    <row r="5960" spans="1:21">
      <c r="A5960" s="117" t="s">
        <v>3333</v>
      </c>
      <c r="B5960" t="s">
        <v>14590</v>
      </c>
      <c r="C5960" t="s">
        <v>14590</v>
      </c>
      <c r="D5960">
        <v>42</v>
      </c>
      <c r="E5960">
        <v>36</v>
      </c>
      <c r="F5960">
        <v>42</v>
      </c>
      <c r="G5960">
        <v>36</v>
      </c>
      <c r="H5960">
        <v>1</v>
      </c>
      <c r="I5960">
        <v>1</v>
      </c>
      <c r="J5960">
        <v>0</v>
      </c>
      <c r="K5960" s="194">
        <v>0</v>
      </c>
      <c r="L5960" t="s">
        <v>1079</v>
      </c>
      <c r="M5960" t="s">
        <v>1079</v>
      </c>
      <c r="O5960" t="s">
        <v>7876</v>
      </c>
      <c r="R5960" s="117" t="s">
        <v>14814</v>
      </c>
      <c r="S5960" s="117" t="s">
        <v>14589</v>
      </c>
      <c r="T5960" t="s">
        <v>12136</v>
      </c>
      <c r="U5960" t="s">
        <v>10772</v>
      </c>
    </row>
    <row r="5961" spans="1:21">
      <c r="A5961" s="117" t="s">
        <v>3334</v>
      </c>
      <c r="B5961" t="s">
        <v>14590</v>
      </c>
      <c r="C5961" t="s">
        <v>14590</v>
      </c>
      <c r="D5961">
        <v>42</v>
      </c>
      <c r="E5961">
        <v>36</v>
      </c>
      <c r="F5961">
        <v>42</v>
      </c>
      <c r="G5961">
        <v>36</v>
      </c>
      <c r="H5961">
        <v>1</v>
      </c>
      <c r="I5961">
        <v>1</v>
      </c>
      <c r="J5961">
        <v>0</v>
      </c>
      <c r="K5961" s="194">
        <v>0</v>
      </c>
      <c r="L5961" t="s">
        <v>1079</v>
      </c>
      <c r="M5961" t="s">
        <v>1079</v>
      </c>
      <c r="O5961" t="s">
        <v>7876</v>
      </c>
      <c r="R5961" s="117" t="s">
        <v>14814</v>
      </c>
      <c r="S5961" s="117" t="s">
        <v>14589</v>
      </c>
      <c r="T5961" t="s">
        <v>12136</v>
      </c>
      <c r="U5961" t="s">
        <v>10772</v>
      </c>
    </row>
    <row r="5962" spans="1:21">
      <c r="A5962" s="117" t="s">
        <v>3335</v>
      </c>
      <c r="B5962" t="s">
        <v>14590</v>
      </c>
      <c r="C5962" t="s">
        <v>14590</v>
      </c>
      <c r="D5962">
        <v>95</v>
      </c>
      <c r="E5962">
        <v>89</v>
      </c>
      <c r="F5962">
        <v>95</v>
      </c>
      <c r="G5962">
        <v>89</v>
      </c>
      <c r="H5962">
        <v>1</v>
      </c>
      <c r="I5962">
        <v>1</v>
      </c>
      <c r="J5962">
        <v>10</v>
      </c>
      <c r="K5962" s="194">
        <v>10</v>
      </c>
      <c r="L5962" t="s">
        <v>1079</v>
      </c>
      <c r="M5962" t="s">
        <v>1079</v>
      </c>
      <c r="N5962">
        <v>131000</v>
      </c>
      <c r="O5962" t="s">
        <v>7876</v>
      </c>
      <c r="Q5962">
        <v>131</v>
      </c>
      <c r="R5962" s="117" t="s">
        <v>15530</v>
      </c>
      <c r="S5962" s="117" t="s">
        <v>14596</v>
      </c>
      <c r="T5962" t="s">
        <v>17448</v>
      </c>
      <c r="U5962" t="s">
        <v>10772</v>
      </c>
    </row>
    <row r="5963" spans="1:21">
      <c r="A5963" s="117" t="s">
        <v>18943</v>
      </c>
      <c r="B5963" t="s">
        <v>14590</v>
      </c>
      <c r="C5963" t="s">
        <v>14590</v>
      </c>
      <c r="D5963">
        <v>95</v>
      </c>
      <c r="E5963">
        <v>89</v>
      </c>
      <c r="F5963">
        <v>95</v>
      </c>
      <c r="G5963">
        <v>89</v>
      </c>
      <c r="H5963">
        <v>1</v>
      </c>
      <c r="I5963">
        <v>1</v>
      </c>
      <c r="J5963">
        <v>10</v>
      </c>
      <c r="K5963" s="194">
        <v>10</v>
      </c>
      <c r="L5963" t="s">
        <v>1079</v>
      </c>
      <c r="M5963" t="s">
        <v>1079</v>
      </c>
      <c r="O5963" t="s">
        <v>7876</v>
      </c>
      <c r="P5963" t="s">
        <v>18944</v>
      </c>
      <c r="R5963" s="117" t="s">
        <v>15530</v>
      </c>
      <c r="S5963" s="117" t="s">
        <v>14596</v>
      </c>
      <c r="T5963" t="s">
        <v>17448</v>
      </c>
      <c r="U5963" t="s">
        <v>10772</v>
      </c>
    </row>
    <row r="5964" spans="1:21">
      <c r="A5964" s="117" t="s">
        <v>3336</v>
      </c>
      <c r="B5964" t="s">
        <v>14590</v>
      </c>
      <c r="C5964" t="s">
        <v>14590</v>
      </c>
      <c r="D5964">
        <v>95</v>
      </c>
      <c r="E5964">
        <v>89</v>
      </c>
      <c r="F5964">
        <v>95</v>
      </c>
      <c r="G5964">
        <v>89</v>
      </c>
      <c r="H5964">
        <v>1</v>
      </c>
      <c r="I5964">
        <v>1</v>
      </c>
      <c r="J5964">
        <v>10</v>
      </c>
      <c r="K5964" s="194">
        <v>10</v>
      </c>
      <c r="L5964" t="s">
        <v>1079</v>
      </c>
      <c r="M5964" t="s">
        <v>1079</v>
      </c>
      <c r="N5964">
        <v>194000</v>
      </c>
      <c r="O5964" t="s">
        <v>7876</v>
      </c>
      <c r="Q5964">
        <v>194</v>
      </c>
      <c r="R5964" s="117" t="s">
        <v>15530</v>
      </c>
      <c r="S5964" s="117" t="s">
        <v>14596</v>
      </c>
      <c r="T5964" t="s">
        <v>17448</v>
      </c>
      <c r="U5964" t="s">
        <v>10772</v>
      </c>
    </row>
    <row r="5965" spans="1:21">
      <c r="A5965" s="117" t="s">
        <v>13485</v>
      </c>
      <c r="B5965" t="s">
        <v>14590</v>
      </c>
      <c r="C5965" t="s">
        <v>14590</v>
      </c>
      <c r="D5965">
        <v>95</v>
      </c>
      <c r="E5965">
        <v>89</v>
      </c>
      <c r="F5965">
        <v>95</v>
      </c>
      <c r="G5965">
        <v>89</v>
      </c>
      <c r="H5965">
        <v>1</v>
      </c>
      <c r="I5965">
        <v>1</v>
      </c>
      <c r="J5965">
        <v>10</v>
      </c>
      <c r="K5965" s="194">
        <v>10</v>
      </c>
      <c r="L5965" t="s">
        <v>1079</v>
      </c>
      <c r="M5965" t="s">
        <v>1079</v>
      </c>
      <c r="N5965">
        <v>194000</v>
      </c>
      <c r="O5965" t="s">
        <v>7876</v>
      </c>
      <c r="P5965" t="s">
        <v>13926</v>
      </c>
      <c r="Q5965">
        <v>194</v>
      </c>
      <c r="R5965" s="117" t="s">
        <v>15530</v>
      </c>
      <c r="S5965" s="117" t="s">
        <v>14596</v>
      </c>
      <c r="T5965" t="s">
        <v>17448</v>
      </c>
      <c r="U5965" t="s">
        <v>10772</v>
      </c>
    </row>
    <row r="5966" spans="1:21">
      <c r="A5966" s="117" t="s">
        <v>13486</v>
      </c>
      <c r="B5966" t="s">
        <v>14590</v>
      </c>
      <c r="C5966" t="s">
        <v>14590</v>
      </c>
      <c r="D5966">
        <v>95</v>
      </c>
      <c r="E5966">
        <v>89</v>
      </c>
      <c r="F5966">
        <v>95</v>
      </c>
      <c r="G5966">
        <v>89</v>
      </c>
      <c r="H5966">
        <v>1</v>
      </c>
      <c r="I5966">
        <v>1</v>
      </c>
      <c r="J5966">
        <v>10</v>
      </c>
      <c r="K5966" s="194">
        <v>10</v>
      </c>
      <c r="L5966" t="s">
        <v>1079</v>
      </c>
      <c r="M5966" t="s">
        <v>1079</v>
      </c>
      <c r="N5966">
        <v>194000</v>
      </c>
      <c r="O5966" t="s">
        <v>7876</v>
      </c>
      <c r="P5966" t="s">
        <v>13927</v>
      </c>
      <c r="Q5966">
        <v>194</v>
      </c>
      <c r="R5966" s="117" t="s">
        <v>15530</v>
      </c>
      <c r="S5966" s="117" t="s">
        <v>14596</v>
      </c>
      <c r="T5966" t="s">
        <v>17448</v>
      </c>
      <c r="U5966" t="s">
        <v>10772</v>
      </c>
    </row>
    <row r="5967" spans="1:21">
      <c r="A5967" s="117" t="s">
        <v>13487</v>
      </c>
      <c r="B5967" t="s">
        <v>14590</v>
      </c>
      <c r="C5967" t="s">
        <v>14590</v>
      </c>
      <c r="D5967">
        <v>115</v>
      </c>
      <c r="E5967">
        <v>109</v>
      </c>
      <c r="F5967">
        <v>115</v>
      </c>
      <c r="G5967">
        <v>109</v>
      </c>
      <c r="H5967">
        <v>1</v>
      </c>
      <c r="I5967">
        <v>1</v>
      </c>
      <c r="J5967">
        <v>10</v>
      </c>
      <c r="K5967" s="194">
        <v>10</v>
      </c>
      <c r="L5967" t="s">
        <v>1079</v>
      </c>
      <c r="M5967" t="s">
        <v>1079</v>
      </c>
      <c r="N5967">
        <v>145000</v>
      </c>
      <c r="O5967" t="s">
        <v>7876</v>
      </c>
      <c r="P5967" t="s">
        <v>13928</v>
      </c>
      <c r="Q5967">
        <v>145</v>
      </c>
      <c r="R5967" s="117" t="s">
        <v>15530</v>
      </c>
      <c r="S5967" s="117" t="s">
        <v>14596</v>
      </c>
      <c r="T5967" t="s">
        <v>17448</v>
      </c>
      <c r="U5967" t="s">
        <v>10772</v>
      </c>
    </row>
    <row r="5968" spans="1:21">
      <c r="A5968" s="117" t="s">
        <v>3337</v>
      </c>
      <c r="B5968" t="s">
        <v>14590</v>
      </c>
      <c r="C5968" t="s">
        <v>14590</v>
      </c>
      <c r="D5968">
        <v>95</v>
      </c>
      <c r="E5968">
        <v>89</v>
      </c>
      <c r="F5968">
        <v>95</v>
      </c>
      <c r="G5968">
        <v>89</v>
      </c>
      <c r="H5968">
        <v>1</v>
      </c>
      <c r="I5968">
        <v>1</v>
      </c>
      <c r="J5968">
        <v>10</v>
      </c>
      <c r="K5968" s="194">
        <v>10</v>
      </c>
      <c r="L5968" t="s">
        <v>1079</v>
      </c>
      <c r="M5968" t="s">
        <v>1079</v>
      </c>
      <c r="N5968">
        <v>194000</v>
      </c>
      <c r="O5968" t="s">
        <v>7876</v>
      </c>
      <c r="Q5968">
        <v>194</v>
      </c>
      <c r="R5968" s="117" t="s">
        <v>15530</v>
      </c>
      <c r="S5968" s="117" t="s">
        <v>14596</v>
      </c>
      <c r="T5968" t="s">
        <v>17448</v>
      </c>
      <c r="U5968" t="s">
        <v>10772</v>
      </c>
    </row>
    <row r="5969" spans="1:21">
      <c r="A5969" s="117" t="s">
        <v>13488</v>
      </c>
      <c r="B5969" t="s">
        <v>14590</v>
      </c>
      <c r="C5969" t="s">
        <v>14590</v>
      </c>
      <c r="D5969">
        <v>95</v>
      </c>
      <c r="E5969">
        <v>89</v>
      </c>
      <c r="F5969">
        <v>95</v>
      </c>
      <c r="G5969">
        <v>89</v>
      </c>
      <c r="H5969">
        <v>1</v>
      </c>
      <c r="I5969">
        <v>1</v>
      </c>
      <c r="J5969">
        <v>10</v>
      </c>
      <c r="K5969" s="194">
        <v>10</v>
      </c>
      <c r="L5969" t="s">
        <v>1079</v>
      </c>
      <c r="M5969" t="s">
        <v>1079</v>
      </c>
      <c r="N5969">
        <v>194000</v>
      </c>
      <c r="O5969" t="s">
        <v>7876</v>
      </c>
      <c r="P5969" t="s">
        <v>13926</v>
      </c>
      <c r="Q5969">
        <v>194</v>
      </c>
      <c r="R5969" s="117" t="s">
        <v>15530</v>
      </c>
      <c r="S5969" s="117" t="s">
        <v>14596</v>
      </c>
      <c r="T5969" t="s">
        <v>17448</v>
      </c>
      <c r="U5969" t="s">
        <v>10772</v>
      </c>
    </row>
    <row r="5970" spans="1:21">
      <c r="A5970" s="117" t="s">
        <v>3338</v>
      </c>
      <c r="B5970" t="s">
        <v>14590</v>
      </c>
      <c r="C5970" t="s">
        <v>14590</v>
      </c>
      <c r="D5970">
        <v>95</v>
      </c>
      <c r="E5970">
        <v>89</v>
      </c>
      <c r="F5970">
        <v>95</v>
      </c>
      <c r="G5970">
        <v>89</v>
      </c>
      <c r="H5970">
        <v>1</v>
      </c>
      <c r="I5970">
        <v>1</v>
      </c>
      <c r="J5970">
        <v>10</v>
      </c>
      <c r="K5970" s="194">
        <v>10</v>
      </c>
      <c r="L5970" t="s">
        <v>1079</v>
      </c>
      <c r="M5970" t="s">
        <v>1079</v>
      </c>
      <c r="N5970">
        <v>248000</v>
      </c>
      <c r="O5970" t="s">
        <v>7876</v>
      </c>
      <c r="Q5970">
        <v>248</v>
      </c>
      <c r="R5970" s="117" t="s">
        <v>15530</v>
      </c>
      <c r="S5970" s="117" t="s">
        <v>14596</v>
      </c>
      <c r="T5970" t="s">
        <v>17448</v>
      </c>
      <c r="U5970" t="s">
        <v>10772</v>
      </c>
    </row>
    <row r="5971" spans="1:21">
      <c r="A5971" s="117" t="s">
        <v>13489</v>
      </c>
      <c r="B5971" t="s">
        <v>14590</v>
      </c>
      <c r="C5971" t="s">
        <v>14590</v>
      </c>
      <c r="D5971">
        <v>115</v>
      </c>
      <c r="E5971">
        <v>109</v>
      </c>
      <c r="F5971">
        <v>115</v>
      </c>
      <c r="G5971">
        <v>109</v>
      </c>
      <c r="H5971">
        <v>1</v>
      </c>
      <c r="I5971">
        <v>1</v>
      </c>
      <c r="J5971">
        <v>10</v>
      </c>
      <c r="K5971" s="194">
        <v>10</v>
      </c>
      <c r="L5971" t="s">
        <v>1079</v>
      </c>
      <c r="M5971" t="s">
        <v>1079</v>
      </c>
      <c r="N5971">
        <v>145000</v>
      </c>
      <c r="O5971" t="s">
        <v>7876</v>
      </c>
      <c r="P5971" t="s">
        <v>13929</v>
      </c>
      <c r="Q5971">
        <v>145</v>
      </c>
      <c r="R5971" s="117" t="s">
        <v>15530</v>
      </c>
      <c r="S5971" s="117" t="s">
        <v>14596</v>
      </c>
      <c r="T5971" t="s">
        <v>17448</v>
      </c>
      <c r="U5971" t="s">
        <v>10772</v>
      </c>
    </row>
    <row r="5972" spans="1:21">
      <c r="A5972" s="117" t="s">
        <v>3339</v>
      </c>
      <c r="B5972" t="s">
        <v>14590</v>
      </c>
      <c r="C5972" t="s">
        <v>14590</v>
      </c>
      <c r="D5972">
        <v>95</v>
      </c>
      <c r="E5972">
        <v>89</v>
      </c>
      <c r="F5972">
        <v>95</v>
      </c>
      <c r="G5972">
        <v>89</v>
      </c>
      <c r="H5972">
        <v>1</v>
      </c>
      <c r="I5972">
        <v>1</v>
      </c>
      <c r="J5972">
        <v>10</v>
      </c>
      <c r="K5972" s="194">
        <v>10</v>
      </c>
      <c r="L5972" t="s">
        <v>1079</v>
      </c>
      <c r="M5972" t="s">
        <v>1079</v>
      </c>
      <c r="N5972">
        <v>248000</v>
      </c>
      <c r="O5972" t="s">
        <v>7876</v>
      </c>
      <c r="Q5972">
        <v>248</v>
      </c>
      <c r="R5972" s="117" t="s">
        <v>15530</v>
      </c>
      <c r="S5972" s="117" t="s">
        <v>14596</v>
      </c>
      <c r="T5972" t="s">
        <v>17448</v>
      </c>
      <c r="U5972" t="s">
        <v>10772</v>
      </c>
    </row>
    <row r="5973" spans="1:21">
      <c r="A5973" s="117" t="s">
        <v>13490</v>
      </c>
      <c r="B5973" t="s">
        <v>14590</v>
      </c>
      <c r="C5973" t="s">
        <v>14590</v>
      </c>
      <c r="D5973">
        <v>95</v>
      </c>
      <c r="E5973">
        <v>89</v>
      </c>
      <c r="F5973">
        <v>95</v>
      </c>
      <c r="G5973">
        <v>89</v>
      </c>
      <c r="H5973">
        <v>1</v>
      </c>
      <c r="I5973">
        <v>1</v>
      </c>
      <c r="J5973">
        <v>10</v>
      </c>
      <c r="K5973" s="194">
        <v>10</v>
      </c>
      <c r="L5973" t="s">
        <v>1079</v>
      </c>
      <c r="M5973" t="s">
        <v>1079</v>
      </c>
      <c r="N5973">
        <v>248000</v>
      </c>
      <c r="O5973" t="s">
        <v>7876</v>
      </c>
      <c r="P5973" t="s">
        <v>13929</v>
      </c>
      <c r="Q5973">
        <v>248</v>
      </c>
      <c r="R5973" s="117" t="s">
        <v>15530</v>
      </c>
      <c r="S5973" s="117" t="s">
        <v>14596</v>
      </c>
      <c r="T5973" t="s">
        <v>17448</v>
      </c>
      <c r="U5973" t="s">
        <v>10772</v>
      </c>
    </row>
    <row r="5974" spans="1:21">
      <c r="A5974" s="117" t="s">
        <v>3340</v>
      </c>
      <c r="B5974" t="s">
        <v>14590</v>
      </c>
      <c r="C5974" t="s">
        <v>14590</v>
      </c>
      <c r="D5974">
        <v>95</v>
      </c>
      <c r="E5974">
        <v>89</v>
      </c>
      <c r="F5974">
        <v>95</v>
      </c>
      <c r="G5974">
        <v>89</v>
      </c>
      <c r="H5974">
        <v>1</v>
      </c>
      <c r="I5974">
        <v>1</v>
      </c>
      <c r="J5974">
        <v>10</v>
      </c>
      <c r="K5974" s="194">
        <v>10</v>
      </c>
      <c r="L5974" t="s">
        <v>1079</v>
      </c>
      <c r="M5974" t="s">
        <v>1079</v>
      </c>
      <c r="N5974">
        <v>248000</v>
      </c>
      <c r="O5974" t="s">
        <v>7876</v>
      </c>
      <c r="Q5974">
        <v>248</v>
      </c>
      <c r="R5974" s="117" t="s">
        <v>15530</v>
      </c>
      <c r="S5974" s="117" t="s">
        <v>14596</v>
      </c>
      <c r="T5974" t="s">
        <v>17448</v>
      </c>
      <c r="U5974" t="s">
        <v>10772</v>
      </c>
    </row>
    <row r="5975" spans="1:21">
      <c r="A5975" s="117" t="s">
        <v>3341</v>
      </c>
      <c r="B5975" t="s">
        <v>14590</v>
      </c>
      <c r="C5975" t="s">
        <v>14590</v>
      </c>
      <c r="D5975">
        <v>42</v>
      </c>
      <c r="E5975">
        <v>36</v>
      </c>
      <c r="F5975">
        <v>42</v>
      </c>
      <c r="G5975">
        <v>36</v>
      </c>
      <c r="H5975">
        <v>1</v>
      </c>
      <c r="I5975">
        <v>1</v>
      </c>
      <c r="J5975">
        <v>10</v>
      </c>
      <c r="K5975" s="194">
        <v>10</v>
      </c>
      <c r="L5975" t="s">
        <v>1079</v>
      </c>
      <c r="M5975" t="s">
        <v>1079</v>
      </c>
      <c r="N5975">
        <v>120000</v>
      </c>
      <c r="O5975" t="s">
        <v>7876</v>
      </c>
      <c r="Q5975">
        <v>120</v>
      </c>
      <c r="R5975" s="117" t="s">
        <v>14814</v>
      </c>
      <c r="S5975" s="117" t="s">
        <v>14589</v>
      </c>
      <c r="T5975" t="s">
        <v>12136</v>
      </c>
      <c r="U5975" t="s">
        <v>10772</v>
      </c>
    </row>
    <row r="5976" spans="1:21">
      <c r="A5976" s="117" t="s">
        <v>3342</v>
      </c>
      <c r="B5976" t="s">
        <v>14590</v>
      </c>
      <c r="C5976" t="s">
        <v>14590</v>
      </c>
      <c r="D5976">
        <v>42</v>
      </c>
      <c r="E5976">
        <v>36</v>
      </c>
      <c r="F5976">
        <v>42</v>
      </c>
      <c r="G5976">
        <v>36</v>
      </c>
      <c r="H5976">
        <v>1</v>
      </c>
      <c r="I5976">
        <v>1</v>
      </c>
      <c r="J5976">
        <v>10</v>
      </c>
      <c r="K5976" s="194">
        <v>10</v>
      </c>
      <c r="L5976" t="s">
        <v>1079</v>
      </c>
      <c r="M5976" t="s">
        <v>1079</v>
      </c>
      <c r="N5976">
        <v>120000</v>
      </c>
      <c r="O5976" t="s">
        <v>7876</v>
      </c>
      <c r="Q5976">
        <v>120</v>
      </c>
      <c r="R5976" s="117" t="s">
        <v>14814</v>
      </c>
      <c r="S5976" s="117" t="s">
        <v>14589</v>
      </c>
      <c r="T5976" t="s">
        <v>12136</v>
      </c>
      <c r="U5976" t="s">
        <v>10772</v>
      </c>
    </row>
    <row r="5977" spans="1:21">
      <c r="A5977" s="117" t="s">
        <v>3343</v>
      </c>
      <c r="B5977" t="s">
        <v>14590</v>
      </c>
      <c r="C5977" t="s">
        <v>14590</v>
      </c>
      <c r="D5977">
        <v>42</v>
      </c>
      <c r="E5977">
        <v>36</v>
      </c>
      <c r="F5977">
        <v>42</v>
      </c>
      <c r="G5977">
        <v>36</v>
      </c>
      <c r="H5977">
        <v>1</v>
      </c>
      <c r="I5977">
        <v>1</v>
      </c>
      <c r="J5977">
        <v>0</v>
      </c>
      <c r="K5977" s="194">
        <v>0</v>
      </c>
      <c r="L5977" t="s">
        <v>1079</v>
      </c>
      <c r="M5977" t="s">
        <v>1079</v>
      </c>
      <c r="O5977" t="s">
        <v>7876</v>
      </c>
      <c r="R5977" s="117" t="s">
        <v>14814</v>
      </c>
      <c r="S5977" s="117" t="s">
        <v>14589</v>
      </c>
      <c r="T5977" t="s">
        <v>12136</v>
      </c>
      <c r="U5977" t="s">
        <v>10772</v>
      </c>
    </row>
    <row r="5978" spans="1:21">
      <c r="A5978" s="117" t="s">
        <v>3344</v>
      </c>
      <c r="B5978" t="s">
        <v>14590</v>
      </c>
      <c r="C5978" t="s">
        <v>14590</v>
      </c>
      <c r="D5978">
        <v>42</v>
      </c>
      <c r="E5978">
        <v>36</v>
      </c>
      <c r="F5978">
        <v>42</v>
      </c>
      <c r="G5978">
        <v>36</v>
      </c>
      <c r="H5978">
        <v>1</v>
      </c>
      <c r="I5978">
        <v>1</v>
      </c>
      <c r="J5978">
        <v>0</v>
      </c>
      <c r="K5978" s="194">
        <v>0</v>
      </c>
      <c r="L5978" t="s">
        <v>1079</v>
      </c>
      <c r="M5978" t="s">
        <v>1079</v>
      </c>
      <c r="N5978">
        <v>88000</v>
      </c>
      <c r="O5978" t="s">
        <v>7876</v>
      </c>
      <c r="Q5978">
        <v>88</v>
      </c>
      <c r="R5978" s="117" t="s">
        <v>14814</v>
      </c>
      <c r="S5978" s="117" t="s">
        <v>14589</v>
      </c>
      <c r="T5978" t="s">
        <v>12136</v>
      </c>
      <c r="U5978" t="s">
        <v>10772</v>
      </c>
    </row>
    <row r="5979" spans="1:21">
      <c r="A5979" s="117" t="s">
        <v>3345</v>
      </c>
      <c r="B5979" t="s">
        <v>14590</v>
      </c>
      <c r="C5979" t="s">
        <v>14590</v>
      </c>
      <c r="D5979">
        <v>42</v>
      </c>
      <c r="E5979">
        <v>36</v>
      </c>
      <c r="F5979">
        <v>42</v>
      </c>
      <c r="G5979">
        <v>36</v>
      </c>
      <c r="H5979">
        <v>1</v>
      </c>
      <c r="I5979">
        <v>1</v>
      </c>
      <c r="J5979">
        <v>0</v>
      </c>
      <c r="K5979" s="194">
        <v>0</v>
      </c>
      <c r="L5979" t="s">
        <v>1079</v>
      </c>
      <c r="M5979" t="s">
        <v>1079</v>
      </c>
      <c r="N5979">
        <v>125000</v>
      </c>
      <c r="O5979" t="s">
        <v>7876</v>
      </c>
      <c r="Q5979">
        <v>125</v>
      </c>
      <c r="R5979" s="117" t="s">
        <v>14814</v>
      </c>
      <c r="S5979" s="117" t="s">
        <v>14589</v>
      </c>
      <c r="T5979" t="s">
        <v>12136</v>
      </c>
      <c r="U5979" t="s">
        <v>10772</v>
      </c>
    </row>
    <row r="5980" spans="1:21">
      <c r="A5980" s="117" t="s">
        <v>3346</v>
      </c>
      <c r="B5980" t="s">
        <v>14590</v>
      </c>
      <c r="C5980" t="s">
        <v>14590</v>
      </c>
      <c r="D5980">
        <v>42</v>
      </c>
      <c r="E5980">
        <v>36</v>
      </c>
      <c r="F5980">
        <v>42</v>
      </c>
      <c r="G5980">
        <v>36</v>
      </c>
      <c r="H5980">
        <v>1</v>
      </c>
      <c r="I5980">
        <v>1</v>
      </c>
      <c r="J5980">
        <v>10</v>
      </c>
      <c r="K5980" s="194">
        <v>10</v>
      </c>
      <c r="L5980" t="s">
        <v>1079</v>
      </c>
      <c r="M5980" t="s">
        <v>1079</v>
      </c>
      <c r="N5980">
        <v>125000</v>
      </c>
      <c r="O5980" t="s">
        <v>7876</v>
      </c>
      <c r="Q5980">
        <v>125</v>
      </c>
      <c r="R5980" s="117" t="s">
        <v>14814</v>
      </c>
      <c r="S5980" s="117" t="s">
        <v>14589</v>
      </c>
      <c r="T5980" t="s">
        <v>12136</v>
      </c>
      <c r="U5980" t="s">
        <v>10772</v>
      </c>
    </row>
    <row r="5981" spans="1:21">
      <c r="A5981" s="117" t="s">
        <v>3347</v>
      </c>
      <c r="B5981" t="s">
        <v>14590</v>
      </c>
      <c r="C5981" t="s">
        <v>14590</v>
      </c>
      <c r="D5981">
        <v>42</v>
      </c>
      <c r="E5981">
        <v>36</v>
      </c>
      <c r="F5981">
        <v>42</v>
      </c>
      <c r="G5981">
        <v>36</v>
      </c>
      <c r="H5981">
        <v>1</v>
      </c>
      <c r="I5981">
        <v>1</v>
      </c>
      <c r="J5981">
        <v>0</v>
      </c>
      <c r="K5981" s="194">
        <v>0</v>
      </c>
      <c r="L5981" t="s">
        <v>1079</v>
      </c>
      <c r="M5981" t="s">
        <v>1079</v>
      </c>
      <c r="O5981" t="s">
        <v>7876</v>
      </c>
      <c r="R5981" s="117" t="s">
        <v>14814</v>
      </c>
      <c r="S5981" s="117" t="s">
        <v>14589</v>
      </c>
      <c r="T5981" t="s">
        <v>12136</v>
      </c>
      <c r="U5981" t="s">
        <v>10772</v>
      </c>
    </row>
    <row r="5982" spans="1:21">
      <c r="A5982" s="117" t="s">
        <v>21029</v>
      </c>
      <c r="B5982" t="s">
        <v>14590</v>
      </c>
      <c r="C5982" t="s">
        <v>14590</v>
      </c>
      <c r="D5982">
        <v>26</v>
      </c>
      <c r="E5982">
        <v>20</v>
      </c>
      <c r="F5982">
        <v>26</v>
      </c>
      <c r="G5982">
        <v>20</v>
      </c>
      <c r="H5982">
        <v>1</v>
      </c>
      <c r="I5982">
        <v>1</v>
      </c>
      <c r="J5982">
        <v>4</v>
      </c>
      <c r="K5982" s="194">
        <v>4</v>
      </c>
      <c r="L5982" t="s">
        <v>1079</v>
      </c>
      <c r="M5982" t="s">
        <v>1079</v>
      </c>
      <c r="N5982">
        <v>161</v>
      </c>
      <c r="O5982" t="s">
        <v>7876</v>
      </c>
      <c r="P5982" t="s">
        <v>21030</v>
      </c>
      <c r="Q5982">
        <v>0.161</v>
      </c>
      <c r="R5982" s="117" t="s">
        <v>14595</v>
      </c>
      <c r="S5982" s="117" t="s">
        <v>14596</v>
      </c>
      <c r="T5982" t="s">
        <v>17448</v>
      </c>
      <c r="U5982" t="s">
        <v>10772</v>
      </c>
    </row>
    <row r="5983" spans="1:21">
      <c r="A5983" s="117" t="s">
        <v>11498</v>
      </c>
      <c r="B5983" t="s">
        <v>14590</v>
      </c>
      <c r="C5983" t="s">
        <v>14590</v>
      </c>
      <c r="D5983">
        <v>26</v>
      </c>
      <c r="E5983">
        <v>20</v>
      </c>
      <c r="F5983">
        <v>26</v>
      </c>
      <c r="G5983">
        <v>20</v>
      </c>
      <c r="H5983">
        <v>1</v>
      </c>
      <c r="I5983">
        <v>1</v>
      </c>
      <c r="J5983">
        <v>16</v>
      </c>
      <c r="K5983" s="194">
        <v>16</v>
      </c>
      <c r="L5983" t="s">
        <v>1076</v>
      </c>
      <c r="M5983" t="s">
        <v>1076</v>
      </c>
      <c r="N5983">
        <v>2361</v>
      </c>
      <c r="O5983" t="s">
        <v>7876</v>
      </c>
      <c r="P5983" t="s">
        <v>11499</v>
      </c>
      <c r="Q5983">
        <v>2.3610000000000002</v>
      </c>
      <c r="R5983" s="117" t="s">
        <v>14620</v>
      </c>
      <c r="S5983" s="117" t="s">
        <v>14621</v>
      </c>
      <c r="T5983" t="s">
        <v>17448</v>
      </c>
      <c r="U5983" t="s">
        <v>10772</v>
      </c>
    </row>
    <row r="5984" spans="1:21">
      <c r="A5984" s="117" t="s">
        <v>3348</v>
      </c>
      <c r="B5984" t="s">
        <v>14590</v>
      </c>
      <c r="C5984" t="s">
        <v>14590</v>
      </c>
      <c r="D5984">
        <v>26</v>
      </c>
      <c r="E5984">
        <v>20</v>
      </c>
      <c r="F5984">
        <v>26</v>
      </c>
      <c r="G5984">
        <v>20</v>
      </c>
      <c r="H5984">
        <v>1</v>
      </c>
      <c r="I5984">
        <v>1</v>
      </c>
      <c r="J5984">
        <v>22</v>
      </c>
      <c r="K5984" s="194">
        <v>22</v>
      </c>
      <c r="L5984" t="s">
        <v>1076</v>
      </c>
      <c r="M5984" t="s">
        <v>1076</v>
      </c>
      <c r="N5984">
        <v>3470</v>
      </c>
      <c r="O5984" t="s">
        <v>7876</v>
      </c>
      <c r="P5984" t="s">
        <v>8831</v>
      </c>
      <c r="Q5984">
        <v>3.47</v>
      </c>
      <c r="R5984" s="117" t="s">
        <v>14620</v>
      </c>
      <c r="S5984" s="117" t="s">
        <v>14621</v>
      </c>
      <c r="T5984" t="s">
        <v>17448</v>
      </c>
      <c r="U5984" t="s">
        <v>10772</v>
      </c>
    </row>
    <row r="5985" spans="1:21">
      <c r="A5985" s="117" t="s">
        <v>21031</v>
      </c>
      <c r="B5985" t="s">
        <v>14590</v>
      </c>
      <c r="C5985" t="s">
        <v>14590</v>
      </c>
      <c r="D5985">
        <v>26</v>
      </c>
      <c r="E5985">
        <v>20</v>
      </c>
      <c r="F5985">
        <v>26</v>
      </c>
      <c r="G5985">
        <v>20</v>
      </c>
      <c r="H5985">
        <v>1</v>
      </c>
      <c r="I5985">
        <v>1</v>
      </c>
      <c r="J5985">
        <v>15</v>
      </c>
      <c r="K5985" s="194">
        <v>15</v>
      </c>
      <c r="L5985" t="s">
        <v>1079</v>
      </c>
      <c r="M5985" t="s">
        <v>1079</v>
      </c>
      <c r="N5985">
        <v>4900</v>
      </c>
      <c r="O5985" t="s">
        <v>7876</v>
      </c>
      <c r="P5985" t="s">
        <v>21032</v>
      </c>
      <c r="Q5985">
        <v>4.9000000000000004</v>
      </c>
      <c r="R5985" s="117" t="s">
        <v>14595</v>
      </c>
      <c r="S5985" s="117" t="s">
        <v>14596</v>
      </c>
      <c r="T5985" t="s">
        <v>17448</v>
      </c>
      <c r="U5985" t="s">
        <v>10772</v>
      </c>
    </row>
    <row r="5986" spans="1:21">
      <c r="A5986" s="117" t="s">
        <v>18740</v>
      </c>
      <c r="B5986" t="s">
        <v>14590</v>
      </c>
      <c r="C5986" t="s">
        <v>14590</v>
      </c>
      <c r="D5986">
        <v>26</v>
      </c>
      <c r="E5986">
        <v>20</v>
      </c>
      <c r="F5986">
        <v>26</v>
      </c>
      <c r="G5986">
        <v>20</v>
      </c>
      <c r="H5986">
        <v>1</v>
      </c>
      <c r="I5986">
        <v>1</v>
      </c>
      <c r="J5986">
        <v>27</v>
      </c>
      <c r="K5986" s="194">
        <v>27</v>
      </c>
      <c r="L5986" t="s">
        <v>1079</v>
      </c>
      <c r="M5986" t="s">
        <v>1079</v>
      </c>
      <c r="N5986">
        <v>19000</v>
      </c>
      <c r="O5986" t="s">
        <v>7876</v>
      </c>
      <c r="P5986" t="s">
        <v>18741</v>
      </c>
      <c r="Q5986">
        <v>19</v>
      </c>
      <c r="R5986" s="117" t="s">
        <v>14620</v>
      </c>
      <c r="S5986" s="117" t="s">
        <v>14621</v>
      </c>
      <c r="T5986" t="s">
        <v>17448</v>
      </c>
      <c r="U5986" t="s">
        <v>10772</v>
      </c>
    </row>
    <row r="5987" spans="1:21">
      <c r="A5987" s="117" t="s">
        <v>3349</v>
      </c>
      <c r="B5987" t="s">
        <v>14590</v>
      </c>
      <c r="C5987" t="s">
        <v>14590</v>
      </c>
      <c r="D5987">
        <v>26</v>
      </c>
      <c r="E5987">
        <v>20</v>
      </c>
      <c r="F5987">
        <v>26</v>
      </c>
      <c r="G5987">
        <v>20</v>
      </c>
      <c r="H5987">
        <v>1</v>
      </c>
      <c r="I5987">
        <v>1</v>
      </c>
      <c r="J5987">
        <v>8</v>
      </c>
      <c r="K5987" s="194">
        <v>8</v>
      </c>
      <c r="L5987" t="s">
        <v>1079</v>
      </c>
      <c r="M5987" t="s">
        <v>1079</v>
      </c>
      <c r="N5987">
        <v>1074</v>
      </c>
      <c r="O5987" t="s">
        <v>7876</v>
      </c>
      <c r="P5987" t="s">
        <v>8832</v>
      </c>
      <c r="Q5987">
        <v>1.0740000000000001</v>
      </c>
      <c r="R5987" s="117" t="s">
        <v>14595</v>
      </c>
      <c r="S5987" s="117" t="s">
        <v>14596</v>
      </c>
      <c r="T5987" t="s">
        <v>17448</v>
      </c>
      <c r="U5987" t="s">
        <v>10772</v>
      </c>
    </row>
    <row r="5988" spans="1:21">
      <c r="A5988" s="117" t="s">
        <v>21033</v>
      </c>
      <c r="B5988" t="s">
        <v>14590</v>
      </c>
      <c r="C5988" t="s">
        <v>14590</v>
      </c>
      <c r="D5988">
        <v>26</v>
      </c>
      <c r="E5988">
        <v>20</v>
      </c>
      <c r="F5988">
        <v>26</v>
      </c>
      <c r="G5988">
        <v>20</v>
      </c>
      <c r="H5988">
        <v>1</v>
      </c>
      <c r="I5988">
        <v>1</v>
      </c>
      <c r="J5988">
        <v>35</v>
      </c>
      <c r="K5988" s="194">
        <v>0</v>
      </c>
      <c r="L5988" t="s">
        <v>1090</v>
      </c>
      <c r="M5988" t="s">
        <v>1090</v>
      </c>
      <c r="N5988">
        <v>500</v>
      </c>
      <c r="O5988" t="s">
        <v>7876</v>
      </c>
      <c r="P5988" t="s">
        <v>21034</v>
      </c>
      <c r="Q5988">
        <v>0.5</v>
      </c>
      <c r="R5988" s="117" t="s">
        <v>14620</v>
      </c>
      <c r="S5988" s="117" t="s">
        <v>14621</v>
      </c>
      <c r="T5988" t="s">
        <v>17448</v>
      </c>
      <c r="U5988" t="s">
        <v>10772</v>
      </c>
    </row>
    <row r="5989" spans="1:21">
      <c r="A5989" s="117" t="s">
        <v>21035</v>
      </c>
      <c r="B5989" t="s">
        <v>14590</v>
      </c>
      <c r="C5989" t="s">
        <v>14590</v>
      </c>
      <c r="D5989">
        <v>26</v>
      </c>
      <c r="E5989">
        <v>20</v>
      </c>
      <c r="F5989">
        <v>26</v>
      </c>
      <c r="G5989">
        <v>20</v>
      </c>
      <c r="H5989">
        <v>1</v>
      </c>
      <c r="I5989">
        <v>1</v>
      </c>
      <c r="J5989">
        <v>18</v>
      </c>
      <c r="K5989" s="194">
        <v>18</v>
      </c>
      <c r="L5989" t="s">
        <v>1113</v>
      </c>
      <c r="M5989" t="s">
        <v>1113</v>
      </c>
      <c r="N5989">
        <v>181</v>
      </c>
      <c r="O5989" t="s">
        <v>7876</v>
      </c>
      <c r="P5989" t="s">
        <v>21036</v>
      </c>
      <c r="Q5989">
        <v>0.18099999999999999</v>
      </c>
      <c r="R5989" s="117" t="s">
        <v>14620</v>
      </c>
      <c r="S5989" s="117" t="s">
        <v>14621</v>
      </c>
      <c r="T5989" t="s">
        <v>17448</v>
      </c>
      <c r="U5989" t="s">
        <v>10772</v>
      </c>
    </row>
    <row r="5990" spans="1:21">
      <c r="A5990" s="117" t="s">
        <v>24911</v>
      </c>
      <c r="B5990" t="s">
        <v>14590</v>
      </c>
      <c r="C5990" t="s">
        <v>14590</v>
      </c>
      <c r="D5990">
        <v>42</v>
      </c>
      <c r="E5990">
        <v>36</v>
      </c>
      <c r="F5990">
        <v>42</v>
      </c>
      <c r="G5990">
        <v>36</v>
      </c>
      <c r="H5990">
        <v>1</v>
      </c>
      <c r="I5990">
        <v>1</v>
      </c>
      <c r="J5990">
        <v>0</v>
      </c>
      <c r="K5990" s="194">
        <v>0</v>
      </c>
      <c r="L5990" t="s">
        <v>1103</v>
      </c>
      <c r="M5990" t="s">
        <v>1103</v>
      </c>
      <c r="N5990">
        <v>60000</v>
      </c>
      <c r="O5990" t="s">
        <v>7876</v>
      </c>
      <c r="P5990" t="s">
        <v>24912</v>
      </c>
      <c r="Q5990">
        <v>60</v>
      </c>
      <c r="R5990" s="117" t="s">
        <v>14685</v>
      </c>
      <c r="S5990" s="117" t="s">
        <v>14589</v>
      </c>
      <c r="T5990" t="s">
        <v>12136</v>
      </c>
      <c r="U5990" t="s">
        <v>10773</v>
      </c>
    </row>
    <row r="5991" spans="1:21">
      <c r="A5991" s="117" t="s">
        <v>24913</v>
      </c>
      <c r="B5991" t="s">
        <v>14590</v>
      </c>
      <c r="C5991" t="s">
        <v>14590</v>
      </c>
      <c r="D5991">
        <v>42</v>
      </c>
      <c r="E5991">
        <v>36</v>
      </c>
      <c r="F5991">
        <v>42</v>
      </c>
      <c r="G5991">
        <v>36</v>
      </c>
      <c r="H5991">
        <v>1</v>
      </c>
      <c r="I5991">
        <v>1</v>
      </c>
      <c r="J5991">
        <v>0</v>
      </c>
      <c r="K5991" s="194">
        <v>0</v>
      </c>
      <c r="L5991" t="s">
        <v>1103</v>
      </c>
      <c r="M5991" t="s">
        <v>1103</v>
      </c>
      <c r="N5991">
        <v>90000</v>
      </c>
      <c r="O5991" t="s">
        <v>7876</v>
      </c>
      <c r="P5991" t="s">
        <v>24914</v>
      </c>
      <c r="Q5991">
        <v>90</v>
      </c>
      <c r="R5991" s="117" t="s">
        <v>14685</v>
      </c>
      <c r="S5991" s="117" t="s">
        <v>14589</v>
      </c>
      <c r="T5991" t="s">
        <v>12136</v>
      </c>
      <c r="U5991" t="s">
        <v>10772</v>
      </c>
    </row>
    <row r="5992" spans="1:21">
      <c r="A5992" s="117" t="s">
        <v>24915</v>
      </c>
      <c r="B5992" t="s">
        <v>14590</v>
      </c>
      <c r="C5992" t="s">
        <v>14590</v>
      </c>
      <c r="D5992">
        <v>42</v>
      </c>
      <c r="E5992">
        <v>36</v>
      </c>
      <c r="F5992">
        <v>42</v>
      </c>
      <c r="G5992">
        <v>36</v>
      </c>
      <c r="H5992">
        <v>1</v>
      </c>
      <c r="I5992">
        <v>1</v>
      </c>
      <c r="J5992">
        <v>0</v>
      </c>
      <c r="K5992" s="194">
        <v>0</v>
      </c>
      <c r="L5992" t="s">
        <v>1083</v>
      </c>
      <c r="M5992" t="s">
        <v>1083</v>
      </c>
      <c r="N5992">
        <v>80000</v>
      </c>
      <c r="O5992" t="s">
        <v>7876</v>
      </c>
      <c r="P5992" t="s">
        <v>24916</v>
      </c>
      <c r="Q5992">
        <v>80</v>
      </c>
      <c r="R5992" s="117" t="s">
        <v>14685</v>
      </c>
      <c r="S5992" s="117" t="s">
        <v>14589</v>
      </c>
      <c r="T5992" t="s">
        <v>12136</v>
      </c>
      <c r="U5992" t="s">
        <v>10773</v>
      </c>
    </row>
    <row r="5993" spans="1:21">
      <c r="A5993" s="117" t="s">
        <v>24917</v>
      </c>
      <c r="B5993" t="s">
        <v>14590</v>
      </c>
      <c r="C5993" t="s">
        <v>14590</v>
      </c>
      <c r="D5993">
        <v>42</v>
      </c>
      <c r="E5993">
        <v>36</v>
      </c>
      <c r="F5993">
        <v>42</v>
      </c>
      <c r="G5993">
        <v>36</v>
      </c>
      <c r="H5993">
        <v>1</v>
      </c>
      <c r="I5993">
        <v>1</v>
      </c>
      <c r="J5993">
        <v>0</v>
      </c>
      <c r="K5993" s="194">
        <v>0</v>
      </c>
      <c r="L5993" t="s">
        <v>1083</v>
      </c>
      <c r="M5993" t="s">
        <v>1083</v>
      </c>
      <c r="N5993">
        <v>120000</v>
      </c>
      <c r="O5993" t="s">
        <v>7876</v>
      </c>
      <c r="P5993" t="s">
        <v>24918</v>
      </c>
      <c r="Q5993">
        <v>120</v>
      </c>
      <c r="R5993" s="117" t="s">
        <v>14685</v>
      </c>
      <c r="S5993" s="117" t="s">
        <v>14589</v>
      </c>
      <c r="T5993" t="s">
        <v>12136</v>
      </c>
      <c r="U5993" t="s">
        <v>10772</v>
      </c>
    </row>
    <row r="5994" spans="1:21">
      <c r="A5994" s="117" t="s">
        <v>24919</v>
      </c>
      <c r="B5994" t="s">
        <v>14590</v>
      </c>
      <c r="C5994" t="s">
        <v>14590</v>
      </c>
      <c r="D5994">
        <v>42</v>
      </c>
      <c r="E5994">
        <v>36</v>
      </c>
      <c r="F5994">
        <v>42</v>
      </c>
      <c r="G5994">
        <v>36</v>
      </c>
      <c r="H5994">
        <v>1</v>
      </c>
      <c r="I5994">
        <v>1</v>
      </c>
      <c r="J5994">
        <v>0</v>
      </c>
      <c r="K5994" s="194">
        <v>0</v>
      </c>
      <c r="L5994" t="s">
        <v>1103</v>
      </c>
      <c r="M5994" t="s">
        <v>1103</v>
      </c>
      <c r="N5994">
        <v>60000</v>
      </c>
      <c r="O5994" t="s">
        <v>7876</v>
      </c>
      <c r="P5994" t="s">
        <v>24912</v>
      </c>
      <c r="Q5994">
        <v>60</v>
      </c>
      <c r="R5994" s="117" t="s">
        <v>14685</v>
      </c>
      <c r="S5994" s="117" t="s">
        <v>14589</v>
      </c>
      <c r="T5994" t="s">
        <v>12136</v>
      </c>
      <c r="U5994" t="s">
        <v>10773</v>
      </c>
    </row>
    <row r="5995" spans="1:21">
      <c r="A5995" s="117" t="s">
        <v>24920</v>
      </c>
      <c r="B5995" t="s">
        <v>14590</v>
      </c>
      <c r="C5995" t="s">
        <v>14590</v>
      </c>
      <c r="D5995">
        <v>42</v>
      </c>
      <c r="E5995">
        <v>36</v>
      </c>
      <c r="F5995">
        <v>42</v>
      </c>
      <c r="G5995">
        <v>36</v>
      </c>
      <c r="H5995">
        <v>1</v>
      </c>
      <c r="I5995">
        <v>1</v>
      </c>
      <c r="J5995">
        <v>0</v>
      </c>
      <c r="K5995" s="194">
        <v>0</v>
      </c>
      <c r="L5995" t="s">
        <v>1103</v>
      </c>
      <c r="M5995" t="s">
        <v>1103</v>
      </c>
      <c r="N5995">
        <v>90000</v>
      </c>
      <c r="O5995" t="s">
        <v>7876</v>
      </c>
      <c r="P5995" t="s">
        <v>24914</v>
      </c>
      <c r="Q5995">
        <v>90</v>
      </c>
      <c r="R5995" s="117" t="s">
        <v>14685</v>
      </c>
      <c r="S5995" s="117" t="s">
        <v>14589</v>
      </c>
      <c r="T5995" t="s">
        <v>12136</v>
      </c>
      <c r="U5995" t="s">
        <v>10772</v>
      </c>
    </row>
    <row r="5996" spans="1:21">
      <c r="A5996" s="117" t="s">
        <v>24921</v>
      </c>
      <c r="B5996" t="s">
        <v>14590</v>
      </c>
      <c r="C5996" t="s">
        <v>14590</v>
      </c>
      <c r="D5996">
        <v>42</v>
      </c>
      <c r="E5996">
        <v>36</v>
      </c>
      <c r="F5996">
        <v>42</v>
      </c>
      <c r="G5996">
        <v>36</v>
      </c>
      <c r="H5996">
        <v>1</v>
      </c>
      <c r="I5996">
        <v>1</v>
      </c>
      <c r="J5996">
        <v>0</v>
      </c>
      <c r="K5996" s="194">
        <v>0</v>
      </c>
      <c r="L5996" t="s">
        <v>1083</v>
      </c>
      <c r="M5996" t="s">
        <v>1083</v>
      </c>
      <c r="N5996">
        <v>80000</v>
      </c>
      <c r="O5996" t="s">
        <v>7876</v>
      </c>
      <c r="P5996" t="s">
        <v>24916</v>
      </c>
      <c r="Q5996">
        <v>80</v>
      </c>
      <c r="R5996" s="117" t="s">
        <v>14685</v>
      </c>
      <c r="S5996" s="117" t="s">
        <v>14589</v>
      </c>
      <c r="T5996" t="s">
        <v>12136</v>
      </c>
      <c r="U5996" t="s">
        <v>10772</v>
      </c>
    </row>
    <row r="5997" spans="1:21">
      <c r="A5997" s="117" t="s">
        <v>24922</v>
      </c>
      <c r="B5997" t="s">
        <v>14590</v>
      </c>
      <c r="C5997" t="s">
        <v>14590</v>
      </c>
      <c r="D5997">
        <v>42</v>
      </c>
      <c r="E5997">
        <v>36</v>
      </c>
      <c r="F5997">
        <v>42</v>
      </c>
      <c r="G5997">
        <v>36</v>
      </c>
      <c r="H5997">
        <v>1</v>
      </c>
      <c r="I5997">
        <v>1</v>
      </c>
      <c r="J5997">
        <v>0</v>
      </c>
      <c r="K5997" s="194">
        <v>0</v>
      </c>
      <c r="L5997" t="s">
        <v>1083</v>
      </c>
      <c r="M5997" t="s">
        <v>1083</v>
      </c>
      <c r="N5997">
        <v>120000</v>
      </c>
      <c r="O5997" t="s">
        <v>7876</v>
      </c>
      <c r="P5997" t="s">
        <v>24918</v>
      </c>
      <c r="Q5997">
        <v>120</v>
      </c>
      <c r="R5997" s="117" t="s">
        <v>14685</v>
      </c>
      <c r="S5997" s="117" t="s">
        <v>14589</v>
      </c>
      <c r="T5997" t="s">
        <v>12136</v>
      </c>
      <c r="U5997" t="s">
        <v>10772</v>
      </c>
    </row>
    <row r="5998" spans="1:21">
      <c r="A5998" s="117" t="s">
        <v>24923</v>
      </c>
      <c r="B5998" t="s">
        <v>14590</v>
      </c>
      <c r="C5998" t="s">
        <v>14590</v>
      </c>
      <c r="D5998">
        <v>42</v>
      </c>
      <c r="E5998">
        <v>36</v>
      </c>
      <c r="F5998">
        <v>42</v>
      </c>
      <c r="G5998">
        <v>36</v>
      </c>
      <c r="H5998">
        <v>1</v>
      </c>
      <c r="I5998">
        <v>1</v>
      </c>
      <c r="J5998">
        <v>0</v>
      </c>
      <c r="K5998" s="194">
        <v>0</v>
      </c>
      <c r="L5998" t="s">
        <v>1103</v>
      </c>
      <c r="M5998" t="s">
        <v>1103</v>
      </c>
      <c r="N5998">
        <v>60000</v>
      </c>
      <c r="O5998" t="s">
        <v>7876</v>
      </c>
      <c r="P5998" t="s">
        <v>24912</v>
      </c>
      <c r="Q5998">
        <v>60</v>
      </c>
      <c r="R5998" s="117" t="s">
        <v>14685</v>
      </c>
      <c r="S5998" s="117" t="s">
        <v>14589</v>
      </c>
      <c r="T5998" t="s">
        <v>12136</v>
      </c>
      <c r="U5998" t="s">
        <v>10773</v>
      </c>
    </row>
    <row r="5999" spans="1:21">
      <c r="A5999" s="117" t="s">
        <v>24924</v>
      </c>
      <c r="B5999" t="s">
        <v>14590</v>
      </c>
      <c r="C5999" t="s">
        <v>14590</v>
      </c>
      <c r="D5999">
        <v>42</v>
      </c>
      <c r="E5999">
        <v>36</v>
      </c>
      <c r="F5999">
        <v>42</v>
      </c>
      <c r="G5999">
        <v>36</v>
      </c>
      <c r="H5999">
        <v>1</v>
      </c>
      <c r="I5999">
        <v>1</v>
      </c>
      <c r="J5999">
        <v>0</v>
      </c>
      <c r="K5999" s="194">
        <v>0</v>
      </c>
      <c r="L5999" t="s">
        <v>1103</v>
      </c>
      <c r="M5999" t="s">
        <v>1103</v>
      </c>
      <c r="N5999">
        <v>90000</v>
      </c>
      <c r="O5999" t="s">
        <v>7876</v>
      </c>
      <c r="P5999" t="s">
        <v>24914</v>
      </c>
      <c r="Q5999">
        <v>90</v>
      </c>
      <c r="R5999" s="117" t="s">
        <v>14685</v>
      </c>
      <c r="S5999" s="117" t="s">
        <v>14589</v>
      </c>
      <c r="T5999" t="s">
        <v>12136</v>
      </c>
      <c r="U5999" t="s">
        <v>10773</v>
      </c>
    </row>
    <row r="6000" spans="1:21">
      <c r="A6000" s="117" t="s">
        <v>24925</v>
      </c>
      <c r="B6000" t="s">
        <v>14590</v>
      </c>
      <c r="C6000" t="s">
        <v>14590</v>
      </c>
      <c r="D6000">
        <v>42</v>
      </c>
      <c r="E6000">
        <v>36</v>
      </c>
      <c r="F6000">
        <v>42</v>
      </c>
      <c r="G6000">
        <v>36</v>
      </c>
      <c r="H6000">
        <v>1</v>
      </c>
      <c r="I6000">
        <v>1</v>
      </c>
      <c r="J6000">
        <v>0</v>
      </c>
      <c r="K6000" s="194">
        <v>0</v>
      </c>
      <c r="L6000" t="s">
        <v>1083</v>
      </c>
      <c r="M6000" t="s">
        <v>1083</v>
      </c>
      <c r="N6000">
        <v>80000</v>
      </c>
      <c r="O6000" t="s">
        <v>7876</v>
      </c>
      <c r="P6000" t="s">
        <v>24916</v>
      </c>
      <c r="Q6000">
        <v>80</v>
      </c>
      <c r="R6000" s="117" t="s">
        <v>14685</v>
      </c>
      <c r="S6000" s="117" t="s">
        <v>14589</v>
      </c>
      <c r="T6000" t="s">
        <v>12136</v>
      </c>
      <c r="U6000" t="s">
        <v>10773</v>
      </c>
    </row>
    <row r="6001" spans="1:21">
      <c r="A6001" s="117" t="s">
        <v>24926</v>
      </c>
      <c r="B6001" t="s">
        <v>14590</v>
      </c>
      <c r="C6001" t="s">
        <v>14590</v>
      </c>
      <c r="D6001">
        <v>42</v>
      </c>
      <c r="E6001">
        <v>36</v>
      </c>
      <c r="F6001">
        <v>42</v>
      </c>
      <c r="G6001">
        <v>36</v>
      </c>
      <c r="H6001">
        <v>1</v>
      </c>
      <c r="I6001">
        <v>1</v>
      </c>
      <c r="J6001">
        <v>0</v>
      </c>
      <c r="K6001" s="194">
        <v>0</v>
      </c>
      <c r="L6001" t="s">
        <v>1083</v>
      </c>
      <c r="M6001" t="s">
        <v>1083</v>
      </c>
      <c r="N6001">
        <v>120000</v>
      </c>
      <c r="O6001" t="s">
        <v>7876</v>
      </c>
      <c r="P6001" t="s">
        <v>24918</v>
      </c>
      <c r="Q6001">
        <v>120</v>
      </c>
      <c r="R6001" s="117" t="s">
        <v>14685</v>
      </c>
      <c r="S6001" s="117" t="s">
        <v>14589</v>
      </c>
      <c r="T6001" t="s">
        <v>12136</v>
      </c>
      <c r="U6001" t="s">
        <v>10772</v>
      </c>
    </row>
    <row r="6002" spans="1:21">
      <c r="A6002" s="117" t="s">
        <v>24927</v>
      </c>
      <c r="B6002" t="s">
        <v>14590</v>
      </c>
      <c r="C6002" t="s">
        <v>14590</v>
      </c>
      <c r="D6002">
        <v>42</v>
      </c>
      <c r="E6002">
        <v>36</v>
      </c>
      <c r="F6002">
        <v>42</v>
      </c>
      <c r="G6002">
        <v>36</v>
      </c>
      <c r="H6002">
        <v>1</v>
      </c>
      <c r="I6002">
        <v>1</v>
      </c>
      <c r="J6002">
        <v>0</v>
      </c>
      <c r="K6002" s="194">
        <v>0</v>
      </c>
      <c r="L6002" t="s">
        <v>1103</v>
      </c>
      <c r="M6002" t="s">
        <v>1103</v>
      </c>
      <c r="N6002">
        <v>60000</v>
      </c>
      <c r="O6002" t="s">
        <v>7876</v>
      </c>
      <c r="P6002" t="s">
        <v>24912</v>
      </c>
      <c r="Q6002">
        <v>60</v>
      </c>
      <c r="R6002" s="117" t="s">
        <v>14685</v>
      </c>
      <c r="S6002" s="117" t="s">
        <v>14589</v>
      </c>
      <c r="T6002" t="s">
        <v>12136</v>
      </c>
      <c r="U6002" t="s">
        <v>10773</v>
      </c>
    </row>
    <row r="6003" spans="1:21">
      <c r="A6003" s="117" t="s">
        <v>24928</v>
      </c>
      <c r="B6003" t="s">
        <v>14590</v>
      </c>
      <c r="C6003" t="s">
        <v>14590</v>
      </c>
      <c r="D6003">
        <v>42</v>
      </c>
      <c r="E6003">
        <v>36</v>
      </c>
      <c r="F6003">
        <v>42</v>
      </c>
      <c r="G6003">
        <v>36</v>
      </c>
      <c r="H6003">
        <v>1</v>
      </c>
      <c r="I6003">
        <v>1</v>
      </c>
      <c r="J6003">
        <v>0</v>
      </c>
      <c r="K6003" s="194">
        <v>0</v>
      </c>
      <c r="L6003" t="s">
        <v>1103</v>
      </c>
      <c r="M6003" t="s">
        <v>1103</v>
      </c>
      <c r="N6003">
        <v>90000</v>
      </c>
      <c r="O6003" t="s">
        <v>7876</v>
      </c>
      <c r="P6003" t="s">
        <v>24914</v>
      </c>
      <c r="Q6003">
        <v>90</v>
      </c>
      <c r="R6003" s="117" t="s">
        <v>14685</v>
      </c>
      <c r="S6003" s="117" t="s">
        <v>14589</v>
      </c>
      <c r="T6003" t="s">
        <v>12136</v>
      </c>
      <c r="U6003" t="s">
        <v>10773</v>
      </c>
    </row>
    <row r="6004" spans="1:21">
      <c r="A6004" s="117" t="s">
        <v>24929</v>
      </c>
      <c r="B6004" t="s">
        <v>14590</v>
      </c>
      <c r="C6004" t="s">
        <v>14590</v>
      </c>
      <c r="D6004">
        <v>42</v>
      </c>
      <c r="E6004">
        <v>36</v>
      </c>
      <c r="F6004">
        <v>42</v>
      </c>
      <c r="G6004">
        <v>36</v>
      </c>
      <c r="H6004">
        <v>1</v>
      </c>
      <c r="I6004">
        <v>1</v>
      </c>
      <c r="J6004">
        <v>0</v>
      </c>
      <c r="K6004" s="194">
        <v>0</v>
      </c>
      <c r="L6004" t="s">
        <v>1083</v>
      </c>
      <c r="M6004" t="s">
        <v>1083</v>
      </c>
      <c r="N6004">
        <v>80000</v>
      </c>
      <c r="O6004" t="s">
        <v>7876</v>
      </c>
      <c r="P6004" t="s">
        <v>24916</v>
      </c>
      <c r="Q6004">
        <v>80</v>
      </c>
      <c r="R6004" s="117" t="s">
        <v>14685</v>
      </c>
      <c r="S6004" s="117" t="s">
        <v>14589</v>
      </c>
      <c r="T6004" t="s">
        <v>12136</v>
      </c>
      <c r="U6004" t="s">
        <v>10772</v>
      </c>
    </row>
    <row r="6005" spans="1:21">
      <c r="A6005" s="117" t="s">
        <v>24930</v>
      </c>
      <c r="B6005" t="s">
        <v>14590</v>
      </c>
      <c r="C6005" t="s">
        <v>14590</v>
      </c>
      <c r="D6005">
        <v>42</v>
      </c>
      <c r="E6005">
        <v>36</v>
      </c>
      <c r="F6005">
        <v>42</v>
      </c>
      <c r="G6005">
        <v>36</v>
      </c>
      <c r="H6005">
        <v>1</v>
      </c>
      <c r="I6005">
        <v>1</v>
      </c>
      <c r="J6005">
        <v>0</v>
      </c>
      <c r="K6005" s="194">
        <v>0</v>
      </c>
      <c r="L6005" t="s">
        <v>1083</v>
      </c>
      <c r="M6005" t="s">
        <v>1083</v>
      </c>
      <c r="N6005">
        <v>120000</v>
      </c>
      <c r="O6005" t="s">
        <v>7876</v>
      </c>
      <c r="P6005" t="s">
        <v>24918</v>
      </c>
      <c r="Q6005">
        <v>120</v>
      </c>
      <c r="R6005" s="117" t="s">
        <v>14685</v>
      </c>
      <c r="S6005" s="117" t="s">
        <v>14589</v>
      </c>
      <c r="T6005" t="s">
        <v>12136</v>
      </c>
      <c r="U6005" t="s">
        <v>10772</v>
      </c>
    </row>
    <row r="6006" spans="1:21">
      <c r="A6006" s="117" t="s">
        <v>24931</v>
      </c>
      <c r="B6006" t="s">
        <v>14590</v>
      </c>
      <c r="C6006" t="s">
        <v>14590</v>
      </c>
      <c r="D6006">
        <v>42</v>
      </c>
      <c r="E6006">
        <v>36</v>
      </c>
      <c r="F6006">
        <v>42</v>
      </c>
      <c r="G6006">
        <v>36</v>
      </c>
      <c r="H6006">
        <v>1</v>
      </c>
      <c r="I6006">
        <v>1</v>
      </c>
      <c r="J6006">
        <v>0</v>
      </c>
      <c r="K6006" s="194">
        <v>0</v>
      </c>
      <c r="L6006" t="s">
        <v>1103</v>
      </c>
      <c r="M6006" t="s">
        <v>1103</v>
      </c>
      <c r="N6006">
        <v>60000</v>
      </c>
      <c r="O6006" t="s">
        <v>7876</v>
      </c>
      <c r="P6006" t="s">
        <v>24912</v>
      </c>
      <c r="Q6006">
        <v>60</v>
      </c>
      <c r="R6006" s="117" t="s">
        <v>14685</v>
      </c>
      <c r="S6006" s="117" t="s">
        <v>14589</v>
      </c>
      <c r="T6006" t="s">
        <v>12136</v>
      </c>
      <c r="U6006" t="s">
        <v>10773</v>
      </c>
    </row>
    <row r="6007" spans="1:21">
      <c r="A6007" s="117" t="s">
        <v>24932</v>
      </c>
      <c r="B6007" t="s">
        <v>14590</v>
      </c>
      <c r="C6007" t="s">
        <v>14590</v>
      </c>
      <c r="D6007">
        <v>42</v>
      </c>
      <c r="E6007">
        <v>36</v>
      </c>
      <c r="F6007">
        <v>42</v>
      </c>
      <c r="G6007">
        <v>36</v>
      </c>
      <c r="H6007">
        <v>1</v>
      </c>
      <c r="I6007">
        <v>1</v>
      </c>
      <c r="J6007">
        <v>0</v>
      </c>
      <c r="K6007" s="194">
        <v>0</v>
      </c>
      <c r="L6007" t="s">
        <v>1103</v>
      </c>
      <c r="M6007" t="s">
        <v>1103</v>
      </c>
      <c r="N6007">
        <v>90000</v>
      </c>
      <c r="O6007" t="s">
        <v>7876</v>
      </c>
      <c r="P6007" t="s">
        <v>24914</v>
      </c>
      <c r="Q6007">
        <v>90</v>
      </c>
      <c r="R6007" s="117" t="s">
        <v>14685</v>
      </c>
      <c r="S6007" s="117" t="s">
        <v>14589</v>
      </c>
      <c r="T6007" t="s">
        <v>12136</v>
      </c>
      <c r="U6007" t="s">
        <v>10773</v>
      </c>
    </row>
    <row r="6008" spans="1:21">
      <c r="A6008" s="117" t="s">
        <v>24933</v>
      </c>
      <c r="B6008" t="s">
        <v>14590</v>
      </c>
      <c r="C6008" t="s">
        <v>14590</v>
      </c>
      <c r="D6008">
        <v>42</v>
      </c>
      <c r="E6008">
        <v>36</v>
      </c>
      <c r="F6008">
        <v>42</v>
      </c>
      <c r="G6008">
        <v>36</v>
      </c>
      <c r="H6008">
        <v>1</v>
      </c>
      <c r="I6008">
        <v>1</v>
      </c>
      <c r="J6008">
        <v>0</v>
      </c>
      <c r="K6008" s="194">
        <v>0</v>
      </c>
      <c r="L6008" t="s">
        <v>1083</v>
      </c>
      <c r="M6008" t="s">
        <v>1083</v>
      </c>
      <c r="N6008">
        <v>80000</v>
      </c>
      <c r="O6008" t="s">
        <v>7876</v>
      </c>
      <c r="P6008" t="s">
        <v>24916</v>
      </c>
      <c r="Q6008">
        <v>80</v>
      </c>
      <c r="R6008" s="117" t="s">
        <v>14685</v>
      </c>
      <c r="S6008" s="117" t="s">
        <v>14589</v>
      </c>
      <c r="T6008" t="s">
        <v>12136</v>
      </c>
      <c r="U6008" t="s">
        <v>10773</v>
      </c>
    </row>
    <row r="6009" spans="1:21">
      <c r="A6009" s="117" t="s">
        <v>24934</v>
      </c>
      <c r="B6009" t="s">
        <v>14590</v>
      </c>
      <c r="C6009" t="s">
        <v>14590</v>
      </c>
      <c r="D6009">
        <v>42</v>
      </c>
      <c r="E6009">
        <v>36</v>
      </c>
      <c r="F6009">
        <v>42</v>
      </c>
      <c r="G6009">
        <v>36</v>
      </c>
      <c r="H6009">
        <v>1</v>
      </c>
      <c r="I6009">
        <v>1</v>
      </c>
      <c r="J6009">
        <v>0</v>
      </c>
      <c r="K6009" s="194">
        <v>0</v>
      </c>
      <c r="L6009" t="s">
        <v>1083</v>
      </c>
      <c r="M6009" t="s">
        <v>1083</v>
      </c>
      <c r="N6009">
        <v>120000</v>
      </c>
      <c r="O6009" t="s">
        <v>7876</v>
      </c>
      <c r="P6009" t="s">
        <v>24918</v>
      </c>
      <c r="Q6009">
        <v>120</v>
      </c>
      <c r="R6009" s="117" t="s">
        <v>14685</v>
      </c>
      <c r="S6009" s="117" t="s">
        <v>14589</v>
      </c>
      <c r="T6009" t="s">
        <v>12136</v>
      </c>
      <c r="U6009" t="s">
        <v>10773</v>
      </c>
    </row>
    <row r="6010" spans="1:21">
      <c r="A6010" s="117" t="s">
        <v>24935</v>
      </c>
      <c r="B6010" t="s">
        <v>14590</v>
      </c>
      <c r="C6010" t="s">
        <v>14590</v>
      </c>
      <c r="D6010">
        <v>42</v>
      </c>
      <c r="E6010">
        <v>36</v>
      </c>
      <c r="F6010">
        <v>42</v>
      </c>
      <c r="G6010">
        <v>36</v>
      </c>
      <c r="H6010">
        <v>1</v>
      </c>
      <c r="I6010">
        <v>1</v>
      </c>
      <c r="J6010">
        <v>0</v>
      </c>
      <c r="K6010" s="194">
        <v>0</v>
      </c>
      <c r="L6010" t="s">
        <v>1103</v>
      </c>
      <c r="M6010" t="s">
        <v>1103</v>
      </c>
      <c r="N6010">
        <v>60000</v>
      </c>
      <c r="O6010" t="s">
        <v>7876</v>
      </c>
      <c r="P6010" t="s">
        <v>24912</v>
      </c>
      <c r="Q6010">
        <v>60</v>
      </c>
      <c r="R6010" s="117" t="s">
        <v>14685</v>
      </c>
      <c r="S6010" s="117" t="s">
        <v>14589</v>
      </c>
      <c r="T6010" t="s">
        <v>12136</v>
      </c>
      <c r="U6010" t="s">
        <v>10773</v>
      </c>
    </row>
    <row r="6011" spans="1:21">
      <c r="A6011" s="117" t="s">
        <v>24936</v>
      </c>
      <c r="B6011" t="s">
        <v>14590</v>
      </c>
      <c r="C6011" t="s">
        <v>14590</v>
      </c>
      <c r="D6011">
        <v>42</v>
      </c>
      <c r="E6011">
        <v>36</v>
      </c>
      <c r="F6011">
        <v>42</v>
      </c>
      <c r="G6011">
        <v>36</v>
      </c>
      <c r="H6011">
        <v>1</v>
      </c>
      <c r="I6011">
        <v>1</v>
      </c>
      <c r="J6011">
        <v>0</v>
      </c>
      <c r="K6011" s="194">
        <v>0</v>
      </c>
      <c r="L6011" t="s">
        <v>1103</v>
      </c>
      <c r="M6011" t="s">
        <v>1103</v>
      </c>
      <c r="N6011">
        <v>90000</v>
      </c>
      <c r="O6011" t="s">
        <v>7876</v>
      </c>
      <c r="P6011" t="s">
        <v>24914</v>
      </c>
      <c r="Q6011">
        <v>90</v>
      </c>
      <c r="R6011" s="117" t="s">
        <v>14685</v>
      </c>
      <c r="S6011" s="117" t="s">
        <v>14589</v>
      </c>
      <c r="T6011" t="s">
        <v>12136</v>
      </c>
      <c r="U6011" t="s">
        <v>10772</v>
      </c>
    </row>
    <row r="6012" spans="1:21">
      <c r="A6012" s="117" t="s">
        <v>24937</v>
      </c>
      <c r="B6012" t="s">
        <v>14590</v>
      </c>
      <c r="C6012" t="s">
        <v>14590</v>
      </c>
      <c r="D6012">
        <v>42</v>
      </c>
      <c r="E6012">
        <v>36</v>
      </c>
      <c r="F6012">
        <v>42</v>
      </c>
      <c r="G6012">
        <v>36</v>
      </c>
      <c r="H6012">
        <v>1</v>
      </c>
      <c r="I6012">
        <v>1</v>
      </c>
      <c r="J6012">
        <v>0</v>
      </c>
      <c r="K6012" s="194">
        <v>0</v>
      </c>
      <c r="L6012" t="s">
        <v>1083</v>
      </c>
      <c r="M6012" t="s">
        <v>1083</v>
      </c>
      <c r="N6012">
        <v>80000</v>
      </c>
      <c r="O6012" t="s">
        <v>7876</v>
      </c>
      <c r="P6012" t="s">
        <v>24916</v>
      </c>
      <c r="Q6012">
        <v>80</v>
      </c>
      <c r="R6012" s="117" t="s">
        <v>14685</v>
      </c>
      <c r="S6012" s="117" t="s">
        <v>14589</v>
      </c>
      <c r="T6012" t="s">
        <v>12136</v>
      </c>
      <c r="U6012" t="s">
        <v>10773</v>
      </c>
    </row>
    <row r="6013" spans="1:21">
      <c r="A6013" s="117" t="s">
        <v>24938</v>
      </c>
      <c r="B6013" t="s">
        <v>14590</v>
      </c>
      <c r="C6013" t="s">
        <v>14590</v>
      </c>
      <c r="D6013">
        <v>42</v>
      </c>
      <c r="E6013">
        <v>36</v>
      </c>
      <c r="F6013">
        <v>42</v>
      </c>
      <c r="G6013">
        <v>36</v>
      </c>
      <c r="H6013">
        <v>1</v>
      </c>
      <c r="I6013">
        <v>1</v>
      </c>
      <c r="J6013">
        <v>0</v>
      </c>
      <c r="K6013" s="194">
        <v>0</v>
      </c>
      <c r="L6013" t="s">
        <v>1083</v>
      </c>
      <c r="M6013" t="s">
        <v>1083</v>
      </c>
      <c r="N6013">
        <v>120000</v>
      </c>
      <c r="O6013" t="s">
        <v>7876</v>
      </c>
      <c r="P6013" t="s">
        <v>24918</v>
      </c>
      <c r="Q6013">
        <v>120</v>
      </c>
      <c r="R6013" s="117" t="s">
        <v>14685</v>
      </c>
      <c r="S6013" s="117" t="s">
        <v>14589</v>
      </c>
      <c r="T6013" t="s">
        <v>12136</v>
      </c>
      <c r="U6013" t="s">
        <v>10772</v>
      </c>
    </row>
    <row r="6014" spans="1:21">
      <c r="A6014" s="117" t="s">
        <v>24939</v>
      </c>
      <c r="B6014" t="s">
        <v>14590</v>
      </c>
      <c r="C6014" t="s">
        <v>14590</v>
      </c>
      <c r="D6014">
        <v>42</v>
      </c>
      <c r="E6014">
        <v>36</v>
      </c>
      <c r="F6014">
        <v>42</v>
      </c>
      <c r="G6014">
        <v>36</v>
      </c>
      <c r="H6014">
        <v>1</v>
      </c>
      <c r="I6014">
        <v>1</v>
      </c>
      <c r="J6014">
        <v>0</v>
      </c>
      <c r="K6014" s="194">
        <v>0</v>
      </c>
      <c r="L6014" t="s">
        <v>1103</v>
      </c>
      <c r="M6014" t="s">
        <v>1103</v>
      </c>
      <c r="N6014">
        <v>60000</v>
      </c>
      <c r="O6014" t="s">
        <v>7876</v>
      </c>
      <c r="P6014" t="s">
        <v>24912</v>
      </c>
      <c r="Q6014">
        <v>60</v>
      </c>
      <c r="R6014" s="117" t="s">
        <v>14685</v>
      </c>
      <c r="S6014" s="117" t="s">
        <v>14589</v>
      </c>
      <c r="T6014" t="s">
        <v>12136</v>
      </c>
      <c r="U6014" t="s">
        <v>10773</v>
      </c>
    </row>
    <row r="6015" spans="1:21">
      <c r="A6015" s="117" t="s">
        <v>24940</v>
      </c>
      <c r="B6015" t="s">
        <v>14590</v>
      </c>
      <c r="C6015" t="s">
        <v>14590</v>
      </c>
      <c r="D6015">
        <v>42</v>
      </c>
      <c r="E6015">
        <v>36</v>
      </c>
      <c r="F6015">
        <v>42</v>
      </c>
      <c r="G6015">
        <v>36</v>
      </c>
      <c r="H6015">
        <v>1</v>
      </c>
      <c r="I6015">
        <v>1</v>
      </c>
      <c r="J6015">
        <v>0</v>
      </c>
      <c r="K6015" s="194">
        <v>0</v>
      </c>
      <c r="L6015" t="s">
        <v>1103</v>
      </c>
      <c r="M6015" t="s">
        <v>1103</v>
      </c>
      <c r="N6015">
        <v>90000</v>
      </c>
      <c r="O6015" t="s">
        <v>7876</v>
      </c>
      <c r="P6015" t="s">
        <v>24914</v>
      </c>
      <c r="Q6015">
        <v>90</v>
      </c>
      <c r="R6015" s="117" t="s">
        <v>14685</v>
      </c>
      <c r="S6015" s="117" t="s">
        <v>14589</v>
      </c>
      <c r="T6015" t="s">
        <v>12136</v>
      </c>
      <c r="U6015" t="s">
        <v>10772</v>
      </c>
    </row>
    <row r="6016" spans="1:21">
      <c r="A6016" s="117" t="s">
        <v>24941</v>
      </c>
      <c r="B6016" t="s">
        <v>14590</v>
      </c>
      <c r="C6016" t="s">
        <v>14590</v>
      </c>
      <c r="D6016">
        <v>42</v>
      </c>
      <c r="E6016">
        <v>36</v>
      </c>
      <c r="F6016">
        <v>42</v>
      </c>
      <c r="G6016">
        <v>36</v>
      </c>
      <c r="H6016">
        <v>1</v>
      </c>
      <c r="I6016">
        <v>1</v>
      </c>
      <c r="J6016">
        <v>0</v>
      </c>
      <c r="K6016" s="194">
        <v>0</v>
      </c>
      <c r="L6016" t="s">
        <v>1083</v>
      </c>
      <c r="M6016" t="s">
        <v>1083</v>
      </c>
      <c r="N6016">
        <v>80000</v>
      </c>
      <c r="O6016" t="s">
        <v>7876</v>
      </c>
      <c r="P6016" t="s">
        <v>24916</v>
      </c>
      <c r="Q6016">
        <v>80</v>
      </c>
      <c r="R6016" s="117" t="s">
        <v>14685</v>
      </c>
      <c r="S6016" s="117" t="s">
        <v>14589</v>
      </c>
      <c r="T6016" t="s">
        <v>12136</v>
      </c>
      <c r="U6016" t="s">
        <v>10772</v>
      </c>
    </row>
    <row r="6017" spans="1:21">
      <c r="A6017" s="117" t="s">
        <v>24942</v>
      </c>
      <c r="B6017" t="s">
        <v>14590</v>
      </c>
      <c r="C6017" t="s">
        <v>14590</v>
      </c>
      <c r="D6017">
        <v>42</v>
      </c>
      <c r="E6017">
        <v>36</v>
      </c>
      <c r="F6017">
        <v>42</v>
      </c>
      <c r="G6017">
        <v>36</v>
      </c>
      <c r="H6017">
        <v>1</v>
      </c>
      <c r="I6017">
        <v>1</v>
      </c>
      <c r="J6017">
        <v>0</v>
      </c>
      <c r="K6017" s="194">
        <v>0</v>
      </c>
      <c r="L6017" t="s">
        <v>1083</v>
      </c>
      <c r="M6017" t="s">
        <v>1083</v>
      </c>
      <c r="N6017">
        <v>120000</v>
      </c>
      <c r="O6017" t="s">
        <v>7876</v>
      </c>
      <c r="P6017" t="s">
        <v>24918</v>
      </c>
      <c r="Q6017">
        <v>120</v>
      </c>
      <c r="R6017" s="117" t="s">
        <v>14685</v>
      </c>
      <c r="S6017" s="117" t="s">
        <v>14589</v>
      </c>
      <c r="T6017" t="s">
        <v>12136</v>
      </c>
      <c r="U6017" t="s">
        <v>10772</v>
      </c>
    </row>
    <row r="6018" spans="1:21">
      <c r="A6018" s="117" t="s">
        <v>24943</v>
      </c>
      <c r="B6018" t="s">
        <v>14590</v>
      </c>
      <c r="C6018" t="s">
        <v>14590</v>
      </c>
      <c r="D6018">
        <v>42</v>
      </c>
      <c r="E6018">
        <v>36</v>
      </c>
      <c r="F6018">
        <v>42</v>
      </c>
      <c r="G6018">
        <v>36</v>
      </c>
      <c r="H6018">
        <v>1</v>
      </c>
      <c r="I6018">
        <v>1</v>
      </c>
      <c r="J6018">
        <v>0</v>
      </c>
      <c r="K6018" s="194">
        <v>0</v>
      </c>
      <c r="L6018" t="s">
        <v>1103</v>
      </c>
      <c r="M6018" t="s">
        <v>1103</v>
      </c>
      <c r="N6018">
        <v>60000</v>
      </c>
      <c r="O6018" t="s">
        <v>7876</v>
      </c>
      <c r="P6018" t="s">
        <v>24912</v>
      </c>
      <c r="Q6018">
        <v>60</v>
      </c>
      <c r="R6018" s="117" t="s">
        <v>14685</v>
      </c>
      <c r="S6018" s="117" t="s">
        <v>14589</v>
      </c>
      <c r="T6018" t="s">
        <v>12136</v>
      </c>
      <c r="U6018" t="s">
        <v>10773</v>
      </c>
    </row>
    <row r="6019" spans="1:21">
      <c r="A6019" s="117" t="s">
        <v>24944</v>
      </c>
      <c r="B6019" t="s">
        <v>14590</v>
      </c>
      <c r="C6019" t="s">
        <v>14590</v>
      </c>
      <c r="D6019">
        <v>42</v>
      </c>
      <c r="E6019">
        <v>36</v>
      </c>
      <c r="F6019">
        <v>42</v>
      </c>
      <c r="G6019">
        <v>36</v>
      </c>
      <c r="H6019">
        <v>1</v>
      </c>
      <c r="I6019">
        <v>1</v>
      </c>
      <c r="J6019">
        <v>0</v>
      </c>
      <c r="K6019" s="194">
        <v>0</v>
      </c>
      <c r="L6019" t="s">
        <v>1103</v>
      </c>
      <c r="M6019" t="s">
        <v>1103</v>
      </c>
      <c r="N6019">
        <v>90000</v>
      </c>
      <c r="O6019" t="s">
        <v>7876</v>
      </c>
      <c r="P6019" t="s">
        <v>24914</v>
      </c>
      <c r="Q6019">
        <v>90</v>
      </c>
      <c r="R6019" s="117" t="s">
        <v>14685</v>
      </c>
      <c r="S6019" s="117" t="s">
        <v>14589</v>
      </c>
      <c r="T6019" t="s">
        <v>12136</v>
      </c>
      <c r="U6019" t="s">
        <v>10772</v>
      </c>
    </row>
    <row r="6020" spans="1:21">
      <c r="A6020" s="117" t="s">
        <v>24945</v>
      </c>
      <c r="B6020" t="s">
        <v>14590</v>
      </c>
      <c r="C6020" t="s">
        <v>14590</v>
      </c>
      <c r="D6020">
        <v>42</v>
      </c>
      <c r="E6020">
        <v>36</v>
      </c>
      <c r="F6020">
        <v>42</v>
      </c>
      <c r="G6020">
        <v>36</v>
      </c>
      <c r="H6020">
        <v>1</v>
      </c>
      <c r="I6020">
        <v>1</v>
      </c>
      <c r="J6020">
        <v>0</v>
      </c>
      <c r="K6020" s="194">
        <v>0</v>
      </c>
      <c r="L6020" t="s">
        <v>1083</v>
      </c>
      <c r="M6020" t="s">
        <v>1083</v>
      </c>
      <c r="N6020">
        <v>80000</v>
      </c>
      <c r="O6020" t="s">
        <v>7876</v>
      </c>
      <c r="P6020" t="s">
        <v>24916</v>
      </c>
      <c r="Q6020">
        <v>80</v>
      </c>
      <c r="R6020" s="117" t="s">
        <v>14685</v>
      </c>
      <c r="S6020" s="117" t="s">
        <v>14589</v>
      </c>
      <c r="T6020" t="s">
        <v>12136</v>
      </c>
      <c r="U6020" t="s">
        <v>10772</v>
      </c>
    </row>
    <row r="6021" spans="1:21">
      <c r="A6021" s="117" t="s">
        <v>24946</v>
      </c>
      <c r="B6021" t="s">
        <v>14590</v>
      </c>
      <c r="C6021" t="s">
        <v>14590</v>
      </c>
      <c r="D6021">
        <v>42</v>
      </c>
      <c r="E6021">
        <v>36</v>
      </c>
      <c r="F6021">
        <v>42</v>
      </c>
      <c r="G6021">
        <v>36</v>
      </c>
      <c r="H6021">
        <v>1</v>
      </c>
      <c r="I6021">
        <v>1</v>
      </c>
      <c r="J6021">
        <v>0</v>
      </c>
      <c r="K6021" s="194">
        <v>0</v>
      </c>
      <c r="L6021" t="s">
        <v>1083</v>
      </c>
      <c r="M6021" t="s">
        <v>1083</v>
      </c>
      <c r="N6021">
        <v>120000</v>
      </c>
      <c r="O6021" t="s">
        <v>7876</v>
      </c>
      <c r="P6021" t="s">
        <v>24918</v>
      </c>
      <c r="Q6021">
        <v>120</v>
      </c>
      <c r="R6021" s="117" t="s">
        <v>14685</v>
      </c>
      <c r="S6021" s="117" t="s">
        <v>14589</v>
      </c>
      <c r="T6021" t="s">
        <v>12136</v>
      </c>
      <c r="U6021" t="s">
        <v>10772</v>
      </c>
    </row>
    <row r="6022" spans="1:21">
      <c r="A6022" s="117" t="s">
        <v>13434</v>
      </c>
      <c r="B6022" t="s">
        <v>14590</v>
      </c>
      <c r="C6022" t="s">
        <v>14593</v>
      </c>
      <c r="D6022">
        <v>132</v>
      </c>
      <c r="E6022">
        <v>126</v>
      </c>
      <c r="F6022" t="e">
        <v>#N/A</v>
      </c>
      <c r="G6022" t="e">
        <v>#N/A</v>
      </c>
      <c r="H6022">
        <v>1</v>
      </c>
      <c r="I6022">
        <v>1</v>
      </c>
      <c r="J6022">
        <v>0</v>
      </c>
      <c r="K6022" s="194" t="e">
        <v>#N/A</v>
      </c>
      <c r="L6022" t="s">
        <v>1077</v>
      </c>
      <c r="M6022" t="s">
        <v>1077</v>
      </c>
      <c r="O6022" t="s">
        <v>7876</v>
      </c>
      <c r="R6022" s="117" t="s">
        <v>14599</v>
      </c>
      <c r="S6022" s="117" t="s">
        <v>14615</v>
      </c>
      <c r="T6022" t="e">
        <v>#N/A</v>
      </c>
      <c r="U6022" t="s">
        <v>10772</v>
      </c>
    </row>
    <row r="6023" spans="1:21">
      <c r="A6023" s="117" t="s">
        <v>3106</v>
      </c>
      <c r="B6023" t="s">
        <v>14590</v>
      </c>
      <c r="C6023" t="s">
        <v>14590</v>
      </c>
      <c r="D6023">
        <v>6</v>
      </c>
      <c r="E6023">
        <v>0</v>
      </c>
      <c r="F6023">
        <v>6</v>
      </c>
      <c r="G6023">
        <v>0</v>
      </c>
      <c r="H6023">
        <v>1</v>
      </c>
      <c r="I6023">
        <v>1</v>
      </c>
      <c r="J6023">
        <v>0</v>
      </c>
      <c r="K6023" s="194">
        <v>0</v>
      </c>
      <c r="L6023" t="e">
        <v>#N/A</v>
      </c>
      <c r="M6023" t="e">
        <v>#N/A</v>
      </c>
      <c r="O6023" t="s">
        <v>7876</v>
      </c>
      <c r="R6023" s="117" t="s">
        <v>14944</v>
      </c>
      <c r="S6023" s="117" t="s">
        <v>14615</v>
      </c>
      <c r="T6023" t="e">
        <v>#N/A</v>
      </c>
      <c r="U6023" t="s">
        <v>10772</v>
      </c>
    </row>
    <row r="6024" spans="1:21">
      <c r="A6024" s="117" t="s">
        <v>13491</v>
      </c>
      <c r="B6024" t="s">
        <v>14590</v>
      </c>
      <c r="C6024" t="s">
        <v>14593</v>
      </c>
      <c r="D6024">
        <v>34</v>
      </c>
      <c r="E6024">
        <v>28</v>
      </c>
      <c r="F6024" t="e">
        <v>#N/A</v>
      </c>
      <c r="G6024" t="e">
        <v>#N/A</v>
      </c>
      <c r="H6024">
        <v>1</v>
      </c>
      <c r="I6024">
        <v>1</v>
      </c>
      <c r="J6024">
        <v>0</v>
      </c>
      <c r="K6024" s="194" t="e">
        <v>#N/A</v>
      </c>
      <c r="L6024" t="s">
        <v>1083</v>
      </c>
      <c r="M6024" t="s">
        <v>1083</v>
      </c>
      <c r="N6024">
        <v>500</v>
      </c>
      <c r="O6024" t="s">
        <v>7876</v>
      </c>
      <c r="P6024" t="s">
        <v>13930</v>
      </c>
      <c r="Q6024">
        <v>0.5</v>
      </c>
      <c r="R6024" s="117" t="s">
        <v>14599</v>
      </c>
      <c r="S6024" s="117" t="s">
        <v>15531</v>
      </c>
      <c r="T6024" t="s">
        <v>13814</v>
      </c>
      <c r="U6024" t="s">
        <v>10772</v>
      </c>
    </row>
    <row r="6025" spans="1:21">
      <c r="A6025" s="117" t="s">
        <v>21037</v>
      </c>
      <c r="B6025" t="s">
        <v>14590</v>
      </c>
      <c r="C6025" t="s">
        <v>14590</v>
      </c>
      <c r="D6025">
        <v>28</v>
      </c>
      <c r="E6025">
        <v>22</v>
      </c>
      <c r="F6025">
        <v>28</v>
      </c>
      <c r="G6025">
        <v>22</v>
      </c>
      <c r="H6025">
        <v>20</v>
      </c>
      <c r="I6025">
        <v>20</v>
      </c>
      <c r="J6025">
        <v>0</v>
      </c>
      <c r="K6025" s="194">
        <v>0</v>
      </c>
      <c r="L6025" t="s">
        <v>1075</v>
      </c>
      <c r="M6025" t="s">
        <v>1075</v>
      </c>
      <c r="N6025">
        <v>395.1</v>
      </c>
      <c r="O6025" t="s">
        <v>7876</v>
      </c>
      <c r="P6025" t="s">
        <v>21038</v>
      </c>
      <c r="Q6025">
        <v>0.39510000000000001</v>
      </c>
      <c r="R6025" s="117" t="s">
        <v>14944</v>
      </c>
      <c r="S6025" s="117" t="s">
        <v>14688</v>
      </c>
      <c r="T6025" t="s">
        <v>13996</v>
      </c>
      <c r="U6025" t="s">
        <v>10772</v>
      </c>
    </row>
    <row r="6026" spans="1:21">
      <c r="A6026" s="117" t="s">
        <v>19890</v>
      </c>
      <c r="B6026" t="s">
        <v>14590</v>
      </c>
      <c r="C6026" t="s">
        <v>14593</v>
      </c>
      <c r="D6026">
        <v>28</v>
      </c>
      <c r="E6026">
        <v>22</v>
      </c>
      <c r="F6026" t="e">
        <v>#N/A</v>
      </c>
      <c r="G6026" t="e">
        <v>#N/A</v>
      </c>
      <c r="H6026">
        <v>16</v>
      </c>
      <c r="I6026">
        <v>16</v>
      </c>
      <c r="J6026">
        <v>0</v>
      </c>
      <c r="K6026" s="194" t="e">
        <v>#N/A</v>
      </c>
      <c r="L6026" t="s">
        <v>1075</v>
      </c>
      <c r="M6026" t="s">
        <v>1075</v>
      </c>
      <c r="N6026">
        <v>540</v>
      </c>
      <c r="O6026" t="s">
        <v>7876</v>
      </c>
      <c r="P6026" t="s">
        <v>19891</v>
      </c>
      <c r="Q6026">
        <v>0.54</v>
      </c>
      <c r="R6026" s="117" t="s">
        <v>14687</v>
      </c>
      <c r="S6026" s="117" t="s">
        <v>14688</v>
      </c>
      <c r="T6026" t="s">
        <v>13996</v>
      </c>
      <c r="U6026" t="s">
        <v>10772</v>
      </c>
    </row>
    <row r="6027" spans="1:21">
      <c r="A6027" s="117" t="s">
        <v>19892</v>
      </c>
      <c r="B6027" t="s">
        <v>14590</v>
      </c>
      <c r="C6027" t="s">
        <v>14593</v>
      </c>
      <c r="D6027">
        <v>28</v>
      </c>
      <c r="E6027">
        <v>22</v>
      </c>
      <c r="F6027" t="e">
        <v>#N/A</v>
      </c>
      <c r="G6027" t="e">
        <v>#N/A</v>
      </c>
      <c r="H6027">
        <v>10</v>
      </c>
      <c r="I6027">
        <v>10</v>
      </c>
      <c r="J6027">
        <v>0</v>
      </c>
      <c r="K6027" s="194" t="e">
        <v>#N/A</v>
      </c>
      <c r="L6027" t="s">
        <v>1075</v>
      </c>
      <c r="M6027" t="s">
        <v>1075</v>
      </c>
      <c r="N6027">
        <v>730</v>
      </c>
      <c r="O6027" t="s">
        <v>7876</v>
      </c>
      <c r="P6027" t="s">
        <v>19891</v>
      </c>
      <c r="Q6027">
        <v>0.73</v>
      </c>
      <c r="R6027" s="117" t="s">
        <v>14687</v>
      </c>
      <c r="S6027" s="117" t="s">
        <v>14688</v>
      </c>
      <c r="T6027" t="s">
        <v>13996</v>
      </c>
      <c r="U6027" t="s">
        <v>10772</v>
      </c>
    </row>
    <row r="6028" spans="1:21">
      <c r="A6028" s="117" t="s">
        <v>24947</v>
      </c>
      <c r="B6028" t="s">
        <v>14590</v>
      </c>
      <c r="C6028" t="s">
        <v>14590</v>
      </c>
      <c r="D6028">
        <v>48</v>
      </c>
      <c r="E6028">
        <v>42</v>
      </c>
      <c r="F6028">
        <v>48</v>
      </c>
      <c r="G6028">
        <v>42</v>
      </c>
      <c r="H6028">
        <v>24</v>
      </c>
      <c r="I6028">
        <v>24</v>
      </c>
      <c r="J6028">
        <v>999999</v>
      </c>
      <c r="K6028" s="194">
        <v>999999</v>
      </c>
      <c r="L6028" t="s">
        <v>1075</v>
      </c>
      <c r="M6028" t="s">
        <v>1075</v>
      </c>
      <c r="N6028">
        <v>495</v>
      </c>
      <c r="O6028" t="s">
        <v>7876</v>
      </c>
      <c r="P6028" t="s">
        <v>24948</v>
      </c>
      <c r="Q6028">
        <v>0.495</v>
      </c>
      <c r="R6028" s="117" t="s">
        <v>14594</v>
      </c>
      <c r="S6028" s="117" t="s">
        <v>14589</v>
      </c>
      <c r="T6028" t="s">
        <v>12136</v>
      </c>
      <c r="U6028" t="s">
        <v>10772</v>
      </c>
    </row>
    <row r="6029" spans="1:21">
      <c r="A6029" s="117" t="s">
        <v>24949</v>
      </c>
      <c r="B6029" t="s">
        <v>14590</v>
      </c>
      <c r="C6029" t="s">
        <v>14590</v>
      </c>
      <c r="D6029">
        <v>67</v>
      </c>
      <c r="E6029">
        <v>61</v>
      </c>
      <c r="F6029">
        <v>67</v>
      </c>
      <c r="G6029">
        <v>61</v>
      </c>
      <c r="H6029">
        <v>1</v>
      </c>
      <c r="I6029">
        <v>1</v>
      </c>
      <c r="J6029">
        <v>999999</v>
      </c>
      <c r="K6029" s="194">
        <v>999999</v>
      </c>
      <c r="L6029" t="s">
        <v>1083</v>
      </c>
      <c r="M6029" t="s">
        <v>1083</v>
      </c>
      <c r="N6029">
        <v>156</v>
      </c>
      <c r="O6029" t="s">
        <v>7876</v>
      </c>
      <c r="Q6029">
        <v>0.156</v>
      </c>
      <c r="R6029" s="117" t="s">
        <v>14743</v>
      </c>
      <c r="S6029" s="117" t="s">
        <v>14589</v>
      </c>
      <c r="T6029" t="s">
        <v>12136</v>
      </c>
      <c r="U6029" t="s">
        <v>10773</v>
      </c>
    </row>
    <row r="6030" spans="1:21">
      <c r="A6030" s="117" t="s">
        <v>24950</v>
      </c>
      <c r="B6030" t="s">
        <v>14590</v>
      </c>
      <c r="C6030" t="s">
        <v>14590</v>
      </c>
      <c r="D6030">
        <v>67</v>
      </c>
      <c r="E6030">
        <v>61</v>
      </c>
      <c r="F6030">
        <v>67</v>
      </c>
      <c r="G6030">
        <v>61</v>
      </c>
      <c r="H6030">
        <v>1</v>
      </c>
      <c r="I6030">
        <v>1</v>
      </c>
      <c r="J6030">
        <v>999999</v>
      </c>
      <c r="K6030" s="194">
        <v>999999</v>
      </c>
      <c r="L6030" t="s">
        <v>1083</v>
      </c>
      <c r="M6030" t="s">
        <v>1083</v>
      </c>
      <c r="N6030">
        <v>156</v>
      </c>
      <c r="O6030" t="s">
        <v>7876</v>
      </c>
      <c r="Q6030">
        <v>0.156</v>
      </c>
      <c r="R6030" s="117" t="s">
        <v>14743</v>
      </c>
      <c r="S6030" s="117" t="s">
        <v>14589</v>
      </c>
      <c r="T6030" t="s">
        <v>12136</v>
      </c>
      <c r="U6030" t="s">
        <v>10773</v>
      </c>
    </row>
    <row r="6031" spans="1:21">
      <c r="A6031" s="117" t="s">
        <v>24951</v>
      </c>
      <c r="B6031" t="s">
        <v>14590</v>
      </c>
      <c r="C6031" t="s">
        <v>14590</v>
      </c>
      <c r="D6031">
        <v>67</v>
      </c>
      <c r="E6031">
        <v>61</v>
      </c>
      <c r="F6031">
        <v>67</v>
      </c>
      <c r="G6031">
        <v>61</v>
      </c>
      <c r="H6031">
        <v>1</v>
      </c>
      <c r="I6031">
        <v>1</v>
      </c>
      <c r="J6031">
        <v>999999</v>
      </c>
      <c r="K6031" s="194">
        <v>999999</v>
      </c>
      <c r="L6031" t="s">
        <v>1083</v>
      </c>
      <c r="M6031" t="s">
        <v>1083</v>
      </c>
      <c r="N6031">
        <v>156</v>
      </c>
      <c r="O6031" t="s">
        <v>7876</v>
      </c>
      <c r="Q6031">
        <v>0.156</v>
      </c>
      <c r="R6031" s="117" t="s">
        <v>14743</v>
      </c>
      <c r="S6031" s="117" t="s">
        <v>14589</v>
      </c>
      <c r="T6031" t="s">
        <v>12136</v>
      </c>
      <c r="U6031" t="s">
        <v>10773</v>
      </c>
    </row>
    <row r="6032" spans="1:21">
      <c r="A6032" s="117" t="s">
        <v>24952</v>
      </c>
      <c r="B6032" t="s">
        <v>14590</v>
      </c>
      <c r="C6032" t="s">
        <v>14590</v>
      </c>
      <c r="D6032">
        <v>67</v>
      </c>
      <c r="E6032">
        <v>61</v>
      </c>
      <c r="F6032">
        <v>67</v>
      </c>
      <c r="G6032">
        <v>61</v>
      </c>
      <c r="H6032">
        <v>1</v>
      </c>
      <c r="I6032">
        <v>1</v>
      </c>
      <c r="J6032">
        <v>999999</v>
      </c>
      <c r="K6032" s="194">
        <v>999999</v>
      </c>
      <c r="L6032" t="s">
        <v>1083</v>
      </c>
      <c r="M6032" t="s">
        <v>1083</v>
      </c>
      <c r="N6032">
        <v>156</v>
      </c>
      <c r="O6032" t="s">
        <v>7876</v>
      </c>
      <c r="Q6032">
        <v>0.156</v>
      </c>
      <c r="R6032" s="117" t="s">
        <v>14743</v>
      </c>
      <c r="S6032" s="117" t="s">
        <v>14589</v>
      </c>
      <c r="T6032" t="s">
        <v>12136</v>
      </c>
      <c r="U6032" t="s">
        <v>10773</v>
      </c>
    </row>
    <row r="6033" spans="1:21">
      <c r="A6033" s="117" t="s">
        <v>24953</v>
      </c>
      <c r="B6033" t="s">
        <v>14590</v>
      </c>
      <c r="C6033" t="s">
        <v>14590</v>
      </c>
      <c r="D6033">
        <v>45</v>
      </c>
      <c r="E6033">
        <v>39</v>
      </c>
      <c r="F6033">
        <v>45</v>
      </c>
      <c r="G6033">
        <v>39</v>
      </c>
      <c r="H6033">
        <v>1</v>
      </c>
      <c r="I6033">
        <v>1</v>
      </c>
      <c r="J6033">
        <v>999999</v>
      </c>
      <c r="K6033" s="194">
        <v>999999</v>
      </c>
      <c r="L6033" t="s">
        <v>1083</v>
      </c>
      <c r="M6033" t="s">
        <v>1083</v>
      </c>
      <c r="N6033">
        <v>156</v>
      </c>
      <c r="O6033" t="s">
        <v>7876</v>
      </c>
      <c r="Q6033">
        <v>0.156</v>
      </c>
      <c r="R6033" s="117" t="s">
        <v>14743</v>
      </c>
      <c r="S6033" s="117" t="s">
        <v>14589</v>
      </c>
      <c r="T6033" t="s">
        <v>12136</v>
      </c>
      <c r="U6033" t="s">
        <v>10773</v>
      </c>
    </row>
    <row r="6034" spans="1:21">
      <c r="A6034" s="117" t="s">
        <v>24954</v>
      </c>
      <c r="B6034" t="s">
        <v>14590</v>
      </c>
      <c r="C6034" t="s">
        <v>14590</v>
      </c>
      <c r="D6034">
        <v>67</v>
      </c>
      <c r="E6034">
        <v>61</v>
      </c>
      <c r="F6034">
        <v>67</v>
      </c>
      <c r="G6034">
        <v>61</v>
      </c>
      <c r="H6034">
        <v>1</v>
      </c>
      <c r="I6034">
        <v>1</v>
      </c>
      <c r="J6034">
        <v>999999</v>
      </c>
      <c r="K6034" s="194">
        <v>999999</v>
      </c>
      <c r="L6034" t="s">
        <v>1083</v>
      </c>
      <c r="M6034" t="s">
        <v>1083</v>
      </c>
      <c r="N6034">
        <v>156</v>
      </c>
      <c r="O6034" t="s">
        <v>7876</v>
      </c>
      <c r="Q6034">
        <v>0.156</v>
      </c>
      <c r="R6034" s="117" t="s">
        <v>14743</v>
      </c>
      <c r="S6034" s="117" t="s">
        <v>14589</v>
      </c>
      <c r="T6034" t="s">
        <v>12136</v>
      </c>
      <c r="U6034" t="s">
        <v>10773</v>
      </c>
    </row>
    <row r="6035" spans="1:21">
      <c r="A6035" s="117" t="s">
        <v>647</v>
      </c>
      <c r="B6035" t="s">
        <v>13815</v>
      </c>
      <c r="C6035" t="s">
        <v>13815</v>
      </c>
      <c r="D6035">
        <v>2</v>
      </c>
      <c r="E6035">
        <v>29</v>
      </c>
      <c r="F6035">
        <v>2</v>
      </c>
      <c r="G6035">
        <v>29</v>
      </c>
      <c r="H6035">
        <v>1</v>
      </c>
      <c r="I6035">
        <v>1</v>
      </c>
      <c r="J6035">
        <v>101</v>
      </c>
      <c r="K6035" s="194">
        <v>70</v>
      </c>
      <c r="L6035" t="s">
        <v>1083</v>
      </c>
      <c r="M6035" t="s">
        <v>1083</v>
      </c>
      <c r="N6035">
        <v>194</v>
      </c>
      <c r="O6035" t="s">
        <v>7876</v>
      </c>
      <c r="P6035" t="s">
        <v>8833</v>
      </c>
      <c r="Q6035">
        <v>0.19400000000000001</v>
      </c>
      <c r="R6035" s="117" t="s">
        <v>21039</v>
      </c>
      <c r="S6035" s="117" t="s">
        <v>14589</v>
      </c>
      <c r="T6035" t="s">
        <v>12136</v>
      </c>
      <c r="U6035" t="s">
        <v>10772</v>
      </c>
    </row>
    <row r="6036" spans="1:21">
      <c r="A6036" s="117" t="s">
        <v>648</v>
      </c>
      <c r="B6036" t="s">
        <v>13815</v>
      </c>
      <c r="C6036" t="s">
        <v>13815</v>
      </c>
      <c r="D6036">
        <v>2</v>
      </c>
      <c r="E6036">
        <v>29</v>
      </c>
      <c r="F6036">
        <v>2</v>
      </c>
      <c r="G6036">
        <v>29</v>
      </c>
      <c r="H6036">
        <v>1</v>
      </c>
      <c r="I6036">
        <v>1</v>
      </c>
      <c r="J6036">
        <v>568</v>
      </c>
      <c r="K6036" s="194">
        <v>641</v>
      </c>
      <c r="L6036" t="s">
        <v>1083</v>
      </c>
      <c r="M6036" t="s">
        <v>1083</v>
      </c>
      <c r="N6036">
        <v>194</v>
      </c>
      <c r="O6036" t="s">
        <v>7876</v>
      </c>
      <c r="P6036" t="s">
        <v>8833</v>
      </c>
      <c r="Q6036">
        <v>0.19400000000000001</v>
      </c>
      <c r="R6036" s="117" t="s">
        <v>21039</v>
      </c>
      <c r="S6036" s="117" t="s">
        <v>14589</v>
      </c>
      <c r="T6036" t="s">
        <v>12136</v>
      </c>
      <c r="U6036" t="s">
        <v>10772</v>
      </c>
    </row>
    <row r="6037" spans="1:21">
      <c r="A6037" s="117" t="s">
        <v>649</v>
      </c>
      <c r="B6037" t="s">
        <v>13815</v>
      </c>
      <c r="C6037" t="s">
        <v>13815</v>
      </c>
      <c r="D6037">
        <v>2</v>
      </c>
      <c r="E6037">
        <v>29</v>
      </c>
      <c r="F6037">
        <v>2</v>
      </c>
      <c r="G6037">
        <v>29</v>
      </c>
      <c r="H6037">
        <v>1</v>
      </c>
      <c r="I6037">
        <v>1</v>
      </c>
      <c r="J6037">
        <v>592</v>
      </c>
      <c r="K6037" s="194">
        <v>336</v>
      </c>
      <c r="L6037" t="s">
        <v>1083</v>
      </c>
      <c r="M6037" t="s">
        <v>1083</v>
      </c>
      <c r="N6037">
        <v>194</v>
      </c>
      <c r="O6037" t="s">
        <v>7876</v>
      </c>
      <c r="P6037" t="s">
        <v>8833</v>
      </c>
      <c r="Q6037">
        <v>0.19400000000000001</v>
      </c>
      <c r="R6037" s="117" t="s">
        <v>21039</v>
      </c>
      <c r="S6037" s="117" t="s">
        <v>14589</v>
      </c>
      <c r="T6037" t="s">
        <v>12136</v>
      </c>
      <c r="U6037" t="s">
        <v>10772</v>
      </c>
    </row>
    <row r="6038" spans="1:21">
      <c r="A6038" s="117" t="s">
        <v>650</v>
      </c>
      <c r="B6038" t="s">
        <v>13815</v>
      </c>
      <c r="C6038" t="s">
        <v>13815</v>
      </c>
      <c r="D6038">
        <v>2</v>
      </c>
      <c r="E6038">
        <v>29</v>
      </c>
      <c r="F6038">
        <v>2</v>
      </c>
      <c r="G6038">
        <v>29</v>
      </c>
      <c r="H6038">
        <v>1</v>
      </c>
      <c r="I6038">
        <v>1</v>
      </c>
      <c r="J6038">
        <v>282</v>
      </c>
      <c r="K6038" s="194">
        <v>207</v>
      </c>
      <c r="L6038" t="s">
        <v>1083</v>
      </c>
      <c r="M6038" t="s">
        <v>1083</v>
      </c>
      <c r="N6038">
        <v>194</v>
      </c>
      <c r="O6038" t="s">
        <v>7876</v>
      </c>
      <c r="P6038" t="s">
        <v>8833</v>
      </c>
      <c r="Q6038">
        <v>0.19400000000000001</v>
      </c>
      <c r="R6038" s="117" t="s">
        <v>21039</v>
      </c>
      <c r="S6038" s="117" t="s">
        <v>14589</v>
      </c>
      <c r="T6038" t="s">
        <v>12136</v>
      </c>
      <c r="U6038" t="s">
        <v>10772</v>
      </c>
    </row>
    <row r="6039" spans="1:21">
      <c r="A6039" s="117" t="s">
        <v>651</v>
      </c>
      <c r="B6039" t="s">
        <v>13815</v>
      </c>
      <c r="C6039" t="s">
        <v>13815</v>
      </c>
      <c r="D6039">
        <v>2</v>
      </c>
      <c r="E6039">
        <v>29</v>
      </c>
      <c r="F6039">
        <v>2</v>
      </c>
      <c r="G6039">
        <v>29</v>
      </c>
      <c r="H6039">
        <v>1</v>
      </c>
      <c r="I6039">
        <v>1</v>
      </c>
      <c r="J6039">
        <v>239</v>
      </c>
      <c r="K6039" s="194">
        <v>319</v>
      </c>
      <c r="L6039" t="s">
        <v>1083</v>
      </c>
      <c r="M6039" t="s">
        <v>1083</v>
      </c>
      <c r="N6039">
        <v>194</v>
      </c>
      <c r="O6039" t="s">
        <v>7876</v>
      </c>
      <c r="P6039" t="s">
        <v>8833</v>
      </c>
      <c r="Q6039">
        <v>0.19400000000000001</v>
      </c>
      <c r="R6039" s="117" t="s">
        <v>21039</v>
      </c>
      <c r="S6039" s="117" t="s">
        <v>14589</v>
      </c>
      <c r="T6039" t="s">
        <v>12136</v>
      </c>
      <c r="U6039" t="s">
        <v>10772</v>
      </c>
    </row>
    <row r="6040" spans="1:21">
      <c r="A6040" s="117" t="s">
        <v>3350</v>
      </c>
      <c r="B6040" t="s">
        <v>13815</v>
      </c>
      <c r="C6040" t="s">
        <v>13815</v>
      </c>
      <c r="D6040">
        <v>2</v>
      </c>
      <c r="E6040">
        <v>29</v>
      </c>
      <c r="F6040">
        <v>2</v>
      </c>
      <c r="G6040">
        <v>29</v>
      </c>
      <c r="H6040">
        <v>1</v>
      </c>
      <c r="I6040">
        <v>1</v>
      </c>
      <c r="J6040">
        <v>456</v>
      </c>
      <c r="K6040" s="194">
        <v>252</v>
      </c>
      <c r="L6040" t="s">
        <v>1083</v>
      </c>
      <c r="M6040" t="s">
        <v>1083</v>
      </c>
      <c r="N6040">
        <v>194</v>
      </c>
      <c r="O6040" t="s">
        <v>7876</v>
      </c>
      <c r="P6040" t="s">
        <v>8833</v>
      </c>
      <c r="Q6040">
        <v>0.19400000000000001</v>
      </c>
      <c r="R6040" s="117" t="s">
        <v>21039</v>
      </c>
      <c r="S6040" s="117" t="s">
        <v>14589</v>
      </c>
      <c r="T6040" t="s">
        <v>12136</v>
      </c>
      <c r="U6040" t="s">
        <v>10772</v>
      </c>
    </row>
    <row r="6041" spans="1:21">
      <c r="A6041" s="117" t="s">
        <v>21040</v>
      </c>
      <c r="B6041" t="s">
        <v>14590</v>
      </c>
      <c r="C6041" t="s">
        <v>14590</v>
      </c>
      <c r="D6041">
        <v>47</v>
      </c>
      <c r="E6041">
        <v>41</v>
      </c>
      <c r="F6041">
        <v>47</v>
      </c>
      <c r="G6041">
        <v>41</v>
      </c>
      <c r="H6041">
        <v>34</v>
      </c>
      <c r="I6041">
        <v>34</v>
      </c>
      <c r="J6041">
        <v>999999</v>
      </c>
      <c r="K6041" s="194">
        <v>999999</v>
      </c>
      <c r="L6041" t="s">
        <v>1088</v>
      </c>
      <c r="M6041" t="s">
        <v>1088</v>
      </c>
      <c r="N6041">
        <v>240</v>
      </c>
      <c r="O6041" t="s">
        <v>7876</v>
      </c>
      <c r="P6041" t="s">
        <v>21041</v>
      </c>
      <c r="Q6041">
        <v>0.24</v>
      </c>
      <c r="R6041" s="117" t="s">
        <v>15107</v>
      </c>
      <c r="S6041" s="117" t="s">
        <v>14589</v>
      </c>
      <c r="T6041" t="s">
        <v>12136</v>
      </c>
      <c r="U6041" t="s">
        <v>10772</v>
      </c>
    </row>
    <row r="6042" spans="1:21">
      <c r="A6042" s="117" t="s">
        <v>21042</v>
      </c>
      <c r="B6042" t="s">
        <v>14590</v>
      </c>
      <c r="C6042" t="s">
        <v>14590</v>
      </c>
      <c r="D6042">
        <v>47</v>
      </c>
      <c r="E6042">
        <v>41</v>
      </c>
      <c r="F6042">
        <v>47</v>
      </c>
      <c r="G6042">
        <v>41</v>
      </c>
      <c r="H6042">
        <v>34</v>
      </c>
      <c r="I6042">
        <v>34</v>
      </c>
      <c r="J6042">
        <v>999999</v>
      </c>
      <c r="K6042" s="194">
        <v>999999</v>
      </c>
      <c r="L6042" t="s">
        <v>1088</v>
      </c>
      <c r="M6042" t="s">
        <v>1088</v>
      </c>
      <c r="N6042">
        <v>240</v>
      </c>
      <c r="O6042" t="s">
        <v>7876</v>
      </c>
      <c r="P6042" t="s">
        <v>21041</v>
      </c>
      <c r="Q6042">
        <v>0.24</v>
      </c>
      <c r="R6042" s="117" t="s">
        <v>15107</v>
      </c>
      <c r="S6042" s="117" t="s">
        <v>14589</v>
      </c>
      <c r="T6042" t="s">
        <v>12136</v>
      </c>
      <c r="U6042" t="s">
        <v>10772</v>
      </c>
    </row>
    <row r="6043" spans="1:21">
      <c r="A6043" s="117" t="s">
        <v>21043</v>
      </c>
      <c r="B6043" t="s">
        <v>14590</v>
      </c>
      <c r="C6043" t="s">
        <v>14590</v>
      </c>
      <c r="D6043">
        <v>47</v>
      </c>
      <c r="E6043">
        <v>41</v>
      </c>
      <c r="F6043">
        <v>47</v>
      </c>
      <c r="G6043">
        <v>41</v>
      </c>
      <c r="H6043">
        <v>34</v>
      </c>
      <c r="I6043">
        <v>34</v>
      </c>
      <c r="J6043">
        <v>999999</v>
      </c>
      <c r="K6043" s="194">
        <v>999999</v>
      </c>
      <c r="L6043" t="s">
        <v>1088</v>
      </c>
      <c r="M6043" t="s">
        <v>1088</v>
      </c>
      <c r="N6043">
        <v>240</v>
      </c>
      <c r="O6043" t="s">
        <v>7876</v>
      </c>
      <c r="P6043" t="s">
        <v>21041</v>
      </c>
      <c r="Q6043">
        <v>0.24</v>
      </c>
      <c r="R6043" s="117" t="s">
        <v>15107</v>
      </c>
      <c r="S6043" s="117" t="s">
        <v>14589</v>
      </c>
      <c r="T6043" t="s">
        <v>12136</v>
      </c>
      <c r="U6043" t="s">
        <v>10772</v>
      </c>
    </row>
    <row r="6044" spans="1:21">
      <c r="A6044" s="117" t="s">
        <v>21044</v>
      </c>
      <c r="B6044" t="s">
        <v>14590</v>
      </c>
      <c r="C6044" t="s">
        <v>14590</v>
      </c>
      <c r="D6044">
        <v>47</v>
      </c>
      <c r="E6044">
        <v>41</v>
      </c>
      <c r="F6044">
        <v>47</v>
      </c>
      <c r="G6044">
        <v>41</v>
      </c>
      <c r="H6044">
        <v>34</v>
      </c>
      <c r="I6044">
        <v>34</v>
      </c>
      <c r="J6044">
        <v>999999</v>
      </c>
      <c r="K6044" s="194">
        <v>999999</v>
      </c>
      <c r="L6044" t="s">
        <v>1088</v>
      </c>
      <c r="M6044" t="s">
        <v>1088</v>
      </c>
      <c r="N6044">
        <v>240</v>
      </c>
      <c r="O6044" t="s">
        <v>7876</v>
      </c>
      <c r="P6044" t="s">
        <v>21041</v>
      </c>
      <c r="Q6044">
        <v>0.24</v>
      </c>
      <c r="R6044" s="117" t="s">
        <v>15107</v>
      </c>
      <c r="S6044" s="117" t="s">
        <v>14589</v>
      </c>
      <c r="T6044" t="s">
        <v>12136</v>
      </c>
      <c r="U6044" t="s">
        <v>10772</v>
      </c>
    </row>
    <row r="6045" spans="1:21">
      <c r="A6045" s="117" t="s">
        <v>21045</v>
      </c>
      <c r="B6045" t="s">
        <v>14590</v>
      </c>
      <c r="C6045" t="s">
        <v>14590</v>
      </c>
      <c r="D6045">
        <v>47</v>
      </c>
      <c r="E6045">
        <v>41</v>
      </c>
      <c r="F6045">
        <v>47</v>
      </c>
      <c r="G6045">
        <v>41</v>
      </c>
      <c r="H6045">
        <v>34</v>
      </c>
      <c r="I6045">
        <v>34</v>
      </c>
      <c r="J6045">
        <v>999999</v>
      </c>
      <c r="K6045" s="194">
        <v>999999</v>
      </c>
      <c r="L6045" t="s">
        <v>1088</v>
      </c>
      <c r="M6045" t="s">
        <v>1088</v>
      </c>
      <c r="N6045">
        <v>240</v>
      </c>
      <c r="O6045" t="s">
        <v>7876</v>
      </c>
      <c r="P6045" t="s">
        <v>21041</v>
      </c>
      <c r="Q6045">
        <v>0.24</v>
      </c>
      <c r="R6045" s="117" t="s">
        <v>15107</v>
      </c>
      <c r="S6045" s="117" t="s">
        <v>14589</v>
      </c>
      <c r="T6045" t="s">
        <v>12136</v>
      </c>
      <c r="U6045" t="s">
        <v>10772</v>
      </c>
    </row>
    <row r="6046" spans="1:21">
      <c r="A6046" s="117" t="s">
        <v>21046</v>
      </c>
      <c r="B6046" t="s">
        <v>14590</v>
      </c>
      <c r="C6046" t="s">
        <v>14590</v>
      </c>
      <c r="D6046">
        <v>47</v>
      </c>
      <c r="E6046">
        <v>41</v>
      </c>
      <c r="F6046">
        <v>47</v>
      </c>
      <c r="G6046">
        <v>41</v>
      </c>
      <c r="H6046">
        <v>1</v>
      </c>
      <c r="I6046">
        <v>1</v>
      </c>
      <c r="J6046">
        <v>999999</v>
      </c>
      <c r="K6046" s="194">
        <v>999999</v>
      </c>
      <c r="L6046" t="s">
        <v>1088</v>
      </c>
      <c r="M6046" t="s">
        <v>1088</v>
      </c>
      <c r="N6046">
        <v>240</v>
      </c>
      <c r="O6046" t="s">
        <v>7876</v>
      </c>
      <c r="P6046" t="s">
        <v>21041</v>
      </c>
      <c r="Q6046">
        <v>0.24</v>
      </c>
      <c r="R6046" s="117" t="s">
        <v>15107</v>
      </c>
      <c r="S6046" s="117" t="s">
        <v>14589</v>
      </c>
      <c r="T6046" t="s">
        <v>12136</v>
      </c>
      <c r="U6046" t="s">
        <v>10773</v>
      </c>
    </row>
    <row r="6047" spans="1:21">
      <c r="A6047" s="117" t="s">
        <v>21047</v>
      </c>
      <c r="B6047" t="s">
        <v>14590</v>
      </c>
      <c r="C6047" t="s">
        <v>14590</v>
      </c>
      <c r="D6047">
        <v>47</v>
      </c>
      <c r="E6047">
        <v>41</v>
      </c>
      <c r="F6047">
        <v>47</v>
      </c>
      <c r="G6047">
        <v>41</v>
      </c>
      <c r="H6047">
        <v>34</v>
      </c>
      <c r="I6047">
        <v>34</v>
      </c>
      <c r="J6047">
        <v>999999</v>
      </c>
      <c r="K6047" s="194">
        <v>999999</v>
      </c>
      <c r="L6047" t="s">
        <v>1088</v>
      </c>
      <c r="M6047" t="s">
        <v>1088</v>
      </c>
      <c r="N6047">
        <v>240</v>
      </c>
      <c r="O6047" t="s">
        <v>7876</v>
      </c>
      <c r="P6047" t="s">
        <v>21041</v>
      </c>
      <c r="Q6047">
        <v>0.24</v>
      </c>
      <c r="R6047" s="117" t="s">
        <v>15107</v>
      </c>
      <c r="S6047" s="117" t="s">
        <v>14589</v>
      </c>
      <c r="T6047" t="s">
        <v>12136</v>
      </c>
      <c r="U6047" t="s">
        <v>10772</v>
      </c>
    </row>
    <row r="6048" spans="1:21">
      <c r="A6048" s="117" t="s">
        <v>21048</v>
      </c>
      <c r="B6048" t="s">
        <v>14590</v>
      </c>
      <c r="C6048" t="s">
        <v>14590</v>
      </c>
      <c r="D6048">
        <v>47</v>
      </c>
      <c r="E6048">
        <v>41</v>
      </c>
      <c r="F6048">
        <v>47</v>
      </c>
      <c r="G6048">
        <v>41</v>
      </c>
      <c r="H6048">
        <v>34</v>
      </c>
      <c r="I6048">
        <v>34</v>
      </c>
      <c r="J6048">
        <v>999999</v>
      </c>
      <c r="K6048" s="194">
        <v>999999</v>
      </c>
      <c r="L6048" t="s">
        <v>1088</v>
      </c>
      <c r="M6048" t="s">
        <v>1088</v>
      </c>
      <c r="N6048">
        <v>240</v>
      </c>
      <c r="O6048" t="s">
        <v>7876</v>
      </c>
      <c r="P6048" t="s">
        <v>21041</v>
      </c>
      <c r="Q6048">
        <v>0.24</v>
      </c>
      <c r="R6048" s="117" t="s">
        <v>15107</v>
      </c>
      <c r="S6048" s="117" t="s">
        <v>14589</v>
      </c>
      <c r="T6048" t="s">
        <v>12136</v>
      </c>
      <c r="U6048" t="s">
        <v>10772</v>
      </c>
    </row>
    <row r="6049" spans="1:21">
      <c r="A6049" s="117" t="s">
        <v>24395</v>
      </c>
      <c r="B6049" t="s">
        <v>14590</v>
      </c>
      <c r="C6049" t="s">
        <v>14590</v>
      </c>
      <c r="D6049">
        <v>98</v>
      </c>
      <c r="E6049">
        <v>92</v>
      </c>
      <c r="F6049">
        <v>88</v>
      </c>
      <c r="G6049">
        <v>82</v>
      </c>
      <c r="H6049">
        <v>1</v>
      </c>
      <c r="I6049">
        <v>1</v>
      </c>
      <c r="J6049">
        <v>999999</v>
      </c>
      <c r="K6049" s="194">
        <v>999999</v>
      </c>
      <c r="L6049" t="s">
        <v>1100</v>
      </c>
      <c r="M6049" t="s">
        <v>1100</v>
      </c>
      <c r="N6049">
        <v>630</v>
      </c>
      <c r="O6049" t="s">
        <v>7876</v>
      </c>
      <c r="P6049" t="s">
        <v>22582</v>
      </c>
      <c r="Q6049">
        <v>0.63</v>
      </c>
      <c r="R6049" s="117" t="s">
        <v>14594</v>
      </c>
      <c r="S6049" s="117" t="s">
        <v>14589</v>
      </c>
      <c r="T6049" t="s">
        <v>12136</v>
      </c>
      <c r="U6049" t="s">
        <v>10772</v>
      </c>
    </row>
    <row r="6050" spans="1:21">
      <c r="A6050" s="117" t="s">
        <v>24955</v>
      </c>
      <c r="B6050" t="s">
        <v>14590</v>
      </c>
      <c r="C6050" t="s">
        <v>14590</v>
      </c>
      <c r="D6050">
        <v>117</v>
      </c>
      <c r="E6050">
        <v>111</v>
      </c>
      <c r="F6050">
        <v>117</v>
      </c>
      <c r="G6050">
        <v>111</v>
      </c>
      <c r="H6050">
        <v>1</v>
      </c>
      <c r="I6050">
        <v>1</v>
      </c>
      <c r="J6050">
        <v>999999</v>
      </c>
      <c r="K6050" s="194">
        <v>999999</v>
      </c>
      <c r="L6050" t="s">
        <v>1211</v>
      </c>
      <c r="M6050" t="s">
        <v>1211</v>
      </c>
      <c r="N6050">
        <v>546</v>
      </c>
      <c r="O6050" t="s">
        <v>7876</v>
      </c>
      <c r="P6050" t="s">
        <v>24956</v>
      </c>
      <c r="Q6050">
        <v>0.54600000000000004</v>
      </c>
      <c r="R6050" s="117" t="s">
        <v>14594</v>
      </c>
      <c r="S6050" s="117" t="s">
        <v>14589</v>
      </c>
      <c r="T6050" t="s">
        <v>12136</v>
      </c>
      <c r="U6050" t="s">
        <v>10772</v>
      </c>
    </row>
    <row r="6051" spans="1:21">
      <c r="A6051" s="117" t="s">
        <v>24957</v>
      </c>
      <c r="B6051" t="s">
        <v>14590</v>
      </c>
      <c r="C6051" t="s">
        <v>14590</v>
      </c>
      <c r="D6051">
        <v>117</v>
      </c>
      <c r="E6051">
        <v>111</v>
      </c>
      <c r="F6051">
        <v>117</v>
      </c>
      <c r="G6051">
        <v>111</v>
      </c>
      <c r="H6051">
        <v>1</v>
      </c>
      <c r="I6051">
        <v>1</v>
      </c>
      <c r="J6051">
        <v>999999</v>
      </c>
      <c r="K6051" s="194">
        <v>999999</v>
      </c>
      <c r="L6051" t="s">
        <v>1211</v>
      </c>
      <c r="M6051" t="s">
        <v>1211</v>
      </c>
      <c r="N6051">
        <v>680.66700000000003</v>
      </c>
      <c r="O6051" t="s">
        <v>7876</v>
      </c>
      <c r="P6051" t="s">
        <v>24958</v>
      </c>
      <c r="Q6051">
        <v>0.68066700000000002</v>
      </c>
      <c r="R6051" s="117" t="s">
        <v>14594</v>
      </c>
      <c r="S6051" s="117" t="s">
        <v>14589</v>
      </c>
      <c r="T6051" t="s">
        <v>12136</v>
      </c>
      <c r="U6051" t="s">
        <v>10772</v>
      </c>
    </row>
    <row r="6052" spans="1:21">
      <c r="A6052" s="117" t="s">
        <v>24959</v>
      </c>
      <c r="B6052" t="s">
        <v>14590</v>
      </c>
      <c r="C6052" t="s">
        <v>14590</v>
      </c>
      <c r="D6052">
        <v>117</v>
      </c>
      <c r="E6052">
        <v>111</v>
      </c>
      <c r="F6052">
        <v>117</v>
      </c>
      <c r="G6052">
        <v>111</v>
      </c>
      <c r="H6052">
        <v>1</v>
      </c>
      <c r="I6052">
        <v>1</v>
      </c>
      <c r="J6052">
        <v>999999</v>
      </c>
      <c r="K6052" s="194">
        <v>999999</v>
      </c>
      <c r="L6052" t="s">
        <v>1211</v>
      </c>
      <c r="M6052" t="s">
        <v>1211</v>
      </c>
      <c r="N6052">
        <v>1091</v>
      </c>
      <c r="O6052" t="s">
        <v>7876</v>
      </c>
      <c r="P6052" t="s">
        <v>24960</v>
      </c>
      <c r="Q6052">
        <v>1.091</v>
      </c>
      <c r="R6052" s="117" t="s">
        <v>14594</v>
      </c>
      <c r="S6052" s="117" t="s">
        <v>14589</v>
      </c>
      <c r="T6052" t="s">
        <v>12136</v>
      </c>
      <c r="U6052" t="s">
        <v>10772</v>
      </c>
    </row>
    <row r="6053" spans="1:21">
      <c r="A6053" s="117" t="s">
        <v>24961</v>
      </c>
      <c r="B6053" t="s">
        <v>14590</v>
      </c>
      <c r="C6053" t="s">
        <v>14590</v>
      </c>
      <c r="D6053">
        <v>117</v>
      </c>
      <c r="E6053">
        <v>111</v>
      </c>
      <c r="F6053">
        <v>117</v>
      </c>
      <c r="G6053">
        <v>111</v>
      </c>
      <c r="H6053">
        <v>1</v>
      </c>
      <c r="I6053">
        <v>1</v>
      </c>
      <c r="J6053">
        <v>999999</v>
      </c>
      <c r="K6053" s="194">
        <v>999999</v>
      </c>
      <c r="L6053" t="s">
        <v>1211</v>
      </c>
      <c r="M6053" t="s">
        <v>1211</v>
      </c>
      <c r="N6053">
        <v>1294</v>
      </c>
      <c r="O6053" t="s">
        <v>7876</v>
      </c>
      <c r="P6053" t="s">
        <v>24962</v>
      </c>
      <c r="Q6053">
        <v>1.294</v>
      </c>
      <c r="R6053" s="117" t="s">
        <v>14594</v>
      </c>
      <c r="S6053" s="117" t="s">
        <v>14589</v>
      </c>
      <c r="T6053" t="s">
        <v>12136</v>
      </c>
      <c r="U6053" t="s">
        <v>10772</v>
      </c>
    </row>
    <row r="6054" spans="1:21">
      <c r="A6054" s="117" t="s">
        <v>24963</v>
      </c>
      <c r="B6054" t="s">
        <v>14590</v>
      </c>
      <c r="C6054" t="s">
        <v>14590</v>
      </c>
      <c r="D6054">
        <v>117</v>
      </c>
      <c r="E6054">
        <v>111</v>
      </c>
      <c r="F6054">
        <v>117</v>
      </c>
      <c r="G6054">
        <v>111</v>
      </c>
      <c r="H6054">
        <v>1</v>
      </c>
      <c r="I6054">
        <v>1</v>
      </c>
      <c r="J6054">
        <v>999999</v>
      </c>
      <c r="K6054" s="194">
        <v>999999</v>
      </c>
      <c r="L6054" t="s">
        <v>1211</v>
      </c>
      <c r="M6054" t="s">
        <v>1211</v>
      </c>
      <c r="N6054">
        <v>1780</v>
      </c>
      <c r="O6054" t="s">
        <v>7876</v>
      </c>
      <c r="P6054" t="s">
        <v>24964</v>
      </c>
      <c r="Q6054">
        <v>1.78</v>
      </c>
      <c r="R6054" s="117" t="s">
        <v>14594</v>
      </c>
      <c r="S6054" s="117" t="s">
        <v>14589</v>
      </c>
      <c r="T6054" t="s">
        <v>12136</v>
      </c>
      <c r="U6054" t="s">
        <v>10772</v>
      </c>
    </row>
    <row r="6055" spans="1:21">
      <c r="A6055" s="117" t="s">
        <v>631</v>
      </c>
      <c r="B6055" t="s">
        <v>13815</v>
      </c>
      <c r="C6055" t="s">
        <v>13815</v>
      </c>
      <c r="D6055">
        <v>2</v>
      </c>
      <c r="E6055">
        <v>32</v>
      </c>
      <c r="F6055">
        <v>2</v>
      </c>
      <c r="G6055">
        <v>32</v>
      </c>
      <c r="H6055">
        <v>1</v>
      </c>
      <c r="I6055">
        <v>1</v>
      </c>
      <c r="J6055">
        <v>2573</v>
      </c>
      <c r="K6055" s="194">
        <v>901</v>
      </c>
      <c r="L6055" t="s">
        <v>1088</v>
      </c>
      <c r="M6055" t="s">
        <v>1088</v>
      </c>
      <c r="N6055">
        <v>98</v>
      </c>
      <c r="O6055" t="s">
        <v>7876</v>
      </c>
      <c r="P6055" t="s">
        <v>8834</v>
      </c>
      <c r="Q6055">
        <v>9.8000000000000004E-2</v>
      </c>
      <c r="R6055" s="117" t="s">
        <v>15107</v>
      </c>
      <c r="S6055" s="117" t="s">
        <v>14589</v>
      </c>
      <c r="T6055" t="s">
        <v>12136</v>
      </c>
      <c r="U6055" t="s">
        <v>10772</v>
      </c>
    </row>
    <row r="6056" spans="1:21">
      <c r="A6056" s="117" t="s">
        <v>14331</v>
      </c>
      <c r="B6056" t="s">
        <v>13815</v>
      </c>
      <c r="C6056" t="s">
        <v>13815</v>
      </c>
      <c r="D6056">
        <v>2</v>
      </c>
      <c r="E6056">
        <v>32</v>
      </c>
      <c r="F6056">
        <v>2</v>
      </c>
      <c r="G6056">
        <v>32</v>
      </c>
      <c r="H6056">
        <v>1</v>
      </c>
      <c r="I6056">
        <v>1</v>
      </c>
      <c r="J6056">
        <v>786</v>
      </c>
      <c r="K6056" s="194">
        <v>843</v>
      </c>
      <c r="L6056" t="s">
        <v>1088</v>
      </c>
      <c r="M6056" t="s">
        <v>1088</v>
      </c>
      <c r="N6056">
        <v>94</v>
      </c>
      <c r="O6056" t="s">
        <v>7876</v>
      </c>
      <c r="P6056" t="s">
        <v>8834</v>
      </c>
      <c r="Q6056">
        <v>9.4E-2</v>
      </c>
      <c r="R6056" s="117" t="s">
        <v>15107</v>
      </c>
      <c r="S6056" s="117" t="s">
        <v>14589</v>
      </c>
      <c r="T6056" t="s">
        <v>12136</v>
      </c>
      <c r="U6056" t="s">
        <v>10772</v>
      </c>
    </row>
    <row r="6057" spans="1:21">
      <c r="A6057" s="117" t="s">
        <v>14332</v>
      </c>
      <c r="B6057" t="s">
        <v>13815</v>
      </c>
      <c r="C6057" t="s">
        <v>13815</v>
      </c>
      <c r="D6057">
        <v>2</v>
      </c>
      <c r="E6057">
        <v>32</v>
      </c>
      <c r="F6057">
        <v>2</v>
      </c>
      <c r="G6057">
        <v>32</v>
      </c>
      <c r="H6057">
        <v>1</v>
      </c>
      <c r="I6057">
        <v>1</v>
      </c>
      <c r="J6057">
        <v>2046</v>
      </c>
      <c r="K6057" s="194">
        <v>5763</v>
      </c>
      <c r="L6057" t="s">
        <v>1088</v>
      </c>
      <c r="M6057" t="s">
        <v>1088</v>
      </c>
      <c r="N6057">
        <v>96</v>
      </c>
      <c r="O6057" t="s">
        <v>7876</v>
      </c>
      <c r="P6057" t="s">
        <v>8834</v>
      </c>
      <c r="Q6057">
        <v>9.6000000000000002E-2</v>
      </c>
      <c r="R6057" s="117" t="s">
        <v>15107</v>
      </c>
      <c r="S6057" s="117" t="s">
        <v>14589</v>
      </c>
      <c r="T6057" t="s">
        <v>12136</v>
      </c>
      <c r="U6057" t="s">
        <v>10772</v>
      </c>
    </row>
    <row r="6058" spans="1:21">
      <c r="A6058" s="117" t="s">
        <v>14333</v>
      </c>
      <c r="B6058" t="s">
        <v>13815</v>
      </c>
      <c r="C6058" t="s">
        <v>13815</v>
      </c>
      <c r="D6058">
        <v>2</v>
      </c>
      <c r="E6058">
        <v>32</v>
      </c>
      <c r="F6058">
        <v>2</v>
      </c>
      <c r="G6058">
        <v>32</v>
      </c>
      <c r="H6058">
        <v>1</v>
      </c>
      <c r="I6058">
        <v>1</v>
      </c>
      <c r="J6058">
        <v>2064</v>
      </c>
      <c r="K6058" s="194">
        <v>2080</v>
      </c>
      <c r="L6058" t="s">
        <v>1088</v>
      </c>
      <c r="M6058" t="s">
        <v>1088</v>
      </c>
      <c r="N6058">
        <v>106</v>
      </c>
      <c r="O6058" t="s">
        <v>7876</v>
      </c>
      <c r="P6058" t="s">
        <v>8834</v>
      </c>
      <c r="Q6058">
        <v>0.106</v>
      </c>
      <c r="R6058" s="117" t="s">
        <v>15107</v>
      </c>
      <c r="S6058" s="117" t="s">
        <v>14589</v>
      </c>
      <c r="T6058" t="s">
        <v>12136</v>
      </c>
      <c r="U6058" t="s">
        <v>10772</v>
      </c>
    </row>
    <row r="6059" spans="1:21">
      <c r="A6059" s="117" t="s">
        <v>14334</v>
      </c>
      <c r="B6059" t="s">
        <v>13815</v>
      </c>
      <c r="C6059" t="s">
        <v>13815</v>
      </c>
      <c r="D6059">
        <v>2</v>
      </c>
      <c r="E6059">
        <v>32</v>
      </c>
      <c r="F6059">
        <v>2</v>
      </c>
      <c r="G6059">
        <v>32</v>
      </c>
      <c r="H6059">
        <v>1</v>
      </c>
      <c r="I6059">
        <v>1</v>
      </c>
      <c r="J6059">
        <v>1110</v>
      </c>
      <c r="K6059" s="194">
        <v>4028</v>
      </c>
      <c r="L6059" t="s">
        <v>1088</v>
      </c>
      <c r="M6059" t="s">
        <v>1088</v>
      </c>
      <c r="N6059">
        <v>108</v>
      </c>
      <c r="O6059" t="s">
        <v>7876</v>
      </c>
      <c r="P6059" t="s">
        <v>18300</v>
      </c>
      <c r="Q6059">
        <v>0.108</v>
      </c>
      <c r="R6059" s="117" t="s">
        <v>15107</v>
      </c>
      <c r="S6059" s="117" t="s">
        <v>14589</v>
      </c>
      <c r="T6059" t="s">
        <v>12136</v>
      </c>
      <c r="U6059" t="s">
        <v>10772</v>
      </c>
    </row>
    <row r="6060" spans="1:21">
      <c r="A6060" s="117" t="s">
        <v>14335</v>
      </c>
      <c r="B6060" t="s">
        <v>13815</v>
      </c>
      <c r="C6060" t="s">
        <v>13815</v>
      </c>
      <c r="D6060">
        <v>2</v>
      </c>
      <c r="E6060">
        <v>32</v>
      </c>
      <c r="F6060">
        <v>2</v>
      </c>
      <c r="G6060">
        <v>32</v>
      </c>
      <c r="H6060">
        <v>1</v>
      </c>
      <c r="I6060">
        <v>1</v>
      </c>
      <c r="J6060">
        <v>667</v>
      </c>
      <c r="K6060" s="194">
        <v>3105</v>
      </c>
      <c r="L6060" t="s">
        <v>1088</v>
      </c>
      <c r="M6060" t="s">
        <v>1088</v>
      </c>
      <c r="N6060">
        <v>120</v>
      </c>
      <c r="O6060" t="s">
        <v>7876</v>
      </c>
      <c r="P6060" t="s">
        <v>8834</v>
      </c>
      <c r="Q6060">
        <v>0.12</v>
      </c>
      <c r="R6060" s="117" t="s">
        <v>15107</v>
      </c>
      <c r="S6060" s="117" t="s">
        <v>14589</v>
      </c>
      <c r="T6060" t="s">
        <v>12136</v>
      </c>
      <c r="U6060" t="s">
        <v>10772</v>
      </c>
    </row>
    <row r="6061" spans="1:21">
      <c r="A6061" s="117" t="s">
        <v>632</v>
      </c>
      <c r="B6061" t="s">
        <v>13815</v>
      </c>
      <c r="C6061" t="s">
        <v>13815</v>
      </c>
      <c r="D6061">
        <v>2</v>
      </c>
      <c r="E6061">
        <v>29</v>
      </c>
      <c r="F6061">
        <v>2</v>
      </c>
      <c r="G6061">
        <v>29</v>
      </c>
      <c r="H6061">
        <v>1</v>
      </c>
      <c r="I6061">
        <v>1</v>
      </c>
      <c r="J6061">
        <v>323</v>
      </c>
      <c r="K6061" s="194">
        <v>1290</v>
      </c>
      <c r="L6061" t="s">
        <v>1084</v>
      </c>
      <c r="M6061" t="s">
        <v>1084</v>
      </c>
      <c r="N6061">
        <v>119</v>
      </c>
      <c r="O6061" t="s">
        <v>7876</v>
      </c>
      <c r="P6061" t="s">
        <v>8834</v>
      </c>
      <c r="Q6061">
        <v>0.11899999999999999</v>
      </c>
      <c r="R6061" s="117" t="s">
        <v>14594</v>
      </c>
      <c r="S6061" s="117" t="s">
        <v>14589</v>
      </c>
      <c r="T6061" t="s">
        <v>12136</v>
      </c>
      <c r="U6061" t="s">
        <v>10772</v>
      </c>
    </row>
    <row r="6062" spans="1:21">
      <c r="A6062" s="117" t="s">
        <v>633</v>
      </c>
      <c r="B6062" t="s">
        <v>13815</v>
      </c>
      <c r="C6062" t="s">
        <v>13815</v>
      </c>
      <c r="D6062">
        <v>2</v>
      </c>
      <c r="E6062">
        <v>29</v>
      </c>
      <c r="F6062">
        <v>2</v>
      </c>
      <c r="G6062">
        <v>29</v>
      </c>
      <c r="H6062">
        <v>1</v>
      </c>
      <c r="I6062">
        <v>1</v>
      </c>
      <c r="J6062">
        <v>169</v>
      </c>
      <c r="K6062" s="194">
        <v>657</v>
      </c>
      <c r="L6062" t="s">
        <v>1084</v>
      </c>
      <c r="M6062" t="s">
        <v>1084</v>
      </c>
      <c r="N6062">
        <v>120</v>
      </c>
      <c r="O6062" t="s">
        <v>7876</v>
      </c>
      <c r="P6062" t="s">
        <v>8834</v>
      </c>
      <c r="Q6062">
        <v>0.12</v>
      </c>
      <c r="R6062" s="117" t="s">
        <v>14594</v>
      </c>
      <c r="S6062" s="117" t="s">
        <v>14589</v>
      </c>
      <c r="T6062" t="s">
        <v>12136</v>
      </c>
      <c r="U6062" t="s">
        <v>10772</v>
      </c>
    </row>
    <row r="6063" spans="1:21">
      <c r="A6063" s="117" t="s">
        <v>634</v>
      </c>
      <c r="B6063" t="s">
        <v>13815</v>
      </c>
      <c r="C6063" t="s">
        <v>13815</v>
      </c>
      <c r="D6063">
        <v>2</v>
      </c>
      <c r="E6063">
        <v>29</v>
      </c>
      <c r="F6063">
        <v>2</v>
      </c>
      <c r="G6063">
        <v>29</v>
      </c>
      <c r="H6063">
        <v>1</v>
      </c>
      <c r="I6063">
        <v>1</v>
      </c>
      <c r="J6063">
        <v>212</v>
      </c>
      <c r="K6063" s="194">
        <v>516</v>
      </c>
      <c r="L6063" t="s">
        <v>1084</v>
      </c>
      <c r="M6063" t="s">
        <v>1084</v>
      </c>
      <c r="N6063">
        <v>123</v>
      </c>
      <c r="O6063" t="s">
        <v>7876</v>
      </c>
      <c r="P6063" t="s">
        <v>8834</v>
      </c>
      <c r="Q6063">
        <v>0.123</v>
      </c>
      <c r="R6063" s="117" t="s">
        <v>14594</v>
      </c>
      <c r="S6063" s="117" t="s">
        <v>14589</v>
      </c>
      <c r="T6063" t="s">
        <v>12136</v>
      </c>
      <c r="U6063" t="s">
        <v>10772</v>
      </c>
    </row>
    <row r="6064" spans="1:21">
      <c r="A6064" s="117" t="s">
        <v>14336</v>
      </c>
      <c r="B6064" t="s">
        <v>13815</v>
      </c>
      <c r="C6064" t="s">
        <v>13815</v>
      </c>
      <c r="D6064">
        <v>2</v>
      </c>
      <c r="E6064">
        <v>32</v>
      </c>
      <c r="F6064">
        <v>2</v>
      </c>
      <c r="G6064">
        <v>32</v>
      </c>
      <c r="H6064">
        <v>1</v>
      </c>
      <c r="I6064">
        <v>1</v>
      </c>
      <c r="J6064">
        <v>190</v>
      </c>
      <c r="K6064" s="194">
        <v>303</v>
      </c>
      <c r="L6064" t="s">
        <v>1088</v>
      </c>
      <c r="M6064" t="s">
        <v>1088</v>
      </c>
      <c r="N6064">
        <v>194</v>
      </c>
      <c r="O6064" t="s">
        <v>7876</v>
      </c>
      <c r="P6064" t="s">
        <v>8835</v>
      </c>
      <c r="Q6064">
        <v>0.19400000000000001</v>
      </c>
      <c r="R6064" s="117" t="s">
        <v>15107</v>
      </c>
      <c r="S6064" s="117" t="s">
        <v>14589</v>
      </c>
      <c r="T6064" t="s">
        <v>12136</v>
      </c>
      <c r="U6064" t="s">
        <v>10772</v>
      </c>
    </row>
    <row r="6065" spans="1:21">
      <c r="A6065" s="117" t="s">
        <v>14337</v>
      </c>
      <c r="B6065" t="s">
        <v>13815</v>
      </c>
      <c r="C6065" t="s">
        <v>13815</v>
      </c>
      <c r="D6065">
        <v>2</v>
      </c>
      <c r="E6065">
        <v>32</v>
      </c>
      <c r="F6065">
        <v>2</v>
      </c>
      <c r="G6065">
        <v>32</v>
      </c>
      <c r="H6065">
        <v>1</v>
      </c>
      <c r="I6065">
        <v>1</v>
      </c>
      <c r="J6065">
        <v>89</v>
      </c>
      <c r="K6065" s="194">
        <v>210</v>
      </c>
      <c r="L6065" t="s">
        <v>1088</v>
      </c>
      <c r="M6065" t="s">
        <v>1088</v>
      </c>
      <c r="N6065">
        <v>205</v>
      </c>
      <c r="O6065" t="s">
        <v>7876</v>
      </c>
      <c r="P6065" t="s">
        <v>8835</v>
      </c>
      <c r="Q6065">
        <v>0.20499999999999999</v>
      </c>
      <c r="R6065" s="117" t="s">
        <v>15107</v>
      </c>
      <c r="S6065" s="117" t="s">
        <v>14589</v>
      </c>
      <c r="T6065" t="s">
        <v>12136</v>
      </c>
      <c r="U6065" t="s">
        <v>10772</v>
      </c>
    </row>
    <row r="6066" spans="1:21">
      <c r="A6066" s="117" t="s">
        <v>14338</v>
      </c>
      <c r="B6066" t="s">
        <v>13815</v>
      </c>
      <c r="C6066" t="s">
        <v>13815</v>
      </c>
      <c r="D6066">
        <v>2</v>
      </c>
      <c r="E6066">
        <v>32</v>
      </c>
      <c r="F6066">
        <v>2</v>
      </c>
      <c r="G6066">
        <v>32</v>
      </c>
      <c r="H6066">
        <v>1</v>
      </c>
      <c r="I6066">
        <v>1</v>
      </c>
      <c r="J6066">
        <v>151</v>
      </c>
      <c r="K6066" s="194">
        <v>452</v>
      </c>
      <c r="L6066" t="s">
        <v>1088</v>
      </c>
      <c r="M6066" t="s">
        <v>1088</v>
      </c>
      <c r="N6066">
        <v>210</v>
      </c>
      <c r="O6066" t="s">
        <v>7876</v>
      </c>
      <c r="P6066" t="s">
        <v>8835</v>
      </c>
      <c r="Q6066">
        <v>0.21</v>
      </c>
      <c r="R6066" s="117" t="s">
        <v>15107</v>
      </c>
      <c r="S6066" s="117" t="s">
        <v>14589</v>
      </c>
      <c r="T6066" t="s">
        <v>12136</v>
      </c>
      <c r="U6066" t="s">
        <v>10772</v>
      </c>
    </row>
    <row r="6067" spans="1:21">
      <c r="A6067" s="117" t="s">
        <v>14339</v>
      </c>
      <c r="B6067" t="s">
        <v>13815</v>
      </c>
      <c r="C6067" t="s">
        <v>13815</v>
      </c>
      <c r="D6067">
        <v>2</v>
      </c>
      <c r="E6067">
        <v>32</v>
      </c>
      <c r="F6067">
        <v>2</v>
      </c>
      <c r="G6067">
        <v>32</v>
      </c>
      <c r="H6067">
        <v>1</v>
      </c>
      <c r="I6067">
        <v>1</v>
      </c>
      <c r="J6067">
        <v>167</v>
      </c>
      <c r="K6067" s="194">
        <v>273</v>
      </c>
      <c r="L6067" t="s">
        <v>1088</v>
      </c>
      <c r="M6067" t="s">
        <v>1088</v>
      </c>
      <c r="N6067">
        <v>193</v>
      </c>
      <c r="O6067" t="s">
        <v>7876</v>
      </c>
      <c r="P6067" t="s">
        <v>8835</v>
      </c>
      <c r="Q6067">
        <v>0.193</v>
      </c>
      <c r="R6067" s="117" t="s">
        <v>15107</v>
      </c>
      <c r="S6067" s="117" t="s">
        <v>14589</v>
      </c>
      <c r="T6067" t="s">
        <v>12136</v>
      </c>
      <c r="U6067" t="s">
        <v>10772</v>
      </c>
    </row>
    <row r="6068" spans="1:21">
      <c r="A6068" s="117" t="s">
        <v>14340</v>
      </c>
      <c r="B6068" t="s">
        <v>13815</v>
      </c>
      <c r="C6068" t="s">
        <v>13815</v>
      </c>
      <c r="D6068">
        <v>2</v>
      </c>
      <c r="E6068">
        <v>32</v>
      </c>
      <c r="F6068">
        <v>2</v>
      </c>
      <c r="G6068">
        <v>32</v>
      </c>
      <c r="H6068">
        <v>1</v>
      </c>
      <c r="I6068">
        <v>1</v>
      </c>
      <c r="J6068">
        <v>179</v>
      </c>
      <c r="K6068" s="194">
        <v>1244</v>
      </c>
      <c r="L6068" t="s">
        <v>1088</v>
      </c>
      <c r="M6068" t="s">
        <v>1088</v>
      </c>
      <c r="N6068">
        <v>218</v>
      </c>
      <c r="O6068" t="s">
        <v>7876</v>
      </c>
      <c r="P6068" t="s">
        <v>8835</v>
      </c>
      <c r="Q6068">
        <v>0.218</v>
      </c>
      <c r="R6068" s="117" t="s">
        <v>15107</v>
      </c>
      <c r="S6068" s="117" t="s">
        <v>14589</v>
      </c>
      <c r="T6068" t="s">
        <v>12136</v>
      </c>
      <c r="U6068" t="s">
        <v>10772</v>
      </c>
    </row>
    <row r="6069" spans="1:21">
      <c r="A6069" s="117" t="s">
        <v>14341</v>
      </c>
      <c r="B6069" t="s">
        <v>13815</v>
      </c>
      <c r="C6069" t="s">
        <v>13815</v>
      </c>
      <c r="D6069">
        <v>2</v>
      </c>
      <c r="E6069">
        <v>32</v>
      </c>
      <c r="F6069">
        <v>2</v>
      </c>
      <c r="G6069">
        <v>32</v>
      </c>
      <c r="H6069">
        <v>1</v>
      </c>
      <c r="I6069">
        <v>1</v>
      </c>
      <c r="J6069">
        <v>949</v>
      </c>
      <c r="K6069" s="194">
        <v>958</v>
      </c>
      <c r="L6069" t="s">
        <v>1088</v>
      </c>
      <c r="M6069" t="s">
        <v>1088</v>
      </c>
      <c r="N6069">
        <v>238</v>
      </c>
      <c r="O6069" t="s">
        <v>7876</v>
      </c>
      <c r="P6069" t="s">
        <v>8835</v>
      </c>
      <c r="Q6069">
        <v>0.23799999999999999</v>
      </c>
      <c r="R6069" s="117" t="s">
        <v>15107</v>
      </c>
      <c r="S6069" s="117" t="s">
        <v>14589</v>
      </c>
      <c r="T6069" t="s">
        <v>12136</v>
      </c>
      <c r="U6069" t="s">
        <v>10772</v>
      </c>
    </row>
    <row r="6070" spans="1:21">
      <c r="A6070" s="117" t="s">
        <v>635</v>
      </c>
      <c r="B6070" t="s">
        <v>13815</v>
      </c>
      <c r="C6070" t="s">
        <v>13815</v>
      </c>
      <c r="D6070">
        <v>2</v>
      </c>
      <c r="E6070">
        <v>29</v>
      </c>
      <c r="F6070">
        <v>2</v>
      </c>
      <c r="G6070">
        <v>29</v>
      </c>
      <c r="H6070">
        <v>1</v>
      </c>
      <c r="I6070">
        <v>1</v>
      </c>
      <c r="J6070">
        <v>555</v>
      </c>
      <c r="K6070" s="194">
        <v>1549</v>
      </c>
      <c r="L6070" t="s">
        <v>1084</v>
      </c>
      <c r="M6070" t="s">
        <v>1084</v>
      </c>
      <c r="N6070">
        <v>238</v>
      </c>
      <c r="O6070" t="s">
        <v>7876</v>
      </c>
      <c r="P6070" t="s">
        <v>8835</v>
      </c>
      <c r="Q6070">
        <v>0.23799999999999999</v>
      </c>
      <c r="R6070" s="117" t="s">
        <v>14594</v>
      </c>
      <c r="S6070" s="117" t="s">
        <v>14589</v>
      </c>
      <c r="T6070" t="s">
        <v>12136</v>
      </c>
      <c r="U6070" t="s">
        <v>10772</v>
      </c>
    </row>
    <row r="6071" spans="1:21">
      <c r="A6071" s="117" t="s">
        <v>636</v>
      </c>
      <c r="B6071" t="s">
        <v>13815</v>
      </c>
      <c r="C6071" t="s">
        <v>13815</v>
      </c>
      <c r="D6071">
        <v>2</v>
      </c>
      <c r="E6071">
        <v>29</v>
      </c>
      <c r="F6071">
        <v>2</v>
      </c>
      <c r="G6071">
        <v>29</v>
      </c>
      <c r="H6071">
        <v>1</v>
      </c>
      <c r="I6071">
        <v>1</v>
      </c>
      <c r="J6071">
        <v>104</v>
      </c>
      <c r="K6071" s="194">
        <v>231</v>
      </c>
      <c r="L6071" t="s">
        <v>1084</v>
      </c>
      <c r="M6071" t="s">
        <v>1084</v>
      </c>
      <c r="N6071">
        <v>242</v>
      </c>
      <c r="O6071" t="s">
        <v>7876</v>
      </c>
      <c r="P6071" t="s">
        <v>8835</v>
      </c>
      <c r="Q6071">
        <v>0.24199999999999999</v>
      </c>
      <c r="R6071" s="117" t="s">
        <v>14594</v>
      </c>
      <c r="S6071" s="117" t="s">
        <v>14589</v>
      </c>
      <c r="T6071" t="s">
        <v>12136</v>
      </c>
      <c r="U6071" t="s">
        <v>10772</v>
      </c>
    </row>
    <row r="6072" spans="1:21">
      <c r="A6072" s="117" t="s">
        <v>637</v>
      </c>
      <c r="B6072" t="s">
        <v>13815</v>
      </c>
      <c r="C6072" t="s">
        <v>13815</v>
      </c>
      <c r="D6072">
        <v>2</v>
      </c>
      <c r="E6072">
        <v>29</v>
      </c>
      <c r="F6072">
        <v>2</v>
      </c>
      <c r="G6072">
        <v>29</v>
      </c>
      <c r="H6072">
        <v>1</v>
      </c>
      <c r="I6072">
        <v>1</v>
      </c>
      <c r="J6072">
        <v>151</v>
      </c>
      <c r="K6072" s="194">
        <v>840</v>
      </c>
      <c r="L6072" t="s">
        <v>1084</v>
      </c>
      <c r="M6072" t="s">
        <v>1084</v>
      </c>
      <c r="N6072">
        <v>244</v>
      </c>
      <c r="O6072" t="s">
        <v>7876</v>
      </c>
      <c r="P6072" t="s">
        <v>8835</v>
      </c>
      <c r="Q6072">
        <v>0.24399999999999999</v>
      </c>
      <c r="R6072" s="117" t="s">
        <v>14594</v>
      </c>
      <c r="S6072" s="117" t="s">
        <v>14589</v>
      </c>
      <c r="T6072" t="s">
        <v>12136</v>
      </c>
      <c r="U6072" t="s">
        <v>10772</v>
      </c>
    </row>
    <row r="6073" spans="1:21">
      <c r="A6073" s="117" t="s">
        <v>14342</v>
      </c>
      <c r="B6073" t="s">
        <v>13815</v>
      </c>
      <c r="C6073" t="s">
        <v>13815</v>
      </c>
      <c r="D6073">
        <v>2</v>
      </c>
      <c r="E6073">
        <v>32</v>
      </c>
      <c r="F6073">
        <v>2</v>
      </c>
      <c r="G6073">
        <v>32</v>
      </c>
      <c r="H6073">
        <v>1</v>
      </c>
      <c r="I6073">
        <v>1</v>
      </c>
      <c r="J6073">
        <v>79</v>
      </c>
      <c r="K6073" s="194">
        <v>85</v>
      </c>
      <c r="L6073" t="s">
        <v>1088</v>
      </c>
      <c r="M6073" t="s">
        <v>1088</v>
      </c>
      <c r="N6073">
        <v>292</v>
      </c>
      <c r="O6073" t="s">
        <v>7876</v>
      </c>
      <c r="P6073" t="s">
        <v>8836</v>
      </c>
      <c r="Q6073">
        <v>0.29199999999999998</v>
      </c>
      <c r="R6073" s="117" t="s">
        <v>15107</v>
      </c>
      <c r="S6073" s="117" t="s">
        <v>14589</v>
      </c>
      <c r="T6073" t="s">
        <v>12136</v>
      </c>
      <c r="U6073" t="s">
        <v>10772</v>
      </c>
    </row>
    <row r="6074" spans="1:21">
      <c r="A6074" s="117" t="s">
        <v>14343</v>
      </c>
      <c r="B6074" t="s">
        <v>13815</v>
      </c>
      <c r="C6074" t="s">
        <v>13815</v>
      </c>
      <c r="D6074">
        <v>2</v>
      </c>
      <c r="E6074">
        <v>32</v>
      </c>
      <c r="F6074">
        <v>2</v>
      </c>
      <c r="G6074">
        <v>32</v>
      </c>
      <c r="H6074">
        <v>1</v>
      </c>
      <c r="I6074">
        <v>1</v>
      </c>
      <c r="J6074">
        <v>119</v>
      </c>
      <c r="K6074" s="194">
        <v>142</v>
      </c>
      <c r="L6074" t="s">
        <v>1088</v>
      </c>
      <c r="M6074" t="s">
        <v>1088</v>
      </c>
      <c r="N6074">
        <v>311</v>
      </c>
      <c r="O6074" t="s">
        <v>7876</v>
      </c>
      <c r="P6074" t="s">
        <v>8836</v>
      </c>
      <c r="Q6074">
        <v>0.311</v>
      </c>
      <c r="R6074" s="117" t="s">
        <v>15107</v>
      </c>
      <c r="S6074" s="117" t="s">
        <v>14589</v>
      </c>
      <c r="T6074" t="s">
        <v>12136</v>
      </c>
      <c r="U6074" t="s">
        <v>10772</v>
      </c>
    </row>
    <row r="6075" spans="1:21">
      <c r="A6075" s="117" t="s">
        <v>14344</v>
      </c>
      <c r="B6075" t="s">
        <v>13815</v>
      </c>
      <c r="C6075" t="s">
        <v>13815</v>
      </c>
      <c r="D6075">
        <v>2</v>
      </c>
      <c r="E6075">
        <v>32</v>
      </c>
      <c r="F6075">
        <v>2</v>
      </c>
      <c r="G6075">
        <v>32</v>
      </c>
      <c r="H6075">
        <v>1</v>
      </c>
      <c r="I6075">
        <v>1</v>
      </c>
      <c r="J6075">
        <v>203</v>
      </c>
      <c r="K6075" s="194">
        <v>226</v>
      </c>
      <c r="L6075" t="s">
        <v>1088</v>
      </c>
      <c r="M6075" t="s">
        <v>1088</v>
      </c>
      <c r="N6075">
        <v>315</v>
      </c>
      <c r="O6075" t="s">
        <v>7876</v>
      </c>
      <c r="P6075" t="s">
        <v>8836</v>
      </c>
      <c r="Q6075">
        <v>0.315</v>
      </c>
      <c r="R6075" s="117" t="s">
        <v>15107</v>
      </c>
      <c r="S6075" s="117" t="s">
        <v>14589</v>
      </c>
      <c r="T6075" t="s">
        <v>12136</v>
      </c>
      <c r="U6075" t="s">
        <v>10772</v>
      </c>
    </row>
    <row r="6076" spans="1:21">
      <c r="A6076" s="117" t="s">
        <v>14345</v>
      </c>
      <c r="B6076" t="s">
        <v>13815</v>
      </c>
      <c r="C6076" t="s">
        <v>13815</v>
      </c>
      <c r="D6076">
        <v>2</v>
      </c>
      <c r="E6076">
        <v>32</v>
      </c>
      <c r="F6076">
        <v>2</v>
      </c>
      <c r="G6076">
        <v>32</v>
      </c>
      <c r="H6076">
        <v>1</v>
      </c>
      <c r="I6076">
        <v>1</v>
      </c>
      <c r="J6076">
        <v>100</v>
      </c>
      <c r="K6076" s="194">
        <v>245</v>
      </c>
      <c r="L6076" t="s">
        <v>1088</v>
      </c>
      <c r="M6076" t="s">
        <v>1088</v>
      </c>
      <c r="N6076">
        <v>318</v>
      </c>
      <c r="O6076" t="s">
        <v>7876</v>
      </c>
      <c r="P6076" t="s">
        <v>8836</v>
      </c>
      <c r="Q6076">
        <v>0.318</v>
      </c>
      <c r="R6076" s="117" t="s">
        <v>15107</v>
      </c>
      <c r="S6076" s="117" t="s">
        <v>14589</v>
      </c>
      <c r="T6076" t="s">
        <v>12136</v>
      </c>
      <c r="U6076" t="s">
        <v>10772</v>
      </c>
    </row>
    <row r="6077" spans="1:21">
      <c r="A6077" s="117" t="s">
        <v>14346</v>
      </c>
      <c r="B6077" t="s">
        <v>13815</v>
      </c>
      <c r="C6077" t="s">
        <v>13815</v>
      </c>
      <c r="D6077">
        <v>2</v>
      </c>
      <c r="E6077">
        <v>32</v>
      </c>
      <c r="F6077">
        <v>2</v>
      </c>
      <c r="G6077">
        <v>32</v>
      </c>
      <c r="H6077">
        <v>1</v>
      </c>
      <c r="I6077">
        <v>1</v>
      </c>
      <c r="J6077">
        <v>125</v>
      </c>
      <c r="K6077" s="194">
        <v>161</v>
      </c>
      <c r="L6077" t="s">
        <v>1088</v>
      </c>
      <c r="M6077" t="s">
        <v>1088</v>
      </c>
      <c r="N6077">
        <v>327</v>
      </c>
      <c r="O6077" t="s">
        <v>7876</v>
      </c>
      <c r="P6077" t="s">
        <v>8836</v>
      </c>
      <c r="Q6077">
        <v>0.32700000000000001</v>
      </c>
      <c r="R6077" s="117" t="s">
        <v>15107</v>
      </c>
      <c r="S6077" s="117" t="s">
        <v>14589</v>
      </c>
      <c r="T6077" t="s">
        <v>12136</v>
      </c>
      <c r="U6077" t="s">
        <v>10772</v>
      </c>
    </row>
    <row r="6078" spans="1:21">
      <c r="A6078" s="117" t="s">
        <v>14347</v>
      </c>
      <c r="B6078" t="s">
        <v>13815</v>
      </c>
      <c r="C6078" t="s">
        <v>13815</v>
      </c>
      <c r="D6078">
        <v>2</v>
      </c>
      <c r="E6078">
        <v>32</v>
      </c>
      <c r="F6078">
        <v>2</v>
      </c>
      <c r="G6078">
        <v>32</v>
      </c>
      <c r="H6078">
        <v>1</v>
      </c>
      <c r="I6078">
        <v>1</v>
      </c>
      <c r="J6078">
        <v>242</v>
      </c>
      <c r="K6078" s="194">
        <v>466</v>
      </c>
      <c r="L6078" t="s">
        <v>1088</v>
      </c>
      <c r="M6078" t="s">
        <v>1088</v>
      </c>
      <c r="N6078">
        <v>357</v>
      </c>
      <c r="O6078" t="s">
        <v>7876</v>
      </c>
      <c r="P6078" t="s">
        <v>8836</v>
      </c>
      <c r="Q6078">
        <v>0.35699999999999998</v>
      </c>
      <c r="R6078" s="117" t="s">
        <v>15107</v>
      </c>
      <c r="S6078" s="117" t="s">
        <v>14589</v>
      </c>
      <c r="T6078" t="s">
        <v>12136</v>
      </c>
      <c r="U6078" t="s">
        <v>10772</v>
      </c>
    </row>
    <row r="6079" spans="1:21">
      <c r="A6079" s="117" t="s">
        <v>638</v>
      </c>
      <c r="B6079" t="s">
        <v>13815</v>
      </c>
      <c r="C6079" t="s">
        <v>13815</v>
      </c>
      <c r="D6079">
        <v>2</v>
      </c>
      <c r="E6079">
        <v>29</v>
      </c>
      <c r="F6079">
        <v>2</v>
      </c>
      <c r="G6079">
        <v>29</v>
      </c>
      <c r="H6079">
        <v>1</v>
      </c>
      <c r="I6079">
        <v>1</v>
      </c>
      <c r="J6079">
        <v>108</v>
      </c>
      <c r="K6079" s="194">
        <v>359</v>
      </c>
      <c r="L6079" t="s">
        <v>1084</v>
      </c>
      <c r="M6079" t="s">
        <v>1084</v>
      </c>
      <c r="N6079">
        <v>359</v>
      </c>
      <c r="O6079" t="s">
        <v>7876</v>
      </c>
      <c r="P6079" t="s">
        <v>8836</v>
      </c>
      <c r="Q6079">
        <v>0.35899999999999999</v>
      </c>
      <c r="R6079" s="117" t="s">
        <v>14594</v>
      </c>
      <c r="S6079" s="117" t="s">
        <v>14589</v>
      </c>
      <c r="T6079" t="s">
        <v>12136</v>
      </c>
      <c r="U6079" t="s">
        <v>10772</v>
      </c>
    </row>
    <row r="6080" spans="1:21">
      <c r="A6080" s="117" t="s">
        <v>639</v>
      </c>
      <c r="B6080" t="s">
        <v>13815</v>
      </c>
      <c r="C6080" t="s">
        <v>13815</v>
      </c>
      <c r="D6080">
        <v>2</v>
      </c>
      <c r="E6080">
        <v>29</v>
      </c>
      <c r="F6080">
        <v>2</v>
      </c>
      <c r="G6080">
        <v>29</v>
      </c>
      <c r="H6080">
        <v>1</v>
      </c>
      <c r="I6080">
        <v>1</v>
      </c>
      <c r="J6080">
        <v>196</v>
      </c>
      <c r="K6080" s="194">
        <v>250</v>
      </c>
      <c r="L6080" t="s">
        <v>1084</v>
      </c>
      <c r="M6080" t="s">
        <v>1084</v>
      </c>
      <c r="N6080">
        <v>371</v>
      </c>
      <c r="O6080" t="s">
        <v>7876</v>
      </c>
      <c r="P6080" t="s">
        <v>8836</v>
      </c>
      <c r="Q6080">
        <v>0.371</v>
      </c>
      <c r="R6080" s="117" t="s">
        <v>14594</v>
      </c>
      <c r="S6080" s="117" t="s">
        <v>14589</v>
      </c>
      <c r="T6080" t="s">
        <v>12136</v>
      </c>
      <c r="U6080" t="s">
        <v>10772</v>
      </c>
    </row>
    <row r="6081" spans="1:21">
      <c r="A6081" s="117" t="s">
        <v>640</v>
      </c>
      <c r="B6081" t="s">
        <v>13815</v>
      </c>
      <c r="C6081" t="s">
        <v>13815</v>
      </c>
      <c r="D6081">
        <v>2</v>
      </c>
      <c r="E6081">
        <v>29</v>
      </c>
      <c r="F6081">
        <v>2</v>
      </c>
      <c r="G6081">
        <v>29</v>
      </c>
      <c r="H6081">
        <v>1</v>
      </c>
      <c r="I6081">
        <v>1</v>
      </c>
      <c r="J6081">
        <v>98</v>
      </c>
      <c r="K6081" s="194">
        <v>399</v>
      </c>
      <c r="L6081" t="s">
        <v>1084</v>
      </c>
      <c r="M6081" t="s">
        <v>1084</v>
      </c>
      <c r="N6081">
        <v>368</v>
      </c>
      <c r="O6081" t="s">
        <v>7876</v>
      </c>
      <c r="P6081" t="s">
        <v>8836</v>
      </c>
      <c r="Q6081">
        <v>0.36799999999999999</v>
      </c>
      <c r="R6081" s="117" t="s">
        <v>14594</v>
      </c>
      <c r="S6081" s="117" t="s">
        <v>14589</v>
      </c>
      <c r="T6081" t="s">
        <v>12136</v>
      </c>
      <c r="U6081" t="s">
        <v>10772</v>
      </c>
    </row>
    <row r="6082" spans="1:21">
      <c r="A6082" s="117" t="s">
        <v>641</v>
      </c>
      <c r="B6082" t="s">
        <v>13815</v>
      </c>
      <c r="C6082" t="s">
        <v>13815</v>
      </c>
      <c r="D6082">
        <v>2</v>
      </c>
      <c r="E6082">
        <v>64</v>
      </c>
      <c r="F6082">
        <v>2</v>
      </c>
      <c r="G6082">
        <v>64</v>
      </c>
      <c r="H6082">
        <v>1</v>
      </c>
      <c r="I6082">
        <v>1</v>
      </c>
      <c r="J6082">
        <v>23</v>
      </c>
      <c r="K6082" s="194">
        <v>31</v>
      </c>
      <c r="L6082" t="s">
        <v>1084</v>
      </c>
      <c r="M6082" t="s">
        <v>1084</v>
      </c>
      <c r="N6082">
        <v>478</v>
      </c>
      <c r="O6082" t="s">
        <v>7876</v>
      </c>
      <c r="P6082" t="s">
        <v>18301</v>
      </c>
      <c r="Q6082">
        <v>0.47799999999999998</v>
      </c>
      <c r="R6082" s="117" t="s">
        <v>14594</v>
      </c>
      <c r="S6082" s="117" t="s">
        <v>14589</v>
      </c>
      <c r="T6082" t="s">
        <v>12136</v>
      </c>
      <c r="U6082" t="s">
        <v>10772</v>
      </c>
    </row>
    <row r="6083" spans="1:21">
      <c r="A6083" s="117" t="s">
        <v>642</v>
      </c>
      <c r="B6083" t="s">
        <v>13815</v>
      </c>
      <c r="C6083" t="s">
        <v>14590</v>
      </c>
      <c r="D6083">
        <v>2</v>
      </c>
      <c r="E6083">
        <v>29</v>
      </c>
      <c r="F6083">
        <v>35</v>
      </c>
      <c r="G6083">
        <v>29</v>
      </c>
      <c r="H6083">
        <v>1</v>
      </c>
      <c r="I6083">
        <v>1</v>
      </c>
      <c r="J6083">
        <v>6</v>
      </c>
      <c r="K6083" s="194">
        <v>26</v>
      </c>
      <c r="L6083" t="s">
        <v>1084</v>
      </c>
      <c r="M6083" t="s">
        <v>1084</v>
      </c>
      <c r="N6083">
        <v>492</v>
      </c>
      <c r="O6083" t="s">
        <v>7876</v>
      </c>
      <c r="P6083" t="s">
        <v>18301</v>
      </c>
      <c r="Q6083">
        <v>0.49199999999999999</v>
      </c>
      <c r="R6083" s="117" t="s">
        <v>14743</v>
      </c>
      <c r="S6083" s="117" t="s">
        <v>14589</v>
      </c>
      <c r="T6083" t="s">
        <v>12136</v>
      </c>
      <c r="U6083" t="s">
        <v>10772</v>
      </c>
    </row>
    <row r="6084" spans="1:21">
      <c r="A6084" s="117" t="s">
        <v>643</v>
      </c>
      <c r="B6084" t="s">
        <v>13815</v>
      </c>
      <c r="C6084" t="s">
        <v>14590</v>
      </c>
      <c r="D6084">
        <v>2</v>
      </c>
      <c r="E6084">
        <v>29</v>
      </c>
      <c r="F6084">
        <v>25</v>
      </c>
      <c r="G6084">
        <v>19</v>
      </c>
      <c r="H6084">
        <v>1</v>
      </c>
      <c r="I6084">
        <v>1</v>
      </c>
      <c r="J6084">
        <v>24</v>
      </c>
      <c r="K6084" s="194">
        <v>42</v>
      </c>
      <c r="L6084" t="s">
        <v>1084</v>
      </c>
      <c r="M6084" t="s">
        <v>1084</v>
      </c>
      <c r="N6084">
        <v>492</v>
      </c>
      <c r="O6084" t="s">
        <v>7876</v>
      </c>
      <c r="P6084" t="s">
        <v>18301</v>
      </c>
      <c r="Q6084">
        <v>0.49199999999999999</v>
      </c>
      <c r="R6084" s="117" t="s">
        <v>14594</v>
      </c>
      <c r="S6084" s="117" t="s">
        <v>14589</v>
      </c>
      <c r="T6084" t="s">
        <v>12136</v>
      </c>
      <c r="U6084" t="s">
        <v>10772</v>
      </c>
    </row>
    <row r="6085" spans="1:21">
      <c r="A6085" s="117" t="s">
        <v>3351</v>
      </c>
      <c r="B6085" t="s">
        <v>14590</v>
      </c>
      <c r="C6085" t="s">
        <v>14590</v>
      </c>
      <c r="D6085">
        <v>25</v>
      </c>
      <c r="E6085">
        <v>19</v>
      </c>
      <c r="F6085">
        <v>25</v>
      </c>
      <c r="G6085">
        <v>19</v>
      </c>
      <c r="H6085">
        <v>1</v>
      </c>
      <c r="I6085">
        <v>1</v>
      </c>
      <c r="J6085">
        <v>2070</v>
      </c>
      <c r="K6085" s="194">
        <v>2070</v>
      </c>
      <c r="L6085" t="s">
        <v>1088</v>
      </c>
      <c r="M6085" t="s">
        <v>1088</v>
      </c>
      <c r="N6085">
        <v>104</v>
      </c>
      <c r="O6085" t="s">
        <v>7876</v>
      </c>
      <c r="P6085" t="s">
        <v>8837</v>
      </c>
      <c r="Q6085">
        <v>0.104</v>
      </c>
      <c r="R6085" s="117" t="s">
        <v>14594</v>
      </c>
      <c r="S6085" s="117" t="s">
        <v>14589</v>
      </c>
      <c r="T6085" t="s">
        <v>12136</v>
      </c>
      <c r="U6085" t="s">
        <v>10772</v>
      </c>
    </row>
    <row r="6086" spans="1:21">
      <c r="A6086" s="117" t="s">
        <v>3352</v>
      </c>
      <c r="B6086" t="s">
        <v>14590</v>
      </c>
      <c r="C6086" t="s">
        <v>14590</v>
      </c>
      <c r="D6086">
        <v>25</v>
      </c>
      <c r="E6086">
        <v>19</v>
      </c>
      <c r="F6086">
        <v>25</v>
      </c>
      <c r="G6086">
        <v>19</v>
      </c>
      <c r="H6086">
        <v>1</v>
      </c>
      <c r="I6086">
        <v>1</v>
      </c>
      <c r="J6086">
        <v>672</v>
      </c>
      <c r="K6086" s="194">
        <v>672</v>
      </c>
      <c r="L6086" t="s">
        <v>1088</v>
      </c>
      <c r="M6086" t="s">
        <v>1088</v>
      </c>
      <c r="N6086">
        <v>102</v>
      </c>
      <c r="O6086" t="s">
        <v>7876</v>
      </c>
      <c r="P6086" t="s">
        <v>8837</v>
      </c>
      <c r="Q6086">
        <v>0.10199999999999999</v>
      </c>
      <c r="R6086" s="117" t="s">
        <v>14594</v>
      </c>
      <c r="S6086" s="117" t="s">
        <v>14589</v>
      </c>
      <c r="T6086" t="s">
        <v>12136</v>
      </c>
      <c r="U6086" t="s">
        <v>10772</v>
      </c>
    </row>
    <row r="6087" spans="1:21">
      <c r="A6087" s="117" t="s">
        <v>3353</v>
      </c>
      <c r="B6087" t="s">
        <v>14590</v>
      </c>
      <c r="C6087" t="s">
        <v>14590</v>
      </c>
      <c r="D6087">
        <v>25</v>
      </c>
      <c r="E6087">
        <v>19</v>
      </c>
      <c r="F6087">
        <v>25</v>
      </c>
      <c r="G6087">
        <v>19</v>
      </c>
      <c r="H6087">
        <v>1</v>
      </c>
      <c r="I6087">
        <v>1</v>
      </c>
      <c r="J6087">
        <v>3297</v>
      </c>
      <c r="K6087" s="194">
        <v>3297</v>
      </c>
      <c r="L6087" t="s">
        <v>1088</v>
      </c>
      <c r="M6087" t="s">
        <v>1088</v>
      </c>
      <c r="N6087">
        <v>105</v>
      </c>
      <c r="O6087" t="s">
        <v>7876</v>
      </c>
      <c r="P6087" t="s">
        <v>8837</v>
      </c>
      <c r="Q6087">
        <v>0.105</v>
      </c>
      <c r="R6087" s="117" t="s">
        <v>14594</v>
      </c>
      <c r="S6087" s="117" t="s">
        <v>14589</v>
      </c>
      <c r="T6087" t="s">
        <v>12136</v>
      </c>
      <c r="U6087" t="s">
        <v>10772</v>
      </c>
    </row>
    <row r="6088" spans="1:21">
      <c r="A6088" s="117" t="s">
        <v>3354</v>
      </c>
      <c r="B6088" t="s">
        <v>14590</v>
      </c>
      <c r="C6088" t="s">
        <v>14590</v>
      </c>
      <c r="D6088">
        <v>25</v>
      </c>
      <c r="E6088">
        <v>19</v>
      </c>
      <c r="F6088">
        <v>25</v>
      </c>
      <c r="G6088">
        <v>19</v>
      </c>
      <c r="H6088">
        <v>1</v>
      </c>
      <c r="I6088">
        <v>1</v>
      </c>
      <c r="J6088">
        <v>7386</v>
      </c>
      <c r="K6088" s="194">
        <v>7386</v>
      </c>
      <c r="L6088" t="s">
        <v>1088</v>
      </c>
      <c r="M6088" t="s">
        <v>1088</v>
      </c>
      <c r="N6088">
        <v>108</v>
      </c>
      <c r="O6088" t="s">
        <v>7876</v>
      </c>
      <c r="P6088" t="s">
        <v>8837</v>
      </c>
      <c r="Q6088">
        <v>0.108</v>
      </c>
      <c r="R6088" s="117" t="s">
        <v>14594</v>
      </c>
      <c r="S6088" s="117" t="s">
        <v>14589</v>
      </c>
      <c r="T6088" t="s">
        <v>12136</v>
      </c>
      <c r="U6088" t="s">
        <v>10772</v>
      </c>
    </row>
    <row r="6089" spans="1:21">
      <c r="A6089" s="117" t="s">
        <v>3355</v>
      </c>
      <c r="B6089" t="s">
        <v>14590</v>
      </c>
      <c r="C6089" t="s">
        <v>14590</v>
      </c>
      <c r="D6089">
        <v>25</v>
      </c>
      <c r="E6089">
        <v>19</v>
      </c>
      <c r="F6089">
        <v>25</v>
      </c>
      <c r="G6089">
        <v>19</v>
      </c>
      <c r="H6089">
        <v>1</v>
      </c>
      <c r="I6089">
        <v>1</v>
      </c>
      <c r="J6089">
        <v>42</v>
      </c>
      <c r="K6089" s="194">
        <v>42</v>
      </c>
      <c r="L6089" t="s">
        <v>1088</v>
      </c>
      <c r="M6089" t="s">
        <v>1088</v>
      </c>
      <c r="N6089">
        <v>108</v>
      </c>
      <c r="O6089" t="s">
        <v>7876</v>
      </c>
      <c r="P6089" t="s">
        <v>8837</v>
      </c>
      <c r="Q6089">
        <v>0.108</v>
      </c>
      <c r="R6089" s="117" t="s">
        <v>14594</v>
      </c>
      <c r="S6089" s="117" t="s">
        <v>14589</v>
      </c>
      <c r="T6089" t="s">
        <v>12136</v>
      </c>
      <c r="U6089" t="s">
        <v>10772</v>
      </c>
    </row>
    <row r="6090" spans="1:21">
      <c r="A6090" s="117" t="s">
        <v>3356</v>
      </c>
      <c r="B6090" t="s">
        <v>14590</v>
      </c>
      <c r="C6090" t="s">
        <v>14590</v>
      </c>
      <c r="D6090">
        <v>25</v>
      </c>
      <c r="E6090">
        <v>19</v>
      </c>
      <c r="F6090">
        <v>25</v>
      </c>
      <c r="G6090">
        <v>19</v>
      </c>
      <c r="H6090">
        <v>1</v>
      </c>
      <c r="I6090">
        <v>1</v>
      </c>
      <c r="J6090">
        <v>8362</v>
      </c>
      <c r="K6090" s="194">
        <v>8362</v>
      </c>
      <c r="L6090" t="s">
        <v>1084</v>
      </c>
      <c r="M6090" t="s">
        <v>1084</v>
      </c>
      <c r="N6090">
        <v>120</v>
      </c>
      <c r="O6090" t="s">
        <v>7876</v>
      </c>
      <c r="P6090" t="s">
        <v>8837</v>
      </c>
      <c r="Q6090">
        <v>0.12</v>
      </c>
      <c r="R6090" s="117" t="s">
        <v>14594</v>
      </c>
      <c r="S6090" s="117" t="s">
        <v>14589</v>
      </c>
      <c r="T6090" t="s">
        <v>12136</v>
      </c>
      <c r="U6090" t="s">
        <v>10772</v>
      </c>
    </row>
    <row r="6091" spans="1:21">
      <c r="A6091" s="117" t="s">
        <v>3357</v>
      </c>
      <c r="B6091" t="s">
        <v>14590</v>
      </c>
      <c r="C6091" t="s">
        <v>14590</v>
      </c>
      <c r="D6091">
        <v>25</v>
      </c>
      <c r="E6091">
        <v>19</v>
      </c>
      <c r="F6091">
        <v>25</v>
      </c>
      <c r="G6091">
        <v>19</v>
      </c>
      <c r="H6091">
        <v>1</v>
      </c>
      <c r="I6091">
        <v>1</v>
      </c>
      <c r="J6091">
        <v>2387</v>
      </c>
      <c r="K6091" s="194">
        <v>2387</v>
      </c>
      <c r="L6091" t="s">
        <v>1084</v>
      </c>
      <c r="M6091" t="s">
        <v>1084</v>
      </c>
      <c r="N6091">
        <v>118</v>
      </c>
      <c r="O6091" t="s">
        <v>7876</v>
      </c>
      <c r="P6091" t="s">
        <v>8837</v>
      </c>
      <c r="Q6091">
        <v>0.11799999999999999</v>
      </c>
      <c r="R6091" s="117" t="s">
        <v>14594</v>
      </c>
      <c r="S6091" s="117" t="s">
        <v>14589</v>
      </c>
      <c r="T6091" t="s">
        <v>12136</v>
      </c>
      <c r="U6091" t="s">
        <v>10772</v>
      </c>
    </row>
    <row r="6092" spans="1:21">
      <c r="A6092" s="117" t="s">
        <v>3358</v>
      </c>
      <c r="B6092" t="s">
        <v>14590</v>
      </c>
      <c r="C6092" t="s">
        <v>14590</v>
      </c>
      <c r="D6092">
        <v>25</v>
      </c>
      <c r="E6092">
        <v>19</v>
      </c>
      <c r="F6092">
        <v>25</v>
      </c>
      <c r="G6092">
        <v>19</v>
      </c>
      <c r="H6092">
        <v>1</v>
      </c>
      <c r="I6092">
        <v>1</v>
      </c>
      <c r="J6092">
        <v>631</v>
      </c>
      <c r="K6092" s="194">
        <v>631</v>
      </c>
      <c r="L6092" t="s">
        <v>1084</v>
      </c>
      <c r="M6092" t="s">
        <v>1084</v>
      </c>
      <c r="N6092">
        <v>120</v>
      </c>
      <c r="O6092" t="s">
        <v>7876</v>
      </c>
      <c r="P6092" t="s">
        <v>8837</v>
      </c>
      <c r="Q6092">
        <v>0.12</v>
      </c>
      <c r="R6092" s="117" t="s">
        <v>14594</v>
      </c>
      <c r="S6092" s="117" t="s">
        <v>14589</v>
      </c>
      <c r="T6092" t="s">
        <v>12136</v>
      </c>
      <c r="U6092" t="s">
        <v>10772</v>
      </c>
    </row>
    <row r="6093" spans="1:21">
      <c r="A6093" s="117" t="s">
        <v>3359</v>
      </c>
      <c r="B6093" t="s">
        <v>14590</v>
      </c>
      <c r="C6093" t="s">
        <v>14590</v>
      </c>
      <c r="D6093">
        <v>25</v>
      </c>
      <c r="E6093">
        <v>19</v>
      </c>
      <c r="F6093">
        <v>25</v>
      </c>
      <c r="G6093">
        <v>19</v>
      </c>
      <c r="H6093">
        <v>1</v>
      </c>
      <c r="I6093">
        <v>1</v>
      </c>
      <c r="J6093">
        <v>1550</v>
      </c>
      <c r="K6093" s="194">
        <v>1550</v>
      </c>
      <c r="L6093" t="s">
        <v>1084</v>
      </c>
      <c r="M6093" t="s">
        <v>1084</v>
      </c>
      <c r="N6093">
        <v>123</v>
      </c>
      <c r="O6093" t="s">
        <v>7876</v>
      </c>
      <c r="P6093" t="s">
        <v>8837</v>
      </c>
      <c r="Q6093">
        <v>0.123</v>
      </c>
      <c r="R6093" s="117" t="s">
        <v>14594</v>
      </c>
      <c r="S6093" s="117" t="s">
        <v>14589</v>
      </c>
      <c r="T6093" t="s">
        <v>12136</v>
      </c>
      <c r="U6093" t="s">
        <v>10772</v>
      </c>
    </row>
    <row r="6094" spans="1:21">
      <c r="A6094" s="117" t="s">
        <v>14348</v>
      </c>
      <c r="B6094" t="s">
        <v>14590</v>
      </c>
      <c r="C6094" t="s">
        <v>14590</v>
      </c>
      <c r="D6094">
        <v>25</v>
      </c>
      <c r="E6094">
        <v>19</v>
      </c>
      <c r="F6094">
        <v>25</v>
      </c>
      <c r="G6094">
        <v>19</v>
      </c>
      <c r="H6094">
        <v>1</v>
      </c>
      <c r="I6094">
        <v>1</v>
      </c>
      <c r="J6094">
        <v>270</v>
      </c>
      <c r="K6094" s="194">
        <v>270</v>
      </c>
      <c r="L6094" t="s">
        <v>1088</v>
      </c>
      <c r="M6094" t="s">
        <v>1088</v>
      </c>
      <c r="N6094">
        <v>208</v>
      </c>
      <c r="O6094" t="s">
        <v>7876</v>
      </c>
      <c r="P6094" t="s">
        <v>18302</v>
      </c>
      <c r="Q6094">
        <v>0.20799999999999999</v>
      </c>
      <c r="R6094" s="117" t="s">
        <v>15107</v>
      </c>
      <c r="S6094" s="117" t="s">
        <v>14589</v>
      </c>
      <c r="T6094" t="s">
        <v>12136</v>
      </c>
      <c r="U6094" t="s">
        <v>10772</v>
      </c>
    </row>
    <row r="6095" spans="1:21">
      <c r="A6095" s="117" t="s">
        <v>14349</v>
      </c>
      <c r="B6095" t="s">
        <v>14590</v>
      </c>
      <c r="C6095" t="s">
        <v>14590</v>
      </c>
      <c r="D6095">
        <v>25</v>
      </c>
      <c r="E6095">
        <v>19</v>
      </c>
      <c r="F6095">
        <v>25</v>
      </c>
      <c r="G6095">
        <v>19</v>
      </c>
      <c r="H6095">
        <v>1</v>
      </c>
      <c r="I6095">
        <v>1</v>
      </c>
      <c r="J6095">
        <v>671</v>
      </c>
      <c r="K6095" s="194">
        <v>671</v>
      </c>
      <c r="L6095" t="s">
        <v>1088</v>
      </c>
      <c r="M6095" t="s">
        <v>1088</v>
      </c>
      <c r="N6095">
        <v>205</v>
      </c>
      <c r="O6095" t="s">
        <v>7876</v>
      </c>
      <c r="P6095" t="s">
        <v>18302</v>
      </c>
      <c r="Q6095">
        <v>0.20499999999999999</v>
      </c>
      <c r="R6095" s="117" t="s">
        <v>15107</v>
      </c>
      <c r="S6095" s="117" t="s">
        <v>14589</v>
      </c>
      <c r="T6095" t="s">
        <v>12136</v>
      </c>
      <c r="U6095" t="s">
        <v>10772</v>
      </c>
    </row>
    <row r="6096" spans="1:21">
      <c r="A6096" s="117" t="s">
        <v>14350</v>
      </c>
      <c r="B6096" t="s">
        <v>14590</v>
      </c>
      <c r="C6096" t="s">
        <v>14590</v>
      </c>
      <c r="D6096">
        <v>25</v>
      </c>
      <c r="E6096">
        <v>19</v>
      </c>
      <c r="F6096">
        <v>25</v>
      </c>
      <c r="G6096">
        <v>19</v>
      </c>
      <c r="H6096">
        <v>1</v>
      </c>
      <c r="I6096">
        <v>1</v>
      </c>
      <c r="J6096">
        <v>639</v>
      </c>
      <c r="K6096" s="194">
        <v>639</v>
      </c>
      <c r="L6096" t="s">
        <v>1088</v>
      </c>
      <c r="M6096" t="s">
        <v>1088</v>
      </c>
      <c r="N6096">
        <v>210</v>
      </c>
      <c r="O6096" t="s">
        <v>7876</v>
      </c>
      <c r="P6096" t="s">
        <v>18302</v>
      </c>
      <c r="Q6096">
        <v>0.21</v>
      </c>
      <c r="R6096" s="117" t="s">
        <v>15107</v>
      </c>
      <c r="S6096" s="117" t="s">
        <v>14589</v>
      </c>
      <c r="T6096" t="s">
        <v>12136</v>
      </c>
      <c r="U6096" t="s">
        <v>10772</v>
      </c>
    </row>
    <row r="6097" spans="1:21">
      <c r="A6097" s="117" t="s">
        <v>14351</v>
      </c>
      <c r="B6097" t="s">
        <v>14590</v>
      </c>
      <c r="C6097" t="s">
        <v>14590</v>
      </c>
      <c r="D6097">
        <v>25</v>
      </c>
      <c r="E6097">
        <v>19</v>
      </c>
      <c r="F6097">
        <v>25</v>
      </c>
      <c r="G6097">
        <v>19</v>
      </c>
      <c r="H6097">
        <v>1</v>
      </c>
      <c r="I6097">
        <v>1</v>
      </c>
      <c r="J6097">
        <v>1389</v>
      </c>
      <c r="K6097" s="194">
        <v>1389</v>
      </c>
      <c r="L6097" t="s">
        <v>1088</v>
      </c>
      <c r="M6097" t="s">
        <v>1088</v>
      </c>
      <c r="N6097">
        <v>210</v>
      </c>
      <c r="O6097" t="s">
        <v>7876</v>
      </c>
      <c r="P6097" t="s">
        <v>8383</v>
      </c>
      <c r="Q6097">
        <v>0.21</v>
      </c>
      <c r="R6097" s="117" t="s">
        <v>15107</v>
      </c>
      <c r="S6097" s="117" t="s">
        <v>14589</v>
      </c>
      <c r="T6097" t="s">
        <v>12136</v>
      </c>
      <c r="U6097" t="s">
        <v>10772</v>
      </c>
    </row>
    <row r="6098" spans="1:21">
      <c r="A6098" s="117" t="s">
        <v>14352</v>
      </c>
      <c r="B6098" t="s">
        <v>14590</v>
      </c>
      <c r="C6098" t="s">
        <v>14590</v>
      </c>
      <c r="D6098">
        <v>25</v>
      </c>
      <c r="E6098">
        <v>19</v>
      </c>
      <c r="F6098">
        <v>25</v>
      </c>
      <c r="G6098">
        <v>19</v>
      </c>
      <c r="H6098">
        <v>1</v>
      </c>
      <c r="I6098">
        <v>1</v>
      </c>
      <c r="J6098">
        <v>644</v>
      </c>
      <c r="K6098" s="194">
        <v>644</v>
      </c>
      <c r="L6098" t="s">
        <v>1088</v>
      </c>
      <c r="M6098" t="s">
        <v>1088</v>
      </c>
      <c r="N6098">
        <v>210</v>
      </c>
      <c r="O6098" t="s">
        <v>7876</v>
      </c>
      <c r="P6098" t="s">
        <v>8383</v>
      </c>
      <c r="Q6098">
        <v>0.21</v>
      </c>
      <c r="R6098" s="117" t="s">
        <v>15107</v>
      </c>
      <c r="S6098" s="117" t="s">
        <v>14589</v>
      </c>
      <c r="T6098" t="s">
        <v>12136</v>
      </c>
      <c r="U6098" t="s">
        <v>10772</v>
      </c>
    </row>
    <row r="6099" spans="1:21">
      <c r="A6099" s="117" t="s">
        <v>3360</v>
      </c>
      <c r="B6099" t="s">
        <v>14590</v>
      </c>
      <c r="C6099" t="s">
        <v>14590</v>
      </c>
      <c r="D6099">
        <v>25</v>
      </c>
      <c r="E6099">
        <v>19</v>
      </c>
      <c r="F6099">
        <v>25</v>
      </c>
      <c r="G6099">
        <v>19</v>
      </c>
      <c r="H6099">
        <v>1</v>
      </c>
      <c r="I6099">
        <v>1</v>
      </c>
      <c r="J6099">
        <v>3820</v>
      </c>
      <c r="K6099" s="194">
        <v>3820</v>
      </c>
      <c r="L6099" t="s">
        <v>1084</v>
      </c>
      <c r="M6099" t="s">
        <v>1084</v>
      </c>
      <c r="N6099">
        <v>235</v>
      </c>
      <c r="O6099" t="s">
        <v>7876</v>
      </c>
      <c r="P6099" t="s">
        <v>8383</v>
      </c>
      <c r="Q6099">
        <v>0.23499999999999999</v>
      </c>
      <c r="R6099" s="117" t="s">
        <v>14594</v>
      </c>
      <c r="S6099" s="117" t="s">
        <v>14589</v>
      </c>
      <c r="T6099" t="s">
        <v>12136</v>
      </c>
      <c r="U6099" t="s">
        <v>10772</v>
      </c>
    </row>
    <row r="6100" spans="1:21">
      <c r="A6100" s="117" t="s">
        <v>3361</v>
      </c>
      <c r="B6100" t="s">
        <v>14590</v>
      </c>
      <c r="C6100" t="s">
        <v>14590</v>
      </c>
      <c r="D6100">
        <v>25</v>
      </c>
      <c r="E6100">
        <v>19</v>
      </c>
      <c r="F6100">
        <v>25</v>
      </c>
      <c r="G6100">
        <v>19</v>
      </c>
      <c r="H6100">
        <v>1</v>
      </c>
      <c r="I6100">
        <v>1</v>
      </c>
      <c r="J6100">
        <v>1535</v>
      </c>
      <c r="K6100" s="194">
        <v>1535</v>
      </c>
      <c r="L6100" t="s">
        <v>1084</v>
      </c>
      <c r="M6100" t="s">
        <v>1084</v>
      </c>
      <c r="N6100">
        <v>240</v>
      </c>
      <c r="O6100" t="s">
        <v>7876</v>
      </c>
      <c r="P6100" t="s">
        <v>8838</v>
      </c>
      <c r="Q6100">
        <v>0.24</v>
      </c>
      <c r="R6100" s="117" t="s">
        <v>14594</v>
      </c>
      <c r="S6100" s="117" t="s">
        <v>14589</v>
      </c>
      <c r="T6100" t="s">
        <v>12136</v>
      </c>
      <c r="U6100" t="s">
        <v>10772</v>
      </c>
    </row>
    <row r="6101" spans="1:21">
      <c r="A6101" s="117" t="s">
        <v>3362</v>
      </c>
      <c r="B6101" t="s">
        <v>14590</v>
      </c>
      <c r="C6101" t="s">
        <v>14590</v>
      </c>
      <c r="D6101">
        <v>25</v>
      </c>
      <c r="E6101">
        <v>19</v>
      </c>
      <c r="F6101">
        <v>25</v>
      </c>
      <c r="G6101">
        <v>19</v>
      </c>
      <c r="H6101">
        <v>1</v>
      </c>
      <c r="I6101">
        <v>1</v>
      </c>
      <c r="J6101">
        <v>620</v>
      </c>
      <c r="K6101" s="194">
        <v>620</v>
      </c>
      <c r="L6101" t="s">
        <v>1084</v>
      </c>
      <c r="M6101" t="s">
        <v>1084</v>
      </c>
      <c r="N6101">
        <v>241</v>
      </c>
      <c r="O6101" t="s">
        <v>7876</v>
      </c>
      <c r="P6101" t="s">
        <v>8838</v>
      </c>
      <c r="Q6101">
        <v>0.24099999999999999</v>
      </c>
      <c r="R6101" s="117" t="s">
        <v>14594</v>
      </c>
      <c r="S6101" s="117" t="s">
        <v>14589</v>
      </c>
      <c r="T6101" t="s">
        <v>12136</v>
      </c>
      <c r="U6101" t="s">
        <v>10772</v>
      </c>
    </row>
    <row r="6102" spans="1:21">
      <c r="A6102" s="117" t="s">
        <v>3363</v>
      </c>
      <c r="B6102" t="s">
        <v>14590</v>
      </c>
      <c r="C6102" t="s">
        <v>14590</v>
      </c>
      <c r="D6102">
        <v>25</v>
      </c>
      <c r="E6102">
        <v>19</v>
      </c>
      <c r="F6102">
        <v>25</v>
      </c>
      <c r="G6102">
        <v>19</v>
      </c>
      <c r="H6102">
        <v>1</v>
      </c>
      <c r="I6102">
        <v>1</v>
      </c>
      <c r="J6102">
        <v>1584</v>
      </c>
      <c r="K6102" s="194">
        <v>1584</v>
      </c>
      <c r="L6102" t="s">
        <v>1084</v>
      </c>
      <c r="M6102" t="s">
        <v>1084</v>
      </c>
      <c r="N6102">
        <v>246</v>
      </c>
      <c r="O6102" t="s">
        <v>7876</v>
      </c>
      <c r="P6102" t="s">
        <v>8838</v>
      </c>
      <c r="Q6102">
        <v>0.246</v>
      </c>
      <c r="R6102" s="117" t="s">
        <v>14594</v>
      </c>
      <c r="S6102" s="117" t="s">
        <v>14589</v>
      </c>
      <c r="T6102" t="s">
        <v>12136</v>
      </c>
      <c r="U6102" t="s">
        <v>10772</v>
      </c>
    </row>
    <row r="6103" spans="1:21">
      <c r="A6103" s="117" t="s">
        <v>14353</v>
      </c>
      <c r="B6103" t="s">
        <v>14590</v>
      </c>
      <c r="C6103" t="s">
        <v>14590</v>
      </c>
      <c r="D6103">
        <v>25</v>
      </c>
      <c r="E6103">
        <v>19</v>
      </c>
      <c r="F6103">
        <v>25</v>
      </c>
      <c r="G6103">
        <v>19</v>
      </c>
      <c r="H6103">
        <v>1</v>
      </c>
      <c r="I6103">
        <v>1</v>
      </c>
      <c r="J6103">
        <v>103</v>
      </c>
      <c r="K6103" s="194">
        <v>103</v>
      </c>
      <c r="L6103" t="s">
        <v>1088</v>
      </c>
      <c r="M6103" t="s">
        <v>1088</v>
      </c>
      <c r="N6103">
        <v>309</v>
      </c>
      <c r="O6103" t="s">
        <v>7876</v>
      </c>
      <c r="P6103" t="s">
        <v>18303</v>
      </c>
      <c r="Q6103">
        <v>0.309</v>
      </c>
      <c r="R6103" s="117" t="s">
        <v>15107</v>
      </c>
      <c r="S6103" s="117" t="s">
        <v>14589</v>
      </c>
      <c r="T6103" t="s">
        <v>12136</v>
      </c>
      <c r="U6103" t="s">
        <v>10772</v>
      </c>
    </row>
    <row r="6104" spans="1:21">
      <c r="A6104" s="117" t="s">
        <v>14354</v>
      </c>
      <c r="B6104" t="s">
        <v>14590</v>
      </c>
      <c r="C6104" t="s">
        <v>14590</v>
      </c>
      <c r="D6104">
        <v>25</v>
      </c>
      <c r="E6104">
        <v>19</v>
      </c>
      <c r="F6104">
        <v>25</v>
      </c>
      <c r="G6104">
        <v>19</v>
      </c>
      <c r="H6104">
        <v>1</v>
      </c>
      <c r="I6104">
        <v>1</v>
      </c>
      <c r="J6104">
        <v>278</v>
      </c>
      <c r="K6104" s="194">
        <v>278</v>
      </c>
      <c r="L6104" t="s">
        <v>1088</v>
      </c>
      <c r="M6104" t="s">
        <v>1088</v>
      </c>
      <c r="N6104">
        <v>307</v>
      </c>
      <c r="O6104" t="s">
        <v>7876</v>
      </c>
      <c r="P6104" t="s">
        <v>18303</v>
      </c>
      <c r="Q6104">
        <v>0.307</v>
      </c>
      <c r="R6104" s="117" t="s">
        <v>15107</v>
      </c>
      <c r="S6104" s="117" t="s">
        <v>14589</v>
      </c>
      <c r="T6104" t="s">
        <v>12136</v>
      </c>
      <c r="U6104" t="s">
        <v>10772</v>
      </c>
    </row>
    <row r="6105" spans="1:21">
      <c r="A6105" s="117" t="s">
        <v>14355</v>
      </c>
      <c r="B6105" t="s">
        <v>14590</v>
      </c>
      <c r="C6105" t="s">
        <v>14590</v>
      </c>
      <c r="D6105">
        <v>25</v>
      </c>
      <c r="E6105">
        <v>19</v>
      </c>
      <c r="F6105">
        <v>25</v>
      </c>
      <c r="G6105">
        <v>19</v>
      </c>
      <c r="H6105">
        <v>1</v>
      </c>
      <c r="I6105">
        <v>1</v>
      </c>
      <c r="J6105">
        <v>267</v>
      </c>
      <c r="K6105" s="194">
        <v>267</v>
      </c>
      <c r="L6105" t="s">
        <v>1088</v>
      </c>
      <c r="M6105" t="s">
        <v>1088</v>
      </c>
      <c r="N6105">
        <v>326</v>
      </c>
      <c r="O6105" t="s">
        <v>7876</v>
      </c>
      <c r="P6105" t="s">
        <v>18303</v>
      </c>
      <c r="Q6105">
        <v>0.32600000000000001</v>
      </c>
      <c r="R6105" s="117" t="s">
        <v>15107</v>
      </c>
      <c r="S6105" s="117" t="s">
        <v>14589</v>
      </c>
      <c r="T6105" t="s">
        <v>12136</v>
      </c>
      <c r="U6105" t="s">
        <v>10772</v>
      </c>
    </row>
    <row r="6106" spans="1:21">
      <c r="A6106" s="117" t="s">
        <v>14356</v>
      </c>
      <c r="B6106" t="s">
        <v>14590</v>
      </c>
      <c r="C6106" t="s">
        <v>14590</v>
      </c>
      <c r="D6106">
        <v>25</v>
      </c>
      <c r="E6106">
        <v>19</v>
      </c>
      <c r="F6106">
        <v>25</v>
      </c>
      <c r="G6106">
        <v>19</v>
      </c>
      <c r="H6106">
        <v>1</v>
      </c>
      <c r="I6106">
        <v>1</v>
      </c>
      <c r="J6106">
        <v>581</v>
      </c>
      <c r="K6106" s="194">
        <v>581</v>
      </c>
      <c r="L6106" t="s">
        <v>1088</v>
      </c>
      <c r="M6106" t="s">
        <v>1088</v>
      </c>
      <c r="N6106">
        <v>328</v>
      </c>
      <c r="O6106" t="s">
        <v>7876</v>
      </c>
      <c r="P6106" t="s">
        <v>18303</v>
      </c>
      <c r="Q6106">
        <v>0.32800000000000001</v>
      </c>
      <c r="R6106" s="117" t="s">
        <v>15107</v>
      </c>
      <c r="S6106" s="117" t="s">
        <v>14589</v>
      </c>
      <c r="T6106" t="s">
        <v>12136</v>
      </c>
      <c r="U6106" t="s">
        <v>10772</v>
      </c>
    </row>
    <row r="6107" spans="1:21">
      <c r="A6107" s="117" t="s">
        <v>14357</v>
      </c>
      <c r="B6107" t="s">
        <v>14590</v>
      </c>
      <c r="C6107" t="s">
        <v>14590</v>
      </c>
      <c r="D6107">
        <v>25</v>
      </c>
      <c r="E6107">
        <v>19</v>
      </c>
      <c r="F6107">
        <v>25</v>
      </c>
      <c r="G6107">
        <v>19</v>
      </c>
      <c r="H6107">
        <v>1</v>
      </c>
      <c r="I6107">
        <v>1</v>
      </c>
      <c r="J6107">
        <v>405</v>
      </c>
      <c r="K6107" s="194">
        <v>405</v>
      </c>
      <c r="L6107" t="s">
        <v>1088</v>
      </c>
      <c r="M6107" t="s">
        <v>1088</v>
      </c>
      <c r="N6107">
        <v>325</v>
      </c>
      <c r="O6107" t="s">
        <v>7876</v>
      </c>
      <c r="P6107" t="s">
        <v>18303</v>
      </c>
      <c r="Q6107">
        <v>0.32500000000000001</v>
      </c>
      <c r="R6107" s="117" t="s">
        <v>15107</v>
      </c>
      <c r="S6107" s="117" t="s">
        <v>14589</v>
      </c>
      <c r="T6107" t="s">
        <v>12136</v>
      </c>
      <c r="U6107" t="s">
        <v>10773</v>
      </c>
    </row>
    <row r="6108" spans="1:21">
      <c r="A6108" s="117" t="s">
        <v>3364</v>
      </c>
      <c r="B6108" t="s">
        <v>14590</v>
      </c>
      <c r="C6108" t="s">
        <v>14590</v>
      </c>
      <c r="D6108">
        <v>25</v>
      </c>
      <c r="E6108">
        <v>19</v>
      </c>
      <c r="F6108">
        <v>25</v>
      </c>
      <c r="G6108">
        <v>19</v>
      </c>
      <c r="H6108">
        <v>1</v>
      </c>
      <c r="I6108">
        <v>1</v>
      </c>
      <c r="J6108">
        <v>1631</v>
      </c>
      <c r="K6108" s="194">
        <v>1631</v>
      </c>
      <c r="L6108" t="s">
        <v>1084</v>
      </c>
      <c r="M6108" t="s">
        <v>1084</v>
      </c>
      <c r="N6108">
        <v>358</v>
      </c>
      <c r="O6108" t="s">
        <v>7876</v>
      </c>
      <c r="P6108" t="s">
        <v>18303</v>
      </c>
      <c r="Q6108">
        <v>0.35799999999999998</v>
      </c>
      <c r="R6108" s="117" t="s">
        <v>14594</v>
      </c>
      <c r="S6108" s="117" t="s">
        <v>14589</v>
      </c>
      <c r="T6108" t="s">
        <v>12136</v>
      </c>
      <c r="U6108" t="s">
        <v>10772</v>
      </c>
    </row>
    <row r="6109" spans="1:21">
      <c r="A6109" s="117" t="s">
        <v>3365</v>
      </c>
      <c r="B6109" t="s">
        <v>14590</v>
      </c>
      <c r="C6109" t="s">
        <v>14590</v>
      </c>
      <c r="D6109">
        <v>25</v>
      </c>
      <c r="E6109">
        <v>19</v>
      </c>
      <c r="F6109">
        <v>25</v>
      </c>
      <c r="G6109">
        <v>19</v>
      </c>
      <c r="H6109">
        <v>1</v>
      </c>
      <c r="I6109">
        <v>1</v>
      </c>
      <c r="J6109">
        <v>562</v>
      </c>
      <c r="K6109" s="194">
        <v>562</v>
      </c>
      <c r="L6109" t="s">
        <v>1084</v>
      </c>
      <c r="M6109" t="s">
        <v>1084</v>
      </c>
      <c r="N6109">
        <v>359</v>
      </c>
      <c r="O6109" t="s">
        <v>7876</v>
      </c>
      <c r="P6109" t="s">
        <v>8839</v>
      </c>
      <c r="Q6109">
        <v>0.35899999999999999</v>
      </c>
      <c r="R6109" s="117" t="s">
        <v>14594</v>
      </c>
      <c r="S6109" s="117" t="s">
        <v>14589</v>
      </c>
      <c r="T6109" t="s">
        <v>12136</v>
      </c>
      <c r="U6109" t="s">
        <v>10772</v>
      </c>
    </row>
    <row r="6110" spans="1:21">
      <c r="A6110" s="117" t="s">
        <v>3366</v>
      </c>
      <c r="B6110" t="s">
        <v>14590</v>
      </c>
      <c r="C6110" t="s">
        <v>14590</v>
      </c>
      <c r="D6110">
        <v>25</v>
      </c>
      <c r="E6110">
        <v>19</v>
      </c>
      <c r="F6110">
        <v>25</v>
      </c>
      <c r="G6110">
        <v>19</v>
      </c>
      <c r="H6110">
        <v>1</v>
      </c>
      <c r="I6110">
        <v>1</v>
      </c>
      <c r="J6110">
        <v>335</v>
      </c>
      <c r="K6110" s="194">
        <v>335</v>
      </c>
      <c r="L6110" t="s">
        <v>1084</v>
      </c>
      <c r="M6110" t="s">
        <v>1084</v>
      </c>
      <c r="N6110">
        <v>372</v>
      </c>
      <c r="O6110" t="s">
        <v>7876</v>
      </c>
      <c r="P6110" t="s">
        <v>8839</v>
      </c>
      <c r="Q6110">
        <v>0.372</v>
      </c>
      <c r="R6110" s="117" t="s">
        <v>14594</v>
      </c>
      <c r="S6110" s="117" t="s">
        <v>14589</v>
      </c>
      <c r="T6110" t="s">
        <v>12136</v>
      </c>
      <c r="U6110" t="s">
        <v>10772</v>
      </c>
    </row>
    <row r="6111" spans="1:21">
      <c r="A6111" s="117" t="s">
        <v>3367</v>
      </c>
      <c r="B6111" t="s">
        <v>14590</v>
      </c>
      <c r="C6111" t="s">
        <v>14590</v>
      </c>
      <c r="D6111">
        <v>25</v>
      </c>
      <c r="E6111">
        <v>19</v>
      </c>
      <c r="F6111">
        <v>25</v>
      </c>
      <c r="G6111">
        <v>19</v>
      </c>
      <c r="H6111">
        <v>1</v>
      </c>
      <c r="I6111">
        <v>1</v>
      </c>
      <c r="J6111">
        <v>685</v>
      </c>
      <c r="K6111" s="194">
        <v>685</v>
      </c>
      <c r="L6111" t="s">
        <v>1084</v>
      </c>
      <c r="M6111" t="s">
        <v>1084</v>
      </c>
      <c r="N6111">
        <v>380</v>
      </c>
      <c r="O6111" t="s">
        <v>7876</v>
      </c>
      <c r="P6111" t="s">
        <v>8839</v>
      </c>
      <c r="Q6111">
        <v>0.38</v>
      </c>
      <c r="R6111" s="117" t="s">
        <v>14594</v>
      </c>
      <c r="S6111" s="117" t="s">
        <v>14589</v>
      </c>
      <c r="T6111" t="s">
        <v>12136</v>
      </c>
      <c r="U6111" t="s">
        <v>10772</v>
      </c>
    </row>
    <row r="6112" spans="1:21">
      <c r="A6112" s="117" t="s">
        <v>14358</v>
      </c>
      <c r="B6112" t="s">
        <v>14590</v>
      </c>
      <c r="C6112" t="s">
        <v>14590</v>
      </c>
      <c r="D6112">
        <v>25</v>
      </c>
      <c r="E6112">
        <v>19</v>
      </c>
      <c r="F6112">
        <v>25</v>
      </c>
      <c r="G6112">
        <v>19</v>
      </c>
      <c r="H6112">
        <v>1</v>
      </c>
      <c r="I6112">
        <v>1</v>
      </c>
      <c r="J6112">
        <v>4</v>
      </c>
      <c r="K6112" s="194">
        <v>4</v>
      </c>
      <c r="L6112" t="s">
        <v>1088</v>
      </c>
      <c r="M6112" t="s">
        <v>1088</v>
      </c>
      <c r="N6112">
        <v>418</v>
      </c>
      <c r="O6112" t="s">
        <v>7876</v>
      </c>
      <c r="P6112" t="s">
        <v>18301</v>
      </c>
      <c r="Q6112">
        <v>0.41799999999999998</v>
      </c>
      <c r="R6112" s="117" t="s">
        <v>15107</v>
      </c>
      <c r="S6112" s="117" t="s">
        <v>14589</v>
      </c>
      <c r="T6112" t="s">
        <v>12136</v>
      </c>
      <c r="U6112" t="s">
        <v>10772</v>
      </c>
    </row>
    <row r="6113" spans="1:21">
      <c r="A6113" s="117" t="s">
        <v>14359</v>
      </c>
      <c r="B6113" t="s">
        <v>14590</v>
      </c>
      <c r="C6113" t="s">
        <v>14590</v>
      </c>
      <c r="D6113">
        <v>25</v>
      </c>
      <c r="E6113">
        <v>19</v>
      </c>
      <c r="F6113">
        <v>25</v>
      </c>
      <c r="G6113">
        <v>19</v>
      </c>
      <c r="H6113">
        <v>1</v>
      </c>
      <c r="I6113">
        <v>1</v>
      </c>
      <c r="J6113">
        <v>26</v>
      </c>
      <c r="K6113" s="194">
        <v>26</v>
      </c>
      <c r="L6113" t="s">
        <v>1088</v>
      </c>
      <c r="M6113" t="s">
        <v>1088</v>
      </c>
      <c r="N6113">
        <v>424</v>
      </c>
      <c r="O6113" t="s">
        <v>7876</v>
      </c>
      <c r="P6113" t="s">
        <v>18301</v>
      </c>
      <c r="Q6113">
        <v>0.42399999999999999</v>
      </c>
      <c r="R6113" s="117" t="s">
        <v>15107</v>
      </c>
      <c r="S6113" s="117" t="s">
        <v>14589</v>
      </c>
      <c r="T6113" t="s">
        <v>12136</v>
      </c>
      <c r="U6113" t="s">
        <v>10772</v>
      </c>
    </row>
    <row r="6114" spans="1:21">
      <c r="A6114" s="117" t="s">
        <v>14360</v>
      </c>
      <c r="B6114" t="s">
        <v>14590</v>
      </c>
      <c r="C6114" t="s">
        <v>14590</v>
      </c>
      <c r="D6114">
        <v>28</v>
      </c>
      <c r="E6114">
        <v>22</v>
      </c>
      <c r="F6114">
        <v>28</v>
      </c>
      <c r="G6114">
        <v>22</v>
      </c>
      <c r="H6114">
        <v>1</v>
      </c>
      <c r="I6114">
        <v>1</v>
      </c>
      <c r="J6114">
        <v>55</v>
      </c>
      <c r="K6114" s="194">
        <v>55</v>
      </c>
      <c r="L6114" t="s">
        <v>1088</v>
      </c>
      <c r="M6114" t="s">
        <v>1088</v>
      </c>
      <c r="N6114">
        <v>418</v>
      </c>
      <c r="O6114" t="s">
        <v>7876</v>
      </c>
      <c r="P6114" t="s">
        <v>18301</v>
      </c>
      <c r="Q6114">
        <v>0.41799999999999998</v>
      </c>
      <c r="R6114" s="117" t="s">
        <v>15107</v>
      </c>
      <c r="S6114" s="117" t="s">
        <v>14589</v>
      </c>
      <c r="T6114" t="s">
        <v>12136</v>
      </c>
      <c r="U6114" t="s">
        <v>10772</v>
      </c>
    </row>
    <row r="6115" spans="1:21">
      <c r="A6115" s="117" t="s">
        <v>14361</v>
      </c>
      <c r="B6115" t="s">
        <v>14590</v>
      </c>
      <c r="C6115" t="s">
        <v>14590</v>
      </c>
      <c r="D6115">
        <v>28</v>
      </c>
      <c r="E6115">
        <v>22</v>
      </c>
      <c r="F6115">
        <v>28</v>
      </c>
      <c r="G6115">
        <v>22</v>
      </c>
      <c r="H6115">
        <v>1</v>
      </c>
      <c r="I6115">
        <v>1</v>
      </c>
      <c r="J6115">
        <v>89</v>
      </c>
      <c r="K6115" s="194">
        <v>89</v>
      </c>
      <c r="L6115" t="s">
        <v>1088</v>
      </c>
      <c r="M6115" t="s">
        <v>1088</v>
      </c>
      <c r="N6115">
        <v>440</v>
      </c>
      <c r="O6115" t="s">
        <v>7876</v>
      </c>
      <c r="P6115" t="s">
        <v>18301</v>
      </c>
      <c r="Q6115">
        <v>0.44</v>
      </c>
      <c r="R6115" s="117" t="s">
        <v>15107</v>
      </c>
      <c r="S6115" s="117" t="s">
        <v>14589</v>
      </c>
      <c r="T6115" t="s">
        <v>12136</v>
      </c>
      <c r="U6115" t="s">
        <v>10772</v>
      </c>
    </row>
    <row r="6116" spans="1:21">
      <c r="A6116" s="117" t="s">
        <v>14362</v>
      </c>
      <c r="B6116" t="s">
        <v>14590</v>
      </c>
      <c r="C6116" t="s">
        <v>14590</v>
      </c>
      <c r="D6116">
        <v>28</v>
      </c>
      <c r="E6116">
        <v>22</v>
      </c>
      <c r="F6116">
        <v>28</v>
      </c>
      <c r="G6116">
        <v>22</v>
      </c>
      <c r="H6116">
        <v>1</v>
      </c>
      <c r="I6116">
        <v>1</v>
      </c>
      <c r="J6116">
        <v>90</v>
      </c>
      <c r="K6116" s="194">
        <v>90</v>
      </c>
      <c r="L6116" t="s">
        <v>1088</v>
      </c>
      <c r="M6116" t="s">
        <v>1088</v>
      </c>
      <c r="N6116">
        <v>434</v>
      </c>
      <c r="O6116" t="s">
        <v>7876</v>
      </c>
      <c r="P6116" t="s">
        <v>18301</v>
      </c>
      <c r="Q6116">
        <v>0.434</v>
      </c>
      <c r="R6116" s="117" t="s">
        <v>15107</v>
      </c>
      <c r="S6116" s="117" t="s">
        <v>14589</v>
      </c>
      <c r="T6116" t="s">
        <v>12136</v>
      </c>
      <c r="U6116" t="s">
        <v>10772</v>
      </c>
    </row>
    <row r="6117" spans="1:21">
      <c r="A6117" s="117" t="s">
        <v>3368</v>
      </c>
      <c r="B6117" t="s">
        <v>14590</v>
      </c>
      <c r="C6117" t="s">
        <v>14590</v>
      </c>
      <c r="D6117">
        <v>25</v>
      </c>
      <c r="E6117">
        <v>19</v>
      </c>
      <c r="F6117">
        <v>25</v>
      </c>
      <c r="G6117">
        <v>19</v>
      </c>
      <c r="H6117">
        <v>1</v>
      </c>
      <c r="I6117">
        <v>1</v>
      </c>
      <c r="J6117">
        <v>364</v>
      </c>
      <c r="K6117" s="194">
        <v>364</v>
      </c>
      <c r="L6117" t="s">
        <v>1084</v>
      </c>
      <c r="M6117" t="s">
        <v>1084</v>
      </c>
      <c r="N6117">
        <v>476</v>
      </c>
      <c r="O6117" t="s">
        <v>7876</v>
      </c>
      <c r="P6117" t="s">
        <v>18301</v>
      </c>
      <c r="Q6117">
        <v>0.47599999999999998</v>
      </c>
      <c r="R6117" s="117" t="s">
        <v>14594</v>
      </c>
      <c r="S6117" s="117" t="s">
        <v>14589</v>
      </c>
      <c r="T6117" t="s">
        <v>12136</v>
      </c>
      <c r="U6117" t="s">
        <v>10772</v>
      </c>
    </row>
    <row r="6118" spans="1:21">
      <c r="A6118" s="117" t="s">
        <v>3369</v>
      </c>
      <c r="B6118" t="s">
        <v>14590</v>
      </c>
      <c r="C6118" t="s">
        <v>14590</v>
      </c>
      <c r="D6118">
        <v>25</v>
      </c>
      <c r="E6118">
        <v>19</v>
      </c>
      <c r="F6118">
        <v>25</v>
      </c>
      <c r="G6118">
        <v>19</v>
      </c>
      <c r="H6118">
        <v>1</v>
      </c>
      <c r="I6118">
        <v>1</v>
      </c>
      <c r="J6118">
        <v>246</v>
      </c>
      <c r="K6118" s="194">
        <v>246</v>
      </c>
      <c r="L6118" t="s">
        <v>1084</v>
      </c>
      <c r="M6118" t="s">
        <v>1084</v>
      </c>
      <c r="N6118">
        <v>478</v>
      </c>
      <c r="O6118" t="s">
        <v>7876</v>
      </c>
      <c r="P6118" t="s">
        <v>18301</v>
      </c>
      <c r="Q6118">
        <v>0.47799999999999998</v>
      </c>
      <c r="R6118" s="117" t="s">
        <v>14594</v>
      </c>
      <c r="S6118" s="117" t="s">
        <v>14589</v>
      </c>
      <c r="T6118" t="s">
        <v>12136</v>
      </c>
      <c r="U6118" t="s">
        <v>10772</v>
      </c>
    </row>
    <row r="6119" spans="1:21">
      <c r="A6119" s="117" t="s">
        <v>3370</v>
      </c>
      <c r="B6119" t="s">
        <v>14590</v>
      </c>
      <c r="C6119" t="s">
        <v>14590</v>
      </c>
      <c r="D6119">
        <v>59</v>
      </c>
      <c r="E6119">
        <v>53</v>
      </c>
      <c r="F6119">
        <v>59</v>
      </c>
      <c r="G6119">
        <v>53</v>
      </c>
      <c r="H6119">
        <v>3</v>
      </c>
      <c r="I6119">
        <v>3</v>
      </c>
      <c r="J6119">
        <v>999999</v>
      </c>
      <c r="K6119" s="194">
        <v>999999</v>
      </c>
      <c r="L6119" t="s">
        <v>1084</v>
      </c>
      <c r="M6119" t="s">
        <v>1084</v>
      </c>
      <c r="N6119">
        <v>492</v>
      </c>
      <c r="O6119" t="s">
        <v>7876</v>
      </c>
      <c r="P6119" t="s">
        <v>18301</v>
      </c>
      <c r="Q6119">
        <v>0.49199999999999999</v>
      </c>
      <c r="R6119" s="117" t="s">
        <v>14594</v>
      </c>
      <c r="S6119" s="117" t="s">
        <v>14589</v>
      </c>
      <c r="T6119" t="s">
        <v>12136</v>
      </c>
      <c r="U6119" t="s">
        <v>10772</v>
      </c>
    </row>
    <row r="6120" spans="1:21">
      <c r="A6120" s="117" t="s">
        <v>3371</v>
      </c>
      <c r="B6120" t="s">
        <v>14590</v>
      </c>
      <c r="C6120" t="s">
        <v>14590</v>
      </c>
      <c r="D6120">
        <v>25</v>
      </c>
      <c r="E6120">
        <v>19</v>
      </c>
      <c r="F6120">
        <v>25</v>
      </c>
      <c r="G6120">
        <v>19</v>
      </c>
      <c r="H6120">
        <v>1</v>
      </c>
      <c r="I6120">
        <v>1</v>
      </c>
      <c r="J6120">
        <v>383</v>
      </c>
      <c r="K6120" s="194">
        <v>383</v>
      </c>
      <c r="L6120" t="s">
        <v>1084</v>
      </c>
      <c r="M6120" t="s">
        <v>1084</v>
      </c>
      <c r="N6120">
        <v>492</v>
      </c>
      <c r="O6120" t="s">
        <v>7876</v>
      </c>
      <c r="P6120" t="s">
        <v>18301</v>
      </c>
      <c r="Q6120">
        <v>0.49199999999999999</v>
      </c>
      <c r="R6120" s="117" t="s">
        <v>14594</v>
      </c>
      <c r="S6120" s="117" t="s">
        <v>14589</v>
      </c>
      <c r="T6120" t="s">
        <v>12136</v>
      </c>
      <c r="U6120" t="s">
        <v>10772</v>
      </c>
    </row>
    <row r="6121" spans="1:21">
      <c r="A6121" s="117" t="s">
        <v>3372</v>
      </c>
      <c r="B6121" t="s">
        <v>14590</v>
      </c>
      <c r="C6121" t="s">
        <v>14590</v>
      </c>
      <c r="D6121">
        <v>124</v>
      </c>
      <c r="E6121">
        <v>118</v>
      </c>
      <c r="F6121">
        <v>124</v>
      </c>
      <c r="G6121">
        <v>118</v>
      </c>
      <c r="H6121">
        <v>96</v>
      </c>
      <c r="I6121">
        <v>96</v>
      </c>
      <c r="J6121">
        <v>999999</v>
      </c>
      <c r="K6121" s="194">
        <v>999999</v>
      </c>
      <c r="L6121" t="s">
        <v>1083</v>
      </c>
      <c r="M6121" t="s">
        <v>1083</v>
      </c>
      <c r="N6121">
        <v>112</v>
      </c>
      <c r="O6121" t="s">
        <v>7876</v>
      </c>
      <c r="P6121" t="s">
        <v>8840</v>
      </c>
      <c r="Q6121">
        <v>0.112</v>
      </c>
      <c r="R6121" s="117" t="s">
        <v>14594</v>
      </c>
      <c r="S6121" s="117" t="s">
        <v>14589</v>
      </c>
      <c r="T6121" t="s">
        <v>12136</v>
      </c>
      <c r="U6121" t="s">
        <v>10772</v>
      </c>
    </row>
    <row r="6122" spans="1:21">
      <c r="A6122" s="117" t="s">
        <v>866</v>
      </c>
      <c r="B6122" t="s">
        <v>13815</v>
      </c>
      <c r="C6122" t="s">
        <v>13815</v>
      </c>
      <c r="D6122">
        <v>2</v>
      </c>
      <c r="E6122">
        <v>43</v>
      </c>
      <c r="F6122">
        <v>2</v>
      </c>
      <c r="G6122">
        <v>43</v>
      </c>
      <c r="H6122">
        <v>1</v>
      </c>
      <c r="I6122">
        <v>1</v>
      </c>
      <c r="J6122">
        <v>172</v>
      </c>
      <c r="K6122" s="194">
        <v>135</v>
      </c>
      <c r="L6122" t="s">
        <v>1083</v>
      </c>
      <c r="M6122" t="s">
        <v>1083</v>
      </c>
      <c r="N6122">
        <v>216</v>
      </c>
      <c r="O6122" t="s">
        <v>7876</v>
      </c>
      <c r="P6122" t="s">
        <v>8841</v>
      </c>
      <c r="Q6122">
        <v>0.216</v>
      </c>
      <c r="R6122" s="117" t="s">
        <v>21039</v>
      </c>
      <c r="S6122" s="117" t="s">
        <v>14589</v>
      </c>
      <c r="T6122" t="s">
        <v>12136</v>
      </c>
      <c r="U6122" t="s">
        <v>10772</v>
      </c>
    </row>
    <row r="6123" spans="1:21">
      <c r="A6123" s="117" t="s">
        <v>652</v>
      </c>
      <c r="B6123" t="s">
        <v>13815</v>
      </c>
      <c r="C6123" t="s">
        <v>13815</v>
      </c>
      <c r="D6123">
        <v>2</v>
      </c>
      <c r="E6123">
        <v>43</v>
      </c>
      <c r="F6123">
        <v>2</v>
      </c>
      <c r="G6123">
        <v>43</v>
      </c>
      <c r="H6123">
        <v>1</v>
      </c>
      <c r="I6123">
        <v>1</v>
      </c>
      <c r="J6123">
        <v>29</v>
      </c>
      <c r="K6123" s="194">
        <v>27</v>
      </c>
      <c r="L6123" t="s">
        <v>1083</v>
      </c>
      <c r="M6123" t="s">
        <v>1083</v>
      </c>
      <c r="N6123">
        <v>426</v>
      </c>
      <c r="O6123" t="s">
        <v>7876</v>
      </c>
      <c r="P6123" t="s">
        <v>8842</v>
      </c>
      <c r="Q6123">
        <v>0.42599999999999999</v>
      </c>
      <c r="R6123" s="117" t="s">
        <v>21039</v>
      </c>
      <c r="S6123" s="117" t="s">
        <v>14589</v>
      </c>
      <c r="T6123" t="s">
        <v>12136</v>
      </c>
      <c r="U6123" t="s">
        <v>10772</v>
      </c>
    </row>
    <row r="6124" spans="1:21">
      <c r="A6124" s="117" t="s">
        <v>653</v>
      </c>
      <c r="B6124" t="s">
        <v>13815</v>
      </c>
      <c r="C6124" t="s">
        <v>13815</v>
      </c>
      <c r="D6124">
        <v>2</v>
      </c>
      <c r="E6124">
        <v>57</v>
      </c>
      <c r="F6124">
        <v>2</v>
      </c>
      <c r="G6124">
        <v>57</v>
      </c>
      <c r="H6124">
        <v>1</v>
      </c>
      <c r="I6124">
        <v>1</v>
      </c>
      <c r="J6124">
        <v>69</v>
      </c>
      <c r="K6124" s="194">
        <v>47</v>
      </c>
      <c r="L6124" t="s">
        <v>1083</v>
      </c>
      <c r="M6124" t="s">
        <v>1083</v>
      </c>
      <c r="N6124">
        <v>433</v>
      </c>
      <c r="O6124" t="s">
        <v>7876</v>
      </c>
      <c r="P6124" t="s">
        <v>8842</v>
      </c>
      <c r="Q6124">
        <v>0.433</v>
      </c>
      <c r="R6124" s="117" t="s">
        <v>21039</v>
      </c>
      <c r="S6124" s="117" t="s">
        <v>14589</v>
      </c>
      <c r="T6124" t="s">
        <v>12136</v>
      </c>
      <c r="U6124" t="s">
        <v>10772</v>
      </c>
    </row>
    <row r="6125" spans="1:21">
      <c r="A6125" s="117" t="s">
        <v>22583</v>
      </c>
      <c r="B6125" t="s">
        <v>14590</v>
      </c>
      <c r="C6125" t="s">
        <v>14590</v>
      </c>
      <c r="D6125">
        <v>35</v>
      </c>
      <c r="E6125">
        <v>29</v>
      </c>
      <c r="F6125">
        <v>25</v>
      </c>
      <c r="G6125">
        <v>19</v>
      </c>
      <c r="H6125">
        <v>1</v>
      </c>
      <c r="I6125">
        <v>1</v>
      </c>
      <c r="J6125">
        <v>74</v>
      </c>
      <c r="K6125" s="194">
        <v>74</v>
      </c>
      <c r="L6125" t="s">
        <v>1084</v>
      </c>
      <c r="M6125" t="s">
        <v>1084</v>
      </c>
      <c r="N6125">
        <v>354</v>
      </c>
      <c r="O6125" t="s">
        <v>7876</v>
      </c>
      <c r="P6125" t="s">
        <v>8843</v>
      </c>
      <c r="Q6125">
        <v>0.35399999999999998</v>
      </c>
      <c r="R6125" s="117" t="s">
        <v>14594</v>
      </c>
      <c r="S6125" s="117" t="s">
        <v>14589</v>
      </c>
      <c r="T6125" t="s">
        <v>12136</v>
      </c>
      <c r="U6125" t="s">
        <v>10773</v>
      </c>
    </row>
    <row r="6126" spans="1:21">
      <c r="A6126" s="117" t="s">
        <v>22584</v>
      </c>
      <c r="B6126" t="s">
        <v>14590</v>
      </c>
      <c r="C6126" t="s">
        <v>14590</v>
      </c>
      <c r="D6126">
        <v>35</v>
      </c>
      <c r="E6126">
        <v>29</v>
      </c>
      <c r="F6126">
        <v>35</v>
      </c>
      <c r="G6126">
        <v>29</v>
      </c>
      <c r="H6126">
        <v>1</v>
      </c>
      <c r="I6126">
        <v>1</v>
      </c>
      <c r="J6126">
        <v>196</v>
      </c>
      <c r="K6126" s="194">
        <v>196</v>
      </c>
      <c r="L6126" t="s">
        <v>1084</v>
      </c>
      <c r="M6126" t="s">
        <v>1084</v>
      </c>
      <c r="N6126">
        <v>354</v>
      </c>
      <c r="O6126" t="s">
        <v>7876</v>
      </c>
      <c r="P6126" t="s">
        <v>8843</v>
      </c>
      <c r="Q6126">
        <v>0.35399999999999998</v>
      </c>
      <c r="R6126" s="117" t="s">
        <v>14594</v>
      </c>
      <c r="S6126" s="117" t="s">
        <v>14589</v>
      </c>
      <c r="T6126" t="s">
        <v>12136</v>
      </c>
      <c r="U6126" t="s">
        <v>10773</v>
      </c>
    </row>
    <row r="6127" spans="1:21">
      <c r="A6127" s="117" t="s">
        <v>22585</v>
      </c>
      <c r="B6127" t="s">
        <v>14590</v>
      </c>
      <c r="C6127" t="s">
        <v>14590</v>
      </c>
      <c r="D6127">
        <v>35</v>
      </c>
      <c r="E6127">
        <v>29</v>
      </c>
      <c r="F6127">
        <v>35</v>
      </c>
      <c r="G6127">
        <v>29</v>
      </c>
      <c r="H6127">
        <v>1</v>
      </c>
      <c r="I6127">
        <v>1</v>
      </c>
      <c r="J6127">
        <v>56</v>
      </c>
      <c r="K6127" s="194">
        <v>56</v>
      </c>
      <c r="L6127" t="s">
        <v>1084</v>
      </c>
      <c r="M6127" t="s">
        <v>1084</v>
      </c>
      <c r="N6127">
        <v>354</v>
      </c>
      <c r="O6127" t="s">
        <v>7876</v>
      </c>
      <c r="P6127" t="s">
        <v>8843</v>
      </c>
      <c r="Q6127">
        <v>0.35399999999999998</v>
      </c>
      <c r="R6127" s="117" t="s">
        <v>14594</v>
      </c>
      <c r="S6127" s="117" t="s">
        <v>14589</v>
      </c>
      <c r="T6127" t="s">
        <v>12136</v>
      </c>
      <c r="U6127" t="s">
        <v>10773</v>
      </c>
    </row>
    <row r="6128" spans="1:21">
      <c r="A6128" s="117" t="s">
        <v>644</v>
      </c>
      <c r="B6128" t="s">
        <v>13815</v>
      </c>
      <c r="C6128" t="s">
        <v>13815</v>
      </c>
      <c r="D6128">
        <v>2</v>
      </c>
      <c r="E6128">
        <v>29</v>
      </c>
      <c r="F6128">
        <v>2</v>
      </c>
      <c r="G6128">
        <v>29</v>
      </c>
      <c r="H6128">
        <v>1</v>
      </c>
      <c r="I6128">
        <v>1</v>
      </c>
      <c r="J6128">
        <v>72</v>
      </c>
      <c r="K6128" s="194">
        <v>168</v>
      </c>
      <c r="L6128" t="s">
        <v>1084</v>
      </c>
      <c r="M6128" t="s">
        <v>1084</v>
      </c>
      <c r="N6128">
        <v>209</v>
      </c>
      <c r="O6128" t="s">
        <v>7876</v>
      </c>
      <c r="P6128" t="s">
        <v>8844</v>
      </c>
      <c r="Q6128">
        <v>0.20899999999999999</v>
      </c>
      <c r="R6128" s="117" t="s">
        <v>14594</v>
      </c>
      <c r="S6128" s="117" t="s">
        <v>14589</v>
      </c>
      <c r="T6128" t="s">
        <v>12136</v>
      </c>
      <c r="U6128" t="s">
        <v>10772</v>
      </c>
    </row>
    <row r="6129" spans="1:21">
      <c r="A6129" s="117" t="s">
        <v>645</v>
      </c>
      <c r="B6129" t="s">
        <v>13815</v>
      </c>
      <c r="C6129" t="s">
        <v>13815</v>
      </c>
      <c r="D6129">
        <v>2</v>
      </c>
      <c r="E6129">
        <v>29</v>
      </c>
      <c r="F6129">
        <v>2</v>
      </c>
      <c r="G6129">
        <v>29</v>
      </c>
      <c r="H6129">
        <v>1</v>
      </c>
      <c r="I6129">
        <v>1</v>
      </c>
      <c r="J6129">
        <v>29</v>
      </c>
      <c r="K6129" s="194">
        <v>158</v>
      </c>
      <c r="L6129" t="s">
        <v>1084</v>
      </c>
      <c r="M6129" t="s">
        <v>1084</v>
      </c>
      <c r="N6129">
        <v>200</v>
      </c>
      <c r="O6129" t="s">
        <v>7876</v>
      </c>
      <c r="P6129" t="s">
        <v>8844</v>
      </c>
      <c r="Q6129">
        <v>0.2</v>
      </c>
      <c r="R6129" s="117" t="s">
        <v>14594</v>
      </c>
      <c r="S6129" s="117" t="s">
        <v>14589</v>
      </c>
      <c r="T6129" t="s">
        <v>12136</v>
      </c>
      <c r="U6129" t="s">
        <v>10772</v>
      </c>
    </row>
    <row r="6130" spans="1:21">
      <c r="A6130" s="117" t="s">
        <v>646</v>
      </c>
      <c r="B6130" t="s">
        <v>13815</v>
      </c>
      <c r="C6130" t="s">
        <v>13815</v>
      </c>
      <c r="D6130">
        <v>2</v>
      </c>
      <c r="E6130">
        <v>29</v>
      </c>
      <c r="F6130">
        <v>2</v>
      </c>
      <c r="G6130">
        <v>29</v>
      </c>
      <c r="H6130">
        <v>1</v>
      </c>
      <c r="I6130">
        <v>1</v>
      </c>
      <c r="J6130">
        <v>84</v>
      </c>
      <c r="K6130" s="194">
        <v>120</v>
      </c>
      <c r="L6130" t="s">
        <v>1084</v>
      </c>
      <c r="M6130" t="s">
        <v>1084</v>
      </c>
      <c r="N6130">
        <v>220</v>
      </c>
      <c r="O6130" t="s">
        <v>7876</v>
      </c>
      <c r="P6130" t="s">
        <v>8844</v>
      </c>
      <c r="Q6130">
        <v>0.22</v>
      </c>
      <c r="R6130" s="117" t="s">
        <v>14594</v>
      </c>
      <c r="S6130" s="117" t="s">
        <v>14589</v>
      </c>
      <c r="T6130" t="s">
        <v>12136</v>
      </c>
      <c r="U6130" t="s">
        <v>10772</v>
      </c>
    </row>
    <row r="6131" spans="1:21">
      <c r="A6131" s="117" t="s">
        <v>19893</v>
      </c>
      <c r="B6131" t="s">
        <v>13815</v>
      </c>
      <c r="C6131" t="s">
        <v>13815</v>
      </c>
      <c r="D6131">
        <v>2</v>
      </c>
      <c r="E6131">
        <v>19</v>
      </c>
      <c r="F6131">
        <v>2</v>
      </c>
      <c r="G6131">
        <v>19</v>
      </c>
      <c r="H6131">
        <v>1</v>
      </c>
      <c r="I6131">
        <v>1</v>
      </c>
      <c r="J6131">
        <v>0</v>
      </c>
      <c r="K6131" s="194">
        <v>0</v>
      </c>
      <c r="L6131" t="s">
        <v>1084</v>
      </c>
      <c r="M6131" t="s">
        <v>1084</v>
      </c>
      <c r="N6131">
        <v>324</v>
      </c>
      <c r="O6131" t="s">
        <v>7876</v>
      </c>
      <c r="P6131" t="s">
        <v>19894</v>
      </c>
      <c r="Q6131">
        <v>0.32400000000000001</v>
      </c>
      <c r="R6131" s="117" t="s">
        <v>14594</v>
      </c>
      <c r="S6131" s="117" t="s">
        <v>14589</v>
      </c>
      <c r="T6131" t="s">
        <v>12136</v>
      </c>
      <c r="U6131" t="s">
        <v>10772</v>
      </c>
    </row>
    <row r="6132" spans="1:21">
      <c r="A6132" s="117" t="s">
        <v>19895</v>
      </c>
      <c r="B6132" t="s">
        <v>13815</v>
      </c>
      <c r="C6132" t="s">
        <v>13815</v>
      </c>
      <c r="D6132">
        <v>2</v>
      </c>
      <c r="E6132">
        <v>19</v>
      </c>
      <c r="F6132">
        <v>2</v>
      </c>
      <c r="G6132">
        <v>19</v>
      </c>
      <c r="H6132">
        <v>1</v>
      </c>
      <c r="I6132">
        <v>1</v>
      </c>
      <c r="J6132">
        <v>0</v>
      </c>
      <c r="K6132" s="194">
        <v>0</v>
      </c>
      <c r="L6132" t="s">
        <v>1084</v>
      </c>
      <c r="M6132" t="s">
        <v>1084</v>
      </c>
      <c r="N6132">
        <v>354</v>
      </c>
      <c r="O6132" t="s">
        <v>7876</v>
      </c>
      <c r="P6132" t="s">
        <v>19894</v>
      </c>
      <c r="Q6132">
        <v>0.35399999999999998</v>
      </c>
      <c r="R6132" s="117" t="s">
        <v>14594</v>
      </c>
      <c r="S6132" s="117" t="s">
        <v>14589</v>
      </c>
      <c r="T6132" t="s">
        <v>12136</v>
      </c>
      <c r="U6132" t="s">
        <v>10772</v>
      </c>
    </row>
    <row r="6133" spans="1:21">
      <c r="A6133" s="117" t="s">
        <v>19896</v>
      </c>
      <c r="B6133" t="s">
        <v>13815</v>
      </c>
      <c r="C6133" t="s">
        <v>13815</v>
      </c>
      <c r="D6133">
        <v>2</v>
      </c>
      <c r="E6133">
        <v>19</v>
      </c>
      <c r="F6133">
        <v>2</v>
      </c>
      <c r="G6133">
        <v>19</v>
      </c>
      <c r="H6133">
        <v>1</v>
      </c>
      <c r="I6133">
        <v>1</v>
      </c>
      <c r="J6133">
        <v>0</v>
      </c>
      <c r="K6133" s="194">
        <v>0</v>
      </c>
      <c r="L6133" t="s">
        <v>1084</v>
      </c>
      <c r="M6133" t="s">
        <v>1084</v>
      </c>
      <c r="N6133">
        <v>378</v>
      </c>
      <c r="O6133" t="s">
        <v>7876</v>
      </c>
      <c r="P6133" t="s">
        <v>19894</v>
      </c>
      <c r="Q6133">
        <v>0.378</v>
      </c>
      <c r="R6133" s="117" t="s">
        <v>14594</v>
      </c>
      <c r="S6133" s="117" t="s">
        <v>14589</v>
      </c>
      <c r="T6133" t="s">
        <v>12136</v>
      </c>
      <c r="U6133" t="s">
        <v>10772</v>
      </c>
    </row>
    <row r="6134" spans="1:21">
      <c r="A6134" s="117" t="s">
        <v>3373</v>
      </c>
      <c r="B6134" t="s">
        <v>14590</v>
      </c>
      <c r="C6134" t="s">
        <v>14590</v>
      </c>
      <c r="D6134">
        <v>73</v>
      </c>
      <c r="E6134">
        <v>67</v>
      </c>
      <c r="F6134">
        <v>61</v>
      </c>
      <c r="G6134">
        <v>55</v>
      </c>
      <c r="H6134">
        <v>1</v>
      </c>
      <c r="I6134">
        <v>1</v>
      </c>
      <c r="J6134">
        <v>999999</v>
      </c>
      <c r="K6134" s="194">
        <v>999999</v>
      </c>
      <c r="L6134" t="s">
        <v>1084</v>
      </c>
      <c r="M6134" t="s">
        <v>1084</v>
      </c>
      <c r="N6134">
        <v>362</v>
      </c>
      <c r="O6134" t="s">
        <v>7876</v>
      </c>
      <c r="P6134" t="s">
        <v>8843</v>
      </c>
      <c r="Q6134">
        <v>0.36199999999999999</v>
      </c>
      <c r="R6134" s="117" t="s">
        <v>14594</v>
      </c>
      <c r="S6134" s="117" t="s">
        <v>14589</v>
      </c>
      <c r="T6134" t="s">
        <v>12136</v>
      </c>
      <c r="U6134" t="s">
        <v>10773</v>
      </c>
    </row>
    <row r="6135" spans="1:21">
      <c r="A6135" s="117" t="s">
        <v>24396</v>
      </c>
      <c r="B6135" t="s">
        <v>14590</v>
      </c>
      <c r="C6135" t="s">
        <v>14590</v>
      </c>
      <c r="D6135">
        <v>35</v>
      </c>
      <c r="E6135">
        <v>29</v>
      </c>
      <c r="F6135">
        <v>25</v>
      </c>
      <c r="G6135">
        <v>19</v>
      </c>
      <c r="H6135">
        <v>1</v>
      </c>
      <c r="I6135">
        <v>1</v>
      </c>
      <c r="J6135">
        <v>39</v>
      </c>
      <c r="K6135" s="194">
        <v>39</v>
      </c>
      <c r="L6135" t="s">
        <v>1084</v>
      </c>
      <c r="M6135" t="s">
        <v>1084</v>
      </c>
      <c r="N6135">
        <v>354</v>
      </c>
      <c r="O6135" t="s">
        <v>7876</v>
      </c>
      <c r="P6135" t="s">
        <v>8843</v>
      </c>
      <c r="Q6135">
        <v>0.35399999999999998</v>
      </c>
      <c r="R6135" s="117" t="s">
        <v>14743</v>
      </c>
      <c r="S6135" s="117" t="s">
        <v>14589</v>
      </c>
      <c r="T6135" t="s">
        <v>12136</v>
      </c>
      <c r="U6135" t="s">
        <v>10773</v>
      </c>
    </row>
    <row r="6136" spans="1:21">
      <c r="A6136" s="117" t="s">
        <v>24965</v>
      </c>
      <c r="B6136" t="s">
        <v>13815</v>
      </c>
      <c r="C6136" t="s">
        <v>13815</v>
      </c>
      <c r="D6136">
        <v>2</v>
      </c>
      <c r="E6136">
        <v>19</v>
      </c>
      <c r="F6136">
        <v>2</v>
      </c>
      <c r="G6136">
        <v>19</v>
      </c>
      <c r="H6136">
        <v>1</v>
      </c>
      <c r="I6136">
        <v>1</v>
      </c>
      <c r="J6136">
        <v>0</v>
      </c>
      <c r="K6136" s="194">
        <v>0</v>
      </c>
      <c r="L6136" t="s">
        <v>1084</v>
      </c>
      <c r="M6136" t="s">
        <v>1084</v>
      </c>
      <c r="N6136">
        <v>330</v>
      </c>
      <c r="O6136" t="s">
        <v>7876</v>
      </c>
      <c r="P6136" t="s">
        <v>19894</v>
      </c>
      <c r="Q6136">
        <v>0.33</v>
      </c>
      <c r="R6136" s="117" t="s">
        <v>14594</v>
      </c>
      <c r="S6136" s="117" t="s">
        <v>14589</v>
      </c>
      <c r="T6136" t="s">
        <v>12136</v>
      </c>
      <c r="U6136" t="s">
        <v>10772</v>
      </c>
    </row>
    <row r="6137" spans="1:21">
      <c r="A6137" s="117" t="s">
        <v>24966</v>
      </c>
      <c r="B6137" t="s">
        <v>13815</v>
      </c>
      <c r="C6137" t="s">
        <v>13815</v>
      </c>
      <c r="D6137">
        <v>2</v>
      </c>
      <c r="E6137">
        <v>19</v>
      </c>
      <c r="F6137">
        <v>2</v>
      </c>
      <c r="G6137">
        <v>19</v>
      </c>
      <c r="H6137">
        <v>1</v>
      </c>
      <c r="I6137">
        <v>1</v>
      </c>
      <c r="J6137">
        <v>0</v>
      </c>
      <c r="K6137" s="194">
        <v>0</v>
      </c>
      <c r="L6137" t="s">
        <v>1084</v>
      </c>
      <c r="M6137" t="s">
        <v>1084</v>
      </c>
      <c r="N6137">
        <v>354</v>
      </c>
      <c r="O6137" t="s">
        <v>7876</v>
      </c>
      <c r="P6137" t="s">
        <v>19894</v>
      </c>
      <c r="Q6137">
        <v>0.35399999999999998</v>
      </c>
      <c r="R6137" s="117" t="s">
        <v>14594</v>
      </c>
      <c r="S6137" s="117" t="s">
        <v>14589</v>
      </c>
      <c r="T6137" t="s">
        <v>12136</v>
      </c>
      <c r="U6137" t="s">
        <v>10772</v>
      </c>
    </row>
    <row r="6138" spans="1:21">
      <c r="A6138" s="117" t="s">
        <v>3374</v>
      </c>
      <c r="B6138" t="s">
        <v>13815</v>
      </c>
      <c r="C6138" t="s">
        <v>14590</v>
      </c>
      <c r="D6138">
        <v>2</v>
      </c>
      <c r="E6138">
        <v>32</v>
      </c>
      <c r="F6138">
        <v>38</v>
      </c>
      <c r="G6138">
        <v>32</v>
      </c>
      <c r="H6138">
        <v>1</v>
      </c>
      <c r="I6138">
        <v>1</v>
      </c>
      <c r="J6138">
        <v>41</v>
      </c>
      <c r="K6138" s="194">
        <v>537</v>
      </c>
      <c r="L6138" t="s">
        <v>1088</v>
      </c>
      <c r="M6138" t="s">
        <v>1088</v>
      </c>
      <c r="N6138">
        <v>13</v>
      </c>
      <c r="O6138" t="s">
        <v>7876</v>
      </c>
      <c r="P6138" t="s">
        <v>15532</v>
      </c>
      <c r="Q6138">
        <v>1.2999999999999999E-2</v>
      </c>
      <c r="R6138" s="117" t="s">
        <v>15107</v>
      </c>
      <c r="S6138" s="117" t="s">
        <v>14589</v>
      </c>
      <c r="T6138" t="s">
        <v>12136</v>
      </c>
      <c r="U6138" t="s">
        <v>10772</v>
      </c>
    </row>
    <row r="6139" spans="1:21">
      <c r="A6139" s="117" t="s">
        <v>3375</v>
      </c>
      <c r="B6139" t="s">
        <v>14590</v>
      </c>
      <c r="C6139" t="s">
        <v>14590</v>
      </c>
      <c r="D6139">
        <v>60</v>
      </c>
      <c r="E6139">
        <v>54</v>
      </c>
      <c r="F6139">
        <v>60</v>
      </c>
      <c r="G6139">
        <v>54</v>
      </c>
      <c r="H6139">
        <v>1</v>
      </c>
      <c r="I6139">
        <v>1</v>
      </c>
      <c r="J6139">
        <v>999999</v>
      </c>
      <c r="K6139" s="194">
        <v>999999</v>
      </c>
      <c r="L6139" t="s">
        <v>1088</v>
      </c>
      <c r="M6139" t="s">
        <v>1088</v>
      </c>
      <c r="N6139">
        <v>11</v>
      </c>
      <c r="O6139" t="s">
        <v>7876</v>
      </c>
      <c r="P6139" t="s">
        <v>15533</v>
      </c>
      <c r="Q6139">
        <v>1.0999999999999999E-2</v>
      </c>
      <c r="R6139" s="117" t="s">
        <v>15107</v>
      </c>
      <c r="S6139" s="117" t="s">
        <v>14589</v>
      </c>
      <c r="T6139" t="s">
        <v>12136</v>
      </c>
      <c r="U6139" t="s">
        <v>10772</v>
      </c>
    </row>
    <row r="6140" spans="1:21">
      <c r="A6140" s="117" t="s">
        <v>3376</v>
      </c>
      <c r="B6140" t="s">
        <v>14590</v>
      </c>
      <c r="C6140" t="s">
        <v>14590</v>
      </c>
      <c r="D6140">
        <v>55</v>
      </c>
      <c r="E6140">
        <v>49</v>
      </c>
      <c r="F6140">
        <v>55</v>
      </c>
      <c r="G6140">
        <v>49</v>
      </c>
      <c r="H6140">
        <v>16</v>
      </c>
      <c r="I6140">
        <v>16</v>
      </c>
      <c r="J6140">
        <v>999999</v>
      </c>
      <c r="K6140" s="194">
        <v>999999</v>
      </c>
      <c r="L6140" t="s">
        <v>1088</v>
      </c>
      <c r="M6140" t="s">
        <v>1088</v>
      </c>
      <c r="N6140">
        <v>138</v>
      </c>
      <c r="O6140" t="s">
        <v>7876</v>
      </c>
      <c r="P6140" t="s">
        <v>15534</v>
      </c>
      <c r="Q6140">
        <v>0.13800000000000001</v>
      </c>
      <c r="R6140" s="117" t="s">
        <v>15107</v>
      </c>
      <c r="S6140" s="117" t="s">
        <v>14589</v>
      </c>
      <c r="T6140" t="s">
        <v>12136</v>
      </c>
      <c r="U6140" t="s">
        <v>10772</v>
      </c>
    </row>
    <row r="6141" spans="1:21">
      <c r="A6141" s="117" t="s">
        <v>3377</v>
      </c>
      <c r="B6141" t="s">
        <v>14590</v>
      </c>
      <c r="C6141" t="s">
        <v>14590</v>
      </c>
      <c r="D6141">
        <v>38</v>
      </c>
      <c r="E6141">
        <v>32</v>
      </c>
      <c r="F6141">
        <v>38</v>
      </c>
      <c r="G6141">
        <v>32</v>
      </c>
      <c r="H6141">
        <v>1</v>
      </c>
      <c r="I6141">
        <v>1</v>
      </c>
      <c r="J6141">
        <v>15</v>
      </c>
      <c r="K6141" s="194">
        <v>15</v>
      </c>
      <c r="L6141" t="s">
        <v>1088</v>
      </c>
      <c r="M6141" t="s">
        <v>1088</v>
      </c>
      <c r="N6141">
        <v>575.6</v>
      </c>
      <c r="O6141" t="s">
        <v>7876</v>
      </c>
      <c r="P6141" t="s">
        <v>15535</v>
      </c>
      <c r="Q6141">
        <v>0.5756</v>
      </c>
      <c r="R6141" s="117" t="s">
        <v>15107</v>
      </c>
      <c r="S6141" s="117" t="s">
        <v>14589</v>
      </c>
      <c r="T6141" t="s">
        <v>12136</v>
      </c>
      <c r="U6141" t="s">
        <v>10772</v>
      </c>
    </row>
    <row r="6142" spans="1:21">
      <c r="A6142" s="117" t="s">
        <v>3378</v>
      </c>
      <c r="B6142" t="s">
        <v>14590</v>
      </c>
      <c r="C6142" t="s">
        <v>14590</v>
      </c>
      <c r="D6142">
        <v>59</v>
      </c>
      <c r="E6142">
        <v>53</v>
      </c>
      <c r="F6142">
        <v>59</v>
      </c>
      <c r="G6142">
        <v>53</v>
      </c>
      <c r="H6142">
        <v>1</v>
      </c>
      <c r="I6142">
        <v>1</v>
      </c>
      <c r="J6142">
        <v>999999</v>
      </c>
      <c r="K6142" s="194">
        <v>999999</v>
      </c>
      <c r="L6142" t="s">
        <v>1088</v>
      </c>
      <c r="M6142" t="s">
        <v>1088</v>
      </c>
      <c r="N6142">
        <v>575.6</v>
      </c>
      <c r="O6142" t="s">
        <v>7876</v>
      </c>
      <c r="P6142" t="s">
        <v>15535</v>
      </c>
      <c r="Q6142">
        <v>0.5756</v>
      </c>
      <c r="R6142" s="117" t="s">
        <v>15107</v>
      </c>
      <c r="S6142" s="117" t="s">
        <v>14589</v>
      </c>
      <c r="T6142" t="s">
        <v>12136</v>
      </c>
      <c r="U6142" t="s">
        <v>10772</v>
      </c>
    </row>
    <row r="6143" spans="1:21">
      <c r="A6143" s="117" t="s">
        <v>3379</v>
      </c>
      <c r="B6143" t="s">
        <v>14590</v>
      </c>
      <c r="C6143" t="s">
        <v>14590</v>
      </c>
      <c r="D6143">
        <v>38</v>
      </c>
      <c r="E6143">
        <v>32</v>
      </c>
      <c r="F6143">
        <v>38</v>
      </c>
      <c r="G6143">
        <v>32</v>
      </c>
      <c r="H6143">
        <v>1</v>
      </c>
      <c r="I6143">
        <v>1</v>
      </c>
      <c r="J6143">
        <v>199</v>
      </c>
      <c r="K6143" s="194">
        <v>199</v>
      </c>
      <c r="L6143" t="s">
        <v>1088</v>
      </c>
      <c r="M6143" t="s">
        <v>1088</v>
      </c>
      <c r="N6143">
        <v>382</v>
      </c>
      <c r="O6143" t="s">
        <v>7876</v>
      </c>
      <c r="P6143" t="s">
        <v>15536</v>
      </c>
      <c r="Q6143">
        <v>0.38200000000000001</v>
      </c>
      <c r="R6143" s="117" t="s">
        <v>15107</v>
      </c>
      <c r="S6143" s="117" t="s">
        <v>14589</v>
      </c>
      <c r="T6143" t="s">
        <v>12136</v>
      </c>
      <c r="U6143" t="s">
        <v>10772</v>
      </c>
    </row>
    <row r="6144" spans="1:21">
      <c r="A6144" s="117" t="s">
        <v>3380</v>
      </c>
      <c r="B6144" t="s">
        <v>14590</v>
      </c>
      <c r="C6144" t="s">
        <v>14590</v>
      </c>
      <c r="D6144">
        <v>38</v>
      </c>
      <c r="E6144">
        <v>32</v>
      </c>
      <c r="F6144">
        <v>38</v>
      </c>
      <c r="G6144">
        <v>32</v>
      </c>
      <c r="H6144">
        <v>1</v>
      </c>
      <c r="I6144">
        <v>1</v>
      </c>
      <c r="J6144">
        <v>650</v>
      </c>
      <c r="K6144" s="194">
        <v>650</v>
      </c>
      <c r="L6144" t="s">
        <v>1088</v>
      </c>
      <c r="M6144" t="s">
        <v>1088</v>
      </c>
      <c r="N6144">
        <v>779</v>
      </c>
      <c r="O6144" t="s">
        <v>7876</v>
      </c>
      <c r="P6144" t="s">
        <v>15537</v>
      </c>
      <c r="Q6144">
        <v>0.77900000000000003</v>
      </c>
      <c r="R6144" s="117" t="s">
        <v>15107</v>
      </c>
      <c r="S6144" s="117" t="s">
        <v>14589</v>
      </c>
      <c r="T6144" t="s">
        <v>12136</v>
      </c>
      <c r="U6144" t="s">
        <v>10772</v>
      </c>
    </row>
    <row r="6145" spans="1:21">
      <c r="A6145" s="117" t="s">
        <v>3381</v>
      </c>
      <c r="B6145" t="s">
        <v>14590</v>
      </c>
      <c r="C6145" t="s">
        <v>14590</v>
      </c>
      <c r="D6145">
        <v>38</v>
      </c>
      <c r="E6145">
        <v>32</v>
      </c>
      <c r="F6145">
        <v>38</v>
      </c>
      <c r="G6145">
        <v>32</v>
      </c>
      <c r="H6145">
        <v>1</v>
      </c>
      <c r="I6145">
        <v>1</v>
      </c>
      <c r="J6145">
        <v>26</v>
      </c>
      <c r="K6145" s="194">
        <v>26</v>
      </c>
      <c r="L6145" t="s">
        <v>1088</v>
      </c>
      <c r="M6145" t="s">
        <v>1088</v>
      </c>
      <c r="N6145">
        <v>52</v>
      </c>
      <c r="O6145" t="s">
        <v>7876</v>
      </c>
      <c r="P6145" t="s">
        <v>15538</v>
      </c>
      <c r="Q6145">
        <v>5.1999999999999998E-2</v>
      </c>
      <c r="R6145" s="117" t="s">
        <v>15107</v>
      </c>
      <c r="S6145" s="117" t="s">
        <v>14589</v>
      </c>
      <c r="T6145" t="s">
        <v>12136</v>
      </c>
      <c r="U6145" t="s">
        <v>10772</v>
      </c>
    </row>
    <row r="6146" spans="1:21">
      <c r="A6146" s="117" t="s">
        <v>3382</v>
      </c>
      <c r="B6146" t="s">
        <v>14590</v>
      </c>
      <c r="C6146" t="s">
        <v>14590</v>
      </c>
      <c r="D6146">
        <v>38</v>
      </c>
      <c r="E6146">
        <v>32</v>
      </c>
      <c r="F6146">
        <v>38</v>
      </c>
      <c r="G6146">
        <v>32</v>
      </c>
      <c r="H6146">
        <v>1</v>
      </c>
      <c r="I6146">
        <v>1</v>
      </c>
      <c r="J6146">
        <v>57</v>
      </c>
      <c r="K6146" s="194">
        <v>57</v>
      </c>
      <c r="L6146" t="s">
        <v>1088</v>
      </c>
      <c r="M6146" t="s">
        <v>1088</v>
      </c>
      <c r="N6146">
        <v>62</v>
      </c>
      <c r="O6146" t="s">
        <v>7876</v>
      </c>
      <c r="P6146" t="s">
        <v>15540</v>
      </c>
      <c r="Q6146">
        <v>6.2E-2</v>
      </c>
      <c r="R6146" s="117" t="s">
        <v>15107</v>
      </c>
      <c r="S6146" s="117" t="s">
        <v>14589</v>
      </c>
      <c r="T6146" t="s">
        <v>12136</v>
      </c>
      <c r="U6146" t="s">
        <v>10772</v>
      </c>
    </row>
    <row r="6147" spans="1:21">
      <c r="A6147" s="117" t="s">
        <v>14363</v>
      </c>
      <c r="B6147" t="s">
        <v>14590</v>
      </c>
      <c r="C6147" t="s">
        <v>14590</v>
      </c>
      <c r="D6147">
        <v>38</v>
      </c>
      <c r="E6147">
        <v>32</v>
      </c>
      <c r="F6147">
        <v>38</v>
      </c>
      <c r="G6147">
        <v>32</v>
      </c>
      <c r="H6147">
        <v>1</v>
      </c>
      <c r="I6147">
        <v>1</v>
      </c>
      <c r="J6147">
        <v>387</v>
      </c>
      <c r="K6147" s="194">
        <v>387</v>
      </c>
      <c r="L6147" t="s">
        <v>1088</v>
      </c>
      <c r="M6147" t="s">
        <v>1088</v>
      </c>
      <c r="N6147">
        <v>51</v>
      </c>
      <c r="O6147" t="s">
        <v>7876</v>
      </c>
      <c r="P6147" t="s">
        <v>14364</v>
      </c>
      <c r="Q6147">
        <v>5.0999999999999997E-2</v>
      </c>
      <c r="R6147" s="117" t="s">
        <v>15107</v>
      </c>
      <c r="S6147" s="117" t="s">
        <v>14589</v>
      </c>
      <c r="T6147" t="s">
        <v>12136</v>
      </c>
      <c r="U6147" t="s">
        <v>10772</v>
      </c>
    </row>
    <row r="6148" spans="1:21">
      <c r="A6148" s="117" t="s">
        <v>3383</v>
      </c>
      <c r="B6148" t="s">
        <v>14590</v>
      </c>
      <c r="C6148" t="s">
        <v>14590</v>
      </c>
      <c r="D6148">
        <v>56</v>
      </c>
      <c r="E6148">
        <v>50</v>
      </c>
      <c r="F6148">
        <v>56</v>
      </c>
      <c r="G6148">
        <v>50</v>
      </c>
      <c r="H6148">
        <v>1</v>
      </c>
      <c r="I6148">
        <v>1</v>
      </c>
      <c r="J6148">
        <v>999999</v>
      </c>
      <c r="K6148" s="194">
        <v>999999</v>
      </c>
      <c r="L6148" t="s">
        <v>1088</v>
      </c>
      <c r="M6148" t="s">
        <v>1088</v>
      </c>
      <c r="N6148">
        <v>52</v>
      </c>
      <c r="O6148" t="s">
        <v>7876</v>
      </c>
      <c r="P6148" t="s">
        <v>15539</v>
      </c>
      <c r="Q6148">
        <v>5.1999999999999998E-2</v>
      </c>
      <c r="R6148" s="117" t="s">
        <v>15107</v>
      </c>
      <c r="S6148" s="117" t="s">
        <v>14589</v>
      </c>
      <c r="T6148" t="s">
        <v>12136</v>
      </c>
      <c r="U6148" t="s">
        <v>10772</v>
      </c>
    </row>
    <row r="6149" spans="1:21">
      <c r="A6149" s="117" t="s">
        <v>19278</v>
      </c>
      <c r="B6149" t="s">
        <v>14590</v>
      </c>
      <c r="C6149" t="s">
        <v>14590</v>
      </c>
      <c r="D6149">
        <v>96</v>
      </c>
      <c r="E6149">
        <v>90</v>
      </c>
      <c r="F6149">
        <v>96</v>
      </c>
      <c r="G6149">
        <v>90</v>
      </c>
      <c r="H6149">
        <v>1</v>
      </c>
      <c r="I6149">
        <v>1</v>
      </c>
      <c r="J6149">
        <v>999999</v>
      </c>
      <c r="K6149" s="194">
        <v>999999</v>
      </c>
      <c r="L6149" t="s">
        <v>1084</v>
      </c>
      <c r="M6149" t="s">
        <v>1084</v>
      </c>
      <c r="N6149">
        <v>50</v>
      </c>
      <c r="O6149" t="s">
        <v>7876</v>
      </c>
      <c r="P6149" t="s">
        <v>19279</v>
      </c>
      <c r="Q6149">
        <v>0.05</v>
      </c>
      <c r="R6149" s="117" t="s">
        <v>14594</v>
      </c>
      <c r="S6149" s="117" t="s">
        <v>14589</v>
      </c>
      <c r="T6149" t="s">
        <v>12136</v>
      </c>
      <c r="U6149" t="s">
        <v>10772</v>
      </c>
    </row>
    <row r="6150" spans="1:21">
      <c r="A6150" s="117" t="s">
        <v>3384</v>
      </c>
      <c r="B6150" t="s">
        <v>14590</v>
      </c>
      <c r="C6150" t="s">
        <v>14590</v>
      </c>
      <c r="D6150">
        <v>38</v>
      </c>
      <c r="E6150">
        <v>32</v>
      </c>
      <c r="F6150">
        <v>38</v>
      </c>
      <c r="G6150">
        <v>32</v>
      </c>
      <c r="H6150">
        <v>1</v>
      </c>
      <c r="I6150">
        <v>1</v>
      </c>
      <c r="J6150">
        <v>327</v>
      </c>
      <c r="K6150" s="194">
        <v>327</v>
      </c>
      <c r="L6150" t="s">
        <v>1088</v>
      </c>
      <c r="M6150" t="s">
        <v>1088</v>
      </c>
      <c r="N6150">
        <v>87</v>
      </c>
      <c r="O6150" t="s">
        <v>7876</v>
      </c>
      <c r="P6150" t="s">
        <v>15541</v>
      </c>
      <c r="Q6150">
        <v>8.6999999999999994E-2</v>
      </c>
      <c r="R6150" s="117" t="s">
        <v>15107</v>
      </c>
      <c r="S6150" s="117" t="s">
        <v>14589</v>
      </c>
      <c r="T6150" t="s">
        <v>12136</v>
      </c>
      <c r="U6150" t="s">
        <v>10772</v>
      </c>
    </row>
    <row r="6151" spans="1:21">
      <c r="A6151" s="117" t="s">
        <v>3385</v>
      </c>
      <c r="B6151" t="s">
        <v>14590</v>
      </c>
      <c r="C6151" t="s">
        <v>14590</v>
      </c>
      <c r="D6151">
        <v>38</v>
      </c>
      <c r="E6151">
        <v>32</v>
      </c>
      <c r="F6151">
        <v>38</v>
      </c>
      <c r="G6151">
        <v>32</v>
      </c>
      <c r="H6151">
        <v>1</v>
      </c>
      <c r="I6151">
        <v>1</v>
      </c>
      <c r="J6151">
        <v>21</v>
      </c>
      <c r="K6151" s="194">
        <v>21</v>
      </c>
      <c r="L6151" t="s">
        <v>1088</v>
      </c>
      <c r="M6151" t="s">
        <v>1088</v>
      </c>
      <c r="N6151">
        <v>114</v>
      </c>
      <c r="O6151" t="s">
        <v>7876</v>
      </c>
      <c r="P6151" t="s">
        <v>15542</v>
      </c>
      <c r="Q6151">
        <v>0.114</v>
      </c>
      <c r="R6151" s="117" t="s">
        <v>15107</v>
      </c>
      <c r="S6151" s="117" t="s">
        <v>14589</v>
      </c>
      <c r="T6151" t="s">
        <v>12136</v>
      </c>
      <c r="U6151" t="s">
        <v>10772</v>
      </c>
    </row>
    <row r="6152" spans="1:21">
      <c r="A6152" s="117" t="s">
        <v>3386</v>
      </c>
      <c r="B6152" t="s">
        <v>14590</v>
      </c>
      <c r="C6152" t="s">
        <v>14590</v>
      </c>
      <c r="D6152">
        <v>55</v>
      </c>
      <c r="E6152">
        <v>49</v>
      </c>
      <c r="F6152">
        <v>55</v>
      </c>
      <c r="G6152">
        <v>49</v>
      </c>
      <c r="H6152">
        <v>1</v>
      </c>
      <c r="I6152">
        <v>1</v>
      </c>
      <c r="J6152">
        <v>999999</v>
      </c>
      <c r="K6152" s="194">
        <v>999999</v>
      </c>
      <c r="L6152" t="s">
        <v>1088</v>
      </c>
      <c r="M6152" t="s">
        <v>1088</v>
      </c>
      <c r="N6152">
        <v>50</v>
      </c>
      <c r="O6152" t="s">
        <v>7876</v>
      </c>
      <c r="P6152" t="s">
        <v>15543</v>
      </c>
      <c r="Q6152">
        <v>0.05</v>
      </c>
      <c r="R6152" s="117" t="s">
        <v>15107</v>
      </c>
      <c r="S6152" s="117" t="s">
        <v>14589</v>
      </c>
      <c r="T6152" t="s">
        <v>12136</v>
      </c>
      <c r="U6152" t="s">
        <v>10772</v>
      </c>
    </row>
    <row r="6153" spans="1:21">
      <c r="A6153" s="117" t="s">
        <v>3387</v>
      </c>
      <c r="B6153" t="s">
        <v>14590</v>
      </c>
      <c r="C6153" t="s">
        <v>14590</v>
      </c>
      <c r="D6153">
        <v>38</v>
      </c>
      <c r="E6153">
        <v>32</v>
      </c>
      <c r="F6153">
        <v>38</v>
      </c>
      <c r="G6153">
        <v>32</v>
      </c>
      <c r="H6153">
        <v>1</v>
      </c>
      <c r="I6153">
        <v>1</v>
      </c>
      <c r="J6153">
        <v>69</v>
      </c>
      <c r="K6153" s="194">
        <v>69</v>
      </c>
      <c r="L6153" t="s">
        <v>1088</v>
      </c>
      <c r="M6153" t="s">
        <v>1088</v>
      </c>
      <c r="N6153">
        <v>39</v>
      </c>
      <c r="O6153" t="s">
        <v>7876</v>
      </c>
      <c r="P6153" t="s">
        <v>15539</v>
      </c>
      <c r="Q6153">
        <v>3.9E-2</v>
      </c>
      <c r="R6153" s="117" t="s">
        <v>15107</v>
      </c>
      <c r="S6153" s="117" t="s">
        <v>14589</v>
      </c>
      <c r="T6153" t="s">
        <v>12136</v>
      </c>
      <c r="U6153" t="s">
        <v>10772</v>
      </c>
    </row>
    <row r="6154" spans="1:21">
      <c r="A6154" s="117" t="s">
        <v>79</v>
      </c>
      <c r="B6154" t="s">
        <v>14590</v>
      </c>
      <c r="C6154" t="s">
        <v>14590</v>
      </c>
      <c r="D6154">
        <v>38</v>
      </c>
      <c r="E6154">
        <v>32</v>
      </c>
      <c r="F6154">
        <v>38</v>
      </c>
      <c r="G6154">
        <v>32</v>
      </c>
      <c r="H6154">
        <v>1</v>
      </c>
      <c r="I6154">
        <v>1</v>
      </c>
      <c r="J6154">
        <v>301</v>
      </c>
      <c r="K6154" s="194">
        <v>301</v>
      </c>
      <c r="L6154" t="s">
        <v>1088</v>
      </c>
      <c r="M6154" t="s">
        <v>1088</v>
      </c>
      <c r="N6154">
        <v>40</v>
      </c>
      <c r="O6154" t="s">
        <v>7876</v>
      </c>
      <c r="P6154" t="s">
        <v>15544</v>
      </c>
      <c r="Q6154">
        <v>0.04</v>
      </c>
      <c r="R6154" s="117" t="s">
        <v>15107</v>
      </c>
      <c r="S6154" s="117" t="s">
        <v>14589</v>
      </c>
      <c r="T6154" t="s">
        <v>12136</v>
      </c>
      <c r="U6154" t="s">
        <v>10773</v>
      </c>
    </row>
    <row r="6155" spans="1:21">
      <c r="A6155" s="117" t="s">
        <v>3388</v>
      </c>
      <c r="B6155" t="s">
        <v>14590</v>
      </c>
      <c r="C6155" t="s">
        <v>14590</v>
      </c>
      <c r="D6155">
        <v>38</v>
      </c>
      <c r="E6155">
        <v>32</v>
      </c>
      <c r="F6155">
        <v>38</v>
      </c>
      <c r="G6155">
        <v>32</v>
      </c>
      <c r="H6155">
        <v>1</v>
      </c>
      <c r="I6155">
        <v>1</v>
      </c>
      <c r="J6155">
        <v>370</v>
      </c>
      <c r="K6155" s="194">
        <v>370</v>
      </c>
      <c r="L6155" t="s">
        <v>1088</v>
      </c>
      <c r="M6155" t="s">
        <v>1088</v>
      </c>
      <c r="N6155">
        <v>58</v>
      </c>
      <c r="O6155" t="s">
        <v>7876</v>
      </c>
      <c r="P6155" t="s">
        <v>8846</v>
      </c>
      <c r="Q6155">
        <v>5.8000000000000003E-2</v>
      </c>
      <c r="R6155" s="117" t="s">
        <v>15107</v>
      </c>
      <c r="S6155" s="117" t="s">
        <v>14589</v>
      </c>
      <c r="T6155" t="s">
        <v>12136</v>
      </c>
      <c r="U6155" t="s">
        <v>10772</v>
      </c>
    </row>
    <row r="6156" spans="1:21">
      <c r="A6156" s="117" t="s">
        <v>80</v>
      </c>
      <c r="B6156" t="s">
        <v>13815</v>
      </c>
      <c r="C6156" t="s">
        <v>13815</v>
      </c>
      <c r="D6156">
        <v>2</v>
      </c>
      <c r="E6156">
        <v>32</v>
      </c>
      <c r="F6156">
        <v>2</v>
      </c>
      <c r="G6156">
        <v>32</v>
      </c>
      <c r="H6156">
        <v>1</v>
      </c>
      <c r="I6156">
        <v>1</v>
      </c>
      <c r="J6156">
        <v>21</v>
      </c>
      <c r="K6156" s="194">
        <v>0</v>
      </c>
      <c r="L6156" t="s">
        <v>1088</v>
      </c>
      <c r="M6156" t="s">
        <v>1088</v>
      </c>
      <c r="N6156">
        <v>826</v>
      </c>
      <c r="O6156" t="s">
        <v>7876</v>
      </c>
      <c r="P6156" t="s">
        <v>8847</v>
      </c>
      <c r="Q6156">
        <v>0.82599999999999996</v>
      </c>
      <c r="R6156" s="117" t="s">
        <v>15107</v>
      </c>
      <c r="S6156" s="117" t="s">
        <v>14589</v>
      </c>
      <c r="T6156" t="s">
        <v>12136</v>
      </c>
      <c r="U6156" t="s">
        <v>10772</v>
      </c>
    </row>
    <row r="6157" spans="1:21">
      <c r="A6157" s="117" t="s">
        <v>81</v>
      </c>
      <c r="B6157" t="s">
        <v>13815</v>
      </c>
      <c r="C6157" t="s">
        <v>13815</v>
      </c>
      <c r="D6157">
        <v>2</v>
      </c>
      <c r="E6157">
        <v>32</v>
      </c>
      <c r="F6157">
        <v>2</v>
      </c>
      <c r="G6157">
        <v>32</v>
      </c>
      <c r="H6157">
        <v>1</v>
      </c>
      <c r="I6157">
        <v>1</v>
      </c>
      <c r="J6157">
        <v>33</v>
      </c>
      <c r="K6157" s="194">
        <v>0</v>
      </c>
      <c r="L6157" t="s">
        <v>1088</v>
      </c>
      <c r="M6157" t="s">
        <v>1088</v>
      </c>
      <c r="N6157">
        <v>751</v>
      </c>
      <c r="O6157" t="s">
        <v>7876</v>
      </c>
      <c r="P6157" t="s">
        <v>8848</v>
      </c>
      <c r="Q6157">
        <v>0.751</v>
      </c>
      <c r="R6157" s="117" t="s">
        <v>15107</v>
      </c>
      <c r="S6157" s="117" t="s">
        <v>14589</v>
      </c>
      <c r="T6157" t="s">
        <v>12136</v>
      </c>
      <c r="U6157" t="s">
        <v>10772</v>
      </c>
    </row>
    <row r="6158" spans="1:21">
      <c r="A6158" s="117" t="s">
        <v>40</v>
      </c>
      <c r="B6158" t="s">
        <v>13815</v>
      </c>
      <c r="C6158" t="s">
        <v>13815</v>
      </c>
      <c r="D6158">
        <v>2</v>
      </c>
      <c r="E6158">
        <v>54</v>
      </c>
      <c r="F6158">
        <v>2</v>
      </c>
      <c r="G6158">
        <v>54</v>
      </c>
      <c r="H6158">
        <v>1</v>
      </c>
      <c r="I6158">
        <v>1</v>
      </c>
      <c r="J6158">
        <v>7</v>
      </c>
      <c r="K6158" s="194">
        <v>0</v>
      </c>
      <c r="L6158" t="s">
        <v>1088</v>
      </c>
      <c r="M6158" t="s">
        <v>1088</v>
      </c>
      <c r="N6158">
        <v>785</v>
      </c>
      <c r="O6158" t="s">
        <v>7876</v>
      </c>
      <c r="P6158" t="s">
        <v>15545</v>
      </c>
      <c r="Q6158">
        <v>0.78500000000000003</v>
      </c>
      <c r="R6158" s="117" t="s">
        <v>15107</v>
      </c>
      <c r="S6158" s="117" t="s">
        <v>14589</v>
      </c>
      <c r="T6158" t="s">
        <v>12136</v>
      </c>
      <c r="U6158" t="s">
        <v>10772</v>
      </c>
    </row>
    <row r="6159" spans="1:21">
      <c r="A6159" s="117" t="s">
        <v>82</v>
      </c>
      <c r="B6159" t="s">
        <v>13815</v>
      </c>
      <c r="C6159" t="s">
        <v>13815</v>
      </c>
      <c r="D6159">
        <v>2</v>
      </c>
      <c r="E6159">
        <v>32</v>
      </c>
      <c r="F6159">
        <v>2</v>
      </c>
      <c r="G6159">
        <v>32</v>
      </c>
      <c r="H6159">
        <v>1</v>
      </c>
      <c r="I6159">
        <v>1</v>
      </c>
      <c r="J6159">
        <v>17</v>
      </c>
      <c r="K6159" s="194">
        <v>0</v>
      </c>
      <c r="L6159" t="s">
        <v>1088</v>
      </c>
      <c r="M6159" t="s">
        <v>1088</v>
      </c>
      <c r="N6159">
        <v>696</v>
      </c>
      <c r="O6159" t="s">
        <v>7876</v>
      </c>
      <c r="P6159" t="s">
        <v>8848</v>
      </c>
      <c r="Q6159">
        <v>0.69599999999999995</v>
      </c>
      <c r="R6159" s="117" t="s">
        <v>15107</v>
      </c>
      <c r="S6159" s="117" t="s">
        <v>14589</v>
      </c>
      <c r="T6159" t="s">
        <v>12136</v>
      </c>
      <c r="U6159" t="s">
        <v>10772</v>
      </c>
    </row>
    <row r="6160" spans="1:21">
      <c r="A6160" s="117" t="s">
        <v>83</v>
      </c>
      <c r="B6160" t="s">
        <v>13815</v>
      </c>
      <c r="C6160" t="s">
        <v>13815</v>
      </c>
      <c r="D6160">
        <v>2</v>
      </c>
      <c r="E6160">
        <v>32</v>
      </c>
      <c r="F6160">
        <v>2</v>
      </c>
      <c r="G6160">
        <v>32</v>
      </c>
      <c r="H6160">
        <v>1</v>
      </c>
      <c r="I6160">
        <v>1</v>
      </c>
      <c r="J6160">
        <v>7</v>
      </c>
      <c r="K6160" s="194">
        <v>13</v>
      </c>
      <c r="L6160" t="s">
        <v>1088</v>
      </c>
      <c r="M6160" t="s">
        <v>1088</v>
      </c>
      <c r="N6160">
        <v>727</v>
      </c>
      <c r="O6160" t="s">
        <v>7876</v>
      </c>
      <c r="P6160" t="s">
        <v>8848</v>
      </c>
      <c r="Q6160">
        <v>0.72699999999999998</v>
      </c>
      <c r="R6160" s="117" t="s">
        <v>15107</v>
      </c>
      <c r="S6160" s="117" t="s">
        <v>14589</v>
      </c>
      <c r="T6160" t="s">
        <v>12136</v>
      </c>
      <c r="U6160" t="s">
        <v>10772</v>
      </c>
    </row>
    <row r="6161" spans="1:21">
      <c r="A6161" s="117" t="s">
        <v>84</v>
      </c>
      <c r="B6161" t="s">
        <v>13815</v>
      </c>
      <c r="C6161" t="s">
        <v>13815</v>
      </c>
      <c r="D6161">
        <v>2</v>
      </c>
      <c r="E6161">
        <v>32</v>
      </c>
      <c r="F6161">
        <v>2</v>
      </c>
      <c r="G6161">
        <v>32</v>
      </c>
      <c r="H6161">
        <v>1</v>
      </c>
      <c r="I6161">
        <v>1</v>
      </c>
      <c r="J6161">
        <v>13</v>
      </c>
      <c r="K6161" s="194">
        <v>17</v>
      </c>
      <c r="L6161" t="s">
        <v>1088</v>
      </c>
      <c r="M6161" t="s">
        <v>1088</v>
      </c>
      <c r="N6161">
        <v>692</v>
      </c>
      <c r="O6161" t="s">
        <v>7876</v>
      </c>
      <c r="P6161" t="s">
        <v>8849</v>
      </c>
      <c r="Q6161">
        <v>0.69199999999999995</v>
      </c>
      <c r="R6161" s="117" t="s">
        <v>15107</v>
      </c>
      <c r="S6161" s="117" t="s">
        <v>14589</v>
      </c>
      <c r="T6161" t="s">
        <v>12136</v>
      </c>
      <c r="U6161" t="s">
        <v>10772</v>
      </c>
    </row>
    <row r="6162" spans="1:21">
      <c r="A6162" s="117" t="s">
        <v>41</v>
      </c>
      <c r="B6162" t="s">
        <v>13815</v>
      </c>
      <c r="C6162" t="s">
        <v>13815</v>
      </c>
      <c r="D6162">
        <v>2</v>
      </c>
      <c r="E6162">
        <v>32</v>
      </c>
      <c r="F6162">
        <v>2</v>
      </c>
      <c r="G6162">
        <v>32</v>
      </c>
      <c r="H6162">
        <v>1</v>
      </c>
      <c r="I6162">
        <v>1</v>
      </c>
      <c r="J6162">
        <v>6</v>
      </c>
      <c r="K6162" s="194">
        <v>4</v>
      </c>
      <c r="L6162" t="s">
        <v>1088</v>
      </c>
      <c r="M6162" t="s">
        <v>1088</v>
      </c>
      <c r="N6162">
        <v>720</v>
      </c>
      <c r="O6162" t="s">
        <v>7876</v>
      </c>
      <c r="P6162" t="s">
        <v>8850</v>
      </c>
      <c r="Q6162">
        <v>0.72</v>
      </c>
      <c r="R6162" s="117" t="s">
        <v>15107</v>
      </c>
      <c r="S6162" s="117" t="s">
        <v>14589</v>
      </c>
      <c r="T6162" t="s">
        <v>12136</v>
      </c>
      <c r="U6162" t="s">
        <v>10772</v>
      </c>
    </row>
    <row r="6163" spans="1:21">
      <c r="A6163" s="117" t="s">
        <v>85</v>
      </c>
      <c r="B6163" t="s">
        <v>13815</v>
      </c>
      <c r="C6163" t="s">
        <v>13815</v>
      </c>
      <c r="D6163">
        <v>2</v>
      </c>
      <c r="E6163">
        <v>32</v>
      </c>
      <c r="F6163">
        <v>2</v>
      </c>
      <c r="G6163">
        <v>32</v>
      </c>
      <c r="H6163">
        <v>1</v>
      </c>
      <c r="I6163">
        <v>1</v>
      </c>
      <c r="J6163">
        <v>19</v>
      </c>
      <c r="K6163" s="194">
        <v>0</v>
      </c>
      <c r="L6163" t="s">
        <v>1088</v>
      </c>
      <c r="M6163" t="s">
        <v>1088</v>
      </c>
      <c r="N6163">
        <v>817</v>
      </c>
      <c r="O6163" t="s">
        <v>7876</v>
      </c>
      <c r="P6163" t="s">
        <v>15546</v>
      </c>
      <c r="Q6163">
        <v>0.81699999999999995</v>
      </c>
      <c r="R6163" s="117" t="s">
        <v>15107</v>
      </c>
      <c r="S6163" s="117" t="s">
        <v>14589</v>
      </c>
      <c r="T6163" t="s">
        <v>12136</v>
      </c>
      <c r="U6163" t="s">
        <v>10772</v>
      </c>
    </row>
    <row r="6164" spans="1:21">
      <c r="A6164" s="117" t="s">
        <v>86</v>
      </c>
      <c r="B6164" t="s">
        <v>13815</v>
      </c>
      <c r="C6164" t="s">
        <v>13815</v>
      </c>
      <c r="D6164">
        <v>2</v>
      </c>
      <c r="E6164">
        <v>32</v>
      </c>
      <c r="F6164">
        <v>2</v>
      </c>
      <c r="G6164">
        <v>32</v>
      </c>
      <c r="H6164">
        <v>1</v>
      </c>
      <c r="I6164">
        <v>1</v>
      </c>
      <c r="J6164">
        <v>22</v>
      </c>
      <c r="K6164" s="194">
        <v>25</v>
      </c>
      <c r="L6164" t="s">
        <v>1088</v>
      </c>
      <c r="M6164" t="s">
        <v>1088</v>
      </c>
      <c r="N6164">
        <v>805</v>
      </c>
      <c r="O6164" t="s">
        <v>7876</v>
      </c>
      <c r="P6164" t="s">
        <v>8850</v>
      </c>
      <c r="Q6164">
        <v>0.80500000000000005</v>
      </c>
      <c r="R6164" s="117" t="s">
        <v>15107</v>
      </c>
      <c r="S6164" s="117" t="s">
        <v>14589</v>
      </c>
      <c r="T6164" t="s">
        <v>12136</v>
      </c>
      <c r="U6164" t="s">
        <v>10772</v>
      </c>
    </row>
    <row r="6165" spans="1:21">
      <c r="A6165" s="117" t="s">
        <v>87</v>
      </c>
      <c r="B6165" t="s">
        <v>13815</v>
      </c>
      <c r="C6165" t="s">
        <v>13815</v>
      </c>
      <c r="D6165">
        <v>2</v>
      </c>
      <c r="E6165">
        <v>32</v>
      </c>
      <c r="F6165">
        <v>2</v>
      </c>
      <c r="G6165">
        <v>32</v>
      </c>
      <c r="H6165">
        <v>1</v>
      </c>
      <c r="I6165">
        <v>1</v>
      </c>
      <c r="J6165">
        <v>31</v>
      </c>
      <c r="K6165" s="194">
        <v>19</v>
      </c>
      <c r="L6165" t="s">
        <v>1088</v>
      </c>
      <c r="M6165" t="s">
        <v>1088</v>
      </c>
      <c r="N6165">
        <v>828</v>
      </c>
      <c r="O6165" t="s">
        <v>7876</v>
      </c>
      <c r="P6165" t="s">
        <v>8850</v>
      </c>
      <c r="Q6165">
        <v>0.82799999999999996</v>
      </c>
      <c r="R6165" s="117" t="s">
        <v>15107</v>
      </c>
      <c r="S6165" s="117" t="s">
        <v>14589</v>
      </c>
      <c r="T6165" t="s">
        <v>12136</v>
      </c>
      <c r="U6165" t="s">
        <v>10772</v>
      </c>
    </row>
    <row r="6166" spans="1:21">
      <c r="A6166" s="117" t="s">
        <v>88</v>
      </c>
      <c r="B6166" t="s">
        <v>13815</v>
      </c>
      <c r="C6166" t="s">
        <v>13815</v>
      </c>
      <c r="D6166">
        <v>2</v>
      </c>
      <c r="E6166">
        <v>32</v>
      </c>
      <c r="F6166">
        <v>2</v>
      </c>
      <c r="G6166">
        <v>32</v>
      </c>
      <c r="H6166">
        <v>1</v>
      </c>
      <c r="I6166">
        <v>1</v>
      </c>
      <c r="J6166">
        <v>13</v>
      </c>
      <c r="K6166" s="194">
        <v>18</v>
      </c>
      <c r="L6166" t="s">
        <v>1088</v>
      </c>
      <c r="M6166" t="s">
        <v>1088</v>
      </c>
      <c r="N6166">
        <v>763</v>
      </c>
      <c r="O6166" t="s">
        <v>7876</v>
      </c>
      <c r="P6166" t="s">
        <v>8850</v>
      </c>
      <c r="Q6166">
        <v>0.76300000000000001</v>
      </c>
      <c r="R6166" s="117" t="s">
        <v>15107</v>
      </c>
      <c r="S6166" s="117" t="s">
        <v>14589</v>
      </c>
      <c r="T6166" t="s">
        <v>12136</v>
      </c>
      <c r="U6166" t="s">
        <v>10772</v>
      </c>
    </row>
    <row r="6167" spans="1:21">
      <c r="A6167" s="117" t="s">
        <v>89</v>
      </c>
      <c r="B6167" t="s">
        <v>13815</v>
      </c>
      <c r="C6167" t="s">
        <v>13815</v>
      </c>
      <c r="D6167">
        <v>2</v>
      </c>
      <c r="E6167">
        <v>32</v>
      </c>
      <c r="F6167">
        <v>2</v>
      </c>
      <c r="G6167">
        <v>32</v>
      </c>
      <c r="H6167">
        <v>1</v>
      </c>
      <c r="I6167">
        <v>1</v>
      </c>
      <c r="J6167">
        <v>16</v>
      </c>
      <c r="K6167" s="194">
        <v>21</v>
      </c>
      <c r="L6167" t="s">
        <v>1088</v>
      </c>
      <c r="M6167" t="s">
        <v>1088</v>
      </c>
      <c r="N6167">
        <v>778</v>
      </c>
      <c r="O6167" t="s">
        <v>7876</v>
      </c>
      <c r="P6167" t="s">
        <v>18304</v>
      </c>
      <c r="Q6167">
        <v>0.77800000000000002</v>
      </c>
      <c r="R6167" s="117" t="s">
        <v>15107</v>
      </c>
      <c r="S6167" s="117" t="s">
        <v>14589</v>
      </c>
      <c r="T6167" t="s">
        <v>12136</v>
      </c>
      <c r="U6167" t="s">
        <v>10772</v>
      </c>
    </row>
    <row r="6168" spans="1:21">
      <c r="A6168" s="117" t="s">
        <v>90</v>
      </c>
      <c r="B6168" t="s">
        <v>13815</v>
      </c>
      <c r="C6168" t="s">
        <v>13815</v>
      </c>
      <c r="D6168">
        <v>2</v>
      </c>
      <c r="E6168">
        <v>32</v>
      </c>
      <c r="F6168">
        <v>2</v>
      </c>
      <c r="G6168">
        <v>32</v>
      </c>
      <c r="H6168">
        <v>1</v>
      </c>
      <c r="I6168">
        <v>1</v>
      </c>
      <c r="J6168">
        <v>14</v>
      </c>
      <c r="K6168" s="194">
        <v>38</v>
      </c>
      <c r="L6168" t="s">
        <v>1088</v>
      </c>
      <c r="M6168" t="s">
        <v>1088</v>
      </c>
      <c r="N6168">
        <v>758</v>
      </c>
      <c r="O6168" t="s">
        <v>7876</v>
      </c>
      <c r="P6168" t="s">
        <v>8850</v>
      </c>
      <c r="Q6168">
        <v>0.75800000000000001</v>
      </c>
      <c r="R6168" s="117" t="s">
        <v>15107</v>
      </c>
      <c r="S6168" s="117" t="s">
        <v>14589</v>
      </c>
      <c r="T6168" t="s">
        <v>12136</v>
      </c>
      <c r="U6168" t="s">
        <v>10772</v>
      </c>
    </row>
    <row r="6169" spans="1:21">
      <c r="A6169" s="117" t="s">
        <v>91</v>
      </c>
      <c r="B6169" t="s">
        <v>13815</v>
      </c>
      <c r="C6169" t="s">
        <v>13815</v>
      </c>
      <c r="D6169">
        <v>2</v>
      </c>
      <c r="E6169">
        <v>32</v>
      </c>
      <c r="F6169">
        <v>2</v>
      </c>
      <c r="G6169">
        <v>32</v>
      </c>
      <c r="H6169">
        <v>1</v>
      </c>
      <c r="I6169">
        <v>1</v>
      </c>
      <c r="J6169">
        <v>111</v>
      </c>
      <c r="K6169" s="194">
        <v>40</v>
      </c>
      <c r="L6169" t="s">
        <v>1088</v>
      </c>
      <c r="M6169" t="s">
        <v>1088</v>
      </c>
      <c r="N6169">
        <v>786</v>
      </c>
      <c r="O6169" t="s">
        <v>7876</v>
      </c>
      <c r="P6169" t="s">
        <v>15545</v>
      </c>
      <c r="Q6169">
        <v>0.78600000000000003</v>
      </c>
      <c r="R6169" s="117" t="s">
        <v>15107</v>
      </c>
      <c r="S6169" s="117" t="s">
        <v>14589</v>
      </c>
      <c r="T6169" t="s">
        <v>12136</v>
      </c>
      <c r="U6169" t="s">
        <v>10772</v>
      </c>
    </row>
    <row r="6170" spans="1:21">
      <c r="A6170" s="117" t="s">
        <v>3389</v>
      </c>
      <c r="B6170" t="s">
        <v>14590</v>
      </c>
      <c r="C6170" t="s">
        <v>14590</v>
      </c>
      <c r="D6170">
        <v>38</v>
      </c>
      <c r="E6170">
        <v>32</v>
      </c>
      <c r="F6170">
        <v>38</v>
      </c>
      <c r="G6170">
        <v>32</v>
      </c>
      <c r="H6170">
        <v>1</v>
      </c>
      <c r="I6170">
        <v>1</v>
      </c>
      <c r="J6170">
        <v>167</v>
      </c>
      <c r="K6170" s="194">
        <v>167</v>
      </c>
      <c r="L6170" t="s">
        <v>1088</v>
      </c>
      <c r="M6170" t="s">
        <v>1088</v>
      </c>
      <c r="N6170">
        <v>820</v>
      </c>
      <c r="O6170" t="s">
        <v>7876</v>
      </c>
      <c r="P6170" t="s">
        <v>15547</v>
      </c>
      <c r="Q6170">
        <v>0.82</v>
      </c>
      <c r="R6170" s="117" t="s">
        <v>15107</v>
      </c>
      <c r="S6170" s="117" t="s">
        <v>14589</v>
      </c>
      <c r="T6170" t="s">
        <v>12136</v>
      </c>
      <c r="U6170" t="s">
        <v>10772</v>
      </c>
    </row>
    <row r="6171" spans="1:21">
      <c r="A6171" s="117" t="s">
        <v>92</v>
      </c>
      <c r="B6171" t="s">
        <v>13815</v>
      </c>
      <c r="C6171" t="s">
        <v>13815</v>
      </c>
      <c r="D6171">
        <v>2</v>
      </c>
      <c r="E6171">
        <v>32</v>
      </c>
      <c r="F6171">
        <v>2</v>
      </c>
      <c r="G6171">
        <v>32</v>
      </c>
      <c r="H6171">
        <v>1</v>
      </c>
      <c r="I6171">
        <v>1</v>
      </c>
      <c r="J6171">
        <v>42</v>
      </c>
      <c r="K6171" s="194">
        <v>15</v>
      </c>
      <c r="L6171" t="s">
        <v>1088</v>
      </c>
      <c r="M6171" t="s">
        <v>1088</v>
      </c>
      <c r="N6171">
        <v>815</v>
      </c>
      <c r="O6171" t="s">
        <v>7876</v>
      </c>
      <c r="P6171" t="s">
        <v>8850</v>
      </c>
      <c r="Q6171">
        <v>0.81499999999999995</v>
      </c>
      <c r="R6171" s="117" t="s">
        <v>15107</v>
      </c>
      <c r="S6171" s="117" t="s">
        <v>14589</v>
      </c>
      <c r="T6171" t="s">
        <v>12136</v>
      </c>
      <c r="U6171" t="s">
        <v>10772</v>
      </c>
    </row>
    <row r="6172" spans="1:21">
      <c r="A6172" s="117" t="s">
        <v>93</v>
      </c>
      <c r="B6172" t="s">
        <v>13815</v>
      </c>
      <c r="C6172" t="s">
        <v>13815</v>
      </c>
      <c r="D6172">
        <v>2</v>
      </c>
      <c r="E6172">
        <v>32</v>
      </c>
      <c r="F6172">
        <v>2</v>
      </c>
      <c r="G6172">
        <v>32</v>
      </c>
      <c r="H6172">
        <v>1</v>
      </c>
      <c r="I6172">
        <v>1</v>
      </c>
      <c r="J6172">
        <v>21</v>
      </c>
      <c r="K6172" s="194">
        <v>18</v>
      </c>
      <c r="L6172" t="s">
        <v>1088</v>
      </c>
      <c r="M6172" t="s">
        <v>1088</v>
      </c>
      <c r="N6172">
        <v>810</v>
      </c>
      <c r="O6172" t="s">
        <v>7876</v>
      </c>
      <c r="P6172" t="s">
        <v>8848</v>
      </c>
      <c r="Q6172">
        <v>0.81</v>
      </c>
      <c r="R6172" s="117" t="s">
        <v>15107</v>
      </c>
      <c r="S6172" s="117" t="s">
        <v>14589</v>
      </c>
      <c r="T6172" t="s">
        <v>12136</v>
      </c>
      <c r="U6172" t="s">
        <v>10772</v>
      </c>
    </row>
    <row r="6173" spans="1:21">
      <c r="A6173" s="117" t="s">
        <v>94</v>
      </c>
      <c r="B6173" t="s">
        <v>13815</v>
      </c>
      <c r="C6173" t="s">
        <v>13815</v>
      </c>
      <c r="D6173">
        <v>2</v>
      </c>
      <c r="E6173">
        <v>32</v>
      </c>
      <c r="F6173">
        <v>2</v>
      </c>
      <c r="G6173">
        <v>32</v>
      </c>
      <c r="H6173">
        <v>1</v>
      </c>
      <c r="I6173">
        <v>1</v>
      </c>
      <c r="J6173">
        <v>10</v>
      </c>
      <c r="K6173" s="194">
        <v>34</v>
      </c>
      <c r="L6173" t="s">
        <v>1088</v>
      </c>
      <c r="M6173" t="s">
        <v>1088</v>
      </c>
      <c r="N6173">
        <v>808</v>
      </c>
      <c r="O6173" t="s">
        <v>7876</v>
      </c>
      <c r="P6173" t="s">
        <v>8848</v>
      </c>
      <c r="Q6173">
        <v>0.80800000000000005</v>
      </c>
      <c r="R6173" s="117" t="s">
        <v>15107</v>
      </c>
      <c r="S6173" s="117" t="s">
        <v>14589</v>
      </c>
      <c r="T6173" t="s">
        <v>12136</v>
      </c>
      <c r="U6173" t="s">
        <v>10772</v>
      </c>
    </row>
    <row r="6174" spans="1:21">
      <c r="A6174" s="117" t="s">
        <v>3390</v>
      </c>
      <c r="B6174" t="s">
        <v>14590</v>
      </c>
      <c r="C6174" t="s">
        <v>14590</v>
      </c>
      <c r="D6174">
        <v>38</v>
      </c>
      <c r="E6174">
        <v>32</v>
      </c>
      <c r="F6174">
        <v>38</v>
      </c>
      <c r="G6174">
        <v>32</v>
      </c>
      <c r="H6174">
        <v>1</v>
      </c>
      <c r="I6174">
        <v>1</v>
      </c>
      <c r="J6174">
        <v>48</v>
      </c>
      <c r="K6174" s="194">
        <v>48</v>
      </c>
      <c r="L6174" t="s">
        <v>1088</v>
      </c>
      <c r="M6174" t="s">
        <v>1088</v>
      </c>
      <c r="N6174">
        <v>349</v>
      </c>
      <c r="O6174" t="s">
        <v>7876</v>
      </c>
      <c r="P6174" t="s">
        <v>15548</v>
      </c>
      <c r="Q6174">
        <v>0.34899999999999998</v>
      </c>
      <c r="R6174" s="117" t="s">
        <v>15107</v>
      </c>
      <c r="S6174" s="117" t="s">
        <v>14589</v>
      </c>
      <c r="T6174" t="s">
        <v>12136</v>
      </c>
      <c r="U6174" t="s">
        <v>10772</v>
      </c>
    </row>
    <row r="6175" spans="1:21">
      <c r="A6175" s="117" t="s">
        <v>3391</v>
      </c>
      <c r="B6175" t="s">
        <v>14590</v>
      </c>
      <c r="C6175" t="s">
        <v>14590</v>
      </c>
      <c r="D6175">
        <v>55</v>
      </c>
      <c r="E6175">
        <v>49</v>
      </c>
      <c r="F6175">
        <v>55</v>
      </c>
      <c r="G6175">
        <v>49</v>
      </c>
      <c r="H6175">
        <v>32</v>
      </c>
      <c r="I6175">
        <v>32</v>
      </c>
      <c r="J6175">
        <v>999999</v>
      </c>
      <c r="K6175" s="194">
        <v>999999</v>
      </c>
      <c r="L6175" t="s">
        <v>1088</v>
      </c>
      <c r="M6175" t="s">
        <v>1088</v>
      </c>
      <c r="N6175">
        <v>349</v>
      </c>
      <c r="O6175" t="s">
        <v>7876</v>
      </c>
      <c r="P6175" t="s">
        <v>15549</v>
      </c>
      <c r="Q6175">
        <v>0.34899999999999998</v>
      </c>
      <c r="R6175" s="117" t="s">
        <v>15107</v>
      </c>
      <c r="S6175" s="117" t="s">
        <v>14589</v>
      </c>
      <c r="T6175" t="s">
        <v>12136</v>
      </c>
      <c r="U6175" t="s">
        <v>10772</v>
      </c>
    </row>
    <row r="6176" spans="1:21">
      <c r="A6176" s="117" t="s">
        <v>3392</v>
      </c>
      <c r="B6176" t="s">
        <v>14590</v>
      </c>
      <c r="C6176" t="s">
        <v>14590</v>
      </c>
      <c r="D6176">
        <v>38</v>
      </c>
      <c r="E6176">
        <v>32</v>
      </c>
      <c r="F6176">
        <v>38</v>
      </c>
      <c r="G6176">
        <v>32</v>
      </c>
      <c r="H6176">
        <v>1</v>
      </c>
      <c r="I6176">
        <v>1</v>
      </c>
      <c r="J6176">
        <v>188</v>
      </c>
      <c r="K6176" s="194">
        <v>188</v>
      </c>
      <c r="L6176" t="s">
        <v>1088</v>
      </c>
      <c r="M6176" t="s">
        <v>1088</v>
      </c>
      <c r="N6176">
        <v>339</v>
      </c>
      <c r="O6176" t="s">
        <v>7876</v>
      </c>
      <c r="P6176" t="s">
        <v>15550</v>
      </c>
      <c r="Q6176">
        <v>0.33900000000000002</v>
      </c>
      <c r="R6176" s="117" t="s">
        <v>15107</v>
      </c>
      <c r="S6176" s="117" t="s">
        <v>14589</v>
      </c>
      <c r="T6176" t="s">
        <v>12136</v>
      </c>
      <c r="U6176" t="s">
        <v>10772</v>
      </c>
    </row>
    <row r="6177" spans="1:21">
      <c r="A6177" s="117" t="s">
        <v>3393</v>
      </c>
      <c r="B6177" t="s">
        <v>14590</v>
      </c>
      <c r="C6177" t="s">
        <v>14590</v>
      </c>
      <c r="D6177">
        <v>56</v>
      </c>
      <c r="E6177">
        <v>50</v>
      </c>
      <c r="F6177">
        <v>56</v>
      </c>
      <c r="G6177">
        <v>50</v>
      </c>
      <c r="H6177">
        <v>1</v>
      </c>
      <c r="I6177">
        <v>1</v>
      </c>
      <c r="J6177">
        <v>999999</v>
      </c>
      <c r="K6177" s="194">
        <v>999999</v>
      </c>
      <c r="L6177" t="s">
        <v>1088</v>
      </c>
      <c r="M6177" t="s">
        <v>1088</v>
      </c>
      <c r="N6177">
        <v>336</v>
      </c>
      <c r="O6177" t="s">
        <v>7876</v>
      </c>
      <c r="P6177" t="s">
        <v>15551</v>
      </c>
      <c r="Q6177">
        <v>0.33600000000000002</v>
      </c>
      <c r="R6177" s="117" t="s">
        <v>15107</v>
      </c>
      <c r="S6177" s="117" t="s">
        <v>14589</v>
      </c>
      <c r="T6177" t="s">
        <v>12136</v>
      </c>
      <c r="U6177" t="s">
        <v>10772</v>
      </c>
    </row>
    <row r="6178" spans="1:21">
      <c r="A6178" s="117" t="s">
        <v>3394</v>
      </c>
      <c r="B6178" t="s">
        <v>14590</v>
      </c>
      <c r="C6178" t="s">
        <v>14590</v>
      </c>
      <c r="D6178">
        <v>38</v>
      </c>
      <c r="E6178">
        <v>32</v>
      </c>
      <c r="F6178">
        <v>38</v>
      </c>
      <c r="G6178">
        <v>32</v>
      </c>
      <c r="H6178">
        <v>1</v>
      </c>
      <c r="I6178">
        <v>1</v>
      </c>
      <c r="J6178">
        <v>169</v>
      </c>
      <c r="K6178" s="194">
        <v>169</v>
      </c>
      <c r="L6178" t="s">
        <v>1088</v>
      </c>
      <c r="M6178" t="s">
        <v>1088</v>
      </c>
      <c r="N6178">
        <v>348</v>
      </c>
      <c r="O6178" t="s">
        <v>7876</v>
      </c>
      <c r="P6178" t="s">
        <v>15552</v>
      </c>
      <c r="Q6178">
        <v>0.34799999999999998</v>
      </c>
      <c r="R6178" s="117" t="s">
        <v>15107</v>
      </c>
      <c r="S6178" s="117" t="s">
        <v>14589</v>
      </c>
      <c r="T6178" t="s">
        <v>12136</v>
      </c>
      <c r="U6178" t="s">
        <v>10772</v>
      </c>
    </row>
    <row r="6179" spans="1:21">
      <c r="A6179" s="117" t="s">
        <v>3395</v>
      </c>
      <c r="B6179" t="s">
        <v>14590</v>
      </c>
      <c r="C6179" t="s">
        <v>14590</v>
      </c>
      <c r="D6179">
        <v>38</v>
      </c>
      <c r="E6179">
        <v>32</v>
      </c>
      <c r="F6179">
        <v>38</v>
      </c>
      <c r="G6179">
        <v>32</v>
      </c>
      <c r="H6179">
        <v>1</v>
      </c>
      <c r="I6179">
        <v>1</v>
      </c>
      <c r="J6179">
        <v>74</v>
      </c>
      <c r="K6179" s="194">
        <v>74</v>
      </c>
      <c r="L6179" t="s">
        <v>1088</v>
      </c>
      <c r="M6179" t="s">
        <v>1088</v>
      </c>
      <c r="N6179">
        <v>338</v>
      </c>
      <c r="O6179" t="s">
        <v>7876</v>
      </c>
      <c r="P6179" t="s">
        <v>15552</v>
      </c>
      <c r="Q6179">
        <v>0.33800000000000002</v>
      </c>
      <c r="R6179" s="117" t="s">
        <v>15107</v>
      </c>
      <c r="S6179" s="117" t="s">
        <v>14589</v>
      </c>
      <c r="T6179" t="s">
        <v>12136</v>
      </c>
      <c r="U6179" t="s">
        <v>10772</v>
      </c>
    </row>
    <row r="6180" spans="1:21">
      <c r="A6180" s="117" t="s">
        <v>3396</v>
      </c>
      <c r="B6180" t="s">
        <v>14590</v>
      </c>
      <c r="C6180" t="s">
        <v>14590</v>
      </c>
      <c r="D6180">
        <v>35</v>
      </c>
      <c r="E6180">
        <v>29</v>
      </c>
      <c r="F6180">
        <v>35</v>
      </c>
      <c r="G6180">
        <v>29</v>
      </c>
      <c r="H6180">
        <v>1</v>
      </c>
      <c r="I6180">
        <v>1</v>
      </c>
      <c r="J6180">
        <v>45</v>
      </c>
      <c r="K6180" s="194">
        <v>45</v>
      </c>
      <c r="L6180" t="s">
        <v>1088</v>
      </c>
      <c r="M6180" t="s">
        <v>1088</v>
      </c>
      <c r="N6180">
        <v>333</v>
      </c>
      <c r="O6180" t="s">
        <v>7876</v>
      </c>
      <c r="P6180" t="s">
        <v>15552</v>
      </c>
      <c r="Q6180">
        <v>0.33300000000000002</v>
      </c>
      <c r="R6180" s="117" t="s">
        <v>15107</v>
      </c>
      <c r="S6180" s="117" t="s">
        <v>14589</v>
      </c>
      <c r="T6180" t="s">
        <v>12136</v>
      </c>
      <c r="U6180" t="s">
        <v>10772</v>
      </c>
    </row>
    <row r="6181" spans="1:21">
      <c r="A6181" s="117" t="s">
        <v>3397</v>
      </c>
      <c r="B6181" t="s">
        <v>14590</v>
      </c>
      <c r="C6181" t="s">
        <v>14590</v>
      </c>
      <c r="D6181">
        <v>35</v>
      </c>
      <c r="E6181">
        <v>29</v>
      </c>
      <c r="F6181">
        <v>35</v>
      </c>
      <c r="G6181">
        <v>29</v>
      </c>
      <c r="H6181">
        <v>1</v>
      </c>
      <c r="I6181">
        <v>1</v>
      </c>
      <c r="J6181">
        <v>75</v>
      </c>
      <c r="K6181" s="194">
        <v>75</v>
      </c>
      <c r="L6181" t="s">
        <v>1088</v>
      </c>
      <c r="M6181" t="s">
        <v>1088</v>
      </c>
      <c r="N6181">
        <v>345</v>
      </c>
      <c r="O6181" t="s">
        <v>7876</v>
      </c>
      <c r="P6181" t="s">
        <v>15548</v>
      </c>
      <c r="Q6181">
        <v>0.34499999999999997</v>
      </c>
      <c r="R6181" s="117" t="s">
        <v>15107</v>
      </c>
      <c r="S6181" s="117" t="s">
        <v>14589</v>
      </c>
      <c r="T6181" t="s">
        <v>12136</v>
      </c>
      <c r="U6181" t="s">
        <v>10772</v>
      </c>
    </row>
    <row r="6182" spans="1:21">
      <c r="A6182" s="117" t="s">
        <v>3398</v>
      </c>
      <c r="B6182" t="s">
        <v>14590</v>
      </c>
      <c r="C6182" t="s">
        <v>14590</v>
      </c>
      <c r="D6182">
        <v>52</v>
      </c>
      <c r="E6182">
        <v>46</v>
      </c>
      <c r="F6182">
        <v>52</v>
      </c>
      <c r="G6182">
        <v>46</v>
      </c>
      <c r="H6182">
        <v>1</v>
      </c>
      <c r="I6182">
        <v>1</v>
      </c>
      <c r="J6182">
        <v>999999</v>
      </c>
      <c r="K6182" s="194">
        <v>999999</v>
      </c>
      <c r="L6182" t="s">
        <v>1088</v>
      </c>
      <c r="M6182" t="s">
        <v>1088</v>
      </c>
      <c r="N6182">
        <v>357</v>
      </c>
      <c r="O6182" t="s">
        <v>7876</v>
      </c>
      <c r="P6182" t="s">
        <v>15553</v>
      </c>
      <c r="Q6182">
        <v>0.35699999999999998</v>
      </c>
      <c r="R6182" s="117" t="s">
        <v>15107</v>
      </c>
      <c r="S6182" s="117" t="s">
        <v>14589</v>
      </c>
      <c r="T6182" t="s">
        <v>12136</v>
      </c>
      <c r="U6182" t="s">
        <v>10772</v>
      </c>
    </row>
    <row r="6183" spans="1:21">
      <c r="A6183" s="117" t="s">
        <v>3399</v>
      </c>
      <c r="B6183" t="s">
        <v>14590</v>
      </c>
      <c r="C6183" t="s">
        <v>14590</v>
      </c>
      <c r="D6183">
        <v>38</v>
      </c>
      <c r="E6183">
        <v>32</v>
      </c>
      <c r="F6183">
        <v>38</v>
      </c>
      <c r="G6183">
        <v>32</v>
      </c>
      <c r="H6183">
        <v>1</v>
      </c>
      <c r="I6183">
        <v>1</v>
      </c>
      <c r="J6183">
        <v>7</v>
      </c>
      <c r="K6183" s="194">
        <v>7</v>
      </c>
      <c r="L6183" t="s">
        <v>1088</v>
      </c>
      <c r="M6183" t="s">
        <v>1088</v>
      </c>
      <c r="N6183">
        <v>354</v>
      </c>
      <c r="O6183" t="s">
        <v>7876</v>
      </c>
      <c r="P6183" t="s">
        <v>15551</v>
      </c>
      <c r="Q6183">
        <v>0.35399999999999998</v>
      </c>
      <c r="R6183" s="117" t="s">
        <v>15107</v>
      </c>
      <c r="S6183" s="117" t="s">
        <v>14589</v>
      </c>
      <c r="T6183" t="s">
        <v>12136</v>
      </c>
      <c r="U6183" t="s">
        <v>10772</v>
      </c>
    </row>
    <row r="6184" spans="1:21">
      <c r="A6184" s="117" t="s">
        <v>3400</v>
      </c>
      <c r="B6184" t="s">
        <v>14590</v>
      </c>
      <c r="C6184" t="s">
        <v>14590</v>
      </c>
      <c r="D6184">
        <v>38</v>
      </c>
      <c r="E6184">
        <v>32</v>
      </c>
      <c r="F6184">
        <v>38</v>
      </c>
      <c r="G6184">
        <v>32</v>
      </c>
      <c r="H6184">
        <v>1</v>
      </c>
      <c r="I6184">
        <v>1</v>
      </c>
      <c r="J6184">
        <v>21</v>
      </c>
      <c r="K6184" s="194">
        <v>21</v>
      </c>
      <c r="L6184" t="s">
        <v>1088</v>
      </c>
      <c r="M6184" t="s">
        <v>1088</v>
      </c>
      <c r="N6184">
        <v>355</v>
      </c>
      <c r="O6184" t="s">
        <v>7876</v>
      </c>
      <c r="P6184" t="s">
        <v>15549</v>
      </c>
      <c r="Q6184">
        <v>0.35499999999999998</v>
      </c>
      <c r="R6184" s="117" t="s">
        <v>15107</v>
      </c>
      <c r="S6184" s="117" t="s">
        <v>14589</v>
      </c>
      <c r="T6184" t="s">
        <v>12136</v>
      </c>
      <c r="U6184" t="s">
        <v>10772</v>
      </c>
    </row>
    <row r="6185" spans="1:21">
      <c r="A6185" s="117" t="s">
        <v>95</v>
      </c>
      <c r="B6185" t="s">
        <v>14590</v>
      </c>
      <c r="C6185" t="s">
        <v>14590</v>
      </c>
      <c r="D6185">
        <v>38</v>
      </c>
      <c r="E6185">
        <v>32</v>
      </c>
      <c r="F6185">
        <v>38</v>
      </c>
      <c r="G6185">
        <v>32</v>
      </c>
      <c r="H6185">
        <v>1</v>
      </c>
      <c r="I6185">
        <v>1</v>
      </c>
      <c r="J6185">
        <v>177</v>
      </c>
      <c r="K6185" s="194">
        <v>177</v>
      </c>
      <c r="L6185" t="s">
        <v>1088</v>
      </c>
      <c r="M6185" t="s">
        <v>1088</v>
      </c>
      <c r="N6185">
        <v>580</v>
      </c>
      <c r="O6185" t="s">
        <v>7876</v>
      </c>
      <c r="P6185" t="s">
        <v>8851</v>
      </c>
      <c r="Q6185">
        <v>0.57999999999999996</v>
      </c>
      <c r="R6185" s="117" t="s">
        <v>15107</v>
      </c>
      <c r="S6185" s="117" t="s">
        <v>14589</v>
      </c>
      <c r="T6185" t="s">
        <v>12136</v>
      </c>
      <c r="U6185" t="s">
        <v>10773</v>
      </c>
    </row>
    <row r="6186" spans="1:21">
      <c r="A6186" s="117" t="s">
        <v>3401</v>
      </c>
      <c r="B6186" t="s">
        <v>14590</v>
      </c>
      <c r="C6186" t="s">
        <v>14590</v>
      </c>
      <c r="D6186">
        <v>38</v>
      </c>
      <c r="E6186">
        <v>32</v>
      </c>
      <c r="F6186">
        <v>38</v>
      </c>
      <c r="G6186">
        <v>32</v>
      </c>
      <c r="H6186">
        <v>1</v>
      </c>
      <c r="I6186">
        <v>1</v>
      </c>
      <c r="J6186">
        <v>42</v>
      </c>
      <c r="K6186" s="194">
        <v>42</v>
      </c>
      <c r="L6186" t="s">
        <v>1088</v>
      </c>
      <c r="M6186" t="s">
        <v>1088</v>
      </c>
      <c r="N6186">
        <v>579</v>
      </c>
      <c r="O6186" t="s">
        <v>7876</v>
      </c>
      <c r="P6186" t="s">
        <v>15554</v>
      </c>
      <c r="Q6186">
        <v>0.57899999999999996</v>
      </c>
      <c r="R6186" s="117" t="s">
        <v>15107</v>
      </c>
      <c r="S6186" s="117" t="s">
        <v>14589</v>
      </c>
      <c r="T6186" t="s">
        <v>12136</v>
      </c>
      <c r="U6186" t="s">
        <v>10772</v>
      </c>
    </row>
    <row r="6187" spans="1:21">
      <c r="A6187" s="117" t="s">
        <v>96</v>
      </c>
      <c r="B6187" t="s">
        <v>14590</v>
      </c>
      <c r="C6187" t="s">
        <v>14590</v>
      </c>
      <c r="D6187">
        <v>38</v>
      </c>
      <c r="E6187">
        <v>32</v>
      </c>
      <c r="F6187">
        <v>38</v>
      </c>
      <c r="G6187">
        <v>32</v>
      </c>
      <c r="H6187">
        <v>1</v>
      </c>
      <c r="I6187">
        <v>1</v>
      </c>
      <c r="J6187">
        <v>651</v>
      </c>
      <c r="K6187" s="194">
        <v>651</v>
      </c>
      <c r="L6187" t="s">
        <v>1088</v>
      </c>
      <c r="M6187" t="s">
        <v>1088</v>
      </c>
      <c r="N6187">
        <v>559</v>
      </c>
      <c r="O6187" t="s">
        <v>7876</v>
      </c>
      <c r="P6187" t="s">
        <v>8851</v>
      </c>
      <c r="Q6187">
        <v>0.55900000000000005</v>
      </c>
      <c r="R6187" s="117" t="s">
        <v>15107</v>
      </c>
      <c r="S6187" s="117" t="s">
        <v>14589</v>
      </c>
      <c r="T6187" t="s">
        <v>12136</v>
      </c>
      <c r="U6187" t="s">
        <v>10772</v>
      </c>
    </row>
    <row r="6188" spans="1:21">
      <c r="A6188" s="117" t="s">
        <v>97</v>
      </c>
      <c r="B6188" t="s">
        <v>14590</v>
      </c>
      <c r="C6188" t="s">
        <v>14590</v>
      </c>
      <c r="D6188">
        <v>38</v>
      </c>
      <c r="E6188">
        <v>32</v>
      </c>
      <c r="F6188">
        <v>38</v>
      </c>
      <c r="G6188">
        <v>32</v>
      </c>
      <c r="H6188">
        <v>1</v>
      </c>
      <c r="I6188">
        <v>1</v>
      </c>
      <c r="J6188">
        <v>43</v>
      </c>
      <c r="K6188" s="194">
        <v>43</v>
      </c>
      <c r="L6188" t="s">
        <v>1088</v>
      </c>
      <c r="M6188" t="s">
        <v>1088</v>
      </c>
      <c r="N6188">
        <v>560</v>
      </c>
      <c r="O6188" t="s">
        <v>7876</v>
      </c>
      <c r="P6188" t="s">
        <v>8852</v>
      </c>
      <c r="Q6188">
        <v>0.56000000000000005</v>
      </c>
      <c r="R6188" s="117" t="s">
        <v>15107</v>
      </c>
      <c r="S6188" s="117" t="s">
        <v>14589</v>
      </c>
      <c r="T6188" t="s">
        <v>12136</v>
      </c>
      <c r="U6188" t="s">
        <v>10773</v>
      </c>
    </row>
    <row r="6189" spans="1:21">
      <c r="A6189" s="117" t="s">
        <v>98</v>
      </c>
      <c r="B6189" t="s">
        <v>14590</v>
      </c>
      <c r="C6189" t="s">
        <v>14590</v>
      </c>
      <c r="D6189">
        <v>38</v>
      </c>
      <c r="E6189">
        <v>32</v>
      </c>
      <c r="F6189">
        <v>38</v>
      </c>
      <c r="G6189">
        <v>32</v>
      </c>
      <c r="H6189">
        <v>1</v>
      </c>
      <c r="I6189">
        <v>1</v>
      </c>
      <c r="J6189">
        <v>433</v>
      </c>
      <c r="K6189" s="194">
        <v>433</v>
      </c>
      <c r="L6189" t="s">
        <v>1088</v>
      </c>
      <c r="M6189" t="s">
        <v>1088</v>
      </c>
      <c r="N6189">
        <v>555</v>
      </c>
      <c r="O6189" t="s">
        <v>7876</v>
      </c>
      <c r="P6189" t="s">
        <v>8857</v>
      </c>
      <c r="Q6189">
        <v>0.55500000000000005</v>
      </c>
      <c r="R6189" s="117" t="s">
        <v>15107</v>
      </c>
      <c r="S6189" s="117" t="s">
        <v>14589</v>
      </c>
      <c r="T6189" t="s">
        <v>12136</v>
      </c>
      <c r="U6189" t="s">
        <v>10772</v>
      </c>
    </row>
    <row r="6190" spans="1:21">
      <c r="A6190" s="117" t="s">
        <v>3402</v>
      </c>
      <c r="B6190" t="s">
        <v>14590</v>
      </c>
      <c r="C6190" t="s">
        <v>14590</v>
      </c>
      <c r="D6190">
        <v>38</v>
      </c>
      <c r="E6190">
        <v>32</v>
      </c>
      <c r="F6190">
        <v>38</v>
      </c>
      <c r="G6190">
        <v>32</v>
      </c>
      <c r="H6190">
        <v>1</v>
      </c>
      <c r="I6190">
        <v>1</v>
      </c>
      <c r="J6190">
        <v>64</v>
      </c>
      <c r="K6190" s="194">
        <v>64</v>
      </c>
      <c r="L6190" t="s">
        <v>1088</v>
      </c>
      <c r="M6190" t="s">
        <v>1088</v>
      </c>
      <c r="N6190">
        <v>556</v>
      </c>
      <c r="O6190" t="s">
        <v>7876</v>
      </c>
      <c r="P6190" t="s">
        <v>18305</v>
      </c>
      <c r="Q6190">
        <v>0.55600000000000005</v>
      </c>
      <c r="R6190" s="117" t="s">
        <v>15107</v>
      </c>
      <c r="S6190" s="117" t="s">
        <v>14589</v>
      </c>
      <c r="T6190" t="s">
        <v>12136</v>
      </c>
      <c r="U6190" t="s">
        <v>10772</v>
      </c>
    </row>
    <row r="6191" spans="1:21">
      <c r="A6191" s="117" t="s">
        <v>99</v>
      </c>
      <c r="B6191" t="s">
        <v>14590</v>
      </c>
      <c r="C6191" t="s">
        <v>14590</v>
      </c>
      <c r="D6191">
        <v>38</v>
      </c>
      <c r="E6191">
        <v>32</v>
      </c>
      <c r="F6191">
        <v>38</v>
      </c>
      <c r="G6191">
        <v>32</v>
      </c>
      <c r="H6191">
        <v>1</v>
      </c>
      <c r="I6191">
        <v>1</v>
      </c>
      <c r="J6191">
        <v>298</v>
      </c>
      <c r="K6191" s="194">
        <v>298</v>
      </c>
      <c r="L6191" t="s">
        <v>1088</v>
      </c>
      <c r="M6191" t="s">
        <v>1088</v>
      </c>
      <c r="N6191">
        <v>555</v>
      </c>
      <c r="O6191" t="s">
        <v>7876</v>
      </c>
      <c r="P6191" t="s">
        <v>18306</v>
      </c>
      <c r="Q6191">
        <v>0.55500000000000005</v>
      </c>
      <c r="R6191" s="117" t="s">
        <v>15107</v>
      </c>
      <c r="S6191" s="117" t="s">
        <v>14589</v>
      </c>
      <c r="T6191" t="s">
        <v>12136</v>
      </c>
      <c r="U6191" t="s">
        <v>10772</v>
      </c>
    </row>
    <row r="6192" spans="1:21">
      <c r="A6192" s="117" t="s">
        <v>100</v>
      </c>
      <c r="B6192" t="s">
        <v>14590</v>
      </c>
      <c r="C6192" t="s">
        <v>14590</v>
      </c>
      <c r="D6192">
        <v>38</v>
      </c>
      <c r="E6192">
        <v>32</v>
      </c>
      <c r="F6192">
        <v>38</v>
      </c>
      <c r="G6192">
        <v>32</v>
      </c>
      <c r="H6192">
        <v>1</v>
      </c>
      <c r="I6192">
        <v>1</v>
      </c>
      <c r="J6192">
        <v>159</v>
      </c>
      <c r="K6192" s="194">
        <v>159</v>
      </c>
      <c r="L6192" t="s">
        <v>1088</v>
      </c>
      <c r="M6192" t="s">
        <v>1088</v>
      </c>
      <c r="N6192">
        <v>552</v>
      </c>
      <c r="O6192" t="s">
        <v>7876</v>
      </c>
      <c r="P6192" t="s">
        <v>8854</v>
      </c>
      <c r="Q6192">
        <v>0.55200000000000005</v>
      </c>
      <c r="R6192" s="117" t="s">
        <v>15107</v>
      </c>
      <c r="S6192" s="117" t="s">
        <v>14589</v>
      </c>
      <c r="T6192" t="s">
        <v>12136</v>
      </c>
      <c r="U6192" t="s">
        <v>10772</v>
      </c>
    </row>
    <row r="6193" spans="1:21">
      <c r="A6193" s="117" t="s">
        <v>101</v>
      </c>
      <c r="B6193" t="s">
        <v>13815</v>
      </c>
      <c r="C6193" t="s">
        <v>13815</v>
      </c>
      <c r="D6193">
        <v>2</v>
      </c>
      <c r="E6193">
        <v>32</v>
      </c>
      <c r="F6193">
        <v>2</v>
      </c>
      <c r="G6193">
        <v>32</v>
      </c>
      <c r="H6193">
        <v>1</v>
      </c>
      <c r="I6193">
        <v>1</v>
      </c>
      <c r="J6193">
        <v>6</v>
      </c>
      <c r="K6193" s="194">
        <v>7</v>
      </c>
      <c r="L6193" t="s">
        <v>1088</v>
      </c>
      <c r="M6193" t="s">
        <v>1088</v>
      </c>
      <c r="N6193">
        <v>571</v>
      </c>
      <c r="O6193" t="s">
        <v>7876</v>
      </c>
      <c r="P6193" t="s">
        <v>8855</v>
      </c>
      <c r="Q6193">
        <v>0.57099999999999995</v>
      </c>
      <c r="R6193" s="117" t="s">
        <v>15107</v>
      </c>
      <c r="S6193" s="117" t="s">
        <v>14589</v>
      </c>
      <c r="T6193" t="s">
        <v>12136</v>
      </c>
      <c r="U6193" t="s">
        <v>10772</v>
      </c>
    </row>
    <row r="6194" spans="1:21">
      <c r="A6194" s="117" t="s">
        <v>3403</v>
      </c>
      <c r="B6194" t="s">
        <v>14590</v>
      </c>
      <c r="C6194" t="s">
        <v>14590</v>
      </c>
      <c r="D6194">
        <v>38</v>
      </c>
      <c r="E6194">
        <v>32</v>
      </c>
      <c r="F6194">
        <v>38</v>
      </c>
      <c r="G6194">
        <v>32</v>
      </c>
      <c r="H6194">
        <v>1</v>
      </c>
      <c r="I6194">
        <v>1</v>
      </c>
      <c r="J6194">
        <v>36</v>
      </c>
      <c r="K6194" s="194">
        <v>36</v>
      </c>
      <c r="L6194" t="s">
        <v>1088</v>
      </c>
      <c r="M6194" t="s">
        <v>1088</v>
      </c>
      <c r="N6194">
        <v>571</v>
      </c>
      <c r="O6194" t="s">
        <v>7876</v>
      </c>
      <c r="P6194" t="s">
        <v>18307</v>
      </c>
      <c r="Q6194">
        <v>0.57099999999999995</v>
      </c>
      <c r="R6194" s="117" t="s">
        <v>15107</v>
      </c>
      <c r="S6194" s="117" t="s">
        <v>14589</v>
      </c>
      <c r="T6194" t="s">
        <v>12136</v>
      </c>
      <c r="U6194" t="s">
        <v>10772</v>
      </c>
    </row>
    <row r="6195" spans="1:21">
      <c r="A6195" s="117" t="s">
        <v>102</v>
      </c>
      <c r="B6195" t="s">
        <v>14590</v>
      </c>
      <c r="C6195" t="s">
        <v>14590</v>
      </c>
      <c r="D6195">
        <v>38</v>
      </c>
      <c r="E6195">
        <v>32</v>
      </c>
      <c r="F6195">
        <v>38</v>
      </c>
      <c r="G6195">
        <v>32</v>
      </c>
      <c r="H6195">
        <v>1</v>
      </c>
      <c r="I6195">
        <v>1</v>
      </c>
      <c r="J6195">
        <v>117</v>
      </c>
      <c r="K6195" s="194">
        <v>117</v>
      </c>
      <c r="L6195" t="s">
        <v>1088</v>
      </c>
      <c r="M6195" t="s">
        <v>1088</v>
      </c>
      <c r="N6195">
        <v>571</v>
      </c>
      <c r="O6195" t="s">
        <v>7876</v>
      </c>
      <c r="P6195" t="s">
        <v>15555</v>
      </c>
      <c r="Q6195">
        <v>0.57099999999999995</v>
      </c>
      <c r="R6195" s="117" t="s">
        <v>15107</v>
      </c>
      <c r="S6195" s="117" t="s">
        <v>14589</v>
      </c>
      <c r="T6195" t="s">
        <v>12136</v>
      </c>
      <c r="U6195" t="s">
        <v>10772</v>
      </c>
    </row>
    <row r="6196" spans="1:21">
      <c r="A6196" s="117" t="s">
        <v>103</v>
      </c>
      <c r="B6196" t="s">
        <v>14590</v>
      </c>
      <c r="C6196" t="s">
        <v>14590</v>
      </c>
      <c r="D6196">
        <v>38</v>
      </c>
      <c r="E6196">
        <v>32</v>
      </c>
      <c r="F6196">
        <v>38</v>
      </c>
      <c r="G6196">
        <v>32</v>
      </c>
      <c r="H6196">
        <v>1</v>
      </c>
      <c r="I6196">
        <v>1</v>
      </c>
      <c r="J6196">
        <v>63</v>
      </c>
      <c r="K6196" s="194">
        <v>63</v>
      </c>
      <c r="L6196" t="s">
        <v>1088</v>
      </c>
      <c r="M6196" t="s">
        <v>1088</v>
      </c>
      <c r="N6196">
        <v>571</v>
      </c>
      <c r="O6196" t="s">
        <v>7876</v>
      </c>
      <c r="P6196" t="s">
        <v>8856</v>
      </c>
      <c r="Q6196">
        <v>0.57099999999999995</v>
      </c>
      <c r="R6196" s="117" t="s">
        <v>15107</v>
      </c>
      <c r="S6196" s="117" t="s">
        <v>14589</v>
      </c>
      <c r="T6196" t="s">
        <v>12136</v>
      </c>
      <c r="U6196" t="s">
        <v>10772</v>
      </c>
    </row>
    <row r="6197" spans="1:21">
      <c r="A6197" s="117" t="s">
        <v>104</v>
      </c>
      <c r="B6197" t="s">
        <v>14590</v>
      </c>
      <c r="C6197" t="s">
        <v>13815</v>
      </c>
      <c r="D6197">
        <v>38</v>
      </c>
      <c r="E6197">
        <v>32</v>
      </c>
      <c r="F6197">
        <v>2</v>
      </c>
      <c r="G6197">
        <v>32</v>
      </c>
      <c r="H6197">
        <v>1</v>
      </c>
      <c r="I6197">
        <v>1</v>
      </c>
      <c r="J6197">
        <v>333</v>
      </c>
      <c r="K6197" s="194">
        <v>4</v>
      </c>
      <c r="L6197" t="s">
        <v>1088</v>
      </c>
      <c r="M6197" t="s">
        <v>1088</v>
      </c>
      <c r="N6197">
        <v>571</v>
      </c>
      <c r="O6197" t="s">
        <v>7876</v>
      </c>
      <c r="P6197" t="s">
        <v>8853</v>
      </c>
      <c r="Q6197">
        <v>0.57099999999999995</v>
      </c>
      <c r="R6197" s="117" t="s">
        <v>15107</v>
      </c>
      <c r="S6197" s="117" t="s">
        <v>14589</v>
      </c>
      <c r="T6197" t="s">
        <v>12136</v>
      </c>
      <c r="U6197" t="s">
        <v>10772</v>
      </c>
    </row>
    <row r="6198" spans="1:21">
      <c r="A6198" s="117" t="s">
        <v>105</v>
      </c>
      <c r="B6198" t="s">
        <v>14590</v>
      </c>
      <c r="C6198" t="s">
        <v>14590</v>
      </c>
      <c r="D6198">
        <v>38</v>
      </c>
      <c r="E6198">
        <v>32</v>
      </c>
      <c r="F6198">
        <v>38</v>
      </c>
      <c r="G6198">
        <v>32</v>
      </c>
      <c r="H6198">
        <v>1</v>
      </c>
      <c r="I6198">
        <v>1</v>
      </c>
      <c r="J6198">
        <v>96</v>
      </c>
      <c r="K6198" s="194">
        <v>96</v>
      </c>
      <c r="L6198" t="s">
        <v>1088</v>
      </c>
      <c r="M6198" t="s">
        <v>1088</v>
      </c>
      <c r="N6198">
        <v>790</v>
      </c>
      <c r="O6198" t="s">
        <v>7876</v>
      </c>
      <c r="P6198" t="s">
        <v>15545</v>
      </c>
      <c r="Q6198">
        <v>0.79</v>
      </c>
      <c r="R6198" s="117" t="s">
        <v>15107</v>
      </c>
      <c r="S6198" s="117" t="s">
        <v>14589</v>
      </c>
      <c r="T6198" t="s">
        <v>12136</v>
      </c>
      <c r="U6198" t="s">
        <v>10772</v>
      </c>
    </row>
    <row r="6199" spans="1:21">
      <c r="A6199" s="117" t="s">
        <v>106</v>
      </c>
      <c r="B6199" t="s">
        <v>14590</v>
      </c>
      <c r="C6199" t="s">
        <v>14590</v>
      </c>
      <c r="D6199">
        <v>38</v>
      </c>
      <c r="E6199">
        <v>32</v>
      </c>
      <c r="F6199">
        <v>38</v>
      </c>
      <c r="G6199">
        <v>32</v>
      </c>
      <c r="H6199">
        <v>1</v>
      </c>
      <c r="I6199">
        <v>1</v>
      </c>
      <c r="J6199">
        <v>131</v>
      </c>
      <c r="K6199" s="194">
        <v>131</v>
      </c>
      <c r="L6199" t="s">
        <v>1088</v>
      </c>
      <c r="M6199" t="s">
        <v>1088</v>
      </c>
      <c r="N6199">
        <v>794</v>
      </c>
      <c r="O6199" t="s">
        <v>7876</v>
      </c>
      <c r="P6199" t="s">
        <v>18308</v>
      </c>
      <c r="Q6199">
        <v>0.79400000000000004</v>
      </c>
      <c r="R6199" s="117" t="s">
        <v>15107</v>
      </c>
      <c r="S6199" s="117" t="s">
        <v>14589</v>
      </c>
      <c r="T6199" t="s">
        <v>12136</v>
      </c>
      <c r="U6199" t="s">
        <v>10772</v>
      </c>
    </row>
    <row r="6200" spans="1:21">
      <c r="A6200" s="117" t="s">
        <v>3404</v>
      </c>
      <c r="B6200" t="s">
        <v>14590</v>
      </c>
      <c r="C6200" t="s">
        <v>14590</v>
      </c>
      <c r="D6200">
        <v>38</v>
      </c>
      <c r="E6200">
        <v>32</v>
      </c>
      <c r="F6200">
        <v>38</v>
      </c>
      <c r="G6200">
        <v>32</v>
      </c>
      <c r="H6200">
        <v>1</v>
      </c>
      <c r="I6200">
        <v>1</v>
      </c>
      <c r="J6200">
        <v>47</v>
      </c>
      <c r="K6200" s="194">
        <v>47</v>
      </c>
      <c r="L6200" t="s">
        <v>1088</v>
      </c>
      <c r="M6200" t="s">
        <v>1088</v>
      </c>
      <c r="N6200">
        <v>827</v>
      </c>
      <c r="O6200" t="s">
        <v>7876</v>
      </c>
      <c r="P6200" t="s">
        <v>15545</v>
      </c>
      <c r="Q6200">
        <v>0.82699999999999996</v>
      </c>
      <c r="R6200" s="117" t="s">
        <v>15107</v>
      </c>
      <c r="S6200" s="117" t="s">
        <v>14589</v>
      </c>
      <c r="T6200" t="s">
        <v>12136</v>
      </c>
      <c r="U6200" t="s">
        <v>10772</v>
      </c>
    </row>
    <row r="6201" spans="1:21">
      <c r="A6201" s="117" t="s">
        <v>107</v>
      </c>
      <c r="B6201" t="s">
        <v>14590</v>
      </c>
      <c r="C6201" t="s">
        <v>14590</v>
      </c>
      <c r="D6201">
        <v>38</v>
      </c>
      <c r="E6201">
        <v>32</v>
      </c>
      <c r="F6201">
        <v>38</v>
      </c>
      <c r="G6201">
        <v>32</v>
      </c>
      <c r="H6201">
        <v>1</v>
      </c>
      <c r="I6201">
        <v>1</v>
      </c>
      <c r="J6201">
        <v>321</v>
      </c>
      <c r="K6201" s="194">
        <v>321</v>
      </c>
      <c r="L6201" t="s">
        <v>1088</v>
      </c>
      <c r="M6201" t="s">
        <v>1088</v>
      </c>
      <c r="N6201">
        <v>790</v>
      </c>
      <c r="O6201" t="s">
        <v>7876</v>
      </c>
      <c r="P6201" t="s">
        <v>15545</v>
      </c>
      <c r="Q6201">
        <v>0.79</v>
      </c>
      <c r="R6201" s="117" t="s">
        <v>15107</v>
      </c>
      <c r="S6201" s="117" t="s">
        <v>14589</v>
      </c>
      <c r="T6201" t="s">
        <v>12136</v>
      </c>
      <c r="U6201" t="s">
        <v>10772</v>
      </c>
    </row>
    <row r="6202" spans="1:21">
      <c r="A6202" s="117" t="s">
        <v>3405</v>
      </c>
      <c r="B6202" t="s">
        <v>14590</v>
      </c>
      <c r="C6202" t="s">
        <v>14590</v>
      </c>
      <c r="D6202">
        <v>38</v>
      </c>
      <c r="E6202">
        <v>32</v>
      </c>
      <c r="F6202">
        <v>38</v>
      </c>
      <c r="G6202">
        <v>32</v>
      </c>
      <c r="H6202">
        <v>1</v>
      </c>
      <c r="I6202">
        <v>1</v>
      </c>
      <c r="J6202">
        <v>123</v>
      </c>
      <c r="K6202" s="194">
        <v>123</v>
      </c>
      <c r="L6202" t="s">
        <v>1088</v>
      </c>
      <c r="M6202" t="s">
        <v>1088</v>
      </c>
      <c r="N6202">
        <v>795</v>
      </c>
      <c r="O6202" t="s">
        <v>7876</v>
      </c>
      <c r="P6202" t="s">
        <v>15545</v>
      </c>
      <c r="Q6202">
        <v>0.79500000000000004</v>
      </c>
      <c r="R6202" s="117" t="s">
        <v>15107</v>
      </c>
      <c r="S6202" s="117" t="s">
        <v>14589</v>
      </c>
      <c r="T6202" t="s">
        <v>12136</v>
      </c>
      <c r="U6202" t="s">
        <v>10772</v>
      </c>
    </row>
    <row r="6203" spans="1:21">
      <c r="A6203" s="117" t="s">
        <v>108</v>
      </c>
      <c r="B6203" t="s">
        <v>14590</v>
      </c>
      <c r="C6203" t="s">
        <v>14590</v>
      </c>
      <c r="D6203">
        <v>38</v>
      </c>
      <c r="E6203">
        <v>32</v>
      </c>
      <c r="F6203">
        <v>38</v>
      </c>
      <c r="G6203">
        <v>32</v>
      </c>
      <c r="H6203">
        <v>1</v>
      </c>
      <c r="I6203">
        <v>1</v>
      </c>
      <c r="J6203">
        <v>129</v>
      </c>
      <c r="K6203" s="194">
        <v>129</v>
      </c>
      <c r="L6203" t="s">
        <v>1088</v>
      </c>
      <c r="M6203" t="s">
        <v>1088</v>
      </c>
      <c r="N6203">
        <v>790</v>
      </c>
      <c r="O6203" t="s">
        <v>7876</v>
      </c>
      <c r="P6203" t="s">
        <v>15545</v>
      </c>
      <c r="Q6203">
        <v>0.79</v>
      </c>
      <c r="R6203" s="117" t="s">
        <v>15107</v>
      </c>
      <c r="S6203" s="117" t="s">
        <v>14589</v>
      </c>
      <c r="T6203" t="s">
        <v>12136</v>
      </c>
      <c r="U6203" t="s">
        <v>10773</v>
      </c>
    </row>
    <row r="6204" spans="1:21">
      <c r="A6204" s="117" t="s">
        <v>109</v>
      </c>
      <c r="B6204" t="s">
        <v>13815</v>
      </c>
      <c r="C6204" t="s">
        <v>14590</v>
      </c>
      <c r="D6204">
        <v>2</v>
      </c>
      <c r="E6204">
        <v>32</v>
      </c>
      <c r="F6204">
        <v>38</v>
      </c>
      <c r="G6204">
        <v>32</v>
      </c>
      <c r="H6204">
        <v>1</v>
      </c>
      <c r="I6204">
        <v>1</v>
      </c>
      <c r="J6204">
        <v>11</v>
      </c>
      <c r="K6204" s="194">
        <v>257</v>
      </c>
      <c r="L6204" t="s">
        <v>1088</v>
      </c>
      <c r="M6204" t="s">
        <v>1088</v>
      </c>
      <c r="N6204">
        <v>785</v>
      </c>
      <c r="O6204" t="s">
        <v>7876</v>
      </c>
      <c r="P6204" t="s">
        <v>15556</v>
      </c>
      <c r="Q6204">
        <v>0.78500000000000003</v>
      </c>
      <c r="R6204" s="117" t="s">
        <v>15107</v>
      </c>
      <c r="S6204" s="117" t="s">
        <v>14589</v>
      </c>
      <c r="T6204" t="s">
        <v>12136</v>
      </c>
      <c r="U6204" t="s">
        <v>10772</v>
      </c>
    </row>
    <row r="6205" spans="1:21">
      <c r="A6205" s="117" t="s">
        <v>110</v>
      </c>
      <c r="B6205" t="s">
        <v>14590</v>
      </c>
      <c r="C6205" t="s">
        <v>14590</v>
      </c>
      <c r="D6205">
        <v>38</v>
      </c>
      <c r="E6205">
        <v>32</v>
      </c>
      <c r="F6205">
        <v>38</v>
      </c>
      <c r="G6205">
        <v>32</v>
      </c>
      <c r="H6205">
        <v>1</v>
      </c>
      <c r="I6205">
        <v>1</v>
      </c>
      <c r="J6205">
        <v>173</v>
      </c>
      <c r="K6205" s="194">
        <v>173</v>
      </c>
      <c r="L6205" t="s">
        <v>1088</v>
      </c>
      <c r="M6205" t="s">
        <v>1088</v>
      </c>
      <c r="N6205">
        <v>843</v>
      </c>
      <c r="O6205" t="s">
        <v>7876</v>
      </c>
      <c r="P6205" t="s">
        <v>15545</v>
      </c>
      <c r="Q6205">
        <v>0.84299999999999997</v>
      </c>
      <c r="R6205" s="117" t="s">
        <v>15107</v>
      </c>
      <c r="S6205" s="117" t="s">
        <v>14589</v>
      </c>
      <c r="T6205" t="s">
        <v>12136</v>
      </c>
      <c r="U6205" t="s">
        <v>10773</v>
      </c>
    </row>
    <row r="6206" spans="1:21">
      <c r="A6206" s="117" t="s">
        <v>3406</v>
      </c>
      <c r="B6206" t="s">
        <v>14590</v>
      </c>
      <c r="C6206" t="s">
        <v>14590</v>
      </c>
      <c r="D6206">
        <v>38</v>
      </c>
      <c r="E6206">
        <v>32</v>
      </c>
      <c r="F6206">
        <v>38</v>
      </c>
      <c r="G6206">
        <v>32</v>
      </c>
      <c r="H6206">
        <v>1</v>
      </c>
      <c r="I6206">
        <v>1</v>
      </c>
      <c r="J6206">
        <v>173</v>
      </c>
      <c r="K6206" s="194">
        <v>173</v>
      </c>
      <c r="L6206" t="s">
        <v>1088</v>
      </c>
      <c r="M6206" t="s">
        <v>1088</v>
      </c>
      <c r="N6206">
        <v>806</v>
      </c>
      <c r="O6206" t="s">
        <v>7876</v>
      </c>
      <c r="P6206" t="s">
        <v>18309</v>
      </c>
      <c r="Q6206">
        <v>0.80600000000000005</v>
      </c>
      <c r="R6206" s="117" t="s">
        <v>15107</v>
      </c>
      <c r="S6206" s="117" t="s">
        <v>14589</v>
      </c>
      <c r="T6206" t="s">
        <v>12136</v>
      </c>
      <c r="U6206" t="s">
        <v>10772</v>
      </c>
    </row>
    <row r="6207" spans="1:21">
      <c r="A6207" s="117" t="s">
        <v>111</v>
      </c>
      <c r="B6207" t="s">
        <v>13815</v>
      </c>
      <c r="C6207" t="s">
        <v>14590</v>
      </c>
      <c r="D6207">
        <v>2</v>
      </c>
      <c r="E6207">
        <v>32</v>
      </c>
      <c r="F6207">
        <v>38</v>
      </c>
      <c r="G6207">
        <v>32</v>
      </c>
      <c r="H6207">
        <v>1</v>
      </c>
      <c r="I6207">
        <v>1</v>
      </c>
      <c r="J6207">
        <v>10</v>
      </c>
      <c r="K6207" s="194">
        <v>88</v>
      </c>
      <c r="L6207" t="s">
        <v>1088</v>
      </c>
      <c r="M6207" t="s">
        <v>1088</v>
      </c>
      <c r="N6207">
        <v>843</v>
      </c>
      <c r="O6207" t="s">
        <v>7876</v>
      </c>
      <c r="P6207" t="s">
        <v>15545</v>
      </c>
      <c r="Q6207">
        <v>0.84299999999999997</v>
      </c>
      <c r="R6207" s="117" t="s">
        <v>15107</v>
      </c>
      <c r="S6207" s="117" t="s">
        <v>14589</v>
      </c>
      <c r="T6207" t="s">
        <v>12136</v>
      </c>
      <c r="U6207" t="s">
        <v>10772</v>
      </c>
    </row>
    <row r="6208" spans="1:21">
      <c r="A6208" s="117" t="s">
        <v>112</v>
      </c>
      <c r="B6208" t="s">
        <v>13815</v>
      </c>
      <c r="C6208" t="s">
        <v>14590</v>
      </c>
      <c r="D6208">
        <v>2</v>
      </c>
      <c r="E6208">
        <v>32</v>
      </c>
      <c r="F6208">
        <v>38</v>
      </c>
      <c r="G6208">
        <v>32</v>
      </c>
      <c r="H6208">
        <v>1</v>
      </c>
      <c r="I6208">
        <v>1</v>
      </c>
      <c r="J6208">
        <v>13</v>
      </c>
      <c r="K6208" s="194">
        <v>175</v>
      </c>
      <c r="L6208" t="s">
        <v>1088</v>
      </c>
      <c r="M6208" t="s">
        <v>1088</v>
      </c>
      <c r="N6208">
        <v>820</v>
      </c>
      <c r="O6208" t="s">
        <v>7876</v>
      </c>
      <c r="P6208" t="s">
        <v>15545</v>
      </c>
      <c r="Q6208">
        <v>0.82</v>
      </c>
      <c r="R6208" s="117" t="s">
        <v>15107</v>
      </c>
      <c r="S6208" s="117" t="s">
        <v>14589</v>
      </c>
      <c r="T6208" t="s">
        <v>12136</v>
      </c>
      <c r="U6208" t="s">
        <v>10772</v>
      </c>
    </row>
    <row r="6209" spans="1:21">
      <c r="A6209" s="117" t="s">
        <v>113</v>
      </c>
      <c r="B6209" t="s">
        <v>13815</v>
      </c>
      <c r="C6209" t="s">
        <v>14590</v>
      </c>
      <c r="D6209">
        <v>2</v>
      </c>
      <c r="E6209">
        <v>32</v>
      </c>
      <c r="F6209">
        <v>38</v>
      </c>
      <c r="G6209">
        <v>32</v>
      </c>
      <c r="H6209">
        <v>1</v>
      </c>
      <c r="I6209">
        <v>1</v>
      </c>
      <c r="J6209">
        <v>9</v>
      </c>
      <c r="K6209" s="194">
        <v>512</v>
      </c>
      <c r="L6209" t="s">
        <v>1088</v>
      </c>
      <c r="M6209" t="s">
        <v>1088</v>
      </c>
      <c r="N6209">
        <v>839</v>
      </c>
      <c r="O6209" t="s">
        <v>7876</v>
      </c>
      <c r="P6209" t="s">
        <v>8848</v>
      </c>
      <c r="Q6209">
        <v>0.83899999999999997</v>
      </c>
      <c r="R6209" s="117" t="s">
        <v>15107</v>
      </c>
      <c r="S6209" s="117" t="s">
        <v>14589</v>
      </c>
      <c r="T6209" t="s">
        <v>12136</v>
      </c>
      <c r="U6209" t="s">
        <v>10772</v>
      </c>
    </row>
    <row r="6210" spans="1:21">
      <c r="A6210" s="117" t="s">
        <v>3407</v>
      </c>
      <c r="B6210" t="s">
        <v>14590</v>
      </c>
      <c r="C6210" t="s">
        <v>14590</v>
      </c>
      <c r="D6210">
        <v>55</v>
      </c>
      <c r="E6210">
        <v>49</v>
      </c>
      <c r="F6210">
        <v>55</v>
      </c>
      <c r="G6210">
        <v>49</v>
      </c>
      <c r="H6210">
        <v>1</v>
      </c>
      <c r="I6210">
        <v>1</v>
      </c>
      <c r="J6210">
        <v>999999</v>
      </c>
      <c r="K6210" s="194">
        <v>999999</v>
      </c>
      <c r="L6210" t="s">
        <v>1088</v>
      </c>
      <c r="M6210" t="s">
        <v>1088</v>
      </c>
      <c r="N6210">
        <v>1060</v>
      </c>
      <c r="O6210" t="s">
        <v>7876</v>
      </c>
      <c r="P6210" t="s">
        <v>15557</v>
      </c>
      <c r="Q6210">
        <v>1.06</v>
      </c>
      <c r="R6210" s="117" t="s">
        <v>15107</v>
      </c>
      <c r="S6210" s="117" t="s">
        <v>14589</v>
      </c>
      <c r="T6210" t="s">
        <v>12136</v>
      </c>
      <c r="U6210" t="s">
        <v>10772</v>
      </c>
    </row>
    <row r="6211" spans="1:21">
      <c r="A6211" s="117" t="s">
        <v>3408</v>
      </c>
      <c r="B6211" t="s">
        <v>14590</v>
      </c>
      <c r="C6211" t="s">
        <v>14590</v>
      </c>
      <c r="D6211">
        <v>55</v>
      </c>
      <c r="E6211">
        <v>49</v>
      </c>
      <c r="F6211">
        <v>55</v>
      </c>
      <c r="G6211">
        <v>49</v>
      </c>
      <c r="H6211">
        <v>9</v>
      </c>
      <c r="I6211">
        <v>9</v>
      </c>
      <c r="J6211">
        <v>999999</v>
      </c>
      <c r="K6211" s="194">
        <v>999999</v>
      </c>
      <c r="L6211" t="s">
        <v>1088</v>
      </c>
      <c r="M6211" t="s">
        <v>1088</v>
      </c>
      <c r="N6211">
        <v>1059</v>
      </c>
      <c r="O6211" t="s">
        <v>7876</v>
      </c>
      <c r="P6211" t="s">
        <v>15558</v>
      </c>
      <c r="Q6211">
        <v>1.0589999999999999</v>
      </c>
      <c r="R6211" s="117" t="s">
        <v>15107</v>
      </c>
      <c r="S6211" s="117" t="s">
        <v>14589</v>
      </c>
      <c r="T6211" t="s">
        <v>12136</v>
      </c>
      <c r="U6211" t="s">
        <v>10772</v>
      </c>
    </row>
    <row r="6212" spans="1:21">
      <c r="A6212" s="117" t="s">
        <v>3409</v>
      </c>
      <c r="B6212" t="s">
        <v>14590</v>
      </c>
      <c r="C6212" t="s">
        <v>14590</v>
      </c>
      <c r="D6212">
        <v>38</v>
      </c>
      <c r="E6212">
        <v>32</v>
      </c>
      <c r="F6212">
        <v>38</v>
      </c>
      <c r="G6212">
        <v>32</v>
      </c>
      <c r="H6212">
        <v>1</v>
      </c>
      <c r="I6212">
        <v>1</v>
      </c>
      <c r="J6212">
        <v>11</v>
      </c>
      <c r="K6212" s="194">
        <v>11</v>
      </c>
      <c r="L6212" t="s">
        <v>1088</v>
      </c>
      <c r="M6212" t="s">
        <v>1088</v>
      </c>
      <c r="N6212">
        <v>1065</v>
      </c>
      <c r="O6212" t="s">
        <v>7876</v>
      </c>
      <c r="P6212" t="s">
        <v>15559</v>
      </c>
      <c r="Q6212">
        <v>1.0649999999999999</v>
      </c>
      <c r="R6212" s="117" t="s">
        <v>15107</v>
      </c>
      <c r="S6212" s="117" t="s">
        <v>14589</v>
      </c>
      <c r="T6212" t="s">
        <v>12136</v>
      </c>
      <c r="U6212" t="s">
        <v>10772</v>
      </c>
    </row>
    <row r="6213" spans="1:21">
      <c r="A6213" s="117" t="s">
        <v>3410</v>
      </c>
      <c r="B6213" t="s">
        <v>14590</v>
      </c>
      <c r="C6213" t="s">
        <v>14590</v>
      </c>
      <c r="D6213">
        <v>56</v>
      </c>
      <c r="E6213">
        <v>50</v>
      </c>
      <c r="F6213">
        <v>56</v>
      </c>
      <c r="G6213">
        <v>50</v>
      </c>
      <c r="H6213">
        <v>1</v>
      </c>
      <c r="I6213">
        <v>1</v>
      </c>
      <c r="J6213">
        <v>999999</v>
      </c>
      <c r="K6213" s="194">
        <v>999999</v>
      </c>
      <c r="L6213" t="s">
        <v>1088</v>
      </c>
      <c r="M6213" t="s">
        <v>1088</v>
      </c>
      <c r="N6213">
        <v>1071</v>
      </c>
      <c r="O6213" t="s">
        <v>7876</v>
      </c>
      <c r="P6213" t="s">
        <v>15560</v>
      </c>
      <c r="Q6213">
        <v>1.071</v>
      </c>
      <c r="R6213" s="117" t="s">
        <v>15107</v>
      </c>
      <c r="S6213" s="117" t="s">
        <v>14589</v>
      </c>
      <c r="T6213" t="s">
        <v>12136</v>
      </c>
      <c r="U6213" t="s">
        <v>10772</v>
      </c>
    </row>
    <row r="6214" spans="1:21">
      <c r="A6214" s="117" t="s">
        <v>3411</v>
      </c>
      <c r="B6214" t="s">
        <v>14590</v>
      </c>
      <c r="C6214" t="s">
        <v>14590</v>
      </c>
      <c r="D6214">
        <v>38</v>
      </c>
      <c r="E6214">
        <v>32</v>
      </c>
      <c r="F6214">
        <v>38</v>
      </c>
      <c r="G6214">
        <v>32</v>
      </c>
      <c r="H6214">
        <v>1</v>
      </c>
      <c r="I6214">
        <v>1</v>
      </c>
      <c r="J6214">
        <v>33</v>
      </c>
      <c r="K6214" s="194">
        <v>33</v>
      </c>
      <c r="L6214" t="s">
        <v>1088</v>
      </c>
      <c r="M6214" t="s">
        <v>1088</v>
      </c>
      <c r="N6214">
        <v>1018</v>
      </c>
      <c r="O6214" t="s">
        <v>7876</v>
      </c>
      <c r="P6214" t="s">
        <v>15561</v>
      </c>
      <c r="Q6214">
        <v>1.018</v>
      </c>
      <c r="R6214" s="117" t="s">
        <v>15107</v>
      </c>
      <c r="S6214" s="117" t="s">
        <v>14589</v>
      </c>
      <c r="T6214" t="s">
        <v>12136</v>
      </c>
      <c r="U6214" t="s">
        <v>10772</v>
      </c>
    </row>
    <row r="6215" spans="1:21">
      <c r="A6215" s="117" t="s">
        <v>3412</v>
      </c>
      <c r="B6215" t="s">
        <v>14590</v>
      </c>
      <c r="C6215" t="s">
        <v>14590</v>
      </c>
      <c r="D6215">
        <v>56</v>
      </c>
      <c r="E6215">
        <v>50</v>
      </c>
      <c r="F6215">
        <v>56</v>
      </c>
      <c r="G6215">
        <v>50</v>
      </c>
      <c r="H6215">
        <v>1</v>
      </c>
      <c r="I6215">
        <v>1</v>
      </c>
      <c r="J6215">
        <v>999999</v>
      </c>
      <c r="K6215" s="194">
        <v>999999</v>
      </c>
      <c r="L6215" t="s">
        <v>1088</v>
      </c>
      <c r="M6215" t="s">
        <v>1088</v>
      </c>
      <c r="N6215">
        <v>1018</v>
      </c>
      <c r="O6215" t="s">
        <v>7876</v>
      </c>
      <c r="P6215" t="s">
        <v>15562</v>
      </c>
      <c r="Q6215">
        <v>1.018</v>
      </c>
      <c r="R6215" s="117" t="s">
        <v>15107</v>
      </c>
      <c r="S6215" s="117" t="s">
        <v>14589</v>
      </c>
      <c r="T6215" t="s">
        <v>12136</v>
      </c>
      <c r="U6215" t="s">
        <v>10772</v>
      </c>
    </row>
    <row r="6216" spans="1:21">
      <c r="A6216" s="117" t="s">
        <v>3413</v>
      </c>
      <c r="B6216" t="s">
        <v>14590</v>
      </c>
      <c r="C6216" t="s">
        <v>14590</v>
      </c>
      <c r="D6216">
        <v>38</v>
      </c>
      <c r="E6216">
        <v>32</v>
      </c>
      <c r="F6216">
        <v>38</v>
      </c>
      <c r="G6216">
        <v>32</v>
      </c>
      <c r="H6216">
        <v>1</v>
      </c>
      <c r="I6216">
        <v>1</v>
      </c>
      <c r="J6216">
        <v>46</v>
      </c>
      <c r="K6216" s="194">
        <v>46</v>
      </c>
      <c r="L6216" t="s">
        <v>1088</v>
      </c>
      <c r="M6216" t="s">
        <v>1088</v>
      </c>
      <c r="N6216">
        <v>1058</v>
      </c>
      <c r="O6216" t="s">
        <v>7876</v>
      </c>
      <c r="P6216" t="s">
        <v>15563</v>
      </c>
      <c r="Q6216">
        <v>1.0580000000000001</v>
      </c>
      <c r="R6216" s="117" t="s">
        <v>15107</v>
      </c>
      <c r="S6216" s="117" t="s">
        <v>14589</v>
      </c>
      <c r="T6216" t="s">
        <v>12136</v>
      </c>
      <c r="U6216" t="s">
        <v>10772</v>
      </c>
    </row>
    <row r="6217" spans="1:21">
      <c r="A6217" s="117" t="s">
        <v>3414</v>
      </c>
      <c r="B6217" t="s">
        <v>14590</v>
      </c>
      <c r="C6217" t="s">
        <v>14590</v>
      </c>
      <c r="D6217">
        <v>55</v>
      </c>
      <c r="E6217">
        <v>49</v>
      </c>
      <c r="F6217">
        <v>55</v>
      </c>
      <c r="G6217">
        <v>49</v>
      </c>
      <c r="H6217">
        <v>1</v>
      </c>
      <c r="I6217">
        <v>1</v>
      </c>
      <c r="J6217">
        <v>999999</v>
      </c>
      <c r="K6217" s="194">
        <v>999999</v>
      </c>
      <c r="L6217" t="s">
        <v>1088</v>
      </c>
      <c r="M6217" t="s">
        <v>1088</v>
      </c>
      <c r="N6217">
        <v>1066</v>
      </c>
      <c r="O6217" t="s">
        <v>7876</v>
      </c>
      <c r="P6217" t="s">
        <v>15562</v>
      </c>
      <c r="Q6217">
        <v>1.0660000000000001</v>
      </c>
      <c r="R6217" s="117" t="s">
        <v>15107</v>
      </c>
      <c r="S6217" s="117" t="s">
        <v>14589</v>
      </c>
      <c r="T6217" t="s">
        <v>12136</v>
      </c>
      <c r="U6217" t="s">
        <v>10772</v>
      </c>
    </row>
    <row r="6218" spans="1:21">
      <c r="A6218" s="117" t="s">
        <v>3415</v>
      </c>
      <c r="B6218" t="s">
        <v>14590</v>
      </c>
      <c r="C6218" t="s">
        <v>14590</v>
      </c>
      <c r="D6218">
        <v>38</v>
      </c>
      <c r="E6218">
        <v>32</v>
      </c>
      <c r="F6218">
        <v>38</v>
      </c>
      <c r="G6218">
        <v>32</v>
      </c>
      <c r="H6218">
        <v>1</v>
      </c>
      <c r="I6218">
        <v>1</v>
      </c>
      <c r="J6218">
        <v>12</v>
      </c>
      <c r="K6218" s="194">
        <v>12</v>
      </c>
      <c r="L6218" t="s">
        <v>1088</v>
      </c>
      <c r="M6218" t="s">
        <v>1088</v>
      </c>
      <c r="N6218">
        <v>1060</v>
      </c>
      <c r="O6218" t="s">
        <v>7876</v>
      </c>
      <c r="P6218" t="s">
        <v>15562</v>
      </c>
      <c r="Q6218">
        <v>1.06</v>
      </c>
      <c r="R6218" s="117" t="s">
        <v>15107</v>
      </c>
      <c r="S6218" s="117" t="s">
        <v>14589</v>
      </c>
      <c r="T6218" t="s">
        <v>12136</v>
      </c>
      <c r="U6218" t="s">
        <v>10773</v>
      </c>
    </row>
    <row r="6219" spans="1:21">
      <c r="A6219" s="117" t="s">
        <v>3416</v>
      </c>
      <c r="B6219" t="s">
        <v>14590</v>
      </c>
      <c r="C6219" t="s">
        <v>14590</v>
      </c>
      <c r="D6219">
        <v>38</v>
      </c>
      <c r="E6219">
        <v>32</v>
      </c>
      <c r="F6219">
        <v>38</v>
      </c>
      <c r="G6219">
        <v>32</v>
      </c>
      <c r="H6219">
        <v>1</v>
      </c>
      <c r="I6219">
        <v>1</v>
      </c>
      <c r="J6219">
        <v>103</v>
      </c>
      <c r="K6219" s="194">
        <v>103</v>
      </c>
      <c r="L6219" t="s">
        <v>1088</v>
      </c>
      <c r="M6219" t="s">
        <v>1088</v>
      </c>
      <c r="N6219">
        <v>1048</v>
      </c>
      <c r="O6219" t="s">
        <v>7876</v>
      </c>
      <c r="P6219" t="s">
        <v>15562</v>
      </c>
      <c r="Q6219">
        <v>1.048</v>
      </c>
      <c r="R6219" s="117" t="s">
        <v>15107</v>
      </c>
      <c r="S6219" s="117" t="s">
        <v>14589</v>
      </c>
      <c r="T6219" t="s">
        <v>12136</v>
      </c>
      <c r="U6219" t="s">
        <v>10772</v>
      </c>
    </row>
    <row r="6220" spans="1:21">
      <c r="A6220" s="117" t="s">
        <v>3417</v>
      </c>
      <c r="B6220" t="s">
        <v>14590</v>
      </c>
      <c r="C6220" t="s">
        <v>14590</v>
      </c>
      <c r="D6220">
        <v>38</v>
      </c>
      <c r="E6220">
        <v>32</v>
      </c>
      <c r="F6220">
        <v>38</v>
      </c>
      <c r="G6220">
        <v>32</v>
      </c>
      <c r="H6220">
        <v>1</v>
      </c>
      <c r="I6220">
        <v>1</v>
      </c>
      <c r="J6220">
        <v>57</v>
      </c>
      <c r="K6220" s="194">
        <v>57</v>
      </c>
      <c r="L6220" t="s">
        <v>1088</v>
      </c>
      <c r="M6220" t="s">
        <v>1088</v>
      </c>
      <c r="N6220">
        <v>1076</v>
      </c>
      <c r="O6220" t="s">
        <v>7876</v>
      </c>
      <c r="P6220" t="s">
        <v>15557</v>
      </c>
      <c r="Q6220">
        <v>1.0760000000000001</v>
      </c>
      <c r="R6220" s="117" t="s">
        <v>15107</v>
      </c>
      <c r="S6220" s="117" t="s">
        <v>14589</v>
      </c>
      <c r="T6220" t="s">
        <v>12136</v>
      </c>
      <c r="U6220" t="s">
        <v>10772</v>
      </c>
    </row>
    <row r="6221" spans="1:21">
      <c r="A6221" s="117" t="s">
        <v>3418</v>
      </c>
      <c r="B6221" t="s">
        <v>14590</v>
      </c>
      <c r="C6221" t="s">
        <v>14590</v>
      </c>
      <c r="D6221">
        <v>59</v>
      </c>
      <c r="E6221">
        <v>53</v>
      </c>
      <c r="F6221">
        <v>59</v>
      </c>
      <c r="G6221">
        <v>53</v>
      </c>
      <c r="H6221">
        <v>1</v>
      </c>
      <c r="I6221">
        <v>1</v>
      </c>
      <c r="J6221">
        <v>10</v>
      </c>
      <c r="K6221" s="194">
        <v>10</v>
      </c>
      <c r="L6221" t="s">
        <v>1088</v>
      </c>
      <c r="M6221" t="s">
        <v>1088</v>
      </c>
      <c r="N6221">
        <v>1082</v>
      </c>
      <c r="O6221" t="s">
        <v>7876</v>
      </c>
      <c r="P6221" t="s">
        <v>15561</v>
      </c>
      <c r="Q6221">
        <v>1.0820000000000001</v>
      </c>
      <c r="R6221" s="117" t="s">
        <v>15107</v>
      </c>
      <c r="S6221" s="117" t="s">
        <v>14589</v>
      </c>
      <c r="T6221" t="s">
        <v>12136</v>
      </c>
      <c r="U6221" t="s">
        <v>10772</v>
      </c>
    </row>
    <row r="6222" spans="1:21">
      <c r="A6222" s="117" t="s">
        <v>3419</v>
      </c>
      <c r="B6222" t="s">
        <v>14590</v>
      </c>
      <c r="C6222" t="s">
        <v>14590</v>
      </c>
      <c r="D6222">
        <v>38</v>
      </c>
      <c r="E6222">
        <v>32</v>
      </c>
      <c r="F6222">
        <v>38</v>
      </c>
      <c r="G6222">
        <v>32</v>
      </c>
      <c r="H6222">
        <v>1</v>
      </c>
      <c r="I6222">
        <v>1</v>
      </c>
      <c r="J6222">
        <v>34</v>
      </c>
      <c r="K6222" s="194">
        <v>34</v>
      </c>
      <c r="L6222" t="s">
        <v>1088</v>
      </c>
      <c r="M6222" t="s">
        <v>1088</v>
      </c>
      <c r="N6222">
        <v>1087</v>
      </c>
      <c r="O6222" t="s">
        <v>7876</v>
      </c>
      <c r="P6222" t="s">
        <v>15562</v>
      </c>
      <c r="Q6222">
        <v>1.087</v>
      </c>
      <c r="R6222" s="117" t="s">
        <v>15107</v>
      </c>
      <c r="S6222" s="117" t="s">
        <v>14589</v>
      </c>
      <c r="T6222" t="s">
        <v>12136</v>
      </c>
      <c r="U6222" t="s">
        <v>10772</v>
      </c>
    </row>
    <row r="6223" spans="1:21">
      <c r="A6223" s="117" t="s">
        <v>3420</v>
      </c>
      <c r="B6223" t="s">
        <v>14590</v>
      </c>
      <c r="C6223" t="s">
        <v>14590</v>
      </c>
      <c r="D6223">
        <v>38</v>
      </c>
      <c r="E6223">
        <v>32</v>
      </c>
      <c r="F6223">
        <v>38</v>
      </c>
      <c r="G6223">
        <v>32</v>
      </c>
      <c r="H6223">
        <v>1</v>
      </c>
      <c r="I6223">
        <v>1</v>
      </c>
      <c r="J6223">
        <v>228</v>
      </c>
      <c r="K6223" s="194">
        <v>228</v>
      </c>
      <c r="L6223" t="s">
        <v>1088</v>
      </c>
      <c r="M6223" t="s">
        <v>1088</v>
      </c>
      <c r="N6223">
        <v>1045</v>
      </c>
      <c r="O6223" t="s">
        <v>7876</v>
      </c>
      <c r="P6223" t="s">
        <v>15561</v>
      </c>
      <c r="Q6223">
        <v>1.0449999999999999</v>
      </c>
      <c r="R6223" s="117" t="s">
        <v>15107</v>
      </c>
      <c r="S6223" s="117" t="s">
        <v>14589</v>
      </c>
      <c r="T6223" t="s">
        <v>12136</v>
      </c>
      <c r="U6223" t="s">
        <v>10772</v>
      </c>
    </row>
    <row r="6224" spans="1:21">
      <c r="A6224" s="117" t="s">
        <v>3421</v>
      </c>
      <c r="B6224" t="s">
        <v>14590</v>
      </c>
      <c r="C6224" t="s">
        <v>14590</v>
      </c>
      <c r="D6224">
        <v>60</v>
      </c>
      <c r="E6224">
        <v>54</v>
      </c>
      <c r="F6224">
        <v>60</v>
      </c>
      <c r="G6224">
        <v>54</v>
      </c>
      <c r="H6224">
        <v>1</v>
      </c>
      <c r="I6224">
        <v>1</v>
      </c>
      <c r="J6224">
        <v>999999</v>
      </c>
      <c r="K6224" s="194">
        <v>999999</v>
      </c>
      <c r="L6224" t="s">
        <v>1088</v>
      </c>
      <c r="M6224" t="s">
        <v>1088</v>
      </c>
      <c r="N6224">
        <v>348</v>
      </c>
      <c r="O6224" t="s">
        <v>7876</v>
      </c>
      <c r="P6224" t="s">
        <v>8092</v>
      </c>
      <c r="Q6224">
        <v>0.34799999999999998</v>
      </c>
      <c r="R6224" s="117" t="s">
        <v>15107</v>
      </c>
      <c r="S6224" s="117" t="s">
        <v>14589</v>
      </c>
      <c r="T6224" t="s">
        <v>12136</v>
      </c>
      <c r="U6224" t="s">
        <v>10773</v>
      </c>
    </row>
    <row r="6225" spans="1:21">
      <c r="A6225" s="117" t="s">
        <v>3422</v>
      </c>
      <c r="B6225" t="s">
        <v>14590</v>
      </c>
      <c r="C6225" t="s">
        <v>14590</v>
      </c>
      <c r="D6225">
        <v>59</v>
      </c>
      <c r="E6225">
        <v>53</v>
      </c>
      <c r="F6225">
        <v>59</v>
      </c>
      <c r="G6225">
        <v>53</v>
      </c>
      <c r="H6225">
        <v>1</v>
      </c>
      <c r="I6225">
        <v>1</v>
      </c>
      <c r="J6225">
        <v>999999</v>
      </c>
      <c r="K6225" s="194">
        <v>999999</v>
      </c>
      <c r="L6225" t="s">
        <v>1088</v>
      </c>
      <c r="M6225" t="s">
        <v>1088</v>
      </c>
      <c r="N6225">
        <v>336</v>
      </c>
      <c r="O6225" t="s">
        <v>7876</v>
      </c>
      <c r="P6225" t="s">
        <v>8858</v>
      </c>
      <c r="Q6225">
        <v>0.33600000000000002</v>
      </c>
      <c r="R6225" s="117" t="s">
        <v>15107</v>
      </c>
      <c r="S6225" s="117" t="s">
        <v>14589</v>
      </c>
      <c r="T6225" t="s">
        <v>12136</v>
      </c>
      <c r="U6225" t="s">
        <v>10772</v>
      </c>
    </row>
    <row r="6226" spans="1:21">
      <c r="A6226" s="117" t="s">
        <v>3423</v>
      </c>
      <c r="B6226" t="s">
        <v>14590</v>
      </c>
      <c r="C6226" t="s">
        <v>14590</v>
      </c>
      <c r="D6226">
        <v>52</v>
      </c>
      <c r="E6226">
        <v>46</v>
      </c>
      <c r="F6226">
        <v>52</v>
      </c>
      <c r="G6226">
        <v>46</v>
      </c>
      <c r="H6226">
        <v>1</v>
      </c>
      <c r="I6226">
        <v>1</v>
      </c>
      <c r="J6226">
        <v>999999</v>
      </c>
      <c r="K6226" s="194">
        <v>999999</v>
      </c>
      <c r="L6226" t="s">
        <v>1088</v>
      </c>
      <c r="M6226" t="s">
        <v>1088</v>
      </c>
      <c r="N6226">
        <v>340</v>
      </c>
      <c r="O6226" t="s">
        <v>7876</v>
      </c>
      <c r="P6226" t="s">
        <v>15564</v>
      </c>
      <c r="Q6226">
        <v>0.34</v>
      </c>
      <c r="R6226" s="117" t="s">
        <v>15107</v>
      </c>
      <c r="S6226" s="117" t="s">
        <v>14589</v>
      </c>
      <c r="T6226" t="s">
        <v>12136</v>
      </c>
      <c r="U6226" t="s">
        <v>10772</v>
      </c>
    </row>
    <row r="6227" spans="1:21">
      <c r="A6227" s="117" t="s">
        <v>3424</v>
      </c>
      <c r="B6227" t="s">
        <v>14590</v>
      </c>
      <c r="C6227" t="s">
        <v>14590</v>
      </c>
      <c r="D6227">
        <v>59</v>
      </c>
      <c r="E6227">
        <v>53</v>
      </c>
      <c r="F6227">
        <v>59</v>
      </c>
      <c r="G6227">
        <v>53</v>
      </c>
      <c r="H6227">
        <v>1</v>
      </c>
      <c r="I6227">
        <v>1</v>
      </c>
      <c r="J6227">
        <v>999999</v>
      </c>
      <c r="K6227" s="194">
        <v>999999</v>
      </c>
      <c r="L6227" t="s">
        <v>1088</v>
      </c>
      <c r="M6227" t="s">
        <v>1088</v>
      </c>
      <c r="N6227">
        <v>340</v>
      </c>
      <c r="O6227" t="s">
        <v>7876</v>
      </c>
      <c r="P6227" t="s">
        <v>15552</v>
      </c>
      <c r="Q6227">
        <v>0.34</v>
      </c>
      <c r="R6227" s="117" t="s">
        <v>15107</v>
      </c>
      <c r="S6227" s="117" t="s">
        <v>14589</v>
      </c>
      <c r="T6227" t="s">
        <v>12136</v>
      </c>
      <c r="U6227" t="s">
        <v>10772</v>
      </c>
    </row>
    <row r="6228" spans="1:21">
      <c r="A6228" s="117" t="s">
        <v>3425</v>
      </c>
      <c r="B6228" t="s">
        <v>14590</v>
      </c>
      <c r="C6228" t="s">
        <v>14590</v>
      </c>
      <c r="D6228">
        <v>59</v>
      </c>
      <c r="E6228">
        <v>53</v>
      </c>
      <c r="F6228">
        <v>59</v>
      </c>
      <c r="G6228">
        <v>53</v>
      </c>
      <c r="H6228">
        <v>1</v>
      </c>
      <c r="I6228">
        <v>1</v>
      </c>
      <c r="J6228">
        <v>999999</v>
      </c>
      <c r="K6228" s="194">
        <v>999999</v>
      </c>
      <c r="L6228" t="s">
        <v>1088</v>
      </c>
      <c r="M6228" t="s">
        <v>1088</v>
      </c>
      <c r="N6228">
        <v>340</v>
      </c>
      <c r="O6228" t="s">
        <v>7876</v>
      </c>
      <c r="P6228" t="s">
        <v>15552</v>
      </c>
      <c r="Q6228">
        <v>0.34</v>
      </c>
      <c r="R6228" s="117" t="s">
        <v>15107</v>
      </c>
      <c r="S6228" s="117" t="s">
        <v>14589</v>
      </c>
      <c r="T6228" t="s">
        <v>12136</v>
      </c>
      <c r="U6228" t="s">
        <v>10772</v>
      </c>
    </row>
    <row r="6229" spans="1:21">
      <c r="A6229" s="117" t="s">
        <v>3426</v>
      </c>
      <c r="B6229" t="s">
        <v>14590</v>
      </c>
      <c r="C6229" t="s">
        <v>14590</v>
      </c>
      <c r="D6229">
        <v>38</v>
      </c>
      <c r="E6229">
        <v>32</v>
      </c>
      <c r="F6229">
        <v>38</v>
      </c>
      <c r="G6229">
        <v>32</v>
      </c>
      <c r="H6229">
        <v>1</v>
      </c>
      <c r="I6229">
        <v>1</v>
      </c>
      <c r="J6229">
        <v>40</v>
      </c>
      <c r="K6229" s="194">
        <v>40</v>
      </c>
      <c r="L6229" t="s">
        <v>1088</v>
      </c>
      <c r="M6229" t="s">
        <v>1088</v>
      </c>
      <c r="N6229">
        <v>343</v>
      </c>
      <c r="O6229" t="s">
        <v>7876</v>
      </c>
      <c r="P6229" t="s">
        <v>15549</v>
      </c>
      <c r="Q6229">
        <v>0.34300000000000003</v>
      </c>
      <c r="R6229" s="117" t="s">
        <v>15107</v>
      </c>
      <c r="S6229" s="117" t="s">
        <v>14589</v>
      </c>
      <c r="T6229" t="s">
        <v>12136</v>
      </c>
      <c r="U6229" t="s">
        <v>10772</v>
      </c>
    </row>
    <row r="6230" spans="1:21">
      <c r="A6230" s="117" t="s">
        <v>3427</v>
      </c>
      <c r="B6230" t="s">
        <v>14590</v>
      </c>
      <c r="C6230" t="s">
        <v>14590</v>
      </c>
      <c r="D6230">
        <v>59</v>
      </c>
      <c r="E6230">
        <v>53</v>
      </c>
      <c r="F6230">
        <v>59</v>
      </c>
      <c r="G6230">
        <v>53</v>
      </c>
      <c r="H6230">
        <v>1</v>
      </c>
      <c r="I6230">
        <v>1</v>
      </c>
      <c r="J6230">
        <v>999999</v>
      </c>
      <c r="K6230" s="194">
        <v>999999</v>
      </c>
      <c r="L6230" t="s">
        <v>1088</v>
      </c>
      <c r="M6230" t="s">
        <v>1088</v>
      </c>
      <c r="N6230">
        <v>340</v>
      </c>
      <c r="O6230" t="s">
        <v>7876</v>
      </c>
      <c r="P6230" t="s">
        <v>15548</v>
      </c>
      <c r="Q6230">
        <v>0.34</v>
      </c>
      <c r="R6230" s="117" t="s">
        <v>15107</v>
      </c>
      <c r="S6230" s="117" t="s">
        <v>14589</v>
      </c>
      <c r="T6230" t="s">
        <v>12136</v>
      </c>
      <c r="U6230" t="s">
        <v>10772</v>
      </c>
    </row>
    <row r="6231" spans="1:21">
      <c r="A6231" s="117" t="s">
        <v>3428</v>
      </c>
      <c r="B6231" t="s">
        <v>14590</v>
      </c>
      <c r="C6231" t="s">
        <v>14590</v>
      </c>
      <c r="D6231">
        <v>55</v>
      </c>
      <c r="E6231">
        <v>49</v>
      </c>
      <c r="F6231">
        <v>55</v>
      </c>
      <c r="G6231">
        <v>49</v>
      </c>
      <c r="H6231">
        <v>1</v>
      </c>
      <c r="I6231">
        <v>1</v>
      </c>
      <c r="J6231">
        <v>999999</v>
      </c>
      <c r="K6231" s="194">
        <v>999999</v>
      </c>
      <c r="L6231" t="s">
        <v>1088</v>
      </c>
      <c r="M6231" t="s">
        <v>1088</v>
      </c>
      <c r="N6231">
        <v>357</v>
      </c>
      <c r="O6231" t="s">
        <v>7876</v>
      </c>
      <c r="P6231" t="s">
        <v>15551</v>
      </c>
      <c r="Q6231">
        <v>0.35699999999999998</v>
      </c>
      <c r="R6231" s="117" t="s">
        <v>15107</v>
      </c>
      <c r="S6231" s="117" t="s">
        <v>14589</v>
      </c>
      <c r="T6231" t="s">
        <v>12136</v>
      </c>
      <c r="U6231" t="s">
        <v>10772</v>
      </c>
    </row>
    <row r="6232" spans="1:21">
      <c r="A6232" s="117" t="s">
        <v>3429</v>
      </c>
      <c r="B6232" t="s">
        <v>14590</v>
      </c>
      <c r="C6232" t="s">
        <v>14590</v>
      </c>
      <c r="D6232">
        <v>35</v>
      </c>
      <c r="E6232">
        <v>29</v>
      </c>
      <c r="F6232">
        <v>35</v>
      </c>
      <c r="G6232">
        <v>29</v>
      </c>
      <c r="H6232">
        <v>1</v>
      </c>
      <c r="I6232">
        <v>1</v>
      </c>
      <c r="J6232">
        <v>105</v>
      </c>
      <c r="K6232" s="194">
        <v>105</v>
      </c>
      <c r="L6232" t="s">
        <v>1088</v>
      </c>
      <c r="M6232" t="s">
        <v>1088</v>
      </c>
      <c r="N6232">
        <v>353</v>
      </c>
      <c r="O6232" t="s">
        <v>7876</v>
      </c>
      <c r="P6232" t="s">
        <v>15565</v>
      </c>
      <c r="Q6232">
        <v>0.35299999999999998</v>
      </c>
      <c r="R6232" s="117" t="s">
        <v>15107</v>
      </c>
      <c r="S6232" s="117" t="s">
        <v>14589</v>
      </c>
      <c r="T6232" t="s">
        <v>12136</v>
      </c>
      <c r="U6232" t="s">
        <v>10773</v>
      </c>
    </row>
    <row r="6233" spans="1:21">
      <c r="A6233" s="117" t="s">
        <v>3430</v>
      </c>
      <c r="B6233" t="s">
        <v>14590</v>
      </c>
      <c r="C6233" t="s">
        <v>14590</v>
      </c>
      <c r="D6233">
        <v>38</v>
      </c>
      <c r="E6233">
        <v>32</v>
      </c>
      <c r="F6233">
        <v>38</v>
      </c>
      <c r="G6233">
        <v>32</v>
      </c>
      <c r="H6233">
        <v>1</v>
      </c>
      <c r="I6233">
        <v>1</v>
      </c>
      <c r="J6233">
        <v>15</v>
      </c>
      <c r="K6233" s="194">
        <v>15</v>
      </c>
      <c r="L6233" t="s">
        <v>1088</v>
      </c>
      <c r="M6233" t="s">
        <v>1088</v>
      </c>
      <c r="N6233">
        <v>354</v>
      </c>
      <c r="O6233" t="s">
        <v>7876</v>
      </c>
      <c r="P6233" t="s">
        <v>15552</v>
      </c>
      <c r="Q6233">
        <v>0.35399999999999998</v>
      </c>
      <c r="R6233" s="117" t="s">
        <v>15107</v>
      </c>
      <c r="S6233" s="117" t="s">
        <v>14589</v>
      </c>
      <c r="T6233" t="s">
        <v>12136</v>
      </c>
      <c r="U6233" t="s">
        <v>10772</v>
      </c>
    </row>
    <row r="6234" spans="1:21">
      <c r="A6234" s="117" t="s">
        <v>114</v>
      </c>
      <c r="B6234" t="s">
        <v>14590</v>
      </c>
      <c r="C6234" t="s">
        <v>14590</v>
      </c>
      <c r="D6234">
        <v>38</v>
      </c>
      <c r="E6234">
        <v>32</v>
      </c>
      <c r="F6234">
        <v>38</v>
      </c>
      <c r="G6234">
        <v>32</v>
      </c>
      <c r="H6234">
        <v>1</v>
      </c>
      <c r="I6234">
        <v>1</v>
      </c>
      <c r="J6234">
        <v>100</v>
      </c>
      <c r="K6234" s="194">
        <v>100</v>
      </c>
      <c r="L6234" t="s">
        <v>1088</v>
      </c>
      <c r="M6234" t="s">
        <v>1088</v>
      </c>
      <c r="N6234">
        <v>790</v>
      </c>
      <c r="O6234" t="s">
        <v>7876</v>
      </c>
      <c r="P6234" t="s">
        <v>15566</v>
      </c>
      <c r="Q6234">
        <v>0.79</v>
      </c>
      <c r="R6234" s="117" t="s">
        <v>15107</v>
      </c>
      <c r="S6234" s="117" t="s">
        <v>14589</v>
      </c>
      <c r="T6234" t="s">
        <v>12136</v>
      </c>
      <c r="U6234" t="s">
        <v>10773</v>
      </c>
    </row>
    <row r="6235" spans="1:21">
      <c r="A6235" s="117" t="s">
        <v>3431</v>
      </c>
      <c r="B6235" t="s">
        <v>14590</v>
      </c>
      <c r="C6235" t="s">
        <v>14590</v>
      </c>
      <c r="D6235">
        <v>38</v>
      </c>
      <c r="E6235">
        <v>32</v>
      </c>
      <c r="F6235">
        <v>38</v>
      </c>
      <c r="G6235">
        <v>32</v>
      </c>
      <c r="H6235">
        <v>1</v>
      </c>
      <c r="I6235">
        <v>1</v>
      </c>
      <c r="J6235">
        <v>2</v>
      </c>
      <c r="K6235" s="194">
        <v>2</v>
      </c>
      <c r="L6235" t="s">
        <v>1088</v>
      </c>
      <c r="M6235" t="s">
        <v>1088</v>
      </c>
      <c r="N6235">
        <v>790</v>
      </c>
      <c r="O6235" t="s">
        <v>7876</v>
      </c>
      <c r="P6235" t="s">
        <v>15567</v>
      </c>
      <c r="Q6235">
        <v>0.79</v>
      </c>
      <c r="R6235" s="117" t="s">
        <v>15107</v>
      </c>
      <c r="S6235" s="117" t="s">
        <v>14589</v>
      </c>
      <c r="T6235" t="s">
        <v>12136</v>
      </c>
      <c r="U6235" t="s">
        <v>10773</v>
      </c>
    </row>
    <row r="6236" spans="1:21">
      <c r="A6236" s="117" t="s">
        <v>115</v>
      </c>
      <c r="B6236" t="s">
        <v>13815</v>
      </c>
      <c r="C6236" t="s">
        <v>13815</v>
      </c>
      <c r="D6236">
        <v>2</v>
      </c>
      <c r="E6236">
        <v>32</v>
      </c>
      <c r="F6236">
        <v>2</v>
      </c>
      <c r="G6236">
        <v>32</v>
      </c>
      <c r="H6236">
        <v>1</v>
      </c>
      <c r="I6236">
        <v>1</v>
      </c>
      <c r="J6236">
        <v>5</v>
      </c>
      <c r="K6236" s="194">
        <v>7</v>
      </c>
      <c r="L6236" t="s">
        <v>1088</v>
      </c>
      <c r="M6236" t="s">
        <v>1088</v>
      </c>
      <c r="N6236">
        <v>822</v>
      </c>
      <c r="O6236" t="s">
        <v>7876</v>
      </c>
      <c r="P6236" t="s">
        <v>15568</v>
      </c>
      <c r="Q6236">
        <v>0.82199999999999995</v>
      </c>
      <c r="R6236" s="117" t="s">
        <v>15107</v>
      </c>
      <c r="S6236" s="117" t="s">
        <v>14589</v>
      </c>
      <c r="T6236" t="s">
        <v>12136</v>
      </c>
      <c r="U6236" t="s">
        <v>10772</v>
      </c>
    </row>
    <row r="6237" spans="1:21">
      <c r="A6237" s="117" t="s">
        <v>116</v>
      </c>
      <c r="B6237" t="s">
        <v>13815</v>
      </c>
      <c r="C6237" t="s">
        <v>14590</v>
      </c>
      <c r="D6237">
        <v>2</v>
      </c>
      <c r="E6237">
        <v>32</v>
      </c>
      <c r="F6237">
        <v>38</v>
      </c>
      <c r="G6237">
        <v>32</v>
      </c>
      <c r="H6237">
        <v>1</v>
      </c>
      <c r="I6237">
        <v>1</v>
      </c>
      <c r="J6237">
        <v>34</v>
      </c>
      <c r="K6237" s="194">
        <v>163</v>
      </c>
      <c r="L6237" t="s">
        <v>1088</v>
      </c>
      <c r="M6237" t="s">
        <v>1088</v>
      </c>
      <c r="N6237">
        <v>794</v>
      </c>
      <c r="O6237" t="s">
        <v>7876</v>
      </c>
      <c r="P6237" t="s">
        <v>15545</v>
      </c>
      <c r="Q6237">
        <v>0.79400000000000004</v>
      </c>
      <c r="R6237" s="117" t="s">
        <v>15107</v>
      </c>
      <c r="S6237" s="117" t="s">
        <v>14589</v>
      </c>
      <c r="T6237" t="s">
        <v>12136</v>
      </c>
      <c r="U6237" t="s">
        <v>10772</v>
      </c>
    </row>
    <row r="6238" spans="1:21">
      <c r="A6238" s="117" t="s">
        <v>117</v>
      </c>
      <c r="B6238" t="s">
        <v>13815</v>
      </c>
      <c r="C6238" t="s">
        <v>13815</v>
      </c>
      <c r="D6238">
        <v>2</v>
      </c>
      <c r="E6238">
        <v>32</v>
      </c>
      <c r="F6238">
        <v>2</v>
      </c>
      <c r="G6238">
        <v>32</v>
      </c>
      <c r="H6238">
        <v>1</v>
      </c>
      <c r="I6238">
        <v>1</v>
      </c>
      <c r="J6238">
        <v>54</v>
      </c>
      <c r="K6238" s="194">
        <v>19</v>
      </c>
      <c r="L6238" t="s">
        <v>1088</v>
      </c>
      <c r="M6238" t="s">
        <v>1088</v>
      </c>
      <c r="N6238">
        <v>767</v>
      </c>
      <c r="O6238" t="s">
        <v>7876</v>
      </c>
      <c r="P6238" t="s">
        <v>15545</v>
      </c>
      <c r="Q6238">
        <v>0.76700000000000002</v>
      </c>
      <c r="R6238" s="117" t="s">
        <v>15107</v>
      </c>
      <c r="S6238" s="117" t="s">
        <v>14589</v>
      </c>
      <c r="T6238" t="s">
        <v>12136</v>
      </c>
      <c r="U6238" t="s">
        <v>10772</v>
      </c>
    </row>
    <row r="6239" spans="1:21">
      <c r="A6239" s="117" t="s">
        <v>3432</v>
      </c>
      <c r="B6239" t="s">
        <v>14590</v>
      </c>
      <c r="C6239" t="s">
        <v>14590</v>
      </c>
      <c r="D6239">
        <v>38</v>
      </c>
      <c r="E6239">
        <v>32</v>
      </c>
      <c r="F6239">
        <v>38</v>
      </c>
      <c r="G6239">
        <v>32</v>
      </c>
      <c r="H6239">
        <v>1</v>
      </c>
      <c r="I6239">
        <v>1</v>
      </c>
      <c r="J6239">
        <v>41</v>
      </c>
      <c r="K6239" s="194">
        <v>41</v>
      </c>
      <c r="L6239" t="s">
        <v>1088</v>
      </c>
      <c r="M6239" t="s">
        <v>1088</v>
      </c>
      <c r="N6239">
        <v>761</v>
      </c>
      <c r="O6239" t="s">
        <v>7876</v>
      </c>
      <c r="P6239" t="s">
        <v>15545</v>
      </c>
      <c r="Q6239">
        <v>0.76100000000000001</v>
      </c>
      <c r="R6239" s="117" t="s">
        <v>15107</v>
      </c>
      <c r="S6239" s="117" t="s">
        <v>14589</v>
      </c>
      <c r="T6239" t="s">
        <v>12136</v>
      </c>
      <c r="U6239" t="s">
        <v>10772</v>
      </c>
    </row>
    <row r="6240" spans="1:21">
      <c r="A6240" s="117" t="s">
        <v>118</v>
      </c>
      <c r="B6240" t="s">
        <v>13815</v>
      </c>
      <c r="C6240" t="s">
        <v>13815</v>
      </c>
      <c r="D6240">
        <v>2</v>
      </c>
      <c r="E6240">
        <v>32</v>
      </c>
      <c r="F6240">
        <v>2</v>
      </c>
      <c r="G6240">
        <v>32</v>
      </c>
      <c r="H6240">
        <v>1</v>
      </c>
      <c r="I6240">
        <v>1</v>
      </c>
      <c r="J6240">
        <v>37</v>
      </c>
      <c r="K6240" s="194">
        <v>15</v>
      </c>
      <c r="L6240" t="s">
        <v>1088</v>
      </c>
      <c r="M6240" t="s">
        <v>1088</v>
      </c>
      <c r="N6240">
        <v>763</v>
      </c>
      <c r="O6240" t="s">
        <v>7876</v>
      </c>
      <c r="P6240" t="s">
        <v>8847</v>
      </c>
      <c r="Q6240">
        <v>0.76300000000000001</v>
      </c>
      <c r="R6240" s="117" t="s">
        <v>15107</v>
      </c>
      <c r="S6240" s="117" t="s">
        <v>14589</v>
      </c>
      <c r="T6240" t="s">
        <v>12136</v>
      </c>
      <c r="U6240" t="s">
        <v>10772</v>
      </c>
    </row>
    <row r="6241" spans="1:21">
      <c r="A6241" s="117" t="s">
        <v>119</v>
      </c>
      <c r="B6241" t="s">
        <v>13815</v>
      </c>
      <c r="C6241" t="s">
        <v>13815</v>
      </c>
      <c r="D6241">
        <v>2</v>
      </c>
      <c r="E6241">
        <v>32</v>
      </c>
      <c r="F6241">
        <v>2</v>
      </c>
      <c r="G6241">
        <v>32</v>
      </c>
      <c r="H6241">
        <v>1</v>
      </c>
      <c r="I6241">
        <v>1</v>
      </c>
      <c r="J6241">
        <v>45</v>
      </c>
      <c r="K6241" s="194">
        <v>15</v>
      </c>
      <c r="L6241" t="s">
        <v>1088</v>
      </c>
      <c r="M6241" t="s">
        <v>1088</v>
      </c>
      <c r="N6241">
        <v>764</v>
      </c>
      <c r="O6241" t="s">
        <v>7876</v>
      </c>
      <c r="P6241" t="s">
        <v>15545</v>
      </c>
      <c r="Q6241">
        <v>0.76400000000000001</v>
      </c>
      <c r="R6241" s="117" t="s">
        <v>15107</v>
      </c>
      <c r="S6241" s="117" t="s">
        <v>14589</v>
      </c>
      <c r="T6241" t="s">
        <v>12136</v>
      </c>
      <c r="U6241" t="s">
        <v>10772</v>
      </c>
    </row>
    <row r="6242" spans="1:21">
      <c r="A6242" s="117" t="s">
        <v>120</v>
      </c>
      <c r="B6242" t="s">
        <v>13815</v>
      </c>
      <c r="C6242" t="s">
        <v>13815</v>
      </c>
      <c r="D6242">
        <v>2</v>
      </c>
      <c r="E6242">
        <v>32</v>
      </c>
      <c r="F6242">
        <v>2</v>
      </c>
      <c r="G6242">
        <v>32</v>
      </c>
      <c r="H6242">
        <v>1</v>
      </c>
      <c r="I6242">
        <v>1</v>
      </c>
      <c r="J6242">
        <v>8</v>
      </c>
      <c r="K6242" s="194">
        <v>15</v>
      </c>
      <c r="L6242" t="s">
        <v>1088</v>
      </c>
      <c r="M6242" t="s">
        <v>1088</v>
      </c>
      <c r="N6242">
        <v>782</v>
      </c>
      <c r="O6242" t="s">
        <v>7876</v>
      </c>
      <c r="P6242" t="s">
        <v>15545</v>
      </c>
      <c r="Q6242">
        <v>0.78200000000000003</v>
      </c>
      <c r="R6242" s="117" t="s">
        <v>15107</v>
      </c>
      <c r="S6242" s="117" t="s">
        <v>14589</v>
      </c>
      <c r="T6242" t="s">
        <v>12136</v>
      </c>
      <c r="U6242" t="s">
        <v>10772</v>
      </c>
    </row>
    <row r="6243" spans="1:21">
      <c r="A6243" s="117" t="s">
        <v>3433</v>
      </c>
      <c r="B6243" t="s">
        <v>14590</v>
      </c>
      <c r="C6243" t="s">
        <v>14590</v>
      </c>
      <c r="D6243">
        <v>38</v>
      </c>
      <c r="E6243">
        <v>32</v>
      </c>
      <c r="F6243">
        <v>38</v>
      </c>
      <c r="G6243">
        <v>32</v>
      </c>
      <c r="H6243">
        <v>1</v>
      </c>
      <c r="I6243">
        <v>1</v>
      </c>
      <c r="J6243">
        <v>80</v>
      </c>
      <c r="K6243" s="194">
        <v>80</v>
      </c>
      <c r="L6243" t="s">
        <v>1088</v>
      </c>
      <c r="M6243" t="s">
        <v>1088</v>
      </c>
      <c r="N6243">
        <v>785</v>
      </c>
      <c r="O6243" t="s">
        <v>7876</v>
      </c>
      <c r="P6243" t="s">
        <v>8847</v>
      </c>
      <c r="Q6243">
        <v>0.78500000000000003</v>
      </c>
      <c r="R6243" s="117" t="s">
        <v>15107</v>
      </c>
      <c r="S6243" s="117" t="s">
        <v>14589</v>
      </c>
      <c r="T6243" t="s">
        <v>12136</v>
      </c>
      <c r="U6243" t="s">
        <v>10772</v>
      </c>
    </row>
    <row r="6244" spans="1:21">
      <c r="A6244" s="117" t="s">
        <v>121</v>
      </c>
      <c r="B6244" t="s">
        <v>13815</v>
      </c>
      <c r="C6244" t="s">
        <v>13815</v>
      </c>
      <c r="D6244">
        <v>2</v>
      </c>
      <c r="E6244">
        <v>32</v>
      </c>
      <c r="F6244">
        <v>2</v>
      </c>
      <c r="G6244">
        <v>32</v>
      </c>
      <c r="H6244">
        <v>1</v>
      </c>
      <c r="I6244">
        <v>1</v>
      </c>
      <c r="J6244">
        <v>20</v>
      </c>
      <c r="K6244" s="194">
        <v>9</v>
      </c>
      <c r="L6244" t="s">
        <v>1088</v>
      </c>
      <c r="M6244" t="s">
        <v>1088</v>
      </c>
      <c r="N6244">
        <v>784</v>
      </c>
      <c r="O6244" t="s">
        <v>7876</v>
      </c>
      <c r="P6244" t="s">
        <v>15569</v>
      </c>
      <c r="Q6244">
        <v>0.78400000000000003</v>
      </c>
      <c r="R6244" s="117" t="s">
        <v>15107</v>
      </c>
      <c r="S6244" s="117" t="s">
        <v>14589</v>
      </c>
      <c r="T6244" t="s">
        <v>12136</v>
      </c>
      <c r="U6244" t="s">
        <v>10772</v>
      </c>
    </row>
    <row r="6245" spans="1:21">
      <c r="A6245" s="117" t="s">
        <v>122</v>
      </c>
      <c r="B6245" t="s">
        <v>13815</v>
      </c>
      <c r="C6245" t="s">
        <v>13815</v>
      </c>
      <c r="D6245">
        <v>2</v>
      </c>
      <c r="E6245">
        <v>32</v>
      </c>
      <c r="F6245">
        <v>2</v>
      </c>
      <c r="G6245">
        <v>32</v>
      </c>
      <c r="H6245">
        <v>1</v>
      </c>
      <c r="I6245">
        <v>1</v>
      </c>
      <c r="J6245">
        <v>14</v>
      </c>
      <c r="K6245" s="194">
        <v>7</v>
      </c>
      <c r="L6245" t="s">
        <v>1088</v>
      </c>
      <c r="M6245" t="s">
        <v>1088</v>
      </c>
      <c r="N6245">
        <v>796</v>
      </c>
      <c r="O6245" t="s">
        <v>7876</v>
      </c>
      <c r="P6245" t="s">
        <v>8847</v>
      </c>
      <c r="Q6245">
        <v>0.79600000000000004</v>
      </c>
      <c r="R6245" s="117" t="s">
        <v>15107</v>
      </c>
      <c r="S6245" s="117" t="s">
        <v>14589</v>
      </c>
      <c r="T6245" t="s">
        <v>12136</v>
      </c>
      <c r="U6245" t="s">
        <v>10772</v>
      </c>
    </row>
    <row r="6246" spans="1:21">
      <c r="A6246" s="117" t="s">
        <v>123</v>
      </c>
      <c r="B6246" t="s">
        <v>13815</v>
      </c>
      <c r="C6246" t="s">
        <v>13815</v>
      </c>
      <c r="D6246">
        <v>2</v>
      </c>
      <c r="E6246">
        <v>32</v>
      </c>
      <c r="F6246">
        <v>2</v>
      </c>
      <c r="G6246">
        <v>32</v>
      </c>
      <c r="H6246">
        <v>1</v>
      </c>
      <c r="I6246">
        <v>1</v>
      </c>
      <c r="J6246">
        <v>8</v>
      </c>
      <c r="K6246" s="194">
        <v>15</v>
      </c>
      <c r="L6246" t="s">
        <v>1088</v>
      </c>
      <c r="M6246" t="s">
        <v>1088</v>
      </c>
      <c r="N6246">
        <v>784</v>
      </c>
      <c r="O6246" t="s">
        <v>7876</v>
      </c>
      <c r="P6246" t="s">
        <v>8859</v>
      </c>
      <c r="Q6246">
        <v>0.78400000000000003</v>
      </c>
      <c r="R6246" s="117" t="s">
        <v>15107</v>
      </c>
      <c r="S6246" s="117" t="s">
        <v>14589</v>
      </c>
      <c r="T6246" t="s">
        <v>12136</v>
      </c>
      <c r="U6246" t="s">
        <v>10772</v>
      </c>
    </row>
    <row r="6247" spans="1:21">
      <c r="A6247" s="117" t="s">
        <v>3434</v>
      </c>
      <c r="B6247" t="s">
        <v>14590</v>
      </c>
      <c r="C6247" t="s">
        <v>14590</v>
      </c>
      <c r="D6247">
        <v>52</v>
      </c>
      <c r="E6247">
        <v>46</v>
      </c>
      <c r="F6247">
        <v>52</v>
      </c>
      <c r="G6247">
        <v>46</v>
      </c>
      <c r="H6247">
        <v>1</v>
      </c>
      <c r="I6247">
        <v>1</v>
      </c>
      <c r="J6247">
        <v>999999</v>
      </c>
      <c r="K6247" s="194">
        <v>999999</v>
      </c>
      <c r="L6247" t="s">
        <v>1088</v>
      </c>
      <c r="M6247" t="s">
        <v>1088</v>
      </c>
      <c r="N6247">
        <v>1060</v>
      </c>
      <c r="O6247" t="s">
        <v>7876</v>
      </c>
      <c r="P6247" t="s">
        <v>8860</v>
      </c>
      <c r="Q6247">
        <v>1.06</v>
      </c>
      <c r="R6247" s="117" t="s">
        <v>15107</v>
      </c>
      <c r="S6247" s="117" t="s">
        <v>14589</v>
      </c>
      <c r="T6247" t="s">
        <v>12136</v>
      </c>
      <c r="U6247" t="s">
        <v>10772</v>
      </c>
    </row>
    <row r="6248" spans="1:21">
      <c r="A6248" s="117" t="s">
        <v>3435</v>
      </c>
      <c r="B6248" t="s">
        <v>14590</v>
      </c>
      <c r="C6248" t="s">
        <v>14590</v>
      </c>
      <c r="D6248">
        <v>55</v>
      </c>
      <c r="E6248">
        <v>49</v>
      </c>
      <c r="F6248">
        <v>55</v>
      </c>
      <c r="G6248">
        <v>49</v>
      </c>
      <c r="H6248">
        <v>1</v>
      </c>
      <c r="I6248">
        <v>1</v>
      </c>
      <c r="J6248">
        <v>999999</v>
      </c>
      <c r="K6248" s="194">
        <v>999999</v>
      </c>
      <c r="L6248" t="s">
        <v>1088</v>
      </c>
      <c r="M6248" t="s">
        <v>1088</v>
      </c>
      <c r="N6248">
        <v>1071</v>
      </c>
      <c r="O6248" t="s">
        <v>7876</v>
      </c>
      <c r="P6248" t="s">
        <v>8860</v>
      </c>
      <c r="Q6248">
        <v>1.071</v>
      </c>
      <c r="R6248" s="117" t="s">
        <v>15107</v>
      </c>
      <c r="S6248" s="117" t="s">
        <v>14589</v>
      </c>
      <c r="T6248" t="s">
        <v>12136</v>
      </c>
      <c r="U6248" t="s">
        <v>10772</v>
      </c>
    </row>
    <row r="6249" spans="1:21">
      <c r="A6249" s="117" t="s">
        <v>259</v>
      </c>
      <c r="B6249" t="s">
        <v>14590</v>
      </c>
      <c r="C6249" t="s">
        <v>14590</v>
      </c>
      <c r="D6249">
        <v>60</v>
      </c>
      <c r="E6249">
        <v>54</v>
      </c>
      <c r="F6249">
        <v>60</v>
      </c>
      <c r="G6249">
        <v>54</v>
      </c>
      <c r="H6249">
        <v>1</v>
      </c>
      <c r="I6249">
        <v>1</v>
      </c>
      <c r="J6249">
        <v>999999</v>
      </c>
      <c r="K6249" s="194">
        <v>999999</v>
      </c>
      <c r="L6249" t="s">
        <v>1088</v>
      </c>
      <c r="M6249" t="s">
        <v>1088</v>
      </c>
      <c r="N6249">
        <v>1024</v>
      </c>
      <c r="O6249" t="s">
        <v>7876</v>
      </c>
      <c r="P6249" t="s">
        <v>8860</v>
      </c>
      <c r="Q6249">
        <v>1.024</v>
      </c>
      <c r="R6249" s="117" t="s">
        <v>15107</v>
      </c>
      <c r="S6249" s="117" t="s">
        <v>14589</v>
      </c>
      <c r="T6249" t="s">
        <v>12136</v>
      </c>
      <c r="U6249" t="s">
        <v>10772</v>
      </c>
    </row>
    <row r="6250" spans="1:21">
      <c r="A6250" s="117" t="s">
        <v>3436</v>
      </c>
      <c r="B6250" t="s">
        <v>14590</v>
      </c>
      <c r="C6250" t="s">
        <v>14590</v>
      </c>
      <c r="D6250">
        <v>56</v>
      </c>
      <c r="E6250">
        <v>50</v>
      </c>
      <c r="F6250">
        <v>56</v>
      </c>
      <c r="G6250">
        <v>50</v>
      </c>
      <c r="H6250">
        <v>1</v>
      </c>
      <c r="I6250">
        <v>1</v>
      </c>
      <c r="J6250">
        <v>999999</v>
      </c>
      <c r="K6250" s="194">
        <v>999999</v>
      </c>
      <c r="L6250" t="s">
        <v>1088</v>
      </c>
      <c r="M6250" t="s">
        <v>1088</v>
      </c>
      <c r="N6250">
        <v>1028</v>
      </c>
      <c r="O6250" t="s">
        <v>7876</v>
      </c>
      <c r="P6250" t="s">
        <v>15559</v>
      </c>
      <c r="Q6250">
        <v>1.028</v>
      </c>
      <c r="R6250" s="117" t="s">
        <v>15107</v>
      </c>
      <c r="S6250" s="117" t="s">
        <v>14589</v>
      </c>
      <c r="T6250" t="s">
        <v>12136</v>
      </c>
      <c r="U6250" t="s">
        <v>10772</v>
      </c>
    </row>
    <row r="6251" spans="1:21">
      <c r="A6251" s="117" t="s">
        <v>260</v>
      </c>
      <c r="B6251" t="s">
        <v>14590</v>
      </c>
      <c r="C6251" t="s">
        <v>14590</v>
      </c>
      <c r="D6251">
        <v>38</v>
      </c>
      <c r="E6251">
        <v>32</v>
      </c>
      <c r="F6251">
        <v>38</v>
      </c>
      <c r="G6251">
        <v>32</v>
      </c>
      <c r="H6251">
        <v>1</v>
      </c>
      <c r="I6251">
        <v>1</v>
      </c>
      <c r="J6251">
        <v>18</v>
      </c>
      <c r="K6251" s="194">
        <v>18</v>
      </c>
      <c r="L6251" t="s">
        <v>1088</v>
      </c>
      <c r="M6251" t="s">
        <v>1088</v>
      </c>
      <c r="N6251">
        <v>988</v>
      </c>
      <c r="O6251" t="s">
        <v>7876</v>
      </c>
      <c r="P6251" t="s">
        <v>15557</v>
      </c>
      <c r="Q6251">
        <v>0.98799999999999999</v>
      </c>
      <c r="R6251" s="117" t="s">
        <v>15107</v>
      </c>
      <c r="S6251" s="117" t="s">
        <v>14589</v>
      </c>
      <c r="T6251" t="s">
        <v>12136</v>
      </c>
      <c r="U6251" t="s">
        <v>10772</v>
      </c>
    </row>
    <row r="6252" spans="1:21">
      <c r="A6252" s="117" t="s">
        <v>3437</v>
      </c>
      <c r="B6252" t="s">
        <v>14590</v>
      </c>
      <c r="C6252" t="s">
        <v>14590</v>
      </c>
      <c r="D6252">
        <v>35</v>
      </c>
      <c r="E6252">
        <v>29</v>
      </c>
      <c r="F6252">
        <v>35</v>
      </c>
      <c r="G6252">
        <v>29</v>
      </c>
      <c r="H6252">
        <v>1</v>
      </c>
      <c r="I6252">
        <v>1</v>
      </c>
      <c r="J6252">
        <v>42</v>
      </c>
      <c r="K6252" s="194">
        <v>42</v>
      </c>
      <c r="L6252" t="s">
        <v>1088</v>
      </c>
      <c r="M6252" t="s">
        <v>1088</v>
      </c>
      <c r="N6252">
        <v>985</v>
      </c>
      <c r="O6252" t="s">
        <v>7876</v>
      </c>
      <c r="P6252" t="s">
        <v>15570</v>
      </c>
      <c r="Q6252">
        <v>0.98499999999999999</v>
      </c>
      <c r="R6252" s="117" t="s">
        <v>15107</v>
      </c>
      <c r="S6252" s="117" t="s">
        <v>14589</v>
      </c>
      <c r="T6252" t="s">
        <v>12136</v>
      </c>
      <c r="U6252" t="s">
        <v>10772</v>
      </c>
    </row>
    <row r="6253" spans="1:21">
      <c r="A6253" s="117" t="s">
        <v>261</v>
      </c>
      <c r="B6253" t="s">
        <v>14590</v>
      </c>
      <c r="C6253" t="s">
        <v>14590</v>
      </c>
      <c r="D6253">
        <v>38</v>
      </c>
      <c r="E6253">
        <v>32</v>
      </c>
      <c r="F6253">
        <v>38</v>
      </c>
      <c r="G6253">
        <v>32</v>
      </c>
      <c r="H6253">
        <v>1</v>
      </c>
      <c r="I6253">
        <v>1</v>
      </c>
      <c r="J6253">
        <v>104</v>
      </c>
      <c r="K6253" s="194">
        <v>104</v>
      </c>
      <c r="L6253" t="s">
        <v>1088</v>
      </c>
      <c r="M6253" t="s">
        <v>1088</v>
      </c>
      <c r="N6253">
        <v>985</v>
      </c>
      <c r="O6253" t="s">
        <v>7876</v>
      </c>
      <c r="P6253" t="s">
        <v>15571</v>
      </c>
      <c r="Q6253">
        <v>0.98499999999999999</v>
      </c>
      <c r="R6253" s="117" t="s">
        <v>15107</v>
      </c>
      <c r="S6253" s="117" t="s">
        <v>14589</v>
      </c>
      <c r="T6253" t="s">
        <v>12136</v>
      </c>
      <c r="U6253" t="s">
        <v>10772</v>
      </c>
    </row>
    <row r="6254" spans="1:21">
      <c r="A6254" s="117" t="s">
        <v>3438</v>
      </c>
      <c r="B6254" t="s">
        <v>14590</v>
      </c>
      <c r="C6254" t="s">
        <v>14590</v>
      </c>
      <c r="D6254">
        <v>55</v>
      </c>
      <c r="E6254">
        <v>49</v>
      </c>
      <c r="F6254">
        <v>55</v>
      </c>
      <c r="G6254">
        <v>49</v>
      </c>
      <c r="H6254">
        <v>1</v>
      </c>
      <c r="I6254">
        <v>1</v>
      </c>
      <c r="J6254">
        <v>999999</v>
      </c>
      <c r="K6254" s="194">
        <v>999999</v>
      </c>
      <c r="L6254" t="s">
        <v>1088</v>
      </c>
      <c r="M6254" t="s">
        <v>1088</v>
      </c>
      <c r="N6254">
        <v>985</v>
      </c>
      <c r="O6254" t="s">
        <v>7876</v>
      </c>
      <c r="P6254" t="s">
        <v>15562</v>
      </c>
      <c r="Q6254">
        <v>0.98499999999999999</v>
      </c>
      <c r="R6254" s="117" t="s">
        <v>15107</v>
      </c>
      <c r="S6254" s="117" t="s">
        <v>14589</v>
      </c>
      <c r="T6254" t="s">
        <v>12136</v>
      </c>
      <c r="U6254" t="s">
        <v>10772</v>
      </c>
    </row>
    <row r="6255" spans="1:21">
      <c r="A6255" s="117" t="s">
        <v>310</v>
      </c>
      <c r="B6255" t="s">
        <v>14590</v>
      </c>
      <c r="C6255" t="s">
        <v>14590</v>
      </c>
      <c r="D6255">
        <v>38</v>
      </c>
      <c r="E6255">
        <v>32</v>
      </c>
      <c r="F6255">
        <v>38</v>
      </c>
      <c r="G6255">
        <v>32</v>
      </c>
      <c r="H6255">
        <v>1</v>
      </c>
      <c r="I6255">
        <v>1</v>
      </c>
      <c r="J6255">
        <v>9</v>
      </c>
      <c r="K6255" s="194">
        <v>9</v>
      </c>
      <c r="L6255" t="s">
        <v>1088</v>
      </c>
      <c r="M6255" t="s">
        <v>1088</v>
      </c>
      <c r="N6255">
        <v>988</v>
      </c>
      <c r="O6255" t="s">
        <v>7876</v>
      </c>
      <c r="P6255" t="s">
        <v>8861</v>
      </c>
      <c r="Q6255">
        <v>0.98799999999999999</v>
      </c>
      <c r="R6255" s="117" t="s">
        <v>15107</v>
      </c>
      <c r="S6255" s="117" t="s">
        <v>14589</v>
      </c>
      <c r="T6255" t="s">
        <v>12136</v>
      </c>
      <c r="U6255" t="s">
        <v>10772</v>
      </c>
    </row>
    <row r="6256" spans="1:21">
      <c r="A6256" s="117" t="s">
        <v>262</v>
      </c>
      <c r="B6256" t="s">
        <v>14590</v>
      </c>
      <c r="C6256" t="s">
        <v>14590</v>
      </c>
      <c r="D6256">
        <v>38</v>
      </c>
      <c r="E6256">
        <v>32</v>
      </c>
      <c r="F6256">
        <v>38</v>
      </c>
      <c r="G6256">
        <v>32</v>
      </c>
      <c r="H6256">
        <v>1</v>
      </c>
      <c r="I6256">
        <v>1</v>
      </c>
      <c r="J6256">
        <v>59</v>
      </c>
      <c r="K6256" s="194">
        <v>59</v>
      </c>
      <c r="L6256" t="s">
        <v>1088</v>
      </c>
      <c r="M6256" t="s">
        <v>1088</v>
      </c>
      <c r="N6256">
        <v>1011</v>
      </c>
      <c r="O6256" t="s">
        <v>7876</v>
      </c>
      <c r="P6256" t="s">
        <v>8862</v>
      </c>
      <c r="Q6256">
        <v>1.0109999999999999</v>
      </c>
      <c r="R6256" s="117" t="s">
        <v>15107</v>
      </c>
      <c r="S6256" s="117" t="s">
        <v>14589</v>
      </c>
      <c r="T6256" t="s">
        <v>12136</v>
      </c>
      <c r="U6256" t="s">
        <v>10772</v>
      </c>
    </row>
    <row r="6257" spans="1:21">
      <c r="A6257" s="117" t="s">
        <v>3439</v>
      </c>
      <c r="B6257" t="s">
        <v>14590</v>
      </c>
      <c r="C6257" t="s">
        <v>14590</v>
      </c>
      <c r="D6257">
        <v>35</v>
      </c>
      <c r="E6257">
        <v>29</v>
      </c>
      <c r="F6257">
        <v>35</v>
      </c>
      <c r="G6257">
        <v>29</v>
      </c>
      <c r="H6257">
        <v>1</v>
      </c>
      <c r="I6257">
        <v>1</v>
      </c>
      <c r="J6257">
        <v>61</v>
      </c>
      <c r="K6257" s="194">
        <v>61</v>
      </c>
      <c r="L6257" t="s">
        <v>1088</v>
      </c>
      <c r="M6257" t="s">
        <v>1088</v>
      </c>
      <c r="N6257">
        <v>1012</v>
      </c>
      <c r="O6257" t="s">
        <v>7876</v>
      </c>
      <c r="P6257" t="s">
        <v>8863</v>
      </c>
      <c r="Q6257">
        <v>1.012</v>
      </c>
      <c r="R6257" s="117" t="s">
        <v>15107</v>
      </c>
      <c r="S6257" s="117" t="s">
        <v>14589</v>
      </c>
      <c r="T6257" t="s">
        <v>12136</v>
      </c>
      <c r="U6257" t="s">
        <v>10772</v>
      </c>
    </row>
    <row r="6258" spans="1:21">
      <c r="A6258" s="117" t="s">
        <v>3440</v>
      </c>
      <c r="B6258" t="s">
        <v>14590</v>
      </c>
      <c r="C6258" t="s">
        <v>14590</v>
      </c>
      <c r="D6258">
        <v>52</v>
      </c>
      <c r="E6258">
        <v>46</v>
      </c>
      <c r="F6258">
        <v>52</v>
      </c>
      <c r="G6258">
        <v>46</v>
      </c>
      <c r="H6258">
        <v>1</v>
      </c>
      <c r="I6258">
        <v>1</v>
      </c>
      <c r="J6258">
        <v>999999</v>
      </c>
      <c r="K6258" s="194">
        <v>999999</v>
      </c>
      <c r="L6258" t="s">
        <v>1088</v>
      </c>
      <c r="M6258" t="s">
        <v>1088</v>
      </c>
      <c r="N6258">
        <v>1053</v>
      </c>
      <c r="O6258" t="s">
        <v>7876</v>
      </c>
      <c r="P6258" t="s">
        <v>8864</v>
      </c>
      <c r="Q6258">
        <v>1.0529999999999999</v>
      </c>
      <c r="R6258" s="117" t="s">
        <v>15107</v>
      </c>
      <c r="S6258" s="117" t="s">
        <v>14589</v>
      </c>
      <c r="T6258" t="s">
        <v>12136</v>
      </c>
      <c r="U6258" t="s">
        <v>10772</v>
      </c>
    </row>
    <row r="6259" spans="1:21">
      <c r="A6259" s="117" t="s">
        <v>263</v>
      </c>
      <c r="B6259" t="s">
        <v>13815</v>
      </c>
      <c r="C6259" t="s">
        <v>13815</v>
      </c>
      <c r="D6259">
        <v>2</v>
      </c>
      <c r="E6259">
        <v>32</v>
      </c>
      <c r="F6259">
        <v>2</v>
      </c>
      <c r="G6259">
        <v>32</v>
      </c>
      <c r="H6259">
        <v>1</v>
      </c>
      <c r="I6259">
        <v>1</v>
      </c>
      <c r="J6259">
        <v>6</v>
      </c>
      <c r="K6259" s="194">
        <v>0</v>
      </c>
      <c r="L6259" t="s">
        <v>1088</v>
      </c>
      <c r="M6259" t="s">
        <v>1088</v>
      </c>
      <c r="N6259">
        <v>1051</v>
      </c>
      <c r="O6259" t="s">
        <v>7876</v>
      </c>
      <c r="P6259" t="s">
        <v>15572</v>
      </c>
      <c r="Q6259">
        <v>1.0509999999999999</v>
      </c>
      <c r="R6259" s="117" t="s">
        <v>15107</v>
      </c>
      <c r="S6259" s="117" t="s">
        <v>14589</v>
      </c>
      <c r="T6259" t="s">
        <v>12136</v>
      </c>
      <c r="U6259" t="s">
        <v>10772</v>
      </c>
    </row>
    <row r="6260" spans="1:21">
      <c r="A6260" s="117" t="s">
        <v>264</v>
      </c>
      <c r="B6260" t="s">
        <v>13815</v>
      </c>
      <c r="C6260" t="s">
        <v>14590</v>
      </c>
      <c r="D6260">
        <v>2</v>
      </c>
      <c r="E6260">
        <v>32</v>
      </c>
      <c r="F6260">
        <v>38</v>
      </c>
      <c r="G6260">
        <v>32</v>
      </c>
      <c r="H6260">
        <v>1</v>
      </c>
      <c r="I6260">
        <v>1</v>
      </c>
      <c r="J6260">
        <v>8</v>
      </c>
      <c r="K6260" s="194">
        <v>213</v>
      </c>
      <c r="L6260" t="s">
        <v>1088</v>
      </c>
      <c r="M6260" t="s">
        <v>1088</v>
      </c>
      <c r="N6260">
        <v>1013</v>
      </c>
      <c r="O6260" t="s">
        <v>7876</v>
      </c>
      <c r="P6260" t="s">
        <v>15559</v>
      </c>
      <c r="Q6260">
        <v>1.0129999999999999</v>
      </c>
      <c r="R6260" s="117" t="s">
        <v>15107</v>
      </c>
      <c r="S6260" s="117" t="s">
        <v>14589</v>
      </c>
      <c r="T6260" t="s">
        <v>12136</v>
      </c>
      <c r="U6260" t="s">
        <v>10772</v>
      </c>
    </row>
    <row r="6261" spans="1:21">
      <c r="A6261" s="117" t="s">
        <v>124</v>
      </c>
      <c r="B6261" t="s">
        <v>13815</v>
      </c>
      <c r="C6261" t="s">
        <v>13815</v>
      </c>
      <c r="D6261">
        <v>2</v>
      </c>
      <c r="E6261">
        <v>29</v>
      </c>
      <c r="F6261">
        <v>2</v>
      </c>
      <c r="G6261">
        <v>29</v>
      </c>
      <c r="H6261">
        <v>1</v>
      </c>
      <c r="I6261">
        <v>1</v>
      </c>
      <c r="J6261">
        <v>6</v>
      </c>
      <c r="K6261" s="194">
        <v>0</v>
      </c>
      <c r="L6261" t="s">
        <v>1083</v>
      </c>
      <c r="M6261" t="s">
        <v>1083</v>
      </c>
      <c r="N6261">
        <v>1620</v>
      </c>
      <c r="O6261" t="s">
        <v>7876</v>
      </c>
      <c r="P6261" t="s">
        <v>8865</v>
      </c>
      <c r="Q6261">
        <v>1.62</v>
      </c>
      <c r="R6261" s="117" t="s">
        <v>14594</v>
      </c>
      <c r="S6261" s="117" t="s">
        <v>14589</v>
      </c>
      <c r="T6261" t="s">
        <v>12136</v>
      </c>
      <c r="U6261" t="s">
        <v>10772</v>
      </c>
    </row>
    <row r="6262" spans="1:21">
      <c r="A6262" s="117" t="s">
        <v>125</v>
      </c>
      <c r="B6262" t="s">
        <v>13815</v>
      </c>
      <c r="C6262" t="s">
        <v>13815</v>
      </c>
      <c r="D6262">
        <v>2</v>
      </c>
      <c r="E6262">
        <v>29</v>
      </c>
      <c r="F6262">
        <v>2</v>
      </c>
      <c r="G6262">
        <v>29</v>
      </c>
      <c r="H6262">
        <v>1</v>
      </c>
      <c r="I6262">
        <v>1</v>
      </c>
      <c r="J6262">
        <v>8</v>
      </c>
      <c r="K6262" s="194">
        <v>8</v>
      </c>
      <c r="L6262" t="s">
        <v>1083</v>
      </c>
      <c r="M6262" t="s">
        <v>1083</v>
      </c>
      <c r="N6262">
        <v>1640</v>
      </c>
      <c r="O6262" t="s">
        <v>7876</v>
      </c>
      <c r="P6262" t="s">
        <v>8865</v>
      </c>
      <c r="Q6262">
        <v>1.64</v>
      </c>
      <c r="R6262" s="117" t="s">
        <v>14594</v>
      </c>
      <c r="S6262" s="117" t="s">
        <v>14589</v>
      </c>
      <c r="T6262" t="s">
        <v>12136</v>
      </c>
      <c r="U6262" t="s">
        <v>10772</v>
      </c>
    </row>
    <row r="6263" spans="1:21">
      <c r="A6263" s="117" t="s">
        <v>126</v>
      </c>
      <c r="B6263" t="s">
        <v>13815</v>
      </c>
      <c r="C6263" t="s">
        <v>13815</v>
      </c>
      <c r="D6263">
        <v>2</v>
      </c>
      <c r="E6263">
        <v>29</v>
      </c>
      <c r="F6263">
        <v>2</v>
      </c>
      <c r="G6263">
        <v>29</v>
      </c>
      <c r="H6263">
        <v>1</v>
      </c>
      <c r="I6263">
        <v>1</v>
      </c>
      <c r="J6263">
        <v>22</v>
      </c>
      <c r="K6263" s="194">
        <v>26</v>
      </c>
      <c r="L6263" t="s">
        <v>1083</v>
      </c>
      <c r="M6263" t="s">
        <v>1083</v>
      </c>
      <c r="N6263">
        <v>1640</v>
      </c>
      <c r="O6263" t="s">
        <v>7876</v>
      </c>
      <c r="P6263" t="s">
        <v>8865</v>
      </c>
      <c r="Q6263">
        <v>1.64</v>
      </c>
      <c r="R6263" s="117" t="s">
        <v>14594</v>
      </c>
      <c r="S6263" s="117" t="s">
        <v>14589</v>
      </c>
      <c r="T6263" t="s">
        <v>12136</v>
      </c>
      <c r="U6263" t="s">
        <v>10772</v>
      </c>
    </row>
    <row r="6264" spans="1:21">
      <c r="A6264" s="117" t="s">
        <v>127</v>
      </c>
      <c r="B6264" t="s">
        <v>13815</v>
      </c>
      <c r="C6264" t="s">
        <v>13815</v>
      </c>
      <c r="D6264">
        <v>2</v>
      </c>
      <c r="E6264">
        <v>29</v>
      </c>
      <c r="F6264">
        <v>2</v>
      </c>
      <c r="G6264">
        <v>29</v>
      </c>
      <c r="H6264">
        <v>1</v>
      </c>
      <c r="I6264">
        <v>1</v>
      </c>
      <c r="J6264">
        <v>13</v>
      </c>
      <c r="K6264" s="194">
        <v>0</v>
      </c>
      <c r="L6264" t="s">
        <v>1083</v>
      </c>
      <c r="M6264" t="s">
        <v>1083</v>
      </c>
      <c r="N6264">
        <v>1630</v>
      </c>
      <c r="O6264" t="s">
        <v>7876</v>
      </c>
      <c r="P6264" t="s">
        <v>18310</v>
      </c>
      <c r="Q6264">
        <v>1.63</v>
      </c>
      <c r="R6264" s="117" t="s">
        <v>14594</v>
      </c>
      <c r="S6264" s="117" t="s">
        <v>14589</v>
      </c>
      <c r="T6264" t="s">
        <v>12136</v>
      </c>
      <c r="U6264" t="s">
        <v>10772</v>
      </c>
    </row>
    <row r="6265" spans="1:21">
      <c r="A6265" s="117" t="s">
        <v>128</v>
      </c>
      <c r="B6265" t="s">
        <v>13815</v>
      </c>
      <c r="C6265" t="s">
        <v>13815</v>
      </c>
      <c r="D6265">
        <v>2</v>
      </c>
      <c r="E6265">
        <v>29</v>
      </c>
      <c r="F6265">
        <v>2</v>
      </c>
      <c r="G6265">
        <v>29</v>
      </c>
      <c r="H6265">
        <v>1</v>
      </c>
      <c r="I6265">
        <v>1</v>
      </c>
      <c r="J6265">
        <v>5</v>
      </c>
      <c r="K6265" s="194">
        <v>0</v>
      </c>
      <c r="L6265" t="s">
        <v>1083</v>
      </c>
      <c r="M6265" t="s">
        <v>1083</v>
      </c>
      <c r="N6265">
        <v>1640</v>
      </c>
      <c r="O6265" t="s">
        <v>7876</v>
      </c>
      <c r="P6265" t="s">
        <v>8865</v>
      </c>
      <c r="Q6265">
        <v>1.64</v>
      </c>
      <c r="R6265" s="117" t="s">
        <v>14594</v>
      </c>
      <c r="S6265" s="117" t="s">
        <v>14589</v>
      </c>
      <c r="T6265" t="s">
        <v>12136</v>
      </c>
      <c r="U6265" t="s">
        <v>10772</v>
      </c>
    </row>
    <row r="6266" spans="1:21">
      <c r="A6266" s="117" t="s">
        <v>129</v>
      </c>
      <c r="B6266" t="s">
        <v>13815</v>
      </c>
      <c r="C6266" t="s">
        <v>13815</v>
      </c>
      <c r="D6266">
        <v>2</v>
      </c>
      <c r="E6266">
        <v>29</v>
      </c>
      <c r="F6266">
        <v>2</v>
      </c>
      <c r="G6266">
        <v>29</v>
      </c>
      <c r="H6266">
        <v>1</v>
      </c>
      <c r="I6266">
        <v>1</v>
      </c>
      <c r="J6266">
        <v>8</v>
      </c>
      <c r="K6266" s="194">
        <v>12</v>
      </c>
      <c r="L6266" t="s">
        <v>1083</v>
      </c>
      <c r="M6266" t="s">
        <v>1083</v>
      </c>
      <c r="N6266">
        <v>1630</v>
      </c>
      <c r="O6266" t="s">
        <v>7876</v>
      </c>
      <c r="P6266" t="s">
        <v>8865</v>
      </c>
      <c r="Q6266">
        <v>1.63</v>
      </c>
      <c r="R6266" s="117" t="s">
        <v>14594</v>
      </c>
      <c r="S6266" s="117" t="s">
        <v>14589</v>
      </c>
      <c r="T6266" t="s">
        <v>12136</v>
      </c>
      <c r="U6266" t="s">
        <v>10772</v>
      </c>
    </row>
    <row r="6267" spans="1:21">
      <c r="A6267" s="117" t="s">
        <v>3441</v>
      </c>
      <c r="B6267" t="s">
        <v>14590</v>
      </c>
      <c r="C6267" t="s">
        <v>14590</v>
      </c>
      <c r="D6267">
        <v>35</v>
      </c>
      <c r="E6267">
        <v>29</v>
      </c>
      <c r="F6267">
        <v>35</v>
      </c>
      <c r="G6267">
        <v>29</v>
      </c>
      <c r="H6267">
        <v>1</v>
      </c>
      <c r="I6267">
        <v>1</v>
      </c>
      <c r="J6267">
        <v>173</v>
      </c>
      <c r="K6267" s="194">
        <v>173</v>
      </c>
      <c r="L6267" t="s">
        <v>1083</v>
      </c>
      <c r="M6267" t="s">
        <v>1083</v>
      </c>
      <c r="N6267">
        <v>1640</v>
      </c>
      <c r="O6267" t="s">
        <v>7876</v>
      </c>
      <c r="P6267" t="s">
        <v>8865</v>
      </c>
      <c r="Q6267">
        <v>1.64</v>
      </c>
      <c r="R6267" s="117" t="s">
        <v>14743</v>
      </c>
      <c r="S6267" s="117" t="s">
        <v>14589</v>
      </c>
      <c r="T6267" t="s">
        <v>12136</v>
      </c>
      <c r="U6267" t="s">
        <v>10772</v>
      </c>
    </row>
    <row r="6268" spans="1:21">
      <c r="A6268" s="117" t="s">
        <v>130</v>
      </c>
      <c r="B6268" t="s">
        <v>13815</v>
      </c>
      <c r="C6268" t="s">
        <v>13815</v>
      </c>
      <c r="D6268">
        <v>2</v>
      </c>
      <c r="E6268">
        <v>29</v>
      </c>
      <c r="F6268">
        <v>2</v>
      </c>
      <c r="G6268">
        <v>29</v>
      </c>
      <c r="H6268">
        <v>1</v>
      </c>
      <c r="I6268">
        <v>1</v>
      </c>
      <c r="J6268">
        <v>9</v>
      </c>
      <c r="K6268" s="194">
        <v>6</v>
      </c>
      <c r="L6268" t="s">
        <v>1083</v>
      </c>
      <c r="M6268" t="s">
        <v>1083</v>
      </c>
      <c r="N6268">
        <v>1640</v>
      </c>
      <c r="O6268" t="s">
        <v>7876</v>
      </c>
      <c r="P6268" t="s">
        <v>8865</v>
      </c>
      <c r="Q6268">
        <v>1.64</v>
      </c>
      <c r="R6268" s="117" t="s">
        <v>14594</v>
      </c>
      <c r="S6268" s="117" t="s">
        <v>14589</v>
      </c>
      <c r="T6268" t="s">
        <v>12136</v>
      </c>
      <c r="U6268" t="s">
        <v>10772</v>
      </c>
    </row>
    <row r="6269" spans="1:21">
      <c r="A6269" s="117" t="s">
        <v>3442</v>
      </c>
      <c r="B6269" t="s">
        <v>14590</v>
      </c>
      <c r="C6269" t="s">
        <v>14590</v>
      </c>
      <c r="D6269">
        <v>102</v>
      </c>
      <c r="E6269">
        <v>96</v>
      </c>
      <c r="F6269">
        <v>102</v>
      </c>
      <c r="G6269">
        <v>96</v>
      </c>
      <c r="H6269">
        <v>1</v>
      </c>
      <c r="I6269">
        <v>1</v>
      </c>
      <c r="J6269">
        <v>999999</v>
      </c>
      <c r="K6269" s="194">
        <v>999999</v>
      </c>
      <c r="L6269" t="s">
        <v>1083</v>
      </c>
      <c r="M6269" t="s">
        <v>1083</v>
      </c>
      <c r="N6269">
        <v>1480</v>
      </c>
      <c r="O6269" t="s">
        <v>7876</v>
      </c>
      <c r="P6269" t="s">
        <v>8865</v>
      </c>
      <c r="Q6269">
        <v>1.48</v>
      </c>
      <c r="R6269" s="117" t="s">
        <v>14594</v>
      </c>
      <c r="S6269" s="117" t="s">
        <v>14589</v>
      </c>
      <c r="T6269" t="s">
        <v>12136</v>
      </c>
      <c r="U6269" t="s">
        <v>10772</v>
      </c>
    </row>
    <row r="6270" spans="1:21">
      <c r="A6270" s="117" t="s">
        <v>3443</v>
      </c>
      <c r="B6270" t="s">
        <v>14590</v>
      </c>
      <c r="C6270" t="s">
        <v>14590</v>
      </c>
      <c r="D6270">
        <v>118</v>
      </c>
      <c r="E6270">
        <v>112</v>
      </c>
      <c r="F6270">
        <v>118</v>
      </c>
      <c r="G6270">
        <v>112</v>
      </c>
      <c r="H6270">
        <v>1</v>
      </c>
      <c r="I6270">
        <v>1</v>
      </c>
      <c r="J6270">
        <v>999999</v>
      </c>
      <c r="K6270" s="194">
        <v>999999</v>
      </c>
      <c r="L6270" t="s">
        <v>1083</v>
      </c>
      <c r="M6270" t="s">
        <v>1083</v>
      </c>
      <c r="N6270">
        <v>1480</v>
      </c>
      <c r="O6270" t="s">
        <v>7876</v>
      </c>
      <c r="P6270" t="s">
        <v>8865</v>
      </c>
      <c r="Q6270">
        <v>1.48</v>
      </c>
      <c r="R6270" s="117" t="s">
        <v>14594</v>
      </c>
      <c r="S6270" s="117" t="s">
        <v>14589</v>
      </c>
      <c r="T6270" t="s">
        <v>12136</v>
      </c>
      <c r="U6270" t="s">
        <v>10772</v>
      </c>
    </row>
    <row r="6271" spans="1:21">
      <c r="A6271" s="117" t="s">
        <v>3444</v>
      </c>
      <c r="B6271" t="s">
        <v>14590</v>
      </c>
      <c r="C6271" t="s">
        <v>14590</v>
      </c>
      <c r="D6271">
        <v>102</v>
      </c>
      <c r="E6271">
        <v>96</v>
      </c>
      <c r="F6271">
        <v>102</v>
      </c>
      <c r="G6271">
        <v>96</v>
      </c>
      <c r="H6271">
        <v>9</v>
      </c>
      <c r="I6271">
        <v>9</v>
      </c>
      <c r="J6271">
        <v>23</v>
      </c>
      <c r="K6271" s="194">
        <v>23</v>
      </c>
      <c r="L6271" t="s">
        <v>1083</v>
      </c>
      <c r="M6271" t="s">
        <v>1083</v>
      </c>
      <c r="N6271">
        <v>1480</v>
      </c>
      <c r="O6271" t="s">
        <v>7876</v>
      </c>
      <c r="P6271" t="s">
        <v>8865</v>
      </c>
      <c r="Q6271">
        <v>1.48</v>
      </c>
      <c r="R6271" s="117" t="s">
        <v>14594</v>
      </c>
      <c r="S6271" s="117" t="s">
        <v>14589</v>
      </c>
      <c r="T6271" t="s">
        <v>12136</v>
      </c>
      <c r="U6271" t="s">
        <v>10773</v>
      </c>
    </row>
    <row r="6272" spans="1:21">
      <c r="A6272" s="117" t="s">
        <v>3445</v>
      </c>
      <c r="B6272" t="s">
        <v>14590</v>
      </c>
      <c r="C6272" t="s">
        <v>14590</v>
      </c>
      <c r="D6272">
        <v>111</v>
      </c>
      <c r="E6272">
        <v>105</v>
      </c>
      <c r="F6272">
        <v>111</v>
      </c>
      <c r="G6272">
        <v>105</v>
      </c>
      <c r="H6272">
        <v>1</v>
      </c>
      <c r="I6272">
        <v>1</v>
      </c>
      <c r="J6272">
        <v>999999</v>
      </c>
      <c r="K6272" s="194">
        <v>999999</v>
      </c>
      <c r="L6272" t="s">
        <v>1083</v>
      </c>
      <c r="M6272" t="s">
        <v>1083</v>
      </c>
      <c r="N6272">
        <v>1480</v>
      </c>
      <c r="O6272" t="s">
        <v>7876</v>
      </c>
      <c r="P6272" t="s">
        <v>8865</v>
      </c>
      <c r="Q6272">
        <v>1.48</v>
      </c>
      <c r="R6272" s="117" t="s">
        <v>14594</v>
      </c>
      <c r="S6272" s="117" t="s">
        <v>14589</v>
      </c>
      <c r="T6272" t="s">
        <v>12136</v>
      </c>
      <c r="U6272" t="s">
        <v>10772</v>
      </c>
    </row>
    <row r="6273" spans="1:21">
      <c r="A6273" s="117" t="s">
        <v>3446</v>
      </c>
      <c r="B6273" t="s">
        <v>14590</v>
      </c>
      <c r="C6273" t="s">
        <v>14590</v>
      </c>
      <c r="D6273">
        <v>102</v>
      </c>
      <c r="E6273">
        <v>96</v>
      </c>
      <c r="F6273">
        <v>102</v>
      </c>
      <c r="G6273">
        <v>96</v>
      </c>
      <c r="H6273">
        <v>1</v>
      </c>
      <c r="I6273">
        <v>1</v>
      </c>
      <c r="J6273">
        <v>999999</v>
      </c>
      <c r="K6273" s="194">
        <v>999999</v>
      </c>
      <c r="L6273" t="s">
        <v>1083</v>
      </c>
      <c r="M6273" t="s">
        <v>1083</v>
      </c>
      <c r="N6273">
        <v>1300</v>
      </c>
      <c r="O6273" t="s">
        <v>7876</v>
      </c>
      <c r="P6273" t="s">
        <v>8865</v>
      </c>
      <c r="Q6273">
        <v>1.3</v>
      </c>
      <c r="R6273" s="117" t="s">
        <v>14594</v>
      </c>
      <c r="S6273" s="117" t="s">
        <v>14589</v>
      </c>
      <c r="T6273" t="s">
        <v>12136</v>
      </c>
      <c r="U6273" t="s">
        <v>10772</v>
      </c>
    </row>
    <row r="6274" spans="1:21">
      <c r="A6274" s="117" t="s">
        <v>3447</v>
      </c>
      <c r="B6274" t="s">
        <v>14590</v>
      </c>
      <c r="C6274" t="s">
        <v>14590</v>
      </c>
      <c r="D6274">
        <v>115</v>
      </c>
      <c r="E6274">
        <v>109</v>
      </c>
      <c r="F6274">
        <v>115</v>
      </c>
      <c r="G6274">
        <v>109</v>
      </c>
      <c r="H6274">
        <v>1</v>
      </c>
      <c r="I6274">
        <v>1</v>
      </c>
      <c r="J6274">
        <v>999999</v>
      </c>
      <c r="K6274" s="194">
        <v>999999</v>
      </c>
      <c r="L6274" t="s">
        <v>1083</v>
      </c>
      <c r="M6274" t="s">
        <v>1083</v>
      </c>
      <c r="N6274">
        <v>1480</v>
      </c>
      <c r="O6274" t="s">
        <v>7876</v>
      </c>
      <c r="P6274" t="s">
        <v>8865</v>
      </c>
      <c r="Q6274">
        <v>1.48</v>
      </c>
      <c r="R6274" s="117" t="s">
        <v>14594</v>
      </c>
      <c r="S6274" s="117" t="s">
        <v>14589</v>
      </c>
      <c r="T6274" t="s">
        <v>12136</v>
      </c>
      <c r="U6274" t="s">
        <v>10772</v>
      </c>
    </row>
    <row r="6275" spans="1:21">
      <c r="A6275" s="117" t="s">
        <v>3448</v>
      </c>
      <c r="B6275" t="s">
        <v>14590</v>
      </c>
      <c r="C6275" t="s">
        <v>14590</v>
      </c>
      <c r="D6275">
        <v>102</v>
      </c>
      <c r="E6275">
        <v>96</v>
      </c>
      <c r="F6275">
        <v>102</v>
      </c>
      <c r="G6275">
        <v>96</v>
      </c>
      <c r="H6275">
        <v>9</v>
      </c>
      <c r="I6275">
        <v>9</v>
      </c>
      <c r="J6275">
        <v>999999</v>
      </c>
      <c r="K6275" s="194">
        <v>999999</v>
      </c>
      <c r="L6275" t="s">
        <v>1083</v>
      </c>
      <c r="M6275" t="s">
        <v>1083</v>
      </c>
      <c r="N6275">
        <v>1480</v>
      </c>
      <c r="O6275" t="s">
        <v>7876</v>
      </c>
      <c r="P6275" t="s">
        <v>8865</v>
      </c>
      <c r="Q6275">
        <v>1.48</v>
      </c>
      <c r="R6275" s="117" t="s">
        <v>14594</v>
      </c>
      <c r="S6275" s="117" t="s">
        <v>14589</v>
      </c>
      <c r="T6275" t="s">
        <v>12136</v>
      </c>
      <c r="U6275" t="s">
        <v>10772</v>
      </c>
    </row>
    <row r="6276" spans="1:21">
      <c r="A6276" s="117" t="s">
        <v>3449</v>
      </c>
      <c r="B6276" t="s">
        <v>14590</v>
      </c>
      <c r="C6276" t="s">
        <v>14590</v>
      </c>
      <c r="D6276">
        <v>115</v>
      </c>
      <c r="E6276">
        <v>109</v>
      </c>
      <c r="F6276">
        <v>115</v>
      </c>
      <c r="G6276">
        <v>109</v>
      </c>
      <c r="H6276">
        <v>1</v>
      </c>
      <c r="I6276">
        <v>1</v>
      </c>
      <c r="J6276">
        <v>999999</v>
      </c>
      <c r="K6276" s="194">
        <v>999999</v>
      </c>
      <c r="L6276" t="s">
        <v>1083</v>
      </c>
      <c r="M6276" t="s">
        <v>1083</v>
      </c>
      <c r="N6276">
        <v>1480</v>
      </c>
      <c r="O6276" t="s">
        <v>7876</v>
      </c>
      <c r="P6276" t="s">
        <v>8865</v>
      </c>
      <c r="Q6276">
        <v>1.48</v>
      </c>
      <c r="R6276" s="117" t="s">
        <v>14594</v>
      </c>
      <c r="S6276" s="117" t="s">
        <v>14589</v>
      </c>
      <c r="T6276" t="s">
        <v>12136</v>
      </c>
      <c r="U6276" t="s">
        <v>10772</v>
      </c>
    </row>
    <row r="6277" spans="1:21">
      <c r="A6277" s="117" t="s">
        <v>131</v>
      </c>
      <c r="B6277" t="s">
        <v>14590</v>
      </c>
      <c r="C6277" t="s">
        <v>14590</v>
      </c>
      <c r="D6277">
        <v>35</v>
      </c>
      <c r="E6277">
        <v>29</v>
      </c>
      <c r="F6277">
        <v>35</v>
      </c>
      <c r="G6277">
        <v>29</v>
      </c>
      <c r="H6277">
        <v>1</v>
      </c>
      <c r="I6277">
        <v>1</v>
      </c>
      <c r="J6277">
        <v>51</v>
      </c>
      <c r="K6277" s="194">
        <v>51</v>
      </c>
      <c r="L6277" t="s">
        <v>1083</v>
      </c>
      <c r="M6277" t="s">
        <v>1083</v>
      </c>
      <c r="N6277">
        <v>1620</v>
      </c>
      <c r="O6277" t="s">
        <v>7876</v>
      </c>
      <c r="P6277" t="s">
        <v>8865</v>
      </c>
      <c r="Q6277">
        <v>1.62</v>
      </c>
      <c r="R6277" s="117" t="s">
        <v>14594</v>
      </c>
      <c r="S6277" s="117" t="s">
        <v>14589</v>
      </c>
      <c r="T6277" t="s">
        <v>12136</v>
      </c>
      <c r="U6277" t="s">
        <v>10772</v>
      </c>
    </row>
    <row r="6278" spans="1:21">
      <c r="A6278" s="117" t="s">
        <v>132</v>
      </c>
      <c r="B6278" t="s">
        <v>14590</v>
      </c>
      <c r="C6278" t="s">
        <v>14590</v>
      </c>
      <c r="D6278">
        <v>35</v>
      </c>
      <c r="E6278">
        <v>29</v>
      </c>
      <c r="F6278">
        <v>35</v>
      </c>
      <c r="G6278">
        <v>29</v>
      </c>
      <c r="H6278">
        <v>1</v>
      </c>
      <c r="I6278">
        <v>1</v>
      </c>
      <c r="J6278">
        <v>459</v>
      </c>
      <c r="K6278" s="194">
        <v>459</v>
      </c>
      <c r="L6278" t="s">
        <v>1083</v>
      </c>
      <c r="M6278" t="s">
        <v>1083</v>
      </c>
      <c r="N6278">
        <v>1581</v>
      </c>
      <c r="O6278" t="s">
        <v>7876</v>
      </c>
      <c r="P6278" t="s">
        <v>8865</v>
      </c>
      <c r="Q6278">
        <v>1.581</v>
      </c>
      <c r="R6278" s="117" t="s">
        <v>14594</v>
      </c>
      <c r="S6278" s="117" t="s">
        <v>14589</v>
      </c>
      <c r="T6278" t="s">
        <v>12136</v>
      </c>
      <c r="U6278" t="s">
        <v>10772</v>
      </c>
    </row>
    <row r="6279" spans="1:21">
      <c r="A6279" s="117" t="s">
        <v>133</v>
      </c>
      <c r="B6279" t="s">
        <v>13815</v>
      </c>
      <c r="C6279" t="s">
        <v>13815</v>
      </c>
      <c r="D6279">
        <v>2</v>
      </c>
      <c r="E6279">
        <v>29</v>
      </c>
      <c r="F6279">
        <v>2</v>
      </c>
      <c r="G6279">
        <v>29</v>
      </c>
      <c r="H6279">
        <v>1</v>
      </c>
      <c r="I6279">
        <v>1</v>
      </c>
      <c r="J6279">
        <v>1</v>
      </c>
      <c r="K6279" s="194">
        <v>8</v>
      </c>
      <c r="L6279" t="s">
        <v>1083</v>
      </c>
      <c r="M6279" t="s">
        <v>1083</v>
      </c>
      <c r="N6279">
        <v>1640</v>
      </c>
      <c r="O6279" t="s">
        <v>7876</v>
      </c>
      <c r="P6279" t="s">
        <v>8865</v>
      </c>
      <c r="Q6279">
        <v>1.64</v>
      </c>
      <c r="R6279" s="117" t="s">
        <v>14594</v>
      </c>
      <c r="S6279" s="117" t="s">
        <v>14589</v>
      </c>
      <c r="T6279" t="s">
        <v>12136</v>
      </c>
      <c r="U6279" t="s">
        <v>10772</v>
      </c>
    </row>
    <row r="6280" spans="1:21">
      <c r="A6280" s="117" t="s">
        <v>3450</v>
      </c>
      <c r="B6280" t="s">
        <v>14590</v>
      </c>
      <c r="C6280" t="s">
        <v>14590</v>
      </c>
      <c r="D6280">
        <v>35</v>
      </c>
      <c r="E6280">
        <v>29</v>
      </c>
      <c r="F6280">
        <v>35</v>
      </c>
      <c r="G6280">
        <v>29</v>
      </c>
      <c r="H6280">
        <v>1</v>
      </c>
      <c r="I6280">
        <v>1</v>
      </c>
      <c r="J6280">
        <v>512</v>
      </c>
      <c r="K6280" s="194">
        <v>512</v>
      </c>
      <c r="L6280" t="s">
        <v>1083</v>
      </c>
      <c r="M6280" t="s">
        <v>1083</v>
      </c>
      <c r="N6280">
        <v>1490</v>
      </c>
      <c r="O6280" t="s">
        <v>7876</v>
      </c>
      <c r="P6280" t="s">
        <v>8865</v>
      </c>
      <c r="Q6280">
        <v>1.49</v>
      </c>
      <c r="R6280" s="117" t="s">
        <v>14594</v>
      </c>
      <c r="S6280" s="117" t="s">
        <v>14589</v>
      </c>
      <c r="T6280" t="s">
        <v>12136</v>
      </c>
      <c r="U6280" t="s">
        <v>10772</v>
      </c>
    </row>
    <row r="6281" spans="1:21">
      <c r="A6281" s="117" t="s">
        <v>3451</v>
      </c>
      <c r="B6281" t="s">
        <v>14590</v>
      </c>
      <c r="C6281" t="s">
        <v>14590</v>
      </c>
      <c r="D6281">
        <v>35</v>
      </c>
      <c r="E6281">
        <v>29</v>
      </c>
      <c r="F6281">
        <v>35</v>
      </c>
      <c r="G6281">
        <v>29</v>
      </c>
      <c r="H6281">
        <v>1</v>
      </c>
      <c r="I6281">
        <v>1</v>
      </c>
      <c r="J6281">
        <v>27</v>
      </c>
      <c r="K6281" s="194">
        <v>27</v>
      </c>
      <c r="L6281" t="s">
        <v>1083</v>
      </c>
      <c r="M6281" t="s">
        <v>1083</v>
      </c>
      <c r="N6281">
        <v>1640</v>
      </c>
      <c r="O6281" t="s">
        <v>7876</v>
      </c>
      <c r="P6281" t="s">
        <v>8865</v>
      </c>
      <c r="Q6281">
        <v>1.64</v>
      </c>
      <c r="R6281" s="117" t="s">
        <v>14594</v>
      </c>
      <c r="S6281" s="117" t="s">
        <v>14589</v>
      </c>
      <c r="T6281" t="s">
        <v>12136</v>
      </c>
      <c r="U6281" t="s">
        <v>10772</v>
      </c>
    </row>
    <row r="6282" spans="1:21">
      <c r="A6282" s="117" t="s">
        <v>134</v>
      </c>
      <c r="B6282" t="s">
        <v>14590</v>
      </c>
      <c r="C6282" t="s">
        <v>14590</v>
      </c>
      <c r="D6282">
        <v>35</v>
      </c>
      <c r="E6282">
        <v>29</v>
      </c>
      <c r="F6282">
        <v>35</v>
      </c>
      <c r="G6282">
        <v>29</v>
      </c>
      <c r="H6282">
        <v>1</v>
      </c>
      <c r="I6282">
        <v>1</v>
      </c>
      <c r="J6282">
        <v>225</v>
      </c>
      <c r="K6282" s="194">
        <v>225</v>
      </c>
      <c r="L6282" t="s">
        <v>1083</v>
      </c>
      <c r="M6282" t="s">
        <v>1083</v>
      </c>
      <c r="N6282">
        <v>1589</v>
      </c>
      <c r="O6282" t="s">
        <v>7876</v>
      </c>
      <c r="P6282" t="s">
        <v>8865</v>
      </c>
      <c r="Q6282">
        <v>1.589</v>
      </c>
      <c r="R6282" s="117" t="s">
        <v>14743</v>
      </c>
      <c r="S6282" s="117" t="s">
        <v>14589</v>
      </c>
      <c r="T6282" t="s">
        <v>12136</v>
      </c>
      <c r="U6282" t="s">
        <v>10772</v>
      </c>
    </row>
    <row r="6283" spans="1:21">
      <c r="A6283" s="117" t="s">
        <v>3452</v>
      </c>
      <c r="B6283" t="s">
        <v>14590</v>
      </c>
      <c r="C6283" t="s">
        <v>14590</v>
      </c>
      <c r="D6283">
        <v>35</v>
      </c>
      <c r="E6283">
        <v>29</v>
      </c>
      <c r="F6283">
        <v>35</v>
      </c>
      <c r="G6283">
        <v>29</v>
      </c>
      <c r="H6283">
        <v>1</v>
      </c>
      <c r="I6283">
        <v>1</v>
      </c>
      <c r="J6283">
        <v>51</v>
      </c>
      <c r="K6283" s="194">
        <v>51</v>
      </c>
      <c r="L6283" t="s">
        <v>1083</v>
      </c>
      <c r="M6283" t="s">
        <v>1083</v>
      </c>
      <c r="N6283">
        <v>1640</v>
      </c>
      <c r="O6283" t="s">
        <v>7876</v>
      </c>
      <c r="P6283" t="s">
        <v>8865</v>
      </c>
      <c r="Q6283">
        <v>1.64</v>
      </c>
      <c r="R6283" s="117" t="s">
        <v>14594</v>
      </c>
      <c r="S6283" s="117" t="s">
        <v>14589</v>
      </c>
      <c r="T6283" t="s">
        <v>12136</v>
      </c>
      <c r="U6283" t="s">
        <v>10772</v>
      </c>
    </row>
    <row r="6284" spans="1:21">
      <c r="A6284" s="117" t="s">
        <v>135</v>
      </c>
      <c r="B6284" t="s">
        <v>13815</v>
      </c>
      <c r="C6284" t="s">
        <v>14590</v>
      </c>
      <c r="D6284">
        <v>2</v>
      </c>
      <c r="E6284">
        <v>29</v>
      </c>
      <c r="F6284">
        <v>35</v>
      </c>
      <c r="G6284">
        <v>29</v>
      </c>
      <c r="H6284">
        <v>1</v>
      </c>
      <c r="I6284">
        <v>1</v>
      </c>
      <c r="J6284">
        <v>9</v>
      </c>
      <c r="K6284" s="194">
        <v>459</v>
      </c>
      <c r="L6284" t="s">
        <v>1083</v>
      </c>
      <c r="M6284" t="s">
        <v>1083</v>
      </c>
      <c r="N6284">
        <v>1584</v>
      </c>
      <c r="O6284" t="s">
        <v>7876</v>
      </c>
      <c r="P6284" t="s">
        <v>8865</v>
      </c>
      <c r="Q6284">
        <v>1.5840000000000001</v>
      </c>
      <c r="R6284" s="117" t="s">
        <v>14594</v>
      </c>
      <c r="S6284" s="117" t="s">
        <v>14589</v>
      </c>
      <c r="T6284" t="s">
        <v>12136</v>
      </c>
      <c r="U6284" t="s">
        <v>10772</v>
      </c>
    </row>
    <row r="6285" spans="1:21">
      <c r="A6285" s="117" t="s">
        <v>3453</v>
      </c>
      <c r="B6285" t="s">
        <v>14590</v>
      </c>
      <c r="C6285" t="s">
        <v>14590</v>
      </c>
      <c r="D6285">
        <v>102</v>
      </c>
      <c r="E6285">
        <v>96</v>
      </c>
      <c r="F6285">
        <v>102</v>
      </c>
      <c r="G6285">
        <v>96</v>
      </c>
      <c r="H6285">
        <v>6</v>
      </c>
      <c r="I6285">
        <v>6</v>
      </c>
      <c r="J6285">
        <v>999999</v>
      </c>
      <c r="K6285" s="194">
        <v>999999</v>
      </c>
      <c r="L6285" t="s">
        <v>1083</v>
      </c>
      <c r="M6285" t="s">
        <v>1083</v>
      </c>
      <c r="N6285">
        <v>2240</v>
      </c>
      <c r="O6285" t="s">
        <v>7876</v>
      </c>
      <c r="P6285" t="s">
        <v>8865</v>
      </c>
      <c r="Q6285">
        <v>2.2400000000000002</v>
      </c>
      <c r="R6285" s="117" t="s">
        <v>14594</v>
      </c>
      <c r="S6285" s="117" t="s">
        <v>14589</v>
      </c>
      <c r="T6285" t="s">
        <v>12136</v>
      </c>
      <c r="U6285" t="s">
        <v>10772</v>
      </c>
    </row>
    <row r="6286" spans="1:21">
      <c r="A6286" s="117" t="s">
        <v>3454</v>
      </c>
      <c r="B6286" t="s">
        <v>14590</v>
      </c>
      <c r="C6286" t="s">
        <v>14590</v>
      </c>
      <c r="D6286">
        <v>109</v>
      </c>
      <c r="E6286">
        <v>103</v>
      </c>
      <c r="F6286">
        <v>109</v>
      </c>
      <c r="G6286">
        <v>103</v>
      </c>
      <c r="H6286">
        <v>6</v>
      </c>
      <c r="I6286">
        <v>6</v>
      </c>
      <c r="J6286">
        <v>999999</v>
      </c>
      <c r="K6286" s="194">
        <v>999999</v>
      </c>
      <c r="L6286" t="s">
        <v>1083</v>
      </c>
      <c r="M6286" t="s">
        <v>1083</v>
      </c>
      <c r="N6286">
        <v>2240</v>
      </c>
      <c r="O6286" t="s">
        <v>7876</v>
      </c>
      <c r="P6286" t="s">
        <v>15573</v>
      </c>
      <c r="Q6286">
        <v>2.2400000000000002</v>
      </c>
      <c r="R6286" s="117" t="s">
        <v>14594</v>
      </c>
      <c r="S6286" s="117" t="s">
        <v>14589</v>
      </c>
      <c r="T6286" t="s">
        <v>12136</v>
      </c>
      <c r="U6286" t="s">
        <v>10772</v>
      </c>
    </row>
    <row r="6287" spans="1:21">
      <c r="A6287" s="117" t="s">
        <v>3455</v>
      </c>
      <c r="B6287" t="s">
        <v>14590</v>
      </c>
      <c r="C6287" t="s">
        <v>14590</v>
      </c>
      <c r="D6287">
        <v>102</v>
      </c>
      <c r="E6287">
        <v>96</v>
      </c>
      <c r="F6287">
        <v>102</v>
      </c>
      <c r="G6287">
        <v>96</v>
      </c>
      <c r="H6287">
        <v>6</v>
      </c>
      <c r="I6287">
        <v>6</v>
      </c>
      <c r="J6287">
        <v>999999</v>
      </c>
      <c r="K6287" s="194">
        <v>999999</v>
      </c>
      <c r="L6287" t="s">
        <v>1083</v>
      </c>
      <c r="M6287" t="s">
        <v>1083</v>
      </c>
      <c r="N6287">
        <v>2240</v>
      </c>
      <c r="O6287" t="s">
        <v>7876</v>
      </c>
      <c r="P6287" t="s">
        <v>15573</v>
      </c>
      <c r="Q6287">
        <v>2.2400000000000002</v>
      </c>
      <c r="R6287" s="117" t="s">
        <v>14594</v>
      </c>
      <c r="S6287" s="117" t="s">
        <v>14589</v>
      </c>
      <c r="T6287" t="s">
        <v>12136</v>
      </c>
      <c r="U6287" t="s">
        <v>10772</v>
      </c>
    </row>
    <row r="6288" spans="1:21">
      <c r="A6288" s="117" t="s">
        <v>3456</v>
      </c>
      <c r="B6288" t="s">
        <v>14590</v>
      </c>
      <c r="C6288" t="s">
        <v>14590</v>
      </c>
      <c r="D6288">
        <v>35</v>
      </c>
      <c r="E6288">
        <v>29</v>
      </c>
      <c r="F6288">
        <v>35</v>
      </c>
      <c r="G6288">
        <v>29</v>
      </c>
      <c r="H6288">
        <v>1</v>
      </c>
      <c r="I6288">
        <v>1</v>
      </c>
      <c r="J6288">
        <v>156</v>
      </c>
      <c r="K6288" s="194">
        <v>156</v>
      </c>
      <c r="L6288" t="s">
        <v>1083</v>
      </c>
      <c r="M6288" t="s">
        <v>1083</v>
      </c>
      <c r="N6288">
        <v>2240</v>
      </c>
      <c r="O6288" t="s">
        <v>7876</v>
      </c>
      <c r="P6288" t="s">
        <v>15573</v>
      </c>
      <c r="Q6288">
        <v>2.2400000000000002</v>
      </c>
      <c r="R6288" s="117" t="s">
        <v>14594</v>
      </c>
      <c r="S6288" s="117" t="s">
        <v>14589</v>
      </c>
      <c r="T6288" t="s">
        <v>12136</v>
      </c>
      <c r="U6288" t="s">
        <v>10772</v>
      </c>
    </row>
    <row r="6289" spans="1:21">
      <c r="A6289" s="117" t="s">
        <v>3457</v>
      </c>
      <c r="B6289" t="s">
        <v>14590</v>
      </c>
      <c r="C6289" t="s">
        <v>14590</v>
      </c>
      <c r="D6289">
        <v>102</v>
      </c>
      <c r="E6289">
        <v>96</v>
      </c>
      <c r="F6289">
        <v>102</v>
      </c>
      <c r="G6289">
        <v>96</v>
      </c>
      <c r="H6289">
        <v>6</v>
      </c>
      <c r="I6289">
        <v>6</v>
      </c>
      <c r="J6289">
        <v>999999</v>
      </c>
      <c r="K6289" s="194">
        <v>999999</v>
      </c>
      <c r="L6289" t="s">
        <v>1083</v>
      </c>
      <c r="M6289" t="s">
        <v>1083</v>
      </c>
      <c r="N6289">
        <v>2240</v>
      </c>
      <c r="O6289" t="s">
        <v>7876</v>
      </c>
      <c r="P6289" t="s">
        <v>15573</v>
      </c>
      <c r="Q6289">
        <v>2.2400000000000002</v>
      </c>
      <c r="R6289" s="117" t="s">
        <v>14594</v>
      </c>
      <c r="S6289" s="117" t="s">
        <v>14589</v>
      </c>
      <c r="T6289" t="s">
        <v>12136</v>
      </c>
      <c r="U6289" t="s">
        <v>10772</v>
      </c>
    </row>
    <row r="6290" spans="1:21">
      <c r="A6290" s="117" t="s">
        <v>3458</v>
      </c>
      <c r="B6290" t="s">
        <v>14590</v>
      </c>
      <c r="C6290" t="s">
        <v>14590</v>
      </c>
      <c r="D6290">
        <v>35</v>
      </c>
      <c r="E6290">
        <v>29</v>
      </c>
      <c r="F6290">
        <v>35</v>
      </c>
      <c r="G6290">
        <v>29</v>
      </c>
      <c r="H6290">
        <v>1</v>
      </c>
      <c r="I6290">
        <v>1</v>
      </c>
      <c r="J6290">
        <v>44</v>
      </c>
      <c r="K6290" s="194">
        <v>44</v>
      </c>
      <c r="L6290" t="s">
        <v>1083</v>
      </c>
      <c r="M6290" t="s">
        <v>1083</v>
      </c>
      <c r="N6290">
        <v>2217</v>
      </c>
      <c r="O6290" t="s">
        <v>7876</v>
      </c>
      <c r="P6290" t="s">
        <v>15574</v>
      </c>
      <c r="Q6290">
        <v>2.2170000000000001</v>
      </c>
      <c r="R6290" s="117" t="s">
        <v>14594</v>
      </c>
      <c r="S6290" s="117" t="s">
        <v>14589</v>
      </c>
      <c r="T6290" t="s">
        <v>12136</v>
      </c>
      <c r="U6290" t="s">
        <v>10772</v>
      </c>
    </row>
    <row r="6291" spans="1:21">
      <c r="A6291" s="117" t="s">
        <v>3459</v>
      </c>
      <c r="B6291" t="s">
        <v>14590</v>
      </c>
      <c r="C6291" t="s">
        <v>14590</v>
      </c>
      <c r="D6291">
        <v>102</v>
      </c>
      <c r="E6291">
        <v>96</v>
      </c>
      <c r="F6291">
        <v>102</v>
      </c>
      <c r="G6291">
        <v>96</v>
      </c>
      <c r="H6291">
        <v>6</v>
      </c>
      <c r="I6291">
        <v>6</v>
      </c>
      <c r="J6291">
        <v>999999</v>
      </c>
      <c r="K6291" s="194">
        <v>999999</v>
      </c>
      <c r="L6291" t="s">
        <v>1083</v>
      </c>
      <c r="M6291" t="s">
        <v>1083</v>
      </c>
      <c r="N6291">
        <v>2240</v>
      </c>
      <c r="O6291" t="s">
        <v>7876</v>
      </c>
      <c r="P6291" t="s">
        <v>15573</v>
      </c>
      <c r="Q6291">
        <v>2.2400000000000002</v>
      </c>
      <c r="R6291" s="117" t="s">
        <v>14594</v>
      </c>
      <c r="S6291" s="117" t="s">
        <v>14589</v>
      </c>
      <c r="T6291" t="s">
        <v>12136</v>
      </c>
      <c r="U6291" t="s">
        <v>10772</v>
      </c>
    </row>
    <row r="6292" spans="1:21">
      <c r="A6292" s="117" t="s">
        <v>3460</v>
      </c>
      <c r="B6292" t="s">
        <v>14590</v>
      </c>
      <c r="C6292" t="s">
        <v>14590</v>
      </c>
      <c r="D6292">
        <v>35</v>
      </c>
      <c r="E6292">
        <v>29</v>
      </c>
      <c r="F6292">
        <v>35</v>
      </c>
      <c r="G6292">
        <v>29</v>
      </c>
      <c r="H6292">
        <v>1</v>
      </c>
      <c r="I6292">
        <v>1</v>
      </c>
      <c r="J6292">
        <v>111</v>
      </c>
      <c r="K6292" s="194">
        <v>111</v>
      </c>
      <c r="L6292" t="s">
        <v>1083</v>
      </c>
      <c r="M6292" t="s">
        <v>1083</v>
      </c>
      <c r="N6292">
        <v>2216</v>
      </c>
      <c r="O6292" t="s">
        <v>7876</v>
      </c>
      <c r="P6292" t="s">
        <v>15574</v>
      </c>
      <c r="Q6292">
        <v>2.2160000000000002</v>
      </c>
      <c r="R6292" s="117" t="s">
        <v>14594</v>
      </c>
      <c r="S6292" s="117" t="s">
        <v>14589</v>
      </c>
      <c r="T6292" t="s">
        <v>12136</v>
      </c>
      <c r="U6292" t="s">
        <v>10772</v>
      </c>
    </row>
    <row r="6293" spans="1:21">
      <c r="A6293" s="117" t="s">
        <v>3461</v>
      </c>
      <c r="B6293" t="s">
        <v>14590</v>
      </c>
      <c r="C6293" t="s">
        <v>14590</v>
      </c>
      <c r="D6293">
        <v>102</v>
      </c>
      <c r="E6293">
        <v>96</v>
      </c>
      <c r="F6293">
        <v>102</v>
      </c>
      <c r="G6293">
        <v>96</v>
      </c>
      <c r="H6293">
        <v>1</v>
      </c>
      <c r="I6293">
        <v>1</v>
      </c>
      <c r="J6293">
        <v>999999</v>
      </c>
      <c r="K6293" s="194">
        <v>999999</v>
      </c>
      <c r="L6293" t="s">
        <v>1083</v>
      </c>
      <c r="M6293" t="s">
        <v>1083</v>
      </c>
      <c r="N6293">
        <v>2240</v>
      </c>
      <c r="O6293" t="s">
        <v>7876</v>
      </c>
      <c r="P6293" t="s">
        <v>15573</v>
      </c>
      <c r="Q6293">
        <v>2.2400000000000002</v>
      </c>
      <c r="R6293" s="117" t="s">
        <v>14594</v>
      </c>
      <c r="S6293" s="117" t="s">
        <v>14589</v>
      </c>
      <c r="T6293" t="s">
        <v>12136</v>
      </c>
      <c r="U6293" t="s">
        <v>10772</v>
      </c>
    </row>
    <row r="6294" spans="1:21">
      <c r="A6294" s="117" t="s">
        <v>3462</v>
      </c>
      <c r="B6294" t="s">
        <v>14590</v>
      </c>
      <c r="C6294" t="s">
        <v>14590</v>
      </c>
      <c r="D6294">
        <v>35</v>
      </c>
      <c r="E6294">
        <v>29</v>
      </c>
      <c r="F6294">
        <v>35</v>
      </c>
      <c r="G6294">
        <v>29</v>
      </c>
      <c r="H6294">
        <v>1</v>
      </c>
      <c r="I6294">
        <v>1</v>
      </c>
      <c r="J6294">
        <v>135</v>
      </c>
      <c r="K6294" s="194">
        <v>135</v>
      </c>
      <c r="L6294" t="s">
        <v>1083</v>
      </c>
      <c r="M6294" t="s">
        <v>1083</v>
      </c>
      <c r="N6294">
        <v>2240</v>
      </c>
      <c r="O6294" t="s">
        <v>7876</v>
      </c>
      <c r="P6294" t="s">
        <v>15575</v>
      </c>
      <c r="Q6294">
        <v>2.2400000000000002</v>
      </c>
      <c r="R6294" s="117" t="s">
        <v>14594</v>
      </c>
      <c r="S6294" s="117" t="s">
        <v>14589</v>
      </c>
      <c r="T6294" t="s">
        <v>12136</v>
      </c>
      <c r="U6294" t="s">
        <v>10772</v>
      </c>
    </row>
    <row r="6295" spans="1:21">
      <c r="A6295" s="117" t="s">
        <v>136</v>
      </c>
      <c r="B6295" t="s">
        <v>13815</v>
      </c>
      <c r="C6295" t="s">
        <v>14590</v>
      </c>
      <c r="D6295">
        <v>2</v>
      </c>
      <c r="E6295">
        <v>29</v>
      </c>
      <c r="F6295">
        <v>35</v>
      </c>
      <c r="G6295">
        <v>29</v>
      </c>
      <c r="H6295">
        <v>1</v>
      </c>
      <c r="I6295">
        <v>1</v>
      </c>
      <c r="J6295">
        <v>6</v>
      </c>
      <c r="K6295" s="194">
        <v>94</v>
      </c>
      <c r="L6295" t="s">
        <v>1083</v>
      </c>
      <c r="M6295" t="s">
        <v>1083</v>
      </c>
      <c r="N6295">
        <v>1620</v>
      </c>
      <c r="O6295" t="s">
        <v>7876</v>
      </c>
      <c r="P6295" t="s">
        <v>8865</v>
      </c>
      <c r="Q6295">
        <v>1.62</v>
      </c>
      <c r="R6295" s="117" t="s">
        <v>14594</v>
      </c>
      <c r="S6295" s="117" t="s">
        <v>14589</v>
      </c>
      <c r="T6295" t="s">
        <v>12136</v>
      </c>
      <c r="U6295" t="s">
        <v>10772</v>
      </c>
    </row>
    <row r="6296" spans="1:21">
      <c r="A6296" s="117" t="s">
        <v>137</v>
      </c>
      <c r="B6296" t="s">
        <v>13815</v>
      </c>
      <c r="C6296" t="s">
        <v>14590</v>
      </c>
      <c r="D6296">
        <v>2</v>
      </c>
      <c r="E6296">
        <v>29</v>
      </c>
      <c r="F6296">
        <v>35</v>
      </c>
      <c r="G6296">
        <v>29</v>
      </c>
      <c r="H6296">
        <v>1</v>
      </c>
      <c r="I6296">
        <v>1</v>
      </c>
      <c r="J6296">
        <v>5</v>
      </c>
      <c r="K6296" s="194">
        <v>779</v>
      </c>
      <c r="L6296" t="s">
        <v>1083</v>
      </c>
      <c r="M6296" t="s">
        <v>1083</v>
      </c>
      <c r="N6296">
        <v>1582</v>
      </c>
      <c r="O6296" t="s">
        <v>7876</v>
      </c>
      <c r="P6296" t="s">
        <v>8865</v>
      </c>
      <c r="Q6296">
        <v>1.5820000000000001</v>
      </c>
      <c r="R6296" s="117" t="s">
        <v>14594</v>
      </c>
      <c r="S6296" s="117" t="s">
        <v>14589</v>
      </c>
      <c r="T6296" t="s">
        <v>12136</v>
      </c>
      <c r="U6296" t="s">
        <v>10772</v>
      </c>
    </row>
    <row r="6297" spans="1:21">
      <c r="A6297" s="117" t="s">
        <v>138</v>
      </c>
      <c r="B6297" t="s">
        <v>13815</v>
      </c>
      <c r="C6297" t="s">
        <v>14590</v>
      </c>
      <c r="D6297">
        <v>2</v>
      </c>
      <c r="E6297">
        <v>29</v>
      </c>
      <c r="F6297">
        <v>35</v>
      </c>
      <c r="G6297">
        <v>29</v>
      </c>
      <c r="H6297">
        <v>1</v>
      </c>
      <c r="I6297">
        <v>1</v>
      </c>
      <c r="J6297">
        <v>12</v>
      </c>
      <c r="K6297" s="194">
        <v>545</v>
      </c>
      <c r="L6297" t="s">
        <v>1083</v>
      </c>
      <c r="M6297" t="s">
        <v>1083</v>
      </c>
      <c r="N6297">
        <v>1588</v>
      </c>
      <c r="O6297" t="s">
        <v>7876</v>
      </c>
      <c r="P6297" t="s">
        <v>8866</v>
      </c>
      <c r="Q6297">
        <v>1.5880000000000001</v>
      </c>
      <c r="R6297" s="117" t="s">
        <v>14594</v>
      </c>
      <c r="S6297" s="117" t="s">
        <v>14589</v>
      </c>
      <c r="T6297" t="s">
        <v>12136</v>
      </c>
      <c r="U6297" t="s">
        <v>10772</v>
      </c>
    </row>
    <row r="6298" spans="1:21">
      <c r="A6298" s="117" t="s">
        <v>139</v>
      </c>
      <c r="B6298" t="s">
        <v>14590</v>
      </c>
      <c r="C6298" t="s">
        <v>14590</v>
      </c>
      <c r="D6298">
        <v>35</v>
      </c>
      <c r="E6298">
        <v>29</v>
      </c>
      <c r="F6298">
        <v>35</v>
      </c>
      <c r="G6298">
        <v>29</v>
      </c>
      <c r="H6298">
        <v>1</v>
      </c>
      <c r="I6298">
        <v>1</v>
      </c>
      <c r="J6298">
        <v>504</v>
      </c>
      <c r="K6298" s="194">
        <v>504</v>
      </c>
      <c r="L6298" t="s">
        <v>1083</v>
      </c>
      <c r="M6298" t="s">
        <v>1083</v>
      </c>
      <c r="N6298">
        <v>1487</v>
      </c>
      <c r="O6298" t="s">
        <v>7876</v>
      </c>
      <c r="P6298" t="s">
        <v>8865</v>
      </c>
      <c r="Q6298">
        <v>1.4870000000000001</v>
      </c>
      <c r="R6298" s="117" t="s">
        <v>14743</v>
      </c>
      <c r="S6298" s="117" t="s">
        <v>14589</v>
      </c>
      <c r="T6298" t="s">
        <v>12136</v>
      </c>
      <c r="U6298" t="s">
        <v>10772</v>
      </c>
    </row>
    <row r="6299" spans="1:21">
      <c r="A6299" s="117" t="s">
        <v>3463</v>
      </c>
      <c r="B6299" t="s">
        <v>14590</v>
      </c>
      <c r="C6299" t="s">
        <v>14590</v>
      </c>
      <c r="D6299">
        <v>35</v>
      </c>
      <c r="E6299">
        <v>29</v>
      </c>
      <c r="F6299">
        <v>35</v>
      </c>
      <c r="G6299">
        <v>29</v>
      </c>
      <c r="H6299">
        <v>1</v>
      </c>
      <c r="I6299">
        <v>1</v>
      </c>
      <c r="J6299">
        <v>185</v>
      </c>
      <c r="K6299" s="194">
        <v>185</v>
      </c>
      <c r="L6299" t="s">
        <v>1083</v>
      </c>
      <c r="M6299" t="s">
        <v>1083</v>
      </c>
      <c r="N6299">
        <v>1570</v>
      </c>
      <c r="O6299" t="s">
        <v>7876</v>
      </c>
      <c r="P6299" t="s">
        <v>8865</v>
      </c>
      <c r="Q6299">
        <v>1.57</v>
      </c>
      <c r="R6299" s="117" t="s">
        <v>14594</v>
      </c>
      <c r="S6299" s="117" t="s">
        <v>14589</v>
      </c>
      <c r="T6299" t="s">
        <v>12136</v>
      </c>
      <c r="U6299" t="s">
        <v>10773</v>
      </c>
    </row>
    <row r="6300" spans="1:21">
      <c r="A6300" s="117" t="s">
        <v>140</v>
      </c>
      <c r="B6300" t="s">
        <v>13815</v>
      </c>
      <c r="C6300" t="s">
        <v>14590</v>
      </c>
      <c r="D6300">
        <v>2</v>
      </c>
      <c r="E6300">
        <v>29</v>
      </c>
      <c r="F6300">
        <v>35</v>
      </c>
      <c r="G6300">
        <v>29</v>
      </c>
      <c r="H6300">
        <v>1</v>
      </c>
      <c r="I6300">
        <v>1</v>
      </c>
      <c r="J6300">
        <v>6</v>
      </c>
      <c r="K6300" s="194">
        <v>808</v>
      </c>
      <c r="L6300" t="s">
        <v>1083</v>
      </c>
      <c r="M6300" t="s">
        <v>1083</v>
      </c>
      <c r="N6300">
        <v>1570</v>
      </c>
      <c r="O6300" t="s">
        <v>7876</v>
      </c>
      <c r="P6300" t="s">
        <v>8865</v>
      </c>
      <c r="Q6300">
        <v>1.57</v>
      </c>
      <c r="R6300" s="117" t="s">
        <v>14594</v>
      </c>
      <c r="S6300" s="117" t="s">
        <v>14589</v>
      </c>
      <c r="T6300" t="s">
        <v>12136</v>
      </c>
      <c r="U6300" t="s">
        <v>10772</v>
      </c>
    </row>
    <row r="6301" spans="1:21">
      <c r="A6301" s="117" t="s">
        <v>3464</v>
      </c>
      <c r="B6301" t="s">
        <v>14590</v>
      </c>
      <c r="C6301" t="s">
        <v>14590</v>
      </c>
      <c r="D6301">
        <v>35</v>
      </c>
      <c r="E6301">
        <v>29</v>
      </c>
      <c r="F6301">
        <v>35</v>
      </c>
      <c r="G6301">
        <v>29</v>
      </c>
      <c r="H6301">
        <v>1</v>
      </c>
      <c r="I6301">
        <v>1</v>
      </c>
      <c r="J6301">
        <v>144</v>
      </c>
      <c r="K6301" s="194">
        <v>144</v>
      </c>
      <c r="L6301" t="s">
        <v>1083</v>
      </c>
      <c r="M6301" t="s">
        <v>1083</v>
      </c>
      <c r="N6301">
        <v>1570</v>
      </c>
      <c r="O6301" t="s">
        <v>7876</v>
      </c>
      <c r="P6301" t="s">
        <v>8865</v>
      </c>
      <c r="Q6301">
        <v>1.57</v>
      </c>
      <c r="R6301" s="117" t="s">
        <v>14594</v>
      </c>
      <c r="S6301" s="117" t="s">
        <v>14589</v>
      </c>
      <c r="T6301" t="s">
        <v>12136</v>
      </c>
      <c r="U6301" t="s">
        <v>10772</v>
      </c>
    </row>
    <row r="6302" spans="1:21">
      <c r="A6302" s="117" t="s">
        <v>755</v>
      </c>
      <c r="B6302" t="s">
        <v>13815</v>
      </c>
      <c r="C6302" t="s">
        <v>14590</v>
      </c>
      <c r="D6302">
        <v>2</v>
      </c>
      <c r="E6302">
        <v>29</v>
      </c>
      <c r="F6302">
        <v>35</v>
      </c>
      <c r="G6302">
        <v>29</v>
      </c>
      <c r="H6302">
        <v>1</v>
      </c>
      <c r="I6302">
        <v>1</v>
      </c>
      <c r="J6302">
        <v>7</v>
      </c>
      <c r="K6302" s="194">
        <v>609</v>
      </c>
      <c r="L6302" t="s">
        <v>1083</v>
      </c>
      <c r="M6302" t="s">
        <v>1083</v>
      </c>
      <c r="N6302">
        <v>1583</v>
      </c>
      <c r="O6302" t="s">
        <v>7876</v>
      </c>
      <c r="P6302" t="s">
        <v>8865</v>
      </c>
      <c r="Q6302">
        <v>1.583</v>
      </c>
      <c r="R6302" s="117" t="s">
        <v>14594</v>
      </c>
      <c r="S6302" s="117" t="s">
        <v>14589</v>
      </c>
      <c r="T6302" t="s">
        <v>12136</v>
      </c>
      <c r="U6302" t="s">
        <v>10772</v>
      </c>
    </row>
    <row r="6303" spans="1:21">
      <c r="A6303" s="117" t="s">
        <v>3465</v>
      </c>
      <c r="B6303" t="s">
        <v>14590</v>
      </c>
      <c r="C6303" t="s">
        <v>14590</v>
      </c>
      <c r="D6303">
        <v>102</v>
      </c>
      <c r="E6303">
        <v>96</v>
      </c>
      <c r="F6303">
        <v>102</v>
      </c>
      <c r="G6303">
        <v>96</v>
      </c>
      <c r="H6303">
        <v>6</v>
      </c>
      <c r="I6303">
        <v>6</v>
      </c>
      <c r="J6303">
        <v>999999</v>
      </c>
      <c r="K6303" s="194">
        <v>999999</v>
      </c>
      <c r="L6303" t="s">
        <v>1083</v>
      </c>
      <c r="M6303" t="s">
        <v>1083</v>
      </c>
      <c r="N6303">
        <v>2240</v>
      </c>
      <c r="O6303" t="s">
        <v>7876</v>
      </c>
      <c r="P6303" t="s">
        <v>15576</v>
      </c>
      <c r="Q6303">
        <v>2.2400000000000002</v>
      </c>
      <c r="R6303" s="117" t="s">
        <v>14594</v>
      </c>
      <c r="S6303" s="117" t="s">
        <v>14589</v>
      </c>
      <c r="T6303" t="s">
        <v>12136</v>
      </c>
      <c r="U6303" t="s">
        <v>10772</v>
      </c>
    </row>
    <row r="6304" spans="1:21">
      <c r="A6304" s="117" t="s">
        <v>3466</v>
      </c>
      <c r="B6304" t="s">
        <v>14590</v>
      </c>
      <c r="C6304" t="s">
        <v>14590</v>
      </c>
      <c r="D6304">
        <v>102</v>
      </c>
      <c r="E6304">
        <v>96</v>
      </c>
      <c r="F6304">
        <v>102</v>
      </c>
      <c r="G6304">
        <v>96</v>
      </c>
      <c r="H6304">
        <v>6</v>
      </c>
      <c r="I6304">
        <v>6</v>
      </c>
      <c r="J6304">
        <v>999999</v>
      </c>
      <c r="K6304" s="194">
        <v>999999</v>
      </c>
      <c r="L6304" t="s">
        <v>1083</v>
      </c>
      <c r="M6304" t="s">
        <v>1083</v>
      </c>
      <c r="N6304">
        <v>2185</v>
      </c>
      <c r="O6304" t="s">
        <v>7876</v>
      </c>
      <c r="P6304" t="s">
        <v>15576</v>
      </c>
      <c r="Q6304">
        <v>2.1850000000000001</v>
      </c>
      <c r="R6304" s="117" t="s">
        <v>14594</v>
      </c>
      <c r="S6304" s="117" t="s">
        <v>14589</v>
      </c>
      <c r="T6304" t="s">
        <v>12136</v>
      </c>
      <c r="U6304" t="s">
        <v>10772</v>
      </c>
    </row>
    <row r="6305" spans="1:21">
      <c r="A6305" s="117" t="s">
        <v>3467</v>
      </c>
      <c r="B6305" t="s">
        <v>14590</v>
      </c>
      <c r="C6305" t="s">
        <v>14590</v>
      </c>
      <c r="D6305">
        <v>109</v>
      </c>
      <c r="E6305">
        <v>103</v>
      </c>
      <c r="F6305">
        <v>109</v>
      </c>
      <c r="G6305">
        <v>103</v>
      </c>
      <c r="H6305">
        <v>1</v>
      </c>
      <c r="I6305">
        <v>1</v>
      </c>
      <c r="J6305">
        <v>999999</v>
      </c>
      <c r="K6305" s="194">
        <v>999999</v>
      </c>
      <c r="L6305" t="s">
        <v>1083</v>
      </c>
      <c r="M6305" t="s">
        <v>1083</v>
      </c>
      <c r="N6305">
        <v>2220</v>
      </c>
      <c r="O6305" t="s">
        <v>7876</v>
      </c>
      <c r="P6305" t="s">
        <v>15576</v>
      </c>
      <c r="Q6305">
        <v>2.2200000000000002</v>
      </c>
      <c r="R6305" s="117" t="s">
        <v>14743</v>
      </c>
      <c r="S6305" s="117" t="s">
        <v>14589</v>
      </c>
      <c r="T6305" t="s">
        <v>12136</v>
      </c>
      <c r="U6305" t="s">
        <v>10772</v>
      </c>
    </row>
    <row r="6306" spans="1:21">
      <c r="A6306" s="117" t="s">
        <v>3468</v>
      </c>
      <c r="B6306" t="s">
        <v>14590</v>
      </c>
      <c r="C6306" t="s">
        <v>14590</v>
      </c>
      <c r="D6306">
        <v>35</v>
      </c>
      <c r="E6306">
        <v>29</v>
      </c>
      <c r="F6306">
        <v>35</v>
      </c>
      <c r="G6306">
        <v>29</v>
      </c>
      <c r="H6306">
        <v>1</v>
      </c>
      <c r="I6306">
        <v>1</v>
      </c>
      <c r="J6306">
        <v>170</v>
      </c>
      <c r="K6306" s="194">
        <v>170</v>
      </c>
      <c r="L6306" t="s">
        <v>1083</v>
      </c>
      <c r="M6306" t="s">
        <v>1083</v>
      </c>
      <c r="N6306">
        <v>2230</v>
      </c>
      <c r="O6306" t="s">
        <v>7876</v>
      </c>
      <c r="P6306" t="s">
        <v>15576</v>
      </c>
      <c r="Q6306">
        <v>2.23</v>
      </c>
      <c r="R6306" s="117" t="s">
        <v>14594</v>
      </c>
      <c r="S6306" s="117" t="s">
        <v>14589</v>
      </c>
      <c r="T6306" t="s">
        <v>12136</v>
      </c>
      <c r="U6306" t="s">
        <v>10772</v>
      </c>
    </row>
    <row r="6307" spans="1:21">
      <c r="A6307" s="117" t="s">
        <v>3469</v>
      </c>
      <c r="B6307" t="s">
        <v>14590</v>
      </c>
      <c r="C6307" t="s">
        <v>14590</v>
      </c>
      <c r="D6307">
        <v>35</v>
      </c>
      <c r="E6307">
        <v>29</v>
      </c>
      <c r="F6307">
        <v>35</v>
      </c>
      <c r="G6307">
        <v>29</v>
      </c>
      <c r="H6307">
        <v>1</v>
      </c>
      <c r="I6307">
        <v>1</v>
      </c>
      <c r="J6307">
        <v>14</v>
      </c>
      <c r="K6307" s="194">
        <v>14</v>
      </c>
      <c r="L6307" t="s">
        <v>1083</v>
      </c>
      <c r="M6307" t="s">
        <v>1083</v>
      </c>
      <c r="N6307">
        <v>2240</v>
      </c>
      <c r="O6307" t="s">
        <v>7876</v>
      </c>
      <c r="P6307" t="s">
        <v>8865</v>
      </c>
      <c r="Q6307">
        <v>2.2400000000000002</v>
      </c>
      <c r="R6307" s="117" t="s">
        <v>14594</v>
      </c>
      <c r="S6307" s="117" t="s">
        <v>14589</v>
      </c>
      <c r="T6307" t="s">
        <v>12136</v>
      </c>
      <c r="U6307" t="s">
        <v>10772</v>
      </c>
    </row>
    <row r="6308" spans="1:21">
      <c r="A6308" s="117" t="s">
        <v>3470</v>
      </c>
      <c r="B6308" t="s">
        <v>14590</v>
      </c>
      <c r="C6308" t="s">
        <v>14590</v>
      </c>
      <c r="D6308">
        <v>35</v>
      </c>
      <c r="E6308">
        <v>29</v>
      </c>
      <c r="F6308">
        <v>35</v>
      </c>
      <c r="G6308">
        <v>29</v>
      </c>
      <c r="H6308">
        <v>1</v>
      </c>
      <c r="I6308">
        <v>1</v>
      </c>
      <c r="J6308">
        <v>131</v>
      </c>
      <c r="K6308" s="194">
        <v>131</v>
      </c>
      <c r="L6308" t="s">
        <v>1083</v>
      </c>
      <c r="M6308" t="s">
        <v>1083</v>
      </c>
      <c r="N6308">
        <v>2240</v>
      </c>
      <c r="O6308" t="s">
        <v>7876</v>
      </c>
      <c r="P6308" t="s">
        <v>15576</v>
      </c>
      <c r="Q6308">
        <v>2.2400000000000002</v>
      </c>
      <c r="R6308" s="117" t="s">
        <v>14594</v>
      </c>
      <c r="S6308" s="117" t="s">
        <v>14589</v>
      </c>
      <c r="T6308" t="s">
        <v>12136</v>
      </c>
      <c r="U6308" t="s">
        <v>10772</v>
      </c>
    </row>
    <row r="6309" spans="1:21">
      <c r="A6309" s="117" t="s">
        <v>3471</v>
      </c>
      <c r="B6309" t="s">
        <v>14590</v>
      </c>
      <c r="C6309" t="s">
        <v>14590</v>
      </c>
      <c r="D6309">
        <v>102</v>
      </c>
      <c r="E6309">
        <v>96</v>
      </c>
      <c r="F6309">
        <v>102</v>
      </c>
      <c r="G6309">
        <v>96</v>
      </c>
      <c r="H6309">
        <v>6</v>
      </c>
      <c r="I6309">
        <v>6</v>
      </c>
      <c r="J6309">
        <v>999999</v>
      </c>
      <c r="K6309" s="194">
        <v>999999</v>
      </c>
      <c r="L6309" t="s">
        <v>1083</v>
      </c>
      <c r="M6309" t="s">
        <v>1083</v>
      </c>
      <c r="N6309">
        <v>2240</v>
      </c>
      <c r="O6309" t="s">
        <v>7876</v>
      </c>
      <c r="P6309" t="s">
        <v>15577</v>
      </c>
      <c r="Q6309">
        <v>2.2400000000000002</v>
      </c>
      <c r="R6309" s="117" t="s">
        <v>14594</v>
      </c>
      <c r="S6309" s="117" t="s">
        <v>14589</v>
      </c>
      <c r="T6309" t="s">
        <v>12136</v>
      </c>
      <c r="U6309" t="s">
        <v>10772</v>
      </c>
    </row>
    <row r="6310" spans="1:21">
      <c r="A6310" s="117" t="s">
        <v>3472</v>
      </c>
      <c r="B6310" t="s">
        <v>14590</v>
      </c>
      <c r="C6310" t="s">
        <v>14590</v>
      </c>
      <c r="D6310">
        <v>35</v>
      </c>
      <c r="E6310">
        <v>29</v>
      </c>
      <c r="F6310">
        <v>35</v>
      </c>
      <c r="G6310">
        <v>29</v>
      </c>
      <c r="H6310">
        <v>1</v>
      </c>
      <c r="I6310">
        <v>1</v>
      </c>
      <c r="J6310">
        <v>129</v>
      </c>
      <c r="K6310" s="194">
        <v>129</v>
      </c>
      <c r="L6310" t="s">
        <v>1083</v>
      </c>
      <c r="M6310" t="s">
        <v>1083</v>
      </c>
      <c r="N6310">
        <v>2220</v>
      </c>
      <c r="O6310" t="s">
        <v>7876</v>
      </c>
      <c r="P6310" t="s">
        <v>8867</v>
      </c>
      <c r="Q6310">
        <v>2.2200000000000002</v>
      </c>
      <c r="R6310" s="117" t="s">
        <v>14594</v>
      </c>
      <c r="S6310" s="117" t="s">
        <v>14589</v>
      </c>
      <c r="T6310" t="s">
        <v>12136</v>
      </c>
      <c r="U6310" t="s">
        <v>10772</v>
      </c>
    </row>
    <row r="6311" spans="1:21">
      <c r="A6311" s="117" t="s">
        <v>3473</v>
      </c>
      <c r="B6311" t="s">
        <v>14590</v>
      </c>
      <c r="C6311" t="s">
        <v>14590</v>
      </c>
      <c r="D6311">
        <v>102</v>
      </c>
      <c r="E6311">
        <v>96</v>
      </c>
      <c r="F6311">
        <v>102</v>
      </c>
      <c r="G6311">
        <v>96</v>
      </c>
      <c r="H6311">
        <v>1</v>
      </c>
      <c r="I6311">
        <v>1</v>
      </c>
      <c r="J6311">
        <v>999999</v>
      </c>
      <c r="K6311" s="194">
        <v>999999</v>
      </c>
      <c r="L6311" t="s">
        <v>1083</v>
      </c>
      <c r="M6311" t="s">
        <v>1083</v>
      </c>
      <c r="N6311">
        <v>2240</v>
      </c>
      <c r="O6311" t="s">
        <v>7876</v>
      </c>
      <c r="P6311" t="s">
        <v>15576</v>
      </c>
      <c r="Q6311">
        <v>2.2400000000000002</v>
      </c>
      <c r="R6311" s="117" t="s">
        <v>14594</v>
      </c>
      <c r="S6311" s="117" t="s">
        <v>14589</v>
      </c>
      <c r="T6311" t="s">
        <v>12136</v>
      </c>
      <c r="U6311" t="s">
        <v>10772</v>
      </c>
    </row>
    <row r="6312" spans="1:21">
      <c r="A6312" s="117" t="s">
        <v>3474</v>
      </c>
      <c r="B6312" t="s">
        <v>14590</v>
      </c>
      <c r="C6312" t="s">
        <v>14590</v>
      </c>
      <c r="D6312">
        <v>35</v>
      </c>
      <c r="E6312">
        <v>29</v>
      </c>
      <c r="F6312">
        <v>35</v>
      </c>
      <c r="G6312">
        <v>29</v>
      </c>
      <c r="H6312">
        <v>1</v>
      </c>
      <c r="I6312">
        <v>1</v>
      </c>
      <c r="J6312">
        <v>101</v>
      </c>
      <c r="K6312" s="194">
        <v>101</v>
      </c>
      <c r="L6312" t="s">
        <v>1083</v>
      </c>
      <c r="M6312" t="s">
        <v>1083</v>
      </c>
      <c r="N6312">
        <v>2220</v>
      </c>
      <c r="O6312" t="s">
        <v>7876</v>
      </c>
      <c r="P6312" t="s">
        <v>8867</v>
      </c>
      <c r="Q6312">
        <v>2.2200000000000002</v>
      </c>
      <c r="R6312" s="117" t="s">
        <v>14594</v>
      </c>
      <c r="S6312" s="117" t="s">
        <v>14589</v>
      </c>
      <c r="T6312" t="s">
        <v>12136</v>
      </c>
      <c r="U6312" t="s">
        <v>10772</v>
      </c>
    </row>
    <row r="6313" spans="1:21">
      <c r="A6313" s="117" t="s">
        <v>3475</v>
      </c>
      <c r="B6313" t="s">
        <v>14590</v>
      </c>
      <c r="C6313" t="s">
        <v>14590</v>
      </c>
      <c r="D6313">
        <v>35</v>
      </c>
      <c r="E6313">
        <v>29</v>
      </c>
      <c r="F6313">
        <v>35</v>
      </c>
      <c r="G6313">
        <v>29</v>
      </c>
      <c r="H6313">
        <v>1</v>
      </c>
      <c r="I6313">
        <v>1</v>
      </c>
      <c r="J6313">
        <v>62</v>
      </c>
      <c r="K6313" s="194">
        <v>62</v>
      </c>
      <c r="L6313" t="s">
        <v>1083</v>
      </c>
      <c r="M6313" t="s">
        <v>1083</v>
      </c>
      <c r="N6313">
        <v>5231</v>
      </c>
      <c r="O6313" t="s">
        <v>7876</v>
      </c>
      <c r="P6313" t="s">
        <v>8868</v>
      </c>
      <c r="Q6313">
        <v>5.2309999999999999</v>
      </c>
      <c r="R6313" s="117" t="s">
        <v>14594</v>
      </c>
      <c r="S6313" s="117" t="s">
        <v>14589</v>
      </c>
      <c r="T6313" t="s">
        <v>12136</v>
      </c>
      <c r="U6313" t="s">
        <v>10772</v>
      </c>
    </row>
    <row r="6314" spans="1:21">
      <c r="A6314" s="117" t="s">
        <v>3476</v>
      </c>
      <c r="B6314" t="s">
        <v>14590</v>
      </c>
      <c r="C6314" t="s">
        <v>14590</v>
      </c>
      <c r="D6314">
        <v>35</v>
      </c>
      <c r="E6314">
        <v>29</v>
      </c>
      <c r="F6314">
        <v>35</v>
      </c>
      <c r="G6314">
        <v>29</v>
      </c>
      <c r="H6314">
        <v>1</v>
      </c>
      <c r="I6314">
        <v>1</v>
      </c>
      <c r="J6314">
        <v>16</v>
      </c>
      <c r="K6314" s="194">
        <v>16</v>
      </c>
      <c r="L6314" t="s">
        <v>1083</v>
      </c>
      <c r="M6314" t="s">
        <v>1083</v>
      </c>
      <c r="N6314">
        <v>5313</v>
      </c>
      <c r="O6314" t="s">
        <v>7876</v>
      </c>
      <c r="P6314" t="s">
        <v>8868</v>
      </c>
      <c r="Q6314">
        <v>5.3129999999999997</v>
      </c>
      <c r="R6314" s="117" t="s">
        <v>14594</v>
      </c>
      <c r="S6314" s="117" t="s">
        <v>14589</v>
      </c>
      <c r="T6314" t="s">
        <v>12136</v>
      </c>
      <c r="U6314" t="s">
        <v>10772</v>
      </c>
    </row>
    <row r="6315" spans="1:21">
      <c r="A6315" s="117" t="s">
        <v>3477</v>
      </c>
      <c r="B6315" t="s">
        <v>14590</v>
      </c>
      <c r="C6315" t="s">
        <v>14590</v>
      </c>
      <c r="D6315">
        <v>35</v>
      </c>
      <c r="E6315">
        <v>29</v>
      </c>
      <c r="F6315">
        <v>35</v>
      </c>
      <c r="G6315">
        <v>29</v>
      </c>
      <c r="H6315">
        <v>1</v>
      </c>
      <c r="I6315">
        <v>1</v>
      </c>
      <c r="J6315">
        <v>137</v>
      </c>
      <c r="K6315" s="194">
        <v>137</v>
      </c>
      <c r="L6315" t="s">
        <v>1083</v>
      </c>
      <c r="M6315" t="s">
        <v>1083</v>
      </c>
      <c r="N6315">
        <v>5319</v>
      </c>
      <c r="O6315" t="s">
        <v>7876</v>
      </c>
      <c r="P6315" t="s">
        <v>8868</v>
      </c>
      <c r="Q6315">
        <v>5.319</v>
      </c>
      <c r="R6315" s="117" t="s">
        <v>14594</v>
      </c>
      <c r="S6315" s="117" t="s">
        <v>14589</v>
      </c>
      <c r="T6315" t="s">
        <v>12136</v>
      </c>
      <c r="U6315" t="s">
        <v>10772</v>
      </c>
    </row>
    <row r="6316" spans="1:21">
      <c r="A6316" s="117" t="s">
        <v>3478</v>
      </c>
      <c r="B6316" t="s">
        <v>14590</v>
      </c>
      <c r="C6316" t="s">
        <v>14590</v>
      </c>
      <c r="D6316">
        <v>83</v>
      </c>
      <c r="E6316">
        <v>77</v>
      </c>
      <c r="F6316">
        <v>83</v>
      </c>
      <c r="G6316">
        <v>77</v>
      </c>
      <c r="H6316">
        <v>1</v>
      </c>
      <c r="I6316">
        <v>1</v>
      </c>
      <c r="J6316">
        <v>999999</v>
      </c>
      <c r="K6316" s="194">
        <v>999999</v>
      </c>
      <c r="L6316" t="s">
        <v>1083</v>
      </c>
      <c r="M6316" t="s">
        <v>1083</v>
      </c>
      <c r="N6316">
        <v>6300</v>
      </c>
      <c r="O6316" t="s">
        <v>7876</v>
      </c>
      <c r="P6316" t="s">
        <v>8869</v>
      </c>
      <c r="Q6316">
        <v>6.3</v>
      </c>
      <c r="R6316" s="117" t="s">
        <v>14594</v>
      </c>
      <c r="S6316" s="117" t="s">
        <v>14589</v>
      </c>
      <c r="T6316" t="s">
        <v>12136</v>
      </c>
      <c r="U6316" t="s">
        <v>10772</v>
      </c>
    </row>
    <row r="6317" spans="1:21">
      <c r="A6317" s="117" t="s">
        <v>3479</v>
      </c>
      <c r="B6317" t="s">
        <v>14590</v>
      </c>
      <c r="C6317" t="s">
        <v>14590</v>
      </c>
      <c r="D6317">
        <v>55</v>
      </c>
      <c r="E6317">
        <v>49</v>
      </c>
      <c r="F6317">
        <v>55</v>
      </c>
      <c r="G6317">
        <v>49</v>
      </c>
      <c r="H6317">
        <v>1</v>
      </c>
      <c r="I6317">
        <v>1</v>
      </c>
      <c r="J6317">
        <v>999999</v>
      </c>
      <c r="K6317" s="194">
        <v>999999</v>
      </c>
      <c r="L6317" t="s">
        <v>1083</v>
      </c>
      <c r="M6317" t="s">
        <v>1083</v>
      </c>
      <c r="N6317">
        <v>7730</v>
      </c>
      <c r="O6317" t="s">
        <v>7876</v>
      </c>
      <c r="P6317" t="s">
        <v>8870</v>
      </c>
      <c r="Q6317">
        <v>7.73</v>
      </c>
      <c r="R6317" s="117" t="s">
        <v>14594</v>
      </c>
      <c r="S6317" s="117" t="s">
        <v>14589</v>
      </c>
      <c r="T6317" t="s">
        <v>12136</v>
      </c>
      <c r="U6317" t="s">
        <v>10772</v>
      </c>
    </row>
    <row r="6318" spans="1:21">
      <c r="A6318" s="117" t="s">
        <v>19524</v>
      </c>
      <c r="B6318" t="s">
        <v>14590</v>
      </c>
      <c r="C6318" t="s">
        <v>14590</v>
      </c>
      <c r="D6318">
        <v>84</v>
      </c>
      <c r="E6318">
        <v>78</v>
      </c>
      <c r="F6318">
        <v>84</v>
      </c>
      <c r="G6318">
        <v>78</v>
      </c>
      <c r="H6318">
        <v>1</v>
      </c>
      <c r="I6318">
        <v>1</v>
      </c>
      <c r="J6318">
        <v>999999</v>
      </c>
      <c r="K6318" s="194">
        <v>999999</v>
      </c>
      <c r="L6318" t="s">
        <v>1083</v>
      </c>
      <c r="M6318" t="s">
        <v>1083</v>
      </c>
      <c r="N6318">
        <v>7000</v>
      </c>
      <c r="O6318" t="s">
        <v>7876</v>
      </c>
      <c r="P6318" t="s">
        <v>8871</v>
      </c>
      <c r="Q6318">
        <v>7</v>
      </c>
      <c r="R6318" s="117" t="s">
        <v>14594</v>
      </c>
      <c r="S6318" s="117" t="s">
        <v>14589</v>
      </c>
      <c r="T6318" t="s">
        <v>12136</v>
      </c>
      <c r="U6318" t="s">
        <v>10773</v>
      </c>
    </row>
    <row r="6319" spans="1:21">
      <c r="A6319" s="117" t="s">
        <v>3480</v>
      </c>
      <c r="B6319" t="s">
        <v>13815</v>
      </c>
      <c r="C6319" t="s">
        <v>13815</v>
      </c>
      <c r="D6319">
        <v>2</v>
      </c>
      <c r="E6319">
        <v>29</v>
      </c>
      <c r="F6319">
        <v>2</v>
      </c>
      <c r="G6319">
        <v>29</v>
      </c>
      <c r="H6319">
        <v>1</v>
      </c>
      <c r="I6319">
        <v>1</v>
      </c>
      <c r="J6319">
        <v>11</v>
      </c>
      <c r="K6319" s="194">
        <v>3</v>
      </c>
      <c r="L6319" t="s">
        <v>1083</v>
      </c>
      <c r="M6319" t="s">
        <v>1083</v>
      </c>
      <c r="N6319">
        <v>4824</v>
      </c>
      <c r="O6319" t="s">
        <v>7876</v>
      </c>
      <c r="P6319" t="s">
        <v>8868</v>
      </c>
      <c r="Q6319">
        <v>4.8239999999999998</v>
      </c>
      <c r="R6319" s="117" t="s">
        <v>14594</v>
      </c>
      <c r="S6319" s="117" t="s">
        <v>14589</v>
      </c>
      <c r="T6319" t="s">
        <v>12136</v>
      </c>
      <c r="U6319" t="s">
        <v>10772</v>
      </c>
    </row>
    <row r="6320" spans="1:21">
      <c r="A6320" s="117" t="s">
        <v>3481</v>
      </c>
      <c r="B6320" t="s">
        <v>14590</v>
      </c>
      <c r="C6320" t="s">
        <v>14590</v>
      </c>
      <c r="D6320">
        <v>35</v>
      </c>
      <c r="E6320">
        <v>29</v>
      </c>
      <c r="F6320">
        <v>35</v>
      </c>
      <c r="G6320">
        <v>29</v>
      </c>
      <c r="H6320">
        <v>1</v>
      </c>
      <c r="I6320">
        <v>1</v>
      </c>
      <c r="J6320">
        <v>116</v>
      </c>
      <c r="K6320" s="194">
        <v>116</v>
      </c>
      <c r="L6320" t="s">
        <v>1083</v>
      </c>
      <c r="M6320" t="s">
        <v>1083</v>
      </c>
      <c r="N6320">
        <v>4937</v>
      </c>
      <c r="O6320" t="s">
        <v>7876</v>
      </c>
      <c r="P6320" t="s">
        <v>8868</v>
      </c>
      <c r="Q6320">
        <v>4.9370000000000003</v>
      </c>
      <c r="R6320" s="117" t="s">
        <v>14594</v>
      </c>
      <c r="S6320" s="117" t="s">
        <v>14589</v>
      </c>
      <c r="T6320" t="s">
        <v>12136</v>
      </c>
      <c r="U6320" t="s">
        <v>10773</v>
      </c>
    </row>
    <row r="6321" spans="1:21">
      <c r="A6321" s="117" t="s">
        <v>867</v>
      </c>
      <c r="B6321" t="s">
        <v>13815</v>
      </c>
      <c r="C6321" t="s">
        <v>13815</v>
      </c>
      <c r="D6321">
        <v>2</v>
      </c>
      <c r="E6321">
        <v>29</v>
      </c>
      <c r="F6321">
        <v>2</v>
      </c>
      <c r="G6321">
        <v>29</v>
      </c>
      <c r="H6321">
        <v>1</v>
      </c>
      <c r="I6321">
        <v>1</v>
      </c>
      <c r="J6321">
        <v>6</v>
      </c>
      <c r="K6321" s="194">
        <v>1</v>
      </c>
      <c r="L6321" t="s">
        <v>1083</v>
      </c>
      <c r="M6321" t="s">
        <v>1083</v>
      </c>
      <c r="N6321">
        <v>4918</v>
      </c>
      <c r="O6321" t="s">
        <v>7876</v>
      </c>
      <c r="P6321" t="s">
        <v>8868</v>
      </c>
      <c r="Q6321">
        <v>4.9180000000000001</v>
      </c>
      <c r="R6321" s="117" t="s">
        <v>14594</v>
      </c>
      <c r="S6321" s="117" t="s">
        <v>14589</v>
      </c>
      <c r="T6321" t="s">
        <v>12136</v>
      </c>
      <c r="U6321" t="s">
        <v>10772</v>
      </c>
    </row>
    <row r="6322" spans="1:21">
      <c r="A6322" s="117" t="s">
        <v>3482</v>
      </c>
      <c r="B6322" t="s">
        <v>14590</v>
      </c>
      <c r="C6322" t="s">
        <v>14590</v>
      </c>
      <c r="D6322">
        <v>35</v>
      </c>
      <c r="E6322">
        <v>29</v>
      </c>
      <c r="F6322">
        <v>35</v>
      </c>
      <c r="G6322">
        <v>29</v>
      </c>
      <c r="H6322">
        <v>1</v>
      </c>
      <c r="I6322">
        <v>1</v>
      </c>
      <c r="J6322">
        <v>17</v>
      </c>
      <c r="K6322" s="194">
        <v>17</v>
      </c>
      <c r="L6322" t="s">
        <v>1083</v>
      </c>
      <c r="M6322" t="s">
        <v>1083</v>
      </c>
      <c r="N6322">
        <v>6000</v>
      </c>
      <c r="O6322" t="s">
        <v>7876</v>
      </c>
      <c r="P6322" t="s">
        <v>8872</v>
      </c>
      <c r="Q6322">
        <v>6</v>
      </c>
      <c r="R6322" s="117" t="s">
        <v>14594</v>
      </c>
      <c r="S6322" s="117" t="s">
        <v>14589</v>
      </c>
      <c r="T6322" t="s">
        <v>12136</v>
      </c>
      <c r="U6322" t="s">
        <v>10772</v>
      </c>
    </row>
    <row r="6323" spans="1:21">
      <c r="A6323" s="117" t="s">
        <v>3483</v>
      </c>
      <c r="B6323" t="s">
        <v>14590</v>
      </c>
      <c r="C6323" t="s">
        <v>14590</v>
      </c>
      <c r="D6323">
        <v>81</v>
      </c>
      <c r="E6323">
        <v>75</v>
      </c>
      <c r="F6323">
        <v>81</v>
      </c>
      <c r="G6323">
        <v>75</v>
      </c>
      <c r="H6323">
        <v>1</v>
      </c>
      <c r="I6323">
        <v>1</v>
      </c>
      <c r="J6323">
        <v>999999</v>
      </c>
      <c r="K6323" s="194">
        <v>999999</v>
      </c>
      <c r="L6323" t="s">
        <v>1083</v>
      </c>
      <c r="M6323" t="s">
        <v>1083</v>
      </c>
      <c r="N6323">
        <v>7730</v>
      </c>
      <c r="O6323" t="s">
        <v>7876</v>
      </c>
      <c r="P6323" t="s">
        <v>8870</v>
      </c>
      <c r="Q6323">
        <v>7.73</v>
      </c>
      <c r="R6323" s="117" t="s">
        <v>14594</v>
      </c>
      <c r="S6323" s="117" t="s">
        <v>14589</v>
      </c>
      <c r="T6323" t="s">
        <v>12136</v>
      </c>
      <c r="U6323" t="s">
        <v>10772</v>
      </c>
    </row>
    <row r="6324" spans="1:21">
      <c r="A6324" s="117" t="s">
        <v>19525</v>
      </c>
      <c r="B6324" t="s">
        <v>14590</v>
      </c>
      <c r="C6324" t="s">
        <v>14590</v>
      </c>
      <c r="D6324">
        <v>35</v>
      </c>
      <c r="E6324">
        <v>29</v>
      </c>
      <c r="F6324">
        <v>35</v>
      </c>
      <c r="G6324">
        <v>29</v>
      </c>
      <c r="H6324">
        <v>1</v>
      </c>
      <c r="I6324">
        <v>1</v>
      </c>
      <c r="J6324">
        <v>14</v>
      </c>
      <c r="K6324" s="194">
        <v>14</v>
      </c>
      <c r="L6324" t="s">
        <v>1083</v>
      </c>
      <c r="M6324" t="s">
        <v>1083</v>
      </c>
      <c r="N6324">
        <v>7000</v>
      </c>
      <c r="O6324" t="s">
        <v>7876</v>
      </c>
      <c r="P6324" t="s">
        <v>8872</v>
      </c>
      <c r="Q6324">
        <v>7</v>
      </c>
      <c r="R6324" s="117" t="s">
        <v>14594</v>
      </c>
      <c r="S6324" s="117" t="s">
        <v>14589</v>
      </c>
      <c r="T6324" t="s">
        <v>12136</v>
      </c>
      <c r="U6324" t="s">
        <v>10772</v>
      </c>
    </row>
    <row r="6325" spans="1:21">
      <c r="A6325" s="117" t="s">
        <v>3484</v>
      </c>
      <c r="B6325" t="s">
        <v>14590</v>
      </c>
      <c r="C6325" t="s">
        <v>14590</v>
      </c>
      <c r="D6325">
        <v>56</v>
      </c>
      <c r="E6325">
        <v>50</v>
      </c>
      <c r="F6325">
        <v>56</v>
      </c>
      <c r="G6325">
        <v>50</v>
      </c>
      <c r="H6325">
        <v>1</v>
      </c>
      <c r="I6325">
        <v>1</v>
      </c>
      <c r="J6325">
        <v>999999</v>
      </c>
      <c r="K6325" s="194">
        <v>999999</v>
      </c>
      <c r="L6325" t="s">
        <v>1083</v>
      </c>
      <c r="M6325" t="s">
        <v>1083</v>
      </c>
      <c r="N6325">
        <v>5360</v>
      </c>
      <c r="O6325" t="s">
        <v>7876</v>
      </c>
      <c r="P6325" t="s">
        <v>8873</v>
      </c>
      <c r="Q6325">
        <v>5.36</v>
      </c>
      <c r="R6325" s="117" t="s">
        <v>14594</v>
      </c>
      <c r="S6325" s="117" t="s">
        <v>14589</v>
      </c>
      <c r="T6325" t="s">
        <v>12136</v>
      </c>
      <c r="U6325" t="s">
        <v>10772</v>
      </c>
    </row>
    <row r="6326" spans="1:21">
      <c r="A6326" s="117" t="s">
        <v>3485</v>
      </c>
      <c r="B6326" t="s">
        <v>14590</v>
      </c>
      <c r="C6326" t="s">
        <v>14590</v>
      </c>
      <c r="D6326">
        <v>35</v>
      </c>
      <c r="E6326">
        <v>29</v>
      </c>
      <c r="F6326">
        <v>35</v>
      </c>
      <c r="G6326">
        <v>29</v>
      </c>
      <c r="H6326">
        <v>1</v>
      </c>
      <c r="I6326">
        <v>1</v>
      </c>
      <c r="J6326">
        <v>40</v>
      </c>
      <c r="K6326" s="194">
        <v>40</v>
      </c>
      <c r="L6326" t="s">
        <v>1083</v>
      </c>
      <c r="M6326" t="s">
        <v>1083</v>
      </c>
      <c r="N6326">
        <v>5360</v>
      </c>
      <c r="O6326" t="s">
        <v>7876</v>
      </c>
      <c r="P6326" t="s">
        <v>13931</v>
      </c>
      <c r="Q6326">
        <v>5.36</v>
      </c>
      <c r="R6326" s="117" t="s">
        <v>14594</v>
      </c>
      <c r="S6326" s="117" t="s">
        <v>14589</v>
      </c>
      <c r="T6326" t="s">
        <v>12136</v>
      </c>
      <c r="U6326" t="s">
        <v>10772</v>
      </c>
    </row>
    <row r="6327" spans="1:21">
      <c r="A6327" s="117" t="s">
        <v>3486</v>
      </c>
      <c r="B6327" t="s">
        <v>14590</v>
      </c>
      <c r="C6327" t="s">
        <v>14590</v>
      </c>
      <c r="D6327">
        <v>35</v>
      </c>
      <c r="E6327">
        <v>29</v>
      </c>
      <c r="F6327">
        <v>35</v>
      </c>
      <c r="G6327">
        <v>29</v>
      </c>
      <c r="H6327">
        <v>1</v>
      </c>
      <c r="I6327">
        <v>1</v>
      </c>
      <c r="J6327">
        <v>84</v>
      </c>
      <c r="K6327" s="194">
        <v>84</v>
      </c>
      <c r="L6327" t="s">
        <v>1083</v>
      </c>
      <c r="M6327" t="s">
        <v>1083</v>
      </c>
      <c r="N6327">
        <v>5524</v>
      </c>
      <c r="O6327" t="s">
        <v>7876</v>
      </c>
      <c r="P6327" t="s">
        <v>8868</v>
      </c>
      <c r="Q6327">
        <v>5.524</v>
      </c>
      <c r="R6327" s="117" t="s">
        <v>14594</v>
      </c>
      <c r="S6327" s="117" t="s">
        <v>14589</v>
      </c>
      <c r="T6327" t="s">
        <v>12136</v>
      </c>
      <c r="U6327" t="s">
        <v>10772</v>
      </c>
    </row>
    <row r="6328" spans="1:21">
      <c r="A6328" s="117" t="s">
        <v>3487</v>
      </c>
      <c r="B6328" t="s">
        <v>14590</v>
      </c>
      <c r="C6328" t="s">
        <v>14590</v>
      </c>
      <c r="D6328">
        <v>56</v>
      </c>
      <c r="E6328">
        <v>50</v>
      </c>
      <c r="F6328">
        <v>56</v>
      </c>
      <c r="G6328">
        <v>50</v>
      </c>
      <c r="H6328">
        <v>1</v>
      </c>
      <c r="I6328">
        <v>1</v>
      </c>
      <c r="J6328">
        <v>999999</v>
      </c>
      <c r="K6328" s="194">
        <v>999999</v>
      </c>
      <c r="L6328" t="s">
        <v>1083</v>
      </c>
      <c r="M6328" t="s">
        <v>1083</v>
      </c>
      <c r="N6328">
        <v>7000</v>
      </c>
      <c r="O6328" t="s">
        <v>7876</v>
      </c>
      <c r="P6328" t="s">
        <v>8870</v>
      </c>
      <c r="Q6328">
        <v>7</v>
      </c>
      <c r="R6328" s="117" t="s">
        <v>14594</v>
      </c>
      <c r="S6328" s="117" t="s">
        <v>14589</v>
      </c>
      <c r="T6328" t="s">
        <v>12136</v>
      </c>
      <c r="U6328" t="s">
        <v>10772</v>
      </c>
    </row>
    <row r="6329" spans="1:21">
      <c r="A6329" s="117" t="s">
        <v>3488</v>
      </c>
      <c r="B6329" t="s">
        <v>14590</v>
      </c>
      <c r="C6329" t="s">
        <v>14590</v>
      </c>
      <c r="D6329">
        <v>84</v>
      </c>
      <c r="E6329">
        <v>78</v>
      </c>
      <c r="F6329">
        <v>84</v>
      </c>
      <c r="G6329">
        <v>78</v>
      </c>
      <c r="H6329">
        <v>1</v>
      </c>
      <c r="I6329">
        <v>1</v>
      </c>
      <c r="J6329">
        <v>999999</v>
      </c>
      <c r="K6329" s="194">
        <v>999999</v>
      </c>
      <c r="L6329" t="s">
        <v>1083</v>
      </c>
      <c r="M6329" t="s">
        <v>1083</v>
      </c>
      <c r="N6329">
        <v>8000</v>
      </c>
      <c r="O6329" t="s">
        <v>7876</v>
      </c>
      <c r="P6329" t="s">
        <v>8870</v>
      </c>
      <c r="Q6329">
        <v>8</v>
      </c>
      <c r="R6329" s="117" t="s">
        <v>14594</v>
      </c>
      <c r="S6329" s="117" t="s">
        <v>14589</v>
      </c>
      <c r="T6329" t="s">
        <v>12136</v>
      </c>
      <c r="U6329" t="s">
        <v>10772</v>
      </c>
    </row>
    <row r="6330" spans="1:21">
      <c r="A6330" s="117" t="s">
        <v>3489</v>
      </c>
      <c r="B6330" t="s">
        <v>14590</v>
      </c>
      <c r="C6330" t="s">
        <v>14590</v>
      </c>
      <c r="D6330">
        <v>83</v>
      </c>
      <c r="E6330">
        <v>77</v>
      </c>
      <c r="F6330">
        <v>83</v>
      </c>
      <c r="G6330">
        <v>77</v>
      </c>
      <c r="H6330">
        <v>1</v>
      </c>
      <c r="I6330">
        <v>1</v>
      </c>
      <c r="J6330">
        <v>22</v>
      </c>
      <c r="K6330" s="194">
        <v>22</v>
      </c>
      <c r="L6330" t="s">
        <v>1083</v>
      </c>
      <c r="M6330" t="s">
        <v>1083</v>
      </c>
      <c r="N6330">
        <v>7730</v>
      </c>
      <c r="O6330" t="s">
        <v>7876</v>
      </c>
      <c r="P6330" t="s">
        <v>8870</v>
      </c>
      <c r="Q6330">
        <v>7.73</v>
      </c>
      <c r="R6330" s="117" t="s">
        <v>14594</v>
      </c>
      <c r="S6330" s="117" t="s">
        <v>14589</v>
      </c>
      <c r="T6330" t="s">
        <v>12136</v>
      </c>
      <c r="U6330" t="s">
        <v>10772</v>
      </c>
    </row>
    <row r="6331" spans="1:21">
      <c r="A6331" s="117" t="s">
        <v>3490</v>
      </c>
      <c r="B6331" t="s">
        <v>14590</v>
      </c>
      <c r="C6331" t="s">
        <v>14590</v>
      </c>
      <c r="D6331">
        <v>35</v>
      </c>
      <c r="E6331">
        <v>29</v>
      </c>
      <c r="F6331">
        <v>35</v>
      </c>
      <c r="G6331">
        <v>29</v>
      </c>
      <c r="H6331">
        <v>1</v>
      </c>
      <c r="I6331">
        <v>1</v>
      </c>
      <c r="J6331">
        <v>4</v>
      </c>
      <c r="K6331" s="194">
        <v>4</v>
      </c>
      <c r="L6331" t="s">
        <v>1083</v>
      </c>
      <c r="M6331" t="s">
        <v>1083</v>
      </c>
      <c r="N6331">
        <v>5353</v>
      </c>
      <c r="O6331" t="s">
        <v>7876</v>
      </c>
      <c r="P6331" t="s">
        <v>8873</v>
      </c>
      <c r="Q6331">
        <v>5.3529999999999998</v>
      </c>
      <c r="R6331" s="117" t="s">
        <v>14594</v>
      </c>
      <c r="S6331" s="117" t="s">
        <v>14589</v>
      </c>
      <c r="T6331" t="s">
        <v>12136</v>
      </c>
      <c r="U6331" t="s">
        <v>10772</v>
      </c>
    </row>
    <row r="6332" spans="1:21">
      <c r="A6332" s="117" t="s">
        <v>3491</v>
      </c>
      <c r="B6332" t="s">
        <v>13815</v>
      </c>
      <c r="C6332" t="s">
        <v>13815</v>
      </c>
      <c r="D6332">
        <v>2</v>
      </c>
      <c r="E6332">
        <v>29</v>
      </c>
      <c r="F6332">
        <v>2</v>
      </c>
      <c r="G6332">
        <v>29</v>
      </c>
      <c r="H6332">
        <v>1</v>
      </c>
      <c r="I6332">
        <v>1</v>
      </c>
      <c r="J6332">
        <v>3</v>
      </c>
      <c r="K6332" s="194">
        <v>0</v>
      </c>
      <c r="L6332" t="s">
        <v>1083</v>
      </c>
      <c r="M6332" t="s">
        <v>1083</v>
      </c>
      <c r="N6332">
        <v>5360</v>
      </c>
      <c r="O6332" t="s">
        <v>7876</v>
      </c>
      <c r="P6332" t="s">
        <v>8873</v>
      </c>
      <c r="Q6332">
        <v>5.36</v>
      </c>
      <c r="R6332" s="117" t="s">
        <v>14594</v>
      </c>
      <c r="S6332" s="117" t="s">
        <v>14589</v>
      </c>
      <c r="T6332" t="s">
        <v>12136</v>
      </c>
      <c r="U6332" t="s">
        <v>10772</v>
      </c>
    </row>
    <row r="6333" spans="1:21">
      <c r="A6333" s="117" t="s">
        <v>3492</v>
      </c>
      <c r="B6333" t="s">
        <v>13815</v>
      </c>
      <c r="C6333" t="s">
        <v>14590</v>
      </c>
      <c r="D6333">
        <v>2</v>
      </c>
      <c r="E6333">
        <v>29</v>
      </c>
      <c r="F6333">
        <v>35</v>
      </c>
      <c r="G6333">
        <v>29</v>
      </c>
      <c r="H6333">
        <v>1</v>
      </c>
      <c r="I6333">
        <v>1</v>
      </c>
      <c r="J6333">
        <v>5</v>
      </c>
      <c r="K6333" s="194">
        <v>88</v>
      </c>
      <c r="L6333" t="s">
        <v>1083</v>
      </c>
      <c r="M6333" t="s">
        <v>1083</v>
      </c>
      <c r="N6333">
        <v>5339</v>
      </c>
      <c r="O6333" t="s">
        <v>7876</v>
      </c>
      <c r="P6333" t="s">
        <v>8873</v>
      </c>
      <c r="Q6333">
        <v>5.3390000000000004</v>
      </c>
      <c r="R6333" s="117" t="s">
        <v>14594</v>
      </c>
      <c r="S6333" s="117" t="s">
        <v>14589</v>
      </c>
      <c r="T6333" t="s">
        <v>12136</v>
      </c>
      <c r="U6333" t="s">
        <v>10772</v>
      </c>
    </row>
    <row r="6334" spans="1:21">
      <c r="A6334" s="117" t="s">
        <v>3493</v>
      </c>
      <c r="B6334" t="s">
        <v>14590</v>
      </c>
      <c r="C6334" t="s">
        <v>14590</v>
      </c>
      <c r="D6334">
        <v>55</v>
      </c>
      <c r="E6334">
        <v>49</v>
      </c>
      <c r="F6334">
        <v>55</v>
      </c>
      <c r="G6334">
        <v>49</v>
      </c>
      <c r="H6334">
        <v>1</v>
      </c>
      <c r="I6334">
        <v>1</v>
      </c>
      <c r="J6334">
        <v>999999</v>
      </c>
      <c r="K6334" s="194">
        <v>999999</v>
      </c>
      <c r="L6334" t="s">
        <v>1083</v>
      </c>
      <c r="M6334" t="s">
        <v>1083</v>
      </c>
      <c r="N6334">
        <v>7730</v>
      </c>
      <c r="O6334" t="s">
        <v>7876</v>
      </c>
      <c r="P6334" t="s">
        <v>8870</v>
      </c>
      <c r="Q6334">
        <v>7.73</v>
      </c>
      <c r="R6334" s="117" t="s">
        <v>14594</v>
      </c>
      <c r="S6334" s="117" t="s">
        <v>14589</v>
      </c>
      <c r="T6334" t="s">
        <v>12136</v>
      </c>
      <c r="U6334" t="s">
        <v>10772</v>
      </c>
    </row>
    <row r="6335" spans="1:21">
      <c r="A6335" s="117" t="s">
        <v>3494</v>
      </c>
      <c r="B6335" t="s">
        <v>14590</v>
      </c>
      <c r="C6335" t="s">
        <v>14590</v>
      </c>
      <c r="D6335">
        <v>82</v>
      </c>
      <c r="E6335">
        <v>76</v>
      </c>
      <c r="F6335">
        <v>82</v>
      </c>
      <c r="G6335">
        <v>76</v>
      </c>
      <c r="H6335">
        <v>1</v>
      </c>
      <c r="I6335">
        <v>1</v>
      </c>
      <c r="J6335">
        <v>5</v>
      </c>
      <c r="K6335" s="194">
        <v>5</v>
      </c>
      <c r="L6335" t="s">
        <v>1083</v>
      </c>
      <c r="M6335" t="s">
        <v>1083</v>
      </c>
      <c r="N6335">
        <v>7730</v>
      </c>
      <c r="O6335" t="s">
        <v>7876</v>
      </c>
      <c r="P6335" t="s">
        <v>8870</v>
      </c>
      <c r="Q6335">
        <v>7.73</v>
      </c>
      <c r="R6335" s="117" t="s">
        <v>14594</v>
      </c>
      <c r="S6335" s="117" t="s">
        <v>14589</v>
      </c>
      <c r="T6335" t="s">
        <v>12136</v>
      </c>
      <c r="U6335" t="s">
        <v>10772</v>
      </c>
    </row>
    <row r="6336" spans="1:21">
      <c r="A6336" s="117" t="s">
        <v>3495</v>
      </c>
      <c r="B6336" t="s">
        <v>14590</v>
      </c>
      <c r="C6336" t="s">
        <v>14590</v>
      </c>
      <c r="D6336">
        <v>82</v>
      </c>
      <c r="E6336">
        <v>76</v>
      </c>
      <c r="F6336">
        <v>82</v>
      </c>
      <c r="G6336">
        <v>76</v>
      </c>
      <c r="H6336">
        <v>1</v>
      </c>
      <c r="I6336">
        <v>1</v>
      </c>
      <c r="J6336">
        <v>4</v>
      </c>
      <c r="K6336" s="194">
        <v>4</v>
      </c>
      <c r="L6336" t="s">
        <v>1083</v>
      </c>
      <c r="M6336" t="s">
        <v>1083</v>
      </c>
      <c r="N6336">
        <v>7000</v>
      </c>
      <c r="O6336" t="s">
        <v>7876</v>
      </c>
      <c r="P6336" t="s">
        <v>8870</v>
      </c>
      <c r="Q6336">
        <v>7</v>
      </c>
      <c r="R6336" s="117" t="s">
        <v>14594</v>
      </c>
      <c r="S6336" s="117" t="s">
        <v>14589</v>
      </c>
      <c r="T6336" t="s">
        <v>12136</v>
      </c>
      <c r="U6336" t="s">
        <v>10772</v>
      </c>
    </row>
    <row r="6337" spans="1:21">
      <c r="A6337" s="117" t="s">
        <v>3496</v>
      </c>
      <c r="B6337" t="s">
        <v>14590</v>
      </c>
      <c r="C6337" t="s">
        <v>14590</v>
      </c>
      <c r="D6337">
        <v>109</v>
      </c>
      <c r="E6337">
        <v>103</v>
      </c>
      <c r="F6337">
        <v>109</v>
      </c>
      <c r="G6337">
        <v>103</v>
      </c>
      <c r="H6337">
        <v>8</v>
      </c>
      <c r="I6337">
        <v>8</v>
      </c>
      <c r="J6337">
        <v>999999</v>
      </c>
      <c r="K6337" s="194">
        <v>999999</v>
      </c>
      <c r="L6337" t="s">
        <v>1083</v>
      </c>
      <c r="M6337" t="s">
        <v>1083</v>
      </c>
      <c r="N6337">
        <v>1900</v>
      </c>
      <c r="O6337" t="s">
        <v>7876</v>
      </c>
      <c r="P6337" t="s">
        <v>15578</v>
      </c>
      <c r="Q6337">
        <v>1.9</v>
      </c>
      <c r="R6337" s="117" t="s">
        <v>14594</v>
      </c>
      <c r="S6337" s="117" t="s">
        <v>14589</v>
      </c>
      <c r="T6337" t="s">
        <v>12136</v>
      </c>
      <c r="U6337" t="s">
        <v>10772</v>
      </c>
    </row>
    <row r="6338" spans="1:21">
      <c r="A6338" s="117" t="s">
        <v>3497</v>
      </c>
      <c r="B6338" t="s">
        <v>14590</v>
      </c>
      <c r="C6338" t="s">
        <v>14590</v>
      </c>
      <c r="D6338">
        <v>102</v>
      </c>
      <c r="E6338">
        <v>96</v>
      </c>
      <c r="F6338">
        <v>102</v>
      </c>
      <c r="G6338">
        <v>96</v>
      </c>
      <c r="H6338">
        <v>8</v>
      </c>
      <c r="I6338">
        <v>8</v>
      </c>
      <c r="J6338">
        <v>999999</v>
      </c>
      <c r="K6338" s="194">
        <v>999999</v>
      </c>
      <c r="L6338" t="s">
        <v>1083</v>
      </c>
      <c r="M6338" t="s">
        <v>1083</v>
      </c>
      <c r="N6338">
        <v>1900</v>
      </c>
      <c r="O6338" t="s">
        <v>7876</v>
      </c>
      <c r="P6338" t="s">
        <v>15573</v>
      </c>
      <c r="Q6338">
        <v>1.9</v>
      </c>
      <c r="R6338" s="117" t="s">
        <v>14594</v>
      </c>
      <c r="S6338" s="117" t="s">
        <v>14589</v>
      </c>
      <c r="T6338" t="s">
        <v>12136</v>
      </c>
      <c r="U6338" t="s">
        <v>10772</v>
      </c>
    </row>
    <row r="6339" spans="1:21">
      <c r="A6339" s="117" t="s">
        <v>3498</v>
      </c>
      <c r="B6339" t="s">
        <v>14590</v>
      </c>
      <c r="C6339" t="s">
        <v>14590</v>
      </c>
      <c r="D6339">
        <v>109</v>
      </c>
      <c r="E6339">
        <v>103</v>
      </c>
      <c r="F6339">
        <v>109</v>
      </c>
      <c r="G6339">
        <v>103</v>
      </c>
      <c r="H6339">
        <v>8</v>
      </c>
      <c r="I6339">
        <v>8</v>
      </c>
      <c r="J6339">
        <v>999999</v>
      </c>
      <c r="K6339" s="194">
        <v>999999</v>
      </c>
      <c r="L6339" t="s">
        <v>1083</v>
      </c>
      <c r="M6339" t="s">
        <v>1083</v>
      </c>
      <c r="N6339">
        <v>1900</v>
      </c>
      <c r="O6339" t="s">
        <v>7876</v>
      </c>
      <c r="P6339" t="s">
        <v>15573</v>
      </c>
      <c r="Q6339">
        <v>1.9</v>
      </c>
      <c r="R6339" s="117" t="s">
        <v>14594</v>
      </c>
      <c r="S6339" s="117" t="s">
        <v>14589</v>
      </c>
      <c r="T6339" t="s">
        <v>12136</v>
      </c>
      <c r="U6339" t="s">
        <v>10772</v>
      </c>
    </row>
    <row r="6340" spans="1:21">
      <c r="A6340" s="117" t="s">
        <v>3499</v>
      </c>
      <c r="B6340" t="s">
        <v>14590</v>
      </c>
      <c r="C6340" t="s">
        <v>14590</v>
      </c>
      <c r="D6340">
        <v>109</v>
      </c>
      <c r="E6340">
        <v>103</v>
      </c>
      <c r="F6340">
        <v>109</v>
      </c>
      <c r="G6340">
        <v>103</v>
      </c>
      <c r="H6340">
        <v>8</v>
      </c>
      <c r="I6340">
        <v>8</v>
      </c>
      <c r="J6340">
        <v>999999</v>
      </c>
      <c r="K6340" s="194">
        <v>999999</v>
      </c>
      <c r="L6340" t="s">
        <v>1083</v>
      </c>
      <c r="M6340" t="s">
        <v>1083</v>
      </c>
      <c r="N6340">
        <v>1900</v>
      </c>
      <c r="O6340" t="s">
        <v>7876</v>
      </c>
      <c r="P6340" t="s">
        <v>15578</v>
      </c>
      <c r="Q6340">
        <v>1.9</v>
      </c>
      <c r="R6340" s="117" t="s">
        <v>14594</v>
      </c>
      <c r="S6340" s="117" t="s">
        <v>14589</v>
      </c>
      <c r="T6340" t="s">
        <v>12136</v>
      </c>
      <c r="U6340" t="s">
        <v>10772</v>
      </c>
    </row>
    <row r="6341" spans="1:21">
      <c r="A6341" s="117" t="s">
        <v>3500</v>
      </c>
      <c r="B6341" t="s">
        <v>14590</v>
      </c>
      <c r="C6341" t="s">
        <v>14590</v>
      </c>
      <c r="D6341">
        <v>109</v>
      </c>
      <c r="E6341">
        <v>103</v>
      </c>
      <c r="F6341">
        <v>109</v>
      </c>
      <c r="G6341">
        <v>103</v>
      </c>
      <c r="H6341">
        <v>8</v>
      </c>
      <c r="I6341">
        <v>8</v>
      </c>
      <c r="J6341">
        <v>999999</v>
      </c>
      <c r="K6341" s="194">
        <v>999999</v>
      </c>
      <c r="L6341" t="s">
        <v>1083</v>
      </c>
      <c r="M6341" t="s">
        <v>1083</v>
      </c>
      <c r="N6341">
        <v>1900</v>
      </c>
      <c r="O6341" t="s">
        <v>7876</v>
      </c>
      <c r="P6341" t="s">
        <v>15578</v>
      </c>
      <c r="Q6341">
        <v>1.9</v>
      </c>
      <c r="R6341" s="117" t="s">
        <v>14594</v>
      </c>
      <c r="S6341" s="117" t="s">
        <v>14589</v>
      </c>
      <c r="T6341" t="s">
        <v>12136</v>
      </c>
      <c r="U6341" t="s">
        <v>10772</v>
      </c>
    </row>
    <row r="6342" spans="1:21">
      <c r="A6342" s="117" t="s">
        <v>3501</v>
      </c>
      <c r="B6342" t="s">
        <v>14590</v>
      </c>
      <c r="C6342" t="s">
        <v>14590</v>
      </c>
      <c r="D6342">
        <v>102</v>
      </c>
      <c r="E6342">
        <v>96</v>
      </c>
      <c r="F6342">
        <v>102</v>
      </c>
      <c r="G6342">
        <v>96</v>
      </c>
      <c r="H6342">
        <v>8</v>
      </c>
      <c r="I6342">
        <v>8</v>
      </c>
      <c r="J6342">
        <v>999999</v>
      </c>
      <c r="K6342" s="194">
        <v>999999</v>
      </c>
      <c r="L6342" t="s">
        <v>1083</v>
      </c>
      <c r="M6342" t="s">
        <v>1083</v>
      </c>
      <c r="N6342">
        <v>1900</v>
      </c>
      <c r="O6342" t="s">
        <v>7876</v>
      </c>
      <c r="P6342" t="s">
        <v>15579</v>
      </c>
      <c r="Q6342">
        <v>1.9</v>
      </c>
      <c r="R6342" s="117" t="s">
        <v>14594</v>
      </c>
      <c r="S6342" s="117" t="s">
        <v>14589</v>
      </c>
      <c r="T6342" t="s">
        <v>12136</v>
      </c>
      <c r="U6342" t="s">
        <v>10772</v>
      </c>
    </row>
    <row r="6343" spans="1:21">
      <c r="A6343" s="117" t="s">
        <v>3502</v>
      </c>
      <c r="B6343" t="s">
        <v>14590</v>
      </c>
      <c r="C6343" t="s">
        <v>14590</v>
      </c>
      <c r="D6343">
        <v>102</v>
      </c>
      <c r="E6343">
        <v>96</v>
      </c>
      <c r="F6343">
        <v>102</v>
      </c>
      <c r="G6343">
        <v>96</v>
      </c>
      <c r="H6343">
        <v>1</v>
      </c>
      <c r="I6343">
        <v>1</v>
      </c>
      <c r="J6343">
        <v>999999</v>
      </c>
      <c r="K6343" s="194">
        <v>999999</v>
      </c>
      <c r="L6343" t="s">
        <v>1083</v>
      </c>
      <c r="M6343" t="s">
        <v>1083</v>
      </c>
      <c r="N6343">
        <v>2520</v>
      </c>
      <c r="O6343" t="s">
        <v>7876</v>
      </c>
      <c r="P6343" t="s">
        <v>15580</v>
      </c>
      <c r="Q6343">
        <v>2.52</v>
      </c>
      <c r="R6343" s="117" t="s">
        <v>14594</v>
      </c>
      <c r="S6343" s="117" t="s">
        <v>14589</v>
      </c>
      <c r="T6343" t="s">
        <v>12136</v>
      </c>
      <c r="U6343" t="s">
        <v>10772</v>
      </c>
    </row>
    <row r="6344" spans="1:21">
      <c r="A6344" s="117" t="s">
        <v>3503</v>
      </c>
      <c r="B6344" t="s">
        <v>14590</v>
      </c>
      <c r="C6344" t="s">
        <v>14590</v>
      </c>
      <c r="D6344">
        <v>102</v>
      </c>
      <c r="E6344">
        <v>96</v>
      </c>
      <c r="F6344">
        <v>102</v>
      </c>
      <c r="G6344">
        <v>96</v>
      </c>
      <c r="H6344">
        <v>6</v>
      </c>
      <c r="I6344">
        <v>6</v>
      </c>
      <c r="J6344">
        <v>999999</v>
      </c>
      <c r="K6344" s="194">
        <v>999999</v>
      </c>
      <c r="L6344" t="s">
        <v>1083</v>
      </c>
      <c r="M6344" t="s">
        <v>1083</v>
      </c>
      <c r="N6344">
        <v>2520</v>
      </c>
      <c r="O6344" t="s">
        <v>7876</v>
      </c>
      <c r="P6344" t="s">
        <v>15581</v>
      </c>
      <c r="Q6344">
        <v>2.52</v>
      </c>
      <c r="R6344" s="117" t="s">
        <v>14594</v>
      </c>
      <c r="S6344" s="117" t="s">
        <v>14589</v>
      </c>
      <c r="T6344" t="s">
        <v>12136</v>
      </c>
      <c r="U6344" t="s">
        <v>10772</v>
      </c>
    </row>
    <row r="6345" spans="1:21">
      <c r="A6345" s="117" t="s">
        <v>3504</v>
      </c>
      <c r="B6345" t="s">
        <v>14590</v>
      </c>
      <c r="C6345" t="s">
        <v>14590</v>
      </c>
      <c r="D6345">
        <v>102</v>
      </c>
      <c r="E6345">
        <v>96</v>
      </c>
      <c r="F6345">
        <v>102</v>
      </c>
      <c r="G6345">
        <v>96</v>
      </c>
      <c r="H6345">
        <v>6</v>
      </c>
      <c r="I6345">
        <v>6</v>
      </c>
      <c r="J6345">
        <v>999999</v>
      </c>
      <c r="K6345" s="194">
        <v>999999</v>
      </c>
      <c r="L6345" t="s">
        <v>1083</v>
      </c>
      <c r="M6345" t="s">
        <v>1083</v>
      </c>
      <c r="N6345">
        <v>2484</v>
      </c>
      <c r="O6345" t="s">
        <v>7876</v>
      </c>
      <c r="P6345" t="s">
        <v>15576</v>
      </c>
      <c r="Q6345">
        <v>2.484</v>
      </c>
      <c r="R6345" s="117" t="s">
        <v>14594</v>
      </c>
      <c r="S6345" s="117" t="s">
        <v>14589</v>
      </c>
      <c r="T6345" t="s">
        <v>12136</v>
      </c>
      <c r="U6345" t="s">
        <v>10772</v>
      </c>
    </row>
    <row r="6346" spans="1:21">
      <c r="A6346" s="117" t="s">
        <v>3505</v>
      </c>
      <c r="B6346" t="s">
        <v>14590</v>
      </c>
      <c r="C6346" t="s">
        <v>14590</v>
      </c>
      <c r="D6346">
        <v>102</v>
      </c>
      <c r="E6346">
        <v>96</v>
      </c>
      <c r="F6346">
        <v>102</v>
      </c>
      <c r="G6346">
        <v>96</v>
      </c>
      <c r="H6346">
        <v>6</v>
      </c>
      <c r="I6346">
        <v>6</v>
      </c>
      <c r="J6346">
        <v>999999</v>
      </c>
      <c r="K6346" s="194">
        <v>999999</v>
      </c>
      <c r="L6346" t="s">
        <v>1083</v>
      </c>
      <c r="M6346" t="s">
        <v>1083</v>
      </c>
      <c r="N6346">
        <v>2520</v>
      </c>
      <c r="O6346" t="s">
        <v>7876</v>
      </c>
      <c r="P6346" t="s">
        <v>15573</v>
      </c>
      <c r="Q6346">
        <v>2.52</v>
      </c>
      <c r="R6346" s="117" t="s">
        <v>14594</v>
      </c>
      <c r="S6346" s="117" t="s">
        <v>14589</v>
      </c>
      <c r="T6346" t="s">
        <v>12136</v>
      </c>
      <c r="U6346" t="s">
        <v>10772</v>
      </c>
    </row>
    <row r="6347" spans="1:21">
      <c r="A6347" s="117" t="s">
        <v>3506</v>
      </c>
      <c r="B6347" t="s">
        <v>14590</v>
      </c>
      <c r="C6347" t="s">
        <v>14590</v>
      </c>
      <c r="D6347">
        <v>102</v>
      </c>
      <c r="E6347">
        <v>96</v>
      </c>
      <c r="F6347">
        <v>102</v>
      </c>
      <c r="G6347">
        <v>96</v>
      </c>
      <c r="H6347">
        <v>6</v>
      </c>
      <c r="I6347">
        <v>6</v>
      </c>
      <c r="J6347">
        <v>999999</v>
      </c>
      <c r="K6347" s="194">
        <v>999999</v>
      </c>
      <c r="L6347" t="s">
        <v>1083</v>
      </c>
      <c r="M6347" t="s">
        <v>1083</v>
      </c>
      <c r="N6347">
        <v>2520</v>
      </c>
      <c r="O6347" t="s">
        <v>7876</v>
      </c>
      <c r="P6347" t="s">
        <v>15576</v>
      </c>
      <c r="Q6347">
        <v>2.52</v>
      </c>
      <c r="R6347" s="117" t="s">
        <v>14594</v>
      </c>
      <c r="S6347" s="117" t="s">
        <v>14589</v>
      </c>
      <c r="T6347" t="s">
        <v>12136</v>
      </c>
      <c r="U6347" t="s">
        <v>10772</v>
      </c>
    </row>
    <row r="6348" spans="1:21">
      <c r="A6348" s="117" t="s">
        <v>3507</v>
      </c>
      <c r="B6348" t="s">
        <v>14590</v>
      </c>
      <c r="C6348" t="s">
        <v>14590</v>
      </c>
      <c r="D6348">
        <v>109</v>
      </c>
      <c r="E6348">
        <v>103</v>
      </c>
      <c r="F6348">
        <v>109</v>
      </c>
      <c r="G6348">
        <v>103</v>
      </c>
      <c r="H6348">
        <v>1</v>
      </c>
      <c r="I6348">
        <v>1</v>
      </c>
      <c r="J6348">
        <v>999999</v>
      </c>
      <c r="K6348" s="194">
        <v>999999</v>
      </c>
      <c r="L6348" t="s">
        <v>1083</v>
      </c>
      <c r="M6348" t="s">
        <v>1083</v>
      </c>
      <c r="N6348">
        <v>2520</v>
      </c>
      <c r="O6348" t="s">
        <v>7876</v>
      </c>
      <c r="P6348" t="s">
        <v>15573</v>
      </c>
      <c r="Q6348">
        <v>2.52</v>
      </c>
      <c r="R6348" s="117" t="s">
        <v>14594</v>
      </c>
      <c r="S6348" s="117" t="s">
        <v>14589</v>
      </c>
      <c r="T6348" t="s">
        <v>12136</v>
      </c>
      <c r="U6348" t="s">
        <v>10773</v>
      </c>
    </row>
    <row r="6349" spans="1:21">
      <c r="A6349" s="117" t="s">
        <v>3508</v>
      </c>
      <c r="B6349" t="s">
        <v>14590</v>
      </c>
      <c r="C6349" t="s">
        <v>14590</v>
      </c>
      <c r="D6349">
        <v>102</v>
      </c>
      <c r="E6349">
        <v>96</v>
      </c>
      <c r="F6349">
        <v>102</v>
      </c>
      <c r="G6349">
        <v>96</v>
      </c>
      <c r="H6349">
        <v>6</v>
      </c>
      <c r="I6349">
        <v>6</v>
      </c>
      <c r="J6349">
        <v>999999</v>
      </c>
      <c r="K6349" s="194">
        <v>999999</v>
      </c>
      <c r="L6349" t="s">
        <v>1083</v>
      </c>
      <c r="M6349" t="s">
        <v>1083</v>
      </c>
      <c r="N6349">
        <v>2520</v>
      </c>
      <c r="O6349" t="s">
        <v>7876</v>
      </c>
      <c r="P6349" t="s">
        <v>8867</v>
      </c>
      <c r="Q6349">
        <v>2.52</v>
      </c>
      <c r="R6349" s="117" t="s">
        <v>14594</v>
      </c>
      <c r="S6349" s="117" t="s">
        <v>14589</v>
      </c>
      <c r="T6349" t="s">
        <v>12136</v>
      </c>
      <c r="U6349" t="s">
        <v>10772</v>
      </c>
    </row>
    <row r="6350" spans="1:21">
      <c r="A6350" s="117" t="s">
        <v>3509</v>
      </c>
      <c r="B6350" t="s">
        <v>14590</v>
      </c>
      <c r="C6350" t="s">
        <v>14590</v>
      </c>
      <c r="D6350">
        <v>102</v>
      </c>
      <c r="E6350">
        <v>96</v>
      </c>
      <c r="F6350">
        <v>102</v>
      </c>
      <c r="G6350">
        <v>96</v>
      </c>
      <c r="H6350">
        <v>1</v>
      </c>
      <c r="I6350">
        <v>1</v>
      </c>
      <c r="J6350">
        <v>999999</v>
      </c>
      <c r="K6350" s="194">
        <v>999999</v>
      </c>
      <c r="L6350" t="s">
        <v>1083</v>
      </c>
      <c r="M6350" t="s">
        <v>1083</v>
      </c>
      <c r="N6350">
        <v>1900</v>
      </c>
      <c r="O6350" t="s">
        <v>7876</v>
      </c>
      <c r="P6350" t="s">
        <v>15573</v>
      </c>
      <c r="Q6350">
        <v>1.9</v>
      </c>
      <c r="R6350" s="117" t="s">
        <v>14594</v>
      </c>
      <c r="S6350" s="117" t="s">
        <v>14589</v>
      </c>
      <c r="T6350" t="s">
        <v>12136</v>
      </c>
      <c r="U6350" t="s">
        <v>10772</v>
      </c>
    </row>
    <row r="6351" spans="1:21">
      <c r="A6351" s="117" t="s">
        <v>3510</v>
      </c>
      <c r="B6351" t="s">
        <v>14590</v>
      </c>
      <c r="C6351" t="s">
        <v>14590</v>
      </c>
      <c r="D6351">
        <v>102</v>
      </c>
      <c r="E6351">
        <v>96</v>
      </c>
      <c r="F6351">
        <v>102</v>
      </c>
      <c r="G6351">
        <v>96</v>
      </c>
      <c r="H6351">
        <v>8</v>
      </c>
      <c r="I6351">
        <v>8</v>
      </c>
      <c r="J6351">
        <v>999999</v>
      </c>
      <c r="K6351" s="194">
        <v>999999</v>
      </c>
      <c r="L6351" t="s">
        <v>1083</v>
      </c>
      <c r="M6351" t="s">
        <v>1083</v>
      </c>
      <c r="N6351">
        <v>1900</v>
      </c>
      <c r="O6351" t="s">
        <v>7876</v>
      </c>
      <c r="P6351" t="s">
        <v>15573</v>
      </c>
      <c r="Q6351">
        <v>1.9</v>
      </c>
      <c r="R6351" s="117" t="s">
        <v>14594</v>
      </c>
      <c r="S6351" s="117" t="s">
        <v>14589</v>
      </c>
      <c r="T6351" t="s">
        <v>12136</v>
      </c>
      <c r="U6351" t="s">
        <v>10772</v>
      </c>
    </row>
    <row r="6352" spans="1:21">
      <c r="A6352" s="117" t="s">
        <v>3511</v>
      </c>
      <c r="B6352" t="s">
        <v>14590</v>
      </c>
      <c r="C6352" t="s">
        <v>14590</v>
      </c>
      <c r="D6352">
        <v>102</v>
      </c>
      <c r="E6352">
        <v>96</v>
      </c>
      <c r="F6352">
        <v>102</v>
      </c>
      <c r="G6352">
        <v>96</v>
      </c>
      <c r="H6352">
        <v>1</v>
      </c>
      <c r="I6352">
        <v>1</v>
      </c>
      <c r="J6352">
        <v>999999</v>
      </c>
      <c r="K6352" s="194">
        <v>999999</v>
      </c>
      <c r="L6352" t="s">
        <v>1083</v>
      </c>
      <c r="M6352" t="s">
        <v>1083</v>
      </c>
      <c r="N6352">
        <v>1900</v>
      </c>
      <c r="O6352" t="s">
        <v>7876</v>
      </c>
      <c r="P6352" t="s">
        <v>15573</v>
      </c>
      <c r="Q6352">
        <v>1.9</v>
      </c>
      <c r="R6352" s="117" t="s">
        <v>14594</v>
      </c>
      <c r="S6352" s="117" t="s">
        <v>14589</v>
      </c>
      <c r="T6352" t="s">
        <v>12136</v>
      </c>
      <c r="U6352" t="s">
        <v>10773</v>
      </c>
    </row>
    <row r="6353" spans="1:21">
      <c r="A6353" s="117" t="s">
        <v>3512</v>
      </c>
      <c r="B6353" t="s">
        <v>14590</v>
      </c>
      <c r="C6353" t="s">
        <v>14590</v>
      </c>
      <c r="D6353">
        <v>102</v>
      </c>
      <c r="E6353">
        <v>96</v>
      </c>
      <c r="F6353">
        <v>102</v>
      </c>
      <c r="G6353">
        <v>96</v>
      </c>
      <c r="H6353">
        <v>8</v>
      </c>
      <c r="I6353">
        <v>8</v>
      </c>
      <c r="J6353">
        <v>999999</v>
      </c>
      <c r="K6353" s="194">
        <v>999999</v>
      </c>
      <c r="L6353" t="s">
        <v>1083</v>
      </c>
      <c r="M6353" t="s">
        <v>1083</v>
      </c>
      <c r="N6353">
        <v>1906</v>
      </c>
      <c r="O6353" t="s">
        <v>7876</v>
      </c>
      <c r="P6353" t="s">
        <v>15582</v>
      </c>
      <c r="Q6353">
        <v>1.9059999999999999</v>
      </c>
      <c r="R6353" s="117" t="s">
        <v>14594</v>
      </c>
      <c r="S6353" s="117" t="s">
        <v>14589</v>
      </c>
      <c r="T6353" t="s">
        <v>12136</v>
      </c>
      <c r="U6353" t="s">
        <v>10772</v>
      </c>
    </row>
    <row r="6354" spans="1:21">
      <c r="A6354" s="117" t="s">
        <v>3513</v>
      </c>
      <c r="B6354" t="s">
        <v>14590</v>
      </c>
      <c r="C6354" t="s">
        <v>14590</v>
      </c>
      <c r="D6354">
        <v>102</v>
      </c>
      <c r="E6354">
        <v>96</v>
      </c>
      <c r="F6354">
        <v>102</v>
      </c>
      <c r="G6354">
        <v>96</v>
      </c>
      <c r="H6354">
        <v>8</v>
      </c>
      <c r="I6354">
        <v>8</v>
      </c>
      <c r="J6354">
        <v>999999</v>
      </c>
      <c r="K6354" s="194">
        <v>999999</v>
      </c>
      <c r="L6354" t="s">
        <v>1083</v>
      </c>
      <c r="M6354" t="s">
        <v>1083</v>
      </c>
      <c r="N6354">
        <v>1900</v>
      </c>
      <c r="O6354" t="s">
        <v>7876</v>
      </c>
      <c r="P6354" t="s">
        <v>15573</v>
      </c>
      <c r="Q6354">
        <v>1.9</v>
      </c>
      <c r="R6354" s="117" t="s">
        <v>14594</v>
      </c>
      <c r="S6354" s="117" t="s">
        <v>14589</v>
      </c>
      <c r="T6354" t="s">
        <v>12136</v>
      </c>
      <c r="U6354" t="s">
        <v>10772</v>
      </c>
    </row>
    <row r="6355" spans="1:21">
      <c r="A6355" s="117" t="s">
        <v>3514</v>
      </c>
      <c r="B6355" t="s">
        <v>14590</v>
      </c>
      <c r="C6355" t="s">
        <v>14590</v>
      </c>
      <c r="D6355">
        <v>109</v>
      </c>
      <c r="E6355">
        <v>103</v>
      </c>
      <c r="F6355">
        <v>109</v>
      </c>
      <c r="G6355">
        <v>103</v>
      </c>
      <c r="H6355">
        <v>8</v>
      </c>
      <c r="I6355">
        <v>8</v>
      </c>
      <c r="J6355">
        <v>999999</v>
      </c>
      <c r="K6355" s="194">
        <v>999999</v>
      </c>
      <c r="L6355" t="s">
        <v>1083</v>
      </c>
      <c r="M6355" t="s">
        <v>1083</v>
      </c>
      <c r="N6355">
        <v>1900</v>
      </c>
      <c r="O6355" t="s">
        <v>7876</v>
      </c>
      <c r="P6355" t="s">
        <v>15573</v>
      </c>
      <c r="Q6355">
        <v>1.9</v>
      </c>
      <c r="R6355" s="117" t="s">
        <v>14594</v>
      </c>
      <c r="S6355" s="117" t="s">
        <v>14589</v>
      </c>
      <c r="T6355" t="s">
        <v>12136</v>
      </c>
      <c r="U6355" t="s">
        <v>10772</v>
      </c>
    </row>
    <row r="6356" spans="1:21">
      <c r="A6356" s="117" t="s">
        <v>3515</v>
      </c>
      <c r="B6356" t="s">
        <v>14590</v>
      </c>
      <c r="C6356" t="s">
        <v>14590</v>
      </c>
      <c r="D6356">
        <v>102</v>
      </c>
      <c r="E6356">
        <v>96</v>
      </c>
      <c r="F6356">
        <v>102</v>
      </c>
      <c r="G6356">
        <v>96</v>
      </c>
      <c r="H6356">
        <v>1</v>
      </c>
      <c r="I6356">
        <v>1</v>
      </c>
      <c r="J6356">
        <v>999999</v>
      </c>
      <c r="K6356" s="194">
        <v>999999</v>
      </c>
      <c r="L6356" t="s">
        <v>1083</v>
      </c>
      <c r="M6356" t="s">
        <v>1083</v>
      </c>
      <c r="N6356">
        <v>1900</v>
      </c>
      <c r="O6356" t="s">
        <v>7876</v>
      </c>
      <c r="P6356" t="s">
        <v>15573</v>
      </c>
      <c r="Q6356">
        <v>1.9</v>
      </c>
      <c r="R6356" s="117" t="s">
        <v>14594</v>
      </c>
      <c r="S6356" s="117" t="s">
        <v>14589</v>
      </c>
      <c r="T6356" t="s">
        <v>12136</v>
      </c>
      <c r="U6356" t="s">
        <v>10772</v>
      </c>
    </row>
    <row r="6357" spans="1:21">
      <c r="A6357" s="117" t="s">
        <v>3516</v>
      </c>
      <c r="B6357" t="s">
        <v>14590</v>
      </c>
      <c r="C6357" t="s">
        <v>14590</v>
      </c>
      <c r="D6357">
        <v>109</v>
      </c>
      <c r="E6357">
        <v>103</v>
      </c>
      <c r="F6357">
        <v>109</v>
      </c>
      <c r="G6357">
        <v>103</v>
      </c>
      <c r="H6357">
        <v>8</v>
      </c>
      <c r="I6357">
        <v>8</v>
      </c>
      <c r="J6357">
        <v>16</v>
      </c>
      <c r="K6357" s="194">
        <v>16</v>
      </c>
      <c r="L6357" t="s">
        <v>1083</v>
      </c>
      <c r="M6357" t="s">
        <v>1083</v>
      </c>
      <c r="N6357">
        <v>1900</v>
      </c>
      <c r="O6357" t="s">
        <v>7876</v>
      </c>
      <c r="P6357" t="s">
        <v>15573</v>
      </c>
      <c r="Q6357">
        <v>1.9</v>
      </c>
      <c r="R6357" s="117" t="s">
        <v>14594</v>
      </c>
      <c r="S6357" s="117" t="s">
        <v>14589</v>
      </c>
      <c r="T6357" t="s">
        <v>12136</v>
      </c>
      <c r="U6357" t="s">
        <v>10772</v>
      </c>
    </row>
    <row r="6358" spans="1:21">
      <c r="A6358" s="117" t="s">
        <v>3517</v>
      </c>
      <c r="B6358" t="s">
        <v>14590</v>
      </c>
      <c r="C6358" t="s">
        <v>14590</v>
      </c>
      <c r="D6358">
        <v>35</v>
      </c>
      <c r="E6358">
        <v>29</v>
      </c>
      <c r="F6358">
        <v>35</v>
      </c>
      <c r="G6358">
        <v>29</v>
      </c>
      <c r="H6358">
        <v>1</v>
      </c>
      <c r="I6358">
        <v>1</v>
      </c>
      <c r="J6358">
        <v>12</v>
      </c>
      <c r="K6358" s="194">
        <v>12</v>
      </c>
      <c r="L6358" t="s">
        <v>1083</v>
      </c>
      <c r="M6358" t="s">
        <v>1083</v>
      </c>
      <c r="N6358">
        <v>2500</v>
      </c>
      <c r="O6358" t="s">
        <v>7876</v>
      </c>
      <c r="P6358" t="s">
        <v>15574</v>
      </c>
      <c r="Q6358">
        <v>2.5</v>
      </c>
      <c r="R6358" s="117" t="s">
        <v>14594</v>
      </c>
      <c r="S6358" s="117" t="s">
        <v>14589</v>
      </c>
      <c r="T6358" t="s">
        <v>12136</v>
      </c>
      <c r="U6358" t="s">
        <v>10772</v>
      </c>
    </row>
    <row r="6359" spans="1:21">
      <c r="A6359" s="117" t="s">
        <v>3518</v>
      </c>
      <c r="B6359" t="s">
        <v>14590</v>
      </c>
      <c r="C6359" t="s">
        <v>14590</v>
      </c>
      <c r="D6359">
        <v>102</v>
      </c>
      <c r="E6359">
        <v>96</v>
      </c>
      <c r="F6359">
        <v>102</v>
      </c>
      <c r="G6359">
        <v>96</v>
      </c>
      <c r="H6359">
        <v>1</v>
      </c>
      <c r="I6359">
        <v>1</v>
      </c>
      <c r="J6359">
        <v>999999</v>
      </c>
      <c r="K6359" s="194">
        <v>999999</v>
      </c>
      <c r="L6359" t="s">
        <v>1083</v>
      </c>
      <c r="M6359" t="s">
        <v>1083</v>
      </c>
      <c r="N6359">
        <v>2509</v>
      </c>
      <c r="O6359" t="s">
        <v>7876</v>
      </c>
      <c r="P6359" t="s">
        <v>15574</v>
      </c>
      <c r="Q6359">
        <v>2.5089999999999999</v>
      </c>
      <c r="R6359" s="117" t="s">
        <v>14594</v>
      </c>
      <c r="S6359" s="117" t="s">
        <v>14589</v>
      </c>
      <c r="T6359" t="s">
        <v>12136</v>
      </c>
      <c r="U6359" t="s">
        <v>10772</v>
      </c>
    </row>
    <row r="6360" spans="1:21">
      <c r="A6360" s="117" t="s">
        <v>3519</v>
      </c>
      <c r="B6360" t="s">
        <v>14590</v>
      </c>
      <c r="C6360" t="s">
        <v>14590</v>
      </c>
      <c r="D6360">
        <v>35</v>
      </c>
      <c r="E6360">
        <v>29</v>
      </c>
      <c r="F6360">
        <v>35</v>
      </c>
      <c r="G6360">
        <v>29</v>
      </c>
      <c r="H6360">
        <v>6</v>
      </c>
      <c r="I6360">
        <v>6</v>
      </c>
      <c r="J6360">
        <v>27</v>
      </c>
      <c r="K6360" s="194">
        <v>27</v>
      </c>
      <c r="L6360" t="s">
        <v>1083</v>
      </c>
      <c r="M6360" t="s">
        <v>1083</v>
      </c>
      <c r="N6360">
        <v>2516</v>
      </c>
      <c r="O6360" t="s">
        <v>7876</v>
      </c>
      <c r="P6360" t="s">
        <v>15574</v>
      </c>
      <c r="Q6360">
        <v>2.516</v>
      </c>
      <c r="R6360" s="117" t="s">
        <v>14594</v>
      </c>
      <c r="S6360" s="117" t="s">
        <v>14589</v>
      </c>
      <c r="T6360" t="s">
        <v>12136</v>
      </c>
      <c r="U6360" t="s">
        <v>10773</v>
      </c>
    </row>
    <row r="6361" spans="1:21">
      <c r="A6361" s="117" t="s">
        <v>3520</v>
      </c>
      <c r="B6361" t="s">
        <v>14590</v>
      </c>
      <c r="C6361" t="s">
        <v>14590</v>
      </c>
      <c r="D6361">
        <v>102</v>
      </c>
      <c r="E6361">
        <v>96</v>
      </c>
      <c r="F6361">
        <v>102</v>
      </c>
      <c r="G6361">
        <v>96</v>
      </c>
      <c r="H6361">
        <v>1</v>
      </c>
      <c r="I6361">
        <v>1</v>
      </c>
      <c r="J6361">
        <v>999999</v>
      </c>
      <c r="K6361" s="194">
        <v>999999</v>
      </c>
      <c r="L6361" t="s">
        <v>1083</v>
      </c>
      <c r="M6361" t="s">
        <v>1083</v>
      </c>
      <c r="N6361">
        <v>2520</v>
      </c>
      <c r="O6361" t="s">
        <v>7876</v>
      </c>
      <c r="P6361" t="s">
        <v>15576</v>
      </c>
      <c r="Q6361">
        <v>2.52</v>
      </c>
      <c r="R6361" s="117" t="s">
        <v>14594</v>
      </c>
      <c r="S6361" s="117" t="s">
        <v>14589</v>
      </c>
      <c r="T6361" t="s">
        <v>12136</v>
      </c>
      <c r="U6361" t="s">
        <v>10772</v>
      </c>
    </row>
    <row r="6362" spans="1:21">
      <c r="A6362" s="117" t="s">
        <v>3521</v>
      </c>
      <c r="B6362" t="s">
        <v>14590</v>
      </c>
      <c r="C6362" t="s">
        <v>14590</v>
      </c>
      <c r="D6362">
        <v>35</v>
      </c>
      <c r="E6362">
        <v>29</v>
      </c>
      <c r="F6362">
        <v>35</v>
      </c>
      <c r="G6362">
        <v>29</v>
      </c>
      <c r="H6362">
        <v>1</v>
      </c>
      <c r="I6362">
        <v>1</v>
      </c>
      <c r="J6362">
        <v>12</v>
      </c>
      <c r="K6362" s="194">
        <v>12</v>
      </c>
      <c r="L6362" t="s">
        <v>1083</v>
      </c>
      <c r="M6362" t="s">
        <v>1083</v>
      </c>
      <c r="N6362">
        <v>2500</v>
      </c>
      <c r="O6362" t="s">
        <v>7876</v>
      </c>
      <c r="P6362" t="s">
        <v>15575</v>
      </c>
      <c r="Q6362">
        <v>2.5</v>
      </c>
      <c r="R6362" s="117" t="s">
        <v>14594</v>
      </c>
      <c r="S6362" s="117" t="s">
        <v>14589</v>
      </c>
      <c r="T6362" t="s">
        <v>12136</v>
      </c>
      <c r="U6362" t="s">
        <v>10772</v>
      </c>
    </row>
    <row r="6363" spans="1:21">
      <c r="A6363" s="117" t="s">
        <v>3522</v>
      </c>
      <c r="B6363" t="s">
        <v>14590</v>
      </c>
      <c r="C6363" t="s">
        <v>14590</v>
      </c>
      <c r="D6363">
        <v>35</v>
      </c>
      <c r="E6363">
        <v>29</v>
      </c>
      <c r="F6363">
        <v>35</v>
      </c>
      <c r="G6363">
        <v>29</v>
      </c>
      <c r="H6363">
        <v>1</v>
      </c>
      <c r="I6363">
        <v>1</v>
      </c>
      <c r="J6363">
        <v>999999</v>
      </c>
      <c r="K6363" s="194">
        <v>999999</v>
      </c>
      <c r="L6363" t="s">
        <v>1083</v>
      </c>
      <c r="M6363" t="s">
        <v>1083</v>
      </c>
      <c r="N6363">
        <v>2500</v>
      </c>
      <c r="O6363" t="s">
        <v>7876</v>
      </c>
      <c r="P6363" t="s">
        <v>15575</v>
      </c>
      <c r="Q6363">
        <v>2.5</v>
      </c>
      <c r="R6363" s="117" t="s">
        <v>14594</v>
      </c>
      <c r="S6363" s="117" t="s">
        <v>14589</v>
      </c>
      <c r="T6363" t="s">
        <v>12136</v>
      </c>
      <c r="U6363" t="s">
        <v>10772</v>
      </c>
    </row>
    <row r="6364" spans="1:21">
      <c r="A6364" s="117" t="s">
        <v>3523</v>
      </c>
      <c r="B6364" t="s">
        <v>14590</v>
      </c>
      <c r="C6364" t="s">
        <v>14590</v>
      </c>
      <c r="D6364">
        <v>102</v>
      </c>
      <c r="E6364">
        <v>96</v>
      </c>
      <c r="F6364">
        <v>102</v>
      </c>
      <c r="G6364">
        <v>96</v>
      </c>
      <c r="H6364">
        <v>1</v>
      </c>
      <c r="I6364">
        <v>1</v>
      </c>
      <c r="J6364">
        <v>999999</v>
      </c>
      <c r="K6364" s="194">
        <v>999999</v>
      </c>
      <c r="L6364" t="s">
        <v>1083</v>
      </c>
      <c r="M6364" t="s">
        <v>1083</v>
      </c>
      <c r="N6364">
        <v>2520</v>
      </c>
      <c r="O6364" t="s">
        <v>7876</v>
      </c>
      <c r="P6364" t="s">
        <v>15576</v>
      </c>
      <c r="Q6364">
        <v>2.52</v>
      </c>
      <c r="R6364" s="117" t="s">
        <v>14594</v>
      </c>
      <c r="S6364" s="117" t="s">
        <v>14589</v>
      </c>
      <c r="T6364" t="s">
        <v>12136</v>
      </c>
      <c r="U6364" t="s">
        <v>10772</v>
      </c>
    </row>
    <row r="6365" spans="1:21">
      <c r="A6365" s="117" t="s">
        <v>3524</v>
      </c>
      <c r="B6365" t="s">
        <v>14590</v>
      </c>
      <c r="C6365" t="s">
        <v>14590</v>
      </c>
      <c r="D6365">
        <v>35</v>
      </c>
      <c r="E6365">
        <v>29</v>
      </c>
      <c r="F6365">
        <v>35</v>
      </c>
      <c r="G6365">
        <v>29</v>
      </c>
      <c r="H6365">
        <v>1</v>
      </c>
      <c r="I6365">
        <v>1</v>
      </c>
      <c r="J6365">
        <v>135</v>
      </c>
      <c r="K6365" s="194">
        <v>135</v>
      </c>
      <c r="L6365" t="s">
        <v>1083</v>
      </c>
      <c r="M6365" t="s">
        <v>1083</v>
      </c>
      <c r="N6365">
        <v>40</v>
      </c>
      <c r="O6365" t="s">
        <v>7876</v>
      </c>
      <c r="P6365" t="s">
        <v>8874</v>
      </c>
      <c r="Q6365">
        <v>0.04</v>
      </c>
      <c r="R6365" s="117" t="s">
        <v>14594</v>
      </c>
      <c r="S6365" s="117" t="s">
        <v>14589</v>
      </c>
      <c r="T6365" t="s">
        <v>12136</v>
      </c>
      <c r="U6365" t="s">
        <v>10772</v>
      </c>
    </row>
    <row r="6366" spans="1:21">
      <c r="A6366" s="117" t="s">
        <v>3525</v>
      </c>
      <c r="B6366" t="s">
        <v>14590</v>
      </c>
      <c r="C6366" t="s">
        <v>14590</v>
      </c>
      <c r="D6366">
        <v>35</v>
      </c>
      <c r="E6366">
        <v>29</v>
      </c>
      <c r="F6366">
        <v>35</v>
      </c>
      <c r="G6366">
        <v>29</v>
      </c>
      <c r="H6366">
        <v>1</v>
      </c>
      <c r="I6366">
        <v>1</v>
      </c>
      <c r="J6366">
        <v>310</v>
      </c>
      <c r="K6366" s="194">
        <v>310</v>
      </c>
      <c r="L6366" t="s">
        <v>1083</v>
      </c>
      <c r="M6366" t="s">
        <v>1083</v>
      </c>
      <c r="N6366">
        <v>40</v>
      </c>
      <c r="O6366" t="s">
        <v>7876</v>
      </c>
      <c r="P6366" t="s">
        <v>8874</v>
      </c>
      <c r="Q6366">
        <v>0.04</v>
      </c>
      <c r="R6366" s="117" t="s">
        <v>14594</v>
      </c>
      <c r="S6366" s="117" t="s">
        <v>14589</v>
      </c>
      <c r="T6366" t="s">
        <v>12136</v>
      </c>
      <c r="U6366" t="s">
        <v>10772</v>
      </c>
    </row>
    <row r="6367" spans="1:21">
      <c r="A6367" s="117" t="s">
        <v>3526</v>
      </c>
      <c r="B6367" t="s">
        <v>14590</v>
      </c>
      <c r="C6367" t="s">
        <v>14590</v>
      </c>
      <c r="D6367">
        <v>35</v>
      </c>
      <c r="E6367">
        <v>29</v>
      </c>
      <c r="F6367">
        <v>35</v>
      </c>
      <c r="G6367">
        <v>29</v>
      </c>
      <c r="H6367">
        <v>1</v>
      </c>
      <c r="I6367">
        <v>1</v>
      </c>
      <c r="J6367">
        <v>157</v>
      </c>
      <c r="K6367" s="194">
        <v>157</v>
      </c>
      <c r="L6367" t="s">
        <v>1083</v>
      </c>
      <c r="M6367" t="s">
        <v>1083</v>
      </c>
      <c r="N6367">
        <v>55</v>
      </c>
      <c r="O6367" t="s">
        <v>7876</v>
      </c>
      <c r="P6367" t="s">
        <v>18311</v>
      </c>
      <c r="Q6367">
        <v>5.5E-2</v>
      </c>
      <c r="R6367" s="117" t="s">
        <v>14594</v>
      </c>
      <c r="S6367" s="117" t="s">
        <v>14589</v>
      </c>
      <c r="T6367" t="s">
        <v>12136</v>
      </c>
      <c r="U6367" t="s">
        <v>10772</v>
      </c>
    </row>
    <row r="6368" spans="1:21">
      <c r="A6368" s="117" t="s">
        <v>3527</v>
      </c>
      <c r="B6368" t="s">
        <v>14590</v>
      </c>
      <c r="C6368" t="s">
        <v>14590</v>
      </c>
      <c r="D6368">
        <v>35</v>
      </c>
      <c r="E6368">
        <v>29</v>
      </c>
      <c r="F6368">
        <v>35</v>
      </c>
      <c r="G6368">
        <v>29</v>
      </c>
      <c r="H6368">
        <v>1</v>
      </c>
      <c r="I6368">
        <v>1</v>
      </c>
      <c r="J6368">
        <v>192</v>
      </c>
      <c r="K6368" s="194">
        <v>192</v>
      </c>
      <c r="L6368" t="s">
        <v>1083</v>
      </c>
      <c r="M6368" t="s">
        <v>1083</v>
      </c>
      <c r="N6368">
        <v>25</v>
      </c>
      <c r="O6368" t="s">
        <v>7876</v>
      </c>
      <c r="P6368" t="s">
        <v>8876</v>
      </c>
      <c r="Q6368">
        <v>2.5000000000000001E-2</v>
      </c>
      <c r="R6368" s="117" t="s">
        <v>14594</v>
      </c>
      <c r="S6368" s="117" t="s">
        <v>14589</v>
      </c>
      <c r="T6368" t="s">
        <v>12136</v>
      </c>
      <c r="U6368" t="s">
        <v>10772</v>
      </c>
    </row>
    <row r="6369" spans="1:21">
      <c r="A6369" s="117" t="s">
        <v>3528</v>
      </c>
      <c r="B6369" t="s">
        <v>14590</v>
      </c>
      <c r="C6369" t="s">
        <v>14590</v>
      </c>
      <c r="D6369">
        <v>35</v>
      </c>
      <c r="E6369">
        <v>29</v>
      </c>
      <c r="F6369">
        <v>35</v>
      </c>
      <c r="G6369">
        <v>29</v>
      </c>
      <c r="H6369">
        <v>1</v>
      </c>
      <c r="I6369">
        <v>1</v>
      </c>
      <c r="J6369">
        <v>28</v>
      </c>
      <c r="K6369" s="194">
        <v>28</v>
      </c>
      <c r="L6369" t="s">
        <v>1083</v>
      </c>
      <c r="M6369" t="s">
        <v>1083</v>
      </c>
      <c r="N6369">
        <v>25</v>
      </c>
      <c r="O6369" t="s">
        <v>7876</v>
      </c>
      <c r="P6369" t="s">
        <v>8875</v>
      </c>
      <c r="Q6369">
        <v>2.5000000000000001E-2</v>
      </c>
      <c r="R6369" s="117" t="s">
        <v>14594</v>
      </c>
      <c r="S6369" s="117" t="s">
        <v>14589</v>
      </c>
      <c r="T6369" t="s">
        <v>12136</v>
      </c>
      <c r="U6369" t="s">
        <v>10772</v>
      </c>
    </row>
    <row r="6370" spans="1:21">
      <c r="A6370" s="117" t="s">
        <v>3529</v>
      </c>
      <c r="B6370" t="s">
        <v>14590</v>
      </c>
      <c r="C6370" t="s">
        <v>14590</v>
      </c>
      <c r="D6370">
        <v>102</v>
      </c>
      <c r="E6370">
        <v>96</v>
      </c>
      <c r="F6370">
        <v>102</v>
      </c>
      <c r="G6370">
        <v>96</v>
      </c>
      <c r="H6370">
        <v>10</v>
      </c>
      <c r="I6370">
        <v>10</v>
      </c>
      <c r="J6370">
        <v>999999</v>
      </c>
      <c r="K6370" s="194">
        <v>999999</v>
      </c>
      <c r="L6370" t="s">
        <v>1083</v>
      </c>
      <c r="M6370" t="s">
        <v>1083</v>
      </c>
      <c r="N6370">
        <v>31</v>
      </c>
      <c r="O6370" t="s">
        <v>7876</v>
      </c>
      <c r="P6370" t="s">
        <v>15583</v>
      </c>
      <c r="Q6370">
        <v>3.1E-2</v>
      </c>
      <c r="R6370" s="117" t="s">
        <v>14594</v>
      </c>
      <c r="S6370" s="117" t="s">
        <v>14589</v>
      </c>
      <c r="T6370" t="s">
        <v>12136</v>
      </c>
      <c r="U6370" t="s">
        <v>10772</v>
      </c>
    </row>
    <row r="6371" spans="1:21">
      <c r="A6371" s="117" t="s">
        <v>3530</v>
      </c>
      <c r="B6371" t="s">
        <v>14590</v>
      </c>
      <c r="C6371" t="s">
        <v>14590</v>
      </c>
      <c r="D6371">
        <v>35</v>
      </c>
      <c r="E6371">
        <v>29</v>
      </c>
      <c r="F6371">
        <v>35</v>
      </c>
      <c r="G6371">
        <v>29</v>
      </c>
      <c r="H6371">
        <v>1</v>
      </c>
      <c r="I6371">
        <v>1</v>
      </c>
      <c r="J6371">
        <v>359</v>
      </c>
      <c r="K6371" s="194">
        <v>359</v>
      </c>
      <c r="L6371" t="s">
        <v>1083</v>
      </c>
      <c r="M6371" t="s">
        <v>1083</v>
      </c>
      <c r="N6371">
        <v>505</v>
      </c>
      <c r="O6371" t="s">
        <v>7876</v>
      </c>
      <c r="P6371" t="s">
        <v>8877</v>
      </c>
      <c r="Q6371">
        <v>0.505</v>
      </c>
      <c r="R6371" s="117" t="s">
        <v>14594</v>
      </c>
      <c r="S6371" s="117" t="s">
        <v>14589</v>
      </c>
      <c r="T6371" t="s">
        <v>12136</v>
      </c>
      <c r="U6371" t="s">
        <v>10772</v>
      </c>
    </row>
    <row r="6372" spans="1:21">
      <c r="A6372" s="117" t="s">
        <v>3531</v>
      </c>
      <c r="B6372" t="s">
        <v>14590</v>
      </c>
      <c r="C6372" t="s">
        <v>14590</v>
      </c>
      <c r="D6372">
        <v>35</v>
      </c>
      <c r="E6372">
        <v>29</v>
      </c>
      <c r="F6372">
        <v>35</v>
      </c>
      <c r="G6372">
        <v>29</v>
      </c>
      <c r="H6372">
        <v>1</v>
      </c>
      <c r="I6372">
        <v>1</v>
      </c>
      <c r="J6372">
        <v>639</v>
      </c>
      <c r="K6372" s="194">
        <v>639</v>
      </c>
      <c r="L6372" t="s">
        <v>1083</v>
      </c>
      <c r="M6372" t="s">
        <v>1083</v>
      </c>
      <c r="N6372">
        <v>1006</v>
      </c>
      <c r="O6372" t="s">
        <v>7876</v>
      </c>
      <c r="P6372" t="s">
        <v>8878</v>
      </c>
      <c r="Q6372">
        <v>1.006</v>
      </c>
      <c r="R6372" s="117" t="s">
        <v>14594</v>
      </c>
      <c r="S6372" s="117" t="s">
        <v>14589</v>
      </c>
      <c r="T6372" t="s">
        <v>12136</v>
      </c>
      <c r="U6372" t="s">
        <v>10772</v>
      </c>
    </row>
    <row r="6373" spans="1:21">
      <c r="A6373" s="117" t="s">
        <v>3532</v>
      </c>
      <c r="B6373" t="s">
        <v>14590</v>
      </c>
      <c r="C6373" t="s">
        <v>14590</v>
      </c>
      <c r="D6373">
        <v>35</v>
      </c>
      <c r="E6373">
        <v>29</v>
      </c>
      <c r="F6373">
        <v>35</v>
      </c>
      <c r="G6373">
        <v>29</v>
      </c>
      <c r="H6373">
        <v>1</v>
      </c>
      <c r="I6373">
        <v>1</v>
      </c>
      <c r="J6373">
        <v>13</v>
      </c>
      <c r="K6373" s="194">
        <v>13</v>
      </c>
      <c r="L6373" t="s">
        <v>1083</v>
      </c>
      <c r="M6373" t="s">
        <v>1083</v>
      </c>
      <c r="N6373">
        <v>80</v>
      </c>
      <c r="O6373" t="s">
        <v>7876</v>
      </c>
      <c r="P6373" t="s">
        <v>8874</v>
      </c>
      <c r="Q6373">
        <v>0.08</v>
      </c>
      <c r="R6373" s="117" t="s">
        <v>14594</v>
      </c>
      <c r="S6373" s="117" t="s">
        <v>14589</v>
      </c>
      <c r="T6373" t="s">
        <v>12136</v>
      </c>
      <c r="U6373" t="s">
        <v>10772</v>
      </c>
    </row>
    <row r="6374" spans="1:21">
      <c r="A6374" s="117" t="s">
        <v>3533</v>
      </c>
      <c r="B6374" t="s">
        <v>14590</v>
      </c>
      <c r="C6374" t="s">
        <v>14590</v>
      </c>
      <c r="D6374">
        <v>109</v>
      </c>
      <c r="E6374">
        <v>103</v>
      </c>
      <c r="F6374">
        <v>109</v>
      </c>
      <c r="G6374">
        <v>103</v>
      </c>
      <c r="H6374">
        <v>1</v>
      </c>
      <c r="I6374">
        <v>1</v>
      </c>
      <c r="J6374">
        <v>999999</v>
      </c>
      <c r="K6374" s="194">
        <v>999999</v>
      </c>
      <c r="L6374" t="s">
        <v>1083</v>
      </c>
      <c r="M6374" t="s">
        <v>1083</v>
      </c>
      <c r="N6374">
        <v>60</v>
      </c>
      <c r="O6374" t="s">
        <v>7876</v>
      </c>
      <c r="P6374" t="s">
        <v>8874</v>
      </c>
      <c r="Q6374">
        <v>0.06</v>
      </c>
      <c r="R6374" s="117" t="s">
        <v>14594</v>
      </c>
      <c r="S6374" s="117" t="s">
        <v>14589</v>
      </c>
      <c r="T6374" t="s">
        <v>12136</v>
      </c>
      <c r="U6374" t="s">
        <v>10772</v>
      </c>
    </row>
    <row r="6375" spans="1:21">
      <c r="A6375" s="117" t="s">
        <v>141</v>
      </c>
      <c r="B6375" t="s">
        <v>13815</v>
      </c>
      <c r="C6375" t="s">
        <v>14590</v>
      </c>
      <c r="D6375">
        <v>2</v>
      </c>
      <c r="E6375">
        <v>29</v>
      </c>
      <c r="F6375">
        <v>35</v>
      </c>
      <c r="G6375">
        <v>29</v>
      </c>
      <c r="H6375">
        <v>1</v>
      </c>
      <c r="I6375">
        <v>1</v>
      </c>
      <c r="J6375">
        <v>7</v>
      </c>
      <c r="K6375" s="194">
        <v>780</v>
      </c>
      <c r="L6375" t="s">
        <v>1083</v>
      </c>
      <c r="M6375" t="s">
        <v>1083</v>
      </c>
      <c r="N6375">
        <v>70</v>
      </c>
      <c r="O6375" t="s">
        <v>7876</v>
      </c>
      <c r="P6375" t="s">
        <v>8879</v>
      </c>
      <c r="Q6375">
        <v>7.0000000000000007E-2</v>
      </c>
      <c r="R6375" s="117" t="s">
        <v>14594</v>
      </c>
      <c r="S6375" s="117" t="s">
        <v>14589</v>
      </c>
      <c r="T6375" t="s">
        <v>12136</v>
      </c>
      <c r="U6375" t="s">
        <v>10772</v>
      </c>
    </row>
    <row r="6376" spans="1:21">
      <c r="A6376" s="117" t="s">
        <v>3534</v>
      </c>
      <c r="B6376" t="s">
        <v>14590</v>
      </c>
      <c r="C6376" t="s">
        <v>14590</v>
      </c>
      <c r="D6376">
        <v>109</v>
      </c>
      <c r="E6376">
        <v>103</v>
      </c>
      <c r="F6376">
        <v>109</v>
      </c>
      <c r="G6376">
        <v>103</v>
      </c>
      <c r="H6376">
        <v>1</v>
      </c>
      <c r="I6376">
        <v>1</v>
      </c>
      <c r="J6376">
        <v>999999</v>
      </c>
      <c r="K6376" s="194">
        <v>999999</v>
      </c>
      <c r="L6376" t="s">
        <v>1083</v>
      </c>
      <c r="M6376" t="s">
        <v>1083</v>
      </c>
      <c r="N6376">
        <v>60</v>
      </c>
      <c r="O6376" t="s">
        <v>7876</v>
      </c>
      <c r="P6376" t="s">
        <v>8874</v>
      </c>
      <c r="Q6376">
        <v>0.06</v>
      </c>
      <c r="R6376" s="117" t="s">
        <v>14594</v>
      </c>
      <c r="S6376" s="117" t="s">
        <v>14589</v>
      </c>
      <c r="T6376" t="s">
        <v>12136</v>
      </c>
      <c r="U6376" t="s">
        <v>10772</v>
      </c>
    </row>
    <row r="6377" spans="1:21">
      <c r="A6377" s="117" t="s">
        <v>3535</v>
      </c>
      <c r="B6377" t="s">
        <v>14590</v>
      </c>
      <c r="C6377" t="s">
        <v>14590</v>
      </c>
      <c r="D6377">
        <v>35</v>
      </c>
      <c r="E6377">
        <v>29</v>
      </c>
      <c r="F6377">
        <v>35</v>
      </c>
      <c r="G6377">
        <v>29</v>
      </c>
      <c r="H6377">
        <v>1</v>
      </c>
      <c r="I6377">
        <v>1</v>
      </c>
      <c r="J6377">
        <v>1101</v>
      </c>
      <c r="K6377" s="194">
        <v>1101</v>
      </c>
      <c r="L6377" t="s">
        <v>1083</v>
      </c>
      <c r="M6377" t="s">
        <v>1083</v>
      </c>
      <c r="N6377">
        <v>125</v>
      </c>
      <c r="O6377" t="s">
        <v>7876</v>
      </c>
      <c r="P6377" t="s">
        <v>8880</v>
      </c>
      <c r="Q6377">
        <v>0.125</v>
      </c>
      <c r="R6377" s="117" t="s">
        <v>14594</v>
      </c>
      <c r="S6377" s="117" t="s">
        <v>14589</v>
      </c>
      <c r="T6377" t="s">
        <v>12136</v>
      </c>
      <c r="U6377" t="s">
        <v>10772</v>
      </c>
    </row>
    <row r="6378" spans="1:21">
      <c r="A6378" s="117" t="s">
        <v>3536</v>
      </c>
      <c r="B6378" t="s">
        <v>14590</v>
      </c>
      <c r="C6378" t="s">
        <v>14590</v>
      </c>
      <c r="D6378">
        <v>35</v>
      </c>
      <c r="E6378">
        <v>29</v>
      </c>
      <c r="F6378">
        <v>35</v>
      </c>
      <c r="G6378">
        <v>29</v>
      </c>
      <c r="H6378">
        <v>1</v>
      </c>
      <c r="I6378">
        <v>1</v>
      </c>
      <c r="J6378">
        <v>446</v>
      </c>
      <c r="K6378" s="194">
        <v>446</v>
      </c>
      <c r="L6378" t="s">
        <v>1083</v>
      </c>
      <c r="M6378" t="s">
        <v>1083</v>
      </c>
      <c r="N6378">
        <v>144</v>
      </c>
      <c r="O6378" t="s">
        <v>7876</v>
      </c>
      <c r="P6378" t="s">
        <v>8881</v>
      </c>
      <c r="Q6378">
        <v>0.14399999999999999</v>
      </c>
      <c r="R6378" s="117" t="s">
        <v>14594</v>
      </c>
      <c r="S6378" s="117" t="s">
        <v>14589</v>
      </c>
      <c r="T6378" t="s">
        <v>12136</v>
      </c>
      <c r="U6378" t="s">
        <v>10772</v>
      </c>
    </row>
    <row r="6379" spans="1:21">
      <c r="A6379" s="117" t="s">
        <v>3537</v>
      </c>
      <c r="B6379" t="s">
        <v>14590</v>
      </c>
      <c r="C6379" t="s">
        <v>14590</v>
      </c>
      <c r="D6379">
        <v>35</v>
      </c>
      <c r="E6379">
        <v>29</v>
      </c>
      <c r="F6379">
        <v>35</v>
      </c>
      <c r="G6379">
        <v>29</v>
      </c>
      <c r="H6379">
        <v>1</v>
      </c>
      <c r="I6379">
        <v>1</v>
      </c>
      <c r="J6379">
        <v>20</v>
      </c>
      <c r="K6379" s="194">
        <v>20</v>
      </c>
      <c r="L6379" t="s">
        <v>1083</v>
      </c>
      <c r="M6379" t="s">
        <v>1083</v>
      </c>
      <c r="N6379">
        <v>220</v>
      </c>
      <c r="O6379" t="s">
        <v>7876</v>
      </c>
      <c r="P6379" t="s">
        <v>8882</v>
      </c>
      <c r="Q6379">
        <v>0.22</v>
      </c>
      <c r="R6379" s="117" t="s">
        <v>14594</v>
      </c>
      <c r="S6379" s="117" t="s">
        <v>14589</v>
      </c>
      <c r="T6379" t="s">
        <v>12136</v>
      </c>
      <c r="U6379" t="s">
        <v>10772</v>
      </c>
    </row>
    <row r="6380" spans="1:21">
      <c r="A6380" s="117" t="s">
        <v>3538</v>
      </c>
      <c r="B6380" t="s">
        <v>14590</v>
      </c>
      <c r="C6380" t="s">
        <v>14590</v>
      </c>
      <c r="D6380">
        <v>109</v>
      </c>
      <c r="E6380">
        <v>103</v>
      </c>
      <c r="F6380">
        <v>109</v>
      </c>
      <c r="G6380">
        <v>103</v>
      </c>
      <c r="H6380">
        <v>10</v>
      </c>
      <c r="I6380">
        <v>10</v>
      </c>
      <c r="J6380">
        <v>999999</v>
      </c>
      <c r="K6380" s="194">
        <v>999999</v>
      </c>
      <c r="L6380" t="s">
        <v>1083</v>
      </c>
      <c r="M6380" t="s">
        <v>1083</v>
      </c>
      <c r="N6380">
        <v>54</v>
      </c>
      <c r="O6380" t="s">
        <v>7876</v>
      </c>
      <c r="P6380" t="s">
        <v>15584</v>
      </c>
      <c r="Q6380">
        <v>5.3999999999999999E-2</v>
      </c>
      <c r="R6380" s="117" t="s">
        <v>14594</v>
      </c>
      <c r="S6380" s="117" t="s">
        <v>14589</v>
      </c>
      <c r="T6380" t="s">
        <v>12136</v>
      </c>
      <c r="U6380" t="s">
        <v>10772</v>
      </c>
    </row>
    <row r="6381" spans="1:21">
      <c r="A6381" s="117" t="s">
        <v>22586</v>
      </c>
      <c r="B6381" t="s">
        <v>14590</v>
      </c>
      <c r="C6381" t="s">
        <v>14590</v>
      </c>
      <c r="D6381">
        <v>59</v>
      </c>
      <c r="E6381">
        <v>53</v>
      </c>
      <c r="F6381">
        <v>59</v>
      </c>
      <c r="G6381">
        <v>53</v>
      </c>
      <c r="H6381">
        <v>1</v>
      </c>
      <c r="I6381">
        <v>1</v>
      </c>
      <c r="J6381">
        <v>36</v>
      </c>
      <c r="K6381" s="194">
        <v>36</v>
      </c>
      <c r="L6381" t="s">
        <v>1083</v>
      </c>
      <c r="M6381" t="s">
        <v>1083</v>
      </c>
      <c r="N6381">
        <v>820</v>
      </c>
      <c r="O6381" t="s">
        <v>7876</v>
      </c>
      <c r="P6381" t="s">
        <v>22587</v>
      </c>
      <c r="Q6381">
        <v>0.82</v>
      </c>
      <c r="R6381" s="117" t="s">
        <v>22588</v>
      </c>
      <c r="S6381" s="117" t="s">
        <v>14589</v>
      </c>
      <c r="T6381" t="s">
        <v>12136</v>
      </c>
      <c r="U6381" t="s">
        <v>10773</v>
      </c>
    </row>
    <row r="6382" spans="1:21">
      <c r="A6382" s="117" t="s">
        <v>22589</v>
      </c>
      <c r="B6382" t="s">
        <v>14590</v>
      </c>
      <c r="C6382" t="s">
        <v>14590</v>
      </c>
      <c r="D6382">
        <v>59</v>
      </c>
      <c r="E6382">
        <v>53</v>
      </c>
      <c r="F6382">
        <v>59</v>
      </c>
      <c r="G6382">
        <v>53</v>
      </c>
      <c r="H6382">
        <v>1</v>
      </c>
      <c r="I6382">
        <v>1</v>
      </c>
      <c r="J6382">
        <v>36</v>
      </c>
      <c r="K6382" s="194">
        <v>36</v>
      </c>
      <c r="L6382" t="s">
        <v>1083</v>
      </c>
      <c r="M6382" t="s">
        <v>1083</v>
      </c>
      <c r="N6382">
        <v>820</v>
      </c>
      <c r="O6382" t="s">
        <v>7876</v>
      </c>
      <c r="P6382" t="s">
        <v>22587</v>
      </c>
      <c r="Q6382">
        <v>0.82</v>
      </c>
      <c r="R6382" s="117" t="s">
        <v>22588</v>
      </c>
      <c r="S6382" s="117" t="s">
        <v>14589</v>
      </c>
      <c r="T6382" t="s">
        <v>12136</v>
      </c>
      <c r="U6382" t="s">
        <v>10773</v>
      </c>
    </row>
    <row r="6383" spans="1:21">
      <c r="A6383" s="117" t="s">
        <v>22590</v>
      </c>
      <c r="B6383" t="s">
        <v>14590</v>
      </c>
      <c r="C6383" t="s">
        <v>14590</v>
      </c>
      <c r="D6383">
        <v>59</v>
      </c>
      <c r="E6383">
        <v>53</v>
      </c>
      <c r="F6383">
        <v>59</v>
      </c>
      <c r="G6383">
        <v>53</v>
      </c>
      <c r="H6383">
        <v>1</v>
      </c>
      <c r="I6383">
        <v>1</v>
      </c>
      <c r="J6383">
        <v>36</v>
      </c>
      <c r="K6383" s="194">
        <v>36</v>
      </c>
      <c r="L6383" t="s">
        <v>1083</v>
      </c>
      <c r="M6383" t="s">
        <v>1083</v>
      </c>
      <c r="N6383">
        <v>1000</v>
      </c>
      <c r="O6383" t="s">
        <v>7876</v>
      </c>
      <c r="P6383" t="s">
        <v>22587</v>
      </c>
      <c r="Q6383">
        <v>1</v>
      </c>
      <c r="R6383" s="117" t="s">
        <v>22588</v>
      </c>
      <c r="S6383" s="117" t="s">
        <v>14589</v>
      </c>
      <c r="T6383" t="s">
        <v>12136</v>
      </c>
      <c r="U6383" t="s">
        <v>10773</v>
      </c>
    </row>
    <row r="6384" spans="1:21">
      <c r="A6384" s="117" t="s">
        <v>22591</v>
      </c>
      <c r="B6384" t="s">
        <v>14590</v>
      </c>
      <c r="C6384" t="s">
        <v>14590</v>
      </c>
      <c r="D6384">
        <v>59</v>
      </c>
      <c r="E6384">
        <v>53</v>
      </c>
      <c r="F6384">
        <v>59</v>
      </c>
      <c r="G6384">
        <v>53</v>
      </c>
      <c r="H6384">
        <v>1</v>
      </c>
      <c r="I6384">
        <v>1</v>
      </c>
      <c r="J6384">
        <v>36</v>
      </c>
      <c r="K6384" s="194">
        <v>36</v>
      </c>
      <c r="L6384" t="s">
        <v>1083</v>
      </c>
      <c r="M6384" t="s">
        <v>1083</v>
      </c>
      <c r="N6384">
        <v>869.3</v>
      </c>
      <c r="O6384" t="s">
        <v>7876</v>
      </c>
      <c r="P6384" t="s">
        <v>22587</v>
      </c>
      <c r="Q6384">
        <v>0.86929999999999996</v>
      </c>
      <c r="R6384" s="117" t="s">
        <v>22588</v>
      </c>
      <c r="S6384" s="117" t="s">
        <v>14589</v>
      </c>
      <c r="T6384" t="s">
        <v>12136</v>
      </c>
      <c r="U6384" t="s">
        <v>10773</v>
      </c>
    </row>
    <row r="6385" spans="1:21">
      <c r="A6385" s="117" t="s">
        <v>22592</v>
      </c>
      <c r="B6385" t="s">
        <v>14590</v>
      </c>
      <c r="C6385" t="s">
        <v>14590</v>
      </c>
      <c r="D6385">
        <v>59</v>
      </c>
      <c r="E6385">
        <v>53</v>
      </c>
      <c r="F6385">
        <v>59</v>
      </c>
      <c r="G6385">
        <v>53</v>
      </c>
      <c r="H6385">
        <v>1</v>
      </c>
      <c r="I6385">
        <v>1</v>
      </c>
      <c r="J6385">
        <v>36</v>
      </c>
      <c r="K6385" s="194">
        <v>36</v>
      </c>
      <c r="L6385" t="s">
        <v>1083</v>
      </c>
      <c r="M6385" t="s">
        <v>1083</v>
      </c>
      <c r="N6385">
        <v>871.2</v>
      </c>
      <c r="O6385" t="s">
        <v>7876</v>
      </c>
      <c r="P6385" t="s">
        <v>22587</v>
      </c>
      <c r="Q6385">
        <v>0.87119999999999997</v>
      </c>
      <c r="R6385" s="117" t="s">
        <v>22588</v>
      </c>
      <c r="S6385" s="117" t="s">
        <v>14589</v>
      </c>
      <c r="T6385" t="s">
        <v>12136</v>
      </c>
      <c r="U6385" t="s">
        <v>10773</v>
      </c>
    </row>
    <row r="6386" spans="1:21">
      <c r="A6386" s="117" t="s">
        <v>22593</v>
      </c>
      <c r="B6386" t="s">
        <v>14590</v>
      </c>
      <c r="C6386" t="s">
        <v>14590</v>
      </c>
      <c r="D6386">
        <v>59</v>
      </c>
      <c r="E6386">
        <v>53</v>
      </c>
      <c r="F6386">
        <v>59</v>
      </c>
      <c r="G6386">
        <v>53</v>
      </c>
      <c r="H6386">
        <v>1</v>
      </c>
      <c r="I6386">
        <v>1</v>
      </c>
      <c r="J6386">
        <v>36</v>
      </c>
      <c r="K6386" s="194">
        <v>36</v>
      </c>
      <c r="L6386" t="s">
        <v>1083</v>
      </c>
      <c r="M6386" t="s">
        <v>1083</v>
      </c>
      <c r="N6386">
        <v>870</v>
      </c>
      <c r="O6386" t="s">
        <v>7876</v>
      </c>
      <c r="P6386" t="s">
        <v>22587</v>
      </c>
      <c r="Q6386">
        <v>0.87</v>
      </c>
      <c r="R6386" s="117" t="s">
        <v>22588</v>
      </c>
      <c r="S6386" s="117" t="s">
        <v>14589</v>
      </c>
      <c r="T6386" t="s">
        <v>12136</v>
      </c>
      <c r="U6386" t="s">
        <v>10773</v>
      </c>
    </row>
    <row r="6387" spans="1:21">
      <c r="A6387" s="117" t="s">
        <v>22594</v>
      </c>
      <c r="B6387" t="s">
        <v>14590</v>
      </c>
      <c r="C6387" t="s">
        <v>14590</v>
      </c>
      <c r="D6387">
        <v>59</v>
      </c>
      <c r="E6387">
        <v>53</v>
      </c>
      <c r="F6387">
        <v>59</v>
      </c>
      <c r="G6387">
        <v>53</v>
      </c>
      <c r="H6387">
        <v>1</v>
      </c>
      <c r="I6387">
        <v>1</v>
      </c>
      <c r="J6387">
        <v>36</v>
      </c>
      <c r="K6387" s="194">
        <v>36</v>
      </c>
      <c r="L6387" t="s">
        <v>1083</v>
      </c>
      <c r="M6387" t="s">
        <v>1083</v>
      </c>
      <c r="N6387">
        <v>889.1</v>
      </c>
      <c r="O6387" t="s">
        <v>7876</v>
      </c>
      <c r="P6387" t="s">
        <v>22587</v>
      </c>
      <c r="Q6387">
        <v>0.8891</v>
      </c>
      <c r="R6387" s="117" t="s">
        <v>22588</v>
      </c>
      <c r="S6387" s="117" t="s">
        <v>14589</v>
      </c>
      <c r="T6387" t="s">
        <v>12136</v>
      </c>
      <c r="U6387" t="s">
        <v>10773</v>
      </c>
    </row>
    <row r="6388" spans="1:21">
      <c r="A6388" s="117" t="s">
        <v>22595</v>
      </c>
      <c r="B6388" t="s">
        <v>14590</v>
      </c>
      <c r="C6388" t="s">
        <v>14590</v>
      </c>
      <c r="D6388">
        <v>59</v>
      </c>
      <c r="E6388">
        <v>53</v>
      </c>
      <c r="F6388">
        <v>59</v>
      </c>
      <c r="G6388">
        <v>53</v>
      </c>
      <c r="H6388">
        <v>1</v>
      </c>
      <c r="I6388">
        <v>1</v>
      </c>
      <c r="J6388">
        <v>36</v>
      </c>
      <c r="K6388" s="194">
        <v>36</v>
      </c>
      <c r="L6388" t="s">
        <v>1083</v>
      </c>
      <c r="M6388" t="s">
        <v>1083</v>
      </c>
      <c r="N6388">
        <v>1000</v>
      </c>
      <c r="O6388" t="s">
        <v>7876</v>
      </c>
      <c r="P6388" t="s">
        <v>22587</v>
      </c>
      <c r="Q6388">
        <v>1</v>
      </c>
      <c r="R6388" s="117" t="s">
        <v>22588</v>
      </c>
      <c r="S6388" s="117" t="s">
        <v>14589</v>
      </c>
      <c r="T6388" t="s">
        <v>12136</v>
      </c>
      <c r="U6388" t="s">
        <v>10773</v>
      </c>
    </row>
    <row r="6389" spans="1:21">
      <c r="A6389" s="117" t="s">
        <v>22596</v>
      </c>
      <c r="B6389" t="s">
        <v>14590</v>
      </c>
      <c r="C6389" t="s">
        <v>14590</v>
      </c>
      <c r="D6389">
        <v>59</v>
      </c>
      <c r="E6389">
        <v>53</v>
      </c>
      <c r="F6389">
        <v>59</v>
      </c>
      <c r="G6389">
        <v>53</v>
      </c>
      <c r="H6389">
        <v>1</v>
      </c>
      <c r="I6389">
        <v>1</v>
      </c>
      <c r="J6389">
        <v>36</v>
      </c>
      <c r="K6389" s="194">
        <v>36</v>
      </c>
      <c r="L6389" t="s">
        <v>1083</v>
      </c>
      <c r="M6389" t="s">
        <v>1083</v>
      </c>
      <c r="N6389">
        <v>1000</v>
      </c>
      <c r="O6389" t="s">
        <v>7876</v>
      </c>
      <c r="P6389" t="s">
        <v>22587</v>
      </c>
      <c r="Q6389">
        <v>1</v>
      </c>
      <c r="R6389" s="117" t="s">
        <v>22588</v>
      </c>
      <c r="S6389" s="117" t="s">
        <v>14589</v>
      </c>
      <c r="T6389" t="s">
        <v>12136</v>
      </c>
      <c r="U6389" t="s">
        <v>10773</v>
      </c>
    </row>
    <row r="6390" spans="1:21">
      <c r="A6390" s="117" t="s">
        <v>22597</v>
      </c>
      <c r="B6390" t="s">
        <v>14590</v>
      </c>
      <c r="C6390" t="s">
        <v>14590</v>
      </c>
      <c r="D6390">
        <v>59</v>
      </c>
      <c r="E6390">
        <v>53</v>
      </c>
      <c r="F6390">
        <v>59</v>
      </c>
      <c r="G6390">
        <v>53</v>
      </c>
      <c r="H6390">
        <v>1</v>
      </c>
      <c r="I6390">
        <v>1</v>
      </c>
      <c r="J6390">
        <v>0</v>
      </c>
      <c r="K6390" s="194">
        <v>0</v>
      </c>
      <c r="L6390" t="s">
        <v>1083</v>
      </c>
      <c r="M6390" t="s">
        <v>1083</v>
      </c>
      <c r="N6390">
        <v>1200</v>
      </c>
      <c r="O6390" t="s">
        <v>7876</v>
      </c>
      <c r="P6390" t="s">
        <v>22598</v>
      </c>
      <c r="Q6390">
        <v>1.2</v>
      </c>
      <c r="R6390" s="117" t="s">
        <v>22588</v>
      </c>
      <c r="S6390" s="117" t="s">
        <v>14589</v>
      </c>
      <c r="T6390" t="s">
        <v>12136</v>
      </c>
      <c r="U6390" t="s">
        <v>10773</v>
      </c>
    </row>
    <row r="6391" spans="1:21">
      <c r="A6391" s="117" t="s">
        <v>22599</v>
      </c>
      <c r="B6391" t="s">
        <v>14590</v>
      </c>
      <c r="C6391" t="s">
        <v>14590</v>
      </c>
      <c r="D6391">
        <v>59</v>
      </c>
      <c r="E6391">
        <v>53</v>
      </c>
      <c r="F6391">
        <v>59</v>
      </c>
      <c r="G6391">
        <v>53</v>
      </c>
      <c r="H6391">
        <v>1</v>
      </c>
      <c r="I6391">
        <v>1</v>
      </c>
      <c r="J6391">
        <v>0</v>
      </c>
      <c r="K6391" s="194">
        <v>0</v>
      </c>
      <c r="L6391" t="s">
        <v>1083</v>
      </c>
      <c r="M6391" t="s">
        <v>1083</v>
      </c>
      <c r="N6391">
        <v>1200</v>
      </c>
      <c r="O6391" t="s">
        <v>7876</v>
      </c>
      <c r="P6391" t="s">
        <v>22598</v>
      </c>
      <c r="Q6391">
        <v>1.2</v>
      </c>
      <c r="R6391" s="117" t="s">
        <v>22588</v>
      </c>
      <c r="S6391" s="117" t="s">
        <v>14589</v>
      </c>
      <c r="T6391" t="s">
        <v>12136</v>
      </c>
      <c r="U6391" t="s">
        <v>10773</v>
      </c>
    </row>
    <row r="6392" spans="1:21">
      <c r="A6392" s="117" t="s">
        <v>22600</v>
      </c>
      <c r="B6392" t="s">
        <v>14590</v>
      </c>
      <c r="C6392" t="s">
        <v>14590</v>
      </c>
      <c r="D6392">
        <v>59</v>
      </c>
      <c r="E6392">
        <v>53</v>
      </c>
      <c r="F6392">
        <v>59</v>
      </c>
      <c r="G6392">
        <v>53</v>
      </c>
      <c r="H6392">
        <v>1</v>
      </c>
      <c r="I6392">
        <v>1</v>
      </c>
      <c r="J6392">
        <v>0</v>
      </c>
      <c r="K6392" s="194">
        <v>0</v>
      </c>
      <c r="L6392" t="s">
        <v>1083</v>
      </c>
      <c r="M6392" t="s">
        <v>1083</v>
      </c>
      <c r="N6392">
        <v>1200</v>
      </c>
      <c r="O6392" t="s">
        <v>7876</v>
      </c>
      <c r="P6392" t="s">
        <v>22598</v>
      </c>
      <c r="Q6392">
        <v>1.2</v>
      </c>
      <c r="R6392" s="117" t="s">
        <v>22588</v>
      </c>
      <c r="S6392" s="117" t="s">
        <v>14589</v>
      </c>
      <c r="T6392" t="s">
        <v>12136</v>
      </c>
      <c r="U6392" t="s">
        <v>10773</v>
      </c>
    </row>
    <row r="6393" spans="1:21">
      <c r="A6393" s="117" t="s">
        <v>22601</v>
      </c>
      <c r="B6393" t="s">
        <v>14590</v>
      </c>
      <c r="C6393" t="s">
        <v>14590</v>
      </c>
      <c r="D6393">
        <v>59</v>
      </c>
      <c r="E6393">
        <v>53</v>
      </c>
      <c r="F6393">
        <v>59</v>
      </c>
      <c r="G6393">
        <v>53</v>
      </c>
      <c r="H6393">
        <v>1</v>
      </c>
      <c r="I6393">
        <v>1</v>
      </c>
      <c r="J6393">
        <v>0</v>
      </c>
      <c r="K6393" s="194">
        <v>0</v>
      </c>
      <c r="L6393" t="s">
        <v>1083</v>
      </c>
      <c r="M6393" t="s">
        <v>1083</v>
      </c>
      <c r="N6393">
        <v>1200</v>
      </c>
      <c r="O6393" t="s">
        <v>7876</v>
      </c>
      <c r="P6393" t="s">
        <v>22598</v>
      </c>
      <c r="Q6393">
        <v>1.2</v>
      </c>
      <c r="R6393" s="117" t="s">
        <v>22588</v>
      </c>
      <c r="S6393" s="117" t="s">
        <v>14589</v>
      </c>
      <c r="T6393" t="s">
        <v>12136</v>
      </c>
      <c r="U6393" t="s">
        <v>10773</v>
      </c>
    </row>
    <row r="6394" spans="1:21">
      <c r="A6394" s="117" t="s">
        <v>22602</v>
      </c>
      <c r="B6394" t="s">
        <v>14590</v>
      </c>
      <c r="C6394" t="s">
        <v>14590</v>
      </c>
      <c r="D6394">
        <v>59</v>
      </c>
      <c r="E6394">
        <v>53</v>
      </c>
      <c r="F6394">
        <v>59</v>
      </c>
      <c r="G6394">
        <v>53</v>
      </c>
      <c r="H6394">
        <v>1</v>
      </c>
      <c r="I6394">
        <v>1</v>
      </c>
      <c r="J6394">
        <v>0</v>
      </c>
      <c r="K6394" s="194">
        <v>0</v>
      </c>
      <c r="L6394" t="s">
        <v>1083</v>
      </c>
      <c r="M6394" t="s">
        <v>1083</v>
      </c>
      <c r="N6394">
        <v>1200</v>
      </c>
      <c r="O6394" t="s">
        <v>7876</v>
      </c>
      <c r="P6394" t="s">
        <v>22598</v>
      </c>
      <c r="Q6394">
        <v>1.2</v>
      </c>
      <c r="R6394" s="117" t="s">
        <v>22588</v>
      </c>
      <c r="S6394" s="117" t="s">
        <v>14589</v>
      </c>
      <c r="T6394" t="s">
        <v>12136</v>
      </c>
      <c r="U6394" t="s">
        <v>10773</v>
      </c>
    </row>
    <row r="6395" spans="1:21">
      <c r="A6395" s="117" t="s">
        <v>22603</v>
      </c>
      <c r="B6395" t="s">
        <v>14590</v>
      </c>
      <c r="C6395" t="s">
        <v>14590</v>
      </c>
      <c r="D6395">
        <v>59</v>
      </c>
      <c r="E6395">
        <v>53</v>
      </c>
      <c r="F6395">
        <v>59</v>
      </c>
      <c r="G6395">
        <v>53</v>
      </c>
      <c r="H6395">
        <v>1</v>
      </c>
      <c r="I6395">
        <v>1</v>
      </c>
      <c r="J6395">
        <v>0</v>
      </c>
      <c r="K6395" s="194">
        <v>0</v>
      </c>
      <c r="L6395" t="s">
        <v>1083</v>
      </c>
      <c r="M6395" t="s">
        <v>1083</v>
      </c>
      <c r="N6395">
        <v>1200</v>
      </c>
      <c r="O6395" t="s">
        <v>7876</v>
      </c>
      <c r="P6395" t="s">
        <v>22598</v>
      </c>
      <c r="Q6395">
        <v>1.2</v>
      </c>
      <c r="R6395" s="117" t="s">
        <v>22588</v>
      </c>
      <c r="S6395" s="117" t="s">
        <v>14589</v>
      </c>
      <c r="T6395" t="s">
        <v>12136</v>
      </c>
      <c r="U6395" t="s">
        <v>10773</v>
      </c>
    </row>
    <row r="6396" spans="1:21">
      <c r="A6396" s="117" t="s">
        <v>22604</v>
      </c>
      <c r="B6396" t="s">
        <v>14590</v>
      </c>
      <c r="C6396" t="s">
        <v>14590</v>
      </c>
      <c r="D6396">
        <v>59</v>
      </c>
      <c r="E6396">
        <v>53</v>
      </c>
      <c r="F6396">
        <v>59</v>
      </c>
      <c r="G6396">
        <v>53</v>
      </c>
      <c r="H6396">
        <v>1</v>
      </c>
      <c r="I6396">
        <v>1</v>
      </c>
      <c r="J6396">
        <v>0</v>
      </c>
      <c r="K6396" s="194">
        <v>0</v>
      </c>
      <c r="L6396" t="s">
        <v>1083</v>
      </c>
      <c r="M6396" t="s">
        <v>1083</v>
      </c>
      <c r="N6396">
        <v>1200</v>
      </c>
      <c r="O6396" t="s">
        <v>7876</v>
      </c>
      <c r="P6396" t="s">
        <v>22598</v>
      </c>
      <c r="Q6396">
        <v>1.2</v>
      </c>
      <c r="R6396" s="117" t="s">
        <v>22588</v>
      </c>
      <c r="S6396" s="117" t="s">
        <v>14589</v>
      </c>
      <c r="T6396" t="s">
        <v>12136</v>
      </c>
      <c r="U6396" t="s">
        <v>10773</v>
      </c>
    </row>
    <row r="6397" spans="1:21">
      <c r="A6397" s="117" t="s">
        <v>22605</v>
      </c>
      <c r="B6397" t="s">
        <v>14590</v>
      </c>
      <c r="C6397" t="s">
        <v>14590</v>
      </c>
      <c r="D6397">
        <v>59</v>
      </c>
      <c r="E6397">
        <v>53</v>
      </c>
      <c r="F6397">
        <v>59</v>
      </c>
      <c r="G6397">
        <v>53</v>
      </c>
      <c r="H6397">
        <v>1</v>
      </c>
      <c r="I6397">
        <v>1</v>
      </c>
      <c r="J6397">
        <v>0</v>
      </c>
      <c r="K6397" s="194">
        <v>0</v>
      </c>
      <c r="L6397" t="s">
        <v>1083</v>
      </c>
      <c r="M6397" t="s">
        <v>1083</v>
      </c>
      <c r="N6397">
        <v>1200</v>
      </c>
      <c r="O6397" t="s">
        <v>7876</v>
      </c>
      <c r="P6397" t="s">
        <v>22598</v>
      </c>
      <c r="Q6397">
        <v>1.2</v>
      </c>
      <c r="R6397" s="117" t="s">
        <v>22588</v>
      </c>
      <c r="S6397" s="117" t="s">
        <v>14589</v>
      </c>
      <c r="T6397" t="s">
        <v>12136</v>
      </c>
      <c r="U6397" t="s">
        <v>10773</v>
      </c>
    </row>
    <row r="6398" spans="1:21">
      <c r="A6398" s="117" t="s">
        <v>22606</v>
      </c>
      <c r="B6398" t="s">
        <v>14590</v>
      </c>
      <c r="C6398" t="s">
        <v>14590</v>
      </c>
      <c r="D6398">
        <v>59</v>
      </c>
      <c r="E6398">
        <v>53</v>
      </c>
      <c r="F6398">
        <v>59</v>
      </c>
      <c r="G6398">
        <v>53</v>
      </c>
      <c r="H6398">
        <v>1</v>
      </c>
      <c r="I6398">
        <v>1</v>
      </c>
      <c r="J6398">
        <v>0</v>
      </c>
      <c r="K6398" s="194">
        <v>0</v>
      </c>
      <c r="L6398" t="s">
        <v>1083</v>
      </c>
      <c r="M6398" t="s">
        <v>1083</v>
      </c>
      <c r="N6398">
        <v>1080</v>
      </c>
      <c r="O6398" t="s">
        <v>7876</v>
      </c>
      <c r="P6398" t="s">
        <v>22598</v>
      </c>
      <c r="Q6398">
        <v>1.08</v>
      </c>
      <c r="R6398" s="117" t="s">
        <v>22588</v>
      </c>
      <c r="S6398" s="117" t="s">
        <v>14589</v>
      </c>
      <c r="T6398" t="s">
        <v>12136</v>
      </c>
      <c r="U6398" t="s">
        <v>10773</v>
      </c>
    </row>
    <row r="6399" spans="1:21">
      <c r="A6399" s="117" t="s">
        <v>22607</v>
      </c>
      <c r="B6399" t="s">
        <v>14590</v>
      </c>
      <c r="C6399" t="s">
        <v>14590</v>
      </c>
      <c r="D6399">
        <v>59</v>
      </c>
      <c r="E6399">
        <v>53</v>
      </c>
      <c r="F6399">
        <v>59</v>
      </c>
      <c r="G6399">
        <v>53</v>
      </c>
      <c r="H6399">
        <v>1</v>
      </c>
      <c r="I6399">
        <v>1</v>
      </c>
      <c r="J6399">
        <v>36</v>
      </c>
      <c r="K6399" s="194">
        <v>36</v>
      </c>
      <c r="L6399" t="s">
        <v>1083</v>
      </c>
      <c r="M6399" t="s">
        <v>1083</v>
      </c>
      <c r="N6399">
        <v>875.5</v>
      </c>
      <c r="O6399" t="s">
        <v>7876</v>
      </c>
      <c r="P6399" t="s">
        <v>22608</v>
      </c>
      <c r="Q6399">
        <v>0.87549999999999994</v>
      </c>
      <c r="R6399" s="117" t="s">
        <v>22588</v>
      </c>
      <c r="S6399" s="117" t="s">
        <v>14589</v>
      </c>
      <c r="T6399" t="s">
        <v>12136</v>
      </c>
      <c r="U6399" t="s">
        <v>10773</v>
      </c>
    </row>
    <row r="6400" spans="1:21">
      <c r="A6400" s="117" t="s">
        <v>22609</v>
      </c>
      <c r="B6400" t="s">
        <v>14590</v>
      </c>
      <c r="C6400" t="s">
        <v>14590</v>
      </c>
      <c r="D6400">
        <v>59</v>
      </c>
      <c r="E6400">
        <v>53</v>
      </c>
      <c r="F6400">
        <v>59</v>
      </c>
      <c r="G6400">
        <v>53</v>
      </c>
      <c r="H6400">
        <v>1</v>
      </c>
      <c r="I6400">
        <v>1</v>
      </c>
      <c r="J6400">
        <v>36</v>
      </c>
      <c r="K6400" s="194">
        <v>36</v>
      </c>
      <c r="L6400" t="s">
        <v>1083</v>
      </c>
      <c r="M6400" t="s">
        <v>1083</v>
      </c>
      <c r="N6400">
        <v>880.7</v>
      </c>
      <c r="O6400" t="s">
        <v>7876</v>
      </c>
      <c r="P6400" t="s">
        <v>22608</v>
      </c>
      <c r="Q6400">
        <v>0.88070000000000004</v>
      </c>
      <c r="R6400" s="117" t="s">
        <v>22588</v>
      </c>
      <c r="S6400" s="117" t="s">
        <v>14589</v>
      </c>
      <c r="T6400" t="s">
        <v>12136</v>
      </c>
      <c r="U6400" t="s">
        <v>10773</v>
      </c>
    </row>
    <row r="6401" spans="1:21">
      <c r="A6401" s="117" t="s">
        <v>22610</v>
      </c>
      <c r="B6401" t="s">
        <v>14590</v>
      </c>
      <c r="C6401" t="s">
        <v>14590</v>
      </c>
      <c r="D6401">
        <v>59</v>
      </c>
      <c r="E6401">
        <v>53</v>
      </c>
      <c r="F6401">
        <v>59</v>
      </c>
      <c r="G6401">
        <v>53</v>
      </c>
      <c r="H6401">
        <v>1</v>
      </c>
      <c r="I6401">
        <v>1</v>
      </c>
      <c r="J6401">
        <v>36</v>
      </c>
      <c r="K6401" s="194">
        <v>36</v>
      </c>
      <c r="L6401" t="s">
        <v>1083</v>
      </c>
      <c r="M6401" t="s">
        <v>1083</v>
      </c>
      <c r="N6401">
        <v>879.6</v>
      </c>
      <c r="O6401" t="s">
        <v>7876</v>
      </c>
      <c r="P6401" t="s">
        <v>22608</v>
      </c>
      <c r="Q6401">
        <v>0.87960000000000005</v>
      </c>
      <c r="R6401" s="117" t="s">
        <v>22588</v>
      </c>
      <c r="S6401" s="117" t="s">
        <v>14589</v>
      </c>
      <c r="T6401" t="s">
        <v>12136</v>
      </c>
      <c r="U6401" t="s">
        <v>10773</v>
      </c>
    </row>
    <row r="6402" spans="1:21">
      <c r="A6402" s="117" t="s">
        <v>22611</v>
      </c>
      <c r="B6402" t="s">
        <v>14590</v>
      </c>
      <c r="C6402" t="s">
        <v>14590</v>
      </c>
      <c r="D6402">
        <v>59</v>
      </c>
      <c r="E6402">
        <v>53</v>
      </c>
      <c r="F6402">
        <v>59</v>
      </c>
      <c r="G6402">
        <v>53</v>
      </c>
      <c r="H6402">
        <v>1</v>
      </c>
      <c r="I6402">
        <v>1</v>
      </c>
      <c r="J6402">
        <v>36</v>
      </c>
      <c r="K6402" s="194">
        <v>36</v>
      </c>
      <c r="L6402" t="s">
        <v>1083</v>
      </c>
      <c r="M6402" t="s">
        <v>1083</v>
      </c>
      <c r="N6402">
        <v>1000</v>
      </c>
      <c r="O6402" t="s">
        <v>7876</v>
      </c>
      <c r="P6402" t="s">
        <v>22608</v>
      </c>
      <c r="Q6402">
        <v>1</v>
      </c>
      <c r="R6402" s="117" t="s">
        <v>22588</v>
      </c>
      <c r="S6402" s="117" t="s">
        <v>14589</v>
      </c>
      <c r="T6402" t="s">
        <v>12136</v>
      </c>
      <c r="U6402" t="s">
        <v>10773</v>
      </c>
    </row>
    <row r="6403" spans="1:21">
      <c r="A6403" s="117" t="s">
        <v>22612</v>
      </c>
      <c r="B6403" t="s">
        <v>14590</v>
      </c>
      <c r="C6403" t="s">
        <v>14590</v>
      </c>
      <c r="D6403">
        <v>59</v>
      </c>
      <c r="E6403">
        <v>53</v>
      </c>
      <c r="F6403">
        <v>59</v>
      </c>
      <c r="G6403">
        <v>53</v>
      </c>
      <c r="H6403">
        <v>1</v>
      </c>
      <c r="I6403">
        <v>1</v>
      </c>
      <c r="J6403">
        <v>36</v>
      </c>
      <c r="K6403" s="194">
        <v>36</v>
      </c>
      <c r="L6403" t="s">
        <v>1083</v>
      </c>
      <c r="M6403" t="s">
        <v>1083</v>
      </c>
      <c r="N6403">
        <v>872.5</v>
      </c>
      <c r="O6403" t="s">
        <v>7876</v>
      </c>
      <c r="P6403" t="s">
        <v>22608</v>
      </c>
      <c r="Q6403">
        <v>0.87250000000000005</v>
      </c>
      <c r="R6403" s="117" t="s">
        <v>22588</v>
      </c>
      <c r="S6403" s="117" t="s">
        <v>14589</v>
      </c>
      <c r="T6403" t="s">
        <v>12136</v>
      </c>
      <c r="U6403" t="s">
        <v>10773</v>
      </c>
    </row>
    <row r="6404" spans="1:21">
      <c r="A6404" s="117" t="s">
        <v>22613</v>
      </c>
      <c r="B6404" t="s">
        <v>14590</v>
      </c>
      <c r="C6404" t="s">
        <v>14590</v>
      </c>
      <c r="D6404">
        <v>59</v>
      </c>
      <c r="E6404">
        <v>53</v>
      </c>
      <c r="F6404">
        <v>59</v>
      </c>
      <c r="G6404">
        <v>53</v>
      </c>
      <c r="H6404">
        <v>1</v>
      </c>
      <c r="I6404">
        <v>1</v>
      </c>
      <c r="J6404">
        <v>36</v>
      </c>
      <c r="K6404" s="194">
        <v>36</v>
      </c>
      <c r="L6404" t="s">
        <v>1083</v>
      </c>
      <c r="M6404" t="s">
        <v>1083</v>
      </c>
      <c r="N6404">
        <v>1000</v>
      </c>
      <c r="O6404" t="s">
        <v>7876</v>
      </c>
      <c r="P6404" t="s">
        <v>22608</v>
      </c>
      <c r="Q6404">
        <v>1</v>
      </c>
      <c r="R6404" s="117" t="s">
        <v>22588</v>
      </c>
      <c r="S6404" s="117" t="s">
        <v>14589</v>
      </c>
      <c r="T6404" t="s">
        <v>12136</v>
      </c>
      <c r="U6404" t="s">
        <v>10773</v>
      </c>
    </row>
    <row r="6405" spans="1:21">
      <c r="A6405" s="117" t="s">
        <v>22614</v>
      </c>
      <c r="B6405" t="s">
        <v>14590</v>
      </c>
      <c r="C6405" t="s">
        <v>14590</v>
      </c>
      <c r="D6405">
        <v>59</v>
      </c>
      <c r="E6405">
        <v>53</v>
      </c>
      <c r="F6405">
        <v>59</v>
      </c>
      <c r="G6405">
        <v>53</v>
      </c>
      <c r="H6405">
        <v>1</v>
      </c>
      <c r="I6405">
        <v>1</v>
      </c>
      <c r="J6405">
        <v>36</v>
      </c>
      <c r="K6405" s="194">
        <v>36</v>
      </c>
      <c r="L6405" t="s">
        <v>1083</v>
      </c>
      <c r="M6405" t="s">
        <v>1083</v>
      </c>
      <c r="N6405">
        <v>1000</v>
      </c>
      <c r="O6405" t="s">
        <v>7876</v>
      </c>
      <c r="P6405" t="s">
        <v>22608</v>
      </c>
      <c r="Q6405">
        <v>1</v>
      </c>
      <c r="R6405" s="117" t="s">
        <v>22588</v>
      </c>
      <c r="S6405" s="117" t="s">
        <v>14589</v>
      </c>
      <c r="T6405" t="s">
        <v>12136</v>
      </c>
      <c r="U6405" t="s">
        <v>10773</v>
      </c>
    </row>
    <row r="6406" spans="1:21">
      <c r="A6406" s="117" t="s">
        <v>22615</v>
      </c>
      <c r="B6406" t="s">
        <v>14590</v>
      </c>
      <c r="C6406" t="s">
        <v>14590</v>
      </c>
      <c r="D6406">
        <v>59</v>
      </c>
      <c r="E6406">
        <v>53</v>
      </c>
      <c r="F6406">
        <v>59</v>
      </c>
      <c r="G6406">
        <v>53</v>
      </c>
      <c r="H6406">
        <v>1</v>
      </c>
      <c r="I6406">
        <v>1</v>
      </c>
      <c r="J6406">
        <v>36</v>
      </c>
      <c r="K6406" s="194">
        <v>36</v>
      </c>
      <c r="L6406" t="s">
        <v>1083</v>
      </c>
      <c r="M6406" t="s">
        <v>1083</v>
      </c>
      <c r="N6406">
        <v>892.7</v>
      </c>
      <c r="O6406" t="s">
        <v>7876</v>
      </c>
      <c r="P6406" t="s">
        <v>22608</v>
      </c>
      <c r="Q6406">
        <v>0.89270000000000005</v>
      </c>
      <c r="R6406" s="117" t="s">
        <v>22588</v>
      </c>
      <c r="S6406" s="117" t="s">
        <v>14589</v>
      </c>
      <c r="T6406" t="s">
        <v>12136</v>
      </c>
      <c r="U6406" t="s">
        <v>10773</v>
      </c>
    </row>
    <row r="6407" spans="1:21">
      <c r="A6407" s="117" t="s">
        <v>22616</v>
      </c>
      <c r="B6407" t="s">
        <v>14590</v>
      </c>
      <c r="C6407" t="s">
        <v>14590</v>
      </c>
      <c r="D6407">
        <v>59</v>
      </c>
      <c r="E6407">
        <v>53</v>
      </c>
      <c r="F6407">
        <v>59</v>
      </c>
      <c r="G6407">
        <v>53</v>
      </c>
      <c r="H6407">
        <v>1</v>
      </c>
      <c r="I6407">
        <v>1</v>
      </c>
      <c r="J6407">
        <v>36</v>
      </c>
      <c r="K6407" s="194">
        <v>36</v>
      </c>
      <c r="L6407" t="s">
        <v>1083</v>
      </c>
      <c r="M6407" t="s">
        <v>1083</v>
      </c>
      <c r="N6407">
        <v>899.1</v>
      </c>
      <c r="O6407" t="s">
        <v>7876</v>
      </c>
      <c r="P6407" t="s">
        <v>22608</v>
      </c>
      <c r="Q6407">
        <v>0.89910000000000001</v>
      </c>
      <c r="R6407" s="117" t="s">
        <v>22588</v>
      </c>
      <c r="S6407" s="117" t="s">
        <v>14589</v>
      </c>
      <c r="T6407" t="s">
        <v>12136</v>
      </c>
      <c r="U6407" t="s">
        <v>10773</v>
      </c>
    </row>
    <row r="6408" spans="1:21">
      <c r="A6408" s="117" t="s">
        <v>22617</v>
      </c>
      <c r="B6408" t="s">
        <v>14590</v>
      </c>
      <c r="C6408" t="s">
        <v>14590</v>
      </c>
      <c r="D6408">
        <v>59</v>
      </c>
      <c r="E6408">
        <v>53</v>
      </c>
      <c r="F6408">
        <v>59</v>
      </c>
      <c r="G6408">
        <v>53</v>
      </c>
      <c r="H6408">
        <v>18</v>
      </c>
      <c r="I6408">
        <v>18</v>
      </c>
      <c r="J6408">
        <v>0</v>
      </c>
      <c r="K6408" s="194">
        <v>0</v>
      </c>
      <c r="L6408" t="s">
        <v>1083</v>
      </c>
      <c r="M6408" t="s">
        <v>1083</v>
      </c>
      <c r="N6408">
        <v>1200</v>
      </c>
      <c r="O6408" t="s">
        <v>7876</v>
      </c>
      <c r="P6408" t="s">
        <v>22598</v>
      </c>
      <c r="Q6408">
        <v>1.2</v>
      </c>
      <c r="R6408" s="117" t="s">
        <v>22588</v>
      </c>
      <c r="S6408" s="117" t="s">
        <v>14589</v>
      </c>
      <c r="T6408" t="s">
        <v>12136</v>
      </c>
      <c r="U6408" t="s">
        <v>10772</v>
      </c>
    </row>
    <row r="6409" spans="1:21">
      <c r="A6409" s="117" t="s">
        <v>22618</v>
      </c>
      <c r="B6409" t="s">
        <v>14590</v>
      </c>
      <c r="C6409" t="s">
        <v>14590</v>
      </c>
      <c r="D6409">
        <v>59</v>
      </c>
      <c r="E6409">
        <v>53</v>
      </c>
      <c r="F6409">
        <v>59</v>
      </c>
      <c r="G6409">
        <v>53</v>
      </c>
      <c r="H6409">
        <v>18</v>
      </c>
      <c r="I6409">
        <v>18</v>
      </c>
      <c r="J6409">
        <v>0</v>
      </c>
      <c r="K6409" s="194">
        <v>0</v>
      </c>
      <c r="L6409" t="s">
        <v>1083</v>
      </c>
      <c r="M6409" t="s">
        <v>1083</v>
      </c>
      <c r="N6409">
        <v>1200</v>
      </c>
      <c r="O6409" t="s">
        <v>7876</v>
      </c>
      <c r="P6409" t="s">
        <v>22598</v>
      </c>
      <c r="Q6409">
        <v>1.2</v>
      </c>
      <c r="R6409" s="117" t="s">
        <v>22588</v>
      </c>
      <c r="S6409" s="117" t="s">
        <v>14589</v>
      </c>
      <c r="T6409" t="s">
        <v>12136</v>
      </c>
      <c r="U6409" t="s">
        <v>10772</v>
      </c>
    </row>
    <row r="6410" spans="1:21">
      <c r="A6410" s="117" t="s">
        <v>22619</v>
      </c>
      <c r="B6410" t="s">
        <v>14590</v>
      </c>
      <c r="C6410" t="s">
        <v>14590</v>
      </c>
      <c r="D6410">
        <v>59</v>
      </c>
      <c r="E6410">
        <v>53</v>
      </c>
      <c r="F6410">
        <v>59</v>
      </c>
      <c r="G6410">
        <v>53</v>
      </c>
      <c r="H6410">
        <v>18</v>
      </c>
      <c r="I6410">
        <v>18</v>
      </c>
      <c r="J6410">
        <v>0</v>
      </c>
      <c r="K6410" s="194">
        <v>0</v>
      </c>
      <c r="L6410" t="s">
        <v>1083</v>
      </c>
      <c r="M6410" t="s">
        <v>1083</v>
      </c>
      <c r="N6410">
        <v>1200</v>
      </c>
      <c r="O6410" t="s">
        <v>7876</v>
      </c>
      <c r="P6410" t="s">
        <v>22598</v>
      </c>
      <c r="Q6410">
        <v>1.2</v>
      </c>
      <c r="R6410" s="117" t="s">
        <v>22588</v>
      </c>
      <c r="S6410" s="117" t="s">
        <v>14589</v>
      </c>
      <c r="T6410" t="s">
        <v>12136</v>
      </c>
      <c r="U6410" t="s">
        <v>10772</v>
      </c>
    </row>
    <row r="6411" spans="1:21">
      <c r="A6411" s="117" t="s">
        <v>22620</v>
      </c>
      <c r="B6411" t="s">
        <v>14590</v>
      </c>
      <c r="C6411" t="s">
        <v>14590</v>
      </c>
      <c r="D6411">
        <v>59</v>
      </c>
      <c r="E6411">
        <v>53</v>
      </c>
      <c r="F6411">
        <v>59</v>
      </c>
      <c r="G6411">
        <v>53</v>
      </c>
      <c r="H6411">
        <v>1</v>
      </c>
      <c r="I6411">
        <v>1</v>
      </c>
      <c r="J6411">
        <v>0</v>
      </c>
      <c r="K6411" s="194">
        <v>0</v>
      </c>
      <c r="L6411" t="s">
        <v>1083</v>
      </c>
      <c r="M6411" t="s">
        <v>1083</v>
      </c>
      <c r="N6411">
        <v>1200</v>
      </c>
      <c r="O6411" t="s">
        <v>7876</v>
      </c>
      <c r="P6411" t="s">
        <v>22598</v>
      </c>
      <c r="Q6411">
        <v>1.2</v>
      </c>
      <c r="R6411" s="117" t="s">
        <v>22588</v>
      </c>
      <c r="S6411" s="117" t="s">
        <v>14589</v>
      </c>
      <c r="T6411" t="s">
        <v>12136</v>
      </c>
      <c r="U6411" t="s">
        <v>10773</v>
      </c>
    </row>
    <row r="6412" spans="1:21">
      <c r="A6412" s="117" t="s">
        <v>22621</v>
      </c>
      <c r="B6412" t="s">
        <v>14590</v>
      </c>
      <c r="C6412" t="s">
        <v>14590</v>
      </c>
      <c r="D6412">
        <v>59</v>
      </c>
      <c r="E6412">
        <v>53</v>
      </c>
      <c r="F6412">
        <v>59</v>
      </c>
      <c r="G6412">
        <v>53</v>
      </c>
      <c r="H6412">
        <v>1</v>
      </c>
      <c r="I6412">
        <v>1</v>
      </c>
      <c r="J6412">
        <v>0</v>
      </c>
      <c r="K6412" s="194">
        <v>0</v>
      </c>
      <c r="L6412" t="s">
        <v>1083</v>
      </c>
      <c r="M6412" t="s">
        <v>1083</v>
      </c>
      <c r="N6412">
        <v>1200</v>
      </c>
      <c r="O6412" t="s">
        <v>7876</v>
      </c>
      <c r="P6412" t="s">
        <v>22598</v>
      </c>
      <c r="Q6412">
        <v>1.2</v>
      </c>
      <c r="R6412" s="117" t="s">
        <v>22588</v>
      </c>
      <c r="S6412" s="117" t="s">
        <v>14589</v>
      </c>
      <c r="T6412" t="s">
        <v>12136</v>
      </c>
      <c r="U6412" t="s">
        <v>10773</v>
      </c>
    </row>
    <row r="6413" spans="1:21">
      <c r="A6413" s="117" t="s">
        <v>22622</v>
      </c>
      <c r="B6413" t="s">
        <v>14590</v>
      </c>
      <c r="C6413" t="s">
        <v>14590</v>
      </c>
      <c r="D6413">
        <v>59</v>
      </c>
      <c r="E6413">
        <v>53</v>
      </c>
      <c r="F6413">
        <v>59</v>
      </c>
      <c r="G6413">
        <v>53</v>
      </c>
      <c r="H6413">
        <v>1</v>
      </c>
      <c r="I6413">
        <v>1</v>
      </c>
      <c r="J6413">
        <v>0</v>
      </c>
      <c r="K6413" s="194">
        <v>0</v>
      </c>
      <c r="L6413" t="s">
        <v>1083</v>
      </c>
      <c r="M6413" t="s">
        <v>1083</v>
      </c>
      <c r="N6413">
        <v>1200</v>
      </c>
      <c r="O6413" t="s">
        <v>7876</v>
      </c>
      <c r="P6413" t="s">
        <v>22598</v>
      </c>
      <c r="Q6413">
        <v>1.2</v>
      </c>
      <c r="R6413" s="117" t="s">
        <v>22588</v>
      </c>
      <c r="S6413" s="117" t="s">
        <v>14589</v>
      </c>
      <c r="T6413" t="s">
        <v>12136</v>
      </c>
      <c r="U6413" t="s">
        <v>10773</v>
      </c>
    </row>
    <row r="6414" spans="1:21">
      <c r="A6414" s="117" t="s">
        <v>22623</v>
      </c>
      <c r="B6414" t="s">
        <v>14590</v>
      </c>
      <c r="C6414" t="s">
        <v>14590</v>
      </c>
      <c r="D6414">
        <v>59</v>
      </c>
      <c r="E6414">
        <v>53</v>
      </c>
      <c r="F6414">
        <v>59</v>
      </c>
      <c r="G6414">
        <v>53</v>
      </c>
      <c r="H6414">
        <v>1</v>
      </c>
      <c r="I6414">
        <v>1</v>
      </c>
      <c r="J6414">
        <v>0</v>
      </c>
      <c r="K6414" s="194">
        <v>0</v>
      </c>
      <c r="L6414" t="s">
        <v>1083</v>
      </c>
      <c r="M6414" t="s">
        <v>1083</v>
      </c>
      <c r="N6414">
        <v>1200</v>
      </c>
      <c r="O6414" t="s">
        <v>7876</v>
      </c>
      <c r="P6414" t="s">
        <v>22598</v>
      </c>
      <c r="Q6414">
        <v>1.2</v>
      </c>
      <c r="R6414" s="117" t="s">
        <v>22588</v>
      </c>
      <c r="S6414" s="117" t="s">
        <v>14589</v>
      </c>
      <c r="T6414" t="s">
        <v>12136</v>
      </c>
      <c r="U6414" t="s">
        <v>10773</v>
      </c>
    </row>
    <row r="6415" spans="1:21">
      <c r="A6415" s="117" t="s">
        <v>22624</v>
      </c>
      <c r="B6415" t="s">
        <v>14590</v>
      </c>
      <c r="C6415" t="s">
        <v>14590</v>
      </c>
      <c r="D6415">
        <v>59</v>
      </c>
      <c r="E6415">
        <v>53</v>
      </c>
      <c r="F6415">
        <v>59</v>
      </c>
      <c r="G6415">
        <v>53</v>
      </c>
      <c r="H6415">
        <v>1</v>
      </c>
      <c r="I6415">
        <v>1</v>
      </c>
      <c r="J6415">
        <v>0</v>
      </c>
      <c r="K6415" s="194">
        <v>0</v>
      </c>
      <c r="L6415" t="s">
        <v>1083</v>
      </c>
      <c r="M6415" t="s">
        <v>1083</v>
      </c>
      <c r="N6415">
        <v>1080</v>
      </c>
      <c r="O6415" t="s">
        <v>7876</v>
      </c>
      <c r="P6415" t="s">
        <v>22598</v>
      </c>
      <c r="Q6415">
        <v>1.08</v>
      </c>
      <c r="R6415" s="117" t="s">
        <v>22588</v>
      </c>
      <c r="S6415" s="117" t="s">
        <v>14589</v>
      </c>
      <c r="T6415" t="s">
        <v>12136</v>
      </c>
      <c r="U6415" t="s">
        <v>10773</v>
      </c>
    </row>
    <row r="6416" spans="1:21">
      <c r="A6416" s="117" t="s">
        <v>22625</v>
      </c>
      <c r="B6416" t="s">
        <v>14590</v>
      </c>
      <c r="C6416" t="s">
        <v>14590</v>
      </c>
      <c r="D6416">
        <v>59</v>
      </c>
      <c r="E6416">
        <v>53</v>
      </c>
      <c r="F6416">
        <v>59</v>
      </c>
      <c r="G6416">
        <v>53</v>
      </c>
      <c r="H6416">
        <v>1</v>
      </c>
      <c r="I6416">
        <v>1</v>
      </c>
      <c r="J6416">
        <v>0</v>
      </c>
      <c r="K6416" s="194">
        <v>0</v>
      </c>
      <c r="L6416" t="s">
        <v>1083</v>
      </c>
      <c r="M6416" t="s">
        <v>1083</v>
      </c>
      <c r="N6416">
        <v>1080</v>
      </c>
      <c r="O6416" t="s">
        <v>7876</v>
      </c>
      <c r="P6416" t="s">
        <v>22598</v>
      </c>
      <c r="Q6416">
        <v>1.08</v>
      </c>
      <c r="R6416" s="117" t="s">
        <v>22588</v>
      </c>
      <c r="S6416" s="117" t="s">
        <v>14589</v>
      </c>
      <c r="T6416" t="s">
        <v>12136</v>
      </c>
      <c r="U6416" t="s">
        <v>10773</v>
      </c>
    </row>
    <row r="6417" spans="1:21">
      <c r="A6417" s="117" t="s">
        <v>22626</v>
      </c>
      <c r="B6417" t="s">
        <v>14590</v>
      </c>
      <c r="C6417" t="s">
        <v>14590</v>
      </c>
      <c r="D6417">
        <v>59</v>
      </c>
      <c r="E6417">
        <v>53</v>
      </c>
      <c r="F6417">
        <v>59</v>
      </c>
      <c r="G6417">
        <v>53</v>
      </c>
      <c r="H6417">
        <v>1</v>
      </c>
      <c r="I6417">
        <v>1</v>
      </c>
      <c r="J6417">
        <v>0</v>
      </c>
      <c r="K6417" s="194">
        <v>0</v>
      </c>
      <c r="L6417" t="s">
        <v>1083</v>
      </c>
      <c r="M6417" t="s">
        <v>1083</v>
      </c>
      <c r="N6417">
        <v>2250</v>
      </c>
      <c r="O6417" t="s">
        <v>7876</v>
      </c>
      <c r="P6417" t="s">
        <v>22627</v>
      </c>
      <c r="Q6417">
        <v>2.25</v>
      </c>
      <c r="R6417" s="117" t="s">
        <v>22588</v>
      </c>
      <c r="S6417" s="117" t="s">
        <v>14589</v>
      </c>
      <c r="T6417" t="s">
        <v>12136</v>
      </c>
      <c r="U6417" t="s">
        <v>10773</v>
      </c>
    </row>
    <row r="6418" spans="1:21">
      <c r="A6418" s="117" t="s">
        <v>22628</v>
      </c>
      <c r="B6418" t="s">
        <v>14590</v>
      </c>
      <c r="C6418" t="s">
        <v>14590</v>
      </c>
      <c r="D6418">
        <v>59</v>
      </c>
      <c r="E6418">
        <v>53</v>
      </c>
      <c r="F6418">
        <v>59</v>
      </c>
      <c r="G6418">
        <v>53</v>
      </c>
      <c r="H6418">
        <v>1</v>
      </c>
      <c r="I6418">
        <v>1</v>
      </c>
      <c r="J6418">
        <v>0</v>
      </c>
      <c r="K6418" s="194">
        <v>0</v>
      </c>
      <c r="L6418" t="s">
        <v>1083</v>
      </c>
      <c r="M6418" t="s">
        <v>1083</v>
      </c>
      <c r="N6418">
        <v>1726.7</v>
      </c>
      <c r="O6418" t="s">
        <v>7876</v>
      </c>
      <c r="P6418" t="s">
        <v>22627</v>
      </c>
      <c r="Q6418">
        <v>1.7266999999999999</v>
      </c>
      <c r="R6418" s="117" t="s">
        <v>22588</v>
      </c>
      <c r="S6418" s="117" t="s">
        <v>14589</v>
      </c>
      <c r="T6418" t="s">
        <v>12136</v>
      </c>
      <c r="U6418" t="s">
        <v>10773</v>
      </c>
    </row>
    <row r="6419" spans="1:21">
      <c r="A6419" s="117" t="s">
        <v>22629</v>
      </c>
      <c r="B6419" t="s">
        <v>14590</v>
      </c>
      <c r="C6419" t="s">
        <v>14590</v>
      </c>
      <c r="D6419">
        <v>59</v>
      </c>
      <c r="E6419">
        <v>53</v>
      </c>
      <c r="F6419">
        <v>59</v>
      </c>
      <c r="G6419">
        <v>53</v>
      </c>
      <c r="H6419">
        <v>1</v>
      </c>
      <c r="I6419">
        <v>1</v>
      </c>
      <c r="J6419">
        <v>0</v>
      </c>
      <c r="K6419" s="194">
        <v>0</v>
      </c>
      <c r="L6419" t="s">
        <v>1083</v>
      </c>
      <c r="M6419" t="s">
        <v>1083</v>
      </c>
      <c r="N6419">
        <v>1718</v>
      </c>
      <c r="O6419" t="s">
        <v>7876</v>
      </c>
      <c r="P6419" t="s">
        <v>22627</v>
      </c>
      <c r="Q6419">
        <v>1.718</v>
      </c>
      <c r="R6419" s="117" t="s">
        <v>22588</v>
      </c>
      <c r="S6419" s="117" t="s">
        <v>14589</v>
      </c>
      <c r="T6419" t="s">
        <v>12136</v>
      </c>
      <c r="U6419" t="s">
        <v>10773</v>
      </c>
    </row>
    <row r="6420" spans="1:21">
      <c r="A6420" s="117" t="s">
        <v>22630</v>
      </c>
      <c r="B6420" t="s">
        <v>14590</v>
      </c>
      <c r="C6420" t="s">
        <v>14590</v>
      </c>
      <c r="D6420">
        <v>59</v>
      </c>
      <c r="E6420">
        <v>53</v>
      </c>
      <c r="F6420">
        <v>59</v>
      </c>
      <c r="G6420">
        <v>53</v>
      </c>
      <c r="H6420">
        <v>1</v>
      </c>
      <c r="I6420">
        <v>1</v>
      </c>
      <c r="J6420">
        <v>0</v>
      </c>
      <c r="K6420" s="194">
        <v>0</v>
      </c>
      <c r="L6420" t="s">
        <v>1083</v>
      </c>
      <c r="M6420" t="s">
        <v>1083</v>
      </c>
      <c r="N6420">
        <v>2500</v>
      </c>
      <c r="O6420" t="s">
        <v>7876</v>
      </c>
      <c r="P6420" t="s">
        <v>22627</v>
      </c>
      <c r="Q6420">
        <v>2.5</v>
      </c>
      <c r="R6420" s="117" t="s">
        <v>22588</v>
      </c>
      <c r="S6420" s="117" t="s">
        <v>14589</v>
      </c>
      <c r="T6420" t="s">
        <v>12136</v>
      </c>
      <c r="U6420" t="s">
        <v>10773</v>
      </c>
    </row>
    <row r="6421" spans="1:21">
      <c r="A6421" s="117" t="s">
        <v>22631</v>
      </c>
      <c r="B6421" t="s">
        <v>14590</v>
      </c>
      <c r="C6421" t="s">
        <v>14590</v>
      </c>
      <c r="D6421">
        <v>59</v>
      </c>
      <c r="E6421">
        <v>53</v>
      </c>
      <c r="F6421">
        <v>59</v>
      </c>
      <c r="G6421">
        <v>53</v>
      </c>
      <c r="H6421">
        <v>1</v>
      </c>
      <c r="I6421">
        <v>1</v>
      </c>
      <c r="J6421">
        <v>0</v>
      </c>
      <c r="K6421" s="194">
        <v>0</v>
      </c>
      <c r="L6421" t="s">
        <v>1083</v>
      </c>
      <c r="M6421" t="s">
        <v>1083</v>
      </c>
      <c r="N6421">
        <v>2630</v>
      </c>
      <c r="O6421" t="s">
        <v>7876</v>
      </c>
      <c r="P6421" t="s">
        <v>22627</v>
      </c>
      <c r="Q6421">
        <v>2.63</v>
      </c>
      <c r="R6421" s="117" t="s">
        <v>22588</v>
      </c>
      <c r="S6421" s="117" t="s">
        <v>14589</v>
      </c>
      <c r="T6421" t="s">
        <v>12136</v>
      </c>
      <c r="U6421" t="s">
        <v>10773</v>
      </c>
    </row>
    <row r="6422" spans="1:21">
      <c r="A6422" s="117" t="s">
        <v>22632</v>
      </c>
      <c r="B6422" t="s">
        <v>14590</v>
      </c>
      <c r="C6422" t="s">
        <v>14590</v>
      </c>
      <c r="D6422">
        <v>59</v>
      </c>
      <c r="E6422">
        <v>53</v>
      </c>
      <c r="F6422">
        <v>59</v>
      </c>
      <c r="G6422">
        <v>53</v>
      </c>
      <c r="H6422">
        <v>1</v>
      </c>
      <c r="I6422">
        <v>1</v>
      </c>
      <c r="J6422">
        <v>0</v>
      </c>
      <c r="K6422" s="194">
        <v>0</v>
      </c>
      <c r="L6422" t="s">
        <v>1083</v>
      </c>
      <c r="M6422" t="s">
        <v>1083</v>
      </c>
      <c r="N6422">
        <v>2630</v>
      </c>
      <c r="O6422" t="s">
        <v>7876</v>
      </c>
      <c r="P6422" t="s">
        <v>22627</v>
      </c>
      <c r="Q6422">
        <v>2.63</v>
      </c>
      <c r="R6422" s="117" t="s">
        <v>22588</v>
      </c>
      <c r="S6422" s="117" t="s">
        <v>14589</v>
      </c>
      <c r="T6422" t="s">
        <v>12136</v>
      </c>
      <c r="U6422" t="s">
        <v>10773</v>
      </c>
    </row>
    <row r="6423" spans="1:21">
      <c r="A6423" s="117" t="s">
        <v>22633</v>
      </c>
      <c r="B6423" t="s">
        <v>14590</v>
      </c>
      <c r="C6423" t="s">
        <v>14590</v>
      </c>
      <c r="D6423">
        <v>59</v>
      </c>
      <c r="E6423">
        <v>53</v>
      </c>
      <c r="F6423">
        <v>59</v>
      </c>
      <c r="G6423">
        <v>53</v>
      </c>
      <c r="H6423">
        <v>1</v>
      </c>
      <c r="I6423">
        <v>1</v>
      </c>
      <c r="J6423">
        <v>0</v>
      </c>
      <c r="K6423" s="194">
        <v>0</v>
      </c>
      <c r="L6423" t="s">
        <v>1083</v>
      </c>
      <c r="M6423" t="s">
        <v>1083</v>
      </c>
      <c r="N6423">
        <v>1718.7</v>
      </c>
      <c r="O6423" t="s">
        <v>7876</v>
      </c>
      <c r="P6423" t="s">
        <v>22627</v>
      </c>
      <c r="Q6423">
        <v>1.7186999999999999</v>
      </c>
      <c r="R6423" s="117" t="s">
        <v>22588</v>
      </c>
      <c r="S6423" s="117" t="s">
        <v>14589</v>
      </c>
      <c r="T6423" t="s">
        <v>12136</v>
      </c>
      <c r="U6423" t="s">
        <v>10773</v>
      </c>
    </row>
    <row r="6424" spans="1:21">
      <c r="A6424" s="117" t="s">
        <v>22634</v>
      </c>
      <c r="B6424" t="s">
        <v>14590</v>
      </c>
      <c r="C6424" t="s">
        <v>14590</v>
      </c>
      <c r="D6424">
        <v>59</v>
      </c>
      <c r="E6424">
        <v>53</v>
      </c>
      <c r="F6424">
        <v>59</v>
      </c>
      <c r="G6424">
        <v>53</v>
      </c>
      <c r="H6424">
        <v>1</v>
      </c>
      <c r="I6424">
        <v>1</v>
      </c>
      <c r="J6424">
        <v>0</v>
      </c>
      <c r="K6424" s="194">
        <v>0</v>
      </c>
      <c r="L6424" t="s">
        <v>1083</v>
      </c>
      <c r="M6424" t="s">
        <v>1083</v>
      </c>
      <c r="N6424">
        <v>1731</v>
      </c>
      <c r="O6424" t="s">
        <v>7876</v>
      </c>
      <c r="P6424" t="s">
        <v>22627</v>
      </c>
      <c r="Q6424">
        <v>1.7310000000000001</v>
      </c>
      <c r="R6424" s="117" t="s">
        <v>22588</v>
      </c>
      <c r="S6424" s="117" t="s">
        <v>14589</v>
      </c>
      <c r="T6424" t="s">
        <v>12136</v>
      </c>
      <c r="U6424" t="s">
        <v>10773</v>
      </c>
    </row>
    <row r="6425" spans="1:21">
      <c r="A6425" s="117" t="s">
        <v>22635</v>
      </c>
      <c r="B6425" t="s">
        <v>14590</v>
      </c>
      <c r="C6425" t="s">
        <v>14590</v>
      </c>
      <c r="D6425">
        <v>59</v>
      </c>
      <c r="E6425">
        <v>53</v>
      </c>
      <c r="F6425">
        <v>59</v>
      </c>
      <c r="G6425">
        <v>53</v>
      </c>
      <c r="H6425">
        <v>1</v>
      </c>
      <c r="I6425">
        <v>1</v>
      </c>
      <c r="J6425">
        <v>0</v>
      </c>
      <c r="K6425" s="194">
        <v>0</v>
      </c>
      <c r="L6425" t="s">
        <v>1083</v>
      </c>
      <c r="M6425" t="s">
        <v>1083</v>
      </c>
      <c r="N6425">
        <v>1723</v>
      </c>
      <c r="O6425" t="s">
        <v>7876</v>
      </c>
      <c r="P6425" t="s">
        <v>22627</v>
      </c>
      <c r="Q6425">
        <v>1.7230000000000001</v>
      </c>
      <c r="R6425" s="117" t="s">
        <v>22588</v>
      </c>
      <c r="S6425" s="117" t="s">
        <v>14589</v>
      </c>
      <c r="T6425" t="s">
        <v>12136</v>
      </c>
      <c r="U6425" t="s">
        <v>10773</v>
      </c>
    </row>
    <row r="6426" spans="1:21">
      <c r="A6426" s="117" t="s">
        <v>22636</v>
      </c>
      <c r="B6426" t="s">
        <v>14590</v>
      </c>
      <c r="C6426" t="s">
        <v>14590</v>
      </c>
      <c r="D6426">
        <v>59</v>
      </c>
      <c r="E6426">
        <v>53</v>
      </c>
      <c r="F6426">
        <v>59</v>
      </c>
      <c r="G6426">
        <v>53</v>
      </c>
      <c r="H6426">
        <v>1</v>
      </c>
      <c r="I6426">
        <v>1</v>
      </c>
      <c r="J6426">
        <v>0</v>
      </c>
      <c r="K6426" s="194">
        <v>0</v>
      </c>
      <c r="L6426" t="s">
        <v>1083</v>
      </c>
      <c r="M6426" t="s">
        <v>1083</v>
      </c>
      <c r="N6426">
        <v>2500</v>
      </c>
      <c r="O6426" t="s">
        <v>7876</v>
      </c>
      <c r="P6426" t="s">
        <v>22627</v>
      </c>
      <c r="Q6426">
        <v>2.5</v>
      </c>
      <c r="R6426" s="117" t="s">
        <v>22588</v>
      </c>
      <c r="S6426" s="117" t="s">
        <v>14589</v>
      </c>
      <c r="T6426" t="s">
        <v>12136</v>
      </c>
      <c r="U6426" t="s">
        <v>10773</v>
      </c>
    </row>
    <row r="6427" spans="1:21">
      <c r="A6427" s="117" t="s">
        <v>22637</v>
      </c>
      <c r="B6427" t="s">
        <v>14590</v>
      </c>
      <c r="C6427" t="s">
        <v>14590</v>
      </c>
      <c r="D6427">
        <v>59</v>
      </c>
      <c r="E6427">
        <v>53</v>
      </c>
      <c r="F6427">
        <v>59</v>
      </c>
      <c r="G6427">
        <v>53</v>
      </c>
      <c r="H6427">
        <v>1</v>
      </c>
      <c r="I6427">
        <v>1</v>
      </c>
      <c r="J6427">
        <v>0</v>
      </c>
      <c r="K6427" s="194">
        <v>0</v>
      </c>
      <c r="L6427" t="s">
        <v>1083</v>
      </c>
      <c r="M6427" t="s">
        <v>1083</v>
      </c>
      <c r="N6427">
        <v>2243.8000000000002</v>
      </c>
      <c r="O6427" t="s">
        <v>7876</v>
      </c>
      <c r="P6427" t="s">
        <v>22638</v>
      </c>
      <c r="Q6427">
        <v>2.2437999999999998</v>
      </c>
      <c r="R6427" s="117" t="s">
        <v>22588</v>
      </c>
      <c r="S6427" s="117" t="s">
        <v>14589</v>
      </c>
      <c r="T6427" t="s">
        <v>12136</v>
      </c>
      <c r="U6427" t="s">
        <v>10773</v>
      </c>
    </row>
    <row r="6428" spans="1:21">
      <c r="A6428" s="117" t="s">
        <v>22639</v>
      </c>
      <c r="B6428" t="s">
        <v>14590</v>
      </c>
      <c r="C6428" t="s">
        <v>14590</v>
      </c>
      <c r="D6428">
        <v>59</v>
      </c>
      <c r="E6428">
        <v>53</v>
      </c>
      <c r="F6428">
        <v>59</v>
      </c>
      <c r="G6428">
        <v>53</v>
      </c>
      <c r="H6428">
        <v>1</v>
      </c>
      <c r="I6428">
        <v>1</v>
      </c>
      <c r="J6428">
        <v>0</v>
      </c>
      <c r="K6428" s="194">
        <v>0</v>
      </c>
      <c r="L6428" t="s">
        <v>1083</v>
      </c>
      <c r="M6428" t="s">
        <v>1083</v>
      </c>
      <c r="N6428">
        <v>2630</v>
      </c>
      <c r="O6428" t="s">
        <v>7876</v>
      </c>
      <c r="P6428" t="s">
        <v>22638</v>
      </c>
      <c r="Q6428">
        <v>2.63</v>
      </c>
      <c r="R6428" s="117" t="s">
        <v>22588</v>
      </c>
      <c r="S6428" s="117" t="s">
        <v>14589</v>
      </c>
      <c r="T6428" t="s">
        <v>12136</v>
      </c>
      <c r="U6428" t="s">
        <v>10773</v>
      </c>
    </row>
    <row r="6429" spans="1:21">
      <c r="A6429" s="117" t="s">
        <v>22640</v>
      </c>
      <c r="B6429" t="s">
        <v>14590</v>
      </c>
      <c r="C6429" t="s">
        <v>14590</v>
      </c>
      <c r="D6429">
        <v>59</v>
      </c>
      <c r="E6429">
        <v>53</v>
      </c>
      <c r="F6429">
        <v>59</v>
      </c>
      <c r="G6429">
        <v>53</v>
      </c>
      <c r="H6429">
        <v>1</v>
      </c>
      <c r="I6429">
        <v>1</v>
      </c>
      <c r="J6429">
        <v>0</v>
      </c>
      <c r="K6429" s="194">
        <v>0</v>
      </c>
      <c r="L6429" t="s">
        <v>1083</v>
      </c>
      <c r="M6429" t="s">
        <v>1083</v>
      </c>
      <c r="N6429">
        <v>1910.4</v>
      </c>
      <c r="O6429" t="s">
        <v>7876</v>
      </c>
      <c r="P6429" t="s">
        <v>22638</v>
      </c>
      <c r="Q6429">
        <v>1.9104000000000001</v>
      </c>
      <c r="R6429" s="117" t="s">
        <v>22588</v>
      </c>
      <c r="S6429" s="117" t="s">
        <v>14589</v>
      </c>
      <c r="T6429" t="s">
        <v>12136</v>
      </c>
      <c r="U6429" t="s">
        <v>10773</v>
      </c>
    </row>
    <row r="6430" spans="1:21">
      <c r="A6430" s="117" t="s">
        <v>22641</v>
      </c>
      <c r="B6430" t="s">
        <v>14590</v>
      </c>
      <c r="C6430" t="s">
        <v>14590</v>
      </c>
      <c r="D6430">
        <v>59</v>
      </c>
      <c r="E6430">
        <v>53</v>
      </c>
      <c r="F6430">
        <v>59</v>
      </c>
      <c r="G6430">
        <v>53</v>
      </c>
      <c r="H6430">
        <v>1</v>
      </c>
      <c r="I6430">
        <v>1</v>
      </c>
      <c r="J6430">
        <v>0</v>
      </c>
      <c r="K6430" s="194">
        <v>0</v>
      </c>
      <c r="L6430" t="s">
        <v>1083</v>
      </c>
      <c r="M6430" t="s">
        <v>1083</v>
      </c>
      <c r="N6430">
        <v>2450</v>
      </c>
      <c r="O6430" t="s">
        <v>7876</v>
      </c>
      <c r="P6430" t="s">
        <v>22638</v>
      </c>
      <c r="Q6430">
        <v>2.4500000000000002</v>
      </c>
      <c r="R6430" s="117" t="s">
        <v>22588</v>
      </c>
      <c r="S6430" s="117" t="s">
        <v>14589</v>
      </c>
      <c r="T6430" t="s">
        <v>12136</v>
      </c>
      <c r="U6430" t="s">
        <v>10773</v>
      </c>
    </row>
    <row r="6431" spans="1:21">
      <c r="A6431" s="117" t="s">
        <v>22642</v>
      </c>
      <c r="B6431" t="s">
        <v>14590</v>
      </c>
      <c r="C6431" t="s">
        <v>14590</v>
      </c>
      <c r="D6431">
        <v>59</v>
      </c>
      <c r="E6431">
        <v>53</v>
      </c>
      <c r="F6431">
        <v>59</v>
      </c>
      <c r="G6431">
        <v>53</v>
      </c>
      <c r="H6431">
        <v>1</v>
      </c>
      <c r="I6431">
        <v>1</v>
      </c>
      <c r="J6431">
        <v>0</v>
      </c>
      <c r="K6431" s="194">
        <v>0</v>
      </c>
      <c r="L6431" t="s">
        <v>1083</v>
      </c>
      <c r="M6431" t="s">
        <v>1083</v>
      </c>
      <c r="N6431">
        <v>1927</v>
      </c>
      <c r="O6431" t="s">
        <v>7876</v>
      </c>
      <c r="P6431" t="s">
        <v>22638</v>
      </c>
      <c r="Q6431">
        <v>1.927</v>
      </c>
      <c r="R6431" s="117" t="s">
        <v>22588</v>
      </c>
      <c r="S6431" s="117" t="s">
        <v>14589</v>
      </c>
      <c r="T6431" t="s">
        <v>12136</v>
      </c>
      <c r="U6431" t="s">
        <v>10773</v>
      </c>
    </row>
    <row r="6432" spans="1:21">
      <c r="A6432" s="117" t="s">
        <v>22643</v>
      </c>
      <c r="B6432" t="s">
        <v>14590</v>
      </c>
      <c r="C6432" t="s">
        <v>14590</v>
      </c>
      <c r="D6432">
        <v>59</v>
      </c>
      <c r="E6432">
        <v>53</v>
      </c>
      <c r="F6432">
        <v>59</v>
      </c>
      <c r="G6432">
        <v>53</v>
      </c>
      <c r="H6432">
        <v>8</v>
      </c>
      <c r="I6432">
        <v>1</v>
      </c>
      <c r="J6432">
        <v>0</v>
      </c>
      <c r="K6432" s="194">
        <v>0</v>
      </c>
      <c r="L6432" t="s">
        <v>1083</v>
      </c>
      <c r="M6432" t="s">
        <v>1083</v>
      </c>
      <c r="N6432">
        <v>2800</v>
      </c>
      <c r="O6432" t="s">
        <v>7876</v>
      </c>
      <c r="P6432" t="s">
        <v>22638</v>
      </c>
      <c r="Q6432">
        <v>2.8</v>
      </c>
      <c r="R6432" s="117" t="s">
        <v>22588</v>
      </c>
      <c r="S6432" s="117" t="s">
        <v>14589</v>
      </c>
      <c r="T6432" t="s">
        <v>12136</v>
      </c>
      <c r="U6432" t="s">
        <v>10772</v>
      </c>
    </row>
    <row r="6433" spans="1:21">
      <c r="A6433" s="117" t="s">
        <v>22644</v>
      </c>
      <c r="B6433" t="s">
        <v>14590</v>
      </c>
      <c r="C6433" t="s">
        <v>14590</v>
      </c>
      <c r="D6433">
        <v>59</v>
      </c>
      <c r="E6433">
        <v>53</v>
      </c>
      <c r="F6433">
        <v>59</v>
      </c>
      <c r="G6433">
        <v>53</v>
      </c>
      <c r="H6433">
        <v>1</v>
      </c>
      <c r="I6433">
        <v>1</v>
      </c>
      <c r="J6433">
        <v>0</v>
      </c>
      <c r="K6433" s="194">
        <v>0</v>
      </c>
      <c r="L6433" t="s">
        <v>1083</v>
      </c>
      <c r="M6433" t="s">
        <v>1083</v>
      </c>
      <c r="N6433">
        <v>2800</v>
      </c>
      <c r="O6433" t="s">
        <v>7876</v>
      </c>
      <c r="P6433" t="s">
        <v>22638</v>
      </c>
      <c r="Q6433">
        <v>2.8</v>
      </c>
      <c r="R6433" s="117" t="s">
        <v>22588</v>
      </c>
      <c r="S6433" s="117" t="s">
        <v>14589</v>
      </c>
      <c r="T6433" t="s">
        <v>12136</v>
      </c>
      <c r="U6433" t="s">
        <v>10773</v>
      </c>
    </row>
    <row r="6434" spans="1:21">
      <c r="A6434" s="117" t="s">
        <v>22645</v>
      </c>
      <c r="B6434" t="s">
        <v>14590</v>
      </c>
      <c r="C6434" t="s">
        <v>14590</v>
      </c>
      <c r="D6434">
        <v>59</v>
      </c>
      <c r="E6434">
        <v>53</v>
      </c>
      <c r="F6434">
        <v>59</v>
      </c>
      <c r="G6434">
        <v>53</v>
      </c>
      <c r="H6434">
        <v>1</v>
      </c>
      <c r="I6434">
        <v>1</v>
      </c>
      <c r="J6434">
        <v>0</v>
      </c>
      <c r="K6434" s="194">
        <v>0</v>
      </c>
      <c r="L6434" t="s">
        <v>1083</v>
      </c>
      <c r="M6434" t="s">
        <v>1083</v>
      </c>
      <c r="N6434">
        <v>2800</v>
      </c>
      <c r="O6434" t="s">
        <v>7876</v>
      </c>
      <c r="P6434" t="s">
        <v>22638</v>
      </c>
      <c r="Q6434">
        <v>2.8</v>
      </c>
      <c r="R6434" s="117" t="s">
        <v>22588</v>
      </c>
      <c r="S6434" s="117" t="s">
        <v>14589</v>
      </c>
      <c r="T6434" t="s">
        <v>12136</v>
      </c>
      <c r="U6434" t="s">
        <v>10773</v>
      </c>
    </row>
    <row r="6435" spans="1:21">
      <c r="A6435" s="117" t="s">
        <v>22646</v>
      </c>
      <c r="B6435" t="s">
        <v>14590</v>
      </c>
      <c r="C6435" t="s">
        <v>14590</v>
      </c>
      <c r="D6435">
        <v>59</v>
      </c>
      <c r="E6435">
        <v>53</v>
      </c>
      <c r="F6435">
        <v>59</v>
      </c>
      <c r="G6435">
        <v>53</v>
      </c>
      <c r="H6435">
        <v>10</v>
      </c>
      <c r="I6435">
        <v>1</v>
      </c>
      <c r="J6435">
        <v>0</v>
      </c>
      <c r="K6435" s="194">
        <v>0</v>
      </c>
      <c r="L6435" t="s">
        <v>1083</v>
      </c>
      <c r="M6435" t="s">
        <v>1083</v>
      </c>
      <c r="N6435">
        <v>1923.2</v>
      </c>
      <c r="O6435" t="s">
        <v>7876</v>
      </c>
      <c r="P6435" t="s">
        <v>22638</v>
      </c>
      <c r="Q6435">
        <v>1.9232</v>
      </c>
      <c r="R6435" s="117" t="s">
        <v>22588</v>
      </c>
      <c r="S6435" s="117" t="s">
        <v>14589</v>
      </c>
      <c r="T6435" t="s">
        <v>12136</v>
      </c>
      <c r="U6435" t="s">
        <v>10772</v>
      </c>
    </row>
    <row r="6436" spans="1:21">
      <c r="A6436" s="117" t="s">
        <v>22647</v>
      </c>
      <c r="B6436" t="s">
        <v>14590</v>
      </c>
      <c r="C6436" t="s">
        <v>14590</v>
      </c>
      <c r="D6436">
        <v>59</v>
      </c>
      <c r="E6436">
        <v>53</v>
      </c>
      <c r="F6436">
        <v>59</v>
      </c>
      <c r="G6436">
        <v>53</v>
      </c>
      <c r="H6436">
        <v>1</v>
      </c>
      <c r="I6436">
        <v>1</v>
      </c>
      <c r="J6436">
        <v>0</v>
      </c>
      <c r="K6436" s="194">
        <v>0</v>
      </c>
      <c r="L6436" t="s">
        <v>1083</v>
      </c>
      <c r="M6436" t="s">
        <v>1083</v>
      </c>
      <c r="N6436">
        <v>2450</v>
      </c>
      <c r="O6436" t="s">
        <v>7876</v>
      </c>
      <c r="P6436" t="s">
        <v>22638</v>
      </c>
      <c r="Q6436">
        <v>2.4500000000000002</v>
      </c>
      <c r="R6436" s="117" t="s">
        <v>22588</v>
      </c>
      <c r="S6436" s="117" t="s">
        <v>14589</v>
      </c>
      <c r="T6436" t="s">
        <v>12136</v>
      </c>
      <c r="U6436" t="s">
        <v>10773</v>
      </c>
    </row>
    <row r="6437" spans="1:21">
      <c r="A6437" s="117" t="s">
        <v>22648</v>
      </c>
      <c r="B6437" t="s">
        <v>14590</v>
      </c>
      <c r="C6437" t="s">
        <v>14590</v>
      </c>
      <c r="D6437">
        <v>59</v>
      </c>
      <c r="E6437">
        <v>53</v>
      </c>
      <c r="F6437">
        <v>59</v>
      </c>
      <c r="G6437">
        <v>53</v>
      </c>
      <c r="H6437">
        <v>10</v>
      </c>
      <c r="I6437">
        <v>1</v>
      </c>
      <c r="J6437">
        <v>0</v>
      </c>
      <c r="K6437" s="194">
        <v>0</v>
      </c>
      <c r="L6437" t="s">
        <v>1083</v>
      </c>
      <c r="M6437" t="s">
        <v>1083</v>
      </c>
      <c r="N6437">
        <v>1933</v>
      </c>
      <c r="O6437" t="s">
        <v>7876</v>
      </c>
      <c r="P6437" t="s">
        <v>22638</v>
      </c>
      <c r="Q6437">
        <v>1.9330000000000001</v>
      </c>
      <c r="R6437" s="117" t="s">
        <v>22588</v>
      </c>
      <c r="S6437" s="117" t="s">
        <v>14589</v>
      </c>
      <c r="T6437" t="s">
        <v>12136</v>
      </c>
      <c r="U6437" t="s">
        <v>10772</v>
      </c>
    </row>
    <row r="6438" spans="1:21">
      <c r="A6438" s="117" t="s">
        <v>22649</v>
      </c>
      <c r="B6438" t="s">
        <v>14590</v>
      </c>
      <c r="C6438" t="s">
        <v>14590</v>
      </c>
      <c r="D6438">
        <v>59</v>
      </c>
      <c r="E6438">
        <v>53</v>
      </c>
      <c r="F6438">
        <v>59</v>
      </c>
      <c r="G6438">
        <v>53</v>
      </c>
      <c r="H6438">
        <v>1</v>
      </c>
      <c r="I6438">
        <v>1</v>
      </c>
      <c r="J6438">
        <v>0</v>
      </c>
      <c r="K6438" s="194">
        <v>0</v>
      </c>
      <c r="L6438" t="s">
        <v>1083</v>
      </c>
      <c r="M6438" t="s">
        <v>1083</v>
      </c>
      <c r="N6438">
        <v>2800</v>
      </c>
      <c r="O6438" t="s">
        <v>7876</v>
      </c>
      <c r="P6438" t="s">
        <v>22638</v>
      </c>
      <c r="Q6438">
        <v>2.8</v>
      </c>
      <c r="R6438" s="117" t="s">
        <v>22588</v>
      </c>
      <c r="S6438" s="117" t="s">
        <v>14589</v>
      </c>
      <c r="T6438" t="s">
        <v>12136</v>
      </c>
      <c r="U6438" t="s">
        <v>10773</v>
      </c>
    </row>
    <row r="6439" spans="1:21">
      <c r="A6439" s="117" t="s">
        <v>22650</v>
      </c>
      <c r="B6439" t="s">
        <v>14590</v>
      </c>
      <c r="C6439" t="s">
        <v>14590</v>
      </c>
      <c r="D6439">
        <v>59</v>
      </c>
      <c r="E6439">
        <v>53</v>
      </c>
      <c r="F6439">
        <v>59</v>
      </c>
      <c r="G6439">
        <v>53</v>
      </c>
      <c r="H6439">
        <v>8</v>
      </c>
      <c r="I6439">
        <v>8</v>
      </c>
      <c r="J6439">
        <v>0</v>
      </c>
      <c r="K6439" s="194">
        <v>0</v>
      </c>
      <c r="L6439" t="s">
        <v>1083</v>
      </c>
      <c r="M6439" t="s">
        <v>1083</v>
      </c>
      <c r="N6439">
        <v>2800</v>
      </c>
      <c r="O6439" t="s">
        <v>7876</v>
      </c>
      <c r="P6439" t="s">
        <v>22638</v>
      </c>
      <c r="Q6439">
        <v>2.8</v>
      </c>
      <c r="R6439" s="117" t="s">
        <v>22588</v>
      </c>
      <c r="S6439" s="117" t="s">
        <v>14589</v>
      </c>
      <c r="T6439" t="s">
        <v>12136</v>
      </c>
      <c r="U6439" t="s">
        <v>10772</v>
      </c>
    </row>
    <row r="6440" spans="1:21">
      <c r="A6440" s="117" t="s">
        <v>22651</v>
      </c>
      <c r="B6440" t="s">
        <v>14590</v>
      </c>
      <c r="C6440" t="s">
        <v>14590</v>
      </c>
      <c r="D6440">
        <v>59</v>
      </c>
      <c r="E6440">
        <v>53</v>
      </c>
      <c r="F6440">
        <v>59</v>
      </c>
      <c r="G6440">
        <v>53</v>
      </c>
      <c r="H6440">
        <v>8</v>
      </c>
      <c r="I6440">
        <v>1</v>
      </c>
      <c r="J6440">
        <v>0</v>
      </c>
      <c r="K6440" s="194">
        <v>0</v>
      </c>
      <c r="L6440" t="s">
        <v>1083</v>
      </c>
      <c r="M6440" t="s">
        <v>1083</v>
      </c>
      <c r="N6440">
        <v>2800</v>
      </c>
      <c r="O6440" t="s">
        <v>7876</v>
      </c>
      <c r="P6440" t="s">
        <v>22638</v>
      </c>
      <c r="Q6440">
        <v>2.8</v>
      </c>
      <c r="R6440" s="117" t="s">
        <v>22588</v>
      </c>
      <c r="S6440" s="117" t="s">
        <v>14589</v>
      </c>
      <c r="T6440" t="s">
        <v>12136</v>
      </c>
      <c r="U6440" t="s">
        <v>10772</v>
      </c>
    </row>
    <row r="6441" spans="1:21">
      <c r="A6441" s="117" t="s">
        <v>22652</v>
      </c>
      <c r="B6441" t="s">
        <v>14590</v>
      </c>
      <c r="C6441" t="s">
        <v>14590</v>
      </c>
      <c r="D6441">
        <v>59</v>
      </c>
      <c r="E6441">
        <v>53</v>
      </c>
      <c r="F6441">
        <v>59</v>
      </c>
      <c r="G6441">
        <v>53</v>
      </c>
      <c r="H6441">
        <v>1</v>
      </c>
      <c r="I6441">
        <v>1</v>
      </c>
      <c r="J6441">
        <v>0</v>
      </c>
      <c r="K6441" s="194">
        <v>0</v>
      </c>
      <c r="L6441" t="s">
        <v>1083</v>
      </c>
      <c r="M6441" t="s">
        <v>1083</v>
      </c>
      <c r="N6441">
        <v>4873</v>
      </c>
      <c r="O6441" t="s">
        <v>7876</v>
      </c>
      <c r="P6441" t="s">
        <v>22653</v>
      </c>
      <c r="Q6441">
        <v>4.8730000000000002</v>
      </c>
      <c r="R6441" s="117" t="s">
        <v>22588</v>
      </c>
      <c r="S6441" s="117" t="s">
        <v>14589</v>
      </c>
      <c r="T6441" t="s">
        <v>12136</v>
      </c>
      <c r="U6441" t="s">
        <v>10773</v>
      </c>
    </row>
    <row r="6442" spans="1:21">
      <c r="A6442" s="117" t="s">
        <v>22654</v>
      </c>
      <c r="B6442" t="s">
        <v>14590</v>
      </c>
      <c r="C6442" t="s">
        <v>14590</v>
      </c>
      <c r="D6442">
        <v>59</v>
      </c>
      <c r="E6442">
        <v>53</v>
      </c>
      <c r="F6442">
        <v>59</v>
      </c>
      <c r="G6442">
        <v>53</v>
      </c>
      <c r="H6442">
        <v>1</v>
      </c>
      <c r="I6442">
        <v>1</v>
      </c>
      <c r="J6442">
        <v>0</v>
      </c>
      <c r="K6442" s="194">
        <v>0</v>
      </c>
      <c r="L6442" t="s">
        <v>1083</v>
      </c>
      <c r="M6442" t="s">
        <v>1083</v>
      </c>
      <c r="N6442">
        <v>6290</v>
      </c>
      <c r="O6442" t="s">
        <v>7876</v>
      </c>
      <c r="P6442" t="s">
        <v>22653</v>
      </c>
      <c r="Q6442">
        <v>6.29</v>
      </c>
      <c r="R6442" s="117" t="s">
        <v>22588</v>
      </c>
      <c r="S6442" s="117" t="s">
        <v>14589</v>
      </c>
      <c r="T6442" t="s">
        <v>12136</v>
      </c>
      <c r="U6442" t="s">
        <v>10773</v>
      </c>
    </row>
    <row r="6443" spans="1:21">
      <c r="A6443" s="117" t="s">
        <v>22655</v>
      </c>
      <c r="B6443" t="s">
        <v>14590</v>
      </c>
      <c r="C6443" t="s">
        <v>14590</v>
      </c>
      <c r="D6443">
        <v>59</v>
      </c>
      <c r="E6443">
        <v>53</v>
      </c>
      <c r="F6443">
        <v>59</v>
      </c>
      <c r="G6443">
        <v>53</v>
      </c>
      <c r="H6443">
        <v>1</v>
      </c>
      <c r="I6443">
        <v>1</v>
      </c>
      <c r="J6443">
        <v>0</v>
      </c>
      <c r="K6443" s="194">
        <v>0</v>
      </c>
      <c r="L6443" t="s">
        <v>1083</v>
      </c>
      <c r="M6443" t="s">
        <v>1083</v>
      </c>
      <c r="N6443">
        <v>4973</v>
      </c>
      <c r="O6443" t="s">
        <v>7876</v>
      </c>
      <c r="P6443" t="s">
        <v>22653</v>
      </c>
      <c r="Q6443">
        <v>4.9729999999999999</v>
      </c>
      <c r="R6443" s="117" t="s">
        <v>22588</v>
      </c>
      <c r="S6443" s="117" t="s">
        <v>14589</v>
      </c>
      <c r="T6443" t="s">
        <v>12136</v>
      </c>
      <c r="U6443" t="s">
        <v>10773</v>
      </c>
    </row>
    <row r="6444" spans="1:21">
      <c r="A6444" s="117" t="s">
        <v>22656</v>
      </c>
      <c r="B6444" t="s">
        <v>14590</v>
      </c>
      <c r="C6444" t="s">
        <v>14590</v>
      </c>
      <c r="D6444">
        <v>59</v>
      </c>
      <c r="E6444">
        <v>53</v>
      </c>
      <c r="F6444">
        <v>59</v>
      </c>
      <c r="G6444">
        <v>53</v>
      </c>
      <c r="H6444">
        <v>1</v>
      </c>
      <c r="I6444">
        <v>1</v>
      </c>
      <c r="J6444">
        <v>0</v>
      </c>
      <c r="K6444" s="194">
        <v>0</v>
      </c>
      <c r="L6444" t="s">
        <v>1083</v>
      </c>
      <c r="M6444" t="s">
        <v>1083</v>
      </c>
      <c r="N6444">
        <v>8230</v>
      </c>
      <c r="O6444" t="s">
        <v>7876</v>
      </c>
      <c r="P6444" t="s">
        <v>22653</v>
      </c>
      <c r="Q6444">
        <v>8.23</v>
      </c>
      <c r="R6444" s="117" t="s">
        <v>22588</v>
      </c>
      <c r="S6444" s="117" t="s">
        <v>14589</v>
      </c>
      <c r="T6444" t="s">
        <v>12136</v>
      </c>
      <c r="U6444" t="s">
        <v>10773</v>
      </c>
    </row>
    <row r="6445" spans="1:21">
      <c r="A6445" s="117" t="s">
        <v>22657</v>
      </c>
      <c r="B6445" t="s">
        <v>14590</v>
      </c>
      <c r="C6445" t="s">
        <v>14590</v>
      </c>
      <c r="D6445">
        <v>59</v>
      </c>
      <c r="E6445">
        <v>53</v>
      </c>
      <c r="F6445">
        <v>59</v>
      </c>
      <c r="G6445">
        <v>53</v>
      </c>
      <c r="H6445">
        <v>1</v>
      </c>
      <c r="I6445">
        <v>1</v>
      </c>
      <c r="J6445">
        <v>0</v>
      </c>
      <c r="K6445" s="194">
        <v>0</v>
      </c>
      <c r="L6445" t="s">
        <v>1083</v>
      </c>
      <c r="M6445" t="s">
        <v>1083</v>
      </c>
      <c r="N6445">
        <v>6700</v>
      </c>
      <c r="O6445" t="s">
        <v>7876</v>
      </c>
      <c r="P6445" t="s">
        <v>22653</v>
      </c>
      <c r="Q6445">
        <v>6.7</v>
      </c>
      <c r="R6445" s="117" t="s">
        <v>22588</v>
      </c>
      <c r="S6445" s="117" t="s">
        <v>14589</v>
      </c>
      <c r="T6445" t="s">
        <v>12136</v>
      </c>
      <c r="U6445" t="s">
        <v>10773</v>
      </c>
    </row>
    <row r="6446" spans="1:21">
      <c r="A6446" s="117" t="s">
        <v>22658</v>
      </c>
      <c r="B6446" t="s">
        <v>14590</v>
      </c>
      <c r="C6446" t="s">
        <v>14590</v>
      </c>
      <c r="D6446">
        <v>59</v>
      </c>
      <c r="E6446">
        <v>53</v>
      </c>
      <c r="F6446">
        <v>59</v>
      </c>
      <c r="G6446">
        <v>53</v>
      </c>
      <c r="H6446">
        <v>1</v>
      </c>
      <c r="I6446">
        <v>1</v>
      </c>
      <c r="J6446">
        <v>0</v>
      </c>
      <c r="K6446" s="194">
        <v>0</v>
      </c>
      <c r="L6446" t="s">
        <v>1083</v>
      </c>
      <c r="M6446" t="s">
        <v>1083</v>
      </c>
      <c r="N6446">
        <v>6700</v>
      </c>
      <c r="O6446" t="s">
        <v>7876</v>
      </c>
      <c r="P6446" t="s">
        <v>22653</v>
      </c>
      <c r="Q6446">
        <v>6.7</v>
      </c>
      <c r="R6446" s="117" t="s">
        <v>22588</v>
      </c>
      <c r="S6446" s="117" t="s">
        <v>14589</v>
      </c>
      <c r="T6446" t="s">
        <v>12136</v>
      </c>
      <c r="U6446" t="s">
        <v>10773</v>
      </c>
    </row>
    <row r="6447" spans="1:21">
      <c r="A6447" s="117" t="s">
        <v>22659</v>
      </c>
      <c r="B6447" t="s">
        <v>14590</v>
      </c>
      <c r="C6447" t="s">
        <v>14590</v>
      </c>
      <c r="D6447">
        <v>59</v>
      </c>
      <c r="E6447">
        <v>53</v>
      </c>
      <c r="F6447">
        <v>59</v>
      </c>
      <c r="G6447">
        <v>53</v>
      </c>
      <c r="H6447">
        <v>1</v>
      </c>
      <c r="I6447">
        <v>1</v>
      </c>
      <c r="J6447">
        <v>0</v>
      </c>
      <c r="K6447" s="194">
        <v>0</v>
      </c>
      <c r="L6447" t="s">
        <v>1083</v>
      </c>
      <c r="M6447" t="s">
        <v>1083</v>
      </c>
      <c r="N6447">
        <v>4861.8999999999996</v>
      </c>
      <c r="O6447" t="s">
        <v>7876</v>
      </c>
      <c r="P6447" t="s">
        <v>22653</v>
      </c>
      <c r="Q6447">
        <v>4.8619000000000003</v>
      </c>
      <c r="R6447" s="117" t="s">
        <v>22588</v>
      </c>
      <c r="S6447" s="117" t="s">
        <v>14589</v>
      </c>
      <c r="T6447" t="s">
        <v>12136</v>
      </c>
      <c r="U6447" t="s">
        <v>10773</v>
      </c>
    </row>
    <row r="6448" spans="1:21">
      <c r="A6448" s="117" t="s">
        <v>22660</v>
      </c>
      <c r="B6448" t="s">
        <v>14590</v>
      </c>
      <c r="C6448" t="s">
        <v>14590</v>
      </c>
      <c r="D6448">
        <v>59</v>
      </c>
      <c r="E6448">
        <v>53</v>
      </c>
      <c r="F6448">
        <v>59</v>
      </c>
      <c r="G6448">
        <v>53</v>
      </c>
      <c r="H6448">
        <v>3</v>
      </c>
      <c r="I6448">
        <v>1</v>
      </c>
      <c r="J6448">
        <v>0</v>
      </c>
      <c r="K6448" s="194">
        <v>0</v>
      </c>
      <c r="L6448" t="s">
        <v>1083</v>
      </c>
      <c r="M6448" t="s">
        <v>1083</v>
      </c>
      <c r="N6448">
        <v>6290</v>
      </c>
      <c r="O6448" t="s">
        <v>7876</v>
      </c>
      <c r="P6448" t="s">
        <v>22653</v>
      </c>
      <c r="Q6448">
        <v>6.29</v>
      </c>
      <c r="R6448" s="117" t="s">
        <v>22588</v>
      </c>
      <c r="S6448" s="117" t="s">
        <v>14589</v>
      </c>
      <c r="T6448" t="s">
        <v>12136</v>
      </c>
      <c r="U6448" t="s">
        <v>10772</v>
      </c>
    </row>
    <row r="6449" spans="1:21">
      <c r="A6449" s="117" t="s">
        <v>22661</v>
      </c>
      <c r="B6449" t="s">
        <v>14590</v>
      </c>
      <c r="C6449" t="s">
        <v>14590</v>
      </c>
      <c r="D6449">
        <v>59</v>
      </c>
      <c r="E6449">
        <v>53</v>
      </c>
      <c r="F6449">
        <v>59</v>
      </c>
      <c r="G6449">
        <v>53</v>
      </c>
      <c r="H6449">
        <v>1</v>
      </c>
      <c r="I6449">
        <v>1</v>
      </c>
      <c r="J6449">
        <v>0</v>
      </c>
      <c r="K6449" s="194">
        <v>0</v>
      </c>
      <c r="L6449" t="s">
        <v>1083</v>
      </c>
      <c r="M6449" t="s">
        <v>1083</v>
      </c>
      <c r="N6449">
        <v>4966</v>
      </c>
      <c r="O6449" t="s">
        <v>7876</v>
      </c>
      <c r="P6449" t="s">
        <v>22653</v>
      </c>
      <c r="Q6449">
        <v>4.9660000000000002</v>
      </c>
      <c r="R6449" s="117" t="s">
        <v>22588</v>
      </c>
      <c r="S6449" s="117" t="s">
        <v>14589</v>
      </c>
      <c r="T6449" t="s">
        <v>12136</v>
      </c>
      <c r="U6449" t="s">
        <v>10773</v>
      </c>
    </row>
    <row r="6450" spans="1:21">
      <c r="A6450" s="117" t="s">
        <v>22662</v>
      </c>
      <c r="B6450" t="s">
        <v>14590</v>
      </c>
      <c r="C6450" t="s">
        <v>14590</v>
      </c>
      <c r="D6450">
        <v>59</v>
      </c>
      <c r="E6450">
        <v>53</v>
      </c>
      <c r="F6450">
        <v>59</v>
      </c>
      <c r="G6450">
        <v>53</v>
      </c>
      <c r="H6450">
        <v>3</v>
      </c>
      <c r="I6450">
        <v>1</v>
      </c>
      <c r="J6450">
        <v>0</v>
      </c>
      <c r="K6450" s="194">
        <v>0</v>
      </c>
      <c r="L6450" t="s">
        <v>1083</v>
      </c>
      <c r="M6450" t="s">
        <v>1083</v>
      </c>
      <c r="N6450">
        <v>6700</v>
      </c>
      <c r="O6450" t="s">
        <v>7876</v>
      </c>
      <c r="P6450" t="s">
        <v>22653</v>
      </c>
      <c r="Q6450">
        <v>6.7</v>
      </c>
      <c r="R6450" s="117" t="s">
        <v>22588</v>
      </c>
      <c r="S6450" s="117" t="s">
        <v>14589</v>
      </c>
      <c r="T6450" t="s">
        <v>12136</v>
      </c>
      <c r="U6450" t="s">
        <v>10772</v>
      </c>
    </row>
    <row r="6451" spans="1:21">
      <c r="A6451" s="117" t="s">
        <v>22663</v>
      </c>
      <c r="B6451" t="s">
        <v>14590</v>
      </c>
      <c r="C6451" t="s">
        <v>14590</v>
      </c>
      <c r="D6451">
        <v>59</v>
      </c>
      <c r="E6451">
        <v>53</v>
      </c>
      <c r="F6451">
        <v>59</v>
      </c>
      <c r="G6451">
        <v>53</v>
      </c>
      <c r="H6451">
        <v>3</v>
      </c>
      <c r="I6451">
        <v>1</v>
      </c>
      <c r="J6451">
        <v>0</v>
      </c>
      <c r="K6451" s="194">
        <v>0</v>
      </c>
      <c r="L6451" t="s">
        <v>1083</v>
      </c>
      <c r="M6451" t="s">
        <v>1083</v>
      </c>
      <c r="N6451">
        <v>6700</v>
      </c>
      <c r="O6451" t="s">
        <v>7876</v>
      </c>
      <c r="P6451" t="s">
        <v>22664</v>
      </c>
      <c r="Q6451">
        <v>6.7</v>
      </c>
      <c r="R6451" s="117" t="s">
        <v>22588</v>
      </c>
      <c r="S6451" s="117" t="s">
        <v>14589</v>
      </c>
      <c r="T6451" t="s">
        <v>12136</v>
      </c>
      <c r="U6451" t="s">
        <v>10772</v>
      </c>
    </row>
    <row r="6452" spans="1:21">
      <c r="A6452" s="117" t="s">
        <v>22665</v>
      </c>
      <c r="B6452" t="s">
        <v>14590</v>
      </c>
      <c r="C6452" t="s">
        <v>14590</v>
      </c>
      <c r="D6452">
        <v>59</v>
      </c>
      <c r="E6452">
        <v>53</v>
      </c>
      <c r="F6452">
        <v>59</v>
      </c>
      <c r="G6452">
        <v>53</v>
      </c>
      <c r="H6452">
        <v>1</v>
      </c>
      <c r="I6452">
        <v>1</v>
      </c>
      <c r="J6452">
        <v>0</v>
      </c>
      <c r="K6452" s="194">
        <v>0</v>
      </c>
      <c r="L6452" t="s">
        <v>1083</v>
      </c>
      <c r="M6452" t="s">
        <v>1083</v>
      </c>
      <c r="N6452">
        <v>6700</v>
      </c>
      <c r="O6452" t="s">
        <v>7876</v>
      </c>
      <c r="P6452" t="s">
        <v>22664</v>
      </c>
      <c r="Q6452">
        <v>6.7</v>
      </c>
      <c r="R6452" s="117" t="s">
        <v>22588</v>
      </c>
      <c r="S6452" s="117" t="s">
        <v>14589</v>
      </c>
      <c r="T6452" t="s">
        <v>12136</v>
      </c>
      <c r="U6452" t="s">
        <v>10773</v>
      </c>
    </row>
    <row r="6453" spans="1:21">
      <c r="A6453" s="117" t="s">
        <v>22666</v>
      </c>
      <c r="B6453" t="s">
        <v>14590</v>
      </c>
      <c r="C6453" t="s">
        <v>14590</v>
      </c>
      <c r="D6453">
        <v>59</v>
      </c>
      <c r="E6453">
        <v>53</v>
      </c>
      <c r="F6453">
        <v>59</v>
      </c>
      <c r="G6453">
        <v>53</v>
      </c>
      <c r="H6453">
        <v>1</v>
      </c>
      <c r="I6453">
        <v>1</v>
      </c>
      <c r="J6453">
        <v>0</v>
      </c>
      <c r="K6453" s="194">
        <v>0</v>
      </c>
      <c r="L6453" t="s">
        <v>1083</v>
      </c>
      <c r="M6453" t="s">
        <v>1083</v>
      </c>
      <c r="N6453">
        <v>5399</v>
      </c>
      <c r="O6453" t="s">
        <v>7876</v>
      </c>
      <c r="P6453" t="s">
        <v>22664</v>
      </c>
      <c r="Q6453">
        <v>5.399</v>
      </c>
      <c r="R6453" s="117" t="s">
        <v>22588</v>
      </c>
      <c r="S6453" s="117" t="s">
        <v>14589</v>
      </c>
      <c r="T6453" t="s">
        <v>12136</v>
      </c>
      <c r="U6453" t="s">
        <v>10773</v>
      </c>
    </row>
    <row r="6454" spans="1:21">
      <c r="A6454" s="117" t="s">
        <v>22667</v>
      </c>
      <c r="B6454" t="s">
        <v>14590</v>
      </c>
      <c r="C6454" t="s">
        <v>14590</v>
      </c>
      <c r="D6454">
        <v>59</v>
      </c>
      <c r="E6454">
        <v>53</v>
      </c>
      <c r="F6454">
        <v>59</v>
      </c>
      <c r="G6454">
        <v>53</v>
      </c>
      <c r="H6454">
        <v>3</v>
      </c>
      <c r="I6454">
        <v>1</v>
      </c>
      <c r="J6454">
        <v>0</v>
      </c>
      <c r="K6454" s="194">
        <v>0</v>
      </c>
      <c r="L6454" t="s">
        <v>1083</v>
      </c>
      <c r="M6454" t="s">
        <v>1083</v>
      </c>
      <c r="N6454">
        <v>5379.2</v>
      </c>
      <c r="O6454" t="s">
        <v>7876</v>
      </c>
      <c r="P6454" t="s">
        <v>22664</v>
      </c>
      <c r="Q6454">
        <v>5.3792</v>
      </c>
      <c r="R6454" s="117" t="s">
        <v>22588</v>
      </c>
      <c r="S6454" s="117" t="s">
        <v>14589</v>
      </c>
      <c r="T6454" t="s">
        <v>12136</v>
      </c>
      <c r="U6454" t="s">
        <v>10772</v>
      </c>
    </row>
    <row r="6455" spans="1:21">
      <c r="A6455" s="117" t="s">
        <v>22668</v>
      </c>
      <c r="B6455" t="s">
        <v>14590</v>
      </c>
      <c r="C6455" t="s">
        <v>14590</v>
      </c>
      <c r="D6455">
        <v>59</v>
      </c>
      <c r="E6455">
        <v>53</v>
      </c>
      <c r="F6455">
        <v>59</v>
      </c>
      <c r="G6455">
        <v>53</v>
      </c>
      <c r="H6455">
        <v>1</v>
      </c>
      <c r="I6455">
        <v>1</v>
      </c>
      <c r="J6455">
        <v>0</v>
      </c>
      <c r="K6455" s="194">
        <v>0</v>
      </c>
      <c r="L6455" t="s">
        <v>1083</v>
      </c>
      <c r="M6455" t="s">
        <v>1083</v>
      </c>
      <c r="N6455">
        <v>7500</v>
      </c>
      <c r="O6455" t="s">
        <v>7876</v>
      </c>
      <c r="P6455" t="s">
        <v>22664</v>
      </c>
      <c r="Q6455">
        <v>7.5</v>
      </c>
      <c r="R6455" s="117" t="s">
        <v>22588</v>
      </c>
      <c r="S6455" s="117" t="s">
        <v>14589</v>
      </c>
      <c r="T6455" t="s">
        <v>12136</v>
      </c>
      <c r="U6455" t="s">
        <v>10773</v>
      </c>
    </row>
    <row r="6456" spans="1:21">
      <c r="A6456" s="117" t="s">
        <v>22669</v>
      </c>
      <c r="B6456" t="s">
        <v>14590</v>
      </c>
      <c r="C6456" t="s">
        <v>14590</v>
      </c>
      <c r="D6456">
        <v>59</v>
      </c>
      <c r="E6456">
        <v>53</v>
      </c>
      <c r="F6456">
        <v>59</v>
      </c>
      <c r="G6456">
        <v>53</v>
      </c>
      <c r="H6456">
        <v>1</v>
      </c>
      <c r="I6456">
        <v>1</v>
      </c>
      <c r="J6456">
        <v>0</v>
      </c>
      <c r="K6456" s="194">
        <v>0</v>
      </c>
      <c r="L6456" t="s">
        <v>1083</v>
      </c>
      <c r="M6456" t="s">
        <v>1083</v>
      </c>
      <c r="N6456">
        <v>7500</v>
      </c>
      <c r="O6456" t="s">
        <v>7876</v>
      </c>
      <c r="P6456" t="s">
        <v>22664</v>
      </c>
      <c r="Q6456">
        <v>7.5</v>
      </c>
      <c r="R6456" s="117" t="s">
        <v>22588</v>
      </c>
      <c r="S6456" s="117" t="s">
        <v>14589</v>
      </c>
      <c r="T6456" t="s">
        <v>12136</v>
      </c>
      <c r="U6456" t="s">
        <v>10773</v>
      </c>
    </row>
    <row r="6457" spans="1:21">
      <c r="A6457" s="117" t="s">
        <v>22670</v>
      </c>
      <c r="B6457" t="s">
        <v>14590</v>
      </c>
      <c r="C6457" t="s">
        <v>14590</v>
      </c>
      <c r="D6457">
        <v>59</v>
      </c>
      <c r="E6457">
        <v>53</v>
      </c>
      <c r="F6457">
        <v>59</v>
      </c>
      <c r="G6457">
        <v>53</v>
      </c>
      <c r="H6457">
        <v>3</v>
      </c>
      <c r="I6457">
        <v>1</v>
      </c>
      <c r="J6457">
        <v>0</v>
      </c>
      <c r="K6457" s="194">
        <v>0</v>
      </c>
      <c r="L6457" t="s">
        <v>1083</v>
      </c>
      <c r="M6457" t="s">
        <v>1083</v>
      </c>
      <c r="N6457">
        <v>5402</v>
      </c>
      <c r="O6457" t="s">
        <v>7876</v>
      </c>
      <c r="P6457" t="s">
        <v>22664</v>
      </c>
      <c r="Q6457">
        <v>5.4020000000000001</v>
      </c>
      <c r="R6457" s="117" t="s">
        <v>22588</v>
      </c>
      <c r="S6457" s="117" t="s">
        <v>14589</v>
      </c>
      <c r="T6457" t="s">
        <v>12136</v>
      </c>
      <c r="U6457" t="s">
        <v>10772</v>
      </c>
    </row>
    <row r="6458" spans="1:21">
      <c r="A6458" s="117" t="s">
        <v>22671</v>
      </c>
      <c r="B6458" t="s">
        <v>14590</v>
      </c>
      <c r="C6458" t="s">
        <v>14590</v>
      </c>
      <c r="D6458">
        <v>59</v>
      </c>
      <c r="E6458">
        <v>53</v>
      </c>
      <c r="F6458">
        <v>59</v>
      </c>
      <c r="G6458">
        <v>53</v>
      </c>
      <c r="H6458">
        <v>1</v>
      </c>
      <c r="I6458">
        <v>1</v>
      </c>
      <c r="J6458">
        <v>0</v>
      </c>
      <c r="K6458" s="194">
        <v>0</v>
      </c>
      <c r="L6458" t="s">
        <v>1083</v>
      </c>
      <c r="M6458" t="s">
        <v>1083</v>
      </c>
      <c r="N6458">
        <v>5353.7</v>
      </c>
      <c r="O6458" t="s">
        <v>7876</v>
      </c>
      <c r="P6458" t="s">
        <v>22664</v>
      </c>
      <c r="Q6458">
        <v>5.3536999999999999</v>
      </c>
      <c r="R6458" s="117" t="s">
        <v>22588</v>
      </c>
      <c r="S6458" s="117" t="s">
        <v>14589</v>
      </c>
      <c r="T6458" t="s">
        <v>12136</v>
      </c>
      <c r="U6458" t="s">
        <v>10773</v>
      </c>
    </row>
    <row r="6459" spans="1:21">
      <c r="A6459" s="117" t="s">
        <v>22672</v>
      </c>
      <c r="B6459" t="s">
        <v>14590</v>
      </c>
      <c r="C6459" t="s">
        <v>14590</v>
      </c>
      <c r="D6459">
        <v>59</v>
      </c>
      <c r="E6459">
        <v>53</v>
      </c>
      <c r="F6459">
        <v>59</v>
      </c>
      <c r="G6459">
        <v>53</v>
      </c>
      <c r="H6459">
        <v>1</v>
      </c>
      <c r="I6459">
        <v>1</v>
      </c>
      <c r="J6459">
        <v>0</v>
      </c>
      <c r="K6459" s="194">
        <v>0</v>
      </c>
      <c r="L6459" t="s">
        <v>1083</v>
      </c>
      <c r="M6459" t="s">
        <v>1083</v>
      </c>
      <c r="N6459">
        <v>7500</v>
      </c>
      <c r="O6459" t="s">
        <v>7876</v>
      </c>
      <c r="P6459" t="s">
        <v>22664</v>
      </c>
      <c r="Q6459">
        <v>7.5</v>
      </c>
      <c r="R6459" s="117" t="s">
        <v>22588</v>
      </c>
      <c r="S6459" s="117" t="s">
        <v>14589</v>
      </c>
      <c r="T6459" t="s">
        <v>12136</v>
      </c>
      <c r="U6459" t="s">
        <v>10773</v>
      </c>
    </row>
    <row r="6460" spans="1:21">
      <c r="A6460" s="117" t="s">
        <v>22673</v>
      </c>
      <c r="B6460" t="s">
        <v>14590</v>
      </c>
      <c r="C6460" t="s">
        <v>14590</v>
      </c>
      <c r="D6460">
        <v>59</v>
      </c>
      <c r="E6460">
        <v>53</v>
      </c>
      <c r="F6460">
        <v>59</v>
      </c>
      <c r="G6460">
        <v>53</v>
      </c>
      <c r="H6460">
        <v>3</v>
      </c>
      <c r="I6460">
        <v>1</v>
      </c>
      <c r="J6460">
        <v>0</v>
      </c>
      <c r="K6460" s="194">
        <v>0</v>
      </c>
      <c r="L6460" t="s">
        <v>1083</v>
      </c>
      <c r="M6460" t="s">
        <v>1083</v>
      </c>
      <c r="N6460">
        <v>7500</v>
      </c>
      <c r="O6460" t="s">
        <v>7876</v>
      </c>
      <c r="P6460" t="s">
        <v>22664</v>
      </c>
      <c r="Q6460">
        <v>7.5</v>
      </c>
      <c r="R6460" s="117" t="s">
        <v>22588</v>
      </c>
      <c r="S6460" s="117" t="s">
        <v>14589</v>
      </c>
      <c r="T6460" t="s">
        <v>12136</v>
      </c>
      <c r="U6460" t="s">
        <v>10772</v>
      </c>
    </row>
    <row r="6461" spans="1:21">
      <c r="A6461" s="117" t="s">
        <v>756</v>
      </c>
      <c r="B6461" t="s">
        <v>13815</v>
      </c>
      <c r="C6461" t="s">
        <v>13815</v>
      </c>
      <c r="D6461">
        <v>2</v>
      </c>
      <c r="E6461">
        <v>29</v>
      </c>
      <c r="F6461">
        <v>2</v>
      </c>
      <c r="G6461">
        <v>29</v>
      </c>
      <c r="H6461">
        <v>1</v>
      </c>
      <c r="I6461">
        <v>1</v>
      </c>
      <c r="J6461">
        <v>633</v>
      </c>
      <c r="K6461" s="194">
        <v>2650</v>
      </c>
      <c r="L6461" t="s">
        <v>1083</v>
      </c>
      <c r="M6461" t="s">
        <v>1083</v>
      </c>
      <c r="N6461">
        <v>38</v>
      </c>
      <c r="O6461" t="s">
        <v>7876</v>
      </c>
      <c r="P6461" t="s">
        <v>7877</v>
      </c>
      <c r="Q6461">
        <v>3.7999999999999999E-2</v>
      </c>
      <c r="R6461" s="117" t="s">
        <v>14594</v>
      </c>
      <c r="S6461" s="117" t="s">
        <v>14589</v>
      </c>
      <c r="T6461" t="s">
        <v>12136</v>
      </c>
      <c r="U6461" t="s">
        <v>10772</v>
      </c>
    </row>
    <row r="6462" spans="1:21">
      <c r="A6462" s="117" t="s">
        <v>983</v>
      </c>
      <c r="B6462" t="s">
        <v>13815</v>
      </c>
      <c r="C6462" t="s">
        <v>14590</v>
      </c>
      <c r="D6462">
        <v>2</v>
      </c>
      <c r="E6462">
        <v>22</v>
      </c>
      <c r="F6462">
        <v>28</v>
      </c>
      <c r="G6462">
        <v>22</v>
      </c>
      <c r="H6462">
        <v>1</v>
      </c>
      <c r="I6462">
        <v>1</v>
      </c>
      <c r="J6462">
        <v>732</v>
      </c>
      <c r="K6462" s="194">
        <v>448</v>
      </c>
      <c r="L6462" t="s">
        <v>1075</v>
      </c>
      <c r="M6462" t="s">
        <v>1075</v>
      </c>
      <c r="N6462">
        <v>45</v>
      </c>
      <c r="O6462" t="s">
        <v>7876</v>
      </c>
      <c r="P6462" t="s">
        <v>8883</v>
      </c>
      <c r="Q6462">
        <v>4.4999999999999998E-2</v>
      </c>
      <c r="R6462" s="117" t="s">
        <v>14687</v>
      </c>
      <c r="S6462" s="117" t="s">
        <v>14688</v>
      </c>
      <c r="T6462" t="s">
        <v>13996</v>
      </c>
      <c r="U6462" t="s">
        <v>10772</v>
      </c>
    </row>
    <row r="6463" spans="1:21">
      <c r="A6463" s="117" t="s">
        <v>604</v>
      </c>
      <c r="B6463" t="s">
        <v>13815</v>
      </c>
      <c r="C6463" t="s">
        <v>13815</v>
      </c>
      <c r="D6463">
        <v>2</v>
      </c>
      <c r="E6463">
        <v>22</v>
      </c>
      <c r="F6463">
        <v>2</v>
      </c>
      <c r="G6463">
        <v>22</v>
      </c>
      <c r="H6463">
        <v>1</v>
      </c>
      <c r="I6463">
        <v>1</v>
      </c>
      <c r="J6463">
        <v>6722</v>
      </c>
      <c r="K6463" s="194">
        <v>3478</v>
      </c>
      <c r="L6463" t="s">
        <v>1075</v>
      </c>
      <c r="M6463" t="s">
        <v>1075</v>
      </c>
      <c r="N6463">
        <v>39</v>
      </c>
      <c r="O6463" t="s">
        <v>7876</v>
      </c>
      <c r="P6463" t="s">
        <v>8177</v>
      </c>
      <c r="Q6463">
        <v>3.9E-2</v>
      </c>
      <c r="R6463" s="117" t="s">
        <v>14687</v>
      </c>
      <c r="S6463" s="117" t="s">
        <v>14688</v>
      </c>
      <c r="T6463" t="s">
        <v>13996</v>
      </c>
      <c r="U6463" t="s">
        <v>10772</v>
      </c>
    </row>
    <row r="6464" spans="1:21">
      <c r="A6464" s="117" t="s">
        <v>940</v>
      </c>
      <c r="B6464" t="s">
        <v>13815</v>
      </c>
      <c r="C6464" t="s">
        <v>14590</v>
      </c>
      <c r="D6464">
        <v>2</v>
      </c>
      <c r="E6464">
        <v>22</v>
      </c>
      <c r="F6464">
        <v>28</v>
      </c>
      <c r="G6464">
        <v>22</v>
      </c>
      <c r="H6464">
        <v>1</v>
      </c>
      <c r="I6464">
        <v>1</v>
      </c>
      <c r="J6464">
        <v>476</v>
      </c>
      <c r="K6464" s="194">
        <v>640</v>
      </c>
      <c r="L6464" t="s">
        <v>1075</v>
      </c>
      <c r="M6464" t="s">
        <v>1075</v>
      </c>
      <c r="N6464">
        <v>35</v>
      </c>
      <c r="O6464" t="s">
        <v>7876</v>
      </c>
      <c r="P6464" t="s">
        <v>8883</v>
      </c>
      <c r="Q6464">
        <v>3.5000000000000003E-2</v>
      </c>
      <c r="R6464" s="117" t="s">
        <v>14687</v>
      </c>
      <c r="S6464" s="117" t="s">
        <v>14688</v>
      </c>
      <c r="T6464" t="s">
        <v>13996</v>
      </c>
      <c r="U6464" t="s">
        <v>10772</v>
      </c>
    </row>
    <row r="6465" spans="1:21">
      <c r="A6465" s="117" t="s">
        <v>11500</v>
      </c>
      <c r="B6465" t="s">
        <v>14590</v>
      </c>
      <c r="C6465" t="s">
        <v>14590</v>
      </c>
      <c r="D6465">
        <v>31</v>
      </c>
      <c r="E6465">
        <v>25</v>
      </c>
      <c r="F6465">
        <v>31</v>
      </c>
      <c r="G6465">
        <v>25</v>
      </c>
      <c r="H6465">
        <v>1</v>
      </c>
      <c r="I6465">
        <v>1</v>
      </c>
      <c r="J6465">
        <v>0</v>
      </c>
      <c r="K6465" s="194">
        <v>0</v>
      </c>
      <c r="L6465" t="s">
        <v>1079</v>
      </c>
      <c r="M6465" t="s">
        <v>1079</v>
      </c>
      <c r="N6465">
        <v>3000</v>
      </c>
      <c r="O6465" t="s">
        <v>7876</v>
      </c>
      <c r="P6465" t="s">
        <v>11729</v>
      </c>
      <c r="Q6465">
        <v>3</v>
      </c>
      <c r="R6465" s="117" t="s">
        <v>14944</v>
      </c>
      <c r="S6465" s="117" t="s">
        <v>17471</v>
      </c>
      <c r="T6465" t="s">
        <v>17472</v>
      </c>
      <c r="U6465" t="s">
        <v>10772</v>
      </c>
    </row>
    <row r="6466" spans="1:21">
      <c r="A6466" s="117" t="s">
        <v>11501</v>
      </c>
      <c r="B6466" t="s">
        <v>14590</v>
      </c>
      <c r="C6466" t="s">
        <v>14590</v>
      </c>
      <c r="D6466">
        <v>56</v>
      </c>
      <c r="E6466">
        <v>50</v>
      </c>
      <c r="F6466">
        <v>56</v>
      </c>
      <c r="G6466">
        <v>50</v>
      </c>
      <c r="H6466">
        <v>1</v>
      </c>
      <c r="I6466">
        <v>1</v>
      </c>
      <c r="J6466">
        <v>0</v>
      </c>
      <c r="K6466" s="194">
        <v>0</v>
      </c>
      <c r="L6466" t="s">
        <v>1079</v>
      </c>
      <c r="M6466" t="s">
        <v>1079</v>
      </c>
      <c r="N6466">
        <v>3000</v>
      </c>
      <c r="O6466" t="s">
        <v>7876</v>
      </c>
      <c r="P6466" t="s">
        <v>11475</v>
      </c>
      <c r="Q6466">
        <v>3</v>
      </c>
      <c r="R6466" s="117" t="s">
        <v>15186</v>
      </c>
      <c r="S6466" s="117" t="s">
        <v>17471</v>
      </c>
      <c r="T6466" t="s">
        <v>17472</v>
      </c>
      <c r="U6466" t="s">
        <v>10772</v>
      </c>
    </row>
    <row r="6467" spans="1:21">
      <c r="A6467" s="117" t="s">
        <v>984</v>
      </c>
      <c r="B6467" t="s">
        <v>13815</v>
      </c>
      <c r="C6467" t="s">
        <v>13815</v>
      </c>
      <c r="D6467">
        <v>2</v>
      </c>
      <c r="E6467">
        <v>22</v>
      </c>
      <c r="F6467">
        <v>2</v>
      </c>
      <c r="G6467">
        <v>22</v>
      </c>
      <c r="H6467">
        <v>1</v>
      </c>
      <c r="I6467">
        <v>1</v>
      </c>
      <c r="J6467">
        <v>4086</v>
      </c>
      <c r="K6467" s="194">
        <v>3285</v>
      </c>
      <c r="L6467" t="s">
        <v>1075</v>
      </c>
      <c r="M6467" t="s">
        <v>1075</v>
      </c>
      <c r="N6467">
        <v>21</v>
      </c>
      <c r="O6467" t="s">
        <v>7876</v>
      </c>
      <c r="P6467" t="s">
        <v>8884</v>
      </c>
      <c r="Q6467">
        <v>2.1000000000000001E-2</v>
      </c>
      <c r="R6467" s="117" t="s">
        <v>14687</v>
      </c>
      <c r="S6467" s="117" t="s">
        <v>14688</v>
      </c>
      <c r="T6467" t="s">
        <v>13996</v>
      </c>
      <c r="U6467" t="s">
        <v>10772</v>
      </c>
    </row>
    <row r="6468" spans="1:21">
      <c r="A6468" s="117" t="s">
        <v>947</v>
      </c>
      <c r="B6468" t="s">
        <v>14590</v>
      </c>
      <c r="C6468" t="s">
        <v>14590</v>
      </c>
      <c r="D6468">
        <v>28</v>
      </c>
      <c r="E6468">
        <v>22</v>
      </c>
      <c r="F6468">
        <v>28</v>
      </c>
      <c r="G6468">
        <v>22</v>
      </c>
      <c r="H6468">
        <v>1</v>
      </c>
      <c r="I6468">
        <v>1</v>
      </c>
      <c r="J6468">
        <v>99999</v>
      </c>
      <c r="K6468" s="194">
        <v>600</v>
      </c>
      <c r="L6468" t="s">
        <v>1075</v>
      </c>
      <c r="M6468" t="s">
        <v>1075</v>
      </c>
      <c r="N6468">
        <v>25</v>
      </c>
      <c r="O6468" t="s">
        <v>7876</v>
      </c>
      <c r="P6468" t="s">
        <v>7877</v>
      </c>
      <c r="Q6468">
        <v>2.5000000000000001E-2</v>
      </c>
      <c r="R6468" s="117" t="s">
        <v>14687</v>
      </c>
      <c r="S6468" s="117" t="s">
        <v>14688</v>
      </c>
      <c r="T6468" t="s">
        <v>13996</v>
      </c>
      <c r="U6468" t="s">
        <v>10773</v>
      </c>
    </row>
    <row r="6469" spans="1:21">
      <c r="A6469" s="117" t="s">
        <v>941</v>
      </c>
      <c r="B6469" t="s">
        <v>13815</v>
      </c>
      <c r="C6469" t="s">
        <v>14590</v>
      </c>
      <c r="D6469">
        <v>2</v>
      </c>
      <c r="E6469">
        <v>22</v>
      </c>
      <c r="F6469">
        <v>28</v>
      </c>
      <c r="G6469">
        <v>22</v>
      </c>
      <c r="H6469">
        <v>1</v>
      </c>
      <c r="I6469">
        <v>1</v>
      </c>
      <c r="J6469">
        <v>689</v>
      </c>
      <c r="K6469" s="194">
        <v>99999</v>
      </c>
      <c r="L6469" t="s">
        <v>1075</v>
      </c>
      <c r="M6469" t="s">
        <v>1075</v>
      </c>
      <c r="N6469">
        <v>1</v>
      </c>
      <c r="O6469" t="s">
        <v>7876</v>
      </c>
      <c r="P6469" t="s">
        <v>8885</v>
      </c>
      <c r="Q6469">
        <v>1E-3</v>
      </c>
      <c r="R6469" s="117" t="s">
        <v>14687</v>
      </c>
      <c r="S6469" s="117" t="s">
        <v>14688</v>
      </c>
      <c r="T6469" t="s">
        <v>13996</v>
      </c>
      <c r="U6469" t="s">
        <v>10772</v>
      </c>
    </row>
    <row r="6470" spans="1:21">
      <c r="A6470" s="117" t="s">
        <v>942</v>
      </c>
      <c r="B6470" t="s">
        <v>13815</v>
      </c>
      <c r="C6470" t="s">
        <v>13815</v>
      </c>
      <c r="D6470">
        <v>2</v>
      </c>
      <c r="E6470">
        <v>22</v>
      </c>
      <c r="F6470">
        <v>2</v>
      </c>
      <c r="G6470">
        <v>22</v>
      </c>
      <c r="H6470">
        <v>1</v>
      </c>
      <c r="I6470">
        <v>1</v>
      </c>
      <c r="J6470">
        <v>1613</v>
      </c>
      <c r="K6470" s="194">
        <v>358</v>
      </c>
      <c r="L6470" t="s">
        <v>1075</v>
      </c>
      <c r="M6470" t="s">
        <v>1075</v>
      </c>
      <c r="N6470">
        <v>1</v>
      </c>
      <c r="O6470" t="s">
        <v>7876</v>
      </c>
      <c r="P6470" t="s">
        <v>7877</v>
      </c>
      <c r="Q6470">
        <v>1E-3</v>
      </c>
      <c r="R6470" s="117" t="s">
        <v>14687</v>
      </c>
      <c r="S6470" s="117" t="s">
        <v>14688</v>
      </c>
      <c r="T6470" t="s">
        <v>13996</v>
      </c>
      <c r="U6470" t="s">
        <v>10772</v>
      </c>
    </row>
    <row r="6471" spans="1:21">
      <c r="A6471" s="117" t="s">
        <v>943</v>
      </c>
      <c r="B6471" t="s">
        <v>13815</v>
      </c>
      <c r="C6471" t="s">
        <v>14590</v>
      </c>
      <c r="D6471">
        <v>2</v>
      </c>
      <c r="E6471">
        <v>22</v>
      </c>
      <c r="F6471">
        <v>28</v>
      </c>
      <c r="G6471">
        <v>22</v>
      </c>
      <c r="H6471">
        <v>1</v>
      </c>
      <c r="I6471">
        <v>1</v>
      </c>
      <c r="J6471">
        <v>1491</v>
      </c>
      <c r="K6471" s="194">
        <v>99999</v>
      </c>
      <c r="L6471" t="s">
        <v>1075</v>
      </c>
      <c r="M6471" t="s">
        <v>1075</v>
      </c>
      <c r="N6471">
        <v>1</v>
      </c>
      <c r="O6471" t="s">
        <v>7876</v>
      </c>
      <c r="P6471" t="s">
        <v>7877</v>
      </c>
      <c r="Q6471">
        <v>1E-3</v>
      </c>
      <c r="R6471" s="117" t="s">
        <v>14687</v>
      </c>
      <c r="S6471" s="117" t="s">
        <v>14688</v>
      </c>
      <c r="T6471" t="s">
        <v>13996</v>
      </c>
      <c r="U6471" t="s">
        <v>10772</v>
      </c>
    </row>
    <row r="6472" spans="1:21">
      <c r="A6472" s="117" t="s">
        <v>19897</v>
      </c>
      <c r="B6472" t="s">
        <v>14590</v>
      </c>
      <c r="C6472" t="s">
        <v>14593</v>
      </c>
      <c r="D6472">
        <v>28</v>
      </c>
      <c r="E6472">
        <v>22</v>
      </c>
      <c r="F6472" t="e">
        <v>#N/A</v>
      </c>
      <c r="G6472" t="e">
        <v>#N/A</v>
      </c>
      <c r="H6472">
        <v>18</v>
      </c>
      <c r="I6472">
        <v>18</v>
      </c>
      <c r="J6472">
        <v>0</v>
      </c>
      <c r="K6472" s="194" t="e">
        <v>#N/A</v>
      </c>
      <c r="L6472" t="s">
        <v>1075</v>
      </c>
      <c r="M6472" t="s">
        <v>1075</v>
      </c>
      <c r="N6472">
        <v>121.011</v>
      </c>
      <c r="O6472" t="s">
        <v>7876</v>
      </c>
      <c r="P6472" t="s">
        <v>11446</v>
      </c>
      <c r="Q6472">
        <v>0.12101099999999999</v>
      </c>
      <c r="R6472" s="117" t="s">
        <v>14687</v>
      </c>
      <c r="S6472" s="117" t="s">
        <v>14688</v>
      </c>
      <c r="T6472" t="s">
        <v>13996</v>
      </c>
      <c r="U6472" t="s">
        <v>10772</v>
      </c>
    </row>
    <row r="6473" spans="1:21">
      <c r="A6473" s="117" t="s">
        <v>3539</v>
      </c>
      <c r="B6473" t="s">
        <v>13815</v>
      </c>
      <c r="C6473" t="s">
        <v>14590</v>
      </c>
      <c r="D6473">
        <v>2</v>
      </c>
      <c r="E6473">
        <v>19</v>
      </c>
      <c r="F6473">
        <v>25</v>
      </c>
      <c r="G6473">
        <v>19</v>
      </c>
      <c r="H6473">
        <v>18</v>
      </c>
      <c r="I6473">
        <v>18</v>
      </c>
      <c r="J6473">
        <v>955</v>
      </c>
      <c r="K6473" s="194">
        <v>0</v>
      </c>
      <c r="L6473" t="s">
        <v>1075</v>
      </c>
      <c r="M6473" t="s">
        <v>1075</v>
      </c>
      <c r="N6473">
        <v>113</v>
      </c>
      <c r="O6473" t="s">
        <v>7876</v>
      </c>
      <c r="P6473" t="s">
        <v>7877</v>
      </c>
      <c r="Q6473">
        <v>0.113</v>
      </c>
      <c r="R6473" s="117" t="s">
        <v>15098</v>
      </c>
      <c r="S6473" s="117" t="s">
        <v>15099</v>
      </c>
      <c r="T6473" t="s">
        <v>12145</v>
      </c>
      <c r="U6473" t="s">
        <v>10772</v>
      </c>
    </row>
    <row r="6474" spans="1:21">
      <c r="A6474" s="117" t="s">
        <v>21049</v>
      </c>
      <c r="B6474" t="s">
        <v>14590</v>
      </c>
      <c r="C6474" t="s">
        <v>14590</v>
      </c>
      <c r="D6474">
        <v>28</v>
      </c>
      <c r="E6474">
        <v>22</v>
      </c>
      <c r="F6474">
        <v>28</v>
      </c>
      <c r="G6474">
        <v>22</v>
      </c>
      <c r="H6474">
        <v>1</v>
      </c>
      <c r="I6474">
        <v>1</v>
      </c>
      <c r="J6474">
        <v>999999</v>
      </c>
      <c r="K6474" s="194">
        <v>999999</v>
      </c>
      <c r="L6474" t="s">
        <v>1075</v>
      </c>
      <c r="M6474" t="s">
        <v>1075</v>
      </c>
      <c r="N6474">
        <v>236</v>
      </c>
      <c r="O6474" t="s">
        <v>7876</v>
      </c>
      <c r="P6474" t="s">
        <v>7877</v>
      </c>
      <c r="Q6474">
        <v>0.23599999999999999</v>
      </c>
      <c r="R6474" s="117" t="s">
        <v>14944</v>
      </c>
      <c r="S6474" s="117" t="s">
        <v>14688</v>
      </c>
      <c r="T6474" t="s">
        <v>13996</v>
      </c>
      <c r="U6474" t="s">
        <v>10772</v>
      </c>
    </row>
    <row r="6475" spans="1:21">
      <c r="A6475" s="117" t="s">
        <v>948</v>
      </c>
      <c r="B6475" t="s">
        <v>14590</v>
      </c>
      <c r="C6475" t="s">
        <v>14590</v>
      </c>
      <c r="D6475">
        <v>25</v>
      </c>
      <c r="E6475">
        <v>19</v>
      </c>
      <c r="F6475">
        <v>25</v>
      </c>
      <c r="G6475">
        <v>19</v>
      </c>
      <c r="H6475">
        <v>8</v>
      </c>
      <c r="I6475">
        <v>8</v>
      </c>
      <c r="J6475">
        <v>99999</v>
      </c>
      <c r="K6475" s="194">
        <v>120</v>
      </c>
      <c r="L6475" t="s">
        <v>1075</v>
      </c>
      <c r="M6475" t="s">
        <v>1075</v>
      </c>
      <c r="N6475">
        <v>211</v>
      </c>
      <c r="O6475" t="s">
        <v>7876</v>
      </c>
      <c r="P6475" t="s">
        <v>7877</v>
      </c>
      <c r="Q6475">
        <v>0.21099999999999999</v>
      </c>
      <c r="R6475" s="117" t="s">
        <v>15098</v>
      </c>
      <c r="S6475" s="117" t="s">
        <v>15099</v>
      </c>
      <c r="T6475" t="s">
        <v>12145</v>
      </c>
      <c r="U6475" t="s">
        <v>10772</v>
      </c>
    </row>
    <row r="6476" spans="1:21">
      <c r="A6476" s="117" t="s">
        <v>761</v>
      </c>
      <c r="B6476" t="s">
        <v>13815</v>
      </c>
      <c r="C6476" t="s">
        <v>13815</v>
      </c>
      <c r="D6476">
        <v>2</v>
      </c>
      <c r="E6476">
        <v>29</v>
      </c>
      <c r="F6476">
        <v>2</v>
      </c>
      <c r="G6476">
        <v>29</v>
      </c>
      <c r="H6476">
        <v>1</v>
      </c>
      <c r="I6476">
        <v>1</v>
      </c>
      <c r="J6476">
        <v>432</v>
      </c>
      <c r="K6476" s="194">
        <v>1302</v>
      </c>
      <c r="L6476" t="s">
        <v>1083</v>
      </c>
      <c r="M6476" t="s">
        <v>1083</v>
      </c>
      <c r="N6476">
        <v>22</v>
      </c>
      <c r="O6476" t="s">
        <v>7876</v>
      </c>
      <c r="P6476" t="s">
        <v>7877</v>
      </c>
      <c r="Q6476">
        <v>2.1999999999999999E-2</v>
      </c>
      <c r="R6476" s="117" t="s">
        <v>14594</v>
      </c>
      <c r="S6476" s="117" t="s">
        <v>14589</v>
      </c>
      <c r="T6476" t="s">
        <v>12136</v>
      </c>
      <c r="U6476" t="s">
        <v>10772</v>
      </c>
    </row>
    <row r="6477" spans="1:21">
      <c r="A6477" s="117" t="s">
        <v>762</v>
      </c>
      <c r="B6477" t="s">
        <v>14590</v>
      </c>
      <c r="C6477" t="s">
        <v>14590</v>
      </c>
      <c r="D6477">
        <v>95</v>
      </c>
      <c r="E6477">
        <v>89</v>
      </c>
      <c r="F6477">
        <v>95</v>
      </c>
      <c r="G6477">
        <v>89</v>
      </c>
      <c r="H6477">
        <v>1</v>
      </c>
      <c r="I6477">
        <v>1</v>
      </c>
      <c r="J6477">
        <v>999999</v>
      </c>
      <c r="K6477" s="194">
        <v>999999</v>
      </c>
      <c r="L6477" t="s">
        <v>1083</v>
      </c>
      <c r="M6477" t="s">
        <v>1083</v>
      </c>
      <c r="N6477">
        <v>21.75</v>
      </c>
      <c r="O6477" t="s">
        <v>7876</v>
      </c>
      <c r="P6477" t="s">
        <v>7879</v>
      </c>
      <c r="Q6477">
        <v>2.1749999999999999E-2</v>
      </c>
      <c r="R6477" s="117" t="s">
        <v>14743</v>
      </c>
      <c r="S6477" s="117" t="s">
        <v>14589</v>
      </c>
      <c r="T6477" t="s">
        <v>12136</v>
      </c>
      <c r="U6477" t="s">
        <v>10773</v>
      </c>
    </row>
    <row r="6478" spans="1:21">
      <c r="A6478" s="117" t="s">
        <v>763</v>
      </c>
      <c r="B6478" t="s">
        <v>14590</v>
      </c>
      <c r="C6478" t="s">
        <v>14590</v>
      </c>
      <c r="D6478">
        <v>105</v>
      </c>
      <c r="E6478">
        <v>99</v>
      </c>
      <c r="F6478">
        <v>95</v>
      </c>
      <c r="G6478">
        <v>89</v>
      </c>
      <c r="H6478">
        <v>1</v>
      </c>
      <c r="I6478">
        <v>1</v>
      </c>
      <c r="J6478">
        <v>999999</v>
      </c>
      <c r="K6478" s="194">
        <v>999999</v>
      </c>
      <c r="L6478" t="s">
        <v>1083</v>
      </c>
      <c r="M6478" t="s">
        <v>1083</v>
      </c>
      <c r="N6478">
        <v>24</v>
      </c>
      <c r="O6478" t="s">
        <v>7876</v>
      </c>
      <c r="P6478" t="s">
        <v>7877</v>
      </c>
      <c r="Q6478">
        <v>2.4E-2</v>
      </c>
      <c r="R6478" s="117" t="s">
        <v>14743</v>
      </c>
      <c r="S6478" s="117" t="s">
        <v>14589</v>
      </c>
      <c r="T6478" t="s">
        <v>12136</v>
      </c>
      <c r="U6478" t="s">
        <v>10773</v>
      </c>
    </row>
    <row r="6479" spans="1:21">
      <c r="A6479" s="117" t="s">
        <v>764</v>
      </c>
      <c r="B6479" t="s">
        <v>14590</v>
      </c>
      <c r="C6479" t="s">
        <v>14590</v>
      </c>
      <c r="D6479">
        <v>108</v>
      </c>
      <c r="E6479">
        <v>102</v>
      </c>
      <c r="F6479">
        <v>96</v>
      </c>
      <c r="G6479">
        <v>90</v>
      </c>
      <c r="H6479">
        <v>1</v>
      </c>
      <c r="I6479">
        <v>1</v>
      </c>
      <c r="J6479">
        <v>999999</v>
      </c>
      <c r="K6479" s="194">
        <v>999999</v>
      </c>
      <c r="L6479" t="s">
        <v>1083</v>
      </c>
      <c r="M6479" t="s">
        <v>1083</v>
      </c>
      <c r="N6479">
        <v>770</v>
      </c>
      <c r="O6479" t="s">
        <v>7876</v>
      </c>
      <c r="P6479" t="s">
        <v>7877</v>
      </c>
      <c r="Q6479">
        <v>0.77</v>
      </c>
      <c r="R6479" s="117" t="s">
        <v>14594</v>
      </c>
      <c r="S6479" s="117" t="s">
        <v>14589</v>
      </c>
      <c r="T6479" t="s">
        <v>12136</v>
      </c>
      <c r="U6479" t="s">
        <v>10772</v>
      </c>
    </row>
    <row r="6480" spans="1:21">
      <c r="A6480" s="117" t="s">
        <v>814</v>
      </c>
      <c r="B6480" t="s">
        <v>14590</v>
      </c>
      <c r="C6480" t="s">
        <v>14590</v>
      </c>
      <c r="D6480">
        <v>95</v>
      </c>
      <c r="E6480">
        <v>89</v>
      </c>
      <c r="F6480">
        <v>95</v>
      </c>
      <c r="G6480">
        <v>89</v>
      </c>
      <c r="H6480">
        <v>120</v>
      </c>
      <c r="I6480">
        <v>120</v>
      </c>
      <c r="J6480">
        <v>999999</v>
      </c>
      <c r="K6480" s="194">
        <v>999999</v>
      </c>
      <c r="L6480" t="s">
        <v>1083</v>
      </c>
      <c r="M6480" t="s">
        <v>1083</v>
      </c>
      <c r="N6480">
        <v>26</v>
      </c>
      <c r="O6480" t="s">
        <v>7876</v>
      </c>
      <c r="P6480" t="s">
        <v>7877</v>
      </c>
      <c r="Q6480">
        <v>2.5999999999999999E-2</v>
      </c>
      <c r="R6480" s="117" t="s">
        <v>14676</v>
      </c>
      <c r="S6480" s="117" t="s">
        <v>14589</v>
      </c>
      <c r="T6480" t="s">
        <v>12136</v>
      </c>
      <c r="U6480" t="s">
        <v>10773</v>
      </c>
    </row>
    <row r="6481" spans="1:21">
      <c r="A6481" s="117" t="s">
        <v>815</v>
      </c>
      <c r="B6481" t="s">
        <v>14590</v>
      </c>
      <c r="C6481" t="s">
        <v>14590</v>
      </c>
      <c r="D6481">
        <v>87</v>
      </c>
      <c r="E6481">
        <v>81</v>
      </c>
      <c r="F6481">
        <v>75</v>
      </c>
      <c r="G6481">
        <v>69</v>
      </c>
      <c r="H6481">
        <v>1</v>
      </c>
      <c r="I6481">
        <v>1</v>
      </c>
      <c r="J6481">
        <v>999999</v>
      </c>
      <c r="K6481" s="194">
        <v>999999</v>
      </c>
      <c r="L6481" t="s">
        <v>1083</v>
      </c>
      <c r="M6481" t="s">
        <v>1083</v>
      </c>
      <c r="N6481">
        <v>46</v>
      </c>
      <c r="O6481" t="s">
        <v>7876</v>
      </c>
      <c r="P6481" t="s">
        <v>7877</v>
      </c>
      <c r="Q6481">
        <v>4.5999999999999999E-2</v>
      </c>
      <c r="R6481" s="117" t="s">
        <v>14594</v>
      </c>
      <c r="S6481" s="117" t="s">
        <v>14589</v>
      </c>
      <c r="T6481" t="s">
        <v>12136</v>
      </c>
      <c r="U6481" t="s">
        <v>10773</v>
      </c>
    </row>
    <row r="6482" spans="1:21">
      <c r="A6482" s="117" t="s">
        <v>757</v>
      </c>
      <c r="B6482" t="s">
        <v>13815</v>
      </c>
      <c r="C6482" t="s">
        <v>13815</v>
      </c>
      <c r="D6482">
        <v>2</v>
      </c>
      <c r="E6482">
        <v>29</v>
      </c>
      <c r="F6482">
        <v>2</v>
      </c>
      <c r="G6482">
        <v>29</v>
      </c>
      <c r="H6482">
        <v>1</v>
      </c>
      <c r="I6482">
        <v>1</v>
      </c>
      <c r="J6482">
        <v>4315</v>
      </c>
      <c r="K6482" s="194">
        <v>2286</v>
      </c>
      <c r="L6482" t="s">
        <v>1083</v>
      </c>
      <c r="M6482" t="s">
        <v>1083</v>
      </c>
      <c r="N6482">
        <v>20</v>
      </c>
      <c r="O6482" t="s">
        <v>7876</v>
      </c>
      <c r="P6482" t="s">
        <v>7877</v>
      </c>
      <c r="Q6482">
        <v>0.02</v>
      </c>
      <c r="R6482" s="117" t="s">
        <v>14594</v>
      </c>
      <c r="S6482" s="117" t="s">
        <v>14589</v>
      </c>
      <c r="T6482" t="s">
        <v>12136</v>
      </c>
      <c r="U6482" t="s">
        <v>10772</v>
      </c>
    </row>
    <row r="6483" spans="1:21">
      <c r="A6483" s="117" t="s">
        <v>758</v>
      </c>
      <c r="B6483" t="s">
        <v>13815</v>
      </c>
      <c r="C6483" t="s">
        <v>13815</v>
      </c>
      <c r="D6483">
        <v>2</v>
      </c>
      <c r="E6483">
        <v>29</v>
      </c>
      <c r="F6483">
        <v>2</v>
      </c>
      <c r="G6483">
        <v>29</v>
      </c>
      <c r="H6483">
        <v>1</v>
      </c>
      <c r="I6483">
        <v>1</v>
      </c>
      <c r="J6483">
        <v>999</v>
      </c>
      <c r="K6483" s="194">
        <v>486</v>
      </c>
      <c r="L6483" t="s">
        <v>1083</v>
      </c>
      <c r="M6483" t="s">
        <v>1083</v>
      </c>
      <c r="N6483">
        <v>18</v>
      </c>
      <c r="O6483" t="s">
        <v>7876</v>
      </c>
      <c r="P6483" t="s">
        <v>7877</v>
      </c>
      <c r="Q6483">
        <v>1.7999999999999999E-2</v>
      </c>
      <c r="R6483" s="117" t="s">
        <v>14594</v>
      </c>
      <c r="S6483" s="117" t="s">
        <v>14589</v>
      </c>
      <c r="T6483" t="s">
        <v>12136</v>
      </c>
      <c r="U6483" t="s">
        <v>10772</v>
      </c>
    </row>
    <row r="6484" spans="1:21">
      <c r="A6484" s="117" t="s">
        <v>759</v>
      </c>
      <c r="B6484" t="s">
        <v>13815</v>
      </c>
      <c r="C6484" t="s">
        <v>14590</v>
      </c>
      <c r="D6484">
        <v>2</v>
      </c>
      <c r="E6484">
        <v>29</v>
      </c>
      <c r="F6484">
        <v>35</v>
      </c>
      <c r="G6484">
        <v>29</v>
      </c>
      <c r="H6484">
        <v>1</v>
      </c>
      <c r="I6484">
        <v>1</v>
      </c>
      <c r="J6484">
        <v>799</v>
      </c>
      <c r="K6484" s="194">
        <v>779</v>
      </c>
      <c r="L6484" t="s">
        <v>1083</v>
      </c>
      <c r="M6484" t="s">
        <v>1083</v>
      </c>
      <c r="N6484">
        <v>710</v>
      </c>
      <c r="O6484" t="s">
        <v>7876</v>
      </c>
      <c r="P6484" t="s">
        <v>7877</v>
      </c>
      <c r="Q6484">
        <v>0.71</v>
      </c>
      <c r="R6484" s="117" t="s">
        <v>14594</v>
      </c>
      <c r="S6484" s="117" t="s">
        <v>14589</v>
      </c>
      <c r="T6484" t="s">
        <v>12136</v>
      </c>
      <c r="U6484" t="s">
        <v>10772</v>
      </c>
    </row>
    <row r="6485" spans="1:21">
      <c r="A6485" s="117" t="s">
        <v>760</v>
      </c>
      <c r="B6485" t="s">
        <v>14590</v>
      </c>
      <c r="C6485" t="s">
        <v>14590</v>
      </c>
      <c r="D6485">
        <v>108</v>
      </c>
      <c r="E6485">
        <v>102</v>
      </c>
      <c r="F6485">
        <v>96</v>
      </c>
      <c r="G6485">
        <v>90</v>
      </c>
      <c r="H6485">
        <v>1</v>
      </c>
      <c r="I6485">
        <v>1</v>
      </c>
      <c r="J6485">
        <v>999999</v>
      </c>
      <c r="K6485" s="194">
        <v>999999</v>
      </c>
      <c r="L6485" t="s">
        <v>1083</v>
      </c>
      <c r="M6485" t="s">
        <v>1083</v>
      </c>
      <c r="N6485">
        <v>460</v>
      </c>
      <c r="O6485" t="s">
        <v>7876</v>
      </c>
      <c r="P6485" t="s">
        <v>7877</v>
      </c>
      <c r="Q6485">
        <v>0.46</v>
      </c>
      <c r="R6485" s="117" t="s">
        <v>14594</v>
      </c>
      <c r="S6485" s="117" t="s">
        <v>14589</v>
      </c>
      <c r="T6485" t="s">
        <v>12136</v>
      </c>
      <c r="U6485" t="s">
        <v>10773</v>
      </c>
    </row>
    <row r="6486" spans="1:21">
      <c r="A6486" s="117" t="s">
        <v>868</v>
      </c>
      <c r="B6486" t="s">
        <v>14590</v>
      </c>
      <c r="C6486" t="s">
        <v>14590</v>
      </c>
      <c r="D6486">
        <v>108</v>
      </c>
      <c r="E6486">
        <v>102</v>
      </c>
      <c r="F6486">
        <v>96</v>
      </c>
      <c r="G6486">
        <v>90</v>
      </c>
      <c r="H6486">
        <v>1</v>
      </c>
      <c r="I6486">
        <v>1</v>
      </c>
      <c r="J6486">
        <v>999999</v>
      </c>
      <c r="K6486" s="194">
        <v>999999</v>
      </c>
      <c r="L6486" t="s">
        <v>1083</v>
      </c>
      <c r="M6486" t="s">
        <v>1083</v>
      </c>
      <c r="N6486">
        <v>350</v>
      </c>
      <c r="O6486" t="s">
        <v>7876</v>
      </c>
      <c r="P6486" t="s">
        <v>7877</v>
      </c>
      <c r="Q6486">
        <v>0.35</v>
      </c>
      <c r="R6486" s="117" t="s">
        <v>14594</v>
      </c>
      <c r="S6486" s="117" t="s">
        <v>14589</v>
      </c>
      <c r="T6486" t="s">
        <v>12136</v>
      </c>
      <c r="U6486" t="s">
        <v>10773</v>
      </c>
    </row>
    <row r="6487" spans="1:21">
      <c r="A6487" s="117" t="s">
        <v>949</v>
      </c>
      <c r="B6487" t="s">
        <v>14590</v>
      </c>
      <c r="C6487" t="s">
        <v>14590</v>
      </c>
      <c r="D6487">
        <v>28</v>
      </c>
      <c r="E6487">
        <v>22</v>
      </c>
      <c r="F6487">
        <v>28</v>
      </c>
      <c r="G6487">
        <v>22</v>
      </c>
      <c r="H6487">
        <v>1</v>
      </c>
      <c r="I6487">
        <v>1</v>
      </c>
      <c r="J6487">
        <v>99999</v>
      </c>
      <c r="K6487" s="194">
        <v>640</v>
      </c>
      <c r="L6487" t="s">
        <v>1075</v>
      </c>
      <c r="M6487" t="s">
        <v>1075</v>
      </c>
      <c r="N6487">
        <v>1</v>
      </c>
      <c r="O6487" t="s">
        <v>7876</v>
      </c>
      <c r="P6487" t="s">
        <v>8886</v>
      </c>
      <c r="Q6487">
        <v>1E-3</v>
      </c>
      <c r="R6487" s="117" t="s">
        <v>14687</v>
      </c>
      <c r="S6487" s="117" t="s">
        <v>14688</v>
      </c>
      <c r="T6487" t="s">
        <v>13996</v>
      </c>
      <c r="U6487" t="s">
        <v>10773</v>
      </c>
    </row>
    <row r="6488" spans="1:21">
      <c r="A6488" s="117" t="s">
        <v>950</v>
      </c>
      <c r="B6488" t="s">
        <v>14590</v>
      </c>
      <c r="C6488" t="s">
        <v>14590</v>
      </c>
      <c r="D6488">
        <v>28</v>
      </c>
      <c r="E6488">
        <v>22</v>
      </c>
      <c r="F6488">
        <v>28</v>
      </c>
      <c r="G6488">
        <v>22</v>
      </c>
      <c r="H6488">
        <v>1</v>
      </c>
      <c r="I6488">
        <v>1</v>
      </c>
      <c r="J6488">
        <v>99999</v>
      </c>
      <c r="K6488" s="194">
        <v>99999</v>
      </c>
      <c r="L6488" t="s">
        <v>1075</v>
      </c>
      <c r="M6488" t="s">
        <v>1075</v>
      </c>
      <c r="N6488">
        <v>1</v>
      </c>
      <c r="O6488" t="s">
        <v>7876</v>
      </c>
      <c r="P6488" t="s">
        <v>8887</v>
      </c>
      <c r="Q6488">
        <v>1E-3</v>
      </c>
      <c r="R6488" s="117" t="s">
        <v>14687</v>
      </c>
      <c r="S6488" s="117" t="s">
        <v>14688</v>
      </c>
      <c r="T6488" t="s">
        <v>13996</v>
      </c>
      <c r="U6488" t="s">
        <v>10773</v>
      </c>
    </row>
    <row r="6489" spans="1:21">
      <c r="A6489" s="117" t="s">
        <v>951</v>
      </c>
      <c r="B6489" t="s">
        <v>13815</v>
      </c>
      <c r="C6489" t="s">
        <v>13815</v>
      </c>
      <c r="D6489">
        <v>2</v>
      </c>
      <c r="E6489">
        <v>22</v>
      </c>
      <c r="F6489">
        <v>2</v>
      </c>
      <c r="G6489">
        <v>22</v>
      </c>
      <c r="H6489">
        <v>1</v>
      </c>
      <c r="I6489">
        <v>1</v>
      </c>
      <c r="J6489">
        <v>224</v>
      </c>
      <c r="K6489" s="194">
        <v>38</v>
      </c>
      <c r="L6489" t="s">
        <v>1075</v>
      </c>
      <c r="M6489" t="s">
        <v>1075</v>
      </c>
      <c r="N6489">
        <v>1</v>
      </c>
      <c r="O6489" t="s">
        <v>7876</v>
      </c>
      <c r="P6489" t="s">
        <v>8887</v>
      </c>
      <c r="Q6489">
        <v>1E-3</v>
      </c>
      <c r="R6489" s="117" t="s">
        <v>14687</v>
      </c>
      <c r="S6489" s="117" t="s">
        <v>14688</v>
      </c>
      <c r="T6489" t="s">
        <v>13996</v>
      </c>
      <c r="U6489" t="s">
        <v>10772</v>
      </c>
    </row>
    <row r="6490" spans="1:21">
      <c r="A6490" s="117" t="s">
        <v>952</v>
      </c>
      <c r="B6490" t="s">
        <v>13815</v>
      </c>
      <c r="C6490" t="s">
        <v>14590</v>
      </c>
      <c r="D6490">
        <v>2</v>
      </c>
      <c r="E6490">
        <v>15</v>
      </c>
      <c r="F6490">
        <v>21</v>
      </c>
      <c r="G6490">
        <v>15</v>
      </c>
      <c r="H6490">
        <v>1</v>
      </c>
      <c r="I6490">
        <v>1</v>
      </c>
      <c r="J6490">
        <v>287</v>
      </c>
      <c r="K6490" s="194">
        <v>800</v>
      </c>
      <c r="L6490" t="s">
        <v>1075</v>
      </c>
      <c r="M6490" t="s">
        <v>1075</v>
      </c>
      <c r="N6490">
        <v>1</v>
      </c>
      <c r="O6490" t="s">
        <v>7876</v>
      </c>
      <c r="P6490" t="s">
        <v>8888</v>
      </c>
      <c r="Q6490">
        <v>1E-3</v>
      </c>
      <c r="R6490" s="117" t="s">
        <v>14687</v>
      </c>
      <c r="S6490" s="117" t="s">
        <v>14688</v>
      </c>
      <c r="T6490" t="s">
        <v>13996</v>
      </c>
      <c r="U6490" t="s">
        <v>10772</v>
      </c>
    </row>
    <row r="6491" spans="1:21">
      <c r="A6491" s="117" t="s">
        <v>816</v>
      </c>
      <c r="B6491" t="s">
        <v>14590</v>
      </c>
      <c r="C6491" t="s">
        <v>14590</v>
      </c>
      <c r="D6491">
        <v>25</v>
      </c>
      <c r="E6491">
        <v>19</v>
      </c>
      <c r="F6491">
        <v>25</v>
      </c>
      <c r="G6491">
        <v>19</v>
      </c>
      <c r="H6491">
        <v>1</v>
      </c>
      <c r="I6491">
        <v>1</v>
      </c>
      <c r="J6491">
        <v>713</v>
      </c>
      <c r="K6491" s="194">
        <v>713</v>
      </c>
      <c r="L6491" t="s">
        <v>1083</v>
      </c>
      <c r="M6491" t="s">
        <v>1083</v>
      </c>
      <c r="N6491">
        <v>6</v>
      </c>
      <c r="O6491" t="s">
        <v>7876</v>
      </c>
      <c r="P6491" t="s">
        <v>7877</v>
      </c>
      <c r="Q6491">
        <v>6.0000000000000001E-3</v>
      </c>
      <c r="R6491" s="117" t="s">
        <v>14594</v>
      </c>
      <c r="S6491" s="117" t="s">
        <v>14589</v>
      </c>
      <c r="T6491" t="s">
        <v>12136</v>
      </c>
      <c r="U6491" t="s">
        <v>10773</v>
      </c>
    </row>
    <row r="6492" spans="1:21">
      <c r="A6492" s="117" t="s">
        <v>3540</v>
      </c>
      <c r="B6492" t="s">
        <v>14590</v>
      </c>
      <c r="C6492" t="s">
        <v>14590</v>
      </c>
      <c r="D6492">
        <v>95</v>
      </c>
      <c r="E6492">
        <v>89</v>
      </c>
      <c r="F6492">
        <v>105</v>
      </c>
      <c r="G6492">
        <v>99</v>
      </c>
      <c r="H6492">
        <v>1</v>
      </c>
      <c r="I6492">
        <v>1</v>
      </c>
      <c r="J6492">
        <v>999999</v>
      </c>
      <c r="K6492" s="194">
        <v>999999</v>
      </c>
      <c r="L6492" t="s">
        <v>1083</v>
      </c>
      <c r="M6492" t="s">
        <v>1083</v>
      </c>
      <c r="N6492">
        <v>17.5</v>
      </c>
      <c r="O6492" t="s">
        <v>7876</v>
      </c>
      <c r="P6492" t="s">
        <v>7879</v>
      </c>
      <c r="Q6492">
        <v>1.7500000000000002E-2</v>
      </c>
      <c r="R6492" s="117" t="s">
        <v>14676</v>
      </c>
      <c r="S6492" s="117" t="s">
        <v>14589</v>
      </c>
      <c r="T6492" t="s">
        <v>12136</v>
      </c>
      <c r="U6492" t="s">
        <v>10773</v>
      </c>
    </row>
    <row r="6493" spans="1:21">
      <c r="A6493" s="117" t="s">
        <v>13506</v>
      </c>
      <c r="B6493" t="s">
        <v>14590</v>
      </c>
      <c r="C6493" t="s">
        <v>14593</v>
      </c>
      <c r="D6493">
        <v>28</v>
      </c>
      <c r="E6493">
        <v>22</v>
      </c>
      <c r="F6493" t="e">
        <v>#N/A</v>
      </c>
      <c r="G6493" t="e">
        <v>#N/A</v>
      </c>
      <c r="H6493">
        <v>1</v>
      </c>
      <c r="I6493">
        <v>1</v>
      </c>
      <c r="J6493">
        <v>0</v>
      </c>
      <c r="K6493" s="194" t="e">
        <v>#N/A</v>
      </c>
      <c r="L6493" t="s">
        <v>1083</v>
      </c>
      <c r="M6493" t="s">
        <v>1083</v>
      </c>
      <c r="O6493" t="s">
        <v>7876</v>
      </c>
      <c r="R6493" s="117" t="s">
        <v>14599</v>
      </c>
      <c r="S6493" s="117" t="s">
        <v>17529</v>
      </c>
      <c r="T6493" t="s">
        <v>17530</v>
      </c>
      <c r="U6493" t="s">
        <v>10772</v>
      </c>
    </row>
    <row r="6494" spans="1:21">
      <c r="A6494" s="117" t="s">
        <v>13507</v>
      </c>
      <c r="B6494" t="s">
        <v>14590</v>
      </c>
      <c r="C6494" t="s">
        <v>14593</v>
      </c>
      <c r="D6494">
        <v>28</v>
      </c>
      <c r="E6494">
        <v>22</v>
      </c>
      <c r="F6494" t="e">
        <v>#N/A</v>
      </c>
      <c r="G6494" t="e">
        <v>#N/A</v>
      </c>
      <c r="H6494">
        <v>1</v>
      </c>
      <c r="I6494">
        <v>1</v>
      </c>
      <c r="J6494">
        <v>0</v>
      </c>
      <c r="K6494" s="194" t="e">
        <v>#N/A</v>
      </c>
      <c r="L6494" t="s">
        <v>1083</v>
      </c>
      <c r="M6494" t="s">
        <v>1083</v>
      </c>
      <c r="O6494" t="s">
        <v>7876</v>
      </c>
      <c r="R6494" s="117" t="s">
        <v>14599</v>
      </c>
      <c r="S6494" s="117" t="s">
        <v>17529</v>
      </c>
      <c r="T6494" t="s">
        <v>17530</v>
      </c>
      <c r="U6494" t="s">
        <v>10772</v>
      </c>
    </row>
    <row r="6495" spans="1:21">
      <c r="A6495" s="117" t="s">
        <v>13508</v>
      </c>
      <c r="B6495" t="s">
        <v>14590</v>
      </c>
      <c r="C6495" t="s">
        <v>14593</v>
      </c>
      <c r="D6495">
        <v>6</v>
      </c>
      <c r="E6495">
        <v>0</v>
      </c>
      <c r="F6495" t="e">
        <v>#N/A</v>
      </c>
      <c r="G6495" t="e">
        <v>#N/A</v>
      </c>
      <c r="H6495">
        <v>1</v>
      </c>
      <c r="I6495">
        <v>1</v>
      </c>
      <c r="J6495">
        <v>0</v>
      </c>
      <c r="K6495" s="194" t="e">
        <v>#N/A</v>
      </c>
      <c r="L6495" t="s">
        <v>1083</v>
      </c>
      <c r="M6495" t="s">
        <v>1083</v>
      </c>
      <c r="O6495" t="s">
        <v>7876</v>
      </c>
      <c r="R6495" s="117" t="s">
        <v>14599</v>
      </c>
      <c r="S6495" s="117" t="s">
        <v>14615</v>
      </c>
      <c r="T6495" t="e">
        <v>#N/A</v>
      </c>
      <c r="U6495" t="s">
        <v>10772</v>
      </c>
    </row>
    <row r="6496" spans="1:21">
      <c r="A6496" s="117" t="s">
        <v>13509</v>
      </c>
      <c r="B6496" t="s">
        <v>14590</v>
      </c>
      <c r="C6496" t="s">
        <v>14593</v>
      </c>
      <c r="D6496">
        <v>6</v>
      </c>
      <c r="E6496">
        <v>0</v>
      </c>
      <c r="F6496" t="e">
        <v>#N/A</v>
      </c>
      <c r="G6496" t="e">
        <v>#N/A</v>
      </c>
      <c r="H6496">
        <v>1</v>
      </c>
      <c r="I6496">
        <v>1</v>
      </c>
      <c r="J6496">
        <v>0</v>
      </c>
      <c r="K6496" s="194" t="e">
        <v>#N/A</v>
      </c>
      <c r="L6496" t="s">
        <v>1083</v>
      </c>
      <c r="M6496" t="s">
        <v>1083</v>
      </c>
      <c r="O6496" t="s">
        <v>7876</v>
      </c>
      <c r="R6496" s="117" t="s">
        <v>14599</v>
      </c>
      <c r="S6496" s="117" t="s">
        <v>14615</v>
      </c>
      <c r="T6496" t="e">
        <v>#N/A</v>
      </c>
      <c r="U6496" t="s">
        <v>10772</v>
      </c>
    </row>
    <row r="6497" spans="1:21">
      <c r="A6497" s="117" t="s">
        <v>13510</v>
      </c>
      <c r="B6497" t="s">
        <v>14590</v>
      </c>
      <c r="C6497" t="s">
        <v>14593</v>
      </c>
      <c r="D6497">
        <v>28</v>
      </c>
      <c r="E6497">
        <v>22</v>
      </c>
      <c r="F6497" t="e">
        <v>#N/A</v>
      </c>
      <c r="G6497" t="e">
        <v>#N/A</v>
      </c>
      <c r="H6497">
        <v>1</v>
      </c>
      <c r="I6497">
        <v>1</v>
      </c>
      <c r="J6497">
        <v>0</v>
      </c>
      <c r="K6497" s="194" t="e">
        <v>#N/A</v>
      </c>
      <c r="L6497" t="s">
        <v>1083</v>
      </c>
      <c r="M6497" t="s">
        <v>1083</v>
      </c>
      <c r="O6497" t="s">
        <v>7876</v>
      </c>
      <c r="R6497" s="117" t="s">
        <v>14599</v>
      </c>
      <c r="S6497" s="117" t="s">
        <v>17529</v>
      </c>
      <c r="T6497" t="s">
        <v>17530</v>
      </c>
      <c r="U6497" t="s">
        <v>10772</v>
      </c>
    </row>
    <row r="6498" spans="1:21">
      <c r="A6498" s="117" t="s">
        <v>13511</v>
      </c>
      <c r="B6498" t="s">
        <v>14590</v>
      </c>
      <c r="C6498" t="s">
        <v>14593</v>
      </c>
      <c r="D6498">
        <v>28</v>
      </c>
      <c r="E6498">
        <v>22</v>
      </c>
      <c r="F6498" t="e">
        <v>#N/A</v>
      </c>
      <c r="G6498" t="e">
        <v>#N/A</v>
      </c>
      <c r="H6498">
        <v>1</v>
      </c>
      <c r="I6498">
        <v>1</v>
      </c>
      <c r="J6498">
        <v>0</v>
      </c>
      <c r="K6498" s="194" t="e">
        <v>#N/A</v>
      </c>
      <c r="L6498" t="s">
        <v>1083</v>
      </c>
      <c r="M6498" t="s">
        <v>1083</v>
      </c>
      <c r="O6498" t="s">
        <v>7876</v>
      </c>
      <c r="R6498" s="117" t="s">
        <v>14599</v>
      </c>
      <c r="S6498" s="117" t="s">
        <v>17529</v>
      </c>
      <c r="T6498" t="s">
        <v>17530</v>
      </c>
      <c r="U6498" t="s">
        <v>10773</v>
      </c>
    </row>
    <row r="6499" spans="1:21">
      <c r="A6499" s="117" t="s">
        <v>13504</v>
      </c>
      <c r="B6499" t="s">
        <v>14590</v>
      </c>
      <c r="C6499" t="s">
        <v>14593</v>
      </c>
      <c r="D6499">
        <v>28</v>
      </c>
      <c r="E6499">
        <v>22</v>
      </c>
      <c r="F6499" t="e">
        <v>#N/A</v>
      </c>
      <c r="G6499" t="e">
        <v>#N/A</v>
      </c>
      <c r="H6499">
        <v>1</v>
      </c>
      <c r="I6499">
        <v>1</v>
      </c>
      <c r="J6499">
        <v>0</v>
      </c>
      <c r="K6499" s="194" t="e">
        <v>#N/A</v>
      </c>
      <c r="L6499" t="s">
        <v>1083</v>
      </c>
      <c r="M6499" t="s">
        <v>1083</v>
      </c>
      <c r="O6499" t="s">
        <v>7876</v>
      </c>
      <c r="R6499" s="117" t="s">
        <v>14599</v>
      </c>
      <c r="S6499" s="117" t="s">
        <v>17529</v>
      </c>
      <c r="T6499" t="s">
        <v>17530</v>
      </c>
      <c r="U6499" t="s">
        <v>10773</v>
      </c>
    </row>
    <row r="6500" spans="1:21">
      <c r="A6500" s="117" t="s">
        <v>13505</v>
      </c>
      <c r="B6500" t="s">
        <v>14590</v>
      </c>
      <c r="C6500" t="s">
        <v>14593</v>
      </c>
      <c r="D6500">
        <v>28</v>
      </c>
      <c r="E6500">
        <v>22</v>
      </c>
      <c r="F6500" t="e">
        <v>#N/A</v>
      </c>
      <c r="G6500" t="e">
        <v>#N/A</v>
      </c>
      <c r="H6500">
        <v>1</v>
      </c>
      <c r="I6500">
        <v>1</v>
      </c>
      <c r="J6500">
        <v>0</v>
      </c>
      <c r="K6500" s="194" t="e">
        <v>#N/A</v>
      </c>
      <c r="L6500" t="s">
        <v>1083</v>
      </c>
      <c r="M6500" t="s">
        <v>1083</v>
      </c>
      <c r="O6500" t="s">
        <v>7876</v>
      </c>
      <c r="R6500" s="117" t="s">
        <v>14599</v>
      </c>
      <c r="S6500" s="117" t="s">
        <v>17529</v>
      </c>
      <c r="T6500" t="s">
        <v>17530</v>
      </c>
      <c r="U6500" t="s">
        <v>10772</v>
      </c>
    </row>
    <row r="6501" spans="1:21">
      <c r="A6501" s="117" t="s">
        <v>765</v>
      </c>
      <c r="B6501" t="s">
        <v>13815</v>
      </c>
      <c r="C6501" t="s">
        <v>14590</v>
      </c>
      <c r="D6501">
        <v>2</v>
      </c>
      <c r="E6501">
        <v>29</v>
      </c>
      <c r="F6501">
        <v>25</v>
      </c>
      <c r="G6501">
        <v>19</v>
      </c>
      <c r="H6501">
        <v>1</v>
      </c>
      <c r="I6501">
        <v>1</v>
      </c>
      <c r="J6501">
        <v>1789</v>
      </c>
      <c r="K6501" s="194">
        <v>1233</v>
      </c>
      <c r="L6501" t="s">
        <v>1083</v>
      </c>
      <c r="M6501" t="s">
        <v>1083</v>
      </c>
      <c r="N6501">
        <v>48</v>
      </c>
      <c r="O6501" t="s">
        <v>7876</v>
      </c>
      <c r="P6501" t="s">
        <v>7877</v>
      </c>
      <c r="Q6501">
        <v>4.8000000000000001E-2</v>
      </c>
      <c r="R6501" s="117" t="s">
        <v>14594</v>
      </c>
      <c r="S6501" s="117" t="s">
        <v>14589</v>
      </c>
      <c r="T6501" t="s">
        <v>12136</v>
      </c>
      <c r="U6501" t="s">
        <v>10772</v>
      </c>
    </row>
    <row r="6502" spans="1:21">
      <c r="A6502" s="117" t="s">
        <v>766</v>
      </c>
      <c r="B6502" t="s">
        <v>13815</v>
      </c>
      <c r="C6502" t="s">
        <v>13815</v>
      </c>
      <c r="D6502">
        <v>2</v>
      </c>
      <c r="E6502">
        <v>29</v>
      </c>
      <c r="F6502">
        <v>2</v>
      </c>
      <c r="G6502">
        <v>29</v>
      </c>
      <c r="H6502">
        <v>1</v>
      </c>
      <c r="I6502">
        <v>1</v>
      </c>
      <c r="J6502">
        <v>7228</v>
      </c>
      <c r="K6502" s="194">
        <v>2274</v>
      </c>
      <c r="L6502" t="s">
        <v>1083</v>
      </c>
      <c r="M6502" t="s">
        <v>1083</v>
      </c>
      <c r="N6502">
        <v>48</v>
      </c>
      <c r="O6502" t="s">
        <v>7876</v>
      </c>
      <c r="Q6502">
        <v>4.8000000000000001E-2</v>
      </c>
      <c r="R6502" s="117" t="s">
        <v>14594</v>
      </c>
      <c r="S6502" s="117" t="s">
        <v>14589</v>
      </c>
      <c r="T6502" t="s">
        <v>12136</v>
      </c>
      <c r="U6502" t="s">
        <v>10772</v>
      </c>
    </row>
    <row r="6503" spans="1:21">
      <c r="A6503" s="117" t="s">
        <v>11502</v>
      </c>
      <c r="B6503" t="s">
        <v>14590</v>
      </c>
      <c r="C6503" t="s">
        <v>14590</v>
      </c>
      <c r="D6503">
        <v>34</v>
      </c>
      <c r="E6503">
        <v>28</v>
      </c>
      <c r="F6503">
        <v>34</v>
      </c>
      <c r="G6503">
        <v>28</v>
      </c>
      <c r="H6503">
        <v>20</v>
      </c>
      <c r="I6503">
        <v>1</v>
      </c>
      <c r="J6503">
        <v>0</v>
      </c>
      <c r="K6503" s="194">
        <v>0</v>
      </c>
      <c r="L6503" t="s">
        <v>1075</v>
      </c>
      <c r="M6503" t="s">
        <v>1075</v>
      </c>
      <c r="N6503">
        <v>44</v>
      </c>
      <c r="O6503" t="s">
        <v>7876</v>
      </c>
      <c r="P6503" t="s">
        <v>11663</v>
      </c>
      <c r="Q6503">
        <v>4.3999999999999997E-2</v>
      </c>
      <c r="R6503" s="117" t="s">
        <v>15098</v>
      </c>
      <c r="S6503" s="117" t="s">
        <v>15099</v>
      </c>
      <c r="T6503" t="s">
        <v>12145</v>
      </c>
      <c r="U6503" t="s">
        <v>10773</v>
      </c>
    </row>
    <row r="6504" spans="1:21">
      <c r="A6504" s="117" t="s">
        <v>11503</v>
      </c>
      <c r="B6504" t="s">
        <v>13815</v>
      </c>
      <c r="C6504" t="s">
        <v>14590</v>
      </c>
      <c r="D6504">
        <v>2</v>
      </c>
      <c r="E6504">
        <v>28</v>
      </c>
      <c r="F6504">
        <v>34</v>
      </c>
      <c r="G6504">
        <v>28</v>
      </c>
      <c r="H6504">
        <v>40</v>
      </c>
      <c r="I6504">
        <v>40</v>
      </c>
      <c r="J6504">
        <v>650</v>
      </c>
      <c r="K6504" s="194">
        <v>0</v>
      </c>
      <c r="L6504" t="s">
        <v>1075</v>
      </c>
      <c r="M6504" t="s">
        <v>1075</v>
      </c>
      <c r="N6504">
        <v>29</v>
      </c>
      <c r="O6504" t="s">
        <v>7876</v>
      </c>
      <c r="P6504" t="s">
        <v>11663</v>
      </c>
      <c r="Q6504">
        <v>2.9000000000000001E-2</v>
      </c>
      <c r="R6504" s="117" t="s">
        <v>15098</v>
      </c>
      <c r="S6504" s="117" t="s">
        <v>15099</v>
      </c>
      <c r="T6504" t="s">
        <v>12145</v>
      </c>
      <c r="U6504" t="s">
        <v>10772</v>
      </c>
    </row>
    <row r="6505" spans="1:21">
      <c r="A6505" s="117" t="s">
        <v>767</v>
      </c>
      <c r="B6505" t="s">
        <v>13815</v>
      </c>
      <c r="C6505" t="s">
        <v>13815</v>
      </c>
      <c r="D6505">
        <v>2</v>
      </c>
      <c r="E6505">
        <v>29</v>
      </c>
      <c r="F6505">
        <v>2</v>
      </c>
      <c r="G6505">
        <v>29</v>
      </c>
      <c r="H6505">
        <v>1</v>
      </c>
      <c r="I6505">
        <v>1</v>
      </c>
      <c r="J6505">
        <v>8726</v>
      </c>
      <c r="K6505" s="194">
        <v>1931</v>
      </c>
      <c r="L6505" t="s">
        <v>1083</v>
      </c>
      <c r="M6505" t="s">
        <v>1083</v>
      </c>
      <c r="N6505">
        <v>65</v>
      </c>
      <c r="O6505" t="s">
        <v>7876</v>
      </c>
      <c r="Q6505">
        <v>6.5000000000000002E-2</v>
      </c>
      <c r="R6505" s="117" t="s">
        <v>14594</v>
      </c>
      <c r="S6505" s="117" t="s">
        <v>14589</v>
      </c>
      <c r="T6505" t="s">
        <v>12136</v>
      </c>
      <c r="U6505" t="s">
        <v>10772</v>
      </c>
    </row>
    <row r="6506" spans="1:21">
      <c r="A6506" s="117" t="s">
        <v>11504</v>
      </c>
      <c r="B6506" t="s">
        <v>14590</v>
      </c>
      <c r="C6506" t="s">
        <v>14590</v>
      </c>
      <c r="D6506">
        <v>34</v>
      </c>
      <c r="E6506">
        <v>28</v>
      </c>
      <c r="F6506">
        <v>34</v>
      </c>
      <c r="G6506">
        <v>28</v>
      </c>
      <c r="H6506">
        <v>10</v>
      </c>
      <c r="I6506">
        <v>10</v>
      </c>
      <c r="J6506">
        <v>0</v>
      </c>
      <c r="K6506" s="194">
        <v>0</v>
      </c>
      <c r="L6506" t="s">
        <v>1075</v>
      </c>
      <c r="M6506" t="s">
        <v>1075</v>
      </c>
      <c r="N6506">
        <v>43</v>
      </c>
      <c r="O6506" t="s">
        <v>7876</v>
      </c>
      <c r="P6506" t="s">
        <v>11663</v>
      </c>
      <c r="Q6506">
        <v>4.2999999999999997E-2</v>
      </c>
      <c r="R6506" s="117" t="s">
        <v>15098</v>
      </c>
      <c r="S6506" s="117" t="s">
        <v>15099</v>
      </c>
      <c r="T6506" t="s">
        <v>12145</v>
      </c>
      <c r="U6506" t="s">
        <v>10773</v>
      </c>
    </row>
    <row r="6507" spans="1:21">
      <c r="A6507" s="117" t="s">
        <v>768</v>
      </c>
      <c r="B6507" t="s">
        <v>13815</v>
      </c>
      <c r="C6507" t="s">
        <v>13815</v>
      </c>
      <c r="D6507">
        <v>2</v>
      </c>
      <c r="E6507">
        <v>29</v>
      </c>
      <c r="F6507">
        <v>2</v>
      </c>
      <c r="G6507">
        <v>29</v>
      </c>
      <c r="H6507">
        <v>1</v>
      </c>
      <c r="I6507">
        <v>1</v>
      </c>
      <c r="J6507">
        <v>7119</v>
      </c>
      <c r="K6507" s="194">
        <v>3971</v>
      </c>
      <c r="L6507" t="s">
        <v>1083</v>
      </c>
      <c r="M6507" t="s">
        <v>1083</v>
      </c>
      <c r="N6507">
        <v>48</v>
      </c>
      <c r="O6507" t="s">
        <v>7876</v>
      </c>
      <c r="Q6507">
        <v>4.8000000000000001E-2</v>
      </c>
      <c r="R6507" s="117" t="s">
        <v>14594</v>
      </c>
      <c r="S6507" s="117" t="s">
        <v>14589</v>
      </c>
      <c r="T6507" t="s">
        <v>12136</v>
      </c>
      <c r="U6507" t="s">
        <v>10772</v>
      </c>
    </row>
    <row r="6508" spans="1:21">
      <c r="A6508" s="117" t="s">
        <v>13512</v>
      </c>
      <c r="B6508" t="s">
        <v>14590</v>
      </c>
      <c r="C6508" t="s">
        <v>14593</v>
      </c>
      <c r="D6508">
        <v>73</v>
      </c>
      <c r="E6508">
        <v>67</v>
      </c>
      <c r="F6508" t="e">
        <v>#N/A</v>
      </c>
      <c r="G6508" t="e">
        <v>#N/A</v>
      </c>
      <c r="H6508">
        <v>1</v>
      </c>
      <c r="I6508">
        <v>1</v>
      </c>
      <c r="J6508">
        <v>0</v>
      </c>
      <c r="K6508" s="194" t="e">
        <v>#N/A</v>
      </c>
      <c r="L6508" t="s">
        <v>1100</v>
      </c>
      <c r="M6508" t="s">
        <v>1100</v>
      </c>
      <c r="N6508">
        <v>549000</v>
      </c>
      <c r="O6508" t="s">
        <v>7876</v>
      </c>
      <c r="P6508" t="s">
        <v>11351</v>
      </c>
      <c r="Q6508">
        <v>549</v>
      </c>
      <c r="R6508" s="117" t="s">
        <v>15025</v>
      </c>
      <c r="S6508" s="117" t="s">
        <v>14606</v>
      </c>
      <c r="T6508" t="s">
        <v>12138</v>
      </c>
      <c r="U6508" t="s">
        <v>10772</v>
      </c>
    </row>
    <row r="6509" spans="1:21">
      <c r="A6509" s="117" t="s">
        <v>11696</v>
      </c>
      <c r="B6509" t="s">
        <v>14590</v>
      </c>
      <c r="C6509" t="s">
        <v>14590</v>
      </c>
      <c r="D6509">
        <v>73</v>
      </c>
      <c r="E6509">
        <v>67</v>
      </c>
      <c r="F6509">
        <v>73</v>
      </c>
      <c r="G6509">
        <v>67</v>
      </c>
      <c r="H6509">
        <v>1</v>
      </c>
      <c r="I6509">
        <v>1</v>
      </c>
      <c r="J6509">
        <v>0</v>
      </c>
      <c r="K6509" s="194">
        <v>0</v>
      </c>
      <c r="L6509" t="s">
        <v>1100</v>
      </c>
      <c r="M6509" t="s">
        <v>1100</v>
      </c>
      <c r="N6509">
        <v>66000</v>
      </c>
      <c r="O6509" t="s">
        <v>7876</v>
      </c>
      <c r="P6509" t="s">
        <v>11697</v>
      </c>
      <c r="Q6509">
        <v>66</v>
      </c>
      <c r="R6509" s="117" t="s">
        <v>15025</v>
      </c>
      <c r="S6509" s="117" t="s">
        <v>14606</v>
      </c>
      <c r="T6509" t="s">
        <v>12138</v>
      </c>
      <c r="U6509" t="s">
        <v>10772</v>
      </c>
    </row>
    <row r="6510" spans="1:21">
      <c r="A6510" s="117" t="s">
        <v>18534</v>
      </c>
      <c r="B6510" t="s">
        <v>14590</v>
      </c>
      <c r="C6510" t="s">
        <v>14590</v>
      </c>
      <c r="D6510">
        <v>91</v>
      </c>
      <c r="E6510">
        <v>85</v>
      </c>
      <c r="F6510">
        <v>91</v>
      </c>
      <c r="G6510">
        <v>85</v>
      </c>
      <c r="H6510">
        <v>1</v>
      </c>
      <c r="I6510">
        <v>1</v>
      </c>
      <c r="J6510">
        <v>48</v>
      </c>
      <c r="K6510" s="194">
        <v>48</v>
      </c>
      <c r="L6510" t="s">
        <v>1100</v>
      </c>
      <c r="M6510" t="s">
        <v>1100</v>
      </c>
      <c r="O6510" t="s">
        <v>7876</v>
      </c>
      <c r="P6510" t="s">
        <v>13934</v>
      </c>
      <c r="R6510" s="117" t="s">
        <v>15025</v>
      </c>
      <c r="S6510" s="117" t="s">
        <v>14606</v>
      </c>
      <c r="T6510" t="s">
        <v>12138</v>
      </c>
      <c r="U6510" t="s">
        <v>10773</v>
      </c>
    </row>
    <row r="6511" spans="1:21">
      <c r="A6511" s="117" t="s">
        <v>11852</v>
      </c>
      <c r="B6511" t="s">
        <v>14590</v>
      </c>
      <c r="C6511" t="s">
        <v>14590</v>
      </c>
      <c r="D6511">
        <v>87</v>
      </c>
      <c r="E6511">
        <v>81</v>
      </c>
      <c r="F6511">
        <v>87</v>
      </c>
      <c r="G6511">
        <v>81</v>
      </c>
      <c r="H6511">
        <v>1</v>
      </c>
      <c r="I6511">
        <v>1</v>
      </c>
      <c r="J6511">
        <v>24</v>
      </c>
      <c r="K6511" s="194">
        <v>24</v>
      </c>
      <c r="L6511" t="s">
        <v>1100</v>
      </c>
      <c r="M6511" t="s">
        <v>1100</v>
      </c>
      <c r="O6511" t="s">
        <v>7876</v>
      </c>
      <c r="P6511" t="s">
        <v>11351</v>
      </c>
      <c r="R6511" s="117" t="s">
        <v>15025</v>
      </c>
      <c r="S6511" s="117" t="s">
        <v>14606</v>
      </c>
      <c r="T6511" t="s">
        <v>12138</v>
      </c>
      <c r="U6511" t="s">
        <v>10772</v>
      </c>
    </row>
    <row r="6512" spans="1:21">
      <c r="A6512" s="117" t="s">
        <v>18190</v>
      </c>
      <c r="B6512" t="s">
        <v>14590</v>
      </c>
      <c r="C6512" t="s">
        <v>14590</v>
      </c>
      <c r="D6512">
        <v>122</v>
      </c>
      <c r="E6512">
        <v>116</v>
      </c>
      <c r="F6512">
        <v>122</v>
      </c>
      <c r="G6512">
        <v>116</v>
      </c>
      <c r="H6512">
        <v>1</v>
      </c>
      <c r="I6512">
        <v>1</v>
      </c>
      <c r="J6512">
        <v>24</v>
      </c>
      <c r="K6512" s="194">
        <v>24</v>
      </c>
      <c r="L6512" t="s">
        <v>1100</v>
      </c>
      <c r="M6512" t="s">
        <v>1100</v>
      </c>
      <c r="O6512" t="s">
        <v>7876</v>
      </c>
      <c r="P6512" t="s">
        <v>13934</v>
      </c>
      <c r="R6512" s="117" t="s">
        <v>15025</v>
      </c>
      <c r="S6512" s="117" t="s">
        <v>14606</v>
      </c>
      <c r="T6512" t="s">
        <v>12138</v>
      </c>
      <c r="U6512" t="s">
        <v>10773</v>
      </c>
    </row>
    <row r="6513" spans="1:21">
      <c r="A6513" s="117" t="s">
        <v>13513</v>
      </c>
      <c r="B6513" t="s">
        <v>13815</v>
      </c>
      <c r="C6513" t="s">
        <v>13815</v>
      </c>
      <c r="D6513">
        <v>2</v>
      </c>
      <c r="E6513">
        <v>85</v>
      </c>
      <c r="F6513">
        <v>2</v>
      </c>
      <c r="G6513">
        <v>85</v>
      </c>
      <c r="H6513">
        <v>1</v>
      </c>
      <c r="I6513">
        <v>1</v>
      </c>
      <c r="J6513">
        <v>0</v>
      </c>
      <c r="K6513" s="194">
        <v>9</v>
      </c>
      <c r="L6513" t="s">
        <v>1100</v>
      </c>
      <c r="M6513" t="s">
        <v>1100</v>
      </c>
      <c r="O6513" t="s">
        <v>7876</v>
      </c>
      <c r="P6513" t="s">
        <v>13935</v>
      </c>
      <c r="R6513" s="117" t="s">
        <v>15025</v>
      </c>
      <c r="S6513" s="117" t="s">
        <v>14606</v>
      </c>
      <c r="T6513" t="s">
        <v>12138</v>
      </c>
      <c r="U6513" t="s">
        <v>10772</v>
      </c>
    </row>
    <row r="6514" spans="1:21">
      <c r="A6514" s="117" t="s">
        <v>12211</v>
      </c>
      <c r="B6514" t="s">
        <v>14590</v>
      </c>
      <c r="C6514" t="s">
        <v>14590</v>
      </c>
      <c r="D6514">
        <v>73</v>
      </c>
      <c r="E6514">
        <v>67</v>
      </c>
      <c r="F6514">
        <v>73</v>
      </c>
      <c r="G6514">
        <v>67</v>
      </c>
      <c r="H6514">
        <v>1</v>
      </c>
      <c r="I6514">
        <v>1</v>
      </c>
      <c r="J6514">
        <v>0</v>
      </c>
      <c r="K6514" s="194">
        <v>0</v>
      </c>
      <c r="L6514" t="s">
        <v>1083</v>
      </c>
      <c r="M6514" t="s">
        <v>1083</v>
      </c>
      <c r="O6514" t="s">
        <v>7876</v>
      </c>
      <c r="P6514" t="s">
        <v>12299</v>
      </c>
      <c r="R6514" s="117" t="s">
        <v>15025</v>
      </c>
      <c r="S6514" s="117" t="s">
        <v>14606</v>
      </c>
      <c r="T6514" t="s">
        <v>12138</v>
      </c>
      <c r="U6514" t="s">
        <v>10772</v>
      </c>
    </row>
    <row r="6515" spans="1:21">
      <c r="A6515" s="117" t="s">
        <v>11350</v>
      </c>
      <c r="B6515" t="s">
        <v>13815</v>
      </c>
      <c r="C6515" t="s">
        <v>13815</v>
      </c>
      <c r="D6515">
        <v>2</v>
      </c>
      <c r="E6515">
        <v>85</v>
      </c>
      <c r="F6515">
        <v>2</v>
      </c>
      <c r="G6515">
        <v>85</v>
      </c>
      <c r="H6515">
        <v>1</v>
      </c>
      <c r="I6515">
        <v>1</v>
      </c>
      <c r="J6515">
        <v>21</v>
      </c>
      <c r="K6515" s="194">
        <v>21</v>
      </c>
      <c r="L6515" t="s">
        <v>1100</v>
      </c>
      <c r="M6515" t="s">
        <v>1100</v>
      </c>
      <c r="O6515" t="s">
        <v>7876</v>
      </c>
      <c r="P6515" t="s">
        <v>12096</v>
      </c>
      <c r="R6515" s="117" t="s">
        <v>15025</v>
      </c>
      <c r="S6515" s="117" t="s">
        <v>14606</v>
      </c>
      <c r="T6515" t="s">
        <v>12138</v>
      </c>
      <c r="U6515" t="s">
        <v>10772</v>
      </c>
    </row>
    <row r="6516" spans="1:21">
      <c r="A6516" s="117" t="s">
        <v>11352</v>
      </c>
      <c r="B6516" t="s">
        <v>14590</v>
      </c>
      <c r="C6516" t="s">
        <v>14590</v>
      </c>
      <c r="D6516">
        <v>91</v>
      </c>
      <c r="E6516">
        <v>85</v>
      </c>
      <c r="F6516">
        <v>91</v>
      </c>
      <c r="G6516">
        <v>85</v>
      </c>
      <c r="H6516">
        <v>1</v>
      </c>
      <c r="I6516">
        <v>1</v>
      </c>
      <c r="J6516">
        <v>40</v>
      </c>
      <c r="K6516" s="194">
        <v>40</v>
      </c>
      <c r="L6516" t="s">
        <v>1100</v>
      </c>
      <c r="M6516" t="s">
        <v>1100</v>
      </c>
      <c r="O6516" t="s">
        <v>7876</v>
      </c>
      <c r="P6516" t="s">
        <v>11351</v>
      </c>
      <c r="R6516" s="117" t="s">
        <v>15025</v>
      </c>
      <c r="S6516" s="117" t="s">
        <v>14606</v>
      </c>
      <c r="T6516" t="s">
        <v>12138</v>
      </c>
      <c r="U6516" t="s">
        <v>10772</v>
      </c>
    </row>
    <row r="6517" spans="1:21">
      <c r="A6517" s="117" t="s">
        <v>21752</v>
      </c>
      <c r="B6517" t="s">
        <v>14590</v>
      </c>
      <c r="C6517" t="s">
        <v>14590</v>
      </c>
      <c r="D6517">
        <v>94</v>
      </c>
      <c r="E6517">
        <v>88</v>
      </c>
      <c r="F6517">
        <v>94</v>
      </c>
      <c r="G6517">
        <v>88</v>
      </c>
      <c r="H6517">
        <v>1</v>
      </c>
      <c r="I6517">
        <v>1</v>
      </c>
      <c r="J6517">
        <v>0</v>
      </c>
      <c r="K6517" s="194">
        <v>0</v>
      </c>
      <c r="L6517" t="s">
        <v>1100</v>
      </c>
      <c r="M6517" t="s">
        <v>1100</v>
      </c>
      <c r="N6517">
        <v>1</v>
      </c>
      <c r="O6517" t="s">
        <v>7876</v>
      </c>
      <c r="P6517" t="s">
        <v>8112</v>
      </c>
      <c r="Q6517">
        <v>1E-3</v>
      </c>
      <c r="R6517" s="117" t="s">
        <v>15025</v>
      </c>
      <c r="S6517" s="117" t="s">
        <v>14606</v>
      </c>
      <c r="T6517" t="s">
        <v>12138</v>
      </c>
      <c r="U6517" t="s">
        <v>10772</v>
      </c>
    </row>
    <row r="6518" spans="1:21">
      <c r="A6518" s="117" t="s">
        <v>20374</v>
      </c>
      <c r="B6518" t="s">
        <v>14590</v>
      </c>
      <c r="C6518" t="s">
        <v>14590</v>
      </c>
      <c r="D6518">
        <v>94</v>
      </c>
      <c r="E6518">
        <v>88</v>
      </c>
      <c r="F6518">
        <v>94</v>
      </c>
      <c r="G6518">
        <v>88</v>
      </c>
      <c r="H6518">
        <v>1</v>
      </c>
      <c r="I6518">
        <v>1</v>
      </c>
      <c r="J6518">
        <v>0</v>
      </c>
      <c r="K6518" s="194">
        <v>0</v>
      </c>
      <c r="L6518" t="s">
        <v>1083</v>
      </c>
      <c r="M6518" t="s">
        <v>1083</v>
      </c>
      <c r="N6518">
        <v>549000</v>
      </c>
      <c r="O6518" t="s">
        <v>7876</v>
      </c>
      <c r="P6518" t="s">
        <v>11351</v>
      </c>
      <c r="Q6518">
        <v>549</v>
      </c>
      <c r="R6518" s="117" t="s">
        <v>15025</v>
      </c>
      <c r="S6518" s="117" t="s">
        <v>14606</v>
      </c>
      <c r="T6518" t="s">
        <v>12138</v>
      </c>
      <c r="U6518" t="s">
        <v>10772</v>
      </c>
    </row>
    <row r="6519" spans="1:21">
      <c r="A6519" s="117" t="s">
        <v>21753</v>
      </c>
      <c r="B6519" t="s">
        <v>14590</v>
      </c>
      <c r="C6519" t="s">
        <v>14590</v>
      </c>
      <c r="D6519">
        <v>94</v>
      </c>
      <c r="E6519">
        <v>88</v>
      </c>
      <c r="F6519">
        <v>94</v>
      </c>
      <c r="G6519">
        <v>88</v>
      </c>
      <c r="H6519">
        <v>1</v>
      </c>
      <c r="I6519">
        <v>1</v>
      </c>
      <c r="J6519">
        <v>0</v>
      </c>
      <c r="K6519" s="194">
        <v>0</v>
      </c>
      <c r="L6519" t="s">
        <v>1100</v>
      </c>
      <c r="M6519" t="s">
        <v>1100</v>
      </c>
      <c r="N6519">
        <v>549000</v>
      </c>
      <c r="O6519" t="s">
        <v>7876</v>
      </c>
      <c r="P6519" t="s">
        <v>11351</v>
      </c>
      <c r="Q6519">
        <v>549</v>
      </c>
      <c r="R6519" s="117" t="s">
        <v>15025</v>
      </c>
      <c r="S6519" s="117" t="s">
        <v>14606</v>
      </c>
      <c r="T6519" t="s">
        <v>12138</v>
      </c>
      <c r="U6519" t="s">
        <v>10772</v>
      </c>
    </row>
    <row r="6520" spans="1:21">
      <c r="A6520" s="117" t="s">
        <v>11853</v>
      </c>
      <c r="B6520" t="s">
        <v>14590</v>
      </c>
      <c r="C6520" t="s">
        <v>14590</v>
      </c>
      <c r="D6520">
        <v>94</v>
      </c>
      <c r="E6520">
        <v>88</v>
      </c>
      <c r="F6520">
        <v>94</v>
      </c>
      <c r="G6520">
        <v>88</v>
      </c>
      <c r="H6520">
        <v>1</v>
      </c>
      <c r="I6520">
        <v>1</v>
      </c>
      <c r="J6520">
        <v>0</v>
      </c>
      <c r="K6520" s="194">
        <v>0</v>
      </c>
      <c r="L6520" t="s">
        <v>1100</v>
      </c>
      <c r="M6520" t="s">
        <v>1100</v>
      </c>
      <c r="N6520">
        <v>549000</v>
      </c>
      <c r="O6520" t="s">
        <v>7876</v>
      </c>
      <c r="P6520" t="s">
        <v>11351</v>
      </c>
      <c r="Q6520">
        <v>549</v>
      </c>
      <c r="R6520" s="117" t="s">
        <v>15025</v>
      </c>
      <c r="S6520" s="117" t="s">
        <v>14606</v>
      </c>
      <c r="T6520" t="s">
        <v>12138</v>
      </c>
      <c r="U6520" t="s">
        <v>10772</v>
      </c>
    </row>
    <row r="6521" spans="1:21">
      <c r="A6521" s="117" t="s">
        <v>13514</v>
      </c>
      <c r="B6521" t="s">
        <v>14590</v>
      </c>
      <c r="C6521" t="s">
        <v>14593</v>
      </c>
      <c r="D6521">
        <v>55</v>
      </c>
      <c r="E6521">
        <v>49</v>
      </c>
      <c r="F6521" t="e">
        <v>#N/A</v>
      </c>
      <c r="G6521" t="e">
        <v>#N/A</v>
      </c>
      <c r="H6521">
        <v>1</v>
      </c>
      <c r="I6521">
        <v>1</v>
      </c>
      <c r="J6521">
        <v>0</v>
      </c>
      <c r="K6521" s="194" t="e">
        <v>#N/A</v>
      </c>
      <c r="L6521" t="s">
        <v>1083</v>
      </c>
      <c r="M6521" t="s">
        <v>1083</v>
      </c>
      <c r="N6521">
        <v>25000</v>
      </c>
      <c r="O6521" t="s">
        <v>7876</v>
      </c>
      <c r="Q6521">
        <v>25</v>
      </c>
      <c r="R6521" s="117" t="s">
        <v>14599</v>
      </c>
      <c r="S6521" s="117" t="s">
        <v>14813</v>
      </c>
      <c r="T6521" t="s">
        <v>13806</v>
      </c>
      <c r="U6521" t="s">
        <v>10772</v>
      </c>
    </row>
    <row r="6522" spans="1:21">
      <c r="A6522" s="117" t="s">
        <v>13515</v>
      </c>
      <c r="B6522" t="s">
        <v>14590</v>
      </c>
      <c r="C6522" t="s">
        <v>14593</v>
      </c>
      <c r="D6522">
        <v>34</v>
      </c>
      <c r="E6522">
        <v>28</v>
      </c>
      <c r="F6522" t="e">
        <v>#N/A</v>
      </c>
      <c r="G6522" t="e">
        <v>#N/A</v>
      </c>
      <c r="H6522">
        <v>1</v>
      </c>
      <c r="I6522">
        <v>1</v>
      </c>
      <c r="J6522">
        <v>0</v>
      </c>
      <c r="K6522" s="194" t="e">
        <v>#N/A</v>
      </c>
      <c r="L6522" t="s">
        <v>1083</v>
      </c>
      <c r="M6522" t="s">
        <v>1083</v>
      </c>
      <c r="N6522">
        <v>300</v>
      </c>
      <c r="O6522" t="s">
        <v>7876</v>
      </c>
      <c r="P6522" t="s">
        <v>13930</v>
      </c>
      <c r="Q6522">
        <v>0.3</v>
      </c>
      <c r="R6522" s="117" t="s">
        <v>14599</v>
      </c>
      <c r="S6522" s="117" t="s">
        <v>15531</v>
      </c>
      <c r="T6522" t="s">
        <v>13814</v>
      </c>
      <c r="U6522" t="s">
        <v>10772</v>
      </c>
    </row>
    <row r="6523" spans="1:21">
      <c r="A6523" s="117" t="s">
        <v>16411</v>
      </c>
      <c r="B6523" t="s">
        <v>14590</v>
      </c>
      <c r="C6523" t="s">
        <v>14590</v>
      </c>
      <c r="D6523">
        <v>21</v>
      </c>
      <c r="E6523">
        <v>15</v>
      </c>
      <c r="F6523">
        <v>21</v>
      </c>
      <c r="G6523">
        <v>15</v>
      </c>
      <c r="H6523">
        <v>1</v>
      </c>
      <c r="I6523">
        <v>1</v>
      </c>
      <c r="J6523">
        <v>0</v>
      </c>
      <c r="K6523" s="194">
        <v>0</v>
      </c>
      <c r="L6523" t="s">
        <v>1075</v>
      </c>
      <c r="M6523" t="s">
        <v>1075</v>
      </c>
      <c r="N6523">
        <v>2</v>
      </c>
      <c r="O6523" t="s">
        <v>7876</v>
      </c>
      <c r="P6523" t="s">
        <v>7877</v>
      </c>
      <c r="Q6523">
        <v>2E-3</v>
      </c>
      <c r="R6523" s="117" t="s">
        <v>14605</v>
      </c>
      <c r="S6523" s="117" t="s">
        <v>14615</v>
      </c>
      <c r="T6523" t="e">
        <v>#N/A</v>
      </c>
      <c r="U6523" t="s">
        <v>10772</v>
      </c>
    </row>
    <row r="6524" spans="1:21">
      <c r="A6524" s="117" t="s">
        <v>16412</v>
      </c>
      <c r="B6524" t="s">
        <v>14590</v>
      </c>
      <c r="C6524" t="s">
        <v>14590</v>
      </c>
      <c r="D6524">
        <v>21</v>
      </c>
      <c r="E6524">
        <v>15</v>
      </c>
      <c r="F6524">
        <v>21</v>
      </c>
      <c r="G6524">
        <v>15</v>
      </c>
      <c r="H6524">
        <v>1</v>
      </c>
      <c r="I6524">
        <v>1</v>
      </c>
      <c r="J6524">
        <v>0</v>
      </c>
      <c r="K6524" s="194">
        <v>0</v>
      </c>
      <c r="L6524" t="s">
        <v>1075</v>
      </c>
      <c r="M6524" t="s">
        <v>1075</v>
      </c>
      <c r="N6524">
        <v>15</v>
      </c>
      <c r="O6524" t="s">
        <v>7876</v>
      </c>
      <c r="P6524" t="s">
        <v>7877</v>
      </c>
      <c r="Q6524">
        <v>1.4999999999999999E-2</v>
      </c>
      <c r="R6524" s="117" t="s">
        <v>14605</v>
      </c>
      <c r="S6524" s="117" t="s">
        <v>14615</v>
      </c>
      <c r="T6524" t="e">
        <v>#N/A</v>
      </c>
      <c r="U6524" t="s">
        <v>10772</v>
      </c>
    </row>
    <row r="6525" spans="1:21">
      <c r="A6525" s="117" t="s">
        <v>13492</v>
      </c>
      <c r="B6525" t="s">
        <v>14590</v>
      </c>
      <c r="C6525" t="s">
        <v>14593</v>
      </c>
      <c r="D6525">
        <v>122</v>
      </c>
      <c r="E6525">
        <v>116</v>
      </c>
      <c r="F6525" t="e">
        <v>#N/A</v>
      </c>
      <c r="G6525" t="e">
        <v>#N/A</v>
      </c>
      <c r="H6525">
        <v>1</v>
      </c>
      <c r="I6525">
        <v>1</v>
      </c>
      <c r="J6525">
        <v>0</v>
      </c>
      <c r="K6525" s="194" t="e">
        <v>#N/A</v>
      </c>
      <c r="L6525" t="s">
        <v>1100</v>
      </c>
      <c r="M6525" t="s">
        <v>1100</v>
      </c>
      <c r="N6525">
        <v>565000</v>
      </c>
      <c r="O6525" t="s">
        <v>7876</v>
      </c>
      <c r="P6525" t="s">
        <v>13932</v>
      </c>
      <c r="Q6525">
        <v>565</v>
      </c>
      <c r="R6525" s="117" t="s">
        <v>15025</v>
      </c>
      <c r="S6525" s="117" t="s">
        <v>14606</v>
      </c>
      <c r="T6525" t="s">
        <v>12138</v>
      </c>
      <c r="U6525" t="s">
        <v>10773</v>
      </c>
    </row>
    <row r="6526" spans="1:21">
      <c r="A6526" s="117" t="s">
        <v>13493</v>
      </c>
      <c r="B6526" t="s">
        <v>14590</v>
      </c>
      <c r="C6526" t="s">
        <v>14593</v>
      </c>
      <c r="D6526">
        <v>122</v>
      </c>
      <c r="E6526">
        <v>116</v>
      </c>
      <c r="F6526" t="e">
        <v>#N/A</v>
      </c>
      <c r="G6526" t="e">
        <v>#N/A</v>
      </c>
      <c r="H6526">
        <v>1</v>
      </c>
      <c r="I6526">
        <v>1</v>
      </c>
      <c r="J6526">
        <v>0</v>
      </c>
      <c r="K6526" s="194" t="e">
        <v>#N/A</v>
      </c>
      <c r="L6526" t="s">
        <v>1100</v>
      </c>
      <c r="M6526" t="s">
        <v>1100</v>
      </c>
      <c r="N6526">
        <v>565000</v>
      </c>
      <c r="O6526" t="s">
        <v>7876</v>
      </c>
      <c r="P6526" t="s">
        <v>13932</v>
      </c>
      <c r="Q6526">
        <v>565</v>
      </c>
      <c r="R6526" s="117" t="s">
        <v>15025</v>
      </c>
      <c r="S6526" s="117" t="s">
        <v>14606</v>
      </c>
      <c r="T6526" t="s">
        <v>12138</v>
      </c>
      <c r="U6526" t="s">
        <v>10772</v>
      </c>
    </row>
    <row r="6527" spans="1:21">
      <c r="A6527" s="117" t="s">
        <v>13494</v>
      </c>
      <c r="B6527" t="s">
        <v>14590</v>
      </c>
      <c r="C6527" t="s">
        <v>14593</v>
      </c>
      <c r="D6527">
        <v>122</v>
      </c>
      <c r="E6527">
        <v>116</v>
      </c>
      <c r="F6527" t="e">
        <v>#N/A</v>
      </c>
      <c r="G6527" t="e">
        <v>#N/A</v>
      </c>
      <c r="H6527">
        <v>1</v>
      </c>
      <c r="I6527">
        <v>1</v>
      </c>
      <c r="J6527">
        <v>0</v>
      </c>
      <c r="K6527" s="194" t="e">
        <v>#N/A</v>
      </c>
      <c r="L6527" t="s">
        <v>1100</v>
      </c>
      <c r="M6527" t="s">
        <v>1100</v>
      </c>
      <c r="N6527">
        <v>565000</v>
      </c>
      <c r="O6527" t="s">
        <v>7876</v>
      </c>
      <c r="P6527" t="s">
        <v>13932</v>
      </c>
      <c r="Q6527">
        <v>565</v>
      </c>
      <c r="R6527" s="117" t="s">
        <v>15025</v>
      </c>
      <c r="S6527" s="117" t="s">
        <v>14606</v>
      </c>
      <c r="T6527" t="s">
        <v>12138</v>
      </c>
      <c r="U6527" t="s">
        <v>10772</v>
      </c>
    </row>
    <row r="6528" spans="1:21">
      <c r="A6528" s="117" t="s">
        <v>13495</v>
      </c>
      <c r="B6528" t="s">
        <v>14590</v>
      </c>
      <c r="C6528" t="s">
        <v>14593</v>
      </c>
      <c r="D6528">
        <v>122</v>
      </c>
      <c r="E6528">
        <v>116</v>
      </c>
      <c r="F6528" t="e">
        <v>#N/A</v>
      </c>
      <c r="G6528" t="e">
        <v>#N/A</v>
      </c>
      <c r="H6528">
        <v>1</v>
      </c>
      <c r="I6528">
        <v>1</v>
      </c>
      <c r="J6528">
        <v>0</v>
      </c>
      <c r="K6528" s="194" t="e">
        <v>#N/A</v>
      </c>
      <c r="L6528" t="s">
        <v>1100</v>
      </c>
      <c r="M6528" t="s">
        <v>1100</v>
      </c>
      <c r="N6528">
        <v>565000</v>
      </c>
      <c r="O6528" t="s">
        <v>7876</v>
      </c>
      <c r="P6528" t="s">
        <v>13932</v>
      </c>
      <c r="Q6528">
        <v>565</v>
      </c>
      <c r="R6528" s="117" t="s">
        <v>15025</v>
      </c>
      <c r="S6528" s="117" t="s">
        <v>14606</v>
      </c>
      <c r="T6528" t="s">
        <v>12138</v>
      </c>
      <c r="U6528" t="s">
        <v>10772</v>
      </c>
    </row>
    <row r="6529" spans="1:21">
      <c r="A6529" s="117" t="s">
        <v>13496</v>
      </c>
      <c r="B6529" t="s">
        <v>14590</v>
      </c>
      <c r="C6529" t="s">
        <v>14593</v>
      </c>
      <c r="D6529">
        <v>122</v>
      </c>
      <c r="E6529">
        <v>116</v>
      </c>
      <c r="F6529" t="e">
        <v>#N/A</v>
      </c>
      <c r="G6529" t="e">
        <v>#N/A</v>
      </c>
      <c r="H6529">
        <v>1</v>
      </c>
      <c r="I6529">
        <v>1</v>
      </c>
      <c r="J6529">
        <v>0</v>
      </c>
      <c r="K6529" s="194" t="e">
        <v>#N/A</v>
      </c>
      <c r="L6529" t="s">
        <v>1100</v>
      </c>
      <c r="M6529" t="s">
        <v>1100</v>
      </c>
      <c r="N6529">
        <v>565000</v>
      </c>
      <c r="O6529" t="s">
        <v>7876</v>
      </c>
      <c r="P6529" t="s">
        <v>13932</v>
      </c>
      <c r="Q6529">
        <v>565</v>
      </c>
      <c r="R6529" s="117" t="s">
        <v>15025</v>
      </c>
      <c r="S6529" s="117" t="s">
        <v>14606</v>
      </c>
      <c r="T6529" t="s">
        <v>12138</v>
      </c>
      <c r="U6529" t="s">
        <v>10772</v>
      </c>
    </row>
    <row r="6530" spans="1:21">
      <c r="A6530" s="117" t="s">
        <v>13497</v>
      </c>
      <c r="B6530" t="s">
        <v>14590</v>
      </c>
      <c r="C6530" t="s">
        <v>14593</v>
      </c>
      <c r="D6530">
        <v>122</v>
      </c>
      <c r="E6530">
        <v>116</v>
      </c>
      <c r="F6530" t="e">
        <v>#N/A</v>
      </c>
      <c r="G6530" t="e">
        <v>#N/A</v>
      </c>
      <c r="H6530">
        <v>1</v>
      </c>
      <c r="I6530">
        <v>1</v>
      </c>
      <c r="J6530">
        <v>0</v>
      </c>
      <c r="K6530" s="194" t="e">
        <v>#N/A</v>
      </c>
      <c r="L6530" t="s">
        <v>1100</v>
      </c>
      <c r="M6530" t="s">
        <v>1100</v>
      </c>
      <c r="N6530">
        <v>425000</v>
      </c>
      <c r="O6530" t="s">
        <v>7876</v>
      </c>
      <c r="P6530" t="s">
        <v>13932</v>
      </c>
      <c r="Q6530">
        <v>425</v>
      </c>
      <c r="R6530" s="117" t="s">
        <v>15025</v>
      </c>
      <c r="S6530" s="117" t="s">
        <v>14606</v>
      </c>
      <c r="T6530" t="s">
        <v>12138</v>
      </c>
      <c r="U6530" t="s">
        <v>10772</v>
      </c>
    </row>
    <row r="6531" spans="1:21">
      <c r="A6531" s="117" t="s">
        <v>13498</v>
      </c>
      <c r="B6531" t="s">
        <v>14590</v>
      </c>
      <c r="C6531" t="s">
        <v>14593</v>
      </c>
      <c r="D6531">
        <v>122</v>
      </c>
      <c r="E6531">
        <v>116</v>
      </c>
      <c r="F6531" t="e">
        <v>#N/A</v>
      </c>
      <c r="G6531" t="e">
        <v>#N/A</v>
      </c>
      <c r="H6531">
        <v>1</v>
      </c>
      <c r="I6531">
        <v>1</v>
      </c>
      <c r="J6531">
        <v>0</v>
      </c>
      <c r="K6531" s="194" t="e">
        <v>#N/A</v>
      </c>
      <c r="L6531" t="s">
        <v>1100</v>
      </c>
      <c r="M6531" t="s">
        <v>1100</v>
      </c>
      <c r="N6531">
        <v>425000</v>
      </c>
      <c r="O6531" t="s">
        <v>7876</v>
      </c>
      <c r="P6531" t="s">
        <v>13932</v>
      </c>
      <c r="Q6531">
        <v>425</v>
      </c>
      <c r="R6531" s="117" t="s">
        <v>15025</v>
      </c>
      <c r="S6531" s="117" t="s">
        <v>14606</v>
      </c>
      <c r="T6531" t="s">
        <v>12138</v>
      </c>
      <c r="U6531" t="s">
        <v>10772</v>
      </c>
    </row>
    <row r="6532" spans="1:21">
      <c r="A6532" s="117" t="s">
        <v>13499</v>
      </c>
      <c r="B6532" t="s">
        <v>14590</v>
      </c>
      <c r="C6532" t="s">
        <v>14593</v>
      </c>
      <c r="D6532">
        <v>108</v>
      </c>
      <c r="E6532">
        <v>102</v>
      </c>
      <c r="F6532" t="e">
        <v>#N/A</v>
      </c>
      <c r="G6532" t="e">
        <v>#N/A</v>
      </c>
      <c r="H6532">
        <v>1</v>
      </c>
      <c r="I6532">
        <v>1</v>
      </c>
      <c r="J6532">
        <v>0</v>
      </c>
      <c r="K6532" s="194" t="e">
        <v>#N/A</v>
      </c>
      <c r="L6532" t="s">
        <v>1100</v>
      </c>
      <c r="M6532" t="s">
        <v>1100</v>
      </c>
      <c r="N6532">
        <v>250000</v>
      </c>
      <c r="O6532" t="s">
        <v>7876</v>
      </c>
      <c r="P6532" t="s">
        <v>13933</v>
      </c>
      <c r="Q6532">
        <v>250</v>
      </c>
      <c r="R6532" s="117" t="s">
        <v>15025</v>
      </c>
      <c r="S6532" s="117" t="s">
        <v>14606</v>
      </c>
      <c r="T6532" t="s">
        <v>12138</v>
      </c>
      <c r="U6532" t="s">
        <v>10773</v>
      </c>
    </row>
    <row r="6533" spans="1:21">
      <c r="A6533" s="117" t="s">
        <v>13500</v>
      </c>
      <c r="B6533" t="s">
        <v>14590</v>
      </c>
      <c r="C6533" t="s">
        <v>14593</v>
      </c>
      <c r="D6533">
        <v>95</v>
      </c>
      <c r="E6533">
        <v>89</v>
      </c>
      <c r="F6533" t="e">
        <v>#N/A</v>
      </c>
      <c r="G6533" t="e">
        <v>#N/A</v>
      </c>
      <c r="H6533">
        <v>1</v>
      </c>
      <c r="I6533">
        <v>1</v>
      </c>
      <c r="J6533">
        <v>0</v>
      </c>
      <c r="K6533" s="194" t="e">
        <v>#N/A</v>
      </c>
      <c r="L6533" t="s">
        <v>1100</v>
      </c>
      <c r="M6533" t="s">
        <v>1100</v>
      </c>
      <c r="N6533">
        <v>250000</v>
      </c>
      <c r="O6533" t="s">
        <v>7876</v>
      </c>
      <c r="P6533" t="s">
        <v>13933</v>
      </c>
      <c r="Q6533">
        <v>250</v>
      </c>
      <c r="R6533" s="117" t="s">
        <v>15025</v>
      </c>
      <c r="S6533" s="117" t="s">
        <v>14615</v>
      </c>
      <c r="T6533" t="e">
        <v>#N/A</v>
      </c>
      <c r="U6533" t="s">
        <v>10773</v>
      </c>
    </row>
    <row r="6534" spans="1:21">
      <c r="A6534" s="117" t="s">
        <v>13501</v>
      </c>
      <c r="B6534" t="s">
        <v>14590</v>
      </c>
      <c r="C6534" t="s">
        <v>14593</v>
      </c>
      <c r="D6534">
        <v>108</v>
      </c>
      <c r="E6534">
        <v>102</v>
      </c>
      <c r="F6534" t="e">
        <v>#N/A</v>
      </c>
      <c r="G6534" t="e">
        <v>#N/A</v>
      </c>
      <c r="H6534">
        <v>1</v>
      </c>
      <c r="I6534">
        <v>1</v>
      </c>
      <c r="J6534">
        <v>0</v>
      </c>
      <c r="K6534" s="194" t="e">
        <v>#N/A</v>
      </c>
      <c r="L6534" t="s">
        <v>1100</v>
      </c>
      <c r="M6534" t="s">
        <v>1100</v>
      </c>
      <c r="N6534">
        <v>250000</v>
      </c>
      <c r="O6534" t="s">
        <v>7876</v>
      </c>
      <c r="P6534" t="s">
        <v>13933</v>
      </c>
      <c r="Q6534">
        <v>250</v>
      </c>
      <c r="R6534" s="117" t="s">
        <v>15025</v>
      </c>
      <c r="S6534" s="117" t="s">
        <v>14606</v>
      </c>
      <c r="T6534" t="s">
        <v>12138</v>
      </c>
      <c r="U6534" t="s">
        <v>10772</v>
      </c>
    </row>
    <row r="6535" spans="1:21">
      <c r="A6535" s="117" t="s">
        <v>13502</v>
      </c>
      <c r="B6535" t="s">
        <v>14590</v>
      </c>
      <c r="C6535" t="s">
        <v>14593</v>
      </c>
      <c r="D6535">
        <v>95</v>
      </c>
      <c r="E6535">
        <v>89</v>
      </c>
      <c r="F6535" t="e">
        <v>#N/A</v>
      </c>
      <c r="G6535" t="e">
        <v>#N/A</v>
      </c>
      <c r="H6535">
        <v>1</v>
      </c>
      <c r="I6535">
        <v>1</v>
      </c>
      <c r="J6535">
        <v>0</v>
      </c>
      <c r="K6535" s="194" t="e">
        <v>#N/A</v>
      </c>
      <c r="L6535" t="s">
        <v>1100</v>
      </c>
      <c r="M6535" t="s">
        <v>1100</v>
      </c>
      <c r="N6535">
        <v>250000</v>
      </c>
      <c r="O6535" t="s">
        <v>7876</v>
      </c>
      <c r="P6535" t="s">
        <v>13933</v>
      </c>
      <c r="Q6535">
        <v>250</v>
      </c>
      <c r="R6535" s="117" t="s">
        <v>15025</v>
      </c>
      <c r="S6535" s="117" t="s">
        <v>14615</v>
      </c>
      <c r="T6535" t="e">
        <v>#N/A</v>
      </c>
      <c r="U6535" t="s">
        <v>10772</v>
      </c>
    </row>
    <row r="6536" spans="1:21">
      <c r="A6536" s="117" t="s">
        <v>13503</v>
      </c>
      <c r="B6536" t="s">
        <v>14590</v>
      </c>
      <c r="C6536" t="s">
        <v>14593</v>
      </c>
      <c r="D6536">
        <v>95</v>
      </c>
      <c r="E6536">
        <v>89</v>
      </c>
      <c r="F6536" t="e">
        <v>#N/A</v>
      </c>
      <c r="G6536" t="e">
        <v>#N/A</v>
      </c>
      <c r="H6536">
        <v>1</v>
      </c>
      <c r="I6536">
        <v>1</v>
      </c>
      <c r="J6536">
        <v>0</v>
      </c>
      <c r="K6536" s="194" t="e">
        <v>#N/A</v>
      </c>
      <c r="L6536" t="s">
        <v>1100</v>
      </c>
      <c r="M6536" t="s">
        <v>1100</v>
      </c>
      <c r="N6536">
        <v>250000</v>
      </c>
      <c r="O6536" t="s">
        <v>7876</v>
      </c>
      <c r="P6536" t="s">
        <v>13933</v>
      </c>
      <c r="Q6536">
        <v>250</v>
      </c>
      <c r="R6536" s="117" t="s">
        <v>15025</v>
      </c>
      <c r="S6536" s="117" t="s">
        <v>14615</v>
      </c>
      <c r="T6536" t="e">
        <v>#N/A</v>
      </c>
      <c r="U6536" t="s">
        <v>10773</v>
      </c>
    </row>
    <row r="6537" spans="1:21">
      <c r="A6537" s="117" t="s">
        <v>11505</v>
      </c>
      <c r="B6537" t="s">
        <v>13815</v>
      </c>
      <c r="C6537" t="s">
        <v>14590</v>
      </c>
      <c r="D6537">
        <v>2</v>
      </c>
      <c r="E6537">
        <v>28</v>
      </c>
      <c r="F6537">
        <v>34</v>
      </c>
      <c r="G6537">
        <v>28</v>
      </c>
      <c r="H6537">
        <v>10</v>
      </c>
      <c r="I6537">
        <v>10</v>
      </c>
      <c r="J6537">
        <v>228</v>
      </c>
      <c r="K6537" s="194">
        <v>0</v>
      </c>
      <c r="L6537" t="s">
        <v>1075</v>
      </c>
      <c r="M6537" t="s">
        <v>1075</v>
      </c>
      <c r="N6537">
        <v>79</v>
      </c>
      <c r="O6537" t="s">
        <v>7876</v>
      </c>
      <c r="P6537" t="s">
        <v>11698</v>
      </c>
      <c r="Q6537">
        <v>7.9000000000000001E-2</v>
      </c>
      <c r="R6537" s="117" t="s">
        <v>15098</v>
      </c>
      <c r="S6537" s="117" t="s">
        <v>15099</v>
      </c>
      <c r="T6537" t="s">
        <v>12145</v>
      </c>
      <c r="U6537" t="s">
        <v>10772</v>
      </c>
    </row>
    <row r="6538" spans="1:21">
      <c r="A6538" s="117" t="s">
        <v>19898</v>
      </c>
      <c r="B6538" t="s">
        <v>14590</v>
      </c>
      <c r="C6538" t="s">
        <v>14593</v>
      </c>
      <c r="D6538">
        <v>28</v>
      </c>
      <c r="E6538">
        <v>22</v>
      </c>
      <c r="F6538" t="e">
        <v>#N/A</v>
      </c>
      <c r="G6538" t="e">
        <v>#N/A</v>
      </c>
      <c r="H6538">
        <v>10</v>
      </c>
      <c r="I6538">
        <v>10</v>
      </c>
      <c r="J6538">
        <v>0</v>
      </c>
      <c r="K6538" s="194" t="e">
        <v>#N/A</v>
      </c>
      <c r="L6538" t="s">
        <v>1075</v>
      </c>
      <c r="M6538" t="s">
        <v>1075</v>
      </c>
      <c r="N6538">
        <v>75</v>
      </c>
      <c r="O6538" t="s">
        <v>7876</v>
      </c>
      <c r="Q6538">
        <v>7.4999999999999997E-2</v>
      </c>
      <c r="R6538" s="117" t="s">
        <v>14687</v>
      </c>
      <c r="S6538" s="117" t="s">
        <v>14688</v>
      </c>
      <c r="T6538" t="s">
        <v>13996</v>
      </c>
      <c r="U6538" t="s">
        <v>10772</v>
      </c>
    </row>
    <row r="6539" spans="1:21">
      <c r="A6539" s="117" t="s">
        <v>1507</v>
      </c>
      <c r="B6539" t="s">
        <v>14590</v>
      </c>
      <c r="C6539" t="s">
        <v>14590</v>
      </c>
      <c r="D6539">
        <v>25</v>
      </c>
      <c r="E6539">
        <v>19</v>
      </c>
      <c r="F6539">
        <v>25</v>
      </c>
      <c r="G6539">
        <v>19</v>
      </c>
      <c r="H6539">
        <v>10</v>
      </c>
      <c r="I6539">
        <v>10</v>
      </c>
      <c r="J6539">
        <v>99999</v>
      </c>
      <c r="K6539" s="194">
        <v>0</v>
      </c>
      <c r="L6539" t="s">
        <v>1075</v>
      </c>
      <c r="M6539" t="s">
        <v>1075</v>
      </c>
      <c r="N6539">
        <v>75</v>
      </c>
      <c r="O6539" t="s">
        <v>7876</v>
      </c>
      <c r="Q6539">
        <v>7.4999999999999997E-2</v>
      </c>
      <c r="R6539" s="117" t="s">
        <v>15098</v>
      </c>
      <c r="S6539" s="117" t="s">
        <v>15099</v>
      </c>
      <c r="T6539" t="s">
        <v>12145</v>
      </c>
      <c r="U6539" t="s">
        <v>10773</v>
      </c>
    </row>
    <row r="6540" spans="1:21">
      <c r="A6540" s="117" t="s">
        <v>11243</v>
      </c>
      <c r="B6540" t="s">
        <v>14590</v>
      </c>
      <c r="C6540" t="s">
        <v>14590</v>
      </c>
      <c r="D6540">
        <v>66</v>
      </c>
      <c r="E6540">
        <v>60</v>
      </c>
      <c r="F6540">
        <v>66</v>
      </c>
      <c r="G6540">
        <v>60</v>
      </c>
      <c r="H6540">
        <v>1</v>
      </c>
      <c r="I6540">
        <v>1</v>
      </c>
      <c r="J6540">
        <v>0</v>
      </c>
      <c r="K6540" s="194">
        <v>0</v>
      </c>
      <c r="L6540" t="s">
        <v>1079</v>
      </c>
      <c r="M6540" t="s">
        <v>1079</v>
      </c>
      <c r="N6540">
        <v>8000</v>
      </c>
      <c r="O6540" t="s">
        <v>7876</v>
      </c>
      <c r="P6540" t="s">
        <v>8782</v>
      </c>
      <c r="Q6540">
        <v>8</v>
      </c>
      <c r="R6540" s="117" t="s">
        <v>14673</v>
      </c>
      <c r="S6540" s="117" t="s">
        <v>14674</v>
      </c>
      <c r="T6540" t="s">
        <v>13995</v>
      </c>
      <c r="U6540" t="s">
        <v>10772</v>
      </c>
    </row>
    <row r="6541" spans="1:21">
      <c r="A6541" s="117" t="s">
        <v>3541</v>
      </c>
      <c r="B6541" t="s">
        <v>14590</v>
      </c>
      <c r="C6541" t="s">
        <v>14590</v>
      </c>
      <c r="D6541">
        <v>82</v>
      </c>
      <c r="E6541">
        <v>76</v>
      </c>
      <c r="F6541">
        <v>82</v>
      </c>
      <c r="G6541">
        <v>76</v>
      </c>
      <c r="H6541">
        <v>6</v>
      </c>
      <c r="I6541">
        <v>6</v>
      </c>
      <c r="J6541">
        <v>360</v>
      </c>
      <c r="K6541" s="194">
        <v>360</v>
      </c>
      <c r="L6541" t="s">
        <v>1079</v>
      </c>
      <c r="M6541" t="s">
        <v>1079</v>
      </c>
      <c r="N6541">
        <v>53</v>
      </c>
      <c r="O6541" t="s">
        <v>7876</v>
      </c>
      <c r="P6541" t="s">
        <v>8889</v>
      </c>
      <c r="Q6541">
        <v>5.2999999999999999E-2</v>
      </c>
      <c r="R6541" s="117" t="s">
        <v>14620</v>
      </c>
      <c r="S6541" s="117" t="s">
        <v>14621</v>
      </c>
      <c r="T6541" t="s">
        <v>17448</v>
      </c>
      <c r="U6541" t="s">
        <v>10772</v>
      </c>
    </row>
    <row r="6542" spans="1:21">
      <c r="A6542" s="117" t="s">
        <v>3542</v>
      </c>
      <c r="B6542" t="s">
        <v>14590</v>
      </c>
      <c r="C6542" t="s">
        <v>14590</v>
      </c>
      <c r="D6542">
        <v>82</v>
      </c>
      <c r="E6542">
        <v>76</v>
      </c>
      <c r="F6542">
        <v>82</v>
      </c>
      <c r="G6542">
        <v>76</v>
      </c>
      <c r="H6542">
        <v>6</v>
      </c>
      <c r="I6542">
        <v>6</v>
      </c>
      <c r="J6542">
        <v>108</v>
      </c>
      <c r="K6542" s="194">
        <v>108</v>
      </c>
      <c r="L6542" t="s">
        <v>1079</v>
      </c>
      <c r="M6542" t="s">
        <v>1079</v>
      </c>
      <c r="N6542">
        <v>59</v>
      </c>
      <c r="O6542" t="s">
        <v>7876</v>
      </c>
      <c r="P6542" t="s">
        <v>15585</v>
      </c>
      <c r="Q6542">
        <v>5.8999999999999997E-2</v>
      </c>
      <c r="R6542" s="117" t="s">
        <v>14620</v>
      </c>
      <c r="S6542" s="117" t="s">
        <v>14621</v>
      </c>
      <c r="T6542" t="s">
        <v>17448</v>
      </c>
      <c r="U6542" t="s">
        <v>10772</v>
      </c>
    </row>
    <row r="6543" spans="1:21">
      <c r="A6543" s="117" t="s">
        <v>3543</v>
      </c>
      <c r="B6543" t="s">
        <v>14590</v>
      </c>
      <c r="C6543" t="s">
        <v>14590</v>
      </c>
      <c r="D6543">
        <v>82</v>
      </c>
      <c r="E6543">
        <v>76</v>
      </c>
      <c r="F6543">
        <v>82</v>
      </c>
      <c r="G6543">
        <v>76</v>
      </c>
      <c r="H6543">
        <v>6</v>
      </c>
      <c r="I6543">
        <v>6</v>
      </c>
      <c r="J6543">
        <v>360</v>
      </c>
      <c r="K6543" s="194">
        <v>360</v>
      </c>
      <c r="L6543" t="s">
        <v>1079</v>
      </c>
      <c r="M6543" t="s">
        <v>1079</v>
      </c>
      <c r="N6543">
        <v>62</v>
      </c>
      <c r="O6543" t="s">
        <v>7876</v>
      </c>
      <c r="P6543" t="s">
        <v>8889</v>
      </c>
      <c r="Q6543">
        <v>6.2E-2</v>
      </c>
      <c r="R6543" s="117" t="s">
        <v>14620</v>
      </c>
      <c r="S6543" s="117" t="s">
        <v>14621</v>
      </c>
      <c r="T6543" t="s">
        <v>17448</v>
      </c>
      <c r="U6543" t="s">
        <v>10772</v>
      </c>
    </row>
    <row r="6544" spans="1:21">
      <c r="A6544" s="117" t="s">
        <v>3544</v>
      </c>
      <c r="B6544" t="s">
        <v>14590</v>
      </c>
      <c r="C6544" t="s">
        <v>14590</v>
      </c>
      <c r="D6544">
        <v>82</v>
      </c>
      <c r="E6544">
        <v>76</v>
      </c>
      <c r="F6544">
        <v>82</v>
      </c>
      <c r="G6544">
        <v>76</v>
      </c>
      <c r="H6544">
        <v>6</v>
      </c>
      <c r="I6544">
        <v>6</v>
      </c>
      <c r="J6544">
        <v>120</v>
      </c>
      <c r="K6544" s="194">
        <v>120</v>
      </c>
      <c r="L6544" t="s">
        <v>1079</v>
      </c>
      <c r="M6544" t="s">
        <v>1079</v>
      </c>
      <c r="N6544">
        <v>61</v>
      </c>
      <c r="O6544" t="s">
        <v>7876</v>
      </c>
      <c r="P6544" t="s">
        <v>8890</v>
      </c>
      <c r="Q6544">
        <v>6.0999999999999999E-2</v>
      </c>
      <c r="R6544" s="117" t="s">
        <v>14620</v>
      </c>
      <c r="S6544" s="117" t="s">
        <v>14621</v>
      </c>
      <c r="T6544" t="s">
        <v>17448</v>
      </c>
      <c r="U6544" t="s">
        <v>10772</v>
      </c>
    </row>
    <row r="6545" spans="1:21">
      <c r="A6545" s="117" t="s">
        <v>3545</v>
      </c>
      <c r="B6545" t="s">
        <v>14590</v>
      </c>
      <c r="C6545" t="s">
        <v>14590</v>
      </c>
      <c r="D6545">
        <v>82</v>
      </c>
      <c r="E6545">
        <v>76</v>
      </c>
      <c r="F6545">
        <v>82</v>
      </c>
      <c r="G6545">
        <v>76</v>
      </c>
      <c r="H6545">
        <v>6</v>
      </c>
      <c r="I6545">
        <v>6</v>
      </c>
      <c r="J6545">
        <v>216</v>
      </c>
      <c r="K6545" s="194">
        <v>216</v>
      </c>
      <c r="L6545" t="s">
        <v>1079</v>
      </c>
      <c r="M6545" t="s">
        <v>1079</v>
      </c>
      <c r="N6545">
        <v>60</v>
      </c>
      <c r="O6545" t="s">
        <v>7876</v>
      </c>
      <c r="P6545" t="s">
        <v>8891</v>
      </c>
      <c r="Q6545">
        <v>0.06</v>
      </c>
      <c r="R6545" s="117" t="s">
        <v>14620</v>
      </c>
      <c r="S6545" s="117" t="s">
        <v>14621</v>
      </c>
      <c r="T6545" t="s">
        <v>17448</v>
      </c>
      <c r="U6545" t="s">
        <v>10772</v>
      </c>
    </row>
    <row r="6546" spans="1:21">
      <c r="A6546" s="117" t="s">
        <v>3546</v>
      </c>
      <c r="B6546" t="s">
        <v>14590</v>
      </c>
      <c r="C6546" t="s">
        <v>14590</v>
      </c>
      <c r="D6546">
        <v>82</v>
      </c>
      <c r="E6546">
        <v>76</v>
      </c>
      <c r="F6546">
        <v>82</v>
      </c>
      <c r="G6546">
        <v>76</v>
      </c>
      <c r="H6546">
        <v>6</v>
      </c>
      <c r="I6546">
        <v>6</v>
      </c>
      <c r="J6546">
        <v>48</v>
      </c>
      <c r="K6546" s="194">
        <v>48</v>
      </c>
      <c r="L6546" t="s">
        <v>1079</v>
      </c>
      <c r="M6546" t="s">
        <v>1079</v>
      </c>
      <c r="N6546">
        <v>65</v>
      </c>
      <c r="O6546" t="s">
        <v>7876</v>
      </c>
      <c r="P6546" t="s">
        <v>8889</v>
      </c>
      <c r="Q6546">
        <v>6.5000000000000002E-2</v>
      </c>
      <c r="R6546" s="117" t="s">
        <v>14620</v>
      </c>
      <c r="S6546" s="117" t="s">
        <v>14621</v>
      </c>
      <c r="T6546" t="s">
        <v>17448</v>
      </c>
      <c r="U6546" t="s">
        <v>10772</v>
      </c>
    </row>
    <row r="6547" spans="1:21">
      <c r="A6547" s="117" t="s">
        <v>3547</v>
      </c>
      <c r="B6547" t="s">
        <v>14590</v>
      </c>
      <c r="C6547" t="s">
        <v>14590</v>
      </c>
      <c r="D6547">
        <v>82</v>
      </c>
      <c r="E6547">
        <v>76</v>
      </c>
      <c r="F6547">
        <v>82</v>
      </c>
      <c r="G6547">
        <v>76</v>
      </c>
      <c r="H6547">
        <v>3</v>
      </c>
      <c r="I6547">
        <v>3</v>
      </c>
      <c r="J6547">
        <v>36</v>
      </c>
      <c r="K6547" s="194">
        <v>36</v>
      </c>
      <c r="L6547" t="s">
        <v>1079</v>
      </c>
      <c r="M6547" t="s">
        <v>1079</v>
      </c>
      <c r="N6547">
        <v>107</v>
      </c>
      <c r="O6547" t="s">
        <v>7876</v>
      </c>
      <c r="P6547" t="s">
        <v>8892</v>
      </c>
      <c r="Q6547">
        <v>0.107</v>
      </c>
      <c r="R6547" s="117" t="s">
        <v>14605</v>
      </c>
      <c r="S6547" s="117" t="s">
        <v>14621</v>
      </c>
      <c r="T6547" t="s">
        <v>17448</v>
      </c>
      <c r="U6547" t="s">
        <v>10772</v>
      </c>
    </row>
    <row r="6548" spans="1:21">
      <c r="A6548" s="117" t="s">
        <v>13516</v>
      </c>
      <c r="B6548" t="s">
        <v>14590</v>
      </c>
      <c r="C6548" t="s">
        <v>14593</v>
      </c>
      <c r="D6548">
        <v>38</v>
      </c>
      <c r="E6548">
        <v>32</v>
      </c>
      <c r="F6548" t="e">
        <v>#N/A</v>
      </c>
      <c r="G6548" t="e">
        <v>#N/A</v>
      </c>
      <c r="H6548">
        <v>1</v>
      </c>
      <c r="I6548">
        <v>1</v>
      </c>
      <c r="J6548">
        <v>0</v>
      </c>
      <c r="K6548" s="194" t="e">
        <v>#N/A</v>
      </c>
      <c r="L6548" t="s">
        <v>1100</v>
      </c>
      <c r="M6548" t="s">
        <v>1100</v>
      </c>
      <c r="O6548" t="s">
        <v>7876</v>
      </c>
      <c r="R6548" s="117" t="s">
        <v>14599</v>
      </c>
      <c r="S6548" s="117" t="s">
        <v>14606</v>
      </c>
      <c r="T6548" t="s">
        <v>12138</v>
      </c>
      <c r="U6548" t="s">
        <v>10772</v>
      </c>
    </row>
    <row r="6549" spans="1:21">
      <c r="A6549" s="117" t="s">
        <v>13517</v>
      </c>
      <c r="B6549" t="s">
        <v>14590</v>
      </c>
      <c r="C6549" t="s">
        <v>14593</v>
      </c>
      <c r="D6549">
        <v>40</v>
      </c>
      <c r="E6549">
        <v>34</v>
      </c>
      <c r="F6549" t="e">
        <v>#N/A</v>
      </c>
      <c r="G6549" t="e">
        <v>#N/A</v>
      </c>
      <c r="H6549">
        <v>1</v>
      </c>
      <c r="I6549">
        <v>1</v>
      </c>
      <c r="J6549">
        <v>0</v>
      </c>
      <c r="K6549" s="194" t="e">
        <v>#N/A</v>
      </c>
      <c r="L6549" t="s">
        <v>1100</v>
      </c>
      <c r="M6549" t="s">
        <v>1100</v>
      </c>
      <c r="O6549" t="s">
        <v>7876</v>
      </c>
      <c r="R6549" s="117" t="s">
        <v>14599</v>
      </c>
      <c r="S6549" s="117" t="s">
        <v>14606</v>
      </c>
      <c r="T6549" t="s">
        <v>12138</v>
      </c>
      <c r="U6549" t="s">
        <v>10772</v>
      </c>
    </row>
    <row r="6550" spans="1:21">
      <c r="A6550" s="117" t="s">
        <v>13518</v>
      </c>
      <c r="B6550" t="s">
        <v>14590</v>
      </c>
      <c r="C6550" t="s">
        <v>14593</v>
      </c>
      <c r="D6550">
        <v>164</v>
      </c>
      <c r="E6550">
        <v>158</v>
      </c>
      <c r="F6550" t="e">
        <v>#N/A</v>
      </c>
      <c r="G6550" t="e">
        <v>#N/A</v>
      </c>
      <c r="H6550">
        <v>1</v>
      </c>
      <c r="I6550">
        <v>1</v>
      </c>
      <c r="J6550">
        <v>0</v>
      </c>
      <c r="K6550" s="194" t="e">
        <v>#N/A</v>
      </c>
      <c r="L6550" t="s">
        <v>1100</v>
      </c>
      <c r="M6550" t="s">
        <v>1100</v>
      </c>
      <c r="O6550" t="s">
        <v>7876</v>
      </c>
      <c r="R6550" s="117" t="s">
        <v>14599</v>
      </c>
      <c r="S6550" s="117" t="s">
        <v>14606</v>
      </c>
      <c r="T6550" t="s">
        <v>12138</v>
      </c>
      <c r="U6550" t="s">
        <v>10772</v>
      </c>
    </row>
    <row r="6551" spans="1:21">
      <c r="A6551" s="117" t="s">
        <v>13519</v>
      </c>
      <c r="B6551" t="s">
        <v>14590</v>
      </c>
      <c r="C6551" t="s">
        <v>14593</v>
      </c>
      <c r="D6551">
        <v>38</v>
      </c>
      <c r="E6551">
        <v>32</v>
      </c>
      <c r="F6551" t="e">
        <v>#N/A</v>
      </c>
      <c r="G6551" t="e">
        <v>#N/A</v>
      </c>
      <c r="H6551">
        <v>1</v>
      </c>
      <c r="I6551">
        <v>1</v>
      </c>
      <c r="J6551">
        <v>0</v>
      </c>
      <c r="K6551" s="194" t="e">
        <v>#N/A</v>
      </c>
      <c r="L6551" t="s">
        <v>1100</v>
      </c>
      <c r="M6551" t="s">
        <v>1100</v>
      </c>
      <c r="O6551" t="s">
        <v>7876</v>
      </c>
      <c r="R6551" s="117" t="s">
        <v>14599</v>
      </c>
      <c r="S6551" s="117" t="s">
        <v>14606</v>
      </c>
      <c r="T6551" t="s">
        <v>12138</v>
      </c>
      <c r="U6551" t="s">
        <v>10772</v>
      </c>
    </row>
    <row r="6552" spans="1:21">
      <c r="A6552" s="117" t="s">
        <v>22674</v>
      </c>
      <c r="B6552" t="s">
        <v>14590</v>
      </c>
      <c r="C6552" t="s">
        <v>14590</v>
      </c>
      <c r="D6552">
        <v>26</v>
      </c>
      <c r="E6552">
        <v>20</v>
      </c>
      <c r="F6552">
        <v>26</v>
      </c>
      <c r="G6552">
        <v>20</v>
      </c>
      <c r="H6552">
        <v>1</v>
      </c>
      <c r="I6552">
        <v>1</v>
      </c>
      <c r="J6552">
        <v>5</v>
      </c>
      <c r="K6552" s="194">
        <v>5</v>
      </c>
      <c r="L6552" t="s">
        <v>1076</v>
      </c>
      <c r="M6552" t="s">
        <v>1076</v>
      </c>
      <c r="N6552">
        <v>5427</v>
      </c>
      <c r="O6552" t="s">
        <v>7876</v>
      </c>
      <c r="P6552" t="s">
        <v>22675</v>
      </c>
      <c r="Q6552">
        <v>5.4269999999999996</v>
      </c>
      <c r="R6552" s="117" t="s">
        <v>14620</v>
      </c>
      <c r="S6552" s="117" t="s">
        <v>14621</v>
      </c>
      <c r="T6552" t="s">
        <v>17448</v>
      </c>
      <c r="U6552" t="s">
        <v>10772</v>
      </c>
    </row>
    <row r="6553" spans="1:21">
      <c r="A6553" s="117" t="s">
        <v>22676</v>
      </c>
      <c r="B6553" t="s">
        <v>14590</v>
      </c>
      <c r="C6553" t="s">
        <v>14590</v>
      </c>
      <c r="D6553">
        <v>26</v>
      </c>
      <c r="E6553">
        <v>20</v>
      </c>
      <c r="F6553">
        <v>26</v>
      </c>
      <c r="G6553">
        <v>20</v>
      </c>
      <c r="H6553">
        <v>1</v>
      </c>
      <c r="I6553">
        <v>1</v>
      </c>
      <c r="J6553">
        <v>8</v>
      </c>
      <c r="K6553" s="194">
        <v>8</v>
      </c>
      <c r="L6553" t="s">
        <v>1076</v>
      </c>
      <c r="M6553" t="s">
        <v>1076</v>
      </c>
      <c r="N6553">
        <v>7283</v>
      </c>
      <c r="O6553" t="s">
        <v>7876</v>
      </c>
      <c r="P6553" t="s">
        <v>22677</v>
      </c>
      <c r="Q6553">
        <v>7.2830000000000004</v>
      </c>
      <c r="R6553" s="117" t="s">
        <v>14620</v>
      </c>
      <c r="S6553" s="117" t="s">
        <v>14621</v>
      </c>
      <c r="T6553" t="s">
        <v>17448</v>
      </c>
      <c r="U6553" t="s">
        <v>10772</v>
      </c>
    </row>
    <row r="6554" spans="1:21">
      <c r="A6554" s="117" t="s">
        <v>11244</v>
      </c>
      <c r="B6554" t="s">
        <v>14590</v>
      </c>
      <c r="C6554" t="s">
        <v>14590</v>
      </c>
      <c r="D6554">
        <v>108</v>
      </c>
      <c r="E6554">
        <v>102</v>
      </c>
      <c r="F6554">
        <v>108</v>
      </c>
      <c r="G6554">
        <v>102</v>
      </c>
      <c r="H6554">
        <v>1</v>
      </c>
      <c r="I6554">
        <v>1</v>
      </c>
      <c r="J6554">
        <v>0</v>
      </c>
      <c r="K6554" s="194">
        <v>0</v>
      </c>
      <c r="L6554" t="s">
        <v>1079</v>
      </c>
      <c r="M6554" t="s">
        <v>1079</v>
      </c>
      <c r="N6554">
        <v>9000</v>
      </c>
      <c r="O6554" t="s">
        <v>7876</v>
      </c>
      <c r="P6554" t="s">
        <v>8782</v>
      </c>
      <c r="Q6554">
        <v>9</v>
      </c>
      <c r="R6554" s="117" t="s">
        <v>14673</v>
      </c>
      <c r="S6554" s="117" t="s">
        <v>14674</v>
      </c>
      <c r="T6554" t="s">
        <v>13995</v>
      </c>
      <c r="U6554" t="s">
        <v>10772</v>
      </c>
    </row>
    <row r="6555" spans="1:21">
      <c r="A6555" s="117" t="s">
        <v>11506</v>
      </c>
      <c r="B6555" t="s">
        <v>14590</v>
      </c>
      <c r="C6555" t="s">
        <v>14590</v>
      </c>
      <c r="D6555">
        <v>108</v>
      </c>
      <c r="E6555">
        <v>102</v>
      </c>
      <c r="F6555">
        <v>108</v>
      </c>
      <c r="G6555">
        <v>102</v>
      </c>
      <c r="H6555">
        <v>1</v>
      </c>
      <c r="I6555">
        <v>1</v>
      </c>
      <c r="J6555">
        <v>0</v>
      </c>
      <c r="K6555" s="194">
        <v>0</v>
      </c>
      <c r="L6555" t="s">
        <v>1079</v>
      </c>
      <c r="M6555" t="s">
        <v>1079</v>
      </c>
      <c r="N6555">
        <v>9000</v>
      </c>
      <c r="O6555" t="s">
        <v>7876</v>
      </c>
      <c r="P6555" t="s">
        <v>8782</v>
      </c>
      <c r="Q6555">
        <v>9</v>
      </c>
      <c r="R6555" s="117" t="s">
        <v>14673</v>
      </c>
      <c r="S6555" s="117" t="s">
        <v>14674</v>
      </c>
      <c r="T6555" t="s">
        <v>13995</v>
      </c>
      <c r="U6555" t="s">
        <v>10772</v>
      </c>
    </row>
    <row r="6556" spans="1:21">
      <c r="A6556" s="117" t="s">
        <v>11699</v>
      </c>
      <c r="B6556" t="s">
        <v>14590</v>
      </c>
      <c r="C6556" t="s">
        <v>14590</v>
      </c>
      <c r="D6556">
        <v>108</v>
      </c>
      <c r="E6556">
        <v>102</v>
      </c>
      <c r="F6556">
        <v>108</v>
      </c>
      <c r="G6556">
        <v>102</v>
      </c>
      <c r="H6556">
        <v>1</v>
      </c>
      <c r="I6556">
        <v>1</v>
      </c>
      <c r="J6556">
        <v>0</v>
      </c>
      <c r="K6556" s="194">
        <v>0</v>
      </c>
      <c r="L6556" t="s">
        <v>1079</v>
      </c>
      <c r="M6556" t="s">
        <v>1079</v>
      </c>
      <c r="N6556">
        <v>9000</v>
      </c>
      <c r="O6556" t="s">
        <v>7876</v>
      </c>
      <c r="P6556" t="s">
        <v>8782</v>
      </c>
      <c r="Q6556">
        <v>9</v>
      </c>
      <c r="R6556" s="117" t="s">
        <v>14673</v>
      </c>
      <c r="S6556" s="117" t="s">
        <v>14674</v>
      </c>
      <c r="T6556" t="s">
        <v>13995</v>
      </c>
      <c r="U6556" t="s">
        <v>10772</v>
      </c>
    </row>
    <row r="6557" spans="1:21">
      <c r="A6557" s="117" t="s">
        <v>13520</v>
      </c>
      <c r="B6557" t="s">
        <v>14590</v>
      </c>
      <c r="C6557" t="s">
        <v>14590</v>
      </c>
      <c r="D6557">
        <v>108</v>
      </c>
      <c r="E6557">
        <v>102</v>
      </c>
      <c r="F6557">
        <v>108</v>
      </c>
      <c r="G6557">
        <v>102</v>
      </c>
      <c r="H6557">
        <v>1</v>
      </c>
      <c r="I6557">
        <v>1</v>
      </c>
      <c r="J6557">
        <v>0</v>
      </c>
      <c r="K6557" s="194">
        <v>0</v>
      </c>
      <c r="L6557" t="s">
        <v>1079</v>
      </c>
      <c r="M6557" t="s">
        <v>1079</v>
      </c>
      <c r="N6557">
        <v>9000</v>
      </c>
      <c r="O6557" t="s">
        <v>7876</v>
      </c>
      <c r="P6557" t="s">
        <v>8782</v>
      </c>
      <c r="Q6557">
        <v>9</v>
      </c>
      <c r="R6557" s="117" t="s">
        <v>14673</v>
      </c>
      <c r="S6557" s="117" t="s">
        <v>14674</v>
      </c>
      <c r="T6557" t="s">
        <v>13995</v>
      </c>
      <c r="U6557" t="s">
        <v>10772</v>
      </c>
    </row>
    <row r="6558" spans="1:21">
      <c r="A6558" s="117" t="s">
        <v>14365</v>
      </c>
      <c r="B6558" t="s">
        <v>14590</v>
      </c>
      <c r="C6558" t="s">
        <v>14590</v>
      </c>
      <c r="D6558">
        <v>108</v>
      </c>
      <c r="E6558">
        <v>102</v>
      </c>
      <c r="F6558">
        <v>108</v>
      </c>
      <c r="G6558">
        <v>102</v>
      </c>
      <c r="H6558">
        <v>1</v>
      </c>
      <c r="I6558">
        <v>1</v>
      </c>
      <c r="J6558">
        <v>0</v>
      </c>
      <c r="K6558" s="194">
        <v>0</v>
      </c>
      <c r="L6558" t="s">
        <v>1079</v>
      </c>
      <c r="M6558" t="s">
        <v>1079</v>
      </c>
      <c r="N6558">
        <v>9000</v>
      </c>
      <c r="O6558" t="s">
        <v>7876</v>
      </c>
      <c r="P6558" t="s">
        <v>13936</v>
      </c>
      <c r="Q6558">
        <v>9</v>
      </c>
      <c r="R6558" s="117" t="s">
        <v>14673</v>
      </c>
      <c r="S6558" s="117" t="s">
        <v>14674</v>
      </c>
      <c r="T6558" t="s">
        <v>13995</v>
      </c>
      <c r="U6558" t="s">
        <v>10772</v>
      </c>
    </row>
    <row r="6559" spans="1:21">
      <c r="A6559" s="117" t="s">
        <v>15586</v>
      </c>
      <c r="B6559" t="s">
        <v>14590</v>
      </c>
      <c r="C6559" t="s">
        <v>14590</v>
      </c>
      <c r="D6559">
        <v>108</v>
      </c>
      <c r="E6559">
        <v>102</v>
      </c>
      <c r="F6559">
        <v>108</v>
      </c>
      <c r="G6559">
        <v>102</v>
      </c>
      <c r="H6559">
        <v>1</v>
      </c>
      <c r="I6559">
        <v>1</v>
      </c>
      <c r="J6559">
        <v>0</v>
      </c>
      <c r="K6559" s="194">
        <v>0</v>
      </c>
      <c r="L6559" t="s">
        <v>1079</v>
      </c>
      <c r="M6559" t="s">
        <v>1079</v>
      </c>
      <c r="N6559">
        <v>9000</v>
      </c>
      <c r="O6559" t="s">
        <v>7876</v>
      </c>
      <c r="P6559" t="s">
        <v>13936</v>
      </c>
      <c r="Q6559">
        <v>9</v>
      </c>
      <c r="R6559" s="117" t="s">
        <v>14673</v>
      </c>
      <c r="S6559" s="117" t="s">
        <v>14674</v>
      </c>
      <c r="T6559" t="s">
        <v>13995</v>
      </c>
      <c r="U6559" t="s">
        <v>10772</v>
      </c>
    </row>
    <row r="6560" spans="1:21">
      <c r="A6560" s="117" t="s">
        <v>16534</v>
      </c>
      <c r="B6560" t="s">
        <v>14590</v>
      </c>
      <c r="C6560" t="s">
        <v>14590</v>
      </c>
      <c r="D6560">
        <v>108</v>
      </c>
      <c r="E6560">
        <v>102</v>
      </c>
      <c r="F6560">
        <v>108</v>
      </c>
      <c r="G6560">
        <v>102</v>
      </c>
      <c r="H6560">
        <v>1</v>
      </c>
      <c r="I6560">
        <v>1</v>
      </c>
      <c r="J6560">
        <v>0</v>
      </c>
      <c r="K6560" s="194">
        <v>0</v>
      </c>
      <c r="L6560" t="s">
        <v>1079</v>
      </c>
      <c r="M6560" t="s">
        <v>1079</v>
      </c>
      <c r="N6560">
        <v>9000</v>
      </c>
      <c r="O6560" t="s">
        <v>7876</v>
      </c>
      <c r="P6560" t="s">
        <v>16535</v>
      </c>
      <c r="Q6560">
        <v>9</v>
      </c>
      <c r="R6560" s="117" t="s">
        <v>14673</v>
      </c>
      <c r="S6560" s="117" t="s">
        <v>14674</v>
      </c>
      <c r="T6560" t="s">
        <v>13995</v>
      </c>
      <c r="U6560" t="s">
        <v>10772</v>
      </c>
    </row>
    <row r="6561" spans="1:21">
      <c r="A6561" s="117" t="s">
        <v>17132</v>
      </c>
      <c r="B6561" t="s">
        <v>14590</v>
      </c>
      <c r="C6561" t="s">
        <v>14590</v>
      </c>
      <c r="D6561">
        <v>108</v>
      </c>
      <c r="E6561">
        <v>102</v>
      </c>
      <c r="F6561">
        <v>108</v>
      </c>
      <c r="G6561">
        <v>102</v>
      </c>
      <c r="H6561">
        <v>1</v>
      </c>
      <c r="I6561">
        <v>1</v>
      </c>
      <c r="J6561">
        <v>0</v>
      </c>
      <c r="K6561" s="194">
        <v>0</v>
      </c>
      <c r="L6561" t="s">
        <v>1079</v>
      </c>
      <c r="M6561" t="s">
        <v>1079</v>
      </c>
      <c r="N6561">
        <v>9000</v>
      </c>
      <c r="O6561" t="s">
        <v>7876</v>
      </c>
      <c r="P6561" t="s">
        <v>16535</v>
      </c>
      <c r="Q6561">
        <v>9</v>
      </c>
      <c r="R6561" s="117" t="s">
        <v>14673</v>
      </c>
      <c r="S6561" s="117" t="s">
        <v>14674</v>
      </c>
      <c r="T6561" t="s">
        <v>13995</v>
      </c>
      <c r="U6561" t="s">
        <v>10772</v>
      </c>
    </row>
    <row r="6562" spans="1:21">
      <c r="A6562" s="117" t="s">
        <v>17531</v>
      </c>
      <c r="B6562" t="s">
        <v>14590</v>
      </c>
      <c r="C6562" t="s">
        <v>14590</v>
      </c>
      <c r="D6562">
        <v>108</v>
      </c>
      <c r="E6562">
        <v>102</v>
      </c>
      <c r="F6562">
        <v>108</v>
      </c>
      <c r="G6562">
        <v>102</v>
      </c>
      <c r="H6562">
        <v>1</v>
      </c>
      <c r="I6562">
        <v>1</v>
      </c>
      <c r="J6562">
        <v>0</v>
      </c>
      <c r="K6562" s="194">
        <v>0</v>
      </c>
      <c r="L6562" t="s">
        <v>1079</v>
      </c>
      <c r="M6562" t="s">
        <v>1079</v>
      </c>
      <c r="N6562">
        <v>9000</v>
      </c>
      <c r="O6562" t="s">
        <v>7876</v>
      </c>
      <c r="P6562" t="s">
        <v>13936</v>
      </c>
      <c r="Q6562">
        <v>9</v>
      </c>
      <c r="R6562" s="117" t="s">
        <v>14673</v>
      </c>
      <c r="S6562" s="117" t="s">
        <v>14674</v>
      </c>
      <c r="T6562" t="s">
        <v>13995</v>
      </c>
      <c r="U6562" t="s">
        <v>10772</v>
      </c>
    </row>
    <row r="6563" spans="1:21">
      <c r="A6563" s="117" t="s">
        <v>18742</v>
      </c>
      <c r="B6563" t="s">
        <v>14590</v>
      </c>
      <c r="C6563" t="s">
        <v>14590</v>
      </c>
      <c r="D6563">
        <v>80</v>
      </c>
      <c r="E6563">
        <v>74</v>
      </c>
      <c r="F6563">
        <v>80</v>
      </c>
      <c r="G6563">
        <v>74</v>
      </c>
      <c r="H6563">
        <v>1</v>
      </c>
      <c r="I6563">
        <v>1</v>
      </c>
      <c r="J6563">
        <v>0</v>
      </c>
      <c r="K6563" s="194">
        <v>0</v>
      </c>
      <c r="L6563" t="s">
        <v>1079</v>
      </c>
      <c r="M6563" t="s">
        <v>1079</v>
      </c>
      <c r="N6563">
        <v>10000</v>
      </c>
      <c r="O6563" t="s">
        <v>7876</v>
      </c>
      <c r="P6563" t="s">
        <v>18290</v>
      </c>
      <c r="Q6563">
        <v>10</v>
      </c>
      <c r="R6563" s="117" t="s">
        <v>14673</v>
      </c>
      <c r="S6563" s="117" t="s">
        <v>14674</v>
      </c>
      <c r="T6563" t="s">
        <v>13995</v>
      </c>
      <c r="U6563" t="s">
        <v>10772</v>
      </c>
    </row>
    <row r="6564" spans="1:21">
      <c r="A6564" s="117" t="s">
        <v>18743</v>
      </c>
      <c r="B6564" t="s">
        <v>14590</v>
      </c>
      <c r="C6564" t="s">
        <v>14590</v>
      </c>
      <c r="D6564">
        <v>80</v>
      </c>
      <c r="E6564">
        <v>74</v>
      </c>
      <c r="F6564">
        <v>80</v>
      </c>
      <c r="G6564">
        <v>74</v>
      </c>
      <c r="H6564">
        <v>1</v>
      </c>
      <c r="I6564">
        <v>1</v>
      </c>
      <c r="J6564">
        <v>0</v>
      </c>
      <c r="K6564" s="194">
        <v>0</v>
      </c>
      <c r="L6564" t="s">
        <v>1079</v>
      </c>
      <c r="M6564" t="s">
        <v>1079</v>
      </c>
      <c r="N6564">
        <v>10000</v>
      </c>
      <c r="O6564" t="s">
        <v>7876</v>
      </c>
      <c r="P6564" t="s">
        <v>18290</v>
      </c>
      <c r="Q6564">
        <v>10</v>
      </c>
      <c r="R6564" s="117" t="s">
        <v>14673</v>
      </c>
      <c r="S6564" s="117" t="s">
        <v>14674</v>
      </c>
      <c r="T6564" t="s">
        <v>13995</v>
      </c>
      <c r="U6564" t="s">
        <v>10772</v>
      </c>
    </row>
    <row r="6565" spans="1:21">
      <c r="A6565" s="117" t="s">
        <v>19899</v>
      </c>
      <c r="B6565" t="s">
        <v>14590</v>
      </c>
      <c r="C6565" t="s">
        <v>14590</v>
      </c>
      <c r="D6565">
        <v>80</v>
      </c>
      <c r="E6565">
        <v>74</v>
      </c>
      <c r="F6565">
        <v>80</v>
      </c>
      <c r="G6565">
        <v>74</v>
      </c>
      <c r="H6565">
        <v>1</v>
      </c>
      <c r="I6565">
        <v>1</v>
      </c>
      <c r="J6565">
        <v>0</v>
      </c>
      <c r="K6565" s="194">
        <v>0</v>
      </c>
      <c r="L6565" t="s">
        <v>1079</v>
      </c>
      <c r="M6565" t="s">
        <v>1079</v>
      </c>
      <c r="N6565">
        <v>10000</v>
      </c>
      <c r="O6565" t="s">
        <v>7876</v>
      </c>
      <c r="P6565" t="s">
        <v>18290</v>
      </c>
      <c r="Q6565">
        <v>10</v>
      </c>
      <c r="R6565" s="117" t="s">
        <v>14673</v>
      </c>
      <c r="S6565" s="117" t="s">
        <v>14674</v>
      </c>
      <c r="T6565" t="s">
        <v>13995</v>
      </c>
      <c r="U6565" t="s">
        <v>10772</v>
      </c>
    </row>
    <row r="6566" spans="1:21">
      <c r="A6566" s="117" t="s">
        <v>21050</v>
      </c>
      <c r="B6566" t="s">
        <v>14590</v>
      </c>
      <c r="C6566" t="s">
        <v>14590</v>
      </c>
      <c r="D6566">
        <v>80</v>
      </c>
      <c r="E6566">
        <v>74</v>
      </c>
      <c r="F6566">
        <v>80</v>
      </c>
      <c r="G6566">
        <v>74</v>
      </c>
      <c r="H6566">
        <v>1</v>
      </c>
      <c r="I6566">
        <v>1</v>
      </c>
      <c r="J6566">
        <v>0</v>
      </c>
      <c r="K6566" s="194">
        <v>0</v>
      </c>
      <c r="L6566" t="s">
        <v>1079</v>
      </c>
      <c r="M6566" t="s">
        <v>1079</v>
      </c>
      <c r="N6566">
        <v>10000</v>
      </c>
      <c r="O6566" t="s">
        <v>7876</v>
      </c>
      <c r="P6566" t="s">
        <v>18290</v>
      </c>
      <c r="Q6566">
        <v>10</v>
      </c>
      <c r="R6566" s="117" t="s">
        <v>14673</v>
      </c>
      <c r="S6566" s="117" t="s">
        <v>14674</v>
      </c>
      <c r="T6566" t="s">
        <v>13995</v>
      </c>
      <c r="U6566" t="s">
        <v>10772</v>
      </c>
    </row>
    <row r="6567" spans="1:21">
      <c r="A6567" s="117" t="s">
        <v>21051</v>
      </c>
      <c r="B6567" t="s">
        <v>14590</v>
      </c>
      <c r="C6567" t="s">
        <v>14590</v>
      </c>
      <c r="D6567">
        <v>80</v>
      </c>
      <c r="E6567">
        <v>74</v>
      </c>
      <c r="F6567">
        <v>80</v>
      </c>
      <c r="G6567">
        <v>74</v>
      </c>
      <c r="H6567">
        <v>1</v>
      </c>
      <c r="I6567">
        <v>1</v>
      </c>
      <c r="J6567">
        <v>0</v>
      </c>
      <c r="K6567" s="194">
        <v>0</v>
      </c>
      <c r="L6567" t="s">
        <v>1079</v>
      </c>
      <c r="M6567" t="s">
        <v>1079</v>
      </c>
      <c r="N6567">
        <v>10000</v>
      </c>
      <c r="O6567" t="s">
        <v>7876</v>
      </c>
      <c r="P6567" t="s">
        <v>18290</v>
      </c>
      <c r="Q6567">
        <v>10</v>
      </c>
      <c r="R6567" s="117" t="s">
        <v>14673</v>
      </c>
      <c r="S6567" s="117" t="s">
        <v>14674</v>
      </c>
      <c r="T6567" t="s">
        <v>13995</v>
      </c>
      <c r="U6567" t="s">
        <v>10772</v>
      </c>
    </row>
    <row r="6568" spans="1:21">
      <c r="A6568" s="117" t="s">
        <v>21052</v>
      </c>
      <c r="B6568" t="s">
        <v>14590</v>
      </c>
      <c r="C6568" t="s">
        <v>14590</v>
      </c>
      <c r="D6568">
        <v>80</v>
      </c>
      <c r="E6568">
        <v>74</v>
      </c>
      <c r="F6568">
        <v>80</v>
      </c>
      <c r="G6568">
        <v>74</v>
      </c>
      <c r="H6568">
        <v>1</v>
      </c>
      <c r="I6568">
        <v>1</v>
      </c>
      <c r="J6568">
        <v>0</v>
      </c>
      <c r="K6568" s="194">
        <v>0</v>
      </c>
      <c r="L6568" t="s">
        <v>1079</v>
      </c>
      <c r="M6568" t="s">
        <v>1079</v>
      </c>
      <c r="N6568">
        <v>10000</v>
      </c>
      <c r="O6568" t="s">
        <v>7876</v>
      </c>
      <c r="P6568" t="s">
        <v>18290</v>
      </c>
      <c r="Q6568">
        <v>10</v>
      </c>
      <c r="R6568" s="117" t="s">
        <v>14673</v>
      </c>
      <c r="S6568" s="117" t="s">
        <v>14674</v>
      </c>
      <c r="T6568" t="s">
        <v>13995</v>
      </c>
      <c r="U6568" t="s">
        <v>10772</v>
      </c>
    </row>
    <row r="6569" spans="1:21">
      <c r="A6569" s="117" t="s">
        <v>21754</v>
      </c>
      <c r="B6569" t="s">
        <v>14590</v>
      </c>
      <c r="C6569" t="s">
        <v>14590</v>
      </c>
      <c r="D6569">
        <v>80</v>
      </c>
      <c r="E6569">
        <v>74</v>
      </c>
      <c r="F6569">
        <v>80</v>
      </c>
      <c r="G6569">
        <v>74</v>
      </c>
      <c r="H6569">
        <v>1</v>
      </c>
      <c r="I6569">
        <v>1</v>
      </c>
      <c r="J6569">
        <v>0</v>
      </c>
      <c r="K6569" s="194">
        <v>0</v>
      </c>
      <c r="L6569" t="s">
        <v>1079</v>
      </c>
      <c r="M6569" t="s">
        <v>1079</v>
      </c>
      <c r="N6569">
        <v>10000</v>
      </c>
      <c r="O6569" t="s">
        <v>7876</v>
      </c>
      <c r="P6569" t="s">
        <v>18290</v>
      </c>
      <c r="Q6569">
        <v>10</v>
      </c>
      <c r="R6569" s="117" t="s">
        <v>14673</v>
      </c>
      <c r="S6569" s="117" t="s">
        <v>14674</v>
      </c>
      <c r="T6569" t="s">
        <v>13995</v>
      </c>
      <c r="U6569" t="s">
        <v>10772</v>
      </c>
    </row>
    <row r="6570" spans="1:21">
      <c r="A6570" s="117" t="s">
        <v>22678</v>
      </c>
      <c r="B6570" t="s">
        <v>14590</v>
      </c>
      <c r="C6570" t="s">
        <v>14590</v>
      </c>
      <c r="D6570">
        <v>80</v>
      </c>
      <c r="E6570">
        <v>74</v>
      </c>
      <c r="F6570">
        <v>80</v>
      </c>
      <c r="G6570">
        <v>74</v>
      </c>
      <c r="H6570">
        <v>1</v>
      </c>
      <c r="I6570">
        <v>1</v>
      </c>
      <c r="J6570">
        <v>0</v>
      </c>
      <c r="K6570" s="194">
        <v>0</v>
      </c>
      <c r="L6570" t="s">
        <v>1079</v>
      </c>
      <c r="M6570" t="s">
        <v>1079</v>
      </c>
      <c r="N6570">
        <v>10000</v>
      </c>
      <c r="O6570" t="s">
        <v>7876</v>
      </c>
      <c r="P6570" t="s">
        <v>18290</v>
      </c>
      <c r="Q6570">
        <v>10</v>
      </c>
      <c r="R6570" s="117" t="s">
        <v>14673</v>
      </c>
      <c r="S6570" s="117" t="s">
        <v>14674</v>
      </c>
      <c r="T6570" t="s">
        <v>13995</v>
      </c>
      <c r="U6570" t="s">
        <v>10772</v>
      </c>
    </row>
    <row r="6571" spans="1:21">
      <c r="A6571" s="117" t="s">
        <v>24967</v>
      </c>
      <c r="B6571" t="s">
        <v>14590</v>
      </c>
      <c r="C6571" t="s">
        <v>14590</v>
      </c>
      <c r="D6571">
        <v>80</v>
      </c>
      <c r="E6571">
        <v>74</v>
      </c>
      <c r="F6571">
        <v>80</v>
      </c>
      <c r="G6571">
        <v>74</v>
      </c>
      <c r="H6571">
        <v>1</v>
      </c>
      <c r="I6571">
        <v>1</v>
      </c>
      <c r="J6571">
        <v>0</v>
      </c>
      <c r="K6571" s="194">
        <v>0</v>
      </c>
      <c r="L6571" t="s">
        <v>1079</v>
      </c>
      <c r="M6571" t="s">
        <v>1079</v>
      </c>
      <c r="N6571">
        <v>10000</v>
      </c>
      <c r="O6571" t="s">
        <v>7876</v>
      </c>
      <c r="P6571" t="s">
        <v>18290</v>
      </c>
      <c r="Q6571">
        <v>10</v>
      </c>
      <c r="R6571" s="117" t="s">
        <v>14673</v>
      </c>
      <c r="S6571" s="117" t="s">
        <v>14674</v>
      </c>
      <c r="T6571" t="s">
        <v>13995</v>
      </c>
      <c r="U6571" t="s">
        <v>10772</v>
      </c>
    </row>
    <row r="6572" spans="1:21">
      <c r="A6572" s="117" t="s">
        <v>16536</v>
      </c>
      <c r="B6572" t="s">
        <v>14590</v>
      </c>
      <c r="C6572" t="s">
        <v>14590</v>
      </c>
      <c r="D6572">
        <v>108</v>
      </c>
      <c r="E6572">
        <v>102</v>
      </c>
      <c r="F6572">
        <v>108</v>
      </c>
      <c r="G6572">
        <v>102</v>
      </c>
      <c r="H6572">
        <v>1</v>
      </c>
      <c r="I6572">
        <v>1</v>
      </c>
      <c r="J6572">
        <v>0</v>
      </c>
      <c r="K6572" s="194">
        <v>0</v>
      </c>
      <c r="L6572" t="s">
        <v>1079</v>
      </c>
      <c r="M6572" t="s">
        <v>1079</v>
      </c>
      <c r="N6572">
        <v>9000</v>
      </c>
      <c r="O6572" t="s">
        <v>7876</v>
      </c>
      <c r="P6572" t="s">
        <v>16519</v>
      </c>
      <c r="Q6572">
        <v>9</v>
      </c>
      <c r="R6572" s="117" t="s">
        <v>14673</v>
      </c>
      <c r="S6572" s="117" t="s">
        <v>14674</v>
      </c>
      <c r="T6572" t="s">
        <v>13995</v>
      </c>
      <c r="U6572" t="s">
        <v>10772</v>
      </c>
    </row>
    <row r="6573" spans="1:21">
      <c r="A6573" s="117" t="s">
        <v>16537</v>
      </c>
      <c r="B6573" t="s">
        <v>14590</v>
      </c>
      <c r="C6573" t="s">
        <v>14590</v>
      </c>
      <c r="D6573">
        <v>108</v>
      </c>
      <c r="E6573">
        <v>102</v>
      </c>
      <c r="F6573">
        <v>108</v>
      </c>
      <c r="G6573">
        <v>102</v>
      </c>
      <c r="H6573">
        <v>1</v>
      </c>
      <c r="I6573">
        <v>1</v>
      </c>
      <c r="J6573">
        <v>0</v>
      </c>
      <c r="K6573" s="194">
        <v>0</v>
      </c>
      <c r="L6573" t="s">
        <v>1079</v>
      </c>
      <c r="M6573" t="s">
        <v>1079</v>
      </c>
      <c r="N6573">
        <v>9000</v>
      </c>
      <c r="O6573" t="s">
        <v>7876</v>
      </c>
      <c r="P6573" t="s">
        <v>16519</v>
      </c>
      <c r="Q6573">
        <v>9</v>
      </c>
      <c r="R6573" s="117" t="s">
        <v>14673</v>
      </c>
      <c r="S6573" s="117" t="s">
        <v>14674</v>
      </c>
      <c r="T6573" t="s">
        <v>13995</v>
      </c>
      <c r="U6573" t="s">
        <v>10772</v>
      </c>
    </row>
    <row r="6574" spans="1:21">
      <c r="A6574" s="117" t="s">
        <v>16538</v>
      </c>
      <c r="B6574" t="s">
        <v>14590</v>
      </c>
      <c r="C6574" t="s">
        <v>14590</v>
      </c>
      <c r="D6574">
        <v>108</v>
      </c>
      <c r="E6574">
        <v>102</v>
      </c>
      <c r="F6574">
        <v>108</v>
      </c>
      <c r="G6574">
        <v>102</v>
      </c>
      <c r="H6574">
        <v>1</v>
      </c>
      <c r="I6574">
        <v>1</v>
      </c>
      <c r="J6574">
        <v>0</v>
      </c>
      <c r="K6574" s="194">
        <v>0</v>
      </c>
      <c r="L6574" t="s">
        <v>1079</v>
      </c>
      <c r="M6574" t="s">
        <v>1079</v>
      </c>
      <c r="N6574">
        <v>9000</v>
      </c>
      <c r="O6574" t="s">
        <v>7876</v>
      </c>
      <c r="P6574" t="s">
        <v>16535</v>
      </c>
      <c r="Q6574">
        <v>9</v>
      </c>
      <c r="R6574" s="117" t="s">
        <v>14673</v>
      </c>
      <c r="S6574" s="117" t="s">
        <v>14674</v>
      </c>
      <c r="T6574" t="s">
        <v>13995</v>
      </c>
      <c r="U6574" t="s">
        <v>10772</v>
      </c>
    </row>
    <row r="6575" spans="1:21">
      <c r="A6575" s="117" t="s">
        <v>16539</v>
      </c>
      <c r="B6575" t="s">
        <v>14590</v>
      </c>
      <c r="C6575" t="s">
        <v>14590</v>
      </c>
      <c r="D6575">
        <v>108</v>
      </c>
      <c r="E6575">
        <v>102</v>
      </c>
      <c r="F6575">
        <v>108</v>
      </c>
      <c r="G6575">
        <v>102</v>
      </c>
      <c r="H6575">
        <v>1</v>
      </c>
      <c r="I6575">
        <v>1</v>
      </c>
      <c r="J6575">
        <v>0</v>
      </c>
      <c r="K6575" s="194">
        <v>0</v>
      </c>
      <c r="L6575" t="s">
        <v>1079</v>
      </c>
      <c r="M6575" t="s">
        <v>1079</v>
      </c>
      <c r="N6575">
        <v>9000</v>
      </c>
      <c r="O6575" t="s">
        <v>7876</v>
      </c>
      <c r="P6575" t="s">
        <v>16535</v>
      </c>
      <c r="Q6575">
        <v>9</v>
      </c>
      <c r="R6575" s="117" t="s">
        <v>14673</v>
      </c>
      <c r="S6575" s="117" t="s">
        <v>14674</v>
      </c>
      <c r="T6575" t="s">
        <v>13995</v>
      </c>
      <c r="U6575" t="s">
        <v>10772</v>
      </c>
    </row>
    <row r="6576" spans="1:21">
      <c r="A6576" s="117" t="s">
        <v>11185</v>
      </c>
      <c r="B6576" t="s">
        <v>14590</v>
      </c>
      <c r="C6576" t="s">
        <v>14590</v>
      </c>
      <c r="D6576">
        <v>108</v>
      </c>
      <c r="E6576">
        <v>102</v>
      </c>
      <c r="F6576">
        <v>108</v>
      </c>
      <c r="G6576">
        <v>102</v>
      </c>
      <c r="H6576">
        <v>1</v>
      </c>
      <c r="I6576">
        <v>1</v>
      </c>
      <c r="J6576">
        <v>0</v>
      </c>
      <c r="K6576" s="194">
        <v>0</v>
      </c>
      <c r="L6576" t="s">
        <v>1079</v>
      </c>
      <c r="M6576" t="s">
        <v>1079</v>
      </c>
      <c r="N6576">
        <v>9000</v>
      </c>
      <c r="O6576" t="s">
        <v>7876</v>
      </c>
      <c r="P6576" t="s">
        <v>8782</v>
      </c>
      <c r="Q6576">
        <v>9</v>
      </c>
      <c r="R6576" s="117" t="s">
        <v>14673</v>
      </c>
      <c r="S6576" s="117" t="s">
        <v>14674</v>
      </c>
      <c r="T6576" t="s">
        <v>13995</v>
      </c>
      <c r="U6576" t="s">
        <v>10772</v>
      </c>
    </row>
    <row r="6577" spans="1:21">
      <c r="A6577" s="117" t="s">
        <v>11245</v>
      </c>
      <c r="B6577" t="s">
        <v>14590</v>
      </c>
      <c r="C6577" t="s">
        <v>14590</v>
      </c>
      <c r="D6577">
        <v>108</v>
      </c>
      <c r="E6577">
        <v>102</v>
      </c>
      <c r="F6577">
        <v>108</v>
      </c>
      <c r="G6577">
        <v>102</v>
      </c>
      <c r="H6577">
        <v>1</v>
      </c>
      <c r="I6577">
        <v>1</v>
      </c>
      <c r="J6577">
        <v>0</v>
      </c>
      <c r="K6577" s="194">
        <v>0</v>
      </c>
      <c r="L6577" t="s">
        <v>1079</v>
      </c>
      <c r="M6577" t="s">
        <v>1079</v>
      </c>
      <c r="N6577">
        <v>9000</v>
      </c>
      <c r="O6577" t="s">
        <v>7876</v>
      </c>
      <c r="P6577" t="s">
        <v>8782</v>
      </c>
      <c r="Q6577">
        <v>9</v>
      </c>
      <c r="R6577" s="117" t="s">
        <v>14673</v>
      </c>
      <c r="S6577" s="117" t="s">
        <v>14674</v>
      </c>
      <c r="T6577" t="s">
        <v>13995</v>
      </c>
      <c r="U6577" t="s">
        <v>10772</v>
      </c>
    </row>
    <row r="6578" spans="1:21">
      <c r="A6578" s="117" t="s">
        <v>11353</v>
      </c>
      <c r="B6578" t="s">
        <v>14590</v>
      </c>
      <c r="C6578" t="s">
        <v>14590</v>
      </c>
      <c r="D6578">
        <v>108</v>
      </c>
      <c r="E6578">
        <v>102</v>
      </c>
      <c r="F6578">
        <v>108</v>
      </c>
      <c r="G6578">
        <v>102</v>
      </c>
      <c r="H6578">
        <v>1</v>
      </c>
      <c r="I6578">
        <v>1</v>
      </c>
      <c r="J6578">
        <v>0</v>
      </c>
      <c r="K6578" s="194">
        <v>0</v>
      </c>
      <c r="L6578" t="s">
        <v>1079</v>
      </c>
      <c r="M6578" t="s">
        <v>1079</v>
      </c>
      <c r="N6578">
        <v>9000</v>
      </c>
      <c r="O6578" t="s">
        <v>7876</v>
      </c>
      <c r="P6578" t="s">
        <v>8782</v>
      </c>
      <c r="Q6578">
        <v>9</v>
      </c>
      <c r="R6578" s="117" t="s">
        <v>14673</v>
      </c>
      <c r="S6578" s="117" t="s">
        <v>14674</v>
      </c>
      <c r="T6578" t="s">
        <v>13995</v>
      </c>
      <c r="U6578" t="s">
        <v>10772</v>
      </c>
    </row>
    <row r="6579" spans="1:21">
      <c r="A6579" s="117" t="s">
        <v>11354</v>
      </c>
      <c r="B6579" t="s">
        <v>14590</v>
      </c>
      <c r="C6579" t="s">
        <v>14590</v>
      </c>
      <c r="D6579">
        <v>108</v>
      </c>
      <c r="E6579">
        <v>102</v>
      </c>
      <c r="F6579">
        <v>108</v>
      </c>
      <c r="G6579">
        <v>102</v>
      </c>
      <c r="H6579">
        <v>1</v>
      </c>
      <c r="I6579">
        <v>1</v>
      </c>
      <c r="J6579">
        <v>0</v>
      </c>
      <c r="K6579" s="194">
        <v>0</v>
      </c>
      <c r="L6579" t="s">
        <v>1079</v>
      </c>
      <c r="M6579" t="s">
        <v>1079</v>
      </c>
      <c r="N6579">
        <v>9000</v>
      </c>
      <c r="O6579" t="s">
        <v>7876</v>
      </c>
      <c r="P6579" t="s">
        <v>8782</v>
      </c>
      <c r="Q6579">
        <v>9</v>
      </c>
      <c r="R6579" s="117" t="s">
        <v>14673</v>
      </c>
      <c r="S6579" s="117" t="s">
        <v>14674</v>
      </c>
      <c r="T6579" t="s">
        <v>13995</v>
      </c>
      <c r="U6579" t="s">
        <v>10772</v>
      </c>
    </row>
    <row r="6580" spans="1:21">
      <c r="A6580" s="117" t="s">
        <v>11355</v>
      </c>
      <c r="B6580" t="s">
        <v>14590</v>
      </c>
      <c r="C6580" t="s">
        <v>14590</v>
      </c>
      <c r="D6580">
        <v>108</v>
      </c>
      <c r="E6580">
        <v>102</v>
      </c>
      <c r="F6580">
        <v>108</v>
      </c>
      <c r="G6580">
        <v>102</v>
      </c>
      <c r="H6580">
        <v>1</v>
      </c>
      <c r="I6580">
        <v>1</v>
      </c>
      <c r="J6580">
        <v>0</v>
      </c>
      <c r="K6580" s="194">
        <v>0</v>
      </c>
      <c r="L6580" t="s">
        <v>1079</v>
      </c>
      <c r="M6580" t="s">
        <v>1079</v>
      </c>
      <c r="N6580">
        <v>9000</v>
      </c>
      <c r="O6580" t="s">
        <v>7876</v>
      </c>
      <c r="P6580" t="s">
        <v>8782</v>
      </c>
      <c r="Q6580">
        <v>9</v>
      </c>
      <c r="R6580" s="117" t="s">
        <v>14673</v>
      </c>
      <c r="S6580" s="117" t="s">
        <v>14674</v>
      </c>
      <c r="T6580" t="s">
        <v>13995</v>
      </c>
      <c r="U6580" t="s">
        <v>10772</v>
      </c>
    </row>
    <row r="6581" spans="1:21">
      <c r="A6581" s="117" t="s">
        <v>11356</v>
      </c>
      <c r="B6581" t="s">
        <v>14590</v>
      </c>
      <c r="C6581" t="s">
        <v>14590</v>
      </c>
      <c r="D6581">
        <v>108</v>
      </c>
      <c r="E6581">
        <v>102</v>
      </c>
      <c r="F6581">
        <v>108</v>
      </c>
      <c r="G6581">
        <v>102</v>
      </c>
      <c r="H6581">
        <v>1</v>
      </c>
      <c r="I6581">
        <v>1</v>
      </c>
      <c r="J6581">
        <v>0</v>
      </c>
      <c r="K6581" s="194">
        <v>0</v>
      </c>
      <c r="L6581" t="s">
        <v>1079</v>
      </c>
      <c r="M6581" t="s">
        <v>1079</v>
      </c>
      <c r="N6581">
        <v>9000</v>
      </c>
      <c r="O6581" t="s">
        <v>7876</v>
      </c>
      <c r="P6581" t="s">
        <v>8782</v>
      </c>
      <c r="Q6581">
        <v>9</v>
      </c>
      <c r="R6581" s="117" t="s">
        <v>14673</v>
      </c>
      <c r="S6581" s="117" t="s">
        <v>14674</v>
      </c>
      <c r="T6581" t="s">
        <v>13995</v>
      </c>
      <c r="U6581" t="s">
        <v>10772</v>
      </c>
    </row>
    <row r="6582" spans="1:21">
      <c r="A6582" s="117" t="s">
        <v>11357</v>
      </c>
      <c r="B6582" t="s">
        <v>14590</v>
      </c>
      <c r="C6582" t="s">
        <v>14590</v>
      </c>
      <c r="D6582">
        <v>108</v>
      </c>
      <c r="E6582">
        <v>102</v>
      </c>
      <c r="F6582">
        <v>108</v>
      </c>
      <c r="G6582">
        <v>102</v>
      </c>
      <c r="H6582">
        <v>1</v>
      </c>
      <c r="I6582">
        <v>1</v>
      </c>
      <c r="J6582">
        <v>0</v>
      </c>
      <c r="K6582" s="194">
        <v>0</v>
      </c>
      <c r="L6582" t="s">
        <v>1079</v>
      </c>
      <c r="M6582" t="s">
        <v>1079</v>
      </c>
      <c r="N6582">
        <v>9000</v>
      </c>
      <c r="O6582" t="s">
        <v>7876</v>
      </c>
      <c r="P6582" t="s">
        <v>8782</v>
      </c>
      <c r="Q6582">
        <v>9</v>
      </c>
      <c r="R6582" s="117" t="s">
        <v>14673</v>
      </c>
      <c r="S6582" s="117" t="s">
        <v>14674</v>
      </c>
      <c r="T6582" t="s">
        <v>13995</v>
      </c>
      <c r="U6582" t="s">
        <v>10772</v>
      </c>
    </row>
    <row r="6583" spans="1:21">
      <c r="A6583" s="117" t="s">
        <v>11507</v>
      </c>
      <c r="B6583" t="s">
        <v>14590</v>
      </c>
      <c r="C6583" t="s">
        <v>14590</v>
      </c>
      <c r="D6583">
        <v>108</v>
      </c>
      <c r="E6583">
        <v>102</v>
      </c>
      <c r="F6583">
        <v>108</v>
      </c>
      <c r="G6583">
        <v>102</v>
      </c>
      <c r="H6583">
        <v>1</v>
      </c>
      <c r="I6583">
        <v>1</v>
      </c>
      <c r="J6583">
        <v>0</v>
      </c>
      <c r="K6583" s="194">
        <v>0</v>
      </c>
      <c r="L6583" t="s">
        <v>1079</v>
      </c>
      <c r="M6583" t="s">
        <v>1079</v>
      </c>
      <c r="N6583">
        <v>9000</v>
      </c>
      <c r="O6583" t="s">
        <v>7876</v>
      </c>
      <c r="P6583" t="s">
        <v>8782</v>
      </c>
      <c r="Q6583">
        <v>9</v>
      </c>
      <c r="R6583" s="117" t="s">
        <v>14673</v>
      </c>
      <c r="S6583" s="117" t="s">
        <v>14674</v>
      </c>
      <c r="T6583" t="s">
        <v>13995</v>
      </c>
      <c r="U6583" t="s">
        <v>10772</v>
      </c>
    </row>
    <row r="6584" spans="1:21">
      <c r="A6584" s="117" t="s">
        <v>11508</v>
      </c>
      <c r="B6584" t="s">
        <v>14590</v>
      </c>
      <c r="C6584" t="s">
        <v>14590</v>
      </c>
      <c r="D6584">
        <v>108</v>
      </c>
      <c r="E6584">
        <v>102</v>
      </c>
      <c r="F6584">
        <v>108</v>
      </c>
      <c r="G6584">
        <v>102</v>
      </c>
      <c r="H6584">
        <v>1</v>
      </c>
      <c r="I6584">
        <v>1</v>
      </c>
      <c r="J6584">
        <v>0</v>
      </c>
      <c r="K6584" s="194">
        <v>0</v>
      </c>
      <c r="L6584" t="s">
        <v>1079</v>
      </c>
      <c r="M6584" t="s">
        <v>1079</v>
      </c>
      <c r="N6584">
        <v>9000</v>
      </c>
      <c r="O6584" t="s">
        <v>7876</v>
      </c>
      <c r="P6584" t="s">
        <v>8782</v>
      </c>
      <c r="Q6584">
        <v>9</v>
      </c>
      <c r="R6584" s="117" t="s">
        <v>14673</v>
      </c>
      <c r="S6584" s="117" t="s">
        <v>14674</v>
      </c>
      <c r="T6584" t="s">
        <v>13995</v>
      </c>
      <c r="U6584" t="s">
        <v>10772</v>
      </c>
    </row>
    <row r="6585" spans="1:21">
      <c r="A6585" s="117" t="s">
        <v>11700</v>
      </c>
      <c r="B6585" t="s">
        <v>14590</v>
      </c>
      <c r="C6585" t="s">
        <v>14593</v>
      </c>
      <c r="D6585">
        <v>108</v>
      </c>
      <c r="E6585">
        <v>102</v>
      </c>
      <c r="F6585" t="e">
        <v>#N/A</v>
      </c>
      <c r="G6585" t="e">
        <v>#N/A</v>
      </c>
      <c r="H6585">
        <v>1</v>
      </c>
      <c r="I6585">
        <v>1</v>
      </c>
      <c r="J6585">
        <v>0</v>
      </c>
      <c r="K6585" s="194" t="e">
        <v>#N/A</v>
      </c>
      <c r="L6585" t="s">
        <v>1079</v>
      </c>
      <c r="M6585" t="s">
        <v>1079</v>
      </c>
      <c r="N6585">
        <v>9000</v>
      </c>
      <c r="O6585" t="s">
        <v>7876</v>
      </c>
      <c r="P6585" t="s">
        <v>8782</v>
      </c>
      <c r="Q6585">
        <v>9</v>
      </c>
      <c r="R6585" s="117" t="s">
        <v>14673</v>
      </c>
      <c r="S6585" s="117" t="s">
        <v>14674</v>
      </c>
      <c r="T6585" t="s">
        <v>13995</v>
      </c>
      <c r="U6585" t="s">
        <v>10772</v>
      </c>
    </row>
    <row r="6586" spans="1:21">
      <c r="A6586" s="117" t="s">
        <v>11701</v>
      </c>
      <c r="B6586" t="s">
        <v>14590</v>
      </c>
      <c r="C6586" t="s">
        <v>14590</v>
      </c>
      <c r="D6586">
        <v>108</v>
      </c>
      <c r="E6586">
        <v>102</v>
      </c>
      <c r="F6586">
        <v>108</v>
      </c>
      <c r="G6586">
        <v>102</v>
      </c>
      <c r="H6586">
        <v>1</v>
      </c>
      <c r="I6586">
        <v>1</v>
      </c>
      <c r="J6586">
        <v>0</v>
      </c>
      <c r="K6586" s="194">
        <v>0</v>
      </c>
      <c r="L6586" t="s">
        <v>1079</v>
      </c>
      <c r="M6586" t="s">
        <v>1079</v>
      </c>
      <c r="N6586">
        <v>9000</v>
      </c>
      <c r="O6586" t="s">
        <v>7876</v>
      </c>
      <c r="P6586" t="s">
        <v>8782</v>
      </c>
      <c r="Q6586">
        <v>9</v>
      </c>
      <c r="R6586" s="117" t="s">
        <v>14673</v>
      </c>
      <c r="S6586" s="117" t="s">
        <v>14674</v>
      </c>
      <c r="T6586" t="s">
        <v>13995</v>
      </c>
      <c r="U6586" t="s">
        <v>10772</v>
      </c>
    </row>
    <row r="6587" spans="1:21">
      <c r="A6587" s="117" t="s">
        <v>11854</v>
      </c>
      <c r="B6587" t="s">
        <v>14590</v>
      </c>
      <c r="C6587" t="s">
        <v>14590</v>
      </c>
      <c r="D6587">
        <v>108</v>
      </c>
      <c r="E6587">
        <v>102</v>
      </c>
      <c r="F6587">
        <v>108</v>
      </c>
      <c r="G6587">
        <v>102</v>
      </c>
      <c r="H6587">
        <v>1</v>
      </c>
      <c r="I6587">
        <v>1</v>
      </c>
      <c r="J6587">
        <v>0</v>
      </c>
      <c r="K6587" s="194">
        <v>0</v>
      </c>
      <c r="L6587" t="s">
        <v>1079</v>
      </c>
      <c r="M6587" t="s">
        <v>1079</v>
      </c>
      <c r="N6587">
        <v>9000</v>
      </c>
      <c r="O6587" t="s">
        <v>7876</v>
      </c>
      <c r="P6587" t="s">
        <v>8782</v>
      </c>
      <c r="Q6587">
        <v>9</v>
      </c>
      <c r="R6587" s="117" t="s">
        <v>14673</v>
      </c>
      <c r="S6587" s="117" t="s">
        <v>14674</v>
      </c>
      <c r="T6587" t="s">
        <v>13995</v>
      </c>
      <c r="U6587" t="s">
        <v>10772</v>
      </c>
    </row>
    <row r="6588" spans="1:21">
      <c r="A6588" s="117" t="s">
        <v>12212</v>
      </c>
      <c r="B6588" t="s">
        <v>14590</v>
      </c>
      <c r="C6588" t="s">
        <v>14590</v>
      </c>
      <c r="D6588">
        <v>108</v>
      </c>
      <c r="E6588">
        <v>102</v>
      </c>
      <c r="F6588">
        <v>108</v>
      </c>
      <c r="G6588">
        <v>102</v>
      </c>
      <c r="H6588">
        <v>1</v>
      </c>
      <c r="I6588">
        <v>1</v>
      </c>
      <c r="J6588">
        <v>0</v>
      </c>
      <c r="K6588" s="194">
        <v>0</v>
      </c>
      <c r="L6588" t="s">
        <v>1079</v>
      </c>
      <c r="M6588" t="s">
        <v>1079</v>
      </c>
      <c r="N6588">
        <v>9000</v>
      </c>
      <c r="O6588" t="s">
        <v>7876</v>
      </c>
      <c r="P6588" t="s">
        <v>12287</v>
      </c>
      <c r="Q6588">
        <v>9</v>
      </c>
      <c r="R6588" s="117" t="s">
        <v>14673</v>
      </c>
      <c r="S6588" s="117" t="s">
        <v>14674</v>
      </c>
      <c r="T6588" t="s">
        <v>13995</v>
      </c>
      <c r="U6588" t="s">
        <v>10772</v>
      </c>
    </row>
    <row r="6589" spans="1:21">
      <c r="A6589" s="117" t="s">
        <v>12213</v>
      </c>
      <c r="B6589" t="s">
        <v>14590</v>
      </c>
      <c r="C6589" t="s">
        <v>14590</v>
      </c>
      <c r="D6589">
        <v>108</v>
      </c>
      <c r="E6589">
        <v>102</v>
      </c>
      <c r="F6589">
        <v>108</v>
      </c>
      <c r="G6589">
        <v>102</v>
      </c>
      <c r="H6589">
        <v>1</v>
      </c>
      <c r="I6589">
        <v>1</v>
      </c>
      <c r="J6589">
        <v>0</v>
      </c>
      <c r="K6589" s="194">
        <v>0</v>
      </c>
      <c r="L6589" t="s">
        <v>1079</v>
      </c>
      <c r="M6589" t="s">
        <v>1079</v>
      </c>
      <c r="N6589">
        <v>9000</v>
      </c>
      <c r="O6589" t="s">
        <v>7876</v>
      </c>
      <c r="P6589" t="s">
        <v>12287</v>
      </c>
      <c r="Q6589">
        <v>9</v>
      </c>
      <c r="R6589" s="117" t="s">
        <v>14673</v>
      </c>
      <c r="S6589" s="117" t="s">
        <v>14674</v>
      </c>
      <c r="T6589" t="s">
        <v>13995</v>
      </c>
      <c r="U6589" t="s">
        <v>10772</v>
      </c>
    </row>
    <row r="6590" spans="1:21">
      <c r="A6590" s="117" t="s">
        <v>12214</v>
      </c>
      <c r="B6590" t="s">
        <v>14590</v>
      </c>
      <c r="C6590" t="s">
        <v>14590</v>
      </c>
      <c r="D6590">
        <v>108</v>
      </c>
      <c r="E6590">
        <v>102</v>
      </c>
      <c r="F6590">
        <v>108</v>
      </c>
      <c r="G6590">
        <v>102</v>
      </c>
      <c r="H6590">
        <v>1</v>
      </c>
      <c r="I6590">
        <v>1</v>
      </c>
      <c r="J6590">
        <v>0</v>
      </c>
      <c r="K6590" s="194">
        <v>0</v>
      </c>
      <c r="L6590" t="s">
        <v>1079</v>
      </c>
      <c r="M6590" t="s">
        <v>1079</v>
      </c>
      <c r="N6590">
        <v>9000</v>
      </c>
      <c r="O6590" t="s">
        <v>7876</v>
      </c>
      <c r="P6590" t="s">
        <v>12287</v>
      </c>
      <c r="Q6590">
        <v>9</v>
      </c>
      <c r="R6590" s="117" t="s">
        <v>14673</v>
      </c>
      <c r="S6590" s="117" t="s">
        <v>14674</v>
      </c>
      <c r="T6590" t="s">
        <v>13995</v>
      </c>
      <c r="U6590" t="s">
        <v>10772</v>
      </c>
    </row>
    <row r="6591" spans="1:21">
      <c r="A6591" s="117" t="s">
        <v>13521</v>
      </c>
      <c r="B6591" t="s">
        <v>14590</v>
      </c>
      <c r="C6591" t="s">
        <v>14590</v>
      </c>
      <c r="D6591">
        <v>108</v>
      </c>
      <c r="E6591">
        <v>102</v>
      </c>
      <c r="F6591">
        <v>108</v>
      </c>
      <c r="G6591">
        <v>102</v>
      </c>
      <c r="H6591">
        <v>1</v>
      </c>
      <c r="I6591">
        <v>1</v>
      </c>
      <c r="J6591">
        <v>0</v>
      </c>
      <c r="K6591" s="194">
        <v>0</v>
      </c>
      <c r="L6591" t="s">
        <v>1079</v>
      </c>
      <c r="M6591" t="s">
        <v>1079</v>
      </c>
      <c r="N6591">
        <v>9000</v>
      </c>
      <c r="O6591" t="s">
        <v>7876</v>
      </c>
      <c r="P6591" t="s">
        <v>12287</v>
      </c>
      <c r="Q6591">
        <v>9</v>
      </c>
      <c r="R6591" s="117" t="s">
        <v>14673</v>
      </c>
      <c r="S6591" s="117" t="s">
        <v>14674</v>
      </c>
      <c r="T6591" t="s">
        <v>13995</v>
      </c>
      <c r="U6591" t="s">
        <v>10772</v>
      </c>
    </row>
    <row r="6592" spans="1:21">
      <c r="A6592" s="117" t="s">
        <v>13522</v>
      </c>
      <c r="B6592" t="s">
        <v>14590</v>
      </c>
      <c r="C6592" t="s">
        <v>14590</v>
      </c>
      <c r="D6592">
        <v>108</v>
      </c>
      <c r="E6592">
        <v>102</v>
      </c>
      <c r="F6592">
        <v>108</v>
      </c>
      <c r="G6592">
        <v>102</v>
      </c>
      <c r="H6592">
        <v>1</v>
      </c>
      <c r="I6592">
        <v>1</v>
      </c>
      <c r="J6592">
        <v>0</v>
      </c>
      <c r="K6592" s="194">
        <v>0</v>
      </c>
      <c r="L6592" t="s">
        <v>1079</v>
      </c>
      <c r="M6592" t="s">
        <v>1079</v>
      </c>
      <c r="N6592">
        <v>9000</v>
      </c>
      <c r="O6592" t="s">
        <v>7876</v>
      </c>
      <c r="P6592" t="s">
        <v>12287</v>
      </c>
      <c r="Q6592">
        <v>9</v>
      </c>
      <c r="R6592" s="117" t="s">
        <v>14673</v>
      </c>
      <c r="S6592" s="117" t="s">
        <v>14674</v>
      </c>
      <c r="T6592" t="s">
        <v>13995</v>
      </c>
      <c r="U6592" t="s">
        <v>10772</v>
      </c>
    </row>
    <row r="6593" spans="1:21">
      <c r="A6593" s="117" t="s">
        <v>13523</v>
      </c>
      <c r="B6593" t="s">
        <v>14590</v>
      </c>
      <c r="C6593" t="s">
        <v>14590</v>
      </c>
      <c r="D6593">
        <v>108</v>
      </c>
      <c r="E6593">
        <v>102</v>
      </c>
      <c r="F6593">
        <v>108</v>
      </c>
      <c r="G6593">
        <v>102</v>
      </c>
      <c r="H6593">
        <v>1</v>
      </c>
      <c r="I6593">
        <v>1</v>
      </c>
      <c r="J6593">
        <v>0</v>
      </c>
      <c r="K6593" s="194">
        <v>0</v>
      </c>
      <c r="L6593" t="s">
        <v>1079</v>
      </c>
      <c r="M6593" t="s">
        <v>1079</v>
      </c>
      <c r="N6593">
        <v>9000</v>
      </c>
      <c r="O6593" t="s">
        <v>7876</v>
      </c>
      <c r="P6593" t="s">
        <v>12287</v>
      </c>
      <c r="Q6593">
        <v>9</v>
      </c>
      <c r="R6593" s="117" t="s">
        <v>14673</v>
      </c>
      <c r="S6593" s="117" t="s">
        <v>14674</v>
      </c>
      <c r="T6593" t="s">
        <v>13995</v>
      </c>
      <c r="U6593" t="s">
        <v>10772</v>
      </c>
    </row>
    <row r="6594" spans="1:21">
      <c r="A6594" s="117" t="s">
        <v>13524</v>
      </c>
      <c r="B6594" t="s">
        <v>14590</v>
      </c>
      <c r="C6594" t="s">
        <v>14590</v>
      </c>
      <c r="D6594">
        <v>108</v>
      </c>
      <c r="E6594">
        <v>102</v>
      </c>
      <c r="F6594">
        <v>108</v>
      </c>
      <c r="G6594">
        <v>102</v>
      </c>
      <c r="H6594">
        <v>1</v>
      </c>
      <c r="I6594">
        <v>1</v>
      </c>
      <c r="J6594">
        <v>0</v>
      </c>
      <c r="K6594" s="194">
        <v>0</v>
      </c>
      <c r="L6594" t="s">
        <v>1079</v>
      </c>
      <c r="M6594" t="s">
        <v>1079</v>
      </c>
      <c r="N6594">
        <v>9000</v>
      </c>
      <c r="O6594" t="s">
        <v>7876</v>
      </c>
      <c r="P6594" t="s">
        <v>13936</v>
      </c>
      <c r="Q6594">
        <v>9</v>
      </c>
      <c r="R6594" s="117" t="s">
        <v>14673</v>
      </c>
      <c r="S6594" s="117" t="s">
        <v>14674</v>
      </c>
      <c r="T6594" t="s">
        <v>13995</v>
      </c>
      <c r="U6594" t="s">
        <v>10772</v>
      </c>
    </row>
    <row r="6595" spans="1:21">
      <c r="A6595" s="117" t="s">
        <v>13525</v>
      </c>
      <c r="B6595" t="s">
        <v>14590</v>
      </c>
      <c r="C6595" t="s">
        <v>14590</v>
      </c>
      <c r="D6595">
        <v>108</v>
      </c>
      <c r="E6595">
        <v>102</v>
      </c>
      <c r="F6595">
        <v>108</v>
      </c>
      <c r="G6595">
        <v>102</v>
      </c>
      <c r="H6595">
        <v>1</v>
      </c>
      <c r="I6595">
        <v>1</v>
      </c>
      <c r="J6595">
        <v>0</v>
      </c>
      <c r="K6595" s="194">
        <v>0</v>
      </c>
      <c r="L6595" t="s">
        <v>1079</v>
      </c>
      <c r="M6595" t="s">
        <v>1079</v>
      </c>
      <c r="N6595">
        <v>9000</v>
      </c>
      <c r="O6595" t="s">
        <v>7876</v>
      </c>
      <c r="P6595" t="s">
        <v>13936</v>
      </c>
      <c r="Q6595">
        <v>9</v>
      </c>
      <c r="R6595" s="117" t="s">
        <v>14673</v>
      </c>
      <c r="S6595" s="117" t="s">
        <v>14674</v>
      </c>
      <c r="T6595" t="s">
        <v>13995</v>
      </c>
      <c r="U6595" t="s">
        <v>10772</v>
      </c>
    </row>
    <row r="6596" spans="1:21">
      <c r="A6596" s="117" t="s">
        <v>13526</v>
      </c>
      <c r="B6596" t="s">
        <v>14590</v>
      </c>
      <c r="C6596" t="s">
        <v>14590</v>
      </c>
      <c r="D6596">
        <v>108</v>
      </c>
      <c r="E6596">
        <v>102</v>
      </c>
      <c r="F6596">
        <v>108</v>
      </c>
      <c r="G6596">
        <v>102</v>
      </c>
      <c r="H6596">
        <v>1</v>
      </c>
      <c r="I6596">
        <v>1</v>
      </c>
      <c r="J6596">
        <v>0</v>
      </c>
      <c r="K6596" s="194">
        <v>0</v>
      </c>
      <c r="L6596" t="s">
        <v>1079</v>
      </c>
      <c r="M6596" t="s">
        <v>1079</v>
      </c>
      <c r="N6596">
        <v>9000</v>
      </c>
      <c r="O6596" t="s">
        <v>7876</v>
      </c>
      <c r="P6596" t="s">
        <v>12287</v>
      </c>
      <c r="Q6596">
        <v>9</v>
      </c>
      <c r="R6596" s="117" t="s">
        <v>14673</v>
      </c>
      <c r="S6596" s="117" t="s">
        <v>14674</v>
      </c>
      <c r="T6596" t="s">
        <v>13995</v>
      </c>
      <c r="U6596" t="s">
        <v>10772</v>
      </c>
    </row>
    <row r="6597" spans="1:21">
      <c r="A6597" s="117" t="s">
        <v>14366</v>
      </c>
      <c r="B6597" t="s">
        <v>14590</v>
      </c>
      <c r="C6597" t="s">
        <v>14590</v>
      </c>
      <c r="D6597">
        <v>108</v>
      </c>
      <c r="E6597">
        <v>102</v>
      </c>
      <c r="F6597">
        <v>108</v>
      </c>
      <c r="G6597">
        <v>102</v>
      </c>
      <c r="H6597">
        <v>1</v>
      </c>
      <c r="I6597">
        <v>1</v>
      </c>
      <c r="J6597">
        <v>0</v>
      </c>
      <c r="K6597" s="194">
        <v>0</v>
      </c>
      <c r="L6597" t="s">
        <v>1079</v>
      </c>
      <c r="M6597" t="s">
        <v>1079</v>
      </c>
      <c r="N6597">
        <v>9000</v>
      </c>
      <c r="O6597" t="s">
        <v>7876</v>
      </c>
      <c r="P6597" t="s">
        <v>13936</v>
      </c>
      <c r="Q6597">
        <v>9</v>
      </c>
      <c r="R6597" s="117" t="s">
        <v>14673</v>
      </c>
      <c r="S6597" s="117" t="s">
        <v>14674</v>
      </c>
      <c r="T6597" t="s">
        <v>13995</v>
      </c>
      <c r="U6597" t="s">
        <v>10772</v>
      </c>
    </row>
    <row r="6598" spans="1:21">
      <c r="A6598" s="117" t="s">
        <v>14367</v>
      </c>
      <c r="B6598" t="s">
        <v>14590</v>
      </c>
      <c r="C6598" t="s">
        <v>14590</v>
      </c>
      <c r="D6598">
        <v>108</v>
      </c>
      <c r="E6598">
        <v>102</v>
      </c>
      <c r="F6598">
        <v>108</v>
      </c>
      <c r="G6598">
        <v>102</v>
      </c>
      <c r="H6598">
        <v>1</v>
      </c>
      <c r="I6598">
        <v>1</v>
      </c>
      <c r="J6598">
        <v>0</v>
      </c>
      <c r="K6598" s="194">
        <v>0</v>
      </c>
      <c r="L6598" t="s">
        <v>1079</v>
      </c>
      <c r="M6598" t="s">
        <v>1079</v>
      </c>
      <c r="N6598">
        <v>9000</v>
      </c>
      <c r="O6598" t="s">
        <v>7876</v>
      </c>
      <c r="P6598" t="s">
        <v>13936</v>
      </c>
      <c r="Q6598">
        <v>9</v>
      </c>
      <c r="R6598" s="117" t="s">
        <v>14673</v>
      </c>
      <c r="S6598" s="117" t="s">
        <v>14674</v>
      </c>
      <c r="T6598" t="s">
        <v>13995</v>
      </c>
      <c r="U6598" t="s">
        <v>10772</v>
      </c>
    </row>
    <row r="6599" spans="1:21">
      <c r="A6599" s="117" t="s">
        <v>14368</v>
      </c>
      <c r="B6599" t="s">
        <v>14590</v>
      </c>
      <c r="C6599" t="s">
        <v>14590</v>
      </c>
      <c r="D6599">
        <v>108</v>
      </c>
      <c r="E6599">
        <v>102</v>
      </c>
      <c r="F6599">
        <v>108</v>
      </c>
      <c r="G6599">
        <v>102</v>
      </c>
      <c r="H6599">
        <v>1</v>
      </c>
      <c r="I6599">
        <v>1</v>
      </c>
      <c r="J6599">
        <v>0</v>
      </c>
      <c r="K6599" s="194">
        <v>0</v>
      </c>
      <c r="L6599" t="s">
        <v>1079</v>
      </c>
      <c r="M6599" t="s">
        <v>1079</v>
      </c>
      <c r="N6599">
        <v>9000</v>
      </c>
      <c r="O6599" t="s">
        <v>7876</v>
      </c>
      <c r="P6599" t="s">
        <v>13936</v>
      </c>
      <c r="Q6599">
        <v>9</v>
      </c>
      <c r="R6599" s="117" t="s">
        <v>14673</v>
      </c>
      <c r="S6599" s="117" t="s">
        <v>14674</v>
      </c>
      <c r="T6599" t="s">
        <v>13995</v>
      </c>
      <c r="U6599" t="s">
        <v>10772</v>
      </c>
    </row>
    <row r="6600" spans="1:21">
      <c r="A6600" s="117" t="s">
        <v>14369</v>
      </c>
      <c r="B6600" t="s">
        <v>14590</v>
      </c>
      <c r="C6600" t="s">
        <v>14590</v>
      </c>
      <c r="D6600">
        <v>108</v>
      </c>
      <c r="E6600">
        <v>102</v>
      </c>
      <c r="F6600">
        <v>108</v>
      </c>
      <c r="G6600">
        <v>102</v>
      </c>
      <c r="H6600">
        <v>1</v>
      </c>
      <c r="I6600">
        <v>1</v>
      </c>
      <c r="J6600">
        <v>0</v>
      </c>
      <c r="K6600" s="194">
        <v>0</v>
      </c>
      <c r="L6600" t="s">
        <v>1079</v>
      </c>
      <c r="M6600" t="s">
        <v>1079</v>
      </c>
      <c r="N6600">
        <v>9000</v>
      </c>
      <c r="O6600" t="s">
        <v>7876</v>
      </c>
      <c r="P6600" t="s">
        <v>13936</v>
      </c>
      <c r="Q6600">
        <v>9</v>
      </c>
      <c r="R6600" s="117" t="s">
        <v>14673</v>
      </c>
      <c r="S6600" s="117" t="s">
        <v>14674</v>
      </c>
      <c r="T6600" t="s">
        <v>13995</v>
      </c>
      <c r="U6600" t="s">
        <v>10772</v>
      </c>
    </row>
    <row r="6601" spans="1:21">
      <c r="A6601" s="117" t="s">
        <v>14370</v>
      </c>
      <c r="B6601" t="s">
        <v>14590</v>
      </c>
      <c r="C6601" t="s">
        <v>14590</v>
      </c>
      <c r="D6601">
        <v>108</v>
      </c>
      <c r="E6601">
        <v>102</v>
      </c>
      <c r="F6601">
        <v>108</v>
      </c>
      <c r="G6601">
        <v>102</v>
      </c>
      <c r="H6601">
        <v>1</v>
      </c>
      <c r="I6601">
        <v>1</v>
      </c>
      <c r="J6601">
        <v>0</v>
      </c>
      <c r="K6601" s="194">
        <v>0</v>
      </c>
      <c r="L6601" t="s">
        <v>1079</v>
      </c>
      <c r="M6601" t="s">
        <v>1079</v>
      </c>
      <c r="N6601">
        <v>9000</v>
      </c>
      <c r="O6601" t="s">
        <v>7876</v>
      </c>
      <c r="P6601" t="s">
        <v>13936</v>
      </c>
      <c r="Q6601">
        <v>9</v>
      </c>
      <c r="R6601" s="117" t="s">
        <v>14673</v>
      </c>
      <c r="S6601" s="117" t="s">
        <v>14674</v>
      </c>
      <c r="T6601" t="s">
        <v>13995</v>
      </c>
      <c r="U6601" t="s">
        <v>10772</v>
      </c>
    </row>
    <row r="6602" spans="1:21">
      <c r="A6602" s="117" t="s">
        <v>14371</v>
      </c>
      <c r="B6602" t="s">
        <v>14590</v>
      </c>
      <c r="C6602" t="s">
        <v>14590</v>
      </c>
      <c r="D6602">
        <v>108</v>
      </c>
      <c r="E6602">
        <v>102</v>
      </c>
      <c r="F6602">
        <v>108</v>
      </c>
      <c r="G6602">
        <v>102</v>
      </c>
      <c r="H6602">
        <v>1</v>
      </c>
      <c r="I6602">
        <v>1</v>
      </c>
      <c r="J6602">
        <v>0</v>
      </c>
      <c r="K6602" s="194">
        <v>0</v>
      </c>
      <c r="L6602" t="s">
        <v>1079</v>
      </c>
      <c r="M6602" t="s">
        <v>1079</v>
      </c>
      <c r="N6602">
        <v>9000</v>
      </c>
      <c r="O6602" t="s">
        <v>7876</v>
      </c>
      <c r="P6602" t="s">
        <v>13936</v>
      </c>
      <c r="Q6602">
        <v>9</v>
      </c>
      <c r="R6602" s="117" t="s">
        <v>14673</v>
      </c>
      <c r="S6602" s="117" t="s">
        <v>14674</v>
      </c>
      <c r="T6602" t="s">
        <v>13995</v>
      </c>
      <c r="U6602" t="s">
        <v>10772</v>
      </c>
    </row>
    <row r="6603" spans="1:21">
      <c r="A6603" s="117" t="s">
        <v>14372</v>
      </c>
      <c r="B6603" t="s">
        <v>14590</v>
      </c>
      <c r="C6603" t="s">
        <v>14590</v>
      </c>
      <c r="D6603">
        <v>108</v>
      </c>
      <c r="E6603">
        <v>102</v>
      </c>
      <c r="F6603">
        <v>108</v>
      </c>
      <c r="G6603">
        <v>102</v>
      </c>
      <c r="H6603">
        <v>1</v>
      </c>
      <c r="I6603">
        <v>1</v>
      </c>
      <c r="J6603">
        <v>0</v>
      </c>
      <c r="K6603" s="194">
        <v>0</v>
      </c>
      <c r="L6603" t="s">
        <v>1079</v>
      </c>
      <c r="M6603" t="s">
        <v>1079</v>
      </c>
      <c r="N6603">
        <v>9000</v>
      </c>
      <c r="O6603" t="s">
        <v>7876</v>
      </c>
      <c r="P6603" t="s">
        <v>13936</v>
      </c>
      <c r="Q6603">
        <v>9</v>
      </c>
      <c r="R6603" s="117" t="s">
        <v>14673</v>
      </c>
      <c r="S6603" s="117" t="s">
        <v>14674</v>
      </c>
      <c r="T6603" t="s">
        <v>13995</v>
      </c>
      <c r="U6603" t="s">
        <v>10772</v>
      </c>
    </row>
    <row r="6604" spans="1:21">
      <c r="A6604" s="117" t="s">
        <v>15587</v>
      </c>
      <c r="B6604" t="s">
        <v>14590</v>
      </c>
      <c r="C6604" t="s">
        <v>14590</v>
      </c>
      <c r="D6604">
        <v>108</v>
      </c>
      <c r="E6604">
        <v>102</v>
      </c>
      <c r="F6604">
        <v>108</v>
      </c>
      <c r="G6604">
        <v>102</v>
      </c>
      <c r="H6604">
        <v>1</v>
      </c>
      <c r="I6604">
        <v>1</v>
      </c>
      <c r="J6604">
        <v>0</v>
      </c>
      <c r="K6604" s="194">
        <v>0</v>
      </c>
      <c r="L6604" t="s">
        <v>1079</v>
      </c>
      <c r="M6604" t="s">
        <v>1079</v>
      </c>
      <c r="N6604">
        <v>9000</v>
      </c>
      <c r="O6604" t="s">
        <v>7876</v>
      </c>
      <c r="P6604" t="s">
        <v>13936</v>
      </c>
      <c r="Q6604">
        <v>9</v>
      </c>
      <c r="R6604" s="117" t="s">
        <v>14673</v>
      </c>
      <c r="S6604" s="117" t="s">
        <v>14674</v>
      </c>
      <c r="T6604" t="s">
        <v>13995</v>
      </c>
      <c r="U6604" t="s">
        <v>10772</v>
      </c>
    </row>
    <row r="6605" spans="1:21">
      <c r="A6605" s="117" t="s">
        <v>15588</v>
      </c>
      <c r="B6605" t="s">
        <v>14590</v>
      </c>
      <c r="C6605" t="s">
        <v>14590</v>
      </c>
      <c r="D6605">
        <v>108</v>
      </c>
      <c r="E6605">
        <v>102</v>
      </c>
      <c r="F6605">
        <v>108</v>
      </c>
      <c r="G6605">
        <v>102</v>
      </c>
      <c r="H6605">
        <v>1</v>
      </c>
      <c r="I6605">
        <v>1</v>
      </c>
      <c r="J6605">
        <v>0</v>
      </c>
      <c r="K6605" s="194">
        <v>0</v>
      </c>
      <c r="L6605" t="s">
        <v>1079</v>
      </c>
      <c r="M6605" t="s">
        <v>1079</v>
      </c>
      <c r="N6605">
        <v>9000</v>
      </c>
      <c r="O6605" t="s">
        <v>7876</v>
      </c>
      <c r="P6605" t="s">
        <v>13936</v>
      </c>
      <c r="Q6605">
        <v>9</v>
      </c>
      <c r="R6605" s="117" t="s">
        <v>14673</v>
      </c>
      <c r="S6605" s="117" t="s">
        <v>14674</v>
      </c>
      <c r="T6605" t="s">
        <v>13995</v>
      </c>
      <c r="U6605" t="s">
        <v>10772</v>
      </c>
    </row>
    <row r="6606" spans="1:21">
      <c r="A6606" s="117" t="s">
        <v>15589</v>
      </c>
      <c r="B6606" t="s">
        <v>14590</v>
      </c>
      <c r="C6606" t="s">
        <v>14590</v>
      </c>
      <c r="D6606">
        <v>108</v>
      </c>
      <c r="E6606">
        <v>102</v>
      </c>
      <c r="F6606">
        <v>108</v>
      </c>
      <c r="G6606">
        <v>102</v>
      </c>
      <c r="H6606">
        <v>1</v>
      </c>
      <c r="I6606">
        <v>1</v>
      </c>
      <c r="J6606">
        <v>0</v>
      </c>
      <c r="K6606" s="194">
        <v>0</v>
      </c>
      <c r="L6606" t="s">
        <v>1079</v>
      </c>
      <c r="M6606" t="s">
        <v>1079</v>
      </c>
      <c r="N6606">
        <v>9000</v>
      </c>
      <c r="O6606" t="s">
        <v>7876</v>
      </c>
      <c r="P6606" t="s">
        <v>13936</v>
      </c>
      <c r="Q6606">
        <v>9</v>
      </c>
      <c r="R6606" s="117" t="s">
        <v>14673</v>
      </c>
      <c r="S6606" s="117" t="s">
        <v>14674</v>
      </c>
      <c r="T6606" t="s">
        <v>13995</v>
      </c>
      <c r="U6606" t="s">
        <v>10772</v>
      </c>
    </row>
    <row r="6607" spans="1:21">
      <c r="A6607" s="117" t="s">
        <v>15590</v>
      </c>
      <c r="B6607" t="s">
        <v>14590</v>
      </c>
      <c r="C6607" t="s">
        <v>14590</v>
      </c>
      <c r="D6607">
        <v>108</v>
      </c>
      <c r="E6607">
        <v>102</v>
      </c>
      <c r="F6607">
        <v>108</v>
      </c>
      <c r="G6607">
        <v>102</v>
      </c>
      <c r="H6607">
        <v>1</v>
      </c>
      <c r="I6607">
        <v>1</v>
      </c>
      <c r="J6607">
        <v>0</v>
      </c>
      <c r="K6607" s="194">
        <v>0</v>
      </c>
      <c r="L6607" t="s">
        <v>1079</v>
      </c>
      <c r="M6607" t="s">
        <v>1079</v>
      </c>
      <c r="N6607">
        <v>9000</v>
      </c>
      <c r="O6607" t="s">
        <v>7876</v>
      </c>
      <c r="P6607" t="s">
        <v>13936</v>
      </c>
      <c r="Q6607">
        <v>9</v>
      </c>
      <c r="R6607" s="117" t="s">
        <v>14673</v>
      </c>
      <c r="S6607" s="117" t="s">
        <v>14674</v>
      </c>
      <c r="T6607" t="s">
        <v>13995</v>
      </c>
      <c r="U6607" t="s">
        <v>10772</v>
      </c>
    </row>
    <row r="6608" spans="1:21">
      <c r="A6608" s="117" t="s">
        <v>15591</v>
      </c>
      <c r="B6608" t="s">
        <v>14590</v>
      </c>
      <c r="C6608" t="s">
        <v>14590</v>
      </c>
      <c r="D6608">
        <v>108</v>
      </c>
      <c r="E6608">
        <v>102</v>
      </c>
      <c r="F6608">
        <v>108</v>
      </c>
      <c r="G6608">
        <v>102</v>
      </c>
      <c r="H6608">
        <v>1</v>
      </c>
      <c r="I6608">
        <v>1</v>
      </c>
      <c r="J6608">
        <v>0</v>
      </c>
      <c r="K6608" s="194">
        <v>0</v>
      </c>
      <c r="L6608" t="s">
        <v>1079</v>
      </c>
      <c r="M6608" t="s">
        <v>1079</v>
      </c>
      <c r="N6608">
        <v>9000</v>
      </c>
      <c r="O6608" t="s">
        <v>7876</v>
      </c>
      <c r="P6608" t="s">
        <v>13936</v>
      </c>
      <c r="Q6608">
        <v>9</v>
      </c>
      <c r="R6608" s="117" t="s">
        <v>14673</v>
      </c>
      <c r="S6608" s="117" t="s">
        <v>14674</v>
      </c>
      <c r="T6608" t="s">
        <v>13995</v>
      </c>
      <c r="U6608" t="s">
        <v>10772</v>
      </c>
    </row>
    <row r="6609" spans="1:21">
      <c r="A6609" s="117" t="s">
        <v>15592</v>
      </c>
      <c r="B6609" t="s">
        <v>14590</v>
      </c>
      <c r="C6609" t="s">
        <v>14590</v>
      </c>
      <c r="D6609">
        <v>108</v>
      </c>
      <c r="E6609">
        <v>102</v>
      </c>
      <c r="F6609">
        <v>108</v>
      </c>
      <c r="G6609">
        <v>102</v>
      </c>
      <c r="H6609">
        <v>1</v>
      </c>
      <c r="I6609">
        <v>1</v>
      </c>
      <c r="J6609">
        <v>0</v>
      </c>
      <c r="K6609" s="194">
        <v>0</v>
      </c>
      <c r="L6609" t="s">
        <v>1079</v>
      </c>
      <c r="M6609" t="s">
        <v>1079</v>
      </c>
      <c r="N6609">
        <v>9000</v>
      </c>
      <c r="O6609" t="s">
        <v>7876</v>
      </c>
      <c r="P6609" t="s">
        <v>13936</v>
      </c>
      <c r="Q6609">
        <v>9</v>
      </c>
      <c r="R6609" s="117" t="s">
        <v>14673</v>
      </c>
      <c r="S6609" s="117" t="s">
        <v>14674</v>
      </c>
      <c r="T6609" t="s">
        <v>13995</v>
      </c>
      <c r="U6609" t="s">
        <v>10772</v>
      </c>
    </row>
    <row r="6610" spans="1:21">
      <c r="A6610" s="117" t="s">
        <v>16413</v>
      </c>
      <c r="B6610" t="s">
        <v>14590</v>
      </c>
      <c r="C6610" t="s">
        <v>14590</v>
      </c>
      <c r="D6610">
        <v>108</v>
      </c>
      <c r="E6610">
        <v>102</v>
      </c>
      <c r="F6610">
        <v>108</v>
      </c>
      <c r="G6610">
        <v>102</v>
      </c>
      <c r="H6610">
        <v>1</v>
      </c>
      <c r="I6610">
        <v>1</v>
      </c>
      <c r="J6610">
        <v>0</v>
      </c>
      <c r="K6610" s="194">
        <v>0</v>
      </c>
      <c r="L6610" t="s">
        <v>1079</v>
      </c>
      <c r="M6610" t="s">
        <v>1079</v>
      </c>
      <c r="N6610">
        <v>9000</v>
      </c>
      <c r="O6610" t="s">
        <v>7876</v>
      </c>
      <c r="P6610" t="s">
        <v>13936</v>
      </c>
      <c r="Q6610">
        <v>9</v>
      </c>
      <c r="R6610" s="117" t="s">
        <v>14673</v>
      </c>
      <c r="S6610" s="117" t="s">
        <v>14674</v>
      </c>
      <c r="T6610" t="s">
        <v>13995</v>
      </c>
      <c r="U6610" t="s">
        <v>10772</v>
      </c>
    </row>
    <row r="6611" spans="1:21">
      <c r="A6611" s="117" t="s">
        <v>16414</v>
      </c>
      <c r="B6611" t="s">
        <v>14590</v>
      </c>
      <c r="C6611" t="s">
        <v>14590</v>
      </c>
      <c r="D6611">
        <v>108</v>
      </c>
      <c r="E6611">
        <v>102</v>
      </c>
      <c r="F6611">
        <v>108</v>
      </c>
      <c r="G6611">
        <v>102</v>
      </c>
      <c r="H6611">
        <v>1</v>
      </c>
      <c r="I6611">
        <v>1</v>
      </c>
      <c r="J6611">
        <v>0</v>
      </c>
      <c r="K6611" s="194">
        <v>0</v>
      </c>
      <c r="L6611" t="s">
        <v>1079</v>
      </c>
      <c r="M6611" t="s">
        <v>1079</v>
      </c>
      <c r="N6611">
        <v>9000</v>
      </c>
      <c r="O6611" t="s">
        <v>7876</v>
      </c>
      <c r="P6611" t="s">
        <v>13936</v>
      </c>
      <c r="Q6611">
        <v>9</v>
      </c>
      <c r="R6611" s="117" t="s">
        <v>14673</v>
      </c>
      <c r="S6611" s="117" t="s">
        <v>14674</v>
      </c>
      <c r="T6611" t="s">
        <v>13995</v>
      </c>
      <c r="U6611" t="s">
        <v>10772</v>
      </c>
    </row>
    <row r="6612" spans="1:21">
      <c r="A6612" s="117" t="s">
        <v>16415</v>
      </c>
      <c r="B6612" t="s">
        <v>14590</v>
      </c>
      <c r="C6612" t="s">
        <v>14590</v>
      </c>
      <c r="D6612">
        <v>108</v>
      </c>
      <c r="E6612">
        <v>102</v>
      </c>
      <c r="F6612">
        <v>108</v>
      </c>
      <c r="G6612">
        <v>102</v>
      </c>
      <c r="H6612">
        <v>1</v>
      </c>
      <c r="I6612">
        <v>1</v>
      </c>
      <c r="J6612">
        <v>0</v>
      </c>
      <c r="K6612" s="194">
        <v>0</v>
      </c>
      <c r="L6612" t="s">
        <v>1079</v>
      </c>
      <c r="M6612" t="s">
        <v>1079</v>
      </c>
      <c r="N6612">
        <v>9000</v>
      </c>
      <c r="O6612" t="s">
        <v>7876</v>
      </c>
      <c r="P6612" t="s">
        <v>13936</v>
      </c>
      <c r="Q6612">
        <v>9</v>
      </c>
      <c r="R6612" s="117" t="s">
        <v>14673</v>
      </c>
      <c r="S6612" s="117" t="s">
        <v>14674</v>
      </c>
      <c r="T6612" t="s">
        <v>13995</v>
      </c>
      <c r="U6612" t="s">
        <v>10772</v>
      </c>
    </row>
    <row r="6613" spans="1:21">
      <c r="A6613" s="117" t="s">
        <v>16416</v>
      </c>
      <c r="B6613" t="s">
        <v>14590</v>
      </c>
      <c r="C6613" t="s">
        <v>14590</v>
      </c>
      <c r="D6613">
        <v>108</v>
      </c>
      <c r="E6613">
        <v>102</v>
      </c>
      <c r="F6613">
        <v>108</v>
      </c>
      <c r="G6613">
        <v>102</v>
      </c>
      <c r="H6613">
        <v>1</v>
      </c>
      <c r="I6613">
        <v>1</v>
      </c>
      <c r="J6613">
        <v>0</v>
      </c>
      <c r="K6613" s="194">
        <v>0</v>
      </c>
      <c r="L6613" t="s">
        <v>1079</v>
      </c>
      <c r="M6613" t="s">
        <v>1079</v>
      </c>
      <c r="N6613">
        <v>9000</v>
      </c>
      <c r="O6613" t="s">
        <v>7876</v>
      </c>
      <c r="P6613" t="s">
        <v>13936</v>
      </c>
      <c r="Q6613">
        <v>9</v>
      </c>
      <c r="R6613" s="117" t="s">
        <v>14673</v>
      </c>
      <c r="S6613" s="117" t="s">
        <v>14674</v>
      </c>
      <c r="T6613" t="s">
        <v>13995</v>
      </c>
      <c r="U6613" t="s">
        <v>10772</v>
      </c>
    </row>
    <row r="6614" spans="1:21">
      <c r="A6614" s="117" t="s">
        <v>16417</v>
      </c>
      <c r="B6614" t="s">
        <v>14590</v>
      </c>
      <c r="C6614" t="s">
        <v>14590</v>
      </c>
      <c r="D6614">
        <v>108</v>
      </c>
      <c r="E6614">
        <v>102</v>
      </c>
      <c r="F6614">
        <v>108</v>
      </c>
      <c r="G6614">
        <v>102</v>
      </c>
      <c r="H6614">
        <v>1</v>
      </c>
      <c r="I6614">
        <v>1</v>
      </c>
      <c r="J6614">
        <v>0</v>
      </c>
      <c r="K6614" s="194">
        <v>0</v>
      </c>
      <c r="L6614" t="s">
        <v>1079</v>
      </c>
      <c r="M6614" t="s">
        <v>1079</v>
      </c>
      <c r="N6614">
        <v>9000</v>
      </c>
      <c r="O6614" t="s">
        <v>7876</v>
      </c>
      <c r="P6614" t="s">
        <v>13936</v>
      </c>
      <c r="Q6614">
        <v>9</v>
      </c>
      <c r="R6614" s="117" t="s">
        <v>14673</v>
      </c>
      <c r="S6614" s="117" t="s">
        <v>14674</v>
      </c>
      <c r="T6614" t="s">
        <v>13995</v>
      </c>
      <c r="U6614" t="s">
        <v>10772</v>
      </c>
    </row>
    <row r="6615" spans="1:21">
      <c r="A6615" s="117" t="s">
        <v>16418</v>
      </c>
      <c r="B6615" t="s">
        <v>14590</v>
      </c>
      <c r="C6615" t="s">
        <v>14590</v>
      </c>
      <c r="D6615">
        <v>108</v>
      </c>
      <c r="E6615">
        <v>102</v>
      </c>
      <c r="F6615">
        <v>108</v>
      </c>
      <c r="G6615">
        <v>102</v>
      </c>
      <c r="H6615">
        <v>1</v>
      </c>
      <c r="I6615">
        <v>1</v>
      </c>
      <c r="J6615">
        <v>0</v>
      </c>
      <c r="K6615" s="194">
        <v>0</v>
      </c>
      <c r="L6615" t="s">
        <v>1079</v>
      </c>
      <c r="M6615" t="s">
        <v>1079</v>
      </c>
      <c r="N6615">
        <v>9000</v>
      </c>
      <c r="O6615" t="s">
        <v>7876</v>
      </c>
      <c r="P6615" t="s">
        <v>13936</v>
      </c>
      <c r="Q6615">
        <v>9</v>
      </c>
      <c r="R6615" s="117" t="s">
        <v>14673</v>
      </c>
      <c r="S6615" s="117" t="s">
        <v>14674</v>
      </c>
      <c r="T6615" t="s">
        <v>13995</v>
      </c>
      <c r="U6615" t="s">
        <v>10772</v>
      </c>
    </row>
    <row r="6616" spans="1:21">
      <c r="A6616" s="117" t="s">
        <v>16419</v>
      </c>
      <c r="B6616" t="s">
        <v>14590</v>
      </c>
      <c r="C6616" t="s">
        <v>14590</v>
      </c>
      <c r="D6616">
        <v>108</v>
      </c>
      <c r="E6616">
        <v>102</v>
      </c>
      <c r="F6616">
        <v>108</v>
      </c>
      <c r="G6616">
        <v>102</v>
      </c>
      <c r="H6616">
        <v>1</v>
      </c>
      <c r="I6616">
        <v>1</v>
      </c>
      <c r="J6616">
        <v>0</v>
      </c>
      <c r="K6616" s="194">
        <v>0</v>
      </c>
      <c r="L6616" t="s">
        <v>1079</v>
      </c>
      <c r="M6616" t="s">
        <v>1079</v>
      </c>
      <c r="N6616">
        <v>9000</v>
      </c>
      <c r="O6616" t="s">
        <v>7876</v>
      </c>
      <c r="P6616" t="s">
        <v>13936</v>
      </c>
      <c r="Q6616">
        <v>9</v>
      </c>
      <c r="R6616" s="117" t="s">
        <v>14673</v>
      </c>
      <c r="S6616" s="117" t="s">
        <v>14674</v>
      </c>
      <c r="T6616" t="s">
        <v>13995</v>
      </c>
      <c r="U6616" t="s">
        <v>10772</v>
      </c>
    </row>
    <row r="6617" spans="1:21">
      <c r="A6617" s="117" t="s">
        <v>16420</v>
      </c>
      <c r="B6617" t="s">
        <v>14590</v>
      </c>
      <c r="C6617" t="s">
        <v>14590</v>
      </c>
      <c r="D6617">
        <v>108</v>
      </c>
      <c r="E6617">
        <v>102</v>
      </c>
      <c r="F6617">
        <v>108</v>
      </c>
      <c r="G6617">
        <v>102</v>
      </c>
      <c r="H6617">
        <v>1</v>
      </c>
      <c r="I6617">
        <v>1</v>
      </c>
      <c r="J6617">
        <v>0</v>
      </c>
      <c r="K6617" s="194">
        <v>0</v>
      </c>
      <c r="L6617" t="s">
        <v>1079</v>
      </c>
      <c r="M6617" t="s">
        <v>1079</v>
      </c>
      <c r="N6617">
        <v>9000</v>
      </c>
      <c r="O6617" t="s">
        <v>7876</v>
      </c>
      <c r="P6617" t="s">
        <v>13936</v>
      </c>
      <c r="Q6617">
        <v>9</v>
      </c>
      <c r="R6617" s="117" t="s">
        <v>14673</v>
      </c>
      <c r="S6617" s="117" t="s">
        <v>14674</v>
      </c>
      <c r="T6617" t="s">
        <v>13995</v>
      </c>
      <c r="U6617" t="s">
        <v>10772</v>
      </c>
    </row>
    <row r="6618" spans="1:21">
      <c r="A6618" s="117" t="s">
        <v>16421</v>
      </c>
      <c r="B6618" t="s">
        <v>14590</v>
      </c>
      <c r="C6618" t="s">
        <v>14590</v>
      </c>
      <c r="D6618">
        <v>108</v>
      </c>
      <c r="E6618">
        <v>102</v>
      </c>
      <c r="F6618">
        <v>108</v>
      </c>
      <c r="G6618">
        <v>102</v>
      </c>
      <c r="H6618">
        <v>1</v>
      </c>
      <c r="I6618">
        <v>1</v>
      </c>
      <c r="J6618">
        <v>0</v>
      </c>
      <c r="K6618" s="194">
        <v>0</v>
      </c>
      <c r="L6618" t="s">
        <v>1079</v>
      </c>
      <c r="M6618" t="s">
        <v>1079</v>
      </c>
      <c r="N6618">
        <v>9000</v>
      </c>
      <c r="O6618" t="s">
        <v>7876</v>
      </c>
      <c r="P6618" t="s">
        <v>13936</v>
      </c>
      <c r="Q6618">
        <v>9</v>
      </c>
      <c r="R6618" s="117" t="s">
        <v>14673</v>
      </c>
      <c r="S6618" s="117" t="s">
        <v>14674</v>
      </c>
      <c r="T6618" t="s">
        <v>13995</v>
      </c>
      <c r="U6618" t="s">
        <v>10772</v>
      </c>
    </row>
    <row r="6619" spans="1:21">
      <c r="A6619" s="117" t="s">
        <v>16422</v>
      </c>
      <c r="B6619" t="s">
        <v>14590</v>
      </c>
      <c r="C6619" t="s">
        <v>14590</v>
      </c>
      <c r="D6619">
        <v>108</v>
      </c>
      <c r="E6619">
        <v>102</v>
      </c>
      <c r="F6619">
        <v>108</v>
      </c>
      <c r="G6619">
        <v>102</v>
      </c>
      <c r="H6619">
        <v>1</v>
      </c>
      <c r="I6619">
        <v>1</v>
      </c>
      <c r="J6619">
        <v>0</v>
      </c>
      <c r="K6619" s="194">
        <v>0</v>
      </c>
      <c r="L6619" t="s">
        <v>1079</v>
      </c>
      <c r="M6619" t="s">
        <v>1079</v>
      </c>
      <c r="N6619">
        <v>9000</v>
      </c>
      <c r="O6619" t="s">
        <v>7876</v>
      </c>
      <c r="P6619" t="s">
        <v>13936</v>
      </c>
      <c r="Q6619">
        <v>9</v>
      </c>
      <c r="R6619" s="117" t="s">
        <v>14673</v>
      </c>
      <c r="S6619" s="117" t="s">
        <v>14674</v>
      </c>
      <c r="T6619" t="s">
        <v>13995</v>
      </c>
      <c r="U6619" t="s">
        <v>10772</v>
      </c>
    </row>
    <row r="6620" spans="1:21">
      <c r="A6620" s="117" t="s">
        <v>16423</v>
      </c>
      <c r="B6620" t="s">
        <v>14590</v>
      </c>
      <c r="C6620" t="s">
        <v>14590</v>
      </c>
      <c r="D6620">
        <v>108</v>
      </c>
      <c r="E6620">
        <v>102</v>
      </c>
      <c r="F6620">
        <v>108</v>
      </c>
      <c r="G6620">
        <v>102</v>
      </c>
      <c r="H6620">
        <v>1</v>
      </c>
      <c r="I6620">
        <v>1</v>
      </c>
      <c r="J6620">
        <v>0</v>
      </c>
      <c r="K6620" s="194">
        <v>0</v>
      </c>
      <c r="L6620" t="s">
        <v>1079</v>
      </c>
      <c r="M6620" t="s">
        <v>1079</v>
      </c>
      <c r="N6620">
        <v>9000</v>
      </c>
      <c r="O6620" t="s">
        <v>7876</v>
      </c>
      <c r="P6620" t="s">
        <v>13936</v>
      </c>
      <c r="Q6620">
        <v>9</v>
      </c>
      <c r="R6620" s="117" t="s">
        <v>14673</v>
      </c>
      <c r="S6620" s="117" t="s">
        <v>14674</v>
      </c>
      <c r="T6620" t="s">
        <v>13995</v>
      </c>
      <c r="U6620" t="s">
        <v>10772</v>
      </c>
    </row>
    <row r="6621" spans="1:21">
      <c r="A6621" s="117" t="s">
        <v>16540</v>
      </c>
      <c r="B6621" t="s">
        <v>14590</v>
      </c>
      <c r="C6621" t="s">
        <v>14590</v>
      </c>
      <c r="D6621">
        <v>108</v>
      </c>
      <c r="E6621">
        <v>102</v>
      </c>
      <c r="F6621">
        <v>108</v>
      </c>
      <c r="G6621">
        <v>102</v>
      </c>
      <c r="H6621">
        <v>1</v>
      </c>
      <c r="I6621">
        <v>1</v>
      </c>
      <c r="J6621">
        <v>0</v>
      </c>
      <c r="K6621" s="194">
        <v>0</v>
      </c>
      <c r="L6621" t="s">
        <v>1079</v>
      </c>
      <c r="M6621" t="s">
        <v>1079</v>
      </c>
      <c r="N6621">
        <v>9000</v>
      </c>
      <c r="O6621" t="s">
        <v>7876</v>
      </c>
      <c r="P6621" t="s">
        <v>16519</v>
      </c>
      <c r="Q6621">
        <v>9</v>
      </c>
      <c r="R6621" s="117" t="s">
        <v>14673</v>
      </c>
      <c r="S6621" s="117" t="s">
        <v>14674</v>
      </c>
      <c r="T6621" t="s">
        <v>13995</v>
      </c>
      <c r="U6621" t="s">
        <v>10772</v>
      </c>
    </row>
    <row r="6622" spans="1:21">
      <c r="A6622" s="117" t="s">
        <v>16541</v>
      </c>
      <c r="B6622" t="s">
        <v>14590</v>
      </c>
      <c r="C6622" t="s">
        <v>14590</v>
      </c>
      <c r="D6622">
        <v>108</v>
      </c>
      <c r="E6622">
        <v>102</v>
      </c>
      <c r="F6622">
        <v>108</v>
      </c>
      <c r="G6622">
        <v>102</v>
      </c>
      <c r="H6622">
        <v>1</v>
      </c>
      <c r="I6622">
        <v>1</v>
      </c>
      <c r="J6622">
        <v>0</v>
      </c>
      <c r="K6622" s="194">
        <v>0</v>
      </c>
      <c r="L6622" t="s">
        <v>1079</v>
      </c>
      <c r="M6622" t="s">
        <v>1079</v>
      </c>
      <c r="N6622">
        <v>9000</v>
      </c>
      <c r="O6622" t="s">
        <v>7876</v>
      </c>
      <c r="P6622" t="s">
        <v>16519</v>
      </c>
      <c r="Q6622">
        <v>9</v>
      </c>
      <c r="R6622" s="117" t="s">
        <v>14673</v>
      </c>
      <c r="S6622" s="117" t="s">
        <v>14674</v>
      </c>
      <c r="T6622" t="s">
        <v>13995</v>
      </c>
      <c r="U6622" t="s">
        <v>10772</v>
      </c>
    </row>
    <row r="6623" spans="1:21">
      <c r="A6623" s="117" t="s">
        <v>16542</v>
      </c>
      <c r="B6623" t="s">
        <v>14590</v>
      </c>
      <c r="C6623" t="s">
        <v>14590</v>
      </c>
      <c r="D6623">
        <v>108</v>
      </c>
      <c r="E6623">
        <v>102</v>
      </c>
      <c r="F6623">
        <v>108</v>
      </c>
      <c r="G6623">
        <v>102</v>
      </c>
      <c r="H6623">
        <v>1</v>
      </c>
      <c r="I6623">
        <v>1</v>
      </c>
      <c r="J6623">
        <v>0</v>
      </c>
      <c r="K6623" s="194">
        <v>0</v>
      </c>
      <c r="L6623" t="s">
        <v>1079</v>
      </c>
      <c r="M6623" t="s">
        <v>1079</v>
      </c>
      <c r="N6623">
        <v>9000</v>
      </c>
      <c r="O6623" t="s">
        <v>7876</v>
      </c>
      <c r="P6623" t="s">
        <v>12287</v>
      </c>
      <c r="Q6623">
        <v>9</v>
      </c>
      <c r="R6623" s="117" t="s">
        <v>14673</v>
      </c>
      <c r="S6623" s="117" t="s">
        <v>14674</v>
      </c>
      <c r="T6623" t="s">
        <v>13995</v>
      </c>
      <c r="U6623" t="s">
        <v>10772</v>
      </c>
    </row>
    <row r="6624" spans="1:21">
      <c r="A6624" s="117" t="s">
        <v>16543</v>
      </c>
      <c r="B6624" t="s">
        <v>14590</v>
      </c>
      <c r="C6624" t="s">
        <v>14590</v>
      </c>
      <c r="D6624">
        <v>108</v>
      </c>
      <c r="E6624">
        <v>102</v>
      </c>
      <c r="F6624">
        <v>108</v>
      </c>
      <c r="G6624">
        <v>102</v>
      </c>
      <c r="H6624">
        <v>1</v>
      </c>
      <c r="I6624">
        <v>1</v>
      </c>
      <c r="J6624">
        <v>0</v>
      </c>
      <c r="K6624" s="194">
        <v>0</v>
      </c>
      <c r="L6624" t="s">
        <v>1079</v>
      </c>
      <c r="M6624" t="s">
        <v>1079</v>
      </c>
      <c r="N6624">
        <v>9000</v>
      </c>
      <c r="O6624" t="s">
        <v>7876</v>
      </c>
      <c r="P6624" t="s">
        <v>16519</v>
      </c>
      <c r="Q6624">
        <v>9</v>
      </c>
      <c r="R6624" s="117" t="s">
        <v>14673</v>
      </c>
      <c r="S6624" s="117" t="s">
        <v>14674</v>
      </c>
      <c r="T6624" t="s">
        <v>13995</v>
      </c>
      <c r="U6624" t="s">
        <v>10772</v>
      </c>
    </row>
    <row r="6625" spans="1:21">
      <c r="A6625" s="117" t="s">
        <v>16544</v>
      </c>
      <c r="B6625" t="s">
        <v>14590</v>
      </c>
      <c r="C6625" t="s">
        <v>14590</v>
      </c>
      <c r="D6625">
        <v>108</v>
      </c>
      <c r="E6625">
        <v>102</v>
      </c>
      <c r="F6625">
        <v>108</v>
      </c>
      <c r="G6625">
        <v>102</v>
      </c>
      <c r="H6625">
        <v>1</v>
      </c>
      <c r="I6625">
        <v>1</v>
      </c>
      <c r="J6625">
        <v>0</v>
      </c>
      <c r="K6625" s="194">
        <v>0</v>
      </c>
      <c r="L6625" t="s">
        <v>1079</v>
      </c>
      <c r="M6625" t="s">
        <v>1079</v>
      </c>
      <c r="N6625">
        <v>9000</v>
      </c>
      <c r="O6625" t="s">
        <v>7876</v>
      </c>
      <c r="P6625" t="s">
        <v>13936</v>
      </c>
      <c r="Q6625">
        <v>9</v>
      </c>
      <c r="R6625" s="117" t="s">
        <v>14673</v>
      </c>
      <c r="S6625" s="117" t="s">
        <v>14674</v>
      </c>
      <c r="T6625" t="s">
        <v>13995</v>
      </c>
      <c r="U6625" t="s">
        <v>10772</v>
      </c>
    </row>
    <row r="6626" spans="1:21">
      <c r="A6626" s="117" t="s">
        <v>16545</v>
      </c>
      <c r="B6626" t="s">
        <v>14590</v>
      </c>
      <c r="C6626" t="s">
        <v>14590</v>
      </c>
      <c r="D6626">
        <v>108</v>
      </c>
      <c r="E6626">
        <v>102</v>
      </c>
      <c r="F6626">
        <v>108</v>
      </c>
      <c r="G6626">
        <v>102</v>
      </c>
      <c r="H6626">
        <v>1</v>
      </c>
      <c r="I6626">
        <v>1</v>
      </c>
      <c r="J6626">
        <v>0</v>
      </c>
      <c r="K6626" s="194">
        <v>0</v>
      </c>
      <c r="L6626" t="s">
        <v>1079</v>
      </c>
      <c r="M6626" t="s">
        <v>1079</v>
      </c>
      <c r="N6626">
        <v>9000</v>
      </c>
      <c r="O6626" t="s">
        <v>7876</v>
      </c>
      <c r="P6626" t="s">
        <v>16535</v>
      </c>
      <c r="Q6626">
        <v>9</v>
      </c>
      <c r="R6626" s="117" t="s">
        <v>14673</v>
      </c>
      <c r="S6626" s="117" t="s">
        <v>14674</v>
      </c>
      <c r="T6626" t="s">
        <v>13995</v>
      </c>
      <c r="U6626" t="s">
        <v>10772</v>
      </c>
    </row>
    <row r="6627" spans="1:21">
      <c r="A6627" s="117" t="s">
        <v>16546</v>
      </c>
      <c r="B6627" t="s">
        <v>14590</v>
      </c>
      <c r="C6627" t="s">
        <v>14590</v>
      </c>
      <c r="D6627">
        <v>108</v>
      </c>
      <c r="E6627">
        <v>102</v>
      </c>
      <c r="F6627">
        <v>108</v>
      </c>
      <c r="G6627">
        <v>102</v>
      </c>
      <c r="H6627">
        <v>1</v>
      </c>
      <c r="I6627">
        <v>1</v>
      </c>
      <c r="J6627">
        <v>0</v>
      </c>
      <c r="K6627" s="194">
        <v>0</v>
      </c>
      <c r="L6627" t="s">
        <v>1079</v>
      </c>
      <c r="M6627" t="s">
        <v>1079</v>
      </c>
      <c r="N6627">
        <v>9000</v>
      </c>
      <c r="O6627" t="s">
        <v>7876</v>
      </c>
      <c r="P6627" t="s">
        <v>16535</v>
      </c>
      <c r="Q6627">
        <v>9</v>
      </c>
      <c r="R6627" s="117" t="s">
        <v>14673</v>
      </c>
      <c r="S6627" s="117" t="s">
        <v>14674</v>
      </c>
      <c r="T6627" t="s">
        <v>13995</v>
      </c>
      <c r="U6627" t="s">
        <v>10772</v>
      </c>
    </row>
    <row r="6628" spans="1:21">
      <c r="A6628" s="117" t="s">
        <v>16547</v>
      </c>
      <c r="B6628" t="s">
        <v>14590</v>
      </c>
      <c r="C6628" t="s">
        <v>14590</v>
      </c>
      <c r="D6628">
        <v>108</v>
      </c>
      <c r="E6628">
        <v>102</v>
      </c>
      <c r="F6628">
        <v>108</v>
      </c>
      <c r="G6628">
        <v>102</v>
      </c>
      <c r="H6628">
        <v>1</v>
      </c>
      <c r="I6628">
        <v>1</v>
      </c>
      <c r="J6628">
        <v>0</v>
      </c>
      <c r="K6628" s="194">
        <v>0</v>
      </c>
      <c r="L6628" t="s">
        <v>1079</v>
      </c>
      <c r="M6628" t="s">
        <v>1079</v>
      </c>
      <c r="N6628">
        <v>9000</v>
      </c>
      <c r="O6628" t="s">
        <v>7876</v>
      </c>
      <c r="P6628" t="s">
        <v>16535</v>
      </c>
      <c r="Q6628">
        <v>9</v>
      </c>
      <c r="R6628" s="117" t="s">
        <v>14673</v>
      </c>
      <c r="S6628" s="117" t="s">
        <v>14674</v>
      </c>
      <c r="T6628" t="s">
        <v>13995</v>
      </c>
      <c r="U6628" t="s">
        <v>10772</v>
      </c>
    </row>
    <row r="6629" spans="1:21">
      <c r="A6629" s="117" t="s">
        <v>17133</v>
      </c>
      <c r="B6629" t="s">
        <v>14590</v>
      </c>
      <c r="C6629" t="s">
        <v>14590</v>
      </c>
      <c r="D6629">
        <v>108</v>
      </c>
      <c r="E6629">
        <v>102</v>
      </c>
      <c r="F6629">
        <v>108</v>
      </c>
      <c r="G6629">
        <v>102</v>
      </c>
      <c r="H6629">
        <v>1</v>
      </c>
      <c r="I6629">
        <v>1</v>
      </c>
      <c r="J6629">
        <v>0</v>
      </c>
      <c r="K6629" s="194">
        <v>0</v>
      </c>
      <c r="L6629" t="s">
        <v>1079</v>
      </c>
      <c r="M6629" t="s">
        <v>1079</v>
      </c>
      <c r="N6629">
        <v>9000</v>
      </c>
      <c r="O6629" t="s">
        <v>7876</v>
      </c>
      <c r="P6629" t="s">
        <v>16535</v>
      </c>
      <c r="Q6629">
        <v>9</v>
      </c>
      <c r="R6629" s="117" t="s">
        <v>14673</v>
      </c>
      <c r="S6629" s="117" t="s">
        <v>14674</v>
      </c>
      <c r="T6629" t="s">
        <v>13995</v>
      </c>
      <c r="U6629" t="s">
        <v>10772</v>
      </c>
    </row>
    <row r="6630" spans="1:21">
      <c r="A6630" s="117" t="s">
        <v>17532</v>
      </c>
      <c r="B6630" t="s">
        <v>14590</v>
      </c>
      <c r="C6630" t="s">
        <v>14590</v>
      </c>
      <c r="D6630">
        <v>108</v>
      </c>
      <c r="E6630">
        <v>102</v>
      </c>
      <c r="F6630">
        <v>108</v>
      </c>
      <c r="G6630">
        <v>102</v>
      </c>
      <c r="H6630">
        <v>1</v>
      </c>
      <c r="I6630">
        <v>1</v>
      </c>
      <c r="J6630">
        <v>0</v>
      </c>
      <c r="K6630" s="194">
        <v>0</v>
      </c>
      <c r="L6630" t="s">
        <v>1079</v>
      </c>
      <c r="M6630" t="s">
        <v>1079</v>
      </c>
      <c r="N6630">
        <v>9000</v>
      </c>
      <c r="O6630" t="s">
        <v>7876</v>
      </c>
      <c r="P6630" t="s">
        <v>13936</v>
      </c>
      <c r="Q6630">
        <v>9</v>
      </c>
      <c r="R6630" s="117" t="s">
        <v>14673</v>
      </c>
      <c r="S6630" s="117" t="s">
        <v>14674</v>
      </c>
      <c r="T6630" t="s">
        <v>13995</v>
      </c>
      <c r="U6630" t="s">
        <v>10772</v>
      </c>
    </row>
    <row r="6631" spans="1:21">
      <c r="A6631" s="117" t="s">
        <v>18191</v>
      </c>
      <c r="B6631" t="s">
        <v>14590</v>
      </c>
      <c r="C6631" t="s">
        <v>14590</v>
      </c>
      <c r="D6631">
        <v>80</v>
      </c>
      <c r="E6631">
        <v>74</v>
      </c>
      <c r="F6631">
        <v>80</v>
      </c>
      <c r="G6631">
        <v>74</v>
      </c>
      <c r="H6631">
        <v>1</v>
      </c>
      <c r="I6631">
        <v>1</v>
      </c>
      <c r="J6631">
        <v>0</v>
      </c>
      <c r="K6631" s="194">
        <v>0</v>
      </c>
      <c r="L6631" t="s">
        <v>1079</v>
      </c>
      <c r="M6631" t="s">
        <v>1079</v>
      </c>
      <c r="N6631">
        <v>10000</v>
      </c>
      <c r="O6631" t="s">
        <v>7876</v>
      </c>
      <c r="P6631" t="s">
        <v>18185</v>
      </c>
      <c r="Q6631">
        <v>10</v>
      </c>
      <c r="R6631" s="117" t="s">
        <v>14673</v>
      </c>
      <c r="S6631" s="117" t="s">
        <v>14674</v>
      </c>
      <c r="T6631" t="s">
        <v>13995</v>
      </c>
      <c r="U6631" t="s">
        <v>10772</v>
      </c>
    </row>
    <row r="6632" spans="1:21">
      <c r="A6632" s="117" t="s">
        <v>18192</v>
      </c>
      <c r="B6632" t="s">
        <v>14590</v>
      </c>
      <c r="C6632" t="s">
        <v>14590</v>
      </c>
      <c r="D6632">
        <v>80</v>
      </c>
      <c r="E6632">
        <v>74</v>
      </c>
      <c r="F6632">
        <v>80</v>
      </c>
      <c r="G6632">
        <v>74</v>
      </c>
      <c r="H6632">
        <v>1</v>
      </c>
      <c r="I6632">
        <v>1</v>
      </c>
      <c r="J6632">
        <v>0</v>
      </c>
      <c r="K6632" s="194">
        <v>0</v>
      </c>
      <c r="L6632" t="s">
        <v>1079</v>
      </c>
      <c r="M6632" t="s">
        <v>1079</v>
      </c>
      <c r="N6632">
        <v>10000</v>
      </c>
      <c r="O6632" t="s">
        <v>7876</v>
      </c>
      <c r="P6632" t="s">
        <v>18185</v>
      </c>
      <c r="Q6632">
        <v>10</v>
      </c>
      <c r="R6632" s="117" t="s">
        <v>14673</v>
      </c>
      <c r="S6632" s="117" t="s">
        <v>14674</v>
      </c>
      <c r="T6632" t="s">
        <v>13995</v>
      </c>
      <c r="U6632" t="s">
        <v>10772</v>
      </c>
    </row>
    <row r="6633" spans="1:21">
      <c r="A6633" s="117" t="s">
        <v>18312</v>
      </c>
      <c r="B6633" t="s">
        <v>14590</v>
      </c>
      <c r="C6633" t="s">
        <v>14590</v>
      </c>
      <c r="D6633">
        <v>80</v>
      </c>
      <c r="E6633">
        <v>74</v>
      </c>
      <c r="F6633">
        <v>80</v>
      </c>
      <c r="G6633">
        <v>74</v>
      </c>
      <c r="H6633">
        <v>1</v>
      </c>
      <c r="I6633">
        <v>1</v>
      </c>
      <c r="J6633">
        <v>0</v>
      </c>
      <c r="K6633" s="194">
        <v>0</v>
      </c>
      <c r="L6633" t="s">
        <v>1079</v>
      </c>
      <c r="M6633" t="s">
        <v>1079</v>
      </c>
      <c r="N6633">
        <v>10000</v>
      </c>
      <c r="O6633" t="s">
        <v>7876</v>
      </c>
      <c r="P6633" t="s">
        <v>18185</v>
      </c>
      <c r="Q6633">
        <v>10</v>
      </c>
      <c r="R6633" s="117" t="s">
        <v>14673</v>
      </c>
      <c r="S6633" s="117" t="s">
        <v>14674</v>
      </c>
      <c r="T6633" t="s">
        <v>13995</v>
      </c>
      <c r="U6633" t="s">
        <v>10772</v>
      </c>
    </row>
    <row r="6634" spans="1:21">
      <c r="A6634" s="117" t="s">
        <v>18313</v>
      </c>
      <c r="B6634" t="s">
        <v>14590</v>
      </c>
      <c r="C6634" t="s">
        <v>14590</v>
      </c>
      <c r="D6634">
        <v>80</v>
      </c>
      <c r="E6634">
        <v>74</v>
      </c>
      <c r="F6634">
        <v>80</v>
      </c>
      <c r="G6634">
        <v>74</v>
      </c>
      <c r="H6634">
        <v>1</v>
      </c>
      <c r="I6634">
        <v>1</v>
      </c>
      <c r="J6634">
        <v>0</v>
      </c>
      <c r="K6634" s="194">
        <v>0</v>
      </c>
      <c r="L6634" t="s">
        <v>1079</v>
      </c>
      <c r="M6634" t="s">
        <v>1079</v>
      </c>
      <c r="N6634">
        <v>10000</v>
      </c>
      <c r="O6634" t="s">
        <v>7876</v>
      </c>
      <c r="P6634" t="s">
        <v>18185</v>
      </c>
      <c r="Q6634">
        <v>10</v>
      </c>
      <c r="R6634" s="117" t="s">
        <v>14673</v>
      </c>
      <c r="S6634" s="117" t="s">
        <v>14674</v>
      </c>
      <c r="T6634" t="s">
        <v>13995</v>
      </c>
      <c r="U6634" t="s">
        <v>10772</v>
      </c>
    </row>
    <row r="6635" spans="1:21">
      <c r="A6635" s="117" t="s">
        <v>18314</v>
      </c>
      <c r="B6635" t="s">
        <v>14590</v>
      </c>
      <c r="C6635" t="s">
        <v>14590</v>
      </c>
      <c r="D6635">
        <v>80</v>
      </c>
      <c r="E6635">
        <v>74</v>
      </c>
      <c r="F6635">
        <v>80</v>
      </c>
      <c r="G6635">
        <v>74</v>
      </c>
      <c r="H6635">
        <v>1</v>
      </c>
      <c r="I6635">
        <v>1</v>
      </c>
      <c r="J6635">
        <v>0</v>
      </c>
      <c r="K6635" s="194">
        <v>0</v>
      </c>
      <c r="L6635" t="s">
        <v>1079</v>
      </c>
      <c r="M6635" t="s">
        <v>1079</v>
      </c>
      <c r="N6635">
        <v>10000</v>
      </c>
      <c r="O6635" t="s">
        <v>7876</v>
      </c>
      <c r="P6635" t="s">
        <v>18290</v>
      </c>
      <c r="Q6635">
        <v>10</v>
      </c>
      <c r="R6635" s="117" t="s">
        <v>14673</v>
      </c>
      <c r="S6635" s="117" t="s">
        <v>14674</v>
      </c>
      <c r="T6635" t="s">
        <v>13995</v>
      </c>
      <c r="U6635" t="s">
        <v>10772</v>
      </c>
    </row>
    <row r="6636" spans="1:21">
      <c r="A6636" s="117" t="s">
        <v>18315</v>
      </c>
      <c r="B6636" t="s">
        <v>14590</v>
      </c>
      <c r="C6636" t="s">
        <v>14590</v>
      </c>
      <c r="D6636">
        <v>80</v>
      </c>
      <c r="E6636">
        <v>74</v>
      </c>
      <c r="F6636">
        <v>80</v>
      </c>
      <c r="G6636">
        <v>74</v>
      </c>
      <c r="H6636">
        <v>1</v>
      </c>
      <c r="I6636">
        <v>1</v>
      </c>
      <c r="J6636">
        <v>0</v>
      </c>
      <c r="K6636" s="194">
        <v>0</v>
      </c>
      <c r="L6636" t="s">
        <v>1079</v>
      </c>
      <c r="M6636" t="s">
        <v>1079</v>
      </c>
      <c r="N6636">
        <v>10000</v>
      </c>
      <c r="O6636" t="s">
        <v>7876</v>
      </c>
      <c r="P6636" t="s">
        <v>18290</v>
      </c>
      <c r="Q6636">
        <v>10</v>
      </c>
      <c r="R6636" s="117" t="s">
        <v>14673</v>
      </c>
      <c r="S6636" s="117" t="s">
        <v>14674</v>
      </c>
      <c r="T6636" t="s">
        <v>13995</v>
      </c>
      <c r="U6636" t="s">
        <v>10772</v>
      </c>
    </row>
    <row r="6637" spans="1:21">
      <c r="A6637" s="117" t="s">
        <v>18316</v>
      </c>
      <c r="B6637" t="s">
        <v>14590</v>
      </c>
      <c r="C6637" t="s">
        <v>14590</v>
      </c>
      <c r="D6637">
        <v>80</v>
      </c>
      <c r="E6637">
        <v>74</v>
      </c>
      <c r="F6637">
        <v>80</v>
      </c>
      <c r="G6637">
        <v>74</v>
      </c>
      <c r="H6637">
        <v>1</v>
      </c>
      <c r="I6637">
        <v>1</v>
      </c>
      <c r="J6637">
        <v>0</v>
      </c>
      <c r="K6637" s="194">
        <v>0</v>
      </c>
      <c r="L6637" t="s">
        <v>1079</v>
      </c>
      <c r="M6637" t="s">
        <v>1079</v>
      </c>
      <c r="N6637">
        <v>10000</v>
      </c>
      <c r="O6637" t="s">
        <v>7876</v>
      </c>
      <c r="P6637" t="s">
        <v>18290</v>
      </c>
      <c r="Q6637">
        <v>10</v>
      </c>
      <c r="R6637" s="117" t="s">
        <v>14673</v>
      </c>
      <c r="S6637" s="117" t="s">
        <v>14674</v>
      </c>
      <c r="T6637" t="s">
        <v>13995</v>
      </c>
      <c r="U6637" t="s">
        <v>10772</v>
      </c>
    </row>
    <row r="6638" spans="1:21">
      <c r="A6638" s="117" t="s">
        <v>18535</v>
      </c>
      <c r="B6638" t="s">
        <v>14590</v>
      </c>
      <c r="C6638" t="s">
        <v>14590</v>
      </c>
      <c r="D6638">
        <v>80</v>
      </c>
      <c r="E6638">
        <v>74</v>
      </c>
      <c r="F6638">
        <v>80</v>
      </c>
      <c r="G6638">
        <v>74</v>
      </c>
      <c r="H6638">
        <v>1</v>
      </c>
      <c r="I6638">
        <v>1</v>
      </c>
      <c r="J6638">
        <v>0</v>
      </c>
      <c r="K6638" s="194">
        <v>0</v>
      </c>
      <c r="L6638" t="s">
        <v>1079</v>
      </c>
      <c r="M6638" t="s">
        <v>1079</v>
      </c>
      <c r="N6638">
        <v>10000</v>
      </c>
      <c r="O6638" t="s">
        <v>7876</v>
      </c>
      <c r="P6638" t="s">
        <v>18290</v>
      </c>
      <c r="Q6638">
        <v>10</v>
      </c>
      <c r="R6638" s="117" t="s">
        <v>14673</v>
      </c>
      <c r="S6638" s="117" t="s">
        <v>14674</v>
      </c>
      <c r="T6638" t="s">
        <v>13995</v>
      </c>
      <c r="U6638" t="s">
        <v>10772</v>
      </c>
    </row>
    <row r="6639" spans="1:21">
      <c r="A6639" s="117" t="s">
        <v>18744</v>
      </c>
      <c r="B6639" t="s">
        <v>14590</v>
      </c>
      <c r="C6639" t="s">
        <v>14590</v>
      </c>
      <c r="D6639">
        <v>80</v>
      </c>
      <c r="E6639">
        <v>74</v>
      </c>
      <c r="F6639">
        <v>80</v>
      </c>
      <c r="G6639">
        <v>74</v>
      </c>
      <c r="H6639">
        <v>1</v>
      </c>
      <c r="I6639">
        <v>1</v>
      </c>
      <c r="J6639">
        <v>0</v>
      </c>
      <c r="K6639" s="194">
        <v>0</v>
      </c>
      <c r="L6639" t="s">
        <v>1079</v>
      </c>
      <c r="M6639" t="s">
        <v>1079</v>
      </c>
      <c r="N6639">
        <v>10000</v>
      </c>
      <c r="O6639" t="s">
        <v>7876</v>
      </c>
      <c r="P6639" t="s">
        <v>18290</v>
      </c>
      <c r="Q6639">
        <v>10</v>
      </c>
      <c r="R6639" s="117" t="s">
        <v>14673</v>
      </c>
      <c r="S6639" s="117" t="s">
        <v>14674</v>
      </c>
      <c r="T6639" t="s">
        <v>13995</v>
      </c>
      <c r="U6639" t="s">
        <v>10772</v>
      </c>
    </row>
    <row r="6640" spans="1:21">
      <c r="A6640" s="117" t="s">
        <v>18745</v>
      </c>
      <c r="B6640" t="s">
        <v>14590</v>
      </c>
      <c r="C6640" t="s">
        <v>14590</v>
      </c>
      <c r="D6640">
        <v>80</v>
      </c>
      <c r="E6640">
        <v>74</v>
      </c>
      <c r="F6640">
        <v>80</v>
      </c>
      <c r="G6640">
        <v>74</v>
      </c>
      <c r="H6640">
        <v>1</v>
      </c>
      <c r="I6640">
        <v>1</v>
      </c>
      <c r="J6640">
        <v>0</v>
      </c>
      <c r="K6640" s="194">
        <v>0</v>
      </c>
      <c r="L6640" t="s">
        <v>1079</v>
      </c>
      <c r="M6640" t="s">
        <v>1079</v>
      </c>
      <c r="N6640">
        <v>10000</v>
      </c>
      <c r="O6640" t="s">
        <v>7876</v>
      </c>
      <c r="P6640" t="s">
        <v>18290</v>
      </c>
      <c r="Q6640">
        <v>10</v>
      </c>
      <c r="R6640" s="117" t="s">
        <v>14673</v>
      </c>
      <c r="S6640" s="117" t="s">
        <v>14674</v>
      </c>
      <c r="T6640" t="s">
        <v>13995</v>
      </c>
      <c r="U6640" t="s">
        <v>10772</v>
      </c>
    </row>
    <row r="6641" spans="1:21">
      <c r="A6641" s="117" t="s">
        <v>18746</v>
      </c>
      <c r="B6641" t="s">
        <v>14590</v>
      </c>
      <c r="C6641" t="s">
        <v>14590</v>
      </c>
      <c r="D6641">
        <v>108</v>
      </c>
      <c r="E6641">
        <v>102</v>
      </c>
      <c r="F6641">
        <v>108</v>
      </c>
      <c r="G6641">
        <v>102</v>
      </c>
      <c r="H6641">
        <v>1</v>
      </c>
      <c r="I6641">
        <v>1</v>
      </c>
      <c r="J6641">
        <v>0</v>
      </c>
      <c r="K6641" s="194">
        <v>0</v>
      </c>
      <c r="L6641" t="s">
        <v>1079</v>
      </c>
      <c r="M6641" t="s">
        <v>1079</v>
      </c>
      <c r="N6641">
        <v>10000</v>
      </c>
      <c r="O6641" t="s">
        <v>7876</v>
      </c>
      <c r="P6641" t="s">
        <v>18290</v>
      </c>
      <c r="Q6641">
        <v>10</v>
      </c>
      <c r="R6641" s="117" t="s">
        <v>14673</v>
      </c>
      <c r="S6641" s="117" t="s">
        <v>14674</v>
      </c>
      <c r="T6641" t="s">
        <v>13995</v>
      </c>
      <c r="U6641" t="s">
        <v>10772</v>
      </c>
    </row>
    <row r="6642" spans="1:21">
      <c r="A6642" s="117" t="s">
        <v>18945</v>
      </c>
      <c r="B6642" t="s">
        <v>14590</v>
      </c>
      <c r="C6642" t="s">
        <v>14590</v>
      </c>
      <c r="D6642">
        <v>80</v>
      </c>
      <c r="E6642">
        <v>74</v>
      </c>
      <c r="F6642">
        <v>80</v>
      </c>
      <c r="G6642">
        <v>74</v>
      </c>
      <c r="H6642">
        <v>1</v>
      </c>
      <c r="I6642">
        <v>1</v>
      </c>
      <c r="J6642">
        <v>0</v>
      </c>
      <c r="K6642" s="194">
        <v>0</v>
      </c>
      <c r="L6642" t="s">
        <v>1079</v>
      </c>
      <c r="M6642" t="s">
        <v>1079</v>
      </c>
      <c r="N6642">
        <v>10000</v>
      </c>
      <c r="O6642" t="s">
        <v>7876</v>
      </c>
      <c r="P6642" t="s">
        <v>18290</v>
      </c>
      <c r="Q6642">
        <v>10</v>
      </c>
      <c r="R6642" s="117" t="s">
        <v>14673</v>
      </c>
      <c r="S6642" s="117" t="s">
        <v>14674</v>
      </c>
      <c r="T6642" t="s">
        <v>13995</v>
      </c>
      <c r="U6642" t="s">
        <v>10772</v>
      </c>
    </row>
    <row r="6643" spans="1:21">
      <c r="A6643" s="117" t="s">
        <v>18946</v>
      </c>
      <c r="B6643" t="s">
        <v>14590</v>
      </c>
      <c r="C6643" t="s">
        <v>14590</v>
      </c>
      <c r="D6643">
        <v>80</v>
      </c>
      <c r="E6643">
        <v>74</v>
      </c>
      <c r="F6643">
        <v>80</v>
      </c>
      <c r="G6643">
        <v>74</v>
      </c>
      <c r="H6643">
        <v>1</v>
      </c>
      <c r="I6643">
        <v>1</v>
      </c>
      <c r="J6643">
        <v>0</v>
      </c>
      <c r="K6643" s="194">
        <v>0</v>
      </c>
      <c r="L6643" t="s">
        <v>1079</v>
      </c>
      <c r="M6643" t="s">
        <v>1079</v>
      </c>
      <c r="N6643">
        <v>10000</v>
      </c>
      <c r="O6643" t="s">
        <v>7876</v>
      </c>
      <c r="P6643" t="s">
        <v>18290</v>
      </c>
      <c r="Q6643">
        <v>10</v>
      </c>
      <c r="R6643" s="117" t="s">
        <v>14673</v>
      </c>
      <c r="S6643" s="117" t="s">
        <v>14674</v>
      </c>
      <c r="T6643" t="s">
        <v>13995</v>
      </c>
      <c r="U6643" t="s">
        <v>10772</v>
      </c>
    </row>
    <row r="6644" spans="1:21">
      <c r="A6644" s="117" t="s">
        <v>19085</v>
      </c>
      <c r="B6644" t="s">
        <v>14590</v>
      </c>
      <c r="C6644" t="s">
        <v>14590</v>
      </c>
      <c r="D6644">
        <v>80</v>
      </c>
      <c r="E6644">
        <v>74</v>
      </c>
      <c r="F6644">
        <v>80</v>
      </c>
      <c r="G6644">
        <v>74</v>
      </c>
      <c r="H6644">
        <v>1</v>
      </c>
      <c r="I6644">
        <v>1</v>
      </c>
      <c r="J6644">
        <v>0</v>
      </c>
      <c r="K6644" s="194">
        <v>0</v>
      </c>
      <c r="L6644" t="s">
        <v>1079</v>
      </c>
      <c r="M6644" t="s">
        <v>1079</v>
      </c>
      <c r="N6644">
        <v>10000</v>
      </c>
      <c r="O6644" t="s">
        <v>7876</v>
      </c>
      <c r="P6644" t="s">
        <v>18290</v>
      </c>
      <c r="Q6644">
        <v>10</v>
      </c>
      <c r="R6644" s="117" t="s">
        <v>14673</v>
      </c>
      <c r="S6644" s="117" t="s">
        <v>14674</v>
      </c>
      <c r="T6644" t="s">
        <v>13995</v>
      </c>
      <c r="U6644" t="s">
        <v>10772</v>
      </c>
    </row>
    <row r="6645" spans="1:21">
      <c r="A6645" s="117" t="s">
        <v>19086</v>
      </c>
      <c r="B6645" t="s">
        <v>14590</v>
      </c>
      <c r="C6645" t="s">
        <v>14590</v>
      </c>
      <c r="D6645">
        <v>80</v>
      </c>
      <c r="E6645">
        <v>74</v>
      </c>
      <c r="F6645">
        <v>80</v>
      </c>
      <c r="G6645">
        <v>74</v>
      </c>
      <c r="H6645">
        <v>1</v>
      </c>
      <c r="I6645">
        <v>1</v>
      </c>
      <c r="J6645">
        <v>0</v>
      </c>
      <c r="K6645" s="194">
        <v>0</v>
      </c>
      <c r="L6645" t="s">
        <v>1079</v>
      </c>
      <c r="M6645" t="s">
        <v>1079</v>
      </c>
      <c r="N6645">
        <v>10000</v>
      </c>
      <c r="O6645" t="s">
        <v>7876</v>
      </c>
      <c r="P6645" t="s">
        <v>18290</v>
      </c>
      <c r="Q6645">
        <v>10</v>
      </c>
      <c r="R6645" s="117" t="s">
        <v>14673</v>
      </c>
      <c r="S6645" s="117" t="s">
        <v>14674</v>
      </c>
      <c r="T6645" t="s">
        <v>13995</v>
      </c>
      <c r="U6645" t="s">
        <v>10772</v>
      </c>
    </row>
    <row r="6646" spans="1:21">
      <c r="A6646" s="117" t="s">
        <v>19280</v>
      </c>
      <c r="B6646" t="s">
        <v>14590</v>
      </c>
      <c r="C6646" t="s">
        <v>14590</v>
      </c>
      <c r="D6646">
        <v>80</v>
      </c>
      <c r="E6646">
        <v>74</v>
      </c>
      <c r="F6646">
        <v>80</v>
      </c>
      <c r="G6646">
        <v>74</v>
      </c>
      <c r="H6646">
        <v>1</v>
      </c>
      <c r="I6646">
        <v>1</v>
      </c>
      <c r="J6646">
        <v>0</v>
      </c>
      <c r="K6646" s="194">
        <v>0</v>
      </c>
      <c r="L6646" t="s">
        <v>1079</v>
      </c>
      <c r="M6646" t="s">
        <v>1079</v>
      </c>
      <c r="N6646">
        <v>10000</v>
      </c>
      <c r="O6646" t="s">
        <v>7876</v>
      </c>
      <c r="P6646" t="s">
        <v>18290</v>
      </c>
      <c r="Q6646">
        <v>10</v>
      </c>
      <c r="R6646" s="117" t="s">
        <v>14673</v>
      </c>
      <c r="S6646" s="117" t="s">
        <v>14674</v>
      </c>
      <c r="T6646" t="s">
        <v>13995</v>
      </c>
      <c r="U6646" t="s">
        <v>10772</v>
      </c>
    </row>
    <row r="6647" spans="1:21">
      <c r="A6647" s="117" t="s">
        <v>19281</v>
      </c>
      <c r="B6647" t="s">
        <v>14590</v>
      </c>
      <c r="C6647" t="s">
        <v>14590</v>
      </c>
      <c r="D6647">
        <v>80</v>
      </c>
      <c r="E6647">
        <v>74</v>
      </c>
      <c r="F6647">
        <v>80</v>
      </c>
      <c r="G6647">
        <v>74</v>
      </c>
      <c r="H6647">
        <v>1</v>
      </c>
      <c r="I6647">
        <v>1</v>
      </c>
      <c r="J6647">
        <v>0</v>
      </c>
      <c r="K6647" s="194">
        <v>0</v>
      </c>
      <c r="L6647" t="s">
        <v>1079</v>
      </c>
      <c r="M6647" t="s">
        <v>1079</v>
      </c>
      <c r="N6647">
        <v>10000</v>
      </c>
      <c r="O6647" t="s">
        <v>7876</v>
      </c>
      <c r="P6647" t="s">
        <v>18290</v>
      </c>
      <c r="Q6647">
        <v>10</v>
      </c>
      <c r="R6647" s="117" t="s">
        <v>14673</v>
      </c>
      <c r="S6647" s="117" t="s">
        <v>14674</v>
      </c>
      <c r="T6647" t="s">
        <v>13995</v>
      </c>
      <c r="U6647" t="s">
        <v>10772</v>
      </c>
    </row>
    <row r="6648" spans="1:21">
      <c r="A6648" s="117" t="s">
        <v>19282</v>
      </c>
      <c r="B6648" t="s">
        <v>14590</v>
      </c>
      <c r="C6648" t="s">
        <v>14590</v>
      </c>
      <c r="D6648">
        <v>80</v>
      </c>
      <c r="E6648">
        <v>74</v>
      </c>
      <c r="F6648">
        <v>80</v>
      </c>
      <c r="G6648">
        <v>74</v>
      </c>
      <c r="H6648">
        <v>1</v>
      </c>
      <c r="I6648">
        <v>1</v>
      </c>
      <c r="J6648">
        <v>0</v>
      </c>
      <c r="K6648" s="194">
        <v>0</v>
      </c>
      <c r="L6648" t="s">
        <v>1079</v>
      </c>
      <c r="M6648" t="s">
        <v>1079</v>
      </c>
      <c r="N6648">
        <v>10000</v>
      </c>
      <c r="O6648" t="s">
        <v>7876</v>
      </c>
      <c r="P6648" t="s">
        <v>18290</v>
      </c>
      <c r="Q6648">
        <v>10</v>
      </c>
      <c r="R6648" s="117" t="s">
        <v>14673</v>
      </c>
      <c r="S6648" s="117" t="s">
        <v>14674</v>
      </c>
      <c r="T6648" t="s">
        <v>13995</v>
      </c>
      <c r="U6648" t="s">
        <v>10772</v>
      </c>
    </row>
    <row r="6649" spans="1:21">
      <c r="A6649" s="117" t="s">
        <v>19283</v>
      </c>
      <c r="B6649" t="s">
        <v>14590</v>
      </c>
      <c r="C6649" t="s">
        <v>14590</v>
      </c>
      <c r="D6649">
        <v>80</v>
      </c>
      <c r="E6649">
        <v>74</v>
      </c>
      <c r="F6649">
        <v>80</v>
      </c>
      <c r="G6649">
        <v>74</v>
      </c>
      <c r="H6649">
        <v>1</v>
      </c>
      <c r="I6649">
        <v>1</v>
      </c>
      <c r="J6649">
        <v>0</v>
      </c>
      <c r="K6649" s="194">
        <v>0</v>
      </c>
      <c r="L6649" t="s">
        <v>1079</v>
      </c>
      <c r="M6649" t="s">
        <v>1079</v>
      </c>
      <c r="N6649">
        <v>10000</v>
      </c>
      <c r="O6649" t="s">
        <v>7876</v>
      </c>
      <c r="P6649" t="s">
        <v>18290</v>
      </c>
      <c r="Q6649">
        <v>10</v>
      </c>
      <c r="R6649" s="117" t="s">
        <v>14673</v>
      </c>
      <c r="S6649" s="117" t="s">
        <v>14674</v>
      </c>
      <c r="T6649" t="s">
        <v>13995</v>
      </c>
      <c r="U6649" t="s">
        <v>10772</v>
      </c>
    </row>
    <row r="6650" spans="1:21">
      <c r="A6650" s="117" t="s">
        <v>19900</v>
      </c>
      <c r="B6650" t="s">
        <v>14590</v>
      </c>
      <c r="C6650" t="s">
        <v>14590</v>
      </c>
      <c r="D6650">
        <v>80</v>
      </c>
      <c r="E6650">
        <v>74</v>
      </c>
      <c r="F6650">
        <v>80</v>
      </c>
      <c r="G6650">
        <v>74</v>
      </c>
      <c r="H6650">
        <v>1</v>
      </c>
      <c r="I6650">
        <v>1</v>
      </c>
      <c r="J6650">
        <v>0</v>
      </c>
      <c r="K6650" s="194">
        <v>0</v>
      </c>
      <c r="L6650" t="s">
        <v>1079</v>
      </c>
      <c r="M6650" t="s">
        <v>1079</v>
      </c>
      <c r="N6650">
        <v>10000</v>
      </c>
      <c r="O6650" t="s">
        <v>7876</v>
      </c>
      <c r="P6650" t="s">
        <v>18290</v>
      </c>
      <c r="Q6650">
        <v>10</v>
      </c>
      <c r="R6650" s="117" t="s">
        <v>14673</v>
      </c>
      <c r="S6650" s="117" t="s">
        <v>14674</v>
      </c>
      <c r="T6650" t="s">
        <v>13995</v>
      </c>
      <c r="U6650" t="s">
        <v>10772</v>
      </c>
    </row>
    <row r="6651" spans="1:21">
      <c r="A6651" s="117" t="s">
        <v>19901</v>
      </c>
      <c r="B6651" t="s">
        <v>14590</v>
      </c>
      <c r="C6651" t="s">
        <v>14590</v>
      </c>
      <c r="D6651">
        <v>80</v>
      </c>
      <c r="E6651">
        <v>74</v>
      </c>
      <c r="F6651">
        <v>80</v>
      </c>
      <c r="G6651">
        <v>74</v>
      </c>
      <c r="H6651">
        <v>1</v>
      </c>
      <c r="I6651">
        <v>1</v>
      </c>
      <c r="J6651">
        <v>0</v>
      </c>
      <c r="K6651" s="194">
        <v>0</v>
      </c>
      <c r="L6651" t="s">
        <v>1079</v>
      </c>
      <c r="M6651" t="s">
        <v>1079</v>
      </c>
      <c r="N6651">
        <v>10000</v>
      </c>
      <c r="O6651" t="s">
        <v>7876</v>
      </c>
      <c r="P6651" t="s">
        <v>18290</v>
      </c>
      <c r="Q6651">
        <v>10</v>
      </c>
      <c r="R6651" s="117" t="s">
        <v>14673</v>
      </c>
      <c r="S6651" s="117" t="s">
        <v>14674</v>
      </c>
      <c r="T6651" t="s">
        <v>13995</v>
      </c>
      <c r="U6651" t="s">
        <v>10772</v>
      </c>
    </row>
    <row r="6652" spans="1:21">
      <c r="A6652" s="117" t="s">
        <v>19902</v>
      </c>
      <c r="B6652" t="s">
        <v>14590</v>
      </c>
      <c r="C6652" t="s">
        <v>14590</v>
      </c>
      <c r="D6652">
        <v>80</v>
      </c>
      <c r="E6652">
        <v>74</v>
      </c>
      <c r="F6652">
        <v>80</v>
      </c>
      <c r="G6652">
        <v>74</v>
      </c>
      <c r="H6652">
        <v>1</v>
      </c>
      <c r="I6652">
        <v>1</v>
      </c>
      <c r="J6652">
        <v>0</v>
      </c>
      <c r="K6652" s="194">
        <v>0</v>
      </c>
      <c r="L6652" t="s">
        <v>1079</v>
      </c>
      <c r="M6652" t="s">
        <v>1079</v>
      </c>
      <c r="N6652">
        <v>10000</v>
      </c>
      <c r="O6652" t="s">
        <v>7876</v>
      </c>
      <c r="P6652" t="s">
        <v>18290</v>
      </c>
      <c r="Q6652">
        <v>10</v>
      </c>
      <c r="R6652" s="117" t="s">
        <v>14673</v>
      </c>
      <c r="S6652" s="117" t="s">
        <v>14674</v>
      </c>
      <c r="T6652" t="s">
        <v>13995</v>
      </c>
      <c r="U6652" t="s">
        <v>10772</v>
      </c>
    </row>
    <row r="6653" spans="1:21">
      <c r="A6653" s="117" t="s">
        <v>19903</v>
      </c>
      <c r="B6653" t="s">
        <v>14590</v>
      </c>
      <c r="C6653" t="s">
        <v>14590</v>
      </c>
      <c r="D6653">
        <v>80</v>
      </c>
      <c r="E6653">
        <v>74</v>
      </c>
      <c r="F6653">
        <v>80</v>
      </c>
      <c r="G6653">
        <v>74</v>
      </c>
      <c r="H6653">
        <v>1</v>
      </c>
      <c r="I6653">
        <v>1</v>
      </c>
      <c r="J6653">
        <v>0</v>
      </c>
      <c r="K6653" s="194">
        <v>0</v>
      </c>
      <c r="L6653" t="s">
        <v>1079</v>
      </c>
      <c r="M6653" t="s">
        <v>1079</v>
      </c>
      <c r="N6653">
        <v>10000</v>
      </c>
      <c r="O6653" t="s">
        <v>7876</v>
      </c>
      <c r="P6653" t="s">
        <v>18290</v>
      </c>
      <c r="Q6653">
        <v>10</v>
      </c>
      <c r="R6653" s="117" t="s">
        <v>14673</v>
      </c>
      <c r="S6653" s="117" t="s">
        <v>14674</v>
      </c>
      <c r="T6653" t="s">
        <v>13995</v>
      </c>
      <c r="U6653" t="s">
        <v>10772</v>
      </c>
    </row>
    <row r="6654" spans="1:21">
      <c r="A6654" s="117" t="s">
        <v>19904</v>
      </c>
      <c r="B6654" t="s">
        <v>14590</v>
      </c>
      <c r="C6654" t="s">
        <v>14590</v>
      </c>
      <c r="D6654">
        <v>80</v>
      </c>
      <c r="E6654">
        <v>74</v>
      </c>
      <c r="F6654">
        <v>80</v>
      </c>
      <c r="G6654">
        <v>74</v>
      </c>
      <c r="H6654">
        <v>1</v>
      </c>
      <c r="I6654">
        <v>1</v>
      </c>
      <c r="J6654">
        <v>0</v>
      </c>
      <c r="K6654" s="194">
        <v>0</v>
      </c>
      <c r="L6654" t="s">
        <v>1079</v>
      </c>
      <c r="M6654" t="s">
        <v>1079</v>
      </c>
      <c r="N6654">
        <v>10000</v>
      </c>
      <c r="O6654" t="s">
        <v>7876</v>
      </c>
      <c r="P6654" t="s">
        <v>18290</v>
      </c>
      <c r="Q6654">
        <v>10</v>
      </c>
      <c r="R6654" s="117" t="s">
        <v>14673</v>
      </c>
      <c r="S6654" s="117" t="s">
        <v>14674</v>
      </c>
      <c r="T6654" t="s">
        <v>13995</v>
      </c>
      <c r="U6654" t="s">
        <v>10772</v>
      </c>
    </row>
    <row r="6655" spans="1:21">
      <c r="A6655" s="117" t="s">
        <v>19905</v>
      </c>
      <c r="B6655" t="s">
        <v>14590</v>
      </c>
      <c r="C6655" t="s">
        <v>14590</v>
      </c>
      <c r="D6655">
        <v>80</v>
      </c>
      <c r="E6655">
        <v>74</v>
      </c>
      <c r="F6655">
        <v>80</v>
      </c>
      <c r="G6655">
        <v>74</v>
      </c>
      <c r="H6655">
        <v>1</v>
      </c>
      <c r="I6655">
        <v>1</v>
      </c>
      <c r="J6655">
        <v>0</v>
      </c>
      <c r="K6655" s="194">
        <v>0</v>
      </c>
      <c r="L6655" t="s">
        <v>1079</v>
      </c>
      <c r="M6655" t="s">
        <v>1079</v>
      </c>
      <c r="N6655">
        <v>10000</v>
      </c>
      <c r="O6655" t="s">
        <v>7876</v>
      </c>
      <c r="P6655" t="s">
        <v>18290</v>
      </c>
      <c r="Q6655">
        <v>10</v>
      </c>
      <c r="R6655" s="117" t="s">
        <v>14673</v>
      </c>
      <c r="S6655" s="117" t="s">
        <v>14674</v>
      </c>
      <c r="T6655" t="s">
        <v>13995</v>
      </c>
      <c r="U6655" t="s">
        <v>10772</v>
      </c>
    </row>
    <row r="6656" spans="1:21">
      <c r="A6656" s="117" t="s">
        <v>19906</v>
      </c>
      <c r="B6656" t="s">
        <v>14590</v>
      </c>
      <c r="C6656" t="s">
        <v>14590</v>
      </c>
      <c r="D6656">
        <v>80</v>
      </c>
      <c r="E6656">
        <v>74</v>
      </c>
      <c r="F6656">
        <v>80</v>
      </c>
      <c r="G6656">
        <v>74</v>
      </c>
      <c r="H6656">
        <v>1</v>
      </c>
      <c r="I6656">
        <v>1</v>
      </c>
      <c r="J6656">
        <v>0</v>
      </c>
      <c r="K6656" s="194">
        <v>0</v>
      </c>
      <c r="L6656" t="s">
        <v>1079</v>
      </c>
      <c r="M6656" t="s">
        <v>1079</v>
      </c>
      <c r="N6656">
        <v>10000</v>
      </c>
      <c r="O6656" t="s">
        <v>7876</v>
      </c>
      <c r="P6656" t="s">
        <v>18290</v>
      </c>
      <c r="Q6656">
        <v>10</v>
      </c>
      <c r="R6656" s="117" t="s">
        <v>14673</v>
      </c>
      <c r="S6656" s="117" t="s">
        <v>14674</v>
      </c>
      <c r="T6656" t="s">
        <v>13995</v>
      </c>
      <c r="U6656" t="s">
        <v>10772</v>
      </c>
    </row>
    <row r="6657" spans="1:21">
      <c r="A6657" s="117" t="s">
        <v>19907</v>
      </c>
      <c r="B6657" t="s">
        <v>14590</v>
      </c>
      <c r="C6657" t="s">
        <v>14590</v>
      </c>
      <c r="D6657">
        <v>80</v>
      </c>
      <c r="E6657">
        <v>74</v>
      </c>
      <c r="F6657">
        <v>80</v>
      </c>
      <c r="G6657">
        <v>74</v>
      </c>
      <c r="H6657">
        <v>1</v>
      </c>
      <c r="I6657">
        <v>1</v>
      </c>
      <c r="J6657">
        <v>0</v>
      </c>
      <c r="K6657" s="194">
        <v>0</v>
      </c>
      <c r="L6657" t="s">
        <v>1079</v>
      </c>
      <c r="M6657" t="s">
        <v>1079</v>
      </c>
      <c r="N6657">
        <v>10000</v>
      </c>
      <c r="O6657" t="s">
        <v>7876</v>
      </c>
      <c r="P6657" t="s">
        <v>18290</v>
      </c>
      <c r="Q6657">
        <v>10</v>
      </c>
      <c r="R6657" s="117" t="s">
        <v>14673</v>
      </c>
      <c r="S6657" s="117" t="s">
        <v>14674</v>
      </c>
      <c r="T6657" t="s">
        <v>13995</v>
      </c>
      <c r="U6657" t="s">
        <v>10772</v>
      </c>
    </row>
    <row r="6658" spans="1:21">
      <c r="A6658" s="117" t="s">
        <v>20375</v>
      </c>
      <c r="B6658" t="s">
        <v>14590</v>
      </c>
      <c r="C6658" t="s">
        <v>14590</v>
      </c>
      <c r="D6658">
        <v>80</v>
      </c>
      <c r="E6658">
        <v>74</v>
      </c>
      <c r="F6658">
        <v>80</v>
      </c>
      <c r="G6658">
        <v>74</v>
      </c>
      <c r="H6658">
        <v>1</v>
      </c>
      <c r="I6658">
        <v>1</v>
      </c>
      <c r="J6658">
        <v>0</v>
      </c>
      <c r="K6658" s="194">
        <v>0</v>
      </c>
      <c r="L6658" t="s">
        <v>1079</v>
      </c>
      <c r="M6658" t="s">
        <v>1079</v>
      </c>
      <c r="N6658">
        <v>10000</v>
      </c>
      <c r="O6658" t="s">
        <v>7876</v>
      </c>
      <c r="P6658" t="s">
        <v>18290</v>
      </c>
      <c r="Q6658">
        <v>10</v>
      </c>
      <c r="R6658" s="117" t="s">
        <v>14673</v>
      </c>
      <c r="S6658" s="117" t="s">
        <v>14674</v>
      </c>
      <c r="T6658" t="s">
        <v>13995</v>
      </c>
      <c r="U6658" t="s">
        <v>10772</v>
      </c>
    </row>
    <row r="6659" spans="1:21">
      <c r="A6659" s="117" t="s">
        <v>20376</v>
      </c>
      <c r="B6659" t="s">
        <v>14590</v>
      </c>
      <c r="C6659" t="s">
        <v>14590</v>
      </c>
      <c r="D6659">
        <v>80</v>
      </c>
      <c r="E6659">
        <v>74</v>
      </c>
      <c r="F6659">
        <v>80</v>
      </c>
      <c r="G6659">
        <v>74</v>
      </c>
      <c r="H6659">
        <v>1</v>
      </c>
      <c r="I6659">
        <v>1</v>
      </c>
      <c r="J6659">
        <v>0</v>
      </c>
      <c r="K6659" s="194">
        <v>0</v>
      </c>
      <c r="L6659" t="s">
        <v>1079</v>
      </c>
      <c r="M6659" t="s">
        <v>1079</v>
      </c>
      <c r="N6659">
        <v>10000</v>
      </c>
      <c r="O6659" t="s">
        <v>7876</v>
      </c>
      <c r="P6659" t="s">
        <v>18290</v>
      </c>
      <c r="Q6659">
        <v>10</v>
      </c>
      <c r="R6659" s="117" t="s">
        <v>14673</v>
      </c>
      <c r="S6659" s="117" t="s">
        <v>14674</v>
      </c>
      <c r="T6659" t="s">
        <v>13995</v>
      </c>
      <c r="U6659" t="s">
        <v>10772</v>
      </c>
    </row>
    <row r="6660" spans="1:21">
      <c r="A6660" s="117" t="s">
        <v>20377</v>
      </c>
      <c r="B6660" t="s">
        <v>14590</v>
      </c>
      <c r="C6660" t="s">
        <v>14590</v>
      </c>
      <c r="D6660">
        <v>80</v>
      </c>
      <c r="E6660">
        <v>74</v>
      </c>
      <c r="F6660">
        <v>80</v>
      </c>
      <c r="G6660">
        <v>74</v>
      </c>
      <c r="H6660">
        <v>1</v>
      </c>
      <c r="I6660">
        <v>1</v>
      </c>
      <c r="J6660">
        <v>0</v>
      </c>
      <c r="K6660" s="194">
        <v>0</v>
      </c>
      <c r="L6660" t="s">
        <v>1079</v>
      </c>
      <c r="M6660" t="s">
        <v>1079</v>
      </c>
      <c r="N6660">
        <v>10000</v>
      </c>
      <c r="O6660" t="s">
        <v>7876</v>
      </c>
      <c r="P6660" t="s">
        <v>18290</v>
      </c>
      <c r="Q6660">
        <v>10</v>
      </c>
      <c r="R6660" s="117" t="s">
        <v>14673</v>
      </c>
      <c r="S6660" s="117" t="s">
        <v>14674</v>
      </c>
      <c r="T6660" t="s">
        <v>13995</v>
      </c>
      <c r="U6660" t="s">
        <v>10772</v>
      </c>
    </row>
    <row r="6661" spans="1:21">
      <c r="A6661" s="117" t="s">
        <v>21053</v>
      </c>
      <c r="B6661" t="s">
        <v>14590</v>
      </c>
      <c r="C6661" t="s">
        <v>14590</v>
      </c>
      <c r="D6661">
        <v>80</v>
      </c>
      <c r="E6661">
        <v>74</v>
      </c>
      <c r="F6661">
        <v>80</v>
      </c>
      <c r="G6661">
        <v>74</v>
      </c>
      <c r="H6661">
        <v>1</v>
      </c>
      <c r="I6661">
        <v>1</v>
      </c>
      <c r="J6661">
        <v>0</v>
      </c>
      <c r="K6661" s="194">
        <v>0</v>
      </c>
      <c r="L6661" t="s">
        <v>1079</v>
      </c>
      <c r="M6661" t="s">
        <v>1079</v>
      </c>
      <c r="N6661">
        <v>10000</v>
      </c>
      <c r="O6661" t="s">
        <v>7876</v>
      </c>
      <c r="P6661" t="s">
        <v>18290</v>
      </c>
      <c r="Q6661">
        <v>10</v>
      </c>
      <c r="R6661" s="117" t="s">
        <v>14673</v>
      </c>
      <c r="S6661" s="117" t="s">
        <v>14674</v>
      </c>
      <c r="T6661" t="s">
        <v>13995</v>
      </c>
      <c r="U6661" t="s">
        <v>10772</v>
      </c>
    </row>
    <row r="6662" spans="1:21">
      <c r="A6662" s="117" t="s">
        <v>21054</v>
      </c>
      <c r="B6662" t="s">
        <v>14590</v>
      </c>
      <c r="C6662" t="s">
        <v>14590</v>
      </c>
      <c r="D6662">
        <v>80</v>
      </c>
      <c r="E6662">
        <v>74</v>
      </c>
      <c r="F6662">
        <v>80</v>
      </c>
      <c r="G6662">
        <v>74</v>
      </c>
      <c r="H6662">
        <v>1</v>
      </c>
      <c r="I6662">
        <v>1</v>
      </c>
      <c r="J6662">
        <v>0</v>
      </c>
      <c r="K6662" s="194">
        <v>0</v>
      </c>
      <c r="L6662" t="s">
        <v>1079</v>
      </c>
      <c r="M6662" t="s">
        <v>1079</v>
      </c>
      <c r="N6662">
        <v>10000</v>
      </c>
      <c r="O6662" t="s">
        <v>7876</v>
      </c>
      <c r="P6662" t="s">
        <v>18290</v>
      </c>
      <c r="Q6662">
        <v>10</v>
      </c>
      <c r="R6662" s="117" t="s">
        <v>14673</v>
      </c>
      <c r="S6662" s="117" t="s">
        <v>14674</v>
      </c>
      <c r="T6662" t="s">
        <v>13995</v>
      </c>
      <c r="U6662" t="s">
        <v>10772</v>
      </c>
    </row>
    <row r="6663" spans="1:21">
      <c r="A6663" s="117" t="s">
        <v>21055</v>
      </c>
      <c r="B6663" t="s">
        <v>14590</v>
      </c>
      <c r="C6663" t="s">
        <v>14590</v>
      </c>
      <c r="D6663">
        <v>80</v>
      </c>
      <c r="E6663">
        <v>74</v>
      </c>
      <c r="F6663">
        <v>80</v>
      </c>
      <c r="G6663">
        <v>74</v>
      </c>
      <c r="H6663">
        <v>1</v>
      </c>
      <c r="I6663">
        <v>1</v>
      </c>
      <c r="J6663">
        <v>0</v>
      </c>
      <c r="K6663" s="194">
        <v>0</v>
      </c>
      <c r="L6663" t="s">
        <v>1079</v>
      </c>
      <c r="M6663" t="s">
        <v>1079</v>
      </c>
      <c r="N6663">
        <v>10000</v>
      </c>
      <c r="O6663" t="s">
        <v>7876</v>
      </c>
      <c r="P6663" t="s">
        <v>18290</v>
      </c>
      <c r="Q6663">
        <v>10</v>
      </c>
      <c r="R6663" s="117" t="s">
        <v>14673</v>
      </c>
      <c r="S6663" s="117" t="s">
        <v>14674</v>
      </c>
      <c r="T6663" t="s">
        <v>13995</v>
      </c>
      <c r="U6663" t="s">
        <v>10772</v>
      </c>
    </row>
    <row r="6664" spans="1:21">
      <c r="A6664" s="117" t="s">
        <v>21056</v>
      </c>
      <c r="B6664" t="s">
        <v>14590</v>
      </c>
      <c r="C6664" t="s">
        <v>14590</v>
      </c>
      <c r="D6664">
        <v>80</v>
      </c>
      <c r="E6664">
        <v>74</v>
      </c>
      <c r="F6664">
        <v>80</v>
      </c>
      <c r="G6664">
        <v>74</v>
      </c>
      <c r="H6664">
        <v>1</v>
      </c>
      <c r="I6664">
        <v>1</v>
      </c>
      <c r="J6664">
        <v>0</v>
      </c>
      <c r="K6664" s="194">
        <v>0</v>
      </c>
      <c r="L6664" t="s">
        <v>1079</v>
      </c>
      <c r="M6664" t="s">
        <v>1079</v>
      </c>
      <c r="N6664">
        <v>10000</v>
      </c>
      <c r="O6664" t="s">
        <v>7876</v>
      </c>
      <c r="P6664" t="s">
        <v>18290</v>
      </c>
      <c r="Q6664">
        <v>10</v>
      </c>
      <c r="R6664" s="117" t="s">
        <v>14673</v>
      </c>
      <c r="S6664" s="117" t="s">
        <v>14674</v>
      </c>
      <c r="T6664" t="s">
        <v>13995</v>
      </c>
      <c r="U6664" t="s">
        <v>10772</v>
      </c>
    </row>
    <row r="6665" spans="1:21">
      <c r="A6665" s="117" t="s">
        <v>21057</v>
      </c>
      <c r="B6665" t="s">
        <v>14590</v>
      </c>
      <c r="C6665" t="s">
        <v>14590</v>
      </c>
      <c r="D6665">
        <v>80</v>
      </c>
      <c r="E6665">
        <v>74</v>
      </c>
      <c r="F6665">
        <v>80</v>
      </c>
      <c r="G6665">
        <v>74</v>
      </c>
      <c r="H6665">
        <v>1</v>
      </c>
      <c r="I6665">
        <v>1</v>
      </c>
      <c r="J6665">
        <v>0</v>
      </c>
      <c r="K6665" s="194">
        <v>0</v>
      </c>
      <c r="L6665" t="s">
        <v>1079</v>
      </c>
      <c r="M6665" t="s">
        <v>1079</v>
      </c>
      <c r="N6665">
        <v>10000</v>
      </c>
      <c r="O6665" t="s">
        <v>7876</v>
      </c>
      <c r="P6665" t="s">
        <v>18290</v>
      </c>
      <c r="Q6665">
        <v>10</v>
      </c>
      <c r="R6665" s="117" t="s">
        <v>14673</v>
      </c>
      <c r="S6665" s="117" t="s">
        <v>14674</v>
      </c>
      <c r="T6665" t="s">
        <v>13995</v>
      </c>
      <c r="U6665" t="s">
        <v>10772</v>
      </c>
    </row>
    <row r="6666" spans="1:21">
      <c r="A6666" s="117" t="s">
        <v>21058</v>
      </c>
      <c r="B6666" t="s">
        <v>14590</v>
      </c>
      <c r="C6666" t="s">
        <v>14590</v>
      </c>
      <c r="D6666">
        <v>80</v>
      </c>
      <c r="E6666">
        <v>74</v>
      </c>
      <c r="F6666">
        <v>80</v>
      </c>
      <c r="G6666">
        <v>74</v>
      </c>
      <c r="H6666">
        <v>1</v>
      </c>
      <c r="I6666">
        <v>1</v>
      </c>
      <c r="J6666">
        <v>0</v>
      </c>
      <c r="K6666" s="194">
        <v>0</v>
      </c>
      <c r="L6666" t="s">
        <v>1079</v>
      </c>
      <c r="M6666" t="s">
        <v>1079</v>
      </c>
      <c r="N6666">
        <v>10000</v>
      </c>
      <c r="O6666" t="s">
        <v>7876</v>
      </c>
      <c r="P6666" t="s">
        <v>18290</v>
      </c>
      <c r="Q6666">
        <v>10</v>
      </c>
      <c r="R6666" s="117" t="s">
        <v>14673</v>
      </c>
      <c r="S6666" s="117" t="s">
        <v>14674</v>
      </c>
      <c r="T6666" t="s">
        <v>13995</v>
      </c>
      <c r="U6666" t="s">
        <v>10772</v>
      </c>
    </row>
    <row r="6667" spans="1:21">
      <c r="A6667" s="117" t="s">
        <v>21059</v>
      </c>
      <c r="B6667" t="s">
        <v>14590</v>
      </c>
      <c r="C6667" t="s">
        <v>14590</v>
      </c>
      <c r="D6667">
        <v>80</v>
      </c>
      <c r="E6667">
        <v>74</v>
      </c>
      <c r="F6667">
        <v>80</v>
      </c>
      <c r="G6667">
        <v>74</v>
      </c>
      <c r="H6667">
        <v>1</v>
      </c>
      <c r="I6667">
        <v>1</v>
      </c>
      <c r="J6667">
        <v>0</v>
      </c>
      <c r="K6667" s="194">
        <v>0</v>
      </c>
      <c r="L6667" t="s">
        <v>1079</v>
      </c>
      <c r="M6667" t="s">
        <v>1079</v>
      </c>
      <c r="N6667">
        <v>10000</v>
      </c>
      <c r="O6667" t="s">
        <v>7876</v>
      </c>
      <c r="P6667" t="s">
        <v>18290</v>
      </c>
      <c r="Q6667">
        <v>10</v>
      </c>
      <c r="R6667" s="117" t="s">
        <v>14673</v>
      </c>
      <c r="S6667" s="117" t="s">
        <v>14674</v>
      </c>
      <c r="T6667" t="s">
        <v>13995</v>
      </c>
      <c r="U6667" t="s">
        <v>10772</v>
      </c>
    </row>
    <row r="6668" spans="1:21">
      <c r="A6668" s="117" t="s">
        <v>21755</v>
      </c>
      <c r="B6668" t="s">
        <v>14590</v>
      </c>
      <c r="C6668" t="s">
        <v>14590</v>
      </c>
      <c r="D6668">
        <v>80</v>
      </c>
      <c r="E6668">
        <v>74</v>
      </c>
      <c r="F6668">
        <v>80</v>
      </c>
      <c r="G6668">
        <v>74</v>
      </c>
      <c r="H6668">
        <v>1</v>
      </c>
      <c r="I6668">
        <v>1</v>
      </c>
      <c r="J6668">
        <v>0</v>
      </c>
      <c r="K6668" s="194">
        <v>0</v>
      </c>
      <c r="L6668" t="s">
        <v>1079</v>
      </c>
      <c r="M6668" t="s">
        <v>1079</v>
      </c>
      <c r="N6668">
        <v>10000</v>
      </c>
      <c r="O6668" t="s">
        <v>7876</v>
      </c>
      <c r="P6668" t="s">
        <v>18290</v>
      </c>
      <c r="Q6668">
        <v>10</v>
      </c>
      <c r="R6668" s="117" t="s">
        <v>14673</v>
      </c>
      <c r="S6668" s="117" t="s">
        <v>14674</v>
      </c>
      <c r="T6668" t="s">
        <v>13995</v>
      </c>
      <c r="U6668" t="s">
        <v>10772</v>
      </c>
    </row>
    <row r="6669" spans="1:21">
      <c r="A6669" s="117" t="s">
        <v>21756</v>
      </c>
      <c r="B6669" t="s">
        <v>14590</v>
      </c>
      <c r="C6669" t="s">
        <v>14590</v>
      </c>
      <c r="D6669">
        <v>80</v>
      </c>
      <c r="E6669">
        <v>74</v>
      </c>
      <c r="F6669">
        <v>80</v>
      </c>
      <c r="G6669">
        <v>74</v>
      </c>
      <c r="H6669">
        <v>1</v>
      </c>
      <c r="I6669">
        <v>1</v>
      </c>
      <c r="J6669">
        <v>0</v>
      </c>
      <c r="K6669" s="194">
        <v>0</v>
      </c>
      <c r="L6669" t="s">
        <v>1079</v>
      </c>
      <c r="M6669" t="s">
        <v>1079</v>
      </c>
      <c r="N6669">
        <v>10000</v>
      </c>
      <c r="O6669" t="s">
        <v>7876</v>
      </c>
      <c r="P6669" t="s">
        <v>18290</v>
      </c>
      <c r="Q6669">
        <v>10</v>
      </c>
      <c r="R6669" s="117" t="s">
        <v>14673</v>
      </c>
      <c r="S6669" s="117" t="s">
        <v>14674</v>
      </c>
      <c r="T6669" t="s">
        <v>13995</v>
      </c>
      <c r="U6669" t="s">
        <v>10772</v>
      </c>
    </row>
    <row r="6670" spans="1:21">
      <c r="A6670" s="117" t="s">
        <v>21757</v>
      </c>
      <c r="B6670" t="s">
        <v>14590</v>
      </c>
      <c r="C6670" t="s">
        <v>14590</v>
      </c>
      <c r="D6670">
        <v>80</v>
      </c>
      <c r="E6670">
        <v>74</v>
      </c>
      <c r="F6670">
        <v>80</v>
      </c>
      <c r="G6670">
        <v>74</v>
      </c>
      <c r="H6670">
        <v>1</v>
      </c>
      <c r="I6670">
        <v>1</v>
      </c>
      <c r="J6670">
        <v>0</v>
      </c>
      <c r="K6670" s="194">
        <v>0</v>
      </c>
      <c r="L6670" t="s">
        <v>1079</v>
      </c>
      <c r="M6670" t="s">
        <v>1079</v>
      </c>
      <c r="N6670">
        <v>10000</v>
      </c>
      <c r="O6670" t="s">
        <v>7876</v>
      </c>
      <c r="P6670" t="s">
        <v>18290</v>
      </c>
      <c r="Q6670">
        <v>10</v>
      </c>
      <c r="R6670" s="117" t="s">
        <v>14673</v>
      </c>
      <c r="S6670" s="117" t="s">
        <v>14674</v>
      </c>
      <c r="T6670" t="s">
        <v>13995</v>
      </c>
      <c r="U6670" t="s">
        <v>10772</v>
      </c>
    </row>
    <row r="6671" spans="1:21">
      <c r="A6671" s="117" t="s">
        <v>21758</v>
      </c>
      <c r="B6671" t="s">
        <v>14590</v>
      </c>
      <c r="C6671" t="s">
        <v>14590</v>
      </c>
      <c r="D6671">
        <v>80</v>
      </c>
      <c r="E6671">
        <v>74</v>
      </c>
      <c r="F6671">
        <v>80</v>
      </c>
      <c r="G6671">
        <v>74</v>
      </c>
      <c r="H6671">
        <v>1</v>
      </c>
      <c r="I6671">
        <v>1</v>
      </c>
      <c r="J6671">
        <v>0</v>
      </c>
      <c r="K6671" s="194">
        <v>0</v>
      </c>
      <c r="L6671" t="s">
        <v>1079</v>
      </c>
      <c r="M6671" t="s">
        <v>1079</v>
      </c>
      <c r="N6671">
        <v>10000</v>
      </c>
      <c r="O6671" t="s">
        <v>7876</v>
      </c>
      <c r="P6671" t="s">
        <v>18290</v>
      </c>
      <c r="Q6671">
        <v>10</v>
      </c>
      <c r="R6671" s="117" t="s">
        <v>14673</v>
      </c>
      <c r="S6671" s="117" t="s">
        <v>14674</v>
      </c>
      <c r="T6671" t="s">
        <v>13995</v>
      </c>
      <c r="U6671" t="s">
        <v>10772</v>
      </c>
    </row>
    <row r="6672" spans="1:21">
      <c r="A6672" s="117" t="s">
        <v>21759</v>
      </c>
      <c r="B6672" t="s">
        <v>14590</v>
      </c>
      <c r="C6672" t="s">
        <v>14590</v>
      </c>
      <c r="D6672">
        <v>80</v>
      </c>
      <c r="E6672">
        <v>74</v>
      </c>
      <c r="F6672">
        <v>80</v>
      </c>
      <c r="G6672">
        <v>74</v>
      </c>
      <c r="H6672">
        <v>1</v>
      </c>
      <c r="I6672">
        <v>1</v>
      </c>
      <c r="J6672">
        <v>0</v>
      </c>
      <c r="K6672" s="194">
        <v>0</v>
      </c>
      <c r="L6672" t="s">
        <v>1079</v>
      </c>
      <c r="M6672" t="s">
        <v>1079</v>
      </c>
      <c r="N6672">
        <v>10000</v>
      </c>
      <c r="O6672" t="s">
        <v>7876</v>
      </c>
      <c r="P6672" t="s">
        <v>18290</v>
      </c>
      <c r="Q6672">
        <v>10</v>
      </c>
      <c r="R6672" s="117" t="s">
        <v>14673</v>
      </c>
      <c r="S6672" s="117" t="s">
        <v>14674</v>
      </c>
      <c r="T6672" t="s">
        <v>13995</v>
      </c>
      <c r="U6672" t="s">
        <v>10772</v>
      </c>
    </row>
    <row r="6673" spans="1:21">
      <c r="A6673" s="117" t="s">
        <v>21760</v>
      </c>
      <c r="B6673" t="s">
        <v>14590</v>
      </c>
      <c r="C6673" t="s">
        <v>14590</v>
      </c>
      <c r="D6673">
        <v>80</v>
      </c>
      <c r="E6673">
        <v>74</v>
      </c>
      <c r="F6673">
        <v>80</v>
      </c>
      <c r="G6673">
        <v>74</v>
      </c>
      <c r="H6673">
        <v>1</v>
      </c>
      <c r="I6673">
        <v>1</v>
      </c>
      <c r="J6673">
        <v>0</v>
      </c>
      <c r="K6673" s="194">
        <v>0</v>
      </c>
      <c r="L6673" t="s">
        <v>1079</v>
      </c>
      <c r="M6673" t="s">
        <v>1079</v>
      </c>
      <c r="N6673">
        <v>10000</v>
      </c>
      <c r="O6673" t="s">
        <v>7876</v>
      </c>
      <c r="P6673" t="s">
        <v>18290</v>
      </c>
      <c r="Q6673">
        <v>10</v>
      </c>
      <c r="R6673" s="117" t="s">
        <v>14673</v>
      </c>
      <c r="S6673" s="117" t="s">
        <v>14674</v>
      </c>
      <c r="T6673" t="s">
        <v>13995</v>
      </c>
      <c r="U6673" t="s">
        <v>10772</v>
      </c>
    </row>
    <row r="6674" spans="1:21">
      <c r="A6674" s="117" t="s">
        <v>21761</v>
      </c>
      <c r="B6674" t="s">
        <v>14590</v>
      </c>
      <c r="C6674" t="s">
        <v>14590</v>
      </c>
      <c r="D6674">
        <v>80</v>
      </c>
      <c r="E6674">
        <v>74</v>
      </c>
      <c r="F6674">
        <v>80</v>
      </c>
      <c r="G6674">
        <v>74</v>
      </c>
      <c r="H6674">
        <v>1</v>
      </c>
      <c r="I6674">
        <v>1</v>
      </c>
      <c r="J6674">
        <v>0</v>
      </c>
      <c r="K6674" s="194">
        <v>0</v>
      </c>
      <c r="L6674" t="s">
        <v>1079</v>
      </c>
      <c r="M6674" t="s">
        <v>1079</v>
      </c>
      <c r="N6674">
        <v>10000</v>
      </c>
      <c r="O6674" t="s">
        <v>7876</v>
      </c>
      <c r="P6674" t="s">
        <v>18290</v>
      </c>
      <c r="Q6674">
        <v>10</v>
      </c>
      <c r="R6674" s="117" t="s">
        <v>14673</v>
      </c>
      <c r="S6674" s="117" t="s">
        <v>14674</v>
      </c>
      <c r="T6674" t="s">
        <v>13995</v>
      </c>
      <c r="U6674" t="s">
        <v>10772</v>
      </c>
    </row>
    <row r="6675" spans="1:21">
      <c r="A6675" s="117" t="s">
        <v>21762</v>
      </c>
      <c r="B6675" t="s">
        <v>14590</v>
      </c>
      <c r="C6675" t="s">
        <v>14590</v>
      </c>
      <c r="D6675">
        <v>80</v>
      </c>
      <c r="E6675">
        <v>74</v>
      </c>
      <c r="F6675">
        <v>80</v>
      </c>
      <c r="G6675">
        <v>74</v>
      </c>
      <c r="H6675">
        <v>1</v>
      </c>
      <c r="I6675">
        <v>1</v>
      </c>
      <c r="J6675">
        <v>0</v>
      </c>
      <c r="K6675" s="194">
        <v>0</v>
      </c>
      <c r="L6675" t="s">
        <v>1079</v>
      </c>
      <c r="M6675" t="s">
        <v>1079</v>
      </c>
      <c r="N6675">
        <v>10000</v>
      </c>
      <c r="O6675" t="s">
        <v>7876</v>
      </c>
      <c r="P6675" t="s">
        <v>18290</v>
      </c>
      <c r="Q6675">
        <v>10</v>
      </c>
      <c r="R6675" s="117" t="s">
        <v>14673</v>
      </c>
      <c r="S6675" s="117" t="s">
        <v>14674</v>
      </c>
      <c r="T6675" t="s">
        <v>13995</v>
      </c>
      <c r="U6675" t="s">
        <v>10772</v>
      </c>
    </row>
    <row r="6676" spans="1:21">
      <c r="A6676" s="117" t="s">
        <v>21763</v>
      </c>
      <c r="B6676" t="s">
        <v>14590</v>
      </c>
      <c r="C6676" t="s">
        <v>14590</v>
      </c>
      <c r="D6676">
        <v>80</v>
      </c>
      <c r="E6676">
        <v>74</v>
      </c>
      <c r="F6676">
        <v>80</v>
      </c>
      <c r="G6676">
        <v>74</v>
      </c>
      <c r="H6676">
        <v>1</v>
      </c>
      <c r="I6676">
        <v>1</v>
      </c>
      <c r="J6676">
        <v>0</v>
      </c>
      <c r="K6676" s="194">
        <v>0</v>
      </c>
      <c r="L6676" t="s">
        <v>1079</v>
      </c>
      <c r="M6676" t="s">
        <v>1079</v>
      </c>
      <c r="N6676">
        <v>10000</v>
      </c>
      <c r="O6676" t="s">
        <v>7876</v>
      </c>
      <c r="P6676" t="s">
        <v>18290</v>
      </c>
      <c r="Q6676">
        <v>10</v>
      </c>
      <c r="R6676" s="117" t="s">
        <v>14673</v>
      </c>
      <c r="S6676" s="117" t="s">
        <v>14674</v>
      </c>
      <c r="T6676" t="s">
        <v>13995</v>
      </c>
      <c r="U6676" t="s">
        <v>10772</v>
      </c>
    </row>
    <row r="6677" spans="1:21">
      <c r="A6677" s="117" t="s">
        <v>21764</v>
      </c>
      <c r="B6677" t="s">
        <v>14590</v>
      </c>
      <c r="C6677" t="s">
        <v>14590</v>
      </c>
      <c r="D6677">
        <v>80</v>
      </c>
      <c r="E6677">
        <v>74</v>
      </c>
      <c r="F6677">
        <v>80</v>
      </c>
      <c r="G6677">
        <v>74</v>
      </c>
      <c r="H6677">
        <v>1</v>
      </c>
      <c r="I6677">
        <v>1</v>
      </c>
      <c r="J6677">
        <v>0</v>
      </c>
      <c r="K6677" s="194">
        <v>0</v>
      </c>
      <c r="L6677" t="s">
        <v>1079</v>
      </c>
      <c r="M6677" t="s">
        <v>1079</v>
      </c>
      <c r="N6677">
        <v>10000</v>
      </c>
      <c r="O6677" t="s">
        <v>7876</v>
      </c>
      <c r="P6677" t="s">
        <v>18290</v>
      </c>
      <c r="Q6677">
        <v>10</v>
      </c>
      <c r="R6677" s="117" t="s">
        <v>14673</v>
      </c>
      <c r="S6677" s="117" t="s">
        <v>14674</v>
      </c>
      <c r="T6677" t="s">
        <v>13995</v>
      </c>
      <c r="U6677" t="s">
        <v>10772</v>
      </c>
    </row>
    <row r="6678" spans="1:21">
      <c r="A6678" s="117" t="s">
        <v>22679</v>
      </c>
      <c r="B6678" t="s">
        <v>14590</v>
      </c>
      <c r="C6678" t="s">
        <v>14590</v>
      </c>
      <c r="D6678">
        <v>80</v>
      </c>
      <c r="E6678">
        <v>74</v>
      </c>
      <c r="F6678">
        <v>80</v>
      </c>
      <c r="G6678">
        <v>74</v>
      </c>
      <c r="H6678">
        <v>1</v>
      </c>
      <c r="I6678">
        <v>1</v>
      </c>
      <c r="J6678">
        <v>0</v>
      </c>
      <c r="K6678" s="194">
        <v>0</v>
      </c>
      <c r="L6678" t="s">
        <v>1079</v>
      </c>
      <c r="M6678" t="s">
        <v>1079</v>
      </c>
      <c r="N6678">
        <v>10000</v>
      </c>
      <c r="O6678" t="s">
        <v>7876</v>
      </c>
      <c r="P6678" t="s">
        <v>18290</v>
      </c>
      <c r="Q6678">
        <v>10</v>
      </c>
      <c r="R6678" s="117" t="s">
        <v>14673</v>
      </c>
      <c r="S6678" s="117" t="s">
        <v>14674</v>
      </c>
      <c r="T6678" t="s">
        <v>13995</v>
      </c>
      <c r="U6678" t="s">
        <v>10772</v>
      </c>
    </row>
    <row r="6679" spans="1:21">
      <c r="A6679" s="117" t="s">
        <v>22680</v>
      </c>
      <c r="B6679" t="s">
        <v>14590</v>
      </c>
      <c r="C6679" t="s">
        <v>14590</v>
      </c>
      <c r="D6679">
        <v>80</v>
      </c>
      <c r="E6679">
        <v>74</v>
      </c>
      <c r="F6679">
        <v>80</v>
      </c>
      <c r="G6679">
        <v>74</v>
      </c>
      <c r="H6679">
        <v>1</v>
      </c>
      <c r="I6679">
        <v>1</v>
      </c>
      <c r="J6679">
        <v>0</v>
      </c>
      <c r="K6679" s="194">
        <v>0</v>
      </c>
      <c r="L6679" t="s">
        <v>1079</v>
      </c>
      <c r="M6679" t="s">
        <v>1079</v>
      </c>
      <c r="N6679">
        <v>10000</v>
      </c>
      <c r="O6679" t="s">
        <v>7876</v>
      </c>
      <c r="P6679" t="s">
        <v>18290</v>
      </c>
      <c r="Q6679">
        <v>10</v>
      </c>
      <c r="R6679" s="117" t="s">
        <v>14673</v>
      </c>
      <c r="S6679" s="117" t="s">
        <v>14674</v>
      </c>
      <c r="T6679" t="s">
        <v>13995</v>
      </c>
      <c r="U6679" t="s">
        <v>10772</v>
      </c>
    </row>
    <row r="6680" spans="1:21">
      <c r="A6680" s="117" t="s">
        <v>22681</v>
      </c>
      <c r="B6680" t="s">
        <v>14590</v>
      </c>
      <c r="C6680" t="s">
        <v>14590</v>
      </c>
      <c r="D6680">
        <v>80</v>
      </c>
      <c r="E6680">
        <v>74</v>
      </c>
      <c r="F6680">
        <v>80</v>
      </c>
      <c r="G6680">
        <v>74</v>
      </c>
      <c r="H6680">
        <v>1</v>
      </c>
      <c r="I6680">
        <v>1</v>
      </c>
      <c r="J6680">
        <v>0</v>
      </c>
      <c r="K6680" s="194">
        <v>0</v>
      </c>
      <c r="L6680" t="s">
        <v>1079</v>
      </c>
      <c r="M6680" t="s">
        <v>1079</v>
      </c>
      <c r="N6680">
        <v>10000</v>
      </c>
      <c r="O6680" t="s">
        <v>7876</v>
      </c>
      <c r="P6680" t="s">
        <v>18290</v>
      </c>
      <c r="Q6680">
        <v>10</v>
      </c>
      <c r="R6680" s="117" t="s">
        <v>14673</v>
      </c>
      <c r="S6680" s="117" t="s">
        <v>14615</v>
      </c>
      <c r="T6680" t="e">
        <v>#N/A</v>
      </c>
      <c r="U6680" t="s">
        <v>10772</v>
      </c>
    </row>
    <row r="6681" spans="1:21">
      <c r="A6681" s="117" t="s">
        <v>22682</v>
      </c>
      <c r="B6681" t="s">
        <v>14590</v>
      </c>
      <c r="C6681" t="s">
        <v>14590</v>
      </c>
      <c r="D6681">
        <v>80</v>
      </c>
      <c r="E6681">
        <v>74</v>
      </c>
      <c r="F6681">
        <v>80</v>
      </c>
      <c r="G6681">
        <v>74</v>
      </c>
      <c r="H6681">
        <v>1</v>
      </c>
      <c r="I6681">
        <v>1</v>
      </c>
      <c r="J6681">
        <v>0</v>
      </c>
      <c r="K6681" s="194">
        <v>0</v>
      </c>
      <c r="L6681" t="s">
        <v>1079</v>
      </c>
      <c r="M6681" t="s">
        <v>1079</v>
      </c>
      <c r="N6681">
        <v>10000</v>
      </c>
      <c r="O6681" t="s">
        <v>7876</v>
      </c>
      <c r="P6681" t="s">
        <v>18290</v>
      </c>
      <c r="Q6681">
        <v>10</v>
      </c>
      <c r="R6681" s="117" t="s">
        <v>14673</v>
      </c>
      <c r="S6681" s="117" t="s">
        <v>14615</v>
      </c>
      <c r="T6681" t="e">
        <v>#N/A</v>
      </c>
      <c r="U6681" t="s">
        <v>10772</v>
      </c>
    </row>
    <row r="6682" spans="1:21">
      <c r="A6682" s="117" t="s">
        <v>24968</v>
      </c>
      <c r="B6682" t="s">
        <v>14590</v>
      </c>
      <c r="C6682" t="s">
        <v>14590</v>
      </c>
      <c r="D6682">
        <v>80</v>
      </c>
      <c r="E6682">
        <v>74</v>
      </c>
      <c r="F6682">
        <v>80</v>
      </c>
      <c r="G6682">
        <v>74</v>
      </c>
      <c r="H6682">
        <v>1</v>
      </c>
      <c r="I6682">
        <v>1</v>
      </c>
      <c r="J6682">
        <v>0</v>
      </c>
      <c r="K6682" s="194">
        <v>0</v>
      </c>
      <c r="L6682" t="s">
        <v>1079</v>
      </c>
      <c r="M6682" t="s">
        <v>1079</v>
      </c>
      <c r="N6682">
        <v>10000</v>
      </c>
      <c r="O6682" t="s">
        <v>7876</v>
      </c>
      <c r="P6682" t="s">
        <v>18290</v>
      </c>
      <c r="Q6682">
        <v>10</v>
      </c>
      <c r="R6682" s="117" t="s">
        <v>14673</v>
      </c>
      <c r="S6682" s="117" t="s">
        <v>14674</v>
      </c>
      <c r="T6682" t="s">
        <v>13995</v>
      </c>
      <c r="U6682" t="s">
        <v>10772</v>
      </c>
    </row>
    <row r="6683" spans="1:21">
      <c r="A6683" s="117" t="s">
        <v>24969</v>
      </c>
      <c r="B6683" t="s">
        <v>14590</v>
      </c>
      <c r="C6683" t="s">
        <v>14590</v>
      </c>
      <c r="D6683">
        <v>80</v>
      </c>
      <c r="E6683">
        <v>74</v>
      </c>
      <c r="F6683">
        <v>80</v>
      </c>
      <c r="G6683">
        <v>74</v>
      </c>
      <c r="H6683">
        <v>1</v>
      </c>
      <c r="I6683">
        <v>1</v>
      </c>
      <c r="J6683">
        <v>0</v>
      </c>
      <c r="K6683" s="194">
        <v>0</v>
      </c>
      <c r="L6683" t="s">
        <v>1079</v>
      </c>
      <c r="M6683" t="s">
        <v>1079</v>
      </c>
      <c r="N6683">
        <v>10000</v>
      </c>
      <c r="O6683" t="s">
        <v>7876</v>
      </c>
      <c r="P6683" t="s">
        <v>18290</v>
      </c>
      <c r="Q6683">
        <v>10</v>
      </c>
      <c r="R6683" s="117" t="s">
        <v>14673</v>
      </c>
      <c r="S6683" s="117" t="s">
        <v>14674</v>
      </c>
      <c r="T6683" t="s">
        <v>13995</v>
      </c>
      <c r="U6683" t="s">
        <v>10772</v>
      </c>
    </row>
    <row r="6684" spans="1:21">
      <c r="A6684" s="117" t="s">
        <v>24970</v>
      </c>
      <c r="B6684" t="s">
        <v>14590</v>
      </c>
      <c r="C6684" t="s">
        <v>14590</v>
      </c>
      <c r="D6684">
        <v>80</v>
      </c>
      <c r="E6684">
        <v>74</v>
      </c>
      <c r="F6684">
        <v>80</v>
      </c>
      <c r="G6684">
        <v>74</v>
      </c>
      <c r="H6684">
        <v>1</v>
      </c>
      <c r="I6684">
        <v>1</v>
      </c>
      <c r="J6684">
        <v>0</v>
      </c>
      <c r="K6684" s="194">
        <v>0</v>
      </c>
      <c r="L6684" t="s">
        <v>1079</v>
      </c>
      <c r="M6684" t="s">
        <v>1079</v>
      </c>
      <c r="N6684">
        <v>10000</v>
      </c>
      <c r="O6684" t="s">
        <v>7876</v>
      </c>
      <c r="P6684" t="s">
        <v>18290</v>
      </c>
      <c r="Q6684">
        <v>10</v>
      </c>
      <c r="R6684" s="117" t="s">
        <v>14673</v>
      </c>
      <c r="S6684" s="117" t="s">
        <v>14674</v>
      </c>
      <c r="T6684" t="s">
        <v>13995</v>
      </c>
      <c r="U6684" t="s">
        <v>10772</v>
      </c>
    </row>
    <row r="6685" spans="1:21">
      <c r="A6685" s="117" t="s">
        <v>24971</v>
      </c>
      <c r="B6685" t="s">
        <v>14590</v>
      </c>
      <c r="C6685" t="s">
        <v>14590</v>
      </c>
      <c r="D6685">
        <v>80</v>
      </c>
      <c r="E6685">
        <v>74</v>
      </c>
      <c r="F6685">
        <v>80</v>
      </c>
      <c r="G6685">
        <v>74</v>
      </c>
      <c r="H6685">
        <v>1</v>
      </c>
      <c r="I6685">
        <v>1</v>
      </c>
      <c r="J6685">
        <v>0</v>
      </c>
      <c r="K6685" s="194">
        <v>0</v>
      </c>
      <c r="L6685" t="s">
        <v>1079</v>
      </c>
      <c r="M6685" t="s">
        <v>1079</v>
      </c>
      <c r="N6685">
        <v>10000</v>
      </c>
      <c r="O6685" t="s">
        <v>7876</v>
      </c>
      <c r="P6685" t="s">
        <v>18290</v>
      </c>
      <c r="Q6685">
        <v>10</v>
      </c>
      <c r="R6685" s="117" t="s">
        <v>14673</v>
      </c>
      <c r="S6685" s="117" t="s">
        <v>14674</v>
      </c>
      <c r="T6685" t="s">
        <v>13995</v>
      </c>
      <c r="U6685" t="s">
        <v>10772</v>
      </c>
    </row>
    <row r="6686" spans="1:21">
      <c r="A6686" s="117" t="s">
        <v>24972</v>
      </c>
      <c r="B6686" t="s">
        <v>14590</v>
      </c>
      <c r="C6686" t="s">
        <v>14590</v>
      </c>
      <c r="D6686">
        <v>80</v>
      </c>
      <c r="E6686">
        <v>74</v>
      </c>
      <c r="F6686">
        <v>80</v>
      </c>
      <c r="G6686">
        <v>74</v>
      </c>
      <c r="H6686">
        <v>1</v>
      </c>
      <c r="I6686">
        <v>1</v>
      </c>
      <c r="J6686">
        <v>0</v>
      </c>
      <c r="K6686" s="194">
        <v>0</v>
      </c>
      <c r="L6686" t="s">
        <v>1079</v>
      </c>
      <c r="M6686" t="s">
        <v>1079</v>
      </c>
      <c r="N6686">
        <v>10000</v>
      </c>
      <c r="O6686" t="s">
        <v>7876</v>
      </c>
      <c r="P6686" t="s">
        <v>18290</v>
      </c>
      <c r="Q6686">
        <v>10</v>
      </c>
      <c r="R6686" s="117" t="s">
        <v>14673</v>
      </c>
      <c r="S6686" s="117" t="s">
        <v>14674</v>
      </c>
      <c r="T6686" t="s">
        <v>13995</v>
      </c>
      <c r="U6686" t="s">
        <v>10772</v>
      </c>
    </row>
    <row r="6687" spans="1:21">
      <c r="A6687" s="117" t="s">
        <v>24973</v>
      </c>
      <c r="B6687" t="s">
        <v>14590</v>
      </c>
      <c r="C6687" t="s">
        <v>14590</v>
      </c>
      <c r="D6687">
        <v>80</v>
      </c>
      <c r="E6687">
        <v>74</v>
      </c>
      <c r="F6687">
        <v>80</v>
      </c>
      <c r="G6687">
        <v>74</v>
      </c>
      <c r="H6687">
        <v>1</v>
      </c>
      <c r="I6687">
        <v>1</v>
      </c>
      <c r="J6687">
        <v>0</v>
      </c>
      <c r="K6687" s="194">
        <v>0</v>
      </c>
      <c r="L6687" t="s">
        <v>1079</v>
      </c>
      <c r="M6687" t="s">
        <v>1079</v>
      </c>
      <c r="N6687">
        <v>10000</v>
      </c>
      <c r="O6687" t="s">
        <v>7876</v>
      </c>
      <c r="P6687" t="s">
        <v>18290</v>
      </c>
      <c r="Q6687">
        <v>10</v>
      </c>
      <c r="R6687" s="117" t="s">
        <v>14673</v>
      </c>
      <c r="S6687" s="117" t="s">
        <v>14674</v>
      </c>
      <c r="T6687" t="s">
        <v>13995</v>
      </c>
      <c r="U6687" t="s">
        <v>10772</v>
      </c>
    </row>
    <row r="6688" spans="1:21">
      <c r="A6688" s="117" t="s">
        <v>24974</v>
      </c>
      <c r="B6688" t="s">
        <v>14590</v>
      </c>
      <c r="C6688" t="s">
        <v>14590</v>
      </c>
      <c r="D6688">
        <v>80</v>
      </c>
      <c r="E6688">
        <v>74</v>
      </c>
      <c r="F6688">
        <v>80</v>
      </c>
      <c r="G6688">
        <v>74</v>
      </c>
      <c r="H6688">
        <v>1</v>
      </c>
      <c r="I6688">
        <v>1</v>
      </c>
      <c r="J6688">
        <v>0</v>
      </c>
      <c r="K6688" s="194">
        <v>0</v>
      </c>
      <c r="L6688" t="s">
        <v>1079</v>
      </c>
      <c r="M6688" t="s">
        <v>1079</v>
      </c>
      <c r="N6688">
        <v>10000</v>
      </c>
      <c r="O6688" t="s">
        <v>7876</v>
      </c>
      <c r="P6688" t="s">
        <v>18290</v>
      </c>
      <c r="Q6688">
        <v>10</v>
      </c>
      <c r="R6688" s="117" t="s">
        <v>14673</v>
      </c>
      <c r="S6688" s="117" t="s">
        <v>14674</v>
      </c>
      <c r="T6688" t="s">
        <v>13995</v>
      </c>
      <c r="U6688" t="s">
        <v>10772</v>
      </c>
    </row>
    <row r="6689" spans="1:21">
      <c r="A6689" s="117" t="s">
        <v>24975</v>
      </c>
      <c r="B6689" t="s">
        <v>14590</v>
      </c>
      <c r="C6689" t="s">
        <v>14590</v>
      </c>
      <c r="D6689">
        <v>80</v>
      </c>
      <c r="E6689">
        <v>74</v>
      </c>
      <c r="F6689">
        <v>80</v>
      </c>
      <c r="G6689">
        <v>74</v>
      </c>
      <c r="H6689">
        <v>1</v>
      </c>
      <c r="I6689">
        <v>1</v>
      </c>
      <c r="J6689">
        <v>0</v>
      </c>
      <c r="K6689" s="194">
        <v>0</v>
      </c>
      <c r="L6689" t="s">
        <v>1079</v>
      </c>
      <c r="M6689" t="s">
        <v>1079</v>
      </c>
      <c r="N6689">
        <v>10000</v>
      </c>
      <c r="O6689" t="s">
        <v>7876</v>
      </c>
      <c r="P6689" t="s">
        <v>18290</v>
      </c>
      <c r="Q6689">
        <v>10</v>
      </c>
      <c r="R6689" s="117" t="s">
        <v>14673</v>
      </c>
      <c r="S6689" s="117" t="s">
        <v>14674</v>
      </c>
      <c r="T6689" t="s">
        <v>13995</v>
      </c>
      <c r="U6689" t="s">
        <v>10772</v>
      </c>
    </row>
    <row r="6690" spans="1:21">
      <c r="A6690" s="117" t="s">
        <v>24976</v>
      </c>
      <c r="B6690" t="s">
        <v>14590</v>
      </c>
      <c r="C6690" t="s">
        <v>14590</v>
      </c>
      <c r="D6690">
        <v>80</v>
      </c>
      <c r="E6690">
        <v>74</v>
      </c>
      <c r="F6690">
        <v>80</v>
      </c>
      <c r="G6690">
        <v>74</v>
      </c>
      <c r="H6690">
        <v>1</v>
      </c>
      <c r="I6690">
        <v>1</v>
      </c>
      <c r="J6690">
        <v>0</v>
      </c>
      <c r="K6690" s="194">
        <v>0</v>
      </c>
      <c r="L6690" t="s">
        <v>1079</v>
      </c>
      <c r="M6690" t="s">
        <v>1079</v>
      </c>
      <c r="N6690">
        <v>10000</v>
      </c>
      <c r="O6690" t="s">
        <v>7876</v>
      </c>
      <c r="P6690" t="s">
        <v>18290</v>
      </c>
      <c r="Q6690">
        <v>10</v>
      </c>
      <c r="R6690" s="117" t="s">
        <v>14673</v>
      </c>
      <c r="S6690" s="117" t="s">
        <v>14674</v>
      </c>
      <c r="T6690" t="s">
        <v>13995</v>
      </c>
      <c r="U6690" t="s">
        <v>10772</v>
      </c>
    </row>
    <row r="6691" spans="1:21">
      <c r="A6691" s="117" t="s">
        <v>24977</v>
      </c>
      <c r="B6691" t="s">
        <v>14590</v>
      </c>
      <c r="C6691" t="s">
        <v>14590</v>
      </c>
      <c r="D6691">
        <v>80</v>
      </c>
      <c r="E6691">
        <v>74</v>
      </c>
      <c r="F6691">
        <v>80</v>
      </c>
      <c r="G6691">
        <v>74</v>
      </c>
      <c r="H6691">
        <v>1</v>
      </c>
      <c r="I6691">
        <v>1</v>
      </c>
      <c r="J6691">
        <v>0</v>
      </c>
      <c r="K6691" s="194">
        <v>0</v>
      </c>
      <c r="L6691" t="s">
        <v>1079</v>
      </c>
      <c r="M6691" t="s">
        <v>1079</v>
      </c>
      <c r="N6691">
        <v>10000</v>
      </c>
      <c r="O6691" t="s">
        <v>7876</v>
      </c>
      <c r="P6691" t="s">
        <v>18290</v>
      </c>
      <c r="Q6691">
        <v>10</v>
      </c>
      <c r="R6691" s="117" t="s">
        <v>14673</v>
      </c>
      <c r="S6691" s="117" t="s">
        <v>14674</v>
      </c>
      <c r="T6691" t="s">
        <v>13995</v>
      </c>
      <c r="U6691" t="s">
        <v>10772</v>
      </c>
    </row>
    <row r="6692" spans="1:21">
      <c r="A6692" s="117" t="s">
        <v>24978</v>
      </c>
      <c r="B6692" t="s">
        <v>14590</v>
      </c>
      <c r="C6692" t="s">
        <v>14590</v>
      </c>
      <c r="D6692">
        <v>80</v>
      </c>
      <c r="E6692">
        <v>74</v>
      </c>
      <c r="F6692">
        <v>80</v>
      </c>
      <c r="G6692">
        <v>74</v>
      </c>
      <c r="H6692">
        <v>1</v>
      </c>
      <c r="I6692">
        <v>1</v>
      </c>
      <c r="J6692">
        <v>0</v>
      </c>
      <c r="K6692" s="194">
        <v>0</v>
      </c>
      <c r="L6692" t="s">
        <v>1079</v>
      </c>
      <c r="M6692" t="s">
        <v>1079</v>
      </c>
      <c r="N6692">
        <v>10000</v>
      </c>
      <c r="O6692" t="s">
        <v>7876</v>
      </c>
      <c r="P6692" t="s">
        <v>18290</v>
      </c>
      <c r="Q6692">
        <v>10</v>
      </c>
      <c r="R6692" s="117" t="s">
        <v>14673</v>
      </c>
      <c r="S6692" s="117" t="s">
        <v>14674</v>
      </c>
      <c r="T6692" t="s">
        <v>13995</v>
      </c>
      <c r="U6692" t="s">
        <v>10772</v>
      </c>
    </row>
    <row r="6693" spans="1:21">
      <c r="A6693" s="117" t="s">
        <v>24979</v>
      </c>
      <c r="B6693" t="s">
        <v>14590</v>
      </c>
      <c r="C6693" t="s">
        <v>14590</v>
      </c>
      <c r="D6693">
        <v>80</v>
      </c>
      <c r="E6693">
        <v>74</v>
      </c>
      <c r="F6693">
        <v>80</v>
      </c>
      <c r="G6693">
        <v>74</v>
      </c>
      <c r="H6693">
        <v>1</v>
      </c>
      <c r="I6693">
        <v>1</v>
      </c>
      <c r="J6693">
        <v>0</v>
      </c>
      <c r="K6693" s="194">
        <v>0</v>
      </c>
      <c r="L6693" t="s">
        <v>1079</v>
      </c>
      <c r="M6693" t="s">
        <v>1079</v>
      </c>
      <c r="N6693">
        <v>10000</v>
      </c>
      <c r="O6693" t="s">
        <v>7876</v>
      </c>
      <c r="P6693" t="s">
        <v>18290</v>
      </c>
      <c r="Q6693">
        <v>10</v>
      </c>
      <c r="R6693" s="117" t="s">
        <v>14673</v>
      </c>
      <c r="S6693" s="117" t="s">
        <v>14674</v>
      </c>
      <c r="T6693" t="s">
        <v>13995</v>
      </c>
      <c r="U6693" t="s">
        <v>10772</v>
      </c>
    </row>
    <row r="6694" spans="1:21">
      <c r="A6694" s="117" t="s">
        <v>24980</v>
      </c>
      <c r="B6694" t="s">
        <v>14590</v>
      </c>
      <c r="C6694" t="s">
        <v>14590</v>
      </c>
      <c r="D6694">
        <v>80</v>
      </c>
      <c r="E6694">
        <v>74</v>
      </c>
      <c r="F6694">
        <v>80</v>
      </c>
      <c r="G6694">
        <v>74</v>
      </c>
      <c r="H6694">
        <v>1</v>
      </c>
      <c r="I6694">
        <v>1</v>
      </c>
      <c r="J6694">
        <v>0</v>
      </c>
      <c r="K6694" s="194">
        <v>0</v>
      </c>
      <c r="L6694" t="s">
        <v>1079</v>
      </c>
      <c r="M6694" t="s">
        <v>1079</v>
      </c>
      <c r="N6694">
        <v>10000</v>
      </c>
      <c r="O6694" t="s">
        <v>7876</v>
      </c>
      <c r="P6694" t="s">
        <v>18290</v>
      </c>
      <c r="Q6694">
        <v>10</v>
      </c>
      <c r="R6694" s="117" t="s">
        <v>14673</v>
      </c>
      <c r="S6694" s="117" t="s">
        <v>14674</v>
      </c>
      <c r="T6694" t="s">
        <v>13995</v>
      </c>
      <c r="U6694" t="s">
        <v>10772</v>
      </c>
    </row>
    <row r="6695" spans="1:21">
      <c r="A6695" s="117" t="s">
        <v>24981</v>
      </c>
      <c r="B6695" t="s">
        <v>14590</v>
      </c>
      <c r="C6695" t="s">
        <v>14590</v>
      </c>
      <c r="D6695">
        <v>80</v>
      </c>
      <c r="E6695">
        <v>74</v>
      </c>
      <c r="F6695">
        <v>80</v>
      </c>
      <c r="G6695">
        <v>74</v>
      </c>
      <c r="H6695">
        <v>1</v>
      </c>
      <c r="I6695">
        <v>1</v>
      </c>
      <c r="J6695">
        <v>0</v>
      </c>
      <c r="K6695" s="194">
        <v>0</v>
      </c>
      <c r="L6695" t="s">
        <v>1079</v>
      </c>
      <c r="M6695" t="s">
        <v>1079</v>
      </c>
      <c r="N6695">
        <v>10000</v>
      </c>
      <c r="O6695" t="s">
        <v>7876</v>
      </c>
      <c r="P6695" t="s">
        <v>18290</v>
      </c>
      <c r="Q6695">
        <v>10</v>
      </c>
      <c r="R6695" s="117" t="s">
        <v>14673</v>
      </c>
      <c r="S6695" s="117" t="s">
        <v>14674</v>
      </c>
      <c r="T6695" t="s">
        <v>13995</v>
      </c>
      <c r="U6695" t="s">
        <v>10772</v>
      </c>
    </row>
    <row r="6696" spans="1:21">
      <c r="A6696" s="117" t="s">
        <v>24982</v>
      </c>
      <c r="B6696" t="s">
        <v>14590</v>
      </c>
      <c r="C6696" t="s">
        <v>14590</v>
      </c>
      <c r="D6696">
        <v>80</v>
      </c>
      <c r="E6696">
        <v>74</v>
      </c>
      <c r="F6696">
        <v>80</v>
      </c>
      <c r="G6696">
        <v>74</v>
      </c>
      <c r="H6696">
        <v>1</v>
      </c>
      <c r="I6696">
        <v>1</v>
      </c>
      <c r="J6696">
        <v>0</v>
      </c>
      <c r="K6696" s="194">
        <v>0</v>
      </c>
      <c r="L6696" t="s">
        <v>1079</v>
      </c>
      <c r="M6696" t="s">
        <v>1079</v>
      </c>
      <c r="N6696">
        <v>10000</v>
      </c>
      <c r="O6696" t="s">
        <v>7876</v>
      </c>
      <c r="P6696" t="s">
        <v>18290</v>
      </c>
      <c r="Q6696">
        <v>10</v>
      </c>
      <c r="R6696" s="117" t="s">
        <v>14673</v>
      </c>
      <c r="S6696" s="117" t="s">
        <v>14674</v>
      </c>
      <c r="T6696" t="s">
        <v>13995</v>
      </c>
      <c r="U6696" t="s">
        <v>10772</v>
      </c>
    </row>
    <row r="6697" spans="1:21">
      <c r="A6697" s="117" t="s">
        <v>24983</v>
      </c>
      <c r="B6697" t="s">
        <v>14590</v>
      </c>
      <c r="C6697" t="s">
        <v>14590</v>
      </c>
      <c r="D6697">
        <v>80</v>
      </c>
      <c r="E6697">
        <v>74</v>
      </c>
      <c r="F6697">
        <v>80</v>
      </c>
      <c r="G6697">
        <v>74</v>
      </c>
      <c r="H6697">
        <v>1</v>
      </c>
      <c r="I6697">
        <v>1</v>
      </c>
      <c r="J6697">
        <v>0</v>
      </c>
      <c r="K6697" s="194">
        <v>0</v>
      </c>
      <c r="L6697" t="s">
        <v>1079</v>
      </c>
      <c r="M6697" t="s">
        <v>1079</v>
      </c>
      <c r="N6697">
        <v>10000</v>
      </c>
      <c r="O6697" t="s">
        <v>7876</v>
      </c>
      <c r="P6697" t="s">
        <v>18290</v>
      </c>
      <c r="Q6697">
        <v>10</v>
      </c>
      <c r="R6697" s="117" t="s">
        <v>14673</v>
      </c>
      <c r="S6697" s="117" t="s">
        <v>14674</v>
      </c>
      <c r="T6697" t="s">
        <v>13995</v>
      </c>
      <c r="U6697" t="s">
        <v>10772</v>
      </c>
    </row>
    <row r="6698" spans="1:21">
      <c r="A6698" s="117" t="s">
        <v>24984</v>
      </c>
      <c r="B6698" t="s">
        <v>14590</v>
      </c>
      <c r="C6698" t="s">
        <v>14590</v>
      </c>
      <c r="D6698">
        <v>80</v>
      </c>
      <c r="E6698">
        <v>74</v>
      </c>
      <c r="F6698">
        <v>80</v>
      </c>
      <c r="G6698">
        <v>74</v>
      </c>
      <c r="H6698">
        <v>1</v>
      </c>
      <c r="I6698">
        <v>1</v>
      </c>
      <c r="J6698">
        <v>0</v>
      </c>
      <c r="K6698" s="194">
        <v>0</v>
      </c>
      <c r="L6698" t="s">
        <v>1079</v>
      </c>
      <c r="M6698" t="s">
        <v>1079</v>
      </c>
      <c r="N6698">
        <v>10000</v>
      </c>
      <c r="O6698" t="s">
        <v>7876</v>
      </c>
      <c r="P6698" t="s">
        <v>18290</v>
      </c>
      <c r="Q6698">
        <v>10</v>
      </c>
      <c r="R6698" s="117" t="s">
        <v>14673</v>
      </c>
      <c r="S6698" s="117" t="s">
        <v>14674</v>
      </c>
      <c r="T6698" t="s">
        <v>13995</v>
      </c>
      <c r="U6698" t="s">
        <v>10772</v>
      </c>
    </row>
    <row r="6699" spans="1:21">
      <c r="A6699" s="117" t="s">
        <v>24985</v>
      </c>
      <c r="B6699" t="s">
        <v>14590</v>
      </c>
      <c r="C6699" t="s">
        <v>14590</v>
      </c>
      <c r="D6699">
        <v>80</v>
      </c>
      <c r="E6699">
        <v>74</v>
      </c>
      <c r="F6699">
        <v>80</v>
      </c>
      <c r="G6699">
        <v>74</v>
      </c>
      <c r="H6699">
        <v>1</v>
      </c>
      <c r="I6699">
        <v>1</v>
      </c>
      <c r="J6699">
        <v>0</v>
      </c>
      <c r="K6699" s="194">
        <v>0</v>
      </c>
      <c r="L6699" t="s">
        <v>1079</v>
      </c>
      <c r="M6699" t="s">
        <v>1079</v>
      </c>
      <c r="N6699">
        <v>10000</v>
      </c>
      <c r="O6699" t="s">
        <v>7876</v>
      </c>
      <c r="P6699" t="s">
        <v>18290</v>
      </c>
      <c r="Q6699">
        <v>10</v>
      </c>
      <c r="R6699" s="117" t="s">
        <v>14673</v>
      </c>
      <c r="S6699" s="117" t="s">
        <v>14674</v>
      </c>
      <c r="T6699" t="s">
        <v>13995</v>
      </c>
      <c r="U6699" t="s">
        <v>10772</v>
      </c>
    </row>
    <row r="6700" spans="1:21">
      <c r="A6700" s="117" t="s">
        <v>16548</v>
      </c>
      <c r="B6700" t="s">
        <v>14590</v>
      </c>
      <c r="C6700" t="s">
        <v>14590</v>
      </c>
      <c r="D6700">
        <v>108</v>
      </c>
      <c r="E6700">
        <v>102</v>
      </c>
      <c r="F6700">
        <v>108</v>
      </c>
      <c r="G6700">
        <v>102</v>
      </c>
      <c r="H6700">
        <v>1</v>
      </c>
      <c r="I6700">
        <v>1</v>
      </c>
      <c r="J6700">
        <v>0</v>
      </c>
      <c r="K6700" s="194">
        <v>0</v>
      </c>
      <c r="L6700" t="s">
        <v>1079</v>
      </c>
      <c r="M6700" t="s">
        <v>1079</v>
      </c>
      <c r="N6700">
        <v>9000</v>
      </c>
      <c r="O6700" t="s">
        <v>7876</v>
      </c>
      <c r="P6700" t="s">
        <v>13936</v>
      </c>
      <c r="Q6700">
        <v>9</v>
      </c>
      <c r="R6700" s="117" t="s">
        <v>14673</v>
      </c>
      <c r="S6700" s="117" t="s">
        <v>14674</v>
      </c>
      <c r="T6700" t="s">
        <v>13995</v>
      </c>
      <c r="U6700" t="s">
        <v>10772</v>
      </c>
    </row>
    <row r="6701" spans="1:21">
      <c r="A6701" s="117" t="s">
        <v>16549</v>
      </c>
      <c r="B6701" t="s">
        <v>14590</v>
      </c>
      <c r="C6701" t="s">
        <v>14590</v>
      </c>
      <c r="D6701">
        <v>108</v>
      </c>
      <c r="E6701">
        <v>102</v>
      </c>
      <c r="F6701">
        <v>108</v>
      </c>
      <c r="G6701">
        <v>102</v>
      </c>
      <c r="H6701">
        <v>1</v>
      </c>
      <c r="I6701">
        <v>1</v>
      </c>
      <c r="J6701">
        <v>0</v>
      </c>
      <c r="K6701" s="194">
        <v>0</v>
      </c>
      <c r="L6701" t="s">
        <v>1079</v>
      </c>
      <c r="M6701" t="s">
        <v>1079</v>
      </c>
      <c r="N6701">
        <v>9000</v>
      </c>
      <c r="O6701" t="s">
        <v>7876</v>
      </c>
      <c r="P6701" t="s">
        <v>13936</v>
      </c>
      <c r="Q6701">
        <v>9</v>
      </c>
      <c r="R6701" s="117" t="s">
        <v>14673</v>
      </c>
      <c r="S6701" s="117" t="s">
        <v>14674</v>
      </c>
      <c r="T6701" t="s">
        <v>13995</v>
      </c>
      <c r="U6701" t="s">
        <v>10772</v>
      </c>
    </row>
    <row r="6702" spans="1:21">
      <c r="A6702" s="117" t="s">
        <v>18747</v>
      </c>
      <c r="B6702" t="s">
        <v>14590</v>
      </c>
      <c r="C6702" t="s">
        <v>14590</v>
      </c>
      <c r="D6702">
        <v>80</v>
      </c>
      <c r="E6702">
        <v>74</v>
      </c>
      <c r="F6702">
        <v>80</v>
      </c>
      <c r="G6702">
        <v>74</v>
      </c>
      <c r="H6702">
        <v>1</v>
      </c>
      <c r="I6702">
        <v>1</v>
      </c>
      <c r="J6702">
        <v>0</v>
      </c>
      <c r="K6702" s="194">
        <v>0</v>
      </c>
      <c r="L6702" t="s">
        <v>1079</v>
      </c>
      <c r="M6702" t="s">
        <v>1079</v>
      </c>
      <c r="N6702">
        <v>10000</v>
      </c>
      <c r="O6702" t="s">
        <v>7876</v>
      </c>
      <c r="P6702" t="s">
        <v>18290</v>
      </c>
      <c r="Q6702">
        <v>10</v>
      </c>
      <c r="R6702" s="117" t="s">
        <v>14673</v>
      </c>
      <c r="S6702" s="117" t="s">
        <v>14674</v>
      </c>
      <c r="T6702" t="s">
        <v>13995</v>
      </c>
      <c r="U6702" t="s">
        <v>10772</v>
      </c>
    </row>
    <row r="6703" spans="1:21">
      <c r="A6703" s="117" t="s">
        <v>18748</v>
      </c>
      <c r="B6703" t="s">
        <v>14590</v>
      </c>
      <c r="C6703" t="s">
        <v>14590</v>
      </c>
      <c r="D6703">
        <v>80</v>
      </c>
      <c r="E6703">
        <v>74</v>
      </c>
      <c r="F6703">
        <v>80</v>
      </c>
      <c r="G6703">
        <v>74</v>
      </c>
      <c r="H6703">
        <v>1</v>
      </c>
      <c r="I6703">
        <v>1</v>
      </c>
      <c r="J6703">
        <v>0</v>
      </c>
      <c r="K6703" s="194">
        <v>0</v>
      </c>
      <c r="L6703" t="s">
        <v>1079</v>
      </c>
      <c r="M6703" t="s">
        <v>1079</v>
      </c>
      <c r="N6703">
        <v>10000</v>
      </c>
      <c r="O6703" t="s">
        <v>7876</v>
      </c>
      <c r="P6703" t="s">
        <v>18290</v>
      </c>
      <c r="Q6703">
        <v>10</v>
      </c>
      <c r="R6703" s="117" t="s">
        <v>14673</v>
      </c>
      <c r="S6703" s="117" t="s">
        <v>14674</v>
      </c>
      <c r="T6703" t="s">
        <v>13995</v>
      </c>
      <c r="U6703" t="s">
        <v>10772</v>
      </c>
    </row>
    <row r="6704" spans="1:21">
      <c r="A6704" s="117" t="s">
        <v>19284</v>
      </c>
      <c r="B6704" t="s">
        <v>14590</v>
      </c>
      <c r="C6704" t="s">
        <v>14590</v>
      </c>
      <c r="D6704">
        <v>80</v>
      </c>
      <c r="E6704">
        <v>74</v>
      </c>
      <c r="F6704">
        <v>80</v>
      </c>
      <c r="G6704">
        <v>74</v>
      </c>
      <c r="H6704">
        <v>1</v>
      </c>
      <c r="I6704">
        <v>1</v>
      </c>
      <c r="J6704">
        <v>0</v>
      </c>
      <c r="K6704" s="194">
        <v>0</v>
      </c>
      <c r="L6704" t="s">
        <v>1079</v>
      </c>
      <c r="M6704" t="s">
        <v>1079</v>
      </c>
      <c r="N6704">
        <v>10000</v>
      </c>
      <c r="O6704" t="s">
        <v>7876</v>
      </c>
      <c r="P6704" t="s">
        <v>18290</v>
      </c>
      <c r="Q6704">
        <v>10</v>
      </c>
      <c r="R6704" s="117" t="s">
        <v>14673</v>
      </c>
      <c r="S6704" s="117" t="s">
        <v>14674</v>
      </c>
      <c r="T6704" t="s">
        <v>13995</v>
      </c>
      <c r="U6704" t="s">
        <v>10772</v>
      </c>
    </row>
    <row r="6705" spans="1:21">
      <c r="A6705" s="117" t="s">
        <v>19285</v>
      </c>
      <c r="B6705" t="s">
        <v>14590</v>
      </c>
      <c r="C6705" t="s">
        <v>14590</v>
      </c>
      <c r="D6705">
        <v>80</v>
      </c>
      <c r="E6705">
        <v>74</v>
      </c>
      <c r="F6705">
        <v>80</v>
      </c>
      <c r="G6705">
        <v>74</v>
      </c>
      <c r="H6705">
        <v>1</v>
      </c>
      <c r="I6705">
        <v>1</v>
      </c>
      <c r="J6705">
        <v>0</v>
      </c>
      <c r="K6705" s="194">
        <v>0</v>
      </c>
      <c r="L6705" t="s">
        <v>1079</v>
      </c>
      <c r="M6705" t="s">
        <v>1079</v>
      </c>
      <c r="N6705">
        <v>10000</v>
      </c>
      <c r="O6705" t="s">
        <v>7876</v>
      </c>
      <c r="P6705" t="s">
        <v>18290</v>
      </c>
      <c r="Q6705">
        <v>10</v>
      </c>
      <c r="R6705" s="117" t="s">
        <v>14673</v>
      </c>
      <c r="S6705" s="117" t="s">
        <v>14674</v>
      </c>
      <c r="T6705" t="s">
        <v>13995</v>
      </c>
      <c r="U6705" t="s">
        <v>10772</v>
      </c>
    </row>
    <row r="6706" spans="1:21">
      <c r="A6706" s="117" t="s">
        <v>21765</v>
      </c>
      <c r="B6706" t="s">
        <v>14590</v>
      </c>
      <c r="C6706" t="s">
        <v>14590</v>
      </c>
      <c r="D6706">
        <v>80</v>
      </c>
      <c r="E6706">
        <v>74</v>
      </c>
      <c r="F6706">
        <v>80</v>
      </c>
      <c r="G6706">
        <v>74</v>
      </c>
      <c r="H6706">
        <v>25</v>
      </c>
      <c r="I6706">
        <v>1</v>
      </c>
      <c r="J6706">
        <v>0</v>
      </c>
      <c r="K6706" s="194">
        <v>0</v>
      </c>
      <c r="L6706" t="s">
        <v>1079</v>
      </c>
      <c r="M6706" t="s">
        <v>1079</v>
      </c>
      <c r="N6706">
        <v>10000</v>
      </c>
      <c r="O6706" t="s">
        <v>7876</v>
      </c>
      <c r="P6706" t="s">
        <v>18290</v>
      </c>
      <c r="Q6706">
        <v>10</v>
      </c>
      <c r="R6706" s="117" t="s">
        <v>14673</v>
      </c>
      <c r="S6706" s="117" t="s">
        <v>14674</v>
      </c>
      <c r="T6706" t="s">
        <v>13995</v>
      </c>
      <c r="U6706" t="s">
        <v>10772</v>
      </c>
    </row>
    <row r="6707" spans="1:21">
      <c r="A6707" s="117" t="s">
        <v>21766</v>
      </c>
      <c r="B6707" t="s">
        <v>14590</v>
      </c>
      <c r="C6707" t="s">
        <v>14590</v>
      </c>
      <c r="D6707">
        <v>80</v>
      </c>
      <c r="E6707">
        <v>74</v>
      </c>
      <c r="F6707">
        <v>80</v>
      </c>
      <c r="G6707">
        <v>74</v>
      </c>
      <c r="H6707">
        <v>25</v>
      </c>
      <c r="I6707">
        <v>1</v>
      </c>
      <c r="J6707">
        <v>0</v>
      </c>
      <c r="K6707" s="194">
        <v>0</v>
      </c>
      <c r="L6707" t="s">
        <v>1079</v>
      </c>
      <c r="M6707" t="s">
        <v>1079</v>
      </c>
      <c r="N6707">
        <v>10000</v>
      </c>
      <c r="O6707" t="s">
        <v>7876</v>
      </c>
      <c r="P6707" t="s">
        <v>18290</v>
      </c>
      <c r="Q6707">
        <v>10</v>
      </c>
      <c r="R6707" s="117" t="s">
        <v>14673</v>
      </c>
      <c r="S6707" s="117" t="s">
        <v>14674</v>
      </c>
      <c r="T6707" t="s">
        <v>13995</v>
      </c>
      <c r="U6707" t="s">
        <v>10772</v>
      </c>
    </row>
    <row r="6708" spans="1:21">
      <c r="A6708" s="117" t="s">
        <v>21767</v>
      </c>
      <c r="B6708" t="s">
        <v>14590</v>
      </c>
      <c r="C6708" t="s">
        <v>14590</v>
      </c>
      <c r="D6708">
        <v>80</v>
      </c>
      <c r="E6708">
        <v>74</v>
      </c>
      <c r="F6708">
        <v>80</v>
      </c>
      <c r="G6708">
        <v>74</v>
      </c>
      <c r="H6708">
        <v>20</v>
      </c>
      <c r="I6708">
        <v>1</v>
      </c>
      <c r="J6708">
        <v>0</v>
      </c>
      <c r="K6708" s="194">
        <v>0</v>
      </c>
      <c r="L6708" t="s">
        <v>1079</v>
      </c>
      <c r="M6708" t="s">
        <v>1079</v>
      </c>
      <c r="N6708">
        <v>10000</v>
      </c>
      <c r="O6708" t="s">
        <v>7876</v>
      </c>
      <c r="P6708" t="s">
        <v>18290</v>
      </c>
      <c r="Q6708">
        <v>10</v>
      </c>
      <c r="R6708" s="117" t="s">
        <v>14673</v>
      </c>
      <c r="S6708" s="117" t="s">
        <v>14674</v>
      </c>
      <c r="T6708" t="s">
        <v>13995</v>
      </c>
      <c r="U6708" t="s">
        <v>10772</v>
      </c>
    </row>
    <row r="6709" spans="1:21">
      <c r="A6709" s="117" t="s">
        <v>21768</v>
      </c>
      <c r="B6709" t="s">
        <v>14590</v>
      </c>
      <c r="C6709" t="s">
        <v>14590</v>
      </c>
      <c r="D6709">
        <v>80</v>
      </c>
      <c r="E6709">
        <v>74</v>
      </c>
      <c r="F6709">
        <v>80</v>
      </c>
      <c r="G6709">
        <v>74</v>
      </c>
      <c r="H6709">
        <v>25</v>
      </c>
      <c r="I6709">
        <v>1</v>
      </c>
      <c r="J6709">
        <v>0</v>
      </c>
      <c r="K6709" s="194">
        <v>0</v>
      </c>
      <c r="L6709" t="s">
        <v>1079</v>
      </c>
      <c r="M6709" t="s">
        <v>1079</v>
      </c>
      <c r="N6709">
        <v>10000</v>
      </c>
      <c r="O6709" t="s">
        <v>7876</v>
      </c>
      <c r="P6709" t="s">
        <v>18290</v>
      </c>
      <c r="Q6709">
        <v>10</v>
      </c>
      <c r="R6709" s="117" t="s">
        <v>14673</v>
      </c>
      <c r="S6709" s="117" t="s">
        <v>14674</v>
      </c>
      <c r="T6709" t="s">
        <v>13995</v>
      </c>
      <c r="U6709" t="s">
        <v>10772</v>
      </c>
    </row>
    <row r="6710" spans="1:21">
      <c r="A6710" s="117" t="s">
        <v>11186</v>
      </c>
      <c r="B6710" t="s">
        <v>14590</v>
      </c>
      <c r="C6710" t="s">
        <v>14590</v>
      </c>
      <c r="D6710">
        <v>108</v>
      </c>
      <c r="E6710">
        <v>102</v>
      </c>
      <c r="F6710">
        <v>108</v>
      </c>
      <c r="G6710">
        <v>102</v>
      </c>
      <c r="H6710">
        <v>1</v>
      </c>
      <c r="I6710">
        <v>1</v>
      </c>
      <c r="J6710">
        <v>0</v>
      </c>
      <c r="K6710" s="194">
        <v>0</v>
      </c>
      <c r="L6710" t="s">
        <v>1079</v>
      </c>
      <c r="M6710" t="s">
        <v>1079</v>
      </c>
      <c r="N6710">
        <v>9000</v>
      </c>
      <c r="O6710" t="s">
        <v>7876</v>
      </c>
      <c r="P6710" t="s">
        <v>8782</v>
      </c>
      <c r="Q6710">
        <v>9</v>
      </c>
      <c r="R6710" s="117" t="s">
        <v>14673</v>
      </c>
      <c r="S6710" s="117" t="s">
        <v>14674</v>
      </c>
      <c r="T6710" t="s">
        <v>13995</v>
      </c>
      <c r="U6710" t="s">
        <v>10772</v>
      </c>
    </row>
    <row r="6711" spans="1:21">
      <c r="A6711" s="117" t="s">
        <v>11187</v>
      </c>
      <c r="B6711" t="s">
        <v>14590</v>
      </c>
      <c r="C6711" t="s">
        <v>14590</v>
      </c>
      <c r="D6711">
        <v>108</v>
      </c>
      <c r="E6711">
        <v>102</v>
      </c>
      <c r="F6711">
        <v>108</v>
      </c>
      <c r="G6711">
        <v>102</v>
      </c>
      <c r="H6711">
        <v>1</v>
      </c>
      <c r="I6711">
        <v>1</v>
      </c>
      <c r="J6711">
        <v>0</v>
      </c>
      <c r="K6711" s="194">
        <v>0</v>
      </c>
      <c r="L6711" t="s">
        <v>1079</v>
      </c>
      <c r="M6711" t="s">
        <v>1079</v>
      </c>
      <c r="N6711">
        <v>9000</v>
      </c>
      <c r="O6711" t="s">
        <v>7876</v>
      </c>
      <c r="P6711" t="s">
        <v>8782</v>
      </c>
      <c r="Q6711">
        <v>9</v>
      </c>
      <c r="R6711" s="117" t="s">
        <v>14673</v>
      </c>
      <c r="S6711" s="117" t="s">
        <v>14674</v>
      </c>
      <c r="T6711" t="s">
        <v>13995</v>
      </c>
      <c r="U6711" t="s">
        <v>10772</v>
      </c>
    </row>
    <row r="6712" spans="1:21">
      <c r="A6712" s="117" t="s">
        <v>11358</v>
      </c>
      <c r="B6712" t="s">
        <v>14590</v>
      </c>
      <c r="C6712" t="s">
        <v>14590</v>
      </c>
      <c r="D6712">
        <v>108</v>
      </c>
      <c r="E6712">
        <v>102</v>
      </c>
      <c r="F6712">
        <v>108</v>
      </c>
      <c r="G6712">
        <v>102</v>
      </c>
      <c r="H6712">
        <v>1</v>
      </c>
      <c r="I6712">
        <v>1</v>
      </c>
      <c r="J6712">
        <v>0</v>
      </c>
      <c r="K6712" s="194">
        <v>0</v>
      </c>
      <c r="L6712" t="s">
        <v>1079</v>
      </c>
      <c r="M6712" t="s">
        <v>1079</v>
      </c>
      <c r="N6712">
        <v>9000</v>
      </c>
      <c r="O6712" t="s">
        <v>7876</v>
      </c>
      <c r="P6712" t="s">
        <v>8782</v>
      </c>
      <c r="Q6712">
        <v>9</v>
      </c>
      <c r="R6712" s="117" t="s">
        <v>14673</v>
      </c>
      <c r="S6712" s="117" t="s">
        <v>14674</v>
      </c>
      <c r="T6712" t="s">
        <v>13995</v>
      </c>
      <c r="U6712" t="s">
        <v>10772</v>
      </c>
    </row>
    <row r="6713" spans="1:21">
      <c r="A6713" s="117" t="s">
        <v>12215</v>
      </c>
      <c r="B6713" t="s">
        <v>14590</v>
      </c>
      <c r="C6713" t="s">
        <v>14590</v>
      </c>
      <c r="D6713">
        <v>108</v>
      </c>
      <c r="E6713">
        <v>102</v>
      </c>
      <c r="F6713">
        <v>108</v>
      </c>
      <c r="G6713">
        <v>102</v>
      </c>
      <c r="H6713">
        <v>1</v>
      </c>
      <c r="I6713">
        <v>1</v>
      </c>
      <c r="J6713">
        <v>0</v>
      </c>
      <c r="K6713" s="194">
        <v>0</v>
      </c>
      <c r="L6713" t="s">
        <v>1079</v>
      </c>
      <c r="M6713" t="s">
        <v>1079</v>
      </c>
      <c r="N6713">
        <v>9000</v>
      </c>
      <c r="O6713" t="s">
        <v>7876</v>
      </c>
      <c r="P6713" t="s">
        <v>12287</v>
      </c>
      <c r="Q6713">
        <v>9</v>
      </c>
      <c r="R6713" s="117" t="s">
        <v>14673</v>
      </c>
      <c r="S6713" s="117" t="s">
        <v>14674</v>
      </c>
      <c r="T6713" t="s">
        <v>13995</v>
      </c>
      <c r="U6713" t="s">
        <v>10772</v>
      </c>
    </row>
    <row r="6714" spans="1:21">
      <c r="A6714" s="117" t="s">
        <v>13527</v>
      </c>
      <c r="B6714" t="s">
        <v>14590</v>
      </c>
      <c r="C6714" t="s">
        <v>14590</v>
      </c>
      <c r="D6714">
        <v>108</v>
      </c>
      <c r="E6714">
        <v>102</v>
      </c>
      <c r="F6714">
        <v>108</v>
      </c>
      <c r="G6714">
        <v>102</v>
      </c>
      <c r="H6714">
        <v>1</v>
      </c>
      <c r="I6714">
        <v>1</v>
      </c>
      <c r="J6714">
        <v>0</v>
      </c>
      <c r="K6714" s="194">
        <v>0</v>
      </c>
      <c r="L6714" t="s">
        <v>1079</v>
      </c>
      <c r="M6714" t="s">
        <v>1079</v>
      </c>
      <c r="N6714">
        <v>9000</v>
      </c>
      <c r="O6714" t="s">
        <v>7876</v>
      </c>
      <c r="P6714" t="s">
        <v>12287</v>
      </c>
      <c r="Q6714">
        <v>9</v>
      </c>
      <c r="R6714" s="117" t="s">
        <v>14673</v>
      </c>
      <c r="S6714" s="117" t="s">
        <v>14674</v>
      </c>
      <c r="T6714" t="s">
        <v>13995</v>
      </c>
      <c r="U6714" t="s">
        <v>10772</v>
      </c>
    </row>
    <row r="6715" spans="1:21">
      <c r="A6715" s="117" t="s">
        <v>13528</v>
      </c>
      <c r="B6715" t="s">
        <v>14590</v>
      </c>
      <c r="C6715" t="s">
        <v>14590</v>
      </c>
      <c r="D6715">
        <v>108</v>
      </c>
      <c r="E6715">
        <v>102</v>
      </c>
      <c r="F6715">
        <v>108</v>
      </c>
      <c r="G6715">
        <v>102</v>
      </c>
      <c r="H6715">
        <v>1</v>
      </c>
      <c r="I6715">
        <v>1</v>
      </c>
      <c r="J6715">
        <v>0</v>
      </c>
      <c r="K6715" s="194">
        <v>0</v>
      </c>
      <c r="L6715" t="s">
        <v>1079</v>
      </c>
      <c r="M6715" t="s">
        <v>1079</v>
      </c>
      <c r="N6715">
        <v>9000</v>
      </c>
      <c r="O6715" t="s">
        <v>7876</v>
      </c>
      <c r="P6715" t="s">
        <v>12287</v>
      </c>
      <c r="Q6715">
        <v>9</v>
      </c>
      <c r="R6715" s="117" t="s">
        <v>14673</v>
      </c>
      <c r="S6715" s="117" t="s">
        <v>14674</v>
      </c>
      <c r="T6715" t="s">
        <v>13995</v>
      </c>
      <c r="U6715" t="s">
        <v>10772</v>
      </c>
    </row>
    <row r="6716" spans="1:21">
      <c r="A6716" s="117" t="s">
        <v>13529</v>
      </c>
      <c r="B6716" t="s">
        <v>14590</v>
      </c>
      <c r="C6716" t="s">
        <v>14590</v>
      </c>
      <c r="D6716">
        <v>108</v>
      </c>
      <c r="E6716">
        <v>102</v>
      </c>
      <c r="F6716">
        <v>108</v>
      </c>
      <c r="G6716">
        <v>102</v>
      </c>
      <c r="H6716">
        <v>1</v>
      </c>
      <c r="I6716">
        <v>1</v>
      </c>
      <c r="J6716">
        <v>0</v>
      </c>
      <c r="K6716" s="194">
        <v>0</v>
      </c>
      <c r="L6716" t="s">
        <v>1079</v>
      </c>
      <c r="M6716" t="s">
        <v>1079</v>
      </c>
      <c r="N6716">
        <v>9000</v>
      </c>
      <c r="O6716" t="s">
        <v>7876</v>
      </c>
      <c r="P6716" t="s">
        <v>12287</v>
      </c>
      <c r="Q6716">
        <v>9</v>
      </c>
      <c r="R6716" s="117" t="s">
        <v>14673</v>
      </c>
      <c r="S6716" s="117" t="s">
        <v>14674</v>
      </c>
      <c r="T6716" t="s">
        <v>13995</v>
      </c>
      <c r="U6716" t="s">
        <v>10772</v>
      </c>
    </row>
    <row r="6717" spans="1:21">
      <c r="A6717" s="117" t="s">
        <v>13530</v>
      </c>
      <c r="B6717" t="s">
        <v>14590</v>
      </c>
      <c r="C6717" t="s">
        <v>14590</v>
      </c>
      <c r="D6717">
        <v>108</v>
      </c>
      <c r="E6717">
        <v>102</v>
      </c>
      <c r="F6717">
        <v>108</v>
      </c>
      <c r="G6717">
        <v>102</v>
      </c>
      <c r="H6717">
        <v>1</v>
      </c>
      <c r="I6717">
        <v>1</v>
      </c>
      <c r="J6717">
        <v>0</v>
      </c>
      <c r="K6717" s="194">
        <v>0</v>
      </c>
      <c r="L6717" t="s">
        <v>1079</v>
      </c>
      <c r="M6717" t="s">
        <v>1079</v>
      </c>
      <c r="N6717">
        <v>9000</v>
      </c>
      <c r="O6717" t="s">
        <v>7876</v>
      </c>
      <c r="P6717" t="s">
        <v>13936</v>
      </c>
      <c r="Q6717">
        <v>9</v>
      </c>
      <c r="R6717" s="117" t="s">
        <v>14673</v>
      </c>
      <c r="S6717" s="117" t="s">
        <v>14674</v>
      </c>
      <c r="T6717" t="s">
        <v>13995</v>
      </c>
      <c r="U6717" t="s">
        <v>10772</v>
      </c>
    </row>
    <row r="6718" spans="1:21">
      <c r="A6718" s="117" t="s">
        <v>15593</v>
      </c>
      <c r="B6718" t="s">
        <v>14590</v>
      </c>
      <c r="C6718" t="s">
        <v>14590</v>
      </c>
      <c r="D6718">
        <v>108</v>
      </c>
      <c r="E6718">
        <v>102</v>
      </c>
      <c r="F6718">
        <v>108</v>
      </c>
      <c r="G6718">
        <v>102</v>
      </c>
      <c r="H6718">
        <v>1</v>
      </c>
      <c r="I6718">
        <v>1</v>
      </c>
      <c r="J6718">
        <v>0</v>
      </c>
      <c r="K6718" s="194">
        <v>0</v>
      </c>
      <c r="L6718" t="s">
        <v>1079</v>
      </c>
      <c r="M6718" t="s">
        <v>1079</v>
      </c>
      <c r="N6718">
        <v>9000</v>
      </c>
      <c r="O6718" t="s">
        <v>7876</v>
      </c>
      <c r="P6718" t="s">
        <v>13936</v>
      </c>
      <c r="Q6718">
        <v>9</v>
      </c>
      <c r="R6718" s="117" t="s">
        <v>14673</v>
      </c>
      <c r="S6718" s="117" t="s">
        <v>14674</v>
      </c>
      <c r="T6718" t="s">
        <v>13995</v>
      </c>
      <c r="U6718" t="s">
        <v>10772</v>
      </c>
    </row>
    <row r="6719" spans="1:21">
      <c r="A6719" s="117" t="s">
        <v>16550</v>
      </c>
      <c r="B6719" t="s">
        <v>14590</v>
      </c>
      <c r="C6719" t="s">
        <v>14590</v>
      </c>
      <c r="D6719">
        <v>108</v>
      </c>
      <c r="E6719">
        <v>102</v>
      </c>
      <c r="F6719">
        <v>108</v>
      </c>
      <c r="G6719">
        <v>102</v>
      </c>
      <c r="H6719">
        <v>1</v>
      </c>
      <c r="I6719">
        <v>1</v>
      </c>
      <c r="J6719">
        <v>0</v>
      </c>
      <c r="K6719" s="194">
        <v>0</v>
      </c>
      <c r="L6719" t="s">
        <v>1079</v>
      </c>
      <c r="M6719" t="s">
        <v>1079</v>
      </c>
      <c r="N6719">
        <v>9000</v>
      </c>
      <c r="O6719" t="s">
        <v>7876</v>
      </c>
      <c r="P6719" t="s">
        <v>16519</v>
      </c>
      <c r="Q6719">
        <v>9</v>
      </c>
      <c r="R6719" s="117" t="s">
        <v>14673</v>
      </c>
      <c r="S6719" s="117" t="s">
        <v>14674</v>
      </c>
      <c r="T6719" t="s">
        <v>13995</v>
      </c>
      <c r="U6719" t="s">
        <v>10772</v>
      </c>
    </row>
    <row r="6720" spans="1:21">
      <c r="A6720" s="117" t="s">
        <v>16551</v>
      </c>
      <c r="B6720" t="s">
        <v>14590</v>
      </c>
      <c r="C6720" t="s">
        <v>14590</v>
      </c>
      <c r="D6720">
        <v>108</v>
      </c>
      <c r="E6720">
        <v>102</v>
      </c>
      <c r="F6720">
        <v>108</v>
      </c>
      <c r="G6720">
        <v>102</v>
      </c>
      <c r="H6720">
        <v>1</v>
      </c>
      <c r="I6720">
        <v>1</v>
      </c>
      <c r="J6720">
        <v>0</v>
      </c>
      <c r="K6720" s="194">
        <v>0</v>
      </c>
      <c r="L6720" t="s">
        <v>1079</v>
      </c>
      <c r="M6720" t="s">
        <v>1079</v>
      </c>
      <c r="N6720">
        <v>9000</v>
      </c>
      <c r="O6720" t="s">
        <v>7876</v>
      </c>
      <c r="P6720" t="s">
        <v>16535</v>
      </c>
      <c r="Q6720">
        <v>9</v>
      </c>
      <c r="R6720" s="117" t="s">
        <v>14673</v>
      </c>
      <c r="S6720" s="117" t="s">
        <v>14674</v>
      </c>
      <c r="T6720" t="s">
        <v>13995</v>
      </c>
      <c r="U6720" t="s">
        <v>10772</v>
      </c>
    </row>
    <row r="6721" spans="1:21">
      <c r="A6721" s="117" t="s">
        <v>19087</v>
      </c>
      <c r="B6721" t="s">
        <v>14590</v>
      </c>
      <c r="C6721" t="s">
        <v>14590</v>
      </c>
      <c r="D6721">
        <v>80</v>
      </c>
      <c r="E6721">
        <v>74</v>
      </c>
      <c r="F6721">
        <v>80</v>
      </c>
      <c r="G6721">
        <v>74</v>
      </c>
      <c r="H6721">
        <v>1</v>
      </c>
      <c r="I6721">
        <v>1</v>
      </c>
      <c r="J6721">
        <v>0</v>
      </c>
      <c r="K6721" s="194">
        <v>0</v>
      </c>
      <c r="L6721" t="s">
        <v>1079</v>
      </c>
      <c r="M6721" t="s">
        <v>1079</v>
      </c>
      <c r="N6721">
        <v>10000</v>
      </c>
      <c r="O6721" t="s">
        <v>7876</v>
      </c>
      <c r="P6721" t="s">
        <v>18290</v>
      </c>
      <c r="Q6721">
        <v>10</v>
      </c>
      <c r="R6721" s="117" t="s">
        <v>14673</v>
      </c>
      <c r="S6721" s="117" t="s">
        <v>14674</v>
      </c>
      <c r="T6721" t="s">
        <v>13995</v>
      </c>
      <c r="U6721" t="s">
        <v>10772</v>
      </c>
    </row>
    <row r="6722" spans="1:21">
      <c r="A6722" s="117" t="s">
        <v>19088</v>
      </c>
      <c r="B6722" t="s">
        <v>14590</v>
      </c>
      <c r="C6722" t="s">
        <v>14590</v>
      </c>
      <c r="D6722">
        <v>80</v>
      </c>
      <c r="E6722">
        <v>74</v>
      </c>
      <c r="F6722">
        <v>80</v>
      </c>
      <c r="G6722">
        <v>74</v>
      </c>
      <c r="H6722">
        <v>1</v>
      </c>
      <c r="I6722">
        <v>1</v>
      </c>
      <c r="J6722">
        <v>0</v>
      </c>
      <c r="K6722" s="194">
        <v>0</v>
      </c>
      <c r="L6722" t="s">
        <v>1079</v>
      </c>
      <c r="M6722" t="s">
        <v>1079</v>
      </c>
      <c r="N6722">
        <v>10000</v>
      </c>
      <c r="O6722" t="s">
        <v>7876</v>
      </c>
      <c r="P6722" t="s">
        <v>18290</v>
      </c>
      <c r="Q6722">
        <v>10</v>
      </c>
      <c r="R6722" s="117" t="s">
        <v>14673</v>
      </c>
      <c r="S6722" s="117" t="s">
        <v>14674</v>
      </c>
      <c r="T6722" t="s">
        <v>13995</v>
      </c>
      <c r="U6722" t="s">
        <v>10772</v>
      </c>
    </row>
    <row r="6723" spans="1:21">
      <c r="A6723" s="117" t="s">
        <v>19286</v>
      </c>
      <c r="B6723" t="s">
        <v>14590</v>
      </c>
      <c r="C6723" t="s">
        <v>14590</v>
      </c>
      <c r="D6723">
        <v>80</v>
      </c>
      <c r="E6723">
        <v>74</v>
      </c>
      <c r="F6723">
        <v>80</v>
      </c>
      <c r="G6723">
        <v>74</v>
      </c>
      <c r="H6723">
        <v>1</v>
      </c>
      <c r="I6723">
        <v>1</v>
      </c>
      <c r="J6723">
        <v>0</v>
      </c>
      <c r="K6723" s="194">
        <v>0</v>
      </c>
      <c r="L6723" t="s">
        <v>1079</v>
      </c>
      <c r="M6723" t="s">
        <v>1079</v>
      </c>
      <c r="N6723">
        <v>10000</v>
      </c>
      <c r="O6723" t="s">
        <v>7876</v>
      </c>
      <c r="P6723" t="s">
        <v>18290</v>
      </c>
      <c r="Q6723">
        <v>10</v>
      </c>
      <c r="R6723" s="117" t="s">
        <v>14673</v>
      </c>
      <c r="S6723" s="117" t="s">
        <v>14674</v>
      </c>
      <c r="T6723" t="s">
        <v>13995</v>
      </c>
      <c r="U6723" t="s">
        <v>10772</v>
      </c>
    </row>
    <row r="6724" spans="1:21">
      <c r="A6724" s="117" t="s">
        <v>20378</v>
      </c>
      <c r="B6724" t="s">
        <v>14590</v>
      </c>
      <c r="C6724" t="s">
        <v>14590</v>
      </c>
      <c r="D6724">
        <v>80</v>
      </c>
      <c r="E6724">
        <v>74</v>
      </c>
      <c r="F6724">
        <v>80</v>
      </c>
      <c r="G6724">
        <v>74</v>
      </c>
      <c r="H6724">
        <v>1</v>
      </c>
      <c r="I6724">
        <v>1</v>
      </c>
      <c r="J6724">
        <v>0</v>
      </c>
      <c r="K6724" s="194">
        <v>0</v>
      </c>
      <c r="L6724" t="s">
        <v>1079</v>
      </c>
      <c r="M6724" t="s">
        <v>1079</v>
      </c>
      <c r="N6724">
        <v>10000</v>
      </c>
      <c r="O6724" t="s">
        <v>7876</v>
      </c>
      <c r="P6724" t="s">
        <v>18290</v>
      </c>
      <c r="Q6724">
        <v>10</v>
      </c>
      <c r="R6724" s="117" t="s">
        <v>14673</v>
      </c>
      <c r="S6724" s="117" t="s">
        <v>14674</v>
      </c>
      <c r="T6724" t="s">
        <v>13995</v>
      </c>
      <c r="U6724" t="s">
        <v>10772</v>
      </c>
    </row>
    <row r="6725" spans="1:21">
      <c r="A6725" s="117" t="s">
        <v>21769</v>
      </c>
      <c r="B6725" t="s">
        <v>14590</v>
      </c>
      <c r="C6725" t="s">
        <v>14590</v>
      </c>
      <c r="D6725">
        <v>80</v>
      </c>
      <c r="E6725">
        <v>74</v>
      </c>
      <c r="F6725">
        <v>80</v>
      </c>
      <c r="G6725">
        <v>74</v>
      </c>
      <c r="H6725">
        <v>1</v>
      </c>
      <c r="I6725">
        <v>1</v>
      </c>
      <c r="J6725">
        <v>0</v>
      </c>
      <c r="K6725" s="194">
        <v>0</v>
      </c>
      <c r="L6725" t="s">
        <v>1079</v>
      </c>
      <c r="M6725" t="s">
        <v>1079</v>
      </c>
      <c r="N6725">
        <v>10000</v>
      </c>
      <c r="O6725" t="s">
        <v>7876</v>
      </c>
      <c r="P6725" t="s">
        <v>18290</v>
      </c>
      <c r="Q6725">
        <v>10</v>
      </c>
      <c r="R6725" s="117" t="s">
        <v>14673</v>
      </c>
      <c r="S6725" s="117" t="s">
        <v>14674</v>
      </c>
      <c r="T6725" t="s">
        <v>13995</v>
      </c>
      <c r="U6725" t="s">
        <v>10772</v>
      </c>
    </row>
    <row r="6726" spans="1:21">
      <c r="A6726" s="117" t="s">
        <v>21770</v>
      </c>
      <c r="B6726" t="s">
        <v>14590</v>
      </c>
      <c r="C6726" t="s">
        <v>14590</v>
      </c>
      <c r="D6726">
        <v>80</v>
      </c>
      <c r="E6726">
        <v>74</v>
      </c>
      <c r="F6726">
        <v>80</v>
      </c>
      <c r="G6726">
        <v>74</v>
      </c>
      <c r="H6726">
        <v>1</v>
      </c>
      <c r="I6726">
        <v>1</v>
      </c>
      <c r="J6726">
        <v>0</v>
      </c>
      <c r="K6726" s="194">
        <v>0</v>
      </c>
      <c r="L6726" t="s">
        <v>1079</v>
      </c>
      <c r="M6726" t="s">
        <v>1079</v>
      </c>
      <c r="N6726">
        <v>10000</v>
      </c>
      <c r="O6726" t="s">
        <v>7876</v>
      </c>
      <c r="P6726" t="s">
        <v>18290</v>
      </c>
      <c r="Q6726">
        <v>10</v>
      </c>
      <c r="R6726" s="117" t="s">
        <v>14673</v>
      </c>
      <c r="S6726" s="117" t="s">
        <v>14674</v>
      </c>
      <c r="T6726" t="s">
        <v>13995</v>
      </c>
      <c r="U6726" t="s">
        <v>10772</v>
      </c>
    </row>
    <row r="6727" spans="1:21">
      <c r="A6727" s="117" t="s">
        <v>22683</v>
      </c>
      <c r="B6727" t="s">
        <v>14590</v>
      </c>
      <c r="C6727" t="s">
        <v>14590</v>
      </c>
      <c r="D6727">
        <v>80</v>
      </c>
      <c r="E6727">
        <v>74</v>
      </c>
      <c r="F6727">
        <v>80</v>
      </c>
      <c r="G6727">
        <v>74</v>
      </c>
      <c r="H6727">
        <v>1</v>
      </c>
      <c r="I6727">
        <v>1</v>
      </c>
      <c r="J6727">
        <v>0</v>
      </c>
      <c r="K6727" s="194">
        <v>0</v>
      </c>
      <c r="L6727" t="s">
        <v>1079</v>
      </c>
      <c r="M6727" t="s">
        <v>1079</v>
      </c>
      <c r="N6727">
        <v>10000</v>
      </c>
      <c r="O6727" t="s">
        <v>7876</v>
      </c>
      <c r="P6727" t="s">
        <v>18290</v>
      </c>
      <c r="Q6727">
        <v>10</v>
      </c>
      <c r="R6727" s="117" t="s">
        <v>14673</v>
      </c>
      <c r="S6727" s="117" t="s">
        <v>14674</v>
      </c>
      <c r="T6727" t="s">
        <v>13995</v>
      </c>
      <c r="U6727" t="s">
        <v>10772</v>
      </c>
    </row>
    <row r="6728" spans="1:21">
      <c r="A6728" s="117" t="s">
        <v>22684</v>
      </c>
      <c r="B6728" t="s">
        <v>14590</v>
      </c>
      <c r="C6728" t="s">
        <v>14590</v>
      </c>
      <c r="D6728">
        <v>80</v>
      </c>
      <c r="E6728">
        <v>74</v>
      </c>
      <c r="F6728">
        <v>80</v>
      </c>
      <c r="G6728">
        <v>74</v>
      </c>
      <c r="H6728">
        <v>1</v>
      </c>
      <c r="I6728">
        <v>1</v>
      </c>
      <c r="J6728">
        <v>0</v>
      </c>
      <c r="K6728" s="194">
        <v>0</v>
      </c>
      <c r="L6728" t="s">
        <v>1079</v>
      </c>
      <c r="M6728" t="s">
        <v>1079</v>
      </c>
      <c r="N6728">
        <v>10000</v>
      </c>
      <c r="O6728" t="s">
        <v>7876</v>
      </c>
      <c r="P6728" t="s">
        <v>18290</v>
      </c>
      <c r="Q6728">
        <v>10</v>
      </c>
      <c r="R6728" s="117" t="s">
        <v>14673</v>
      </c>
      <c r="S6728" s="117" t="s">
        <v>14674</v>
      </c>
      <c r="T6728" t="s">
        <v>13995</v>
      </c>
      <c r="U6728" t="s">
        <v>10772</v>
      </c>
    </row>
    <row r="6729" spans="1:21">
      <c r="A6729" s="117" t="s">
        <v>22685</v>
      </c>
      <c r="B6729" t="s">
        <v>14590</v>
      </c>
      <c r="C6729" t="s">
        <v>14590</v>
      </c>
      <c r="D6729">
        <v>80</v>
      </c>
      <c r="E6729">
        <v>74</v>
      </c>
      <c r="F6729">
        <v>80</v>
      </c>
      <c r="G6729">
        <v>74</v>
      </c>
      <c r="H6729">
        <v>1</v>
      </c>
      <c r="I6729">
        <v>1</v>
      </c>
      <c r="J6729">
        <v>0</v>
      </c>
      <c r="K6729" s="194">
        <v>0</v>
      </c>
      <c r="L6729" t="s">
        <v>1079</v>
      </c>
      <c r="M6729" t="s">
        <v>1079</v>
      </c>
      <c r="N6729">
        <v>10000</v>
      </c>
      <c r="O6729" t="s">
        <v>7876</v>
      </c>
      <c r="P6729" t="s">
        <v>18290</v>
      </c>
      <c r="Q6729">
        <v>10</v>
      </c>
      <c r="R6729" s="117" t="s">
        <v>14673</v>
      </c>
      <c r="S6729" s="117" t="s">
        <v>14674</v>
      </c>
      <c r="T6729" t="s">
        <v>13995</v>
      </c>
      <c r="U6729" t="s">
        <v>10772</v>
      </c>
    </row>
    <row r="6730" spans="1:21">
      <c r="A6730" s="117" t="s">
        <v>24986</v>
      </c>
      <c r="B6730" t="s">
        <v>14590</v>
      </c>
      <c r="C6730" t="s">
        <v>14590</v>
      </c>
      <c r="D6730">
        <v>80</v>
      </c>
      <c r="E6730">
        <v>74</v>
      </c>
      <c r="F6730">
        <v>80</v>
      </c>
      <c r="G6730">
        <v>74</v>
      </c>
      <c r="H6730">
        <v>1</v>
      </c>
      <c r="I6730">
        <v>1</v>
      </c>
      <c r="J6730">
        <v>0</v>
      </c>
      <c r="K6730" s="194">
        <v>0</v>
      </c>
      <c r="L6730" t="s">
        <v>1079</v>
      </c>
      <c r="M6730" t="s">
        <v>1079</v>
      </c>
      <c r="N6730">
        <v>10000</v>
      </c>
      <c r="O6730" t="s">
        <v>7876</v>
      </c>
      <c r="P6730" t="s">
        <v>18290</v>
      </c>
      <c r="Q6730">
        <v>10</v>
      </c>
      <c r="R6730" s="117" t="s">
        <v>14673</v>
      </c>
      <c r="S6730" s="117" t="s">
        <v>14674</v>
      </c>
      <c r="T6730" t="s">
        <v>13995</v>
      </c>
      <c r="U6730" t="s">
        <v>10772</v>
      </c>
    </row>
    <row r="6731" spans="1:21">
      <c r="A6731" s="117" t="s">
        <v>24987</v>
      </c>
      <c r="B6731" t="s">
        <v>14590</v>
      </c>
      <c r="C6731" t="s">
        <v>14590</v>
      </c>
      <c r="D6731">
        <v>80</v>
      </c>
      <c r="E6731">
        <v>74</v>
      </c>
      <c r="F6731">
        <v>80</v>
      </c>
      <c r="G6731">
        <v>74</v>
      </c>
      <c r="H6731">
        <v>1</v>
      </c>
      <c r="I6731">
        <v>1</v>
      </c>
      <c r="J6731">
        <v>0</v>
      </c>
      <c r="K6731" s="194">
        <v>0</v>
      </c>
      <c r="L6731" t="s">
        <v>1079</v>
      </c>
      <c r="M6731" t="s">
        <v>1079</v>
      </c>
      <c r="N6731">
        <v>10000</v>
      </c>
      <c r="O6731" t="s">
        <v>7876</v>
      </c>
      <c r="P6731" t="s">
        <v>18290</v>
      </c>
      <c r="Q6731">
        <v>10</v>
      </c>
      <c r="R6731" s="117" t="s">
        <v>14673</v>
      </c>
      <c r="S6731" s="117" t="s">
        <v>14674</v>
      </c>
      <c r="T6731" t="s">
        <v>13995</v>
      </c>
      <c r="U6731" t="s">
        <v>10772</v>
      </c>
    </row>
    <row r="6732" spans="1:21">
      <c r="A6732" s="117" t="s">
        <v>24988</v>
      </c>
      <c r="B6732" t="s">
        <v>14590</v>
      </c>
      <c r="C6732" t="s">
        <v>14590</v>
      </c>
      <c r="D6732">
        <v>80</v>
      </c>
      <c r="E6732">
        <v>74</v>
      </c>
      <c r="F6732">
        <v>80</v>
      </c>
      <c r="G6732">
        <v>74</v>
      </c>
      <c r="H6732">
        <v>1</v>
      </c>
      <c r="I6732">
        <v>1</v>
      </c>
      <c r="J6732">
        <v>0</v>
      </c>
      <c r="K6732" s="194">
        <v>0</v>
      </c>
      <c r="L6732" t="s">
        <v>1079</v>
      </c>
      <c r="M6732" t="s">
        <v>1079</v>
      </c>
      <c r="N6732">
        <v>10000</v>
      </c>
      <c r="O6732" t="s">
        <v>7876</v>
      </c>
      <c r="P6732" t="s">
        <v>18290</v>
      </c>
      <c r="Q6732">
        <v>10</v>
      </c>
      <c r="R6732" s="117" t="s">
        <v>14673</v>
      </c>
      <c r="S6732" s="117" t="s">
        <v>14674</v>
      </c>
      <c r="T6732" t="s">
        <v>13995</v>
      </c>
      <c r="U6732" t="s">
        <v>10772</v>
      </c>
    </row>
    <row r="6733" spans="1:21">
      <c r="A6733" s="117" t="s">
        <v>24989</v>
      </c>
      <c r="B6733" t="s">
        <v>14590</v>
      </c>
      <c r="C6733" t="s">
        <v>14590</v>
      </c>
      <c r="D6733">
        <v>80</v>
      </c>
      <c r="E6733">
        <v>74</v>
      </c>
      <c r="F6733">
        <v>80</v>
      </c>
      <c r="G6733">
        <v>74</v>
      </c>
      <c r="H6733">
        <v>1</v>
      </c>
      <c r="I6733">
        <v>1</v>
      </c>
      <c r="J6733">
        <v>0</v>
      </c>
      <c r="K6733" s="194">
        <v>0</v>
      </c>
      <c r="L6733" t="s">
        <v>1079</v>
      </c>
      <c r="M6733" t="s">
        <v>1079</v>
      </c>
      <c r="N6733">
        <v>10000</v>
      </c>
      <c r="O6733" t="s">
        <v>7876</v>
      </c>
      <c r="P6733" t="s">
        <v>18290</v>
      </c>
      <c r="Q6733">
        <v>10</v>
      </c>
      <c r="R6733" s="117" t="s">
        <v>14673</v>
      </c>
      <c r="S6733" s="117" t="s">
        <v>14674</v>
      </c>
      <c r="T6733" t="s">
        <v>13995</v>
      </c>
      <c r="U6733" t="s">
        <v>10772</v>
      </c>
    </row>
    <row r="6734" spans="1:21">
      <c r="A6734" s="117" t="s">
        <v>24990</v>
      </c>
      <c r="B6734" t="s">
        <v>14590</v>
      </c>
      <c r="C6734" t="s">
        <v>14590</v>
      </c>
      <c r="D6734">
        <v>80</v>
      </c>
      <c r="E6734">
        <v>74</v>
      </c>
      <c r="F6734">
        <v>80</v>
      </c>
      <c r="G6734">
        <v>74</v>
      </c>
      <c r="H6734">
        <v>1</v>
      </c>
      <c r="I6734">
        <v>1</v>
      </c>
      <c r="J6734">
        <v>0</v>
      </c>
      <c r="K6734" s="194">
        <v>0</v>
      </c>
      <c r="L6734" t="s">
        <v>1079</v>
      </c>
      <c r="M6734" t="s">
        <v>1079</v>
      </c>
      <c r="N6734">
        <v>10000</v>
      </c>
      <c r="O6734" t="s">
        <v>7876</v>
      </c>
      <c r="P6734" t="s">
        <v>18290</v>
      </c>
      <c r="Q6734">
        <v>10</v>
      </c>
      <c r="R6734" s="117" t="s">
        <v>14673</v>
      </c>
      <c r="S6734" s="117" t="s">
        <v>14674</v>
      </c>
      <c r="T6734" t="s">
        <v>13995</v>
      </c>
      <c r="U6734" t="s">
        <v>10772</v>
      </c>
    </row>
    <row r="6735" spans="1:21">
      <c r="A6735" s="117" t="s">
        <v>24991</v>
      </c>
      <c r="B6735" t="s">
        <v>14590</v>
      </c>
      <c r="C6735" t="s">
        <v>14590</v>
      </c>
      <c r="D6735">
        <v>80</v>
      </c>
      <c r="E6735">
        <v>74</v>
      </c>
      <c r="F6735">
        <v>80</v>
      </c>
      <c r="G6735">
        <v>74</v>
      </c>
      <c r="H6735">
        <v>1</v>
      </c>
      <c r="I6735">
        <v>1</v>
      </c>
      <c r="J6735">
        <v>0</v>
      </c>
      <c r="K6735" s="194">
        <v>0</v>
      </c>
      <c r="L6735" t="s">
        <v>1079</v>
      </c>
      <c r="M6735" t="s">
        <v>1079</v>
      </c>
      <c r="N6735">
        <v>10000</v>
      </c>
      <c r="O6735" t="s">
        <v>7876</v>
      </c>
      <c r="P6735" t="s">
        <v>24992</v>
      </c>
      <c r="Q6735">
        <v>10</v>
      </c>
      <c r="R6735" s="117" t="s">
        <v>14673</v>
      </c>
      <c r="S6735" s="117" t="s">
        <v>14674</v>
      </c>
      <c r="T6735" t="s">
        <v>13995</v>
      </c>
      <c r="U6735" t="s">
        <v>10772</v>
      </c>
    </row>
    <row r="6736" spans="1:21">
      <c r="A6736" s="117" t="s">
        <v>16552</v>
      </c>
      <c r="B6736" t="s">
        <v>14590</v>
      </c>
      <c r="C6736" t="s">
        <v>14590</v>
      </c>
      <c r="D6736">
        <v>39</v>
      </c>
      <c r="E6736">
        <v>33</v>
      </c>
      <c r="F6736">
        <v>39</v>
      </c>
      <c r="G6736">
        <v>33</v>
      </c>
      <c r="H6736">
        <v>1</v>
      </c>
      <c r="I6736">
        <v>1</v>
      </c>
      <c r="J6736">
        <v>0</v>
      </c>
      <c r="K6736" s="194">
        <v>0</v>
      </c>
      <c r="L6736" t="s">
        <v>1084</v>
      </c>
      <c r="M6736" t="s">
        <v>1084</v>
      </c>
      <c r="N6736">
        <v>50512</v>
      </c>
      <c r="O6736" t="s">
        <v>7876</v>
      </c>
      <c r="Q6736">
        <v>50.512</v>
      </c>
      <c r="R6736" s="117" t="s">
        <v>14814</v>
      </c>
      <c r="S6736" s="117" t="s">
        <v>14615</v>
      </c>
      <c r="T6736" t="e">
        <v>#N/A</v>
      </c>
      <c r="U6736" t="s">
        <v>10772</v>
      </c>
    </row>
    <row r="6737" spans="1:21">
      <c r="A6737" s="117" t="s">
        <v>16553</v>
      </c>
      <c r="B6737" t="s">
        <v>14590</v>
      </c>
      <c r="C6737" t="s">
        <v>14590</v>
      </c>
      <c r="D6737">
        <v>53</v>
      </c>
      <c r="E6737">
        <v>47</v>
      </c>
      <c r="F6737">
        <v>53</v>
      </c>
      <c r="G6737">
        <v>47</v>
      </c>
      <c r="H6737">
        <v>1</v>
      </c>
      <c r="I6737">
        <v>1</v>
      </c>
      <c r="J6737">
        <v>0</v>
      </c>
      <c r="K6737" s="194">
        <v>0</v>
      </c>
      <c r="L6737" t="s">
        <v>1084</v>
      </c>
      <c r="M6737" t="s">
        <v>1084</v>
      </c>
      <c r="N6737">
        <v>21506</v>
      </c>
      <c r="O6737" t="s">
        <v>7876</v>
      </c>
      <c r="P6737" t="s">
        <v>17361</v>
      </c>
      <c r="Q6737">
        <v>21.506</v>
      </c>
      <c r="R6737" s="117" t="s">
        <v>14814</v>
      </c>
      <c r="S6737" s="117" t="s">
        <v>14615</v>
      </c>
      <c r="T6737" t="e">
        <v>#N/A</v>
      </c>
      <c r="U6737" t="s">
        <v>10772</v>
      </c>
    </row>
    <row r="6738" spans="1:21">
      <c r="A6738" s="117" t="s">
        <v>18536</v>
      </c>
      <c r="B6738" t="s">
        <v>14590</v>
      </c>
      <c r="C6738" t="s">
        <v>14590</v>
      </c>
      <c r="D6738">
        <v>69</v>
      </c>
      <c r="E6738">
        <v>63</v>
      </c>
      <c r="F6738">
        <v>69</v>
      </c>
      <c r="G6738">
        <v>63</v>
      </c>
      <c r="H6738">
        <v>1</v>
      </c>
      <c r="I6738">
        <v>1</v>
      </c>
      <c r="J6738">
        <v>0</v>
      </c>
      <c r="K6738" s="194">
        <v>0</v>
      </c>
      <c r="L6738" t="s">
        <v>1079</v>
      </c>
      <c r="M6738" t="s">
        <v>1079</v>
      </c>
      <c r="N6738">
        <v>32870</v>
      </c>
      <c r="O6738" t="s">
        <v>7876</v>
      </c>
      <c r="P6738" t="s">
        <v>18537</v>
      </c>
      <c r="Q6738">
        <v>32.869999999999997</v>
      </c>
      <c r="R6738" s="117" t="s">
        <v>14814</v>
      </c>
      <c r="S6738" s="117" t="s">
        <v>14615</v>
      </c>
      <c r="T6738" t="e">
        <v>#N/A</v>
      </c>
      <c r="U6738" t="s">
        <v>10772</v>
      </c>
    </row>
    <row r="6739" spans="1:21">
      <c r="A6739" s="117" t="s">
        <v>16554</v>
      </c>
      <c r="B6739" t="s">
        <v>14590</v>
      </c>
      <c r="C6739" t="s">
        <v>14590</v>
      </c>
      <c r="D6739">
        <v>53</v>
      </c>
      <c r="E6739">
        <v>47</v>
      </c>
      <c r="F6739">
        <v>53</v>
      </c>
      <c r="G6739">
        <v>47</v>
      </c>
      <c r="H6739">
        <v>1</v>
      </c>
      <c r="I6739">
        <v>1</v>
      </c>
      <c r="J6739">
        <v>0</v>
      </c>
      <c r="K6739" s="194">
        <v>0</v>
      </c>
      <c r="L6739" t="s">
        <v>1084</v>
      </c>
      <c r="M6739" t="s">
        <v>1084</v>
      </c>
      <c r="N6739">
        <v>21375</v>
      </c>
      <c r="O6739" t="s">
        <v>7876</v>
      </c>
      <c r="P6739" t="s">
        <v>18947</v>
      </c>
      <c r="Q6739">
        <v>21.375</v>
      </c>
      <c r="R6739" s="117" t="s">
        <v>14814</v>
      </c>
      <c r="S6739" s="117" t="s">
        <v>14615</v>
      </c>
      <c r="T6739" t="e">
        <v>#N/A</v>
      </c>
      <c r="U6739" t="s">
        <v>10772</v>
      </c>
    </row>
    <row r="6740" spans="1:21">
      <c r="A6740" s="117" t="s">
        <v>18538</v>
      </c>
      <c r="B6740" t="s">
        <v>14590</v>
      </c>
      <c r="C6740" t="s">
        <v>14590</v>
      </c>
      <c r="D6740">
        <v>69</v>
      </c>
      <c r="E6740">
        <v>63</v>
      </c>
      <c r="F6740">
        <v>69</v>
      </c>
      <c r="G6740">
        <v>63</v>
      </c>
      <c r="H6740">
        <v>1</v>
      </c>
      <c r="I6740">
        <v>1</v>
      </c>
      <c r="J6740">
        <v>0</v>
      </c>
      <c r="K6740" s="194">
        <v>0</v>
      </c>
      <c r="L6740" t="s">
        <v>1079</v>
      </c>
      <c r="M6740" t="s">
        <v>1079</v>
      </c>
      <c r="N6740">
        <v>80000</v>
      </c>
      <c r="O6740" t="s">
        <v>7876</v>
      </c>
      <c r="P6740" t="s">
        <v>18537</v>
      </c>
      <c r="Q6740">
        <v>80</v>
      </c>
      <c r="R6740" s="117" t="s">
        <v>14814</v>
      </c>
      <c r="S6740" s="117" t="s">
        <v>14615</v>
      </c>
      <c r="T6740" t="e">
        <v>#N/A</v>
      </c>
      <c r="U6740" t="s">
        <v>10772</v>
      </c>
    </row>
    <row r="6741" spans="1:21">
      <c r="A6741" s="117" t="s">
        <v>16555</v>
      </c>
      <c r="B6741" t="s">
        <v>14590</v>
      </c>
      <c r="C6741" t="s">
        <v>14590</v>
      </c>
      <c r="D6741">
        <v>53</v>
      </c>
      <c r="E6741">
        <v>47</v>
      </c>
      <c r="F6741">
        <v>53</v>
      </c>
      <c r="G6741">
        <v>47</v>
      </c>
      <c r="H6741">
        <v>1</v>
      </c>
      <c r="I6741">
        <v>1</v>
      </c>
      <c r="J6741">
        <v>0</v>
      </c>
      <c r="K6741" s="194">
        <v>0</v>
      </c>
      <c r="L6741" t="s">
        <v>1084</v>
      </c>
      <c r="M6741" t="s">
        <v>1084</v>
      </c>
      <c r="N6741">
        <v>85636</v>
      </c>
      <c r="O6741" t="s">
        <v>7876</v>
      </c>
      <c r="P6741" t="s">
        <v>18539</v>
      </c>
      <c r="Q6741">
        <v>85.635999999999996</v>
      </c>
      <c r="R6741" s="117" t="s">
        <v>14814</v>
      </c>
      <c r="S6741" s="117" t="s">
        <v>14615</v>
      </c>
      <c r="T6741" t="e">
        <v>#N/A</v>
      </c>
      <c r="U6741" t="s">
        <v>10772</v>
      </c>
    </row>
    <row r="6742" spans="1:21">
      <c r="A6742" s="117" t="s">
        <v>18540</v>
      </c>
      <c r="B6742" t="s">
        <v>14590</v>
      </c>
      <c r="C6742" t="s">
        <v>14590</v>
      </c>
      <c r="D6742">
        <v>69</v>
      </c>
      <c r="E6742">
        <v>63</v>
      </c>
      <c r="F6742">
        <v>69</v>
      </c>
      <c r="G6742">
        <v>63</v>
      </c>
      <c r="H6742">
        <v>1</v>
      </c>
      <c r="I6742">
        <v>1</v>
      </c>
      <c r="J6742">
        <v>0</v>
      </c>
      <c r="K6742" s="194">
        <v>0</v>
      </c>
      <c r="L6742" t="s">
        <v>1079</v>
      </c>
      <c r="M6742" t="s">
        <v>1079</v>
      </c>
      <c r="N6742">
        <v>85636</v>
      </c>
      <c r="O6742" t="s">
        <v>7876</v>
      </c>
      <c r="P6742" t="s">
        <v>18537</v>
      </c>
      <c r="Q6742">
        <v>85.635999999999996</v>
      </c>
      <c r="R6742" s="117" t="s">
        <v>14814</v>
      </c>
      <c r="S6742" s="117" t="s">
        <v>14615</v>
      </c>
      <c r="T6742" t="e">
        <v>#N/A</v>
      </c>
      <c r="U6742" t="s">
        <v>10772</v>
      </c>
    </row>
    <row r="6743" spans="1:21">
      <c r="A6743" s="117" t="s">
        <v>16556</v>
      </c>
      <c r="B6743" t="s">
        <v>14590</v>
      </c>
      <c r="C6743" t="s">
        <v>14590</v>
      </c>
      <c r="D6743">
        <v>53</v>
      </c>
      <c r="E6743">
        <v>47</v>
      </c>
      <c r="F6743">
        <v>53</v>
      </c>
      <c r="G6743">
        <v>47</v>
      </c>
      <c r="H6743">
        <v>1</v>
      </c>
      <c r="I6743">
        <v>1</v>
      </c>
      <c r="J6743">
        <v>0</v>
      </c>
      <c r="K6743" s="194">
        <v>0</v>
      </c>
      <c r="L6743" t="s">
        <v>1084</v>
      </c>
      <c r="M6743" t="s">
        <v>1084</v>
      </c>
      <c r="N6743">
        <v>47048</v>
      </c>
      <c r="O6743" t="s">
        <v>7876</v>
      </c>
      <c r="P6743" t="s">
        <v>18948</v>
      </c>
      <c r="Q6743">
        <v>47.048000000000002</v>
      </c>
      <c r="R6743" s="117" t="s">
        <v>14814</v>
      </c>
      <c r="S6743" s="117" t="s">
        <v>14615</v>
      </c>
      <c r="T6743" t="e">
        <v>#N/A</v>
      </c>
      <c r="U6743" t="s">
        <v>10772</v>
      </c>
    </row>
    <row r="6744" spans="1:21">
      <c r="A6744" s="117" t="s">
        <v>18541</v>
      </c>
      <c r="B6744" t="s">
        <v>14590</v>
      </c>
      <c r="C6744" t="s">
        <v>14590</v>
      </c>
      <c r="D6744">
        <v>69</v>
      </c>
      <c r="E6744">
        <v>63</v>
      </c>
      <c r="F6744">
        <v>69</v>
      </c>
      <c r="G6744">
        <v>63</v>
      </c>
      <c r="H6744">
        <v>1</v>
      </c>
      <c r="I6744">
        <v>1</v>
      </c>
      <c r="J6744">
        <v>0</v>
      </c>
      <c r="K6744" s="194">
        <v>0</v>
      </c>
      <c r="L6744" t="s">
        <v>1079</v>
      </c>
      <c r="M6744" t="s">
        <v>1079</v>
      </c>
      <c r="N6744">
        <v>81693</v>
      </c>
      <c r="O6744" t="s">
        <v>7876</v>
      </c>
      <c r="P6744" t="s">
        <v>18537</v>
      </c>
      <c r="Q6744">
        <v>81.692999999999998</v>
      </c>
      <c r="R6744" s="117" t="s">
        <v>14814</v>
      </c>
      <c r="S6744" s="117" t="s">
        <v>14615</v>
      </c>
      <c r="T6744" t="e">
        <v>#N/A</v>
      </c>
      <c r="U6744" t="s">
        <v>10772</v>
      </c>
    </row>
    <row r="6745" spans="1:21">
      <c r="A6745" s="117" t="s">
        <v>16557</v>
      </c>
      <c r="B6745" t="s">
        <v>14590</v>
      </c>
      <c r="C6745" t="s">
        <v>14590</v>
      </c>
      <c r="D6745">
        <v>53</v>
      </c>
      <c r="E6745">
        <v>47</v>
      </c>
      <c r="F6745">
        <v>53</v>
      </c>
      <c r="G6745">
        <v>47</v>
      </c>
      <c r="H6745">
        <v>1</v>
      </c>
      <c r="I6745">
        <v>1</v>
      </c>
      <c r="J6745">
        <v>0</v>
      </c>
      <c r="K6745" s="194">
        <v>0</v>
      </c>
      <c r="L6745" t="s">
        <v>1083</v>
      </c>
      <c r="M6745" t="s">
        <v>1083</v>
      </c>
      <c r="N6745">
        <v>132289</v>
      </c>
      <c r="O6745" t="s">
        <v>7876</v>
      </c>
      <c r="P6745" t="s">
        <v>18949</v>
      </c>
      <c r="Q6745">
        <v>132.28899999999999</v>
      </c>
      <c r="R6745" s="117" t="s">
        <v>14814</v>
      </c>
      <c r="S6745" s="117" t="s">
        <v>14615</v>
      </c>
      <c r="T6745" t="e">
        <v>#N/A</v>
      </c>
      <c r="U6745" t="s">
        <v>10772</v>
      </c>
    </row>
    <row r="6746" spans="1:21">
      <c r="A6746" s="117" t="s">
        <v>18542</v>
      </c>
      <c r="B6746" t="s">
        <v>14590</v>
      </c>
      <c r="C6746" t="s">
        <v>14590</v>
      </c>
      <c r="D6746">
        <v>69</v>
      </c>
      <c r="E6746">
        <v>63</v>
      </c>
      <c r="F6746">
        <v>69</v>
      </c>
      <c r="G6746">
        <v>63</v>
      </c>
      <c r="H6746">
        <v>1</v>
      </c>
      <c r="I6746">
        <v>1</v>
      </c>
      <c r="J6746">
        <v>0</v>
      </c>
      <c r="K6746" s="194">
        <v>0</v>
      </c>
      <c r="L6746" t="s">
        <v>1079</v>
      </c>
      <c r="M6746" t="s">
        <v>1079</v>
      </c>
      <c r="N6746">
        <v>201867</v>
      </c>
      <c r="O6746" t="s">
        <v>7876</v>
      </c>
      <c r="P6746" t="s">
        <v>18537</v>
      </c>
      <c r="Q6746">
        <v>201.86699999999999</v>
      </c>
      <c r="R6746" s="117" t="s">
        <v>14814</v>
      </c>
      <c r="S6746" s="117" t="s">
        <v>14615</v>
      </c>
      <c r="T6746" t="e">
        <v>#N/A</v>
      </c>
      <c r="U6746" t="s">
        <v>10772</v>
      </c>
    </row>
    <row r="6747" spans="1:21">
      <c r="A6747" s="117" t="s">
        <v>16558</v>
      </c>
      <c r="B6747" t="s">
        <v>14590</v>
      </c>
      <c r="C6747" t="s">
        <v>14590</v>
      </c>
      <c r="D6747">
        <v>53</v>
      </c>
      <c r="E6747">
        <v>47</v>
      </c>
      <c r="F6747">
        <v>53</v>
      </c>
      <c r="G6747">
        <v>47</v>
      </c>
      <c r="H6747">
        <v>1</v>
      </c>
      <c r="I6747">
        <v>1</v>
      </c>
      <c r="J6747">
        <v>0</v>
      </c>
      <c r="K6747" s="194">
        <v>0</v>
      </c>
      <c r="L6747" t="s">
        <v>1083</v>
      </c>
      <c r="M6747" t="s">
        <v>1083</v>
      </c>
      <c r="N6747">
        <v>219500</v>
      </c>
      <c r="O6747" t="s">
        <v>7876</v>
      </c>
      <c r="P6747" t="s">
        <v>18948</v>
      </c>
      <c r="Q6747">
        <v>219.5</v>
      </c>
      <c r="R6747" s="117" t="s">
        <v>14814</v>
      </c>
      <c r="S6747" s="117" t="s">
        <v>14615</v>
      </c>
      <c r="T6747" t="e">
        <v>#N/A</v>
      </c>
      <c r="U6747" t="s">
        <v>10772</v>
      </c>
    </row>
    <row r="6748" spans="1:21">
      <c r="A6748" s="117" t="s">
        <v>18543</v>
      </c>
      <c r="B6748" t="s">
        <v>14590</v>
      </c>
      <c r="C6748" t="s">
        <v>14590</v>
      </c>
      <c r="D6748">
        <v>69</v>
      </c>
      <c r="E6748">
        <v>63</v>
      </c>
      <c r="F6748">
        <v>69</v>
      </c>
      <c r="G6748">
        <v>63</v>
      </c>
      <c r="H6748">
        <v>1</v>
      </c>
      <c r="I6748">
        <v>1</v>
      </c>
      <c r="J6748">
        <v>0</v>
      </c>
      <c r="K6748" s="194">
        <v>0</v>
      </c>
      <c r="L6748" t="s">
        <v>1079</v>
      </c>
      <c r="M6748" t="s">
        <v>1079</v>
      </c>
      <c r="N6748">
        <v>219500</v>
      </c>
      <c r="O6748" t="s">
        <v>7876</v>
      </c>
      <c r="P6748" t="s">
        <v>18537</v>
      </c>
      <c r="Q6748">
        <v>219.5</v>
      </c>
      <c r="R6748" s="117" t="s">
        <v>14814</v>
      </c>
      <c r="S6748" s="117" t="s">
        <v>14615</v>
      </c>
      <c r="T6748" t="e">
        <v>#N/A</v>
      </c>
      <c r="U6748" t="s">
        <v>10772</v>
      </c>
    </row>
    <row r="6749" spans="1:21">
      <c r="A6749" s="117" t="s">
        <v>24993</v>
      </c>
      <c r="B6749" t="s">
        <v>14590</v>
      </c>
      <c r="C6749" t="s">
        <v>14590</v>
      </c>
      <c r="D6749">
        <v>89</v>
      </c>
      <c r="E6749">
        <v>83</v>
      </c>
      <c r="F6749">
        <v>89</v>
      </c>
      <c r="G6749">
        <v>83</v>
      </c>
      <c r="H6749">
        <v>1</v>
      </c>
      <c r="I6749">
        <v>1</v>
      </c>
      <c r="J6749">
        <v>10</v>
      </c>
      <c r="K6749" s="194">
        <v>10</v>
      </c>
      <c r="L6749" t="s">
        <v>1079</v>
      </c>
      <c r="M6749" t="s">
        <v>1079</v>
      </c>
      <c r="N6749">
        <v>80000</v>
      </c>
      <c r="O6749" t="s">
        <v>7876</v>
      </c>
      <c r="P6749" t="s">
        <v>24994</v>
      </c>
      <c r="Q6749">
        <v>80</v>
      </c>
      <c r="R6749" s="117" t="s">
        <v>14595</v>
      </c>
      <c r="S6749" s="117" t="s">
        <v>14596</v>
      </c>
      <c r="T6749" t="s">
        <v>17448</v>
      </c>
      <c r="U6749" t="s">
        <v>10772</v>
      </c>
    </row>
    <row r="6750" spans="1:21">
      <c r="A6750" s="117" t="s">
        <v>16559</v>
      </c>
      <c r="B6750" t="s">
        <v>14590</v>
      </c>
      <c r="C6750" t="s">
        <v>14590</v>
      </c>
      <c r="D6750">
        <v>54</v>
      </c>
      <c r="E6750">
        <v>48</v>
      </c>
      <c r="F6750">
        <v>54</v>
      </c>
      <c r="G6750">
        <v>48</v>
      </c>
      <c r="H6750">
        <v>1</v>
      </c>
      <c r="I6750">
        <v>1</v>
      </c>
      <c r="J6750">
        <v>0</v>
      </c>
      <c r="K6750" s="194">
        <v>0</v>
      </c>
      <c r="L6750" t="s">
        <v>1091</v>
      </c>
      <c r="M6750" t="s">
        <v>1091</v>
      </c>
      <c r="N6750">
        <v>9000</v>
      </c>
      <c r="O6750" t="s">
        <v>7876</v>
      </c>
      <c r="P6750" t="s">
        <v>10577</v>
      </c>
      <c r="Q6750">
        <v>9</v>
      </c>
      <c r="R6750" s="117" t="s">
        <v>14811</v>
      </c>
      <c r="S6750" s="117" t="s">
        <v>14812</v>
      </c>
      <c r="T6750" t="s">
        <v>12141</v>
      </c>
      <c r="U6750" t="s">
        <v>10772</v>
      </c>
    </row>
    <row r="6751" spans="1:21">
      <c r="A6751" s="117" t="s">
        <v>21771</v>
      </c>
      <c r="B6751" t="s">
        <v>14590</v>
      </c>
      <c r="C6751" t="s">
        <v>14590</v>
      </c>
      <c r="D6751">
        <v>63</v>
      </c>
      <c r="E6751">
        <v>57</v>
      </c>
      <c r="F6751">
        <v>63</v>
      </c>
      <c r="G6751">
        <v>57</v>
      </c>
      <c r="H6751">
        <v>1</v>
      </c>
      <c r="I6751">
        <v>1</v>
      </c>
      <c r="J6751">
        <v>0</v>
      </c>
      <c r="K6751" s="194">
        <v>0</v>
      </c>
      <c r="L6751" t="s">
        <v>1091</v>
      </c>
      <c r="M6751" t="s">
        <v>1091</v>
      </c>
      <c r="N6751">
        <v>10000</v>
      </c>
      <c r="O6751" t="s">
        <v>7876</v>
      </c>
      <c r="P6751" t="s">
        <v>18290</v>
      </c>
      <c r="Q6751">
        <v>10</v>
      </c>
      <c r="R6751" s="117" t="s">
        <v>14811</v>
      </c>
      <c r="S6751" s="117" t="s">
        <v>14812</v>
      </c>
      <c r="T6751" t="s">
        <v>12141</v>
      </c>
      <c r="U6751" t="s">
        <v>10772</v>
      </c>
    </row>
    <row r="6752" spans="1:21">
      <c r="A6752" s="117" t="s">
        <v>21772</v>
      </c>
      <c r="B6752" t="s">
        <v>14590</v>
      </c>
      <c r="C6752" t="s">
        <v>14590</v>
      </c>
      <c r="D6752">
        <v>63</v>
      </c>
      <c r="E6752">
        <v>57</v>
      </c>
      <c r="F6752">
        <v>63</v>
      </c>
      <c r="G6752">
        <v>57</v>
      </c>
      <c r="H6752">
        <v>1</v>
      </c>
      <c r="I6752">
        <v>1</v>
      </c>
      <c r="J6752">
        <v>0</v>
      </c>
      <c r="K6752" s="194">
        <v>0</v>
      </c>
      <c r="L6752" t="s">
        <v>1091</v>
      </c>
      <c r="M6752" t="s">
        <v>1091</v>
      </c>
      <c r="N6752">
        <v>10000</v>
      </c>
      <c r="O6752" t="s">
        <v>7876</v>
      </c>
      <c r="P6752" t="s">
        <v>18290</v>
      </c>
      <c r="Q6752">
        <v>10</v>
      </c>
      <c r="R6752" s="117" t="s">
        <v>14811</v>
      </c>
      <c r="S6752" s="117" t="s">
        <v>14812</v>
      </c>
      <c r="T6752" t="s">
        <v>12141</v>
      </c>
      <c r="U6752" t="s">
        <v>10772</v>
      </c>
    </row>
    <row r="6753" spans="1:21">
      <c r="A6753" s="117" t="s">
        <v>21773</v>
      </c>
      <c r="B6753" t="s">
        <v>14590</v>
      </c>
      <c r="C6753" t="s">
        <v>14590</v>
      </c>
      <c r="D6753">
        <v>63</v>
      </c>
      <c r="E6753">
        <v>57</v>
      </c>
      <c r="F6753">
        <v>63</v>
      </c>
      <c r="G6753">
        <v>57</v>
      </c>
      <c r="H6753">
        <v>1</v>
      </c>
      <c r="I6753">
        <v>1</v>
      </c>
      <c r="J6753">
        <v>0</v>
      </c>
      <c r="K6753" s="194">
        <v>0</v>
      </c>
      <c r="L6753" t="s">
        <v>1091</v>
      </c>
      <c r="M6753" t="s">
        <v>1091</v>
      </c>
      <c r="N6753">
        <v>10000</v>
      </c>
      <c r="O6753" t="s">
        <v>7876</v>
      </c>
      <c r="P6753" t="s">
        <v>18290</v>
      </c>
      <c r="Q6753">
        <v>10</v>
      </c>
      <c r="R6753" s="117" t="s">
        <v>14811</v>
      </c>
      <c r="S6753" s="117" t="s">
        <v>14812</v>
      </c>
      <c r="T6753" t="s">
        <v>12141</v>
      </c>
      <c r="U6753" t="s">
        <v>10772</v>
      </c>
    </row>
    <row r="6754" spans="1:21">
      <c r="A6754" s="117" t="s">
        <v>21774</v>
      </c>
      <c r="B6754" t="s">
        <v>14590</v>
      </c>
      <c r="C6754" t="s">
        <v>14590</v>
      </c>
      <c r="D6754">
        <v>63</v>
      </c>
      <c r="E6754">
        <v>57</v>
      </c>
      <c r="F6754">
        <v>63</v>
      </c>
      <c r="G6754">
        <v>57</v>
      </c>
      <c r="H6754">
        <v>1</v>
      </c>
      <c r="I6754">
        <v>1</v>
      </c>
      <c r="J6754">
        <v>0</v>
      </c>
      <c r="K6754" s="194">
        <v>0</v>
      </c>
      <c r="L6754" t="s">
        <v>1091</v>
      </c>
      <c r="M6754" t="s">
        <v>1091</v>
      </c>
      <c r="N6754">
        <v>10000</v>
      </c>
      <c r="O6754" t="s">
        <v>7876</v>
      </c>
      <c r="P6754" t="s">
        <v>18290</v>
      </c>
      <c r="Q6754">
        <v>10</v>
      </c>
      <c r="R6754" s="117" t="s">
        <v>14811</v>
      </c>
      <c r="S6754" s="117" t="s">
        <v>14812</v>
      </c>
      <c r="T6754" t="s">
        <v>12141</v>
      </c>
      <c r="U6754" t="s">
        <v>10772</v>
      </c>
    </row>
    <row r="6755" spans="1:21">
      <c r="A6755" s="117" t="s">
        <v>24995</v>
      </c>
      <c r="B6755" t="s">
        <v>14590</v>
      </c>
      <c r="C6755" t="s">
        <v>14590</v>
      </c>
      <c r="D6755">
        <v>63</v>
      </c>
      <c r="E6755">
        <v>57</v>
      </c>
      <c r="F6755">
        <v>63</v>
      </c>
      <c r="G6755">
        <v>57</v>
      </c>
      <c r="H6755">
        <v>1</v>
      </c>
      <c r="I6755">
        <v>1</v>
      </c>
      <c r="J6755">
        <v>0</v>
      </c>
      <c r="K6755" s="194">
        <v>0</v>
      </c>
      <c r="L6755" t="s">
        <v>1091</v>
      </c>
      <c r="M6755" t="s">
        <v>1091</v>
      </c>
      <c r="N6755">
        <v>10000</v>
      </c>
      <c r="O6755" t="s">
        <v>7876</v>
      </c>
      <c r="P6755" t="s">
        <v>18290</v>
      </c>
      <c r="Q6755">
        <v>10</v>
      </c>
      <c r="R6755" s="117" t="s">
        <v>14811</v>
      </c>
      <c r="S6755" s="117" t="s">
        <v>14812</v>
      </c>
      <c r="T6755" t="s">
        <v>12141</v>
      </c>
      <c r="U6755" t="s">
        <v>10772</v>
      </c>
    </row>
    <row r="6756" spans="1:21">
      <c r="A6756" s="117" t="s">
        <v>24996</v>
      </c>
      <c r="B6756" t="s">
        <v>14590</v>
      </c>
      <c r="C6756" t="s">
        <v>14590</v>
      </c>
      <c r="D6756">
        <v>63</v>
      </c>
      <c r="E6756">
        <v>57</v>
      </c>
      <c r="F6756">
        <v>63</v>
      </c>
      <c r="G6756">
        <v>57</v>
      </c>
      <c r="H6756">
        <v>1</v>
      </c>
      <c r="I6756">
        <v>1</v>
      </c>
      <c r="J6756">
        <v>0</v>
      </c>
      <c r="K6756" s="194">
        <v>0</v>
      </c>
      <c r="L6756" t="s">
        <v>1091</v>
      </c>
      <c r="M6756" t="s">
        <v>1091</v>
      </c>
      <c r="N6756">
        <v>10000</v>
      </c>
      <c r="O6756" t="s">
        <v>7876</v>
      </c>
      <c r="P6756" t="s">
        <v>18290</v>
      </c>
      <c r="Q6756">
        <v>10</v>
      </c>
      <c r="R6756" s="117" t="s">
        <v>14811</v>
      </c>
      <c r="S6756" s="117" t="s">
        <v>14812</v>
      </c>
      <c r="T6756" t="s">
        <v>12141</v>
      </c>
      <c r="U6756" t="s">
        <v>10772</v>
      </c>
    </row>
    <row r="6757" spans="1:21">
      <c r="A6757" s="117" t="s">
        <v>24997</v>
      </c>
      <c r="B6757" t="s">
        <v>14590</v>
      </c>
      <c r="C6757" t="s">
        <v>14590</v>
      </c>
      <c r="D6757">
        <v>63</v>
      </c>
      <c r="E6757">
        <v>57</v>
      </c>
      <c r="F6757">
        <v>63</v>
      </c>
      <c r="G6757">
        <v>57</v>
      </c>
      <c r="H6757">
        <v>1</v>
      </c>
      <c r="I6757">
        <v>1</v>
      </c>
      <c r="J6757">
        <v>0</v>
      </c>
      <c r="K6757" s="194">
        <v>0</v>
      </c>
      <c r="L6757" t="s">
        <v>1091</v>
      </c>
      <c r="M6757" t="s">
        <v>1091</v>
      </c>
      <c r="N6757">
        <v>10000</v>
      </c>
      <c r="O6757" t="s">
        <v>7876</v>
      </c>
      <c r="P6757" t="s">
        <v>18290</v>
      </c>
      <c r="Q6757">
        <v>10</v>
      </c>
      <c r="R6757" s="117" t="s">
        <v>14811</v>
      </c>
      <c r="S6757" s="117" t="s">
        <v>14812</v>
      </c>
      <c r="T6757" t="s">
        <v>12141</v>
      </c>
      <c r="U6757" t="s">
        <v>10772</v>
      </c>
    </row>
    <row r="6758" spans="1:21">
      <c r="A6758" s="117" t="s">
        <v>24998</v>
      </c>
      <c r="B6758" t="s">
        <v>14590</v>
      </c>
      <c r="C6758" t="s">
        <v>14590</v>
      </c>
      <c r="D6758">
        <v>63</v>
      </c>
      <c r="E6758">
        <v>57</v>
      </c>
      <c r="F6758">
        <v>63</v>
      </c>
      <c r="G6758">
        <v>57</v>
      </c>
      <c r="H6758">
        <v>1</v>
      </c>
      <c r="I6758">
        <v>1</v>
      </c>
      <c r="J6758">
        <v>0</v>
      </c>
      <c r="K6758" s="194">
        <v>0</v>
      </c>
      <c r="L6758" t="s">
        <v>1091</v>
      </c>
      <c r="M6758" t="s">
        <v>1091</v>
      </c>
      <c r="N6758">
        <v>10000</v>
      </c>
      <c r="O6758" t="s">
        <v>7876</v>
      </c>
      <c r="P6758" t="s">
        <v>18290</v>
      </c>
      <c r="Q6758">
        <v>10</v>
      </c>
      <c r="R6758" s="117" t="s">
        <v>14811</v>
      </c>
      <c r="S6758" s="117" t="s">
        <v>14812</v>
      </c>
      <c r="T6758" t="s">
        <v>12141</v>
      </c>
      <c r="U6758" t="s">
        <v>10772</v>
      </c>
    </row>
    <row r="6759" spans="1:21">
      <c r="A6759" s="117" t="s">
        <v>19089</v>
      </c>
      <c r="B6759" t="s">
        <v>14590</v>
      </c>
      <c r="C6759" t="s">
        <v>14590</v>
      </c>
      <c r="D6759">
        <v>54</v>
      </c>
      <c r="E6759">
        <v>48</v>
      </c>
      <c r="F6759">
        <v>54</v>
      </c>
      <c r="G6759">
        <v>48</v>
      </c>
      <c r="H6759">
        <v>1</v>
      </c>
      <c r="I6759">
        <v>1</v>
      </c>
      <c r="J6759">
        <v>0</v>
      </c>
      <c r="K6759" s="194">
        <v>0</v>
      </c>
      <c r="L6759" t="s">
        <v>1091</v>
      </c>
      <c r="M6759" t="s">
        <v>1091</v>
      </c>
      <c r="N6759">
        <v>10000</v>
      </c>
      <c r="O6759" t="s">
        <v>7876</v>
      </c>
      <c r="P6759" t="s">
        <v>18290</v>
      </c>
      <c r="Q6759">
        <v>10</v>
      </c>
      <c r="R6759" s="117" t="s">
        <v>19090</v>
      </c>
      <c r="S6759" s="117" t="s">
        <v>14812</v>
      </c>
      <c r="T6759" t="s">
        <v>12141</v>
      </c>
      <c r="U6759" t="s">
        <v>10772</v>
      </c>
    </row>
    <row r="6760" spans="1:21">
      <c r="A6760" s="117" t="s">
        <v>24999</v>
      </c>
      <c r="B6760" t="s">
        <v>14590</v>
      </c>
      <c r="C6760" t="s">
        <v>14590</v>
      </c>
      <c r="D6760">
        <v>63</v>
      </c>
      <c r="E6760">
        <v>57</v>
      </c>
      <c r="F6760">
        <v>63</v>
      </c>
      <c r="G6760">
        <v>57</v>
      </c>
      <c r="H6760">
        <v>1</v>
      </c>
      <c r="I6760">
        <v>1</v>
      </c>
      <c r="J6760">
        <v>0</v>
      </c>
      <c r="K6760" s="194">
        <v>0</v>
      </c>
      <c r="L6760" t="s">
        <v>1091</v>
      </c>
      <c r="M6760" t="s">
        <v>1091</v>
      </c>
      <c r="N6760">
        <v>10000</v>
      </c>
      <c r="O6760" t="s">
        <v>7876</v>
      </c>
      <c r="P6760" t="s">
        <v>18290</v>
      </c>
      <c r="Q6760">
        <v>10</v>
      </c>
      <c r="R6760" s="117" t="s">
        <v>14811</v>
      </c>
      <c r="S6760" s="117" t="s">
        <v>14812</v>
      </c>
      <c r="T6760" t="s">
        <v>12141</v>
      </c>
      <c r="U6760" t="s">
        <v>10772</v>
      </c>
    </row>
    <row r="6761" spans="1:21">
      <c r="A6761" s="117" t="s">
        <v>25000</v>
      </c>
      <c r="B6761" t="s">
        <v>14590</v>
      </c>
      <c r="C6761" t="s">
        <v>14590</v>
      </c>
      <c r="D6761">
        <v>63</v>
      </c>
      <c r="E6761">
        <v>57</v>
      </c>
      <c r="F6761">
        <v>63</v>
      </c>
      <c r="G6761">
        <v>57</v>
      </c>
      <c r="H6761">
        <v>1</v>
      </c>
      <c r="I6761">
        <v>1</v>
      </c>
      <c r="J6761">
        <v>0</v>
      </c>
      <c r="K6761" s="194">
        <v>0</v>
      </c>
      <c r="L6761" t="s">
        <v>1091</v>
      </c>
      <c r="M6761" t="s">
        <v>1091</v>
      </c>
      <c r="N6761">
        <v>10000</v>
      </c>
      <c r="O6761" t="s">
        <v>7876</v>
      </c>
      <c r="P6761" t="s">
        <v>18290</v>
      </c>
      <c r="Q6761">
        <v>10</v>
      </c>
      <c r="R6761" s="117" t="s">
        <v>14811</v>
      </c>
      <c r="S6761" s="117" t="s">
        <v>14812</v>
      </c>
      <c r="T6761" t="s">
        <v>12141</v>
      </c>
      <c r="U6761" t="s">
        <v>10772</v>
      </c>
    </row>
    <row r="6762" spans="1:21">
      <c r="A6762" s="117" t="s">
        <v>25001</v>
      </c>
      <c r="B6762" t="s">
        <v>14590</v>
      </c>
      <c r="C6762" t="s">
        <v>14590</v>
      </c>
      <c r="D6762">
        <v>63</v>
      </c>
      <c r="E6762">
        <v>57</v>
      </c>
      <c r="F6762">
        <v>63</v>
      </c>
      <c r="G6762">
        <v>57</v>
      </c>
      <c r="H6762">
        <v>1</v>
      </c>
      <c r="I6762">
        <v>1</v>
      </c>
      <c r="J6762">
        <v>0</v>
      </c>
      <c r="K6762" s="194">
        <v>0</v>
      </c>
      <c r="L6762" t="s">
        <v>1091</v>
      </c>
      <c r="M6762" t="s">
        <v>1091</v>
      </c>
      <c r="N6762">
        <v>10000</v>
      </c>
      <c r="O6762" t="s">
        <v>7876</v>
      </c>
      <c r="P6762" t="s">
        <v>18290</v>
      </c>
      <c r="Q6762">
        <v>10</v>
      </c>
      <c r="R6762" s="117" t="s">
        <v>14811</v>
      </c>
      <c r="S6762" s="117" t="s">
        <v>14812</v>
      </c>
      <c r="T6762" t="s">
        <v>12141</v>
      </c>
      <c r="U6762" t="s">
        <v>10772</v>
      </c>
    </row>
    <row r="6763" spans="1:21">
      <c r="A6763" s="117" t="s">
        <v>25002</v>
      </c>
      <c r="B6763" t="s">
        <v>14590</v>
      </c>
      <c r="C6763" t="s">
        <v>14590</v>
      </c>
      <c r="D6763">
        <v>63</v>
      </c>
      <c r="E6763">
        <v>57</v>
      </c>
      <c r="F6763">
        <v>63</v>
      </c>
      <c r="G6763">
        <v>57</v>
      </c>
      <c r="H6763">
        <v>1</v>
      </c>
      <c r="I6763">
        <v>1</v>
      </c>
      <c r="J6763">
        <v>0</v>
      </c>
      <c r="K6763" s="194">
        <v>0</v>
      </c>
      <c r="L6763" t="s">
        <v>1091</v>
      </c>
      <c r="M6763" t="s">
        <v>1091</v>
      </c>
      <c r="N6763">
        <v>10000</v>
      </c>
      <c r="O6763" t="s">
        <v>7876</v>
      </c>
      <c r="P6763" t="s">
        <v>18290</v>
      </c>
      <c r="Q6763">
        <v>10</v>
      </c>
      <c r="R6763" s="117" t="s">
        <v>14811</v>
      </c>
      <c r="S6763" s="117" t="s">
        <v>14812</v>
      </c>
      <c r="T6763" t="s">
        <v>12141</v>
      </c>
      <c r="U6763" t="s">
        <v>10772</v>
      </c>
    </row>
    <row r="6764" spans="1:21">
      <c r="A6764" s="117" t="s">
        <v>19287</v>
      </c>
      <c r="B6764" t="s">
        <v>14590</v>
      </c>
      <c r="C6764" t="s">
        <v>14590</v>
      </c>
      <c r="D6764">
        <v>54</v>
      </c>
      <c r="E6764">
        <v>48</v>
      </c>
      <c r="F6764">
        <v>54</v>
      </c>
      <c r="G6764">
        <v>48</v>
      </c>
      <c r="H6764">
        <v>1</v>
      </c>
      <c r="I6764">
        <v>1</v>
      </c>
      <c r="J6764">
        <v>0</v>
      </c>
      <c r="K6764" s="194">
        <v>0</v>
      </c>
      <c r="L6764" t="s">
        <v>1091</v>
      </c>
      <c r="M6764" t="s">
        <v>1091</v>
      </c>
      <c r="N6764">
        <v>10000</v>
      </c>
      <c r="O6764" t="s">
        <v>7876</v>
      </c>
      <c r="P6764" t="s">
        <v>18290</v>
      </c>
      <c r="Q6764">
        <v>10</v>
      </c>
      <c r="R6764" s="117" t="s">
        <v>14811</v>
      </c>
      <c r="S6764" s="117" t="s">
        <v>14812</v>
      </c>
      <c r="T6764" t="s">
        <v>12141</v>
      </c>
      <c r="U6764" t="s">
        <v>10772</v>
      </c>
    </row>
    <row r="6765" spans="1:21">
      <c r="A6765" s="117" t="s">
        <v>19288</v>
      </c>
      <c r="B6765" t="s">
        <v>14590</v>
      </c>
      <c r="C6765" t="s">
        <v>14590</v>
      </c>
      <c r="D6765">
        <v>63</v>
      </c>
      <c r="E6765">
        <v>57</v>
      </c>
      <c r="F6765">
        <v>63</v>
      </c>
      <c r="G6765">
        <v>57</v>
      </c>
      <c r="H6765">
        <v>1</v>
      </c>
      <c r="I6765">
        <v>1</v>
      </c>
      <c r="J6765">
        <v>0</v>
      </c>
      <c r="K6765" s="194">
        <v>0</v>
      </c>
      <c r="L6765" t="s">
        <v>1091</v>
      </c>
      <c r="M6765" t="s">
        <v>1091</v>
      </c>
      <c r="N6765">
        <v>10000</v>
      </c>
      <c r="O6765" t="s">
        <v>7876</v>
      </c>
      <c r="P6765" t="s">
        <v>18290</v>
      </c>
      <c r="Q6765">
        <v>10</v>
      </c>
      <c r="R6765" s="117" t="s">
        <v>14811</v>
      </c>
      <c r="S6765" s="117" t="s">
        <v>14812</v>
      </c>
      <c r="T6765" t="s">
        <v>12141</v>
      </c>
      <c r="U6765" t="s">
        <v>10772</v>
      </c>
    </row>
    <row r="6766" spans="1:21">
      <c r="A6766" s="117" t="s">
        <v>20379</v>
      </c>
      <c r="B6766" t="s">
        <v>14590</v>
      </c>
      <c r="C6766" t="s">
        <v>14590</v>
      </c>
      <c r="D6766">
        <v>63</v>
      </c>
      <c r="E6766">
        <v>57</v>
      </c>
      <c r="F6766">
        <v>63</v>
      </c>
      <c r="G6766">
        <v>57</v>
      </c>
      <c r="H6766">
        <v>1</v>
      </c>
      <c r="I6766">
        <v>1</v>
      </c>
      <c r="J6766">
        <v>0</v>
      </c>
      <c r="K6766" s="194">
        <v>0</v>
      </c>
      <c r="L6766" t="s">
        <v>1091</v>
      </c>
      <c r="M6766" t="s">
        <v>1091</v>
      </c>
      <c r="N6766">
        <v>10000</v>
      </c>
      <c r="O6766" t="s">
        <v>7876</v>
      </c>
      <c r="P6766" t="s">
        <v>18290</v>
      </c>
      <c r="Q6766">
        <v>10</v>
      </c>
      <c r="R6766" s="117" t="s">
        <v>14811</v>
      </c>
      <c r="S6766" s="117" t="s">
        <v>14812</v>
      </c>
      <c r="T6766" t="s">
        <v>12141</v>
      </c>
      <c r="U6766" t="s">
        <v>10772</v>
      </c>
    </row>
    <row r="6767" spans="1:21">
      <c r="A6767" s="117" t="s">
        <v>20380</v>
      </c>
      <c r="B6767" t="s">
        <v>14590</v>
      </c>
      <c r="C6767" t="s">
        <v>14590</v>
      </c>
      <c r="D6767">
        <v>63</v>
      </c>
      <c r="E6767">
        <v>57</v>
      </c>
      <c r="F6767">
        <v>63</v>
      </c>
      <c r="G6767">
        <v>57</v>
      </c>
      <c r="H6767">
        <v>1</v>
      </c>
      <c r="I6767">
        <v>1</v>
      </c>
      <c r="J6767">
        <v>0</v>
      </c>
      <c r="K6767" s="194">
        <v>0</v>
      </c>
      <c r="L6767" t="s">
        <v>1091</v>
      </c>
      <c r="M6767" t="s">
        <v>1091</v>
      </c>
      <c r="N6767">
        <v>10000</v>
      </c>
      <c r="O6767" t="s">
        <v>7876</v>
      </c>
      <c r="P6767" t="s">
        <v>18290</v>
      </c>
      <c r="Q6767">
        <v>10</v>
      </c>
      <c r="R6767" s="117" t="s">
        <v>14811</v>
      </c>
      <c r="S6767" s="117" t="s">
        <v>14812</v>
      </c>
      <c r="T6767" t="s">
        <v>12141</v>
      </c>
      <c r="U6767" t="s">
        <v>10772</v>
      </c>
    </row>
    <row r="6768" spans="1:21">
      <c r="A6768" s="117" t="s">
        <v>21060</v>
      </c>
      <c r="B6768" t="s">
        <v>14590</v>
      </c>
      <c r="C6768" t="s">
        <v>14590</v>
      </c>
      <c r="D6768">
        <v>63</v>
      </c>
      <c r="E6768">
        <v>57</v>
      </c>
      <c r="F6768">
        <v>63</v>
      </c>
      <c r="G6768">
        <v>57</v>
      </c>
      <c r="H6768">
        <v>1</v>
      </c>
      <c r="I6768">
        <v>1</v>
      </c>
      <c r="J6768">
        <v>0</v>
      </c>
      <c r="K6768" s="194">
        <v>0</v>
      </c>
      <c r="L6768" t="s">
        <v>1091</v>
      </c>
      <c r="M6768" t="s">
        <v>1091</v>
      </c>
      <c r="N6768">
        <v>10000</v>
      </c>
      <c r="O6768" t="s">
        <v>7876</v>
      </c>
      <c r="P6768" t="s">
        <v>18290</v>
      </c>
      <c r="Q6768">
        <v>10</v>
      </c>
      <c r="R6768" s="117" t="s">
        <v>14811</v>
      </c>
      <c r="S6768" s="117" t="s">
        <v>14812</v>
      </c>
      <c r="T6768" t="s">
        <v>12141</v>
      </c>
      <c r="U6768" t="s">
        <v>10772</v>
      </c>
    </row>
    <row r="6769" spans="1:21">
      <c r="A6769" s="117" t="s">
        <v>21061</v>
      </c>
      <c r="B6769" t="s">
        <v>14590</v>
      </c>
      <c r="C6769" t="s">
        <v>14590</v>
      </c>
      <c r="D6769">
        <v>63</v>
      </c>
      <c r="E6769">
        <v>57</v>
      </c>
      <c r="F6769">
        <v>63</v>
      </c>
      <c r="G6769">
        <v>57</v>
      </c>
      <c r="H6769">
        <v>1</v>
      </c>
      <c r="I6769">
        <v>1</v>
      </c>
      <c r="J6769">
        <v>0</v>
      </c>
      <c r="K6769" s="194">
        <v>0</v>
      </c>
      <c r="L6769" t="s">
        <v>1091</v>
      </c>
      <c r="M6769" t="s">
        <v>1091</v>
      </c>
      <c r="N6769">
        <v>10000</v>
      </c>
      <c r="O6769" t="s">
        <v>7876</v>
      </c>
      <c r="P6769" t="s">
        <v>18290</v>
      </c>
      <c r="Q6769">
        <v>10</v>
      </c>
      <c r="R6769" s="117" t="s">
        <v>14811</v>
      </c>
      <c r="S6769" s="117" t="s">
        <v>14812</v>
      </c>
      <c r="T6769" t="s">
        <v>12141</v>
      </c>
      <c r="U6769" t="s">
        <v>10772</v>
      </c>
    </row>
    <row r="6770" spans="1:21">
      <c r="A6770" s="117" t="s">
        <v>21062</v>
      </c>
      <c r="B6770" t="s">
        <v>14590</v>
      </c>
      <c r="C6770" t="s">
        <v>14590</v>
      </c>
      <c r="D6770">
        <v>63</v>
      </c>
      <c r="E6770">
        <v>57</v>
      </c>
      <c r="F6770">
        <v>63</v>
      </c>
      <c r="G6770">
        <v>57</v>
      </c>
      <c r="H6770">
        <v>1</v>
      </c>
      <c r="I6770">
        <v>1</v>
      </c>
      <c r="J6770">
        <v>0</v>
      </c>
      <c r="K6770" s="194">
        <v>0</v>
      </c>
      <c r="L6770" t="s">
        <v>1091</v>
      </c>
      <c r="M6770" t="s">
        <v>1091</v>
      </c>
      <c r="N6770">
        <v>10000</v>
      </c>
      <c r="O6770" t="s">
        <v>7876</v>
      </c>
      <c r="P6770" t="s">
        <v>18290</v>
      </c>
      <c r="Q6770">
        <v>10</v>
      </c>
      <c r="R6770" s="117" t="s">
        <v>14811</v>
      </c>
      <c r="S6770" s="117" t="s">
        <v>14812</v>
      </c>
      <c r="T6770" t="s">
        <v>12141</v>
      </c>
      <c r="U6770" t="s">
        <v>10772</v>
      </c>
    </row>
    <row r="6771" spans="1:21">
      <c r="A6771" s="117" t="s">
        <v>18749</v>
      </c>
      <c r="B6771" t="s">
        <v>14590</v>
      </c>
      <c r="C6771" t="s">
        <v>14590</v>
      </c>
      <c r="D6771">
        <v>54</v>
      </c>
      <c r="E6771">
        <v>48</v>
      </c>
      <c r="F6771">
        <v>54</v>
      </c>
      <c r="G6771">
        <v>48</v>
      </c>
      <c r="H6771">
        <v>1</v>
      </c>
      <c r="I6771">
        <v>1</v>
      </c>
      <c r="J6771">
        <v>0</v>
      </c>
      <c r="K6771" s="194">
        <v>0</v>
      </c>
      <c r="L6771" t="s">
        <v>1091</v>
      </c>
      <c r="M6771" t="s">
        <v>1091</v>
      </c>
      <c r="N6771">
        <v>10000</v>
      </c>
      <c r="O6771" t="s">
        <v>7876</v>
      </c>
      <c r="P6771" t="s">
        <v>18290</v>
      </c>
      <c r="Q6771">
        <v>10</v>
      </c>
      <c r="R6771" s="117" t="s">
        <v>14811</v>
      </c>
      <c r="S6771" s="117" t="s">
        <v>14812</v>
      </c>
      <c r="T6771" t="s">
        <v>12141</v>
      </c>
      <c r="U6771" t="s">
        <v>10772</v>
      </c>
    </row>
    <row r="6772" spans="1:21">
      <c r="A6772" s="117" t="s">
        <v>21775</v>
      </c>
      <c r="B6772" t="s">
        <v>14590</v>
      </c>
      <c r="C6772" t="s">
        <v>14590</v>
      </c>
      <c r="D6772">
        <v>63</v>
      </c>
      <c r="E6772">
        <v>57</v>
      </c>
      <c r="F6772">
        <v>63</v>
      </c>
      <c r="G6772">
        <v>57</v>
      </c>
      <c r="H6772">
        <v>1</v>
      </c>
      <c r="I6772">
        <v>1</v>
      </c>
      <c r="J6772">
        <v>0</v>
      </c>
      <c r="K6772" s="194">
        <v>0</v>
      </c>
      <c r="L6772" t="s">
        <v>1091</v>
      </c>
      <c r="M6772" t="s">
        <v>1091</v>
      </c>
      <c r="N6772">
        <v>10000</v>
      </c>
      <c r="O6772" t="s">
        <v>7876</v>
      </c>
      <c r="P6772" t="s">
        <v>18290</v>
      </c>
      <c r="Q6772">
        <v>10</v>
      </c>
      <c r="R6772" s="117" t="s">
        <v>14811</v>
      </c>
      <c r="S6772" s="117" t="s">
        <v>14812</v>
      </c>
      <c r="T6772" t="s">
        <v>12141</v>
      </c>
      <c r="U6772" t="s">
        <v>10772</v>
      </c>
    </row>
    <row r="6773" spans="1:21">
      <c r="A6773" s="117" t="s">
        <v>18750</v>
      </c>
      <c r="B6773" t="s">
        <v>14590</v>
      </c>
      <c r="C6773" t="s">
        <v>14590</v>
      </c>
      <c r="D6773">
        <v>54</v>
      </c>
      <c r="E6773">
        <v>48</v>
      </c>
      <c r="F6773">
        <v>54</v>
      </c>
      <c r="G6773">
        <v>48</v>
      </c>
      <c r="H6773">
        <v>1</v>
      </c>
      <c r="I6773">
        <v>1</v>
      </c>
      <c r="J6773">
        <v>0</v>
      </c>
      <c r="K6773" s="194">
        <v>0</v>
      </c>
      <c r="L6773" t="s">
        <v>1091</v>
      </c>
      <c r="M6773" t="s">
        <v>1091</v>
      </c>
      <c r="N6773">
        <v>10000</v>
      </c>
      <c r="O6773" t="s">
        <v>7876</v>
      </c>
      <c r="P6773" t="s">
        <v>18290</v>
      </c>
      <c r="Q6773">
        <v>10</v>
      </c>
      <c r="R6773" s="117" t="s">
        <v>14811</v>
      </c>
      <c r="S6773" s="117" t="s">
        <v>14812</v>
      </c>
      <c r="T6773" t="s">
        <v>12141</v>
      </c>
      <c r="U6773" t="s">
        <v>10772</v>
      </c>
    </row>
    <row r="6774" spans="1:21">
      <c r="A6774" s="117" t="s">
        <v>21776</v>
      </c>
      <c r="B6774" t="s">
        <v>14590</v>
      </c>
      <c r="C6774" t="s">
        <v>14590</v>
      </c>
      <c r="D6774">
        <v>63</v>
      </c>
      <c r="E6774">
        <v>57</v>
      </c>
      <c r="F6774">
        <v>63</v>
      </c>
      <c r="G6774">
        <v>57</v>
      </c>
      <c r="H6774">
        <v>1</v>
      </c>
      <c r="I6774">
        <v>1</v>
      </c>
      <c r="J6774">
        <v>0</v>
      </c>
      <c r="K6774" s="194">
        <v>0</v>
      </c>
      <c r="L6774" t="s">
        <v>1091</v>
      </c>
      <c r="M6774" t="s">
        <v>1091</v>
      </c>
      <c r="N6774">
        <v>10000</v>
      </c>
      <c r="O6774" t="s">
        <v>7876</v>
      </c>
      <c r="P6774" t="s">
        <v>18290</v>
      </c>
      <c r="Q6774">
        <v>10</v>
      </c>
      <c r="R6774" s="117" t="s">
        <v>14811</v>
      </c>
      <c r="S6774" s="117" t="s">
        <v>14812</v>
      </c>
      <c r="T6774" t="s">
        <v>12141</v>
      </c>
      <c r="U6774" t="s">
        <v>10772</v>
      </c>
    </row>
    <row r="6775" spans="1:21">
      <c r="A6775" s="117" t="s">
        <v>25003</v>
      </c>
      <c r="B6775" t="s">
        <v>14590</v>
      </c>
      <c r="C6775" t="s">
        <v>14590</v>
      </c>
      <c r="D6775">
        <v>63</v>
      </c>
      <c r="E6775">
        <v>57</v>
      </c>
      <c r="F6775">
        <v>63</v>
      </c>
      <c r="G6775">
        <v>57</v>
      </c>
      <c r="H6775">
        <v>1</v>
      </c>
      <c r="I6775">
        <v>1</v>
      </c>
      <c r="J6775">
        <v>0</v>
      </c>
      <c r="K6775" s="194">
        <v>0</v>
      </c>
      <c r="L6775" t="s">
        <v>1091</v>
      </c>
      <c r="M6775" t="s">
        <v>1091</v>
      </c>
      <c r="N6775">
        <v>10000</v>
      </c>
      <c r="O6775" t="s">
        <v>7876</v>
      </c>
      <c r="P6775" t="s">
        <v>18290</v>
      </c>
      <c r="Q6775">
        <v>10</v>
      </c>
      <c r="R6775" s="117" t="s">
        <v>14811</v>
      </c>
      <c r="S6775" s="117" t="s">
        <v>14812</v>
      </c>
      <c r="T6775" t="s">
        <v>12141</v>
      </c>
      <c r="U6775" t="s">
        <v>10772</v>
      </c>
    </row>
    <row r="6776" spans="1:21">
      <c r="A6776" s="117" t="s">
        <v>25004</v>
      </c>
      <c r="B6776" t="s">
        <v>14590</v>
      </c>
      <c r="C6776" t="s">
        <v>14590</v>
      </c>
      <c r="D6776">
        <v>63</v>
      </c>
      <c r="E6776">
        <v>57</v>
      </c>
      <c r="F6776">
        <v>63</v>
      </c>
      <c r="G6776">
        <v>57</v>
      </c>
      <c r="H6776">
        <v>1</v>
      </c>
      <c r="I6776">
        <v>1</v>
      </c>
      <c r="J6776">
        <v>0</v>
      </c>
      <c r="K6776" s="194">
        <v>0</v>
      </c>
      <c r="L6776" t="s">
        <v>1091</v>
      </c>
      <c r="M6776" t="s">
        <v>1091</v>
      </c>
      <c r="N6776">
        <v>10000</v>
      </c>
      <c r="O6776" t="s">
        <v>7876</v>
      </c>
      <c r="P6776" t="s">
        <v>18290</v>
      </c>
      <c r="Q6776">
        <v>10</v>
      </c>
      <c r="R6776" s="117" t="s">
        <v>14811</v>
      </c>
      <c r="S6776" s="117" t="s">
        <v>14812</v>
      </c>
      <c r="T6776" t="s">
        <v>12141</v>
      </c>
      <c r="U6776" t="s">
        <v>10772</v>
      </c>
    </row>
    <row r="6777" spans="1:21">
      <c r="A6777" s="117" t="s">
        <v>25005</v>
      </c>
      <c r="B6777" t="s">
        <v>14590</v>
      </c>
      <c r="C6777" t="s">
        <v>14590</v>
      </c>
      <c r="D6777">
        <v>63</v>
      </c>
      <c r="E6777">
        <v>57</v>
      </c>
      <c r="F6777">
        <v>63</v>
      </c>
      <c r="G6777">
        <v>57</v>
      </c>
      <c r="H6777">
        <v>1</v>
      </c>
      <c r="I6777">
        <v>1</v>
      </c>
      <c r="J6777">
        <v>0</v>
      </c>
      <c r="K6777" s="194">
        <v>0</v>
      </c>
      <c r="L6777" t="s">
        <v>1091</v>
      </c>
      <c r="M6777" t="s">
        <v>1091</v>
      </c>
      <c r="N6777">
        <v>10000</v>
      </c>
      <c r="O6777" t="s">
        <v>7876</v>
      </c>
      <c r="P6777" t="s">
        <v>18290</v>
      </c>
      <c r="Q6777">
        <v>10</v>
      </c>
      <c r="R6777" s="117" t="s">
        <v>14811</v>
      </c>
      <c r="S6777" s="117" t="s">
        <v>14812</v>
      </c>
      <c r="T6777" t="s">
        <v>12141</v>
      </c>
      <c r="U6777" t="s">
        <v>10772</v>
      </c>
    </row>
    <row r="6778" spans="1:21">
      <c r="A6778" s="117" t="s">
        <v>25006</v>
      </c>
      <c r="B6778" t="s">
        <v>14590</v>
      </c>
      <c r="C6778" t="s">
        <v>14590</v>
      </c>
      <c r="D6778">
        <v>63</v>
      </c>
      <c r="E6778">
        <v>57</v>
      </c>
      <c r="F6778">
        <v>63</v>
      </c>
      <c r="G6778">
        <v>57</v>
      </c>
      <c r="H6778">
        <v>1</v>
      </c>
      <c r="I6778">
        <v>1</v>
      </c>
      <c r="J6778">
        <v>0</v>
      </c>
      <c r="K6778" s="194">
        <v>0</v>
      </c>
      <c r="L6778" t="s">
        <v>1091</v>
      </c>
      <c r="M6778" t="s">
        <v>1091</v>
      </c>
      <c r="N6778">
        <v>10000</v>
      </c>
      <c r="O6778" t="s">
        <v>7876</v>
      </c>
      <c r="P6778" t="s">
        <v>18290</v>
      </c>
      <c r="Q6778">
        <v>10</v>
      </c>
      <c r="R6778" s="117" t="s">
        <v>14811</v>
      </c>
      <c r="S6778" s="117" t="s">
        <v>14812</v>
      </c>
      <c r="T6778" t="s">
        <v>12141</v>
      </c>
      <c r="U6778" t="s">
        <v>10772</v>
      </c>
    </row>
    <row r="6779" spans="1:21">
      <c r="A6779" s="117" t="s">
        <v>15594</v>
      </c>
      <c r="B6779" t="s">
        <v>14590</v>
      </c>
      <c r="C6779" t="s">
        <v>14590</v>
      </c>
      <c r="D6779">
        <v>54</v>
      </c>
      <c r="E6779">
        <v>48</v>
      </c>
      <c r="F6779">
        <v>54</v>
      </c>
      <c r="G6779">
        <v>48</v>
      </c>
      <c r="H6779">
        <v>1</v>
      </c>
      <c r="I6779">
        <v>1</v>
      </c>
      <c r="J6779">
        <v>0</v>
      </c>
      <c r="K6779" s="194">
        <v>0</v>
      </c>
      <c r="L6779" t="s">
        <v>1091</v>
      </c>
      <c r="M6779" t="s">
        <v>1091</v>
      </c>
      <c r="N6779">
        <v>9000</v>
      </c>
      <c r="O6779" t="s">
        <v>7876</v>
      </c>
      <c r="P6779" t="s">
        <v>10577</v>
      </c>
      <c r="Q6779">
        <v>9</v>
      </c>
      <c r="R6779" s="117" t="s">
        <v>14811</v>
      </c>
      <c r="S6779" s="117" t="s">
        <v>14812</v>
      </c>
      <c r="T6779" t="s">
        <v>12141</v>
      </c>
      <c r="U6779" t="s">
        <v>10772</v>
      </c>
    </row>
    <row r="6780" spans="1:21">
      <c r="A6780" s="117" t="s">
        <v>17134</v>
      </c>
      <c r="B6780" t="s">
        <v>14590</v>
      </c>
      <c r="C6780" t="s">
        <v>14590</v>
      </c>
      <c r="D6780">
        <v>54</v>
      </c>
      <c r="E6780">
        <v>48</v>
      </c>
      <c r="F6780">
        <v>54</v>
      </c>
      <c r="G6780">
        <v>48</v>
      </c>
      <c r="H6780">
        <v>1</v>
      </c>
      <c r="I6780">
        <v>1</v>
      </c>
      <c r="J6780">
        <v>0</v>
      </c>
      <c r="K6780" s="194">
        <v>0</v>
      </c>
      <c r="L6780" t="s">
        <v>1091</v>
      </c>
      <c r="M6780" t="s">
        <v>1091</v>
      </c>
      <c r="N6780">
        <v>9000</v>
      </c>
      <c r="O6780" t="s">
        <v>7876</v>
      </c>
      <c r="P6780" t="s">
        <v>10577</v>
      </c>
      <c r="Q6780">
        <v>9</v>
      </c>
      <c r="R6780" s="117" t="s">
        <v>14811</v>
      </c>
      <c r="S6780" s="117" t="s">
        <v>14812</v>
      </c>
      <c r="T6780" t="s">
        <v>12141</v>
      </c>
      <c r="U6780" t="s">
        <v>10772</v>
      </c>
    </row>
    <row r="6781" spans="1:21">
      <c r="A6781" s="117" t="s">
        <v>18751</v>
      </c>
      <c r="B6781" t="s">
        <v>14590</v>
      </c>
      <c r="C6781" t="s">
        <v>14590</v>
      </c>
      <c r="D6781">
        <v>54</v>
      </c>
      <c r="E6781">
        <v>48</v>
      </c>
      <c r="F6781">
        <v>54</v>
      </c>
      <c r="G6781">
        <v>48</v>
      </c>
      <c r="H6781">
        <v>1</v>
      </c>
      <c r="I6781">
        <v>1</v>
      </c>
      <c r="J6781">
        <v>0</v>
      </c>
      <c r="K6781" s="194">
        <v>0</v>
      </c>
      <c r="L6781" t="s">
        <v>1091</v>
      </c>
      <c r="M6781" t="s">
        <v>1091</v>
      </c>
      <c r="N6781">
        <v>10000</v>
      </c>
      <c r="O6781" t="s">
        <v>7876</v>
      </c>
      <c r="P6781" t="s">
        <v>18290</v>
      </c>
      <c r="Q6781">
        <v>10</v>
      </c>
      <c r="R6781" s="117" t="s">
        <v>14811</v>
      </c>
      <c r="S6781" s="117" t="s">
        <v>14812</v>
      </c>
      <c r="T6781" t="s">
        <v>12141</v>
      </c>
      <c r="U6781" t="s">
        <v>10772</v>
      </c>
    </row>
    <row r="6782" spans="1:21">
      <c r="A6782" s="117" t="s">
        <v>18752</v>
      </c>
      <c r="B6782" t="s">
        <v>14590</v>
      </c>
      <c r="C6782" t="s">
        <v>14590</v>
      </c>
      <c r="D6782">
        <v>54</v>
      </c>
      <c r="E6782">
        <v>48</v>
      </c>
      <c r="F6782">
        <v>54</v>
      </c>
      <c r="G6782">
        <v>48</v>
      </c>
      <c r="H6782">
        <v>1</v>
      </c>
      <c r="I6782">
        <v>1</v>
      </c>
      <c r="J6782">
        <v>0</v>
      </c>
      <c r="K6782" s="194">
        <v>0</v>
      </c>
      <c r="L6782" t="s">
        <v>1091</v>
      </c>
      <c r="M6782" t="s">
        <v>1091</v>
      </c>
      <c r="N6782">
        <v>10000</v>
      </c>
      <c r="O6782" t="s">
        <v>7876</v>
      </c>
      <c r="P6782" t="s">
        <v>18290</v>
      </c>
      <c r="Q6782">
        <v>10</v>
      </c>
      <c r="R6782" s="117" t="s">
        <v>14811</v>
      </c>
      <c r="S6782" s="117" t="s">
        <v>14812</v>
      </c>
      <c r="T6782" t="s">
        <v>12141</v>
      </c>
      <c r="U6782" t="s">
        <v>10772</v>
      </c>
    </row>
    <row r="6783" spans="1:21">
      <c r="A6783" s="117" t="s">
        <v>22686</v>
      </c>
      <c r="B6783" t="s">
        <v>14590</v>
      </c>
      <c r="C6783" t="s">
        <v>14590</v>
      </c>
      <c r="D6783">
        <v>54</v>
      </c>
      <c r="E6783">
        <v>48</v>
      </c>
      <c r="F6783">
        <v>54</v>
      </c>
      <c r="G6783">
        <v>48</v>
      </c>
      <c r="H6783">
        <v>1</v>
      </c>
      <c r="I6783">
        <v>1</v>
      </c>
      <c r="J6783">
        <v>0</v>
      </c>
      <c r="K6783" s="194">
        <v>0</v>
      </c>
      <c r="L6783" t="s">
        <v>1091</v>
      </c>
      <c r="M6783" t="s">
        <v>1091</v>
      </c>
      <c r="N6783">
        <v>10000</v>
      </c>
      <c r="O6783" t="s">
        <v>7876</v>
      </c>
      <c r="P6783" t="s">
        <v>18290</v>
      </c>
      <c r="Q6783">
        <v>10</v>
      </c>
      <c r="R6783" s="117" t="s">
        <v>14811</v>
      </c>
      <c r="S6783" s="117" t="s">
        <v>14615</v>
      </c>
      <c r="T6783" t="e">
        <v>#N/A</v>
      </c>
      <c r="U6783" t="s">
        <v>10772</v>
      </c>
    </row>
    <row r="6784" spans="1:21">
      <c r="A6784" s="117" t="s">
        <v>22687</v>
      </c>
      <c r="B6784" t="s">
        <v>14590</v>
      </c>
      <c r="C6784" t="s">
        <v>14590</v>
      </c>
      <c r="D6784">
        <v>54</v>
      </c>
      <c r="E6784">
        <v>48</v>
      </c>
      <c r="F6784">
        <v>54</v>
      </c>
      <c r="G6784">
        <v>48</v>
      </c>
      <c r="H6784">
        <v>1</v>
      </c>
      <c r="I6784">
        <v>1</v>
      </c>
      <c r="J6784">
        <v>0</v>
      </c>
      <c r="K6784" s="194">
        <v>0</v>
      </c>
      <c r="L6784" t="s">
        <v>1091</v>
      </c>
      <c r="M6784" t="s">
        <v>1091</v>
      </c>
      <c r="N6784">
        <v>10000</v>
      </c>
      <c r="O6784" t="s">
        <v>7876</v>
      </c>
      <c r="P6784" t="s">
        <v>18290</v>
      </c>
      <c r="Q6784">
        <v>10</v>
      </c>
      <c r="R6784" s="117" t="s">
        <v>14811</v>
      </c>
      <c r="S6784" s="117" t="s">
        <v>14615</v>
      </c>
      <c r="T6784" t="e">
        <v>#N/A</v>
      </c>
      <c r="U6784" t="s">
        <v>10772</v>
      </c>
    </row>
    <row r="6785" spans="1:21">
      <c r="A6785" s="117" t="s">
        <v>25007</v>
      </c>
      <c r="B6785" t="s">
        <v>14590</v>
      </c>
      <c r="C6785" t="s">
        <v>14590</v>
      </c>
      <c r="D6785">
        <v>68</v>
      </c>
      <c r="E6785">
        <v>62</v>
      </c>
      <c r="F6785">
        <v>68</v>
      </c>
      <c r="G6785">
        <v>62</v>
      </c>
      <c r="H6785">
        <v>1</v>
      </c>
      <c r="I6785">
        <v>1</v>
      </c>
      <c r="J6785">
        <v>0</v>
      </c>
      <c r="K6785" s="194">
        <v>0</v>
      </c>
      <c r="L6785" t="s">
        <v>1079</v>
      </c>
      <c r="M6785" t="s">
        <v>1079</v>
      </c>
      <c r="N6785">
        <v>10000</v>
      </c>
      <c r="O6785" t="s">
        <v>7876</v>
      </c>
      <c r="P6785" t="s">
        <v>18290</v>
      </c>
      <c r="Q6785">
        <v>10</v>
      </c>
      <c r="R6785" s="117" t="s">
        <v>14811</v>
      </c>
      <c r="S6785" s="117" t="s">
        <v>14596</v>
      </c>
      <c r="T6785" t="s">
        <v>17448</v>
      </c>
      <c r="U6785" t="s">
        <v>10772</v>
      </c>
    </row>
    <row r="6786" spans="1:21">
      <c r="A6786" s="117" t="s">
        <v>25008</v>
      </c>
      <c r="B6786" t="s">
        <v>14590</v>
      </c>
      <c r="C6786" t="s">
        <v>14590</v>
      </c>
      <c r="D6786">
        <v>68</v>
      </c>
      <c r="E6786">
        <v>62</v>
      </c>
      <c r="F6786">
        <v>68</v>
      </c>
      <c r="G6786">
        <v>62</v>
      </c>
      <c r="H6786">
        <v>1</v>
      </c>
      <c r="I6786">
        <v>1</v>
      </c>
      <c r="J6786">
        <v>0</v>
      </c>
      <c r="K6786" s="194">
        <v>0</v>
      </c>
      <c r="L6786" t="s">
        <v>1079</v>
      </c>
      <c r="M6786" t="s">
        <v>1079</v>
      </c>
      <c r="N6786">
        <v>10000</v>
      </c>
      <c r="O6786" t="s">
        <v>7876</v>
      </c>
      <c r="P6786" t="s">
        <v>18290</v>
      </c>
      <c r="Q6786">
        <v>10</v>
      </c>
      <c r="R6786" s="117" t="s">
        <v>14811</v>
      </c>
      <c r="S6786" s="117" t="s">
        <v>14596</v>
      </c>
      <c r="T6786" t="s">
        <v>17448</v>
      </c>
      <c r="U6786" t="s">
        <v>10772</v>
      </c>
    </row>
    <row r="6787" spans="1:21">
      <c r="A6787" s="117" t="s">
        <v>25009</v>
      </c>
      <c r="B6787" t="s">
        <v>14590</v>
      </c>
      <c r="C6787" t="s">
        <v>14590</v>
      </c>
      <c r="D6787">
        <v>68</v>
      </c>
      <c r="E6787">
        <v>62</v>
      </c>
      <c r="F6787">
        <v>68</v>
      </c>
      <c r="G6787">
        <v>62</v>
      </c>
      <c r="H6787">
        <v>1</v>
      </c>
      <c r="I6787">
        <v>1</v>
      </c>
      <c r="J6787">
        <v>0</v>
      </c>
      <c r="K6787" s="194">
        <v>0</v>
      </c>
      <c r="L6787" t="s">
        <v>1079</v>
      </c>
      <c r="M6787" t="s">
        <v>1079</v>
      </c>
      <c r="N6787">
        <v>10000</v>
      </c>
      <c r="O6787" t="s">
        <v>7876</v>
      </c>
      <c r="P6787" t="s">
        <v>18290</v>
      </c>
      <c r="Q6787">
        <v>10</v>
      </c>
      <c r="R6787" s="117" t="s">
        <v>14811</v>
      </c>
      <c r="S6787" s="117" t="s">
        <v>14596</v>
      </c>
      <c r="T6787" t="s">
        <v>17448</v>
      </c>
      <c r="U6787" t="s">
        <v>10772</v>
      </c>
    </row>
    <row r="6788" spans="1:21">
      <c r="A6788" s="117" t="s">
        <v>25010</v>
      </c>
      <c r="B6788" t="s">
        <v>14590</v>
      </c>
      <c r="C6788" t="s">
        <v>14590</v>
      </c>
      <c r="D6788">
        <v>68</v>
      </c>
      <c r="E6788">
        <v>62</v>
      </c>
      <c r="F6788">
        <v>68</v>
      </c>
      <c r="G6788">
        <v>62</v>
      </c>
      <c r="H6788">
        <v>1</v>
      </c>
      <c r="I6788">
        <v>1</v>
      </c>
      <c r="J6788">
        <v>0</v>
      </c>
      <c r="K6788" s="194">
        <v>0</v>
      </c>
      <c r="L6788" t="s">
        <v>1079</v>
      </c>
      <c r="M6788" t="s">
        <v>1079</v>
      </c>
      <c r="N6788">
        <v>10000</v>
      </c>
      <c r="O6788" t="s">
        <v>7876</v>
      </c>
      <c r="P6788" t="s">
        <v>18290</v>
      </c>
      <c r="Q6788">
        <v>10</v>
      </c>
      <c r="R6788" s="117" t="s">
        <v>14811</v>
      </c>
      <c r="S6788" s="117" t="s">
        <v>14596</v>
      </c>
      <c r="T6788" t="s">
        <v>17448</v>
      </c>
      <c r="U6788" t="s">
        <v>10772</v>
      </c>
    </row>
    <row r="6789" spans="1:21">
      <c r="A6789" s="117" t="s">
        <v>11855</v>
      </c>
      <c r="B6789" t="s">
        <v>14590</v>
      </c>
      <c r="C6789" t="s">
        <v>14590</v>
      </c>
      <c r="D6789">
        <v>68</v>
      </c>
      <c r="E6789">
        <v>62</v>
      </c>
      <c r="F6789">
        <v>68</v>
      </c>
      <c r="G6789">
        <v>62</v>
      </c>
      <c r="H6789">
        <v>1</v>
      </c>
      <c r="I6789">
        <v>1</v>
      </c>
      <c r="J6789">
        <v>10</v>
      </c>
      <c r="K6789" s="194">
        <v>10</v>
      </c>
      <c r="L6789" t="s">
        <v>1079</v>
      </c>
      <c r="M6789" t="s">
        <v>1079</v>
      </c>
      <c r="N6789">
        <v>9000</v>
      </c>
      <c r="O6789" t="s">
        <v>7876</v>
      </c>
      <c r="P6789" t="s">
        <v>8782</v>
      </c>
      <c r="Q6789">
        <v>9</v>
      </c>
      <c r="R6789" s="117" t="s">
        <v>14595</v>
      </c>
      <c r="S6789" s="117" t="s">
        <v>14596</v>
      </c>
      <c r="T6789" t="s">
        <v>17448</v>
      </c>
      <c r="U6789" t="s">
        <v>10772</v>
      </c>
    </row>
    <row r="6790" spans="1:21">
      <c r="A6790" s="117" t="s">
        <v>13531</v>
      </c>
      <c r="B6790" t="s">
        <v>14590</v>
      </c>
      <c r="C6790" t="s">
        <v>14590</v>
      </c>
      <c r="D6790">
        <v>68</v>
      </c>
      <c r="E6790">
        <v>62</v>
      </c>
      <c r="F6790">
        <v>68</v>
      </c>
      <c r="G6790">
        <v>62</v>
      </c>
      <c r="H6790">
        <v>1</v>
      </c>
      <c r="I6790">
        <v>1</v>
      </c>
      <c r="J6790">
        <v>10</v>
      </c>
      <c r="K6790" s="194">
        <v>10</v>
      </c>
      <c r="L6790" t="s">
        <v>1079</v>
      </c>
      <c r="M6790" t="s">
        <v>1079</v>
      </c>
      <c r="N6790">
        <v>45000</v>
      </c>
      <c r="O6790" t="s">
        <v>7876</v>
      </c>
      <c r="P6790" t="s">
        <v>13937</v>
      </c>
      <c r="Q6790">
        <v>45</v>
      </c>
      <c r="R6790" s="117" t="s">
        <v>14595</v>
      </c>
      <c r="S6790" s="117" t="s">
        <v>14596</v>
      </c>
      <c r="T6790" t="s">
        <v>17448</v>
      </c>
      <c r="U6790" t="s">
        <v>10772</v>
      </c>
    </row>
    <row r="6791" spans="1:21">
      <c r="A6791" s="117" t="s">
        <v>13532</v>
      </c>
      <c r="B6791" t="s">
        <v>14590</v>
      </c>
      <c r="C6791" t="s">
        <v>14590</v>
      </c>
      <c r="D6791">
        <v>68</v>
      </c>
      <c r="E6791">
        <v>62</v>
      </c>
      <c r="F6791">
        <v>68</v>
      </c>
      <c r="G6791">
        <v>62</v>
      </c>
      <c r="H6791">
        <v>1</v>
      </c>
      <c r="I6791">
        <v>1</v>
      </c>
      <c r="J6791">
        <v>10</v>
      </c>
      <c r="K6791" s="194">
        <v>10</v>
      </c>
      <c r="L6791" t="s">
        <v>1079</v>
      </c>
      <c r="M6791" t="s">
        <v>1079</v>
      </c>
      <c r="N6791">
        <v>45000</v>
      </c>
      <c r="O6791" t="s">
        <v>7876</v>
      </c>
      <c r="P6791" t="s">
        <v>13937</v>
      </c>
      <c r="Q6791">
        <v>45</v>
      </c>
      <c r="R6791" s="117" t="s">
        <v>14620</v>
      </c>
      <c r="S6791" s="117" t="s">
        <v>14596</v>
      </c>
      <c r="T6791" t="s">
        <v>17448</v>
      </c>
      <c r="U6791" t="s">
        <v>10772</v>
      </c>
    </row>
    <row r="6792" spans="1:21">
      <c r="A6792" s="117" t="s">
        <v>15595</v>
      </c>
      <c r="B6792" t="s">
        <v>14590</v>
      </c>
      <c r="C6792" t="s">
        <v>14590</v>
      </c>
      <c r="D6792">
        <v>68</v>
      </c>
      <c r="E6792">
        <v>62</v>
      </c>
      <c r="F6792">
        <v>68</v>
      </c>
      <c r="G6792">
        <v>62</v>
      </c>
      <c r="H6792">
        <v>1</v>
      </c>
      <c r="I6792">
        <v>1</v>
      </c>
      <c r="J6792">
        <v>10</v>
      </c>
      <c r="K6792" s="194">
        <v>10</v>
      </c>
      <c r="L6792" t="s">
        <v>1079</v>
      </c>
      <c r="M6792" t="s">
        <v>1079</v>
      </c>
      <c r="N6792">
        <v>30231</v>
      </c>
      <c r="O6792" t="s">
        <v>7876</v>
      </c>
      <c r="P6792" t="s">
        <v>15596</v>
      </c>
      <c r="Q6792">
        <v>30.231000000000002</v>
      </c>
      <c r="R6792" s="117" t="s">
        <v>15530</v>
      </c>
      <c r="S6792" s="117" t="s">
        <v>14596</v>
      </c>
      <c r="T6792" t="s">
        <v>17448</v>
      </c>
      <c r="U6792" t="s">
        <v>10772</v>
      </c>
    </row>
    <row r="6793" spans="1:21">
      <c r="A6793" s="117" t="s">
        <v>15597</v>
      </c>
      <c r="B6793" t="s">
        <v>14590</v>
      </c>
      <c r="C6793" t="s">
        <v>14590</v>
      </c>
      <c r="D6793">
        <v>124</v>
      </c>
      <c r="E6793">
        <v>118</v>
      </c>
      <c r="F6793">
        <v>124</v>
      </c>
      <c r="G6793">
        <v>118</v>
      </c>
      <c r="H6793">
        <v>1</v>
      </c>
      <c r="I6793">
        <v>1</v>
      </c>
      <c r="J6793">
        <v>10</v>
      </c>
      <c r="K6793" s="194">
        <v>10</v>
      </c>
      <c r="L6793" t="s">
        <v>1079</v>
      </c>
      <c r="M6793" t="s">
        <v>1079</v>
      </c>
      <c r="O6793" t="s">
        <v>7876</v>
      </c>
      <c r="P6793" t="s">
        <v>15596</v>
      </c>
      <c r="R6793" s="117" t="s">
        <v>15530</v>
      </c>
      <c r="S6793" s="117" t="s">
        <v>14596</v>
      </c>
      <c r="T6793" t="s">
        <v>17448</v>
      </c>
      <c r="U6793" t="s">
        <v>10772</v>
      </c>
    </row>
    <row r="6794" spans="1:21">
      <c r="A6794" s="117" t="s">
        <v>15598</v>
      </c>
      <c r="B6794" t="s">
        <v>14590</v>
      </c>
      <c r="C6794" t="s">
        <v>14590</v>
      </c>
      <c r="D6794">
        <v>68</v>
      </c>
      <c r="E6794">
        <v>62</v>
      </c>
      <c r="F6794">
        <v>68</v>
      </c>
      <c r="G6794">
        <v>62</v>
      </c>
      <c r="H6794">
        <v>1</v>
      </c>
      <c r="I6794">
        <v>1</v>
      </c>
      <c r="J6794">
        <v>10</v>
      </c>
      <c r="K6794" s="194">
        <v>10</v>
      </c>
      <c r="L6794" t="s">
        <v>1079</v>
      </c>
      <c r="M6794" t="s">
        <v>1079</v>
      </c>
      <c r="N6794">
        <v>30231</v>
      </c>
      <c r="O6794" t="s">
        <v>7876</v>
      </c>
      <c r="P6794" t="s">
        <v>15596</v>
      </c>
      <c r="Q6794">
        <v>30.231000000000002</v>
      </c>
      <c r="R6794" s="117" t="s">
        <v>15530</v>
      </c>
      <c r="S6794" s="117" t="s">
        <v>14596</v>
      </c>
      <c r="T6794" t="s">
        <v>17448</v>
      </c>
      <c r="U6794" t="s">
        <v>10772</v>
      </c>
    </row>
    <row r="6795" spans="1:21">
      <c r="A6795" s="117" t="s">
        <v>15599</v>
      </c>
      <c r="B6795" t="s">
        <v>14590</v>
      </c>
      <c r="C6795" t="s">
        <v>14590</v>
      </c>
      <c r="D6795">
        <v>68</v>
      </c>
      <c r="E6795">
        <v>62</v>
      </c>
      <c r="F6795">
        <v>68</v>
      </c>
      <c r="G6795">
        <v>62</v>
      </c>
      <c r="H6795">
        <v>1</v>
      </c>
      <c r="I6795">
        <v>1</v>
      </c>
      <c r="J6795">
        <v>10</v>
      </c>
      <c r="K6795" s="194">
        <v>10</v>
      </c>
      <c r="L6795" t="s">
        <v>1079</v>
      </c>
      <c r="M6795" t="s">
        <v>1079</v>
      </c>
      <c r="N6795">
        <v>30231</v>
      </c>
      <c r="O6795" t="s">
        <v>7876</v>
      </c>
      <c r="P6795" t="s">
        <v>15596</v>
      </c>
      <c r="Q6795">
        <v>30.231000000000002</v>
      </c>
      <c r="R6795" s="117" t="s">
        <v>15530</v>
      </c>
      <c r="S6795" s="117" t="s">
        <v>14596</v>
      </c>
      <c r="T6795" t="s">
        <v>17448</v>
      </c>
      <c r="U6795" t="s">
        <v>10772</v>
      </c>
    </row>
    <row r="6796" spans="1:21">
      <c r="A6796" s="117" t="s">
        <v>15600</v>
      </c>
      <c r="B6796" t="s">
        <v>14590</v>
      </c>
      <c r="C6796" t="s">
        <v>14590</v>
      </c>
      <c r="D6796">
        <v>68</v>
      </c>
      <c r="E6796">
        <v>62</v>
      </c>
      <c r="F6796">
        <v>68</v>
      </c>
      <c r="G6796">
        <v>62</v>
      </c>
      <c r="H6796">
        <v>1</v>
      </c>
      <c r="I6796">
        <v>1</v>
      </c>
      <c r="J6796">
        <v>10</v>
      </c>
      <c r="K6796" s="194">
        <v>10</v>
      </c>
      <c r="L6796" t="s">
        <v>1079</v>
      </c>
      <c r="M6796" t="s">
        <v>1079</v>
      </c>
      <c r="N6796">
        <v>30231</v>
      </c>
      <c r="O6796" t="s">
        <v>7876</v>
      </c>
      <c r="P6796" t="s">
        <v>15596</v>
      </c>
      <c r="Q6796">
        <v>30.231000000000002</v>
      </c>
      <c r="R6796" s="117" t="s">
        <v>15530</v>
      </c>
      <c r="S6796" s="117" t="s">
        <v>14596</v>
      </c>
      <c r="T6796" t="s">
        <v>17448</v>
      </c>
      <c r="U6796" t="s">
        <v>10772</v>
      </c>
    </row>
    <row r="6797" spans="1:21">
      <c r="A6797" s="117" t="s">
        <v>15601</v>
      </c>
      <c r="B6797" t="s">
        <v>14590</v>
      </c>
      <c r="C6797" t="s">
        <v>14590</v>
      </c>
      <c r="D6797">
        <v>68</v>
      </c>
      <c r="E6797">
        <v>62</v>
      </c>
      <c r="F6797">
        <v>124</v>
      </c>
      <c r="G6797">
        <v>118</v>
      </c>
      <c r="H6797">
        <v>1</v>
      </c>
      <c r="I6797">
        <v>1</v>
      </c>
      <c r="J6797">
        <v>10</v>
      </c>
      <c r="K6797" s="194">
        <v>10</v>
      </c>
      <c r="L6797" t="s">
        <v>1079</v>
      </c>
      <c r="M6797" t="s">
        <v>1079</v>
      </c>
      <c r="N6797">
        <v>30231</v>
      </c>
      <c r="O6797" t="s">
        <v>7876</v>
      </c>
      <c r="P6797" t="s">
        <v>15596</v>
      </c>
      <c r="Q6797">
        <v>30.231000000000002</v>
      </c>
      <c r="R6797" s="117" t="s">
        <v>14620</v>
      </c>
      <c r="S6797" s="117" t="s">
        <v>14596</v>
      </c>
      <c r="T6797" t="s">
        <v>17448</v>
      </c>
      <c r="U6797" t="s">
        <v>10772</v>
      </c>
    </row>
    <row r="6798" spans="1:21">
      <c r="A6798" s="117" t="s">
        <v>15602</v>
      </c>
      <c r="B6798" t="s">
        <v>14590</v>
      </c>
      <c r="C6798" t="s">
        <v>14590</v>
      </c>
      <c r="D6798">
        <v>68</v>
      </c>
      <c r="E6798">
        <v>62</v>
      </c>
      <c r="F6798">
        <v>68</v>
      </c>
      <c r="G6798">
        <v>62</v>
      </c>
      <c r="H6798">
        <v>1</v>
      </c>
      <c r="I6798">
        <v>1</v>
      </c>
      <c r="J6798">
        <v>10</v>
      </c>
      <c r="K6798" s="194">
        <v>10</v>
      </c>
      <c r="L6798" t="s">
        <v>1079</v>
      </c>
      <c r="M6798" t="s">
        <v>1079</v>
      </c>
      <c r="N6798">
        <v>30231</v>
      </c>
      <c r="O6798" t="s">
        <v>7876</v>
      </c>
      <c r="P6798" t="s">
        <v>15596</v>
      </c>
      <c r="Q6798">
        <v>30.231000000000002</v>
      </c>
      <c r="R6798" s="117" t="s">
        <v>15530</v>
      </c>
      <c r="S6798" s="117" t="s">
        <v>14596</v>
      </c>
      <c r="T6798" t="s">
        <v>17448</v>
      </c>
      <c r="U6798" t="s">
        <v>10772</v>
      </c>
    </row>
    <row r="6799" spans="1:21">
      <c r="A6799" s="117" t="s">
        <v>19289</v>
      </c>
      <c r="B6799" t="s">
        <v>14590</v>
      </c>
      <c r="C6799" t="s">
        <v>14590</v>
      </c>
      <c r="D6799">
        <v>80</v>
      </c>
      <c r="E6799">
        <v>74</v>
      </c>
      <c r="F6799">
        <v>80</v>
      </c>
      <c r="G6799">
        <v>74</v>
      </c>
      <c r="H6799">
        <v>1</v>
      </c>
      <c r="I6799">
        <v>1</v>
      </c>
      <c r="J6799">
        <v>0</v>
      </c>
      <c r="K6799" s="194">
        <v>0</v>
      </c>
      <c r="L6799" t="s">
        <v>1079</v>
      </c>
      <c r="M6799" t="s">
        <v>1079</v>
      </c>
      <c r="N6799">
        <v>40000</v>
      </c>
      <c r="O6799" t="s">
        <v>7876</v>
      </c>
      <c r="P6799" t="s">
        <v>19290</v>
      </c>
      <c r="Q6799">
        <v>40</v>
      </c>
      <c r="R6799" s="117" t="s">
        <v>15530</v>
      </c>
      <c r="S6799" s="117" t="s">
        <v>14596</v>
      </c>
      <c r="T6799" t="s">
        <v>17448</v>
      </c>
      <c r="U6799" t="s">
        <v>10772</v>
      </c>
    </row>
    <row r="6800" spans="1:21">
      <c r="A6800" s="117" t="s">
        <v>19291</v>
      </c>
      <c r="B6800" t="s">
        <v>14590</v>
      </c>
      <c r="C6800" t="s">
        <v>14590</v>
      </c>
      <c r="D6800">
        <v>70</v>
      </c>
      <c r="E6800">
        <v>64</v>
      </c>
      <c r="F6800">
        <v>70</v>
      </c>
      <c r="G6800">
        <v>64</v>
      </c>
      <c r="H6800">
        <v>1</v>
      </c>
      <c r="I6800">
        <v>1</v>
      </c>
      <c r="J6800">
        <v>0</v>
      </c>
      <c r="K6800" s="194">
        <v>0</v>
      </c>
      <c r="L6800" t="s">
        <v>1079</v>
      </c>
      <c r="M6800" t="s">
        <v>1079</v>
      </c>
      <c r="N6800">
        <v>40000</v>
      </c>
      <c r="O6800" t="s">
        <v>7876</v>
      </c>
      <c r="P6800" t="s">
        <v>19290</v>
      </c>
      <c r="Q6800">
        <v>40</v>
      </c>
      <c r="R6800" s="117" t="s">
        <v>15530</v>
      </c>
      <c r="S6800" s="117" t="s">
        <v>14596</v>
      </c>
      <c r="T6800" t="s">
        <v>17448</v>
      </c>
      <c r="U6800" t="s">
        <v>10772</v>
      </c>
    </row>
    <row r="6801" spans="1:21">
      <c r="A6801" s="117" t="s">
        <v>19292</v>
      </c>
      <c r="B6801" t="s">
        <v>14590</v>
      </c>
      <c r="C6801" t="s">
        <v>14590</v>
      </c>
      <c r="D6801">
        <v>70</v>
      </c>
      <c r="E6801">
        <v>64</v>
      </c>
      <c r="F6801">
        <v>70</v>
      </c>
      <c r="G6801">
        <v>64</v>
      </c>
      <c r="H6801">
        <v>1</v>
      </c>
      <c r="I6801">
        <v>1</v>
      </c>
      <c r="J6801">
        <v>0</v>
      </c>
      <c r="K6801" s="194">
        <v>0</v>
      </c>
      <c r="L6801" t="s">
        <v>1079</v>
      </c>
      <c r="M6801" t="s">
        <v>1079</v>
      </c>
      <c r="N6801">
        <v>40000</v>
      </c>
      <c r="O6801" t="s">
        <v>7876</v>
      </c>
      <c r="P6801" t="s">
        <v>19290</v>
      </c>
      <c r="Q6801">
        <v>40</v>
      </c>
      <c r="R6801" s="117" t="s">
        <v>15530</v>
      </c>
      <c r="S6801" s="117" t="s">
        <v>14596</v>
      </c>
      <c r="T6801" t="s">
        <v>17448</v>
      </c>
      <c r="U6801" t="s">
        <v>10772</v>
      </c>
    </row>
    <row r="6802" spans="1:21">
      <c r="A6802" s="117" t="s">
        <v>19293</v>
      </c>
      <c r="B6802" t="s">
        <v>14590</v>
      </c>
      <c r="C6802" t="s">
        <v>14590</v>
      </c>
      <c r="D6802">
        <v>70</v>
      </c>
      <c r="E6802">
        <v>64</v>
      </c>
      <c r="F6802">
        <v>70</v>
      </c>
      <c r="G6802">
        <v>64</v>
      </c>
      <c r="H6802">
        <v>1</v>
      </c>
      <c r="I6802">
        <v>1</v>
      </c>
      <c r="J6802">
        <v>0</v>
      </c>
      <c r="K6802" s="194">
        <v>0</v>
      </c>
      <c r="L6802" t="s">
        <v>1079</v>
      </c>
      <c r="M6802" t="s">
        <v>1079</v>
      </c>
      <c r="N6802">
        <v>40000</v>
      </c>
      <c r="O6802" t="s">
        <v>7876</v>
      </c>
      <c r="P6802" t="s">
        <v>19290</v>
      </c>
      <c r="Q6802">
        <v>40</v>
      </c>
      <c r="R6802" s="117" t="s">
        <v>15530</v>
      </c>
      <c r="S6802" s="117" t="s">
        <v>14596</v>
      </c>
      <c r="T6802" t="s">
        <v>17448</v>
      </c>
      <c r="U6802" t="s">
        <v>10772</v>
      </c>
    </row>
    <row r="6803" spans="1:21">
      <c r="A6803" s="117" t="s">
        <v>19294</v>
      </c>
      <c r="B6803" t="s">
        <v>14590</v>
      </c>
      <c r="C6803" t="s">
        <v>14590</v>
      </c>
      <c r="D6803">
        <v>70</v>
      </c>
      <c r="E6803">
        <v>64</v>
      </c>
      <c r="F6803">
        <v>70</v>
      </c>
      <c r="G6803">
        <v>64</v>
      </c>
      <c r="H6803">
        <v>1</v>
      </c>
      <c r="I6803">
        <v>1</v>
      </c>
      <c r="J6803">
        <v>0</v>
      </c>
      <c r="K6803" s="194">
        <v>0</v>
      </c>
      <c r="L6803" t="s">
        <v>1079</v>
      </c>
      <c r="M6803" t="s">
        <v>1079</v>
      </c>
      <c r="N6803">
        <v>40000</v>
      </c>
      <c r="O6803" t="s">
        <v>7876</v>
      </c>
      <c r="P6803" t="s">
        <v>19290</v>
      </c>
      <c r="Q6803">
        <v>40</v>
      </c>
      <c r="R6803" s="117" t="s">
        <v>15530</v>
      </c>
      <c r="S6803" s="117" t="s">
        <v>14596</v>
      </c>
      <c r="T6803" t="s">
        <v>17448</v>
      </c>
      <c r="U6803" t="s">
        <v>10772</v>
      </c>
    </row>
    <row r="6804" spans="1:21">
      <c r="A6804" s="117" t="s">
        <v>19295</v>
      </c>
      <c r="B6804" t="s">
        <v>14590</v>
      </c>
      <c r="C6804" t="s">
        <v>14590</v>
      </c>
      <c r="D6804">
        <v>80</v>
      </c>
      <c r="E6804">
        <v>74</v>
      </c>
      <c r="F6804">
        <v>80</v>
      </c>
      <c r="G6804">
        <v>74</v>
      </c>
      <c r="H6804">
        <v>1</v>
      </c>
      <c r="I6804">
        <v>1</v>
      </c>
      <c r="J6804">
        <v>0</v>
      </c>
      <c r="K6804" s="194">
        <v>0</v>
      </c>
      <c r="L6804" t="s">
        <v>1079</v>
      </c>
      <c r="M6804" t="s">
        <v>1079</v>
      </c>
      <c r="N6804">
        <v>40000</v>
      </c>
      <c r="O6804" t="s">
        <v>7876</v>
      </c>
      <c r="P6804" t="s">
        <v>19290</v>
      </c>
      <c r="Q6804">
        <v>40</v>
      </c>
      <c r="R6804" s="117" t="s">
        <v>15530</v>
      </c>
      <c r="S6804" s="117" t="s">
        <v>14596</v>
      </c>
      <c r="T6804" t="s">
        <v>17448</v>
      </c>
      <c r="U6804" t="s">
        <v>10772</v>
      </c>
    </row>
    <row r="6805" spans="1:21">
      <c r="A6805" s="117" t="s">
        <v>19296</v>
      </c>
      <c r="B6805" t="s">
        <v>14590</v>
      </c>
      <c r="C6805" t="s">
        <v>14590</v>
      </c>
      <c r="D6805">
        <v>80</v>
      </c>
      <c r="E6805">
        <v>74</v>
      </c>
      <c r="F6805">
        <v>80</v>
      </c>
      <c r="G6805">
        <v>74</v>
      </c>
      <c r="H6805">
        <v>1</v>
      </c>
      <c r="I6805">
        <v>1</v>
      </c>
      <c r="J6805">
        <v>0</v>
      </c>
      <c r="K6805" s="194">
        <v>0</v>
      </c>
      <c r="L6805" t="s">
        <v>1079</v>
      </c>
      <c r="M6805" t="s">
        <v>1079</v>
      </c>
      <c r="N6805">
        <v>40000</v>
      </c>
      <c r="O6805" t="s">
        <v>7876</v>
      </c>
      <c r="P6805" t="s">
        <v>19290</v>
      </c>
      <c r="Q6805">
        <v>40</v>
      </c>
      <c r="R6805" s="117" t="s">
        <v>15530</v>
      </c>
      <c r="S6805" s="117" t="s">
        <v>14596</v>
      </c>
      <c r="T6805" t="s">
        <v>17448</v>
      </c>
      <c r="U6805" t="s">
        <v>10772</v>
      </c>
    </row>
    <row r="6806" spans="1:21">
      <c r="A6806" s="117" t="s">
        <v>19297</v>
      </c>
      <c r="B6806" t="s">
        <v>14590</v>
      </c>
      <c r="C6806" t="s">
        <v>14590</v>
      </c>
      <c r="D6806">
        <v>80</v>
      </c>
      <c r="E6806">
        <v>74</v>
      </c>
      <c r="F6806">
        <v>80</v>
      </c>
      <c r="G6806">
        <v>74</v>
      </c>
      <c r="H6806">
        <v>1</v>
      </c>
      <c r="I6806">
        <v>1</v>
      </c>
      <c r="J6806">
        <v>0</v>
      </c>
      <c r="K6806" s="194">
        <v>0</v>
      </c>
      <c r="L6806" t="s">
        <v>1079</v>
      </c>
      <c r="M6806" t="s">
        <v>1079</v>
      </c>
      <c r="N6806">
        <v>40000</v>
      </c>
      <c r="O6806" t="s">
        <v>7876</v>
      </c>
      <c r="P6806" t="s">
        <v>19290</v>
      </c>
      <c r="Q6806">
        <v>40</v>
      </c>
      <c r="R6806" s="117" t="s">
        <v>15530</v>
      </c>
      <c r="S6806" s="117" t="s">
        <v>14596</v>
      </c>
      <c r="T6806" t="s">
        <v>17448</v>
      </c>
      <c r="U6806" t="s">
        <v>10772</v>
      </c>
    </row>
    <row r="6807" spans="1:21">
      <c r="A6807" s="117" t="s">
        <v>3548</v>
      </c>
      <c r="B6807" t="s">
        <v>14590</v>
      </c>
      <c r="C6807" t="s">
        <v>14590</v>
      </c>
      <c r="D6807">
        <v>82</v>
      </c>
      <c r="E6807">
        <v>76</v>
      </c>
      <c r="F6807">
        <v>82</v>
      </c>
      <c r="G6807">
        <v>76</v>
      </c>
      <c r="H6807">
        <v>12</v>
      </c>
      <c r="I6807">
        <v>12</v>
      </c>
      <c r="J6807">
        <v>48</v>
      </c>
      <c r="K6807" s="194">
        <v>48</v>
      </c>
      <c r="L6807" t="s">
        <v>1082</v>
      </c>
      <c r="M6807" t="s">
        <v>1082</v>
      </c>
      <c r="N6807">
        <v>120</v>
      </c>
      <c r="O6807" t="s">
        <v>7876</v>
      </c>
      <c r="P6807" t="s">
        <v>8893</v>
      </c>
      <c r="Q6807">
        <v>0.12</v>
      </c>
      <c r="R6807" s="117" t="s">
        <v>14620</v>
      </c>
      <c r="S6807" s="117" t="s">
        <v>14621</v>
      </c>
      <c r="T6807" t="s">
        <v>17448</v>
      </c>
      <c r="U6807" t="s">
        <v>10772</v>
      </c>
    </row>
    <row r="6808" spans="1:21">
      <c r="A6808" s="117" t="s">
        <v>15603</v>
      </c>
      <c r="B6808" t="s">
        <v>14590</v>
      </c>
      <c r="C6808" t="s">
        <v>14593</v>
      </c>
      <c r="D6808">
        <v>82</v>
      </c>
      <c r="E6808">
        <v>76</v>
      </c>
      <c r="F6808" t="e">
        <v>#N/A</v>
      </c>
      <c r="G6808" t="e">
        <v>#N/A</v>
      </c>
      <c r="H6808">
        <v>1</v>
      </c>
      <c r="I6808">
        <v>1</v>
      </c>
      <c r="J6808">
        <v>3</v>
      </c>
      <c r="K6808" s="194" t="e">
        <v>#N/A</v>
      </c>
      <c r="L6808" t="s">
        <v>1086</v>
      </c>
      <c r="M6808" t="s">
        <v>1086</v>
      </c>
      <c r="N6808">
        <v>672</v>
      </c>
      <c r="O6808" t="s">
        <v>7876</v>
      </c>
      <c r="P6808" t="s">
        <v>15604</v>
      </c>
      <c r="Q6808">
        <v>0.67200000000000004</v>
      </c>
      <c r="R6808" s="117" t="s">
        <v>14620</v>
      </c>
      <c r="S6808" s="117" t="s">
        <v>14621</v>
      </c>
      <c r="T6808" t="s">
        <v>17448</v>
      </c>
      <c r="U6808" t="s">
        <v>10772</v>
      </c>
    </row>
    <row r="6809" spans="1:21">
      <c r="A6809" s="117" t="s">
        <v>3549</v>
      </c>
      <c r="B6809" t="s">
        <v>14590</v>
      </c>
      <c r="C6809" t="s">
        <v>14590</v>
      </c>
      <c r="D6809">
        <v>82</v>
      </c>
      <c r="E6809">
        <v>76</v>
      </c>
      <c r="F6809">
        <v>82</v>
      </c>
      <c r="G6809">
        <v>76</v>
      </c>
      <c r="H6809">
        <v>1</v>
      </c>
      <c r="I6809">
        <v>1</v>
      </c>
      <c r="J6809">
        <v>160</v>
      </c>
      <c r="K6809" s="194">
        <v>160</v>
      </c>
      <c r="L6809" t="s">
        <v>1079</v>
      </c>
      <c r="M6809" t="s">
        <v>1079</v>
      </c>
      <c r="N6809">
        <v>72</v>
      </c>
      <c r="O6809" t="s">
        <v>7876</v>
      </c>
      <c r="P6809" t="s">
        <v>8894</v>
      </c>
      <c r="Q6809">
        <v>7.1999999999999995E-2</v>
      </c>
      <c r="R6809" s="117" t="s">
        <v>14620</v>
      </c>
      <c r="S6809" s="117" t="s">
        <v>14621</v>
      </c>
      <c r="T6809" t="s">
        <v>17448</v>
      </c>
      <c r="U6809" t="s">
        <v>10772</v>
      </c>
    </row>
    <row r="6810" spans="1:21">
      <c r="A6810" s="117" t="s">
        <v>19298</v>
      </c>
      <c r="B6810" t="s">
        <v>14590</v>
      </c>
      <c r="C6810" t="s">
        <v>14590</v>
      </c>
      <c r="D6810">
        <v>45</v>
      </c>
      <c r="E6810">
        <v>39</v>
      </c>
      <c r="F6810">
        <v>45</v>
      </c>
      <c r="G6810">
        <v>39</v>
      </c>
      <c r="H6810">
        <v>1</v>
      </c>
      <c r="I6810">
        <v>1</v>
      </c>
      <c r="J6810">
        <v>0</v>
      </c>
      <c r="K6810" s="194">
        <v>0</v>
      </c>
      <c r="L6810" t="s">
        <v>1112</v>
      </c>
      <c r="M6810" t="s">
        <v>1112</v>
      </c>
      <c r="N6810">
        <v>1000</v>
      </c>
      <c r="O6810" t="s">
        <v>7876</v>
      </c>
      <c r="P6810" t="s">
        <v>18269</v>
      </c>
      <c r="Q6810">
        <v>1</v>
      </c>
      <c r="R6810" s="117" t="s">
        <v>15344</v>
      </c>
      <c r="S6810" s="117" t="s">
        <v>15345</v>
      </c>
      <c r="T6810" t="s">
        <v>12150</v>
      </c>
      <c r="U6810" t="s">
        <v>10772</v>
      </c>
    </row>
    <row r="6811" spans="1:21">
      <c r="A6811" s="117" t="s">
        <v>16424</v>
      </c>
      <c r="B6811" t="s">
        <v>14590</v>
      </c>
      <c r="C6811" t="s">
        <v>14590</v>
      </c>
      <c r="D6811">
        <v>21</v>
      </c>
      <c r="E6811">
        <v>15</v>
      </c>
      <c r="F6811">
        <v>21</v>
      </c>
      <c r="G6811">
        <v>15</v>
      </c>
      <c r="H6811">
        <v>1</v>
      </c>
      <c r="I6811">
        <v>1</v>
      </c>
      <c r="J6811">
        <v>0</v>
      </c>
      <c r="K6811" s="194">
        <v>0</v>
      </c>
      <c r="L6811" t="s">
        <v>1075</v>
      </c>
      <c r="M6811" t="s">
        <v>1075</v>
      </c>
      <c r="N6811">
        <v>2</v>
      </c>
      <c r="O6811" t="s">
        <v>7876</v>
      </c>
      <c r="P6811" t="s">
        <v>7877</v>
      </c>
      <c r="Q6811">
        <v>2E-3</v>
      </c>
      <c r="R6811" s="117" t="s">
        <v>14605</v>
      </c>
      <c r="S6811" s="117" t="s">
        <v>14615</v>
      </c>
      <c r="T6811" t="e">
        <v>#N/A</v>
      </c>
      <c r="U6811" t="s">
        <v>10772</v>
      </c>
    </row>
    <row r="6812" spans="1:21">
      <c r="A6812" s="117" t="s">
        <v>16425</v>
      </c>
      <c r="B6812" t="s">
        <v>14590</v>
      </c>
      <c r="C6812" t="s">
        <v>14590</v>
      </c>
      <c r="D6812">
        <v>21</v>
      </c>
      <c r="E6812">
        <v>15</v>
      </c>
      <c r="F6812">
        <v>21</v>
      </c>
      <c r="G6812">
        <v>15</v>
      </c>
      <c r="H6812">
        <v>1</v>
      </c>
      <c r="I6812">
        <v>1</v>
      </c>
      <c r="J6812">
        <v>0</v>
      </c>
      <c r="K6812" s="194">
        <v>0</v>
      </c>
      <c r="L6812" t="s">
        <v>1075</v>
      </c>
      <c r="M6812" t="s">
        <v>1075</v>
      </c>
      <c r="N6812">
        <v>2</v>
      </c>
      <c r="O6812" t="s">
        <v>7876</v>
      </c>
      <c r="P6812" t="s">
        <v>7877</v>
      </c>
      <c r="Q6812">
        <v>2E-3</v>
      </c>
      <c r="R6812" s="117" t="s">
        <v>14605</v>
      </c>
      <c r="S6812" s="117" t="s">
        <v>14615</v>
      </c>
      <c r="T6812" t="e">
        <v>#N/A</v>
      </c>
      <c r="U6812" t="s">
        <v>10772</v>
      </c>
    </row>
    <row r="6813" spans="1:21">
      <c r="A6813" s="117" t="s">
        <v>3550</v>
      </c>
      <c r="B6813" t="s">
        <v>14590</v>
      </c>
      <c r="C6813" t="s">
        <v>14590</v>
      </c>
      <c r="D6813">
        <v>82</v>
      </c>
      <c r="E6813">
        <v>76</v>
      </c>
      <c r="F6813">
        <v>82</v>
      </c>
      <c r="G6813">
        <v>76</v>
      </c>
      <c r="H6813">
        <v>1</v>
      </c>
      <c r="I6813">
        <v>1</v>
      </c>
      <c r="J6813">
        <v>120</v>
      </c>
      <c r="K6813" s="194">
        <v>120</v>
      </c>
      <c r="L6813" t="s">
        <v>1106</v>
      </c>
      <c r="M6813" t="s">
        <v>1106</v>
      </c>
      <c r="N6813">
        <v>85.9</v>
      </c>
      <c r="O6813" t="s">
        <v>7876</v>
      </c>
      <c r="P6813" t="s">
        <v>8895</v>
      </c>
      <c r="Q6813">
        <v>8.5900000000000004E-2</v>
      </c>
      <c r="R6813" s="117" t="s">
        <v>14620</v>
      </c>
      <c r="S6813" s="117" t="s">
        <v>14621</v>
      </c>
      <c r="T6813" t="s">
        <v>17448</v>
      </c>
      <c r="U6813" t="s">
        <v>10772</v>
      </c>
    </row>
    <row r="6814" spans="1:21">
      <c r="A6814" s="117" t="s">
        <v>3551</v>
      </c>
      <c r="B6814" t="s">
        <v>14590</v>
      </c>
      <c r="C6814" t="s">
        <v>14590</v>
      </c>
      <c r="D6814">
        <v>82</v>
      </c>
      <c r="E6814">
        <v>76</v>
      </c>
      <c r="F6814">
        <v>82</v>
      </c>
      <c r="G6814">
        <v>76</v>
      </c>
      <c r="H6814">
        <v>1</v>
      </c>
      <c r="I6814">
        <v>1</v>
      </c>
      <c r="J6814">
        <v>9999</v>
      </c>
      <c r="K6814" s="194">
        <v>9999</v>
      </c>
      <c r="L6814" t="s">
        <v>1106</v>
      </c>
      <c r="M6814" t="s">
        <v>1106</v>
      </c>
      <c r="N6814">
        <v>270</v>
      </c>
      <c r="O6814" t="s">
        <v>7876</v>
      </c>
      <c r="P6814" t="s">
        <v>15605</v>
      </c>
      <c r="Q6814">
        <v>0.27</v>
      </c>
      <c r="R6814" s="117" t="s">
        <v>14620</v>
      </c>
      <c r="S6814" s="117" t="s">
        <v>14621</v>
      </c>
      <c r="T6814" t="s">
        <v>17448</v>
      </c>
      <c r="U6814" t="s">
        <v>10772</v>
      </c>
    </row>
    <row r="6815" spans="1:21">
      <c r="A6815" s="117" t="s">
        <v>3552</v>
      </c>
      <c r="B6815" t="s">
        <v>14590</v>
      </c>
      <c r="C6815" t="s">
        <v>14590</v>
      </c>
      <c r="D6815">
        <v>82</v>
      </c>
      <c r="E6815">
        <v>76</v>
      </c>
      <c r="F6815">
        <v>82</v>
      </c>
      <c r="G6815">
        <v>76</v>
      </c>
      <c r="H6815">
        <v>1</v>
      </c>
      <c r="I6815">
        <v>1</v>
      </c>
      <c r="J6815">
        <v>50</v>
      </c>
      <c r="K6815" s="194">
        <v>50</v>
      </c>
      <c r="L6815" t="s">
        <v>1079</v>
      </c>
      <c r="M6815" t="s">
        <v>1079</v>
      </c>
      <c r="N6815">
        <v>24</v>
      </c>
      <c r="O6815" t="s">
        <v>7876</v>
      </c>
      <c r="P6815" t="s">
        <v>15606</v>
      </c>
      <c r="Q6815">
        <v>2.4E-2</v>
      </c>
      <c r="R6815" s="117" t="s">
        <v>14620</v>
      </c>
      <c r="S6815" s="117" t="s">
        <v>14621</v>
      </c>
      <c r="T6815" t="s">
        <v>17448</v>
      </c>
      <c r="U6815" t="s">
        <v>10772</v>
      </c>
    </row>
    <row r="6816" spans="1:21">
      <c r="A6816" s="117" t="s">
        <v>10826</v>
      </c>
      <c r="B6816" t="s">
        <v>14590</v>
      </c>
      <c r="C6816" t="s">
        <v>14590</v>
      </c>
      <c r="D6816">
        <v>82</v>
      </c>
      <c r="E6816">
        <v>76</v>
      </c>
      <c r="F6816">
        <v>82</v>
      </c>
      <c r="G6816">
        <v>76</v>
      </c>
      <c r="H6816">
        <v>1</v>
      </c>
      <c r="I6816">
        <v>1</v>
      </c>
      <c r="J6816">
        <v>30</v>
      </c>
      <c r="K6816" s="194">
        <v>30</v>
      </c>
      <c r="L6816" t="s">
        <v>1079</v>
      </c>
      <c r="M6816" t="s">
        <v>1079</v>
      </c>
      <c r="N6816">
        <v>13</v>
      </c>
      <c r="O6816" t="s">
        <v>7876</v>
      </c>
      <c r="P6816" t="s">
        <v>10901</v>
      </c>
      <c r="Q6816">
        <v>1.2999999999999999E-2</v>
      </c>
      <c r="R6816" s="117" t="s">
        <v>14620</v>
      </c>
      <c r="S6816" s="117" t="s">
        <v>14621</v>
      </c>
      <c r="T6816" t="s">
        <v>17448</v>
      </c>
      <c r="U6816" t="s">
        <v>10772</v>
      </c>
    </row>
    <row r="6817" spans="1:21">
      <c r="A6817" s="117" t="s">
        <v>3553</v>
      </c>
      <c r="B6817" t="s">
        <v>14590</v>
      </c>
      <c r="C6817" t="s">
        <v>14590</v>
      </c>
      <c r="D6817">
        <v>82</v>
      </c>
      <c r="E6817">
        <v>76</v>
      </c>
      <c r="F6817">
        <v>82</v>
      </c>
      <c r="G6817">
        <v>76</v>
      </c>
      <c r="H6817">
        <v>1</v>
      </c>
      <c r="I6817">
        <v>1</v>
      </c>
      <c r="J6817">
        <v>725</v>
      </c>
      <c r="K6817" s="194">
        <v>725</v>
      </c>
      <c r="L6817" t="s">
        <v>1079</v>
      </c>
      <c r="M6817" t="s">
        <v>1079</v>
      </c>
      <c r="N6817">
        <v>12</v>
      </c>
      <c r="O6817" t="s">
        <v>7876</v>
      </c>
      <c r="P6817" t="s">
        <v>15607</v>
      </c>
      <c r="Q6817">
        <v>1.2E-2</v>
      </c>
      <c r="R6817" s="117" t="s">
        <v>14620</v>
      </c>
      <c r="S6817" s="117" t="s">
        <v>14621</v>
      </c>
      <c r="T6817" t="s">
        <v>17448</v>
      </c>
      <c r="U6817" t="s">
        <v>10772</v>
      </c>
    </row>
    <row r="6818" spans="1:21">
      <c r="A6818" s="117" t="s">
        <v>19908</v>
      </c>
      <c r="B6818" t="s">
        <v>14590</v>
      </c>
      <c r="C6818" t="s">
        <v>14590</v>
      </c>
      <c r="D6818">
        <v>82</v>
      </c>
      <c r="E6818">
        <v>76</v>
      </c>
      <c r="F6818">
        <v>82</v>
      </c>
      <c r="G6818">
        <v>76</v>
      </c>
      <c r="H6818">
        <v>1</v>
      </c>
      <c r="I6818">
        <v>1</v>
      </c>
      <c r="J6818">
        <v>26</v>
      </c>
      <c r="K6818" s="194">
        <v>26</v>
      </c>
      <c r="L6818" t="s">
        <v>1079</v>
      </c>
      <c r="M6818" t="s">
        <v>1079</v>
      </c>
      <c r="N6818">
        <v>228</v>
      </c>
      <c r="O6818" t="s">
        <v>7876</v>
      </c>
      <c r="P6818" t="s">
        <v>19909</v>
      </c>
      <c r="Q6818">
        <v>0.22800000000000001</v>
      </c>
      <c r="R6818" s="117" t="s">
        <v>14620</v>
      </c>
      <c r="S6818" s="117" t="s">
        <v>14621</v>
      </c>
      <c r="T6818" t="s">
        <v>17448</v>
      </c>
      <c r="U6818" t="s">
        <v>10772</v>
      </c>
    </row>
    <row r="6819" spans="1:21">
      <c r="A6819" s="117" t="s">
        <v>3554</v>
      </c>
      <c r="B6819" t="s">
        <v>14590</v>
      </c>
      <c r="C6819" t="s">
        <v>14590</v>
      </c>
      <c r="D6819">
        <v>82</v>
      </c>
      <c r="E6819">
        <v>76</v>
      </c>
      <c r="F6819">
        <v>82</v>
      </c>
      <c r="G6819">
        <v>76</v>
      </c>
      <c r="H6819">
        <v>1</v>
      </c>
      <c r="I6819">
        <v>1</v>
      </c>
      <c r="J6819">
        <v>201</v>
      </c>
      <c r="K6819" s="194">
        <v>201</v>
      </c>
      <c r="L6819" t="s">
        <v>1079</v>
      </c>
      <c r="M6819" t="s">
        <v>1079</v>
      </c>
      <c r="N6819">
        <v>73</v>
      </c>
      <c r="O6819" t="s">
        <v>7876</v>
      </c>
      <c r="P6819" t="s">
        <v>8896</v>
      </c>
      <c r="Q6819">
        <v>7.2999999999999995E-2</v>
      </c>
      <c r="R6819" s="117" t="s">
        <v>14620</v>
      </c>
      <c r="S6819" s="117" t="s">
        <v>14621</v>
      </c>
      <c r="T6819" t="s">
        <v>17448</v>
      </c>
      <c r="U6819" t="s">
        <v>10772</v>
      </c>
    </row>
    <row r="6820" spans="1:21">
      <c r="A6820" s="117" t="s">
        <v>3555</v>
      </c>
      <c r="B6820" t="s">
        <v>14590</v>
      </c>
      <c r="C6820" t="s">
        <v>14590</v>
      </c>
      <c r="D6820">
        <v>82</v>
      </c>
      <c r="E6820">
        <v>76</v>
      </c>
      <c r="F6820">
        <v>82</v>
      </c>
      <c r="G6820">
        <v>76</v>
      </c>
      <c r="H6820">
        <v>1</v>
      </c>
      <c r="I6820">
        <v>1</v>
      </c>
      <c r="J6820">
        <v>76</v>
      </c>
      <c r="K6820" s="194">
        <v>76</v>
      </c>
      <c r="L6820" t="s">
        <v>1079</v>
      </c>
      <c r="M6820" t="s">
        <v>1079</v>
      </c>
      <c r="N6820">
        <v>164</v>
      </c>
      <c r="O6820" t="s">
        <v>7876</v>
      </c>
      <c r="P6820" t="s">
        <v>15608</v>
      </c>
      <c r="Q6820">
        <v>0.16400000000000001</v>
      </c>
      <c r="R6820" s="117" t="s">
        <v>14620</v>
      </c>
      <c r="S6820" s="117" t="s">
        <v>14621</v>
      </c>
      <c r="T6820" t="s">
        <v>17448</v>
      </c>
      <c r="U6820" t="s">
        <v>10772</v>
      </c>
    </row>
    <row r="6821" spans="1:21">
      <c r="A6821" s="117" t="s">
        <v>3556</v>
      </c>
      <c r="B6821" t="s">
        <v>14590</v>
      </c>
      <c r="C6821" t="s">
        <v>14590</v>
      </c>
      <c r="D6821">
        <v>82</v>
      </c>
      <c r="E6821">
        <v>76</v>
      </c>
      <c r="F6821">
        <v>82</v>
      </c>
      <c r="G6821">
        <v>76</v>
      </c>
      <c r="H6821">
        <v>1</v>
      </c>
      <c r="I6821">
        <v>1</v>
      </c>
      <c r="J6821">
        <v>54</v>
      </c>
      <c r="K6821" s="194">
        <v>54</v>
      </c>
      <c r="L6821" t="s">
        <v>1079</v>
      </c>
      <c r="M6821" t="s">
        <v>1079</v>
      </c>
      <c r="N6821">
        <v>460</v>
      </c>
      <c r="O6821" t="s">
        <v>7876</v>
      </c>
      <c r="P6821" t="s">
        <v>8897</v>
      </c>
      <c r="Q6821">
        <v>0.46</v>
      </c>
      <c r="R6821" s="117" t="s">
        <v>14620</v>
      </c>
      <c r="S6821" s="117" t="s">
        <v>14621</v>
      </c>
      <c r="T6821" t="s">
        <v>17448</v>
      </c>
      <c r="U6821" t="s">
        <v>10772</v>
      </c>
    </row>
    <row r="6822" spans="1:21">
      <c r="A6822" s="117" t="s">
        <v>25011</v>
      </c>
      <c r="B6822" t="s">
        <v>14590</v>
      </c>
      <c r="C6822" t="s">
        <v>14590</v>
      </c>
      <c r="D6822">
        <v>26</v>
      </c>
      <c r="E6822">
        <v>20</v>
      </c>
      <c r="F6822">
        <v>26</v>
      </c>
      <c r="G6822">
        <v>20</v>
      </c>
      <c r="H6822">
        <v>1</v>
      </c>
      <c r="I6822">
        <v>1</v>
      </c>
      <c r="J6822">
        <v>10</v>
      </c>
      <c r="K6822" s="194">
        <v>10</v>
      </c>
      <c r="L6822" t="s">
        <v>1079</v>
      </c>
      <c r="M6822" t="s">
        <v>1079</v>
      </c>
      <c r="N6822">
        <v>1198</v>
      </c>
      <c r="O6822" t="s">
        <v>7876</v>
      </c>
      <c r="P6822" t="s">
        <v>25012</v>
      </c>
      <c r="Q6822">
        <v>1.198</v>
      </c>
      <c r="R6822" s="117" t="s">
        <v>14620</v>
      </c>
      <c r="S6822" s="117" t="s">
        <v>14621</v>
      </c>
      <c r="T6822" t="s">
        <v>17448</v>
      </c>
      <c r="U6822" t="s">
        <v>10772</v>
      </c>
    </row>
    <row r="6823" spans="1:21">
      <c r="A6823" s="117" t="s">
        <v>3557</v>
      </c>
      <c r="B6823" t="s">
        <v>14590</v>
      </c>
      <c r="C6823" t="s">
        <v>14590</v>
      </c>
      <c r="D6823">
        <v>82</v>
      </c>
      <c r="E6823">
        <v>76</v>
      </c>
      <c r="F6823">
        <v>82</v>
      </c>
      <c r="G6823">
        <v>76</v>
      </c>
      <c r="H6823">
        <v>1</v>
      </c>
      <c r="I6823">
        <v>1</v>
      </c>
      <c r="J6823">
        <v>27</v>
      </c>
      <c r="K6823" s="194">
        <v>27</v>
      </c>
      <c r="L6823" t="s">
        <v>1079</v>
      </c>
      <c r="M6823" t="s">
        <v>1079</v>
      </c>
      <c r="N6823">
        <v>1737</v>
      </c>
      <c r="O6823" t="s">
        <v>7876</v>
      </c>
      <c r="P6823" t="s">
        <v>8898</v>
      </c>
      <c r="Q6823">
        <v>1.7370000000000001</v>
      </c>
      <c r="R6823" s="117" t="s">
        <v>14620</v>
      </c>
      <c r="S6823" s="117" t="s">
        <v>14621</v>
      </c>
      <c r="T6823" t="s">
        <v>17448</v>
      </c>
      <c r="U6823" t="s">
        <v>10772</v>
      </c>
    </row>
    <row r="6824" spans="1:21">
      <c r="A6824" s="117" t="s">
        <v>14373</v>
      </c>
      <c r="B6824" t="s">
        <v>14590</v>
      </c>
      <c r="C6824" t="s">
        <v>14590</v>
      </c>
      <c r="D6824">
        <v>82</v>
      </c>
      <c r="E6824">
        <v>76</v>
      </c>
      <c r="F6824">
        <v>82</v>
      </c>
      <c r="G6824">
        <v>76</v>
      </c>
      <c r="H6824">
        <v>1</v>
      </c>
      <c r="I6824">
        <v>1</v>
      </c>
      <c r="J6824">
        <v>13</v>
      </c>
      <c r="K6824" s="194">
        <v>13</v>
      </c>
      <c r="L6824" t="s">
        <v>1079</v>
      </c>
      <c r="M6824" t="s">
        <v>1079</v>
      </c>
      <c r="N6824">
        <v>1721</v>
      </c>
      <c r="O6824" t="s">
        <v>7876</v>
      </c>
      <c r="P6824" t="s">
        <v>15609</v>
      </c>
      <c r="Q6824">
        <v>1.7210000000000001</v>
      </c>
      <c r="R6824" s="117" t="s">
        <v>14620</v>
      </c>
      <c r="S6824" s="117" t="s">
        <v>14621</v>
      </c>
      <c r="T6824" t="s">
        <v>17448</v>
      </c>
      <c r="U6824" t="s">
        <v>10772</v>
      </c>
    </row>
    <row r="6825" spans="1:21">
      <c r="A6825" s="117" t="s">
        <v>3558</v>
      </c>
      <c r="B6825" t="s">
        <v>14590</v>
      </c>
      <c r="C6825" t="s">
        <v>14590</v>
      </c>
      <c r="D6825">
        <v>82</v>
      </c>
      <c r="E6825">
        <v>76</v>
      </c>
      <c r="F6825">
        <v>82</v>
      </c>
      <c r="G6825">
        <v>76</v>
      </c>
      <c r="H6825">
        <v>1</v>
      </c>
      <c r="I6825">
        <v>1</v>
      </c>
      <c r="J6825">
        <v>312</v>
      </c>
      <c r="K6825" s="194">
        <v>312</v>
      </c>
      <c r="L6825" t="s">
        <v>1079</v>
      </c>
      <c r="M6825" t="s">
        <v>1079</v>
      </c>
      <c r="N6825">
        <v>254</v>
      </c>
      <c r="O6825" t="s">
        <v>7876</v>
      </c>
      <c r="P6825" t="s">
        <v>15610</v>
      </c>
      <c r="Q6825">
        <v>0.254</v>
      </c>
      <c r="R6825" s="117" t="s">
        <v>14620</v>
      </c>
      <c r="S6825" s="117" t="s">
        <v>14621</v>
      </c>
      <c r="T6825" t="s">
        <v>17448</v>
      </c>
      <c r="U6825" t="s">
        <v>10772</v>
      </c>
    </row>
    <row r="6826" spans="1:21">
      <c r="A6826" s="117" t="s">
        <v>15611</v>
      </c>
      <c r="B6826" t="s">
        <v>14590</v>
      </c>
      <c r="C6826" t="s">
        <v>14590</v>
      </c>
      <c r="D6826">
        <v>82</v>
      </c>
      <c r="E6826">
        <v>76</v>
      </c>
      <c r="F6826">
        <v>82</v>
      </c>
      <c r="G6826">
        <v>76</v>
      </c>
      <c r="H6826">
        <v>1</v>
      </c>
      <c r="I6826">
        <v>1</v>
      </c>
      <c r="J6826">
        <v>205</v>
      </c>
      <c r="K6826" s="194">
        <v>205</v>
      </c>
      <c r="L6826" t="s">
        <v>1079</v>
      </c>
      <c r="M6826" t="s">
        <v>1079</v>
      </c>
      <c r="N6826">
        <v>312</v>
      </c>
      <c r="O6826" t="s">
        <v>7876</v>
      </c>
      <c r="P6826" t="s">
        <v>15612</v>
      </c>
      <c r="Q6826">
        <v>0.312</v>
      </c>
      <c r="R6826" s="117" t="s">
        <v>14620</v>
      </c>
      <c r="S6826" s="117" t="s">
        <v>14621</v>
      </c>
      <c r="T6826" t="s">
        <v>17448</v>
      </c>
      <c r="U6826" t="s">
        <v>10772</v>
      </c>
    </row>
    <row r="6827" spans="1:21">
      <c r="A6827" s="117" t="s">
        <v>3559</v>
      </c>
      <c r="B6827" t="s">
        <v>14590</v>
      </c>
      <c r="C6827" t="s">
        <v>14590</v>
      </c>
      <c r="D6827">
        <v>82</v>
      </c>
      <c r="E6827">
        <v>76</v>
      </c>
      <c r="F6827">
        <v>82</v>
      </c>
      <c r="G6827">
        <v>76</v>
      </c>
      <c r="H6827">
        <v>1</v>
      </c>
      <c r="I6827">
        <v>1</v>
      </c>
      <c r="J6827">
        <v>150</v>
      </c>
      <c r="K6827" s="194">
        <v>150</v>
      </c>
      <c r="L6827" t="s">
        <v>1079</v>
      </c>
      <c r="M6827" t="s">
        <v>1079</v>
      </c>
      <c r="N6827">
        <v>160</v>
      </c>
      <c r="O6827" t="s">
        <v>7876</v>
      </c>
      <c r="P6827" t="s">
        <v>15022</v>
      </c>
      <c r="Q6827">
        <v>0.16</v>
      </c>
      <c r="R6827" s="117" t="s">
        <v>14620</v>
      </c>
      <c r="S6827" s="117" t="s">
        <v>14621</v>
      </c>
      <c r="T6827" t="s">
        <v>17448</v>
      </c>
      <c r="U6827" t="s">
        <v>10772</v>
      </c>
    </row>
    <row r="6828" spans="1:21">
      <c r="A6828" s="117" t="s">
        <v>3560</v>
      </c>
      <c r="B6828" t="s">
        <v>14590</v>
      </c>
      <c r="C6828" t="s">
        <v>14590</v>
      </c>
      <c r="D6828">
        <v>82</v>
      </c>
      <c r="E6828">
        <v>76</v>
      </c>
      <c r="F6828">
        <v>82</v>
      </c>
      <c r="G6828">
        <v>76</v>
      </c>
      <c r="H6828">
        <v>1</v>
      </c>
      <c r="I6828">
        <v>1</v>
      </c>
      <c r="J6828">
        <v>7</v>
      </c>
      <c r="K6828" s="194">
        <v>7</v>
      </c>
      <c r="L6828" t="s">
        <v>1079</v>
      </c>
      <c r="M6828" t="s">
        <v>1079</v>
      </c>
      <c r="N6828">
        <v>365</v>
      </c>
      <c r="O6828" t="s">
        <v>7876</v>
      </c>
      <c r="P6828" t="s">
        <v>8899</v>
      </c>
      <c r="Q6828">
        <v>0.36499999999999999</v>
      </c>
      <c r="R6828" s="117" t="s">
        <v>14620</v>
      </c>
      <c r="S6828" s="117" t="s">
        <v>14621</v>
      </c>
      <c r="T6828" t="s">
        <v>17448</v>
      </c>
      <c r="U6828" t="s">
        <v>10772</v>
      </c>
    </row>
    <row r="6829" spans="1:21">
      <c r="A6829" s="117" t="s">
        <v>3561</v>
      </c>
      <c r="B6829" t="s">
        <v>14590</v>
      </c>
      <c r="C6829" t="s">
        <v>14590</v>
      </c>
      <c r="D6829">
        <v>82</v>
      </c>
      <c r="E6829">
        <v>76</v>
      </c>
      <c r="F6829">
        <v>82</v>
      </c>
      <c r="G6829">
        <v>76</v>
      </c>
      <c r="H6829">
        <v>1</v>
      </c>
      <c r="I6829">
        <v>1</v>
      </c>
      <c r="J6829">
        <v>10</v>
      </c>
      <c r="K6829" s="194">
        <v>10</v>
      </c>
      <c r="L6829" t="s">
        <v>1079</v>
      </c>
      <c r="M6829" t="s">
        <v>1079</v>
      </c>
      <c r="N6829">
        <v>450</v>
      </c>
      <c r="O6829" t="s">
        <v>7876</v>
      </c>
      <c r="P6829" t="s">
        <v>15022</v>
      </c>
      <c r="Q6829">
        <v>0.45</v>
      </c>
      <c r="R6829" s="117" t="s">
        <v>14620</v>
      </c>
      <c r="S6829" s="117" t="s">
        <v>14621</v>
      </c>
      <c r="T6829" t="s">
        <v>17448</v>
      </c>
      <c r="U6829" t="s">
        <v>10772</v>
      </c>
    </row>
    <row r="6830" spans="1:21">
      <c r="A6830" s="117" t="s">
        <v>3562</v>
      </c>
      <c r="B6830" t="s">
        <v>14590</v>
      </c>
      <c r="C6830" t="s">
        <v>14590</v>
      </c>
      <c r="D6830">
        <v>82</v>
      </c>
      <c r="E6830">
        <v>76</v>
      </c>
      <c r="F6830">
        <v>82</v>
      </c>
      <c r="G6830">
        <v>76</v>
      </c>
      <c r="H6830">
        <v>1</v>
      </c>
      <c r="I6830">
        <v>1</v>
      </c>
      <c r="J6830">
        <v>17</v>
      </c>
      <c r="K6830" s="194">
        <v>17</v>
      </c>
      <c r="L6830" t="s">
        <v>1079</v>
      </c>
      <c r="M6830" t="s">
        <v>1079</v>
      </c>
      <c r="N6830">
        <v>227</v>
      </c>
      <c r="O6830" t="s">
        <v>7876</v>
      </c>
      <c r="P6830" t="s">
        <v>8900</v>
      </c>
      <c r="Q6830">
        <v>0.22700000000000001</v>
      </c>
      <c r="R6830" s="117" t="s">
        <v>14605</v>
      </c>
      <c r="S6830" s="117" t="s">
        <v>14621</v>
      </c>
      <c r="T6830" t="s">
        <v>17448</v>
      </c>
      <c r="U6830" t="s">
        <v>10772</v>
      </c>
    </row>
    <row r="6831" spans="1:21">
      <c r="A6831" s="117" t="s">
        <v>15613</v>
      </c>
      <c r="B6831" t="s">
        <v>14590</v>
      </c>
      <c r="C6831" t="s">
        <v>14590</v>
      </c>
      <c r="D6831">
        <v>82</v>
      </c>
      <c r="E6831">
        <v>76</v>
      </c>
      <c r="F6831">
        <v>82</v>
      </c>
      <c r="G6831">
        <v>76</v>
      </c>
      <c r="H6831">
        <v>1</v>
      </c>
      <c r="I6831">
        <v>1</v>
      </c>
      <c r="J6831">
        <v>84</v>
      </c>
      <c r="K6831" s="194">
        <v>84</v>
      </c>
      <c r="L6831" t="s">
        <v>1079</v>
      </c>
      <c r="M6831" t="s">
        <v>1079</v>
      </c>
      <c r="N6831">
        <v>129</v>
      </c>
      <c r="O6831" t="s">
        <v>7876</v>
      </c>
      <c r="P6831" t="s">
        <v>15614</v>
      </c>
      <c r="Q6831">
        <v>0.129</v>
      </c>
      <c r="R6831" s="117" t="s">
        <v>14620</v>
      </c>
      <c r="S6831" s="117" t="s">
        <v>14621</v>
      </c>
      <c r="T6831" t="s">
        <v>17448</v>
      </c>
      <c r="U6831" t="s">
        <v>10772</v>
      </c>
    </row>
    <row r="6832" spans="1:21">
      <c r="A6832" s="117" t="s">
        <v>3563</v>
      </c>
      <c r="B6832" t="s">
        <v>14590</v>
      </c>
      <c r="C6832" t="s">
        <v>14590</v>
      </c>
      <c r="D6832">
        <v>82</v>
      </c>
      <c r="E6832">
        <v>76</v>
      </c>
      <c r="F6832">
        <v>82</v>
      </c>
      <c r="G6832">
        <v>76</v>
      </c>
      <c r="H6832">
        <v>1</v>
      </c>
      <c r="I6832">
        <v>1</v>
      </c>
      <c r="J6832">
        <v>20</v>
      </c>
      <c r="K6832" s="194">
        <v>20</v>
      </c>
      <c r="L6832" t="s">
        <v>1106</v>
      </c>
      <c r="M6832" t="s">
        <v>1106</v>
      </c>
      <c r="N6832">
        <v>199</v>
      </c>
      <c r="O6832" t="s">
        <v>7876</v>
      </c>
      <c r="P6832" t="s">
        <v>8901</v>
      </c>
      <c r="Q6832">
        <v>0.19900000000000001</v>
      </c>
      <c r="R6832" s="117" t="s">
        <v>14605</v>
      </c>
      <c r="S6832" s="117" t="s">
        <v>14621</v>
      </c>
      <c r="T6832" t="s">
        <v>17448</v>
      </c>
      <c r="U6832" t="s">
        <v>10772</v>
      </c>
    </row>
    <row r="6833" spans="1:21">
      <c r="A6833" s="117" t="s">
        <v>18753</v>
      </c>
      <c r="B6833" t="s">
        <v>14590</v>
      </c>
      <c r="C6833" t="s">
        <v>14590</v>
      </c>
      <c r="D6833">
        <v>24</v>
      </c>
      <c r="E6833">
        <v>18</v>
      </c>
      <c r="F6833">
        <v>24</v>
      </c>
      <c r="G6833">
        <v>18</v>
      </c>
      <c r="H6833">
        <v>1</v>
      </c>
      <c r="I6833">
        <v>1</v>
      </c>
      <c r="J6833">
        <v>17</v>
      </c>
      <c r="K6833" s="194">
        <v>17</v>
      </c>
      <c r="L6833" t="s">
        <v>1079</v>
      </c>
      <c r="M6833" t="s">
        <v>1079</v>
      </c>
      <c r="N6833">
        <v>205</v>
      </c>
      <c r="O6833" t="s">
        <v>7876</v>
      </c>
      <c r="P6833" t="s">
        <v>18754</v>
      </c>
      <c r="Q6833">
        <v>0.20499999999999999</v>
      </c>
      <c r="R6833" s="117" t="s">
        <v>14620</v>
      </c>
      <c r="S6833" s="117" t="s">
        <v>14615</v>
      </c>
      <c r="T6833" t="e">
        <v>#N/A</v>
      </c>
      <c r="U6833" t="s">
        <v>10772</v>
      </c>
    </row>
    <row r="6834" spans="1:21">
      <c r="A6834" s="117" t="s">
        <v>3564</v>
      </c>
      <c r="B6834" t="s">
        <v>14590</v>
      </c>
      <c r="C6834" t="s">
        <v>14590</v>
      </c>
      <c r="D6834">
        <v>82</v>
      </c>
      <c r="E6834">
        <v>76</v>
      </c>
      <c r="F6834">
        <v>82</v>
      </c>
      <c r="G6834">
        <v>76</v>
      </c>
      <c r="H6834">
        <v>1</v>
      </c>
      <c r="I6834">
        <v>1</v>
      </c>
      <c r="J6834">
        <v>63</v>
      </c>
      <c r="K6834" s="194">
        <v>63</v>
      </c>
      <c r="L6834" t="s">
        <v>1106</v>
      </c>
      <c r="M6834" t="s">
        <v>1106</v>
      </c>
      <c r="N6834">
        <v>222</v>
      </c>
      <c r="O6834" t="s">
        <v>7876</v>
      </c>
      <c r="P6834" t="s">
        <v>8902</v>
      </c>
      <c r="Q6834">
        <v>0.222</v>
      </c>
      <c r="R6834" s="117" t="s">
        <v>14605</v>
      </c>
      <c r="S6834" s="117" t="s">
        <v>14621</v>
      </c>
      <c r="T6834" t="s">
        <v>17448</v>
      </c>
      <c r="U6834" t="s">
        <v>10772</v>
      </c>
    </row>
    <row r="6835" spans="1:21">
      <c r="A6835" s="117" t="s">
        <v>3565</v>
      </c>
      <c r="B6835" t="s">
        <v>14590</v>
      </c>
      <c r="C6835" t="s">
        <v>14590</v>
      </c>
      <c r="D6835">
        <v>82</v>
      </c>
      <c r="E6835">
        <v>76</v>
      </c>
      <c r="F6835">
        <v>82</v>
      </c>
      <c r="G6835">
        <v>76</v>
      </c>
      <c r="H6835">
        <v>1</v>
      </c>
      <c r="I6835">
        <v>1</v>
      </c>
      <c r="J6835">
        <v>40</v>
      </c>
      <c r="K6835" s="194">
        <v>40</v>
      </c>
      <c r="L6835" t="s">
        <v>1106</v>
      </c>
      <c r="M6835" t="s">
        <v>1106</v>
      </c>
      <c r="N6835">
        <v>220</v>
      </c>
      <c r="O6835" t="s">
        <v>7876</v>
      </c>
      <c r="P6835" t="s">
        <v>8903</v>
      </c>
      <c r="Q6835">
        <v>0.22</v>
      </c>
      <c r="R6835" s="117" t="s">
        <v>14605</v>
      </c>
      <c r="S6835" s="117" t="s">
        <v>14621</v>
      </c>
      <c r="T6835" t="s">
        <v>17448</v>
      </c>
      <c r="U6835" t="s">
        <v>10772</v>
      </c>
    </row>
    <row r="6836" spans="1:21">
      <c r="A6836" s="117" t="s">
        <v>3566</v>
      </c>
      <c r="B6836" t="s">
        <v>14590</v>
      </c>
      <c r="C6836" t="s">
        <v>14590</v>
      </c>
      <c r="D6836">
        <v>82</v>
      </c>
      <c r="E6836">
        <v>76</v>
      </c>
      <c r="F6836">
        <v>82</v>
      </c>
      <c r="G6836">
        <v>76</v>
      </c>
      <c r="H6836">
        <v>1</v>
      </c>
      <c r="I6836">
        <v>1</v>
      </c>
      <c r="J6836">
        <v>43</v>
      </c>
      <c r="K6836" s="194">
        <v>43</v>
      </c>
      <c r="L6836" t="s">
        <v>1106</v>
      </c>
      <c r="M6836" t="s">
        <v>1106</v>
      </c>
      <c r="N6836">
        <v>248</v>
      </c>
      <c r="O6836" t="s">
        <v>7876</v>
      </c>
      <c r="P6836" t="s">
        <v>8904</v>
      </c>
      <c r="Q6836">
        <v>0.248</v>
      </c>
      <c r="R6836" s="117" t="s">
        <v>14605</v>
      </c>
      <c r="S6836" s="117" t="s">
        <v>14621</v>
      </c>
      <c r="T6836" t="s">
        <v>17448</v>
      </c>
      <c r="U6836" t="s">
        <v>10772</v>
      </c>
    </row>
    <row r="6837" spans="1:21">
      <c r="A6837" s="117" t="s">
        <v>3567</v>
      </c>
      <c r="B6837" t="s">
        <v>14590</v>
      </c>
      <c r="C6837" t="s">
        <v>14590</v>
      </c>
      <c r="D6837">
        <v>82</v>
      </c>
      <c r="E6837">
        <v>76</v>
      </c>
      <c r="F6837">
        <v>82</v>
      </c>
      <c r="G6837">
        <v>76</v>
      </c>
      <c r="H6837">
        <v>1</v>
      </c>
      <c r="I6837">
        <v>1</v>
      </c>
      <c r="J6837">
        <v>40</v>
      </c>
      <c r="K6837" s="194">
        <v>40</v>
      </c>
      <c r="L6837" t="s">
        <v>1079</v>
      </c>
      <c r="M6837" t="s">
        <v>1079</v>
      </c>
      <c r="N6837">
        <v>234</v>
      </c>
      <c r="O6837" t="s">
        <v>7876</v>
      </c>
      <c r="P6837" t="s">
        <v>8905</v>
      </c>
      <c r="Q6837">
        <v>0.23400000000000001</v>
      </c>
      <c r="R6837" s="117" t="s">
        <v>14620</v>
      </c>
      <c r="S6837" s="117" t="s">
        <v>14621</v>
      </c>
      <c r="T6837" t="s">
        <v>17448</v>
      </c>
      <c r="U6837" t="s">
        <v>10772</v>
      </c>
    </row>
    <row r="6838" spans="1:21">
      <c r="A6838" s="117" t="s">
        <v>3568</v>
      </c>
      <c r="B6838" t="s">
        <v>14590</v>
      </c>
      <c r="C6838" t="s">
        <v>14590</v>
      </c>
      <c r="D6838">
        <v>82</v>
      </c>
      <c r="E6838">
        <v>76</v>
      </c>
      <c r="F6838">
        <v>82</v>
      </c>
      <c r="G6838">
        <v>76</v>
      </c>
      <c r="H6838">
        <v>1</v>
      </c>
      <c r="I6838">
        <v>1</v>
      </c>
      <c r="J6838">
        <v>10</v>
      </c>
      <c r="K6838" s="194">
        <v>10</v>
      </c>
      <c r="L6838" t="s">
        <v>1079</v>
      </c>
      <c r="M6838" t="s">
        <v>1079</v>
      </c>
      <c r="N6838">
        <v>269</v>
      </c>
      <c r="O6838" t="s">
        <v>7876</v>
      </c>
      <c r="P6838" t="s">
        <v>8906</v>
      </c>
      <c r="Q6838">
        <v>0.26900000000000002</v>
      </c>
      <c r="R6838" s="117" t="s">
        <v>14620</v>
      </c>
      <c r="S6838" s="117" t="s">
        <v>14621</v>
      </c>
      <c r="T6838" t="s">
        <v>17448</v>
      </c>
      <c r="U6838" t="s">
        <v>10772</v>
      </c>
    </row>
    <row r="6839" spans="1:21">
      <c r="A6839" s="117" t="s">
        <v>3569</v>
      </c>
      <c r="B6839" t="s">
        <v>14590</v>
      </c>
      <c r="C6839" t="s">
        <v>14590</v>
      </c>
      <c r="D6839">
        <v>82</v>
      </c>
      <c r="E6839">
        <v>76</v>
      </c>
      <c r="F6839">
        <v>82</v>
      </c>
      <c r="G6839">
        <v>76</v>
      </c>
      <c r="H6839">
        <v>1</v>
      </c>
      <c r="I6839">
        <v>1</v>
      </c>
      <c r="J6839">
        <v>6</v>
      </c>
      <c r="K6839" s="194">
        <v>6</v>
      </c>
      <c r="L6839" t="s">
        <v>1106</v>
      </c>
      <c r="M6839" t="s">
        <v>1106</v>
      </c>
      <c r="N6839">
        <v>344</v>
      </c>
      <c r="O6839" t="s">
        <v>7876</v>
      </c>
      <c r="P6839" t="s">
        <v>8907</v>
      </c>
      <c r="Q6839">
        <v>0.34399999999999997</v>
      </c>
      <c r="R6839" s="117" t="s">
        <v>14620</v>
      </c>
      <c r="S6839" s="117" t="s">
        <v>14621</v>
      </c>
      <c r="T6839" t="s">
        <v>17448</v>
      </c>
      <c r="U6839" t="s">
        <v>10772</v>
      </c>
    </row>
    <row r="6840" spans="1:21">
      <c r="A6840" s="117" t="s">
        <v>18317</v>
      </c>
      <c r="B6840" t="s">
        <v>14590</v>
      </c>
      <c r="C6840" t="s">
        <v>14590</v>
      </c>
      <c r="D6840">
        <v>82</v>
      </c>
      <c r="E6840">
        <v>76</v>
      </c>
      <c r="F6840">
        <v>82</v>
      </c>
      <c r="G6840">
        <v>76</v>
      </c>
      <c r="H6840">
        <v>1</v>
      </c>
      <c r="I6840">
        <v>1</v>
      </c>
      <c r="J6840">
        <v>47</v>
      </c>
      <c r="K6840" s="194">
        <v>47</v>
      </c>
      <c r="L6840" t="s">
        <v>1079</v>
      </c>
      <c r="M6840" t="s">
        <v>1079</v>
      </c>
      <c r="N6840">
        <v>218</v>
      </c>
      <c r="O6840" t="s">
        <v>7876</v>
      </c>
      <c r="P6840" t="s">
        <v>8901</v>
      </c>
      <c r="Q6840">
        <v>0.218</v>
      </c>
      <c r="R6840" s="117" t="s">
        <v>14620</v>
      </c>
      <c r="S6840" s="117" t="s">
        <v>14621</v>
      </c>
      <c r="T6840" t="s">
        <v>17448</v>
      </c>
      <c r="U6840" t="s">
        <v>10772</v>
      </c>
    </row>
    <row r="6841" spans="1:21">
      <c r="A6841" s="117" t="s">
        <v>3570</v>
      </c>
      <c r="B6841" t="s">
        <v>14590</v>
      </c>
      <c r="C6841" t="s">
        <v>14590</v>
      </c>
      <c r="D6841">
        <v>82</v>
      </c>
      <c r="E6841">
        <v>76</v>
      </c>
      <c r="F6841">
        <v>82</v>
      </c>
      <c r="G6841">
        <v>76</v>
      </c>
      <c r="H6841">
        <v>1</v>
      </c>
      <c r="I6841">
        <v>1</v>
      </c>
      <c r="J6841">
        <v>8</v>
      </c>
      <c r="K6841" s="194">
        <v>8</v>
      </c>
      <c r="L6841" t="s">
        <v>1079</v>
      </c>
      <c r="M6841" t="s">
        <v>1079</v>
      </c>
      <c r="N6841">
        <v>385</v>
      </c>
      <c r="O6841" t="s">
        <v>7876</v>
      </c>
      <c r="P6841" t="s">
        <v>8908</v>
      </c>
      <c r="Q6841">
        <v>0.38500000000000001</v>
      </c>
      <c r="R6841" s="117" t="s">
        <v>14605</v>
      </c>
      <c r="S6841" s="117" t="s">
        <v>14621</v>
      </c>
      <c r="T6841" t="s">
        <v>17448</v>
      </c>
      <c r="U6841" t="s">
        <v>10772</v>
      </c>
    </row>
    <row r="6842" spans="1:21">
      <c r="A6842" s="117" t="s">
        <v>3571</v>
      </c>
      <c r="B6842" t="s">
        <v>14590</v>
      </c>
      <c r="C6842" t="s">
        <v>14590</v>
      </c>
      <c r="D6842">
        <v>82</v>
      </c>
      <c r="E6842">
        <v>76</v>
      </c>
      <c r="F6842">
        <v>82</v>
      </c>
      <c r="G6842">
        <v>76</v>
      </c>
      <c r="H6842">
        <v>1</v>
      </c>
      <c r="I6842">
        <v>1</v>
      </c>
      <c r="J6842">
        <v>47</v>
      </c>
      <c r="K6842" s="194">
        <v>47</v>
      </c>
      <c r="L6842" t="s">
        <v>1106</v>
      </c>
      <c r="M6842" t="s">
        <v>1106</v>
      </c>
      <c r="N6842">
        <v>1034</v>
      </c>
      <c r="O6842" t="s">
        <v>7876</v>
      </c>
      <c r="P6842" t="s">
        <v>8909</v>
      </c>
      <c r="Q6842">
        <v>1.034</v>
      </c>
      <c r="R6842" s="117" t="s">
        <v>14620</v>
      </c>
      <c r="S6842" s="117" t="s">
        <v>14621</v>
      </c>
      <c r="T6842" t="s">
        <v>17448</v>
      </c>
      <c r="U6842" t="s">
        <v>10772</v>
      </c>
    </row>
    <row r="6843" spans="1:21">
      <c r="A6843" s="117" t="s">
        <v>10933</v>
      </c>
      <c r="B6843" t="s">
        <v>14590</v>
      </c>
      <c r="C6843" t="s">
        <v>14590</v>
      </c>
      <c r="D6843">
        <v>82</v>
      </c>
      <c r="E6843">
        <v>76</v>
      </c>
      <c r="F6843">
        <v>82</v>
      </c>
      <c r="G6843">
        <v>76</v>
      </c>
      <c r="H6843">
        <v>1</v>
      </c>
      <c r="I6843">
        <v>1</v>
      </c>
      <c r="J6843">
        <v>30</v>
      </c>
      <c r="K6843" s="194">
        <v>30</v>
      </c>
      <c r="L6843" t="s">
        <v>1079</v>
      </c>
      <c r="M6843" t="s">
        <v>1079</v>
      </c>
      <c r="N6843">
        <v>1272</v>
      </c>
      <c r="O6843" t="s">
        <v>7876</v>
      </c>
      <c r="P6843" t="s">
        <v>15615</v>
      </c>
      <c r="Q6843">
        <v>1.272</v>
      </c>
      <c r="R6843" s="117" t="s">
        <v>14620</v>
      </c>
      <c r="S6843" s="117" t="s">
        <v>14621</v>
      </c>
      <c r="T6843" t="s">
        <v>17448</v>
      </c>
      <c r="U6843" t="s">
        <v>10772</v>
      </c>
    </row>
    <row r="6844" spans="1:21">
      <c r="A6844" s="117" t="s">
        <v>3572</v>
      </c>
      <c r="B6844" t="s">
        <v>14590</v>
      </c>
      <c r="C6844" t="s">
        <v>14590</v>
      </c>
      <c r="D6844">
        <v>82</v>
      </c>
      <c r="E6844">
        <v>76</v>
      </c>
      <c r="F6844">
        <v>82</v>
      </c>
      <c r="G6844">
        <v>76</v>
      </c>
      <c r="H6844">
        <v>1</v>
      </c>
      <c r="I6844">
        <v>1</v>
      </c>
      <c r="J6844">
        <v>8</v>
      </c>
      <c r="K6844" s="194">
        <v>8</v>
      </c>
      <c r="L6844" t="s">
        <v>1079</v>
      </c>
      <c r="M6844" t="s">
        <v>1079</v>
      </c>
      <c r="N6844">
        <v>1274</v>
      </c>
      <c r="O6844" t="s">
        <v>7876</v>
      </c>
      <c r="P6844" t="s">
        <v>8910</v>
      </c>
      <c r="Q6844">
        <v>1.274</v>
      </c>
      <c r="R6844" s="117" t="s">
        <v>14605</v>
      </c>
      <c r="S6844" s="117" t="s">
        <v>14621</v>
      </c>
      <c r="T6844" t="s">
        <v>17448</v>
      </c>
      <c r="U6844" t="s">
        <v>10772</v>
      </c>
    </row>
    <row r="6845" spans="1:21">
      <c r="A6845" s="117" t="s">
        <v>18318</v>
      </c>
      <c r="B6845" t="s">
        <v>14590</v>
      </c>
      <c r="C6845" t="s">
        <v>14590</v>
      </c>
      <c r="D6845">
        <v>82</v>
      </c>
      <c r="E6845">
        <v>76</v>
      </c>
      <c r="F6845">
        <v>82</v>
      </c>
      <c r="G6845">
        <v>76</v>
      </c>
      <c r="H6845">
        <v>1</v>
      </c>
      <c r="I6845">
        <v>1</v>
      </c>
      <c r="J6845">
        <v>24</v>
      </c>
      <c r="K6845" s="194">
        <v>24</v>
      </c>
      <c r="L6845" t="s">
        <v>1079</v>
      </c>
      <c r="M6845" t="s">
        <v>1079</v>
      </c>
      <c r="N6845">
        <v>1221</v>
      </c>
      <c r="O6845" t="s">
        <v>7876</v>
      </c>
      <c r="P6845" t="s">
        <v>18319</v>
      </c>
      <c r="Q6845">
        <v>1.2210000000000001</v>
      </c>
      <c r="R6845" s="117" t="s">
        <v>14620</v>
      </c>
      <c r="S6845" s="117" t="s">
        <v>14621</v>
      </c>
      <c r="T6845" t="s">
        <v>17448</v>
      </c>
      <c r="U6845" t="s">
        <v>10772</v>
      </c>
    </row>
    <row r="6846" spans="1:21">
      <c r="A6846" s="117" t="s">
        <v>3573</v>
      </c>
      <c r="B6846" t="s">
        <v>14590</v>
      </c>
      <c r="C6846" t="s">
        <v>14590</v>
      </c>
      <c r="D6846">
        <v>82</v>
      </c>
      <c r="E6846">
        <v>76</v>
      </c>
      <c r="F6846">
        <v>82</v>
      </c>
      <c r="G6846">
        <v>76</v>
      </c>
      <c r="H6846">
        <v>1</v>
      </c>
      <c r="I6846">
        <v>1</v>
      </c>
      <c r="J6846">
        <v>16</v>
      </c>
      <c r="K6846" s="194">
        <v>16</v>
      </c>
      <c r="L6846" t="s">
        <v>1079</v>
      </c>
      <c r="M6846" t="s">
        <v>1079</v>
      </c>
      <c r="N6846">
        <v>2318</v>
      </c>
      <c r="O6846" t="s">
        <v>7876</v>
      </c>
      <c r="P6846" t="s">
        <v>15616</v>
      </c>
      <c r="Q6846">
        <v>2.3180000000000001</v>
      </c>
      <c r="R6846" s="117" t="s">
        <v>14620</v>
      </c>
      <c r="S6846" s="117" t="s">
        <v>14621</v>
      </c>
      <c r="T6846" t="s">
        <v>17448</v>
      </c>
      <c r="U6846" t="s">
        <v>10772</v>
      </c>
    </row>
    <row r="6847" spans="1:21">
      <c r="A6847" s="117" t="s">
        <v>3574</v>
      </c>
      <c r="B6847" t="s">
        <v>14590</v>
      </c>
      <c r="C6847" t="s">
        <v>14590</v>
      </c>
      <c r="D6847">
        <v>82</v>
      </c>
      <c r="E6847">
        <v>76</v>
      </c>
      <c r="F6847">
        <v>82</v>
      </c>
      <c r="G6847">
        <v>76</v>
      </c>
      <c r="H6847">
        <v>1</v>
      </c>
      <c r="I6847">
        <v>1</v>
      </c>
      <c r="J6847">
        <v>11</v>
      </c>
      <c r="K6847" s="194">
        <v>11</v>
      </c>
      <c r="L6847" t="s">
        <v>1079</v>
      </c>
      <c r="M6847" t="s">
        <v>1079</v>
      </c>
      <c r="N6847">
        <v>1829</v>
      </c>
      <c r="O6847" t="s">
        <v>7876</v>
      </c>
      <c r="P6847" t="s">
        <v>8911</v>
      </c>
      <c r="Q6847">
        <v>1.829</v>
      </c>
      <c r="R6847" s="117" t="s">
        <v>14605</v>
      </c>
      <c r="S6847" s="117" t="s">
        <v>14621</v>
      </c>
      <c r="T6847" t="s">
        <v>17448</v>
      </c>
      <c r="U6847" t="s">
        <v>10772</v>
      </c>
    </row>
    <row r="6848" spans="1:21">
      <c r="A6848" s="117" t="s">
        <v>3575</v>
      </c>
      <c r="B6848" t="s">
        <v>14590</v>
      </c>
      <c r="C6848" t="s">
        <v>14590</v>
      </c>
      <c r="D6848">
        <v>82</v>
      </c>
      <c r="E6848">
        <v>76</v>
      </c>
      <c r="F6848">
        <v>82</v>
      </c>
      <c r="G6848">
        <v>76</v>
      </c>
      <c r="H6848">
        <v>1</v>
      </c>
      <c r="I6848">
        <v>1</v>
      </c>
      <c r="J6848">
        <v>30</v>
      </c>
      <c r="K6848" s="194">
        <v>30</v>
      </c>
      <c r="L6848" t="s">
        <v>1079</v>
      </c>
      <c r="M6848" t="s">
        <v>1079</v>
      </c>
      <c r="N6848">
        <v>3566</v>
      </c>
      <c r="O6848" t="s">
        <v>7876</v>
      </c>
      <c r="P6848" t="s">
        <v>15617</v>
      </c>
      <c r="Q6848">
        <v>3.5659999999999998</v>
      </c>
      <c r="R6848" s="117" t="s">
        <v>14620</v>
      </c>
      <c r="S6848" s="117" t="s">
        <v>14621</v>
      </c>
      <c r="T6848" t="s">
        <v>17448</v>
      </c>
      <c r="U6848" t="s">
        <v>10772</v>
      </c>
    </row>
    <row r="6849" spans="1:21">
      <c r="A6849" s="117" t="s">
        <v>10827</v>
      </c>
      <c r="B6849" t="s">
        <v>14590</v>
      </c>
      <c r="C6849" t="s">
        <v>14590</v>
      </c>
      <c r="D6849">
        <v>82</v>
      </c>
      <c r="E6849">
        <v>76</v>
      </c>
      <c r="F6849">
        <v>82</v>
      </c>
      <c r="G6849">
        <v>76</v>
      </c>
      <c r="H6849">
        <v>1</v>
      </c>
      <c r="I6849">
        <v>1</v>
      </c>
      <c r="J6849">
        <v>16</v>
      </c>
      <c r="K6849" s="194">
        <v>16</v>
      </c>
      <c r="L6849" t="s">
        <v>1106</v>
      </c>
      <c r="M6849" t="s">
        <v>1106</v>
      </c>
      <c r="N6849">
        <v>4927</v>
      </c>
      <c r="O6849" t="s">
        <v>7876</v>
      </c>
      <c r="P6849" t="s">
        <v>10902</v>
      </c>
      <c r="Q6849">
        <v>4.9269999999999996</v>
      </c>
      <c r="R6849" s="117" t="s">
        <v>14620</v>
      </c>
      <c r="S6849" s="117" t="s">
        <v>14621</v>
      </c>
      <c r="T6849" t="s">
        <v>17448</v>
      </c>
      <c r="U6849" t="s">
        <v>10772</v>
      </c>
    </row>
    <row r="6850" spans="1:21">
      <c r="A6850" s="117" t="s">
        <v>3576</v>
      </c>
      <c r="B6850" t="s">
        <v>14590</v>
      </c>
      <c r="C6850" t="s">
        <v>14590</v>
      </c>
      <c r="D6850">
        <v>82</v>
      </c>
      <c r="E6850">
        <v>76</v>
      </c>
      <c r="F6850">
        <v>82</v>
      </c>
      <c r="G6850">
        <v>76</v>
      </c>
      <c r="H6850">
        <v>1</v>
      </c>
      <c r="I6850">
        <v>1</v>
      </c>
      <c r="J6850">
        <v>10</v>
      </c>
      <c r="K6850" s="194">
        <v>10</v>
      </c>
      <c r="L6850" t="s">
        <v>1079</v>
      </c>
      <c r="M6850" t="s">
        <v>1079</v>
      </c>
      <c r="N6850">
        <v>16962</v>
      </c>
      <c r="O6850" t="s">
        <v>7876</v>
      </c>
      <c r="P6850" t="s">
        <v>8912</v>
      </c>
      <c r="Q6850">
        <v>16.962</v>
      </c>
      <c r="R6850" s="117" t="s">
        <v>14620</v>
      </c>
      <c r="S6850" s="117" t="s">
        <v>14621</v>
      </c>
      <c r="T6850" t="s">
        <v>17448</v>
      </c>
      <c r="U6850" t="s">
        <v>10772</v>
      </c>
    </row>
    <row r="6851" spans="1:21">
      <c r="A6851" s="117" t="s">
        <v>3577</v>
      </c>
      <c r="B6851" t="s">
        <v>14590</v>
      </c>
      <c r="C6851" t="s">
        <v>14590</v>
      </c>
      <c r="D6851">
        <v>82</v>
      </c>
      <c r="E6851">
        <v>76</v>
      </c>
      <c r="F6851">
        <v>82</v>
      </c>
      <c r="G6851">
        <v>76</v>
      </c>
      <c r="H6851">
        <v>1</v>
      </c>
      <c r="I6851">
        <v>1</v>
      </c>
      <c r="J6851">
        <v>5</v>
      </c>
      <c r="K6851" s="194">
        <v>5</v>
      </c>
      <c r="L6851" t="s">
        <v>1079</v>
      </c>
      <c r="M6851" t="s">
        <v>1079</v>
      </c>
      <c r="N6851">
        <v>40960</v>
      </c>
      <c r="O6851" t="s">
        <v>7876</v>
      </c>
      <c r="P6851" t="s">
        <v>8913</v>
      </c>
      <c r="Q6851">
        <v>40.96</v>
      </c>
      <c r="R6851" s="117" t="s">
        <v>14605</v>
      </c>
      <c r="S6851" s="117" t="s">
        <v>14621</v>
      </c>
      <c r="T6851" t="s">
        <v>17448</v>
      </c>
      <c r="U6851" t="s">
        <v>10772</v>
      </c>
    </row>
    <row r="6852" spans="1:21">
      <c r="A6852" s="117" t="s">
        <v>25013</v>
      </c>
      <c r="B6852" t="s">
        <v>14590</v>
      </c>
      <c r="C6852" t="s">
        <v>14590</v>
      </c>
      <c r="D6852">
        <v>41</v>
      </c>
      <c r="E6852">
        <v>35</v>
      </c>
      <c r="F6852">
        <v>41</v>
      </c>
      <c r="G6852">
        <v>35</v>
      </c>
      <c r="H6852">
        <v>10</v>
      </c>
      <c r="I6852">
        <v>10</v>
      </c>
      <c r="J6852">
        <v>999999</v>
      </c>
      <c r="K6852" s="194">
        <v>999999</v>
      </c>
      <c r="L6852" t="s">
        <v>1106</v>
      </c>
      <c r="M6852" t="s">
        <v>1106</v>
      </c>
      <c r="N6852">
        <v>11</v>
      </c>
      <c r="O6852" t="s">
        <v>7876</v>
      </c>
      <c r="P6852" t="s">
        <v>25014</v>
      </c>
      <c r="Q6852">
        <v>1.0999999999999999E-2</v>
      </c>
      <c r="R6852" s="117" t="s">
        <v>14594</v>
      </c>
      <c r="S6852" s="117" t="s">
        <v>14589</v>
      </c>
      <c r="T6852" t="s">
        <v>12136</v>
      </c>
      <c r="U6852" t="s">
        <v>10772</v>
      </c>
    </row>
    <row r="6853" spans="1:21">
      <c r="A6853" s="117" t="s">
        <v>265</v>
      </c>
      <c r="B6853" t="s">
        <v>14590</v>
      </c>
      <c r="C6853" t="s">
        <v>14590</v>
      </c>
      <c r="D6853">
        <v>35</v>
      </c>
      <c r="E6853">
        <v>29</v>
      </c>
      <c r="F6853">
        <v>35</v>
      </c>
      <c r="G6853">
        <v>29</v>
      </c>
      <c r="H6853">
        <v>1</v>
      </c>
      <c r="I6853">
        <v>1</v>
      </c>
      <c r="J6853">
        <v>447</v>
      </c>
      <c r="K6853" s="194">
        <v>447</v>
      </c>
      <c r="L6853" t="s">
        <v>1093</v>
      </c>
      <c r="M6853" t="s">
        <v>1093</v>
      </c>
      <c r="N6853">
        <v>48</v>
      </c>
      <c r="O6853" t="s">
        <v>7876</v>
      </c>
      <c r="P6853" t="s">
        <v>8914</v>
      </c>
      <c r="Q6853">
        <v>4.8000000000000001E-2</v>
      </c>
      <c r="R6853" s="117" t="s">
        <v>14594</v>
      </c>
      <c r="S6853" s="117" t="s">
        <v>14589</v>
      </c>
      <c r="T6853" t="s">
        <v>12136</v>
      </c>
      <c r="U6853" t="s">
        <v>10773</v>
      </c>
    </row>
    <row r="6854" spans="1:21">
      <c r="A6854" s="117" t="s">
        <v>3578</v>
      </c>
      <c r="B6854" t="s">
        <v>14590</v>
      </c>
      <c r="C6854" t="s">
        <v>14590</v>
      </c>
      <c r="D6854">
        <v>82</v>
      </c>
      <c r="E6854">
        <v>76</v>
      </c>
      <c r="F6854">
        <v>82</v>
      </c>
      <c r="G6854">
        <v>76</v>
      </c>
      <c r="H6854">
        <v>5</v>
      </c>
      <c r="I6854">
        <v>5</v>
      </c>
      <c r="J6854">
        <v>537</v>
      </c>
      <c r="K6854" s="194">
        <v>537</v>
      </c>
      <c r="L6854" t="s">
        <v>1079</v>
      </c>
      <c r="M6854" t="s">
        <v>1079</v>
      </c>
      <c r="N6854">
        <v>3</v>
      </c>
      <c r="O6854" t="s">
        <v>7876</v>
      </c>
      <c r="P6854" t="s">
        <v>8915</v>
      </c>
      <c r="Q6854">
        <v>3.0000000000000001E-3</v>
      </c>
      <c r="R6854" s="117" t="s">
        <v>14620</v>
      </c>
      <c r="S6854" s="117" t="s">
        <v>14621</v>
      </c>
      <c r="T6854" t="s">
        <v>17448</v>
      </c>
      <c r="U6854" t="s">
        <v>10772</v>
      </c>
    </row>
    <row r="6855" spans="1:21">
      <c r="A6855" s="117" t="s">
        <v>3579</v>
      </c>
      <c r="B6855" t="s">
        <v>14590</v>
      </c>
      <c r="C6855" t="s">
        <v>14590</v>
      </c>
      <c r="D6855">
        <v>94</v>
      </c>
      <c r="E6855">
        <v>88</v>
      </c>
      <c r="F6855">
        <v>94</v>
      </c>
      <c r="G6855">
        <v>88</v>
      </c>
      <c r="H6855">
        <v>1</v>
      </c>
      <c r="I6855">
        <v>1</v>
      </c>
      <c r="J6855">
        <v>999999</v>
      </c>
      <c r="K6855" s="194">
        <v>999999</v>
      </c>
      <c r="L6855" t="s">
        <v>1079</v>
      </c>
      <c r="M6855" t="s">
        <v>1079</v>
      </c>
      <c r="N6855">
        <v>122</v>
      </c>
      <c r="O6855" t="s">
        <v>7876</v>
      </c>
      <c r="P6855" t="s">
        <v>8916</v>
      </c>
      <c r="Q6855">
        <v>0.122</v>
      </c>
      <c r="R6855" s="117" t="s">
        <v>14594</v>
      </c>
      <c r="S6855" s="117" t="s">
        <v>14589</v>
      </c>
      <c r="T6855" t="s">
        <v>12136</v>
      </c>
      <c r="U6855" t="s">
        <v>10772</v>
      </c>
    </row>
    <row r="6856" spans="1:21">
      <c r="A6856" s="117" t="s">
        <v>3580</v>
      </c>
      <c r="B6856" t="s">
        <v>14590</v>
      </c>
      <c r="C6856" t="s">
        <v>14590</v>
      </c>
      <c r="D6856">
        <v>35</v>
      </c>
      <c r="E6856">
        <v>29</v>
      </c>
      <c r="F6856">
        <v>35</v>
      </c>
      <c r="G6856">
        <v>29</v>
      </c>
      <c r="H6856">
        <v>10</v>
      </c>
      <c r="I6856">
        <v>10</v>
      </c>
      <c r="J6856">
        <v>999999</v>
      </c>
      <c r="K6856" s="194">
        <v>999999</v>
      </c>
      <c r="L6856" t="s">
        <v>1079</v>
      </c>
      <c r="M6856" t="s">
        <v>1079</v>
      </c>
      <c r="N6856">
        <v>12</v>
      </c>
      <c r="O6856" t="s">
        <v>7876</v>
      </c>
      <c r="P6856" t="s">
        <v>8917</v>
      </c>
      <c r="Q6856">
        <v>1.2E-2</v>
      </c>
      <c r="R6856" s="117" t="s">
        <v>14594</v>
      </c>
      <c r="S6856" s="117" t="s">
        <v>14589</v>
      </c>
      <c r="T6856" t="s">
        <v>12136</v>
      </c>
      <c r="U6856" t="s">
        <v>10772</v>
      </c>
    </row>
    <row r="6857" spans="1:21">
      <c r="A6857" s="117" t="s">
        <v>3581</v>
      </c>
      <c r="B6857" t="s">
        <v>14590</v>
      </c>
      <c r="C6857" t="s">
        <v>14590</v>
      </c>
      <c r="D6857">
        <v>82</v>
      </c>
      <c r="E6857">
        <v>76</v>
      </c>
      <c r="F6857">
        <v>82</v>
      </c>
      <c r="G6857">
        <v>76</v>
      </c>
      <c r="H6857">
        <v>10</v>
      </c>
      <c r="I6857">
        <v>10</v>
      </c>
      <c r="J6857">
        <v>1000</v>
      </c>
      <c r="K6857" s="194">
        <v>1000</v>
      </c>
      <c r="L6857" t="s">
        <v>1079</v>
      </c>
      <c r="M6857" t="s">
        <v>1079</v>
      </c>
      <c r="N6857">
        <v>29.77</v>
      </c>
      <c r="O6857" t="s">
        <v>7876</v>
      </c>
      <c r="P6857" t="s">
        <v>15618</v>
      </c>
      <c r="Q6857">
        <v>2.9770000000000001E-2</v>
      </c>
      <c r="R6857" s="117" t="s">
        <v>14620</v>
      </c>
      <c r="S6857" s="117" t="s">
        <v>14621</v>
      </c>
      <c r="T6857" t="s">
        <v>17448</v>
      </c>
      <c r="U6857" t="s">
        <v>10772</v>
      </c>
    </row>
    <row r="6858" spans="1:21">
      <c r="A6858" s="117" t="s">
        <v>142</v>
      </c>
      <c r="B6858" t="s">
        <v>13815</v>
      </c>
      <c r="C6858" t="s">
        <v>14590</v>
      </c>
      <c r="D6858">
        <v>2</v>
      </c>
      <c r="E6858">
        <v>29</v>
      </c>
      <c r="F6858">
        <v>35</v>
      </c>
      <c r="G6858">
        <v>29</v>
      </c>
      <c r="H6858">
        <v>1</v>
      </c>
      <c r="I6858">
        <v>1</v>
      </c>
      <c r="J6858">
        <v>123</v>
      </c>
      <c r="K6858" s="194">
        <v>1119</v>
      </c>
      <c r="L6858" t="s">
        <v>1079</v>
      </c>
      <c r="M6858" t="s">
        <v>1079</v>
      </c>
      <c r="N6858">
        <v>22</v>
      </c>
      <c r="O6858" t="s">
        <v>7876</v>
      </c>
      <c r="P6858" t="s">
        <v>8918</v>
      </c>
      <c r="Q6858">
        <v>2.1999999999999999E-2</v>
      </c>
      <c r="R6858" s="117" t="s">
        <v>14594</v>
      </c>
      <c r="S6858" s="117" t="s">
        <v>14589</v>
      </c>
      <c r="T6858" t="s">
        <v>12136</v>
      </c>
      <c r="U6858" t="s">
        <v>10772</v>
      </c>
    </row>
    <row r="6859" spans="1:21">
      <c r="A6859" s="117" t="s">
        <v>3582</v>
      </c>
      <c r="B6859" t="s">
        <v>14590</v>
      </c>
      <c r="C6859" t="s">
        <v>14590</v>
      </c>
      <c r="D6859">
        <v>82</v>
      </c>
      <c r="E6859">
        <v>76</v>
      </c>
      <c r="F6859">
        <v>82</v>
      </c>
      <c r="G6859">
        <v>76</v>
      </c>
      <c r="H6859">
        <v>10</v>
      </c>
      <c r="I6859">
        <v>10</v>
      </c>
      <c r="J6859">
        <v>315</v>
      </c>
      <c r="K6859" s="194">
        <v>315</v>
      </c>
      <c r="L6859" t="s">
        <v>1078</v>
      </c>
      <c r="M6859" t="s">
        <v>1078</v>
      </c>
      <c r="N6859">
        <v>22</v>
      </c>
      <c r="O6859" t="s">
        <v>7876</v>
      </c>
      <c r="P6859" t="s">
        <v>8918</v>
      </c>
      <c r="Q6859">
        <v>2.1999999999999999E-2</v>
      </c>
      <c r="R6859" s="117" t="s">
        <v>14620</v>
      </c>
      <c r="S6859" s="117" t="s">
        <v>14621</v>
      </c>
      <c r="T6859" t="s">
        <v>17448</v>
      </c>
      <c r="U6859" t="s">
        <v>10772</v>
      </c>
    </row>
    <row r="6860" spans="1:21">
      <c r="A6860" s="117" t="s">
        <v>3583</v>
      </c>
      <c r="B6860" t="s">
        <v>14590</v>
      </c>
      <c r="C6860" t="s">
        <v>14590</v>
      </c>
      <c r="D6860">
        <v>82</v>
      </c>
      <c r="E6860">
        <v>76</v>
      </c>
      <c r="F6860">
        <v>82</v>
      </c>
      <c r="G6860">
        <v>76</v>
      </c>
      <c r="H6860">
        <v>1</v>
      </c>
      <c r="I6860">
        <v>1</v>
      </c>
      <c r="J6860">
        <v>20</v>
      </c>
      <c r="K6860" s="194">
        <v>20</v>
      </c>
      <c r="L6860" t="s">
        <v>1086</v>
      </c>
      <c r="M6860" t="s">
        <v>1086</v>
      </c>
      <c r="N6860">
        <v>306</v>
      </c>
      <c r="O6860" t="s">
        <v>7876</v>
      </c>
      <c r="P6860" t="s">
        <v>8919</v>
      </c>
      <c r="Q6860">
        <v>0.30599999999999999</v>
      </c>
      <c r="R6860" s="117" t="s">
        <v>14620</v>
      </c>
      <c r="S6860" s="117" t="s">
        <v>14621</v>
      </c>
      <c r="T6860" t="s">
        <v>17448</v>
      </c>
      <c r="U6860" t="s">
        <v>10772</v>
      </c>
    </row>
    <row r="6861" spans="1:21">
      <c r="A6861" s="117" t="s">
        <v>3584</v>
      </c>
      <c r="B6861" t="s">
        <v>14590</v>
      </c>
      <c r="C6861" t="s">
        <v>14590</v>
      </c>
      <c r="D6861">
        <v>82</v>
      </c>
      <c r="E6861">
        <v>76</v>
      </c>
      <c r="F6861">
        <v>82</v>
      </c>
      <c r="G6861">
        <v>76</v>
      </c>
      <c r="H6861">
        <v>1</v>
      </c>
      <c r="I6861">
        <v>1</v>
      </c>
      <c r="J6861">
        <v>7</v>
      </c>
      <c r="K6861" s="194">
        <v>7</v>
      </c>
      <c r="L6861" t="s">
        <v>1086</v>
      </c>
      <c r="M6861" t="s">
        <v>1086</v>
      </c>
      <c r="N6861">
        <v>103</v>
      </c>
      <c r="O6861" t="s">
        <v>7876</v>
      </c>
      <c r="P6861" t="s">
        <v>8920</v>
      </c>
      <c r="Q6861">
        <v>0.10299999999999999</v>
      </c>
      <c r="R6861" s="117" t="s">
        <v>14620</v>
      </c>
      <c r="S6861" s="117" t="s">
        <v>14621</v>
      </c>
      <c r="T6861" t="s">
        <v>17448</v>
      </c>
      <c r="U6861" t="s">
        <v>10772</v>
      </c>
    </row>
    <row r="6862" spans="1:21">
      <c r="A6862" s="117" t="s">
        <v>22688</v>
      </c>
      <c r="B6862" t="s">
        <v>14590</v>
      </c>
      <c r="C6862" t="s">
        <v>14590</v>
      </c>
      <c r="D6862">
        <v>26</v>
      </c>
      <c r="E6862">
        <v>20</v>
      </c>
      <c r="F6862">
        <v>26</v>
      </c>
      <c r="G6862">
        <v>20</v>
      </c>
      <c r="H6862">
        <v>1</v>
      </c>
      <c r="I6862">
        <v>1</v>
      </c>
      <c r="J6862">
        <v>60</v>
      </c>
      <c r="K6862" s="194">
        <v>60</v>
      </c>
      <c r="L6862" t="s">
        <v>1086</v>
      </c>
      <c r="M6862" t="s">
        <v>1086</v>
      </c>
      <c r="N6862">
        <v>356</v>
      </c>
      <c r="O6862" t="s">
        <v>7876</v>
      </c>
      <c r="P6862" t="s">
        <v>22689</v>
      </c>
      <c r="Q6862">
        <v>0.35599999999999998</v>
      </c>
      <c r="R6862" s="117" t="s">
        <v>14620</v>
      </c>
      <c r="S6862" s="117" t="s">
        <v>14621</v>
      </c>
      <c r="T6862" t="s">
        <v>17448</v>
      </c>
      <c r="U6862" t="s">
        <v>10772</v>
      </c>
    </row>
    <row r="6863" spans="1:21">
      <c r="A6863" s="117" t="s">
        <v>3585</v>
      </c>
      <c r="B6863" t="s">
        <v>14590</v>
      </c>
      <c r="C6863" t="s">
        <v>14590</v>
      </c>
      <c r="D6863">
        <v>35</v>
      </c>
      <c r="E6863">
        <v>29</v>
      </c>
      <c r="F6863">
        <v>35</v>
      </c>
      <c r="G6863">
        <v>29</v>
      </c>
      <c r="H6863">
        <v>1</v>
      </c>
      <c r="I6863">
        <v>1</v>
      </c>
      <c r="J6863">
        <v>91</v>
      </c>
      <c r="K6863" s="194">
        <v>91</v>
      </c>
      <c r="L6863" t="s">
        <v>1086</v>
      </c>
      <c r="M6863" t="s">
        <v>1086</v>
      </c>
      <c r="N6863">
        <v>362</v>
      </c>
      <c r="O6863" t="s">
        <v>7876</v>
      </c>
      <c r="P6863" t="s">
        <v>8921</v>
      </c>
      <c r="Q6863">
        <v>0.36199999999999999</v>
      </c>
      <c r="R6863" s="117" t="s">
        <v>14594</v>
      </c>
      <c r="S6863" s="117" t="s">
        <v>14589</v>
      </c>
      <c r="T6863" t="s">
        <v>12136</v>
      </c>
      <c r="U6863" t="s">
        <v>10772</v>
      </c>
    </row>
    <row r="6864" spans="1:21">
      <c r="A6864" s="117" t="s">
        <v>3586</v>
      </c>
      <c r="B6864" t="s">
        <v>14590</v>
      </c>
      <c r="C6864" t="s">
        <v>14590</v>
      </c>
      <c r="D6864">
        <v>82</v>
      </c>
      <c r="E6864">
        <v>76</v>
      </c>
      <c r="F6864">
        <v>82</v>
      </c>
      <c r="G6864">
        <v>76</v>
      </c>
      <c r="H6864">
        <v>1</v>
      </c>
      <c r="I6864">
        <v>1</v>
      </c>
      <c r="J6864">
        <v>47</v>
      </c>
      <c r="K6864" s="194">
        <v>47</v>
      </c>
      <c r="L6864" t="s">
        <v>1086</v>
      </c>
      <c r="M6864" t="s">
        <v>1086</v>
      </c>
      <c r="N6864">
        <v>354</v>
      </c>
      <c r="O6864" t="s">
        <v>7876</v>
      </c>
      <c r="P6864" t="s">
        <v>8921</v>
      </c>
      <c r="Q6864">
        <v>0.35399999999999998</v>
      </c>
      <c r="R6864" s="117" t="s">
        <v>14620</v>
      </c>
      <c r="S6864" s="117" t="s">
        <v>14621</v>
      </c>
      <c r="T6864" t="s">
        <v>17448</v>
      </c>
      <c r="U6864" t="s">
        <v>10772</v>
      </c>
    </row>
    <row r="6865" spans="1:21">
      <c r="A6865" s="117" t="s">
        <v>3587</v>
      </c>
      <c r="B6865" t="s">
        <v>14590</v>
      </c>
      <c r="C6865" t="s">
        <v>14590</v>
      </c>
      <c r="D6865">
        <v>82</v>
      </c>
      <c r="E6865">
        <v>76</v>
      </c>
      <c r="F6865">
        <v>82</v>
      </c>
      <c r="G6865">
        <v>76</v>
      </c>
      <c r="H6865">
        <v>1</v>
      </c>
      <c r="I6865">
        <v>1</v>
      </c>
      <c r="J6865">
        <v>13</v>
      </c>
      <c r="K6865" s="194">
        <v>13</v>
      </c>
      <c r="L6865" t="s">
        <v>1086</v>
      </c>
      <c r="M6865" t="s">
        <v>1086</v>
      </c>
      <c r="N6865">
        <v>83</v>
      </c>
      <c r="O6865" t="s">
        <v>7876</v>
      </c>
      <c r="P6865" t="s">
        <v>15619</v>
      </c>
      <c r="Q6865">
        <v>8.3000000000000004E-2</v>
      </c>
      <c r="R6865" s="117" t="s">
        <v>14620</v>
      </c>
      <c r="S6865" s="117" t="s">
        <v>14621</v>
      </c>
      <c r="T6865" t="s">
        <v>17448</v>
      </c>
      <c r="U6865" t="s">
        <v>10772</v>
      </c>
    </row>
    <row r="6866" spans="1:21">
      <c r="A6866" s="117" t="s">
        <v>3588</v>
      </c>
      <c r="B6866" t="s">
        <v>14590</v>
      </c>
      <c r="C6866" t="s">
        <v>14590</v>
      </c>
      <c r="D6866">
        <v>53</v>
      </c>
      <c r="E6866">
        <v>47</v>
      </c>
      <c r="F6866">
        <v>53</v>
      </c>
      <c r="G6866">
        <v>47</v>
      </c>
      <c r="H6866">
        <v>1</v>
      </c>
      <c r="I6866">
        <v>1</v>
      </c>
      <c r="J6866">
        <v>999999</v>
      </c>
      <c r="K6866" s="194">
        <v>999999</v>
      </c>
      <c r="L6866" t="s">
        <v>1093</v>
      </c>
      <c r="M6866" t="s">
        <v>1093</v>
      </c>
      <c r="N6866">
        <v>120</v>
      </c>
      <c r="O6866" t="s">
        <v>7876</v>
      </c>
      <c r="P6866" t="s">
        <v>8922</v>
      </c>
      <c r="Q6866">
        <v>0.12</v>
      </c>
      <c r="R6866" s="117" t="s">
        <v>14594</v>
      </c>
      <c r="S6866" s="117" t="s">
        <v>14589</v>
      </c>
      <c r="T6866" t="s">
        <v>12136</v>
      </c>
      <c r="U6866" t="s">
        <v>10772</v>
      </c>
    </row>
    <row r="6867" spans="1:21">
      <c r="A6867" s="117" t="s">
        <v>3589</v>
      </c>
      <c r="B6867" t="s">
        <v>14590</v>
      </c>
      <c r="C6867" t="s">
        <v>14590</v>
      </c>
      <c r="D6867">
        <v>35</v>
      </c>
      <c r="E6867">
        <v>29</v>
      </c>
      <c r="F6867">
        <v>35</v>
      </c>
      <c r="G6867">
        <v>29</v>
      </c>
      <c r="H6867">
        <v>1</v>
      </c>
      <c r="I6867">
        <v>1</v>
      </c>
      <c r="J6867">
        <v>193</v>
      </c>
      <c r="K6867" s="194">
        <v>193</v>
      </c>
      <c r="L6867" t="s">
        <v>1093</v>
      </c>
      <c r="M6867" t="s">
        <v>1093</v>
      </c>
      <c r="N6867">
        <v>38</v>
      </c>
      <c r="O6867" t="s">
        <v>7876</v>
      </c>
      <c r="P6867" t="s">
        <v>8923</v>
      </c>
      <c r="Q6867">
        <v>3.7999999999999999E-2</v>
      </c>
      <c r="R6867" s="117" t="s">
        <v>14743</v>
      </c>
      <c r="S6867" s="117" t="s">
        <v>14589</v>
      </c>
      <c r="T6867" t="s">
        <v>12136</v>
      </c>
      <c r="U6867" t="s">
        <v>10772</v>
      </c>
    </row>
    <row r="6868" spans="1:21">
      <c r="A6868" s="117" t="s">
        <v>869</v>
      </c>
      <c r="B6868" t="s">
        <v>14590</v>
      </c>
      <c r="C6868" t="s">
        <v>14590</v>
      </c>
      <c r="D6868">
        <v>35</v>
      </c>
      <c r="E6868">
        <v>29</v>
      </c>
      <c r="F6868">
        <v>35</v>
      </c>
      <c r="G6868">
        <v>29</v>
      </c>
      <c r="H6868">
        <v>1</v>
      </c>
      <c r="I6868">
        <v>1</v>
      </c>
      <c r="J6868">
        <v>102</v>
      </c>
      <c r="K6868" s="194">
        <v>102</v>
      </c>
      <c r="L6868" t="s">
        <v>1093</v>
      </c>
      <c r="M6868" t="s">
        <v>1093</v>
      </c>
      <c r="N6868">
        <v>40</v>
      </c>
      <c r="O6868" t="s">
        <v>7876</v>
      </c>
      <c r="P6868" t="s">
        <v>18320</v>
      </c>
      <c r="Q6868">
        <v>0.04</v>
      </c>
      <c r="R6868" s="117" t="s">
        <v>14594</v>
      </c>
      <c r="S6868" s="117" t="s">
        <v>14589</v>
      </c>
      <c r="T6868" t="s">
        <v>12136</v>
      </c>
      <c r="U6868" t="s">
        <v>10772</v>
      </c>
    </row>
    <row r="6869" spans="1:21">
      <c r="A6869" s="117" t="s">
        <v>25015</v>
      </c>
      <c r="B6869" t="s">
        <v>14590</v>
      </c>
      <c r="C6869" t="s">
        <v>14590</v>
      </c>
      <c r="D6869">
        <v>26</v>
      </c>
      <c r="E6869">
        <v>20</v>
      </c>
      <c r="F6869">
        <v>26</v>
      </c>
      <c r="G6869">
        <v>20</v>
      </c>
      <c r="H6869">
        <v>1</v>
      </c>
      <c r="I6869">
        <v>1</v>
      </c>
      <c r="J6869">
        <v>40</v>
      </c>
      <c r="K6869" s="194">
        <v>40</v>
      </c>
      <c r="L6869" t="s">
        <v>1093</v>
      </c>
      <c r="M6869" t="s">
        <v>1093</v>
      </c>
      <c r="N6869">
        <v>46</v>
      </c>
      <c r="O6869" t="s">
        <v>7876</v>
      </c>
      <c r="P6869" t="s">
        <v>25016</v>
      </c>
      <c r="Q6869">
        <v>4.5999999999999999E-2</v>
      </c>
      <c r="R6869" s="117" t="s">
        <v>14620</v>
      </c>
      <c r="S6869" s="117" t="s">
        <v>14621</v>
      </c>
      <c r="T6869" t="s">
        <v>17448</v>
      </c>
      <c r="U6869" t="s">
        <v>10772</v>
      </c>
    </row>
    <row r="6870" spans="1:21">
      <c r="A6870" s="117" t="s">
        <v>3590</v>
      </c>
      <c r="B6870" t="s">
        <v>14590</v>
      </c>
      <c r="C6870" t="s">
        <v>14590</v>
      </c>
      <c r="D6870">
        <v>35</v>
      </c>
      <c r="E6870">
        <v>29</v>
      </c>
      <c r="F6870">
        <v>35</v>
      </c>
      <c r="G6870">
        <v>29</v>
      </c>
      <c r="H6870">
        <v>1</v>
      </c>
      <c r="I6870">
        <v>1</v>
      </c>
      <c r="J6870">
        <v>274</v>
      </c>
      <c r="K6870" s="194">
        <v>274</v>
      </c>
      <c r="L6870" t="s">
        <v>1093</v>
      </c>
      <c r="M6870" t="s">
        <v>1093</v>
      </c>
      <c r="N6870">
        <v>57</v>
      </c>
      <c r="O6870" t="s">
        <v>7876</v>
      </c>
      <c r="P6870" t="s">
        <v>8924</v>
      </c>
      <c r="Q6870">
        <v>5.7000000000000002E-2</v>
      </c>
      <c r="R6870" s="117" t="s">
        <v>14743</v>
      </c>
      <c r="S6870" s="117" t="s">
        <v>14589</v>
      </c>
      <c r="T6870" t="s">
        <v>12136</v>
      </c>
      <c r="U6870" t="s">
        <v>10772</v>
      </c>
    </row>
    <row r="6871" spans="1:21">
      <c r="A6871" s="117" t="s">
        <v>3591</v>
      </c>
      <c r="B6871" t="s">
        <v>14590</v>
      </c>
      <c r="C6871" t="s">
        <v>14590</v>
      </c>
      <c r="D6871">
        <v>35</v>
      </c>
      <c r="E6871">
        <v>29</v>
      </c>
      <c r="F6871">
        <v>35</v>
      </c>
      <c r="G6871">
        <v>29</v>
      </c>
      <c r="H6871">
        <v>1</v>
      </c>
      <c r="I6871">
        <v>1</v>
      </c>
      <c r="J6871">
        <v>72</v>
      </c>
      <c r="K6871" s="194">
        <v>72</v>
      </c>
      <c r="L6871" t="s">
        <v>1093</v>
      </c>
      <c r="M6871" t="s">
        <v>1093</v>
      </c>
      <c r="N6871">
        <v>64</v>
      </c>
      <c r="O6871" t="s">
        <v>7876</v>
      </c>
      <c r="P6871" t="s">
        <v>8925</v>
      </c>
      <c r="Q6871">
        <v>6.4000000000000001E-2</v>
      </c>
      <c r="R6871" s="117" t="s">
        <v>14743</v>
      </c>
      <c r="S6871" s="117" t="s">
        <v>14589</v>
      </c>
      <c r="T6871" t="s">
        <v>12136</v>
      </c>
      <c r="U6871" t="s">
        <v>10772</v>
      </c>
    </row>
    <row r="6872" spans="1:21">
      <c r="A6872" s="117" t="s">
        <v>3592</v>
      </c>
      <c r="B6872" t="s">
        <v>14590</v>
      </c>
      <c r="C6872" t="s">
        <v>14590</v>
      </c>
      <c r="D6872">
        <v>35</v>
      </c>
      <c r="E6872">
        <v>29</v>
      </c>
      <c r="F6872">
        <v>35</v>
      </c>
      <c r="G6872">
        <v>29</v>
      </c>
      <c r="H6872">
        <v>1</v>
      </c>
      <c r="I6872">
        <v>1</v>
      </c>
      <c r="J6872">
        <v>241</v>
      </c>
      <c r="K6872" s="194">
        <v>241</v>
      </c>
      <c r="L6872" t="s">
        <v>1093</v>
      </c>
      <c r="M6872" t="s">
        <v>1093</v>
      </c>
      <c r="N6872">
        <v>78</v>
      </c>
      <c r="O6872" t="s">
        <v>7876</v>
      </c>
      <c r="P6872" t="s">
        <v>18321</v>
      </c>
      <c r="Q6872">
        <v>7.8E-2</v>
      </c>
      <c r="R6872" s="117" t="s">
        <v>14743</v>
      </c>
      <c r="S6872" s="117" t="s">
        <v>14589</v>
      </c>
      <c r="T6872" t="s">
        <v>12136</v>
      </c>
      <c r="U6872" t="s">
        <v>10772</v>
      </c>
    </row>
    <row r="6873" spans="1:21">
      <c r="A6873" s="117" t="s">
        <v>3593</v>
      </c>
      <c r="B6873" t="s">
        <v>14590</v>
      </c>
      <c r="C6873" t="s">
        <v>14590</v>
      </c>
      <c r="D6873">
        <v>35</v>
      </c>
      <c r="E6873">
        <v>29</v>
      </c>
      <c r="F6873">
        <v>35</v>
      </c>
      <c r="G6873">
        <v>29</v>
      </c>
      <c r="H6873">
        <v>1</v>
      </c>
      <c r="I6873">
        <v>1</v>
      </c>
      <c r="J6873">
        <v>146</v>
      </c>
      <c r="K6873" s="194">
        <v>146</v>
      </c>
      <c r="L6873" t="s">
        <v>1093</v>
      </c>
      <c r="M6873" t="s">
        <v>1093</v>
      </c>
      <c r="N6873">
        <v>88</v>
      </c>
      <c r="O6873" t="s">
        <v>7876</v>
      </c>
      <c r="P6873" t="s">
        <v>8926</v>
      </c>
      <c r="Q6873">
        <v>8.7999999999999995E-2</v>
      </c>
      <c r="R6873" s="117" t="s">
        <v>14594</v>
      </c>
      <c r="S6873" s="117" t="s">
        <v>14589</v>
      </c>
      <c r="T6873" t="s">
        <v>12136</v>
      </c>
      <c r="U6873" t="s">
        <v>10772</v>
      </c>
    </row>
    <row r="6874" spans="1:21">
      <c r="A6874" s="117" t="s">
        <v>3594</v>
      </c>
      <c r="B6874" t="s">
        <v>14590</v>
      </c>
      <c r="C6874" t="s">
        <v>14590</v>
      </c>
      <c r="D6874">
        <v>35</v>
      </c>
      <c r="E6874">
        <v>29</v>
      </c>
      <c r="F6874">
        <v>35</v>
      </c>
      <c r="G6874">
        <v>29</v>
      </c>
      <c r="H6874">
        <v>1</v>
      </c>
      <c r="I6874">
        <v>1</v>
      </c>
      <c r="J6874">
        <v>50</v>
      </c>
      <c r="K6874" s="194">
        <v>50</v>
      </c>
      <c r="L6874" t="s">
        <v>1093</v>
      </c>
      <c r="M6874" t="s">
        <v>1093</v>
      </c>
      <c r="N6874">
        <v>112</v>
      </c>
      <c r="O6874" t="s">
        <v>7876</v>
      </c>
      <c r="P6874" t="s">
        <v>8927</v>
      </c>
      <c r="Q6874">
        <v>0.112</v>
      </c>
      <c r="R6874" s="117" t="s">
        <v>14594</v>
      </c>
      <c r="S6874" s="117" t="s">
        <v>14589</v>
      </c>
      <c r="T6874" t="s">
        <v>12136</v>
      </c>
      <c r="U6874" t="s">
        <v>10772</v>
      </c>
    </row>
    <row r="6875" spans="1:21">
      <c r="A6875" s="117" t="s">
        <v>20381</v>
      </c>
      <c r="B6875" t="s">
        <v>14590</v>
      </c>
      <c r="C6875" t="s">
        <v>14590</v>
      </c>
      <c r="D6875">
        <v>53</v>
      </c>
      <c r="E6875">
        <v>47</v>
      </c>
      <c r="F6875">
        <v>53</v>
      </c>
      <c r="G6875">
        <v>47</v>
      </c>
      <c r="H6875">
        <v>1</v>
      </c>
      <c r="I6875">
        <v>1</v>
      </c>
      <c r="J6875">
        <v>999999</v>
      </c>
      <c r="K6875" s="194">
        <v>999999</v>
      </c>
      <c r="L6875" t="s">
        <v>1079</v>
      </c>
      <c r="M6875" t="s">
        <v>1079</v>
      </c>
      <c r="N6875">
        <v>85</v>
      </c>
      <c r="O6875" t="s">
        <v>7876</v>
      </c>
      <c r="P6875" t="s">
        <v>20382</v>
      </c>
      <c r="Q6875">
        <v>8.5000000000000006E-2</v>
      </c>
      <c r="R6875" s="117" t="s">
        <v>14605</v>
      </c>
      <c r="S6875" s="117" t="s">
        <v>14589</v>
      </c>
      <c r="T6875" t="s">
        <v>12136</v>
      </c>
      <c r="U6875" t="s">
        <v>10772</v>
      </c>
    </row>
    <row r="6876" spans="1:21">
      <c r="A6876" s="117" t="s">
        <v>17135</v>
      </c>
      <c r="B6876" t="s">
        <v>14590</v>
      </c>
      <c r="C6876" t="s">
        <v>14590</v>
      </c>
      <c r="D6876">
        <v>56</v>
      </c>
      <c r="E6876">
        <v>50</v>
      </c>
      <c r="F6876">
        <v>56</v>
      </c>
      <c r="G6876">
        <v>50</v>
      </c>
      <c r="H6876">
        <v>1</v>
      </c>
      <c r="I6876">
        <v>1</v>
      </c>
      <c r="J6876">
        <v>999999</v>
      </c>
      <c r="K6876" s="194">
        <v>999999</v>
      </c>
      <c r="L6876" t="s">
        <v>1088</v>
      </c>
      <c r="M6876" t="s">
        <v>1088</v>
      </c>
      <c r="N6876">
        <v>265</v>
      </c>
      <c r="O6876" t="s">
        <v>7876</v>
      </c>
      <c r="P6876" t="s">
        <v>14374</v>
      </c>
      <c r="Q6876">
        <v>0.26500000000000001</v>
      </c>
      <c r="R6876" s="117" t="s">
        <v>15107</v>
      </c>
      <c r="S6876" s="117" t="s">
        <v>14589</v>
      </c>
      <c r="T6876" t="s">
        <v>12136</v>
      </c>
      <c r="U6876" t="s">
        <v>10772</v>
      </c>
    </row>
    <row r="6877" spans="1:21">
      <c r="A6877" s="117" t="s">
        <v>17136</v>
      </c>
      <c r="B6877" t="s">
        <v>14590</v>
      </c>
      <c r="C6877" t="s">
        <v>14590</v>
      </c>
      <c r="D6877">
        <v>38</v>
      </c>
      <c r="E6877">
        <v>32</v>
      </c>
      <c r="F6877">
        <v>38</v>
      </c>
      <c r="G6877">
        <v>32</v>
      </c>
      <c r="H6877">
        <v>1</v>
      </c>
      <c r="I6877">
        <v>1</v>
      </c>
      <c r="J6877">
        <v>11</v>
      </c>
      <c r="K6877" s="194">
        <v>11</v>
      </c>
      <c r="L6877" t="s">
        <v>1088</v>
      </c>
      <c r="M6877" t="s">
        <v>1088</v>
      </c>
      <c r="N6877">
        <v>263</v>
      </c>
      <c r="O6877" t="s">
        <v>7876</v>
      </c>
      <c r="P6877" t="s">
        <v>14375</v>
      </c>
      <c r="Q6877">
        <v>0.26300000000000001</v>
      </c>
      <c r="R6877" s="117" t="s">
        <v>15107</v>
      </c>
      <c r="S6877" s="117" t="s">
        <v>14589</v>
      </c>
      <c r="T6877" t="s">
        <v>12136</v>
      </c>
      <c r="U6877" t="s">
        <v>10772</v>
      </c>
    </row>
    <row r="6878" spans="1:21">
      <c r="A6878" s="117" t="s">
        <v>17137</v>
      </c>
      <c r="B6878" t="s">
        <v>14590</v>
      </c>
      <c r="C6878" t="s">
        <v>14590</v>
      </c>
      <c r="D6878">
        <v>38</v>
      </c>
      <c r="E6878">
        <v>32</v>
      </c>
      <c r="F6878">
        <v>38</v>
      </c>
      <c r="G6878">
        <v>32</v>
      </c>
      <c r="H6878">
        <v>1</v>
      </c>
      <c r="I6878">
        <v>1</v>
      </c>
      <c r="J6878">
        <v>67</v>
      </c>
      <c r="K6878" s="194">
        <v>67</v>
      </c>
      <c r="L6878" t="s">
        <v>1088</v>
      </c>
      <c r="M6878" t="s">
        <v>1088</v>
      </c>
      <c r="N6878">
        <v>320</v>
      </c>
      <c r="O6878" t="s">
        <v>7876</v>
      </c>
      <c r="P6878" t="s">
        <v>17138</v>
      </c>
      <c r="Q6878">
        <v>0.32</v>
      </c>
      <c r="R6878" s="117" t="s">
        <v>15107</v>
      </c>
      <c r="S6878" s="117" t="s">
        <v>14589</v>
      </c>
      <c r="T6878" t="s">
        <v>12136</v>
      </c>
      <c r="U6878" t="s">
        <v>10772</v>
      </c>
    </row>
    <row r="6879" spans="1:21">
      <c r="A6879" s="117" t="s">
        <v>17139</v>
      </c>
      <c r="B6879" t="s">
        <v>14590</v>
      </c>
      <c r="C6879" t="s">
        <v>14590</v>
      </c>
      <c r="D6879">
        <v>38</v>
      </c>
      <c r="E6879">
        <v>32</v>
      </c>
      <c r="F6879">
        <v>38</v>
      </c>
      <c r="G6879">
        <v>32</v>
      </c>
      <c r="H6879">
        <v>1</v>
      </c>
      <c r="I6879">
        <v>1</v>
      </c>
      <c r="J6879">
        <v>69</v>
      </c>
      <c r="K6879" s="194">
        <v>69</v>
      </c>
      <c r="L6879" t="s">
        <v>1088</v>
      </c>
      <c r="M6879" t="s">
        <v>1088</v>
      </c>
      <c r="N6879">
        <v>327</v>
      </c>
      <c r="O6879" t="s">
        <v>7876</v>
      </c>
      <c r="P6879" t="s">
        <v>14375</v>
      </c>
      <c r="Q6879">
        <v>0.32700000000000001</v>
      </c>
      <c r="R6879" s="117" t="s">
        <v>15107</v>
      </c>
      <c r="S6879" s="117" t="s">
        <v>14589</v>
      </c>
      <c r="T6879" t="s">
        <v>12136</v>
      </c>
      <c r="U6879" t="s">
        <v>10772</v>
      </c>
    </row>
    <row r="6880" spans="1:21">
      <c r="A6880" s="117" t="s">
        <v>17140</v>
      </c>
      <c r="B6880" t="s">
        <v>14590</v>
      </c>
      <c r="C6880" t="s">
        <v>14590</v>
      </c>
      <c r="D6880">
        <v>38</v>
      </c>
      <c r="E6880">
        <v>32</v>
      </c>
      <c r="F6880">
        <v>38</v>
      </c>
      <c r="G6880">
        <v>32</v>
      </c>
      <c r="H6880">
        <v>1</v>
      </c>
      <c r="I6880">
        <v>1</v>
      </c>
      <c r="J6880">
        <v>98</v>
      </c>
      <c r="K6880" s="194">
        <v>98</v>
      </c>
      <c r="L6880" t="s">
        <v>1088</v>
      </c>
      <c r="M6880" t="s">
        <v>1088</v>
      </c>
      <c r="N6880">
        <v>324</v>
      </c>
      <c r="O6880" t="s">
        <v>7876</v>
      </c>
      <c r="P6880" t="s">
        <v>18322</v>
      </c>
      <c r="Q6880">
        <v>0.32400000000000001</v>
      </c>
      <c r="R6880" s="117" t="s">
        <v>15107</v>
      </c>
      <c r="S6880" s="117" t="s">
        <v>14589</v>
      </c>
      <c r="T6880" t="s">
        <v>12136</v>
      </c>
      <c r="U6880" t="s">
        <v>10772</v>
      </c>
    </row>
    <row r="6881" spans="1:21">
      <c r="A6881" s="117" t="s">
        <v>17141</v>
      </c>
      <c r="B6881" t="s">
        <v>14590</v>
      </c>
      <c r="C6881" t="s">
        <v>14590</v>
      </c>
      <c r="D6881">
        <v>38</v>
      </c>
      <c r="E6881">
        <v>32</v>
      </c>
      <c r="F6881">
        <v>38</v>
      </c>
      <c r="G6881">
        <v>32</v>
      </c>
      <c r="H6881">
        <v>1</v>
      </c>
      <c r="I6881">
        <v>1</v>
      </c>
      <c r="J6881">
        <v>127</v>
      </c>
      <c r="K6881" s="194">
        <v>127</v>
      </c>
      <c r="L6881" t="s">
        <v>1088</v>
      </c>
      <c r="M6881" t="s">
        <v>1088</v>
      </c>
      <c r="N6881">
        <v>319</v>
      </c>
      <c r="O6881" t="s">
        <v>7876</v>
      </c>
      <c r="P6881" t="s">
        <v>14375</v>
      </c>
      <c r="Q6881">
        <v>0.31900000000000001</v>
      </c>
      <c r="R6881" s="117" t="s">
        <v>15107</v>
      </c>
      <c r="S6881" s="117" t="s">
        <v>14589</v>
      </c>
      <c r="T6881" t="s">
        <v>12136</v>
      </c>
      <c r="U6881" t="s">
        <v>10772</v>
      </c>
    </row>
    <row r="6882" spans="1:21">
      <c r="A6882" s="117" t="s">
        <v>17142</v>
      </c>
      <c r="B6882" t="s">
        <v>14590</v>
      </c>
      <c r="C6882" t="s">
        <v>14590</v>
      </c>
      <c r="D6882">
        <v>38</v>
      </c>
      <c r="E6882">
        <v>32</v>
      </c>
      <c r="F6882">
        <v>38</v>
      </c>
      <c r="G6882">
        <v>32</v>
      </c>
      <c r="H6882">
        <v>1</v>
      </c>
      <c r="I6882">
        <v>1</v>
      </c>
      <c r="J6882">
        <v>122</v>
      </c>
      <c r="K6882" s="194">
        <v>122</v>
      </c>
      <c r="L6882" t="s">
        <v>1088</v>
      </c>
      <c r="M6882" t="s">
        <v>1088</v>
      </c>
      <c r="N6882">
        <v>323</v>
      </c>
      <c r="O6882" t="s">
        <v>7876</v>
      </c>
      <c r="P6882" t="s">
        <v>14376</v>
      </c>
      <c r="Q6882">
        <v>0.32300000000000001</v>
      </c>
      <c r="R6882" s="117" t="s">
        <v>15107</v>
      </c>
      <c r="S6882" s="117" t="s">
        <v>14589</v>
      </c>
      <c r="T6882" t="s">
        <v>12136</v>
      </c>
      <c r="U6882" t="s">
        <v>10772</v>
      </c>
    </row>
    <row r="6883" spans="1:21">
      <c r="A6883" s="117" t="s">
        <v>17143</v>
      </c>
      <c r="B6883" t="s">
        <v>14590</v>
      </c>
      <c r="C6883" t="s">
        <v>14590</v>
      </c>
      <c r="D6883">
        <v>38</v>
      </c>
      <c r="E6883">
        <v>32</v>
      </c>
      <c r="F6883">
        <v>38</v>
      </c>
      <c r="G6883">
        <v>32</v>
      </c>
      <c r="H6883">
        <v>1</v>
      </c>
      <c r="I6883">
        <v>1</v>
      </c>
      <c r="J6883">
        <v>115</v>
      </c>
      <c r="K6883" s="194">
        <v>115</v>
      </c>
      <c r="L6883" t="s">
        <v>1088</v>
      </c>
      <c r="M6883" t="s">
        <v>1088</v>
      </c>
      <c r="N6883">
        <v>322</v>
      </c>
      <c r="O6883" t="s">
        <v>7876</v>
      </c>
      <c r="P6883" t="s">
        <v>18322</v>
      </c>
      <c r="Q6883">
        <v>0.32200000000000001</v>
      </c>
      <c r="R6883" s="117" t="s">
        <v>15107</v>
      </c>
      <c r="S6883" s="117" t="s">
        <v>14589</v>
      </c>
      <c r="T6883" t="s">
        <v>12136</v>
      </c>
      <c r="U6883" t="s">
        <v>10772</v>
      </c>
    </row>
    <row r="6884" spans="1:21">
      <c r="A6884" s="117" t="s">
        <v>17144</v>
      </c>
      <c r="B6884" t="s">
        <v>14590</v>
      </c>
      <c r="C6884" t="s">
        <v>13815</v>
      </c>
      <c r="D6884">
        <v>38</v>
      </c>
      <c r="E6884">
        <v>32</v>
      </c>
      <c r="F6884">
        <v>2</v>
      </c>
      <c r="G6884">
        <v>32</v>
      </c>
      <c r="H6884">
        <v>1</v>
      </c>
      <c r="I6884">
        <v>1</v>
      </c>
      <c r="J6884">
        <v>39</v>
      </c>
      <c r="K6884" s="194">
        <v>11</v>
      </c>
      <c r="L6884" t="s">
        <v>1088</v>
      </c>
      <c r="M6884" t="s">
        <v>1088</v>
      </c>
      <c r="N6884">
        <v>330</v>
      </c>
      <c r="O6884" t="s">
        <v>7876</v>
      </c>
      <c r="P6884" t="s">
        <v>18322</v>
      </c>
      <c r="Q6884">
        <v>0.33</v>
      </c>
      <c r="R6884" s="117" t="s">
        <v>15107</v>
      </c>
      <c r="S6884" s="117" t="s">
        <v>14589</v>
      </c>
      <c r="T6884" t="s">
        <v>12136</v>
      </c>
      <c r="U6884" t="s">
        <v>10772</v>
      </c>
    </row>
    <row r="6885" spans="1:21">
      <c r="A6885" s="117" t="s">
        <v>17145</v>
      </c>
      <c r="B6885" t="s">
        <v>14590</v>
      </c>
      <c r="C6885" t="s">
        <v>14590</v>
      </c>
      <c r="D6885">
        <v>38</v>
      </c>
      <c r="E6885">
        <v>32</v>
      </c>
      <c r="F6885">
        <v>38</v>
      </c>
      <c r="G6885">
        <v>32</v>
      </c>
      <c r="H6885">
        <v>1</v>
      </c>
      <c r="I6885">
        <v>1</v>
      </c>
      <c r="J6885">
        <v>73</v>
      </c>
      <c r="K6885" s="194">
        <v>73</v>
      </c>
      <c r="L6885" t="s">
        <v>1088</v>
      </c>
      <c r="M6885" t="s">
        <v>1088</v>
      </c>
      <c r="N6885">
        <v>336</v>
      </c>
      <c r="O6885" t="s">
        <v>7876</v>
      </c>
      <c r="P6885" t="s">
        <v>18322</v>
      </c>
      <c r="Q6885">
        <v>0.33600000000000002</v>
      </c>
      <c r="R6885" s="117" t="s">
        <v>15107</v>
      </c>
      <c r="S6885" s="117" t="s">
        <v>14589</v>
      </c>
      <c r="T6885" t="s">
        <v>12136</v>
      </c>
      <c r="U6885" t="s">
        <v>10772</v>
      </c>
    </row>
    <row r="6886" spans="1:21">
      <c r="A6886" s="117" t="s">
        <v>17146</v>
      </c>
      <c r="B6886" t="s">
        <v>14590</v>
      </c>
      <c r="C6886" t="s">
        <v>14590</v>
      </c>
      <c r="D6886">
        <v>38</v>
      </c>
      <c r="E6886">
        <v>32</v>
      </c>
      <c r="F6886">
        <v>38</v>
      </c>
      <c r="G6886">
        <v>32</v>
      </c>
      <c r="H6886">
        <v>1</v>
      </c>
      <c r="I6886">
        <v>1</v>
      </c>
      <c r="J6886">
        <v>36</v>
      </c>
      <c r="K6886" s="194">
        <v>36</v>
      </c>
      <c r="L6886" t="s">
        <v>1088</v>
      </c>
      <c r="M6886" t="s">
        <v>1088</v>
      </c>
      <c r="N6886">
        <v>313</v>
      </c>
      <c r="O6886" t="s">
        <v>7876</v>
      </c>
      <c r="P6886" t="s">
        <v>17147</v>
      </c>
      <c r="Q6886">
        <v>0.313</v>
      </c>
      <c r="R6886" s="117" t="s">
        <v>15107</v>
      </c>
      <c r="S6886" s="117" t="s">
        <v>14589</v>
      </c>
      <c r="T6886" t="s">
        <v>12136</v>
      </c>
      <c r="U6886" t="s">
        <v>10772</v>
      </c>
    </row>
    <row r="6887" spans="1:21">
      <c r="A6887" s="117" t="s">
        <v>3595</v>
      </c>
      <c r="B6887" t="s">
        <v>14590</v>
      </c>
      <c r="C6887" t="s">
        <v>14590</v>
      </c>
      <c r="D6887">
        <v>82</v>
      </c>
      <c r="E6887">
        <v>76</v>
      </c>
      <c r="F6887">
        <v>82</v>
      </c>
      <c r="G6887">
        <v>76</v>
      </c>
      <c r="H6887">
        <v>1</v>
      </c>
      <c r="I6887">
        <v>1</v>
      </c>
      <c r="J6887">
        <v>13</v>
      </c>
      <c r="K6887" s="194">
        <v>13</v>
      </c>
      <c r="L6887" t="s">
        <v>1079</v>
      </c>
      <c r="M6887" t="s">
        <v>1079</v>
      </c>
      <c r="N6887">
        <v>236</v>
      </c>
      <c r="O6887" t="s">
        <v>7876</v>
      </c>
      <c r="P6887" t="s">
        <v>15620</v>
      </c>
      <c r="Q6887">
        <v>0.23599999999999999</v>
      </c>
      <c r="R6887" s="117" t="s">
        <v>14620</v>
      </c>
      <c r="S6887" s="117" t="s">
        <v>14621</v>
      </c>
      <c r="T6887" t="s">
        <v>17448</v>
      </c>
      <c r="U6887" t="s">
        <v>10772</v>
      </c>
    </row>
    <row r="6888" spans="1:21">
      <c r="A6888" s="117" t="s">
        <v>3596</v>
      </c>
      <c r="B6888" t="s">
        <v>14590</v>
      </c>
      <c r="C6888" t="s">
        <v>14590</v>
      </c>
      <c r="D6888">
        <v>82</v>
      </c>
      <c r="E6888">
        <v>76</v>
      </c>
      <c r="F6888">
        <v>82</v>
      </c>
      <c r="G6888">
        <v>76</v>
      </c>
      <c r="H6888">
        <v>1</v>
      </c>
      <c r="I6888">
        <v>1</v>
      </c>
      <c r="J6888">
        <v>37</v>
      </c>
      <c r="K6888" s="194">
        <v>37</v>
      </c>
      <c r="L6888" t="s">
        <v>1079</v>
      </c>
      <c r="M6888" t="s">
        <v>1079</v>
      </c>
      <c r="N6888">
        <v>223</v>
      </c>
      <c r="O6888" t="s">
        <v>7876</v>
      </c>
      <c r="P6888" t="s">
        <v>15621</v>
      </c>
      <c r="Q6888">
        <v>0.223</v>
      </c>
      <c r="R6888" s="117" t="s">
        <v>14620</v>
      </c>
      <c r="S6888" s="117" t="s">
        <v>14621</v>
      </c>
      <c r="T6888" t="s">
        <v>17448</v>
      </c>
      <c r="U6888" t="s">
        <v>10772</v>
      </c>
    </row>
    <row r="6889" spans="1:21">
      <c r="A6889" s="117" t="s">
        <v>3597</v>
      </c>
      <c r="B6889" t="s">
        <v>14590</v>
      </c>
      <c r="C6889" t="s">
        <v>14590</v>
      </c>
      <c r="D6889">
        <v>82</v>
      </c>
      <c r="E6889">
        <v>76</v>
      </c>
      <c r="F6889">
        <v>82</v>
      </c>
      <c r="G6889">
        <v>76</v>
      </c>
      <c r="H6889">
        <v>1</v>
      </c>
      <c r="I6889">
        <v>1</v>
      </c>
      <c r="J6889">
        <v>72</v>
      </c>
      <c r="K6889" s="194">
        <v>72</v>
      </c>
      <c r="L6889" t="s">
        <v>1079</v>
      </c>
      <c r="M6889" t="s">
        <v>1079</v>
      </c>
      <c r="N6889">
        <v>250</v>
      </c>
      <c r="O6889" t="s">
        <v>7876</v>
      </c>
      <c r="P6889" t="s">
        <v>15622</v>
      </c>
      <c r="Q6889">
        <v>0.25</v>
      </c>
      <c r="R6889" s="117" t="s">
        <v>14594</v>
      </c>
      <c r="S6889" s="117" t="s">
        <v>14621</v>
      </c>
      <c r="T6889" t="s">
        <v>17448</v>
      </c>
      <c r="U6889" t="s">
        <v>10772</v>
      </c>
    </row>
    <row r="6890" spans="1:21">
      <c r="A6890" s="117" t="s">
        <v>3598</v>
      </c>
      <c r="B6890" t="s">
        <v>14590</v>
      </c>
      <c r="C6890" t="s">
        <v>14590</v>
      </c>
      <c r="D6890">
        <v>82</v>
      </c>
      <c r="E6890">
        <v>76</v>
      </c>
      <c r="F6890">
        <v>82</v>
      </c>
      <c r="G6890">
        <v>76</v>
      </c>
      <c r="H6890">
        <v>1</v>
      </c>
      <c r="I6890">
        <v>1</v>
      </c>
      <c r="J6890">
        <v>144</v>
      </c>
      <c r="K6890" s="194">
        <v>144</v>
      </c>
      <c r="L6890" t="s">
        <v>1079</v>
      </c>
      <c r="M6890" t="s">
        <v>1079</v>
      </c>
      <c r="N6890">
        <v>257</v>
      </c>
      <c r="O6890" t="s">
        <v>7876</v>
      </c>
      <c r="P6890" t="s">
        <v>15623</v>
      </c>
      <c r="Q6890">
        <v>0.25700000000000001</v>
      </c>
      <c r="R6890" s="117" t="s">
        <v>14620</v>
      </c>
      <c r="S6890" s="117" t="s">
        <v>14621</v>
      </c>
      <c r="T6890" t="s">
        <v>17448</v>
      </c>
      <c r="U6890" t="s">
        <v>10772</v>
      </c>
    </row>
    <row r="6891" spans="1:21">
      <c r="A6891" s="117" t="s">
        <v>3599</v>
      </c>
      <c r="B6891" t="s">
        <v>14590</v>
      </c>
      <c r="C6891" t="s">
        <v>14590</v>
      </c>
      <c r="D6891">
        <v>35</v>
      </c>
      <c r="E6891">
        <v>29</v>
      </c>
      <c r="F6891">
        <v>35</v>
      </c>
      <c r="G6891">
        <v>29</v>
      </c>
      <c r="H6891">
        <v>1</v>
      </c>
      <c r="I6891">
        <v>1</v>
      </c>
      <c r="J6891">
        <v>20</v>
      </c>
      <c r="K6891" s="194">
        <v>20</v>
      </c>
      <c r="L6891" t="s">
        <v>1079</v>
      </c>
      <c r="M6891" t="s">
        <v>1079</v>
      </c>
      <c r="N6891">
        <v>251</v>
      </c>
      <c r="O6891" t="s">
        <v>7876</v>
      </c>
      <c r="P6891" t="s">
        <v>8928</v>
      </c>
      <c r="Q6891">
        <v>0.251</v>
      </c>
      <c r="R6891" s="117" t="s">
        <v>14594</v>
      </c>
      <c r="S6891" s="117" t="s">
        <v>14589</v>
      </c>
      <c r="T6891" t="s">
        <v>12136</v>
      </c>
      <c r="U6891" t="s">
        <v>10772</v>
      </c>
    </row>
    <row r="6892" spans="1:21">
      <c r="A6892" s="117" t="s">
        <v>3600</v>
      </c>
      <c r="B6892" t="s">
        <v>14590</v>
      </c>
      <c r="C6892" t="s">
        <v>14590</v>
      </c>
      <c r="D6892">
        <v>82</v>
      </c>
      <c r="E6892">
        <v>76</v>
      </c>
      <c r="F6892">
        <v>82</v>
      </c>
      <c r="G6892">
        <v>76</v>
      </c>
      <c r="H6892">
        <v>1</v>
      </c>
      <c r="I6892">
        <v>1</v>
      </c>
      <c r="J6892">
        <v>240</v>
      </c>
      <c r="K6892" s="194">
        <v>240</v>
      </c>
      <c r="L6892" t="s">
        <v>1079</v>
      </c>
      <c r="M6892" t="s">
        <v>1079</v>
      </c>
      <c r="N6892">
        <v>271</v>
      </c>
      <c r="O6892" t="s">
        <v>7876</v>
      </c>
      <c r="P6892" t="s">
        <v>15620</v>
      </c>
      <c r="Q6892">
        <v>0.27100000000000002</v>
      </c>
      <c r="R6892" s="117" t="s">
        <v>14620</v>
      </c>
      <c r="S6892" s="117" t="s">
        <v>14621</v>
      </c>
      <c r="T6892" t="s">
        <v>17448</v>
      </c>
      <c r="U6892" t="s">
        <v>10772</v>
      </c>
    </row>
    <row r="6893" spans="1:21">
      <c r="A6893" s="117" t="s">
        <v>3601</v>
      </c>
      <c r="B6893" t="s">
        <v>14590</v>
      </c>
      <c r="C6893" t="s">
        <v>14590</v>
      </c>
      <c r="D6893">
        <v>82</v>
      </c>
      <c r="E6893">
        <v>76</v>
      </c>
      <c r="F6893">
        <v>82</v>
      </c>
      <c r="G6893">
        <v>76</v>
      </c>
      <c r="H6893">
        <v>1</v>
      </c>
      <c r="I6893">
        <v>1</v>
      </c>
      <c r="J6893">
        <v>264</v>
      </c>
      <c r="K6893" s="194">
        <v>264</v>
      </c>
      <c r="L6893" t="s">
        <v>1079</v>
      </c>
      <c r="M6893" t="s">
        <v>1079</v>
      </c>
      <c r="N6893">
        <v>270</v>
      </c>
      <c r="O6893" t="s">
        <v>7876</v>
      </c>
      <c r="P6893" t="s">
        <v>8929</v>
      </c>
      <c r="Q6893">
        <v>0.27</v>
      </c>
      <c r="R6893" s="117" t="s">
        <v>14620</v>
      </c>
      <c r="S6893" s="117" t="s">
        <v>14621</v>
      </c>
      <c r="T6893" t="s">
        <v>17448</v>
      </c>
      <c r="U6893" t="s">
        <v>10772</v>
      </c>
    </row>
    <row r="6894" spans="1:21">
      <c r="A6894" s="117" t="s">
        <v>3602</v>
      </c>
      <c r="B6894" t="s">
        <v>14590</v>
      </c>
      <c r="C6894" t="s">
        <v>14590</v>
      </c>
      <c r="D6894">
        <v>82</v>
      </c>
      <c r="E6894">
        <v>76</v>
      </c>
      <c r="F6894">
        <v>82</v>
      </c>
      <c r="G6894">
        <v>76</v>
      </c>
      <c r="H6894">
        <v>1</v>
      </c>
      <c r="I6894">
        <v>1</v>
      </c>
      <c r="J6894">
        <v>168</v>
      </c>
      <c r="K6894" s="194">
        <v>168</v>
      </c>
      <c r="L6894" t="s">
        <v>1079</v>
      </c>
      <c r="M6894" t="s">
        <v>1079</v>
      </c>
      <c r="N6894">
        <v>277</v>
      </c>
      <c r="O6894" t="s">
        <v>7876</v>
      </c>
      <c r="P6894" t="s">
        <v>8930</v>
      </c>
      <c r="Q6894">
        <v>0.27700000000000002</v>
      </c>
      <c r="R6894" s="117" t="s">
        <v>14620</v>
      </c>
      <c r="S6894" s="117" t="s">
        <v>14621</v>
      </c>
      <c r="T6894" t="s">
        <v>17448</v>
      </c>
      <c r="U6894" t="s">
        <v>10772</v>
      </c>
    </row>
    <row r="6895" spans="1:21">
      <c r="A6895" s="117" t="s">
        <v>3603</v>
      </c>
      <c r="B6895" t="s">
        <v>14590</v>
      </c>
      <c r="C6895" t="s">
        <v>14590</v>
      </c>
      <c r="D6895">
        <v>82</v>
      </c>
      <c r="E6895">
        <v>76</v>
      </c>
      <c r="F6895">
        <v>82</v>
      </c>
      <c r="G6895">
        <v>76</v>
      </c>
      <c r="H6895">
        <v>1</v>
      </c>
      <c r="I6895">
        <v>1</v>
      </c>
      <c r="J6895">
        <v>192</v>
      </c>
      <c r="K6895" s="194">
        <v>192</v>
      </c>
      <c r="L6895" t="s">
        <v>1079</v>
      </c>
      <c r="M6895" t="s">
        <v>1079</v>
      </c>
      <c r="N6895">
        <v>280</v>
      </c>
      <c r="O6895" t="s">
        <v>7876</v>
      </c>
      <c r="P6895" t="s">
        <v>8931</v>
      </c>
      <c r="Q6895">
        <v>0.28000000000000003</v>
      </c>
      <c r="R6895" s="117" t="s">
        <v>14620</v>
      </c>
      <c r="S6895" s="117" t="s">
        <v>14621</v>
      </c>
      <c r="T6895" t="s">
        <v>17448</v>
      </c>
      <c r="U6895" t="s">
        <v>10772</v>
      </c>
    </row>
    <row r="6896" spans="1:21">
      <c r="A6896" s="117" t="s">
        <v>3604</v>
      </c>
      <c r="B6896" t="s">
        <v>14590</v>
      </c>
      <c r="C6896" t="s">
        <v>14590</v>
      </c>
      <c r="D6896">
        <v>82</v>
      </c>
      <c r="E6896">
        <v>76</v>
      </c>
      <c r="F6896">
        <v>82</v>
      </c>
      <c r="G6896">
        <v>76</v>
      </c>
      <c r="H6896">
        <v>1</v>
      </c>
      <c r="I6896">
        <v>1</v>
      </c>
      <c r="J6896">
        <v>168</v>
      </c>
      <c r="K6896" s="194">
        <v>168</v>
      </c>
      <c r="L6896" t="s">
        <v>1079</v>
      </c>
      <c r="M6896" t="s">
        <v>1079</v>
      </c>
      <c r="N6896">
        <v>278</v>
      </c>
      <c r="O6896" t="s">
        <v>7876</v>
      </c>
      <c r="P6896" t="s">
        <v>8930</v>
      </c>
      <c r="Q6896">
        <v>0.27800000000000002</v>
      </c>
      <c r="R6896" s="117" t="s">
        <v>14620</v>
      </c>
      <c r="S6896" s="117" t="s">
        <v>14621</v>
      </c>
      <c r="T6896" t="s">
        <v>17448</v>
      </c>
      <c r="U6896" t="s">
        <v>10772</v>
      </c>
    </row>
    <row r="6897" spans="1:21">
      <c r="A6897" s="117" t="s">
        <v>3605</v>
      </c>
      <c r="B6897" t="s">
        <v>14590</v>
      </c>
      <c r="C6897" t="s">
        <v>14590</v>
      </c>
      <c r="D6897">
        <v>82</v>
      </c>
      <c r="E6897">
        <v>76</v>
      </c>
      <c r="F6897">
        <v>82</v>
      </c>
      <c r="G6897">
        <v>76</v>
      </c>
      <c r="H6897">
        <v>1</v>
      </c>
      <c r="I6897">
        <v>1</v>
      </c>
      <c r="J6897">
        <v>96</v>
      </c>
      <c r="K6897" s="194">
        <v>96</v>
      </c>
      <c r="L6897" t="s">
        <v>1079</v>
      </c>
      <c r="M6897" t="s">
        <v>1079</v>
      </c>
      <c r="N6897">
        <v>278</v>
      </c>
      <c r="O6897" t="s">
        <v>7876</v>
      </c>
      <c r="P6897" t="s">
        <v>15620</v>
      </c>
      <c r="Q6897">
        <v>0.27800000000000002</v>
      </c>
      <c r="R6897" s="117" t="s">
        <v>14620</v>
      </c>
      <c r="S6897" s="117" t="s">
        <v>14621</v>
      </c>
      <c r="T6897" t="s">
        <v>17448</v>
      </c>
      <c r="U6897" t="s">
        <v>10772</v>
      </c>
    </row>
    <row r="6898" spans="1:21">
      <c r="A6898" s="117" t="s">
        <v>3606</v>
      </c>
      <c r="B6898" t="s">
        <v>14590</v>
      </c>
      <c r="C6898" t="s">
        <v>14590</v>
      </c>
      <c r="D6898">
        <v>35</v>
      </c>
      <c r="E6898">
        <v>29</v>
      </c>
      <c r="F6898">
        <v>35</v>
      </c>
      <c r="G6898">
        <v>29</v>
      </c>
      <c r="H6898">
        <v>1</v>
      </c>
      <c r="I6898">
        <v>1</v>
      </c>
      <c r="J6898">
        <v>39</v>
      </c>
      <c r="K6898" s="194">
        <v>39</v>
      </c>
      <c r="L6898" t="s">
        <v>1086</v>
      </c>
      <c r="M6898" t="s">
        <v>1086</v>
      </c>
      <c r="N6898">
        <v>303.2</v>
      </c>
      <c r="O6898" t="s">
        <v>7876</v>
      </c>
      <c r="P6898" t="s">
        <v>8932</v>
      </c>
      <c r="Q6898">
        <v>0.30320000000000003</v>
      </c>
      <c r="R6898" s="117" t="s">
        <v>14594</v>
      </c>
      <c r="S6898" s="117" t="s">
        <v>14589</v>
      </c>
      <c r="T6898" t="s">
        <v>12136</v>
      </c>
      <c r="U6898" t="s">
        <v>10772</v>
      </c>
    </row>
    <row r="6899" spans="1:21">
      <c r="A6899" s="117" t="s">
        <v>14377</v>
      </c>
      <c r="B6899" t="s">
        <v>14590</v>
      </c>
      <c r="C6899" t="s">
        <v>14590</v>
      </c>
      <c r="D6899">
        <v>38</v>
      </c>
      <c r="E6899">
        <v>32</v>
      </c>
      <c r="F6899">
        <v>38</v>
      </c>
      <c r="G6899">
        <v>32</v>
      </c>
      <c r="H6899">
        <v>1</v>
      </c>
      <c r="I6899">
        <v>1</v>
      </c>
      <c r="J6899">
        <v>23</v>
      </c>
      <c r="K6899" s="194">
        <v>23</v>
      </c>
      <c r="L6899" t="s">
        <v>1088</v>
      </c>
      <c r="M6899" t="s">
        <v>1088</v>
      </c>
      <c r="N6899">
        <v>227</v>
      </c>
      <c r="O6899" t="s">
        <v>7876</v>
      </c>
      <c r="P6899" t="s">
        <v>7893</v>
      </c>
      <c r="Q6899">
        <v>0.22700000000000001</v>
      </c>
      <c r="R6899" s="117" t="s">
        <v>15107</v>
      </c>
      <c r="S6899" s="117" t="s">
        <v>14589</v>
      </c>
      <c r="T6899" t="s">
        <v>12136</v>
      </c>
      <c r="U6899" t="s">
        <v>10772</v>
      </c>
    </row>
    <row r="6900" spans="1:21">
      <c r="A6900" s="117" t="s">
        <v>14378</v>
      </c>
      <c r="B6900" t="s">
        <v>14590</v>
      </c>
      <c r="C6900" t="s">
        <v>14590</v>
      </c>
      <c r="D6900">
        <v>38</v>
      </c>
      <c r="E6900">
        <v>32</v>
      </c>
      <c r="F6900">
        <v>38</v>
      </c>
      <c r="G6900">
        <v>32</v>
      </c>
      <c r="H6900">
        <v>1</v>
      </c>
      <c r="I6900">
        <v>1</v>
      </c>
      <c r="J6900">
        <v>107</v>
      </c>
      <c r="K6900" s="194">
        <v>107</v>
      </c>
      <c r="L6900" t="s">
        <v>1088</v>
      </c>
      <c r="M6900" t="s">
        <v>1088</v>
      </c>
      <c r="N6900">
        <v>227.875</v>
      </c>
      <c r="O6900" t="s">
        <v>7876</v>
      </c>
      <c r="P6900" t="s">
        <v>18323</v>
      </c>
      <c r="Q6900">
        <v>0.22787499999999999</v>
      </c>
      <c r="R6900" s="117" t="s">
        <v>15107</v>
      </c>
      <c r="S6900" s="117" t="s">
        <v>14589</v>
      </c>
      <c r="T6900" t="s">
        <v>12136</v>
      </c>
      <c r="U6900" t="s">
        <v>10773</v>
      </c>
    </row>
    <row r="6901" spans="1:21">
      <c r="A6901" s="117" t="s">
        <v>14379</v>
      </c>
      <c r="B6901" t="s">
        <v>14590</v>
      </c>
      <c r="C6901" t="s">
        <v>14590</v>
      </c>
      <c r="D6901">
        <v>38</v>
      </c>
      <c r="E6901">
        <v>32</v>
      </c>
      <c r="F6901">
        <v>38</v>
      </c>
      <c r="G6901">
        <v>32</v>
      </c>
      <c r="H6901">
        <v>1</v>
      </c>
      <c r="I6901">
        <v>1</v>
      </c>
      <c r="J6901">
        <v>164</v>
      </c>
      <c r="K6901" s="194">
        <v>164</v>
      </c>
      <c r="L6901" t="s">
        <v>1088</v>
      </c>
      <c r="M6901" t="s">
        <v>1088</v>
      </c>
      <c r="N6901">
        <v>226</v>
      </c>
      <c r="O6901" t="s">
        <v>7876</v>
      </c>
      <c r="P6901" t="s">
        <v>14380</v>
      </c>
      <c r="Q6901">
        <v>0.22600000000000001</v>
      </c>
      <c r="R6901" s="117" t="s">
        <v>15107</v>
      </c>
      <c r="S6901" s="117" t="s">
        <v>14589</v>
      </c>
      <c r="T6901" t="s">
        <v>12136</v>
      </c>
      <c r="U6901" t="s">
        <v>10772</v>
      </c>
    </row>
    <row r="6902" spans="1:21">
      <c r="A6902" s="117" t="s">
        <v>14381</v>
      </c>
      <c r="B6902" t="s">
        <v>13815</v>
      </c>
      <c r="C6902" t="s">
        <v>14590</v>
      </c>
      <c r="D6902">
        <v>2</v>
      </c>
      <c r="E6902">
        <v>32</v>
      </c>
      <c r="F6902">
        <v>38</v>
      </c>
      <c r="G6902">
        <v>32</v>
      </c>
      <c r="H6902">
        <v>1</v>
      </c>
      <c r="I6902">
        <v>1</v>
      </c>
      <c r="J6902">
        <v>11</v>
      </c>
      <c r="K6902" s="194">
        <v>190</v>
      </c>
      <c r="L6902" t="s">
        <v>1088</v>
      </c>
      <c r="M6902" t="s">
        <v>1088</v>
      </c>
      <c r="N6902">
        <v>231</v>
      </c>
      <c r="O6902" t="s">
        <v>7876</v>
      </c>
      <c r="P6902" t="s">
        <v>14382</v>
      </c>
      <c r="Q6902">
        <v>0.23100000000000001</v>
      </c>
      <c r="R6902" s="117" t="s">
        <v>15107</v>
      </c>
      <c r="S6902" s="117" t="s">
        <v>14589</v>
      </c>
      <c r="T6902" t="s">
        <v>12136</v>
      </c>
      <c r="U6902" t="s">
        <v>10772</v>
      </c>
    </row>
    <row r="6903" spans="1:21">
      <c r="A6903" s="117" t="s">
        <v>14383</v>
      </c>
      <c r="B6903" t="s">
        <v>13815</v>
      </c>
      <c r="C6903" t="s">
        <v>14590</v>
      </c>
      <c r="D6903">
        <v>2</v>
      </c>
      <c r="E6903">
        <v>32</v>
      </c>
      <c r="F6903">
        <v>38</v>
      </c>
      <c r="G6903">
        <v>32</v>
      </c>
      <c r="H6903">
        <v>1</v>
      </c>
      <c r="I6903">
        <v>1</v>
      </c>
      <c r="J6903">
        <v>18</v>
      </c>
      <c r="K6903" s="194">
        <v>326</v>
      </c>
      <c r="L6903" t="s">
        <v>1088</v>
      </c>
      <c r="M6903" t="s">
        <v>1088</v>
      </c>
      <c r="N6903">
        <v>231</v>
      </c>
      <c r="O6903" t="s">
        <v>7876</v>
      </c>
      <c r="P6903" t="s">
        <v>14384</v>
      </c>
      <c r="Q6903">
        <v>0.23100000000000001</v>
      </c>
      <c r="R6903" s="117" t="s">
        <v>15107</v>
      </c>
      <c r="S6903" s="117" t="s">
        <v>14589</v>
      </c>
      <c r="T6903" t="s">
        <v>12136</v>
      </c>
      <c r="U6903" t="s">
        <v>10772</v>
      </c>
    </row>
    <row r="6904" spans="1:21">
      <c r="A6904" s="117" t="s">
        <v>3607</v>
      </c>
      <c r="B6904" t="s">
        <v>14590</v>
      </c>
      <c r="C6904" t="s">
        <v>14590</v>
      </c>
      <c r="D6904">
        <v>82</v>
      </c>
      <c r="E6904">
        <v>76</v>
      </c>
      <c r="F6904">
        <v>82</v>
      </c>
      <c r="G6904">
        <v>76</v>
      </c>
      <c r="H6904">
        <v>1</v>
      </c>
      <c r="I6904">
        <v>1</v>
      </c>
      <c r="J6904">
        <v>80</v>
      </c>
      <c r="K6904" s="194">
        <v>80</v>
      </c>
      <c r="L6904" t="s">
        <v>1079</v>
      </c>
      <c r="M6904" t="s">
        <v>1079</v>
      </c>
      <c r="N6904">
        <v>260</v>
      </c>
      <c r="O6904" t="s">
        <v>7876</v>
      </c>
      <c r="P6904" t="s">
        <v>15624</v>
      </c>
      <c r="Q6904">
        <v>0.26</v>
      </c>
      <c r="R6904" s="117" t="s">
        <v>14620</v>
      </c>
      <c r="S6904" s="117" t="s">
        <v>14621</v>
      </c>
      <c r="T6904" t="s">
        <v>17448</v>
      </c>
      <c r="U6904" t="s">
        <v>10772</v>
      </c>
    </row>
    <row r="6905" spans="1:21">
      <c r="A6905" s="117" t="s">
        <v>14385</v>
      </c>
      <c r="B6905" t="s">
        <v>13815</v>
      </c>
      <c r="C6905" t="s">
        <v>13815</v>
      </c>
      <c r="D6905">
        <v>2</v>
      </c>
      <c r="E6905">
        <v>32</v>
      </c>
      <c r="F6905">
        <v>2</v>
      </c>
      <c r="G6905">
        <v>32</v>
      </c>
      <c r="H6905">
        <v>1</v>
      </c>
      <c r="I6905">
        <v>1</v>
      </c>
      <c r="J6905">
        <v>39</v>
      </c>
      <c r="K6905" s="194">
        <v>59</v>
      </c>
      <c r="L6905" t="s">
        <v>1088</v>
      </c>
      <c r="M6905" t="s">
        <v>1088</v>
      </c>
      <c r="N6905">
        <v>253</v>
      </c>
      <c r="O6905" t="s">
        <v>7876</v>
      </c>
      <c r="P6905" t="s">
        <v>18324</v>
      </c>
      <c r="Q6905">
        <v>0.253</v>
      </c>
      <c r="R6905" s="117" t="s">
        <v>15107</v>
      </c>
      <c r="S6905" s="117" t="s">
        <v>14589</v>
      </c>
      <c r="T6905" t="s">
        <v>12136</v>
      </c>
      <c r="U6905" t="s">
        <v>10772</v>
      </c>
    </row>
    <row r="6906" spans="1:21">
      <c r="A6906" s="117" t="s">
        <v>3608</v>
      </c>
      <c r="B6906" t="s">
        <v>14590</v>
      </c>
      <c r="C6906" t="s">
        <v>14590</v>
      </c>
      <c r="D6906">
        <v>82</v>
      </c>
      <c r="E6906">
        <v>76</v>
      </c>
      <c r="F6906">
        <v>82</v>
      </c>
      <c r="G6906">
        <v>76</v>
      </c>
      <c r="H6906">
        <v>1</v>
      </c>
      <c r="I6906">
        <v>1</v>
      </c>
      <c r="J6906">
        <v>120</v>
      </c>
      <c r="K6906" s="194">
        <v>120</v>
      </c>
      <c r="L6906" t="s">
        <v>1079</v>
      </c>
      <c r="M6906" t="s">
        <v>1079</v>
      </c>
      <c r="N6906">
        <v>284.89999999999998</v>
      </c>
      <c r="O6906" t="s">
        <v>7876</v>
      </c>
      <c r="P6906" t="s">
        <v>8934</v>
      </c>
      <c r="Q6906">
        <v>0.28489999999999999</v>
      </c>
      <c r="R6906" s="117" t="s">
        <v>14620</v>
      </c>
      <c r="S6906" s="117" t="s">
        <v>14621</v>
      </c>
      <c r="T6906" t="s">
        <v>17448</v>
      </c>
      <c r="U6906" t="s">
        <v>10773</v>
      </c>
    </row>
    <row r="6907" spans="1:21">
      <c r="A6907" s="117" t="s">
        <v>14386</v>
      </c>
      <c r="B6907" t="s">
        <v>13815</v>
      </c>
      <c r="C6907" t="s">
        <v>13815</v>
      </c>
      <c r="D6907">
        <v>2</v>
      </c>
      <c r="E6907">
        <v>32</v>
      </c>
      <c r="F6907">
        <v>2</v>
      </c>
      <c r="G6907">
        <v>32</v>
      </c>
      <c r="H6907">
        <v>1</v>
      </c>
      <c r="I6907">
        <v>1</v>
      </c>
      <c r="J6907">
        <v>62</v>
      </c>
      <c r="K6907" s="194">
        <v>0</v>
      </c>
      <c r="L6907" t="s">
        <v>1088</v>
      </c>
      <c r="M6907" t="s">
        <v>1088</v>
      </c>
      <c r="N6907">
        <v>258</v>
      </c>
      <c r="O6907" t="s">
        <v>7876</v>
      </c>
      <c r="P6907" t="s">
        <v>18324</v>
      </c>
      <c r="Q6907">
        <v>0.25800000000000001</v>
      </c>
      <c r="R6907" s="117" t="s">
        <v>15107</v>
      </c>
      <c r="S6907" s="117" t="s">
        <v>14589</v>
      </c>
      <c r="T6907" t="s">
        <v>12136</v>
      </c>
      <c r="U6907" t="s">
        <v>10772</v>
      </c>
    </row>
    <row r="6908" spans="1:21">
      <c r="A6908" s="117" t="s">
        <v>14387</v>
      </c>
      <c r="B6908" t="s">
        <v>14590</v>
      </c>
      <c r="C6908" t="s">
        <v>14590</v>
      </c>
      <c r="D6908">
        <v>38</v>
      </c>
      <c r="E6908">
        <v>32</v>
      </c>
      <c r="F6908">
        <v>38</v>
      </c>
      <c r="G6908">
        <v>32</v>
      </c>
      <c r="H6908">
        <v>1</v>
      </c>
      <c r="I6908">
        <v>1</v>
      </c>
      <c r="J6908">
        <v>18</v>
      </c>
      <c r="K6908" s="194">
        <v>18</v>
      </c>
      <c r="L6908" t="s">
        <v>1088</v>
      </c>
      <c r="M6908" t="s">
        <v>1088</v>
      </c>
      <c r="N6908">
        <v>265</v>
      </c>
      <c r="O6908" t="s">
        <v>7876</v>
      </c>
      <c r="P6908" t="s">
        <v>7893</v>
      </c>
      <c r="Q6908">
        <v>0.26500000000000001</v>
      </c>
      <c r="R6908" s="117" t="s">
        <v>15107</v>
      </c>
      <c r="S6908" s="117" t="s">
        <v>14589</v>
      </c>
      <c r="T6908" t="s">
        <v>12136</v>
      </c>
      <c r="U6908" t="s">
        <v>10772</v>
      </c>
    </row>
    <row r="6909" spans="1:21">
      <c r="A6909" s="117" t="s">
        <v>14388</v>
      </c>
      <c r="B6909" t="s">
        <v>13815</v>
      </c>
      <c r="C6909" t="s">
        <v>13815</v>
      </c>
      <c r="D6909">
        <v>2</v>
      </c>
      <c r="E6909">
        <v>32</v>
      </c>
      <c r="F6909">
        <v>2</v>
      </c>
      <c r="G6909">
        <v>32</v>
      </c>
      <c r="H6909">
        <v>1</v>
      </c>
      <c r="I6909">
        <v>1</v>
      </c>
      <c r="J6909">
        <v>33</v>
      </c>
      <c r="K6909" s="194">
        <v>64</v>
      </c>
      <c r="L6909" t="s">
        <v>1088</v>
      </c>
      <c r="M6909" t="s">
        <v>1088</v>
      </c>
      <c r="N6909">
        <v>259</v>
      </c>
      <c r="O6909" t="s">
        <v>7876</v>
      </c>
      <c r="P6909" t="s">
        <v>18325</v>
      </c>
      <c r="Q6909">
        <v>0.25900000000000001</v>
      </c>
      <c r="R6909" s="117" t="s">
        <v>15107</v>
      </c>
      <c r="S6909" s="117" t="s">
        <v>14589</v>
      </c>
      <c r="T6909" t="s">
        <v>12136</v>
      </c>
      <c r="U6909" t="s">
        <v>10772</v>
      </c>
    </row>
    <row r="6910" spans="1:21">
      <c r="A6910" s="117" t="s">
        <v>14389</v>
      </c>
      <c r="B6910" t="s">
        <v>13815</v>
      </c>
      <c r="C6910" t="s">
        <v>13815</v>
      </c>
      <c r="D6910">
        <v>2</v>
      </c>
      <c r="E6910">
        <v>32</v>
      </c>
      <c r="F6910">
        <v>2</v>
      </c>
      <c r="G6910">
        <v>32</v>
      </c>
      <c r="H6910">
        <v>1</v>
      </c>
      <c r="I6910">
        <v>1</v>
      </c>
      <c r="J6910">
        <v>50</v>
      </c>
      <c r="K6910" s="194">
        <v>64</v>
      </c>
      <c r="L6910" t="s">
        <v>1088</v>
      </c>
      <c r="M6910" t="s">
        <v>1088</v>
      </c>
      <c r="N6910">
        <v>277</v>
      </c>
      <c r="O6910" t="s">
        <v>7876</v>
      </c>
      <c r="P6910" t="s">
        <v>18324</v>
      </c>
      <c r="Q6910">
        <v>0.27700000000000002</v>
      </c>
      <c r="R6910" s="117" t="s">
        <v>15107</v>
      </c>
      <c r="S6910" s="117" t="s">
        <v>14589</v>
      </c>
      <c r="T6910" t="s">
        <v>12136</v>
      </c>
      <c r="U6910" t="s">
        <v>10772</v>
      </c>
    </row>
    <row r="6911" spans="1:21">
      <c r="A6911" s="117" t="s">
        <v>14390</v>
      </c>
      <c r="B6911" t="s">
        <v>13815</v>
      </c>
      <c r="C6911" t="s">
        <v>13815</v>
      </c>
      <c r="D6911">
        <v>2</v>
      </c>
      <c r="E6911">
        <v>32</v>
      </c>
      <c r="F6911">
        <v>2</v>
      </c>
      <c r="G6911">
        <v>32</v>
      </c>
      <c r="H6911">
        <v>1</v>
      </c>
      <c r="I6911">
        <v>1</v>
      </c>
      <c r="J6911">
        <v>72</v>
      </c>
      <c r="K6911" s="194">
        <v>99</v>
      </c>
      <c r="L6911" t="s">
        <v>1088</v>
      </c>
      <c r="M6911" t="s">
        <v>1088</v>
      </c>
      <c r="N6911">
        <v>277.5</v>
      </c>
      <c r="O6911" t="s">
        <v>7876</v>
      </c>
      <c r="P6911" t="s">
        <v>18326</v>
      </c>
      <c r="Q6911">
        <v>0.27750000000000002</v>
      </c>
      <c r="R6911" s="117" t="s">
        <v>15107</v>
      </c>
      <c r="S6911" s="117" t="s">
        <v>14589</v>
      </c>
      <c r="T6911" t="s">
        <v>12136</v>
      </c>
      <c r="U6911" t="s">
        <v>10772</v>
      </c>
    </row>
    <row r="6912" spans="1:21">
      <c r="A6912" s="117" t="s">
        <v>19526</v>
      </c>
      <c r="B6912" t="s">
        <v>14590</v>
      </c>
      <c r="C6912" t="s">
        <v>14590</v>
      </c>
      <c r="D6912">
        <v>82</v>
      </c>
      <c r="E6912">
        <v>76</v>
      </c>
      <c r="F6912">
        <v>82</v>
      </c>
      <c r="G6912">
        <v>76</v>
      </c>
      <c r="H6912">
        <v>1</v>
      </c>
      <c r="I6912">
        <v>1</v>
      </c>
      <c r="J6912">
        <v>140</v>
      </c>
      <c r="K6912" s="194">
        <v>140</v>
      </c>
      <c r="L6912" t="s">
        <v>1079</v>
      </c>
      <c r="M6912" t="s">
        <v>1079</v>
      </c>
      <c r="N6912">
        <v>306</v>
      </c>
      <c r="O6912" t="s">
        <v>7876</v>
      </c>
      <c r="P6912" t="s">
        <v>15625</v>
      </c>
      <c r="Q6912">
        <v>0.30599999999999999</v>
      </c>
      <c r="R6912" s="117" t="s">
        <v>14620</v>
      </c>
      <c r="S6912" s="117" t="s">
        <v>14621</v>
      </c>
      <c r="T6912" t="s">
        <v>17448</v>
      </c>
      <c r="U6912" t="s">
        <v>10772</v>
      </c>
    </row>
    <row r="6913" spans="1:21">
      <c r="A6913" s="117" t="s">
        <v>14391</v>
      </c>
      <c r="B6913" t="s">
        <v>13815</v>
      </c>
      <c r="C6913" t="s">
        <v>13815</v>
      </c>
      <c r="D6913">
        <v>2</v>
      </c>
      <c r="E6913">
        <v>32</v>
      </c>
      <c r="F6913">
        <v>2</v>
      </c>
      <c r="G6913">
        <v>32</v>
      </c>
      <c r="H6913">
        <v>1</v>
      </c>
      <c r="I6913">
        <v>1</v>
      </c>
      <c r="J6913">
        <v>14</v>
      </c>
      <c r="K6913" s="194">
        <v>18</v>
      </c>
      <c r="L6913" t="s">
        <v>1088</v>
      </c>
      <c r="M6913" t="s">
        <v>1088</v>
      </c>
      <c r="N6913">
        <v>282</v>
      </c>
      <c r="O6913" t="s">
        <v>7876</v>
      </c>
      <c r="P6913" t="s">
        <v>18325</v>
      </c>
      <c r="Q6913">
        <v>0.28199999999999997</v>
      </c>
      <c r="R6913" s="117" t="s">
        <v>15107</v>
      </c>
      <c r="S6913" s="117" t="s">
        <v>14589</v>
      </c>
      <c r="T6913" t="s">
        <v>12136</v>
      </c>
      <c r="U6913" t="s">
        <v>10772</v>
      </c>
    </row>
    <row r="6914" spans="1:21">
      <c r="A6914" s="117" t="s">
        <v>3609</v>
      </c>
      <c r="B6914" t="s">
        <v>14590</v>
      </c>
      <c r="C6914" t="s">
        <v>14590</v>
      </c>
      <c r="D6914">
        <v>82</v>
      </c>
      <c r="E6914">
        <v>76</v>
      </c>
      <c r="F6914">
        <v>82</v>
      </c>
      <c r="G6914">
        <v>76</v>
      </c>
      <c r="H6914">
        <v>1</v>
      </c>
      <c r="I6914">
        <v>1</v>
      </c>
      <c r="J6914">
        <v>80</v>
      </c>
      <c r="K6914" s="194">
        <v>80</v>
      </c>
      <c r="L6914" t="s">
        <v>1079</v>
      </c>
      <c r="M6914" t="s">
        <v>1079</v>
      </c>
      <c r="N6914">
        <v>316</v>
      </c>
      <c r="O6914" t="s">
        <v>7876</v>
      </c>
      <c r="P6914" t="s">
        <v>15625</v>
      </c>
      <c r="Q6914">
        <v>0.316</v>
      </c>
      <c r="R6914" s="117" t="s">
        <v>14620</v>
      </c>
      <c r="S6914" s="117" t="s">
        <v>14621</v>
      </c>
      <c r="T6914" t="s">
        <v>17448</v>
      </c>
      <c r="U6914" t="s">
        <v>10772</v>
      </c>
    </row>
    <row r="6915" spans="1:21">
      <c r="A6915" s="117" t="s">
        <v>14392</v>
      </c>
      <c r="B6915" t="s">
        <v>13815</v>
      </c>
      <c r="C6915" t="s">
        <v>14590</v>
      </c>
      <c r="D6915">
        <v>2</v>
      </c>
      <c r="E6915">
        <v>32</v>
      </c>
      <c r="F6915">
        <v>38</v>
      </c>
      <c r="G6915">
        <v>32</v>
      </c>
      <c r="H6915">
        <v>1</v>
      </c>
      <c r="I6915">
        <v>1</v>
      </c>
      <c r="J6915">
        <v>15</v>
      </c>
      <c r="K6915" s="194">
        <v>461</v>
      </c>
      <c r="L6915" t="s">
        <v>1088</v>
      </c>
      <c r="M6915" t="s">
        <v>1088</v>
      </c>
      <c r="N6915">
        <v>288.5</v>
      </c>
      <c r="O6915" t="s">
        <v>7876</v>
      </c>
      <c r="P6915" t="s">
        <v>18324</v>
      </c>
      <c r="Q6915">
        <v>0.28849999999999998</v>
      </c>
      <c r="R6915" s="117" t="s">
        <v>15107</v>
      </c>
      <c r="S6915" s="117" t="s">
        <v>14589</v>
      </c>
      <c r="T6915" t="s">
        <v>12136</v>
      </c>
      <c r="U6915" t="s">
        <v>10772</v>
      </c>
    </row>
    <row r="6916" spans="1:21">
      <c r="A6916" s="117" t="s">
        <v>14393</v>
      </c>
      <c r="B6916" t="s">
        <v>13815</v>
      </c>
      <c r="C6916" t="s">
        <v>13815</v>
      </c>
      <c r="D6916">
        <v>2</v>
      </c>
      <c r="E6916">
        <v>32</v>
      </c>
      <c r="F6916">
        <v>2</v>
      </c>
      <c r="G6916">
        <v>32</v>
      </c>
      <c r="H6916">
        <v>1</v>
      </c>
      <c r="I6916">
        <v>1</v>
      </c>
      <c r="J6916">
        <v>45</v>
      </c>
      <c r="K6916" s="194">
        <v>3</v>
      </c>
      <c r="L6916" t="s">
        <v>1088</v>
      </c>
      <c r="M6916" t="s">
        <v>1088</v>
      </c>
      <c r="N6916">
        <v>290</v>
      </c>
      <c r="O6916" t="s">
        <v>7876</v>
      </c>
      <c r="P6916" t="s">
        <v>18324</v>
      </c>
      <c r="Q6916">
        <v>0.28999999999999998</v>
      </c>
      <c r="R6916" s="117" t="s">
        <v>15107</v>
      </c>
      <c r="S6916" s="117" t="s">
        <v>14589</v>
      </c>
      <c r="T6916" t="s">
        <v>12136</v>
      </c>
      <c r="U6916" t="s">
        <v>10772</v>
      </c>
    </row>
    <row r="6917" spans="1:21">
      <c r="A6917" s="117" t="s">
        <v>14394</v>
      </c>
      <c r="B6917" t="s">
        <v>13815</v>
      </c>
      <c r="C6917" t="s">
        <v>13815</v>
      </c>
      <c r="D6917">
        <v>2</v>
      </c>
      <c r="E6917">
        <v>32</v>
      </c>
      <c r="F6917">
        <v>2</v>
      </c>
      <c r="G6917">
        <v>32</v>
      </c>
      <c r="H6917">
        <v>1</v>
      </c>
      <c r="I6917">
        <v>1</v>
      </c>
      <c r="J6917">
        <v>21</v>
      </c>
      <c r="K6917" s="194">
        <v>17</v>
      </c>
      <c r="L6917" t="s">
        <v>1088</v>
      </c>
      <c r="M6917" t="s">
        <v>1088</v>
      </c>
      <c r="N6917">
        <v>287</v>
      </c>
      <c r="O6917" t="s">
        <v>7876</v>
      </c>
      <c r="P6917" t="s">
        <v>14395</v>
      </c>
      <c r="Q6917">
        <v>0.28699999999999998</v>
      </c>
      <c r="R6917" s="117" t="s">
        <v>15107</v>
      </c>
      <c r="S6917" s="117" t="s">
        <v>14589</v>
      </c>
      <c r="T6917" t="s">
        <v>12136</v>
      </c>
      <c r="U6917" t="s">
        <v>10772</v>
      </c>
    </row>
    <row r="6918" spans="1:21">
      <c r="A6918" s="117" t="s">
        <v>14396</v>
      </c>
      <c r="B6918" t="s">
        <v>13815</v>
      </c>
      <c r="C6918" t="s">
        <v>13815</v>
      </c>
      <c r="D6918">
        <v>2</v>
      </c>
      <c r="E6918">
        <v>32</v>
      </c>
      <c r="F6918">
        <v>2</v>
      </c>
      <c r="G6918">
        <v>32</v>
      </c>
      <c r="H6918">
        <v>1</v>
      </c>
      <c r="I6918">
        <v>1</v>
      </c>
      <c r="J6918">
        <v>79</v>
      </c>
      <c r="K6918" s="194">
        <v>43</v>
      </c>
      <c r="L6918" t="s">
        <v>1088</v>
      </c>
      <c r="M6918" t="s">
        <v>1088</v>
      </c>
      <c r="N6918">
        <v>281.25</v>
      </c>
      <c r="O6918" t="s">
        <v>7876</v>
      </c>
      <c r="P6918" t="s">
        <v>14380</v>
      </c>
      <c r="Q6918">
        <v>0.28125</v>
      </c>
      <c r="R6918" s="117" t="s">
        <v>15107</v>
      </c>
      <c r="S6918" s="117" t="s">
        <v>14589</v>
      </c>
      <c r="T6918" t="s">
        <v>12136</v>
      </c>
      <c r="U6918" t="s">
        <v>10772</v>
      </c>
    </row>
    <row r="6919" spans="1:21">
      <c r="A6919" s="117" t="s">
        <v>14397</v>
      </c>
      <c r="B6919" t="s">
        <v>14590</v>
      </c>
      <c r="C6919" t="s">
        <v>14590</v>
      </c>
      <c r="D6919">
        <v>38</v>
      </c>
      <c r="E6919">
        <v>32</v>
      </c>
      <c r="F6919">
        <v>38</v>
      </c>
      <c r="G6919">
        <v>32</v>
      </c>
      <c r="H6919">
        <v>1</v>
      </c>
      <c r="I6919">
        <v>1</v>
      </c>
      <c r="J6919">
        <v>15</v>
      </c>
      <c r="K6919" s="194">
        <v>15</v>
      </c>
      <c r="L6919" t="s">
        <v>1088</v>
      </c>
      <c r="M6919" t="s">
        <v>1088</v>
      </c>
      <c r="N6919">
        <v>265</v>
      </c>
      <c r="O6919" t="s">
        <v>7876</v>
      </c>
      <c r="P6919" t="s">
        <v>14374</v>
      </c>
      <c r="Q6919">
        <v>0.26500000000000001</v>
      </c>
      <c r="R6919" s="117" t="s">
        <v>15107</v>
      </c>
      <c r="S6919" s="117" t="s">
        <v>14589</v>
      </c>
      <c r="T6919" t="s">
        <v>12136</v>
      </c>
      <c r="U6919" t="s">
        <v>10772</v>
      </c>
    </row>
    <row r="6920" spans="1:21">
      <c r="A6920" s="117" t="s">
        <v>14398</v>
      </c>
      <c r="B6920" t="s">
        <v>14590</v>
      </c>
      <c r="C6920" t="s">
        <v>14590</v>
      </c>
      <c r="D6920">
        <v>38</v>
      </c>
      <c r="E6920">
        <v>32</v>
      </c>
      <c r="F6920">
        <v>38</v>
      </c>
      <c r="G6920">
        <v>32</v>
      </c>
      <c r="H6920">
        <v>1</v>
      </c>
      <c r="I6920">
        <v>1</v>
      </c>
      <c r="J6920">
        <v>36</v>
      </c>
      <c r="K6920" s="194">
        <v>36</v>
      </c>
      <c r="L6920" t="s">
        <v>1088</v>
      </c>
      <c r="M6920" t="s">
        <v>1088</v>
      </c>
      <c r="N6920">
        <v>266</v>
      </c>
      <c r="O6920" t="s">
        <v>7876</v>
      </c>
      <c r="P6920" t="s">
        <v>14399</v>
      </c>
      <c r="Q6920">
        <v>0.26600000000000001</v>
      </c>
      <c r="R6920" s="117" t="s">
        <v>15107</v>
      </c>
      <c r="S6920" s="117" t="s">
        <v>14589</v>
      </c>
      <c r="T6920" t="s">
        <v>12136</v>
      </c>
      <c r="U6920" t="s">
        <v>10772</v>
      </c>
    </row>
    <row r="6921" spans="1:21">
      <c r="A6921" s="117" t="s">
        <v>14400</v>
      </c>
      <c r="B6921" t="s">
        <v>14590</v>
      </c>
      <c r="C6921" t="s">
        <v>14590</v>
      </c>
      <c r="D6921">
        <v>38</v>
      </c>
      <c r="E6921">
        <v>32</v>
      </c>
      <c r="F6921">
        <v>38</v>
      </c>
      <c r="G6921">
        <v>32</v>
      </c>
      <c r="H6921">
        <v>1</v>
      </c>
      <c r="I6921">
        <v>1</v>
      </c>
      <c r="J6921">
        <v>75</v>
      </c>
      <c r="K6921" s="194">
        <v>75</v>
      </c>
      <c r="L6921" t="s">
        <v>1088</v>
      </c>
      <c r="M6921" t="s">
        <v>1088</v>
      </c>
      <c r="N6921">
        <v>269</v>
      </c>
      <c r="O6921" t="s">
        <v>7876</v>
      </c>
      <c r="P6921" t="s">
        <v>14375</v>
      </c>
      <c r="Q6921">
        <v>0.26900000000000002</v>
      </c>
      <c r="R6921" s="117" t="s">
        <v>15107</v>
      </c>
      <c r="S6921" s="117" t="s">
        <v>14589</v>
      </c>
      <c r="T6921" t="s">
        <v>12136</v>
      </c>
      <c r="U6921" t="s">
        <v>10772</v>
      </c>
    </row>
    <row r="6922" spans="1:21">
      <c r="A6922" s="117" t="s">
        <v>14401</v>
      </c>
      <c r="B6922" t="s">
        <v>14590</v>
      </c>
      <c r="C6922" t="s">
        <v>14590</v>
      </c>
      <c r="D6922">
        <v>38</v>
      </c>
      <c r="E6922">
        <v>32</v>
      </c>
      <c r="F6922">
        <v>38</v>
      </c>
      <c r="G6922">
        <v>32</v>
      </c>
      <c r="H6922">
        <v>1</v>
      </c>
      <c r="I6922">
        <v>1</v>
      </c>
      <c r="J6922">
        <v>175</v>
      </c>
      <c r="K6922" s="194">
        <v>175</v>
      </c>
      <c r="L6922" t="s">
        <v>1088</v>
      </c>
      <c r="M6922" t="s">
        <v>1088</v>
      </c>
      <c r="N6922">
        <v>264</v>
      </c>
      <c r="O6922" t="s">
        <v>7876</v>
      </c>
      <c r="P6922" t="s">
        <v>14402</v>
      </c>
      <c r="Q6922">
        <v>0.26400000000000001</v>
      </c>
      <c r="R6922" s="117" t="s">
        <v>15107</v>
      </c>
      <c r="S6922" s="117" t="s">
        <v>14589</v>
      </c>
      <c r="T6922" t="s">
        <v>12136</v>
      </c>
      <c r="U6922" t="s">
        <v>10773</v>
      </c>
    </row>
    <row r="6923" spans="1:21">
      <c r="A6923" s="117" t="s">
        <v>14403</v>
      </c>
      <c r="B6923" t="s">
        <v>13815</v>
      </c>
      <c r="C6923" t="s">
        <v>14590</v>
      </c>
      <c r="D6923">
        <v>2</v>
      </c>
      <c r="E6923">
        <v>32</v>
      </c>
      <c r="F6923">
        <v>38</v>
      </c>
      <c r="G6923">
        <v>32</v>
      </c>
      <c r="H6923">
        <v>1</v>
      </c>
      <c r="I6923">
        <v>1</v>
      </c>
      <c r="J6923">
        <v>12</v>
      </c>
      <c r="K6923" s="194">
        <v>210</v>
      </c>
      <c r="L6923" t="s">
        <v>1088</v>
      </c>
      <c r="M6923" t="s">
        <v>1088</v>
      </c>
      <c r="N6923">
        <v>321</v>
      </c>
      <c r="O6923" t="s">
        <v>7876</v>
      </c>
      <c r="P6923" t="s">
        <v>14375</v>
      </c>
      <c r="Q6923">
        <v>0.32100000000000001</v>
      </c>
      <c r="R6923" s="117" t="s">
        <v>15107</v>
      </c>
      <c r="S6923" s="117" t="s">
        <v>14589</v>
      </c>
      <c r="T6923" t="s">
        <v>12136</v>
      </c>
      <c r="U6923" t="s">
        <v>10772</v>
      </c>
    </row>
    <row r="6924" spans="1:21">
      <c r="A6924" s="117" t="s">
        <v>14404</v>
      </c>
      <c r="B6924" t="s">
        <v>13815</v>
      </c>
      <c r="C6924" t="s">
        <v>14590</v>
      </c>
      <c r="D6924">
        <v>2</v>
      </c>
      <c r="E6924">
        <v>32</v>
      </c>
      <c r="F6924">
        <v>38</v>
      </c>
      <c r="G6924">
        <v>32</v>
      </c>
      <c r="H6924">
        <v>1</v>
      </c>
      <c r="I6924">
        <v>1</v>
      </c>
      <c r="J6924">
        <v>12</v>
      </c>
      <c r="K6924" s="194">
        <v>317</v>
      </c>
      <c r="L6924" t="s">
        <v>1088</v>
      </c>
      <c r="M6924" t="s">
        <v>1088</v>
      </c>
      <c r="N6924">
        <v>330</v>
      </c>
      <c r="O6924" t="s">
        <v>7876</v>
      </c>
      <c r="P6924" t="s">
        <v>14402</v>
      </c>
      <c r="Q6924">
        <v>0.33</v>
      </c>
      <c r="R6924" s="117" t="s">
        <v>15107</v>
      </c>
      <c r="S6924" s="117" t="s">
        <v>14589</v>
      </c>
      <c r="T6924" t="s">
        <v>12136</v>
      </c>
      <c r="U6924" t="s">
        <v>10772</v>
      </c>
    </row>
    <row r="6925" spans="1:21">
      <c r="A6925" s="117" t="s">
        <v>14405</v>
      </c>
      <c r="B6925" t="s">
        <v>13815</v>
      </c>
      <c r="C6925" t="s">
        <v>13815</v>
      </c>
      <c r="D6925">
        <v>2</v>
      </c>
      <c r="E6925">
        <v>32</v>
      </c>
      <c r="F6925">
        <v>2</v>
      </c>
      <c r="G6925">
        <v>32</v>
      </c>
      <c r="H6925">
        <v>1</v>
      </c>
      <c r="I6925">
        <v>1</v>
      </c>
      <c r="J6925">
        <v>15</v>
      </c>
      <c r="K6925" s="194">
        <v>14</v>
      </c>
      <c r="L6925" t="s">
        <v>1088</v>
      </c>
      <c r="M6925" t="s">
        <v>1088</v>
      </c>
      <c r="N6925">
        <v>329</v>
      </c>
      <c r="O6925" t="s">
        <v>7876</v>
      </c>
      <c r="P6925" t="s">
        <v>14376</v>
      </c>
      <c r="Q6925">
        <v>0.32900000000000001</v>
      </c>
      <c r="R6925" s="117" t="s">
        <v>15107</v>
      </c>
      <c r="S6925" s="117" t="s">
        <v>14589</v>
      </c>
      <c r="T6925" t="s">
        <v>12136</v>
      </c>
      <c r="U6925" t="s">
        <v>10772</v>
      </c>
    </row>
    <row r="6926" spans="1:21">
      <c r="A6926" s="117" t="s">
        <v>14406</v>
      </c>
      <c r="B6926" t="s">
        <v>13815</v>
      </c>
      <c r="C6926" t="s">
        <v>14590</v>
      </c>
      <c r="D6926">
        <v>2</v>
      </c>
      <c r="E6926">
        <v>32</v>
      </c>
      <c r="F6926">
        <v>38</v>
      </c>
      <c r="G6926">
        <v>32</v>
      </c>
      <c r="H6926">
        <v>1</v>
      </c>
      <c r="I6926">
        <v>1</v>
      </c>
      <c r="J6926">
        <v>15</v>
      </c>
      <c r="K6926" s="194">
        <v>993</v>
      </c>
      <c r="L6926" t="s">
        <v>1088</v>
      </c>
      <c r="M6926" t="s">
        <v>1088</v>
      </c>
      <c r="N6926">
        <v>330</v>
      </c>
      <c r="O6926" t="s">
        <v>7876</v>
      </c>
      <c r="P6926" t="s">
        <v>14375</v>
      </c>
      <c r="Q6926">
        <v>0.33</v>
      </c>
      <c r="R6926" s="117" t="s">
        <v>15107</v>
      </c>
      <c r="S6926" s="117" t="s">
        <v>14589</v>
      </c>
      <c r="T6926" t="s">
        <v>12136</v>
      </c>
      <c r="U6926" t="s">
        <v>10772</v>
      </c>
    </row>
    <row r="6927" spans="1:21">
      <c r="A6927" s="117" t="s">
        <v>14407</v>
      </c>
      <c r="B6927" t="s">
        <v>13815</v>
      </c>
      <c r="C6927" t="s">
        <v>14590</v>
      </c>
      <c r="D6927">
        <v>2</v>
      </c>
      <c r="E6927">
        <v>32</v>
      </c>
      <c r="F6927">
        <v>38</v>
      </c>
      <c r="G6927">
        <v>32</v>
      </c>
      <c r="H6927">
        <v>1</v>
      </c>
      <c r="I6927">
        <v>1</v>
      </c>
      <c r="J6927">
        <v>20</v>
      </c>
      <c r="K6927" s="194">
        <v>717</v>
      </c>
      <c r="L6927" t="s">
        <v>1088</v>
      </c>
      <c r="M6927" t="s">
        <v>1088</v>
      </c>
      <c r="N6927">
        <v>331</v>
      </c>
      <c r="O6927" t="s">
        <v>7876</v>
      </c>
      <c r="P6927" t="s">
        <v>14408</v>
      </c>
      <c r="Q6927">
        <v>0.33100000000000002</v>
      </c>
      <c r="R6927" s="117" t="s">
        <v>15107</v>
      </c>
      <c r="S6927" s="117" t="s">
        <v>14589</v>
      </c>
      <c r="T6927" t="s">
        <v>12136</v>
      </c>
      <c r="U6927" t="s">
        <v>10772</v>
      </c>
    </row>
    <row r="6928" spans="1:21">
      <c r="A6928" s="117" t="s">
        <v>17148</v>
      </c>
      <c r="B6928" t="s">
        <v>13815</v>
      </c>
      <c r="C6928" t="s">
        <v>14590</v>
      </c>
      <c r="D6928">
        <v>2</v>
      </c>
      <c r="E6928">
        <v>32</v>
      </c>
      <c r="F6928">
        <v>38</v>
      </c>
      <c r="G6928">
        <v>32</v>
      </c>
      <c r="H6928">
        <v>1</v>
      </c>
      <c r="I6928">
        <v>1</v>
      </c>
      <c r="J6928">
        <v>20</v>
      </c>
      <c r="K6928" s="194">
        <v>435</v>
      </c>
      <c r="L6928" t="s">
        <v>1088</v>
      </c>
      <c r="M6928" t="s">
        <v>1088</v>
      </c>
      <c r="N6928">
        <v>335</v>
      </c>
      <c r="O6928" t="s">
        <v>7876</v>
      </c>
      <c r="P6928" t="s">
        <v>14376</v>
      </c>
      <c r="Q6928">
        <v>0.33500000000000002</v>
      </c>
      <c r="R6928" s="117" t="s">
        <v>15107</v>
      </c>
      <c r="S6928" s="117" t="s">
        <v>14589</v>
      </c>
      <c r="T6928" t="s">
        <v>12136</v>
      </c>
      <c r="U6928" t="s">
        <v>10772</v>
      </c>
    </row>
    <row r="6929" spans="1:21">
      <c r="A6929" s="117" t="s">
        <v>17149</v>
      </c>
      <c r="B6929" t="s">
        <v>13815</v>
      </c>
      <c r="C6929" t="s">
        <v>14590</v>
      </c>
      <c r="D6929">
        <v>2</v>
      </c>
      <c r="E6929">
        <v>32</v>
      </c>
      <c r="F6929">
        <v>38</v>
      </c>
      <c r="G6929">
        <v>32</v>
      </c>
      <c r="H6929">
        <v>1</v>
      </c>
      <c r="I6929">
        <v>1</v>
      </c>
      <c r="J6929">
        <v>14</v>
      </c>
      <c r="K6929" s="194">
        <v>307</v>
      </c>
      <c r="L6929" t="s">
        <v>1088</v>
      </c>
      <c r="M6929" t="s">
        <v>1088</v>
      </c>
      <c r="N6929">
        <v>336.125</v>
      </c>
      <c r="O6929" t="s">
        <v>7876</v>
      </c>
      <c r="P6929" t="s">
        <v>14375</v>
      </c>
      <c r="Q6929">
        <v>0.33612500000000001</v>
      </c>
      <c r="R6929" s="117" t="s">
        <v>15107</v>
      </c>
      <c r="S6929" s="117" t="s">
        <v>14589</v>
      </c>
      <c r="T6929" t="s">
        <v>12136</v>
      </c>
      <c r="U6929" t="s">
        <v>10772</v>
      </c>
    </row>
    <row r="6930" spans="1:21">
      <c r="A6930" s="117" t="s">
        <v>14409</v>
      </c>
      <c r="B6930" t="s">
        <v>13815</v>
      </c>
      <c r="C6930" t="s">
        <v>14590</v>
      </c>
      <c r="D6930">
        <v>2</v>
      </c>
      <c r="E6930">
        <v>32</v>
      </c>
      <c r="F6930">
        <v>38</v>
      </c>
      <c r="G6930">
        <v>32</v>
      </c>
      <c r="H6930">
        <v>1</v>
      </c>
      <c r="I6930">
        <v>1</v>
      </c>
      <c r="J6930">
        <v>4</v>
      </c>
      <c r="K6930" s="194">
        <v>266</v>
      </c>
      <c r="L6930" t="s">
        <v>1088</v>
      </c>
      <c r="M6930" t="s">
        <v>1088</v>
      </c>
      <c r="N6930">
        <v>338</v>
      </c>
      <c r="O6930" t="s">
        <v>7876</v>
      </c>
      <c r="P6930" t="s">
        <v>14374</v>
      </c>
      <c r="Q6930">
        <v>0.33800000000000002</v>
      </c>
      <c r="R6930" s="117" t="s">
        <v>15107</v>
      </c>
      <c r="S6930" s="117" t="s">
        <v>14589</v>
      </c>
      <c r="T6930" t="s">
        <v>12136</v>
      </c>
      <c r="U6930" t="s">
        <v>10772</v>
      </c>
    </row>
    <row r="6931" spans="1:21">
      <c r="A6931" s="117" t="s">
        <v>14410</v>
      </c>
      <c r="B6931" t="s">
        <v>13815</v>
      </c>
      <c r="C6931" t="s">
        <v>13815</v>
      </c>
      <c r="D6931">
        <v>2</v>
      </c>
      <c r="E6931">
        <v>32</v>
      </c>
      <c r="F6931">
        <v>2</v>
      </c>
      <c r="G6931">
        <v>32</v>
      </c>
      <c r="H6931">
        <v>1</v>
      </c>
      <c r="I6931">
        <v>1</v>
      </c>
      <c r="J6931">
        <v>6</v>
      </c>
      <c r="K6931" s="194">
        <v>4</v>
      </c>
      <c r="L6931" t="s">
        <v>1088</v>
      </c>
      <c r="M6931" t="s">
        <v>1088</v>
      </c>
      <c r="N6931">
        <v>339</v>
      </c>
      <c r="O6931" t="s">
        <v>7876</v>
      </c>
      <c r="P6931" t="s">
        <v>14375</v>
      </c>
      <c r="Q6931">
        <v>0.33900000000000002</v>
      </c>
      <c r="R6931" s="117" t="s">
        <v>15107</v>
      </c>
      <c r="S6931" s="117" t="s">
        <v>14589</v>
      </c>
      <c r="T6931" t="s">
        <v>12136</v>
      </c>
      <c r="U6931" t="s">
        <v>10772</v>
      </c>
    </row>
    <row r="6932" spans="1:21">
      <c r="A6932" s="117" t="s">
        <v>17150</v>
      </c>
      <c r="B6932" t="s">
        <v>13815</v>
      </c>
      <c r="C6932" t="s">
        <v>14590</v>
      </c>
      <c r="D6932">
        <v>2</v>
      </c>
      <c r="E6932">
        <v>32</v>
      </c>
      <c r="F6932">
        <v>38</v>
      </c>
      <c r="G6932">
        <v>32</v>
      </c>
      <c r="H6932">
        <v>1</v>
      </c>
      <c r="I6932">
        <v>1</v>
      </c>
      <c r="J6932">
        <v>8</v>
      </c>
      <c r="K6932" s="194">
        <v>261</v>
      </c>
      <c r="L6932" t="s">
        <v>1088</v>
      </c>
      <c r="M6932" t="s">
        <v>1088</v>
      </c>
      <c r="N6932">
        <v>337</v>
      </c>
      <c r="O6932" t="s">
        <v>7876</v>
      </c>
      <c r="P6932" t="s">
        <v>17151</v>
      </c>
      <c r="Q6932">
        <v>0.33700000000000002</v>
      </c>
      <c r="R6932" s="117" t="s">
        <v>15107</v>
      </c>
      <c r="S6932" s="117" t="s">
        <v>14589</v>
      </c>
      <c r="T6932" t="s">
        <v>12136</v>
      </c>
      <c r="U6932" t="s">
        <v>10772</v>
      </c>
    </row>
    <row r="6933" spans="1:21">
      <c r="A6933" s="117" t="s">
        <v>15626</v>
      </c>
      <c r="B6933" t="s">
        <v>14590</v>
      </c>
      <c r="C6933" t="s">
        <v>14590</v>
      </c>
      <c r="D6933">
        <v>89</v>
      </c>
      <c r="E6933">
        <v>83</v>
      </c>
      <c r="F6933">
        <v>89</v>
      </c>
      <c r="G6933">
        <v>83</v>
      </c>
      <c r="H6933">
        <v>1</v>
      </c>
      <c r="I6933">
        <v>1</v>
      </c>
      <c r="J6933">
        <v>32</v>
      </c>
      <c r="K6933" s="194">
        <v>32</v>
      </c>
      <c r="L6933" t="s">
        <v>1079</v>
      </c>
      <c r="M6933" t="s">
        <v>1079</v>
      </c>
      <c r="N6933">
        <v>686</v>
      </c>
      <c r="O6933" t="s">
        <v>7876</v>
      </c>
      <c r="P6933" t="s">
        <v>15627</v>
      </c>
      <c r="Q6933">
        <v>0.68600000000000005</v>
      </c>
      <c r="R6933" s="117" t="s">
        <v>14620</v>
      </c>
      <c r="S6933" s="117" t="s">
        <v>14621</v>
      </c>
      <c r="T6933" t="s">
        <v>17448</v>
      </c>
      <c r="U6933" t="s">
        <v>10772</v>
      </c>
    </row>
    <row r="6934" spans="1:21">
      <c r="A6934" s="117" t="s">
        <v>3610</v>
      </c>
      <c r="B6934" t="s">
        <v>14590</v>
      </c>
      <c r="C6934" t="s">
        <v>14590</v>
      </c>
      <c r="D6934">
        <v>82</v>
      </c>
      <c r="E6934">
        <v>76</v>
      </c>
      <c r="F6934">
        <v>82</v>
      </c>
      <c r="G6934">
        <v>76</v>
      </c>
      <c r="H6934">
        <v>1</v>
      </c>
      <c r="I6934">
        <v>1</v>
      </c>
      <c r="J6934">
        <v>62</v>
      </c>
      <c r="K6934" s="194">
        <v>62</v>
      </c>
      <c r="L6934" t="s">
        <v>1079</v>
      </c>
      <c r="M6934" t="s">
        <v>1079</v>
      </c>
      <c r="N6934">
        <v>229</v>
      </c>
      <c r="O6934" t="s">
        <v>7876</v>
      </c>
      <c r="P6934" t="s">
        <v>15628</v>
      </c>
      <c r="Q6934">
        <v>0.22900000000000001</v>
      </c>
      <c r="R6934" s="117" t="s">
        <v>14620</v>
      </c>
      <c r="S6934" s="117" t="s">
        <v>14621</v>
      </c>
      <c r="T6934" t="s">
        <v>17448</v>
      </c>
      <c r="U6934" t="s">
        <v>10772</v>
      </c>
    </row>
    <row r="6935" spans="1:21">
      <c r="A6935" s="117" t="s">
        <v>3611</v>
      </c>
      <c r="B6935" t="s">
        <v>14590</v>
      </c>
      <c r="C6935" t="s">
        <v>14590</v>
      </c>
      <c r="D6935">
        <v>82</v>
      </c>
      <c r="E6935">
        <v>76</v>
      </c>
      <c r="F6935">
        <v>82</v>
      </c>
      <c r="G6935">
        <v>76</v>
      </c>
      <c r="H6935">
        <v>1</v>
      </c>
      <c r="I6935">
        <v>1</v>
      </c>
      <c r="J6935">
        <v>240</v>
      </c>
      <c r="K6935" s="194">
        <v>240</v>
      </c>
      <c r="L6935" t="s">
        <v>1079</v>
      </c>
      <c r="M6935" t="s">
        <v>1079</v>
      </c>
      <c r="N6935">
        <v>260</v>
      </c>
      <c r="O6935" t="s">
        <v>7876</v>
      </c>
      <c r="P6935" t="s">
        <v>15629</v>
      </c>
      <c r="Q6935">
        <v>0.26</v>
      </c>
      <c r="R6935" s="117" t="s">
        <v>14620</v>
      </c>
      <c r="S6935" s="117" t="s">
        <v>14621</v>
      </c>
      <c r="T6935" t="s">
        <v>17448</v>
      </c>
      <c r="U6935" t="s">
        <v>10772</v>
      </c>
    </row>
    <row r="6936" spans="1:21">
      <c r="A6936" s="117" t="s">
        <v>3612</v>
      </c>
      <c r="B6936" t="s">
        <v>14590</v>
      </c>
      <c r="C6936" t="s">
        <v>14590</v>
      </c>
      <c r="D6936">
        <v>82</v>
      </c>
      <c r="E6936">
        <v>76</v>
      </c>
      <c r="F6936">
        <v>82</v>
      </c>
      <c r="G6936">
        <v>76</v>
      </c>
      <c r="H6936">
        <v>1</v>
      </c>
      <c r="I6936">
        <v>1</v>
      </c>
      <c r="J6936">
        <v>168</v>
      </c>
      <c r="K6936" s="194">
        <v>168</v>
      </c>
      <c r="L6936" t="s">
        <v>1079</v>
      </c>
      <c r="M6936" t="s">
        <v>1079</v>
      </c>
      <c r="N6936">
        <v>253</v>
      </c>
      <c r="O6936" t="s">
        <v>7876</v>
      </c>
      <c r="P6936" t="s">
        <v>8935</v>
      </c>
      <c r="Q6936">
        <v>0.253</v>
      </c>
      <c r="R6936" s="117" t="s">
        <v>14620</v>
      </c>
      <c r="S6936" s="117" t="s">
        <v>14621</v>
      </c>
      <c r="T6936" t="s">
        <v>17448</v>
      </c>
      <c r="U6936" t="s">
        <v>10772</v>
      </c>
    </row>
    <row r="6937" spans="1:21">
      <c r="A6937" s="117" t="s">
        <v>3613</v>
      </c>
      <c r="B6937" t="s">
        <v>14590</v>
      </c>
      <c r="C6937" t="s">
        <v>14590</v>
      </c>
      <c r="D6937">
        <v>82</v>
      </c>
      <c r="E6937">
        <v>76</v>
      </c>
      <c r="F6937">
        <v>82</v>
      </c>
      <c r="G6937">
        <v>76</v>
      </c>
      <c r="H6937">
        <v>1</v>
      </c>
      <c r="I6937">
        <v>1</v>
      </c>
      <c r="J6937">
        <v>192</v>
      </c>
      <c r="K6937" s="194">
        <v>192</v>
      </c>
      <c r="L6937" t="s">
        <v>1079</v>
      </c>
      <c r="M6937" t="s">
        <v>1079</v>
      </c>
      <c r="N6937">
        <v>250</v>
      </c>
      <c r="O6937" t="s">
        <v>7876</v>
      </c>
      <c r="P6937" t="s">
        <v>8936</v>
      </c>
      <c r="Q6937">
        <v>0.25</v>
      </c>
      <c r="R6937" s="117" t="s">
        <v>14620</v>
      </c>
      <c r="S6937" s="117" t="s">
        <v>14621</v>
      </c>
      <c r="T6937" t="s">
        <v>17448</v>
      </c>
      <c r="U6937" t="s">
        <v>10772</v>
      </c>
    </row>
    <row r="6938" spans="1:21">
      <c r="A6938" s="117" t="s">
        <v>3614</v>
      </c>
      <c r="B6938" t="s">
        <v>14590</v>
      </c>
      <c r="C6938" t="s">
        <v>14590</v>
      </c>
      <c r="D6938">
        <v>82</v>
      </c>
      <c r="E6938">
        <v>76</v>
      </c>
      <c r="F6938">
        <v>82</v>
      </c>
      <c r="G6938">
        <v>76</v>
      </c>
      <c r="H6938">
        <v>1</v>
      </c>
      <c r="I6938">
        <v>1</v>
      </c>
      <c r="J6938">
        <v>240</v>
      </c>
      <c r="K6938" s="194">
        <v>240</v>
      </c>
      <c r="L6938" t="s">
        <v>1079</v>
      </c>
      <c r="M6938" t="s">
        <v>1079</v>
      </c>
      <c r="N6938">
        <v>278</v>
      </c>
      <c r="O6938" t="s">
        <v>7876</v>
      </c>
      <c r="P6938" t="s">
        <v>8937</v>
      </c>
      <c r="Q6938">
        <v>0.27800000000000002</v>
      </c>
      <c r="R6938" s="117" t="s">
        <v>14620</v>
      </c>
      <c r="S6938" s="117" t="s">
        <v>14621</v>
      </c>
      <c r="T6938" t="s">
        <v>17448</v>
      </c>
      <c r="U6938" t="s">
        <v>10772</v>
      </c>
    </row>
    <row r="6939" spans="1:21">
      <c r="A6939" s="117" t="s">
        <v>3615</v>
      </c>
      <c r="B6939" t="s">
        <v>14590</v>
      </c>
      <c r="C6939" t="s">
        <v>14590</v>
      </c>
      <c r="D6939">
        <v>82</v>
      </c>
      <c r="E6939">
        <v>76</v>
      </c>
      <c r="F6939">
        <v>82</v>
      </c>
      <c r="G6939">
        <v>76</v>
      </c>
      <c r="H6939">
        <v>1</v>
      </c>
      <c r="I6939">
        <v>1</v>
      </c>
      <c r="J6939">
        <v>168</v>
      </c>
      <c r="K6939" s="194">
        <v>168</v>
      </c>
      <c r="L6939" t="s">
        <v>1079</v>
      </c>
      <c r="M6939" t="s">
        <v>1079</v>
      </c>
      <c r="N6939">
        <v>274</v>
      </c>
      <c r="O6939" t="s">
        <v>7876</v>
      </c>
      <c r="P6939" t="s">
        <v>8933</v>
      </c>
      <c r="Q6939">
        <v>0.27400000000000002</v>
      </c>
      <c r="R6939" s="117" t="s">
        <v>14620</v>
      </c>
      <c r="S6939" s="117" t="s">
        <v>14621</v>
      </c>
      <c r="T6939" t="s">
        <v>17448</v>
      </c>
      <c r="U6939" t="s">
        <v>10772</v>
      </c>
    </row>
    <row r="6940" spans="1:21">
      <c r="A6940" s="117" t="s">
        <v>25017</v>
      </c>
      <c r="B6940" t="s">
        <v>14590</v>
      </c>
      <c r="C6940" t="s">
        <v>14590</v>
      </c>
      <c r="D6940">
        <v>82</v>
      </c>
      <c r="E6940">
        <v>76</v>
      </c>
      <c r="F6940">
        <v>82</v>
      </c>
      <c r="G6940">
        <v>76</v>
      </c>
      <c r="H6940">
        <v>1</v>
      </c>
      <c r="I6940">
        <v>1</v>
      </c>
      <c r="J6940">
        <v>144</v>
      </c>
      <c r="K6940" s="194">
        <v>144</v>
      </c>
      <c r="L6940" t="s">
        <v>1079</v>
      </c>
      <c r="M6940" t="s">
        <v>1079</v>
      </c>
      <c r="N6940">
        <v>283.89999999999998</v>
      </c>
      <c r="O6940" t="s">
        <v>7876</v>
      </c>
      <c r="P6940" t="s">
        <v>15628</v>
      </c>
      <c r="Q6940">
        <v>0.28389999999999999</v>
      </c>
      <c r="R6940" s="117" t="s">
        <v>14620</v>
      </c>
      <c r="S6940" s="117" t="s">
        <v>14621</v>
      </c>
      <c r="T6940" t="s">
        <v>17448</v>
      </c>
      <c r="U6940" t="s">
        <v>10772</v>
      </c>
    </row>
    <row r="6941" spans="1:21">
      <c r="A6941" s="117" t="s">
        <v>3616</v>
      </c>
      <c r="B6941" t="s">
        <v>14590</v>
      </c>
      <c r="C6941" t="s">
        <v>14590</v>
      </c>
      <c r="D6941">
        <v>82</v>
      </c>
      <c r="E6941">
        <v>76</v>
      </c>
      <c r="F6941">
        <v>82</v>
      </c>
      <c r="G6941">
        <v>76</v>
      </c>
      <c r="H6941">
        <v>1</v>
      </c>
      <c r="I6941">
        <v>1</v>
      </c>
      <c r="J6941">
        <v>840</v>
      </c>
      <c r="K6941" s="194">
        <v>840</v>
      </c>
      <c r="L6941" t="s">
        <v>1079</v>
      </c>
      <c r="M6941" t="s">
        <v>1079</v>
      </c>
      <c r="N6941">
        <v>293</v>
      </c>
      <c r="O6941" t="s">
        <v>7876</v>
      </c>
      <c r="P6941" t="s">
        <v>15628</v>
      </c>
      <c r="Q6941">
        <v>0.29299999999999998</v>
      </c>
      <c r="R6941" s="117" t="s">
        <v>14620</v>
      </c>
      <c r="S6941" s="117" t="s">
        <v>14621</v>
      </c>
      <c r="T6941" t="s">
        <v>17448</v>
      </c>
      <c r="U6941" t="s">
        <v>10772</v>
      </c>
    </row>
    <row r="6942" spans="1:21">
      <c r="A6942" s="117" t="s">
        <v>3617</v>
      </c>
      <c r="B6942" t="s">
        <v>14590</v>
      </c>
      <c r="C6942" t="s">
        <v>14590</v>
      </c>
      <c r="D6942">
        <v>82</v>
      </c>
      <c r="E6942">
        <v>76</v>
      </c>
      <c r="F6942">
        <v>82</v>
      </c>
      <c r="G6942">
        <v>76</v>
      </c>
      <c r="H6942">
        <v>1</v>
      </c>
      <c r="I6942">
        <v>1</v>
      </c>
      <c r="J6942">
        <v>72</v>
      </c>
      <c r="K6942" s="194">
        <v>72</v>
      </c>
      <c r="L6942" t="s">
        <v>1079</v>
      </c>
      <c r="M6942" t="s">
        <v>1079</v>
      </c>
      <c r="N6942">
        <v>290</v>
      </c>
      <c r="O6942" t="s">
        <v>7876</v>
      </c>
      <c r="P6942" t="s">
        <v>15630</v>
      </c>
      <c r="Q6942">
        <v>0.28999999999999998</v>
      </c>
      <c r="R6942" s="117" t="s">
        <v>14620</v>
      </c>
      <c r="S6942" s="117" t="s">
        <v>14621</v>
      </c>
      <c r="T6942" t="s">
        <v>17448</v>
      </c>
      <c r="U6942" t="s">
        <v>10772</v>
      </c>
    </row>
    <row r="6943" spans="1:21">
      <c r="A6943" s="117" t="s">
        <v>3618</v>
      </c>
      <c r="B6943" t="s">
        <v>14590</v>
      </c>
      <c r="C6943" t="s">
        <v>14590</v>
      </c>
      <c r="D6943">
        <v>82</v>
      </c>
      <c r="E6943">
        <v>76</v>
      </c>
      <c r="F6943">
        <v>82</v>
      </c>
      <c r="G6943">
        <v>76</v>
      </c>
      <c r="H6943">
        <v>1</v>
      </c>
      <c r="I6943">
        <v>1</v>
      </c>
      <c r="J6943">
        <v>999999</v>
      </c>
      <c r="K6943" s="194">
        <v>999999</v>
      </c>
      <c r="L6943" t="s">
        <v>1079</v>
      </c>
      <c r="M6943" t="s">
        <v>1079</v>
      </c>
      <c r="N6943">
        <v>39</v>
      </c>
      <c r="O6943" t="s">
        <v>7876</v>
      </c>
      <c r="P6943" t="s">
        <v>15631</v>
      </c>
      <c r="Q6943">
        <v>3.9E-2</v>
      </c>
      <c r="R6943" s="117" t="s">
        <v>14620</v>
      </c>
      <c r="S6943" s="117" t="s">
        <v>14621</v>
      </c>
      <c r="T6943" t="s">
        <v>17448</v>
      </c>
      <c r="U6943" t="s">
        <v>10772</v>
      </c>
    </row>
    <row r="6944" spans="1:21">
      <c r="A6944" s="117" t="s">
        <v>3619</v>
      </c>
      <c r="B6944" t="s">
        <v>14590</v>
      </c>
      <c r="C6944" t="s">
        <v>14590</v>
      </c>
      <c r="D6944">
        <v>105</v>
      </c>
      <c r="E6944">
        <v>99</v>
      </c>
      <c r="F6944">
        <v>105</v>
      </c>
      <c r="G6944">
        <v>99</v>
      </c>
      <c r="H6944">
        <v>1</v>
      </c>
      <c r="I6944">
        <v>1</v>
      </c>
      <c r="J6944">
        <v>24</v>
      </c>
      <c r="K6944" s="194">
        <v>24</v>
      </c>
      <c r="L6944" t="s">
        <v>1079</v>
      </c>
      <c r="M6944" t="s">
        <v>1079</v>
      </c>
      <c r="N6944">
        <v>45</v>
      </c>
      <c r="O6944" t="s">
        <v>7876</v>
      </c>
      <c r="P6944" t="s">
        <v>15631</v>
      </c>
      <c r="Q6944">
        <v>4.4999999999999998E-2</v>
      </c>
      <c r="R6944" s="117" t="s">
        <v>14620</v>
      </c>
      <c r="S6944" s="117" t="s">
        <v>14621</v>
      </c>
      <c r="T6944" t="s">
        <v>17448</v>
      </c>
      <c r="U6944" t="s">
        <v>10772</v>
      </c>
    </row>
    <row r="6945" spans="1:21">
      <c r="A6945" s="117" t="s">
        <v>3620</v>
      </c>
      <c r="B6945" t="s">
        <v>14590</v>
      </c>
      <c r="C6945" t="s">
        <v>14590</v>
      </c>
      <c r="D6945">
        <v>105</v>
      </c>
      <c r="E6945">
        <v>99</v>
      </c>
      <c r="F6945">
        <v>105</v>
      </c>
      <c r="G6945">
        <v>99</v>
      </c>
      <c r="H6945">
        <v>1</v>
      </c>
      <c r="I6945">
        <v>1</v>
      </c>
      <c r="J6945">
        <v>28</v>
      </c>
      <c r="K6945" s="194">
        <v>28</v>
      </c>
      <c r="L6945" t="s">
        <v>1079</v>
      </c>
      <c r="M6945" t="s">
        <v>1079</v>
      </c>
      <c r="N6945">
        <v>27</v>
      </c>
      <c r="O6945" t="s">
        <v>7876</v>
      </c>
      <c r="P6945" t="s">
        <v>8938</v>
      </c>
      <c r="Q6945">
        <v>2.7E-2</v>
      </c>
      <c r="R6945" s="117" t="s">
        <v>14620</v>
      </c>
      <c r="S6945" s="117" t="s">
        <v>14621</v>
      </c>
      <c r="T6945" t="s">
        <v>17448</v>
      </c>
      <c r="U6945" t="s">
        <v>10772</v>
      </c>
    </row>
    <row r="6946" spans="1:21">
      <c r="A6946" s="117" t="s">
        <v>22690</v>
      </c>
      <c r="B6946" t="s">
        <v>14590</v>
      </c>
      <c r="C6946" t="s">
        <v>14590</v>
      </c>
      <c r="D6946">
        <v>26</v>
      </c>
      <c r="E6946">
        <v>20</v>
      </c>
      <c r="F6946">
        <v>26</v>
      </c>
      <c r="G6946">
        <v>20</v>
      </c>
      <c r="H6946">
        <v>1</v>
      </c>
      <c r="I6946">
        <v>1</v>
      </c>
      <c r="J6946">
        <v>3</v>
      </c>
      <c r="K6946" s="194">
        <v>3</v>
      </c>
      <c r="L6946" t="s">
        <v>1086</v>
      </c>
      <c r="M6946" t="s">
        <v>1086</v>
      </c>
      <c r="N6946">
        <v>375</v>
      </c>
      <c r="O6946" t="s">
        <v>7876</v>
      </c>
      <c r="P6946" t="s">
        <v>22689</v>
      </c>
      <c r="Q6946">
        <v>0.375</v>
      </c>
      <c r="R6946" s="117" t="s">
        <v>14620</v>
      </c>
      <c r="S6946" s="117" t="s">
        <v>14621</v>
      </c>
      <c r="T6946" t="s">
        <v>17448</v>
      </c>
      <c r="U6946" t="s">
        <v>10772</v>
      </c>
    </row>
    <row r="6947" spans="1:21">
      <c r="A6947" s="117" t="s">
        <v>3621</v>
      </c>
      <c r="B6947" t="s">
        <v>14590</v>
      </c>
      <c r="C6947" t="s">
        <v>14590</v>
      </c>
      <c r="D6947">
        <v>82</v>
      </c>
      <c r="E6947">
        <v>76</v>
      </c>
      <c r="F6947">
        <v>82</v>
      </c>
      <c r="G6947">
        <v>76</v>
      </c>
      <c r="H6947">
        <v>1</v>
      </c>
      <c r="I6947">
        <v>1</v>
      </c>
      <c r="J6947">
        <v>13</v>
      </c>
      <c r="K6947" s="194">
        <v>13</v>
      </c>
      <c r="L6947" t="s">
        <v>1086</v>
      </c>
      <c r="M6947" t="s">
        <v>1086</v>
      </c>
      <c r="N6947">
        <v>374</v>
      </c>
      <c r="O6947" t="s">
        <v>7876</v>
      </c>
      <c r="P6947" t="s">
        <v>8939</v>
      </c>
      <c r="Q6947">
        <v>0.374</v>
      </c>
      <c r="R6947" s="117" t="s">
        <v>14620</v>
      </c>
      <c r="S6947" s="117" t="s">
        <v>14621</v>
      </c>
      <c r="T6947" t="s">
        <v>17448</v>
      </c>
      <c r="U6947" t="s">
        <v>10772</v>
      </c>
    </row>
    <row r="6948" spans="1:21">
      <c r="A6948" s="117" t="s">
        <v>3622</v>
      </c>
      <c r="B6948" t="s">
        <v>14590</v>
      </c>
      <c r="C6948" t="s">
        <v>14590</v>
      </c>
      <c r="D6948">
        <v>82</v>
      </c>
      <c r="E6948">
        <v>76</v>
      </c>
      <c r="F6948">
        <v>82</v>
      </c>
      <c r="G6948">
        <v>76</v>
      </c>
      <c r="H6948">
        <v>1</v>
      </c>
      <c r="I6948">
        <v>1</v>
      </c>
      <c r="J6948">
        <v>5</v>
      </c>
      <c r="K6948" s="194">
        <v>5</v>
      </c>
      <c r="L6948" t="s">
        <v>1086</v>
      </c>
      <c r="M6948" t="s">
        <v>1086</v>
      </c>
      <c r="N6948">
        <v>376</v>
      </c>
      <c r="O6948" t="s">
        <v>7876</v>
      </c>
      <c r="P6948" t="s">
        <v>15632</v>
      </c>
      <c r="Q6948">
        <v>0.376</v>
      </c>
      <c r="R6948" s="117" t="s">
        <v>14620</v>
      </c>
      <c r="S6948" s="117" t="s">
        <v>14621</v>
      </c>
      <c r="T6948" t="s">
        <v>17448</v>
      </c>
      <c r="U6948" t="s">
        <v>10772</v>
      </c>
    </row>
    <row r="6949" spans="1:21">
      <c r="A6949" s="117" t="s">
        <v>25018</v>
      </c>
      <c r="B6949" t="s">
        <v>14590</v>
      </c>
      <c r="C6949" t="s">
        <v>14590</v>
      </c>
      <c r="D6949">
        <v>26</v>
      </c>
      <c r="E6949">
        <v>20</v>
      </c>
      <c r="F6949">
        <v>26</v>
      </c>
      <c r="G6949">
        <v>20</v>
      </c>
      <c r="H6949">
        <v>1</v>
      </c>
      <c r="I6949">
        <v>1</v>
      </c>
      <c r="J6949">
        <v>17</v>
      </c>
      <c r="K6949" s="194">
        <v>17</v>
      </c>
      <c r="L6949" t="s">
        <v>1086</v>
      </c>
      <c r="M6949" t="s">
        <v>1086</v>
      </c>
      <c r="N6949">
        <v>265</v>
      </c>
      <c r="O6949" t="s">
        <v>7876</v>
      </c>
      <c r="P6949" t="s">
        <v>25019</v>
      </c>
      <c r="Q6949">
        <v>0.26500000000000001</v>
      </c>
      <c r="R6949" s="117" t="s">
        <v>14620</v>
      </c>
      <c r="S6949" s="117" t="s">
        <v>14621</v>
      </c>
      <c r="T6949" t="s">
        <v>17448</v>
      </c>
      <c r="U6949" t="s">
        <v>10772</v>
      </c>
    </row>
    <row r="6950" spans="1:21">
      <c r="A6950" s="117" t="s">
        <v>25020</v>
      </c>
      <c r="B6950" t="s">
        <v>14590</v>
      </c>
      <c r="C6950" t="s">
        <v>14590</v>
      </c>
      <c r="D6950">
        <v>26</v>
      </c>
      <c r="E6950">
        <v>20</v>
      </c>
      <c r="F6950">
        <v>26</v>
      </c>
      <c r="G6950">
        <v>20</v>
      </c>
      <c r="H6950">
        <v>1</v>
      </c>
      <c r="I6950">
        <v>1</v>
      </c>
      <c r="J6950">
        <v>168</v>
      </c>
      <c r="K6950" s="194">
        <v>168</v>
      </c>
      <c r="L6950" t="s">
        <v>1086</v>
      </c>
      <c r="M6950" t="s">
        <v>1086</v>
      </c>
      <c r="N6950">
        <v>20</v>
      </c>
      <c r="O6950" t="s">
        <v>7876</v>
      </c>
      <c r="P6950" t="s">
        <v>25021</v>
      </c>
      <c r="Q6950">
        <v>0.02</v>
      </c>
      <c r="R6950" s="117" t="s">
        <v>14620</v>
      </c>
      <c r="S6950" s="117" t="s">
        <v>14621</v>
      </c>
      <c r="T6950" t="s">
        <v>17448</v>
      </c>
      <c r="U6950" t="s">
        <v>10772</v>
      </c>
    </row>
    <row r="6951" spans="1:21">
      <c r="A6951" s="117" t="s">
        <v>3623</v>
      </c>
      <c r="B6951" t="s">
        <v>14590</v>
      </c>
      <c r="C6951" t="s">
        <v>14590</v>
      </c>
      <c r="D6951">
        <v>82</v>
      </c>
      <c r="E6951">
        <v>76</v>
      </c>
      <c r="F6951">
        <v>82</v>
      </c>
      <c r="G6951">
        <v>76</v>
      </c>
      <c r="H6951">
        <v>1</v>
      </c>
      <c r="I6951">
        <v>1</v>
      </c>
      <c r="J6951">
        <v>19</v>
      </c>
      <c r="K6951" s="194">
        <v>19</v>
      </c>
      <c r="L6951" t="s">
        <v>1079</v>
      </c>
      <c r="M6951" t="s">
        <v>1079</v>
      </c>
      <c r="N6951">
        <v>996</v>
      </c>
      <c r="O6951" t="s">
        <v>7876</v>
      </c>
      <c r="P6951" t="s">
        <v>15633</v>
      </c>
      <c r="Q6951">
        <v>0.996</v>
      </c>
      <c r="R6951" s="117" t="s">
        <v>14620</v>
      </c>
      <c r="S6951" s="117" t="s">
        <v>14621</v>
      </c>
      <c r="T6951" t="s">
        <v>17448</v>
      </c>
      <c r="U6951" t="s">
        <v>10772</v>
      </c>
    </row>
    <row r="6952" spans="1:21">
      <c r="A6952" s="117" t="s">
        <v>3624</v>
      </c>
      <c r="B6952" t="s">
        <v>14590</v>
      </c>
      <c r="C6952" t="s">
        <v>14590</v>
      </c>
      <c r="D6952">
        <v>82</v>
      </c>
      <c r="E6952">
        <v>76</v>
      </c>
      <c r="F6952">
        <v>82</v>
      </c>
      <c r="G6952">
        <v>76</v>
      </c>
      <c r="H6952">
        <v>1</v>
      </c>
      <c r="I6952">
        <v>1</v>
      </c>
      <c r="J6952">
        <v>60</v>
      </c>
      <c r="K6952" s="194">
        <v>60</v>
      </c>
      <c r="L6952" t="s">
        <v>1079</v>
      </c>
      <c r="M6952" t="s">
        <v>1079</v>
      </c>
      <c r="N6952">
        <v>989</v>
      </c>
      <c r="O6952" t="s">
        <v>7876</v>
      </c>
      <c r="P6952" t="s">
        <v>8940</v>
      </c>
      <c r="Q6952">
        <v>0.98899999999999999</v>
      </c>
      <c r="R6952" s="117" t="s">
        <v>14620</v>
      </c>
      <c r="S6952" s="117" t="s">
        <v>14621</v>
      </c>
      <c r="T6952" t="s">
        <v>17448</v>
      </c>
      <c r="U6952" t="s">
        <v>10772</v>
      </c>
    </row>
    <row r="6953" spans="1:21">
      <c r="A6953" s="117" t="s">
        <v>3625</v>
      </c>
      <c r="B6953" t="s">
        <v>14590</v>
      </c>
      <c r="C6953" t="s">
        <v>14590</v>
      </c>
      <c r="D6953">
        <v>82</v>
      </c>
      <c r="E6953">
        <v>76</v>
      </c>
      <c r="F6953">
        <v>82</v>
      </c>
      <c r="G6953">
        <v>76</v>
      </c>
      <c r="H6953">
        <v>1</v>
      </c>
      <c r="I6953">
        <v>1</v>
      </c>
      <c r="J6953">
        <v>120</v>
      </c>
      <c r="K6953" s="194">
        <v>120</v>
      </c>
      <c r="L6953" t="s">
        <v>1079</v>
      </c>
      <c r="M6953" t="s">
        <v>1079</v>
      </c>
      <c r="N6953">
        <v>975</v>
      </c>
      <c r="O6953" t="s">
        <v>7876</v>
      </c>
      <c r="P6953" t="s">
        <v>8941</v>
      </c>
      <c r="Q6953">
        <v>0.97499999999999998</v>
      </c>
      <c r="R6953" s="117" t="s">
        <v>14620</v>
      </c>
      <c r="S6953" s="117" t="s">
        <v>14621</v>
      </c>
      <c r="T6953" t="s">
        <v>17448</v>
      </c>
      <c r="U6953" t="s">
        <v>10772</v>
      </c>
    </row>
    <row r="6954" spans="1:21">
      <c r="A6954" s="117" t="s">
        <v>3626</v>
      </c>
      <c r="B6954" t="s">
        <v>14590</v>
      </c>
      <c r="C6954" t="s">
        <v>14590</v>
      </c>
      <c r="D6954">
        <v>82</v>
      </c>
      <c r="E6954">
        <v>76</v>
      </c>
      <c r="F6954">
        <v>82</v>
      </c>
      <c r="G6954">
        <v>76</v>
      </c>
      <c r="H6954">
        <v>1</v>
      </c>
      <c r="I6954">
        <v>1</v>
      </c>
      <c r="J6954">
        <v>120</v>
      </c>
      <c r="K6954" s="194">
        <v>120</v>
      </c>
      <c r="L6954" t="s">
        <v>1079</v>
      </c>
      <c r="M6954" t="s">
        <v>1079</v>
      </c>
      <c r="N6954">
        <v>1001</v>
      </c>
      <c r="O6954" t="s">
        <v>7876</v>
      </c>
      <c r="P6954" t="s">
        <v>8941</v>
      </c>
      <c r="Q6954">
        <v>1.0009999999999999</v>
      </c>
      <c r="R6954" s="117" t="s">
        <v>14620</v>
      </c>
      <c r="S6954" s="117" t="s">
        <v>14621</v>
      </c>
      <c r="T6954" t="s">
        <v>17448</v>
      </c>
      <c r="U6954" t="s">
        <v>10772</v>
      </c>
    </row>
    <row r="6955" spans="1:21">
      <c r="A6955" s="117" t="s">
        <v>3627</v>
      </c>
      <c r="B6955" t="s">
        <v>14590</v>
      </c>
      <c r="C6955" t="s">
        <v>14590</v>
      </c>
      <c r="D6955">
        <v>82</v>
      </c>
      <c r="E6955">
        <v>76</v>
      </c>
      <c r="F6955">
        <v>82</v>
      </c>
      <c r="G6955">
        <v>76</v>
      </c>
      <c r="H6955">
        <v>1</v>
      </c>
      <c r="I6955">
        <v>1</v>
      </c>
      <c r="J6955">
        <v>83</v>
      </c>
      <c r="K6955" s="194">
        <v>83</v>
      </c>
      <c r="L6955" t="s">
        <v>1079</v>
      </c>
      <c r="M6955" t="s">
        <v>1079</v>
      </c>
      <c r="N6955">
        <v>1006</v>
      </c>
      <c r="O6955" t="s">
        <v>7876</v>
      </c>
      <c r="P6955" t="s">
        <v>8941</v>
      </c>
      <c r="Q6955">
        <v>1.006</v>
      </c>
      <c r="R6955" s="117" t="s">
        <v>14620</v>
      </c>
      <c r="S6955" s="117" t="s">
        <v>14621</v>
      </c>
      <c r="T6955" t="s">
        <v>17448</v>
      </c>
      <c r="U6955" t="s">
        <v>10772</v>
      </c>
    </row>
    <row r="6956" spans="1:21">
      <c r="A6956" s="117" t="s">
        <v>18755</v>
      </c>
      <c r="B6956" t="s">
        <v>14590</v>
      </c>
      <c r="C6956" t="s">
        <v>14590</v>
      </c>
      <c r="D6956">
        <v>91</v>
      </c>
      <c r="E6956">
        <v>85</v>
      </c>
      <c r="F6956">
        <v>91</v>
      </c>
      <c r="G6956">
        <v>85</v>
      </c>
      <c r="H6956">
        <v>1</v>
      </c>
      <c r="I6956">
        <v>1</v>
      </c>
      <c r="J6956">
        <v>999999</v>
      </c>
      <c r="K6956" s="194">
        <v>999999</v>
      </c>
      <c r="L6956" t="s">
        <v>1079</v>
      </c>
      <c r="M6956" t="s">
        <v>1079</v>
      </c>
      <c r="N6956">
        <v>1017</v>
      </c>
      <c r="O6956" t="s">
        <v>7876</v>
      </c>
      <c r="Q6956">
        <v>1.0169999999999999</v>
      </c>
      <c r="R6956" s="117" t="s">
        <v>14620</v>
      </c>
      <c r="S6956" s="117" t="s">
        <v>14621</v>
      </c>
      <c r="T6956" t="s">
        <v>17448</v>
      </c>
      <c r="U6956" t="s">
        <v>10772</v>
      </c>
    </row>
    <row r="6957" spans="1:21">
      <c r="A6957" s="117" t="s">
        <v>16426</v>
      </c>
      <c r="B6957" t="s">
        <v>14590</v>
      </c>
      <c r="C6957" t="s">
        <v>14590</v>
      </c>
      <c r="D6957">
        <v>91</v>
      </c>
      <c r="E6957">
        <v>85</v>
      </c>
      <c r="F6957">
        <v>91</v>
      </c>
      <c r="G6957">
        <v>85</v>
      </c>
      <c r="H6957">
        <v>1</v>
      </c>
      <c r="I6957">
        <v>1</v>
      </c>
      <c r="J6957">
        <v>999999</v>
      </c>
      <c r="K6957" s="194">
        <v>999999</v>
      </c>
      <c r="L6957" t="s">
        <v>1079</v>
      </c>
      <c r="M6957" t="s">
        <v>1079</v>
      </c>
      <c r="N6957">
        <v>1334</v>
      </c>
      <c r="O6957" t="s">
        <v>7876</v>
      </c>
      <c r="P6957" t="s">
        <v>16427</v>
      </c>
      <c r="Q6957">
        <v>1.3340000000000001</v>
      </c>
      <c r="R6957" s="117" t="s">
        <v>14620</v>
      </c>
      <c r="S6957" s="117" t="s">
        <v>14621</v>
      </c>
      <c r="T6957" t="s">
        <v>17448</v>
      </c>
      <c r="U6957" t="s">
        <v>10772</v>
      </c>
    </row>
    <row r="6958" spans="1:21">
      <c r="A6958" s="117" t="s">
        <v>3628</v>
      </c>
      <c r="B6958" t="s">
        <v>14590</v>
      </c>
      <c r="C6958" t="s">
        <v>14590</v>
      </c>
      <c r="D6958">
        <v>82</v>
      </c>
      <c r="E6958">
        <v>76</v>
      </c>
      <c r="F6958">
        <v>82</v>
      </c>
      <c r="G6958">
        <v>76</v>
      </c>
      <c r="H6958">
        <v>1</v>
      </c>
      <c r="I6958">
        <v>1</v>
      </c>
      <c r="J6958">
        <v>53</v>
      </c>
      <c r="K6958" s="194">
        <v>53</v>
      </c>
      <c r="L6958" t="s">
        <v>1079</v>
      </c>
      <c r="M6958" t="s">
        <v>1079</v>
      </c>
      <c r="N6958">
        <v>982</v>
      </c>
      <c r="O6958" t="s">
        <v>7876</v>
      </c>
      <c r="P6958" t="s">
        <v>8942</v>
      </c>
      <c r="Q6958">
        <v>0.98199999999999998</v>
      </c>
      <c r="R6958" s="117" t="s">
        <v>14620</v>
      </c>
      <c r="S6958" s="117" t="s">
        <v>14621</v>
      </c>
      <c r="T6958" t="s">
        <v>17448</v>
      </c>
      <c r="U6958" t="s">
        <v>10772</v>
      </c>
    </row>
    <row r="6959" spans="1:21">
      <c r="A6959" s="117" t="s">
        <v>3629</v>
      </c>
      <c r="B6959" t="s">
        <v>14590</v>
      </c>
      <c r="C6959" t="s">
        <v>14590</v>
      </c>
      <c r="D6959">
        <v>82</v>
      </c>
      <c r="E6959">
        <v>76</v>
      </c>
      <c r="F6959">
        <v>82</v>
      </c>
      <c r="G6959">
        <v>76</v>
      </c>
      <c r="H6959">
        <v>1</v>
      </c>
      <c r="I6959">
        <v>1</v>
      </c>
      <c r="J6959">
        <v>60</v>
      </c>
      <c r="K6959" s="194">
        <v>60</v>
      </c>
      <c r="L6959" t="s">
        <v>1079</v>
      </c>
      <c r="M6959" t="s">
        <v>1079</v>
      </c>
      <c r="N6959">
        <v>996</v>
      </c>
      <c r="O6959" t="s">
        <v>7876</v>
      </c>
      <c r="P6959" t="s">
        <v>8940</v>
      </c>
      <c r="Q6959">
        <v>0.996</v>
      </c>
      <c r="R6959" s="117" t="s">
        <v>14620</v>
      </c>
      <c r="S6959" s="117" t="s">
        <v>14621</v>
      </c>
      <c r="T6959" t="s">
        <v>17448</v>
      </c>
      <c r="U6959" t="s">
        <v>10772</v>
      </c>
    </row>
    <row r="6960" spans="1:21">
      <c r="A6960" s="117" t="s">
        <v>3630</v>
      </c>
      <c r="B6960" t="s">
        <v>14590</v>
      </c>
      <c r="C6960" t="s">
        <v>14590</v>
      </c>
      <c r="D6960">
        <v>35</v>
      </c>
      <c r="E6960">
        <v>29</v>
      </c>
      <c r="F6960">
        <v>35</v>
      </c>
      <c r="G6960">
        <v>29</v>
      </c>
      <c r="H6960">
        <v>1</v>
      </c>
      <c r="I6960">
        <v>1</v>
      </c>
      <c r="J6960">
        <v>18</v>
      </c>
      <c r="K6960" s="194">
        <v>18</v>
      </c>
      <c r="L6960" t="s">
        <v>1079</v>
      </c>
      <c r="M6960" t="s">
        <v>1079</v>
      </c>
      <c r="N6960">
        <v>993</v>
      </c>
      <c r="O6960" t="s">
        <v>7876</v>
      </c>
      <c r="P6960" t="s">
        <v>8940</v>
      </c>
      <c r="Q6960">
        <v>0.99299999999999999</v>
      </c>
      <c r="R6960" s="117" t="s">
        <v>14594</v>
      </c>
      <c r="S6960" s="117" t="s">
        <v>14589</v>
      </c>
      <c r="T6960" t="s">
        <v>12136</v>
      </c>
      <c r="U6960" t="s">
        <v>10772</v>
      </c>
    </row>
    <row r="6961" spans="1:21">
      <c r="A6961" s="117" t="s">
        <v>266</v>
      </c>
      <c r="B6961" t="s">
        <v>14590</v>
      </c>
      <c r="C6961" t="s">
        <v>14590</v>
      </c>
      <c r="D6961">
        <v>35</v>
      </c>
      <c r="E6961">
        <v>29</v>
      </c>
      <c r="F6961">
        <v>35</v>
      </c>
      <c r="G6961">
        <v>29</v>
      </c>
      <c r="H6961">
        <v>1</v>
      </c>
      <c r="I6961">
        <v>1</v>
      </c>
      <c r="J6961">
        <v>21</v>
      </c>
      <c r="K6961" s="194">
        <v>21</v>
      </c>
      <c r="L6961" t="s">
        <v>1079</v>
      </c>
      <c r="M6961" t="s">
        <v>1079</v>
      </c>
      <c r="N6961">
        <v>1001</v>
      </c>
      <c r="O6961" t="s">
        <v>7876</v>
      </c>
      <c r="P6961" t="s">
        <v>8940</v>
      </c>
      <c r="Q6961">
        <v>1.0009999999999999</v>
      </c>
      <c r="R6961" s="117" t="s">
        <v>14594</v>
      </c>
      <c r="S6961" s="117" t="s">
        <v>14589</v>
      </c>
      <c r="T6961" t="s">
        <v>12136</v>
      </c>
      <c r="U6961" t="s">
        <v>10772</v>
      </c>
    </row>
    <row r="6962" spans="1:21">
      <c r="A6962" s="117" t="s">
        <v>143</v>
      </c>
      <c r="B6962" t="s">
        <v>13815</v>
      </c>
      <c r="C6962" t="s">
        <v>14590</v>
      </c>
      <c r="D6962">
        <v>2</v>
      </c>
      <c r="E6962">
        <v>29</v>
      </c>
      <c r="F6962">
        <v>35</v>
      </c>
      <c r="G6962">
        <v>29</v>
      </c>
      <c r="H6962">
        <v>1</v>
      </c>
      <c r="I6962">
        <v>1</v>
      </c>
      <c r="J6962">
        <v>11</v>
      </c>
      <c r="K6962" s="194">
        <v>124</v>
      </c>
      <c r="L6962" t="s">
        <v>1079</v>
      </c>
      <c r="M6962" t="s">
        <v>1079</v>
      </c>
      <c r="N6962">
        <v>983</v>
      </c>
      <c r="O6962" t="s">
        <v>7876</v>
      </c>
      <c r="P6962" t="s">
        <v>8943</v>
      </c>
      <c r="Q6962">
        <v>0.98299999999999998</v>
      </c>
      <c r="R6962" s="117" t="s">
        <v>14594</v>
      </c>
      <c r="S6962" s="117" t="s">
        <v>14589</v>
      </c>
      <c r="T6962" t="s">
        <v>12136</v>
      </c>
      <c r="U6962" t="s">
        <v>10772</v>
      </c>
    </row>
    <row r="6963" spans="1:21">
      <c r="A6963" s="117" t="s">
        <v>25022</v>
      </c>
      <c r="B6963" t="s">
        <v>14590</v>
      </c>
      <c r="C6963" t="s">
        <v>14590</v>
      </c>
      <c r="D6963">
        <v>26</v>
      </c>
      <c r="E6963">
        <v>20</v>
      </c>
      <c r="F6963">
        <v>26</v>
      </c>
      <c r="G6963">
        <v>20</v>
      </c>
      <c r="H6963">
        <v>1</v>
      </c>
      <c r="I6963">
        <v>1</v>
      </c>
      <c r="J6963">
        <v>13</v>
      </c>
      <c r="K6963" s="194">
        <v>13</v>
      </c>
      <c r="L6963" t="s">
        <v>1079</v>
      </c>
      <c r="M6963" t="s">
        <v>1079</v>
      </c>
      <c r="N6963">
        <v>908</v>
      </c>
      <c r="O6963" t="s">
        <v>7876</v>
      </c>
      <c r="P6963" t="s">
        <v>15633</v>
      </c>
      <c r="Q6963">
        <v>0.90800000000000003</v>
      </c>
      <c r="R6963" s="117" t="s">
        <v>14620</v>
      </c>
      <c r="S6963" s="117" t="s">
        <v>14621</v>
      </c>
      <c r="T6963" t="s">
        <v>17448</v>
      </c>
      <c r="U6963" t="s">
        <v>10772</v>
      </c>
    </row>
    <row r="6964" spans="1:21">
      <c r="A6964" s="117" t="s">
        <v>144</v>
      </c>
      <c r="B6964" t="s">
        <v>13815</v>
      </c>
      <c r="C6964" t="s">
        <v>14590</v>
      </c>
      <c r="D6964">
        <v>2</v>
      </c>
      <c r="E6964">
        <v>29</v>
      </c>
      <c r="F6964">
        <v>35</v>
      </c>
      <c r="G6964">
        <v>29</v>
      </c>
      <c r="H6964">
        <v>1</v>
      </c>
      <c r="I6964">
        <v>1</v>
      </c>
      <c r="J6964">
        <v>9</v>
      </c>
      <c r="K6964" s="194">
        <v>83</v>
      </c>
      <c r="L6964" t="s">
        <v>1079</v>
      </c>
      <c r="M6964" t="s">
        <v>1079</v>
      </c>
      <c r="N6964">
        <v>1011.7</v>
      </c>
      <c r="O6964" t="s">
        <v>7876</v>
      </c>
      <c r="P6964" t="s">
        <v>8940</v>
      </c>
      <c r="Q6964">
        <v>1.0117</v>
      </c>
      <c r="R6964" s="117" t="s">
        <v>14594</v>
      </c>
      <c r="S6964" s="117" t="s">
        <v>14589</v>
      </c>
      <c r="T6964" t="s">
        <v>12136</v>
      </c>
      <c r="U6964" t="s">
        <v>10772</v>
      </c>
    </row>
    <row r="6965" spans="1:21">
      <c r="A6965" s="117" t="s">
        <v>3631</v>
      </c>
      <c r="B6965" t="s">
        <v>14590</v>
      </c>
      <c r="C6965" t="s">
        <v>14590</v>
      </c>
      <c r="D6965">
        <v>82</v>
      </c>
      <c r="E6965">
        <v>76</v>
      </c>
      <c r="F6965">
        <v>82</v>
      </c>
      <c r="G6965">
        <v>76</v>
      </c>
      <c r="H6965">
        <v>1</v>
      </c>
      <c r="I6965">
        <v>1</v>
      </c>
      <c r="J6965">
        <v>87</v>
      </c>
      <c r="K6965" s="194">
        <v>87</v>
      </c>
      <c r="L6965" t="s">
        <v>1079</v>
      </c>
      <c r="M6965" t="s">
        <v>1079</v>
      </c>
      <c r="N6965">
        <v>932</v>
      </c>
      <c r="O6965" t="s">
        <v>7876</v>
      </c>
      <c r="P6965" t="s">
        <v>8944</v>
      </c>
      <c r="Q6965">
        <v>0.93200000000000005</v>
      </c>
      <c r="R6965" s="117" t="s">
        <v>14620</v>
      </c>
      <c r="S6965" s="117" t="s">
        <v>14621</v>
      </c>
      <c r="T6965" t="s">
        <v>17448</v>
      </c>
      <c r="U6965" t="s">
        <v>10772</v>
      </c>
    </row>
    <row r="6966" spans="1:21">
      <c r="A6966" s="117" t="s">
        <v>25023</v>
      </c>
      <c r="B6966" t="s">
        <v>14590</v>
      </c>
      <c r="C6966" t="s">
        <v>14590</v>
      </c>
      <c r="D6966">
        <v>26</v>
      </c>
      <c r="E6966">
        <v>20</v>
      </c>
      <c r="F6966">
        <v>26</v>
      </c>
      <c r="G6966">
        <v>20</v>
      </c>
      <c r="H6966">
        <v>1</v>
      </c>
      <c r="I6966">
        <v>1</v>
      </c>
      <c r="J6966">
        <v>6</v>
      </c>
      <c r="K6966" s="194">
        <v>6</v>
      </c>
      <c r="L6966" t="s">
        <v>1079</v>
      </c>
      <c r="M6966" t="s">
        <v>1079</v>
      </c>
      <c r="N6966">
        <v>921</v>
      </c>
      <c r="O6966" t="s">
        <v>7876</v>
      </c>
      <c r="P6966" t="s">
        <v>8940</v>
      </c>
      <c r="Q6966">
        <v>0.92100000000000004</v>
      </c>
      <c r="R6966" s="117" t="s">
        <v>14620</v>
      </c>
      <c r="S6966" s="117" t="s">
        <v>14621</v>
      </c>
      <c r="T6966" t="s">
        <v>17448</v>
      </c>
      <c r="U6966" t="s">
        <v>10772</v>
      </c>
    </row>
    <row r="6967" spans="1:21">
      <c r="A6967" s="117" t="s">
        <v>145</v>
      </c>
      <c r="B6967" t="s">
        <v>13815</v>
      </c>
      <c r="C6967" t="s">
        <v>14590</v>
      </c>
      <c r="D6967">
        <v>2</v>
      </c>
      <c r="E6967">
        <v>29</v>
      </c>
      <c r="F6967">
        <v>35</v>
      </c>
      <c r="G6967">
        <v>29</v>
      </c>
      <c r="H6967">
        <v>1</v>
      </c>
      <c r="I6967">
        <v>1</v>
      </c>
      <c r="J6967">
        <v>6</v>
      </c>
      <c r="K6967" s="194">
        <v>72</v>
      </c>
      <c r="L6967" t="s">
        <v>1079</v>
      </c>
      <c r="M6967" t="s">
        <v>1079</v>
      </c>
      <c r="N6967">
        <v>1018.1</v>
      </c>
      <c r="O6967" t="s">
        <v>7876</v>
      </c>
      <c r="P6967" t="s">
        <v>8943</v>
      </c>
      <c r="Q6967">
        <v>1.0181</v>
      </c>
      <c r="R6967" s="117" t="s">
        <v>14594</v>
      </c>
      <c r="S6967" s="117" t="s">
        <v>14589</v>
      </c>
      <c r="T6967" t="s">
        <v>12136</v>
      </c>
      <c r="U6967" t="s">
        <v>10772</v>
      </c>
    </row>
    <row r="6968" spans="1:21">
      <c r="A6968" s="117" t="s">
        <v>25024</v>
      </c>
      <c r="B6968" t="s">
        <v>14590</v>
      </c>
      <c r="C6968" t="s">
        <v>14590</v>
      </c>
      <c r="D6968">
        <v>26</v>
      </c>
      <c r="E6968">
        <v>20</v>
      </c>
      <c r="F6968">
        <v>26</v>
      </c>
      <c r="G6968">
        <v>20</v>
      </c>
      <c r="H6968">
        <v>1</v>
      </c>
      <c r="I6968">
        <v>1</v>
      </c>
      <c r="J6968">
        <v>36</v>
      </c>
      <c r="K6968" s="194">
        <v>36</v>
      </c>
      <c r="L6968" t="s">
        <v>1079</v>
      </c>
      <c r="M6968" t="s">
        <v>1079</v>
      </c>
      <c r="N6968">
        <v>927</v>
      </c>
      <c r="O6968" t="s">
        <v>7876</v>
      </c>
      <c r="P6968" t="s">
        <v>8940</v>
      </c>
      <c r="Q6968">
        <v>0.92700000000000005</v>
      </c>
      <c r="R6968" s="117" t="s">
        <v>14620</v>
      </c>
      <c r="S6968" s="117" t="s">
        <v>14621</v>
      </c>
      <c r="T6968" t="s">
        <v>17448</v>
      </c>
      <c r="U6968" t="s">
        <v>10772</v>
      </c>
    </row>
    <row r="6969" spans="1:21">
      <c r="A6969" s="117" t="s">
        <v>18756</v>
      </c>
      <c r="B6969" t="s">
        <v>14590</v>
      </c>
      <c r="C6969" t="s">
        <v>14590</v>
      </c>
      <c r="D6969">
        <v>82</v>
      </c>
      <c r="E6969">
        <v>76</v>
      </c>
      <c r="F6969">
        <v>82</v>
      </c>
      <c r="G6969">
        <v>76</v>
      </c>
      <c r="H6969">
        <v>1</v>
      </c>
      <c r="I6969">
        <v>1</v>
      </c>
      <c r="J6969">
        <v>105</v>
      </c>
      <c r="K6969" s="194">
        <v>105</v>
      </c>
      <c r="L6969" t="s">
        <v>1079</v>
      </c>
      <c r="M6969" t="s">
        <v>1079</v>
      </c>
      <c r="N6969">
        <v>1011</v>
      </c>
      <c r="O6969" t="s">
        <v>7876</v>
      </c>
      <c r="P6969" t="s">
        <v>18757</v>
      </c>
      <c r="Q6969">
        <v>1.0109999999999999</v>
      </c>
      <c r="R6969" s="117" t="s">
        <v>14620</v>
      </c>
      <c r="S6969" s="117" t="s">
        <v>14621</v>
      </c>
      <c r="T6969" t="s">
        <v>17448</v>
      </c>
      <c r="U6969" t="s">
        <v>10772</v>
      </c>
    </row>
    <row r="6970" spans="1:21">
      <c r="A6970" s="117" t="s">
        <v>16428</v>
      </c>
      <c r="B6970" t="s">
        <v>14590</v>
      </c>
      <c r="C6970" t="s">
        <v>14590</v>
      </c>
      <c r="D6970">
        <v>91</v>
      </c>
      <c r="E6970">
        <v>85</v>
      </c>
      <c r="F6970">
        <v>91</v>
      </c>
      <c r="G6970">
        <v>85</v>
      </c>
      <c r="H6970">
        <v>1</v>
      </c>
      <c r="I6970">
        <v>1</v>
      </c>
      <c r="J6970">
        <v>999999</v>
      </c>
      <c r="K6970" s="194">
        <v>999999</v>
      </c>
      <c r="L6970" t="s">
        <v>1079</v>
      </c>
      <c r="M6970" t="s">
        <v>1079</v>
      </c>
      <c r="N6970">
        <v>1016</v>
      </c>
      <c r="O6970" t="s">
        <v>7876</v>
      </c>
      <c r="P6970" t="s">
        <v>16427</v>
      </c>
      <c r="Q6970">
        <v>1.016</v>
      </c>
      <c r="R6970" s="117" t="s">
        <v>14620</v>
      </c>
      <c r="S6970" s="117" t="s">
        <v>14621</v>
      </c>
      <c r="T6970" t="s">
        <v>17448</v>
      </c>
      <c r="U6970" t="s">
        <v>10772</v>
      </c>
    </row>
    <row r="6971" spans="1:21">
      <c r="A6971" s="117" t="s">
        <v>18758</v>
      </c>
      <c r="B6971" t="s">
        <v>14590</v>
      </c>
      <c r="C6971" t="s">
        <v>14590</v>
      </c>
      <c r="D6971">
        <v>82</v>
      </c>
      <c r="E6971">
        <v>76</v>
      </c>
      <c r="F6971">
        <v>82</v>
      </c>
      <c r="G6971">
        <v>76</v>
      </c>
      <c r="H6971">
        <v>1</v>
      </c>
      <c r="I6971">
        <v>1</v>
      </c>
      <c r="J6971">
        <v>105</v>
      </c>
      <c r="K6971" s="194">
        <v>105</v>
      </c>
      <c r="L6971" t="s">
        <v>1079</v>
      </c>
      <c r="M6971" t="s">
        <v>1079</v>
      </c>
      <c r="N6971">
        <v>1026</v>
      </c>
      <c r="O6971" t="s">
        <v>7876</v>
      </c>
      <c r="P6971" t="s">
        <v>18757</v>
      </c>
      <c r="Q6971">
        <v>1.026</v>
      </c>
      <c r="R6971" s="117" t="s">
        <v>14620</v>
      </c>
      <c r="S6971" s="117" t="s">
        <v>14621</v>
      </c>
      <c r="T6971" t="s">
        <v>17448</v>
      </c>
      <c r="U6971" t="s">
        <v>10772</v>
      </c>
    </row>
    <row r="6972" spans="1:21">
      <c r="A6972" s="117" t="s">
        <v>11702</v>
      </c>
      <c r="B6972" t="s">
        <v>14590</v>
      </c>
      <c r="C6972" t="s">
        <v>14590</v>
      </c>
      <c r="D6972">
        <v>82</v>
      </c>
      <c r="E6972">
        <v>76</v>
      </c>
      <c r="F6972">
        <v>82</v>
      </c>
      <c r="G6972">
        <v>76</v>
      </c>
      <c r="H6972">
        <v>1</v>
      </c>
      <c r="I6972">
        <v>1</v>
      </c>
      <c r="J6972">
        <v>20</v>
      </c>
      <c r="K6972" s="194">
        <v>20</v>
      </c>
      <c r="L6972" t="s">
        <v>1086</v>
      </c>
      <c r="M6972" t="s">
        <v>1086</v>
      </c>
      <c r="N6972">
        <v>120</v>
      </c>
      <c r="O6972" t="s">
        <v>7876</v>
      </c>
      <c r="P6972" t="s">
        <v>11703</v>
      </c>
      <c r="Q6972">
        <v>0.12</v>
      </c>
      <c r="R6972" s="117" t="s">
        <v>14620</v>
      </c>
      <c r="S6972" s="117" t="s">
        <v>14621</v>
      </c>
      <c r="T6972" t="s">
        <v>17448</v>
      </c>
      <c r="U6972" t="s">
        <v>10772</v>
      </c>
    </row>
    <row r="6973" spans="1:21">
      <c r="A6973" s="117" t="s">
        <v>20383</v>
      </c>
      <c r="B6973" t="s">
        <v>14590</v>
      </c>
      <c r="C6973" t="s">
        <v>14590</v>
      </c>
      <c r="D6973">
        <v>82</v>
      </c>
      <c r="E6973">
        <v>76</v>
      </c>
      <c r="F6973">
        <v>82</v>
      </c>
      <c r="G6973">
        <v>76</v>
      </c>
      <c r="H6973">
        <v>1</v>
      </c>
      <c r="I6973">
        <v>1</v>
      </c>
      <c r="J6973">
        <v>24</v>
      </c>
      <c r="K6973" s="194">
        <v>24</v>
      </c>
      <c r="L6973" t="s">
        <v>1078</v>
      </c>
      <c r="M6973" t="s">
        <v>1078</v>
      </c>
      <c r="N6973">
        <v>188</v>
      </c>
      <c r="O6973" t="s">
        <v>7876</v>
      </c>
      <c r="P6973" t="s">
        <v>20384</v>
      </c>
      <c r="Q6973">
        <v>0.188</v>
      </c>
      <c r="R6973" s="117" t="s">
        <v>14595</v>
      </c>
      <c r="S6973" s="117" t="s">
        <v>14596</v>
      </c>
      <c r="T6973" t="s">
        <v>17448</v>
      </c>
      <c r="U6973" t="s">
        <v>10772</v>
      </c>
    </row>
    <row r="6974" spans="1:21">
      <c r="A6974" s="117" t="s">
        <v>20385</v>
      </c>
      <c r="B6974" t="s">
        <v>14590</v>
      </c>
      <c r="C6974" t="s">
        <v>14590</v>
      </c>
      <c r="D6974">
        <v>53</v>
      </c>
      <c r="E6974">
        <v>47</v>
      </c>
      <c r="F6974">
        <v>53</v>
      </c>
      <c r="G6974">
        <v>47</v>
      </c>
      <c r="H6974">
        <v>1</v>
      </c>
      <c r="I6974">
        <v>1</v>
      </c>
      <c r="J6974">
        <v>999999</v>
      </c>
      <c r="K6974" s="194">
        <v>999999</v>
      </c>
      <c r="L6974" t="s">
        <v>1083</v>
      </c>
      <c r="M6974" t="s">
        <v>1083</v>
      </c>
      <c r="N6974">
        <v>26</v>
      </c>
      <c r="O6974" t="s">
        <v>7876</v>
      </c>
      <c r="P6974" t="s">
        <v>20386</v>
      </c>
      <c r="Q6974">
        <v>2.5999999999999999E-2</v>
      </c>
      <c r="R6974" s="117" t="s">
        <v>14594</v>
      </c>
      <c r="S6974" s="117" t="s">
        <v>14589</v>
      </c>
      <c r="T6974" t="s">
        <v>12136</v>
      </c>
      <c r="U6974" t="s">
        <v>10772</v>
      </c>
    </row>
    <row r="6975" spans="1:21">
      <c r="A6975" s="117" t="s">
        <v>21063</v>
      </c>
      <c r="B6975" t="s">
        <v>14590</v>
      </c>
      <c r="C6975" t="s">
        <v>14593</v>
      </c>
      <c r="D6975">
        <v>26</v>
      </c>
      <c r="E6975">
        <v>20</v>
      </c>
      <c r="F6975" t="e">
        <v>#N/A</v>
      </c>
      <c r="G6975" t="e">
        <v>#N/A</v>
      </c>
      <c r="H6975">
        <v>1</v>
      </c>
      <c r="I6975">
        <v>1</v>
      </c>
      <c r="J6975">
        <v>105</v>
      </c>
      <c r="K6975" s="194" t="e">
        <v>#N/A</v>
      </c>
      <c r="L6975" t="s">
        <v>1086</v>
      </c>
      <c r="M6975" t="s">
        <v>1086</v>
      </c>
      <c r="N6975">
        <v>739</v>
      </c>
      <c r="O6975" t="s">
        <v>7876</v>
      </c>
      <c r="P6975" t="s">
        <v>21064</v>
      </c>
      <c r="Q6975">
        <v>0.73899999999999999</v>
      </c>
      <c r="R6975" s="117" t="s">
        <v>14620</v>
      </c>
      <c r="S6975" s="117" t="s">
        <v>14621</v>
      </c>
      <c r="T6975" t="s">
        <v>17448</v>
      </c>
      <c r="U6975" t="s">
        <v>10772</v>
      </c>
    </row>
    <row r="6976" spans="1:21">
      <c r="A6976" s="117" t="s">
        <v>21065</v>
      </c>
      <c r="B6976" t="s">
        <v>14590</v>
      </c>
      <c r="C6976" t="s">
        <v>14590</v>
      </c>
      <c r="D6976">
        <v>26</v>
      </c>
      <c r="E6976">
        <v>20</v>
      </c>
      <c r="F6976">
        <v>26</v>
      </c>
      <c r="G6976">
        <v>20</v>
      </c>
      <c r="H6976">
        <v>1</v>
      </c>
      <c r="I6976">
        <v>1</v>
      </c>
      <c r="J6976">
        <v>2</v>
      </c>
      <c r="K6976" s="194">
        <v>2</v>
      </c>
      <c r="L6976" t="s">
        <v>1081</v>
      </c>
      <c r="M6976" t="s">
        <v>1081</v>
      </c>
      <c r="N6976">
        <v>1840</v>
      </c>
      <c r="O6976" t="s">
        <v>7876</v>
      </c>
      <c r="P6976" t="s">
        <v>21066</v>
      </c>
      <c r="Q6976">
        <v>1.84</v>
      </c>
      <c r="R6976" s="117" t="s">
        <v>14595</v>
      </c>
      <c r="S6976" s="117" t="s">
        <v>14596</v>
      </c>
      <c r="T6976" t="s">
        <v>17448</v>
      </c>
      <c r="U6976" t="s">
        <v>10772</v>
      </c>
    </row>
    <row r="6977" spans="1:21">
      <c r="A6977" s="117" t="s">
        <v>21067</v>
      </c>
      <c r="B6977" t="s">
        <v>14590</v>
      </c>
      <c r="C6977" t="s">
        <v>14590</v>
      </c>
      <c r="D6977">
        <v>26</v>
      </c>
      <c r="E6977">
        <v>20</v>
      </c>
      <c r="F6977">
        <v>26</v>
      </c>
      <c r="G6977">
        <v>20</v>
      </c>
      <c r="H6977">
        <v>1</v>
      </c>
      <c r="I6977">
        <v>1</v>
      </c>
      <c r="J6977">
        <v>35</v>
      </c>
      <c r="K6977" s="194">
        <v>35</v>
      </c>
      <c r="L6977" t="s">
        <v>1081</v>
      </c>
      <c r="M6977" t="s">
        <v>1081</v>
      </c>
      <c r="N6977">
        <v>1660</v>
      </c>
      <c r="O6977" t="s">
        <v>7876</v>
      </c>
      <c r="Q6977">
        <v>1.66</v>
      </c>
      <c r="R6977" s="117" t="s">
        <v>14595</v>
      </c>
      <c r="S6977" s="117" t="s">
        <v>14596</v>
      </c>
      <c r="T6977" t="s">
        <v>17448</v>
      </c>
      <c r="U6977" t="s">
        <v>10772</v>
      </c>
    </row>
    <row r="6978" spans="1:21">
      <c r="A6978" s="117" t="s">
        <v>19299</v>
      </c>
      <c r="B6978" t="s">
        <v>14590</v>
      </c>
      <c r="C6978" t="s">
        <v>14590</v>
      </c>
      <c r="D6978">
        <v>82</v>
      </c>
      <c r="E6978">
        <v>76</v>
      </c>
      <c r="F6978">
        <v>82</v>
      </c>
      <c r="G6978">
        <v>76</v>
      </c>
      <c r="H6978">
        <v>1</v>
      </c>
      <c r="I6978">
        <v>1</v>
      </c>
      <c r="J6978">
        <v>5</v>
      </c>
      <c r="K6978" s="194">
        <v>5</v>
      </c>
      <c r="L6978" t="s">
        <v>1081</v>
      </c>
      <c r="M6978" t="s">
        <v>1081</v>
      </c>
      <c r="N6978">
        <v>1670</v>
      </c>
      <c r="O6978" t="s">
        <v>7876</v>
      </c>
      <c r="Q6978">
        <v>1.67</v>
      </c>
      <c r="R6978" s="117" t="s">
        <v>14595</v>
      </c>
      <c r="S6978" s="117" t="s">
        <v>14596</v>
      </c>
      <c r="T6978" t="s">
        <v>17448</v>
      </c>
      <c r="U6978" t="s">
        <v>10772</v>
      </c>
    </row>
    <row r="6979" spans="1:21">
      <c r="A6979" s="117" t="s">
        <v>20387</v>
      </c>
      <c r="B6979" t="s">
        <v>14590</v>
      </c>
      <c r="C6979" t="s">
        <v>14590</v>
      </c>
      <c r="D6979">
        <v>82</v>
      </c>
      <c r="E6979">
        <v>76</v>
      </c>
      <c r="F6979">
        <v>82</v>
      </c>
      <c r="G6979">
        <v>76</v>
      </c>
      <c r="H6979">
        <v>1</v>
      </c>
      <c r="I6979">
        <v>1</v>
      </c>
      <c r="J6979">
        <v>5</v>
      </c>
      <c r="K6979" s="194">
        <v>5</v>
      </c>
      <c r="L6979" t="s">
        <v>1081</v>
      </c>
      <c r="M6979" t="s">
        <v>1081</v>
      </c>
      <c r="N6979">
        <v>1660</v>
      </c>
      <c r="O6979" t="s">
        <v>7876</v>
      </c>
      <c r="Q6979">
        <v>1.66</v>
      </c>
      <c r="R6979" s="117" t="s">
        <v>20388</v>
      </c>
      <c r="S6979" s="117" t="s">
        <v>14596</v>
      </c>
      <c r="T6979" t="s">
        <v>17448</v>
      </c>
      <c r="U6979" t="s">
        <v>10772</v>
      </c>
    </row>
    <row r="6980" spans="1:21">
      <c r="A6980" s="117" t="s">
        <v>19910</v>
      </c>
      <c r="B6980" t="s">
        <v>14590</v>
      </c>
      <c r="C6980" t="s">
        <v>14590</v>
      </c>
      <c r="D6980">
        <v>82</v>
      </c>
      <c r="E6980">
        <v>76</v>
      </c>
      <c r="F6980">
        <v>82</v>
      </c>
      <c r="G6980">
        <v>76</v>
      </c>
      <c r="H6980">
        <v>1</v>
      </c>
      <c r="I6980">
        <v>1</v>
      </c>
      <c r="J6980">
        <v>2</v>
      </c>
      <c r="K6980" s="194">
        <v>2</v>
      </c>
      <c r="L6980" t="s">
        <v>1081</v>
      </c>
      <c r="M6980" t="s">
        <v>1081</v>
      </c>
      <c r="N6980">
        <v>1670</v>
      </c>
      <c r="O6980" t="s">
        <v>7876</v>
      </c>
      <c r="Q6980">
        <v>1.67</v>
      </c>
      <c r="R6980" s="117" t="s">
        <v>14595</v>
      </c>
      <c r="S6980" s="117" t="s">
        <v>14596</v>
      </c>
      <c r="T6980" t="s">
        <v>17448</v>
      </c>
      <c r="U6980" t="s">
        <v>10772</v>
      </c>
    </row>
    <row r="6981" spans="1:21">
      <c r="A6981" s="117" t="s">
        <v>20389</v>
      </c>
      <c r="B6981" t="s">
        <v>14590</v>
      </c>
      <c r="C6981" t="s">
        <v>14590</v>
      </c>
      <c r="D6981">
        <v>82</v>
      </c>
      <c r="E6981">
        <v>76</v>
      </c>
      <c r="F6981">
        <v>82</v>
      </c>
      <c r="G6981">
        <v>76</v>
      </c>
      <c r="H6981">
        <v>1</v>
      </c>
      <c r="I6981">
        <v>1</v>
      </c>
      <c r="J6981">
        <v>5</v>
      </c>
      <c r="K6981" s="194">
        <v>5</v>
      </c>
      <c r="L6981" t="s">
        <v>1081</v>
      </c>
      <c r="M6981" t="s">
        <v>1081</v>
      </c>
      <c r="N6981">
        <v>1670</v>
      </c>
      <c r="O6981" t="s">
        <v>7876</v>
      </c>
      <c r="Q6981">
        <v>1.67</v>
      </c>
      <c r="R6981" s="117" t="s">
        <v>14595</v>
      </c>
      <c r="S6981" s="117" t="s">
        <v>14596</v>
      </c>
      <c r="T6981" t="s">
        <v>17448</v>
      </c>
      <c r="U6981" t="s">
        <v>10772</v>
      </c>
    </row>
    <row r="6982" spans="1:21">
      <c r="A6982" s="117" t="s">
        <v>21068</v>
      </c>
      <c r="B6982" t="s">
        <v>14590</v>
      </c>
      <c r="C6982" t="s">
        <v>14590</v>
      </c>
      <c r="D6982">
        <v>26</v>
      </c>
      <c r="E6982">
        <v>20</v>
      </c>
      <c r="F6982">
        <v>26</v>
      </c>
      <c r="G6982">
        <v>20</v>
      </c>
      <c r="H6982">
        <v>1</v>
      </c>
      <c r="I6982">
        <v>1</v>
      </c>
      <c r="J6982">
        <v>5</v>
      </c>
      <c r="K6982" s="194">
        <v>5</v>
      </c>
      <c r="L6982" t="s">
        <v>1081</v>
      </c>
      <c r="M6982" t="s">
        <v>1081</v>
      </c>
      <c r="N6982">
        <v>1660</v>
      </c>
      <c r="O6982" t="s">
        <v>7876</v>
      </c>
      <c r="Q6982">
        <v>1.66</v>
      </c>
      <c r="R6982" s="117" t="s">
        <v>14595</v>
      </c>
      <c r="S6982" s="117" t="s">
        <v>14596</v>
      </c>
      <c r="T6982" t="s">
        <v>17448</v>
      </c>
      <c r="U6982" t="s">
        <v>10772</v>
      </c>
    </row>
    <row r="6983" spans="1:21">
      <c r="A6983" s="117" t="s">
        <v>19911</v>
      </c>
      <c r="B6983" t="s">
        <v>14590</v>
      </c>
      <c r="C6983" t="s">
        <v>14590</v>
      </c>
      <c r="D6983">
        <v>82</v>
      </c>
      <c r="E6983">
        <v>76</v>
      </c>
      <c r="F6983">
        <v>82</v>
      </c>
      <c r="G6983">
        <v>76</v>
      </c>
      <c r="H6983">
        <v>1</v>
      </c>
      <c r="I6983">
        <v>1</v>
      </c>
      <c r="J6983">
        <v>2</v>
      </c>
      <c r="K6983" s="194">
        <v>2</v>
      </c>
      <c r="L6983" t="s">
        <v>1081</v>
      </c>
      <c r="M6983" t="s">
        <v>1081</v>
      </c>
      <c r="N6983">
        <v>1680</v>
      </c>
      <c r="O6983" t="s">
        <v>7876</v>
      </c>
      <c r="Q6983">
        <v>1.68</v>
      </c>
      <c r="R6983" s="117" t="s">
        <v>14595</v>
      </c>
      <c r="S6983" s="117" t="s">
        <v>14596</v>
      </c>
      <c r="T6983" t="s">
        <v>17448</v>
      </c>
      <c r="U6983" t="s">
        <v>10772</v>
      </c>
    </row>
    <row r="6984" spans="1:21">
      <c r="A6984" s="117" t="s">
        <v>20390</v>
      </c>
      <c r="B6984" t="s">
        <v>14590</v>
      </c>
      <c r="C6984" t="s">
        <v>14590</v>
      </c>
      <c r="D6984">
        <v>82</v>
      </c>
      <c r="E6984">
        <v>76</v>
      </c>
      <c r="F6984">
        <v>82</v>
      </c>
      <c r="G6984">
        <v>76</v>
      </c>
      <c r="H6984">
        <v>1</v>
      </c>
      <c r="I6984">
        <v>1</v>
      </c>
      <c r="J6984">
        <v>18</v>
      </c>
      <c r="K6984" s="194">
        <v>18</v>
      </c>
      <c r="L6984" t="s">
        <v>1079</v>
      </c>
      <c r="M6984" t="s">
        <v>1079</v>
      </c>
      <c r="N6984">
        <v>2192</v>
      </c>
      <c r="O6984" t="s">
        <v>7876</v>
      </c>
      <c r="P6984" t="s">
        <v>19913</v>
      </c>
      <c r="Q6984">
        <v>2.1920000000000002</v>
      </c>
      <c r="R6984" s="117" t="s">
        <v>20388</v>
      </c>
      <c r="S6984" s="117" t="s">
        <v>14596</v>
      </c>
      <c r="T6984" t="s">
        <v>17448</v>
      </c>
      <c r="U6984" t="s">
        <v>10772</v>
      </c>
    </row>
    <row r="6985" spans="1:21">
      <c r="A6985" s="117" t="s">
        <v>21069</v>
      </c>
      <c r="B6985" t="s">
        <v>14590</v>
      </c>
      <c r="C6985" t="s">
        <v>14590</v>
      </c>
      <c r="D6985">
        <v>26</v>
      </c>
      <c r="E6985">
        <v>20</v>
      </c>
      <c r="F6985">
        <v>26</v>
      </c>
      <c r="G6985">
        <v>20</v>
      </c>
      <c r="H6985">
        <v>1</v>
      </c>
      <c r="I6985">
        <v>1</v>
      </c>
      <c r="J6985">
        <v>18</v>
      </c>
      <c r="K6985" s="194">
        <v>18</v>
      </c>
      <c r="L6985" t="s">
        <v>1079</v>
      </c>
      <c r="M6985" t="s">
        <v>1079</v>
      </c>
      <c r="N6985">
        <v>2194</v>
      </c>
      <c r="O6985" t="s">
        <v>7876</v>
      </c>
      <c r="P6985" t="s">
        <v>21070</v>
      </c>
      <c r="Q6985">
        <v>2.194</v>
      </c>
      <c r="R6985" s="117" t="s">
        <v>14595</v>
      </c>
      <c r="S6985" s="117" t="s">
        <v>14596</v>
      </c>
      <c r="T6985" t="s">
        <v>17448</v>
      </c>
      <c r="U6985" t="s">
        <v>10772</v>
      </c>
    </row>
    <row r="6986" spans="1:21">
      <c r="A6986" s="117" t="s">
        <v>19912</v>
      </c>
      <c r="B6986" t="s">
        <v>14590</v>
      </c>
      <c r="C6986" t="s">
        <v>14590</v>
      </c>
      <c r="D6986">
        <v>82</v>
      </c>
      <c r="E6986">
        <v>76</v>
      </c>
      <c r="F6986">
        <v>82</v>
      </c>
      <c r="G6986">
        <v>76</v>
      </c>
      <c r="H6986">
        <v>1</v>
      </c>
      <c r="I6986">
        <v>1</v>
      </c>
      <c r="J6986">
        <v>12</v>
      </c>
      <c r="K6986" s="194">
        <v>12</v>
      </c>
      <c r="L6986" t="s">
        <v>1079</v>
      </c>
      <c r="M6986" t="s">
        <v>1079</v>
      </c>
      <c r="N6986">
        <v>2060</v>
      </c>
      <c r="O6986" t="s">
        <v>7876</v>
      </c>
      <c r="P6986" t="s">
        <v>19913</v>
      </c>
      <c r="Q6986">
        <v>2.06</v>
      </c>
      <c r="R6986" s="117" t="s">
        <v>14595</v>
      </c>
      <c r="S6986" s="117" t="s">
        <v>14596</v>
      </c>
      <c r="T6986" t="s">
        <v>17448</v>
      </c>
      <c r="U6986" t="s">
        <v>10772</v>
      </c>
    </row>
    <row r="6987" spans="1:21">
      <c r="A6987" s="117" t="s">
        <v>3632</v>
      </c>
      <c r="B6987" t="s">
        <v>14590</v>
      </c>
      <c r="C6987" t="s">
        <v>14590</v>
      </c>
      <c r="D6987">
        <v>82</v>
      </c>
      <c r="E6987">
        <v>76</v>
      </c>
      <c r="F6987">
        <v>82</v>
      </c>
      <c r="G6987">
        <v>76</v>
      </c>
      <c r="H6987">
        <v>1</v>
      </c>
      <c r="I6987">
        <v>1</v>
      </c>
      <c r="J6987">
        <v>10</v>
      </c>
      <c r="K6987" s="194">
        <v>10</v>
      </c>
      <c r="L6987" t="s">
        <v>1083</v>
      </c>
      <c r="M6987" t="s">
        <v>1083</v>
      </c>
      <c r="N6987">
        <v>25</v>
      </c>
      <c r="O6987" t="s">
        <v>7876</v>
      </c>
      <c r="P6987" t="s">
        <v>8945</v>
      </c>
      <c r="Q6987">
        <v>2.5000000000000001E-2</v>
      </c>
      <c r="R6987" s="117" t="s">
        <v>14620</v>
      </c>
      <c r="S6987" s="117" t="s">
        <v>14621</v>
      </c>
      <c r="T6987" t="s">
        <v>17448</v>
      </c>
      <c r="U6987" t="s">
        <v>10772</v>
      </c>
    </row>
    <row r="6988" spans="1:21">
      <c r="A6988" s="117" t="s">
        <v>3633</v>
      </c>
      <c r="B6988" t="s">
        <v>14590</v>
      </c>
      <c r="C6988" t="s">
        <v>14590</v>
      </c>
      <c r="D6988">
        <v>82</v>
      </c>
      <c r="E6988">
        <v>76</v>
      </c>
      <c r="F6988">
        <v>82</v>
      </c>
      <c r="G6988">
        <v>76</v>
      </c>
      <c r="H6988">
        <v>1</v>
      </c>
      <c r="I6988">
        <v>1</v>
      </c>
      <c r="J6988">
        <v>999999</v>
      </c>
      <c r="K6988" s="194">
        <v>999999</v>
      </c>
      <c r="L6988" t="s">
        <v>1079</v>
      </c>
      <c r="M6988" t="s">
        <v>1079</v>
      </c>
      <c r="N6988">
        <v>255</v>
      </c>
      <c r="O6988" t="s">
        <v>7876</v>
      </c>
      <c r="P6988" t="s">
        <v>8946</v>
      </c>
      <c r="Q6988">
        <v>0.255</v>
      </c>
      <c r="R6988" s="117" t="s">
        <v>14620</v>
      </c>
      <c r="S6988" s="117" t="s">
        <v>14621</v>
      </c>
      <c r="T6988" t="s">
        <v>17448</v>
      </c>
      <c r="U6988" t="s">
        <v>10772</v>
      </c>
    </row>
    <row r="6989" spans="1:21">
      <c r="A6989" s="117" t="s">
        <v>447</v>
      </c>
      <c r="B6989" t="s">
        <v>14590</v>
      </c>
      <c r="C6989" t="s">
        <v>14590</v>
      </c>
      <c r="D6989">
        <v>94</v>
      </c>
      <c r="E6989">
        <v>88</v>
      </c>
      <c r="F6989">
        <v>94</v>
      </c>
      <c r="G6989">
        <v>88</v>
      </c>
      <c r="H6989">
        <v>1</v>
      </c>
      <c r="I6989">
        <v>1</v>
      </c>
      <c r="J6989">
        <v>999999</v>
      </c>
      <c r="K6989" s="194">
        <v>999999</v>
      </c>
      <c r="L6989" t="s">
        <v>1079</v>
      </c>
      <c r="M6989" t="s">
        <v>1079</v>
      </c>
      <c r="N6989">
        <v>25</v>
      </c>
      <c r="O6989" t="s">
        <v>7876</v>
      </c>
      <c r="P6989" t="s">
        <v>8947</v>
      </c>
      <c r="Q6989">
        <v>2.5000000000000001E-2</v>
      </c>
      <c r="R6989" s="117" t="s">
        <v>14743</v>
      </c>
      <c r="S6989" s="117" t="s">
        <v>14589</v>
      </c>
      <c r="T6989" t="s">
        <v>12136</v>
      </c>
      <c r="U6989" t="s">
        <v>10772</v>
      </c>
    </row>
    <row r="6990" spans="1:21">
      <c r="A6990" s="117" t="s">
        <v>3634</v>
      </c>
      <c r="B6990" t="s">
        <v>14590</v>
      </c>
      <c r="C6990" t="s">
        <v>14590</v>
      </c>
      <c r="D6990">
        <v>82</v>
      </c>
      <c r="E6990">
        <v>76</v>
      </c>
      <c r="F6990">
        <v>82</v>
      </c>
      <c r="G6990">
        <v>76</v>
      </c>
      <c r="H6990">
        <v>1</v>
      </c>
      <c r="I6990">
        <v>1</v>
      </c>
      <c r="J6990">
        <v>999999</v>
      </c>
      <c r="K6990" s="194">
        <v>999999</v>
      </c>
      <c r="L6990" t="s">
        <v>1079</v>
      </c>
      <c r="M6990" t="s">
        <v>1079</v>
      </c>
      <c r="N6990">
        <v>726</v>
      </c>
      <c r="O6990" t="s">
        <v>7876</v>
      </c>
      <c r="P6990" t="s">
        <v>8948</v>
      </c>
      <c r="Q6990">
        <v>0.72599999999999998</v>
      </c>
      <c r="R6990" s="117" t="s">
        <v>14620</v>
      </c>
      <c r="S6990" s="117" t="s">
        <v>14621</v>
      </c>
      <c r="T6990" t="s">
        <v>17448</v>
      </c>
      <c r="U6990" t="s">
        <v>10772</v>
      </c>
    </row>
    <row r="6991" spans="1:21">
      <c r="A6991" s="117" t="s">
        <v>3635</v>
      </c>
      <c r="B6991" t="s">
        <v>14590</v>
      </c>
      <c r="C6991" t="s">
        <v>14590</v>
      </c>
      <c r="D6991">
        <v>84</v>
      </c>
      <c r="E6991">
        <v>78</v>
      </c>
      <c r="F6991">
        <v>84</v>
      </c>
      <c r="G6991">
        <v>78</v>
      </c>
      <c r="H6991">
        <v>1</v>
      </c>
      <c r="I6991">
        <v>1</v>
      </c>
      <c r="J6991">
        <v>999999</v>
      </c>
      <c r="K6991" s="194">
        <v>999999</v>
      </c>
      <c r="L6991" t="s">
        <v>1079</v>
      </c>
      <c r="M6991" t="s">
        <v>1079</v>
      </c>
      <c r="N6991">
        <v>727</v>
      </c>
      <c r="O6991" t="s">
        <v>7876</v>
      </c>
      <c r="P6991" t="s">
        <v>8949</v>
      </c>
      <c r="Q6991">
        <v>0.72699999999999998</v>
      </c>
      <c r="R6991" s="117" t="s">
        <v>14620</v>
      </c>
      <c r="S6991" s="117" t="s">
        <v>14621</v>
      </c>
      <c r="T6991" t="s">
        <v>17448</v>
      </c>
      <c r="U6991" t="s">
        <v>10772</v>
      </c>
    </row>
    <row r="6992" spans="1:21">
      <c r="A6992" s="117" t="s">
        <v>3636</v>
      </c>
      <c r="B6992" t="s">
        <v>14590</v>
      </c>
      <c r="C6992" t="s">
        <v>14590</v>
      </c>
      <c r="D6992">
        <v>84</v>
      </c>
      <c r="E6992">
        <v>78</v>
      </c>
      <c r="F6992">
        <v>84</v>
      </c>
      <c r="G6992">
        <v>78</v>
      </c>
      <c r="H6992">
        <v>1</v>
      </c>
      <c r="I6992">
        <v>1</v>
      </c>
      <c r="J6992">
        <v>999999</v>
      </c>
      <c r="K6992" s="194">
        <v>999999</v>
      </c>
      <c r="L6992" t="s">
        <v>1079</v>
      </c>
      <c r="M6992" t="s">
        <v>1079</v>
      </c>
      <c r="N6992">
        <v>25</v>
      </c>
      <c r="O6992" t="s">
        <v>7876</v>
      </c>
      <c r="P6992" t="s">
        <v>8946</v>
      </c>
      <c r="Q6992">
        <v>2.5000000000000001E-2</v>
      </c>
      <c r="R6992" s="117" t="s">
        <v>14620</v>
      </c>
      <c r="S6992" s="117" t="s">
        <v>14621</v>
      </c>
      <c r="T6992" t="s">
        <v>17448</v>
      </c>
      <c r="U6992" t="s">
        <v>10772</v>
      </c>
    </row>
    <row r="6993" spans="1:21">
      <c r="A6993" s="117" t="s">
        <v>3637</v>
      </c>
      <c r="B6993" t="s">
        <v>14590</v>
      </c>
      <c r="C6993" t="s">
        <v>14590</v>
      </c>
      <c r="D6993">
        <v>84</v>
      </c>
      <c r="E6993">
        <v>78</v>
      </c>
      <c r="F6993">
        <v>84</v>
      </c>
      <c r="G6993">
        <v>78</v>
      </c>
      <c r="H6993">
        <v>1</v>
      </c>
      <c r="I6993">
        <v>1</v>
      </c>
      <c r="J6993">
        <v>999999</v>
      </c>
      <c r="K6993" s="194">
        <v>999999</v>
      </c>
      <c r="L6993" t="s">
        <v>1079</v>
      </c>
      <c r="M6993" t="s">
        <v>1079</v>
      </c>
      <c r="N6993">
        <v>120</v>
      </c>
      <c r="O6993" t="s">
        <v>7876</v>
      </c>
      <c r="P6993" t="s">
        <v>8950</v>
      </c>
      <c r="Q6993">
        <v>0.12</v>
      </c>
      <c r="R6993" s="117" t="s">
        <v>14620</v>
      </c>
      <c r="S6993" s="117" t="s">
        <v>14621</v>
      </c>
      <c r="T6993" t="s">
        <v>17448</v>
      </c>
      <c r="U6993" t="s">
        <v>10772</v>
      </c>
    </row>
    <row r="6994" spans="1:21">
      <c r="A6994" s="117" t="s">
        <v>3638</v>
      </c>
      <c r="B6994" t="s">
        <v>14590</v>
      </c>
      <c r="C6994" t="s">
        <v>14590</v>
      </c>
      <c r="D6994">
        <v>35</v>
      </c>
      <c r="E6994">
        <v>29</v>
      </c>
      <c r="F6994">
        <v>35</v>
      </c>
      <c r="G6994">
        <v>29</v>
      </c>
      <c r="H6994">
        <v>1</v>
      </c>
      <c r="I6994">
        <v>1</v>
      </c>
      <c r="J6994">
        <v>106</v>
      </c>
      <c r="K6994" s="194">
        <v>106</v>
      </c>
      <c r="L6994" t="s">
        <v>1086</v>
      </c>
      <c r="M6994" t="s">
        <v>1086</v>
      </c>
      <c r="N6994">
        <v>46</v>
      </c>
      <c r="O6994" t="s">
        <v>7876</v>
      </c>
      <c r="P6994" t="s">
        <v>8951</v>
      </c>
      <c r="Q6994">
        <v>4.5999999999999999E-2</v>
      </c>
      <c r="R6994" s="117" t="s">
        <v>14594</v>
      </c>
      <c r="S6994" s="117" t="s">
        <v>14589</v>
      </c>
      <c r="T6994" t="s">
        <v>12136</v>
      </c>
      <c r="U6994" t="s">
        <v>10772</v>
      </c>
    </row>
    <row r="6995" spans="1:21">
      <c r="A6995" s="117" t="s">
        <v>3639</v>
      </c>
      <c r="B6995" t="s">
        <v>13815</v>
      </c>
      <c r="C6995" t="s">
        <v>14590</v>
      </c>
      <c r="D6995">
        <v>2</v>
      </c>
      <c r="E6995">
        <v>29</v>
      </c>
      <c r="F6995">
        <v>35</v>
      </c>
      <c r="G6995">
        <v>29</v>
      </c>
      <c r="H6995">
        <v>1</v>
      </c>
      <c r="I6995">
        <v>1</v>
      </c>
      <c r="J6995">
        <v>22</v>
      </c>
      <c r="K6995" s="194">
        <v>314</v>
      </c>
      <c r="L6995" t="s">
        <v>1086</v>
      </c>
      <c r="M6995" t="s">
        <v>1086</v>
      </c>
      <c r="N6995">
        <v>46.1</v>
      </c>
      <c r="O6995" t="s">
        <v>7876</v>
      </c>
      <c r="P6995" t="s">
        <v>8952</v>
      </c>
      <c r="Q6995">
        <v>4.6100000000000002E-2</v>
      </c>
      <c r="R6995" s="117" t="s">
        <v>14594</v>
      </c>
      <c r="S6995" s="117" t="s">
        <v>14589</v>
      </c>
      <c r="T6995" t="s">
        <v>12136</v>
      </c>
      <c r="U6995" t="s">
        <v>10772</v>
      </c>
    </row>
    <row r="6996" spans="1:21">
      <c r="A6996" s="117" t="s">
        <v>870</v>
      </c>
      <c r="B6996" t="s">
        <v>14590</v>
      </c>
      <c r="C6996" t="s">
        <v>14590</v>
      </c>
      <c r="D6996">
        <v>35</v>
      </c>
      <c r="E6996">
        <v>29</v>
      </c>
      <c r="F6996">
        <v>35</v>
      </c>
      <c r="G6996">
        <v>29</v>
      </c>
      <c r="H6996">
        <v>1</v>
      </c>
      <c r="I6996">
        <v>1</v>
      </c>
      <c r="J6996">
        <v>141</v>
      </c>
      <c r="K6996" s="194">
        <v>141</v>
      </c>
      <c r="L6996" t="s">
        <v>1086</v>
      </c>
      <c r="M6996" t="s">
        <v>1086</v>
      </c>
      <c r="N6996">
        <v>46.52</v>
      </c>
      <c r="O6996" t="s">
        <v>7876</v>
      </c>
      <c r="P6996" t="s">
        <v>8953</v>
      </c>
      <c r="Q6996">
        <v>4.6519999999999999E-2</v>
      </c>
      <c r="R6996" s="117" t="s">
        <v>14594</v>
      </c>
      <c r="S6996" s="117" t="s">
        <v>14589</v>
      </c>
      <c r="T6996" t="s">
        <v>12136</v>
      </c>
      <c r="U6996" t="s">
        <v>10773</v>
      </c>
    </row>
    <row r="6997" spans="1:21">
      <c r="A6997" s="117" t="s">
        <v>146</v>
      </c>
      <c r="B6997" t="s">
        <v>13815</v>
      </c>
      <c r="C6997" t="s">
        <v>14590</v>
      </c>
      <c r="D6997">
        <v>2</v>
      </c>
      <c r="E6997">
        <v>29</v>
      </c>
      <c r="F6997">
        <v>35</v>
      </c>
      <c r="G6997">
        <v>29</v>
      </c>
      <c r="H6997">
        <v>1</v>
      </c>
      <c r="I6997">
        <v>1</v>
      </c>
      <c r="J6997">
        <v>104</v>
      </c>
      <c r="K6997" s="194">
        <v>1817</v>
      </c>
      <c r="L6997" t="s">
        <v>1086</v>
      </c>
      <c r="M6997" t="s">
        <v>1086</v>
      </c>
      <c r="N6997">
        <v>46</v>
      </c>
      <c r="O6997" t="s">
        <v>7876</v>
      </c>
      <c r="P6997" t="s">
        <v>8954</v>
      </c>
      <c r="Q6997">
        <v>4.5999999999999999E-2</v>
      </c>
      <c r="R6997" s="117" t="s">
        <v>14594</v>
      </c>
      <c r="S6997" s="117" t="s">
        <v>14589</v>
      </c>
      <c r="T6997" t="s">
        <v>12136</v>
      </c>
      <c r="U6997" t="s">
        <v>10772</v>
      </c>
    </row>
    <row r="6998" spans="1:21">
      <c r="A6998" s="117" t="s">
        <v>3640</v>
      </c>
      <c r="B6998" t="s">
        <v>14590</v>
      </c>
      <c r="C6998" t="s">
        <v>14590</v>
      </c>
      <c r="D6998">
        <v>35</v>
      </c>
      <c r="E6998">
        <v>29</v>
      </c>
      <c r="F6998">
        <v>35</v>
      </c>
      <c r="G6998">
        <v>29</v>
      </c>
      <c r="H6998">
        <v>1</v>
      </c>
      <c r="I6998">
        <v>1</v>
      </c>
      <c r="J6998">
        <v>111</v>
      </c>
      <c r="K6998" s="194">
        <v>111</v>
      </c>
      <c r="L6998" t="s">
        <v>1086</v>
      </c>
      <c r="M6998" t="s">
        <v>1086</v>
      </c>
      <c r="N6998">
        <v>16</v>
      </c>
      <c r="O6998" t="s">
        <v>7876</v>
      </c>
      <c r="P6998" t="s">
        <v>8955</v>
      </c>
      <c r="Q6998">
        <v>1.6E-2</v>
      </c>
      <c r="R6998" s="117" t="s">
        <v>14594</v>
      </c>
      <c r="S6998" s="117" t="s">
        <v>14589</v>
      </c>
      <c r="T6998" t="s">
        <v>12136</v>
      </c>
      <c r="U6998" t="s">
        <v>10773</v>
      </c>
    </row>
    <row r="6999" spans="1:21">
      <c r="A6999" s="117" t="s">
        <v>147</v>
      </c>
      <c r="B6999" t="s">
        <v>13815</v>
      </c>
      <c r="C6999" t="s">
        <v>13815</v>
      </c>
      <c r="D6999">
        <v>2</v>
      </c>
      <c r="E6999">
        <v>29</v>
      </c>
      <c r="F6999">
        <v>2</v>
      </c>
      <c r="G6999">
        <v>29</v>
      </c>
      <c r="H6999">
        <v>1</v>
      </c>
      <c r="I6999">
        <v>1</v>
      </c>
      <c r="J6999">
        <v>52</v>
      </c>
      <c r="K6999" s="194">
        <v>67</v>
      </c>
      <c r="L6999" t="s">
        <v>1086</v>
      </c>
      <c r="M6999" t="s">
        <v>1086</v>
      </c>
      <c r="N6999">
        <v>18</v>
      </c>
      <c r="O6999" t="s">
        <v>7876</v>
      </c>
      <c r="P6999" t="s">
        <v>18327</v>
      </c>
      <c r="Q6999">
        <v>1.7999999999999999E-2</v>
      </c>
      <c r="R6999" s="117" t="s">
        <v>14594</v>
      </c>
      <c r="S6999" s="117" t="s">
        <v>14589</v>
      </c>
      <c r="T6999" t="s">
        <v>12136</v>
      </c>
      <c r="U6999" t="s">
        <v>10772</v>
      </c>
    </row>
    <row r="7000" spans="1:21">
      <c r="A7000" s="117" t="s">
        <v>3641</v>
      </c>
      <c r="B7000" t="s">
        <v>14590</v>
      </c>
      <c r="C7000" t="s">
        <v>14590</v>
      </c>
      <c r="D7000">
        <v>82</v>
      </c>
      <c r="E7000">
        <v>76</v>
      </c>
      <c r="F7000">
        <v>82</v>
      </c>
      <c r="G7000">
        <v>76</v>
      </c>
      <c r="H7000">
        <v>10</v>
      </c>
      <c r="I7000">
        <v>10</v>
      </c>
      <c r="J7000">
        <v>317</v>
      </c>
      <c r="K7000" s="194">
        <v>317</v>
      </c>
      <c r="L7000" t="s">
        <v>1086</v>
      </c>
      <c r="M7000" t="s">
        <v>1086</v>
      </c>
      <c r="N7000">
        <v>20</v>
      </c>
      <c r="O7000" t="s">
        <v>7876</v>
      </c>
      <c r="P7000" t="s">
        <v>8956</v>
      </c>
      <c r="Q7000">
        <v>0.02</v>
      </c>
      <c r="R7000" s="117" t="s">
        <v>14620</v>
      </c>
      <c r="S7000" s="117" t="s">
        <v>14621</v>
      </c>
      <c r="T7000" t="s">
        <v>17448</v>
      </c>
      <c r="U7000" t="s">
        <v>10772</v>
      </c>
    </row>
    <row r="7001" spans="1:21">
      <c r="A7001" s="117" t="s">
        <v>3642</v>
      </c>
      <c r="B7001" t="s">
        <v>13815</v>
      </c>
      <c r="C7001" t="s">
        <v>13815</v>
      </c>
      <c r="D7001">
        <v>2</v>
      </c>
      <c r="E7001">
        <v>29</v>
      </c>
      <c r="F7001">
        <v>2</v>
      </c>
      <c r="G7001">
        <v>29</v>
      </c>
      <c r="H7001">
        <v>1</v>
      </c>
      <c r="I7001">
        <v>1</v>
      </c>
      <c r="J7001">
        <v>33</v>
      </c>
      <c r="K7001" s="194">
        <v>7</v>
      </c>
      <c r="L7001" t="s">
        <v>1086</v>
      </c>
      <c r="M7001" t="s">
        <v>1086</v>
      </c>
      <c r="N7001">
        <v>19</v>
      </c>
      <c r="O7001" t="s">
        <v>7876</v>
      </c>
      <c r="P7001" t="s">
        <v>8957</v>
      </c>
      <c r="Q7001">
        <v>1.9E-2</v>
      </c>
      <c r="R7001" s="117" t="s">
        <v>14594</v>
      </c>
      <c r="S7001" s="117" t="s">
        <v>14589</v>
      </c>
      <c r="T7001" t="s">
        <v>12136</v>
      </c>
      <c r="U7001" t="s">
        <v>10772</v>
      </c>
    </row>
    <row r="7002" spans="1:21">
      <c r="A7002" s="117" t="s">
        <v>3643</v>
      </c>
      <c r="B7002" t="s">
        <v>14590</v>
      </c>
      <c r="C7002" t="s">
        <v>14590</v>
      </c>
      <c r="D7002">
        <v>82</v>
      </c>
      <c r="E7002">
        <v>76</v>
      </c>
      <c r="F7002">
        <v>82</v>
      </c>
      <c r="G7002">
        <v>76</v>
      </c>
      <c r="H7002">
        <v>10</v>
      </c>
      <c r="I7002">
        <v>10</v>
      </c>
      <c r="J7002">
        <v>37</v>
      </c>
      <c r="K7002" s="194">
        <v>37</v>
      </c>
      <c r="L7002" t="s">
        <v>1086</v>
      </c>
      <c r="M7002" t="s">
        <v>1086</v>
      </c>
      <c r="N7002">
        <v>20</v>
      </c>
      <c r="O7002" t="s">
        <v>7876</v>
      </c>
      <c r="P7002" t="s">
        <v>8958</v>
      </c>
      <c r="Q7002">
        <v>0.02</v>
      </c>
      <c r="R7002" s="117" t="s">
        <v>14620</v>
      </c>
      <c r="S7002" s="117" t="s">
        <v>14621</v>
      </c>
      <c r="T7002" t="s">
        <v>17448</v>
      </c>
      <c r="U7002" t="s">
        <v>10772</v>
      </c>
    </row>
    <row r="7003" spans="1:21">
      <c r="A7003" s="117" t="s">
        <v>3644</v>
      </c>
      <c r="B7003" t="s">
        <v>14590</v>
      </c>
      <c r="C7003" t="s">
        <v>14590</v>
      </c>
      <c r="D7003">
        <v>82</v>
      </c>
      <c r="E7003">
        <v>76</v>
      </c>
      <c r="F7003">
        <v>82</v>
      </c>
      <c r="G7003">
        <v>76</v>
      </c>
      <c r="H7003">
        <v>10</v>
      </c>
      <c r="I7003">
        <v>10</v>
      </c>
      <c r="J7003">
        <v>27</v>
      </c>
      <c r="K7003" s="194">
        <v>27</v>
      </c>
      <c r="L7003" t="s">
        <v>1086</v>
      </c>
      <c r="M7003" t="s">
        <v>1086</v>
      </c>
      <c r="N7003">
        <v>20</v>
      </c>
      <c r="O7003" t="s">
        <v>7876</v>
      </c>
      <c r="P7003" t="s">
        <v>8958</v>
      </c>
      <c r="Q7003">
        <v>0.02</v>
      </c>
      <c r="R7003" s="117" t="s">
        <v>14620</v>
      </c>
      <c r="S7003" s="117" t="s">
        <v>14621</v>
      </c>
      <c r="T7003" t="s">
        <v>17448</v>
      </c>
      <c r="U7003" t="s">
        <v>10772</v>
      </c>
    </row>
    <row r="7004" spans="1:21">
      <c r="A7004" s="117" t="s">
        <v>25025</v>
      </c>
      <c r="B7004" t="s">
        <v>14590</v>
      </c>
      <c r="C7004" t="s">
        <v>14590</v>
      </c>
      <c r="D7004">
        <v>32</v>
      </c>
      <c r="E7004">
        <v>26</v>
      </c>
      <c r="F7004">
        <v>32</v>
      </c>
      <c r="G7004">
        <v>26</v>
      </c>
      <c r="H7004">
        <v>10</v>
      </c>
      <c r="I7004">
        <v>10</v>
      </c>
      <c r="J7004">
        <v>999999</v>
      </c>
      <c r="K7004" s="194">
        <v>999999</v>
      </c>
      <c r="L7004" t="s">
        <v>1086</v>
      </c>
      <c r="M7004" t="s">
        <v>1086</v>
      </c>
      <c r="N7004">
        <v>20</v>
      </c>
      <c r="O7004" t="s">
        <v>7876</v>
      </c>
      <c r="P7004" t="s">
        <v>25026</v>
      </c>
      <c r="Q7004">
        <v>0.02</v>
      </c>
      <c r="R7004" s="117" t="s">
        <v>14620</v>
      </c>
      <c r="S7004" s="117" t="s">
        <v>14621</v>
      </c>
      <c r="T7004" t="s">
        <v>17448</v>
      </c>
      <c r="U7004" t="s">
        <v>10772</v>
      </c>
    </row>
    <row r="7005" spans="1:21">
      <c r="A7005" s="117" t="s">
        <v>3645</v>
      </c>
      <c r="B7005" t="s">
        <v>14590</v>
      </c>
      <c r="C7005" t="s">
        <v>14590</v>
      </c>
      <c r="D7005">
        <v>94</v>
      </c>
      <c r="E7005">
        <v>88</v>
      </c>
      <c r="F7005">
        <v>94</v>
      </c>
      <c r="G7005">
        <v>88</v>
      </c>
      <c r="H7005">
        <v>1</v>
      </c>
      <c r="I7005">
        <v>1</v>
      </c>
      <c r="J7005">
        <v>999999</v>
      </c>
      <c r="K7005" s="194">
        <v>999999</v>
      </c>
      <c r="L7005" t="s">
        <v>1086</v>
      </c>
      <c r="M7005" t="s">
        <v>1086</v>
      </c>
      <c r="N7005">
        <v>42</v>
      </c>
      <c r="O7005" t="s">
        <v>7876</v>
      </c>
      <c r="P7005" t="s">
        <v>8959</v>
      </c>
      <c r="Q7005">
        <v>4.2000000000000003E-2</v>
      </c>
      <c r="R7005" s="117" t="s">
        <v>14594</v>
      </c>
      <c r="S7005" s="117" t="s">
        <v>14589</v>
      </c>
      <c r="T7005" t="s">
        <v>12136</v>
      </c>
      <c r="U7005" t="s">
        <v>10772</v>
      </c>
    </row>
    <row r="7006" spans="1:21">
      <c r="A7006" s="117" t="s">
        <v>148</v>
      </c>
      <c r="B7006" t="s">
        <v>13815</v>
      </c>
      <c r="C7006" t="s">
        <v>13815</v>
      </c>
      <c r="D7006">
        <v>2</v>
      </c>
      <c r="E7006">
        <v>29</v>
      </c>
      <c r="F7006">
        <v>2</v>
      </c>
      <c r="G7006">
        <v>29</v>
      </c>
      <c r="H7006">
        <v>1</v>
      </c>
      <c r="I7006">
        <v>1</v>
      </c>
      <c r="J7006">
        <v>50</v>
      </c>
      <c r="K7006" s="194">
        <v>8</v>
      </c>
      <c r="L7006" t="s">
        <v>1086</v>
      </c>
      <c r="M7006" t="s">
        <v>1086</v>
      </c>
      <c r="N7006">
        <v>46</v>
      </c>
      <c r="O7006" t="s">
        <v>7876</v>
      </c>
      <c r="P7006" t="s">
        <v>8959</v>
      </c>
      <c r="Q7006">
        <v>4.5999999999999999E-2</v>
      </c>
      <c r="R7006" s="117" t="s">
        <v>14594</v>
      </c>
      <c r="S7006" s="117" t="s">
        <v>14589</v>
      </c>
      <c r="T7006" t="s">
        <v>12136</v>
      </c>
      <c r="U7006" t="s">
        <v>10772</v>
      </c>
    </row>
    <row r="7007" spans="1:21">
      <c r="A7007" s="117" t="s">
        <v>3646</v>
      </c>
      <c r="B7007" t="s">
        <v>14590</v>
      </c>
      <c r="C7007" t="s">
        <v>14590</v>
      </c>
      <c r="D7007">
        <v>35</v>
      </c>
      <c r="E7007">
        <v>29</v>
      </c>
      <c r="F7007">
        <v>35</v>
      </c>
      <c r="G7007">
        <v>29</v>
      </c>
      <c r="H7007">
        <v>1</v>
      </c>
      <c r="I7007">
        <v>1</v>
      </c>
      <c r="J7007">
        <v>61</v>
      </c>
      <c r="K7007" s="194">
        <v>61</v>
      </c>
      <c r="L7007" t="s">
        <v>1086</v>
      </c>
      <c r="M7007" t="s">
        <v>1086</v>
      </c>
      <c r="N7007">
        <v>44</v>
      </c>
      <c r="O7007" t="s">
        <v>7876</v>
      </c>
      <c r="P7007" t="s">
        <v>18328</v>
      </c>
      <c r="Q7007">
        <v>4.3999999999999997E-2</v>
      </c>
      <c r="R7007" s="117" t="s">
        <v>14594</v>
      </c>
      <c r="S7007" s="117" t="s">
        <v>14589</v>
      </c>
      <c r="T7007" t="s">
        <v>12136</v>
      </c>
      <c r="U7007" t="s">
        <v>10772</v>
      </c>
    </row>
    <row r="7008" spans="1:21">
      <c r="A7008" s="117" t="s">
        <v>3647</v>
      </c>
      <c r="B7008" t="s">
        <v>14590</v>
      </c>
      <c r="C7008" t="s">
        <v>14590</v>
      </c>
      <c r="D7008">
        <v>82</v>
      </c>
      <c r="E7008">
        <v>76</v>
      </c>
      <c r="F7008">
        <v>82</v>
      </c>
      <c r="G7008">
        <v>76</v>
      </c>
      <c r="H7008">
        <v>1</v>
      </c>
      <c r="I7008">
        <v>1</v>
      </c>
      <c r="J7008">
        <v>8</v>
      </c>
      <c r="K7008" s="194">
        <v>8</v>
      </c>
      <c r="L7008" t="s">
        <v>1086</v>
      </c>
      <c r="M7008" t="s">
        <v>1086</v>
      </c>
      <c r="N7008">
        <v>108</v>
      </c>
      <c r="O7008" t="s">
        <v>7876</v>
      </c>
      <c r="P7008" t="s">
        <v>8960</v>
      </c>
      <c r="Q7008">
        <v>0.108</v>
      </c>
      <c r="R7008" s="117" t="s">
        <v>14605</v>
      </c>
      <c r="S7008" s="117" t="s">
        <v>14621</v>
      </c>
      <c r="T7008" t="s">
        <v>17448</v>
      </c>
      <c r="U7008" t="s">
        <v>10772</v>
      </c>
    </row>
    <row r="7009" spans="1:21">
      <c r="A7009" s="117" t="s">
        <v>25027</v>
      </c>
      <c r="B7009" t="s">
        <v>14590</v>
      </c>
      <c r="C7009" t="s">
        <v>14590</v>
      </c>
      <c r="D7009">
        <v>26</v>
      </c>
      <c r="E7009">
        <v>20</v>
      </c>
      <c r="F7009">
        <v>26</v>
      </c>
      <c r="G7009">
        <v>20</v>
      </c>
      <c r="H7009">
        <v>1</v>
      </c>
      <c r="I7009">
        <v>1</v>
      </c>
      <c r="J7009">
        <v>3</v>
      </c>
      <c r="K7009" s="194">
        <v>3</v>
      </c>
      <c r="L7009" t="s">
        <v>1086</v>
      </c>
      <c r="M7009" t="s">
        <v>1086</v>
      </c>
      <c r="N7009">
        <v>179</v>
      </c>
      <c r="O7009" t="s">
        <v>7876</v>
      </c>
      <c r="P7009" t="s">
        <v>25028</v>
      </c>
      <c r="Q7009">
        <v>0.17899999999999999</v>
      </c>
      <c r="R7009" s="117" t="s">
        <v>14620</v>
      </c>
      <c r="S7009" s="117" t="s">
        <v>14621</v>
      </c>
      <c r="T7009" t="s">
        <v>17448</v>
      </c>
      <c r="U7009" t="s">
        <v>10772</v>
      </c>
    </row>
    <row r="7010" spans="1:21">
      <c r="A7010" s="117" t="s">
        <v>3648</v>
      </c>
      <c r="B7010" t="s">
        <v>14590</v>
      </c>
      <c r="C7010" t="s">
        <v>14590</v>
      </c>
      <c r="D7010">
        <v>82</v>
      </c>
      <c r="E7010">
        <v>76</v>
      </c>
      <c r="F7010">
        <v>82</v>
      </c>
      <c r="G7010">
        <v>76</v>
      </c>
      <c r="H7010">
        <v>1</v>
      </c>
      <c r="I7010">
        <v>1</v>
      </c>
      <c r="J7010">
        <v>3</v>
      </c>
      <c r="K7010" s="194">
        <v>3</v>
      </c>
      <c r="L7010" t="s">
        <v>1086</v>
      </c>
      <c r="M7010" t="s">
        <v>1086</v>
      </c>
      <c r="N7010">
        <v>417</v>
      </c>
      <c r="O7010" t="s">
        <v>7876</v>
      </c>
      <c r="P7010" t="s">
        <v>15634</v>
      </c>
      <c r="Q7010">
        <v>0.41699999999999998</v>
      </c>
      <c r="R7010" s="117" t="s">
        <v>14605</v>
      </c>
      <c r="S7010" s="117" t="s">
        <v>14621</v>
      </c>
      <c r="T7010" t="s">
        <v>17448</v>
      </c>
      <c r="U7010" t="s">
        <v>10772</v>
      </c>
    </row>
    <row r="7011" spans="1:21">
      <c r="A7011" s="117" t="s">
        <v>3649</v>
      </c>
      <c r="B7011" t="s">
        <v>14590</v>
      </c>
      <c r="C7011" t="s">
        <v>14590</v>
      </c>
      <c r="D7011">
        <v>82</v>
      </c>
      <c r="E7011">
        <v>76</v>
      </c>
      <c r="F7011">
        <v>82</v>
      </c>
      <c r="G7011">
        <v>76</v>
      </c>
      <c r="H7011">
        <v>1</v>
      </c>
      <c r="I7011">
        <v>1</v>
      </c>
      <c r="J7011">
        <v>7</v>
      </c>
      <c r="K7011" s="194">
        <v>7</v>
      </c>
      <c r="L7011" t="s">
        <v>1086</v>
      </c>
      <c r="M7011" t="s">
        <v>1086</v>
      </c>
      <c r="N7011">
        <v>30</v>
      </c>
      <c r="O7011" t="s">
        <v>7876</v>
      </c>
      <c r="P7011" t="s">
        <v>15635</v>
      </c>
      <c r="Q7011">
        <v>0.03</v>
      </c>
      <c r="R7011" s="117" t="s">
        <v>14605</v>
      </c>
      <c r="S7011" s="117" t="s">
        <v>14621</v>
      </c>
      <c r="T7011" t="s">
        <v>17448</v>
      </c>
      <c r="U7011" t="s">
        <v>10772</v>
      </c>
    </row>
    <row r="7012" spans="1:21">
      <c r="A7012" s="117" t="s">
        <v>3650</v>
      </c>
      <c r="B7012" t="s">
        <v>14590</v>
      </c>
      <c r="C7012" t="s">
        <v>14590</v>
      </c>
      <c r="D7012">
        <v>82</v>
      </c>
      <c r="E7012">
        <v>76</v>
      </c>
      <c r="F7012">
        <v>82</v>
      </c>
      <c r="G7012">
        <v>76</v>
      </c>
      <c r="H7012">
        <v>1</v>
      </c>
      <c r="I7012">
        <v>1</v>
      </c>
      <c r="J7012">
        <v>5</v>
      </c>
      <c r="K7012" s="194">
        <v>5</v>
      </c>
      <c r="L7012" t="s">
        <v>1086</v>
      </c>
      <c r="M7012" t="s">
        <v>1086</v>
      </c>
      <c r="N7012">
        <v>37</v>
      </c>
      <c r="O7012" t="s">
        <v>7876</v>
      </c>
      <c r="P7012" t="s">
        <v>8961</v>
      </c>
      <c r="Q7012">
        <v>3.6999999999999998E-2</v>
      </c>
      <c r="R7012" s="117" t="s">
        <v>14605</v>
      </c>
      <c r="S7012" s="117" t="s">
        <v>14621</v>
      </c>
      <c r="T7012" t="s">
        <v>17448</v>
      </c>
      <c r="U7012" t="s">
        <v>10772</v>
      </c>
    </row>
    <row r="7013" spans="1:21">
      <c r="A7013" s="117" t="s">
        <v>3651</v>
      </c>
      <c r="B7013" t="s">
        <v>14590</v>
      </c>
      <c r="C7013" t="s">
        <v>14590</v>
      </c>
      <c r="D7013">
        <v>164</v>
      </c>
      <c r="E7013">
        <v>158</v>
      </c>
      <c r="F7013">
        <v>164</v>
      </c>
      <c r="G7013">
        <v>158</v>
      </c>
      <c r="H7013">
        <v>1920</v>
      </c>
      <c r="I7013">
        <v>384</v>
      </c>
      <c r="J7013">
        <v>999999</v>
      </c>
      <c r="K7013" s="194">
        <v>999999</v>
      </c>
      <c r="L7013" t="s">
        <v>1103</v>
      </c>
      <c r="M7013" t="s">
        <v>1103</v>
      </c>
      <c r="N7013">
        <v>263</v>
      </c>
      <c r="O7013" t="s">
        <v>7876</v>
      </c>
      <c r="P7013" t="s">
        <v>15636</v>
      </c>
      <c r="Q7013">
        <v>0.26300000000000001</v>
      </c>
      <c r="R7013" s="117" t="s">
        <v>14605</v>
      </c>
      <c r="S7013" s="117" t="s">
        <v>14589</v>
      </c>
      <c r="T7013" t="s">
        <v>12136</v>
      </c>
      <c r="U7013" t="s">
        <v>10772</v>
      </c>
    </row>
    <row r="7014" spans="1:21">
      <c r="A7014" s="117" t="s">
        <v>25029</v>
      </c>
      <c r="B7014" t="s">
        <v>14590</v>
      </c>
      <c r="C7014" t="s">
        <v>14590</v>
      </c>
      <c r="D7014">
        <v>26</v>
      </c>
      <c r="E7014">
        <v>20</v>
      </c>
      <c r="F7014">
        <v>26</v>
      </c>
      <c r="G7014">
        <v>20</v>
      </c>
      <c r="H7014">
        <v>1</v>
      </c>
      <c r="I7014">
        <v>1</v>
      </c>
      <c r="J7014">
        <v>3</v>
      </c>
      <c r="K7014" s="194">
        <v>3</v>
      </c>
      <c r="L7014" t="s">
        <v>1086</v>
      </c>
      <c r="M7014" t="s">
        <v>1086</v>
      </c>
      <c r="N7014">
        <v>28</v>
      </c>
      <c r="O7014" t="s">
        <v>7876</v>
      </c>
      <c r="P7014" t="s">
        <v>25030</v>
      </c>
      <c r="Q7014">
        <v>2.8000000000000001E-2</v>
      </c>
      <c r="R7014" s="117" t="s">
        <v>14620</v>
      </c>
      <c r="S7014" s="117" t="s">
        <v>14621</v>
      </c>
      <c r="T7014" t="s">
        <v>17448</v>
      </c>
      <c r="U7014" t="s">
        <v>10772</v>
      </c>
    </row>
    <row r="7015" spans="1:21">
      <c r="A7015" s="117" t="s">
        <v>25031</v>
      </c>
      <c r="B7015" t="s">
        <v>14590</v>
      </c>
      <c r="C7015" t="s">
        <v>14590</v>
      </c>
      <c r="D7015">
        <v>32</v>
      </c>
      <c r="E7015">
        <v>26</v>
      </c>
      <c r="F7015">
        <v>32</v>
      </c>
      <c r="G7015">
        <v>26</v>
      </c>
      <c r="H7015">
        <v>1</v>
      </c>
      <c r="I7015">
        <v>1</v>
      </c>
      <c r="J7015">
        <v>10</v>
      </c>
      <c r="K7015" s="194">
        <v>10</v>
      </c>
      <c r="L7015" t="s">
        <v>1086</v>
      </c>
      <c r="M7015" t="s">
        <v>1086</v>
      </c>
      <c r="N7015">
        <v>178</v>
      </c>
      <c r="O7015" t="s">
        <v>7876</v>
      </c>
      <c r="P7015" t="s">
        <v>25032</v>
      </c>
      <c r="Q7015">
        <v>0.17799999999999999</v>
      </c>
      <c r="R7015" s="117" t="s">
        <v>14620</v>
      </c>
      <c r="S7015" s="117" t="s">
        <v>14621</v>
      </c>
      <c r="T7015" t="s">
        <v>17448</v>
      </c>
      <c r="U7015" t="s">
        <v>10772</v>
      </c>
    </row>
    <row r="7016" spans="1:21">
      <c r="A7016" s="117" t="s">
        <v>3652</v>
      </c>
      <c r="B7016" t="s">
        <v>14590</v>
      </c>
      <c r="C7016" t="s">
        <v>14590</v>
      </c>
      <c r="D7016">
        <v>82</v>
      </c>
      <c r="E7016">
        <v>76</v>
      </c>
      <c r="F7016">
        <v>82</v>
      </c>
      <c r="G7016">
        <v>76</v>
      </c>
      <c r="H7016">
        <v>1</v>
      </c>
      <c r="I7016">
        <v>1</v>
      </c>
      <c r="J7016">
        <v>7</v>
      </c>
      <c r="K7016" s="194">
        <v>7</v>
      </c>
      <c r="L7016" t="s">
        <v>1086</v>
      </c>
      <c r="M7016" t="s">
        <v>1086</v>
      </c>
      <c r="N7016">
        <v>116</v>
      </c>
      <c r="O7016" t="s">
        <v>7876</v>
      </c>
      <c r="P7016" t="s">
        <v>8962</v>
      </c>
      <c r="Q7016">
        <v>0.11600000000000001</v>
      </c>
      <c r="R7016" s="117" t="s">
        <v>14620</v>
      </c>
      <c r="S7016" s="117" t="s">
        <v>14621</v>
      </c>
      <c r="T7016" t="s">
        <v>17448</v>
      </c>
      <c r="U7016" t="s">
        <v>10772</v>
      </c>
    </row>
    <row r="7017" spans="1:21">
      <c r="A7017" s="117" t="s">
        <v>25033</v>
      </c>
      <c r="B7017" t="s">
        <v>14590</v>
      </c>
      <c r="C7017" t="s">
        <v>14590</v>
      </c>
      <c r="D7017">
        <v>32</v>
      </c>
      <c r="E7017">
        <v>26</v>
      </c>
      <c r="F7017">
        <v>32</v>
      </c>
      <c r="G7017">
        <v>26</v>
      </c>
      <c r="H7017">
        <v>1</v>
      </c>
      <c r="I7017">
        <v>1</v>
      </c>
      <c r="J7017">
        <v>31</v>
      </c>
      <c r="K7017" s="194">
        <v>31</v>
      </c>
      <c r="L7017" t="s">
        <v>1086</v>
      </c>
      <c r="M7017" t="s">
        <v>1086</v>
      </c>
      <c r="N7017">
        <v>115.818</v>
      </c>
      <c r="O7017" t="s">
        <v>7876</v>
      </c>
      <c r="P7017" t="s">
        <v>25034</v>
      </c>
      <c r="Q7017">
        <v>0.115818</v>
      </c>
      <c r="R7017" s="117" t="s">
        <v>14620</v>
      </c>
      <c r="S7017" s="117" t="s">
        <v>14621</v>
      </c>
      <c r="T7017" t="s">
        <v>17448</v>
      </c>
      <c r="U7017" t="s">
        <v>10772</v>
      </c>
    </row>
    <row r="7018" spans="1:21">
      <c r="A7018" s="117" t="s">
        <v>3653</v>
      </c>
      <c r="B7018" t="s">
        <v>14590</v>
      </c>
      <c r="C7018" t="s">
        <v>14590</v>
      </c>
      <c r="D7018">
        <v>82</v>
      </c>
      <c r="E7018">
        <v>76</v>
      </c>
      <c r="F7018">
        <v>82</v>
      </c>
      <c r="G7018">
        <v>76</v>
      </c>
      <c r="H7018">
        <v>1</v>
      </c>
      <c r="I7018">
        <v>1</v>
      </c>
      <c r="J7018">
        <v>98</v>
      </c>
      <c r="K7018" s="194">
        <v>98</v>
      </c>
      <c r="L7018" t="s">
        <v>1086</v>
      </c>
      <c r="M7018" t="s">
        <v>1086</v>
      </c>
      <c r="N7018">
        <v>115</v>
      </c>
      <c r="O7018" t="s">
        <v>7876</v>
      </c>
      <c r="P7018" t="s">
        <v>8963</v>
      </c>
      <c r="Q7018">
        <v>0.115</v>
      </c>
      <c r="R7018" s="117" t="s">
        <v>14620</v>
      </c>
      <c r="S7018" s="117" t="s">
        <v>14621</v>
      </c>
      <c r="T7018" t="s">
        <v>17448</v>
      </c>
      <c r="U7018" t="s">
        <v>10772</v>
      </c>
    </row>
    <row r="7019" spans="1:21">
      <c r="A7019" s="117" t="s">
        <v>25035</v>
      </c>
      <c r="B7019" t="s">
        <v>14590</v>
      </c>
      <c r="C7019" t="s">
        <v>14590</v>
      </c>
      <c r="D7019">
        <v>26</v>
      </c>
      <c r="E7019">
        <v>20</v>
      </c>
      <c r="F7019">
        <v>26</v>
      </c>
      <c r="G7019">
        <v>20</v>
      </c>
      <c r="H7019">
        <v>1</v>
      </c>
      <c r="I7019">
        <v>1</v>
      </c>
      <c r="J7019">
        <v>14</v>
      </c>
      <c r="K7019" s="194">
        <v>14</v>
      </c>
      <c r="L7019" t="s">
        <v>1086</v>
      </c>
      <c r="M7019" t="s">
        <v>1086</v>
      </c>
      <c r="N7019">
        <v>114</v>
      </c>
      <c r="O7019" t="s">
        <v>7876</v>
      </c>
      <c r="P7019" t="s">
        <v>8964</v>
      </c>
      <c r="Q7019">
        <v>0.114</v>
      </c>
      <c r="R7019" s="117" t="s">
        <v>14620</v>
      </c>
      <c r="S7019" s="117" t="s">
        <v>14621</v>
      </c>
      <c r="T7019" t="s">
        <v>17448</v>
      </c>
      <c r="U7019" t="s">
        <v>10772</v>
      </c>
    </row>
    <row r="7020" spans="1:21">
      <c r="A7020" s="117" t="s">
        <v>3654</v>
      </c>
      <c r="B7020" t="s">
        <v>14590</v>
      </c>
      <c r="C7020" t="s">
        <v>14590</v>
      </c>
      <c r="D7020">
        <v>88</v>
      </c>
      <c r="E7020">
        <v>82</v>
      </c>
      <c r="F7020">
        <v>88</v>
      </c>
      <c r="G7020">
        <v>82</v>
      </c>
      <c r="H7020">
        <v>1</v>
      </c>
      <c r="I7020">
        <v>1</v>
      </c>
      <c r="J7020">
        <v>40</v>
      </c>
      <c r="K7020" s="194">
        <v>40</v>
      </c>
      <c r="L7020" t="s">
        <v>1086</v>
      </c>
      <c r="M7020" t="s">
        <v>1086</v>
      </c>
      <c r="N7020">
        <v>116</v>
      </c>
      <c r="O7020" t="s">
        <v>7876</v>
      </c>
      <c r="P7020" t="s">
        <v>8965</v>
      </c>
      <c r="Q7020">
        <v>0.11600000000000001</v>
      </c>
      <c r="R7020" s="117" t="s">
        <v>14620</v>
      </c>
      <c r="S7020" s="117" t="s">
        <v>14621</v>
      </c>
      <c r="T7020" t="s">
        <v>17448</v>
      </c>
      <c r="U7020" t="s">
        <v>10772</v>
      </c>
    </row>
    <row r="7021" spans="1:21">
      <c r="A7021" s="117" t="s">
        <v>20391</v>
      </c>
      <c r="B7021" t="s">
        <v>14590</v>
      </c>
      <c r="C7021" t="s">
        <v>14590</v>
      </c>
      <c r="D7021">
        <v>82</v>
      </c>
      <c r="E7021">
        <v>76</v>
      </c>
      <c r="F7021">
        <v>82</v>
      </c>
      <c r="G7021">
        <v>76</v>
      </c>
      <c r="H7021">
        <v>1</v>
      </c>
      <c r="I7021">
        <v>1</v>
      </c>
      <c r="J7021">
        <v>36</v>
      </c>
      <c r="K7021" s="194">
        <v>36</v>
      </c>
      <c r="L7021" t="s">
        <v>1086</v>
      </c>
      <c r="M7021" t="s">
        <v>1086</v>
      </c>
      <c r="N7021">
        <v>116</v>
      </c>
      <c r="O7021" t="s">
        <v>7876</v>
      </c>
      <c r="P7021" t="s">
        <v>20392</v>
      </c>
      <c r="Q7021">
        <v>0.11600000000000001</v>
      </c>
      <c r="R7021" s="117" t="s">
        <v>14620</v>
      </c>
      <c r="S7021" s="117" t="s">
        <v>14621</v>
      </c>
      <c r="T7021" t="s">
        <v>17448</v>
      </c>
      <c r="U7021" t="s">
        <v>10772</v>
      </c>
    </row>
    <row r="7022" spans="1:21">
      <c r="A7022" s="117" t="s">
        <v>25036</v>
      </c>
      <c r="B7022" t="s">
        <v>14590</v>
      </c>
      <c r="C7022" t="s">
        <v>14590</v>
      </c>
      <c r="D7022">
        <v>26</v>
      </c>
      <c r="E7022">
        <v>20</v>
      </c>
      <c r="F7022">
        <v>26</v>
      </c>
      <c r="G7022">
        <v>20</v>
      </c>
      <c r="H7022">
        <v>1</v>
      </c>
      <c r="I7022">
        <v>1</v>
      </c>
      <c r="J7022">
        <v>7</v>
      </c>
      <c r="K7022" s="194">
        <v>7</v>
      </c>
      <c r="L7022" t="s">
        <v>1086</v>
      </c>
      <c r="M7022" t="s">
        <v>1086</v>
      </c>
      <c r="N7022">
        <v>116</v>
      </c>
      <c r="O7022" t="s">
        <v>7876</v>
      </c>
      <c r="P7022" t="s">
        <v>25037</v>
      </c>
      <c r="Q7022">
        <v>0.11600000000000001</v>
      </c>
      <c r="R7022" s="117" t="s">
        <v>14620</v>
      </c>
      <c r="S7022" s="117" t="s">
        <v>14621</v>
      </c>
      <c r="T7022" t="s">
        <v>17448</v>
      </c>
      <c r="U7022" t="s">
        <v>10772</v>
      </c>
    </row>
    <row r="7023" spans="1:21">
      <c r="A7023" s="117" t="s">
        <v>3655</v>
      </c>
      <c r="B7023" t="s">
        <v>14590</v>
      </c>
      <c r="C7023" t="s">
        <v>14590</v>
      </c>
      <c r="D7023">
        <v>82</v>
      </c>
      <c r="E7023">
        <v>76</v>
      </c>
      <c r="F7023">
        <v>82</v>
      </c>
      <c r="G7023">
        <v>76</v>
      </c>
      <c r="H7023">
        <v>1</v>
      </c>
      <c r="I7023">
        <v>1</v>
      </c>
      <c r="J7023">
        <v>61</v>
      </c>
      <c r="K7023" s="194">
        <v>61</v>
      </c>
      <c r="L7023" t="s">
        <v>1086</v>
      </c>
      <c r="M7023" t="s">
        <v>1086</v>
      </c>
      <c r="N7023">
        <v>115</v>
      </c>
      <c r="O7023" t="s">
        <v>7876</v>
      </c>
      <c r="P7023" t="s">
        <v>8966</v>
      </c>
      <c r="Q7023">
        <v>0.115</v>
      </c>
      <c r="R7023" s="117" t="s">
        <v>14620</v>
      </c>
      <c r="S7023" s="117" t="s">
        <v>14621</v>
      </c>
      <c r="T7023" t="s">
        <v>17448</v>
      </c>
      <c r="U7023" t="s">
        <v>10772</v>
      </c>
    </row>
    <row r="7024" spans="1:21">
      <c r="A7024" s="117" t="s">
        <v>25038</v>
      </c>
      <c r="B7024" t="s">
        <v>14590</v>
      </c>
      <c r="C7024" t="s">
        <v>14590</v>
      </c>
      <c r="D7024">
        <v>32</v>
      </c>
      <c r="E7024">
        <v>26</v>
      </c>
      <c r="F7024">
        <v>32</v>
      </c>
      <c r="G7024">
        <v>26</v>
      </c>
      <c r="H7024">
        <v>1</v>
      </c>
      <c r="I7024">
        <v>1</v>
      </c>
      <c r="J7024">
        <v>10</v>
      </c>
      <c r="K7024" s="194">
        <v>10</v>
      </c>
      <c r="L7024" t="s">
        <v>1086</v>
      </c>
      <c r="M7024" t="s">
        <v>1086</v>
      </c>
      <c r="N7024">
        <v>116</v>
      </c>
      <c r="O7024" t="s">
        <v>7876</v>
      </c>
      <c r="P7024" t="s">
        <v>25034</v>
      </c>
      <c r="Q7024">
        <v>0.11600000000000001</v>
      </c>
      <c r="R7024" s="117" t="s">
        <v>14620</v>
      </c>
      <c r="S7024" s="117" t="s">
        <v>14621</v>
      </c>
      <c r="T7024" t="s">
        <v>17448</v>
      </c>
      <c r="U7024" t="s">
        <v>10772</v>
      </c>
    </row>
    <row r="7025" spans="1:21">
      <c r="A7025" s="117" t="s">
        <v>3656</v>
      </c>
      <c r="B7025" t="s">
        <v>14590</v>
      </c>
      <c r="C7025" t="s">
        <v>14590</v>
      </c>
      <c r="D7025">
        <v>82</v>
      </c>
      <c r="E7025">
        <v>76</v>
      </c>
      <c r="F7025">
        <v>82</v>
      </c>
      <c r="G7025">
        <v>76</v>
      </c>
      <c r="H7025">
        <v>1</v>
      </c>
      <c r="I7025">
        <v>1</v>
      </c>
      <c r="J7025">
        <v>10</v>
      </c>
      <c r="K7025" s="194">
        <v>10</v>
      </c>
      <c r="L7025" t="s">
        <v>1086</v>
      </c>
      <c r="M7025" t="s">
        <v>1086</v>
      </c>
      <c r="N7025">
        <v>131</v>
      </c>
      <c r="O7025" t="s">
        <v>7876</v>
      </c>
      <c r="P7025" t="s">
        <v>8964</v>
      </c>
      <c r="Q7025">
        <v>0.13100000000000001</v>
      </c>
      <c r="R7025" s="117" t="s">
        <v>14620</v>
      </c>
      <c r="S7025" s="117" t="s">
        <v>14621</v>
      </c>
      <c r="T7025" t="s">
        <v>17448</v>
      </c>
      <c r="U7025" t="s">
        <v>10772</v>
      </c>
    </row>
    <row r="7026" spans="1:21">
      <c r="A7026" s="117" t="s">
        <v>3657</v>
      </c>
      <c r="B7026" t="s">
        <v>14590</v>
      </c>
      <c r="C7026" t="s">
        <v>14590</v>
      </c>
      <c r="D7026">
        <v>82</v>
      </c>
      <c r="E7026">
        <v>76</v>
      </c>
      <c r="F7026">
        <v>82</v>
      </c>
      <c r="G7026">
        <v>76</v>
      </c>
      <c r="H7026">
        <v>1</v>
      </c>
      <c r="I7026">
        <v>1</v>
      </c>
      <c r="J7026">
        <v>47</v>
      </c>
      <c r="K7026" s="194">
        <v>47</v>
      </c>
      <c r="L7026" t="s">
        <v>1086</v>
      </c>
      <c r="M7026" t="s">
        <v>1086</v>
      </c>
      <c r="N7026">
        <v>128.4</v>
      </c>
      <c r="O7026" t="s">
        <v>7876</v>
      </c>
      <c r="P7026" t="s">
        <v>8962</v>
      </c>
      <c r="Q7026">
        <v>0.12839999999999999</v>
      </c>
      <c r="R7026" s="117" t="s">
        <v>14620</v>
      </c>
      <c r="S7026" s="117" t="s">
        <v>14621</v>
      </c>
      <c r="T7026" t="s">
        <v>17448</v>
      </c>
      <c r="U7026" t="s">
        <v>10772</v>
      </c>
    </row>
    <row r="7027" spans="1:21">
      <c r="A7027" s="117" t="s">
        <v>21071</v>
      </c>
      <c r="B7027" t="s">
        <v>14590</v>
      </c>
      <c r="C7027" t="s">
        <v>14590</v>
      </c>
      <c r="D7027">
        <v>26</v>
      </c>
      <c r="E7027">
        <v>20</v>
      </c>
      <c r="F7027">
        <v>26</v>
      </c>
      <c r="G7027">
        <v>20</v>
      </c>
      <c r="H7027">
        <v>1</v>
      </c>
      <c r="I7027">
        <v>1</v>
      </c>
      <c r="J7027">
        <v>559</v>
      </c>
      <c r="K7027" s="194">
        <v>559</v>
      </c>
      <c r="L7027" t="s">
        <v>1086</v>
      </c>
      <c r="M7027" t="s">
        <v>1086</v>
      </c>
      <c r="N7027">
        <v>43.27</v>
      </c>
      <c r="O7027" t="s">
        <v>7876</v>
      </c>
      <c r="P7027" t="s">
        <v>21072</v>
      </c>
      <c r="Q7027">
        <v>4.3270000000000003E-2</v>
      </c>
      <c r="R7027" s="117" t="s">
        <v>14620</v>
      </c>
      <c r="S7027" s="117" t="s">
        <v>14621</v>
      </c>
      <c r="T7027" t="s">
        <v>17448</v>
      </c>
      <c r="U7027" t="s">
        <v>10772</v>
      </c>
    </row>
    <row r="7028" spans="1:21">
      <c r="A7028" s="117" t="s">
        <v>21073</v>
      </c>
      <c r="B7028" t="s">
        <v>14590</v>
      </c>
      <c r="C7028" t="s">
        <v>14590</v>
      </c>
      <c r="D7028">
        <v>32</v>
      </c>
      <c r="E7028">
        <v>26</v>
      </c>
      <c r="F7028">
        <v>32</v>
      </c>
      <c r="G7028">
        <v>26</v>
      </c>
      <c r="H7028">
        <v>1</v>
      </c>
      <c r="I7028">
        <v>1</v>
      </c>
      <c r="J7028">
        <v>56</v>
      </c>
      <c r="K7028" s="194">
        <v>56</v>
      </c>
      <c r="L7028" t="s">
        <v>1086</v>
      </c>
      <c r="M7028" t="s">
        <v>1086</v>
      </c>
      <c r="N7028">
        <v>44.25</v>
      </c>
      <c r="O7028" t="s">
        <v>7876</v>
      </c>
      <c r="P7028" t="s">
        <v>21074</v>
      </c>
      <c r="Q7028">
        <v>4.4249999999999998E-2</v>
      </c>
      <c r="R7028" s="117" t="s">
        <v>14620</v>
      </c>
      <c r="S7028" s="117" t="s">
        <v>14621</v>
      </c>
      <c r="T7028" t="s">
        <v>17448</v>
      </c>
      <c r="U7028" t="s">
        <v>10772</v>
      </c>
    </row>
    <row r="7029" spans="1:21">
      <c r="A7029" s="117" t="s">
        <v>13533</v>
      </c>
      <c r="B7029" t="s">
        <v>14590</v>
      </c>
      <c r="C7029" t="s">
        <v>14590</v>
      </c>
      <c r="D7029">
        <v>63</v>
      </c>
      <c r="E7029">
        <v>57</v>
      </c>
      <c r="F7029">
        <v>63</v>
      </c>
      <c r="G7029">
        <v>57</v>
      </c>
      <c r="H7029">
        <v>96</v>
      </c>
      <c r="I7029">
        <v>96</v>
      </c>
      <c r="J7029">
        <v>999999</v>
      </c>
      <c r="K7029" s="194">
        <v>999999</v>
      </c>
      <c r="L7029" t="s">
        <v>1083</v>
      </c>
      <c r="M7029" t="s">
        <v>1083</v>
      </c>
      <c r="N7029">
        <v>224</v>
      </c>
      <c r="O7029" t="s">
        <v>7876</v>
      </c>
      <c r="P7029" t="s">
        <v>13938</v>
      </c>
      <c r="Q7029">
        <v>0.224</v>
      </c>
      <c r="R7029" s="117" t="s">
        <v>14743</v>
      </c>
      <c r="S7029" s="117" t="s">
        <v>14589</v>
      </c>
      <c r="T7029" t="s">
        <v>12136</v>
      </c>
      <c r="U7029" t="s">
        <v>10772</v>
      </c>
    </row>
    <row r="7030" spans="1:21">
      <c r="A7030" s="117" t="s">
        <v>13534</v>
      </c>
      <c r="B7030" t="s">
        <v>14590</v>
      </c>
      <c r="C7030" t="s">
        <v>14590</v>
      </c>
      <c r="D7030">
        <v>63</v>
      </c>
      <c r="E7030">
        <v>57</v>
      </c>
      <c r="F7030">
        <v>63</v>
      </c>
      <c r="G7030">
        <v>57</v>
      </c>
      <c r="H7030">
        <v>24</v>
      </c>
      <c r="I7030">
        <v>24</v>
      </c>
      <c r="J7030">
        <v>999999</v>
      </c>
      <c r="K7030" s="194">
        <v>999999</v>
      </c>
      <c r="L7030" t="s">
        <v>1083</v>
      </c>
      <c r="M7030" t="s">
        <v>1083</v>
      </c>
      <c r="N7030">
        <v>223</v>
      </c>
      <c r="O7030" t="s">
        <v>7876</v>
      </c>
      <c r="P7030" t="s">
        <v>13938</v>
      </c>
      <c r="Q7030">
        <v>0.223</v>
      </c>
      <c r="R7030" s="117" t="s">
        <v>14743</v>
      </c>
      <c r="S7030" s="117" t="s">
        <v>14589</v>
      </c>
      <c r="T7030" t="s">
        <v>12136</v>
      </c>
      <c r="U7030" t="s">
        <v>10772</v>
      </c>
    </row>
    <row r="7031" spans="1:21">
      <c r="A7031" s="117" t="s">
        <v>13535</v>
      </c>
      <c r="B7031" t="s">
        <v>14590</v>
      </c>
      <c r="C7031" t="s">
        <v>14590</v>
      </c>
      <c r="D7031">
        <v>63</v>
      </c>
      <c r="E7031">
        <v>57</v>
      </c>
      <c r="F7031">
        <v>63</v>
      </c>
      <c r="G7031">
        <v>57</v>
      </c>
      <c r="H7031">
        <v>24</v>
      </c>
      <c r="I7031">
        <v>24</v>
      </c>
      <c r="J7031">
        <v>999999</v>
      </c>
      <c r="K7031" s="194">
        <v>999999</v>
      </c>
      <c r="L7031" t="s">
        <v>1083</v>
      </c>
      <c r="M7031" t="s">
        <v>1083</v>
      </c>
      <c r="N7031">
        <v>221</v>
      </c>
      <c r="O7031" t="s">
        <v>7876</v>
      </c>
      <c r="P7031" t="s">
        <v>13938</v>
      </c>
      <c r="Q7031">
        <v>0.221</v>
      </c>
      <c r="R7031" s="117" t="s">
        <v>14743</v>
      </c>
      <c r="S7031" s="117" t="s">
        <v>14589</v>
      </c>
      <c r="T7031" t="s">
        <v>12136</v>
      </c>
      <c r="U7031" t="s">
        <v>10772</v>
      </c>
    </row>
    <row r="7032" spans="1:21">
      <c r="A7032" s="117" t="s">
        <v>13536</v>
      </c>
      <c r="B7032" t="s">
        <v>14590</v>
      </c>
      <c r="C7032" t="s">
        <v>14590</v>
      </c>
      <c r="D7032">
        <v>35</v>
      </c>
      <c r="E7032">
        <v>29</v>
      </c>
      <c r="F7032">
        <v>35</v>
      </c>
      <c r="G7032">
        <v>29</v>
      </c>
      <c r="H7032">
        <v>1</v>
      </c>
      <c r="I7032">
        <v>1</v>
      </c>
      <c r="J7032">
        <v>64</v>
      </c>
      <c r="K7032" s="194">
        <v>64</v>
      </c>
      <c r="L7032" t="s">
        <v>1083</v>
      </c>
      <c r="M7032" t="s">
        <v>1083</v>
      </c>
      <c r="N7032">
        <v>223</v>
      </c>
      <c r="O7032" t="s">
        <v>7876</v>
      </c>
      <c r="P7032" t="s">
        <v>13938</v>
      </c>
      <c r="Q7032">
        <v>0.223</v>
      </c>
      <c r="R7032" s="117" t="s">
        <v>14743</v>
      </c>
      <c r="S7032" s="117" t="s">
        <v>14589</v>
      </c>
      <c r="T7032" t="s">
        <v>12136</v>
      </c>
      <c r="U7032" t="s">
        <v>10772</v>
      </c>
    </row>
    <row r="7033" spans="1:21">
      <c r="A7033" s="117" t="s">
        <v>18544</v>
      </c>
      <c r="B7033" t="s">
        <v>14590</v>
      </c>
      <c r="C7033" t="s">
        <v>14590</v>
      </c>
      <c r="D7033">
        <v>35</v>
      </c>
      <c r="E7033">
        <v>29</v>
      </c>
      <c r="F7033">
        <v>35</v>
      </c>
      <c r="G7033">
        <v>29</v>
      </c>
      <c r="H7033">
        <v>1</v>
      </c>
      <c r="I7033">
        <v>1</v>
      </c>
      <c r="J7033">
        <v>84</v>
      </c>
      <c r="K7033" s="194">
        <v>84</v>
      </c>
      <c r="L7033" t="s">
        <v>1083</v>
      </c>
      <c r="M7033" t="s">
        <v>1083</v>
      </c>
      <c r="N7033">
        <v>223</v>
      </c>
      <c r="O7033" t="s">
        <v>7876</v>
      </c>
      <c r="P7033" t="s">
        <v>13938</v>
      </c>
      <c r="Q7033">
        <v>0.223</v>
      </c>
      <c r="R7033" s="117" t="s">
        <v>14594</v>
      </c>
      <c r="S7033" s="117" t="s">
        <v>14589</v>
      </c>
      <c r="T7033" t="s">
        <v>12136</v>
      </c>
      <c r="U7033" t="s">
        <v>10772</v>
      </c>
    </row>
    <row r="7034" spans="1:21">
      <c r="A7034" s="117" t="s">
        <v>13537</v>
      </c>
      <c r="B7034" t="s">
        <v>14590</v>
      </c>
      <c r="C7034" t="s">
        <v>14590</v>
      </c>
      <c r="D7034">
        <v>35</v>
      </c>
      <c r="E7034">
        <v>29</v>
      </c>
      <c r="F7034">
        <v>35</v>
      </c>
      <c r="G7034">
        <v>29</v>
      </c>
      <c r="H7034">
        <v>1</v>
      </c>
      <c r="I7034">
        <v>1</v>
      </c>
      <c r="J7034">
        <v>242</v>
      </c>
      <c r="K7034" s="194">
        <v>242</v>
      </c>
      <c r="L7034" t="s">
        <v>1083</v>
      </c>
      <c r="M7034" t="s">
        <v>1083</v>
      </c>
      <c r="N7034">
        <v>245</v>
      </c>
      <c r="O7034" t="s">
        <v>7876</v>
      </c>
      <c r="P7034" t="s">
        <v>13938</v>
      </c>
      <c r="Q7034">
        <v>0.245</v>
      </c>
      <c r="R7034" s="117" t="s">
        <v>14743</v>
      </c>
      <c r="S7034" s="117" t="s">
        <v>14589</v>
      </c>
      <c r="T7034" t="s">
        <v>12136</v>
      </c>
      <c r="U7034" t="s">
        <v>10772</v>
      </c>
    </row>
    <row r="7035" spans="1:21">
      <c r="A7035" s="117" t="s">
        <v>13538</v>
      </c>
      <c r="B7035" t="s">
        <v>14590</v>
      </c>
      <c r="C7035" t="s">
        <v>14590</v>
      </c>
      <c r="D7035">
        <v>35</v>
      </c>
      <c r="E7035">
        <v>29</v>
      </c>
      <c r="F7035">
        <v>35</v>
      </c>
      <c r="G7035">
        <v>29</v>
      </c>
      <c r="H7035">
        <v>1</v>
      </c>
      <c r="I7035">
        <v>1</v>
      </c>
      <c r="J7035">
        <v>335</v>
      </c>
      <c r="K7035" s="194">
        <v>335</v>
      </c>
      <c r="L7035" t="s">
        <v>1083</v>
      </c>
      <c r="M7035" t="s">
        <v>1083</v>
      </c>
      <c r="N7035">
        <v>251</v>
      </c>
      <c r="O7035" t="s">
        <v>7876</v>
      </c>
      <c r="P7035" t="s">
        <v>13938</v>
      </c>
      <c r="Q7035">
        <v>0.251</v>
      </c>
      <c r="R7035" s="117" t="s">
        <v>14743</v>
      </c>
      <c r="S7035" s="117" t="s">
        <v>14589</v>
      </c>
      <c r="T7035" t="s">
        <v>12136</v>
      </c>
      <c r="U7035" t="s">
        <v>10772</v>
      </c>
    </row>
    <row r="7036" spans="1:21">
      <c r="A7036" s="117" t="s">
        <v>13539</v>
      </c>
      <c r="B7036" t="s">
        <v>14590</v>
      </c>
      <c r="C7036" t="s">
        <v>14590</v>
      </c>
      <c r="D7036">
        <v>35</v>
      </c>
      <c r="E7036">
        <v>29</v>
      </c>
      <c r="F7036">
        <v>35</v>
      </c>
      <c r="G7036">
        <v>29</v>
      </c>
      <c r="H7036">
        <v>1</v>
      </c>
      <c r="I7036">
        <v>1</v>
      </c>
      <c r="J7036">
        <v>485</v>
      </c>
      <c r="K7036" s="194">
        <v>485</v>
      </c>
      <c r="L7036" t="s">
        <v>1083</v>
      </c>
      <c r="M7036" t="s">
        <v>1083</v>
      </c>
      <c r="N7036">
        <v>250</v>
      </c>
      <c r="O7036" t="s">
        <v>7876</v>
      </c>
      <c r="P7036" t="s">
        <v>13938</v>
      </c>
      <c r="Q7036">
        <v>0.25</v>
      </c>
      <c r="R7036" s="117" t="s">
        <v>14743</v>
      </c>
      <c r="S7036" s="117" t="s">
        <v>14589</v>
      </c>
      <c r="T7036" t="s">
        <v>12136</v>
      </c>
      <c r="U7036" t="s">
        <v>10772</v>
      </c>
    </row>
    <row r="7037" spans="1:21">
      <c r="A7037" s="117" t="s">
        <v>13540</v>
      </c>
      <c r="B7037" t="s">
        <v>14590</v>
      </c>
      <c r="C7037" t="s">
        <v>14590</v>
      </c>
      <c r="D7037">
        <v>35</v>
      </c>
      <c r="E7037">
        <v>29</v>
      </c>
      <c r="F7037">
        <v>35</v>
      </c>
      <c r="G7037">
        <v>29</v>
      </c>
      <c r="H7037">
        <v>1</v>
      </c>
      <c r="I7037">
        <v>1</v>
      </c>
      <c r="J7037">
        <v>308</v>
      </c>
      <c r="K7037" s="194">
        <v>308</v>
      </c>
      <c r="L7037" t="s">
        <v>1083</v>
      </c>
      <c r="M7037" t="s">
        <v>1083</v>
      </c>
      <c r="N7037">
        <v>268</v>
      </c>
      <c r="O7037" t="s">
        <v>7876</v>
      </c>
      <c r="P7037" t="s">
        <v>13938</v>
      </c>
      <c r="Q7037">
        <v>0.26800000000000002</v>
      </c>
      <c r="R7037" s="117" t="s">
        <v>14743</v>
      </c>
      <c r="S7037" s="117" t="s">
        <v>14589</v>
      </c>
      <c r="T7037" t="s">
        <v>12136</v>
      </c>
      <c r="U7037" t="s">
        <v>10772</v>
      </c>
    </row>
    <row r="7038" spans="1:21">
      <c r="A7038" s="117" t="s">
        <v>13541</v>
      </c>
      <c r="B7038" t="s">
        <v>14590</v>
      </c>
      <c r="C7038" t="s">
        <v>14590</v>
      </c>
      <c r="D7038">
        <v>35</v>
      </c>
      <c r="E7038">
        <v>29</v>
      </c>
      <c r="F7038">
        <v>35</v>
      </c>
      <c r="G7038">
        <v>29</v>
      </c>
      <c r="H7038">
        <v>1</v>
      </c>
      <c r="I7038">
        <v>1</v>
      </c>
      <c r="J7038">
        <v>317</v>
      </c>
      <c r="K7038" s="194">
        <v>317</v>
      </c>
      <c r="L7038" t="s">
        <v>1083</v>
      </c>
      <c r="M7038" t="s">
        <v>1083</v>
      </c>
      <c r="N7038">
        <v>267</v>
      </c>
      <c r="O7038" t="s">
        <v>7876</v>
      </c>
      <c r="P7038" t="s">
        <v>13938</v>
      </c>
      <c r="Q7038">
        <v>0.26700000000000002</v>
      </c>
      <c r="R7038" s="117" t="s">
        <v>14743</v>
      </c>
      <c r="S7038" s="117" t="s">
        <v>14589</v>
      </c>
      <c r="T7038" t="s">
        <v>12136</v>
      </c>
      <c r="U7038" t="s">
        <v>10772</v>
      </c>
    </row>
    <row r="7039" spans="1:21">
      <c r="A7039" s="117" t="s">
        <v>13542</v>
      </c>
      <c r="B7039" t="s">
        <v>14590</v>
      </c>
      <c r="C7039" t="s">
        <v>14590</v>
      </c>
      <c r="D7039">
        <v>35</v>
      </c>
      <c r="E7039">
        <v>29</v>
      </c>
      <c r="F7039">
        <v>35</v>
      </c>
      <c r="G7039">
        <v>29</v>
      </c>
      <c r="H7039">
        <v>1</v>
      </c>
      <c r="I7039">
        <v>1</v>
      </c>
      <c r="J7039">
        <v>185</v>
      </c>
      <c r="K7039" s="194">
        <v>185</v>
      </c>
      <c r="L7039" t="s">
        <v>1083</v>
      </c>
      <c r="M7039" t="s">
        <v>1083</v>
      </c>
      <c r="N7039">
        <v>272.2</v>
      </c>
      <c r="O7039" t="s">
        <v>7876</v>
      </c>
      <c r="P7039" t="s">
        <v>13938</v>
      </c>
      <c r="Q7039">
        <v>0.2722</v>
      </c>
      <c r="R7039" s="117" t="s">
        <v>14743</v>
      </c>
      <c r="S7039" s="117" t="s">
        <v>14589</v>
      </c>
      <c r="T7039" t="s">
        <v>12136</v>
      </c>
      <c r="U7039" t="s">
        <v>10772</v>
      </c>
    </row>
    <row r="7040" spans="1:21">
      <c r="A7040" s="117" t="s">
        <v>13543</v>
      </c>
      <c r="B7040" t="s">
        <v>14590</v>
      </c>
      <c r="C7040" t="s">
        <v>14590</v>
      </c>
      <c r="D7040">
        <v>35</v>
      </c>
      <c r="E7040">
        <v>29</v>
      </c>
      <c r="F7040">
        <v>35</v>
      </c>
      <c r="G7040">
        <v>29</v>
      </c>
      <c r="H7040">
        <v>96</v>
      </c>
      <c r="I7040">
        <v>96</v>
      </c>
      <c r="J7040">
        <v>117</v>
      </c>
      <c r="K7040" s="194">
        <v>117</v>
      </c>
      <c r="L7040" t="s">
        <v>1083</v>
      </c>
      <c r="M7040" t="s">
        <v>1083</v>
      </c>
      <c r="N7040">
        <v>279</v>
      </c>
      <c r="O7040" t="s">
        <v>7876</v>
      </c>
      <c r="P7040" t="s">
        <v>13938</v>
      </c>
      <c r="Q7040">
        <v>0.27900000000000003</v>
      </c>
      <c r="R7040" s="117" t="s">
        <v>14743</v>
      </c>
      <c r="S7040" s="117" t="s">
        <v>14589</v>
      </c>
      <c r="T7040" t="s">
        <v>12136</v>
      </c>
      <c r="U7040" t="s">
        <v>10772</v>
      </c>
    </row>
    <row r="7041" spans="1:21">
      <c r="A7041" s="117" t="s">
        <v>13544</v>
      </c>
      <c r="B7041" t="s">
        <v>14590</v>
      </c>
      <c r="C7041" t="s">
        <v>14590</v>
      </c>
      <c r="D7041">
        <v>35</v>
      </c>
      <c r="E7041">
        <v>29</v>
      </c>
      <c r="F7041">
        <v>35</v>
      </c>
      <c r="G7041">
        <v>29</v>
      </c>
      <c r="H7041">
        <v>1</v>
      </c>
      <c r="I7041">
        <v>1</v>
      </c>
      <c r="J7041">
        <v>92</v>
      </c>
      <c r="K7041" s="194">
        <v>92</v>
      </c>
      <c r="L7041" t="s">
        <v>1083</v>
      </c>
      <c r="M7041" t="s">
        <v>1083</v>
      </c>
      <c r="N7041">
        <v>280</v>
      </c>
      <c r="O7041" t="s">
        <v>7876</v>
      </c>
      <c r="P7041" t="s">
        <v>13938</v>
      </c>
      <c r="Q7041">
        <v>0.28000000000000003</v>
      </c>
      <c r="R7041" s="117" t="s">
        <v>14743</v>
      </c>
      <c r="S7041" s="117" t="s">
        <v>14589</v>
      </c>
      <c r="T7041" t="s">
        <v>12136</v>
      </c>
      <c r="U7041" t="s">
        <v>10772</v>
      </c>
    </row>
    <row r="7042" spans="1:21">
      <c r="A7042" s="117" t="s">
        <v>13545</v>
      </c>
      <c r="B7042" t="s">
        <v>14590</v>
      </c>
      <c r="C7042" t="s">
        <v>14590</v>
      </c>
      <c r="D7042">
        <v>35</v>
      </c>
      <c r="E7042">
        <v>29</v>
      </c>
      <c r="F7042">
        <v>35</v>
      </c>
      <c r="G7042">
        <v>29</v>
      </c>
      <c r="H7042">
        <v>1</v>
      </c>
      <c r="I7042">
        <v>1</v>
      </c>
      <c r="J7042">
        <v>218</v>
      </c>
      <c r="K7042" s="194">
        <v>218</v>
      </c>
      <c r="L7042" t="s">
        <v>1083</v>
      </c>
      <c r="M7042" t="s">
        <v>1083</v>
      </c>
      <c r="N7042">
        <v>276.14299999999997</v>
      </c>
      <c r="O7042" t="s">
        <v>7876</v>
      </c>
      <c r="P7042" t="s">
        <v>13938</v>
      </c>
      <c r="Q7042">
        <v>0.27614300000000003</v>
      </c>
      <c r="R7042" s="117" t="s">
        <v>14743</v>
      </c>
      <c r="S7042" s="117" t="s">
        <v>14589</v>
      </c>
      <c r="T7042" t="s">
        <v>12136</v>
      </c>
      <c r="U7042" t="s">
        <v>10772</v>
      </c>
    </row>
    <row r="7043" spans="1:21">
      <c r="A7043" s="117" t="s">
        <v>13546</v>
      </c>
      <c r="B7043" t="s">
        <v>14590</v>
      </c>
      <c r="C7043" t="s">
        <v>14590</v>
      </c>
      <c r="D7043">
        <v>35</v>
      </c>
      <c r="E7043">
        <v>29</v>
      </c>
      <c r="F7043">
        <v>35</v>
      </c>
      <c r="G7043">
        <v>29</v>
      </c>
      <c r="H7043">
        <v>1</v>
      </c>
      <c r="I7043">
        <v>1</v>
      </c>
      <c r="J7043">
        <v>106</v>
      </c>
      <c r="K7043" s="194">
        <v>106</v>
      </c>
      <c r="L7043" t="s">
        <v>1083</v>
      </c>
      <c r="M7043" t="s">
        <v>1083</v>
      </c>
      <c r="N7043">
        <v>272</v>
      </c>
      <c r="O7043" t="s">
        <v>7876</v>
      </c>
      <c r="P7043" t="s">
        <v>13938</v>
      </c>
      <c r="Q7043">
        <v>0.27200000000000002</v>
      </c>
      <c r="R7043" s="117" t="s">
        <v>14743</v>
      </c>
      <c r="S7043" s="117" t="s">
        <v>14589</v>
      </c>
      <c r="T7043" t="s">
        <v>12136</v>
      </c>
      <c r="U7043" t="s">
        <v>10772</v>
      </c>
    </row>
    <row r="7044" spans="1:21">
      <c r="A7044" s="117" t="s">
        <v>18759</v>
      </c>
      <c r="B7044" t="s">
        <v>14590</v>
      </c>
      <c r="C7044" t="s">
        <v>14590</v>
      </c>
      <c r="D7044">
        <v>16</v>
      </c>
      <c r="E7044">
        <v>10</v>
      </c>
      <c r="F7044">
        <v>16</v>
      </c>
      <c r="G7044">
        <v>10</v>
      </c>
      <c r="H7044">
        <v>1</v>
      </c>
      <c r="I7044">
        <v>1</v>
      </c>
      <c r="J7044">
        <v>0</v>
      </c>
      <c r="K7044" s="194">
        <v>0</v>
      </c>
      <c r="L7044" t="s">
        <v>1075</v>
      </c>
      <c r="M7044" t="s">
        <v>1075</v>
      </c>
      <c r="N7044">
        <v>10000</v>
      </c>
      <c r="O7044" t="s">
        <v>7876</v>
      </c>
      <c r="P7044" t="s">
        <v>18760</v>
      </c>
      <c r="Q7044">
        <v>10</v>
      </c>
      <c r="R7044" s="117" t="s">
        <v>14605</v>
      </c>
      <c r="S7044" s="117" t="s">
        <v>14615</v>
      </c>
      <c r="T7044" t="e">
        <v>#N/A</v>
      </c>
      <c r="U7044" t="s">
        <v>10772</v>
      </c>
    </row>
    <row r="7045" spans="1:21">
      <c r="A7045" s="117" t="s">
        <v>11856</v>
      </c>
      <c r="B7045" t="s">
        <v>14590</v>
      </c>
      <c r="C7045" t="s">
        <v>14590</v>
      </c>
      <c r="D7045">
        <v>49</v>
      </c>
      <c r="E7045">
        <v>43</v>
      </c>
      <c r="F7045">
        <v>45</v>
      </c>
      <c r="G7045">
        <v>39</v>
      </c>
      <c r="H7045">
        <v>1</v>
      </c>
      <c r="I7045">
        <v>1</v>
      </c>
      <c r="J7045">
        <v>999999</v>
      </c>
      <c r="K7045" s="194">
        <v>0</v>
      </c>
      <c r="L7045" t="s">
        <v>1090</v>
      </c>
      <c r="M7045" t="s">
        <v>1090</v>
      </c>
      <c r="N7045">
        <v>500</v>
      </c>
      <c r="O7045" t="s">
        <v>7876</v>
      </c>
      <c r="P7045" t="s">
        <v>12097</v>
      </c>
      <c r="Q7045">
        <v>0.5</v>
      </c>
      <c r="R7045" s="117" t="s">
        <v>14594</v>
      </c>
      <c r="S7045" s="117" t="s">
        <v>14589</v>
      </c>
      <c r="T7045" t="s">
        <v>12136</v>
      </c>
      <c r="U7045" t="s">
        <v>10772</v>
      </c>
    </row>
    <row r="7046" spans="1:21">
      <c r="A7046" s="117" t="s">
        <v>21075</v>
      </c>
      <c r="B7046" t="s">
        <v>14590</v>
      </c>
      <c r="C7046" t="s">
        <v>14590</v>
      </c>
      <c r="D7046">
        <v>28</v>
      </c>
      <c r="E7046">
        <v>22</v>
      </c>
      <c r="F7046">
        <v>28</v>
      </c>
      <c r="G7046">
        <v>22</v>
      </c>
      <c r="H7046">
        <v>100</v>
      </c>
      <c r="I7046">
        <v>100</v>
      </c>
      <c r="J7046">
        <v>0</v>
      </c>
      <c r="K7046" s="194">
        <v>0</v>
      </c>
      <c r="L7046" t="s">
        <v>1075</v>
      </c>
      <c r="M7046" t="s">
        <v>1075</v>
      </c>
      <c r="N7046">
        <v>62</v>
      </c>
      <c r="O7046" t="s">
        <v>7876</v>
      </c>
      <c r="Q7046">
        <v>6.2E-2</v>
      </c>
      <c r="R7046" s="117" t="s">
        <v>14944</v>
      </c>
      <c r="S7046" s="117" t="s">
        <v>14688</v>
      </c>
      <c r="T7046" t="s">
        <v>13996</v>
      </c>
      <c r="U7046" t="s">
        <v>10772</v>
      </c>
    </row>
    <row r="7047" spans="1:21">
      <c r="A7047" s="117" t="s">
        <v>13547</v>
      </c>
      <c r="B7047" t="s">
        <v>14590</v>
      </c>
      <c r="C7047" t="s">
        <v>14593</v>
      </c>
      <c r="D7047">
        <v>48</v>
      </c>
      <c r="E7047">
        <v>42</v>
      </c>
      <c r="F7047" t="e">
        <v>#N/A</v>
      </c>
      <c r="G7047" t="e">
        <v>#N/A</v>
      </c>
      <c r="H7047">
        <v>1</v>
      </c>
      <c r="I7047">
        <v>1</v>
      </c>
      <c r="J7047">
        <v>0</v>
      </c>
      <c r="K7047" s="194" t="e">
        <v>#N/A</v>
      </c>
      <c r="L7047" t="s">
        <v>1090</v>
      </c>
      <c r="M7047" t="s">
        <v>1090</v>
      </c>
      <c r="N7047">
        <v>2140</v>
      </c>
      <c r="O7047" t="s">
        <v>7876</v>
      </c>
      <c r="P7047" t="s">
        <v>8183</v>
      </c>
      <c r="Q7047">
        <v>2.14</v>
      </c>
      <c r="R7047" s="117" t="s">
        <v>14599</v>
      </c>
      <c r="S7047" s="117" t="s">
        <v>14813</v>
      </c>
      <c r="T7047" t="s">
        <v>13806</v>
      </c>
      <c r="U7047" t="s">
        <v>10772</v>
      </c>
    </row>
    <row r="7048" spans="1:21">
      <c r="A7048" s="117" t="s">
        <v>21076</v>
      </c>
      <c r="B7048" t="s">
        <v>14590</v>
      </c>
      <c r="C7048" t="s">
        <v>14590</v>
      </c>
      <c r="D7048">
        <v>26</v>
      </c>
      <c r="E7048">
        <v>20</v>
      </c>
      <c r="F7048">
        <v>26</v>
      </c>
      <c r="G7048">
        <v>20</v>
      </c>
      <c r="H7048">
        <v>1</v>
      </c>
      <c r="I7048">
        <v>1</v>
      </c>
      <c r="J7048">
        <v>2</v>
      </c>
      <c r="K7048" s="194">
        <v>2</v>
      </c>
      <c r="L7048" t="s">
        <v>1104</v>
      </c>
      <c r="M7048" t="s">
        <v>1104</v>
      </c>
      <c r="N7048">
        <v>1666</v>
      </c>
      <c r="O7048" t="s">
        <v>7876</v>
      </c>
      <c r="P7048" t="s">
        <v>21077</v>
      </c>
      <c r="Q7048">
        <v>1.6659999999999999</v>
      </c>
      <c r="R7048" s="117" t="s">
        <v>14595</v>
      </c>
      <c r="S7048" s="117" t="s">
        <v>14596</v>
      </c>
      <c r="T7048" t="s">
        <v>17448</v>
      </c>
      <c r="U7048" t="s">
        <v>10772</v>
      </c>
    </row>
    <row r="7049" spans="1:21">
      <c r="A7049" s="117" t="s">
        <v>21078</v>
      </c>
      <c r="B7049" t="s">
        <v>14590</v>
      </c>
      <c r="C7049" t="s">
        <v>14590</v>
      </c>
      <c r="D7049">
        <v>26</v>
      </c>
      <c r="E7049">
        <v>20</v>
      </c>
      <c r="F7049">
        <v>26</v>
      </c>
      <c r="G7049">
        <v>20</v>
      </c>
      <c r="H7049">
        <v>1</v>
      </c>
      <c r="I7049">
        <v>1</v>
      </c>
      <c r="J7049">
        <v>2</v>
      </c>
      <c r="K7049" s="194">
        <v>2</v>
      </c>
      <c r="L7049" t="s">
        <v>1104</v>
      </c>
      <c r="M7049" t="s">
        <v>1104</v>
      </c>
      <c r="N7049">
        <v>2000</v>
      </c>
      <c r="O7049" t="s">
        <v>7876</v>
      </c>
      <c r="P7049" t="s">
        <v>21079</v>
      </c>
      <c r="Q7049">
        <v>2</v>
      </c>
      <c r="R7049" s="117" t="s">
        <v>14595</v>
      </c>
      <c r="S7049" s="117" t="s">
        <v>14596</v>
      </c>
      <c r="T7049" t="s">
        <v>17448</v>
      </c>
      <c r="U7049" t="s">
        <v>10772</v>
      </c>
    </row>
    <row r="7050" spans="1:21">
      <c r="A7050" s="117" t="s">
        <v>25039</v>
      </c>
      <c r="B7050" t="s">
        <v>14590</v>
      </c>
      <c r="C7050" t="s">
        <v>14590</v>
      </c>
      <c r="D7050">
        <v>25</v>
      </c>
      <c r="E7050">
        <v>19</v>
      </c>
      <c r="F7050">
        <v>25</v>
      </c>
      <c r="G7050">
        <v>19</v>
      </c>
      <c r="H7050">
        <v>1</v>
      </c>
      <c r="I7050">
        <v>1</v>
      </c>
      <c r="J7050">
        <v>5</v>
      </c>
      <c r="K7050" s="194">
        <v>5</v>
      </c>
      <c r="L7050" t="s">
        <v>1104</v>
      </c>
      <c r="M7050" t="s">
        <v>1104</v>
      </c>
      <c r="N7050">
        <v>3200</v>
      </c>
      <c r="O7050" t="s">
        <v>7876</v>
      </c>
      <c r="P7050" t="s">
        <v>22692</v>
      </c>
      <c r="Q7050">
        <v>3.2</v>
      </c>
      <c r="R7050" s="117" t="s">
        <v>14594</v>
      </c>
      <c r="S7050" s="117" t="s">
        <v>14589</v>
      </c>
      <c r="T7050" t="s">
        <v>12136</v>
      </c>
      <c r="U7050" t="s">
        <v>10772</v>
      </c>
    </row>
    <row r="7051" spans="1:21">
      <c r="A7051" s="117" t="s">
        <v>22691</v>
      </c>
      <c r="B7051" t="s">
        <v>14590</v>
      </c>
      <c r="C7051" t="s">
        <v>14590</v>
      </c>
      <c r="D7051">
        <v>25</v>
      </c>
      <c r="E7051">
        <v>19</v>
      </c>
      <c r="F7051">
        <v>25</v>
      </c>
      <c r="G7051">
        <v>19</v>
      </c>
      <c r="H7051">
        <v>1</v>
      </c>
      <c r="I7051">
        <v>1</v>
      </c>
      <c r="J7051">
        <v>4</v>
      </c>
      <c r="K7051" s="194">
        <v>4</v>
      </c>
      <c r="L7051" t="s">
        <v>1104</v>
      </c>
      <c r="M7051" t="s">
        <v>1104</v>
      </c>
      <c r="N7051">
        <v>3200</v>
      </c>
      <c r="O7051" t="s">
        <v>7876</v>
      </c>
      <c r="P7051" t="s">
        <v>22692</v>
      </c>
      <c r="Q7051">
        <v>3.2</v>
      </c>
      <c r="R7051" s="117" t="s">
        <v>14594</v>
      </c>
      <c r="S7051" s="117" t="s">
        <v>14589</v>
      </c>
      <c r="T7051" t="s">
        <v>12136</v>
      </c>
      <c r="U7051" t="s">
        <v>10772</v>
      </c>
    </row>
    <row r="7052" spans="1:21">
      <c r="A7052" s="117" t="s">
        <v>21080</v>
      </c>
      <c r="B7052" t="s">
        <v>14590</v>
      </c>
      <c r="C7052" t="s">
        <v>14590</v>
      </c>
      <c r="D7052">
        <v>26</v>
      </c>
      <c r="E7052">
        <v>20</v>
      </c>
      <c r="F7052">
        <v>26</v>
      </c>
      <c r="G7052">
        <v>20</v>
      </c>
      <c r="H7052">
        <v>1</v>
      </c>
      <c r="I7052">
        <v>1</v>
      </c>
      <c r="J7052">
        <v>2</v>
      </c>
      <c r="K7052" s="194">
        <v>2</v>
      </c>
      <c r="L7052" t="s">
        <v>1104</v>
      </c>
      <c r="M7052" t="s">
        <v>1104</v>
      </c>
      <c r="N7052">
        <v>1362</v>
      </c>
      <c r="O7052" t="s">
        <v>7876</v>
      </c>
      <c r="P7052" t="s">
        <v>21077</v>
      </c>
      <c r="Q7052">
        <v>1.3620000000000001</v>
      </c>
      <c r="R7052" s="117" t="s">
        <v>14595</v>
      </c>
      <c r="S7052" s="117" t="s">
        <v>14596</v>
      </c>
      <c r="T7052" t="s">
        <v>17448</v>
      </c>
      <c r="U7052" t="s">
        <v>10772</v>
      </c>
    </row>
    <row r="7053" spans="1:21">
      <c r="A7053" s="117" t="s">
        <v>11093</v>
      </c>
      <c r="B7053" t="s">
        <v>14590</v>
      </c>
      <c r="C7053" t="s">
        <v>14590</v>
      </c>
      <c r="D7053">
        <v>25</v>
      </c>
      <c r="E7053">
        <v>19</v>
      </c>
      <c r="F7053">
        <v>25</v>
      </c>
      <c r="G7053">
        <v>19</v>
      </c>
      <c r="H7053">
        <v>1</v>
      </c>
      <c r="I7053">
        <v>1</v>
      </c>
      <c r="J7053">
        <v>13</v>
      </c>
      <c r="K7053" s="194">
        <v>13</v>
      </c>
      <c r="L7053" t="s">
        <v>1104</v>
      </c>
      <c r="M7053" t="s">
        <v>1104</v>
      </c>
      <c r="N7053">
        <v>7250</v>
      </c>
      <c r="O7053" t="s">
        <v>7876</v>
      </c>
      <c r="P7053" t="s">
        <v>11094</v>
      </c>
      <c r="Q7053">
        <v>7.25</v>
      </c>
      <c r="R7053" s="117" t="s">
        <v>14594</v>
      </c>
      <c r="S7053" s="117" t="s">
        <v>14589</v>
      </c>
      <c r="T7053" t="s">
        <v>12136</v>
      </c>
      <c r="U7053" t="s">
        <v>10772</v>
      </c>
    </row>
    <row r="7054" spans="1:21">
      <c r="A7054" s="117" t="s">
        <v>13548</v>
      </c>
      <c r="B7054" t="s">
        <v>14590</v>
      </c>
      <c r="C7054" t="s">
        <v>14590</v>
      </c>
      <c r="D7054">
        <v>25</v>
      </c>
      <c r="E7054">
        <v>19</v>
      </c>
      <c r="F7054">
        <v>25</v>
      </c>
      <c r="G7054">
        <v>19</v>
      </c>
      <c r="H7054">
        <v>1</v>
      </c>
      <c r="I7054">
        <v>1</v>
      </c>
      <c r="J7054">
        <v>8</v>
      </c>
      <c r="K7054" s="194">
        <v>8</v>
      </c>
      <c r="L7054" t="s">
        <v>1104</v>
      </c>
      <c r="M7054" t="s">
        <v>1104</v>
      </c>
      <c r="N7054">
        <v>5200</v>
      </c>
      <c r="O7054" t="s">
        <v>7876</v>
      </c>
      <c r="P7054" t="s">
        <v>13939</v>
      </c>
      <c r="Q7054">
        <v>5.2</v>
      </c>
      <c r="R7054" s="117" t="s">
        <v>14594</v>
      </c>
      <c r="S7054" s="117" t="s">
        <v>14589</v>
      </c>
      <c r="T7054" t="s">
        <v>12136</v>
      </c>
      <c r="U7054" t="s">
        <v>10772</v>
      </c>
    </row>
    <row r="7055" spans="1:21">
      <c r="A7055" s="117" t="s">
        <v>25040</v>
      </c>
      <c r="B7055" t="s">
        <v>14590</v>
      </c>
      <c r="C7055" t="s">
        <v>14590</v>
      </c>
      <c r="D7055">
        <v>25</v>
      </c>
      <c r="E7055">
        <v>19</v>
      </c>
      <c r="F7055">
        <v>25</v>
      </c>
      <c r="G7055">
        <v>19</v>
      </c>
      <c r="H7055">
        <v>1</v>
      </c>
      <c r="I7055">
        <v>1</v>
      </c>
      <c r="J7055">
        <v>12</v>
      </c>
      <c r="K7055" s="194">
        <v>12</v>
      </c>
      <c r="L7055" t="s">
        <v>1104</v>
      </c>
      <c r="M7055" t="s">
        <v>1104</v>
      </c>
      <c r="N7055">
        <v>6600</v>
      </c>
      <c r="O7055" t="s">
        <v>7876</v>
      </c>
      <c r="P7055" t="s">
        <v>25041</v>
      </c>
      <c r="Q7055">
        <v>6.6</v>
      </c>
      <c r="R7055" s="117" t="s">
        <v>14594</v>
      </c>
      <c r="S7055" s="117" t="s">
        <v>14589</v>
      </c>
      <c r="T7055" t="s">
        <v>12136</v>
      </c>
      <c r="U7055" t="s">
        <v>10772</v>
      </c>
    </row>
    <row r="7056" spans="1:21">
      <c r="A7056" s="117" t="s">
        <v>14411</v>
      </c>
      <c r="B7056" t="s">
        <v>14590</v>
      </c>
      <c r="C7056" t="s">
        <v>14590</v>
      </c>
      <c r="D7056">
        <v>25</v>
      </c>
      <c r="E7056">
        <v>19</v>
      </c>
      <c r="F7056">
        <v>25</v>
      </c>
      <c r="G7056">
        <v>19</v>
      </c>
      <c r="H7056">
        <v>1</v>
      </c>
      <c r="I7056">
        <v>1</v>
      </c>
      <c r="J7056">
        <v>14</v>
      </c>
      <c r="K7056" s="194">
        <v>14</v>
      </c>
      <c r="L7056" t="s">
        <v>1083</v>
      </c>
      <c r="M7056" t="s">
        <v>1083</v>
      </c>
      <c r="N7056">
        <v>1595</v>
      </c>
      <c r="O7056" t="s">
        <v>7876</v>
      </c>
      <c r="P7056" t="s">
        <v>15637</v>
      </c>
      <c r="Q7056">
        <v>1.595</v>
      </c>
      <c r="R7056" s="117" t="s">
        <v>14594</v>
      </c>
      <c r="S7056" s="117" t="s">
        <v>14589</v>
      </c>
      <c r="T7056" t="s">
        <v>12136</v>
      </c>
      <c r="U7056" t="s">
        <v>10772</v>
      </c>
    </row>
    <row r="7057" spans="1:21">
      <c r="A7057" s="117" t="s">
        <v>10784</v>
      </c>
      <c r="B7057" t="s">
        <v>14590</v>
      </c>
      <c r="C7057" t="s">
        <v>14590</v>
      </c>
      <c r="D7057">
        <v>25</v>
      </c>
      <c r="E7057">
        <v>19</v>
      </c>
      <c r="F7057">
        <v>25</v>
      </c>
      <c r="G7057">
        <v>19</v>
      </c>
      <c r="H7057">
        <v>1</v>
      </c>
      <c r="I7057">
        <v>1</v>
      </c>
      <c r="J7057">
        <v>4</v>
      </c>
      <c r="K7057" s="194">
        <v>4</v>
      </c>
      <c r="L7057" t="s">
        <v>1083</v>
      </c>
      <c r="M7057" t="s">
        <v>1083</v>
      </c>
      <c r="N7057">
        <v>3887</v>
      </c>
      <c r="O7057" t="s">
        <v>7876</v>
      </c>
      <c r="P7057" t="s">
        <v>15638</v>
      </c>
      <c r="Q7057">
        <v>3.887</v>
      </c>
      <c r="R7057" s="117" t="s">
        <v>14594</v>
      </c>
      <c r="S7057" s="117" t="s">
        <v>14589</v>
      </c>
      <c r="T7057" t="s">
        <v>12136</v>
      </c>
      <c r="U7057" t="s">
        <v>10772</v>
      </c>
    </row>
    <row r="7058" spans="1:21">
      <c r="A7058" s="117" t="s">
        <v>25042</v>
      </c>
      <c r="B7058" t="s">
        <v>14590</v>
      </c>
      <c r="C7058" t="s">
        <v>14590</v>
      </c>
      <c r="D7058">
        <v>25</v>
      </c>
      <c r="E7058">
        <v>19</v>
      </c>
      <c r="F7058">
        <v>25</v>
      </c>
      <c r="G7058">
        <v>19</v>
      </c>
      <c r="H7058">
        <v>1</v>
      </c>
      <c r="I7058">
        <v>1</v>
      </c>
      <c r="J7058">
        <v>2</v>
      </c>
      <c r="K7058" s="194">
        <v>2</v>
      </c>
      <c r="L7058" t="s">
        <v>1083</v>
      </c>
      <c r="M7058" t="s">
        <v>1083</v>
      </c>
      <c r="N7058">
        <v>4400</v>
      </c>
      <c r="O7058" t="s">
        <v>7876</v>
      </c>
      <c r="P7058" t="s">
        <v>25043</v>
      </c>
      <c r="Q7058">
        <v>4.4000000000000004</v>
      </c>
      <c r="R7058" s="117" t="s">
        <v>14743</v>
      </c>
      <c r="S7058" s="117" t="s">
        <v>14589</v>
      </c>
      <c r="T7058" t="s">
        <v>12136</v>
      </c>
      <c r="U7058" t="s">
        <v>10772</v>
      </c>
    </row>
    <row r="7059" spans="1:21">
      <c r="A7059" s="117" t="s">
        <v>14412</v>
      </c>
      <c r="B7059" t="s">
        <v>14590</v>
      </c>
      <c r="C7059" t="s">
        <v>14590</v>
      </c>
      <c r="D7059">
        <v>26</v>
      </c>
      <c r="E7059">
        <v>20</v>
      </c>
      <c r="F7059">
        <v>26</v>
      </c>
      <c r="G7059">
        <v>20</v>
      </c>
      <c r="H7059">
        <v>1</v>
      </c>
      <c r="I7059">
        <v>1</v>
      </c>
      <c r="J7059">
        <v>36</v>
      </c>
      <c r="K7059" s="194">
        <v>36</v>
      </c>
      <c r="L7059" t="s">
        <v>1083</v>
      </c>
      <c r="M7059" t="s">
        <v>1083</v>
      </c>
      <c r="N7059">
        <v>6220</v>
      </c>
      <c r="O7059" t="s">
        <v>7876</v>
      </c>
      <c r="P7059" t="s">
        <v>15639</v>
      </c>
      <c r="Q7059">
        <v>6.22</v>
      </c>
      <c r="R7059" s="117" t="s">
        <v>14595</v>
      </c>
      <c r="S7059" s="117" t="s">
        <v>14596</v>
      </c>
      <c r="T7059" t="s">
        <v>17448</v>
      </c>
      <c r="U7059" t="s">
        <v>10772</v>
      </c>
    </row>
    <row r="7060" spans="1:21">
      <c r="A7060" s="117" t="s">
        <v>21777</v>
      </c>
      <c r="B7060" t="s">
        <v>14590</v>
      </c>
      <c r="C7060" t="s">
        <v>14590</v>
      </c>
      <c r="D7060">
        <v>66</v>
      </c>
      <c r="E7060">
        <v>60</v>
      </c>
      <c r="F7060">
        <v>66</v>
      </c>
      <c r="G7060">
        <v>60</v>
      </c>
      <c r="H7060">
        <v>1</v>
      </c>
      <c r="I7060">
        <v>1</v>
      </c>
      <c r="J7060">
        <v>999999</v>
      </c>
      <c r="K7060" s="194">
        <v>999999</v>
      </c>
      <c r="L7060" t="s">
        <v>1083</v>
      </c>
      <c r="M7060" t="s">
        <v>1083</v>
      </c>
      <c r="N7060">
        <v>6274</v>
      </c>
      <c r="O7060" t="s">
        <v>7876</v>
      </c>
      <c r="P7060" t="s">
        <v>8597</v>
      </c>
      <c r="Q7060">
        <v>6.274</v>
      </c>
      <c r="R7060" s="117" t="s">
        <v>14594</v>
      </c>
      <c r="S7060" s="117" t="s">
        <v>14589</v>
      </c>
      <c r="T7060" t="s">
        <v>12136</v>
      </c>
      <c r="U7060" t="s">
        <v>10772</v>
      </c>
    </row>
    <row r="7061" spans="1:21">
      <c r="A7061" s="117" t="s">
        <v>13549</v>
      </c>
      <c r="B7061" t="s">
        <v>14590</v>
      </c>
      <c r="C7061" t="s">
        <v>14590</v>
      </c>
      <c r="D7061">
        <v>66</v>
      </c>
      <c r="E7061">
        <v>60</v>
      </c>
      <c r="F7061">
        <v>66</v>
      </c>
      <c r="G7061">
        <v>60</v>
      </c>
      <c r="H7061">
        <v>1</v>
      </c>
      <c r="I7061">
        <v>1</v>
      </c>
      <c r="J7061">
        <v>999999</v>
      </c>
      <c r="K7061" s="194">
        <v>999999</v>
      </c>
      <c r="L7061" t="s">
        <v>1083</v>
      </c>
      <c r="M7061" t="s">
        <v>1083</v>
      </c>
      <c r="N7061">
        <v>7303</v>
      </c>
      <c r="O7061" t="s">
        <v>7876</v>
      </c>
      <c r="P7061" t="s">
        <v>13940</v>
      </c>
      <c r="Q7061">
        <v>7.3029999999999999</v>
      </c>
      <c r="R7061" s="117" t="s">
        <v>14594</v>
      </c>
      <c r="S7061" s="117" t="s">
        <v>14589</v>
      </c>
      <c r="T7061" t="s">
        <v>12136</v>
      </c>
      <c r="U7061" t="s">
        <v>10772</v>
      </c>
    </row>
    <row r="7062" spans="1:21">
      <c r="A7062" s="117" t="s">
        <v>10828</v>
      </c>
      <c r="B7062" t="s">
        <v>14590</v>
      </c>
      <c r="C7062" t="s">
        <v>14590</v>
      </c>
      <c r="D7062">
        <v>31</v>
      </c>
      <c r="E7062">
        <v>25</v>
      </c>
      <c r="F7062">
        <v>31</v>
      </c>
      <c r="G7062">
        <v>25</v>
      </c>
      <c r="H7062">
        <v>10</v>
      </c>
      <c r="I7062">
        <v>10</v>
      </c>
      <c r="J7062">
        <v>999999</v>
      </c>
      <c r="K7062" s="194">
        <v>999999</v>
      </c>
      <c r="L7062" t="s">
        <v>1079</v>
      </c>
      <c r="M7062" t="s">
        <v>1079</v>
      </c>
      <c r="N7062">
        <v>55</v>
      </c>
      <c r="O7062" t="s">
        <v>7876</v>
      </c>
      <c r="P7062" t="s">
        <v>10903</v>
      </c>
      <c r="Q7062">
        <v>5.5E-2</v>
      </c>
      <c r="R7062" s="117" t="s">
        <v>14595</v>
      </c>
      <c r="S7062" s="117" t="s">
        <v>14596</v>
      </c>
      <c r="T7062" t="s">
        <v>17448</v>
      </c>
      <c r="U7062" t="s">
        <v>10772</v>
      </c>
    </row>
    <row r="7063" spans="1:21">
      <c r="A7063" s="117" t="s">
        <v>10829</v>
      </c>
      <c r="B7063" t="s">
        <v>14590</v>
      </c>
      <c r="C7063" t="s">
        <v>14590</v>
      </c>
      <c r="D7063">
        <v>45</v>
      </c>
      <c r="E7063">
        <v>39</v>
      </c>
      <c r="F7063">
        <v>45</v>
      </c>
      <c r="G7063">
        <v>39</v>
      </c>
      <c r="H7063">
        <v>1</v>
      </c>
      <c r="I7063">
        <v>1</v>
      </c>
      <c r="J7063">
        <v>999999</v>
      </c>
      <c r="K7063" s="194">
        <v>999999</v>
      </c>
      <c r="L7063" t="s">
        <v>1079</v>
      </c>
      <c r="M7063" t="s">
        <v>1079</v>
      </c>
      <c r="N7063">
        <v>55</v>
      </c>
      <c r="O7063" t="s">
        <v>7876</v>
      </c>
      <c r="P7063" t="s">
        <v>19914</v>
      </c>
      <c r="Q7063">
        <v>5.5E-2</v>
      </c>
      <c r="R7063" s="117" t="s">
        <v>14743</v>
      </c>
      <c r="S7063" s="117" t="s">
        <v>14589</v>
      </c>
      <c r="T7063" t="s">
        <v>12136</v>
      </c>
      <c r="U7063" t="s">
        <v>10772</v>
      </c>
    </row>
    <row r="7064" spans="1:21">
      <c r="A7064" s="117" t="s">
        <v>21081</v>
      </c>
      <c r="B7064" t="s">
        <v>14590</v>
      </c>
      <c r="C7064" t="s">
        <v>14590</v>
      </c>
      <c r="D7064">
        <v>56</v>
      </c>
      <c r="E7064">
        <v>50</v>
      </c>
      <c r="F7064">
        <v>56</v>
      </c>
      <c r="G7064">
        <v>50</v>
      </c>
      <c r="H7064">
        <v>1</v>
      </c>
      <c r="I7064">
        <v>1</v>
      </c>
      <c r="J7064">
        <v>999999</v>
      </c>
      <c r="K7064" s="194">
        <v>999999</v>
      </c>
      <c r="L7064" t="s">
        <v>1083</v>
      </c>
      <c r="M7064" t="s">
        <v>1083</v>
      </c>
      <c r="N7064">
        <v>1120</v>
      </c>
      <c r="O7064" t="s">
        <v>7876</v>
      </c>
      <c r="P7064" t="s">
        <v>21082</v>
      </c>
      <c r="Q7064">
        <v>1.1200000000000001</v>
      </c>
      <c r="R7064" s="117" t="s">
        <v>14594</v>
      </c>
      <c r="S7064" s="117" t="s">
        <v>14589</v>
      </c>
      <c r="T7064" t="s">
        <v>12136</v>
      </c>
      <c r="U7064" t="s">
        <v>10772</v>
      </c>
    </row>
    <row r="7065" spans="1:21">
      <c r="A7065" s="117" t="s">
        <v>14413</v>
      </c>
      <c r="B7065" t="s">
        <v>14590</v>
      </c>
      <c r="C7065" t="s">
        <v>14590</v>
      </c>
      <c r="D7065">
        <v>25</v>
      </c>
      <c r="E7065">
        <v>19</v>
      </c>
      <c r="F7065">
        <v>25</v>
      </c>
      <c r="G7065">
        <v>19</v>
      </c>
      <c r="H7065">
        <v>1</v>
      </c>
      <c r="I7065">
        <v>1</v>
      </c>
      <c r="J7065">
        <v>47</v>
      </c>
      <c r="K7065" s="194">
        <v>47</v>
      </c>
      <c r="L7065" t="s">
        <v>1083</v>
      </c>
      <c r="M7065" t="s">
        <v>1083</v>
      </c>
      <c r="N7065">
        <v>1215</v>
      </c>
      <c r="O7065" t="s">
        <v>7876</v>
      </c>
      <c r="P7065" t="s">
        <v>14414</v>
      </c>
      <c r="Q7065">
        <v>1.2150000000000001</v>
      </c>
      <c r="R7065" s="117" t="s">
        <v>14594</v>
      </c>
      <c r="S7065" s="117" t="s">
        <v>14589</v>
      </c>
      <c r="T7065" t="s">
        <v>12136</v>
      </c>
      <c r="U7065" t="s">
        <v>10772</v>
      </c>
    </row>
    <row r="7066" spans="1:21">
      <c r="A7066" s="117" t="s">
        <v>13550</v>
      </c>
      <c r="B7066" t="s">
        <v>14590</v>
      </c>
      <c r="C7066" t="s">
        <v>14590</v>
      </c>
      <c r="D7066">
        <v>25</v>
      </c>
      <c r="E7066">
        <v>19</v>
      </c>
      <c r="F7066">
        <v>25</v>
      </c>
      <c r="G7066">
        <v>19</v>
      </c>
      <c r="H7066">
        <v>1</v>
      </c>
      <c r="I7066">
        <v>1</v>
      </c>
      <c r="J7066">
        <v>10</v>
      </c>
      <c r="K7066" s="194">
        <v>10</v>
      </c>
      <c r="L7066" t="s">
        <v>1083</v>
      </c>
      <c r="M7066" t="s">
        <v>1083</v>
      </c>
      <c r="N7066">
        <v>1262</v>
      </c>
      <c r="O7066" t="s">
        <v>7876</v>
      </c>
      <c r="P7066" t="s">
        <v>13941</v>
      </c>
      <c r="Q7066">
        <v>1.262</v>
      </c>
      <c r="R7066" s="117" t="s">
        <v>14594</v>
      </c>
      <c r="S7066" s="117" t="s">
        <v>14589</v>
      </c>
      <c r="T7066" t="s">
        <v>12136</v>
      </c>
      <c r="U7066" t="s">
        <v>10772</v>
      </c>
    </row>
    <row r="7067" spans="1:21">
      <c r="A7067" s="117" t="s">
        <v>14415</v>
      </c>
      <c r="B7067" t="s">
        <v>14590</v>
      </c>
      <c r="C7067" t="s">
        <v>14590</v>
      </c>
      <c r="D7067">
        <v>26</v>
      </c>
      <c r="E7067">
        <v>20</v>
      </c>
      <c r="F7067">
        <v>26</v>
      </c>
      <c r="G7067">
        <v>20</v>
      </c>
      <c r="H7067">
        <v>1</v>
      </c>
      <c r="I7067">
        <v>1</v>
      </c>
      <c r="J7067">
        <v>20</v>
      </c>
      <c r="K7067" s="194">
        <v>20</v>
      </c>
      <c r="L7067" t="s">
        <v>1083</v>
      </c>
      <c r="M7067" t="s">
        <v>1083</v>
      </c>
      <c r="N7067">
        <v>3037</v>
      </c>
      <c r="O7067" t="s">
        <v>7876</v>
      </c>
      <c r="P7067" t="s">
        <v>8971</v>
      </c>
      <c r="Q7067">
        <v>3.0369999999999999</v>
      </c>
      <c r="R7067" s="117" t="s">
        <v>14595</v>
      </c>
      <c r="S7067" s="117" t="s">
        <v>14596</v>
      </c>
      <c r="T7067" t="s">
        <v>17448</v>
      </c>
      <c r="U7067" t="s">
        <v>10772</v>
      </c>
    </row>
    <row r="7068" spans="1:21">
      <c r="A7068" s="117" t="s">
        <v>14416</v>
      </c>
      <c r="B7068" t="s">
        <v>14590</v>
      </c>
      <c r="C7068" t="s">
        <v>14590</v>
      </c>
      <c r="D7068">
        <v>82</v>
      </c>
      <c r="E7068">
        <v>76</v>
      </c>
      <c r="F7068">
        <v>82</v>
      </c>
      <c r="G7068">
        <v>76</v>
      </c>
      <c r="H7068">
        <v>1</v>
      </c>
      <c r="I7068">
        <v>1</v>
      </c>
      <c r="J7068">
        <v>20</v>
      </c>
      <c r="K7068" s="194">
        <v>20</v>
      </c>
      <c r="L7068" t="s">
        <v>1083</v>
      </c>
      <c r="M7068" t="s">
        <v>1083</v>
      </c>
      <c r="N7068">
        <v>5950</v>
      </c>
      <c r="O7068" t="s">
        <v>7876</v>
      </c>
      <c r="P7068" t="s">
        <v>18329</v>
      </c>
      <c r="Q7068">
        <v>5.95</v>
      </c>
      <c r="R7068" s="117" t="s">
        <v>14595</v>
      </c>
      <c r="S7068" s="117" t="s">
        <v>14596</v>
      </c>
      <c r="T7068" t="s">
        <v>17448</v>
      </c>
      <c r="U7068" t="s">
        <v>10772</v>
      </c>
    </row>
    <row r="7069" spans="1:21">
      <c r="A7069" s="117" t="s">
        <v>3658</v>
      </c>
      <c r="B7069" t="s">
        <v>14590</v>
      </c>
      <c r="C7069" t="s">
        <v>14590</v>
      </c>
      <c r="D7069">
        <v>40</v>
      </c>
      <c r="E7069">
        <v>34</v>
      </c>
      <c r="F7069">
        <v>40</v>
      </c>
      <c r="G7069">
        <v>34</v>
      </c>
      <c r="H7069">
        <v>1</v>
      </c>
      <c r="I7069">
        <v>1</v>
      </c>
      <c r="J7069">
        <v>999999</v>
      </c>
      <c r="K7069" s="194">
        <v>999999</v>
      </c>
      <c r="L7069" t="s">
        <v>1100</v>
      </c>
      <c r="M7069" t="s">
        <v>1100</v>
      </c>
      <c r="N7069">
        <v>774</v>
      </c>
      <c r="O7069" t="s">
        <v>7876</v>
      </c>
      <c r="P7069" t="s">
        <v>8967</v>
      </c>
      <c r="Q7069">
        <v>0.77400000000000002</v>
      </c>
      <c r="R7069" s="117" t="s">
        <v>14594</v>
      </c>
      <c r="S7069" s="117" t="s">
        <v>14589</v>
      </c>
      <c r="T7069" t="s">
        <v>12136</v>
      </c>
      <c r="U7069" t="s">
        <v>10772</v>
      </c>
    </row>
    <row r="7070" spans="1:21">
      <c r="A7070" s="117" t="s">
        <v>22693</v>
      </c>
      <c r="B7070" t="s">
        <v>14590</v>
      </c>
      <c r="C7070" t="s">
        <v>14590</v>
      </c>
      <c r="D7070">
        <v>40</v>
      </c>
      <c r="E7070">
        <v>34</v>
      </c>
      <c r="F7070">
        <v>40</v>
      </c>
      <c r="G7070">
        <v>34</v>
      </c>
      <c r="H7070">
        <v>1</v>
      </c>
      <c r="I7070">
        <v>1</v>
      </c>
      <c r="J7070">
        <v>999999</v>
      </c>
      <c r="K7070" s="194">
        <v>999999</v>
      </c>
      <c r="L7070" t="s">
        <v>1100</v>
      </c>
      <c r="M7070" t="s">
        <v>1100</v>
      </c>
      <c r="N7070">
        <v>774</v>
      </c>
      <c r="O7070" t="s">
        <v>7876</v>
      </c>
      <c r="P7070" t="s">
        <v>22694</v>
      </c>
      <c r="Q7070">
        <v>0.77400000000000002</v>
      </c>
      <c r="R7070" s="117" t="s">
        <v>14594</v>
      </c>
      <c r="S7070" s="117" t="s">
        <v>14589</v>
      </c>
      <c r="T7070" t="s">
        <v>12136</v>
      </c>
      <c r="U7070" t="s">
        <v>10772</v>
      </c>
    </row>
    <row r="7071" spans="1:21">
      <c r="A7071" s="117" t="s">
        <v>3659</v>
      </c>
      <c r="B7071" t="s">
        <v>14590</v>
      </c>
      <c r="C7071" t="s">
        <v>14590</v>
      </c>
      <c r="D7071">
        <v>25</v>
      </c>
      <c r="E7071">
        <v>19</v>
      </c>
      <c r="F7071">
        <v>25</v>
      </c>
      <c r="G7071">
        <v>19</v>
      </c>
      <c r="H7071">
        <v>1</v>
      </c>
      <c r="I7071">
        <v>1</v>
      </c>
      <c r="J7071">
        <v>14</v>
      </c>
      <c r="K7071" s="194">
        <v>14</v>
      </c>
      <c r="L7071" t="s">
        <v>1100</v>
      </c>
      <c r="M7071" t="s">
        <v>1100</v>
      </c>
      <c r="N7071">
        <v>1064</v>
      </c>
      <c r="O7071" t="s">
        <v>7876</v>
      </c>
      <c r="P7071" t="s">
        <v>18330</v>
      </c>
      <c r="Q7071">
        <v>1.0640000000000001</v>
      </c>
      <c r="R7071" s="117" t="s">
        <v>14594</v>
      </c>
      <c r="S7071" s="117" t="s">
        <v>14589</v>
      </c>
      <c r="T7071" t="s">
        <v>12136</v>
      </c>
      <c r="U7071" t="s">
        <v>10772</v>
      </c>
    </row>
    <row r="7072" spans="1:21">
      <c r="A7072" s="117" t="s">
        <v>3660</v>
      </c>
      <c r="B7072" t="s">
        <v>14590</v>
      </c>
      <c r="C7072" t="s">
        <v>14590</v>
      </c>
      <c r="D7072">
        <v>25</v>
      </c>
      <c r="E7072">
        <v>19</v>
      </c>
      <c r="F7072">
        <v>25</v>
      </c>
      <c r="G7072">
        <v>19</v>
      </c>
      <c r="H7072">
        <v>1</v>
      </c>
      <c r="I7072">
        <v>1</v>
      </c>
      <c r="J7072">
        <v>40</v>
      </c>
      <c r="K7072" s="194">
        <v>40</v>
      </c>
      <c r="L7072" t="s">
        <v>1100</v>
      </c>
      <c r="M7072" t="s">
        <v>1100</v>
      </c>
      <c r="N7072">
        <v>1121</v>
      </c>
      <c r="O7072" t="s">
        <v>7876</v>
      </c>
      <c r="P7072" t="s">
        <v>8968</v>
      </c>
      <c r="Q7072">
        <v>1.121</v>
      </c>
      <c r="R7072" s="117" t="s">
        <v>14594</v>
      </c>
      <c r="S7072" s="117" t="s">
        <v>14589</v>
      </c>
      <c r="T7072" t="s">
        <v>12136</v>
      </c>
      <c r="U7072" t="s">
        <v>10772</v>
      </c>
    </row>
    <row r="7073" spans="1:21">
      <c r="A7073" s="117" t="s">
        <v>22695</v>
      </c>
      <c r="B7073" t="s">
        <v>14590</v>
      </c>
      <c r="C7073" t="s">
        <v>14590</v>
      </c>
      <c r="D7073">
        <v>40</v>
      </c>
      <c r="E7073">
        <v>34</v>
      </c>
      <c r="F7073">
        <v>40</v>
      </c>
      <c r="G7073">
        <v>34</v>
      </c>
      <c r="H7073">
        <v>1</v>
      </c>
      <c r="I7073">
        <v>1</v>
      </c>
      <c r="J7073">
        <v>999999</v>
      </c>
      <c r="K7073" s="194">
        <v>999999</v>
      </c>
      <c r="L7073" t="s">
        <v>1100</v>
      </c>
      <c r="M7073" t="s">
        <v>1100</v>
      </c>
      <c r="N7073">
        <v>1144</v>
      </c>
      <c r="O7073" t="s">
        <v>7876</v>
      </c>
      <c r="P7073" t="s">
        <v>22696</v>
      </c>
      <c r="Q7073">
        <v>1.1439999999999999</v>
      </c>
      <c r="R7073" s="117" t="s">
        <v>14594</v>
      </c>
      <c r="S7073" s="117" t="s">
        <v>14589</v>
      </c>
      <c r="T7073" t="s">
        <v>12136</v>
      </c>
      <c r="U7073" t="s">
        <v>10772</v>
      </c>
    </row>
    <row r="7074" spans="1:21">
      <c r="A7074" s="117" t="s">
        <v>22697</v>
      </c>
      <c r="B7074" t="s">
        <v>14590</v>
      </c>
      <c r="C7074" t="s">
        <v>14590</v>
      </c>
      <c r="D7074">
        <v>40</v>
      </c>
      <c r="E7074">
        <v>34</v>
      </c>
      <c r="F7074">
        <v>40</v>
      </c>
      <c r="G7074">
        <v>34</v>
      </c>
      <c r="H7074">
        <v>1</v>
      </c>
      <c r="I7074">
        <v>1</v>
      </c>
      <c r="J7074">
        <v>999999</v>
      </c>
      <c r="K7074" s="194">
        <v>999999</v>
      </c>
      <c r="L7074" t="s">
        <v>1100</v>
      </c>
      <c r="M7074" t="s">
        <v>1100</v>
      </c>
      <c r="N7074">
        <v>1905</v>
      </c>
      <c r="O7074" t="s">
        <v>7876</v>
      </c>
      <c r="P7074" t="s">
        <v>22698</v>
      </c>
      <c r="Q7074">
        <v>1.905</v>
      </c>
      <c r="R7074" s="117" t="s">
        <v>14594</v>
      </c>
      <c r="S7074" s="117" t="s">
        <v>14589</v>
      </c>
      <c r="T7074" t="s">
        <v>12136</v>
      </c>
      <c r="U7074" t="s">
        <v>10772</v>
      </c>
    </row>
    <row r="7075" spans="1:21">
      <c r="A7075" s="117" t="s">
        <v>3661</v>
      </c>
      <c r="B7075" t="s">
        <v>14590</v>
      </c>
      <c r="C7075" t="s">
        <v>14590</v>
      </c>
      <c r="D7075">
        <v>25</v>
      </c>
      <c r="E7075">
        <v>19</v>
      </c>
      <c r="F7075">
        <v>25</v>
      </c>
      <c r="G7075">
        <v>19</v>
      </c>
      <c r="H7075">
        <v>1</v>
      </c>
      <c r="I7075">
        <v>1</v>
      </c>
      <c r="J7075">
        <v>22</v>
      </c>
      <c r="K7075" s="194">
        <v>22</v>
      </c>
      <c r="L7075" t="s">
        <v>1100</v>
      </c>
      <c r="M7075" t="s">
        <v>1100</v>
      </c>
      <c r="N7075">
        <v>1575</v>
      </c>
      <c r="O7075" t="s">
        <v>7876</v>
      </c>
      <c r="P7075" t="s">
        <v>8969</v>
      </c>
      <c r="Q7075">
        <v>1.575</v>
      </c>
      <c r="R7075" s="117" t="s">
        <v>14594</v>
      </c>
      <c r="S7075" s="117" t="s">
        <v>14589</v>
      </c>
      <c r="T7075" t="s">
        <v>12136</v>
      </c>
      <c r="U7075" t="s">
        <v>10772</v>
      </c>
    </row>
    <row r="7076" spans="1:21">
      <c r="A7076" s="117" t="s">
        <v>3662</v>
      </c>
      <c r="B7076" t="s">
        <v>14590</v>
      </c>
      <c r="C7076" t="s">
        <v>14590</v>
      </c>
      <c r="D7076">
        <v>25</v>
      </c>
      <c r="E7076">
        <v>19</v>
      </c>
      <c r="F7076">
        <v>25</v>
      </c>
      <c r="G7076">
        <v>19</v>
      </c>
      <c r="H7076">
        <v>1</v>
      </c>
      <c r="I7076">
        <v>1</v>
      </c>
      <c r="J7076">
        <v>37</v>
      </c>
      <c r="K7076" s="194">
        <v>37</v>
      </c>
      <c r="L7076" t="s">
        <v>1100</v>
      </c>
      <c r="M7076" t="s">
        <v>1100</v>
      </c>
      <c r="N7076">
        <v>1580</v>
      </c>
      <c r="O7076" t="s">
        <v>7876</v>
      </c>
      <c r="P7076" t="s">
        <v>8970</v>
      </c>
      <c r="Q7076">
        <v>1.58</v>
      </c>
      <c r="R7076" s="117" t="s">
        <v>14594</v>
      </c>
      <c r="S7076" s="117" t="s">
        <v>14589</v>
      </c>
      <c r="T7076" t="s">
        <v>12136</v>
      </c>
      <c r="U7076" t="s">
        <v>10772</v>
      </c>
    </row>
    <row r="7077" spans="1:21">
      <c r="A7077" s="117" t="s">
        <v>3663</v>
      </c>
      <c r="B7077" t="s">
        <v>14590</v>
      </c>
      <c r="C7077" t="s">
        <v>14590</v>
      </c>
      <c r="D7077">
        <v>25</v>
      </c>
      <c r="E7077">
        <v>19</v>
      </c>
      <c r="F7077">
        <v>25</v>
      </c>
      <c r="G7077">
        <v>19</v>
      </c>
      <c r="H7077">
        <v>1</v>
      </c>
      <c r="I7077">
        <v>1</v>
      </c>
      <c r="J7077">
        <v>69</v>
      </c>
      <c r="K7077" s="194">
        <v>69</v>
      </c>
      <c r="L7077" t="s">
        <v>1100</v>
      </c>
      <c r="M7077" t="s">
        <v>1100</v>
      </c>
      <c r="N7077">
        <v>2856</v>
      </c>
      <c r="O7077" t="s">
        <v>7876</v>
      </c>
      <c r="P7077" t="s">
        <v>18331</v>
      </c>
      <c r="Q7077">
        <v>2.8559999999999999</v>
      </c>
      <c r="R7077" s="117" t="s">
        <v>16080</v>
      </c>
      <c r="S7077" s="117" t="s">
        <v>14589</v>
      </c>
      <c r="T7077" t="s">
        <v>12136</v>
      </c>
      <c r="U7077" t="s">
        <v>10772</v>
      </c>
    </row>
    <row r="7078" spans="1:21">
      <c r="A7078" s="117" t="s">
        <v>3664</v>
      </c>
      <c r="B7078" t="s">
        <v>14590</v>
      </c>
      <c r="C7078" t="s">
        <v>14590</v>
      </c>
      <c r="D7078">
        <v>25</v>
      </c>
      <c r="E7078">
        <v>19</v>
      </c>
      <c r="F7078">
        <v>25</v>
      </c>
      <c r="G7078">
        <v>19</v>
      </c>
      <c r="H7078">
        <v>1</v>
      </c>
      <c r="I7078">
        <v>1</v>
      </c>
      <c r="J7078">
        <v>2</v>
      </c>
      <c r="K7078" s="194">
        <v>2</v>
      </c>
      <c r="L7078" t="s">
        <v>1100</v>
      </c>
      <c r="M7078" t="s">
        <v>1100</v>
      </c>
      <c r="N7078">
        <v>3600</v>
      </c>
      <c r="O7078" t="s">
        <v>7876</v>
      </c>
      <c r="P7078" t="s">
        <v>18332</v>
      </c>
      <c r="Q7078">
        <v>3.6</v>
      </c>
      <c r="R7078" s="117" t="s">
        <v>14594</v>
      </c>
      <c r="S7078" s="117" t="s">
        <v>14589</v>
      </c>
      <c r="T7078" t="s">
        <v>12136</v>
      </c>
      <c r="U7078" t="s">
        <v>10772</v>
      </c>
    </row>
    <row r="7079" spans="1:21">
      <c r="A7079" s="117" t="s">
        <v>3665</v>
      </c>
      <c r="B7079" t="s">
        <v>14590</v>
      </c>
      <c r="C7079" t="s">
        <v>14590</v>
      </c>
      <c r="D7079">
        <v>25</v>
      </c>
      <c r="E7079">
        <v>19</v>
      </c>
      <c r="F7079">
        <v>25</v>
      </c>
      <c r="G7079">
        <v>19</v>
      </c>
      <c r="H7079">
        <v>1</v>
      </c>
      <c r="I7079">
        <v>1</v>
      </c>
      <c r="J7079">
        <v>19</v>
      </c>
      <c r="K7079" s="194">
        <v>19</v>
      </c>
      <c r="L7079" t="s">
        <v>1100</v>
      </c>
      <c r="M7079" t="s">
        <v>1100</v>
      </c>
      <c r="N7079">
        <v>3240</v>
      </c>
      <c r="O7079" t="s">
        <v>7876</v>
      </c>
      <c r="P7079" t="s">
        <v>8972</v>
      </c>
      <c r="Q7079">
        <v>3.24</v>
      </c>
      <c r="R7079" s="117" t="s">
        <v>14594</v>
      </c>
      <c r="S7079" s="117" t="s">
        <v>14589</v>
      </c>
      <c r="T7079" t="s">
        <v>12136</v>
      </c>
      <c r="U7079" t="s">
        <v>10772</v>
      </c>
    </row>
    <row r="7080" spans="1:21">
      <c r="A7080" s="117" t="s">
        <v>3666</v>
      </c>
      <c r="B7080" t="s">
        <v>14590</v>
      </c>
      <c r="C7080" t="s">
        <v>14590</v>
      </c>
      <c r="D7080">
        <v>40</v>
      </c>
      <c r="E7080">
        <v>34</v>
      </c>
      <c r="F7080">
        <v>40</v>
      </c>
      <c r="G7080">
        <v>34</v>
      </c>
      <c r="H7080">
        <v>1</v>
      </c>
      <c r="I7080">
        <v>1</v>
      </c>
      <c r="J7080">
        <v>999999</v>
      </c>
      <c r="K7080" s="194">
        <v>999999</v>
      </c>
      <c r="L7080" t="s">
        <v>1100</v>
      </c>
      <c r="M7080" t="s">
        <v>1100</v>
      </c>
      <c r="N7080">
        <v>5008</v>
      </c>
      <c r="O7080" t="s">
        <v>7876</v>
      </c>
      <c r="P7080" t="s">
        <v>8973</v>
      </c>
      <c r="Q7080">
        <v>5.008</v>
      </c>
      <c r="R7080" s="117" t="s">
        <v>14594</v>
      </c>
      <c r="S7080" s="117" t="s">
        <v>14589</v>
      </c>
      <c r="T7080" t="s">
        <v>12136</v>
      </c>
      <c r="U7080" t="s">
        <v>10772</v>
      </c>
    </row>
    <row r="7081" spans="1:21">
      <c r="A7081" s="117" t="s">
        <v>3667</v>
      </c>
      <c r="B7081" t="s">
        <v>14590</v>
      </c>
      <c r="C7081" t="s">
        <v>14590</v>
      </c>
      <c r="D7081">
        <v>75</v>
      </c>
      <c r="E7081">
        <v>69</v>
      </c>
      <c r="F7081">
        <v>75</v>
      </c>
      <c r="G7081">
        <v>69</v>
      </c>
      <c r="H7081">
        <v>1</v>
      </c>
      <c r="I7081">
        <v>1</v>
      </c>
      <c r="J7081">
        <v>162</v>
      </c>
      <c r="K7081" s="194">
        <v>162</v>
      </c>
      <c r="L7081" t="s">
        <v>1083</v>
      </c>
      <c r="M7081" t="s">
        <v>1083</v>
      </c>
      <c r="N7081">
        <v>881</v>
      </c>
      <c r="O7081" t="s">
        <v>7876</v>
      </c>
      <c r="P7081" t="s">
        <v>8974</v>
      </c>
      <c r="Q7081">
        <v>0.88100000000000001</v>
      </c>
      <c r="R7081" s="117" t="s">
        <v>14594</v>
      </c>
      <c r="S7081" s="117" t="s">
        <v>14589</v>
      </c>
      <c r="T7081" t="s">
        <v>12136</v>
      </c>
      <c r="U7081" t="s">
        <v>10773</v>
      </c>
    </row>
    <row r="7082" spans="1:21">
      <c r="A7082" s="117" t="s">
        <v>1001</v>
      </c>
      <c r="B7082" t="s">
        <v>14590</v>
      </c>
      <c r="C7082" t="s">
        <v>14590</v>
      </c>
      <c r="D7082">
        <v>75</v>
      </c>
      <c r="E7082">
        <v>69</v>
      </c>
      <c r="F7082">
        <v>75</v>
      </c>
      <c r="G7082">
        <v>69</v>
      </c>
      <c r="H7082">
        <v>1</v>
      </c>
      <c r="I7082">
        <v>1</v>
      </c>
      <c r="J7082">
        <v>205</v>
      </c>
      <c r="K7082" s="194">
        <v>205</v>
      </c>
      <c r="L7082" t="s">
        <v>1083</v>
      </c>
      <c r="M7082" t="s">
        <v>1083</v>
      </c>
      <c r="N7082">
        <v>910</v>
      </c>
      <c r="O7082" t="s">
        <v>7876</v>
      </c>
      <c r="P7082" t="s">
        <v>8975</v>
      </c>
      <c r="Q7082">
        <v>0.91</v>
      </c>
      <c r="R7082" s="117" t="s">
        <v>14594</v>
      </c>
      <c r="S7082" s="117" t="s">
        <v>14589</v>
      </c>
      <c r="T7082" t="s">
        <v>12136</v>
      </c>
      <c r="U7082" t="s">
        <v>10772</v>
      </c>
    </row>
    <row r="7083" spans="1:21">
      <c r="A7083" s="117" t="s">
        <v>3668</v>
      </c>
      <c r="B7083" t="s">
        <v>14590</v>
      </c>
      <c r="C7083" t="s">
        <v>14590</v>
      </c>
      <c r="D7083">
        <v>75</v>
      </c>
      <c r="E7083">
        <v>69</v>
      </c>
      <c r="F7083">
        <v>75</v>
      </c>
      <c r="G7083">
        <v>69</v>
      </c>
      <c r="H7083">
        <v>1</v>
      </c>
      <c r="I7083">
        <v>1</v>
      </c>
      <c r="J7083">
        <v>25</v>
      </c>
      <c r="K7083" s="194">
        <v>25</v>
      </c>
      <c r="L7083" t="s">
        <v>1083</v>
      </c>
      <c r="M7083" t="s">
        <v>1083</v>
      </c>
      <c r="N7083">
        <v>1400</v>
      </c>
      <c r="O7083" t="s">
        <v>7876</v>
      </c>
      <c r="P7083" t="s">
        <v>8976</v>
      </c>
      <c r="Q7083">
        <v>1.4</v>
      </c>
      <c r="R7083" s="117" t="s">
        <v>14594</v>
      </c>
      <c r="S7083" s="117" t="s">
        <v>14589</v>
      </c>
      <c r="T7083" t="s">
        <v>12136</v>
      </c>
      <c r="U7083" t="s">
        <v>10772</v>
      </c>
    </row>
    <row r="7084" spans="1:21">
      <c r="A7084" s="117" t="s">
        <v>1002</v>
      </c>
      <c r="B7084" t="s">
        <v>14590</v>
      </c>
      <c r="C7084" t="s">
        <v>14590</v>
      </c>
      <c r="D7084">
        <v>75</v>
      </c>
      <c r="E7084">
        <v>69</v>
      </c>
      <c r="F7084">
        <v>75</v>
      </c>
      <c r="G7084">
        <v>69</v>
      </c>
      <c r="H7084">
        <v>1</v>
      </c>
      <c r="I7084">
        <v>1</v>
      </c>
      <c r="J7084">
        <v>79</v>
      </c>
      <c r="K7084" s="194">
        <v>79</v>
      </c>
      <c r="L7084" t="s">
        <v>1083</v>
      </c>
      <c r="M7084" t="s">
        <v>1083</v>
      </c>
      <c r="N7084">
        <v>1484</v>
      </c>
      <c r="O7084" t="s">
        <v>7876</v>
      </c>
      <c r="P7084" t="s">
        <v>8976</v>
      </c>
      <c r="Q7084">
        <v>1.484</v>
      </c>
      <c r="R7084" s="117" t="s">
        <v>14594</v>
      </c>
      <c r="S7084" s="117" t="s">
        <v>14589</v>
      </c>
      <c r="T7084" t="s">
        <v>12136</v>
      </c>
      <c r="U7084" t="s">
        <v>10772</v>
      </c>
    </row>
    <row r="7085" spans="1:21">
      <c r="A7085" s="117" t="s">
        <v>10830</v>
      </c>
      <c r="B7085" t="s">
        <v>14590</v>
      </c>
      <c r="C7085" t="s">
        <v>14590</v>
      </c>
      <c r="D7085">
        <v>45</v>
      </c>
      <c r="E7085">
        <v>39</v>
      </c>
      <c r="F7085">
        <v>45</v>
      </c>
      <c r="G7085">
        <v>39</v>
      </c>
      <c r="H7085">
        <v>1</v>
      </c>
      <c r="I7085">
        <v>1</v>
      </c>
      <c r="J7085">
        <v>999999</v>
      </c>
      <c r="K7085" s="194">
        <v>999999</v>
      </c>
      <c r="L7085" t="s">
        <v>1079</v>
      </c>
      <c r="M7085" t="s">
        <v>1079</v>
      </c>
      <c r="N7085">
        <v>53</v>
      </c>
      <c r="O7085" t="s">
        <v>7876</v>
      </c>
      <c r="P7085" t="s">
        <v>15195</v>
      </c>
      <c r="Q7085">
        <v>5.2999999999999999E-2</v>
      </c>
      <c r="R7085" s="117" t="s">
        <v>14743</v>
      </c>
      <c r="S7085" s="117" t="s">
        <v>14589</v>
      </c>
      <c r="T7085" t="s">
        <v>12136</v>
      </c>
      <c r="U7085" t="s">
        <v>10772</v>
      </c>
    </row>
    <row r="7086" spans="1:21">
      <c r="A7086" s="117" t="s">
        <v>10831</v>
      </c>
      <c r="B7086" t="s">
        <v>14590</v>
      </c>
      <c r="C7086" t="s">
        <v>14590</v>
      </c>
      <c r="D7086">
        <v>31</v>
      </c>
      <c r="E7086">
        <v>25</v>
      </c>
      <c r="F7086">
        <v>31</v>
      </c>
      <c r="G7086">
        <v>25</v>
      </c>
      <c r="H7086">
        <v>1</v>
      </c>
      <c r="I7086">
        <v>1</v>
      </c>
      <c r="J7086">
        <v>999999</v>
      </c>
      <c r="K7086" s="194">
        <v>999999</v>
      </c>
      <c r="L7086" t="s">
        <v>1079</v>
      </c>
      <c r="M7086" t="s">
        <v>1079</v>
      </c>
      <c r="N7086">
        <v>55</v>
      </c>
      <c r="O7086" t="s">
        <v>7876</v>
      </c>
      <c r="P7086" t="s">
        <v>10903</v>
      </c>
      <c r="Q7086">
        <v>5.5E-2</v>
      </c>
      <c r="R7086" s="117" t="s">
        <v>14595</v>
      </c>
      <c r="S7086" s="117" t="s">
        <v>14596</v>
      </c>
      <c r="T7086" t="s">
        <v>17448</v>
      </c>
      <c r="U7086" t="s">
        <v>10772</v>
      </c>
    </row>
    <row r="7087" spans="1:21">
      <c r="A7087" s="117" t="s">
        <v>10832</v>
      </c>
      <c r="B7087" t="s">
        <v>14590</v>
      </c>
      <c r="C7087" t="s">
        <v>14590</v>
      </c>
      <c r="D7087">
        <v>31</v>
      </c>
      <c r="E7087">
        <v>25</v>
      </c>
      <c r="F7087">
        <v>31</v>
      </c>
      <c r="G7087">
        <v>25</v>
      </c>
      <c r="H7087">
        <v>1</v>
      </c>
      <c r="I7087">
        <v>1</v>
      </c>
      <c r="J7087">
        <v>999999</v>
      </c>
      <c r="K7087" s="194">
        <v>999999</v>
      </c>
      <c r="L7087" t="s">
        <v>1079</v>
      </c>
      <c r="M7087" t="s">
        <v>1079</v>
      </c>
      <c r="N7087">
        <v>55</v>
      </c>
      <c r="O7087" t="s">
        <v>7876</v>
      </c>
      <c r="P7087" t="s">
        <v>10903</v>
      </c>
      <c r="Q7087">
        <v>5.5E-2</v>
      </c>
      <c r="R7087" s="117" t="s">
        <v>14595</v>
      </c>
      <c r="S7087" s="117" t="s">
        <v>14596</v>
      </c>
      <c r="T7087" t="s">
        <v>17448</v>
      </c>
      <c r="U7087" t="s">
        <v>10772</v>
      </c>
    </row>
    <row r="7088" spans="1:21">
      <c r="A7088" s="117" t="s">
        <v>19091</v>
      </c>
      <c r="B7088" t="s">
        <v>14590</v>
      </c>
      <c r="C7088" t="s">
        <v>14590</v>
      </c>
      <c r="D7088">
        <v>31</v>
      </c>
      <c r="E7088">
        <v>25</v>
      </c>
      <c r="F7088">
        <v>31</v>
      </c>
      <c r="G7088">
        <v>25</v>
      </c>
      <c r="H7088">
        <v>1</v>
      </c>
      <c r="I7088">
        <v>1</v>
      </c>
      <c r="J7088">
        <v>999999</v>
      </c>
      <c r="K7088" s="194">
        <v>999999</v>
      </c>
      <c r="L7088" t="s">
        <v>1079</v>
      </c>
      <c r="M7088" t="s">
        <v>1079</v>
      </c>
      <c r="N7088">
        <v>55</v>
      </c>
      <c r="O7088" t="s">
        <v>7876</v>
      </c>
      <c r="P7088" t="s">
        <v>13876</v>
      </c>
      <c r="Q7088">
        <v>5.5E-2</v>
      </c>
      <c r="R7088" s="117" t="s">
        <v>14595</v>
      </c>
      <c r="S7088" s="117" t="s">
        <v>14596</v>
      </c>
      <c r="T7088" t="s">
        <v>17448</v>
      </c>
      <c r="U7088" t="s">
        <v>10772</v>
      </c>
    </row>
    <row r="7089" spans="1:21">
      <c r="A7089" s="117" t="s">
        <v>16560</v>
      </c>
      <c r="B7089" t="s">
        <v>14590</v>
      </c>
      <c r="C7089" t="s">
        <v>14590</v>
      </c>
      <c r="D7089">
        <v>25</v>
      </c>
      <c r="E7089">
        <v>19</v>
      </c>
      <c r="F7089">
        <v>25</v>
      </c>
      <c r="G7089">
        <v>19</v>
      </c>
      <c r="H7089">
        <v>1</v>
      </c>
      <c r="I7089">
        <v>1</v>
      </c>
      <c r="J7089">
        <v>6</v>
      </c>
      <c r="K7089" s="194">
        <v>6</v>
      </c>
      <c r="L7089" t="s">
        <v>1083</v>
      </c>
      <c r="M7089" t="s">
        <v>1083</v>
      </c>
      <c r="N7089">
        <v>363</v>
      </c>
      <c r="O7089" t="s">
        <v>7876</v>
      </c>
      <c r="P7089" t="s">
        <v>16561</v>
      </c>
      <c r="Q7089">
        <v>0.36299999999999999</v>
      </c>
      <c r="R7089" s="117" t="s">
        <v>14594</v>
      </c>
      <c r="S7089" s="117" t="s">
        <v>14589</v>
      </c>
      <c r="T7089" t="s">
        <v>12136</v>
      </c>
      <c r="U7089" t="s">
        <v>10772</v>
      </c>
    </row>
    <row r="7090" spans="1:21">
      <c r="A7090" s="117" t="s">
        <v>3669</v>
      </c>
      <c r="B7090" t="s">
        <v>14590</v>
      </c>
      <c r="C7090" t="s">
        <v>14590</v>
      </c>
      <c r="D7090">
        <v>25</v>
      </c>
      <c r="E7090">
        <v>19</v>
      </c>
      <c r="F7090">
        <v>25</v>
      </c>
      <c r="G7090">
        <v>19</v>
      </c>
      <c r="H7090">
        <v>1</v>
      </c>
      <c r="I7090">
        <v>1</v>
      </c>
      <c r="J7090">
        <v>8</v>
      </c>
      <c r="K7090" s="194">
        <v>8</v>
      </c>
      <c r="L7090" t="s">
        <v>1083</v>
      </c>
      <c r="M7090" t="s">
        <v>1083</v>
      </c>
      <c r="N7090">
        <v>660</v>
      </c>
      <c r="O7090" t="s">
        <v>7876</v>
      </c>
      <c r="P7090" t="s">
        <v>8977</v>
      </c>
      <c r="Q7090">
        <v>0.66</v>
      </c>
      <c r="R7090" s="117" t="s">
        <v>14594</v>
      </c>
      <c r="S7090" s="117" t="s">
        <v>14589</v>
      </c>
      <c r="T7090" t="s">
        <v>12136</v>
      </c>
      <c r="U7090" t="s">
        <v>10772</v>
      </c>
    </row>
    <row r="7091" spans="1:21">
      <c r="A7091" s="117" t="s">
        <v>21083</v>
      </c>
      <c r="B7091" t="s">
        <v>14590</v>
      </c>
      <c r="C7091" t="s">
        <v>14590</v>
      </c>
      <c r="D7091">
        <v>88</v>
      </c>
      <c r="E7091">
        <v>82</v>
      </c>
      <c r="F7091">
        <v>88</v>
      </c>
      <c r="G7091">
        <v>82</v>
      </c>
      <c r="H7091">
        <v>1</v>
      </c>
      <c r="I7091">
        <v>1</v>
      </c>
      <c r="J7091">
        <v>10</v>
      </c>
      <c r="K7091" s="194">
        <v>10</v>
      </c>
      <c r="L7091" t="s">
        <v>1083</v>
      </c>
      <c r="M7091" t="s">
        <v>1083</v>
      </c>
      <c r="N7091">
        <v>447</v>
      </c>
      <c r="O7091" t="s">
        <v>7876</v>
      </c>
      <c r="P7091" t="s">
        <v>21084</v>
      </c>
      <c r="Q7091">
        <v>0.44700000000000001</v>
      </c>
      <c r="R7091" s="117" t="s">
        <v>14743</v>
      </c>
      <c r="S7091" s="117" t="s">
        <v>14589</v>
      </c>
      <c r="T7091" t="s">
        <v>12136</v>
      </c>
      <c r="U7091" t="s">
        <v>10772</v>
      </c>
    </row>
    <row r="7092" spans="1:21">
      <c r="A7092" s="117" t="s">
        <v>21085</v>
      </c>
      <c r="B7092" t="s">
        <v>14590</v>
      </c>
      <c r="C7092" t="s">
        <v>14590</v>
      </c>
      <c r="D7092">
        <v>88</v>
      </c>
      <c r="E7092">
        <v>82</v>
      </c>
      <c r="F7092">
        <v>88</v>
      </c>
      <c r="G7092">
        <v>82</v>
      </c>
      <c r="H7092">
        <v>1</v>
      </c>
      <c r="I7092">
        <v>1</v>
      </c>
      <c r="J7092">
        <v>14</v>
      </c>
      <c r="K7092" s="194">
        <v>14</v>
      </c>
      <c r="L7092" t="s">
        <v>1083</v>
      </c>
      <c r="M7092" t="s">
        <v>1083</v>
      </c>
      <c r="N7092">
        <v>1028</v>
      </c>
      <c r="O7092" t="s">
        <v>7876</v>
      </c>
      <c r="P7092" t="s">
        <v>21086</v>
      </c>
      <c r="Q7092">
        <v>1.028</v>
      </c>
      <c r="R7092" s="117" t="s">
        <v>14743</v>
      </c>
      <c r="S7092" s="117" t="s">
        <v>14589</v>
      </c>
      <c r="T7092" t="s">
        <v>12136</v>
      </c>
      <c r="U7092" t="s">
        <v>10772</v>
      </c>
    </row>
    <row r="7093" spans="1:21">
      <c r="A7093" s="117" t="s">
        <v>21087</v>
      </c>
      <c r="B7093" t="s">
        <v>14590</v>
      </c>
      <c r="C7093" t="s">
        <v>14590</v>
      </c>
      <c r="D7093">
        <v>88</v>
      </c>
      <c r="E7093">
        <v>82</v>
      </c>
      <c r="F7093">
        <v>88</v>
      </c>
      <c r="G7093">
        <v>82</v>
      </c>
      <c r="H7093">
        <v>1</v>
      </c>
      <c r="I7093">
        <v>1</v>
      </c>
      <c r="J7093">
        <v>11</v>
      </c>
      <c r="K7093" s="194">
        <v>11</v>
      </c>
      <c r="L7093" t="s">
        <v>1083</v>
      </c>
      <c r="M7093" t="s">
        <v>1083</v>
      </c>
      <c r="N7093">
        <v>1810</v>
      </c>
      <c r="O7093" t="s">
        <v>7876</v>
      </c>
      <c r="P7093" t="s">
        <v>21088</v>
      </c>
      <c r="Q7093">
        <v>1.81</v>
      </c>
      <c r="R7093" s="117" t="s">
        <v>14743</v>
      </c>
      <c r="S7093" s="117" t="s">
        <v>14589</v>
      </c>
      <c r="T7093" t="s">
        <v>12136</v>
      </c>
      <c r="U7093" t="s">
        <v>10772</v>
      </c>
    </row>
    <row r="7094" spans="1:21">
      <c r="A7094" s="117" t="s">
        <v>21089</v>
      </c>
      <c r="B7094" t="s">
        <v>14590</v>
      </c>
      <c r="C7094" t="s">
        <v>14590</v>
      </c>
      <c r="D7094">
        <v>88</v>
      </c>
      <c r="E7094">
        <v>82</v>
      </c>
      <c r="F7094">
        <v>88</v>
      </c>
      <c r="G7094">
        <v>82</v>
      </c>
      <c r="H7094">
        <v>1</v>
      </c>
      <c r="I7094">
        <v>1</v>
      </c>
      <c r="J7094">
        <v>2</v>
      </c>
      <c r="K7094" s="194">
        <v>2</v>
      </c>
      <c r="L7094" t="s">
        <v>1083</v>
      </c>
      <c r="M7094" t="s">
        <v>1083</v>
      </c>
      <c r="N7094">
        <v>2335</v>
      </c>
      <c r="O7094" t="s">
        <v>7876</v>
      </c>
      <c r="P7094" t="s">
        <v>21090</v>
      </c>
      <c r="Q7094">
        <v>2.335</v>
      </c>
      <c r="R7094" s="117" t="s">
        <v>14743</v>
      </c>
      <c r="S7094" s="117" t="s">
        <v>14589</v>
      </c>
      <c r="T7094" t="s">
        <v>12136</v>
      </c>
      <c r="U7094" t="s">
        <v>10773</v>
      </c>
    </row>
    <row r="7095" spans="1:21">
      <c r="A7095" s="117" t="s">
        <v>21091</v>
      </c>
      <c r="B7095" t="s">
        <v>14590</v>
      </c>
      <c r="C7095" t="s">
        <v>14590</v>
      </c>
      <c r="D7095">
        <v>88</v>
      </c>
      <c r="E7095">
        <v>82</v>
      </c>
      <c r="F7095">
        <v>88</v>
      </c>
      <c r="G7095">
        <v>82</v>
      </c>
      <c r="H7095">
        <v>1</v>
      </c>
      <c r="I7095">
        <v>1</v>
      </c>
      <c r="J7095">
        <v>999999</v>
      </c>
      <c r="K7095" s="194">
        <v>999999</v>
      </c>
      <c r="L7095" t="s">
        <v>1083</v>
      </c>
      <c r="M7095" t="s">
        <v>1083</v>
      </c>
      <c r="N7095">
        <v>3385</v>
      </c>
      <c r="O7095" t="s">
        <v>7876</v>
      </c>
      <c r="P7095" t="s">
        <v>21092</v>
      </c>
      <c r="Q7095">
        <v>3.3849999999999998</v>
      </c>
      <c r="R7095" s="117" t="s">
        <v>14743</v>
      </c>
      <c r="S7095" s="117" t="s">
        <v>14589</v>
      </c>
      <c r="T7095" t="s">
        <v>12136</v>
      </c>
      <c r="U7095" t="s">
        <v>10773</v>
      </c>
    </row>
    <row r="7096" spans="1:21">
      <c r="A7096" s="117" t="s">
        <v>22699</v>
      </c>
      <c r="B7096" t="s">
        <v>14590</v>
      </c>
      <c r="C7096" t="s">
        <v>14590</v>
      </c>
      <c r="D7096">
        <v>52</v>
      </c>
      <c r="E7096">
        <v>46</v>
      </c>
      <c r="F7096">
        <v>52</v>
      </c>
      <c r="G7096">
        <v>46</v>
      </c>
      <c r="H7096">
        <v>1</v>
      </c>
      <c r="I7096">
        <v>1</v>
      </c>
      <c r="J7096">
        <v>48</v>
      </c>
      <c r="K7096" s="194">
        <v>38</v>
      </c>
      <c r="L7096" t="s">
        <v>1083</v>
      </c>
      <c r="M7096" t="s">
        <v>1083</v>
      </c>
      <c r="N7096">
        <v>360</v>
      </c>
      <c r="O7096" t="s">
        <v>7876</v>
      </c>
      <c r="P7096" t="s">
        <v>22700</v>
      </c>
      <c r="Q7096">
        <v>0.36</v>
      </c>
      <c r="R7096" s="117" t="s">
        <v>14594</v>
      </c>
      <c r="S7096" s="117" t="s">
        <v>14589</v>
      </c>
      <c r="T7096" t="s">
        <v>12136</v>
      </c>
      <c r="U7096" t="s">
        <v>10772</v>
      </c>
    </row>
    <row r="7097" spans="1:21">
      <c r="A7097" s="117" t="s">
        <v>3670</v>
      </c>
      <c r="B7097" t="s">
        <v>14590</v>
      </c>
      <c r="C7097" t="s">
        <v>14590</v>
      </c>
      <c r="D7097">
        <v>25</v>
      </c>
      <c r="E7097">
        <v>19</v>
      </c>
      <c r="F7097">
        <v>25</v>
      </c>
      <c r="G7097">
        <v>19</v>
      </c>
      <c r="H7097">
        <v>1</v>
      </c>
      <c r="I7097">
        <v>1</v>
      </c>
      <c r="J7097">
        <v>9</v>
      </c>
      <c r="K7097" s="194">
        <v>9</v>
      </c>
      <c r="L7097" t="s">
        <v>1083</v>
      </c>
      <c r="M7097" t="s">
        <v>1083</v>
      </c>
      <c r="N7097">
        <v>548.5</v>
      </c>
      <c r="O7097" t="s">
        <v>7876</v>
      </c>
      <c r="P7097" t="s">
        <v>8978</v>
      </c>
      <c r="Q7097">
        <v>0.54849999999999999</v>
      </c>
      <c r="R7097" s="117" t="s">
        <v>14594</v>
      </c>
      <c r="S7097" s="117" t="s">
        <v>14589</v>
      </c>
      <c r="T7097" t="s">
        <v>12136</v>
      </c>
      <c r="U7097" t="s">
        <v>10772</v>
      </c>
    </row>
    <row r="7098" spans="1:21">
      <c r="A7098" s="117" t="s">
        <v>3671</v>
      </c>
      <c r="B7098" t="s">
        <v>14590</v>
      </c>
      <c r="C7098" t="s">
        <v>14590</v>
      </c>
      <c r="D7098">
        <v>25</v>
      </c>
      <c r="E7098">
        <v>19</v>
      </c>
      <c r="F7098">
        <v>25</v>
      </c>
      <c r="G7098">
        <v>19</v>
      </c>
      <c r="H7098">
        <v>1</v>
      </c>
      <c r="I7098">
        <v>1</v>
      </c>
      <c r="J7098">
        <v>43</v>
      </c>
      <c r="K7098" s="194">
        <v>43</v>
      </c>
      <c r="L7098" t="s">
        <v>1083</v>
      </c>
      <c r="M7098" t="s">
        <v>1083</v>
      </c>
      <c r="N7098">
        <v>548.5</v>
      </c>
      <c r="O7098" t="s">
        <v>7876</v>
      </c>
      <c r="P7098" t="s">
        <v>8978</v>
      </c>
      <c r="Q7098">
        <v>0.54849999999999999</v>
      </c>
      <c r="R7098" s="117" t="s">
        <v>14594</v>
      </c>
      <c r="S7098" s="117" t="s">
        <v>14589</v>
      </c>
      <c r="T7098" t="s">
        <v>12136</v>
      </c>
      <c r="U7098" t="s">
        <v>10772</v>
      </c>
    </row>
    <row r="7099" spans="1:21">
      <c r="A7099" s="117" t="s">
        <v>3672</v>
      </c>
      <c r="B7099" t="s">
        <v>14590</v>
      </c>
      <c r="C7099" t="s">
        <v>14590</v>
      </c>
      <c r="D7099">
        <v>25</v>
      </c>
      <c r="E7099">
        <v>19</v>
      </c>
      <c r="F7099">
        <v>25</v>
      </c>
      <c r="G7099">
        <v>19</v>
      </c>
      <c r="H7099">
        <v>1</v>
      </c>
      <c r="I7099">
        <v>1</v>
      </c>
      <c r="J7099">
        <v>50</v>
      </c>
      <c r="K7099" s="194">
        <v>50</v>
      </c>
      <c r="L7099" t="s">
        <v>1083</v>
      </c>
      <c r="M7099" t="s">
        <v>1083</v>
      </c>
      <c r="N7099">
        <v>547.5</v>
      </c>
      <c r="O7099" t="s">
        <v>7876</v>
      </c>
      <c r="P7099" t="s">
        <v>8978</v>
      </c>
      <c r="Q7099">
        <v>0.54749999999999999</v>
      </c>
      <c r="R7099" s="117" t="s">
        <v>14594</v>
      </c>
      <c r="S7099" s="117" t="s">
        <v>14589</v>
      </c>
      <c r="T7099" t="s">
        <v>12136</v>
      </c>
      <c r="U7099" t="s">
        <v>10772</v>
      </c>
    </row>
    <row r="7100" spans="1:21">
      <c r="A7100" s="117" t="s">
        <v>3673</v>
      </c>
      <c r="B7100" t="s">
        <v>14590</v>
      </c>
      <c r="C7100" t="s">
        <v>14590</v>
      </c>
      <c r="D7100">
        <v>25</v>
      </c>
      <c r="E7100">
        <v>19</v>
      </c>
      <c r="F7100">
        <v>25</v>
      </c>
      <c r="G7100">
        <v>19</v>
      </c>
      <c r="H7100">
        <v>1</v>
      </c>
      <c r="I7100">
        <v>1</v>
      </c>
      <c r="J7100">
        <v>34</v>
      </c>
      <c r="K7100" s="194">
        <v>34</v>
      </c>
      <c r="L7100" t="s">
        <v>1083</v>
      </c>
      <c r="M7100" t="s">
        <v>1083</v>
      </c>
      <c r="N7100">
        <v>529</v>
      </c>
      <c r="O7100" t="s">
        <v>7876</v>
      </c>
      <c r="Q7100">
        <v>0.52900000000000003</v>
      </c>
      <c r="R7100" s="117" t="s">
        <v>14594</v>
      </c>
      <c r="S7100" s="117" t="s">
        <v>14589</v>
      </c>
      <c r="T7100" t="s">
        <v>12136</v>
      </c>
      <c r="U7100" t="s">
        <v>10772</v>
      </c>
    </row>
    <row r="7101" spans="1:21">
      <c r="A7101" s="117" t="s">
        <v>3674</v>
      </c>
      <c r="B7101" t="s">
        <v>14590</v>
      </c>
      <c r="C7101" t="s">
        <v>14590</v>
      </c>
      <c r="D7101">
        <v>25</v>
      </c>
      <c r="E7101">
        <v>19</v>
      </c>
      <c r="F7101">
        <v>25</v>
      </c>
      <c r="G7101">
        <v>19</v>
      </c>
      <c r="H7101">
        <v>1</v>
      </c>
      <c r="I7101">
        <v>1</v>
      </c>
      <c r="J7101">
        <v>111</v>
      </c>
      <c r="K7101" s="194">
        <v>111</v>
      </c>
      <c r="L7101" t="s">
        <v>1083</v>
      </c>
      <c r="M7101" t="s">
        <v>1083</v>
      </c>
      <c r="N7101">
        <v>865</v>
      </c>
      <c r="O7101" t="s">
        <v>7876</v>
      </c>
      <c r="P7101">
        <v>3595864114323</v>
      </c>
      <c r="Q7101">
        <v>0.86499999999999999</v>
      </c>
      <c r="R7101" s="117" t="s">
        <v>14594</v>
      </c>
      <c r="S7101" s="117" t="s">
        <v>14589</v>
      </c>
      <c r="T7101" t="s">
        <v>12136</v>
      </c>
      <c r="U7101" t="s">
        <v>10772</v>
      </c>
    </row>
    <row r="7102" spans="1:21">
      <c r="A7102" s="117" t="s">
        <v>18761</v>
      </c>
      <c r="B7102" t="s">
        <v>14590</v>
      </c>
      <c r="C7102" t="s">
        <v>14590</v>
      </c>
      <c r="D7102">
        <v>49</v>
      </c>
      <c r="E7102">
        <v>43</v>
      </c>
      <c r="F7102">
        <v>49</v>
      </c>
      <c r="G7102">
        <v>43</v>
      </c>
      <c r="H7102">
        <v>1</v>
      </c>
      <c r="I7102">
        <v>1</v>
      </c>
      <c r="J7102">
        <v>999999</v>
      </c>
      <c r="K7102" s="194">
        <v>999999</v>
      </c>
      <c r="L7102" t="s">
        <v>1111</v>
      </c>
      <c r="M7102" t="s">
        <v>1111</v>
      </c>
      <c r="N7102">
        <v>6</v>
      </c>
      <c r="O7102" t="s">
        <v>7876</v>
      </c>
      <c r="P7102" t="s">
        <v>18762</v>
      </c>
      <c r="Q7102">
        <v>6.0000000000000001E-3</v>
      </c>
      <c r="R7102" s="117" t="s">
        <v>16080</v>
      </c>
      <c r="S7102" s="117" t="s">
        <v>14589</v>
      </c>
      <c r="T7102" t="s">
        <v>12136</v>
      </c>
      <c r="U7102" t="s">
        <v>10772</v>
      </c>
    </row>
    <row r="7103" spans="1:21">
      <c r="A7103" s="117" t="s">
        <v>18763</v>
      </c>
      <c r="B7103" t="s">
        <v>14590</v>
      </c>
      <c r="C7103" t="s">
        <v>14590</v>
      </c>
      <c r="D7103">
        <v>49</v>
      </c>
      <c r="E7103">
        <v>43</v>
      </c>
      <c r="F7103">
        <v>49</v>
      </c>
      <c r="G7103">
        <v>43</v>
      </c>
      <c r="H7103">
        <v>1</v>
      </c>
      <c r="I7103">
        <v>1</v>
      </c>
      <c r="J7103">
        <v>999999</v>
      </c>
      <c r="K7103" s="194">
        <v>999999</v>
      </c>
      <c r="L7103" t="s">
        <v>1111</v>
      </c>
      <c r="M7103" t="s">
        <v>1111</v>
      </c>
      <c r="N7103">
        <v>20</v>
      </c>
      <c r="O7103" t="s">
        <v>7876</v>
      </c>
      <c r="P7103" t="s">
        <v>18650</v>
      </c>
      <c r="Q7103">
        <v>0.02</v>
      </c>
      <c r="R7103" s="117" t="s">
        <v>16080</v>
      </c>
      <c r="S7103" s="117" t="s">
        <v>14589</v>
      </c>
      <c r="T7103" t="s">
        <v>12136</v>
      </c>
      <c r="U7103" t="s">
        <v>10772</v>
      </c>
    </row>
    <row r="7104" spans="1:21">
      <c r="A7104" s="117" t="s">
        <v>18764</v>
      </c>
      <c r="B7104" t="s">
        <v>14590</v>
      </c>
      <c r="C7104" t="s">
        <v>14590</v>
      </c>
      <c r="D7104">
        <v>49</v>
      </c>
      <c r="E7104">
        <v>43</v>
      </c>
      <c r="F7104">
        <v>49</v>
      </c>
      <c r="G7104">
        <v>43</v>
      </c>
      <c r="H7104">
        <v>1</v>
      </c>
      <c r="I7104">
        <v>1</v>
      </c>
      <c r="J7104">
        <v>999999</v>
      </c>
      <c r="K7104" s="194">
        <v>999999</v>
      </c>
      <c r="L7104" t="s">
        <v>1111</v>
      </c>
      <c r="M7104" t="s">
        <v>1111</v>
      </c>
      <c r="N7104">
        <v>8</v>
      </c>
      <c r="O7104" t="s">
        <v>7876</v>
      </c>
      <c r="P7104" t="s">
        <v>18762</v>
      </c>
      <c r="Q7104">
        <v>8.0000000000000002E-3</v>
      </c>
      <c r="R7104" s="117" t="s">
        <v>16080</v>
      </c>
      <c r="S7104" s="117" t="s">
        <v>14589</v>
      </c>
      <c r="T7104" t="s">
        <v>12136</v>
      </c>
      <c r="U7104" t="s">
        <v>10772</v>
      </c>
    </row>
    <row r="7105" spans="1:21">
      <c r="A7105" s="117" t="s">
        <v>18765</v>
      </c>
      <c r="B7105" t="s">
        <v>14590</v>
      </c>
      <c r="C7105" t="s">
        <v>14590</v>
      </c>
      <c r="D7105">
        <v>49</v>
      </c>
      <c r="E7105">
        <v>43</v>
      </c>
      <c r="F7105">
        <v>49</v>
      </c>
      <c r="G7105">
        <v>43</v>
      </c>
      <c r="H7105">
        <v>1</v>
      </c>
      <c r="I7105">
        <v>1</v>
      </c>
      <c r="J7105">
        <v>999999</v>
      </c>
      <c r="K7105" s="194">
        <v>999999</v>
      </c>
      <c r="L7105" t="s">
        <v>1111</v>
      </c>
      <c r="M7105" t="s">
        <v>1111</v>
      </c>
      <c r="N7105">
        <v>20</v>
      </c>
      <c r="O7105" t="s">
        <v>7876</v>
      </c>
      <c r="P7105" t="s">
        <v>18650</v>
      </c>
      <c r="Q7105">
        <v>0.02</v>
      </c>
      <c r="R7105" s="117" t="s">
        <v>16080</v>
      </c>
      <c r="S7105" s="117" t="s">
        <v>14589</v>
      </c>
      <c r="T7105" t="s">
        <v>12136</v>
      </c>
      <c r="U7105" t="s">
        <v>10772</v>
      </c>
    </row>
    <row r="7106" spans="1:21">
      <c r="A7106" s="117" t="s">
        <v>18766</v>
      </c>
      <c r="B7106" t="s">
        <v>14590</v>
      </c>
      <c r="C7106" t="s">
        <v>14590</v>
      </c>
      <c r="D7106">
        <v>49</v>
      </c>
      <c r="E7106">
        <v>43</v>
      </c>
      <c r="F7106">
        <v>49</v>
      </c>
      <c r="G7106">
        <v>43</v>
      </c>
      <c r="H7106">
        <v>1</v>
      </c>
      <c r="I7106">
        <v>1</v>
      </c>
      <c r="J7106">
        <v>999999</v>
      </c>
      <c r="K7106" s="194">
        <v>999999</v>
      </c>
      <c r="L7106" t="s">
        <v>1111</v>
      </c>
      <c r="M7106" t="s">
        <v>1111</v>
      </c>
      <c r="N7106">
        <v>20</v>
      </c>
      <c r="O7106" t="s">
        <v>7876</v>
      </c>
      <c r="P7106" t="s">
        <v>18650</v>
      </c>
      <c r="Q7106">
        <v>0.02</v>
      </c>
      <c r="R7106" s="117" t="s">
        <v>16080</v>
      </c>
      <c r="S7106" s="117" t="s">
        <v>14589</v>
      </c>
      <c r="T7106" t="s">
        <v>12136</v>
      </c>
      <c r="U7106" t="s">
        <v>10772</v>
      </c>
    </row>
    <row r="7107" spans="1:21">
      <c r="A7107" s="117" t="s">
        <v>18767</v>
      </c>
      <c r="B7107" t="s">
        <v>14590</v>
      </c>
      <c r="C7107" t="s">
        <v>14590</v>
      </c>
      <c r="D7107">
        <v>49</v>
      </c>
      <c r="E7107">
        <v>43</v>
      </c>
      <c r="F7107">
        <v>49</v>
      </c>
      <c r="G7107">
        <v>43</v>
      </c>
      <c r="H7107">
        <v>1</v>
      </c>
      <c r="I7107">
        <v>1</v>
      </c>
      <c r="J7107">
        <v>999999</v>
      </c>
      <c r="K7107" s="194">
        <v>999999</v>
      </c>
      <c r="L7107" t="s">
        <v>1111</v>
      </c>
      <c r="M7107" t="s">
        <v>1111</v>
      </c>
      <c r="N7107">
        <v>5</v>
      </c>
      <c r="O7107" t="s">
        <v>7876</v>
      </c>
      <c r="P7107" t="s">
        <v>18768</v>
      </c>
      <c r="Q7107">
        <v>5.0000000000000001E-3</v>
      </c>
      <c r="R7107" s="117" t="s">
        <v>16080</v>
      </c>
      <c r="S7107" s="117" t="s">
        <v>14589</v>
      </c>
      <c r="T7107" t="s">
        <v>12136</v>
      </c>
      <c r="U7107" t="s">
        <v>10772</v>
      </c>
    </row>
    <row r="7108" spans="1:21">
      <c r="A7108" s="117" t="s">
        <v>18769</v>
      </c>
      <c r="B7108" t="s">
        <v>14590</v>
      </c>
      <c r="C7108" t="s">
        <v>14590</v>
      </c>
      <c r="D7108">
        <v>49</v>
      </c>
      <c r="E7108">
        <v>43</v>
      </c>
      <c r="F7108">
        <v>49</v>
      </c>
      <c r="G7108">
        <v>43</v>
      </c>
      <c r="H7108">
        <v>1</v>
      </c>
      <c r="I7108">
        <v>1</v>
      </c>
      <c r="J7108">
        <v>999999</v>
      </c>
      <c r="K7108" s="194">
        <v>999999</v>
      </c>
      <c r="L7108" t="s">
        <v>1111</v>
      </c>
      <c r="M7108" t="s">
        <v>1111</v>
      </c>
      <c r="N7108">
        <v>20</v>
      </c>
      <c r="O7108" t="s">
        <v>7876</v>
      </c>
      <c r="P7108" t="s">
        <v>18650</v>
      </c>
      <c r="Q7108">
        <v>0.02</v>
      </c>
      <c r="R7108" s="117" t="s">
        <v>16080</v>
      </c>
      <c r="S7108" s="117" t="s">
        <v>14589</v>
      </c>
      <c r="T7108" t="s">
        <v>12136</v>
      </c>
      <c r="U7108" t="s">
        <v>10772</v>
      </c>
    </row>
    <row r="7109" spans="1:21">
      <c r="A7109" s="117" t="s">
        <v>18770</v>
      </c>
      <c r="B7109" t="s">
        <v>14590</v>
      </c>
      <c r="C7109" t="s">
        <v>14590</v>
      </c>
      <c r="D7109">
        <v>49</v>
      </c>
      <c r="E7109">
        <v>43</v>
      </c>
      <c r="F7109">
        <v>49</v>
      </c>
      <c r="G7109">
        <v>43</v>
      </c>
      <c r="H7109">
        <v>1</v>
      </c>
      <c r="I7109">
        <v>1</v>
      </c>
      <c r="J7109">
        <v>999999</v>
      </c>
      <c r="K7109" s="194">
        <v>999999</v>
      </c>
      <c r="L7109" t="s">
        <v>1111</v>
      </c>
      <c r="M7109" t="s">
        <v>1111</v>
      </c>
      <c r="N7109">
        <v>90</v>
      </c>
      <c r="O7109" t="s">
        <v>7876</v>
      </c>
      <c r="P7109" t="s">
        <v>18771</v>
      </c>
      <c r="Q7109">
        <v>0.09</v>
      </c>
      <c r="R7109" s="117" t="s">
        <v>16080</v>
      </c>
      <c r="S7109" s="117" t="s">
        <v>14589</v>
      </c>
      <c r="T7109" t="s">
        <v>12136</v>
      </c>
      <c r="U7109" t="s">
        <v>10772</v>
      </c>
    </row>
    <row r="7110" spans="1:21">
      <c r="A7110" s="117" t="s">
        <v>18772</v>
      </c>
      <c r="B7110" t="s">
        <v>14590</v>
      </c>
      <c r="C7110" t="s">
        <v>14590</v>
      </c>
      <c r="D7110">
        <v>49</v>
      </c>
      <c r="E7110">
        <v>43</v>
      </c>
      <c r="F7110">
        <v>49</v>
      </c>
      <c r="G7110">
        <v>43</v>
      </c>
      <c r="H7110">
        <v>1</v>
      </c>
      <c r="I7110">
        <v>1</v>
      </c>
      <c r="J7110">
        <v>999999</v>
      </c>
      <c r="K7110" s="194">
        <v>999999</v>
      </c>
      <c r="L7110" t="s">
        <v>1111</v>
      </c>
      <c r="M7110" t="s">
        <v>1111</v>
      </c>
      <c r="N7110">
        <v>45</v>
      </c>
      <c r="O7110" t="s">
        <v>7876</v>
      </c>
      <c r="P7110" t="s">
        <v>18773</v>
      </c>
      <c r="Q7110">
        <v>4.4999999999999998E-2</v>
      </c>
      <c r="R7110" s="117" t="s">
        <v>16080</v>
      </c>
      <c r="S7110" s="117" t="s">
        <v>14589</v>
      </c>
      <c r="T7110" t="s">
        <v>12136</v>
      </c>
      <c r="U7110" t="s">
        <v>10772</v>
      </c>
    </row>
    <row r="7111" spans="1:21">
      <c r="A7111" s="117" t="s">
        <v>18774</v>
      </c>
      <c r="B7111" t="s">
        <v>14590</v>
      </c>
      <c r="C7111" t="s">
        <v>14590</v>
      </c>
      <c r="D7111">
        <v>49</v>
      </c>
      <c r="E7111">
        <v>43</v>
      </c>
      <c r="F7111">
        <v>49</v>
      </c>
      <c r="G7111">
        <v>43</v>
      </c>
      <c r="H7111">
        <v>1</v>
      </c>
      <c r="I7111">
        <v>1</v>
      </c>
      <c r="J7111">
        <v>999999</v>
      </c>
      <c r="K7111" s="194">
        <v>999999</v>
      </c>
      <c r="L7111" t="s">
        <v>1111</v>
      </c>
      <c r="M7111" t="s">
        <v>1111</v>
      </c>
      <c r="N7111">
        <v>145</v>
      </c>
      <c r="O7111" t="s">
        <v>7876</v>
      </c>
      <c r="P7111" t="s">
        <v>18775</v>
      </c>
      <c r="Q7111">
        <v>0.14499999999999999</v>
      </c>
      <c r="R7111" s="117" t="s">
        <v>16080</v>
      </c>
      <c r="S7111" s="117" t="s">
        <v>14589</v>
      </c>
      <c r="T7111" t="s">
        <v>12136</v>
      </c>
      <c r="U7111" t="s">
        <v>10772</v>
      </c>
    </row>
    <row r="7112" spans="1:21">
      <c r="A7112" s="117" t="s">
        <v>18776</v>
      </c>
      <c r="B7112" t="s">
        <v>14590</v>
      </c>
      <c r="C7112" t="s">
        <v>14590</v>
      </c>
      <c r="D7112">
        <v>49</v>
      </c>
      <c r="E7112">
        <v>43</v>
      </c>
      <c r="F7112">
        <v>49</v>
      </c>
      <c r="G7112">
        <v>43</v>
      </c>
      <c r="H7112">
        <v>1</v>
      </c>
      <c r="I7112">
        <v>1</v>
      </c>
      <c r="J7112">
        <v>999999</v>
      </c>
      <c r="K7112" s="194">
        <v>999999</v>
      </c>
      <c r="L7112" t="s">
        <v>1111</v>
      </c>
      <c r="M7112" t="s">
        <v>1111</v>
      </c>
      <c r="N7112">
        <v>20</v>
      </c>
      <c r="O7112" t="s">
        <v>7876</v>
      </c>
      <c r="P7112" t="s">
        <v>18777</v>
      </c>
      <c r="Q7112">
        <v>0.02</v>
      </c>
      <c r="R7112" s="117" t="s">
        <v>16080</v>
      </c>
      <c r="S7112" s="117" t="s">
        <v>14589</v>
      </c>
      <c r="T7112" t="s">
        <v>12136</v>
      </c>
      <c r="U7112" t="s">
        <v>10772</v>
      </c>
    </row>
    <row r="7113" spans="1:21">
      <c r="A7113" s="117" t="s">
        <v>18778</v>
      </c>
      <c r="B7113" t="s">
        <v>14590</v>
      </c>
      <c r="C7113" t="s">
        <v>14590</v>
      </c>
      <c r="D7113">
        <v>49</v>
      </c>
      <c r="E7113">
        <v>43</v>
      </c>
      <c r="F7113">
        <v>49</v>
      </c>
      <c r="G7113">
        <v>43</v>
      </c>
      <c r="H7113">
        <v>1</v>
      </c>
      <c r="I7113">
        <v>1</v>
      </c>
      <c r="J7113">
        <v>999999</v>
      </c>
      <c r="K7113" s="194">
        <v>999999</v>
      </c>
      <c r="L7113" t="s">
        <v>1111</v>
      </c>
      <c r="M7113" t="s">
        <v>1111</v>
      </c>
      <c r="N7113">
        <v>40</v>
      </c>
      <c r="O7113" t="s">
        <v>7876</v>
      </c>
      <c r="P7113" t="s">
        <v>18779</v>
      </c>
      <c r="Q7113">
        <v>0.04</v>
      </c>
      <c r="R7113" s="117" t="s">
        <v>16080</v>
      </c>
      <c r="S7113" s="117" t="s">
        <v>14589</v>
      </c>
      <c r="T7113" t="s">
        <v>12136</v>
      </c>
      <c r="U7113" t="s">
        <v>10772</v>
      </c>
    </row>
    <row r="7114" spans="1:21">
      <c r="A7114" s="117" t="s">
        <v>18780</v>
      </c>
      <c r="B7114" t="s">
        <v>14590</v>
      </c>
      <c r="C7114" t="s">
        <v>14590</v>
      </c>
      <c r="D7114">
        <v>49</v>
      </c>
      <c r="E7114">
        <v>43</v>
      </c>
      <c r="F7114">
        <v>49</v>
      </c>
      <c r="G7114">
        <v>43</v>
      </c>
      <c r="H7114">
        <v>1</v>
      </c>
      <c r="I7114">
        <v>1</v>
      </c>
      <c r="J7114">
        <v>999999</v>
      </c>
      <c r="K7114" s="194">
        <v>999999</v>
      </c>
      <c r="L7114" t="s">
        <v>1111</v>
      </c>
      <c r="M7114" t="s">
        <v>1111</v>
      </c>
      <c r="N7114">
        <v>20</v>
      </c>
      <c r="O7114" t="s">
        <v>7876</v>
      </c>
      <c r="P7114" t="s">
        <v>18773</v>
      </c>
      <c r="Q7114">
        <v>0.02</v>
      </c>
      <c r="R7114" s="117" t="s">
        <v>16080</v>
      </c>
      <c r="S7114" s="117" t="s">
        <v>14589</v>
      </c>
      <c r="T7114" t="s">
        <v>12136</v>
      </c>
      <c r="U7114" t="s">
        <v>10772</v>
      </c>
    </row>
    <row r="7115" spans="1:21">
      <c r="A7115" s="117" t="s">
        <v>18781</v>
      </c>
      <c r="B7115" t="s">
        <v>14590</v>
      </c>
      <c r="C7115" t="s">
        <v>14590</v>
      </c>
      <c r="D7115">
        <v>49</v>
      </c>
      <c r="E7115">
        <v>43</v>
      </c>
      <c r="F7115">
        <v>49</v>
      </c>
      <c r="G7115">
        <v>43</v>
      </c>
      <c r="H7115">
        <v>1</v>
      </c>
      <c r="I7115">
        <v>1</v>
      </c>
      <c r="J7115">
        <v>999999</v>
      </c>
      <c r="K7115" s="194">
        <v>999999</v>
      </c>
      <c r="L7115" t="s">
        <v>1111</v>
      </c>
      <c r="M7115" t="s">
        <v>1111</v>
      </c>
      <c r="N7115">
        <v>145</v>
      </c>
      <c r="O7115" t="s">
        <v>7876</v>
      </c>
      <c r="P7115" t="s">
        <v>18779</v>
      </c>
      <c r="Q7115">
        <v>0.14499999999999999</v>
      </c>
      <c r="R7115" s="117" t="s">
        <v>16080</v>
      </c>
      <c r="S7115" s="117" t="s">
        <v>14589</v>
      </c>
      <c r="T7115" t="s">
        <v>12136</v>
      </c>
      <c r="U7115" t="s">
        <v>10772</v>
      </c>
    </row>
    <row r="7116" spans="1:21">
      <c r="A7116" s="117" t="s">
        <v>18782</v>
      </c>
      <c r="B7116" t="s">
        <v>14590</v>
      </c>
      <c r="C7116" t="s">
        <v>14590</v>
      </c>
      <c r="D7116">
        <v>49</v>
      </c>
      <c r="E7116">
        <v>43</v>
      </c>
      <c r="F7116">
        <v>49</v>
      </c>
      <c r="G7116">
        <v>43</v>
      </c>
      <c r="H7116">
        <v>1</v>
      </c>
      <c r="I7116">
        <v>1</v>
      </c>
      <c r="J7116">
        <v>999999</v>
      </c>
      <c r="K7116" s="194">
        <v>999999</v>
      </c>
      <c r="L7116" t="s">
        <v>1111</v>
      </c>
      <c r="M7116" t="s">
        <v>1111</v>
      </c>
      <c r="N7116">
        <v>20</v>
      </c>
      <c r="O7116" t="s">
        <v>7876</v>
      </c>
      <c r="P7116" t="s">
        <v>18773</v>
      </c>
      <c r="Q7116">
        <v>0.02</v>
      </c>
      <c r="R7116" s="117" t="s">
        <v>16080</v>
      </c>
      <c r="S7116" s="117" t="s">
        <v>14589</v>
      </c>
      <c r="T7116" t="s">
        <v>12136</v>
      </c>
      <c r="U7116" t="s">
        <v>10772</v>
      </c>
    </row>
    <row r="7117" spans="1:21">
      <c r="A7117" s="117" t="s">
        <v>18783</v>
      </c>
      <c r="B7117" t="s">
        <v>14590</v>
      </c>
      <c r="C7117" t="s">
        <v>14590</v>
      </c>
      <c r="D7117">
        <v>42</v>
      </c>
      <c r="E7117">
        <v>36</v>
      </c>
      <c r="F7117">
        <v>42</v>
      </c>
      <c r="G7117">
        <v>36</v>
      </c>
      <c r="H7117">
        <v>1</v>
      </c>
      <c r="I7117">
        <v>1</v>
      </c>
      <c r="J7117">
        <v>99999</v>
      </c>
      <c r="K7117" s="194">
        <v>99999</v>
      </c>
      <c r="L7117" t="s">
        <v>1111</v>
      </c>
      <c r="M7117" t="s">
        <v>1111</v>
      </c>
      <c r="N7117">
        <v>20</v>
      </c>
      <c r="O7117" t="s">
        <v>7876</v>
      </c>
      <c r="P7117" t="s">
        <v>18773</v>
      </c>
      <c r="Q7117">
        <v>0.02</v>
      </c>
      <c r="R7117" s="117" t="s">
        <v>16080</v>
      </c>
      <c r="S7117" s="117" t="s">
        <v>14589</v>
      </c>
      <c r="T7117" t="s">
        <v>12136</v>
      </c>
      <c r="U7117" t="s">
        <v>10772</v>
      </c>
    </row>
    <row r="7118" spans="1:21">
      <c r="A7118" s="117" t="s">
        <v>18784</v>
      </c>
      <c r="B7118" t="s">
        <v>14590</v>
      </c>
      <c r="C7118" t="s">
        <v>14590</v>
      </c>
      <c r="D7118">
        <v>49</v>
      </c>
      <c r="E7118">
        <v>43</v>
      </c>
      <c r="F7118">
        <v>49</v>
      </c>
      <c r="G7118">
        <v>43</v>
      </c>
      <c r="H7118">
        <v>1</v>
      </c>
      <c r="I7118">
        <v>1</v>
      </c>
      <c r="J7118">
        <v>999999</v>
      </c>
      <c r="K7118" s="194">
        <v>999999</v>
      </c>
      <c r="L7118" t="s">
        <v>1111</v>
      </c>
      <c r="M7118" t="s">
        <v>1111</v>
      </c>
      <c r="N7118">
        <v>20</v>
      </c>
      <c r="O7118" t="s">
        <v>7876</v>
      </c>
      <c r="P7118" t="s">
        <v>18777</v>
      </c>
      <c r="Q7118">
        <v>0.02</v>
      </c>
      <c r="R7118" s="117" t="s">
        <v>16080</v>
      </c>
      <c r="S7118" s="117" t="s">
        <v>14589</v>
      </c>
      <c r="T7118" t="s">
        <v>12136</v>
      </c>
      <c r="U7118" t="s">
        <v>10772</v>
      </c>
    </row>
    <row r="7119" spans="1:21">
      <c r="A7119" s="117" t="s">
        <v>18785</v>
      </c>
      <c r="B7119" t="s">
        <v>14590</v>
      </c>
      <c r="C7119" t="s">
        <v>14590</v>
      </c>
      <c r="D7119">
        <v>42</v>
      </c>
      <c r="E7119">
        <v>36</v>
      </c>
      <c r="F7119">
        <v>42</v>
      </c>
      <c r="G7119">
        <v>36</v>
      </c>
      <c r="H7119">
        <v>1</v>
      </c>
      <c r="I7119">
        <v>1</v>
      </c>
      <c r="J7119">
        <v>99999</v>
      </c>
      <c r="K7119" s="194">
        <v>99999</v>
      </c>
      <c r="L7119" t="s">
        <v>1111</v>
      </c>
      <c r="M7119" t="s">
        <v>1111</v>
      </c>
      <c r="N7119">
        <v>20</v>
      </c>
      <c r="O7119" t="s">
        <v>7876</v>
      </c>
      <c r="P7119" t="s">
        <v>18786</v>
      </c>
      <c r="Q7119">
        <v>0.02</v>
      </c>
      <c r="R7119" s="117" t="s">
        <v>16080</v>
      </c>
      <c r="S7119" s="117" t="s">
        <v>14589</v>
      </c>
      <c r="T7119" t="s">
        <v>12136</v>
      </c>
      <c r="U7119" t="s">
        <v>10772</v>
      </c>
    </row>
    <row r="7120" spans="1:21">
      <c r="A7120" s="117" t="s">
        <v>18787</v>
      </c>
      <c r="B7120" t="s">
        <v>14590</v>
      </c>
      <c r="C7120" t="s">
        <v>14590</v>
      </c>
      <c r="D7120">
        <v>42</v>
      </c>
      <c r="E7120">
        <v>36</v>
      </c>
      <c r="F7120">
        <v>42</v>
      </c>
      <c r="G7120">
        <v>36</v>
      </c>
      <c r="H7120">
        <v>1</v>
      </c>
      <c r="I7120">
        <v>1</v>
      </c>
      <c r="J7120">
        <v>0</v>
      </c>
      <c r="K7120" s="194">
        <v>0</v>
      </c>
      <c r="L7120" t="s">
        <v>1111</v>
      </c>
      <c r="M7120" t="s">
        <v>1111</v>
      </c>
      <c r="N7120">
        <v>26</v>
      </c>
      <c r="O7120" t="s">
        <v>7876</v>
      </c>
      <c r="P7120" t="s">
        <v>18773</v>
      </c>
      <c r="Q7120">
        <v>2.5999999999999999E-2</v>
      </c>
      <c r="R7120" s="117" t="s">
        <v>16080</v>
      </c>
      <c r="S7120" s="117" t="s">
        <v>14589</v>
      </c>
      <c r="T7120" t="s">
        <v>12136</v>
      </c>
      <c r="U7120" t="s">
        <v>10772</v>
      </c>
    </row>
    <row r="7121" spans="1:21">
      <c r="A7121" s="117" t="s">
        <v>18788</v>
      </c>
      <c r="B7121" t="s">
        <v>14590</v>
      </c>
      <c r="C7121" t="s">
        <v>14590</v>
      </c>
      <c r="D7121">
        <v>59</v>
      </c>
      <c r="E7121">
        <v>53</v>
      </c>
      <c r="F7121">
        <v>59</v>
      </c>
      <c r="G7121">
        <v>53</v>
      </c>
      <c r="H7121">
        <v>1</v>
      </c>
      <c r="I7121">
        <v>1</v>
      </c>
      <c r="J7121">
        <v>3</v>
      </c>
      <c r="K7121" s="194">
        <v>3</v>
      </c>
      <c r="L7121" t="s">
        <v>1111</v>
      </c>
      <c r="M7121" t="s">
        <v>1111</v>
      </c>
      <c r="N7121">
        <v>68</v>
      </c>
      <c r="O7121" t="s">
        <v>7876</v>
      </c>
      <c r="P7121" t="s">
        <v>18773</v>
      </c>
      <c r="Q7121">
        <v>6.8000000000000005E-2</v>
      </c>
      <c r="R7121" s="117" t="s">
        <v>16080</v>
      </c>
      <c r="S7121" s="117" t="s">
        <v>14589</v>
      </c>
      <c r="T7121" t="s">
        <v>12136</v>
      </c>
      <c r="U7121" t="s">
        <v>10772</v>
      </c>
    </row>
    <row r="7122" spans="1:21">
      <c r="A7122" s="117" t="s">
        <v>18789</v>
      </c>
      <c r="B7122" t="s">
        <v>14590</v>
      </c>
      <c r="C7122" t="s">
        <v>14590</v>
      </c>
      <c r="D7122">
        <v>59</v>
      </c>
      <c r="E7122">
        <v>53</v>
      </c>
      <c r="F7122">
        <v>59</v>
      </c>
      <c r="G7122">
        <v>53</v>
      </c>
      <c r="H7122">
        <v>1</v>
      </c>
      <c r="I7122">
        <v>1</v>
      </c>
      <c r="J7122">
        <v>999999</v>
      </c>
      <c r="K7122" s="194">
        <v>999999</v>
      </c>
      <c r="L7122" t="s">
        <v>1111</v>
      </c>
      <c r="M7122" t="s">
        <v>1111</v>
      </c>
      <c r="N7122">
        <v>68</v>
      </c>
      <c r="O7122" t="s">
        <v>7876</v>
      </c>
      <c r="P7122" t="s">
        <v>18650</v>
      </c>
      <c r="Q7122">
        <v>6.8000000000000005E-2</v>
      </c>
      <c r="R7122" s="117" t="s">
        <v>16080</v>
      </c>
      <c r="S7122" s="117" t="s">
        <v>14589</v>
      </c>
      <c r="T7122" t="s">
        <v>12136</v>
      </c>
      <c r="U7122" t="s">
        <v>10772</v>
      </c>
    </row>
    <row r="7123" spans="1:21">
      <c r="A7123" s="117" t="s">
        <v>18790</v>
      </c>
      <c r="B7123" t="s">
        <v>14590</v>
      </c>
      <c r="C7123" t="s">
        <v>14590</v>
      </c>
      <c r="D7123">
        <v>49</v>
      </c>
      <c r="E7123">
        <v>43</v>
      </c>
      <c r="F7123">
        <v>49</v>
      </c>
      <c r="G7123">
        <v>43</v>
      </c>
      <c r="H7123">
        <v>1</v>
      </c>
      <c r="I7123">
        <v>1</v>
      </c>
      <c r="J7123">
        <v>999999</v>
      </c>
      <c r="K7123" s="194">
        <v>999999</v>
      </c>
      <c r="L7123" t="s">
        <v>1111</v>
      </c>
      <c r="M7123" t="s">
        <v>1111</v>
      </c>
      <c r="N7123">
        <v>20</v>
      </c>
      <c r="O7123" t="s">
        <v>7876</v>
      </c>
      <c r="P7123" t="s">
        <v>18777</v>
      </c>
      <c r="Q7123">
        <v>0.02</v>
      </c>
      <c r="R7123" s="117" t="s">
        <v>16080</v>
      </c>
      <c r="S7123" s="117" t="s">
        <v>14589</v>
      </c>
      <c r="T7123" t="s">
        <v>12136</v>
      </c>
      <c r="U7123" t="s">
        <v>10772</v>
      </c>
    </row>
    <row r="7124" spans="1:21">
      <c r="A7124" s="117" t="s">
        <v>18791</v>
      </c>
      <c r="B7124" t="s">
        <v>14590</v>
      </c>
      <c r="C7124" t="s">
        <v>14590</v>
      </c>
      <c r="D7124">
        <v>49</v>
      </c>
      <c r="E7124">
        <v>43</v>
      </c>
      <c r="F7124">
        <v>49</v>
      </c>
      <c r="G7124">
        <v>43</v>
      </c>
      <c r="H7124">
        <v>1</v>
      </c>
      <c r="I7124">
        <v>1</v>
      </c>
      <c r="J7124">
        <v>999999</v>
      </c>
      <c r="K7124" s="194">
        <v>999999</v>
      </c>
      <c r="L7124" t="s">
        <v>1111</v>
      </c>
      <c r="M7124" t="s">
        <v>1111</v>
      </c>
      <c r="N7124">
        <v>20</v>
      </c>
      <c r="O7124" t="s">
        <v>7876</v>
      </c>
      <c r="P7124" t="s">
        <v>18777</v>
      </c>
      <c r="Q7124">
        <v>0.02</v>
      </c>
      <c r="R7124" s="117" t="s">
        <v>16080</v>
      </c>
      <c r="S7124" s="117" t="s">
        <v>14589</v>
      </c>
      <c r="T7124" t="s">
        <v>12136</v>
      </c>
      <c r="U7124" t="s">
        <v>10772</v>
      </c>
    </row>
    <row r="7125" spans="1:21">
      <c r="A7125" s="117" t="s">
        <v>18792</v>
      </c>
      <c r="B7125" t="s">
        <v>14590</v>
      </c>
      <c r="C7125" t="s">
        <v>14590</v>
      </c>
      <c r="D7125">
        <v>49</v>
      </c>
      <c r="E7125">
        <v>43</v>
      </c>
      <c r="F7125">
        <v>49</v>
      </c>
      <c r="G7125">
        <v>43</v>
      </c>
      <c r="H7125">
        <v>1</v>
      </c>
      <c r="I7125">
        <v>1</v>
      </c>
      <c r="J7125">
        <v>999999</v>
      </c>
      <c r="K7125" s="194">
        <v>999999</v>
      </c>
      <c r="L7125" t="s">
        <v>1111</v>
      </c>
      <c r="M7125" t="s">
        <v>1111</v>
      </c>
      <c r="N7125">
        <v>8</v>
      </c>
      <c r="O7125" t="s">
        <v>7876</v>
      </c>
      <c r="P7125" t="s">
        <v>18768</v>
      </c>
      <c r="Q7125">
        <v>8.0000000000000002E-3</v>
      </c>
      <c r="R7125" s="117" t="s">
        <v>16080</v>
      </c>
      <c r="S7125" s="117" t="s">
        <v>14589</v>
      </c>
      <c r="T7125" t="s">
        <v>12136</v>
      </c>
      <c r="U7125" t="s">
        <v>10772</v>
      </c>
    </row>
    <row r="7126" spans="1:21">
      <c r="A7126" s="117" t="s">
        <v>18793</v>
      </c>
      <c r="B7126" t="s">
        <v>14590</v>
      </c>
      <c r="C7126" t="s">
        <v>14590</v>
      </c>
      <c r="D7126">
        <v>49</v>
      </c>
      <c r="E7126">
        <v>43</v>
      </c>
      <c r="F7126">
        <v>49</v>
      </c>
      <c r="G7126">
        <v>43</v>
      </c>
      <c r="H7126">
        <v>1</v>
      </c>
      <c r="I7126">
        <v>1</v>
      </c>
      <c r="J7126">
        <v>999999</v>
      </c>
      <c r="K7126" s="194">
        <v>999999</v>
      </c>
      <c r="L7126" t="s">
        <v>1111</v>
      </c>
      <c r="M7126" t="s">
        <v>1111</v>
      </c>
      <c r="N7126">
        <v>8</v>
      </c>
      <c r="O7126" t="s">
        <v>7876</v>
      </c>
      <c r="P7126" t="s">
        <v>18768</v>
      </c>
      <c r="Q7126">
        <v>8.0000000000000002E-3</v>
      </c>
      <c r="R7126" s="117" t="s">
        <v>16080</v>
      </c>
      <c r="S7126" s="117" t="s">
        <v>14589</v>
      </c>
      <c r="T7126" t="s">
        <v>12136</v>
      </c>
      <c r="U7126" t="s">
        <v>10772</v>
      </c>
    </row>
    <row r="7127" spans="1:21">
      <c r="A7127" s="117" t="s">
        <v>18794</v>
      </c>
      <c r="B7127" t="s">
        <v>14590</v>
      </c>
      <c r="C7127" t="s">
        <v>14590</v>
      </c>
      <c r="D7127">
        <v>49</v>
      </c>
      <c r="E7127">
        <v>43</v>
      </c>
      <c r="F7127">
        <v>49</v>
      </c>
      <c r="G7127">
        <v>43</v>
      </c>
      <c r="H7127">
        <v>1</v>
      </c>
      <c r="I7127">
        <v>1</v>
      </c>
      <c r="J7127">
        <v>999999</v>
      </c>
      <c r="K7127" s="194">
        <v>999999</v>
      </c>
      <c r="L7127" t="s">
        <v>1111</v>
      </c>
      <c r="M7127" t="s">
        <v>1111</v>
      </c>
      <c r="N7127">
        <v>20</v>
      </c>
      <c r="O7127" t="s">
        <v>7876</v>
      </c>
      <c r="P7127" t="s">
        <v>18777</v>
      </c>
      <c r="Q7127">
        <v>0.02</v>
      </c>
      <c r="R7127" s="117" t="s">
        <v>16080</v>
      </c>
      <c r="S7127" s="117" t="s">
        <v>14589</v>
      </c>
      <c r="T7127" t="s">
        <v>12136</v>
      </c>
      <c r="U7127" t="s">
        <v>10772</v>
      </c>
    </row>
    <row r="7128" spans="1:21">
      <c r="A7128" s="117" t="s">
        <v>18795</v>
      </c>
      <c r="B7128" t="s">
        <v>14590</v>
      </c>
      <c r="C7128" t="s">
        <v>14590</v>
      </c>
      <c r="D7128">
        <v>49</v>
      </c>
      <c r="E7128">
        <v>43</v>
      </c>
      <c r="F7128">
        <v>49</v>
      </c>
      <c r="G7128">
        <v>43</v>
      </c>
      <c r="H7128">
        <v>1</v>
      </c>
      <c r="I7128">
        <v>1</v>
      </c>
      <c r="J7128">
        <v>999999</v>
      </c>
      <c r="K7128" s="194">
        <v>999999</v>
      </c>
      <c r="L7128" t="s">
        <v>1111</v>
      </c>
      <c r="M7128" t="s">
        <v>1111</v>
      </c>
      <c r="N7128">
        <v>20</v>
      </c>
      <c r="O7128" t="s">
        <v>7876</v>
      </c>
      <c r="P7128" t="s">
        <v>18777</v>
      </c>
      <c r="Q7128">
        <v>0.02</v>
      </c>
      <c r="R7128" s="117" t="s">
        <v>16080</v>
      </c>
      <c r="S7128" s="117" t="s">
        <v>14589</v>
      </c>
      <c r="T7128" t="s">
        <v>12136</v>
      </c>
      <c r="U7128" t="s">
        <v>10772</v>
      </c>
    </row>
    <row r="7129" spans="1:21">
      <c r="A7129" s="117" t="s">
        <v>18796</v>
      </c>
      <c r="B7129" t="s">
        <v>14590</v>
      </c>
      <c r="C7129" t="s">
        <v>14590</v>
      </c>
      <c r="D7129">
        <v>49</v>
      </c>
      <c r="E7129">
        <v>43</v>
      </c>
      <c r="F7129">
        <v>49</v>
      </c>
      <c r="G7129">
        <v>43</v>
      </c>
      <c r="H7129">
        <v>1</v>
      </c>
      <c r="I7129">
        <v>1</v>
      </c>
      <c r="J7129">
        <v>999999</v>
      </c>
      <c r="K7129" s="194">
        <v>999999</v>
      </c>
      <c r="L7129" t="s">
        <v>1111</v>
      </c>
      <c r="M7129" t="s">
        <v>1111</v>
      </c>
      <c r="N7129">
        <v>23</v>
      </c>
      <c r="O7129" t="s">
        <v>7876</v>
      </c>
      <c r="P7129" t="s">
        <v>18797</v>
      </c>
      <c r="Q7129">
        <v>2.3E-2</v>
      </c>
      <c r="R7129" s="117" t="s">
        <v>16080</v>
      </c>
      <c r="S7129" s="117" t="s">
        <v>14589</v>
      </c>
      <c r="T7129" t="s">
        <v>12136</v>
      </c>
      <c r="U7129" t="s">
        <v>10772</v>
      </c>
    </row>
    <row r="7130" spans="1:21">
      <c r="A7130" s="117" t="s">
        <v>22701</v>
      </c>
      <c r="B7130" t="s">
        <v>14590</v>
      </c>
      <c r="C7130" t="s">
        <v>14590</v>
      </c>
      <c r="D7130">
        <v>25</v>
      </c>
      <c r="E7130">
        <v>19</v>
      </c>
      <c r="F7130">
        <v>25</v>
      </c>
      <c r="G7130">
        <v>19</v>
      </c>
      <c r="H7130">
        <v>1</v>
      </c>
      <c r="I7130">
        <v>1</v>
      </c>
      <c r="J7130">
        <v>2</v>
      </c>
      <c r="K7130" s="194">
        <v>2</v>
      </c>
      <c r="L7130" t="s">
        <v>1104</v>
      </c>
      <c r="M7130" t="s">
        <v>1104</v>
      </c>
      <c r="N7130">
        <v>1589</v>
      </c>
      <c r="O7130" t="s">
        <v>7876</v>
      </c>
      <c r="P7130" t="s">
        <v>22702</v>
      </c>
      <c r="Q7130">
        <v>1.589</v>
      </c>
      <c r="R7130" s="117" t="s">
        <v>14743</v>
      </c>
      <c r="S7130" s="117" t="s">
        <v>14589</v>
      </c>
      <c r="T7130" t="s">
        <v>12136</v>
      </c>
      <c r="U7130" t="s">
        <v>10772</v>
      </c>
    </row>
    <row r="7131" spans="1:21">
      <c r="A7131" s="117" t="s">
        <v>22703</v>
      </c>
      <c r="B7131" t="s">
        <v>14590</v>
      </c>
      <c r="C7131" t="s">
        <v>14590</v>
      </c>
      <c r="D7131">
        <v>49</v>
      </c>
      <c r="E7131">
        <v>43</v>
      </c>
      <c r="F7131">
        <v>49</v>
      </c>
      <c r="G7131">
        <v>43</v>
      </c>
      <c r="H7131">
        <v>1</v>
      </c>
      <c r="I7131">
        <v>1</v>
      </c>
      <c r="J7131">
        <v>999999</v>
      </c>
      <c r="K7131" s="194">
        <v>999999</v>
      </c>
      <c r="L7131" t="s">
        <v>1083</v>
      </c>
      <c r="M7131" t="s">
        <v>1083</v>
      </c>
      <c r="N7131">
        <v>35</v>
      </c>
      <c r="O7131" t="s">
        <v>7876</v>
      </c>
      <c r="P7131" t="s">
        <v>22704</v>
      </c>
      <c r="Q7131">
        <v>3.5000000000000003E-2</v>
      </c>
      <c r="R7131" s="117" t="s">
        <v>14594</v>
      </c>
      <c r="S7131" s="117" t="s">
        <v>14589</v>
      </c>
      <c r="T7131" t="s">
        <v>12136</v>
      </c>
      <c r="U7131" t="s">
        <v>10772</v>
      </c>
    </row>
    <row r="7132" spans="1:21">
      <c r="A7132" s="117" t="s">
        <v>22705</v>
      </c>
      <c r="B7132" t="s">
        <v>14590</v>
      </c>
      <c r="C7132" t="s">
        <v>14590</v>
      </c>
      <c r="D7132">
        <v>63</v>
      </c>
      <c r="E7132">
        <v>57</v>
      </c>
      <c r="F7132">
        <v>63</v>
      </c>
      <c r="G7132">
        <v>57</v>
      </c>
      <c r="H7132">
        <v>100</v>
      </c>
      <c r="I7132">
        <v>100</v>
      </c>
      <c r="J7132">
        <v>999999</v>
      </c>
      <c r="K7132" s="194">
        <v>999999</v>
      </c>
      <c r="L7132" t="s">
        <v>1111</v>
      </c>
      <c r="M7132" t="s">
        <v>1111</v>
      </c>
      <c r="N7132">
        <v>35</v>
      </c>
      <c r="O7132" t="s">
        <v>7876</v>
      </c>
      <c r="P7132" t="s">
        <v>22704</v>
      </c>
      <c r="Q7132">
        <v>3.5000000000000003E-2</v>
      </c>
      <c r="R7132" s="117" t="s">
        <v>14594</v>
      </c>
      <c r="S7132" s="117" t="s">
        <v>14589</v>
      </c>
      <c r="T7132" t="s">
        <v>12136</v>
      </c>
      <c r="U7132" t="s">
        <v>10772</v>
      </c>
    </row>
    <row r="7133" spans="1:21">
      <c r="A7133" s="117" t="s">
        <v>22706</v>
      </c>
      <c r="B7133" t="s">
        <v>14590</v>
      </c>
      <c r="C7133" t="s">
        <v>14590</v>
      </c>
      <c r="D7133">
        <v>61</v>
      </c>
      <c r="E7133">
        <v>55</v>
      </c>
      <c r="F7133">
        <v>61</v>
      </c>
      <c r="G7133">
        <v>55</v>
      </c>
      <c r="H7133">
        <v>8</v>
      </c>
      <c r="I7133">
        <v>8</v>
      </c>
      <c r="J7133">
        <v>999999</v>
      </c>
      <c r="K7133" s="194">
        <v>999999</v>
      </c>
      <c r="L7133" t="s">
        <v>1083</v>
      </c>
      <c r="M7133" t="s">
        <v>1083</v>
      </c>
      <c r="N7133">
        <v>124</v>
      </c>
      <c r="O7133" t="s">
        <v>7876</v>
      </c>
      <c r="P7133" t="s">
        <v>22707</v>
      </c>
      <c r="Q7133">
        <v>0.124</v>
      </c>
      <c r="R7133" s="117" t="s">
        <v>14594</v>
      </c>
      <c r="S7133" s="117" t="s">
        <v>14589</v>
      </c>
      <c r="T7133" t="s">
        <v>12136</v>
      </c>
      <c r="U7133" t="s">
        <v>10772</v>
      </c>
    </row>
    <row r="7134" spans="1:21">
      <c r="A7134" s="117" t="s">
        <v>22708</v>
      </c>
      <c r="B7134" t="s">
        <v>14590</v>
      </c>
      <c r="C7134" t="s">
        <v>14590</v>
      </c>
      <c r="D7134">
        <v>61</v>
      </c>
      <c r="E7134">
        <v>55</v>
      </c>
      <c r="F7134">
        <v>61</v>
      </c>
      <c r="G7134">
        <v>55</v>
      </c>
      <c r="H7134">
        <v>8</v>
      </c>
      <c r="I7134">
        <v>8</v>
      </c>
      <c r="J7134">
        <v>999999</v>
      </c>
      <c r="K7134" s="194">
        <v>999999</v>
      </c>
      <c r="L7134" t="s">
        <v>1083</v>
      </c>
      <c r="M7134" t="s">
        <v>1083</v>
      </c>
      <c r="N7134">
        <v>145</v>
      </c>
      <c r="O7134" t="s">
        <v>7876</v>
      </c>
      <c r="P7134" t="s">
        <v>22707</v>
      </c>
      <c r="Q7134">
        <v>0.14499999999999999</v>
      </c>
      <c r="R7134" s="117" t="s">
        <v>14594</v>
      </c>
      <c r="S7134" s="117" t="s">
        <v>14589</v>
      </c>
      <c r="T7134" t="s">
        <v>12136</v>
      </c>
      <c r="U7134" t="s">
        <v>10772</v>
      </c>
    </row>
    <row r="7135" spans="1:21">
      <c r="A7135" s="117" t="s">
        <v>22709</v>
      </c>
      <c r="B7135" t="s">
        <v>14590</v>
      </c>
      <c r="C7135" t="s">
        <v>14590</v>
      </c>
      <c r="D7135">
        <v>61</v>
      </c>
      <c r="E7135">
        <v>55</v>
      </c>
      <c r="F7135">
        <v>61</v>
      </c>
      <c r="G7135">
        <v>55</v>
      </c>
      <c r="H7135">
        <v>4</v>
      </c>
      <c r="I7135">
        <v>4</v>
      </c>
      <c r="J7135">
        <v>999999</v>
      </c>
      <c r="K7135" s="194">
        <v>999999</v>
      </c>
      <c r="L7135" t="s">
        <v>1083</v>
      </c>
      <c r="M7135" t="s">
        <v>1083</v>
      </c>
      <c r="N7135">
        <v>275</v>
      </c>
      <c r="O7135" t="s">
        <v>7876</v>
      </c>
      <c r="P7135" t="s">
        <v>22710</v>
      </c>
      <c r="Q7135">
        <v>0.27500000000000002</v>
      </c>
      <c r="R7135" s="117" t="s">
        <v>14594</v>
      </c>
      <c r="S7135" s="117" t="s">
        <v>14589</v>
      </c>
      <c r="T7135" t="s">
        <v>12136</v>
      </c>
      <c r="U7135" t="s">
        <v>10772</v>
      </c>
    </row>
    <row r="7136" spans="1:21">
      <c r="A7136" s="117" t="s">
        <v>22711</v>
      </c>
      <c r="B7136" t="s">
        <v>14590</v>
      </c>
      <c r="C7136" t="s">
        <v>14590</v>
      </c>
      <c r="D7136">
        <v>61</v>
      </c>
      <c r="E7136">
        <v>55</v>
      </c>
      <c r="F7136">
        <v>61</v>
      </c>
      <c r="G7136">
        <v>55</v>
      </c>
      <c r="H7136">
        <v>4</v>
      </c>
      <c r="I7136">
        <v>4</v>
      </c>
      <c r="J7136">
        <v>999999</v>
      </c>
      <c r="K7136" s="194">
        <v>999999</v>
      </c>
      <c r="L7136" t="s">
        <v>1083</v>
      </c>
      <c r="M7136" t="s">
        <v>1083</v>
      </c>
      <c r="N7136">
        <v>304</v>
      </c>
      <c r="O7136" t="s">
        <v>7876</v>
      </c>
      <c r="P7136" t="s">
        <v>22710</v>
      </c>
      <c r="Q7136">
        <v>0.30399999999999999</v>
      </c>
      <c r="R7136" s="117" t="s">
        <v>14594</v>
      </c>
      <c r="S7136" s="117" t="s">
        <v>14589</v>
      </c>
      <c r="T7136" t="s">
        <v>12136</v>
      </c>
      <c r="U7136" t="s">
        <v>10772</v>
      </c>
    </row>
    <row r="7137" spans="1:21">
      <c r="A7137" s="117" t="s">
        <v>22712</v>
      </c>
      <c r="B7137" t="s">
        <v>14590</v>
      </c>
      <c r="C7137" t="s">
        <v>14590</v>
      </c>
      <c r="D7137">
        <v>61</v>
      </c>
      <c r="E7137">
        <v>55</v>
      </c>
      <c r="F7137">
        <v>61</v>
      </c>
      <c r="G7137">
        <v>55</v>
      </c>
      <c r="H7137">
        <v>4</v>
      </c>
      <c r="I7137">
        <v>4</v>
      </c>
      <c r="J7137">
        <v>999999</v>
      </c>
      <c r="K7137" s="194">
        <v>999999</v>
      </c>
      <c r="L7137" t="s">
        <v>1083</v>
      </c>
      <c r="M7137" t="s">
        <v>1083</v>
      </c>
      <c r="N7137">
        <v>330</v>
      </c>
      <c r="O7137" t="s">
        <v>7876</v>
      </c>
      <c r="P7137" t="s">
        <v>22710</v>
      </c>
      <c r="Q7137">
        <v>0.33</v>
      </c>
      <c r="R7137" s="117" t="s">
        <v>14594</v>
      </c>
      <c r="S7137" s="117" t="s">
        <v>14589</v>
      </c>
      <c r="T7137" t="s">
        <v>12136</v>
      </c>
      <c r="U7137" t="s">
        <v>10772</v>
      </c>
    </row>
    <row r="7138" spans="1:21">
      <c r="A7138" s="117" t="s">
        <v>22713</v>
      </c>
      <c r="B7138" t="s">
        <v>14590</v>
      </c>
      <c r="C7138" t="s">
        <v>14590</v>
      </c>
      <c r="D7138">
        <v>63</v>
      </c>
      <c r="E7138">
        <v>57</v>
      </c>
      <c r="F7138">
        <v>63</v>
      </c>
      <c r="G7138">
        <v>57</v>
      </c>
      <c r="H7138">
        <v>10</v>
      </c>
      <c r="I7138">
        <v>10</v>
      </c>
      <c r="J7138">
        <v>999999</v>
      </c>
      <c r="K7138" s="194">
        <v>999999</v>
      </c>
      <c r="L7138" t="s">
        <v>1111</v>
      </c>
      <c r="M7138" t="s">
        <v>1111</v>
      </c>
      <c r="N7138">
        <v>4</v>
      </c>
      <c r="O7138" t="s">
        <v>7876</v>
      </c>
      <c r="P7138" t="s">
        <v>22714</v>
      </c>
      <c r="Q7138">
        <v>4.0000000000000001E-3</v>
      </c>
      <c r="R7138" s="117" t="s">
        <v>14594</v>
      </c>
      <c r="S7138" s="117" t="s">
        <v>14589</v>
      </c>
      <c r="T7138" t="s">
        <v>12136</v>
      </c>
      <c r="U7138" t="s">
        <v>10772</v>
      </c>
    </row>
    <row r="7139" spans="1:21">
      <c r="A7139" s="117" t="s">
        <v>22715</v>
      </c>
      <c r="B7139" t="s">
        <v>14590</v>
      </c>
      <c r="C7139" t="s">
        <v>14590</v>
      </c>
      <c r="D7139">
        <v>63</v>
      </c>
      <c r="E7139">
        <v>57</v>
      </c>
      <c r="F7139">
        <v>63</v>
      </c>
      <c r="G7139">
        <v>57</v>
      </c>
      <c r="H7139">
        <v>10</v>
      </c>
      <c r="I7139">
        <v>10</v>
      </c>
      <c r="J7139">
        <v>999999</v>
      </c>
      <c r="K7139" s="194">
        <v>999999</v>
      </c>
      <c r="L7139" t="s">
        <v>1111</v>
      </c>
      <c r="M7139" t="s">
        <v>1111</v>
      </c>
      <c r="N7139">
        <v>5</v>
      </c>
      <c r="O7139" t="s">
        <v>7876</v>
      </c>
      <c r="P7139" t="s">
        <v>22716</v>
      </c>
      <c r="Q7139">
        <v>5.0000000000000001E-3</v>
      </c>
      <c r="R7139" s="117" t="s">
        <v>14594</v>
      </c>
      <c r="S7139" s="117" t="s">
        <v>14589</v>
      </c>
      <c r="T7139" t="s">
        <v>12136</v>
      </c>
      <c r="U7139" t="s">
        <v>10772</v>
      </c>
    </row>
    <row r="7140" spans="1:21">
      <c r="A7140" s="117" t="s">
        <v>22717</v>
      </c>
      <c r="B7140" t="s">
        <v>14590</v>
      </c>
      <c r="C7140" t="s">
        <v>14590</v>
      </c>
      <c r="D7140">
        <v>95</v>
      </c>
      <c r="E7140">
        <v>89</v>
      </c>
      <c r="F7140">
        <v>95</v>
      </c>
      <c r="G7140">
        <v>89</v>
      </c>
      <c r="H7140">
        <v>30</v>
      </c>
      <c r="I7140">
        <v>10</v>
      </c>
      <c r="J7140">
        <v>999999</v>
      </c>
      <c r="K7140" s="194">
        <v>999999</v>
      </c>
      <c r="L7140" t="s">
        <v>1111</v>
      </c>
      <c r="M7140" t="s">
        <v>1111</v>
      </c>
      <c r="N7140">
        <v>52</v>
      </c>
      <c r="O7140" t="s">
        <v>7876</v>
      </c>
      <c r="P7140" t="s">
        <v>22718</v>
      </c>
      <c r="Q7140">
        <v>5.1999999999999998E-2</v>
      </c>
      <c r="R7140" s="117" t="s">
        <v>14594</v>
      </c>
      <c r="S7140" s="117" t="s">
        <v>14589</v>
      </c>
      <c r="T7140" t="s">
        <v>12136</v>
      </c>
      <c r="U7140" t="s">
        <v>10772</v>
      </c>
    </row>
    <row r="7141" spans="1:21">
      <c r="A7141" s="117" t="s">
        <v>22719</v>
      </c>
      <c r="B7141" t="s">
        <v>14590</v>
      </c>
      <c r="C7141" t="s">
        <v>14590</v>
      </c>
      <c r="D7141">
        <v>63</v>
      </c>
      <c r="E7141">
        <v>57</v>
      </c>
      <c r="F7141">
        <v>63</v>
      </c>
      <c r="G7141">
        <v>57</v>
      </c>
      <c r="H7141">
        <v>10</v>
      </c>
      <c r="I7141">
        <v>10</v>
      </c>
      <c r="J7141">
        <v>999999</v>
      </c>
      <c r="K7141" s="194">
        <v>999999</v>
      </c>
      <c r="L7141" t="s">
        <v>1111</v>
      </c>
      <c r="M7141" t="s">
        <v>1111</v>
      </c>
      <c r="N7141">
        <v>6</v>
      </c>
      <c r="O7141" t="s">
        <v>7876</v>
      </c>
      <c r="P7141" t="s">
        <v>22716</v>
      </c>
      <c r="Q7141">
        <v>6.0000000000000001E-3</v>
      </c>
      <c r="R7141" s="117" t="s">
        <v>14594</v>
      </c>
      <c r="S7141" s="117" t="s">
        <v>14589</v>
      </c>
      <c r="T7141" t="s">
        <v>12136</v>
      </c>
      <c r="U7141" t="s">
        <v>10772</v>
      </c>
    </row>
    <row r="7142" spans="1:21">
      <c r="A7142" s="117" t="s">
        <v>22720</v>
      </c>
      <c r="B7142" t="s">
        <v>14590</v>
      </c>
      <c r="C7142" t="s">
        <v>14590</v>
      </c>
      <c r="D7142">
        <v>63</v>
      </c>
      <c r="E7142">
        <v>57</v>
      </c>
      <c r="F7142">
        <v>63</v>
      </c>
      <c r="G7142">
        <v>57</v>
      </c>
      <c r="H7142">
        <v>10</v>
      </c>
      <c r="I7142">
        <v>10</v>
      </c>
      <c r="J7142">
        <v>999999</v>
      </c>
      <c r="K7142" s="194">
        <v>999999</v>
      </c>
      <c r="L7142" t="s">
        <v>1111</v>
      </c>
      <c r="M7142" t="s">
        <v>1111</v>
      </c>
      <c r="N7142">
        <v>7</v>
      </c>
      <c r="O7142" t="s">
        <v>7876</v>
      </c>
      <c r="P7142" t="s">
        <v>22721</v>
      </c>
      <c r="Q7142">
        <v>7.0000000000000001E-3</v>
      </c>
      <c r="R7142" s="117" t="s">
        <v>14594</v>
      </c>
      <c r="S7142" s="117" t="s">
        <v>14589</v>
      </c>
      <c r="T7142" t="s">
        <v>12136</v>
      </c>
      <c r="U7142" t="s">
        <v>10772</v>
      </c>
    </row>
    <row r="7143" spans="1:21">
      <c r="A7143" s="117" t="s">
        <v>22722</v>
      </c>
      <c r="B7143" t="s">
        <v>14590</v>
      </c>
      <c r="C7143" t="s">
        <v>14590</v>
      </c>
      <c r="D7143">
        <v>95</v>
      </c>
      <c r="E7143">
        <v>89</v>
      </c>
      <c r="F7143">
        <v>95</v>
      </c>
      <c r="G7143">
        <v>89</v>
      </c>
      <c r="H7143">
        <v>30</v>
      </c>
      <c r="I7143">
        <v>10</v>
      </c>
      <c r="J7143">
        <v>999999</v>
      </c>
      <c r="K7143" s="194">
        <v>999999</v>
      </c>
      <c r="L7143" t="s">
        <v>1111</v>
      </c>
      <c r="M7143" t="s">
        <v>1111</v>
      </c>
      <c r="N7143">
        <v>110</v>
      </c>
      <c r="O7143" t="s">
        <v>7876</v>
      </c>
      <c r="P7143" t="s">
        <v>22723</v>
      </c>
      <c r="Q7143">
        <v>0.11</v>
      </c>
      <c r="R7143" s="117" t="s">
        <v>14594</v>
      </c>
      <c r="S7143" s="117" t="s">
        <v>14589</v>
      </c>
      <c r="T7143" t="s">
        <v>12136</v>
      </c>
      <c r="U7143" t="s">
        <v>10772</v>
      </c>
    </row>
    <row r="7144" spans="1:21">
      <c r="A7144" s="117" t="s">
        <v>22724</v>
      </c>
      <c r="B7144" t="s">
        <v>14590</v>
      </c>
      <c r="C7144" t="s">
        <v>14590</v>
      </c>
      <c r="D7144">
        <v>63</v>
      </c>
      <c r="E7144">
        <v>57</v>
      </c>
      <c r="F7144">
        <v>63</v>
      </c>
      <c r="G7144">
        <v>57</v>
      </c>
      <c r="H7144">
        <v>10</v>
      </c>
      <c r="I7144">
        <v>10</v>
      </c>
      <c r="J7144">
        <v>999999</v>
      </c>
      <c r="K7144" s="194">
        <v>999999</v>
      </c>
      <c r="L7144" t="s">
        <v>1111</v>
      </c>
      <c r="M7144" t="s">
        <v>1111</v>
      </c>
      <c r="N7144">
        <v>8</v>
      </c>
      <c r="O7144" t="s">
        <v>7876</v>
      </c>
      <c r="P7144" t="s">
        <v>22721</v>
      </c>
      <c r="Q7144">
        <v>8.0000000000000002E-3</v>
      </c>
      <c r="R7144" s="117" t="s">
        <v>14594</v>
      </c>
      <c r="S7144" s="117" t="s">
        <v>14589</v>
      </c>
      <c r="T7144" t="s">
        <v>12136</v>
      </c>
      <c r="U7144" t="s">
        <v>10772</v>
      </c>
    </row>
    <row r="7145" spans="1:21">
      <c r="A7145" s="117" t="s">
        <v>22725</v>
      </c>
      <c r="B7145" t="s">
        <v>14590</v>
      </c>
      <c r="C7145" t="s">
        <v>14590</v>
      </c>
      <c r="D7145">
        <v>95</v>
      </c>
      <c r="E7145">
        <v>89</v>
      </c>
      <c r="F7145">
        <v>95</v>
      </c>
      <c r="G7145">
        <v>89</v>
      </c>
      <c r="H7145">
        <v>30</v>
      </c>
      <c r="I7145">
        <v>10</v>
      </c>
      <c r="J7145">
        <v>999999</v>
      </c>
      <c r="K7145" s="194">
        <v>999999</v>
      </c>
      <c r="L7145" t="s">
        <v>1111</v>
      </c>
      <c r="M7145" t="s">
        <v>1111</v>
      </c>
      <c r="N7145">
        <v>125</v>
      </c>
      <c r="O7145" t="s">
        <v>7876</v>
      </c>
      <c r="P7145" t="s">
        <v>22726</v>
      </c>
      <c r="Q7145">
        <v>0.125</v>
      </c>
      <c r="R7145" s="117" t="s">
        <v>14594</v>
      </c>
      <c r="S7145" s="117" t="s">
        <v>14589</v>
      </c>
      <c r="T7145" t="s">
        <v>12136</v>
      </c>
      <c r="U7145" t="s">
        <v>10772</v>
      </c>
    </row>
    <row r="7146" spans="1:21">
      <c r="A7146" s="117" t="s">
        <v>22727</v>
      </c>
      <c r="B7146" t="s">
        <v>14590</v>
      </c>
      <c r="C7146" t="s">
        <v>14590</v>
      </c>
      <c r="D7146">
        <v>70</v>
      </c>
      <c r="E7146">
        <v>64</v>
      </c>
      <c r="F7146">
        <v>70</v>
      </c>
      <c r="G7146">
        <v>64</v>
      </c>
      <c r="H7146">
        <v>100</v>
      </c>
      <c r="I7146">
        <v>10</v>
      </c>
      <c r="J7146">
        <v>999999</v>
      </c>
      <c r="K7146" s="194">
        <v>999999</v>
      </c>
      <c r="L7146" t="s">
        <v>1111</v>
      </c>
      <c r="M7146" t="s">
        <v>1111</v>
      </c>
      <c r="N7146">
        <v>18</v>
      </c>
      <c r="O7146" t="s">
        <v>7876</v>
      </c>
      <c r="P7146" t="s">
        <v>22728</v>
      </c>
      <c r="Q7146">
        <v>1.7999999999999999E-2</v>
      </c>
      <c r="R7146" s="117" t="s">
        <v>14594</v>
      </c>
      <c r="S7146" s="117" t="s">
        <v>14589</v>
      </c>
      <c r="T7146" t="s">
        <v>12136</v>
      </c>
      <c r="U7146" t="s">
        <v>10772</v>
      </c>
    </row>
    <row r="7147" spans="1:21">
      <c r="A7147" s="117" t="s">
        <v>22729</v>
      </c>
      <c r="B7147" t="s">
        <v>14590</v>
      </c>
      <c r="C7147" t="s">
        <v>14590</v>
      </c>
      <c r="D7147">
        <v>70</v>
      </c>
      <c r="E7147">
        <v>64</v>
      </c>
      <c r="F7147">
        <v>70</v>
      </c>
      <c r="G7147">
        <v>64</v>
      </c>
      <c r="H7147">
        <v>100</v>
      </c>
      <c r="I7147">
        <v>10</v>
      </c>
      <c r="J7147">
        <v>999999</v>
      </c>
      <c r="K7147" s="194">
        <v>999999</v>
      </c>
      <c r="L7147" t="s">
        <v>1111</v>
      </c>
      <c r="M7147" t="s">
        <v>1111</v>
      </c>
      <c r="N7147">
        <v>34</v>
      </c>
      <c r="O7147" t="s">
        <v>7876</v>
      </c>
      <c r="P7147" t="s">
        <v>22730</v>
      </c>
      <c r="Q7147">
        <v>3.4000000000000002E-2</v>
      </c>
      <c r="R7147" s="117" t="s">
        <v>14594</v>
      </c>
      <c r="S7147" s="117" t="s">
        <v>14589</v>
      </c>
      <c r="T7147" t="s">
        <v>12136</v>
      </c>
      <c r="U7147" t="s">
        <v>10772</v>
      </c>
    </row>
    <row r="7148" spans="1:21">
      <c r="A7148" s="117" t="s">
        <v>22731</v>
      </c>
      <c r="B7148" t="s">
        <v>14590</v>
      </c>
      <c r="C7148" t="s">
        <v>14590</v>
      </c>
      <c r="D7148">
        <v>70</v>
      </c>
      <c r="E7148">
        <v>64</v>
      </c>
      <c r="F7148">
        <v>70</v>
      </c>
      <c r="G7148">
        <v>64</v>
      </c>
      <c r="H7148">
        <v>100</v>
      </c>
      <c r="I7148">
        <v>10</v>
      </c>
      <c r="J7148">
        <v>999999</v>
      </c>
      <c r="K7148" s="194">
        <v>999999</v>
      </c>
      <c r="L7148" t="s">
        <v>1111</v>
      </c>
      <c r="M7148" t="s">
        <v>1111</v>
      </c>
      <c r="N7148">
        <v>38</v>
      </c>
      <c r="O7148" t="s">
        <v>7876</v>
      </c>
      <c r="P7148" t="s">
        <v>22732</v>
      </c>
      <c r="Q7148">
        <v>3.7999999999999999E-2</v>
      </c>
      <c r="R7148" s="117" t="s">
        <v>14594</v>
      </c>
      <c r="S7148" s="117" t="s">
        <v>14589</v>
      </c>
      <c r="T7148" t="s">
        <v>12136</v>
      </c>
      <c r="U7148" t="s">
        <v>10772</v>
      </c>
    </row>
    <row r="7149" spans="1:21">
      <c r="A7149" s="117" t="s">
        <v>22733</v>
      </c>
      <c r="B7149" t="s">
        <v>14590</v>
      </c>
      <c r="C7149" t="s">
        <v>14590</v>
      </c>
      <c r="D7149">
        <v>70</v>
      </c>
      <c r="E7149">
        <v>64</v>
      </c>
      <c r="F7149">
        <v>70</v>
      </c>
      <c r="G7149">
        <v>64</v>
      </c>
      <c r="H7149">
        <v>100</v>
      </c>
      <c r="I7149">
        <v>10</v>
      </c>
      <c r="J7149">
        <v>999999</v>
      </c>
      <c r="K7149" s="194">
        <v>999999</v>
      </c>
      <c r="L7149" t="s">
        <v>1111</v>
      </c>
      <c r="M7149" t="s">
        <v>1111</v>
      </c>
      <c r="N7149">
        <v>49</v>
      </c>
      <c r="O7149" t="s">
        <v>7876</v>
      </c>
      <c r="P7149" t="s">
        <v>22734</v>
      </c>
      <c r="Q7149">
        <v>4.9000000000000002E-2</v>
      </c>
      <c r="R7149" s="117" t="s">
        <v>14594</v>
      </c>
      <c r="S7149" s="117" t="s">
        <v>14589</v>
      </c>
      <c r="T7149" t="s">
        <v>12136</v>
      </c>
      <c r="U7149" t="s">
        <v>10772</v>
      </c>
    </row>
    <row r="7150" spans="1:21">
      <c r="A7150" s="117" t="s">
        <v>22735</v>
      </c>
      <c r="B7150" t="s">
        <v>14590</v>
      </c>
      <c r="C7150" t="s">
        <v>14590</v>
      </c>
      <c r="D7150">
        <v>70</v>
      </c>
      <c r="E7150">
        <v>64</v>
      </c>
      <c r="F7150">
        <v>70</v>
      </c>
      <c r="G7150">
        <v>64</v>
      </c>
      <c r="H7150">
        <v>100</v>
      </c>
      <c r="I7150">
        <v>1</v>
      </c>
      <c r="J7150">
        <v>999999</v>
      </c>
      <c r="K7150" s="194">
        <v>999999</v>
      </c>
      <c r="L7150" t="s">
        <v>1111</v>
      </c>
      <c r="M7150" t="s">
        <v>1111</v>
      </c>
      <c r="N7150">
        <v>92</v>
      </c>
      <c r="O7150" t="s">
        <v>7876</v>
      </c>
      <c r="P7150" t="s">
        <v>22736</v>
      </c>
      <c r="Q7150">
        <v>9.1999999999999998E-2</v>
      </c>
      <c r="R7150" s="117" t="s">
        <v>14594</v>
      </c>
      <c r="S7150" s="117" t="s">
        <v>14589</v>
      </c>
      <c r="T7150" t="s">
        <v>12136</v>
      </c>
      <c r="U7150" t="s">
        <v>10772</v>
      </c>
    </row>
    <row r="7151" spans="1:21">
      <c r="A7151" s="117" t="s">
        <v>22737</v>
      </c>
      <c r="B7151" t="s">
        <v>14590</v>
      </c>
      <c r="C7151" t="s">
        <v>14590</v>
      </c>
      <c r="D7151">
        <v>70</v>
      </c>
      <c r="E7151">
        <v>64</v>
      </c>
      <c r="F7151">
        <v>70</v>
      </c>
      <c r="G7151">
        <v>64</v>
      </c>
      <c r="H7151">
        <v>100</v>
      </c>
      <c r="I7151">
        <v>10</v>
      </c>
      <c r="J7151">
        <v>999999</v>
      </c>
      <c r="K7151" s="194">
        <v>999999</v>
      </c>
      <c r="L7151" t="s">
        <v>1111</v>
      </c>
      <c r="M7151" t="s">
        <v>1111</v>
      </c>
      <c r="N7151">
        <v>119</v>
      </c>
      <c r="O7151" t="s">
        <v>7876</v>
      </c>
      <c r="P7151" t="s">
        <v>22738</v>
      </c>
      <c r="Q7151">
        <v>0.11899999999999999</v>
      </c>
      <c r="R7151" s="117" t="s">
        <v>14594</v>
      </c>
      <c r="S7151" s="117" t="s">
        <v>14589</v>
      </c>
      <c r="T7151" t="s">
        <v>12136</v>
      </c>
      <c r="U7151" t="s">
        <v>10772</v>
      </c>
    </row>
    <row r="7152" spans="1:21">
      <c r="A7152" s="117" t="s">
        <v>22739</v>
      </c>
      <c r="B7152" t="s">
        <v>14590</v>
      </c>
      <c r="C7152" t="s">
        <v>14590</v>
      </c>
      <c r="D7152">
        <v>49</v>
      </c>
      <c r="E7152">
        <v>43</v>
      </c>
      <c r="F7152">
        <v>49</v>
      </c>
      <c r="G7152">
        <v>43</v>
      </c>
      <c r="H7152">
        <v>1</v>
      </c>
      <c r="I7152">
        <v>1</v>
      </c>
      <c r="J7152">
        <v>999999</v>
      </c>
      <c r="K7152" s="194">
        <v>999999</v>
      </c>
      <c r="L7152" t="s">
        <v>1083</v>
      </c>
      <c r="M7152" t="s">
        <v>1083</v>
      </c>
      <c r="N7152">
        <v>38</v>
      </c>
      <c r="O7152" t="s">
        <v>7876</v>
      </c>
      <c r="P7152" t="s">
        <v>22740</v>
      </c>
      <c r="Q7152">
        <v>3.7999999999999999E-2</v>
      </c>
      <c r="R7152" s="117" t="s">
        <v>14594</v>
      </c>
      <c r="S7152" s="117" t="s">
        <v>14589</v>
      </c>
      <c r="T7152" t="s">
        <v>12136</v>
      </c>
      <c r="U7152" t="s">
        <v>10772</v>
      </c>
    </row>
    <row r="7153" spans="1:21">
      <c r="A7153" s="117" t="s">
        <v>22741</v>
      </c>
      <c r="B7153" t="s">
        <v>14590</v>
      </c>
      <c r="C7153" t="s">
        <v>14590</v>
      </c>
      <c r="D7153">
        <v>49</v>
      </c>
      <c r="E7153">
        <v>43</v>
      </c>
      <c r="F7153">
        <v>49</v>
      </c>
      <c r="G7153">
        <v>43</v>
      </c>
      <c r="H7153">
        <v>1</v>
      </c>
      <c r="I7153">
        <v>1</v>
      </c>
      <c r="J7153">
        <v>999999</v>
      </c>
      <c r="K7153" s="194">
        <v>999999</v>
      </c>
      <c r="L7153" t="s">
        <v>1083</v>
      </c>
      <c r="M7153" t="s">
        <v>1083</v>
      </c>
      <c r="N7153">
        <v>300</v>
      </c>
      <c r="O7153" t="s">
        <v>7876</v>
      </c>
      <c r="P7153" t="s">
        <v>22742</v>
      </c>
      <c r="Q7153">
        <v>0.3</v>
      </c>
      <c r="R7153" s="117" t="s">
        <v>14594</v>
      </c>
      <c r="S7153" s="117" t="s">
        <v>14589</v>
      </c>
      <c r="T7153" t="s">
        <v>12136</v>
      </c>
      <c r="U7153" t="s">
        <v>10772</v>
      </c>
    </row>
    <row r="7154" spans="1:21">
      <c r="A7154" s="117" t="s">
        <v>22743</v>
      </c>
      <c r="B7154" t="s">
        <v>14590</v>
      </c>
      <c r="C7154" t="s">
        <v>14590</v>
      </c>
      <c r="D7154">
        <v>70</v>
      </c>
      <c r="E7154">
        <v>64</v>
      </c>
      <c r="F7154">
        <v>70</v>
      </c>
      <c r="G7154">
        <v>64</v>
      </c>
      <c r="H7154">
        <v>100</v>
      </c>
      <c r="I7154">
        <v>10</v>
      </c>
      <c r="J7154">
        <v>999999</v>
      </c>
      <c r="K7154" s="194">
        <v>999999</v>
      </c>
      <c r="L7154" t="s">
        <v>1111</v>
      </c>
      <c r="M7154" t="s">
        <v>1111</v>
      </c>
      <c r="N7154">
        <v>199</v>
      </c>
      <c r="O7154" t="s">
        <v>7876</v>
      </c>
      <c r="P7154" t="s">
        <v>22744</v>
      </c>
      <c r="Q7154">
        <v>0.19900000000000001</v>
      </c>
      <c r="R7154" s="117" t="s">
        <v>14594</v>
      </c>
      <c r="S7154" s="117" t="s">
        <v>14589</v>
      </c>
      <c r="T7154" t="s">
        <v>12136</v>
      </c>
      <c r="U7154" t="s">
        <v>10772</v>
      </c>
    </row>
    <row r="7155" spans="1:21">
      <c r="A7155" s="117" t="s">
        <v>22745</v>
      </c>
      <c r="B7155" t="s">
        <v>14590</v>
      </c>
      <c r="C7155" t="s">
        <v>14590</v>
      </c>
      <c r="D7155">
        <v>70</v>
      </c>
      <c r="E7155">
        <v>64</v>
      </c>
      <c r="F7155">
        <v>70</v>
      </c>
      <c r="G7155">
        <v>64</v>
      </c>
      <c r="H7155">
        <v>100</v>
      </c>
      <c r="I7155">
        <v>10</v>
      </c>
      <c r="J7155">
        <v>999999</v>
      </c>
      <c r="K7155" s="194">
        <v>999999</v>
      </c>
      <c r="L7155" t="s">
        <v>1111</v>
      </c>
      <c r="M7155" t="s">
        <v>1111</v>
      </c>
      <c r="N7155">
        <v>200</v>
      </c>
      <c r="O7155" t="s">
        <v>7876</v>
      </c>
      <c r="P7155" t="s">
        <v>22744</v>
      </c>
      <c r="Q7155">
        <v>0.2</v>
      </c>
      <c r="R7155" s="117" t="s">
        <v>14594</v>
      </c>
      <c r="S7155" s="117" t="s">
        <v>14589</v>
      </c>
      <c r="T7155" t="s">
        <v>12136</v>
      </c>
      <c r="U7155" t="s">
        <v>10772</v>
      </c>
    </row>
    <row r="7156" spans="1:21">
      <c r="A7156" s="117" t="s">
        <v>22746</v>
      </c>
      <c r="B7156" t="s">
        <v>14590</v>
      </c>
      <c r="C7156" t="s">
        <v>14590</v>
      </c>
      <c r="D7156">
        <v>49</v>
      </c>
      <c r="E7156">
        <v>43</v>
      </c>
      <c r="F7156">
        <v>49</v>
      </c>
      <c r="G7156">
        <v>43</v>
      </c>
      <c r="H7156">
        <v>1</v>
      </c>
      <c r="I7156">
        <v>1</v>
      </c>
      <c r="J7156">
        <v>999999</v>
      </c>
      <c r="K7156" s="194">
        <v>999999</v>
      </c>
      <c r="L7156" t="s">
        <v>1083</v>
      </c>
      <c r="M7156" t="s">
        <v>1083</v>
      </c>
      <c r="N7156">
        <v>300</v>
      </c>
      <c r="O7156" t="s">
        <v>7876</v>
      </c>
      <c r="P7156" t="s">
        <v>22747</v>
      </c>
      <c r="Q7156">
        <v>0.3</v>
      </c>
      <c r="R7156" s="117" t="s">
        <v>14594</v>
      </c>
      <c r="S7156" s="117" t="s">
        <v>14589</v>
      </c>
      <c r="T7156" t="s">
        <v>12136</v>
      </c>
      <c r="U7156" t="s">
        <v>10772</v>
      </c>
    </row>
    <row r="7157" spans="1:21">
      <c r="A7157" s="117" t="s">
        <v>22748</v>
      </c>
      <c r="B7157" t="s">
        <v>14590</v>
      </c>
      <c r="C7157" t="s">
        <v>14590</v>
      </c>
      <c r="D7157">
        <v>56</v>
      </c>
      <c r="E7157">
        <v>50</v>
      </c>
      <c r="F7157">
        <v>56</v>
      </c>
      <c r="G7157">
        <v>50</v>
      </c>
      <c r="H7157">
        <v>1</v>
      </c>
      <c r="I7157">
        <v>1</v>
      </c>
      <c r="J7157">
        <v>999999</v>
      </c>
      <c r="K7157" s="194">
        <v>999999</v>
      </c>
      <c r="L7157" t="s">
        <v>1111</v>
      </c>
      <c r="M7157" t="s">
        <v>1111</v>
      </c>
      <c r="N7157">
        <v>4</v>
      </c>
      <c r="O7157" t="s">
        <v>7876</v>
      </c>
      <c r="P7157" t="s">
        <v>22749</v>
      </c>
      <c r="Q7157">
        <v>4.0000000000000001E-3</v>
      </c>
      <c r="R7157" s="117" t="s">
        <v>14594</v>
      </c>
      <c r="S7157" s="117" t="s">
        <v>14589</v>
      </c>
      <c r="T7157" t="s">
        <v>12136</v>
      </c>
      <c r="U7157" t="s">
        <v>10772</v>
      </c>
    </row>
    <row r="7158" spans="1:21">
      <c r="A7158" s="117" t="s">
        <v>22750</v>
      </c>
      <c r="B7158" t="s">
        <v>14590</v>
      </c>
      <c r="C7158" t="s">
        <v>14590</v>
      </c>
      <c r="D7158">
        <v>56</v>
      </c>
      <c r="E7158">
        <v>50</v>
      </c>
      <c r="F7158">
        <v>56</v>
      </c>
      <c r="G7158">
        <v>50</v>
      </c>
      <c r="H7158">
        <v>1</v>
      </c>
      <c r="I7158">
        <v>1</v>
      </c>
      <c r="J7158">
        <v>999999</v>
      </c>
      <c r="K7158" s="194">
        <v>999999</v>
      </c>
      <c r="L7158" t="s">
        <v>1111</v>
      </c>
      <c r="M7158" t="s">
        <v>1111</v>
      </c>
      <c r="N7158">
        <v>17</v>
      </c>
      <c r="O7158" t="s">
        <v>7876</v>
      </c>
      <c r="P7158" t="s">
        <v>22751</v>
      </c>
      <c r="Q7158">
        <v>1.7000000000000001E-2</v>
      </c>
      <c r="R7158" s="117" t="s">
        <v>14594</v>
      </c>
      <c r="S7158" s="117" t="s">
        <v>14589</v>
      </c>
      <c r="T7158" t="s">
        <v>12136</v>
      </c>
      <c r="U7158" t="s">
        <v>10772</v>
      </c>
    </row>
    <row r="7159" spans="1:21">
      <c r="A7159" s="117" t="s">
        <v>22752</v>
      </c>
      <c r="B7159" t="s">
        <v>14590</v>
      </c>
      <c r="C7159" t="s">
        <v>14590</v>
      </c>
      <c r="D7159">
        <v>49</v>
      </c>
      <c r="E7159">
        <v>43</v>
      </c>
      <c r="F7159">
        <v>49</v>
      </c>
      <c r="G7159">
        <v>43</v>
      </c>
      <c r="H7159">
        <v>1</v>
      </c>
      <c r="I7159">
        <v>1</v>
      </c>
      <c r="J7159">
        <v>999999</v>
      </c>
      <c r="K7159" s="194">
        <v>999999</v>
      </c>
      <c r="L7159" t="s">
        <v>1083</v>
      </c>
      <c r="M7159" t="s">
        <v>1083</v>
      </c>
      <c r="N7159">
        <v>50</v>
      </c>
      <c r="O7159" t="s">
        <v>7876</v>
      </c>
      <c r="P7159" t="s">
        <v>22753</v>
      </c>
      <c r="Q7159">
        <v>0.05</v>
      </c>
      <c r="R7159" s="117" t="s">
        <v>14594</v>
      </c>
      <c r="S7159" s="117" t="s">
        <v>14589</v>
      </c>
      <c r="T7159" t="s">
        <v>12136</v>
      </c>
      <c r="U7159" t="s">
        <v>10772</v>
      </c>
    </row>
    <row r="7160" spans="1:21">
      <c r="A7160" s="117" t="s">
        <v>22754</v>
      </c>
      <c r="B7160" t="s">
        <v>14590</v>
      </c>
      <c r="C7160" t="s">
        <v>14590</v>
      </c>
      <c r="D7160">
        <v>56</v>
      </c>
      <c r="E7160">
        <v>50</v>
      </c>
      <c r="F7160">
        <v>56</v>
      </c>
      <c r="G7160">
        <v>50</v>
      </c>
      <c r="H7160">
        <v>1</v>
      </c>
      <c r="I7160">
        <v>1</v>
      </c>
      <c r="J7160">
        <v>999999</v>
      </c>
      <c r="K7160" s="194">
        <v>999999</v>
      </c>
      <c r="L7160" t="s">
        <v>1111</v>
      </c>
      <c r="M7160" t="s">
        <v>1111</v>
      </c>
      <c r="N7160">
        <v>26</v>
      </c>
      <c r="O7160" t="s">
        <v>7876</v>
      </c>
      <c r="P7160" t="s">
        <v>22755</v>
      </c>
      <c r="Q7160">
        <v>2.5999999999999999E-2</v>
      </c>
      <c r="R7160" s="117" t="s">
        <v>14594</v>
      </c>
      <c r="S7160" s="117" t="s">
        <v>14589</v>
      </c>
      <c r="T7160" t="s">
        <v>12136</v>
      </c>
      <c r="U7160" t="s">
        <v>10772</v>
      </c>
    </row>
    <row r="7161" spans="1:21">
      <c r="A7161" s="117" t="s">
        <v>22756</v>
      </c>
      <c r="B7161" t="s">
        <v>14590</v>
      </c>
      <c r="C7161" t="s">
        <v>14590</v>
      </c>
      <c r="D7161">
        <v>56</v>
      </c>
      <c r="E7161">
        <v>50</v>
      </c>
      <c r="F7161">
        <v>56</v>
      </c>
      <c r="G7161">
        <v>50</v>
      </c>
      <c r="H7161">
        <v>1</v>
      </c>
      <c r="I7161">
        <v>1</v>
      </c>
      <c r="J7161">
        <v>999999</v>
      </c>
      <c r="K7161" s="194">
        <v>999999</v>
      </c>
      <c r="L7161" t="s">
        <v>1111</v>
      </c>
      <c r="M7161" t="s">
        <v>1111</v>
      </c>
      <c r="N7161">
        <v>10</v>
      </c>
      <c r="O7161" t="s">
        <v>7876</v>
      </c>
      <c r="P7161" t="s">
        <v>22755</v>
      </c>
      <c r="Q7161">
        <v>0.01</v>
      </c>
      <c r="R7161" s="117" t="s">
        <v>14594</v>
      </c>
      <c r="S7161" s="117" t="s">
        <v>14589</v>
      </c>
      <c r="T7161" t="s">
        <v>12136</v>
      </c>
      <c r="U7161" t="s">
        <v>10772</v>
      </c>
    </row>
    <row r="7162" spans="1:21">
      <c r="A7162" s="117" t="s">
        <v>22757</v>
      </c>
      <c r="B7162" t="s">
        <v>14590</v>
      </c>
      <c r="C7162" t="s">
        <v>14590</v>
      </c>
      <c r="D7162">
        <v>56</v>
      </c>
      <c r="E7162">
        <v>50</v>
      </c>
      <c r="F7162">
        <v>56</v>
      </c>
      <c r="G7162">
        <v>50</v>
      </c>
      <c r="H7162">
        <v>10</v>
      </c>
      <c r="I7162">
        <v>10</v>
      </c>
      <c r="J7162">
        <v>999999</v>
      </c>
      <c r="K7162" s="194">
        <v>999999</v>
      </c>
      <c r="L7162" t="s">
        <v>1111</v>
      </c>
      <c r="M7162" t="s">
        <v>1111</v>
      </c>
      <c r="N7162">
        <v>15</v>
      </c>
      <c r="O7162" t="s">
        <v>7876</v>
      </c>
      <c r="P7162" t="s">
        <v>22758</v>
      </c>
      <c r="Q7162">
        <v>1.4999999999999999E-2</v>
      </c>
      <c r="R7162" s="117" t="s">
        <v>14594</v>
      </c>
      <c r="S7162" s="117" t="s">
        <v>14589</v>
      </c>
      <c r="T7162" t="s">
        <v>12136</v>
      </c>
      <c r="U7162" t="s">
        <v>10772</v>
      </c>
    </row>
    <row r="7163" spans="1:21">
      <c r="A7163" s="117" t="s">
        <v>22759</v>
      </c>
      <c r="B7163" t="s">
        <v>14590</v>
      </c>
      <c r="C7163" t="s">
        <v>14590</v>
      </c>
      <c r="D7163">
        <v>101</v>
      </c>
      <c r="E7163">
        <v>95</v>
      </c>
      <c r="F7163">
        <v>101</v>
      </c>
      <c r="G7163">
        <v>95</v>
      </c>
      <c r="H7163">
        <v>50</v>
      </c>
      <c r="I7163">
        <v>50</v>
      </c>
      <c r="J7163">
        <v>999999</v>
      </c>
      <c r="K7163" s="194">
        <v>999999</v>
      </c>
      <c r="L7163" t="s">
        <v>1104</v>
      </c>
      <c r="M7163" t="s">
        <v>1104</v>
      </c>
      <c r="N7163">
        <v>120</v>
      </c>
      <c r="O7163" t="s">
        <v>7876</v>
      </c>
      <c r="P7163" t="s">
        <v>22760</v>
      </c>
      <c r="Q7163">
        <v>0.12</v>
      </c>
      <c r="R7163" s="117" t="s">
        <v>14594</v>
      </c>
      <c r="S7163" s="117" t="s">
        <v>14589</v>
      </c>
      <c r="T7163" t="s">
        <v>12136</v>
      </c>
      <c r="U7163" t="s">
        <v>10772</v>
      </c>
    </row>
    <row r="7164" spans="1:21">
      <c r="A7164" s="117" t="s">
        <v>22761</v>
      </c>
      <c r="B7164" t="s">
        <v>14590</v>
      </c>
      <c r="C7164" t="s">
        <v>14590</v>
      </c>
      <c r="D7164">
        <v>56</v>
      </c>
      <c r="E7164">
        <v>50</v>
      </c>
      <c r="F7164">
        <v>56</v>
      </c>
      <c r="G7164">
        <v>50</v>
      </c>
      <c r="H7164">
        <v>1</v>
      </c>
      <c r="I7164">
        <v>1</v>
      </c>
      <c r="J7164">
        <v>999999</v>
      </c>
      <c r="K7164" s="194">
        <v>999999</v>
      </c>
      <c r="L7164" t="s">
        <v>1111</v>
      </c>
      <c r="M7164" t="s">
        <v>1111</v>
      </c>
      <c r="N7164">
        <v>150</v>
      </c>
      <c r="O7164" t="s">
        <v>7876</v>
      </c>
      <c r="P7164" t="s">
        <v>22762</v>
      </c>
      <c r="Q7164">
        <v>0.15</v>
      </c>
      <c r="R7164" s="117" t="s">
        <v>14594</v>
      </c>
      <c r="S7164" s="117" t="s">
        <v>14589</v>
      </c>
      <c r="T7164" t="s">
        <v>12136</v>
      </c>
      <c r="U7164" t="s">
        <v>10772</v>
      </c>
    </row>
    <row r="7165" spans="1:21">
      <c r="A7165" s="117" t="s">
        <v>22763</v>
      </c>
      <c r="B7165" t="s">
        <v>14590</v>
      </c>
      <c r="C7165" t="s">
        <v>14590</v>
      </c>
      <c r="D7165">
        <v>63</v>
      </c>
      <c r="E7165">
        <v>57</v>
      </c>
      <c r="F7165">
        <v>63</v>
      </c>
      <c r="G7165">
        <v>57</v>
      </c>
      <c r="H7165">
        <v>1</v>
      </c>
      <c r="I7165">
        <v>1</v>
      </c>
      <c r="J7165">
        <v>999999</v>
      </c>
      <c r="K7165" s="194">
        <v>999999</v>
      </c>
      <c r="L7165" t="s">
        <v>1111</v>
      </c>
      <c r="M7165" t="s">
        <v>1111</v>
      </c>
      <c r="N7165">
        <v>300</v>
      </c>
      <c r="O7165" t="s">
        <v>7876</v>
      </c>
      <c r="P7165" t="s">
        <v>22764</v>
      </c>
      <c r="Q7165">
        <v>0.3</v>
      </c>
      <c r="R7165" s="117" t="s">
        <v>14594</v>
      </c>
      <c r="S7165" s="117" t="s">
        <v>14589</v>
      </c>
      <c r="T7165" t="s">
        <v>12136</v>
      </c>
      <c r="U7165" t="s">
        <v>10772</v>
      </c>
    </row>
    <row r="7166" spans="1:21">
      <c r="A7166" s="117" t="s">
        <v>11857</v>
      </c>
      <c r="B7166" t="s">
        <v>14590</v>
      </c>
      <c r="C7166" t="s">
        <v>14590</v>
      </c>
      <c r="D7166">
        <v>49</v>
      </c>
      <c r="E7166">
        <v>43</v>
      </c>
      <c r="F7166">
        <v>49</v>
      </c>
      <c r="G7166">
        <v>43</v>
      </c>
      <c r="H7166">
        <v>1</v>
      </c>
      <c r="I7166">
        <v>1</v>
      </c>
      <c r="J7166">
        <v>999999</v>
      </c>
      <c r="K7166" s="194">
        <v>999999</v>
      </c>
      <c r="L7166" t="s">
        <v>1090</v>
      </c>
      <c r="M7166" t="s">
        <v>1090</v>
      </c>
      <c r="N7166">
        <v>500</v>
      </c>
      <c r="O7166" t="s">
        <v>7876</v>
      </c>
      <c r="P7166" t="s">
        <v>12097</v>
      </c>
      <c r="Q7166">
        <v>0.5</v>
      </c>
      <c r="R7166" s="117" t="s">
        <v>14594</v>
      </c>
      <c r="S7166" s="117" t="s">
        <v>14589</v>
      </c>
      <c r="T7166" t="s">
        <v>12136</v>
      </c>
      <c r="U7166" t="s">
        <v>10772</v>
      </c>
    </row>
    <row r="7167" spans="1:21">
      <c r="A7167" s="117" t="s">
        <v>13551</v>
      </c>
      <c r="B7167" t="s">
        <v>14590</v>
      </c>
      <c r="C7167" t="s">
        <v>14593</v>
      </c>
      <c r="D7167">
        <v>90</v>
      </c>
      <c r="E7167">
        <v>84</v>
      </c>
      <c r="F7167" t="e">
        <v>#N/A</v>
      </c>
      <c r="G7167" t="e">
        <v>#N/A</v>
      </c>
      <c r="H7167">
        <v>1</v>
      </c>
      <c r="I7167">
        <v>1</v>
      </c>
      <c r="J7167">
        <v>12</v>
      </c>
      <c r="K7167" s="194" t="e">
        <v>#N/A</v>
      </c>
      <c r="L7167" t="s">
        <v>1079</v>
      </c>
      <c r="M7167" t="s">
        <v>1079</v>
      </c>
      <c r="N7167">
        <v>601</v>
      </c>
      <c r="O7167" t="s">
        <v>7876</v>
      </c>
      <c r="P7167" t="s">
        <v>15640</v>
      </c>
      <c r="Q7167">
        <v>0.60099999999999998</v>
      </c>
      <c r="R7167" s="117" t="s">
        <v>14599</v>
      </c>
      <c r="S7167" s="117" t="s">
        <v>14596</v>
      </c>
      <c r="T7167" t="s">
        <v>17448</v>
      </c>
      <c r="U7167" t="s">
        <v>10772</v>
      </c>
    </row>
    <row r="7168" spans="1:21">
      <c r="A7168" s="117" t="s">
        <v>12216</v>
      </c>
      <c r="B7168" t="s">
        <v>14590</v>
      </c>
      <c r="C7168" t="s">
        <v>14590</v>
      </c>
      <c r="D7168">
        <v>90</v>
      </c>
      <c r="E7168">
        <v>84</v>
      </c>
      <c r="F7168">
        <v>90</v>
      </c>
      <c r="G7168">
        <v>84</v>
      </c>
      <c r="H7168">
        <v>1</v>
      </c>
      <c r="I7168">
        <v>1</v>
      </c>
      <c r="J7168">
        <v>30</v>
      </c>
      <c r="K7168" s="194">
        <v>30</v>
      </c>
      <c r="L7168" t="s">
        <v>1079</v>
      </c>
      <c r="M7168" t="s">
        <v>1079</v>
      </c>
      <c r="N7168">
        <v>27</v>
      </c>
      <c r="O7168" t="s">
        <v>7876</v>
      </c>
      <c r="P7168" t="s">
        <v>15641</v>
      </c>
      <c r="Q7168">
        <v>2.7E-2</v>
      </c>
      <c r="R7168" s="117" t="s">
        <v>14599</v>
      </c>
      <c r="S7168" s="117" t="s">
        <v>14596</v>
      </c>
      <c r="T7168" t="s">
        <v>17448</v>
      </c>
      <c r="U7168" t="s">
        <v>10773</v>
      </c>
    </row>
    <row r="7169" spans="1:21">
      <c r="A7169" s="117" t="s">
        <v>12217</v>
      </c>
      <c r="B7169" t="s">
        <v>14590</v>
      </c>
      <c r="C7169" t="s">
        <v>14590</v>
      </c>
      <c r="D7169">
        <v>90</v>
      </c>
      <c r="E7169">
        <v>84</v>
      </c>
      <c r="F7169">
        <v>90</v>
      </c>
      <c r="G7169">
        <v>84</v>
      </c>
      <c r="H7169">
        <v>1</v>
      </c>
      <c r="I7169">
        <v>1</v>
      </c>
      <c r="J7169">
        <v>25</v>
      </c>
      <c r="K7169" s="194">
        <v>25</v>
      </c>
      <c r="L7169" t="s">
        <v>1079</v>
      </c>
      <c r="M7169" t="s">
        <v>1079</v>
      </c>
      <c r="N7169">
        <v>1422</v>
      </c>
      <c r="O7169" t="s">
        <v>7876</v>
      </c>
      <c r="Q7169">
        <v>1.4219999999999999</v>
      </c>
      <c r="R7169" s="117" t="s">
        <v>14599</v>
      </c>
      <c r="S7169" s="117" t="s">
        <v>14596</v>
      </c>
      <c r="T7169" t="s">
        <v>17448</v>
      </c>
      <c r="U7169" t="s">
        <v>10772</v>
      </c>
    </row>
    <row r="7170" spans="1:21">
      <c r="A7170" s="117" t="s">
        <v>3675</v>
      </c>
      <c r="B7170" t="s">
        <v>14590</v>
      </c>
      <c r="C7170" t="s">
        <v>14590</v>
      </c>
      <c r="D7170">
        <v>17</v>
      </c>
      <c r="E7170">
        <v>11</v>
      </c>
      <c r="F7170">
        <v>17</v>
      </c>
      <c r="G7170">
        <v>11</v>
      </c>
      <c r="H7170">
        <v>1</v>
      </c>
      <c r="I7170">
        <v>1</v>
      </c>
      <c r="J7170">
        <v>30</v>
      </c>
      <c r="K7170" s="194">
        <v>30</v>
      </c>
      <c r="L7170" t="s">
        <v>1077</v>
      </c>
      <c r="M7170" t="s">
        <v>1077</v>
      </c>
      <c r="N7170">
        <v>248.5</v>
      </c>
      <c r="O7170" t="s">
        <v>7876</v>
      </c>
      <c r="P7170" t="s">
        <v>8979</v>
      </c>
      <c r="Q7170">
        <v>0.2485</v>
      </c>
      <c r="R7170" s="117" t="s">
        <v>14591</v>
      </c>
      <c r="S7170" s="117" t="s">
        <v>14592</v>
      </c>
      <c r="T7170" t="s">
        <v>12139</v>
      </c>
      <c r="U7170" t="s">
        <v>10773</v>
      </c>
    </row>
    <row r="7171" spans="1:21">
      <c r="A7171" s="117" t="s">
        <v>3676</v>
      </c>
      <c r="B7171" t="s">
        <v>14590</v>
      </c>
      <c r="C7171" t="s">
        <v>14590</v>
      </c>
      <c r="D7171">
        <v>17</v>
      </c>
      <c r="E7171">
        <v>11</v>
      </c>
      <c r="F7171">
        <v>17</v>
      </c>
      <c r="G7171">
        <v>11</v>
      </c>
      <c r="H7171">
        <v>1</v>
      </c>
      <c r="I7171">
        <v>1</v>
      </c>
      <c r="J7171">
        <v>50</v>
      </c>
      <c r="K7171" s="194">
        <v>50</v>
      </c>
      <c r="L7171" t="s">
        <v>1077</v>
      </c>
      <c r="M7171" t="s">
        <v>1077</v>
      </c>
      <c r="N7171">
        <v>417</v>
      </c>
      <c r="O7171" t="s">
        <v>7876</v>
      </c>
      <c r="P7171" t="s">
        <v>8980</v>
      </c>
      <c r="Q7171">
        <v>0.41699999999999998</v>
      </c>
      <c r="R7171" s="117" t="s">
        <v>14591</v>
      </c>
      <c r="S7171" s="117" t="s">
        <v>14592</v>
      </c>
      <c r="T7171" t="s">
        <v>12139</v>
      </c>
      <c r="U7171" t="s">
        <v>10772</v>
      </c>
    </row>
    <row r="7172" spans="1:21">
      <c r="A7172" s="117" t="s">
        <v>3677</v>
      </c>
      <c r="B7172" t="s">
        <v>14590</v>
      </c>
      <c r="C7172" t="s">
        <v>14590</v>
      </c>
      <c r="D7172">
        <v>17</v>
      </c>
      <c r="E7172">
        <v>11</v>
      </c>
      <c r="F7172">
        <v>17</v>
      </c>
      <c r="G7172">
        <v>11</v>
      </c>
      <c r="H7172">
        <v>1</v>
      </c>
      <c r="I7172">
        <v>1</v>
      </c>
      <c r="J7172">
        <v>60</v>
      </c>
      <c r="K7172" s="194">
        <v>30</v>
      </c>
      <c r="L7172" t="s">
        <v>1077</v>
      </c>
      <c r="M7172" t="s">
        <v>1077</v>
      </c>
      <c r="N7172">
        <v>510</v>
      </c>
      <c r="O7172" t="s">
        <v>7876</v>
      </c>
      <c r="P7172" t="s">
        <v>8980</v>
      </c>
      <c r="Q7172">
        <v>0.51</v>
      </c>
      <c r="R7172" s="117" t="s">
        <v>14591</v>
      </c>
      <c r="S7172" s="117" t="s">
        <v>14592</v>
      </c>
      <c r="T7172" t="s">
        <v>12139</v>
      </c>
      <c r="U7172" t="s">
        <v>10772</v>
      </c>
    </row>
    <row r="7173" spans="1:21">
      <c r="A7173" s="117" t="s">
        <v>21778</v>
      </c>
      <c r="B7173" t="s">
        <v>14590</v>
      </c>
      <c r="C7173" t="s">
        <v>14590</v>
      </c>
      <c r="D7173">
        <v>42</v>
      </c>
      <c r="E7173">
        <v>36</v>
      </c>
      <c r="F7173">
        <v>42</v>
      </c>
      <c r="G7173">
        <v>36</v>
      </c>
      <c r="H7173">
        <v>1</v>
      </c>
      <c r="I7173">
        <v>1</v>
      </c>
      <c r="J7173">
        <v>999999</v>
      </c>
      <c r="K7173" s="194">
        <v>999999</v>
      </c>
      <c r="L7173" t="s">
        <v>1090</v>
      </c>
      <c r="M7173" t="s">
        <v>1090</v>
      </c>
      <c r="N7173">
        <v>136.36000000000001</v>
      </c>
      <c r="O7173" t="s">
        <v>7876</v>
      </c>
      <c r="P7173" t="s">
        <v>21779</v>
      </c>
      <c r="Q7173">
        <v>0.13636000000000001</v>
      </c>
      <c r="R7173" s="117" t="s">
        <v>14743</v>
      </c>
      <c r="S7173" s="117" t="s">
        <v>14589</v>
      </c>
      <c r="T7173" t="s">
        <v>12136</v>
      </c>
      <c r="U7173" t="s">
        <v>10772</v>
      </c>
    </row>
    <row r="7174" spans="1:21">
      <c r="A7174" s="117" t="s">
        <v>13552</v>
      </c>
      <c r="B7174" t="s">
        <v>14590</v>
      </c>
      <c r="C7174" t="s">
        <v>14593</v>
      </c>
      <c r="D7174">
        <v>38</v>
      </c>
      <c r="E7174">
        <v>32</v>
      </c>
      <c r="F7174" t="e">
        <v>#N/A</v>
      </c>
      <c r="G7174" t="e">
        <v>#N/A</v>
      </c>
      <c r="H7174">
        <v>1</v>
      </c>
      <c r="I7174">
        <v>1</v>
      </c>
      <c r="J7174">
        <v>0</v>
      </c>
      <c r="K7174" s="194" t="e">
        <v>#N/A</v>
      </c>
      <c r="L7174" t="s">
        <v>1100</v>
      </c>
      <c r="M7174" t="s">
        <v>1100</v>
      </c>
      <c r="N7174">
        <v>1</v>
      </c>
      <c r="O7174" t="s">
        <v>7876</v>
      </c>
      <c r="P7174" t="s">
        <v>8981</v>
      </c>
      <c r="Q7174">
        <v>1E-3</v>
      </c>
      <c r="R7174" s="117" t="s">
        <v>14599</v>
      </c>
      <c r="S7174" s="117" t="s">
        <v>14606</v>
      </c>
      <c r="T7174" t="s">
        <v>12138</v>
      </c>
      <c r="U7174" t="s">
        <v>10772</v>
      </c>
    </row>
    <row r="7175" spans="1:21">
      <c r="A7175" s="117" t="s">
        <v>11858</v>
      </c>
      <c r="B7175" t="s">
        <v>14590</v>
      </c>
      <c r="C7175" t="s">
        <v>14590</v>
      </c>
      <c r="D7175">
        <v>94</v>
      </c>
      <c r="E7175">
        <v>88</v>
      </c>
      <c r="F7175">
        <v>94</v>
      </c>
      <c r="G7175">
        <v>88</v>
      </c>
      <c r="H7175">
        <v>4000</v>
      </c>
      <c r="I7175">
        <v>4000</v>
      </c>
      <c r="J7175">
        <v>20000</v>
      </c>
      <c r="K7175" s="194">
        <v>20000</v>
      </c>
      <c r="L7175" t="s">
        <v>1079</v>
      </c>
      <c r="M7175" t="s">
        <v>1079</v>
      </c>
      <c r="N7175">
        <v>3</v>
      </c>
      <c r="O7175" t="s">
        <v>7876</v>
      </c>
      <c r="P7175" t="s">
        <v>12098</v>
      </c>
      <c r="Q7175">
        <v>3.0000000000000001E-3</v>
      </c>
      <c r="R7175" s="117" t="s">
        <v>14595</v>
      </c>
      <c r="S7175" s="117" t="s">
        <v>14596</v>
      </c>
      <c r="T7175" t="s">
        <v>17448</v>
      </c>
      <c r="U7175" t="s">
        <v>10772</v>
      </c>
    </row>
    <row r="7176" spans="1:21">
      <c r="A7176" s="117" t="s">
        <v>22765</v>
      </c>
      <c r="B7176" t="s">
        <v>14590</v>
      </c>
      <c r="C7176" t="s">
        <v>14590</v>
      </c>
      <c r="D7176">
        <v>80</v>
      </c>
      <c r="E7176">
        <v>74</v>
      </c>
      <c r="F7176">
        <v>80</v>
      </c>
      <c r="G7176">
        <v>74</v>
      </c>
      <c r="H7176">
        <v>1</v>
      </c>
      <c r="I7176">
        <v>1</v>
      </c>
      <c r="J7176">
        <v>0</v>
      </c>
      <c r="K7176" s="194">
        <v>0</v>
      </c>
      <c r="L7176" t="s">
        <v>1079</v>
      </c>
      <c r="M7176" t="s">
        <v>1079</v>
      </c>
      <c r="N7176">
        <v>20</v>
      </c>
      <c r="O7176" t="s">
        <v>7876</v>
      </c>
      <c r="Q7176">
        <v>0.02</v>
      </c>
      <c r="R7176" s="117" t="s">
        <v>14673</v>
      </c>
      <c r="S7176" s="117" t="s">
        <v>14674</v>
      </c>
      <c r="T7176" t="s">
        <v>13995</v>
      </c>
      <c r="U7176" t="s">
        <v>10772</v>
      </c>
    </row>
    <row r="7177" spans="1:21">
      <c r="A7177" s="117" t="s">
        <v>22766</v>
      </c>
      <c r="B7177" t="s">
        <v>14590</v>
      </c>
      <c r="C7177" t="s">
        <v>14590</v>
      </c>
      <c r="D7177">
        <v>80</v>
      </c>
      <c r="E7177">
        <v>74</v>
      </c>
      <c r="F7177">
        <v>80</v>
      </c>
      <c r="G7177">
        <v>74</v>
      </c>
      <c r="H7177">
        <v>1</v>
      </c>
      <c r="I7177">
        <v>1</v>
      </c>
      <c r="J7177">
        <v>0</v>
      </c>
      <c r="K7177" s="194">
        <v>0</v>
      </c>
      <c r="L7177" t="s">
        <v>1079</v>
      </c>
      <c r="M7177" t="s">
        <v>1079</v>
      </c>
      <c r="N7177">
        <v>500</v>
      </c>
      <c r="O7177" t="s">
        <v>7876</v>
      </c>
      <c r="P7177" t="s">
        <v>18290</v>
      </c>
      <c r="Q7177">
        <v>0.5</v>
      </c>
      <c r="R7177" s="117" t="s">
        <v>14673</v>
      </c>
      <c r="S7177" s="117" t="s">
        <v>14674</v>
      </c>
      <c r="T7177" t="s">
        <v>13995</v>
      </c>
      <c r="U7177" t="s">
        <v>10772</v>
      </c>
    </row>
    <row r="7178" spans="1:21">
      <c r="A7178" s="117" t="s">
        <v>25044</v>
      </c>
      <c r="B7178" t="s">
        <v>14590</v>
      </c>
      <c r="C7178" t="s">
        <v>14590</v>
      </c>
      <c r="D7178">
        <v>73</v>
      </c>
      <c r="E7178">
        <v>67</v>
      </c>
      <c r="F7178">
        <v>73</v>
      </c>
      <c r="G7178">
        <v>67</v>
      </c>
      <c r="H7178">
        <v>1</v>
      </c>
      <c r="I7178">
        <v>1</v>
      </c>
      <c r="J7178">
        <v>0</v>
      </c>
      <c r="K7178" s="194">
        <v>0</v>
      </c>
      <c r="L7178" t="s">
        <v>1083</v>
      </c>
      <c r="M7178" t="s">
        <v>1083</v>
      </c>
      <c r="O7178" t="s">
        <v>7876</v>
      </c>
      <c r="R7178" s="117" t="s">
        <v>14944</v>
      </c>
      <c r="S7178" s="117" t="s">
        <v>15189</v>
      </c>
      <c r="T7178" t="s">
        <v>12154</v>
      </c>
      <c r="U7178" t="s">
        <v>10772</v>
      </c>
    </row>
    <row r="7179" spans="1:21">
      <c r="A7179" s="117" t="s">
        <v>25045</v>
      </c>
      <c r="B7179" t="s">
        <v>14590</v>
      </c>
      <c r="C7179" t="s">
        <v>14590</v>
      </c>
      <c r="D7179">
        <v>73</v>
      </c>
      <c r="E7179">
        <v>67</v>
      </c>
      <c r="F7179">
        <v>73</v>
      </c>
      <c r="G7179">
        <v>67</v>
      </c>
      <c r="H7179">
        <v>1</v>
      </c>
      <c r="I7179">
        <v>1</v>
      </c>
      <c r="J7179">
        <v>0</v>
      </c>
      <c r="K7179" s="194">
        <v>0</v>
      </c>
      <c r="L7179" t="s">
        <v>1083</v>
      </c>
      <c r="M7179" t="s">
        <v>1083</v>
      </c>
      <c r="O7179" t="s">
        <v>7876</v>
      </c>
      <c r="R7179" s="117" t="s">
        <v>14944</v>
      </c>
      <c r="S7179" s="117" t="s">
        <v>15189</v>
      </c>
      <c r="T7179" t="s">
        <v>12154</v>
      </c>
      <c r="U7179" t="s">
        <v>10772</v>
      </c>
    </row>
    <row r="7180" spans="1:21">
      <c r="A7180" s="117" t="s">
        <v>11859</v>
      </c>
      <c r="B7180" t="s">
        <v>14590</v>
      </c>
      <c r="C7180" t="s">
        <v>14590</v>
      </c>
      <c r="D7180">
        <v>59</v>
      </c>
      <c r="E7180">
        <v>53</v>
      </c>
      <c r="F7180">
        <v>59</v>
      </c>
      <c r="G7180">
        <v>53</v>
      </c>
      <c r="H7180">
        <v>1</v>
      </c>
      <c r="I7180">
        <v>1</v>
      </c>
      <c r="J7180">
        <v>20</v>
      </c>
      <c r="K7180" s="194">
        <v>20</v>
      </c>
      <c r="L7180" t="s">
        <v>1083</v>
      </c>
      <c r="M7180" t="s">
        <v>1083</v>
      </c>
      <c r="O7180" t="s">
        <v>7876</v>
      </c>
      <c r="R7180" s="117" t="s">
        <v>14944</v>
      </c>
      <c r="S7180" s="117" t="s">
        <v>15189</v>
      </c>
      <c r="T7180" t="s">
        <v>12154</v>
      </c>
      <c r="U7180" t="s">
        <v>10772</v>
      </c>
    </row>
    <row r="7181" spans="1:21">
      <c r="A7181" s="117" t="s">
        <v>13553</v>
      </c>
      <c r="B7181" t="s">
        <v>14590</v>
      </c>
      <c r="C7181" t="s">
        <v>14590</v>
      </c>
      <c r="D7181">
        <v>73</v>
      </c>
      <c r="E7181">
        <v>67</v>
      </c>
      <c r="F7181">
        <v>73</v>
      </c>
      <c r="G7181">
        <v>67</v>
      </c>
      <c r="H7181">
        <v>1</v>
      </c>
      <c r="I7181">
        <v>1</v>
      </c>
      <c r="J7181">
        <v>0</v>
      </c>
      <c r="K7181" s="194">
        <v>0</v>
      </c>
      <c r="L7181" t="s">
        <v>1083</v>
      </c>
      <c r="M7181" t="s">
        <v>1083</v>
      </c>
      <c r="O7181" t="s">
        <v>7876</v>
      </c>
      <c r="P7181" t="s">
        <v>8780</v>
      </c>
      <c r="R7181" s="117" t="s">
        <v>14944</v>
      </c>
      <c r="S7181" s="117" t="s">
        <v>15189</v>
      </c>
      <c r="T7181" t="s">
        <v>12154</v>
      </c>
      <c r="U7181" t="s">
        <v>10772</v>
      </c>
    </row>
    <row r="7182" spans="1:21">
      <c r="A7182" s="117" t="s">
        <v>13554</v>
      </c>
      <c r="B7182" t="s">
        <v>14590</v>
      </c>
      <c r="C7182" t="s">
        <v>14590</v>
      </c>
      <c r="D7182">
        <v>59</v>
      </c>
      <c r="E7182">
        <v>53</v>
      </c>
      <c r="F7182">
        <v>59</v>
      </c>
      <c r="G7182">
        <v>53</v>
      </c>
      <c r="H7182">
        <v>1</v>
      </c>
      <c r="I7182">
        <v>1</v>
      </c>
      <c r="J7182">
        <v>20</v>
      </c>
      <c r="K7182" s="194">
        <v>20</v>
      </c>
      <c r="L7182" t="s">
        <v>1083</v>
      </c>
      <c r="M7182" t="s">
        <v>1083</v>
      </c>
      <c r="O7182" t="s">
        <v>7876</v>
      </c>
      <c r="P7182" t="s">
        <v>8780</v>
      </c>
      <c r="R7182" s="117" t="s">
        <v>14944</v>
      </c>
      <c r="S7182" s="117" t="s">
        <v>15189</v>
      </c>
      <c r="T7182" t="s">
        <v>12154</v>
      </c>
      <c r="U7182" t="s">
        <v>10772</v>
      </c>
    </row>
    <row r="7183" spans="1:21">
      <c r="A7183" s="117" t="s">
        <v>13555</v>
      </c>
      <c r="B7183" t="s">
        <v>14590</v>
      </c>
      <c r="C7183" t="s">
        <v>14593</v>
      </c>
      <c r="D7183">
        <v>73</v>
      </c>
      <c r="E7183">
        <v>67</v>
      </c>
      <c r="F7183" t="e">
        <v>#N/A</v>
      </c>
      <c r="G7183" t="e">
        <v>#N/A</v>
      </c>
      <c r="H7183">
        <v>1</v>
      </c>
      <c r="I7183">
        <v>1</v>
      </c>
      <c r="J7183">
        <v>0</v>
      </c>
      <c r="K7183" s="194" t="e">
        <v>#N/A</v>
      </c>
      <c r="L7183" t="s">
        <v>1083</v>
      </c>
      <c r="M7183" t="s">
        <v>1083</v>
      </c>
      <c r="N7183">
        <v>260000</v>
      </c>
      <c r="O7183" t="s">
        <v>7876</v>
      </c>
      <c r="P7183" t="s">
        <v>13942</v>
      </c>
      <c r="Q7183">
        <v>260</v>
      </c>
      <c r="R7183" s="117" t="s">
        <v>14944</v>
      </c>
      <c r="S7183" s="117" t="s">
        <v>15189</v>
      </c>
      <c r="T7183" t="s">
        <v>12154</v>
      </c>
      <c r="U7183" t="s">
        <v>10772</v>
      </c>
    </row>
    <row r="7184" spans="1:21">
      <c r="A7184" s="117" t="s">
        <v>13556</v>
      </c>
      <c r="B7184" t="s">
        <v>14590</v>
      </c>
      <c r="C7184" t="s">
        <v>14590</v>
      </c>
      <c r="D7184">
        <v>59</v>
      </c>
      <c r="E7184">
        <v>53</v>
      </c>
      <c r="F7184">
        <v>59</v>
      </c>
      <c r="G7184">
        <v>53</v>
      </c>
      <c r="H7184">
        <v>1</v>
      </c>
      <c r="I7184">
        <v>1</v>
      </c>
      <c r="J7184">
        <v>20</v>
      </c>
      <c r="K7184" s="194">
        <v>20</v>
      </c>
      <c r="L7184" t="s">
        <v>1083</v>
      </c>
      <c r="M7184" t="s">
        <v>1083</v>
      </c>
      <c r="O7184" t="s">
        <v>7876</v>
      </c>
      <c r="P7184" t="s">
        <v>13943</v>
      </c>
      <c r="R7184" s="117" t="s">
        <v>14944</v>
      </c>
      <c r="S7184" s="117" t="s">
        <v>15189</v>
      </c>
      <c r="T7184" t="s">
        <v>12154</v>
      </c>
      <c r="U7184" t="s">
        <v>10772</v>
      </c>
    </row>
    <row r="7185" spans="1:21">
      <c r="A7185" s="117" t="s">
        <v>13557</v>
      </c>
      <c r="B7185" t="s">
        <v>14590</v>
      </c>
      <c r="C7185" t="s">
        <v>14590</v>
      </c>
      <c r="D7185">
        <v>73</v>
      </c>
      <c r="E7185">
        <v>67</v>
      </c>
      <c r="F7185">
        <v>73</v>
      </c>
      <c r="G7185">
        <v>67</v>
      </c>
      <c r="H7185">
        <v>1</v>
      </c>
      <c r="I7185">
        <v>1</v>
      </c>
      <c r="J7185">
        <v>0</v>
      </c>
      <c r="K7185" s="194">
        <v>0</v>
      </c>
      <c r="L7185" t="s">
        <v>1083</v>
      </c>
      <c r="M7185" t="s">
        <v>1083</v>
      </c>
      <c r="O7185" t="s">
        <v>7876</v>
      </c>
      <c r="P7185" t="s">
        <v>13943</v>
      </c>
      <c r="R7185" s="117" t="s">
        <v>14944</v>
      </c>
      <c r="S7185" s="117" t="s">
        <v>15189</v>
      </c>
      <c r="T7185" t="s">
        <v>12154</v>
      </c>
      <c r="U7185" t="s">
        <v>10772</v>
      </c>
    </row>
    <row r="7186" spans="1:21">
      <c r="A7186" s="117" t="s">
        <v>13558</v>
      </c>
      <c r="B7186" t="s">
        <v>14590</v>
      </c>
      <c r="C7186" t="s">
        <v>14590</v>
      </c>
      <c r="D7186">
        <v>73</v>
      </c>
      <c r="E7186">
        <v>67</v>
      </c>
      <c r="F7186">
        <v>73</v>
      </c>
      <c r="G7186">
        <v>67</v>
      </c>
      <c r="H7186">
        <v>1</v>
      </c>
      <c r="I7186">
        <v>1</v>
      </c>
      <c r="J7186">
        <v>0</v>
      </c>
      <c r="K7186" s="194">
        <v>0</v>
      </c>
      <c r="L7186" t="s">
        <v>1083</v>
      </c>
      <c r="M7186" t="s">
        <v>1083</v>
      </c>
      <c r="O7186" t="s">
        <v>7876</v>
      </c>
      <c r="P7186" t="s">
        <v>13943</v>
      </c>
      <c r="R7186" s="117" t="s">
        <v>14944</v>
      </c>
      <c r="S7186" s="117" t="s">
        <v>15189</v>
      </c>
      <c r="T7186" t="s">
        <v>12154</v>
      </c>
      <c r="U7186" t="s">
        <v>10772</v>
      </c>
    </row>
    <row r="7187" spans="1:21">
      <c r="A7187" s="117" t="s">
        <v>13559</v>
      </c>
      <c r="B7187" t="s">
        <v>14590</v>
      </c>
      <c r="C7187" t="s">
        <v>14590</v>
      </c>
      <c r="D7187">
        <v>59</v>
      </c>
      <c r="E7187">
        <v>53</v>
      </c>
      <c r="F7187">
        <v>59</v>
      </c>
      <c r="G7187">
        <v>53</v>
      </c>
      <c r="H7187">
        <v>1</v>
      </c>
      <c r="I7187">
        <v>1</v>
      </c>
      <c r="J7187">
        <v>20</v>
      </c>
      <c r="K7187" s="194">
        <v>20</v>
      </c>
      <c r="L7187" t="s">
        <v>1083</v>
      </c>
      <c r="M7187" t="s">
        <v>1083</v>
      </c>
      <c r="O7187" t="s">
        <v>7876</v>
      </c>
      <c r="P7187" t="s">
        <v>13943</v>
      </c>
      <c r="R7187" s="117" t="s">
        <v>14944</v>
      </c>
      <c r="S7187" s="117" t="s">
        <v>15189</v>
      </c>
      <c r="T7187" t="s">
        <v>12154</v>
      </c>
      <c r="U7187" t="s">
        <v>10772</v>
      </c>
    </row>
    <row r="7188" spans="1:21">
      <c r="A7188" s="117" t="s">
        <v>13560</v>
      </c>
      <c r="B7188" t="s">
        <v>14590</v>
      </c>
      <c r="C7188" t="s">
        <v>14593</v>
      </c>
      <c r="D7188">
        <v>73</v>
      </c>
      <c r="E7188">
        <v>67</v>
      </c>
      <c r="F7188" t="e">
        <v>#N/A</v>
      </c>
      <c r="G7188" t="e">
        <v>#N/A</v>
      </c>
      <c r="H7188">
        <v>1</v>
      </c>
      <c r="I7188">
        <v>1</v>
      </c>
      <c r="J7188">
        <v>0</v>
      </c>
      <c r="K7188" s="194" t="e">
        <v>#N/A</v>
      </c>
      <c r="L7188" t="s">
        <v>1083</v>
      </c>
      <c r="M7188" t="s">
        <v>1083</v>
      </c>
      <c r="N7188">
        <v>260000</v>
      </c>
      <c r="O7188" t="s">
        <v>7876</v>
      </c>
      <c r="P7188" t="s">
        <v>13944</v>
      </c>
      <c r="Q7188">
        <v>260</v>
      </c>
      <c r="R7188" s="117" t="s">
        <v>14944</v>
      </c>
      <c r="S7188" s="117" t="s">
        <v>15189</v>
      </c>
      <c r="T7188" t="s">
        <v>12154</v>
      </c>
      <c r="U7188" t="s">
        <v>10772</v>
      </c>
    </row>
    <row r="7189" spans="1:21">
      <c r="A7189" s="117" t="s">
        <v>13561</v>
      </c>
      <c r="B7189" t="s">
        <v>14590</v>
      </c>
      <c r="C7189" t="s">
        <v>14593</v>
      </c>
      <c r="D7189">
        <v>73</v>
      </c>
      <c r="E7189">
        <v>67</v>
      </c>
      <c r="F7189" t="e">
        <v>#N/A</v>
      </c>
      <c r="G7189" t="e">
        <v>#N/A</v>
      </c>
      <c r="H7189">
        <v>1</v>
      </c>
      <c r="I7189">
        <v>1</v>
      </c>
      <c r="J7189">
        <v>0</v>
      </c>
      <c r="K7189" s="194" t="e">
        <v>#N/A</v>
      </c>
      <c r="L7189" t="s">
        <v>1083</v>
      </c>
      <c r="M7189" t="s">
        <v>1083</v>
      </c>
      <c r="N7189">
        <v>260000</v>
      </c>
      <c r="O7189" t="s">
        <v>7876</v>
      </c>
      <c r="P7189" t="s">
        <v>13944</v>
      </c>
      <c r="Q7189">
        <v>260</v>
      </c>
      <c r="R7189" s="117" t="s">
        <v>14944</v>
      </c>
      <c r="S7189" s="117" t="s">
        <v>15189</v>
      </c>
      <c r="T7189" t="s">
        <v>12154</v>
      </c>
      <c r="U7189" t="s">
        <v>10772</v>
      </c>
    </row>
    <row r="7190" spans="1:21">
      <c r="A7190" s="117" t="s">
        <v>13562</v>
      </c>
      <c r="B7190" t="s">
        <v>14590</v>
      </c>
      <c r="C7190" t="s">
        <v>14593</v>
      </c>
      <c r="D7190">
        <v>73</v>
      </c>
      <c r="E7190">
        <v>67</v>
      </c>
      <c r="F7190" t="e">
        <v>#N/A</v>
      </c>
      <c r="G7190" t="e">
        <v>#N/A</v>
      </c>
      <c r="H7190">
        <v>1</v>
      </c>
      <c r="I7190">
        <v>1</v>
      </c>
      <c r="J7190">
        <v>0</v>
      </c>
      <c r="K7190" s="194" t="e">
        <v>#N/A</v>
      </c>
      <c r="L7190" t="s">
        <v>1083</v>
      </c>
      <c r="M7190" t="s">
        <v>1083</v>
      </c>
      <c r="N7190">
        <v>260000</v>
      </c>
      <c r="O7190" t="s">
        <v>7876</v>
      </c>
      <c r="P7190" t="s">
        <v>13942</v>
      </c>
      <c r="Q7190">
        <v>260</v>
      </c>
      <c r="R7190" s="117" t="s">
        <v>14944</v>
      </c>
      <c r="S7190" s="117" t="s">
        <v>15189</v>
      </c>
      <c r="T7190" t="s">
        <v>12154</v>
      </c>
      <c r="U7190" t="s">
        <v>10772</v>
      </c>
    </row>
    <row r="7191" spans="1:21">
      <c r="A7191" s="117" t="s">
        <v>13563</v>
      </c>
      <c r="B7191" t="s">
        <v>14590</v>
      </c>
      <c r="C7191" t="s">
        <v>14593</v>
      </c>
      <c r="D7191">
        <v>73</v>
      </c>
      <c r="E7191">
        <v>67</v>
      </c>
      <c r="F7191" t="e">
        <v>#N/A</v>
      </c>
      <c r="G7191" t="e">
        <v>#N/A</v>
      </c>
      <c r="H7191">
        <v>1</v>
      </c>
      <c r="I7191">
        <v>1</v>
      </c>
      <c r="J7191">
        <v>0</v>
      </c>
      <c r="K7191" s="194" t="e">
        <v>#N/A</v>
      </c>
      <c r="L7191" t="s">
        <v>1083</v>
      </c>
      <c r="M7191" t="s">
        <v>1083</v>
      </c>
      <c r="N7191">
        <v>260000</v>
      </c>
      <c r="O7191" t="s">
        <v>7876</v>
      </c>
      <c r="P7191" t="s">
        <v>13942</v>
      </c>
      <c r="Q7191">
        <v>260</v>
      </c>
      <c r="R7191" s="117" t="s">
        <v>14944</v>
      </c>
      <c r="S7191" s="117" t="s">
        <v>15189</v>
      </c>
      <c r="T7191" t="s">
        <v>12154</v>
      </c>
      <c r="U7191" t="s">
        <v>10772</v>
      </c>
    </row>
    <row r="7192" spans="1:21">
      <c r="A7192" s="117" t="s">
        <v>13564</v>
      </c>
      <c r="B7192" t="s">
        <v>14590</v>
      </c>
      <c r="C7192" t="s">
        <v>14593</v>
      </c>
      <c r="D7192">
        <v>73</v>
      </c>
      <c r="E7192">
        <v>67</v>
      </c>
      <c r="F7192" t="e">
        <v>#N/A</v>
      </c>
      <c r="G7192" t="e">
        <v>#N/A</v>
      </c>
      <c r="H7192">
        <v>1</v>
      </c>
      <c r="I7192">
        <v>1</v>
      </c>
      <c r="J7192">
        <v>0</v>
      </c>
      <c r="K7192" s="194" t="e">
        <v>#N/A</v>
      </c>
      <c r="L7192" t="s">
        <v>1083</v>
      </c>
      <c r="M7192" t="s">
        <v>1083</v>
      </c>
      <c r="N7192">
        <v>260000</v>
      </c>
      <c r="O7192" t="s">
        <v>7876</v>
      </c>
      <c r="P7192" t="s">
        <v>13943</v>
      </c>
      <c r="Q7192">
        <v>260</v>
      </c>
      <c r="R7192" s="117" t="s">
        <v>14944</v>
      </c>
      <c r="S7192" s="117" t="s">
        <v>15189</v>
      </c>
      <c r="T7192" t="s">
        <v>12154</v>
      </c>
      <c r="U7192" t="s">
        <v>10772</v>
      </c>
    </row>
    <row r="7193" spans="1:21">
      <c r="A7193" s="117" t="s">
        <v>13565</v>
      </c>
      <c r="B7193" t="s">
        <v>14590</v>
      </c>
      <c r="C7193" t="s">
        <v>14593</v>
      </c>
      <c r="D7193">
        <v>73</v>
      </c>
      <c r="E7193">
        <v>67</v>
      </c>
      <c r="F7193" t="e">
        <v>#N/A</v>
      </c>
      <c r="G7193" t="e">
        <v>#N/A</v>
      </c>
      <c r="H7193">
        <v>1</v>
      </c>
      <c r="I7193">
        <v>1</v>
      </c>
      <c r="J7193">
        <v>0</v>
      </c>
      <c r="K7193" s="194" t="e">
        <v>#N/A</v>
      </c>
      <c r="L7193" t="s">
        <v>1083</v>
      </c>
      <c r="M7193" t="s">
        <v>1083</v>
      </c>
      <c r="N7193">
        <v>300000</v>
      </c>
      <c r="O7193" t="s">
        <v>7876</v>
      </c>
      <c r="P7193" t="s">
        <v>13943</v>
      </c>
      <c r="Q7193">
        <v>300</v>
      </c>
      <c r="R7193" s="117" t="s">
        <v>14944</v>
      </c>
      <c r="S7193" s="117" t="s">
        <v>15189</v>
      </c>
      <c r="T7193" t="s">
        <v>12154</v>
      </c>
      <c r="U7193" t="s">
        <v>10772</v>
      </c>
    </row>
    <row r="7194" spans="1:21">
      <c r="A7194" s="117" t="s">
        <v>13566</v>
      </c>
      <c r="B7194" t="s">
        <v>14590</v>
      </c>
      <c r="C7194" t="s">
        <v>14593</v>
      </c>
      <c r="D7194">
        <v>73</v>
      </c>
      <c r="E7194">
        <v>67</v>
      </c>
      <c r="F7194" t="e">
        <v>#N/A</v>
      </c>
      <c r="G7194" t="e">
        <v>#N/A</v>
      </c>
      <c r="H7194">
        <v>1</v>
      </c>
      <c r="I7194">
        <v>1</v>
      </c>
      <c r="J7194">
        <v>0</v>
      </c>
      <c r="K7194" s="194" t="e">
        <v>#N/A</v>
      </c>
      <c r="L7194" t="s">
        <v>1083</v>
      </c>
      <c r="M7194" t="s">
        <v>1083</v>
      </c>
      <c r="N7194">
        <v>300000</v>
      </c>
      <c r="O7194" t="s">
        <v>7876</v>
      </c>
      <c r="P7194" t="s">
        <v>13943</v>
      </c>
      <c r="Q7194">
        <v>300</v>
      </c>
      <c r="R7194" s="117" t="s">
        <v>14944</v>
      </c>
      <c r="S7194" s="117" t="s">
        <v>15189</v>
      </c>
      <c r="T7194" t="s">
        <v>12154</v>
      </c>
      <c r="U7194" t="s">
        <v>10772</v>
      </c>
    </row>
    <row r="7195" spans="1:21">
      <c r="A7195" s="117" t="s">
        <v>13567</v>
      </c>
      <c r="B7195" t="s">
        <v>14590</v>
      </c>
      <c r="C7195" t="s">
        <v>14593</v>
      </c>
      <c r="D7195">
        <v>73</v>
      </c>
      <c r="E7195">
        <v>67</v>
      </c>
      <c r="F7195" t="e">
        <v>#N/A</v>
      </c>
      <c r="G7195" t="e">
        <v>#N/A</v>
      </c>
      <c r="H7195">
        <v>1</v>
      </c>
      <c r="I7195">
        <v>1</v>
      </c>
      <c r="J7195">
        <v>0</v>
      </c>
      <c r="K7195" s="194" t="e">
        <v>#N/A</v>
      </c>
      <c r="L7195" t="s">
        <v>1083</v>
      </c>
      <c r="M7195" t="s">
        <v>1083</v>
      </c>
      <c r="N7195">
        <v>300000</v>
      </c>
      <c r="O7195" t="s">
        <v>7876</v>
      </c>
      <c r="P7195" t="s">
        <v>13943</v>
      </c>
      <c r="Q7195">
        <v>300</v>
      </c>
      <c r="R7195" s="117" t="s">
        <v>14944</v>
      </c>
      <c r="S7195" s="117" t="s">
        <v>15189</v>
      </c>
      <c r="T7195" t="s">
        <v>12154</v>
      </c>
      <c r="U7195" t="s">
        <v>10772</v>
      </c>
    </row>
    <row r="7196" spans="1:21">
      <c r="A7196" s="117" t="s">
        <v>11860</v>
      </c>
      <c r="B7196" t="s">
        <v>14590</v>
      </c>
      <c r="C7196" t="s">
        <v>14590</v>
      </c>
      <c r="D7196">
        <v>42</v>
      </c>
      <c r="E7196">
        <v>36</v>
      </c>
      <c r="F7196">
        <v>42</v>
      </c>
      <c r="G7196">
        <v>36</v>
      </c>
      <c r="H7196">
        <v>1</v>
      </c>
      <c r="I7196">
        <v>1</v>
      </c>
      <c r="J7196">
        <v>999999</v>
      </c>
      <c r="K7196" s="194">
        <v>999999</v>
      </c>
      <c r="L7196" t="s">
        <v>1090</v>
      </c>
      <c r="M7196" t="s">
        <v>1090</v>
      </c>
      <c r="N7196">
        <v>136.36000000000001</v>
      </c>
      <c r="O7196" t="s">
        <v>7876</v>
      </c>
      <c r="P7196" t="s">
        <v>12099</v>
      </c>
      <c r="Q7196">
        <v>0.13636000000000001</v>
      </c>
      <c r="R7196" s="117" t="s">
        <v>14594</v>
      </c>
      <c r="S7196" s="117" t="s">
        <v>14589</v>
      </c>
      <c r="T7196" t="s">
        <v>12136</v>
      </c>
      <c r="U7196" t="s">
        <v>10772</v>
      </c>
    </row>
    <row r="7197" spans="1:21">
      <c r="A7197" s="117" t="s">
        <v>3678</v>
      </c>
      <c r="B7197" t="s">
        <v>14590</v>
      </c>
      <c r="C7197" t="s">
        <v>14590</v>
      </c>
      <c r="D7197">
        <v>25</v>
      </c>
      <c r="E7197">
        <v>19</v>
      </c>
      <c r="F7197">
        <v>25</v>
      </c>
      <c r="G7197">
        <v>19</v>
      </c>
      <c r="H7197">
        <v>1</v>
      </c>
      <c r="I7197">
        <v>1</v>
      </c>
      <c r="J7197">
        <v>3</v>
      </c>
      <c r="K7197" s="194">
        <v>3</v>
      </c>
      <c r="L7197" t="s">
        <v>1083</v>
      </c>
      <c r="M7197" t="s">
        <v>1083</v>
      </c>
      <c r="N7197">
        <v>2270</v>
      </c>
      <c r="O7197" t="s">
        <v>7876</v>
      </c>
      <c r="P7197" t="s">
        <v>8982</v>
      </c>
      <c r="Q7197">
        <v>2.27</v>
      </c>
      <c r="R7197" s="117" t="s">
        <v>14594</v>
      </c>
      <c r="S7197" s="117" t="s">
        <v>14589</v>
      </c>
      <c r="T7197" t="s">
        <v>12136</v>
      </c>
      <c r="U7197" t="s">
        <v>10772</v>
      </c>
    </row>
    <row r="7198" spans="1:21">
      <c r="A7198" s="117" t="s">
        <v>13568</v>
      </c>
      <c r="B7198" t="s">
        <v>14590</v>
      </c>
      <c r="C7198" t="s">
        <v>14593</v>
      </c>
      <c r="D7198">
        <v>34</v>
      </c>
      <c r="E7198">
        <v>28</v>
      </c>
      <c r="F7198" t="e">
        <v>#N/A</v>
      </c>
      <c r="G7198" t="e">
        <v>#N/A</v>
      </c>
      <c r="H7198">
        <v>1</v>
      </c>
      <c r="I7198">
        <v>1</v>
      </c>
      <c r="J7198">
        <v>0</v>
      </c>
      <c r="K7198" s="194" t="e">
        <v>#N/A</v>
      </c>
      <c r="L7198" t="s">
        <v>1079</v>
      </c>
      <c r="M7198" t="s">
        <v>1079</v>
      </c>
      <c r="N7198">
        <v>300</v>
      </c>
      <c r="O7198" t="s">
        <v>7876</v>
      </c>
      <c r="P7198" t="s">
        <v>13930</v>
      </c>
      <c r="Q7198">
        <v>0.3</v>
      </c>
      <c r="R7198" s="117" t="s">
        <v>14599</v>
      </c>
      <c r="S7198" s="117" t="s">
        <v>15531</v>
      </c>
      <c r="T7198" t="s">
        <v>13814</v>
      </c>
      <c r="U7198" t="s">
        <v>10772</v>
      </c>
    </row>
    <row r="7199" spans="1:21">
      <c r="A7199" s="117" t="s">
        <v>21780</v>
      </c>
      <c r="B7199" t="s">
        <v>14590</v>
      </c>
      <c r="C7199" t="s">
        <v>14593</v>
      </c>
      <c r="D7199">
        <v>6</v>
      </c>
      <c r="E7199">
        <v>0</v>
      </c>
      <c r="F7199" t="e">
        <v>#N/A</v>
      </c>
      <c r="G7199" t="e">
        <v>#N/A</v>
      </c>
      <c r="H7199">
        <v>1</v>
      </c>
      <c r="I7199">
        <v>0</v>
      </c>
      <c r="J7199">
        <v>0</v>
      </c>
      <c r="K7199" s="194" t="e">
        <v>#N/A</v>
      </c>
      <c r="L7199" t="e">
        <v>#N/A</v>
      </c>
      <c r="M7199" t="e">
        <v>#N/A</v>
      </c>
      <c r="O7199" t="s">
        <v>7876</v>
      </c>
      <c r="R7199" s="117" t="s">
        <v>14605</v>
      </c>
      <c r="S7199" s="117" t="s">
        <v>14615</v>
      </c>
      <c r="T7199" t="e">
        <v>#N/A</v>
      </c>
      <c r="U7199" t="s">
        <v>10772</v>
      </c>
    </row>
    <row r="7200" spans="1:21">
      <c r="A7200" s="117" t="s">
        <v>21781</v>
      </c>
      <c r="B7200" t="s">
        <v>14590</v>
      </c>
      <c r="C7200" t="s">
        <v>14593</v>
      </c>
      <c r="D7200">
        <v>6</v>
      </c>
      <c r="E7200">
        <v>0</v>
      </c>
      <c r="F7200" t="e">
        <v>#N/A</v>
      </c>
      <c r="G7200" t="e">
        <v>#N/A</v>
      </c>
      <c r="H7200">
        <v>1</v>
      </c>
      <c r="I7200">
        <v>0</v>
      </c>
      <c r="J7200">
        <v>0</v>
      </c>
      <c r="K7200" s="194" t="e">
        <v>#N/A</v>
      </c>
      <c r="L7200" t="e">
        <v>#N/A</v>
      </c>
      <c r="M7200" t="e">
        <v>#N/A</v>
      </c>
      <c r="O7200" t="s">
        <v>7876</v>
      </c>
      <c r="R7200" s="117" t="s">
        <v>14605</v>
      </c>
      <c r="S7200" s="117" t="s">
        <v>14615</v>
      </c>
      <c r="T7200" t="e">
        <v>#N/A</v>
      </c>
      <c r="U7200" t="s">
        <v>10772</v>
      </c>
    </row>
    <row r="7201" spans="1:21">
      <c r="A7201" s="117" t="s">
        <v>21782</v>
      </c>
      <c r="B7201" t="s">
        <v>14590</v>
      </c>
      <c r="C7201" t="s">
        <v>14593</v>
      </c>
      <c r="D7201">
        <v>6</v>
      </c>
      <c r="E7201">
        <v>0</v>
      </c>
      <c r="F7201" t="e">
        <v>#N/A</v>
      </c>
      <c r="G7201" t="e">
        <v>#N/A</v>
      </c>
      <c r="H7201">
        <v>1</v>
      </c>
      <c r="I7201">
        <v>0</v>
      </c>
      <c r="J7201">
        <v>0</v>
      </c>
      <c r="K7201" s="194" t="e">
        <v>#N/A</v>
      </c>
      <c r="L7201" t="e">
        <v>#N/A</v>
      </c>
      <c r="M7201" t="e">
        <v>#N/A</v>
      </c>
      <c r="O7201" t="s">
        <v>7876</v>
      </c>
      <c r="R7201" s="117" t="s">
        <v>14605</v>
      </c>
      <c r="S7201" s="117" t="s">
        <v>14615</v>
      </c>
      <c r="T7201" t="e">
        <v>#N/A</v>
      </c>
      <c r="U7201" t="s">
        <v>10772</v>
      </c>
    </row>
    <row r="7202" spans="1:21">
      <c r="A7202" s="117" t="s">
        <v>21783</v>
      </c>
      <c r="B7202" t="s">
        <v>14590</v>
      </c>
      <c r="C7202" t="s">
        <v>14593</v>
      </c>
      <c r="D7202">
        <v>6</v>
      </c>
      <c r="E7202">
        <v>0</v>
      </c>
      <c r="F7202" t="e">
        <v>#N/A</v>
      </c>
      <c r="G7202" t="e">
        <v>#N/A</v>
      </c>
      <c r="H7202">
        <v>1</v>
      </c>
      <c r="I7202">
        <v>0</v>
      </c>
      <c r="J7202">
        <v>0</v>
      </c>
      <c r="K7202" s="194" t="e">
        <v>#N/A</v>
      </c>
      <c r="L7202" t="e">
        <v>#N/A</v>
      </c>
      <c r="M7202" t="e">
        <v>#N/A</v>
      </c>
      <c r="O7202" t="s">
        <v>7876</v>
      </c>
      <c r="R7202" s="117" t="s">
        <v>14605</v>
      </c>
      <c r="S7202" s="117" t="s">
        <v>14615</v>
      </c>
      <c r="T7202" t="e">
        <v>#N/A</v>
      </c>
      <c r="U7202" t="s">
        <v>10772</v>
      </c>
    </row>
    <row r="7203" spans="1:21">
      <c r="A7203" s="117" t="s">
        <v>21784</v>
      </c>
      <c r="B7203" t="s">
        <v>14590</v>
      </c>
      <c r="C7203" t="s">
        <v>14593</v>
      </c>
      <c r="D7203">
        <v>6</v>
      </c>
      <c r="E7203">
        <v>0</v>
      </c>
      <c r="F7203" t="e">
        <v>#N/A</v>
      </c>
      <c r="G7203" t="e">
        <v>#N/A</v>
      </c>
      <c r="H7203">
        <v>1</v>
      </c>
      <c r="I7203">
        <v>0</v>
      </c>
      <c r="J7203">
        <v>0</v>
      </c>
      <c r="K7203" s="194" t="e">
        <v>#N/A</v>
      </c>
      <c r="L7203" t="e">
        <v>#N/A</v>
      </c>
      <c r="M7203" t="e">
        <v>#N/A</v>
      </c>
      <c r="O7203" t="s">
        <v>7876</v>
      </c>
      <c r="R7203" s="117" t="s">
        <v>14605</v>
      </c>
      <c r="S7203" s="117" t="s">
        <v>14615</v>
      </c>
      <c r="T7203" t="e">
        <v>#N/A</v>
      </c>
      <c r="U7203" t="s">
        <v>10772</v>
      </c>
    </row>
    <row r="7204" spans="1:21">
      <c r="A7204" s="117" t="s">
        <v>21785</v>
      </c>
      <c r="B7204" t="s">
        <v>14590</v>
      </c>
      <c r="C7204" t="s">
        <v>14593</v>
      </c>
      <c r="D7204">
        <v>6</v>
      </c>
      <c r="E7204">
        <v>0</v>
      </c>
      <c r="F7204" t="e">
        <v>#N/A</v>
      </c>
      <c r="G7204" t="e">
        <v>#N/A</v>
      </c>
      <c r="H7204">
        <v>1</v>
      </c>
      <c r="I7204">
        <v>0</v>
      </c>
      <c r="J7204">
        <v>0</v>
      </c>
      <c r="K7204" s="194" t="e">
        <v>#N/A</v>
      </c>
      <c r="L7204" t="e">
        <v>#N/A</v>
      </c>
      <c r="M7204" t="e">
        <v>#N/A</v>
      </c>
      <c r="O7204" t="s">
        <v>7876</v>
      </c>
      <c r="R7204" s="117" t="s">
        <v>14605</v>
      </c>
      <c r="S7204" s="117" t="s">
        <v>14615</v>
      </c>
      <c r="T7204" t="e">
        <v>#N/A</v>
      </c>
      <c r="U7204" t="s">
        <v>10772</v>
      </c>
    </row>
    <row r="7205" spans="1:21">
      <c r="A7205" s="117" t="s">
        <v>21786</v>
      </c>
      <c r="B7205" t="s">
        <v>14590</v>
      </c>
      <c r="C7205" t="s">
        <v>14593</v>
      </c>
      <c r="D7205">
        <v>6</v>
      </c>
      <c r="E7205">
        <v>0</v>
      </c>
      <c r="F7205" t="e">
        <v>#N/A</v>
      </c>
      <c r="G7205" t="e">
        <v>#N/A</v>
      </c>
      <c r="H7205">
        <v>1</v>
      </c>
      <c r="I7205">
        <v>0</v>
      </c>
      <c r="J7205">
        <v>0</v>
      </c>
      <c r="K7205" s="194" t="e">
        <v>#N/A</v>
      </c>
      <c r="L7205" t="e">
        <v>#N/A</v>
      </c>
      <c r="M7205" t="e">
        <v>#N/A</v>
      </c>
      <c r="O7205" t="s">
        <v>7876</v>
      </c>
      <c r="R7205" s="117" t="s">
        <v>14605</v>
      </c>
      <c r="S7205" s="117" t="s">
        <v>14615</v>
      </c>
      <c r="T7205" t="e">
        <v>#N/A</v>
      </c>
      <c r="U7205" t="s">
        <v>10772</v>
      </c>
    </row>
    <row r="7206" spans="1:21">
      <c r="A7206" s="117" t="s">
        <v>21787</v>
      </c>
      <c r="B7206" t="s">
        <v>14590</v>
      </c>
      <c r="C7206" t="s">
        <v>14593</v>
      </c>
      <c r="D7206">
        <v>6</v>
      </c>
      <c r="E7206">
        <v>0</v>
      </c>
      <c r="F7206" t="e">
        <v>#N/A</v>
      </c>
      <c r="G7206" t="e">
        <v>#N/A</v>
      </c>
      <c r="H7206">
        <v>1</v>
      </c>
      <c r="I7206">
        <v>0</v>
      </c>
      <c r="J7206">
        <v>0</v>
      </c>
      <c r="K7206" s="194" t="e">
        <v>#N/A</v>
      </c>
      <c r="L7206" t="e">
        <v>#N/A</v>
      </c>
      <c r="M7206" t="e">
        <v>#N/A</v>
      </c>
      <c r="O7206" t="s">
        <v>7876</v>
      </c>
      <c r="R7206" s="117" t="s">
        <v>14605</v>
      </c>
      <c r="S7206" s="117" t="s">
        <v>14615</v>
      </c>
      <c r="T7206" t="e">
        <v>#N/A</v>
      </c>
      <c r="U7206" t="s">
        <v>10772</v>
      </c>
    </row>
    <row r="7207" spans="1:21">
      <c r="A7207" s="117" t="s">
        <v>21788</v>
      </c>
      <c r="B7207" t="s">
        <v>14590</v>
      </c>
      <c r="C7207" t="s">
        <v>14593</v>
      </c>
      <c r="D7207">
        <v>6</v>
      </c>
      <c r="E7207">
        <v>0</v>
      </c>
      <c r="F7207" t="e">
        <v>#N/A</v>
      </c>
      <c r="G7207" t="e">
        <v>#N/A</v>
      </c>
      <c r="H7207">
        <v>1</v>
      </c>
      <c r="I7207">
        <v>0</v>
      </c>
      <c r="J7207">
        <v>0</v>
      </c>
      <c r="K7207" s="194" t="e">
        <v>#N/A</v>
      </c>
      <c r="L7207" t="e">
        <v>#N/A</v>
      </c>
      <c r="M7207" t="e">
        <v>#N/A</v>
      </c>
      <c r="O7207" t="s">
        <v>7876</v>
      </c>
      <c r="R7207" s="117" t="s">
        <v>14605</v>
      </c>
      <c r="S7207" s="117" t="s">
        <v>14615</v>
      </c>
      <c r="T7207" t="e">
        <v>#N/A</v>
      </c>
      <c r="U7207" t="s">
        <v>10772</v>
      </c>
    </row>
    <row r="7208" spans="1:21">
      <c r="A7208" s="117" t="s">
        <v>3679</v>
      </c>
      <c r="B7208" t="s">
        <v>14590</v>
      </c>
      <c r="C7208" t="s">
        <v>14590</v>
      </c>
      <c r="D7208">
        <v>41</v>
      </c>
      <c r="E7208">
        <v>35</v>
      </c>
      <c r="F7208">
        <v>41</v>
      </c>
      <c r="G7208">
        <v>35</v>
      </c>
      <c r="H7208">
        <v>1</v>
      </c>
      <c r="I7208">
        <v>1</v>
      </c>
      <c r="J7208">
        <v>0</v>
      </c>
      <c r="K7208" s="194">
        <v>0</v>
      </c>
      <c r="L7208" t="s">
        <v>1109</v>
      </c>
      <c r="M7208" t="s">
        <v>1109</v>
      </c>
      <c r="N7208">
        <v>500</v>
      </c>
      <c r="O7208" t="s">
        <v>7876</v>
      </c>
      <c r="P7208" t="s">
        <v>8112</v>
      </c>
      <c r="Q7208">
        <v>0.5</v>
      </c>
      <c r="R7208" s="117" t="s">
        <v>15643</v>
      </c>
      <c r="S7208" s="117" t="s">
        <v>15642</v>
      </c>
      <c r="T7208" t="s">
        <v>12155</v>
      </c>
      <c r="U7208" t="s">
        <v>10772</v>
      </c>
    </row>
    <row r="7209" spans="1:21">
      <c r="A7209" s="117" t="s">
        <v>3680</v>
      </c>
      <c r="B7209" t="s">
        <v>14590</v>
      </c>
      <c r="C7209" t="s">
        <v>14590</v>
      </c>
      <c r="D7209">
        <v>27</v>
      </c>
      <c r="E7209">
        <v>21</v>
      </c>
      <c r="F7209">
        <v>27</v>
      </c>
      <c r="G7209">
        <v>21</v>
      </c>
      <c r="H7209">
        <v>1</v>
      </c>
      <c r="I7209">
        <v>1</v>
      </c>
      <c r="J7209">
        <v>0</v>
      </c>
      <c r="K7209" s="194">
        <v>0</v>
      </c>
      <c r="L7209" t="s">
        <v>1109</v>
      </c>
      <c r="M7209" t="s">
        <v>1109</v>
      </c>
      <c r="N7209">
        <v>1000</v>
      </c>
      <c r="O7209" t="s">
        <v>7876</v>
      </c>
      <c r="P7209" t="s">
        <v>8112</v>
      </c>
      <c r="Q7209">
        <v>1</v>
      </c>
      <c r="R7209" s="117" t="s">
        <v>15643</v>
      </c>
      <c r="S7209" s="117" t="s">
        <v>15642</v>
      </c>
      <c r="T7209" t="s">
        <v>12155</v>
      </c>
      <c r="U7209" t="s">
        <v>10772</v>
      </c>
    </row>
    <row r="7210" spans="1:21">
      <c r="A7210" s="117" t="s">
        <v>13569</v>
      </c>
      <c r="B7210" t="s">
        <v>14590</v>
      </c>
      <c r="C7210" t="s">
        <v>14593</v>
      </c>
      <c r="D7210">
        <v>27</v>
      </c>
      <c r="E7210">
        <v>21</v>
      </c>
      <c r="F7210" t="e">
        <v>#N/A</v>
      </c>
      <c r="G7210" t="e">
        <v>#N/A</v>
      </c>
      <c r="H7210">
        <v>1</v>
      </c>
      <c r="I7210">
        <v>1</v>
      </c>
      <c r="J7210">
        <v>0</v>
      </c>
      <c r="K7210" s="194" t="e">
        <v>#N/A</v>
      </c>
      <c r="L7210" t="s">
        <v>1109</v>
      </c>
      <c r="M7210" t="s">
        <v>1109</v>
      </c>
      <c r="N7210">
        <v>1000</v>
      </c>
      <c r="O7210" t="s">
        <v>7876</v>
      </c>
      <c r="P7210" t="s">
        <v>13945</v>
      </c>
      <c r="Q7210">
        <v>1</v>
      </c>
      <c r="R7210" s="117" t="s">
        <v>14599</v>
      </c>
      <c r="S7210" s="117" t="s">
        <v>15642</v>
      </c>
      <c r="T7210" t="s">
        <v>12155</v>
      </c>
      <c r="U7210" t="s">
        <v>10772</v>
      </c>
    </row>
    <row r="7211" spans="1:21">
      <c r="A7211" s="117" t="s">
        <v>3681</v>
      </c>
      <c r="B7211" t="s">
        <v>14590</v>
      </c>
      <c r="C7211" t="s">
        <v>14590</v>
      </c>
      <c r="D7211">
        <v>41</v>
      </c>
      <c r="E7211">
        <v>35</v>
      </c>
      <c r="F7211">
        <v>41</v>
      </c>
      <c r="G7211">
        <v>35</v>
      </c>
      <c r="H7211">
        <v>1</v>
      </c>
      <c r="I7211">
        <v>1</v>
      </c>
      <c r="J7211">
        <v>0</v>
      </c>
      <c r="K7211" s="194">
        <v>0</v>
      </c>
      <c r="L7211" t="s">
        <v>1109</v>
      </c>
      <c r="M7211" t="s">
        <v>1109</v>
      </c>
      <c r="N7211">
        <v>500</v>
      </c>
      <c r="O7211" t="s">
        <v>7876</v>
      </c>
      <c r="P7211" t="s">
        <v>8112</v>
      </c>
      <c r="Q7211">
        <v>0.5</v>
      </c>
      <c r="R7211" s="117" t="s">
        <v>15643</v>
      </c>
      <c r="S7211" s="117" t="s">
        <v>15642</v>
      </c>
      <c r="T7211" t="s">
        <v>12155</v>
      </c>
      <c r="U7211" t="s">
        <v>10772</v>
      </c>
    </row>
    <row r="7212" spans="1:21">
      <c r="A7212" s="117" t="s">
        <v>22767</v>
      </c>
      <c r="B7212" t="s">
        <v>14590</v>
      </c>
      <c r="C7212" t="s">
        <v>14590</v>
      </c>
      <c r="D7212">
        <v>41</v>
      </c>
      <c r="E7212">
        <v>35</v>
      </c>
      <c r="F7212">
        <v>41</v>
      </c>
      <c r="G7212">
        <v>35</v>
      </c>
      <c r="H7212">
        <v>1</v>
      </c>
      <c r="I7212">
        <v>1</v>
      </c>
      <c r="J7212">
        <v>0</v>
      </c>
      <c r="K7212" s="194">
        <v>0</v>
      </c>
      <c r="L7212" t="s">
        <v>1109</v>
      </c>
      <c r="M7212" t="s">
        <v>1109</v>
      </c>
      <c r="N7212">
        <v>500</v>
      </c>
      <c r="O7212" t="s">
        <v>7876</v>
      </c>
      <c r="P7212" t="s">
        <v>7877</v>
      </c>
      <c r="Q7212">
        <v>0.5</v>
      </c>
      <c r="R7212" s="117" t="s">
        <v>15643</v>
      </c>
      <c r="S7212" s="117" t="s">
        <v>15642</v>
      </c>
      <c r="T7212" t="s">
        <v>12155</v>
      </c>
      <c r="U7212" t="s">
        <v>10772</v>
      </c>
    </row>
    <row r="7213" spans="1:21">
      <c r="A7213" s="117" t="s">
        <v>13570</v>
      </c>
      <c r="B7213" t="s">
        <v>14590</v>
      </c>
      <c r="C7213" t="s">
        <v>14593</v>
      </c>
      <c r="D7213">
        <v>40</v>
      </c>
      <c r="E7213">
        <v>34</v>
      </c>
      <c r="F7213" t="e">
        <v>#N/A</v>
      </c>
      <c r="G7213" t="e">
        <v>#N/A</v>
      </c>
      <c r="H7213">
        <v>1</v>
      </c>
      <c r="I7213">
        <v>1</v>
      </c>
      <c r="J7213">
        <v>0</v>
      </c>
      <c r="K7213" s="194" t="e">
        <v>#N/A</v>
      </c>
      <c r="L7213" t="s">
        <v>1100</v>
      </c>
      <c r="M7213" t="s">
        <v>1100</v>
      </c>
      <c r="O7213" t="s">
        <v>7876</v>
      </c>
      <c r="R7213" s="117" t="s">
        <v>14599</v>
      </c>
      <c r="S7213" s="117" t="s">
        <v>14606</v>
      </c>
      <c r="T7213" t="s">
        <v>12138</v>
      </c>
      <c r="U7213" t="s">
        <v>10772</v>
      </c>
    </row>
    <row r="7214" spans="1:21">
      <c r="A7214" s="117" t="s">
        <v>13571</v>
      </c>
      <c r="B7214" t="s">
        <v>14590</v>
      </c>
      <c r="C7214" t="s">
        <v>14593</v>
      </c>
      <c r="D7214">
        <v>164</v>
      </c>
      <c r="E7214">
        <v>158</v>
      </c>
      <c r="F7214" t="e">
        <v>#N/A</v>
      </c>
      <c r="G7214" t="e">
        <v>#N/A</v>
      </c>
      <c r="H7214">
        <v>1</v>
      </c>
      <c r="I7214">
        <v>1</v>
      </c>
      <c r="J7214">
        <v>0</v>
      </c>
      <c r="K7214" s="194" t="e">
        <v>#N/A</v>
      </c>
      <c r="L7214" t="s">
        <v>1100</v>
      </c>
      <c r="M7214" t="s">
        <v>1100</v>
      </c>
      <c r="O7214" t="s">
        <v>7876</v>
      </c>
      <c r="R7214" s="117" t="s">
        <v>14599</v>
      </c>
      <c r="S7214" s="117" t="s">
        <v>14606</v>
      </c>
      <c r="T7214" t="s">
        <v>12138</v>
      </c>
      <c r="U7214" t="s">
        <v>10772</v>
      </c>
    </row>
    <row r="7215" spans="1:21">
      <c r="A7215" s="117" t="s">
        <v>13573</v>
      </c>
      <c r="B7215" t="s">
        <v>14590</v>
      </c>
      <c r="C7215" t="s">
        <v>14593</v>
      </c>
      <c r="D7215">
        <v>38</v>
      </c>
      <c r="E7215">
        <v>32</v>
      </c>
      <c r="F7215" t="e">
        <v>#N/A</v>
      </c>
      <c r="G7215" t="e">
        <v>#N/A</v>
      </c>
      <c r="H7215">
        <v>1</v>
      </c>
      <c r="I7215">
        <v>1</v>
      </c>
      <c r="J7215">
        <v>0</v>
      </c>
      <c r="K7215" s="194" t="e">
        <v>#N/A</v>
      </c>
      <c r="L7215" t="s">
        <v>1100</v>
      </c>
      <c r="M7215" t="s">
        <v>1100</v>
      </c>
      <c r="O7215" t="s">
        <v>7876</v>
      </c>
      <c r="R7215" s="117" t="s">
        <v>14599</v>
      </c>
      <c r="S7215" s="117" t="s">
        <v>14606</v>
      </c>
      <c r="T7215" t="s">
        <v>12138</v>
      </c>
      <c r="U7215" t="s">
        <v>10772</v>
      </c>
    </row>
    <row r="7216" spans="1:21">
      <c r="A7216" s="117" t="s">
        <v>21093</v>
      </c>
      <c r="B7216" t="s">
        <v>14590</v>
      </c>
      <c r="C7216" t="s">
        <v>14590</v>
      </c>
      <c r="D7216">
        <v>59</v>
      </c>
      <c r="E7216">
        <v>53</v>
      </c>
      <c r="F7216">
        <v>59</v>
      </c>
      <c r="G7216">
        <v>53</v>
      </c>
      <c r="H7216">
        <v>8</v>
      </c>
      <c r="I7216">
        <v>8</v>
      </c>
      <c r="J7216">
        <v>999999</v>
      </c>
      <c r="K7216" s="194">
        <v>999999</v>
      </c>
      <c r="L7216" t="s">
        <v>1084</v>
      </c>
      <c r="M7216" t="s">
        <v>1084</v>
      </c>
      <c r="N7216">
        <v>375</v>
      </c>
      <c r="O7216" t="s">
        <v>7876</v>
      </c>
      <c r="P7216" t="s">
        <v>18290</v>
      </c>
      <c r="Q7216">
        <v>0.375</v>
      </c>
      <c r="R7216" s="117" t="s">
        <v>14594</v>
      </c>
      <c r="S7216" s="117" t="s">
        <v>14589</v>
      </c>
      <c r="T7216" t="s">
        <v>12136</v>
      </c>
      <c r="U7216" t="s">
        <v>10772</v>
      </c>
    </row>
    <row r="7217" spans="1:21">
      <c r="A7217" s="117" t="s">
        <v>3682</v>
      </c>
      <c r="B7217" t="s">
        <v>14590</v>
      </c>
      <c r="C7217" t="s">
        <v>14590</v>
      </c>
      <c r="D7217">
        <v>59</v>
      </c>
      <c r="E7217">
        <v>53</v>
      </c>
      <c r="F7217">
        <v>59</v>
      </c>
      <c r="G7217">
        <v>53</v>
      </c>
      <c r="H7217">
        <v>8</v>
      </c>
      <c r="I7217">
        <v>8</v>
      </c>
      <c r="J7217">
        <v>999999</v>
      </c>
      <c r="K7217" s="194">
        <v>999999</v>
      </c>
      <c r="L7217" t="s">
        <v>1084</v>
      </c>
      <c r="M7217" t="s">
        <v>1084</v>
      </c>
      <c r="N7217">
        <v>448</v>
      </c>
      <c r="O7217" t="s">
        <v>7876</v>
      </c>
      <c r="P7217" t="s">
        <v>8983</v>
      </c>
      <c r="Q7217">
        <v>0.44800000000000001</v>
      </c>
      <c r="R7217" s="117" t="s">
        <v>14594</v>
      </c>
      <c r="S7217" s="117" t="s">
        <v>14589</v>
      </c>
      <c r="T7217" t="s">
        <v>12136</v>
      </c>
      <c r="U7217" t="s">
        <v>10772</v>
      </c>
    </row>
    <row r="7218" spans="1:21">
      <c r="A7218" s="117" t="s">
        <v>3683</v>
      </c>
      <c r="B7218" t="s">
        <v>14590</v>
      </c>
      <c r="C7218" t="s">
        <v>14590</v>
      </c>
      <c r="D7218">
        <v>59</v>
      </c>
      <c r="E7218">
        <v>53</v>
      </c>
      <c r="F7218">
        <v>59</v>
      </c>
      <c r="G7218">
        <v>53</v>
      </c>
      <c r="H7218">
        <v>8</v>
      </c>
      <c r="I7218">
        <v>8</v>
      </c>
      <c r="J7218">
        <v>999999</v>
      </c>
      <c r="K7218" s="194">
        <v>999999</v>
      </c>
      <c r="L7218" t="s">
        <v>1084</v>
      </c>
      <c r="M7218" t="s">
        <v>1084</v>
      </c>
      <c r="N7218">
        <v>463</v>
      </c>
      <c r="O7218" t="s">
        <v>7876</v>
      </c>
      <c r="P7218" t="s">
        <v>8984</v>
      </c>
      <c r="Q7218">
        <v>0.46300000000000002</v>
      </c>
      <c r="R7218" s="117" t="s">
        <v>14594</v>
      </c>
      <c r="S7218" s="117" t="s">
        <v>14589</v>
      </c>
      <c r="T7218" t="s">
        <v>12136</v>
      </c>
      <c r="U7218" t="s">
        <v>10772</v>
      </c>
    </row>
    <row r="7219" spans="1:21">
      <c r="A7219" s="117" t="s">
        <v>3684</v>
      </c>
      <c r="B7219" t="s">
        <v>14590</v>
      </c>
      <c r="C7219" t="s">
        <v>14590</v>
      </c>
      <c r="D7219">
        <v>25</v>
      </c>
      <c r="E7219">
        <v>19</v>
      </c>
      <c r="F7219">
        <v>25</v>
      </c>
      <c r="G7219">
        <v>19</v>
      </c>
      <c r="H7219">
        <v>1</v>
      </c>
      <c r="I7219">
        <v>1</v>
      </c>
      <c r="J7219">
        <v>4</v>
      </c>
      <c r="K7219" s="194">
        <v>4</v>
      </c>
      <c r="L7219" t="s">
        <v>1084</v>
      </c>
      <c r="M7219" t="s">
        <v>1084</v>
      </c>
      <c r="N7219">
        <v>466</v>
      </c>
      <c r="O7219" t="s">
        <v>7876</v>
      </c>
      <c r="P7219" t="s">
        <v>8983</v>
      </c>
      <c r="Q7219">
        <v>0.46600000000000003</v>
      </c>
      <c r="R7219" s="117" t="s">
        <v>14594</v>
      </c>
      <c r="S7219" s="117" t="s">
        <v>14589</v>
      </c>
      <c r="T7219" t="s">
        <v>12136</v>
      </c>
      <c r="U7219" t="s">
        <v>10772</v>
      </c>
    </row>
    <row r="7220" spans="1:21">
      <c r="A7220" s="117" t="s">
        <v>3685</v>
      </c>
      <c r="B7220" t="s">
        <v>14590</v>
      </c>
      <c r="C7220" t="s">
        <v>14590</v>
      </c>
      <c r="D7220">
        <v>25</v>
      </c>
      <c r="E7220">
        <v>19</v>
      </c>
      <c r="F7220">
        <v>25</v>
      </c>
      <c r="G7220">
        <v>19</v>
      </c>
      <c r="H7220">
        <v>1</v>
      </c>
      <c r="I7220">
        <v>1</v>
      </c>
      <c r="J7220">
        <v>4</v>
      </c>
      <c r="K7220" s="194">
        <v>4</v>
      </c>
      <c r="L7220" t="s">
        <v>1084</v>
      </c>
      <c r="M7220" t="s">
        <v>1084</v>
      </c>
      <c r="N7220">
        <v>994</v>
      </c>
      <c r="O7220" t="s">
        <v>7876</v>
      </c>
      <c r="P7220" t="s">
        <v>8985</v>
      </c>
      <c r="Q7220">
        <v>0.99399999999999999</v>
      </c>
      <c r="R7220" s="117" t="s">
        <v>14594</v>
      </c>
      <c r="S7220" s="117" t="s">
        <v>14589</v>
      </c>
      <c r="T7220" t="s">
        <v>12136</v>
      </c>
      <c r="U7220" t="s">
        <v>10772</v>
      </c>
    </row>
    <row r="7221" spans="1:21">
      <c r="A7221" s="117" t="s">
        <v>21094</v>
      </c>
      <c r="B7221" t="s">
        <v>14590</v>
      </c>
      <c r="C7221" t="s">
        <v>14590</v>
      </c>
      <c r="D7221">
        <v>59</v>
      </c>
      <c r="E7221">
        <v>53</v>
      </c>
      <c r="F7221">
        <v>59</v>
      </c>
      <c r="G7221">
        <v>53</v>
      </c>
      <c r="H7221">
        <v>1</v>
      </c>
      <c r="I7221">
        <v>1</v>
      </c>
      <c r="J7221">
        <v>999999</v>
      </c>
      <c r="K7221" s="194">
        <v>999999</v>
      </c>
      <c r="L7221" t="s">
        <v>1084</v>
      </c>
      <c r="M7221" t="s">
        <v>1084</v>
      </c>
      <c r="N7221">
        <v>992</v>
      </c>
      <c r="O7221" t="s">
        <v>7876</v>
      </c>
      <c r="Q7221">
        <v>0.99199999999999999</v>
      </c>
      <c r="R7221" s="117" t="s">
        <v>14594</v>
      </c>
      <c r="S7221" s="117" t="s">
        <v>14589</v>
      </c>
      <c r="T7221" t="s">
        <v>12136</v>
      </c>
      <c r="U7221" t="s">
        <v>10773</v>
      </c>
    </row>
    <row r="7222" spans="1:21">
      <c r="A7222" s="117" t="s">
        <v>3686</v>
      </c>
      <c r="B7222" t="s">
        <v>14590</v>
      </c>
      <c r="C7222" t="s">
        <v>14590</v>
      </c>
      <c r="D7222">
        <v>59</v>
      </c>
      <c r="E7222">
        <v>53</v>
      </c>
      <c r="F7222">
        <v>59</v>
      </c>
      <c r="G7222">
        <v>53</v>
      </c>
      <c r="H7222">
        <v>36</v>
      </c>
      <c r="I7222">
        <v>36</v>
      </c>
      <c r="J7222">
        <v>999999</v>
      </c>
      <c r="K7222" s="194">
        <v>999999</v>
      </c>
      <c r="L7222" t="s">
        <v>1084</v>
      </c>
      <c r="M7222" t="s">
        <v>1084</v>
      </c>
      <c r="N7222">
        <v>234</v>
      </c>
      <c r="O7222" t="s">
        <v>7876</v>
      </c>
      <c r="P7222" t="s">
        <v>8986</v>
      </c>
      <c r="Q7222">
        <v>0.23400000000000001</v>
      </c>
      <c r="R7222" s="117" t="s">
        <v>14594</v>
      </c>
      <c r="S7222" s="117" t="s">
        <v>14589</v>
      </c>
      <c r="T7222" t="s">
        <v>12136</v>
      </c>
      <c r="U7222" t="s">
        <v>10772</v>
      </c>
    </row>
    <row r="7223" spans="1:21">
      <c r="A7223" s="117" t="s">
        <v>11246</v>
      </c>
      <c r="B7223" t="s">
        <v>14590</v>
      </c>
      <c r="C7223" t="s">
        <v>14590</v>
      </c>
      <c r="D7223">
        <v>59</v>
      </c>
      <c r="E7223">
        <v>53</v>
      </c>
      <c r="F7223">
        <v>59</v>
      </c>
      <c r="G7223">
        <v>53</v>
      </c>
      <c r="H7223">
        <v>36</v>
      </c>
      <c r="I7223">
        <v>36</v>
      </c>
      <c r="J7223">
        <v>999999</v>
      </c>
      <c r="K7223" s="194">
        <v>999999</v>
      </c>
      <c r="L7223" t="s">
        <v>1084</v>
      </c>
      <c r="M7223" t="s">
        <v>1084</v>
      </c>
      <c r="N7223">
        <v>231</v>
      </c>
      <c r="O7223" t="s">
        <v>7876</v>
      </c>
      <c r="Q7223">
        <v>0.23100000000000001</v>
      </c>
      <c r="R7223" s="117" t="s">
        <v>14594</v>
      </c>
      <c r="S7223" s="117" t="s">
        <v>14589</v>
      </c>
      <c r="T7223" t="s">
        <v>12136</v>
      </c>
      <c r="U7223" t="s">
        <v>10772</v>
      </c>
    </row>
    <row r="7224" spans="1:21">
      <c r="A7224" s="117" t="s">
        <v>13572</v>
      </c>
      <c r="B7224" t="s">
        <v>14590</v>
      </c>
      <c r="C7224" t="s">
        <v>14593</v>
      </c>
      <c r="D7224">
        <v>38</v>
      </c>
      <c r="E7224">
        <v>32</v>
      </c>
      <c r="F7224" t="e">
        <v>#N/A</v>
      </c>
      <c r="G7224" t="e">
        <v>#N/A</v>
      </c>
      <c r="H7224">
        <v>1</v>
      </c>
      <c r="I7224">
        <v>1</v>
      </c>
      <c r="J7224">
        <v>0</v>
      </c>
      <c r="K7224" s="194" t="e">
        <v>#N/A</v>
      </c>
      <c r="L7224" t="s">
        <v>1100</v>
      </c>
      <c r="M7224" t="s">
        <v>1100</v>
      </c>
      <c r="O7224" t="s">
        <v>7876</v>
      </c>
      <c r="R7224" s="117" t="s">
        <v>14599</v>
      </c>
      <c r="S7224" s="117" t="s">
        <v>14606</v>
      </c>
      <c r="T7224" t="s">
        <v>12138</v>
      </c>
      <c r="U7224" t="s">
        <v>10772</v>
      </c>
    </row>
    <row r="7225" spans="1:21">
      <c r="A7225" s="117" t="s">
        <v>14417</v>
      </c>
      <c r="B7225" t="s">
        <v>14590</v>
      </c>
      <c r="C7225" t="s">
        <v>14590</v>
      </c>
      <c r="D7225">
        <v>139</v>
      </c>
      <c r="E7225">
        <v>133</v>
      </c>
      <c r="F7225">
        <v>139</v>
      </c>
      <c r="G7225">
        <v>133</v>
      </c>
      <c r="H7225">
        <v>648</v>
      </c>
      <c r="I7225">
        <v>648</v>
      </c>
      <c r="J7225">
        <v>999999</v>
      </c>
      <c r="K7225" s="194">
        <v>999999</v>
      </c>
      <c r="L7225" t="s">
        <v>1083</v>
      </c>
      <c r="M7225" t="s">
        <v>1083</v>
      </c>
      <c r="N7225">
        <v>3034</v>
      </c>
      <c r="O7225" t="s">
        <v>7876</v>
      </c>
      <c r="P7225" t="s">
        <v>14418</v>
      </c>
      <c r="Q7225">
        <v>3.0339999999999998</v>
      </c>
      <c r="R7225" s="117" t="s">
        <v>14594</v>
      </c>
      <c r="S7225" s="117" t="s">
        <v>14589</v>
      </c>
      <c r="T7225" t="s">
        <v>12136</v>
      </c>
      <c r="U7225" t="s">
        <v>10772</v>
      </c>
    </row>
    <row r="7226" spans="1:21">
      <c r="A7226" s="117" t="s">
        <v>14419</v>
      </c>
      <c r="B7226" t="s">
        <v>14590</v>
      </c>
      <c r="C7226" t="s">
        <v>14590</v>
      </c>
      <c r="D7226">
        <v>140</v>
      </c>
      <c r="E7226">
        <v>134</v>
      </c>
      <c r="F7226">
        <v>140</v>
      </c>
      <c r="G7226">
        <v>134</v>
      </c>
      <c r="H7226">
        <v>1</v>
      </c>
      <c r="I7226">
        <v>1</v>
      </c>
      <c r="J7226">
        <v>999999</v>
      </c>
      <c r="K7226" s="194">
        <v>999999</v>
      </c>
      <c r="L7226" t="s">
        <v>1083</v>
      </c>
      <c r="M7226" t="s">
        <v>1083</v>
      </c>
      <c r="N7226">
        <v>3605</v>
      </c>
      <c r="O7226" t="s">
        <v>7876</v>
      </c>
      <c r="P7226" t="s">
        <v>14418</v>
      </c>
      <c r="Q7226">
        <v>3.605</v>
      </c>
      <c r="R7226" s="117" t="s">
        <v>14594</v>
      </c>
      <c r="S7226" s="117" t="s">
        <v>14589</v>
      </c>
      <c r="T7226" t="s">
        <v>12136</v>
      </c>
      <c r="U7226" t="s">
        <v>10772</v>
      </c>
    </row>
    <row r="7227" spans="1:21">
      <c r="A7227" s="117" t="s">
        <v>14420</v>
      </c>
      <c r="B7227" t="s">
        <v>13815</v>
      </c>
      <c r="C7227" t="s">
        <v>14590</v>
      </c>
      <c r="D7227">
        <v>2</v>
      </c>
      <c r="E7227">
        <v>134</v>
      </c>
      <c r="F7227">
        <v>140</v>
      </c>
      <c r="G7227">
        <v>134</v>
      </c>
      <c r="H7227">
        <v>216</v>
      </c>
      <c r="I7227">
        <v>216</v>
      </c>
      <c r="J7227">
        <v>0</v>
      </c>
      <c r="K7227" s="194">
        <v>999999</v>
      </c>
      <c r="L7227" t="s">
        <v>1083</v>
      </c>
      <c r="M7227" t="s">
        <v>1083</v>
      </c>
      <c r="N7227">
        <v>3485</v>
      </c>
      <c r="O7227" t="s">
        <v>7876</v>
      </c>
      <c r="P7227" t="s">
        <v>14418</v>
      </c>
      <c r="Q7227">
        <v>3.4849999999999999</v>
      </c>
      <c r="R7227" s="117" t="s">
        <v>14594</v>
      </c>
      <c r="S7227" s="117" t="s">
        <v>14589</v>
      </c>
      <c r="T7227" t="s">
        <v>12136</v>
      </c>
      <c r="U7227" t="s">
        <v>10772</v>
      </c>
    </row>
    <row r="7228" spans="1:21">
      <c r="A7228" s="117" t="s">
        <v>14421</v>
      </c>
      <c r="B7228" t="s">
        <v>13815</v>
      </c>
      <c r="C7228" t="s">
        <v>14590</v>
      </c>
      <c r="D7228">
        <v>2</v>
      </c>
      <c r="E7228">
        <v>139</v>
      </c>
      <c r="F7228">
        <v>145</v>
      </c>
      <c r="G7228">
        <v>139</v>
      </c>
      <c r="H7228">
        <v>5</v>
      </c>
      <c r="I7228">
        <v>5</v>
      </c>
      <c r="J7228">
        <v>0</v>
      </c>
      <c r="K7228" s="194">
        <v>999999</v>
      </c>
      <c r="L7228" t="s">
        <v>1083</v>
      </c>
      <c r="M7228" t="s">
        <v>1083</v>
      </c>
      <c r="N7228">
        <v>5800</v>
      </c>
      <c r="O7228" t="s">
        <v>7876</v>
      </c>
      <c r="P7228" t="s">
        <v>14422</v>
      </c>
      <c r="Q7228">
        <v>5.8</v>
      </c>
      <c r="R7228" s="117" t="s">
        <v>14594</v>
      </c>
      <c r="S7228" s="117" t="s">
        <v>14589</v>
      </c>
      <c r="T7228" t="s">
        <v>12136</v>
      </c>
      <c r="U7228" t="s">
        <v>10772</v>
      </c>
    </row>
    <row r="7229" spans="1:21">
      <c r="A7229" s="117" t="s">
        <v>14423</v>
      </c>
      <c r="B7229" t="s">
        <v>13815</v>
      </c>
      <c r="C7229" t="s">
        <v>14590</v>
      </c>
      <c r="D7229">
        <v>2</v>
      </c>
      <c r="E7229">
        <v>134</v>
      </c>
      <c r="F7229">
        <v>140</v>
      </c>
      <c r="G7229">
        <v>134</v>
      </c>
      <c r="H7229">
        <v>576</v>
      </c>
      <c r="I7229">
        <v>576</v>
      </c>
      <c r="J7229">
        <v>0</v>
      </c>
      <c r="K7229" s="194">
        <v>999999</v>
      </c>
      <c r="L7229" t="s">
        <v>1083</v>
      </c>
      <c r="M7229" t="s">
        <v>1083</v>
      </c>
      <c r="N7229">
        <v>7802</v>
      </c>
      <c r="O7229" t="s">
        <v>7876</v>
      </c>
      <c r="P7229" t="s">
        <v>14424</v>
      </c>
      <c r="Q7229">
        <v>7.8019999999999996</v>
      </c>
      <c r="R7229" s="117" t="s">
        <v>14594</v>
      </c>
      <c r="S7229" s="117" t="s">
        <v>14589</v>
      </c>
      <c r="T7229" t="s">
        <v>12136</v>
      </c>
      <c r="U7229" t="s">
        <v>10772</v>
      </c>
    </row>
    <row r="7230" spans="1:21">
      <c r="A7230" s="117" t="s">
        <v>14425</v>
      </c>
      <c r="B7230" t="s">
        <v>14590</v>
      </c>
      <c r="C7230" t="s">
        <v>14590</v>
      </c>
      <c r="D7230">
        <v>140</v>
      </c>
      <c r="E7230">
        <v>134</v>
      </c>
      <c r="F7230">
        <v>140</v>
      </c>
      <c r="G7230">
        <v>134</v>
      </c>
      <c r="H7230">
        <v>1</v>
      </c>
      <c r="I7230">
        <v>1</v>
      </c>
      <c r="J7230">
        <v>999999</v>
      </c>
      <c r="K7230" s="194">
        <v>999999</v>
      </c>
      <c r="L7230" t="s">
        <v>1083</v>
      </c>
      <c r="M7230" t="s">
        <v>1083</v>
      </c>
      <c r="N7230">
        <v>10000</v>
      </c>
      <c r="O7230" t="s">
        <v>7876</v>
      </c>
      <c r="P7230" t="s">
        <v>14424</v>
      </c>
      <c r="Q7230">
        <v>10</v>
      </c>
      <c r="R7230" s="117" t="s">
        <v>14594</v>
      </c>
      <c r="S7230" s="117" t="s">
        <v>14589</v>
      </c>
      <c r="T7230" t="s">
        <v>12136</v>
      </c>
      <c r="U7230" t="s">
        <v>10772</v>
      </c>
    </row>
    <row r="7231" spans="1:21">
      <c r="A7231" s="117" t="s">
        <v>14426</v>
      </c>
      <c r="B7231" t="s">
        <v>14590</v>
      </c>
      <c r="C7231" t="s">
        <v>14590</v>
      </c>
      <c r="D7231">
        <v>140</v>
      </c>
      <c r="E7231">
        <v>134</v>
      </c>
      <c r="F7231">
        <v>140</v>
      </c>
      <c r="G7231">
        <v>134</v>
      </c>
      <c r="H7231">
        <v>80</v>
      </c>
      <c r="I7231">
        <v>8</v>
      </c>
      <c r="J7231">
        <v>999999</v>
      </c>
      <c r="K7231" s="194">
        <v>999999</v>
      </c>
      <c r="L7231" t="s">
        <v>1083</v>
      </c>
      <c r="M7231" t="s">
        <v>1083</v>
      </c>
      <c r="N7231">
        <v>11575</v>
      </c>
      <c r="O7231" t="s">
        <v>7876</v>
      </c>
      <c r="P7231" t="s">
        <v>14427</v>
      </c>
      <c r="Q7231">
        <v>11.574999999999999</v>
      </c>
      <c r="R7231" s="117" t="s">
        <v>14594</v>
      </c>
      <c r="S7231" s="117" t="s">
        <v>14589</v>
      </c>
      <c r="T7231" t="s">
        <v>12136</v>
      </c>
      <c r="U7231" t="s">
        <v>10773</v>
      </c>
    </row>
    <row r="7232" spans="1:21">
      <c r="A7232" s="117" t="s">
        <v>18545</v>
      </c>
      <c r="B7232" t="s">
        <v>14590</v>
      </c>
      <c r="C7232" t="s">
        <v>14590</v>
      </c>
      <c r="D7232">
        <v>56</v>
      </c>
      <c r="E7232">
        <v>50</v>
      </c>
      <c r="F7232">
        <v>49</v>
      </c>
      <c r="G7232">
        <v>43</v>
      </c>
      <c r="H7232">
        <v>1</v>
      </c>
      <c r="I7232">
        <v>1</v>
      </c>
      <c r="J7232">
        <v>0</v>
      </c>
      <c r="K7232" s="194">
        <v>0</v>
      </c>
      <c r="L7232" t="s">
        <v>1083</v>
      </c>
      <c r="M7232" t="s">
        <v>1083</v>
      </c>
      <c r="N7232">
        <v>560</v>
      </c>
      <c r="O7232" t="s">
        <v>7876</v>
      </c>
      <c r="P7232" t="s">
        <v>18546</v>
      </c>
      <c r="Q7232">
        <v>0.56000000000000005</v>
      </c>
      <c r="R7232" s="117" t="s">
        <v>16503</v>
      </c>
      <c r="S7232" s="117" t="s">
        <v>14589</v>
      </c>
      <c r="T7232" t="s">
        <v>12136</v>
      </c>
      <c r="U7232" t="s">
        <v>10773</v>
      </c>
    </row>
    <row r="7233" spans="1:21">
      <c r="A7233" s="117" t="s">
        <v>18547</v>
      </c>
      <c r="B7233" t="s">
        <v>14590</v>
      </c>
      <c r="C7233" t="s">
        <v>14590</v>
      </c>
      <c r="D7233">
        <v>56</v>
      </c>
      <c r="E7233">
        <v>50</v>
      </c>
      <c r="F7233">
        <v>49</v>
      </c>
      <c r="G7233">
        <v>43</v>
      </c>
      <c r="H7233">
        <v>1</v>
      </c>
      <c r="I7233">
        <v>1</v>
      </c>
      <c r="J7233">
        <v>0</v>
      </c>
      <c r="K7233" s="194">
        <v>0</v>
      </c>
      <c r="L7233" t="s">
        <v>1083</v>
      </c>
      <c r="M7233" t="s">
        <v>1083</v>
      </c>
      <c r="N7233">
        <v>560</v>
      </c>
      <c r="O7233" t="s">
        <v>7876</v>
      </c>
      <c r="P7233" t="s">
        <v>18546</v>
      </c>
      <c r="Q7233">
        <v>0.56000000000000005</v>
      </c>
      <c r="R7233" s="117" t="s">
        <v>16503</v>
      </c>
      <c r="S7233" s="117" t="s">
        <v>14589</v>
      </c>
      <c r="T7233" t="s">
        <v>12136</v>
      </c>
      <c r="U7233" t="s">
        <v>10773</v>
      </c>
    </row>
    <row r="7234" spans="1:21">
      <c r="A7234" s="117" t="s">
        <v>18548</v>
      </c>
      <c r="B7234" t="s">
        <v>14590</v>
      </c>
      <c r="C7234" t="s">
        <v>14590</v>
      </c>
      <c r="D7234">
        <v>56</v>
      </c>
      <c r="E7234">
        <v>50</v>
      </c>
      <c r="F7234">
        <v>49</v>
      </c>
      <c r="G7234">
        <v>43</v>
      </c>
      <c r="H7234">
        <v>1</v>
      </c>
      <c r="I7234">
        <v>1</v>
      </c>
      <c r="J7234">
        <v>0</v>
      </c>
      <c r="K7234" s="194">
        <v>0</v>
      </c>
      <c r="L7234" t="s">
        <v>1083</v>
      </c>
      <c r="M7234" t="s">
        <v>1083</v>
      </c>
      <c r="N7234">
        <v>750</v>
      </c>
      <c r="O7234" t="s">
        <v>7876</v>
      </c>
      <c r="P7234" t="s">
        <v>18549</v>
      </c>
      <c r="Q7234">
        <v>0.75</v>
      </c>
      <c r="R7234" s="117" t="s">
        <v>16503</v>
      </c>
      <c r="S7234" s="117" t="s">
        <v>14589</v>
      </c>
      <c r="T7234" t="s">
        <v>12136</v>
      </c>
      <c r="U7234" t="s">
        <v>10773</v>
      </c>
    </row>
    <row r="7235" spans="1:21">
      <c r="A7235" s="117" t="s">
        <v>18550</v>
      </c>
      <c r="B7235" t="s">
        <v>14590</v>
      </c>
      <c r="C7235" t="s">
        <v>14590</v>
      </c>
      <c r="D7235">
        <v>56</v>
      </c>
      <c r="E7235">
        <v>50</v>
      </c>
      <c r="F7235">
        <v>49</v>
      </c>
      <c r="G7235">
        <v>43</v>
      </c>
      <c r="H7235">
        <v>1</v>
      </c>
      <c r="I7235">
        <v>1</v>
      </c>
      <c r="J7235">
        <v>0</v>
      </c>
      <c r="K7235" s="194">
        <v>0</v>
      </c>
      <c r="L7235" t="s">
        <v>1083</v>
      </c>
      <c r="M7235" t="s">
        <v>1083</v>
      </c>
      <c r="N7235">
        <v>750</v>
      </c>
      <c r="O7235" t="s">
        <v>7876</v>
      </c>
      <c r="P7235" t="s">
        <v>18549</v>
      </c>
      <c r="Q7235">
        <v>0.75</v>
      </c>
      <c r="R7235" s="117" t="s">
        <v>16503</v>
      </c>
      <c r="S7235" s="117" t="s">
        <v>14589</v>
      </c>
      <c r="T7235" t="s">
        <v>12136</v>
      </c>
      <c r="U7235" t="s">
        <v>10773</v>
      </c>
    </row>
    <row r="7236" spans="1:21">
      <c r="A7236" s="117" t="s">
        <v>18551</v>
      </c>
      <c r="B7236" t="s">
        <v>14590</v>
      </c>
      <c r="C7236" t="s">
        <v>14590</v>
      </c>
      <c r="D7236">
        <v>56</v>
      </c>
      <c r="E7236">
        <v>50</v>
      </c>
      <c r="F7236">
        <v>49</v>
      </c>
      <c r="G7236">
        <v>43</v>
      </c>
      <c r="H7236">
        <v>1</v>
      </c>
      <c r="I7236">
        <v>1</v>
      </c>
      <c r="J7236">
        <v>0</v>
      </c>
      <c r="K7236" s="194">
        <v>0</v>
      </c>
      <c r="L7236" t="s">
        <v>1083</v>
      </c>
      <c r="M7236" t="s">
        <v>1083</v>
      </c>
      <c r="N7236">
        <v>1150</v>
      </c>
      <c r="O7236" t="s">
        <v>7876</v>
      </c>
      <c r="P7236" t="s">
        <v>18549</v>
      </c>
      <c r="Q7236">
        <v>1.1499999999999999</v>
      </c>
      <c r="R7236" s="117" t="s">
        <v>16503</v>
      </c>
      <c r="S7236" s="117" t="s">
        <v>14589</v>
      </c>
      <c r="T7236" t="s">
        <v>12136</v>
      </c>
      <c r="U7236" t="s">
        <v>10773</v>
      </c>
    </row>
    <row r="7237" spans="1:21">
      <c r="A7237" s="117" t="s">
        <v>18552</v>
      </c>
      <c r="B7237" t="s">
        <v>14590</v>
      </c>
      <c r="C7237" t="s">
        <v>14590</v>
      </c>
      <c r="D7237">
        <v>56</v>
      </c>
      <c r="E7237">
        <v>50</v>
      </c>
      <c r="F7237">
        <v>49</v>
      </c>
      <c r="G7237">
        <v>43</v>
      </c>
      <c r="H7237">
        <v>1</v>
      </c>
      <c r="I7237">
        <v>1</v>
      </c>
      <c r="J7237">
        <v>0</v>
      </c>
      <c r="K7237" s="194">
        <v>0</v>
      </c>
      <c r="L7237" t="s">
        <v>1083</v>
      </c>
      <c r="M7237" t="s">
        <v>1083</v>
      </c>
      <c r="N7237">
        <v>1150</v>
      </c>
      <c r="O7237" t="s">
        <v>7876</v>
      </c>
      <c r="P7237" t="s">
        <v>18553</v>
      </c>
      <c r="Q7237">
        <v>1.1499999999999999</v>
      </c>
      <c r="R7237" s="117" t="s">
        <v>16503</v>
      </c>
      <c r="S7237" s="117" t="s">
        <v>14589</v>
      </c>
      <c r="T7237" t="s">
        <v>12136</v>
      </c>
      <c r="U7237" t="s">
        <v>10773</v>
      </c>
    </row>
    <row r="7238" spans="1:21">
      <c r="A7238" s="117" t="s">
        <v>18554</v>
      </c>
      <c r="B7238" t="s">
        <v>14590</v>
      </c>
      <c r="C7238" t="s">
        <v>14590</v>
      </c>
      <c r="D7238">
        <v>56</v>
      </c>
      <c r="E7238">
        <v>50</v>
      </c>
      <c r="F7238">
        <v>49</v>
      </c>
      <c r="G7238">
        <v>43</v>
      </c>
      <c r="H7238">
        <v>1</v>
      </c>
      <c r="I7238">
        <v>1</v>
      </c>
      <c r="J7238">
        <v>0</v>
      </c>
      <c r="K7238" s="194">
        <v>0</v>
      </c>
      <c r="L7238" t="s">
        <v>1083</v>
      </c>
      <c r="M7238" t="s">
        <v>1083</v>
      </c>
      <c r="N7238">
        <v>1850</v>
      </c>
      <c r="O7238" t="s">
        <v>7876</v>
      </c>
      <c r="P7238" t="s">
        <v>18553</v>
      </c>
      <c r="Q7238">
        <v>1.85</v>
      </c>
      <c r="R7238" s="117" t="s">
        <v>16503</v>
      </c>
      <c r="S7238" s="117" t="s">
        <v>14589</v>
      </c>
      <c r="T7238" t="s">
        <v>12136</v>
      </c>
      <c r="U7238" t="s">
        <v>10773</v>
      </c>
    </row>
    <row r="7239" spans="1:21">
      <c r="A7239" s="117" t="s">
        <v>18555</v>
      </c>
      <c r="B7239" t="s">
        <v>14590</v>
      </c>
      <c r="C7239" t="s">
        <v>14590</v>
      </c>
      <c r="D7239">
        <v>56</v>
      </c>
      <c r="E7239">
        <v>50</v>
      </c>
      <c r="F7239">
        <v>49</v>
      </c>
      <c r="G7239">
        <v>43</v>
      </c>
      <c r="H7239">
        <v>1</v>
      </c>
      <c r="I7239">
        <v>1</v>
      </c>
      <c r="J7239">
        <v>0</v>
      </c>
      <c r="K7239" s="194">
        <v>0</v>
      </c>
      <c r="L7239" t="s">
        <v>1083</v>
      </c>
      <c r="M7239" t="s">
        <v>1083</v>
      </c>
      <c r="N7239">
        <v>1850</v>
      </c>
      <c r="O7239" t="s">
        <v>7876</v>
      </c>
      <c r="P7239" t="s">
        <v>18556</v>
      </c>
      <c r="Q7239">
        <v>1.85</v>
      </c>
      <c r="R7239" s="117" t="s">
        <v>16503</v>
      </c>
      <c r="S7239" s="117" t="s">
        <v>14589</v>
      </c>
      <c r="T7239" t="s">
        <v>12136</v>
      </c>
      <c r="U7239" t="s">
        <v>10773</v>
      </c>
    </row>
    <row r="7240" spans="1:21">
      <c r="A7240" s="117" t="s">
        <v>18557</v>
      </c>
      <c r="B7240" t="s">
        <v>14590</v>
      </c>
      <c r="C7240" t="s">
        <v>14590</v>
      </c>
      <c r="D7240">
        <v>61</v>
      </c>
      <c r="E7240">
        <v>55</v>
      </c>
      <c r="F7240">
        <v>61</v>
      </c>
      <c r="G7240">
        <v>55</v>
      </c>
      <c r="H7240">
        <v>1</v>
      </c>
      <c r="I7240">
        <v>1</v>
      </c>
      <c r="J7240">
        <v>0</v>
      </c>
      <c r="K7240" s="194">
        <v>0</v>
      </c>
      <c r="L7240" t="s">
        <v>1083</v>
      </c>
      <c r="M7240" t="s">
        <v>1083</v>
      </c>
      <c r="N7240">
        <v>630</v>
      </c>
      <c r="O7240" t="s">
        <v>7876</v>
      </c>
      <c r="P7240" t="s">
        <v>18553</v>
      </c>
      <c r="Q7240">
        <v>0.63</v>
      </c>
      <c r="R7240" s="117" t="s">
        <v>16503</v>
      </c>
      <c r="S7240" s="117" t="s">
        <v>14589</v>
      </c>
      <c r="T7240" t="s">
        <v>12136</v>
      </c>
      <c r="U7240" t="s">
        <v>10773</v>
      </c>
    </row>
    <row r="7241" spans="1:21">
      <c r="A7241" s="117" t="s">
        <v>18558</v>
      </c>
      <c r="B7241" t="s">
        <v>14590</v>
      </c>
      <c r="C7241" t="s">
        <v>14590</v>
      </c>
      <c r="D7241">
        <v>61</v>
      </c>
      <c r="E7241">
        <v>55</v>
      </c>
      <c r="F7241">
        <v>61</v>
      </c>
      <c r="G7241">
        <v>55</v>
      </c>
      <c r="H7241">
        <v>80</v>
      </c>
      <c r="I7241">
        <v>10</v>
      </c>
      <c r="J7241">
        <v>0</v>
      </c>
      <c r="K7241" s="194">
        <v>0</v>
      </c>
      <c r="L7241" t="s">
        <v>1083</v>
      </c>
      <c r="M7241" t="s">
        <v>1083</v>
      </c>
      <c r="N7241">
        <v>630</v>
      </c>
      <c r="O7241" t="s">
        <v>7876</v>
      </c>
      <c r="P7241" t="s">
        <v>18559</v>
      </c>
      <c r="Q7241">
        <v>0.63</v>
      </c>
      <c r="R7241" s="117" t="s">
        <v>16503</v>
      </c>
      <c r="S7241" s="117" t="s">
        <v>14589</v>
      </c>
      <c r="T7241" t="s">
        <v>12136</v>
      </c>
      <c r="U7241" t="s">
        <v>10773</v>
      </c>
    </row>
    <row r="7242" spans="1:21">
      <c r="A7242" s="117" t="s">
        <v>18560</v>
      </c>
      <c r="B7242" t="s">
        <v>14590</v>
      </c>
      <c r="C7242" t="s">
        <v>14590</v>
      </c>
      <c r="D7242">
        <v>61</v>
      </c>
      <c r="E7242">
        <v>55</v>
      </c>
      <c r="F7242">
        <v>61</v>
      </c>
      <c r="G7242">
        <v>55</v>
      </c>
      <c r="H7242">
        <v>1</v>
      </c>
      <c r="I7242">
        <v>1</v>
      </c>
      <c r="J7242">
        <v>0</v>
      </c>
      <c r="K7242" s="194">
        <v>0</v>
      </c>
      <c r="L7242" t="s">
        <v>1083</v>
      </c>
      <c r="M7242" t="s">
        <v>1083</v>
      </c>
      <c r="N7242">
        <v>800</v>
      </c>
      <c r="O7242" t="s">
        <v>7876</v>
      </c>
      <c r="P7242" t="s">
        <v>18559</v>
      </c>
      <c r="Q7242">
        <v>0.8</v>
      </c>
      <c r="R7242" s="117" t="s">
        <v>16503</v>
      </c>
      <c r="S7242" s="117" t="s">
        <v>14589</v>
      </c>
      <c r="T7242" t="s">
        <v>12136</v>
      </c>
      <c r="U7242" t="s">
        <v>10773</v>
      </c>
    </row>
    <row r="7243" spans="1:21">
      <c r="A7243" s="117" t="s">
        <v>18561</v>
      </c>
      <c r="B7243" t="s">
        <v>14590</v>
      </c>
      <c r="C7243" t="s">
        <v>14590</v>
      </c>
      <c r="D7243">
        <v>61</v>
      </c>
      <c r="E7243">
        <v>55</v>
      </c>
      <c r="F7243">
        <v>61</v>
      </c>
      <c r="G7243">
        <v>55</v>
      </c>
      <c r="H7243">
        <v>1</v>
      </c>
      <c r="I7243">
        <v>1</v>
      </c>
      <c r="J7243">
        <v>0</v>
      </c>
      <c r="K7243" s="194">
        <v>0</v>
      </c>
      <c r="L7243" t="s">
        <v>1083</v>
      </c>
      <c r="M7243" t="s">
        <v>1083</v>
      </c>
      <c r="N7243">
        <v>800</v>
      </c>
      <c r="O7243" t="s">
        <v>7876</v>
      </c>
      <c r="P7243" t="s">
        <v>18559</v>
      </c>
      <c r="Q7243">
        <v>0.8</v>
      </c>
      <c r="R7243" s="117" t="s">
        <v>16503</v>
      </c>
      <c r="S7243" s="117" t="s">
        <v>14589</v>
      </c>
      <c r="T7243" t="s">
        <v>12136</v>
      </c>
      <c r="U7243" t="s">
        <v>10773</v>
      </c>
    </row>
    <row r="7244" spans="1:21">
      <c r="A7244" s="117" t="s">
        <v>18562</v>
      </c>
      <c r="B7244" t="s">
        <v>14590</v>
      </c>
      <c r="C7244" t="s">
        <v>14590</v>
      </c>
      <c r="D7244">
        <v>61</v>
      </c>
      <c r="E7244">
        <v>55</v>
      </c>
      <c r="F7244">
        <v>61</v>
      </c>
      <c r="G7244">
        <v>55</v>
      </c>
      <c r="H7244">
        <v>1</v>
      </c>
      <c r="I7244">
        <v>1</v>
      </c>
      <c r="J7244">
        <v>0</v>
      </c>
      <c r="K7244" s="194">
        <v>0</v>
      </c>
      <c r="L7244" t="s">
        <v>1083</v>
      </c>
      <c r="M7244" t="s">
        <v>1083</v>
      </c>
      <c r="N7244">
        <v>1200</v>
      </c>
      <c r="O7244" t="s">
        <v>7876</v>
      </c>
      <c r="P7244" t="s">
        <v>18563</v>
      </c>
      <c r="Q7244">
        <v>1.2</v>
      </c>
      <c r="R7244" s="117" t="s">
        <v>16503</v>
      </c>
      <c r="S7244" s="117" t="s">
        <v>14589</v>
      </c>
      <c r="T7244" t="s">
        <v>12136</v>
      </c>
      <c r="U7244" t="s">
        <v>10773</v>
      </c>
    </row>
    <row r="7245" spans="1:21">
      <c r="A7245" s="117" t="s">
        <v>18564</v>
      </c>
      <c r="B7245" t="s">
        <v>14590</v>
      </c>
      <c r="C7245" t="s">
        <v>14590</v>
      </c>
      <c r="D7245">
        <v>61</v>
      </c>
      <c r="E7245">
        <v>55</v>
      </c>
      <c r="F7245">
        <v>61</v>
      </c>
      <c r="G7245">
        <v>55</v>
      </c>
      <c r="H7245">
        <v>80</v>
      </c>
      <c r="I7245">
        <v>10</v>
      </c>
      <c r="J7245">
        <v>0</v>
      </c>
      <c r="K7245" s="194">
        <v>0</v>
      </c>
      <c r="L7245" t="s">
        <v>1083</v>
      </c>
      <c r="M7245" t="s">
        <v>1083</v>
      </c>
      <c r="N7245">
        <v>1200</v>
      </c>
      <c r="O7245" t="s">
        <v>7876</v>
      </c>
      <c r="P7245" t="s">
        <v>18563</v>
      </c>
      <c r="Q7245">
        <v>1.2</v>
      </c>
      <c r="R7245" s="117" t="s">
        <v>16503</v>
      </c>
      <c r="S7245" s="117" t="s">
        <v>14589</v>
      </c>
      <c r="T7245" t="s">
        <v>12136</v>
      </c>
      <c r="U7245" t="s">
        <v>10773</v>
      </c>
    </row>
    <row r="7246" spans="1:21">
      <c r="A7246" s="117" t="s">
        <v>18565</v>
      </c>
      <c r="B7246" t="s">
        <v>14590</v>
      </c>
      <c r="C7246" t="s">
        <v>14590</v>
      </c>
      <c r="D7246">
        <v>61</v>
      </c>
      <c r="E7246">
        <v>55</v>
      </c>
      <c r="F7246">
        <v>61</v>
      </c>
      <c r="G7246">
        <v>55</v>
      </c>
      <c r="H7246">
        <v>144</v>
      </c>
      <c r="I7246">
        <v>2</v>
      </c>
      <c r="J7246">
        <v>0</v>
      </c>
      <c r="K7246" s="194">
        <v>0</v>
      </c>
      <c r="L7246" t="s">
        <v>1083</v>
      </c>
      <c r="M7246" t="s">
        <v>1083</v>
      </c>
      <c r="N7246">
        <v>4542</v>
      </c>
      <c r="O7246" t="s">
        <v>7876</v>
      </c>
      <c r="P7246" t="s">
        <v>18566</v>
      </c>
      <c r="Q7246">
        <v>4.5419999999999998</v>
      </c>
      <c r="R7246" s="117" t="s">
        <v>16503</v>
      </c>
      <c r="S7246" s="117" t="s">
        <v>14589</v>
      </c>
      <c r="T7246" t="s">
        <v>12136</v>
      </c>
      <c r="U7246" t="s">
        <v>10773</v>
      </c>
    </row>
    <row r="7247" spans="1:21">
      <c r="A7247" s="117" t="s">
        <v>18567</v>
      </c>
      <c r="B7247" t="s">
        <v>14590</v>
      </c>
      <c r="C7247" t="s">
        <v>14590</v>
      </c>
      <c r="D7247">
        <v>61</v>
      </c>
      <c r="E7247">
        <v>55</v>
      </c>
      <c r="F7247">
        <v>61</v>
      </c>
      <c r="G7247">
        <v>55</v>
      </c>
      <c r="H7247">
        <v>1</v>
      </c>
      <c r="I7247">
        <v>1</v>
      </c>
      <c r="J7247">
        <v>0</v>
      </c>
      <c r="K7247" s="194">
        <v>0</v>
      </c>
      <c r="L7247" t="s">
        <v>1083</v>
      </c>
      <c r="M7247" t="s">
        <v>1083</v>
      </c>
      <c r="N7247">
        <v>5524</v>
      </c>
      <c r="O7247" t="s">
        <v>7876</v>
      </c>
      <c r="P7247" t="s">
        <v>18566</v>
      </c>
      <c r="Q7247">
        <v>5.524</v>
      </c>
      <c r="R7247" s="117" t="s">
        <v>16503</v>
      </c>
      <c r="S7247" s="117" t="s">
        <v>14589</v>
      </c>
      <c r="T7247" t="s">
        <v>12136</v>
      </c>
      <c r="U7247" t="s">
        <v>10773</v>
      </c>
    </row>
    <row r="7248" spans="1:21">
      <c r="A7248" s="117" t="s">
        <v>18568</v>
      </c>
      <c r="B7248" t="s">
        <v>14590</v>
      </c>
      <c r="C7248" t="s">
        <v>14590</v>
      </c>
      <c r="D7248">
        <v>61</v>
      </c>
      <c r="E7248">
        <v>55</v>
      </c>
      <c r="F7248">
        <v>61</v>
      </c>
      <c r="G7248">
        <v>55</v>
      </c>
      <c r="H7248">
        <v>1</v>
      </c>
      <c r="I7248">
        <v>1</v>
      </c>
      <c r="J7248">
        <v>0</v>
      </c>
      <c r="K7248" s="194">
        <v>0</v>
      </c>
      <c r="L7248" t="s">
        <v>1083</v>
      </c>
      <c r="M7248" t="s">
        <v>1083</v>
      </c>
      <c r="N7248">
        <v>7972</v>
      </c>
      <c r="O7248" t="s">
        <v>7876</v>
      </c>
      <c r="P7248" t="s">
        <v>18569</v>
      </c>
      <c r="Q7248">
        <v>7.9720000000000004</v>
      </c>
      <c r="R7248" s="117" t="s">
        <v>16503</v>
      </c>
      <c r="S7248" s="117" t="s">
        <v>14589</v>
      </c>
      <c r="T7248" t="s">
        <v>12136</v>
      </c>
      <c r="U7248" t="s">
        <v>10773</v>
      </c>
    </row>
    <row r="7249" spans="1:21">
      <c r="A7249" s="117" t="s">
        <v>18570</v>
      </c>
      <c r="B7249" t="s">
        <v>14590</v>
      </c>
      <c r="C7249" t="s">
        <v>14590</v>
      </c>
      <c r="D7249">
        <v>68</v>
      </c>
      <c r="E7249">
        <v>62</v>
      </c>
      <c r="F7249">
        <v>68</v>
      </c>
      <c r="G7249">
        <v>62</v>
      </c>
      <c r="H7249">
        <v>160</v>
      </c>
      <c r="I7249">
        <v>7</v>
      </c>
      <c r="J7249">
        <v>999999</v>
      </c>
      <c r="K7249" s="194">
        <v>999999</v>
      </c>
      <c r="L7249" t="s">
        <v>1083</v>
      </c>
      <c r="M7249" t="s">
        <v>1083</v>
      </c>
      <c r="N7249">
        <v>900</v>
      </c>
      <c r="O7249" t="s">
        <v>7876</v>
      </c>
      <c r="P7249" t="s">
        <v>18569</v>
      </c>
      <c r="Q7249">
        <v>0.9</v>
      </c>
      <c r="R7249" s="117" t="s">
        <v>14594</v>
      </c>
      <c r="S7249" s="117" t="s">
        <v>14589</v>
      </c>
      <c r="T7249" t="s">
        <v>12136</v>
      </c>
      <c r="U7249" t="s">
        <v>10772</v>
      </c>
    </row>
    <row r="7250" spans="1:21">
      <c r="A7250" s="117" t="s">
        <v>18571</v>
      </c>
      <c r="B7250" t="s">
        <v>14590</v>
      </c>
      <c r="C7250" t="s">
        <v>14590</v>
      </c>
      <c r="D7250">
        <v>68</v>
      </c>
      <c r="E7250">
        <v>62</v>
      </c>
      <c r="F7250">
        <v>68</v>
      </c>
      <c r="G7250">
        <v>62</v>
      </c>
      <c r="H7250">
        <v>640</v>
      </c>
      <c r="I7250">
        <v>5</v>
      </c>
      <c r="J7250">
        <v>999999</v>
      </c>
      <c r="K7250" s="194">
        <v>999999</v>
      </c>
      <c r="L7250" t="s">
        <v>1083</v>
      </c>
      <c r="M7250" t="s">
        <v>1083</v>
      </c>
      <c r="N7250">
        <v>1700</v>
      </c>
      <c r="O7250" t="s">
        <v>7876</v>
      </c>
      <c r="P7250" t="s">
        <v>18569</v>
      </c>
      <c r="Q7250">
        <v>1.7</v>
      </c>
      <c r="R7250" s="117" t="s">
        <v>14594</v>
      </c>
      <c r="S7250" s="117" t="s">
        <v>14589</v>
      </c>
      <c r="T7250" t="s">
        <v>12136</v>
      </c>
      <c r="U7250" t="s">
        <v>10772</v>
      </c>
    </row>
    <row r="7251" spans="1:21">
      <c r="A7251" s="117" t="s">
        <v>18573</v>
      </c>
      <c r="B7251" t="s">
        <v>13815</v>
      </c>
      <c r="C7251" t="s">
        <v>13815</v>
      </c>
      <c r="D7251">
        <v>2</v>
      </c>
      <c r="E7251">
        <v>109</v>
      </c>
      <c r="F7251">
        <v>2</v>
      </c>
      <c r="G7251">
        <v>109</v>
      </c>
      <c r="H7251">
        <v>54</v>
      </c>
      <c r="I7251">
        <v>27</v>
      </c>
      <c r="J7251">
        <v>10</v>
      </c>
      <c r="K7251" s="194">
        <v>0</v>
      </c>
      <c r="L7251" t="s">
        <v>1083</v>
      </c>
      <c r="M7251" t="s">
        <v>1083</v>
      </c>
      <c r="N7251">
        <v>225</v>
      </c>
      <c r="O7251" t="s">
        <v>7876</v>
      </c>
      <c r="P7251" t="s">
        <v>18572</v>
      </c>
      <c r="Q7251">
        <v>0.22500000000000001</v>
      </c>
      <c r="R7251" s="117" t="s">
        <v>16503</v>
      </c>
      <c r="S7251" s="117" t="s">
        <v>14589</v>
      </c>
      <c r="T7251" t="s">
        <v>12136</v>
      </c>
      <c r="U7251" t="s">
        <v>10772</v>
      </c>
    </row>
    <row r="7252" spans="1:21">
      <c r="A7252" s="117" t="s">
        <v>18574</v>
      </c>
      <c r="B7252" t="s">
        <v>13815</v>
      </c>
      <c r="C7252" t="s">
        <v>14590</v>
      </c>
      <c r="D7252">
        <v>2</v>
      </c>
      <c r="E7252">
        <v>75</v>
      </c>
      <c r="F7252">
        <v>81</v>
      </c>
      <c r="G7252">
        <v>75</v>
      </c>
      <c r="H7252">
        <v>36</v>
      </c>
      <c r="I7252">
        <v>36</v>
      </c>
      <c r="J7252">
        <v>17</v>
      </c>
      <c r="K7252" s="194">
        <v>0</v>
      </c>
      <c r="L7252" t="s">
        <v>1083</v>
      </c>
      <c r="M7252" t="s">
        <v>1083</v>
      </c>
      <c r="N7252">
        <v>240</v>
      </c>
      <c r="O7252" t="s">
        <v>7876</v>
      </c>
      <c r="P7252" t="s">
        <v>18575</v>
      </c>
      <c r="Q7252">
        <v>0.24</v>
      </c>
      <c r="R7252" s="117" t="s">
        <v>16503</v>
      </c>
      <c r="S7252" s="117" t="s">
        <v>14589</v>
      </c>
      <c r="T7252" t="s">
        <v>12136</v>
      </c>
      <c r="U7252" t="s">
        <v>10772</v>
      </c>
    </row>
    <row r="7253" spans="1:21">
      <c r="A7253" s="117" t="s">
        <v>19300</v>
      </c>
      <c r="B7253" t="s">
        <v>14590</v>
      </c>
      <c r="C7253" t="s">
        <v>14590</v>
      </c>
      <c r="D7253">
        <v>26</v>
      </c>
      <c r="E7253">
        <v>20</v>
      </c>
      <c r="F7253">
        <v>26</v>
      </c>
      <c r="G7253">
        <v>20</v>
      </c>
      <c r="H7253">
        <v>1</v>
      </c>
      <c r="I7253">
        <v>1</v>
      </c>
      <c r="J7253">
        <v>0</v>
      </c>
      <c r="K7253" s="194">
        <v>0</v>
      </c>
      <c r="L7253" t="s">
        <v>1075</v>
      </c>
      <c r="M7253" t="s">
        <v>1075</v>
      </c>
      <c r="N7253">
        <v>1000</v>
      </c>
      <c r="O7253" t="s">
        <v>7876</v>
      </c>
      <c r="P7253" t="s">
        <v>8597</v>
      </c>
      <c r="Q7253">
        <v>1</v>
      </c>
      <c r="R7253" s="117" t="s">
        <v>14605</v>
      </c>
      <c r="S7253" s="117" t="s">
        <v>14615</v>
      </c>
      <c r="T7253" t="e">
        <v>#N/A</v>
      </c>
      <c r="U7253" t="s">
        <v>10773</v>
      </c>
    </row>
    <row r="7254" spans="1:21">
      <c r="A7254" s="117" t="s">
        <v>19301</v>
      </c>
      <c r="B7254" t="s">
        <v>14590</v>
      </c>
      <c r="C7254" t="s">
        <v>14590</v>
      </c>
      <c r="D7254">
        <v>26</v>
      </c>
      <c r="E7254">
        <v>20</v>
      </c>
      <c r="F7254">
        <v>26</v>
      </c>
      <c r="G7254">
        <v>20</v>
      </c>
      <c r="H7254">
        <v>1</v>
      </c>
      <c r="I7254">
        <v>1</v>
      </c>
      <c r="J7254">
        <v>0</v>
      </c>
      <c r="K7254" s="194">
        <v>0</v>
      </c>
      <c r="L7254" t="s">
        <v>1075</v>
      </c>
      <c r="M7254" t="s">
        <v>1075</v>
      </c>
      <c r="N7254">
        <v>1</v>
      </c>
      <c r="O7254" t="s">
        <v>7876</v>
      </c>
      <c r="P7254" t="s">
        <v>8597</v>
      </c>
      <c r="Q7254">
        <v>1E-3</v>
      </c>
      <c r="R7254" s="117" t="s">
        <v>14605</v>
      </c>
      <c r="S7254" s="117" t="s">
        <v>14615</v>
      </c>
      <c r="T7254" t="e">
        <v>#N/A</v>
      </c>
      <c r="U7254" t="s">
        <v>10772</v>
      </c>
    </row>
    <row r="7255" spans="1:21">
      <c r="A7255" s="117" t="s">
        <v>19302</v>
      </c>
      <c r="B7255" t="s">
        <v>14590</v>
      </c>
      <c r="C7255" t="s">
        <v>14590</v>
      </c>
      <c r="D7255">
        <v>26</v>
      </c>
      <c r="E7255">
        <v>20</v>
      </c>
      <c r="F7255">
        <v>26</v>
      </c>
      <c r="G7255">
        <v>20</v>
      </c>
      <c r="H7255">
        <v>1</v>
      </c>
      <c r="I7255">
        <v>1</v>
      </c>
      <c r="J7255">
        <v>0</v>
      </c>
      <c r="K7255" s="194">
        <v>0</v>
      </c>
      <c r="L7255" t="s">
        <v>1075</v>
      </c>
      <c r="M7255" t="s">
        <v>1075</v>
      </c>
      <c r="N7255">
        <v>1</v>
      </c>
      <c r="O7255" t="s">
        <v>7876</v>
      </c>
      <c r="P7255" t="s">
        <v>8597</v>
      </c>
      <c r="Q7255">
        <v>1E-3</v>
      </c>
      <c r="R7255" s="117" t="s">
        <v>14605</v>
      </c>
      <c r="S7255" s="117" t="s">
        <v>14615</v>
      </c>
      <c r="T7255" t="e">
        <v>#N/A</v>
      </c>
      <c r="U7255" t="s">
        <v>10772</v>
      </c>
    </row>
    <row r="7256" spans="1:21">
      <c r="A7256" s="117" t="s">
        <v>19303</v>
      </c>
      <c r="B7256" t="s">
        <v>14590</v>
      </c>
      <c r="C7256" t="s">
        <v>14590</v>
      </c>
      <c r="D7256">
        <v>26</v>
      </c>
      <c r="E7256">
        <v>20</v>
      </c>
      <c r="F7256">
        <v>26</v>
      </c>
      <c r="G7256">
        <v>20</v>
      </c>
      <c r="H7256">
        <v>1</v>
      </c>
      <c r="I7256">
        <v>1</v>
      </c>
      <c r="J7256">
        <v>0</v>
      </c>
      <c r="K7256" s="194">
        <v>0</v>
      </c>
      <c r="L7256" t="s">
        <v>1075</v>
      </c>
      <c r="M7256" t="s">
        <v>1075</v>
      </c>
      <c r="N7256">
        <v>25</v>
      </c>
      <c r="O7256" t="s">
        <v>7876</v>
      </c>
      <c r="P7256" t="s">
        <v>8597</v>
      </c>
      <c r="Q7256">
        <v>2.5000000000000001E-2</v>
      </c>
      <c r="R7256" s="117" t="s">
        <v>14605</v>
      </c>
      <c r="S7256" s="117" t="s">
        <v>14615</v>
      </c>
      <c r="T7256" t="e">
        <v>#N/A</v>
      </c>
      <c r="U7256" t="s">
        <v>10773</v>
      </c>
    </row>
    <row r="7257" spans="1:21">
      <c r="A7257" s="117" t="s">
        <v>19304</v>
      </c>
      <c r="B7257" t="s">
        <v>14590</v>
      </c>
      <c r="C7257" t="s">
        <v>14590</v>
      </c>
      <c r="D7257">
        <v>26</v>
      </c>
      <c r="E7257">
        <v>20</v>
      </c>
      <c r="F7257">
        <v>26</v>
      </c>
      <c r="G7257">
        <v>20</v>
      </c>
      <c r="H7257">
        <v>1</v>
      </c>
      <c r="I7257">
        <v>1</v>
      </c>
      <c r="J7257">
        <v>0</v>
      </c>
      <c r="K7257" s="194">
        <v>0</v>
      </c>
      <c r="L7257" t="s">
        <v>1075</v>
      </c>
      <c r="M7257" t="s">
        <v>1075</v>
      </c>
      <c r="N7257">
        <v>308</v>
      </c>
      <c r="O7257" t="s">
        <v>7876</v>
      </c>
      <c r="P7257" t="s">
        <v>8597</v>
      </c>
      <c r="Q7257">
        <v>0.308</v>
      </c>
      <c r="R7257" s="117" t="s">
        <v>14605</v>
      </c>
      <c r="S7257" s="117" t="s">
        <v>14615</v>
      </c>
      <c r="T7257" t="e">
        <v>#N/A</v>
      </c>
      <c r="U7257" t="s">
        <v>10773</v>
      </c>
    </row>
    <row r="7258" spans="1:21">
      <c r="A7258" s="117" t="s">
        <v>19305</v>
      </c>
      <c r="B7258" t="s">
        <v>14590</v>
      </c>
      <c r="C7258" t="s">
        <v>14590</v>
      </c>
      <c r="D7258">
        <v>26</v>
      </c>
      <c r="E7258">
        <v>20</v>
      </c>
      <c r="F7258">
        <v>26</v>
      </c>
      <c r="G7258">
        <v>20</v>
      </c>
      <c r="H7258">
        <v>1</v>
      </c>
      <c r="I7258">
        <v>1</v>
      </c>
      <c r="J7258">
        <v>0</v>
      </c>
      <c r="K7258" s="194">
        <v>0</v>
      </c>
      <c r="L7258" t="s">
        <v>1075</v>
      </c>
      <c r="M7258" t="s">
        <v>1075</v>
      </c>
      <c r="N7258">
        <v>550</v>
      </c>
      <c r="O7258" t="s">
        <v>7876</v>
      </c>
      <c r="P7258" t="s">
        <v>8597</v>
      </c>
      <c r="Q7258">
        <v>0.55000000000000004</v>
      </c>
      <c r="R7258" s="117" t="s">
        <v>14605</v>
      </c>
      <c r="S7258" s="117" t="s">
        <v>14615</v>
      </c>
      <c r="T7258" t="e">
        <v>#N/A</v>
      </c>
      <c r="U7258" t="s">
        <v>10773</v>
      </c>
    </row>
    <row r="7259" spans="1:21">
      <c r="A7259" s="117" t="s">
        <v>21789</v>
      </c>
      <c r="B7259" t="s">
        <v>14590</v>
      </c>
      <c r="C7259" t="s">
        <v>14593</v>
      </c>
      <c r="D7259">
        <v>6</v>
      </c>
      <c r="E7259">
        <v>0</v>
      </c>
      <c r="F7259" t="e">
        <v>#N/A</v>
      </c>
      <c r="G7259" t="e">
        <v>#N/A</v>
      </c>
      <c r="H7259">
        <v>1</v>
      </c>
      <c r="I7259">
        <v>0</v>
      </c>
      <c r="J7259">
        <v>0</v>
      </c>
      <c r="K7259" s="194" t="e">
        <v>#N/A</v>
      </c>
      <c r="L7259" t="e">
        <v>#N/A</v>
      </c>
      <c r="M7259" t="e">
        <v>#N/A</v>
      </c>
      <c r="O7259" t="s">
        <v>7876</v>
      </c>
      <c r="R7259" s="117" t="s">
        <v>14605</v>
      </c>
      <c r="S7259" s="117" t="s">
        <v>14615</v>
      </c>
      <c r="T7259" t="e">
        <v>#N/A</v>
      </c>
      <c r="U7259" t="s">
        <v>10772</v>
      </c>
    </row>
    <row r="7260" spans="1:21">
      <c r="A7260" s="117" t="s">
        <v>10833</v>
      </c>
      <c r="B7260" t="s">
        <v>14590</v>
      </c>
      <c r="C7260" t="s">
        <v>14590</v>
      </c>
      <c r="D7260">
        <v>112</v>
      </c>
      <c r="E7260">
        <v>106</v>
      </c>
      <c r="F7260">
        <v>112</v>
      </c>
      <c r="G7260">
        <v>106</v>
      </c>
      <c r="H7260">
        <v>1</v>
      </c>
      <c r="I7260">
        <v>1</v>
      </c>
      <c r="J7260">
        <v>999999</v>
      </c>
      <c r="K7260" s="194">
        <v>999999</v>
      </c>
      <c r="L7260" t="s">
        <v>1083</v>
      </c>
      <c r="M7260" t="s">
        <v>1083</v>
      </c>
      <c r="N7260">
        <v>54</v>
      </c>
      <c r="O7260" t="s">
        <v>7876</v>
      </c>
      <c r="P7260" t="s">
        <v>10904</v>
      </c>
      <c r="Q7260">
        <v>5.3999999999999999E-2</v>
      </c>
      <c r="R7260" s="117" t="s">
        <v>14594</v>
      </c>
      <c r="S7260" s="117" t="s">
        <v>14589</v>
      </c>
      <c r="T7260" t="s">
        <v>12136</v>
      </c>
      <c r="U7260" t="s">
        <v>10772</v>
      </c>
    </row>
    <row r="7261" spans="1:21">
      <c r="A7261" s="117" t="s">
        <v>22768</v>
      </c>
      <c r="B7261" t="s">
        <v>14590</v>
      </c>
      <c r="C7261" t="s">
        <v>14590</v>
      </c>
      <c r="D7261">
        <v>26</v>
      </c>
      <c r="E7261">
        <v>20</v>
      </c>
      <c r="F7261">
        <v>26</v>
      </c>
      <c r="G7261">
        <v>20</v>
      </c>
      <c r="H7261">
        <v>1</v>
      </c>
      <c r="I7261">
        <v>1</v>
      </c>
      <c r="J7261">
        <v>76</v>
      </c>
      <c r="K7261" s="194">
        <v>76</v>
      </c>
      <c r="L7261" t="s">
        <v>1080</v>
      </c>
      <c r="M7261" t="s">
        <v>1080</v>
      </c>
      <c r="N7261">
        <v>52</v>
      </c>
      <c r="O7261" t="s">
        <v>7876</v>
      </c>
      <c r="P7261" t="s">
        <v>22769</v>
      </c>
      <c r="Q7261">
        <v>5.1999999999999998E-2</v>
      </c>
      <c r="R7261" s="117" t="s">
        <v>14620</v>
      </c>
      <c r="S7261" s="117" t="s">
        <v>14621</v>
      </c>
      <c r="T7261" t="s">
        <v>17448</v>
      </c>
      <c r="U7261" t="s">
        <v>10772</v>
      </c>
    </row>
    <row r="7262" spans="1:21">
      <c r="A7262" s="117" t="s">
        <v>10934</v>
      </c>
      <c r="B7262" t="s">
        <v>14590</v>
      </c>
      <c r="C7262" t="s">
        <v>14590</v>
      </c>
      <c r="D7262">
        <v>26</v>
      </c>
      <c r="E7262">
        <v>20</v>
      </c>
      <c r="F7262">
        <v>26</v>
      </c>
      <c r="G7262">
        <v>20</v>
      </c>
      <c r="H7262">
        <v>1</v>
      </c>
      <c r="I7262">
        <v>1</v>
      </c>
      <c r="J7262">
        <v>65</v>
      </c>
      <c r="K7262" s="194">
        <v>65</v>
      </c>
      <c r="L7262" t="s">
        <v>1080</v>
      </c>
      <c r="M7262" t="s">
        <v>1080</v>
      </c>
      <c r="N7262">
        <v>58</v>
      </c>
      <c r="O7262" t="s">
        <v>7876</v>
      </c>
      <c r="P7262" t="s">
        <v>15644</v>
      </c>
      <c r="Q7262">
        <v>5.8000000000000003E-2</v>
      </c>
      <c r="R7262" s="117" t="s">
        <v>14620</v>
      </c>
      <c r="S7262" s="117" t="s">
        <v>14621</v>
      </c>
      <c r="T7262" t="s">
        <v>17448</v>
      </c>
      <c r="U7262" t="s">
        <v>10772</v>
      </c>
    </row>
    <row r="7263" spans="1:21">
      <c r="A7263" s="117" t="s">
        <v>10935</v>
      </c>
      <c r="B7263" t="s">
        <v>14590</v>
      </c>
      <c r="C7263" t="s">
        <v>14590</v>
      </c>
      <c r="D7263">
        <v>26</v>
      </c>
      <c r="E7263">
        <v>20</v>
      </c>
      <c r="F7263">
        <v>26</v>
      </c>
      <c r="G7263">
        <v>20</v>
      </c>
      <c r="H7263">
        <v>1</v>
      </c>
      <c r="I7263">
        <v>1</v>
      </c>
      <c r="J7263">
        <v>12</v>
      </c>
      <c r="K7263" s="194">
        <v>12</v>
      </c>
      <c r="L7263" t="s">
        <v>1080</v>
      </c>
      <c r="M7263" t="s">
        <v>1080</v>
      </c>
      <c r="N7263">
        <v>62</v>
      </c>
      <c r="O7263" t="s">
        <v>7876</v>
      </c>
      <c r="P7263" t="s">
        <v>15644</v>
      </c>
      <c r="Q7263">
        <v>6.2E-2</v>
      </c>
      <c r="R7263" s="117" t="s">
        <v>14620</v>
      </c>
      <c r="S7263" s="117" t="s">
        <v>14621</v>
      </c>
      <c r="T7263" t="s">
        <v>17448</v>
      </c>
      <c r="U7263" t="s">
        <v>10772</v>
      </c>
    </row>
    <row r="7264" spans="1:21">
      <c r="A7264" s="117" t="s">
        <v>22770</v>
      </c>
      <c r="B7264" t="s">
        <v>14590</v>
      </c>
      <c r="C7264" t="s">
        <v>14590</v>
      </c>
      <c r="D7264">
        <v>26</v>
      </c>
      <c r="E7264">
        <v>20</v>
      </c>
      <c r="F7264">
        <v>26</v>
      </c>
      <c r="G7264">
        <v>20</v>
      </c>
      <c r="H7264">
        <v>1</v>
      </c>
      <c r="I7264">
        <v>1</v>
      </c>
      <c r="J7264">
        <v>10</v>
      </c>
      <c r="K7264" s="194">
        <v>10</v>
      </c>
      <c r="L7264" t="s">
        <v>1080</v>
      </c>
      <c r="M7264" t="s">
        <v>1080</v>
      </c>
      <c r="N7264">
        <v>72</v>
      </c>
      <c r="O7264" t="s">
        <v>7876</v>
      </c>
      <c r="P7264" t="s">
        <v>22771</v>
      </c>
      <c r="Q7264">
        <v>7.1999999999999995E-2</v>
      </c>
      <c r="R7264" s="117" t="s">
        <v>14620</v>
      </c>
      <c r="S7264" s="117" t="s">
        <v>14621</v>
      </c>
      <c r="T7264" t="s">
        <v>17448</v>
      </c>
      <c r="U7264" t="s">
        <v>10772</v>
      </c>
    </row>
    <row r="7265" spans="1:21">
      <c r="A7265" s="117" t="s">
        <v>25046</v>
      </c>
      <c r="B7265" t="s">
        <v>14590</v>
      </c>
      <c r="C7265" t="s">
        <v>14590</v>
      </c>
      <c r="D7265">
        <v>26</v>
      </c>
      <c r="E7265">
        <v>20</v>
      </c>
      <c r="F7265">
        <v>26</v>
      </c>
      <c r="G7265">
        <v>20</v>
      </c>
      <c r="H7265">
        <v>1</v>
      </c>
      <c r="I7265">
        <v>1</v>
      </c>
      <c r="J7265">
        <v>35</v>
      </c>
      <c r="K7265" s="194">
        <v>35</v>
      </c>
      <c r="L7265" t="s">
        <v>1080</v>
      </c>
      <c r="M7265" t="s">
        <v>1080</v>
      </c>
      <c r="N7265">
        <v>72</v>
      </c>
      <c r="O7265" t="s">
        <v>7876</v>
      </c>
      <c r="P7265" t="s">
        <v>8987</v>
      </c>
      <c r="Q7265">
        <v>7.1999999999999995E-2</v>
      </c>
      <c r="R7265" s="117" t="s">
        <v>14620</v>
      </c>
      <c r="S7265" s="117" t="s">
        <v>14621</v>
      </c>
      <c r="T7265" t="s">
        <v>17448</v>
      </c>
      <c r="U7265" t="s">
        <v>10772</v>
      </c>
    </row>
    <row r="7266" spans="1:21">
      <c r="A7266" s="117" t="s">
        <v>3687</v>
      </c>
      <c r="B7266" t="s">
        <v>14590</v>
      </c>
      <c r="C7266" t="s">
        <v>14590</v>
      </c>
      <c r="D7266">
        <v>26</v>
      </c>
      <c r="E7266">
        <v>20</v>
      </c>
      <c r="F7266">
        <v>26</v>
      </c>
      <c r="G7266">
        <v>20</v>
      </c>
      <c r="H7266">
        <v>1</v>
      </c>
      <c r="I7266">
        <v>1</v>
      </c>
      <c r="J7266">
        <v>19</v>
      </c>
      <c r="K7266" s="194">
        <v>10</v>
      </c>
      <c r="L7266" t="s">
        <v>1080</v>
      </c>
      <c r="M7266" t="s">
        <v>1080</v>
      </c>
      <c r="N7266">
        <v>70</v>
      </c>
      <c r="O7266" t="s">
        <v>7876</v>
      </c>
      <c r="P7266" t="s">
        <v>8987</v>
      </c>
      <c r="Q7266">
        <v>7.0000000000000007E-2</v>
      </c>
      <c r="R7266" s="117" t="s">
        <v>14620</v>
      </c>
      <c r="S7266" s="117" t="s">
        <v>14621</v>
      </c>
      <c r="T7266" t="s">
        <v>17448</v>
      </c>
      <c r="U7266" t="s">
        <v>10772</v>
      </c>
    </row>
    <row r="7267" spans="1:21">
      <c r="A7267" s="117" t="s">
        <v>3688</v>
      </c>
      <c r="B7267" t="s">
        <v>14590</v>
      </c>
      <c r="C7267" t="s">
        <v>14590</v>
      </c>
      <c r="D7267">
        <v>26</v>
      </c>
      <c r="E7267">
        <v>20</v>
      </c>
      <c r="F7267">
        <v>26</v>
      </c>
      <c r="G7267">
        <v>20</v>
      </c>
      <c r="H7267">
        <v>1</v>
      </c>
      <c r="I7267">
        <v>1</v>
      </c>
      <c r="J7267">
        <v>21</v>
      </c>
      <c r="K7267" s="194">
        <v>21</v>
      </c>
      <c r="L7267" t="s">
        <v>1080</v>
      </c>
      <c r="M7267" t="s">
        <v>1080</v>
      </c>
      <c r="N7267">
        <v>82</v>
      </c>
      <c r="O7267" t="s">
        <v>7876</v>
      </c>
      <c r="P7267" t="s">
        <v>8988</v>
      </c>
      <c r="Q7267">
        <v>8.2000000000000003E-2</v>
      </c>
      <c r="R7267" s="117" t="s">
        <v>14620</v>
      </c>
      <c r="S7267" s="117" t="s">
        <v>14621</v>
      </c>
      <c r="T7267" t="s">
        <v>17448</v>
      </c>
      <c r="U7267" t="s">
        <v>10772</v>
      </c>
    </row>
    <row r="7268" spans="1:21">
      <c r="A7268" s="117" t="s">
        <v>3689</v>
      </c>
      <c r="B7268" t="s">
        <v>14590</v>
      </c>
      <c r="C7268" t="s">
        <v>14590</v>
      </c>
      <c r="D7268">
        <v>26</v>
      </c>
      <c r="E7268">
        <v>20</v>
      </c>
      <c r="F7268">
        <v>26</v>
      </c>
      <c r="G7268">
        <v>20</v>
      </c>
      <c r="H7268">
        <v>1</v>
      </c>
      <c r="I7268">
        <v>1</v>
      </c>
      <c r="J7268">
        <v>3</v>
      </c>
      <c r="K7268" s="194">
        <v>3</v>
      </c>
      <c r="L7268" t="s">
        <v>1086</v>
      </c>
      <c r="M7268" t="s">
        <v>1086</v>
      </c>
      <c r="N7268">
        <v>149.6</v>
      </c>
      <c r="O7268" t="s">
        <v>7876</v>
      </c>
      <c r="P7268" t="s">
        <v>8990</v>
      </c>
      <c r="Q7268">
        <v>0.14960000000000001</v>
      </c>
      <c r="R7268" s="117" t="s">
        <v>14620</v>
      </c>
      <c r="S7268" s="117" t="s">
        <v>14621</v>
      </c>
      <c r="T7268" t="s">
        <v>17448</v>
      </c>
      <c r="U7268" t="s">
        <v>10772</v>
      </c>
    </row>
    <row r="7269" spans="1:21">
      <c r="A7269" s="117" t="s">
        <v>22772</v>
      </c>
      <c r="B7269" t="s">
        <v>14590</v>
      </c>
      <c r="C7269" t="s">
        <v>14590</v>
      </c>
      <c r="D7269">
        <v>26</v>
      </c>
      <c r="E7269">
        <v>20</v>
      </c>
      <c r="F7269">
        <v>26</v>
      </c>
      <c r="G7269">
        <v>20</v>
      </c>
      <c r="H7269">
        <v>1</v>
      </c>
      <c r="I7269">
        <v>1</v>
      </c>
      <c r="J7269">
        <v>12</v>
      </c>
      <c r="K7269" s="194">
        <v>12</v>
      </c>
      <c r="L7269" t="s">
        <v>1086</v>
      </c>
      <c r="M7269" t="s">
        <v>1086</v>
      </c>
      <c r="N7269">
        <v>132.69999999999999</v>
      </c>
      <c r="O7269" t="s">
        <v>7876</v>
      </c>
      <c r="P7269" t="s">
        <v>8989</v>
      </c>
      <c r="Q7269">
        <v>0.13270000000000001</v>
      </c>
      <c r="R7269" s="117" t="s">
        <v>14620</v>
      </c>
      <c r="S7269" s="117" t="s">
        <v>14621</v>
      </c>
      <c r="T7269" t="s">
        <v>17448</v>
      </c>
      <c r="U7269" t="s">
        <v>10772</v>
      </c>
    </row>
    <row r="7270" spans="1:21">
      <c r="A7270" s="117" t="s">
        <v>3690</v>
      </c>
      <c r="B7270" t="s">
        <v>14590</v>
      </c>
      <c r="C7270" t="s">
        <v>14590</v>
      </c>
      <c r="D7270">
        <v>26</v>
      </c>
      <c r="E7270">
        <v>20</v>
      </c>
      <c r="F7270">
        <v>26</v>
      </c>
      <c r="G7270">
        <v>20</v>
      </c>
      <c r="H7270">
        <v>1</v>
      </c>
      <c r="I7270">
        <v>1</v>
      </c>
      <c r="J7270">
        <v>10</v>
      </c>
      <c r="K7270" s="194">
        <v>10</v>
      </c>
      <c r="L7270" t="s">
        <v>1086</v>
      </c>
      <c r="M7270" t="s">
        <v>1086</v>
      </c>
      <c r="N7270">
        <v>131</v>
      </c>
      <c r="O7270" t="s">
        <v>7876</v>
      </c>
      <c r="P7270" t="s">
        <v>8991</v>
      </c>
      <c r="Q7270">
        <v>0.13100000000000001</v>
      </c>
      <c r="R7270" s="117" t="s">
        <v>14620</v>
      </c>
      <c r="S7270" s="117" t="s">
        <v>14621</v>
      </c>
      <c r="T7270" t="s">
        <v>17448</v>
      </c>
      <c r="U7270" t="s">
        <v>10772</v>
      </c>
    </row>
    <row r="7271" spans="1:21">
      <c r="A7271" s="117" t="s">
        <v>3691</v>
      </c>
      <c r="B7271" t="s">
        <v>14590</v>
      </c>
      <c r="C7271" t="s">
        <v>14590</v>
      </c>
      <c r="D7271">
        <v>32</v>
      </c>
      <c r="E7271">
        <v>26</v>
      </c>
      <c r="F7271">
        <v>32</v>
      </c>
      <c r="G7271">
        <v>26</v>
      </c>
      <c r="H7271">
        <v>1</v>
      </c>
      <c r="I7271">
        <v>1</v>
      </c>
      <c r="J7271">
        <v>999999</v>
      </c>
      <c r="K7271" s="194">
        <v>999999</v>
      </c>
      <c r="L7271" t="s">
        <v>1086</v>
      </c>
      <c r="M7271" t="s">
        <v>1086</v>
      </c>
      <c r="N7271">
        <v>101</v>
      </c>
      <c r="O7271" t="s">
        <v>7876</v>
      </c>
      <c r="P7271" t="s">
        <v>13946</v>
      </c>
      <c r="Q7271">
        <v>0.10100000000000001</v>
      </c>
      <c r="R7271" s="117" t="s">
        <v>14620</v>
      </c>
      <c r="S7271" s="117" t="s">
        <v>14621</v>
      </c>
      <c r="T7271" t="s">
        <v>17448</v>
      </c>
      <c r="U7271" t="s">
        <v>10772</v>
      </c>
    </row>
    <row r="7272" spans="1:21">
      <c r="A7272" s="117" t="s">
        <v>25047</v>
      </c>
      <c r="B7272" t="s">
        <v>14590</v>
      </c>
      <c r="C7272" t="s">
        <v>14590</v>
      </c>
      <c r="D7272">
        <v>26</v>
      </c>
      <c r="E7272">
        <v>20</v>
      </c>
      <c r="F7272">
        <v>26</v>
      </c>
      <c r="G7272">
        <v>20</v>
      </c>
      <c r="H7272">
        <v>1</v>
      </c>
      <c r="I7272">
        <v>1</v>
      </c>
      <c r="J7272">
        <v>3</v>
      </c>
      <c r="K7272" s="194">
        <v>3</v>
      </c>
      <c r="L7272" t="s">
        <v>1086</v>
      </c>
      <c r="M7272" t="s">
        <v>1086</v>
      </c>
      <c r="N7272">
        <v>144</v>
      </c>
      <c r="O7272" t="s">
        <v>7876</v>
      </c>
      <c r="P7272" t="s">
        <v>15645</v>
      </c>
      <c r="Q7272">
        <v>0.14399999999999999</v>
      </c>
      <c r="R7272" s="117" t="s">
        <v>14620</v>
      </c>
      <c r="S7272" s="117" t="s">
        <v>14621</v>
      </c>
      <c r="T7272" t="s">
        <v>17448</v>
      </c>
      <c r="U7272" t="s">
        <v>10772</v>
      </c>
    </row>
    <row r="7273" spans="1:21">
      <c r="A7273" s="117" t="s">
        <v>3692</v>
      </c>
      <c r="B7273" t="s">
        <v>14590</v>
      </c>
      <c r="C7273" t="s">
        <v>14590</v>
      </c>
      <c r="D7273">
        <v>26</v>
      </c>
      <c r="E7273">
        <v>20</v>
      </c>
      <c r="F7273">
        <v>26</v>
      </c>
      <c r="G7273">
        <v>20</v>
      </c>
      <c r="H7273">
        <v>1</v>
      </c>
      <c r="I7273">
        <v>1</v>
      </c>
      <c r="J7273">
        <v>3</v>
      </c>
      <c r="K7273" s="194">
        <v>3</v>
      </c>
      <c r="L7273" t="s">
        <v>1086</v>
      </c>
      <c r="M7273" t="s">
        <v>1086</v>
      </c>
      <c r="N7273">
        <v>142</v>
      </c>
      <c r="O7273" t="s">
        <v>7876</v>
      </c>
      <c r="P7273" t="s">
        <v>15645</v>
      </c>
      <c r="Q7273">
        <v>0.14199999999999999</v>
      </c>
      <c r="R7273" s="117" t="s">
        <v>14620</v>
      </c>
      <c r="S7273" s="117" t="s">
        <v>14621</v>
      </c>
      <c r="T7273" t="s">
        <v>17448</v>
      </c>
      <c r="U7273" t="s">
        <v>10772</v>
      </c>
    </row>
    <row r="7274" spans="1:21">
      <c r="A7274" s="117" t="s">
        <v>3693</v>
      </c>
      <c r="B7274" t="s">
        <v>14590</v>
      </c>
      <c r="C7274" t="s">
        <v>14590</v>
      </c>
      <c r="D7274">
        <v>26</v>
      </c>
      <c r="E7274">
        <v>20</v>
      </c>
      <c r="F7274">
        <v>26</v>
      </c>
      <c r="G7274">
        <v>20</v>
      </c>
      <c r="H7274">
        <v>1</v>
      </c>
      <c r="I7274">
        <v>1</v>
      </c>
      <c r="J7274">
        <v>22</v>
      </c>
      <c r="K7274" s="194">
        <v>22</v>
      </c>
      <c r="L7274" t="s">
        <v>1086</v>
      </c>
      <c r="M7274" t="s">
        <v>1086</v>
      </c>
      <c r="N7274">
        <v>145</v>
      </c>
      <c r="O7274" t="s">
        <v>7876</v>
      </c>
      <c r="P7274" t="s">
        <v>8989</v>
      </c>
      <c r="Q7274">
        <v>0.14499999999999999</v>
      </c>
      <c r="R7274" s="117" t="s">
        <v>14620</v>
      </c>
      <c r="S7274" s="117" t="s">
        <v>14621</v>
      </c>
      <c r="T7274" t="s">
        <v>17448</v>
      </c>
      <c r="U7274" t="s">
        <v>10772</v>
      </c>
    </row>
    <row r="7275" spans="1:21">
      <c r="A7275" s="117" t="s">
        <v>3694</v>
      </c>
      <c r="B7275" t="s">
        <v>14590</v>
      </c>
      <c r="C7275" t="s">
        <v>14590</v>
      </c>
      <c r="D7275">
        <v>26</v>
      </c>
      <c r="E7275">
        <v>20</v>
      </c>
      <c r="F7275">
        <v>26</v>
      </c>
      <c r="G7275">
        <v>20</v>
      </c>
      <c r="H7275">
        <v>1</v>
      </c>
      <c r="I7275">
        <v>1</v>
      </c>
      <c r="J7275">
        <v>3</v>
      </c>
      <c r="K7275" s="194">
        <v>3</v>
      </c>
      <c r="L7275" t="s">
        <v>1086</v>
      </c>
      <c r="M7275" t="s">
        <v>1086</v>
      </c>
      <c r="N7275">
        <v>170</v>
      </c>
      <c r="O7275" t="s">
        <v>7876</v>
      </c>
      <c r="P7275" t="s">
        <v>8989</v>
      </c>
      <c r="Q7275">
        <v>0.17</v>
      </c>
      <c r="R7275" s="117" t="s">
        <v>14620</v>
      </c>
      <c r="S7275" s="117" t="s">
        <v>14621</v>
      </c>
      <c r="T7275" t="s">
        <v>17448</v>
      </c>
      <c r="U7275" t="s">
        <v>10772</v>
      </c>
    </row>
    <row r="7276" spans="1:21">
      <c r="A7276" s="117" t="s">
        <v>3695</v>
      </c>
      <c r="B7276" t="s">
        <v>14590</v>
      </c>
      <c r="C7276" t="s">
        <v>14590</v>
      </c>
      <c r="D7276">
        <v>26</v>
      </c>
      <c r="E7276">
        <v>20</v>
      </c>
      <c r="F7276">
        <v>26</v>
      </c>
      <c r="G7276">
        <v>20</v>
      </c>
      <c r="H7276">
        <v>1</v>
      </c>
      <c r="I7276">
        <v>1</v>
      </c>
      <c r="J7276">
        <v>3</v>
      </c>
      <c r="K7276" s="194">
        <v>3</v>
      </c>
      <c r="L7276" t="s">
        <v>1086</v>
      </c>
      <c r="M7276" t="s">
        <v>1086</v>
      </c>
      <c r="N7276">
        <v>154.30000000000001</v>
      </c>
      <c r="O7276" t="s">
        <v>7876</v>
      </c>
      <c r="P7276" t="s">
        <v>8989</v>
      </c>
      <c r="Q7276">
        <v>0.15429999999999999</v>
      </c>
      <c r="R7276" s="117" t="s">
        <v>14620</v>
      </c>
      <c r="S7276" s="117" t="s">
        <v>14621</v>
      </c>
      <c r="T7276" t="s">
        <v>17448</v>
      </c>
      <c r="U7276" t="s">
        <v>10772</v>
      </c>
    </row>
    <row r="7277" spans="1:21">
      <c r="A7277" s="117" t="s">
        <v>22773</v>
      </c>
      <c r="B7277" t="s">
        <v>14590</v>
      </c>
      <c r="C7277" t="s">
        <v>14590</v>
      </c>
      <c r="D7277">
        <v>26</v>
      </c>
      <c r="E7277">
        <v>20</v>
      </c>
      <c r="F7277">
        <v>26</v>
      </c>
      <c r="G7277">
        <v>20</v>
      </c>
      <c r="H7277">
        <v>1</v>
      </c>
      <c r="I7277">
        <v>1</v>
      </c>
      <c r="J7277">
        <v>9</v>
      </c>
      <c r="K7277" s="194">
        <v>9</v>
      </c>
      <c r="L7277" t="s">
        <v>1086</v>
      </c>
      <c r="M7277" t="s">
        <v>1086</v>
      </c>
      <c r="N7277">
        <v>155</v>
      </c>
      <c r="O7277" t="s">
        <v>7876</v>
      </c>
      <c r="P7277" t="s">
        <v>8989</v>
      </c>
      <c r="Q7277">
        <v>0.155</v>
      </c>
      <c r="R7277" s="117" t="s">
        <v>14620</v>
      </c>
      <c r="S7277" s="117" t="s">
        <v>14621</v>
      </c>
      <c r="T7277" t="s">
        <v>17448</v>
      </c>
      <c r="U7277" t="s">
        <v>10772</v>
      </c>
    </row>
    <row r="7278" spans="1:21">
      <c r="A7278" s="117" t="s">
        <v>21790</v>
      </c>
      <c r="B7278" t="s">
        <v>14590</v>
      </c>
      <c r="C7278" t="s">
        <v>14590</v>
      </c>
      <c r="D7278">
        <v>26</v>
      </c>
      <c r="E7278">
        <v>20</v>
      </c>
      <c r="F7278">
        <v>26</v>
      </c>
      <c r="G7278">
        <v>20</v>
      </c>
      <c r="H7278">
        <v>1</v>
      </c>
      <c r="I7278">
        <v>1</v>
      </c>
      <c r="J7278">
        <v>6</v>
      </c>
      <c r="K7278" s="194">
        <v>6</v>
      </c>
      <c r="L7278" t="s">
        <v>1086</v>
      </c>
      <c r="M7278" t="s">
        <v>1086</v>
      </c>
      <c r="N7278">
        <v>214</v>
      </c>
      <c r="O7278" t="s">
        <v>7876</v>
      </c>
      <c r="P7278" t="s">
        <v>21791</v>
      </c>
      <c r="Q7278">
        <v>0.214</v>
      </c>
      <c r="R7278" s="117" t="s">
        <v>14620</v>
      </c>
      <c r="S7278" s="117" t="s">
        <v>14621</v>
      </c>
      <c r="T7278" t="s">
        <v>17448</v>
      </c>
      <c r="U7278" t="s">
        <v>10772</v>
      </c>
    </row>
    <row r="7279" spans="1:21">
      <c r="A7279" s="117" t="s">
        <v>22774</v>
      </c>
      <c r="B7279" t="s">
        <v>14590</v>
      </c>
      <c r="C7279" t="s">
        <v>14590</v>
      </c>
      <c r="D7279">
        <v>26</v>
      </c>
      <c r="E7279">
        <v>20</v>
      </c>
      <c r="F7279">
        <v>26</v>
      </c>
      <c r="G7279">
        <v>20</v>
      </c>
      <c r="H7279">
        <v>1</v>
      </c>
      <c r="I7279">
        <v>1</v>
      </c>
      <c r="J7279">
        <v>3</v>
      </c>
      <c r="K7279" s="194">
        <v>3</v>
      </c>
      <c r="L7279" t="s">
        <v>1086</v>
      </c>
      <c r="M7279" t="s">
        <v>1086</v>
      </c>
      <c r="N7279">
        <v>170</v>
      </c>
      <c r="O7279" t="s">
        <v>7876</v>
      </c>
      <c r="P7279" t="s">
        <v>8989</v>
      </c>
      <c r="Q7279">
        <v>0.17</v>
      </c>
      <c r="R7279" s="117" t="s">
        <v>14620</v>
      </c>
      <c r="S7279" s="117" t="s">
        <v>14621</v>
      </c>
      <c r="T7279" t="s">
        <v>17448</v>
      </c>
      <c r="U7279" t="s">
        <v>10772</v>
      </c>
    </row>
    <row r="7280" spans="1:21">
      <c r="A7280" s="117" t="s">
        <v>3696</v>
      </c>
      <c r="B7280" t="s">
        <v>14590</v>
      </c>
      <c r="C7280" t="s">
        <v>14590</v>
      </c>
      <c r="D7280">
        <v>26</v>
      </c>
      <c r="E7280">
        <v>20</v>
      </c>
      <c r="F7280">
        <v>26</v>
      </c>
      <c r="G7280">
        <v>20</v>
      </c>
      <c r="H7280">
        <v>1</v>
      </c>
      <c r="I7280">
        <v>1</v>
      </c>
      <c r="J7280">
        <v>3</v>
      </c>
      <c r="K7280" s="194">
        <v>3</v>
      </c>
      <c r="L7280" t="s">
        <v>1086</v>
      </c>
      <c r="M7280" t="s">
        <v>1086</v>
      </c>
      <c r="N7280">
        <v>117</v>
      </c>
      <c r="O7280" t="s">
        <v>7876</v>
      </c>
      <c r="P7280" t="s">
        <v>13946</v>
      </c>
      <c r="Q7280">
        <v>0.11700000000000001</v>
      </c>
      <c r="R7280" s="117" t="s">
        <v>14620</v>
      </c>
      <c r="S7280" s="117" t="s">
        <v>14621</v>
      </c>
      <c r="T7280" t="s">
        <v>17448</v>
      </c>
      <c r="U7280" t="s">
        <v>10772</v>
      </c>
    </row>
    <row r="7281" spans="1:21">
      <c r="A7281" s="117" t="s">
        <v>21792</v>
      </c>
      <c r="B7281" t="s">
        <v>14590</v>
      </c>
      <c r="C7281" t="s">
        <v>14590</v>
      </c>
      <c r="D7281">
        <v>26</v>
      </c>
      <c r="E7281">
        <v>20</v>
      </c>
      <c r="F7281">
        <v>26</v>
      </c>
      <c r="G7281">
        <v>20</v>
      </c>
      <c r="H7281">
        <v>1</v>
      </c>
      <c r="I7281">
        <v>1</v>
      </c>
      <c r="J7281">
        <v>5</v>
      </c>
      <c r="K7281" s="194">
        <v>5</v>
      </c>
      <c r="L7281" t="s">
        <v>1086</v>
      </c>
      <c r="M7281" t="s">
        <v>1086</v>
      </c>
      <c r="N7281">
        <v>155</v>
      </c>
      <c r="O7281" t="s">
        <v>7876</v>
      </c>
      <c r="P7281" t="s">
        <v>15645</v>
      </c>
      <c r="Q7281">
        <v>0.155</v>
      </c>
      <c r="R7281" s="117" t="s">
        <v>14620</v>
      </c>
      <c r="S7281" s="117" t="s">
        <v>14621</v>
      </c>
      <c r="T7281" t="s">
        <v>17448</v>
      </c>
      <c r="U7281" t="s">
        <v>10772</v>
      </c>
    </row>
    <row r="7282" spans="1:21">
      <c r="A7282" s="117" t="s">
        <v>3697</v>
      </c>
      <c r="B7282" t="s">
        <v>14590</v>
      </c>
      <c r="C7282" t="s">
        <v>14590</v>
      </c>
      <c r="D7282">
        <v>26</v>
      </c>
      <c r="E7282">
        <v>20</v>
      </c>
      <c r="F7282">
        <v>26</v>
      </c>
      <c r="G7282">
        <v>20</v>
      </c>
      <c r="H7282">
        <v>1</v>
      </c>
      <c r="I7282">
        <v>1</v>
      </c>
      <c r="J7282">
        <v>7</v>
      </c>
      <c r="K7282" s="194">
        <v>7</v>
      </c>
      <c r="L7282" t="s">
        <v>1086</v>
      </c>
      <c r="M7282" t="s">
        <v>1086</v>
      </c>
      <c r="N7282">
        <v>167</v>
      </c>
      <c r="O7282" t="s">
        <v>7876</v>
      </c>
      <c r="P7282" t="s">
        <v>15645</v>
      </c>
      <c r="Q7282">
        <v>0.16700000000000001</v>
      </c>
      <c r="R7282" s="117" t="s">
        <v>14620</v>
      </c>
      <c r="S7282" s="117" t="s">
        <v>14621</v>
      </c>
      <c r="T7282" t="s">
        <v>17448</v>
      </c>
      <c r="U7282" t="s">
        <v>10772</v>
      </c>
    </row>
    <row r="7283" spans="1:21">
      <c r="A7283" s="117" t="s">
        <v>3698</v>
      </c>
      <c r="B7283" t="s">
        <v>14590</v>
      </c>
      <c r="C7283" t="s">
        <v>14590</v>
      </c>
      <c r="D7283">
        <v>26</v>
      </c>
      <c r="E7283">
        <v>20</v>
      </c>
      <c r="F7283">
        <v>26</v>
      </c>
      <c r="G7283">
        <v>20</v>
      </c>
      <c r="H7283">
        <v>1</v>
      </c>
      <c r="I7283">
        <v>1</v>
      </c>
      <c r="J7283">
        <v>3</v>
      </c>
      <c r="K7283" s="194">
        <v>3</v>
      </c>
      <c r="L7283" t="s">
        <v>1086</v>
      </c>
      <c r="M7283" t="s">
        <v>1086</v>
      </c>
      <c r="N7283">
        <v>199</v>
      </c>
      <c r="O7283" t="s">
        <v>7876</v>
      </c>
      <c r="P7283" t="s">
        <v>8992</v>
      </c>
      <c r="Q7283">
        <v>0.19900000000000001</v>
      </c>
      <c r="R7283" s="117" t="s">
        <v>14620</v>
      </c>
      <c r="S7283" s="117" t="s">
        <v>14621</v>
      </c>
      <c r="T7283" t="s">
        <v>17448</v>
      </c>
      <c r="U7283" t="s">
        <v>10772</v>
      </c>
    </row>
    <row r="7284" spans="1:21">
      <c r="A7284" s="117" t="s">
        <v>22775</v>
      </c>
      <c r="B7284" t="s">
        <v>14590</v>
      </c>
      <c r="C7284" t="s">
        <v>14590</v>
      </c>
      <c r="D7284">
        <v>26</v>
      </c>
      <c r="E7284">
        <v>20</v>
      </c>
      <c r="F7284">
        <v>26</v>
      </c>
      <c r="G7284">
        <v>20</v>
      </c>
      <c r="H7284">
        <v>1</v>
      </c>
      <c r="I7284">
        <v>1</v>
      </c>
      <c r="J7284">
        <v>3</v>
      </c>
      <c r="K7284" s="194">
        <v>3</v>
      </c>
      <c r="L7284" t="s">
        <v>1086</v>
      </c>
      <c r="M7284" t="s">
        <v>1086</v>
      </c>
      <c r="N7284">
        <v>167</v>
      </c>
      <c r="O7284" t="s">
        <v>7876</v>
      </c>
      <c r="P7284" t="s">
        <v>8989</v>
      </c>
      <c r="Q7284">
        <v>0.16700000000000001</v>
      </c>
      <c r="R7284" s="117" t="s">
        <v>14620</v>
      </c>
      <c r="S7284" s="117" t="s">
        <v>14621</v>
      </c>
      <c r="T7284" t="s">
        <v>17448</v>
      </c>
      <c r="U7284" t="s">
        <v>10772</v>
      </c>
    </row>
    <row r="7285" spans="1:21">
      <c r="A7285" s="117" t="s">
        <v>3699</v>
      </c>
      <c r="B7285" t="s">
        <v>13815</v>
      </c>
      <c r="C7285" t="s">
        <v>14590</v>
      </c>
      <c r="D7285">
        <v>2</v>
      </c>
      <c r="E7285">
        <v>76</v>
      </c>
      <c r="F7285">
        <v>26</v>
      </c>
      <c r="G7285">
        <v>20</v>
      </c>
      <c r="H7285">
        <v>1</v>
      </c>
      <c r="I7285">
        <v>1</v>
      </c>
      <c r="J7285">
        <v>89</v>
      </c>
      <c r="K7285" s="194">
        <v>8</v>
      </c>
      <c r="L7285" t="s">
        <v>1086</v>
      </c>
      <c r="M7285" t="s">
        <v>1086</v>
      </c>
      <c r="N7285">
        <v>205</v>
      </c>
      <c r="O7285" t="s">
        <v>7876</v>
      </c>
      <c r="P7285" t="s">
        <v>8992</v>
      </c>
      <c r="Q7285">
        <v>0.20499999999999999</v>
      </c>
      <c r="R7285" s="117" t="s">
        <v>14620</v>
      </c>
      <c r="S7285" s="117" t="s">
        <v>14621</v>
      </c>
      <c r="T7285" t="s">
        <v>17448</v>
      </c>
      <c r="U7285" t="s">
        <v>10772</v>
      </c>
    </row>
    <row r="7286" spans="1:21">
      <c r="A7286" s="117" t="s">
        <v>3700</v>
      </c>
      <c r="B7286" t="s">
        <v>14590</v>
      </c>
      <c r="C7286" t="s">
        <v>14590</v>
      </c>
      <c r="D7286">
        <v>25</v>
      </c>
      <c r="E7286">
        <v>19</v>
      </c>
      <c r="F7286">
        <v>35</v>
      </c>
      <c r="G7286">
        <v>29</v>
      </c>
      <c r="H7286">
        <v>1</v>
      </c>
      <c r="I7286">
        <v>1</v>
      </c>
      <c r="J7286">
        <v>108</v>
      </c>
      <c r="K7286" s="194">
        <v>108</v>
      </c>
      <c r="L7286" t="s">
        <v>1086</v>
      </c>
      <c r="M7286" t="s">
        <v>1086</v>
      </c>
      <c r="N7286">
        <v>180</v>
      </c>
      <c r="O7286" t="s">
        <v>7876</v>
      </c>
      <c r="P7286" t="s">
        <v>8993</v>
      </c>
      <c r="Q7286">
        <v>0.18</v>
      </c>
      <c r="R7286" s="117" t="s">
        <v>14594</v>
      </c>
      <c r="S7286" s="117" t="s">
        <v>14589</v>
      </c>
      <c r="T7286" t="s">
        <v>12136</v>
      </c>
      <c r="U7286" t="s">
        <v>10773</v>
      </c>
    </row>
    <row r="7287" spans="1:21">
      <c r="A7287" s="117" t="s">
        <v>21793</v>
      </c>
      <c r="B7287" t="s">
        <v>14590</v>
      </c>
      <c r="C7287" t="s">
        <v>14590</v>
      </c>
      <c r="D7287">
        <v>26</v>
      </c>
      <c r="E7287">
        <v>20</v>
      </c>
      <c r="F7287">
        <v>26</v>
      </c>
      <c r="G7287">
        <v>20</v>
      </c>
      <c r="H7287">
        <v>1</v>
      </c>
      <c r="I7287">
        <v>1</v>
      </c>
      <c r="J7287">
        <v>7</v>
      </c>
      <c r="K7287" s="194">
        <v>7</v>
      </c>
      <c r="L7287" t="s">
        <v>1086</v>
      </c>
      <c r="M7287" t="s">
        <v>1086</v>
      </c>
      <c r="N7287">
        <v>176.4</v>
      </c>
      <c r="O7287" t="s">
        <v>7876</v>
      </c>
      <c r="P7287" t="s">
        <v>8989</v>
      </c>
      <c r="Q7287">
        <v>0.1764</v>
      </c>
      <c r="R7287" s="117" t="s">
        <v>14620</v>
      </c>
      <c r="S7287" s="117" t="s">
        <v>14621</v>
      </c>
      <c r="T7287" t="s">
        <v>17448</v>
      </c>
      <c r="U7287" t="s">
        <v>10772</v>
      </c>
    </row>
    <row r="7288" spans="1:21">
      <c r="A7288" s="117" t="s">
        <v>3701</v>
      </c>
      <c r="B7288" t="s">
        <v>14590</v>
      </c>
      <c r="C7288" t="s">
        <v>14590</v>
      </c>
      <c r="D7288">
        <v>26</v>
      </c>
      <c r="E7288">
        <v>20</v>
      </c>
      <c r="F7288">
        <v>26</v>
      </c>
      <c r="G7288">
        <v>20</v>
      </c>
      <c r="H7288">
        <v>1</v>
      </c>
      <c r="I7288">
        <v>1</v>
      </c>
      <c r="J7288">
        <v>9</v>
      </c>
      <c r="K7288" s="194">
        <v>9</v>
      </c>
      <c r="L7288" t="s">
        <v>1086</v>
      </c>
      <c r="M7288" t="s">
        <v>1086</v>
      </c>
      <c r="N7288">
        <v>177.5</v>
      </c>
      <c r="O7288" t="s">
        <v>7876</v>
      </c>
      <c r="P7288" t="s">
        <v>8989</v>
      </c>
      <c r="Q7288">
        <v>0.17749999999999999</v>
      </c>
      <c r="R7288" s="117" t="s">
        <v>14620</v>
      </c>
      <c r="S7288" s="117" t="s">
        <v>14621</v>
      </c>
      <c r="T7288" t="s">
        <v>17448</v>
      </c>
      <c r="U7288" t="s">
        <v>10772</v>
      </c>
    </row>
    <row r="7289" spans="1:21">
      <c r="A7289" s="117" t="s">
        <v>13574</v>
      </c>
      <c r="B7289" t="s">
        <v>14590</v>
      </c>
      <c r="C7289" t="s">
        <v>14590</v>
      </c>
      <c r="D7289">
        <v>32</v>
      </c>
      <c r="E7289">
        <v>26</v>
      </c>
      <c r="F7289">
        <v>32</v>
      </c>
      <c r="G7289">
        <v>26</v>
      </c>
      <c r="H7289">
        <v>1</v>
      </c>
      <c r="I7289">
        <v>1</v>
      </c>
      <c r="J7289">
        <v>999999</v>
      </c>
      <c r="K7289" s="194">
        <v>999999</v>
      </c>
      <c r="L7289" t="s">
        <v>1086</v>
      </c>
      <c r="M7289" t="s">
        <v>1086</v>
      </c>
      <c r="N7289">
        <v>176</v>
      </c>
      <c r="O7289" t="s">
        <v>7876</v>
      </c>
      <c r="P7289" t="s">
        <v>15646</v>
      </c>
      <c r="Q7289">
        <v>0.17599999999999999</v>
      </c>
      <c r="R7289" s="117" t="s">
        <v>14620</v>
      </c>
      <c r="S7289" s="117" t="s">
        <v>14621</v>
      </c>
      <c r="T7289" t="s">
        <v>17448</v>
      </c>
      <c r="U7289" t="s">
        <v>10772</v>
      </c>
    </row>
    <row r="7290" spans="1:21">
      <c r="A7290" s="117" t="s">
        <v>3702</v>
      </c>
      <c r="B7290" t="s">
        <v>14590</v>
      </c>
      <c r="C7290" t="s">
        <v>14590</v>
      </c>
      <c r="D7290">
        <v>26</v>
      </c>
      <c r="E7290">
        <v>20</v>
      </c>
      <c r="F7290">
        <v>26</v>
      </c>
      <c r="G7290">
        <v>20</v>
      </c>
      <c r="H7290">
        <v>1</v>
      </c>
      <c r="I7290">
        <v>1</v>
      </c>
      <c r="J7290">
        <v>7</v>
      </c>
      <c r="K7290" s="194">
        <v>7</v>
      </c>
      <c r="L7290" t="s">
        <v>1086</v>
      </c>
      <c r="M7290" t="s">
        <v>1086</v>
      </c>
      <c r="N7290">
        <v>203</v>
      </c>
      <c r="O7290" t="s">
        <v>7876</v>
      </c>
      <c r="P7290" t="s">
        <v>8992</v>
      </c>
      <c r="Q7290">
        <v>0.20300000000000001</v>
      </c>
      <c r="R7290" s="117" t="s">
        <v>14620</v>
      </c>
      <c r="S7290" s="117" t="s">
        <v>14621</v>
      </c>
      <c r="T7290" t="s">
        <v>17448</v>
      </c>
      <c r="U7290" t="s">
        <v>10772</v>
      </c>
    </row>
    <row r="7291" spans="1:21">
      <c r="A7291" s="117" t="s">
        <v>871</v>
      </c>
      <c r="B7291" t="s">
        <v>14590</v>
      </c>
      <c r="C7291" t="s">
        <v>13815</v>
      </c>
      <c r="D7291">
        <v>25</v>
      </c>
      <c r="E7291">
        <v>19</v>
      </c>
      <c r="F7291">
        <v>2</v>
      </c>
      <c r="G7291">
        <v>29</v>
      </c>
      <c r="H7291">
        <v>1</v>
      </c>
      <c r="I7291">
        <v>1</v>
      </c>
      <c r="J7291">
        <v>126</v>
      </c>
      <c r="K7291" s="194">
        <v>4</v>
      </c>
      <c r="L7291" t="s">
        <v>1086</v>
      </c>
      <c r="M7291" t="s">
        <v>1086</v>
      </c>
      <c r="N7291">
        <v>179</v>
      </c>
      <c r="O7291" t="s">
        <v>7876</v>
      </c>
      <c r="P7291" t="s">
        <v>8994</v>
      </c>
      <c r="Q7291">
        <v>0.17899999999999999</v>
      </c>
      <c r="R7291" s="117" t="s">
        <v>14594</v>
      </c>
      <c r="S7291" s="117" t="s">
        <v>14589</v>
      </c>
      <c r="T7291" t="s">
        <v>12136</v>
      </c>
      <c r="U7291" t="s">
        <v>10772</v>
      </c>
    </row>
    <row r="7292" spans="1:21">
      <c r="A7292" s="117" t="s">
        <v>21794</v>
      </c>
      <c r="B7292" t="s">
        <v>14590</v>
      </c>
      <c r="C7292" t="s">
        <v>14593</v>
      </c>
      <c r="D7292">
        <v>32</v>
      </c>
      <c r="E7292">
        <v>26</v>
      </c>
      <c r="F7292" t="e">
        <v>#N/A</v>
      </c>
      <c r="G7292" t="e">
        <v>#N/A</v>
      </c>
      <c r="H7292">
        <v>1</v>
      </c>
      <c r="I7292">
        <v>1</v>
      </c>
      <c r="J7292">
        <v>10</v>
      </c>
      <c r="K7292" s="194" t="e">
        <v>#N/A</v>
      </c>
      <c r="L7292" t="s">
        <v>1086</v>
      </c>
      <c r="M7292" t="s">
        <v>1086</v>
      </c>
      <c r="N7292">
        <v>208</v>
      </c>
      <c r="O7292" t="s">
        <v>7876</v>
      </c>
      <c r="P7292" t="s">
        <v>8992</v>
      </c>
      <c r="Q7292">
        <v>0.20799999999999999</v>
      </c>
      <c r="R7292" s="117" t="s">
        <v>14620</v>
      </c>
      <c r="S7292" s="117" t="s">
        <v>14621</v>
      </c>
      <c r="T7292" t="s">
        <v>17448</v>
      </c>
      <c r="U7292" t="s">
        <v>10772</v>
      </c>
    </row>
    <row r="7293" spans="1:21">
      <c r="A7293" s="117" t="s">
        <v>15647</v>
      </c>
      <c r="B7293" t="s">
        <v>14590</v>
      </c>
      <c r="C7293" t="s">
        <v>14590</v>
      </c>
      <c r="D7293">
        <v>32</v>
      </c>
      <c r="E7293">
        <v>26</v>
      </c>
      <c r="F7293">
        <v>32</v>
      </c>
      <c r="G7293">
        <v>26</v>
      </c>
      <c r="H7293">
        <v>1</v>
      </c>
      <c r="I7293">
        <v>1</v>
      </c>
      <c r="J7293">
        <v>3</v>
      </c>
      <c r="K7293" s="194">
        <v>3</v>
      </c>
      <c r="L7293" t="s">
        <v>1086</v>
      </c>
      <c r="M7293" t="s">
        <v>1086</v>
      </c>
      <c r="N7293">
        <v>298</v>
      </c>
      <c r="O7293" t="s">
        <v>7876</v>
      </c>
      <c r="P7293" t="s">
        <v>7877</v>
      </c>
      <c r="Q7293">
        <v>0.29799999999999999</v>
      </c>
      <c r="R7293" s="117" t="s">
        <v>14620</v>
      </c>
      <c r="S7293" s="117" t="s">
        <v>14621</v>
      </c>
      <c r="T7293" t="s">
        <v>17448</v>
      </c>
      <c r="U7293" t="s">
        <v>10772</v>
      </c>
    </row>
    <row r="7294" spans="1:21">
      <c r="A7294" s="117" t="s">
        <v>3703</v>
      </c>
      <c r="B7294" t="s">
        <v>14590</v>
      </c>
      <c r="C7294" t="s">
        <v>14590</v>
      </c>
      <c r="D7294">
        <v>38</v>
      </c>
      <c r="E7294">
        <v>32</v>
      </c>
      <c r="F7294">
        <v>38</v>
      </c>
      <c r="G7294">
        <v>32</v>
      </c>
      <c r="H7294">
        <v>1</v>
      </c>
      <c r="I7294">
        <v>1</v>
      </c>
      <c r="J7294">
        <v>999999</v>
      </c>
      <c r="K7294" s="194">
        <v>999999</v>
      </c>
      <c r="L7294" t="s">
        <v>1086</v>
      </c>
      <c r="M7294" t="s">
        <v>1086</v>
      </c>
      <c r="N7294">
        <v>215</v>
      </c>
      <c r="O7294" t="s">
        <v>7876</v>
      </c>
      <c r="P7294" t="s">
        <v>8995</v>
      </c>
      <c r="Q7294">
        <v>0.215</v>
      </c>
      <c r="R7294" s="117" t="s">
        <v>14620</v>
      </c>
      <c r="S7294" s="117" t="s">
        <v>14621</v>
      </c>
      <c r="T7294" t="s">
        <v>17448</v>
      </c>
      <c r="U7294" t="s">
        <v>10772</v>
      </c>
    </row>
    <row r="7295" spans="1:21">
      <c r="A7295" s="117" t="s">
        <v>3704</v>
      </c>
      <c r="B7295" t="s">
        <v>14590</v>
      </c>
      <c r="C7295" t="s">
        <v>14590</v>
      </c>
      <c r="D7295">
        <v>26</v>
      </c>
      <c r="E7295">
        <v>20</v>
      </c>
      <c r="F7295">
        <v>26</v>
      </c>
      <c r="G7295">
        <v>20</v>
      </c>
      <c r="H7295">
        <v>1</v>
      </c>
      <c r="I7295">
        <v>1</v>
      </c>
      <c r="J7295">
        <v>3</v>
      </c>
      <c r="K7295" s="194">
        <v>3</v>
      </c>
      <c r="L7295" t="s">
        <v>1086</v>
      </c>
      <c r="M7295" t="s">
        <v>1086</v>
      </c>
      <c r="N7295">
        <v>147.80000000000001</v>
      </c>
      <c r="O7295" t="s">
        <v>7876</v>
      </c>
      <c r="P7295" t="s">
        <v>8989</v>
      </c>
      <c r="Q7295">
        <v>0.14779999999999999</v>
      </c>
      <c r="R7295" s="117" t="s">
        <v>14620</v>
      </c>
      <c r="S7295" s="117" t="s">
        <v>14621</v>
      </c>
      <c r="T7295" t="s">
        <v>17448</v>
      </c>
      <c r="U7295" t="s">
        <v>10772</v>
      </c>
    </row>
    <row r="7296" spans="1:21">
      <c r="A7296" s="117" t="s">
        <v>3705</v>
      </c>
      <c r="B7296" t="s">
        <v>14590</v>
      </c>
      <c r="C7296" t="s">
        <v>14590</v>
      </c>
      <c r="D7296">
        <v>32</v>
      </c>
      <c r="E7296">
        <v>26</v>
      </c>
      <c r="F7296">
        <v>32</v>
      </c>
      <c r="G7296">
        <v>26</v>
      </c>
      <c r="H7296">
        <v>1</v>
      </c>
      <c r="I7296">
        <v>1</v>
      </c>
      <c r="J7296">
        <v>999999</v>
      </c>
      <c r="K7296" s="194">
        <v>999999</v>
      </c>
      <c r="L7296" t="s">
        <v>1086</v>
      </c>
      <c r="M7296" t="s">
        <v>1086</v>
      </c>
      <c r="N7296">
        <v>140</v>
      </c>
      <c r="O7296" t="s">
        <v>7876</v>
      </c>
      <c r="P7296" t="s">
        <v>15648</v>
      </c>
      <c r="Q7296">
        <v>0.14000000000000001</v>
      </c>
      <c r="R7296" s="117" t="s">
        <v>14620</v>
      </c>
      <c r="S7296" s="117" t="s">
        <v>14621</v>
      </c>
      <c r="T7296" t="s">
        <v>17448</v>
      </c>
      <c r="U7296" t="s">
        <v>10772</v>
      </c>
    </row>
    <row r="7297" spans="1:21">
      <c r="A7297" s="117" t="s">
        <v>22776</v>
      </c>
      <c r="B7297" t="s">
        <v>14590</v>
      </c>
      <c r="C7297" t="s">
        <v>14590</v>
      </c>
      <c r="D7297">
        <v>26</v>
      </c>
      <c r="E7297">
        <v>20</v>
      </c>
      <c r="F7297">
        <v>26</v>
      </c>
      <c r="G7297">
        <v>20</v>
      </c>
      <c r="H7297">
        <v>1</v>
      </c>
      <c r="I7297">
        <v>1</v>
      </c>
      <c r="J7297">
        <v>4</v>
      </c>
      <c r="K7297" s="194">
        <v>4</v>
      </c>
      <c r="L7297" t="s">
        <v>1086</v>
      </c>
      <c r="M7297" t="s">
        <v>1086</v>
      </c>
      <c r="N7297">
        <v>177.31</v>
      </c>
      <c r="O7297" t="s">
        <v>7876</v>
      </c>
      <c r="P7297" t="s">
        <v>8989</v>
      </c>
      <c r="Q7297">
        <v>0.17731</v>
      </c>
      <c r="R7297" s="117" t="s">
        <v>14620</v>
      </c>
      <c r="S7297" s="117" t="s">
        <v>14621</v>
      </c>
      <c r="T7297" t="s">
        <v>17448</v>
      </c>
      <c r="U7297" t="s">
        <v>10772</v>
      </c>
    </row>
    <row r="7298" spans="1:21">
      <c r="A7298" s="117" t="s">
        <v>25048</v>
      </c>
      <c r="B7298" t="s">
        <v>14590</v>
      </c>
      <c r="C7298" t="s">
        <v>14590</v>
      </c>
      <c r="D7298">
        <v>26</v>
      </c>
      <c r="E7298">
        <v>20</v>
      </c>
      <c r="F7298">
        <v>26</v>
      </c>
      <c r="G7298">
        <v>20</v>
      </c>
      <c r="H7298">
        <v>1</v>
      </c>
      <c r="I7298">
        <v>1</v>
      </c>
      <c r="J7298">
        <v>30</v>
      </c>
      <c r="K7298" s="194">
        <v>30</v>
      </c>
      <c r="L7298" t="s">
        <v>1080</v>
      </c>
      <c r="M7298" t="s">
        <v>1080</v>
      </c>
      <c r="N7298">
        <v>228</v>
      </c>
      <c r="O7298" t="s">
        <v>7876</v>
      </c>
      <c r="P7298" t="s">
        <v>15649</v>
      </c>
      <c r="Q7298">
        <v>0.22800000000000001</v>
      </c>
      <c r="R7298" s="117" t="s">
        <v>14620</v>
      </c>
      <c r="S7298" s="117" t="s">
        <v>14621</v>
      </c>
      <c r="T7298" t="s">
        <v>17448</v>
      </c>
      <c r="U7298" t="s">
        <v>10772</v>
      </c>
    </row>
    <row r="7299" spans="1:21">
      <c r="A7299" s="117" t="s">
        <v>3706</v>
      </c>
      <c r="B7299" t="s">
        <v>14590</v>
      </c>
      <c r="C7299" t="s">
        <v>14590</v>
      </c>
      <c r="D7299">
        <v>26</v>
      </c>
      <c r="E7299">
        <v>20</v>
      </c>
      <c r="F7299">
        <v>26</v>
      </c>
      <c r="G7299">
        <v>20</v>
      </c>
      <c r="H7299">
        <v>1</v>
      </c>
      <c r="I7299">
        <v>1</v>
      </c>
      <c r="J7299">
        <v>30</v>
      </c>
      <c r="K7299" s="194">
        <v>30</v>
      </c>
      <c r="L7299" t="s">
        <v>1080</v>
      </c>
      <c r="M7299" t="s">
        <v>1080</v>
      </c>
      <c r="N7299">
        <v>272</v>
      </c>
      <c r="O7299" t="s">
        <v>7876</v>
      </c>
      <c r="P7299" t="s">
        <v>15649</v>
      </c>
      <c r="Q7299">
        <v>0.27200000000000002</v>
      </c>
      <c r="R7299" s="117" t="s">
        <v>14620</v>
      </c>
      <c r="S7299" s="117" t="s">
        <v>14621</v>
      </c>
      <c r="T7299" t="s">
        <v>17448</v>
      </c>
      <c r="U7299" t="s">
        <v>10772</v>
      </c>
    </row>
    <row r="7300" spans="1:21">
      <c r="A7300" s="117" t="s">
        <v>3707</v>
      </c>
      <c r="B7300" t="s">
        <v>14590</v>
      </c>
      <c r="C7300" t="s">
        <v>14590</v>
      </c>
      <c r="D7300">
        <v>26</v>
      </c>
      <c r="E7300">
        <v>20</v>
      </c>
      <c r="F7300">
        <v>26</v>
      </c>
      <c r="G7300">
        <v>20</v>
      </c>
      <c r="H7300">
        <v>1</v>
      </c>
      <c r="I7300">
        <v>1</v>
      </c>
      <c r="J7300">
        <v>3</v>
      </c>
      <c r="K7300" s="194">
        <v>3</v>
      </c>
      <c r="L7300" t="s">
        <v>1086</v>
      </c>
      <c r="M7300" t="s">
        <v>1086</v>
      </c>
      <c r="N7300">
        <v>15</v>
      </c>
      <c r="O7300" t="s">
        <v>7876</v>
      </c>
      <c r="P7300" t="s">
        <v>8996</v>
      </c>
      <c r="Q7300">
        <v>1.4999999999999999E-2</v>
      </c>
      <c r="R7300" s="117" t="s">
        <v>14620</v>
      </c>
      <c r="S7300" s="117" t="s">
        <v>14621</v>
      </c>
      <c r="T7300" t="s">
        <v>17448</v>
      </c>
      <c r="U7300" t="s">
        <v>10772</v>
      </c>
    </row>
    <row r="7301" spans="1:21">
      <c r="A7301" s="117" t="s">
        <v>21795</v>
      </c>
      <c r="B7301" t="s">
        <v>14590</v>
      </c>
      <c r="C7301" t="s">
        <v>14590</v>
      </c>
      <c r="D7301">
        <v>26</v>
      </c>
      <c r="E7301">
        <v>20</v>
      </c>
      <c r="F7301">
        <v>26</v>
      </c>
      <c r="G7301">
        <v>20</v>
      </c>
      <c r="H7301">
        <v>1</v>
      </c>
      <c r="I7301">
        <v>1</v>
      </c>
      <c r="J7301">
        <v>7</v>
      </c>
      <c r="K7301" s="194">
        <v>7</v>
      </c>
      <c r="L7301" t="s">
        <v>1086</v>
      </c>
      <c r="M7301" t="s">
        <v>1086</v>
      </c>
      <c r="N7301">
        <v>67.3</v>
      </c>
      <c r="O7301" t="s">
        <v>7876</v>
      </c>
      <c r="P7301" t="s">
        <v>21796</v>
      </c>
      <c r="Q7301">
        <v>6.7299999999999999E-2</v>
      </c>
      <c r="R7301" s="117" t="s">
        <v>14620</v>
      </c>
      <c r="S7301" s="117" t="s">
        <v>14621</v>
      </c>
      <c r="T7301" t="s">
        <v>17448</v>
      </c>
      <c r="U7301" t="s">
        <v>10772</v>
      </c>
    </row>
    <row r="7302" spans="1:21">
      <c r="A7302" s="117" t="s">
        <v>25049</v>
      </c>
      <c r="B7302" t="s">
        <v>14590</v>
      </c>
      <c r="C7302" t="s">
        <v>14590</v>
      </c>
      <c r="D7302">
        <v>25</v>
      </c>
      <c r="E7302">
        <v>19</v>
      </c>
      <c r="F7302">
        <v>25</v>
      </c>
      <c r="G7302">
        <v>19</v>
      </c>
      <c r="H7302">
        <v>600</v>
      </c>
      <c r="I7302">
        <v>600</v>
      </c>
      <c r="J7302">
        <v>0</v>
      </c>
      <c r="K7302" s="194">
        <v>0</v>
      </c>
      <c r="L7302" t="s">
        <v>1075</v>
      </c>
      <c r="M7302" t="s">
        <v>1075</v>
      </c>
      <c r="N7302">
        <v>21</v>
      </c>
      <c r="O7302" t="s">
        <v>7876</v>
      </c>
      <c r="P7302" t="s">
        <v>25050</v>
      </c>
      <c r="Q7302">
        <v>2.1000000000000001E-2</v>
      </c>
      <c r="R7302" s="117" t="s">
        <v>15098</v>
      </c>
      <c r="S7302" s="117" t="s">
        <v>15099</v>
      </c>
      <c r="T7302" t="s">
        <v>12145</v>
      </c>
      <c r="U7302" t="s">
        <v>10772</v>
      </c>
    </row>
    <row r="7303" spans="1:21">
      <c r="A7303" s="117" t="s">
        <v>21095</v>
      </c>
      <c r="B7303" t="s">
        <v>14590</v>
      </c>
      <c r="C7303" t="s">
        <v>14590</v>
      </c>
      <c r="D7303">
        <v>21</v>
      </c>
      <c r="E7303">
        <v>15</v>
      </c>
      <c r="F7303">
        <v>21</v>
      </c>
      <c r="G7303">
        <v>15</v>
      </c>
      <c r="H7303">
        <v>10</v>
      </c>
      <c r="I7303">
        <v>10</v>
      </c>
      <c r="J7303">
        <v>0</v>
      </c>
      <c r="K7303" s="194">
        <v>0</v>
      </c>
      <c r="L7303" t="s">
        <v>1075</v>
      </c>
      <c r="M7303" t="s">
        <v>1075</v>
      </c>
      <c r="N7303">
        <v>118</v>
      </c>
      <c r="O7303" t="s">
        <v>7876</v>
      </c>
      <c r="P7303" t="s">
        <v>21096</v>
      </c>
      <c r="Q7303">
        <v>0.11799999999999999</v>
      </c>
      <c r="R7303" s="117" t="s">
        <v>14687</v>
      </c>
      <c r="S7303" s="117" t="s">
        <v>14688</v>
      </c>
      <c r="T7303" t="s">
        <v>13996</v>
      </c>
      <c r="U7303" t="s">
        <v>10772</v>
      </c>
    </row>
    <row r="7304" spans="1:21">
      <c r="A7304" s="117" t="s">
        <v>21097</v>
      </c>
      <c r="B7304" t="s">
        <v>14590</v>
      </c>
      <c r="C7304" t="s">
        <v>14590</v>
      </c>
      <c r="D7304">
        <v>21</v>
      </c>
      <c r="E7304">
        <v>15</v>
      </c>
      <c r="F7304">
        <v>21</v>
      </c>
      <c r="G7304">
        <v>15</v>
      </c>
      <c r="H7304">
        <v>10</v>
      </c>
      <c r="I7304">
        <v>10</v>
      </c>
      <c r="J7304">
        <v>0</v>
      </c>
      <c r="K7304" s="194">
        <v>0</v>
      </c>
      <c r="L7304" t="s">
        <v>1075</v>
      </c>
      <c r="M7304" t="s">
        <v>1075</v>
      </c>
      <c r="N7304">
        <v>118</v>
      </c>
      <c r="O7304" t="s">
        <v>7876</v>
      </c>
      <c r="P7304" t="s">
        <v>21096</v>
      </c>
      <c r="Q7304">
        <v>0.11799999999999999</v>
      </c>
      <c r="R7304" s="117" t="s">
        <v>14687</v>
      </c>
      <c r="S7304" s="117" t="s">
        <v>14688</v>
      </c>
      <c r="T7304" t="s">
        <v>13996</v>
      </c>
      <c r="U7304" t="s">
        <v>10772</v>
      </c>
    </row>
    <row r="7305" spans="1:21">
      <c r="A7305" s="117" t="s">
        <v>10936</v>
      </c>
      <c r="B7305" t="s">
        <v>14590</v>
      </c>
      <c r="C7305" t="s">
        <v>14590</v>
      </c>
      <c r="D7305">
        <v>48</v>
      </c>
      <c r="E7305">
        <v>42</v>
      </c>
      <c r="F7305">
        <v>48</v>
      </c>
      <c r="G7305">
        <v>42</v>
      </c>
      <c r="H7305">
        <v>10</v>
      </c>
      <c r="I7305">
        <v>10</v>
      </c>
      <c r="J7305">
        <v>999999</v>
      </c>
      <c r="K7305" s="194">
        <v>999999</v>
      </c>
      <c r="L7305" t="s">
        <v>1075</v>
      </c>
      <c r="M7305" t="s">
        <v>1075</v>
      </c>
      <c r="N7305">
        <v>112</v>
      </c>
      <c r="O7305" t="s">
        <v>7876</v>
      </c>
      <c r="P7305" t="s">
        <v>8998</v>
      </c>
      <c r="Q7305">
        <v>0.112</v>
      </c>
      <c r="R7305" s="117" t="s">
        <v>14594</v>
      </c>
      <c r="S7305" s="117" t="s">
        <v>14589</v>
      </c>
      <c r="T7305" t="s">
        <v>12136</v>
      </c>
      <c r="U7305" t="s">
        <v>10772</v>
      </c>
    </row>
    <row r="7306" spans="1:21">
      <c r="A7306" s="117" t="s">
        <v>3708</v>
      </c>
      <c r="B7306" t="s">
        <v>14590</v>
      </c>
      <c r="C7306" t="s">
        <v>14590</v>
      </c>
      <c r="D7306">
        <v>25</v>
      </c>
      <c r="E7306">
        <v>19</v>
      </c>
      <c r="F7306">
        <v>25</v>
      </c>
      <c r="G7306">
        <v>19</v>
      </c>
      <c r="H7306">
        <v>1</v>
      </c>
      <c r="I7306">
        <v>1</v>
      </c>
      <c r="J7306">
        <v>448</v>
      </c>
      <c r="K7306" s="194">
        <v>448</v>
      </c>
      <c r="L7306" t="s">
        <v>1075</v>
      </c>
      <c r="M7306" t="s">
        <v>1075</v>
      </c>
      <c r="N7306">
        <v>112</v>
      </c>
      <c r="O7306" t="s">
        <v>7876</v>
      </c>
      <c r="P7306" t="s">
        <v>8998</v>
      </c>
      <c r="Q7306">
        <v>0.112</v>
      </c>
      <c r="R7306" s="117" t="s">
        <v>15104</v>
      </c>
      <c r="S7306" s="117" t="s">
        <v>14589</v>
      </c>
      <c r="T7306" t="s">
        <v>12136</v>
      </c>
      <c r="U7306" t="s">
        <v>10772</v>
      </c>
    </row>
    <row r="7307" spans="1:21">
      <c r="A7307" s="117" t="s">
        <v>22777</v>
      </c>
      <c r="B7307" t="s">
        <v>14590</v>
      </c>
      <c r="C7307" t="s">
        <v>14590</v>
      </c>
      <c r="D7307">
        <v>48</v>
      </c>
      <c r="E7307">
        <v>42</v>
      </c>
      <c r="F7307">
        <v>48</v>
      </c>
      <c r="G7307">
        <v>42</v>
      </c>
      <c r="H7307">
        <v>1</v>
      </c>
      <c r="I7307">
        <v>1</v>
      </c>
      <c r="J7307">
        <v>999999</v>
      </c>
      <c r="K7307" s="194">
        <v>999999</v>
      </c>
      <c r="L7307" t="s">
        <v>1075</v>
      </c>
      <c r="M7307" t="s">
        <v>1075</v>
      </c>
      <c r="N7307">
        <v>110.7</v>
      </c>
      <c r="O7307" t="s">
        <v>7876</v>
      </c>
      <c r="P7307" t="s">
        <v>8999</v>
      </c>
      <c r="Q7307">
        <v>0.11070000000000001</v>
      </c>
      <c r="R7307" s="117" t="s">
        <v>14676</v>
      </c>
      <c r="S7307" s="117" t="s">
        <v>14589</v>
      </c>
      <c r="T7307" t="s">
        <v>12136</v>
      </c>
      <c r="U7307" t="s">
        <v>10772</v>
      </c>
    </row>
    <row r="7308" spans="1:21">
      <c r="A7308" s="117" t="s">
        <v>22778</v>
      </c>
      <c r="B7308" t="s">
        <v>14590</v>
      </c>
      <c r="C7308" t="s">
        <v>14590</v>
      </c>
      <c r="D7308">
        <v>48</v>
      </c>
      <c r="E7308">
        <v>42</v>
      </c>
      <c r="F7308">
        <v>48</v>
      </c>
      <c r="G7308">
        <v>42</v>
      </c>
      <c r="H7308">
        <v>6</v>
      </c>
      <c r="I7308">
        <v>6</v>
      </c>
      <c r="J7308">
        <v>999999</v>
      </c>
      <c r="K7308" s="194">
        <v>999999</v>
      </c>
      <c r="L7308" t="s">
        <v>1075</v>
      </c>
      <c r="M7308" t="s">
        <v>1075</v>
      </c>
      <c r="N7308">
        <v>180.5</v>
      </c>
      <c r="O7308" t="s">
        <v>7876</v>
      </c>
      <c r="P7308" t="s">
        <v>22779</v>
      </c>
      <c r="Q7308">
        <v>0.18049999999999999</v>
      </c>
      <c r="R7308" s="117" t="s">
        <v>14676</v>
      </c>
      <c r="S7308" s="117" t="s">
        <v>14589</v>
      </c>
      <c r="T7308" t="s">
        <v>12136</v>
      </c>
      <c r="U7308" t="s">
        <v>10772</v>
      </c>
    </row>
    <row r="7309" spans="1:21">
      <c r="A7309" s="117" t="s">
        <v>3709</v>
      </c>
      <c r="B7309" t="s">
        <v>14590</v>
      </c>
      <c r="C7309" t="s">
        <v>14590</v>
      </c>
      <c r="D7309">
        <v>25</v>
      </c>
      <c r="E7309">
        <v>19</v>
      </c>
      <c r="F7309">
        <v>25</v>
      </c>
      <c r="G7309">
        <v>19</v>
      </c>
      <c r="H7309">
        <v>1</v>
      </c>
      <c r="I7309">
        <v>1</v>
      </c>
      <c r="J7309">
        <v>551</v>
      </c>
      <c r="K7309" s="194">
        <v>551</v>
      </c>
      <c r="L7309" t="s">
        <v>1075</v>
      </c>
      <c r="M7309" t="s">
        <v>1075</v>
      </c>
      <c r="N7309">
        <v>57.767000000000003</v>
      </c>
      <c r="O7309" t="s">
        <v>7876</v>
      </c>
      <c r="P7309" t="s">
        <v>8997</v>
      </c>
      <c r="Q7309">
        <v>5.7766999999999999E-2</v>
      </c>
      <c r="R7309" s="117" t="s">
        <v>14743</v>
      </c>
      <c r="S7309" s="117" t="s">
        <v>14589</v>
      </c>
      <c r="T7309" t="s">
        <v>12136</v>
      </c>
      <c r="U7309" t="s">
        <v>10772</v>
      </c>
    </row>
    <row r="7310" spans="1:21">
      <c r="A7310" s="117" t="s">
        <v>22780</v>
      </c>
      <c r="B7310" t="s">
        <v>14590</v>
      </c>
      <c r="C7310" t="s">
        <v>14590</v>
      </c>
      <c r="D7310">
        <v>70</v>
      </c>
      <c r="E7310">
        <v>64</v>
      </c>
      <c r="F7310">
        <v>70</v>
      </c>
      <c r="G7310">
        <v>64</v>
      </c>
      <c r="H7310">
        <v>100</v>
      </c>
      <c r="I7310">
        <v>100</v>
      </c>
      <c r="J7310">
        <v>999999</v>
      </c>
      <c r="K7310" s="194">
        <v>999999</v>
      </c>
      <c r="L7310" t="s">
        <v>1075</v>
      </c>
      <c r="M7310" t="s">
        <v>1075</v>
      </c>
      <c r="N7310">
        <v>113.4</v>
      </c>
      <c r="O7310" t="s">
        <v>7876</v>
      </c>
      <c r="P7310" t="s">
        <v>8998</v>
      </c>
      <c r="Q7310">
        <v>0.1134</v>
      </c>
      <c r="R7310" s="117" t="s">
        <v>14594</v>
      </c>
      <c r="S7310" s="117" t="s">
        <v>14589</v>
      </c>
      <c r="T7310" t="s">
        <v>12136</v>
      </c>
      <c r="U7310" t="s">
        <v>10772</v>
      </c>
    </row>
    <row r="7311" spans="1:21">
      <c r="A7311" s="117" t="s">
        <v>21098</v>
      </c>
      <c r="B7311" t="s">
        <v>13815</v>
      </c>
      <c r="C7311" t="s">
        <v>14590</v>
      </c>
      <c r="D7311">
        <v>2</v>
      </c>
      <c r="E7311">
        <v>15</v>
      </c>
      <c r="F7311">
        <v>21</v>
      </c>
      <c r="G7311">
        <v>15</v>
      </c>
      <c r="H7311">
        <v>8</v>
      </c>
      <c r="I7311">
        <v>8</v>
      </c>
      <c r="J7311">
        <v>0</v>
      </c>
      <c r="K7311" s="194">
        <v>0</v>
      </c>
      <c r="L7311" t="s">
        <v>1075</v>
      </c>
      <c r="M7311" t="s">
        <v>1075</v>
      </c>
      <c r="N7311">
        <v>105</v>
      </c>
      <c r="O7311" t="s">
        <v>7876</v>
      </c>
      <c r="P7311" t="s">
        <v>21099</v>
      </c>
      <c r="Q7311">
        <v>0.105</v>
      </c>
      <c r="R7311" s="117" t="s">
        <v>14687</v>
      </c>
      <c r="S7311" s="117" t="s">
        <v>14688</v>
      </c>
      <c r="T7311" t="s">
        <v>13996</v>
      </c>
      <c r="U7311" t="s">
        <v>10772</v>
      </c>
    </row>
    <row r="7312" spans="1:21">
      <c r="A7312" s="117" t="s">
        <v>21100</v>
      </c>
      <c r="B7312" t="s">
        <v>13815</v>
      </c>
      <c r="C7312" t="s">
        <v>14590</v>
      </c>
      <c r="D7312">
        <v>2</v>
      </c>
      <c r="E7312">
        <v>15</v>
      </c>
      <c r="F7312">
        <v>21</v>
      </c>
      <c r="G7312">
        <v>15</v>
      </c>
      <c r="H7312">
        <v>8</v>
      </c>
      <c r="I7312">
        <v>8</v>
      </c>
      <c r="J7312">
        <v>0</v>
      </c>
      <c r="K7312" s="194">
        <v>0</v>
      </c>
      <c r="L7312" t="s">
        <v>1075</v>
      </c>
      <c r="M7312" t="s">
        <v>1075</v>
      </c>
      <c r="N7312">
        <v>105</v>
      </c>
      <c r="O7312" t="s">
        <v>7876</v>
      </c>
      <c r="P7312" t="s">
        <v>21099</v>
      </c>
      <c r="Q7312">
        <v>0.105</v>
      </c>
      <c r="R7312" s="117" t="s">
        <v>14687</v>
      </c>
      <c r="S7312" s="117" t="s">
        <v>14688</v>
      </c>
      <c r="T7312" t="s">
        <v>13996</v>
      </c>
      <c r="U7312" t="s">
        <v>10772</v>
      </c>
    </row>
    <row r="7313" spans="1:21">
      <c r="A7313" s="117" t="s">
        <v>21101</v>
      </c>
      <c r="B7313" t="s">
        <v>14590</v>
      </c>
      <c r="C7313" t="s">
        <v>14590</v>
      </c>
      <c r="D7313">
        <v>21</v>
      </c>
      <c r="E7313">
        <v>15</v>
      </c>
      <c r="F7313">
        <v>21</v>
      </c>
      <c r="G7313">
        <v>15</v>
      </c>
      <c r="H7313">
        <v>8</v>
      </c>
      <c r="I7313">
        <v>8</v>
      </c>
      <c r="J7313">
        <v>0</v>
      </c>
      <c r="K7313" s="194">
        <v>0</v>
      </c>
      <c r="L7313" t="s">
        <v>1075</v>
      </c>
      <c r="M7313" t="s">
        <v>1075</v>
      </c>
      <c r="N7313">
        <v>105</v>
      </c>
      <c r="O7313" t="s">
        <v>7876</v>
      </c>
      <c r="P7313" t="s">
        <v>21099</v>
      </c>
      <c r="Q7313">
        <v>0.105</v>
      </c>
      <c r="R7313" s="117" t="s">
        <v>14687</v>
      </c>
      <c r="S7313" s="117" t="s">
        <v>14688</v>
      </c>
      <c r="T7313" t="s">
        <v>13996</v>
      </c>
      <c r="U7313" t="s">
        <v>10773</v>
      </c>
    </row>
    <row r="7314" spans="1:21">
      <c r="A7314" s="117" t="s">
        <v>21102</v>
      </c>
      <c r="B7314" t="s">
        <v>14590</v>
      </c>
      <c r="C7314" t="s">
        <v>14590</v>
      </c>
      <c r="D7314">
        <v>21</v>
      </c>
      <c r="E7314">
        <v>15</v>
      </c>
      <c r="F7314">
        <v>21</v>
      </c>
      <c r="G7314">
        <v>15</v>
      </c>
      <c r="H7314">
        <v>8</v>
      </c>
      <c r="I7314">
        <v>8</v>
      </c>
      <c r="J7314">
        <v>0</v>
      </c>
      <c r="K7314" s="194">
        <v>0</v>
      </c>
      <c r="L7314" t="s">
        <v>1075</v>
      </c>
      <c r="M7314" t="s">
        <v>1075</v>
      </c>
      <c r="N7314">
        <v>105</v>
      </c>
      <c r="O7314" t="s">
        <v>7876</v>
      </c>
      <c r="P7314" t="s">
        <v>21099</v>
      </c>
      <c r="Q7314">
        <v>0.105</v>
      </c>
      <c r="R7314" s="117" t="s">
        <v>14687</v>
      </c>
      <c r="S7314" s="117" t="s">
        <v>14688</v>
      </c>
      <c r="T7314" t="s">
        <v>13996</v>
      </c>
      <c r="U7314" t="s">
        <v>10772</v>
      </c>
    </row>
    <row r="7315" spans="1:21">
      <c r="A7315" s="117" t="s">
        <v>3710</v>
      </c>
      <c r="B7315" t="s">
        <v>14590</v>
      </c>
      <c r="C7315" t="s">
        <v>14590</v>
      </c>
      <c r="D7315">
        <v>48</v>
      </c>
      <c r="E7315">
        <v>42</v>
      </c>
      <c r="F7315">
        <v>48</v>
      </c>
      <c r="G7315">
        <v>42</v>
      </c>
      <c r="H7315">
        <v>8</v>
      </c>
      <c r="I7315">
        <v>8</v>
      </c>
      <c r="J7315">
        <v>999999</v>
      </c>
      <c r="K7315" s="194">
        <v>999999</v>
      </c>
      <c r="L7315" t="s">
        <v>1075</v>
      </c>
      <c r="M7315" t="s">
        <v>1075</v>
      </c>
      <c r="N7315">
        <v>98.6</v>
      </c>
      <c r="O7315" t="s">
        <v>7876</v>
      </c>
      <c r="P7315" t="s">
        <v>8999</v>
      </c>
      <c r="Q7315">
        <v>9.8599999999999993E-2</v>
      </c>
      <c r="R7315" s="117" t="s">
        <v>14743</v>
      </c>
      <c r="S7315" s="117" t="s">
        <v>14589</v>
      </c>
      <c r="T7315" t="s">
        <v>12136</v>
      </c>
      <c r="U7315" t="s">
        <v>10772</v>
      </c>
    </row>
    <row r="7316" spans="1:21">
      <c r="A7316" s="117" t="s">
        <v>22781</v>
      </c>
      <c r="B7316" t="s">
        <v>14590</v>
      </c>
      <c r="C7316" t="s">
        <v>14590</v>
      </c>
      <c r="D7316">
        <v>25</v>
      </c>
      <c r="E7316">
        <v>19</v>
      </c>
      <c r="F7316">
        <v>25</v>
      </c>
      <c r="G7316">
        <v>19</v>
      </c>
      <c r="H7316">
        <v>1</v>
      </c>
      <c r="I7316">
        <v>1</v>
      </c>
      <c r="J7316">
        <v>8</v>
      </c>
      <c r="K7316" s="194">
        <v>8</v>
      </c>
      <c r="L7316" t="s">
        <v>1075</v>
      </c>
      <c r="M7316" t="s">
        <v>1075</v>
      </c>
      <c r="N7316">
        <v>105.1</v>
      </c>
      <c r="O7316" t="s">
        <v>7876</v>
      </c>
      <c r="P7316" t="s">
        <v>8999</v>
      </c>
      <c r="Q7316">
        <v>0.1051</v>
      </c>
      <c r="R7316" s="117" t="s">
        <v>14743</v>
      </c>
      <c r="S7316" s="117" t="s">
        <v>14589</v>
      </c>
      <c r="T7316" t="s">
        <v>12136</v>
      </c>
      <c r="U7316" t="s">
        <v>10772</v>
      </c>
    </row>
    <row r="7317" spans="1:21">
      <c r="A7317" s="117" t="s">
        <v>21103</v>
      </c>
      <c r="B7317" t="s">
        <v>14590</v>
      </c>
      <c r="C7317" t="s">
        <v>14590</v>
      </c>
      <c r="D7317">
        <v>21</v>
      </c>
      <c r="E7317">
        <v>15</v>
      </c>
      <c r="F7317">
        <v>21</v>
      </c>
      <c r="G7317">
        <v>15</v>
      </c>
      <c r="H7317">
        <v>8</v>
      </c>
      <c r="I7317">
        <v>8</v>
      </c>
      <c r="J7317">
        <v>0</v>
      </c>
      <c r="K7317" s="194">
        <v>0</v>
      </c>
      <c r="L7317" t="s">
        <v>1075</v>
      </c>
      <c r="M7317" t="s">
        <v>1075</v>
      </c>
      <c r="N7317">
        <v>105</v>
      </c>
      <c r="O7317" t="s">
        <v>7876</v>
      </c>
      <c r="P7317" t="s">
        <v>21099</v>
      </c>
      <c r="Q7317">
        <v>0.105</v>
      </c>
      <c r="R7317" s="117" t="s">
        <v>14687</v>
      </c>
      <c r="S7317" s="117" t="s">
        <v>14688</v>
      </c>
      <c r="T7317" t="s">
        <v>13996</v>
      </c>
      <c r="U7317" t="s">
        <v>10773</v>
      </c>
    </row>
    <row r="7318" spans="1:21">
      <c r="A7318" s="117" t="s">
        <v>21104</v>
      </c>
      <c r="B7318" t="s">
        <v>14590</v>
      </c>
      <c r="C7318" t="s">
        <v>14590</v>
      </c>
      <c r="D7318">
        <v>21</v>
      </c>
      <c r="E7318">
        <v>15</v>
      </c>
      <c r="F7318">
        <v>21</v>
      </c>
      <c r="G7318">
        <v>15</v>
      </c>
      <c r="H7318">
        <v>8</v>
      </c>
      <c r="I7318">
        <v>8</v>
      </c>
      <c r="J7318">
        <v>0</v>
      </c>
      <c r="K7318" s="194">
        <v>0</v>
      </c>
      <c r="L7318" t="s">
        <v>1075</v>
      </c>
      <c r="M7318" t="s">
        <v>1075</v>
      </c>
      <c r="N7318">
        <v>105</v>
      </c>
      <c r="O7318" t="s">
        <v>7876</v>
      </c>
      <c r="P7318" t="s">
        <v>21099</v>
      </c>
      <c r="Q7318">
        <v>0.105</v>
      </c>
      <c r="R7318" s="117" t="s">
        <v>14687</v>
      </c>
      <c r="S7318" s="117" t="s">
        <v>14688</v>
      </c>
      <c r="T7318" t="s">
        <v>13996</v>
      </c>
      <c r="U7318" t="s">
        <v>10772</v>
      </c>
    </row>
    <row r="7319" spans="1:21">
      <c r="A7319" s="117" t="s">
        <v>3711</v>
      </c>
      <c r="B7319" t="s">
        <v>14590</v>
      </c>
      <c r="C7319" t="s">
        <v>14590</v>
      </c>
      <c r="D7319">
        <v>48</v>
      </c>
      <c r="E7319">
        <v>42</v>
      </c>
      <c r="F7319">
        <v>48</v>
      </c>
      <c r="G7319">
        <v>42</v>
      </c>
      <c r="H7319">
        <v>1</v>
      </c>
      <c r="I7319">
        <v>1</v>
      </c>
      <c r="J7319">
        <v>999999</v>
      </c>
      <c r="K7319" s="194">
        <v>999999</v>
      </c>
      <c r="L7319" t="s">
        <v>1075</v>
      </c>
      <c r="M7319" t="s">
        <v>1075</v>
      </c>
      <c r="N7319">
        <v>98.6</v>
      </c>
      <c r="O7319" t="s">
        <v>7876</v>
      </c>
      <c r="P7319" t="s">
        <v>8999</v>
      </c>
      <c r="Q7319">
        <v>9.8599999999999993E-2</v>
      </c>
      <c r="R7319" s="117" t="s">
        <v>14594</v>
      </c>
      <c r="S7319" s="117" t="s">
        <v>14589</v>
      </c>
      <c r="T7319" t="s">
        <v>12136</v>
      </c>
      <c r="U7319" t="s">
        <v>10772</v>
      </c>
    </row>
    <row r="7320" spans="1:21">
      <c r="A7320" s="117" t="s">
        <v>3712</v>
      </c>
      <c r="B7320" t="s">
        <v>14590</v>
      </c>
      <c r="C7320" t="s">
        <v>14590</v>
      </c>
      <c r="D7320">
        <v>48</v>
      </c>
      <c r="E7320">
        <v>42</v>
      </c>
      <c r="F7320">
        <v>48</v>
      </c>
      <c r="G7320">
        <v>42</v>
      </c>
      <c r="H7320">
        <v>80</v>
      </c>
      <c r="I7320">
        <v>80</v>
      </c>
      <c r="J7320">
        <v>999999</v>
      </c>
      <c r="K7320" s="194">
        <v>999999</v>
      </c>
      <c r="L7320" t="s">
        <v>1075</v>
      </c>
      <c r="M7320" t="s">
        <v>1075</v>
      </c>
      <c r="N7320">
        <v>71</v>
      </c>
      <c r="O7320" t="s">
        <v>7876</v>
      </c>
      <c r="P7320" t="s">
        <v>8787</v>
      </c>
      <c r="Q7320">
        <v>7.0999999999999994E-2</v>
      </c>
      <c r="R7320" s="117" t="s">
        <v>14743</v>
      </c>
      <c r="S7320" s="117" t="s">
        <v>14589</v>
      </c>
      <c r="T7320" t="s">
        <v>12136</v>
      </c>
      <c r="U7320" t="s">
        <v>10772</v>
      </c>
    </row>
    <row r="7321" spans="1:21">
      <c r="A7321" s="117" t="s">
        <v>21105</v>
      </c>
      <c r="B7321" t="s">
        <v>14590</v>
      </c>
      <c r="C7321" t="s">
        <v>14590</v>
      </c>
      <c r="D7321">
        <v>21</v>
      </c>
      <c r="E7321">
        <v>15</v>
      </c>
      <c r="F7321">
        <v>21</v>
      </c>
      <c r="G7321">
        <v>15</v>
      </c>
      <c r="H7321">
        <v>8</v>
      </c>
      <c r="I7321">
        <v>8</v>
      </c>
      <c r="J7321">
        <v>0</v>
      </c>
      <c r="K7321" s="194">
        <v>0</v>
      </c>
      <c r="L7321" t="s">
        <v>1075</v>
      </c>
      <c r="M7321" t="s">
        <v>1075</v>
      </c>
      <c r="N7321">
        <v>105</v>
      </c>
      <c r="O7321" t="s">
        <v>7876</v>
      </c>
      <c r="P7321" t="s">
        <v>21099</v>
      </c>
      <c r="Q7321">
        <v>0.105</v>
      </c>
      <c r="R7321" s="117" t="s">
        <v>14687</v>
      </c>
      <c r="S7321" s="117" t="s">
        <v>14688</v>
      </c>
      <c r="T7321" t="s">
        <v>13996</v>
      </c>
      <c r="U7321" t="s">
        <v>10773</v>
      </c>
    </row>
    <row r="7322" spans="1:21">
      <c r="A7322" s="117" t="s">
        <v>3713</v>
      </c>
      <c r="B7322" t="s">
        <v>14590</v>
      </c>
      <c r="C7322" t="s">
        <v>14590</v>
      </c>
      <c r="D7322">
        <v>25</v>
      </c>
      <c r="E7322">
        <v>19</v>
      </c>
      <c r="F7322">
        <v>25</v>
      </c>
      <c r="G7322">
        <v>19</v>
      </c>
      <c r="H7322">
        <v>80</v>
      </c>
      <c r="I7322">
        <v>80</v>
      </c>
      <c r="J7322">
        <v>839</v>
      </c>
      <c r="K7322" s="194">
        <v>839</v>
      </c>
      <c r="L7322" t="s">
        <v>1075</v>
      </c>
      <c r="M7322" t="s">
        <v>1075</v>
      </c>
      <c r="N7322">
        <v>60</v>
      </c>
      <c r="O7322" t="s">
        <v>7876</v>
      </c>
      <c r="P7322" t="s">
        <v>8787</v>
      </c>
      <c r="Q7322">
        <v>0.06</v>
      </c>
      <c r="R7322" s="117" t="s">
        <v>22514</v>
      </c>
      <c r="S7322" s="117" t="s">
        <v>14589</v>
      </c>
      <c r="T7322" t="s">
        <v>12136</v>
      </c>
      <c r="U7322" t="s">
        <v>10772</v>
      </c>
    </row>
    <row r="7323" spans="1:21">
      <c r="A7323" s="117" t="s">
        <v>21106</v>
      </c>
      <c r="B7323" t="s">
        <v>14590</v>
      </c>
      <c r="C7323" t="s">
        <v>14590</v>
      </c>
      <c r="D7323">
        <v>21</v>
      </c>
      <c r="E7323">
        <v>15</v>
      </c>
      <c r="F7323">
        <v>21</v>
      </c>
      <c r="G7323">
        <v>15</v>
      </c>
      <c r="H7323">
        <v>5</v>
      </c>
      <c r="I7323">
        <v>5</v>
      </c>
      <c r="J7323">
        <v>0</v>
      </c>
      <c r="K7323" s="194">
        <v>0</v>
      </c>
      <c r="L7323" t="s">
        <v>1075</v>
      </c>
      <c r="M7323" t="s">
        <v>1075</v>
      </c>
      <c r="N7323">
        <v>60</v>
      </c>
      <c r="O7323" t="s">
        <v>7876</v>
      </c>
      <c r="P7323" t="s">
        <v>21099</v>
      </c>
      <c r="Q7323">
        <v>0.06</v>
      </c>
      <c r="R7323" s="117" t="s">
        <v>14687</v>
      </c>
      <c r="S7323" s="117" t="s">
        <v>14688</v>
      </c>
      <c r="T7323" t="s">
        <v>13996</v>
      </c>
      <c r="U7323" t="s">
        <v>10773</v>
      </c>
    </row>
    <row r="7324" spans="1:21">
      <c r="A7324" s="117" t="s">
        <v>3714</v>
      </c>
      <c r="B7324" t="s">
        <v>14590</v>
      </c>
      <c r="C7324" t="s">
        <v>14590</v>
      </c>
      <c r="D7324">
        <v>48</v>
      </c>
      <c r="E7324">
        <v>42</v>
      </c>
      <c r="F7324">
        <v>48</v>
      </c>
      <c r="G7324">
        <v>42</v>
      </c>
      <c r="H7324">
        <v>8</v>
      </c>
      <c r="I7324">
        <v>8</v>
      </c>
      <c r="J7324">
        <v>999999</v>
      </c>
      <c r="K7324" s="194">
        <v>999999</v>
      </c>
      <c r="L7324" t="s">
        <v>1075</v>
      </c>
      <c r="M7324" t="s">
        <v>1075</v>
      </c>
      <c r="N7324">
        <v>82</v>
      </c>
      <c r="O7324" t="s">
        <v>7876</v>
      </c>
      <c r="P7324" t="s">
        <v>8783</v>
      </c>
      <c r="Q7324">
        <v>8.2000000000000003E-2</v>
      </c>
      <c r="R7324" s="117" t="s">
        <v>14743</v>
      </c>
      <c r="S7324" s="117" t="s">
        <v>14589</v>
      </c>
      <c r="T7324" t="s">
        <v>12136</v>
      </c>
      <c r="U7324" t="s">
        <v>10772</v>
      </c>
    </row>
    <row r="7325" spans="1:21">
      <c r="A7325" s="117" t="s">
        <v>21107</v>
      </c>
      <c r="B7325" t="s">
        <v>14590</v>
      </c>
      <c r="C7325" t="s">
        <v>14590</v>
      </c>
      <c r="D7325">
        <v>21</v>
      </c>
      <c r="E7325">
        <v>15</v>
      </c>
      <c r="F7325">
        <v>21</v>
      </c>
      <c r="G7325">
        <v>15</v>
      </c>
      <c r="H7325">
        <v>8</v>
      </c>
      <c r="I7325">
        <v>8</v>
      </c>
      <c r="J7325">
        <v>0</v>
      </c>
      <c r="K7325" s="194">
        <v>0</v>
      </c>
      <c r="L7325" t="s">
        <v>1075</v>
      </c>
      <c r="M7325" t="s">
        <v>1075</v>
      </c>
      <c r="N7325">
        <v>123</v>
      </c>
      <c r="O7325" t="s">
        <v>7876</v>
      </c>
      <c r="P7325" t="s">
        <v>21108</v>
      </c>
      <c r="Q7325">
        <v>0.123</v>
      </c>
      <c r="R7325" s="117" t="s">
        <v>14687</v>
      </c>
      <c r="S7325" s="117" t="s">
        <v>14688</v>
      </c>
      <c r="T7325" t="s">
        <v>13996</v>
      </c>
      <c r="U7325" t="s">
        <v>10773</v>
      </c>
    </row>
    <row r="7326" spans="1:21">
      <c r="A7326" s="117" t="s">
        <v>21109</v>
      </c>
      <c r="B7326" t="s">
        <v>14590</v>
      </c>
      <c r="C7326" t="s">
        <v>14590</v>
      </c>
      <c r="D7326">
        <v>21</v>
      </c>
      <c r="E7326">
        <v>15</v>
      </c>
      <c r="F7326">
        <v>21</v>
      </c>
      <c r="G7326">
        <v>15</v>
      </c>
      <c r="H7326">
        <v>8</v>
      </c>
      <c r="I7326">
        <v>8</v>
      </c>
      <c r="J7326">
        <v>0</v>
      </c>
      <c r="K7326" s="194">
        <v>0</v>
      </c>
      <c r="L7326" t="s">
        <v>1075</v>
      </c>
      <c r="M7326" t="s">
        <v>1075</v>
      </c>
      <c r="N7326">
        <v>122</v>
      </c>
      <c r="O7326" t="s">
        <v>7876</v>
      </c>
      <c r="P7326" t="s">
        <v>21108</v>
      </c>
      <c r="Q7326">
        <v>0.122</v>
      </c>
      <c r="R7326" s="117" t="s">
        <v>14687</v>
      </c>
      <c r="S7326" s="117" t="s">
        <v>14688</v>
      </c>
      <c r="T7326" t="s">
        <v>13996</v>
      </c>
      <c r="U7326" t="s">
        <v>10772</v>
      </c>
    </row>
    <row r="7327" spans="1:21">
      <c r="A7327" s="117" t="s">
        <v>3715</v>
      </c>
      <c r="B7327" t="s">
        <v>14590</v>
      </c>
      <c r="C7327" t="s">
        <v>14590</v>
      </c>
      <c r="D7327">
        <v>60</v>
      </c>
      <c r="E7327">
        <v>54</v>
      </c>
      <c r="F7327">
        <v>60</v>
      </c>
      <c r="G7327">
        <v>54</v>
      </c>
      <c r="H7327">
        <v>1</v>
      </c>
      <c r="I7327">
        <v>1</v>
      </c>
      <c r="J7327">
        <v>999999</v>
      </c>
      <c r="K7327" s="194">
        <v>999999</v>
      </c>
      <c r="L7327" t="s">
        <v>1075</v>
      </c>
      <c r="M7327" t="s">
        <v>1075</v>
      </c>
      <c r="N7327">
        <v>120</v>
      </c>
      <c r="O7327" t="s">
        <v>7876</v>
      </c>
      <c r="P7327" t="s">
        <v>8998</v>
      </c>
      <c r="Q7327">
        <v>0.12</v>
      </c>
      <c r="R7327" s="117" t="s">
        <v>14743</v>
      </c>
      <c r="S7327" s="117" t="s">
        <v>14589</v>
      </c>
      <c r="T7327" t="s">
        <v>12136</v>
      </c>
      <c r="U7327" t="s">
        <v>10772</v>
      </c>
    </row>
    <row r="7328" spans="1:21">
      <c r="A7328" s="117" t="s">
        <v>22782</v>
      </c>
      <c r="B7328" t="s">
        <v>14590</v>
      </c>
      <c r="C7328" t="s">
        <v>14590</v>
      </c>
      <c r="D7328">
        <v>48</v>
      </c>
      <c r="E7328">
        <v>42</v>
      </c>
      <c r="F7328">
        <v>48</v>
      </c>
      <c r="G7328">
        <v>42</v>
      </c>
      <c r="H7328">
        <v>8</v>
      </c>
      <c r="I7328">
        <v>8</v>
      </c>
      <c r="J7328">
        <v>999999</v>
      </c>
      <c r="K7328" s="194">
        <v>999999</v>
      </c>
      <c r="L7328" t="s">
        <v>1075</v>
      </c>
      <c r="M7328" t="s">
        <v>1075</v>
      </c>
      <c r="N7328">
        <v>144.80000000000001</v>
      </c>
      <c r="O7328" t="s">
        <v>7876</v>
      </c>
      <c r="P7328" t="s">
        <v>22783</v>
      </c>
      <c r="Q7328">
        <v>0.14480000000000001</v>
      </c>
      <c r="R7328" s="117" t="s">
        <v>14594</v>
      </c>
      <c r="S7328" s="117" t="s">
        <v>14589</v>
      </c>
      <c r="T7328" t="s">
        <v>12136</v>
      </c>
      <c r="U7328" t="s">
        <v>10772</v>
      </c>
    </row>
    <row r="7329" spans="1:21">
      <c r="A7329" s="117" t="s">
        <v>21110</v>
      </c>
      <c r="B7329" t="s">
        <v>14590</v>
      </c>
      <c r="C7329" t="s">
        <v>14590</v>
      </c>
      <c r="D7329">
        <v>21</v>
      </c>
      <c r="E7329">
        <v>15</v>
      </c>
      <c r="F7329">
        <v>21</v>
      </c>
      <c r="G7329">
        <v>15</v>
      </c>
      <c r="H7329">
        <v>8</v>
      </c>
      <c r="I7329">
        <v>8</v>
      </c>
      <c r="J7329">
        <v>0</v>
      </c>
      <c r="K7329" s="194">
        <v>0</v>
      </c>
      <c r="L7329" t="s">
        <v>1075</v>
      </c>
      <c r="M7329" t="s">
        <v>1075</v>
      </c>
      <c r="N7329">
        <v>145</v>
      </c>
      <c r="O7329" t="s">
        <v>7876</v>
      </c>
      <c r="P7329" t="s">
        <v>21111</v>
      </c>
      <c r="Q7329">
        <v>0.14499999999999999</v>
      </c>
      <c r="R7329" s="117" t="s">
        <v>14687</v>
      </c>
      <c r="S7329" s="117" t="s">
        <v>14688</v>
      </c>
      <c r="T7329" t="s">
        <v>13996</v>
      </c>
      <c r="U7329" t="s">
        <v>10772</v>
      </c>
    </row>
    <row r="7330" spans="1:21">
      <c r="A7330" s="117" t="s">
        <v>21112</v>
      </c>
      <c r="B7330" t="s">
        <v>14590</v>
      </c>
      <c r="C7330" t="s">
        <v>14590</v>
      </c>
      <c r="D7330">
        <v>21</v>
      </c>
      <c r="E7330">
        <v>15</v>
      </c>
      <c r="F7330">
        <v>21</v>
      </c>
      <c r="G7330">
        <v>15</v>
      </c>
      <c r="H7330">
        <v>8</v>
      </c>
      <c r="I7330">
        <v>8</v>
      </c>
      <c r="J7330">
        <v>0</v>
      </c>
      <c r="K7330" s="194">
        <v>0</v>
      </c>
      <c r="L7330" t="s">
        <v>1075</v>
      </c>
      <c r="M7330" t="s">
        <v>1075</v>
      </c>
      <c r="N7330">
        <v>145</v>
      </c>
      <c r="O7330" t="s">
        <v>7876</v>
      </c>
      <c r="P7330" t="s">
        <v>21111</v>
      </c>
      <c r="Q7330">
        <v>0.14499999999999999</v>
      </c>
      <c r="R7330" s="117" t="s">
        <v>14687</v>
      </c>
      <c r="S7330" s="117" t="s">
        <v>14688</v>
      </c>
      <c r="T7330" t="s">
        <v>13996</v>
      </c>
      <c r="U7330" t="s">
        <v>10772</v>
      </c>
    </row>
    <row r="7331" spans="1:21">
      <c r="A7331" s="117" t="s">
        <v>3716</v>
      </c>
      <c r="B7331" t="s">
        <v>14590</v>
      </c>
      <c r="C7331" t="s">
        <v>14590</v>
      </c>
      <c r="D7331">
        <v>25</v>
      </c>
      <c r="E7331">
        <v>19</v>
      </c>
      <c r="F7331">
        <v>25</v>
      </c>
      <c r="G7331">
        <v>19</v>
      </c>
      <c r="H7331">
        <v>1</v>
      </c>
      <c r="I7331">
        <v>1</v>
      </c>
      <c r="J7331">
        <v>34</v>
      </c>
      <c r="K7331" s="194">
        <v>34</v>
      </c>
      <c r="L7331" t="s">
        <v>1083</v>
      </c>
      <c r="M7331" t="s">
        <v>1083</v>
      </c>
      <c r="N7331">
        <v>169.47</v>
      </c>
      <c r="O7331" t="s">
        <v>7876</v>
      </c>
      <c r="P7331" t="s">
        <v>9001</v>
      </c>
      <c r="Q7331">
        <v>0.16947000000000001</v>
      </c>
      <c r="R7331" s="117" t="s">
        <v>14743</v>
      </c>
      <c r="S7331" s="117" t="s">
        <v>14589</v>
      </c>
      <c r="T7331" t="s">
        <v>12136</v>
      </c>
      <c r="U7331" t="s">
        <v>10772</v>
      </c>
    </row>
    <row r="7332" spans="1:21">
      <c r="A7332" s="117" t="s">
        <v>3717</v>
      </c>
      <c r="B7332" t="s">
        <v>13815</v>
      </c>
      <c r="C7332" t="s">
        <v>14590</v>
      </c>
      <c r="D7332">
        <v>2</v>
      </c>
      <c r="E7332">
        <v>29</v>
      </c>
      <c r="F7332">
        <v>25</v>
      </c>
      <c r="G7332">
        <v>19</v>
      </c>
      <c r="H7332">
        <v>1</v>
      </c>
      <c r="I7332">
        <v>1</v>
      </c>
      <c r="J7332">
        <v>29</v>
      </c>
      <c r="K7332" s="194">
        <v>180</v>
      </c>
      <c r="L7332" t="s">
        <v>1083</v>
      </c>
      <c r="M7332" t="s">
        <v>1083</v>
      </c>
      <c r="N7332">
        <v>132</v>
      </c>
      <c r="O7332" t="s">
        <v>7876</v>
      </c>
      <c r="P7332" t="s">
        <v>7879</v>
      </c>
      <c r="Q7332">
        <v>0.13200000000000001</v>
      </c>
      <c r="R7332" s="117" t="s">
        <v>14594</v>
      </c>
      <c r="S7332" s="117" t="s">
        <v>14589</v>
      </c>
      <c r="T7332" t="s">
        <v>12136</v>
      </c>
      <c r="U7332" t="s">
        <v>10772</v>
      </c>
    </row>
    <row r="7333" spans="1:21">
      <c r="A7333" s="117" t="s">
        <v>21113</v>
      </c>
      <c r="B7333" t="s">
        <v>14590</v>
      </c>
      <c r="C7333" t="s">
        <v>14590</v>
      </c>
      <c r="D7333">
        <v>21</v>
      </c>
      <c r="E7333">
        <v>15</v>
      </c>
      <c r="F7333">
        <v>21</v>
      </c>
      <c r="G7333">
        <v>15</v>
      </c>
      <c r="H7333">
        <v>80</v>
      </c>
      <c r="I7333">
        <v>80</v>
      </c>
      <c r="J7333">
        <v>0</v>
      </c>
      <c r="K7333" s="194">
        <v>0</v>
      </c>
      <c r="L7333" t="s">
        <v>1075</v>
      </c>
      <c r="M7333" t="s">
        <v>1075</v>
      </c>
      <c r="N7333">
        <v>70</v>
      </c>
      <c r="O7333" t="s">
        <v>7876</v>
      </c>
      <c r="P7333" t="s">
        <v>20855</v>
      </c>
      <c r="Q7333">
        <v>7.0000000000000007E-2</v>
      </c>
      <c r="R7333" s="117" t="s">
        <v>14687</v>
      </c>
      <c r="S7333" s="117" t="s">
        <v>14688</v>
      </c>
      <c r="T7333" t="s">
        <v>13996</v>
      </c>
      <c r="U7333" t="s">
        <v>10772</v>
      </c>
    </row>
    <row r="7334" spans="1:21">
      <c r="A7334" s="117" t="s">
        <v>21114</v>
      </c>
      <c r="B7334" t="s">
        <v>14590</v>
      </c>
      <c r="C7334" t="s">
        <v>14590</v>
      </c>
      <c r="D7334">
        <v>21</v>
      </c>
      <c r="E7334">
        <v>15</v>
      </c>
      <c r="F7334">
        <v>21</v>
      </c>
      <c r="G7334">
        <v>15</v>
      </c>
      <c r="H7334">
        <v>80</v>
      </c>
      <c r="I7334">
        <v>80</v>
      </c>
      <c r="J7334">
        <v>0</v>
      </c>
      <c r="K7334" s="194">
        <v>0</v>
      </c>
      <c r="L7334" t="s">
        <v>1075</v>
      </c>
      <c r="M7334" t="s">
        <v>1075</v>
      </c>
      <c r="N7334">
        <v>70</v>
      </c>
      <c r="O7334" t="s">
        <v>7876</v>
      </c>
      <c r="P7334" t="s">
        <v>20855</v>
      </c>
      <c r="Q7334">
        <v>7.0000000000000007E-2</v>
      </c>
      <c r="R7334" s="117" t="s">
        <v>14687</v>
      </c>
      <c r="S7334" s="117" t="s">
        <v>14688</v>
      </c>
      <c r="T7334" t="s">
        <v>13996</v>
      </c>
      <c r="U7334" t="s">
        <v>10772</v>
      </c>
    </row>
    <row r="7335" spans="1:21">
      <c r="A7335" s="117" t="s">
        <v>3718</v>
      </c>
      <c r="B7335" t="s">
        <v>14590</v>
      </c>
      <c r="C7335" t="s">
        <v>14590</v>
      </c>
      <c r="D7335">
        <v>49</v>
      </c>
      <c r="E7335">
        <v>43</v>
      </c>
      <c r="F7335">
        <v>49</v>
      </c>
      <c r="G7335">
        <v>43</v>
      </c>
      <c r="H7335">
        <v>1</v>
      </c>
      <c r="I7335">
        <v>1</v>
      </c>
      <c r="J7335">
        <v>999999</v>
      </c>
      <c r="K7335" s="194">
        <v>999999</v>
      </c>
      <c r="L7335" t="s">
        <v>1083</v>
      </c>
      <c r="M7335" t="s">
        <v>1083</v>
      </c>
      <c r="N7335">
        <v>123.6</v>
      </c>
      <c r="O7335" t="s">
        <v>7876</v>
      </c>
      <c r="P7335" t="s">
        <v>9002</v>
      </c>
      <c r="Q7335">
        <v>0.1236</v>
      </c>
      <c r="R7335" s="117" t="s">
        <v>14743</v>
      </c>
      <c r="S7335" s="117" t="s">
        <v>14589</v>
      </c>
      <c r="T7335" t="s">
        <v>12136</v>
      </c>
      <c r="U7335" t="s">
        <v>10772</v>
      </c>
    </row>
    <row r="7336" spans="1:21">
      <c r="A7336" s="117" t="s">
        <v>3719</v>
      </c>
      <c r="B7336" t="s">
        <v>14590</v>
      </c>
      <c r="C7336" t="s">
        <v>14590</v>
      </c>
      <c r="D7336">
        <v>35</v>
      </c>
      <c r="E7336">
        <v>29</v>
      </c>
      <c r="F7336">
        <v>25</v>
      </c>
      <c r="G7336">
        <v>19</v>
      </c>
      <c r="H7336">
        <v>1</v>
      </c>
      <c r="I7336">
        <v>1</v>
      </c>
      <c r="J7336">
        <v>262</v>
      </c>
      <c r="K7336" s="194">
        <v>262</v>
      </c>
      <c r="L7336" t="s">
        <v>1083</v>
      </c>
      <c r="M7336" t="s">
        <v>1083</v>
      </c>
      <c r="N7336">
        <v>104</v>
      </c>
      <c r="O7336" t="s">
        <v>7876</v>
      </c>
      <c r="P7336" t="s">
        <v>7879</v>
      </c>
      <c r="Q7336">
        <v>0.104</v>
      </c>
      <c r="R7336" s="117" t="s">
        <v>14743</v>
      </c>
      <c r="S7336" s="117" t="s">
        <v>14589</v>
      </c>
      <c r="T7336" t="s">
        <v>12136</v>
      </c>
      <c r="U7336" t="s">
        <v>10773</v>
      </c>
    </row>
    <row r="7337" spans="1:21">
      <c r="A7337" s="117" t="s">
        <v>3720</v>
      </c>
      <c r="B7337" t="s">
        <v>14590</v>
      </c>
      <c r="C7337" t="s">
        <v>14590</v>
      </c>
      <c r="D7337">
        <v>49</v>
      </c>
      <c r="E7337">
        <v>43</v>
      </c>
      <c r="F7337">
        <v>49</v>
      </c>
      <c r="G7337">
        <v>43</v>
      </c>
      <c r="H7337">
        <v>1</v>
      </c>
      <c r="I7337">
        <v>1</v>
      </c>
      <c r="J7337">
        <v>999999</v>
      </c>
      <c r="K7337" s="194">
        <v>999999</v>
      </c>
      <c r="L7337" t="s">
        <v>1083</v>
      </c>
      <c r="M7337" t="s">
        <v>1083</v>
      </c>
      <c r="N7337">
        <v>130.875</v>
      </c>
      <c r="O7337" t="s">
        <v>7876</v>
      </c>
      <c r="P7337" t="s">
        <v>9002</v>
      </c>
      <c r="Q7337">
        <v>0.13087499999999999</v>
      </c>
      <c r="R7337" s="117" t="s">
        <v>14743</v>
      </c>
      <c r="S7337" s="117" t="s">
        <v>14589</v>
      </c>
      <c r="T7337" t="s">
        <v>12136</v>
      </c>
      <c r="U7337" t="s">
        <v>10773</v>
      </c>
    </row>
    <row r="7338" spans="1:21">
      <c r="A7338" s="117" t="s">
        <v>3721</v>
      </c>
      <c r="B7338" t="s">
        <v>14590</v>
      </c>
      <c r="C7338" t="s">
        <v>14590</v>
      </c>
      <c r="D7338">
        <v>82</v>
      </c>
      <c r="E7338">
        <v>76</v>
      </c>
      <c r="F7338">
        <v>82</v>
      </c>
      <c r="G7338">
        <v>76</v>
      </c>
      <c r="H7338">
        <v>1</v>
      </c>
      <c r="I7338">
        <v>1</v>
      </c>
      <c r="J7338">
        <v>999999</v>
      </c>
      <c r="K7338" s="194">
        <v>999999</v>
      </c>
      <c r="L7338" t="s">
        <v>1083</v>
      </c>
      <c r="M7338" t="s">
        <v>1083</v>
      </c>
      <c r="N7338">
        <v>96</v>
      </c>
      <c r="O7338" t="s">
        <v>7876</v>
      </c>
      <c r="P7338" t="s">
        <v>7879</v>
      </c>
      <c r="Q7338">
        <v>9.6000000000000002E-2</v>
      </c>
      <c r="R7338" s="117" t="s">
        <v>14676</v>
      </c>
      <c r="S7338" s="117" t="s">
        <v>14589</v>
      </c>
      <c r="T7338" t="s">
        <v>12136</v>
      </c>
      <c r="U7338" t="s">
        <v>10772</v>
      </c>
    </row>
    <row r="7339" spans="1:21">
      <c r="A7339" s="117" t="s">
        <v>3722</v>
      </c>
      <c r="B7339" t="s">
        <v>14590</v>
      </c>
      <c r="C7339" t="s">
        <v>14590</v>
      </c>
      <c r="D7339">
        <v>48</v>
      </c>
      <c r="E7339">
        <v>42</v>
      </c>
      <c r="F7339">
        <v>48</v>
      </c>
      <c r="G7339">
        <v>42</v>
      </c>
      <c r="H7339">
        <v>1</v>
      </c>
      <c r="I7339">
        <v>1</v>
      </c>
      <c r="J7339">
        <v>999999</v>
      </c>
      <c r="K7339" s="194">
        <v>999999</v>
      </c>
      <c r="L7339" t="s">
        <v>1075</v>
      </c>
      <c r="M7339" t="s">
        <v>1075</v>
      </c>
      <c r="N7339">
        <v>84.1</v>
      </c>
      <c r="O7339" t="s">
        <v>7876</v>
      </c>
      <c r="P7339" t="s">
        <v>9003</v>
      </c>
      <c r="Q7339">
        <v>8.4099999999999994E-2</v>
      </c>
      <c r="R7339" s="117" t="s">
        <v>14743</v>
      </c>
      <c r="S7339" s="117" t="s">
        <v>14589</v>
      </c>
      <c r="T7339" t="s">
        <v>12136</v>
      </c>
      <c r="U7339" t="s">
        <v>10772</v>
      </c>
    </row>
    <row r="7340" spans="1:21">
      <c r="A7340" s="117" t="s">
        <v>3723</v>
      </c>
      <c r="B7340" t="s">
        <v>14590</v>
      </c>
      <c r="C7340" t="s">
        <v>14590</v>
      </c>
      <c r="D7340">
        <v>25</v>
      </c>
      <c r="E7340">
        <v>19</v>
      </c>
      <c r="F7340">
        <v>35</v>
      </c>
      <c r="G7340">
        <v>29</v>
      </c>
      <c r="H7340">
        <v>1</v>
      </c>
      <c r="I7340">
        <v>1</v>
      </c>
      <c r="J7340">
        <v>935</v>
      </c>
      <c r="K7340" s="194">
        <v>935</v>
      </c>
      <c r="L7340" t="s">
        <v>1075</v>
      </c>
      <c r="M7340" t="s">
        <v>1075</v>
      </c>
      <c r="N7340">
        <v>84.1</v>
      </c>
      <c r="O7340" t="s">
        <v>7876</v>
      </c>
      <c r="P7340" t="s">
        <v>9003</v>
      </c>
      <c r="Q7340">
        <v>8.4099999999999994E-2</v>
      </c>
      <c r="R7340" s="117" t="s">
        <v>14594</v>
      </c>
      <c r="S7340" s="117" t="s">
        <v>14589</v>
      </c>
      <c r="T7340" t="s">
        <v>12136</v>
      </c>
      <c r="U7340" t="s">
        <v>10772</v>
      </c>
    </row>
    <row r="7341" spans="1:21">
      <c r="A7341" s="117" t="s">
        <v>3724</v>
      </c>
      <c r="B7341" t="s">
        <v>14590</v>
      </c>
      <c r="C7341" t="s">
        <v>14590</v>
      </c>
      <c r="D7341">
        <v>25</v>
      </c>
      <c r="E7341">
        <v>19</v>
      </c>
      <c r="F7341">
        <v>25</v>
      </c>
      <c r="G7341">
        <v>19</v>
      </c>
      <c r="H7341">
        <v>1</v>
      </c>
      <c r="I7341">
        <v>1</v>
      </c>
      <c r="J7341">
        <v>114</v>
      </c>
      <c r="K7341" s="194">
        <v>114</v>
      </c>
      <c r="L7341" t="s">
        <v>1075</v>
      </c>
      <c r="M7341" t="s">
        <v>1075</v>
      </c>
      <c r="N7341">
        <v>83.7</v>
      </c>
      <c r="O7341" t="s">
        <v>7876</v>
      </c>
      <c r="P7341" t="s">
        <v>9004</v>
      </c>
      <c r="Q7341">
        <v>8.3699999999999997E-2</v>
      </c>
      <c r="R7341" s="117" t="s">
        <v>22514</v>
      </c>
      <c r="S7341" s="117" t="s">
        <v>14589</v>
      </c>
      <c r="T7341" t="s">
        <v>12136</v>
      </c>
      <c r="U7341" t="s">
        <v>10772</v>
      </c>
    </row>
    <row r="7342" spans="1:21">
      <c r="A7342" s="117" t="s">
        <v>3725</v>
      </c>
      <c r="B7342" t="s">
        <v>13815</v>
      </c>
      <c r="C7342" t="s">
        <v>14590</v>
      </c>
      <c r="D7342">
        <v>2</v>
      </c>
      <c r="E7342">
        <v>29</v>
      </c>
      <c r="F7342">
        <v>25</v>
      </c>
      <c r="G7342">
        <v>19</v>
      </c>
      <c r="H7342">
        <v>10</v>
      </c>
      <c r="I7342">
        <v>10</v>
      </c>
      <c r="J7342">
        <v>24</v>
      </c>
      <c r="K7342" s="194">
        <v>1458</v>
      </c>
      <c r="L7342" t="s">
        <v>1075</v>
      </c>
      <c r="M7342" t="s">
        <v>1075</v>
      </c>
      <c r="N7342">
        <v>83.7</v>
      </c>
      <c r="O7342" t="s">
        <v>7876</v>
      </c>
      <c r="P7342" t="s">
        <v>9004</v>
      </c>
      <c r="Q7342">
        <v>8.3699999999999997E-2</v>
      </c>
      <c r="R7342" s="117" t="s">
        <v>14594</v>
      </c>
      <c r="S7342" s="117" t="s">
        <v>14589</v>
      </c>
      <c r="T7342" t="s">
        <v>12136</v>
      </c>
      <c r="U7342" t="s">
        <v>10772</v>
      </c>
    </row>
    <row r="7343" spans="1:21">
      <c r="A7343" s="117" t="s">
        <v>22784</v>
      </c>
      <c r="B7343" t="s">
        <v>14590</v>
      </c>
      <c r="C7343" t="s">
        <v>14590</v>
      </c>
      <c r="D7343">
        <v>60</v>
      </c>
      <c r="E7343">
        <v>54</v>
      </c>
      <c r="F7343">
        <v>60</v>
      </c>
      <c r="G7343">
        <v>54</v>
      </c>
      <c r="H7343">
        <v>15</v>
      </c>
      <c r="I7343">
        <v>15</v>
      </c>
      <c r="J7343">
        <v>999999</v>
      </c>
      <c r="K7343" s="194">
        <v>999999</v>
      </c>
      <c r="L7343" t="s">
        <v>1075</v>
      </c>
      <c r="M7343" t="s">
        <v>1075</v>
      </c>
      <c r="N7343">
        <v>67.099999999999994</v>
      </c>
      <c r="O7343" t="s">
        <v>7876</v>
      </c>
      <c r="P7343" t="s">
        <v>9004</v>
      </c>
      <c r="Q7343">
        <v>6.7100000000000007E-2</v>
      </c>
      <c r="R7343" s="117" t="s">
        <v>14594</v>
      </c>
      <c r="S7343" s="117" t="s">
        <v>14589</v>
      </c>
      <c r="T7343" t="s">
        <v>12136</v>
      </c>
      <c r="U7343" t="s">
        <v>10772</v>
      </c>
    </row>
    <row r="7344" spans="1:21">
      <c r="A7344" s="117" t="s">
        <v>3726</v>
      </c>
      <c r="B7344" t="s">
        <v>14590</v>
      </c>
      <c r="C7344" t="s">
        <v>14590</v>
      </c>
      <c r="D7344">
        <v>60</v>
      </c>
      <c r="E7344">
        <v>54</v>
      </c>
      <c r="F7344">
        <v>60</v>
      </c>
      <c r="G7344">
        <v>54</v>
      </c>
      <c r="H7344">
        <v>15</v>
      </c>
      <c r="I7344">
        <v>15</v>
      </c>
      <c r="J7344">
        <v>999999</v>
      </c>
      <c r="K7344" s="194">
        <v>999999</v>
      </c>
      <c r="L7344" t="s">
        <v>1075</v>
      </c>
      <c r="M7344" t="s">
        <v>1075</v>
      </c>
      <c r="N7344">
        <v>67.099999999999994</v>
      </c>
      <c r="O7344" t="s">
        <v>7876</v>
      </c>
      <c r="P7344" t="s">
        <v>9004</v>
      </c>
      <c r="Q7344">
        <v>6.7100000000000007E-2</v>
      </c>
      <c r="R7344" s="117" t="s">
        <v>14743</v>
      </c>
      <c r="S7344" s="117" t="s">
        <v>14589</v>
      </c>
      <c r="T7344" t="s">
        <v>12136</v>
      </c>
      <c r="U7344" t="s">
        <v>10772</v>
      </c>
    </row>
    <row r="7345" spans="1:21">
      <c r="A7345" s="117" t="s">
        <v>21115</v>
      </c>
      <c r="B7345" t="s">
        <v>14590</v>
      </c>
      <c r="C7345" t="s">
        <v>14590</v>
      </c>
      <c r="D7345">
        <v>21</v>
      </c>
      <c r="E7345">
        <v>15</v>
      </c>
      <c r="F7345">
        <v>21</v>
      </c>
      <c r="G7345">
        <v>15</v>
      </c>
      <c r="H7345">
        <v>100</v>
      </c>
      <c r="I7345">
        <v>100</v>
      </c>
      <c r="J7345">
        <v>0</v>
      </c>
      <c r="K7345" s="194">
        <v>0</v>
      </c>
      <c r="L7345" t="s">
        <v>1075</v>
      </c>
      <c r="M7345" t="s">
        <v>1075</v>
      </c>
      <c r="N7345">
        <v>106</v>
      </c>
      <c r="O7345" t="s">
        <v>7876</v>
      </c>
      <c r="P7345" t="s">
        <v>21096</v>
      </c>
      <c r="Q7345">
        <v>0.106</v>
      </c>
      <c r="R7345" s="117" t="s">
        <v>14687</v>
      </c>
      <c r="S7345" s="117" t="s">
        <v>14688</v>
      </c>
      <c r="T7345" t="s">
        <v>13996</v>
      </c>
      <c r="U7345" t="s">
        <v>10772</v>
      </c>
    </row>
    <row r="7346" spans="1:21">
      <c r="A7346" s="117" t="s">
        <v>21116</v>
      </c>
      <c r="B7346" t="s">
        <v>14590</v>
      </c>
      <c r="C7346" t="s">
        <v>14590</v>
      </c>
      <c r="D7346">
        <v>21</v>
      </c>
      <c r="E7346">
        <v>15</v>
      </c>
      <c r="F7346">
        <v>21</v>
      </c>
      <c r="G7346">
        <v>15</v>
      </c>
      <c r="H7346">
        <v>100</v>
      </c>
      <c r="I7346">
        <v>100</v>
      </c>
      <c r="J7346">
        <v>0</v>
      </c>
      <c r="K7346" s="194">
        <v>0</v>
      </c>
      <c r="L7346" t="s">
        <v>1075</v>
      </c>
      <c r="M7346" t="s">
        <v>1075</v>
      </c>
      <c r="N7346">
        <v>106</v>
      </c>
      <c r="O7346" t="s">
        <v>7876</v>
      </c>
      <c r="P7346" t="s">
        <v>21096</v>
      </c>
      <c r="Q7346">
        <v>0.106</v>
      </c>
      <c r="R7346" s="117" t="s">
        <v>14687</v>
      </c>
      <c r="S7346" s="117" t="s">
        <v>14688</v>
      </c>
      <c r="T7346" t="s">
        <v>13996</v>
      </c>
      <c r="U7346" t="s">
        <v>10772</v>
      </c>
    </row>
    <row r="7347" spans="1:21">
      <c r="A7347" s="117" t="s">
        <v>3727</v>
      </c>
      <c r="B7347" t="s">
        <v>14590</v>
      </c>
      <c r="C7347" t="s">
        <v>14590</v>
      </c>
      <c r="D7347">
        <v>25</v>
      </c>
      <c r="E7347">
        <v>19</v>
      </c>
      <c r="F7347">
        <v>25</v>
      </c>
      <c r="G7347">
        <v>19</v>
      </c>
      <c r="H7347">
        <v>1</v>
      </c>
      <c r="I7347">
        <v>1</v>
      </c>
      <c r="J7347">
        <v>41</v>
      </c>
      <c r="K7347" s="194">
        <v>41</v>
      </c>
      <c r="L7347" t="s">
        <v>1075</v>
      </c>
      <c r="M7347" t="s">
        <v>1075</v>
      </c>
      <c r="N7347">
        <v>82</v>
      </c>
      <c r="O7347" t="s">
        <v>7876</v>
      </c>
      <c r="P7347" t="s">
        <v>9005</v>
      </c>
      <c r="Q7347">
        <v>8.2000000000000003E-2</v>
      </c>
      <c r="R7347" s="117" t="s">
        <v>14743</v>
      </c>
      <c r="S7347" s="117" t="s">
        <v>14589</v>
      </c>
      <c r="T7347" t="s">
        <v>12136</v>
      </c>
      <c r="U7347" t="s">
        <v>10773</v>
      </c>
    </row>
    <row r="7348" spans="1:21">
      <c r="A7348" s="117" t="s">
        <v>3728</v>
      </c>
      <c r="B7348" t="s">
        <v>14590</v>
      </c>
      <c r="C7348" t="s">
        <v>14590</v>
      </c>
      <c r="D7348">
        <v>25</v>
      </c>
      <c r="E7348">
        <v>19</v>
      </c>
      <c r="F7348">
        <v>25</v>
      </c>
      <c r="G7348">
        <v>19</v>
      </c>
      <c r="H7348">
        <v>1</v>
      </c>
      <c r="I7348">
        <v>1</v>
      </c>
      <c r="J7348">
        <v>1427</v>
      </c>
      <c r="K7348" s="194">
        <v>1427</v>
      </c>
      <c r="L7348" t="s">
        <v>1075</v>
      </c>
      <c r="M7348" t="s">
        <v>1075</v>
      </c>
      <c r="N7348">
        <v>82.1</v>
      </c>
      <c r="O7348" t="s">
        <v>7876</v>
      </c>
      <c r="P7348" t="s">
        <v>15650</v>
      </c>
      <c r="Q7348">
        <v>8.2100000000000006E-2</v>
      </c>
      <c r="R7348" s="117" t="s">
        <v>14594</v>
      </c>
      <c r="S7348" s="117" t="s">
        <v>14589</v>
      </c>
      <c r="T7348" t="s">
        <v>12136</v>
      </c>
      <c r="U7348" t="s">
        <v>10773</v>
      </c>
    </row>
    <row r="7349" spans="1:21">
      <c r="A7349" s="117" t="s">
        <v>3729</v>
      </c>
      <c r="B7349" t="s">
        <v>14590</v>
      </c>
      <c r="C7349" t="s">
        <v>14590</v>
      </c>
      <c r="D7349">
        <v>35</v>
      </c>
      <c r="E7349">
        <v>29</v>
      </c>
      <c r="F7349">
        <v>25</v>
      </c>
      <c r="G7349">
        <v>19</v>
      </c>
      <c r="H7349">
        <v>1</v>
      </c>
      <c r="I7349">
        <v>1</v>
      </c>
      <c r="J7349">
        <v>115</v>
      </c>
      <c r="K7349" s="194">
        <v>115</v>
      </c>
      <c r="L7349" t="s">
        <v>1075</v>
      </c>
      <c r="M7349" t="s">
        <v>1075</v>
      </c>
      <c r="N7349">
        <v>86.9</v>
      </c>
      <c r="O7349" t="s">
        <v>7876</v>
      </c>
      <c r="P7349" t="s">
        <v>9004</v>
      </c>
      <c r="Q7349">
        <v>8.6900000000000005E-2</v>
      </c>
      <c r="R7349" s="117" t="s">
        <v>14594</v>
      </c>
      <c r="S7349" s="117" t="s">
        <v>14589</v>
      </c>
      <c r="T7349" t="s">
        <v>12136</v>
      </c>
      <c r="U7349" t="s">
        <v>10773</v>
      </c>
    </row>
    <row r="7350" spans="1:21">
      <c r="A7350" s="117" t="s">
        <v>3730</v>
      </c>
      <c r="B7350" t="s">
        <v>14590</v>
      </c>
      <c r="C7350" t="s">
        <v>14590</v>
      </c>
      <c r="D7350">
        <v>25</v>
      </c>
      <c r="E7350">
        <v>19</v>
      </c>
      <c r="F7350">
        <v>25</v>
      </c>
      <c r="G7350">
        <v>19</v>
      </c>
      <c r="H7350">
        <v>1</v>
      </c>
      <c r="I7350">
        <v>1</v>
      </c>
      <c r="J7350">
        <v>3316</v>
      </c>
      <c r="K7350" s="194">
        <v>3316</v>
      </c>
      <c r="L7350" t="s">
        <v>1075</v>
      </c>
      <c r="M7350" t="s">
        <v>1075</v>
      </c>
      <c r="N7350">
        <v>86.9</v>
      </c>
      <c r="O7350" t="s">
        <v>7876</v>
      </c>
      <c r="P7350" t="s">
        <v>15651</v>
      </c>
      <c r="Q7350">
        <v>8.6900000000000005E-2</v>
      </c>
      <c r="R7350" s="117" t="s">
        <v>14594</v>
      </c>
      <c r="S7350" s="117" t="s">
        <v>14589</v>
      </c>
      <c r="T7350" t="s">
        <v>12136</v>
      </c>
      <c r="U7350" t="s">
        <v>10772</v>
      </c>
    </row>
    <row r="7351" spans="1:21">
      <c r="A7351" s="117" t="s">
        <v>21117</v>
      </c>
      <c r="B7351" t="s">
        <v>14590</v>
      </c>
      <c r="C7351" t="s">
        <v>14590</v>
      </c>
      <c r="D7351">
        <v>21</v>
      </c>
      <c r="E7351">
        <v>15</v>
      </c>
      <c r="F7351">
        <v>21</v>
      </c>
      <c r="G7351">
        <v>15</v>
      </c>
      <c r="H7351">
        <v>8</v>
      </c>
      <c r="I7351">
        <v>10</v>
      </c>
      <c r="J7351">
        <v>0</v>
      </c>
      <c r="K7351" s="194">
        <v>0</v>
      </c>
      <c r="L7351" t="s">
        <v>1075</v>
      </c>
      <c r="M7351" t="s">
        <v>1075</v>
      </c>
      <c r="N7351">
        <v>78</v>
      </c>
      <c r="O7351" t="s">
        <v>7876</v>
      </c>
      <c r="P7351" t="s">
        <v>21096</v>
      </c>
      <c r="Q7351">
        <v>7.8E-2</v>
      </c>
      <c r="R7351" s="117" t="s">
        <v>14687</v>
      </c>
      <c r="S7351" s="117" t="s">
        <v>14688</v>
      </c>
      <c r="T7351" t="s">
        <v>13996</v>
      </c>
      <c r="U7351" t="s">
        <v>10773</v>
      </c>
    </row>
    <row r="7352" spans="1:21">
      <c r="A7352" s="117" t="s">
        <v>21118</v>
      </c>
      <c r="B7352" t="s">
        <v>14590</v>
      </c>
      <c r="C7352" t="s">
        <v>14590</v>
      </c>
      <c r="D7352">
        <v>21</v>
      </c>
      <c r="E7352">
        <v>15</v>
      </c>
      <c r="F7352">
        <v>21</v>
      </c>
      <c r="G7352">
        <v>15</v>
      </c>
      <c r="H7352">
        <v>8</v>
      </c>
      <c r="I7352">
        <v>8</v>
      </c>
      <c r="J7352">
        <v>0</v>
      </c>
      <c r="K7352" s="194">
        <v>0</v>
      </c>
      <c r="L7352" t="s">
        <v>1075</v>
      </c>
      <c r="M7352" t="s">
        <v>1075</v>
      </c>
      <c r="N7352">
        <v>105</v>
      </c>
      <c r="O7352" t="s">
        <v>7876</v>
      </c>
      <c r="P7352" t="s">
        <v>21096</v>
      </c>
      <c r="Q7352">
        <v>0.105</v>
      </c>
      <c r="R7352" s="117" t="s">
        <v>14687</v>
      </c>
      <c r="S7352" s="117" t="s">
        <v>14688</v>
      </c>
      <c r="T7352" t="s">
        <v>13996</v>
      </c>
      <c r="U7352" t="s">
        <v>10773</v>
      </c>
    </row>
    <row r="7353" spans="1:21">
      <c r="A7353" s="117" t="s">
        <v>22785</v>
      </c>
      <c r="B7353" t="s">
        <v>14590</v>
      </c>
      <c r="C7353" t="s">
        <v>14590</v>
      </c>
      <c r="D7353">
        <v>55</v>
      </c>
      <c r="E7353">
        <v>49</v>
      </c>
      <c r="F7353">
        <v>67</v>
      </c>
      <c r="G7353">
        <v>61</v>
      </c>
      <c r="H7353">
        <v>300</v>
      </c>
      <c r="I7353">
        <v>150</v>
      </c>
      <c r="J7353">
        <v>999999</v>
      </c>
      <c r="K7353" s="194">
        <v>999999</v>
      </c>
      <c r="L7353" t="s">
        <v>1075</v>
      </c>
      <c r="M7353" t="s">
        <v>1075</v>
      </c>
      <c r="N7353">
        <v>64.900000000000006</v>
      </c>
      <c r="O7353" t="s">
        <v>7876</v>
      </c>
      <c r="P7353" t="s">
        <v>8997</v>
      </c>
      <c r="Q7353">
        <v>6.4899999999999999E-2</v>
      </c>
      <c r="R7353" s="117" t="s">
        <v>14743</v>
      </c>
      <c r="S7353" s="117" t="s">
        <v>14589</v>
      </c>
      <c r="T7353" t="s">
        <v>12136</v>
      </c>
      <c r="U7353" t="s">
        <v>10772</v>
      </c>
    </row>
    <row r="7354" spans="1:21">
      <c r="A7354" s="117" t="s">
        <v>21119</v>
      </c>
      <c r="B7354" t="s">
        <v>13815</v>
      </c>
      <c r="C7354" t="s">
        <v>14590</v>
      </c>
      <c r="D7354">
        <v>2</v>
      </c>
      <c r="E7354">
        <v>15</v>
      </c>
      <c r="F7354">
        <v>21</v>
      </c>
      <c r="G7354">
        <v>15</v>
      </c>
      <c r="H7354">
        <v>8</v>
      </c>
      <c r="I7354">
        <v>8</v>
      </c>
      <c r="J7354">
        <v>0</v>
      </c>
      <c r="K7354" s="194">
        <v>0</v>
      </c>
      <c r="L7354" t="s">
        <v>1075</v>
      </c>
      <c r="M7354" t="s">
        <v>1075</v>
      </c>
      <c r="N7354">
        <v>105</v>
      </c>
      <c r="O7354" t="s">
        <v>7876</v>
      </c>
      <c r="P7354" t="s">
        <v>21099</v>
      </c>
      <c r="Q7354">
        <v>0.105</v>
      </c>
      <c r="R7354" s="117" t="s">
        <v>14687</v>
      </c>
      <c r="S7354" s="117" t="s">
        <v>14688</v>
      </c>
      <c r="T7354" t="s">
        <v>13996</v>
      </c>
      <c r="U7354" t="s">
        <v>10772</v>
      </c>
    </row>
    <row r="7355" spans="1:21">
      <c r="A7355" s="117" t="s">
        <v>21120</v>
      </c>
      <c r="B7355" t="s">
        <v>13815</v>
      </c>
      <c r="C7355" t="s">
        <v>14590</v>
      </c>
      <c r="D7355">
        <v>2</v>
      </c>
      <c r="E7355">
        <v>15</v>
      </c>
      <c r="F7355">
        <v>21</v>
      </c>
      <c r="G7355">
        <v>15</v>
      </c>
      <c r="H7355">
        <v>8</v>
      </c>
      <c r="I7355">
        <v>8</v>
      </c>
      <c r="J7355">
        <v>0</v>
      </c>
      <c r="K7355" s="194">
        <v>0</v>
      </c>
      <c r="L7355" t="s">
        <v>1075</v>
      </c>
      <c r="M7355" t="s">
        <v>1075</v>
      </c>
      <c r="N7355">
        <v>105</v>
      </c>
      <c r="O7355" t="s">
        <v>7876</v>
      </c>
      <c r="P7355" t="s">
        <v>21099</v>
      </c>
      <c r="Q7355">
        <v>0.105</v>
      </c>
      <c r="R7355" s="117" t="s">
        <v>14687</v>
      </c>
      <c r="S7355" s="117" t="s">
        <v>14688</v>
      </c>
      <c r="T7355" t="s">
        <v>13996</v>
      </c>
      <c r="U7355" t="s">
        <v>10772</v>
      </c>
    </row>
    <row r="7356" spans="1:21">
      <c r="A7356" s="117" t="s">
        <v>21121</v>
      </c>
      <c r="B7356" t="s">
        <v>13815</v>
      </c>
      <c r="C7356" t="s">
        <v>14590</v>
      </c>
      <c r="D7356">
        <v>2</v>
      </c>
      <c r="E7356">
        <v>15</v>
      </c>
      <c r="F7356">
        <v>21</v>
      </c>
      <c r="G7356">
        <v>15</v>
      </c>
      <c r="H7356">
        <v>8</v>
      </c>
      <c r="I7356">
        <v>8</v>
      </c>
      <c r="J7356">
        <v>0</v>
      </c>
      <c r="K7356" s="194">
        <v>0</v>
      </c>
      <c r="L7356" t="s">
        <v>1075</v>
      </c>
      <c r="M7356" t="s">
        <v>1075</v>
      </c>
      <c r="N7356">
        <v>105</v>
      </c>
      <c r="O7356" t="s">
        <v>7876</v>
      </c>
      <c r="P7356" t="s">
        <v>21099</v>
      </c>
      <c r="Q7356">
        <v>0.105</v>
      </c>
      <c r="R7356" s="117" t="s">
        <v>14687</v>
      </c>
      <c r="S7356" s="117" t="s">
        <v>14688</v>
      </c>
      <c r="T7356" t="s">
        <v>13996</v>
      </c>
      <c r="U7356" t="s">
        <v>10772</v>
      </c>
    </row>
    <row r="7357" spans="1:21">
      <c r="A7357" s="117" t="s">
        <v>21122</v>
      </c>
      <c r="B7357" t="s">
        <v>13815</v>
      </c>
      <c r="C7357" t="s">
        <v>14590</v>
      </c>
      <c r="D7357">
        <v>2</v>
      </c>
      <c r="E7357">
        <v>15</v>
      </c>
      <c r="F7357">
        <v>21</v>
      </c>
      <c r="G7357">
        <v>15</v>
      </c>
      <c r="H7357">
        <v>8</v>
      </c>
      <c r="I7357">
        <v>8</v>
      </c>
      <c r="J7357">
        <v>0</v>
      </c>
      <c r="K7357" s="194">
        <v>0</v>
      </c>
      <c r="L7357" t="s">
        <v>1075</v>
      </c>
      <c r="M7357" t="s">
        <v>1075</v>
      </c>
      <c r="N7357">
        <v>105</v>
      </c>
      <c r="O7357" t="s">
        <v>7876</v>
      </c>
      <c r="P7357" t="s">
        <v>21099</v>
      </c>
      <c r="Q7357">
        <v>0.105</v>
      </c>
      <c r="R7357" s="117" t="s">
        <v>14687</v>
      </c>
      <c r="S7357" s="117" t="s">
        <v>14688</v>
      </c>
      <c r="T7357" t="s">
        <v>13996</v>
      </c>
      <c r="U7357" t="s">
        <v>10772</v>
      </c>
    </row>
    <row r="7358" spans="1:21">
      <c r="A7358" s="117" t="s">
        <v>19915</v>
      </c>
      <c r="B7358" t="s">
        <v>14590</v>
      </c>
      <c r="C7358" t="s">
        <v>14593</v>
      </c>
      <c r="D7358">
        <v>28</v>
      </c>
      <c r="E7358">
        <v>22</v>
      </c>
      <c r="F7358" t="e">
        <v>#N/A</v>
      </c>
      <c r="G7358" t="e">
        <v>#N/A</v>
      </c>
      <c r="H7358">
        <v>8</v>
      </c>
      <c r="I7358">
        <v>8</v>
      </c>
      <c r="J7358">
        <v>0</v>
      </c>
      <c r="K7358" s="194" t="e">
        <v>#N/A</v>
      </c>
      <c r="L7358" t="s">
        <v>1075</v>
      </c>
      <c r="M7358" t="s">
        <v>1075</v>
      </c>
      <c r="N7358">
        <v>124</v>
      </c>
      <c r="O7358" t="s">
        <v>7876</v>
      </c>
      <c r="P7358" t="s">
        <v>19916</v>
      </c>
      <c r="Q7358">
        <v>0.124</v>
      </c>
      <c r="R7358" s="117" t="s">
        <v>14687</v>
      </c>
      <c r="S7358" s="117" t="s">
        <v>14688</v>
      </c>
      <c r="T7358" t="s">
        <v>13996</v>
      </c>
      <c r="U7358" t="s">
        <v>10772</v>
      </c>
    </row>
    <row r="7359" spans="1:21">
      <c r="A7359" s="117" t="s">
        <v>19917</v>
      </c>
      <c r="B7359" t="s">
        <v>14590</v>
      </c>
      <c r="C7359" t="s">
        <v>14593</v>
      </c>
      <c r="D7359">
        <v>28</v>
      </c>
      <c r="E7359">
        <v>22</v>
      </c>
      <c r="F7359" t="e">
        <v>#N/A</v>
      </c>
      <c r="G7359" t="e">
        <v>#N/A</v>
      </c>
      <c r="H7359">
        <v>8</v>
      </c>
      <c r="I7359">
        <v>8</v>
      </c>
      <c r="J7359">
        <v>0</v>
      </c>
      <c r="K7359" s="194" t="e">
        <v>#N/A</v>
      </c>
      <c r="L7359" t="s">
        <v>1075</v>
      </c>
      <c r="M7359" t="s">
        <v>1075</v>
      </c>
      <c r="N7359">
        <v>124</v>
      </c>
      <c r="O7359" t="s">
        <v>7876</v>
      </c>
      <c r="P7359" t="s">
        <v>19916</v>
      </c>
      <c r="Q7359">
        <v>0.124</v>
      </c>
      <c r="R7359" s="117" t="s">
        <v>14687</v>
      </c>
      <c r="S7359" s="117" t="s">
        <v>14688</v>
      </c>
      <c r="T7359" t="s">
        <v>13996</v>
      </c>
      <c r="U7359" t="s">
        <v>10772</v>
      </c>
    </row>
    <row r="7360" spans="1:21">
      <c r="A7360" s="117" t="s">
        <v>19918</v>
      </c>
      <c r="B7360" t="s">
        <v>14590</v>
      </c>
      <c r="C7360" t="s">
        <v>14593</v>
      </c>
      <c r="D7360">
        <v>28</v>
      </c>
      <c r="E7360">
        <v>22</v>
      </c>
      <c r="F7360" t="e">
        <v>#N/A</v>
      </c>
      <c r="G7360" t="e">
        <v>#N/A</v>
      </c>
      <c r="H7360">
        <v>8</v>
      </c>
      <c r="I7360">
        <v>8</v>
      </c>
      <c r="J7360">
        <v>0</v>
      </c>
      <c r="K7360" s="194" t="e">
        <v>#N/A</v>
      </c>
      <c r="L7360" t="s">
        <v>1075</v>
      </c>
      <c r="M7360" t="s">
        <v>1075</v>
      </c>
      <c r="N7360">
        <v>124</v>
      </c>
      <c r="O7360" t="s">
        <v>7876</v>
      </c>
      <c r="P7360" t="s">
        <v>19916</v>
      </c>
      <c r="Q7360">
        <v>0.124</v>
      </c>
      <c r="R7360" s="117" t="s">
        <v>14687</v>
      </c>
      <c r="S7360" s="117" t="s">
        <v>14688</v>
      </c>
      <c r="T7360" t="s">
        <v>13996</v>
      </c>
      <c r="U7360" t="s">
        <v>10772</v>
      </c>
    </row>
    <row r="7361" spans="1:21">
      <c r="A7361" s="117" t="s">
        <v>19919</v>
      </c>
      <c r="B7361" t="s">
        <v>14590</v>
      </c>
      <c r="C7361" t="s">
        <v>14593</v>
      </c>
      <c r="D7361">
        <v>28</v>
      </c>
      <c r="E7361">
        <v>22</v>
      </c>
      <c r="F7361" t="e">
        <v>#N/A</v>
      </c>
      <c r="G7361" t="e">
        <v>#N/A</v>
      </c>
      <c r="H7361">
        <v>8</v>
      </c>
      <c r="I7361">
        <v>8</v>
      </c>
      <c r="J7361">
        <v>0</v>
      </c>
      <c r="K7361" s="194" t="e">
        <v>#N/A</v>
      </c>
      <c r="L7361" t="s">
        <v>1075</v>
      </c>
      <c r="M7361" t="s">
        <v>1075</v>
      </c>
      <c r="O7361" t="s">
        <v>7876</v>
      </c>
      <c r="P7361" t="s">
        <v>19916</v>
      </c>
      <c r="R7361" s="117" t="s">
        <v>14687</v>
      </c>
      <c r="S7361" s="117" t="s">
        <v>14688</v>
      </c>
      <c r="T7361" t="s">
        <v>13996</v>
      </c>
      <c r="U7361" t="s">
        <v>10772</v>
      </c>
    </row>
    <row r="7362" spans="1:21">
      <c r="A7362" s="117" t="s">
        <v>19920</v>
      </c>
      <c r="B7362" t="s">
        <v>14590</v>
      </c>
      <c r="C7362" t="s">
        <v>14593</v>
      </c>
      <c r="D7362">
        <v>28</v>
      </c>
      <c r="E7362">
        <v>22</v>
      </c>
      <c r="F7362" t="e">
        <v>#N/A</v>
      </c>
      <c r="G7362" t="e">
        <v>#N/A</v>
      </c>
      <c r="H7362">
        <v>8</v>
      </c>
      <c r="I7362">
        <v>8</v>
      </c>
      <c r="J7362">
        <v>0</v>
      </c>
      <c r="K7362" s="194" t="e">
        <v>#N/A</v>
      </c>
      <c r="L7362" t="s">
        <v>1075</v>
      </c>
      <c r="M7362" t="s">
        <v>1075</v>
      </c>
      <c r="O7362" t="s">
        <v>7876</v>
      </c>
      <c r="P7362" t="s">
        <v>19916</v>
      </c>
      <c r="R7362" s="117" t="s">
        <v>14687</v>
      </c>
      <c r="S7362" s="117" t="s">
        <v>14688</v>
      </c>
      <c r="T7362" t="s">
        <v>13996</v>
      </c>
      <c r="U7362" t="s">
        <v>10772</v>
      </c>
    </row>
    <row r="7363" spans="1:21">
      <c r="A7363" s="117" t="s">
        <v>21123</v>
      </c>
      <c r="B7363" t="s">
        <v>14590</v>
      </c>
      <c r="C7363" t="s">
        <v>14590</v>
      </c>
      <c r="D7363">
        <v>21</v>
      </c>
      <c r="E7363">
        <v>15</v>
      </c>
      <c r="F7363">
        <v>21</v>
      </c>
      <c r="G7363">
        <v>15</v>
      </c>
      <c r="H7363">
        <v>80</v>
      </c>
      <c r="I7363">
        <v>80</v>
      </c>
      <c r="J7363">
        <v>0</v>
      </c>
      <c r="K7363" s="194">
        <v>0</v>
      </c>
      <c r="L7363" t="s">
        <v>1075</v>
      </c>
      <c r="M7363" t="s">
        <v>1075</v>
      </c>
      <c r="N7363">
        <v>102</v>
      </c>
      <c r="O7363" t="s">
        <v>7876</v>
      </c>
      <c r="P7363" t="s">
        <v>21099</v>
      </c>
      <c r="Q7363">
        <v>0.10199999999999999</v>
      </c>
      <c r="R7363" s="117" t="s">
        <v>14687</v>
      </c>
      <c r="S7363" s="117" t="s">
        <v>14688</v>
      </c>
      <c r="T7363" t="s">
        <v>13996</v>
      </c>
      <c r="U7363" t="s">
        <v>10772</v>
      </c>
    </row>
    <row r="7364" spans="1:21">
      <c r="A7364" s="117" t="s">
        <v>21124</v>
      </c>
      <c r="B7364" t="s">
        <v>14590</v>
      </c>
      <c r="C7364" t="s">
        <v>14590</v>
      </c>
      <c r="D7364">
        <v>21</v>
      </c>
      <c r="E7364">
        <v>15</v>
      </c>
      <c r="F7364">
        <v>21</v>
      </c>
      <c r="G7364">
        <v>15</v>
      </c>
      <c r="H7364">
        <v>8</v>
      </c>
      <c r="I7364">
        <v>8</v>
      </c>
      <c r="J7364">
        <v>0</v>
      </c>
      <c r="K7364" s="194">
        <v>0</v>
      </c>
      <c r="L7364" t="s">
        <v>1075</v>
      </c>
      <c r="M7364" t="s">
        <v>1075</v>
      </c>
      <c r="N7364">
        <v>102</v>
      </c>
      <c r="O7364" t="s">
        <v>7876</v>
      </c>
      <c r="P7364" t="s">
        <v>21099</v>
      </c>
      <c r="Q7364">
        <v>0.10199999999999999</v>
      </c>
      <c r="R7364" s="117" t="s">
        <v>14687</v>
      </c>
      <c r="S7364" s="117" t="s">
        <v>14688</v>
      </c>
      <c r="T7364" t="s">
        <v>13996</v>
      </c>
      <c r="U7364" t="s">
        <v>10773</v>
      </c>
    </row>
    <row r="7365" spans="1:21">
      <c r="A7365" s="117" t="s">
        <v>3731</v>
      </c>
      <c r="B7365" t="s">
        <v>14590</v>
      </c>
      <c r="C7365" t="s">
        <v>14590</v>
      </c>
      <c r="D7365">
        <v>60</v>
      </c>
      <c r="E7365">
        <v>54</v>
      </c>
      <c r="F7365">
        <v>60</v>
      </c>
      <c r="G7365">
        <v>54</v>
      </c>
      <c r="H7365">
        <v>1</v>
      </c>
      <c r="I7365">
        <v>1</v>
      </c>
      <c r="J7365">
        <v>999999</v>
      </c>
      <c r="K7365" s="194">
        <v>999999</v>
      </c>
      <c r="L7365" t="s">
        <v>1075</v>
      </c>
      <c r="M7365" t="s">
        <v>1075</v>
      </c>
      <c r="N7365">
        <v>100.6</v>
      </c>
      <c r="O7365" t="s">
        <v>7876</v>
      </c>
      <c r="P7365" t="s">
        <v>9004</v>
      </c>
      <c r="Q7365">
        <v>0.10059999999999999</v>
      </c>
      <c r="R7365" s="117" t="s">
        <v>14743</v>
      </c>
      <c r="S7365" s="117" t="s">
        <v>14589</v>
      </c>
      <c r="T7365" t="s">
        <v>12136</v>
      </c>
      <c r="U7365" t="s">
        <v>10773</v>
      </c>
    </row>
    <row r="7366" spans="1:21">
      <c r="A7366" s="117" t="s">
        <v>18333</v>
      </c>
      <c r="B7366" t="s">
        <v>14590</v>
      </c>
      <c r="C7366" t="s">
        <v>14590</v>
      </c>
      <c r="D7366">
        <v>48</v>
      </c>
      <c r="E7366">
        <v>42</v>
      </c>
      <c r="F7366">
        <v>48</v>
      </c>
      <c r="G7366">
        <v>42</v>
      </c>
      <c r="H7366">
        <v>8</v>
      </c>
      <c r="I7366">
        <v>8</v>
      </c>
      <c r="J7366">
        <v>999999</v>
      </c>
      <c r="K7366" s="194">
        <v>999999</v>
      </c>
      <c r="L7366" t="s">
        <v>1075</v>
      </c>
      <c r="M7366" t="s">
        <v>1075</v>
      </c>
      <c r="N7366">
        <v>100.6</v>
      </c>
      <c r="O7366" t="s">
        <v>7876</v>
      </c>
      <c r="P7366" t="s">
        <v>9004</v>
      </c>
      <c r="Q7366">
        <v>0.10059999999999999</v>
      </c>
      <c r="R7366" s="117" t="s">
        <v>14743</v>
      </c>
      <c r="S7366" s="117" t="s">
        <v>14589</v>
      </c>
      <c r="T7366" t="s">
        <v>12136</v>
      </c>
      <c r="U7366" t="s">
        <v>10772</v>
      </c>
    </row>
    <row r="7367" spans="1:21">
      <c r="A7367" s="117" t="s">
        <v>3732</v>
      </c>
      <c r="B7367" t="s">
        <v>14590</v>
      </c>
      <c r="C7367" t="s">
        <v>14590</v>
      </c>
      <c r="D7367">
        <v>25</v>
      </c>
      <c r="E7367">
        <v>19</v>
      </c>
      <c r="F7367">
        <v>25</v>
      </c>
      <c r="G7367">
        <v>19</v>
      </c>
      <c r="H7367">
        <v>1</v>
      </c>
      <c r="I7367">
        <v>1</v>
      </c>
      <c r="J7367">
        <v>197</v>
      </c>
      <c r="K7367" s="194">
        <v>197</v>
      </c>
      <c r="L7367" t="s">
        <v>1075</v>
      </c>
      <c r="M7367" t="s">
        <v>1075</v>
      </c>
      <c r="N7367">
        <v>100.4</v>
      </c>
      <c r="O7367" t="s">
        <v>7876</v>
      </c>
      <c r="P7367" t="s">
        <v>9004</v>
      </c>
      <c r="Q7367">
        <v>0.1004</v>
      </c>
      <c r="R7367" s="117" t="s">
        <v>22514</v>
      </c>
      <c r="S7367" s="117" t="s">
        <v>14589</v>
      </c>
      <c r="T7367" t="s">
        <v>12136</v>
      </c>
      <c r="U7367" t="s">
        <v>10772</v>
      </c>
    </row>
    <row r="7368" spans="1:21">
      <c r="A7368" s="117" t="s">
        <v>3733</v>
      </c>
      <c r="B7368" t="s">
        <v>14590</v>
      </c>
      <c r="C7368" t="s">
        <v>14590</v>
      </c>
      <c r="D7368">
        <v>48</v>
      </c>
      <c r="E7368">
        <v>42</v>
      </c>
      <c r="F7368">
        <v>48</v>
      </c>
      <c r="G7368">
        <v>42</v>
      </c>
      <c r="H7368">
        <v>8</v>
      </c>
      <c r="I7368">
        <v>8</v>
      </c>
      <c r="J7368">
        <v>999999</v>
      </c>
      <c r="K7368" s="194">
        <v>999999</v>
      </c>
      <c r="L7368" t="s">
        <v>1075</v>
      </c>
      <c r="M7368" t="s">
        <v>1075</v>
      </c>
      <c r="N7368">
        <v>100.4</v>
      </c>
      <c r="O7368" t="s">
        <v>7876</v>
      </c>
      <c r="P7368" t="s">
        <v>9004</v>
      </c>
      <c r="Q7368">
        <v>0.1004</v>
      </c>
      <c r="R7368" s="117" t="s">
        <v>14743</v>
      </c>
      <c r="S7368" s="117" t="s">
        <v>14589</v>
      </c>
      <c r="T7368" t="s">
        <v>12136</v>
      </c>
      <c r="U7368" t="s">
        <v>10773</v>
      </c>
    </row>
    <row r="7369" spans="1:21">
      <c r="A7369" s="117" t="s">
        <v>3734</v>
      </c>
      <c r="B7369" t="s">
        <v>14590</v>
      </c>
      <c r="C7369" t="s">
        <v>14590</v>
      </c>
      <c r="D7369">
        <v>60</v>
      </c>
      <c r="E7369">
        <v>54</v>
      </c>
      <c r="F7369">
        <v>60</v>
      </c>
      <c r="G7369">
        <v>54</v>
      </c>
      <c r="H7369">
        <v>150</v>
      </c>
      <c r="I7369">
        <v>150</v>
      </c>
      <c r="J7369">
        <v>999999</v>
      </c>
      <c r="K7369" s="194">
        <v>999999</v>
      </c>
      <c r="L7369" t="s">
        <v>1075</v>
      </c>
      <c r="M7369" t="s">
        <v>1075</v>
      </c>
      <c r="N7369">
        <v>82</v>
      </c>
      <c r="O7369" t="s">
        <v>7876</v>
      </c>
      <c r="P7369" t="s">
        <v>9004</v>
      </c>
      <c r="Q7369">
        <v>8.2000000000000003E-2</v>
      </c>
      <c r="R7369" s="117" t="s">
        <v>14743</v>
      </c>
      <c r="S7369" s="117" t="s">
        <v>14589</v>
      </c>
      <c r="T7369" t="s">
        <v>12136</v>
      </c>
      <c r="U7369" t="s">
        <v>10772</v>
      </c>
    </row>
    <row r="7370" spans="1:21">
      <c r="A7370" s="117" t="s">
        <v>21125</v>
      </c>
      <c r="B7370" t="s">
        <v>14590</v>
      </c>
      <c r="C7370" t="s">
        <v>14590</v>
      </c>
      <c r="D7370">
        <v>21</v>
      </c>
      <c r="E7370">
        <v>15</v>
      </c>
      <c r="F7370">
        <v>21</v>
      </c>
      <c r="G7370">
        <v>15</v>
      </c>
      <c r="H7370">
        <v>8</v>
      </c>
      <c r="I7370">
        <v>8</v>
      </c>
      <c r="J7370">
        <v>0</v>
      </c>
      <c r="K7370" s="194">
        <v>0</v>
      </c>
      <c r="L7370" t="s">
        <v>1075</v>
      </c>
      <c r="M7370" t="s">
        <v>1075</v>
      </c>
      <c r="N7370">
        <v>77</v>
      </c>
      <c r="O7370" t="s">
        <v>7876</v>
      </c>
      <c r="P7370" t="s">
        <v>21099</v>
      </c>
      <c r="Q7370">
        <v>7.6999999999999999E-2</v>
      </c>
      <c r="R7370" s="117" t="s">
        <v>14687</v>
      </c>
      <c r="S7370" s="117" t="s">
        <v>14688</v>
      </c>
      <c r="T7370" t="s">
        <v>13996</v>
      </c>
      <c r="U7370" t="s">
        <v>10773</v>
      </c>
    </row>
    <row r="7371" spans="1:21">
      <c r="A7371" s="117" t="s">
        <v>21126</v>
      </c>
      <c r="B7371" t="s">
        <v>14590</v>
      </c>
      <c r="C7371" t="s">
        <v>14590</v>
      </c>
      <c r="D7371">
        <v>21</v>
      </c>
      <c r="E7371">
        <v>15</v>
      </c>
      <c r="F7371">
        <v>21</v>
      </c>
      <c r="G7371">
        <v>15</v>
      </c>
      <c r="H7371">
        <v>5</v>
      </c>
      <c r="I7371">
        <v>5</v>
      </c>
      <c r="J7371">
        <v>0</v>
      </c>
      <c r="K7371" s="194">
        <v>0</v>
      </c>
      <c r="L7371" t="s">
        <v>1075</v>
      </c>
      <c r="M7371" t="s">
        <v>1075</v>
      </c>
      <c r="N7371">
        <v>77</v>
      </c>
      <c r="O7371" t="s">
        <v>7876</v>
      </c>
      <c r="P7371" t="s">
        <v>21099</v>
      </c>
      <c r="Q7371">
        <v>7.6999999999999999E-2</v>
      </c>
      <c r="R7371" s="117" t="s">
        <v>14687</v>
      </c>
      <c r="S7371" s="117" t="s">
        <v>14688</v>
      </c>
      <c r="T7371" t="s">
        <v>13996</v>
      </c>
      <c r="U7371" t="s">
        <v>10773</v>
      </c>
    </row>
    <row r="7372" spans="1:21">
      <c r="A7372" s="117" t="s">
        <v>3735</v>
      </c>
      <c r="B7372" t="s">
        <v>14590</v>
      </c>
      <c r="C7372" t="s">
        <v>14590</v>
      </c>
      <c r="D7372">
        <v>60</v>
      </c>
      <c r="E7372">
        <v>54</v>
      </c>
      <c r="F7372">
        <v>60</v>
      </c>
      <c r="G7372">
        <v>54</v>
      </c>
      <c r="H7372">
        <v>1</v>
      </c>
      <c r="I7372">
        <v>1</v>
      </c>
      <c r="J7372">
        <v>999999</v>
      </c>
      <c r="K7372" s="194">
        <v>999999</v>
      </c>
      <c r="L7372" t="s">
        <v>1075</v>
      </c>
      <c r="M7372" t="s">
        <v>1075</v>
      </c>
      <c r="N7372">
        <v>90.99</v>
      </c>
      <c r="O7372" t="s">
        <v>7876</v>
      </c>
      <c r="P7372" t="s">
        <v>9005</v>
      </c>
      <c r="Q7372">
        <v>9.0990000000000001E-2</v>
      </c>
      <c r="R7372" s="117" t="s">
        <v>14743</v>
      </c>
      <c r="S7372" s="117" t="s">
        <v>14589</v>
      </c>
      <c r="T7372" t="s">
        <v>12136</v>
      </c>
      <c r="U7372" t="s">
        <v>10773</v>
      </c>
    </row>
    <row r="7373" spans="1:21">
      <c r="A7373" s="117" t="s">
        <v>3736</v>
      </c>
      <c r="B7373" t="s">
        <v>14590</v>
      </c>
      <c r="C7373" t="s">
        <v>14590</v>
      </c>
      <c r="D7373">
        <v>48</v>
      </c>
      <c r="E7373">
        <v>42</v>
      </c>
      <c r="F7373">
        <v>48</v>
      </c>
      <c r="G7373">
        <v>42</v>
      </c>
      <c r="H7373">
        <v>10</v>
      </c>
      <c r="I7373">
        <v>10</v>
      </c>
      <c r="J7373">
        <v>999999</v>
      </c>
      <c r="K7373" s="194">
        <v>999999</v>
      </c>
      <c r="L7373" t="s">
        <v>1075</v>
      </c>
      <c r="M7373" t="s">
        <v>1075</v>
      </c>
      <c r="N7373">
        <v>91</v>
      </c>
      <c r="O7373" t="s">
        <v>7876</v>
      </c>
      <c r="P7373" t="s">
        <v>9005</v>
      </c>
      <c r="Q7373">
        <v>9.0999999999999998E-2</v>
      </c>
      <c r="R7373" s="117" t="s">
        <v>14743</v>
      </c>
      <c r="S7373" s="117" t="s">
        <v>14589</v>
      </c>
      <c r="T7373" t="s">
        <v>12136</v>
      </c>
      <c r="U7373" t="s">
        <v>10772</v>
      </c>
    </row>
    <row r="7374" spans="1:21">
      <c r="A7374" s="117" t="s">
        <v>3737</v>
      </c>
      <c r="B7374" t="s">
        <v>13815</v>
      </c>
      <c r="C7374" t="s">
        <v>14590</v>
      </c>
      <c r="D7374">
        <v>2</v>
      </c>
      <c r="E7374">
        <v>29</v>
      </c>
      <c r="F7374">
        <v>25</v>
      </c>
      <c r="G7374">
        <v>19</v>
      </c>
      <c r="H7374">
        <v>8</v>
      </c>
      <c r="I7374">
        <v>8</v>
      </c>
      <c r="J7374">
        <v>34</v>
      </c>
      <c r="K7374" s="194">
        <v>311</v>
      </c>
      <c r="L7374" t="s">
        <v>1075</v>
      </c>
      <c r="M7374" t="s">
        <v>1075</v>
      </c>
      <c r="N7374">
        <v>170.5</v>
      </c>
      <c r="O7374" t="s">
        <v>7876</v>
      </c>
      <c r="P7374" t="s">
        <v>9003</v>
      </c>
      <c r="Q7374">
        <v>0.17050000000000001</v>
      </c>
      <c r="R7374" s="117" t="s">
        <v>22514</v>
      </c>
      <c r="S7374" s="117" t="s">
        <v>14589</v>
      </c>
      <c r="T7374" t="s">
        <v>12136</v>
      </c>
      <c r="U7374" t="s">
        <v>10772</v>
      </c>
    </row>
    <row r="7375" spans="1:21">
      <c r="A7375" s="117" t="s">
        <v>3738</v>
      </c>
      <c r="B7375" t="s">
        <v>14590</v>
      </c>
      <c r="C7375" t="s">
        <v>14590</v>
      </c>
      <c r="D7375">
        <v>48</v>
      </c>
      <c r="E7375">
        <v>42</v>
      </c>
      <c r="F7375">
        <v>48</v>
      </c>
      <c r="G7375">
        <v>42</v>
      </c>
      <c r="H7375">
        <v>1</v>
      </c>
      <c r="I7375">
        <v>1</v>
      </c>
      <c r="J7375">
        <v>999999</v>
      </c>
      <c r="K7375" s="194">
        <v>999999</v>
      </c>
      <c r="L7375" t="s">
        <v>1075</v>
      </c>
      <c r="M7375" t="s">
        <v>1075</v>
      </c>
      <c r="N7375">
        <v>170.5</v>
      </c>
      <c r="O7375" t="s">
        <v>7876</v>
      </c>
      <c r="P7375" t="s">
        <v>9003</v>
      </c>
      <c r="Q7375">
        <v>0.17050000000000001</v>
      </c>
      <c r="R7375" s="117" t="s">
        <v>14743</v>
      </c>
      <c r="S7375" s="117" t="s">
        <v>14589</v>
      </c>
      <c r="T7375" t="s">
        <v>12136</v>
      </c>
      <c r="U7375" t="s">
        <v>10773</v>
      </c>
    </row>
    <row r="7376" spans="1:21">
      <c r="A7376" s="117" t="s">
        <v>3739</v>
      </c>
      <c r="B7376" t="s">
        <v>14590</v>
      </c>
      <c r="C7376" t="s">
        <v>14590</v>
      </c>
      <c r="D7376">
        <v>48</v>
      </c>
      <c r="E7376">
        <v>42</v>
      </c>
      <c r="F7376">
        <v>48</v>
      </c>
      <c r="G7376">
        <v>42</v>
      </c>
      <c r="H7376">
        <v>1</v>
      </c>
      <c r="I7376">
        <v>1</v>
      </c>
      <c r="J7376">
        <v>999999</v>
      </c>
      <c r="K7376" s="194">
        <v>999999</v>
      </c>
      <c r="L7376" t="s">
        <v>1075</v>
      </c>
      <c r="M7376" t="s">
        <v>1075</v>
      </c>
      <c r="N7376">
        <v>98.8</v>
      </c>
      <c r="O7376" t="s">
        <v>7876</v>
      </c>
      <c r="P7376" t="s">
        <v>9004</v>
      </c>
      <c r="Q7376">
        <v>9.8799999999999999E-2</v>
      </c>
      <c r="R7376" s="117" t="s">
        <v>14743</v>
      </c>
      <c r="S7376" s="117" t="s">
        <v>14589</v>
      </c>
      <c r="T7376" t="s">
        <v>12136</v>
      </c>
      <c r="U7376" t="s">
        <v>10773</v>
      </c>
    </row>
    <row r="7377" spans="1:21">
      <c r="A7377" s="117" t="s">
        <v>22786</v>
      </c>
      <c r="B7377" t="s">
        <v>14590</v>
      </c>
      <c r="C7377" t="s">
        <v>14590</v>
      </c>
      <c r="D7377">
        <v>48</v>
      </c>
      <c r="E7377">
        <v>42</v>
      </c>
      <c r="F7377">
        <v>48</v>
      </c>
      <c r="G7377">
        <v>42</v>
      </c>
      <c r="H7377">
        <v>10</v>
      </c>
      <c r="I7377">
        <v>10</v>
      </c>
      <c r="J7377">
        <v>999999</v>
      </c>
      <c r="K7377" s="194">
        <v>999999</v>
      </c>
      <c r="L7377" t="s">
        <v>1075</v>
      </c>
      <c r="M7377" t="s">
        <v>1075</v>
      </c>
      <c r="N7377">
        <v>98.8</v>
      </c>
      <c r="O7377" t="s">
        <v>7876</v>
      </c>
      <c r="P7377" t="s">
        <v>9004</v>
      </c>
      <c r="Q7377">
        <v>9.8799999999999999E-2</v>
      </c>
      <c r="R7377" s="117" t="s">
        <v>14743</v>
      </c>
      <c r="S7377" s="117" t="s">
        <v>14589</v>
      </c>
      <c r="T7377" t="s">
        <v>12136</v>
      </c>
      <c r="U7377" t="s">
        <v>10772</v>
      </c>
    </row>
    <row r="7378" spans="1:21">
      <c r="A7378" s="117" t="s">
        <v>22787</v>
      </c>
      <c r="B7378" t="s">
        <v>14590</v>
      </c>
      <c r="C7378" t="s">
        <v>14590</v>
      </c>
      <c r="D7378">
        <v>60</v>
      </c>
      <c r="E7378">
        <v>54</v>
      </c>
      <c r="F7378">
        <v>60</v>
      </c>
      <c r="G7378">
        <v>54</v>
      </c>
      <c r="H7378">
        <v>10</v>
      </c>
      <c r="I7378">
        <v>10</v>
      </c>
      <c r="J7378">
        <v>999999</v>
      </c>
      <c r="K7378" s="194">
        <v>999999</v>
      </c>
      <c r="L7378" t="s">
        <v>1075</v>
      </c>
      <c r="M7378" t="s">
        <v>1075</v>
      </c>
      <c r="N7378">
        <v>103.8</v>
      </c>
      <c r="O7378" t="s">
        <v>7876</v>
      </c>
      <c r="P7378" t="s">
        <v>22788</v>
      </c>
      <c r="Q7378">
        <v>0.1038</v>
      </c>
      <c r="R7378" s="117" t="s">
        <v>14594</v>
      </c>
      <c r="S7378" s="117" t="s">
        <v>14589</v>
      </c>
      <c r="T7378" t="s">
        <v>12136</v>
      </c>
      <c r="U7378" t="s">
        <v>10772</v>
      </c>
    </row>
    <row r="7379" spans="1:21">
      <c r="A7379" s="117" t="s">
        <v>21127</v>
      </c>
      <c r="B7379" t="s">
        <v>14590</v>
      </c>
      <c r="C7379" t="s">
        <v>14590</v>
      </c>
      <c r="D7379">
        <v>21</v>
      </c>
      <c r="E7379">
        <v>15</v>
      </c>
      <c r="F7379">
        <v>21</v>
      </c>
      <c r="G7379">
        <v>15</v>
      </c>
      <c r="H7379">
        <v>6</v>
      </c>
      <c r="I7379">
        <v>6</v>
      </c>
      <c r="J7379">
        <v>0</v>
      </c>
      <c r="K7379" s="194">
        <v>0</v>
      </c>
      <c r="L7379" t="s">
        <v>1075</v>
      </c>
      <c r="M7379" t="s">
        <v>1075</v>
      </c>
      <c r="N7379">
        <v>105</v>
      </c>
      <c r="O7379" t="s">
        <v>7876</v>
      </c>
      <c r="P7379" t="s">
        <v>21096</v>
      </c>
      <c r="Q7379">
        <v>0.105</v>
      </c>
      <c r="R7379" s="117" t="s">
        <v>14687</v>
      </c>
      <c r="S7379" s="117" t="s">
        <v>14688</v>
      </c>
      <c r="T7379" t="s">
        <v>13996</v>
      </c>
      <c r="U7379" t="s">
        <v>10773</v>
      </c>
    </row>
    <row r="7380" spans="1:21">
      <c r="A7380" s="117" t="s">
        <v>21128</v>
      </c>
      <c r="B7380" t="s">
        <v>14590</v>
      </c>
      <c r="C7380" t="s">
        <v>14590</v>
      </c>
      <c r="D7380">
        <v>21</v>
      </c>
      <c r="E7380">
        <v>15</v>
      </c>
      <c r="F7380">
        <v>21</v>
      </c>
      <c r="G7380">
        <v>15</v>
      </c>
      <c r="H7380">
        <v>6</v>
      </c>
      <c r="I7380">
        <v>6</v>
      </c>
      <c r="J7380">
        <v>0</v>
      </c>
      <c r="K7380" s="194">
        <v>0</v>
      </c>
      <c r="L7380" t="s">
        <v>1075</v>
      </c>
      <c r="M7380" t="s">
        <v>1075</v>
      </c>
      <c r="N7380">
        <v>110</v>
      </c>
      <c r="O7380" t="s">
        <v>7876</v>
      </c>
      <c r="P7380" t="s">
        <v>21096</v>
      </c>
      <c r="Q7380">
        <v>0.11</v>
      </c>
      <c r="R7380" s="117" t="s">
        <v>14687</v>
      </c>
      <c r="S7380" s="117" t="s">
        <v>14688</v>
      </c>
      <c r="T7380" t="s">
        <v>13996</v>
      </c>
      <c r="U7380" t="s">
        <v>10772</v>
      </c>
    </row>
    <row r="7381" spans="1:21">
      <c r="A7381" s="117" t="s">
        <v>21129</v>
      </c>
      <c r="B7381" t="s">
        <v>13815</v>
      </c>
      <c r="C7381" t="s">
        <v>14590</v>
      </c>
      <c r="D7381">
        <v>2</v>
      </c>
      <c r="E7381">
        <v>15</v>
      </c>
      <c r="F7381">
        <v>21</v>
      </c>
      <c r="G7381">
        <v>15</v>
      </c>
      <c r="H7381">
        <v>8</v>
      </c>
      <c r="I7381">
        <v>8</v>
      </c>
      <c r="J7381">
        <v>0</v>
      </c>
      <c r="K7381" s="194">
        <v>0</v>
      </c>
      <c r="L7381" t="s">
        <v>1075</v>
      </c>
      <c r="M7381" t="s">
        <v>1075</v>
      </c>
      <c r="N7381">
        <v>105</v>
      </c>
      <c r="O7381" t="s">
        <v>7876</v>
      </c>
      <c r="P7381" t="s">
        <v>21099</v>
      </c>
      <c r="Q7381">
        <v>0.105</v>
      </c>
      <c r="R7381" s="117" t="s">
        <v>14687</v>
      </c>
      <c r="S7381" s="117" t="s">
        <v>14688</v>
      </c>
      <c r="T7381" t="s">
        <v>13996</v>
      </c>
      <c r="U7381" t="s">
        <v>10772</v>
      </c>
    </row>
    <row r="7382" spans="1:21">
      <c r="A7382" s="117" t="s">
        <v>21130</v>
      </c>
      <c r="B7382" t="s">
        <v>14590</v>
      </c>
      <c r="C7382" t="s">
        <v>14590</v>
      </c>
      <c r="D7382">
        <v>21</v>
      </c>
      <c r="E7382">
        <v>15</v>
      </c>
      <c r="F7382">
        <v>21</v>
      </c>
      <c r="G7382">
        <v>15</v>
      </c>
      <c r="H7382">
        <v>8</v>
      </c>
      <c r="I7382">
        <v>8</v>
      </c>
      <c r="J7382">
        <v>0</v>
      </c>
      <c r="K7382" s="194">
        <v>0</v>
      </c>
      <c r="L7382" t="s">
        <v>1075</v>
      </c>
      <c r="M7382" t="s">
        <v>1075</v>
      </c>
      <c r="N7382">
        <v>105</v>
      </c>
      <c r="O7382" t="s">
        <v>7876</v>
      </c>
      <c r="P7382" t="s">
        <v>21099</v>
      </c>
      <c r="Q7382">
        <v>0.105</v>
      </c>
      <c r="R7382" s="117" t="s">
        <v>14687</v>
      </c>
      <c r="S7382" s="117" t="s">
        <v>14688</v>
      </c>
      <c r="T7382" t="s">
        <v>13996</v>
      </c>
      <c r="U7382" t="s">
        <v>10773</v>
      </c>
    </row>
    <row r="7383" spans="1:21">
      <c r="A7383" s="117" t="s">
        <v>21131</v>
      </c>
      <c r="B7383" t="s">
        <v>14590</v>
      </c>
      <c r="C7383" t="s">
        <v>14590</v>
      </c>
      <c r="D7383">
        <v>21</v>
      </c>
      <c r="E7383">
        <v>15</v>
      </c>
      <c r="F7383">
        <v>21</v>
      </c>
      <c r="G7383">
        <v>15</v>
      </c>
      <c r="H7383">
        <v>8</v>
      </c>
      <c r="I7383">
        <v>8</v>
      </c>
      <c r="J7383">
        <v>0</v>
      </c>
      <c r="K7383" s="194">
        <v>0</v>
      </c>
      <c r="L7383" t="s">
        <v>1075</v>
      </c>
      <c r="M7383" t="s">
        <v>1075</v>
      </c>
      <c r="N7383">
        <v>91</v>
      </c>
      <c r="O7383" t="s">
        <v>7876</v>
      </c>
      <c r="P7383" t="s">
        <v>21099</v>
      </c>
      <c r="Q7383">
        <v>9.0999999999999998E-2</v>
      </c>
      <c r="R7383" s="117" t="s">
        <v>14687</v>
      </c>
      <c r="S7383" s="117" t="s">
        <v>14688</v>
      </c>
      <c r="T7383" t="s">
        <v>13996</v>
      </c>
      <c r="U7383" t="s">
        <v>10772</v>
      </c>
    </row>
    <row r="7384" spans="1:21">
      <c r="A7384" s="117" t="s">
        <v>21132</v>
      </c>
      <c r="B7384" t="s">
        <v>13815</v>
      </c>
      <c r="C7384" t="s">
        <v>14590</v>
      </c>
      <c r="D7384">
        <v>2</v>
      </c>
      <c r="E7384">
        <v>15</v>
      </c>
      <c r="F7384">
        <v>21</v>
      </c>
      <c r="G7384">
        <v>15</v>
      </c>
      <c r="H7384">
        <v>8</v>
      </c>
      <c r="I7384">
        <v>8</v>
      </c>
      <c r="J7384">
        <v>0</v>
      </c>
      <c r="K7384" s="194">
        <v>0</v>
      </c>
      <c r="L7384" t="s">
        <v>1075</v>
      </c>
      <c r="M7384" t="s">
        <v>1075</v>
      </c>
      <c r="N7384">
        <v>105</v>
      </c>
      <c r="O7384" t="s">
        <v>7876</v>
      </c>
      <c r="P7384" t="s">
        <v>21099</v>
      </c>
      <c r="Q7384">
        <v>0.105</v>
      </c>
      <c r="R7384" s="117" t="s">
        <v>14687</v>
      </c>
      <c r="S7384" s="117" t="s">
        <v>14688</v>
      </c>
      <c r="T7384" t="s">
        <v>13996</v>
      </c>
      <c r="U7384" t="s">
        <v>10772</v>
      </c>
    </row>
    <row r="7385" spans="1:21">
      <c r="A7385" s="117" t="s">
        <v>3740</v>
      </c>
      <c r="B7385" t="s">
        <v>14590</v>
      </c>
      <c r="C7385" t="s">
        <v>14590</v>
      </c>
      <c r="D7385">
        <v>48</v>
      </c>
      <c r="E7385">
        <v>42</v>
      </c>
      <c r="F7385">
        <v>48</v>
      </c>
      <c r="G7385">
        <v>42</v>
      </c>
      <c r="H7385">
        <v>5</v>
      </c>
      <c r="I7385">
        <v>5</v>
      </c>
      <c r="J7385">
        <v>999999</v>
      </c>
      <c r="K7385" s="194">
        <v>999999</v>
      </c>
      <c r="L7385" t="s">
        <v>1075</v>
      </c>
      <c r="M7385" t="s">
        <v>1075</v>
      </c>
      <c r="N7385">
        <v>136</v>
      </c>
      <c r="O7385" t="s">
        <v>7876</v>
      </c>
      <c r="P7385" t="s">
        <v>9000</v>
      </c>
      <c r="Q7385">
        <v>0.13600000000000001</v>
      </c>
      <c r="R7385" s="117" t="s">
        <v>14743</v>
      </c>
      <c r="S7385" s="117" t="s">
        <v>14589</v>
      </c>
      <c r="T7385" t="s">
        <v>12136</v>
      </c>
      <c r="U7385" t="s">
        <v>10773</v>
      </c>
    </row>
    <row r="7386" spans="1:21">
      <c r="A7386" s="117" t="s">
        <v>3741</v>
      </c>
      <c r="B7386" t="s">
        <v>14590</v>
      </c>
      <c r="C7386" t="s">
        <v>14590</v>
      </c>
      <c r="D7386">
        <v>25</v>
      </c>
      <c r="E7386">
        <v>19</v>
      </c>
      <c r="F7386">
        <v>25</v>
      </c>
      <c r="G7386">
        <v>19</v>
      </c>
      <c r="H7386">
        <v>5</v>
      </c>
      <c r="I7386">
        <v>5</v>
      </c>
      <c r="J7386">
        <v>43</v>
      </c>
      <c r="K7386" s="194">
        <v>43</v>
      </c>
      <c r="L7386" t="s">
        <v>1075</v>
      </c>
      <c r="M7386" t="s">
        <v>1075</v>
      </c>
      <c r="N7386">
        <v>136</v>
      </c>
      <c r="O7386" t="s">
        <v>7876</v>
      </c>
      <c r="P7386" t="s">
        <v>9000</v>
      </c>
      <c r="Q7386">
        <v>0.13600000000000001</v>
      </c>
      <c r="R7386" s="117" t="s">
        <v>22514</v>
      </c>
      <c r="S7386" s="117" t="s">
        <v>14589</v>
      </c>
      <c r="T7386" t="s">
        <v>12136</v>
      </c>
      <c r="U7386" t="s">
        <v>10772</v>
      </c>
    </row>
    <row r="7387" spans="1:21">
      <c r="A7387" s="117" t="s">
        <v>3742</v>
      </c>
      <c r="B7387" t="s">
        <v>14590</v>
      </c>
      <c r="C7387" t="s">
        <v>14590</v>
      </c>
      <c r="D7387">
        <v>48</v>
      </c>
      <c r="E7387">
        <v>42</v>
      </c>
      <c r="F7387">
        <v>48</v>
      </c>
      <c r="G7387">
        <v>42</v>
      </c>
      <c r="H7387">
        <v>5</v>
      </c>
      <c r="I7387">
        <v>5</v>
      </c>
      <c r="J7387">
        <v>999999</v>
      </c>
      <c r="K7387" s="194">
        <v>999999</v>
      </c>
      <c r="L7387" t="s">
        <v>1075</v>
      </c>
      <c r="M7387" t="s">
        <v>1075</v>
      </c>
      <c r="N7387">
        <v>136</v>
      </c>
      <c r="O7387" t="s">
        <v>7876</v>
      </c>
      <c r="P7387" t="s">
        <v>9000</v>
      </c>
      <c r="Q7387">
        <v>0.13600000000000001</v>
      </c>
      <c r="R7387" s="117" t="s">
        <v>14743</v>
      </c>
      <c r="S7387" s="117" t="s">
        <v>14589</v>
      </c>
      <c r="T7387" t="s">
        <v>12136</v>
      </c>
      <c r="U7387" t="s">
        <v>10772</v>
      </c>
    </row>
    <row r="7388" spans="1:21">
      <c r="A7388" s="117" t="s">
        <v>3743</v>
      </c>
      <c r="B7388" t="s">
        <v>14590</v>
      </c>
      <c r="C7388" t="s">
        <v>14590</v>
      </c>
      <c r="D7388">
        <v>60</v>
      </c>
      <c r="E7388">
        <v>54</v>
      </c>
      <c r="F7388">
        <v>60</v>
      </c>
      <c r="G7388">
        <v>54</v>
      </c>
      <c r="H7388">
        <v>1</v>
      </c>
      <c r="I7388">
        <v>1</v>
      </c>
      <c r="J7388">
        <v>999999</v>
      </c>
      <c r="K7388" s="194">
        <v>999999</v>
      </c>
      <c r="L7388" t="s">
        <v>1075</v>
      </c>
      <c r="M7388" t="s">
        <v>1075</v>
      </c>
      <c r="N7388">
        <v>156</v>
      </c>
      <c r="O7388" t="s">
        <v>7876</v>
      </c>
      <c r="P7388" t="s">
        <v>9000</v>
      </c>
      <c r="Q7388">
        <v>0.156</v>
      </c>
      <c r="R7388" s="117" t="s">
        <v>14743</v>
      </c>
      <c r="S7388" s="117" t="s">
        <v>14589</v>
      </c>
      <c r="T7388" t="s">
        <v>12136</v>
      </c>
      <c r="U7388" t="s">
        <v>10773</v>
      </c>
    </row>
    <row r="7389" spans="1:21">
      <c r="A7389" s="117" t="s">
        <v>21133</v>
      </c>
      <c r="B7389" t="s">
        <v>14590</v>
      </c>
      <c r="C7389" t="s">
        <v>14590</v>
      </c>
      <c r="D7389">
        <v>21</v>
      </c>
      <c r="E7389">
        <v>15</v>
      </c>
      <c r="F7389">
        <v>21</v>
      </c>
      <c r="G7389">
        <v>15</v>
      </c>
      <c r="H7389">
        <v>32</v>
      </c>
      <c r="I7389">
        <v>32</v>
      </c>
      <c r="J7389">
        <v>0</v>
      </c>
      <c r="K7389" s="194">
        <v>0</v>
      </c>
      <c r="L7389" t="s">
        <v>1075</v>
      </c>
      <c r="M7389" t="s">
        <v>1075</v>
      </c>
      <c r="N7389">
        <v>85</v>
      </c>
      <c r="O7389" t="s">
        <v>7876</v>
      </c>
      <c r="P7389" t="s">
        <v>9007</v>
      </c>
      <c r="Q7389">
        <v>8.5000000000000006E-2</v>
      </c>
      <c r="R7389" s="117" t="s">
        <v>14687</v>
      </c>
      <c r="S7389" s="117" t="s">
        <v>14688</v>
      </c>
      <c r="T7389" t="s">
        <v>13996</v>
      </c>
      <c r="U7389" t="s">
        <v>10773</v>
      </c>
    </row>
    <row r="7390" spans="1:21">
      <c r="A7390" s="117" t="s">
        <v>21134</v>
      </c>
      <c r="B7390" t="s">
        <v>14590</v>
      </c>
      <c r="C7390" t="s">
        <v>14590</v>
      </c>
      <c r="D7390">
        <v>21</v>
      </c>
      <c r="E7390">
        <v>15</v>
      </c>
      <c r="F7390">
        <v>21</v>
      </c>
      <c r="G7390">
        <v>15</v>
      </c>
      <c r="H7390">
        <v>10</v>
      </c>
      <c r="I7390">
        <v>10</v>
      </c>
      <c r="J7390">
        <v>0</v>
      </c>
      <c r="K7390" s="194">
        <v>0</v>
      </c>
      <c r="L7390" t="s">
        <v>1075</v>
      </c>
      <c r="M7390" t="s">
        <v>1075</v>
      </c>
      <c r="N7390">
        <v>85</v>
      </c>
      <c r="O7390" t="s">
        <v>7876</v>
      </c>
      <c r="P7390" t="s">
        <v>9007</v>
      </c>
      <c r="Q7390">
        <v>8.5000000000000006E-2</v>
      </c>
      <c r="R7390" s="117" t="s">
        <v>14687</v>
      </c>
      <c r="S7390" s="117" t="s">
        <v>14688</v>
      </c>
      <c r="T7390" t="s">
        <v>13996</v>
      </c>
      <c r="U7390" t="s">
        <v>10773</v>
      </c>
    </row>
    <row r="7391" spans="1:21">
      <c r="A7391" s="117" t="s">
        <v>21135</v>
      </c>
      <c r="B7391" t="s">
        <v>14590</v>
      </c>
      <c r="C7391" t="s">
        <v>14590</v>
      </c>
      <c r="D7391">
        <v>21</v>
      </c>
      <c r="E7391">
        <v>15</v>
      </c>
      <c r="F7391">
        <v>21</v>
      </c>
      <c r="G7391">
        <v>15</v>
      </c>
      <c r="H7391">
        <v>80</v>
      </c>
      <c r="I7391">
        <v>80</v>
      </c>
      <c r="J7391">
        <v>0</v>
      </c>
      <c r="K7391" s="194">
        <v>0</v>
      </c>
      <c r="L7391" t="s">
        <v>1075</v>
      </c>
      <c r="M7391" t="s">
        <v>1075</v>
      </c>
      <c r="N7391">
        <v>85</v>
      </c>
      <c r="O7391" t="s">
        <v>7876</v>
      </c>
      <c r="P7391" t="s">
        <v>9007</v>
      </c>
      <c r="Q7391">
        <v>8.5000000000000006E-2</v>
      </c>
      <c r="R7391" s="117" t="s">
        <v>14687</v>
      </c>
      <c r="S7391" s="117" t="s">
        <v>14688</v>
      </c>
      <c r="T7391" t="s">
        <v>13996</v>
      </c>
      <c r="U7391" t="s">
        <v>10772</v>
      </c>
    </row>
    <row r="7392" spans="1:21">
      <c r="A7392" s="117" t="s">
        <v>21136</v>
      </c>
      <c r="B7392" t="s">
        <v>14590</v>
      </c>
      <c r="C7392" t="s">
        <v>14590</v>
      </c>
      <c r="D7392">
        <v>21</v>
      </c>
      <c r="E7392">
        <v>15</v>
      </c>
      <c r="F7392">
        <v>21</v>
      </c>
      <c r="G7392">
        <v>15</v>
      </c>
      <c r="H7392">
        <v>8</v>
      </c>
      <c r="I7392">
        <v>8</v>
      </c>
      <c r="J7392">
        <v>0</v>
      </c>
      <c r="K7392" s="194">
        <v>0</v>
      </c>
      <c r="L7392" t="s">
        <v>1075</v>
      </c>
      <c r="M7392" t="s">
        <v>1075</v>
      </c>
      <c r="N7392">
        <v>85</v>
      </c>
      <c r="O7392" t="s">
        <v>7876</v>
      </c>
      <c r="P7392" t="s">
        <v>9007</v>
      </c>
      <c r="Q7392">
        <v>8.5000000000000006E-2</v>
      </c>
      <c r="R7392" s="117" t="s">
        <v>14687</v>
      </c>
      <c r="S7392" s="117" t="s">
        <v>14688</v>
      </c>
      <c r="T7392" t="s">
        <v>13996</v>
      </c>
      <c r="U7392" t="s">
        <v>10773</v>
      </c>
    </row>
    <row r="7393" spans="1:21">
      <c r="A7393" s="117" t="s">
        <v>872</v>
      </c>
      <c r="B7393" t="s">
        <v>14590</v>
      </c>
      <c r="C7393" t="s">
        <v>14590</v>
      </c>
      <c r="D7393">
        <v>25</v>
      </c>
      <c r="E7393">
        <v>19</v>
      </c>
      <c r="F7393">
        <v>25</v>
      </c>
      <c r="G7393">
        <v>19</v>
      </c>
      <c r="H7393">
        <v>1</v>
      </c>
      <c r="I7393">
        <v>1</v>
      </c>
      <c r="J7393">
        <v>3800</v>
      </c>
      <c r="K7393" s="194">
        <v>3800</v>
      </c>
      <c r="L7393" t="s">
        <v>1075</v>
      </c>
      <c r="M7393" t="s">
        <v>1075</v>
      </c>
      <c r="N7393">
        <v>108.6</v>
      </c>
      <c r="O7393" t="s">
        <v>7876</v>
      </c>
      <c r="P7393" t="s">
        <v>9006</v>
      </c>
      <c r="Q7393">
        <v>0.1086</v>
      </c>
      <c r="R7393" s="117" t="s">
        <v>14594</v>
      </c>
      <c r="S7393" s="117" t="s">
        <v>14589</v>
      </c>
      <c r="T7393" t="s">
        <v>12136</v>
      </c>
      <c r="U7393" t="s">
        <v>10772</v>
      </c>
    </row>
    <row r="7394" spans="1:21">
      <c r="A7394" s="117" t="s">
        <v>21137</v>
      </c>
      <c r="B7394" t="s">
        <v>14590</v>
      </c>
      <c r="C7394" t="s">
        <v>14590</v>
      </c>
      <c r="D7394">
        <v>21</v>
      </c>
      <c r="E7394">
        <v>15</v>
      </c>
      <c r="F7394">
        <v>21</v>
      </c>
      <c r="G7394">
        <v>15</v>
      </c>
      <c r="H7394">
        <v>12</v>
      </c>
      <c r="I7394">
        <v>12</v>
      </c>
      <c r="J7394">
        <v>0</v>
      </c>
      <c r="K7394" s="194">
        <v>0</v>
      </c>
      <c r="L7394" t="s">
        <v>1075</v>
      </c>
      <c r="M7394" t="s">
        <v>1075</v>
      </c>
      <c r="N7394">
        <v>109</v>
      </c>
      <c r="O7394" t="s">
        <v>7876</v>
      </c>
      <c r="P7394" t="s">
        <v>20928</v>
      </c>
      <c r="Q7394">
        <v>0.109</v>
      </c>
      <c r="R7394" s="117" t="s">
        <v>14687</v>
      </c>
      <c r="S7394" s="117" t="s">
        <v>14688</v>
      </c>
      <c r="T7394" t="s">
        <v>13996</v>
      </c>
      <c r="U7394" t="s">
        <v>10773</v>
      </c>
    </row>
    <row r="7395" spans="1:21">
      <c r="A7395" s="117" t="s">
        <v>25051</v>
      </c>
      <c r="B7395" t="s">
        <v>14590</v>
      </c>
      <c r="C7395" t="s">
        <v>14590</v>
      </c>
      <c r="D7395">
        <v>28</v>
      </c>
      <c r="E7395">
        <v>22</v>
      </c>
      <c r="F7395">
        <v>28</v>
      </c>
      <c r="G7395">
        <v>22</v>
      </c>
      <c r="H7395">
        <v>8</v>
      </c>
      <c r="I7395">
        <v>8</v>
      </c>
      <c r="J7395">
        <v>0</v>
      </c>
      <c r="K7395" s="194">
        <v>0</v>
      </c>
      <c r="L7395" t="s">
        <v>1075</v>
      </c>
      <c r="M7395" t="s">
        <v>1075</v>
      </c>
      <c r="N7395">
        <v>135</v>
      </c>
      <c r="O7395" t="s">
        <v>7876</v>
      </c>
      <c r="P7395" t="s">
        <v>19863</v>
      </c>
      <c r="Q7395">
        <v>0.13500000000000001</v>
      </c>
      <c r="R7395" s="117" t="s">
        <v>14687</v>
      </c>
      <c r="S7395" s="117" t="s">
        <v>14688</v>
      </c>
      <c r="T7395" t="s">
        <v>13996</v>
      </c>
      <c r="U7395" t="s">
        <v>10773</v>
      </c>
    </row>
    <row r="7396" spans="1:21">
      <c r="A7396" s="117" t="s">
        <v>25052</v>
      </c>
      <c r="B7396" t="s">
        <v>14590</v>
      </c>
      <c r="C7396" t="s">
        <v>14590</v>
      </c>
      <c r="D7396">
        <v>28</v>
      </c>
      <c r="E7396">
        <v>22</v>
      </c>
      <c r="F7396">
        <v>28</v>
      </c>
      <c r="G7396">
        <v>22</v>
      </c>
      <c r="H7396">
        <v>8</v>
      </c>
      <c r="I7396">
        <v>8</v>
      </c>
      <c r="J7396">
        <v>0</v>
      </c>
      <c r="K7396" s="194">
        <v>0</v>
      </c>
      <c r="L7396" t="s">
        <v>1075</v>
      </c>
      <c r="M7396" t="s">
        <v>1075</v>
      </c>
      <c r="N7396">
        <v>135</v>
      </c>
      <c r="O7396" t="s">
        <v>7876</v>
      </c>
      <c r="P7396" t="s">
        <v>19863</v>
      </c>
      <c r="Q7396">
        <v>0.13500000000000001</v>
      </c>
      <c r="R7396" s="117" t="s">
        <v>14687</v>
      </c>
      <c r="S7396" s="117" t="s">
        <v>14688</v>
      </c>
      <c r="T7396" t="s">
        <v>13996</v>
      </c>
      <c r="U7396" t="s">
        <v>10773</v>
      </c>
    </row>
    <row r="7397" spans="1:21">
      <c r="A7397" s="117" t="s">
        <v>11861</v>
      </c>
      <c r="B7397" t="s">
        <v>13815</v>
      </c>
      <c r="C7397" t="s">
        <v>14590</v>
      </c>
      <c r="D7397">
        <v>2</v>
      </c>
      <c r="E7397">
        <v>54</v>
      </c>
      <c r="F7397">
        <v>60</v>
      </c>
      <c r="G7397">
        <v>54</v>
      </c>
      <c r="H7397">
        <v>1</v>
      </c>
      <c r="I7397">
        <v>1</v>
      </c>
      <c r="J7397">
        <v>325</v>
      </c>
      <c r="K7397" s="194">
        <v>0</v>
      </c>
      <c r="L7397" t="s">
        <v>1075</v>
      </c>
      <c r="M7397" t="s">
        <v>1075</v>
      </c>
      <c r="N7397">
        <v>120</v>
      </c>
      <c r="O7397" t="s">
        <v>7876</v>
      </c>
      <c r="P7397" t="s">
        <v>8790</v>
      </c>
      <c r="Q7397">
        <v>0.12</v>
      </c>
      <c r="R7397" s="117" t="s">
        <v>15348</v>
      </c>
      <c r="S7397" s="117" t="s">
        <v>15349</v>
      </c>
      <c r="T7397" t="s">
        <v>12151</v>
      </c>
      <c r="U7397" t="s">
        <v>10772</v>
      </c>
    </row>
    <row r="7398" spans="1:21">
      <c r="A7398" s="117" t="s">
        <v>11862</v>
      </c>
      <c r="B7398" t="s">
        <v>13815</v>
      </c>
      <c r="C7398" t="s">
        <v>13815</v>
      </c>
      <c r="D7398">
        <v>2</v>
      </c>
      <c r="E7398">
        <v>54</v>
      </c>
      <c r="F7398">
        <v>2</v>
      </c>
      <c r="G7398">
        <v>54</v>
      </c>
      <c r="H7398">
        <v>1</v>
      </c>
      <c r="I7398">
        <v>1</v>
      </c>
      <c r="J7398">
        <v>400</v>
      </c>
      <c r="K7398" s="194">
        <v>3903</v>
      </c>
      <c r="L7398" t="s">
        <v>1075</v>
      </c>
      <c r="M7398" t="s">
        <v>1075</v>
      </c>
      <c r="N7398">
        <v>120</v>
      </c>
      <c r="O7398" t="s">
        <v>7876</v>
      </c>
      <c r="P7398" t="s">
        <v>8790</v>
      </c>
      <c r="Q7398">
        <v>0.12</v>
      </c>
      <c r="R7398" s="117" t="s">
        <v>15348</v>
      </c>
      <c r="S7398" s="117" t="s">
        <v>15349</v>
      </c>
      <c r="T7398" t="s">
        <v>12151</v>
      </c>
      <c r="U7398" t="s">
        <v>10772</v>
      </c>
    </row>
    <row r="7399" spans="1:21">
      <c r="A7399" s="117" t="s">
        <v>3744</v>
      </c>
      <c r="B7399" t="s">
        <v>14590</v>
      </c>
      <c r="C7399" t="s">
        <v>14590</v>
      </c>
      <c r="D7399">
        <v>21</v>
      </c>
      <c r="E7399">
        <v>15</v>
      </c>
      <c r="F7399">
        <v>21</v>
      </c>
      <c r="G7399">
        <v>15</v>
      </c>
      <c r="H7399">
        <v>1</v>
      </c>
      <c r="I7399">
        <v>1</v>
      </c>
      <c r="J7399">
        <v>0</v>
      </c>
      <c r="K7399" s="194">
        <v>0</v>
      </c>
      <c r="L7399" t="s">
        <v>1075</v>
      </c>
      <c r="M7399" t="s">
        <v>1075</v>
      </c>
      <c r="N7399">
        <v>82</v>
      </c>
      <c r="O7399" t="s">
        <v>7876</v>
      </c>
      <c r="P7399" t="s">
        <v>8795</v>
      </c>
      <c r="Q7399">
        <v>8.2000000000000003E-2</v>
      </c>
      <c r="R7399" s="117" t="s">
        <v>14687</v>
      </c>
      <c r="S7399" s="117" t="s">
        <v>14688</v>
      </c>
      <c r="T7399" t="s">
        <v>13996</v>
      </c>
      <c r="U7399" t="s">
        <v>10773</v>
      </c>
    </row>
    <row r="7400" spans="1:21">
      <c r="A7400" s="117" t="s">
        <v>21138</v>
      </c>
      <c r="B7400" t="s">
        <v>14590</v>
      </c>
      <c r="C7400" t="s">
        <v>14590</v>
      </c>
      <c r="D7400">
        <v>28</v>
      </c>
      <c r="E7400">
        <v>22</v>
      </c>
      <c r="F7400">
        <v>28</v>
      </c>
      <c r="G7400">
        <v>22</v>
      </c>
      <c r="H7400">
        <v>1200</v>
      </c>
      <c r="I7400">
        <v>1200</v>
      </c>
      <c r="J7400">
        <v>0</v>
      </c>
      <c r="K7400" s="194">
        <v>0</v>
      </c>
      <c r="L7400" t="s">
        <v>1075</v>
      </c>
      <c r="M7400" t="s">
        <v>1075</v>
      </c>
      <c r="N7400">
        <v>81.400000000000006</v>
      </c>
      <c r="O7400" t="s">
        <v>7876</v>
      </c>
      <c r="P7400" t="s">
        <v>8795</v>
      </c>
      <c r="Q7400">
        <v>8.14E-2</v>
      </c>
      <c r="R7400" s="117" t="s">
        <v>14944</v>
      </c>
      <c r="S7400" s="117" t="s">
        <v>14688</v>
      </c>
      <c r="T7400" t="s">
        <v>13996</v>
      </c>
      <c r="U7400" t="s">
        <v>10772</v>
      </c>
    </row>
    <row r="7401" spans="1:21">
      <c r="A7401" s="117" t="s">
        <v>3745</v>
      </c>
      <c r="B7401" t="s">
        <v>13815</v>
      </c>
      <c r="C7401" t="s">
        <v>13815</v>
      </c>
      <c r="D7401">
        <v>2</v>
      </c>
      <c r="E7401">
        <v>22</v>
      </c>
      <c r="F7401">
        <v>2</v>
      </c>
      <c r="G7401">
        <v>22</v>
      </c>
      <c r="H7401">
        <v>10</v>
      </c>
      <c r="I7401">
        <v>10</v>
      </c>
      <c r="J7401">
        <v>779</v>
      </c>
      <c r="K7401" s="194">
        <v>3067</v>
      </c>
      <c r="L7401" t="s">
        <v>1075</v>
      </c>
      <c r="M7401" t="s">
        <v>1075</v>
      </c>
      <c r="N7401">
        <v>62</v>
      </c>
      <c r="O7401" t="s">
        <v>7876</v>
      </c>
      <c r="P7401" t="s">
        <v>8795</v>
      </c>
      <c r="Q7401">
        <v>6.2E-2</v>
      </c>
      <c r="R7401" s="117" t="s">
        <v>14687</v>
      </c>
      <c r="S7401" s="117" t="s">
        <v>14688</v>
      </c>
      <c r="T7401" t="s">
        <v>13996</v>
      </c>
      <c r="U7401" t="s">
        <v>10772</v>
      </c>
    </row>
    <row r="7402" spans="1:21">
      <c r="A7402" s="117" t="s">
        <v>21139</v>
      </c>
      <c r="B7402" t="s">
        <v>14590</v>
      </c>
      <c r="C7402" t="s">
        <v>14590</v>
      </c>
      <c r="D7402">
        <v>21</v>
      </c>
      <c r="E7402">
        <v>15</v>
      </c>
      <c r="F7402">
        <v>21</v>
      </c>
      <c r="G7402">
        <v>15</v>
      </c>
      <c r="H7402">
        <v>10</v>
      </c>
      <c r="I7402">
        <v>10</v>
      </c>
      <c r="J7402">
        <v>0</v>
      </c>
      <c r="K7402" s="194">
        <v>0</v>
      </c>
      <c r="L7402" t="s">
        <v>1075</v>
      </c>
      <c r="M7402" t="s">
        <v>1075</v>
      </c>
      <c r="N7402">
        <v>85</v>
      </c>
      <c r="O7402" t="s">
        <v>7876</v>
      </c>
      <c r="P7402" t="s">
        <v>21140</v>
      </c>
      <c r="Q7402">
        <v>8.5000000000000006E-2</v>
      </c>
      <c r="R7402" s="117" t="s">
        <v>14687</v>
      </c>
      <c r="S7402" s="117" t="s">
        <v>14688</v>
      </c>
      <c r="T7402" t="s">
        <v>13996</v>
      </c>
      <c r="U7402" t="s">
        <v>10772</v>
      </c>
    </row>
    <row r="7403" spans="1:21">
      <c r="A7403" s="117" t="s">
        <v>21141</v>
      </c>
      <c r="B7403" t="s">
        <v>14590</v>
      </c>
      <c r="C7403" t="s">
        <v>14590</v>
      </c>
      <c r="D7403">
        <v>21</v>
      </c>
      <c r="E7403">
        <v>15</v>
      </c>
      <c r="F7403">
        <v>21</v>
      </c>
      <c r="G7403">
        <v>15</v>
      </c>
      <c r="H7403">
        <v>10</v>
      </c>
      <c r="I7403">
        <v>10</v>
      </c>
      <c r="J7403">
        <v>0</v>
      </c>
      <c r="K7403" s="194">
        <v>0</v>
      </c>
      <c r="L7403" t="s">
        <v>1075</v>
      </c>
      <c r="M7403" t="s">
        <v>1075</v>
      </c>
      <c r="N7403">
        <v>85</v>
      </c>
      <c r="O7403" t="s">
        <v>7876</v>
      </c>
      <c r="P7403" t="s">
        <v>21140</v>
      </c>
      <c r="Q7403">
        <v>8.5000000000000006E-2</v>
      </c>
      <c r="R7403" s="117" t="s">
        <v>14687</v>
      </c>
      <c r="S7403" s="117" t="s">
        <v>14688</v>
      </c>
      <c r="T7403" t="s">
        <v>13996</v>
      </c>
      <c r="U7403" t="s">
        <v>10773</v>
      </c>
    </row>
    <row r="7404" spans="1:21">
      <c r="A7404" s="117" t="s">
        <v>21142</v>
      </c>
      <c r="B7404" t="s">
        <v>13815</v>
      </c>
      <c r="C7404" t="s">
        <v>14590</v>
      </c>
      <c r="D7404">
        <v>2</v>
      </c>
      <c r="E7404">
        <v>15</v>
      </c>
      <c r="F7404">
        <v>21</v>
      </c>
      <c r="G7404">
        <v>15</v>
      </c>
      <c r="H7404">
        <v>10</v>
      </c>
      <c r="I7404">
        <v>10</v>
      </c>
      <c r="J7404">
        <v>0</v>
      </c>
      <c r="K7404" s="194">
        <v>0</v>
      </c>
      <c r="L7404" t="s">
        <v>1075</v>
      </c>
      <c r="M7404" t="s">
        <v>1075</v>
      </c>
      <c r="N7404">
        <v>97</v>
      </c>
      <c r="O7404" t="s">
        <v>7876</v>
      </c>
      <c r="P7404" t="s">
        <v>21140</v>
      </c>
      <c r="Q7404">
        <v>9.7000000000000003E-2</v>
      </c>
      <c r="R7404" s="117" t="s">
        <v>14687</v>
      </c>
      <c r="S7404" s="117" t="s">
        <v>14688</v>
      </c>
      <c r="T7404" t="s">
        <v>13996</v>
      </c>
      <c r="U7404" t="s">
        <v>10772</v>
      </c>
    </row>
    <row r="7405" spans="1:21">
      <c r="A7405" s="117" t="s">
        <v>21143</v>
      </c>
      <c r="B7405" t="s">
        <v>14590</v>
      </c>
      <c r="C7405" t="s">
        <v>14590</v>
      </c>
      <c r="D7405">
        <v>21</v>
      </c>
      <c r="E7405">
        <v>15</v>
      </c>
      <c r="F7405">
        <v>21</v>
      </c>
      <c r="G7405">
        <v>15</v>
      </c>
      <c r="H7405">
        <v>10</v>
      </c>
      <c r="I7405">
        <v>10</v>
      </c>
      <c r="J7405">
        <v>0</v>
      </c>
      <c r="K7405" s="194">
        <v>0</v>
      </c>
      <c r="L7405" t="s">
        <v>1075</v>
      </c>
      <c r="M7405" t="s">
        <v>1075</v>
      </c>
      <c r="N7405">
        <v>97</v>
      </c>
      <c r="O7405" t="s">
        <v>7876</v>
      </c>
      <c r="P7405" t="s">
        <v>21140</v>
      </c>
      <c r="Q7405">
        <v>9.7000000000000003E-2</v>
      </c>
      <c r="R7405" s="117" t="s">
        <v>14687</v>
      </c>
      <c r="S7405" s="117" t="s">
        <v>14688</v>
      </c>
      <c r="T7405" t="s">
        <v>13996</v>
      </c>
      <c r="U7405" t="s">
        <v>10772</v>
      </c>
    </row>
    <row r="7406" spans="1:21">
      <c r="A7406" s="117" t="s">
        <v>11095</v>
      </c>
      <c r="B7406" t="s">
        <v>14590</v>
      </c>
      <c r="C7406" t="s">
        <v>14590</v>
      </c>
      <c r="D7406">
        <v>82</v>
      </c>
      <c r="E7406">
        <v>76</v>
      </c>
      <c r="F7406">
        <v>82</v>
      </c>
      <c r="G7406">
        <v>76</v>
      </c>
      <c r="H7406">
        <v>1</v>
      </c>
      <c r="I7406">
        <v>1</v>
      </c>
      <c r="J7406">
        <v>439</v>
      </c>
      <c r="K7406" s="194">
        <v>439</v>
      </c>
      <c r="L7406" t="s">
        <v>1081</v>
      </c>
      <c r="M7406" t="s">
        <v>1081</v>
      </c>
      <c r="N7406">
        <v>216</v>
      </c>
      <c r="O7406" t="s">
        <v>7876</v>
      </c>
      <c r="P7406" t="s">
        <v>11096</v>
      </c>
      <c r="Q7406">
        <v>0.216</v>
      </c>
      <c r="R7406" s="117" t="s">
        <v>14595</v>
      </c>
      <c r="S7406" s="117" t="s">
        <v>14596</v>
      </c>
      <c r="T7406" t="s">
        <v>17448</v>
      </c>
      <c r="U7406" t="s">
        <v>10772</v>
      </c>
    </row>
    <row r="7407" spans="1:21">
      <c r="A7407" s="117" t="s">
        <v>11097</v>
      </c>
      <c r="B7407" t="s">
        <v>14590</v>
      </c>
      <c r="C7407" t="s">
        <v>14590</v>
      </c>
      <c r="D7407">
        <v>82</v>
      </c>
      <c r="E7407">
        <v>76</v>
      </c>
      <c r="F7407">
        <v>26</v>
      </c>
      <c r="G7407">
        <v>20</v>
      </c>
      <c r="H7407">
        <v>6</v>
      </c>
      <c r="I7407">
        <v>6</v>
      </c>
      <c r="J7407">
        <v>592</v>
      </c>
      <c r="K7407" s="194">
        <v>592</v>
      </c>
      <c r="L7407" t="s">
        <v>1079</v>
      </c>
      <c r="M7407" t="s">
        <v>1079</v>
      </c>
      <c r="N7407">
        <v>3000</v>
      </c>
      <c r="O7407" t="s">
        <v>7876</v>
      </c>
      <c r="P7407" t="s">
        <v>15652</v>
      </c>
      <c r="Q7407">
        <v>3</v>
      </c>
      <c r="R7407" s="117" t="s">
        <v>14595</v>
      </c>
      <c r="S7407" s="117" t="s">
        <v>14596</v>
      </c>
      <c r="T7407" t="s">
        <v>17448</v>
      </c>
      <c r="U7407" t="s">
        <v>10772</v>
      </c>
    </row>
    <row r="7408" spans="1:21">
      <c r="A7408" s="117" t="s">
        <v>17152</v>
      </c>
      <c r="B7408" t="s">
        <v>14590</v>
      </c>
      <c r="C7408" t="s">
        <v>14590</v>
      </c>
      <c r="D7408">
        <v>82</v>
      </c>
      <c r="E7408">
        <v>76</v>
      </c>
      <c r="F7408">
        <v>82</v>
      </c>
      <c r="G7408">
        <v>76</v>
      </c>
      <c r="H7408">
        <v>6</v>
      </c>
      <c r="I7408">
        <v>6</v>
      </c>
      <c r="J7408">
        <v>1257</v>
      </c>
      <c r="K7408" s="194">
        <v>1257</v>
      </c>
      <c r="L7408" t="s">
        <v>1079</v>
      </c>
      <c r="M7408" t="s">
        <v>1079</v>
      </c>
      <c r="N7408">
        <v>3150</v>
      </c>
      <c r="O7408" t="s">
        <v>7876</v>
      </c>
      <c r="P7408" t="s">
        <v>17153</v>
      </c>
      <c r="Q7408">
        <v>3.15</v>
      </c>
      <c r="R7408" s="117" t="s">
        <v>14595</v>
      </c>
      <c r="S7408" s="117" t="s">
        <v>14596</v>
      </c>
      <c r="T7408" t="s">
        <v>17448</v>
      </c>
      <c r="U7408" t="s">
        <v>10772</v>
      </c>
    </row>
    <row r="7409" spans="1:21">
      <c r="A7409" s="117" t="s">
        <v>17154</v>
      </c>
      <c r="B7409" t="s">
        <v>14590</v>
      </c>
      <c r="C7409" t="s">
        <v>14590</v>
      </c>
      <c r="D7409">
        <v>82</v>
      </c>
      <c r="E7409">
        <v>76</v>
      </c>
      <c r="F7409">
        <v>82</v>
      </c>
      <c r="G7409">
        <v>76</v>
      </c>
      <c r="H7409">
        <v>1</v>
      </c>
      <c r="I7409">
        <v>1</v>
      </c>
      <c r="J7409">
        <v>160</v>
      </c>
      <c r="K7409" s="194">
        <v>160</v>
      </c>
      <c r="L7409" t="s">
        <v>1081</v>
      </c>
      <c r="M7409" t="s">
        <v>1081</v>
      </c>
      <c r="N7409">
        <v>450</v>
      </c>
      <c r="O7409" t="s">
        <v>7876</v>
      </c>
      <c r="P7409" t="s">
        <v>17155</v>
      </c>
      <c r="Q7409">
        <v>0.45</v>
      </c>
      <c r="R7409" s="117" t="s">
        <v>14595</v>
      </c>
      <c r="S7409" s="117" t="s">
        <v>14596</v>
      </c>
      <c r="T7409" t="s">
        <v>17448</v>
      </c>
      <c r="U7409" t="s">
        <v>10772</v>
      </c>
    </row>
    <row r="7410" spans="1:21">
      <c r="A7410" s="117" t="s">
        <v>11098</v>
      </c>
      <c r="B7410" t="s">
        <v>14590</v>
      </c>
      <c r="C7410" t="s">
        <v>14590</v>
      </c>
      <c r="D7410">
        <v>82</v>
      </c>
      <c r="E7410">
        <v>76</v>
      </c>
      <c r="F7410">
        <v>82</v>
      </c>
      <c r="G7410">
        <v>76</v>
      </c>
      <c r="H7410">
        <v>1</v>
      </c>
      <c r="I7410">
        <v>1</v>
      </c>
      <c r="J7410">
        <v>26</v>
      </c>
      <c r="K7410" s="194">
        <v>26</v>
      </c>
      <c r="L7410" t="s">
        <v>1079</v>
      </c>
      <c r="M7410" t="s">
        <v>1079</v>
      </c>
      <c r="N7410">
        <v>1720</v>
      </c>
      <c r="O7410" t="s">
        <v>7876</v>
      </c>
      <c r="P7410" t="s">
        <v>15653</v>
      </c>
      <c r="Q7410">
        <v>1.72</v>
      </c>
      <c r="R7410" s="117" t="s">
        <v>14595</v>
      </c>
      <c r="S7410" s="117" t="s">
        <v>14596</v>
      </c>
      <c r="T7410" t="s">
        <v>17448</v>
      </c>
      <c r="U7410" t="s">
        <v>10772</v>
      </c>
    </row>
    <row r="7411" spans="1:21">
      <c r="A7411" s="117" t="s">
        <v>17156</v>
      </c>
      <c r="B7411" t="s">
        <v>14590</v>
      </c>
      <c r="C7411" t="s">
        <v>14590</v>
      </c>
      <c r="D7411">
        <v>82</v>
      </c>
      <c r="E7411">
        <v>76</v>
      </c>
      <c r="F7411">
        <v>82</v>
      </c>
      <c r="G7411">
        <v>76</v>
      </c>
      <c r="H7411">
        <v>6</v>
      </c>
      <c r="I7411">
        <v>6</v>
      </c>
      <c r="J7411">
        <v>72</v>
      </c>
      <c r="K7411" s="194">
        <v>72</v>
      </c>
      <c r="L7411" t="s">
        <v>1079</v>
      </c>
      <c r="M7411" t="s">
        <v>1079</v>
      </c>
      <c r="N7411">
        <v>3166</v>
      </c>
      <c r="O7411" t="s">
        <v>7876</v>
      </c>
      <c r="P7411" t="s">
        <v>15652</v>
      </c>
      <c r="Q7411">
        <v>3.1659999999999999</v>
      </c>
      <c r="R7411" s="117" t="s">
        <v>14595</v>
      </c>
      <c r="S7411" s="117" t="s">
        <v>14596</v>
      </c>
      <c r="T7411" t="s">
        <v>17448</v>
      </c>
      <c r="U7411" t="s">
        <v>10772</v>
      </c>
    </row>
    <row r="7412" spans="1:21">
      <c r="A7412" s="117" t="s">
        <v>13575</v>
      </c>
      <c r="B7412" t="s">
        <v>14590</v>
      </c>
      <c r="C7412" t="s">
        <v>14590</v>
      </c>
      <c r="D7412">
        <v>82</v>
      </c>
      <c r="E7412">
        <v>76</v>
      </c>
      <c r="F7412">
        <v>82</v>
      </c>
      <c r="G7412">
        <v>76</v>
      </c>
      <c r="H7412">
        <v>6</v>
      </c>
      <c r="I7412">
        <v>6</v>
      </c>
      <c r="J7412">
        <v>69</v>
      </c>
      <c r="K7412" s="194">
        <v>69</v>
      </c>
      <c r="L7412" t="s">
        <v>1079</v>
      </c>
      <c r="M7412" t="s">
        <v>1079</v>
      </c>
      <c r="N7412">
        <v>2200</v>
      </c>
      <c r="O7412" t="s">
        <v>7876</v>
      </c>
      <c r="P7412" t="s">
        <v>15654</v>
      </c>
      <c r="Q7412">
        <v>2.2000000000000002</v>
      </c>
      <c r="R7412" s="117" t="s">
        <v>14595</v>
      </c>
      <c r="S7412" s="117" t="s">
        <v>14596</v>
      </c>
      <c r="T7412" t="s">
        <v>17448</v>
      </c>
      <c r="U7412" t="s">
        <v>10772</v>
      </c>
    </row>
    <row r="7413" spans="1:21">
      <c r="A7413" s="117" t="s">
        <v>3746</v>
      </c>
      <c r="B7413" t="s">
        <v>14590</v>
      </c>
      <c r="C7413" t="s">
        <v>14590</v>
      </c>
      <c r="D7413">
        <v>55</v>
      </c>
      <c r="E7413">
        <v>49</v>
      </c>
      <c r="F7413">
        <v>55</v>
      </c>
      <c r="G7413">
        <v>49</v>
      </c>
      <c r="H7413">
        <v>1</v>
      </c>
      <c r="I7413">
        <v>1</v>
      </c>
      <c r="J7413">
        <v>999999</v>
      </c>
      <c r="K7413" s="194">
        <v>999999</v>
      </c>
      <c r="L7413" t="s">
        <v>1079</v>
      </c>
      <c r="M7413" t="s">
        <v>1079</v>
      </c>
      <c r="N7413">
        <v>3150</v>
      </c>
      <c r="O7413" t="s">
        <v>7876</v>
      </c>
      <c r="P7413" t="s">
        <v>15652</v>
      </c>
      <c r="Q7413">
        <v>3.15</v>
      </c>
      <c r="R7413" s="117" t="s">
        <v>14594</v>
      </c>
      <c r="S7413" s="117" t="s">
        <v>14589</v>
      </c>
      <c r="T7413" t="s">
        <v>12136</v>
      </c>
      <c r="U7413" t="s">
        <v>10772</v>
      </c>
    </row>
    <row r="7414" spans="1:21">
      <c r="A7414" s="117" t="s">
        <v>11099</v>
      </c>
      <c r="B7414" t="s">
        <v>14590</v>
      </c>
      <c r="C7414" t="s">
        <v>14590</v>
      </c>
      <c r="D7414">
        <v>82</v>
      </c>
      <c r="E7414">
        <v>76</v>
      </c>
      <c r="F7414">
        <v>82</v>
      </c>
      <c r="G7414">
        <v>76</v>
      </c>
      <c r="H7414">
        <v>10</v>
      </c>
      <c r="I7414">
        <v>10</v>
      </c>
      <c r="J7414">
        <v>950</v>
      </c>
      <c r="K7414" s="194">
        <v>950</v>
      </c>
      <c r="L7414" t="s">
        <v>1096</v>
      </c>
      <c r="M7414" t="s">
        <v>1096</v>
      </c>
      <c r="N7414">
        <v>140</v>
      </c>
      <c r="O7414" t="s">
        <v>7876</v>
      </c>
      <c r="P7414" t="s">
        <v>11100</v>
      </c>
      <c r="Q7414">
        <v>0.14000000000000001</v>
      </c>
      <c r="R7414" s="117" t="s">
        <v>14595</v>
      </c>
      <c r="S7414" s="117" t="s">
        <v>14596</v>
      </c>
      <c r="T7414" t="s">
        <v>17448</v>
      </c>
      <c r="U7414" t="s">
        <v>10772</v>
      </c>
    </row>
    <row r="7415" spans="1:21">
      <c r="A7415" s="117" t="s">
        <v>11101</v>
      </c>
      <c r="B7415" t="s">
        <v>14590</v>
      </c>
      <c r="C7415" t="s">
        <v>14590</v>
      </c>
      <c r="D7415">
        <v>82</v>
      </c>
      <c r="E7415">
        <v>76</v>
      </c>
      <c r="F7415">
        <v>82</v>
      </c>
      <c r="G7415">
        <v>76</v>
      </c>
      <c r="H7415">
        <v>10</v>
      </c>
      <c r="I7415">
        <v>10</v>
      </c>
      <c r="J7415">
        <v>3000</v>
      </c>
      <c r="K7415" s="194">
        <v>3000</v>
      </c>
      <c r="L7415" t="s">
        <v>1079</v>
      </c>
      <c r="M7415" t="s">
        <v>1079</v>
      </c>
      <c r="N7415">
        <v>36</v>
      </c>
      <c r="O7415" t="s">
        <v>7876</v>
      </c>
      <c r="P7415" t="s">
        <v>15655</v>
      </c>
      <c r="Q7415">
        <v>3.5999999999999997E-2</v>
      </c>
      <c r="R7415" s="117" t="s">
        <v>14595</v>
      </c>
      <c r="S7415" s="117" t="s">
        <v>14596</v>
      </c>
      <c r="T7415" t="s">
        <v>17448</v>
      </c>
      <c r="U7415" t="s">
        <v>10772</v>
      </c>
    </row>
    <row r="7416" spans="1:21">
      <c r="A7416" s="117" t="s">
        <v>3747</v>
      </c>
      <c r="B7416" t="s">
        <v>14590</v>
      </c>
      <c r="C7416" t="s">
        <v>14590</v>
      </c>
      <c r="D7416">
        <v>82</v>
      </c>
      <c r="E7416">
        <v>76</v>
      </c>
      <c r="F7416">
        <v>82</v>
      </c>
      <c r="G7416">
        <v>76</v>
      </c>
      <c r="H7416">
        <v>1</v>
      </c>
      <c r="I7416">
        <v>1</v>
      </c>
      <c r="J7416">
        <v>322</v>
      </c>
      <c r="K7416" s="194">
        <v>322</v>
      </c>
      <c r="L7416" t="s">
        <v>1081</v>
      </c>
      <c r="M7416" t="s">
        <v>1081</v>
      </c>
      <c r="N7416">
        <v>700</v>
      </c>
      <c r="O7416" t="s">
        <v>7876</v>
      </c>
      <c r="P7416" t="s">
        <v>15656</v>
      </c>
      <c r="Q7416">
        <v>0.7</v>
      </c>
      <c r="R7416" s="117" t="s">
        <v>14595</v>
      </c>
      <c r="S7416" s="117" t="s">
        <v>14596</v>
      </c>
      <c r="T7416" t="s">
        <v>17448</v>
      </c>
      <c r="U7416" t="s">
        <v>10772</v>
      </c>
    </row>
    <row r="7417" spans="1:21">
      <c r="A7417" s="117" t="s">
        <v>3748</v>
      </c>
      <c r="B7417" t="s">
        <v>14590</v>
      </c>
      <c r="C7417" t="s">
        <v>14590</v>
      </c>
      <c r="D7417">
        <v>82</v>
      </c>
      <c r="E7417">
        <v>76</v>
      </c>
      <c r="F7417">
        <v>82</v>
      </c>
      <c r="G7417">
        <v>76</v>
      </c>
      <c r="H7417">
        <v>1</v>
      </c>
      <c r="I7417">
        <v>1</v>
      </c>
      <c r="J7417">
        <v>100</v>
      </c>
      <c r="K7417" s="194">
        <v>100</v>
      </c>
      <c r="L7417" t="s">
        <v>1081</v>
      </c>
      <c r="M7417" t="s">
        <v>1081</v>
      </c>
      <c r="N7417">
        <v>550</v>
      </c>
      <c r="O7417" t="s">
        <v>7876</v>
      </c>
      <c r="P7417" t="s">
        <v>15657</v>
      </c>
      <c r="Q7417">
        <v>0.55000000000000004</v>
      </c>
      <c r="R7417" s="117" t="s">
        <v>14595</v>
      </c>
      <c r="S7417" s="117" t="s">
        <v>14596</v>
      </c>
      <c r="T7417" t="s">
        <v>17448</v>
      </c>
      <c r="U7417" t="s">
        <v>10772</v>
      </c>
    </row>
    <row r="7418" spans="1:21">
      <c r="A7418" s="117" t="s">
        <v>3749</v>
      </c>
      <c r="B7418" t="s">
        <v>14590</v>
      </c>
      <c r="C7418" t="s">
        <v>14590</v>
      </c>
      <c r="D7418">
        <v>82</v>
      </c>
      <c r="E7418">
        <v>76</v>
      </c>
      <c r="F7418">
        <v>82</v>
      </c>
      <c r="G7418">
        <v>76</v>
      </c>
      <c r="H7418">
        <v>10</v>
      </c>
      <c r="I7418">
        <v>10</v>
      </c>
      <c r="J7418">
        <v>3000</v>
      </c>
      <c r="K7418" s="194">
        <v>3000</v>
      </c>
      <c r="L7418" t="s">
        <v>1081</v>
      </c>
      <c r="M7418" t="s">
        <v>1081</v>
      </c>
      <c r="N7418">
        <v>67</v>
      </c>
      <c r="O7418" t="s">
        <v>7876</v>
      </c>
      <c r="P7418" t="s">
        <v>9008</v>
      </c>
      <c r="Q7418">
        <v>6.7000000000000004E-2</v>
      </c>
      <c r="R7418" s="117" t="s">
        <v>14595</v>
      </c>
      <c r="S7418" s="117" t="s">
        <v>14596</v>
      </c>
      <c r="T7418" t="s">
        <v>17448</v>
      </c>
      <c r="U7418" t="s">
        <v>10772</v>
      </c>
    </row>
    <row r="7419" spans="1:21">
      <c r="A7419" s="117" t="s">
        <v>3750</v>
      </c>
      <c r="B7419" t="s">
        <v>14590</v>
      </c>
      <c r="C7419" t="s">
        <v>14590</v>
      </c>
      <c r="D7419">
        <v>82</v>
      </c>
      <c r="E7419">
        <v>76</v>
      </c>
      <c r="F7419">
        <v>82</v>
      </c>
      <c r="G7419">
        <v>76</v>
      </c>
      <c r="H7419">
        <v>10</v>
      </c>
      <c r="I7419">
        <v>10</v>
      </c>
      <c r="J7419">
        <v>500</v>
      </c>
      <c r="K7419" s="194">
        <v>500</v>
      </c>
      <c r="L7419" t="s">
        <v>1081</v>
      </c>
      <c r="M7419" t="s">
        <v>1081</v>
      </c>
      <c r="N7419">
        <v>86.9</v>
      </c>
      <c r="O7419" t="s">
        <v>7876</v>
      </c>
      <c r="P7419" t="s">
        <v>9008</v>
      </c>
      <c r="Q7419">
        <v>8.6900000000000005E-2</v>
      </c>
      <c r="R7419" s="117" t="s">
        <v>14595</v>
      </c>
      <c r="S7419" s="117" t="s">
        <v>14596</v>
      </c>
      <c r="T7419" t="s">
        <v>17448</v>
      </c>
      <c r="U7419" t="s">
        <v>10772</v>
      </c>
    </row>
    <row r="7420" spans="1:21">
      <c r="A7420" s="117" t="s">
        <v>11102</v>
      </c>
      <c r="B7420" t="s">
        <v>14590</v>
      </c>
      <c r="C7420" t="s">
        <v>14590</v>
      </c>
      <c r="D7420">
        <v>82</v>
      </c>
      <c r="E7420">
        <v>76</v>
      </c>
      <c r="F7420">
        <v>82</v>
      </c>
      <c r="G7420">
        <v>76</v>
      </c>
      <c r="H7420">
        <v>10</v>
      </c>
      <c r="I7420">
        <v>10</v>
      </c>
      <c r="J7420">
        <v>780</v>
      </c>
      <c r="K7420" s="194">
        <v>780</v>
      </c>
      <c r="L7420" t="s">
        <v>1081</v>
      </c>
      <c r="M7420" t="s">
        <v>1081</v>
      </c>
      <c r="N7420">
        <v>150</v>
      </c>
      <c r="O7420" t="s">
        <v>7876</v>
      </c>
      <c r="P7420" t="s">
        <v>15658</v>
      </c>
      <c r="Q7420">
        <v>0.15</v>
      </c>
      <c r="R7420" s="117" t="s">
        <v>14595</v>
      </c>
      <c r="S7420" s="117" t="s">
        <v>14596</v>
      </c>
      <c r="T7420" t="s">
        <v>17448</v>
      </c>
      <c r="U7420" t="s">
        <v>10772</v>
      </c>
    </row>
    <row r="7421" spans="1:21">
      <c r="A7421" s="117" t="s">
        <v>3751</v>
      </c>
      <c r="B7421" t="s">
        <v>14590</v>
      </c>
      <c r="C7421" t="s">
        <v>14590</v>
      </c>
      <c r="D7421">
        <v>82</v>
      </c>
      <c r="E7421">
        <v>76</v>
      </c>
      <c r="F7421">
        <v>82</v>
      </c>
      <c r="G7421">
        <v>76</v>
      </c>
      <c r="H7421">
        <v>10</v>
      </c>
      <c r="I7421">
        <v>10</v>
      </c>
      <c r="J7421">
        <v>960</v>
      </c>
      <c r="K7421" s="194">
        <v>960</v>
      </c>
      <c r="L7421" t="s">
        <v>1079</v>
      </c>
      <c r="M7421" t="s">
        <v>1079</v>
      </c>
      <c r="N7421">
        <v>80</v>
      </c>
      <c r="O7421" t="s">
        <v>7876</v>
      </c>
      <c r="P7421" t="s">
        <v>9009</v>
      </c>
      <c r="Q7421">
        <v>0.08</v>
      </c>
      <c r="R7421" s="117" t="s">
        <v>14595</v>
      </c>
      <c r="S7421" s="117" t="s">
        <v>14596</v>
      </c>
      <c r="T7421" t="s">
        <v>17448</v>
      </c>
      <c r="U7421" t="s">
        <v>10772</v>
      </c>
    </row>
    <row r="7422" spans="1:21">
      <c r="A7422" s="117" t="s">
        <v>3752</v>
      </c>
      <c r="B7422" t="s">
        <v>14590</v>
      </c>
      <c r="C7422" t="s">
        <v>14590</v>
      </c>
      <c r="D7422">
        <v>82</v>
      </c>
      <c r="E7422">
        <v>76</v>
      </c>
      <c r="F7422">
        <v>82</v>
      </c>
      <c r="G7422">
        <v>76</v>
      </c>
      <c r="H7422">
        <v>10</v>
      </c>
      <c r="I7422">
        <v>10</v>
      </c>
      <c r="J7422">
        <v>410</v>
      </c>
      <c r="K7422" s="194">
        <v>410</v>
      </c>
      <c r="L7422" t="s">
        <v>1079</v>
      </c>
      <c r="M7422" t="s">
        <v>1079</v>
      </c>
      <c r="N7422">
        <v>80</v>
      </c>
      <c r="O7422" t="s">
        <v>7876</v>
      </c>
      <c r="P7422" t="s">
        <v>9009</v>
      </c>
      <c r="Q7422">
        <v>0.08</v>
      </c>
      <c r="R7422" s="117" t="s">
        <v>14595</v>
      </c>
      <c r="S7422" s="117" t="s">
        <v>14596</v>
      </c>
      <c r="T7422" t="s">
        <v>17448</v>
      </c>
      <c r="U7422" t="s">
        <v>10772</v>
      </c>
    </row>
    <row r="7423" spans="1:21">
      <c r="A7423" s="117" t="s">
        <v>3753</v>
      </c>
      <c r="B7423" t="s">
        <v>14590</v>
      </c>
      <c r="C7423" t="s">
        <v>14590</v>
      </c>
      <c r="D7423">
        <v>82</v>
      </c>
      <c r="E7423">
        <v>76</v>
      </c>
      <c r="F7423">
        <v>82</v>
      </c>
      <c r="G7423">
        <v>76</v>
      </c>
      <c r="H7423">
        <v>10</v>
      </c>
      <c r="I7423">
        <v>10</v>
      </c>
      <c r="J7423">
        <v>500</v>
      </c>
      <c r="K7423" s="194">
        <v>500</v>
      </c>
      <c r="L7423" t="s">
        <v>1079</v>
      </c>
      <c r="M7423" t="s">
        <v>1079</v>
      </c>
      <c r="N7423">
        <v>81</v>
      </c>
      <c r="O7423" t="s">
        <v>7876</v>
      </c>
      <c r="P7423" t="s">
        <v>9009</v>
      </c>
      <c r="Q7423">
        <v>8.1000000000000003E-2</v>
      </c>
      <c r="R7423" s="117" t="s">
        <v>14595</v>
      </c>
      <c r="S7423" s="117" t="s">
        <v>14596</v>
      </c>
      <c r="T7423" t="s">
        <v>17448</v>
      </c>
      <c r="U7423" t="s">
        <v>10772</v>
      </c>
    </row>
    <row r="7424" spans="1:21">
      <c r="A7424" s="117" t="s">
        <v>3754</v>
      </c>
      <c r="B7424" t="s">
        <v>14590</v>
      </c>
      <c r="C7424" t="s">
        <v>14590</v>
      </c>
      <c r="D7424">
        <v>82</v>
      </c>
      <c r="E7424">
        <v>76</v>
      </c>
      <c r="F7424">
        <v>82</v>
      </c>
      <c r="G7424">
        <v>76</v>
      </c>
      <c r="H7424">
        <v>10</v>
      </c>
      <c r="I7424">
        <v>10</v>
      </c>
      <c r="J7424">
        <v>942</v>
      </c>
      <c r="K7424" s="194">
        <v>942</v>
      </c>
      <c r="L7424" t="s">
        <v>1079</v>
      </c>
      <c r="M7424" t="s">
        <v>1079</v>
      </c>
      <c r="N7424">
        <v>92</v>
      </c>
      <c r="O7424" t="s">
        <v>7876</v>
      </c>
      <c r="P7424" t="s">
        <v>9010</v>
      </c>
      <c r="Q7424">
        <v>9.1999999999999998E-2</v>
      </c>
      <c r="R7424" s="117" t="s">
        <v>14595</v>
      </c>
      <c r="S7424" s="117" t="s">
        <v>14596</v>
      </c>
      <c r="T7424" t="s">
        <v>17448</v>
      </c>
      <c r="U7424" t="s">
        <v>10772</v>
      </c>
    </row>
    <row r="7425" spans="1:21">
      <c r="A7425" s="117" t="s">
        <v>3755</v>
      </c>
      <c r="B7425" t="s">
        <v>14590</v>
      </c>
      <c r="C7425" t="s">
        <v>14590</v>
      </c>
      <c r="D7425">
        <v>82</v>
      </c>
      <c r="E7425">
        <v>76</v>
      </c>
      <c r="F7425">
        <v>82</v>
      </c>
      <c r="G7425">
        <v>76</v>
      </c>
      <c r="H7425">
        <v>1</v>
      </c>
      <c r="I7425">
        <v>1</v>
      </c>
      <c r="J7425">
        <v>452</v>
      </c>
      <c r="K7425" s="194">
        <v>452</v>
      </c>
      <c r="L7425" t="s">
        <v>1079</v>
      </c>
      <c r="M7425" t="s">
        <v>1079</v>
      </c>
      <c r="N7425">
        <v>237</v>
      </c>
      <c r="O7425" t="s">
        <v>7876</v>
      </c>
      <c r="P7425" t="s">
        <v>15659</v>
      </c>
      <c r="Q7425">
        <v>0.23699999999999999</v>
      </c>
      <c r="R7425" s="117" t="s">
        <v>14595</v>
      </c>
      <c r="S7425" s="117" t="s">
        <v>14596</v>
      </c>
      <c r="T7425" t="s">
        <v>17448</v>
      </c>
      <c r="U7425" t="s">
        <v>10772</v>
      </c>
    </row>
    <row r="7426" spans="1:21">
      <c r="A7426" s="117" t="s">
        <v>22789</v>
      </c>
      <c r="B7426" t="s">
        <v>14590</v>
      </c>
      <c r="C7426" t="s">
        <v>14590</v>
      </c>
      <c r="D7426">
        <v>69</v>
      </c>
      <c r="E7426">
        <v>63</v>
      </c>
      <c r="F7426">
        <v>69</v>
      </c>
      <c r="G7426">
        <v>63</v>
      </c>
      <c r="H7426">
        <v>100</v>
      </c>
      <c r="I7426">
        <v>100</v>
      </c>
      <c r="J7426">
        <v>999999</v>
      </c>
      <c r="K7426" s="194">
        <v>999999</v>
      </c>
      <c r="L7426" t="s">
        <v>1075</v>
      </c>
      <c r="M7426" t="s">
        <v>1075</v>
      </c>
      <c r="N7426">
        <v>103</v>
      </c>
      <c r="O7426" t="s">
        <v>7876</v>
      </c>
      <c r="P7426" t="s">
        <v>9000</v>
      </c>
      <c r="Q7426">
        <v>0.10299999999999999</v>
      </c>
      <c r="R7426" s="117" t="s">
        <v>14594</v>
      </c>
      <c r="S7426" s="117" t="s">
        <v>14589</v>
      </c>
      <c r="T7426" t="s">
        <v>12136</v>
      </c>
      <c r="U7426" t="s">
        <v>10772</v>
      </c>
    </row>
    <row r="7427" spans="1:21">
      <c r="A7427" s="117" t="s">
        <v>21144</v>
      </c>
      <c r="B7427" t="s">
        <v>14590</v>
      </c>
      <c r="C7427" t="s">
        <v>14590</v>
      </c>
      <c r="D7427">
        <v>21</v>
      </c>
      <c r="E7427">
        <v>15</v>
      </c>
      <c r="F7427">
        <v>21</v>
      </c>
      <c r="G7427">
        <v>15</v>
      </c>
      <c r="H7427">
        <v>5</v>
      </c>
      <c r="I7427">
        <v>5</v>
      </c>
      <c r="J7427">
        <v>0</v>
      </c>
      <c r="K7427" s="194">
        <v>0</v>
      </c>
      <c r="L7427" t="s">
        <v>1075</v>
      </c>
      <c r="M7427" t="s">
        <v>1075</v>
      </c>
      <c r="N7427">
        <v>204</v>
      </c>
      <c r="O7427" t="s">
        <v>7876</v>
      </c>
      <c r="P7427" t="s">
        <v>21145</v>
      </c>
      <c r="Q7427">
        <v>0.20399999999999999</v>
      </c>
      <c r="R7427" s="117" t="s">
        <v>14687</v>
      </c>
      <c r="S7427" s="117" t="s">
        <v>14688</v>
      </c>
      <c r="T7427" t="s">
        <v>13996</v>
      </c>
      <c r="U7427" t="s">
        <v>10772</v>
      </c>
    </row>
    <row r="7428" spans="1:21">
      <c r="A7428" s="117" t="s">
        <v>21146</v>
      </c>
      <c r="B7428" t="s">
        <v>14590</v>
      </c>
      <c r="C7428" t="s">
        <v>14590</v>
      </c>
      <c r="D7428">
        <v>21</v>
      </c>
      <c r="E7428">
        <v>15</v>
      </c>
      <c r="F7428">
        <v>21</v>
      </c>
      <c r="G7428">
        <v>15</v>
      </c>
      <c r="H7428">
        <v>6</v>
      </c>
      <c r="I7428">
        <v>6</v>
      </c>
      <c r="J7428">
        <v>0</v>
      </c>
      <c r="K7428" s="194">
        <v>0</v>
      </c>
      <c r="L7428" t="s">
        <v>1075</v>
      </c>
      <c r="M7428" t="s">
        <v>1075</v>
      </c>
      <c r="N7428">
        <v>203.8</v>
      </c>
      <c r="O7428" t="s">
        <v>7876</v>
      </c>
      <c r="P7428" t="s">
        <v>21145</v>
      </c>
      <c r="Q7428">
        <v>0.20380000000000001</v>
      </c>
      <c r="R7428" s="117" t="s">
        <v>14687</v>
      </c>
      <c r="S7428" s="117" t="s">
        <v>14688</v>
      </c>
      <c r="T7428" t="s">
        <v>13996</v>
      </c>
      <c r="U7428" t="s">
        <v>10772</v>
      </c>
    </row>
    <row r="7429" spans="1:21">
      <c r="A7429" s="117" t="s">
        <v>3756</v>
      </c>
      <c r="B7429" t="s">
        <v>14590</v>
      </c>
      <c r="C7429" t="s">
        <v>14590</v>
      </c>
      <c r="D7429">
        <v>21</v>
      </c>
      <c r="E7429">
        <v>15</v>
      </c>
      <c r="F7429">
        <v>21</v>
      </c>
      <c r="G7429">
        <v>15</v>
      </c>
      <c r="H7429">
        <v>6</v>
      </c>
      <c r="I7429">
        <v>6</v>
      </c>
      <c r="J7429">
        <v>0</v>
      </c>
      <c r="K7429" s="194">
        <v>0</v>
      </c>
      <c r="L7429" t="s">
        <v>1075</v>
      </c>
      <c r="M7429" t="s">
        <v>1075</v>
      </c>
      <c r="N7429">
        <v>134</v>
      </c>
      <c r="O7429" t="s">
        <v>7876</v>
      </c>
      <c r="P7429" t="s">
        <v>8809</v>
      </c>
      <c r="Q7429">
        <v>0.13400000000000001</v>
      </c>
      <c r="R7429" s="117" t="s">
        <v>14687</v>
      </c>
      <c r="S7429" s="117" t="s">
        <v>14688</v>
      </c>
      <c r="T7429" t="s">
        <v>13996</v>
      </c>
      <c r="U7429" t="s">
        <v>10772</v>
      </c>
    </row>
    <row r="7430" spans="1:21">
      <c r="A7430" s="117" t="s">
        <v>21147</v>
      </c>
      <c r="B7430" t="s">
        <v>14590</v>
      </c>
      <c r="C7430" t="s">
        <v>14590</v>
      </c>
      <c r="D7430">
        <v>28</v>
      </c>
      <c r="E7430">
        <v>22</v>
      </c>
      <c r="F7430">
        <v>28</v>
      </c>
      <c r="G7430">
        <v>22</v>
      </c>
      <c r="H7430">
        <v>150</v>
      </c>
      <c r="I7430">
        <v>150</v>
      </c>
      <c r="J7430">
        <v>0</v>
      </c>
      <c r="K7430" s="194">
        <v>0</v>
      </c>
      <c r="L7430" t="s">
        <v>1075</v>
      </c>
      <c r="M7430" t="s">
        <v>1075</v>
      </c>
      <c r="N7430">
        <v>133.333</v>
      </c>
      <c r="O7430" t="s">
        <v>7876</v>
      </c>
      <c r="P7430" t="s">
        <v>8809</v>
      </c>
      <c r="Q7430">
        <v>0.13333300000000001</v>
      </c>
      <c r="R7430" s="117" t="s">
        <v>14944</v>
      </c>
      <c r="S7430" s="117" t="s">
        <v>14688</v>
      </c>
      <c r="T7430" t="s">
        <v>13996</v>
      </c>
      <c r="U7430" t="s">
        <v>10772</v>
      </c>
    </row>
    <row r="7431" spans="1:21">
      <c r="A7431" s="117" t="s">
        <v>3757</v>
      </c>
      <c r="B7431" t="s">
        <v>14590</v>
      </c>
      <c r="C7431" t="s">
        <v>14590</v>
      </c>
      <c r="D7431">
        <v>28</v>
      </c>
      <c r="E7431">
        <v>22</v>
      </c>
      <c r="F7431">
        <v>28</v>
      </c>
      <c r="G7431">
        <v>22</v>
      </c>
      <c r="H7431">
        <v>1</v>
      </c>
      <c r="I7431">
        <v>1</v>
      </c>
      <c r="J7431">
        <v>0</v>
      </c>
      <c r="K7431" s="194">
        <v>0</v>
      </c>
      <c r="L7431" t="s">
        <v>1075</v>
      </c>
      <c r="M7431" t="s">
        <v>1075</v>
      </c>
      <c r="N7431">
        <v>122</v>
      </c>
      <c r="O7431" t="s">
        <v>7876</v>
      </c>
      <c r="P7431" t="s">
        <v>8809</v>
      </c>
      <c r="Q7431">
        <v>0.122</v>
      </c>
      <c r="R7431" s="117" t="s">
        <v>14687</v>
      </c>
      <c r="S7431" s="117" t="s">
        <v>14688</v>
      </c>
      <c r="T7431" t="s">
        <v>13996</v>
      </c>
      <c r="U7431" t="s">
        <v>10773</v>
      </c>
    </row>
    <row r="7432" spans="1:21">
      <c r="A7432" s="117" t="s">
        <v>21148</v>
      </c>
      <c r="B7432" t="s">
        <v>14590</v>
      </c>
      <c r="C7432" t="s">
        <v>14590</v>
      </c>
      <c r="D7432">
        <v>21</v>
      </c>
      <c r="E7432">
        <v>15</v>
      </c>
      <c r="F7432">
        <v>21</v>
      </c>
      <c r="G7432">
        <v>15</v>
      </c>
      <c r="H7432">
        <v>6</v>
      </c>
      <c r="I7432">
        <v>2</v>
      </c>
      <c r="J7432">
        <v>0</v>
      </c>
      <c r="K7432" s="194">
        <v>0</v>
      </c>
      <c r="L7432" t="s">
        <v>1075</v>
      </c>
      <c r="M7432" t="s">
        <v>1075</v>
      </c>
      <c r="N7432">
        <v>672</v>
      </c>
      <c r="O7432" t="s">
        <v>7876</v>
      </c>
      <c r="P7432" t="s">
        <v>21149</v>
      </c>
      <c r="Q7432">
        <v>0.67200000000000004</v>
      </c>
      <c r="R7432" s="117" t="s">
        <v>14687</v>
      </c>
      <c r="S7432" s="117" t="s">
        <v>14688</v>
      </c>
      <c r="T7432" t="s">
        <v>13996</v>
      </c>
      <c r="U7432" t="s">
        <v>10772</v>
      </c>
    </row>
    <row r="7433" spans="1:21">
      <c r="A7433" s="117" t="s">
        <v>21150</v>
      </c>
      <c r="B7433" t="s">
        <v>14590</v>
      </c>
      <c r="C7433" t="s">
        <v>14590</v>
      </c>
      <c r="D7433">
        <v>21</v>
      </c>
      <c r="E7433">
        <v>15</v>
      </c>
      <c r="F7433">
        <v>21</v>
      </c>
      <c r="G7433">
        <v>15</v>
      </c>
      <c r="H7433">
        <v>6</v>
      </c>
      <c r="I7433">
        <v>6</v>
      </c>
      <c r="J7433">
        <v>0</v>
      </c>
      <c r="K7433" s="194">
        <v>0</v>
      </c>
      <c r="L7433" t="s">
        <v>1075</v>
      </c>
      <c r="M7433" t="s">
        <v>1075</v>
      </c>
      <c r="N7433">
        <v>672</v>
      </c>
      <c r="O7433" t="s">
        <v>7876</v>
      </c>
      <c r="P7433" t="s">
        <v>21149</v>
      </c>
      <c r="Q7433">
        <v>0.67200000000000004</v>
      </c>
      <c r="R7433" s="117" t="s">
        <v>14687</v>
      </c>
      <c r="S7433" s="117" t="s">
        <v>14688</v>
      </c>
      <c r="T7433" t="s">
        <v>13996</v>
      </c>
      <c r="U7433" t="s">
        <v>10773</v>
      </c>
    </row>
    <row r="7434" spans="1:21">
      <c r="A7434" s="117" t="s">
        <v>17157</v>
      </c>
      <c r="B7434" t="s">
        <v>14590</v>
      </c>
      <c r="C7434" t="s">
        <v>14590</v>
      </c>
      <c r="D7434">
        <v>82</v>
      </c>
      <c r="E7434">
        <v>76</v>
      </c>
      <c r="F7434">
        <v>82</v>
      </c>
      <c r="G7434">
        <v>76</v>
      </c>
      <c r="H7434">
        <v>1</v>
      </c>
      <c r="I7434">
        <v>1</v>
      </c>
      <c r="J7434">
        <v>8</v>
      </c>
      <c r="K7434" s="194">
        <v>8</v>
      </c>
      <c r="L7434" t="s">
        <v>1086</v>
      </c>
      <c r="M7434" t="s">
        <v>1086</v>
      </c>
      <c r="N7434">
        <v>60</v>
      </c>
      <c r="O7434" t="s">
        <v>7876</v>
      </c>
      <c r="P7434" t="s">
        <v>15663</v>
      </c>
      <c r="Q7434">
        <v>0.06</v>
      </c>
      <c r="R7434" s="117" t="s">
        <v>14620</v>
      </c>
      <c r="S7434" s="117" t="s">
        <v>14621</v>
      </c>
      <c r="T7434" t="s">
        <v>17448</v>
      </c>
      <c r="U7434" t="s">
        <v>10772</v>
      </c>
    </row>
    <row r="7435" spans="1:21">
      <c r="A7435" s="117" t="s">
        <v>3758</v>
      </c>
      <c r="B7435" t="s">
        <v>14590</v>
      </c>
      <c r="C7435" t="s">
        <v>14590</v>
      </c>
      <c r="D7435">
        <v>82</v>
      </c>
      <c r="E7435">
        <v>76</v>
      </c>
      <c r="F7435">
        <v>82</v>
      </c>
      <c r="G7435">
        <v>76</v>
      </c>
      <c r="H7435">
        <v>1</v>
      </c>
      <c r="I7435">
        <v>1</v>
      </c>
      <c r="J7435">
        <v>85</v>
      </c>
      <c r="K7435" s="194">
        <v>85</v>
      </c>
      <c r="L7435" t="s">
        <v>1086</v>
      </c>
      <c r="M7435" t="s">
        <v>1086</v>
      </c>
      <c r="N7435">
        <v>76</v>
      </c>
      <c r="O7435" t="s">
        <v>7876</v>
      </c>
      <c r="P7435" t="s">
        <v>15660</v>
      </c>
      <c r="Q7435">
        <v>7.5999999999999998E-2</v>
      </c>
      <c r="R7435" s="117" t="s">
        <v>14620</v>
      </c>
      <c r="S7435" s="117" t="s">
        <v>14621</v>
      </c>
      <c r="T7435" t="s">
        <v>17448</v>
      </c>
      <c r="U7435" t="s">
        <v>10772</v>
      </c>
    </row>
    <row r="7436" spans="1:21">
      <c r="A7436" s="117" t="s">
        <v>18334</v>
      </c>
      <c r="B7436" t="s">
        <v>14590</v>
      </c>
      <c r="C7436" t="s">
        <v>14590</v>
      </c>
      <c r="D7436">
        <v>82</v>
      </c>
      <c r="E7436">
        <v>76</v>
      </c>
      <c r="F7436">
        <v>82</v>
      </c>
      <c r="G7436">
        <v>76</v>
      </c>
      <c r="H7436">
        <v>1</v>
      </c>
      <c r="I7436">
        <v>1</v>
      </c>
      <c r="J7436">
        <v>239</v>
      </c>
      <c r="K7436" s="194">
        <v>239</v>
      </c>
      <c r="L7436" t="s">
        <v>1086</v>
      </c>
      <c r="M7436" t="s">
        <v>1086</v>
      </c>
      <c r="N7436">
        <v>67.900000000000006</v>
      </c>
      <c r="O7436" t="s">
        <v>7876</v>
      </c>
      <c r="P7436" t="s">
        <v>18335</v>
      </c>
      <c r="Q7436">
        <v>6.7900000000000002E-2</v>
      </c>
      <c r="R7436" s="117" t="s">
        <v>14620</v>
      </c>
      <c r="S7436" s="117" t="s">
        <v>14621</v>
      </c>
      <c r="T7436" t="s">
        <v>17448</v>
      </c>
      <c r="U7436" t="s">
        <v>10772</v>
      </c>
    </row>
    <row r="7437" spans="1:21">
      <c r="A7437" s="117" t="s">
        <v>3759</v>
      </c>
      <c r="B7437" t="s">
        <v>14590</v>
      </c>
      <c r="C7437" t="s">
        <v>14590</v>
      </c>
      <c r="D7437">
        <v>82</v>
      </c>
      <c r="E7437">
        <v>76</v>
      </c>
      <c r="F7437">
        <v>82</v>
      </c>
      <c r="G7437">
        <v>76</v>
      </c>
      <c r="H7437">
        <v>1</v>
      </c>
      <c r="I7437">
        <v>1</v>
      </c>
      <c r="J7437">
        <v>132</v>
      </c>
      <c r="K7437" s="194">
        <v>132</v>
      </c>
      <c r="L7437" t="s">
        <v>1086</v>
      </c>
      <c r="M7437" t="s">
        <v>1086</v>
      </c>
      <c r="N7437">
        <v>74</v>
      </c>
      <c r="O7437" t="s">
        <v>7876</v>
      </c>
      <c r="P7437" t="s">
        <v>15661</v>
      </c>
      <c r="Q7437">
        <v>7.3999999999999996E-2</v>
      </c>
      <c r="R7437" s="117" t="s">
        <v>14620</v>
      </c>
      <c r="S7437" s="117" t="s">
        <v>14621</v>
      </c>
      <c r="T7437" t="s">
        <v>17448</v>
      </c>
      <c r="U7437" t="s">
        <v>10772</v>
      </c>
    </row>
    <row r="7438" spans="1:21">
      <c r="A7438" s="117" t="s">
        <v>3760</v>
      </c>
      <c r="B7438" t="s">
        <v>14590</v>
      </c>
      <c r="C7438" t="s">
        <v>14590</v>
      </c>
      <c r="D7438">
        <v>82</v>
      </c>
      <c r="E7438">
        <v>76</v>
      </c>
      <c r="F7438">
        <v>82</v>
      </c>
      <c r="G7438">
        <v>76</v>
      </c>
      <c r="H7438">
        <v>1</v>
      </c>
      <c r="I7438">
        <v>1</v>
      </c>
      <c r="J7438">
        <v>35</v>
      </c>
      <c r="K7438" s="194">
        <v>35</v>
      </c>
      <c r="L7438" t="s">
        <v>1086</v>
      </c>
      <c r="M7438" t="s">
        <v>1086</v>
      </c>
      <c r="N7438">
        <v>175</v>
      </c>
      <c r="O7438" t="s">
        <v>7876</v>
      </c>
      <c r="P7438" t="s">
        <v>9011</v>
      </c>
      <c r="Q7438">
        <v>0.17499999999999999</v>
      </c>
      <c r="R7438" s="117" t="s">
        <v>14620</v>
      </c>
      <c r="S7438" s="117" t="s">
        <v>14621</v>
      </c>
      <c r="T7438" t="s">
        <v>17448</v>
      </c>
      <c r="U7438" t="s">
        <v>10772</v>
      </c>
    </row>
    <row r="7439" spans="1:21">
      <c r="A7439" s="117" t="s">
        <v>3761</v>
      </c>
      <c r="B7439" t="s">
        <v>14590</v>
      </c>
      <c r="C7439" t="s">
        <v>14590</v>
      </c>
      <c r="D7439">
        <v>123</v>
      </c>
      <c r="E7439">
        <v>117</v>
      </c>
      <c r="F7439">
        <v>123</v>
      </c>
      <c r="G7439">
        <v>117</v>
      </c>
      <c r="H7439">
        <v>1</v>
      </c>
      <c r="I7439">
        <v>1</v>
      </c>
      <c r="J7439">
        <v>999999</v>
      </c>
      <c r="K7439" s="194">
        <v>999999</v>
      </c>
      <c r="L7439" t="s">
        <v>1079</v>
      </c>
      <c r="M7439" t="s">
        <v>1079</v>
      </c>
      <c r="N7439">
        <v>11000</v>
      </c>
      <c r="O7439" t="s">
        <v>7876</v>
      </c>
      <c r="P7439" t="s">
        <v>15662</v>
      </c>
      <c r="Q7439">
        <v>11</v>
      </c>
      <c r="R7439" s="117" t="s">
        <v>14594</v>
      </c>
      <c r="S7439" s="117" t="s">
        <v>14589</v>
      </c>
      <c r="T7439" t="s">
        <v>12136</v>
      </c>
      <c r="U7439" t="s">
        <v>10772</v>
      </c>
    </row>
    <row r="7440" spans="1:21">
      <c r="A7440" s="117" t="s">
        <v>3762</v>
      </c>
      <c r="B7440" t="s">
        <v>14590</v>
      </c>
      <c r="C7440" t="s">
        <v>14590</v>
      </c>
      <c r="D7440">
        <v>82</v>
      </c>
      <c r="E7440">
        <v>76</v>
      </c>
      <c r="F7440">
        <v>82</v>
      </c>
      <c r="G7440">
        <v>76</v>
      </c>
      <c r="H7440">
        <v>1</v>
      </c>
      <c r="I7440">
        <v>1</v>
      </c>
      <c r="J7440">
        <v>45</v>
      </c>
      <c r="K7440" s="194">
        <v>45</v>
      </c>
      <c r="L7440" t="s">
        <v>1079</v>
      </c>
      <c r="M7440" t="s">
        <v>1079</v>
      </c>
      <c r="N7440">
        <v>1173</v>
      </c>
      <c r="O7440" t="s">
        <v>7876</v>
      </c>
      <c r="P7440" t="s">
        <v>9012</v>
      </c>
      <c r="Q7440">
        <v>1.173</v>
      </c>
      <c r="R7440" s="117" t="s">
        <v>14595</v>
      </c>
      <c r="S7440" s="117" t="s">
        <v>14596</v>
      </c>
      <c r="T7440" t="s">
        <v>17448</v>
      </c>
      <c r="U7440" t="s">
        <v>10772</v>
      </c>
    </row>
    <row r="7441" spans="1:21">
      <c r="A7441" s="117" t="s">
        <v>3763</v>
      </c>
      <c r="B7441" t="s">
        <v>14590</v>
      </c>
      <c r="C7441" t="s">
        <v>14590</v>
      </c>
      <c r="D7441">
        <v>82</v>
      </c>
      <c r="E7441">
        <v>76</v>
      </c>
      <c r="F7441">
        <v>82</v>
      </c>
      <c r="G7441">
        <v>76</v>
      </c>
      <c r="H7441">
        <v>1</v>
      </c>
      <c r="I7441">
        <v>1</v>
      </c>
      <c r="J7441">
        <v>32</v>
      </c>
      <c r="K7441" s="194">
        <v>32</v>
      </c>
      <c r="L7441" t="s">
        <v>1079</v>
      </c>
      <c r="M7441" t="s">
        <v>1079</v>
      </c>
      <c r="N7441">
        <v>4000</v>
      </c>
      <c r="O7441" t="s">
        <v>7876</v>
      </c>
      <c r="P7441" t="s">
        <v>15664</v>
      </c>
      <c r="Q7441">
        <v>4</v>
      </c>
      <c r="R7441" s="117" t="s">
        <v>14595</v>
      </c>
      <c r="S7441" s="117" t="s">
        <v>14596</v>
      </c>
      <c r="T7441" t="s">
        <v>17448</v>
      </c>
      <c r="U7441" t="s">
        <v>10772</v>
      </c>
    </row>
    <row r="7442" spans="1:21">
      <c r="A7442" s="117" t="s">
        <v>3764</v>
      </c>
      <c r="B7442" t="s">
        <v>14590</v>
      </c>
      <c r="C7442" t="s">
        <v>14590</v>
      </c>
      <c r="D7442">
        <v>82</v>
      </c>
      <c r="E7442">
        <v>76</v>
      </c>
      <c r="F7442">
        <v>82</v>
      </c>
      <c r="G7442">
        <v>76</v>
      </c>
      <c r="H7442">
        <v>1</v>
      </c>
      <c r="I7442">
        <v>1</v>
      </c>
      <c r="J7442">
        <v>164</v>
      </c>
      <c r="K7442" s="194">
        <v>164</v>
      </c>
      <c r="L7442" t="s">
        <v>1079</v>
      </c>
      <c r="M7442" t="s">
        <v>1079</v>
      </c>
      <c r="N7442">
        <v>5000</v>
      </c>
      <c r="O7442" t="s">
        <v>7876</v>
      </c>
      <c r="P7442" t="s">
        <v>9013</v>
      </c>
      <c r="Q7442">
        <v>5</v>
      </c>
      <c r="R7442" s="117" t="s">
        <v>14595</v>
      </c>
      <c r="S7442" s="117" t="s">
        <v>14596</v>
      </c>
      <c r="T7442" t="s">
        <v>17448</v>
      </c>
      <c r="U7442" t="s">
        <v>10772</v>
      </c>
    </row>
    <row r="7443" spans="1:21">
      <c r="A7443" s="117" t="s">
        <v>3765</v>
      </c>
      <c r="B7443" t="s">
        <v>14590</v>
      </c>
      <c r="C7443" t="s">
        <v>14590</v>
      </c>
      <c r="D7443">
        <v>82</v>
      </c>
      <c r="E7443">
        <v>76</v>
      </c>
      <c r="F7443">
        <v>82</v>
      </c>
      <c r="G7443">
        <v>76</v>
      </c>
      <c r="H7443">
        <v>1</v>
      </c>
      <c r="I7443">
        <v>1</v>
      </c>
      <c r="J7443">
        <v>142</v>
      </c>
      <c r="K7443" s="194">
        <v>142</v>
      </c>
      <c r="L7443" t="s">
        <v>1079</v>
      </c>
      <c r="M7443" t="s">
        <v>1079</v>
      </c>
      <c r="N7443">
        <v>5000</v>
      </c>
      <c r="O7443" t="s">
        <v>7876</v>
      </c>
      <c r="P7443" t="s">
        <v>15665</v>
      </c>
      <c r="Q7443">
        <v>5</v>
      </c>
      <c r="R7443" s="117" t="s">
        <v>14595</v>
      </c>
      <c r="S7443" s="117" t="s">
        <v>14596</v>
      </c>
      <c r="T7443" t="s">
        <v>17448</v>
      </c>
      <c r="U7443" t="s">
        <v>10772</v>
      </c>
    </row>
    <row r="7444" spans="1:21">
      <c r="A7444" s="117" t="s">
        <v>11359</v>
      </c>
      <c r="B7444" t="s">
        <v>14590</v>
      </c>
      <c r="C7444" t="s">
        <v>14590</v>
      </c>
      <c r="D7444">
        <v>82</v>
      </c>
      <c r="E7444">
        <v>76</v>
      </c>
      <c r="F7444">
        <v>82</v>
      </c>
      <c r="G7444">
        <v>76</v>
      </c>
      <c r="H7444">
        <v>1</v>
      </c>
      <c r="I7444">
        <v>1</v>
      </c>
      <c r="J7444">
        <v>24</v>
      </c>
      <c r="K7444" s="194">
        <v>24</v>
      </c>
      <c r="L7444" t="s">
        <v>1079</v>
      </c>
      <c r="M7444" t="s">
        <v>1079</v>
      </c>
      <c r="N7444">
        <v>3150</v>
      </c>
      <c r="O7444" t="s">
        <v>7876</v>
      </c>
      <c r="P7444" t="s">
        <v>11360</v>
      </c>
      <c r="Q7444">
        <v>3.15</v>
      </c>
      <c r="R7444" s="117" t="s">
        <v>14595</v>
      </c>
      <c r="S7444" s="117" t="s">
        <v>14596</v>
      </c>
      <c r="T7444" t="s">
        <v>17448</v>
      </c>
      <c r="U7444" t="s">
        <v>10772</v>
      </c>
    </row>
    <row r="7445" spans="1:21">
      <c r="A7445" s="117" t="s">
        <v>11361</v>
      </c>
      <c r="B7445" t="s">
        <v>14590</v>
      </c>
      <c r="C7445" t="s">
        <v>14590</v>
      </c>
      <c r="D7445">
        <v>82</v>
      </c>
      <c r="E7445">
        <v>76</v>
      </c>
      <c r="F7445">
        <v>82</v>
      </c>
      <c r="G7445">
        <v>76</v>
      </c>
      <c r="H7445">
        <v>1</v>
      </c>
      <c r="I7445">
        <v>1</v>
      </c>
      <c r="J7445">
        <v>2</v>
      </c>
      <c r="K7445" s="194">
        <v>2</v>
      </c>
      <c r="L7445" t="s">
        <v>1079</v>
      </c>
      <c r="M7445" t="s">
        <v>1079</v>
      </c>
      <c r="N7445">
        <v>1080</v>
      </c>
      <c r="O7445" t="s">
        <v>7876</v>
      </c>
      <c r="P7445" t="s">
        <v>15666</v>
      </c>
      <c r="Q7445">
        <v>1.08</v>
      </c>
      <c r="R7445" s="117" t="s">
        <v>14595</v>
      </c>
      <c r="S7445" s="117" t="s">
        <v>14596</v>
      </c>
      <c r="T7445" t="s">
        <v>17448</v>
      </c>
      <c r="U7445" t="s">
        <v>10772</v>
      </c>
    </row>
    <row r="7446" spans="1:21">
      <c r="A7446" s="117" t="s">
        <v>11362</v>
      </c>
      <c r="B7446" t="s">
        <v>14590</v>
      </c>
      <c r="C7446" t="s">
        <v>14590</v>
      </c>
      <c r="D7446">
        <v>82</v>
      </c>
      <c r="E7446">
        <v>76</v>
      </c>
      <c r="F7446">
        <v>82</v>
      </c>
      <c r="G7446">
        <v>76</v>
      </c>
      <c r="H7446">
        <v>1</v>
      </c>
      <c r="I7446">
        <v>1</v>
      </c>
      <c r="J7446">
        <v>21</v>
      </c>
      <c r="K7446" s="194">
        <v>21</v>
      </c>
      <c r="L7446" t="s">
        <v>1079</v>
      </c>
      <c r="M7446" t="s">
        <v>1079</v>
      </c>
      <c r="N7446">
        <v>5500</v>
      </c>
      <c r="O7446" t="s">
        <v>7876</v>
      </c>
      <c r="P7446" t="s">
        <v>15664</v>
      </c>
      <c r="Q7446">
        <v>5.5</v>
      </c>
      <c r="R7446" s="117" t="s">
        <v>14595</v>
      </c>
      <c r="S7446" s="117" t="s">
        <v>14596</v>
      </c>
      <c r="T7446" t="s">
        <v>17448</v>
      </c>
      <c r="U7446" t="s">
        <v>10772</v>
      </c>
    </row>
    <row r="7447" spans="1:21">
      <c r="A7447" s="117" t="s">
        <v>11363</v>
      </c>
      <c r="B7447" t="s">
        <v>14590</v>
      </c>
      <c r="C7447" t="s">
        <v>14590</v>
      </c>
      <c r="D7447">
        <v>82</v>
      </c>
      <c r="E7447">
        <v>76</v>
      </c>
      <c r="F7447">
        <v>82</v>
      </c>
      <c r="G7447">
        <v>76</v>
      </c>
      <c r="H7447">
        <v>1</v>
      </c>
      <c r="I7447">
        <v>1</v>
      </c>
      <c r="J7447">
        <v>48</v>
      </c>
      <c r="K7447" s="194">
        <v>48</v>
      </c>
      <c r="L7447" t="s">
        <v>1079</v>
      </c>
      <c r="M7447" t="s">
        <v>1079</v>
      </c>
      <c r="N7447">
        <v>6000</v>
      </c>
      <c r="O7447" t="s">
        <v>7876</v>
      </c>
      <c r="P7447" t="s">
        <v>9013</v>
      </c>
      <c r="Q7447">
        <v>6</v>
      </c>
      <c r="R7447" s="117" t="s">
        <v>14595</v>
      </c>
      <c r="S7447" s="117" t="s">
        <v>14596</v>
      </c>
      <c r="T7447" t="s">
        <v>17448</v>
      </c>
      <c r="U7447" t="s">
        <v>10772</v>
      </c>
    </row>
    <row r="7448" spans="1:21">
      <c r="A7448" s="117" t="s">
        <v>11863</v>
      </c>
      <c r="B7448" t="s">
        <v>14590</v>
      </c>
      <c r="C7448" t="s">
        <v>14590</v>
      </c>
      <c r="D7448">
        <v>82</v>
      </c>
      <c r="E7448">
        <v>76</v>
      </c>
      <c r="F7448">
        <v>82</v>
      </c>
      <c r="G7448">
        <v>76</v>
      </c>
      <c r="H7448">
        <v>1</v>
      </c>
      <c r="I7448">
        <v>1</v>
      </c>
      <c r="J7448">
        <v>96</v>
      </c>
      <c r="K7448" s="194">
        <v>96</v>
      </c>
      <c r="L7448" t="s">
        <v>1079</v>
      </c>
      <c r="M7448" t="s">
        <v>1079</v>
      </c>
      <c r="N7448">
        <v>6000</v>
      </c>
      <c r="O7448" t="s">
        <v>7876</v>
      </c>
      <c r="P7448" t="s">
        <v>15665</v>
      </c>
      <c r="Q7448">
        <v>6</v>
      </c>
      <c r="R7448" s="117" t="s">
        <v>14595</v>
      </c>
      <c r="S7448" s="117" t="s">
        <v>14596</v>
      </c>
      <c r="T7448" t="s">
        <v>17448</v>
      </c>
      <c r="U7448" t="s">
        <v>10772</v>
      </c>
    </row>
    <row r="7449" spans="1:21">
      <c r="A7449" s="117" t="s">
        <v>3766</v>
      </c>
      <c r="B7449" t="s">
        <v>14590</v>
      </c>
      <c r="C7449" t="s">
        <v>14590</v>
      </c>
      <c r="D7449">
        <v>82</v>
      </c>
      <c r="E7449">
        <v>76</v>
      </c>
      <c r="F7449">
        <v>82</v>
      </c>
      <c r="G7449">
        <v>76</v>
      </c>
      <c r="H7449">
        <v>1</v>
      </c>
      <c r="I7449">
        <v>1</v>
      </c>
      <c r="J7449">
        <v>12</v>
      </c>
      <c r="K7449" s="194">
        <v>12</v>
      </c>
      <c r="L7449" t="s">
        <v>1079</v>
      </c>
      <c r="M7449" t="s">
        <v>1079</v>
      </c>
      <c r="N7449">
        <v>515</v>
      </c>
      <c r="O7449" t="s">
        <v>7876</v>
      </c>
      <c r="P7449" t="s">
        <v>15667</v>
      </c>
      <c r="Q7449">
        <v>0.51500000000000001</v>
      </c>
      <c r="R7449" s="117" t="s">
        <v>14595</v>
      </c>
      <c r="S7449" s="117" t="s">
        <v>14596</v>
      </c>
      <c r="T7449" t="s">
        <v>17448</v>
      </c>
      <c r="U7449" t="s">
        <v>10772</v>
      </c>
    </row>
    <row r="7450" spans="1:21">
      <c r="A7450" s="117" t="s">
        <v>3767</v>
      </c>
      <c r="B7450" t="s">
        <v>14590</v>
      </c>
      <c r="C7450" t="s">
        <v>14590</v>
      </c>
      <c r="D7450">
        <v>82</v>
      </c>
      <c r="E7450">
        <v>76</v>
      </c>
      <c r="F7450">
        <v>82</v>
      </c>
      <c r="G7450">
        <v>76</v>
      </c>
      <c r="H7450">
        <v>1</v>
      </c>
      <c r="I7450">
        <v>1</v>
      </c>
      <c r="J7450">
        <v>79</v>
      </c>
      <c r="K7450" s="194">
        <v>79</v>
      </c>
      <c r="L7450" t="s">
        <v>1079</v>
      </c>
      <c r="M7450" t="s">
        <v>1079</v>
      </c>
      <c r="N7450">
        <v>5900</v>
      </c>
      <c r="O7450" t="s">
        <v>7876</v>
      </c>
      <c r="P7450" t="s">
        <v>15665</v>
      </c>
      <c r="Q7450">
        <v>5.9</v>
      </c>
      <c r="R7450" s="117" t="s">
        <v>14595</v>
      </c>
      <c r="S7450" s="117" t="s">
        <v>14596</v>
      </c>
      <c r="T7450" t="s">
        <v>17448</v>
      </c>
      <c r="U7450" t="s">
        <v>10772</v>
      </c>
    </row>
    <row r="7451" spans="1:21">
      <c r="A7451" s="117" t="s">
        <v>3768</v>
      </c>
      <c r="B7451" t="s">
        <v>14590</v>
      </c>
      <c r="C7451" t="s">
        <v>14590</v>
      </c>
      <c r="D7451">
        <v>82</v>
      </c>
      <c r="E7451">
        <v>76</v>
      </c>
      <c r="F7451">
        <v>82</v>
      </c>
      <c r="G7451">
        <v>76</v>
      </c>
      <c r="H7451">
        <v>1</v>
      </c>
      <c r="I7451">
        <v>1</v>
      </c>
      <c r="J7451">
        <v>84</v>
      </c>
      <c r="K7451" s="194">
        <v>84</v>
      </c>
      <c r="L7451" t="s">
        <v>1079</v>
      </c>
      <c r="M7451" t="s">
        <v>1079</v>
      </c>
      <c r="N7451">
        <v>651</v>
      </c>
      <c r="O7451" t="s">
        <v>7876</v>
      </c>
      <c r="P7451" t="s">
        <v>9014</v>
      </c>
      <c r="Q7451">
        <v>0.65100000000000002</v>
      </c>
      <c r="R7451" s="117" t="s">
        <v>14595</v>
      </c>
      <c r="S7451" s="117" t="s">
        <v>14596</v>
      </c>
      <c r="T7451" t="s">
        <v>17448</v>
      </c>
      <c r="U7451" t="s">
        <v>10772</v>
      </c>
    </row>
    <row r="7452" spans="1:21">
      <c r="A7452" s="117" t="s">
        <v>11188</v>
      </c>
      <c r="B7452" t="s">
        <v>14590</v>
      </c>
      <c r="C7452" t="s">
        <v>14590</v>
      </c>
      <c r="D7452">
        <v>82</v>
      </c>
      <c r="E7452">
        <v>76</v>
      </c>
      <c r="F7452">
        <v>82</v>
      </c>
      <c r="G7452">
        <v>76</v>
      </c>
      <c r="H7452">
        <v>1</v>
      </c>
      <c r="I7452">
        <v>1</v>
      </c>
      <c r="J7452">
        <v>156</v>
      </c>
      <c r="K7452" s="194">
        <v>156</v>
      </c>
      <c r="L7452" t="s">
        <v>1079</v>
      </c>
      <c r="M7452" t="s">
        <v>1079</v>
      </c>
      <c r="N7452">
        <v>5000</v>
      </c>
      <c r="O7452" t="s">
        <v>7876</v>
      </c>
      <c r="P7452" t="s">
        <v>9013</v>
      </c>
      <c r="Q7452">
        <v>5</v>
      </c>
      <c r="R7452" s="117" t="s">
        <v>14595</v>
      </c>
      <c r="S7452" s="117" t="s">
        <v>14596</v>
      </c>
      <c r="T7452" t="s">
        <v>17448</v>
      </c>
      <c r="U7452" t="s">
        <v>10772</v>
      </c>
    </row>
    <row r="7453" spans="1:21">
      <c r="A7453" s="117" t="s">
        <v>3769</v>
      </c>
      <c r="B7453" t="s">
        <v>14590</v>
      </c>
      <c r="C7453" t="s">
        <v>14590</v>
      </c>
      <c r="D7453">
        <v>82</v>
      </c>
      <c r="E7453">
        <v>76</v>
      </c>
      <c r="F7453">
        <v>82</v>
      </c>
      <c r="G7453">
        <v>76</v>
      </c>
      <c r="H7453">
        <v>10</v>
      </c>
      <c r="I7453">
        <v>10</v>
      </c>
      <c r="J7453">
        <v>1734</v>
      </c>
      <c r="K7453" s="194">
        <v>1734</v>
      </c>
      <c r="L7453" t="s">
        <v>1078</v>
      </c>
      <c r="M7453" t="s">
        <v>1078</v>
      </c>
      <c r="N7453">
        <v>128</v>
      </c>
      <c r="O7453" t="s">
        <v>7876</v>
      </c>
      <c r="P7453" t="s">
        <v>9015</v>
      </c>
      <c r="Q7453">
        <v>0.128</v>
      </c>
      <c r="R7453" s="117" t="s">
        <v>14595</v>
      </c>
      <c r="S7453" s="117" t="s">
        <v>14596</v>
      </c>
      <c r="T7453" t="s">
        <v>17448</v>
      </c>
      <c r="U7453" t="s">
        <v>10772</v>
      </c>
    </row>
    <row r="7454" spans="1:21">
      <c r="A7454" s="117" t="s">
        <v>3770</v>
      </c>
      <c r="B7454" t="s">
        <v>14590</v>
      </c>
      <c r="C7454" t="s">
        <v>14590</v>
      </c>
      <c r="D7454">
        <v>82</v>
      </c>
      <c r="E7454">
        <v>76</v>
      </c>
      <c r="F7454">
        <v>82</v>
      </c>
      <c r="G7454">
        <v>76</v>
      </c>
      <c r="H7454">
        <v>10</v>
      </c>
      <c r="I7454">
        <v>10</v>
      </c>
      <c r="J7454">
        <v>152</v>
      </c>
      <c r="K7454" s="194">
        <v>152</v>
      </c>
      <c r="L7454" t="s">
        <v>1081</v>
      </c>
      <c r="M7454" t="s">
        <v>1081</v>
      </c>
      <c r="N7454">
        <v>280</v>
      </c>
      <c r="O7454" t="s">
        <v>7876</v>
      </c>
      <c r="P7454" t="s">
        <v>15668</v>
      </c>
      <c r="Q7454">
        <v>0.28000000000000003</v>
      </c>
      <c r="R7454" s="117" t="s">
        <v>14595</v>
      </c>
      <c r="S7454" s="117" t="s">
        <v>14596</v>
      </c>
      <c r="T7454" t="s">
        <v>17448</v>
      </c>
      <c r="U7454" t="s">
        <v>10772</v>
      </c>
    </row>
    <row r="7455" spans="1:21">
      <c r="A7455" s="117" t="s">
        <v>3771</v>
      </c>
      <c r="B7455" t="s">
        <v>14590</v>
      </c>
      <c r="C7455" t="s">
        <v>14590</v>
      </c>
      <c r="D7455">
        <v>82</v>
      </c>
      <c r="E7455">
        <v>76</v>
      </c>
      <c r="F7455">
        <v>82</v>
      </c>
      <c r="G7455">
        <v>76</v>
      </c>
      <c r="H7455">
        <v>1</v>
      </c>
      <c r="I7455">
        <v>1</v>
      </c>
      <c r="J7455">
        <v>49</v>
      </c>
      <c r="K7455" s="194">
        <v>49</v>
      </c>
      <c r="L7455" t="s">
        <v>1079</v>
      </c>
      <c r="M7455" t="s">
        <v>1079</v>
      </c>
      <c r="N7455">
        <v>340</v>
      </c>
      <c r="O7455" t="s">
        <v>7876</v>
      </c>
      <c r="P7455" t="s">
        <v>9016</v>
      </c>
      <c r="Q7455">
        <v>0.34</v>
      </c>
      <c r="R7455" s="117" t="s">
        <v>14595</v>
      </c>
      <c r="S7455" s="117" t="s">
        <v>14596</v>
      </c>
      <c r="T7455" t="s">
        <v>17448</v>
      </c>
      <c r="U7455" t="s">
        <v>10772</v>
      </c>
    </row>
    <row r="7456" spans="1:21">
      <c r="A7456" s="117" t="s">
        <v>3772</v>
      </c>
      <c r="B7456" t="s">
        <v>14590</v>
      </c>
      <c r="C7456" t="s">
        <v>14590</v>
      </c>
      <c r="D7456">
        <v>54</v>
      </c>
      <c r="E7456">
        <v>48</v>
      </c>
      <c r="F7456">
        <v>54</v>
      </c>
      <c r="G7456">
        <v>48</v>
      </c>
      <c r="H7456">
        <v>1</v>
      </c>
      <c r="I7456">
        <v>1</v>
      </c>
      <c r="J7456">
        <v>999999</v>
      </c>
      <c r="K7456" s="194">
        <v>999999</v>
      </c>
      <c r="L7456" t="s">
        <v>1094</v>
      </c>
      <c r="M7456" t="s">
        <v>1094</v>
      </c>
      <c r="N7456">
        <v>291</v>
      </c>
      <c r="O7456" t="s">
        <v>7876</v>
      </c>
      <c r="P7456" t="s">
        <v>9017</v>
      </c>
      <c r="Q7456">
        <v>0.29099999999999998</v>
      </c>
      <c r="R7456" s="117" t="s">
        <v>14594</v>
      </c>
      <c r="S7456" s="117" t="s">
        <v>14589</v>
      </c>
      <c r="T7456" t="s">
        <v>12136</v>
      </c>
      <c r="U7456" t="s">
        <v>10772</v>
      </c>
    </row>
    <row r="7457" spans="1:21">
      <c r="A7457" s="117" t="s">
        <v>3773</v>
      </c>
      <c r="B7457" t="s">
        <v>14590</v>
      </c>
      <c r="C7457" t="s">
        <v>14590</v>
      </c>
      <c r="D7457">
        <v>82</v>
      </c>
      <c r="E7457">
        <v>76</v>
      </c>
      <c r="F7457">
        <v>82</v>
      </c>
      <c r="G7457">
        <v>76</v>
      </c>
      <c r="H7457">
        <v>1</v>
      </c>
      <c r="I7457">
        <v>1</v>
      </c>
      <c r="J7457">
        <v>897</v>
      </c>
      <c r="K7457" s="194">
        <v>897</v>
      </c>
      <c r="L7457" t="s">
        <v>1077</v>
      </c>
      <c r="M7457" t="s">
        <v>1077</v>
      </c>
      <c r="N7457">
        <v>656</v>
      </c>
      <c r="O7457" t="s">
        <v>7876</v>
      </c>
      <c r="P7457" t="s">
        <v>9018</v>
      </c>
      <c r="Q7457">
        <v>0.65600000000000003</v>
      </c>
      <c r="R7457" s="117" t="s">
        <v>14595</v>
      </c>
      <c r="S7457" s="117" t="s">
        <v>14596</v>
      </c>
      <c r="T7457" t="s">
        <v>17448</v>
      </c>
      <c r="U7457" t="s">
        <v>10772</v>
      </c>
    </row>
    <row r="7458" spans="1:21">
      <c r="A7458" s="117" t="s">
        <v>11364</v>
      </c>
      <c r="B7458" t="s">
        <v>14590</v>
      </c>
      <c r="C7458" t="s">
        <v>14590</v>
      </c>
      <c r="D7458">
        <v>82</v>
      </c>
      <c r="E7458">
        <v>76</v>
      </c>
      <c r="F7458">
        <v>82</v>
      </c>
      <c r="G7458">
        <v>76</v>
      </c>
      <c r="H7458">
        <v>1</v>
      </c>
      <c r="I7458">
        <v>1</v>
      </c>
      <c r="J7458">
        <v>207</v>
      </c>
      <c r="K7458" s="194">
        <v>207</v>
      </c>
      <c r="L7458" t="s">
        <v>1077</v>
      </c>
      <c r="M7458" t="s">
        <v>1077</v>
      </c>
      <c r="N7458">
        <v>1300</v>
      </c>
      <c r="O7458" t="s">
        <v>7876</v>
      </c>
      <c r="P7458" t="s">
        <v>15669</v>
      </c>
      <c r="Q7458">
        <v>1.3</v>
      </c>
      <c r="R7458" s="117" t="s">
        <v>14595</v>
      </c>
      <c r="S7458" s="117" t="s">
        <v>14596</v>
      </c>
      <c r="T7458" t="s">
        <v>17448</v>
      </c>
      <c r="U7458" t="s">
        <v>10772</v>
      </c>
    </row>
    <row r="7459" spans="1:21">
      <c r="A7459" s="117" t="s">
        <v>11864</v>
      </c>
      <c r="B7459" t="s">
        <v>14590</v>
      </c>
      <c r="C7459" t="s">
        <v>14593</v>
      </c>
      <c r="D7459">
        <v>82</v>
      </c>
      <c r="E7459">
        <v>76</v>
      </c>
      <c r="F7459" t="e">
        <v>#N/A</v>
      </c>
      <c r="G7459" t="e">
        <v>#N/A</v>
      </c>
      <c r="H7459">
        <v>1</v>
      </c>
      <c r="I7459">
        <v>1</v>
      </c>
      <c r="J7459">
        <v>39</v>
      </c>
      <c r="K7459" s="194" t="e">
        <v>#N/A</v>
      </c>
      <c r="L7459" t="s">
        <v>1077</v>
      </c>
      <c r="M7459" t="s">
        <v>1077</v>
      </c>
      <c r="N7459">
        <v>1760</v>
      </c>
      <c r="O7459" t="s">
        <v>7876</v>
      </c>
      <c r="P7459" t="s">
        <v>15670</v>
      </c>
      <c r="Q7459">
        <v>1.76</v>
      </c>
      <c r="R7459" s="117" t="s">
        <v>14595</v>
      </c>
      <c r="S7459" s="117" t="s">
        <v>14596</v>
      </c>
      <c r="T7459" t="s">
        <v>17448</v>
      </c>
      <c r="U7459" t="s">
        <v>10772</v>
      </c>
    </row>
    <row r="7460" spans="1:21">
      <c r="A7460" s="117" t="s">
        <v>3774</v>
      </c>
      <c r="B7460" t="s">
        <v>14590</v>
      </c>
      <c r="C7460" t="s">
        <v>14590</v>
      </c>
      <c r="D7460">
        <v>82</v>
      </c>
      <c r="E7460">
        <v>76</v>
      </c>
      <c r="F7460">
        <v>82</v>
      </c>
      <c r="G7460">
        <v>76</v>
      </c>
      <c r="H7460">
        <v>1</v>
      </c>
      <c r="I7460">
        <v>1</v>
      </c>
      <c r="J7460">
        <v>213</v>
      </c>
      <c r="K7460" s="194">
        <v>213</v>
      </c>
      <c r="L7460" t="s">
        <v>1077</v>
      </c>
      <c r="M7460" t="s">
        <v>1077</v>
      </c>
      <c r="N7460">
        <v>1500</v>
      </c>
      <c r="O7460" t="s">
        <v>7876</v>
      </c>
      <c r="P7460" t="s">
        <v>9019</v>
      </c>
      <c r="Q7460">
        <v>1.5</v>
      </c>
      <c r="R7460" s="117" t="s">
        <v>14595</v>
      </c>
      <c r="S7460" s="117" t="s">
        <v>14596</v>
      </c>
      <c r="T7460" t="s">
        <v>17448</v>
      </c>
      <c r="U7460" t="s">
        <v>10772</v>
      </c>
    </row>
    <row r="7461" spans="1:21">
      <c r="A7461" s="117" t="s">
        <v>3775</v>
      </c>
      <c r="B7461" t="s">
        <v>14590</v>
      </c>
      <c r="C7461" t="s">
        <v>14590</v>
      </c>
      <c r="D7461">
        <v>82</v>
      </c>
      <c r="E7461">
        <v>76</v>
      </c>
      <c r="F7461">
        <v>82</v>
      </c>
      <c r="G7461">
        <v>76</v>
      </c>
      <c r="H7461">
        <v>1</v>
      </c>
      <c r="I7461">
        <v>1</v>
      </c>
      <c r="J7461">
        <v>6</v>
      </c>
      <c r="K7461" s="194">
        <v>6</v>
      </c>
      <c r="L7461" t="s">
        <v>1079</v>
      </c>
      <c r="M7461" t="s">
        <v>1079</v>
      </c>
      <c r="N7461">
        <v>29600</v>
      </c>
      <c r="O7461" t="s">
        <v>7876</v>
      </c>
      <c r="P7461" t="s">
        <v>9020</v>
      </c>
      <c r="Q7461">
        <v>29.6</v>
      </c>
      <c r="R7461" s="117" t="s">
        <v>14595</v>
      </c>
      <c r="S7461" s="117" t="s">
        <v>14596</v>
      </c>
      <c r="T7461" t="s">
        <v>17448</v>
      </c>
      <c r="U7461" t="s">
        <v>10772</v>
      </c>
    </row>
    <row r="7462" spans="1:21">
      <c r="A7462" s="117" t="s">
        <v>11103</v>
      </c>
      <c r="B7462" t="s">
        <v>14590</v>
      </c>
      <c r="C7462" t="s">
        <v>14590</v>
      </c>
      <c r="D7462">
        <v>82</v>
      </c>
      <c r="E7462">
        <v>76</v>
      </c>
      <c r="F7462">
        <v>82</v>
      </c>
      <c r="G7462">
        <v>76</v>
      </c>
      <c r="H7462">
        <v>1</v>
      </c>
      <c r="I7462">
        <v>1</v>
      </c>
      <c r="J7462">
        <v>72</v>
      </c>
      <c r="K7462" s="194">
        <v>72</v>
      </c>
      <c r="L7462" t="s">
        <v>1079</v>
      </c>
      <c r="M7462" t="s">
        <v>1079</v>
      </c>
      <c r="N7462">
        <v>9900</v>
      </c>
      <c r="O7462" t="s">
        <v>7876</v>
      </c>
      <c r="P7462" t="s">
        <v>11104</v>
      </c>
      <c r="Q7462">
        <v>9.9</v>
      </c>
      <c r="R7462" s="117" t="s">
        <v>14595</v>
      </c>
      <c r="S7462" s="117" t="s">
        <v>14596</v>
      </c>
      <c r="T7462" t="s">
        <v>17448</v>
      </c>
      <c r="U7462" t="s">
        <v>10772</v>
      </c>
    </row>
    <row r="7463" spans="1:21">
      <c r="A7463" s="117" t="s">
        <v>3776</v>
      </c>
      <c r="B7463" t="s">
        <v>14590</v>
      </c>
      <c r="C7463" t="s">
        <v>14590</v>
      </c>
      <c r="D7463">
        <v>82</v>
      </c>
      <c r="E7463">
        <v>76</v>
      </c>
      <c r="F7463">
        <v>82</v>
      </c>
      <c r="G7463">
        <v>76</v>
      </c>
      <c r="H7463">
        <v>1</v>
      </c>
      <c r="I7463">
        <v>1</v>
      </c>
      <c r="J7463">
        <v>5</v>
      </c>
      <c r="K7463" s="194">
        <v>5</v>
      </c>
      <c r="L7463" t="s">
        <v>1079</v>
      </c>
      <c r="M7463" t="s">
        <v>1079</v>
      </c>
      <c r="N7463">
        <v>13700</v>
      </c>
      <c r="O7463" t="s">
        <v>7876</v>
      </c>
      <c r="P7463" t="s">
        <v>15671</v>
      </c>
      <c r="Q7463">
        <v>13.7</v>
      </c>
      <c r="R7463" s="117" t="s">
        <v>14595</v>
      </c>
      <c r="S7463" s="117" t="s">
        <v>14596</v>
      </c>
      <c r="T7463" t="s">
        <v>17448</v>
      </c>
      <c r="U7463" t="s">
        <v>10772</v>
      </c>
    </row>
    <row r="7464" spans="1:21">
      <c r="A7464" s="117" t="s">
        <v>3777</v>
      </c>
      <c r="B7464" t="s">
        <v>14590</v>
      </c>
      <c r="C7464" t="s">
        <v>14590</v>
      </c>
      <c r="D7464">
        <v>82</v>
      </c>
      <c r="E7464">
        <v>76</v>
      </c>
      <c r="F7464">
        <v>82</v>
      </c>
      <c r="G7464">
        <v>76</v>
      </c>
      <c r="H7464">
        <v>1</v>
      </c>
      <c r="I7464">
        <v>1</v>
      </c>
      <c r="J7464">
        <v>40</v>
      </c>
      <c r="K7464" s="194">
        <v>40</v>
      </c>
      <c r="L7464" t="s">
        <v>1079</v>
      </c>
      <c r="M7464" t="s">
        <v>1079</v>
      </c>
      <c r="N7464">
        <v>15000</v>
      </c>
      <c r="O7464" t="s">
        <v>7876</v>
      </c>
      <c r="P7464" t="s">
        <v>15672</v>
      </c>
      <c r="Q7464">
        <v>15</v>
      </c>
      <c r="R7464" s="117" t="s">
        <v>14595</v>
      </c>
      <c r="S7464" s="117" t="s">
        <v>14596</v>
      </c>
      <c r="T7464" t="s">
        <v>17448</v>
      </c>
      <c r="U7464" t="s">
        <v>10772</v>
      </c>
    </row>
    <row r="7465" spans="1:21">
      <c r="A7465" s="117" t="s">
        <v>11105</v>
      </c>
      <c r="B7465" t="s">
        <v>14590</v>
      </c>
      <c r="C7465" t="s">
        <v>14590</v>
      </c>
      <c r="D7465">
        <v>82</v>
      </c>
      <c r="E7465">
        <v>76</v>
      </c>
      <c r="F7465">
        <v>82</v>
      </c>
      <c r="G7465">
        <v>76</v>
      </c>
      <c r="H7465">
        <v>1</v>
      </c>
      <c r="I7465">
        <v>1</v>
      </c>
      <c r="J7465">
        <v>62</v>
      </c>
      <c r="K7465" s="194">
        <v>62</v>
      </c>
      <c r="L7465" t="s">
        <v>1079</v>
      </c>
      <c r="M7465" t="s">
        <v>1079</v>
      </c>
      <c r="N7465">
        <v>15000</v>
      </c>
      <c r="O7465" t="s">
        <v>7876</v>
      </c>
      <c r="P7465" t="s">
        <v>15672</v>
      </c>
      <c r="Q7465">
        <v>15</v>
      </c>
      <c r="R7465" s="117" t="s">
        <v>14595</v>
      </c>
      <c r="S7465" s="117" t="s">
        <v>14596</v>
      </c>
      <c r="T7465" t="s">
        <v>17448</v>
      </c>
      <c r="U7465" t="s">
        <v>10772</v>
      </c>
    </row>
    <row r="7466" spans="1:21">
      <c r="A7466" s="117" t="s">
        <v>3778</v>
      </c>
      <c r="B7466" t="s">
        <v>14590</v>
      </c>
      <c r="C7466" t="s">
        <v>14590</v>
      </c>
      <c r="D7466">
        <v>82</v>
      </c>
      <c r="E7466">
        <v>76</v>
      </c>
      <c r="F7466">
        <v>82</v>
      </c>
      <c r="G7466">
        <v>76</v>
      </c>
      <c r="H7466">
        <v>1</v>
      </c>
      <c r="I7466">
        <v>1</v>
      </c>
      <c r="J7466">
        <v>19</v>
      </c>
      <c r="K7466" s="194">
        <v>19</v>
      </c>
      <c r="L7466" t="s">
        <v>1079</v>
      </c>
      <c r="M7466" t="s">
        <v>1079</v>
      </c>
      <c r="N7466">
        <v>11500</v>
      </c>
      <c r="O7466" t="s">
        <v>7876</v>
      </c>
      <c r="P7466" t="s">
        <v>9021</v>
      </c>
      <c r="Q7466">
        <v>11.5</v>
      </c>
      <c r="R7466" s="117" t="s">
        <v>14595</v>
      </c>
      <c r="S7466" s="117" t="s">
        <v>14596</v>
      </c>
      <c r="T7466" t="s">
        <v>17448</v>
      </c>
      <c r="U7466" t="s">
        <v>10772</v>
      </c>
    </row>
    <row r="7467" spans="1:21">
      <c r="A7467" s="117" t="s">
        <v>3779</v>
      </c>
      <c r="B7467" t="s">
        <v>14590</v>
      </c>
      <c r="C7467" t="s">
        <v>14590</v>
      </c>
      <c r="D7467">
        <v>82</v>
      </c>
      <c r="E7467">
        <v>76</v>
      </c>
      <c r="F7467">
        <v>82</v>
      </c>
      <c r="G7467">
        <v>76</v>
      </c>
      <c r="H7467">
        <v>1</v>
      </c>
      <c r="I7467">
        <v>1</v>
      </c>
      <c r="J7467">
        <v>30</v>
      </c>
      <c r="K7467" s="194">
        <v>30</v>
      </c>
      <c r="L7467" t="s">
        <v>1081</v>
      </c>
      <c r="M7467" t="s">
        <v>1081</v>
      </c>
      <c r="N7467">
        <v>213</v>
      </c>
      <c r="O7467" t="s">
        <v>7876</v>
      </c>
      <c r="P7467" t="s">
        <v>9022</v>
      </c>
      <c r="Q7467">
        <v>0.21299999999999999</v>
      </c>
      <c r="R7467" s="117" t="s">
        <v>14595</v>
      </c>
      <c r="S7467" s="117" t="s">
        <v>14596</v>
      </c>
      <c r="T7467" t="s">
        <v>17448</v>
      </c>
      <c r="U7467" t="s">
        <v>10772</v>
      </c>
    </row>
    <row r="7468" spans="1:21">
      <c r="A7468" s="117" t="s">
        <v>3780</v>
      </c>
      <c r="B7468" t="s">
        <v>14590</v>
      </c>
      <c r="C7468" t="s">
        <v>14590</v>
      </c>
      <c r="D7468">
        <v>82</v>
      </c>
      <c r="E7468">
        <v>76</v>
      </c>
      <c r="F7468">
        <v>82</v>
      </c>
      <c r="G7468">
        <v>76</v>
      </c>
      <c r="H7468">
        <v>1</v>
      </c>
      <c r="I7468">
        <v>1</v>
      </c>
      <c r="J7468">
        <v>41</v>
      </c>
      <c r="K7468" s="194">
        <v>41</v>
      </c>
      <c r="L7468" t="s">
        <v>1079</v>
      </c>
      <c r="M7468" t="s">
        <v>1079</v>
      </c>
      <c r="N7468">
        <v>20000</v>
      </c>
      <c r="O7468" t="s">
        <v>7876</v>
      </c>
      <c r="P7468" t="s">
        <v>9023</v>
      </c>
      <c r="Q7468">
        <v>20</v>
      </c>
      <c r="R7468" s="117" t="s">
        <v>14595</v>
      </c>
      <c r="S7468" s="117" t="s">
        <v>14596</v>
      </c>
      <c r="T7468" t="s">
        <v>17448</v>
      </c>
      <c r="U7468" t="s">
        <v>10772</v>
      </c>
    </row>
    <row r="7469" spans="1:21">
      <c r="A7469" s="117" t="s">
        <v>3781</v>
      </c>
      <c r="B7469" t="s">
        <v>14590</v>
      </c>
      <c r="C7469" t="s">
        <v>14590</v>
      </c>
      <c r="D7469">
        <v>82</v>
      </c>
      <c r="E7469">
        <v>76</v>
      </c>
      <c r="F7469">
        <v>82</v>
      </c>
      <c r="G7469">
        <v>76</v>
      </c>
      <c r="H7469">
        <v>1</v>
      </c>
      <c r="I7469">
        <v>1</v>
      </c>
      <c r="J7469">
        <v>81</v>
      </c>
      <c r="K7469" s="194">
        <v>81</v>
      </c>
      <c r="L7469" t="s">
        <v>1079</v>
      </c>
      <c r="M7469" t="s">
        <v>1079</v>
      </c>
      <c r="N7469">
        <v>31000</v>
      </c>
      <c r="O7469" t="s">
        <v>7876</v>
      </c>
      <c r="P7469" t="s">
        <v>9024</v>
      </c>
      <c r="Q7469">
        <v>31</v>
      </c>
      <c r="R7469" s="117" t="s">
        <v>14595</v>
      </c>
      <c r="S7469" s="117" t="s">
        <v>14596</v>
      </c>
      <c r="T7469" t="s">
        <v>17448</v>
      </c>
      <c r="U7469" t="s">
        <v>10772</v>
      </c>
    </row>
    <row r="7470" spans="1:21">
      <c r="A7470" s="117" t="s">
        <v>3782</v>
      </c>
      <c r="B7470" t="s">
        <v>14590</v>
      </c>
      <c r="C7470" t="s">
        <v>14590</v>
      </c>
      <c r="D7470">
        <v>82</v>
      </c>
      <c r="E7470">
        <v>76</v>
      </c>
      <c r="F7470">
        <v>82</v>
      </c>
      <c r="G7470">
        <v>76</v>
      </c>
      <c r="H7470">
        <v>1</v>
      </c>
      <c r="I7470">
        <v>1</v>
      </c>
      <c r="J7470">
        <v>5</v>
      </c>
      <c r="K7470" s="194">
        <v>5</v>
      </c>
      <c r="L7470" t="s">
        <v>1079</v>
      </c>
      <c r="M7470" t="s">
        <v>1079</v>
      </c>
      <c r="N7470">
        <v>5300</v>
      </c>
      <c r="O7470" t="s">
        <v>7876</v>
      </c>
      <c r="P7470" t="s">
        <v>15673</v>
      </c>
      <c r="Q7470">
        <v>5.3</v>
      </c>
      <c r="R7470" s="117" t="s">
        <v>14595</v>
      </c>
      <c r="S7470" s="117" t="s">
        <v>14596</v>
      </c>
      <c r="T7470" t="s">
        <v>17448</v>
      </c>
      <c r="U7470" t="s">
        <v>10772</v>
      </c>
    </row>
    <row r="7471" spans="1:21">
      <c r="A7471" s="117" t="s">
        <v>3783</v>
      </c>
      <c r="B7471" t="s">
        <v>14590</v>
      </c>
      <c r="C7471" t="s">
        <v>14590</v>
      </c>
      <c r="D7471">
        <v>82</v>
      </c>
      <c r="E7471">
        <v>76</v>
      </c>
      <c r="F7471">
        <v>82</v>
      </c>
      <c r="G7471">
        <v>76</v>
      </c>
      <c r="H7471">
        <v>1</v>
      </c>
      <c r="I7471">
        <v>1</v>
      </c>
      <c r="J7471">
        <v>20</v>
      </c>
      <c r="K7471" s="194">
        <v>20</v>
      </c>
      <c r="L7471" t="s">
        <v>1079</v>
      </c>
      <c r="M7471" t="s">
        <v>1079</v>
      </c>
      <c r="N7471">
        <v>68000</v>
      </c>
      <c r="O7471" t="s">
        <v>7876</v>
      </c>
      <c r="P7471" t="s">
        <v>9025</v>
      </c>
      <c r="Q7471">
        <v>68</v>
      </c>
      <c r="R7471" s="117" t="s">
        <v>14595</v>
      </c>
      <c r="S7471" s="117" t="s">
        <v>14596</v>
      </c>
      <c r="T7471" t="s">
        <v>17448</v>
      </c>
      <c r="U7471" t="s">
        <v>10772</v>
      </c>
    </row>
    <row r="7472" spans="1:21">
      <c r="A7472" s="117" t="s">
        <v>3784</v>
      </c>
      <c r="B7472" t="s">
        <v>14590</v>
      </c>
      <c r="C7472" t="s">
        <v>14590</v>
      </c>
      <c r="D7472">
        <v>82</v>
      </c>
      <c r="E7472">
        <v>76</v>
      </c>
      <c r="F7472">
        <v>82</v>
      </c>
      <c r="G7472">
        <v>76</v>
      </c>
      <c r="H7472">
        <v>10</v>
      </c>
      <c r="I7472">
        <v>10</v>
      </c>
      <c r="J7472">
        <v>540</v>
      </c>
      <c r="K7472" s="194">
        <v>540</v>
      </c>
      <c r="L7472" t="s">
        <v>1079</v>
      </c>
      <c r="M7472" t="s">
        <v>1079</v>
      </c>
      <c r="N7472">
        <v>550</v>
      </c>
      <c r="O7472" t="s">
        <v>7876</v>
      </c>
      <c r="P7472" t="s">
        <v>15674</v>
      </c>
      <c r="Q7472">
        <v>0.55000000000000004</v>
      </c>
      <c r="R7472" s="117" t="s">
        <v>14595</v>
      </c>
      <c r="S7472" s="117" t="s">
        <v>14596</v>
      </c>
      <c r="T7472" t="s">
        <v>17448</v>
      </c>
      <c r="U7472" t="s">
        <v>10772</v>
      </c>
    </row>
    <row r="7473" spans="1:21">
      <c r="A7473" s="117" t="s">
        <v>3785</v>
      </c>
      <c r="B7473" t="s">
        <v>14590</v>
      </c>
      <c r="C7473" t="s">
        <v>14590</v>
      </c>
      <c r="D7473">
        <v>82</v>
      </c>
      <c r="E7473">
        <v>76</v>
      </c>
      <c r="F7473">
        <v>82</v>
      </c>
      <c r="G7473">
        <v>76</v>
      </c>
      <c r="H7473">
        <v>1</v>
      </c>
      <c r="I7473">
        <v>1</v>
      </c>
      <c r="J7473">
        <v>125</v>
      </c>
      <c r="K7473" s="194">
        <v>125</v>
      </c>
      <c r="L7473" t="s">
        <v>1077</v>
      </c>
      <c r="M7473" t="s">
        <v>1077</v>
      </c>
      <c r="N7473">
        <v>3000</v>
      </c>
      <c r="O7473" t="s">
        <v>7876</v>
      </c>
      <c r="P7473" t="s">
        <v>9026</v>
      </c>
      <c r="Q7473">
        <v>3</v>
      </c>
      <c r="R7473" s="117" t="s">
        <v>14595</v>
      </c>
      <c r="S7473" s="117" t="s">
        <v>14596</v>
      </c>
      <c r="T7473" t="s">
        <v>17448</v>
      </c>
      <c r="U7473" t="s">
        <v>10772</v>
      </c>
    </row>
    <row r="7474" spans="1:21">
      <c r="A7474" s="117" t="s">
        <v>3786</v>
      </c>
      <c r="B7474" t="s">
        <v>14590</v>
      </c>
      <c r="C7474" t="s">
        <v>14590</v>
      </c>
      <c r="D7474">
        <v>82</v>
      </c>
      <c r="E7474">
        <v>76</v>
      </c>
      <c r="F7474">
        <v>82</v>
      </c>
      <c r="G7474">
        <v>76</v>
      </c>
      <c r="H7474">
        <v>1</v>
      </c>
      <c r="I7474">
        <v>1</v>
      </c>
      <c r="J7474">
        <v>72</v>
      </c>
      <c r="K7474" s="194">
        <v>72</v>
      </c>
      <c r="L7474" t="s">
        <v>1079</v>
      </c>
      <c r="M7474" t="s">
        <v>1079</v>
      </c>
      <c r="N7474">
        <v>9700</v>
      </c>
      <c r="O7474" t="s">
        <v>7876</v>
      </c>
      <c r="P7474" t="s">
        <v>9027</v>
      </c>
      <c r="Q7474">
        <v>9.6999999999999993</v>
      </c>
      <c r="R7474" s="117" t="s">
        <v>14595</v>
      </c>
      <c r="S7474" s="117" t="s">
        <v>14596</v>
      </c>
      <c r="T7474" t="s">
        <v>17448</v>
      </c>
      <c r="U7474" t="s">
        <v>10772</v>
      </c>
    </row>
    <row r="7475" spans="1:21">
      <c r="A7475" s="117" t="s">
        <v>18798</v>
      </c>
      <c r="B7475" t="s">
        <v>14590</v>
      </c>
      <c r="C7475" t="s">
        <v>14590</v>
      </c>
      <c r="D7475">
        <v>82</v>
      </c>
      <c r="E7475">
        <v>76</v>
      </c>
      <c r="F7475">
        <v>82</v>
      </c>
      <c r="G7475">
        <v>76</v>
      </c>
      <c r="H7475">
        <v>1</v>
      </c>
      <c r="I7475">
        <v>1</v>
      </c>
      <c r="J7475">
        <v>33</v>
      </c>
      <c r="K7475" s="194">
        <v>33</v>
      </c>
      <c r="L7475" t="s">
        <v>1077</v>
      </c>
      <c r="M7475" t="s">
        <v>1077</v>
      </c>
      <c r="N7475">
        <v>900</v>
      </c>
      <c r="O7475" t="s">
        <v>7876</v>
      </c>
      <c r="P7475" t="s">
        <v>18799</v>
      </c>
      <c r="Q7475">
        <v>0.9</v>
      </c>
      <c r="R7475" s="117" t="s">
        <v>14595</v>
      </c>
      <c r="S7475" s="117" t="s">
        <v>14596</v>
      </c>
      <c r="T7475" t="s">
        <v>17448</v>
      </c>
      <c r="U7475" t="s">
        <v>10772</v>
      </c>
    </row>
    <row r="7476" spans="1:21">
      <c r="A7476" s="117" t="s">
        <v>3787</v>
      </c>
      <c r="B7476" t="s">
        <v>14590</v>
      </c>
      <c r="C7476" t="s">
        <v>14590</v>
      </c>
      <c r="D7476">
        <v>82</v>
      </c>
      <c r="E7476">
        <v>76</v>
      </c>
      <c r="F7476">
        <v>82</v>
      </c>
      <c r="G7476">
        <v>76</v>
      </c>
      <c r="H7476">
        <v>1</v>
      </c>
      <c r="I7476">
        <v>1</v>
      </c>
      <c r="J7476">
        <v>28</v>
      </c>
      <c r="K7476" s="194">
        <v>28</v>
      </c>
      <c r="L7476" t="s">
        <v>1079</v>
      </c>
      <c r="M7476" t="s">
        <v>1079</v>
      </c>
      <c r="N7476">
        <v>13666</v>
      </c>
      <c r="O7476" t="s">
        <v>7876</v>
      </c>
      <c r="P7476" t="s">
        <v>9028</v>
      </c>
      <c r="Q7476">
        <v>13.666</v>
      </c>
      <c r="R7476" s="117" t="s">
        <v>14595</v>
      </c>
      <c r="S7476" s="117" t="s">
        <v>14596</v>
      </c>
      <c r="T7476" t="s">
        <v>17448</v>
      </c>
      <c r="U7476" t="s">
        <v>10772</v>
      </c>
    </row>
    <row r="7477" spans="1:21">
      <c r="A7477" s="117" t="s">
        <v>18800</v>
      </c>
      <c r="B7477" t="s">
        <v>14590</v>
      </c>
      <c r="C7477" t="s">
        <v>14590</v>
      </c>
      <c r="D7477">
        <v>82</v>
      </c>
      <c r="E7477">
        <v>76</v>
      </c>
      <c r="F7477">
        <v>82</v>
      </c>
      <c r="G7477">
        <v>76</v>
      </c>
      <c r="H7477">
        <v>1</v>
      </c>
      <c r="I7477">
        <v>1</v>
      </c>
      <c r="J7477">
        <v>154</v>
      </c>
      <c r="K7477" s="194">
        <v>154</v>
      </c>
      <c r="L7477" t="s">
        <v>1077</v>
      </c>
      <c r="M7477" t="s">
        <v>1077</v>
      </c>
      <c r="N7477">
        <v>645</v>
      </c>
      <c r="O7477" t="s">
        <v>7876</v>
      </c>
      <c r="P7477" t="s">
        <v>18801</v>
      </c>
      <c r="Q7477">
        <v>0.64500000000000002</v>
      </c>
      <c r="R7477" s="117" t="s">
        <v>14595</v>
      </c>
      <c r="S7477" s="117" t="s">
        <v>14596</v>
      </c>
      <c r="T7477" t="s">
        <v>17448</v>
      </c>
      <c r="U7477" t="s">
        <v>10772</v>
      </c>
    </row>
    <row r="7478" spans="1:21">
      <c r="A7478" s="117" t="s">
        <v>3788</v>
      </c>
      <c r="B7478" t="s">
        <v>14590</v>
      </c>
      <c r="C7478" t="s">
        <v>14590</v>
      </c>
      <c r="D7478">
        <v>82</v>
      </c>
      <c r="E7478">
        <v>76</v>
      </c>
      <c r="F7478">
        <v>82</v>
      </c>
      <c r="G7478">
        <v>76</v>
      </c>
      <c r="H7478">
        <v>1</v>
      </c>
      <c r="I7478">
        <v>1</v>
      </c>
      <c r="J7478">
        <v>357</v>
      </c>
      <c r="K7478" s="194">
        <v>357</v>
      </c>
      <c r="L7478" t="s">
        <v>1077</v>
      </c>
      <c r="M7478" t="s">
        <v>1077</v>
      </c>
      <c r="N7478">
        <v>725</v>
      </c>
      <c r="O7478" t="s">
        <v>7876</v>
      </c>
      <c r="P7478" t="s">
        <v>9029</v>
      </c>
      <c r="Q7478">
        <v>0.72499999999999998</v>
      </c>
      <c r="R7478" s="117" t="s">
        <v>14595</v>
      </c>
      <c r="S7478" s="117" t="s">
        <v>14596</v>
      </c>
      <c r="T7478" t="s">
        <v>17448</v>
      </c>
      <c r="U7478" t="s">
        <v>10772</v>
      </c>
    </row>
    <row r="7479" spans="1:21">
      <c r="A7479" s="117" t="s">
        <v>3789</v>
      </c>
      <c r="B7479" t="s">
        <v>14590</v>
      </c>
      <c r="C7479" t="s">
        <v>14590</v>
      </c>
      <c r="D7479">
        <v>82</v>
      </c>
      <c r="E7479">
        <v>76</v>
      </c>
      <c r="F7479">
        <v>82</v>
      </c>
      <c r="G7479">
        <v>76</v>
      </c>
      <c r="H7479">
        <v>1</v>
      </c>
      <c r="I7479">
        <v>1</v>
      </c>
      <c r="J7479">
        <v>17</v>
      </c>
      <c r="K7479" s="194">
        <v>17</v>
      </c>
      <c r="L7479" t="s">
        <v>1079</v>
      </c>
      <c r="M7479" t="s">
        <v>1079</v>
      </c>
      <c r="N7479">
        <v>19261</v>
      </c>
      <c r="O7479" t="s">
        <v>7876</v>
      </c>
      <c r="P7479" t="s">
        <v>15675</v>
      </c>
      <c r="Q7479">
        <v>19.260999999999999</v>
      </c>
      <c r="R7479" s="117" t="s">
        <v>14595</v>
      </c>
      <c r="S7479" s="117" t="s">
        <v>14596</v>
      </c>
      <c r="T7479" t="s">
        <v>17448</v>
      </c>
      <c r="U7479" t="s">
        <v>10772</v>
      </c>
    </row>
    <row r="7480" spans="1:21">
      <c r="A7480" s="117" t="s">
        <v>3790</v>
      </c>
      <c r="B7480" t="s">
        <v>14590</v>
      </c>
      <c r="C7480" t="s">
        <v>14590</v>
      </c>
      <c r="D7480">
        <v>82</v>
      </c>
      <c r="E7480">
        <v>76</v>
      </c>
      <c r="F7480">
        <v>82</v>
      </c>
      <c r="G7480">
        <v>76</v>
      </c>
      <c r="H7480">
        <v>10</v>
      </c>
      <c r="I7480">
        <v>10</v>
      </c>
      <c r="J7480">
        <v>3600</v>
      </c>
      <c r="K7480" s="194">
        <v>3600</v>
      </c>
      <c r="L7480" t="s">
        <v>1079</v>
      </c>
      <c r="M7480" t="s">
        <v>1079</v>
      </c>
      <c r="N7480">
        <v>230</v>
      </c>
      <c r="O7480" t="s">
        <v>7876</v>
      </c>
      <c r="P7480" t="s">
        <v>9030</v>
      </c>
      <c r="Q7480">
        <v>0.23</v>
      </c>
      <c r="R7480" s="117" t="s">
        <v>14595</v>
      </c>
      <c r="S7480" s="117" t="s">
        <v>14596</v>
      </c>
      <c r="T7480" t="s">
        <v>17448</v>
      </c>
      <c r="U7480" t="s">
        <v>10772</v>
      </c>
    </row>
    <row r="7481" spans="1:21">
      <c r="A7481" s="117" t="s">
        <v>3791</v>
      </c>
      <c r="B7481" t="s">
        <v>14590</v>
      </c>
      <c r="C7481" t="s">
        <v>14590</v>
      </c>
      <c r="D7481">
        <v>82</v>
      </c>
      <c r="E7481">
        <v>76</v>
      </c>
      <c r="F7481">
        <v>82</v>
      </c>
      <c r="G7481">
        <v>76</v>
      </c>
      <c r="H7481">
        <v>1</v>
      </c>
      <c r="I7481">
        <v>1</v>
      </c>
      <c r="J7481">
        <v>114</v>
      </c>
      <c r="K7481" s="194">
        <v>114</v>
      </c>
      <c r="L7481" t="s">
        <v>1077</v>
      </c>
      <c r="M7481" t="s">
        <v>1077</v>
      </c>
      <c r="N7481">
        <v>1984</v>
      </c>
      <c r="O7481" t="s">
        <v>7876</v>
      </c>
      <c r="P7481" t="s">
        <v>9031</v>
      </c>
      <c r="Q7481">
        <v>1.984</v>
      </c>
      <c r="R7481" s="117" t="s">
        <v>14595</v>
      </c>
      <c r="S7481" s="117" t="s">
        <v>14596</v>
      </c>
      <c r="T7481" t="s">
        <v>17448</v>
      </c>
      <c r="U7481" t="s">
        <v>10772</v>
      </c>
    </row>
    <row r="7482" spans="1:21">
      <c r="A7482" s="117" t="s">
        <v>18802</v>
      </c>
      <c r="B7482" t="s">
        <v>14590</v>
      </c>
      <c r="C7482" t="s">
        <v>14590</v>
      </c>
      <c r="D7482">
        <v>83</v>
      </c>
      <c r="E7482">
        <v>77</v>
      </c>
      <c r="F7482">
        <v>83</v>
      </c>
      <c r="G7482">
        <v>77</v>
      </c>
      <c r="H7482">
        <v>1</v>
      </c>
      <c r="I7482">
        <v>1</v>
      </c>
      <c r="J7482">
        <v>999999</v>
      </c>
      <c r="K7482" s="194">
        <v>999999</v>
      </c>
      <c r="L7482" t="s">
        <v>1079</v>
      </c>
      <c r="M7482" t="s">
        <v>1079</v>
      </c>
      <c r="N7482">
        <v>11000</v>
      </c>
      <c r="O7482" t="s">
        <v>7876</v>
      </c>
      <c r="Q7482">
        <v>11</v>
      </c>
      <c r="R7482" s="117" t="s">
        <v>14595</v>
      </c>
      <c r="S7482" s="117" t="s">
        <v>14589</v>
      </c>
      <c r="T7482" t="s">
        <v>12136</v>
      </c>
      <c r="U7482" t="s">
        <v>10772</v>
      </c>
    </row>
    <row r="7483" spans="1:21">
      <c r="A7483" s="117" t="s">
        <v>18803</v>
      </c>
      <c r="B7483" t="s">
        <v>14590</v>
      </c>
      <c r="C7483" t="s">
        <v>14590</v>
      </c>
      <c r="D7483">
        <v>112</v>
      </c>
      <c r="E7483">
        <v>106</v>
      </c>
      <c r="F7483">
        <v>112</v>
      </c>
      <c r="G7483">
        <v>106</v>
      </c>
      <c r="H7483">
        <v>1</v>
      </c>
      <c r="I7483">
        <v>1</v>
      </c>
      <c r="J7483">
        <v>999999</v>
      </c>
      <c r="K7483" s="194">
        <v>999999</v>
      </c>
      <c r="L7483" t="s">
        <v>1079</v>
      </c>
      <c r="M7483" t="s">
        <v>1079</v>
      </c>
      <c r="N7483">
        <v>4000</v>
      </c>
      <c r="O7483" t="s">
        <v>7876</v>
      </c>
      <c r="Q7483">
        <v>4</v>
      </c>
      <c r="R7483" s="117" t="s">
        <v>14595</v>
      </c>
      <c r="S7483" s="117" t="s">
        <v>14596</v>
      </c>
      <c r="T7483" t="s">
        <v>17448</v>
      </c>
      <c r="U7483" t="s">
        <v>10772</v>
      </c>
    </row>
    <row r="7484" spans="1:21">
      <c r="A7484" s="117" t="s">
        <v>18804</v>
      </c>
      <c r="B7484" t="s">
        <v>14590</v>
      </c>
      <c r="C7484" t="s">
        <v>14590</v>
      </c>
      <c r="D7484">
        <v>76</v>
      </c>
      <c r="E7484">
        <v>70</v>
      </c>
      <c r="F7484">
        <v>76</v>
      </c>
      <c r="G7484">
        <v>70</v>
      </c>
      <c r="H7484">
        <v>1</v>
      </c>
      <c r="I7484">
        <v>1</v>
      </c>
      <c r="J7484">
        <v>999999</v>
      </c>
      <c r="K7484" s="194">
        <v>999999</v>
      </c>
      <c r="L7484" t="s">
        <v>1079</v>
      </c>
      <c r="M7484" t="s">
        <v>1079</v>
      </c>
      <c r="N7484">
        <v>6000</v>
      </c>
      <c r="O7484" t="s">
        <v>7876</v>
      </c>
      <c r="Q7484">
        <v>6</v>
      </c>
      <c r="R7484" s="117" t="s">
        <v>14595</v>
      </c>
      <c r="S7484" s="117" t="s">
        <v>14589</v>
      </c>
      <c r="T7484" t="s">
        <v>12136</v>
      </c>
      <c r="U7484" t="s">
        <v>10772</v>
      </c>
    </row>
    <row r="7485" spans="1:21">
      <c r="A7485" s="117" t="s">
        <v>18805</v>
      </c>
      <c r="B7485" t="s">
        <v>14590</v>
      </c>
      <c r="C7485" t="s">
        <v>14590</v>
      </c>
      <c r="D7485">
        <v>119</v>
      </c>
      <c r="E7485">
        <v>113</v>
      </c>
      <c r="F7485">
        <v>119</v>
      </c>
      <c r="G7485">
        <v>113</v>
      </c>
      <c r="H7485">
        <v>1</v>
      </c>
      <c r="I7485">
        <v>1</v>
      </c>
      <c r="J7485">
        <v>999999</v>
      </c>
      <c r="K7485" s="194">
        <v>999999</v>
      </c>
      <c r="L7485" t="s">
        <v>1079</v>
      </c>
      <c r="M7485" t="s">
        <v>1079</v>
      </c>
      <c r="N7485">
        <v>20100</v>
      </c>
      <c r="O7485" t="s">
        <v>7876</v>
      </c>
      <c r="P7485" t="s">
        <v>18806</v>
      </c>
      <c r="Q7485">
        <v>20.100000000000001</v>
      </c>
      <c r="R7485" s="117" t="s">
        <v>14595</v>
      </c>
      <c r="S7485" s="117" t="s">
        <v>14589</v>
      </c>
      <c r="T7485" t="s">
        <v>12136</v>
      </c>
      <c r="U7485" t="s">
        <v>10772</v>
      </c>
    </row>
    <row r="7486" spans="1:21">
      <c r="A7486" s="117" t="s">
        <v>18807</v>
      </c>
      <c r="B7486" t="s">
        <v>14590</v>
      </c>
      <c r="C7486" t="s">
        <v>14590</v>
      </c>
      <c r="D7486">
        <v>112</v>
      </c>
      <c r="E7486">
        <v>106</v>
      </c>
      <c r="F7486">
        <v>112</v>
      </c>
      <c r="G7486">
        <v>106</v>
      </c>
      <c r="H7486">
        <v>1</v>
      </c>
      <c r="I7486">
        <v>1</v>
      </c>
      <c r="J7486">
        <v>4</v>
      </c>
      <c r="K7486" s="194">
        <v>4</v>
      </c>
      <c r="L7486" t="s">
        <v>1079</v>
      </c>
      <c r="M7486" t="s">
        <v>1079</v>
      </c>
      <c r="N7486">
        <v>20100</v>
      </c>
      <c r="O7486" t="s">
        <v>7876</v>
      </c>
      <c r="Q7486">
        <v>20.100000000000001</v>
      </c>
      <c r="R7486" s="117" t="s">
        <v>14595</v>
      </c>
      <c r="S7486" s="117" t="s">
        <v>14596</v>
      </c>
      <c r="T7486" t="s">
        <v>17448</v>
      </c>
      <c r="U7486" t="s">
        <v>10772</v>
      </c>
    </row>
    <row r="7487" spans="1:21">
      <c r="A7487" s="117" t="s">
        <v>18808</v>
      </c>
      <c r="B7487" t="s">
        <v>14590</v>
      </c>
      <c r="C7487" t="s">
        <v>14590</v>
      </c>
      <c r="D7487">
        <v>112</v>
      </c>
      <c r="E7487">
        <v>106</v>
      </c>
      <c r="F7487">
        <v>112</v>
      </c>
      <c r="G7487">
        <v>106</v>
      </c>
      <c r="H7487">
        <v>1</v>
      </c>
      <c r="I7487">
        <v>1</v>
      </c>
      <c r="J7487">
        <v>2</v>
      </c>
      <c r="K7487" s="194">
        <v>2</v>
      </c>
      <c r="L7487" t="s">
        <v>1079</v>
      </c>
      <c r="M7487" t="s">
        <v>1079</v>
      </c>
      <c r="N7487">
        <v>19600</v>
      </c>
      <c r="O7487" t="s">
        <v>7876</v>
      </c>
      <c r="P7487" t="s">
        <v>18809</v>
      </c>
      <c r="Q7487">
        <v>19.600000000000001</v>
      </c>
      <c r="R7487" s="117" t="s">
        <v>14595</v>
      </c>
      <c r="S7487" s="117" t="s">
        <v>14596</v>
      </c>
      <c r="T7487" t="s">
        <v>17448</v>
      </c>
      <c r="U7487" t="s">
        <v>10772</v>
      </c>
    </row>
    <row r="7488" spans="1:21">
      <c r="A7488" s="117" t="s">
        <v>3792</v>
      </c>
      <c r="B7488" t="s">
        <v>14590</v>
      </c>
      <c r="C7488" t="s">
        <v>14590</v>
      </c>
      <c r="D7488">
        <v>103</v>
      </c>
      <c r="E7488">
        <v>97</v>
      </c>
      <c r="F7488">
        <v>103</v>
      </c>
      <c r="G7488">
        <v>97</v>
      </c>
      <c r="H7488">
        <v>1</v>
      </c>
      <c r="I7488">
        <v>1</v>
      </c>
      <c r="J7488">
        <v>999999</v>
      </c>
      <c r="K7488" s="194">
        <v>999999</v>
      </c>
      <c r="L7488" t="s">
        <v>1078</v>
      </c>
      <c r="M7488" t="s">
        <v>1078</v>
      </c>
      <c r="N7488">
        <v>34650</v>
      </c>
      <c r="O7488" t="s">
        <v>7876</v>
      </c>
      <c r="P7488" t="s">
        <v>15676</v>
      </c>
      <c r="Q7488">
        <v>34.65</v>
      </c>
      <c r="R7488" s="117" t="s">
        <v>14595</v>
      </c>
      <c r="S7488" s="117" t="s">
        <v>14596</v>
      </c>
      <c r="T7488" t="s">
        <v>17448</v>
      </c>
      <c r="U7488" t="s">
        <v>10772</v>
      </c>
    </row>
    <row r="7489" spans="1:21">
      <c r="A7489" s="117" t="s">
        <v>3793</v>
      </c>
      <c r="B7489" t="s">
        <v>14590</v>
      </c>
      <c r="C7489" t="s">
        <v>14590</v>
      </c>
      <c r="D7489">
        <v>103</v>
      </c>
      <c r="E7489">
        <v>97</v>
      </c>
      <c r="F7489">
        <v>103</v>
      </c>
      <c r="G7489">
        <v>97</v>
      </c>
      <c r="H7489">
        <v>1</v>
      </c>
      <c r="I7489">
        <v>1</v>
      </c>
      <c r="J7489">
        <v>999999</v>
      </c>
      <c r="K7489" s="194">
        <v>999999</v>
      </c>
      <c r="L7489" t="s">
        <v>1078</v>
      </c>
      <c r="M7489" t="s">
        <v>1078</v>
      </c>
      <c r="N7489">
        <v>46200</v>
      </c>
      <c r="O7489" t="s">
        <v>7876</v>
      </c>
      <c r="P7489" t="s">
        <v>15677</v>
      </c>
      <c r="Q7489">
        <v>46.2</v>
      </c>
      <c r="R7489" s="117" t="s">
        <v>14595</v>
      </c>
      <c r="S7489" s="117" t="s">
        <v>14596</v>
      </c>
      <c r="T7489" t="s">
        <v>17448</v>
      </c>
      <c r="U7489" t="s">
        <v>10772</v>
      </c>
    </row>
    <row r="7490" spans="1:21">
      <c r="A7490" s="117" t="s">
        <v>3794</v>
      </c>
      <c r="B7490" t="s">
        <v>14590</v>
      </c>
      <c r="C7490" t="s">
        <v>14590</v>
      </c>
      <c r="D7490">
        <v>103</v>
      </c>
      <c r="E7490">
        <v>97</v>
      </c>
      <c r="F7490">
        <v>103</v>
      </c>
      <c r="G7490">
        <v>97</v>
      </c>
      <c r="H7490">
        <v>1</v>
      </c>
      <c r="I7490">
        <v>1</v>
      </c>
      <c r="J7490">
        <v>999999</v>
      </c>
      <c r="K7490" s="194">
        <v>999999</v>
      </c>
      <c r="L7490" t="s">
        <v>1078</v>
      </c>
      <c r="M7490" t="s">
        <v>1078</v>
      </c>
      <c r="N7490">
        <v>57750</v>
      </c>
      <c r="O7490" t="s">
        <v>7876</v>
      </c>
      <c r="P7490" t="s">
        <v>15678</v>
      </c>
      <c r="Q7490">
        <v>57.75</v>
      </c>
      <c r="R7490" s="117" t="s">
        <v>14595</v>
      </c>
      <c r="S7490" s="117" t="s">
        <v>14596</v>
      </c>
      <c r="T7490" t="s">
        <v>17448</v>
      </c>
      <c r="U7490" t="s">
        <v>10772</v>
      </c>
    </row>
    <row r="7491" spans="1:21">
      <c r="A7491" s="117" t="s">
        <v>3795</v>
      </c>
      <c r="B7491" t="s">
        <v>14590</v>
      </c>
      <c r="C7491" t="s">
        <v>14590</v>
      </c>
      <c r="D7491">
        <v>103</v>
      </c>
      <c r="E7491">
        <v>97</v>
      </c>
      <c r="F7491">
        <v>103</v>
      </c>
      <c r="G7491">
        <v>97</v>
      </c>
      <c r="H7491">
        <v>1</v>
      </c>
      <c r="I7491">
        <v>1</v>
      </c>
      <c r="J7491">
        <v>999999</v>
      </c>
      <c r="K7491" s="194">
        <v>999999</v>
      </c>
      <c r="L7491" t="s">
        <v>1078</v>
      </c>
      <c r="M7491" t="s">
        <v>1078</v>
      </c>
      <c r="N7491">
        <v>92377</v>
      </c>
      <c r="O7491" t="s">
        <v>7876</v>
      </c>
      <c r="P7491" t="s">
        <v>15679</v>
      </c>
      <c r="Q7491">
        <v>92.376999999999995</v>
      </c>
      <c r="R7491" s="117" t="s">
        <v>14595</v>
      </c>
      <c r="S7491" s="117" t="s">
        <v>14596</v>
      </c>
      <c r="T7491" t="s">
        <v>17448</v>
      </c>
      <c r="U7491" t="s">
        <v>10772</v>
      </c>
    </row>
    <row r="7492" spans="1:21">
      <c r="A7492" s="117" t="s">
        <v>3796</v>
      </c>
      <c r="B7492" t="s">
        <v>14590</v>
      </c>
      <c r="C7492" t="s">
        <v>14590</v>
      </c>
      <c r="D7492">
        <v>103</v>
      </c>
      <c r="E7492">
        <v>97</v>
      </c>
      <c r="F7492">
        <v>103</v>
      </c>
      <c r="G7492">
        <v>97</v>
      </c>
      <c r="H7492">
        <v>1</v>
      </c>
      <c r="I7492">
        <v>1</v>
      </c>
      <c r="J7492">
        <v>999999</v>
      </c>
      <c r="K7492" s="194">
        <v>999999</v>
      </c>
      <c r="L7492" t="s">
        <v>1078</v>
      </c>
      <c r="M7492" t="s">
        <v>1078</v>
      </c>
      <c r="N7492">
        <v>92400</v>
      </c>
      <c r="O7492" t="s">
        <v>7876</v>
      </c>
      <c r="P7492" t="s">
        <v>15680</v>
      </c>
      <c r="Q7492">
        <v>92.4</v>
      </c>
      <c r="R7492" s="117" t="s">
        <v>14595</v>
      </c>
      <c r="S7492" s="117" t="s">
        <v>14596</v>
      </c>
      <c r="T7492" t="s">
        <v>17448</v>
      </c>
      <c r="U7492" t="s">
        <v>10772</v>
      </c>
    </row>
    <row r="7493" spans="1:21">
      <c r="A7493" s="117" t="s">
        <v>3797</v>
      </c>
      <c r="B7493" t="s">
        <v>14590</v>
      </c>
      <c r="C7493" t="s">
        <v>14590</v>
      </c>
      <c r="D7493">
        <v>103</v>
      </c>
      <c r="E7493">
        <v>97</v>
      </c>
      <c r="F7493">
        <v>103</v>
      </c>
      <c r="G7493">
        <v>97</v>
      </c>
      <c r="H7493">
        <v>1</v>
      </c>
      <c r="I7493">
        <v>1</v>
      </c>
      <c r="J7493">
        <v>999999</v>
      </c>
      <c r="K7493" s="194">
        <v>999999</v>
      </c>
      <c r="L7493" t="s">
        <v>1078</v>
      </c>
      <c r="M7493" t="s">
        <v>1078</v>
      </c>
      <c r="N7493">
        <v>14784</v>
      </c>
      <c r="O7493" t="s">
        <v>7876</v>
      </c>
      <c r="P7493" t="s">
        <v>15681</v>
      </c>
      <c r="Q7493">
        <v>14.784000000000001</v>
      </c>
      <c r="R7493" s="117" t="s">
        <v>14595</v>
      </c>
      <c r="S7493" s="117" t="s">
        <v>14596</v>
      </c>
      <c r="T7493" t="s">
        <v>17448</v>
      </c>
      <c r="U7493" t="s">
        <v>10772</v>
      </c>
    </row>
    <row r="7494" spans="1:21">
      <c r="A7494" s="117" t="s">
        <v>3798</v>
      </c>
      <c r="B7494" t="s">
        <v>14590</v>
      </c>
      <c r="C7494" t="s">
        <v>14590</v>
      </c>
      <c r="D7494">
        <v>103</v>
      </c>
      <c r="E7494">
        <v>97</v>
      </c>
      <c r="F7494">
        <v>103</v>
      </c>
      <c r="G7494">
        <v>97</v>
      </c>
      <c r="H7494">
        <v>1</v>
      </c>
      <c r="I7494">
        <v>1</v>
      </c>
      <c r="J7494">
        <v>999999</v>
      </c>
      <c r="K7494" s="194">
        <v>999999</v>
      </c>
      <c r="L7494" t="s">
        <v>1078</v>
      </c>
      <c r="M7494" t="s">
        <v>1078</v>
      </c>
      <c r="N7494">
        <v>13860</v>
      </c>
      <c r="O7494" t="s">
        <v>7876</v>
      </c>
      <c r="P7494" t="s">
        <v>15682</v>
      </c>
      <c r="Q7494">
        <v>13.86</v>
      </c>
      <c r="R7494" s="117" t="s">
        <v>14595</v>
      </c>
      <c r="S7494" s="117" t="s">
        <v>14596</v>
      </c>
      <c r="T7494" t="s">
        <v>17448</v>
      </c>
      <c r="U7494" t="s">
        <v>10772</v>
      </c>
    </row>
    <row r="7495" spans="1:21">
      <c r="A7495" s="117" t="s">
        <v>3799</v>
      </c>
      <c r="B7495" t="s">
        <v>14590</v>
      </c>
      <c r="C7495" t="s">
        <v>14590</v>
      </c>
      <c r="D7495">
        <v>103</v>
      </c>
      <c r="E7495">
        <v>97</v>
      </c>
      <c r="F7495">
        <v>103</v>
      </c>
      <c r="G7495">
        <v>97</v>
      </c>
      <c r="H7495">
        <v>1</v>
      </c>
      <c r="I7495">
        <v>1</v>
      </c>
      <c r="J7495">
        <v>999999</v>
      </c>
      <c r="K7495" s="194">
        <v>999999</v>
      </c>
      <c r="L7495" t="s">
        <v>1078</v>
      </c>
      <c r="M7495" t="s">
        <v>1078</v>
      </c>
      <c r="N7495">
        <v>13860</v>
      </c>
      <c r="O7495" t="s">
        <v>7876</v>
      </c>
      <c r="P7495" t="s">
        <v>15682</v>
      </c>
      <c r="Q7495">
        <v>13.86</v>
      </c>
      <c r="R7495" s="117" t="s">
        <v>14595</v>
      </c>
      <c r="S7495" s="117" t="s">
        <v>14596</v>
      </c>
      <c r="T7495" t="s">
        <v>17448</v>
      </c>
      <c r="U7495" t="s">
        <v>10772</v>
      </c>
    </row>
    <row r="7496" spans="1:21">
      <c r="A7496" s="117" t="s">
        <v>3800</v>
      </c>
      <c r="B7496" t="s">
        <v>14590</v>
      </c>
      <c r="C7496" t="s">
        <v>14590</v>
      </c>
      <c r="D7496">
        <v>103</v>
      </c>
      <c r="E7496">
        <v>97</v>
      </c>
      <c r="F7496">
        <v>103</v>
      </c>
      <c r="G7496">
        <v>97</v>
      </c>
      <c r="H7496">
        <v>1</v>
      </c>
      <c r="I7496">
        <v>1</v>
      </c>
      <c r="J7496">
        <v>999999</v>
      </c>
      <c r="K7496" s="194">
        <v>999999</v>
      </c>
      <c r="L7496" t="s">
        <v>1078</v>
      </c>
      <c r="M7496" t="s">
        <v>1078</v>
      </c>
      <c r="N7496">
        <v>58275</v>
      </c>
      <c r="O7496" t="s">
        <v>7876</v>
      </c>
      <c r="P7496" t="s">
        <v>15683</v>
      </c>
      <c r="Q7496">
        <v>58.274999999999999</v>
      </c>
      <c r="R7496" s="117" t="s">
        <v>14595</v>
      </c>
      <c r="S7496" s="117" t="s">
        <v>14596</v>
      </c>
      <c r="T7496" t="s">
        <v>17448</v>
      </c>
      <c r="U7496" t="s">
        <v>10772</v>
      </c>
    </row>
    <row r="7497" spans="1:21">
      <c r="A7497" s="117" t="s">
        <v>3801</v>
      </c>
      <c r="B7497" t="s">
        <v>14590</v>
      </c>
      <c r="C7497" t="s">
        <v>14590</v>
      </c>
      <c r="D7497">
        <v>103</v>
      </c>
      <c r="E7497">
        <v>97</v>
      </c>
      <c r="F7497">
        <v>103</v>
      </c>
      <c r="G7497">
        <v>97</v>
      </c>
      <c r="H7497">
        <v>1</v>
      </c>
      <c r="I7497">
        <v>1</v>
      </c>
      <c r="J7497">
        <v>999999</v>
      </c>
      <c r="K7497" s="194">
        <v>999999</v>
      </c>
      <c r="L7497" t="s">
        <v>1078</v>
      </c>
      <c r="M7497" t="s">
        <v>1078</v>
      </c>
      <c r="N7497">
        <v>77700</v>
      </c>
      <c r="O7497" t="s">
        <v>7876</v>
      </c>
      <c r="P7497" t="s">
        <v>15684</v>
      </c>
      <c r="Q7497">
        <v>77.7</v>
      </c>
      <c r="R7497" s="117" t="s">
        <v>14595</v>
      </c>
      <c r="S7497" s="117" t="s">
        <v>14596</v>
      </c>
      <c r="T7497" t="s">
        <v>17448</v>
      </c>
      <c r="U7497" t="s">
        <v>10772</v>
      </c>
    </row>
    <row r="7498" spans="1:21">
      <c r="A7498" s="117" t="s">
        <v>3802</v>
      </c>
      <c r="B7498" t="s">
        <v>14590</v>
      </c>
      <c r="C7498" t="s">
        <v>14590</v>
      </c>
      <c r="D7498">
        <v>103</v>
      </c>
      <c r="E7498">
        <v>97</v>
      </c>
      <c r="F7498">
        <v>103</v>
      </c>
      <c r="G7498">
        <v>97</v>
      </c>
      <c r="H7498">
        <v>1</v>
      </c>
      <c r="I7498">
        <v>1</v>
      </c>
      <c r="J7498">
        <v>999999</v>
      </c>
      <c r="K7498" s="194">
        <v>999999</v>
      </c>
      <c r="L7498" t="s">
        <v>1078</v>
      </c>
      <c r="M7498" t="s">
        <v>1078</v>
      </c>
      <c r="N7498">
        <v>77661</v>
      </c>
      <c r="O7498" t="s">
        <v>7876</v>
      </c>
      <c r="P7498" t="s">
        <v>15684</v>
      </c>
      <c r="Q7498">
        <v>77.661000000000001</v>
      </c>
      <c r="R7498" s="117" t="s">
        <v>14595</v>
      </c>
      <c r="S7498" s="117" t="s">
        <v>14596</v>
      </c>
      <c r="T7498" t="s">
        <v>17448</v>
      </c>
      <c r="U7498" t="s">
        <v>10772</v>
      </c>
    </row>
    <row r="7499" spans="1:21">
      <c r="A7499" s="117" t="s">
        <v>3803</v>
      </c>
      <c r="B7499" t="s">
        <v>14590</v>
      </c>
      <c r="C7499" t="s">
        <v>14590</v>
      </c>
      <c r="D7499">
        <v>103</v>
      </c>
      <c r="E7499">
        <v>97</v>
      </c>
      <c r="F7499">
        <v>103</v>
      </c>
      <c r="G7499">
        <v>97</v>
      </c>
      <c r="H7499">
        <v>1</v>
      </c>
      <c r="I7499">
        <v>1</v>
      </c>
      <c r="J7499">
        <v>999999</v>
      </c>
      <c r="K7499" s="194">
        <v>999999</v>
      </c>
      <c r="L7499" t="s">
        <v>1078</v>
      </c>
      <c r="M7499" t="s">
        <v>1078</v>
      </c>
      <c r="N7499">
        <v>155400</v>
      </c>
      <c r="O7499" t="s">
        <v>7876</v>
      </c>
      <c r="P7499" t="s">
        <v>15685</v>
      </c>
      <c r="Q7499">
        <v>155.4</v>
      </c>
      <c r="R7499" s="117" t="s">
        <v>14595</v>
      </c>
      <c r="S7499" s="117" t="s">
        <v>14596</v>
      </c>
      <c r="T7499" t="s">
        <v>17448</v>
      </c>
      <c r="U7499" t="s">
        <v>10772</v>
      </c>
    </row>
    <row r="7500" spans="1:21">
      <c r="A7500" s="117" t="s">
        <v>3804</v>
      </c>
      <c r="B7500" t="s">
        <v>14590</v>
      </c>
      <c r="C7500" t="s">
        <v>14590</v>
      </c>
      <c r="D7500">
        <v>103</v>
      </c>
      <c r="E7500">
        <v>97</v>
      </c>
      <c r="F7500">
        <v>103</v>
      </c>
      <c r="G7500">
        <v>97</v>
      </c>
      <c r="H7500">
        <v>1</v>
      </c>
      <c r="I7500">
        <v>1</v>
      </c>
      <c r="J7500">
        <v>999999</v>
      </c>
      <c r="K7500" s="194">
        <v>999999</v>
      </c>
      <c r="L7500" t="s">
        <v>1078</v>
      </c>
      <c r="M7500" t="s">
        <v>1078</v>
      </c>
      <c r="N7500">
        <v>31080</v>
      </c>
      <c r="O7500" t="s">
        <v>7876</v>
      </c>
      <c r="P7500" t="s">
        <v>15686</v>
      </c>
      <c r="Q7500">
        <v>31.08</v>
      </c>
      <c r="R7500" s="117" t="s">
        <v>14595</v>
      </c>
      <c r="S7500" s="117" t="s">
        <v>14596</v>
      </c>
      <c r="T7500" t="s">
        <v>17448</v>
      </c>
      <c r="U7500" t="s">
        <v>10772</v>
      </c>
    </row>
    <row r="7501" spans="1:21">
      <c r="A7501" s="117" t="s">
        <v>3805</v>
      </c>
      <c r="B7501" t="s">
        <v>14590</v>
      </c>
      <c r="C7501" t="s">
        <v>14590</v>
      </c>
      <c r="D7501">
        <v>103</v>
      </c>
      <c r="E7501">
        <v>97</v>
      </c>
      <c r="F7501">
        <v>103</v>
      </c>
      <c r="G7501">
        <v>97</v>
      </c>
      <c r="H7501">
        <v>1</v>
      </c>
      <c r="I7501">
        <v>1</v>
      </c>
      <c r="J7501">
        <v>999999</v>
      </c>
      <c r="K7501" s="194">
        <v>999999</v>
      </c>
      <c r="L7501" t="s">
        <v>1078</v>
      </c>
      <c r="M7501" t="s">
        <v>1078</v>
      </c>
      <c r="N7501">
        <v>23310</v>
      </c>
      <c r="O7501" t="s">
        <v>7876</v>
      </c>
      <c r="P7501" t="s">
        <v>15687</v>
      </c>
      <c r="Q7501">
        <v>23.31</v>
      </c>
      <c r="R7501" s="117" t="s">
        <v>14595</v>
      </c>
      <c r="S7501" s="117" t="s">
        <v>14596</v>
      </c>
      <c r="T7501" t="s">
        <v>17448</v>
      </c>
      <c r="U7501" t="s">
        <v>10772</v>
      </c>
    </row>
    <row r="7502" spans="1:21">
      <c r="A7502" s="117" t="s">
        <v>3806</v>
      </c>
      <c r="B7502" t="s">
        <v>14590</v>
      </c>
      <c r="C7502" t="s">
        <v>14590</v>
      </c>
      <c r="D7502">
        <v>103</v>
      </c>
      <c r="E7502">
        <v>97</v>
      </c>
      <c r="F7502">
        <v>103</v>
      </c>
      <c r="G7502">
        <v>97</v>
      </c>
      <c r="H7502">
        <v>1</v>
      </c>
      <c r="I7502">
        <v>1</v>
      </c>
      <c r="J7502">
        <v>999999</v>
      </c>
      <c r="K7502" s="194">
        <v>999999</v>
      </c>
      <c r="L7502" t="s">
        <v>1078</v>
      </c>
      <c r="M7502" t="s">
        <v>1078</v>
      </c>
      <c r="N7502">
        <v>23310</v>
      </c>
      <c r="O7502" t="s">
        <v>7876</v>
      </c>
      <c r="P7502" t="s">
        <v>15687</v>
      </c>
      <c r="Q7502">
        <v>23.31</v>
      </c>
      <c r="R7502" s="117" t="s">
        <v>14595</v>
      </c>
      <c r="S7502" s="117" t="s">
        <v>14596</v>
      </c>
      <c r="T7502" t="s">
        <v>17448</v>
      </c>
      <c r="U7502" t="s">
        <v>10772</v>
      </c>
    </row>
    <row r="7503" spans="1:21">
      <c r="A7503" s="117" t="s">
        <v>3807</v>
      </c>
      <c r="B7503" t="s">
        <v>14590</v>
      </c>
      <c r="C7503" t="s">
        <v>14590</v>
      </c>
      <c r="D7503">
        <v>103</v>
      </c>
      <c r="E7503">
        <v>97</v>
      </c>
      <c r="F7503">
        <v>103</v>
      </c>
      <c r="G7503">
        <v>97</v>
      </c>
      <c r="H7503">
        <v>1</v>
      </c>
      <c r="I7503">
        <v>1</v>
      </c>
      <c r="J7503">
        <v>999999</v>
      </c>
      <c r="K7503" s="194">
        <v>999999</v>
      </c>
      <c r="L7503" t="s">
        <v>1078</v>
      </c>
      <c r="M7503" t="s">
        <v>1078</v>
      </c>
      <c r="N7503">
        <v>12400</v>
      </c>
      <c r="O7503" t="s">
        <v>7876</v>
      </c>
      <c r="P7503" t="s">
        <v>15688</v>
      </c>
      <c r="Q7503">
        <v>12.4</v>
      </c>
      <c r="R7503" s="117" t="s">
        <v>14595</v>
      </c>
      <c r="S7503" s="117" t="s">
        <v>14596</v>
      </c>
      <c r="T7503" t="s">
        <v>17448</v>
      </c>
      <c r="U7503" t="s">
        <v>10772</v>
      </c>
    </row>
    <row r="7504" spans="1:21">
      <c r="A7504" s="117" t="s">
        <v>3808</v>
      </c>
      <c r="B7504" t="s">
        <v>14590</v>
      </c>
      <c r="C7504" t="s">
        <v>14590</v>
      </c>
      <c r="D7504">
        <v>103</v>
      </c>
      <c r="E7504">
        <v>97</v>
      </c>
      <c r="F7504">
        <v>103</v>
      </c>
      <c r="G7504">
        <v>97</v>
      </c>
      <c r="H7504">
        <v>1</v>
      </c>
      <c r="I7504">
        <v>1</v>
      </c>
      <c r="J7504">
        <v>999999</v>
      </c>
      <c r="K7504" s="194">
        <v>999999</v>
      </c>
      <c r="L7504" t="s">
        <v>1078</v>
      </c>
      <c r="M7504" t="s">
        <v>1078</v>
      </c>
      <c r="N7504">
        <v>27000</v>
      </c>
      <c r="O7504" t="s">
        <v>7876</v>
      </c>
      <c r="P7504" t="s">
        <v>9032</v>
      </c>
      <c r="Q7504">
        <v>27</v>
      </c>
      <c r="R7504" s="117" t="s">
        <v>14595</v>
      </c>
      <c r="S7504" s="117" t="s">
        <v>14596</v>
      </c>
      <c r="T7504" t="s">
        <v>17448</v>
      </c>
      <c r="U7504" t="s">
        <v>10772</v>
      </c>
    </row>
    <row r="7505" spans="1:21">
      <c r="A7505" s="117" t="s">
        <v>3809</v>
      </c>
      <c r="B7505" t="s">
        <v>14590</v>
      </c>
      <c r="C7505" t="s">
        <v>14590</v>
      </c>
      <c r="D7505">
        <v>103</v>
      </c>
      <c r="E7505">
        <v>97</v>
      </c>
      <c r="F7505">
        <v>103</v>
      </c>
      <c r="G7505">
        <v>97</v>
      </c>
      <c r="H7505">
        <v>1</v>
      </c>
      <c r="I7505">
        <v>1</v>
      </c>
      <c r="J7505">
        <v>999999</v>
      </c>
      <c r="K7505" s="194">
        <v>999999</v>
      </c>
      <c r="L7505" t="s">
        <v>1078</v>
      </c>
      <c r="M7505" t="s">
        <v>1078</v>
      </c>
      <c r="N7505">
        <v>4500</v>
      </c>
      <c r="O7505" t="s">
        <v>7876</v>
      </c>
      <c r="P7505" t="s">
        <v>9033</v>
      </c>
      <c r="Q7505">
        <v>4.5</v>
      </c>
      <c r="R7505" s="117" t="s">
        <v>14595</v>
      </c>
      <c r="S7505" s="117" t="s">
        <v>14596</v>
      </c>
      <c r="T7505" t="s">
        <v>17448</v>
      </c>
      <c r="U7505" t="s">
        <v>10772</v>
      </c>
    </row>
    <row r="7506" spans="1:21">
      <c r="A7506" s="117" t="s">
        <v>3810</v>
      </c>
      <c r="B7506" t="s">
        <v>14590</v>
      </c>
      <c r="C7506" t="s">
        <v>14590</v>
      </c>
      <c r="D7506">
        <v>61</v>
      </c>
      <c r="E7506">
        <v>55</v>
      </c>
      <c r="F7506">
        <v>61</v>
      </c>
      <c r="G7506">
        <v>55</v>
      </c>
      <c r="H7506">
        <v>1</v>
      </c>
      <c r="I7506">
        <v>1</v>
      </c>
      <c r="J7506">
        <v>999999</v>
      </c>
      <c r="K7506" s="194">
        <v>999999</v>
      </c>
      <c r="L7506" t="s">
        <v>1078</v>
      </c>
      <c r="M7506" t="s">
        <v>1078</v>
      </c>
      <c r="N7506">
        <v>25000</v>
      </c>
      <c r="O7506" t="s">
        <v>7876</v>
      </c>
      <c r="P7506" t="s">
        <v>9034</v>
      </c>
      <c r="Q7506">
        <v>25</v>
      </c>
      <c r="R7506" s="117" t="s">
        <v>14594</v>
      </c>
      <c r="S7506" s="117" t="s">
        <v>14589</v>
      </c>
      <c r="T7506" t="s">
        <v>12136</v>
      </c>
      <c r="U7506" t="s">
        <v>10772</v>
      </c>
    </row>
    <row r="7507" spans="1:21">
      <c r="A7507" s="117" t="s">
        <v>3811</v>
      </c>
      <c r="B7507" t="s">
        <v>14590</v>
      </c>
      <c r="C7507" t="s">
        <v>14590</v>
      </c>
      <c r="D7507">
        <v>103</v>
      </c>
      <c r="E7507">
        <v>97</v>
      </c>
      <c r="F7507">
        <v>103</v>
      </c>
      <c r="G7507">
        <v>97</v>
      </c>
      <c r="H7507">
        <v>1</v>
      </c>
      <c r="I7507">
        <v>1</v>
      </c>
      <c r="J7507">
        <v>999999</v>
      </c>
      <c r="K7507" s="194">
        <v>999999</v>
      </c>
      <c r="L7507" t="s">
        <v>1078</v>
      </c>
      <c r="M7507" t="s">
        <v>1078</v>
      </c>
      <c r="N7507">
        <v>6000</v>
      </c>
      <c r="O7507" t="s">
        <v>7876</v>
      </c>
      <c r="P7507" t="s">
        <v>15689</v>
      </c>
      <c r="Q7507">
        <v>6</v>
      </c>
      <c r="R7507" s="117" t="s">
        <v>14595</v>
      </c>
      <c r="S7507" s="117" t="s">
        <v>14596</v>
      </c>
      <c r="T7507" t="s">
        <v>17448</v>
      </c>
      <c r="U7507" t="s">
        <v>10772</v>
      </c>
    </row>
    <row r="7508" spans="1:21">
      <c r="A7508" s="117" t="s">
        <v>3812</v>
      </c>
      <c r="B7508" t="s">
        <v>14590</v>
      </c>
      <c r="C7508" t="s">
        <v>14590</v>
      </c>
      <c r="D7508">
        <v>103</v>
      </c>
      <c r="E7508">
        <v>97</v>
      </c>
      <c r="F7508">
        <v>103</v>
      </c>
      <c r="G7508">
        <v>97</v>
      </c>
      <c r="H7508">
        <v>1</v>
      </c>
      <c r="I7508">
        <v>1</v>
      </c>
      <c r="J7508">
        <v>999999</v>
      </c>
      <c r="K7508" s="194">
        <v>999999</v>
      </c>
      <c r="L7508" t="s">
        <v>1078</v>
      </c>
      <c r="M7508" t="s">
        <v>1078</v>
      </c>
      <c r="N7508">
        <v>23000</v>
      </c>
      <c r="O7508" t="s">
        <v>7876</v>
      </c>
      <c r="P7508" t="s">
        <v>15690</v>
      </c>
      <c r="Q7508">
        <v>23</v>
      </c>
      <c r="R7508" s="117" t="s">
        <v>14595</v>
      </c>
      <c r="S7508" s="117" t="s">
        <v>14596</v>
      </c>
      <c r="T7508" t="s">
        <v>17448</v>
      </c>
      <c r="U7508" t="s">
        <v>10772</v>
      </c>
    </row>
    <row r="7509" spans="1:21">
      <c r="A7509" s="117" t="s">
        <v>3813</v>
      </c>
      <c r="B7509" t="s">
        <v>14590</v>
      </c>
      <c r="C7509" t="s">
        <v>14590</v>
      </c>
      <c r="D7509">
        <v>132</v>
      </c>
      <c r="E7509">
        <v>126</v>
      </c>
      <c r="F7509">
        <v>132</v>
      </c>
      <c r="G7509">
        <v>126</v>
      </c>
      <c r="H7509">
        <v>1</v>
      </c>
      <c r="I7509">
        <v>1</v>
      </c>
      <c r="J7509">
        <v>999999</v>
      </c>
      <c r="K7509" s="194">
        <v>999999</v>
      </c>
      <c r="L7509" t="s">
        <v>1078</v>
      </c>
      <c r="M7509" t="s">
        <v>1078</v>
      </c>
      <c r="N7509">
        <v>7000</v>
      </c>
      <c r="O7509" t="s">
        <v>7876</v>
      </c>
      <c r="P7509" t="s">
        <v>15691</v>
      </c>
      <c r="Q7509">
        <v>7</v>
      </c>
      <c r="R7509" s="117" t="s">
        <v>14594</v>
      </c>
      <c r="S7509" s="117" t="s">
        <v>14589</v>
      </c>
      <c r="T7509" t="s">
        <v>12136</v>
      </c>
      <c r="U7509" t="s">
        <v>10772</v>
      </c>
    </row>
    <row r="7510" spans="1:21">
      <c r="A7510" s="117" t="s">
        <v>3814</v>
      </c>
      <c r="B7510" t="s">
        <v>14590</v>
      </c>
      <c r="C7510" t="s">
        <v>14590</v>
      </c>
      <c r="D7510">
        <v>103</v>
      </c>
      <c r="E7510">
        <v>97</v>
      </c>
      <c r="F7510">
        <v>103</v>
      </c>
      <c r="G7510">
        <v>97</v>
      </c>
      <c r="H7510">
        <v>1</v>
      </c>
      <c r="I7510">
        <v>1</v>
      </c>
      <c r="J7510">
        <v>999999</v>
      </c>
      <c r="K7510" s="194">
        <v>999999</v>
      </c>
      <c r="L7510" t="s">
        <v>1078</v>
      </c>
      <c r="M7510" t="s">
        <v>1078</v>
      </c>
      <c r="N7510">
        <v>5000</v>
      </c>
      <c r="O7510" t="s">
        <v>7876</v>
      </c>
      <c r="P7510" t="s">
        <v>9035</v>
      </c>
      <c r="Q7510">
        <v>5</v>
      </c>
      <c r="R7510" s="117" t="s">
        <v>14595</v>
      </c>
      <c r="S7510" s="117" t="s">
        <v>14596</v>
      </c>
      <c r="T7510" t="s">
        <v>17448</v>
      </c>
      <c r="U7510" t="s">
        <v>10772</v>
      </c>
    </row>
    <row r="7511" spans="1:21">
      <c r="A7511" s="117" t="s">
        <v>3815</v>
      </c>
      <c r="B7511" t="s">
        <v>14590</v>
      </c>
      <c r="C7511" t="s">
        <v>14590</v>
      </c>
      <c r="D7511">
        <v>132</v>
      </c>
      <c r="E7511">
        <v>126</v>
      </c>
      <c r="F7511">
        <v>132</v>
      </c>
      <c r="G7511">
        <v>126</v>
      </c>
      <c r="H7511">
        <v>1</v>
      </c>
      <c r="I7511">
        <v>1</v>
      </c>
      <c r="J7511">
        <v>999999</v>
      </c>
      <c r="K7511" s="194">
        <v>999999</v>
      </c>
      <c r="L7511" t="s">
        <v>1078</v>
      </c>
      <c r="M7511" t="s">
        <v>1078</v>
      </c>
      <c r="N7511">
        <v>13000</v>
      </c>
      <c r="O7511" t="s">
        <v>7876</v>
      </c>
      <c r="P7511" t="s">
        <v>15692</v>
      </c>
      <c r="Q7511">
        <v>13</v>
      </c>
      <c r="R7511" s="117" t="s">
        <v>14594</v>
      </c>
      <c r="S7511" s="117" t="s">
        <v>14589</v>
      </c>
      <c r="T7511" t="s">
        <v>12136</v>
      </c>
      <c r="U7511" t="s">
        <v>10772</v>
      </c>
    </row>
    <row r="7512" spans="1:21">
      <c r="A7512" s="117" t="s">
        <v>3816</v>
      </c>
      <c r="B7512" t="s">
        <v>14590</v>
      </c>
      <c r="C7512" t="s">
        <v>14590</v>
      </c>
      <c r="D7512">
        <v>103</v>
      </c>
      <c r="E7512">
        <v>97</v>
      </c>
      <c r="F7512">
        <v>103</v>
      </c>
      <c r="G7512">
        <v>97</v>
      </c>
      <c r="H7512">
        <v>1</v>
      </c>
      <c r="I7512">
        <v>1</v>
      </c>
      <c r="J7512">
        <v>999999</v>
      </c>
      <c r="K7512" s="194">
        <v>999999</v>
      </c>
      <c r="L7512" t="s">
        <v>1078</v>
      </c>
      <c r="M7512" t="s">
        <v>1078</v>
      </c>
      <c r="N7512">
        <v>79650</v>
      </c>
      <c r="O7512" t="s">
        <v>7876</v>
      </c>
      <c r="P7512" t="s">
        <v>9036</v>
      </c>
      <c r="Q7512">
        <v>79.650000000000006</v>
      </c>
      <c r="R7512" s="117" t="s">
        <v>14595</v>
      </c>
      <c r="S7512" s="117" t="s">
        <v>14596</v>
      </c>
      <c r="T7512" t="s">
        <v>17448</v>
      </c>
      <c r="U7512" t="s">
        <v>10772</v>
      </c>
    </row>
    <row r="7513" spans="1:21">
      <c r="A7513" s="117" t="s">
        <v>3817</v>
      </c>
      <c r="B7513" t="s">
        <v>14590</v>
      </c>
      <c r="C7513" t="s">
        <v>14590</v>
      </c>
      <c r="D7513">
        <v>103</v>
      </c>
      <c r="E7513">
        <v>97</v>
      </c>
      <c r="F7513">
        <v>103</v>
      </c>
      <c r="G7513">
        <v>97</v>
      </c>
      <c r="H7513">
        <v>1</v>
      </c>
      <c r="I7513">
        <v>1</v>
      </c>
      <c r="J7513">
        <v>999999</v>
      </c>
      <c r="K7513" s="194">
        <v>999999</v>
      </c>
      <c r="L7513" t="s">
        <v>1078</v>
      </c>
      <c r="M7513" t="s">
        <v>1078</v>
      </c>
      <c r="N7513">
        <v>80325</v>
      </c>
      <c r="O7513" t="s">
        <v>7876</v>
      </c>
      <c r="P7513" t="s">
        <v>9037</v>
      </c>
      <c r="Q7513">
        <v>80.325000000000003</v>
      </c>
      <c r="R7513" s="117" t="s">
        <v>14595</v>
      </c>
      <c r="S7513" s="117" t="s">
        <v>14596</v>
      </c>
      <c r="T7513" t="s">
        <v>17448</v>
      </c>
      <c r="U7513" t="s">
        <v>10772</v>
      </c>
    </row>
    <row r="7514" spans="1:21">
      <c r="A7514" s="117" t="s">
        <v>3818</v>
      </c>
      <c r="B7514" t="s">
        <v>14590</v>
      </c>
      <c r="C7514" t="s">
        <v>14590</v>
      </c>
      <c r="D7514">
        <v>103</v>
      </c>
      <c r="E7514">
        <v>97</v>
      </c>
      <c r="F7514">
        <v>103</v>
      </c>
      <c r="G7514">
        <v>97</v>
      </c>
      <c r="H7514">
        <v>1</v>
      </c>
      <c r="I7514">
        <v>1</v>
      </c>
      <c r="J7514">
        <v>999999</v>
      </c>
      <c r="K7514" s="194">
        <v>999999</v>
      </c>
      <c r="L7514" t="s">
        <v>1078</v>
      </c>
      <c r="M7514" t="s">
        <v>1078</v>
      </c>
      <c r="N7514">
        <v>133875</v>
      </c>
      <c r="O7514" t="s">
        <v>7876</v>
      </c>
      <c r="P7514" t="s">
        <v>9038</v>
      </c>
      <c r="Q7514">
        <v>133.875</v>
      </c>
      <c r="R7514" s="117" t="s">
        <v>14595</v>
      </c>
      <c r="S7514" s="117" t="s">
        <v>14596</v>
      </c>
      <c r="T7514" t="s">
        <v>17448</v>
      </c>
      <c r="U7514" t="s">
        <v>10772</v>
      </c>
    </row>
    <row r="7515" spans="1:21">
      <c r="A7515" s="117" t="s">
        <v>3819</v>
      </c>
      <c r="B7515" t="s">
        <v>14590</v>
      </c>
      <c r="C7515" t="s">
        <v>14590</v>
      </c>
      <c r="D7515">
        <v>103</v>
      </c>
      <c r="E7515">
        <v>97</v>
      </c>
      <c r="F7515">
        <v>103</v>
      </c>
      <c r="G7515">
        <v>97</v>
      </c>
      <c r="H7515">
        <v>1</v>
      </c>
      <c r="I7515">
        <v>1</v>
      </c>
      <c r="J7515">
        <v>999999</v>
      </c>
      <c r="K7515" s="194">
        <v>999999</v>
      </c>
      <c r="L7515" t="s">
        <v>1078</v>
      </c>
      <c r="M7515" t="s">
        <v>1078</v>
      </c>
      <c r="N7515">
        <v>38556</v>
      </c>
      <c r="O7515" t="s">
        <v>7876</v>
      </c>
      <c r="P7515" t="s">
        <v>9039</v>
      </c>
      <c r="Q7515">
        <v>38.555999999999997</v>
      </c>
      <c r="R7515" s="117" t="s">
        <v>14595</v>
      </c>
      <c r="S7515" s="117" t="s">
        <v>14596</v>
      </c>
      <c r="T7515" t="s">
        <v>17448</v>
      </c>
      <c r="U7515" t="s">
        <v>10772</v>
      </c>
    </row>
    <row r="7516" spans="1:21">
      <c r="A7516" s="117" t="s">
        <v>3820</v>
      </c>
      <c r="B7516" t="s">
        <v>14590</v>
      </c>
      <c r="C7516" t="s">
        <v>14590</v>
      </c>
      <c r="D7516">
        <v>103</v>
      </c>
      <c r="E7516">
        <v>97</v>
      </c>
      <c r="F7516">
        <v>103</v>
      </c>
      <c r="G7516">
        <v>97</v>
      </c>
      <c r="H7516">
        <v>1</v>
      </c>
      <c r="I7516">
        <v>1</v>
      </c>
      <c r="J7516">
        <v>999999</v>
      </c>
      <c r="K7516" s="194">
        <v>999999</v>
      </c>
      <c r="L7516" t="s">
        <v>1078</v>
      </c>
      <c r="M7516" t="s">
        <v>1078</v>
      </c>
      <c r="N7516">
        <v>65277</v>
      </c>
      <c r="O7516" t="s">
        <v>7876</v>
      </c>
      <c r="P7516" t="s">
        <v>9040</v>
      </c>
      <c r="Q7516">
        <v>65.277000000000001</v>
      </c>
      <c r="R7516" s="117" t="s">
        <v>14595</v>
      </c>
      <c r="S7516" s="117" t="s">
        <v>14596</v>
      </c>
      <c r="T7516" t="s">
        <v>17448</v>
      </c>
      <c r="U7516" t="s">
        <v>10772</v>
      </c>
    </row>
    <row r="7517" spans="1:21">
      <c r="A7517" s="117" t="s">
        <v>3821</v>
      </c>
      <c r="B7517" t="s">
        <v>14590</v>
      </c>
      <c r="C7517" t="s">
        <v>14590</v>
      </c>
      <c r="D7517">
        <v>103</v>
      </c>
      <c r="E7517">
        <v>97</v>
      </c>
      <c r="F7517">
        <v>103</v>
      </c>
      <c r="G7517">
        <v>97</v>
      </c>
      <c r="H7517">
        <v>1</v>
      </c>
      <c r="I7517">
        <v>1</v>
      </c>
      <c r="J7517">
        <v>999999</v>
      </c>
      <c r="K7517" s="194">
        <v>999999</v>
      </c>
      <c r="L7517" t="s">
        <v>1078</v>
      </c>
      <c r="M7517" t="s">
        <v>1078</v>
      </c>
      <c r="N7517">
        <v>32130</v>
      </c>
      <c r="O7517" t="s">
        <v>7876</v>
      </c>
      <c r="P7517" t="s">
        <v>9041</v>
      </c>
      <c r="Q7517">
        <v>32.130000000000003</v>
      </c>
      <c r="R7517" s="117" t="s">
        <v>14595</v>
      </c>
      <c r="S7517" s="117" t="s">
        <v>14596</v>
      </c>
      <c r="T7517" t="s">
        <v>17448</v>
      </c>
      <c r="U7517" t="s">
        <v>10772</v>
      </c>
    </row>
    <row r="7518" spans="1:21">
      <c r="A7518" s="117" t="s">
        <v>3822</v>
      </c>
      <c r="B7518" t="s">
        <v>14590</v>
      </c>
      <c r="C7518" t="s">
        <v>14590</v>
      </c>
      <c r="D7518">
        <v>26</v>
      </c>
      <c r="E7518">
        <v>20</v>
      </c>
      <c r="F7518">
        <v>26</v>
      </c>
      <c r="G7518">
        <v>20</v>
      </c>
      <c r="H7518">
        <v>1</v>
      </c>
      <c r="I7518">
        <v>1</v>
      </c>
      <c r="J7518">
        <v>3</v>
      </c>
      <c r="K7518" s="194">
        <v>3</v>
      </c>
      <c r="L7518" t="s">
        <v>1086</v>
      </c>
      <c r="M7518" t="s">
        <v>1086</v>
      </c>
      <c r="N7518">
        <v>3</v>
      </c>
      <c r="O7518" t="s">
        <v>7876</v>
      </c>
      <c r="P7518" t="s">
        <v>15693</v>
      </c>
      <c r="Q7518">
        <v>3.0000000000000001E-3</v>
      </c>
      <c r="R7518" s="117" t="s">
        <v>14620</v>
      </c>
      <c r="S7518" s="117" t="s">
        <v>14621</v>
      </c>
      <c r="T7518" t="s">
        <v>17448</v>
      </c>
      <c r="U7518" t="s">
        <v>10772</v>
      </c>
    </row>
    <row r="7519" spans="1:21">
      <c r="A7519" s="117" t="s">
        <v>3823</v>
      </c>
      <c r="B7519" t="s">
        <v>14590</v>
      </c>
      <c r="C7519" t="s">
        <v>14590</v>
      </c>
      <c r="D7519">
        <v>53</v>
      </c>
      <c r="E7519">
        <v>47</v>
      </c>
      <c r="F7519">
        <v>53</v>
      </c>
      <c r="G7519">
        <v>47</v>
      </c>
      <c r="H7519">
        <v>1</v>
      </c>
      <c r="I7519">
        <v>1</v>
      </c>
      <c r="J7519">
        <v>999999</v>
      </c>
      <c r="K7519" s="194">
        <v>999999</v>
      </c>
      <c r="L7519" t="s">
        <v>1086</v>
      </c>
      <c r="M7519" t="s">
        <v>1086</v>
      </c>
      <c r="N7519">
        <v>33.17</v>
      </c>
      <c r="O7519" t="s">
        <v>7876</v>
      </c>
      <c r="P7519" t="s">
        <v>9042</v>
      </c>
      <c r="Q7519">
        <v>3.3169999999999998E-2</v>
      </c>
      <c r="R7519" s="117" t="s">
        <v>14594</v>
      </c>
      <c r="S7519" s="117" t="s">
        <v>14589</v>
      </c>
      <c r="T7519" t="s">
        <v>12136</v>
      </c>
      <c r="U7519" t="s">
        <v>10772</v>
      </c>
    </row>
    <row r="7520" spans="1:21">
      <c r="A7520" s="117" t="s">
        <v>3824</v>
      </c>
      <c r="B7520" t="s">
        <v>14590</v>
      </c>
      <c r="C7520" t="s">
        <v>14590</v>
      </c>
      <c r="D7520">
        <v>82</v>
      </c>
      <c r="E7520">
        <v>76</v>
      </c>
      <c r="F7520">
        <v>82</v>
      </c>
      <c r="G7520">
        <v>76</v>
      </c>
      <c r="H7520">
        <v>5</v>
      </c>
      <c r="I7520">
        <v>5</v>
      </c>
      <c r="J7520">
        <v>68</v>
      </c>
      <c r="K7520" s="194">
        <v>68</v>
      </c>
      <c r="L7520" t="s">
        <v>1086</v>
      </c>
      <c r="M7520" t="s">
        <v>1086</v>
      </c>
      <c r="N7520">
        <v>34</v>
      </c>
      <c r="O7520" t="s">
        <v>7876</v>
      </c>
      <c r="P7520" t="s">
        <v>9043</v>
      </c>
      <c r="Q7520">
        <v>3.4000000000000002E-2</v>
      </c>
      <c r="R7520" s="117" t="s">
        <v>14620</v>
      </c>
      <c r="S7520" s="117" t="s">
        <v>14621</v>
      </c>
      <c r="T7520" t="s">
        <v>17448</v>
      </c>
      <c r="U7520" t="s">
        <v>10772</v>
      </c>
    </row>
    <row r="7521" spans="1:21">
      <c r="A7521" s="117" t="s">
        <v>22790</v>
      </c>
      <c r="B7521" t="s">
        <v>14590</v>
      </c>
      <c r="C7521" t="s">
        <v>14590</v>
      </c>
      <c r="D7521">
        <v>188</v>
      </c>
      <c r="E7521">
        <v>182</v>
      </c>
      <c r="F7521">
        <v>188</v>
      </c>
      <c r="G7521">
        <v>182</v>
      </c>
      <c r="H7521">
        <v>1</v>
      </c>
      <c r="I7521">
        <v>1</v>
      </c>
      <c r="J7521">
        <v>999999</v>
      </c>
      <c r="K7521" s="194">
        <v>999999</v>
      </c>
      <c r="L7521" t="s">
        <v>1083</v>
      </c>
      <c r="M7521" t="s">
        <v>1083</v>
      </c>
      <c r="N7521">
        <v>15800</v>
      </c>
      <c r="O7521" t="s">
        <v>7876</v>
      </c>
      <c r="P7521" t="s">
        <v>22791</v>
      </c>
      <c r="Q7521">
        <v>15.8</v>
      </c>
      <c r="R7521" s="117" t="s">
        <v>14676</v>
      </c>
      <c r="S7521" s="117" t="s">
        <v>14589</v>
      </c>
      <c r="T7521" t="s">
        <v>12136</v>
      </c>
      <c r="U7521" t="s">
        <v>10772</v>
      </c>
    </row>
    <row r="7522" spans="1:21">
      <c r="A7522" s="117" t="s">
        <v>13576</v>
      </c>
      <c r="B7522" t="s">
        <v>14590</v>
      </c>
      <c r="C7522" t="s">
        <v>14590</v>
      </c>
      <c r="D7522">
        <v>42</v>
      </c>
      <c r="E7522">
        <v>36</v>
      </c>
      <c r="F7522">
        <v>42</v>
      </c>
      <c r="G7522">
        <v>36</v>
      </c>
      <c r="H7522">
        <v>1</v>
      </c>
      <c r="I7522">
        <v>1</v>
      </c>
      <c r="J7522">
        <v>999999</v>
      </c>
      <c r="K7522" s="194">
        <v>999999</v>
      </c>
      <c r="L7522" t="s">
        <v>1083</v>
      </c>
      <c r="M7522" t="s">
        <v>1083</v>
      </c>
      <c r="N7522">
        <v>11000</v>
      </c>
      <c r="O7522" t="s">
        <v>7876</v>
      </c>
      <c r="P7522" t="s">
        <v>7877</v>
      </c>
      <c r="Q7522">
        <v>11</v>
      </c>
      <c r="R7522" s="117" t="s">
        <v>14676</v>
      </c>
      <c r="S7522" s="117" t="s">
        <v>14589</v>
      </c>
      <c r="T7522" t="s">
        <v>12136</v>
      </c>
      <c r="U7522" t="s">
        <v>10772</v>
      </c>
    </row>
    <row r="7523" spans="1:21">
      <c r="A7523" s="117" t="s">
        <v>22792</v>
      </c>
      <c r="B7523" t="s">
        <v>14590</v>
      </c>
      <c r="C7523" t="s">
        <v>14590</v>
      </c>
      <c r="D7523">
        <v>42</v>
      </c>
      <c r="E7523">
        <v>36</v>
      </c>
      <c r="F7523">
        <v>42</v>
      </c>
      <c r="G7523">
        <v>36</v>
      </c>
      <c r="H7523">
        <v>1</v>
      </c>
      <c r="I7523">
        <v>1</v>
      </c>
      <c r="J7523">
        <v>999999</v>
      </c>
      <c r="K7523" s="194">
        <v>999999</v>
      </c>
      <c r="L7523" t="s">
        <v>1083</v>
      </c>
      <c r="M7523" t="s">
        <v>1083</v>
      </c>
      <c r="N7523">
        <v>24000</v>
      </c>
      <c r="O7523" t="s">
        <v>7876</v>
      </c>
      <c r="P7523" t="s">
        <v>7877</v>
      </c>
      <c r="Q7523">
        <v>24</v>
      </c>
      <c r="R7523" s="117" t="s">
        <v>14676</v>
      </c>
      <c r="S7523" s="117" t="s">
        <v>14589</v>
      </c>
      <c r="T7523" t="s">
        <v>12136</v>
      </c>
      <c r="U7523" t="s">
        <v>10772</v>
      </c>
    </row>
    <row r="7524" spans="1:21">
      <c r="A7524" s="117" t="s">
        <v>25053</v>
      </c>
      <c r="B7524" t="s">
        <v>14590</v>
      </c>
      <c r="C7524" t="s">
        <v>14590</v>
      </c>
      <c r="D7524">
        <v>42</v>
      </c>
      <c r="E7524">
        <v>36</v>
      </c>
      <c r="F7524">
        <v>42</v>
      </c>
      <c r="G7524">
        <v>36</v>
      </c>
      <c r="H7524">
        <v>1</v>
      </c>
      <c r="I7524">
        <v>1</v>
      </c>
      <c r="J7524">
        <v>999999</v>
      </c>
      <c r="K7524" s="194">
        <v>999999</v>
      </c>
      <c r="L7524" t="s">
        <v>1083</v>
      </c>
      <c r="M7524" t="s">
        <v>1083</v>
      </c>
      <c r="N7524">
        <v>18000</v>
      </c>
      <c r="O7524" t="s">
        <v>7876</v>
      </c>
      <c r="P7524" t="s">
        <v>7877</v>
      </c>
      <c r="Q7524">
        <v>18</v>
      </c>
      <c r="R7524" s="117" t="s">
        <v>14676</v>
      </c>
      <c r="S7524" s="117" t="s">
        <v>14589</v>
      </c>
      <c r="T7524" t="s">
        <v>12136</v>
      </c>
      <c r="U7524" t="s">
        <v>10772</v>
      </c>
    </row>
    <row r="7525" spans="1:21">
      <c r="A7525" s="117" t="s">
        <v>22793</v>
      </c>
      <c r="B7525" t="s">
        <v>14590</v>
      </c>
      <c r="C7525" t="s">
        <v>14590</v>
      </c>
      <c r="D7525">
        <v>90</v>
      </c>
      <c r="E7525">
        <v>84</v>
      </c>
      <c r="F7525">
        <v>90</v>
      </c>
      <c r="G7525">
        <v>84</v>
      </c>
      <c r="H7525">
        <v>1</v>
      </c>
      <c r="I7525">
        <v>1</v>
      </c>
      <c r="J7525">
        <v>999999</v>
      </c>
      <c r="K7525" s="194">
        <v>999999</v>
      </c>
      <c r="L7525" t="s">
        <v>1083</v>
      </c>
      <c r="M7525" t="s">
        <v>1083</v>
      </c>
      <c r="N7525">
        <v>15260</v>
      </c>
      <c r="O7525" t="s">
        <v>7876</v>
      </c>
      <c r="P7525" t="s">
        <v>22794</v>
      </c>
      <c r="Q7525">
        <v>15.26</v>
      </c>
      <c r="R7525" s="117" t="s">
        <v>14676</v>
      </c>
      <c r="S7525" s="117" t="s">
        <v>14589</v>
      </c>
      <c r="T7525" t="s">
        <v>12136</v>
      </c>
      <c r="U7525" t="s">
        <v>10772</v>
      </c>
    </row>
    <row r="7526" spans="1:21">
      <c r="A7526" s="117" t="s">
        <v>18576</v>
      </c>
      <c r="B7526" t="s">
        <v>14590</v>
      </c>
      <c r="C7526" t="s">
        <v>14590</v>
      </c>
      <c r="D7526">
        <v>90</v>
      </c>
      <c r="E7526">
        <v>84</v>
      </c>
      <c r="F7526">
        <v>90</v>
      </c>
      <c r="G7526">
        <v>84</v>
      </c>
      <c r="H7526">
        <v>1</v>
      </c>
      <c r="I7526">
        <v>1</v>
      </c>
      <c r="J7526">
        <v>999999</v>
      </c>
      <c r="K7526" s="194">
        <v>999999</v>
      </c>
      <c r="L7526" t="s">
        <v>1083</v>
      </c>
      <c r="M7526" t="s">
        <v>1083</v>
      </c>
      <c r="N7526">
        <v>1721</v>
      </c>
      <c r="O7526" t="s">
        <v>7876</v>
      </c>
      <c r="P7526" t="s">
        <v>18577</v>
      </c>
      <c r="Q7526">
        <v>1.7210000000000001</v>
      </c>
      <c r="R7526" s="117" t="s">
        <v>14594</v>
      </c>
      <c r="S7526" s="117" t="s">
        <v>14589</v>
      </c>
      <c r="T7526" t="s">
        <v>12136</v>
      </c>
      <c r="U7526" t="s">
        <v>10772</v>
      </c>
    </row>
    <row r="7527" spans="1:21">
      <c r="A7527" s="117" t="s">
        <v>21151</v>
      </c>
      <c r="B7527" t="s">
        <v>14590</v>
      </c>
      <c r="C7527" t="s">
        <v>14590</v>
      </c>
      <c r="D7527">
        <v>28</v>
      </c>
      <c r="E7527">
        <v>22</v>
      </c>
      <c r="F7527">
        <v>28</v>
      </c>
      <c r="G7527">
        <v>22</v>
      </c>
      <c r="H7527">
        <v>165</v>
      </c>
      <c r="I7527">
        <v>165</v>
      </c>
      <c r="J7527">
        <v>0</v>
      </c>
      <c r="K7527" s="194">
        <v>0</v>
      </c>
      <c r="L7527" t="s">
        <v>1075</v>
      </c>
      <c r="M7527" t="s">
        <v>1075</v>
      </c>
      <c r="N7527">
        <v>70.430000000000007</v>
      </c>
      <c r="O7527" t="s">
        <v>7876</v>
      </c>
      <c r="Q7527">
        <v>7.0430000000000006E-2</v>
      </c>
      <c r="R7527" s="117" t="s">
        <v>14944</v>
      </c>
      <c r="S7527" s="117" t="s">
        <v>14688</v>
      </c>
      <c r="T7527" t="s">
        <v>13996</v>
      </c>
      <c r="U7527" t="s">
        <v>10772</v>
      </c>
    </row>
    <row r="7528" spans="1:21">
      <c r="A7528" s="117" t="s">
        <v>3825</v>
      </c>
      <c r="B7528" t="s">
        <v>14590</v>
      </c>
      <c r="C7528" t="s">
        <v>14590</v>
      </c>
      <c r="D7528">
        <v>25</v>
      </c>
      <c r="E7528">
        <v>19</v>
      </c>
      <c r="F7528">
        <v>25</v>
      </c>
      <c r="G7528">
        <v>19</v>
      </c>
      <c r="H7528">
        <v>1</v>
      </c>
      <c r="I7528">
        <v>1</v>
      </c>
      <c r="J7528">
        <v>318</v>
      </c>
      <c r="K7528" s="194">
        <v>318</v>
      </c>
      <c r="L7528" t="s">
        <v>1083</v>
      </c>
      <c r="M7528" t="s">
        <v>1083</v>
      </c>
      <c r="N7528">
        <v>144</v>
      </c>
      <c r="O7528" t="s">
        <v>7876</v>
      </c>
      <c r="P7528" t="s">
        <v>7877</v>
      </c>
      <c r="Q7528">
        <v>0.14399999999999999</v>
      </c>
      <c r="R7528" s="117" t="s">
        <v>14676</v>
      </c>
      <c r="S7528" s="117" t="s">
        <v>14589</v>
      </c>
      <c r="T7528" t="s">
        <v>12136</v>
      </c>
      <c r="U7528" t="s">
        <v>10772</v>
      </c>
    </row>
    <row r="7529" spans="1:21">
      <c r="A7529" s="117" t="s">
        <v>3826</v>
      </c>
      <c r="B7529" t="s">
        <v>14590</v>
      </c>
      <c r="C7529" t="s">
        <v>14590</v>
      </c>
      <c r="D7529">
        <v>25</v>
      </c>
      <c r="E7529">
        <v>19</v>
      </c>
      <c r="F7529">
        <v>25</v>
      </c>
      <c r="G7529">
        <v>19</v>
      </c>
      <c r="H7529">
        <v>1</v>
      </c>
      <c r="I7529">
        <v>1</v>
      </c>
      <c r="J7529">
        <v>68</v>
      </c>
      <c r="K7529" s="194">
        <v>68</v>
      </c>
      <c r="L7529" t="s">
        <v>1083</v>
      </c>
      <c r="M7529" t="s">
        <v>1083</v>
      </c>
      <c r="N7529">
        <v>288</v>
      </c>
      <c r="O7529" t="s">
        <v>7876</v>
      </c>
      <c r="P7529" t="s">
        <v>9044</v>
      </c>
      <c r="Q7529">
        <v>0.28799999999999998</v>
      </c>
      <c r="R7529" s="117" t="s">
        <v>14676</v>
      </c>
      <c r="S7529" s="117" t="s">
        <v>14589</v>
      </c>
      <c r="T7529" t="s">
        <v>12136</v>
      </c>
      <c r="U7529" t="s">
        <v>10772</v>
      </c>
    </row>
    <row r="7530" spans="1:21">
      <c r="A7530" s="117" t="s">
        <v>3827</v>
      </c>
      <c r="B7530" t="s">
        <v>14590</v>
      </c>
      <c r="C7530" t="s">
        <v>14590</v>
      </c>
      <c r="D7530">
        <v>87</v>
      </c>
      <c r="E7530">
        <v>81</v>
      </c>
      <c r="F7530">
        <v>87</v>
      </c>
      <c r="G7530">
        <v>81</v>
      </c>
      <c r="H7530">
        <v>1</v>
      </c>
      <c r="I7530">
        <v>1</v>
      </c>
      <c r="J7530">
        <v>32</v>
      </c>
      <c r="K7530" s="194">
        <v>32</v>
      </c>
      <c r="L7530" t="s">
        <v>1083</v>
      </c>
      <c r="M7530" t="s">
        <v>1083</v>
      </c>
      <c r="N7530">
        <v>769</v>
      </c>
      <c r="O7530" t="s">
        <v>7876</v>
      </c>
      <c r="P7530" t="s">
        <v>9045</v>
      </c>
      <c r="Q7530">
        <v>0.76900000000000002</v>
      </c>
      <c r="R7530" s="117" t="s">
        <v>14676</v>
      </c>
      <c r="S7530" s="117" t="s">
        <v>14589</v>
      </c>
      <c r="T7530" t="s">
        <v>12136</v>
      </c>
      <c r="U7530" t="s">
        <v>10772</v>
      </c>
    </row>
    <row r="7531" spans="1:21">
      <c r="A7531" s="117" t="s">
        <v>3828</v>
      </c>
      <c r="B7531" t="s">
        <v>14590</v>
      </c>
      <c r="C7531" t="s">
        <v>14590</v>
      </c>
      <c r="D7531">
        <v>25</v>
      </c>
      <c r="E7531">
        <v>19</v>
      </c>
      <c r="F7531">
        <v>25</v>
      </c>
      <c r="G7531">
        <v>19</v>
      </c>
      <c r="H7531">
        <v>1</v>
      </c>
      <c r="I7531">
        <v>1</v>
      </c>
      <c r="J7531">
        <v>999999</v>
      </c>
      <c r="K7531" s="194">
        <v>999999</v>
      </c>
      <c r="L7531" t="s">
        <v>1083</v>
      </c>
      <c r="M7531" t="s">
        <v>1083</v>
      </c>
      <c r="N7531">
        <v>775</v>
      </c>
      <c r="O7531" t="s">
        <v>7876</v>
      </c>
      <c r="P7531" t="s">
        <v>7877</v>
      </c>
      <c r="Q7531">
        <v>0.77500000000000002</v>
      </c>
      <c r="R7531" s="117" t="s">
        <v>14676</v>
      </c>
      <c r="S7531" s="117" t="s">
        <v>14589</v>
      </c>
      <c r="T7531" t="s">
        <v>12136</v>
      </c>
      <c r="U7531" t="s">
        <v>10772</v>
      </c>
    </row>
    <row r="7532" spans="1:21">
      <c r="A7532" s="117" t="s">
        <v>19921</v>
      </c>
      <c r="B7532" t="s">
        <v>14590</v>
      </c>
      <c r="C7532" t="s">
        <v>14590</v>
      </c>
      <c r="D7532">
        <v>25</v>
      </c>
      <c r="E7532">
        <v>19</v>
      </c>
      <c r="F7532">
        <v>25</v>
      </c>
      <c r="G7532">
        <v>19</v>
      </c>
      <c r="H7532">
        <v>1</v>
      </c>
      <c r="I7532">
        <v>1</v>
      </c>
      <c r="J7532">
        <v>18</v>
      </c>
      <c r="K7532" s="194">
        <v>18</v>
      </c>
      <c r="L7532" t="s">
        <v>1083</v>
      </c>
      <c r="M7532" t="s">
        <v>1083</v>
      </c>
      <c r="N7532">
        <v>840</v>
      </c>
      <c r="O7532" t="s">
        <v>7876</v>
      </c>
      <c r="P7532" t="s">
        <v>7877</v>
      </c>
      <c r="Q7532">
        <v>0.84</v>
      </c>
      <c r="R7532" s="117" t="s">
        <v>14594</v>
      </c>
      <c r="S7532" s="117" t="s">
        <v>14589</v>
      </c>
      <c r="T7532" t="s">
        <v>12136</v>
      </c>
      <c r="U7532" t="s">
        <v>10772</v>
      </c>
    </row>
    <row r="7533" spans="1:21">
      <c r="A7533" s="117" t="s">
        <v>3829</v>
      </c>
      <c r="B7533" t="s">
        <v>14590</v>
      </c>
      <c r="C7533" t="s">
        <v>14590</v>
      </c>
      <c r="D7533">
        <v>87</v>
      </c>
      <c r="E7533">
        <v>81</v>
      </c>
      <c r="F7533">
        <v>87</v>
      </c>
      <c r="G7533">
        <v>81</v>
      </c>
      <c r="H7533">
        <v>1</v>
      </c>
      <c r="I7533">
        <v>1</v>
      </c>
      <c r="J7533">
        <v>104</v>
      </c>
      <c r="K7533" s="194">
        <v>104</v>
      </c>
      <c r="L7533" t="s">
        <v>1083</v>
      </c>
      <c r="M7533" t="s">
        <v>1083</v>
      </c>
      <c r="N7533">
        <v>450</v>
      </c>
      <c r="O7533" t="s">
        <v>7876</v>
      </c>
      <c r="P7533" t="s">
        <v>9046</v>
      </c>
      <c r="Q7533">
        <v>0.45</v>
      </c>
      <c r="R7533" s="117" t="s">
        <v>14676</v>
      </c>
      <c r="S7533" s="117" t="s">
        <v>14589</v>
      </c>
      <c r="T7533" t="s">
        <v>12136</v>
      </c>
      <c r="U7533" t="s">
        <v>10772</v>
      </c>
    </row>
    <row r="7534" spans="1:21">
      <c r="A7534" s="117" t="s">
        <v>22795</v>
      </c>
      <c r="B7534" t="s">
        <v>14590</v>
      </c>
      <c r="C7534" t="s">
        <v>14590</v>
      </c>
      <c r="D7534">
        <v>49</v>
      </c>
      <c r="E7534">
        <v>43</v>
      </c>
      <c r="F7534">
        <v>49</v>
      </c>
      <c r="G7534">
        <v>43</v>
      </c>
      <c r="H7534">
        <v>16</v>
      </c>
      <c r="I7534">
        <v>8</v>
      </c>
      <c r="J7534">
        <v>999999</v>
      </c>
      <c r="K7534" s="194">
        <v>999999</v>
      </c>
      <c r="L7534" t="s">
        <v>1083</v>
      </c>
      <c r="M7534" t="s">
        <v>1083</v>
      </c>
      <c r="N7534">
        <v>438</v>
      </c>
      <c r="O7534" t="s">
        <v>7876</v>
      </c>
      <c r="P7534" t="s">
        <v>22796</v>
      </c>
      <c r="Q7534">
        <v>0.438</v>
      </c>
      <c r="R7534" s="117" t="s">
        <v>14594</v>
      </c>
      <c r="S7534" s="117" t="s">
        <v>14589</v>
      </c>
      <c r="T7534" t="s">
        <v>12136</v>
      </c>
      <c r="U7534" t="s">
        <v>10772</v>
      </c>
    </row>
    <row r="7535" spans="1:21">
      <c r="A7535" s="117" t="s">
        <v>20393</v>
      </c>
      <c r="B7535" t="s">
        <v>14590</v>
      </c>
      <c r="C7535" t="s">
        <v>14590</v>
      </c>
      <c r="D7535">
        <v>25</v>
      </c>
      <c r="E7535">
        <v>19</v>
      </c>
      <c r="F7535">
        <v>25</v>
      </c>
      <c r="G7535">
        <v>19</v>
      </c>
      <c r="H7535">
        <v>1</v>
      </c>
      <c r="I7535">
        <v>1</v>
      </c>
      <c r="J7535">
        <v>44</v>
      </c>
      <c r="K7535" s="194">
        <v>44</v>
      </c>
      <c r="L7535" t="s">
        <v>1083</v>
      </c>
      <c r="M7535" t="s">
        <v>1083</v>
      </c>
      <c r="N7535">
        <v>936</v>
      </c>
      <c r="O7535" t="s">
        <v>7876</v>
      </c>
      <c r="P7535" t="s">
        <v>20394</v>
      </c>
      <c r="Q7535">
        <v>0.93600000000000005</v>
      </c>
      <c r="R7535" s="117" t="s">
        <v>14676</v>
      </c>
      <c r="S7535" s="117" t="s">
        <v>14589</v>
      </c>
      <c r="T7535" t="s">
        <v>12136</v>
      </c>
      <c r="U7535" t="s">
        <v>10772</v>
      </c>
    </row>
    <row r="7536" spans="1:21">
      <c r="A7536" s="117" t="s">
        <v>3830</v>
      </c>
      <c r="B7536" t="s">
        <v>14590</v>
      </c>
      <c r="C7536" t="s">
        <v>14590</v>
      </c>
      <c r="D7536">
        <v>87</v>
      </c>
      <c r="E7536">
        <v>81</v>
      </c>
      <c r="F7536">
        <v>87</v>
      </c>
      <c r="G7536">
        <v>81</v>
      </c>
      <c r="H7536">
        <v>1</v>
      </c>
      <c r="I7536">
        <v>1</v>
      </c>
      <c r="J7536">
        <v>77</v>
      </c>
      <c r="K7536" s="194">
        <v>77</v>
      </c>
      <c r="L7536" t="s">
        <v>1083</v>
      </c>
      <c r="M7536" t="s">
        <v>1083</v>
      </c>
      <c r="N7536">
        <v>640</v>
      </c>
      <c r="O7536" t="s">
        <v>7876</v>
      </c>
      <c r="P7536" t="s">
        <v>9047</v>
      </c>
      <c r="Q7536">
        <v>0.64</v>
      </c>
      <c r="R7536" s="117" t="s">
        <v>14676</v>
      </c>
      <c r="S7536" s="117" t="s">
        <v>14589</v>
      </c>
      <c r="T7536" t="s">
        <v>12136</v>
      </c>
      <c r="U7536" t="s">
        <v>10772</v>
      </c>
    </row>
    <row r="7537" spans="1:21">
      <c r="A7537" s="117" t="s">
        <v>3831</v>
      </c>
      <c r="B7537" t="s">
        <v>14590</v>
      </c>
      <c r="C7537" t="s">
        <v>14590</v>
      </c>
      <c r="D7537">
        <v>25</v>
      </c>
      <c r="E7537">
        <v>19</v>
      </c>
      <c r="F7537">
        <v>25</v>
      </c>
      <c r="G7537">
        <v>19</v>
      </c>
      <c r="H7537">
        <v>1</v>
      </c>
      <c r="I7537">
        <v>1</v>
      </c>
      <c r="J7537">
        <v>78</v>
      </c>
      <c r="K7537" s="194">
        <v>78</v>
      </c>
      <c r="L7537" t="s">
        <v>1083</v>
      </c>
      <c r="M7537" t="s">
        <v>1083</v>
      </c>
      <c r="N7537">
        <v>770</v>
      </c>
      <c r="O7537" t="s">
        <v>7876</v>
      </c>
      <c r="P7537" t="s">
        <v>7877</v>
      </c>
      <c r="Q7537">
        <v>0.77</v>
      </c>
      <c r="R7537" s="117" t="s">
        <v>14676</v>
      </c>
      <c r="S7537" s="117" t="s">
        <v>14589</v>
      </c>
      <c r="T7537" t="s">
        <v>12136</v>
      </c>
      <c r="U7537" t="s">
        <v>10772</v>
      </c>
    </row>
    <row r="7538" spans="1:21">
      <c r="A7538" s="117" t="s">
        <v>3832</v>
      </c>
      <c r="B7538" t="s">
        <v>14590</v>
      </c>
      <c r="C7538" t="s">
        <v>14590</v>
      </c>
      <c r="D7538">
        <v>87</v>
      </c>
      <c r="E7538">
        <v>81</v>
      </c>
      <c r="F7538">
        <v>87</v>
      </c>
      <c r="G7538">
        <v>81</v>
      </c>
      <c r="H7538">
        <v>1</v>
      </c>
      <c r="I7538">
        <v>1</v>
      </c>
      <c r="J7538">
        <v>180</v>
      </c>
      <c r="K7538" s="194">
        <v>180</v>
      </c>
      <c r="L7538" t="s">
        <v>1083</v>
      </c>
      <c r="M7538" t="s">
        <v>1083</v>
      </c>
      <c r="N7538">
        <v>710</v>
      </c>
      <c r="O7538" t="s">
        <v>7876</v>
      </c>
      <c r="P7538" t="s">
        <v>9048</v>
      </c>
      <c r="Q7538">
        <v>0.71</v>
      </c>
      <c r="R7538" s="117" t="s">
        <v>14676</v>
      </c>
      <c r="S7538" s="117" t="s">
        <v>14589</v>
      </c>
      <c r="T7538" t="s">
        <v>12136</v>
      </c>
      <c r="U7538" t="s">
        <v>10773</v>
      </c>
    </row>
    <row r="7539" spans="1:21">
      <c r="A7539" s="117" t="s">
        <v>3833</v>
      </c>
      <c r="B7539" t="s">
        <v>14590</v>
      </c>
      <c r="C7539" t="s">
        <v>14590</v>
      </c>
      <c r="D7539">
        <v>25</v>
      </c>
      <c r="E7539">
        <v>19</v>
      </c>
      <c r="F7539">
        <v>25</v>
      </c>
      <c r="G7539">
        <v>19</v>
      </c>
      <c r="H7539">
        <v>1</v>
      </c>
      <c r="I7539">
        <v>1</v>
      </c>
      <c r="J7539">
        <v>119</v>
      </c>
      <c r="K7539" s="194">
        <v>119</v>
      </c>
      <c r="L7539" t="s">
        <v>1083</v>
      </c>
      <c r="M7539" t="s">
        <v>1083</v>
      </c>
      <c r="N7539">
        <v>861</v>
      </c>
      <c r="O7539" t="s">
        <v>7876</v>
      </c>
      <c r="P7539" t="s">
        <v>9049</v>
      </c>
      <c r="Q7539">
        <v>0.86099999999999999</v>
      </c>
      <c r="R7539" s="117" t="s">
        <v>14676</v>
      </c>
      <c r="S7539" s="117" t="s">
        <v>14589</v>
      </c>
      <c r="T7539" t="s">
        <v>12136</v>
      </c>
      <c r="U7539" t="s">
        <v>10772</v>
      </c>
    </row>
    <row r="7540" spans="1:21">
      <c r="A7540" s="117" t="s">
        <v>3834</v>
      </c>
      <c r="B7540" t="s">
        <v>14590</v>
      </c>
      <c r="C7540" t="s">
        <v>14590</v>
      </c>
      <c r="D7540">
        <v>82</v>
      </c>
      <c r="E7540">
        <v>76</v>
      </c>
      <c r="F7540">
        <v>82</v>
      </c>
      <c r="G7540">
        <v>76</v>
      </c>
      <c r="H7540">
        <v>1</v>
      </c>
      <c r="I7540">
        <v>1</v>
      </c>
      <c r="J7540">
        <v>49</v>
      </c>
      <c r="K7540" s="194">
        <v>49</v>
      </c>
      <c r="L7540" t="s">
        <v>1079</v>
      </c>
      <c r="M7540" t="s">
        <v>1079</v>
      </c>
      <c r="N7540">
        <v>52</v>
      </c>
      <c r="O7540" t="s">
        <v>7876</v>
      </c>
      <c r="P7540" t="s">
        <v>15694</v>
      </c>
      <c r="Q7540">
        <v>5.1999999999999998E-2</v>
      </c>
      <c r="R7540" s="117" t="s">
        <v>14605</v>
      </c>
      <c r="S7540" s="117" t="s">
        <v>14621</v>
      </c>
      <c r="T7540" t="s">
        <v>17448</v>
      </c>
      <c r="U7540" t="s">
        <v>10772</v>
      </c>
    </row>
    <row r="7541" spans="1:21">
      <c r="A7541" s="117" t="s">
        <v>22797</v>
      </c>
      <c r="B7541" t="s">
        <v>14590</v>
      </c>
      <c r="C7541" t="s">
        <v>14590</v>
      </c>
      <c r="D7541">
        <v>26</v>
      </c>
      <c r="E7541">
        <v>20</v>
      </c>
      <c r="F7541">
        <v>26</v>
      </c>
      <c r="G7541">
        <v>20</v>
      </c>
      <c r="H7541">
        <v>1</v>
      </c>
      <c r="I7541">
        <v>1</v>
      </c>
      <c r="J7541">
        <v>42</v>
      </c>
      <c r="K7541" s="194">
        <v>42</v>
      </c>
      <c r="L7541" t="s">
        <v>1079</v>
      </c>
      <c r="M7541" t="s">
        <v>1079</v>
      </c>
      <c r="N7541">
        <v>52</v>
      </c>
      <c r="O7541" t="s">
        <v>7876</v>
      </c>
      <c r="P7541" t="s">
        <v>15694</v>
      </c>
      <c r="Q7541">
        <v>5.1999999999999998E-2</v>
      </c>
      <c r="R7541" s="117" t="s">
        <v>14620</v>
      </c>
      <c r="S7541" s="117" t="s">
        <v>14621</v>
      </c>
      <c r="T7541" t="s">
        <v>17448</v>
      </c>
      <c r="U7541" t="s">
        <v>10772</v>
      </c>
    </row>
    <row r="7542" spans="1:21">
      <c r="A7542" s="117" t="s">
        <v>3835</v>
      </c>
      <c r="B7542" t="s">
        <v>14590</v>
      </c>
      <c r="C7542" t="s">
        <v>14590</v>
      </c>
      <c r="D7542">
        <v>38</v>
      </c>
      <c r="E7542">
        <v>32</v>
      </c>
      <c r="F7542">
        <v>38</v>
      </c>
      <c r="G7542">
        <v>32</v>
      </c>
      <c r="H7542">
        <v>1</v>
      </c>
      <c r="I7542">
        <v>1</v>
      </c>
      <c r="J7542">
        <v>119</v>
      </c>
      <c r="K7542" s="194">
        <v>119</v>
      </c>
      <c r="L7542" t="s">
        <v>1100</v>
      </c>
      <c r="M7542" t="s">
        <v>1100</v>
      </c>
      <c r="N7542">
        <v>32</v>
      </c>
      <c r="O7542" t="s">
        <v>7876</v>
      </c>
      <c r="P7542" t="s">
        <v>9050</v>
      </c>
      <c r="Q7542">
        <v>3.2000000000000001E-2</v>
      </c>
      <c r="R7542" s="117" t="s">
        <v>14648</v>
      </c>
      <c r="S7542" s="117" t="s">
        <v>14589</v>
      </c>
      <c r="T7542" t="s">
        <v>12136</v>
      </c>
      <c r="U7542" t="s">
        <v>10772</v>
      </c>
    </row>
    <row r="7543" spans="1:21">
      <c r="A7543" s="117" t="s">
        <v>3836</v>
      </c>
      <c r="B7543" t="s">
        <v>14590</v>
      </c>
      <c r="C7543" t="s">
        <v>14590</v>
      </c>
      <c r="D7543">
        <v>38</v>
      </c>
      <c r="E7543">
        <v>32</v>
      </c>
      <c r="F7543">
        <v>38</v>
      </c>
      <c r="G7543">
        <v>32</v>
      </c>
      <c r="H7543">
        <v>1</v>
      </c>
      <c r="I7543">
        <v>1</v>
      </c>
      <c r="J7543">
        <v>330</v>
      </c>
      <c r="K7543" s="194">
        <v>330</v>
      </c>
      <c r="L7543" t="s">
        <v>1100</v>
      </c>
      <c r="M7543" t="s">
        <v>1100</v>
      </c>
      <c r="N7543">
        <v>40</v>
      </c>
      <c r="O7543" t="s">
        <v>7876</v>
      </c>
      <c r="P7543" t="s">
        <v>9051</v>
      </c>
      <c r="Q7543">
        <v>0.04</v>
      </c>
      <c r="R7543" s="117" t="s">
        <v>14648</v>
      </c>
      <c r="S7543" s="117" t="s">
        <v>14589</v>
      </c>
      <c r="T7543" t="s">
        <v>12136</v>
      </c>
      <c r="U7543" t="s">
        <v>10772</v>
      </c>
    </row>
    <row r="7544" spans="1:21">
      <c r="A7544" s="117" t="s">
        <v>3837</v>
      </c>
      <c r="B7544" t="s">
        <v>14590</v>
      </c>
      <c r="C7544" t="s">
        <v>14590</v>
      </c>
      <c r="D7544">
        <v>38</v>
      </c>
      <c r="E7544">
        <v>32</v>
      </c>
      <c r="F7544">
        <v>38</v>
      </c>
      <c r="G7544">
        <v>32</v>
      </c>
      <c r="H7544">
        <v>1</v>
      </c>
      <c r="I7544">
        <v>1</v>
      </c>
      <c r="J7544">
        <v>386</v>
      </c>
      <c r="K7544" s="194">
        <v>386</v>
      </c>
      <c r="L7544" t="s">
        <v>1100</v>
      </c>
      <c r="M7544" t="s">
        <v>1100</v>
      </c>
      <c r="N7544">
        <v>31.48</v>
      </c>
      <c r="O7544" t="s">
        <v>7876</v>
      </c>
      <c r="P7544" t="s">
        <v>9050</v>
      </c>
      <c r="Q7544">
        <v>3.1480000000000001E-2</v>
      </c>
      <c r="R7544" s="117" t="s">
        <v>14648</v>
      </c>
      <c r="S7544" s="117" t="s">
        <v>14589</v>
      </c>
      <c r="T7544" t="s">
        <v>12136</v>
      </c>
      <c r="U7544" t="s">
        <v>10772</v>
      </c>
    </row>
    <row r="7545" spans="1:21">
      <c r="A7545" s="117" t="s">
        <v>25054</v>
      </c>
      <c r="B7545" t="s">
        <v>14590</v>
      </c>
      <c r="C7545" t="s">
        <v>14590</v>
      </c>
      <c r="D7545">
        <v>26</v>
      </c>
      <c r="E7545">
        <v>20</v>
      </c>
      <c r="F7545">
        <v>26</v>
      </c>
      <c r="G7545">
        <v>20</v>
      </c>
      <c r="H7545">
        <v>1</v>
      </c>
      <c r="I7545">
        <v>1</v>
      </c>
      <c r="J7545">
        <v>70</v>
      </c>
      <c r="K7545" s="194">
        <v>70</v>
      </c>
      <c r="L7545" t="s">
        <v>1079</v>
      </c>
      <c r="M7545" t="s">
        <v>1079</v>
      </c>
      <c r="N7545">
        <v>34</v>
      </c>
      <c r="O7545" t="s">
        <v>7876</v>
      </c>
      <c r="P7545" t="s">
        <v>25055</v>
      </c>
      <c r="Q7545">
        <v>3.4000000000000002E-2</v>
      </c>
      <c r="R7545" s="117" t="s">
        <v>14620</v>
      </c>
      <c r="S7545" s="117" t="s">
        <v>14621</v>
      </c>
      <c r="T7545" t="s">
        <v>17448</v>
      </c>
      <c r="U7545" t="s">
        <v>10772</v>
      </c>
    </row>
    <row r="7546" spans="1:21">
      <c r="A7546" s="117" t="s">
        <v>3838</v>
      </c>
      <c r="B7546" t="s">
        <v>14590</v>
      </c>
      <c r="C7546" t="s">
        <v>14590</v>
      </c>
      <c r="D7546">
        <v>38</v>
      </c>
      <c r="E7546">
        <v>32</v>
      </c>
      <c r="F7546">
        <v>38</v>
      </c>
      <c r="G7546">
        <v>32</v>
      </c>
      <c r="H7546">
        <v>1</v>
      </c>
      <c r="I7546">
        <v>1</v>
      </c>
      <c r="J7546">
        <v>95</v>
      </c>
      <c r="K7546" s="194">
        <v>95</v>
      </c>
      <c r="L7546" t="s">
        <v>1100</v>
      </c>
      <c r="M7546" t="s">
        <v>1100</v>
      </c>
      <c r="N7546">
        <v>40</v>
      </c>
      <c r="O7546" t="s">
        <v>7876</v>
      </c>
      <c r="P7546" t="s">
        <v>9052</v>
      </c>
      <c r="Q7546">
        <v>0.04</v>
      </c>
      <c r="R7546" s="117" t="s">
        <v>14648</v>
      </c>
      <c r="S7546" s="117" t="s">
        <v>14589</v>
      </c>
      <c r="T7546" t="s">
        <v>12136</v>
      </c>
      <c r="U7546" t="s">
        <v>10772</v>
      </c>
    </row>
    <row r="7547" spans="1:21">
      <c r="A7547" s="117" t="s">
        <v>3839</v>
      </c>
      <c r="B7547" t="s">
        <v>14590</v>
      </c>
      <c r="C7547" t="s">
        <v>14590</v>
      </c>
      <c r="D7547">
        <v>38</v>
      </c>
      <c r="E7547">
        <v>32</v>
      </c>
      <c r="F7547">
        <v>38</v>
      </c>
      <c r="G7547">
        <v>32</v>
      </c>
      <c r="H7547">
        <v>1</v>
      </c>
      <c r="I7547">
        <v>1</v>
      </c>
      <c r="J7547">
        <v>233</v>
      </c>
      <c r="K7547" s="194">
        <v>233</v>
      </c>
      <c r="L7547" t="s">
        <v>1100</v>
      </c>
      <c r="M7547" t="s">
        <v>1100</v>
      </c>
      <c r="N7547">
        <v>31.15</v>
      </c>
      <c r="O7547" t="s">
        <v>7876</v>
      </c>
      <c r="P7547" t="s">
        <v>9053</v>
      </c>
      <c r="Q7547">
        <v>3.1150000000000001E-2</v>
      </c>
      <c r="R7547" s="117" t="s">
        <v>14648</v>
      </c>
      <c r="S7547" s="117" t="s">
        <v>14589</v>
      </c>
      <c r="T7547" t="s">
        <v>12136</v>
      </c>
      <c r="U7547" t="s">
        <v>10772</v>
      </c>
    </row>
    <row r="7548" spans="1:21">
      <c r="A7548" s="117" t="s">
        <v>3840</v>
      </c>
      <c r="B7548" t="s">
        <v>14590</v>
      </c>
      <c r="C7548" t="s">
        <v>14590</v>
      </c>
      <c r="D7548">
        <v>38</v>
      </c>
      <c r="E7548">
        <v>32</v>
      </c>
      <c r="F7548">
        <v>38</v>
      </c>
      <c r="G7548">
        <v>32</v>
      </c>
      <c r="H7548">
        <v>1</v>
      </c>
      <c r="I7548">
        <v>1</v>
      </c>
      <c r="J7548">
        <v>834</v>
      </c>
      <c r="K7548" s="194">
        <v>834</v>
      </c>
      <c r="L7548" t="s">
        <v>1100</v>
      </c>
      <c r="M7548" t="s">
        <v>1100</v>
      </c>
      <c r="N7548">
        <v>30</v>
      </c>
      <c r="O7548" t="s">
        <v>7876</v>
      </c>
      <c r="P7548" t="s">
        <v>9050</v>
      </c>
      <c r="Q7548">
        <v>0.03</v>
      </c>
      <c r="R7548" s="117" t="s">
        <v>14648</v>
      </c>
      <c r="S7548" s="117" t="s">
        <v>14589</v>
      </c>
      <c r="T7548" t="s">
        <v>12136</v>
      </c>
      <c r="U7548" t="s">
        <v>10772</v>
      </c>
    </row>
    <row r="7549" spans="1:21">
      <c r="A7549" s="117" t="s">
        <v>3841</v>
      </c>
      <c r="B7549" t="s">
        <v>14590</v>
      </c>
      <c r="C7549" t="s">
        <v>14590</v>
      </c>
      <c r="D7549">
        <v>38</v>
      </c>
      <c r="E7549">
        <v>32</v>
      </c>
      <c r="F7549">
        <v>38</v>
      </c>
      <c r="G7549">
        <v>32</v>
      </c>
      <c r="H7549">
        <v>1</v>
      </c>
      <c r="I7549">
        <v>1</v>
      </c>
      <c r="J7549">
        <v>228</v>
      </c>
      <c r="K7549" s="194">
        <v>228</v>
      </c>
      <c r="L7549" t="s">
        <v>1100</v>
      </c>
      <c r="M7549" t="s">
        <v>1100</v>
      </c>
      <c r="N7549">
        <v>41</v>
      </c>
      <c r="O7549" t="s">
        <v>7876</v>
      </c>
      <c r="P7549" t="s">
        <v>9054</v>
      </c>
      <c r="Q7549">
        <v>4.1000000000000002E-2</v>
      </c>
      <c r="R7549" s="117" t="s">
        <v>14648</v>
      </c>
      <c r="S7549" s="117" t="s">
        <v>14589</v>
      </c>
      <c r="T7549" t="s">
        <v>12136</v>
      </c>
      <c r="U7549" t="s">
        <v>10772</v>
      </c>
    </row>
    <row r="7550" spans="1:21">
      <c r="A7550" s="117" t="s">
        <v>3842</v>
      </c>
      <c r="B7550" t="s">
        <v>14590</v>
      </c>
      <c r="C7550" t="s">
        <v>14590</v>
      </c>
      <c r="D7550">
        <v>38</v>
      </c>
      <c r="E7550">
        <v>32</v>
      </c>
      <c r="F7550">
        <v>38</v>
      </c>
      <c r="G7550">
        <v>32</v>
      </c>
      <c r="H7550">
        <v>1</v>
      </c>
      <c r="I7550">
        <v>1</v>
      </c>
      <c r="J7550">
        <v>340</v>
      </c>
      <c r="K7550" s="194">
        <v>340</v>
      </c>
      <c r="L7550" t="s">
        <v>1100</v>
      </c>
      <c r="M7550" t="s">
        <v>1100</v>
      </c>
      <c r="N7550">
        <v>40</v>
      </c>
      <c r="O7550" t="s">
        <v>7876</v>
      </c>
      <c r="P7550" t="s">
        <v>9051</v>
      </c>
      <c r="Q7550">
        <v>0.04</v>
      </c>
      <c r="R7550" s="117" t="s">
        <v>14648</v>
      </c>
      <c r="S7550" s="117" t="s">
        <v>14589</v>
      </c>
      <c r="T7550" t="s">
        <v>12136</v>
      </c>
      <c r="U7550" t="s">
        <v>10772</v>
      </c>
    </row>
    <row r="7551" spans="1:21">
      <c r="A7551" s="117" t="s">
        <v>25056</v>
      </c>
      <c r="B7551" t="s">
        <v>14590</v>
      </c>
      <c r="C7551" t="s">
        <v>14590</v>
      </c>
      <c r="D7551">
        <v>26</v>
      </c>
      <c r="E7551">
        <v>20</v>
      </c>
      <c r="F7551">
        <v>26</v>
      </c>
      <c r="G7551">
        <v>20</v>
      </c>
      <c r="H7551">
        <v>1</v>
      </c>
      <c r="I7551">
        <v>1</v>
      </c>
      <c r="J7551">
        <v>150</v>
      </c>
      <c r="K7551" s="194">
        <v>150</v>
      </c>
      <c r="L7551" t="s">
        <v>1079</v>
      </c>
      <c r="M7551" t="s">
        <v>1079</v>
      </c>
      <c r="N7551">
        <v>45</v>
      </c>
      <c r="O7551" t="s">
        <v>7876</v>
      </c>
      <c r="P7551" t="s">
        <v>25057</v>
      </c>
      <c r="Q7551">
        <v>4.4999999999999998E-2</v>
      </c>
      <c r="R7551" s="117" t="s">
        <v>14620</v>
      </c>
      <c r="S7551" s="117" t="s">
        <v>14621</v>
      </c>
      <c r="T7551" t="s">
        <v>17448</v>
      </c>
      <c r="U7551" t="s">
        <v>10772</v>
      </c>
    </row>
    <row r="7552" spans="1:21">
      <c r="A7552" s="117" t="s">
        <v>3843</v>
      </c>
      <c r="B7552" t="s">
        <v>14590</v>
      </c>
      <c r="C7552" t="s">
        <v>14590</v>
      </c>
      <c r="D7552">
        <v>82</v>
      </c>
      <c r="E7552">
        <v>76</v>
      </c>
      <c r="F7552">
        <v>82</v>
      </c>
      <c r="G7552">
        <v>76</v>
      </c>
      <c r="H7552">
        <v>1</v>
      </c>
      <c r="I7552">
        <v>1</v>
      </c>
      <c r="J7552">
        <v>10</v>
      </c>
      <c r="K7552" s="194">
        <v>10</v>
      </c>
      <c r="L7552" t="s">
        <v>1090</v>
      </c>
      <c r="M7552" t="s">
        <v>1090</v>
      </c>
      <c r="N7552">
        <v>63</v>
      </c>
      <c r="O7552" t="s">
        <v>7876</v>
      </c>
      <c r="P7552" t="s">
        <v>15695</v>
      </c>
      <c r="Q7552">
        <v>6.3E-2</v>
      </c>
      <c r="R7552" s="117" t="s">
        <v>14605</v>
      </c>
      <c r="S7552" s="117" t="s">
        <v>14621</v>
      </c>
      <c r="T7552" t="s">
        <v>17448</v>
      </c>
      <c r="U7552" t="s">
        <v>10772</v>
      </c>
    </row>
    <row r="7553" spans="1:21">
      <c r="A7553" s="117" t="s">
        <v>3844</v>
      </c>
      <c r="B7553" t="s">
        <v>14590</v>
      </c>
      <c r="C7553" t="s">
        <v>14590</v>
      </c>
      <c r="D7553">
        <v>82</v>
      </c>
      <c r="E7553">
        <v>76</v>
      </c>
      <c r="F7553">
        <v>82</v>
      </c>
      <c r="G7553">
        <v>76</v>
      </c>
      <c r="H7553">
        <v>1</v>
      </c>
      <c r="I7553">
        <v>1</v>
      </c>
      <c r="J7553">
        <v>10</v>
      </c>
      <c r="K7553" s="194">
        <v>10</v>
      </c>
      <c r="L7553" t="s">
        <v>1106</v>
      </c>
      <c r="M7553" t="s">
        <v>1106</v>
      </c>
      <c r="N7553">
        <v>41</v>
      </c>
      <c r="O7553" t="s">
        <v>7876</v>
      </c>
      <c r="P7553" t="s">
        <v>9055</v>
      </c>
      <c r="Q7553">
        <v>4.1000000000000002E-2</v>
      </c>
      <c r="R7553" s="117" t="s">
        <v>14620</v>
      </c>
      <c r="S7553" s="117" t="s">
        <v>14621</v>
      </c>
      <c r="T7553" t="s">
        <v>17448</v>
      </c>
      <c r="U7553" t="s">
        <v>10772</v>
      </c>
    </row>
    <row r="7554" spans="1:21">
      <c r="A7554" s="117" t="s">
        <v>3845</v>
      </c>
      <c r="B7554" t="s">
        <v>14590</v>
      </c>
      <c r="C7554" t="s">
        <v>14590</v>
      </c>
      <c r="D7554">
        <v>82</v>
      </c>
      <c r="E7554">
        <v>76</v>
      </c>
      <c r="F7554">
        <v>82</v>
      </c>
      <c r="G7554">
        <v>76</v>
      </c>
      <c r="H7554">
        <v>1</v>
      </c>
      <c r="I7554">
        <v>1</v>
      </c>
      <c r="J7554">
        <v>98</v>
      </c>
      <c r="K7554" s="194">
        <v>98</v>
      </c>
      <c r="L7554" t="s">
        <v>1106</v>
      </c>
      <c r="M7554" t="s">
        <v>1106</v>
      </c>
      <c r="N7554">
        <v>43.4</v>
      </c>
      <c r="O7554" t="s">
        <v>7876</v>
      </c>
      <c r="P7554" t="s">
        <v>9055</v>
      </c>
      <c r="Q7554">
        <v>4.3400000000000001E-2</v>
      </c>
      <c r="R7554" s="117" t="s">
        <v>19511</v>
      </c>
      <c r="S7554" s="117" t="s">
        <v>14621</v>
      </c>
      <c r="T7554" t="s">
        <v>17448</v>
      </c>
      <c r="U7554" t="s">
        <v>10772</v>
      </c>
    </row>
    <row r="7555" spans="1:21">
      <c r="A7555" s="117" t="s">
        <v>3846</v>
      </c>
      <c r="B7555" t="s">
        <v>14590</v>
      </c>
      <c r="C7555" t="s">
        <v>14590</v>
      </c>
      <c r="D7555">
        <v>94</v>
      </c>
      <c r="E7555">
        <v>88</v>
      </c>
      <c r="F7555">
        <v>94</v>
      </c>
      <c r="G7555">
        <v>88</v>
      </c>
      <c r="H7555">
        <v>1</v>
      </c>
      <c r="I7555">
        <v>1</v>
      </c>
      <c r="J7555">
        <v>999999</v>
      </c>
      <c r="K7555" s="194">
        <v>999999</v>
      </c>
      <c r="L7555" t="s">
        <v>1079</v>
      </c>
      <c r="M7555" t="s">
        <v>1079</v>
      </c>
      <c r="N7555">
        <v>22</v>
      </c>
      <c r="O7555" t="s">
        <v>7876</v>
      </c>
      <c r="P7555" t="s">
        <v>9056</v>
      </c>
      <c r="Q7555">
        <v>2.1999999999999999E-2</v>
      </c>
      <c r="R7555" s="117" t="s">
        <v>14594</v>
      </c>
      <c r="S7555" s="117" t="s">
        <v>14589</v>
      </c>
      <c r="T7555" t="s">
        <v>12136</v>
      </c>
      <c r="U7555" t="s">
        <v>10772</v>
      </c>
    </row>
    <row r="7556" spans="1:21">
      <c r="A7556" s="117" t="s">
        <v>3847</v>
      </c>
      <c r="B7556" t="s">
        <v>14590</v>
      </c>
      <c r="C7556" t="s">
        <v>14590</v>
      </c>
      <c r="D7556">
        <v>82</v>
      </c>
      <c r="E7556">
        <v>76</v>
      </c>
      <c r="F7556">
        <v>82</v>
      </c>
      <c r="G7556">
        <v>76</v>
      </c>
      <c r="H7556">
        <v>1</v>
      </c>
      <c r="I7556">
        <v>1</v>
      </c>
      <c r="J7556">
        <v>2</v>
      </c>
      <c r="K7556" s="194">
        <v>2</v>
      </c>
      <c r="L7556" t="s">
        <v>1079</v>
      </c>
      <c r="M7556" t="s">
        <v>1079</v>
      </c>
      <c r="N7556">
        <v>14</v>
      </c>
      <c r="O7556" t="s">
        <v>7876</v>
      </c>
      <c r="P7556" t="s">
        <v>9057</v>
      </c>
      <c r="Q7556">
        <v>1.4E-2</v>
      </c>
      <c r="R7556" s="117" t="s">
        <v>14620</v>
      </c>
      <c r="S7556" s="117" t="s">
        <v>14621</v>
      </c>
      <c r="T7556" t="s">
        <v>17448</v>
      </c>
      <c r="U7556" t="s">
        <v>10772</v>
      </c>
    </row>
    <row r="7557" spans="1:21">
      <c r="A7557" s="117" t="s">
        <v>3848</v>
      </c>
      <c r="B7557" t="s">
        <v>14590</v>
      </c>
      <c r="C7557" t="s">
        <v>14590</v>
      </c>
      <c r="D7557">
        <v>82</v>
      </c>
      <c r="E7557">
        <v>76</v>
      </c>
      <c r="F7557">
        <v>82</v>
      </c>
      <c r="G7557">
        <v>76</v>
      </c>
      <c r="H7557">
        <v>1</v>
      </c>
      <c r="I7557">
        <v>1</v>
      </c>
      <c r="J7557">
        <v>78</v>
      </c>
      <c r="K7557" s="194">
        <v>78</v>
      </c>
      <c r="L7557" t="s">
        <v>1079</v>
      </c>
      <c r="M7557" t="s">
        <v>1079</v>
      </c>
      <c r="N7557">
        <v>16</v>
      </c>
      <c r="O7557" t="s">
        <v>7876</v>
      </c>
      <c r="P7557" t="s">
        <v>15696</v>
      </c>
      <c r="Q7557">
        <v>1.6E-2</v>
      </c>
      <c r="R7557" s="117" t="s">
        <v>14620</v>
      </c>
      <c r="S7557" s="117" t="s">
        <v>14621</v>
      </c>
      <c r="T7557" t="s">
        <v>17448</v>
      </c>
      <c r="U7557" t="s">
        <v>10772</v>
      </c>
    </row>
    <row r="7558" spans="1:21">
      <c r="A7558" s="117" t="s">
        <v>3849</v>
      </c>
      <c r="B7558" t="s">
        <v>14590</v>
      </c>
      <c r="C7558" t="s">
        <v>14590</v>
      </c>
      <c r="D7558">
        <v>35</v>
      </c>
      <c r="E7558">
        <v>29</v>
      </c>
      <c r="F7558">
        <v>35</v>
      </c>
      <c r="G7558">
        <v>29</v>
      </c>
      <c r="H7558">
        <v>1</v>
      </c>
      <c r="I7558">
        <v>1</v>
      </c>
      <c r="J7558">
        <v>9</v>
      </c>
      <c r="K7558" s="194">
        <v>9</v>
      </c>
      <c r="L7558" t="s">
        <v>1106</v>
      </c>
      <c r="M7558" t="s">
        <v>1106</v>
      </c>
      <c r="N7558">
        <v>49</v>
      </c>
      <c r="O7558" t="s">
        <v>7876</v>
      </c>
      <c r="P7558" t="s">
        <v>9058</v>
      </c>
      <c r="Q7558">
        <v>4.9000000000000002E-2</v>
      </c>
      <c r="R7558" s="117" t="s">
        <v>14594</v>
      </c>
      <c r="S7558" s="117" t="s">
        <v>14589</v>
      </c>
      <c r="T7558" t="s">
        <v>12136</v>
      </c>
      <c r="U7558" t="s">
        <v>10772</v>
      </c>
    </row>
    <row r="7559" spans="1:21">
      <c r="A7559" s="117" t="s">
        <v>3850</v>
      </c>
      <c r="B7559" t="s">
        <v>14590</v>
      </c>
      <c r="C7559" t="s">
        <v>14590</v>
      </c>
      <c r="D7559">
        <v>82</v>
      </c>
      <c r="E7559">
        <v>76</v>
      </c>
      <c r="F7559">
        <v>82</v>
      </c>
      <c r="G7559">
        <v>76</v>
      </c>
      <c r="H7559">
        <v>1</v>
      </c>
      <c r="I7559">
        <v>1</v>
      </c>
      <c r="J7559">
        <v>70</v>
      </c>
      <c r="K7559" s="194">
        <v>70</v>
      </c>
      <c r="L7559" t="s">
        <v>1106</v>
      </c>
      <c r="M7559" t="s">
        <v>1106</v>
      </c>
      <c r="N7559">
        <v>56</v>
      </c>
      <c r="O7559" t="s">
        <v>7876</v>
      </c>
      <c r="P7559" t="s">
        <v>9055</v>
      </c>
      <c r="Q7559">
        <v>5.6000000000000001E-2</v>
      </c>
      <c r="R7559" s="117" t="s">
        <v>14620</v>
      </c>
      <c r="S7559" s="117" t="s">
        <v>14621</v>
      </c>
      <c r="T7559" t="s">
        <v>17448</v>
      </c>
      <c r="U7559" t="s">
        <v>10772</v>
      </c>
    </row>
    <row r="7560" spans="1:21">
      <c r="A7560" s="117" t="s">
        <v>3851</v>
      </c>
      <c r="B7560" t="s">
        <v>14590</v>
      </c>
      <c r="C7560" t="s">
        <v>14590</v>
      </c>
      <c r="D7560">
        <v>82</v>
      </c>
      <c r="E7560">
        <v>76</v>
      </c>
      <c r="F7560">
        <v>82</v>
      </c>
      <c r="G7560">
        <v>76</v>
      </c>
      <c r="H7560">
        <v>1</v>
      </c>
      <c r="I7560">
        <v>1</v>
      </c>
      <c r="J7560">
        <v>420</v>
      </c>
      <c r="K7560" s="194">
        <v>420</v>
      </c>
      <c r="L7560" t="s">
        <v>1079</v>
      </c>
      <c r="M7560" t="s">
        <v>1079</v>
      </c>
      <c r="N7560">
        <v>44</v>
      </c>
      <c r="O7560" t="s">
        <v>7876</v>
      </c>
      <c r="P7560" t="s">
        <v>9059</v>
      </c>
      <c r="Q7560">
        <v>4.3999999999999997E-2</v>
      </c>
      <c r="R7560" s="117" t="s">
        <v>14620</v>
      </c>
      <c r="S7560" s="117" t="s">
        <v>14621</v>
      </c>
      <c r="T7560" t="s">
        <v>17448</v>
      </c>
      <c r="U7560" t="s">
        <v>10772</v>
      </c>
    </row>
    <row r="7561" spans="1:21">
      <c r="A7561" s="117" t="s">
        <v>3852</v>
      </c>
      <c r="B7561" t="s">
        <v>14590</v>
      </c>
      <c r="C7561" t="s">
        <v>14590</v>
      </c>
      <c r="D7561">
        <v>38</v>
      </c>
      <c r="E7561">
        <v>32</v>
      </c>
      <c r="F7561">
        <v>38</v>
      </c>
      <c r="G7561">
        <v>32</v>
      </c>
      <c r="H7561">
        <v>5</v>
      </c>
      <c r="I7561">
        <v>5</v>
      </c>
      <c r="J7561">
        <v>621</v>
      </c>
      <c r="K7561" s="194">
        <v>621</v>
      </c>
      <c r="L7561" t="s">
        <v>1100</v>
      </c>
      <c r="M7561" t="s">
        <v>1100</v>
      </c>
      <c r="N7561">
        <v>4</v>
      </c>
      <c r="O7561" t="s">
        <v>7876</v>
      </c>
      <c r="P7561" t="s">
        <v>9060</v>
      </c>
      <c r="Q7561">
        <v>4.0000000000000001E-3</v>
      </c>
      <c r="R7561" s="117" t="s">
        <v>14648</v>
      </c>
      <c r="S7561" s="117" t="s">
        <v>14589</v>
      </c>
      <c r="T7561" t="s">
        <v>12136</v>
      </c>
      <c r="U7561" t="s">
        <v>10772</v>
      </c>
    </row>
    <row r="7562" spans="1:21">
      <c r="A7562" s="117" t="s">
        <v>13577</v>
      </c>
      <c r="B7562" t="s">
        <v>14590</v>
      </c>
      <c r="C7562" t="s">
        <v>14590</v>
      </c>
      <c r="D7562">
        <v>52</v>
      </c>
      <c r="E7562">
        <v>46</v>
      </c>
      <c r="F7562">
        <v>52</v>
      </c>
      <c r="G7562">
        <v>46</v>
      </c>
      <c r="H7562">
        <v>1</v>
      </c>
      <c r="I7562">
        <v>1</v>
      </c>
      <c r="J7562">
        <v>999999</v>
      </c>
      <c r="K7562" s="194">
        <v>999999</v>
      </c>
      <c r="L7562" t="s">
        <v>1100</v>
      </c>
      <c r="M7562" t="s">
        <v>1100</v>
      </c>
      <c r="N7562">
        <v>4</v>
      </c>
      <c r="O7562" t="s">
        <v>7876</v>
      </c>
      <c r="P7562" t="s">
        <v>15698</v>
      </c>
      <c r="Q7562">
        <v>4.0000000000000001E-3</v>
      </c>
      <c r="R7562" s="117" t="s">
        <v>14594</v>
      </c>
      <c r="S7562" s="117" t="s">
        <v>14589</v>
      </c>
      <c r="T7562" t="s">
        <v>12136</v>
      </c>
      <c r="U7562" t="s">
        <v>10772</v>
      </c>
    </row>
    <row r="7563" spans="1:21">
      <c r="A7563" s="117" t="s">
        <v>3853</v>
      </c>
      <c r="B7563" t="s">
        <v>14590</v>
      </c>
      <c r="C7563" t="s">
        <v>14590</v>
      </c>
      <c r="D7563">
        <v>38</v>
      </c>
      <c r="E7563">
        <v>32</v>
      </c>
      <c r="F7563">
        <v>38</v>
      </c>
      <c r="G7563">
        <v>32</v>
      </c>
      <c r="H7563">
        <v>5</v>
      </c>
      <c r="I7563">
        <v>5</v>
      </c>
      <c r="J7563">
        <v>40</v>
      </c>
      <c r="K7563" s="194">
        <v>40</v>
      </c>
      <c r="L7563" t="s">
        <v>1100</v>
      </c>
      <c r="M7563" t="s">
        <v>1100</v>
      </c>
      <c r="N7563">
        <v>6</v>
      </c>
      <c r="O7563" t="s">
        <v>7876</v>
      </c>
      <c r="P7563" t="s">
        <v>9061</v>
      </c>
      <c r="Q7563">
        <v>6.0000000000000001E-3</v>
      </c>
      <c r="R7563" s="117" t="s">
        <v>14648</v>
      </c>
      <c r="S7563" s="117" t="s">
        <v>14589</v>
      </c>
      <c r="T7563" t="s">
        <v>12136</v>
      </c>
      <c r="U7563" t="s">
        <v>10772</v>
      </c>
    </row>
    <row r="7564" spans="1:21">
      <c r="A7564" s="117" t="s">
        <v>3854</v>
      </c>
      <c r="B7564" t="s">
        <v>14590</v>
      </c>
      <c r="C7564" t="s">
        <v>14590</v>
      </c>
      <c r="D7564">
        <v>35</v>
      </c>
      <c r="E7564">
        <v>29</v>
      </c>
      <c r="F7564">
        <v>35</v>
      </c>
      <c r="G7564">
        <v>29</v>
      </c>
      <c r="H7564">
        <v>5</v>
      </c>
      <c r="I7564">
        <v>5</v>
      </c>
      <c r="J7564">
        <v>747</v>
      </c>
      <c r="K7564" s="194">
        <v>747</v>
      </c>
      <c r="L7564" t="s">
        <v>1100</v>
      </c>
      <c r="M7564" t="s">
        <v>1100</v>
      </c>
      <c r="N7564">
        <v>5</v>
      </c>
      <c r="O7564" t="s">
        <v>7876</v>
      </c>
      <c r="P7564" t="s">
        <v>9062</v>
      </c>
      <c r="Q7564">
        <v>5.0000000000000001E-3</v>
      </c>
      <c r="R7564" s="117" t="s">
        <v>14743</v>
      </c>
      <c r="S7564" s="117" t="s">
        <v>14589</v>
      </c>
      <c r="T7564" t="s">
        <v>12136</v>
      </c>
      <c r="U7564" t="s">
        <v>10772</v>
      </c>
    </row>
    <row r="7565" spans="1:21">
      <c r="A7565" s="117" t="s">
        <v>12218</v>
      </c>
      <c r="B7565" t="s">
        <v>14590</v>
      </c>
      <c r="C7565" t="s">
        <v>14590</v>
      </c>
      <c r="D7565">
        <v>82</v>
      </c>
      <c r="E7565">
        <v>76</v>
      </c>
      <c r="F7565">
        <v>82</v>
      </c>
      <c r="G7565">
        <v>76</v>
      </c>
      <c r="H7565">
        <v>1</v>
      </c>
      <c r="I7565">
        <v>1</v>
      </c>
      <c r="J7565">
        <v>12</v>
      </c>
      <c r="K7565" s="194">
        <v>12</v>
      </c>
      <c r="L7565" t="s">
        <v>1086</v>
      </c>
      <c r="M7565" t="s">
        <v>1086</v>
      </c>
      <c r="N7565">
        <v>225</v>
      </c>
      <c r="O7565" t="s">
        <v>7876</v>
      </c>
      <c r="P7565" t="s">
        <v>12300</v>
      </c>
      <c r="Q7565">
        <v>0.22500000000000001</v>
      </c>
      <c r="R7565" s="117" t="s">
        <v>14620</v>
      </c>
      <c r="S7565" s="117" t="s">
        <v>14621</v>
      </c>
      <c r="T7565" t="s">
        <v>17448</v>
      </c>
      <c r="U7565" t="s">
        <v>10772</v>
      </c>
    </row>
    <row r="7566" spans="1:21">
      <c r="A7566" s="117" t="s">
        <v>3855</v>
      </c>
      <c r="B7566" t="s">
        <v>14590</v>
      </c>
      <c r="C7566" t="s">
        <v>14590</v>
      </c>
      <c r="D7566">
        <v>82</v>
      </c>
      <c r="E7566">
        <v>76</v>
      </c>
      <c r="F7566">
        <v>82</v>
      </c>
      <c r="G7566">
        <v>76</v>
      </c>
      <c r="H7566">
        <v>1</v>
      </c>
      <c r="I7566">
        <v>1</v>
      </c>
      <c r="J7566">
        <v>33</v>
      </c>
      <c r="K7566" s="194">
        <v>33</v>
      </c>
      <c r="L7566" t="s">
        <v>1086</v>
      </c>
      <c r="M7566" t="s">
        <v>1086</v>
      </c>
      <c r="N7566">
        <v>225</v>
      </c>
      <c r="O7566" t="s">
        <v>7876</v>
      </c>
      <c r="P7566" t="s">
        <v>15699</v>
      </c>
      <c r="Q7566">
        <v>0.22500000000000001</v>
      </c>
      <c r="R7566" s="117" t="s">
        <v>14620</v>
      </c>
      <c r="S7566" s="117" t="s">
        <v>14621</v>
      </c>
      <c r="T7566" t="s">
        <v>17448</v>
      </c>
      <c r="U7566" t="s">
        <v>10772</v>
      </c>
    </row>
    <row r="7567" spans="1:21">
      <c r="A7567" s="117" t="s">
        <v>3856</v>
      </c>
      <c r="B7567" t="s">
        <v>14590</v>
      </c>
      <c r="C7567" t="s">
        <v>14590</v>
      </c>
      <c r="D7567">
        <v>94</v>
      </c>
      <c r="E7567">
        <v>88</v>
      </c>
      <c r="F7567">
        <v>94</v>
      </c>
      <c r="G7567">
        <v>88</v>
      </c>
      <c r="H7567">
        <v>1</v>
      </c>
      <c r="I7567">
        <v>1</v>
      </c>
      <c r="J7567">
        <v>999999</v>
      </c>
      <c r="K7567" s="194">
        <v>999999</v>
      </c>
      <c r="L7567" t="s">
        <v>1086</v>
      </c>
      <c r="M7567" t="s">
        <v>1086</v>
      </c>
      <c r="N7567">
        <v>1083</v>
      </c>
      <c r="O7567" t="s">
        <v>7876</v>
      </c>
      <c r="P7567" t="s">
        <v>9063</v>
      </c>
      <c r="Q7567">
        <v>1.083</v>
      </c>
      <c r="R7567" s="117" t="s">
        <v>14594</v>
      </c>
      <c r="S7567" s="117" t="s">
        <v>14589</v>
      </c>
      <c r="T7567" t="s">
        <v>12136</v>
      </c>
      <c r="U7567" t="s">
        <v>10772</v>
      </c>
    </row>
    <row r="7568" spans="1:21">
      <c r="A7568" s="117" t="s">
        <v>3857</v>
      </c>
      <c r="B7568" t="s">
        <v>14590</v>
      </c>
      <c r="C7568" t="s">
        <v>14590</v>
      </c>
      <c r="D7568">
        <v>82</v>
      </c>
      <c r="E7568">
        <v>76</v>
      </c>
      <c r="F7568">
        <v>82</v>
      </c>
      <c r="G7568">
        <v>76</v>
      </c>
      <c r="H7568">
        <v>1</v>
      </c>
      <c r="I7568">
        <v>1</v>
      </c>
      <c r="J7568">
        <v>8</v>
      </c>
      <c r="K7568" s="194">
        <v>8</v>
      </c>
      <c r="L7568" t="s">
        <v>1086</v>
      </c>
      <c r="M7568" t="s">
        <v>1086</v>
      </c>
      <c r="N7568">
        <v>1783</v>
      </c>
      <c r="O7568" t="s">
        <v>7876</v>
      </c>
      <c r="P7568" t="s">
        <v>9064</v>
      </c>
      <c r="Q7568">
        <v>1.7829999999999999</v>
      </c>
      <c r="R7568" s="117" t="s">
        <v>14620</v>
      </c>
      <c r="S7568" s="117" t="s">
        <v>14621</v>
      </c>
      <c r="T7568" t="s">
        <v>17448</v>
      </c>
      <c r="U7568" t="s">
        <v>10772</v>
      </c>
    </row>
    <row r="7569" spans="1:21">
      <c r="A7569" s="117" t="s">
        <v>3858</v>
      </c>
      <c r="B7569" t="s">
        <v>14590</v>
      </c>
      <c r="C7569" t="s">
        <v>14590</v>
      </c>
      <c r="D7569">
        <v>82</v>
      </c>
      <c r="E7569">
        <v>76</v>
      </c>
      <c r="F7569">
        <v>82</v>
      </c>
      <c r="G7569">
        <v>76</v>
      </c>
      <c r="H7569">
        <v>1</v>
      </c>
      <c r="I7569">
        <v>1</v>
      </c>
      <c r="J7569">
        <v>6</v>
      </c>
      <c r="K7569" s="194">
        <v>6</v>
      </c>
      <c r="L7569" t="s">
        <v>1086</v>
      </c>
      <c r="M7569" t="s">
        <v>1086</v>
      </c>
      <c r="N7569">
        <v>2885</v>
      </c>
      <c r="O7569" t="s">
        <v>7876</v>
      </c>
      <c r="P7569" t="s">
        <v>9065</v>
      </c>
      <c r="Q7569">
        <v>2.8849999999999998</v>
      </c>
      <c r="R7569" s="117" t="s">
        <v>14620</v>
      </c>
      <c r="S7569" s="117" t="s">
        <v>14621</v>
      </c>
      <c r="T7569" t="s">
        <v>17448</v>
      </c>
      <c r="U7569" t="s">
        <v>10772</v>
      </c>
    </row>
    <row r="7570" spans="1:21">
      <c r="A7570" s="117" t="s">
        <v>3859</v>
      </c>
      <c r="B7570" t="s">
        <v>14590</v>
      </c>
      <c r="C7570" t="s">
        <v>14590</v>
      </c>
      <c r="D7570">
        <v>35</v>
      </c>
      <c r="E7570">
        <v>29</v>
      </c>
      <c r="F7570">
        <v>35</v>
      </c>
      <c r="G7570">
        <v>29</v>
      </c>
      <c r="H7570">
        <v>1</v>
      </c>
      <c r="I7570">
        <v>1</v>
      </c>
      <c r="J7570">
        <v>33</v>
      </c>
      <c r="K7570" s="194">
        <v>33</v>
      </c>
      <c r="L7570" t="s">
        <v>1086</v>
      </c>
      <c r="M7570" t="s">
        <v>1086</v>
      </c>
      <c r="N7570">
        <v>344.9</v>
      </c>
      <c r="O7570" t="s">
        <v>7876</v>
      </c>
      <c r="P7570" t="s">
        <v>9066</v>
      </c>
      <c r="Q7570">
        <v>0.34489999999999998</v>
      </c>
      <c r="R7570" s="117" t="s">
        <v>14594</v>
      </c>
      <c r="S7570" s="117" t="s">
        <v>14589</v>
      </c>
      <c r="T7570" t="s">
        <v>12136</v>
      </c>
      <c r="U7570" t="s">
        <v>10772</v>
      </c>
    </row>
    <row r="7571" spans="1:21">
      <c r="A7571" s="117" t="s">
        <v>3860</v>
      </c>
      <c r="B7571" t="s">
        <v>14590</v>
      </c>
      <c r="C7571" t="s">
        <v>14590</v>
      </c>
      <c r="D7571">
        <v>35</v>
      </c>
      <c r="E7571">
        <v>29</v>
      </c>
      <c r="F7571">
        <v>35</v>
      </c>
      <c r="G7571">
        <v>29</v>
      </c>
      <c r="H7571">
        <v>1</v>
      </c>
      <c r="I7571">
        <v>1</v>
      </c>
      <c r="J7571">
        <v>93</v>
      </c>
      <c r="K7571" s="194">
        <v>93</v>
      </c>
      <c r="L7571" t="s">
        <v>1086</v>
      </c>
      <c r="M7571" t="s">
        <v>1086</v>
      </c>
      <c r="N7571">
        <v>396</v>
      </c>
      <c r="O7571" t="s">
        <v>7876</v>
      </c>
      <c r="P7571" t="s">
        <v>9067</v>
      </c>
      <c r="Q7571">
        <v>0.39600000000000002</v>
      </c>
      <c r="R7571" s="117" t="s">
        <v>14594</v>
      </c>
      <c r="S7571" s="117" t="s">
        <v>14589</v>
      </c>
      <c r="T7571" t="s">
        <v>12136</v>
      </c>
      <c r="U7571" t="s">
        <v>10772</v>
      </c>
    </row>
    <row r="7572" spans="1:21">
      <c r="A7572" s="117" t="s">
        <v>3861</v>
      </c>
      <c r="B7572" t="s">
        <v>14590</v>
      </c>
      <c r="C7572" t="s">
        <v>14590</v>
      </c>
      <c r="D7572">
        <v>87</v>
      </c>
      <c r="E7572">
        <v>81</v>
      </c>
      <c r="F7572">
        <v>87</v>
      </c>
      <c r="G7572">
        <v>81</v>
      </c>
      <c r="H7572">
        <v>1</v>
      </c>
      <c r="I7572">
        <v>1</v>
      </c>
      <c r="J7572">
        <v>999999</v>
      </c>
      <c r="K7572" s="194">
        <v>999999</v>
      </c>
      <c r="L7572" t="s">
        <v>1079</v>
      </c>
      <c r="M7572" t="s">
        <v>1079</v>
      </c>
      <c r="N7572">
        <v>96</v>
      </c>
      <c r="O7572" t="s">
        <v>7876</v>
      </c>
      <c r="P7572" t="s">
        <v>9069</v>
      </c>
      <c r="Q7572">
        <v>9.6000000000000002E-2</v>
      </c>
      <c r="R7572" s="117" t="s">
        <v>14620</v>
      </c>
      <c r="S7572" s="117" t="s">
        <v>14621</v>
      </c>
      <c r="T7572" t="s">
        <v>17448</v>
      </c>
      <c r="U7572" t="s">
        <v>10772</v>
      </c>
    </row>
    <row r="7573" spans="1:21">
      <c r="A7573" s="117" t="s">
        <v>3862</v>
      </c>
      <c r="B7573" t="s">
        <v>14590</v>
      </c>
      <c r="C7573" t="s">
        <v>14590</v>
      </c>
      <c r="D7573">
        <v>53</v>
      </c>
      <c r="E7573">
        <v>47</v>
      </c>
      <c r="F7573">
        <v>53</v>
      </c>
      <c r="G7573">
        <v>47</v>
      </c>
      <c r="H7573">
        <v>1</v>
      </c>
      <c r="I7573">
        <v>1</v>
      </c>
      <c r="J7573">
        <v>999999</v>
      </c>
      <c r="K7573" s="194">
        <v>999999</v>
      </c>
      <c r="L7573" t="s">
        <v>1079</v>
      </c>
      <c r="M7573" t="s">
        <v>1079</v>
      </c>
      <c r="N7573">
        <v>99</v>
      </c>
      <c r="O7573" t="s">
        <v>7876</v>
      </c>
      <c r="P7573" t="s">
        <v>9070</v>
      </c>
      <c r="Q7573">
        <v>9.9000000000000005E-2</v>
      </c>
      <c r="R7573" s="117" t="s">
        <v>14594</v>
      </c>
      <c r="S7573" s="117" t="s">
        <v>14589</v>
      </c>
      <c r="T7573" t="s">
        <v>12136</v>
      </c>
      <c r="U7573" t="s">
        <v>10772</v>
      </c>
    </row>
    <row r="7574" spans="1:21">
      <c r="A7574" s="117" t="s">
        <v>3863</v>
      </c>
      <c r="B7574" t="s">
        <v>14590</v>
      </c>
      <c r="C7574" t="s">
        <v>14590</v>
      </c>
      <c r="D7574">
        <v>82</v>
      </c>
      <c r="E7574">
        <v>76</v>
      </c>
      <c r="F7574">
        <v>82</v>
      </c>
      <c r="G7574">
        <v>76</v>
      </c>
      <c r="H7574">
        <v>1</v>
      </c>
      <c r="I7574">
        <v>1</v>
      </c>
      <c r="J7574">
        <v>7</v>
      </c>
      <c r="K7574" s="194">
        <v>7</v>
      </c>
      <c r="L7574" t="s">
        <v>1079</v>
      </c>
      <c r="M7574" t="s">
        <v>1079</v>
      </c>
      <c r="N7574">
        <v>100</v>
      </c>
      <c r="O7574" t="s">
        <v>7876</v>
      </c>
      <c r="P7574" t="s">
        <v>9071</v>
      </c>
      <c r="Q7574">
        <v>0.1</v>
      </c>
      <c r="R7574" s="117" t="s">
        <v>14620</v>
      </c>
      <c r="S7574" s="117" t="s">
        <v>14621</v>
      </c>
      <c r="T7574" t="s">
        <v>17448</v>
      </c>
      <c r="U7574" t="s">
        <v>10772</v>
      </c>
    </row>
    <row r="7575" spans="1:21">
      <c r="A7575" s="117" t="s">
        <v>3864</v>
      </c>
      <c r="B7575" t="s">
        <v>14590</v>
      </c>
      <c r="C7575" t="s">
        <v>14590</v>
      </c>
      <c r="D7575">
        <v>35</v>
      </c>
      <c r="E7575">
        <v>29</v>
      </c>
      <c r="F7575">
        <v>35</v>
      </c>
      <c r="G7575">
        <v>29</v>
      </c>
      <c r="H7575">
        <v>1</v>
      </c>
      <c r="I7575">
        <v>1</v>
      </c>
      <c r="J7575">
        <v>16</v>
      </c>
      <c r="K7575" s="194">
        <v>16</v>
      </c>
      <c r="L7575" t="s">
        <v>1079</v>
      </c>
      <c r="M7575" t="s">
        <v>1079</v>
      </c>
      <c r="N7575">
        <v>251</v>
      </c>
      <c r="O7575" t="s">
        <v>7876</v>
      </c>
      <c r="P7575" t="s">
        <v>9072</v>
      </c>
      <c r="Q7575">
        <v>0.251</v>
      </c>
      <c r="R7575" s="117" t="s">
        <v>14594</v>
      </c>
      <c r="S7575" s="117" t="s">
        <v>14589</v>
      </c>
      <c r="T7575" t="s">
        <v>12136</v>
      </c>
      <c r="U7575" t="s">
        <v>10772</v>
      </c>
    </row>
    <row r="7576" spans="1:21">
      <c r="A7576" s="117" t="s">
        <v>3865</v>
      </c>
      <c r="B7576" t="s">
        <v>14590</v>
      </c>
      <c r="C7576" t="s">
        <v>14590</v>
      </c>
      <c r="D7576">
        <v>82</v>
      </c>
      <c r="E7576">
        <v>76</v>
      </c>
      <c r="F7576">
        <v>82</v>
      </c>
      <c r="G7576">
        <v>76</v>
      </c>
      <c r="H7576">
        <v>1</v>
      </c>
      <c r="I7576">
        <v>1</v>
      </c>
      <c r="J7576">
        <v>99</v>
      </c>
      <c r="K7576" s="194">
        <v>99</v>
      </c>
      <c r="L7576" t="s">
        <v>1086</v>
      </c>
      <c r="M7576" t="s">
        <v>1086</v>
      </c>
      <c r="N7576">
        <v>50</v>
      </c>
      <c r="O7576" t="s">
        <v>7876</v>
      </c>
      <c r="P7576" t="s">
        <v>9073</v>
      </c>
      <c r="Q7576">
        <v>0.05</v>
      </c>
      <c r="R7576" s="117" t="s">
        <v>14620</v>
      </c>
      <c r="S7576" s="117" t="s">
        <v>14621</v>
      </c>
      <c r="T7576" t="s">
        <v>17448</v>
      </c>
      <c r="U7576" t="s">
        <v>10772</v>
      </c>
    </row>
    <row r="7577" spans="1:21">
      <c r="A7577" s="117" t="s">
        <v>3866</v>
      </c>
      <c r="B7577" t="s">
        <v>14590</v>
      </c>
      <c r="C7577" t="s">
        <v>14590</v>
      </c>
      <c r="D7577">
        <v>82</v>
      </c>
      <c r="E7577">
        <v>76</v>
      </c>
      <c r="F7577">
        <v>82</v>
      </c>
      <c r="G7577">
        <v>76</v>
      </c>
      <c r="H7577">
        <v>1</v>
      </c>
      <c r="I7577">
        <v>1</v>
      </c>
      <c r="J7577">
        <v>95</v>
      </c>
      <c r="K7577" s="194">
        <v>95</v>
      </c>
      <c r="L7577" t="s">
        <v>1079</v>
      </c>
      <c r="M7577" t="s">
        <v>1079</v>
      </c>
      <c r="N7577">
        <v>9</v>
      </c>
      <c r="O7577" t="s">
        <v>7876</v>
      </c>
      <c r="P7577" t="s">
        <v>15701</v>
      </c>
      <c r="Q7577">
        <v>8.9999999999999993E-3</v>
      </c>
      <c r="R7577" s="117" t="s">
        <v>14620</v>
      </c>
      <c r="S7577" s="117" t="s">
        <v>14621</v>
      </c>
      <c r="T7577" t="s">
        <v>17448</v>
      </c>
      <c r="U7577" t="s">
        <v>10772</v>
      </c>
    </row>
    <row r="7578" spans="1:21">
      <c r="A7578" s="117" t="s">
        <v>3867</v>
      </c>
      <c r="B7578" t="s">
        <v>14590</v>
      </c>
      <c r="C7578" t="s">
        <v>14590</v>
      </c>
      <c r="D7578">
        <v>35</v>
      </c>
      <c r="E7578">
        <v>29</v>
      </c>
      <c r="F7578">
        <v>35</v>
      </c>
      <c r="G7578">
        <v>29</v>
      </c>
      <c r="H7578">
        <v>1</v>
      </c>
      <c r="I7578">
        <v>1</v>
      </c>
      <c r="J7578">
        <v>19</v>
      </c>
      <c r="K7578" s="194">
        <v>19</v>
      </c>
      <c r="L7578" t="s">
        <v>1086</v>
      </c>
      <c r="M7578" t="s">
        <v>1086</v>
      </c>
      <c r="N7578">
        <v>292</v>
      </c>
      <c r="O7578" t="s">
        <v>7876</v>
      </c>
      <c r="P7578" t="s">
        <v>9074</v>
      </c>
      <c r="Q7578">
        <v>0.29199999999999998</v>
      </c>
      <c r="R7578" s="117" t="s">
        <v>14594</v>
      </c>
      <c r="S7578" s="117" t="s">
        <v>14589</v>
      </c>
      <c r="T7578" t="s">
        <v>12136</v>
      </c>
      <c r="U7578" t="s">
        <v>10772</v>
      </c>
    </row>
    <row r="7579" spans="1:21">
      <c r="A7579" s="117" t="s">
        <v>22798</v>
      </c>
      <c r="B7579" t="s">
        <v>14590</v>
      </c>
      <c r="C7579" t="s">
        <v>14590</v>
      </c>
      <c r="D7579">
        <v>32</v>
      </c>
      <c r="E7579">
        <v>26</v>
      </c>
      <c r="F7579">
        <v>32</v>
      </c>
      <c r="G7579">
        <v>26</v>
      </c>
      <c r="H7579">
        <v>1</v>
      </c>
      <c r="I7579">
        <v>1</v>
      </c>
      <c r="J7579">
        <v>3</v>
      </c>
      <c r="K7579" s="194">
        <v>3</v>
      </c>
      <c r="L7579" t="s">
        <v>1086</v>
      </c>
      <c r="M7579" t="s">
        <v>1086</v>
      </c>
      <c r="N7579">
        <v>270</v>
      </c>
      <c r="O7579" t="s">
        <v>7876</v>
      </c>
      <c r="P7579" t="s">
        <v>9896</v>
      </c>
      <c r="Q7579">
        <v>0.27</v>
      </c>
      <c r="R7579" s="117" t="s">
        <v>14620</v>
      </c>
      <c r="S7579" s="117" t="s">
        <v>14621</v>
      </c>
      <c r="T7579" t="s">
        <v>17448</v>
      </c>
      <c r="U7579" t="s">
        <v>10772</v>
      </c>
    </row>
    <row r="7580" spans="1:21">
      <c r="A7580" s="117" t="s">
        <v>3868</v>
      </c>
      <c r="B7580" t="s">
        <v>14590</v>
      </c>
      <c r="C7580" t="s">
        <v>14590</v>
      </c>
      <c r="D7580">
        <v>88</v>
      </c>
      <c r="E7580">
        <v>82</v>
      </c>
      <c r="F7580">
        <v>88</v>
      </c>
      <c r="G7580">
        <v>82</v>
      </c>
      <c r="H7580">
        <v>1</v>
      </c>
      <c r="I7580">
        <v>1</v>
      </c>
      <c r="J7580">
        <v>33</v>
      </c>
      <c r="K7580" s="194">
        <v>33</v>
      </c>
      <c r="L7580" t="s">
        <v>1086</v>
      </c>
      <c r="M7580" t="s">
        <v>1086</v>
      </c>
      <c r="N7580">
        <v>567</v>
      </c>
      <c r="O7580" t="s">
        <v>7876</v>
      </c>
      <c r="P7580" t="s">
        <v>9075</v>
      </c>
      <c r="Q7580">
        <v>0.56699999999999995</v>
      </c>
      <c r="R7580" s="117" t="s">
        <v>14620</v>
      </c>
      <c r="S7580" s="117" t="s">
        <v>14621</v>
      </c>
      <c r="T7580" t="s">
        <v>17448</v>
      </c>
      <c r="U7580" t="s">
        <v>10772</v>
      </c>
    </row>
    <row r="7581" spans="1:21">
      <c r="A7581" s="117" t="s">
        <v>22799</v>
      </c>
      <c r="B7581" t="s">
        <v>14590</v>
      </c>
      <c r="C7581" t="s">
        <v>14590</v>
      </c>
      <c r="D7581">
        <v>26</v>
      </c>
      <c r="E7581">
        <v>20</v>
      </c>
      <c r="F7581">
        <v>26</v>
      </c>
      <c r="G7581">
        <v>20</v>
      </c>
      <c r="H7581">
        <v>1</v>
      </c>
      <c r="I7581">
        <v>1</v>
      </c>
      <c r="J7581">
        <v>27</v>
      </c>
      <c r="K7581" s="194">
        <v>27</v>
      </c>
      <c r="L7581" t="s">
        <v>1086</v>
      </c>
      <c r="M7581" t="s">
        <v>1086</v>
      </c>
      <c r="N7581">
        <v>260</v>
      </c>
      <c r="O7581" t="s">
        <v>7876</v>
      </c>
      <c r="P7581" t="s">
        <v>22800</v>
      </c>
      <c r="Q7581">
        <v>0.26</v>
      </c>
      <c r="R7581" s="117" t="s">
        <v>14620</v>
      </c>
      <c r="S7581" s="117" t="s">
        <v>14621</v>
      </c>
      <c r="T7581" t="s">
        <v>17448</v>
      </c>
      <c r="U7581" t="s">
        <v>10772</v>
      </c>
    </row>
    <row r="7582" spans="1:21">
      <c r="A7582" s="117" t="s">
        <v>3869</v>
      </c>
      <c r="B7582" t="s">
        <v>14590</v>
      </c>
      <c r="C7582" t="s">
        <v>14590</v>
      </c>
      <c r="D7582">
        <v>88</v>
      </c>
      <c r="E7582">
        <v>82</v>
      </c>
      <c r="F7582">
        <v>88</v>
      </c>
      <c r="G7582">
        <v>82</v>
      </c>
      <c r="H7582">
        <v>1</v>
      </c>
      <c r="I7582">
        <v>1</v>
      </c>
      <c r="J7582">
        <v>999999</v>
      </c>
      <c r="K7582" s="194">
        <v>999999</v>
      </c>
      <c r="L7582" t="s">
        <v>1086</v>
      </c>
      <c r="M7582" t="s">
        <v>1086</v>
      </c>
      <c r="N7582">
        <v>1175</v>
      </c>
      <c r="O7582" t="s">
        <v>7876</v>
      </c>
      <c r="P7582" t="s">
        <v>15702</v>
      </c>
      <c r="Q7582">
        <v>1.175</v>
      </c>
      <c r="R7582" s="117" t="s">
        <v>14605</v>
      </c>
      <c r="S7582" s="117" t="s">
        <v>14621</v>
      </c>
      <c r="T7582" t="s">
        <v>17448</v>
      </c>
      <c r="U7582" t="s">
        <v>10772</v>
      </c>
    </row>
    <row r="7583" spans="1:21">
      <c r="A7583" s="117" t="s">
        <v>3870</v>
      </c>
      <c r="B7583" t="s">
        <v>14590</v>
      </c>
      <c r="C7583" t="s">
        <v>14590</v>
      </c>
      <c r="D7583">
        <v>82</v>
      </c>
      <c r="E7583">
        <v>76</v>
      </c>
      <c r="F7583">
        <v>82</v>
      </c>
      <c r="G7583">
        <v>76</v>
      </c>
      <c r="H7583">
        <v>1</v>
      </c>
      <c r="I7583">
        <v>1</v>
      </c>
      <c r="J7583">
        <v>120</v>
      </c>
      <c r="K7583" s="194">
        <v>120</v>
      </c>
      <c r="L7583" t="s">
        <v>1079</v>
      </c>
      <c r="M7583" t="s">
        <v>1079</v>
      </c>
      <c r="N7583">
        <v>162</v>
      </c>
      <c r="O7583" t="s">
        <v>7876</v>
      </c>
      <c r="P7583" t="s">
        <v>9076</v>
      </c>
      <c r="Q7583">
        <v>0.16200000000000001</v>
      </c>
      <c r="R7583" s="117" t="s">
        <v>14620</v>
      </c>
      <c r="S7583" s="117" t="s">
        <v>14621</v>
      </c>
      <c r="T7583" t="s">
        <v>17448</v>
      </c>
      <c r="U7583" t="s">
        <v>10772</v>
      </c>
    </row>
    <row r="7584" spans="1:21">
      <c r="A7584" s="117" t="s">
        <v>149</v>
      </c>
      <c r="B7584" t="s">
        <v>14590</v>
      </c>
      <c r="C7584" t="s">
        <v>14590</v>
      </c>
      <c r="D7584">
        <v>35</v>
      </c>
      <c r="E7584">
        <v>29</v>
      </c>
      <c r="F7584">
        <v>35</v>
      </c>
      <c r="G7584">
        <v>29</v>
      </c>
      <c r="H7584">
        <v>1</v>
      </c>
      <c r="I7584">
        <v>1</v>
      </c>
      <c r="J7584">
        <v>24</v>
      </c>
      <c r="K7584" s="194">
        <v>24</v>
      </c>
      <c r="L7584" t="s">
        <v>1079</v>
      </c>
      <c r="M7584" t="s">
        <v>1079</v>
      </c>
      <c r="N7584">
        <v>116</v>
      </c>
      <c r="O7584" t="s">
        <v>7876</v>
      </c>
      <c r="P7584" t="s">
        <v>9077</v>
      </c>
      <c r="Q7584">
        <v>0.11600000000000001</v>
      </c>
      <c r="R7584" s="117" t="s">
        <v>14594</v>
      </c>
      <c r="S7584" s="117" t="s">
        <v>14589</v>
      </c>
      <c r="T7584" t="s">
        <v>12136</v>
      </c>
      <c r="U7584" t="s">
        <v>10772</v>
      </c>
    </row>
    <row r="7585" spans="1:21">
      <c r="A7585" s="117" t="s">
        <v>3871</v>
      </c>
      <c r="B7585" t="s">
        <v>14590</v>
      </c>
      <c r="C7585" t="s">
        <v>14590</v>
      </c>
      <c r="D7585">
        <v>82</v>
      </c>
      <c r="E7585">
        <v>76</v>
      </c>
      <c r="F7585">
        <v>82</v>
      </c>
      <c r="G7585">
        <v>76</v>
      </c>
      <c r="H7585">
        <v>1</v>
      </c>
      <c r="I7585">
        <v>1</v>
      </c>
      <c r="J7585">
        <v>12</v>
      </c>
      <c r="K7585" s="194">
        <v>12</v>
      </c>
      <c r="L7585" t="s">
        <v>1079</v>
      </c>
      <c r="M7585" t="s">
        <v>1079</v>
      </c>
      <c r="N7585">
        <v>231</v>
      </c>
      <c r="O7585" t="s">
        <v>7876</v>
      </c>
      <c r="P7585" t="s">
        <v>9078</v>
      </c>
      <c r="Q7585">
        <v>0.23100000000000001</v>
      </c>
      <c r="R7585" s="117" t="s">
        <v>14620</v>
      </c>
      <c r="S7585" s="117" t="s">
        <v>14621</v>
      </c>
      <c r="T7585" t="s">
        <v>17448</v>
      </c>
      <c r="U7585" t="s">
        <v>10772</v>
      </c>
    </row>
    <row r="7586" spans="1:21">
      <c r="A7586" s="117" t="s">
        <v>3872</v>
      </c>
      <c r="B7586" t="s">
        <v>14590</v>
      </c>
      <c r="C7586" t="s">
        <v>14590</v>
      </c>
      <c r="D7586">
        <v>82</v>
      </c>
      <c r="E7586">
        <v>76</v>
      </c>
      <c r="F7586">
        <v>82</v>
      </c>
      <c r="G7586">
        <v>76</v>
      </c>
      <c r="H7586">
        <v>1</v>
      </c>
      <c r="I7586">
        <v>1</v>
      </c>
      <c r="J7586">
        <v>65</v>
      </c>
      <c r="K7586" s="194">
        <v>65</v>
      </c>
      <c r="L7586" t="s">
        <v>1086</v>
      </c>
      <c r="M7586" t="s">
        <v>1086</v>
      </c>
      <c r="N7586">
        <v>124</v>
      </c>
      <c r="O7586" t="s">
        <v>7876</v>
      </c>
      <c r="P7586" t="s">
        <v>9079</v>
      </c>
      <c r="Q7586">
        <v>0.124</v>
      </c>
      <c r="R7586" s="117" t="s">
        <v>14620</v>
      </c>
      <c r="S7586" s="117" t="s">
        <v>14621</v>
      </c>
      <c r="T7586" t="s">
        <v>17448</v>
      </c>
      <c r="U7586" t="s">
        <v>10772</v>
      </c>
    </row>
    <row r="7587" spans="1:21">
      <c r="A7587" s="117" t="s">
        <v>3873</v>
      </c>
      <c r="B7587" t="s">
        <v>14590</v>
      </c>
      <c r="C7587" t="s">
        <v>14590</v>
      </c>
      <c r="D7587">
        <v>82</v>
      </c>
      <c r="E7587">
        <v>76</v>
      </c>
      <c r="F7587">
        <v>82</v>
      </c>
      <c r="G7587">
        <v>76</v>
      </c>
      <c r="H7587">
        <v>1</v>
      </c>
      <c r="I7587">
        <v>1</v>
      </c>
      <c r="J7587">
        <v>72</v>
      </c>
      <c r="K7587" s="194">
        <v>72</v>
      </c>
      <c r="L7587" t="s">
        <v>1079</v>
      </c>
      <c r="M7587" t="s">
        <v>1079</v>
      </c>
      <c r="N7587">
        <v>455</v>
      </c>
      <c r="O7587" t="s">
        <v>7876</v>
      </c>
      <c r="P7587" t="s">
        <v>9080</v>
      </c>
      <c r="Q7587">
        <v>0.45500000000000002</v>
      </c>
      <c r="R7587" s="117" t="s">
        <v>14620</v>
      </c>
      <c r="S7587" s="117" t="s">
        <v>14621</v>
      </c>
      <c r="T7587" t="s">
        <v>17448</v>
      </c>
      <c r="U7587" t="s">
        <v>10772</v>
      </c>
    </row>
    <row r="7588" spans="1:21">
      <c r="A7588" s="117" t="s">
        <v>3874</v>
      </c>
      <c r="B7588" t="s">
        <v>14590</v>
      </c>
      <c r="C7588" t="s">
        <v>14590</v>
      </c>
      <c r="D7588">
        <v>82</v>
      </c>
      <c r="E7588">
        <v>76</v>
      </c>
      <c r="F7588">
        <v>82</v>
      </c>
      <c r="G7588">
        <v>76</v>
      </c>
      <c r="H7588">
        <v>1</v>
      </c>
      <c r="I7588">
        <v>1</v>
      </c>
      <c r="J7588">
        <v>7</v>
      </c>
      <c r="K7588" s="194">
        <v>7</v>
      </c>
      <c r="L7588" t="s">
        <v>1079</v>
      </c>
      <c r="M7588" t="s">
        <v>1079</v>
      </c>
      <c r="N7588">
        <v>79</v>
      </c>
      <c r="O7588" t="s">
        <v>7876</v>
      </c>
      <c r="P7588" t="s">
        <v>15703</v>
      </c>
      <c r="Q7588">
        <v>7.9000000000000001E-2</v>
      </c>
      <c r="R7588" s="117" t="s">
        <v>14620</v>
      </c>
      <c r="S7588" s="117" t="s">
        <v>14621</v>
      </c>
      <c r="T7588" t="s">
        <v>17448</v>
      </c>
      <c r="U7588" t="s">
        <v>10772</v>
      </c>
    </row>
    <row r="7589" spans="1:21">
      <c r="A7589" s="117" t="s">
        <v>3875</v>
      </c>
      <c r="B7589" t="s">
        <v>14590</v>
      </c>
      <c r="C7589" t="s">
        <v>14590</v>
      </c>
      <c r="D7589">
        <v>82</v>
      </c>
      <c r="E7589">
        <v>76</v>
      </c>
      <c r="F7589">
        <v>82</v>
      </c>
      <c r="G7589">
        <v>76</v>
      </c>
      <c r="H7589">
        <v>1</v>
      </c>
      <c r="I7589">
        <v>1</v>
      </c>
      <c r="J7589">
        <v>12</v>
      </c>
      <c r="K7589" s="194">
        <v>12</v>
      </c>
      <c r="L7589" t="s">
        <v>1079</v>
      </c>
      <c r="M7589" t="s">
        <v>1079</v>
      </c>
      <c r="N7589">
        <v>176</v>
      </c>
      <c r="O7589" t="s">
        <v>7876</v>
      </c>
      <c r="P7589" t="s">
        <v>9081</v>
      </c>
      <c r="Q7589">
        <v>0.17599999999999999</v>
      </c>
      <c r="R7589" s="117" t="s">
        <v>14620</v>
      </c>
      <c r="S7589" s="117" t="s">
        <v>14621</v>
      </c>
      <c r="T7589" t="s">
        <v>17448</v>
      </c>
      <c r="U7589" t="s">
        <v>10772</v>
      </c>
    </row>
    <row r="7590" spans="1:21">
      <c r="A7590" s="117" t="s">
        <v>3876</v>
      </c>
      <c r="B7590" t="s">
        <v>14590</v>
      </c>
      <c r="C7590" t="s">
        <v>14590</v>
      </c>
      <c r="D7590">
        <v>82</v>
      </c>
      <c r="E7590">
        <v>76</v>
      </c>
      <c r="F7590">
        <v>82</v>
      </c>
      <c r="G7590">
        <v>76</v>
      </c>
      <c r="H7590">
        <v>1</v>
      </c>
      <c r="I7590">
        <v>1</v>
      </c>
      <c r="J7590">
        <v>360</v>
      </c>
      <c r="K7590" s="194">
        <v>360</v>
      </c>
      <c r="L7590" t="s">
        <v>1079</v>
      </c>
      <c r="M7590" t="s">
        <v>1079</v>
      </c>
      <c r="N7590">
        <v>5</v>
      </c>
      <c r="O7590" t="s">
        <v>7876</v>
      </c>
      <c r="P7590" t="s">
        <v>15704</v>
      </c>
      <c r="Q7590">
        <v>5.0000000000000001E-3</v>
      </c>
      <c r="R7590" s="117" t="s">
        <v>14620</v>
      </c>
      <c r="S7590" s="117" t="s">
        <v>14621</v>
      </c>
      <c r="T7590" t="s">
        <v>17448</v>
      </c>
      <c r="U7590" t="s">
        <v>10772</v>
      </c>
    </row>
    <row r="7591" spans="1:21">
      <c r="A7591" s="117" t="s">
        <v>3877</v>
      </c>
      <c r="B7591" t="s">
        <v>14590</v>
      </c>
      <c r="C7591" t="s">
        <v>14590</v>
      </c>
      <c r="D7591">
        <v>82</v>
      </c>
      <c r="E7591">
        <v>76</v>
      </c>
      <c r="F7591">
        <v>82</v>
      </c>
      <c r="G7591">
        <v>76</v>
      </c>
      <c r="H7591">
        <v>10</v>
      </c>
      <c r="I7591">
        <v>10</v>
      </c>
      <c r="J7591">
        <v>120</v>
      </c>
      <c r="K7591" s="194">
        <v>120</v>
      </c>
      <c r="L7591" t="s">
        <v>1079</v>
      </c>
      <c r="M7591" t="s">
        <v>1079</v>
      </c>
      <c r="N7591">
        <v>4</v>
      </c>
      <c r="O7591" t="s">
        <v>7876</v>
      </c>
      <c r="P7591" t="s">
        <v>9082</v>
      </c>
      <c r="Q7591">
        <v>4.0000000000000001E-3</v>
      </c>
      <c r="R7591" s="117" t="s">
        <v>14620</v>
      </c>
      <c r="S7591" s="117" t="s">
        <v>14621</v>
      </c>
      <c r="T7591" t="s">
        <v>17448</v>
      </c>
      <c r="U7591" t="s">
        <v>10772</v>
      </c>
    </row>
    <row r="7592" spans="1:21">
      <c r="A7592" s="117" t="s">
        <v>3878</v>
      </c>
      <c r="B7592" t="s">
        <v>14590</v>
      </c>
      <c r="C7592" t="s">
        <v>14590</v>
      </c>
      <c r="D7592">
        <v>82</v>
      </c>
      <c r="E7592">
        <v>76</v>
      </c>
      <c r="F7592">
        <v>82</v>
      </c>
      <c r="G7592">
        <v>76</v>
      </c>
      <c r="H7592">
        <v>1</v>
      </c>
      <c r="I7592">
        <v>1</v>
      </c>
      <c r="J7592">
        <v>8</v>
      </c>
      <c r="K7592" s="194">
        <v>8</v>
      </c>
      <c r="L7592" t="s">
        <v>1086</v>
      </c>
      <c r="M7592" t="s">
        <v>1086</v>
      </c>
      <c r="N7592">
        <v>588</v>
      </c>
      <c r="O7592" t="s">
        <v>7876</v>
      </c>
      <c r="P7592" t="s">
        <v>15705</v>
      </c>
      <c r="Q7592">
        <v>0.58799999999999997</v>
      </c>
      <c r="R7592" s="117" t="s">
        <v>14620</v>
      </c>
      <c r="S7592" s="117" t="s">
        <v>14621</v>
      </c>
      <c r="T7592" t="s">
        <v>17448</v>
      </c>
      <c r="U7592" t="s">
        <v>10772</v>
      </c>
    </row>
    <row r="7593" spans="1:21">
      <c r="A7593" s="117" t="s">
        <v>3879</v>
      </c>
      <c r="B7593" t="s">
        <v>14590</v>
      </c>
      <c r="C7593" t="s">
        <v>14590</v>
      </c>
      <c r="D7593">
        <v>82</v>
      </c>
      <c r="E7593">
        <v>76</v>
      </c>
      <c r="F7593">
        <v>82</v>
      </c>
      <c r="G7593">
        <v>76</v>
      </c>
      <c r="H7593">
        <v>1</v>
      </c>
      <c r="I7593">
        <v>1</v>
      </c>
      <c r="J7593">
        <v>66</v>
      </c>
      <c r="K7593" s="194">
        <v>66</v>
      </c>
      <c r="L7593" t="s">
        <v>1086</v>
      </c>
      <c r="M7593" t="s">
        <v>1086</v>
      </c>
      <c r="N7593">
        <v>203</v>
      </c>
      <c r="O7593" t="s">
        <v>7876</v>
      </c>
      <c r="P7593" t="s">
        <v>9083</v>
      </c>
      <c r="Q7593">
        <v>0.20300000000000001</v>
      </c>
      <c r="R7593" s="117" t="s">
        <v>14620</v>
      </c>
      <c r="S7593" s="117" t="s">
        <v>14621</v>
      </c>
      <c r="T7593" t="s">
        <v>17448</v>
      </c>
      <c r="U7593" t="s">
        <v>10772</v>
      </c>
    </row>
    <row r="7594" spans="1:21">
      <c r="A7594" s="117" t="s">
        <v>3880</v>
      </c>
      <c r="B7594" t="s">
        <v>14590</v>
      </c>
      <c r="C7594" t="s">
        <v>14590</v>
      </c>
      <c r="D7594">
        <v>82</v>
      </c>
      <c r="E7594">
        <v>76</v>
      </c>
      <c r="F7594">
        <v>82</v>
      </c>
      <c r="G7594">
        <v>76</v>
      </c>
      <c r="H7594">
        <v>1</v>
      </c>
      <c r="I7594">
        <v>1</v>
      </c>
      <c r="J7594">
        <v>52</v>
      </c>
      <c r="K7594" s="194">
        <v>52</v>
      </c>
      <c r="L7594" t="s">
        <v>1086</v>
      </c>
      <c r="M7594" t="s">
        <v>1086</v>
      </c>
      <c r="N7594">
        <v>390</v>
      </c>
      <c r="O7594" t="s">
        <v>7876</v>
      </c>
      <c r="P7594" t="s">
        <v>9084</v>
      </c>
      <c r="Q7594">
        <v>0.39</v>
      </c>
      <c r="R7594" s="117" t="s">
        <v>14620</v>
      </c>
      <c r="S7594" s="117" t="s">
        <v>14621</v>
      </c>
      <c r="T7594" t="s">
        <v>17448</v>
      </c>
      <c r="U7594" t="s">
        <v>10772</v>
      </c>
    </row>
    <row r="7595" spans="1:21">
      <c r="A7595" s="117" t="s">
        <v>3881</v>
      </c>
      <c r="B7595" t="s">
        <v>14590</v>
      </c>
      <c r="C7595" t="s">
        <v>14590</v>
      </c>
      <c r="D7595">
        <v>82</v>
      </c>
      <c r="E7595">
        <v>76</v>
      </c>
      <c r="F7595">
        <v>82</v>
      </c>
      <c r="G7595">
        <v>76</v>
      </c>
      <c r="H7595">
        <v>1</v>
      </c>
      <c r="I7595">
        <v>1</v>
      </c>
      <c r="J7595">
        <v>3</v>
      </c>
      <c r="K7595" s="194">
        <v>3</v>
      </c>
      <c r="L7595" t="s">
        <v>1086</v>
      </c>
      <c r="M7595" t="s">
        <v>1086</v>
      </c>
      <c r="N7595">
        <v>443</v>
      </c>
      <c r="O7595" t="s">
        <v>7876</v>
      </c>
      <c r="P7595" t="s">
        <v>9085</v>
      </c>
      <c r="Q7595">
        <v>0.443</v>
      </c>
      <c r="R7595" s="117" t="s">
        <v>14620</v>
      </c>
      <c r="S7595" s="117" t="s">
        <v>14621</v>
      </c>
      <c r="T7595" t="s">
        <v>17448</v>
      </c>
      <c r="U7595" t="s">
        <v>10772</v>
      </c>
    </row>
    <row r="7596" spans="1:21">
      <c r="A7596" s="117" t="s">
        <v>3882</v>
      </c>
      <c r="B7596" t="s">
        <v>14590</v>
      </c>
      <c r="C7596" t="s">
        <v>14590</v>
      </c>
      <c r="D7596">
        <v>82</v>
      </c>
      <c r="E7596">
        <v>76</v>
      </c>
      <c r="F7596">
        <v>82</v>
      </c>
      <c r="G7596">
        <v>76</v>
      </c>
      <c r="H7596">
        <v>1</v>
      </c>
      <c r="I7596">
        <v>1</v>
      </c>
      <c r="J7596">
        <v>9</v>
      </c>
      <c r="K7596" s="194">
        <v>9</v>
      </c>
      <c r="L7596" t="s">
        <v>1086</v>
      </c>
      <c r="M7596" t="s">
        <v>1086</v>
      </c>
      <c r="N7596">
        <v>103</v>
      </c>
      <c r="O7596" t="s">
        <v>7876</v>
      </c>
      <c r="P7596" t="s">
        <v>9086</v>
      </c>
      <c r="Q7596">
        <v>0.10299999999999999</v>
      </c>
      <c r="R7596" s="117" t="s">
        <v>14620</v>
      </c>
      <c r="S7596" s="117" t="s">
        <v>14621</v>
      </c>
      <c r="T7596" t="s">
        <v>17448</v>
      </c>
      <c r="U7596" t="s">
        <v>10772</v>
      </c>
    </row>
    <row r="7597" spans="1:21">
      <c r="A7597" s="117" t="s">
        <v>3883</v>
      </c>
      <c r="B7597" t="s">
        <v>14590</v>
      </c>
      <c r="C7597" t="s">
        <v>14590</v>
      </c>
      <c r="D7597">
        <v>82</v>
      </c>
      <c r="E7597">
        <v>76</v>
      </c>
      <c r="F7597">
        <v>82</v>
      </c>
      <c r="G7597">
        <v>76</v>
      </c>
      <c r="H7597">
        <v>1</v>
      </c>
      <c r="I7597">
        <v>1</v>
      </c>
      <c r="J7597">
        <v>3</v>
      </c>
      <c r="K7597" s="194">
        <v>3</v>
      </c>
      <c r="L7597" t="s">
        <v>1086</v>
      </c>
      <c r="M7597" t="s">
        <v>1086</v>
      </c>
      <c r="N7597">
        <v>428</v>
      </c>
      <c r="O7597" t="s">
        <v>7876</v>
      </c>
      <c r="P7597" t="s">
        <v>9087</v>
      </c>
      <c r="Q7597">
        <v>0.42799999999999999</v>
      </c>
      <c r="R7597" s="117" t="s">
        <v>14620</v>
      </c>
      <c r="S7597" s="117" t="s">
        <v>14621</v>
      </c>
      <c r="T7597" t="s">
        <v>17448</v>
      </c>
      <c r="U7597" t="s">
        <v>10772</v>
      </c>
    </row>
    <row r="7598" spans="1:21">
      <c r="A7598" s="117" t="s">
        <v>3884</v>
      </c>
      <c r="B7598" t="s">
        <v>14590</v>
      </c>
      <c r="C7598" t="s">
        <v>14590</v>
      </c>
      <c r="D7598">
        <v>35</v>
      </c>
      <c r="E7598">
        <v>29</v>
      </c>
      <c r="F7598">
        <v>35</v>
      </c>
      <c r="G7598">
        <v>29</v>
      </c>
      <c r="H7598">
        <v>1</v>
      </c>
      <c r="I7598">
        <v>1</v>
      </c>
      <c r="J7598">
        <v>5</v>
      </c>
      <c r="K7598" s="194">
        <v>5</v>
      </c>
      <c r="L7598" t="s">
        <v>1086</v>
      </c>
      <c r="M7598" t="s">
        <v>1086</v>
      </c>
      <c r="N7598">
        <v>110</v>
      </c>
      <c r="O7598" t="s">
        <v>7876</v>
      </c>
      <c r="P7598" t="s">
        <v>7986</v>
      </c>
      <c r="Q7598">
        <v>0.11</v>
      </c>
      <c r="R7598" s="117" t="s">
        <v>14594</v>
      </c>
      <c r="S7598" s="117" t="s">
        <v>14589</v>
      </c>
      <c r="T7598" t="s">
        <v>12136</v>
      </c>
      <c r="U7598" t="s">
        <v>10772</v>
      </c>
    </row>
    <row r="7599" spans="1:21">
      <c r="A7599" s="117" t="s">
        <v>11365</v>
      </c>
      <c r="B7599" t="s">
        <v>14590</v>
      </c>
      <c r="C7599" t="s">
        <v>14590</v>
      </c>
      <c r="D7599">
        <v>88</v>
      </c>
      <c r="E7599">
        <v>82</v>
      </c>
      <c r="F7599">
        <v>88</v>
      </c>
      <c r="G7599">
        <v>82</v>
      </c>
      <c r="H7599">
        <v>1</v>
      </c>
      <c r="I7599">
        <v>1</v>
      </c>
      <c r="J7599">
        <v>3</v>
      </c>
      <c r="K7599" s="194">
        <v>3</v>
      </c>
      <c r="L7599" t="s">
        <v>1086</v>
      </c>
      <c r="M7599" t="s">
        <v>1086</v>
      </c>
      <c r="N7599">
        <v>218</v>
      </c>
      <c r="O7599" t="s">
        <v>7876</v>
      </c>
      <c r="P7599" t="s">
        <v>9137</v>
      </c>
      <c r="Q7599">
        <v>0.218</v>
      </c>
      <c r="R7599" s="117" t="s">
        <v>14620</v>
      </c>
      <c r="S7599" s="117" t="s">
        <v>14621</v>
      </c>
      <c r="T7599" t="s">
        <v>17448</v>
      </c>
      <c r="U7599" t="s">
        <v>10772</v>
      </c>
    </row>
    <row r="7600" spans="1:21">
      <c r="A7600" s="117" t="s">
        <v>3885</v>
      </c>
      <c r="B7600" t="s">
        <v>14590</v>
      </c>
      <c r="C7600" t="s">
        <v>14590</v>
      </c>
      <c r="D7600">
        <v>88</v>
      </c>
      <c r="E7600">
        <v>82</v>
      </c>
      <c r="F7600">
        <v>88</v>
      </c>
      <c r="G7600">
        <v>82</v>
      </c>
      <c r="H7600">
        <v>1</v>
      </c>
      <c r="I7600">
        <v>1</v>
      </c>
      <c r="J7600">
        <v>24</v>
      </c>
      <c r="K7600" s="194">
        <v>24</v>
      </c>
      <c r="L7600" t="s">
        <v>1086</v>
      </c>
      <c r="M7600" t="s">
        <v>1086</v>
      </c>
      <c r="N7600">
        <v>109.5</v>
      </c>
      <c r="O7600" t="s">
        <v>7876</v>
      </c>
      <c r="P7600" t="s">
        <v>15706</v>
      </c>
      <c r="Q7600">
        <v>0.1095</v>
      </c>
      <c r="R7600" s="117" t="s">
        <v>14620</v>
      </c>
      <c r="S7600" s="117" t="s">
        <v>14621</v>
      </c>
      <c r="T7600" t="s">
        <v>17448</v>
      </c>
      <c r="U7600" t="s">
        <v>10772</v>
      </c>
    </row>
    <row r="7601" spans="1:21">
      <c r="A7601" s="117" t="s">
        <v>3886</v>
      </c>
      <c r="B7601" t="s">
        <v>14590</v>
      </c>
      <c r="C7601" t="s">
        <v>14590</v>
      </c>
      <c r="D7601">
        <v>88</v>
      </c>
      <c r="E7601">
        <v>82</v>
      </c>
      <c r="F7601">
        <v>88</v>
      </c>
      <c r="G7601">
        <v>82</v>
      </c>
      <c r="H7601">
        <v>1</v>
      </c>
      <c r="I7601">
        <v>1</v>
      </c>
      <c r="J7601">
        <v>23</v>
      </c>
      <c r="K7601" s="194">
        <v>23</v>
      </c>
      <c r="L7601" t="s">
        <v>1086</v>
      </c>
      <c r="M7601" t="s">
        <v>1086</v>
      </c>
      <c r="N7601">
        <v>1730</v>
      </c>
      <c r="O7601" t="s">
        <v>7876</v>
      </c>
      <c r="P7601" t="s">
        <v>15700</v>
      </c>
      <c r="Q7601">
        <v>1.73</v>
      </c>
      <c r="R7601" s="117" t="s">
        <v>14620</v>
      </c>
      <c r="S7601" s="117" t="s">
        <v>14621</v>
      </c>
      <c r="T7601" t="s">
        <v>17448</v>
      </c>
      <c r="U7601" t="s">
        <v>10772</v>
      </c>
    </row>
    <row r="7602" spans="1:21">
      <c r="A7602" s="117" t="s">
        <v>3887</v>
      </c>
      <c r="B7602" t="s">
        <v>14590</v>
      </c>
      <c r="C7602" t="s">
        <v>14590</v>
      </c>
      <c r="D7602">
        <v>88</v>
      </c>
      <c r="E7602">
        <v>82</v>
      </c>
      <c r="F7602">
        <v>88</v>
      </c>
      <c r="G7602">
        <v>82</v>
      </c>
      <c r="H7602">
        <v>1</v>
      </c>
      <c r="I7602">
        <v>1</v>
      </c>
      <c r="J7602">
        <v>12</v>
      </c>
      <c r="K7602" s="194">
        <v>12</v>
      </c>
      <c r="L7602" t="s">
        <v>1086</v>
      </c>
      <c r="M7602" t="s">
        <v>1086</v>
      </c>
      <c r="N7602">
        <v>887</v>
      </c>
      <c r="O7602" t="s">
        <v>7876</v>
      </c>
      <c r="P7602" t="s">
        <v>15707</v>
      </c>
      <c r="Q7602">
        <v>0.88700000000000001</v>
      </c>
      <c r="R7602" s="117" t="s">
        <v>14605</v>
      </c>
      <c r="S7602" s="117" t="s">
        <v>14621</v>
      </c>
      <c r="T7602" t="s">
        <v>17448</v>
      </c>
      <c r="U7602" t="s">
        <v>10772</v>
      </c>
    </row>
    <row r="7603" spans="1:21">
      <c r="A7603" s="117" t="s">
        <v>3888</v>
      </c>
      <c r="B7603" t="s">
        <v>14590</v>
      </c>
      <c r="C7603" t="s">
        <v>14590</v>
      </c>
      <c r="D7603">
        <v>82</v>
      </c>
      <c r="E7603">
        <v>76</v>
      </c>
      <c r="F7603">
        <v>82</v>
      </c>
      <c r="G7603">
        <v>76</v>
      </c>
      <c r="H7603">
        <v>1</v>
      </c>
      <c r="I7603">
        <v>1</v>
      </c>
      <c r="J7603">
        <v>3</v>
      </c>
      <c r="K7603" s="194">
        <v>3</v>
      </c>
      <c r="L7603" t="s">
        <v>1086</v>
      </c>
      <c r="M7603" t="s">
        <v>1086</v>
      </c>
      <c r="N7603">
        <v>1296</v>
      </c>
      <c r="O7603" t="s">
        <v>7876</v>
      </c>
      <c r="P7603" t="s">
        <v>9088</v>
      </c>
      <c r="Q7603">
        <v>1.296</v>
      </c>
      <c r="R7603" s="117" t="s">
        <v>14620</v>
      </c>
      <c r="S7603" s="117" t="s">
        <v>14621</v>
      </c>
      <c r="T7603" t="s">
        <v>17448</v>
      </c>
      <c r="U7603" t="s">
        <v>10772</v>
      </c>
    </row>
    <row r="7604" spans="1:21">
      <c r="A7604" s="117" t="s">
        <v>3889</v>
      </c>
      <c r="B7604" t="s">
        <v>14590</v>
      </c>
      <c r="C7604" t="s">
        <v>14590</v>
      </c>
      <c r="D7604">
        <v>82</v>
      </c>
      <c r="E7604">
        <v>76</v>
      </c>
      <c r="F7604">
        <v>82</v>
      </c>
      <c r="G7604">
        <v>76</v>
      </c>
      <c r="H7604">
        <v>1</v>
      </c>
      <c r="I7604">
        <v>1</v>
      </c>
      <c r="J7604">
        <v>23</v>
      </c>
      <c r="K7604" s="194">
        <v>23</v>
      </c>
      <c r="L7604" t="s">
        <v>1086</v>
      </c>
      <c r="M7604" t="s">
        <v>1086</v>
      </c>
      <c r="N7604">
        <v>246</v>
      </c>
      <c r="O7604" t="s">
        <v>7876</v>
      </c>
      <c r="P7604" t="s">
        <v>9089</v>
      </c>
      <c r="Q7604">
        <v>0.246</v>
      </c>
      <c r="R7604" s="117" t="s">
        <v>14620</v>
      </c>
      <c r="S7604" s="117" t="s">
        <v>14621</v>
      </c>
      <c r="T7604" t="s">
        <v>17448</v>
      </c>
      <c r="U7604" t="s">
        <v>10772</v>
      </c>
    </row>
    <row r="7605" spans="1:21">
      <c r="A7605" s="117" t="s">
        <v>3890</v>
      </c>
      <c r="B7605" t="s">
        <v>14590</v>
      </c>
      <c r="C7605" t="s">
        <v>14590</v>
      </c>
      <c r="D7605">
        <v>82</v>
      </c>
      <c r="E7605">
        <v>76</v>
      </c>
      <c r="F7605">
        <v>82</v>
      </c>
      <c r="G7605">
        <v>76</v>
      </c>
      <c r="H7605">
        <v>1</v>
      </c>
      <c r="I7605">
        <v>1</v>
      </c>
      <c r="J7605">
        <v>3</v>
      </c>
      <c r="K7605" s="194">
        <v>3</v>
      </c>
      <c r="L7605" t="s">
        <v>1086</v>
      </c>
      <c r="M7605" t="s">
        <v>1086</v>
      </c>
      <c r="N7605">
        <v>274</v>
      </c>
      <c r="O7605" t="s">
        <v>7876</v>
      </c>
      <c r="P7605" t="s">
        <v>9091</v>
      </c>
      <c r="Q7605">
        <v>0.27400000000000002</v>
      </c>
      <c r="R7605" s="117" t="s">
        <v>14620</v>
      </c>
      <c r="S7605" s="117" t="s">
        <v>14621</v>
      </c>
      <c r="T7605" t="s">
        <v>17448</v>
      </c>
      <c r="U7605" t="s">
        <v>10772</v>
      </c>
    </row>
    <row r="7606" spans="1:21">
      <c r="A7606" s="117" t="s">
        <v>22801</v>
      </c>
      <c r="B7606" t="s">
        <v>14590</v>
      </c>
      <c r="C7606" t="s">
        <v>14590</v>
      </c>
      <c r="D7606">
        <v>26</v>
      </c>
      <c r="E7606">
        <v>20</v>
      </c>
      <c r="F7606">
        <v>26</v>
      </c>
      <c r="G7606">
        <v>20</v>
      </c>
      <c r="H7606">
        <v>1</v>
      </c>
      <c r="I7606">
        <v>1</v>
      </c>
      <c r="J7606">
        <v>191</v>
      </c>
      <c r="K7606" s="194">
        <v>191</v>
      </c>
      <c r="L7606" t="s">
        <v>1079</v>
      </c>
      <c r="M7606" t="s">
        <v>1079</v>
      </c>
      <c r="N7606">
        <v>92</v>
      </c>
      <c r="O7606" t="s">
        <v>7876</v>
      </c>
      <c r="P7606" t="s">
        <v>22802</v>
      </c>
      <c r="Q7606">
        <v>9.1999999999999998E-2</v>
      </c>
      <c r="R7606" s="117" t="s">
        <v>14620</v>
      </c>
      <c r="S7606" s="117" t="s">
        <v>14621</v>
      </c>
      <c r="T7606" t="s">
        <v>17448</v>
      </c>
      <c r="U7606" t="s">
        <v>10772</v>
      </c>
    </row>
    <row r="7607" spans="1:21">
      <c r="A7607" s="117" t="s">
        <v>3891</v>
      </c>
      <c r="B7607" t="s">
        <v>14590</v>
      </c>
      <c r="C7607" t="s">
        <v>14590</v>
      </c>
      <c r="D7607">
        <v>82</v>
      </c>
      <c r="E7607">
        <v>76</v>
      </c>
      <c r="F7607">
        <v>82</v>
      </c>
      <c r="G7607">
        <v>76</v>
      </c>
      <c r="H7607">
        <v>4</v>
      </c>
      <c r="I7607">
        <v>4</v>
      </c>
      <c r="J7607">
        <v>157</v>
      </c>
      <c r="K7607" s="194">
        <v>157</v>
      </c>
      <c r="L7607" t="s">
        <v>1076</v>
      </c>
      <c r="M7607" t="s">
        <v>1076</v>
      </c>
      <c r="N7607">
        <v>267</v>
      </c>
      <c r="O7607" t="s">
        <v>7876</v>
      </c>
      <c r="P7607" t="s">
        <v>9092</v>
      </c>
      <c r="Q7607">
        <v>0.26700000000000002</v>
      </c>
      <c r="R7607" s="117" t="s">
        <v>14605</v>
      </c>
      <c r="S7607" s="117" t="s">
        <v>14621</v>
      </c>
      <c r="T7607" t="s">
        <v>17448</v>
      </c>
      <c r="U7607" t="s">
        <v>10772</v>
      </c>
    </row>
    <row r="7608" spans="1:21">
      <c r="A7608" s="117" t="s">
        <v>3892</v>
      </c>
      <c r="B7608" t="s">
        <v>14590</v>
      </c>
      <c r="C7608" t="s">
        <v>14590</v>
      </c>
      <c r="D7608">
        <v>82</v>
      </c>
      <c r="E7608">
        <v>76</v>
      </c>
      <c r="F7608">
        <v>82</v>
      </c>
      <c r="G7608">
        <v>76</v>
      </c>
      <c r="H7608">
        <v>4</v>
      </c>
      <c r="I7608">
        <v>4</v>
      </c>
      <c r="J7608">
        <v>113</v>
      </c>
      <c r="K7608" s="194">
        <v>113</v>
      </c>
      <c r="L7608" t="s">
        <v>1076</v>
      </c>
      <c r="M7608" t="s">
        <v>1076</v>
      </c>
      <c r="N7608">
        <v>351</v>
      </c>
      <c r="O7608" t="s">
        <v>7876</v>
      </c>
      <c r="Q7608">
        <v>0.35099999999999998</v>
      </c>
      <c r="R7608" s="117" t="s">
        <v>14605</v>
      </c>
      <c r="S7608" s="117" t="s">
        <v>14621</v>
      </c>
      <c r="T7608" t="s">
        <v>17448</v>
      </c>
      <c r="U7608" t="s">
        <v>10772</v>
      </c>
    </row>
    <row r="7609" spans="1:21">
      <c r="A7609" s="117" t="s">
        <v>3893</v>
      </c>
      <c r="B7609" t="s">
        <v>14590</v>
      </c>
      <c r="C7609" t="s">
        <v>14590</v>
      </c>
      <c r="D7609">
        <v>82</v>
      </c>
      <c r="E7609">
        <v>76</v>
      </c>
      <c r="F7609">
        <v>82</v>
      </c>
      <c r="G7609">
        <v>76</v>
      </c>
      <c r="H7609">
        <v>4</v>
      </c>
      <c r="I7609">
        <v>4</v>
      </c>
      <c r="J7609">
        <v>34</v>
      </c>
      <c r="K7609" s="194">
        <v>34</v>
      </c>
      <c r="L7609" t="s">
        <v>1076</v>
      </c>
      <c r="M7609" t="s">
        <v>1076</v>
      </c>
      <c r="N7609">
        <v>325</v>
      </c>
      <c r="O7609" t="s">
        <v>7876</v>
      </c>
      <c r="P7609" t="s">
        <v>9093</v>
      </c>
      <c r="Q7609">
        <v>0.32500000000000001</v>
      </c>
      <c r="R7609" s="117" t="s">
        <v>14605</v>
      </c>
      <c r="S7609" s="117" t="s">
        <v>14621</v>
      </c>
      <c r="T7609" t="s">
        <v>17448</v>
      </c>
      <c r="U7609" t="s">
        <v>10772</v>
      </c>
    </row>
    <row r="7610" spans="1:21">
      <c r="A7610" s="117" t="s">
        <v>3894</v>
      </c>
      <c r="B7610" t="s">
        <v>14590</v>
      </c>
      <c r="C7610" t="s">
        <v>14590</v>
      </c>
      <c r="D7610">
        <v>82</v>
      </c>
      <c r="E7610">
        <v>76</v>
      </c>
      <c r="F7610">
        <v>82</v>
      </c>
      <c r="G7610">
        <v>76</v>
      </c>
      <c r="H7610">
        <v>4</v>
      </c>
      <c r="I7610">
        <v>4</v>
      </c>
      <c r="J7610">
        <v>36</v>
      </c>
      <c r="K7610" s="194">
        <v>36</v>
      </c>
      <c r="L7610" t="s">
        <v>1076</v>
      </c>
      <c r="M7610" t="s">
        <v>1076</v>
      </c>
      <c r="N7610">
        <v>251</v>
      </c>
      <c r="O7610" t="s">
        <v>7876</v>
      </c>
      <c r="P7610" t="s">
        <v>9094</v>
      </c>
      <c r="Q7610">
        <v>0.251</v>
      </c>
      <c r="R7610" s="117" t="s">
        <v>14605</v>
      </c>
      <c r="S7610" s="117" t="s">
        <v>14621</v>
      </c>
      <c r="T7610" t="s">
        <v>17448</v>
      </c>
      <c r="U7610" t="s">
        <v>10772</v>
      </c>
    </row>
    <row r="7611" spans="1:21">
      <c r="A7611" s="117" t="s">
        <v>3895</v>
      </c>
      <c r="B7611" t="s">
        <v>14590</v>
      </c>
      <c r="C7611" t="s">
        <v>14590</v>
      </c>
      <c r="D7611">
        <v>112</v>
      </c>
      <c r="E7611">
        <v>106</v>
      </c>
      <c r="F7611">
        <v>112</v>
      </c>
      <c r="G7611">
        <v>106</v>
      </c>
      <c r="H7611">
        <v>2</v>
      </c>
      <c r="I7611">
        <v>2</v>
      </c>
      <c r="J7611">
        <v>999999</v>
      </c>
      <c r="K7611" s="194">
        <v>999999</v>
      </c>
      <c r="L7611" t="s">
        <v>1076</v>
      </c>
      <c r="M7611" t="s">
        <v>1076</v>
      </c>
      <c r="N7611">
        <v>1200</v>
      </c>
      <c r="O7611" t="s">
        <v>7876</v>
      </c>
      <c r="P7611" t="s">
        <v>9095</v>
      </c>
      <c r="Q7611">
        <v>1.2</v>
      </c>
      <c r="R7611" s="117" t="s">
        <v>14605</v>
      </c>
      <c r="S7611" s="117" t="s">
        <v>14621</v>
      </c>
      <c r="T7611" t="s">
        <v>17448</v>
      </c>
      <c r="U7611" t="s">
        <v>10772</v>
      </c>
    </row>
    <row r="7612" spans="1:21">
      <c r="A7612" s="117" t="s">
        <v>3896</v>
      </c>
      <c r="B7612" t="s">
        <v>14590</v>
      </c>
      <c r="C7612" t="s">
        <v>14590</v>
      </c>
      <c r="D7612">
        <v>112</v>
      </c>
      <c r="E7612">
        <v>106</v>
      </c>
      <c r="F7612">
        <v>112</v>
      </c>
      <c r="G7612">
        <v>106</v>
      </c>
      <c r="H7612">
        <v>2</v>
      </c>
      <c r="I7612">
        <v>2</v>
      </c>
      <c r="J7612">
        <v>999999</v>
      </c>
      <c r="K7612" s="194">
        <v>999999</v>
      </c>
      <c r="L7612" t="s">
        <v>1076</v>
      </c>
      <c r="M7612" t="s">
        <v>1076</v>
      </c>
      <c r="N7612">
        <v>1325</v>
      </c>
      <c r="O7612" t="s">
        <v>7876</v>
      </c>
      <c r="P7612" t="s">
        <v>9095</v>
      </c>
      <c r="Q7612">
        <v>1.325</v>
      </c>
      <c r="R7612" s="117" t="s">
        <v>14605</v>
      </c>
      <c r="S7612" s="117" t="s">
        <v>14621</v>
      </c>
      <c r="T7612" t="s">
        <v>17448</v>
      </c>
      <c r="U7612" t="s">
        <v>10772</v>
      </c>
    </row>
    <row r="7613" spans="1:21">
      <c r="A7613" s="117" t="s">
        <v>3897</v>
      </c>
      <c r="B7613" t="s">
        <v>14590</v>
      </c>
      <c r="C7613" t="s">
        <v>14590</v>
      </c>
      <c r="D7613">
        <v>82</v>
      </c>
      <c r="E7613">
        <v>76</v>
      </c>
      <c r="F7613">
        <v>82</v>
      </c>
      <c r="G7613">
        <v>76</v>
      </c>
      <c r="H7613">
        <v>4</v>
      </c>
      <c r="I7613">
        <v>4</v>
      </c>
      <c r="J7613">
        <v>37</v>
      </c>
      <c r="K7613" s="194">
        <v>37</v>
      </c>
      <c r="L7613" t="s">
        <v>1076</v>
      </c>
      <c r="M7613" t="s">
        <v>1076</v>
      </c>
      <c r="N7613">
        <v>354</v>
      </c>
      <c r="O7613" t="s">
        <v>7876</v>
      </c>
      <c r="P7613" t="s">
        <v>9096</v>
      </c>
      <c r="Q7613">
        <v>0.35399999999999998</v>
      </c>
      <c r="R7613" s="117" t="s">
        <v>14605</v>
      </c>
      <c r="S7613" s="117" t="s">
        <v>14621</v>
      </c>
      <c r="T7613" t="s">
        <v>17448</v>
      </c>
      <c r="U7613" t="s">
        <v>10772</v>
      </c>
    </row>
    <row r="7614" spans="1:21">
      <c r="A7614" s="117" t="s">
        <v>3898</v>
      </c>
      <c r="B7614" t="s">
        <v>14590</v>
      </c>
      <c r="C7614" t="s">
        <v>14590</v>
      </c>
      <c r="D7614">
        <v>110</v>
      </c>
      <c r="E7614">
        <v>104</v>
      </c>
      <c r="F7614">
        <v>110</v>
      </c>
      <c r="G7614">
        <v>104</v>
      </c>
      <c r="H7614">
        <v>2</v>
      </c>
      <c r="I7614">
        <v>2</v>
      </c>
      <c r="J7614">
        <v>17</v>
      </c>
      <c r="K7614" s="194">
        <v>17</v>
      </c>
      <c r="L7614" t="s">
        <v>1076</v>
      </c>
      <c r="M7614" t="s">
        <v>1076</v>
      </c>
      <c r="N7614">
        <v>695.9</v>
      </c>
      <c r="O7614" t="s">
        <v>7876</v>
      </c>
      <c r="P7614" t="s">
        <v>9097</v>
      </c>
      <c r="Q7614">
        <v>0.69589999999999996</v>
      </c>
      <c r="R7614" s="117" t="s">
        <v>14620</v>
      </c>
      <c r="S7614" s="117" t="s">
        <v>14621</v>
      </c>
      <c r="T7614" t="s">
        <v>17448</v>
      </c>
      <c r="U7614" t="s">
        <v>10772</v>
      </c>
    </row>
    <row r="7615" spans="1:21">
      <c r="A7615" s="117" t="s">
        <v>3899</v>
      </c>
      <c r="B7615" t="s">
        <v>14590</v>
      </c>
      <c r="C7615" t="s">
        <v>14590</v>
      </c>
      <c r="D7615">
        <v>112</v>
      </c>
      <c r="E7615">
        <v>106</v>
      </c>
      <c r="F7615">
        <v>112</v>
      </c>
      <c r="G7615">
        <v>106</v>
      </c>
      <c r="H7615">
        <v>10</v>
      </c>
      <c r="I7615">
        <v>10</v>
      </c>
      <c r="J7615">
        <v>999999</v>
      </c>
      <c r="K7615" s="194">
        <v>999999</v>
      </c>
      <c r="L7615" t="s">
        <v>1076</v>
      </c>
      <c r="M7615" t="s">
        <v>1076</v>
      </c>
      <c r="N7615">
        <v>300</v>
      </c>
      <c r="O7615" t="s">
        <v>7876</v>
      </c>
      <c r="P7615" t="s">
        <v>9098</v>
      </c>
      <c r="Q7615">
        <v>0.3</v>
      </c>
      <c r="R7615" s="117" t="s">
        <v>14605</v>
      </c>
      <c r="S7615" s="117" t="s">
        <v>14621</v>
      </c>
      <c r="T7615" t="s">
        <v>17448</v>
      </c>
      <c r="U7615" t="s">
        <v>10772</v>
      </c>
    </row>
    <row r="7616" spans="1:21">
      <c r="A7616" s="117" t="s">
        <v>3900</v>
      </c>
      <c r="B7616" t="s">
        <v>14590</v>
      </c>
      <c r="C7616" t="s">
        <v>14590</v>
      </c>
      <c r="D7616">
        <v>82</v>
      </c>
      <c r="E7616">
        <v>76</v>
      </c>
      <c r="F7616">
        <v>82</v>
      </c>
      <c r="G7616">
        <v>76</v>
      </c>
      <c r="H7616">
        <v>1</v>
      </c>
      <c r="I7616">
        <v>1</v>
      </c>
      <c r="J7616">
        <v>24</v>
      </c>
      <c r="K7616" s="194">
        <v>24</v>
      </c>
      <c r="L7616" t="s">
        <v>1076</v>
      </c>
      <c r="M7616" t="s">
        <v>1076</v>
      </c>
      <c r="N7616">
        <v>538</v>
      </c>
      <c r="O7616" t="s">
        <v>7876</v>
      </c>
      <c r="P7616" t="s">
        <v>9099</v>
      </c>
      <c r="Q7616">
        <v>0.53800000000000003</v>
      </c>
      <c r="R7616" s="117" t="s">
        <v>14605</v>
      </c>
      <c r="S7616" s="117" t="s">
        <v>14621</v>
      </c>
      <c r="T7616" t="s">
        <v>17448</v>
      </c>
      <c r="U7616" t="s">
        <v>10772</v>
      </c>
    </row>
    <row r="7617" spans="1:21">
      <c r="A7617" s="117" t="s">
        <v>3901</v>
      </c>
      <c r="B7617" t="s">
        <v>14590</v>
      </c>
      <c r="C7617" t="s">
        <v>14590</v>
      </c>
      <c r="D7617">
        <v>82</v>
      </c>
      <c r="E7617">
        <v>76</v>
      </c>
      <c r="F7617">
        <v>82</v>
      </c>
      <c r="G7617">
        <v>76</v>
      </c>
      <c r="H7617">
        <v>10</v>
      </c>
      <c r="I7617">
        <v>10</v>
      </c>
      <c r="J7617">
        <v>33</v>
      </c>
      <c r="K7617" s="194">
        <v>33</v>
      </c>
      <c r="L7617" t="s">
        <v>1076</v>
      </c>
      <c r="M7617" t="s">
        <v>1076</v>
      </c>
      <c r="N7617">
        <v>112</v>
      </c>
      <c r="O7617" t="s">
        <v>7876</v>
      </c>
      <c r="P7617" t="s">
        <v>9100</v>
      </c>
      <c r="Q7617">
        <v>0.112</v>
      </c>
      <c r="R7617" s="117" t="s">
        <v>14605</v>
      </c>
      <c r="S7617" s="117" t="s">
        <v>14621</v>
      </c>
      <c r="T7617" t="s">
        <v>17448</v>
      </c>
      <c r="U7617" t="s">
        <v>10772</v>
      </c>
    </row>
    <row r="7618" spans="1:21">
      <c r="A7618" s="117" t="s">
        <v>3902</v>
      </c>
      <c r="B7618" t="s">
        <v>14590</v>
      </c>
      <c r="C7618" t="s">
        <v>14590</v>
      </c>
      <c r="D7618">
        <v>82</v>
      </c>
      <c r="E7618">
        <v>76</v>
      </c>
      <c r="F7618">
        <v>82</v>
      </c>
      <c r="G7618">
        <v>76</v>
      </c>
      <c r="H7618">
        <v>10</v>
      </c>
      <c r="I7618">
        <v>10</v>
      </c>
      <c r="J7618">
        <v>35</v>
      </c>
      <c r="K7618" s="194">
        <v>35</v>
      </c>
      <c r="L7618" t="s">
        <v>1076</v>
      </c>
      <c r="M7618" t="s">
        <v>1076</v>
      </c>
      <c r="N7618">
        <v>106</v>
      </c>
      <c r="O7618" t="s">
        <v>7876</v>
      </c>
      <c r="P7618" t="s">
        <v>9100</v>
      </c>
      <c r="Q7618">
        <v>0.106</v>
      </c>
      <c r="R7618" s="117" t="s">
        <v>14605</v>
      </c>
      <c r="S7618" s="117" t="s">
        <v>14621</v>
      </c>
      <c r="T7618" t="s">
        <v>17448</v>
      </c>
      <c r="U7618" t="s">
        <v>10772</v>
      </c>
    </row>
    <row r="7619" spans="1:21">
      <c r="A7619" s="117" t="s">
        <v>3903</v>
      </c>
      <c r="B7619" t="s">
        <v>14590</v>
      </c>
      <c r="C7619" t="s">
        <v>14590</v>
      </c>
      <c r="D7619">
        <v>112</v>
      </c>
      <c r="E7619">
        <v>106</v>
      </c>
      <c r="F7619">
        <v>112</v>
      </c>
      <c r="G7619">
        <v>106</v>
      </c>
      <c r="H7619">
        <v>50</v>
      </c>
      <c r="I7619">
        <v>50</v>
      </c>
      <c r="J7619">
        <v>999999</v>
      </c>
      <c r="K7619" s="194">
        <v>999999</v>
      </c>
      <c r="L7619" t="s">
        <v>1076</v>
      </c>
      <c r="M7619" t="s">
        <v>1076</v>
      </c>
      <c r="N7619">
        <v>2300</v>
      </c>
      <c r="O7619" t="s">
        <v>7876</v>
      </c>
      <c r="P7619" t="s">
        <v>9101</v>
      </c>
      <c r="Q7619">
        <v>2.2999999999999998</v>
      </c>
      <c r="R7619" s="117" t="s">
        <v>14605</v>
      </c>
      <c r="S7619" s="117" t="s">
        <v>14621</v>
      </c>
      <c r="T7619" t="s">
        <v>17448</v>
      </c>
      <c r="U7619" t="s">
        <v>10772</v>
      </c>
    </row>
    <row r="7620" spans="1:21">
      <c r="A7620" s="117" t="s">
        <v>3904</v>
      </c>
      <c r="B7620" t="s">
        <v>14590</v>
      </c>
      <c r="C7620" t="s">
        <v>14590</v>
      </c>
      <c r="D7620">
        <v>112</v>
      </c>
      <c r="E7620">
        <v>106</v>
      </c>
      <c r="F7620">
        <v>112</v>
      </c>
      <c r="G7620">
        <v>106</v>
      </c>
      <c r="H7620">
        <v>10</v>
      </c>
      <c r="I7620">
        <v>10</v>
      </c>
      <c r="J7620">
        <v>999999</v>
      </c>
      <c r="K7620" s="194">
        <v>999999</v>
      </c>
      <c r="L7620" t="s">
        <v>1076</v>
      </c>
      <c r="M7620" t="s">
        <v>1076</v>
      </c>
      <c r="N7620">
        <v>240</v>
      </c>
      <c r="O7620" t="s">
        <v>7876</v>
      </c>
      <c r="P7620" t="s">
        <v>9102</v>
      </c>
      <c r="Q7620">
        <v>0.24</v>
      </c>
      <c r="R7620" s="117" t="s">
        <v>14605</v>
      </c>
      <c r="S7620" s="117" t="s">
        <v>14621</v>
      </c>
      <c r="T7620" t="s">
        <v>17448</v>
      </c>
      <c r="U7620" t="s">
        <v>10772</v>
      </c>
    </row>
    <row r="7621" spans="1:21">
      <c r="A7621" s="117" t="s">
        <v>3905</v>
      </c>
      <c r="B7621" t="s">
        <v>14590</v>
      </c>
      <c r="C7621" t="s">
        <v>14590</v>
      </c>
      <c r="D7621">
        <v>82</v>
      </c>
      <c r="E7621">
        <v>76</v>
      </c>
      <c r="F7621">
        <v>82</v>
      </c>
      <c r="G7621">
        <v>76</v>
      </c>
      <c r="H7621">
        <v>8</v>
      </c>
      <c r="I7621">
        <v>8</v>
      </c>
      <c r="J7621">
        <v>37</v>
      </c>
      <c r="K7621" s="194">
        <v>37</v>
      </c>
      <c r="L7621" t="s">
        <v>1076</v>
      </c>
      <c r="M7621" t="s">
        <v>1076</v>
      </c>
      <c r="N7621">
        <v>148</v>
      </c>
      <c r="O7621" t="s">
        <v>7876</v>
      </c>
      <c r="P7621" t="s">
        <v>9103</v>
      </c>
      <c r="Q7621">
        <v>0.14799999999999999</v>
      </c>
      <c r="R7621" s="117" t="s">
        <v>14605</v>
      </c>
      <c r="S7621" s="117" t="s">
        <v>14621</v>
      </c>
      <c r="T7621" t="s">
        <v>17448</v>
      </c>
      <c r="U7621" t="s">
        <v>10772</v>
      </c>
    </row>
    <row r="7622" spans="1:21">
      <c r="A7622" s="117" t="s">
        <v>3906</v>
      </c>
      <c r="B7622" t="s">
        <v>14590</v>
      </c>
      <c r="C7622" t="s">
        <v>14590</v>
      </c>
      <c r="D7622">
        <v>82</v>
      </c>
      <c r="E7622">
        <v>76</v>
      </c>
      <c r="F7622">
        <v>82</v>
      </c>
      <c r="G7622">
        <v>76</v>
      </c>
      <c r="H7622">
        <v>10</v>
      </c>
      <c r="I7622">
        <v>10</v>
      </c>
      <c r="J7622">
        <v>360</v>
      </c>
      <c r="K7622" s="194">
        <v>360</v>
      </c>
      <c r="L7622" t="s">
        <v>1079</v>
      </c>
      <c r="M7622" t="s">
        <v>1079</v>
      </c>
      <c r="N7622">
        <v>49</v>
      </c>
      <c r="O7622" t="s">
        <v>7876</v>
      </c>
      <c r="P7622" t="s">
        <v>9104</v>
      </c>
      <c r="Q7622">
        <v>4.9000000000000002E-2</v>
      </c>
      <c r="R7622" s="117" t="s">
        <v>14620</v>
      </c>
      <c r="S7622" s="117" t="s">
        <v>14621</v>
      </c>
      <c r="T7622" t="s">
        <v>17448</v>
      </c>
      <c r="U7622" t="s">
        <v>10772</v>
      </c>
    </row>
    <row r="7623" spans="1:21">
      <c r="A7623" s="117" t="s">
        <v>3907</v>
      </c>
      <c r="B7623" t="s">
        <v>14590</v>
      </c>
      <c r="C7623" t="s">
        <v>14590</v>
      </c>
      <c r="D7623">
        <v>82</v>
      </c>
      <c r="E7623">
        <v>76</v>
      </c>
      <c r="F7623">
        <v>82</v>
      </c>
      <c r="G7623">
        <v>76</v>
      </c>
      <c r="H7623">
        <v>1</v>
      </c>
      <c r="I7623">
        <v>1</v>
      </c>
      <c r="J7623">
        <v>192</v>
      </c>
      <c r="K7623" s="194">
        <v>192</v>
      </c>
      <c r="L7623" t="s">
        <v>1079</v>
      </c>
      <c r="M7623" t="s">
        <v>1079</v>
      </c>
      <c r="N7623">
        <v>42</v>
      </c>
      <c r="O7623" t="s">
        <v>7876</v>
      </c>
      <c r="P7623" t="s">
        <v>9105</v>
      </c>
      <c r="Q7623">
        <v>4.2000000000000003E-2</v>
      </c>
      <c r="R7623" s="117" t="s">
        <v>14620</v>
      </c>
      <c r="S7623" s="117" t="s">
        <v>14621</v>
      </c>
      <c r="T7623" t="s">
        <v>17448</v>
      </c>
      <c r="U7623" t="s">
        <v>10772</v>
      </c>
    </row>
    <row r="7624" spans="1:21">
      <c r="A7624" s="117" t="s">
        <v>448</v>
      </c>
      <c r="B7624" t="s">
        <v>14590</v>
      </c>
      <c r="C7624" t="s">
        <v>14590</v>
      </c>
      <c r="D7624">
        <v>35</v>
      </c>
      <c r="E7624">
        <v>29</v>
      </c>
      <c r="F7624">
        <v>35</v>
      </c>
      <c r="G7624">
        <v>29</v>
      </c>
      <c r="H7624">
        <v>1</v>
      </c>
      <c r="I7624">
        <v>1</v>
      </c>
      <c r="J7624">
        <v>82</v>
      </c>
      <c r="K7624" s="194">
        <v>82</v>
      </c>
      <c r="L7624" t="s">
        <v>1086</v>
      </c>
      <c r="M7624" t="s">
        <v>1086</v>
      </c>
      <c r="N7624">
        <v>41</v>
      </c>
      <c r="O7624" t="s">
        <v>7876</v>
      </c>
      <c r="P7624" t="s">
        <v>9106</v>
      </c>
      <c r="Q7624">
        <v>4.1000000000000002E-2</v>
      </c>
      <c r="R7624" s="117" t="s">
        <v>14594</v>
      </c>
      <c r="S7624" s="117" t="s">
        <v>14589</v>
      </c>
      <c r="T7624" t="s">
        <v>12136</v>
      </c>
      <c r="U7624" t="s">
        <v>10773</v>
      </c>
    </row>
    <row r="7625" spans="1:21">
      <c r="A7625" s="117" t="s">
        <v>3908</v>
      </c>
      <c r="B7625" t="s">
        <v>14590</v>
      </c>
      <c r="C7625" t="s">
        <v>14590</v>
      </c>
      <c r="D7625">
        <v>82</v>
      </c>
      <c r="E7625">
        <v>76</v>
      </c>
      <c r="F7625">
        <v>82</v>
      </c>
      <c r="G7625">
        <v>76</v>
      </c>
      <c r="H7625">
        <v>1</v>
      </c>
      <c r="I7625">
        <v>1</v>
      </c>
      <c r="J7625">
        <v>4</v>
      </c>
      <c r="K7625" s="194">
        <v>4</v>
      </c>
      <c r="L7625" t="s">
        <v>1086</v>
      </c>
      <c r="M7625" t="s">
        <v>1086</v>
      </c>
      <c r="N7625">
        <v>19</v>
      </c>
      <c r="O7625" t="s">
        <v>7876</v>
      </c>
      <c r="P7625" t="s">
        <v>9107</v>
      </c>
      <c r="Q7625">
        <v>1.9E-2</v>
      </c>
      <c r="R7625" s="117" t="s">
        <v>14620</v>
      </c>
      <c r="S7625" s="117" t="s">
        <v>14621</v>
      </c>
      <c r="T7625" t="s">
        <v>17448</v>
      </c>
      <c r="U7625" t="s">
        <v>10772</v>
      </c>
    </row>
    <row r="7626" spans="1:21">
      <c r="A7626" s="117" t="s">
        <v>3909</v>
      </c>
      <c r="B7626" t="s">
        <v>14590</v>
      </c>
      <c r="C7626" t="s">
        <v>14590</v>
      </c>
      <c r="D7626">
        <v>88</v>
      </c>
      <c r="E7626">
        <v>82</v>
      </c>
      <c r="F7626">
        <v>88</v>
      </c>
      <c r="G7626">
        <v>82</v>
      </c>
      <c r="H7626">
        <v>1</v>
      </c>
      <c r="I7626">
        <v>1</v>
      </c>
      <c r="J7626">
        <v>166</v>
      </c>
      <c r="K7626" s="194">
        <v>166</v>
      </c>
      <c r="L7626" t="s">
        <v>1079</v>
      </c>
      <c r="M7626" t="s">
        <v>1079</v>
      </c>
      <c r="N7626">
        <v>5</v>
      </c>
      <c r="O7626" t="s">
        <v>7876</v>
      </c>
      <c r="P7626" t="s">
        <v>9108</v>
      </c>
      <c r="Q7626">
        <v>5.0000000000000001E-3</v>
      </c>
      <c r="R7626" s="117" t="s">
        <v>14620</v>
      </c>
      <c r="S7626" s="117" t="s">
        <v>14621</v>
      </c>
      <c r="T7626" t="s">
        <v>17448</v>
      </c>
      <c r="U7626" t="s">
        <v>10772</v>
      </c>
    </row>
    <row r="7627" spans="1:21">
      <c r="A7627" s="117" t="s">
        <v>3910</v>
      </c>
      <c r="B7627" t="s">
        <v>14590</v>
      </c>
      <c r="C7627" t="s">
        <v>14590</v>
      </c>
      <c r="D7627">
        <v>94</v>
      </c>
      <c r="E7627">
        <v>88</v>
      </c>
      <c r="F7627">
        <v>94</v>
      </c>
      <c r="G7627">
        <v>88</v>
      </c>
      <c r="H7627">
        <v>1</v>
      </c>
      <c r="I7627">
        <v>1</v>
      </c>
      <c r="J7627">
        <v>999999</v>
      </c>
      <c r="K7627" s="194">
        <v>999999</v>
      </c>
      <c r="L7627" t="s">
        <v>1086</v>
      </c>
      <c r="M7627" t="s">
        <v>1086</v>
      </c>
      <c r="N7627">
        <v>19</v>
      </c>
      <c r="O7627" t="s">
        <v>7876</v>
      </c>
      <c r="P7627" t="s">
        <v>9109</v>
      </c>
      <c r="Q7627">
        <v>1.9E-2</v>
      </c>
      <c r="R7627" s="117" t="s">
        <v>14594</v>
      </c>
      <c r="S7627" s="117" t="s">
        <v>14589</v>
      </c>
      <c r="T7627" t="s">
        <v>12136</v>
      </c>
      <c r="U7627" t="s">
        <v>10772</v>
      </c>
    </row>
    <row r="7628" spans="1:21">
      <c r="A7628" s="117" t="s">
        <v>3911</v>
      </c>
      <c r="B7628" t="s">
        <v>14590</v>
      </c>
      <c r="C7628" t="s">
        <v>14590</v>
      </c>
      <c r="D7628">
        <v>82</v>
      </c>
      <c r="E7628">
        <v>76</v>
      </c>
      <c r="F7628">
        <v>82</v>
      </c>
      <c r="G7628">
        <v>76</v>
      </c>
      <c r="H7628">
        <v>1</v>
      </c>
      <c r="I7628">
        <v>1</v>
      </c>
      <c r="J7628">
        <v>2800</v>
      </c>
      <c r="K7628" s="194">
        <v>2800</v>
      </c>
      <c r="L7628" t="s">
        <v>1079</v>
      </c>
      <c r="M7628" t="s">
        <v>1079</v>
      </c>
      <c r="N7628">
        <v>14</v>
      </c>
      <c r="O7628" t="s">
        <v>7876</v>
      </c>
      <c r="P7628" t="s">
        <v>9110</v>
      </c>
      <c r="Q7628">
        <v>1.4E-2</v>
      </c>
      <c r="R7628" s="117" t="s">
        <v>14620</v>
      </c>
      <c r="S7628" s="117" t="s">
        <v>14621</v>
      </c>
      <c r="T7628" t="s">
        <v>17448</v>
      </c>
      <c r="U7628" t="s">
        <v>10772</v>
      </c>
    </row>
    <row r="7629" spans="1:21">
      <c r="A7629" s="117" t="s">
        <v>15708</v>
      </c>
      <c r="B7629" t="s">
        <v>14590</v>
      </c>
      <c r="C7629" t="s">
        <v>14590</v>
      </c>
      <c r="D7629">
        <v>35</v>
      </c>
      <c r="E7629">
        <v>29</v>
      </c>
      <c r="F7629">
        <v>35</v>
      </c>
      <c r="G7629">
        <v>29</v>
      </c>
      <c r="H7629">
        <v>1</v>
      </c>
      <c r="I7629">
        <v>1</v>
      </c>
      <c r="J7629">
        <v>468</v>
      </c>
      <c r="K7629" s="194">
        <v>468</v>
      </c>
      <c r="L7629" t="s">
        <v>1079</v>
      </c>
      <c r="M7629" t="s">
        <v>1079</v>
      </c>
      <c r="N7629">
        <v>14</v>
      </c>
      <c r="O7629" t="s">
        <v>7876</v>
      </c>
      <c r="P7629" t="s">
        <v>9111</v>
      </c>
      <c r="Q7629">
        <v>1.4E-2</v>
      </c>
      <c r="R7629" s="117" t="s">
        <v>14594</v>
      </c>
      <c r="S7629" s="117" t="s">
        <v>14589</v>
      </c>
      <c r="T7629" t="s">
        <v>12136</v>
      </c>
      <c r="U7629" t="s">
        <v>10772</v>
      </c>
    </row>
    <row r="7630" spans="1:21">
      <c r="A7630" s="117" t="s">
        <v>25058</v>
      </c>
      <c r="B7630" t="s">
        <v>14590</v>
      </c>
      <c r="C7630" t="s">
        <v>14590</v>
      </c>
      <c r="D7630">
        <v>26</v>
      </c>
      <c r="E7630">
        <v>20</v>
      </c>
      <c r="F7630">
        <v>26</v>
      </c>
      <c r="G7630">
        <v>20</v>
      </c>
      <c r="H7630">
        <v>1</v>
      </c>
      <c r="I7630">
        <v>1</v>
      </c>
      <c r="J7630">
        <v>50</v>
      </c>
      <c r="K7630" s="194">
        <v>50</v>
      </c>
      <c r="L7630" t="s">
        <v>1086</v>
      </c>
      <c r="M7630" t="s">
        <v>1086</v>
      </c>
      <c r="N7630">
        <v>17</v>
      </c>
      <c r="O7630" t="s">
        <v>7876</v>
      </c>
      <c r="P7630" t="s">
        <v>25059</v>
      </c>
      <c r="Q7630">
        <v>1.7000000000000001E-2</v>
      </c>
      <c r="R7630" s="117" t="s">
        <v>14620</v>
      </c>
      <c r="S7630" s="117" t="s">
        <v>14621</v>
      </c>
      <c r="T7630" t="s">
        <v>17448</v>
      </c>
      <c r="U7630" t="s">
        <v>10772</v>
      </c>
    </row>
    <row r="7631" spans="1:21">
      <c r="A7631" s="117" t="s">
        <v>3912</v>
      </c>
      <c r="B7631" t="s">
        <v>14590</v>
      </c>
      <c r="C7631" t="s">
        <v>14590</v>
      </c>
      <c r="D7631">
        <v>88</v>
      </c>
      <c r="E7631">
        <v>82</v>
      </c>
      <c r="F7631">
        <v>88</v>
      </c>
      <c r="G7631">
        <v>82</v>
      </c>
      <c r="H7631">
        <v>1</v>
      </c>
      <c r="I7631">
        <v>1</v>
      </c>
      <c r="J7631">
        <v>999999</v>
      </c>
      <c r="K7631" s="194">
        <v>999999</v>
      </c>
      <c r="L7631" t="s">
        <v>1079</v>
      </c>
      <c r="M7631" t="s">
        <v>1079</v>
      </c>
      <c r="N7631">
        <v>5.2329999999999997</v>
      </c>
      <c r="O7631" t="s">
        <v>7876</v>
      </c>
      <c r="P7631" t="s">
        <v>9111</v>
      </c>
      <c r="Q7631">
        <v>5.2329999999999998E-3</v>
      </c>
      <c r="R7631" s="117" t="s">
        <v>14620</v>
      </c>
      <c r="S7631" s="117" t="s">
        <v>14621</v>
      </c>
      <c r="T7631" t="s">
        <v>17448</v>
      </c>
      <c r="U7631" t="s">
        <v>10772</v>
      </c>
    </row>
    <row r="7632" spans="1:21">
      <c r="A7632" s="117" t="s">
        <v>21152</v>
      </c>
      <c r="B7632" t="s">
        <v>14590</v>
      </c>
      <c r="C7632" t="s">
        <v>14590</v>
      </c>
      <c r="D7632">
        <v>88</v>
      </c>
      <c r="E7632">
        <v>82</v>
      </c>
      <c r="F7632">
        <v>88</v>
      </c>
      <c r="G7632">
        <v>82</v>
      </c>
      <c r="H7632">
        <v>1</v>
      </c>
      <c r="I7632">
        <v>1</v>
      </c>
      <c r="J7632">
        <v>30</v>
      </c>
      <c r="K7632" s="194">
        <v>30</v>
      </c>
      <c r="L7632" t="s">
        <v>1079</v>
      </c>
      <c r="M7632" t="s">
        <v>1079</v>
      </c>
      <c r="N7632">
        <v>13</v>
      </c>
      <c r="O7632" t="s">
        <v>7876</v>
      </c>
      <c r="P7632" t="s">
        <v>9108</v>
      </c>
      <c r="Q7632">
        <v>1.2999999999999999E-2</v>
      </c>
      <c r="R7632" s="117" t="s">
        <v>14620</v>
      </c>
      <c r="S7632" s="117" t="s">
        <v>14621</v>
      </c>
      <c r="T7632" t="s">
        <v>17448</v>
      </c>
      <c r="U7632" t="s">
        <v>10772</v>
      </c>
    </row>
    <row r="7633" spans="1:21">
      <c r="A7633" s="117" t="s">
        <v>3913</v>
      </c>
      <c r="B7633" t="s">
        <v>14590</v>
      </c>
      <c r="C7633" t="s">
        <v>14590</v>
      </c>
      <c r="D7633">
        <v>82</v>
      </c>
      <c r="E7633">
        <v>76</v>
      </c>
      <c r="F7633">
        <v>82</v>
      </c>
      <c r="G7633">
        <v>76</v>
      </c>
      <c r="H7633">
        <v>1</v>
      </c>
      <c r="I7633">
        <v>1</v>
      </c>
      <c r="J7633">
        <v>49</v>
      </c>
      <c r="K7633" s="194">
        <v>49</v>
      </c>
      <c r="L7633" t="s">
        <v>1079</v>
      </c>
      <c r="M7633" t="s">
        <v>1079</v>
      </c>
      <c r="N7633">
        <v>96</v>
      </c>
      <c r="O7633" t="s">
        <v>7876</v>
      </c>
      <c r="P7633" t="s">
        <v>8504</v>
      </c>
      <c r="Q7633">
        <v>9.6000000000000002E-2</v>
      </c>
      <c r="R7633" s="117" t="s">
        <v>14620</v>
      </c>
      <c r="S7633" s="117" t="s">
        <v>14621</v>
      </c>
      <c r="T7633" t="s">
        <v>17448</v>
      </c>
      <c r="U7633" t="s">
        <v>10772</v>
      </c>
    </row>
    <row r="7634" spans="1:21">
      <c r="A7634" s="117" t="s">
        <v>3914</v>
      </c>
      <c r="B7634" t="s">
        <v>14590</v>
      </c>
      <c r="C7634" t="s">
        <v>14590</v>
      </c>
      <c r="D7634">
        <v>82</v>
      </c>
      <c r="E7634">
        <v>76</v>
      </c>
      <c r="F7634">
        <v>82</v>
      </c>
      <c r="G7634">
        <v>76</v>
      </c>
      <c r="H7634">
        <v>1</v>
      </c>
      <c r="I7634">
        <v>1</v>
      </c>
      <c r="J7634">
        <v>22</v>
      </c>
      <c r="K7634" s="194">
        <v>22</v>
      </c>
      <c r="L7634" t="s">
        <v>1079</v>
      </c>
      <c r="M7634" t="s">
        <v>1079</v>
      </c>
      <c r="N7634">
        <v>97</v>
      </c>
      <c r="O7634" t="s">
        <v>7876</v>
      </c>
      <c r="P7634" t="s">
        <v>8504</v>
      </c>
      <c r="Q7634">
        <v>9.7000000000000003E-2</v>
      </c>
      <c r="R7634" s="117" t="s">
        <v>14605</v>
      </c>
      <c r="S7634" s="117" t="s">
        <v>14621</v>
      </c>
      <c r="T7634" t="s">
        <v>17448</v>
      </c>
      <c r="U7634" t="s">
        <v>10772</v>
      </c>
    </row>
    <row r="7635" spans="1:21">
      <c r="A7635" s="117" t="s">
        <v>3915</v>
      </c>
      <c r="B7635" t="s">
        <v>14590</v>
      </c>
      <c r="C7635" t="s">
        <v>14590</v>
      </c>
      <c r="D7635">
        <v>94</v>
      </c>
      <c r="E7635">
        <v>88</v>
      </c>
      <c r="F7635">
        <v>94</v>
      </c>
      <c r="G7635">
        <v>88</v>
      </c>
      <c r="H7635">
        <v>1</v>
      </c>
      <c r="I7635">
        <v>1</v>
      </c>
      <c r="J7635">
        <v>999999</v>
      </c>
      <c r="K7635" s="194">
        <v>999999</v>
      </c>
      <c r="L7635" t="s">
        <v>1079</v>
      </c>
      <c r="M7635" t="s">
        <v>1079</v>
      </c>
      <c r="N7635">
        <v>98</v>
      </c>
      <c r="O7635" t="s">
        <v>7876</v>
      </c>
      <c r="P7635" t="s">
        <v>9113</v>
      </c>
      <c r="Q7635">
        <v>9.8000000000000004E-2</v>
      </c>
      <c r="R7635" s="117" t="s">
        <v>14594</v>
      </c>
      <c r="S7635" s="117" t="s">
        <v>14589</v>
      </c>
      <c r="T7635" t="s">
        <v>12136</v>
      </c>
      <c r="U7635" t="s">
        <v>10772</v>
      </c>
    </row>
    <row r="7636" spans="1:21">
      <c r="A7636" s="117" t="s">
        <v>3916</v>
      </c>
      <c r="B7636" t="s">
        <v>14590</v>
      </c>
      <c r="C7636" t="s">
        <v>14590</v>
      </c>
      <c r="D7636">
        <v>87</v>
      </c>
      <c r="E7636">
        <v>81</v>
      </c>
      <c r="F7636">
        <v>87</v>
      </c>
      <c r="G7636">
        <v>81</v>
      </c>
      <c r="H7636">
        <v>1</v>
      </c>
      <c r="I7636">
        <v>1</v>
      </c>
      <c r="J7636">
        <v>999999</v>
      </c>
      <c r="K7636" s="194">
        <v>999999</v>
      </c>
      <c r="L7636" t="s">
        <v>1079</v>
      </c>
      <c r="M7636" t="s">
        <v>1079</v>
      </c>
      <c r="N7636">
        <v>95</v>
      </c>
      <c r="O7636" t="s">
        <v>7876</v>
      </c>
      <c r="P7636" t="s">
        <v>9112</v>
      </c>
      <c r="Q7636">
        <v>9.5000000000000001E-2</v>
      </c>
      <c r="R7636" s="117" t="s">
        <v>14605</v>
      </c>
      <c r="S7636" s="117" t="s">
        <v>14621</v>
      </c>
      <c r="T7636" t="s">
        <v>17448</v>
      </c>
      <c r="U7636" t="s">
        <v>10772</v>
      </c>
    </row>
    <row r="7637" spans="1:21">
      <c r="A7637" s="117" t="s">
        <v>3917</v>
      </c>
      <c r="B7637" t="s">
        <v>14590</v>
      </c>
      <c r="C7637" t="s">
        <v>14590</v>
      </c>
      <c r="D7637">
        <v>82</v>
      </c>
      <c r="E7637">
        <v>76</v>
      </c>
      <c r="F7637">
        <v>82</v>
      </c>
      <c r="G7637">
        <v>76</v>
      </c>
      <c r="H7637">
        <v>1</v>
      </c>
      <c r="I7637">
        <v>1</v>
      </c>
      <c r="J7637">
        <v>45</v>
      </c>
      <c r="K7637" s="194">
        <v>45</v>
      </c>
      <c r="L7637" t="s">
        <v>1079</v>
      </c>
      <c r="M7637" t="s">
        <v>1079</v>
      </c>
      <c r="N7637">
        <v>108</v>
      </c>
      <c r="O7637" t="s">
        <v>7876</v>
      </c>
      <c r="P7637" t="s">
        <v>9114</v>
      </c>
      <c r="Q7637">
        <v>0.108</v>
      </c>
      <c r="R7637" s="117" t="s">
        <v>14620</v>
      </c>
      <c r="S7637" s="117" t="s">
        <v>14621</v>
      </c>
      <c r="T7637" t="s">
        <v>17448</v>
      </c>
      <c r="U7637" t="s">
        <v>10772</v>
      </c>
    </row>
    <row r="7638" spans="1:21">
      <c r="A7638" s="117" t="s">
        <v>3918</v>
      </c>
      <c r="B7638" t="s">
        <v>14590</v>
      </c>
      <c r="C7638" t="s">
        <v>14590</v>
      </c>
      <c r="D7638">
        <v>94</v>
      </c>
      <c r="E7638">
        <v>88</v>
      </c>
      <c r="F7638">
        <v>94</v>
      </c>
      <c r="G7638">
        <v>88</v>
      </c>
      <c r="H7638">
        <v>1</v>
      </c>
      <c r="I7638">
        <v>1</v>
      </c>
      <c r="J7638">
        <v>999999</v>
      </c>
      <c r="K7638" s="194">
        <v>999999</v>
      </c>
      <c r="L7638" t="s">
        <v>1079</v>
      </c>
      <c r="M7638" t="s">
        <v>1079</v>
      </c>
      <c r="N7638">
        <v>96</v>
      </c>
      <c r="O7638" t="s">
        <v>7876</v>
      </c>
      <c r="P7638" t="s">
        <v>9115</v>
      </c>
      <c r="Q7638">
        <v>9.6000000000000002E-2</v>
      </c>
      <c r="R7638" s="117" t="s">
        <v>14594</v>
      </c>
      <c r="S7638" s="117" t="s">
        <v>14589</v>
      </c>
      <c r="T7638" t="s">
        <v>12136</v>
      </c>
      <c r="U7638" t="s">
        <v>10772</v>
      </c>
    </row>
    <row r="7639" spans="1:21">
      <c r="A7639" s="117" t="s">
        <v>11865</v>
      </c>
      <c r="B7639" t="s">
        <v>14590</v>
      </c>
      <c r="C7639" t="s">
        <v>14590</v>
      </c>
      <c r="D7639">
        <v>88</v>
      </c>
      <c r="E7639">
        <v>82</v>
      </c>
      <c r="F7639">
        <v>88</v>
      </c>
      <c r="G7639">
        <v>82</v>
      </c>
      <c r="H7639">
        <v>1</v>
      </c>
      <c r="I7639">
        <v>1</v>
      </c>
      <c r="J7639">
        <v>1440</v>
      </c>
      <c r="K7639" s="194">
        <v>1440</v>
      </c>
      <c r="L7639" t="s">
        <v>1086</v>
      </c>
      <c r="M7639" t="s">
        <v>1086</v>
      </c>
      <c r="N7639">
        <v>72</v>
      </c>
      <c r="O7639" t="s">
        <v>7876</v>
      </c>
      <c r="P7639" t="s">
        <v>15709</v>
      </c>
      <c r="Q7639">
        <v>7.1999999999999995E-2</v>
      </c>
      <c r="R7639" s="117" t="s">
        <v>14620</v>
      </c>
      <c r="S7639" s="117" t="s">
        <v>14621</v>
      </c>
      <c r="T7639" t="s">
        <v>17448</v>
      </c>
      <c r="U7639" t="s">
        <v>10772</v>
      </c>
    </row>
    <row r="7640" spans="1:21">
      <c r="A7640" s="117" t="s">
        <v>3919</v>
      </c>
      <c r="B7640" t="s">
        <v>14590</v>
      </c>
      <c r="C7640" t="s">
        <v>14590</v>
      </c>
      <c r="D7640">
        <v>35</v>
      </c>
      <c r="E7640">
        <v>29</v>
      </c>
      <c r="F7640">
        <v>35</v>
      </c>
      <c r="G7640">
        <v>29</v>
      </c>
      <c r="H7640">
        <v>1</v>
      </c>
      <c r="I7640">
        <v>1</v>
      </c>
      <c r="J7640">
        <v>177</v>
      </c>
      <c r="K7640" s="194">
        <v>177</v>
      </c>
      <c r="L7640" t="s">
        <v>1086</v>
      </c>
      <c r="M7640" t="s">
        <v>1086</v>
      </c>
      <c r="N7640">
        <v>94</v>
      </c>
      <c r="O7640" t="s">
        <v>7876</v>
      </c>
      <c r="P7640" t="s">
        <v>9116</v>
      </c>
      <c r="Q7640">
        <v>9.4E-2</v>
      </c>
      <c r="R7640" s="117" t="s">
        <v>14594</v>
      </c>
      <c r="S7640" s="117" t="s">
        <v>14589</v>
      </c>
      <c r="T7640" t="s">
        <v>12136</v>
      </c>
      <c r="U7640" t="s">
        <v>10772</v>
      </c>
    </row>
    <row r="7641" spans="1:21">
      <c r="A7641" s="117" t="s">
        <v>3920</v>
      </c>
      <c r="B7641" t="s">
        <v>14590</v>
      </c>
      <c r="C7641" t="s">
        <v>14590</v>
      </c>
      <c r="D7641">
        <v>82</v>
      </c>
      <c r="E7641">
        <v>76</v>
      </c>
      <c r="F7641">
        <v>82</v>
      </c>
      <c r="G7641">
        <v>76</v>
      </c>
      <c r="H7641">
        <v>1</v>
      </c>
      <c r="I7641">
        <v>1</v>
      </c>
      <c r="J7641">
        <v>72</v>
      </c>
      <c r="K7641" s="194">
        <v>72</v>
      </c>
      <c r="L7641" t="s">
        <v>1086</v>
      </c>
      <c r="M7641" t="s">
        <v>1086</v>
      </c>
      <c r="N7641">
        <v>96</v>
      </c>
      <c r="O7641" t="s">
        <v>7876</v>
      </c>
      <c r="P7641" t="s">
        <v>9117</v>
      </c>
      <c r="Q7641">
        <v>9.6000000000000002E-2</v>
      </c>
      <c r="R7641" s="117" t="s">
        <v>14605</v>
      </c>
      <c r="S7641" s="117" t="s">
        <v>14621</v>
      </c>
      <c r="T7641" t="s">
        <v>17448</v>
      </c>
      <c r="U7641" t="s">
        <v>10772</v>
      </c>
    </row>
    <row r="7642" spans="1:21">
      <c r="A7642" s="117" t="s">
        <v>3921</v>
      </c>
      <c r="B7642" t="s">
        <v>14590</v>
      </c>
      <c r="C7642" t="s">
        <v>14590</v>
      </c>
      <c r="D7642">
        <v>38</v>
      </c>
      <c r="E7642">
        <v>32</v>
      </c>
      <c r="F7642">
        <v>38</v>
      </c>
      <c r="G7642">
        <v>32</v>
      </c>
      <c r="H7642">
        <v>1</v>
      </c>
      <c r="I7642">
        <v>1</v>
      </c>
      <c r="J7642">
        <v>58</v>
      </c>
      <c r="K7642" s="194">
        <v>58</v>
      </c>
      <c r="L7642" t="s">
        <v>1100</v>
      </c>
      <c r="M7642" t="s">
        <v>1100</v>
      </c>
      <c r="N7642">
        <v>60</v>
      </c>
      <c r="O7642" t="s">
        <v>7876</v>
      </c>
      <c r="P7642" t="s">
        <v>9118</v>
      </c>
      <c r="Q7642">
        <v>0.06</v>
      </c>
      <c r="R7642" s="117" t="s">
        <v>14648</v>
      </c>
      <c r="S7642" s="117" t="s">
        <v>14589</v>
      </c>
      <c r="T7642" t="s">
        <v>12136</v>
      </c>
      <c r="U7642" t="s">
        <v>10772</v>
      </c>
    </row>
    <row r="7643" spans="1:21">
      <c r="A7643" s="117" t="s">
        <v>150</v>
      </c>
      <c r="B7643" t="s">
        <v>13815</v>
      </c>
      <c r="C7643" t="s">
        <v>13815</v>
      </c>
      <c r="D7643">
        <v>2</v>
      </c>
      <c r="E7643">
        <v>32</v>
      </c>
      <c r="F7643">
        <v>2</v>
      </c>
      <c r="G7643">
        <v>32</v>
      </c>
      <c r="H7643">
        <v>1</v>
      </c>
      <c r="I7643">
        <v>1</v>
      </c>
      <c r="J7643">
        <v>83</v>
      </c>
      <c r="K7643" s="194">
        <v>26</v>
      </c>
      <c r="L7643" t="s">
        <v>1100</v>
      </c>
      <c r="M7643" t="s">
        <v>1100</v>
      </c>
      <c r="N7643">
        <v>62</v>
      </c>
      <c r="O7643" t="s">
        <v>7876</v>
      </c>
      <c r="P7643" t="s">
        <v>9118</v>
      </c>
      <c r="Q7643">
        <v>6.2E-2</v>
      </c>
      <c r="R7643" s="117" t="s">
        <v>14648</v>
      </c>
      <c r="S7643" s="117" t="s">
        <v>14589</v>
      </c>
      <c r="T7643" t="s">
        <v>12136</v>
      </c>
      <c r="U7643" t="s">
        <v>10772</v>
      </c>
    </row>
    <row r="7644" spans="1:21">
      <c r="A7644" s="117" t="s">
        <v>22803</v>
      </c>
      <c r="B7644" t="s">
        <v>14590</v>
      </c>
      <c r="C7644" t="s">
        <v>14590</v>
      </c>
      <c r="D7644">
        <v>35</v>
      </c>
      <c r="E7644">
        <v>29</v>
      </c>
      <c r="F7644">
        <v>35</v>
      </c>
      <c r="G7644">
        <v>29</v>
      </c>
      <c r="H7644">
        <v>1</v>
      </c>
      <c r="I7644">
        <v>1</v>
      </c>
      <c r="J7644">
        <v>72</v>
      </c>
      <c r="K7644" s="194">
        <v>72</v>
      </c>
      <c r="L7644" t="s">
        <v>1100</v>
      </c>
      <c r="M7644" t="s">
        <v>1100</v>
      </c>
      <c r="N7644">
        <v>60</v>
      </c>
      <c r="O7644" t="s">
        <v>7876</v>
      </c>
      <c r="P7644" t="s">
        <v>22804</v>
      </c>
      <c r="Q7644">
        <v>0.06</v>
      </c>
      <c r="R7644" s="117" t="s">
        <v>14594</v>
      </c>
      <c r="S7644" s="117" t="s">
        <v>14589</v>
      </c>
      <c r="T7644" t="s">
        <v>12136</v>
      </c>
      <c r="U7644" t="s">
        <v>10772</v>
      </c>
    </row>
    <row r="7645" spans="1:21">
      <c r="A7645" s="117" t="s">
        <v>3922</v>
      </c>
      <c r="B7645" t="s">
        <v>14590</v>
      </c>
      <c r="C7645" t="s">
        <v>14590</v>
      </c>
      <c r="D7645">
        <v>38</v>
      </c>
      <c r="E7645">
        <v>32</v>
      </c>
      <c r="F7645">
        <v>38</v>
      </c>
      <c r="G7645">
        <v>32</v>
      </c>
      <c r="H7645">
        <v>1</v>
      </c>
      <c r="I7645">
        <v>1</v>
      </c>
      <c r="J7645">
        <v>278</v>
      </c>
      <c r="K7645" s="194">
        <v>278</v>
      </c>
      <c r="L7645" t="s">
        <v>1100</v>
      </c>
      <c r="M7645" t="s">
        <v>1100</v>
      </c>
      <c r="N7645">
        <v>61.2</v>
      </c>
      <c r="O7645" t="s">
        <v>7876</v>
      </c>
      <c r="P7645" t="s">
        <v>9118</v>
      </c>
      <c r="Q7645">
        <v>6.1199999999999997E-2</v>
      </c>
      <c r="R7645" s="117" t="s">
        <v>14648</v>
      </c>
      <c r="S7645" s="117" t="s">
        <v>14589</v>
      </c>
      <c r="T7645" t="s">
        <v>12136</v>
      </c>
      <c r="U7645" t="s">
        <v>10772</v>
      </c>
    </row>
    <row r="7646" spans="1:21">
      <c r="A7646" s="117" t="s">
        <v>3923</v>
      </c>
      <c r="B7646" t="s">
        <v>14590</v>
      </c>
      <c r="C7646" t="s">
        <v>14590</v>
      </c>
      <c r="D7646">
        <v>38</v>
      </c>
      <c r="E7646">
        <v>32</v>
      </c>
      <c r="F7646">
        <v>38</v>
      </c>
      <c r="G7646">
        <v>32</v>
      </c>
      <c r="H7646">
        <v>1</v>
      </c>
      <c r="I7646">
        <v>1</v>
      </c>
      <c r="J7646">
        <v>295</v>
      </c>
      <c r="K7646" s="194">
        <v>295</v>
      </c>
      <c r="L7646" t="s">
        <v>1100</v>
      </c>
      <c r="M7646" t="s">
        <v>1100</v>
      </c>
      <c r="N7646">
        <v>86</v>
      </c>
      <c r="O7646" t="s">
        <v>7876</v>
      </c>
      <c r="P7646" t="s">
        <v>9119</v>
      </c>
      <c r="Q7646">
        <v>8.5999999999999993E-2</v>
      </c>
      <c r="R7646" s="117" t="s">
        <v>14648</v>
      </c>
      <c r="S7646" s="117" t="s">
        <v>14589</v>
      </c>
      <c r="T7646" t="s">
        <v>12136</v>
      </c>
      <c r="U7646" t="s">
        <v>10772</v>
      </c>
    </row>
    <row r="7647" spans="1:21">
      <c r="A7647" s="117" t="s">
        <v>151</v>
      </c>
      <c r="B7647" t="s">
        <v>14590</v>
      </c>
      <c r="C7647" t="s">
        <v>14590</v>
      </c>
      <c r="D7647">
        <v>35</v>
      </c>
      <c r="E7647">
        <v>29</v>
      </c>
      <c r="F7647">
        <v>35</v>
      </c>
      <c r="G7647">
        <v>29</v>
      </c>
      <c r="H7647">
        <v>1</v>
      </c>
      <c r="I7647">
        <v>1</v>
      </c>
      <c r="J7647">
        <v>75</v>
      </c>
      <c r="K7647" s="194">
        <v>75</v>
      </c>
      <c r="L7647" t="s">
        <v>1079</v>
      </c>
      <c r="M7647" t="s">
        <v>1079</v>
      </c>
      <c r="N7647">
        <v>60.6</v>
      </c>
      <c r="O7647" t="s">
        <v>7876</v>
      </c>
      <c r="P7647" t="s">
        <v>9120</v>
      </c>
      <c r="Q7647">
        <v>6.0600000000000001E-2</v>
      </c>
      <c r="R7647" s="117" t="s">
        <v>14594</v>
      </c>
      <c r="S7647" s="117" t="s">
        <v>14589</v>
      </c>
      <c r="T7647" t="s">
        <v>12136</v>
      </c>
      <c r="U7647" t="s">
        <v>10772</v>
      </c>
    </row>
    <row r="7648" spans="1:21">
      <c r="A7648" s="117" t="s">
        <v>3924</v>
      </c>
      <c r="B7648" t="s">
        <v>14590</v>
      </c>
      <c r="C7648" t="s">
        <v>14590</v>
      </c>
      <c r="D7648">
        <v>35</v>
      </c>
      <c r="E7648">
        <v>29</v>
      </c>
      <c r="F7648">
        <v>35</v>
      </c>
      <c r="G7648">
        <v>29</v>
      </c>
      <c r="H7648">
        <v>1</v>
      </c>
      <c r="I7648">
        <v>1</v>
      </c>
      <c r="J7648">
        <v>164</v>
      </c>
      <c r="K7648" s="194">
        <v>164</v>
      </c>
      <c r="L7648" t="s">
        <v>1079</v>
      </c>
      <c r="M7648" t="s">
        <v>1079</v>
      </c>
      <c r="N7648">
        <v>69</v>
      </c>
      <c r="O7648" t="s">
        <v>7876</v>
      </c>
      <c r="P7648" t="s">
        <v>9121</v>
      </c>
      <c r="Q7648">
        <v>6.9000000000000006E-2</v>
      </c>
      <c r="R7648" s="117" t="s">
        <v>14594</v>
      </c>
      <c r="S7648" s="117" t="s">
        <v>14589</v>
      </c>
      <c r="T7648" t="s">
        <v>12136</v>
      </c>
      <c r="U7648" t="s">
        <v>10772</v>
      </c>
    </row>
    <row r="7649" spans="1:21">
      <c r="A7649" s="117" t="s">
        <v>3925</v>
      </c>
      <c r="B7649" t="s">
        <v>14590</v>
      </c>
      <c r="C7649" t="s">
        <v>14590</v>
      </c>
      <c r="D7649">
        <v>53</v>
      </c>
      <c r="E7649">
        <v>47</v>
      </c>
      <c r="F7649">
        <v>53</v>
      </c>
      <c r="G7649">
        <v>47</v>
      </c>
      <c r="H7649">
        <v>1</v>
      </c>
      <c r="I7649">
        <v>1</v>
      </c>
      <c r="J7649">
        <v>999999</v>
      </c>
      <c r="K7649" s="194">
        <v>999999</v>
      </c>
      <c r="L7649" t="s">
        <v>1086</v>
      </c>
      <c r="M7649" t="s">
        <v>1086</v>
      </c>
      <c r="N7649">
        <v>164</v>
      </c>
      <c r="O7649" t="s">
        <v>7876</v>
      </c>
      <c r="P7649" t="s">
        <v>9122</v>
      </c>
      <c r="Q7649">
        <v>0.16400000000000001</v>
      </c>
      <c r="R7649" s="117" t="s">
        <v>14594</v>
      </c>
      <c r="S7649" s="117" t="s">
        <v>14589</v>
      </c>
      <c r="T7649" t="s">
        <v>12136</v>
      </c>
      <c r="U7649" t="s">
        <v>10772</v>
      </c>
    </row>
    <row r="7650" spans="1:21">
      <c r="A7650" s="117" t="s">
        <v>3926</v>
      </c>
      <c r="B7650" t="s">
        <v>14590</v>
      </c>
      <c r="C7650" t="s">
        <v>14590</v>
      </c>
      <c r="D7650">
        <v>82</v>
      </c>
      <c r="E7650">
        <v>76</v>
      </c>
      <c r="F7650">
        <v>82</v>
      </c>
      <c r="G7650">
        <v>76</v>
      </c>
      <c r="H7650">
        <v>1</v>
      </c>
      <c r="I7650">
        <v>1</v>
      </c>
      <c r="J7650">
        <v>9</v>
      </c>
      <c r="K7650" s="194">
        <v>9</v>
      </c>
      <c r="L7650" t="s">
        <v>1086</v>
      </c>
      <c r="M7650" t="s">
        <v>1086</v>
      </c>
      <c r="N7650">
        <v>273</v>
      </c>
      <c r="O7650" t="s">
        <v>7876</v>
      </c>
      <c r="P7650" t="s">
        <v>9123</v>
      </c>
      <c r="Q7650">
        <v>0.27300000000000002</v>
      </c>
      <c r="R7650" s="117" t="s">
        <v>14620</v>
      </c>
      <c r="S7650" s="117" t="s">
        <v>14621</v>
      </c>
      <c r="T7650" t="s">
        <v>17448</v>
      </c>
      <c r="U7650" t="s">
        <v>10772</v>
      </c>
    </row>
    <row r="7651" spans="1:21">
      <c r="A7651" s="117" t="s">
        <v>449</v>
      </c>
      <c r="B7651" t="s">
        <v>13815</v>
      </c>
      <c r="C7651" t="s">
        <v>13815</v>
      </c>
      <c r="D7651">
        <v>2</v>
      </c>
      <c r="E7651">
        <v>29</v>
      </c>
      <c r="F7651">
        <v>2</v>
      </c>
      <c r="G7651">
        <v>29</v>
      </c>
      <c r="H7651">
        <v>1</v>
      </c>
      <c r="I7651">
        <v>1</v>
      </c>
      <c r="J7651">
        <v>32</v>
      </c>
      <c r="K7651" s="194">
        <v>45</v>
      </c>
      <c r="L7651" t="s">
        <v>1079</v>
      </c>
      <c r="M7651" t="s">
        <v>1079</v>
      </c>
      <c r="N7651">
        <v>10</v>
      </c>
      <c r="O7651" t="s">
        <v>7876</v>
      </c>
      <c r="P7651" t="s">
        <v>15710</v>
      </c>
      <c r="Q7651">
        <v>0.01</v>
      </c>
      <c r="R7651" s="117" t="s">
        <v>14594</v>
      </c>
      <c r="S7651" s="117" t="s">
        <v>14589</v>
      </c>
      <c r="T7651" t="s">
        <v>12136</v>
      </c>
      <c r="U7651" t="s">
        <v>10772</v>
      </c>
    </row>
    <row r="7652" spans="1:21">
      <c r="A7652" s="117" t="s">
        <v>3927</v>
      </c>
      <c r="B7652" t="s">
        <v>14590</v>
      </c>
      <c r="C7652" t="s">
        <v>14590</v>
      </c>
      <c r="D7652">
        <v>82</v>
      </c>
      <c r="E7652">
        <v>76</v>
      </c>
      <c r="F7652">
        <v>82</v>
      </c>
      <c r="G7652">
        <v>76</v>
      </c>
      <c r="H7652">
        <v>1</v>
      </c>
      <c r="I7652">
        <v>1</v>
      </c>
      <c r="J7652">
        <v>700</v>
      </c>
      <c r="K7652" s="194">
        <v>700</v>
      </c>
      <c r="L7652" t="s">
        <v>1079</v>
      </c>
      <c r="M7652" t="s">
        <v>1079</v>
      </c>
      <c r="N7652">
        <v>32</v>
      </c>
      <c r="O7652" t="s">
        <v>7876</v>
      </c>
      <c r="P7652" t="s">
        <v>15711</v>
      </c>
      <c r="Q7652">
        <v>3.2000000000000001E-2</v>
      </c>
      <c r="R7652" s="117" t="s">
        <v>14620</v>
      </c>
      <c r="S7652" s="117" t="s">
        <v>14621</v>
      </c>
      <c r="T7652" t="s">
        <v>17448</v>
      </c>
      <c r="U7652" t="s">
        <v>10772</v>
      </c>
    </row>
    <row r="7653" spans="1:21">
      <c r="A7653" s="117" t="s">
        <v>3928</v>
      </c>
      <c r="B7653" t="s">
        <v>14590</v>
      </c>
      <c r="C7653" t="s">
        <v>14590</v>
      </c>
      <c r="D7653">
        <v>82</v>
      </c>
      <c r="E7653">
        <v>76</v>
      </c>
      <c r="F7653">
        <v>82</v>
      </c>
      <c r="G7653">
        <v>76</v>
      </c>
      <c r="H7653">
        <v>1</v>
      </c>
      <c r="I7653">
        <v>1</v>
      </c>
      <c r="J7653">
        <v>980</v>
      </c>
      <c r="K7653" s="194">
        <v>980</v>
      </c>
      <c r="L7653" t="s">
        <v>1079</v>
      </c>
      <c r="M7653" t="s">
        <v>1079</v>
      </c>
      <c r="N7653">
        <v>27</v>
      </c>
      <c r="O7653" t="s">
        <v>7876</v>
      </c>
      <c r="P7653" t="s">
        <v>15712</v>
      </c>
      <c r="Q7653">
        <v>2.7E-2</v>
      </c>
      <c r="R7653" s="117" t="s">
        <v>14620</v>
      </c>
      <c r="S7653" s="117" t="s">
        <v>14621</v>
      </c>
      <c r="T7653" t="s">
        <v>17448</v>
      </c>
      <c r="U7653" t="s">
        <v>10772</v>
      </c>
    </row>
    <row r="7654" spans="1:21">
      <c r="A7654" s="117" t="s">
        <v>3929</v>
      </c>
      <c r="B7654" t="s">
        <v>14590</v>
      </c>
      <c r="C7654" t="s">
        <v>14590</v>
      </c>
      <c r="D7654">
        <v>94</v>
      </c>
      <c r="E7654">
        <v>88</v>
      </c>
      <c r="F7654">
        <v>94</v>
      </c>
      <c r="G7654">
        <v>88</v>
      </c>
      <c r="H7654">
        <v>1</v>
      </c>
      <c r="I7654">
        <v>1</v>
      </c>
      <c r="J7654">
        <v>999999</v>
      </c>
      <c r="K7654" s="194">
        <v>999999</v>
      </c>
      <c r="L7654" t="s">
        <v>1079</v>
      </c>
      <c r="M7654" t="s">
        <v>1079</v>
      </c>
      <c r="N7654">
        <v>63</v>
      </c>
      <c r="O7654" t="s">
        <v>7876</v>
      </c>
      <c r="P7654" t="s">
        <v>9124</v>
      </c>
      <c r="Q7654">
        <v>6.3E-2</v>
      </c>
      <c r="R7654" s="117" t="s">
        <v>14594</v>
      </c>
      <c r="S7654" s="117" t="s">
        <v>14589</v>
      </c>
      <c r="T7654" t="s">
        <v>12136</v>
      </c>
      <c r="U7654" t="s">
        <v>10772</v>
      </c>
    </row>
    <row r="7655" spans="1:21">
      <c r="A7655" s="117" t="s">
        <v>3930</v>
      </c>
      <c r="B7655" t="s">
        <v>14590</v>
      </c>
      <c r="C7655" t="s">
        <v>14590</v>
      </c>
      <c r="D7655">
        <v>82</v>
      </c>
      <c r="E7655">
        <v>76</v>
      </c>
      <c r="F7655">
        <v>82</v>
      </c>
      <c r="G7655">
        <v>76</v>
      </c>
      <c r="H7655">
        <v>1</v>
      </c>
      <c r="I7655">
        <v>1</v>
      </c>
      <c r="J7655">
        <v>112</v>
      </c>
      <c r="K7655" s="194">
        <v>112</v>
      </c>
      <c r="L7655" t="s">
        <v>1079</v>
      </c>
      <c r="M7655" t="s">
        <v>1079</v>
      </c>
      <c r="N7655">
        <v>20</v>
      </c>
      <c r="O7655" t="s">
        <v>7876</v>
      </c>
      <c r="P7655" t="s">
        <v>9125</v>
      </c>
      <c r="Q7655">
        <v>0.02</v>
      </c>
      <c r="R7655" s="117" t="s">
        <v>14620</v>
      </c>
      <c r="S7655" s="117" t="s">
        <v>14621</v>
      </c>
      <c r="T7655" t="s">
        <v>17448</v>
      </c>
      <c r="U7655" t="s">
        <v>10772</v>
      </c>
    </row>
    <row r="7656" spans="1:21">
      <c r="A7656" s="117" t="s">
        <v>450</v>
      </c>
      <c r="B7656" t="s">
        <v>13815</v>
      </c>
      <c r="C7656" t="s">
        <v>14590</v>
      </c>
      <c r="D7656">
        <v>2</v>
      </c>
      <c r="E7656">
        <v>29</v>
      </c>
      <c r="F7656">
        <v>35</v>
      </c>
      <c r="G7656">
        <v>29</v>
      </c>
      <c r="H7656">
        <v>1</v>
      </c>
      <c r="I7656">
        <v>1</v>
      </c>
      <c r="J7656">
        <v>753</v>
      </c>
      <c r="K7656" s="194">
        <v>532</v>
      </c>
      <c r="L7656" t="s">
        <v>1079</v>
      </c>
      <c r="M7656" t="s">
        <v>1079</v>
      </c>
      <c r="N7656">
        <v>34</v>
      </c>
      <c r="O7656" t="s">
        <v>7876</v>
      </c>
      <c r="P7656" t="s">
        <v>9062</v>
      </c>
      <c r="Q7656">
        <v>3.4000000000000002E-2</v>
      </c>
      <c r="R7656" s="117" t="s">
        <v>14594</v>
      </c>
      <c r="S7656" s="117" t="s">
        <v>14589</v>
      </c>
      <c r="T7656" t="s">
        <v>12136</v>
      </c>
      <c r="U7656" t="s">
        <v>10772</v>
      </c>
    </row>
    <row r="7657" spans="1:21">
      <c r="A7657" s="117" t="s">
        <v>267</v>
      </c>
      <c r="B7657" t="s">
        <v>14590</v>
      </c>
      <c r="C7657" t="s">
        <v>14590</v>
      </c>
      <c r="D7657">
        <v>35</v>
      </c>
      <c r="E7657">
        <v>29</v>
      </c>
      <c r="F7657">
        <v>35</v>
      </c>
      <c r="G7657">
        <v>29</v>
      </c>
      <c r="H7657">
        <v>1</v>
      </c>
      <c r="I7657">
        <v>1</v>
      </c>
      <c r="J7657">
        <v>66</v>
      </c>
      <c r="K7657" s="194">
        <v>66</v>
      </c>
      <c r="L7657" t="s">
        <v>1079</v>
      </c>
      <c r="M7657" t="s">
        <v>1079</v>
      </c>
      <c r="N7657">
        <v>62</v>
      </c>
      <c r="O7657" t="s">
        <v>7876</v>
      </c>
      <c r="P7657" t="s">
        <v>9126</v>
      </c>
      <c r="Q7657">
        <v>6.2E-2</v>
      </c>
      <c r="R7657" s="117" t="s">
        <v>14594</v>
      </c>
      <c r="S7657" s="117" t="s">
        <v>14589</v>
      </c>
      <c r="T7657" t="s">
        <v>12136</v>
      </c>
      <c r="U7657" t="s">
        <v>10772</v>
      </c>
    </row>
    <row r="7658" spans="1:21">
      <c r="A7658" s="117" t="s">
        <v>3931</v>
      </c>
      <c r="B7658" t="s">
        <v>14590</v>
      </c>
      <c r="C7658" t="s">
        <v>14590</v>
      </c>
      <c r="D7658">
        <v>35</v>
      </c>
      <c r="E7658">
        <v>29</v>
      </c>
      <c r="F7658">
        <v>35</v>
      </c>
      <c r="G7658">
        <v>29</v>
      </c>
      <c r="H7658">
        <v>1</v>
      </c>
      <c r="I7658">
        <v>1</v>
      </c>
      <c r="J7658">
        <v>19</v>
      </c>
      <c r="K7658" s="194">
        <v>19</v>
      </c>
      <c r="L7658" t="s">
        <v>1079</v>
      </c>
      <c r="M7658" t="s">
        <v>1079</v>
      </c>
      <c r="N7658">
        <v>19</v>
      </c>
      <c r="O7658" t="s">
        <v>7876</v>
      </c>
      <c r="P7658" t="s">
        <v>9056</v>
      </c>
      <c r="Q7658">
        <v>1.9E-2</v>
      </c>
      <c r="R7658" s="117" t="s">
        <v>14594</v>
      </c>
      <c r="S7658" s="117" t="s">
        <v>14589</v>
      </c>
      <c r="T7658" t="s">
        <v>12136</v>
      </c>
      <c r="U7658" t="s">
        <v>10773</v>
      </c>
    </row>
    <row r="7659" spans="1:21">
      <c r="A7659" s="117" t="s">
        <v>152</v>
      </c>
      <c r="B7659" t="s">
        <v>13815</v>
      </c>
      <c r="C7659" t="s">
        <v>13815</v>
      </c>
      <c r="D7659">
        <v>2</v>
      </c>
      <c r="E7659">
        <v>29</v>
      </c>
      <c r="F7659">
        <v>2</v>
      </c>
      <c r="G7659">
        <v>29</v>
      </c>
      <c r="H7659">
        <v>1</v>
      </c>
      <c r="I7659">
        <v>1</v>
      </c>
      <c r="J7659">
        <v>184</v>
      </c>
      <c r="K7659" s="194">
        <v>195</v>
      </c>
      <c r="L7659" t="s">
        <v>1079</v>
      </c>
      <c r="M7659" t="s">
        <v>1079</v>
      </c>
      <c r="N7659">
        <v>34</v>
      </c>
      <c r="O7659" t="s">
        <v>7876</v>
      </c>
      <c r="P7659" t="s">
        <v>9127</v>
      </c>
      <c r="Q7659">
        <v>3.4000000000000002E-2</v>
      </c>
      <c r="R7659" s="117" t="s">
        <v>14594</v>
      </c>
      <c r="S7659" s="117" t="s">
        <v>14589</v>
      </c>
      <c r="T7659" t="s">
        <v>12136</v>
      </c>
      <c r="U7659" t="s">
        <v>10772</v>
      </c>
    </row>
    <row r="7660" spans="1:21">
      <c r="A7660" s="117" t="s">
        <v>3932</v>
      </c>
      <c r="B7660" t="s">
        <v>14590</v>
      </c>
      <c r="C7660" t="s">
        <v>14590</v>
      </c>
      <c r="D7660">
        <v>82</v>
      </c>
      <c r="E7660">
        <v>76</v>
      </c>
      <c r="F7660">
        <v>82</v>
      </c>
      <c r="G7660">
        <v>76</v>
      </c>
      <c r="H7660">
        <v>1</v>
      </c>
      <c r="I7660">
        <v>1</v>
      </c>
      <c r="J7660">
        <v>78</v>
      </c>
      <c r="K7660" s="194">
        <v>78</v>
      </c>
      <c r="L7660" t="s">
        <v>1079</v>
      </c>
      <c r="M7660" t="s">
        <v>1079</v>
      </c>
      <c r="N7660">
        <v>35</v>
      </c>
      <c r="O7660" t="s">
        <v>7876</v>
      </c>
      <c r="P7660" t="s">
        <v>9128</v>
      </c>
      <c r="Q7660">
        <v>3.5000000000000003E-2</v>
      </c>
      <c r="R7660" s="117" t="s">
        <v>14620</v>
      </c>
      <c r="S7660" s="117" t="s">
        <v>14621</v>
      </c>
      <c r="T7660" t="s">
        <v>17448</v>
      </c>
      <c r="U7660" t="s">
        <v>10772</v>
      </c>
    </row>
    <row r="7661" spans="1:21">
      <c r="A7661" s="117" t="s">
        <v>153</v>
      </c>
      <c r="B7661" t="s">
        <v>14590</v>
      </c>
      <c r="C7661" t="s">
        <v>14590</v>
      </c>
      <c r="D7661">
        <v>35</v>
      </c>
      <c r="E7661">
        <v>29</v>
      </c>
      <c r="F7661">
        <v>35</v>
      </c>
      <c r="G7661">
        <v>29</v>
      </c>
      <c r="H7661">
        <v>1</v>
      </c>
      <c r="I7661">
        <v>1</v>
      </c>
      <c r="J7661">
        <v>142</v>
      </c>
      <c r="K7661" s="194">
        <v>142</v>
      </c>
      <c r="L7661" t="s">
        <v>1079</v>
      </c>
      <c r="M7661" t="s">
        <v>1079</v>
      </c>
      <c r="N7661">
        <v>62</v>
      </c>
      <c r="O7661" t="s">
        <v>7876</v>
      </c>
      <c r="P7661" t="s">
        <v>9129</v>
      </c>
      <c r="Q7661">
        <v>6.2E-2</v>
      </c>
      <c r="R7661" s="117" t="s">
        <v>14594</v>
      </c>
      <c r="S7661" s="117" t="s">
        <v>14589</v>
      </c>
      <c r="T7661" t="s">
        <v>12136</v>
      </c>
      <c r="U7661" t="s">
        <v>10772</v>
      </c>
    </row>
    <row r="7662" spans="1:21">
      <c r="A7662" s="117" t="s">
        <v>229</v>
      </c>
      <c r="B7662" t="s">
        <v>13815</v>
      </c>
      <c r="C7662" t="s">
        <v>14590</v>
      </c>
      <c r="D7662">
        <v>2</v>
      </c>
      <c r="E7662">
        <v>29</v>
      </c>
      <c r="F7662">
        <v>35</v>
      </c>
      <c r="G7662">
        <v>29</v>
      </c>
      <c r="H7662">
        <v>1</v>
      </c>
      <c r="I7662">
        <v>1</v>
      </c>
      <c r="J7662">
        <v>64</v>
      </c>
      <c r="K7662" s="194">
        <v>680</v>
      </c>
      <c r="L7662" t="s">
        <v>1079</v>
      </c>
      <c r="M7662" t="s">
        <v>1079</v>
      </c>
      <c r="N7662">
        <v>34</v>
      </c>
      <c r="O7662" t="s">
        <v>7876</v>
      </c>
      <c r="P7662" t="s">
        <v>9062</v>
      </c>
      <c r="Q7662">
        <v>3.4000000000000002E-2</v>
      </c>
      <c r="R7662" s="117" t="s">
        <v>14594</v>
      </c>
      <c r="S7662" s="117" t="s">
        <v>14589</v>
      </c>
      <c r="T7662" t="s">
        <v>12136</v>
      </c>
      <c r="U7662" t="s">
        <v>10772</v>
      </c>
    </row>
    <row r="7663" spans="1:21">
      <c r="A7663" s="117" t="s">
        <v>154</v>
      </c>
      <c r="B7663" t="s">
        <v>13815</v>
      </c>
      <c r="C7663" t="s">
        <v>13815</v>
      </c>
      <c r="D7663">
        <v>2</v>
      </c>
      <c r="E7663">
        <v>29</v>
      </c>
      <c r="F7663">
        <v>2</v>
      </c>
      <c r="G7663">
        <v>29</v>
      </c>
      <c r="H7663">
        <v>1</v>
      </c>
      <c r="I7663">
        <v>1</v>
      </c>
      <c r="J7663">
        <v>45</v>
      </c>
      <c r="K7663" s="194">
        <v>92</v>
      </c>
      <c r="L7663" t="s">
        <v>1079</v>
      </c>
      <c r="M7663" t="s">
        <v>1079</v>
      </c>
      <c r="N7663">
        <v>60</v>
      </c>
      <c r="O7663" t="s">
        <v>7876</v>
      </c>
      <c r="P7663" t="s">
        <v>9130</v>
      </c>
      <c r="Q7663">
        <v>0.06</v>
      </c>
      <c r="R7663" s="117" t="s">
        <v>14594</v>
      </c>
      <c r="S7663" s="117" t="s">
        <v>14589</v>
      </c>
      <c r="T7663" t="s">
        <v>12136</v>
      </c>
      <c r="U7663" t="s">
        <v>10772</v>
      </c>
    </row>
    <row r="7664" spans="1:21">
      <c r="A7664" s="117" t="s">
        <v>3933</v>
      </c>
      <c r="B7664" t="s">
        <v>14590</v>
      </c>
      <c r="C7664" t="s">
        <v>14590</v>
      </c>
      <c r="D7664">
        <v>82</v>
      </c>
      <c r="E7664">
        <v>76</v>
      </c>
      <c r="F7664">
        <v>82</v>
      </c>
      <c r="G7664">
        <v>76</v>
      </c>
      <c r="H7664">
        <v>1</v>
      </c>
      <c r="I7664">
        <v>1</v>
      </c>
      <c r="J7664">
        <v>140</v>
      </c>
      <c r="K7664" s="194">
        <v>140</v>
      </c>
      <c r="L7664" t="s">
        <v>1079</v>
      </c>
      <c r="M7664" t="s">
        <v>1079</v>
      </c>
      <c r="N7664">
        <v>67</v>
      </c>
      <c r="O7664" t="s">
        <v>7876</v>
      </c>
      <c r="P7664" t="s">
        <v>9131</v>
      </c>
      <c r="Q7664">
        <v>6.7000000000000004E-2</v>
      </c>
      <c r="R7664" s="117" t="s">
        <v>14620</v>
      </c>
      <c r="S7664" s="117" t="s">
        <v>14621</v>
      </c>
      <c r="T7664" t="s">
        <v>17448</v>
      </c>
      <c r="U7664" t="s">
        <v>10772</v>
      </c>
    </row>
    <row r="7665" spans="1:21">
      <c r="A7665" s="117" t="s">
        <v>3934</v>
      </c>
      <c r="B7665" t="s">
        <v>14590</v>
      </c>
      <c r="C7665" t="s">
        <v>14590</v>
      </c>
      <c r="D7665">
        <v>82</v>
      </c>
      <c r="E7665">
        <v>76</v>
      </c>
      <c r="F7665">
        <v>82</v>
      </c>
      <c r="G7665">
        <v>76</v>
      </c>
      <c r="H7665">
        <v>1</v>
      </c>
      <c r="I7665">
        <v>1</v>
      </c>
      <c r="J7665">
        <v>350</v>
      </c>
      <c r="K7665" s="194">
        <v>350</v>
      </c>
      <c r="L7665" t="s">
        <v>1079</v>
      </c>
      <c r="M7665" t="s">
        <v>1079</v>
      </c>
      <c r="N7665">
        <v>58</v>
      </c>
      <c r="O7665" t="s">
        <v>7876</v>
      </c>
      <c r="P7665" t="s">
        <v>15697</v>
      </c>
      <c r="Q7665">
        <v>5.8000000000000003E-2</v>
      </c>
      <c r="R7665" s="117" t="s">
        <v>14620</v>
      </c>
      <c r="S7665" s="117" t="s">
        <v>14621</v>
      </c>
      <c r="T7665" t="s">
        <v>17448</v>
      </c>
      <c r="U7665" t="s">
        <v>10772</v>
      </c>
    </row>
    <row r="7666" spans="1:21">
      <c r="A7666" s="117" t="s">
        <v>3935</v>
      </c>
      <c r="B7666" t="s">
        <v>14590</v>
      </c>
      <c r="C7666" t="s">
        <v>14590</v>
      </c>
      <c r="D7666">
        <v>82</v>
      </c>
      <c r="E7666">
        <v>76</v>
      </c>
      <c r="F7666">
        <v>82</v>
      </c>
      <c r="G7666">
        <v>76</v>
      </c>
      <c r="H7666">
        <v>1</v>
      </c>
      <c r="I7666">
        <v>1</v>
      </c>
      <c r="J7666">
        <v>153</v>
      </c>
      <c r="K7666" s="194">
        <v>153</v>
      </c>
      <c r="L7666" t="s">
        <v>1079</v>
      </c>
      <c r="M7666" t="s">
        <v>1079</v>
      </c>
      <c r="N7666">
        <v>62</v>
      </c>
      <c r="O7666" t="s">
        <v>7876</v>
      </c>
      <c r="P7666" t="s">
        <v>15713</v>
      </c>
      <c r="Q7666">
        <v>6.2E-2</v>
      </c>
      <c r="R7666" s="117" t="s">
        <v>14620</v>
      </c>
      <c r="S7666" s="117" t="s">
        <v>14621</v>
      </c>
      <c r="T7666" t="s">
        <v>17448</v>
      </c>
      <c r="U7666" t="s">
        <v>10772</v>
      </c>
    </row>
    <row r="7667" spans="1:21">
      <c r="A7667" s="117" t="s">
        <v>3936</v>
      </c>
      <c r="B7667" t="s">
        <v>13815</v>
      </c>
      <c r="C7667" t="s">
        <v>13815</v>
      </c>
      <c r="D7667">
        <v>2</v>
      </c>
      <c r="E7667">
        <v>29</v>
      </c>
      <c r="F7667">
        <v>2</v>
      </c>
      <c r="G7667">
        <v>29</v>
      </c>
      <c r="H7667">
        <v>1</v>
      </c>
      <c r="I7667">
        <v>1</v>
      </c>
      <c r="J7667">
        <v>0</v>
      </c>
      <c r="K7667" s="194">
        <v>34</v>
      </c>
      <c r="L7667" t="s">
        <v>1079</v>
      </c>
      <c r="M7667" t="s">
        <v>1079</v>
      </c>
      <c r="N7667">
        <v>63</v>
      </c>
      <c r="O7667" t="s">
        <v>7876</v>
      </c>
      <c r="P7667" t="s">
        <v>9126</v>
      </c>
      <c r="Q7667">
        <v>6.3E-2</v>
      </c>
      <c r="R7667" s="117" t="s">
        <v>14594</v>
      </c>
      <c r="S7667" s="117" t="s">
        <v>14589</v>
      </c>
      <c r="T7667" t="s">
        <v>12136</v>
      </c>
      <c r="U7667" t="s">
        <v>10772</v>
      </c>
    </row>
    <row r="7668" spans="1:21">
      <c r="A7668" s="117" t="s">
        <v>25060</v>
      </c>
      <c r="B7668" t="s">
        <v>14590</v>
      </c>
      <c r="C7668" t="s">
        <v>14590</v>
      </c>
      <c r="D7668">
        <v>26</v>
      </c>
      <c r="E7668">
        <v>20</v>
      </c>
      <c r="F7668">
        <v>26</v>
      </c>
      <c r="G7668">
        <v>20</v>
      </c>
      <c r="H7668">
        <v>1</v>
      </c>
      <c r="I7668">
        <v>1</v>
      </c>
      <c r="J7668">
        <v>40</v>
      </c>
      <c r="K7668" s="194">
        <v>40</v>
      </c>
      <c r="L7668" t="s">
        <v>1079</v>
      </c>
      <c r="M7668" t="s">
        <v>1079</v>
      </c>
      <c r="N7668">
        <v>67</v>
      </c>
      <c r="O7668" t="s">
        <v>7876</v>
      </c>
      <c r="P7668" t="s">
        <v>25061</v>
      </c>
      <c r="Q7668">
        <v>6.7000000000000004E-2</v>
      </c>
      <c r="R7668" s="117" t="s">
        <v>14620</v>
      </c>
      <c r="S7668" s="117" t="s">
        <v>14621</v>
      </c>
      <c r="T7668" t="s">
        <v>17448</v>
      </c>
      <c r="U7668" t="s">
        <v>10772</v>
      </c>
    </row>
    <row r="7669" spans="1:21">
      <c r="A7669" s="117" t="s">
        <v>155</v>
      </c>
      <c r="B7669" t="s">
        <v>13815</v>
      </c>
      <c r="C7669" t="s">
        <v>13815</v>
      </c>
      <c r="D7669">
        <v>2</v>
      </c>
      <c r="E7669">
        <v>29</v>
      </c>
      <c r="F7669">
        <v>2</v>
      </c>
      <c r="G7669">
        <v>29</v>
      </c>
      <c r="H7669">
        <v>1</v>
      </c>
      <c r="I7669">
        <v>1</v>
      </c>
      <c r="J7669">
        <v>31</v>
      </c>
      <c r="K7669" s="194">
        <v>18</v>
      </c>
      <c r="L7669" t="s">
        <v>1079</v>
      </c>
      <c r="M7669" t="s">
        <v>1079</v>
      </c>
      <c r="N7669">
        <v>62</v>
      </c>
      <c r="O7669" t="s">
        <v>7876</v>
      </c>
      <c r="P7669" t="s">
        <v>9132</v>
      </c>
      <c r="Q7669">
        <v>6.2E-2</v>
      </c>
      <c r="R7669" s="117" t="s">
        <v>14594</v>
      </c>
      <c r="S7669" s="117" t="s">
        <v>14589</v>
      </c>
      <c r="T7669" t="s">
        <v>12136</v>
      </c>
      <c r="U7669" t="s">
        <v>10772</v>
      </c>
    </row>
    <row r="7670" spans="1:21">
      <c r="A7670" s="117" t="s">
        <v>3937</v>
      </c>
      <c r="B7670" t="s">
        <v>14590</v>
      </c>
      <c r="C7670" t="s">
        <v>14590</v>
      </c>
      <c r="D7670">
        <v>35</v>
      </c>
      <c r="E7670">
        <v>29</v>
      </c>
      <c r="F7670">
        <v>35</v>
      </c>
      <c r="G7670">
        <v>29</v>
      </c>
      <c r="H7670">
        <v>1</v>
      </c>
      <c r="I7670">
        <v>1</v>
      </c>
      <c r="J7670">
        <v>98</v>
      </c>
      <c r="K7670" s="194">
        <v>98</v>
      </c>
      <c r="L7670" t="s">
        <v>1079</v>
      </c>
      <c r="M7670" t="s">
        <v>1079</v>
      </c>
      <c r="N7670">
        <v>76</v>
      </c>
      <c r="O7670" t="s">
        <v>7876</v>
      </c>
      <c r="P7670" t="s">
        <v>9133</v>
      </c>
      <c r="Q7670">
        <v>7.5999999999999998E-2</v>
      </c>
      <c r="R7670" s="117" t="s">
        <v>14594</v>
      </c>
      <c r="S7670" s="117" t="s">
        <v>14589</v>
      </c>
      <c r="T7670" t="s">
        <v>12136</v>
      </c>
      <c r="U7670" t="s">
        <v>10772</v>
      </c>
    </row>
    <row r="7671" spans="1:21">
      <c r="A7671" s="117" t="s">
        <v>22805</v>
      </c>
      <c r="B7671" t="s">
        <v>14590</v>
      </c>
      <c r="C7671" t="s">
        <v>14590</v>
      </c>
      <c r="D7671">
        <v>26</v>
      </c>
      <c r="E7671">
        <v>20</v>
      </c>
      <c r="F7671">
        <v>26</v>
      </c>
      <c r="G7671">
        <v>20</v>
      </c>
      <c r="H7671">
        <v>1</v>
      </c>
      <c r="I7671">
        <v>1</v>
      </c>
      <c r="J7671">
        <v>15</v>
      </c>
      <c r="K7671" s="194">
        <v>15</v>
      </c>
      <c r="L7671" t="s">
        <v>1079</v>
      </c>
      <c r="M7671" t="s">
        <v>1079</v>
      </c>
      <c r="N7671">
        <v>75</v>
      </c>
      <c r="O7671" t="s">
        <v>7876</v>
      </c>
      <c r="P7671" t="s">
        <v>22806</v>
      </c>
      <c r="Q7671">
        <v>7.4999999999999997E-2</v>
      </c>
      <c r="R7671" s="117" t="s">
        <v>14620</v>
      </c>
      <c r="S7671" s="117" t="s">
        <v>14621</v>
      </c>
      <c r="T7671" t="s">
        <v>17448</v>
      </c>
      <c r="U7671" t="s">
        <v>10772</v>
      </c>
    </row>
    <row r="7672" spans="1:21">
      <c r="A7672" s="117" t="s">
        <v>156</v>
      </c>
      <c r="B7672" t="s">
        <v>14590</v>
      </c>
      <c r="C7672" t="s">
        <v>14590</v>
      </c>
      <c r="D7672">
        <v>35</v>
      </c>
      <c r="E7672">
        <v>29</v>
      </c>
      <c r="F7672">
        <v>35</v>
      </c>
      <c r="G7672">
        <v>29</v>
      </c>
      <c r="H7672">
        <v>1</v>
      </c>
      <c r="I7672">
        <v>1</v>
      </c>
      <c r="J7672">
        <v>180</v>
      </c>
      <c r="K7672" s="194">
        <v>180</v>
      </c>
      <c r="L7672" t="s">
        <v>1079</v>
      </c>
      <c r="M7672" t="s">
        <v>1079</v>
      </c>
      <c r="N7672">
        <v>74</v>
      </c>
      <c r="O7672" t="s">
        <v>7876</v>
      </c>
      <c r="P7672" t="s">
        <v>9133</v>
      </c>
      <c r="Q7672">
        <v>7.3999999999999996E-2</v>
      </c>
      <c r="R7672" s="117" t="s">
        <v>14594</v>
      </c>
      <c r="S7672" s="117" t="s">
        <v>14589</v>
      </c>
      <c r="T7672" t="s">
        <v>12136</v>
      </c>
      <c r="U7672" t="s">
        <v>10772</v>
      </c>
    </row>
    <row r="7673" spans="1:21">
      <c r="A7673" s="117" t="s">
        <v>3938</v>
      </c>
      <c r="B7673" t="s">
        <v>14590</v>
      </c>
      <c r="C7673" t="s">
        <v>14590</v>
      </c>
      <c r="D7673">
        <v>35</v>
      </c>
      <c r="E7673">
        <v>29</v>
      </c>
      <c r="F7673">
        <v>35</v>
      </c>
      <c r="G7673">
        <v>29</v>
      </c>
      <c r="H7673">
        <v>1</v>
      </c>
      <c r="I7673">
        <v>1</v>
      </c>
      <c r="J7673">
        <v>106</v>
      </c>
      <c r="K7673" s="194">
        <v>106</v>
      </c>
      <c r="L7673" t="s">
        <v>1079</v>
      </c>
      <c r="M7673" t="s">
        <v>1079</v>
      </c>
      <c r="N7673">
        <v>76</v>
      </c>
      <c r="O7673" t="s">
        <v>7876</v>
      </c>
      <c r="P7673" t="s">
        <v>9133</v>
      </c>
      <c r="Q7673">
        <v>7.5999999999999998E-2</v>
      </c>
      <c r="R7673" s="117" t="s">
        <v>14594</v>
      </c>
      <c r="S7673" s="117" t="s">
        <v>14589</v>
      </c>
      <c r="T7673" t="s">
        <v>12136</v>
      </c>
      <c r="U7673" t="s">
        <v>10772</v>
      </c>
    </row>
    <row r="7674" spans="1:21">
      <c r="A7674" s="117" t="s">
        <v>157</v>
      </c>
      <c r="B7674" t="s">
        <v>13815</v>
      </c>
      <c r="C7674" t="s">
        <v>14590</v>
      </c>
      <c r="D7674">
        <v>2</v>
      </c>
      <c r="E7674">
        <v>29</v>
      </c>
      <c r="F7674">
        <v>35</v>
      </c>
      <c r="G7674">
        <v>29</v>
      </c>
      <c r="H7674">
        <v>1</v>
      </c>
      <c r="I7674">
        <v>1</v>
      </c>
      <c r="J7674">
        <v>24</v>
      </c>
      <c r="K7674" s="194">
        <v>411</v>
      </c>
      <c r="L7674" t="s">
        <v>1079</v>
      </c>
      <c r="M7674" t="s">
        <v>1079</v>
      </c>
      <c r="N7674">
        <v>82</v>
      </c>
      <c r="O7674" t="s">
        <v>7876</v>
      </c>
      <c r="P7674" t="s">
        <v>9134</v>
      </c>
      <c r="Q7674">
        <v>8.2000000000000003E-2</v>
      </c>
      <c r="R7674" s="117" t="s">
        <v>14594</v>
      </c>
      <c r="S7674" s="117" t="s">
        <v>14589</v>
      </c>
      <c r="T7674" t="s">
        <v>12136</v>
      </c>
      <c r="U7674" t="s">
        <v>10772</v>
      </c>
    </row>
    <row r="7675" spans="1:21">
      <c r="A7675" s="117" t="s">
        <v>3939</v>
      </c>
      <c r="B7675" t="s">
        <v>14590</v>
      </c>
      <c r="C7675" t="s">
        <v>14590</v>
      </c>
      <c r="D7675">
        <v>35</v>
      </c>
      <c r="E7675">
        <v>29</v>
      </c>
      <c r="F7675">
        <v>35</v>
      </c>
      <c r="G7675">
        <v>29</v>
      </c>
      <c r="H7675">
        <v>1</v>
      </c>
      <c r="I7675">
        <v>1</v>
      </c>
      <c r="J7675">
        <v>325</v>
      </c>
      <c r="K7675" s="194">
        <v>325</v>
      </c>
      <c r="L7675" t="s">
        <v>1079</v>
      </c>
      <c r="M7675" t="s">
        <v>1079</v>
      </c>
      <c r="N7675">
        <v>75</v>
      </c>
      <c r="O7675" t="s">
        <v>7876</v>
      </c>
      <c r="P7675" t="s">
        <v>9133</v>
      </c>
      <c r="Q7675">
        <v>7.4999999999999997E-2</v>
      </c>
      <c r="R7675" s="117" t="s">
        <v>14594</v>
      </c>
      <c r="S7675" s="117" t="s">
        <v>14589</v>
      </c>
      <c r="T7675" t="s">
        <v>12136</v>
      </c>
      <c r="U7675" t="s">
        <v>10772</v>
      </c>
    </row>
    <row r="7676" spans="1:21">
      <c r="A7676" s="117" t="s">
        <v>158</v>
      </c>
      <c r="B7676" t="s">
        <v>13815</v>
      </c>
      <c r="C7676" t="s">
        <v>14590</v>
      </c>
      <c r="D7676">
        <v>2</v>
      </c>
      <c r="E7676">
        <v>29</v>
      </c>
      <c r="F7676">
        <v>35</v>
      </c>
      <c r="G7676">
        <v>29</v>
      </c>
      <c r="H7676">
        <v>1</v>
      </c>
      <c r="I7676">
        <v>1</v>
      </c>
      <c r="J7676">
        <v>22</v>
      </c>
      <c r="K7676" s="194">
        <v>735</v>
      </c>
      <c r="L7676" t="s">
        <v>1079</v>
      </c>
      <c r="M7676" t="s">
        <v>1079</v>
      </c>
      <c r="N7676">
        <v>75</v>
      </c>
      <c r="O7676" t="s">
        <v>7876</v>
      </c>
      <c r="P7676" t="s">
        <v>9133</v>
      </c>
      <c r="Q7676">
        <v>7.4999999999999997E-2</v>
      </c>
      <c r="R7676" s="117" t="s">
        <v>14594</v>
      </c>
      <c r="S7676" s="117" t="s">
        <v>14589</v>
      </c>
      <c r="T7676" t="s">
        <v>12136</v>
      </c>
      <c r="U7676" t="s">
        <v>10772</v>
      </c>
    </row>
    <row r="7677" spans="1:21">
      <c r="A7677" s="117" t="s">
        <v>3940</v>
      </c>
      <c r="B7677" t="s">
        <v>14590</v>
      </c>
      <c r="C7677" t="s">
        <v>14590</v>
      </c>
      <c r="D7677">
        <v>35</v>
      </c>
      <c r="E7677">
        <v>29</v>
      </c>
      <c r="F7677">
        <v>35</v>
      </c>
      <c r="G7677">
        <v>29</v>
      </c>
      <c r="H7677">
        <v>1</v>
      </c>
      <c r="I7677">
        <v>1</v>
      </c>
      <c r="J7677">
        <v>51</v>
      </c>
      <c r="K7677" s="194">
        <v>51</v>
      </c>
      <c r="L7677" t="s">
        <v>1079</v>
      </c>
      <c r="M7677" t="s">
        <v>1079</v>
      </c>
      <c r="N7677">
        <v>75.099999999999994</v>
      </c>
      <c r="O7677" t="s">
        <v>7876</v>
      </c>
      <c r="P7677" t="s">
        <v>9133</v>
      </c>
      <c r="Q7677">
        <v>7.51E-2</v>
      </c>
      <c r="R7677" s="117" t="s">
        <v>14594</v>
      </c>
      <c r="S7677" s="117" t="s">
        <v>14589</v>
      </c>
      <c r="T7677" t="s">
        <v>12136</v>
      </c>
      <c r="U7677" t="s">
        <v>10772</v>
      </c>
    </row>
    <row r="7678" spans="1:21">
      <c r="A7678" s="117" t="s">
        <v>3941</v>
      </c>
      <c r="B7678" t="s">
        <v>14590</v>
      </c>
      <c r="C7678" t="s">
        <v>14590</v>
      </c>
      <c r="D7678">
        <v>82</v>
      </c>
      <c r="E7678">
        <v>76</v>
      </c>
      <c r="F7678">
        <v>82</v>
      </c>
      <c r="G7678">
        <v>76</v>
      </c>
      <c r="H7678">
        <v>1</v>
      </c>
      <c r="I7678">
        <v>1</v>
      </c>
      <c r="J7678">
        <v>300</v>
      </c>
      <c r="K7678" s="194">
        <v>300</v>
      </c>
      <c r="L7678" t="s">
        <v>1079</v>
      </c>
      <c r="M7678" t="s">
        <v>1079</v>
      </c>
      <c r="N7678">
        <v>72</v>
      </c>
      <c r="O7678" t="s">
        <v>7876</v>
      </c>
      <c r="P7678" t="s">
        <v>15714</v>
      </c>
      <c r="Q7678">
        <v>7.1999999999999995E-2</v>
      </c>
      <c r="R7678" s="117" t="s">
        <v>14620</v>
      </c>
      <c r="S7678" s="117" t="s">
        <v>14621</v>
      </c>
      <c r="T7678" t="s">
        <v>17448</v>
      </c>
      <c r="U7678" t="s">
        <v>10772</v>
      </c>
    </row>
    <row r="7679" spans="1:21">
      <c r="A7679" s="117" t="s">
        <v>3942</v>
      </c>
      <c r="B7679" t="s">
        <v>14590</v>
      </c>
      <c r="C7679" t="s">
        <v>14590</v>
      </c>
      <c r="D7679">
        <v>82</v>
      </c>
      <c r="E7679">
        <v>76</v>
      </c>
      <c r="F7679">
        <v>82</v>
      </c>
      <c r="G7679">
        <v>76</v>
      </c>
      <c r="H7679">
        <v>1</v>
      </c>
      <c r="I7679">
        <v>1</v>
      </c>
      <c r="J7679">
        <v>80</v>
      </c>
      <c r="K7679" s="194">
        <v>80</v>
      </c>
      <c r="L7679" t="s">
        <v>1079</v>
      </c>
      <c r="M7679" t="s">
        <v>1079</v>
      </c>
      <c r="N7679">
        <v>250</v>
      </c>
      <c r="O7679" t="s">
        <v>7876</v>
      </c>
      <c r="P7679" t="s">
        <v>15715</v>
      </c>
      <c r="Q7679">
        <v>0.25</v>
      </c>
      <c r="R7679" s="117" t="s">
        <v>14620</v>
      </c>
      <c r="S7679" s="117" t="s">
        <v>14621</v>
      </c>
      <c r="T7679" t="s">
        <v>17448</v>
      </c>
      <c r="U7679" t="s">
        <v>10772</v>
      </c>
    </row>
    <row r="7680" spans="1:21">
      <c r="A7680" s="117" t="s">
        <v>535</v>
      </c>
      <c r="B7680" t="s">
        <v>13815</v>
      </c>
      <c r="C7680" t="s">
        <v>13815</v>
      </c>
      <c r="D7680">
        <v>2</v>
      </c>
      <c r="E7680">
        <v>29</v>
      </c>
      <c r="F7680">
        <v>2</v>
      </c>
      <c r="G7680">
        <v>29</v>
      </c>
      <c r="H7680">
        <v>1</v>
      </c>
      <c r="I7680">
        <v>1</v>
      </c>
      <c r="J7680">
        <v>13</v>
      </c>
      <c r="K7680" s="194">
        <v>22</v>
      </c>
      <c r="L7680" t="s">
        <v>1086</v>
      </c>
      <c r="M7680" t="s">
        <v>1086</v>
      </c>
      <c r="N7680">
        <v>33.21</v>
      </c>
      <c r="O7680" t="s">
        <v>7876</v>
      </c>
      <c r="P7680" t="s">
        <v>9135</v>
      </c>
      <c r="Q7680">
        <v>3.3210000000000003E-2</v>
      </c>
      <c r="R7680" s="117" t="s">
        <v>14594</v>
      </c>
      <c r="S7680" s="117" t="s">
        <v>14589</v>
      </c>
      <c r="T7680" t="s">
        <v>12136</v>
      </c>
      <c r="U7680" t="s">
        <v>10772</v>
      </c>
    </row>
    <row r="7681" spans="1:21">
      <c r="A7681" s="117" t="s">
        <v>3943</v>
      </c>
      <c r="B7681" t="s">
        <v>14590</v>
      </c>
      <c r="C7681" t="s">
        <v>14590</v>
      </c>
      <c r="D7681">
        <v>82</v>
      </c>
      <c r="E7681">
        <v>76</v>
      </c>
      <c r="F7681">
        <v>82</v>
      </c>
      <c r="G7681">
        <v>76</v>
      </c>
      <c r="H7681">
        <v>1</v>
      </c>
      <c r="I7681">
        <v>1</v>
      </c>
      <c r="J7681">
        <v>66</v>
      </c>
      <c r="K7681" s="194">
        <v>66</v>
      </c>
      <c r="L7681" t="s">
        <v>1079</v>
      </c>
      <c r="M7681" t="s">
        <v>1079</v>
      </c>
      <c r="N7681">
        <v>95</v>
      </c>
      <c r="O7681" t="s">
        <v>7876</v>
      </c>
      <c r="P7681" t="s">
        <v>9136</v>
      </c>
      <c r="Q7681">
        <v>9.5000000000000001E-2</v>
      </c>
      <c r="R7681" s="117" t="s">
        <v>14620</v>
      </c>
      <c r="S7681" s="117" t="s">
        <v>14621</v>
      </c>
      <c r="T7681" t="s">
        <v>17448</v>
      </c>
      <c r="U7681" t="s">
        <v>10772</v>
      </c>
    </row>
    <row r="7682" spans="1:21">
      <c r="A7682" s="117" t="s">
        <v>3944</v>
      </c>
      <c r="B7682" t="s">
        <v>14590</v>
      </c>
      <c r="C7682" t="s">
        <v>14590</v>
      </c>
      <c r="D7682">
        <v>82</v>
      </c>
      <c r="E7682">
        <v>76</v>
      </c>
      <c r="F7682">
        <v>82</v>
      </c>
      <c r="G7682">
        <v>76</v>
      </c>
      <c r="H7682">
        <v>1</v>
      </c>
      <c r="I7682">
        <v>1</v>
      </c>
      <c r="J7682">
        <v>4</v>
      </c>
      <c r="K7682" s="194">
        <v>4</v>
      </c>
      <c r="L7682" t="s">
        <v>1086</v>
      </c>
      <c r="M7682" t="s">
        <v>1086</v>
      </c>
      <c r="N7682">
        <v>299</v>
      </c>
      <c r="O7682" t="s">
        <v>7876</v>
      </c>
      <c r="P7682" t="s">
        <v>9074</v>
      </c>
      <c r="Q7682">
        <v>0.29899999999999999</v>
      </c>
      <c r="R7682" s="117" t="s">
        <v>19511</v>
      </c>
      <c r="S7682" s="117" t="s">
        <v>14621</v>
      </c>
      <c r="T7682" t="s">
        <v>17448</v>
      </c>
      <c r="U7682" t="s">
        <v>10772</v>
      </c>
    </row>
    <row r="7683" spans="1:21">
      <c r="A7683" s="117" t="s">
        <v>3945</v>
      </c>
      <c r="B7683" t="s">
        <v>14590</v>
      </c>
      <c r="C7683" t="s">
        <v>14590</v>
      </c>
      <c r="D7683">
        <v>82</v>
      </c>
      <c r="E7683">
        <v>76</v>
      </c>
      <c r="F7683">
        <v>82</v>
      </c>
      <c r="G7683">
        <v>76</v>
      </c>
      <c r="H7683">
        <v>1</v>
      </c>
      <c r="I7683">
        <v>1</v>
      </c>
      <c r="J7683">
        <v>5</v>
      </c>
      <c r="K7683" s="194">
        <v>5</v>
      </c>
      <c r="L7683" t="s">
        <v>1086</v>
      </c>
      <c r="M7683" t="s">
        <v>1086</v>
      </c>
      <c r="N7683">
        <v>108</v>
      </c>
      <c r="O7683" t="s">
        <v>7876</v>
      </c>
      <c r="P7683" t="s">
        <v>9137</v>
      </c>
      <c r="Q7683">
        <v>0.108</v>
      </c>
      <c r="R7683" s="117" t="s">
        <v>14620</v>
      </c>
      <c r="S7683" s="117" t="s">
        <v>14621</v>
      </c>
      <c r="T7683" t="s">
        <v>17448</v>
      </c>
      <c r="U7683" t="s">
        <v>10772</v>
      </c>
    </row>
    <row r="7684" spans="1:21">
      <c r="A7684" s="117" t="s">
        <v>3946</v>
      </c>
      <c r="B7684" t="s">
        <v>14590</v>
      </c>
      <c r="C7684" t="s">
        <v>14590</v>
      </c>
      <c r="D7684">
        <v>82</v>
      </c>
      <c r="E7684">
        <v>76</v>
      </c>
      <c r="F7684">
        <v>82</v>
      </c>
      <c r="G7684">
        <v>76</v>
      </c>
      <c r="H7684">
        <v>1</v>
      </c>
      <c r="I7684">
        <v>1</v>
      </c>
      <c r="J7684">
        <v>3</v>
      </c>
      <c r="K7684" s="194">
        <v>3</v>
      </c>
      <c r="L7684" t="s">
        <v>1086</v>
      </c>
      <c r="M7684" t="s">
        <v>1086</v>
      </c>
      <c r="N7684">
        <v>247</v>
      </c>
      <c r="O7684" t="s">
        <v>7876</v>
      </c>
      <c r="P7684" t="s">
        <v>18578</v>
      </c>
      <c r="Q7684">
        <v>0.247</v>
      </c>
      <c r="R7684" s="117" t="s">
        <v>14620</v>
      </c>
      <c r="S7684" s="117" t="s">
        <v>14621</v>
      </c>
      <c r="T7684" t="s">
        <v>17448</v>
      </c>
      <c r="U7684" t="s">
        <v>10772</v>
      </c>
    </row>
    <row r="7685" spans="1:21">
      <c r="A7685" s="117" t="s">
        <v>3947</v>
      </c>
      <c r="B7685" t="s">
        <v>14590</v>
      </c>
      <c r="C7685" t="s">
        <v>14590</v>
      </c>
      <c r="D7685">
        <v>88</v>
      </c>
      <c r="E7685">
        <v>82</v>
      </c>
      <c r="F7685">
        <v>88</v>
      </c>
      <c r="G7685">
        <v>82</v>
      </c>
      <c r="H7685">
        <v>1</v>
      </c>
      <c r="I7685">
        <v>1</v>
      </c>
      <c r="J7685">
        <v>5</v>
      </c>
      <c r="K7685" s="194">
        <v>5</v>
      </c>
      <c r="L7685" t="s">
        <v>1086</v>
      </c>
      <c r="M7685" t="s">
        <v>1086</v>
      </c>
      <c r="N7685">
        <v>270</v>
      </c>
      <c r="O7685" t="s">
        <v>7876</v>
      </c>
      <c r="P7685" t="s">
        <v>9074</v>
      </c>
      <c r="Q7685">
        <v>0.27</v>
      </c>
      <c r="R7685" s="117" t="s">
        <v>14605</v>
      </c>
      <c r="S7685" s="117" t="s">
        <v>14621</v>
      </c>
      <c r="T7685" t="s">
        <v>17448</v>
      </c>
      <c r="U7685" t="s">
        <v>10772</v>
      </c>
    </row>
    <row r="7686" spans="1:21">
      <c r="A7686" s="117" t="s">
        <v>11866</v>
      </c>
      <c r="B7686" t="s">
        <v>14590</v>
      </c>
      <c r="C7686" t="s">
        <v>14590</v>
      </c>
      <c r="D7686">
        <v>35</v>
      </c>
      <c r="E7686">
        <v>29</v>
      </c>
      <c r="F7686">
        <v>35</v>
      </c>
      <c r="G7686">
        <v>29</v>
      </c>
      <c r="H7686">
        <v>1</v>
      </c>
      <c r="I7686">
        <v>1</v>
      </c>
      <c r="J7686">
        <v>92</v>
      </c>
      <c r="K7686" s="194">
        <v>92</v>
      </c>
      <c r="L7686" t="s">
        <v>1083</v>
      </c>
      <c r="M7686" t="s">
        <v>1083</v>
      </c>
      <c r="N7686">
        <v>34</v>
      </c>
      <c r="O7686" t="s">
        <v>7876</v>
      </c>
      <c r="P7686" t="s">
        <v>12100</v>
      </c>
      <c r="Q7686">
        <v>3.4000000000000002E-2</v>
      </c>
      <c r="R7686" s="117" t="s">
        <v>14594</v>
      </c>
      <c r="S7686" s="117" t="s">
        <v>14589</v>
      </c>
      <c r="T7686" t="s">
        <v>12136</v>
      </c>
      <c r="U7686" t="s">
        <v>10772</v>
      </c>
    </row>
    <row r="7687" spans="1:21">
      <c r="A7687" s="117" t="s">
        <v>11867</v>
      </c>
      <c r="B7687" t="s">
        <v>14590</v>
      </c>
      <c r="C7687" t="s">
        <v>14590</v>
      </c>
      <c r="D7687">
        <v>35</v>
      </c>
      <c r="E7687">
        <v>29</v>
      </c>
      <c r="F7687">
        <v>35</v>
      </c>
      <c r="G7687">
        <v>29</v>
      </c>
      <c r="H7687">
        <v>1</v>
      </c>
      <c r="I7687">
        <v>1</v>
      </c>
      <c r="J7687">
        <v>92</v>
      </c>
      <c r="K7687" s="194">
        <v>92</v>
      </c>
      <c r="L7687" t="s">
        <v>1083</v>
      </c>
      <c r="M7687" t="s">
        <v>1083</v>
      </c>
      <c r="N7687">
        <v>34</v>
      </c>
      <c r="O7687" t="s">
        <v>7876</v>
      </c>
      <c r="P7687" t="s">
        <v>12101</v>
      </c>
      <c r="Q7687">
        <v>3.4000000000000002E-2</v>
      </c>
      <c r="R7687" s="117" t="s">
        <v>14594</v>
      </c>
      <c r="S7687" s="117" t="s">
        <v>14589</v>
      </c>
      <c r="T7687" t="s">
        <v>12136</v>
      </c>
      <c r="U7687" t="s">
        <v>10772</v>
      </c>
    </row>
    <row r="7688" spans="1:21">
      <c r="A7688" s="117" t="s">
        <v>451</v>
      </c>
      <c r="B7688" t="s">
        <v>13815</v>
      </c>
      <c r="C7688" t="s">
        <v>13815</v>
      </c>
      <c r="D7688">
        <v>2</v>
      </c>
      <c r="E7688">
        <v>29</v>
      </c>
      <c r="F7688">
        <v>2</v>
      </c>
      <c r="G7688">
        <v>29</v>
      </c>
      <c r="H7688">
        <v>1</v>
      </c>
      <c r="I7688">
        <v>1</v>
      </c>
      <c r="J7688">
        <v>588</v>
      </c>
      <c r="K7688" s="194">
        <v>144</v>
      </c>
      <c r="L7688" t="s">
        <v>1083</v>
      </c>
      <c r="M7688" t="s">
        <v>1083</v>
      </c>
      <c r="N7688">
        <v>34</v>
      </c>
      <c r="O7688" t="s">
        <v>7876</v>
      </c>
      <c r="P7688" t="s">
        <v>9138</v>
      </c>
      <c r="Q7688">
        <v>3.4000000000000002E-2</v>
      </c>
      <c r="R7688" s="117" t="s">
        <v>14594</v>
      </c>
      <c r="S7688" s="117" t="s">
        <v>14589</v>
      </c>
      <c r="T7688" t="s">
        <v>12136</v>
      </c>
      <c r="U7688" t="s">
        <v>10772</v>
      </c>
    </row>
    <row r="7689" spans="1:21">
      <c r="A7689" s="117" t="s">
        <v>11868</v>
      </c>
      <c r="B7689" t="s">
        <v>14590</v>
      </c>
      <c r="C7689" t="s">
        <v>14590</v>
      </c>
      <c r="D7689">
        <v>35</v>
      </c>
      <c r="E7689">
        <v>29</v>
      </c>
      <c r="F7689">
        <v>35</v>
      </c>
      <c r="G7689">
        <v>29</v>
      </c>
      <c r="H7689">
        <v>1</v>
      </c>
      <c r="I7689">
        <v>1</v>
      </c>
      <c r="J7689">
        <v>473</v>
      </c>
      <c r="K7689" s="194">
        <v>473</v>
      </c>
      <c r="L7689" t="s">
        <v>1083</v>
      </c>
      <c r="M7689" t="s">
        <v>1083</v>
      </c>
      <c r="N7689">
        <v>34</v>
      </c>
      <c r="O7689" t="s">
        <v>7876</v>
      </c>
      <c r="P7689" t="s">
        <v>12102</v>
      </c>
      <c r="Q7689">
        <v>3.4000000000000002E-2</v>
      </c>
      <c r="R7689" s="117" t="s">
        <v>14594</v>
      </c>
      <c r="S7689" s="117" t="s">
        <v>14589</v>
      </c>
      <c r="T7689" t="s">
        <v>12136</v>
      </c>
      <c r="U7689" t="s">
        <v>10772</v>
      </c>
    </row>
    <row r="7690" spans="1:21">
      <c r="A7690" s="117" t="s">
        <v>452</v>
      </c>
      <c r="B7690" t="s">
        <v>13815</v>
      </c>
      <c r="C7690" t="s">
        <v>13815</v>
      </c>
      <c r="D7690">
        <v>2</v>
      </c>
      <c r="E7690">
        <v>29</v>
      </c>
      <c r="F7690">
        <v>2</v>
      </c>
      <c r="G7690">
        <v>29</v>
      </c>
      <c r="H7690">
        <v>1</v>
      </c>
      <c r="I7690">
        <v>1</v>
      </c>
      <c r="J7690">
        <v>131</v>
      </c>
      <c r="K7690" s="194">
        <v>28</v>
      </c>
      <c r="L7690" t="s">
        <v>1083</v>
      </c>
      <c r="M7690" t="s">
        <v>1083</v>
      </c>
      <c r="N7690">
        <v>61</v>
      </c>
      <c r="O7690" t="s">
        <v>7876</v>
      </c>
      <c r="P7690" t="s">
        <v>9139</v>
      </c>
      <c r="Q7690">
        <v>6.0999999999999999E-2</v>
      </c>
      <c r="R7690" s="117" t="s">
        <v>14594</v>
      </c>
      <c r="S7690" s="117" t="s">
        <v>14589</v>
      </c>
      <c r="T7690" t="s">
        <v>12136</v>
      </c>
      <c r="U7690" t="s">
        <v>10772</v>
      </c>
    </row>
    <row r="7691" spans="1:21">
      <c r="A7691" s="117" t="s">
        <v>11869</v>
      </c>
      <c r="B7691" t="s">
        <v>14590</v>
      </c>
      <c r="C7691" t="s">
        <v>14590</v>
      </c>
      <c r="D7691">
        <v>35</v>
      </c>
      <c r="E7691">
        <v>29</v>
      </c>
      <c r="F7691">
        <v>35</v>
      </c>
      <c r="G7691">
        <v>29</v>
      </c>
      <c r="H7691">
        <v>1</v>
      </c>
      <c r="I7691">
        <v>1</v>
      </c>
      <c r="J7691">
        <v>944</v>
      </c>
      <c r="K7691" s="194">
        <v>944</v>
      </c>
      <c r="L7691" t="s">
        <v>1083</v>
      </c>
      <c r="M7691" t="s">
        <v>1083</v>
      </c>
      <c r="N7691">
        <v>61</v>
      </c>
      <c r="O7691" t="s">
        <v>7876</v>
      </c>
      <c r="Q7691">
        <v>6.0999999999999999E-2</v>
      </c>
      <c r="R7691" s="117" t="s">
        <v>14594</v>
      </c>
      <c r="S7691" s="117" t="s">
        <v>14589</v>
      </c>
      <c r="T7691" t="s">
        <v>12136</v>
      </c>
      <c r="U7691" t="s">
        <v>10772</v>
      </c>
    </row>
    <row r="7692" spans="1:21">
      <c r="A7692" s="117" t="s">
        <v>3948</v>
      </c>
      <c r="B7692" t="s">
        <v>14590</v>
      </c>
      <c r="C7692" t="s">
        <v>14590</v>
      </c>
      <c r="D7692">
        <v>91</v>
      </c>
      <c r="E7692">
        <v>85</v>
      </c>
      <c r="F7692">
        <v>91</v>
      </c>
      <c r="G7692">
        <v>85</v>
      </c>
      <c r="H7692">
        <v>1</v>
      </c>
      <c r="I7692">
        <v>1</v>
      </c>
      <c r="J7692">
        <v>138</v>
      </c>
      <c r="K7692" s="194">
        <v>138</v>
      </c>
      <c r="L7692" t="s">
        <v>1079</v>
      </c>
      <c r="M7692" t="s">
        <v>1079</v>
      </c>
      <c r="N7692">
        <v>52.4</v>
      </c>
      <c r="O7692" t="s">
        <v>7876</v>
      </c>
      <c r="P7692" t="s">
        <v>9140</v>
      </c>
      <c r="Q7692">
        <v>5.2400000000000002E-2</v>
      </c>
      <c r="R7692" s="117" t="s">
        <v>14620</v>
      </c>
      <c r="S7692" s="117" t="s">
        <v>14621</v>
      </c>
      <c r="T7692" t="s">
        <v>17448</v>
      </c>
      <c r="U7692" t="s">
        <v>10772</v>
      </c>
    </row>
    <row r="7693" spans="1:21">
      <c r="A7693" s="117" t="s">
        <v>3949</v>
      </c>
      <c r="B7693" t="s">
        <v>13815</v>
      </c>
      <c r="C7693" t="s">
        <v>14590</v>
      </c>
      <c r="D7693">
        <v>2</v>
      </c>
      <c r="E7693">
        <v>29</v>
      </c>
      <c r="F7693">
        <v>35</v>
      </c>
      <c r="G7693">
        <v>29</v>
      </c>
      <c r="H7693">
        <v>1</v>
      </c>
      <c r="I7693">
        <v>1</v>
      </c>
      <c r="J7693">
        <v>31</v>
      </c>
      <c r="K7693" s="194">
        <v>54</v>
      </c>
      <c r="L7693" t="s">
        <v>1079</v>
      </c>
      <c r="M7693" t="s">
        <v>1079</v>
      </c>
      <c r="N7693">
        <v>82</v>
      </c>
      <c r="O7693" t="s">
        <v>7876</v>
      </c>
      <c r="P7693" t="s">
        <v>9141</v>
      </c>
      <c r="Q7693">
        <v>8.2000000000000003E-2</v>
      </c>
      <c r="R7693" s="117" t="s">
        <v>14594</v>
      </c>
      <c r="S7693" s="117" t="s">
        <v>14589</v>
      </c>
      <c r="T7693" t="s">
        <v>12136</v>
      </c>
      <c r="U7693" t="s">
        <v>10772</v>
      </c>
    </row>
    <row r="7694" spans="1:21">
      <c r="A7694" s="117" t="s">
        <v>22807</v>
      </c>
      <c r="B7694" t="s">
        <v>14590</v>
      </c>
      <c r="C7694" t="s">
        <v>14590</v>
      </c>
      <c r="D7694">
        <v>77</v>
      </c>
      <c r="E7694">
        <v>71</v>
      </c>
      <c r="F7694">
        <v>77</v>
      </c>
      <c r="G7694">
        <v>71</v>
      </c>
      <c r="H7694">
        <v>24</v>
      </c>
      <c r="I7694">
        <v>24</v>
      </c>
      <c r="J7694">
        <v>999999</v>
      </c>
      <c r="K7694" s="194">
        <v>999999</v>
      </c>
      <c r="L7694" t="s">
        <v>1083</v>
      </c>
      <c r="M7694" t="s">
        <v>1083</v>
      </c>
      <c r="N7694">
        <v>96</v>
      </c>
      <c r="O7694" t="s">
        <v>7876</v>
      </c>
      <c r="P7694" t="s">
        <v>22808</v>
      </c>
      <c r="Q7694">
        <v>9.6000000000000002E-2</v>
      </c>
      <c r="R7694" s="117" t="s">
        <v>14594</v>
      </c>
      <c r="S7694" s="117" t="s">
        <v>14589</v>
      </c>
      <c r="T7694" t="s">
        <v>12136</v>
      </c>
      <c r="U7694" t="s">
        <v>10772</v>
      </c>
    </row>
    <row r="7695" spans="1:21">
      <c r="A7695" s="117" t="s">
        <v>22809</v>
      </c>
      <c r="B7695" t="s">
        <v>14590</v>
      </c>
      <c r="C7695" t="s">
        <v>14590</v>
      </c>
      <c r="D7695">
        <v>82</v>
      </c>
      <c r="E7695">
        <v>76</v>
      </c>
      <c r="F7695">
        <v>82</v>
      </c>
      <c r="G7695">
        <v>76</v>
      </c>
      <c r="H7695">
        <v>27</v>
      </c>
      <c r="I7695">
        <v>27</v>
      </c>
      <c r="J7695">
        <v>999999</v>
      </c>
      <c r="K7695" s="194">
        <v>999999</v>
      </c>
      <c r="L7695" t="s">
        <v>1083</v>
      </c>
      <c r="M7695" t="s">
        <v>1083</v>
      </c>
      <c r="N7695">
        <v>159</v>
      </c>
      <c r="O7695" t="s">
        <v>7876</v>
      </c>
      <c r="P7695" t="s">
        <v>22810</v>
      </c>
      <c r="Q7695">
        <v>0.159</v>
      </c>
      <c r="R7695" s="117" t="s">
        <v>14605</v>
      </c>
      <c r="S7695" s="117" t="s">
        <v>14621</v>
      </c>
      <c r="T7695" t="s">
        <v>17448</v>
      </c>
      <c r="U7695" t="s">
        <v>10772</v>
      </c>
    </row>
    <row r="7696" spans="1:21">
      <c r="A7696" s="117" t="s">
        <v>25062</v>
      </c>
      <c r="B7696" t="s">
        <v>14590</v>
      </c>
      <c r="C7696" t="s">
        <v>14590</v>
      </c>
      <c r="D7696">
        <v>33</v>
      </c>
      <c r="E7696">
        <v>27</v>
      </c>
      <c r="F7696">
        <v>33</v>
      </c>
      <c r="G7696">
        <v>27</v>
      </c>
      <c r="H7696">
        <v>1</v>
      </c>
      <c r="I7696">
        <v>1</v>
      </c>
      <c r="J7696">
        <v>25</v>
      </c>
      <c r="K7696" s="194">
        <v>25</v>
      </c>
      <c r="L7696" t="s">
        <v>1079</v>
      </c>
      <c r="M7696" t="s">
        <v>1079</v>
      </c>
      <c r="N7696">
        <v>185</v>
      </c>
      <c r="O7696" t="s">
        <v>7876</v>
      </c>
      <c r="P7696" t="s">
        <v>25063</v>
      </c>
      <c r="Q7696">
        <v>0.185</v>
      </c>
      <c r="R7696" s="117" t="s">
        <v>14620</v>
      </c>
      <c r="S7696" s="117" t="s">
        <v>14621</v>
      </c>
      <c r="T7696" t="s">
        <v>17448</v>
      </c>
      <c r="U7696" t="s">
        <v>10772</v>
      </c>
    </row>
    <row r="7697" spans="1:21">
      <c r="A7697" s="117" t="s">
        <v>21153</v>
      </c>
      <c r="B7697" t="s">
        <v>14590</v>
      </c>
      <c r="C7697" t="s">
        <v>14590</v>
      </c>
      <c r="D7697">
        <v>82</v>
      </c>
      <c r="E7697">
        <v>76</v>
      </c>
      <c r="F7697">
        <v>82</v>
      </c>
      <c r="G7697">
        <v>76</v>
      </c>
      <c r="H7697">
        <v>1</v>
      </c>
      <c r="I7697">
        <v>1</v>
      </c>
      <c r="J7697">
        <v>7</v>
      </c>
      <c r="K7697" s="194">
        <v>7</v>
      </c>
      <c r="L7697" t="s">
        <v>1079</v>
      </c>
      <c r="M7697" t="s">
        <v>1079</v>
      </c>
      <c r="N7697">
        <v>1044</v>
      </c>
      <c r="O7697" t="s">
        <v>7876</v>
      </c>
      <c r="P7697" t="s">
        <v>21154</v>
      </c>
      <c r="Q7697">
        <v>1.044</v>
      </c>
      <c r="R7697" s="117" t="s">
        <v>14620</v>
      </c>
      <c r="S7697" s="117" t="s">
        <v>14621</v>
      </c>
      <c r="T7697" t="s">
        <v>17448</v>
      </c>
      <c r="U7697" t="s">
        <v>10772</v>
      </c>
    </row>
    <row r="7698" spans="1:21">
      <c r="A7698" s="117" t="s">
        <v>3950</v>
      </c>
      <c r="B7698" t="s">
        <v>14590</v>
      </c>
      <c r="C7698" t="s">
        <v>14590</v>
      </c>
      <c r="D7698">
        <v>60</v>
      </c>
      <c r="E7698">
        <v>54</v>
      </c>
      <c r="F7698">
        <v>60</v>
      </c>
      <c r="G7698">
        <v>54</v>
      </c>
      <c r="H7698">
        <v>1</v>
      </c>
      <c r="I7698">
        <v>1</v>
      </c>
      <c r="J7698">
        <v>999999</v>
      </c>
      <c r="K7698" s="194">
        <v>999999</v>
      </c>
      <c r="L7698" t="s">
        <v>1100</v>
      </c>
      <c r="M7698" t="s">
        <v>1100</v>
      </c>
      <c r="N7698">
        <v>550</v>
      </c>
      <c r="O7698" t="s">
        <v>7876</v>
      </c>
      <c r="P7698" t="s">
        <v>9143</v>
      </c>
      <c r="Q7698">
        <v>0.55000000000000004</v>
      </c>
      <c r="R7698" s="117" t="s">
        <v>14648</v>
      </c>
      <c r="S7698" s="117" t="s">
        <v>14589</v>
      </c>
      <c r="T7698" t="s">
        <v>12136</v>
      </c>
      <c r="U7698" t="s">
        <v>10772</v>
      </c>
    </row>
    <row r="7699" spans="1:21">
      <c r="A7699" s="117" t="s">
        <v>3951</v>
      </c>
      <c r="B7699" t="s">
        <v>14590</v>
      </c>
      <c r="C7699" t="s">
        <v>14590</v>
      </c>
      <c r="D7699">
        <v>38</v>
      </c>
      <c r="E7699">
        <v>32</v>
      </c>
      <c r="F7699">
        <v>38</v>
      </c>
      <c r="G7699">
        <v>32</v>
      </c>
      <c r="H7699">
        <v>1</v>
      </c>
      <c r="I7699">
        <v>1</v>
      </c>
      <c r="J7699">
        <v>43</v>
      </c>
      <c r="K7699" s="194">
        <v>43</v>
      </c>
      <c r="L7699" t="s">
        <v>1100</v>
      </c>
      <c r="M7699" t="s">
        <v>1100</v>
      </c>
      <c r="N7699">
        <v>560</v>
      </c>
      <c r="O7699" t="s">
        <v>7876</v>
      </c>
      <c r="P7699" t="s">
        <v>9143</v>
      </c>
      <c r="Q7699">
        <v>0.56000000000000005</v>
      </c>
      <c r="R7699" s="117" t="s">
        <v>14648</v>
      </c>
      <c r="S7699" s="117" t="s">
        <v>14589</v>
      </c>
      <c r="T7699" t="s">
        <v>12136</v>
      </c>
      <c r="U7699" t="s">
        <v>10772</v>
      </c>
    </row>
    <row r="7700" spans="1:21">
      <c r="A7700" s="117" t="s">
        <v>25064</v>
      </c>
      <c r="B7700" t="s">
        <v>14590</v>
      </c>
      <c r="C7700" t="s">
        <v>14590</v>
      </c>
      <c r="D7700">
        <v>35</v>
      </c>
      <c r="E7700">
        <v>29</v>
      </c>
      <c r="F7700">
        <v>35</v>
      </c>
      <c r="G7700">
        <v>29</v>
      </c>
      <c r="H7700">
        <v>1</v>
      </c>
      <c r="I7700">
        <v>1</v>
      </c>
      <c r="J7700">
        <v>9</v>
      </c>
      <c r="K7700" s="194">
        <v>9</v>
      </c>
      <c r="L7700" t="s">
        <v>1100</v>
      </c>
      <c r="M7700" t="s">
        <v>1100</v>
      </c>
      <c r="N7700">
        <v>370</v>
      </c>
      <c r="O7700" t="s">
        <v>7876</v>
      </c>
      <c r="P7700" t="s">
        <v>25065</v>
      </c>
      <c r="Q7700">
        <v>0.37</v>
      </c>
      <c r="R7700" s="117" t="s">
        <v>14594</v>
      </c>
      <c r="S7700" s="117" t="s">
        <v>14589</v>
      </c>
      <c r="T7700" t="s">
        <v>12136</v>
      </c>
      <c r="U7700" t="s">
        <v>10772</v>
      </c>
    </row>
    <row r="7701" spans="1:21">
      <c r="A7701" s="117" t="s">
        <v>25066</v>
      </c>
      <c r="B7701" t="s">
        <v>14590</v>
      </c>
      <c r="C7701" t="s">
        <v>14590</v>
      </c>
      <c r="D7701">
        <v>59</v>
      </c>
      <c r="E7701">
        <v>53</v>
      </c>
      <c r="F7701">
        <v>59</v>
      </c>
      <c r="G7701">
        <v>53</v>
      </c>
      <c r="H7701">
        <v>240</v>
      </c>
      <c r="I7701">
        <v>120</v>
      </c>
      <c r="J7701">
        <v>999999</v>
      </c>
      <c r="K7701" s="194">
        <v>999999</v>
      </c>
      <c r="L7701" t="s">
        <v>1100</v>
      </c>
      <c r="M7701" t="s">
        <v>1100</v>
      </c>
      <c r="N7701">
        <v>378</v>
      </c>
      <c r="O7701" t="s">
        <v>7876</v>
      </c>
      <c r="P7701" t="s">
        <v>8640</v>
      </c>
      <c r="Q7701">
        <v>0.378</v>
      </c>
      <c r="R7701" s="117" t="s">
        <v>14594</v>
      </c>
      <c r="S7701" s="117" t="s">
        <v>14589</v>
      </c>
      <c r="T7701" t="s">
        <v>12136</v>
      </c>
      <c r="U7701" t="s">
        <v>10772</v>
      </c>
    </row>
    <row r="7702" spans="1:21">
      <c r="A7702" s="117" t="s">
        <v>25067</v>
      </c>
      <c r="B7702" t="s">
        <v>14590</v>
      </c>
      <c r="C7702" t="s">
        <v>14590</v>
      </c>
      <c r="D7702">
        <v>52</v>
      </c>
      <c r="E7702">
        <v>46</v>
      </c>
      <c r="F7702">
        <v>52</v>
      </c>
      <c r="G7702">
        <v>46</v>
      </c>
      <c r="H7702">
        <v>1</v>
      </c>
      <c r="I7702">
        <v>1</v>
      </c>
      <c r="J7702">
        <v>999999</v>
      </c>
      <c r="K7702" s="194">
        <v>999999</v>
      </c>
      <c r="L7702" t="s">
        <v>1100</v>
      </c>
      <c r="M7702" t="s">
        <v>1100</v>
      </c>
      <c r="N7702">
        <v>385</v>
      </c>
      <c r="O7702" t="s">
        <v>7876</v>
      </c>
      <c r="P7702" t="s">
        <v>25068</v>
      </c>
      <c r="Q7702">
        <v>0.38500000000000001</v>
      </c>
      <c r="R7702" s="117" t="s">
        <v>14594</v>
      </c>
      <c r="S7702" s="117" t="s">
        <v>14589</v>
      </c>
      <c r="T7702" t="s">
        <v>12136</v>
      </c>
      <c r="U7702" t="s">
        <v>10772</v>
      </c>
    </row>
    <row r="7703" spans="1:21">
      <c r="A7703" s="117" t="s">
        <v>3952</v>
      </c>
      <c r="B7703" t="s">
        <v>14590</v>
      </c>
      <c r="C7703" t="s">
        <v>14590</v>
      </c>
      <c r="D7703">
        <v>52</v>
      </c>
      <c r="E7703">
        <v>46</v>
      </c>
      <c r="F7703">
        <v>52</v>
      </c>
      <c r="G7703">
        <v>46</v>
      </c>
      <c r="H7703">
        <v>1</v>
      </c>
      <c r="I7703">
        <v>1</v>
      </c>
      <c r="J7703">
        <v>999999</v>
      </c>
      <c r="K7703" s="194">
        <v>999999</v>
      </c>
      <c r="L7703" t="s">
        <v>1100</v>
      </c>
      <c r="M7703" t="s">
        <v>1100</v>
      </c>
      <c r="N7703">
        <v>545</v>
      </c>
      <c r="O7703" t="s">
        <v>7876</v>
      </c>
      <c r="P7703" t="s">
        <v>9144</v>
      </c>
      <c r="Q7703">
        <v>0.54500000000000004</v>
      </c>
      <c r="R7703" s="117" t="s">
        <v>14594</v>
      </c>
      <c r="S7703" s="117" t="s">
        <v>14589</v>
      </c>
      <c r="T7703" t="s">
        <v>12136</v>
      </c>
      <c r="U7703" t="s">
        <v>10772</v>
      </c>
    </row>
    <row r="7704" spans="1:21">
      <c r="A7704" s="117" t="s">
        <v>3953</v>
      </c>
      <c r="B7704" t="s">
        <v>14590</v>
      </c>
      <c r="C7704" t="s">
        <v>14590</v>
      </c>
      <c r="D7704">
        <v>53</v>
      </c>
      <c r="E7704">
        <v>47</v>
      </c>
      <c r="F7704">
        <v>53</v>
      </c>
      <c r="G7704">
        <v>47</v>
      </c>
      <c r="H7704">
        <v>1</v>
      </c>
      <c r="I7704">
        <v>1</v>
      </c>
      <c r="J7704">
        <v>999999</v>
      </c>
      <c r="K7704" s="194">
        <v>999999</v>
      </c>
      <c r="L7704" t="s">
        <v>1100</v>
      </c>
      <c r="M7704" t="s">
        <v>1100</v>
      </c>
      <c r="N7704">
        <v>552</v>
      </c>
      <c r="O7704" t="s">
        <v>7876</v>
      </c>
      <c r="P7704" t="s">
        <v>9145</v>
      </c>
      <c r="Q7704">
        <v>0.55200000000000005</v>
      </c>
      <c r="R7704" s="117" t="s">
        <v>14648</v>
      </c>
      <c r="S7704" s="117" t="s">
        <v>14589</v>
      </c>
      <c r="T7704" t="s">
        <v>12136</v>
      </c>
      <c r="U7704" t="s">
        <v>10772</v>
      </c>
    </row>
    <row r="7705" spans="1:21">
      <c r="A7705" s="117" t="s">
        <v>3954</v>
      </c>
      <c r="B7705" t="s">
        <v>14590</v>
      </c>
      <c r="C7705" t="s">
        <v>14590</v>
      </c>
      <c r="D7705">
        <v>52</v>
      </c>
      <c r="E7705">
        <v>46</v>
      </c>
      <c r="F7705">
        <v>52</v>
      </c>
      <c r="G7705">
        <v>46</v>
      </c>
      <c r="H7705">
        <v>1</v>
      </c>
      <c r="I7705">
        <v>1</v>
      </c>
      <c r="J7705">
        <v>999999</v>
      </c>
      <c r="K7705" s="194">
        <v>999999</v>
      </c>
      <c r="L7705" t="s">
        <v>1100</v>
      </c>
      <c r="M7705" t="s">
        <v>1100</v>
      </c>
      <c r="N7705">
        <v>372</v>
      </c>
      <c r="O7705" t="s">
        <v>7876</v>
      </c>
      <c r="P7705" t="s">
        <v>9146</v>
      </c>
      <c r="Q7705">
        <v>0.372</v>
      </c>
      <c r="R7705" s="117" t="s">
        <v>14743</v>
      </c>
      <c r="S7705" s="117" t="s">
        <v>14589</v>
      </c>
      <c r="T7705" t="s">
        <v>12136</v>
      </c>
      <c r="U7705" t="s">
        <v>10772</v>
      </c>
    </row>
    <row r="7706" spans="1:21">
      <c r="A7706" s="117" t="s">
        <v>3955</v>
      </c>
      <c r="B7706" t="s">
        <v>14590</v>
      </c>
      <c r="C7706" t="s">
        <v>14590</v>
      </c>
      <c r="D7706">
        <v>60</v>
      </c>
      <c r="E7706">
        <v>54</v>
      </c>
      <c r="F7706">
        <v>60</v>
      </c>
      <c r="G7706">
        <v>54</v>
      </c>
      <c r="H7706">
        <v>1</v>
      </c>
      <c r="I7706">
        <v>1</v>
      </c>
      <c r="J7706">
        <v>999999</v>
      </c>
      <c r="K7706" s="194">
        <v>999999</v>
      </c>
      <c r="L7706" t="s">
        <v>1100</v>
      </c>
      <c r="M7706" t="s">
        <v>1100</v>
      </c>
      <c r="N7706">
        <v>372</v>
      </c>
      <c r="O7706" t="s">
        <v>7876</v>
      </c>
      <c r="P7706" t="s">
        <v>8738</v>
      </c>
      <c r="Q7706">
        <v>0.372</v>
      </c>
      <c r="R7706" s="117" t="s">
        <v>14648</v>
      </c>
      <c r="S7706" s="117" t="s">
        <v>14589</v>
      </c>
      <c r="T7706" t="s">
        <v>12136</v>
      </c>
      <c r="U7706" t="s">
        <v>10772</v>
      </c>
    </row>
    <row r="7707" spans="1:21">
      <c r="A7707" s="117" t="s">
        <v>25069</v>
      </c>
      <c r="B7707" t="s">
        <v>14590</v>
      </c>
      <c r="C7707" t="s">
        <v>14590</v>
      </c>
      <c r="D7707">
        <v>52</v>
      </c>
      <c r="E7707">
        <v>46</v>
      </c>
      <c r="F7707">
        <v>52</v>
      </c>
      <c r="G7707">
        <v>46</v>
      </c>
      <c r="H7707">
        <v>1</v>
      </c>
      <c r="I7707">
        <v>1</v>
      </c>
      <c r="J7707">
        <v>999999</v>
      </c>
      <c r="K7707" s="194">
        <v>999999</v>
      </c>
      <c r="L7707" t="s">
        <v>1100</v>
      </c>
      <c r="M7707" t="s">
        <v>1100</v>
      </c>
      <c r="N7707">
        <v>375</v>
      </c>
      <c r="O7707" t="s">
        <v>7876</v>
      </c>
      <c r="P7707" t="s">
        <v>25070</v>
      </c>
      <c r="Q7707">
        <v>0.375</v>
      </c>
      <c r="R7707" s="117" t="s">
        <v>14594</v>
      </c>
      <c r="S7707" s="117" t="s">
        <v>14589</v>
      </c>
      <c r="T7707" t="s">
        <v>12136</v>
      </c>
      <c r="U7707" t="s">
        <v>10772</v>
      </c>
    </row>
    <row r="7708" spans="1:21">
      <c r="A7708" s="117" t="s">
        <v>3956</v>
      </c>
      <c r="B7708" t="s">
        <v>14590</v>
      </c>
      <c r="C7708" t="s">
        <v>14590</v>
      </c>
      <c r="D7708">
        <v>52</v>
      </c>
      <c r="E7708">
        <v>46</v>
      </c>
      <c r="F7708">
        <v>52</v>
      </c>
      <c r="G7708">
        <v>46</v>
      </c>
      <c r="H7708">
        <v>1</v>
      </c>
      <c r="I7708">
        <v>1</v>
      </c>
      <c r="J7708">
        <v>999999</v>
      </c>
      <c r="K7708" s="194">
        <v>999999</v>
      </c>
      <c r="L7708" t="s">
        <v>1100</v>
      </c>
      <c r="M7708" t="s">
        <v>1100</v>
      </c>
      <c r="N7708">
        <v>364</v>
      </c>
      <c r="O7708" t="s">
        <v>7876</v>
      </c>
      <c r="P7708" t="s">
        <v>8736</v>
      </c>
      <c r="Q7708">
        <v>0.36399999999999999</v>
      </c>
      <c r="R7708" s="117" t="s">
        <v>14743</v>
      </c>
      <c r="S7708" s="117" t="s">
        <v>14589</v>
      </c>
      <c r="T7708" t="s">
        <v>12136</v>
      </c>
      <c r="U7708" t="s">
        <v>10772</v>
      </c>
    </row>
    <row r="7709" spans="1:21">
      <c r="A7709" s="117" t="s">
        <v>25071</v>
      </c>
      <c r="B7709" t="s">
        <v>14590</v>
      </c>
      <c r="C7709" t="s">
        <v>14590</v>
      </c>
      <c r="D7709">
        <v>33</v>
      </c>
      <c r="E7709">
        <v>27</v>
      </c>
      <c r="F7709">
        <v>33</v>
      </c>
      <c r="G7709">
        <v>27</v>
      </c>
      <c r="H7709">
        <v>1</v>
      </c>
      <c r="I7709">
        <v>1</v>
      </c>
      <c r="J7709">
        <v>100</v>
      </c>
      <c r="K7709" s="194">
        <v>100</v>
      </c>
      <c r="L7709" t="s">
        <v>1079</v>
      </c>
      <c r="M7709" t="s">
        <v>1079</v>
      </c>
      <c r="N7709">
        <v>355</v>
      </c>
      <c r="O7709" t="s">
        <v>7876</v>
      </c>
      <c r="P7709" t="s">
        <v>25072</v>
      </c>
      <c r="Q7709">
        <v>0.35499999999999998</v>
      </c>
      <c r="R7709" s="117" t="s">
        <v>14620</v>
      </c>
      <c r="S7709" s="117" t="s">
        <v>14621</v>
      </c>
      <c r="T7709" t="s">
        <v>17448</v>
      </c>
      <c r="U7709" t="s">
        <v>10772</v>
      </c>
    </row>
    <row r="7710" spans="1:21">
      <c r="A7710" s="117" t="s">
        <v>25073</v>
      </c>
      <c r="B7710" t="s">
        <v>14590</v>
      </c>
      <c r="C7710" t="s">
        <v>14590</v>
      </c>
      <c r="D7710">
        <v>59</v>
      </c>
      <c r="E7710">
        <v>53</v>
      </c>
      <c r="F7710">
        <v>59</v>
      </c>
      <c r="G7710">
        <v>53</v>
      </c>
      <c r="H7710">
        <v>1</v>
      </c>
      <c r="I7710">
        <v>1</v>
      </c>
      <c r="J7710">
        <v>5</v>
      </c>
      <c r="K7710" s="194">
        <v>5</v>
      </c>
      <c r="L7710" t="s">
        <v>1100</v>
      </c>
      <c r="M7710" t="s">
        <v>1100</v>
      </c>
      <c r="N7710">
        <v>396</v>
      </c>
      <c r="O7710" t="s">
        <v>7876</v>
      </c>
      <c r="P7710" t="s">
        <v>25074</v>
      </c>
      <c r="Q7710">
        <v>0.39600000000000002</v>
      </c>
      <c r="R7710" s="117" t="s">
        <v>14594</v>
      </c>
      <c r="S7710" s="117" t="s">
        <v>14589</v>
      </c>
      <c r="T7710" t="s">
        <v>12136</v>
      </c>
      <c r="U7710" t="s">
        <v>10772</v>
      </c>
    </row>
    <row r="7711" spans="1:21">
      <c r="A7711" s="117" t="s">
        <v>3957</v>
      </c>
      <c r="B7711" t="s">
        <v>14590</v>
      </c>
      <c r="C7711" t="s">
        <v>14590</v>
      </c>
      <c r="D7711">
        <v>38</v>
      </c>
      <c r="E7711">
        <v>32</v>
      </c>
      <c r="F7711">
        <v>38</v>
      </c>
      <c r="G7711">
        <v>32</v>
      </c>
      <c r="H7711">
        <v>1</v>
      </c>
      <c r="I7711">
        <v>1</v>
      </c>
      <c r="J7711">
        <v>30</v>
      </c>
      <c r="K7711" s="194">
        <v>30</v>
      </c>
      <c r="L7711" t="s">
        <v>1100</v>
      </c>
      <c r="M7711" t="s">
        <v>1100</v>
      </c>
      <c r="N7711">
        <v>566.9</v>
      </c>
      <c r="O7711" t="s">
        <v>7876</v>
      </c>
      <c r="P7711" t="s">
        <v>9145</v>
      </c>
      <c r="Q7711">
        <v>0.56689999999999996</v>
      </c>
      <c r="R7711" s="117" t="s">
        <v>14648</v>
      </c>
      <c r="S7711" s="117" t="s">
        <v>14589</v>
      </c>
      <c r="T7711" t="s">
        <v>12136</v>
      </c>
      <c r="U7711" t="s">
        <v>10772</v>
      </c>
    </row>
    <row r="7712" spans="1:21">
      <c r="A7712" s="117" t="s">
        <v>15717</v>
      </c>
      <c r="B7712" t="s">
        <v>14590</v>
      </c>
      <c r="C7712" t="s">
        <v>14590</v>
      </c>
      <c r="D7712">
        <v>55</v>
      </c>
      <c r="E7712">
        <v>49</v>
      </c>
      <c r="F7712">
        <v>55</v>
      </c>
      <c r="G7712">
        <v>49</v>
      </c>
      <c r="H7712">
        <v>1</v>
      </c>
      <c r="I7712">
        <v>1</v>
      </c>
      <c r="J7712">
        <v>999999</v>
      </c>
      <c r="K7712" s="194">
        <v>999999</v>
      </c>
      <c r="L7712" t="s">
        <v>1100</v>
      </c>
      <c r="M7712" t="s">
        <v>1100</v>
      </c>
      <c r="N7712">
        <v>572.9</v>
      </c>
      <c r="O7712" t="s">
        <v>7876</v>
      </c>
      <c r="P7712" t="s">
        <v>9145</v>
      </c>
      <c r="Q7712">
        <v>0.57289999999999996</v>
      </c>
      <c r="R7712" s="117" t="s">
        <v>14743</v>
      </c>
      <c r="S7712" s="117" t="s">
        <v>14589</v>
      </c>
      <c r="T7712" t="s">
        <v>12136</v>
      </c>
      <c r="U7712" t="s">
        <v>10772</v>
      </c>
    </row>
    <row r="7713" spans="1:21">
      <c r="A7713" s="117" t="s">
        <v>3958</v>
      </c>
      <c r="B7713" t="s">
        <v>14590</v>
      </c>
      <c r="C7713" t="s">
        <v>14590</v>
      </c>
      <c r="D7713">
        <v>60</v>
      </c>
      <c r="E7713">
        <v>54</v>
      </c>
      <c r="F7713">
        <v>60</v>
      </c>
      <c r="G7713">
        <v>54</v>
      </c>
      <c r="H7713">
        <v>1</v>
      </c>
      <c r="I7713">
        <v>1</v>
      </c>
      <c r="J7713">
        <v>999999</v>
      </c>
      <c r="K7713" s="194">
        <v>999999</v>
      </c>
      <c r="L7713" t="s">
        <v>1100</v>
      </c>
      <c r="M7713" t="s">
        <v>1100</v>
      </c>
      <c r="N7713">
        <v>364</v>
      </c>
      <c r="O7713" t="s">
        <v>7876</v>
      </c>
      <c r="P7713" t="s">
        <v>9147</v>
      </c>
      <c r="Q7713">
        <v>0.36399999999999999</v>
      </c>
      <c r="R7713" s="117" t="s">
        <v>14648</v>
      </c>
      <c r="S7713" s="117" t="s">
        <v>14589</v>
      </c>
      <c r="T7713" t="s">
        <v>12136</v>
      </c>
      <c r="U7713" t="s">
        <v>10772</v>
      </c>
    </row>
    <row r="7714" spans="1:21">
      <c r="A7714" s="117" t="s">
        <v>25075</v>
      </c>
      <c r="B7714" t="s">
        <v>14590</v>
      </c>
      <c r="C7714" t="s">
        <v>14590</v>
      </c>
      <c r="D7714">
        <v>35</v>
      </c>
      <c r="E7714">
        <v>29</v>
      </c>
      <c r="F7714">
        <v>35</v>
      </c>
      <c r="G7714">
        <v>29</v>
      </c>
      <c r="H7714">
        <v>1</v>
      </c>
      <c r="I7714">
        <v>1</v>
      </c>
      <c r="J7714">
        <v>8</v>
      </c>
      <c r="K7714" s="194">
        <v>8</v>
      </c>
      <c r="L7714" t="s">
        <v>1100</v>
      </c>
      <c r="M7714" t="s">
        <v>1100</v>
      </c>
      <c r="N7714">
        <v>389</v>
      </c>
      <c r="O7714" t="s">
        <v>7876</v>
      </c>
      <c r="P7714" t="s">
        <v>15719</v>
      </c>
      <c r="Q7714">
        <v>0.38900000000000001</v>
      </c>
      <c r="R7714" s="117" t="s">
        <v>14594</v>
      </c>
      <c r="S7714" s="117" t="s">
        <v>14589</v>
      </c>
      <c r="T7714" t="s">
        <v>12136</v>
      </c>
      <c r="U7714" t="s">
        <v>10772</v>
      </c>
    </row>
    <row r="7715" spans="1:21">
      <c r="A7715" s="117" t="s">
        <v>3959</v>
      </c>
      <c r="B7715" t="s">
        <v>14590</v>
      </c>
      <c r="C7715" t="s">
        <v>14590</v>
      </c>
      <c r="D7715">
        <v>52</v>
      </c>
      <c r="E7715">
        <v>46</v>
      </c>
      <c r="F7715">
        <v>52</v>
      </c>
      <c r="G7715">
        <v>46</v>
      </c>
      <c r="H7715">
        <v>1</v>
      </c>
      <c r="I7715">
        <v>1</v>
      </c>
      <c r="J7715">
        <v>999999</v>
      </c>
      <c r="K7715" s="194">
        <v>999999</v>
      </c>
      <c r="L7715" t="s">
        <v>1100</v>
      </c>
      <c r="M7715" t="s">
        <v>1100</v>
      </c>
      <c r="N7715">
        <v>570</v>
      </c>
      <c r="O7715" t="s">
        <v>7876</v>
      </c>
      <c r="P7715" t="s">
        <v>9148</v>
      </c>
      <c r="Q7715">
        <v>0.56999999999999995</v>
      </c>
      <c r="R7715" s="117" t="s">
        <v>14594</v>
      </c>
      <c r="S7715" s="117" t="s">
        <v>14589</v>
      </c>
      <c r="T7715" t="s">
        <v>12136</v>
      </c>
      <c r="U7715" t="s">
        <v>10772</v>
      </c>
    </row>
    <row r="7716" spans="1:21">
      <c r="A7716" s="117" t="s">
        <v>3960</v>
      </c>
      <c r="B7716" t="s">
        <v>14590</v>
      </c>
      <c r="C7716" t="s">
        <v>14590</v>
      </c>
      <c r="D7716">
        <v>60</v>
      </c>
      <c r="E7716">
        <v>54</v>
      </c>
      <c r="F7716">
        <v>60</v>
      </c>
      <c r="G7716">
        <v>54</v>
      </c>
      <c r="H7716">
        <v>1</v>
      </c>
      <c r="I7716">
        <v>1</v>
      </c>
      <c r="J7716">
        <v>999999</v>
      </c>
      <c r="K7716" s="194">
        <v>999999</v>
      </c>
      <c r="L7716" t="s">
        <v>1100</v>
      </c>
      <c r="M7716" t="s">
        <v>1100</v>
      </c>
      <c r="N7716">
        <v>393</v>
      </c>
      <c r="O7716" t="s">
        <v>7876</v>
      </c>
      <c r="P7716" t="s">
        <v>9146</v>
      </c>
      <c r="Q7716">
        <v>0.39300000000000002</v>
      </c>
      <c r="R7716" s="117" t="s">
        <v>14648</v>
      </c>
      <c r="S7716" s="117" t="s">
        <v>14589</v>
      </c>
      <c r="T7716" t="s">
        <v>12136</v>
      </c>
      <c r="U7716" t="s">
        <v>10772</v>
      </c>
    </row>
    <row r="7717" spans="1:21">
      <c r="A7717" s="117" t="s">
        <v>3961</v>
      </c>
      <c r="B7717" t="s">
        <v>14590</v>
      </c>
      <c r="C7717" t="s">
        <v>14590</v>
      </c>
      <c r="D7717">
        <v>89</v>
      </c>
      <c r="E7717">
        <v>83</v>
      </c>
      <c r="F7717">
        <v>89</v>
      </c>
      <c r="G7717">
        <v>83</v>
      </c>
      <c r="H7717">
        <v>1</v>
      </c>
      <c r="I7717">
        <v>1</v>
      </c>
      <c r="J7717">
        <v>150</v>
      </c>
      <c r="K7717" s="194">
        <v>150</v>
      </c>
      <c r="L7717" t="s">
        <v>1079</v>
      </c>
      <c r="M7717" t="s">
        <v>1079</v>
      </c>
      <c r="N7717">
        <v>560</v>
      </c>
      <c r="O7717" t="s">
        <v>7876</v>
      </c>
      <c r="P7717" t="s">
        <v>9149</v>
      </c>
      <c r="Q7717">
        <v>0.56000000000000005</v>
      </c>
      <c r="R7717" s="117" t="s">
        <v>14620</v>
      </c>
      <c r="S7717" s="117" t="s">
        <v>14621</v>
      </c>
      <c r="T7717" t="s">
        <v>17448</v>
      </c>
      <c r="U7717" t="s">
        <v>10772</v>
      </c>
    </row>
    <row r="7718" spans="1:21">
      <c r="A7718" s="117" t="s">
        <v>3962</v>
      </c>
      <c r="B7718" t="s">
        <v>14590</v>
      </c>
      <c r="C7718" t="s">
        <v>14590</v>
      </c>
      <c r="D7718">
        <v>60</v>
      </c>
      <c r="E7718">
        <v>54</v>
      </c>
      <c r="F7718">
        <v>60</v>
      </c>
      <c r="G7718">
        <v>54</v>
      </c>
      <c r="H7718">
        <v>1</v>
      </c>
      <c r="I7718">
        <v>1</v>
      </c>
      <c r="J7718">
        <v>999999</v>
      </c>
      <c r="K7718" s="194">
        <v>999999</v>
      </c>
      <c r="L7718" t="s">
        <v>1100</v>
      </c>
      <c r="M7718" t="s">
        <v>1100</v>
      </c>
      <c r="N7718">
        <v>392</v>
      </c>
      <c r="O7718" t="s">
        <v>7876</v>
      </c>
      <c r="P7718" t="s">
        <v>15719</v>
      </c>
      <c r="Q7718">
        <v>0.39200000000000002</v>
      </c>
      <c r="R7718" s="117" t="s">
        <v>14648</v>
      </c>
      <c r="S7718" s="117" t="s">
        <v>14589</v>
      </c>
      <c r="T7718" t="s">
        <v>12136</v>
      </c>
      <c r="U7718" t="s">
        <v>10772</v>
      </c>
    </row>
    <row r="7719" spans="1:21">
      <c r="A7719" s="117" t="s">
        <v>22811</v>
      </c>
      <c r="B7719" t="s">
        <v>13815</v>
      </c>
      <c r="C7719" t="s">
        <v>14590</v>
      </c>
      <c r="D7719">
        <v>2</v>
      </c>
      <c r="E7719">
        <v>32</v>
      </c>
      <c r="F7719">
        <v>38</v>
      </c>
      <c r="G7719">
        <v>32</v>
      </c>
      <c r="H7719">
        <v>1</v>
      </c>
      <c r="I7719">
        <v>1</v>
      </c>
      <c r="J7719">
        <v>21</v>
      </c>
      <c r="K7719" s="194">
        <v>2195</v>
      </c>
      <c r="L7719" t="s">
        <v>1100</v>
      </c>
      <c r="M7719" t="s">
        <v>1100</v>
      </c>
      <c r="N7719">
        <v>358</v>
      </c>
      <c r="O7719" t="s">
        <v>7876</v>
      </c>
      <c r="P7719" t="s">
        <v>22812</v>
      </c>
      <c r="Q7719">
        <v>0.35799999999999998</v>
      </c>
      <c r="R7719" s="117" t="s">
        <v>14648</v>
      </c>
      <c r="S7719" s="117" t="s">
        <v>14589</v>
      </c>
      <c r="T7719" t="s">
        <v>12136</v>
      </c>
      <c r="U7719" t="s">
        <v>10772</v>
      </c>
    </row>
    <row r="7720" spans="1:21">
      <c r="A7720" s="117" t="s">
        <v>22813</v>
      </c>
      <c r="B7720" t="s">
        <v>13815</v>
      </c>
      <c r="C7720" t="s">
        <v>14590</v>
      </c>
      <c r="D7720">
        <v>2</v>
      </c>
      <c r="E7720">
        <v>32</v>
      </c>
      <c r="F7720">
        <v>38</v>
      </c>
      <c r="G7720">
        <v>32</v>
      </c>
      <c r="H7720">
        <v>1</v>
      </c>
      <c r="I7720">
        <v>1</v>
      </c>
      <c r="J7720">
        <v>36</v>
      </c>
      <c r="K7720" s="194">
        <v>2208</v>
      </c>
      <c r="L7720" t="s">
        <v>1100</v>
      </c>
      <c r="M7720" t="s">
        <v>1100</v>
      </c>
      <c r="N7720">
        <v>524.79999999999995</v>
      </c>
      <c r="O7720" t="s">
        <v>7876</v>
      </c>
      <c r="P7720" t="s">
        <v>8736</v>
      </c>
      <c r="Q7720">
        <v>0.52480000000000004</v>
      </c>
      <c r="R7720" s="117" t="s">
        <v>14648</v>
      </c>
      <c r="S7720" s="117" t="s">
        <v>14589</v>
      </c>
      <c r="T7720" t="s">
        <v>12136</v>
      </c>
      <c r="U7720" t="s">
        <v>10772</v>
      </c>
    </row>
    <row r="7721" spans="1:21">
      <c r="A7721" s="117" t="s">
        <v>3963</v>
      </c>
      <c r="B7721" t="s">
        <v>13815</v>
      </c>
      <c r="C7721" t="s">
        <v>13815</v>
      </c>
      <c r="D7721">
        <v>2</v>
      </c>
      <c r="E7721">
        <v>32</v>
      </c>
      <c r="F7721">
        <v>2</v>
      </c>
      <c r="G7721">
        <v>32</v>
      </c>
      <c r="H7721">
        <v>1</v>
      </c>
      <c r="I7721">
        <v>1</v>
      </c>
      <c r="J7721">
        <v>0</v>
      </c>
      <c r="K7721" s="194">
        <v>43</v>
      </c>
      <c r="L7721" t="s">
        <v>1100</v>
      </c>
      <c r="M7721" t="s">
        <v>1100</v>
      </c>
      <c r="N7721">
        <v>530</v>
      </c>
      <c r="O7721" t="s">
        <v>7876</v>
      </c>
      <c r="P7721" t="s">
        <v>8733</v>
      </c>
      <c r="Q7721">
        <v>0.53</v>
      </c>
      <c r="R7721" s="117" t="s">
        <v>14648</v>
      </c>
      <c r="S7721" s="117" t="s">
        <v>14589</v>
      </c>
      <c r="T7721" t="s">
        <v>12136</v>
      </c>
      <c r="U7721" t="s">
        <v>10772</v>
      </c>
    </row>
    <row r="7722" spans="1:21">
      <c r="A7722" s="117" t="s">
        <v>22814</v>
      </c>
      <c r="B7722" t="s">
        <v>14590</v>
      </c>
      <c r="C7722" t="s">
        <v>14590</v>
      </c>
      <c r="D7722">
        <v>52</v>
      </c>
      <c r="E7722">
        <v>46</v>
      </c>
      <c r="F7722">
        <v>52</v>
      </c>
      <c r="G7722">
        <v>46</v>
      </c>
      <c r="H7722">
        <v>1</v>
      </c>
      <c r="I7722">
        <v>1</v>
      </c>
      <c r="J7722">
        <v>12</v>
      </c>
      <c r="K7722" s="194">
        <v>12</v>
      </c>
      <c r="L7722" t="s">
        <v>1100</v>
      </c>
      <c r="M7722" t="s">
        <v>1100</v>
      </c>
      <c r="N7722">
        <v>326</v>
      </c>
      <c r="O7722" t="s">
        <v>7876</v>
      </c>
      <c r="P7722" t="s">
        <v>22464</v>
      </c>
      <c r="Q7722">
        <v>0.32600000000000001</v>
      </c>
      <c r="R7722" s="117" t="s">
        <v>14743</v>
      </c>
      <c r="S7722" s="117" t="s">
        <v>14589</v>
      </c>
      <c r="T7722" t="s">
        <v>12136</v>
      </c>
      <c r="U7722" t="s">
        <v>10772</v>
      </c>
    </row>
    <row r="7723" spans="1:21">
      <c r="A7723" s="117" t="s">
        <v>22815</v>
      </c>
      <c r="B7723" t="s">
        <v>14590</v>
      </c>
      <c r="C7723" t="s">
        <v>14590</v>
      </c>
      <c r="D7723">
        <v>52</v>
      </c>
      <c r="E7723">
        <v>46</v>
      </c>
      <c r="F7723">
        <v>52</v>
      </c>
      <c r="G7723">
        <v>46</v>
      </c>
      <c r="H7723">
        <v>1</v>
      </c>
      <c r="I7723">
        <v>1</v>
      </c>
      <c r="J7723">
        <v>999999</v>
      </c>
      <c r="K7723" s="194">
        <v>999999</v>
      </c>
      <c r="L7723" t="s">
        <v>1100</v>
      </c>
      <c r="M7723" t="s">
        <v>1100</v>
      </c>
      <c r="N7723">
        <v>501</v>
      </c>
      <c r="O7723" t="s">
        <v>7876</v>
      </c>
      <c r="P7723" t="s">
        <v>22451</v>
      </c>
      <c r="Q7723">
        <v>0.501</v>
      </c>
      <c r="R7723" s="117" t="s">
        <v>14594</v>
      </c>
      <c r="S7723" s="117" t="s">
        <v>14589</v>
      </c>
      <c r="T7723" t="s">
        <v>12136</v>
      </c>
      <c r="U7723" t="s">
        <v>10772</v>
      </c>
    </row>
    <row r="7724" spans="1:21">
      <c r="A7724" s="117" t="s">
        <v>22816</v>
      </c>
      <c r="B7724" t="s">
        <v>14590</v>
      </c>
      <c r="C7724" t="s">
        <v>14590</v>
      </c>
      <c r="D7724">
        <v>38</v>
      </c>
      <c r="E7724">
        <v>32</v>
      </c>
      <c r="F7724">
        <v>38</v>
      </c>
      <c r="G7724">
        <v>32</v>
      </c>
      <c r="H7724">
        <v>1</v>
      </c>
      <c r="I7724">
        <v>1</v>
      </c>
      <c r="J7724">
        <v>140</v>
      </c>
      <c r="K7724" s="194">
        <v>140</v>
      </c>
      <c r="L7724" t="s">
        <v>1100</v>
      </c>
      <c r="M7724" t="s">
        <v>1100</v>
      </c>
      <c r="N7724">
        <v>354.93299999999999</v>
      </c>
      <c r="O7724" t="s">
        <v>7876</v>
      </c>
      <c r="P7724" t="s">
        <v>8732</v>
      </c>
      <c r="Q7724">
        <v>0.354933</v>
      </c>
      <c r="R7724" s="117" t="s">
        <v>14648</v>
      </c>
      <c r="S7724" s="117" t="s">
        <v>14589</v>
      </c>
      <c r="T7724" t="s">
        <v>12136</v>
      </c>
      <c r="U7724" t="s">
        <v>10772</v>
      </c>
    </row>
    <row r="7725" spans="1:21">
      <c r="A7725" s="117" t="s">
        <v>22817</v>
      </c>
      <c r="B7725" t="s">
        <v>14590</v>
      </c>
      <c r="C7725" t="s">
        <v>13815</v>
      </c>
      <c r="D7725">
        <v>38</v>
      </c>
      <c r="E7725">
        <v>32</v>
      </c>
      <c r="F7725">
        <v>2</v>
      </c>
      <c r="G7725">
        <v>32</v>
      </c>
      <c r="H7725">
        <v>1</v>
      </c>
      <c r="I7725">
        <v>1</v>
      </c>
      <c r="J7725">
        <v>720</v>
      </c>
      <c r="K7725" s="194">
        <v>63</v>
      </c>
      <c r="L7725" t="s">
        <v>1100</v>
      </c>
      <c r="M7725" t="s">
        <v>1100</v>
      </c>
      <c r="N7725">
        <v>359.6</v>
      </c>
      <c r="O7725" t="s">
        <v>7876</v>
      </c>
      <c r="P7725" t="s">
        <v>8732</v>
      </c>
      <c r="Q7725">
        <v>0.35959999999999998</v>
      </c>
      <c r="R7725" s="117" t="s">
        <v>14648</v>
      </c>
      <c r="S7725" s="117" t="s">
        <v>14589</v>
      </c>
      <c r="T7725" t="s">
        <v>12136</v>
      </c>
      <c r="U7725" t="s">
        <v>10772</v>
      </c>
    </row>
    <row r="7726" spans="1:21">
      <c r="A7726" s="117" t="s">
        <v>22818</v>
      </c>
      <c r="B7726" t="s">
        <v>14590</v>
      </c>
      <c r="C7726" t="s">
        <v>14590</v>
      </c>
      <c r="D7726">
        <v>52</v>
      </c>
      <c r="E7726">
        <v>46</v>
      </c>
      <c r="F7726">
        <v>52</v>
      </c>
      <c r="G7726">
        <v>46</v>
      </c>
      <c r="H7726">
        <v>1</v>
      </c>
      <c r="I7726">
        <v>1</v>
      </c>
      <c r="J7726">
        <v>999999</v>
      </c>
      <c r="K7726" s="194">
        <v>999999</v>
      </c>
      <c r="L7726" t="s">
        <v>1100</v>
      </c>
      <c r="M7726" t="s">
        <v>1100</v>
      </c>
      <c r="N7726">
        <v>523</v>
      </c>
      <c r="O7726" t="s">
        <v>7876</v>
      </c>
      <c r="P7726" t="s">
        <v>8732</v>
      </c>
      <c r="Q7726">
        <v>0.52300000000000002</v>
      </c>
      <c r="R7726" s="117" t="s">
        <v>14648</v>
      </c>
      <c r="S7726" s="117" t="s">
        <v>14589</v>
      </c>
      <c r="T7726" t="s">
        <v>12136</v>
      </c>
      <c r="U7726" t="s">
        <v>10772</v>
      </c>
    </row>
    <row r="7727" spans="1:21">
      <c r="A7727" s="117" t="s">
        <v>25076</v>
      </c>
      <c r="B7727" t="s">
        <v>14590</v>
      </c>
      <c r="C7727" t="s">
        <v>14590</v>
      </c>
      <c r="D7727">
        <v>40</v>
      </c>
      <c r="E7727">
        <v>34</v>
      </c>
      <c r="F7727">
        <v>40</v>
      </c>
      <c r="G7727">
        <v>34</v>
      </c>
      <c r="H7727">
        <v>1</v>
      </c>
      <c r="I7727">
        <v>1</v>
      </c>
      <c r="J7727">
        <v>999999</v>
      </c>
      <c r="K7727" s="194">
        <v>999999</v>
      </c>
      <c r="L7727" t="s">
        <v>1100</v>
      </c>
      <c r="M7727" t="s">
        <v>1100</v>
      </c>
      <c r="N7727">
        <v>364</v>
      </c>
      <c r="O7727" t="s">
        <v>7876</v>
      </c>
      <c r="P7727" t="s">
        <v>22866</v>
      </c>
      <c r="Q7727">
        <v>0.36399999999999999</v>
      </c>
      <c r="R7727" s="117" t="s">
        <v>14594</v>
      </c>
      <c r="S7727" s="117" t="s">
        <v>14589</v>
      </c>
      <c r="T7727" t="s">
        <v>12136</v>
      </c>
      <c r="U7727" t="s">
        <v>10772</v>
      </c>
    </row>
    <row r="7728" spans="1:21">
      <c r="A7728" s="117" t="s">
        <v>159</v>
      </c>
      <c r="B7728" t="s">
        <v>13815</v>
      </c>
      <c r="C7728" t="s">
        <v>13815</v>
      </c>
      <c r="D7728">
        <v>2</v>
      </c>
      <c r="E7728">
        <v>32</v>
      </c>
      <c r="F7728">
        <v>2</v>
      </c>
      <c r="G7728">
        <v>32</v>
      </c>
      <c r="H7728">
        <v>1</v>
      </c>
      <c r="I7728">
        <v>1</v>
      </c>
      <c r="J7728">
        <v>77</v>
      </c>
      <c r="K7728" s="194">
        <v>51</v>
      </c>
      <c r="L7728" t="s">
        <v>1100</v>
      </c>
      <c r="M7728" t="s">
        <v>1100</v>
      </c>
      <c r="N7728">
        <v>353</v>
      </c>
      <c r="O7728" t="s">
        <v>7876</v>
      </c>
      <c r="P7728" t="s">
        <v>8732</v>
      </c>
      <c r="Q7728">
        <v>0.35299999999999998</v>
      </c>
      <c r="R7728" s="117" t="s">
        <v>14648</v>
      </c>
      <c r="S7728" s="117" t="s">
        <v>14589</v>
      </c>
      <c r="T7728" t="s">
        <v>12136</v>
      </c>
      <c r="U7728" t="s">
        <v>10772</v>
      </c>
    </row>
    <row r="7729" spans="1:21">
      <c r="A7729" s="117" t="s">
        <v>3964</v>
      </c>
      <c r="B7729" t="s">
        <v>14590</v>
      </c>
      <c r="C7729" t="s">
        <v>14590</v>
      </c>
      <c r="D7729">
        <v>38</v>
      </c>
      <c r="E7729">
        <v>32</v>
      </c>
      <c r="F7729">
        <v>38</v>
      </c>
      <c r="G7729">
        <v>32</v>
      </c>
      <c r="H7729">
        <v>1</v>
      </c>
      <c r="I7729">
        <v>1</v>
      </c>
      <c r="J7729">
        <v>100</v>
      </c>
      <c r="K7729" s="194">
        <v>100</v>
      </c>
      <c r="L7729" t="s">
        <v>1100</v>
      </c>
      <c r="M7729" t="s">
        <v>1100</v>
      </c>
      <c r="N7729">
        <v>523.33299999999997</v>
      </c>
      <c r="O7729" t="s">
        <v>7876</v>
      </c>
      <c r="P7729" t="s">
        <v>9150</v>
      </c>
      <c r="Q7729">
        <v>0.52333300000000005</v>
      </c>
      <c r="R7729" s="117" t="s">
        <v>14648</v>
      </c>
      <c r="S7729" s="117" t="s">
        <v>14589</v>
      </c>
      <c r="T7729" t="s">
        <v>12136</v>
      </c>
      <c r="U7729" t="s">
        <v>10772</v>
      </c>
    </row>
    <row r="7730" spans="1:21">
      <c r="A7730" s="117" t="s">
        <v>22819</v>
      </c>
      <c r="B7730" t="s">
        <v>14590</v>
      </c>
      <c r="C7730" t="s">
        <v>14590</v>
      </c>
      <c r="D7730">
        <v>38</v>
      </c>
      <c r="E7730">
        <v>32</v>
      </c>
      <c r="F7730">
        <v>38</v>
      </c>
      <c r="G7730">
        <v>32</v>
      </c>
      <c r="H7730">
        <v>1</v>
      </c>
      <c r="I7730">
        <v>1</v>
      </c>
      <c r="J7730">
        <v>24</v>
      </c>
      <c r="K7730" s="194">
        <v>24</v>
      </c>
      <c r="L7730" t="s">
        <v>1100</v>
      </c>
      <c r="M7730" t="s">
        <v>1100</v>
      </c>
      <c r="N7730">
        <v>356</v>
      </c>
      <c r="O7730" t="s">
        <v>7876</v>
      </c>
      <c r="P7730" t="s">
        <v>22820</v>
      </c>
      <c r="Q7730">
        <v>0.35599999999999998</v>
      </c>
      <c r="R7730" s="117" t="s">
        <v>14648</v>
      </c>
      <c r="S7730" s="117" t="s">
        <v>14589</v>
      </c>
      <c r="T7730" t="s">
        <v>12136</v>
      </c>
      <c r="U7730" t="s">
        <v>10772</v>
      </c>
    </row>
    <row r="7731" spans="1:21">
      <c r="A7731" s="117" t="s">
        <v>22821</v>
      </c>
      <c r="B7731" t="s">
        <v>14590</v>
      </c>
      <c r="C7731" t="s">
        <v>14590</v>
      </c>
      <c r="D7731">
        <v>38</v>
      </c>
      <c r="E7731">
        <v>32</v>
      </c>
      <c r="F7731">
        <v>38</v>
      </c>
      <c r="G7731">
        <v>32</v>
      </c>
      <c r="H7731">
        <v>1</v>
      </c>
      <c r="I7731">
        <v>1</v>
      </c>
      <c r="J7731">
        <v>237</v>
      </c>
      <c r="K7731" s="194">
        <v>237</v>
      </c>
      <c r="L7731" t="s">
        <v>1100</v>
      </c>
      <c r="M7731" t="s">
        <v>1100</v>
      </c>
      <c r="N7731">
        <v>363</v>
      </c>
      <c r="O7731" t="s">
        <v>7876</v>
      </c>
      <c r="P7731" t="s">
        <v>22445</v>
      </c>
      <c r="Q7731">
        <v>0.36299999999999999</v>
      </c>
      <c r="R7731" s="117" t="s">
        <v>14648</v>
      </c>
      <c r="S7731" s="117" t="s">
        <v>14589</v>
      </c>
      <c r="T7731" t="s">
        <v>12136</v>
      </c>
      <c r="U7731" t="s">
        <v>10772</v>
      </c>
    </row>
    <row r="7732" spans="1:21">
      <c r="A7732" s="117" t="s">
        <v>22822</v>
      </c>
      <c r="B7732" t="s">
        <v>14590</v>
      </c>
      <c r="C7732" t="s">
        <v>14590</v>
      </c>
      <c r="D7732">
        <v>38</v>
      </c>
      <c r="E7732">
        <v>32</v>
      </c>
      <c r="F7732">
        <v>38</v>
      </c>
      <c r="G7732">
        <v>32</v>
      </c>
      <c r="H7732">
        <v>1</v>
      </c>
      <c r="I7732">
        <v>1</v>
      </c>
      <c r="J7732">
        <v>146</v>
      </c>
      <c r="K7732" s="194">
        <v>146</v>
      </c>
      <c r="L7732" t="s">
        <v>1100</v>
      </c>
      <c r="M7732" t="s">
        <v>1100</v>
      </c>
      <c r="N7732">
        <v>522</v>
      </c>
      <c r="O7732" t="s">
        <v>7876</v>
      </c>
      <c r="P7732" t="s">
        <v>22430</v>
      </c>
      <c r="Q7732">
        <v>0.52200000000000002</v>
      </c>
      <c r="R7732" s="117" t="s">
        <v>14648</v>
      </c>
      <c r="S7732" s="117" t="s">
        <v>14589</v>
      </c>
      <c r="T7732" t="s">
        <v>12136</v>
      </c>
      <c r="U7732" t="s">
        <v>10772</v>
      </c>
    </row>
    <row r="7733" spans="1:21">
      <c r="A7733" s="117" t="s">
        <v>22823</v>
      </c>
      <c r="B7733" t="s">
        <v>14590</v>
      </c>
      <c r="C7733" t="s">
        <v>14590</v>
      </c>
      <c r="D7733">
        <v>60</v>
      </c>
      <c r="E7733">
        <v>54</v>
      </c>
      <c r="F7733">
        <v>60</v>
      </c>
      <c r="G7733">
        <v>54</v>
      </c>
      <c r="H7733">
        <v>1</v>
      </c>
      <c r="I7733">
        <v>1</v>
      </c>
      <c r="J7733">
        <v>999999</v>
      </c>
      <c r="K7733" s="194">
        <v>999999</v>
      </c>
      <c r="L7733" t="s">
        <v>1100</v>
      </c>
      <c r="M7733" t="s">
        <v>1100</v>
      </c>
      <c r="N7733">
        <v>528</v>
      </c>
      <c r="O7733" t="s">
        <v>7876</v>
      </c>
      <c r="P7733" t="s">
        <v>22435</v>
      </c>
      <c r="Q7733">
        <v>0.52800000000000002</v>
      </c>
      <c r="R7733" s="117" t="s">
        <v>14648</v>
      </c>
      <c r="S7733" s="117" t="s">
        <v>14589</v>
      </c>
      <c r="T7733" t="s">
        <v>12136</v>
      </c>
      <c r="U7733" t="s">
        <v>10772</v>
      </c>
    </row>
    <row r="7734" spans="1:21">
      <c r="A7734" s="117" t="s">
        <v>25077</v>
      </c>
      <c r="B7734" t="s">
        <v>14590</v>
      </c>
      <c r="C7734" t="s">
        <v>14590</v>
      </c>
      <c r="D7734">
        <v>40</v>
      </c>
      <c r="E7734">
        <v>34</v>
      </c>
      <c r="F7734">
        <v>40</v>
      </c>
      <c r="G7734">
        <v>34</v>
      </c>
      <c r="H7734">
        <v>1</v>
      </c>
      <c r="I7734">
        <v>1</v>
      </c>
      <c r="J7734">
        <v>999999</v>
      </c>
      <c r="K7734" s="194">
        <v>999999</v>
      </c>
      <c r="L7734" t="s">
        <v>1100</v>
      </c>
      <c r="M7734" t="s">
        <v>1100</v>
      </c>
      <c r="N7734">
        <v>326</v>
      </c>
      <c r="O7734" t="s">
        <v>7876</v>
      </c>
      <c r="P7734" t="s">
        <v>22457</v>
      </c>
      <c r="Q7734">
        <v>0.32600000000000001</v>
      </c>
      <c r="R7734" s="117" t="s">
        <v>14594</v>
      </c>
      <c r="S7734" s="117" t="s">
        <v>14589</v>
      </c>
      <c r="T7734" t="s">
        <v>12136</v>
      </c>
      <c r="U7734" t="s">
        <v>10772</v>
      </c>
    </row>
    <row r="7735" spans="1:21">
      <c r="A7735" s="117" t="s">
        <v>22824</v>
      </c>
      <c r="B7735" t="s">
        <v>13815</v>
      </c>
      <c r="C7735" t="s">
        <v>13815</v>
      </c>
      <c r="D7735">
        <v>2</v>
      </c>
      <c r="E7735">
        <v>32</v>
      </c>
      <c r="F7735">
        <v>2</v>
      </c>
      <c r="G7735">
        <v>32</v>
      </c>
      <c r="H7735">
        <v>1</v>
      </c>
      <c r="I7735">
        <v>1</v>
      </c>
      <c r="J7735">
        <v>1055</v>
      </c>
      <c r="K7735" s="194">
        <v>394</v>
      </c>
      <c r="L7735" t="s">
        <v>1100</v>
      </c>
      <c r="M7735" t="s">
        <v>1100</v>
      </c>
      <c r="N7735">
        <v>351</v>
      </c>
      <c r="O7735" t="s">
        <v>7876</v>
      </c>
      <c r="P7735" t="s">
        <v>22825</v>
      </c>
      <c r="Q7735">
        <v>0.35099999999999998</v>
      </c>
      <c r="R7735" s="117" t="s">
        <v>14648</v>
      </c>
      <c r="S7735" s="117" t="s">
        <v>14589</v>
      </c>
      <c r="T7735" t="s">
        <v>12136</v>
      </c>
      <c r="U7735" t="s">
        <v>10772</v>
      </c>
    </row>
    <row r="7736" spans="1:21">
      <c r="A7736" s="117" t="s">
        <v>22826</v>
      </c>
      <c r="B7736" t="s">
        <v>14590</v>
      </c>
      <c r="C7736" t="s">
        <v>14590</v>
      </c>
      <c r="D7736">
        <v>60</v>
      </c>
      <c r="E7736">
        <v>54</v>
      </c>
      <c r="F7736">
        <v>60</v>
      </c>
      <c r="G7736">
        <v>54</v>
      </c>
      <c r="H7736">
        <v>1</v>
      </c>
      <c r="I7736">
        <v>1</v>
      </c>
      <c r="J7736">
        <v>999999</v>
      </c>
      <c r="K7736" s="194">
        <v>999999</v>
      </c>
      <c r="L7736" t="s">
        <v>1100</v>
      </c>
      <c r="M7736" t="s">
        <v>1100</v>
      </c>
      <c r="N7736">
        <v>497</v>
      </c>
      <c r="O7736" t="s">
        <v>7876</v>
      </c>
      <c r="P7736" t="s">
        <v>22435</v>
      </c>
      <c r="Q7736">
        <v>0.497</v>
      </c>
      <c r="R7736" s="117" t="s">
        <v>14648</v>
      </c>
      <c r="S7736" s="117" t="s">
        <v>14589</v>
      </c>
      <c r="T7736" t="s">
        <v>12136</v>
      </c>
      <c r="U7736" t="s">
        <v>10772</v>
      </c>
    </row>
    <row r="7737" spans="1:21">
      <c r="A7737" s="117" t="s">
        <v>22827</v>
      </c>
      <c r="B7737" t="s">
        <v>14590</v>
      </c>
      <c r="C7737" t="s">
        <v>14590</v>
      </c>
      <c r="D7737">
        <v>38</v>
      </c>
      <c r="E7737">
        <v>32</v>
      </c>
      <c r="F7737">
        <v>38</v>
      </c>
      <c r="G7737">
        <v>32</v>
      </c>
      <c r="H7737">
        <v>1</v>
      </c>
      <c r="I7737">
        <v>1</v>
      </c>
      <c r="J7737">
        <v>181</v>
      </c>
      <c r="K7737" s="194">
        <v>181</v>
      </c>
      <c r="L7737" t="s">
        <v>1100</v>
      </c>
      <c r="M7737" t="s">
        <v>1100</v>
      </c>
      <c r="N7737">
        <v>354</v>
      </c>
      <c r="O7737" t="s">
        <v>7876</v>
      </c>
      <c r="P7737" t="s">
        <v>8732</v>
      </c>
      <c r="Q7737">
        <v>0.35399999999999998</v>
      </c>
      <c r="R7737" s="117" t="s">
        <v>14648</v>
      </c>
      <c r="S7737" s="117" t="s">
        <v>14589</v>
      </c>
      <c r="T7737" t="s">
        <v>12136</v>
      </c>
      <c r="U7737" t="s">
        <v>10772</v>
      </c>
    </row>
    <row r="7738" spans="1:21">
      <c r="A7738" s="117" t="s">
        <v>3965</v>
      </c>
      <c r="B7738" t="s">
        <v>13815</v>
      </c>
      <c r="C7738" t="s">
        <v>14590</v>
      </c>
      <c r="D7738">
        <v>2</v>
      </c>
      <c r="E7738">
        <v>32</v>
      </c>
      <c r="F7738">
        <v>38</v>
      </c>
      <c r="G7738">
        <v>32</v>
      </c>
      <c r="H7738">
        <v>1</v>
      </c>
      <c r="I7738">
        <v>1</v>
      </c>
      <c r="J7738">
        <v>15</v>
      </c>
      <c r="K7738" s="194">
        <v>616</v>
      </c>
      <c r="L7738" t="s">
        <v>1100</v>
      </c>
      <c r="M7738" t="s">
        <v>1100</v>
      </c>
      <c r="N7738">
        <v>353</v>
      </c>
      <c r="O7738" t="s">
        <v>7876</v>
      </c>
      <c r="P7738" t="s">
        <v>9151</v>
      </c>
      <c r="Q7738">
        <v>0.35299999999999998</v>
      </c>
      <c r="R7738" s="117" t="s">
        <v>14648</v>
      </c>
      <c r="S7738" s="117" t="s">
        <v>14589</v>
      </c>
      <c r="T7738" t="s">
        <v>12136</v>
      </c>
      <c r="U7738" t="s">
        <v>10772</v>
      </c>
    </row>
    <row r="7739" spans="1:21">
      <c r="A7739" s="117" t="s">
        <v>22828</v>
      </c>
      <c r="B7739" t="s">
        <v>13815</v>
      </c>
      <c r="C7739" t="s">
        <v>14590</v>
      </c>
      <c r="D7739">
        <v>2</v>
      </c>
      <c r="E7739">
        <v>32</v>
      </c>
      <c r="F7739">
        <v>38</v>
      </c>
      <c r="G7739">
        <v>32</v>
      </c>
      <c r="H7739">
        <v>1</v>
      </c>
      <c r="I7739">
        <v>1</v>
      </c>
      <c r="J7739">
        <v>25</v>
      </c>
      <c r="K7739" s="194">
        <v>290</v>
      </c>
      <c r="L7739" t="s">
        <v>1100</v>
      </c>
      <c r="M7739" t="s">
        <v>1100</v>
      </c>
      <c r="N7739">
        <v>351</v>
      </c>
      <c r="O7739" t="s">
        <v>7876</v>
      </c>
      <c r="P7739" t="s">
        <v>8732</v>
      </c>
      <c r="Q7739">
        <v>0.35099999999999998</v>
      </c>
      <c r="R7739" s="117" t="s">
        <v>14648</v>
      </c>
      <c r="S7739" s="117" t="s">
        <v>14589</v>
      </c>
      <c r="T7739" t="s">
        <v>12136</v>
      </c>
      <c r="U7739" t="s">
        <v>10772</v>
      </c>
    </row>
    <row r="7740" spans="1:21">
      <c r="A7740" s="117" t="s">
        <v>22829</v>
      </c>
      <c r="B7740" t="s">
        <v>14590</v>
      </c>
      <c r="C7740" t="s">
        <v>14590</v>
      </c>
      <c r="D7740">
        <v>38</v>
      </c>
      <c r="E7740">
        <v>32</v>
      </c>
      <c r="F7740">
        <v>38</v>
      </c>
      <c r="G7740">
        <v>32</v>
      </c>
      <c r="H7740">
        <v>1</v>
      </c>
      <c r="I7740">
        <v>1</v>
      </c>
      <c r="J7740">
        <v>62</v>
      </c>
      <c r="K7740" s="194">
        <v>62</v>
      </c>
      <c r="L7740" t="s">
        <v>1100</v>
      </c>
      <c r="M7740" t="s">
        <v>1100</v>
      </c>
      <c r="N7740">
        <v>354</v>
      </c>
      <c r="O7740" t="s">
        <v>7876</v>
      </c>
      <c r="P7740" t="s">
        <v>22830</v>
      </c>
      <c r="Q7740">
        <v>0.35399999999999998</v>
      </c>
      <c r="R7740" s="117" t="s">
        <v>14648</v>
      </c>
      <c r="S7740" s="117" t="s">
        <v>14589</v>
      </c>
      <c r="T7740" t="s">
        <v>12136</v>
      </c>
      <c r="U7740" t="s">
        <v>10772</v>
      </c>
    </row>
    <row r="7741" spans="1:21">
      <c r="A7741" s="117" t="s">
        <v>25078</v>
      </c>
      <c r="B7741" t="s">
        <v>14590</v>
      </c>
      <c r="C7741" t="s">
        <v>14590</v>
      </c>
      <c r="D7741">
        <v>52</v>
      </c>
      <c r="E7741">
        <v>46</v>
      </c>
      <c r="F7741">
        <v>52</v>
      </c>
      <c r="G7741">
        <v>46</v>
      </c>
      <c r="H7741">
        <v>1</v>
      </c>
      <c r="I7741">
        <v>1</v>
      </c>
      <c r="J7741">
        <v>999999</v>
      </c>
      <c r="K7741" s="194">
        <v>999999</v>
      </c>
      <c r="L7741" t="s">
        <v>1100</v>
      </c>
      <c r="M7741" t="s">
        <v>1100</v>
      </c>
      <c r="N7741">
        <v>353</v>
      </c>
      <c r="O7741" t="s">
        <v>7876</v>
      </c>
      <c r="P7741" t="s">
        <v>25079</v>
      </c>
      <c r="Q7741">
        <v>0.35299999999999998</v>
      </c>
      <c r="R7741" s="117" t="s">
        <v>14594</v>
      </c>
      <c r="S7741" s="117" t="s">
        <v>14589</v>
      </c>
      <c r="T7741" t="s">
        <v>12136</v>
      </c>
      <c r="U7741" t="s">
        <v>10772</v>
      </c>
    </row>
    <row r="7742" spans="1:21">
      <c r="A7742" s="117" t="s">
        <v>22831</v>
      </c>
      <c r="B7742" t="s">
        <v>14590</v>
      </c>
      <c r="C7742" t="s">
        <v>14590</v>
      </c>
      <c r="D7742">
        <v>38</v>
      </c>
      <c r="E7742">
        <v>32</v>
      </c>
      <c r="F7742">
        <v>38</v>
      </c>
      <c r="G7742">
        <v>32</v>
      </c>
      <c r="H7742">
        <v>1</v>
      </c>
      <c r="I7742">
        <v>1</v>
      </c>
      <c r="J7742">
        <v>1398</v>
      </c>
      <c r="K7742" s="194">
        <v>1398</v>
      </c>
      <c r="L7742" t="s">
        <v>1100</v>
      </c>
      <c r="M7742" t="s">
        <v>1100</v>
      </c>
      <c r="N7742">
        <v>356</v>
      </c>
      <c r="O7742" t="s">
        <v>7876</v>
      </c>
      <c r="P7742" t="s">
        <v>22832</v>
      </c>
      <c r="Q7742">
        <v>0.35599999999999998</v>
      </c>
      <c r="R7742" s="117" t="s">
        <v>14648</v>
      </c>
      <c r="S7742" s="117" t="s">
        <v>14589</v>
      </c>
      <c r="T7742" t="s">
        <v>12136</v>
      </c>
      <c r="U7742" t="s">
        <v>10772</v>
      </c>
    </row>
    <row r="7743" spans="1:21">
      <c r="A7743" s="117" t="s">
        <v>25080</v>
      </c>
      <c r="B7743" t="s">
        <v>14590</v>
      </c>
      <c r="C7743" t="s">
        <v>14590</v>
      </c>
      <c r="D7743">
        <v>40</v>
      </c>
      <c r="E7743">
        <v>34</v>
      </c>
      <c r="F7743">
        <v>40</v>
      </c>
      <c r="G7743">
        <v>34</v>
      </c>
      <c r="H7743">
        <v>1</v>
      </c>
      <c r="I7743">
        <v>1</v>
      </c>
      <c r="J7743">
        <v>999999</v>
      </c>
      <c r="K7743" s="194">
        <v>999999</v>
      </c>
      <c r="L7743" t="s">
        <v>1100</v>
      </c>
      <c r="M7743" t="s">
        <v>1100</v>
      </c>
      <c r="N7743">
        <v>364</v>
      </c>
      <c r="O7743" t="s">
        <v>7876</v>
      </c>
      <c r="P7743" t="s">
        <v>8736</v>
      </c>
      <c r="Q7743">
        <v>0.36399999999999999</v>
      </c>
      <c r="R7743" s="117" t="s">
        <v>14594</v>
      </c>
      <c r="S7743" s="117" t="s">
        <v>14589</v>
      </c>
      <c r="T7743" t="s">
        <v>12136</v>
      </c>
      <c r="U7743" t="s">
        <v>10772</v>
      </c>
    </row>
    <row r="7744" spans="1:21">
      <c r="A7744" s="117" t="s">
        <v>22833</v>
      </c>
      <c r="B7744" t="s">
        <v>14590</v>
      </c>
      <c r="C7744" t="s">
        <v>14590</v>
      </c>
      <c r="D7744">
        <v>52</v>
      </c>
      <c r="E7744">
        <v>46</v>
      </c>
      <c r="F7744">
        <v>52</v>
      </c>
      <c r="G7744">
        <v>46</v>
      </c>
      <c r="H7744">
        <v>1</v>
      </c>
      <c r="I7744">
        <v>1</v>
      </c>
      <c r="J7744">
        <v>50</v>
      </c>
      <c r="K7744" s="194">
        <v>50</v>
      </c>
      <c r="L7744" t="s">
        <v>1100</v>
      </c>
      <c r="M7744" t="s">
        <v>1100</v>
      </c>
      <c r="N7744">
        <v>356</v>
      </c>
      <c r="O7744" t="s">
        <v>7876</v>
      </c>
      <c r="P7744" t="s">
        <v>22834</v>
      </c>
      <c r="Q7744">
        <v>0.35599999999999998</v>
      </c>
      <c r="R7744" s="117" t="s">
        <v>14743</v>
      </c>
      <c r="S7744" s="117" t="s">
        <v>14589</v>
      </c>
      <c r="T7744" t="s">
        <v>12136</v>
      </c>
      <c r="U7744" t="s">
        <v>10772</v>
      </c>
    </row>
    <row r="7745" spans="1:21">
      <c r="A7745" s="117" t="s">
        <v>21797</v>
      </c>
      <c r="B7745" t="s">
        <v>14590</v>
      </c>
      <c r="C7745" t="s">
        <v>14590</v>
      </c>
      <c r="D7745">
        <v>32</v>
      </c>
      <c r="E7745">
        <v>26</v>
      </c>
      <c r="F7745">
        <v>32</v>
      </c>
      <c r="G7745">
        <v>26</v>
      </c>
      <c r="H7745">
        <v>1</v>
      </c>
      <c r="I7745">
        <v>1</v>
      </c>
      <c r="J7745">
        <v>999999</v>
      </c>
      <c r="K7745" s="194">
        <v>999999</v>
      </c>
      <c r="L7745" t="s">
        <v>1086</v>
      </c>
      <c r="M7745" t="s">
        <v>1086</v>
      </c>
      <c r="N7745">
        <v>2750</v>
      </c>
      <c r="O7745" t="s">
        <v>7876</v>
      </c>
      <c r="P7745" t="s">
        <v>9152</v>
      </c>
      <c r="Q7745">
        <v>2.75</v>
      </c>
      <c r="R7745" s="117" t="s">
        <v>14620</v>
      </c>
      <c r="S7745" s="117" t="s">
        <v>14621</v>
      </c>
      <c r="T7745" t="s">
        <v>17448</v>
      </c>
      <c r="U7745" t="s">
        <v>10772</v>
      </c>
    </row>
    <row r="7746" spans="1:21">
      <c r="A7746" s="117" t="s">
        <v>3966</v>
      </c>
      <c r="B7746" t="s">
        <v>14590</v>
      </c>
      <c r="C7746" t="s">
        <v>14590</v>
      </c>
      <c r="D7746">
        <v>82</v>
      </c>
      <c r="E7746">
        <v>76</v>
      </c>
      <c r="F7746">
        <v>82</v>
      </c>
      <c r="G7746">
        <v>76</v>
      </c>
      <c r="H7746">
        <v>1</v>
      </c>
      <c r="I7746">
        <v>1</v>
      </c>
      <c r="J7746">
        <v>11</v>
      </c>
      <c r="K7746" s="194">
        <v>11</v>
      </c>
      <c r="L7746" t="s">
        <v>1086</v>
      </c>
      <c r="M7746" t="s">
        <v>1086</v>
      </c>
      <c r="N7746">
        <v>2971</v>
      </c>
      <c r="O7746" t="s">
        <v>7876</v>
      </c>
      <c r="P7746" t="s">
        <v>9153</v>
      </c>
      <c r="Q7746">
        <v>2.9710000000000001</v>
      </c>
      <c r="R7746" s="117" t="s">
        <v>14620</v>
      </c>
      <c r="S7746" s="117" t="s">
        <v>14621</v>
      </c>
      <c r="T7746" t="s">
        <v>17448</v>
      </c>
      <c r="U7746" t="s">
        <v>10772</v>
      </c>
    </row>
    <row r="7747" spans="1:21">
      <c r="A7747" s="117" t="s">
        <v>3967</v>
      </c>
      <c r="B7747" t="s">
        <v>14590</v>
      </c>
      <c r="C7747" t="s">
        <v>14590</v>
      </c>
      <c r="D7747">
        <v>88</v>
      </c>
      <c r="E7747">
        <v>82</v>
      </c>
      <c r="F7747">
        <v>88</v>
      </c>
      <c r="G7747">
        <v>82</v>
      </c>
      <c r="H7747">
        <v>1</v>
      </c>
      <c r="I7747">
        <v>1</v>
      </c>
      <c r="J7747">
        <v>999999</v>
      </c>
      <c r="K7747" s="194">
        <v>999999</v>
      </c>
      <c r="L7747" t="s">
        <v>1086</v>
      </c>
      <c r="M7747" t="s">
        <v>1086</v>
      </c>
      <c r="N7747">
        <v>2750</v>
      </c>
      <c r="O7747" t="s">
        <v>7876</v>
      </c>
      <c r="P7747" t="s">
        <v>15720</v>
      </c>
      <c r="Q7747">
        <v>2.75</v>
      </c>
      <c r="R7747" s="117" t="s">
        <v>14620</v>
      </c>
      <c r="S7747" s="117" t="s">
        <v>14621</v>
      </c>
      <c r="T7747" t="s">
        <v>17448</v>
      </c>
      <c r="U7747" t="s">
        <v>10772</v>
      </c>
    </row>
    <row r="7748" spans="1:21">
      <c r="A7748" s="117" t="s">
        <v>3968</v>
      </c>
      <c r="B7748" t="s">
        <v>14590</v>
      </c>
      <c r="C7748" t="s">
        <v>14590</v>
      </c>
      <c r="D7748">
        <v>82</v>
      </c>
      <c r="E7748">
        <v>76</v>
      </c>
      <c r="F7748">
        <v>82</v>
      </c>
      <c r="G7748">
        <v>76</v>
      </c>
      <c r="H7748">
        <v>1</v>
      </c>
      <c r="I7748">
        <v>1</v>
      </c>
      <c r="J7748">
        <v>6</v>
      </c>
      <c r="K7748" s="194">
        <v>6</v>
      </c>
      <c r="L7748" t="s">
        <v>1086</v>
      </c>
      <c r="M7748" t="s">
        <v>1086</v>
      </c>
      <c r="N7748">
        <v>2975</v>
      </c>
      <c r="O7748" t="s">
        <v>7876</v>
      </c>
      <c r="P7748" t="s">
        <v>9154</v>
      </c>
      <c r="Q7748">
        <v>2.9750000000000001</v>
      </c>
      <c r="R7748" s="117" t="s">
        <v>14620</v>
      </c>
      <c r="S7748" s="117" t="s">
        <v>14621</v>
      </c>
      <c r="T7748" t="s">
        <v>17448</v>
      </c>
      <c r="U7748" t="s">
        <v>10772</v>
      </c>
    </row>
    <row r="7749" spans="1:21">
      <c r="A7749" s="117" t="s">
        <v>3969</v>
      </c>
      <c r="B7749" t="s">
        <v>14590</v>
      </c>
      <c r="C7749" t="s">
        <v>14590</v>
      </c>
      <c r="D7749">
        <v>82</v>
      </c>
      <c r="E7749">
        <v>76</v>
      </c>
      <c r="F7749">
        <v>82</v>
      </c>
      <c r="G7749">
        <v>76</v>
      </c>
      <c r="H7749">
        <v>1</v>
      </c>
      <c r="I7749">
        <v>1</v>
      </c>
      <c r="J7749">
        <v>12</v>
      </c>
      <c r="K7749" s="194">
        <v>12</v>
      </c>
      <c r="L7749" t="s">
        <v>1086</v>
      </c>
      <c r="M7749" t="s">
        <v>1086</v>
      </c>
      <c r="N7749">
        <v>2180</v>
      </c>
      <c r="O7749" t="s">
        <v>7876</v>
      </c>
      <c r="P7749" t="s">
        <v>9155</v>
      </c>
      <c r="Q7749">
        <v>2.1800000000000002</v>
      </c>
      <c r="R7749" s="117" t="s">
        <v>14620</v>
      </c>
      <c r="S7749" s="117" t="s">
        <v>14621</v>
      </c>
      <c r="T7749" t="s">
        <v>17448</v>
      </c>
      <c r="U7749" t="s">
        <v>10772</v>
      </c>
    </row>
    <row r="7750" spans="1:21">
      <c r="A7750" s="117" t="s">
        <v>19306</v>
      </c>
      <c r="B7750" t="s">
        <v>14590</v>
      </c>
      <c r="C7750" t="s">
        <v>14590</v>
      </c>
      <c r="D7750">
        <v>82</v>
      </c>
      <c r="E7750">
        <v>76</v>
      </c>
      <c r="F7750">
        <v>82</v>
      </c>
      <c r="G7750">
        <v>76</v>
      </c>
      <c r="H7750">
        <v>1</v>
      </c>
      <c r="I7750">
        <v>1</v>
      </c>
      <c r="J7750">
        <v>85</v>
      </c>
      <c r="K7750" s="194">
        <v>85</v>
      </c>
      <c r="L7750" t="s">
        <v>1086</v>
      </c>
      <c r="M7750" t="s">
        <v>1086</v>
      </c>
      <c r="N7750">
        <v>2217</v>
      </c>
      <c r="O7750" t="s">
        <v>7876</v>
      </c>
      <c r="P7750" t="s">
        <v>19307</v>
      </c>
      <c r="Q7750">
        <v>2.2170000000000001</v>
      </c>
      <c r="R7750" s="117" t="s">
        <v>14620</v>
      </c>
      <c r="S7750" s="117" t="s">
        <v>14621</v>
      </c>
      <c r="T7750" t="s">
        <v>17448</v>
      </c>
      <c r="U7750" t="s">
        <v>10772</v>
      </c>
    </row>
    <row r="7751" spans="1:21">
      <c r="A7751" s="117" t="s">
        <v>3970</v>
      </c>
      <c r="B7751" t="s">
        <v>14590</v>
      </c>
      <c r="C7751" t="s">
        <v>14590</v>
      </c>
      <c r="D7751">
        <v>82</v>
      </c>
      <c r="E7751">
        <v>76</v>
      </c>
      <c r="F7751">
        <v>82</v>
      </c>
      <c r="G7751">
        <v>76</v>
      </c>
      <c r="H7751">
        <v>1</v>
      </c>
      <c r="I7751">
        <v>1</v>
      </c>
      <c r="J7751">
        <v>15</v>
      </c>
      <c r="K7751" s="194">
        <v>15</v>
      </c>
      <c r="L7751" t="s">
        <v>1086</v>
      </c>
      <c r="M7751" t="s">
        <v>1086</v>
      </c>
      <c r="N7751">
        <v>2208</v>
      </c>
      <c r="O7751" t="s">
        <v>7876</v>
      </c>
      <c r="P7751" t="s">
        <v>9156</v>
      </c>
      <c r="Q7751">
        <v>2.2080000000000002</v>
      </c>
      <c r="R7751" s="117" t="s">
        <v>14620</v>
      </c>
      <c r="S7751" s="117" t="s">
        <v>14621</v>
      </c>
      <c r="T7751" t="s">
        <v>17448</v>
      </c>
      <c r="U7751" t="s">
        <v>10772</v>
      </c>
    </row>
    <row r="7752" spans="1:21">
      <c r="A7752" s="117" t="s">
        <v>25081</v>
      </c>
      <c r="B7752" t="s">
        <v>14590</v>
      </c>
      <c r="C7752" t="s">
        <v>14590</v>
      </c>
      <c r="D7752">
        <v>82</v>
      </c>
      <c r="E7752">
        <v>76</v>
      </c>
      <c r="F7752">
        <v>82</v>
      </c>
      <c r="G7752">
        <v>76</v>
      </c>
      <c r="H7752">
        <v>1</v>
      </c>
      <c r="I7752">
        <v>1</v>
      </c>
      <c r="J7752">
        <v>9</v>
      </c>
      <c r="K7752" s="194">
        <v>9</v>
      </c>
      <c r="L7752" t="s">
        <v>1086</v>
      </c>
      <c r="M7752" t="s">
        <v>1086</v>
      </c>
      <c r="N7752">
        <v>2190</v>
      </c>
      <c r="O7752" t="s">
        <v>7876</v>
      </c>
      <c r="P7752" t="s">
        <v>9157</v>
      </c>
      <c r="Q7752">
        <v>2.19</v>
      </c>
      <c r="R7752" s="117" t="s">
        <v>14620</v>
      </c>
      <c r="S7752" s="117" t="s">
        <v>14621</v>
      </c>
      <c r="T7752" t="s">
        <v>17448</v>
      </c>
      <c r="U7752" t="s">
        <v>10772</v>
      </c>
    </row>
    <row r="7753" spans="1:21">
      <c r="A7753" s="117" t="s">
        <v>3971</v>
      </c>
      <c r="B7753" t="s">
        <v>14590</v>
      </c>
      <c r="C7753" t="s">
        <v>14590</v>
      </c>
      <c r="D7753">
        <v>82</v>
      </c>
      <c r="E7753">
        <v>76</v>
      </c>
      <c r="F7753">
        <v>82</v>
      </c>
      <c r="G7753">
        <v>76</v>
      </c>
      <c r="H7753">
        <v>1</v>
      </c>
      <c r="I7753">
        <v>1</v>
      </c>
      <c r="J7753">
        <v>51</v>
      </c>
      <c r="K7753" s="194">
        <v>51</v>
      </c>
      <c r="L7753" t="s">
        <v>1086</v>
      </c>
      <c r="M7753" t="s">
        <v>1086</v>
      </c>
      <c r="N7753">
        <v>2455</v>
      </c>
      <c r="O7753" t="s">
        <v>7876</v>
      </c>
      <c r="P7753" t="s">
        <v>9158</v>
      </c>
      <c r="Q7753">
        <v>2.4550000000000001</v>
      </c>
      <c r="R7753" s="117" t="s">
        <v>14620</v>
      </c>
      <c r="S7753" s="117" t="s">
        <v>14621</v>
      </c>
      <c r="T7753" t="s">
        <v>17448</v>
      </c>
      <c r="U7753" t="s">
        <v>10772</v>
      </c>
    </row>
    <row r="7754" spans="1:21">
      <c r="A7754" s="117" t="s">
        <v>15722</v>
      </c>
      <c r="B7754" t="s">
        <v>14590</v>
      </c>
      <c r="C7754" t="s">
        <v>14590</v>
      </c>
      <c r="D7754">
        <v>94</v>
      </c>
      <c r="E7754">
        <v>88</v>
      </c>
      <c r="F7754">
        <v>94</v>
      </c>
      <c r="G7754">
        <v>88</v>
      </c>
      <c r="H7754">
        <v>1</v>
      </c>
      <c r="I7754">
        <v>1</v>
      </c>
      <c r="J7754">
        <v>999999</v>
      </c>
      <c r="K7754" s="194">
        <v>999999</v>
      </c>
      <c r="L7754" t="s">
        <v>1086</v>
      </c>
      <c r="M7754" t="s">
        <v>1086</v>
      </c>
      <c r="N7754">
        <v>2478</v>
      </c>
      <c r="O7754" t="s">
        <v>7876</v>
      </c>
      <c r="P7754" t="s">
        <v>9159</v>
      </c>
      <c r="Q7754">
        <v>2.4780000000000002</v>
      </c>
      <c r="R7754" s="117" t="s">
        <v>14594</v>
      </c>
      <c r="S7754" s="117" t="s">
        <v>14589</v>
      </c>
      <c r="T7754" t="s">
        <v>12136</v>
      </c>
      <c r="U7754" t="s">
        <v>10772</v>
      </c>
    </row>
    <row r="7755" spans="1:21">
      <c r="A7755" s="117" t="s">
        <v>15723</v>
      </c>
      <c r="B7755" t="s">
        <v>14590</v>
      </c>
      <c r="C7755" t="s">
        <v>14590</v>
      </c>
      <c r="D7755">
        <v>88</v>
      </c>
      <c r="E7755">
        <v>82</v>
      </c>
      <c r="F7755">
        <v>88</v>
      </c>
      <c r="G7755">
        <v>82</v>
      </c>
      <c r="H7755">
        <v>1</v>
      </c>
      <c r="I7755">
        <v>1</v>
      </c>
      <c r="J7755">
        <v>999999</v>
      </c>
      <c r="K7755" s="194">
        <v>999999</v>
      </c>
      <c r="L7755" t="s">
        <v>1086</v>
      </c>
      <c r="M7755" t="s">
        <v>1086</v>
      </c>
      <c r="N7755">
        <v>2420</v>
      </c>
      <c r="O7755" t="s">
        <v>7876</v>
      </c>
      <c r="P7755" t="s">
        <v>9160</v>
      </c>
      <c r="Q7755">
        <v>2.42</v>
      </c>
      <c r="R7755" s="117" t="s">
        <v>14620</v>
      </c>
      <c r="S7755" s="117" t="s">
        <v>14621</v>
      </c>
      <c r="T7755" t="s">
        <v>17448</v>
      </c>
      <c r="U7755" t="s">
        <v>10772</v>
      </c>
    </row>
    <row r="7756" spans="1:21">
      <c r="A7756" s="117" t="s">
        <v>3972</v>
      </c>
      <c r="B7756" t="s">
        <v>14590</v>
      </c>
      <c r="C7756" t="s">
        <v>14590</v>
      </c>
      <c r="D7756">
        <v>82</v>
      </c>
      <c r="E7756">
        <v>76</v>
      </c>
      <c r="F7756">
        <v>82</v>
      </c>
      <c r="G7756">
        <v>76</v>
      </c>
      <c r="H7756">
        <v>1</v>
      </c>
      <c r="I7756">
        <v>1</v>
      </c>
      <c r="J7756">
        <v>3</v>
      </c>
      <c r="K7756" s="194">
        <v>3</v>
      </c>
      <c r="L7756" t="s">
        <v>1086</v>
      </c>
      <c r="M7756" t="s">
        <v>1086</v>
      </c>
      <c r="N7756">
        <v>2428</v>
      </c>
      <c r="O7756" t="s">
        <v>7876</v>
      </c>
      <c r="P7756" t="s">
        <v>15724</v>
      </c>
      <c r="Q7756">
        <v>2.4279999999999999</v>
      </c>
      <c r="R7756" s="117" t="s">
        <v>14620</v>
      </c>
      <c r="S7756" s="117" t="s">
        <v>14621</v>
      </c>
      <c r="T7756" t="s">
        <v>17448</v>
      </c>
      <c r="U7756" t="s">
        <v>10772</v>
      </c>
    </row>
    <row r="7757" spans="1:21">
      <c r="A7757" s="117" t="s">
        <v>3973</v>
      </c>
      <c r="B7757" t="s">
        <v>14590</v>
      </c>
      <c r="C7757" t="s">
        <v>14590</v>
      </c>
      <c r="D7757">
        <v>94</v>
      </c>
      <c r="E7757">
        <v>88</v>
      </c>
      <c r="F7757">
        <v>94</v>
      </c>
      <c r="G7757">
        <v>88</v>
      </c>
      <c r="H7757">
        <v>1</v>
      </c>
      <c r="I7757">
        <v>1</v>
      </c>
      <c r="J7757">
        <v>999999</v>
      </c>
      <c r="K7757" s="194">
        <v>999999</v>
      </c>
      <c r="L7757" t="s">
        <v>1086</v>
      </c>
      <c r="M7757" t="s">
        <v>1086</v>
      </c>
      <c r="N7757">
        <v>2475</v>
      </c>
      <c r="O7757" t="s">
        <v>7876</v>
      </c>
      <c r="P7757" t="s">
        <v>9159</v>
      </c>
      <c r="Q7757">
        <v>2.4750000000000001</v>
      </c>
      <c r="R7757" s="117" t="s">
        <v>14594</v>
      </c>
      <c r="S7757" s="117" t="s">
        <v>14589</v>
      </c>
      <c r="T7757" t="s">
        <v>12136</v>
      </c>
      <c r="U7757" t="s">
        <v>10772</v>
      </c>
    </row>
    <row r="7758" spans="1:21">
      <c r="A7758" s="117" t="s">
        <v>3974</v>
      </c>
      <c r="B7758" t="s">
        <v>14590</v>
      </c>
      <c r="C7758" t="s">
        <v>14590</v>
      </c>
      <c r="D7758">
        <v>88</v>
      </c>
      <c r="E7758">
        <v>82</v>
      </c>
      <c r="F7758">
        <v>88</v>
      </c>
      <c r="G7758">
        <v>82</v>
      </c>
      <c r="H7758">
        <v>1</v>
      </c>
      <c r="I7758">
        <v>1</v>
      </c>
      <c r="J7758">
        <v>999999</v>
      </c>
      <c r="K7758" s="194">
        <v>999999</v>
      </c>
      <c r="L7758" t="s">
        <v>1086</v>
      </c>
      <c r="M7758" t="s">
        <v>1086</v>
      </c>
      <c r="N7758">
        <v>2420</v>
      </c>
      <c r="O7758" t="s">
        <v>7876</v>
      </c>
      <c r="P7758" t="s">
        <v>9161</v>
      </c>
      <c r="Q7758">
        <v>2.42</v>
      </c>
      <c r="R7758" s="117" t="s">
        <v>14620</v>
      </c>
      <c r="S7758" s="117" t="s">
        <v>14621</v>
      </c>
      <c r="T7758" t="s">
        <v>17448</v>
      </c>
      <c r="U7758" t="s">
        <v>10772</v>
      </c>
    </row>
    <row r="7759" spans="1:21">
      <c r="A7759" s="117" t="s">
        <v>3975</v>
      </c>
      <c r="B7759" t="s">
        <v>14590</v>
      </c>
      <c r="C7759" t="s">
        <v>14590</v>
      </c>
      <c r="D7759">
        <v>35</v>
      </c>
      <c r="E7759">
        <v>29</v>
      </c>
      <c r="F7759">
        <v>35</v>
      </c>
      <c r="G7759">
        <v>29</v>
      </c>
      <c r="H7759">
        <v>1</v>
      </c>
      <c r="I7759">
        <v>1</v>
      </c>
      <c r="J7759">
        <v>25</v>
      </c>
      <c r="K7759" s="194">
        <v>25</v>
      </c>
      <c r="L7759" t="s">
        <v>1086</v>
      </c>
      <c r="M7759" t="s">
        <v>1086</v>
      </c>
      <c r="N7759">
        <v>2493</v>
      </c>
      <c r="O7759" t="s">
        <v>7876</v>
      </c>
      <c r="P7759" t="s">
        <v>9162</v>
      </c>
      <c r="Q7759">
        <v>2.4929999999999999</v>
      </c>
      <c r="R7759" s="117" t="s">
        <v>14594</v>
      </c>
      <c r="S7759" s="117" t="s">
        <v>14589</v>
      </c>
      <c r="T7759" t="s">
        <v>12136</v>
      </c>
      <c r="U7759" t="s">
        <v>10773</v>
      </c>
    </row>
    <row r="7760" spans="1:21">
      <c r="A7760" s="117" t="s">
        <v>3976</v>
      </c>
      <c r="B7760" t="s">
        <v>14590</v>
      </c>
      <c r="C7760" t="s">
        <v>14590</v>
      </c>
      <c r="D7760">
        <v>88</v>
      </c>
      <c r="E7760">
        <v>82</v>
      </c>
      <c r="F7760">
        <v>88</v>
      </c>
      <c r="G7760">
        <v>82</v>
      </c>
      <c r="H7760">
        <v>1</v>
      </c>
      <c r="I7760">
        <v>1</v>
      </c>
      <c r="J7760">
        <v>6</v>
      </c>
      <c r="K7760" s="194">
        <v>6</v>
      </c>
      <c r="L7760" t="s">
        <v>1086</v>
      </c>
      <c r="M7760" t="s">
        <v>1086</v>
      </c>
      <c r="N7760">
        <v>2462</v>
      </c>
      <c r="O7760" t="s">
        <v>7876</v>
      </c>
      <c r="P7760" t="s">
        <v>9163</v>
      </c>
      <c r="Q7760">
        <v>2.4620000000000002</v>
      </c>
      <c r="R7760" s="117" t="s">
        <v>14620</v>
      </c>
      <c r="S7760" s="117" t="s">
        <v>14621</v>
      </c>
      <c r="T7760" t="s">
        <v>17448</v>
      </c>
      <c r="U7760" t="s">
        <v>10772</v>
      </c>
    </row>
    <row r="7761" spans="1:21">
      <c r="A7761" s="117" t="s">
        <v>3977</v>
      </c>
      <c r="B7761" t="s">
        <v>14590</v>
      </c>
      <c r="C7761" t="s">
        <v>14590</v>
      </c>
      <c r="D7761">
        <v>91</v>
      </c>
      <c r="E7761">
        <v>85</v>
      </c>
      <c r="F7761">
        <v>91</v>
      </c>
      <c r="G7761">
        <v>85</v>
      </c>
      <c r="H7761">
        <v>1</v>
      </c>
      <c r="I7761">
        <v>1</v>
      </c>
      <c r="J7761">
        <v>2</v>
      </c>
      <c r="K7761" s="194">
        <v>2</v>
      </c>
      <c r="L7761" t="s">
        <v>1086</v>
      </c>
      <c r="M7761" t="s">
        <v>1086</v>
      </c>
      <c r="N7761">
        <v>2429</v>
      </c>
      <c r="O7761" t="s">
        <v>7876</v>
      </c>
      <c r="P7761" t="s">
        <v>9159</v>
      </c>
      <c r="Q7761">
        <v>2.4289999999999998</v>
      </c>
      <c r="R7761" s="117" t="s">
        <v>14620</v>
      </c>
      <c r="S7761" s="117" t="s">
        <v>14621</v>
      </c>
      <c r="T7761" t="s">
        <v>17448</v>
      </c>
      <c r="U7761" t="s">
        <v>10772</v>
      </c>
    </row>
    <row r="7762" spans="1:21">
      <c r="A7762" s="117" t="s">
        <v>160</v>
      </c>
      <c r="B7762" t="s">
        <v>13815</v>
      </c>
      <c r="C7762" t="s">
        <v>14590</v>
      </c>
      <c r="D7762">
        <v>2</v>
      </c>
      <c r="E7762">
        <v>29</v>
      </c>
      <c r="F7762">
        <v>35</v>
      </c>
      <c r="G7762">
        <v>29</v>
      </c>
      <c r="H7762">
        <v>1</v>
      </c>
      <c r="I7762">
        <v>1</v>
      </c>
      <c r="J7762">
        <v>12</v>
      </c>
      <c r="K7762" s="194">
        <v>163</v>
      </c>
      <c r="L7762" t="s">
        <v>1086</v>
      </c>
      <c r="M7762" t="s">
        <v>1086</v>
      </c>
      <c r="N7762">
        <v>2469</v>
      </c>
      <c r="O7762" t="s">
        <v>7876</v>
      </c>
      <c r="P7762" t="s">
        <v>9156</v>
      </c>
      <c r="Q7762">
        <v>2.4689999999999999</v>
      </c>
      <c r="R7762" s="117" t="s">
        <v>14594</v>
      </c>
      <c r="S7762" s="117" t="s">
        <v>14589</v>
      </c>
      <c r="T7762" t="s">
        <v>12136</v>
      </c>
      <c r="U7762" t="s">
        <v>10772</v>
      </c>
    </row>
    <row r="7763" spans="1:21">
      <c r="A7763" s="117" t="s">
        <v>15725</v>
      </c>
      <c r="B7763" t="s">
        <v>14590</v>
      </c>
      <c r="C7763" t="s">
        <v>14590</v>
      </c>
      <c r="D7763">
        <v>88</v>
      </c>
      <c r="E7763">
        <v>82</v>
      </c>
      <c r="F7763">
        <v>88</v>
      </c>
      <c r="G7763">
        <v>82</v>
      </c>
      <c r="H7763">
        <v>1</v>
      </c>
      <c r="I7763">
        <v>1</v>
      </c>
      <c r="J7763">
        <v>7</v>
      </c>
      <c r="K7763" s="194">
        <v>7</v>
      </c>
      <c r="L7763" t="s">
        <v>1086</v>
      </c>
      <c r="M7763" t="s">
        <v>1086</v>
      </c>
      <c r="N7763">
        <v>2470</v>
      </c>
      <c r="O7763" t="s">
        <v>7876</v>
      </c>
      <c r="P7763" t="s">
        <v>9163</v>
      </c>
      <c r="Q7763">
        <v>2.4700000000000002</v>
      </c>
      <c r="R7763" s="117" t="s">
        <v>14620</v>
      </c>
      <c r="S7763" s="117" t="s">
        <v>14621</v>
      </c>
      <c r="T7763" t="s">
        <v>17448</v>
      </c>
      <c r="U7763" t="s">
        <v>10772</v>
      </c>
    </row>
    <row r="7764" spans="1:21">
      <c r="A7764" s="117" t="s">
        <v>15726</v>
      </c>
      <c r="B7764" t="s">
        <v>14590</v>
      </c>
      <c r="C7764" t="s">
        <v>14590</v>
      </c>
      <c r="D7764">
        <v>35</v>
      </c>
      <c r="E7764">
        <v>29</v>
      </c>
      <c r="F7764">
        <v>35</v>
      </c>
      <c r="G7764">
        <v>29</v>
      </c>
      <c r="H7764">
        <v>1</v>
      </c>
      <c r="I7764">
        <v>1</v>
      </c>
      <c r="J7764">
        <v>24</v>
      </c>
      <c r="K7764" s="194">
        <v>24</v>
      </c>
      <c r="L7764" t="s">
        <v>1086</v>
      </c>
      <c r="M7764" t="s">
        <v>1086</v>
      </c>
      <c r="N7764">
        <v>2482</v>
      </c>
      <c r="O7764" t="s">
        <v>7876</v>
      </c>
      <c r="P7764" t="s">
        <v>9159</v>
      </c>
      <c r="Q7764">
        <v>2.4820000000000002</v>
      </c>
      <c r="R7764" s="117" t="s">
        <v>14594</v>
      </c>
      <c r="S7764" s="117" t="s">
        <v>14589</v>
      </c>
      <c r="T7764" t="s">
        <v>12136</v>
      </c>
      <c r="U7764" t="s">
        <v>10772</v>
      </c>
    </row>
    <row r="7765" spans="1:21">
      <c r="A7765" s="117" t="s">
        <v>15727</v>
      </c>
      <c r="B7765" t="s">
        <v>14590</v>
      </c>
      <c r="C7765" t="s">
        <v>14590</v>
      </c>
      <c r="D7765">
        <v>88</v>
      </c>
      <c r="E7765">
        <v>82</v>
      </c>
      <c r="F7765">
        <v>88</v>
      </c>
      <c r="G7765">
        <v>82</v>
      </c>
      <c r="H7765">
        <v>1</v>
      </c>
      <c r="I7765">
        <v>1</v>
      </c>
      <c r="J7765">
        <v>6</v>
      </c>
      <c r="K7765" s="194">
        <v>6</v>
      </c>
      <c r="L7765" t="s">
        <v>1086</v>
      </c>
      <c r="M7765" t="s">
        <v>1086</v>
      </c>
      <c r="N7765">
        <v>2492</v>
      </c>
      <c r="O7765" t="s">
        <v>7876</v>
      </c>
      <c r="P7765" t="s">
        <v>15728</v>
      </c>
      <c r="Q7765">
        <v>2.492</v>
      </c>
      <c r="R7765" s="117" t="s">
        <v>14620</v>
      </c>
      <c r="S7765" s="117" t="s">
        <v>14621</v>
      </c>
      <c r="T7765" t="s">
        <v>17448</v>
      </c>
      <c r="U7765" t="s">
        <v>10772</v>
      </c>
    </row>
    <row r="7766" spans="1:21">
      <c r="A7766" s="117" t="s">
        <v>20395</v>
      </c>
      <c r="B7766" t="s">
        <v>14590</v>
      </c>
      <c r="C7766" t="s">
        <v>14590</v>
      </c>
      <c r="D7766">
        <v>35</v>
      </c>
      <c r="E7766">
        <v>29</v>
      </c>
      <c r="F7766">
        <v>35</v>
      </c>
      <c r="G7766">
        <v>29</v>
      </c>
      <c r="H7766">
        <v>1</v>
      </c>
      <c r="I7766">
        <v>1</v>
      </c>
      <c r="J7766">
        <v>7</v>
      </c>
      <c r="K7766" s="194">
        <v>7</v>
      </c>
      <c r="L7766" t="s">
        <v>1086</v>
      </c>
      <c r="M7766" t="s">
        <v>1086</v>
      </c>
      <c r="N7766">
        <v>2461</v>
      </c>
      <c r="O7766" t="s">
        <v>7876</v>
      </c>
      <c r="P7766" t="s">
        <v>20396</v>
      </c>
      <c r="Q7766">
        <v>2.4609999999999999</v>
      </c>
      <c r="R7766" s="117" t="s">
        <v>14594</v>
      </c>
      <c r="S7766" s="117" t="s">
        <v>14589</v>
      </c>
      <c r="T7766" t="s">
        <v>12136</v>
      </c>
      <c r="U7766" t="s">
        <v>10772</v>
      </c>
    </row>
    <row r="7767" spans="1:21">
      <c r="A7767" s="117" t="s">
        <v>3978</v>
      </c>
      <c r="B7767" t="s">
        <v>14590</v>
      </c>
      <c r="C7767" t="s">
        <v>14590</v>
      </c>
      <c r="D7767">
        <v>88</v>
      </c>
      <c r="E7767">
        <v>82</v>
      </c>
      <c r="F7767">
        <v>88</v>
      </c>
      <c r="G7767">
        <v>82</v>
      </c>
      <c r="H7767">
        <v>1</v>
      </c>
      <c r="I7767">
        <v>1</v>
      </c>
      <c r="J7767">
        <v>999999</v>
      </c>
      <c r="K7767" s="194">
        <v>999999</v>
      </c>
      <c r="L7767" t="s">
        <v>1086</v>
      </c>
      <c r="M7767" t="s">
        <v>1086</v>
      </c>
      <c r="N7767">
        <v>2420</v>
      </c>
      <c r="O7767" t="s">
        <v>7876</v>
      </c>
      <c r="P7767" t="s">
        <v>9163</v>
      </c>
      <c r="Q7767">
        <v>2.42</v>
      </c>
      <c r="R7767" s="117" t="s">
        <v>14605</v>
      </c>
      <c r="S7767" s="117" t="s">
        <v>14621</v>
      </c>
      <c r="T7767" t="s">
        <v>17448</v>
      </c>
      <c r="U7767" t="s">
        <v>10772</v>
      </c>
    </row>
    <row r="7768" spans="1:21">
      <c r="A7768" s="117" t="s">
        <v>3979</v>
      </c>
      <c r="B7768" t="s">
        <v>14590</v>
      </c>
      <c r="C7768" t="s">
        <v>14590</v>
      </c>
      <c r="D7768">
        <v>82</v>
      </c>
      <c r="E7768">
        <v>76</v>
      </c>
      <c r="F7768">
        <v>82</v>
      </c>
      <c r="G7768">
        <v>76</v>
      </c>
      <c r="H7768">
        <v>1</v>
      </c>
      <c r="I7768">
        <v>1</v>
      </c>
      <c r="J7768">
        <v>25</v>
      </c>
      <c r="K7768" s="194">
        <v>25</v>
      </c>
      <c r="L7768" t="s">
        <v>1086</v>
      </c>
      <c r="M7768" t="s">
        <v>1086</v>
      </c>
      <c r="N7768">
        <v>2469</v>
      </c>
      <c r="O7768" t="s">
        <v>7876</v>
      </c>
      <c r="P7768" t="s">
        <v>9164</v>
      </c>
      <c r="Q7768">
        <v>2.4689999999999999</v>
      </c>
      <c r="R7768" s="117" t="s">
        <v>14620</v>
      </c>
      <c r="S7768" s="117" t="s">
        <v>14621</v>
      </c>
      <c r="T7768" t="s">
        <v>17448</v>
      </c>
      <c r="U7768" t="s">
        <v>10772</v>
      </c>
    </row>
    <row r="7769" spans="1:21">
      <c r="A7769" s="117" t="s">
        <v>3980</v>
      </c>
      <c r="B7769" t="s">
        <v>14590</v>
      </c>
      <c r="C7769" t="s">
        <v>14590</v>
      </c>
      <c r="D7769">
        <v>35</v>
      </c>
      <c r="E7769">
        <v>29</v>
      </c>
      <c r="F7769">
        <v>35</v>
      </c>
      <c r="G7769">
        <v>29</v>
      </c>
      <c r="H7769">
        <v>1</v>
      </c>
      <c r="I7769">
        <v>1</v>
      </c>
      <c r="J7769">
        <v>6</v>
      </c>
      <c r="K7769" s="194">
        <v>6</v>
      </c>
      <c r="L7769" t="s">
        <v>1100</v>
      </c>
      <c r="M7769" t="s">
        <v>1100</v>
      </c>
      <c r="N7769">
        <v>550</v>
      </c>
      <c r="O7769" t="s">
        <v>7876</v>
      </c>
      <c r="P7769" t="s">
        <v>15729</v>
      </c>
      <c r="Q7769">
        <v>0.55000000000000004</v>
      </c>
      <c r="R7769" s="117" t="s">
        <v>14594</v>
      </c>
      <c r="S7769" s="117" t="s">
        <v>14589</v>
      </c>
      <c r="T7769" t="s">
        <v>12136</v>
      </c>
      <c r="U7769" t="s">
        <v>10772</v>
      </c>
    </row>
    <row r="7770" spans="1:21">
      <c r="A7770" s="117" t="s">
        <v>3981</v>
      </c>
      <c r="B7770" t="s">
        <v>14590</v>
      </c>
      <c r="C7770" t="s">
        <v>14590</v>
      </c>
      <c r="D7770">
        <v>52</v>
      </c>
      <c r="E7770">
        <v>46</v>
      </c>
      <c r="F7770">
        <v>52</v>
      </c>
      <c r="G7770">
        <v>46</v>
      </c>
      <c r="H7770">
        <v>128</v>
      </c>
      <c r="I7770">
        <v>16</v>
      </c>
      <c r="J7770">
        <v>999999</v>
      </c>
      <c r="K7770" s="194">
        <v>999999</v>
      </c>
      <c r="L7770" t="s">
        <v>1100</v>
      </c>
      <c r="M7770" t="s">
        <v>1100</v>
      </c>
      <c r="N7770">
        <v>538</v>
      </c>
      <c r="O7770" t="s">
        <v>7876</v>
      </c>
      <c r="P7770" t="s">
        <v>9165</v>
      </c>
      <c r="Q7770">
        <v>0.53800000000000003</v>
      </c>
      <c r="R7770" s="117" t="s">
        <v>14594</v>
      </c>
      <c r="S7770" s="117" t="s">
        <v>14589</v>
      </c>
      <c r="T7770" t="s">
        <v>12136</v>
      </c>
      <c r="U7770" t="s">
        <v>10772</v>
      </c>
    </row>
    <row r="7771" spans="1:21">
      <c r="A7771" s="117" t="s">
        <v>25082</v>
      </c>
      <c r="B7771" t="s">
        <v>14590</v>
      </c>
      <c r="C7771" t="s">
        <v>14590</v>
      </c>
      <c r="D7771">
        <v>52</v>
      </c>
      <c r="E7771">
        <v>46</v>
      </c>
      <c r="F7771">
        <v>52</v>
      </c>
      <c r="G7771">
        <v>46</v>
      </c>
      <c r="H7771">
        <v>1</v>
      </c>
      <c r="I7771">
        <v>1</v>
      </c>
      <c r="J7771">
        <v>999999</v>
      </c>
      <c r="K7771" s="194">
        <v>999999</v>
      </c>
      <c r="L7771" t="s">
        <v>1100</v>
      </c>
      <c r="M7771" t="s">
        <v>1100</v>
      </c>
      <c r="N7771">
        <v>375</v>
      </c>
      <c r="O7771" t="s">
        <v>7876</v>
      </c>
      <c r="P7771" t="s">
        <v>25083</v>
      </c>
      <c r="Q7771">
        <v>0.375</v>
      </c>
      <c r="R7771" s="117" t="s">
        <v>14594</v>
      </c>
      <c r="S7771" s="117" t="s">
        <v>14589</v>
      </c>
      <c r="T7771" t="s">
        <v>12136</v>
      </c>
      <c r="U7771" t="s">
        <v>10772</v>
      </c>
    </row>
    <row r="7772" spans="1:21">
      <c r="A7772" s="117" t="s">
        <v>25084</v>
      </c>
      <c r="B7772" t="s">
        <v>14590</v>
      </c>
      <c r="C7772" t="s">
        <v>14590</v>
      </c>
      <c r="D7772">
        <v>40</v>
      </c>
      <c r="E7772">
        <v>34</v>
      </c>
      <c r="F7772">
        <v>40</v>
      </c>
      <c r="G7772">
        <v>34</v>
      </c>
      <c r="H7772">
        <v>1</v>
      </c>
      <c r="I7772">
        <v>1</v>
      </c>
      <c r="J7772">
        <v>999999</v>
      </c>
      <c r="K7772" s="194">
        <v>999999</v>
      </c>
      <c r="L7772" t="s">
        <v>1100</v>
      </c>
      <c r="M7772" t="s">
        <v>1100</v>
      </c>
      <c r="N7772">
        <v>542</v>
      </c>
      <c r="O7772" t="s">
        <v>7876</v>
      </c>
      <c r="P7772" t="s">
        <v>25085</v>
      </c>
      <c r="Q7772">
        <v>0.54200000000000004</v>
      </c>
      <c r="R7772" s="117" t="s">
        <v>14594</v>
      </c>
      <c r="S7772" s="117" t="s">
        <v>14589</v>
      </c>
      <c r="T7772" t="s">
        <v>12136</v>
      </c>
      <c r="U7772" t="s">
        <v>10772</v>
      </c>
    </row>
    <row r="7773" spans="1:21">
      <c r="A7773" s="117" t="s">
        <v>3982</v>
      </c>
      <c r="B7773" t="s">
        <v>14590</v>
      </c>
      <c r="C7773" t="s">
        <v>14590</v>
      </c>
      <c r="D7773">
        <v>60</v>
      </c>
      <c r="E7773">
        <v>54</v>
      </c>
      <c r="F7773">
        <v>60</v>
      </c>
      <c r="G7773">
        <v>54</v>
      </c>
      <c r="H7773">
        <v>1</v>
      </c>
      <c r="I7773">
        <v>1</v>
      </c>
      <c r="J7773">
        <v>999999</v>
      </c>
      <c r="K7773" s="194">
        <v>999999</v>
      </c>
      <c r="L7773" t="s">
        <v>1100</v>
      </c>
      <c r="M7773" t="s">
        <v>1100</v>
      </c>
      <c r="N7773">
        <v>362</v>
      </c>
      <c r="O7773" t="s">
        <v>7876</v>
      </c>
      <c r="P7773" t="s">
        <v>15716</v>
      </c>
      <c r="Q7773">
        <v>0.36199999999999999</v>
      </c>
      <c r="R7773" s="117" t="s">
        <v>14648</v>
      </c>
      <c r="S7773" s="117" t="s">
        <v>14589</v>
      </c>
      <c r="T7773" t="s">
        <v>12136</v>
      </c>
      <c r="U7773" t="s">
        <v>10772</v>
      </c>
    </row>
    <row r="7774" spans="1:21">
      <c r="A7774" s="117" t="s">
        <v>3983</v>
      </c>
      <c r="B7774" t="s">
        <v>14590</v>
      </c>
      <c r="C7774" t="s">
        <v>14590</v>
      </c>
      <c r="D7774">
        <v>38</v>
      </c>
      <c r="E7774">
        <v>32</v>
      </c>
      <c r="F7774">
        <v>38</v>
      </c>
      <c r="G7774">
        <v>32</v>
      </c>
      <c r="H7774">
        <v>1</v>
      </c>
      <c r="I7774">
        <v>1</v>
      </c>
      <c r="J7774">
        <v>15</v>
      </c>
      <c r="K7774" s="194">
        <v>15</v>
      </c>
      <c r="L7774" t="s">
        <v>1100</v>
      </c>
      <c r="M7774" t="s">
        <v>1100</v>
      </c>
      <c r="N7774">
        <v>397</v>
      </c>
      <c r="O7774" t="s">
        <v>7876</v>
      </c>
      <c r="P7774" t="s">
        <v>9145</v>
      </c>
      <c r="Q7774">
        <v>0.39700000000000002</v>
      </c>
      <c r="R7774" s="117" t="s">
        <v>14648</v>
      </c>
      <c r="S7774" s="117" t="s">
        <v>14589</v>
      </c>
      <c r="T7774" t="s">
        <v>12136</v>
      </c>
      <c r="U7774" t="s">
        <v>10772</v>
      </c>
    </row>
    <row r="7775" spans="1:21">
      <c r="A7775" s="117" t="s">
        <v>3984</v>
      </c>
      <c r="B7775" t="s">
        <v>14590</v>
      </c>
      <c r="C7775" t="s">
        <v>14590</v>
      </c>
      <c r="D7775">
        <v>38</v>
      </c>
      <c r="E7775">
        <v>32</v>
      </c>
      <c r="F7775">
        <v>38</v>
      </c>
      <c r="G7775">
        <v>32</v>
      </c>
      <c r="H7775">
        <v>1</v>
      </c>
      <c r="I7775">
        <v>1</v>
      </c>
      <c r="J7775">
        <v>37</v>
      </c>
      <c r="K7775" s="194">
        <v>37</v>
      </c>
      <c r="L7775" t="s">
        <v>1100</v>
      </c>
      <c r="M7775" t="s">
        <v>1100</v>
      </c>
      <c r="N7775">
        <v>569.9</v>
      </c>
      <c r="O7775" t="s">
        <v>7876</v>
      </c>
      <c r="P7775" t="s">
        <v>9145</v>
      </c>
      <c r="Q7775">
        <v>0.56989999999999996</v>
      </c>
      <c r="R7775" s="117" t="s">
        <v>14648</v>
      </c>
      <c r="S7775" s="117" t="s">
        <v>14589</v>
      </c>
      <c r="T7775" t="s">
        <v>12136</v>
      </c>
      <c r="U7775" t="s">
        <v>10772</v>
      </c>
    </row>
    <row r="7776" spans="1:21">
      <c r="A7776" s="117" t="s">
        <v>268</v>
      </c>
      <c r="B7776" t="s">
        <v>14590</v>
      </c>
      <c r="C7776" t="s">
        <v>14590</v>
      </c>
      <c r="D7776">
        <v>38</v>
      </c>
      <c r="E7776">
        <v>32</v>
      </c>
      <c r="F7776">
        <v>38</v>
      </c>
      <c r="G7776">
        <v>32</v>
      </c>
      <c r="H7776">
        <v>1</v>
      </c>
      <c r="I7776">
        <v>1</v>
      </c>
      <c r="J7776">
        <v>28</v>
      </c>
      <c r="K7776" s="194">
        <v>28</v>
      </c>
      <c r="L7776" t="s">
        <v>1100</v>
      </c>
      <c r="M7776" t="s">
        <v>1100</v>
      </c>
      <c r="N7776">
        <v>396</v>
      </c>
      <c r="O7776" t="s">
        <v>7876</v>
      </c>
      <c r="P7776" t="s">
        <v>9145</v>
      </c>
      <c r="Q7776">
        <v>0.39600000000000002</v>
      </c>
      <c r="R7776" s="117" t="s">
        <v>14648</v>
      </c>
      <c r="S7776" s="117" t="s">
        <v>14589</v>
      </c>
      <c r="T7776" t="s">
        <v>12136</v>
      </c>
      <c r="U7776" t="s">
        <v>10772</v>
      </c>
    </row>
    <row r="7777" spans="1:21">
      <c r="A7777" s="117" t="s">
        <v>3985</v>
      </c>
      <c r="B7777" t="s">
        <v>14590</v>
      </c>
      <c r="C7777" t="s">
        <v>14590</v>
      </c>
      <c r="D7777">
        <v>38</v>
      </c>
      <c r="E7777">
        <v>32</v>
      </c>
      <c r="F7777">
        <v>38</v>
      </c>
      <c r="G7777">
        <v>32</v>
      </c>
      <c r="H7777">
        <v>1</v>
      </c>
      <c r="I7777">
        <v>1</v>
      </c>
      <c r="J7777">
        <v>117</v>
      </c>
      <c r="K7777" s="194">
        <v>117</v>
      </c>
      <c r="L7777" t="s">
        <v>1100</v>
      </c>
      <c r="M7777" t="s">
        <v>1100</v>
      </c>
      <c r="N7777">
        <v>392</v>
      </c>
      <c r="O7777" t="s">
        <v>7876</v>
      </c>
      <c r="P7777" t="s">
        <v>9145</v>
      </c>
      <c r="Q7777">
        <v>0.39200000000000002</v>
      </c>
      <c r="R7777" s="117" t="s">
        <v>14648</v>
      </c>
      <c r="S7777" s="117" t="s">
        <v>14589</v>
      </c>
      <c r="T7777" t="s">
        <v>12136</v>
      </c>
      <c r="U7777" t="s">
        <v>10772</v>
      </c>
    </row>
    <row r="7778" spans="1:21">
      <c r="A7778" s="117" t="s">
        <v>3986</v>
      </c>
      <c r="B7778" t="s">
        <v>14590</v>
      </c>
      <c r="C7778" t="s">
        <v>14590</v>
      </c>
      <c r="D7778">
        <v>38</v>
      </c>
      <c r="E7778">
        <v>32</v>
      </c>
      <c r="F7778">
        <v>38</v>
      </c>
      <c r="G7778">
        <v>32</v>
      </c>
      <c r="H7778">
        <v>1</v>
      </c>
      <c r="I7778">
        <v>1</v>
      </c>
      <c r="J7778">
        <v>99</v>
      </c>
      <c r="K7778" s="194">
        <v>99</v>
      </c>
      <c r="L7778" t="s">
        <v>1100</v>
      </c>
      <c r="M7778" t="s">
        <v>1100</v>
      </c>
      <c r="N7778">
        <v>401</v>
      </c>
      <c r="O7778" t="s">
        <v>7876</v>
      </c>
      <c r="P7778" t="s">
        <v>9145</v>
      </c>
      <c r="Q7778">
        <v>0.40100000000000002</v>
      </c>
      <c r="R7778" s="117" t="s">
        <v>14648</v>
      </c>
      <c r="S7778" s="117" t="s">
        <v>14589</v>
      </c>
      <c r="T7778" t="s">
        <v>12136</v>
      </c>
      <c r="U7778" t="s">
        <v>10772</v>
      </c>
    </row>
    <row r="7779" spans="1:21">
      <c r="A7779" s="117" t="s">
        <v>873</v>
      </c>
      <c r="B7779" t="s">
        <v>14590</v>
      </c>
      <c r="C7779" t="s">
        <v>14590</v>
      </c>
      <c r="D7779">
        <v>60</v>
      </c>
      <c r="E7779">
        <v>54</v>
      </c>
      <c r="F7779">
        <v>60</v>
      </c>
      <c r="G7779">
        <v>54</v>
      </c>
      <c r="H7779">
        <v>1</v>
      </c>
      <c r="I7779">
        <v>1</v>
      </c>
      <c r="J7779">
        <v>999999</v>
      </c>
      <c r="K7779" s="194">
        <v>999999</v>
      </c>
      <c r="L7779" t="s">
        <v>1100</v>
      </c>
      <c r="M7779" t="s">
        <v>1100</v>
      </c>
      <c r="N7779">
        <v>547</v>
      </c>
      <c r="O7779" t="s">
        <v>7876</v>
      </c>
      <c r="P7779" t="s">
        <v>9166</v>
      </c>
      <c r="Q7779">
        <v>0.54700000000000004</v>
      </c>
      <c r="R7779" s="117" t="s">
        <v>14648</v>
      </c>
      <c r="S7779" s="117" t="s">
        <v>14589</v>
      </c>
      <c r="T7779" t="s">
        <v>12136</v>
      </c>
      <c r="U7779" t="s">
        <v>10772</v>
      </c>
    </row>
    <row r="7780" spans="1:21">
      <c r="A7780" s="117" t="s">
        <v>3987</v>
      </c>
      <c r="B7780" t="s">
        <v>14590</v>
      </c>
      <c r="C7780" t="s">
        <v>14590</v>
      </c>
      <c r="D7780">
        <v>38</v>
      </c>
      <c r="E7780">
        <v>32</v>
      </c>
      <c r="F7780">
        <v>38</v>
      </c>
      <c r="G7780">
        <v>32</v>
      </c>
      <c r="H7780">
        <v>1</v>
      </c>
      <c r="I7780">
        <v>1</v>
      </c>
      <c r="J7780">
        <v>123</v>
      </c>
      <c r="K7780" s="194">
        <v>123</v>
      </c>
      <c r="L7780" t="s">
        <v>1100</v>
      </c>
      <c r="M7780" t="s">
        <v>1100</v>
      </c>
      <c r="N7780">
        <v>388</v>
      </c>
      <c r="O7780" t="s">
        <v>7876</v>
      </c>
      <c r="P7780" t="s">
        <v>9145</v>
      </c>
      <c r="Q7780">
        <v>0.38800000000000001</v>
      </c>
      <c r="R7780" s="117" t="s">
        <v>14648</v>
      </c>
      <c r="S7780" s="117" t="s">
        <v>14589</v>
      </c>
      <c r="T7780" t="s">
        <v>12136</v>
      </c>
      <c r="U7780" t="s">
        <v>10772</v>
      </c>
    </row>
    <row r="7781" spans="1:21">
      <c r="A7781" s="117" t="s">
        <v>3988</v>
      </c>
      <c r="B7781" t="s">
        <v>14590</v>
      </c>
      <c r="C7781" t="s">
        <v>14590</v>
      </c>
      <c r="D7781">
        <v>52</v>
      </c>
      <c r="E7781">
        <v>46</v>
      </c>
      <c r="F7781">
        <v>52</v>
      </c>
      <c r="G7781">
        <v>46</v>
      </c>
      <c r="H7781">
        <v>1</v>
      </c>
      <c r="I7781">
        <v>1</v>
      </c>
      <c r="J7781">
        <v>2</v>
      </c>
      <c r="K7781" s="194">
        <v>2</v>
      </c>
      <c r="L7781" t="s">
        <v>1100</v>
      </c>
      <c r="M7781" t="s">
        <v>1100</v>
      </c>
      <c r="N7781">
        <v>536</v>
      </c>
      <c r="O7781" t="s">
        <v>7876</v>
      </c>
      <c r="P7781" t="s">
        <v>8737</v>
      </c>
      <c r="Q7781">
        <v>0.53600000000000003</v>
      </c>
      <c r="R7781" s="117" t="s">
        <v>14743</v>
      </c>
      <c r="S7781" s="117" t="s">
        <v>14589</v>
      </c>
      <c r="T7781" t="s">
        <v>12136</v>
      </c>
      <c r="U7781" t="s">
        <v>10772</v>
      </c>
    </row>
    <row r="7782" spans="1:21">
      <c r="A7782" s="117" t="s">
        <v>3989</v>
      </c>
      <c r="B7782" t="s">
        <v>14590</v>
      </c>
      <c r="C7782" t="s">
        <v>14590</v>
      </c>
      <c r="D7782">
        <v>60</v>
      </c>
      <c r="E7782">
        <v>54</v>
      </c>
      <c r="F7782">
        <v>60</v>
      </c>
      <c r="G7782">
        <v>54</v>
      </c>
      <c r="H7782">
        <v>1</v>
      </c>
      <c r="I7782">
        <v>1</v>
      </c>
      <c r="J7782">
        <v>999999</v>
      </c>
      <c r="K7782" s="194">
        <v>999999</v>
      </c>
      <c r="L7782" t="s">
        <v>1100</v>
      </c>
      <c r="M7782" t="s">
        <v>1100</v>
      </c>
      <c r="N7782">
        <v>397</v>
      </c>
      <c r="O7782" t="s">
        <v>7876</v>
      </c>
      <c r="P7782" t="s">
        <v>9145</v>
      </c>
      <c r="Q7782">
        <v>0.39700000000000002</v>
      </c>
      <c r="R7782" s="117" t="s">
        <v>14648</v>
      </c>
      <c r="S7782" s="117" t="s">
        <v>14589</v>
      </c>
      <c r="T7782" t="s">
        <v>12136</v>
      </c>
      <c r="U7782" t="s">
        <v>10772</v>
      </c>
    </row>
    <row r="7783" spans="1:21">
      <c r="A7783" s="117" t="s">
        <v>3990</v>
      </c>
      <c r="B7783" t="s">
        <v>14590</v>
      </c>
      <c r="C7783" t="s">
        <v>14590</v>
      </c>
      <c r="D7783">
        <v>38</v>
      </c>
      <c r="E7783">
        <v>32</v>
      </c>
      <c r="F7783">
        <v>38</v>
      </c>
      <c r="G7783">
        <v>32</v>
      </c>
      <c r="H7783">
        <v>1</v>
      </c>
      <c r="I7783">
        <v>1</v>
      </c>
      <c r="J7783">
        <v>33</v>
      </c>
      <c r="K7783" s="194">
        <v>33</v>
      </c>
      <c r="L7783" t="s">
        <v>1100</v>
      </c>
      <c r="M7783" t="s">
        <v>1100</v>
      </c>
      <c r="N7783">
        <v>395</v>
      </c>
      <c r="O7783" t="s">
        <v>7876</v>
      </c>
      <c r="P7783" t="s">
        <v>9145</v>
      </c>
      <c r="Q7783">
        <v>0.39500000000000002</v>
      </c>
      <c r="R7783" s="117" t="s">
        <v>14648</v>
      </c>
      <c r="S7783" s="117" t="s">
        <v>14589</v>
      </c>
      <c r="T7783" t="s">
        <v>12136</v>
      </c>
      <c r="U7783" t="s">
        <v>10772</v>
      </c>
    </row>
    <row r="7784" spans="1:21">
      <c r="A7784" s="117" t="s">
        <v>22835</v>
      </c>
      <c r="B7784" t="s">
        <v>14590</v>
      </c>
      <c r="C7784" t="s">
        <v>14590</v>
      </c>
      <c r="D7784">
        <v>38</v>
      </c>
      <c r="E7784">
        <v>32</v>
      </c>
      <c r="F7784">
        <v>38</v>
      </c>
      <c r="G7784">
        <v>32</v>
      </c>
      <c r="H7784">
        <v>1</v>
      </c>
      <c r="I7784">
        <v>1</v>
      </c>
      <c r="J7784">
        <v>342</v>
      </c>
      <c r="K7784" s="194">
        <v>342</v>
      </c>
      <c r="L7784" t="s">
        <v>1100</v>
      </c>
      <c r="M7784" t="s">
        <v>1100</v>
      </c>
      <c r="N7784">
        <v>359</v>
      </c>
      <c r="O7784" t="s">
        <v>7876</v>
      </c>
      <c r="P7784" t="s">
        <v>8732</v>
      </c>
      <c r="Q7784">
        <v>0.35899999999999999</v>
      </c>
      <c r="R7784" s="117" t="s">
        <v>14648</v>
      </c>
      <c r="S7784" s="117" t="s">
        <v>14589</v>
      </c>
      <c r="T7784" t="s">
        <v>12136</v>
      </c>
      <c r="U7784" t="s">
        <v>10772</v>
      </c>
    </row>
    <row r="7785" spans="1:21">
      <c r="A7785" s="117" t="s">
        <v>22836</v>
      </c>
      <c r="B7785" t="s">
        <v>13815</v>
      </c>
      <c r="C7785" t="s">
        <v>14590</v>
      </c>
      <c r="D7785">
        <v>2</v>
      </c>
      <c r="E7785">
        <v>32</v>
      </c>
      <c r="F7785">
        <v>38</v>
      </c>
      <c r="G7785">
        <v>32</v>
      </c>
      <c r="H7785">
        <v>1</v>
      </c>
      <c r="I7785">
        <v>1</v>
      </c>
      <c r="J7785">
        <v>40</v>
      </c>
      <c r="K7785" s="194">
        <v>463</v>
      </c>
      <c r="L7785" t="s">
        <v>1100</v>
      </c>
      <c r="M7785" t="s">
        <v>1100</v>
      </c>
      <c r="N7785">
        <v>520.25</v>
      </c>
      <c r="O7785" t="s">
        <v>7876</v>
      </c>
      <c r="P7785" t="s">
        <v>8732</v>
      </c>
      <c r="Q7785">
        <v>0.52024999999999999</v>
      </c>
      <c r="R7785" s="117" t="s">
        <v>14648</v>
      </c>
      <c r="S7785" s="117" t="s">
        <v>14589</v>
      </c>
      <c r="T7785" t="s">
        <v>12136</v>
      </c>
      <c r="U7785" t="s">
        <v>10772</v>
      </c>
    </row>
    <row r="7786" spans="1:21">
      <c r="A7786" s="117" t="s">
        <v>22837</v>
      </c>
      <c r="B7786" t="s">
        <v>14590</v>
      </c>
      <c r="C7786" t="s">
        <v>14590</v>
      </c>
      <c r="D7786">
        <v>38</v>
      </c>
      <c r="E7786">
        <v>32</v>
      </c>
      <c r="F7786">
        <v>38</v>
      </c>
      <c r="G7786">
        <v>32</v>
      </c>
      <c r="H7786">
        <v>1</v>
      </c>
      <c r="I7786">
        <v>1</v>
      </c>
      <c r="J7786">
        <v>371</v>
      </c>
      <c r="K7786" s="194">
        <v>371</v>
      </c>
      <c r="L7786" t="s">
        <v>1100</v>
      </c>
      <c r="M7786" t="s">
        <v>1100</v>
      </c>
      <c r="N7786">
        <v>531</v>
      </c>
      <c r="O7786" t="s">
        <v>7876</v>
      </c>
      <c r="P7786" t="s">
        <v>22838</v>
      </c>
      <c r="Q7786">
        <v>0.53100000000000003</v>
      </c>
      <c r="R7786" s="117" t="s">
        <v>14648</v>
      </c>
      <c r="S7786" s="117" t="s">
        <v>14589</v>
      </c>
      <c r="T7786" t="s">
        <v>12136</v>
      </c>
      <c r="U7786" t="s">
        <v>10772</v>
      </c>
    </row>
    <row r="7787" spans="1:21">
      <c r="A7787" s="117" t="s">
        <v>25086</v>
      </c>
      <c r="B7787" t="s">
        <v>14590</v>
      </c>
      <c r="C7787" t="s">
        <v>14590</v>
      </c>
      <c r="D7787">
        <v>26</v>
      </c>
      <c r="E7787">
        <v>20</v>
      </c>
      <c r="F7787">
        <v>26</v>
      </c>
      <c r="G7787">
        <v>20</v>
      </c>
      <c r="H7787">
        <v>1</v>
      </c>
      <c r="I7787">
        <v>1</v>
      </c>
      <c r="J7787">
        <v>0</v>
      </c>
      <c r="K7787" s="194">
        <v>0</v>
      </c>
      <c r="L7787" t="s">
        <v>1079</v>
      </c>
      <c r="M7787" t="s">
        <v>1079</v>
      </c>
      <c r="N7787">
        <v>400</v>
      </c>
      <c r="O7787" t="s">
        <v>7876</v>
      </c>
      <c r="P7787" t="s">
        <v>15275</v>
      </c>
      <c r="Q7787">
        <v>0.4</v>
      </c>
      <c r="R7787" s="117" t="s">
        <v>14620</v>
      </c>
      <c r="S7787" s="117" t="s">
        <v>14621</v>
      </c>
      <c r="T7787" t="s">
        <v>17448</v>
      </c>
      <c r="U7787" t="s">
        <v>10772</v>
      </c>
    </row>
    <row r="7788" spans="1:21">
      <c r="A7788" s="117" t="s">
        <v>22839</v>
      </c>
      <c r="B7788" t="s">
        <v>14590</v>
      </c>
      <c r="C7788" t="s">
        <v>14590</v>
      </c>
      <c r="D7788">
        <v>52</v>
      </c>
      <c r="E7788">
        <v>46</v>
      </c>
      <c r="F7788">
        <v>52</v>
      </c>
      <c r="G7788">
        <v>46</v>
      </c>
      <c r="H7788">
        <v>1</v>
      </c>
      <c r="I7788">
        <v>1</v>
      </c>
      <c r="J7788">
        <v>999999</v>
      </c>
      <c r="K7788" s="194">
        <v>999999</v>
      </c>
      <c r="L7788" t="s">
        <v>1100</v>
      </c>
      <c r="M7788" t="s">
        <v>1100</v>
      </c>
      <c r="N7788">
        <v>348</v>
      </c>
      <c r="O7788" t="s">
        <v>7876</v>
      </c>
      <c r="P7788" t="s">
        <v>22459</v>
      </c>
      <c r="Q7788">
        <v>0.34799999999999998</v>
      </c>
      <c r="R7788" s="117" t="s">
        <v>14648</v>
      </c>
      <c r="S7788" s="117" t="s">
        <v>14589</v>
      </c>
      <c r="T7788" t="s">
        <v>12136</v>
      </c>
      <c r="U7788" t="s">
        <v>10772</v>
      </c>
    </row>
    <row r="7789" spans="1:21">
      <c r="A7789" s="117" t="s">
        <v>25087</v>
      </c>
      <c r="B7789" t="s">
        <v>14590</v>
      </c>
      <c r="C7789" t="s">
        <v>14590</v>
      </c>
      <c r="D7789">
        <v>47</v>
      </c>
      <c r="E7789">
        <v>41</v>
      </c>
      <c r="F7789">
        <v>47</v>
      </c>
      <c r="G7789">
        <v>41</v>
      </c>
      <c r="H7789">
        <v>1</v>
      </c>
      <c r="I7789">
        <v>1</v>
      </c>
      <c r="J7789">
        <v>999999</v>
      </c>
      <c r="K7789" s="194">
        <v>999999</v>
      </c>
      <c r="L7789" t="s">
        <v>1100</v>
      </c>
      <c r="M7789" t="s">
        <v>1100</v>
      </c>
      <c r="N7789">
        <v>362</v>
      </c>
      <c r="O7789" t="s">
        <v>7876</v>
      </c>
      <c r="P7789" t="s">
        <v>22866</v>
      </c>
      <c r="Q7789">
        <v>0.36199999999999999</v>
      </c>
      <c r="R7789" s="117" t="s">
        <v>14594</v>
      </c>
      <c r="S7789" s="117" t="s">
        <v>14589</v>
      </c>
      <c r="T7789" t="s">
        <v>12136</v>
      </c>
      <c r="U7789" t="s">
        <v>10772</v>
      </c>
    </row>
    <row r="7790" spans="1:21">
      <c r="A7790" s="117" t="s">
        <v>22840</v>
      </c>
      <c r="B7790" t="s">
        <v>14590</v>
      </c>
      <c r="C7790" t="s">
        <v>14590</v>
      </c>
      <c r="D7790">
        <v>38</v>
      </c>
      <c r="E7790">
        <v>32</v>
      </c>
      <c r="F7790">
        <v>38</v>
      </c>
      <c r="G7790">
        <v>32</v>
      </c>
      <c r="H7790">
        <v>1</v>
      </c>
      <c r="I7790">
        <v>1</v>
      </c>
      <c r="J7790">
        <v>94</v>
      </c>
      <c r="K7790" s="194">
        <v>94</v>
      </c>
      <c r="L7790" t="s">
        <v>1100</v>
      </c>
      <c r="M7790" t="s">
        <v>1100</v>
      </c>
      <c r="N7790">
        <v>355.16699999999997</v>
      </c>
      <c r="O7790" t="s">
        <v>7876</v>
      </c>
      <c r="P7790" t="s">
        <v>22841</v>
      </c>
      <c r="Q7790">
        <v>0.35516700000000001</v>
      </c>
      <c r="R7790" s="117" t="s">
        <v>14648</v>
      </c>
      <c r="S7790" s="117" t="s">
        <v>14589</v>
      </c>
      <c r="T7790" t="s">
        <v>12136</v>
      </c>
      <c r="U7790" t="s">
        <v>10772</v>
      </c>
    </row>
    <row r="7791" spans="1:21">
      <c r="A7791" s="117" t="s">
        <v>231</v>
      </c>
      <c r="B7791" t="s">
        <v>13815</v>
      </c>
      <c r="C7791" t="s">
        <v>14590</v>
      </c>
      <c r="D7791">
        <v>2</v>
      </c>
      <c r="E7791">
        <v>32</v>
      </c>
      <c r="F7791">
        <v>38</v>
      </c>
      <c r="G7791">
        <v>32</v>
      </c>
      <c r="H7791">
        <v>1</v>
      </c>
      <c r="I7791">
        <v>1</v>
      </c>
      <c r="J7791">
        <v>15</v>
      </c>
      <c r="K7791" s="194">
        <v>201</v>
      </c>
      <c r="L7791" t="s">
        <v>1100</v>
      </c>
      <c r="M7791" t="s">
        <v>1100</v>
      </c>
      <c r="N7791">
        <v>357.9</v>
      </c>
      <c r="O7791" t="s">
        <v>7876</v>
      </c>
      <c r="P7791" t="s">
        <v>8732</v>
      </c>
      <c r="Q7791">
        <v>0.3579</v>
      </c>
      <c r="R7791" s="117" t="s">
        <v>14648</v>
      </c>
      <c r="S7791" s="117" t="s">
        <v>14589</v>
      </c>
      <c r="T7791" t="s">
        <v>12136</v>
      </c>
      <c r="U7791" t="s">
        <v>10772</v>
      </c>
    </row>
    <row r="7792" spans="1:21">
      <c r="A7792" s="117" t="s">
        <v>22842</v>
      </c>
      <c r="B7792" t="s">
        <v>14590</v>
      </c>
      <c r="C7792" t="s">
        <v>14590</v>
      </c>
      <c r="D7792">
        <v>53</v>
      </c>
      <c r="E7792">
        <v>47</v>
      </c>
      <c r="F7792">
        <v>53</v>
      </c>
      <c r="G7792">
        <v>47</v>
      </c>
      <c r="H7792">
        <v>1</v>
      </c>
      <c r="I7792">
        <v>1</v>
      </c>
      <c r="J7792">
        <v>999999</v>
      </c>
      <c r="K7792" s="194">
        <v>999999</v>
      </c>
      <c r="L7792" t="s">
        <v>1100</v>
      </c>
      <c r="M7792" t="s">
        <v>1100</v>
      </c>
      <c r="N7792">
        <v>526</v>
      </c>
      <c r="O7792" t="s">
        <v>7876</v>
      </c>
      <c r="P7792" t="s">
        <v>8732</v>
      </c>
      <c r="Q7792">
        <v>0.52600000000000002</v>
      </c>
      <c r="R7792" s="117" t="s">
        <v>14648</v>
      </c>
      <c r="S7792" s="117" t="s">
        <v>14589</v>
      </c>
      <c r="T7792" t="s">
        <v>12136</v>
      </c>
      <c r="U7792" t="s">
        <v>10772</v>
      </c>
    </row>
    <row r="7793" spans="1:21">
      <c r="A7793" s="117" t="s">
        <v>25088</v>
      </c>
      <c r="B7793" t="s">
        <v>14590</v>
      </c>
      <c r="C7793" t="s">
        <v>14590</v>
      </c>
      <c r="D7793">
        <v>40</v>
      </c>
      <c r="E7793">
        <v>34</v>
      </c>
      <c r="F7793">
        <v>40</v>
      </c>
      <c r="G7793">
        <v>34</v>
      </c>
      <c r="H7793">
        <v>1</v>
      </c>
      <c r="I7793">
        <v>1</v>
      </c>
      <c r="J7793">
        <v>999999</v>
      </c>
      <c r="K7793" s="194">
        <v>999999</v>
      </c>
      <c r="L7793" t="s">
        <v>1100</v>
      </c>
      <c r="M7793" t="s">
        <v>1100</v>
      </c>
      <c r="N7793">
        <v>524</v>
      </c>
      <c r="O7793" t="s">
        <v>7876</v>
      </c>
      <c r="P7793" t="s">
        <v>22435</v>
      </c>
      <c r="Q7793">
        <v>0.52400000000000002</v>
      </c>
      <c r="R7793" s="117" t="s">
        <v>14594</v>
      </c>
      <c r="S7793" s="117" t="s">
        <v>14589</v>
      </c>
      <c r="T7793" t="s">
        <v>12136</v>
      </c>
      <c r="U7793" t="s">
        <v>10772</v>
      </c>
    </row>
    <row r="7794" spans="1:21">
      <c r="A7794" s="117" t="s">
        <v>161</v>
      </c>
      <c r="B7794" t="s">
        <v>14590</v>
      </c>
      <c r="C7794" t="s">
        <v>14590</v>
      </c>
      <c r="D7794">
        <v>38</v>
      </c>
      <c r="E7794">
        <v>32</v>
      </c>
      <c r="F7794">
        <v>38</v>
      </c>
      <c r="G7794">
        <v>32</v>
      </c>
      <c r="H7794">
        <v>1</v>
      </c>
      <c r="I7794">
        <v>1</v>
      </c>
      <c r="J7794">
        <v>433</v>
      </c>
      <c r="K7794" s="194">
        <v>433</v>
      </c>
      <c r="L7794" t="s">
        <v>1100</v>
      </c>
      <c r="M7794" t="s">
        <v>1100</v>
      </c>
      <c r="N7794">
        <v>356</v>
      </c>
      <c r="O7794" t="s">
        <v>7876</v>
      </c>
      <c r="P7794" t="s">
        <v>8732</v>
      </c>
      <c r="Q7794">
        <v>0.35599999999999998</v>
      </c>
      <c r="R7794" s="117" t="s">
        <v>14648</v>
      </c>
      <c r="S7794" s="117" t="s">
        <v>14589</v>
      </c>
      <c r="T7794" t="s">
        <v>12136</v>
      </c>
      <c r="U7794" t="s">
        <v>10772</v>
      </c>
    </row>
    <row r="7795" spans="1:21">
      <c r="A7795" s="117" t="s">
        <v>874</v>
      </c>
      <c r="B7795" t="s">
        <v>14590</v>
      </c>
      <c r="C7795" t="s">
        <v>14590</v>
      </c>
      <c r="D7795">
        <v>38</v>
      </c>
      <c r="E7795">
        <v>32</v>
      </c>
      <c r="F7795">
        <v>38</v>
      </c>
      <c r="G7795">
        <v>32</v>
      </c>
      <c r="H7795">
        <v>1</v>
      </c>
      <c r="I7795">
        <v>1</v>
      </c>
      <c r="J7795">
        <v>90</v>
      </c>
      <c r="K7795" s="194">
        <v>90</v>
      </c>
      <c r="L7795" t="s">
        <v>1100</v>
      </c>
      <c r="M7795" t="s">
        <v>1100</v>
      </c>
      <c r="N7795">
        <v>522</v>
      </c>
      <c r="O7795" t="s">
        <v>7876</v>
      </c>
      <c r="P7795" t="s">
        <v>9151</v>
      </c>
      <c r="Q7795">
        <v>0.52200000000000002</v>
      </c>
      <c r="R7795" s="117" t="s">
        <v>14648</v>
      </c>
      <c r="S7795" s="117" t="s">
        <v>14589</v>
      </c>
      <c r="T7795" t="s">
        <v>12136</v>
      </c>
      <c r="U7795" t="s">
        <v>10773</v>
      </c>
    </row>
    <row r="7796" spans="1:21">
      <c r="A7796" s="117" t="s">
        <v>25089</v>
      </c>
      <c r="B7796" t="s">
        <v>14590</v>
      </c>
      <c r="C7796" t="s">
        <v>14590</v>
      </c>
      <c r="D7796">
        <v>52</v>
      </c>
      <c r="E7796">
        <v>46</v>
      </c>
      <c r="F7796">
        <v>52</v>
      </c>
      <c r="G7796">
        <v>46</v>
      </c>
      <c r="H7796">
        <v>1</v>
      </c>
      <c r="I7796">
        <v>1</v>
      </c>
      <c r="J7796">
        <v>999999</v>
      </c>
      <c r="K7796" s="194">
        <v>999999</v>
      </c>
      <c r="L7796" t="s">
        <v>1100</v>
      </c>
      <c r="M7796" t="s">
        <v>1100</v>
      </c>
      <c r="N7796">
        <v>355</v>
      </c>
      <c r="O7796" t="s">
        <v>7876</v>
      </c>
      <c r="P7796" t="s">
        <v>25090</v>
      </c>
      <c r="Q7796">
        <v>0.35499999999999998</v>
      </c>
      <c r="R7796" s="117" t="s">
        <v>14594</v>
      </c>
      <c r="S7796" s="117" t="s">
        <v>14589</v>
      </c>
      <c r="T7796" t="s">
        <v>12136</v>
      </c>
      <c r="U7796" t="s">
        <v>10772</v>
      </c>
    </row>
    <row r="7797" spans="1:21">
      <c r="A7797" s="117" t="s">
        <v>22843</v>
      </c>
      <c r="B7797" t="s">
        <v>14590</v>
      </c>
      <c r="C7797" t="s">
        <v>14590</v>
      </c>
      <c r="D7797">
        <v>38</v>
      </c>
      <c r="E7797">
        <v>32</v>
      </c>
      <c r="F7797">
        <v>38</v>
      </c>
      <c r="G7797">
        <v>32</v>
      </c>
      <c r="H7797">
        <v>1</v>
      </c>
      <c r="I7797">
        <v>1</v>
      </c>
      <c r="J7797">
        <v>509</v>
      </c>
      <c r="K7797" s="194">
        <v>509</v>
      </c>
      <c r="L7797" t="s">
        <v>1100</v>
      </c>
      <c r="M7797" t="s">
        <v>1100</v>
      </c>
      <c r="N7797">
        <v>366</v>
      </c>
      <c r="O7797" t="s">
        <v>7876</v>
      </c>
      <c r="P7797" t="s">
        <v>22844</v>
      </c>
      <c r="Q7797">
        <v>0.36599999999999999</v>
      </c>
      <c r="R7797" s="117" t="s">
        <v>14648</v>
      </c>
      <c r="S7797" s="117" t="s">
        <v>14589</v>
      </c>
      <c r="T7797" t="s">
        <v>12136</v>
      </c>
      <c r="U7797" t="s">
        <v>10772</v>
      </c>
    </row>
    <row r="7798" spans="1:21">
      <c r="A7798" s="117" t="s">
        <v>22845</v>
      </c>
      <c r="B7798" t="s">
        <v>14590</v>
      </c>
      <c r="C7798" t="s">
        <v>14590</v>
      </c>
      <c r="D7798">
        <v>38</v>
      </c>
      <c r="E7798">
        <v>32</v>
      </c>
      <c r="F7798">
        <v>38</v>
      </c>
      <c r="G7798">
        <v>32</v>
      </c>
      <c r="H7798">
        <v>1</v>
      </c>
      <c r="I7798">
        <v>1</v>
      </c>
      <c r="J7798">
        <v>20</v>
      </c>
      <c r="K7798" s="194">
        <v>20</v>
      </c>
      <c r="L7798" t="s">
        <v>1100</v>
      </c>
      <c r="M7798" t="s">
        <v>1100</v>
      </c>
      <c r="N7798">
        <v>496</v>
      </c>
      <c r="O7798" t="s">
        <v>7876</v>
      </c>
      <c r="P7798" t="s">
        <v>22846</v>
      </c>
      <c r="Q7798">
        <v>0.496</v>
      </c>
      <c r="R7798" s="117" t="s">
        <v>14648</v>
      </c>
      <c r="S7798" s="117" t="s">
        <v>14589</v>
      </c>
      <c r="T7798" t="s">
        <v>12136</v>
      </c>
      <c r="U7798" t="s">
        <v>10772</v>
      </c>
    </row>
    <row r="7799" spans="1:21">
      <c r="A7799" s="117" t="s">
        <v>22847</v>
      </c>
      <c r="B7799" t="s">
        <v>14590</v>
      </c>
      <c r="C7799" t="s">
        <v>14590</v>
      </c>
      <c r="D7799">
        <v>52</v>
      </c>
      <c r="E7799">
        <v>46</v>
      </c>
      <c r="F7799">
        <v>52</v>
      </c>
      <c r="G7799">
        <v>46</v>
      </c>
      <c r="H7799">
        <v>1</v>
      </c>
      <c r="I7799">
        <v>1</v>
      </c>
      <c r="J7799">
        <v>999999</v>
      </c>
      <c r="K7799" s="194">
        <v>999999</v>
      </c>
      <c r="L7799" t="s">
        <v>1100</v>
      </c>
      <c r="M7799" t="s">
        <v>1100</v>
      </c>
      <c r="N7799">
        <v>535</v>
      </c>
      <c r="O7799" t="s">
        <v>7876</v>
      </c>
      <c r="P7799" t="s">
        <v>22435</v>
      </c>
      <c r="Q7799">
        <v>0.53500000000000003</v>
      </c>
      <c r="R7799" s="117" t="s">
        <v>14594</v>
      </c>
      <c r="S7799" s="117" t="s">
        <v>14589</v>
      </c>
      <c r="T7799" t="s">
        <v>12136</v>
      </c>
      <c r="U7799" t="s">
        <v>10772</v>
      </c>
    </row>
    <row r="7800" spans="1:21">
      <c r="A7800" s="117" t="s">
        <v>162</v>
      </c>
      <c r="B7800" t="s">
        <v>13815</v>
      </c>
      <c r="C7800" t="s">
        <v>13815</v>
      </c>
      <c r="D7800">
        <v>2</v>
      </c>
      <c r="E7800">
        <v>32</v>
      </c>
      <c r="F7800">
        <v>2</v>
      </c>
      <c r="G7800">
        <v>32</v>
      </c>
      <c r="H7800">
        <v>1</v>
      </c>
      <c r="I7800">
        <v>1</v>
      </c>
      <c r="J7800">
        <v>276</v>
      </c>
      <c r="K7800" s="194">
        <v>199</v>
      </c>
      <c r="L7800" t="s">
        <v>1100</v>
      </c>
      <c r="M7800" t="s">
        <v>1100</v>
      </c>
      <c r="N7800">
        <v>352.6</v>
      </c>
      <c r="O7800" t="s">
        <v>7876</v>
      </c>
      <c r="P7800" t="s">
        <v>9167</v>
      </c>
      <c r="Q7800">
        <v>0.35260000000000002</v>
      </c>
      <c r="R7800" s="117" t="s">
        <v>14648</v>
      </c>
      <c r="S7800" s="117" t="s">
        <v>14589</v>
      </c>
      <c r="T7800" t="s">
        <v>12136</v>
      </c>
      <c r="U7800" t="s">
        <v>10772</v>
      </c>
    </row>
    <row r="7801" spans="1:21">
      <c r="A7801" s="117" t="s">
        <v>22848</v>
      </c>
      <c r="B7801" t="s">
        <v>14590</v>
      </c>
      <c r="C7801" t="s">
        <v>14590</v>
      </c>
      <c r="D7801">
        <v>60</v>
      </c>
      <c r="E7801">
        <v>54</v>
      </c>
      <c r="F7801">
        <v>60</v>
      </c>
      <c r="G7801">
        <v>54</v>
      </c>
      <c r="H7801">
        <v>1</v>
      </c>
      <c r="I7801">
        <v>1</v>
      </c>
      <c r="J7801">
        <v>999999</v>
      </c>
      <c r="K7801" s="194">
        <v>999999</v>
      </c>
      <c r="L7801" t="s">
        <v>1100</v>
      </c>
      <c r="M7801" t="s">
        <v>1100</v>
      </c>
      <c r="N7801">
        <v>524</v>
      </c>
      <c r="O7801" t="s">
        <v>7876</v>
      </c>
      <c r="P7801" t="s">
        <v>22849</v>
      </c>
      <c r="Q7801">
        <v>0.52400000000000002</v>
      </c>
      <c r="R7801" s="117" t="s">
        <v>14648</v>
      </c>
      <c r="S7801" s="117" t="s">
        <v>14589</v>
      </c>
      <c r="T7801" t="s">
        <v>12136</v>
      </c>
      <c r="U7801" t="s">
        <v>10772</v>
      </c>
    </row>
    <row r="7802" spans="1:21">
      <c r="A7802" s="117" t="s">
        <v>25091</v>
      </c>
      <c r="B7802" t="s">
        <v>14590</v>
      </c>
      <c r="C7802" t="s">
        <v>14590</v>
      </c>
      <c r="D7802">
        <v>28</v>
      </c>
      <c r="E7802">
        <v>22</v>
      </c>
      <c r="F7802">
        <v>28</v>
      </c>
      <c r="G7802">
        <v>22</v>
      </c>
      <c r="H7802">
        <v>1</v>
      </c>
      <c r="I7802">
        <v>1</v>
      </c>
      <c r="J7802">
        <v>107</v>
      </c>
      <c r="K7802" s="194">
        <v>107</v>
      </c>
      <c r="L7802" t="s">
        <v>1100</v>
      </c>
      <c r="M7802" t="s">
        <v>1100</v>
      </c>
      <c r="N7802">
        <v>356</v>
      </c>
      <c r="O7802" t="s">
        <v>7876</v>
      </c>
      <c r="P7802" t="s">
        <v>8732</v>
      </c>
      <c r="Q7802">
        <v>0.35599999999999998</v>
      </c>
      <c r="R7802" s="117" t="s">
        <v>14648</v>
      </c>
      <c r="S7802" s="117" t="s">
        <v>14589</v>
      </c>
      <c r="T7802" t="s">
        <v>12136</v>
      </c>
      <c r="U7802" t="s">
        <v>10772</v>
      </c>
    </row>
    <row r="7803" spans="1:21">
      <c r="A7803" s="117" t="s">
        <v>22850</v>
      </c>
      <c r="B7803" t="s">
        <v>14590</v>
      </c>
      <c r="C7803" t="s">
        <v>14590</v>
      </c>
      <c r="D7803">
        <v>38</v>
      </c>
      <c r="E7803">
        <v>32</v>
      </c>
      <c r="F7803">
        <v>38</v>
      </c>
      <c r="G7803">
        <v>32</v>
      </c>
      <c r="H7803">
        <v>1</v>
      </c>
      <c r="I7803">
        <v>1</v>
      </c>
      <c r="J7803">
        <v>251</v>
      </c>
      <c r="K7803" s="194">
        <v>251</v>
      </c>
      <c r="L7803" t="s">
        <v>1100</v>
      </c>
      <c r="M7803" t="s">
        <v>1100</v>
      </c>
      <c r="N7803">
        <v>353</v>
      </c>
      <c r="O7803" t="s">
        <v>7876</v>
      </c>
      <c r="P7803" t="s">
        <v>8732</v>
      </c>
      <c r="Q7803">
        <v>0.35299999999999998</v>
      </c>
      <c r="R7803" s="117" t="s">
        <v>14648</v>
      </c>
      <c r="S7803" s="117" t="s">
        <v>14589</v>
      </c>
      <c r="T7803" t="s">
        <v>12136</v>
      </c>
      <c r="U7803" t="s">
        <v>10772</v>
      </c>
    </row>
    <row r="7804" spans="1:21">
      <c r="A7804" s="117" t="s">
        <v>269</v>
      </c>
      <c r="B7804" t="s">
        <v>14590</v>
      </c>
      <c r="C7804" t="s">
        <v>14590</v>
      </c>
      <c r="D7804">
        <v>38</v>
      </c>
      <c r="E7804">
        <v>32</v>
      </c>
      <c r="F7804">
        <v>38</v>
      </c>
      <c r="G7804">
        <v>32</v>
      </c>
      <c r="H7804">
        <v>1</v>
      </c>
      <c r="I7804">
        <v>1</v>
      </c>
      <c r="J7804">
        <v>123</v>
      </c>
      <c r="K7804" s="194">
        <v>123</v>
      </c>
      <c r="L7804" t="s">
        <v>1100</v>
      </c>
      <c r="M7804" t="s">
        <v>1100</v>
      </c>
      <c r="N7804">
        <v>354</v>
      </c>
      <c r="O7804" t="s">
        <v>7876</v>
      </c>
      <c r="P7804" t="s">
        <v>8732</v>
      </c>
      <c r="Q7804">
        <v>0.35399999999999998</v>
      </c>
      <c r="R7804" s="117" t="s">
        <v>14648</v>
      </c>
      <c r="S7804" s="117" t="s">
        <v>14589</v>
      </c>
      <c r="T7804" t="s">
        <v>12136</v>
      </c>
      <c r="U7804" t="s">
        <v>10772</v>
      </c>
    </row>
    <row r="7805" spans="1:21">
      <c r="A7805" s="117" t="s">
        <v>22851</v>
      </c>
      <c r="B7805" t="s">
        <v>14590</v>
      </c>
      <c r="C7805" t="s">
        <v>14590</v>
      </c>
      <c r="D7805">
        <v>38</v>
      </c>
      <c r="E7805">
        <v>32</v>
      </c>
      <c r="F7805">
        <v>38</v>
      </c>
      <c r="G7805">
        <v>32</v>
      </c>
      <c r="H7805">
        <v>1</v>
      </c>
      <c r="I7805">
        <v>1</v>
      </c>
      <c r="J7805">
        <v>54</v>
      </c>
      <c r="K7805" s="194">
        <v>54</v>
      </c>
      <c r="L7805" t="s">
        <v>1100</v>
      </c>
      <c r="M7805" t="s">
        <v>1100</v>
      </c>
      <c r="N7805">
        <v>355</v>
      </c>
      <c r="O7805" t="s">
        <v>7876</v>
      </c>
      <c r="P7805" t="s">
        <v>22852</v>
      </c>
      <c r="Q7805">
        <v>0.35499999999999998</v>
      </c>
      <c r="R7805" s="117" t="s">
        <v>14648</v>
      </c>
      <c r="S7805" s="117" t="s">
        <v>14589</v>
      </c>
      <c r="T7805" t="s">
        <v>12136</v>
      </c>
      <c r="U7805" t="s">
        <v>10772</v>
      </c>
    </row>
    <row r="7806" spans="1:21">
      <c r="A7806" s="117" t="s">
        <v>3991</v>
      </c>
      <c r="B7806" t="s">
        <v>14590</v>
      </c>
      <c r="C7806" t="s">
        <v>14590</v>
      </c>
      <c r="D7806">
        <v>38</v>
      </c>
      <c r="E7806">
        <v>32</v>
      </c>
      <c r="F7806">
        <v>38</v>
      </c>
      <c r="G7806">
        <v>32</v>
      </c>
      <c r="H7806">
        <v>1</v>
      </c>
      <c r="I7806">
        <v>1</v>
      </c>
      <c r="J7806">
        <v>664</v>
      </c>
      <c r="K7806" s="194">
        <v>664</v>
      </c>
      <c r="L7806" t="s">
        <v>1100</v>
      </c>
      <c r="M7806" t="s">
        <v>1100</v>
      </c>
      <c r="N7806">
        <v>356</v>
      </c>
      <c r="O7806" t="s">
        <v>7876</v>
      </c>
      <c r="P7806" t="s">
        <v>9168</v>
      </c>
      <c r="Q7806">
        <v>0.35599999999999998</v>
      </c>
      <c r="R7806" s="117" t="s">
        <v>14648</v>
      </c>
      <c r="S7806" s="117" t="s">
        <v>14589</v>
      </c>
      <c r="T7806" t="s">
        <v>12136</v>
      </c>
      <c r="U7806" t="s">
        <v>10772</v>
      </c>
    </row>
    <row r="7807" spans="1:21">
      <c r="A7807" s="117" t="s">
        <v>22853</v>
      </c>
      <c r="B7807" t="s">
        <v>14590</v>
      </c>
      <c r="C7807" t="s">
        <v>14590</v>
      </c>
      <c r="D7807">
        <v>52</v>
      </c>
      <c r="E7807">
        <v>46</v>
      </c>
      <c r="F7807">
        <v>52</v>
      </c>
      <c r="G7807">
        <v>46</v>
      </c>
      <c r="H7807">
        <v>1</v>
      </c>
      <c r="I7807">
        <v>1</v>
      </c>
      <c r="J7807">
        <v>26</v>
      </c>
      <c r="K7807" s="194">
        <v>26</v>
      </c>
      <c r="L7807" t="s">
        <v>1100</v>
      </c>
      <c r="M7807" t="s">
        <v>1100</v>
      </c>
      <c r="N7807">
        <v>356</v>
      </c>
      <c r="O7807" t="s">
        <v>7876</v>
      </c>
      <c r="P7807" t="s">
        <v>9167</v>
      </c>
      <c r="Q7807">
        <v>0.35599999999999998</v>
      </c>
      <c r="R7807" s="117" t="s">
        <v>14743</v>
      </c>
      <c r="S7807" s="117" t="s">
        <v>14589</v>
      </c>
      <c r="T7807" t="s">
        <v>12136</v>
      </c>
      <c r="U7807" t="s">
        <v>10772</v>
      </c>
    </row>
    <row r="7808" spans="1:21">
      <c r="A7808" s="117" t="s">
        <v>3992</v>
      </c>
      <c r="B7808" t="s">
        <v>14590</v>
      </c>
      <c r="C7808" t="s">
        <v>14590</v>
      </c>
      <c r="D7808">
        <v>82</v>
      </c>
      <c r="E7808">
        <v>76</v>
      </c>
      <c r="F7808">
        <v>82</v>
      </c>
      <c r="G7808">
        <v>76</v>
      </c>
      <c r="H7808">
        <v>1</v>
      </c>
      <c r="I7808">
        <v>1</v>
      </c>
      <c r="J7808">
        <v>8</v>
      </c>
      <c r="K7808" s="194">
        <v>8</v>
      </c>
      <c r="L7808" t="s">
        <v>1086</v>
      </c>
      <c r="M7808" t="s">
        <v>1086</v>
      </c>
      <c r="N7808">
        <v>2214</v>
      </c>
      <c r="O7808" t="s">
        <v>7876</v>
      </c>
      <c r="P7808" t="s">
        <v>9164</v>
      </c>
      <c r="Q7808">
        <v>2.214</v>
      </c>
      <c r="R7808" s="117" t="s">
        <v>14620</v>
      </c>
      <c r="S7808" s="117" t="s">
        <v>14621</v>
      </c>
      <c r="T7808" t="s">
        <v>17448</v>
      </c>
      <c r="U7808" t="s">
        <v>10772</v>
      </c>
    </row>
    <row r="7809" spans="1:21">
      <c r="A7809" s="117" t="s">
        <v>3993</v>
      </c>
      <c r="B7809" t="s">
        <v>14590</v>
      </c>
      <c r="C7809" t="s">
        <v>14590</v>
      </c>
      <c r="D7809">
        <v>82</v>
      </c>
      <c r="E7809">
        <v>76</v>
      </c>
      <c r="F7809">
        <v>82</v>
      </c>
      <c r="G7809">
        <v>76</v>
      </c>
      <c r="H7809">
        <v>1</v>
      </c>
      <c r="I7809">
        <v>1</v>
      </c>
      <c r="J7809">
        <v>10</v>
      </c>
      <c r="K7809" s="194">
        <v>10</v>
      </c>
      <c r="L7809" t="s">
        <v>1086</v>
      </c>
      <c r="M7809" t="s">
        <v>1086</v>
      </c>
      <c r="N7809">
        <v>2200</v>
      </c>
      <c r="O7809" t="s">
        <v>7876</v>
      </c>
      <c r="P7809" t="s">
        <v>9159</v>
      </c>
      <c r="Q7809">
        <v>2.2000000000000002</v>
      </c>
      <c r="R7809" s="117" t="s">
        <v>14620</v>
      </c>
      <c r="S7809" s="117" t="s">
        <v>14621</v>
      </c>
      <c r="T7809" t="s">
        <v>17448</v>
      </c>
      <c r="U7809" t="s">
        <v>10772</v>
      </c>
    </row>
    <row r="7810" spans="1:21">
      <c r="A7810" s="117" t="s">
        <v>3994</v>
      </c>
      <c r="B7810" t="s">
        <v>14590</v>
      </c>
      <c r="C7810" t="s">
        <v>14590</v>
      </c>
      <c r="D7810">
        <v>82</v>
      </c>
      <c r="E7810">
        <v>76</v>
      </c>
      <c r="F7810">
        <v>82</v>
      </c>
      <c r="G7810">
        <v>76</v>
      </c>
      <c r="H7810">
        <v>1</v>
      </c>
      <c r="I7810">
        <v>1</v>
      </c>
      <c r="J7810">
        <v>13</v>
      </c>
      <c r="K7810" s="194">
        <v>13</v>
      </c>
      <c r="L7810" t="s">
        <v>1086</v>
      </c>
      <c r="M7810" t="s">
        <v>1086</v>
      </c>
      <c r="N7810">
        <v>2454</v>
      </c>
      <c r="O7810" t="s">
        <v>7876</v>
      </c>
      <c r="P7810" t="s">
        <v>9169</v>
      </c>
      <c r="Q7810">
        <v>2.4540000000000002</v>
      </c>
      <c r="R7810" s="117" t="s">
        <v>14620</v>
      </c>
      <c r="S7810" s="117" t="s">
        <v>14621</v>
      </c>
      <c r="T7810" t="s">
        <v>17448</v>
      </c>
      <c r="U7810" t="s">
        <v>10772</v>
      </c>
    </row>
    <row r="7811" spans="1:21">
      <c r="A7811" s="117" t="s">
        <v>3995</v>
      </c>
      <c r="B7811" t="s">
        <v>14590</v>
      </c>
      <c r="C7811" t="s">
        <v>14590</v>
      </c>
      <c r="D7811">
        <v>35</v>
      </c>
      <c r="E7811">
        <v>29</v>
      </c>
      <c r="F7811">
        <v>35</v>
      </c>
      <c r="G7811">
        <v>29</v>
      </c>
      <c r="H7811">
        <v>1</v>
      </c>
      <c r="I7811">
        <v>1</v>
      </c>
      <c r="J7811">
        <v>3</v>
      </c>
      <c r="K7811" s="194">
        <v>3</v>
      </c>
      <c r="L7811" t="s">
        <v>1086</v>
      </c>
      <c r="M7811" t="s">
        <v>1086</v>
      </c>
      <c r="N7811">
        <v>2474</v>
      </c>
      <c r="O7811" t="s">
        <v>7876</v>
      </c>
      <c r="P7811" t="s">
        <v>9170</v>
      </c>
      <c r="Q7811">
        <v>2.4740000000000002</v>
      </c>
      <c r="R7811" s="117" t="s">
        <v>14594</v>
      </c>
      <c r="S7811" s="117" t="s">
        <v>14589</v>
      </c>
      <c r="T7811" t="s">
        <v>12136</v>
      </c>
      <c r="U7811" t="s">
        <v>10772</v>
      </c>
    </row>
    <row r="7812" spans="1:21">
      <c r="A7812" s="117" t="s">
        <v>3996</v>
      </c>
      <c r="B7812" t="s">
        <v>14590</v>
      </c>
      <c r="C7812" t="s">
        <v>14590</v>
      </c>
      <c r="D7812">
        <v>88</v>
      </c>
      <c r="E7812">
        <v>82</v>
      </c>
      <c r="F7812">
        <v>88</v>
      </c>
      <c r="G7812">
        <v>82</v>
      </c>
      <c r="H7812">
        <v>1</v>
      </c>
      <c r="I7812">
        <v>1</v>
      </c>
      <c r="J7812">
        <v>999999</v>
      </c>
      <c r="K7812" s="194">
        <v>999999</v>
      </c>
      <c r="L7812" t="s">
        <v>1086</v>
      </c>
      <c r="M7812" t="s">
        <v>1086</v>
      </c>
      <c r="N7812">
        <v>2440</v>
      </c>
      <c r="O7812" t="s">
        <v>7876</v>
      </c>
      <c r="P7812" t="s">
        <v>9160</v>
      </c>
      <c r="Q7812">
        <v>2.44</v>
      </c>
      <c r="R7812" s="117" t="s">
        <v>14620</v>
      </c>
      <c r="S7812" s="117" t="s">
        <v>14621</v>
      </c>
      <c r="T7812" t="s">
        <v>17448</v>
      </c>
      <c r="U7812" t="s">
        <v>10772</v>
      </c>
    </row>
    <row r="7813" spans="1:21">
      <c r="A7813" s="117" t="s">
        <v>3997</v>
      </c>
      <c r="B7813" t="s">
        <v>14590</v>
      </c>
      <c r="C7813" t="s">
        <v>14590</v>
      </c>
      <c r="D7813">
        <v>35</v>
      </c>
      <c r="E7813">
        <v>29</v>
      </c>
      <c r="F7813">
        <v>35</v>
      </c>
      <c r="G7813">
        <v>29</v>
      </c>
      <c r="H7813">
        <v>1</v>
      </c>
      <c r="I7813">
        <v>1</v>
      </c>
      <c r="J7813">
        <v>3</v>
      </c>
      <c r="K7813" s="194">
        <v>3</v>
      </c>
      <c r="L7813" t="s">
        <v>1086</v>
      </c>
      <c r="M7813" t="s">
        <v>1086</v>
      </c>
      <c r="N7813">
        <v>2630</v>
      </c>
      <c r="O7813" t="s">
        <v>7876</v>
      </c>
      <c r="P7813" t="s">
        <v>9159</v>
      </c>
      <c r="Q7813">
        <v>2.63</v>
      </c>
      <c r="R7813" s="117" t="s">
        <v>14594</v>
      </c>
      <c r="S7813" s="117" t="s">
        <v>14589</v>
      </c>
      <c r="T7813" t="s">
        <v>12136</v>
      </c>
      <c r="U7813" t="s">
        <v>10772</v>
      </c>
    </row>
    <row r="7814" spans="1:21">
      <c r="A7814" s="117" t="s">
        <v>3998</v>
      </c>
      <c r="B7814" t="s">
        <v>14590</v>
      </c>
      <c r="C7814" t="s">
        <v>14590</v>
      </c>
      <c r="D7814">
        <v>88</v>
      </c>
      <c r="E7814">
        <v>82</v>
      </c>
      <c r="F7814">
        <v>88</v>
      </c>
      <c r="G7814">
        <v>82</v>
      </c>
      <c r="H7814">
        <v>1</v>
      </c>
      <c r="I7814">
        <v>1</v>
      </c>
      <c r="J7814">
        <v>999999</v>
      </c>
      <c r="K7814" s="194">
        <v>999999</v>
      </c>
      <c r="L7814" t="s">
        <v>1086</v>
      </c>
      <c r="M7814" t="s">
        <v>1086</v>
      </c>
      <c r="N7814">
        <v>2420</v>
      </c>
      <c r="O7814" t="s">
        <v>7876</v>
      </c>
      <c r="P7814" t="s">
        <v>9163</v>
      </c>
      <c r="Q7814">
        <v>2.42</v>
      </c>
      <c r="R7814" s="117" t="s">
        <v>14620</v>
      </c>
      <c r="S7814" s="117" t="s">
        <v>14621</v>
      </c>
      <c r="T7814" t="s">
        <v>17448</v>
      </c>
      <c r="U7814" t="s">
        <v>10772</v>
      </c>
    </row>
    <row r="7815" spans="1:21">
      <c r="A7815" s="117" t="s">
        <v>3999</v>
      </c>
      <c r="B7815" t="s">
        <v>14590</v>
      </c>
      <c r="C7815" t="s">
        <v>14590</v>
      </c>
      <c r="D7815">
        <v>35</v>
      </c>
      <c r="E7815">
        <v>29</v>
      </c>
      <c r="F7815">
        <v>35</v>
      </c>
      <c r="G7815">
        <v>29</v>
      </c>
      <c r="H7815">
        <v>1</v>
      </c>
      <c r="I7815">
        <v>1</v>
      </c>
      <c r="J7815">
        <v>24</v>
      </c>
      <c r="K7815" s="194">
        <v>24</v>
      </c>
      <c r="L7815" t="s">
        <v>1086</v>
      </c>
      <c r="M7815" t="s">
        <v>1086</v>
      </c>
      <c r="N7815">
        <v>2490</v>
      </c>
      <c r="O7815" t="s">
        <v>7876</v>
      </c>
      <c r="P7815" t="s">
        <v>9171</v>
      </c>
      <c r="Q7815">
        <v>2.4900000000000002</v>
      </c>
      <c r="R7815" s="117" t="s">
        <v>14594</v>
      </c>
      <c r="S7815" s="117" t="s">
        <v>14589</v>
      </c>
      <c r="T7815" t="s">
        <v>12136</v>
      </c>
      <c r="U7815" t="s">
        <v>10772</v>
      </c>
    </row>
    <row r="7816" spans="1:21">
      <c r="A7816" s="117" t="s">
        <v>163</v>
      </c>
      <c r="B7816" t="s">
        <v>13815</v>
      </c>
      <c r="C7816" t="s">
        <v>14590</v>
      </c>
      <c r="D7816">
        <v>2</v>
      </c>
      <c r="E7816">
        <v>29</v>
      </c>
      <c r="F7816">
        <v>35</v>
      </c>
      <c r="G7816">
        <v>29</v>
      </c>
      <c r="H7816">
        <v>1</v>
      </c>
      <c r="I7816">
        <v>1</v>
      </c>
      <c r="J7816">
        <v>19</v>
      </c>
      <c r="K7816" s="194">
        <v>148</v>
      </c>
      <c r="L7816" t="s">
        <v>1086</v>
      </c>
      <c r="M7816" t="s">
        <v>1086</v>
      </c>
      <c r="N7816">
        <v>2500</v>
      </c>
      <c r="O7816" t="s">
        <v>7876</v>
      </c>
      <c r="P7816" t="s">
        <v>9172</v>
      </c>
      <c r="Q7816">
        <v>2.5</v>
      </c>
      <c r="R7816" s="117" t="s">
        <v>14594</v>
      </c>
      <c r="S7816" s="117" t="s">
        <v>14589</v>
      </c>
      <c r="T7816" t="s">
        <v>12136</v>
      </c>
      <c r="U7816" t="s">
        <v>10772</v>
      </c>
    </row>
    <row r="7817" spans="1:21">
      <c r="A7817" s="117" t="s">
        <v>4000</v>
      </c>
      <c r="B7817" t="s">
        <v>14590</v>
      </c>
      <c r="C7817" t="s">
        <v>14590</v>
      </c>
      <c r="D7817">
        <v>88</v>
      </c>
      <c r="E7817">
        <v>82</v>
      </c>
      <c r="F7817">
        <v>88</v>
      </c>
      <c r="G7817">
        <v>82</v>
      </c>
      <c r="H7817">
        <v>1</v>
      </c>
      <c r="I7817">
        <v>1</v>
      </c>
      <c r="J7817">
        <v>11</v>
      </c>
      <c r="K7817" s="194">
        <v>11</v>
      </c>
      <c r="L7817" t="s">
        <v>1086</v>
      </c>
      <c r="M7817" t="s">
        <v>1086</v>
      </c>
      <c r="N7817">
        <v>2420</v>
      </c>
      <c r="O7817" t="s">
        <v>7876</v>
      </c>
      <c r="P7817" t="s">
        <v>15721</v>
      </c>
      <c r="Q7817">
        <v>2.42</v>
      </c>
      <c r="R7817" s="117" t="s">
        <v>14620</v>
      </c>
      <c r="S7817" s="117" t="s">
        <v>14621</v>
      </c>
      <c r="T7817" t="s">
        <v>17448</v>
      </c>
      <c r="U7817" t="s">
        <v>10772</v>
      </c>
    </row>
    <row r="7818" spans="1:21">
      <c r="A7818" s="117" t="s">
        <v>4001</v>
      </c>
      <c r="B7818" t="s">
        <v>14590</v>
      </c>
      <c r="C7818" t="s">
        <v>14590</v>
      </c>
      <c r="D7818">
        <v>35</v>
      </c>
      <c r="E7818">
        <v>29</v>
      </c>
      <c r="F7818">
        <v>35</v>
      </c>
      <c r="G7818">
        <v>29</v>
      </c>
      <c r="H7818">
        <v>1</v>
      </c>
      <c r="I7818">
        <v>1</v>
      </c>
      <c r="J7818">
        <v>13</v>
      </c>
      <c r="K7818" s="194">
        <v>13</v>
      </c>
      <c r="L7818" t="s">
        <v>1086</v>
      </c>
      <c r="M7818" t="s">
        <v>1086</v>
      </c>
      <c r="N7818">
        <v>2491</v>
      </c>
      <c r="O7818" t="s">
        <v>7876</v>
      </c>
      <c r="P7818" t="s">
        <v>9159</v>
      </c>
      <c r="Q7818">
        <v>2.4910000000000001</v>
      </c>
      <c r="R7818" s="117" t="s">
        <v>14594</v>
      </c>
      <c r="S7818" s="117" t="s">
        <v>14589</v>
      </c>
      <c r="T7818" t="s">
        <v>12136</v>
      </c>
      <c r="U7818" t="s">
        <v>10772</v>
      </c>
    </row>
    <row r="7819" spans="1:21">
      <c r="A7819" s="117" t="s">
        <v>4002</v>
      </c>
      <c r="B7819" t="s">
        <v>14590</v>
      </c>
      <c r="C7819" t="s">
        <v>14590</v>
      </c>
      <c r="D7819">
        <v>82</v>
      </c>
      <c r="E7819">
        <v>76</v>
      </c>
      <c r="F7819">
        <v>82</v>
      </c>
      <c r="G7819">
        <v>76</v>
      </c>
      <c r="H7819">
        <v>1</v>
      </c>
      <c r="I7819">
        <v>1</v>
      </c>
      <c r="J7819">
        <v>4</v>
      </c>
      <c r="K7819" s="194">
        <v>4</v>
      </c>
      <c r="L7819" t="s">
        <v>1086</v>
      </c>
      <c r="M7819" t="s">
        <v>1086</v>
      </c>
      <c r="N7819">
        <v>2497</v>
      </c>
      <c r="O7819" t="s">
        <v>7876</v>
      </c>
      <c r="P7819" t="s">
        <v>9164</v>
      </c>
      <c r="Q7819">
        <v>2.4969999999999999</v>
      </c>
      <c r="R7819" s="117" t="s">
        <v>14620</v>
      </c>
      <c r="S7819" s="117" t="s">
        <v>14621</v>
      </c>
      <c r="T7819" t="s">
        <v>17448</v>
      </c>
      <c r="U7819" t="s">
        <v>10772</v>
      </c>
    </row>
    <row r="7820" spans="1:21">
      <c r="A7820" s="117" t="s">
        <v>20397</v>
      </c>
      <c r="B7820" t="s">
        <v>14590</v>
      </c>
      <c r="C7820" t="s">
        <v>14590</v>
      </c>
      <c r="D7820">
        <v>88</v>
      </c>
      <c r="E7820">
        <v>82</v>
      </c>
      <c r="F7820">
        <v>88</v>
      </c>
      <c r="G7820">
        <v>82</v>
      </c>
      <c r="H7820">
        <v>1</v>
      </c>
      <c r="I7820">
        <v>1</v>
      </c>
      <c r="J7820">
        <v>12</v>
      </c>
      <c r="K7820" s="194">
        <v>12</v>
      </c>
      <c r="L7820" t="s">
        <v>1086</v>
      </c>
      <c r="M7820" t="s">
        <v>1086</v>
      </c>
      <c r="N7820">
        <v>2454</v>
      </c>
      <c r="O7820" t="s">
        <v>7876</v>
      </c>
      <c r="P7820" t="s">
        <v>9160</v>
      </c>
      <c r="Q7820">
        <v>2.4540000000000002</v>
      </c>
      <c r="R7820" s="117" t="s">
        <v>14620</v>
      </c>
      <c r="S7820" s="117" t="s">
        <v>14621</v>
      </c>
      <c r="T7820" t="s">
        <v>17448</v>
      </c>
      <c r="U7820" t="s">
        <v>10772</v>
      </c>
    </row>
    <row r="7821" spans="1:21">
      <c r="A7821" s="117" t="s">
        <v>4003</v>
      </c>
      <c r="B7821" t="s">
        <v>14590</v>
      </c>
      <c r="C7821" t="s">
        <v>14590</v>
      </c>
      <c r="D7821">
        <v>82</v>
      </c>
      <c r="E7821">
        <v>76</v>
      </c>
      <c r="F7821">
        <v>82</v>
      </c>
      <c r="G7821">
        <v>76</v>
      </c>
      <c r="H7821">
        <v>1</v>
      </c>
      <c r="I7821">
        <v>1</v>
      </c>
      <c r="J7821">
        <v>15</v>
      </c>
      <c r="K7821" s="194">
        <v>15</v>
      </c>
      <c r="L7821" t="s">
        <v>1086</v>
      </c>
      <c r="M7821" t="s">
        <v>1086</v>
      </c>
      <c r="N7821">
        <v>2465</v>
      </c>
      <c r="O7821" t="s">
        <v>7876</v>
      </c>
      <c r="P7821" t="s">
        <v>9157</v>
      </c>
      <c r="Q7821">
        <v>2.4649999999999999</v>
      </c>
      <c r="R7821" s="117" t="s">
        <v>14620</v>
      </c>
      <c r="S7821" s="117" t="s">
        <v>14621</v>
      </c>
      <c r="T7821" t="s">
        <v>17448</v>
      </c>
      <c r="U7821" t="s">
        <v>10772</v>
      </c>
    </row>
    <row r="7822" spans="1:21">
      <c r="A7822" s="117" t="s">
        <v>25092</v>
      </c>
      <c r="B7822" t="s">
        <v>14590</v>
      </c>
      <c r="C7822" t="s">
        <v>14590</v>
      </c>
      <c r="D7822">
        <v>47</v>
      </c>
      <c r="E7822">
        <v>41</v>
      </c>
      <c r="F7822">
        <v>47</v>
      </c>
      <c r="G7822">
        <v>41</v>
      </c>
      <c r="H7822">
        <v>1</v>
      </c>
      <c r="I7822">
        <v>1</v>
      </c>
      <c r="J7822">
        <v>0</v>
      </c>
      <c r="K7822" s="194">
        <v>0</v>
      </c>
      <c r="L7822" t="s">
        <v>1100</v>
      </c>
      <c r="M7822" t="s">
        <v>1100</v>
      </c>
      <c r="N7822">
        <v>614</v>
      </c>
      <c r="O7822" t="s">
        <v>7876</v>
      </c>
      <c r="P7822" t="s">
        <v>25093</v>
      </c>
      <c r="Q7822">
        <v>0.61399999999999999</v>
      </c>
      <c r="R7822" s="117" t="s">
        <v>14594</v>
      </c>
      <c r="S7822" s="117" t="s">
        <v>14589</v>
      </c>
      <c r="T7822" t="s">
        <v>12136</v>
      </c>
      <c r="U7822" t="s">
        <v>10772</v>
      </c>
    </row>
    <row r="7823" spans="1:21">
      <c r="A7823" s="117" t="s">
        <v>25094</v>
      </c>
      <c r="B7823" t="s">
        <v>14590</v>
      </c>
      <c r="C7823" t="s">
        <v>14590</v>
      </c>
      <c r="D7823">
        <v>52</v>
      </c>
      <c r="E7823">
        <v>46</v>
      </c>
      <c r="F7823">
        <v>52</v>
      </c>
      <c r="G7823">
        <v>46</v>
      </c>
      <c r="H7823">
        <v>1</v>
      </c>
      <c r="I7823">
        <v>1</v>
      </c>
      <c r="J7823">
        <v>999999</v>
      </c>
      <c r="K7823" s="194">
        <v>999999</v>
      </c>
      <c r="L7823" t="s">
        <v>1100</v>
      </c>
      <c r="M7823" t="s">
        <v>1100</v>
      </c>
      <c r="N7823">
        <v>335</v>
      </c>
      <c r="O7823" t="s">
        <v>7876</v>
      </c>
      <c r="P7823" t="s">
        <v>9173</v>
      </c>
      <c r="Q7823">
        <v>0.33500000000000002</v>
      </c>
      <c r="R7823" s="117" t="s">
        <v>14594</v>
      </c>
      <c r="S7823" s="117" t="s">
        <v>14589</v>
      </c>
      <c r="T7823" t="s">
        <v>12136</v>
      </c>
      <c r="U7823" t="s">
        <v>10772</v>
      </c>
    </row>
    <row r="7824" spans="1:21">
      <c r="A7824" s="117" t="s">
        <v>4004</v>
      </c>
      <c r="B7824" t="s">
        <v>14590</v>
      </c>
      <c r="C7824" t="s">
        <v>14590</v>
      </c>
      <c r="D7824">
        <v>52</v>
      </c>
      <c r="E7824">
        <v>46</v>
      </c>
      <c r="F7824">
        <v>52</v>
      </c>
      <c r="G7824">
        <v>46</v>
      </c>
      <c r="H7824">
        <v>1</v>
      </c>
      <c r="I7824">
        <v>1</v>
      </c>
      <c r="J7824">
        <v>999999</v>
      </c>
      <c r="K7824" s="194">
        <v>999999</v>
      </c>
      <c r="L7824" t="s">
        <v>1100</v>
      </c>
      <c r="M7824" t="s">
        <v>1100</v>
      </c>
      <c r="N7824">
        <v>540</v>
      </c>
      <c r="O7824" t="s">
        <v>7876</v>
      </c>
      <c r="P7824" t="s">
        <v>9142</v>
      </c>
      <c r="Q7824">
        <v>0.54</v>
      </c>
      <c r="R7824" s="117" t="s">
        <v>14594</v>
      </c>
      <c r="S7824" s="117" t="s">
        <v>14589</v>
      </c>
      <c r="T7824" t="s">
        <v>12136</v>
      </c>
      <c r="U7824" t="s">
        <v>10773</v>
      </c>
    </row>
    <row r="7825" spans="1:21">
      <c r="A7825" s="117" t="s">
        <v>4005</v>
      </c>
      <c r="B7825" t="s">
        <v>14590</v>
      </c>
      <c r="C7825" t="s">
        <v>14590</v>
      </c>
      <c r="D7825">
        <v>38</v>
      </c>
      <c r="E7825">
        <v>32</v>
      </c>
      <c r="F7825">
        <v>38</v>
      </c>
      <c r="G7825">
        <v>32</v>
      </c>
      <c r="H7825">
        <v>1</v>
      </c>
      <c r="I7825">
        <v>1</v>
      </c>
      <c r="J7825">
        <v>500</v>
      </c>
      <c r="K7825" s="194">
        <v>500</v>
      </c>
      <c r="L7825" t="s">
        <v>1100</v>
      </c>
      <c r="M7825" t="s">
        <v>1100</v>
      </c>
      <c r="N7825">
        <v>556</v>
      </c>
      <c r="O7825" t="s">
        <v>7876</v>
      </c>
      <c r="P7825" t="s">
        <v>15277</v>
      </c>
      <c r="Q7825">
        <v>0.55600000000000005</v>
      </c>
      <c r="R7825" s="117" t="s">
        <v>14648</v>
      </c>
      <c r="S7825" s="117" t="s">
        <v>14589</v>
      </c>
      <c r="T7825" t="s">
        <v>12136</v>
      </c>
      <c r="U7825" t="s">
        <v>10772</v>
      </c>
    </row>
    <row r="7826" spans="1:21">
      <c r="A7826" s="117" t="s">
        <v>4006</v>
      </c>
      <c r="B7826" t="s">
        <v>14590</v>
      </c>
      <c r="C7826" t="s">
        <v>14590</v>
      </c>
      <c r="D7826">
        <v>52</v>
      </c>
      <c r="E7826">
        <v>46</v>
      </c>
      <c r="F7826">
        <v>52</v>
      </c>
      <c r="G7826">
        <v>46</v>
      </c>
      <c r="H7826">
        <v>1</v>
      </c>
      <c r="I7826">
        <v>1</v>
      </c>
      <c r="J7826">
        <v>999999</v>
      </c>
      <c r="K7826" s="194">
        <v>999999</v>
      </c>
      <c r="L7826" t="s">
        <v>1100</v>
      </c>
      <c r="M7826" t="s">
        <v>1100</v>
      </c>
      <c r="N7826">
        <v>364</v>
      </c>
      <c r="O7826" t="s">
        <v>7876</v>
      </c>
      <c r="P7826" t="s">
        <v>8734</v>
      </c>
      <c r="Q7826">
        <v>0.36399999999999999</v>
      </c>
      <c r="R7826" s="117" t="s">
        <v>14743</v>
      </c>
      <c r="S7826" s="117" t="s">
        <v>14589</v>
      </c>
      <c r="T7826" t="s">
        <v>12136</v>
      </c>
      <c r="U7826" t="s">
        <v>10772</v>
      </c>
    </row>
    <row r="7827" spans="1:21">
      <c r="A7827" s="117" t="s">
        <v>4007</v>
      </c>
      <c r="B7827" t="s">
        <v>14590</v>
      </c>
      <c r="C7827" t="s">
        <v>14590</v>
      </c>
      <c r="D7827">
        <v>52</v>
      </c>
      <c r="E7827">
        <v>46</v>
      </c>
      <c r="F7827">
        <v>52</v>
      </c>
      <c r="G7827">
        <v>46</v>
      </c>
      <c r="H7827">
        <v>1</v>
      </c>
      <c r="I7827">
        <v>1</v>
      </c>
      <c r="J7827">
        <v>999999</v>
      </c>
      <c r="K7827" s="194">
        <v>999999</v>
      </c>
      <c r="L7827" t="s">
        <v>1100</v>
      </c>
      <c r="M7827" t="s">
        <v>1100</v>
      </c>
      <c r="N7827">
        <v>384</v>
      </c>
      <c r="O7827" t="s">
        <v>7876</v>
      </c>
      <c r="P7827" t="s">
        <v>9174</v>
      </c>
      <c r="Q7827">
        <v>0.38400000000000001</v>
      </c>
      <c r="R7827" s="117" t="s">
        <v>14743</v>
      </c>
      <c r="S7827" s="117" t="s">
        <v>14589</v>
      </c>
      <c r="T7827" t="s">
        <v>12136</v>
      </c>
      <c r="U7827" t="s">
        <v>10772</v>
      </c>
    </row>
    <row r="7828" spans="1:21">
      <c r="A7828" s="117" t="s">
        <v>25095</v>
      </c>
      <c r="B7828" t="s">
        <v>14590</v>
      </c>
      <c r="C7828" t="s">
        <v>14590</v>
      </c>
      <c r="D7828">
        <v>47</v>
      </c>
      <c r="E7828">
        <v>41</v>
      </c>
      <c r="F7828">
        <v>47</v>
      </c>
      <c r="G7828">
        <v>41</v>
      </c>
      <c r="H7828">
        <v>1</v>
      </c>
      <c r="I7828">
        <v>1</v>
      </c>
      <c r="J7828">
        <v>999999</v>
      </c>
      <c r="K7828" s="194">
        <v>999999</v>
      </c>
      <c r="L7828" t="s">
        <v>1100</v>
      </c>
      <c r="M7828" t="s">
        <v>1100</v>
      </c>
      <c r="N7828">
        <v>510</v>
      </c>
      <c r="O7828" t="s">
        <v>7876</v>
      </c>
      <c r="P7828" t="s">
        <v>9173</v>
      </c>
      <c r="Q7828">
        <v>0.51</v>
      </c>
      <c r="R7828" s="117" t="s">
        <v>14594</v>
      </c>
      <c r="S7828" s="117" t="s">
        <v>14589</v>
      </c>
      <c r="T7828" t="s">
        <v>12136</v>
      </c>
      <c r="U7828" t="s">
        <v>10772</v>
      </c>
    </row>
    <row r="7829" spans="1:21">
      <c r="A7829" s="117" t="s">
        <v>4008</v>
      </c>
      <c r="B7829" t="s">
        <v>14590</v>
      </c>
      <c r="C7829" t="s">
        <v>14590</v>
      </c>
      <c r="D7829">
        <v>60</v>
      </c>
      <c r="E7829">
        <v>54</v>
      </c>
      <c r="F7829">
        <v>60</v>
      </c>
      <c r="G7829">
        <v>54</v>
      </c>
      <c r="H7829">
        <v>1</v>
      </c>
      <c r="I7829">
        <v>1</v>
      </c>
      <c r="J7829">
        <v>999999</v>
      </c>
      <c r="K7829" s="194">
        <v>999999</v>
      </c>
      <c r="L7829" t="s">
        <v>1100</v>
      </c>
      <c r="M7829" t="s">
        <v>1100</v>
      </c>
      <c r="N7829">
        <v>371</v>
      </c>
      <c r="O7829" t="s">
        <v>7876</v>
      </c>
      <c r="P7829" t="s">
        <v>9175</v>
      </c>
      <c r="Q7829">
        <v>0.371</v>
      </c>
      <c r="R7829" s="117" t="s">
        <v>14648</v>
      </c>
      <c r="S7829" s="117" t="s">
        <v>14589</v>
      </c>
      <c r="T7829" t="s">
        <v>12136</v>
      </c>
      <c r="U7829" t="s">
        <v>10772</v>
      </c>
    </row>
    <row r="7830" spans="1:21">
      <c r="A7830" s="117" t="s">
        <v>25096</v>
      </c>
      <c r="B7830" t="s">
        <v>14590</v>
      </c>
      <c r="C7830" t="s">
        <v>14590</v>
      </c>
      <c r="D7830">
        <v>52</v>
      </c>
      <c r="E7830">
        <v>46</v>
      </c>
      <c r="F7830">
        <v>52</v>
      </c>
      <c r="G7830">
        <v>46</v>
      </c>
      <c r="H7830">
        <v>16</v>
      </c>
      <c r="I7830">
        <v>16</v>
      </c>
      <c r="J7830">
        <v>999999</v>
      </c>
      <c r="K7830" s="194">
        <v>999999</v>
      </c>
      <c r="L7830" t="s">
        <v>1100</v>
      </c>
      <c r="M7830" t="s">
        <v>1100</v>
      </c>
      <c r="N7830">
        <v>326</v>
      </c>
      <c r="O7830" t="s">
        <v>7876</v>
      </c>
      <c r="P7830" t="s">
        <v>22464</v>
      </c>
      <c r="Q7830">
        <v>0.32600000000000001</v>
      </c>
      <c r="R7830" s="117" t="s">
        <v>14594</v>
      </c>
      <c r="S7830" s="117" t="s">
        <v>14589</v>
      </c>
      <c r="T7830" t="s">
        <v>12136</v>
      </c>
      <c r="U7830" t="s">
        <v>10772</v>
      </c>
    </row>
    <row r="7831" spans="1:21">
      <c r="A7831" s="117" t="s">
        <v>4009</v>
      </c>
      <c r="B7831" t="s">
        <v>14590</v>
      </c>
      <c r="C7831" t="s">
        <v>14590</v>
      </c>
      <c r="D7831">
        <v>60</v>
      </c>
      <c r="E7831">
        <v>54</v>
      </c>
      <c r="F7831">
        <v>60</v>
      </c>
      <c r="G7831">
        <v>54</v>
      </c>
      <c r="H7831">
        <v>1</v>
      </c>
      <c r="I7831">
        <v>1</v>
      </c>
      <c r="J7831">
        <v>999999</v>
      </c>
      <c r="K7831" s="194">
        <v>999999</v>
      </c>
      <c r="L7831" t="s">
        <v>1100</v>
      </c>
      <c r="M7831" t="s">
        <v>1100</v>
      </c>
      <c r="N7831">
        <v>634</v>
      </c>
      <c r="O7831" t="s">
        <v>7876</v>
      </c>
      <c r="P7831" t="s">
        <v>9146</v>
      </c>
      <c r="Q7831">
        <v>0.63400000000000001</v>
      </c>
      <c r="R7831" s="117" t="s">
        <v>14648</v>
      </c>
      <c r="S7831" s="117" t="s">
        <v>14589</v>
      </c>
      <c r="T7831" t="s">
        <v>12136</v>
      </c>
      <c r="U7831" t="s">
        <v>10772</v>
      </c>
    </row>
    <row r="7832" spans="1:21">
      <c r="A7832" s="117" t="s">
        <v>4010</v>
      </c>
      <c r="B7832" t="s">
        <v>14590</v>
      </c>
      <c r="C7832" t="s">
        <v>14590</v>
      </c>
      <c r="D7832">
        <v>52</v>
      </c>
      <c r="E7832">
        <v>46</v>
      </c>
      <c r="F7832">
        <v>52</v>
      </c>
      <c r="G7832">
        <v>46</v>
      </c>
      <c r="H7832">
        <v>1</v>
      </c>
      <c r="I7832">
        <v>1</v>
      </c>
      <c r="J7832">
        <v>999999</v>
      </c>
      <c r="K7832" s="194">
        <v>999999</v>
      </c>
      <c r="L7832" t="s">
        <v>1100</v>
      </c>
      <c r="M7832" t="s">
        <v>1100</v>
      </c>
      <c r="N7832">
        <v>435</v>
      </c>
      <c r="O7832" t="s">
        <v>7876</v>
      </c>
      <c r="P7832" t="s">
        <v>15730</v>
      </c>
      <c r="Q7832">
        <v>0.435</v>
      </c>
      <c r="R7832" s="117" t="s">
        <v>14594</v>
      </c>
      <c r="S7832" s="117" t="s">
        <v>14589</v>
      </c>
      <c r="T7832" t="s">
        <v>12136</v>
      </c>
      <c r="U7832" t="s">
        <v>10772</v>
      </c>
    </row>
    <row r="7833" spans="1:21">
      <c r="A7833" s="117" t="s">
        <v>4011</v>
      </c>
      <c r="B7833" t="s">
        <v>14590</v>
      </c>
      <c r="C7833" t="s">
        <v>14590</v>
      </c>
      <c r="D7833">
        <v>38</v>
      </c>
      <c r="E7833">
        <v>32</v>
      </c>
      <c r="F7833">
        <v>38</v>
      </c>
      <c r="G7833">
        <v>32</v>
      </c>
      <c r="H7833">
        <v>1</v>
      </c>
      <c r="I7833">
        <v>1</v>
      </c>
      <c r="J7833">
        <v>33</v>
      </c>
      <c r="K7833" s="194">
        <v>33</v>
      </c>
      <c r="L7833" t="s">
        <v>1100</v>
      </c>
      <c r="M7833" t="s">
        <v>1100</v>
      </c>
      <c r="N7833">
        <v>463</v>
      </c>
      <c r="O7833" t="s">
        <v>7876</v>
      </c>
      <c r="P7833" t="s">
        <v>9146</v>
      </c>
      <c r="Q7833">
        <v>0.46300000000000002</v>
      </c>
      <c r="R7833" s="117" t="s">
        <v>14648</v>
      </c>
      <c r="S7833" s="117" t="s">
        <v>14589</v>
      </c>
      <c r="T7833" t="s">
        <v>12136</v>
      </c>
      <c r="U7833" t="s">
        <v>10772</v>
      </c>
    </row>
    <row r="7834" spans="1:21">
      <c r="A7834" s="117" t="s">
        <v>4012</v>
      </c>
      <c r="B7834" t="s">
        <v>14590</v>
      </c>
      <c r="C7834" t="s">
        <v>14590</v>
      </c>
      <c r="D7834">
        <v>38</v>
      </c>
      <c r="E7834">
        <v>32</v>
      </c>
      <c r="F7834">
        <v>38</v>
      </c>
      <c r="G7834">
        <v>32</v>
      </c>
      <c r="H7834">
        <v>1</v>
      </c>
      <c r="I7834">
        <v>1</v>
      </c>
      <c r="J7834">
        <v>14</v>
      </c>
      <c r="K7834" s="194">
        <v>14</v>
      </c>
      <c r="L7834" t="s">
        <v>1100</v>
      </c>
      <c r="M7834" t="s">
        <v>1100</v>
      </c>
      <c r="N7834">
        <v>460</v>
      </c>
      <c r="O7834" t="s">
        <v>7876</v>
      </c>
      <c r="P7834" t="s">
        <v>15731</v>
      </c>
      <c r="Q7834">
        <v>0.46</v>
      </c>
      <c r="R7834" s="117" t="s">
        <v>14648</v>
      </c>
      <c r="S7834" s="117" t="s">
        <v>14589</v>
      </c>
      <c r="T7834" t="s">
        <v>12136</v>
      </c>
      <c r="U7834" t="s">
        <v>10772</v>
      </c>
    </row>
    <row r="7835" spans="1:21">
      <c r="A7835" s="117" t="s">
        <v>4013</v>
      </c>
      <c r="B7835" t="s">
        <v>14590</v>
      </c>
      <c r="C7835" t="s">
        <v>14590</v>
      </c>
      <c r="D7835">
        <v>38</v>
      </c>
      <c r="E7835">
        <v>32</v>
      </c>
      <c r="F7835">
        <v>38</v>
      </c>
      <c r="G7835">
        <v>32</v>
      </c>
      <c r="H7835">
        <v>1</v>
      </c>
      <c r="I7835">
        <v>1</v>
      </c>
      <c r="J7835">
        <v>196</v>
      </c>
      <c r="K7835" s="194">
        <v>196</v>
      </c>
      <c r="L7835" t="s">
        <v>1100</v>
      </c>
      <c r="M7835" t="s">
        <v>1100</v>
      </c>
      <c r="N7835">
        <v>364</v>
      </c>
      <c r="O7835" t="s">
        <v>7876</v>
      </c>
      <c r="P7835" t="s">
        <v>9176</v>
      </c>
      <c r="Q7835">
        <v>0.36399999999999999</v>
      </c>
      <c r="R7835" s="117" t="s">
        <v>14648</v>
      </c>
      <c r="S7835" s="117" t="s">
        <v>14589</v>
      </c>
      <c r="T7835" t="s">
        <v>12136</v>
      </c>
      <c r="U7835" t="s">
        <v>10772</v>
      </c>
    </row>
    <row r="7836" spans="1:21">
      <c r="A7836" s="117" t="s">
        <v>4014</v>
      </c>
      <c r="B7836" t="s">
        <v>14590</v>
      </c>
      <c r="C7836" t="s">
        <v>14590</v>
      </c>
      <c r="D7836">
        <v>89</v>
      </c>
      <c r="E7836">
        <v>83</v>
      </c>
      <c r="F7836">
        <v>89</v>
      </c>
      <c r="G7836">
        <v>83</v>
      </c>
      <c r="H7836">
        <v>1</v>
      </c>
      <c r="I7836">
        <v>1</v>
      </c>
      <c r="J7836">
        <v>999999</v>
      </c>
      <c r="K7836" s="194">
        <v>999999</v>
      </c>
      <c r="L7836" t="s">
        <v>1079</v>
      </c>
      <c r="M7836" t="s">
        <v>1079</v>
      </c>
      <c r="N7836">
        <v>435</v>
      </c>
      <c r="O7836" t="s">
        <v>7876</v>
      </c>
      <c r="P7836" t="s">
        <v>15730</v>
      </c>
      <c r="Q7836">
        <v>0.435</v>
      </c>
      <c r="R7836" s="117" t="s">
        <v>14620</v>
      </c>
      <c r="S7836" s="117" t="s">
        <v>14621</v>
      </c>
      <c r="T7836" t="s">
        <v>17448</v>
      </c>
      <c r="U7836" t="s">
        <v>10772</v>
      </c>
    </row>
    <row r="7837" spans="1:21">
      <c r="A7837" s="117" t="s">
        <v>25097</v>
      </c>
      <c r="B7837" t="s">
        <v>14590</v>
      </c>
      <c r="C7837" t="s">
        <v>14590</v>
      </c>
      <c r="D7837">
        <v>52</v>
      </c>
      <c r="E7837">
        <v>46</v>
      </c>
      <c r="F7837">
        <v>52</v>
      </c>
      <c r="G7837">
        <v>46</v>
      </c>
      <c r="H7837">
        <v>128</v>
      </c>
      <c r="I7837">
        <v>16</v>
      </c>
      <c r="J7837">
        <v>17</v>
      </c>
      <c r="K7837" s="194">
        <v>17</v>
      </c>
      <c r="L7837" t="s">
        <v>1100</v>
      </c>
      <c r="M7837" t="s">
        <v>1100</v>
      </c>
      <c r="N7837">
        <v>470</v>
      </c>
      <c r="O7837" t="s">
        <v>7876</v>
      </c>
      <c r="P7837" t="s">
        <v>15719</v>
      </c>
      <c r="Q7837">
        <v>0.47</v>
      </c>
      <c r="R7837" s="117" t="s">
        <v>14743</v>
      </c>
      <c r="S7837" s="117" t="s">
        <v>14589</v>
      </c>
      <c r="T7837" t="s">
        <v>12136</v>
      </c>
      <c r="U7837" t="s">
        <v>10772</v>
      </c>
    </row>
    <row r="7838" spans="1:21">
      <c r="A7838" s="117" t="s">
        <v>22854</v>
      </c>
      <c r="B7838" t="s">
        <v>13815</v>
      </c>
      <c r="C7838" t="s">
        <v>14590</v>
      </c>
      <c r="D7838">
        <v>2</v>
      </c>
      <c r="E7838">
        <v>32</v>
      </c>
      <c r="F7838">
        <v>38</v>
      </c>
      <c r="G7838">
        <v>32</v>
      </c>
      <c r="H7838">
        <v>1</v>
      </c>
      <c r="I7838">
        <v>1</v>
      </c>
      <c r="J7838">
        <v>35</v>
      </c>
      <c r="K7838" s="194">
        <v>405</v>
      </c>
      <c r="L7838" t="s">
        <v>1100</v>
      </c>
      <c r="M7838" t="s">
        <v>1100</v>
      </c>
      <c r="N7838">
        <v>359</v>
      </c>
      <c r="O7838" t="s">
        <v>7876</v>
      </c>
      <c r="P7838" t="s">
        <v>22855</v>
      </c>
      <c r="Q7838">
        <v>0.35899999999999999</v>
      </c>
      <c r="R7838" s="117" t="s">
        <v>14648</v>
      </c>
      <c r="S7838" s="117" t="s">
        <v>14589</v>
      </c>
      <c r="T7838" t="s">
        <v>12136</v>
      </c>
      <c r="U7838" t="s">
        <v>10772</v>
      </c>
    </row>
    <row r="7839" spans="1:21">
      <c r="A7839" s="117" t="s">
        <v>22856</v>
      </c>
      <c r="B7839" t="s">
        <v>14590</v>
      </c>
      <c r="C7839" t="s">
        <v>14590</v>
      </c>
      <c r="D7839">
        <v>38</v>
      </c>
      <c r="E7839">
        <v>32</v>
      </c>
      <c r="F7839">
        <v>38</v>
      </c>
      <c r="G7839">
        <v>32</v>
      </c>
      <c r="H7839">
        <v>1</v>
      </c>
      <c r="I7839">
        <v>1</v>
      </c>
      <c r="J7839">
        <v>352</v>
      </c>
      <c r="K7839" s="194">
        <v>352</v>
      </c>
      <c r="L7839" t="s">
        <v>1100</v>
      </c>
      <c r="M7839" t="s">
        <v>1100</v>
      </c>
      <c r="N7839">
        <v>522.5</v>
      </c>
      <c r="O7839" t="s">
        <v>7876</v>
      </c>
      <c r="P7839" t="s">
        <v>8735</v>
      </c>
      <c r="Q7839">
        <v>0.52249999999999996</v>
      </c>
      <c r="R7839" s="117" t="s">
        <v>14648</v>
      </c>
      <c r="S7839" s="117" t="s">
        <v>14589</v>
      </c>
      <c r="T7839" t="s">
        <v>12136</v>
      </c>
      <c r="U7839" t="s">
        <v>10773</v>
      </c>
    </row>
    <row r="7840" spans="1:21">
      <c r="A7840" s="117" t="s">
        <v>22857</v>
      </c>
      <c r="B7840" t="s">
        <v>14590</v>
      </c>
      <c r="C7840" t="s">
        <v>14590</v>
      </c>
      <c r="D7840">
        <v>38</v>
      </c>
      <c r="E7840">
        <v>32</v>
      </c>
      <c r="F7840">
        <v>38</v>
      </c>
      <c r="G7840">
        <v>32</v>
      </c>
      <c r="H7840">
        <v>1</v>
      </c>
      <c r="I7840">
        <v>1</v>
      </c>
      <c r="J7840">
        <v>624</v>
      </c>
      <c r="K7840" s="194">
        <v>624</v>
      </c>
      <c r="L7840" t="s">
        <v>1100</v>
      </c>
      <c r="M7840" t="s">
        <v>1100</v>
      </c>
      <c r="N7840">
        <v>534</v>
      </c>
      <c r="O7840" t="s">
        <v>7876</v>
      </c>
      <c r="P7840" t="s">
        <v>22858</v>
      </c>
      <c r="Q7840">
        <v>0.53400000000000003</v>
      </c>
      <c r="R7840" s="117" t="s">
        <v>14648</v>
      </c>
      <c r="S7840" s="117" t="s">
        <v>14589</v>
      </c>
      <c r="T7840" t="s">
        <v>12136</v>
      </c>
      <c r="U7840" t="s">
        <v>10772</v>
      </c>
    </row>
    <row r="7841" spans="1:21">
      <c r="A7841" s="117" t="s">
        <v>25098</v>
      </c>
      <c r="B7841" t="s">
        <v>14590</v>
      </c>
      <c r="C7841" t="s">
        <v>14590</v>
      </c>
      <c r="D7841">
        <v>52</v>
      </c>
      <c r="E7841">
        <v>46</v>
      </c>
      <c r="F7841">
        <v>52</v>
      </c>
      <c r="G7841">
        <v>46</v>
      </c>
      <c r="H7841">
        <v>1</v>
      </c>
      <c r="I7841">
        <v>1</v>
      </c>
      <c r="J7841">
        <v>12</v>
      </c>
      <c r="K7841" s="194">
        <v>12</v>
      </c>
      <c r="L7841" t="s">
        <v>1100</v>
      </c>
      <c r="M7841" t="s">
        <v>1100</v>
      </c>
      <c r="N7841">
        <v>350</v>
      </c>
      <c r="O7841" t="s">
        <v>7876</v>
      </c>
      <c r="P7841" t="s">
        <v>22459</v>
      </c>
      <c r="Q7841">
        <v>0.35</v>
      </c>
      <c r="R7841" s="117" t="s">
        <v>14594</v>
      </c>
      <c r="S7841" s="117" t="s">
        <v>14589</v>
      </c>
      <c r="T7841" t="s">
        <v>12136</v>
      </c>
      <c r="U7841" t="s">
        <v>10772</v>
      </c>
    </row>
    <row r="7842" spans="1:21">
      <c r="A7842" s="117" t="s">
        <v>22859</v>
      </c>
      <c r="B7842" t="s">
        <v>14590</v>
      </c>
      <c r="C7842" t="s">
        <v>14590</v>
      </c>
      <c r="D7842">
        <v>38</v>
      </c>
      <c r="E7842">
        <v>32</v>
      </c>
      <c r="F7842">
        <v>38</v>
      </c>
      <c r="G7842">
        <v>32</v>
      </c>
      <c r="H7842">
        <v>1</v>
      </c>
      <c r="I7842">
        <v>1</v>
      </c>
      <c r="J7842">
        <v>39</v>
      </c>
      <c r="K7842" s="194">
        <v>39</v>
      </c>
      <c r="L7842" t="s">
        <v>1100</v>
      </c>
      <c r="M7842" t="s">
        <v>1100</v>
      </c>
      <c r="N7842">
        <v>357.65</v>
      </c>
      <c r="O7842" t="s">
        <v>7876</v>
      </c>
      <c r="P7842" t="s">
        <v>8732</v>
      </c>
      <c r="Q7842">
        <v>0.35765000000000002</v>
      </c>
      <c r="R7842" s="117" t="s">
        <v>14648</v>
      </c>
      <c r="S7842" s="117" t="s">
        <v>14589</v>
      </c>
      <c r="T7842" t="s">
        <v>12136</v>
      </c>
      <c r="U7842" t="s">
        <v>10773</v>
      </c>
    </row>
    <row r="7843" spans="1:21">
      <c r="A7843" s="117" t="s">
        <v>164</v>
      </c>
      <c r="B7843" t="s">
        <v>14590</v>
      </c>
      <c r="C7843" t="s">
        <v>13815</v>
      </c>
      <c r="D7843">
        <v>38</v>
      </c>
      <c r="E7843">
        <v>32</v>
      </c>
      <c r="F7843">
        <v>2</v>
      </c>
      <c r="G7843">
        <v>32</v>
      </c>
      <c r="H7843">
        <v>1</v>
      </c>
      <c r="I7843">
        <v>1</v>
      </c>
      <c r="J7843">
        <v>310</v>
      </c>
      <c r="K7843" s="194">
        <v>25</v>
      </c>
      <c r="L7843" t="s">
        <v>1100</v>
      </c>
      <c r="M7843" t="s">
        <v>1100</v>
      </c>
      <c r="N7843">
        <v>360.57100000000003</v>
      </c>
      <c r="O7843" t="s">
        <v>7876</v>
      </c>
      <c r="P7843" t="s">
        <v>8736</v>
      </c>
      <c r="Q7843">
        <v>0.36057099999999997</v>
      </c>
      <c r="R7843" s="117" t="s">
        <v>14648</v>
      </c>
      <c r="S7843" s="117" t="s">
        <v>14589</v>
      </c>
      <c r="T7843" t="s">
        <v>12136</v>
      </c>
      <c r="U7843" t="s">
        <v>10772</v>
      </c>
    </row>
    <row r="7844" spans="1:21">
      <c r="A7844" s="117" t="s">
        <v>4015</v>
      </c>
      <c r="B7844" t="s">
        <v>14590</v>
      </c>
      <c r="C7844" t="s">
        <v>14590</v>
      </c>
      <c r="D7844">
        <v>55</v>
      </c>
      <c r="E7844">
        <v>49</v>
      </c>
      <c r="F7844">
        <v>55</v>
      </c>
      <c r="G7844">
        <v>49</v>
      </c>
      <c r="H7844">
        <v>1</v>
      </c>
      <c r="I7844">
        <v>1</v>
      </c>
      <c r="J7844">
        <v>17</v>
      </c>
      <c r="K7844" s="194">
        <v>17</v>
      </c>
      <c r="L7844" t="s">
        <v>1100</v>
      </c>
      <c r="M7844" t="s">
        <v>1100</v>
      </c>
      <c r="N7844">
        <v>526.91700000000003</v>
      </c>
      <c r="O7844" t="s">
        <v>7876</v>
      </c>
      <c r="P7844" t="s">
        <v>8732</v>
      </c>
      <c r="Q7844">
        <v>0.52691699999999997</v>
      </c>
      <c r="R7844" s="117" t="s">
        <v>14594</v>
      </c>
      <c r="S7844" s="117" t="s">
        <v>14589</v>
      </c>
      <c r="T7844" t="s">
        <v>12136</v>
      </c>
      <c r="U7844" t="s">
        <v>10772</v>
      </c>
    </row>
    <row r="7845" spans="1:21">
      <c r="A7845" s="117" t="s">
        <v>22860</v>
      </c>
      <c r="B7845" t="s">
        <v>14590</v>
      </c>
      <c r="C7845" t="s">
        <v>14590</v>
      </c>
      <c r="D7845">
        <v>38</v>
      </c>
      <c r="E7845">
        <v>32</v>
      </c>
      <c r="F7845">
        <v>38</v>
      </c>
      <c r="G7845">
        <v>32</v>
      </c>
      <c r="H7845">
        <v>1</v>
      </c>
      <c r="I7845">
        <v>1</v>
      </c>
      <c r="J7845">
        <v>432</v>
      </c>
      <c r="K7845" s="194">
        <v>432</v>
      </c>
      <c r="L7845" t="s">
        <v>1100</v>
      </c>
      <c r="M7845" t="s">
        <v>1100</v>
      </c>
      <c r="N7845">
        <v>356</v>
      </c>
      <c r="O7845" t="s">
        <v>7876</v>
      </c>
      <c r="P7845" t="s">
        <v>9177</v>
      </c>
      <c r="Q7845">
        <v>0.35599999999999998</v>
      </c>
      <c r="R7845" s="117" t="s">
        <v>14648</v>
      </c>
      <c r="S7845" s="117" t="s">
        <v>14589</v>
      </c>
      <c r="T7845" t="s">
        <v>12136</v>
      </c>
      <c r="U7845" t="s">
        <v>10773</v>
      </c>
    </row>
    <row r="7846" spans="1:21">
      <c r="A7846" s="117" t="s">
        <v>22861</v>
      </c>
      <c r="B7846" t="s">
        <v>14590</v>
      </c>
      <c r="C7846" t="s">
        <v>14590</v>
      </c>
      <c r="D7846">
        <v>60</v>
      </c>
      <c r="E7846">
        <v>54</v>
      </c>
      <c r="F7846">
        <v>60</v>
      </c>
      <c r="G7846">
        <v>54</v>
      </c>
      <c r="H7846">
        <v>1</v>
      </c>
      <c r="I7846">
        <v>1</v>
      </c>
      <c r="J7846">
        <v>999999</v>
      </c>
      <c r="K7846" s="194">
        <v>999999</v>
      </c>
      <c r="L7846" t="s">
        <v>1100</v>
      </c>
      <c r="M7846" t="s">
        <v>1100</v>
      </c>
      <c r="N7846">
        <v>526</v>
      </c>
      <c r="O7846" t="s">
        <v>7876</v>
      </c>
      <c r="P7846" t="s">
        <v>22862</v>
      </c>
      <c r="Q7846">
        <v>0.52600000000000002</v>
      </c>
      <c r="R7846" s="117" t="s">
        <v>14648</v>
      </c>
      <c r="S7846" s="117" t="s">
        <v>14589</v>
      </c>
      <c r="T7846" t="s">
        <v>12136</v>
      </c>
      <c r="U7846" t="s">
        <v>10772</v>
      </c>
    </row>
    <row r="7847" spans="1:21">
      <c r="A7847" s="117" t="s">
        <v>22863</v>
      </c>
      <c r="B7847" t="s">
        <v>14590</v>
      </c>
      <c r="C7847" t="s">
        <v>14590</v>
      </c>
      <c r="D7847">
        <v>52</v>
      </c>
      <c r="E7847">
        <v>46</v>
      </c>
      <c r="F7847">
        <v>52</v>
      </c>
      <c r="G7847">
        <v>46</v>
      </c>
      <c r="H7847">
        <v>1</v>
      </c>
      <c r="I7847">
        <v>1</v>
      </c>
      <c r="J7847">
        <v>999999</v>
      </c>
      <c r="K7847" s="194">
        <v>999999</v>
      </c>
      <c r="L7847" t="s">
        <v>1100</v>
      </c>
      <c r="M7847" t="s">
        <v>1100</v>
      </c>
      <c r="N7847">
        <v>357</v>
      </c>
      <c r="O7847" t="s">
        <v>7876</v>
      </c>
      <c r="P7847" t="s">
        <v>22864</v>
      </c>
      <c r="Q7847">
        <v>0.35699999999999998</v>
      </c>
      <c r="R7847" s="117" t="s">
        <v>14743</v>
      </c>
      <c r="S7847" s="117" t="s">
        <v>14589</v>
      </c>
      <c r="T7847" t="s">
        <v>12136</v>
      </c>
      <c r="U7847" t="s">
        <v>10772</v>
      </c>
    </row>
    <row r="7848" spans="1:21">
      <c r="A7848" s="117" t="s">
        <v>25099</v>
      </c>
      <c r="B7848" t="s">
        <v>14590</v>
      </c>
      <c r="C7848" t="s">
        <v>14590</v>
      </c>
      <c r="D7848">
        <v>38</v>
      </c>
      <c r="E7848">
        <v>32</v>
      </c>
      <c r="F7848">
        <v>28</v>
      </c>
      <c r="G7848">
        <v>22</v>
      </c>
      <c r="H7848">
        <v>1</v>
      </c>
      <c r="I7848">
        <v>1</v>
      </c>
      <c r="J7848">
        <v>252</v>
      </c>
      <c r="K7848" s="194">
        <v>252</v>
      </c>
      <c r="L7848" t="s">
        <v>1100</v>
      </c>
      <c r="M7848" t="s">
        <v>1100</v>
      </c>
      <c r="N7848">
        <v>365</v>
      </c>
      <c r="O7848" t="s">
        <v>7876</v>
      </c>
      <c r="P7848" t="s">
        <v>22832</v>
      </c>
      <c r="Q7848">
        <v>0.36499999999999999</v>
      </c>
      <c r="R7848" s="117" t="s">
        <v>14648</v>
      </c>
      <c r="S7848" s="117" t="s">
        <v>14589</v>
      </c>
      <c r="T7848" t="s">
        <v>12136</v>
      </c>
      <c r="U7848" t="s">
        <v>10772</v>
      </c>
    </row>
    <row r="7849" spans="1:21">
      <c r="A7849" s="117" t="s">
        <v>22865</v>
      </c>
      <c r="B7849" t="s">
        <v>14590</v>
      </c>
      <c r="C7849" t="s">
        <v>14590</v>
      </c>
      <c r="D7849">
        <v>38</v>
      </c>
      <c r="E7849">
        <v>32</v>
      </c>
      <c r="F7849">
        <v>38</v>
      </c>
      <c r="G7849">
        <v>32</v>
      </c>
      <c r="H7849">
        <v>1</v>
      </c>
      <c r="I7849">
        <v>1</v>
      </c>
      <c r="J7849">
        <v>58</v>
      </c>
      <c r="K7849" s="194">
        <v>58</v>
      </c>
      <c r="L7849" t="s">
        <v>1100</v>
      </c>
      <c r="M7849" t="s">
        <v>1100</v>
      </c>
      <c r="N7849">
        <v>526</v>
      </c>
      <c r="O7849" t="s">
        <v>7876</v>
      </c>
      <c r="P7849" t="s">
        <v>22866</v>
      </c>
      <c r="Q7849">
        <v>0.52600000000000002</v>
      </c>
      <c r="R7849" s="117" t="s">
        <v>14648</v>
      </c>
      <c r="S7849" s="117" t="s">
        <v>14589</v>
      </c>
      <c r="T7849" t="s">
        <v>12136</v>
      </c>
      <c r="U7849" t="s">
        <v>10772</v>
      </c>
    </row>
    <row r="7850" spans="1:21">
      <c r="A7850" s="117" t="s">
        <v>22867</v>
      </c>
      <c r="B7850" t="s">
        <v>14590</v>
      </c>
      <c r="C7850" t="s">
        <v>14590</v>
      </c>
      <c r="D7850">
        <v>52</v>
      </c>
      <c r="E7850">
        <v>46</v>
      </c>
      <c r="F7850">
        <v>52</v>
      </c>
      <c r="G7850">
        <v>46</v>
      </c>
      <c r="H7850">
        <v>1</v>
      </c>
      <c r="I7850">
        <v>1</v>
      </c>
      <c r="J7850">
        <v>999999</v>
      </c>
      <c r="K7850" s="194">
        <v>999999</v>
      </c>
      <c r="L7850" t="s">
        <v>1100</v>
      </c>
      <c r="M7850" t="s">
        <v>1100</v>
      </c>
      <c r="N7850">
        <v>529</v>
      </c>
      <c r="O7850" t="s">
        <v>7876</v>
      </c>
      <c r="P7850" t="s">
        <v>22866</v>
      </c>
      <c r="Q7850">
        <v>0.52900000000000003</v>
      </c>
      <c r="R7850" s="117" t="s">
        <v>14743</v>
      </c>
      <c r="S7850" s="117" t="s">
        <v>14589</v>
      </c>
      <c r="T7850" t="s">
        <v>12136</v>
      </c>
      <c r="U7850" t="s">
        <v>10772</v>
      </c>
    </row>
    <row r="7851" spans="1:21">
      <c r="A7851" s="117" t="s">
        <v>165</v>
      </c>
      <c r="B7851" t="s">
        <v>13815</v>
      </c>
      <c r="C7851" t="s">
        <v>13815</v>
      </c>
      <c r="D7851">
        <v>2</v>
      </c>
      <c r="E7851">
        <v>32</v>
      </c>
      <c r="F7851">
        <v>2</v>
      </c>
      <c r="G7851">
        <v>32</v>
      </c>
      <c r="H7851">
        <v>1</v>
      </c>
      <c r="I7851">
        <v>1</v>
      </c>
      <c r="J7851">
        <v>117</v>
      </c>
      <c r="K7851" s="194">
        <v>67</v>
      </c>
      <c r="L7851" t="s">
        <v>1100</v>
      </c>
      <c r="M7851" t="s">
        <v>1100</v>
      </c>
      <c r="N7851">
        <v>351.95</v>
      </c>
      <c r="O7851" t="s">
        <v>7876</v>
      </c>
      <c r="P7851" t="s">
        <v>8732</v>
      </c>
      <c r="Q7851">
        <v>0.35194999999999999</v>
      </c>
      <c r="R7851" s="117" t="s">
        <v>14648</v>
      </c>
      <c r="S7851" s="117" t="s">
        <v>14589</v>
      </c>
      <c r="T7851" t="s">
        <v>12136</v>
      </c>
      <c r="U7851" t="s">
        <v>10772</v>
      </c>
    </row>
    <row r="7852" spans="1:21">
      <c r="A7852" s="117" t="s">
        <v>22868</v>
      </c>
      <c r="B7852" t="s">
        <v>14590</v>
      </c>
      <c r="C7852" t="s">
        <v>14590</v>
      </c>
      <c r="D7852">
        <v>38</v>
      </c>
      <c r="E7852">
        <v>32</v>
      </c>
      <c r="F7852">
        <v>38</v>
      </c>
      <c r="G7852">
        <v>32</v>
      </c>
      <c r="H7852">
        <v>1</v>
      </c>
      <c r="I7852">
        <v>1</v>
      </c>
      <c r="J7852">
        <v>33</v>
      </c>
      <c r="K7852" s="194">
        <v>33</v>
      </c>
      <c r="L7852" t="s">
        <v>1100</v>
      </c>
      <c r="M7852" t="s">
        <v>1100</v>
      </c>
      <c r="N7852">
        <v>500</v>
      </c>
      <c r="O7852" t="s">
        <v>7876</v>
      </c>
      <c r="P7852" t="s">
        <v>22435</v>
      </c>
      <c r="Q7852">
        <v>0.5</v>
      </c>
      <c r="R7852" s="117" t="s">
        <v>14648</v>
      </c>
      <c r="S7852" s="117" t="s">
        <v>14589</v>
      </c>
      <c r="T7852" t="s">
        <v>12136</v>
      </c>
      <c r="U7852" t="s">
        <v>10772</v>
      </c>
    </row>
    <row r="7853" spans="1:21">
      <c r="A7853" s="117" t="s">
        <v>22869</v>
      </c>
      <c r="B7853" t="s">
        <v>14590</v>
      </c>
      <c r="C7853" t="s">
        <v>14590</v>
      </c>
      <c r="D7853">
        <v>38</v>
      </c>
      <c r="E7853">
        <v>32</v>
      </c>
      <c r="F7853">
        <v>38</v>
      </c>
      <c r="G7853">
        <v>32</v>
      </c>
      <c r="H7853">
        <v>1</v>
      </c>
      <c r="I7853">
        <v>1</v>
      </c>
      <c r="J7853">
        <v>87</v>
      </c>
      <c r="K7853" s="194">
        <v>87</v>
      </c>
      <c r="L7853" t="s">
        <v>1100</v>
      </c>
      <c r="M7853" t="s">
        <v>1100</v>
      </c>
      <c r="N7853">
        <v>359</v>
      </c>
      <c r="O7853" t="s">
        <v>7876</v>
      </c>
      <c r="P7853" t="s">
        <v>8732</v>
      </c>
      <c r="Q7853">
        <v>0.35899999999999999</v>
      </c>
      <c r="R7853" s="117" t="s">
        <v>14648</v>
      </c>
      <c r="S7853" s="117" t="s">
        <v>14589</v>
      </c>
      <c r="T7853" t="s">
        <v>12136</v>
      </c>
      <c r="U7853" t="s">
        <v>10772</v>
      </c>
    </row>
    <row r="7854" spans="1:21">
      <c r="A7854" s="117" t="s">
        <v>4016</v>
      </c>
      <c r="B7854" t="s">
        <v>14590</v>
      </c>
      <c r="C7854" t="s">
        <v>14590</v>
      </c>
      <c r="D7854">
        <v>38</v>
      </c>
      <c r="E7854">
        <v>32</v>
      </c>
      <c r="F7854">
        <v>38</v>
      </c>
      <c r="G7854">
        <v>32</v>
      </c>
      <c r="H7854">
        <v>1</v>
      </c>
      <c r="I7854">
        <v>1</v>
      </c>
      <c r="J7854">
        <v>405</v>
      </c>
      <c r="K7854" s="194">
        <v>405</v>
      </c>
      <c r="L7854" t="s">
        <v>1100</v>
      </c>
      <c r="M7854" t="s">
        <v>1100</v>
      </c>
      <c r="N7854">
        <v>353</v>
      </c>
      <c r="O7854" t="s">
        <v>7876</v>
      </c>
      <c r="P7854" t="s">
        <v>9178</v>
      </c>
      <c r="Q7854">
        <v>0.35299999999999998</v>
      </c>
      <c r="R7854" s="117" t="s">
        <v>14648</v>
      </c>
      <c r="S7854" s="117" t="s">
        <v>14589</v>
      </c>
      <c r="T7854" t="s">
        <v>12136</v>
      </c>
      <c r="U7854" t="s">
        <v>10773</v>
      </c>
    </row>
    <row r="7855" spans="1:21">
      <c r="A7855" s="117" t="s">
        <v>22870</v>
      </c>
      <c r="B7855" t="s">
        <v>14590</v>
      </c>
      <c r="C7855" t="s">
        <v>14590</v>
      </c>
      <c r="D7855">
        <v>38</v>
      </c>
      <c r="E7855">
        <v>32</v>
      </c>
      <c r="F7855">
        <v>38</v>
      </c>
      <c r="G7855">
        <v>32</v>
      </c>
      <c r="H7855">
        <v>1</v>
      </c>
      <c r="I7855">
        <v>1</v>
      </c>
      <c r="J7855">
        <v>115</v>
      </c>
      <c r="K7855" s="194">
        <v>115</v>
      </c>
      <c r="L7855" t="s">
        <v>1100</v>
      </c>
      <c r="M7855" t="s">
        <v>1100</v>
      </c>
      <c r="N7855">
        <v>353</v>
      </c>
      <c r="O7855" t="s">
        <v>7876</v>
      </c>
      <c r="P7855" t="s">
        <v>8732</v>
      </c>
      <c r="Q7855">
        <v>0.35299999999999998</v>
      </c>
      <c r="R7855" s="117" t="s">
        <v>14648</v>
      </c>
      <c r="S7855" s="117" t="s">
        <v>14589</v>
      </c>
      <c r="T7855" t="s">
        <v>12136</v>
      </c>
      <c r="U7855" t="s">
        <v>10773</v>
      </c>
    </row>
    <row r="7856" spans="1:21">
      <c r="A7856" s="117" t="s">
        <v>22871</v>
      </c>
      <c r="B7856" t="s">
        <v>14590</v>
      </c>
      <c r="C7856" t="s">
        <v>14590</v>
      </c>
      <c r="D7856">
        <v>38</v>
      </c>
      <c r="E7856">
        <v>32</v>
      </c>
      <c r="F7856">
        <v>38</v>
      </c>
      <c r="G7856">
        <v>32</v>
      </c>
      <c r="H7856">
        <v>1</v>
      </c>
      <c r="I7856">
        <v>1</v>
      </c>
      <c r="J7856">
        <v>14</v>
      </c>
      <c r="K7856" s="194">
        <v>14</v>
      </c>
      <c r="L7856" t="s">
        <v>1100</v>
      </c>
      <c r="M7856" t="s">
        <v>1100</v>
      </c>
      <c r="N7856">
        <v>358</v>
      </c>
      <c r="O7856" t="s">
        <v>7876</v>
      </c>
      <c r="P7856" t="s">
        <v>22872</v>
      </c>
      <c r="Q7856">
        <v>0.35799999999999998</v>
      </c>
      <c r="R7856" s="117" t="s">
        <v>14648</v>
      </c>
      <c r="S7856" s="117" t="s">
        <v>14589</v>
      </c>
      <c r="T7856" t="s">
        <v>12136</v>
      </c>
      <c r="U7856" t="s">
        <v>10772</v>
      </c>
    </row>
    <row r="7857" spans="1:21">
      <c r="A7857" s="117" t="s">
        <v>22873</v>
      </c>
      <c r="B7857" t="s">
        <v>14590</v>
      </c>
      <c r="C7857" t="s">
        <v>14590</v>
      </c>
      <c r="D7857">
        <v>52</v>
      </c>
      <c r="E7857">
        <v>46</v>
      </c>
      <c r="F7857">
        <v>52</v>
      </c>
      <c r="G7857">
        <v>46</v>
      </c>
      <c r="H7857">
        <v>1</v>
      </c>
      <c r="I7857">
        <v>1</v>
      </c>
      <c r="J7857">
        <v>999999</v>
      </c>
      <c r="K7857" s="194">
        <v>999999</v>
      </c>
      <c r="L7857" t="s">
        <v>1100</v>
      </c>
      <c r="M7857" t="s">
        <v>1100</v>
      </c>
      <c r="N7857">
        <v>535</v>
      </c>
      <c r="O7857" t="s">
        <v>7876</v>
      </c>
      <c r="P7857" t="s">
        <v>8732</v>
      </c>
      <c r="Q7857">
        <v>0.53500000000000003</v>
      </c>
      <c r="R7857" s="117" t="s">
        <v>14594</v>
      </c>
      <c r="S7857" s="117" t="s">
        <v>14589</v>
      </c>
      <c r="T7857" t="s">
        <v>12136</v>
      </c>
      <c r="U7857" t="s">
        <v>10772</v>
      </c>
    </row>
    <row r="7858" spans="1:21">
      <c r="A7858" s="117" t="s">
        <v>22874</v>
      </c>
      <c r="B7858" t="s">
        <v>14590</v>
      </c>
      <c r="C7858" t="s">
        <v>14590</v>
      </c>
      <c r="D7858">
        <v>38</v>
      </c>
      <c r="E7858">
        <v>32</v>
      </c>
      <c r="F7858">
        <v>38</v>
      </c>
      <c r="G7858">
        <v>32</v>
      </c>
      <c r="H7858">
        <v>1</v>
      </c>
      <c r="I7858">
        <v>1</v>
      </c>
      <c r="J7858">
        <v>569</v>
      </c>
      <c r="K7858" s="194">
        <v>569</v>
      </c>
      <c r="L7858" t="s">
        <v>1100</v>
      </c>
      <c r="M7858" t="s">
        <v>1100</v>
      </c>
      <c r="N7858">
        <v>357</v>
      </c>
      <c r="O7858" t="s">
        <v>7876</v>
      </c>
      <c r="P7858" t="s">
        <v>22445</v>
      </c>
      <c r="Q7858">
        <v>0.35699999999999998</v>
      </c>
      <c r="R7858" s="117" t="s">
        <v>14648</v>
      </c>
      <c r="S7858" s="117" t="s">
        <v>14589</v>
      </c>
      <c r="T7858" t="s">
        <v>12136</v>
      </c>
      <c r="U7858" t="s">
        <v>10772</v>
      </c>
    </row>
    <row r="7859" spans="1:21">
      <c r="A7859" s="117" t="s">
        <v>22875</v>
      </c>
      <c r="B7859" t="s">
        <v>14590</v>
      </c>
      <c r="C7859" t="s">
        <v>14590</v>
      </c>
      <c r="D7859">
        <v>52</v>
      </c>
      <c r="E7859">
        <v>46</v>
      </c>
      <c r="F7859">
        <v>52</v>
      </c>
      <c r="G7859">
        <v>46</v>
      </c>
      <c r="H7859">
        <v>1</v>
      </c>
      <c r="I7859">
        <v>1</v>
      </c>
      <c r="J7859">
        <v>17</v>
      </c>
      <c r="K7859" s="194">
        <v>17</v>
      </c>
      <c r="L7859" t="s">
        <v>1100</v>
      </c>
      <c r="M7859" t="s">
        <v>1100</v>
      </c>
      <c r="N7859">
        <v>354</v>
      </c>
      <c r="O7859" t="s">
        <v>7876</v>
      </c>
      <c r="P7859" t="s">
        <v>22876</v>
      </c>
      <c r="Q7859">
        <v>0.35399999999999998</v>
      </c>
      <c r="R7859" s="117" t="s">
        <v>14743</v>
      </c>
      <c r="S7859" s="117" t="s">
        <v>14589</v>
      </c>
      <c r="T7859" t="s">
        <v>12136</v>
      </c>
      <c r="U7859" t="s">
        <v>10772</v>
      </c>
    </row>
    <row r="7860" spans="1:21">
      <c r="A7860" s="117" t="s">
        <v>4017</v>
      </c>
      <c r="B7860" t="s">
        <v>14590</v>
      </c>
      <c r="C7860" t="s">
        <v>14590</v>
      </c>
      <c r="D7860">
        <v>55</v>
      </c>
      <c r="E7860">
        <v>49</v>
      </c>
      <c r="F7860">
        <v>55</v>
      </c>
      <c r="G7860">
        <v>49</v>
      </c>
      <c r="H7860">
        <v>1</v>
      </c>
      <c r="I7860">
        <v>1</v>
      </c>
      <c r="J7860">
        <v>8</v>
      </c>
      <c r="K7860" s="194">
        <v>8</v>
      </c>
      <c r="L7860" t="s">
        <v>1100</v>
      </c>
      <c r="M7860" t="s">
        <v>1100</v>
      </c>
      <c r="N7860">
        <v>612</v>
      </c>
      <c r="O7860" t="s">
        <v>7876</v>
      </c>
      <c r="P7860" t="s">
        <v>15732</v>
      </c>
      <c r="Q7860">
        <v>0.61199999999999999</v>
      </c>
      <c r="R7860" s="117" t="s">
        <v>14594</v>
      </c>
      <c r="S7860" s="117" t="s">
        <v>14589</v>
      </c>
      <c r="T7860" t="s">
        <v>12136</v>
      </c>
      <c r="U7860" t="s">
        <v>10772</v>
      </c>
    </row>
    <row r="7861" spans="1:21">
      <c r="A7861" s="117" t="s">
        <v>4018</v>
      </c>
      <c r="B7861" t="s">
        <v>14590</v>
      </c>
      <c r="C7861" t="s">
        <v>14590</v>
      </c>
      <c r="D7861">
        <v>52</v>
      </c>
      <c r="E7861">
        <v>46</v>
      </c>
      <c r="F7861">
        <v>52</v>
      </c>
      <c r="G7861">
        <v>46</v>
      </c>
      <c r="H7861">
        <v>1</v>
      </c>
      <c r="I7861">
        <v>1</v>
      </c>
      <c r="J7861">
        <v>999999</v>
      </c>
      <c r="K7861" s="194">
        <v>999999</v>
      </c>
      <c r="L7861" t="s">
        <v>1100</v>
      </c>
      <c r="M7861" t="s">
        <v>1100</v>
      </c>
      <c r="N7861">
        <v>429</v>
      </c>
      <c r="O7861" t="s">
        <v>7876</v>
      </c>
      <c r="P7861" t="s">
        <v>9142</v>
      </c>
      <c r="Q7861">
        <v>0.42899999999999999</v>
      </c>
      <c r="R7861" s="117" t="s">
        <v>14594</v>
      </c>
      <c r="S7861" s="117" t="s">
        <v>14589</v>
      </c>
      <c r="T7861" t="s">
        <v>12136</v>
      </c>
      <c r="U7861" t="s">
        <v>10772</v>
      </c>
    </row>
    <row r="7862" spans="1:21">
      <c r="A7862" s="117" t="s">
        <v>25100</v>
      </c>
      <c r="B7862" t="s">
        <v>14590</v>
      </c>
      <c r="C7862" t="s">
        <v>14590</v>
      </c>
      <c r="D7862">
        <v>25</v>
      </c>
      <c r="E7862">
        <v>19</v>
      </c>
      <c r="F7862">
        <v>25</v>
      </c>
      <c r="G7862">
        <v>19</v>
      </c>
      <c r="H7862">
        <v>1</v>
      </c>
      <c r="I7862">
        <v>1</v>
      </c>
      <c r="J7862">
        <v>36</v>
      </c>
      <c r="K7862" s="194">
        <v>36</v>
      </c>
      <c r="L7862" t="s">
        <v>1100</v>
      </c>
      <c r="M7862" t="s">
        <v>1100</v>
      </c>
      <c r="N7862">
        <v>602</v>
      </c>
      <c r="O7862" t="s">
        <v>7876</v>
      </c>
      <c r="P7862" t="s">
        <v>25101</v>
      </c>
      <c r="Q7862">
        <v>0.60199999999999998</v>
      </c>
      <c r="R7862" s="117" t="s">
        <v>14594</v>
      </c>
      <c r="S7862" s="117" t="s">
        <v>14589</v>
      </c>
      <c r="T7862" t="s">
        <v>12136</v>
      </c>
      <c r="U7862" t="s">
        <v>10772</v>
      </c>
    </row>
    <row r="7863" spans="1:21">
      <c r="A7863" s="117" t="s">
        <v>25102</v>
      </c>
      <c r="B7863" t="s">
        <v>14590</v>
      </c>
      <c r="C7863" t="s">
        <v>14590</v>
      </c>
      <c r="D7863">
        <v>40</v>
      </c>
      <c r="E7863">
        <v>34</v>
      </c>
      <c r="F7863">
        <v>40</v>
      </c>
      <c r="G7863">
        <v>34</v>
      </c>
      <c r="H7863">
        <v>1</v>
      </c>
      <c r="I7863">
        <v>1</v>
      </c>
      <c r="J7863">
        <v>999999</v>
      </c>
      <c r="K7863" s="194">
        <v>999999</v>
      </c>
      <c r="L7863" t="s">
        <v>1100</v>
      </c>
      <c r="M7863" t="s">
        <v>1100</v>
      </c>
      <c r="N7863">
        <v>420</v>
      </c>
      <c r="O7863" t="s">
        <v>7876</v>
      </c>
      <c r="P7863" t="s">
        <v>9179</v>
      </c>
      <c r="Q7863">
        <v>0.42</v>
      </c>
      <c r="R7863" s="117" t="s">
        <v>14594</v>
      </c>
      <c r="S7863" s="117" t="s">
        <v>14589</v>
      </c>
      <c r="T7863" t="s">
        <v>12136</v>
      </c>
      <c r="U7863" t="s">
        <v>10772</v>
      </c>
    </row>
    <row r="7864" spans="1:21">
      <c r="A7864" s="117" t="s">
        <v>25103</v>
      </c>
      <c r="B7864" t="s">
        <v>14590</v>
      </c>
      <c r="C7864" t="s">
        <v>14590</v>
      </c>
      <c r="D7864">
        <v>47</v>
      </c>
      <c r="E7864">
        <v>41</v>
      </c>
      <c r="F7864">
        <v>47</v>
      </c>
      <c r="G7864">
        <v>41</v>
      </c>
      <c r="H7864">
        <v>1</v>
      </c>
      <c r="I7864">
        <v>1</v>
      </c>
      <c r="J7864">
        <v>999999</v>
      </c>
      <c r="K7864" s="194">
        <v>999999</v>
      </c>
      <c r="L7864" t="s">
        <v>1100</v>
      </c>
      <c r="M7864" t="s">
        <v>1100</v>
      </c>
      <c r="N7864">
        <v>544</v>
      </c>
      <c r="O7864" t="s">
        <v>7876</v>
      </c>
      <c r="P7864" t="s">
        <v>25104</v>
      </c>
      <c r="Q7864">
        <v>0.54400000000000004</v>
      </c>
      <c r="R7864" s="117" t="s">
        <v>14594</v>
      </c>
      <c r="S7864" s="117" t="s">
        <v>14589</v>
      </c>
      <c r="T7864" t="s">
        <v>12136</v>
      </c>
      <c r="U7864" t="s">
        <v>10772</v>
      </c>
    </row>
    <row r="7865" spans="1:21">
      <c r="A7865" s="117" t="s">
        <v>4019</v>
      </c>
      <c r="B7865" t="s">
        <v>14590</v>
      </c>
      <c r="C7865" t="s">
        <v>14590</v>
      </c>
      <c r="D7865">
        <v>52</v>
      </c>
      <c r="E7865">
        <v>46</v>
      </c>
      <c r="F7865">
        <v>52</v>
      </c>
      <c r="G7865">
        <v>46</v>
      </c>
      <c r="H7865">
        <v>1</v>
      </c>
      <c r="I7865">
        <v>1</v>
      </c>
      <c r="J7865">
        <v>999999</v>
      </c>
      <c r="K7865" s="194">
        <v>999999</v>
      </c>
      <c r="L7865" t="s">
        <v>1100</v>
      </c>
      <c r="M7865" t="s">
        <v>1100</v>
      </c>
      <c r="N7865">
        <v>434</v>
      </c>
      <c r="O7865" t="s">
        <v>7876</v>
      </c>
      <c r="P7865" t="s">
        <v>9180</v>
      </c>
      <c r="Q7865">
        <v>0.434</v>
      </c>
      <c r="R7865" s="117" t="s">
        <v>14743</v>
      </c>
      <c r="S7865" s="117" t="s">
        <v>14589</v>
      </c>
      <c r="T7865" t="s">
        <v>12136</v>
      </c>
      <c r="U7865" t="s">
        <v>10772</v>
      </c>
    </row>
    <row r="7866" spans="1:21">
      <c r="A7866" s="117" t="s">
        <v>4020</v>
      </c>
      <c r="B7866" t="s">
        <v>14590</v>
      </c>
      <c r="C7866" t="s">
        <v>14590</v>
      </c>
      <c r="D7866">
        <v>60</v>
      </c>
      <c r="E7866">
        <v>54</v>
      </c>
      <c r="F7866">
        <v>60</v>
      </c>
      <c r="G7866">
        <v>54</v>
      </c>
      <c r="H7866">
        <v>1</v>
      </c>
      <c r="I7866">
        <v>1</v>
      </c>
      <c r="J7866">
        <v>999999</v>
      </c>
      <c r="K7866" s="194">
        <v>999999</v>
      </c>
      <c r="L7866" t="s">
        <v>1100</v>
      </c>
      <c r="M7866" t="s">
        <v>1100</v>
      </c>
      <c r="N7866">
        <v>434</v>
      </c>
      <c r="O7866" t="s">
        <v>7876</v>
      </c>
      <c r="P7866" t="s">
        <v>9174</v>
      </c>
      <c r="Q7866">
        <v>0.434</v>
      </c>
      <c r="R7866" s="117" t="s">
        <v>14648</v>
      </c>
      <c r="S7866" s="117" t="s">
        <v>14589</v>
      </c>
      <c r="T7866" t="s">
        <v>12136</v>
      </c>
      <c r="U7866" t="s">
        <v>10772</v>
      </c>
    </row>
    <row r="7867" spans="1:21">
      <c r="A7867" s="117" t="s">
        <v>25105</v>
      </c>
      <c r="B7867" t="s">
        <v>14590</v>
      </c>
      <c r="C7867" t="s">
        <v>14590</v>
      </c>
      <c r="D7867">
        <v>33</v>
      </c>
      <c r="E7867">
        <v>27</v>
      </c>
      <c r="F7867">
        <v>33</v>
      </c>
      <c r="G7867">
        <v>27</v>
      </c>
      <c r="H7867">
        <v>1</v>
      </c>
      <c r="I7867">
        <v>1</v>
      </c>
      <c r="J7867">
        <v>999999</v>
      </c>
      <c r="K7867" s="194">
        <v>999999</v>
      </c>
      <c r="L7867" t="s">
        <v>1079</v>
      </c>
      <c r="M7867" t="s">
        <v>1079</v>
      </c>
      <c r="N7867">
        <v>460</v>
      </c>
      <c r="O7867" t="s">
        <v>7876</v>
      </c>
      <c r="P7867" t="s">
        <v>25106</v>
      </c>
      <c r="Q7867">
        <v>0.46</v>
      </c>
      <c r="R7867" s="117" t="s">
        <v>14620</v>
      </c>
      <c r="S7867" s="117" t="s">
        <v>14621</v>
      </c>
      <c r="T7867" t="s">
        <v>17448</v>
      </c>
      <c r="U7867" t="s">
        <v>10772</v>
      </c>
    </row>
    <row r="7868" spans="1:21">
      <c r="A7868" s="117" t="s">
        <v>4021</v>
      </c>
      <c r="B7868" t="s">
        <v>14590</v>
      </c>
      <c r="C7868" t="s">
        <v>14590</v>
      </c>
      <c r="D7868">
        <v>38</v>
      </c>
      <c r="E7868">
        <v>32</v>
      </c>
      <c r="F7868">
        <v>38</v>
      </c>
      <c r="G7868">
        <v>32</v>
      </c>
      <c r="H7868">
        <v>1</v>
      </c>
      <c r="I7868">
        <v>1</v>
      </c>
      <c r="J7868">
        <v>38</v>
      </c>
      <c r="K7868" s="194">
        <v>38</v>
      </c>
      <c r="L7868" t="s">
        <v>1100</v>
      </c>
      <c r="M7868" t="s">
        <v>1100</v>
      </c>
      <c r="N7868">
        <v>640</v>
      </c>
      <c r="O7868" t="s">
        <v>7876</v>
      </c>
      <c r="P7868" t="s">
        <v>9146</v>
      </c>
      <c r="Q7868">
        <v>0.64</v>
      </c>
      <c r="R7868" s="117" t="s">
        <v>14648</v>
      </c>
      <c r="S7868" s="117" t="s">
        <v>14589</v>
      </c>
      <c r="T7868" t="s">
        <v>12136</v>
      </c>
      <c r="U7868" t="s">
        <v>10772</v>
      </c>
    </row>
    <row r="7869" spans="1:21">
      <c r="A7869" s="117" t="s">
        <v>4022</v>
      </c>
      <c r="B7869" t="s">
        <v>14590</v>
      </c>
      <c r="C7869" t="s">
        <v>14590</v>
      </c>
      <c r="D7869">
        <v>52</v>
      </c>
      <c r="E7869">
        <v>46</v>
      </c>
      <c r="F7869">
        <v>52</v>
      </c>
      <c r="G7869">
        <v>46</v>
      </c>
      <c r="H7869">
        <v>1</v>
      </c>
      <c r="I7869">
        <v>1</v>
      </c>
      <c r="J7869">
        <v>999999</v>
      </c>
      <c r="K7869" s="194">
        <v>999999</v>
      </c>
      <c r="L7869" t="s">
        <v>1100</v>
      </c>
      <c r="M7869" t="s">
        <v>1100</v>
      </c>
      <c r="N7869">
        <v>653</v>
      </c>
      <c r="O7869" t="s">
        <v>7876</v>
      </c>
      <c r="P7869" t="s">
        <v>15733</v>
      </c>
      <c r="Q7869">
        <v>0.65300000000000002</v>
      </c>
      <c r="R7869" s="117" t="s">
        <v>14594</v>
      </c>
      <c r="S7869" s="117" t="s">
        <v>14589</v>
      </c>
      <c r="T7869" t="s">
        <v>12136</v>
      </c>
      <c r="U7869" t="s">
        <v>10772</v>
      </c>
    </row>
    <row r="7870" spans="1:21">
      <c r="A7870" s="117" t="s">
        <v>4023</v>
      </c>
      <c r="B7870" t="s">
        <v>14590</v>
      </c>
      <c r="C7870" t="s">
        <v>14590</v>
      </c>
      <c r="D7870">
        <v>38</v>
      </c>
      <c r="E7870">
        <v>32</v>
      </c>
      <c r="F7870">
        <v>38</v>
      </c>
      <c r="G7870">
        <v>32</v>
      </c>
      <c r="H7870">
        <v>1</v>
      </c>
      <c r="I7870">
        <v>1</v>
      </c>
      <c r="J7870">
        <v>23</v>
      </c>
      <c r="K7870" s="194">
        <v>23</v>
      </c>
      <c r="L7870" t="s">
        <v>1100</v>
      </c>
      <c r="M7870" t="s">
        <v>1100</v>
      </c>
      <c r="N7870">
        <v>470</v>
      </c>
      <c r="O7870" t="s">
        <v>7876</v>
      </c>
      <c r="P7870" t="s">
        <v>9181</v>
      </c>
      <c r="Q7870">
        <v>0.47</v>
      </c>
      <c r="R7870" s="117" t="s">
        <v>14648</v>
      </c>
      <c r="S7870" s="117" t="s">
        <v>14589</v>
      </c>
      <c r="T7870" t="s">
        <v>12136</v>
      </c>
      <c r="U7870" t="s">
        <v>10772</v>
      </c>
    </row>
    <row r="7871" spans="1:21">
      <c r="A7871" s="117" t="s">
        <v>270</v>
      </c>
      <c r="B7871" t="s">
        <v>13815</v>
      </c>
      <c r="C7871" t="s">
        <v>13815</v>
      </c>
      <c r="D7871">
        <v>2</v>
      </c>
      <c r="E7871">
        <v>32</v>
      </c>
      <c r="F7871">
        <v>2</v>
      </c>
      <c r="G7871">
        <v>32</v>
      </c>
      <c r="H7871">
        <v>1</v>
      </c>
      <c r="I7871">
        <v>1</v>
      </c>
      <c r="J7871">
        <v>6</v>
      </c>
      <c r="K7871" s="194">
        <v>10</v>
      </c>
      <c r="L7871" t="s">
        <v>1100</v>
      </c>
      <c r="M7871" t="s">
        <v>1100</v>
      </c>
      <c r="N7871">
        <v>472</v>
      </c>
      <c r="O7871" t="s">
        <v>7876</v>
      </c>
      <c r="P7871" t="s">
        <v>9146</v>
      </c>
      <c r="Q7871">
        <v>0.47199999999999998</v>
      </c>
      <c r="R7871" s="117" t="s">
        <v>14648</v>
      </c>
      <c r="S7871" s="117" t="s">
        <v>14589</v>
      </c>
      <c r="T7871" t="s">
        <v>12136</v>
      </c>
      <c r="U7871" t="s">
        <v>10772</v>
      </c>
    </row>
    <row r="7872" spans="1:21">
      <c r="A7872" s="117" t="s">
        <v>4024</v>
      </c>
      <c r="B7872" t="s">
        <v>14590</v>
      </c>
      <c r="C7872" t="s">
        <v>14590</v>
      </c>
      <c r="D7872">
        <v>38</v>
      </c>
      <c r="E7872">
        <v>32</v>
      </c>
      <c r="F7872">
        <v>38</v>
      </c>
      <c r="G7872">
        <v>32</v>
      </c>
      <c r="H7872">
        <v>1</v>
      </c>
      <c r="I7872">
        <v>1</v>
      </c>
      <c r="J7872">
        <v>52</v>
      </c>
      <c r="K7872" s="194">
        <v>52</v>
      </c>
      <c r="L7872" t="s">
        <v>1100</v>
      </c>
      <c r="M7872" t="s">
        <v>1100</v>
      </c>
      <c r="N7872">
        <v>467</v>
      </c>
      <c r="O7872" t="s">
        <v>7876</v>
      </c>
      <c r="P7872" t="s">
        <v>9145</v>
      </c>
      <c r="Q7872">
        <v>0.46700000000000003</v>
      </c>
      <c r="R7872" s="117" t="s">
        <v>14648</v>
      </c>
      <c r="S7872" s="117" t="s">
        <v>14589</v>
      </c>
      <c r="T7872" t="s">
        <v>12136</v>
      </c>
      <c r="U7872" t="s">
        <v>10772</v>
      </c>
    </row>
    <row r="7873" spans="1:21">
      <c r="A7873" s="117" t="s">
        <v>25107</v>
      </c>
      <c r="B7873" t="s">
        <v>14590</v>
      </c>
      <c r="C7873" t="s">
        <v>14590</v>
      </c>
      <c r="D7873">
        <v>40</v>
      </c>
      <c r="E7873">
        <v>34</v>
      </c>
      <c r="F7873">
        <v>40</v>
      </c>
      <c r="G7873">
        <v>34</v>
      </c>
      <c r="H7873">
        <v>1</v>
      </c>
      <c r="I7873">
        <v>1</v>
      </c>
      <c r="J7873">
        <v>999999</v>
      </c>
      <c r="K7873" s="194">
        <v>999999</v>
      </c>
      <c r="L7873" t="s">
        <v>1100</v>
      </c>
      <c r="M7873" t="s">
        <v>1100</v>
      </c>
      <c r="N7873">
        <v>631</v>
      </c>
      <c r="O7873" t="s">
        <v>7876</v>
      </c>
      <c r="P7873" t="s">
        <v>25108</v>
      </c>
      <c r="Q7873">
        <v>0.63100000000000001</v>
      </c>
      <c r="R7873" s="117" t="s">
        <v>14594</v>
      </c>
      <c r="S7873" s="117" t="s">
        <v>14589</v>
      </c>
      <c r="T7873" t="s">
        <v>12136</v>
      </c>
      <c r="U7873" t="s">
        <v>10772</v>
      </c>
    </row>
    <row r="7874" spans="1:21">
      <c r="A7874" s="117" t="s">
        <v>4025</v>
      </c>
      <c r="B7874" t="s">
        <v>14590</v>
      </c>
      <c r="C7874" t="s">
        <v>14590</v>
      </c>
      <c r="D7874">
        <v>38</v>
      </c>
      <c r="E7874">
        <v>32</v>
      </c>
      <c r="F7874">
        <v>38</v>
      </c>
      <c r="G7874">
        <v>32</v>
      </c>
      <c r="H7874">
        <v>1</v>
      </c>
      <c r="I7874">
        <v>1</v>
      </c>
      <c r="J7874">
        <v>132</v>
      </c>
      <c r="K7874" s="194">
        <v>132</v>
      </c>
      <c r="L7874" t="s">
        <v>1100</v>
      </c>
      <c r="M7874" t="s">
        <v>1100</v>
      </c>
      <c r="N7874">
        <v>469</v>
      </c>
      <c r="O7874" t="s">
        <v>7876</v>
      </c>
      <c r="P7874" t="s">
        <v>9146</v>
      </c>
      <c r="Q7874">
        <v>0.46899999999999997</v>
      </c>
      <c r="R7874" s="117" t="s">
        <v>14648</v>
      </c>
      <c r="S7874" s="117" t="s">
        <v>14589</v>
      </c>
      <c r="T7874" t="s">
        <v>12136</v>
      </c>
      <c r="U7874" t="s">
        <v>10772</v>
      </c>
    </row>
    <row r="7875" spans="1:21">
      <c r="A7875" s="117" t="s">
        <v>21798</v>
      </c>
      <c r="B7875" t="s">
        <v>14590</v>
      </c>
      <c r="C7875" t="s">
        <v>14590</v>
      </c>
      <c r="D7875">
        <v>40</v>
      </c>
      <c r="E7875">
        <v>34</v>
      </c>
      <c r="F7875">
        <v>40</v>
      </c>
      <c r="G7875">
        <v>34</v>
      </c>
      <c r="H7875">
        <v>1</v>
      </c>
      <c r="I7875">
        <v>1</v>
      </c>
      <c r="J7875">
        <v>999999</v>
      </c>
      <c r="K7875" s="194">
        <v>999999</v>
      </c>
      <c r="L7875" t="s">
        <v>1100</v>
      </c>
      <c r="M7875" t="s">
        <v>1100</v>
      </c>
      <c r="N7875">
        <v>640</v>
      </c>
      <c r="O7875" t="s">
        <v>7876</v>
      </c>
      <c r="P7875" t="s">
        <v>21799</v>
      </c>
      <c r="Q7875">
        <v>0.64</v>
      </c>
      <c r="R7875" s="117" t="s">
        <v>14594</v>
      </c>
      <c r="S7875" s="117" t="s">
        <v>14589</v>
      </c>
      <c r="T7875" t="s">
        <v>12136</v>
      </c>
      <c r="U7875" t="s">
        <v>10772</v>
      </c>
    </row>
    <row r="7876" spans="1:21">
      <c r="A7876" s="117" t="s">
        <v>25109</v>
      </c>
      <c r="B7876" t="s">
        <v>14590</v>
      </c>
      <c r="C7876" t="s">
        <v>14590</v>
      </c>
      <c r="D7876">
        <v>38</v>
      </c>
      <c r="E7876">
        <v>32</v>
      </c>
      <c r="F7876">
        <v>38</v>
      </c>
      <c r="G7876">
        <v>32</v>
      </c>
      <c r="H7876">
        <v>1</v>
      </c>
      <c r="I7876">
        <v>1</v>
      </c>
      <c r="J7876">
        <v>22</v>
      </c>
      <c r="K7876" s="194">
        <v>22</v>
      </c>
      <c r="L7876" t="s">
        <v>1100</v>
      </c>
      <c r="M7876" t="s">
        <v>1100</v>
      </c>
      <c r="N7876">
        <v>468</v>
      </c>
      <c r="O7876" t="s">
        <v>7876</v>
      </c>
      <c r="P7876" t="s">
        <v>15719</v>
      </c>
      <c r="Q7876">
        <v>0.46800000000000003</v>
      </c>
      <c r="R7876" s="117" t="s">
        <v>14648</v>
      </c>
      <c r="S7876" s="117" t="s">
        <v>14589</v>
      </c>
      <c r="T7876" t="s">
        <v>12136</v>
      </c>
      <c r="U7876" t="s">
        <v>10772</v>
      </c>
    </row>
    <row r="7877" spans="1:21">
      <c r="A7877" s="117" t="s">
        <v>14428</v>
      </c>
      <c r="B7877" t="s">
        <v>13815</v>
      </c>
      <c r="C7877" t="s">
        <v>13815</v>
      </c>
      <c r="D7877">
        <v>2</v>
      </c>
      <c r="E7877">
        <v>32</v>
      </c>
      <c r="F7877">
        <v>2</v>
      </c>
      <c r="G7877">
        <v>32</v>
      </c>
      <c r="H7877">
        <v>1</v>
      </c>
      <c r="I7877">
        <v>1</v>
      </c>
      <c r="J7877">
        <v>23</v>
      </c>
      <c r="K7877" s="194">
        <v>0</v>
      </c>
      <c r="L7877" t="s">
        <v>1100</v>
      </c>
      <c r="M7877" t="s">
        <v>1100</v>
      </c>
      <c r="N7877">
        <v>421</v>
      </c>
      <c r="O7877" t="s">
        <v>7876</v>
      </c>
      <c r="P7877" t="s">
        <v>8736</v>
      </c>
      <c r="Q7877">
        <v>0.42099999999999999</v>
      </c>
      <c r="R7877" s="117" t="s">
        <v>14648</v>
      </c>
      <c r="S7877" s="117" t="s">
        <v>14589</v>
      </c>
      <c r="T7877" t="s">
        <v>12136</v>
      </c>
      <c r="U7877" t="s">
        <v>10772</v>
      </c>
    </row>
    <row r="7878" spans="1:21">
      <c r="A7878" s="117" t="s">
        <v>166</v>
      </c>
      <c r="B7878" t="s">
        <v>13815</v>
      </c>
      <c r="C7878" t="s">
        <v>14590</v>
      </c>
      <c r="D7878">
        <v>2</v>
      </c>
      <c r="E7878">
        <v>32</v>
      </c>
      <c r="F7878">
        <v>38</v>
      </c>
      <c r="G7878">
        <v>32</v>
      </c>
      <c r="H7878">
        <v>1</v>
      </c>
      <c r="I7878">
        <v>1</v>
      </c>
      <c r="J7878">
        <v>14</v>
      </c>
      <c r="K7878" s="194">
        <v>346</v>
      </c>
      <c r="L7878" t="s">
        <v>1100</v>
      </c>
      <c r="M7878" t="s">
        <v>1100</v>
      </c>
      <c r="N7878">
        <v>589</v>
      </c>
      <c r="O7878" t="s">
        <v>7876</v>
      </c>
      <c r="P7878" t="s">
        <v>8732</v>
      </c>
      <c r="Q7878">
        <v>0.58899999999999997</v>
      </c>
      <c r="R7878" s="117" t="s">
        <v>14648</v>
      </c>
      <c r="S7878" s="117" t="s">
        <v>14589</v>
      </c>
      <c r="T7878" t="s">
        <v>12136</v>
      </c>
      <c r="U7878" t="s">
        <v>10772</v>
      </c>
    </row>
    <row r="7879" spans="1:21">
      <c r="A7879" s="117" t="s">
        <v>4026</v>
      </c>
      <c r="B7879" t="s">
        <v>14590</v>
      </c>
      <c r="C7879" t="s">
        <v>14590</v>
      </c>
      <c r="D7879">
        <v>38</v>
      </c>
      <c r="E7879">
        <v>32</v>
      </c>
      <c r="F7879">
        <v>38</v>
      </c>
      <c r="G7879">
        <v>32</v>
      </c>
      <c r="H7879">
        <v>1</v>
      </c>
      <c r="I7879">
        <v>1</v>
      </c>
      <c r="J7879">
        <v>232</v>
      </c>
      <c r="K7879" s="194">
        <v>232</v>
      </c>
      <c r="L7879" t="s">
        <v>1100</v>
      </c>
      <c r="M7879" t="s">
        <v>1100</v>
      </c>
      <c r="N7879">
        <v>596</v>
      </c>
      <c r="O7879" t="s">
        <v>7876</v>
      </c>
      <c r="P7879" t="s">
        <v>9182</v>
      </c>
      <c r="Q7879">
        <v>0.59599999999999997</v>
      </c>
      <c r="R7879" s="117" t="s">
        <v>14648</v>
      </c>
      <c r="S7879" s="117" t="s">
        <v>14589</v>
      </c>
      <c r="T7879" t="s">
        <v>12136</v>
      </c>
      <c r="U7879" t="s">
        <v>10772</v>
      </c>
    </row>
    <row r="7880" spans="1:21">
      <c r="A7880" s="117" t="s">
        <v>22877</v>
      </c>
      <c r="B7880" t="s">
        <v>14590</v>
      </c>
      <c r="C7880" t="s">
        <v>14590</v>
      </c>
      <c r="D7880">
        <v>59</v>
      </c>
      <c r="E7880">
        <v>53</v>
      </c>
      <c r="F7880">
        <v>59</v>
      </c>
      <c r="G7880">
        <v>53</v>
      </c>
      <c r="H7880">
        <v>1</v>
      </c>
      <c r="I7880">
        <v>1</v>
      </c>
      <c r="J7880">
        <v>10</v>
      </c>
      <c r="K7880" s="194">
        <v>10</v>
      </c>
      <c r="L7880" t="s">
        <v>1100</v>
      </c>
      <c r="M7880" t="s">
        <v>1100</v>
      </c>
      <c r="N7880">
        <v>370</v>
      </c>
      <c r="O7880" t="s">
        <v>7876</v>
      </c>
      <c r="P7880" t="s">
        <v>9191</v>
      </c>
      <c r="Q7880">
        <v>0.37</v>
      </c>
      <c r="R7880" s="117" t="s">
        <v>14743</v>
      </c>
      <c r="S7880" s="117" t="s">
        <v>14589</v>
      </c>
      <c r="T7880" t="s">
        <v>12136</v>
      </c>
      <c r="U7880" t="s">
        <v>10772</v>
      </c>
    </row>
    <row r="7881" spans="1:21">
      <c r="A7881" s="117" t="s">
        <v>22878</v>
      </c>
      <c r="B7881" t="s">
        <v>14590</v>
      </c>
      <c r="C7881" t="s">
        <v>14590</v>
      </c>
      <c r="D7881">
        <v>59</v>
      </c>
      <c r="E7881">
        <v>53</v>
      </c>
      <c r="F7881">
        <v>59</v>
      </c>
      <c r="G7881">
        <v>53</v>
      </c>
      <c r="H7881">
        <v>1</v>
      </c>
      <c r="I7881">
        <v>1</v>
      </c>
      <c r="J7881">
        <v>999999</v>
      </c>
      <c r="K7881" s="194">
        <v>999999</v>
      </c>
      <c r="L7881" t="s">
        <v>1100</v>
      </c>
      <c r="M7881" t="s">
        <v>1100</v>
      </c>
      <c r="N7881">
        <v>420</v>
      </c>
      <c r="O7881" t="s">
        <v>7876</v>
      </c>
      <c r="P7881" t="s">
        <v>8736</v>
      </c>
      <c r="Q7881">
        <v>0.42</v>
      </c>
      <c r="R7881" s="117" t="s">
        <v>14594</v>
      </c>
      <c r="S7881" s="117" t="s">
        <v>14589</v>
      </c>
      <c r="T7881" t="s">
        <v>12136</v>
      </c>
      <c r="U7881" t="s">
        <v>10772</v>
      </c>
    </row>
    <row r="7882" spans="1:21">
      <c r="A7882" s="117" t="s">
        <v>22879</v>
      </c>
      <c r="B7882" t="s">
        <v>14590</v>
      </c>
      <c r="C7882" t="s">
        <v>14590</v>
      </c>
      <c r="D7882">
        <v>38</v>
      </c>
      <c r="E7882">
        <v>32</v>
      </c>
      <c r="F7882">
        <v>38</v>
      </c>
      <c r="G7882">
        <v>32</v>
      </c>
      <c r="H7882">
        <v>1</v>
      </c>
      <c r="I7882">
        <v>1</v>
      </c>
      <c r="J7882">
        <v>79</v>
      </c>
      <c r="K7882" s="194">
        <v>79</v>
      </c>
      <c r="L7882" t="s">
        <v>1100</v>
      </c>
      <c r="M7882" t="s">
        <v>1100</v>
      </c>
      <c r="N7882">
        <v>415.9</v>
      </c>
      <c r="O7882" t="s">
        <v>7876</v>
      </c>
      <c r="P7882" t="s">
        <v>8732</v>
      </c>
      <c r="Q7882">
        <v>0.41589999999999999</v>
      </c>
      <c r="R7882" s="117" t="s">
        <v>14648</v>
      </c>
      <c r="S7882" s="117" t="s">
        <v>14589</v>
      </c>
      <c r="T7882" t="s">
        <v>12136</v>
      </c>
      <c r="U7882" t="s">
        <v>10772</v>
      </c>
    </row>
    <row r="7883" spans="1:21">
      <c r="A7883" s="117" t="s">
        <v>230</v>
      </c>
      <c r="B7883" t="s">
        <v>13815</v>
      </c>
      <c r="C7883" t="s">
        <v>13815</v>
      </c>
      <c r="D7883">
        <v>2</v>
      </c>
      <c r="E7883">
        <v>32</v>
      </c>
      <c r="F7883">
        <v>2</v>
      </c>
      <c r="G7883">
        <v>32</v>
      </c>
      <c r="H7883">
        <v>1</v>
      </c>
      <c r="I7883">
        <v>1</v>
      </c>
      <c r="J7883">
        <v>9</v>
      </c>
      <c r="K7883" s="194">
        <v>12</v>
      </c>
      <c r="L7883" t="s">
        <v>1100</v>
      </c>
      <c r="M7883" t="s">
        <v>1100</v>
      </c>
      <c r="N7883">
        <v>418</v>
      </c>
      <c r="O7883" t="s">
        <v>7876</v>
      </c>
      <c r="P7883" t="s">
        <v>8732</v>
      </c>
      <c r="Q7883">
        <v>0.41799999999999998</v>
      </c>
      <c r="R7883" s="117" t="s">
        <v>14648</v>
      </c>
      <c r="S7883" s="117" t="s">
        <v>14589</v>
      </c>
      <c r="T7883" t="s">
        <v>12136</v>
      </c>
      <c r="U7883" t="s">
        <v>10772</v>
      </c>
    </row>
    <row r="7884" spans="1:21">
      <c r="A7884" s="117" t="s">
        <v>22880</v>
      </c>
      <c r="B7884" t="s">
        <v>14590</v>
      </c>
      <c r="C7884" t="s">
        <v>14590</v>
      </c>
      <c r="D7884">
        <v>38</v>
      </c>
      <c r="E7884">
        <v>32</v>
      </c>
      <c r="F7884">
        <v>38</v>
      </c>
      <c r="G7884">
        <v>32</v>
      </c>
      <c r="H7884">
        <v>1</v>
      </c>
      <c r="I7884">
        <v>1</v>
      </c>
      <c r="J7884">
        <v>6</v>
      </c>
      <c r="K7884" s="194">
        <v>6</v>
      </c>
      <c r="L7884" t="s">
        <v>1100</v>
      </c>
      <c r="M7884" t="s">
        <v>1100</v>
      </c>
      <c r="N7884">
        <v>579.5</v>
      </c>
      <c r="O7884" t="s">
        <v>7876</v>
      </c>
      <c r="P7884" t="s">
        <v>8732</v>
      </c>
      <c r="Q7884">
        <v>0.57950000000000002</v>
      </c>
      <c r="R7884" s="117" t="s">
        <v>14648</v>
      </c>
      <c r="S7884" s="117" t="s">
        <v>14589</v>
      </c>
      <c r="T7884" t="s">
        <v>12136</v>
      </c>
      <c r="U7884" t="s">
        <v>10772</v>
      </c>
    </row>
    <row r="7885" spans="1:21">
      <c r="A7885" s="117" t="s">
        <v>25110</v>
      </c>
      <c r="B7885" t="s">
        <v>14590</v>
      </c>
      <c r="C7885" t="s">
        <v>14590</v>
      </c>
      <c r="D7885">
        <v>40</v>
      </c>
      <c r="E7885">
        <v>34</v>
      </c>
      <c r="F7885">
        <v>40</v>
      </c>
      <c r="G7885">
        <v>34</v>
      </c>
      <c r="H7885">
        <v>16</v>
      </c>
      <c r="I7885">
        <v>16</v>
      </c>
      <c r="J7885">
        <v>999999</v>
      </c>
      <c r="K7885" s="194">
        <v>999999</v>
      </c>
      <c r="L7885" t="s">
        <v>1100</v>
      </c>
      <c r="M7885" t="s">
        <v>1100</v>
      </c>
      <c r="N7885">
        <v>581</v>
      </c>
      <c r="O7885" t="s">
        <v>7876</v>
      </c>
      <c r="P7885" t="s">
        <v>25111</v>
      </c>
      <c r="Q7885">
        <v>0.58099999999999996</v>
      </c>
      <c r="R7885" s="117" t="s">
        <v>14594</v>
      </c>
      <c r="S7885" s="117" t="s">
        <v>14589</v>
      </c>
      <c r="T7885" t="s">
        <v>12136</v>
      </c>
      <c r="U7885" t="s">
        <v>10772</v>
      </c>
    </row>
    <row r="7886" spans="1:21">
      <c r="A7886" s="117" t="s">
        <v>22881</v>
      </c>
      <c r="B7886" t="s">
        <v>13815</v>
      </c>
      <c r="C7886" t="s">
        <v>14590</v>
      </c>
      <c r="D7886">
        <v>2</v>
      </c>
      <c r="E7886">
        <v>32</v>
      </c>
      <c r="F7886">
        <v>38</v>
      </c>
      <c r="G7886">
        <v>32</v>
      </c>
      <c r="H7886">
        <v>1</v>
      </c>
      <c r="I7886">
        <v>1</v>
      </c>
      <c r="J7886">
        <v>10</v>
      </c>
      <c r="K7886" s="194">
        <v>825</v>
      </c>
      <c r="L7886" t="s">
        <v>1100</v>
      </c>
      <c r="M7886" t="s">
        <v>1100</v>
      </c>
      <c r="N7886">
        <v>412</v>
      </c>
      <c r="O7886" t="s">
        <v>7876</v>
      </c>
      <c r="P7886" t="s">
        <v>14429</v>
      </c>
      <c r="Q7886">
        <v>0.41199999999999998</v>
      </c>
      <c r="R7886" s="117" t="s">
        <v>14648</v>
      </c>
      <c r="S7886" s="117" t="s">
        <v>14589</v>
      </c>
      <c r="T7886" t="s">
        <v>12136</v>
      </c>
      <c r="U7886" t="s">
        <v>10772</v>
      </c>
    </row>
    <row r="7887" spans="1:21">
      <c r="A7887" s="117" t="s">
        <v>4027</v>
      </c>
      <c r="B7887" t="s">
        <v>14590</v>
      </c>
      <c r="C7887" t="s">
        <v>14590</v>
      </c>
      <c r="D7887">
        <v>38</v>
      </c>
      <c r="E7887">
        <v>32</v>
      </c>
      <c r="F7887">
        <v>38</v>
      </c>
      <c r="G7887">
        <v>32</v>
      </c>
      <c r="H7887">
        <v>1</v>
      </c>
      <c r="I7887">
        <v>1</v>
      </c>
      <c r="J7887">
        <v>253</v>
      </c>
      <c r="K7887" s="194">
        <v>253</v>
      </c>
      <c r="L7887" t="s">
        <v>1100</v>
      </c>
      <c r="M7887" t="s">
        <v>1100</v>
      </c>
      <c r="N7887">
        <v>583</v>
      </c>
      <c r="O7887" t="s">
        <v>7876</v>
      </c>
      <c r="P7887" t="s">
        <v>9183</v>
      </c>
      <c r="Q7887">
        <v>0.58299999999999996</v>
      </c>
      <c r="R7887" s="117" t="s">
        <v>14648</v>
      </c>
      <c r="S7887" s="117" t="s">
        <v>14589</v>
      </c>
      <c r="T7887" t="s">
        <v>12136</v>
      </c>
      <c r="U7887" t="s">
        <v>10772</v>
      </c>
    </row>
    <row r="7888" spans="1:21">
      <c r="A7888" s="117" t="s">
        <v>22882</v>
      </c>
      <c r="B7888" t="s">
        <v>14590</v>
      </c>
      <c r="C7888" t="s">
        <v>14590</v>
      </c>
      <c r="D7888">
        <v>45</v>
      </c>
      <c r="E7888">
        <v>39</v>
      </c>
      <c r="F7888">
        <v>45</v>
      </c>
      <c r="G7888">
        <v>39</v>
      </c>
      <c r="H7888">
        <v>1</v>
      </c>
      <c r="I7888">
        <v>1</v>
      </c>
      <c r="J7888">
        <v>999999</v>
      </c>
      <c r="K7888" s="194">
        <v>999999</v>
      </c>
      <c r="L7888" t="s">
        <v>1100</v>
      </c>
      <c r="M7888" t="s">
        <v>1100</v>
      </c>
      <c r="N7888">
        <v>413</v>
      </c>
      <c r="O7888" t="s">
        <v>7876</v>
      </c>
      <c r="P7888" t="s">
        <v>9177</v>
      </c>
      <c r="Q7888">
        <v>0.41299999999999998</v>
      </c>
      <c r="R7888" s="117" t="s">
        <v>14648</v>
      </c>
      <c r="S7888" s="117" t="s">
        <v>14589</v>
      </c>
      <c r="T7888" t="s">
        <v>12136</v>
      </c>
      <c r="U7888" t="s">
        <v>10772</v>
      </c>
    </row>
    <row r="7889" spans="1:21">
      <c r="A7889" s="117" t="s">
        <v>22883</v>
      </c>
      <c r="B7889" t="s">
        <v>14590</v>
      </c>
      <c r="C7889" t="s">
        <v>14590</v>
      </c>
      <c r="D7889">
        <v>35</v>
      </c>
      <c r="E7889">
        <v>29</v>
      </c>
      <c r="F7889">
        <v>35</v>
      </c>
      <c r="G7889">
        <v>29</v>
      </c>
      <c r="H7889">
        <v>1</v>
      </c>
      <c r="I7889">
        <v>1</v>
      </c>
      <c r="J7889">
        <v>2112</v>
      </c>
      <c r="K7889" s="194">
        <v>2112</v>
      </c>
      <c r="L7889" t="s">
        <v>1100</v>
      </c>
      <c r="M7889" t="s">
        <v>1100</v>
      </c>
      <c r="N7889">
        <v>410.75</v>
      </c>
      <c r="O7889" t="s">
        <v>7876</v>
      </c>
      <c r="P7889" t="s">
        <v>9184</v>
      </c>
      <c r="Q7889">
        <v>0.41075</v>
      </c>
      <c r="R7889" s="117" t="s">
        <v>14648</v>
      </c>
      <c r="S7889" s="117" t="s">
        <v>14589</v>
      </c>
      <c r="T7889" t="s">
        <v>12136</v>
      </c>
      <c r="U7889" t="s">
        <v>10772</v>
      </c>
    </row>
    <row r="7890" spans="1:21">
      <c r="A7890" s="117" t="s">
        <v>4028</v>
      </c>
      <c r="B7890" t="s">
        <v>14590</v>
      </c>
      <c r="C7890" t="s">
        <v>14590</v>
      </c>
      <c r="D7890">
        <v>60</v>
      </c>
      <c r="E7890">
        <v>54</v>
      </c>
      <c r="F7890">
        <v>60</v>
      </c>
      <c r="G7890">
        <v>54</v>
      </c>
      <c r="H7890">
        <v>1</v>
      </c>
      <c r="I7890">
        <v>1</v>
      </c>
      <c r="J7890">
        <v>999999</v>
      </c>
      <c r="K7890" s="194">
        <v>999999</v>
      </c>
      <c r="L7890" t="s">
        <v>1100</v>
      </c>
      <c r="M7890" t="s">
        <v>1100</v>
      </c>
      <c r="N7890">
        <v>585</v>
      </c>
      <c r="O7890" t="s">
        <v>7876</v>
      </c>
      <c r="P7890" t="s">
        <v>9182</v>
      </c>
      <c r="Q7890">
        <v>0.58499999999999996</v>
      </c>
      <c r="R7890" s="117" t="s">
        <v>14648</v>
      </c>
      <c r="S7890" s="117" t="s">
        <v>14589</v>
      </c>
      <c r="T7890" t="s">
        <v>12136</v>
      </c>
      <c r="U7890" t="s">
        <v>10772</v>
      </c>
    </row>
    <row r="7891" spans="1:21">
      <c r="A7891" s="117" t="s">
        <v>22884</v>
      </c>
      <c r="B7891" t="s">
        <v>14590</v>
      </c>
      <c r="C7891" t="s">
        <v>14590</v>
      </c>
      <c r="D7891">
        <v>35</v>
      </c>
      <c r="E7891">
        <v>29</v>
      </c>
      <c r="F7891">
        <v>35</v>
      </c>
      <c r="G7891">
        <v>29</v>
      </c>
      <c r="H7891">
        <v>1</v>
      </c>
      <c r="I7891">
        <v>1</v>
      </c>
      <c r="J7891">
        <v>5</v>
      </c>
      <c r="K7891" s="194">
        <v>5</v>
      </c>
      <c r="L7891" t="s">
        <v>1100</v>
      </c>
      <c r="M7891" t="s">
        <v>1100</v>
      </c>
      <c r="N7891">
        <v>590</v>
      </c>
      <c r="O7891" t="s">
        <v>7876</v>
      </c>
      <c r="P7891" t="s">
        <v>9182</v>
      </c>
      <c r="Q7891">
        <v>0.59</v>
      </c>
      <c r="R7891" s="117" t="s">
        <v>14594</v>
      </c>
      <c r="S7891" s="117" t="s">
        <v>14589</v>
      </c>
      <c r="T7891" t="s">
        <v>12136</v>
      </c>
      <c r="U7891" t="s">
        <v>10772</v>
      </c>
    </row>
    <row r="7892" spans="1:21">
      <c r="A7892" s="117" t="s">
        <v>167</v>
      </c>
      <c r="B7892" t="s">
        <v>13815</v>
      </c>
      <c r="C7892" t="s">
        <v>13815</v>
      </c>
      <c r="D7892">
        <v>2</v>
      </c>
      <c r="E7892">
        <v>32</v>
      </c>
      <c r="F7892">
        <v>2</v>
      </c>
      <c r="G7892">
        <v>32</v>
      </c>
      <c r="H7892">
        <v>1</v>
      </c>
      <c r="I7892">
        <v>1</v>
      </c>
      <c r="J7892">
        <v>134</v>
      </c>
      <c r="K7892" s="194">
        <v>25</v>
      </c>
      <c r="L7892" t="s">
        <v>1100</v>
      </c>
      <c r="M7892" t="s">
        <v>1100</v>
      </c>
      <c r="N7892">
        <v>409.86700000000002</v>
      </c>
      <c r="O7892" t="s">
        <v>7876</v>
      </c>
      <c r="P7892" t="s">
        <v>9185</v>
      </c>
      <c r="Q7892">
        <v>0.40986699999999998</v>
      </c>
      <c r="R7892" s="117" t="s">
        <v>14648</v>
      </c>
      <c r="S7892" s="117" t="s">
        <v>14589</v>
      </c>
      <c r="T7892" t="s">
        <v>12136</v>
      </c>
      <c r="U7892" t="s">
        <v>10772</v>
      </c>
    </row>
    <row r="7893" spans="1:21">
      <c r="A7893" s="117" t="s">
        <v>22885</v>
      </c>
      <c r="B7893" t="s">
        <v>14590</v>
      </c>
      <c r="C7893" t="s">
        <v>14590</v>
      </c>
      <c r="D7893">
        <v>60</v>
      </c>
      <c r="E7893">
        <v>54</v>
      </c>
      <c r="F7893">
        <v>60</v>
      </c>
      <c r="G7893">
        <v>54</v>
      </c>
      <c r="H7893">
        <v>1</v>
      </c>
      <c r="I7893">
        <v>1</v>
      </c>
      <c r="J7893">
        <v>999999</v>
      </c>
      <c r="K7893" s="194">
        <v>999999</v>
      </c>
      <c r="L7893" t="s">
        <v>1100</v>
      </c>
      <c r="M7893" t="s">
        <v>1100</v>
      </c>
      <c r="N7893">
        <v>558</v>
      </c>
      <c r="O7893" t="s">
        <v>7876</v>
      </c>
      <c r="P7893" t="s">
        <v>9183</v>
      </c>
      <c r="Q7893">
        <v>0.55800000000000005</v>
      </c>
      <c r="R7893" s="117" t="s">
        <v>14648</v>
      </c>
      <c r="S7893" s="117" t="s">
        <v>14589</v>
      </c>
      <c r="T7893" t="s">
        <v>12136</v>
      </c>
      <c r="U7893" t="s">
        <v>10772</v>
      </c>
    </row>
    <row r="7894" spans="1:21">
      <c r="A7894" s="117" t="s">
        <v>22886</v>
      </c>
      <c r="B7894" t="s">
        <v>14590</v>
      </c>
      <c r="C7894" t="s">
        <v>14590</v>
      </c>
      <c r="D7894">
        <v>38</v>
      </c>
      <c r="E7894">
        <v>32</v>
      </c>
      <c r="F7894">
        <v>38</v>
      </c>
      <c r="G7894">
        <v>32</v>
      </c>
      <c r="H7894">
        <v>1</v>
      </c>
      <c r="I7894">
        <v>1</v>
      </c>
      <c r="J7894">
        <v>81</v>
      </c>
      <c r="K7894" s="194">
        <v>81</v>
      </c>
      <c r="L7894" t="s">
        <v>1100</v>
      </c>
      <c r="M7894" t="s">
        <v>1100</v>
      </c>
      <c r="N7894">
        <v>414</v>
      </c>
      <c r="O7894" t="s">
        <v>7876</v>
      </c>
      <c r="P7894" t="s">
        <v>8732</v>
      </c>
      <c r="Q7894">
        <v>0.41399999999999998</v>
      </c>
      <c r="R7894" s="117" t="s">
        <v>14648</v>
      </c>
      <c r="S7894" s="117" t="s">
        <v>14589</v>
      </c>
      <c r="T7894" t="s">
        <v>12136</v>
      </c>
      <c r="U7894" t="s">
        <v>10772</v>
      </c>
    </row>
    <row r="7895" spans="1:21">
      <c r="A7895" s="117" t="s">
        <v>22887</v>
      </c>
      <c r="B7895" t="s">
        <v>14590</v>
      </c>
      <c r="C7895" t="s">
        <v>14590</v>
      </c>
      <c r="D7895">
        <v>38</v>
      </c>
      <c r="E7895">
        <v>32</v>
      </c>
      <c r="F7895">
        <v>38</v>
      </c>
      <c r="G7895">
        <v>32</v>
      </c>
      <c r="H7895">
        <v>1</v>
      </c>
      <c r="I7895">
        <v>1</v>
      </c>
      <c r="J7895">
        <v>253</v>
      </c>
      <c r="K7895" s="194">
        <v>253</v>
      </c>
      <c r="L7895" t="s">
        <v>1100</v>
      </c>
      <c r="M7895" t="s">
        <v>1100</v>
      </c>
      <c r="N7895">
        <v>417</v>
      </c>
      <c r="O7895" t="s">
        <v>7876</v>
      </c>
      <c r="P7895" t="s">
        <v>9186</v>
      </c>
      <c r="Q7895">
        <v>0.41699999999999998</v>
      </c>
      <c r="R7895" s="117" t="s">
        <v>14648</v>
      </c>
      <c r="S7895" s="117" t="s">
        <v>14589</v>
      </c>
      <c r="T7895" t="s">
        <v>12136</v>
      </c>
      <c r="U7895" t="s">
        <v>10772</v>
      </c>
    </row>
    <row r="7896" spans="1:21">
      <c r="A7896" s="117" t="s">
        <v>22888</v>
      </c>
      <c r="B7896" t="s">
        <v>14590</v>
      </c>
      <c r="C7896" t="s">
        <v>14590</v>
      </c>
      <c r="D7896">
        <v>38</v>
      </c>
      <c r="E7896">
        <v>32</v>
      </c>
      <c r="F7896">
        <v>38</v>
      </c>
      <c r="G7896">
        <v>32</v>
      </c>
      <c r="H7896">
        <v>1</v>
      </c>
      <c r="I7896">
        <v>1</v>
      </c>
      <c r="J7896">
        <v>114</v>
      </c>
      <c r="K7896" s="194">
        <v>114</v>
      </c>
      <c r="L7896" t="s">
        <v>1100</v>
      </c>
      <c r="M7896" t="s">
        <v>1100</v>
      </c>
      <c r="N7896">
        <v>411</v>
      </c>
      <c r="O7896" t="s">
        <v>7876</v>
      </c>
      <c r="P7896" t="s">
        <v>22889</v>
      </c>
      <c r="Q7896">
        <v>0.41099999999999998</v>
      </c>
      <c r="R7896" s="117" t="s">
        <v>14648</v>
      </c>
      <c r="S7896" s="117" t="s">
        <v>14589</v>
      </c>
      <c r="T7896" t="s">
        <v>12136</v>
      </c>
      <c r="U7896" t="s">
        <v>10772</v>
      </c>
    </row>
    <row r="7897" spans="1:21">
      <c r="A7897" s="117" t="s">
        <v>4029</v>
      </c>
      <c r="B7897" t="s">
        <v>14590</v>
      </c>
      <c r="C7897" t="s">
        <v>14590</v>
      </c>
      <c r="D7897">
        <v>38</v>
      </c>
      <c r="E7897">
        <v>32</v>
      </c>
      <c r="F7897">
        <v>38</v>
      </c>
      <c r="G7897">
        <v>32</v>
      </c>
      <c r="H7897">
        <v>1</v>
      </c>
      <c r="I7897">
        <v>1</v>
      </c>
      <c r="J7897">
        <v>21</v>
      </c>
      <c r="K7897" s="194">
        <v>21</v>
      </c>
      <c r="L7897" t="s">
        <v>1100</v>
      </c>
      <c r="M7897" t="s">
        <v>1100</v>
      </c>
      <c r="N7897">
        <v>415</v>
      </c>
      <c r="O7897" t="s">
        <v>7876</v>
      </c>
      <c r="P7897" t="s">
        <v>9187</v>
      </c>
      <c r="Q7897">
        <v>0.41499999999999998</v>
      </c>
      <c r="R7897" s="117" t="s">
        <v>14648</v>
      </c>
      <c r="S7897" s="117" t="s">
        <v>14589</v>
      </c>
      <c r="T7897" t="s">
        <v>12136</v>
      </c>
      <c r="U7897" t="s">
        <v>10772</v>
      </c>
    </row>
    <row r="7898" spans="1:21">
      <c r="A7898" s="117" t="s">
        <v>4030</v>
      </c>
      <c r="B7898" t="s">
        <v>14590</v>
      </c>
      <c r="C7898" t="s">
        <v>14590</v>
      </c>
      <c r="D7898">
        <v>38</v>
      </c>
      <c r="E7898">
        <v>32</v>
      </c>
      <c r="F7898">
        <v>38</v>
      </c>
      <c r="G7898">
        <v>32</v>
      </c>
      <c r="H7898">
        <v>1</v>
      </c>
      <c r="I7898">
        <v>1</v>
      </c>
      <c r="J7898">
        <v>597</v>
      </c>
      <c r="K7898" s="194">
        <v>597</v>
      </c>
      <c r="L7898" t="s">
        <v>1100</v>
      </c>
      <c r="M7898" t="s">
        <v>1100</v>
      </c>
      <c r="N7898">
        <v>418</v>
      </c>
      <c r="O7898" t="s">
        <v>7876</v>
      </c>
      <c r="P7898" t="s">
        <v>9188</v>
      </c>
      <c r="Q7898">
        <v>0.41799999999999998</v>
      </c>
      <c r="R7898" s="117" t="s">
        <v>14648</v>
      </c>
      <c r="S7898" s="117" t="s">
        <v>14589</v>
      </c>
      <c r="T7898" t="s">
        <v>12136</v>
      </c>
      <c r="U7898" t="s">
        <v>10772</v>
      </c>
    </row>
    <row r="7899" spans="1:21">
      <c r="A7899" s="117" t="s">
        <v>22890</v>
      </c>
      <c r="B7899" t="s">
        <v>14590</v>
      </c>
      <c r="C7899" t="s">
        <v>14590</v>
      </c>
      <c r="D7899">
        <v>35</v>
      </c>
      <c r="E7899">
        <v>29</v>
      </c>
      <c r="F7899">
        <v>35</v>
      </c>
      <c r="G7899">
        <v>29</v>
      </c>
      <c r="H7899">
        <v>1</v>
      </c>
      <c r="I7899">
        <v>1</v>
      </c>
      <c r="J7899">
        <v>30</v>
      </c>
      <c r="K7899" s="194">
        <v>30</v>
      </c>
      <c r="L7899" t="s">
        <v>1100</v>
      </c>
      <c r="M7899" t="s">
        <v>1100</v>
      </c>
      <c r="N7899">
        <v>416</v>
      </c>
      <c r="O7899" t="s">
        <v>7876</v>
      </c>
      <c r="P7899" t="s">
        <v>22891</v>
      </c>
      <c r="Q7899">
        <v>0.41599999999999998</v>
      </c>
      <c r="R7899" s="117" t="s">
        <v>14648</v>
      </c>
      <c r="S7899" s="117" t="s">
        <v>14589</v>
      </c>
      <c r="T7899" t="s">
        <v>12136</v>
      </c>
      <c r="U7899" t="s">
        <v>10772</v>
      </c>
    </row>
    <row r="7900" spans="1:21">
      <c r="A7900" s="117" t="s">
        <v>4031</v>
      </c>
      <c r="B7900" t="s">
        <v>14590</v>
      </c>
      <c r="C7900" t="s">
        <v>14590</v>
      </c>
      <c r="D7900">
        <v>52</v>
      </c>
      <c r="E7900">
        <v>46</v>
      </c>
      <c r="F7900">
        <v>52</v>
      </c>
      <c r="G7900">
        <v>46</v>
      </c>
      <c r="H7900">
        <v>1</v>
      </c>
      <c r="I7900">
        <v>1</v>
      </c>
      <c r="J7900">
        <v>3</v>
      </c>
      <c r="K7900" s="194">
        <v>3</v>
      </c>
      <c r="L7900" t="s">
        <v>1100</v>
      </c>
      <c r="M7900" t="s">
        <v>1100</v>
      </c>
      <c r="N7900">
        <v>375</v>
      </c>
      <c r="O7900" t="s">
        <v>7876</v>
      </c>
      <c r="P7900" t="s">
        <v>9173</v>
      </c>
      <c r="Q7900">
        <v>0.375</v>
      </c>
      <c r="R7900" s="117" t="s">
        <v>14594</v>
      </c>
      <c r="S7900" s="117" t="s">
        <v>14589</v>
      </c>
      <c r="T7900" t="s">
        <v>12136</v>
      </c>
      <c r="U7900" t="s">
        <v>10772</v>
      </c>
    </row>
    <row r="7901" spans="1:21">
      <c r="A7901" s="117" t="s">
        <v>4032</v>
      </c>
      <c r="B7901" t="s">
        <v>14590</v>
      </c>
      <c r="C7901" t="s">
        <v>14590</v>
      </c>
      <c r="D7901">
        <v>35</v>
      </c>
      <c r="E7901">
        <v>29</v>
      </c>
      <c r="F7901">
        <v>35</v>
      </c>
      <c r="G7901">
        <v>29</v>
      </c>
      <c r="H7901">
        <v>1</v>
      </c>
      <c r="I7901">
        <v>1</v>
      </c>
      <c r="J7901">
        <v>201</v>
      </c>
      <c r="K7901" s="194">
        <v>201</v>
      </c>
      <c r="L7901" t="s">
        <v>1100</v>
      </c>
      <c r="M7901" t="s">
        <v>1100</v>
      </c>
      <c r="N7901">
        <v>603.5</v>
      </c>
      <c r="O7901" t="s">
        <v>7876</v>
      </c>
      <c r="P7901" t="s">
        <v>9179</v>
      </c>
      <c r="Q7901">
        <v>0.60350000000000004</v>
      </c>
      <c r="R7901" s="117" t="s">
        <v>14648</v>
      </c>
      <c r="S7901" s="117" t="s">
        <v>14589</v>
      </c>
      <c r="T7901" t="s">
        <v>12136</v>
      </c>
      <c r="U7901" t="s">
        <v>10772</v>
      </c>
    </row>
    <row r="7902" spans="1:21">
      <c r="A7902" s="117" t="s">
        <v>4033</v>
      </c>
      <c r="B7902" t="s">
        <v>14590</v>
      </c>
      <c r="C7902" t="s">
        <v>14590</v>
      </c>
      <c r="D7902">
        <v>38</v>
      </c>
      <c r="E7902">
        <v>32</v>
      </c>
      <c r="F7902">
        <v>38</v>
      </c>
      <c r="G7902">
        <v>32</v>
      </c>
      <c r="H7902">
        <v>1</v>
      </c>
      <c r="I7902">
        <v>1</v>
      </c>
      <c r="J7902">
        <v>23</v>
      </c>
      <c r="K7902" s="194">
        <v>23</v>
      </c>
      <c r="L7902" t="s">
        <v>1100</v>
      </c>
      <c r="M7902" t="s">
        <v>1100</v>
      </c>
      <c r="N7902">
        <v>434</v>
      </c>
      <c r="O7902" t="s">
        <v>7876</v>
      </c>
      <c r="P7902" t="s">
        <v>15734</v>
      </c>
      <c r="Q7902">
        <v>0.434</v>
      </c>
      <c r="R7902" s="117" t="s">
        <v>14648</v>
      </c>
      <c r="S7902" s="117" t="s">
        <v>14589</v>
      </c>
      <c r="T7902" t="s">
        <v>12136</v>
      </c>
      <c r="U7902" t="s">
        <v>10772</v>
      </c>
    </row>
    <row r="7903" spans="1:21">
      <c r="A7903" s="117" t="s">
        <v>4034</v>
      </c>
      <c r="B7903" t="s">
        <v>14590</v>
      </c>
      <c r="C7903" t="s">
        <v>14590</v>
      </c>
      <c r="D7903">
        <v>60</v>
      </c>
      <c r="E7903">
        <v>54</v>
      </c>
      <c r="F7903">
        <v>60</v>
      </c>
      <c r="G7903">
        <v>54</v>
      </c>
      <c r="H7903">
        <v>1</v>
      </c>
      <c r="I7903">
        <v>1</v>
      </c>
      <c r="J7903">
        <v>999999</v>
      </c>
      <c r="K7903" s="194">
        <v>999999</v>
      </c>
      <c r="L7903" t="s">
        <v>1100</v>
      </c>
      <c r="M7903" t="s">
        <v>1100</v>
      </c>
      <c r="N7903">
        <v>429</v>
      </c>
      <c r="O7903" t="s">
        <v>7876</v>
      </c>
      <c r="P7903" t="s">
        <v>9189</v>
      </c>
      <c r="Q7903">
        <v>0.42899999999999999</v>
      </c>
      <c r="R7903" s="117" t="s">
        <v>14648</v>
      </c>
      <c r="S7903" s="117" t="s">
        <v>14589</v>
      </c>
      <c r="T7903" t="s">
        <v>12136</v>
      </c>
      <c r="U7903" t="s">
        <v>10772</v>
      </c>
    </row>
    <row r="7904" spans="1:21">
      <c r="A7904" s="117" t="s">
        <v>22892</v>
      </c>
      <c r="B7904" t="s">
        <v>13815</v>
      </c>
      <c r="C7904" t="s">
        <v>14590</v>
      </c>
      <c r="D7904">
        <v>2</v>
      </c>
      <c r="E7904">
        <v>32</v>
      </c>
      <c r="F7904">
        <v>38</v>
      </c>
      <c r="G7904">
        <v>32</v>
      </c>
      <c r="H7904">
        <v>1</v>
      </c>
      <c r="I7904">
        <v>1</v>
      </c>
      <c r="J7904">
        <v>16</v>
      </c>
      <c r="K7904" s="194">
        <v>953</v>
      </c>
      <c r="L7904" t="s">
        <v>1100</v>
      </c>
      <c r="M7904" t="s">
        <v>1100</v>
      </c>
      <c r="N7904">
        <v>422</v>
      </c>
      <c r="O7904" t="s">
        <v>7876</v>
      </c>
      <c r="P7904" t="s">
        <v>8736</v>
      </c>
      <c r="Q7904">
        <v>0.42199999999999999</v>
      </c>
      <c r="R7904" s="117" t="s">
        <v>14648</v>
      </c>
      <c r="S7904" s="117" t="s">
        <v>14589</v>
      </c>
      <c r="T7904" t="s">
        <v>12136</v>
      </c>
      <c r="U7904" t="s">
        <v>10772</v>
      </c>
    </row>
    <row r="7905" spans="1:21">
      <c r="A7905" s="117" t="s">
        <v>22893</v>
      </c>
      <c r="B7905" t="s">
        <v>13815</v>
      </c>
      <c r="C7905" t="s">
        <v>14590</v>
      </c>
      <c r="D7905">
        <v>2</v>
      </c>
      <c r="E7905">
        <v>32</v>
      </c>
      <c r="F7905">
        <v>38</v>
      </c>
      <c r="G7905">
        <v>32</v>
      </c>
      <c r="H7905">
        <v>1</v>
      </c>
      <c r="I7905">
        <v>1</v>
      </c>
      <c r="J7905">
        <v>33</v>
      </c>
      <c r="K7905" s="194">
        <v>814</v>
      </c>
      <c r="L7905" t="s">
        <v>1100</v>
      </c>
      <c r="M7905" t="s">
        <v>1100</v>
      </c>
      <c r="N7905">
        <v>588</v>
      </c>
      <c r="O7905" t="s">
        <v>7876</v>
      </c>
      <c r="P7905" t="s">
        <v>8732</v>
      </c>
      <c r="Q7905">
        <v>0.58799999999999997</v>
      </c>
      <c r="R7905" s="117" t="s">
        <v>14648</v>
      </c>
      <c r="S7905" s="117" t="s">
        <v>14589</v>
      </c>
      <c r="T7905" t="s">
        <v>12136</v>
      </c>
      <c r="U7905" t="s">
        <v>10772</v>
      </c>
    </row>
    <row r="7906" spans="1:21">
      <c r="A7906" s="117" t="s">
        <v>22894</v>
      </c>
      <c r="B7906" t="s">
        <v>14590</v>
      </c>
      <c r="C7906" t="s">
        <v>14590</v>
      </c>
      <c r="D7906">
        <v>38</v>
      </c>
      <c r="E7906">
        <v>32</v>
      </c>
      <c r="F7906">
        <v>38</v>
      </c>
      <c r="G7906">
        <v>32</v>
      </c>
      <c r="H7906">
        <v>1</v>
      </c>
      <c r="I7906">
        <v>1</v>
      </c>
      <c r="J7906">
        <v>288</v>
      </c>
      <c r="K7906" s="194">
        <v>288</v>
      </c>
      <c r="L7906" t="s">
        <v>1100</v>
      </c>
      <c r="M7906" t="s">
        <v>1100</v>
      </c>
      <c r="N7906">
        <v>593</v>
      </c>
      <c r="O7906" t="s">
        <v>7876</v>
      </c>
      <c r="P7906" t="s">
        <v>22895</v>
      </c>
      <c r="Q7906">
        <v>0.59299999999999997</v>
      </c>
      <c r="R7906" s="117" t="s">
        <v>14648</v>
      </c>
      <c r="S7906" s="117" t="s">
        <v>14589</v>
      </c>
      <c r="T7906" t="s">
        <v>12136</v>
      </c>
      <c r="U7906" t="s">
        <v>10772</v>
      </c>
    </row>
    <row r="7907" spans="1:21">
      <c r="A7907" s="117" t="s">
        <v>4035</v>
      </c>
      <c r="B7907" t="s">
        <v>14590</v>
      </c>
      <c r="C7907" t="s">
        <v>14590</v>
      </c>
      <c r="D7907">
        <v>52</v>
      </c>
      <c r="E7907">
        <v>46</v>
      </c>
      <c r="F7907">
        <v>52</v>
      </c>
      <c r="G7907">
        <v>46</v>
      </c>
      <c r="H7907">
        <v>1</v>
      </c>
      <c r="I7907">
        <v>1</v>
      </c>
      <c r="J7907">
        <v>999999</v>
      </c>
      <c r="K7907" s="194">
        <v>999999</v>
      </c>
      <c r="L7907" t="s">
        <v>1100</v>
      </c>
      <c r="M7907" t="s">
        <v>1100</v>
      </c>
      <c r="N7907">
        <v>414</v>
      </c>
      <c r="O7907" t="s">
        <v>7876</v>
      </c>
      <c r="P7907" t="s">
        <v>9177</v>
      </c>
      <c r="Q7907">
        <v>0.41399999999999998</v>
      </c>
      <c r="R7907" s="117" t="s">
        <v>14648</v>
      </c>
      <c r="S7907" s="117" t="s">
        <v>14589</v>
      </c>
      <c r="T7907" t="s">
        <v>12136</v>
      </c>
      <c r="U7907" t="s">
        <v>10772</v>
      </c>
    </row>
    <row r="7908" spans="1:21">
      <c r="A7908" s="117" t="s">
        <v>22896</v>
      </c>
      <c r="B7908" t="s">
        <v>14590</v>
      </c>
      <c r="C7908" t="s">
        <v>14590</v>
      </c>
      <c r="D7908">
        <v>52</v>
      </c>
      <c r="E7908">
        <v>46</v>
      </c>
      <c r="F7908">
        <v>52</v>
      </c>
      <c r="G7908">
        <v>46</v>
      </c>
      <c r="H7908">
        <v>1</v>
      </c>
      <c r="I7908">
        <v>1</v>
      </c>
      <c r="J7908">
        <v>999999</v>
      </c>
      <c r="K7908" s="194">
        <v>999999</v>
      </c>
      <c r="L7908" t="s">
        <v>1100</v>
      </c>
      <c r="M7908" t="s">
        <v>1100</v>
      </c>
      <c r="N7908">
        <v>544</v>
      </c>
      <c r="O7908" t="s">
        <v>7876</v>
      </c>
      <c r="P7908" t="s">
        <v>9191</v>
      </c>
      <c r="Q7908">
        <v>0.54400000000000004</v>
      </c>
      <c r="R7908" s="117" t="s">
        <v>14594</v>
      </c>
      <c r="S7908" s="117" t="s">
        <v>14589</v>
      </c>
      <c r="T7908" t="s">
        <v>12136</v>
      </c>
      <c r="U7908" t="s">
        <v>10772</v>
      </c>
    </row>
    <row r="7909" spans="1:21">
      <c r="A7909" s="117" t="s">
        <v>22897</v>
      </c>
      <c r="B7909" t="s">
        <v>14590</v>
      </c>
      <c r="C7909" t="s">
        <v>14590</v>
      </c>
      <c r="D7909">
        <v>38</v>
      </c>
      <c r="E7909">
        <v>32</v>
      </c>
      <c r="F7909">
        <v>38</v>
      </c>
      <c r="G7909">
        <v>32</v>
      </c>
      <c r="H7909">
        <v>1</v>
      </c>
      <c r="I7909">
        <v>1</v>
      </c>
      <c r="J7909">
        <v>54</v>
      </c>
      <c r="K7909" s="194">
        <v>54</v>
      </c>
      <c r="L7909" t="s">
        <v>1100</v>
      </c>
      <c r="M7909" t="s">
        <v>1100</v>
      </c>
      <c r="N7909">
        <v>417.529</v>
      </c>
      <c r="O7909" t="s">
        <v>7876</v>
      </c>
      <c r="P7909" t="s">
        <v>8732</v>
      </c>
      <c r="Q7909">
        <v>0.41752899999999998</v>
      </c>
      <c r="R7909" s="117" t="s">
        <v>14648</v>
      </c>
      <c r="S7909" s="117" t="s">
        <v>14589</v>
      </c>
      <c r="T7909" t="s">
        <v>12136</v>
      </c>
      <c r="U7909" t="s">
        <v>10772</v>
      </c>
    </row>
    <row r="7910" spans="1:21">
      <c r="A7910" s="117" t="s">
        <v>168</v>
      </c>
      <c r="B7910" t="s">
        <v>13815</v>
      </c>
      <c r="C7910" t="s">
        <v>14590</v>
      </c>
      <c r="D7910">
        <v>2</v>
      </c>
      <c r="E7910">
        <v>32</v>
      </c>
      <c r="F7910">
        <v>38</v>
      </c>
      <c r="G7910">
        <v>32</v>
      </c>
      <c r="H7910">
        <v>1</v>
      </c>
      <c r="I7910">
        <v>1</v>
      </c>
      <c r="J7910">
        <v>11</v>
      </c>
      <c r="K7910" s="194">
        <v>166</v>
      </c>
      <c r="L7910" t="s">
        <v>1100</v>
      </c>
      <c r="M7910" t="s">
        <v>1100</v>
      </c>
      <c r="N7910">
        <v>417</v>
      </c>
      <c r="O7910" t="s">
        <v>7876</v>
      </c>
      <c r="P7910" t="s">
        <v>8732</v>
      </c>
      <c r="Q7910">
        <v>0.41699999999999998</v>
      </c>
      <c r="R7910" s="117" t="s">
        <v>14648</v>
      </c>
      <c r="S7910" s="117" t="s">
        <v>14589</v>
      </c>
      <c r="T7910" t="s">
        <v>12136</v>
      </c>
      <c r="U7910" t="s">
        <v>10772</v>
      </c>
    </row>
    <row r="7911" spans="1:21">
      <c r="A7911" s="117" t="s">
        <v>22898</v>
      </c>
      <c r="B7911" t="s">
        <v>14590</v>
      </c>
      <c r="C7911" t="s">
        <v>14590</v>
      </c>
      <c r="D7911">
        <v>52</v>
      </c>
      <c r="E7911">
        <v>46</v>
      </c>
      <c r="F7911">
        <v>52</v>
      </c>
      <c r="G7911">
        <v>46</v>
      </c>
      <c r="H7911">
        <v>1</v>
      </c>
      <c r="I7911">
        <v>1</v>
      </c>
      <c r="J7911">
        <v>999999</v>
      </c>
      <c r="K7911" s="194">
        <v>999999</v>
      </c>
      <c r="L7911" t="s">
        <v>1100</v>
      </c>
      <c r="M7911" t="s">
        <v>1100</v>
      </c>
      <c r="N7911">
        <v>585.90899999999999</v>
      </c>
      <c r="O7911" t="s">
        <v>7876</v>
      </c>
      <c r="P7911" t="s">
        <v>8736</v>
      </c>
      <c r="Q7911">
        <v>0.58590900000000001</v>
      </c>
      <c r="R7911" s="117" t="s">
        <v>14594</v>
      </c>
      <c r="S7911" s="117" t="s">
        <v>14589</v>
      </c>
      <c r="T7911" t="s">
        <v>12136</v>
      </c>
      <c r="U7911" t="s">
        <v>10773</v>
      </c>
    </row>
    <row r="7912" spans="1:21">
      <c r="A7912" s="117" t="s">
        <v>25112</v>
      </c>
      <c r="B7912" t="s">
        <v>14590</v>
      </c>
      <c r="C7912" t="s">
        <v>14590</v>
      </c>
      <c r="D7912">
        <v>40</v>
      </c>
      <c r="E7912">
        <v>34</v>
      </c>
      <c r="F7912">
        <v>40</v>
      </c>
      <c r="G7912">
        <v>34</v>
      </c>
      <c r="H7912">
        <v>1</v>
      </c>
      <c r="I7912">
        <v>1</v>
      </c>
      <c r="J7912">
        <v>999999</v>
      </c>
      <c r="K7912" s="194">
        <v>999999</v>
      </c>
      <c r="L7912" t="s">
        <v>1100</v>
      </c>
      <c r="M7912" t="s">
        <v>1100</v>
      </c>
      <c r="N7912">
        <v>586</v>
      </c>
      <c r="O7912" t="s">
        <v>7876</v>
      </c>
      <c r="P7912" t="s">
        <v>25113</v>
      </c>
      <c r="Q7912">
        <v>0.58599999999999997</v>
      </c>
      <c r="R7912" s="117" t="s">
        <v>14594</v>
      </c>
      <c r="S7912" s="117" t="s">
        <v>14589</v>
      </c>
      <c r="T7912" t="s">
        <v>12136</v>
      </c>
      <c r="U7912" t="s">
        <v>10772</v>
      </c>
    </row>
    <row r="7913" spans="1:21">
      <c r="A7913" s="117" t="s">
        <v>22899</v>
      </c>
      <c r="B7913" t="s">
        <v>13815</v>
      </c>
      <c r="C7913" t="s">
        <v>13815</v>
      </c>
      <c r="D7913">
        <v>2</v>
      </c>
      <c r="E7913">
        <v>32</v>
      </c>
      <c r="F7913">
        <v>2</v>
      </c>
      <c r="G7913">
        <v>32</v>
      </c>
      <c r="H7913">
        <v>1</v>
      </c>
      <c r="I7913">
        <v>1</v>
      </c>
      <c r="J7913">
        <v>13</v>
      </c>
      <c r="K7913" s="194">
        <v>0</v>
      </c>
      <c r="L7913" t="s">
        <v>1100</v>
      </c>
      <c r="M7913" t="s">
        <v>1100</v>
      </c>
      <c r="N7913">
        <v>411</v>
      </c>
      <c r="O7913" t="s">
        <v>7876</v>
      </c>
      <c r="P7913" t="s">
        <v>8732</v>
      </c>
      <c r="Q7913">
        <v>0.41099999999999998</v>
      </c>
      <c r="R7913" s="117" t="s">
        <v>14648</v>
      </c>
      <c r="S7913" s="117" t="s">
        <v>14589</v>
      </c>
      <c r="T7913" t="s">
        <v>12136</v>
      </c>
      <c r="U7913" t="s">
        <v>10772</v>
      </c>
    </row>
    <row r="7914" spans="1:21">
      <c r="A7914" s="117" t="s">
        <v>875</v>
      </c>
      <c r="B7914" t="s">
        <v>14590</v>
      </c>
      <c r="C7914" t="s">
        <v>14590</v>
      </c>
      <c r="D7914">
        <v>38</v>
      </c>
      <c r="E7914">
        <v>32</v>
      </c>
      <c r="F7914">
        <v>38</v>
      </c>
      <c r="G7914">
        <v>32</v>
      </c>
      <c r="H7914">
        <v>1</v>
      </c>
      <c r="I7914">
        <v>1</v>
      </c>
      <c r="J7914">
        <v>81</v>
      </c>
      <c r="K7914" s="194">
        <v>81</v>
      </c>
      <c r="L7914" t="s">
        <v>1100</v>
      </c>
      <c r="M7914" t="s">
        <v>1100</v>
      </c>
      <c r="N7914">
        <v>585</v>
      </c>
      <c r="O7914" t="s">
        <v>7876</v>
      </c>
      <c r="P7914" t="s">
        <v>8732</v>
      </c>
      <c r="Q7914">
        <v>0.58499999999999996</v>
      </c>
      <c r="R7914" s="117" t="s">
        <v>14648</v>
      </c>
      <c r="S7914" s="117" t="s">
        <v>14589</v>
      </c>
      <c r="T7914" t="s">
        <v>12136</v>
      </c>
      <c r="U7914" t="s">
        <v>10772</v>
      </c>
    </row>
    <row r="7915" spans="1:21">
      <c r="A7915" s="117" t="s">
        <v>22900</v>
      </c>
      <c r="B7915" t="s">
        <v>14590</v>
      </c>
      <c r="C7915" t="s">
        <v>14590</v>
      </c>
      <c r="D7915">
        <v>40</v>
      </c>
      <c r="E7915">
        <v>34</v>
      </c>
      <c r="F7915">
        <v>40</v>
      </c>
      <c r="G7915">
        <v>34</v>
      </c>
      <c r="H7915">
        <v>1</v>
      </c>
      <c r="I7915">
        <v>1</v>
      </c>
      <c r="J7915">
        <v>999999</v>
      </c>
      <c r="K7915" s="194">
        <v>999999</v>
      </c>
      <c r="L7915" t="s">
        <v>1100</v>
      </c>
      <c r="M7915" t="s">
        <v>1100</v>
      </c>
      <c r="N7915">
        <v>415</v>
      </c>
      <c r="O7915" t="s">
        <v>7876</v>
      </c>
      <c r="P7915" t="s">
        <v>22901</v>
      </c>
      <c r="Q7915">
        <v>0.41499999999999998</v>
      </c>
      <c r="R7915" s="117" t="s">
        <v>14594</v>
      </c>
      <c r="S7915" s="117" t="s">
        <v>14589</v>
      </c>
      <c r="T7915" t="s">
        <v>12136</v>
      </c>
      <c r="U7915" t="s">
        <v>10772</v>
      </c>
    </row>
    <row r="7916" spans="1:21">
      <c r="A7916" s="117" t="s">
        <v>25114</v>
      </c>
      <c r="B7916" t="s">
        <v>14590</v>
      </c>
      <c r="C7916" t="s">
        <v>14590</v>
      </c>
      <c r="D7916">
        <v>25</v>
      </c>
      <c r="E7916">
        <v>19</v>
      </c>
      <c r="F7916">
        <v>25</v>
      </c>
      <c r="G7916">
        <v>19</v>
      </c>
      <c r="H7916">
        <v>1</v>
      </c>
      <c r="I7916">
        <v>1</v>
      </c>
      <c r="J7916">
        <v>914</v>
      </c>
      <c r="K7916" s="194">
        <v>914</v>
      </c>
      <c r="L7916" t="s">
        <v>1100</v>
      </c>
      <c r="M7916" t="s">
        <v>1100</v>
      </c>
      <c r="N7916">
        <v>416</v>
      </c>
      <c r="O7916" t="s">
        <v>7876</v>
      </c>
      <c r="P7916" t="s">
        <v>9186</v>
      </c>
      <c r="Q7916">
        <v>0.41599999999999998</v>
      </c>
      <c r="R7916" s="117" t="s">
        <v>14594</v>
      </c>
      <c r="S7916" s="117" t="s">
        <v>14589</v>
      </c>
      <c r="T7916" t="s">
        <v>12136</v>
      </c>
      <c r="U7916" t="s">
        <v>10772</v>
      </c>
    </row>
    <row r="7917" spans="1:21">
      <c r="A7917" s="117" t="s">
        <v>22902</v>
      </c>
      <c r="B7917" t="s">
        <v>14590</v>
      </c>
      <c r="C7917" t="s">
        <v>14590</v>
      </c>
      <c r="D7917">
        <v>52</v>
      </c>
      <c r="E7917">
        <v>46</v>
      </c>
      <c r="F7917">
        <v>52</v>
      </c>
      <c r="G7917">
        <v>46</v>
      </c>
      <c r="H7917">
        <v>1</v>
      </c>
      <c r="I7917">
        <v>1</v>
      </c>
      <c r="J7917">
        <v>5</v>
      </c>
      <c r="K7917" s="194">
        <v>5</v>
      </c>
      <c r="L7917" t="s">
        <v>1100</v>
      </c>
      <c r="M7917" t="s">
        <v>1100</v>
      </c>
      <c r="N7917">
        <v>587</v>
      </c>
      <c r="O7917" t="s">
        <v>7876</v>
      </c>
      <c r="P7917" t="s">
        <v>9179</v>
      </c>
      <c r="Q7917">
        <v>0.58699999999999997</v>
      </c>
      <c r="R7917" s="117" t="s">
        <v>14594</v>
      </c>
      <c r="S7917" s="117" t="s">
        <v>14589</v>
      </c>
      <c r="T7917" t="s">
        <v>12136</v>
      </c>
      <c r="U7917" t="s">
        <v>10772</v>
      </c>
    </row>
    <row r="7918" spans="1:21">
      <c r="A7918" s="117" t="s">
        <v>22903</v>
      </c>
      <c r="B7918" t="s">
        <v>14590</v>
      </c>
      <c r="C7918" t="s">
        <v>14590</v>
      </c>
      <c r="D7918">
        <v>52</v>
      </c>
      <c r="E7918">
        <v>46</v>
      </c>
      <c r="F7918">
        <v>52</v>
      </c>
      <c r="G7918">
        <v>46</v>
      </c>
      <c r="H7918">
        <v>1</v>
      </c>
      <c r="I7918">
        <v>1</v>
      </c>
      <c r="J7918">
        <v>48</v>
      </c>
      <c r="K7918" s="194">
        <v>48</v>
      </c>
      <c r="L7918" t="s">
        <v>1100</v>
      </c>
      <c r="M7918" t="s">
        <v>1100</v>
      </c>
      <c r="N7918">
        <v>592</v>
      </c>
      <c r="O7918" t="s">
        <v>7876</v>
      </c>
      <c r="P7918" t="s">
        <v>8732</v>
      </c>
      <c r="Q7918">
        <v>0.59199999999999997</v>
      </c>
      <c r="R7918" s="117" t="s">
        <v>14743</v>
      </c>
      <c r="S7918" s="117" t="s">
        <v>14589</v>
      </c>
      <c r="T7918" t="s">
        <v>12136</v>
      </c>
      <c r="U7918" t="s">
        <v>10772</v>
      </c>
    </row>
    <row r="7919" spans="1:21">
      <c r="A7919" s="117" t="s">
        <v>169</v>
      </c>
      <c r="B7919" t="s">
        <v>13815</v>
      </c>
      <c r="C7919" t="s">
        <v>13815</v>
      </c>
      <c r="D7919">
        <v>2</v>
      </c>
      <c r="E7919">
        <v>32</v>
      </c>
      <c r="F7919">
        <v>2</v>
      </c>
      <c r="G7919">
        <v>32</v>
      </c>
      <c r="H7919">
        <v>1</v>
      </c>
      <c r="I7919">
        <v>1</v>
      </c>
      <c r="J7919">
        <v>68</v>
      </c>
      <c r="K7919" s="194">
        <v>20</v>
      </c>
      <c r="L7919" t="s">
        <v>1100</v>
      </c>
      <c r="M7919" t="s">
        <v>1100</v>
      </c>
      <c r="N7919">
        <v>412</v>
      </c>
      <c r="O7919" t="s">
        <v>7876</v>
      </c>
      <c r="P7919" t="s">
        <v>8732</v>
      </c>
      <c r="Q7919">
        <v>0.41199999999999998</v>
      </c>
      <c r="R7919" s="117" t="s">
        <v>14648</v>
      </c>
      <c r="S7919" s="117" t="s">
        <v>14589</v>
      </c>
      <c r="T7919" t="s">
        <v>12136</v>
      </c>
      <c r="U7919" t="s">
        <v>10772</v>
      </c>
    </row>
    <row r="7920" spans="1:21">
      <c r="A7920" s="117" t="s">
        <v>22904</v>
      </c>
      <c r="B7920" t="s">
        <v>14590</v>
      </c>
      <c r="C7920" t="s">
        <v>14590</v>
      </c>
      <c r="D7920">
        <v>60</v>
      </c>
      <c r="E7920">
        <v>54</v>
      </c>
      <c r="F7920">
        <v>60</v>
      </c>
      <c r="G7920">
        <v>54</v>
      </c>
      <c r="H7920">
        <v>1</v>
      </c>
      <c r="I7920">
        <v>1</v>
      </c>
      <c r="J7920">
        <v>999999</v>
      </c>
      <c r="K7920" s="194">
        <v>999999</v>
      </c>
      <c r="L7920" t="s">
        <v>1100</v>
      </c>
      <c r="M7920" t="s">
        <v>1100</v>
      </c>
      <c r="N7920">
        <v>580</v>
      </c>
      <c r="O7920" t="s">
        <v>7876</v>
      </c>
      <c r="P7920" t="s">
        <v>22905</v>
      </c>
      <c r="Q7920">
        <v>0.57999999999999996</v>
      </c>
      <c r="R7920" s="117" t="s">
        <v>14648</v>
      </c>
      <c r="S7920" s="117" t="s">
        <v>14589</v>
      </c>
      <c r="T7920" t="s">
        <v>12136</v>
      </c>
      <c r="U7920" t="s">
        <v>10772</v>
      </c>
    </row>
    <row r="7921" spans="1:21">
      <c r="A7921" s="117" t="s">
        <v>22906</v>
      </c>
      <c r="B7921" t="s">
        <v>14590</v>
      </c>
      <c r="C7921" t="s">
        <v>14590</v>
      </c>
      <c r="D7921">
        <v>38</v>
      </c>
      <c r="E7921">
        <v>32</v>
      </c>
      <c r="F7921">
        <v>38</v>
      </c>
      <c r="G7921">
        <v>32</v>
      </c>
      <c r="H7921">
        <v>1</v>
      </c>
      <c r="I7921">
        <v>1</v>
      </c>
      <c r="J7921">
        <v>57</v>
      </c>
      <c r="K7921" s="194">
        <v>57</v>
      </c>
      <c r="L7921" t="s">
        <v>1100</v>
      </c>
      <c r="M7921" t="s">
        <v>1100</v>
      </c>
      <c r="N7921">
        <v>418</v>
      </c>
      <c r="O7921" t="s">
        <v>7876</v>
      </c>
      <c r="P7921" t="s">
        <v>8732</v>
      </c>
      <c r="Q7921">
        <v>0.41799999999999998</v>
      </c>
      <c r="R7921" s="117" t="s">
        <v>14648</v>
      </c>
      <c r="S7921" s="117" t="s">
        <v>14589</v>
      </c>
      <c r="T7921" t="s">
        <v>12136</v>
      </c>
      <c r="U7921" t="s">
        <v>10772</v>
      </c>
    </row>
    <row r="7922" spans="1:21">
      <c r="A7922" s="117" t="s">
        <v>22907</v>
      </c>
      <c r="B7922" t="s">
        <v>14590</v>
      </c>
      <c r="C7922" t="s">
        <v>14590</v>
      </c>
      <c r="D7922">
        <v>38</v>
      </c>
      <c r="E7922">
        <v>32</v>
      </c>
      <c r="F7922">
        <v>38</v>
      </c>
      <c r="G7922">
        <v>32</v>
      </c>
      <c r="H7922">
        <v>1</v>
      </c>
      <c r="I7922">
        <v>1</v>
      </c>
      <c r="J7922">
        <v>275</v>
      </c>
      <c r="K7922" s="194">
        <v>275</v>
      </c>
      <c r="L7922" t="s">
        <v>1100</v>
      </c>
      <c r="M7922" t="s">
        <v>1100</v>
      </c>
      <c r="N7922">
        <v>417</v>
      </c>
      <c r="O7922" t="s">
        <v>7876</v>
      </c>
      <c r="P7922" t="s">
        <v>22908</v>
      </c>
      <c r="Q7922">
        <v>0.41699999999999998</v>
      </c>
      <c r="R7922" s="117" t="s">
        <v>14648</v>
      </c>
      <c r="S7922" s="117" t="s">
        <v>14589</v>
      </c>
      <c r="T7922" t="s">
        <v>12136</v>
      </c>
      <c r="U7922" t="s">
        <v>10772</v>
      </c>
    </row>
    <row r="7923" spans="1:21">
      <c r="A7923" s="117" t="s">
        <v>311</v>
      </c>
      <c r="B7923" t="s">
        <v>13815</v>
      </c>
      <c r="C7923" t="s">
        <v>14590</v>
      </c>
      <c r="D7923">
        <v>2</v>
      </c>
      <c r="E7923">
        <v>32</v>
      </c>
      <c r="F7923">
        <v>38</v>
      </c>
      <c r="G7923">
        <v>32</v>
      </c>
      <c r="H7923">
        <v>1</v>
      </c>
      <c r="I7923">
        <v>1</v>
      </c>
      <c r="J7923">
        <v>7</v>
      </c>
      <c r="K7923" s="194">
        <v>79</v>
      </c>
      <c r="L7923" t="s">
        <v>1100</v>
      </c>
      <c r="M7923" t="s">
        <v>1100</v>
      </c>
      <c r="N7923">
        <v>414</v>
      </c>
      <c r="O7923" t="s">
        <v>7876</v>
      </c>
      <c r="P7923" t="s">
        <v>8732</v>
      </c>
      <c r="Q7923">
        <v>0.41399999999999998</v>
      </c>
      <c r="R7923" s="117" t="s">
        <v>14648</v>
      </c>
      <c r="S7923" s="117" t="s">
        <v>14589</v>
      </c>
      <c r="T7923" t="s">
        <v>12136</v>
      </c>
      <c r="U7923" t="s">
        <v>10772</v>
      </c>
    </row>
    <row r="7924" spans="1:21">
      <c r="A7924" s="117" t="s">
        <v>22909</v>
      </c>
      <c r="B7924" t="s">
        <v>14590</v>
      </c>
      <c r="C7924" t="s">
        <v>14590</v>
      </c>
      <c r="D7924">
        <v>38</v>
      </c>
      <c r="E7924">
        <v>32</v>
      </c>
      <c r="F7924">
        <v>38</v>
      </c>
      <c r="G7924">
        <v>32</v>
      </c>
      <c r="H7924">
        <v>1</v>
      </c>
      <c r="I7924">
        <v>1</v>
      </c>
      <c r="J7924">
        <v>48</v>
      </c>
      <c r="K7924" s="194">
        <v>48</v>
      </c>
      <c r="L7924" t="s">
        <v>1100</v>
      </c>
      <c r="M7924" t="s">
        <v>1100</v>
      </c>
      <c r="N7924">
        <v>414</v>
      </c>
      <c r="O7924" t="s">
        <v>7876</v>
      </c>
      <c r="P7924" t="s">
        <v>22910</v>
      </c>
      <c r="Q7924">
        <v>0.41399999999999998</v>
      </c>
      <c r="R7924" s="117" t="s">
        <v>14648</v>
      </c>
      <c r="S7924" s="117" t="s">
        <v>14589</v>
      </c>
      <c r="T7924" t="s">
        <v>12136</v>
      </c>
      <c r="U7924" t="s">
        <v>10772</v>
      </c>
    </row>
    <row r="7925" spans="1:21">
      <c r="A7925" s="117" t="s">
        <v>4036</v>
      </c>
      <c r="B7925" t="s">
        <v>14590</v>
      </c>
      <c r="C7925" t="s">
        <v>14590</v>
      </c>
      <c r="D7925">
        <v>38</v>
      </c>
      <c r="E7925">
        <v>32</v>
      </c>
      <c r="F7925">
        <v>38</v>
      </c>
      <c r="G7925">
        <v>32</v>
      </c>
      <c r="H7925">
        <v>1</v>
      </c>
      <c r="I7925">
        <v>1</v>
      </c>
      <c r="J7925">
        <v>627</v>
      </c>
      <c r="K7925" s="194">
        <v>627</v>
      </c>
      <c r="L7925" t="s">
        <v>1100</v>
      </c>
      <c r="M7925" t="s">
        <v>1100</v>
      </c>
      <c r="N7925">
        <v>418</v>
      </c>
      <c r="O7925" t="s">
        <v>7876</v>
      </c>
      <c r="P7925" t="s">
        <v>9190</v>
      </c>
      <c r="Q7925">
        <v>0.41799999999999998</v>
      </c>
      <c r="R7925" s="117" t="s">
        <v>14648</v>
      </c>
      <c r="S7925" s="117" t="s">
        <v>14589</v>
      </c>
      <c r="T7925" t="s">
        <v>12136</v>
      </c>
      <c r="U7925" t="s">
        <v>10772</v>
      </c>
    </row>
    <row r="7926" spans="1:21">
      <c r="A7926" s="117" t="s">
        <v>4037</v>
      </c>
      <c r="B7926" t="s">
        <v>14590</v>
      </c>
      <c r="C7926" t="s">
        <v>14590</v>
      </c>
      <c r="D7926">
        <v>52</v>
      </c>
      <c r="E7926">
        <v>46</v>
      </c>
      <c r="F7926">
        <v>52</v>
      </c>
      <c r="G7926">
        <v>46</v>
      </c>
      <c r="H7926">
        <v>16</v>
      </c>
      <c r="I7926">
        <v>16</v>
      </c>
      <c r="J7926">
        <v>999999</v>
      </c>
      <c r="K7926" s="194">
        <v>999999</v>
      </c>
      <c r="L7926" t="s">
        <v>1100</v>
      </c>
      <c r="M7926" t="s">
        <v>1100</v>
      </c>
      <c r="N7926">
        <v>544</v>
      </c>
      <c r="O7926" t="s">
        <v>7876</v>
      </c>
      <c r="P7926" t="s">
        <v>9191</v>
      </c>
      <c r="Q7926">
        <v>0.54400000000000004</v>
      </c>
      <c r="R7926" s="117" t="s">
        <v>14594</v>
      </c>
      <c r="S7926" s="117" t="s">
        <v>14589</v>
      </c>
      <c r="T7926" t="s">
        <v>12136</v>
      </c>
      <c r="U7926" t="s">
        <v>10772</v>
      </c>
    </row>
    <row r="7927" spans="1:21">
      <c r="A7927" s="117" t="s">
        <v>19308</v>
      </c>
      <c r="B7927" t="s">
        <v>14590</v>
      </c>
      <c r="C7927" t="s">
        <v>14590</v>
      </c>
      <c r="D7927">
        <v>52</v>
      </c>
      <c r="E7927">
        <v>46</v>
      </c>
      <c r="F7927">
        <v>52</v>
      </c>
      <c r="G7927">
        <v>46</v>
      </c>
      <c r="H7927">
        <v>1</v>
      </c>
      <c r="I7927">
        <v>1</v>
      </c>
      <c r="J7927">
        <v>999999</v>
      </c>
      <c r="K7927" s="194">
        <v>999999</v>
      </c>
      <c r="L7927" t="s">
        <v>1100</v>
      </c>
      <c r="M7927" t="s">
        <v>1100</v>
      </c>
      <c r="N7927">
        <v>556</v>
      </c>
      <c r="O7927" t="s">
        <v>7876</v>
      </c>
      <c r="P7927" t="s">
        <v>9191</v>
      </c>
      <c r="Q7927">
        <v>0.55600000000000005</v>
      </c>
      <c r="R7927" s="117" t="s">
        <v>14594</v>
      </c>
      <c r="S7927" s="117" t="s">
        <v>14589</v>
      </c>
      <c r="T7927" t="s">
        <v>12136</v>
      </c>
      <c r="U7927" t="s">
        <v>10772</v>
      </c>
    </row>
    <row r="7928" spans="1:21">
      <c r="A7928" s="117" t="s">
        <v>18579</v>
      </c>
      <c r="B7928" t="s">
        <v>14590</v>
      </c>
      <c r="C7928" t="s">
        <v>14590</v>
      </c>
      <c r="D7928">
        <v>55</v>
      </c>
      <c r="E7928">
        <v>49</v>
      </c>
      <c r="F7928">
        <v>55</v>
      </c>
      <c r="G7928">
        <v>49</v>
      </c>
      <c r="H7928">
        <v>1</v>
      </c>
      <c r="I7928">
        <v>1</v>
      </c>
      <c r="J7928">
        <v>999999</v>
      </c>
      <c r="K7928" s="194">
        <v>999999</v>
      </c>
      <c r="L7928" t="s">
        <v>1100</v>
      </c>
      <c r="M7928" t="s">
        <v>1100</v>
      </c>
      <c r="N7928">
        <v>424</v>
      </c>
      <c r="O7928" t="s">
        <v>7876</v>
      </c>
      <c r="P7928" t="s">
        <v>8736</v>
      </c>
      <c r="Q7928">
        <v>0.42399999999999999</v>
      </c>
      <c r="R7928" s="117" t="s">
        <v>14594</v>
      </c>
      <c r="S7928" s="117" t="s">
        <v>14589</v>
      </c>
      <c r="T7928" t="s">
        <v>12136</v>
      </c>
      <c r="U7928" t="s">
        <v>10772</v>
      </c>
    </row>
    <row r="7929" spans="1:21">
      <c r="A7929" s="117" t="s">
        <v>25115</v>
      </c>
      <c r="B7929" t="s">
        <v>14590</v>
      </c>
      <c r="C7929" t="s">
        <v>14590</v>
      </c>
      <c r="D7929">
        <v>40</v>
      </c>
      <c r="E7929">
        <v>34</v>
      </c>
      <c r="F7929">
        <v>40</v>
      </c>
      <c r="G7929">
        <v>34</v>
      </c>
      <c r="H7929">
        <v>1</v>
      </c>
      <c r="I7929">
        <v>1</v>
      </c>
      <c r="J7929">
        <v>999999</v>
      </c>
      <c r="K7929" s="194">
        <v>999999</v>
      </c>
      <c r="L7929" t="s">
        <v>1100</v>
      </c>
      <c r="M7929" t="s">
        <v>1100</v>
      </c>
      <c r="N7929">
        <v>544</v>
      </c>
      <c r="O7929" t="s">
        <v>7876</v>
      </c>
      <c r="P7929" t="s">
        <v>9191</v>
      </c>
      <c r="Q7929">
        <v>0.54400000000000004</v>
      </c>
      <c r="R7929" s="117" t="s">
        <v>14594</v>
      </c>
      <c r="S7929" s="117" t="s">
        <v>14589</v>
      </c>
      <c r="T7929" t="s">
        <v>12136</v>
      </c>
      <c r="U7929" t="s">
        <v>10772</v>
      </c>
    </row>
    <row r="7930" spans="1:21">
      <c r="A7930" s="117" t="s">
        <v>22911</v>
      </c>
      <c r="B7930" t="s">
        <v>14590</v>
      </c>
      <c r="C7930" t="s">
        <v>14590</v>
      </c>
      <c r="D7930">
        <v>38</v>
      </c>
      <c r="E7930">
        <v>32</v>
      </c>
      <c r="F7930">
        <v>38</v>
      </c>
      <c r="G7930">
        <v>32</v>
      </c>
      <c r="H7930">
        <v>1</v>
      </c>
      <c r="I7930">
        <v>1</v>
      </c>
      <c r="J7930">
        <v>59</v>
      </c>
      <c r="K7930" s="194">
        <v>59</v>
      </c>
      <c r="L7930" t="s">
        <v>1100</v>
      </c>
      <c r="M7930" t="s">
        <v>1100</v>
      </c>
      <c r="N7930">
        <v>416.05900000000003</v>
      </c>
      <c r="O7930" t="s">
        <v>7876</v>
      </c>
      <c r="P7930" t="s">
        <v>8732</v>
      </c>
      <c r="Q7930">
        <v>0.41605900000000001</v>
      </c>
      <c r="R7930" s="117" t="s">
        <v>14648</v>
      </c>
      <c r="S7930" s="117" t="s">
        <v>14589</v>
      </c>
      <c r="T7930" t="s">
        <v>12136</v>
      </c>
      <c r="U7930" t="s">
        <v>10772</v>
      </c>
    </row>
    <row r="7931" spans="1:21">
      <c r="A7931" s="117" t="s">
        <v>22912</v>
      </c>
      <c r="B7931" t="s">
        <v>14590</v>
      </c>
      <c r="C7931" t="s">
        <v>14590</v>
      </c>
      <c r="D7931">
        <v>38</v>
      </c>
      <c r="E7931">
        <v>32</v>
      </c>
      <c r="F7931">
        <v>38</v>
      </c>
      <c r="G7931">
        <v>32</v>
      </c>
      <c r="H7931">
        <v>1</v>
      </c>
      <c r="I7931">
        <v>1</v>
      </c>
      <c r="J7931">
        <v>179</v>
      </c>
      <c r="K7931" s="194">
        <v>179</v>
      </c>
      <c r="L7931" t="s">
        <v>1100</v>
      </c>
      <c r="M7931" t="s">
        <v>1100</v>
      </c>
      <c r="N7931">
        <v>590</v>
      </c>
      <c r="O7931" t="s">
        <v>7876</v>
      </c>
      <c r="P7931" t="s">
        <v>8732</v>
      </c>
      <c r="Q7931">
        <v>0.59</v>
      </c>
      <c r="R7931" s="117" t="s">
        <v>14648</v>
      </c>
      <c r="S7931" s="117" t="s">
        <v>14589</v>
      </c>
      <c r="T7931" t="s">
        <v>12136</v>
      </c>
      <c r="U7931" t="s">
        <v>10772</v>
      </c>
    </row>
    <row r="7932" spans="1:21">
      <c r="A7932" s="117" t="s">
        <v>4038</v>
      </c>
      <c r="B7932" t="s">
        <v>14590</v>
      </c>
      <c r="C7932" t="s">
        <v>14590</v>
      </c>
      <c r="D7932">
        <v>38</v>
      </c>
      <c r="E7932">
        <v>32</v>
      </c>
      <c r="F7932">
        <v>38</v>
      </c>
      <c r="G7932">
        <v>32</v>
      </c>
      <c r="H7932">
        <v>1</v>
      </c>
      <c r="I7932">
        <v>1</v>
      </c>
      <c r="J7932">
        <v>42</v>
      </c>
      <c r="K7932" s="194">
        <v>42</v>
      </c>
      <c r="L7932" t="s">
        <v>1100</v>
      </c>
      <c r="M7932" t="s">
        <v>1100</v>
      </c>
      <c r="N7932">
        <v>596</v>
      </c>
      <c r="O7932" t="s">
        <v>7876</v>
      </c>
      <c r="P7932" t="s">
        <v>9186</v>
      </c>
      <c r="Q7932">
        <v>0.59599999999999997</v>
      </c>
      <c r="R7932" s="117" t="s">
        <v>14648</v>
      </c>
      <c r="S7932" s="117" t="s">
        <v>14589</v>
      </c>
      <c r="T7932" t="s">
        <v>12136</v>
      </c>
      <c r="U7932" t="s">
        <v>10772</v>
      </c>
    </row>
    <row r="7933" spans="1:21">
      <c r="A7933" s="117" t="s">
        <v>22913</v>
      </c>
      <c r="B7933" t="s">
        <v>14590</v>
      </c>
      <c r="C7933" t="s">
        <v>14590</v>
      </c>
      <c r="D7933">
        <v>52</v>
      </c>
      <c r="E7933">
        <v>46</v>
      </c>
      <c r="F7933">
        <v>52</v>
      </c>
      <c r="G7933">
        <v>46</v>
      </c>
      <c r="H7933">
        <v>1</v>
      </c>
      <c r="I7933">
        <v>1</v>
      </c>
      <c r="J7933">
        <v>3</v>
      </c>
      <c r="K7933" s="194">
        <v>3</v>
      </c>
      <c r="L7933" t="s">
        <v>1100</v>
      </c>
      <c r="M7933" t="s">
        <v>1100</v>
      </c>
      <c r="N7933">
        <v>422</v>
      </c>
      <c r="O7933" t="s">
        <v>7876</v>
      </c>
      <c r="P7933" t="s">
        <v>22914</v>
      </c>
      <c r="Q7933">
        <v>0.42199999999999999</v>
      </c>
      <c r="R7933" s="117" t="s">
        <v>14743</v>
      </c>
      <c r="S7933" s="117" t="s">
        <v>14589</v>
      </c>
      <c r="T7933" t="s">
        <v>12136</v>
      </c>
      <c r="U7933" t="s">
        <v>10773</v>
      </c>
    </row>
    <row r="7934" spans="1:21">
      <c r="A7934" s="117" t="s">
        <v>22915</v>
      </c>
      <c r="B7934" t="s">
        <v>14590</v>
      </c>
      <c r="C7934" t="s">
        <v>14590</v>
      </c>
      <c r="D7934">
        <v>38</v>
      </c>
      <c r="E7934">
        <v>32</v>
      </c>
      <c r="F7934">
        <v>38</v>
      </c>
      <c r="G7934">
        <v>32</v>
      </c>
      <c r="H7934">
        <v>1</v>
      </c>
      <c r="I7934">
        <v>1</v>
      </c>
      <c r="J7934">
        <v>63</v>
      </c>
      <c r="K7934" s="194">
        <v>63</v>
      </c>
      <c r="L7934" t="s">
        <v>1100</v>
      </c>
      <c r="M7934" t="s">
        <v>1100</v>
      </c>
      <c r="N7934">
        <v>419</v>
      </c>
      <c r="O7934" t="s">
        <v>7876</v>
      </c>
      <c r="P7934" t="s">
        <v>8732</v>
      </c>
      <c r="Q7934">
        <v>0.41899999999999998</v>
      </c>
      <c r="R7934" s="117" t="s">
        <v>14648</v>
      </c>
      <c r="S7934" s="117" t="s">
        <v>14589</v>
      </c>
      <c r="T7934" t="s">
        <v>12136</v>
      </c>
      <c r="U7934" t="s">
        <v>10772</v>
      </c>
    </row>
    <row r="7935" spans="1:21">
      <c r="A7935" s="117" t="s">
        <v>25116</v>
      </c>
      <c r="B7935" t="s">
        <v>14590</v>
      </c>
      <c r="C7935" t="s">
        <v>14590</v>
      </c>
      <c r="D7935">
        <v>40</v>
      </c>
      <c r="E7935">
        <v>34</v>
      </c>
      <c r="F7935">
        <v>40</v>
      </c>
      <c r="G7935">
        <v>34</v>
      </c>
      <c r="H7935">
        <v>1</v>
      </c>
      <c r="I7935">
        <v>1</v>
      </c>
      <c r="J7935">
        <v>999999</v>
      </c>
      <c r="K7935" s="194">
        <v>999999</v>
      </c>
      <c r="L7935" t="s">
        <v>1100</v>
      </c>
      <c r="M7935" t="s">
        <v>1100</v>
      </c>
      <c r="N7935">
        <v>585</v>
      </c>
      <c r="O7935" t="s">
        <v>7876</v>
      </c>
      <c r="P7935" t="s">
        <v>25117</v>
      </c>
      <c r="Q7935">
        <v>0.58499999999999996</v>
      </c>
      <c r="R7935" s="117" t="s">
        <v>14594</v>
      </c>
      <c r="S7935" s="117" t="s">
        <v>14589</v>
      </c>
      <c r="T7935" t="s">
        <v>12136</v>
      </c>
      <c r="U7935" t="s">
        <v>10772</v>
      </c>
    </row>
    <row r="7936" spans="1:21">
      <c r="A7936" s="117" t="s">
        <v>25118</v>
      </c>
      <c r="B7936" t="s">
        <v>14590</v>
      </c>
      <c r="C7936" t="s">
        <v>14590</v>
      </c>
      <c r="D7936">
        <v>35</v>
      </c>
      <c r="E7936">
        <v>29</v>
      </c>
      <c r="F7936">
        <v>35</v>
      </c>
      <c r="G7936">
        <v>29</v>
      </c>
      <c r="H7936">
        <v>1</v>
      </c>
      <c r="I7936">
        <v>1</v>
      </c>
      <c r="J7936">
        <v>38</v>
      </c>
      <c r="K7936" s="194">
        <v>38</v>
      </c>
      <c r="L7936" t="s">
        <v>1100</v>
      </c>
      <c r="M7936" t="s">
        <v>1100</v>
      </c>
      <c r="N7936">
        <v>587</v>
      </c>
      <c r="O7936" t="s">
        <v>7876</v>
      </c>
      <c r="P7936" t="s">
        <v>22917</v>
      </c>
      <c r="Q7936">
        <v>0.58699999999999997</v>
      </c>
      <c r="R7936" s="117" t="s">
        <v>14594</v>
      </c>
      <c r="S7936" s="117" t="s">
        <v>14589</v>
      </c>
      <c r="T7936" t="s">
        <v>12136</v>
      </c>
      <c r="U7936" t="s">
        <v>10772</v>
      </c>
    </row>
    <row r="7937" spans="1:21">
      <c r="A7937" s="117" t="s">
        <v>271</v>
      </c>
      <c r="B7937" t="s">
        <v>14590</v>
      </c>
      <c r="C7937" t="s">
        <v>14590</v>
      </c>
      <c r="D7937">
        <v>38</v>
      </c>
      <c r="E7937">
        <v>32</v>
      </c>
      <c r="F7937">
        <v>38</v>
      </c>
      <c r="G7937">
        <v>32</v>
      </c>
      <c r="H7937">
        <v>1</v>
      </c>
      <c r="I7937">
        <v>1</v>
      </c>
      <c r="J7937">
        <v>83</v>
      </c>
      <c r="K7937" s="194">
        <v>83</v>
      </c>
      <c r="L7937" t="s">
        <v>1100</v>
      </c>
      <c r="M7937" t="s">
        <v>1100</v>
      </c>
      <c r="N7937">
        <v>413</v>
      </c>
      <c r="O7937" t="s">
        <v>7876</v>
      </c>
      <c r="P7937" t="s">
        <v>8732</v>
      </c>
      <c r="Q7937">
        <v>0.41299999999999998</v>
      </c>
      <c r="R7937" s="117" t="s">
        <v>14648</v>
      </c>
      <c r="S7937" s="117" t="s">
        <v>14589</v>
      </c>
      <c r="T7937" t="s">
        <v>12136</v>
      </c>
      <c r="U7937" t="s">
        <v>10772</v>
      </c>
    </row>
    <row r="7938" spans="1:21">
      <c r="A7938" s="117" t="s">
        <v>22916</v>
      </c>
      <c r="B7938" t="s">
        <v>14590</v>
      </c>
      <c r="C7938" t="s">
        <v>14590</v>
      </c>
      <c r="D7938">
        <v>52</v>
      </c>
      <c r="E7938">
        <v>46</v>
      </c>
      <c r="F7938">
        <v>52</v>
      </c>
      <c r="G7938">
        <v>46</v>
      </c>
      <c r="H7938">
        <v>256</v>
      </c>
      <c r="I7938">
        <v>256</v>
      </c>
      <c r="J7938">
        <v>999999</v>
      </c>
      <c r="K7938" s="194">
        <v>999999</v>
      </c>
      <c r="L7938" t="s">
        <v>1100</v>
      </c>
      <c r="M7938" t="s">
        <v>1100</v>
      </c>
      <c r="N7938">
        <v>586</v>
      </c>
      <c r="O7938" t="s">
        <v>7876</v>
      </c>
      <c r="P7938" t="s">
        <v>22917</v>
      </c>
      <c r="Q7938">
        <v>0.58599999999999997</v>
      </c>
      <c r="R7938" s="117" t="s">
        <v>14594</v>
      </c>
      <c r="S7938" s="117" t="s">
        <v>14589</v>
      </c>
      <c r="T7938" t="s">
        <v>12136</v>
      </c>
      <c r="U7938" t="s">
        <v>10773</v>
      </c>
    </row>
    <row r="7939" spans="1:21">
      <c r="A7939" s="117" t="s">
        <v>170</v>
      </c>
      <c r="B7939" t="s">
        <v>13815</v>
      </c>
      <c r="C7939" t="s">
        <v>13815</v>
      </c>
      <c r="D7939">
        <v>2</v>
      </c>
      <c r="E7939">
        <v>32</v>
      </c>
      <c r="F7939">
        <v>2</v>
      </c>
      <c r="G7939">
        <v>32</v>
      </c>
      <c r="H7939">
        <v>1</v>
      </c>
      <c r="I7939">
        <v>1</v>
      </c>
      <c r="J7939">
        <v>16</v>
      </c>
      <c r="K7939" s="194">
        <v>14</v>
      </c>
      <c r="L7939" t="s">
        <v>1100</v>
      </c>
      <c r="M7939" t="s">
        <v>1100</v>
      </c>
      <c r="N7939">
        <v>411.7</v>
      </c>
      <c r="O7939" t="s">
        <v>7876</v>
      </c>
      <c r="P7939" t="s">
        <v>8732</v>
      </c>
      <c r="Q7939">
        <v>0.41170000000000001</v>
      </c>
      <c r="R7939" s="117" t="s">
        <v>14648</v>
      </c>
      <c r="S7939" s="117" t="s">
        <v>14589</v>
      </c>
      <c r="T7939" t="s">
        <v>12136</v>
      </c>
      <c r="U7939" t="s">
        <v>10772</v>
      </c>
    </row>
    <row r="7940" spans="1:21">
      <c r="A7940" s="117" t="s">
        <v>22918</v>
      </c>
      <c r="B7940" t="s">
        <v>14590</v>
      </c>
      <c r="C7940" t="s">
        <v>14590</v>
      </c>
      <c r="D7940">
        <v>38</v>
      </c>
      <c r="E7940">
        <v>32</v>
      </c>
      <c r="F7940">
        <v>38</v>
      </c>
      <c r="G7940">
        <v>32</v>
      </c>
      <c r="H7940">
        <v>1</v>
      </c>
      <c r="I7940">
        <v>1</v>
      </c>
      <c r="J7940">
        <v>18</v>
      </c>
      <c r="K7940" s="194">
        <v>18</v>
      </c>
      <c r="L7940" t="s">
        <v>1100</v>
      </c>
      <c r="M7940" t="s">
        <v>1100</v>
      </c>
      <c r="N7940">
        <v>562</v>
      </c>
      <c r="O7940" t="s">
        <v>7876</v>
      </c>
      <c r="P7940" t="s">
        <v>9188</v>
      </c>
      <c r="Q7940">
        <v>0.56200000000000006</v>
      </c>
      <c r="R7940" s="117" t="s">
        <v>14648</v>
      </c>
      <c r="S7940" s="117" t="s">
        <v>14589</v>
      </c>
      <c r="T7940" t="s">
        <v>12136</v>
      </c>
      <c r="U7940" t="s">
        <v>10772</v>
      </c>
    </row>
    <row r="7941" spans="1:21">
      <c r="A7941" s="117" t="s">
        <v>25119</v>
      </c>
      <c r="B7941" t="s">
        <v>14590</v>
      </c>
      <c r="C7941" t="s">
        <v>14590</v>
      </c>
      <c r="D7941">
        <v>28</v>
      </c>
      <c r="E7941">
        <v>22</v>
      </c>
      <c r="F7941">
        <v>28</v>
      </c>
      <c r="G7941">
        <v>22</v>
      </c>
      <c r="H7941">
        <v>1</v>
      </c>
      <c r="I7941">
        <v>1</v>
      </c>
      <c r="J7941">
        <v>41</v>
      </c>
      <c r="K7941" s="194">
        <v>41</v>
      </c>
      <c r="L7941" t="s">
        <v>1100</v>
      </c>
      <c r="M7941" t="s">
        <v>1100</v>
      </c>
      <c r="N7941">
        <v>414</v>
      </c>
      <c r="O7941" t="s">
        <v>7876</v>
      </c>
      <c r="P7941" t="s">
        <v>8736</v>
      </c>
      <c r="Q7941">
        <v>0.41399999999999998</v>
      </c>
      <c r="R7941" s="117" t="s">
        <v>14648</v>
      </c>
      <c r="S7941" s="117" t="s">
        <v>14589</v>
      </c>
      <c r="T7941" t="s">
        <v>12136</v>
      </c>
      <c r="U7941" t="s">
        <v>10772</v>
      </c>
    </row>
    <row r="7942" spans="1:21">
      <c r="A7942" s="117" t="s">
        <v>4039</v>
      </c>
      <c r="B7942" t="s">
        <v>14590</v>
      </c>
      <c r="C7942" t="s">
        <v>14590</v>
      </c>
      <c r="D7942">
        <v>38</v>
      </c>
      <c r="E7942">
        <v>32</v>
      </c>
      <c r="F7942">
        <v>38</v>
      </c>
      <c r="G7942">
        <v>32</v>
      </c>
      <c r="H7942">
        <v>1</v>
      </c>
      <c r="I7942">
        <v>1</v>
      </c>
      <c r="J7942">
        <v>63</v>
      </c>
      <c r="K7942" s="194">
        <v>63</v>
      </c>
      <c r="L7942" t="s">
        <v>1100</v>
      </c>
      <c r="M7942" t="s">
        <v>1100</v>
      </c>
      <c r="N7942">
        <v>417</v>
      </c>
      <c r="O7942" t="s">
        <v>7876</v>
      </c>
      <c r="P7942" t="s">
        <v>9184</v>
      </c>
      <c r="Q7942">
        <v>0.41699999999999998</v>
      </c>
      <c r="R7942" s="117" t="s">
        <v>14648</v>
      </c>
      <c r="S7942" s="117" t="s">
        <v>14589</v>
      </c>
      <c r="T7942" t="s">
        <v>12136</v>
      </c>
      <c r="U7942" t="s">
        <v>10772</v>
      </c>
    </row>
    <row r="7943" spans="1:21">
      <c r="A7943" s="117" t="s">
        <v>22919</v>
      </c>
      <c r="B7943" t="s">
        <v>14590</v>
      </c>
      <c r="C7943" t="s">
        <v>14590</v>
      </c>
      <c r="D7943">
        <v>55</v>
      </c>
      <c r="E7943">
        <v>49</v>
      </c>
      <c r="F7943">
        <v>55</v>
      </c>
      <c r="G7943">
        <v>49</v>
      </c>
      <c r="H7943">
        <v>1</v>
      </c>
      <c r="I7943">
        <v>1</v>
      </c>
      <c r="J7943">
        <v>999999</v>
      </c>
      <c r="K7943" s="194">
        <v>999999</v>
      </c>
      <c r="L7943" t="s">
        <v>1100</v>
      </c>
      <c r="M7943" t="s">
        <v>1100</v>
      </c>
      <c r="N7943">
        <v>410</v>
      </c>
      <c r="O7943" t="s">
        <v>7876</v>
      </c>
      <c r="P7943" t="s">
        <v>9179</v>
      </c>
      <c r="Q7943">
        <v>0.41</v>
      </c>
      <c r="R7943" s="117" t="s">
        <v>14648</v>
      </c>
      <c r="S7943" s="117" t="s">
        <v>14589</v>
      </c>
      <c r="T7943" t="s">
        <v>12136</v>
      </c>
      <c r="U7943" t="s">
        <v>10772</v>
      </c>
    </row>
    <row r="7944" spans="1:21">
      <c r="A7944" s="117" t="s">
        <v>25120</v>
      </c>
      <c r="B7944" t="s">
        <v>14590</v>
      </c>
      <c r="C7944" t="s">
        <v>14590</v>
      </c>
      <c r="D7944">
        <v>28</v>
      </c>
      <c r="E7944">
        <v>22</v>
      </c>
      <c r="F7944">
        <v>28</v>
      </c>
      <c r="G7944">
        <v>22</v>
      </c>
      <c r="H7944">
        <v>1</v>
      </c>
      <c r="I7944">
        <v>1</v>
      </c>
      <c r="J7944">
        <v>6</v>
      </c>
      <c r="K7944" s="194">
        <v>6</v>
      </c>
      <c r="L7944" t="s">
        <v>1100</v>
      </c>
      <c r="M7944" t="s">
        <v>1100</v>
      </c>
      <c r="N7944">
        <v>370</v>
      </c>
      <c r="O7944" t="s">
        <v>7876</v>
      </c>
      <c r="P7944" t="s">
        <v>9191</v>
      </c>
      <c r="Q7944">
        <v>0.37</v>
      </c>
      <c r="R7944" s="117" t="s">
        <v>14648</v>
      </c>
      <c r="S7944" s="117" t="s">
        <v>14589</v>
      </c>
      <c r="T7944" t="s">
        <v>12136</v>
      </c>
      <c r="U7944" t="s">
        <v>10772</v>
      </c>
    </row>
    <row r="7945" spans="1:21">
      <c r="A7945" s="117" t="s">
        <v>22920</v>
      </c>
      <c r="B7945" t="s">
        <v>14590</v>
      </c>
      <c r="C7945" t="s">
        <v>14590</v>
      </c>
      <c r="D7945">
        <v>38</v>
      </c>
      <c r="E7945">
        <v>32</v>
      </c>
      <c r="F7945">
        <v>38</v>
      </c>
      <c r="G7945">
        <v>32</v>
      </c>
      <c r="H7945">
        <v>1</v>
      </c>
      <c r="I7945">
        <v>1</v>
      </c>
      <c r="J7945">
        <v>157</v>
      </c>
      <c r="K7945" s="194">
        <v>157</v>
      </c>
      <c r="L7945" t="s">
        <v>1100</v>
      </c>
      <c r="M7945" t="s">
        <v>1100</v>
      </c>
      <c r="N7945">
        <v>415</v>
      </c>
      <c r="O7945" t="s">
        <v>7876</v>
      </c>
      <c r="P7945" t="s">
        <v>9183</v>
      </c>
      <c r="Q7945">
        <v>0.41499999999999998</v>
      </c>
      <c r="R7945" s="117" t="s">
        <v>14648</v>
      </c>
      <c r="S7945" s="117" t="s">
        <v>14589</v>
      </c>
      <c r="T7945" t="s">
        <v>12136</v>
      </c>
      <c r="U7945" t="s">
        <v>10772</v>
      </c>
    </row>
    <row r="7946" spans="1:21">
      <c r="A7946" s="117" t="s">
        <v>22921</v>
      </c>
      <c r="B7946" t="s">
        <v>14590</v>
      </c>
      <c r="C7946" t="s">
        <v>14590</v>
      </c>
      <c r="D7946">
        <v>52</v>
      </c>
      <c r="E7946">
        <v>46</v>
      </c>
      <c r="F7946">
        <v>52</v>
      </c>
      <c r="G7946">
        <v>46</v>
      </c>
      <c r="H7946">
        <v>1</v>
      </c>
      <c r="I7946">
        <v>1</v>
      </c>
      <c r="J7946">
        <v>3</v>
      </c>
      <c r="K7946" s="194">
        <v>3</v>
      </c>
      <c r="L7946" t="s">
        <v>1100</v>
      </c>
      <c r="M7946" t="s">
        <v>1100</v>
      </c>
      <c r="N7946">
        <v>417</v>
      </c>
      <c r="O7946" t="s">
        <v>7876</v>
      </c>
      <c r="P7946" t="s">
        <v>22922</v>
      </c>
      <c r="Q7946">
        <v>0.41699999999999998</v>
      </c>
      <c r="R7946" s="117" t="s">
        <v>14594</v>
      </c>
      <c r="S7946" s="117" t="s">
        <v>14589</v>
      </c>
      <c r="T7946" t="s">
        <v>12136</v>
      </c>
      <c r="U7946" t="s">
        <v>10772</v>
      </c>
    </row>
    <row r="7947" spans="1:21">
      <c r="A7947" s="117" t="s">
        <v>4040</v>
      </c>
      <c r="B7947" t="s">
        <v>14590</v>
      </c>
      <c r="C7947" t="s">
        <v>14590</v>
      </c>
      <c r="D7947">
        <v>88</v>
      </c>
      <c r="E7947">
        <v>82</v>
      </c>
      <c r="F7947">
        <v>88</v>
      </c>
      <c r="G7947">
        <v>82</v>
      </c>
      <c r="H7947">
        <v>1</v>
      </c>
      <c r="I7947">
        <v>1</v>
      </c>
      <c r="J7947">
        <v>4</v>
      </c>
      <c r="K7947" s="194">
        <v>4</v>
      </c>
      <c r="L7947" t="s">
        <v>1086</v>
      </c>
      <c r="M7947" t="s">
        <v>1086</v>
      </c>
      <c r="N7947">
        <v>1465</v>
      </c>
      <c r="O7947" t="s">
        <v>7876</v>
      </c>
      <c r="P7947" t="s">
        <v>9192</v>
      </c>
      <c r="Q7947">
        <v>1.4650000000000001</v>
      </c>
      <c r="R7947" s="117" t="s">
        <v>14620</v>
      </c>
      <c r="S7947" s="117" t="s">
        <v>14621</v>
      </c>
      <c r="T7947" t="s">
        <v>17448</v>
      </c>
      <c r="U7947" t="s">
        <v>10772</v>
      </c>
    </row>
    <row r="7948" spans="1:21">
      <c r="A7948" s="117" t="s">
        <v>4041</v>
      </c>
      <c r="B7948" t="s">
        <v>14590</v>
      </c>
      <c r="C7948" t="s">
        <v>14590</v>
      </c>
      <c r="D7948">
        <v>35</v>
      </c>
      <c r="E7948">
        <v>29</v>
      </c>
      <c r="F7948">
        <v>35</v>
      </c>
      <c r="G7948">
        <v>29</v>
      </c>
      <c r="H7948">
        <v>1</v>
      </c>
      <c r="I7948">
        <v>1</v>
      </c>
      <c r="J7948">
        <v>39</v>
      </c>
      <c r="K7948" s="194">
        <v>39</v>
      </c>
      <c r="L7948" t="s">
        <v>1086</v>
      </c>
      <c r="M7948" t="s">
        <v>1086</v>
      </c>
      <c r="N7948">
        <v>1466</v>
      </c>
      <c r="O7948" t="s">
        <v>7876</v>
      </c>
      <c r="P7948" t="s">
        <v>9193</v>
      </c>
      <c r="Q7948">
        <v>1.466</v>
      </c>
      <c r="R7948" s="117" t="s">
        <v>14594</v>
      </c>
      <c r="S7948" s="117" t="s">
        <v>14589</v>
      </c>
      <c r="T7948" t="s">
        <v>12136</v>
      </c>
      <c r="U7948" t="s">
        <v>10773</v>
      </c>
    </row>
    <row r="7949" spans="1:21">
      <c r="A7949" s="117" t="s">
        <v>18193</v>
      </c>
      <c r="B7949" t="s">
        <v>14590</v>
      </c>
      <c r="C7949" t="s">
        <v>14590</v>
      </c>
      <c r="D7949">
        <v>82</v>
      </c>
      <c r="E7949">
        <v>76</v>
      </c>
      <c r="F7949">
        <v>82</v>
      </c>
      <c r="G7949">
        <v>76</v>
      </c>
      <c r="H7949">
        <v>1</v>
      </c>
      <c r="I7949">
        <v>1</v>
      </c>
      <c r="J7949">
        <v>9</v>
      </c>
      <c r="K7949" s="194">
        <v>9</v>
      </c>
      <c r="L7949" t="s">
        <v>1086</v>
      </c>
      <c r="M7949" t="s">
        <v>1086</v>
      </c>
      <c r="N7949">
        <v>1460</v>
      </c>
      <c r="O7949" t="s">
        <v>7876</v>
      </c>
      <c r="P7949" t="s">
        <v>18194</v>
      </c>
      <c r="Q7949">
        <v>1.46</v>
      </c>
      <c r="R7949" s="117" t="s">
        <v>14620</v>
      </c>
      <c r="S7949" s="117" t="s">
        <v>14621</v>
      </c>
      <c r="T7949" t="s">
        <v>17448</v>
      </c>
      <c r="U7949" t="s">
        <v>10772</v>
      </c>
    </row>
    <row r="7950" spans="1:21">
      <c r="A7950" s="117" t="s">
        <v>4042</v>
      </c>
      <c r="B7950" t="s">
        <v>14590</v>
      </c>
      <c r="C7950" t="s">
        <v>14590</v>
      </c>
      <c r="D7950">
        <v>35</v>
      </c>
      <c r="E7950">
        <v>29</v>
      </c>
      <c r="F7950">
        <v>35</v>
      </c>
      <c r="G7950">
        <v>29</v>
      </c>
      <c r="H7950">
        <v>1</v>
      </c>
      <c r="I7950">
        <v>1</v>
      </c>
      <c r="J7950">
        <v>12</v>
      </c>
      <c r="K7950" s="194">
        <v>12</v>
      </c>
      <c r="L7950" t="s">
        <v>1086</v>
      </c>
      <c r="M7950" t="s">
        <v>1086</v>
      </c>
      <c r="N7950">
        <v>1470</v>
      </c>
      <c r="O7950" t="s">
        <v>7876</v>
      </c>
      <c r="P7950" t="s">
        <v>9194</v>
      </c>
      <c r="Q7950">
        <v>1.47</v>
      </c>
      <c r="R7950" s="117" t="s">
        <v>14594</v>
      </c>
      <c r="S7950" s="117" t="s">
        <v>14589</v>
      </c>
      <c r="T7950" t="s">
        <v>12136</v>
      </c>
      <c r="U7950" t="s">
        <v>10772</v>
      </c>
    </row>
    <row r="7951" spans="1:21">
      <c r="A7951" s="117" t="s">
        <v>4043</v>
      </c>
      <c r="B7951" t="s">
        <v>14590</v>
      </c>
      <c r="C7951" t="s">
        <v>14590</v>
      </c>
      <c r="D7951">
        <v>82</v>
      </c>
      <c r="E7951">
        <v>76</v>
      </c>
      <c r="F7951">
        <v>82</v>
      </c>
      <c r="G7951">
        <v>76</v>
      </c>
      <c r="H7951">
        <v>1</v>
      </c>
      <c r="I7951">
        <v>1</v>
      </c>
      <c r="J7951">
        <v>3</v>
      </c>
      <c r="K7951" s="194">
        <v>3</v>
      </c>
      <c r="L7951" t="s">
        <v>1086</v>
      </c>
      <c r="M7951" t="s">
        <v>1086</v>
      </c>
      <c r="N7951">
        <v>1469</v>
      </c>
      <c r="O7951" t="s">
        <v>7876</v>
      </c>
      <c r="P7951" t="s">
        <v>15735</v>
      </c>
      <c r="Q7951">
        <v>1.4690000000000001</v>
      </c>
      <c r="R7951" s="117" t="s">
        <v>14605</v>
      </c>
      <c r="S7951" s="117" t="s">
        <v>14621</v>
      </c>
      <c r="T7951" t="s">
        <v>17448</v>
      </c>
      <c r="U7951" t="s">
        <v>10772</v>
      </c>
    </row>
    <row r="7952" spans="1:21">
      <c r="A7952" s="117" t="s">
        <v>4044</v>
      </c>
      <c r="B7952" t="s">
        <v>14590</v>
      </c>
      <c r="C7952" t="s">
        <v>14590</v>
      </c>
      <c r="D7952">
        <v>38</v>
      </c>
      <c r="E7952">
        <v>32</v>
      </c>
      <c r="F7952">
        <v>38</v>
      </c>
      <c r="G7952">
        <v>32</v>
      </c>
      <c r="H7952">
        <v>1</v>
      </c>
      <c r="I7952">
        <v>1</v>
      </c>
      <c r="J7952">
        <v>217</v>
      </c>
      <c r="K7952" s="194">
        <v>217</v>
      </c>
      <c r="L7952" t="s">
        <v>1100</v>
      </c>
      <c r="M7952" t="s">
        <v>1100</v>
      </c>
      <c r="N7952">
        <v>945</v>
      </c>
      <c r="O7952" t="s">
        <v>7876</v>
      </c>
      <c r="P7952" t="s">
        <v>9195</v>
      </c>
      <c r="Q7952">
        <v>0.94499999999999995</v>
      </c>
      <c r="R7952" s="117" t="s">
        <v>14648</v>
      </c>
      <c r="S7952" s="117" t="s">
        <v>14589</v>
      </c>
      <c r="T7952" t="s">
        <v>12136</v>
      </c>
      <c r="U7952" t="s">
        <v>10773</v>
      </c>
    </row>
    <row r="7953" spans="1:21">
      <c r="A7953" s="117" t="s">
        <v>4045</v>
      </c>
      <c r="B7953" t="s">
        <v>14590</v>
      </c>
      <c r="C7953" t="s">
        <v>14590</v>
      </c>
      <c r="D7953">
        <v>35</v>
      </c>
      <c r="E7953">
        <v>29</v>
      </c>
      <c r="F7953">
        <v>35</v>
      </c>
      <c r="G7953">
        <v>29</v>
      </c>
      <c r="H7953">
        <v>1</v>
      </c>
      <c r="I7953">
        <v>1</v>
      </c>
      <c r="J7953">
        <v>42</v>
      </c>
      <c r="K7953" s="194">
        <v>42</v>
      </c>
      <c r="L7953" t="s">
        <v>1079</v>
      </c>
      <c r="M7953" t="s">
        <v>1079</v>
      </c>
      <c r="N7953">
        <v>989</v>
      </c>
      <c r="O7953" t="s">
        <v>7876</v>
      </c>
      <c r="P7953" t="s">
        <v>9196</v>
      </c>
      <c r="Q7953">
        <v>0.98899999999999999</v>
      </c>
      <c r="R7953" s="117" t="s">
        <v>14594</v>
      </c>
      <c r="S7953" s="117" t="s">
        <v>14589</v>
      </c>
      <c r="T7953" t="s">
        <v>12136</v>
      </c>
      <c r="U7953" t="s">
        <v>10772</v>
      </c>
    </row>
    <row r="7954" spans="1:21">
      <c r="A7954" s="117" t="s">
        <v>25121</v>
      </c>
      <c r="B7954" t="s">
        <v>14590</v>
      </c>
      <c r="C7954" t="s">
        <v>14590</v>
      </c>
      <c r="D7954">
        <v>33</v>
      </c>
      <c r="E7954">
        <v>27</v>
      </c>
      <c r="F7954">
        <v>33</v>
      </c>
      <c r="G7954">
        <v>27</v>
      </c>
      <c r="H7954">
        <v>1</v>
      </c>
      <c r="I7954">
        <v>1</v>
      </c>
      <c r="J7954">
        <v>999999</v>
      </c>
      <c r="K7954" s="194">
        <v>999999</v>
      </c>
      <c r="L7954" t="s">
        <v>1079</v>
      </c>
      <c r="M7954" t="s">
        <v>1079</v>
      </c>
      <c r="N7954">
        <v>850</v>
      </c>
      <c r="O7954" t="s">
        <v>7876</v>
      </c>
      <c r="P7954" t="s">
        <v>15737</v>
      </c>
      <c r="Q7954">
        <v>0.85</v>
      </c>
      <c r="R7954" s="117" t="s">
        <v>14620</v>
      </c>
      <c r="S7954" s="117" t="s">
        <v>14621</v>
      </c>
      <c r="T7954" t="s">
        <v>17448</v>
      </c>
      <c r="U7954" t="s">
        <v>10772</v>
      </c>
    </row>
    <row r="7955" spans="1:21">
      <c r="A7955" s="117" t="s">
        <v>4046</v>
      </c>
      <c r="B7955" t="s">
        <v>14590</v>
      </c>
      <c r="C7955" t="s">
        <v>14590</v>
      </c>
      <c r="D7955">
        <v>38</v>
      </c>
      <c r="E7955">
        <v>32</v>
      </c>
      <c r="F7955">
        <v>38</v>
      </c>
      <c r="G7955">
        <v>32</v>
      </c>
      <c r="H7955">
        <v>1</v>
      </c>
      <c r="I7955">
        <v>1</v>
      </c>
      <c r="J7955">
        <v>36</v>
      </c>
      <c r="K7955" s="194">
        <v>36</v>
      </c>
      <c r="L7955" t="s">
        <v>1100</v>
      </c>
      <c r="M7955" t="s">
        <v>1100</v>
      </c>
      <c r="N7955">
        <v>926</v>
      </c>
      <c r="O7955" t="s">
        <v>7876</v>
      </c>
      <c r="P7955" t="s">
        <v>9196</v>
      </c>
      <c r="Q7955">
        <v>0.92600000000000005</v>
      </c>
      <c r="R7955" s="117" t="s">
        <v>14648</v>
      </c>
      <c r="S7955" s="117" t="s">
        <v>14589</v>
      </c>
      <c r="T7955" t="s">
        <v>12136</v>
      </c>
      <c r="U7955" t="s">
        <v>10773</v>
      </c>
    </row>
    <row r="7956" spans="1:21">
      <c r="A7956" s="117" t="s">
        <v>4047</v>
      </c>
      <c r="B7956" t="s">
        <v>14590</v>
      </c>
      <c r="C7956" t="s">
        <v>14590</v>
      </c>
      <c r="D7956">
        <v>38</v>
      </c>
      <c r="E7956">
        <v>32</v>
      </c>
      <c r="F7956">
        <v>38</v>
      </c>
      <c r="G7956">
        <v>32</v>
      </c>
      <c r="H7956">
        <v>1</v>
      </c>
      <c r="I7956">
        <v>1</v>
      </c>
      <c r="J7956">
        <v>98</v>
      </c>
      <c r="K7956" s="194">
        <v>98</v>
      </c>
      <c r="L7956" t="s">
        <v>1100</v>
      </c>
      <c r="M7956" t="s">
        <v>1100</v>
      </c>
      <c r="N7956">
        <v>948</v>
      </c>
      <c r="O7956" t="s">
        <v>7876</v>
      </c>
      <c r="P7956" t="s">
        <v>9196</v>
      </c>
      <c r="Q7956">
        <v>0.94799999999999995</v>
      </c>
      <c r="R7956" s="117" t="s">
        <v>14648</v>
      </c>
      <c r="S7956" s="117" t="s">
        <v>14589</v>
      </c>
      <c r="T7956" t="s">
        <v>12136</v>
      </c>
      <c r="U7956" t="s">
        <v>10772</v>
      </c>
    </row>
    <row r="7957" spans="1:21">
      <c r="A7957" s="117" t="s">
        <v>272</v>
      </c>
      <c r="B7957" t="s">
        <v>13815</v>
      </c>
      <c r="C7957" t="s">
        <v>14590</v>
      </c>
      <c r="D7957">
        <v>2</v>
      </c>
      <c r="E7957">
        <v>32</v>
      </c>
      <c r="F7957">
        <v>38</v>
      </c>
      <c r="G7957">
        <v>32</v>
      </c>
      <c r="H7957">
        <v>1</v>
      </c>
      <c r="I7957">
        <v>1</v>
      </c>
      <c r="J7957">
        <v>15</v>
      </c>
      <c r="K7957" s="194">
        <v>276</v>
      </c>
      <c r="L7957" t="s">
        <v>1100</v>
      </c>
      <c r="M7957" t="s">
        <v>1100</v>
      </c>
      <c r="N7957">
        <v>941</v>
      </c>
      <c r="O7957" t="s">
        <v>7876</v>
      </c>
      <c r="P7957" t="s">
        <v>9197</v>
      </c>
      <c r="Q7957">
        <v>0.94099999999999995</v>
      </c>
      <c r="R7957" s="117" t="s">
        <v>14648</v>
      </c>
      <c r="S7957" s="117" t="s">
        <v>14589</v>
      </c>
      <c r="T7957" t="s">
        <v>12136</v>
      </c>
      <c r="U7957" t="s">
        <v>10772</v>
      </c>
    </row>
    <row r="7958" spans="1:21">
      <c r="A7958" s="117" t="s">
        <v>4048</v>
      </c>
      <c r="B7958" t="s">
        <v>14590</v>
      </c>
      <c r="C7958" t="s">
        <v>14590</v>
      </c>
      <c r="D7958">
        <v>82</v>
      </c>
      <c r="E7958">
        <v>76</v>
      </c>
      <c r="F7958">
        <v>82</v>
      </c>
      <c r="G7958">
        <v>76</v>
      </c>
      <c r="H7958">
        <v>1</v>
      </c>
      <c r="I7958">
        <v>1</v>
      </c>
      <c r="J7958">
        <v>90</v>
      </c>
      <c r="K7958" s="194">
        <v>90</v>
      </c>
      <c r="L7958" t="s">
        <v>1079</v>
      </c>
      <c r="M7958" t="s">
        <v>1079</v>
      </c>
      <c r="N7958">
        <v>989</v>
      </c>
      <c r="O7958" t="s">
        <v>7876</v>
      </c>
      <c r="P7958" t="s">
        <v>9196</v>
      </c>
      <c r="Q7958">
        <v>0.98899999999999999</v>
      </c>
      <c r="R7958" s="117" t="s">
        <v>14620</v>
      </c>
      <c r="S7958" s="117" t="s">
        <v>14621</v>
      </c>
      <c r="T7958" t="s">
        <v>17448</v>
      </c>
      <c r="U7958" t="s">
        <v>10772</v>
      </c>
    </row>
    <row r="7959" spans="1:21">
      <c r="A7959" s="117" t="s">
        <v>25122</v>
      </c>
      <c r="B7959" t="s">
        <v>14590</v>
      </c>
      <c r="C7959" t="s">
        <v>14590</v>
      </c>
      <c r="D7959">
        <v>25</v>
      </c>
      <c r="E7959">
        <v>19</v>
      </c>
      <c r="F7959">
        <v>25</v>
      </c>
      <c r="G7959">
        <v>19</v>
      </c>
      <c r="H7959">
        <v>1</v>
      </c>
      <c r="I7959">
        <v>1</v>
      </c>
      <c r="J7959">
        <v>16</v>
      </c>
      <c r="K7959" s="194">
        <v>16</v>
      </c>
      <c r="L7959" t="s">
        <v>1100</v>
      </c>
      <c r="M7959" t="s">
        <v>1100</v>
      </c>
      <c r="N7959">
        <v>917</v>
      </c>
      <c r="O7959" t="s">
        <v>7876</v>
      </c>
      <c r="P7959" t="s">
        <v>25123</v>
      </c>
      <c r="Q7959">
        <v>0.91700000000000004</v>
      </c>
      <c r="R7959" s="117" t="s">
        <v>14594</v>
      </c>
      <c r="S7959" s="117" t="s">
        <v>14589</v>
      </c>
      <c r="T7959" t="s">
        <v>12136</v>
      </c>
      <c r="U7959" t="s">
        <v>10772</v>
      </c>
    </row>
    <row r="7960" spans="1:21">
      <c r="A7960" s="117" t="s">
        <v>25124</v>
      </c>
      <c r="B7960" t="s">
        <v>14590</v>
      </c>
      <c r="C7960" t="s">
        <v>14590</v>
      </c>
      <c r="D7960">
        <v>28</v>
      </c>
      <c r="E7960">
        <v>22</v>
      </c>
      <c r="F7960">
        <v>28</v>
      </c>
      <c r="G7960">
        <v>22</v>
      </c>
      <c r="H7960">
        <v>1</v>
      </c>
      <c r="I7960">
        <v>1</v>
      </c>
      <c r="J7960">
        <v>129</v>
      </c>
      <c r="K7960" s="194">
        <v>129</v>
      </c>
      <c r="L7960" t="s">
        <v>1100</v>
      </c>
      <c r="M7960" t="s">
        <v>1100</v>
      </c>
      <c r="N7960">
        <v>942</v>
      </c>
      <c r="O7960" t="s">
        <v>7876</v>
      </c>
      <c r="P7960" t="s">
        <v>9198</v>
      </c>
      <c r="Q7960">
        <v>0.94199999999999995</v>
      </c>
      <c r="R7960" s="117" t="s">
        <v>14648</v>
      </c>
      <c r="S7960" s="117" t="s">
        <v>14589</v>
      </c>
      <c r="T7960" t="s">
        <v>12136</v>
      </c>
      <c r="U7960" t="s">
        <v>10772</v>
      </c>
    </row>
    <row r="7961" spans="1:21">
      <c r="A7961" s="117" t="s">
        <v>4049</v>
      </c>
      <c r="B7961" t="s">
        <v>14590</v>
      </c>
      <c r="C7961" t="s">
        <v>14590</v>
      </c>
      <c r="D7961">
        <v>82</v>
      </c>
      <c r="E7961">
        <v>76</v>
      </c>
      <c r="F7961">
        <v>82</v>
      </c>
      <c r="G7961">
        <v>76</v>
      </c>
      <c r="H7961">
        <v>1</v>
      </c>
      <c r="I7961">
        <v>1</v>
      </c>
      <c r="J7961">
        <v>6</v>
      </c>
      <c r="K7961" s="194">
        <v>6</v>
      </c>
      <c r="L7961" t="s">
        <v>1079</v>
      </c>
      <c r="M7961" t="s">
        <v>1079</v>
      </c>
      <c r="N7961">
        <v>998</v>
      </c>
      <c r="O7961" t="s">
        <v>7876</v>
      </c>
      <c r="P7961" t="s">
        <v>9199</v>
      </c>
      <c r="Q7961">
        <v>0.998</v>
      </c>
      <c r="R7961" s="117" t="s">
        <v>14620</v>
      </c>
      <c r="S7961" s="117" t="s">
        <v>14621</v>
      </c>
      <c r="T7961" t="s">
        <v>17448</v>
      </c>
      <c r="U7961" t="s">
        <v>10772</v>
      </c>
    </row>
    <row r="7962" spans="1:21">
      <c r="A7962" s="117" t="s">
        <v>25125</v>
      </c>
      <c r="B7962" t="s">
        <v>14590</v>
      </c>
      <c r="C7962" t="s">
        <v>14590</v>
      </c>
      <c r="D7962">
        <v>40</v>
      </c>
      <c r="E7962">
        <v>34</v>
      </c>
      <c r="F7962">
        <v>40</v>
      </c>
      <c r="G7962">
        <v>34</v>
      </c>
      <c r="H7962">
        <v>1</v>
      </c>
      <c r="I7962">
        <v>1</v>
      </c>
      <c r="J7962">
        <v>999999</v>
      </c>
      <c r="K7962" s="194">
        <v>999999</v>
      </c>
      <c r="L7962" t="s">
        <v>1100</v>
      </c>
      <c r="M7962" t="s">
        <v>1100</v>
      </c>
      <c r="N7962">
        <v>850</v>
      </c>
      <c r="O7962" t="s">
        <v>7876</v>
      </c>
      <c r="P7962" t="s">
        <v>15737</v>
      </c>
      <c r="Q7962">
        <v>0.85</v>
      </c>
      <c r="R7962" s="117" t="s">
        <v>14594</v>
      </c>
      <c r="S7962" s="117" t="s">
        <v>14589</v>
      </c>
      <c r="T7962" t="s">
        <v>12136</v>
      </c>
      <c r="U7962" t="s">
        <v>10772</v>
      </c>
    </row>
    <row r="7963" spans="1:21">
      <c r="A7963" s="117" t="s">
        <v>171</v>
      </c>
      <c r="B7963" t="s">
        <v>13815</v>
      </c>
      <c r="C7963" t="s">
        <v>13815</v>
      </c>
      <c r="D7963">
        <v>2</v>
      </c>
      <c r="E7963">
        <v>32</v>
      </c>
      <c r="F7963">
        <v>2</v>
      </c>
      <c r="G7963">
        <v>32</v>
      </c>
      <c r="H7963">
        <v>1</v>
      </c>
      <c r="I7963">
        <v>1</v>
      </c>
      <c r="J7963">
        <v>21</v>
      </c>
      <c r="K7963" s="194">
        <v>63</v>
      </c>
      <c r="L7963" t="s">
        <v>1100</v>
      </c>
      <c r="M7963" t="s">
        <v>1100</v>
      </c>
      <c r="N7963">
        <v>930</v>
      </c>
      <c r="O7963" t="s">
        <v>7876</v>
      </c>
      <c r="P7963" t="s">
        <v>9198</v>
      </c>
      <c r="Q7963">
        <v>0.93</v>
      </c>
      <c r="R7963" s="117" t="s">
        <v>14648</v>
      </c>
      <c r="S7963" s="117" t="s">
        <v>14589</v>
      </c>
      <c r="T7963" t="s">
        <v>12136</v>
      </c>
      <c r="U7963" t="s">
        <v>10772</v>
      </c>
    </row>
    <row r="7964" spans="1:21">
      <c r="A7964" s="117" t="s">
        <v>4050</v>
      </c>
      <c r="B7964" t="s">
        <v>14590</v>
      </c>
      <c r="C7964" t="s">
        <v>14590</v>
      </c>
      <c r="D7964">
        <v>82</v>
      </c>
      <c r="E7964">
        <v>76</v>
      </c>
      <c r="F7964">
        <v>82</v>
      </c>
      <c r="G7964">
        <v>76</v>
      </c>
      <c r="H7964">
        <v>1</v>
      </c>
      <c r="I7964">
        <v>1</v>
      </c>
      <c r="J7964">
        <v>20</v>
      </c>
      <c r="K7964" s="194">
        <v>20</v>
      </c>
      <c r="L7964" t="s">
        <v>1079</v>
      </c>
      <c r="M7964" t="s">
        <v>1079</v>
      </c>
      <c r="N7964">
        <v>1006</v>
      </c>
      <c r="O7964" t="s">
        <v>7876</v>
      </c>
      <c r="P7964" t="s">
        <v>15736</v>
      </c>
      <c r="Q7964">
        <v>1.006</v>
      </c>
      <c r="R7964" s="117" t="s">
        <v>14620</v>
      </c>
      <c r="S7964" s="117" t="s">
        <v>14621</v>
      </c>
      <c r="T7964" t="s">
        <v>17448</v>
      </c>
      <c r="U7964" t="s">
        <v>10772</v>
      </c>
    </row>
    <row r="7965" spans="1:21">
      <c r="A7965" s="117" t="s">
        <v>25126</v>
      </c>
      <c r="B7965" t="s">
        <v>14590</v>
      </c>
      <c r="C7965" t="s">
        <v>14590</v>
      </c>
      <c r="D7965">
        <v>28</v>
      </c>
      <c r="E7965">
        <v>22</v>
      </c>
      <c r="F7965">
        <v>28</v>
      </c>
      <c r="G7965">
        <v>22</v>
      </c>
      <c r="H7965">
        <v>1</v>
      </c>
      <c r="I7965">
        <v>1</v>
      </c>
      <c r="J7965">
        <v>21</v>
      </c>
      <c r="K7965" s="194">
        <v>21</v>
      </c>
      <c r="L7965" t="s">
        <v>1100</v>
      </c>
      <c r="M7965" t="s">
        <v>1100</v>
      </c>
      <c r="N7965">
        <v>928.25</v>
      </c>
      <c r="O7965" t="s">
        <v>7876</v>
      </c>
      <c r="P7965" t="s">
        <v>9196</v>
      </c>
      <c r="Q7965">
        <v>0.92825000000000002</v>
      </c>
      <c r="R7965" s="117" t="s">
        <v>14648</v>
      </c>
      <c r="S7965" s="117" t="s">
        <v>14589</v>
      </c>
      <c r="T7965" t="s">
        <v>12136</v>
      </c>
      <c r="U7965" t="s">
        <v>10772</v>
      </c>
    </row>
    <row r="7966" spans="1:21">
      <c r="A7966" s="117" t="s">
        <v>4051</v>
      </c>
      <c r="B7966" t="s">
        <v>14590</v>
      </c>
      <c r="C7966" t="s">
        <v>14590</v>
      </c>
      <c r="D7966">
        <v>38</v>
      </c>
      <c r="E7966">
        <v>32</v>
      </c>
      <c r="F7966">
        <v>38</v>
      </c>
      <c r="G7966">
        <v>32</v>
      </c>
      <c r="H7966">
        <v>1</v>
      </c>
      <c r="I7966">
        <v>1</v>
      </c>
      <c r="J7966">
        <v>132</v>
      </c>
      <c r="K7966" s="194">
        <v>132</v>
      </c>
      <c r="L7966" t="s">
        <v>1100</v>
      </c>
      <c r="M7966" t="s">
        <v>1100</v>
      </c>
      <c r="N7966">
        <v>944</v>
      </c>
      <c r="O7966" t="s">
        <v>7876</v>
      </c>
      <c r="P7966" t="s">
        <v>9198</v>
      </c>
      <c r="Q7966">
        <v>0.94399999999999995</v>
      </c>
      <c r="R7966" s="117" t="s">
        <v>14648</v>
      </c>
      <c r="S7966" s="117" t="s">
        <v>14589</v>
      </c>
      <c r="T7966" t="s">
        <v>12136</v>
      </c>
      <c r="U7966" t="s">
        <v>10772</v>
      </c>
    </row>
    <row r="7967" spans="1:21">
      <c r="A7967" s="117" t="s">
        <v>4052</v>
      </c>
      <c r="B7967" t="s">
        <v>14590</v>
      </c>
      <c r="C7967" t="s">
        <v>14590</v>
      </c>
      <c r="D7967">
        <v>38</v>
      </c>
      <c r="E7967">
        <v>32</v>
      </c>
      <c r="F7967">
        <v>38</v>
      </c>
      <c r="G7967">
        <v>32</v>
      </c>
      <c r="H7967">
        <v>1</v>
      </c>
      <c r="I7967">
        <v>1</v>
      </c>
      <c r="J7967">
        <v>65</v>
      </c>
      <c r="K7967" s="194">
        <v>65</v>
      </c>
      <c r="L7967" t="s">
        <v>1100</v>
      </c>
      <c r="M7967" t="s">
        <v>1100</v>
      </c>
      <c r="N7967">
        <v>931</v>
      </c>
      <c r="O7967" t="s">
        <v>7876</v>
      </c>
      <c r="P7967" t="s">
        <v>9196</v>
      </c>
      <c r="Q7967">
        <v>0.93100000000000005</v>
      </c>
      <c r="R7967" s="117" t="s">
        <v>14648</v>
      </c>
      <c r="S7967" s="117" t="s">
        <v>14589</v>
      </c>
      <c r="T7967" t="s">
        <v>12136</v>
      </c>
      <c r="U7967" t="s">
        <v>10772</v>
      </c>
    </row>
    <row r="7968" spans="1:21">
      <c r="A7968" s="117" t="s">
        <v>4053</v>
      </c>
      <c r="B7968" t="s">
        <v>14590</v>
      </c>
      <c r="C7968" t="s">
        <v>14590</v>
      </c>
      <c r="D7968">
        <v>38</v>
      </c>
      <c r="E7968">
        <v>32</v>
      </c>
      <c r="F7968">
        <v>38</v>
      </c>
      <c r="G7968">
        <v>32</v>
      </c>
      <c r="H7968">
        <v>1</v>
      </c>
      <c r="I7968">
        <v>1</v>
      </c>
      <c r="J7968">
        <v>30</v>
      </c>
      <c r="K7968" s="194">
        <v>30</v>
      </c>
      <c r="L7968" t="s">
        <v>1100</v>
      </c>
      <c r="M7968" t="s">
        <v>1100</v>
      </c>
      <c r="N7968">
        <v>924</v>
      </c>
      <c r="O7968" t="s">
        <v>7876</v>
      </c>
      <c r="P7968" t="s">
        <v>9200</v>
      </c>
      <c r="Q7968">
        <v>0.92400000000000004</v>
      </c>
      <c r="R7968" s="117" t="s">
        <v>14648</v>
      </c>
      <c r="S7968" s="117" t="s">
        <v>14589</v>
      </c>
      <c r="T7968" t="s">
        <v>12136</v>
      </c>
      <c r="U7968" t="s">
        <v>10772</v>
      </c>
    </row>
    <row r="7969" spans="1:21">
      <c r="A7969" s="117" t="s">
        <v>25127</v>
      </c>
      <c r="B7969" t="s">
        <v>14590</v>
      </c>
      <c r="C7969" t="s">
        <v>14590</v>
      </c>
      <c r="D7969">
        <v>40</v>
      </c>
      <c r="E7969">
        <v>34</v>
      </c>
      <c r="F7969">
        <v>40</v>
      </c>
      <c r="G7969">
        <v>34</v>
      </c>
      <c r="H7969">
        <v>1</v>
      </c>
      <c r="I7969">
        <v>1</v>
      </c>
      <c r="J7969">
        <v>999999</v>
      </c>
      <c r="K7969" s="194">
        <v>999999</v>
      </c>
      <c r="L7969" t="s">
        <v>1100</v>
      </c>
      <c r="M7969" t="s">
        <v>1100</v>
      </c>
      <c r="N7969">
        <v>946</v>
      </c>
      <c r="O7969" t="s">
        <v>7876</v>
      </c>
      <c r="P7969" t="s">
        <v>15736</v>
      </c>
      <c r="Q7969">
        <v>0.94599999999999995</v>
      </c>
      <c r="R7969" s="117" t="s">
        <v>14594</v>
      </c>
      <c r="S7969" s="117" t="s">
        <v>14589</v>
      </c>
      <c r="T7969" t="s">
        <v>12136</v>
      </c>
      <c r="U7969" t="s">
        <v>10772</v>
      </c>
    </row>
    <row r="7970" spans="1:21">
      <c r="A7970" s="117" t="s">
        <v>4054</v>
      </c>
      <c r="B7970" t="s">
        <v>14590</v>
      </c>
      <c r="C7970" t="s">
        <v>14590</v>
      </c>
      <c r="D7970">
        <v>38</v>
      </c>
      <c r="E7970">
        <v>32</v>
      </c>
      <c r="F7970">
        <v>38</v>
      </c>
      <c r="G7970">
        <v>32</v>
      </c>
      <c r="H7970">
        <v>1</v>
      </c>
      <c r="I7970">
        <v>1</v>
      </c>
      <c r="J7970">
        <v>297</v>
      </c>
      <c r="K7970" s="194">
        <v>297</v>
      </c>
      <c r="L7970" t="s">
        <v>1100</v>
      </c>
      <c r="M7970" t="s">
        <v>1100</v>
      </c>
      <c r="N7970">
        <v>938</v>
      </c>
      <c r="O7970" t="s">
        <v>7876</v>
      </c>
      <c r="P7970" t="s">
        <v>9198</v>
      </c>
      <c r="Q7970">
        <v>0.93799999999999994</v>
      </c>
      <c r="R7970" s="117" t="s">
        <v>14648</v>
      </c>
      <c r="S7970" s="117" t="s">
        <v>14589</v>
      </c>
      <c r="T7970" t="s">
        <v>12136</v>
      </c>
      <c r="U7970" t="s">
        <v>10772</v>
      </c>
    </row>
    <row r="7971" spans="1:21">
      <c r="A7971" s="117" t="s">
        <v>4055</v>
      </c>
      <c r="B7971" t="s">
        <v>14590</v>
      </c>
      <c r="C7971" t="s">
        <v>14590</v>
      </c>
      <c r="D7971">
        <v>38</v>
      </c>
      <c r="E7971">
        <v>32</v>
      </c>
      <c r="F7971">
        <v>38</v>
      </c>
      <c r="G7971">
        <v>32</v>
      </c>
      <c r="H7971">
        <v>1</v>
      </c>
      <c r="I7971">
        <v>1</v>
      </c>
      <c r="J7971">
        <v>159</v>
      </c>
      <c r="K7971" s="194">
        <v>159</v>
      </c>
      <c r="L7971" t="s">
        <v>1100</v>
      </c>
      <c r="M7971" t="s">
        <v>1100</v>
      </c>
      <c r="N7971">
        <v>944</v>
      </c>
      <c r="O7971" t="s">
        <v>7876</v>
      </c>
      <c r="P7971" t="s">
        <v>9201</v>
      </c>
      <c r="Q7971">
        <v>0.94399999999999995</v>
      </c>
      <c r="R7971" s="117" t="s">
        <v>14648</v>
      </c>
      <c r="S7971" s="117" t="s">
        <v>14589</v>
      </c>
      <c r="T7971" t="s">
        <v>12136</v>
      </c>
      <c r="U7971" t="s">
        <v>10773</v>
      </c>
    </row>
    <row r="7972" spans="1:21">
      <c r="A7972" s="117" t="s">
        <v>19922</v>
      </c>
      <c r="B7972" t="s">
        <v>14590</v>
      </c>
      <c r="C7972" t="s">
        <v>14590</v>
      </c>
      <c r="D7972">
        <v>82</v>
      </c>
      <c r="E7972">
        <v>76</v>
      </c>
      <c r="F7972">
        <v>82</v>
      </c>
      <c r="G7972">
        <v>76</v>
      </c>
      <c r="H7972">
        <v>1</v>
      </c>
      <c r="I7972">
        <v>1</v>
      </c>
      <c r="J7972">
        <v>54</v>
      </c>
      <c r="K7972" s="194">
        <v>54</v>
      </c>
      <c r="L7972" t="s">
        <v>1079</v>
      </c>
      <c r="M7972" t="s">
        <v>1079</v>
      </c>
      <c r="N7972">
        <v>1120</v>
      </c>
      <c r="O7972" t="s">
        <v>7876</v>
      </c>
      <c r="P7972" t="s">
        <v>19923</v>
      </c>
      <c r="Q7972">
        <v>1.1200000000000001</v>
      </c>
      <c r="R7972" s="117" t="s">
        <v>14620</v>
      </c>
      <c r="S7972" s="117" t="s">
        <v>14621</v>
      </c>
      <c r="T7972" t="s">
        <v>17448</v>
      </c>
      <c r="U7972" t="s">
        <v>10772</v>
      </c>
    </row>
    <row r="7973" spans="1:21">
      <c r="A7973" s="117" t="s">
        <v>17158</v>
      </c>
      <c r="B7973" t="s">
        <v>14590</v>
      </c>
      <c r="C7973" t="s">
        <v>14590</v>
      </c>
      <c r="D7973">
        <v>35</v>
      </c>
      <c r="E7973">
        <v>29</v>
      </c>
      <c r="F7973">
        <v>35</v>
      </c>
      <c r="G7973">
        <v>29</v>
      </c>
      <c r="H7973">
        <v>1</v>
      </c>
      <c r="I7973">
        <v>1</v>
      </c>
      <c r="J7973">
        <v>38</v>
      </c>
      <c r="K7973" s="194">
        <v>38</v>
      </c>
      <c r="L7973" t="s">
        <v>1079</v>
      </c>
      <c r="M7973" t="s">
        <v>1079</v>
      </c>
      <c r="N7973">
        <v>1002.3</v>
      </c>
      <c r="O7973" t="s">
        <v>7876</v>
      </c>
      <c r="P7973" t="s">
        <v>9199</v>
      </c>
      <c r="Q7973">
        <v>1.0023</v>
      </c>
      <c r="R7973" s="117" t="s">
        <v>14594</v>
      </c>
      <c r="S7973" s="117" t="s">
        <v>14589</v>
      </c>
      <c r="T7973" t="s">
        <v>12136</v>
      </c>
      <c r="U7973" t="s">
        <v>10772</v>
      </c>
    </row>
    <row r="7974" spans="1:21">
      <c r="A7974" s="117" t="s">
        <v>25128</v>
      </c>
      <c r="B7974" t="s">
        <v>14590</v>
      </c>
      <c r="C7974" t="s">
        <v>14590</v>
      </c>
      <c r="D7974">
        <v>26</v>
      </c>
      <c r="E7974">
        <v>20</v>
      </c>
      <c r="F7974">
        <v>26</v>
      </c>
      <c r="G7974">
        <v>20</v>
      </c>
      <c r="H7974">
        <v>1</v>
      </c>
      <c r="I7974">
        <v>1</v>
      </c>
      <c r="J7974">
        <v>0</v>
      </c>
      <c r="K7974" s="194">
        <v>54</v>
      </c>
      <c r="L7974" t="s">
        <v>1079</v>
      </c>
      <c r="M7974" t="s">
        <v>1079</v>
      </c>
      <c r="N7974">
        <v>1064</v>
      </c>
      <c r="O7974" t="s">
        <v>7876</v>
      </c>
      <c r="P7974" t="s">
        <v>25129</v>
      </c>
      <c r="Q7974">
        <v>1.0640000000000001</v>
      </c>
      <c r="R7974" s="117" t="s">
        <v>14620</v>
      </c>
      <c r="S7974" s="117" t="s">
        <v>14621</v>
      </c>
      <c r="T7974" t="s">
        <v>17448</v>
      </c>
      <c r="U7974" t="s">
        <v>10772</v>
      </c>
    </row>
    <row r="7975" spans="1:21">
      <c r="A7975" s="117" t="s">
        <v>25130</v>
      </c>
      <c r="B7975" t="s">
        <v>14590</v>
      </c>
      <c r="C7975" t="s">
        <v>14590</v>
      </c>
      <c r="D7975">
        <v>33</v>
      </c>
      <c r="E7975">
        <v>27</v>
      </c>
      <c r="F7975">
        <v>33</v>
      </c>
      <c r="G7975">
        <v>27</v>
      </c>
      <c r="H7975">
        <v>1</v>
      </c>
      <c r="I7975">
        <v>1</v>
      </c>
      <c r="J7975">
        <v>999999</v>
      </c>
      <c r="K7975" s="194">
        <v>999999</v>
      </c>
      <c r="L7975" t="s">
        <v>1079</v>
      </c>
      <c r="M7975" t="s">
        <v>1079</v>
      </c>
      <c r="N7975">
        <v>850</v>
      </c>
      <c r="O7975" t="s">
        <v>7876</v>
      </c>
      <c r="P7975" t="s">
        <v>15737</v>
      </c>
      <c r="Q7975">
        <v>0.85</v>
      </c>
      <c r="R7975" s="117" t="s">
        <v>14620</v>
      </c>
      <c r="S7975" s="117" t="s">
        <v>14621</v>
      </c>
      <c r="T7975" t="s">
        <v>17448</v>
      </c>
      <c r="U7975" t="s">
        <v>10772</v>
      </c>
    </row>
    <row r="7976" spans="1:21">
      <c r="A7976" s="117" t="s">
        <v>4056</v>
      </c>
      <c r="B7976" t="s">
        <v>14590</v>
      </c>
      <c r="C7976" t="s">
        <v>14590</v>
      </c>
      <c r="D7976">
        <v>38</v>
      </c>
      <c r="E7976">
        <v>32</v>
      </c>
      <c r="F7976">
        <v>38</v>
      </c>
      <c r="G7976">
        <v>32</v>
      </c>
      <c r="H7976">
        <v>1</v>
      </c>
      <c r="I7976">
        <v>1</v>
      </c>
      <c r="J7976">
        <v>39</v>
      </c>
      <c r="K7976" s="194">
        <v>39</v>
      </c>
      <c r="L7976" t="s">
        <v>1100</v>
      </c>
      <c r="M7976" t="s">
        <v>1100</v>
      </c>
      <c r="N7976">
        <v>927</v>
      </c>
      <c r="O7976" t="s">
        <v>7876</v>
      </c>
      <c r="P7976" t="s">
        <v>9196</v>
      </c>
      <c r="Q7976">
        <v>0.92700000000000005</v>
      </c>
      <c r="R7976" s="117" t="s">
        <v>14648</v>
      </c>
      <c r="S7976" s="117" t="s">
        <v>14589</v>
      </c>
      <c r="T7976" t="s">
        <v>12136</v>
      </c>
      <c r="U7976" t="s">
        <v>10772</v>
      </c>
    </row>
    <row r="7977" spans="1:21">
      <c r="A7977" s="117" t="s">
        <v>17159</v>
      </c>
      <c r="B7977" t="s">
        <v>14590</v>
      </c>
      <c r="C7977" t="s">
        <v>14590</v>
      </c>
      <c r="D7977">
        <v>38</v>
      </c>
      <c r="E7977">
        <v>32</v>
      </c>
      <c r="F7977">
        <v>38</v>
      </c>
      <c r="G7977">
        <v>32</v>
      </c>
      <c r="H7977">
        <v>1</v>
      </c>
      <c r="I7977">
        <v>1</v>
      </c>
      <c r="J7977">
        <v>66</v>
      </c>
      <c r="K7977" s="194">
        <v>66</v>
      </c>
      <c r="L7977" t="s">
        <v>1100</v>
      </c>
      <c r="M7977" t="s">
        <v>1100</v>
      </c>
      <c r="N7977">
        <v>945</v>
      </c>
      <c r="O7977" t="s">
        <v>7876</v>
      </c>
      <c r="P7977" t="s">
        <v>17160</v>
      </c>
      <c r="Q7977">
        <v>0.94499999999999995</v>
      </c>
      <c r="R7977" s="117" t="s">
        <v>14648</v>
      </c>
      <c r="S7977" s="117" t="s">
        <v>14589</v>
      </c>
      <c r="T7977" t="s">
        <v>12136</v>
      </c>
      <c r="U7977" t="s">
        <v>10773</v>
      </c>
    </row>
    <row r="7978" spans="1:21">
      <c r="A7978" s="117" t="s">
        <v>172</v>
      </c>
      <c r="B7978" t="s">
        <v>14590</v>
      </c>
      <c r="C7978" t="s">
        <v>14590</v>
      </c>
      <c r="D7978">
        <v>38</v>
      </c>
      <c r="E7978">
        <v>32</v>
      </c>
      <c r="F7978">
        <v>38</v>
      </c>
      <c r="G7978">
        <v>32</v>
      </c>
      <c r="H7978">
        <v>1</v>
      </c>
      <c r="I7978">
        <v>1</v>
      </c>
      <c r="J7978">
        <v>214</v>
      </c>
      <c r="K7978" s="194">
        <v>214</v>
      </c>
      <c r="L7978" t="s">
        <v>1100</v>
      </c>
      <c r="M7978" t="s">
        <v>1100</v>
      </c>
      <c r="N7978">
        <v>946</v>
      </c>
      <c r="O7978" t="s">
        <v>7876</v>
      </c>
      <c r="P7978" t="s">
        <v>9198</v>
      </c>
      <c r="Q7978">
        <v>0.94599999999999995</v>
      </c>
      <c r="R7978" s="117" t="s">
        <v>14648</v>
      </c>
      <c r="S7978" s="117" t="s">
        <v>14589</v>
      </c>
      <c r="T7978" t="s">
        <v>12136</v>
      </c>
      <c r="U7978" t="s">
        <v>10772</v>
      </c>
    </row>
    <row r="7979" spans="1:21">
      <c r="A7979" s="117" t="s">
        <v>273</v>
      </c>
      <c r="B7979" t="s">
        <v>14590</v>
      </c>
      <c r="C7979" t="s">
        <v>14590</v>
      </c>
      <c r="D7979">
        <v>94</v>
      </c>
      <c r="E7979">
        <v>88</v>
      </c>
      <c r="F7979">
        <v>94</v>
      </c>
      <c r="G7979">
        <v>88</v>
      </c>
      <c r="H7979">
        <v>1</v>
      </c>
      <c r="I7979">
        <v>1</v>
      </c>
      <c r="J7979">
        <v>999999</v>
      </c>
      <c r="K7979" s="194">
        <v>999999</v>
      </c>
      <c r="L7979" t="s">
        <v>1079</v>
      </c>
      <c r="M7979" t="s">
        <v>1079</v>
      </c>
      <c r="N7979">
        <v>995</v>
      </c>
      <c r="O7979" t="s">
        <v>7876</v>
      </c>
      <c r="P7979" t="s">
        <v>9202</v>
      </c>
      <c r="Q7979">
        <v>0.995</v>
      </c>
      <c r="R7979" s="117" t="s">
        <v>14594</v>
      </c>
      <c r="S7979" s="117" t="s">
        <v>14589</v>
      </c>
      <c r="T7979" t="s">
        <v>12136</v>
      </c>
      <c r="U7979" t="s">
        <v>10772</v>
      </c>
    </row>
    <row r="7980" spans="1:21">
      <c r="A7980" s="117" t="s">
        <v>25131</v>
      </c>
      <c r="B7980" t="s">
        <v>14590</v>
      </c>
      <c r="C7980" t="s">
        <v>14590</v>
      </c>
      <c r="D7980">
        <v>40</v>
      </c>
      <c r="E7980">
        <v>34</v>
      </c>
      <c r="F7980">
        <v>40</v>
      </c>
      <c r="G7980">
        <v>34</v>
      </c>
      <c r="H7980">
        <v>1</v>
      </c>
      <c r="I7980">
        <v>1</v>
      </c>
      <c r="J7980">
        <v>999999</v>
      </c>
      <c r="K7980" s="194">
        <v>999999</v>
      </c>
      <c r="L7980" t="s">
        <v>1100</v>
      </c>
      <c r="M7980" t="s">
        <v>1100</v>
      </c>
      <c r="N7980">
        <v>923</v>
      </c>
      <c r="O7980" t="s">
        <v>7876</v>
      </c>
      <c r="P7980" t="s">
        <v>25132</v>
      </c>
      <c r="Q7980">
        <v>0.92300000000000004</v>
      </c>
      <c r="R7980" s="117" t="s">
        <v>14594</v>
      </c>
      <c r="S7980" s="117" t="s">
        <v>14589</v>
      </c>
      <c r="T7980" t="s">
        <v>12136</v>
      </c>
      <c r="U7980" t="s">
        <v>10772</v>
      </c>
    </row>
    <row r="7981" spans="1:21">
      <c r="A7981" s="117" t="s">
        <v>25133</v>
      </c>
      <c r="B7981" t="s">
        <v>14590</v>
      </c>
      <c r="C7981" t="s">
        <v>14590</v>
      </c>
      <c r="D7981">
        <v>28</v>
      </c>
      <c r="E7981">
        <v>22</v>
      </c>
      <c r="F7981">
        <v>28</v>
      </c>
      <c r="G7981">
        <v>22</v>
      </c>
      <c r="H7981">
        <v>1</v>
      </c>
      <c r="I7981">
        <v>1</v>
      </c>
      <c r="J7981">
        <v>129</v>
      </c>
      <c r="K7981" s="194">
        <v>129</v>
      </c>
      <c r="L7981" t="s">
        <v>1100</v>
      </c>
      <c r="M7981" t="s">
        <v>1100</v>
      </c>
      <c r="N7981">
        <v>932</v>
      </c>
      <c r="O7981" t="s">
        <v>7876</v>
      </c>
      <c r="P7981" t="s">
        <v>9198</v>
      </c>
      <c r="Q7981">
        <v>0.93200000000000005</v>
      </c>
      <c r="R7981" s="117" t="s">
        <v>14648</v>
      </c>
      <c r="S7981" s="117" t="s">
        <v>14589</v>
      </c>
      <c r="T7981" t="s">
        <v>12136</v>
      </c>
      <c r="U7981" t="s">
        <v>10772</v>
      </c>
    </row>
    <row r="7982" spans="1:21">
      <c r="A7982" s="117" t="s">
        <v>17161</v>
      </c>
      <c r="B7982" t="s">
        <v>14590</v>
      </c>
      <c r="C7982" t="s">
        <v>14590</v>
      </c>
      <c r="D7982">
        <v>89</v>
      </c>
      <c r="E7982">
        <v>83</v>
      </c>
      <c r="F7982">
        <v>89</v>
      </c>
      <c r="G7982">
        <v>83</v>
      </c>
      <c r="H7982">
        <v>1</v>
      </c>
      <c r="I7982">
        <v>1</v>
      </c>
      <c r="J7982">
        <v>20</v>
      </c>
      <c r="K7982" s="194">
        <v>20</v>
      </c>
      <c r="L7982" t="s">
        <v>1079</v>
      </c>
      <c r="M7982" t="s">
        <v>1079</v>
      </c>
      <c r="N7982">
        <v>996</v>
      </c>
      <c r="O7982" t="s">
        <v>7876</v>
      </c>
      <c r="P7982" t="s">
        <v>15736</v>
      </c>
      <c r="Q7982">
        <v>0.996</v>
      </c>
      <c r="R7982" s="117" t="s">
        <v>14620</v>
      </c>
      <c r="S7982" s="117" t="s">
        <v>14621</v>
      </c>
      <c r="T7982" t="s">
        <v>17448</v>
      </c>
      <c r="U7982" t="s">
        <v>10772</v>
      </c>
    </row>
    <row r="7983" spans="1:21">
      <c r="A7983" s="117" t="s">
        <v>4057</v>
      </c>
      <c r="B7983" t="s">
        <v>14590</v>
      </c>
      <c r="C7983" t="s">
        <v>14590</v>
      </c>
      <c r="D7983">
        <v>89</v>
      </c>
      <c r="E7983">
        <v>83</v>
      </c>
      <c r="F7983">
        <v>89</v>
      </c>
      <c r="G7983">
        <v>83</v>
      </c>
      <c r="H7983">
        <v>1</v>
      </c>
      <c r="I7983">
        <v>1</v>
      </c>
      <c r="J7983">
        <v>999999</v>
      </c>
      <c r="K7983" s="194">
        <v>999999</v>
      </c>
      <c r="L7983" t="s">
        <v>1079</v>
      </c>
      <c r="M7983" t="s">
        <v>1079</v>
      </c>
      <c r="N7983">
        <v>850</v>
      </c>
      <c r="O7983" t="s">
        <v>7876</v>
      </c>
      <c r="P7983" t="s">
        <v>15737</v>
      </c>
      <c r="Q7983">
        <v>0.85</v>
      </c>
      <c r="R7983" s="117" t="s">
        <v>14620</v>
      </c>
      <c r="S7983" s="117" t="s">
        <v>14621</v>
      </c>
      <c r="T7983" t="s">
        <v>17448</v>
      </c>
      <c r="U7983" t="s">
        <v>10772</v>
      </c>
    </row>
    <row r="7984" spans="1:21">
      <c r="A7984" s="117" t="s">
        <v>25134</v>
      </c>
      <c r="B7984" t="s">
        <v>14590</v>
      </c>
      <c r="C7984" t="s">
        <v>14590</v>
      </c>
      <c r="D7984">
        <v>40</v>
      </c>
      <c r="E7984">
        <v>34</v>
      </c>
      <c r="F7984">
        <v>40</v>
      </c>
      <c r="G7984">
        <v>34</v>
      </c>
      <c r="H7984">
        <v>1</v>
      </c>
      <c r="I7984">
        <v>1</v>
      </c>
      <c r="J7984">
        <v>999999</v>
      </c>
      <c r="K7984" s="194">
        <v>999999</v>
      </c>
      <c r="L7984" t="s">
        <v>1100</v>
      </c>
      <c r="M7984" t="s">
        <v>1100</v>
      </c>
      <c r="N7984">
        <v>945</v>
      </c>
      <c r="O7984" t="s">
        <v>7876</v>
      </c>
      <c r="P7984" t="s">
        <v>15736</v>
      </c>
      <c r="Q7984">
        <v>0.94499999999999995</v>
      </c>
      <c r="R7984" s="117" t="s">
        <v>14594</v>
      </c>
      <c r="S7984" s="117" t="s">
        <v>14589</v>
      </c>
      <c r="T7984" t="s">
        <v>12136</v>
      </c>
      <c r="U7984" t="s">
        <v>10772</v>
      </c>
    </row>
    <row r="7985" spans="1:21">
      <c r="A7985" s="117" t="s">
        <v>25135</v>
      </c>
      <c r="B7985" t="s">
        <v>14590</v>
      </c>
      <c r="C7985" t="s">
        <v>14590</v>
      </c>
      <c r="D7985">
        <v>40</v>
      </c>
      <c r="E7985">
        <v>34</v>
      </c>
      <c r="F7985">
        <v>40</v>
      </c>
      <c r="G7985">
        <v>34</v>
      </c>
      <c r="H7985">
        <v>1</v>
      </c>
      <c r="I7985">
        <v>1</v>
      </c>
      <c r="J7985">
        <v>999999</v>
      </c>
      <c r="K7985" s="194">
        <v>999999</v>
      </c>
      <c r="L7985" t="s">
        <v>1100</v>
      </c>
      <c r="M7985" t="s">
        <v>1100</v>
      </c>
      <c r="N7985">
        <v>953</v>
      </c>
      <c r="O7985" t="s">
        <v>7876</v>
      </c>
      <c r="P7985" t="s">
        <v>15736</v>
      </c>
      <c r="Q7985">
        <v>0.95299999999999996</v>
      </c>
      <c r="R7985" s="117" t="s">
        <v>14594</v>
      </c>
      <c r="S7985" s="117" t="s">
        <v>14589</v>
      </c>
      <c r="T7985" t="s">
        <v>12136</v>
      </c>
      <c r="U7985" t="s">
        <v>10772</v>
      </c>
    </row>
    <row r="7986" spans="1:21">
      <c r="A7986" s="117" t="s">
        <v>173</v>
      </c>
      <c r="B7986" t="s">
        <v>13815</v>
      </c>
      <c r="C7986" t="s">
        <v>13815</v>
      </c>
      <c r="D7986">
        <v>2</v>
      </c>
      <c r="E7986">
        <v>32</v>
      </c>
      <c r="F7986">
        <v>2</v>
      </c>
      <c r="G7986">
        <v>32</v>
      </c>
      <c r="H7986">
        <v>1</v>
      </c>
      <c r="I7986">
        <v>1</v>
      </c>
      <c r="J7986">
        <v>24</v>
      </c>
      <c r="K7986" s="194">
        <v>63</v>
      </c>
      <c r="L7986" t="s">
        <v>1100</v>
      </c>
      <c r="M7986" t="s">
        <v>1100</v>
      </c>
      <c r="N7986">
        <v>944</v>
      </c>
      <c r="O7986" t="s">
        <v>7876</v>
      </c>
      <c r="P7986" t="s">
        <v>9203</v>
      </c>
      <c r="Q7986">
        <v>0.94399999999999995</v>
      </c>
      <c r="R7986" s="117" t="s">
        <v>14648</v>
      </c>
      <c r="S7986" s="117" t="s">
        <v>14589</v>
      </c>
      <c r="T7986" t="s">
        <v>12136</v>
      </c>
      <c r="U7986" t="s">
        <v>10772</v>
      </c>
    </row>
    <row r="7987" spans="1:21">
      <c r="A7987" s="117" t="s">
        <v>4058</v>
      </c>
      <c r="B7987" t="s">
        <v>14590</v>
      </c>
      <c r="C7987" t="s">
        <v>14590</v>
      </c>
      <c r="D7987">
        <v>82</v>
      </c>
      <c r="E7987">
        <v>76</v>
      </c>
      <c r="F7987">
        <v>82</v>
      </c>
      <c r="G7987">
        <v>76</v>
      </c>
      <c r="H7987">
        <v>1</v>
      </c>
      <c r="I7987">
        <v>1</v>
      </c>
      <c r="J7987">
        <v>20</v>
      </c>
      <c r="K7987" s="194">
        <v>20</v>
      </c>
      <c r="L7987" t="s">
        <v>1079</v>
      </c>
      <c r="M7987" t="s">
        <v>1079</v>
      </c>
      <c r="N7987">
        <v>1004</v>
      </c>
      <c r="O7987" t="s">
        <v>7876</v>
      </c>
      <c r="P7987" t="s">
        <v>9199</v>
      </c>
      <c r="Q7987">
        <v>1.004</v>
      </c>
      <c r="R7987" s="117" t="s">
        <v>14620</v>
      </c>
      <c r="S7987" s="117" t="s">
        <v>14621</v>
      </c>
      <c r="T7987" t="s">
        <v>17448</v>
      </c>
      <c r="U7987" t="s">
        <v>10772</v>
      </c>
    </row>
    <row r="7988" spans="1:21">
      <c r="A7988" s="117" t="s">
        <v>25136</v>
      </c>
      <c r="B7988" t="s">
        <v>14590</v>
      </c>
      <c r="C7988" t="s">
        <v>14590</v>
      </c>
      <c r="D7988">
        <v>28</v>
      </c>
      <c r="E7988">
        <v>22</v>
      </c>
      <c r="F7988">
        <v>28</v>
      </c>
      <c r="G7988">
        <v>22</v>
      </c>
      <c r="H7988">
        <v>1</v>
      </c>
      <c r="I7988">
        <v>1</v>
      </c>
      <c r="J7988">
        <v>14</v>
      </c>
      <c r="K7988" s="194">
        <v>14</v>
      </c>
      <c r="L7988" t="s">
        <v>1100</v>
      </c>
      <c r="M7988" t="s">
        <v>1100</v>
      </c>
      <c r="N7988">
        <v>926</v>
      </c>
      <c r="O7988" t="s">
        <v>7876</v>
      </c>
      <c r="P7988" t="s">
        <v>9204</v>
      </c>
      <c r="Q7988">
        <v>0.92600000000000005</v>
      </c>
      <c r="R7988" s="117" t="s">
        <v>14648</v>
      </c>
      <c r="S7988" s="117" t="s">
        <v>14589</v>
      </c>
      <c r="T7988" t="s">
        <v>12136</v>
      </c>
      <c r="U7988" t="s">
        <v>10772</v>
      </c>
    </row>
    <row r="7989" spans="1:21">
      <c r="A7989" s="117" t="s">
        <v>4059</v>
      </c>
      <c r="B7989" t="s">
        <v>14590</v>
      </c>
      <c r="C7989" t="s">
        <v>14590</v>
      </c>
      <c r="D7989">
        <v>38</v>
      </c>
      <c r="E7989">
        <v>32</v>
      </c>
      <c r="F7989">
        <v>38</v>
      </c>
      <c r="G7989">
        <v>32</v>
      </c>
      <c r="H7989">
        <v>1</v>
      </c>
      <c r="I7989">
        <v>1</v>
      </c>
      <c r="J7989">
        <v>114</v>
      </c>
      <c r="K7989" s="194">
        <v>114</v>
      </c>
      <c r="L7989" t="s">
        <v>1100</v>
      </c>
      <c r="M7989" t="s">
        <v>1100</v>
      </c>
      <c r="N7989">
        <v>933</v>
      </c>
      <c r="O7989" t="s">
        <v>7876</v>
      </c>
      <c r="P7989" t="s">
        <v>9197</v>
      </c>
      <c r="Q7989">
        <v>0.93300000000000005</v>
      </c>
      <c r="R7989" s="117" t="s">
        <v>14648</v>
      </c>
      <c r="S7989" s="117" t="s">
        <v>14589</v>
      </c>
      <c r="T7989" t="s">
        <v>12136</v>
      </c>
      <c r="U7989" t="s">
        <v>10772</v>
      </c>
    </row>
    <row r="7990" spans="1:21">
      <c r="A7990" s="117" t="s">
        <v>4060</v>
      </c>
      <c r="B7990" t="s">
        <v>14590</v>
      </c>
      <c r="C7990" t="s">
        <v>14590</v>
      </c>
      <c r="D7990">
        <v>38</v>
      </c>
      <c r="E7990">
        <v>32</v>
      </c>
      <c r="F7990">
        <v>38</v>
      </c>
      <c r="G7990">
        <v>32</v>
      </c>
      <c r="H7990">
        <v>1</v>
      </c>
      <c r="I7990">
        <v>1</v>
      </c>
      <c r="J7990">
        <v>71</v>
      </c>
      <c r="K7990" s="194">
        <v>71</v>
      </c>
      <c r="L7990" t="s">
        <v>1100</v>
      </c>
      <c r="M7990" t="s">
        <v>1100</v>
      </c>
      <c r="N7990">
        <v>933</v>
      </c>
      <c r="O7990" t="s">
        <v>7876</v>
      </c>
      <c r="P7990" t="s">
        <v>9205</v>
      </c>
      <c r="Q7990">
        <v>0.93300000000000005</v>
      </c>
      <c r="R7990" s="117" t="s">
        <v>14648</v>
      </c>
      <c r="S7990" s="117" t="s">
        <v>14589</v>
      </c>
      <c r="T7990" t="s">
        <v>12136</v>
      </c>
      <c r="U7990" t="s">
        <v>10772</v>
      </c>
    </row>
    <row r="7991" spans="1:21">
      <c r="A7991" s="117" t="s">
        <v>20398</v>
      </c>
      <c r="B7991" t="s">
        <v>14590</v>
      </c>
      <c r="C7991" t="s">
        <v>14590</v>
      </c>
      <c r="D7991">
        <v>38</v>
      </c>
      <c r="E7991">
        <v>32</v>
      </c>
      <c r="F7991">
        <v>38</v>
      </c>
      <c r="G7991">
        <v>32</v>
      </c>
      <c r="H7991">
        <v>1</v>
      </c>
      <c r="I7991">
        <v>1</v>
      </c>
      <c r="J7991">
        <v>21</v>
      </c>
      <c r="K7991" s="194">
        <v>21</v>
      </c>
      <c r="L7991" t="s">
        <v>1100</v>
      </c>
      <c r="M7991" t="s">
        <v>1100</v>
      </c>
      <c r="N7991">
        <v>930</v>
      </c>
      <c r="O7991" t="s">
        <v>7876</v>
      </c>
      <c r="P7991" t="s">
        <v>9200</v>
      </c>
      <c r="Q7991">
        <v>0.93</v>
      </c>
      <c r="R7991" s="117" t="s">
        <v>14648</v>
      </c>
      <c r="S7991" s="117" t="s">
        <v>14589</v>
      </c>
      <c r="T7991" t="s">
        <v>12136</v>
      </c>
      <c r="U7991" t="s">
        <v>10772</v>
      </c>
    </row>
    <row r="7992" spans="1:21">
      <c r="A7992" s="117" t="s">
        <v>25137</v>
      </c>
      <c r="B7992" t="s">
        <v>14590</v>
      </c>
      <c r="C7992" t="s">
        <v>14590</v>
      </c>
      <c r="D7992">
        <v>40</v>
      </c>
      <c r="E7992">
        <v>34</v>
      </c>
      <c r="F7992">
        <v>40</v>
      </c>
      <c r="G7992">
        <v>34</v>
      </c>
      <c r="H7992">
        <v>1</v>
      </c>
      <c r="I7992">
        <v>1</v>
      </c>
      <c r="J7992">
        <v>999999</v>
      </c>
      <c r="K7992" s="194">
        <v>999999</v>
      </c>
      <c r="L7992" t="s">
        <v>1100</v>
      </c>
      <c r="M7992" t="s">
        <v>1100</v>
      </c>
      <c r="N7992">
        <v>942</v>
      </c>
      <c r="O7992" t="s">
        <v>7876</v>
      </c>
      <c r="P7992" t="s">
        <v>15736</v>
      </c>
      <c r="Q7992">
        <v>0.94199999999999995</v>
      </c>
      <c r="R7992" s="117" t="s">
        <v>14594</v>
      </c>
      <c r="S7992" s="117" t="s">
        <v>14589</v>
      </c>
      <c r="T7992" t="s">
        <v>12136</v>
      </c>
      <c r="U7992" t="s">
        <v>10772</v>
      </c>
    </row>
    <row r="7993" spans="1:21">
      <c r="A7993" s="117" t="s">
        <v>4061</v>
      </c>
      <c r="B7993" t="s">
        <v>14590</v>
      </c>
      <c r="C7993" t="s">
        <v>14590</v>
      </c>
      <c r="D7993">
        <v>38</v>
      </c>
      <c r="E7993">
        <v>32</v>
      </c>
      <c r="F7993">
        <v>38</v>
      </c>
      <c r="G7993">
        <v>32</v>
      </c>
      <c r="H7993">
        <v>1</v>
      </c>
      <c r="I7993">
        <v>1</v>
      </c>
      <c r="J7993">
        <v>161</v>
      </c>
      <c r="K7993" s="194">
        <v>161</v>
      </c>
      <c r="L7993" t="s">
        <v>1100</v>
      </c>
      <c r="M7993" t="s">
        <v>1100</v>
      </c>
      <c r="N7993">
        <v>952</v>
      </c>
      <c r="O7993" t="s">
        <v>7876</v>
      </c>
      <c r="P7993" t="s">
        <v>9198</v>
      </c>
      <c r="Q7993">
        <v>0.95199999999999996</v>
      </c>
      <c r="R7993" s="117" t="s">
        <v>14648</v>
      </c>
      <c r="S7993" s="117" t="s">
        <v>14589</v>
      </c>
      <c r="T7993" t="s">
        <v>12136</v>
      </c>
      <c r="U7993" t="s">
        <v>10772</v>
      </c>
    </row>
    <row r="7994" spans="1:21">
      <c r="A7994" s="117" t="s">
        <v>25138</v>
      </c>
      <c r="B7994" t="s">
        <v>14590</v>
      </c>
      <c r="C7994" t="s">
        <v>14590</v>
      </c>
      <c r="D7994">
        <v>33</v>
      </c>
      <c r="E7994">
        <v>27</v>
      </c>
      <c r="F7994">
        <v>33</v>
      </c>
      <c r="G7994">
        <v>27</v>
      </c>
      <c r="H7994">
        <v>1</v>
      </c>
      <c r="I7994">
        <v>1</v>
      </c>
      <c r="J7994">
        <v>999999</v>
      </c>
      <c r="K7994" s="194">
        <v>999999</v>
      </c>
      <c r="L7994" t="s">
        <v>1079</v>
      </c>
      <c r="M7994" t="s">
        <v>1079</v>
      </c>
      <c r="N7994">
        <v>850</v>
      </c>
      <c r="O7994" t="s">
        <v>7876</v>
      </c>
      <c r="P7994" t="s">
        <v>15737</v>
      </c>
      <c r="Q7994">
        <v>0.85</v>
      </c>
      <c r="R7994" s="117" t="s">
        <v>14620</v>
      </c>
      <c r="S7994" s="117" t="s">
        <v>14621</v>
      </c>
      <c r="T7994" t="s">
        <v>17448</v>
      </c>
      <c r="U7994" t="s">
        <v>10772</v>
      </c>
    </row>
    <row r="7995" spans="1:21">
      <c r="A7995" s="117" t="s">
        <v>4062</v>
      </c>
      <c r="B7995" t="s">
        <v>14590</v>
      </c>
      <c r="C7995" t="s">
        <v>14590</v>
      </c>
      <c r="D7995">
        <v>35</v>
      </c>
      <c r="E7995">
        <v>29</v>
      </c>
      <c r="F7995">
        <v>35</v>
      </c>
      <c r="G7995">
        <v>29</v>
      </c>
      <c r="H7995">
        <v>1</v>
      </c>
      <c r="I7995">
        <v>1</v>
      </c>
      <c r="J7995">
        <v>15</v>
      </c>
      <c r="K7995" s="194">
        <v>15</v>
      </c>
      <c r="L7995" t="s">
        <v>1086</v>
      </c>
      <c r="M7995" t="s">
        <v>1086</v>
      </c>
      <c r="N7995">
        <v>1465</v>
      </c>
      <c r="O7995" t="s">
        <v>7876</v>
      </c>
      <c r="P7995" t="s">
        <v>9206</v>
      </c>
      <c r="Q7995">
        <v>1.4650000000000001</v>
      </c>
      <c r="R7995" s="117" t="s">
        <v>14594</v>
      </c>
      <c r="S7995" s="117" t="s">
        <v>14589</v>
      </c>
      <c r="T7995" t="s">
        <v>12136</v>
      </c>
      <c r="U7995" t="s">
        <v>10773</v>
      </c>
    </row>
    <row r="7996" spans="1:21">
      <c r="A7996" s="117" t="s">
        <v>4063</v>
      </c>
      <c r="B7996" t="s">
        <v>14590</v>
      </c>
      <c r="C7996" t="s">
        <v>14590</v>
      </c>
      <c r="D7996">
        <v>82</v>
      </c>
      <c r="E7996">
        <v>76</v>
      </c>
      <c r="F7996">
        <v>82</v>
      </c>
      <c r="G7996">
        <v>76</v>
      </c>
      <c r="H7996">
        <v>1</v>
      </c>
      <c r="I7996">
        <v>1</v>
      </c>
      <c r="J7996">
        <v>4</v>
      </c>
      <c r="K7996" s="194">
        <v>4</v>
      </c>
      <c r="L7996" t="s">
        <v>1086</v>
      </c>
      <c r="M7996" t="s">
        <v>1086</v>
      </c>
      <c r="N7996">
        <v>1456</v>
      </c>
      <c r="O7996" t="s">
        <v>7876</v>
      </c>
      <c r="P7996" t="s">
        <v>9194</v>
      </c>
      <c r="Q7996">
        <v>1.456</v>
      </c>
      <c r="R7996" s="117" t="s">
        <v>14620</v>
      </c>
      <c r="S7996" s="117" t="s">
        <v>14621</v>
      </c>
      <c r="T7996" t="s">
        <v>17448</v>
      </c>
      <c r="U7996" t="s">
        <v>10772</v>
      </c>
    </row>
    <row r="7997" spans="1:21">
      <c r="A7997" s="117" t="s">
        <v>25139</v>
      </c>
      <c r="B7997" t="s">
        <v>14590</v>
      </c>
      <c r="C7997" t="s">
        <v>14590</v>
      </c>
      <c r="D7997">
        <v>26</v>
      </c>
      <c r="E7997">
        <v>20</v>
      </c>
      <c r="F7997">
        <v>26</v>
      </c>
      <c r="G7997">
        <v>20</v>
      </c>
      <c r="H7997">
        <v>1</v>
      </c>
      <c r="I7997">
        <v>1</v>
      </c>
      <c r="J7997">
        <v>3</v>
      </c>
      <c r="K7997" s="194">
        <v>3</v>
      </c>
      <c r="L7997" t="s">
        <v>1086</v>
      </c>
      <c r="M7997" t="s">
        <v>1086</v>
      </c>
      <c r="N7997">
        <v>1471</v>
      </c>
      <c r="O7997" t="s">
        <v>7876</v>
      </c>
      <c r="P7997" t="s">
        <v>25140</v>
      </c>
      <c r="Q7997">
        <v>1.4710000000000001</v>
      </c>
      <c r="R7997" s="117" t="s">
        <v>14620</v>
      </c>
      <c r="S7997" s="117" t="s">
        <v>14621</v>
      </c>
      <c r="T7997" t="s">
        <v>17448</v>
      </c>
      <c r="U7997" t="s">
        <v>10772</v>
      </c>
    </row>
    <row r="7998" spans="1:21">
      <c r="A7998" s="117" t="s">
        <v>4064</v>
      </c>
      <c r="B7998" t="s">
        <v>14590</v>
      </c>
      <c r="C7998" t="s">
        <v>14590</v>
      </c>
      <c r="D7998">
        <v>35</v>
      </c>
      <c r="E7998">
        <v>29</v>
      </c>
      <c r="F7998">
        <v>35</v>
      </c>
      <c r="G7998">
        <v>29</v>
      </c>
      <c r="H7998">
        <v>1</v>
      </c>
      <c r="I7998">
        <v>1</v>
      </c>
      <c r="J7998">
        <v>9</v>
      </c>
      <c r="K7998" s="194">
        <v>9</v>
      </c>
      <c r="L7998" t="s">
        <v>1086</v>
      </c>
      <c r="M7998" t="s">
        <v>1086</v>
      </c>
      <c r="N7998">
        <v>1462</v>
      </c>
      <c r="O7998" t="s">
        <v>7876</v>
      </c>
      <c r="P7998" t="s">
        <v>9207</v>
      </c>
      <c r="Q7998">
        <v>1.462</v>
      </c>
      <c r="R7998" s="117" t="s">
        <v>14594</v>
      </c>
      <c r="S7998" s="117" t="s">
        <v>14589</v>
      </c>
      <c r="T7998" t="s">
        <v>12136</v>
      </c>
      <c r="U7998" t="s">
        <v>10772</v>
      </c>
    </row>
    <row r="7999" spans="1:21">
      <c r="A7999" s="117" t="s">
        <v>4065</v>
      </c>
      <c r="B7999" t="s">
        <v>14590</v>
      </c>
      <c r="C7999" t="s">
        <v>14590</v>
      </c>
      <c r="D7999">
        <v>38</v>
      </c>
      <c r="E7999">
        <v>32</v>
      </c>
      <c r="F7999">
        <v>38</v>
      </c>
      <c r="G7999">
        <v>32</v>
      </c>
      <c r="H7999">
        <v>1</v>
      </c>
      <c r="I7999">
        <v>1</v>
      </c>
      <c r="J7999">
        <v>152</v>
      </c>
      <c r="K7999" s="194">
        <v>152</v>
      </c>
      <c r="L7999" t="s">
        <v>1100</v>
      </c>
      <c r="M7999" t="s">
        <v>1100</v>
      </c>
      <c r="N7999">
        <v>938</v>
      </c>
      <c r="O7999" t="s">
        <v>7876</v>
      </c>
      <c r="P7999" t="s">
        <v>9208</v>
      </c>
      <c r="Q7999">
        <v>0.93799999999999994</v>
      </c>
      <c r="R7999" s="117" t="s">
        <v>14648</v>
      </c>
      <c r="S7999" s="117" t="s">
        <v>14589</v>
      </c>
      <c r="T7999" t="s">
        <v>12136</v>
      </c>
      <c r="U7999" t="s">
        <v>10772</v>
      </c>
    </row>
    <row r="8000" spans="1:21">
      <c r="A8000" s="117" t="s">
        <v>14430</v>
      </c>
      <c r="B8000" t="s">
        <v>14590</v>
      </c>
      <c r="C8000" t="s">
        <v>14590</v>
      </c>
      <c r="D8000">
        <v>35</v>
      </c>
      <c r="E8000">
        <v>29</v>
      </c>
      <c r="F8000">
        <v>35</v>
      </c>
      <c r="G8000">
        <v>29</v>
      </c>
      <c r="H8000">
        <v>1</v>
      </c>
      <c r="I8000">
        <v>1</v>
      </c>
      <c r="J8000">
        <v>18</v>
      </c>
      <c r="K8000" s="194">
        <v>18</v>
      </c>
      <c r="L8000" t="s">
        <v>1079</v>
      </c>
      <c r="M8000" t="s">
        <v>1079</v>
      </c>
      <c r="N8000">
        <v>1004</v>
      </c>
      <c r="O8000" t="s">
        <v>7876</v>
      </c>
      <c r="P8000" t="s">
        <v>9196</v>
      </c>
      <c r="Q8000">
        <v>1.004</v>
      </c>
      <c r="R8000" s="117" t="s">
        <v>14594</v>
      </c>
      <c r="S8000" s="117" t="s">
        <v>14589</v>
      </c>
      <c r="T8000" t="s">
        <v>12136</v>
      </c>
      <c r="U8000" t="s">
        <v>10772</v>
      </c>
    </row>
    <row r="8001" spans="1:21">
      <c r="A8001" s="117" t="s">
        <v>4066</v>
      </c>
      <c r="B8001" t="s">
        <v>14590</v>
      </c>
      <c r="C8001" t="s">
        <v>14590</v>
      </c>
      <c r="D8001">
        <v>89</v>
      </c>
      <c r="E8001">
        <v>83</v>
      </c>
      <c r="F8001">
        <v>89</v>
      </c>
      <c r="G8001">
        <v>83</v>
      </c>
      <c r="H8001">
        <v>1</v>
      </c>
      <c r="I8001">
        <v>1</v>
      </c>
      <c r="J8001">
        <v>999999</v>
      </c>
      <c r="K8001" s="194">
        <v>999999</v>
      </c>
      <c r="L8001" t="s">
        <v>1079</v>
      </c>
      <c r="M8001" t="s">
        <v>1079</v>
      </c>
      <c r="N8001">
        <v>850</v>
      </c>
      <c r="O8001" t="s">
        <v>7876</v>
      </c>
      <c r="P8001" t="s">
        <v>15737</v>
      </c>
      <c r="Q8001">
        <v>0.85</v>
      </c>
      <c r="R8001" s="117" t="s">
        <v>14620</v>
      </c>
      <c r="S8001" s="117" t="s">
        <v>14621</v>
      </c>
      <c r="T8001" t="s">
        <v>17448</v>
      </c>
      <c r="U8001" t="s">
        <v>10772</v>
      </c>
    </row>
    <row r="8002" spans="1:21">
      <c r="A8002" s="117" t="s">
        <v>4067</v>
      </c>
      <c r="B8002" t="s">
        <v>14590</v>
      </c>
      <c r="C8002" t="s">
        <v>14590</v>
      </c>
      <c r="D8002">
        <v>38</v>
      </c>
      <c r="E8002">
        <v>32</v>
      </c>
      <c r="F8002">
        <v>38</v>
      </c>
      <c r="G8002">
        <v>32</v>
      </c>
      <c r="H8002">
        <v>1</v>
      </c>
      <c r="I8002">
        <v>1</v>
      </c>
      <c r="J8002">
        <v>46</v>
      </c>
      <c r="K8002" s="194">
        <v>46</v>
      </c>
      <c r="L8002" t="s">
        <v>1100</v>
      </c>
      <c r="M8002" t="s">
        <v>1100</v>
      </c>
      <c r="N8002">
        <v>927</v>
      </c>
      <c r="O8002" t="s">
        <v>7876</v>
      </c>
      <c r="P8002" t="s">
        <v>9196</v>
      </c>
      <c r="Q8002">
        <v>0.92700000000000005</v>
      </c>
      <c r="R8002" s="117" t="s">
        <v>14648</v>
      </c>
      <c r="S8002" s="117" t="s">
        <v>14589</v>
      </c>
      <c r="T8002" t="s">
        <v>12136</v>
      </c>
      <c r="U8002" t="s">
        <v>10772</v>
      </c>
    </row>
    <row r="8003" spans="1:21">
      <c r="A8003" s="117" t="s">
        <v>4068</v>
      </c>
      <c r="B8003" t="s">
        <v>14590</v>
      </c>
      <c r="C8003" t="s">
        <v>14590</v>
      </c>
      <c r="D8003">
        <v>38</v>
      </c>
      <c r="E8003">
        <v>32</v>
      </c>
      <c r="F8003">
        <v>38</v>
      </c>
      <c r="G8003">
        <v>32</v>
      </c>
      <c r="H8003">
        <v>1</v>
      </c>
      <c r="I8003">
        <v>1</v>
      </c>
      <c r="J8003">
        <v>87</v>
      </c>
      <c r="K8003" s="194">
        <v>87</v>
      </c>
      <c r="L8003" t="s">
        <v>1100</v>
      </c>
      <c r="M8003" t="s">
        <v>1100</v>
      </c>
      <c r="N8003">
        <v>948</v>
      </c>
      <c r="O8003" t="s">
        <v>7876</v>
      </c>
      <c r="P8003" t="s">
        <v>9209</v>
      </c>
      <c r="Q8003">
        <v>0.94799999999999995</v>
      </c>
      <c r="R8003" s="117" t="s">
        <v>14648</v>
      </c>
      <c r="S8003" s="117" t="s">
        <v>14589</v>
      </c>
      <c r="T8003" t="s">
        <v>12136</v>
      </c>
      <c r="U8003" t="s">
        <v>10772</v>
      </c>
    </row>
    <row r="8004" spans="1:21">
      <c r="A8004" s="117" t="s">
        <v>4069</v>
      </c>
      <c r="B8004" t="s">
        <v>14590</v>
      </c>
      <c r="C8004" t="s">
        <v>14590</v>
      </c>
      <c r="D8004">
        <v>82</v>
      </c>
      <c r="E8004">
        <v>76</v>
      </c>
      <c r="F8004">
        <v>82</v>
      </c>
      <c r="G8004">
        <v>76</v>
      </c>
      <c r="H8004">
        <v>1</v>
      </c>
      <c r="I8004">
        <v>1</v>
      </c>
      <c r="J8004">
        <v>12</v>
      </c>
      <c r="K8004" s="194">
        <v>12</v>
      </c>
      <c r="L8004" t="s">
        <v>1079</v>
      </c>
      <c r="M8004" t="s">
        <v>1079</v>
      </c>
      <c r="N8004">
        <v>1015</v>
      </c>
      <c r="O8004" t="s">
        <v>7876</v>
      </c>
      <c r="P8004" t="s">
        <v>15736</v>
      </c>
      <c r="Q8004">
        <v>1.0149999999999999</v>
      </c>
      <c r="R8004" s="117" t="s">
        <v>14620</v>
      </c>
      <c r="S8004" s="117" t="s">
        <v>14621</v>
      </c>
      <c r="T8004" t="s">
        <v>17448</v>
      </c>
      <c r="U8004" t="s">
        <v>10772</v>
      </c>
    </row>
    <row r="8005" spans="1:21">
      <c r="A8005" s="117" t="s">
        <v>4070</v>
      </c>
      <c r="B8005" t="s">
        <v>14590</v>
      </c>
      <c r="C8005" t="s">
        <v>14590</v>
      </c>
      <c r="D8005">
        <v>38</v>
      </c>
      <c r="E8005">
        <v>32</v>
      </c>
      <c r="F8005">
        <v>38</v>
      </c>
      <c r="G8005">
        <v>32</v>
      </c>
      <c r="H8005">
        <v>1</v>
      </c>
      <c r="I8005">
        <v>1</v>
      </c>
      <c r="J8005">
        <v>243</v>
      </c>
      <c r="K8005" s="194">
        <v>243</v>
      </c>
      <c r="L8005" t="s">
        <v>1100</v>
      </c>
      <c r="M8005" t="s">
        <v>1100</v>
      </c>
      <c r="N8005">
        <v>946</v>
      </c>
      <c r="O8005" t="s">
        <v>7876</v>
      </c>
      <c r="P8005" t="s">
        <v>9204</v>
      </c>
      <c r="Q8005">
        <v>0.94599999999999995</v>
      </c>
      <c r="R8005" s="117" t="s">
        <v>14648</v>
      </c>
      <c r="S8005" s="117" t="s">
        <v>14589</v>
      </c>
      <c r="T8005" t="s">
        <v>12136</v>
      </c>
      <c r="U8005" t="s">
        <v>10772</v>
      </c>
    </row>
    <row r="8006" spans="1:21">
      <c r="A8006" s="117" t="s">
        <v>15738</v>
      </c>
      <c r="B8006" t="s">
        <v>14590</v>
      </c>
      <c r="C8006" t="s">
        <v>14590</v>
      </c>
      <c r="D8006">
        <v>82</v>
      </c>
      <c r="E8006">
        <v>76</v>
      </c>
      <c r="F8006">
        <v>82</v>
      </c>
      <c r="G8006">
        <v>76</v>
      </c>
      <c r="H8006">
        <v>1</v>
      </c>
      <c r="I8006">
        <v>1</v>
      </c>
      <c r="J8006">
        <v>56</v>
      </c>
      <c r="K8006" s="194">
        <v>56</v>
      </c>
      <c r="L8006" t="s">
        <v>1079</v>
      </c>
      <c r="M8006" t="s">
        <v>1079</v>
      </c>
      <c r="N8006">
        <v>997</v>
      </c>
      <c r="O8006" t="s">
        <v>7876</v>
      </c>
      <c r="P8006" t="s">
        <v>9199</v>
      </c>
      <c r="Q8006">
        <v>0.997</v>
      </c>
      <c r="R8006" s="117" t="s">
        <v>14620</v>
      </c>
      <c r="S8006" s="117" t="s">
        <v>14621</v>
      </c>
      <c r="T8006" t="s">
        <v>17448</v>
      </c>
      <c r="U8006" t="s">
        <v>10772</v>
      </c>
    </row>
    <row r="8007" spans="1:21">
      <c r="A8007" s="117" t="s">
        <v>25141</v>
      </c>
      <c r="B8007" t="s">
        <v>14590</v>
      </c>
      <c r="C8007" t="s">
        <v>14590</v>
      </c>
      <c r="D8007">
        <v>40</v>
      </c>
      <c r="E8007">
        <v>34</v>
      </c>
      <c r="F8007">
        <v>40</v>
      </c>
      <c r="G8007">
        <v>34</v>
      </c>
      <c r="H8007">
        <v>1</v>
      </c>
      <c r="I8007">
        <v>1</v>
      </c>
      <c r="J8007">
        <v>999999</v>
      </c>
      <c r="K8007" s="194">
        <v>999999</v>
      </c>
      <c r="L8007" t="s">
        <v>1100</v>
      </c>
      <c r="M8007" t="s">
        <v>1100</v>
      </c>
      <c r="N8007">
        <v>927</v>
      </c>
      <c r="O8007" t="s">
        <v>7876</v>
      </c>
      <c r="P8007" t="s">
        <v>9199</v>
      </c>
      <c r="Q8007">
        <v>0.92700000000000005</v>
      </c>
      <c r="R8007" s="117" t="s">
        <v>14594</v>
      </c>
      <c r="S8007" s="117" t="s">
        <v>14589</v>
      </c>
      <c r="T8007" t="s">
        <v>12136</v>
      </c>
      <c r="U8007" t="s">
        <v>10772</v>
      </c>
    </row>
    <row r="8008" spans="1:21">
      <c r="A8008" s="117" t="s">
        <v>22923</v>
      </c>
      <c r="B8008" t="s">
        <v>14590</v>
      </c>
      <c r="C8008" t="s">
        <v>14590</v>
      </c>
      <c r="D8008">
        <v>52</v>
      </c>
      <c r="E8008">
        <v>46</v>
      </c>
      <c r="F8008">
        <v>52</v>
      </c>
      <c r="G8008">
        <v>46</v>
      </c>
      <c r="H8008">
        <v>1</v>
      </c>
      <c r="I8008">
        <v>1</v>
      </c>
      <c r="J8008">
        <v>999999</v>
      </c>
      <c r="K8008" s="194">
        <v>999999</v>
      </c>
      <c r="L8008" t="s">
        <v>1100</v>
      </c>
      <c r="M8008" t="s">
        <v>1100</v>
      </c>
      <c r="N8008">
        <v>943</v>
      </c>
      <c r="O8008" t="s">
        <v>7876</v>
      </c>
      <c r="P8008" t="s">
        <v>9198</v>
      </c>
      <c r="Q8008">
        <v>0.94299999999999995</v>
      </c>
      <c r="R8008" s="117" t="s">
        <v>14648</v>
      </c>
      <c r="S8008" s="117" t="s">
        <v>14589</v>
      </c>
      <c r="T8008" t="s">
        <v>12136</v>
      </c>
      <c r="U8008" t="s">
        <v>10772</v>
      </c>
    </row>
    <row r="8009" spans="1:21">
      <c r="A8009" s="117" t="s">
        <v>4071</v>
      </c>
      <c r="B8009" t="s">
        <v>14590</v>
      </c>
      <c r="C8009" t="s">
        <v>14590</v>
      </c>
      <c r="D8009">
        <v>89</v>
      </c>
      <c r="E8009">
        <v>83</v>
      </c>
      <c r="F8009">
        <v>89</v>
      </c>
      <c r="G8009">
        <v>83</v>
      </c>
      <c r="H8009">
        <v>1</v>
      </c>
      <c r="I8009">
        <v>1</v>
      </c>
      <c r="J8009">
        <v>999999</v>
      </c>
      <c r="K8009" s="194">
        <v>999999</v>
      </c>
      <c r="L8009" t="s">
        <v>1079</v>
      </c>
      <c r="M8009" t="s">
        <v>1079</v>
      </c>
      <c r="N8009">
        <v>998</v>
      </c>
      <c r="O8009" t="s">
        <v>7876</v>
      </c>
      <c r="P8009" t="s">
        <v>15736</v>
      </c>
      <c r="Q8009">
        <v>0.998</v>
      </c>
      <c r="R8009" s="117" t="s">
        <v>14620</v>
      </c>
      <c r="S8009" s="117" t="s">
        <v>14621</v>
      </c>
      <c r="T8009" t="s">
        <v>17448</v>
      </c>
      <c r="U8009" t="s">
        <v>10772</v>
      </c>
    </row>
    <row r="8010" spans="1:21">
      <c r="A8010" s="117" t="s">
        <v>25142</v>
      </c>
      <c r="B8010" t="s">
        <v>14590</v>
      </c>
      <c r="C8010" t="s">
        <v>14590</v>
      </c>
      <c r="D8010">
        <v>40</v>
      </c>
      <c r="E8010">
        <v>34</v>
      </c>
      <c r="F8010">
        <v>40</v>
      </c>
      <c r="G8010">
        <v>34</v>
      </c>
      <c r="H8010">
        <v>1</v>
      </c>
      <c r="I8010">
        <v>1</v>
      </c>
      <c r="J8010">
        <v>999999</v>
      </c>
      <c r="K8010" s="194">
        <v>999999</v>
      </c>
      <c r="L8010" t="s">
        <v>1100</v>
      </c>
      <c r="M8010" t="s">
        <v>1100</v>
      </c>
      <c r="N8010">
        <v>942</v>
      </c>
      <c r="O8010" t="s">
        <v>7876</v>
      </c>
      <c r="P8010" t="s">
        <v>15736</v>
      </c>
      <c r="Q8010">
        <v>0.94199999999999995</v>
      </c>
      <c r="R8010" s="117" t="s">
        <v>14594</v>
      </c>
      <c r="S8010" s="117" t="s">
        <v>14589</v>
      </c>
      <c r="T8010" t="s">
        <v>12136</v>
      </c>
      <c r="U8010" t="s">
        <v>10772</v>
      </c>
    </row>
    <row r="8011" spans="1:21">
      <c r="A8011" s="117" t="s">
        <v>174</v>
      </c>
      <c r="B8011" t="s">
        <v>13815</v>
      </c>
      <c r="C8011" t="s">
        <v>13815</v>
      </c>
      <c r="D8011">
        <v>2</v>
      </c>
      <c r="E8011">
        <v>32</v>
      </c>
      <c r="F8011">
        <v>2</v>
      </c>
      <c r="G8011">
        <v>32</v>
      </c>
      <c r="H8011">
        <v>1</v>
      </c>
      <c r="I8011">
        <v>1</v>
      </c>
      <c r="J8011">
        <v>55</v>
      </c>
      <c r="K8011" s="194">
        <v>28</v>
      </c>
      <c r="L8011" t="s">
        <v>1100</v>
      </c>
      <c r="M8011" t="s">
        <v>1100</v>
      </c>
      <c r="N8011">
        <v>931</v>
      </c>
      <c r="O8011" t="s">
        <v>7876</v>
      </c>
      <c r="P8011" t="s">
        <v>9197</v>
      </c>
      <c r="Q8011">
        <v>0.93100000000000005</v>
      </c>
      <c r="R8011" s="117" t="s">
        <v>14648</v>
      </c>
      <c r="S8011" s="117" t="s">
        <v>14589</v>
      </c>
      <c r="T8011" t="s">
        <v>12136</v>
      </c>
      <c r="U8011" t="s">
        <v>10772</v>
      </c>
    </row>
    <row r="8012" spans="1:21">
      <c r="A8012" s="117" t="s">
        <v>17162</v>
      </c>
      <c r="B8012" t="s">
        <v>14590</v>
      </c>
      <c r="C8012" t="s">
        <v>14590</v>
      </c>
      <c r="D8012">
        <v>82</v>
      </c>
      <c r="E8012">
        <v>76</v>
      </c>
      <c r="F8012">
        <v>82</v>
      </c>
      <c r="G8012">
        <v>76</v>
      </c>
      <c r="H8012">
        <v>1</v>
      </c>
      <c r="I8012">
        <v>1</v>
      </c>
      <c r="J8012">
        <v>130</v>
      </c>
      <c r="K8012" s="194">
        <v>130</v>
      </c>
      <c r="L8012" t="s">
        <v>1079</v>
      </c>
      <c r="M8012" t="s">
        <v>1079</v>
      </c>
      <c r="N8012">
        <v>1002</v>
      </c>
      <c r="O8012" t="s">
        <v>7876</v>
      </c>
      <c r="P8012" t="s">
        <v>15736</v>
      </c>
      <c r="Q8012">
        <v>1.002</v>
      </c>
      <c r="R8012" s="117" t="s">
        <v>14620</v>
      </c>
      <c r="S8012" s="117" t="s">
        <v>14621</v>
      </c>
      <c r="T8012" t="s">
        <v>17448</v>
      </c>
      <c r="U8012" t="s">
        <v>10772</v>
      </c>
    </row>
    <row r="8013" spans="1:21">
      <c r="A8013" s="117" t="s">
        <v>4072</v>
      </c>
      <c r="B8013" t="s">
        <v>14590</v>
      </c>
      <c r="C8013" t="s">
        <v>14590</v>
      </c>
      <c r="D8013">
        <v>38</v>
      </c>
      <c r="E8013">
        <v>32</v>
      </c>
      <c r="F8013">
        <v>38</v>
      </c>
      <c r="G8013">
        <v>32</v>
      </c>
      <c r="H8013">
        <v>1</v>
      </c>
      <c r="I8013">
        <v>1</v>
      </c>
      <c r="J8013">
        <v>14</v>
      </c>
      <c r="K8013" s="194">
        <v>14</v>
      </c>
      <c r="L8013" t="s">
        <v>1100</v>
      </c>
      <c r="M8013" t="s">
        <v>1100</v>
      </c>
      <c r="N8013">
        <v>928</v>
      </c>
      <c r="O8013" t="s">
        <v>7876</v>
      </c>
      <c r="P8013" t="s">
        <v>9205</v>
      </c>
      <c r="Q8013">
        <v>0.92800000000000005</v>
      </c>
      <c r="R8013" s="117" t="s">
        <v>14648</v>
      </c>
      <c r="S8013" s="117" t="s">
        <v>14589</v>
      </c>
      <c r="T8013" t="s">
        <v>12136</v>
      </c>
      <c r="U8013" t="s">
        <v>10772</v>
      </c>
    </row>
    <row r="8014" spans="1:21">
      <c r="A8014" s="117" t="s">
        <v>4073</v>
      </c>
      <c r="B8014" t="s">
        <v>14590</v>
      </c>
      <c r="C8014" t="s">
        <v>14590</v>
      </c>
      <c r="D8014">
        <v>38</v>
      </c>
      <c r="E8014">
        <v>32</v>
      </c>
      <c r="F8014">
        <v>38</v>
      </c>
      <c r="G8014">
        <v>32</v>
      </c>
      <c r="H8014">
        <v>1</v>
      </c>
      <c r="I8014">
        <v>1</v>
      </c>
      <c r="J8014">
        <v>141</v>
      </c>
      <c r="K8014" s="194">
        <v>141</v>
      </c>
      <c r="L8014" t="s">
        <v>1100</v>
      </c>
      <c r="M8014" t="s">
        <v>1100</v>
      </c>
      <c r="N8014">
        <v>948</v>
      </c>
      <c r="O8014" t="s">
        <v>7876</v>
      </c>
      <c r="P8014" t="s">
        <v>9210</v>
      </c>
      <c r="Q8014">
        <v>0.94799999999999995</v>
      </c>
      <c r="R8014" s="117" t="s">
        <v>14648</v>
      </c>
      <c r="S8014" s="117" t="s">
        <v>14589</v>
      </c>
      <c r="T8014" t="s">
        <v>12136</v>
      </c>
      <c r="U8014" t="s">
        <v>10772</v>
      </c>
    </row>
    <row r="8015" spans="1:21">
      <c r="A8015" s="117" t="s">
        <v>274</v>
      </c>
      <c r="B8015" t="s">
        <v>14590</v>
      </c>
      <c r="C8015" t="s">
        <v>14590</v>
      </c>
      <c r="D8015">
        <v>38</v>
      </c>
      <c r="E8015">
        <v>32</v>
      </c>
      <c r="F8015">
        <v>38</v>
      </c>
      <c r="G8015">
        <v>32</v>
      </c>
      <c r="H8015">
        <v>1</v>
      </c>
      <c r="I8015">
        <v>1</v>
      </c>
      <c r="J8015">
        <v>38</v>
      </c>
      <c r="K8015" s="194">
        <v>38</v>
      </c>
      <c r="L8015" t="s">
        <v>1100</v>
      </c>
      <c r="M8015" t="s">
        <v>1100</v>
      </c>
      <c r="N8015">
        <v>937</v>
      </c>
      <c r="O8015" t="s">
        <v>7876</v>
      </c>
      <c r="P8015" t="s">
        <v>9200</v>
      </c>
      <c r="Q8015">
        <v>0.93700000000000006</v>
      </c>
      <c r="R8015" s="117" t="s">
        <v>14648</v>
      </c>
      <c r="S8015" s="117" t="s">
        <v>14589</v>
      </c>
      <c r="T8015" t="s">
        <v>12136</v>
      </c>
      <c r="U8015" t="s">
        <v>10772</v>
      </c>
    </row>
    <row r="8016" spans="1:21">
      <c r="A8016" s="117" t="s">
        <v>25143</v>
      </c>
      <c r="B8016" t="s">
        <v>14590</v>
      </c>
      <c r="C8016" t="s">
        <v>14590</v>
      </c>
      <c r="D8016">
        <v>28</v>
      </c>
      <c r="E8016">
        <v>22</v>
      </c>
      <c r="F8016">
        <v>28</v>
      </c>
      <c r="G8016">
        <v>22</v>
      </c>
      <c r="H8016">
        <v>1</v>
      </c>
      <c r="I8016">
        <v>1</v>
      </c>
      <c r="J8016">
        <v>20</v>
      </c>
      <c r="K8016" s="194">
        <v>20</v>
      </c>
      <c r="L8016" t="s">
        <v>1100</v>
      </c>
      <c r="M8016" t="s">
        <v>1100</v>
      </c>
      <c r="N8016">
        <v>926</v>
      </c>
      <c r="O8016" t="s">
        <v>7876</v>
      </c>
      <c r="P8016" t="s">
        <v>9200</v>
      </c>
      <c r="Q8016">
        <v>0.92600000000000005</v>
      </c>
      <c r="R8016" s="117" t="s">
        <v>14648</v>
      </c>
      <c r="S8016" s="117" t="s">
        <v>14589</v>
      </c>
      <c r="T8016" t="s">
        <v>12136</v>
      </c>
      <c r="U8016" t="s">
        <v>10772</v>
      </c>
    </row>
    <row r="8017" spans="1:21">
      <c r="A8017" s="117" t="s">
        <v>4074</v>
      </c>
      <c r="B8017" t="s">
        <v>14590</v>
      </c>
      <c r="C8017" t="s">
        <v>14590</v>
      </c>
      <c r="D8017">
        <v>52</v>
      </c>
      <c r="E8017">
        <v>46</v>
      </c>
      <c r="F8017">
        <v>52</v>
      </c>
      <c r="G8017">
        <v>46</v>
      </c>
      <c r="H8017">
        <v>1</v>
      </c>
      <c r="I8017">
        <v>1</v>
      </c>
      <c r="J8017">
        <v>999999</v>
      </c>
      <c r="K8017" s="194">
        <v>999999</v>
      </c>
      <c r="L8017" t="s">
        <v>1100</v>
      </c>
      <c r="M8017" t="s">
        <v>1100</v>
      </c>
      <c r="N8017">
        <v>941</v>
      </c>
      <c r="O8017" t="s">
        <v>7876</v>
      </c>
      <c r="P8017" t="s">
        <v>15736</v>
      </c>
      <c r="Q8017">
        <v>0.94099999999999995</v>
      </c>
      <c r="R8017" s="117" t="s">
        <v>14594</v>
      </c>
      <c r="S8017" s="117" t="s">
        <v>14589</v>
      </c>
      <c r="T8017" t="s">
        <v>12136</v>
      </c>
      <c r="U8017" t="s">
        <v>10772</v>
      </c>
    </row>
    <row r="8018" spans="1:21">
      <c r="A8018" s="117" t="s">
        <v>4075</v>
      </c>
      <c r="B8018" t="s">
        <v>14590</v>
      </c>
      <c r="C8018" t="s">
        <v>14590</v>
      </c>
      <c r="D8018">
        <v>38</v>
      </c>
      <c r="E8018">
        <v>32</v>
      </c>
      <c r="F8018">
        <v>38</v>
      </c>
      <c r="G8018">
        <v>32</v>
      </c>
      <c r="H8018">
        <v>1</v>
      </c>
      <c r="I8018">
        <v>1</v>
      </c>
      <c r="J8018">
        <v>201</v>
      </c>
      <c r="K8018" s="194">
        <v>201</v>
      </c>
      <c r="L8018" t="s">
        <v>1100</v>
      </c>
      <c r="M8018" t="s">
        <v>1100</v>
      </c>
      <c r="N8018">
        <v>953</v>
      </c>
      <c r="O8018" t="s">
        <v>7876</v>
      </c>
      <c r="P8018" t="s">
        <v>9197</v>
      </c>
      <c r="Q8018">
        <v>0.95299999999999996</v>
      </c>
      <c r="R8018" s="117" t="s">
        <v>14648</v>
      </c>
      <c r="S8018" s="117" t="s">
        <v>14589</v>
      </c>
      <c r="T8018" t="s">
        <v>12136</v>
      </c>
      <c r="U8018" t="s">
        <v>10772</v>
      </c>
    </row>
    <row r="8019" spans="1:21">
      <c r="A8019" s="117" t="s">
        <v>25144</v>
      </c>
      <c r="B8019" t="s">
        <v>14590</v>
      </c>
      <c r="C8019" t="s">
        <v>14590</v>
      </c>
      <c r="D8019">
        <v>33</v>
      </c>
      <c r="E8019">
        <v>27</v>
      </c>
      <c r="F8019">
        <v>33</v>
      </c>
      <c r="G8019">
        <v>27</v>
      </c>
      <c r="H8019">
        <v>1</v>
      </c>
      <c r="I8019">
        <v>1</v>
      </c>
      <c r="J8019">
        <v>999999</v>
      </c>
      <c r="K8019" s="194">
        <v>999999</v>
      </c>
      <c r="L8019" t="s">
        <v>1079</v>
      </c>
      <c r="M8019" t="s">
        <v>1079</v>
      </c>
      <c r="N8019">
        <v>850</v>
      </c>
      <c r="O8019" t="s">
        <v>7876</v>
      </c>
      <c r="P8019" t="s">
        <v>15737</v>
      </c>
      <c r="Q8019">
        <v>0.85</v>
      </c>
      <c r="R8019" s="117" t="s">
        <v>14620</v>
      </c>
      <c r="S8019" s="117" t="s">
        <v>14621</v>
      </c>
      <c r="T8019" t="s">
        <v>17448</v>
      </c>
      <c r="U8019" t="s">
        <v>10772</v>
      </c>
    </row>
    <row r="8020" spans="1:21">
      <c r="A8020" s="117" t="s">
        <v>4076</v>
      </c>
      <c r="B8020" t="s">
        <v>14590</v>
      </c>
      <c r="C8020" t="s">
        <v>14590</v>
      </c>
      <c r="D8020">
        <v>35</v>
      </c>
      <c r="E8020">
        <v>29</v>
      </c>
      <c r="F8020">
        <v>35</v>
      </c>
      <c r="G8020">
        <v>29</v>
      </c>
      <c r="H8020">
        <v>1</v>
      </c>
      <c r="I8020">
        <v>1</v>
      </c>
      <c r="J8020">
        <v>19</v>
      </c>
      <c r="K8020" s="194">
        <v>19</v>
      </c>
      <c r="L8020" t="s">
        <v>1100</v>
      </c>
      <c r="M8020" t="s">
        <v>1100</v>
      </c>
      <c r="N8020">
        <v>922</v>
      </c>
      <c r="O8020" t="s">
        <v>7876</v>
      </c>
      <c r="P8020" t="s">
        <v>15739</v>
      </c>
      <c r="Q8020">
        <v>0.92200000000000004</v>
      </c>
      <c r="R8020" s="117" t="s">
        <v>14594</v>
      </c>
      <c r="S8020" s="117" t="s">
        <v>14589</v>
      </c>
      <c r="T8020" t="s">
        <v>12136</v>
      </c>
      <c r="U8020" t="s">
        <v>10772</v>
      </c>
    </row>
    <row r="8021" spans="1:21">
      <c r="A8021" s="117" t="s">
        <v>25145</v>
      </c>
      <c r="B8021" t="s">
        <v>14590</v>
      </c>
      <c r="C8021" t="s">
        <v>14590</v>
      </c>
      <c r="D8021">
        <v>33</v>
      </c>
      <c r="E8021">
        <v>27</v>
      </c>
      <c r="F8021">
        <v>33</v>
      </c>
      <c r="G8021">
        <v>27</v>
      </c>
      <c r="H8021">
        <v>1</v>
      </c>
      <c r="I8021">
        <v>1</v>
      </c>
      <c r="J8021">
        <v>999999</v>
      </c>
      <c r="K8021" s="194">
        <v>999999</v>
      </c>
      <c r="L8021" t="s">
        <v>1079</v>
      </c>
      <c r="M8021" t="s">
        <v>1079</v>
      </c>
      <c r="N8021">
        <v>850</v>
      </c>
      <c r="O8021" t="s">
        <v>7876</v>
      </c>
      <c r="P8021" t="s">
        <v>15737</v>
      </c>
      <c r="Q8021">
        <v>0.85</v>
      </c>
      <c r="R8021" s="117" t="s">
        <v>14620</v>
      </c>
      <c r="S8021" s="117" t="s">
        <v>14621</v>
      </c>
      <c r="T8021" t="s">
        <v>17448</v>
      </c>
      <c r="U8021" t="s">
        <v>10772</v>
      </c>
    </row>
    <row r="8022" spans="1:21">
      <c r="A8022" s="117" t="s">
        <v>25146</v>
      </c>
      <c r="B8022" t="s">
        <v>14590</v>
      </c>
      <c r="C8022" t="s">
        <v>14590</v>
      </c>
      <c r="D8022">
        <v>26</v>
      </c>
      <c r="E8022">
        <v>20</v>
      </c>
      <c r="F8022">
        <v>26</v>
      </c>
      <c r="G8022">
        <v>20</v>
      </c>
      <c r="H8022">
        <v>1</v>
      </c>
      <c r="I8022">
        <v>1</v>
      </c>
      <c r="J8022">
        <v>3</v>
      </c>
      <c r="K8022" s="194">
        <v>3</v>
      </c>
      <c r="L8022" t="s">
        <v>1086</v>
      </c>
      <c r="M8022" t="s">
        <v>1086</v>
      </c>
      <c r="N8022">
        <v>1442</v>
      </c>
      <c r="O8022" t="s">
        <v>7876</v>
      </c>
      <c r="P8022" t="s">
        <v>25147</v>
      </c>
      <c r="Q8022">
        <v>1.4419999999999999</v>
      </c>
      <c r="R8022" s="117" t="s">
        <v>14620</v>
      </c>
      <c r="S8022" s="117" t="s">
        <v>14621</v>
      </c>
      <c r="T8022" t="s">
        <v>17448</v>
      </c>
      <c r="U8022" t="s">
        <v>10772</v>
      </c>
    </row>
    <row r="8023" spans="1:21">
      <c r="A8023" s="117" t="s">
        <v>4077</v>
      </c>
      <c r="B8023" t="s">
        <v>14590</v>
      </c>
      <c r="C8023" t="s">
        <v>14590</v>
      </c>
      <c r="D8023">
        <v>82</v>
      </c>
      <c r="E8023">
        <v>76</v>
      </c>
      <c r="F8023">
        <v>82</v>
      </c>
      <c r="G8023">
        <v>76</v>
      </c>
      <c r="H8023">
        <v>1</v>
      </c>
      <c r="I8023">
        <v>1</v>
      </c>
      <c r="J8023">
        <v>3</v>
      </c>
      <c r="K8023" s="194">
        <v>3</v>
      </c>
      <c r="L8023" t="s">
        <v>1086</v>
      </c>
      <c r="M8023" t="s">
        <v>1086</v>
      </c>
      <c r="N8023">
        <v>1708</v>
      </c>
      <c r="O8023" t="s">
        <v>7876</v>
      </c>
      <c r="P8023" t="s">
        <v>9211</v>
      </c>
      <c r="Q8023">
        <v>1.708</v>
      </c>
      <c r="R8023" s="117" t="s">
        <v>14620</v>
      </c>
      <c r="S8023" s="117" t="s">
        <v>14621</v>
      </c>
      <c r="T8023" t="s">
        <v>17448</v>
      </c>
      <c r="U8023" t="s">
        <v>10772</v>
      </c>
    </row>
    <row r="8024" spans="1:21">
      <c r="A8024" s="117" t="s">
        <v>22924</v>
      </c>
      <c r="B8024" t="s">
        <v>14590</v>
      </c>
      <c r="C8024" t="s">
        <v>14590</v>
      </c>
      <c r="D8024">
        <v>26</v>
      </c>
      <c r="E8024">
        <v>20</v>
      </c>
      <c r="F8024">
        <v>26</v>
      </c>
      <c r="G8024">
        <v>20</v>
      </c>
      <c r="H8024">
        <v>1</v>
      </c>
      <c r="I8024">
        <v>1</v>
      </c>
      <c r="J8024">
        <v>3</v>
      </c>
      <c r="K8024" s="194">
        <v>3</v>
      </c>
      <c r="L8024" t="s">
        <v>1086</v>
      </c>
      <c r="M8024" t="s">
        <v>1086</v>
      </c>
      <c r="N8024">
        <v>1697</v>
      </c>
      <c r="O8024" t="s">
        <v>7876</v>
      </c>
      <c r="P8024" t="s">
        <v>9193</v>
      </c>
      <c r="Q8024">
        <v>1.6970000000000001</v>
      </c>
      <c r="R8024" s="117" t="s">
        <v>14620</v>
      </c>
      <c r="S8024" s="117" t="s">
        <v>14621</v>
      </c>
      <c r="T8024" t="s">
        <v>17448</v>
      </c>
      <c r="U8024" t="s">
        <v>10772</v>
      </c>
    </row>
    <row r="8025" spans="1:21">
      <c r="A8025" s="117" t="s">
        <v>4078</v>
      </c>
      <c r="B8025" t="s">
        <v>14590</v>
      </c>
      <c r="C8025" t="s">
        <v>14590</v>
      </c>
      <c r="D8025">
        <v>35</v>
      </c>
      <c r="E8025">
        <v>29</v>
      </c>
      <c r="F8025">
        <v>35</v>
      </c>
      <c r="G8025">
        <v>29</v>
      </c>
      <c r="H8025">
        <v>1</v>
      </c>
      <c r="I8025">
        <v>1</v>
      </c>
      <c r="J8025">
        <v>22</v>
      </c>
      <c r="K8025" s="194">
        <v>22</v>
      </c>
      <c r="L8025" t="s">
        <v>1086</v>
      </c>
      <c r="M8025" t="s">
        <v>1086</v>
      </c>
      <c r="N8025">
        <v>1701</v>
      </c>
      <c r="O8025" t="s">
        <v>7876</v>
      </c>
      <c r="P8025" t="s">
        <v>9212</v>
      </c>
      <c r="Q8025">
        <v>1.7010000000000001</v>
      </c>
      <c r="R8025" s="117" t="s">
        <v>14594</v>
      </c>
      <c r="S8025" s="117" t="s">
        <v>14589</v>
      </c>
      <c r="T8025" t="s">
        <v>12136</v>
      </c>
      <c r="U8025" t="s">
        <v>10772</v>
      </c>
    </row>
    <row r="8026" spans="1:21">
      <c r="A8026" s="117" t="s">
        <v>4079</v>
      </c>
      <c r="B8026" t="s">
        <v>14590</v>
      </c>
      <c r="C8026" t="s">
        <v>14590</v>
      </c>
      <c r="D8026">
        <v>82</v>
      </c>
      <c r="E8026">
        <v>76</v>
      </c>
      <c r="F8026">
        <v>82</v>
      </c>
      <c r="G8026">
        <v>76</v>
      </c>
      <c r="H8026">
        <v>1</v>
      </c>
      <c r="I8026">
        <v>1</v>
      </c>
      <c r="J8026">
        <v>19</v>
      </c>
      <c r="K8026" s="194">
        <v>19</v>
      </c>
      <c r="L8026" t="s">
        <v>1086</v>
      </c>
      <c r="M8026" t="s">
        <v>1086</v>
      </c>
      <c r="N8026">
        <v>1718</v>
      </c>
      <c r="O8026" t="s">
        <v>7876</v>
      </c>
      <c r="P8026" t="s">
        <v>15740</v>
      </c>
      <c r="Q8026">
        <v>1.718</v>
      </c>
      <c r="R8026" s="117" t="s">
        <v>14620</v>
      </c>
      <c r="S8026" s="117" t="s">
        <v>14621</v>
      </c>
      <c r="T8026" t="s">
        <v>17448</v>
      </c>
      <c r="U8026" t="s">
        <v>10772</v>
      </c>
    </row>
    <row r="8027" spans="1:21">
      <c r="A8027" s="117" t="s">
        <v>275</v>
      </c>
      <c r="B8027" t="s">
        <v>14590</v>
      </c>
      <c r="C8027" t="s">
        <v>14590</v>
      </c>
      <c r="D8027">
        <v>35</v>
      </c>
      <c r="E8027">
        <v>29</v>
      </c>
      <c r="F8027">
        <v>35</v>
      </c>
      <c r="G8027">
        <v>29</v>
      </c>
      <c r="H8027">
        <v>1</v>
      </c>
      <c r="I8027">
        <v>1</v>
      </c>
      <c r="J8027">
        <v>17</v>
      </c>
      <c r="K8027" s="194">
        <v>17</v>
      </c>
      <c r="L8027" t="s">
        <v>1086</v>
      </c>
      <c r="M8027" t="s">
        <v>1086</v>
      </c>
      <c r="N8027">
        <v>1772</v>
      </c>
      <c r="O8027" t="s">
        <v>7876</v>
      </c>
      <c r="P8027" t="s">
        <v>9212</v>
      </c>
      <c r="Q8027">
        <v>1.772</v>
      </c>
      <c r="R8027" s="117" t="s">
        <v>14743</v>
      </c>
      <c r="S8027" s="117" t="s">
        <v>14589</v>
      </c>
      <c r="T8027" t="s">
        <v>12136</v>
      </c>
      <c r="U8027" t="s">
        <v>10772</v>
      </c>
    </row>
    <row r="8028" spans="1:21">
      <c r="A8028" s="117" t="s">
        <v>4080</v>
      </c>
      <c r="B8028" t="s">
        <v>14590</v>
      </c>
      <c r="C8028" t="s">
        <v>14590</v>
      </c>
      <c r="D8028">
        <v>88</v>
      </c>
      <c r="E8028">
        <v>82</v>
      </c>
      <c r="F8028">
        <v>88</v>
      </c>
      <c r="G8028">
        <v>82</v>
      </c>
      <c r="H8028">
        <v>1</v>
      </c>
      <c r="I8028">
        <v>1</v>
      </c>
      <c r="J8028">
        <v>9</v>
      </c>
      <c r="K8028" s="194">
        <v>9</v>
      </c>
      <c r="L8028" t="s">
        <v>1086</v>
      </c>
      <c r="M8028" t="s">
        <v>1086</v>
      </c>
      <c r="N8028">
        <v>1842</v>
      </c>
      <c r="O8028" t="s">
        <v>7876</v>
      </c>
      <c r="P8028" t="s">
        <v>15740</v>
      </c>
      <c r="Q8028">
        <v>1.8420000000000001</v>
      </c>
      <c r="R8028" s="117" t="s">
        <v>14620</v>
      </c>
      <c r="S8028" s="117" t="s">
        <v>14621</v>
      </c>
      <c r="T8028" t="s">
        <v>17448</v>
      </c>
      <c r="U8028" t="s">
        <v>10772</v>
      </c>
    </row>
    <row r="8029" spans="1:21">
      <c r="A8029" s="117" t="s">
        <v>4081</v>
      </c>
      <c r="B8029" t="s">
        <v>14590</v>
      </c>
      <c r="C8029" t="s">
        <v>14590</v>
      </c>
      <c r="D8029">
        <v>35</v>
      </c>
      <c r="E8029">
        <v>29</v>
      </c>
      <c r="F8029">
        <v>35</v>
      </c>
      <c r="G8029">
        <v>29</v>
      </c>
      <c r="H8029">
        <v>1</v>
      </c>
      <c r="I8029">
        <v>1</v>
      </c>
      <c r="J8029">
        <v>8</v>
      </c>
      <c r="K8029" s="194">
        <v>8</v>
      </c>
      <c r="L8029" t="s">
        <v>1086</v>
      </c>
      <c r="M8029" t="s">
        <v>1086</v>
      </c>
      <c r="N8029">
        <v>1807</v>
      </c>
      <c r="O8029" t="s">
        <v>7876</v>
      </c>
      <c r="P8029" t="s">
        <v>9193</v>
      </c>
      <c r="Q8029">
        <v>1.8069999999999999</v>
      </c>
      <c r="R8029" s="117" t="s">
        <v>14594</v>
      </c>
      <c r="S8029" s="117" t="s">
        <v>14589</v>
      </c>
      <c r="T8029" t="s">
        <v>12136</v>
      </c>
      <c r="U8029" t="s">
        <v>10772</v>
      </c>
    </row>
    <row r="8030" spans="1:21">
      <c r="A8030" s="117" t="s">
        <v>17533</v>
      </c>
      <c r="B8030" t="s">
        <v>14590</v>
      </c>
      <c r="C8030" t="s">
        <v>14590</v>
      </c>
      <c r="D8030">
        <v>59</v>
      </c>
      <c r="E8030">
        <v>53</v>
      </c>
      <c r="F8030">
        <v>59</v>
      </c>
      <c r="G8030">
        <v>53</v>
      </c>
      <c r="H8030">
        <v>1</v>
      </c>
      <c r="I8030">
        <v>1</v>
      </c>
      <c r="J8030">
        <v>0</v>
      </c>
      <c r="K8030" s="194">
        <v>0</v>
      </c>
      <c r="L8030" t="s">
        <v>1100</v>
      </c>
      <c r="M8030" t="s">
        <v>1100</v>
      </c>
      <c r="N8030">
        <v>850</v>
      </c>
      <c r="O8030" t="s">
        <v>7876</v>
      </c>
      <c r="P8030" t="s">
        <v>17534</v>
      </c>
      <c r="Q8030">
        <v>0.85</v>
      </c>
      <c r="R8030" s="117" t="s">
        <v>14594</v>
      </c>
      <c r="S8030" s="117" t="s">
        <v>14589</v>
      </c>
      <c r="T8030" t="s">
        <v>12136</v>
      </c>
      <c r="U8030" t="s">
        <v>10772</v>
      </c>
    </row>
    <row r="8031" spans="1:21">
      <c r="A8031" s="117" t="s">
        <v>17535</v>
      </c>
      <c r="B8031" t="s">
        <v>14590</v>
      </c>
      <c r="C8031" t="s">
        <v>14590</v>
      </c>
      <c r="D8031">
        <v>59</v>
      </c>
      <c r="E8031">
        <v>53</v>
      </c>
      <c r="F8031">
        <v>59</v>
      </c>
      <c r="G8031">
        <v>53</v>
      </c>
      <c r="H8031">
        <v>1</v>
      </c>
      <c r="I8031">
        <v>1</v>
      </c>
      <c r="J8031">
        <v>0</v>
      </c>
      <c r="K8031" s="194">
        <v>0</v>
      </c>
      <c r="L8031" t="s">
        <v>1100</v>
      </c>
      <c r="M8031" t="s">
        <v>1100</v>
      </c>
      <c r="N8031">
        <v>850</v>
      </c>
      <c r="O8031" t="s">
        <v>7876</v>
      </c>
      <c r="P8031" t="s">
        <v>17534</v>
      </c>
      <c r="Q8031">
        <v>0.85</v>
      </c>
      <c r="R8031" s="117" t="s">
        <v>14594</v>
      </c>
      <c r="S8031" s="117" t="s">
        <v>14589</v>
      </c>
      <c r="T8031" t="s">
        <v>12136</v>
      </c>
      <c r="U8031" t="s">
        <v>10772</v>
      </c>
    </row>
    <row r="8032" spans="1:21">
      <c r="A8032" s="117" t="s">
        <v>17536</v>
      </c>
      <c r="B8032" t="s">
        <v>14590</v>
      </c>
      <c r="C8032" t="s">
        <v>14590</v>
      </c>
      <c r="D8032">
        <v>59</v>
      </c>
      <c r="E8032">
        <v>53</v>
      </c>
      <c r="F8032">
        <v>59</v>
      </c>
      <c r="G8032">
        <v>53</v>
      </c>
      <c r="H8032">
        <v>1</v>
      </c>
      <c r="I8032">
        <v>1</v>
      </c>
      <c r="J8032">
        <v>0</v>
      </c>
      <c r="K8032" s="194">
        <v>0</v>
      </c>
      <c r="L8032" t="s">
        <v>1100</v>
      </c>
      <c r="M8032" t="s">
        <v>1100</v>
      </c>
      <c r="N8032">
        <v>850</v>
      </c>
      <c r="O8032" t="s">
        <v>7876</v>
      </c>
      <c r="P8032" t="s">
        <v>17534</v>
      </c>
      <c r="Q8032">
        <v>0.85</v>
      </c>
      <c r="R8032" s="117" t="s">
        <v>14594</v>
      </c>
      <c r="S8032" s="117" t="s">
        <v>14589</v>
      </c>
      <c r="T8032" t="s">
        <v>12136</v>
      </c>
      <c r="U8032" t="s">
        <v>10772</v>
      </c>
    </row>
    <row r="8033" spans="1:21">
      <c r="A8033" s="117" t="s">
        <v>17537</v>
      </c>
      <c r="B8033" t="s">
        <v>14590</v>
      </c>
      <c r="C8033" t="s">
        <v>14590</v>
      </c>
      <c r="D8033">
        <v>59</v>
      </c>
      <c r="E8033">
        <v>53</v>
      </c>
      <c r="F8033">
        <v>59</v>
      </c>
      <c r="G8033">
        <v>53</v>
      </c>
      <c r="H8033">
        <v>1</v>
      </c>
      <c r="I8033">
        <v>1</v>
      </c>
      <c r="J8033">
        <v>999999</v>
      </c>
      <c r="K8033" s="194">
        <v>999999</v>
      </c>
      <c r="L8033" t="s">
        <v>1100</v>
      </c>
      <c r="M8033" t="s">
        <v>1100</v>
      </c>
      <c r="N8033">
        <v>850</v>
      </c>
      <c r="O8033" t="s">
        <v>7876</v>
      </c>
      <c r="P8033" t="s">
        <v>17534</v>
      </c>
      <c r="Q8033">
        <v>0.85</v>
      </c>
      <c r="R8033" s="117" t="s">
        <v>14594</v>
      </c>
      <c r="S8033" s="117" t="s">
        <v>14589</v>
      </c>
      <c r="T8033" t="s">
        <v>12136</v>
      </c>
      <c r="U8033" t="s">
        <v>10772</v>
      </c>
    </row>
    <row r="8034" spans="1:21">
      <c r="A8034" s="117" t="s">
        <v>17538</v>
      </c>
      <c r="B8034" t="s">
        <v>14590</v>
      </c>
      <c r="C8034" t="s">
        <v>14590</v>
      </c>
      <c r="D8034">
        <v>59</v>
      </c>
      <c r="E8034">
        <v>53</v>
      </c>
      <c r="F8034">
        <v>59</v>
      </c>
      <c r="G8034">
        <v>53</v>
      </c>
      <c r="H8034">
        <v>1</v>
      </c>
      <c r="I8034">
        <v>1</v>
      </c>
      <c r="J8034">
        <v>2</v>
      </c>
      <c r="K8034" s="194">
        <v>2</v>
      </c>
      <c r="L8034" t="s">
        <v>1100</v>
      </c>
      <c r="M8034" t="s">
        <v>1100</v>
      </c>
      <c r="N8034">
        <v>947</v>
      </c>
      <c r="O8034" t="s">
        <v>7876</v>
      </c>
      <c r="P8034" t="s">
        <v>17534</v>
      </c>
      <c r="Q8034">
        <v>0.94699999999999995</v>
      </c>
      <c r="R8034" s="117" t="s">
        <v>14594</v>
      </c>
      <c r="S8034" s="117" t="s">
        <v>14589</v>
      </c>
      <c r="T8034" t="s">
        <v>12136</v>
      </c>
      <c r="U8034" t="s">
        <v>10772</v>
      </c>
    </row>
    <row r="8035" spans="1:21">
      <c r="A8035" s="117" t="s">
        <v>25148</v>
      </c>
      <c r="B8035" t="s">
        <v>14590</v>
      </c>
      <c r="C8035" t="s">
        <v>14590</v>
      </c>
      <c r="D8035">
        <v>26</v>
      </c>
      <c r="E8035">
        <v>20</v>
      </c>
      <c r="F8035">
        <v>26</v>
      </c>
      <c r="G8035">
        <v>20</v>
      </c>
      <c r="H8035">
        <v>1</v>
      </c>
      <c r="I8035">
        <v>1</v>
      </c>
      <c r="J8035">
        <v>12</v>
      </c>
      <c r="K8035" s="194">
        <v>12</v>
      </c>
      <c r="L8035" t="s">
        <v>1079</v>
      </c>
      <c r="M8035" t="s">
        <v>1079</v>
      </c>
      <c r="N8035">
        <v>1078</v>
      </c>
      <c r="O8035" t="s">
        <v>7876</v>
      </c>
      <c r="P8035" t="s">
        <v>25149</v>
      </c>
      <c r="Q8035">
        <v>1.0780000000000001</v>
      </c>
      <c r="R8035" s="117" t="s">
        <v>14620</v>
      </c>
      <c r="S8035" s="117" t="s">
        <v>14621</v>
      </c>
      <c r="T8035" t="s">
        <v>17448</v>
      </c>
      <c r="U8035" t="s">
        <v>10772</v>
      </c>
    </row>
    <row r="8036" spans="1:21">
      <c r="A8036" s="117" t="s">
        <v>17539</v>
      </c>
      <c r="B8036" t="s">
        <v>14590</v>
      </c>
      <c r="C8036" t="s">
        <v>14590</v>
      </c>
      <c r="D8036">
        <v>59</v>
      </c>
      <c r="E8036">
        <v>53</v>
      </c>
      <c r="F8036">
        <v>59</v>
      </c>
      <c r="G8036">
        <v>53</v>
      </c>
      <c r="H8036">
        <v>1</v>
      </c>
      <c r="I8036">
        <v>1</v>
      </c>
      <c r="J8036">
        <v>999999</v>
      </c>
      <c r="K8036" s="194">
        <v>999999</v>
      </c>
      <c r="L8036" t="s">
        <v>1100</v>
      </c>
      <c r="M8036" t="s">
        <v>1100</v>
      </c>
      <c r="N8036">
        <v>850</v>
      </c>
      <c r="O8036" t="s">
        <v>7876</v>
      </c>
      <c r="P8036" t="s">
        <v>17534</v>
      </c>
      <c r="Q8036">
        <v>0.85</v>
      </c>
      <c r="R8036" s="117" t="s">
        <v>14594</v>
      </c>
      <c r="S8036" s="117" t="s">
        <v>14589</v>
      </c>
      <c r="T8036" t="s">
        <v>12136</v>
      </c>
      <c r="U8036" t="s">
        <v>10772</v>
      </c>
    </row>
    <row r="8037" spans="1:21">
      <c r="A8037" s="117" t="s">
        <v>17540</v>
      </c>
      <c r="B8037" t="s">
        <v>14590</v>
      </c>
      <c r="C8037" t="s">
        <v>14590</v>
      </c>
      <c r="D8037">
        <v>59</v>
      </c>
      <c r="E8037">
        <v>53</v>
      </c>
      <c r="F8037">
        <v>59</v>
      </c>
      <c r="G8037">
        <v>53</v>
      </c>
      <c r="H8037">
        <v>1</v>
      </c>
      <c r="I8037">
        <v>1</v>
      </c>
      <c r="J8037">
        <v>40</v>
      </c>
      <c r="K8037" s="194">
        <v>40</v>
      </c>
      <c r="L8037" t="s">
        <v>1100</v>
      </c>
      <c r="M8037" t="s">
        <v>1100</v>
      </c>
      <c r="N8037">
        <v>850</v>
      </c>
      <c r="O8037" t="s">
        <v>7876</v>
      </c>
      <c r="P8037" t="s">
        <v>17534</v>
      </c>
      <c r="Q8037">
        <v>0.85</v>
      </c>
      <c r="R8037" s="117" t="s">
        <v>14594</v>
      </c>
      <c r="S8037" s="117" t="s">
        <v>14589</v>
      </c>
      <c r="T8037" t="s">
        <v>12136</v>
      </c>
      <c r="U8037" t="s">
        <v>10772</v>
      </c>
    </row>
    <row r="8038" spans="1:21">
      <c r="A8038" s="117" t="s">
        <v>17541</v>
      </c>
      <c r="B8038" t="s">
        <v>14590</v>
      </c>
      <c r="C8038" t="s">
        <v>14590</v>
      </c>
      <c r="D8038">
        <v>59</v>
      </c>
      <c r="E8038">
        <v>53</v>
      </c>
      <c r="F8038">
        <v>59</v>
      </c>
      <c r="G8038">
        <v>53</v>
      </c>
      <c r="H8038">
        <v>1</v>
      </c>
      <c r="I8038">
        <v>1</v>
      </c>
      <c r="J8038">
        <v>999999</v>
      </c>
      <c r="K8038" s="194">
        <v>999999</v>
      </c>
      <c r="L8038" t="s">
        <v>1100</v>
      </c>
      <c r="M8038" t="s">
        <v>1100</v>
      </c>
      <c r="N8038">
        <v>850</v>
      </c>
      <c r="O8038" t="s">
        <v>7876</v>
      </c>
      <c r="P8038" t="s">
        <v>17534</v>
      </c>
      <c r="Q8038">
        <v>0.85</v>
      </c>
      <c r="R8038" s="117" t="s">
        <v>14594</v>
      </c>
      <c r="S8038" s="117" t="s">
        <v>14589</v>
      </c>
      <c r="T8038" t="s">
        <v>12136</v>
      </c>
      <c r="U8038" t="s">
        <v>10772</v>
      </c>
    </row>
    <row r="8039" spans="1:21">
      <c r="A8039" s="117" t="s">
        <v>17542</v>
      </c>
      <c r="B8039" t="s">
        <v>14590</v>
      </c>
      <c r="C8039" t="s">
        <v>14590</v>
      </c>
      <c r="D8039">
        <v>59</v>
      </c>
      <c r="E8039">
        <v>53</v>
      </c>
      <c r="F8039">
        <v>59</v>
      </c>
      <c r="G8039">
        <v>53</v>
      </c>
      <c r="H8039">
        <v>1</v>
      </c>
      <c r="I8039">
        <v>1</v>
      </c>
      <c r="J8039">
        <v>999999</v>
      </c>
      <c r="K8039" s="194">
        <v>999999</v>
      </c>
      <c r="L8039" t="s">
        <v>1100</v>
      </c>
      <c r="M8039" t="s">
        <v>1100</v>
      </c>
      <c r="N8039">
        <v>850</v>
      </c>
      <c r="O8039" t="s">
        <v>7876</v>
      </c>
      <c r="P8039" t="s">
        <v>17534</v>
      </c>
      <c r="Q8039">
        <v>0.85</v>
      </c>
      <c r="R8039" s="117" t="s">
        <v>14594</v>
      </c>
      <c r="S8039" s="117" t="s">
        <v>14589</v>
      </c>
      <c r="T8039" t="s">
        <v>12136</v>
      </c>
      <c r="U8039" t="s">
        <v>10772</v>
      </c>
    </row>
    <row r="8040" spans="1:21">
      <c r="A8040" s="117" t="s">
        <v>21800</v>
      </c>
      <c r="B8040" t="s">
        <v>14590</v>
      </c>
      <c r="C8040" t="s">
        <v>14590</v>
      </c>
      <c r="D8040">
        <v>26</v>
      </c>
      <c r="E8040">
        <v>20</v>
      </c>
      <c r="F8040">
        <v>26</v>
      </c>
      <c r="G8040">
        <v>20</v>
      </c>
      <c r="H8040">
        <v>1</v>
      </c>
      <c r="I8040">
        <v>1</v>
      </c>
      <c r="J8040">
        <v>17</v>
      </c>
      <c r="K8040" s="194">
        <v>17</v>
      </c>
      <c r="L8040" t="s">
        <v>1079</v>
      </c>
      <c r="M8040" t="s">
        <v>1079</v>
      </c>
      <c r="N8040">
        <v>1074</v>
      </c>
      <c r="O8040" t="s">
        <v>7876</v>
      </c>
      <c r="P8040" t="s">
        <v>21801</v>
      </c>
      <c r="Q8040">
        <v>1.0740000000000001</v>
      </c>
      <c r="R8040" s="117" t="s">
        <v>14620</v>
      </c>
      <c r="S8040" s="117" t="s">
        <v>14621</v>
      </c>
      <c r="T8040" t="s">
        <v>17448</v>
      </c>
      <c r="U8040" t="s">
        <v>10772</v>
      </c>
    </row>
    <row r="8041" spans="1:21">
      <c r="A8041" s="117" t="s">
        <v>17543</v>
      </c>
      <c r="B8041" t="s">
        <v>14590</v>
      </c>
      <c r="C8041" t="s">
        <v>14590</v>
      </c>
      <c r="D8041">
        <v>35</v>
      </c>
      <c r="E8041">
        <v>29</v>
      </c>
      <c r="F8041">
        <v>35</v>
      </c>
      <c r="G8041">
        <v>29</v>
      </c>
      <c r="H8041">
        <v>1</v>
      </c>
      <c r="I8041">
        <v>1</v>
      </c>
      <c r="J8041">
        <v>41</v>
      </c>
      <c r="K8041" s="194">
        <v>41</v>
      </c>
      <c r="L8041" t="s">
        <v>1100</v>
      </c>
      <c r="M8041" t="s">
        <v>1100</v>
      </c>
      <c r="N8041">
        <v>850</v>
      </c>
      <c r="O8041" t="s">
        <v>7876</v>
      </c>
      <c r="P8041" t="s">
        <v>17534</v>
      </c>
      <c r="Q8041">
        <v>0.85</v>
      </c>
      <c r="R8041" s="117" t="s">
        <v>14594</v>
      </c>
      <c r="S8041" s="117" t="s">
        <v>14589</v>
      </c>
      <c r="T8041" t="s">
        <v>12136</v>
      </c>
      <c r="U8041" t="s">
        <v>10772</v>
      </c>
    </row>
    <row r="8042" spans="1:21">
      <c r="A8042" s="117" t="s">
        <v>17544</v>
      </c>
      <c r="B8042" t="s">
        <v>14590</v>
      </c>
      <c r="C8042" t="s">
        <v>14590</v>
      </c>
      <c r="D8042">
        <v>59</v>
      </c>
      <c r="E8042">
        <v>53</v>
      </c>
      <c r="F8042">
        <v>59</v>
      </c>
      <c r="G8042">
        <v>53</v>
      </c>
      <c r="H8042">
        <v>1</v>
      </c>
      <c r="I8042">
        <v>1</v>
      </c>
      <c r="J8042">
        <v>999999</v>
      </c>
      <c r="K8042" s="194">
        <v>999999</v>
      </c>
      <c r="L8042" t="s">
        <v>1100</v>
      </c>
      <c r="M8042" t="s">
        <v>1100</v>
      </c>
      <c r="N8042">
        <v>850</v>
      </c>
      <c r="O8042" t="s">
        <v>7876</v>
      </c>
      <c r="P8042" t="s">
        <v>17534</v>
      </c>
      <c r="Q8042">
        <v>0.85</v>
      </c>
      <c r="R8042" s="117" t="s">
        <v>14594</v>
      </c>
      <c r="S8042" s="117" t="s">
        <v>14589</v>
      </c>
      <c r="T8042" t="s">
        <v>12136</v>
      </c>
      <c r="U8042" t="s">
        <v>10772</v>
      </c>
    </row>
    <row r="8043" spans="1:21">
      <c r="A8043" s="117" t="s">
        <v>17545</v>
      </c>
      <c r="B8043" t="s">
        <v>14590</v>
      </c>
      <c r="C8043" t="s">
        <v>14590</v>
      </c>
      <c r="D8043">
        <v>59</v>
      </c>
      <c r="E8043">
        <v>53</v>
      </c>
      <c r="F8043">
        <v>59</v>
      </c>
      <c r="G8043">
        <v>53</v>
      </c>
      <c r="H8043">
        <v>1</v>
      </c>
      <c r="I8043">
        <v>1</v>
      </c>
      <c r="J8043">
        <v>999999</v>
      </c>
      <c r="K8043" s="194">
        <v>999999</v>
      </c>
      <c r="L8043" t="s">
        <v>1100</v>
      </c>
      <c r="M8043" t="s">
        <v>1100</v>
      </c>
      <c r="N8043">
        <v>850</v>
      </c>
      <c r="O8043" t="s">
        <v>7876</v>
      </c>
      <c r="P8043" t="s">
        <v>17534</v>
      </c>
      <c r="Q8043">
        <v>0.85</v>
      </c>
      <c r="R8043" s="117" t="s">
        <v>14594</v>
      </c>
      <c r="S8043" s="117" t="s">
        <v>14589</v>
      </c>
      <c r="T8043" t="s">
        <v>12136</v>
      </c>
      <c r="U8043" t="s">
        <v>10772</v>
      </c>
    </row>
    <row r="8044" spans="1:21">
      <c r="A8044" s="117" t="s">
        <v>17546</v>
      </c>
      <c r="B8044" t="s">
        <v>14590</v>
      </c>
      <c r="C8044" t="s">
        <v>14590</v>
      </c>
      <c r="D8044">
        <v>59</v>
      </c>
      <c r="E8044">
        <v>53</v>
      </c>
      <c r="F8044">
        <v>59</v>
      </c>
      <c r="G8044">
        <v>53</v>
      </c>
      <c r="H8044">
        <v>1</v>
      </c>
      <c r="I8044">
        <v>1</v>
      </c>
      <c r="J8044">
        <v>999999</v>
      </c>
      <c r="K8044" s="194">
        <v>999999</v>
      </c>
      <c r="L8044" t="s">
        <v>1100</v>
      </c>
      <c r="M8044" t="s">
        <v>1100</v>
      </c>
      <c r="N8044">
        <v>850</v>
      </c>
      <c r="O8044" t="s">
        <v>7876</v>
      </c>
      <c r="P8044" t="s">
        <v>17534</v>
      </c>
      <c r="Q8044">
        <v>0.85</v>
      </c>
      <c r="R8044" s="117" t="s">
        <v>14594</v>
      </c>
      <c r="S8044" s="117" t="s">
        <v>14589</v>
      </c>
      <c r="T8044" t="s">
        <v>12136</v>
      </c>
      <c r="U8044" t="s">
        <v>10772</v>
      </c>
    </row>
    <row r="8045" spans="1:21">
      <c r="A8045" s="117" t="s">
        <v>17547</v>
      </c>
      <c r="B8045" t="s">
        <v>14590</v>
      </c>
      <c r="C8045" t="s">
        <v>14590</v>
      </c>
      <c r="D8045">
        <v>59</v>
      </c>
      <c r="E8045">
        <v>53</v>
      </c>
      <c r="F8045">
        <v>59</v>
      </c>
      <c r="G8045">
        <v>53</v>
      </c>
      <c r="H8045">
        <v>1</v>
      </c>
      <c r="I8045">
        <v>1</v>
      </c>
      <c r="J8045">
        <v>999999</v>
      </c>
      <c r="K8045" s="194">
        <v>999999</v>
      </c>
      <c r="L8045" t="s">
        <v>1100</v>
      </c>
      <c r="M8045" t="s">
        <v>1100</v>
      </c>
      <c r="N8045">
        <v>850</v>
      </c>
      <c r="O8045" t="s">
        <v>7876</v>
      </c>
      <c r="P8045" t="s">
        <v>17534</v>
      </c>
      <c r="Q8045">
        <v>0.85</v>
      </c>
      <c r="R8045" s="117" t="s">
        <v>14594</v>
      </c>
      <c r="S8045" s="117" t="s">
        <v>14589</v>
      </c>
      <c r="T8045" t="s">
        <v>12136</v>
      </c>
      <c r="U8045" t="s">
        <v>10772</v>
      </c>
    </row>
    <row r="8046" spans="1:21">
      <c r="A8046" s="117" t="s">
        <v>17548</v>
      </c>
      <c r="B8046" t="s">
        <v>14590</v>
      </c>
      <c r="C8046" t="s">
        <v>14590</v>
      </c>
      <c r="D8046">
        <v>35</v>
      </c>
      <c r="E8046">
        <v>29</v>
      </c>
      <c r="F8046">
        <v>35</v>
      </c>
      <c r="G8046">
        <v>29</v>
      </c>
      <c r="H8046">
        <v>1</v>
      </c>
      <c r="I8046">
        <v>1</v>
      </c>
      <c r="J8046">
        <v>6</v>
      </c>
      <c r="K8046" s="194">
        <v>6</v>
      </c>
      <c r="L8046" t="s">
        <v>1100</v>
      </c>
      <c r="M8046" t="s">
        <v>1100</v>
      </c>
      <c r="N8046">
        <v>850</v>
      </c>
      <c r="O8046" t="s">
        <v>7876</v>
      </c>
      <c r="P8046" t="s">
        <v>17534</v>
      </c>
      <c r="Q8046">
        <v>0.85</v>
      </c>
      <c r="R8046" s="117" t="s">
        <v>14594</v>
      </c>
      <c r="S8046" s="117" t="s">
        <v>14589</v>
      </c>
      <c r="T8046" t="s">
        <v>12136</v>
      </c>
      <c r="U8046" t="s">
        <v>10772</v>
      </c>
    </row>
    <row r="8047" spans="1:21">
      <c r="A8047" s="117" t="s">
        <v>17549</v>
      </c>
      <c r="B8047" t="s">
        <v>14590</v>
      </c>
      <c r="C8047" t="s">
        <v>14590</v>
      </c>
      <c r="D8047">
        <v>59</v>
      </c>
      <c r="E8047">
        <v>53</v>
      </c>
      <c r="F8047">
        <v>59</v>
      </c>
      <c r="G8047">
        <v>53</v>
      </c>
      <c r="H8047">
        <v>1</v>
      </c>
      <c r="I8047">
        <v>1</v>
      </c>
      <c r="J8047">
        <v>999999</v>
      </c>
      <c r="K8047" s="194">
        <v>999999</v>
      </c>
      <c r="L8047" t="s">
        <v>1100</v>
      </c>
      <c r="M8047" t="s">
        <v>1100</v>
      </c>
      <c r="N8047">
        <v>850</v>
      </c>
      <c r="O8047" t="s">
        <v>7876</v>
      </c>
      <c r="P8047" t="s">
        <v>17534</v>
      </c>
      <c r="Q8047">
        <v>0.85</v>
      </c>
      <c r="R8047" s="117" t="s">
        <v>14594</v>
      </c>
      <c r="S8047" s="117" t="s">
        <v>14589</v>
      </c>
      <c r="T8047" t="s">
        <v>12136</v>
      </c>
      <c r="U8047" t="s">
        <v>10772</v>
      </c>
    </row>
    <row r="8048" spans="1:21">
      <c r="A8048" s="117" t="s">
        <v>4082</v>
      </c>
      <c r="B8048" t="s">
        <v>14590</v>
      </c>
      <c r="C8048" t="s">
        <v>14590</v>
      </c>
      <c r="D8048">
        <v>35</v>
      </c>
      <c r="E8048">
        <v>29</v>
      </c>
      <c r="F8048">
        <v>35</v>
      </c>
      <c r="G8048">
        <v>29</v>
      </c>
      <c r="H8048">
        <v>1</v>
      </c>
      <c r="I8048">
        <v>1</v>
      </c>
      <c r="J8048">
        <v>12</v>
      </c>
      <c r="K8048" s="194">
        <v>12</v>
      </c>
      <c r="L8048" t="s">
        <v>1086</v>
      </c>
      <c r="M8048" t="s">
        <v>1086</v>
      </c>
      <c r="N8048">
        <v>1555</v>
      </c>
      <c r="O8048" t="s">
        <v>7876</v>
      </c>
      <c r="P8048" t="s">
        <v>9213</v>
      </c>
      <c r="Q8048">
        <v>1.5549999999999999</v>
      </c>
      <c r="R8048" s="117" t="s">
        <v>14594</v>
      </c>
      <c r="S8048" s="117" t="s">
        <v>14589</v>
      </c>
      <c r="T8048" t="s">
        <v>12136</v>
      </c>
      <c r="U8048" t="s">
        <v>10773</v>
      </c>
    </row>
    <row r="8049" spans="1:21">
      <c r="A8049" s="117" t="s">
        <v>4083</v>
      </c>
      <c r="B8049" t="s">
        <v>14590</v>
      </c>
      <c r="C8049" t="s">
        <v>14590</v>
      </c>
      <c r="D8049">
        <v>35</v>
      </c>
      <c r="E8049">
        <v>29</v>
      </c>
      <c r="F8049">
        <v>35</v>
      </c>
      <c r="G8049">
        <v>29</v>
      </c>
      <c r="H8049">
        <v>1</v>
      </c>
      <c r="I8049">
        <v>1</v>
      </c>
      <c r="J8049">
        <v>20</v>
      </c>
      <c r="K8049" s="194">
        <v>20</v>
      </c>
      <c r="L8049" t="s">
        <v>1086</v>
      </c>
      <c r="M8049" t="s">
        <v>1086</v>
      </c>
      <c r="N8049">
        <v>1549</v>
      </c>
      <c r="O8049" t="s">
        <v>7876</v>
      </c>
      <c r="P8049" t="s">
        <v>9214</v>
      </c>
      <c r="Q8049">
        <v>1.5489999999999999</v>
      </c>
      <c r="R8049" s="117" t="s">
        <v>14594</v>
      </c>
      <c r="S8049" s="117" t="s">
        <v>14589</v>
      </c>
      <c r="T8049" t="s">
        <v>12136</v>
      </c>
      <c r="U8049" t="s">
        <v>10772</v>
      </c>
    </row>
    <row r="8050" spans="1:21">
      <c r="A8050" s="117" t="s">
        <v>276</v>
      </c>
      <c r="B8050" t="s">
        <v>14590</v>
      </c>
      <c r="C8050" t="s">
        <v>14590</v>
      </c>
      <c r="D8050">
        <v>35</v>
      </c>
      <c r="E8050">
        <v>29</v>
      </c>
      <c r="F8050">
        <v>35</v>
      </c>
      <c r="G8050">
        <v>29</v>
      </c>
      <c r="H8050">
        <v>1</v>
      </c>
      <c r="I8050">
        <v>1</v>
      </c>
      <c r="J8050">
        <v>61</v>
      </c>
      <c r="K8050" s="194">
        <v>61</v>
      </c>
      <c r="L8050" t="s">
        <v>1086</v>
      </c>
      <c r="M8050" t="s">
        <v>1086</v>
      </c>
      <c r="N8050">
        <v>1554</v>
      </c>
      <c r="O8050" t="s">
        <v>7876</v>
      </c>
      <c r="P8050" t="s">
        <v>9215</v>
      </c>
      <c r="Q8050">
        <v>1.554</v>
      </c>
      <c r="R8050" s="117" t="s">
        <v>14743</v>
      </c>
      <c r="S8050" s="117" t="s">
        <v>14589</v>
      </c>
      <c r="T8050" t="s">
        <v>12136</v>
      </c>
      <c r="U8050" t="s">
        <v>10772</v>
      </c>
    </row>
    <row r="8051" spans="1:21">
      <c r="A8051" s="117" t="s">
        <v>4084</v>
      </c>
      <c r="B8051" t="s">
        <v>14590</v>
      </c>
      <c r="C8051" t="s">
        <v>14590</v>
      </c>
      <c r="D8051">
        <v>35</v>
      </c>
      <c r="E8051">
        <v>29</v>
      </c>
      <c r="F8051">
        <v>35</v>
      </c>
      <c r="G8051">
        <v>29</v>
      </c>
      <c r="H8051">
        <v>1</v>
      </c>
      <c r="I8051">
        <v>1</v>
      </c>
      <c r="J8051">
        <v>37</v>
      </c>
      <c r="K8051" s="194">
        <v>37</v>
      </c>
      <c r="L8051" t="s">
        <v>1086</v>
      </c>
      <c r="M8051" t="s">
        <v>1086</v>
      </c>
      <c r="N8051">
        <v>1558</v>
      </c>
      <c r="O8051" t="s">
        <v>7876</v>
      </c>
      <c r="P8051" t="s">
        <v>9216</v>
      </c>
      <c r="Q8051">
        <v>1.5580000000000001</v>
      </c>
      <c r="R8051" s="117" t="s">
        <v>14594</v>
      </c>
      <c r="S8051" s="117" t="s">
        <v>14589</v>
      </c>
      <c r="T8051" t="s">
        <v>12136</v>
      </c>
      <c r="U8051" t="s">
        <v>10772</v>
      </c>
    </row>
    <row r="8052" spans="1:21">
      <c r="A8052" s="117" t="s">
        <v>4085</v>
      </c>
      <c r="B8052" t="s">
        <v>14590</v>
      </c>
      <c r="C8052" t="s">
        <v>14590</v>
      </c>
      <c r="D8052">
        <v>82</v>
      </c>
      <c r="E8052">
        <v>76</v>
      </c>
      <c r="F8052">
        <v>82</v>
      </c>
      <c r="G8052">
        <v>76</v>
      </c>
      <c r="H8052">
        <v>1</v>
      </c>
      <c r="I8052">
        <v>1</v>
      </c>
      <c r="J8052">
        <v>6</v>
      </c>
      <c r="K8052" s="194">
        <v>6</v>
      </c>
      <c r="L8052" t="s">
        <v>1086</v>
      </c>
      <c r="M8052" t="s">
        <v>1086</v>
      </c>
      <c r="N8052">
        <v>2509</v>
      </c>
      <c r="O8052" t="s">
        <v>7876</v>
      </c>
      <c r="P8052" t="s">
        <v>9217</v>
      </c>
      <c r="Q8052">
        <v>2.5089999999999999</v>
      </c>
      <c r="R8052" s="117" t="s">
        <v>14620</v>
      </c>
      <c r="S8052" s="117" t="s">
        <v>14621</v>
      </c>
      <c r="T8052" t="s">
        <v>17448</v>
      </c>
      <c r="U8052" t="s">
        <v>10772</v>
      </c>
    </row>
    <row r="8053" spans="1:21">
      <c r="A8053" s="117" t="s">
        <v>4086</v>
      </c>
      <c r="B8053" t="s">
        <v>14590</v>
      </c>
      <c r="C8053" t="s">
        <v>14590</v>
      </c>
      <c r="D8053">
        <v>88</v>
      </c>
      <c r="E8053">
        <v>82</v>
      </c>
      <c r="F8053">
        <v>88</v>
      </c>
      <c r="G8053">
        <v>82</v>
      </c>
      <c r="H8053">
        <v>1</v>
      </c>
      <c r="I8053">
        <v>1</v>
      </c>
      <c r="J8053">
        <v>5</v>
      </c>
      <c r="K8053" s="194">
        <v>5</v>
      </c>
      <c r="L8053" t="s">
        <v>1086</v>
      </c>
      <c r="M8053" t="s">
        <v>1086</v>
      </c>
      <c r="N8053">
        <v>2580</v>
      </c>
      <c r="O8053" t="s">
        <v>7876</v>
      </c>
      <c r="P8053" t="s">
        <v>9218</v>
      </c>
      <c r="Q8053">
        <v>2.58</v>
      </c>
      <c r="R8053" s="117" t="s">
        <v>14620</v>
      </c>
      <c r="S8053" s="117" t="s">
        <v>14621</v>
      </c>
      <c r="T8053" t="s">
        <v>17448</v>
      </c>
      <c r="U8053" t="s">
        <v>10772</v>
      </c>
    </row>
    <row r="8054" spans="1:21">
      <c r="A8054" s="117" t="s">
        <v>4087</v>
      </c>
      <c r="B8054" t="s">
        <v>14590</v>
      </c>
      <c r="C8054" t="s">
        <v>14590</v>
      </c>
      <c r="D8054">
        <v>82</v>
      </c>
      <c r="E8054">
        <v>76</v>
      </c>
      <c r="F8054">
        <v>82</v>
      </c>
      <c r="G8054">
        <v>76</v>
      </c>
      <c r="H8054">
        <v>1</v>
      </c>
      <c r="I8054">
        <v>1</v>
      </c>
      <c r="J8054">
        <v>3</v>
      </c>
      <c r="K8054" s="194">
        <v>3</v>
      </c>
      <c r="L8054" t="s">
        <v>1086</v>
      </c>
      <c r="M8054" t="s">
        <v>1086</v>
      </c>
      <c r="N8054">
        <v>1552</v>
      </c>
      <c r="O8054" t="s">
        <v>7876</v>
      </c>
      <c r="P8054" t="s">
        <v>15742</v>
      </c>
      <c r="Q8054">
        <v>1.552</v>
      </c>
      <c r="R8054" s="117" t="s">
        <v>14620</v>
      </c>
      <c r="S8054" s="117" t="s">
        <v>14621</v>
      </c>
      <c r="T8054" t="s">
        <v>17448</v>
      </c>
      <c r="U8054" t="s">
        <v>10772</v>
      </c>
    </row>
    <row r="8055" spans="1:21">
      <c r="A8055" s="117" t="s">
        <v>175</v>
      </c>
      <c r="B8055" t="s">
        <v>13815</v>
      </c>
      <c r="C8055" t="s">
        <v>13815</v>
      </c>
      <c r="D8055">
        <v>2</v>
      </c>
      <c r="E8055">
        <v>29</v>
      </c>
      <c r="F8055">
        <v>2</v>
      </c>
      <c r="G8055">
        <v>29</v>
      </c>
      <c r="H8055">
        <v>1</v>
      </c>
      <c r="I8055">
        <v>1</v>
      </c>
      <c r="J8055">
        <v>31</v>
      </c>
      <c r="K8055" s="194">
        <v>4</v>
      </c>
      <c r="L8055" t="s">
        <v>1086</v>
      </c>
      <c r="M8055" t="s">
        <v>1086</v>
      </c>
      <c r="N8055">
        <v>1560</v>
      </c>
      <c r="O8055" t="s">
        <v>7876</v>
      </c>
      <c r="P8055" t="s">
        <v>9219</v>
      </c>
      <c r="Q8055">
        <v>1.56</v>
      </c>
      <c r="R8055" s="117" t="s">
        <v>14594</v>
      </c>
      <c r="S8055" s="117" t="s">
        <v>14589</v>
      </c>
      <c r="T8055" t="s">
        <v>12136</v>
      </c>
      <c r="U8055" t="s">
        <v>10772</v>
      </c>
    </row>
    <row r="8056" spans="1:21">
      <c r="A8056" s="117" t="s">
        <v>4088</v>
      </c>
      <c r="B8056" t="s">
        <v>14590</v>
      </c>
      <c r="C8056" t="s">
        <v>14590</v>
      </c>
      <c r="D8056">
        <v>35</v>
      </c>
      <c r="E8056">
        <v>29</v>
      </c>
      <c r="F8056">
        <v>35</v>
      </c>
      <c r="G8056">
        <v>29</v>
      </c>
      <c r="H8056">
        <v>1</v>
      </c>
      <c r="I8056">
        <v>1</v>
      </c>
      <c r="J8056">
        <v>147</v>
      </c>
      <c r="K8056" s="194">
        <v>147</v>
      </c>
      <c r="L8056" t="s">
        <v>1086</v>
      </c>
      <c r="M8056" t="s">
        <v>1086</v>
      </c>
      <c r="N8056">
        <v>1566</v>
      </c>
      <c r="O8056" t="s">
        <v>7876</v>
      </c>
      <c r="P8056" t="s">
        <v>9220</v>
      </c>
      <c r="Q8056">
        <v>1.5660000000000001</v>
      </c>
      <c r="R8056" s="117" t="s">
        <v>14594</v>
      </c>
      <c r="S8056" s="117" t="s">
        <v>14589</v>
      </c>
      <c r="T8056" t="s">
        <v>12136</v>
      </c>
      <c r="U8056" t="s">
        <v>10772</v>
      </c>
    </row>
    <row r="8057" spans="1:21">
      <c r="A8057" s="117" t="s">
        <v>4089</v>
      </c>
      <c r="B8057" t="s">
        <v>14590</v>
      </c>
      <c r="C8057" t="s">
        <v>14590</v>
      </c>
      <c r="D8057">
        <v>35</v>
      </c>
      <c r="E8057">
        <v>29</v>
      </c>
      <c r="F8057">
        <v>35</v>
      </c>
      <c r="G8057">
        <v>29</v>
      </c>
      <c r="H8057">
        <v>1</v>
      </c>
      <c r="I8057">
        <v>1</v>
      </c>
      <c r="J8057">
        <v>15</v>
      </c>
      <c r="K8057" s="194">
        <v>15</v>
      </c>
      <c r="L8057" t="s">
        <v>1086</v>
      </c>
      <c r="M8057" t="s">
        <v>1086</v>
      </c>
      <c r="N8057">
        <v>1561</v>
      </c>
      <c r="O8057" t="s">
        <v>7876</v>
      </c>
      <c r="P8057" t="s">
        <v>9221</v>
      </c>
      <c r="Q8057">
        <v>1.5609999999999999</v>
      </c>
      <c r="R8057" s="117" t="s">
        <v>14594</v>
      </c>
      <c r="S8057" s="117" t="s">
        <v>14589</v>
      </c>
      <c r="T8057" t="s">
        <v>12136</v>
      </c>
      <c r="U8057" t="s">
        <v>10772</v>
      </c>
    </row>
    <row r="8058" spans="1:21">
      <c r="A8058" s="117" t="s">
        <v>4090</v>
      </c>
      <c r="B8058" t="s">
        <v>14590</v>
      </c>
      <c r="C8058" t="s">
        <v>14590</v>
      </c>
      <c r="D8058">
        <v>82</v>
      </c>
      <c r="E8058">
        <v>76</v>
      </c>
      <c r="F8058">
        <v>82</v>
      </c>
      <c r="G8058">
        <v>76</v>
      </c>
      <c r="H8058">
        <v>1</v>
      </c>
      <c r="I8058">
        <v>1</v>
      </c>
      <c r="J8058">
        <v>14</v>
      </c>
      <c r="K8058" s="194">
        <v>14</v>
      </c>
      <c r="L8058" t="s">
        <v>1086</v>
      </c>
      <c r="M8058" t="s">
        <v>1086</v>
      </c>
      <c r="N8058">
        <v>1548</v>
      </c>
      <c r="O8058" t="s">
        <v>7876</v>
      </c>
      <c r="P8058" t="s">
        <v>9222</v>
      </c>
      <c r="Q8058">
        <v>1.548</v>
      </c>
      <c r="R8058" s="117" t="s">
        <v>14620</v>
      </c>
      <c r="S8058" s="117" t="s">
        <v>14621</v>
      </c>
      <c r="T8058" t="s">
        <v>17448</v>
      </c>
      <c r="U8058" t="s">
        <v>10773</v>
      </c>
    </row>
    <row r="8059" spans="1:21">
      <c r="A8059" s="117" t="s">
        <v>4091</v>
      </c>
      <c r="B8059" t="s">
        <v>14590</v>
      </c>
      <c r="C8059" t="s">
        <v>14590</v>
      </c>
      <c r="D8059">
        <v>82</v>
      </c>
      <c r="E8059">
        <v>76</v>
      </c>
      <c r="F8059">
        <v>82</v>
      </c>
      <c r="G8059">
        <v>76</v>
      </c>
      <c r="H8059">
        <v>1</v>
      </c>
      <c r="I8059">
        <v>1</v>
      </c>
      <c r="J8059">
        <v>9</v>
      </c>
      <c r="K8059" s="194">
        <v>9</v>
      </c>
      <c r="L8059" t="s">
        <v>1086</v>
      </c>
      <c r="M8059" t="s">
        <v>1086</v>
      </c>
      <c r="N8059">
        <v>1557</v>
      </c>
      <c r="O8059" t="s">
        <v>7876</v>
      </c>
      <c r="P8059" t="s">
        <v>15744</v>
      </c>
      <c r="Q8059">
        <v>1.5569999999999999</v>
      </c>
      <c r="R8059" s="117" t="s">
        <v>14620</v>
      </c>
      <c r="S8059" s="117" t="s">
        <v>14621</v>
      </c>
      <c r="T8059" t="s">
        <v>17448</v>
      </c>
      <c r="U8059" t="s">
        <v>10772</v>
      </c>
    </row>
    <row r="8060" spans="1:21">
      <c r="A8060" s="117" t="s">
        <v>4092</v>
      </c>
      <c r="B8060" t="s">
        <v>14590</v>
      </c>
      <c r="C8060" t="s">
        <v>14590</v>
      </c>
      <c r="D8060">
        <v>88</v>
      </c>
      <c r="E8060">
        <v>82</v>
      </c>
      <c r="F8060">
        <v>88</v>
      </c>
      <c r="G8060">
        <v>82</v>
      </c>
      <c r="H8060">
        <v>1</v>
      </c>
      <c r="I8060">
        <v>1</v>
      </c>
      <c r="J8060">
        <v>13</v>
      </c>
      <c r="K8060" s="194">
        <v>13</v>
      </c>
      <c r="L8060" t="s">
        <v>1086</v>
      </c>
      <c r="M8060" t="s">
        <v>1086</v>
      </c>
      <c r="N8060">
        <v>1600</v>
      </c>
      <c r="O8060" t="s">
        <v>7876</v>
      </c>
      <c r="P8060" t="s">
        <v>15741</v>
      </c>
      <c r="Q8060">
        <v>1.6</v>
      </c>
      <c r="R8060" s="117" t="s">
        <v>14605</v>
      </c>
      <c r="S8060" s="117" t="s">
        <v>14621</v>
      </c>
      <c r="T8060" t="s">
        <v>17448</v>
      </c>
      <c r="U8060" t="s">
        <v>10772</v>
      </c>
    </row>
    <row r="8061" spans="1:21">
      <c r="A8061" s="117" t="s">
        <v>4093</v>
      </c>
      <c r="B8061" t="s">
        <v>14590</v>
      </c>
      <c r="C8061" t="s">
        <v>14590</v>
      </c>
      <c r="D8061">
        <v>94</v>
      </c>
      <c r="E8061">
        <v>88</v>
      </c>
      <c r="F8061">
        <v>94</v>
      </c>
      <c r="G8061">
        <v>88</v>
      </c>
      <c r="H8061">
        <v>1</v>
      </c>
      <c r="I8061">
        <v>1</v>
      </c>
      <c r="J8061">
        <v>999999</v>
      </c>
      <c r="K8061" s="194">
        <v>999999</v>
      </c>
      <c r="L8061" t="s">
        <v>1086</v>
      </c>
      <c r="M8061" t="s">
        <v>1086</v>
      </c>
      <c r="N8061">
        <v>1564</v>
      </c>
      <c r="O8061" t="s">
        <v>7876</v>
      </c>
      <c r="P8061" t="s">
        <v>9223</v>
      </c>
      <c r="Q8061">
        <v>1.5640000000000001</v>
      </c>
      <c r="R8061" s="117" t="s">
        <v>14594</v>
      </c>
      <c r="S8061" s="117" t="s">
        <v>14589</v>
      </c>
      <c r="T8061" t="s">
        <v>12136</v>
      </c>
      <c r="U8061" t="s">
        <v>10772</v>
      </c>
    </row>
    <row r="8062" spans="1:21">
      <c r="A8062" s="117" t="s">
        <v>4094</v>
      </c>
      <c r="B8062" t="s">
        <v>14590</v>
      </c>
      <c r="C8062" t="s">
        <v>14590</v>
      </c>
      <c r="D8062">
        <v>82</v>
      </c>
      <c r="E8062">
        <v>76</v>
      </c>
      <c r="F8062">
        <v>82</v>
      </c>
      <c r="G8062">
        <v>76</v>
      </c>
      <c r="H8062">
        <v>1</v>
      </c>
      <c r="I8062">
        <v>1</v>
      </c>
      <c r="J8062">
        <v>27</v>
      </c>
      <c r="K8062" s="194">
        <v>27</v>
      </c>
      <c r="L8062" t="s">
        <v>1086</v>
      </c>
      <c r="M8062" t="s">
        <v>1086</v>
      </c>
      <c r="N8062">
        <v>2566</v>
      </c>
      <c r="O8062" t="s">
        <v>7876</v>
      </c>
      <c r="P8062" t="s">
        <v>9224</v>
      </c>
      <c r="Q8062">
        <v>2.5659999999999998</v>
      </c>
      <c r="R8062" s="117" t="s">
        <v>14620</v>
      </c>
      <c r="S8062" s="117" t="s">
        <v>14621</v>
      </c>
      <c r="T8062" t="s">
        <v>17448</v>
      </c>
      <c r="U8062" t="s">
        <v>10772</v>
      </c>
    </row>
    <row r="8063" spans="1:21">
      <c r="A8063" s="117" t="s">
        <v>4095</v>
      </c>
      <c r="B8063" t="s">
        <v>14590</v>
      </c>
      <c r="C8063" t="s">
        <v>14590</v>
      </c>
      <c r="D8063">
        <v>35</v>
      </c>
      <c r="E8063">
        <v>29</v>
      </c>
      <c r="F8063">
        <v>35</v>
      </c>
      <c r="G8063">
        <v>29</v>
      </c>
      <c r="H8063">
        <v>1</v>
      </c>
      <c r="I8063">
        <v>1</v>
      </c>
      <c r="J8063">
        <v>31</v>
      </c>
      <c r="K8063" s="194">
        <v>31</v>
      </c>
      <c r="L8063" t="s">
        <v>1086</v>
      </c>
      <c r="M8063" t="s">
        <v>1086</v>
      </c>
      <c r="N8063">
        <v>1559</v>
      </c>
      <c r="O8063" t="s">
        <v>7876</v>
      </c>
      <c r="P8063" t="s">
        <v>9213</v>
      </c>
      <c r="Q8063">
        <v>1.5589999999999999</v>
      </c>
      <c r="R8063" s="117" t="s">
        <v>14594</v>
      </c>
      <c r="S8063" s="117" t="s">
        <v>14589</v>
      </c>
      <c r="T8063" t="s">
        <v>12136</v>
      </c>
      <c r="U8063" t="s">
        <v>10773</v>
      </c>
    </row>
    <row r="8064" spans="1:21">
      <c r="A8064" s="117" t="s">
        <v>4096</v>
      </c>
      <c r="B8064" t="s">
        <v>14590</v>
      </c>
      <c r="C8064" t="s">
        <v>14590</v>
      </c>
      <c r="D8064">
        <v>35</v>
      </c>
      <c r="E8064">
        <v>29</v>
      </c>
      <c r="F8064">
        <v>35</v>
      </c>
      <c r="G8064">
        <v>29</v>
      </c>
      <c r="H8064">
        <v>1</v>
      </c>
      <c r="I8064">
        <v>1</v>
      </c>
      <c r="J8064">
        <v>27</v>
      </c>
      <c r="K8064" s="194">
        <v>27</v>
      </c>
      <c r="L8064" t="s">
        <v>1086</v>
      </c>
      <c r="M8064" t="s">
        <v>1086</v>
      </c>
      <c r="N8064">
        <v>1554</v>
      </c>
      <c r="O8064" t="s">
        <v>7876</v>
      </c>
      <c r="P8064" t="s">
        <v>9225</v>
      </c>
      <c r="Q8064">
        <v>1.554</v>
      </c>
      <c r="R8064" s="117" t="s">
        <v>14594</v>
      </c>
      <c r="S8064" s="117" t="s">
        <v>14589</v>
      </c>
      <c r="T8064" t="s">
        <v>12136</v>
      </c>
      <c r="U8064" t="s">
        <v>10773</v>
      </c>
    </row>
    <row r="8065" spans="1:21">
      <c r="A8065" s="117" t="s">
        <v>4097</v>
      </c>
      <c r="B8065" t="s">
        <v>14590</v>
      </c>
      <c r="C8065" t="s">
        <v>14590</v>
      </c>
      <c r="D8065">
        <v>88</v>
      </c>
      <c r="E8065">
        <v>82</v>
      </c>
      <c r="F8065">
        <v>88</v>
      </c>
      <c r="G8065">
        <v>82</v>
      </c>
      <c r="H8065">
        <v>1</v>
      </c>
      <c r="I8065">
        <v>1</v>
      </c>
      <c r="J8065">
        <v>20</v>
      </c>
      <c r="K8065" s="194">
        <v>20</v>
      </c>
      <c r="L8065" t="s">
        <v>1086</v>
      </c>
      <c r="M8065" t="s">
        <v>1086</v>
      </c>
      <c r="N8065">
        <v>2541</v>
      </c>
      <c r="O8065" t="s">
        <v>7876</v>
      </c>
      <c r="P8065" t="s">
        <v>15743</v>
      </c>
      <c r="Q8065">
        <v>2.5409999999999999</v>
      </c>
      <c r="R8065" s="117" t="s">
        <v>14620</v>
      </c>
      <c r="S8065" s="117" t="s">
        <v>14621</v>
      </c>
      <c r="T8065" t="s">
        <v>17448</v>
      </c>
      <c r="U8065" t="s">
        <v>10772</v>
      </c>
    </row>
    <row r="8066" spans="1:21">
      <c r="A8066" s="117" t="s">
        <v>176</v>
      </c>
      <c r="B8066" t="s">
        <v>13815</v>
      </c>
      <c r="C8066" t="s">
        <v>13815</v>
      </c>
      <c r="D8066">
        <v>2</v>
      </c>
      <c r="E8066">
        <v>29</v>
      </c>
      <c r="F8066">
        <v>2</v>
      </c>
      <c r="G8066">
        <v>29</v>
      </c>
      <c r="H8066">
        <v>1</v>
      </c>
      <c r="I8066">
        <v>1</v>
      </c>
      <c r="J8066">
        <v>11</v>
      </c>
      <c r="K8066" s="194">
        <v>7</v>
      </c>
      <c r="L8066" t="s">
        <v>1086</v>
      </c>
      <c r="M8066" t="s">
        <v>1086</v>
      </c>
      <c r="N8066">
        <v>1556</v>
      </c>
      <c r="O8066" t="s">
        <v>7876</v>
      </c>
      <c r="P8066" t="s">
        <v>9213</v>
      </c>
      <c r="Q8066">
        <v>1.556</v>
      </c>
      <c r="R8066" s="117" t="s">
        <v>14594</v>
      </c>
      <c r="S8066" s="117" t="s">
        <v>14589</v>
      </c>
      <c r="T8066" t="s">
        <v>12136</v>
      </c>
      <c r="U8066" t="s">
        <v>10772</v>
      </c>
    </row>
    <row r="8067" spans="1:21">
      <c r="A8067" s="117" t="s">
        <v>25150</v>
      </c>
      <c r="B8067" t="s">
        <v>14590</v>
      </c>
      <c r="C8067" t="s">
        <v>14590</v>
      </c>
      <c r="D8067">
        <v>32</v>
      </c>
      <c r="E8067">
        <v>26</v>
      </c>
      <c r="F8067">
        <v>32</v>
      </c>
      <c r="G8067">
        <v>26</v>
      </c>
      <c r="H8067">
        <v>1</v>
      </c>
      <c r="I8067">
        <v>1</v>
      </c>
      <c r="J8067">
        <v>7</v>
      </c>
      <c r="K8067" s="194">
        <v>7</v>
      </c>
      <c r="L8067" t="s">
        <v>1086</v>
      </c>
      <c r="M8067" t="s">
        <v>1086</v>
      </c>
      <c r="N8067">
        <v>2644</v>
      </c>
      <c r="O8067" t="s">
        <v>7876</v>
      </c>
      <c r="P8067" t="s">
        <v>15743</v>
      </c>
      <c r="Q8067">
        <v>2.6440000000000001</v>
      </c>
      <c r="R8067" s="117" t="s">
        <v>14620</v>
      </c>
      <c r="S8067" s="117" t="s">
        <v>14621</v>
      </c>
      <c r="T8067" t="s">
        <v>17448</v>
      </c>
      <c r="U8067" t="s">
        <v>10772</v>
      </c>
    </row>
    <row r="8068" spans="1:21">
      <c r="A8068" s="117" t="s">
        <v>4098</v>
      </c>
      <c r="B8068" t="s">
        <v>14590</v>
      </c>
      <c r="C8068" t="s">
        <v>14590</v>
      </c>
      <c r="D8068">
        <v>88</v>
      </c>
      <c r="E8068">
        <v>82</v>
      </c>
      <c r="F8068">
        <v>88</v>
      </c>
      <c r="G8068">
        <v>82</v>
      </c>
      <c r="H8068">
        <v>1</v>
      </c>
      <c r="I8068">
        <v>1</v>
      </c>
      <c r="J8068">
        <v>999999</v>
      </c>
      <c r="K8068" s="194">
        <v>999999</v>
      </c>
      <c r="L8068" t="s">
        <v>1086</v>
      </c>
      <c r="M8068" t="s">
        <v>1086</v>
      </c>
      <c r="N8068">
        <v>1569</v>
      </c>
      <c r="O8068" t="s">
        <v>7876</v>
      </c>
      <c r="P8068" t="s">
        <v>15741</v>
      </c>
      <c r="Q8068">
        <v>1.569</v>
      </c>
      <c r="R8068" s="117" t="s">
        <v>14620</v>
      </c>
      <c r="S8068" s="117" t="s">
        <v>14621</v>
      </c>
      <c r="T8068" t="s">
        <v>17448</v>
      </c>
      <c r="U8068" t="s">
        <v>10772</v>
      </c>
    </row>
    <row r="8069" spans="1:21">
      <c r="A8069" s="117" t="s">
        <v>4099</v>
      </c>
      <c r="B8069" t="s">
        <v>14590</v>
      </c>
      <c r="C8069" t="s">
        <v>14590</v>
      </c>
      <c r="D8069">
        <v>35</v>
      </c>
      <c r="E8069">
        <v>29</v>
      </c>
      <c r="F8069">
        <v>35</v>
      </c>
      <c r="G8069">
        <v>29</v>
      </c>
      <c r="H8069">
        <v>1</v>
      </c>
      <c r="I8069">
        <v>1</v>
      </c>
      <c r="J8069">
        <v>64</v>
      </c>
      <c r="K8069" s="194">
        <v>64</v>
      </c>
      <c r="L8069" t="s">
        <v>1086</v>
      </c>
      <c r="M8069" t="s">
        <v>1086</v>
      </c>
      <c r="N8069">
        <v>1569</v>
      </c>
      <c r="O8069" t="s">
        <v>7876</v>
      </c>
      <c r="P8069" t="s">
        <v>9226</v>
      </c>
      <c r="Q8069">
        <v>1.569</v>
      </c>
      <c r="R8069" s="117" t="s">
        <v>14594</v>
      </c>
      <c r="S8069" s="117" t="s">
        <v>14589</v>
      </c>
      <c r="T8069" t="s">
        <v>12136</v>
      </c>
      <c r="U8069" t="s">
        <v>10772</v>
      </c>
    </row>
    <row r="8070" spans="1:21">
      <c r="A8070" s="117" t="s">
        <v>4100</v>
      </c>
      <c r="B8070" t="s">
        <v>14590</v>
      </c>
      <c r="C8070" t="s">
        <v>14590</v>
      </c>
      <c r="D8070">
        <v>35</v>
      </c>
      <c r="E8070">
        <v>29</v>
      </c>
      <c r="F8070">
        <v>35</v>
      </c>
      <c r="G8070">
        <v>29</v>
      </c>
      <c r="H8070">
        <v>1</v>
      </c>
      <c r="I8070">
        <v>1</v>
      </c>
      <c r="J8070">
        <v>9</v>
      </c>
      <c r="K8070" s="194">
        <v>9</v>
      </c>
      <c r="L8070" t="s">
        <v>1086</v>
      </c>
      <c r="M8070" t="s">
        <v>1086</v>
      </c>
      <c r="N8070">
        <v>1553</v>
      </c>
      <c r="O8070" t="s">
        <v>7876</v>
      </c>
      <c r="P8070" t="s">
        <v>9227</v>
      </c>
      <c r="Q8070">
        <v>1.5529999999999999</v>
      </c>
      <c r="R8070" s="117" t="s">
        <v>14594</v>
      </c>
      <c r="S8070" s="117" t="s">
        <v>14589</v>
      </c>
      <c r="T8070" t="s">
        <v>12136</v>
      </c>
      <c r="U8070" t="s">
        <v>10772</v>
      </c>
    </row>
    <row r="8071" spans="1:21">
      <c r="A8071" s="117" t="s">
        <v>25151</v>
      </c>
      <c r="B8071" t="s">
        <v>14590</v>
      </c>
      <c r="C8071" t="s">
        <v>14590</v>
      </c>
      <c r="D8071">
        <v>26</v>
      </c>
      <c r="E8071">
        <v>20</v>
      </c>
      <c r="F8071">
        <v>26</v>
      </c>
      <c r="G8071">
        <v>20</v>
      </c>
      <c r="H8071">
        <v>1</v>
      </c>
      <c r="I8071">
        <v>1</v>
      </c>
      <c r="J8071">
        <v>5</v>
      </c>
      <c r="K8071" s="194">
        <v>5</v>
      </c>
      <c r="L8071" t="s">
        <v>1086</v>
      </c>
      <c r="M8071" t="s">
        <v>1086</v>
      </c>
      <c r="N8071">
        <v>1558</v>
      </c>
      <c r="O8071" t="s">
        <v>7876</v>
      </c>
      <c r="P8071" t="s">
        <v>25152</v>
      </c>
      <c r="Q8071">
        <v>1.5580000000000001</v>
      </c>
      <c r="R8071" s="117" t="s">
        <v>14620</v>
      </c>
      <c r="S8071" s="117" t="s">
        <v>14621</v>
      </c>
      <c r="T8071" t="s">
        <v>17448</v>
      </c>
      <c r="U8071" t="s">
        <v>10772</v>
      </c>
    </row>
    <row r="8072" spans="1:21">
      <c r="A8072" s="117" t="s">
        <v>4101</v>
      </c>
      <c r="B8072" t="s">
        <v>14590</v>
      </c>
      <c r="C8072" t="s">
        <v>14590</v>
      </c>
      <c r="D8072">
        <v>82</v>
      </c>
      <c r="E8072">
        <v>76</v>
      </c>
      <c r="F8072">
        <v>82</v>
      </c>
      <c r="G8072">
        <v>76</v>
      </c>
      <c r="H8072">
        <v>1</v>
      </c>
      <c r="I8072">
        <v>1</v>
      </c>
      <c r="J8072">
        <v>2</v>
      </c>
      <c r="K8072" s="194">
        <v>2</v>
      </c>
      <c r="L8072" t="s">
        <v>1086</v>
      </c>
      <c r="M8072" t="s">
        <v>1086</v>
      </c>
      <c r="N8072">
        <v>1552</v>
      </c>
      <c r="O8072" t="s">
        <v>7876</v>
      </c>
      <c r="P8072" t="s">
        <v>15745</v>
      </c>
      <c r="Q8072">
        <v>1.552</v>
      </c>
      <c r="R8072" s="117" t="s">
        <v>14620</v>
      </c>
      <c r="S8072" s="117" t="s">
        <v>14621</v>
      </c>
      <c r="T8072" t="s">
        <v>17448</v>
      </c>
      <c r="U8072" t="s">
        <v>10772</v>
      </c>
    </row>
    <row r="8073" spans="1:21">
      <c r="A8073" s="117" t="s">
        <v>4102</v>
      </c>
      <c r="B8073" t="s">
        <v>14590</v>
      </c>
      <c r="C8073" t="s">
        <v>14590</v>
      </c>
      <c r="D8073">
        <v>82</v>
      </c>
      <c r="E8073">
        <v>76</v>
      </c>
      <c r="F8073">
        <v>82</v>
      </c>
      <c r="G8073">
        <v>76</v>
      </c>
      <c r="H8073">
        <v>1</v>
      </c>
      <c r="I8073">
        <v>1</v>
      </c>
      <c r="J8073">
        <v>24</v>
      </c>
      <c r="K8073" s="194">
        <v>24</v>
      </c>
      <c r="L8073" t="s">
        <v>1086</v>
      </c>
      <c r="M8073" t="s">
        <v>1086</v>
      </c>
      <c r="N8073">
        <v>1564</v>
      </c>
      <c r="O8073" t="s">
        <v>7876</v>
      </c>
      <c r="P8073" t="s">
        <v>15746</v>
      </c>
      <c r="Q8073">
        <v>1.5640000000000001</v>
      </c>
      <c r="R8073" s="117" t="s">
        <v>14620</v>
      </c>
      <c r="S8073" s="117" t="s">
        <v>14621</v>
      </c>
      <c r="T8073" t="s">
        <v>17448</v>
      </c>
      <c r="U8073" t="s">
        <v>10772</v>
      </c>
    </row>
    <row r="8074" spans="1:21">
      <c r="A8074" s="117" t="s">
        <v>4103</v>
      </c>
      <c r="B8074" t="s">
        <v>14590</v>
      </c>
      <c r="C8074" t="s">
        <v>14590</v>
      </c>
      <c r="D8074">
        <v>94</v>
      </c>
      <c r="E8074">
        <v>88</v>
      </c>
      <c r="F8074">
        <v>94</v>
      </c>
      <c r="G8074">
        <v>88</v>
      </c>
      <c r="H8074">
        <v>1</v>
      </c>
      <c r="I8074">
        <v>1</v>
      </c>
      <c r="J8074">
        <v>12</v>
      </c>
      <c r="K8074" s="194">
        <v>12</v>
      </c>
      <c r="L8074" t="s">
        <v>1079</v>
      </c>
      <c r="M8074" t="s">
        <v>1079</v>
      </c>
      <c r="N8074">
        <v>555</v>
      </c>
      <c r="O8074" t="s">
        <v>7876</v>
      </c>
      <c r="P8074" t="s">
        <v>15747</v>
      </c>
      <c r="Q8074">
        <v>0.55500000000000005</v>
      </c>
      <c r="R8074" s="117" t="s">
        <v>14605</v>
      </c>
      <c r="S8074" s="117" t="s">
        <v>14621</v>
      </c>
      <c r="T8074" t="s">
        <v>17448</v>
      </c>
      <c r="U8074" t="s">
        <v>10772</v>
      </c>
    </row>
    <row r="8075" spans="1:21">
      <c r="A8075" s="117" t="s">
        <v>4104</v>
      </c>
      <c r="B8075" t="s">
        <v>14590</v>
      </c>
      <c r="C8075" t="s">
        <v>14590</v>
      </c>
      <c r="D8075">
        <v>94</v>
      </c>
      <c r="E8075">
        <v>88</v>
      </c>
      <c r="F8075">
        <v>94</v>
      </c>
      <c r="G8075">
        <v>88</v>
      </c>
      <c r="H8075">
        <v>1</v>
      </c>
      <c r="I8075">
        <v>1</v>
      </c>
      <c r="J8075">
        <v>12</v>
      </c>
      <c r="K8075" s="194">
        <v>12</v>
      </c>
      <c r="L8075" t="s">
        <v>1079</v>
      </c>
      <c r="M8075" t="s">
        <v>1079</v>
      </c>
      <c r="N8075">
        <v>555</v>
      </c>
      <c r="O8075" t="s">
        <v>7876</v>
      </c>
      <c r="P8075" t="s">
        <v>15747</v>
      </c>
      <c r="Q8075">
        <v>0.55500000000000005</v>
      </c>
      <c r="R8075" s="117" t="s">
        <v>14605</v>
      </c>
      <c r="S8075" s="117" t="s">
        <v>14621</v>
      </c>
      <c r="T8075" t="s">
        <v>17448</v>
      </c>
      <c r="U8075" t="s">
        <v>10772</v>
      </c>
    </row>
    <row r="8076" spans="1:21">
      <c r="A8076" s="117" t="s">
        <v>4105</v>
      </c>
      <c r="B8076" t="s">
        <v>14590</v>
      </c>
      <c r="C8076" t="s">
        <v>14590</v>
      </c>
      <c r="D8076">
        <v>82</v>
      </c>
      <c r="E8076">
        <v>76</v>
      </c>
      <c r="F8076">
        <v>82</v>
      </c>
      <c r="G8076">
        <v>76</v>
      </c>
      <c r="H8076">
        <v>1</v>
      </c>
      <c r="I8076">
        <v>1</v>
      </c>
      <c r="J8076">
        <v>1056</v>
      </c>
      <c r="K8076" s="194">
        <v>1056</v>
      </c>
      <c r="L8076" t="s">
        <v>1079</v>
      </c>
      <c r="M8076" t="s">
        <v>1079</v>
      </c>
      <c r="N8076">
        <v>537</v>
      </c>
      <c r="O8076" t="s">
        <v>7876</v>
      </c>
      <c r="P8076" t="s">
        <v>15747</v>
      </c>
      <c r="Q8076">
        <v>0.53700000000000003</v>
      </c>
      <c r="R8076" s="117" t="s">
        <v>14620</v>
      </c>
      <c r="S8076" s="117" t="s">
        <v>14621</v>
      </c>
      <c r="T8076" t="s">
        <v>17448</v>
      </c>
      <c r="U8076" t="s">
        <v>10773</v>
      </c>
    </row>
    <row r="8077" spans="1:21">
      <c r="A8077" s="117" t="s">
        <v>4106</v>
      </c>
      <c r="B8077" t="s">
        <v>14590</v>
      </c>
      <c r="C8077" t="s">
        <v>14590</v>
      </c>
      <c r="D8077">
        <v>82</v>
      </c>
      <c r="E8077">
        <v>76</v>
      </c>
      <c r="F8077">
        <v>82</v>
      </c>
      <c r="G8077">
        <v>76</v>
      </c>
      <c r="H8077">
        <v>1</v>
      </c>
      <c r="I8077">
        <v>1</v>
      </c>
      <c r="J8077">
        <v>60</v>
      </c>
      <c r="K8077" s="194">
        <v>60</v>
      </c>
      <c r="L8077" t="s">
        <v>1079</v>
      </c>
      <c r="M8077" t="s">
        <v>1079</v>
      </c>
      <c r="N8077">
        <v>552</v>
      </c>
      <c r="O8077" t="s">
        <v>7876</v>
      </c>
      <c r="P8077" t="s">
        <v>15747</v>
      </c>
      <c r="Q8077">
        <v>0.55200000000000005</v>
      </c>
      <c r="R8077" s="117" t="s">
        <v>14605</v>
      </c>
      <c r="S8077" s="117" t="s">
        <v>14621</v>
      </c>
      <c r="T8077" t="s">
        <v>17448</v>
      </c>
      <c r="U8077" t="s">
        <v>10772</v>
      </c>
    </row>
    <row r="8078" spans="1:21">
      <c r="A8078" s="117" t="s">
        <v>4107</v>
      </c>
      <c r="B8078" t="s">
        <v>14590</v>
      </c>
      <c r="C8078" t="s">
        <v>14590</v>
      </c>
      <c r="D8078">
        <v>94</v>
      </c>
      <c r="E8078">
        <v>88</v>
      </c>
      <c r="F8078">
        <v>94</v>
      </c>
      <c r="G8078">
        <v>88</v>
      </c>
      <c r="H8078">
        <v>1</v>
      </c>
      <c r="I8078">
        <v>1</v>
      </c>
      <c r="J8078">
        <v>12</v>
      </c>
      <c r="K8078" s="194">
        <v>12</v>
      </c>
      <c r="L8078" t="s">
        <v>1079</v>
      </c>
      <c r="M8078" t="s">
        <v>1079</v>
      </c>
      <c r="N8078">
        <v>555</v>
      </c>
      <c r="O8078" t="s">
        <v>7876</v>
      </c>
      <c r="P8078" t="s">
        <v>15747</v>
      </c>
      <c r="Q8078">
        <v>0.55500000000000005</v>
      </c>
      <c r="R8078" s="117" t="s">
        <v>14605</v>
      </c>
      <c r="S8078" s="117" t="s">
        <v>14621</v>
      </c>
      <c r="T8078" t="s">
        <v>17448</v>
      </c>
      <c r="U8078" t="s">
        <v>10772</v>
      </c>
    </row>
    <row r="8079" spans="1:21">
      <c r="A8079" s="117" t="s">
        <v>4108</v>
      </c>
      <c r="B8079" t="s">
        <v>14590</v>
      </c>
      <c r="C8079" t="s">
        <v>14590</v>
      </c>
      <c r="D8079">
        <v>82</v>
      </c>
      <c r="E8079">
        <v>76</v>
      </c>
      <c r="F8079">
        <v>82</v>
      </c>
      <c r="G8079">
        <v>76</v>
      </c>
      <c r="H8079">
        <v>1</v>
      </c>
      <c r="I8079">
        <v>1</v>
      </c>
      <c r="J8079">
        <v>15</v>
      </c>
      <c r="K8079" s="194">
        <v>15</v>
      </c>
      <c r="L8079" t="s">
        <v>1079</v>
      </c>
      <c r="M8079" t="s">
        <v>1079</v>
      </c>
      <c r="N8079">
        <v>553</v>
      </c>
      <c r="O8079" t="s">
        <v>7876</v>
      </c>
      <c r="P8079" t="s">
        <v>15747</v>
      </c>
      <c r="Q8079">
        <v>0.55300000000000005</v>
      </c>
      <c r="R8079" s="117" t="s">
        <v>14605</v>
      </c>
      <c r="S8079" s="117" t="s">
        <v>14621</v>
      </c>
      <c r="T8079" t="s">
        <v>17448</v>
      </c>
      <c r="U8079" t="s">
        <v>10772</v>
      </c>
    </row>
    <row r="8080" spans="1:21">
      <c r="A8080" s="117" t="s">
        <v>4109</v>
      </c>
      <c r="B8080" t="s">
        <v>14590</v>
      </c>
      <c r="C8080" t="s">
        <v>14590</v>
      </c>
      <c r="D8080">
        <v>94</v>
      </c>
      <c r="E8080">
        <v>88</v>
      </c>
      <c r="F8080">
        <v>94</v>
      </c>
      <c r="G8080">
        <v>88</v>
      </c>
      <c r="H8080">
        <v>1</v>
      </c>
      <c r="I8080">
        <v>1</v>
      </c>
      <c r="J8080">
        <v>12</v>
      </c>
      <c r="K8080" s="194">
        <v>12</v>
      </c>
      <c r="L8080" t="s">
        <v>1079</v>
      </c>
      <c r="M8080" t="s">
        <v>1079</v>
      </c>
      <c r="N8080">
        <v>555</v>
      </c>
      <c r="O8080" t="s">
        <v>7876</v>
      </c>
      <c r="P8080" t="s">
        <v>15747</v>
      </c>
      <c r="Q8080">
        <v>0.55500000000000005</v>
      </c>
      <c r="R8080" s="117" t="s">
        <v>14605</v>
      </c>
      <c r="S8080" s="117" t="s">
        <v>14621</v>
      </c>
      <c r="T8080" t="s">
        <v>17448</v>
      </c>
      <c r="U8080" t="s">
        <v>10772</v>
      </c>
    </row>
    <row r="8081" spans="1:21">
      <c r="A8081" s="117" t="s">
        <v>4110</v>
      </c>
      <c r="B8081" t="s">
        <v>14590</v>
      </c>
      <c r="C8081" t="s">
        <v>14590</v>
      </c>
      <c r="D8081">
        <v>82</v>
      </c>
      <c r="E8081">
        <v>76</v>
      </c>
      <c r="F8081">
        <v>82</v>
      </c>
      <c r="G8081">
        <v>76</v>
      </c>
      <c r="H8081">
        <v>1</v>
      </c>
      <c r="I8081">
        <v>1</v>
      </c>
      <c r="J8081">
        <v>144</v>
      </c>
      <c r="K8081" s="194">
        <v>144</v>
      </c>
      <c r="L8081" t="s">
        <v>1079</v>
      </c>
      <c r="M8081" t="s">
        <v>1079</v>
      </c>
      <c r="N8081">
        <v>600</v>
      </c>
      <c r="O8081" t="s">
        <v>7876</v>
      </c>
      <c r="P8081" t="s">
        <v>15747</v>
      </c>
      <c r="Q8081">
        <v>0.6</v>
      </c>
      <c r="R8081" s="117" t="s">
        <v>14620</v>
      </c>
      <c r="S8081" s="117" t="s">
        <v>14621</v>
      </c>
      <c r="T8081" t="s">
        <v>17448</v>
      </c>
      <c r="U8081" t="s">
        <v>10773</v>
      </c>
    </row>
    <row r="8082" spans="1:21">
      <c r="A8082" s="117" t="s">
        <v>4111</v>
      </c>
      <c r="B8082" t="s">
        <v>14590</v>
      </c>
      <c r="C8082" t="s">
        <v>14590</v>
      </c>
      <c r="D8082">
        <v>82</v>
      </c>
      <c r="E8082">
        <v>76</v>
      </c>
      <c r="F8082">
        <v>82</v>
      </c>
      <c r="G8082">
        <v>76</v>
      </c>
      <c r="H8082">
        <v>1</v>
      </c>
      <c r="I8082">
        <v>1</v>
      </c>
      <c r="J8082">
        <v>18</v>
      </c>
      <c r="K8082" s="194">
        <v>18</v>
      </c>
      <c r="L8082" t="s">
        <v>1079</v>
      </c>
      <c r="M8082" t="s">
        <v>1079</v>
      </c>
      <c r="N8082">
        <v>556</v>
      </c>
      <c r="O8082" t="s">
        <v>7876</v>
      </c>
      <c r="P8082" t="s">
        <v>15747</v>
      </c>
      <c r="Q8082">
        <v>0.55600000000000005</v>
      </c>
      <c r="R8082" s="117" t="s">
        <v>14605</v>
      </c>
      <c r="S8082" s="117" t="s">
        <v>14621</v>
      </c>
      <c r="T8082" t="s">
        <v>17448</v>
      </c>
      <c r="U8082" t="s">
        <v>10772</v>
      </c>
    </row>
    <row r="8083" spans="1:21">
      <c r="A8083" s="117" t="s">
        <v>4112</v>
      </c>
      <c r="B8083" t="s">
        <v>14590</v>
      </c>
      <c r="C8083" t="s">
        <v>14590</v>
      </c>
      <c r="D8083">
        <v>82</v>
      </c>
      <c r="E8083">
        <v>76</v>
      </c>
      <c r="F8083">
        <v>82</v>
      </c>
      <c r="G8083">
        <v>76</v>
      </c>
      <c r="H8083">
        <v>1</v>
      </c>
      <c r="I8083">
        <v>1</v>
      </c>
      <c r="J8083">
        <v>186</v>
      </c>
      <c r="K8083" s="194">
        <v>186</v>
      </c>
      <c r="L8083" t="s">
        <v>1079</v>
      </c>
      <c r="M8083" t="s">
        <v>1079</v>
      </c>
      <c r="N8083">
        <v>608</v>
      </c>
      <c r="O8083" t="s">
        <v>7876</v>
      </c>
      <c r="P8083" t="s">
        <v>15747</v>
      </c>
      <c r="Q8083">
        <v>0.60799999999999998</v>
      </c>
      <c r="R8083" s="117" t="s">
        <v>14620</v>
      </c>
      <c r="S8083" s="117" t="s">
        <v>14621</v>
      </c>
      <c r="T8083" t="s">
        <v>17448</v>
      </c>
      <c r="U8083" t="s">
        <v>10772</v>
      </c>
    </row>
    <row r="8084" spans="1:21">
      <c r="A8084" s="117" t="s">
        <v>17163</v>
      </c>
      <c r="B8084" t="s">
        <v>14590</v>
      </c>
      <c r="C8084" t="s">
        <v>14590</v>
      </c>
      <c r="D8084">
        <v>82</v>
      </c>
      <c r="E8084">
        <v>76</v>
      </c>
      <c r="F8084">
        <v>82</v>
      </c>
      <c r="G8084">
        <v>76</v>
      </c>
      <c r="H8084">
        <v>1</v>
      </c>
      <c r="I8084">
        <v>1</v>
      </c>
      <c r="J8084">
        <v>36</v>
      </c>
      <c r="K8084" s="194">
        <v>36</v>
      </c>
      <c r="L8084" t="s">
        <v>1079</v>
      </c>
      <c r="M8084" t="s">
        <v>1079</v>
      </c>
      <c r="N8084">
        <v>610</v>
      </c>
      <c r="O8084" t="s">
        <v>7876</v>
      </c>
      <c r="P8084" t="s">
        <v>15747</v>
      </c>
      <c r="Q8084">
        <v>0.61</v>
      </c>
      <c r="R8084" s="117" t="s">
        <v>14620</v>
      </c>
      <c r="S8084" s="117" t="s">
        <v>14621</v>
      </c>
      <c r="T8084" t="s">
        <v>17448</v>
      </c>
      <c r="U8084" t="s">
        <v>10772</v>
      </c>
    </row>
    <row r="8085" spans="1:21">
      <c r="A8085" s="117" t="s">
        <v>4113</v>
      </c>
      <c r="B8085" t="s">
        <v>14590</v>
      </c>
      <c r="C8085" t="s">
        <v>14590</v>
      </c>
      <c r="D8085">
        <v>94</v>
      </c>
      <c r="E8085">
        <v>88</v>
      </c>
      <c r="F8085">
        <v>94</v>
      </c>
      <c r="G8085">
        <v>88</v>
      </c>
      <c r="H8085">
        <v>1</v>
      </c>
      <c r="I8085">
        <v>1</v>
      </c>
      <c r="J8085">
        <v>12</v>
      </c>
      <c r="K8085" s="194">
        <v>12</v>
      </c>
      <c r="L8085" t="s">
        <v>1079</v>
      </c>
      <c r="M8085" t="s">
        <v>1079</v>
      </c>
      <c r="N8085">
        <v>615</v>
      </c>
      <c r="O8085" t="s">
        <v>7876</v>
      </c>
      <c r="P8085" t="s">
        <v>15747</v>
      </c>
      <c r="Q8085">
        <v>0.61499999999999999</v>
      </c>
      <c r="R8085" s="117" t="s">
        <v>14620</v>
      </c>
      <c r="S8085" s="117" t="s">
        <v>14621</v>
      </c>
      <c r="T8085" t="s">
        <v>17448</v>
      </c>
      <c r="U8085" t="s">
        <v>10772</v>
      </c>
    </row>
    <row r="8086" spans="1:21">
      <c r="A8086" s="117" t="s">
        <v>4114</v>
      </c>
      <c r="B8086" t="s">
        <v>14590</v>
      </c>
      <c r="C8086" t="s">
        <v>14590</v>
      </c>
      <c r="D8086">
        <v>82</v>
      </c>
      <c r="E8086">
        <v>76</v>
      </c>
      <c r="F8086">
        <v>82</v>
      </c>
      <c r="G8086">
        <v>76</v>
      </c>
      <c r="H8086">
        <v>1</v>
      </c>
      <c r="I8086">
        <v>1</v>
      </c>
      <c r="J8086">
        <v>7</v>
      </c>
      <c r="K8086" s="194">
        <v>7</v>
      </c>
      <c r="L8086" t="s">
        <v>1079</v>
      </c>
      <c r="M8086" t="s">
        <v>1079</v>
      </c>
      <c r="N8086">
        <v>611</v>
      </c>
      <c r="O8086" t="s">
        <v>7876</v>
      </c>
      <c r="P8086" t="s">
        <v>15747</v>
      </c>
      <c r="Q8086">
        <v>0.61099999999999999</v>
      </c>
      <c r="R8086" s="117" t="s">
        <v>14605</v>
      </c>
      <c r="S8086" s="117" t="s">
        <v>14621</v>
      </c>
      <c r="T8086" t="s">
        <v>17448</v>
      </c>
      <c r="U8086" t="s">
        <v>10772</v>
      </c>
    </row>
    <row r="8087" spans="1:21">
      <c r="A8087" s="117" t="s">
        <v>4115</v>
      </c>
      <c r="B8087" t="s">
        <v>14590</v>
      </c>
      <c r="C8087" t="s">
        <v>14590</v>
      </c>
      <c r="D8087">
        <v>94</v>
      </c>
      <c r="E8087">
        <v>88</v>
      </c>
      <c r="F8087">
        <v>94</v>
      </c>
      <c r="G8087">
        <v>88</v>
      </c>
      <c r="H8087">
        <v>1</v>
      </c>
      <c r="I8087">
        <v>1</v>
      </c>
      <c r="J8087">
        <v>12</v>
      </c>
      <c r="K8087" s="194">
        <v>12</v>
      </c>
      <c r="L8087" t="s">
        <v>1079</v>
      </c>
      <c r="M8087" t="s">
        <v>1079</v>
      </c>
      <c r="N8087">
        <v>615</v>
      </c>
      <c r="O8087" t="s">
        <v>7876</v>
      </c>
      <c r="P8087" t="s">
        <v>15747</v>
      </c>
      <c r="Q8087">
        <v>0.61499999999999999</v>
      </c>
      <c r="R8087" s="117" t="s">
        <v>14605</v>
      </c>
      <c r="S8087" s="117" t="s">
        <v>14621</v>
      </c>
      <c r="T8087" t="s">
        <v>17448</v>
      </c>
      <c r="U8087" t="s">
        <v>10772</v>
      </c>
    </row>
    <row r="8088" spans="1:21">
      <c r="A8088" s="117" t="s">
        <v>4116</v>
      </c>
      <c r="B8088" t="s">
        <v>14590</v>
      </c>
      <c r="C8088" t="s">
        <v>14590</v>
      </c>
      <c r="D8088">
        <v>82</v>
      </c>
      <c r="E8088">
        <v>76</v>
      </c>
      <c r="F8088">
        <v>82</v>
      </c>
      <c r="G8088">
        <v>76</v>
      </c>
      <c r="H8088">
        <v>1</v>
      </c>
      <c r="I8088">
        <v>1</v>
      </c>
      <c r="J8088">
        <v>342</v>
      </c>
      <c r="K8088" s="194">
        <v>342</v>
      </c>
      <c r="L8088" t="s">
        <v>1079</v>
      </c>
      <c r="M8088" t="s">
        <v>1079</v>
      </c>
      <c r="N8088">
        <v>608</v>
      </c>
      <c r="O8088" t="s">
        <v>7876</v>
      </c>
      <c r="P8088" t="s">
        <v>15747</v>
      </c>
      <c r="Q8088">
        <v>0.60799999999999998</v>
      </c>
      <c r="R8088" s="117" t="s">
        <v>14620</v>
      </c>
      <c r="S8088" s="117" t="s">
        <v>14621</v>
      </c>
      <c r="T8088" t="s">
        <v>17448</v>
      </c>
      <c r="U8088" t="s">
        <v>10773</v>
      </c>
    </row>
    <row r="8089" spans="1:21">
      <c r="A8089" s="117" t="s">
        <v>4117</v>
      </c>
      <c r="B8089" t="s">
        <v>14590</v>
      </c>
      <c r="C8089" t="s">
        <v>14590</v>
      </c>
      <c r="D8089">
        <v>82</v>
      </c>
      <c r="E8089">
        <v>76</v>
      </c>
      <c r="F8089">
        <v>82</v>
      </c>
      <c r="G8089">
        <v>76</v>
      </c>
      <c r="H8089">
        <v>1</v>
      </c>
      <c r="I8089">
        <v>1</v>
      </c>
      <c r="J8089">
        <v>66</v>
      </c>
      <c r="K8089" s="194">
        <v>66</v>
      </c>
      <c r="L8089" t="s">
        <v>1079</v>
      </c>
      <c r="M8089" t="s">
        <v>1079</v>
      </c>
      <c r="N8089">
        <v>611</v>
      </c>
      <c r="O8089" t="s">
        <v>7876</v>
      </c>
      <c r="P8089" t="s">
        <v>15747</v>
      </c>
      <c r="Q8089">
        <v>0.61099999999999999</v>
      </c>
      <c r="R8089" s="117" t="s">
        <v>14605</v>
      </c>
      <c r="S8089" s="117" t="s">
        <v>14621</v>
      </c>
      <c r="T8089" t="s">
        <v>17448</v>
      </c>
      <c r="U8089" t="s">
        <v>10772</v>
      </c>
    </row>
    <row r="8090" spans="1:21">
      <c r="A8090" s="117" t="s">
        <v>4118</v>
      </c>
      <c r="B8090" t="s">
        <v>14590</v>
      </c>
      <c r="C8090" t="s">
        <v>14590</v>
      </c>
      <c r="D8090">
        <v>82</v>
      </c>
      <c r="E8090">
        <v>76</v>
      </c>
      <c r="F8090">
        <v>82</v>
      </c>
      <c r="G8090">
        <v>76</v>
      </c>
      <c r="H8090">
        <v>1</v>
      </c>
      <c r="I8090">
        <v>1</v>
      </c>
      <c r="J8090">
        <v>12</v>
      </c>
      <c r="K8090" s="194">
        <v>12</v>
      </c>
      <c r="L8090" t="s">
        <v>1079</v>
      </c>
      <c r="M8090" t="s">
        <v>1079</v>
      </c>
      <c r="N8090">
        <v>613</v>
      </c>
      <c r="O8090" t="s">
        <v>7876</v>
      </c>
      <c r="P8090" t="s">
        <v>15747</v>
      </c>
      <c r="Q8090">
        <v>0.61299999999999999</v>
      </c>
      <c r="R8090" s="117" t="s">
        <v>14605</v>
      </c>
      <c r="S8090" s="117" t="s">
        <v>14621</v>
      </c>
      <c r="T8090" t="s">
        <v>17448</v>
      </c>
      <c r="U8090" t="s">
        <v>10772</v>
      </c>
    </row>
    <row r="8091" spans="1:21">
      <c r="A8091" s="117" t="s">
        <v>4119</v>
      </c>
      <c r="B8091" t="s">
        <v>14590</v>
      </c>
      <c r="C8091" t="s">
        <v>14590</v>
      </c>
      <c r="D8091">
        <v>82</v>
      </c>
      <c r="E8091">
        <v>76</v>
      </c>
      <c r="F8091">
        <v>82</v>
      </c>
      <c r="G8091">
        <v>76</v>
      </c>
      <c r="H8091">
        <v>1</v>
      </c>
      <c r="I8091">
        <v>1</v>
      </c>
      <c r="J8091">
        <v>18</v>
      </c>
      <c r="K8091" s="194">
        <v>18</v>
      </c>
      <c r="L8091" t="s">
        <v>1079</v>
      </c>
      <c r="M8091" t="s">
        <v>1079</v>
      </c>
      <c r="N8091">
        <v>615</v>
      </c>
      <c r="O8091" t="s">
        <v>7876</v>
      </c>
      <c r="P8091" t="s">
        <v>15747</v>
      </c>
      <c r="Q8091">
        <v>0.61499999999999999</v>
      </c>
      <c r="R8091" s="117" t="s">
        <v>14605</v>
      </c>
      <c r="S8091" s="117" t="s">
        <v>14621</v>
      </c>
      <c r="T8091" t="s">
        <v>17448</v>
      </c>
      <c r="U8091" t="s">
        <v>10772</v>
      </c>
    </row>
    <row r="8092" spans="1:21">
      <c r="A8092" s="117" t="s">
        <v>4120</v>
      </c>
      <c r="B8092" t="s">
        <v>14590</v>
      </c>
      <c r="C8092" t="s">
        <v>14590</v>
      </c>
      <c r="D8092">
        <v>94</v>
      </c>
      <c r="E8092">
        <v>88</v>
      </c>
      <c r="F8092">
        <v>94</v>
      </c>
      <c r="G8092">
        <v>88</v>
      </c>
      <c r="H8092">
        <v>1</v>
      </c>
      <c r="I8092">
        <v>1</v>
      </c>
      <c r="J8092">
        <v>48</v>
      </c>
      <c r="K8092" s="194">
        <v>48</v>
      </c>
      <c r="L8092" t="s">
        <v>1079</v>
      </c>
      <c r="M8092" t="s">
        <v>1079</v>
      </c>
      <c r="N8092">
        <v>1108</v>
      </c>
      <c r="O8092" t="s">
        <v>7876</v>
      </c>
      <c r="P8092" t="s">
        <v>15747</v>
      </c>
      <c r="Q8092">
        <v>1.1080000000000001</v>
      </c>
      <c r="R8092" s="117" t="s">
        <v>14605</v>
      </c>
      <c r="S8092" s="117" t="s">
        <v>14621</v>
      </c>
      <c r="T8092" t="s">
        <v>17448</v>
      </c>
      <c r="U8092" t="s">
        <v>10772</v>
      </c>
    </row>
    <row r="8093" spans="1:21">
      <c r="A8093" s="117" t="s">
        <v>4121</v>
      </c>
      <c r="B8093" t="s">
        <v>14590</v>
      </c>
      <c r="C8093" t="s">
        <v>14590</v>
      </c>
      <c r="D8093">
        <v>82</v>
      </c>
      <c r="E8093">
        <v>76</v>
      </c>
      <c r="F8093">
        <v>82</v>
      </c>
      <c r="G8093">
        <v>76</v>
      </c>
      <c r="H8093">
        <v>1</v>
      </c>
      <c r="I8093">
        <v>1</v>
      </c>
      <c r="J8093">
        <v>102</v>
      </c>
      <c r="K8093" s="194">
        <v>102</v>
      </c>
      <c r="L8093" t="s">
        <v>1079</v>
      </c>
      <c r="M8093" t="s">
        <v>1079</v>
      </c>
      <c r="N8093">
        <v>1108</v>
      </c>
      <c r="O8093" t="s">
        <v>7876</v>
      </c>
      <c r="P8093" t="s">
        <v>15748</v>
      </c>
      <c r="Q8093">
        <v>1.1080000000000001</v>
      </c>
      <c r="R8093" s="117" t="s">
        <v>14620</v>
      </c>
      <c r="S8093" s="117" t="s">
        <v>14621</v>
      </c>
      <c r="T8093" t="s">
        <v>17448</v>
      </c>
      <c r="U8093" t="s">
        <v>10773</v>
      </c>
    </row>
    <row r="8094" spans="1:21">
      <c r="A8094" s="117" t="s">
        <v>4122</v>
      </c>
      <c r="B8094" t="s">
        <v>14590</v>
      </c>
      <c r="C8094" t="s">
        <v>14590</v>
      </c>
      <c r="D8094">
        <v>82</v>
      </c>
      <c r="E8094">
        <v>76</v>
      </c>
      <c r="F8094">
        <v>82</v>
      </c>
      <c r="G8094">
        <v>76</v>
      </c>
      <c r="H8094">
        <v>1</v>
      </c>
      <c r="I8094">
        <v>1</v>
      </c>
      <c r="J8094">
        <v>54</v>
      </c>
      <c r="K8094" s="194">
        <v>54</v>
      </c>
      <c r="L8094" t="s">
        <v>1079</v>
      </c>
      <c r="M8094" t="s">
        <v>1079</v>
      </c>
      <c r="N8094">
        <v>1103</v>
      </c>
      <c r="O8094" t="s">
        <v>7876</v>
      </c>
      <c r="P8094" t="s">
        <v>15749</v>
      </c>
      <c r="Q8094">
        <v>1.103</v>
      </c>
      <c r="R8094" s="117" t="s">
        <v>14620</v>
      </c>
      <c r="S8094" s="117" t="s">
        <v>14621</v>
      </c>
      <c r="T8094" t="s">
        <v>17448</v>
      </c>
      <c r="U8094" t="s">
        <v>10772</v>
      </c>
    </row>
    <row r="8095" spans="1:21">
      <c r="A8095" s="117" t="s">
        <v>4123</v>
      </c>
      <c r="B8095" t="s">
        <v>14590</v>
      </c>
      <c r="C8095" t="s">
        <v>14590</v>
      </c>
      <c r="D8095">
        <v>94</v>
      </c>
      <c r="E8095">
        <v>88</v>
      </c>
      <c r="F8095">
        <v>94</v>
      </c>
      <c r="G8095">
        <v>88</v>
      </c>
      <c r="H8095">
        <v>1</v>
      </c>
      <c r="I8095">
        <v>1</v>
      </c>
      <c r="J8095">
        <v>12</v>
      </c>
      <c r="K8095" s="194">
        <v>12</v>
      </c>
      <c r="L8095" t="s">
        <v>1079</v>
      </c>
      <c r="M8095" t="s">
        <v>1079</v>
      </c>
      <c r="N8095">
        <v>36</v>
      </c>
      <c r="O8095" t="s">
        <v>7876</v>
      </c>
      <c r="P8095" t="s">
        <v>15747</v>
      </c>
      <c r="Q8095">
        <v>3.5999999999999997E-2</v>
      </c>
      <c r="R8095" s="117" t="s">
        <v>14605</v>
      </c>
      <c r="S8095" s="117" t="s">
        <v>14621</v>
      </c>
      <c r="T8095" t="s">
        <v>17448</v>
      </c>
      <c r="U8095" t="s">
        <v>10772</v>
      </c>
    </row>
    <row r="8096" spans="1:21">
      <c r="A8096" s="117" t="s">
        <v>4124</v>
      </c>
      <c r="B8096" t="s">
        <v>14590</v>
      </c>
      <c r="C8096" t="s">
        <v>14590</v>
      </c>
      <c r="D8096">
        <v>94</v>
      </c>
      <c r="E8096">
        <v>88</v>
      </c>
      <c r="F8096">
        <v>94</v>
      </c>
      <c r="G8096">
        <v>88</v>
      </c>
      <c r="H8096">
        <v>1</v>
      </c>
      <c r="I8096">
        <v>1</v>
      </c>
      <c r="J8096">
        <v>48</v>
      </c>
      <c r="K8096" s="194">
        <v>48</v>
      </c>
      <c r="L8096" t="s">
        <v>1079</v>
      </c>
      <c r="M8096" t="s">
        <v>1079</v>
      </c>
      <c r="N8096">
        <v>1170</v>
      </c>
      <c r="O8096" t="s">
        <v>7876</v>
      </c>
      <c r="P8096" t="s">
        <v>15747</v>
      </c>
      <c r="Q8096">
        <v>1.17</v>
      </c>
      <c r="R8096" s="117" t="s">
        <v>14605</v>
      </c>
      <c r="S8096" s="117" t="s">
        <v>14621</v>
      </c>
      <c r="T8096" t="s">
        <v>17448</v>
      </c>
      <c r="U8096" t="s">
        <v>10772</v>
      </c>
    </row>
    <row r="8097" spans="1:21">
      <c r="A8097" s="117" t="s">
        <v>4125</v>
      </c>
      <c r="B8097" t="s">
        <v>14590</v>
      </c>
      <c r="C8097" t="s">
        <v>14590</v>
      </c>
      <c r="D8097">
        <v>52</v>
      </c>
      <c r="E8097">
        <v>46</v>
      </c>
      <c r="F8097">
        <v>52</v>
      </c>
      <c r="G8097">
        <v>46</v>
      </c>
      <c r="H8097">
        <v>1</v>
      </c>
      <c r="I8097">
        <v>1</v>
      </c>
      <c r="J8097">
        <v>999999</v>
      </c>
      <c r="K8097" s="194">
        <v>999999</v>
      </c>
      <c r="L8097" t="s">
        <v>1100</v>
      </c>
      <c r="M8097" t="s">
        <v>1100</v>
      </c>
      <c r="N8097">
        <v>394</v>
      </c>
      <c r="O8097" t="s">
        <v>7876</v>
      </c>
      <c r="P8097" t="s">
        <v>15750</v>
      </c>
      <c r="Q8097">
        <v>0.39400000000000002</v>
      </c>
      <c r="R8097" s="117" t="s">
        <v>14594</v>
      </c>
      <c r="S8097" s="117" t="s">
        <v>14589</v>
      </c>
      <c r="T8097" t="s">
        <v>12136</v>
      </c>
      <c r="U8097" t="s">
        <v>10772</v>
      </c>
    </row>
    <row r="8098" spans="1:21">
      <c r="A8098" s="117" t="s">
        <v>4126</v>
      </c>
      <c r="B8098" t="s">
        <v>14590</v>
      </c>
      <c r="C8098" t="s">
        <v>14590</v>
      </c>
      <c r="D8098">
        <v>38</v>
      </c>
      <c r="E8098">
        <v>32</v>
      </c>
      <c r="F8098">
        <v>38</v>
      </c>
      <c r="G8098">
        <v>32</v>
      </c>
      <c r="H8098">
        <v>1</v>
      </c>
      <c r="I8098">
        <v>1</v>
      </c>
      <c r="J8098">
        <v>97</v>
      </c>
      <c r="K8098" s="194">
        <v>97</v>
      </c>
      <c r="L8098" t="s">
        <v>1100</v>
      </c>
      <c r="M8098" t="s">
        <v>1100</v>
      </c>
      <c r="N8098">
        <v>556</v>
      </c>
      <c r="O8098" t="s">
        <v>7876</v>
      </c>
      <c r="P8098" t="s">
        <v>9229</v>
      </c>
      <c r="Q8098">
        <v>0.55600000000000005</v>
      </c>
      <c r="R8098" s="117" t="s">
        <v>14648</v>
      </c>
      <c r="S8098" s="117" t="s">
        <v>14589</v>
      </c>
      <c r="T8098" t="s">
        <v>12136</v>
      </c>
      <c r="U8098" t="s">
        <v>10772</v>
      </c>
    </row>
    <row r="8099" spans="1:21">
      <c r="A8099" s="117" t="s">
        <v>4127</v>
      </c>
      <c r="B8099" t="s">
        <v>14590</v>
      </c>
      <c r="C8099" t="s">
        <v>14590</v>
      </c>
      <c r="D8099">
        <v>35</v>
      </c>
      <c r="E8099">
        <v>29</v>
      </c>
      <c r="F8099">
        <v>35</v>
      </c>
      <c r="G8099">
        <v>29</v>
      </c>
      <c r="H8099">
        <v>1</v>
      </c>
      <c r="I8099">
        <v>1</v>
      </c>
      <c r="J8099">
        <v>18</v>
      </c>
      <c r="K8099" s="194">
        <v>18</v>
      </c>
      <c r="L8099" t="s">
        <v>1100</v>
      </c>
      <c r="M8099" t="s">
        <v>1100</v>
      </c>
      <c r="N8099">
        <v>391</v>
      </c>
      <c r="O8099" t="s">
        <v>7876</v>
      </c>
      <c r="P8099" t="s">
        <v>9145</v>
      </c>
      <c r="Q8099">
        <v>0.39100000000000001</v>
      </c>
      <c r="R8099" s="117" t="s">
        <v>14743</v>
      </c>
      <c r="S8099" s="117" t="s">
        <v>14589</v>
      </c>
      <c r="T8099" t="s">
        <v>12136</v>
      </c>
      <c r="U8099" t="s">
        <v>10772</v>
      </c>
    </row>
    <row r="8100" spans="1:21">
      <c r="A8100" s="117" t="s">
        <v>4128</v>
      </c>
      <c r="B8100" t="s">
        <v>14590</v>
      </c>
      <c r="C8100" t="s">
        <v>14590</v>
      </c>
      <c r="D8100">
        <v>52</v>
      </c>
      <c r="E8100">
        <v>46</v>
      </c>
      <c r="F8100">
        <v>52</v>
      </c>
      <c r="G8100">
        <v>46</v>
      </c>
      <c r="H8100">
        <v>1</v>
      </c>
      <c r="I8100">
        <v>1</v>
      </c>
      <c r="J8100">
        <v>2</v>
      </c>
      <c r="K8100" s="194">
        <v>2</v>
      </c>
      <c r="L8100" t="s">
        <v>1100</v>
      </c>
      <c r="M8100" t="s">
        <v>1100</v>
      </c>
      <c r="N8100">
        <v>397</v>
      </c>
      <c r="O8100" t="s">
        <v>7876</v>
      </c>
      <c r="P8100" t="s">
        <v>15751</v>
      </c>
      <c r="Q8100">
        <v>0.39700000000000002</v>
      </c>
      <c r="R8100" s="117" t="s">
        <v>14594</v>
      </c>
      <c r="S8100" s="117" t="s">
        <v>14589</v>
      </c>
      <c r="T8100" t="s">
        <v>12136</v>
      </c>
      <c r="U8100" t="s">
        <v>10772</v>
      </c>
    </row>
    <row r="8101" spans="1:21">
      <c r="A8101" s="117" t="s">
        <v>4129</v>
      </c>
      <c r="B8101" t="s">
        <v>14590</v>
      </c>
      <c r="C8101" t="s">
        <v>14590</v>
      </c>
      <c r="D8101">
        <v>52</v>
      </c>
      <c r="E8101">
        <v>46</v>
      </c>
      <c r="F8101">
        <v>52</v>
      </c>
      <c r="G8101">
        <v>46</v>
      </c>
      <c r="H8101">
        <v>16</v>
      </c>
      <c r="I8101">
        <v>16</v>
      </c>
      <c r="J8101">
        <v>999999</v>
      </c>
      <c r="K8101" s="194">
        <v>999999</v>
      </c>
      <c r="L8101" t="s">
        <v>1100</v>
      </c>
      <c r="M8101" t="s">
        <v>1100</v>
      </c>
      <c r="N8101">
        <v>552</v>
      </c>
      <c r="O8101" t="s">
        <v>7876</v>
      </c>
      <c r="P8101" t="s">
        <v>9230</v>
      </c>
      <c r="Q8101">
        <v>0.55200000000000005</v>
      </c>
      <c r="R8101" s="117" t="s">
        <v>14594</v>
      </c>
      <c r="S8101" s="117" t="s">
        <v>14589</v>
      </c>
      <c r="T8101" t="s">
        <v>12136</v>
      </c>
      <c r="U8101" t="s">
        <v>10772</v>
      </c>
    </row>
    <row r="8102" spans="1:21">
      <c r="A8102" s="117" t="s">
        <v>4130</v>
      </c>
      <c r="B8102" t="s">
        <v>14590</v>
      </c>
      <c r="C8102" t="s">
        <v>14590</v>
      </c>
      <c r="D8102">
        <v>38</v>
      </c>
      <c r="E8102">
        <v>32</v>
      </c>
      <c r="F8102">
        <v>38</v>
      </c>
      <c r="G8102">
        <v>32</v>
      </c>
      <c r="H8102">
        <v>1</v>
      </c>
      <c r="I8102">
        <v>1</v>
      </c>
      <c r="J8102">
        <v>232</v>
      </c>
      <c r="K8102" s="194">
        <v>232</v>
      </c>
      <c r="L8102" t="s">
        <v>1100</v>
      </c>
      <c r="M8102" t="s">
        <v>1100</v>
      </c>
      <c r="N8102">
        <v>389</v>
      </c>
      <c r="O8102" t="s">
        <v>7876</v>
      </c>
      <c r="P8102" t="s">
        <v>9231</v>
      </c>
      <c r="Q8102">
        <v>0.38900000000000001</v>
      </c>
      <c r="R8102" s="117" t="s">
        <v>14648</v>
      </c>
      <c r="S8102" s="117" t="s">
        <v>14589</v>
      </c>
      <c r="T8102" t="s">
        <v>12136</v>
      </c>
      <c r="U8102" t="s">
        <v>10772</v>
      </c>
    </row>
    <row r="8103" spans="1:21">
      <c r="A8103" s="117" t="s">
        <v>4131</v>
      </c>
      <c r="B8103" t="s">
        <v>14590</v>
      </c>
      <c r="C8103" t="s">
        <v>14590</v>
      </c>
      <c r="D8103">
        <v>52</v>
      </c>
      <c r="E8103">
        <v>46</v>
      </c>
      <c r="F8103">
        <v>52</v>
      </c>
      <c r="G8103">
        <v>46</v>
      </c>
      <c r="H8103">
        <v>1</v>
      </c>
      <c r="I8103">
        <v>1</v>
      </c>
      <c r="J8103">
        <v>999999</v>
      </c>
      <c r="K8103" s="194">
        <v>999999</v>
      </c>
      <c r="L8103" t="s">
        <v>1100</v>
      </c>
      <c r="M8103" t="s">
        <v>1100</v>
      </c>
      <c r="N8103">
        <v>534</v>
      </c>
      <c r="O8103" t="s">
        <v>7876</v>
      </c>
      <c r="P8103" t="s">
        <v>15718</v>
      </c>
      <c r="Q8103">
        <v>0.53400000000000003</v>
      </c>
      <c r="R8103" s="117" t="s">
        <v>14594</v>
      </c>
      <c r="S8103" s="117" t="s">
        <v>14589</v>
      </c>
      <c r="T8103" t="s">
        <v>12136</v>
      </c>
      <c r="U8103" t="s">
        <v>10772</v>
      </c>
    </row>
    <row r="8104" spans="1:21">
      <c r="A8104" s="117" t="s">
        <v>4132</v>
      </c>
      <c r="B8104" t="s">
        <v>14590</v>
      </c>
      <c r="C8104" t="s">
        <v>14590</v>
      </c>
      <c r="D8104">
        <v>38</v>
      </c>
      <c r="E8104">
        <v>32</v>
      </c>
      <c r="F8104">
        <v>38</v>
      </c>
      <c r="G8104">
        <v>32</v>
      </c>
      <c r="H8104">
        <v>1</v>
      </c>
      <c r="I8104">
        <v>1</v>
      </c>
      <c r="J8104">
        <v>24</v>
      </c>
      <c r="K8104" s="194">
        <v>24</v>
      </c>
      <c r="L8104" t="s">
        <v>1100</v>
      </c>
      <c r="M8104" t="s">
        <v>1100</v>
      </c>
      <c r="N8104">
        <v>395</v>
      </c>
      <c r="O8104" t="s">
        <v>7876</v>
      </c>
      <c r="P8104" t="s">
        <v>15719</v>
      </c>
      <c r="Q8104">
        <v>0.39500000000000002</v>
      </c>
      <c r="R8104" s="117" t="s">
        <v>14648</v>
      </c>
      <c r="S8104" s="117" t="s">
        <v>14589</v>
      </c>
      <c r="T8104" t="s">
        <v>12136</v>
      </c>
      <c r="U8104" t="s">
        <v>10772</v>
      </c>
    </row>
    <row r="8105" spans="1:21">
      <c r="A8105" s="117" t="s">
        <v>25153</v>
      </c>
      <c r="B8105" t="s">
        <v>14590</v>
      </c>
      <c r="C8105" t="s">
        <v>14590</v>
      </c>
      <c r="D8105">
        <v>38</v>
      </c>
      <c r="E8105">
        <v>32</v>
      </c>
      <c r="F8105">
        <v>38</v>
      </c>
      <c r="G8105">
        <v>32</v>
      </c>
      <c r="H8105">
        <v>1</v>
      </c>
      <c r="I8105">
        <v>1</v>
      </c>
      <c r="J8105">
        <v>16</v>
      </c>
      <c r="K8105" s="194">
        <v>16</v>
      </c>
      <c r="L8105" t="s">
        <v>1100</v>
      </c>
      <c r="M8105" t="s">
        <v>1100</v>
      </c>
      <c r="N8105">
        <v>396</v>
      </c>
      <c r="O8105" t="s">
        <v>7876</v>
      </c>
      <c r="P8105" t="s">
        <v>25154</v>
      </c>
      <c r="Q8105">
        <v>0.39600000000000002</v>
      </c>
      <c r="R8105" s="117" t="s">
        <v>14648</v>
      </c>
      <c r="S8105" s="117" t="s">
        <v>14589</v>
      </c>
      <c r="T8105" t="s">
        <v>12136</v>
      </c>
      <c r="U8105" t="s">
        <v>10772</v>
      </c>
    </row>
    <row r="8106" spans="1:21">
      <c r="A8106" s="117" t="s">
        <v>4133</v>
      </c>
      <c r="B8106" t="s">
        <v>14590</v>
      </c>
      <c r="C8106" t="s">
        <v>14590</v>
      </c>
      <c r="D8106">
        <v>38</v>
      </c>
      <c r="E8106">
        <v>32</v>
      </c>
      <c r="F8106">
        <v>38</v>
      </c>
      <c r="G8106">
        <v>32</v>
      </c>
      <c r="H8106">
        <v>1</v>
      </c>
      <c r="I8106">
        <v>1</v>
      </c>
      <c r="J8106">
        <v>6</v>
      </c>
      <c r="K8106" s="194">
        <v>6</v>
      </c>
      <c r="L8106" t="s">
        <v>1100</v>
      </c>
      <c r="M8106" t="s">
        <v>1100</v>
      </c>
      <c r="N8106">
        <v>396</v>
      </c>
      <c r="O8106" t="s">
        <v>7876</v>
      </c>
      <c r="P8106" t="s">
        <v>9145</v>
      </c>
      <c r="Q8106">
        <v>0.39600000000000002</v>
      </c>
      <c r="R8106" s="117" t="s">
        <v>14648</v>
      </c>
      <c r="S8106" s="117" t="s">
        <v>14589</v>
      </c>
      <c r="T8106" t="s">
        <v>12136</v>
      </c>
      <c r="U8106" t="s">
        <v>10772</v>
      </c>
    </row>
    <row r="8107" spans="1:21">
      <c r="A8107" s="117" t="s">
        <v>4134</v>
      </c>
      <c r="B8107" t="s">
        <v>14590</v>
      </c>
      <c r="C8107" t="s">
        <v>14590</v>
      </c>
      <c r="D8107">
        <v>38</v>
      </c>
      <c r="E8107">
        <v>32</v>
      </c>
      <c r="F8107">
        <v>38</v>
      </c>
      <c r="G8107">
        <v>32</v>
      </c>
      <c r="H8107">
        <v>1</v>
      </c>
      <c r="I8107">
        <v>1</v>
      </c>
      <c r="J8107">
        <v>49</v>
      </c>
      <c r="K8107" s="194">
        <v>49</v>
      </c>
      <c r="L8107" t="s">
        <v>1100</v>
      </c>
      <c r="M8107" t="s">
        <v>1100</v>
      </c>
      <c r="N8107">
        <v>558</v>
      </c>
      <c r="O8107" t="s">
        <v>7876</v>
      </c>
      <c r="P8107" t="s">
        <v>15752</v>
      </c>
      <c r="Q8107">
        <v>0.55800000000000005</v>
      </c>
      <c r="R8107" s="117" t="s">
        <v>14648</v>
      </c>
      <c r="S8107" s="117" t="s">
        <v>14589</v>
      </c>
      <c r="T8107" t="s">
        <v>12136</v>
      </c>
      <c r="U8107" t="s">
        <v>10772</v>
      </c>
    </row>
    <row r="8108" spans="1:21">
      <c r="A8108" s="117" t="s">
        <v>4135</v>
      </c>
      <c r="B8108" t="s">
        <v>14590</v>
      </c>
      <c r="C8108" t="s">
        <v>14590</v>
      </c>
      <c r="D8108">
        <v>38</v>
      </c>
      <c r="E8108">
        <v>32</v>
      </c>
      <c r="F8108">
        <v>38</v>
      </c>
      <c r="G8108">
        <v>32</v>
      </c>
      <c r="H8108">
        <v>1</v>
      </c>
      <c r="I8108">
        <v>1</v>
      </c>
      <c r="J8108">
        <v>33</v>
      </c>
      <c r="K8108" s="194">
        <v>33</v>
      </c>
      <c r="L8108" t="s">
        <v>1100</v>
      </c>
      <c r="M8108" t="s">
        <v>1100</v>
      </c>
      <c r="N8108">
        <v>397</v>
      </c>
      <c r="O8108" t="s">
        <v>7876</v>
      </c>
      <c r="P8108" t="s">
        <v>9145</v>
      </c>
      <c r="Q8108">
        <v>0.39700000000000002</v>
      </c>
      <c r="R8108" s="117" t="s">
        <v>14648</v>
      </c>
      <c r="S8108" s="117" t="s">
        <v>14589</v>
      </c>
      <c r="T8108" t="s">
        <v>12136</v>
      </c>
      <c r="U8108" t="s">
        <v>10773</v>
      </c>
    </row>
    <row r="8109" spans="1:21">
      <c r="A8109" s="117" t="s">
        <v>25155</v>
      </c>
      <c r="B8109" t="s">
        <v>14590</v>
      </c>
      <c r="C8109" t="s">
        <v>14590</v>
      </c>
      <c r="D8109">
        <v>38</v>
      </c>
      <c r="E8109">
        <v>32</v>
      </c>
      <c r="F8109">
        <v>38</v>
      </c>
      <c r="G8109">
        <v>32</v>
      </c>
      <c r="H8109">
        <v>1</v>
      </c>
      <c r="I8109">
        <v>1</v>
      </c>
      <c r="J8109">
        <v>19</v>
      </c>
      <c r="K8109" s="194">
        <v>19</v>
      </c>
      <c r="L8109" t="s">
        <v>1100</v>
      </c>
      <c r="M8109" t="s">
        <v>1100</v>
      </c>
      <c r="N8109">
        <v>395</v>
      </c>
      <c r="O8109" t="s">
        <v>7876</v>
      </c>
      <c r="P8109" t="s">
        <v>9147</v>
      </c>
      <c r="Q8109">
        <v>0.39500000000000002</v>
      </c>
      <c r="R8109" s="117" t="s">
        <v>14648</v>
      </c>
      <c r="S8109" s="117" t="s">
        <v>14589</v>
      </c>
      <c r="T8109" t="s">
        <v>12136</v>
      </c>
      <c r="U8109" t="s">
        <v>10772</v>
      </c>
    </row>
    <row r="8110" spans="1:21">
      <c r="A8110" s="117" t="s">
        <v>4136</v>
      </c>
      <c r="B8110" t="s">
        <v>14590</v>
      </c>
      <c r="C8110" t="s">
        <v>14590</v>
      </c>
      <c r="D8110">
        <v>52</v>
      </c>
      <c r="E8110">
        <v>46</v>
      </c>
      <c r="F8110">
        <v>52</v>
      </c>
      <c r="G8110">
        <v>46</v>
      </c>
      <c r="H8110">
        <v>1</v>
      </c>
      <c r="I8110">
        <v>1</v>
      </c>
      <c r="J8110">
        <v>999999</v>
      </c>
      <c r="K8110" s="194">
        <v>999999</v>
      </c>
      <c r="L8110" t="s">
        <v>1100</v>
      </c>
      <c r="M8110" t="s">
        <v>1100</v>
      </c>
      <c r="N8110">
        <v>548</v>
      </c>
      <c r="O8110" t="s">
        <v>7876</v>
      </c>
      <c r="P8110" t="s">
        <v>9232</v>
      </c>
      <c r="Q8110">
        <v>0.54800000000000004</v>
      </c>
      <c r="R8110" s="117" t="s">
        <v>14594</v>
      </c>
      <c r="S8110" s="117" t="s">
        <v>14589</v>
      </c>
      <c r="T8110" t="s">
        <v>12136</v>
      </c>
      <c r="U8110" t="s">
        <v>10772</v>
      </c>
    </row>
    <row r="8111" spans="1:21">
      <c r="A8111" s="117" t="s">
        <v>25156</v>
      </c>
      <c r="B8111" t="s">
        <v>14590</v>
      </c>
      <c r="C8111" t="s">
        <v>14590</v>
      </c>
      <c r="D8111">
        <v>40</v>
      </c>
      <c r="E8111">
        <v>34</v>
      </c>
      <c r="F8111">
        <v>40</v>
      </c>
      <c r="G8111">
        <v>34</v>
      </c>
      <c r="H8111">
        <v>1</v>
      </c>
      <c r="I8111">
        <v>1</v>
      </c>
      <c r="J8111">
        <v>999999</v>
      </c>
      <c r="K8111" s="194">
        <v>999999</v>
      </c>
      <c r="L8111" t="s">
        <v>1100</v>
      </c>
      <c r="M8111" t="s">
        <v>1100</v>
      </c>
      <c r="N8111">
        <v>549</v>
      </c>
      <c r="O8111" t="s">
        <v>7876</v>
      </c>
      <c r="P8111" t="s">
        <v>9232</v>
      </c>
      <c r="Q8111">
        <v>0.54900000000000004</v>
      </c>
      <c r="R8111" s="117" t="s">
        <v>14594</v>
      </c>
      <c r="S8111" s="117" t="s">
        <v>14589</v>
      </c>
      <c r="T8111" t="s">
        <v>12136</v>
      </c>
      <c r="U8111" t="s">
        <v>10772</v>
      </c>
    </row>
    <row r="8112" spans="1:21">
      <c r="A8112" s="117" t="s">
        <v>4137</v>
      </c>
      <c r="B8112" t="s">
        <v>14590</v>
      </c>
      <c r="C8112" t="s">
        <v>14590</v>
      </c>
      <c r="D8112">
        <v>38</v>
      </c>
      <c r="E8112">
        <v>32</v>
      </c>
      <c r="F8112">
        <v>38</v>
      </c>
      <c r="G8112">
        <v>32</v>
      </c>
      <c r="H8112">
        <v>1</v>
      </c>
      <c r="I8112">
        <v>1</v>
      </c>
      <c r="J8112">
        <v>111</v>
      </c>
      <c r="K8112" s="194">
        <v>213</v>
      </c>
      <c r="L8112" t="s">
        <v>1100</v>
      </c>
      <c r="M8112" t="s">
        <v>1100</v>
      </c>
      <c r="N8112">
        <v>394</v>
      </c>
      <c r="O8112" t="s">
        <v>7876</v>
      </c>
      <c r="P8112" t="s">
        <v>9146</v>
      </c>
      <c r="Q8112">
        <v>0.39400000000000002</v>
      </c>
      <c r="R8112" s="117" t="s">
        <v>14648</v>
      </c>
      <c r="S8112" s="117" t="s">
        <v>14615</v>
      </c>
      <c r="T8112" t="e">
        <v>#N/A</v>
      </c>
      <c r="U8112" t="s">
        <v>10772</v>
      </c>
    </row>
    <row r="8113" spans="1:21">
      <c r="A8113" s="117" t="s">
        <v>4138</v>
      </c>
      <c r="B8113" t="s">
        <v>14590</v>
      </c>
      <c r="C8113" t="s">
        <v>14590</v>
      </c>
      <c r="D8113">
        <v>59</v>
      </c>
      <c r="E8113">
        <v>53</v>
      </c>
      <c r="F8113">
        <v>59</v>
      </c>
      <c r="G8113">
        <v>53</v>
      </c>
      <c r="H8113">
        <v>1</v>
      </c>
      <c r="I8113">
        <v>1</v>
      </c>
      <c r="J8113">
        <v>999999</v>
      </c>
      <c r="K8113" s="194">
        <v>999999</v>
      </c>
      <c r="L8113" t="s">
        <v>1100</v>
      </c>
      <c r="M8113" t="s">
        <v>1100</v>
      </c>
      <c r="N8113">
        <v>536</v>
      </c>
      <c r="O8113" t="s">
        <v>7876</v>
      </c>
      <c r="P8113" t="s">
        <v>15753</v>
      </c>
      <c r="Q8113">
        <v>0.53600000000000003</v>
      </c>
      <c r="R8113" s="117" t="s">
        <v>14743</v>
      </c>
      <c r="S8113" s="117" t="s">
        <v>14589</v>
      </c>
      <c r="T8113" t="s">
        <v>12136</v>
      </c>
      <c r="U8113" t="s">
        <v>10772</v>
      </c>
    </row>
    <row r="8114" spans="1:21">
      <c r="A8114" s="117" t="s">
        <v>4139</v>
      </c>
      <c r="B8114" t="s">
        <v>14590</v>
      </c>
      <c r="C8114" t="s">
        <v>14590</v>
      </c>
      <c r="D8114">
        <v>38</v>
      </c>
      <c r="E8114">
        <v>32</v>
      </c>
      <c r="F8114">
        <v>38</v>
      </c>
      <c r="G8114">
        <v>32</v>
      </c>
      <c r="H8114">
        <v>1</v>
      </c>
      <c r="I8114">
        <v>1</v>
      </c>
      <c r="J8114">
        <v>44</v>
      </c>
      <c r="K8114" s="194">
        <v>44</v>
      </c>
      <c r="L8114" t="s">
        <v>1100</v>
      </c>
      <c r="M8114" t="s">
        <v>1100</v>
      </c>
      <c r="N8114">
        <v>420</v>
      </c>
      <c r="O8114" t="s">
        <v>7876</v>
      </c>
      <c r="P8114" t="s">
        <v>9145</v>
      </c>
      <c r="Q8114">
        <v>0.42</v>
      </c>
      <c r="R8114" s="117" t="s">
        <v>14648</v>
      </c>
      <c r="S8114" s="117" t="s">
        <v>14589</v>
      </c>
      <c r="T8114" t="s">
        <v>12136</v>
      </c>
      <c r="U8114" t="s">
        <v>10772</v>
      </c>
    </row>
    <row r="8115" spans="1:21">
      <c r="A8115" s="117" t="s">
        <v>25157</v>
      </c>
      <c r="B8115" t="s">
        <v>14590</v>
      </c>
      <c r="C8115" t="s">
        <v>14590</v>
      </c>
      <c r="D8115">
        <v>38</v>
      </c>
      <c r="E8115">
        <v>32</v>
      </c>
      <c r="F8115">
        <v>38</v>
      </c>
      <c r="G8115">
        <v>32</v>
      </c>
      <c r="H8115">
        <v>1</v>
      </c>
      <c r="I8115">
        <v>1</v>
      </c>
      <c r="J8115">
        <v>12</v>
      </c>
      <c r="K8115" s="194">
        <v>12</v>
      </c>
      <c r="L8115" t="s">
        <v>1100</v>
      </c>
      <c r="M8115" t="s">
        <v>1100</v>
      </c>
      <c r="N8115">
        <v>393</v>
      </c>
      <c r="O8115" t="s">
        <v>7876</v>
      </c>
      <c r="P8115" t="s">
        <v>25074</v>
      </c>
      <c r="Q8115">
        <v>0.39300000000000002</v>
      </c>
      <c r="R8115" s="117" t="s">
        <v>14648</v>
      </c>
      <c r="S8115" s="117" t="s">
        <v>14589</v>
      </c>
      <c r="T8115" t="s">
        <v>12136</v>
      </c>
      <c r="U8115" t="s">
        <v>10772</v>
      </c>
    </row>
    <row r="8116" spans="1:21">
      <c r="A8116" s="117" t="s">
        <v>4140</v>
      </c>
      <c r="B8116" t="s">
        <v>14590</v>
      </c>
      <c r="C8116" t="s">
        <v>14590</v>
      </c>
      <c r="D8116">
        <v>52</v>
      </c>
      <c r="E8116">
        <v>46</v>
      </c>
      <c r="F8116">
        <v>52</v>
      </c>
      <c r="G8116">
        <v>46</v>
      </c>
      <c r="H8116">
        <v>1</v>
      </c>
      <c r="I8116">
        <v>1</v>
      </c>
      <c r="J8116">
        <v>999999</v>
      </c>
      <c r="K8116" s="194">
        <v>999999</v>
      </c>
      <c r="L8116" t="s">
        <v>1100</v>
      </c>
      <c r="M8116" t="s">
        <v>1100</v>
      </c>
      <c r="N8116">
        <v>469</v>
      </c>
      <c r="O8116" t="s">
        <v>7876</v>
      </c>
      <c r="P8116" t="s">
        <v>9145</v>
      </c>
      <c r="Q8116">
        <v>0.46899999999999997</v>
      </c>
      <c r="R8116" s="117" t="s">
        <v>14594</v>
      </c>
      <c r="S8116" s="117" t="s">
        <v>14589</v>
      </c>
      <c r="T8116" t="s">
        <v>12136</v>
      </c>
      <c r="U8116" t="s">
        <v>10772</v>
      </c>
    </row>
    <row r="8117" spans="1:21">
      <c r="A8117" s="117" t="s">
        <v>4141</v>
      </c>
      <c r="B8117" t="s">
        <v>14590</v>
      </c>
      <c r="C8117" t="s">
        <v>14590</v>
      </c>
      <c r="D8117">
        <v>38</v>
      </c>
      <c r="E8117">
        <v>32</v>
      </c>
      <c r="F8117">
        <v>38</v>
      </c>
      <c r="G8117">
        <v>32</v>
      </c>
      <c r="H8117">
        <v>1</v>
      </c>
      <c r="I8117">
        <v>1</v>
      </c>
      <c r="J8117">
        <v>43</v>
      </c>
      <c r="K8117" s="194">
        <v>43</v>
      </c>
      <c r="L8117" t="s">
        <v>1100</v>
      </c>
      <c r="M8117" t="s">
        <v>1100</v>
      </c>
      <c r="N8117">
        <v>637</v>
      </c>
      <c r="O8117" t="s">
        <v>7876</v>
      </c>
      <c r="P8117" t="s">
        <v>9146</v>
      </c>
      <c r="Q8117">
        <v>0.63700000000000001</v>
      </c>
      <c r="R8117" s="117" t="s">
        <v>14648</v>
      </c>
      <c r="S8117" s="117" t="s">
        <v>14589</v>
      </c>
      <c r="T8117" t="s">
        <v>12136</v>
      </c>
      <c r="U8117" t="s">
        <v>10772</v>
      </c>
    </row>
    <row r="8118" spans="1:21">
      <c r="A8118" s="117" t="s">
        <v>4142</v>
      </c>
      <c r="B8118" t="s">
        <v>14590</v>
      </c>
      <c r="C8118" t="s">
        <v>14590</v>
      </c>
      <c r="D8118">
        <v>38</v>
      </c>
      <c r="E8118">
        <v>32</v>
      </c>
      <c r="F8118">
        <v>38</v>
      </c>
      <c r="G8118">
        <v>32</v>
      </c>
      <c r="H8118">
        <v>1</v>
      </c>
      <c r="I8118">
        <v>1</v>
      </c>
      <c r="J8118">
        <v>7</v>
      </c>
      <c r="K8118" s="194">
        <v>7</v>
      </c>
      <c r="L8118" t="s">
        <v>1100</v>
      </c>
      <c r="M8118" t="s">
        <v>1100</v>
      </c>
      <c r="N8118">
        <v>467</v>
      </c>
      <c r="O8118" t="s">
        <v>7876</v>
      </c>
      <c r="P8118" t="s">
        <v>9233</v>
      </c>
      <c r="Q8118">
        <v>0.46700000000000003</v>
      </c>
      <c r="R8118" s="117" t="s">
        <v>14648</v>
      </c>
      <c r="S8118" s="117" t="s">
        <v>14589</v>
      </c>
      <c r="T8118" t="s">
        <v>12136</v>
      </c>
      <c r="U8118" t="s">
        <v>10772</v>
      </c>
    </row>
    <row r="8119" spans="1:21">
      <c r="A8119" s="117" t="s">
        <v>4143</v>
      </c>
      <c r="B8119" t="s">
        <v>14590</v>
      </c>
      <c r="C8119" t="s">
        <v>14590</v>
      </c>
      <c r="D8119">
        <v>52</v>
      </c>
      <c r="E8119">
        <v>46</v>
      </c>
      <c r="F8119">
        <v>52</v>
      </c>
      <c r="G8119">
        <v>46</v>
      </c>
      <c r="H8119">
        <v>1</v>
      </c>
      <c r="I8119">
        <v>1</v>
      </c>
      <c r="J8119">
        <v>999999</v>
      </c>
      <c r="K8119" s="194">
        <v>999999</v>
      </c>
      <c r="L8119" t="s">
        <v>1100</v>
      </c>
      <c r="M8119" t="s">
        <v>1100</v>
      </c>
      <c r="N8119">
        <v>470</v>
      </c>
      <c r="O8119" t="s">
        <v>7876</v>
      </c>
      <c r="P8119" t="s">
        <v>9234</v>
      </c>
      <c r="Q8119">
        <v>0.47</v>
      </c>
      <c r="R8119" s="117" t="s">
        <v>14594</v>
      </c>
      <c r="S8119" s="117" t="s">
        <v>14589</v>
      </c>
      <c r="T8119" t="s">
        <v>12136</v>
      </c>
      <c r="U8119" t="s">
        <v>10772</v>
      </c>
    </row>
    <row r="8120" spans="1:21">
      <c r="A8120" s="117" t="s">
        <v>4144</v>
      </c>
      <c r="B8120" t="s">
        <v>14590</v>
      </c>
      <c r="C8120" t="s">
        <v>14590</v>
      </c>
      <c r="D8120">
        <v>38</v>
      </c>
      <c r="E8120">
        <v>32</v>
      </c>
      <c r="F8120">
        <v>38</v>
      </c>
      <c r="G8120">
        <v>32</v>
      </c>
      <c r="H8120">
        <v>1</v>
      </c>
      <c r="I8120">
        <v>1</v>
      </c>
      <c r="J8120">
        <v>112</v>
      </c>
      <c r="K8120" s="194">
        <v>112</v>
      </c>
      <c r="L8120" t="s">
        <v>1100</v>
      </c>
      <c r="M8120" t="s">
        <v>1100</v>
      </c>
      <c r="N8120">
        <v>424</v>
      </c>
      <c r="O8120" t="s">
        <v>7876</v>
      </c>
      <c r="P8120" t="s">
        <v>9145</v>
      </c>
      <c r="Q8120">
        <v>0.42399999999999999</v>
      </c>
      <c r="R8120" s="117" t="s">
        <v>14648</v>
      </c>
      <c r="S8120" s="117" t="s">
        <v>14589</v>
      </c>
      <c r="T8120" t="s">
        <v>12136</v>
      </c>
      <c r="U8120" t="s">
        <v>10772</v>
      </c>
    </row>
    <row r="8121" spans="1:21">
      <c r="A8121" s="117" t="s">
        <v>4145</v>
      </c>
      <c r="B8121" t="s">
        <v>14590</v>
      </c>
      <c r="C8121" t="s">
        <v>14590</v>
      </c>
      <c r="D8121">
        <v>89</v>
      </c>
      <c r="E8121">
        <v>83</v>
      </c>
      <c r="F8121">
        <v>89</v>
      </c>
      <c r="G8121">
        <v>83</v>
      </c>
      <c r="H8121">
        <v>1</v>
      </c>
      <c r="I8121">
        <v>1</v>
      </c>
      <c r="J8121">
        <v>999999</v>
      </c>
      <c r="K8121" s="194">
        <v>999999</v>
      </c>
      <c r="L8121" t="s">
        <v>1079</v>
      </c>
      <c r="M8121" t="s">
        <v>1079</v>
      </c>
      <c r="N8121">
        <v>435</v>
      </c>
      <c r="O8121" t="s">
        <v>7876</v>
      </c>
      <c r="P8121" t="s">
        <v>8736</v>
      </c>
      <c r="Q8121">
        <v>0.435</v>
      </c>
      <c r="R8121" s="117" t="s">
        <v>14620</v>
      </c>
      <c r="S8121" s="117" t="s">
        <v>14621</v>
      </c>
      <c r="T8121" t="s">
        <v>17448</v>
      </c>
      <c r="U8121" t="s">
        <v>10772</v>
      </c>
    </row>
    <row r="8122" spans="1:21">
      <c r="A8122" s="117" t="s">
        <v>25158</v>
      </c>
      <c r="B8122" t="s">
        <v>14590</v>
      </c>
      <c r="C8122" t="s">
        <v>14590</v>
      </c>
      <c r="D8122">
        <v>35</v>
      </c>
      <c r="E8122">
        <v>29</v>
      </c>
      <c r="F8122">
        <v>35</v>
      </c>
      <c r="G8122">
        <v>29</v>
      </c>
      <c r="H8122">
        <v>1</v>
      </c>
      <c r="I8122">
        <v>1</v>
      </c>
      <c r="J8122">
        <v>15</v>
      </c>
      <c r="K8122" s="194">
        <v>15</v>
      </c>
      <c r="L8122" t="s">
        <v>1100</v>
      </c>
      <c r="M8122" t="s">
        <v>1100</v>
      </c>
      <c r="N8122">
        <v>465</v>
      </c>
      <c r="O8122" t="s">
        <v>7876</v>
      </c>
      <c r="P8122" t="s">
        <v>21799</v>
      </c>
      <c r="Q8122">
        <v>0.46500000000000002</v>
      </c>
      <c r="R8122" s="117" t="s">
        <v>14594</v>
      </c>
      <c r="S8122" s="117" t="s">
        <v>14589</v>
      </c>
      <c r="T8122" t="s">
        <v>12136</v>
      </c>
      <c r="U8122" t="s">
        <v>10772</v>
      </c>
    </row>
    <row r="8123" spans="1:21">
      <c r="A8123" s="117" t="s">
        <v>25159</v>
      </c>
      <c r="B8123" t="s">
        <v>14590</v>
      </c>
      <c r="C8123" t="s">
        <v>14590</v>
      </c>
      <c r="D8123">
        <v>40</v>
      </c>
      <c r="E8123">
        <v>34</v>
      </c>
      <c r="F8123">
        <v>40</v>
      </c>
      <c r="G8123">
        <v>34</v>
      </c>
      <c r="H8123">
        <v>1</v>
      </c>
      <c r="I8123">
        <v>1</v>
      </c>
      <c r="J8123">
        <v>999999</v>
      </c>
      <c r="K8123" s="194">
        <v>999999</v>
      </c>
      <c r="L8123" t="s">
        <v>1100</v>
      </c>
      <c r="M8123" t="s">
        <v>1100</v>
      </c>
      <c r="N8123">
        <v>619</v>
      </c>
      <c r="O8123" t="s">
        <v>7876</v>
      </c>
      <c r="P8123" t="s">
        <v>25160</v>
      </c>
      <c r="Q8123">
        <v>0.61899999999999999</v>
      </c>
      <c r="R8123" s="117" t="s">
        <v>14743</v>
      </c>
      <c r="S8123" s="117" t="s">
        <v>14589</v>
      </c>
      <c r="T8123" t="s">
        <v>12136</v>
      </c>
      <c r="U8123" t="s">
        <v>10772</v>
      </c>
    </row>
    <row r="8124" spans="1:21">
      <c r="A8124" s="117" t="s">
        <v>4146</v>
      </c>
      <c r="B8124" t="s">
        <v>14590</v>
      </c>
      <c r="C8124" t="s">
        <v>14590</v>
      </c>
      <c r="D8124">
        <v>38</v>
      </c>
      <c r="E8124">
        <v>32</v>
      </c>
      <c r="F8124">
        <v>38</v>
      </c>
      <c r="G8124">
        <v>32</v>
      </c>
      <c r="H8124">
        <v>1</v>
      </c>
      <c r="I8124">
        <v>1</v>
      </c>
      <c r="J8124">
        <v>15</v>
      </c>
      <c r="K8124" s="194">
        <v>15</v>
      </c>
      <c r="L8124" t="s">
        <v>1100</v>
      </c>
      <c r="M8124" t="s">
        <v>1100</v>
      </c>
      <c r="N8124">
        <v>476</v>
      </c>
      <c r="O8124" t="s">
        <v>7876</v>
      </c>
      <c r="P8124" t="s">
        <v>9145</v>
      </c>
      <c r="Q8124">
        <v>0.47599999999999998</v>
      </c>
      <c r="R8124" s="117" t="s">
        <v>14648</v>
      </c>
      <c r="S8124" s="117" t="s">
        <v>14589</v>
      </c>
      <c r="T8124" t="s">
        <v>12136</v>
      </c>
      <c r="U8124" t="s">
        <v>10772</v>
      </c>
    </row>
    <row r="8125" spans="1:21">
      <c r="A8125" s="117" t="s">
        <v>876</v>
      </c>
      <c r="B8125" t="s">
        <v>14590</v>
      </c>
      <c r="C8125" t="s">
        <v>14590</v>
      </c>
      <c r="D8125">
        <v>38</v>
      </c>
      <c r="E8125">
        <v>32</v>
      </c>
      <c r="F8125">
        <v>38</v>
      </c>
      <c r="G8125">
        <v>32</v>
      </c>
      <c r="H8125">
        <v>1</v>
      </c>
      <c r="I8125">
        <v>1</v>
      </c>
      <c r="J8125">
        <v>88</v>
      </c>
      <c r="K8125" s="194">
        <v>88</v>
      </c>
      <c r="L8125" t="s">
        <v>1100</v>
      </c>
      <c r="M8125" t="s">
        <v>1100</v>
      </c>
      <c r="N8125">
        <v>640</v>
      </c>
      <c r="O8125" t="s">
        <v>7876</v>
      </c>
      <c r="P8125" t="s">
        <v>9235</v>
      </c>
      <c r="Q8125">
        <v>0.64</v>
      </c>
      <c r="R8125" s="117" t="s">
        <v>14648</v>
      </c>
      <c r="S8125" s="117" t="s">
        <v>14589</v>
      </c>
      <c r="T8125" t="s">
        <v>12136</v>
      </c>
      <c r="U8125" t="s">
        <v>10772</v>
      </c>
    </row>
    <row r="8126" spans="1:21">
      <c r="A8126" s="117" t="s">
        <v>15754</v>
      </c>
      <c r="B8126" t="s">
        <v>14590</v>
      </c>
      <c r="C8126" t="s">
        <v>14590</v>
      </c>
      <c r="D8126">
        <v>52</v>
      </c>
      <c r="E8126">
        <v>46</v>
      </c>
      <c r="F8126">
        <v>52</v>
      </c>
      <c r="G8126">
        <v>46</v>
      </c>
      <c r="H8126">
        <v>128</v>
      </c>
      <c r="I8126">
        <v>16</v>
      </c>
      <c r="J8126">
        <v>8</v>
      </c>
      <c r="K8126" s="194">
        <v>8</v>
      </c>
      <c r="L8126" t="s">
        <v>1100</v>
      </c>
      <c r="M8126" t="s">
        <v>1100</v>
      </c>
      <c r="N8126">
        <v>642</v>
      </c>
      <c r="O8126" t="s">
        <v>7876</v>
      </c>
      <c r="P8126" t="s">
        <v>15730</v>
      </c>
      <c r="Q8126">
        <v>0.64200000000000002</v>
      </c>
      <c r="R8126" s="117" t="s">
        <v>14743</v>
      </c>
      <c r="S8126" s="117" t="s">
        <v>14589</v>
      </c>
      <c r="T8126" t="s">
        <v>12136</v>
      </c>
      <c r="U8126" t="s">
        <v>10772</v>
      </c>
    </row>
    <row r="8127" spans="1:21">
      <c r="A8127" s="117" t="s">
        <v>14431</v>
      </c>
      <c r="B8127" t="s">
        <v>14590</v>
      </c>
      <c r="C8127" t="s">
        <v>14590</v>
      </c>
      <c r="D8127">
        <v>52</v>
      </c>
      <c r="E8127">
        <v>46</v>
      </c>
      <c r="F8127">
        <v>52</v>
      </c>
      <c r="G8127">
        <v>46</v>
      </c>
      <c r="H8127">
        <v>1</v>
      </c>
      <c r="I8127">
        <v>1</v>
      </c>
      <c r="J8127">
        <v>999999</v>
      </c>
      <c r="K8127" s="194">
        <v>999999</v>
      </c>
      <c r="L8127" t="s">
        <v>1100</v>
      </c>
      <c r="M8127" t="s">
        <v>1100</v>
      </c>
      <c r="N8127">
        <v>435</v>
      </c>
      <c r="O8127" t="s">
        <v>7876</v>
      </c>
      <c r="P8127" t="s">
        <v>15730</v>
      </c>
      <c r="Q8127">
        <v>0.435</v>
      </c>
      <c r="R8127" s="117" t="s">
        <v>14594</v>
      </c>
      <c r="S8127" s="117" t="s">
        <v>14589</v>
      </c>
      <c r="T8127" t="s">
        <v>12136</v>
      </c>
      <c r="U8127" t="s">
        <v>10772</v>
      </c>
    </row>
    <row r="8128" spans="1:21">
      <c r="A8128" s="117" t="s">
        <v>4147</v>
      </c>
      <c r="B8128" t="s">
        <v>14590</v>
      </c>
      <c r="C8128" t="s">
        <v>14590</v>
      </c>
      <c r="D8128">
        <v>38</v>
      </c>
      <c r="E8128">
        <v>32</v>
      </c>
      <c r="F8128">
        <v>38</v>
      </c>
      <c r="G8128">
        <v>32</v>
      </c>
      <c r="H8128">
        <v>1</v>
      </c>
      <c r="I8128">
        <v>1</v>
      </c>
      <c r="J8128">
        <v>45</v>
      </c>
      <c r="K8128" s="194">
        <v>45</v>
      </c>
      <c r="L8128" t="s">
        <v>1100</v>
      </c>
      <c r="M8128" t="s">
        <v>1100</v>
      </c>
      <c r="N8128">
        <v>472</v>
      </c>
      <c r="O8128" t="s">
        <v>7876</v>
      </c>
      <c r="P8128" t="s">
        <v>9145</v>
      </c>
      <c r="Q8128">
        <v>0.47199999999999998</v>
      </c>
      <c r="R8128" s="117" t="s">
        <v>14648</v>
      </c>
      <c r="S8128" s="117" t="s">
        <v>14589</v>
      </c>
      <c r="T8128" t="s">
        <v>12136</v>
      </c>
      <c r="U8128" t="s">
        <v>10772</v>
      </c>
    </row>
    <row r="8129" spans="1:21">
      <c r="A8129" s="117" t="s">
        <v>4148</v>
      </c>
      <c r="B8129" t="s">
        <v>14590</v>
      </c>
      <c r="C8129" t="s">
        <v>14590</v>
      </c>
      <c r="D8129">
        <v>38</v>
      </c>
      <c r="E8129">
        <v>32</v>
      </c>
      <c r="F8129">
        <v>38</v>
      </c>
      <c r="G8129">
        <v>32</v>
      </c>
      <c r="H8129">
        <v>1</v>
      </c>
      <c r="I8129">
        <v>1</v>
      </c>
      <c r="J8129">
        <v>56</v>
      </c>
      <c r="K8129" s="194">
        <v>56</v>
      </c>
      <c r="L8129" t="s">
        <v>1100</v>
      </c>
      <c r="M8129" t="s">
        <v>1100</v>
      </c>
      <c r="N8129">
        <v>469</v>
      </c>
      <c r="O8129" t="s">
        <v>7876</v>
      </c>
      <c r="P8129" t="s">
        <v>9145</v>
      </c>
      <c r="Q8129">
        <v>0.46899999999999997</v>
      </c>
      <c r="R8129" s="117" t="s">
        <v>14648</v>
      </c>
      <c r="S8129" s="117" t="s">
        <v>14589</v>
      </c>
      <c r="T8129" t="s">
        <v>12136</v>
      </c>
      <c r="U8129" t="s">
        <v>10772</v>
      </c>
    </row>
    <row r="8130" spans="1:21">
      <c r="A8130" s="117" t="s">
        <v>4149</v>
      </c>
      <c r="B8130" t="s">
        <v>14590</v>
      </c>
      <c r="C8130" t="s">
        <v>14590</v>
      </c>
      <c r="D8130">
        <v>26</v>
      </c>
      <c r="E8130">
        <v>20</v>
      </c>
      <c r="F8130">
        <v>26</v>
      </c>
      <c r="G8130">
        <v>20</v>
      </c>
      <c r="H8130">
        <v>1</v>
      </c>
      <c r="I8130">
        <v>1</v>
      </c>
      <c r="J8130">
        <v>7</v>
      </c>
      <c r="K8130" s="194">
        <v>7</v>
      </c>
      <c r="L8130" t="s">
        <v>1100</v>
      </c>
      <c r="M8130" t="s">
        <v>1100</v>
      </c>
      <c r="N8130">
        <v>645</v>
      </c>
      <c r="O8130" t="s">
        <v>7876</v>
      </c>
      <c r="P8130" t="s">
        <v>9236</v>
      </c>
      <c r="Q8130">
        <v>0.64500000000000002</v>
      </c>
      <c r="R8130" s="117" t="s">
        <v>14620</v>
      </c>
      <c r="S8130" s="117" t="s">
        <v>14621</v>
      </c>
      <c r="T8130" t="s">
        <v>17448</v>
      </c>
      <c r="U8130" t="s">
        <v>10772</v>
      </c>
    </row>
    <row r="8131" spans="1:21">
      <c r="A8131" s="117" t="s">
        <v>4150</v>
      </c>
      <c r="B8131" t="s">
        <v>14590</v>
      </c>
      <c r="C8131" t="s">
        <v>14590</v>
      </c>
      <c r="D8131">
        <v>52</v>
      </c>
      <c r="E8131">
        <v>46</v>
      </c>
      <c r="F8131">
        <v>52</v>
      </c>
      <c r="G8131">
        <v>46</v>
      </c>
      <c r="H8131">
        <v>1</v>
      </c>
      <c r="I8131">
        <v>1</v>
      </c>
      <c r="J8131">
        <v>999999</v>
      </c>
      <c r="K8131" s="194">
        <v>999999</v>
      </c>
      <c r="L8131" t="s">
        <v>1100</v>
      </c>
      <c r="M8131" t="s">
        <v>1100</v>
      </c>
      <c r="N8131">
        <v>476</v>
      </c>
      <c r="O8131" t="s">
        <v>7876</v>
      </c>
      <c r="P8131" t="s">
        <v>9146</v>
      </c>
      <c r="Q8131">
        <v>0.47599999999999998</v>
      </c>
      <c r="R8131" s="117" t="s">
        <v>14594</v>
      </c>
      <c r="S8131" s="117" t="s">
        <v>14589</v>
      </c>
      <c r="T8131" t="s">
        <v>12136</v>
      </c>
      <c r="U8131" t="s">
        <v>10772</v>
      </c>
    </row>
    <row r="8132" spans="1:21">
      <c r="A8132" s="117" t="s">
        <v>4151</v>
      </c>
      <c r="B8132" t="s">
        <v>14590</v>
      </c>
      <c r="C8132" t="s">
        <v>14590</v>
      </c>
      <c r="D8132">
        <v>38</v>
      </c>
      <c r="E8132">
        <v>32</v>
      </c>
      <c r="F8132">
        <v>38</v>
      </c>
      <c r="G8132">
        <v>32</v>
      </c>
      <c r="H8132">
        <v>1</v>
      </c>
      <c r="I8132">
        <v>1</v>
      </c>
      <c r="J8132">
        <v>183</v>
      </c>
      <c r="K8132" s="194">
        <v>183</v>
      </c>
      <c r="L8132" t="s">
        <v>1100</v>
      </c>
      <c r="M8132" t="s">
        <v>1100</v>
      </c>
      <c r="N8132">
        <v>470</v>
      </c>
      <c r="O8132" t="s">
        <v>7876</v>
      </c>
      <c r="P8132" t="s">
        <v>9145</v>
      </c>
      <c r="Q8132">
        <v>0.47</v>
      </c>
      <c r="R8132" s="117" t="s">
        <v>14648</v>
      </c>
      <c r="S8132" s="117" t="s">
        <v>14589</v>
      </c>
      <c r="T8132" t="s">
        <v>12136</v>
      </c>
      <c r="U8132" t="s">
        <v>10772</v>
      </c>
    </row>
    <row r="8133" spans="1:21">
      <c r="A8133" s="117" t="s">
        <v>14432</v>
      </c>
      <c r="B8133" t="s">
        <v>14590</v>
      </c>
      <c r="C8133" t="s">
        <v>14590</v>
      </c>
      <c r="D8133">
        <v>52</v>
      </c>
      <c r="E8133">
        <v>46</v>
      </c>
      <c r="F8133">
        <v>52</v>
      </c>
      <c r="G8133">
        <v>46</v>
      </c>
      <c r="H8133">
        <v>1</v>
      </c>
      <c r="I8133">
        <v>1</v>
      </c>
      <c r="J8133">
        <v>999999</v>
      </c>
      <c r="K8133" s="194">
        <v>999999</v>
      </c>
      <c r="L8133" t="s">
        <v>1100</v>
      </c>
      <c r="M8133" t="s">
        <v>1100</v>
      </c>
      <c r="N8133">
        <v>640</v>
      </c>
      <c r="O8133" t="s">
        <v>7876</v>
      </c>
      <c r="P8133" t="s">
        <v>14433</v>
      </c>
      <c r="Q8133">
        <v>0.64</v>
      </c>
      <c r="R8133" s="117" t="s">
        <v>14743</v>
      </c>
      <c r="S8133" s="117" t="s">
        <v>14589</v>
      </c>
      <c r="T8133" t="s">
        <v>12136</v>
      </c>
      <c r="U8133" t="s">
        <v>10772</v>
      </c>
    </row>
    <row r="8134" spans="1:21">
      <c r="A8134" s="117" t="s">
        <v>25161</v>
      </c>
      <c r="B8134" t="s">
        <v>14590</v>
      </c>
      <c r="C8134" t="s">
        <v>14590</v>
      </c>
      <c r="D8134">
        <v>60</v>
      </c>
      <c r="E8134">
        <v>54</v>
      </c>
      <c r="F8134">
        <v>60</v>
      </c>
      <c r="G8134">
        <v>54</v>
      </c>
      <c r="H8134">
        <v>1</v>
      </c>
      <c r="I8134">
        <v>1</v>
      </c>
      <c r="J8134">
        <v>999999</v>
      </c>
      <c r="K8134" s="194">
        <v>999999</v>
      </c>
      <c r="L8134" t="s">
        <v>1100</v>
      </c>
      <c r="M8134" t="s">
        <v>1100</v>
      </c>
      <c r="N8134">
        <v>478</v>
      </c>
      <c r="O8134" t="s">
        <v>7876</v>
      </c>
      <c r="P8134" t="s">
        <v>9145</v>
      </c>
      <c r="Q8134">
        <v>0.47799999999999998</v>
      </c>
      <c r="R8134" s="117" t="s">
        <v>14648</v>
      </c>
      <c r="S8134" s="117" t="s">
        <v>14589</v>
      </c>
      <c r="T8134" t="s">
        <v>12136</v>
      </c>
      <c r="U8134" t="s">
        <v>10772</v>
      </c>
    </row>
    <row r="8135" spans="1:21">
      <c r="A8135" s="117" t="s">
        <v>4152</v>
      </c>
      <c r="B8135" t="s">
        <v>14590</v>
      </c>
      <c r="C8135" t="s">
        <v>14590</v>
      </c>
      <c r="D8135">
        <v>38</v>
      </c>
      <c r="E8135">
        <v>32</v>
      </c>
      <c r="F8135">
        <v>38</v>
      </c>
      <c r="G8135">
        <v>32</v>
      </c>
      <c r="H8135">
        <v>1</v>
      </c>
      <c r="I8135">
        <v>1</v>
      </c>
      <c r="J8135">
        <v>40</v>
      </c>
      <c r="K8135" s="194">
        <v>40</v>
      </c>
      <c r="L8135" t="s">
        <v>1100</v>
      </c>
      <c r="M8135" t="s">
        <v>1100</v>
      </c>
      <c r="N8135">
        <v>474</v>
      </c>
      <c r="O8135" t="s">
        <v>7876</v>
      </c>
      <c r="P8135" t="s">
        <v>15719</v>
      </c>
      <c r="Q8135">
        <v>0.47399999999999998</v>
      </c>
      <c r="R8135" s="117" t="s">
        <v>14648</v>
      </c>
      <c r="S8135" s="117" t="s">
        <v>14589</v>
      </c>
      <c r="T8135" t="s">
        <v>12136</v>
      </c>
      <c r="U8135" t="s">
        <v>10772</v>
      </c>
    </row>
    <row r="8136" spans="1:21">
      <c r="A8136" s="117" t="s">
        <v>25162</v>
      </c>
      <c r="B8136" t="s">
        <v>14590</v>
      </c>
      <c r="C8136" t="s">
        <v>14590</v>
      </c>
      <c r="D8136">
        <v>40</v>
      </c>
      <c r="E8136">
        <v>34</v>
      </c>
      <c r="F8136">
        <v>40</v>
      </c>
      <c r="G8136">
        <v>34</v>
      </c>
      <c r="H8136">
        <v>1</v>
      </c>
      <c r="I8136">
        <v>1</v>
      </c>
      <c r="J8136">
        <v>3</v>
      </c>
      <c r="K8136" s="194">
        <v>3</v>
      </c>
      <c r="L8136" t="s">
        <v>1100</v>
      </c>
      <c r="M8136" t="s">
        <v>1100</v>
      </c>
      <c r="N8136">
        <v>1094</v>
      </c>
      <c r="O8136" t="s">
        <v>7876</v>
      </c>
      <c r="P8136" t="s">
        <v>9237</v>
      </c>
      <c r="Q8136">
        <v>1.0940000000000001</v>
      </c>
      <c r="R8136" s="117" t="s">
        <v>14594</v>
      </c>
      <c r="S8136" s="117" t="s">
        <v>14589</v>
      </c>
      <c r="T8136" t="s">
        <v>12136</v>
      </c>
      <c r="U8136" t="s">
        <v>10772</v>
      </c>
    </row>
    <row r="8137" spans="1:21">
      <c r="A8137" s="117" t="s">
        <v>14434</v>
      </c>
      <c r="B8137" t="s">
        <v>14590</v>
      </c>
      <c r="C8137" t="s">
        <v>14590</v>
      </c>
      <c r="D8137">
        <v>82</v>
      </c>
      <c r="E8137">
        <v>76</v>
      </c>
      <c r="F8137">
        <v>82</v>
      </c>
      <c r="G8137">
        <v>76</v>
      </c>
      <c r="H8137">
        <v>1</v>
      </c>
      <c r="I8137">
        <v>1</v>
      </c>
      <c r="J8137">
        <v>28</v>
      </c>
      <c r="K8137" s="194">
        <v>28</v>
      </c>
      <c r="L8137" t="s">
        <v>1079</v>
      </c>
      <c r="M8137" t="s">
        <v>1079</v>
      </c>
      <c r="N8137">
        <v>1149</v>
      </c>
      <c r="O8137" t="s">
        <v>7876</v>
      </c>
      <c r="P8137" t="s">
        <v>15756</v>
      </c>
      <c r="Q8137">
        <v>1.149</v>
      </c>
      <c r="R8137" s="117" t="s">
        <v>14620</v>
      </c>
      <c r="S8137" s="117" t="s">
        <v>14621</v>
      </c>
      <c r="T8137" t="s">
        <v>17448</v>
      </c>
      <c r="U8137" t="s">
        <v>10772</v>
      </c>
    </row>
    <row r="8138" spans="1:21">
      <c r="A8138" s="117" t="s">
        <v>25163</v>
      </c>
      <c r="B8138" t="s">
        <v>14590</v>
      </c>
      <c r="C8138" t="s">
        <v>14590</v>
      </c>
      <c r="D8138">
        <v>33</v>
      </c>
      <c r="E8138">
        <v>27</v>
      </c>
      <c r="F8138">
        <v>33</v>
      </c>
      <c r="G8138">
        <v>27</v>
      </c>
      <c r="H8138">
        <v>1</v>
      </c>
      <c r="I8138">
        <v>1</v>
      </c>
      <c r="J8138">
        <v>112</v>
      </c>
      <c r="K8138" s="194">
        <v>112</v>
      </c>
      <c r="L8138" t="s">
        <v>1079</v>
      </c>
      <c r="M8138" t="s">
        <v>1079</v>
      </c>
      <c r="N8138">
        <v>1161</v>
      </c>
      <c r="O8138" t="s">
        <v>7876</v>
      </c>
      <c r="P8138" t="s">
        <v>25164</v>
      </c>
      <c r="Q8138">
        <v>1.161</v>
      </c>
      <c r="R8138" s="117" t="s">
        <v>14620</v>
      </c>
      <c r="S8138" s="117" t="s">
        <v>14621</v>
      </c>
      <c r="T8138" t="s">
        <v>17448</v>
      </c>
      <c r="U8138" t="s">
        <v>10772</v>
      </c>
    </row>
    <row r="8139" spans="1:21">
      <c r="A8139" s="117" t="s">
        <v>4153</v>
      </c>
      <c r="B8139" t="s">
        <v>14590</v>
      </c>
      <c r="C8139" t="s">
        <v>14590</v>
      </c>
      <c r="D8139">
        <v>38</v>
      </c>
      <c r="E8139">
        <v>32</v>
      </c>
      <c r="F8139">
        <v>38</v>
      </c>
      <c r="G8139">
        <v>32</v>
      </c>
      <c r="H8139">
        <v>1</v>
      </c>
      <c r="I8139">
        <v>1</v>
      </c>
      <c r="J8139">
        <v>38</v>
      </c>
      <c r="K8139" s="194">
        <v>38</v>
      </c>
      <c r="L8139" t="s">
        <v>1100</v>
      </c>
      <c r="M8139" t="s">
        <v>1100</v>
      </c>
      <c r="N8139">
        <v>1088</v>
      </c>
      <c r="O8139" t="s">
        <v>7876</v>
      </c>
      <c r="P8139" t="s">
        <v>9238</v>
      </c>
      <c r="Q8139">
        <v>1.0880000000000001</v>
      </c>
      <c r="R8139" s="117" t="s">
        <v>14648</v>
      </c>
      <c r="S8139" s="117" t="s">
        <v>14589</v>
      </c>
      <c r="T8139" t="s">
        <v>12136</v>
      </c>
      <c r="U8139" t="s">
        <v>10773</v>
      </c>
    </row>
    <row r="8140" spans="1:21">
      <c r="A8140" s="117" t="s">
        <v>25165</v>
      </c>
      <c r="B8140" t="s">
        <v>14590</v>
      </c>
      <c r="C8140" t="s">
        <v>14590</v>
      </c>
      <c r="D8140">
        <v>28</v>
      </c>
      <c r="E8140">
        <v>22</v>
      </c>
      <c r="F8140">
        <v>28</v>
      </c>
      <c r="G8140">
        <v>22</v>
      </c>
      <c r="H8140">
        <v>1</v>
      </c>
      <c r="I8140">
        <v>1</v>
      </c>
      <c r="J8140">
        <v>14</v>
      </c>
      <c r="K8140" s="194">
        <v>14</v>
      </c>
      <c r="L8140" t="s">
        <v>1100</v>
      </c>
      <c r="M8140" t="s">
        <v>1100</v>
      </c>
      <c r="N8140">
        <v>1094</v>
      </c>
      <c r="O8140" t="s">
        <v>7876</v>
      </c>
      <c r="P8140" t="s">
        <v>9238</v>
      </c>
      <c r="Q8140">
        <v>1.0940000000000001</v>
      </c>
      <c r="R8140" s="117" t="s">
        <v>14648</v>
      </c>
      <c r="S8140" s="117" t="s">
        <v>14589</v>
      </c>
      <c r="T8140" t="s">
        <v>12136</v>
      </c>
      <c r="U8140" t="s">
        <v>10772</v>
      </c>
    </row>
    <row r="8141" spans="1:21">
      <c r="A8141" s="117" t="s">
        <v>4154</v>
      </c>
      <c r="B8141" t="s">
        <v>14590</v>
      </c>
      <c r="C8141" t="s">
        <v>14590</v>
      </c>
      <c r="D8141">
        <v>89</v>
      </c>
      <c r="E8141">
        <v>83</v>
      </c>
      <c r="F8141">
        <v>89</v>
      </c>
      <c r="G8141">
        <v>83</v>
      </c>
      <c r="H8141">
        <v>1</v>
      </c>
      <c r="I8141">
        <v>1</v>
      </c>
      <c r="J8141">
        <v>999999</v>
      </c>
      <c r="K8141" s="194">
        <v>999999</v>
      </c>
      <c r="L8141" t="s">
        <v>1079</v>
      </c>
      <c r="M8141" t="s">
        <v>1079</v>
      </c>
      <c r="N8141">
        <v>1100</v>
      </c>
      <c r="O8141" t="s">
        <v>7876</v>
      </c>
      <c r="P8141" t="s">
        <v>15755</v>
      </c>
      <c r="Q8141">
        <v>1.1000000000000001</v>
      </c>
      <c r="R8141" s="117" t="s">
        <v>14620</v>
      </c>
      <c r="S8141" s="117" t="s">
        <v>14621</v>
      </c>
      <c r="T8141" t="s">
        <v>17448</v>
      </c>
      <c r="U8141" t="s">
        <v>10772</v>
      </c>
    </row>
    <row r="8142" spans="1:21">
      <c r="A8142" s="117" t="s">
        <v>25166</v>
      </c>
      <c r="B8142" t="s">
        <v>14590</v>
      </c>
      <c r="C8142" t="s">
        <v>14590</v>
      </c>
      <c r="D8142">
        <v>40</v>
      </c>
      <c r="E8142">
        <v>34</v>
      </c>
      <c r="F8142">
        <v>40</v>
      </c>
      <c r="G8142">
        <v>34</v>
      </c>
      <c r="H8142">
        <v>1</v>
      </c>
      <c r="I8142">
        <v>1</v>
      </c>
      <c r="J8142">
        <v>999999</v>
      </c>
      <c r="K8142" s="194">
        <v>999999</v>
      </c>
      <c r="L8142" t="s">
        <v>1100</v>
      </c>
      <c r="M8142" t="s">
        <v>1100</v>
      </c>
      <c r="N8142">
        <v>1100</v>
      </c>
      <c r="O8142" t="s">
        <v>7876</v>
      </c>
      <c r="P8142" t="s">
        <v>15755</v>
      </c>
      <c r="Q8142">
        <v>1.1000000000000001</v>
      </c>
      <c r="R8142" s="117" t="s">
        <v>14594</v>
      </c>
      <c r="S8142" s="117" t="s">
        <v>14589</v>
      </c>
      <c r="T8142" t="s">
        <v>12136</v>
      </c>
      <c r="U8142" t="s">
        <v>10772</v>
      </c>
    </row>
    <row r="8143" spans="1:21">
      <c r="A8143" s="117" t="s">
        <v>4155</v>
      </c>
      <c r="B8143" t="s">
        <v>14590</v>
      </c>
      <c r="C8143" t="s">
        <v>14590</v>
      </c>
      <c r="D8143">
        <v>38</v>
      </c>
      <c r="E8143">
        <v>32</v>
      </c>
      <c r="F8143">
        <v>38</v>
      </c>
      <c r="G8143">
        <v>32</v>
      </c>
      <c r="H8143">
        <v>1</v>
      </c>
      <c r="I8143">
        <v>1</v>
      </c>
      <c r="J8143">
        <v>151</v>
      </c>
      <c r="K8143" s="194">
        <v>151</v>
      </c>
      <c r="L8143" t="s">
        <v>1100</v>
      </c>
      <c r="M8143" t="s">
        <v>1100</v>
      </c>
      <c r="N8143">
        <v>1097</v>
      </c>
      <c r="O8143" t="s">
        <v>7876</v>
      </c>
      <c r="P8143" t="s">
        <v>9239</v>
      </c>
      <c r="Q8143">
        <v>1.097</v>
      </c>
      <c r="R8143" s="117" t="s">
        <v>14648</v>
      </c>
      <c r="S8143" s="117" t="s">
        <v>14589</v>
      </c>
      <c r="T8143" t="s">
        <v>12136</v>
      </c>
      <c r="U8143" t="s">
        <v>10772</v>
      </c>
    </row>
    <row r="8144" spans="1:21">
      <c r="A8144" s="117" t="s">
        <v>4156</v>
      </c>
      <c r="B8144" t="s">
        <v>14590</v>
      </c>
      <c r="C8144" t="s">
        <v>14590</v>
      </c>
      <c r="D8144">
        <v>89</v>
      </c>
      <c r="E8144">
        <v>83</v>
      </c>
      <c r="F8144">
        <v>89</v>
      </c>
      <c r="G8144">
        <v>83</v>
      </c>
      <c r="H8144">
        <v>1</v>
      </c>
      <c r="I8144">
        <v>1</v>
      </c>
      <c r="J8144">
        <v>999999</v>
      </c>
      <c r="K8144" s="194">
        <v>999999</v>
      </c>
      <c r="L8144" t="s">
        <v>1079</v>
      </c>
      <c r="M8144" t="s">
        <v>1079</v>
      </c>
      <c r="N8144">
        <v>1100</v>
      </c>
      <c r="O8144" t="s">
        <v>7876</v>
      </c>
      <c r="P8144" t="s">
        <v>15755</v>
      </c>
      <c r="Q8144">
        <v>1.1000000000000001</v>
      </c>
      <c r="R8144" s="117" t="s">
        <v>14620</v>
      </c>
      <c r="S8144" s="117" t="s">
        <v>14621</v>
      </c>
      <c r="T8144" t="s">
        <v>17448</v>
      </c>
      <c r="U8144" t="s">
        <v>10772</v>
      </c>
    </row>
    <row r="8145" spans="1:21">
      <c r="A8145" s="117" t="s">
        <v>25167</v>
      </c>
      <c r="B8145" t="s">
        <v>14590</v>
      </c>
      <c r="C8145" t="s">
        <v>14590</v>
      </c>
      <c r="D8145">
        <v>28</v>
      </c>
      <c r="E8145">
        <v>22</v>
      </c>
      <c r="F8145">
        <v>28</v>
      </c>
      <c r="G8145">
        <v>22</v>
      </c>
      <c r="H8145">
        <v>1</v>
      </c>
      <c r="I8145">
        <v>1</v>
      </c>
      <c r="J8145">
        <v>53</v>
      </c>
      <c r="K8145" s="194">
        <v>53</v>
      </c>
      <c r="L8145" t="s">
        <v>1100</v>
      </c>
      <c r="M8145" t="s">
        <v>1100</v>
      </c>
      <c r="N8145">
        <v>1088</v>
      </c>
      <c r="O8145" t="s">
        <v>7876</v>
      </c>
      <c r="P8145" t="s">
        <v>25168</v>
      </c>
      <c r="Q8145">
        <v>1.0880000000000001</v>
      </c>
      <c r="R8145" s="117" t="s">
        <v>14648</v>
      </c>
      <c r="S8145" s="117" t="s">
        <v>14589</v>
      </c>
      <c r="T8145" t="s">
        <v>12136</v>
      </c>
      <c r="U8145" t="s">
        <v>10772</v>
      </c>
    </row>
    <row r="8146" spans="1:21">
      <c r="A8146" s="117" t="s">
        <v>25169</v>
      </c>
      <c r="B8146" t="s">
        <v>14590</v>
      </c>
      <c r="C8146" t="s">
        <v>14590</v>
      </c>
      <c r="D8146">
        <v>28</v>
      </c>
      <c r="E8146">
        <v>22</v>
      </c>
      <c r="F8146">
        <v>28</v>
      </c>
      <c r="G8146">
        <v>22</v>
      </c>
      <c r="H8146">
        <v>1</v>
      </c>
      <c r="I8146">
        <v>1</v>
      </c>
      <c r="J8146">
        <v>23</v>
      </c>
      <c r="K8146" s="194">
        <v>23</v>
      </c>
      <c r="L8146" t="s">
        <v>1100</v>
      </c>
      <c r="M8146" t="s">
        <v>1100</v>
      </c>
      <c r="N8146">
        <v>1092</v>
      </c>
      <c r="O8146" t="s">
        <v>7876</v>
      </c>
      <c r="P8146" t="s">
        <v>15757</v>
      </c>
      <c r="Q8146">
        <v>1.0920000000000001</v>
      </c>
      <c r="R8146" s="117" t="s">
        <v>14648</v>
      </c>
      <c r="S8146" s="117" t="s">
        <v>14589</v>
      </c>
      <c r="T8146" t="s">
        <v>12136</v>
      </c>
      <c r="U8146" t="s">
        <v>10772</v>
      </c>
    </row>
    <row r="8147" spans="1:21">
      <c r="A8147" s="117" t="s">
        <v>25170</v>
      </c>
      <c r="B8147" t="s">
        <v>14590</v>
      </c>
      <c r="C8147" t="s">
        <v>14590</v>
      </c>
      <c r="D8147">
        <v>33</v>
      </c>
      <c r="E8147">
        <v>27</v>
      </c>
      <c r="F8147">
        <v>33</v>
      </c>
      <c r="G8147">
        <v>27</v>
      </c>
      <c r="H8147">
        <v>1</v>
      </c>
      <c r="I8147">
        <v>1</v>
      </c>
      <c r="J8147">
        <v>999999</v>
      </c>
      <c r="K8147" s="194">
        <v>999999</v>
      </c>
      <c r="L8147" t="s">
        <v>1079</v>
      </c>
      <c r="M8147" t="s">
        <v>1079</v>
      </c>
      <c r="N8147">
        <v>1100</v>
      </c>
      <c r="O8147" t="s">
        <v>7876</v>
      </c>
      <c r="P8147" t="s">
        <v>15755</v>
      </c>
      <c r="Q8147">
        <v>1.1000000000000001</v>
      </c>
      <c r="R8147" s="117" t="s">
        <v>14620</v>
      </c>
      <c r="S8147" s="117" t="s">
        <v>14621</v>
      </c>
      <c r="T8147" t="s">
        <v>17448</v>
      </c>
      <c r="U8147" t="s">
        <v>10772</v>
      </c>
    </row>
    <row r="8148" spans="1:21">
      <c r="A8148" s="117" t="s">
        <v>4157</v>
      </c>
      <c r="B8148" t="s">
        <v>14590</v>
      </c>
      <c r="C8148" t="s">
        <v>14590</v>
      </c>
      <c r="D8148">
        <v>52</v>
      </c>
      <c r="E8148">
        <v>46</v>
      </c>
      <c r="F8148">
        <v>52</v>
      </c>
      <c r="G8148">
        <v>46</v>
      </c>
      <c r="H8148">
        <v>1</v>
      </c>
      <c r="I8148">
        <v>1</v>
      </c>
      <c r="J8148">
        <v>999999</v>
      </c>
      <c r="K8148" s="194">
        <v>999999</v>
      </c>
      <c r="L8148" t="s">
        <v>1100</v>
      </c>
      <c r="M8148" t="s">
        <v>1100</v>
      </c>
      <c r="N8148">
        <v>1108</v>
      </c>
      <c r="O8148" t="s">
        <v>7876</v>
      </c>
      <c r="P8148" t="s">
        <v>15758</v>
      </c>
      <c r="Q8148">
        <v>1.1080000000000001</v>
      </c>
      <c r="R8148" s="117" t="s">
        <v>14594</v>
      </c>
      <c r="S8148" s="117" t="s">
        <v>14589</v>
      </c>
      <c r="T8148" t="s">
        <v>12136</v>
      </c>
      <c r="U8148" t="s">
        <v>10772</v>
      </c>
    </row>
    <row r="8149" spans="1:21">
      <c r="A8149" s="117" t="s">
        <v>4158</v>
      </c>
      <c r="B8149" t="s">
        <v>14590</v>
      </c>
      <c r="C8149" t="s">
        <v>14590</v>
      </c>
      <c r="D8149">
        <v>82</v>
      </c>
      <c r="E8149">
        <v>76</v>
      </c>
      <c r="F8149">
        <v>82</v>
      </c>
      <c r="G8149">
        <v>76</v>
      </c>
      <c r="H8149">
        <v>1</v>
      </c>
      <c r="I8149">
        <v>1</v>
      </c>
      <c r="J8149">
        <v>28</v>
      </c>
      <c r="K8149" s="194">
        <v>28</v>
      </c>
      <c r="L8149" t="s">
        <v>1079</v>
      </c>
      <c r="M8149" t="s">
        <v>1079</v>
      </c>
      <c r="N8149">
        <v>1148</v>
      </c>
      <c r="O8149" t="s">
        <v>7876</v>
      </c>
      <c r="P8149" t="s">
        <v>9237</v>
      </c>
      <c r="Q8149">
        <v>1.1479999999999999</v>
      </c>
      <c r="R8149" s="117" t="s">
        <v>14620</v>
      </c>
      <c r="S8149" s="117" t="s">
        <v>14621</v>
      </c>
      <c r="T8149" t="s">
        <v>17448</v>
      </c>
      <c r="U8149" t="s">
        <v>10772</v>
      </c>
    </row>
    <row r="8150" spans="1:21">
      <c r="A8150" s="117" t="s">
        <v>4159</v>
      </c>
      <c r="B8150" t="s">
        <v>14590</v>
      </c>
      <c r="C8150" t="s">
        <v>14590</v>
      </c>
      <c r="D8150">
        <v>38</v>
      </c>
      <c r="E8150">
        <v>32</v>
      </c>
      <c r="F8150">
        <v>38</v>
      </c>
      <c r="G8150">
        <v>32</v>
      </c>
      <c r="H8150">
        <v>1</v>
      </c>
      <c r="I8150">
        <v>1</v>
      </c>
      <c r="J8150">
        <v>6</v>
      </c>
      <c r="K8150" s="194">
        <v>6</v>
      </c>
      <c r="L8150" t="s">
        <v>1100</v>
      </c>
      <c r="M8150" t="s">
        <v>1100</v>
      </c>
      <c r="N8150">
        <v>1106</v>
      </c>
      <c r="O8150" t="s">
        <v>7876</v>
      </c>
      <c r="P8150" t="s">
        <v>9240</v>
      </c>
      <c r="Q8150">
        <v>1.1060000000000001</v>
      </c>
      <c r="R8150" s="117" t="s">
        <v>14648</v>
      </c>
      <c r="S8150" s="117" t="s">
        <v>14589</v>
      </c>
      <c r="T8150" t="s">
        <v>12136</v>
      </c>
      <c r="U8150" t="s">
        <v>10772</v>
      </c>
    </row>
    <row r="8151" spans="1:21">
      <c r="A8151" s="117" t="s">
        <v>4160</v>
      </c>
      <c r="B8151" t="s">
        <v>14590</v>
      </c>
      <c r="C8151" t="s">
        <v>14590</v>
      </c>
      <c r="D8151">
        <v>82</v>
      </c>
      <c r="E8151">
        <v>76</v>
      </c>
      <c r="F8151">
        <v>82</v>
      </c>
      <c r="G8151">
        <v>76</v>
      </c>
      <c r="H8151">
        <v>1</v>
      </c>
      <c r="I8151">
        <v>1</v>
      </c>
      <c r="J8151">
        <v>11</v>
      </c>
      <c r="K8151" s="194">
        <v>11</v>
      </c>
      <c r="L8151" t="s">
        <v>1079</v>
      </c>
      <c r="M8151" t="s">
        <v>1079</v>
      </c>
      <c r="N8151">
        <v>1152</v>
      </c>
      <c r="O8151" t="s">
        <v>7876</v>
      </c>
      <c r="P8151" t="s">
        <v>9241</v>
      </c>
      <c r="Q8151">
        <v>1.1519999999999999</v>
      </c>
      <c r="R8151" s="117" t="s">
        <v>14620</v>
      </c>
      <c r="S8151" s="117" t="s">
        <v>14621</v>
      </c>
      <c r="T8151" t="s">
        <v>17448</v>
      </c>
      <c r="U8151" t="s">
        <v>10772</v>
      </c>
    </row>
    <row r="8152" spans="1:21">
      <c r="A8152" s="117" t="s">
        <v>4161</v>
      </c>
      <c r="B8152" t="s">
        <v>14590</v>
      </c>
      <c r="C8152" t="s">
        <v>14590</v>
      </c>
      <c r="D8152">
        <v>52</v>
      </c>
      <c r="E8152">
        <v>46</v>
      </c>
      <c r="F8152">
        <v>52</v>
      </c>
      <c r="G8152">
        <v>46</v>
      </c>
      <c r="H8152">
        <v>1</v>
      </c>
      <c r="I8152">
        <v>1</v>
      </c>
      <c r="J8152">
        <v>999999</v>
      </c>
      <c r="K8152" s="194">
        <v>999999</v>
      </c>
      <c r="L8152" t="s">
        <v>1100</v>
      </c>
      <c r="M8152" t="s">
        <v>1100</v>
      </c>
      <c r="N8152">
        <v>1112</v>
      </c>
      <c r="O8152" t="s">
        <v>7876</v>
      </c>
      <c r="P8152" t="s">
        <v>15758</v>
      </c>
      <c r="Q8152">
        <v>1.1120000000000001</v>
      </c>
      <c r="R8152" s="117" t="s">
        <v>14594</v>
      </c>
      <c r="S8152" s="117" t="s">
        <v>14589</v>
      </c>
      <c r="T8152" t="s">
        <v>12136</v>
      </c>
      <c r="U8152" t="s">
        <v>10772</v>
      </c>
    </row>
    <row r="8153" spans="1:21">
      <c r="A8153" s="117" t="s">
        <v>4162</v>
      </c>
      <c r="B8153" t="s">
        <v>14590</v>
      </c>
      <c r="C8153" t="s">
        <v>14590</v>
      </c>
      <c r="D8153">
        <v>89</v>
      </c>
      <c r="E8153">
        <v>83</v>
      </c>
      <c r="F8153">
        <v>89</v>
      </c>
      <c r="G8153">
        <v>83</v>
      </c>
      <c r="H8153">
        <v>1</v>
      </c>
      <c r="I8153">
        <v>1</v>
      </c>
      <c r="J8153">
        <v>999999</v>
      </c>
      <c r="K8153" s="194">
        <v>999999</v>
      </c>
      <c r="L8153" t="s">
        <v>1079</v>
      </c>
      <c r="M8153" t="s">
        <v>1079</v>
      </c>
      <c r="N8153">
        <v>1100</v>
      </c>
      <c r="O8153" t="s">
        <v>7876</v>
      </c>
      <c r="P8153" t="s">
        <v>15755</v>
      </c>
      <c r="Q8153">
        <v>1.1000000000000001</v>
      </c>
      <c r="R8153" s="117" t="s">
        <v>14620</v>
      </c>
      <c r="S8153" s="117" t="s">
        <v>14621</v>
      </c>
      <c r="T8153" t="s">
        <v>17448</v>
      </c>
      <c r="U8153" t="s">
        <v>10772</v>
      </c>
    </row>
    <row r="8154" spans="1:21">
      <c r="A8154" s="117" t="s">
        <v>4163</v>
      </c>
      <c r="B8154" t="s">
        <v>14590</v>
      </c>
      <c r="C8154" t="s">
        <v>14590</v>
      </c>
      <c r="D8154">
        <v>52</v>
      </c>
      <c r="E8154">
        <v>46</v>
      </c>
      <c r="F8154">
        <v>52</v>
      </c>
      <c r="G8154">
        <v>46</v>
      </c>
      <c r="H8154">
        <v>1</v>
      </c>
      <c r="I8154">
        <v>1</v>
      </c>
      <c r="J8154">
        <v>999999</v>
      </c>
      <c r="K8154" s="194">
        <v>999999</v>
      </c>
      <c r="L8154" t="s">
        <v>1100</v>
      </c>
      <c r="M8154" t="s">
        <v>1100</v>
      </c>
      <c r="N8154">
        <v>1089</v>
      </c>
      <c r="O8154" t="s">
        <v>7876</v>
      </c>
      <c r="P8154" t="s">
        <v>15757</v>
      </c>
      <c r="Q8154">
        <v>1.089</v>
      </c>
      <c r="R8154" s="117" t="s">
        <v>14594</v>
      </c>
      <c r="S8154" s="117" t="s">
        <v>14589</v>
      </c>
      <c r="T8154" t="s">
        <v>12136</v>
      </c>
      <c r="U8154" t="s">
        <v>10772</v>
      </c>
    </row>
    <row r="8155" spans="1:21">
      <c r="A8155" s="117" t="s">
        <v>4164</v>
      </c>
      <c r="B8155" t="s">
        <v>14590</v>
      </c>
      <c r="C8155" t="s">
        <v>14590</v>
      </c>
      <c r="D8155">
        <v>89</v>
      </c>
      <c r="E8155">
        <v>83</v>
      </c>
      <c r="F8155">
        <v>89</v>
      </c>
      <c r="G8155">
        <v>83</v>
      </c>
      <c r="H8155">
        <v>1</v>
      </c>
      <c r="I8155">
        <v>1</v>
      </c>
      <c r="J8155">
        <v>999999</v>
      </c>
      <c r="K8155" s="194">
        <v>999999</v>
      </c>
      <c r="L8155" t="s">
        <v>1079</v>
      </c>
      <c r="M8155" t="s">
        <v>1079</v>
      </c>
      <c r="N8155">
        <v>1100</v>
      </c>
      <c r="O8155" t="s">
        <v>7876</v>
      </c>
      <c r="P8155" t="s">
        <v>15755</v>
      </c>
      <c r="Q8155">
        <v>1.1000000000000001</v>
      </c>
      <c r="R8155" s="117" t="s">
        <v>14620</v>
      </c>
      <c r="S8155" s="117" t="s">
        <v>14621</v>
      </c>
      <c r="T8155" t="s">
        <v>17448</v>
      </c>
      <c r="U8155" t="s">
        <v>10772</v>
      </c>
    </row>
    <row r="8156" spans="1:21">
      <c r="A8156" s="117" t="s">
        <v>4165</v>
      </c>
      <c r="B8156" t="s">
        <v>14590</v>
      </c>
      <c r="C8156" t="s">
        <v>14590</v>
      </c>
      <c r="D8156">
        <v>38</v>
      </c>
      <c r="E8156">
        <v>32</v>
      </c>
      <c r="F8156">
        <v>38</v>
      </c>
      <c r="G8156">
        <v>32</v>
      </c>
      <c r="H8156">
        <v>1</v>
      </c>
      <c r="I8156">
        <v>1</v>
      </c>
      <c r="J8156">
        <v>66</v>
      </c>
      <c r="K8156" s="194">
        <v>66</v>
      </c>
      <c r="L8156" t="s">
        <v>1100</v>
      </c>
      <c r="M8156" t="s">
        <v>1100</v>
      </c>
      <c r="N8156">
        <v>1086</v>
      </c>
      <c r="O8156" t="s">
        <v>7876</v>
      </c>
      <c r="P8156" t="s">
        <v>9239</v>
      </c>
      <c r="Q8156">
        <v>1.0860000000000001</v>
      </c>
      <c r="R8156" s="117" t="s">
        <v>14648</v>
      </c>
      <c r="S8156" s="117" t="s">
        <v>14589</v>
      </c>
      <c r="T8156" t="s">
        <v>12136</v>
      </c>
      <c r="U8156" t="s">
        <v>10772</v>
      </c>
    </row>
    <row r="8157" spans="1:21">
      <c r="A8157" s="117" t="s">
        <v>4166</v>
      </c>
      <c r="B8157" t="s">
        <v>14590</v>
      </c>
      <c r="C8157" t="s">
        <v>14590</v>
      </c>
      <c r="D8157">
        <v>89</v>
      </c>
      <c r="E8157">
        <v>83</v>
      </c>
      <c r="F8157">
        <v>89</v>
      </c>
      <c r="G8157">
        <v>83</v>
      </c>
      <c r="H8157">
        <v>1</v>
      </c>
      <c r="I8157">
        <v>1</v>
      </c>
      <c r="J8157">
        <v>999999</v>
      </c>
      <c r="K8157" s="194">
        <v>999999</v>
      </c>
      <c r="L8157" t="s">
        <v>1079</v>
      </c>
      <c r="M8157" t="s">
        <v>1079</v>
      </c>
      <c r="N8157">
        <v>1073</v>
      </c>
      <c r="O8157" t="s">
        <v>7876</v>
      </c>
      <c r="P8157" t="s">
        <v>15755</v>
      </c>
      <c r="Q8157">
        <v>1.073</v>
      </c>
      <c r="R8157" s="117" t="s">
        <v>14620</v>
      </c>
      <c r="S8157" s="117" t="s">
        <v>14621</v>
      </c>
      <c r="T8157" t="s">
        <v>17448</v>
      </c>
      <c r="U8157" t="s">
        <v>10772</v>
      </c>
    </row>
    <row r="8158" spans="1:21">
      <c r="A8158" s="117" t="s">
        <v>15759</v>
      </c>
      <c r="B8158" t="s">
        <v>14590</v>
      </c>
      <c r="C8158" t="s">
        <v>14590</v>
      </c>
      <c r="D8158">
        <v>89</v>
      </c>
      <c r="E8158">
        <v>83</v>
      </c>
      <c r="F8158">
        <v>89</v>
      </c>
      <c r="G8158">
        <v>83</v>
      </c>
      <c r="H8158">
        <v>1</v>
      </c>
      <c r="I8158">
        <v>1</v>
      </c>
      <c r="J8158">
        <v>999999</v>
      </c>
      <c r="K8158" s="194">
        <v>999999</v>
      </c>
      <c r="L8158" t="s">
        <v>1079</v>
      </c>
      <c r="M8158" t="s">
        <v>1079</v>
      </c>
      <c r="N8158">
        <v>1100</v>
      </c>
      <c r="O8158" t="s">
        <v>7876</v>
      </c>
      <c r="P8158" t="s">
        <v>15755</v>
      </c>
      <c r="Q8158">
        <v>1.1000000000000001</v>
      </c>
      <c r="R8158" s="117" t="s">
        <v>14620</v>
      </c>
      <c r="S8158" s="117" t="s">
        <v>14621</v>
      </c>
      <c r="T8158" t="s">
        <v>17448</v>
      </c>
      <c r="U8158" t="s">
        <v>10772</v>
      </c>
    </row>
    <row r="8159" spans="1:21">
      <c r="A8159" s="117" t="s">
        <v>4167</v>
      </c>
      <c r="B8159" t="s">
        <v>14590</v>
      </c>
      <c r="C8159" t="s">
        <v>14590</v>
      </c>
      <c r="D8159">
        <v>60</v>
      </c>
      <c r="E8159">
        <v>54</v>
      </c>
      <c r="F8159">
        <v>60</v>
      </c>
      <c r="G8159">
        <v>54</v>
      </c>
      <c r="H8159">
        <v>1</v>
      </c>
      <c r="I8159">
        <v>1</v>
      </c>
      <c r="J8159">
        <v>999999</v>
      </c>
      <c r="K8159" s="194">
        <v>999999</v>
      </c>
      <c r="L8159" t="s">
        <v>1100</v>
      </c>
      <c r="M8159" t="s">
        <v>1100</v>
      </c>
      <c r="N8159">
        <v>1091</v>
      </c>
      <c r="O8159" t="s">
        <v>7876</v>
      </c>
      <c r="P8159" t="s">
        <v>9239</v>
      </c>
      <c r="Q8159">
        <v>1.091</v>
      </c>
      <c r="R8159" s="117" t="s">
        <v>14648</v>
      </c>
      <c r="S8159" s="117" t="s">
        <v>14589</v>
      </c>
      <c r="T8159" t="s">
        <v>12136</v>
      </c>
      <c r="U8159" t="s">
        <v>10772</v>
      </c>
    </row>
    <row r="8160" spans="1:21">
      <c r="A8160" s="117" t="s">
        <v>4168</v>
      </c>
      <c r="B8160" t="s">
        <v>14590</v>
      </c>
      <c r="C8160" t="s">
        <v>14590</v>
      </c>
      <c r="D8160">
        <v>52</v>
      </c>
      <c r="E8160">
        <v>46</v>
      </c>
      <c r="F8160">
        <v>52</v>
      </c>
      <c r="G8160">
        <v>46</v>
      </c>
      <c r="H8160">
        <v>1</v>
      </c>
      <c r="I8160">
        <v>1</v>
      </c>
      <c r="J8160">
        <v>999999</v>
      </c>
      <c r="K8160" s="194">
        <v>999999</v>
      </c>
      <c r="L8160" t="s">
        <v>1100</v>
      </c>
      <c r="M8160" t="s">
        <v>1100</v>
      </c>
      <c r="N8160">
        <v>1100</v>
      </c>
      <c r="O8160" t="s">
        <v>7876</v>
      </c>
      <c r="P8160" t="s">
        <v>15755</v>
      </c>
      <c r="Q8160">
        <v>1.1000000000000001</v>
      </c>
      <c r="R8160" s="117" t="s">
        <v>14594</v>
      </c>
      <c r="S8160" s="117" t="s">
        <v>14589</v>
      </c>
      <c r="T8160" t="s">
        <v>12136</v>
      </c>
      <c r="U8160" t="s">
        <v>10772</v>
      </c>
    </row>
    <row r="8161" spans="1:21">
      <c r="A8161" s="117" t="s">
        <v>4169</v>
      </c>
      <c r="B8161" t="s">
        <v>14590</v>
      </c>
      <c r="C8161" t="s">
        <v>14590</v>
      </c>
      <c r="D8161">
        <v>38</v>
      </c>
      <c r="E8161">
        <v>32</v>
      </c>
      <c r="F8161">
        <v>38</v>
      </c>
      <c r="G8161">
        <v>32</v>
      </c>
      <c r="H8161">
        <v>1</v>
      </c>
      <c r="I8161">
        <v>1</v>
      </c>
      <c r="J8161">
        <v>15</v>
      </c>
      <c r="K8161" s="194">
        <v>15</v>
      </c>
      <c r="L8161" t="s">
        <v>1100</v>
      </c>
      <c r="M8161" t="s">
        <v>1100</v>
      </c>
      <c r="N8161">
        <v>1097</v>
      </c>
      <c r="O8161" t="s">
        <v>7876</v>
      </c>
      <c r="P8161" t="s">
        <v>15757</v>
      </c>
      <c r="Q8161">
        <v>1.097</v>
      </c>
      <c r="R8161" s="117" t="s">
        <v>14648</v>
      </c>
      <c r="S8161" s="117" t="s">
        <v>14589</v>
      </c>
      <c r="T8161" t="s">
        <v>12136</v>
      </c>
      <c r="U8161" t="s">
        <v>10772</v>
      </c>
    </row>
    <row r="8162" spans="1:21">
      <c r="A8162" s="117" t="s">
        <v>4170</v>
      </c>
      <c r="B8162" t="s">
        <v>14590</v>
      </c>
      <c r="C8162" t="s">
        <v>14590</v>
      </c>
      <c r="D8162">
        <v>94</v>
      </c>
      <c r="E8162">
        <v>88</v>
      </c>
      <c r="F8162">
        <v>94</v>
      </c>
      <c r="G8162">
        <v>88</v>
      </c>
      <c r="H8162">
        <v>1</v>
      </c>
      <c r="I8162">
        <v>1</v>
      </c>
      <c r="J8162">
        <v>12</v>
      </c>
      <c r="K8162" s="194">
        <v>12</v>
      </c>
      <c r="L8162" t="s">
        <v>1079</v>
      </c>
      <c r="M8162" t="s">
        <v>1079</v>
      </c>
      <c r="N8162">
        <v>1170</v>
      </c>
      <c r="O8162" t="s">
        <v>7876</v>
      </c>
      <c r="P8162" t="s">
        <v>15747</v>
      </c>
      <c r="Q8162">
        <v>1.17</v>
      </c>
      <c r="R8162" s="117" t="s">
        <v>14605</v>
      </c>
      <c r="S8162" s="117" t="s">
        <v>14621</v>
      </c>
      <c r="T8162" t="s">
        <v>17448</v>
      </c>
      <c r="U8162" t="s">
        <v>10772</v>
      </c>
    </row>
    <row r="8163" spans="1:21">
      <c r="A8163" s="117" t="s">
        <v>4171</v>
      </c>
      <c r="B8163" t="s">
        <v>14590</v>
      </c>
      <c r="C8163" t="s">
        <v>14590</v>
      </c>
      <c r="D8163">
        <v>82</v>
      </c>
      <c r="E8163">
        <v>76</v>
      </c>
      <c r="F8163">
        <v>82</v>
      </c>
      <c r="G8163">
        <v>76</v>
      </c>
      <c r="H8163">
        <v>1</v>
      </c>
      <c r="I8163">
        <v>1</v>
      </c>
      <c r="J8163">
        <v>90</v>
      </c>
      <c r="K8163" s="194">
        <v>90</v>
      </c>
      <c r="L8163" t="s">
        <v>1079</v>
      </c>
      <c r="M8163" t="s">
        <v>1079</v>
      </c>
      <c r="N8163">
        <v>1103</v>
      </c>
      <c r="O8163" t="s">
        <v>7876</v>
      </c>
      <c r="P8163" t="s">
        <v>15760</v>
      </c>
      <c r="Q8163">
        <v>1.103</v>
      </c>
      <c r="R8163" s="117" t="s">
        <v>14620</v>
      </c>
      <c r="S8163" s="117" t="s">
        <v>14621</v>
      </c>
      <c r="T8163" t="s">
        <v>17448</v>
      </c>
      <c r="U8163" t="s">
        <v>10773</v>
      </c>
    </row>
    <row r="8164" spans="1:21">
      <c r="A8164" s="117" t="s">
        <v>4172</v>
      </c>
      <c r="B8164" t="s">
        <v>14590</v>
      </c>
      <c r="C8164" t="s">
        <v>14590</v>
      </c>
      <c r="D8164">
        <v>82</v>
      </c>
      <c r="E8164">
        <v>76</v>
      </c>
      <c r="F8164">
        <v>82</v>
      </c>
      <c r="G8164">
        <v>76</v>
      </c>
      <c r="H8164">
        <v>1</v>
      </c>
      <c r="I8164">
        <v>1</v>
      </c>
      <c r="J8164">
        <v>18</v>
      </c>
      <c r="K8164" s="194">
        <v>18</v>
      </c>
      <c r="L8164" t="s">
        <v>1079</v>
      </c>
      <c r="M8164" t="s">
        <v>1079</v>
      </c>
      <c r="N8164">
        <v>1106</v>
      </c>
      <c r="O8164" t="s">
        <v>7876</v>
      </c>
      <c r="P8164" t="s">
        <v>15761</v>
      </c>
      <c r="Q8164">
        <v>1.1060000000000001</v>
      </c>
      <c r="R8164" s="117" t="s">
        <v>14605</v>
      </c>
      <c r="S8164" s="117" t="s">
        <v>14621</v>
      </c>
      <c r="T8164" t="s">
        <v>17448</v>
      </c>
      <c r="U8164" t="s">
        <v>10772</v>
      </c>
    </row>
    <row r="8165" spans="1:21">
      <c r="A8165" s="117" t="s">
        <v>4173</v>
      </c>
      <c r="B8165" t="s">
        <v>14590</v>
      </c>
      <c r="C8165" t="s">
        <v>14590</v>
      </c>
      <c r="D8165">
        <v>95</v>
      </c>
      <c r="E8165">
        <v>89</v>
      </c>
      <c r="F8165">
        <v>95</v>
      </c>
      <c r="G8165">
        <v>89</v>
      </c>
      <c r="H8165">
        <v>1</v>
      </c>
      <c r="I8165">
        <v>1</v>
      </c>
      <c r="J8165">
        <v>12</v>
      </c>
      <c r="K8165" s="194">
        <v>12</v>
      </c>
      <c r="L8165" t="s">
        <v>1079</v>
      </c>
      <c r="M8165" t="s">
        <v>1079</v>
      </c>
      <c r="N8165">
        <v>1170</v>
      </c>
      <c r="O8165" t="s">
        <v>7876</v>
      </c>
      <c r="P8165" t="s">
        <v>15747</v>
      </c>
      <c r="Q8165">
        <v>1.17</v>
      </c>
      <c r="R8165" s="117" t="s">
        <v>14605</v>
      </c>
      <c r="S8165" s="117" t="s">
        <v>14621</v>
      </c>
      <c r="T8165" t="s">
        <v>17448</v>
      </c>
      <c r="U8165" t="s">
        <v>10772</v>
      </c>
    </row>
    <row r="8166" spans="1:21">
      <c r="A8166" s="117" t="s">
        <v>25171</v>
      </c>
      <c r="B8166" t="s">
        <v>14590</v>
      </c>
      <c r="C8166" t="s">
        <v>14590</v>
      </c>
      <c r="D8166">
        <v>26</v>
      </c>
      <c r="E8166">
        <v>20</v>
      </c>
      <c r="F8166">
        <v>26</v>
      </c>
      <c r="G8166">
        <v>20</v>
      </c>
      <c r="H8166">
        <v>1</v>
      </c>
      <c r="I8166">
        <v>1</v>
      </c>
      <c r="J8166">
        <v>3</v>
      </c>
      <c r="K8166" s="194">
        <v>3</v>
      </c>
      <c r="L8166" t="s">
        <v>1086</v>
      </c>
      <c r="M8166" t="s">
        <v>1086</v>
      </c>
      <c r="N8166">
        <v>1714</v>
      </c>
      <c r="O8166" t="s">
        <v>7876</v>
      </c>
      <c r="P8166" t="s">
        <v>25172</v>
      </c>
      <c r="Q8166">
        <v>1.714</v>
      </c>
      <c r="R8166" s="117" t="s">
        <v>14620</v>
      </c>
      <c r="S8166" s="117" t="s">
        <v>14621</v>
      </c>
      <c r="T8166" t="s">
        <v>17448</v>
      </c>
      <c r="U8166" t="s">
        <v>10772</v>
      </c>
    </row>
    <row r="8167" spans="1:21">
      <c r="A8167" s="117" t="s">
        <v>177</v>
      </c>
      <c r="B8167" t="s">
        <v>13815</v>
      </c>
      <c r="C8167" t="s">
        <v>13815</v>
      </c>
      <c r="D8167">
        <v>2</v>
      </c>
      <c r="E8167">
        <v>29</v>
      </c>
      <c r="F8167">
        <v>2</v>
      </c>
      <c r="G8167">
        <v>29</v>
      </c>
      <c r="H8167">
        <v>1</v>
      </c>
      <c r="I8167">
        <v>1</v>
      </c>
      <c r="J8167">
        <v>71</v>
      </c>
      <c r="K8167" s="194">
        <v>33</v>
      </c>
      <c r="L8167" t="s">
        <v>1086</v>
      </c>
      <c r="M8167" t="s">
        <v>1086</v>
      </c>
      <c r="N8167">
        <v>1721</v>
      </c>
      <c r="O8167" t="s">
        <v>7876</v>
      </c>
      <c r="P8167" t="s">
        <v>9242</v>
      </c>
      <c r="Q8167">
        <v>1.7210000000000001</v>
      </c>
      <c r="R8167" s="117" t="s">
        <v>14594</v>
      </c>
      <c r="S8167" s="117" t="s">
        <v>14589</v>
      </c>
      <c r="T8167" t="s">
        <v>12136</v>
      </c>
      <c r="U8167" t="s">
        <v>10772</v>
      </c>
    </row>
    <row r="8168" spans="1:21">
      <c r="A8168" s="117" t="s">
        <v>4174</v>
      </c>
      <c r="B8168" t="s">
        <v>14590</v>
      </c>
      <c r="C8168" t="s">
        <v>14590</v>
      </c>
      <c r="D8168">
        <v>88</v>
      </c>
      <c r="E8168">
        <v>82</v>
      </c>
      <c r="F8168">
        <v>88</v>
      </c>
      <c r="G8168">
        <v>82</v>
      </c>
      <c r="H8168">
        <v>1</v>
      </c>
      <c r="I8168">
        <v>1</v>
      </c>
      <c r="J8168">
        <v>999999</v>
      </c>
      <c r="K8168" s="194">
        <v>999999</v>
      </c>
      <c r="L8168" t="s">
        <v>1086</v>
      </c>
      <c r="M8168" t="s">
        <v>1086</v>
      </c>
      <c r="N8168">
        <v>1750</v>
      </c>
      <c r="O8168" t="s">
        <v>7876</v>
      </c>
      <c r="P8168" t="s">
        <v>8499</v>
      </c>
      <c r="Q8168">
        <v>1.75</v>
      </c>
      <c r="R8168" s="117" t="s">
        <v>14620</v>
      </c>
      <c r="S8168" s="117" t="s">
        <v>14621</v>
      </c>
      <c r="T8168" t="s">
        <v>17448</v>
      </c>
      <c r="U8168" t="s">
        <v>10772</v>
      </c>
    </row>
    <row r="8169" spans="1:21">
      <c r="A8169" s="117" t="s">
        <v>4175</v>
      </c>
      <c r="B8169" t="s">
        <v>14590</v>
      </c>
      <c r="C8169" t="s">
        <v>14590</v>
      </c>
      <c r="D8169">
        <v>82</v>
      </c>
      <c r="E8169">
        <v>76</v>
      </c>
      <c r="F8169">
        <v>82</v>
      </c>
      <c r="G8169">
        <v>76</v>
      </c>
      <c r="H8169">
        <v>1</v>
      </c>
      <c r="I8169">
        <v>1</v>
      </c>
      <c r="J8169">
        <v>59</v>
      </c>
      <c r="K8169" s="194">
        <v>59</v>
      </c>
      <c r="L8169" t="s">
        <v>1086</v>
      </c>
      <c r="M8169" t="s">
        <v>1086</v>
      </c>
      <c r="N8169">
        <v>1723</v>
      </c>
      <c r="O8169" t="s">
        <v>7876</v>
      </c>
      <c r="P8169" t="s">
        <v>9243</v>
      </c>
      <c r="Q8169">
        <v>1.7230000000000001</v>
      </c>
      <c r="R8169" s="117" t="s">
        <v>14620</v>
      </c>
      <c r="S8169" s="117" t="s">
        <v>14621</v>
      </c>
      <c r="T8169" t="s">
        <v>17448</v>
      </c>
      <c r="U8169" t="s">
        <v>10772</v>
      </c>
    </row>
    <row r="8170" spans="1:21">
      <c r="A8170" s="117" t="s">
        <v>4176</v>
      </c>
      <c r="B8170" t="s">
        <v>14590</v>
      </c>
      <c r="C8170" t="s">
        <v>14590</v>
      </c>
      <c r="D8170">
        <v>88</v>
      </c>
      <c r="E8170">
        <v>82</v>
      </c>
      <c r="F8170">
        <v>88</v>
      </c>
      <c r="G8170">
        <v>82</v>
      </c>
      <c r="H8170">
        <v>1</v>
      </c>
      <c r="I8170">
        <v>1</v>
      </c>
      <c r="J8170">
        <v>999999</v>
      </c>
      <c r="K8170" s="194">
        <v>999999</v>
      </c>
      <c r="L8170" t="s">
        <v>1086</v>
      </c>
      <c r="M8170" t="s">
        <v>1086</v>
      </c>
      <c r="N8170">
        <v>1800</v>
      </c>
      <c r="O8170" t="s">
        <v>7876</v>
      </c>
      <c r="P8170" t="s">
        <v>9228</v>
      </c>
      <c r="Q8170">
        <v>1.8</v>
      </c>
      <c r="R8170" s="117" t="s">
        <v>14620</v>
      </c>
      <c r="S8170" s="117" t="s">
        <v>14621</v>
      </c>
      <c r="T8170" t="s">
        <v>17448</v>
      </c>
      <c r="U8170" t="s">
        <v>10772</v>
      </c>
    </row>
    <row r="8171" spans="1:21">
      <c r="A8171" s="117" t="s">
        <v>4177</v>
      </c>
      <c r="B8171" t="s">
        <v>14590</v>
      </c>
      <c r="C8171" t="s">
        <v>14590</v>
      </c>
      <c r="D8171">
        <v>88</v>
      </c>
      <c r="E8171">
        <v>82</v>
      </c>
      <c r="F8171">
        <v>88</v>
      </c>
      <c r="G8171">
        <v>82</v>
      </c>
      <c r="H8171">
        <v>1</v>
      </c>
      <c r="I8171">
        <v>1</v>
      </c>
      <c r="J8171">
        <v>90</v>
      </c>
      <c r="K8171" s="194">
        <v>90</v>
      </c>
      <c r="L8171" t="s">
        <v>1086</v>
      </c>
      <c r="M8171" t="s">
        <v>1086</v>
      </c>
      <c r="N8171">
        <v>1</v>
      </c>
      <c r="O8171" t="s">
        <v>7876</v>
      </c>
      <c r="P8171" t="s">
        <v>9244</v>
      </c>
      <c r="Q8171">
        <v>1E-3</v>
      </c>
      <c r="R8171" s="117" t="s">
        <v>14620</v>
      </c>
      <c r="S8171" s="117" t="s">
        <v>14621</v>
      </c>
      <c r="T8171" t="s">
        <v>17448</v>
      </c>
      <c r="U8171" t="s">
        <v>10772</v>
      </c>
    </row>
    <row r="8172" spans="1:21">
      <c r="A8172" s="117" t="s">
        <v>4178</v>
      </c>
      <c r="B8172" t="s">
        <v>14590</v>
      </c>
      <c r="C8172" t="s">
        <v>14590</v>
      </c>
      <c r="D8172">
        <v>88</v>
      </c>
      <c r="E8172">
        <v>82</v>
      </c>
      <c r="F8172">
        <v>88</v>
      </c>
      <c r="G8172">
        <v>82</v>
      </c>
      <c r="H8172">
        <v>1</v>
      </c>
      <c r="I8172">
        <v>1</v>
      </c>
      <c r="J8172">
        <v>6</v>
      </c>
      <c r="K8172" s="194">
        <v>6</v>
      </c>
      <c r="L8172" t="s">
        <v>1086</v>
      </c>
      <c r="M8172" t="s">
        <v>1086</v>
      </c>
      <c r="N8172">
        <v>1806</v>
      </c>
      <c r="O8172" t="s">
        <v>7876</v>
      </c>
      <c r="P8172" t="s">
        <v>9228</v>
      </c>
      <c r="Q8172">
        <v>1.806</v>
      </c>
      <c r="R8172" s="117" t="s">
        <v>14620</v>
      </c>
      <c r="S8172" s="117" t="s">
        <v>14621</v>
      </c>
      <c r="T8172" t="s">
        <v>17448</v>
      </c>
      <c r="U8172" t="s">
        <v>10772</v>
      </c>
    </row>
    <row r="8173" spans="1:21">
      <c r="A8173" s="117" t="s">
        <v>17164</v>
      </c>
      <c r="B8173" t="s">
        <v>14590</v>
      </c>
      <c r="C8173" t="s">
        <v>14590</v>
      </c>
      <c r="D8173">
        <v>61</v>
      </c>
      <c r="E8173">
        <v>55</v>
      </c>
      <c r="F8173">
        <v>61</v>
      </c>
      <c r="G8173">
        <v>55</v>
      </c>
      <c r="H8173">
        <v>36</v>
      </c>
      <c r="I8173">
        <v>36</v>
      </c>
      <c r="J8173">
        <v>999999</v>
      </c>
      <c r="K8173" s="194">
        <v>999999</v>
      </c>
      <c r="L8173" t="s">
        <v>1084</v>
      </c>
      <c r="M8173" t="s">
        <v>1084</v>
      </c>
      <c r="N8173">
        <v>344</v>
      </c>
      <c r="O8173" t="s">
        <v>7876</v>
      </c>
      <c r="P8173" t="s">
        <v>15280</v>
      </c>
      <c r="Q8173">
        <v>0.34399999999999997</v>
      </c>
      <c r="R8173" s="117" t="s">
        <v>14594</v>
      </c>
      <c r="S8173" s="117" t="s">
        <v>14589</v>
      </c>
      <c r="T8173" t="s">
        <v>12136</v>
      </c>
      <c r="U8173" t="s">
        <v>10772</v>
      </c>
    </row>
    <row r="8174" spans="1:21">
      <c r="A8174" s="117" t="s">
        <v>4179</v>
      </c>
      <c r="B8174" t="s">
        <v>14590</v>
      </c>
      <c r="C8174" t="s">
        <v>14590</v>
      </c>
      <c r="D8174">
        <v>35</v>
      </c>
      <c r="E8174">
        <v>29</v>
      </c>
      <c r="F8174">
        <v>35</v>
      </c>
      <c r="G8174">
        <v>29</v>
      </c>
      <c r="H8174">
        <v>1</v>
      </c>
      <c r="I8174">
        <v>1</v>
      </c>
      <c r="J8174">
        <v>71</v>
      </c>
      <c r="K8174" s="194">
        <v>71</v>
      </c>
      <c r="L8174" t="s">
        <v>1084</v>
      </c>
      <c r="M8174" t="s">
        <v>1084</v>
      </c>
      <c r="N8174">
        <v>337</v>
      </c>
      <c r="O8174" t="s">
        <v>7876</v>
      </c>
      <c r="P8174" t="s">
        <v>15280</v>
      </c>
      <c r="Q8174">
        <v>0.33700000000000002</v>
      </c>
      <c r="R8174" s="117" t="s">
        <v>14594</v>
      </c>
      <c r="S8174" s="117" t="s">
        <v>14589</v>
      </c>
      <c r="T8174" t="s">
        <v>12136</v>
      </c>
      <c r="U8174" t="s">
        <v>10772</v>
      </c>
    </row>
    <row r="8175" spans="1:21">
      <c r="A8175" s="117" t="s">
        <v>4180</v>
      </c>
      <c r="B8175" t="s">
        <v>14590</v>
      </c>
      <c r="C8175" t="s">
        <v>14590</v>
      </c>
      <c r="D8175">
        <v>105</v>
      </c>
      <c r="E8175">
        <v>99</v>
      </c>
      <c r="F8175">
        <v>105</v>
      </c>
      <c r="G8175">
        <v>99</v>
      </c>
      <c r="H8175">
        <v>36</v>
      </c>
      <c r="I8175">
        <v>36</v>
      </c>
      <c r="J8175">
        <v>999999</v>
      </c>
      <c r="K8175" s="194">
        <v>999999</v>
      </c>
      <c r="L8175" t="s">
        <v>1084</v>
      </c>
      <c r="M8175" t="s">
        <v>1084</v>
      </c>
      <c r="N8175">
        <v>295</v>
      </c>
      <c r="O8175" t="s">
        <v>7876</v>
      </c>
      <c r="Q8175">
        <v>0.29499999999999998</v>
      </c>
      <c r="R8175" s="117" t="s">
        <v>14605</v>
      </c>
      <c r="S8175" s="117" t="s">
        <v>14621</v>
      </c>
      <c r="T8175" t="s">
        <v>17448</v>
      </c>
      <c r="U8175" t="s">
        <v>10772</v>
      </c>
    </row>
    <row r="8176" spans="1:21">
      <c r="A8176" s="117" t="s">
        <v>25173</v>
      </c>
      <c r="B8176" t="s">
        <v>14590</v>
      </c>
      <c r="C8176" t="s">
        <v>14590</v>
      </c>
      <c r="D8176">
        <v>61</v>
      </c>
      <c r="E8176">
        <v>55</v>
      </c>
      <c r="F8176">
        <v>61</v>
      </c>
      <c r="G8176">
        <v>55</v>
      </c>
      <c r="H8176">
        <v>36</v>
      </c>
      <c r="I8176">
        <v>36</v>
      </c>
      <c r="J8176">
        <v>999999</v>
      </c>
      <c r="K8176" s="194">
        <v>999999</v>
      </c>
      <c r="L8176" t="s">
        <v>1084</v>
      </c>
      <c r="M8176" t="s">
        <v>1084</v>
      </c>
      <c r="N8176">
        <v>305</v>
      </c>
      <c r="O8176" t="s">
        <v>7876</v>
      </c>
      <c r="P8176" t="s">
        <v>15280</v>
      </c>
      <c r="Q8176">
        <v>0.30499999999999999</v>
      </c>
      <c r="R8176" s="117" t="s">
        <v>14594</v>
      </c>
      <c r="S8176" s="117" t="s">
        <v>14589</v>
      </c>
      <c r="T8176" t="s">
        <v>12136</v>
      </c>
      <c r="U8176" t="s">
        <v>10772</v>
      </c>
    </row>
    <row r="8177" spans="1:21">
      <c r="A8177" s="117" t="s">
        <v>11704</v>
      </c>
      <c r="B8177" t="s">
        <v>14590</v>
      </c>
      <c r="C8177" t="s">
        <v>14590</v>
      </c>
      <c r="D8177">
        <v>61</v>
      </c>
      <c r="E8177">
        <v>55</v>
      </c>
      <c r="F8177">
        <v>61</v>
      </c>
      <c r="G8177">
        <v>55</v>
      </c>
      <c r="H8177">
        <v>36</v>
      </c>
      <c r="I8177">
        <v>36</v>
      </c>
      <c r="J8177">
        <v>999999</v>
      </c>
      <c r="K8177" s="194">
        <v>999999</v>
      </c>
      <c r="L8177" t="s">
        <v>1084</v>
      </c>
      <c r="M8177" t="s">
        <v>1084</v>
      </c>
      <c r="N8177">
        <v>300</v>
      </c>
      <c r="O8177" t="s">
        <v>7876</v>
      </c>
      <c r="P8177" t="s">
        <v>11705</v>
      </c>
      <c r="Q8177">
        <v>0.3</v>
      </c>
      <c r="R8177" s="117" t="s">
        <v>14594</v>
      </c>
      <c r="S8177" s="117" t="s">
        <v>14589</v>
      </c>
      <c r="T8177" t="s">
        <v>12136</v>
      </c>
      <c r="U8177" t="s">
        <v>10772</v>
      </c>
    </row>
    <row r="8178" spans="1:21">
      <c r="A8178" s="117" t="s">
        <v>453</v>
      </c>
      <c r="B8178" t="s">
        <v>13815</v>
      </c>
      <c r="C8178" t="s">
        <v>13815</v>
      </c>
      <c r="D8178">
        <v>2</v>
      </c>
      <c r="E8178">
        <v>29</v>
      </c>
      <c r="F8178">
        <v>2</v>
      </c>
      <c r="G8178">
        <v>29</v>
      </c>
      <c r="H8178">
        <v>1</v>
      </c>
      <c r="I8178">
        <v>1</v>
      </c>
      <c r="J8178">
        <v>36</v>
      </c>
      <c r="K8178" s="194">
        <v>23</v>
      </c>
      <c r="L8178" t="s">
        <v>1084</v>
      </c>
      <c r="M8178" t="s">
        <v>1084</v>
      </c>
      <c r="N8178">
        <v>337</v>
      </c>
      <c r="O8178" t="s">
        <v>7876</v>
      </c>
      <c r="P8178" t="s">
        <v>15280</v>
      </c>
      <c r="Q8178">
        <v>0.33700000000000002</v>
      </c>
      <c r="R8178" s="117" t="s">
        <v>14594</v>
      </c>
      <c r="S8178" s="117" t="s">
        <v>14589</v>
      </c>
      <c r="T8178" t="s">
        <v>12136</v>
      </c>
      <c r="U8178" t="s">
        <v>10772</v>
      </c>
    </row>
    <row r="8179" spans="1:21">
      <c r="A8179" s="117" t="s">
        <v>11870</v>
      </c>
      <c r="B8179" t="s">
        <v>14590</v>
      </c>
      <c r="C8179" t="s">
        <v>14590</v>
      </c>
      <c r="D8179">
        <v>35</v>
      </c>
      <c r="E8179">
        <v>29</v>
      </c>
      <c r="F8179">
        <v>35</v>
      </c>
      <c r="G8179">
        <v>29</v>
      </c>
      <c r="H8179">
        <v>1</v>
      </c>
      <c r="I8179">
        <v>1</v>
      </c>
      <c r="J8179">
        <v>422</v>
      </c>
      <c r="K8179" s="194">
        <v>422</v>
      </c>
      <c r="L8179" t="s">
        <v>1084</v>
      </c>
      <c r="M8179" t="s">
        <v>1084</v>
      </c>
      <c r="N8179">
        <v>292</v>
      </c>
      <c r="O8179" t="s">
        <v>7876</v>
      </c>
      <c r="Q8179">
        <v>0.29199999999999998</v>
      </c>
      <c r="R8179" s="117" t="s">
        <v>14594</v>
      </c>
      <c r="S8179" s="117" t="s">
        <v>14589</v>
      </c>
      <c r="T8179" t="s">
        <v>12136</v>
      </c>
      <c r="U8179" t="s">
        <v>10772</v>
      </c>
    </row>
    <row r="8180" spans="1:21">
      <c r="A8180" s="117" t="s">
        <v>11706</v>
      </c>
      <c r="B8180" t="s">
        <v>14590</v>
      </c>
      <c r="C8180" t="s">
        <v>14590</v>
      </c>
      <c r="D8180">
        <v>61</v>
      </c>
      <c r="E8180">
        <v>55</v>
      </c>
      <c r="F8180">
        <v>61</v>
      </c>
      <c r="G8180">
        <v>55</v>
      </c>
      <c r="H8180">
        <v>1</v>
      </c>
      <c r="I8180">
        <v>1</v>
      </c>
      <c r="J8180">
        <v>999999</v>
      </c>
      <c r="K8180" s="194">
        <v>999999</v>
      </c>
      <c r="L8180" t="s">
        <v>1084</v>
      </c>
      <c r="M8180" t="s">
        <v>1084</v>
      </c>
      <c r="N8180">
        <v>300</v>
      </c>
      <c r="O8180" t="s">
        <v>7876</v>
      </c>
      <c r="P8180" t="s">
        <v>11707</v>
      </c>
      <c r="Q8180">
        <v>0.3</v>
      </c>
      <c r="R8180" s="117" t="s">
        <v>14594</v>
      </c>
      <c r="S8180" s="117" t="s">
        <v>14589</v>
      </c>
      <c r="T8180" t="s">
        <v>12136</v>
      </c>
      <c r="U8180" t="s">
        <v>10772</v>
      </c>
    </row>
    <row r="8181" spans="1:21">
      <c r="A8181" s="117" t="s">
        <v>25174</v>
      </c>
      <c r="B8181" t="s">
        <v>14590</v>
      </c>
      <c r="C8181" t="s">
        <v>14590</v>
      </c>
      <c r="D8181">
        <v>49</v>
      </c>
      <c r="E8181">
        <v>43</v>
      </c>
      <c r="F8181">
        <v>49</v>
      </c>
      <c r="G8181">
        <v>43</v>
      </c>
      <c r="H8181">
        <v>1</v>
      </c>
      <c r="I8181">
        <v>1</v>
      </c>
      <c r="J8181">
        <v>999999</v>
      </c>
      <c r="K8181" s="194">
        <v>999999</v>
      </c>
      <c r="L8181" t="s">
        <v>1084</v>
      </c>
      <c r="M8181" t="s">
        <v>1084</v>
      </c>
      <c r="N8181">
        <v>305</v>
      </c>
      <c r="O8181" t="s">
        <v>7876</v>
      </c>
      <c r="P8181" t="s">
        <v>15280</v>
      </c>
      <c r="Q8181">
        <v>0.30499999999999999</v>
      </c>
      <c r="R8181" s="117" t="s">
        <v>14594</v>
      </c>
      <c r="S8181" s="117" t="s">
        <v>14589</v>
      </c>
      <c r="T8181" t="s">
        <v>12136</v>
      </c>
      <c r="U8181" t="s">
        <v>10772</v>
      </c>
    </row>
    <row r="8182" spans="1:21">
      <c r="A8182" s="117" t="s">
        <v>18336</v>
      </c>
      <c r="B8182" t="s">
        <v>14590</v>
      </c>
      <c r="C8182" t="s">
        <v>14590</v>
      </c>
      <c r="D8182">
        <v>35</v>
      </c>
      <c r="E8182">
        <v>29</v>
      </c>
      <c r="F8182">
        <v>35</v>
      </c>
      <c r="G8182">
        <v>29</v>
      </c>
      <c r="H8182">
        <v>1</v>
      </c>
      <c r="I8182">
        <v>1</v>
      </c>
      <c r="J8182">
        <v>212</v>
      </c>
      <c r="K8182" s="194">
        <v>212</v>
      </c>
      <c r="L8182" t="s">
        <v>1084</v>
      </c>
      <c r="M8182" t="s">
        <v>1084</v>
      </c>
      <c r="N8182">
        <v>298</v>
      </c>
      <c r="O8182" t="s">
        <v>7876</v>
      </c>
      <c r="P8182" t="s">
        <v>9245</v>
      </c>
      <c r="Q8182">
        <v>0.29799999999999999</v>
      </c>
      <c r="R8182" s="117" t="s">
        <v>14594</v>
      </c>
      <c r="S8182" s="117" t="s">
        <v>14589</v>
      </c>
      <c r="T8182" t="s">
        <v>12136</v>
      </c>
      <c r="U8182" t="s">
        <v>10772</v>
      </c>
    </row>
    <row r="8183" spans="1:21">
      <c r="A8183" s="117" t="s">
        <v>25175</v>
      </c>
      <c r="B8183" t="s">
        <v>14590</v>
      </c>
      <c r="C8183" t="s">
        <v>14590</v>
      </c>
      <c r="D8183">
        <v>80</v>
      </c>
      <c r="E8183">
        <v>74</v>
      </c>
      <c r="F8183">
        <v>80</v>
      </c>
      <c r="G8183">
        <v>74</v>
      </c>
      <c r="H8183">
        <v>36</v>
      </c>
      <c r="I8183">
        <v>36</v>
      </c>
      <c r="J8183">
        <v>999999</v>
      </c>
      <c r="K8183" s="194">
        <v>999999</v>
      </c>
      <c r="L8183" t="s">
        <v>1084</v>
      </c>
      <c r="M8183" t="s">
        <v>1084</v>
      </c>
      <c r="N8183">
        <v>302</v>
      </c>
      <c r="O8183" t="s">
        <v>7876</v>
      </c>
      <c r="P8183" t="s">
        <v>9245</v>
      </c>
      <c r="Q8183">
        <v>0.30199999999999999</v>
      </c>
      <c r="R8183" s="117" t="s">
        <v>14594</v>
      </c>
      <c r="S8183" s="117" t="s">
        <v>14589</v>
      </c>
      <c r="T8183" t="s">
        <v>12136</v>
      </c>
      <c r="U8183" t="s">
        <v>10773</v>
      </c>
    </row>
    <row r="8184" spans="1:21">
      <c r="A8184" s="117" t="s">
        <v>454</v>
      </c>
      <c r="B8184" t="s">
        <v>13815</v>
      </c>
      <c r="C8184" t="s">
        <v>13815</v>
      </c>
      <c r="D8184">
        <v>2</v>
      </c>
      <c r="E8184">
        <v>29</v>
      </c>
      <c r="F8184">
        <v>2</v>
      </c>
      <c r="G8184">
        <v>29</v>
      </c>
      <c r="H8184">
        <v>1</v>
      </c>
      <c r="I8184">
        <v>1</v>
      </c>
      <c r="J8184">
        <v>18</v>
      </c>
      <c r="K8184" s="194">
        <v>0</v>
      </c>
      <c r="L8184" t="s">
        <v>1084</v>
      </c>
      <c r="M8184" t="s">
        <v>1084</v>
      </c>
      <c r="N8184">
        <v>345.4</v>
      </c>
      <c r="O8184" t="s">
        <v>7876</v>
      </c>
      <c r="P8184" t="s">
        <v>9245</v>
      </c>
      <c r="Q8184">
        <v>0.34539999999999998</v>
      </c>
      <c r="R8184" s="117" t="s">
        <v>14594</v>
      </c>
      <c r="S8184" s="117" t="s">
        <v>14589</v>
      </c>
      <c r="T8184" t="s">
        <v>12136</v>
      </c>
      <c r="U8184" t="s">
        <v>10772</v>
      </c>
    </row>
    <row r="8185" spans="1:21">
      <c r="A8185" s="117" t="s">
        <v>11871</v>
      </c>
      <c r="B8185" t="s">
        <v>14590</v>
      </c>
      <c r="C8185" t="s">
        <v>14590</v>
      </c>
      <c r="D8185">
        <v>35</v>
      </c>
      <c r="E8185">
        <v>29</v>
      </c>
      <c r="F8185">
        <v>35</v>
      </c>
      <c r="G8185">
        <v>29</v>
      </c>
      <c r="H8185">
        <v>36</v>
      </c>
      <c r="I8185">
        <v>36</v>
      </c>
      <c r="J8185">
        <v>112</v>
      </c>
      <c r="K8185" s="194">
        <v>999999</v>
      </c>
      <c r="L8185" t="s">
        <v>1084</v>
      </c>
      <c r="M8185" t="s">
        <v>1084</v>
      </c>
      <c r="N8185">
        <v>305</v>
      </c>
      <c r="O8185" t="s">
        <v>7876</v>
      </c>
      <c r="P8185" t="s">
        <v>9245</v>
      </c>
      <c r="Q8185">
        <v>0.30499999999999999</v>
      </c>
      <c r="R8185" s="117" t="s">
        <v>14594</v>
      </c>
      <c r="S8185" s="117" t="s">
        <v>14589</v>
      </c>
      <c r="T8185" t="s">
        <v>12136</v>
      </c>
      <c r="U8185" t="s">
        <v>10772</v>
      </c>
    </row>
    <row r="8186" spans="1:21">
      <c r="A8186" s="117" t="s">
        <v>4181</v>
      </c>
      <c r="B8186" t="s">
        <v>14590</v>
      </c>
      <c r="C8186" t="s">
        <v>14590</v>
      </c>
      <c r="D8186">
        <v>35</v>
      </c>
      <c r="E8186">
        <v>29</v>
      </c>
      <c r="F8186">
        <v>35</v>
      </c>
      <c r="G8186">
        <v>29</v>
      </c>
      <c r="H8186">
        <v>1</v>
      </c>
      <c r="I8186">
        <v>1</v>
      </c>
      <c r="J8186">
        <v>38</v>
      </c>
      <c r="K8186" s="194">
        <v>38</v>
      </c>
      <c r="L8186" t="s">
        <v>1084</v>
      </c>
      <c r="M8186" t="s">
        <v>1084</v>
      </c>
      <c r="N8186">
        <v>350</v>
      </c>
      <c r="O8186" t="s">
        <v>7876</v>
      </c>
      <c r="P8186" t="s">
        <v>9245</v>
      </c>
      <c r="Q8186">
        <v>0.35</v>
      </c>
      <c r="R8186" s="117" t="s">
        <v>14594</v>
      </c>
      <c r="S8186" s="117" t="s">
        <v>14589</v>
      </c>
      <c r="T8186" t="s">
        <v>12136</v>
      </c>
      <c r="U8186" t="s">
        <v>10772</v>
      </c>
    </row>
    <row r="8187" spans="1:21">
      <c r="A8187" s="117" t="s">
        <v>4182</v>
      </c>
      <c r="B8187" t="s">
        <v>14590</v>
      </c>
      <c r="C8187" t="s">
        <v>14590</v>
      </c>
      <c r="D8187">
        <v>35</v>
      </c>
      <c r="E8187">
        <v>29</v>
      </c>
      <c r="F8187">
        <v>35</v>
      </c>
      <c r="G8187">
        <v>29</v>
      </c>
      <c r="H8187">
        <v>1</v>
      </c>
      <c r="I8187">
        <v>1</v>
      </c>
      <c r="J8187">
        <v>68</v>
      </c>
      <c r="K8187" s="194">
        <v>68</v>
      </c>
      <c r="L8187" t="s">
        <v>1084</v>
      </c>
      <c r="M8187" t="s">
        <v>1084</v>
      </c>
      <c r="N8187">
        <v>301</v>
      </c>
      <c r="O8187" t="s">
        <v>7876</v>
      </c>
      <c r="P8187" t="s">
        <v>9245</v>
      </c>
      <c r="Q8187">
        <v>0.30099999999999999</v>
      </c>
      <c r="R8187" s="117" t="s">
        <v>14594</v>
      </c>
      <c r="S8187" s="117" t="s">
        <v>14589</v>
      </c>
      <c r="T8187" t="s">
        <v>12136</v>
      </c>
      <c r="U8187" t="s">
        <v>10773</v>
      </c>
    </row>
    <row r="8188" spans="1:21">
      <c r="A8188" s="117" t="s">
        <v>4183</v>
      </c>
      <c r="B8188" t="s">
        <v>14590</v>
      </c>
      <c r="C8188" t="s">
        <v>14590</v>
      </c>
      <c r="D8188">
        <v>105</v>
      </c>
      <c r="E8188">
        <v>99</v>
      </c>
      <c r="F8188">
        <v>105</v>
      </c>
      <c r="G8188">
        <v>99</v>
      </c>
      <c r="H8188">
        <v>36</v>
      </c>
      <c r="I8188">
        <v>36</v>
      </c>
      <c r="J8188">
        <v>999999</v>
      </c>
      <c r="K8188" s="194">
        <v>999999</v>
      </c>
      <c r="L8188" t="s">
        <v>1084</v>
      </c>
      <c r="M8188" t="s">
        <v>1084</v>
      </c>
      <c r="N8188">
        <v>300</v>
      </c>
      <c r="O8188" t="s">
        <v>7876</v>
      </c>
      <c r="P8188" t="s">
        <v>9246</v>
      </c>
      <c r="Q8188">
        <v>0.3</v>
      </c>
      <c r="R8188" s="117" t="s">
        <v>14605</v>
      </c>
      <c r="S8188" s="117" t="s">
        <v>14621</v>
      </c>
      <c r="T8188" t="s">
        <v>17448</v>
      </c>
      <c r="U8188" t="s">
        <v>10772</v>
      </c>
    </row>
    <row r="8189" spans="1:21">
      <c r="A8189" s="117" t="s">
        <v>455</v>
      </c>
      <c r="B8189" t="s">
        <v>13815</v>
      </c>
      <c r="C8189" t="s">
        <v>13815</v>
      </c>
      <c r="D8189">
        <v>2</v>
      </c>
      <c r="E8189">
        <v>29</v>
      </c>
      <c r="F8189">
        <v>2</v>
      </c>
      <c r="G8189">
        <v>29</v>
      </c>
      <c r="H8189">
        <v>1</v>
      </c>
      <c r="I8189">
        <v>1</v>
      </c>
      <c r="J8189">
        <v>65</v>
      </c>
      <c r="K8189" s="194">
        <v>95</v>
      </c>
      <c r="L8189" t="s">
        <v>1084</v>
      </c>
      <c r="M8189" t="s">
        <v>1084</v>
      </c>
      <c r="N8189">
        <v>339</v>
      </c>
      <c r="O8189" t="s">
        <v>7876</v>
      </c>
      <c r="P8189" t="s">
        <v>9245</v>
      </c>
      <c r="Q8189">
        <v>0.33900000000000002</v>
      </c>
      <c r="R8189" s="117" t="s">
        <v>14594</v>
      </c>
      <c r="S8189" s="117" t="s">
        <v>14589</v>
      </c>
      <c r="T8189" t="s">
        <v>12136</v>
      </c>
      <c r="U8189" t="s">
        <v>10772</v>
      </c>
    </row>
    <row r="8190" spans="1:21">
      <c r="A8190" s="117" t="s">
        <v>4184</v>
      </c>
      <c r="B8190" t="s">
        <v>14590</v>
      </c>
      <c r="C8190" t="s">
        <v>14590</v>
      </c>
      <c r="D8190">
        <v>35</v>
      </c>
      <c r="E8190">
        <v>29</v>
      </c>
      <c r="F8190">
        <v>35</v>
      </c>
      <c r="G8190">
        <v>29</v>
      </c>
      <c r="H8190">
        <v>1</v>
      </c>
      <c r="I8190">
        <v>1</v>
      </c>
      <c r="J8190">
        <v>1733</v>
      </c>
      <c r="K8190" s="194">
        <v>1733</v>
      </c>
      <c r="L8190" t="s">
        <v>1084</v>
      </c>
      <c r="M8190" t="s">
        <v>1084</v>
      </c>
      <c r="N8190">
        <v>294</v>
      </c>
      <c r="O8190" t="s">
        <v>7876</v>
      </c>
      <c r="Q8190">
        <v>0.29399999999999998</v>
      </c>
      <c r="R8190" s="117" t="s">
        <v>14594</v>
      </c>
      <c r="S8190" s="117" t="s">
        <v>14589</v>
      </c>
      <c r="T8190" t="s">
        <v>12136</v>
      </c>
      <c r="U8190" t="s">
        <v>10772</v>
      </c>
    </row>
    <row r="8191" spans="1:21">
      <c r="A8191" s="117" t="s">
        <v>25176</v>
      </c>
      <c r="B8191" t="s">
        <v>14590</v>
      </c>
      <c r="C8191" t="s">
        <v>14590</v>
      </c>
      <c r="D8191">
        <v>49</v>
      </c>
      <c r="E8191">
        <v>43</v>
      </c>
      <c r="F8191">
        <v>49</v>
      </c>
      <c r="G8191">
        <v>43</v>
      </c>
      <c r="H8191">
        <v>36</v>
      </c>
      <c r="I8191">
        <v>36</v>
      </c>
      <c r="J8191">
        <v>999999</v>
      </c>
      <c r="K8191" s="194">
        <v>999999</v>
      </c>
      <c r="L8191" t="s">
        <v>1084</v>
      </c>
      <c r="M8191" t="s">
        <v>1084</v>
      </c>
      <c r="N8191">
        <v>305</v>
      </c>
      <c r="O8191" t="s">
        <v>7876</v>
      </c>
      <c r="P8191" t="s">
        <v>9245</v>
      </c>
      <c r="Q8191">
        <v>0.30499999999999999</v>
      </c>
      <c r="R8191" s="117" t="s">
        <v>14594</v>
      </c>
      <c r="S8191" s="117" t="s">
        <v>14589</v>
      </c>
      <c r="T8191" t="s">
        <v>12136</v>
      </c>
      <c r="U8191" t="s">
        <v>10772</v>
      </c>
    </row>
    <row r="8192" spans="1:21">
      <c r="A8192" s="117" t="s">
        <v>4185</v>
      </c>
      <c r="B8192" t="s">
        <v>14590</v>
      </c>
      <c r="C8192" t="s">
        <v>14590</v>
      </c>
      <c r="D8192">
        <v>68</v>
      </c>
      <c r="E8192">
        <v>62</v>
      </c>
      <c r="F8192">
        <v>68</v>
      </c>
      <c r="G8192">
        <v>62</v>
      </c>
      <c r="H8192">
        <v>1</v>
      </c>
      <c r="I8192">
        <v>1</v>
      </c>
      <c r="J8192">
        <v>999999</v>
      </c>
      <c r="K8192" s="194">
        <v>999999</v>
      </c>
      <c r="L8192" t="s">
        <v>1084</v>
      </c>
      <c r="M8192" t="s">
        <v>1084</v>
      </c>
      <c r="N8192">
        <v>304</v>
      </c>
      <c r="O8192" t="s">
        <v>7876</v>
      </c>
      <c r="P8192" t="s">
        <v>9245</v>
      </c>
      <c r="Q8192">
        <v>0.30399999999999999</v>
      </c>
      <c r="R8192" s="117" t="s">
        <v>14594</v>
      </c>
      <c r="S8192" s="117" t="s">
        <v>14589</v>
      </c>
      <c r="T8192" t="s">
        <v>12136</v>
      </c>
      <c r="U8192" t="s">
        <v>10772</v>
      </c>
    </row>
    <row r="8193" spans="1:21">
      <c r="A8193" s="117" t="s">
        <v>25177</v>
      </c>
      <c r="B8193" t="s">
        <v>14590</v>
      </c>
      <c r="C8193" t="s">
        <v>14590</v>
      </c>
      <c r="D8193">
        <v>49</v>
      </c>
      <c r="E8193">
        <v>43</v>
      </c>
      <c r="F8193">
        <v>49</v>
      </c>
      <c r="G8193">
        <v>43</v>
      </c>
      <c r="H8193">
        <v>36</v>
      </c>
      <c r="I8193">
        <v>36</v>
      </c>
      <c r="J8193">
        <v>999999</v>
      </c>
      <c r="K8193" s="194">
        <v>999999</v>
      </c>
      <c r="L8193" t="s">
        <v>1084</v>
      </c>
      <c r="M8193" t="s">
        <v>1084</v>
      </c>
      <c r="N8193">
        <v>305</v>
      </c>
      <c r="O8193" t="s">
        <v>7876</v>
      </c>
      <c r="P8193" t="s">
        <v>9245</v>
      </c>
      <c r="Q8193">
        <v>0.30499999999999999</v>
      </c>
      <c r="R8193" s="117" t="s">
        <v>14594</v>
      </c>
      <c r="S8193" s="117" t="s">
        <v>14589</v>
      </c>
      <c r="T8193" t="s">
        <v>12136</v>
      </c>
      <c r="U8193" t="s">
        <v>10772</v>
      </c>
    </row>
    <row r="8194" spans="1:21">
      <c r="A8194" s="117" t="s">
        <v>25178</v>
      </c>
      <c r="B8194" t="s">
        <v>14590</v>
      </c>
      <c r="C8194" t="s">
        <v>14590</v>
      </c>
      <c r="D8194">
        <v>35</v>
      </c>
      <c r="E8194">
        <v>29</v>
      </c>
      <c r="F8194">
        <v>35</v>
      </c>
      <c r="G8194">
        <v>29</v>
      </c>
      <c r="H8194">
        <v>1</v>
      </c>
      <c r="I8194">
        <v>1</v>
      </c>
      <c r="J8194">
        <v>547</v>
      </c>
      <c r="K8194" s="194">
        <v>547</v>
      </c>
      <c r="L8194" t="s">
        <v>1084</v>
      </c>
      <c r="M8194" t="s">
        <v>1084</v>
      </c>
      <c r="N8194">
        <v>305</v>
      </c>
      <c r="O8194" t="s">
        <v>7876</v>
      </c>
      <c r="P8194" t="s">
        <v>9245</v>
      </c>
      <c r="Q8194">
        <v>0.30499999999999999</v>
      </c>
      <c r="R8194" s="117" t="s">
        <v>14594</v>
      </c>
      <c r="S8194" s="117" t="s">
        <v>14589</v>
      </c>
      <c r="T8194" t="s">
        <v>12136</v>
      </c>
      <c r="U8194" t="s">
        <v>10772</v>
      </c>
    </row>
    <row r="8195" spans="1:21">
      <c r="A8195" s="117" t="s">
        <v>4186</v>
      </c>
      <c r="B8195" t="s">
        <v>14590</v>
      </c>
      <c r="C8195" t="s">
        <v>14590</v>
      </c>
      <c r="D8195">
        <v>61</v>
      </c>
      <c r="E8195">
        <v>55</v>
      </c>
      <c r="F8195">
        <v>61</v>
      </c>
      <c r="G8195">
        <v>55</v>
      </c>
      <c r="H8195">
        <v>36</v>
      </c>
      <c r="I8195">
        <v>36</v>
      </c>
      <c r="J8195">
        <v>999999</v>
      </c>
      <c r="K8195" s="194">
        <v>999999</v>
      </c>
      <c r="L8195" t="s">
        <v>1084</v>
      </c>
      <c r="M8195" t="s">
        <v>1084</v>
      </c>
      <c r="N8195">
        <v>300</v>
      </c>
      <c r="O8195" t="s">
        <v>7876</v>
      </c>
      <c r="P8195" t="s">
        <v>9245</v>
      </c>
      <c r="Q8195">
        <v>0.3</v>
      </c>
      <c r="R8195" s="117" t="s">
        <v>14594</v>
      </c>
      <c r="S8195" s="117" t="s">
        <v>14589</v>
      </c>
      <c r="T8195" t="s">
        <v>12136</v>
      </c>
      <c r="U8195" t="s">
        <v>10772</v>
      </c>
    </row>
    <row r="8196" spans="1:21">
      <c r="A8196" s="117" t="s">
        <v>25179</v>
      </c>
      <c r="B8196" t="s">
        <v>14590</v>
      </c>
      <c r="C8196" t="s">
        <v>14590</v>
      </c>
      <c r="D8196">
        <v>80</v>
      </c>
      <c r="E8196">
        <v>74</v>
      </c>
      <c r="F8196">
        <v>80</v>
      </c>
      <c r="G8196">
        <v>74</v>
      </c>
      <c r="H8196">
        <v>36</v>
      </c>
      <c r="I8196">
        <v>36</v>
      </c>
      <c r="J8196">
        <v>999999</v>
      </c>
      <c r="K8196" s="194">
        <v>999999</v>
      </c>
      <c r="L8196" t="s">
        <v>1084</v>
      </c>
      <c r="M8196" t="s">
        <v>1084</v>
      </c>
      <c r="N8196">
        <v>305</v>
      </c>
      <c r="O8196" t="s">
        <v>7876</v>
      </c>
      <c r="P8196" t="s">
        <v>9245</v>
      </c>
      <c r="Q8196">
        <v>0.30499999999999999</v>
      </c>
      <c r="R8196" s="117" t="s">
        <v>14594</v>
      </c>
      <c r="S8196" s="117" t="s">
        <v>14589</v>
      </c>
      <c r="T8196" t="s">
        <v>12136</v>
      </c>
      <c r="U8196" t="s">
        <v>10772</v>
      </c>
    </row>
    <row r="8197" spans="1:21">
      <c r="A8197" s="117" t="s">
        <v>456</v>
      </c>
      <c r="B8197" t="s">
        <v>14590</v>
      </c>
      <c r="C8197" t="s">
        <v>13815</v>
      </c>
      <c r="D8197">
        <v>97</v>
      </c>
      <c r="E8197">
        <v>91</v>
      </c>
      <c r="F8197">
        <v>2</v>
      </c>
      <c r="G8197">
        <v>91</v>
      </c>
      <c r="H8197">
        <v>1</v>
      </c>
      <c r="I8197">
        <v>1</v>
      </c>
      <c r="J8197">
        <v>936</v>
      </c>
      <c r="K8197" s="194">
        <v>0</v>
      </c>
      <c r="L8197" t="s">
        <v>1084</v>
      </c>
      <c r="M8197" t="s">
        <v>1084</v>
      </c>
      <c r="N8197">
        <v>300</v>
      </c>
      <c r="O8197" t="s">
        <v>7876</v>
      </c>
      <c r="P8197" t="s">
        <v>9245</v>
      </c>
      <c r="Q8197">
        <v>0.3</v>
      </c>
      <c r="R8197" s="117" t="s">
        <v>14594</v>
      </c>
      <c r="S8197" s="117" t="s">
        <v>14589</v>
      </c>
      <c r="T8197" t="s">
        <v>12136</v>
      </c>
      <c r="U8197" t="s">
        <v>10772</v>
      </c>
    </row>
    <row r="8198" spans="1:21">
      <c r="A8198" s="117" t="s">
        <v>25180</v>
      </c>
      <c r="B8198" t="s">
        <v>14590</v>
      </c>
      <c r="C8198" t="s">
        <v>14590</v>
      </c>
      <c r="D8198">
        <v>49</v>
      </c>
      <c r="E8198">
        <v>43</v>
      </c>
      <c r="F8198">
        <v>49</v>
      </c>
      <c r="G8198">
        <v>43</v>
      </c>
      <c r="H8198">
        <v>36</v>
      </c>
      <c r="I8198">
        <v>36</v>
      </c>
      <c r="J8198">
        <v>999999</v>
      </c>
      <c r="K8198" s="194">
        <v>999999</v>
      </c>
      <c r="L8198" t="s">
        <v>1084</v>
      </c>
      <c r="M8198" t="s">
        <v>1084</v>
      </c>
      <c r="N8198">
        <v>305</v>
      </c>
      <c r="O8198" t="s">
        <v>7876</v>
      </c>
      <c r="P8198" t="s">
        <v>15280</v>
      </c>
      <c r="Q8198">
        <v>0.30499999999999999</v>
      </c>
      <c r="R8198" s="117" t="s">
        <v>14594</v>
      </c>
      <c r="S8198" s="117" t="s">
        <v>14589</v>
      </c>
      <c r="T8198" t="s">
        <v>12136</v>
      </c>
      <c r="U8198" t="s">
        <v>10772</v>
      </c>
    </row>
    <row r="8199" spans="1:21">
      <c r="A8199" s="117" t="s">
        <v>4187</v>
      </c>
      <c r="B8199" t="s">
        <v>14590</v>
      </c>
      <c r="C8199" t="s">
        <v>14590</v>
      </c>
      <c r="D8199">
        <v>61</v>
      </c>
      <c r="E8199">
        <v>55</v>
      </c>
      <c r="F8199">
        <v>61</v>
      </c>
      <c r="G8199">
        <v>55</v>
      </c>
      <c r="H8199">
        <v>36</v>
      </c>
      <c r="I8199">
        <v>36</v>
      </c>
      <c r="J8199">
        <v>999999</v>
      </c>
      <c r="K8199" s="194">
        <v>999999</v>
      </c>
      <c r="L8199" t="s">
        <v>1084</v>
      </c>
      <c r="M8199" t="s">
        <v>1084</v>
      </c>
      <c r="N8199">
        <v>305</v>
      </c>
      <c r="O8199" t="s">
        <v>7876</v>
      </c>
      <c r="P8199" t="s">
        <v>9245</v>
      </c>
      <c r="Q8199">
        <v>0.30499999999999999</v>
      </c>
      <c r="R8199" s="117" t="s">
        <v>14594</v>
      </c>
      <c r="S8199" s="117" t="s">
        <v>14589</v>
      </c>
      <c r="T8199" t="s">
        <v>12136</v>
      </c>
      <c r="U8199" t="s">
        <v>10772</v>
      </c>
    </row>
    <row r="8200" spans="1:21">
      <c r="A8200" s="117" t="s">
        <v>4188</v>
      </c>
      <c r="B8200" t="s">
        <v>14590</v>
      </c>
      <c r="C8200" t="s">
        <v>14590</v>
      </c>
      <c r="D8200">
        <v>59</v>
      </c>
      <c r="E8200">
        <v>53</v>
      </c>
      <c r="F8200">
        <v>59</v>
      </c>
      <c r="G8200">
        <v>53</v>
      </c>
      <c r="H8200">
        <v>1</v>
      </c>
      <c r="I8200">
        <v>1</v>
      </c>
      <c r="J8200">
        <v>999999</v>
      </c>
      <c r="K8200" s="194">
        <v>999999</v>
      </c>
      <c r="L8200" t="s">
        <v>1083</v>
      </c>
      <c r="M8200" t="s">
        <v>1083</v>
      </c>
      <c r="N8200">
        <v>2300</v>
      </c>
      <c r="O8200" t="s">
        <v>7876</v>
      </c>
      <c r="P8200" t="s">
        <v>9159</v>
      </c>
      <c r="Q8200">
        <v>2.2999999999999998</v>
      </c>
      <c r="R8200" s="117" t="s">
        <v>14594</v>
      </c>
      <c r="S8200" s="117" t="s">
        <v>14589</v>
      </c>
      <c r="T8200" t="s">
        <v>12136</v>
      </c>
      <c r="U8200" t="s">
        <v>10772</v>
      </c>
    </row>
    <row r="8201" spans="1:21">
      <c r="A8201" s="117" t="s">
        <v>4189</v>
      </c>
      <c r="B8201" t="s">
        <v>14590</v>
      </c>
      <c r="C8201" t="s">
        <v>14590</v>
      </c>
      <c r="D8201">
        <v>59</v>
      </c>
      <c r="E8201">
        <v>53</v>
      </c>
      <c r="F8201">
        <v>59</v>
      </c>
      <c r="G8201">
        <v>53</v>
      </c>
      <c r="H8201">
        <v>1</v>
      </c>
      <c r="I8201">
        <v>1</v>
      </c>
      <c r="J8201">
        <v>999999</v>
      </c>
      <c r="K8201" s="194">
        <v>999999</v>
      </c>
      <c r="L8201" t="s">
        <v>1083</v>
      </c>
      <c r="M8201" t="s">
        <v>1083</v>
      </c>
      <c r="N8201">
        <v>2297</v>
      </c>
      <c r="O8201" t="s">
        <v>7876</v>
      </c>
      <c r="P8201" t="s">
        <v>9159</v>
      </c>
      <c r="Q8201">
        <v>2.2970000000000002</v>
      </c>
      <c r="R8201" s="117" t="s">
        <v>14594</v>
      </c>
      <c r="S8201" s="117" t="s">
        <v>14589</v>
      </c>
      <c r="T8201" t="s">
        <v>12136</v>
      </c>
      <c r="U8201" t="s">
        <v>10772</v>
      </c>
    </row>
    <row r="8202" spans="1:21">
      <c r="A8202" s="117" t="s">
        <v>457</v>
      </c>
      <c r="B8202" t="s">
        <v>13815</v>
      </c>
      <c r="C8202" t="s">
        <v>13815</v>
      </c>
      <c r="D8202">
        <v>2</v>
      </c>
      <c r="E8202">
        <v>29</v>
      </c>
      <c r="F8202">
        <v>2</v>
      </c>
      <c r="G8202">
        <v>29</v>
      </c>
      <c r="H8202">
        <v>1</v>
      </c>
      <c r="I8202">
        <v>1</v>
      </c>
      <c r="J8202">
        <v>17</v>
      </c>
      <c r="K8202" s="194">
        <v>20</v>
      </c>
      <c r="L8202" t="s">
        <v>1083</v>
      </c>
      <c r="M8202" t="s">
        <v>1083</v>
      </c>
      <c r="N8202">
        <v>2410</v>
      </c>
      <c r="O8202" t="s">
        <v>7876</v>
      </c>
      <c r="P8202" t="s">
        <v>9159</v>
      </c>
      <c r="Q8202">
        <v>2.41</v>
      </c>
      <c r="R8202" s="117" t="s">
        <v>14594</v>
      </c>
      <c r="S8202" s="117" t="s">
        <v>14589</v>
      </c>
      <c r="T8202" t="s">
        <v>12136</v>
      </c>
      <c r="U8202" t="s">
        <v>10772</v>
      </c>
    </row>
    <row r="8203" spans="1:21">
      <c r="A8203" s="117" t="s">
        <v>25181</v>
      </c>
      <c r="B8203" t="s">
        <v>14590</v>
      </c>
      <c r="C8203" t="s">
        <v>14590</v>
      </c>
      <c r="D8203">
        <v>47</v>
      </c>
      <c r="E8203">
        <v>41</v>
      </c>
      <c r="F8203">
        <v>47</v>
      </c>
      <c r="G8203">
        <v>41</v>
      </c>
      <c r="H8203">
        <v>1</v>
      </c>
      <c r="I8203">
        <v>1</v>
      </c>
      <c r="J8203">
        <v>999999</v>
      </c>
      <c r="K8203" s="194">
        <v>999999</v>
      </c>
      <c r="L8203" t="s">
        <v>1083</v>
      </c>
      <c r="M8203" t="s">
        <v>1083</v>
      </c>
      <c r="N8203">
        <v>2385</v>
      </c>
      <c r="O8203" t="s">
        <v>7876</v>
      </c>
      <c r="P8203" t="s">
        <v>9159</v>
      </c>
      <c r="Q8203">
        <v>2.3849999999999998</v>
      </c>
      <c r="R8203" s="117" t="s">
        <v>14594</v>
      </c>
      <c r="S8203" s="117" t="s">
        <v>14589</v>
      </c>
      <c r="T8203" t="s">
        <v>12136</v>
      </c>
      <c r="U8203" t="s">
        <v>10772</v>
      </c>
    </row>
    <row r="8204" spans="1:21">
      <c r="A8204" s="117" t="s">
        <v>4190</v>
      </c>
      <c r="B8204" t="s">
        <v>14590</v>
      </c>
      <c r="C8204" t="s">
        <v>14590</v>
      </c>
      <c r="D8204">
        <v>59</v>
      </c>
      <c r="E8204">
        <v>53</v>
      </c>
      <c r="F8204">
        <v>59</v>
      </c>
      <c r="G8204">
        <v>53</v>
      </c>
      <c r="H8204">
        <v>1</v>
      </c>
      <c r="I8204">
        <v>1</v>
      </c>
      <c r="J8204">
        <v>999999</v>
      </c>
      <c r="K8204" s="194">
        <v>999999</v>
      </c>
      <c r="L8204" t="s">
        <v>1083</v>
      </c>
      <c r="M8204" t="s">
        <v>1083</v>
      </c>
      <c r="N8204">
        <v>2295</v>
      </c>
      <c r="O8204" t="s">
        <v>7876</v>
      </c>
      <c r="P8204" t="s">
        <v>9159</v>
      </c>
      <c r="Q8204">
        <v>2.2949999999999999</v>
      </c>
      <c r="R8204" s="117" t="s">
        <v>14594</v>
      </c>
      <c r="S8204" s="117" t="s">
        <v>14589</v>
      </c>
      <c r="T8204" t="s">
        <v>12136</v>
      </c>
      <c r="U8204" t="s">
        <v>10772</v>
      </c>
    </row>
    <row r="8205" spans="1:21">
      <c r="A8205" s="117" t="s">
        <v>25182</v>
      </c>
      <c r="B8205" t="s">
        <v>14590</v>
      </c>
      <c r="C8205" t="s">
        <v>14590</v>
      </c>
      <c r="D8205">
        <v>25</v>
      </c>
      <c r="E8205">
        <v>19</v>
      </c>
      <c r="F8205">
        <v>25</v>
      </c>
      <c r="G8205">
        <v>19</v>
      </c>
      <c r="H8205">
        <v>1</v>
      </c>
      <c r="I8205">
        <v>1</v>
      </c>
      <c r="J8205">
        <v>15</v>
      </c>
      <c r="K8205" s="194">
        <v>15</v>
      </c>
      <c r="L8205" t="s">
        <v>1083</v>
      </c>
      <c r="M8205" t="s">
        <v>1083</v>
      </c>
      <c r="N8205">
        <v>2300</v>
      </c>
      <c r="O8205" t="s">
        <v>7876</v>
      </c>
      <c r="P8205" t="s">
        <v>9159</v>
      </c>
      <c r="Q8205">
        <v>2.2999999999999998</v>
      </c>
      <c r="R8205" s="117" t="s">
        <v>14594</v>
      </c>
      <c r="S8205" s="117" t="s">
        <v>14589</v>
      </c>
      <c r="T8205" t="s">
        <v>12136</v>
      </c>
      <c r="U8205" t="s">
        <v>10772</v>
      </c>
    </row>
    <row r="8206" spans="1:21">
      <c r="A8206" s="117" t="s">
        <v>16562</v>
      </c>
      <c r="B8206" t="s">
        <v>14590</v>
      </c>
      <c r="C8206" t="s">
        <v>14590</v>
      </c>
      <c r="D8206">
        <v>35</v>
      </c>
      <c r="E8206">
        <v>29</v>
      </c>
      <c r="F8206">
        <v>35</v>
      </c>
      <c r="G8206">
        <v>29</v>
      </c>
      <c r="H8206">
        <v>1</v>
      </c>
      <c r="I8206">
        <v>1</v>
      </c>
      <c r="J8206">
        <v>165</v>
      </c>
      <c r="K8206" s="194">
        <v>165</v>
      </c>
      <c r="L8206" t="s">
        <v>1084</v>
      </c>
      <c r="M8206" t="s">
        <v>1084</v>
      </c>
      <c r="N8206">
        <v>345.9</v>
      </c>
      <c r="O8206" t="s">
        <v>7876</v>
      </c>
      <c r="P8206" t="s">
        <v>9245</v>
      </c>
      <c r="Q8206">
        <v>0.34589999999999999</v>
      </c>
      <c r="R8206" s="117" t="s">
        <v>14743</v>
      </c>
      <c r="S8206" s="117" t="s">
        <v>14589</v>
      </c>
      <c r="T8206" t="s">
        <v>12136</v>
      </c>
      <c r="U8206" t="s">
        <v>10772</v>
      </c>
    </row>
    <row r="8207" spans="1:21">
      <c r="A8207" s="117" t="s">
        <v>4191</v>
      </c>
      <c r="B8207" t="s">
        <v>14590</v>
      </c>
      <c r="C8207" t="s">
        <v>14590</v>
      </c>
      <c r="D8207">
        <v>90</v>
      </c>
      <c r="E8207">
        <v>84</v>
      </c>
      <c r="F8207">
        <v>90</v>
      </c>
      <c r="G8207">
        <v>84</v>
      </c>
      <c r="H8207">
        <v>1</v>
      </c>
      <c r="I8207">
        <v>1</v>
      </c>
      <c r="J8207">
        <v>999999</v>
      </c>
      <c r="K8207" s="194">
        <v>999999</v>
      </c>
      <c r="L8207" t="s">
        <v>1084</v>
      </c>
      <c r="M8207" t="s">
        <v>1084</v>
      </c>
      <c r="N8207">
        <v>305</v>
      </c>
      <c r="O8207" t="s">
        <v>7876</v>
      </c>
      <c r="P8207" t="s">
        <v>9245</v>
      </c>
      <c r="Q8207">
        <v>0.30499999999999999</v>
      </c>
      <c r="R8207" s="117" t="s">
        <v>14594</v>
      </c>
      <c r="S8207" s="117" t="s">
        <v>14589</v>
      </c>
      <c r="T8207" t="s">
        <v>12136</v>
      </c>
      <c r="U8207" t="s">
        <v>10773</v>
      </c>
    </row>
    <row r="8208" spans="1:21">
      <c r="A8208" s="117" t="s">
        <v>458</v>
      </c>
      <c r="B8208" t="s">
        <v>13815</v>
      </c>
      <c r="C8208" t="s">
        <v>13815</v>
      </c>
      <c r="D8208">
        <v>2</v>
      </c>
      <c r="E8208">
        <v>29</v>
      </c>
      <c r="F8208">
        <v>2</v>
      </c>
      <c r="G8208">
        <v>29</v>
      </c>
      <c r="H8208">
        <v>1</v>
      </c>
      <c r="I8208">
        <v>1</v>
      </c>
      <c r="J8208">
        <v>64</v>
      </c>
      <c r="K8208" s="194">
        <v>69</v>
      </c>
      <c r="L8208" t="s">
        <v>1084</v>
      </c>
      <c r="M8208" t="s">
        <v>1084</v>
      </c>
      <c r="N8208">
        <v>338</v>
      </c>
      <c r="O8208" t="s">
        <v>7876</v>
      </c>
      <c r="P8208" t="s">
        <v>9245</v>
      </c>
      <c r="Q8208">
        <v>0.33800000000000002</v>
      </c>
      <c r="R8208" s="117" t="s">
        <v>14594</v>
      </c>
      <c r="S8208" s="117" t="s">
        <v>14589</v>
      </c>
      <c r="T8208" t="s">
        <v>12136</v>
      </c>
      <c r="U8208" t="s">
        <v>10772</v>
      </c>
    </row>
    <row r="8209" spans="1:21">
      <c r="A8209" s="117" t="s">
        <v>4192</v>
      </c>
      <c r="B8209" t="s">
        <v>14590</v>
      </c>
      <c r="C8209" t="s">
        <v>14590</v>
      </c>
      <c r="D8209">
        <v>35</v>
      </c>
      <c r="E8209">
        <v>29</v>
      </c>
      <c r="F8209">
        <v>35</v>
      </c>
      <c r="G8209">
        <v>29</v>
      </c>
      <c r="H8209">
        <v>1</v>
      </c>
      <c r="I8209">
        <v>1</v>
      </c>
      <c r="J8209">
        <v>1006</v>
      </c>
      <c r="K8209" s="194">
        <v>1006</v>
      </c>
      <c r="L8209" t="s">
        <v>1084</v>
      </c>
      <c r="M8209" t="s">
        <v>1084</v>
      </c>
      <c r="N8209">
        <v>343</v>
      </c>
      <c r="O8209" t="s">
        <v>7876</v>
      </c>
      <c r="Q8209">
        <v>0.34300000000000003</v>
      </c>
      <c r="R8209" s="117" t="s">
        <v>14594</v>
      </c>
      <c r="S8209" s="117" t="s">
        <v>14589</v>
      </c>
      <c r="T8209" t="s">
        <v>12136</v>
      </c>
      <c r="U8209" t="s">
        <v>10772</v>
      </c>
    </row>
    <row r="8210" spans="1:21">
      <c r="A8210" s="117" t="s">
        <v>25183</v>
      </c>
      <c r="B8210" t="s">
        <v>14590</v>
      </c>
      <c r="C8210" t="s">
        <v>14590</v>
      </c>
      <c r="D8210">
        <v>68</v>
      </c>
      <c r="E8210">
        <v>62</v>
      </c>
      <c r="F8210">
        <v>68</v>
      </c>
      <c r="G8210">
        <v>62</v>
      </c>
      <c r="H8210">
        <v>36</v>
      </c>
      <c r="I8210">
        <v>36</v>
      </c>
      <c r="J8210">
        <v>99</v>
      </c>
      <c r="K8210" s="194">
        <v>99</v>
      </c>
      <c r="L8210" t="s">
        <v>1084</v>
      </c>
      <c r="M8210" t="s">
        <v>1084</v>
      </c>
      <c r="N8210">
        <v>305</v>
      </c>
      <c r="O8210" t="s">
        <v>7876</v>
      </c>
      <c r="P8210" t="s">
        <v>9245</v>
      </c>
      <c r="Q8210">
        <v>0.30499999999999999</v>
      </c>
      <c r="R8210" s="117" t="s">
        <v>14594</v>
      </c>
      <c r="S8210" s="117" t="s">
        <v>14589</v>
      </c>
      <c r="T8210" t="s">
        <v>12136</v>
      </c>
      <c r="U8210" t="s">
        <v>10772</v>
      </c>
    </row>
    <row r="8211" spans="1:21">
      <c r="A8211" s="117" t="s">
        <v>4193</v>
      </c>
      <c r="B8211" t="s">
        <v>14590</v>
      </c>
      <c r="C8211" t="s">
        <v>14590</v>
      </c>
      <c r="D8211">
        <v>35</v>
      </c>
      <c r="E8211">
        <v>29</v>
      </c>
      <c r="F8211">
        <v>35</v>
      </c>
      <c r="G8211">
        <v>29</v>
      </c>
      <c r="H8211">
        <v>36</v>
      </c>
      <c r="I8211">
        <v>36</v>
      </c>
      <c r="J8211">
        <v>68</v>
      </c>
      <c r="K8211" s="194">
        <v>68</v>
      </c>
      <c r="L8211" t="s">
        <v>1084</v>
      </c>
      <c r="M8211" t="s">
        <v>1084</v>
      </c>
      <c r="N8211">
        <v>344</v>
      </c>
      <c r="O8211" t="s">
        <v>7876</v>
      </c>
      <c r="P8211" t="s">
        <v>9245</v>
      </c>
      <c r="Q8211">
        <v>0.34399999999999997</v>
      </c>
      <c r="R8211" s="117" t="s">
        <v>14594</v>
      </c>
      <c r="S8211" s="117" t="s">
        <v>14589</v>
      </c>
      <c r="T8211" t="s">
        <v>12136</v>
      </c>
      <c r="U8211" t="s">
        <v>10772</v>
      </c>
    </row>
    <row r="8212" spans="1:21">
      <c r="A8212" s="117" t="s">
        <v>25184</v>
      </c>
      <c r="B8212" t="s">
        <v>14590</v>
      </c>
      <c r="C8212" t="s">
        <v>14590</v>
      </c>
      <c r="D8212">
        <v>25</v>
      </c>
      <c r="E8212">
        <v>19</v>
      </c>
      <c r="F8212">
        <v>25</v>
      </c>
      <c r="G8212">
        <v>19</v>
      </c>
      <c r="H8212">
        <v>1</v>
      </c>
      <c r="I8212">
        <v>1</v>
      </c>
      <c r="J8212">
        <v>294</v>
      </c>
      <c r="K8212" s="194">
        <v>294</v>
      </c>
      <c r="L8212" t="s">
        <v>1084</v>
      </c>
      <c r="M8212" t="s">
        <v>1084</v>
      </c>
      <c r="N8212">
        <v>305</v>
      </c>
      <c r="O8212" t="s">
        <v>7876</v>
      </c>
      <c r="P8212" t="s">
        <v>9245</v>
      </c>
      <c r="Q8212">
        <v>0.30499999999999999</v>
      </c>
      <c r="R8212" s="117" t="s">
        <v>14594</v>
      </c>
      <c r="S8212" s="117" t="s">
        <v>14589</v>
      </c>
      <c r="T8212" t="s">
        <v>12136</v>
      </c>
      <c r="U8212" t="s">
        <v>10772</v>
      </c>
    </row>
    <row r="8213" spans="1:21">
      <c r="A8213" s="117" t="s">
        <v>4194</v>
      </c>
      <c r="B8213" t="s">
        <v>14590</v>
      </c>
      <c r="C8213" t="s">
        <v>14590</v>
      </c>
      <c r="D8213">
        <v>59</v>
      </c>
      <c r="E8213">
        <v>53</v>
      </c>
      <c r="F8213">
        <v>59</v>
      </c>
      <c r="G8213">
        <v>53</v>
      </c>
      <c r="H8213">
        <v>1</v>
      </c>
      <c r="I8213">
        <v>1</v>
      </c>
      <c r="J8213">
        <v>999999</v>
      </c>
      <c r="K8213" s="194">
        <v>999999</v>
      </c>
      <c r="L8213" t="s">
        <v>1083</v>
      </c>
      <c r="M8213" t="s">
        <v>1083</v>
      </c>
      <c r="N8213">
        <v>2393</v>
      </c>
      <c r="O8213" t="s">
        <v>7876</v>
      </c>
      <c r="P8213" t="s">
        <v>9159</v>
      </c>
      <c r="Q8213">
        <v>2.3929999999999998</v>
      </c>
      <c r="R8213" s="117" t="s">
        <v>14594</v>
      </c>
      <c r="S8213" s="117" t="s">
        <v>14589</v>
      </c>
      <c r="T8213" t="s">
        <v>12136</v>
      </c>
      <c r="U8213" t="s">
        <v>10772</v>
      </c>
    </row>
    <row r="8214" spans="1:21">
      <c r="A8214" s="117" t="s">
        <v>4195</v>
      </c>
      <c r="B8214" t="s">
        <v>14590</v>
      </c>
      <c r="C8214" t="s">
        <v>14590</v>
      </c>
      <c r="D8214">
        <v>59</v>
      </c>
      <c r="E8214">
        <v>53</v>
      </c>
      <c r="F8214">
        <v>59</v>
      </c>
      <c r="G8214">
        <v>53</v>
      </c>
      <c r="H8214">
        <v>1</v>
      </c>
      <c r="I8214">
        <v>1</v>
      </c>
      <c r="J8214">
        <v>999999</v>
      </c>
      <c r="K8214" s="194">
        <v>999999</v>
      </c>
      <c r="L8214" t="s">
        <v>1083</v>
      </c>
      <c r="M8214" t="s">
        <v>1083</v>
      </c>
      <c r="N8214">
        <v>2406</v>
      </c>
      <c r="O8214" t="s">
        <v>7876</v>
      </c>
      <c r="P8214" t="s">
        <v>9159</v>
      </c>
      <c r="Q8214">
        <v>2.4060000000000001</v>
      </c>
      <c r="R8214" s="117" t="s">
        <v>14594</v>
      </c>
      <c r="S8214" s="117" t="s">
        <v>14589</v>
      </c>
      <c r="T8214" t="s">
        <v>12136</v>
      </c>
      <c r="U8214" t="s">
        <v>10772</v>
      </c>
    </row>
    <row r="8215" spans="1:21">
      <c r="A8215" s="117" t="s">
        <v>459</v>
      </c>
      <c r="B8215" t="s">
        <v>14590</v>
      </c>
      <c r="C8215" t="s">
        <v>13815</v>
      </c>
      <c r="D8215">
        <v>35</v>
      </c>
      <c r="E8215">
        <v>29</v>
      </c>
      <c r="F8215">
        <v>2</v>
      </c>
      <c r="G8215">
        <v>29</v>
      </c>
      <c r="H8215">
        <v>1</v>
      </c>
      <c r="I8215">
        <v>1</v>
      </c>
      <c r="J8215">
        <v>69</v>
      </c>
      <c r="K8215" s="194">
        <v>3</v>
      </c>
      <c r="L8215" t="s">
        <v>1083</v>
      </c>
      <c r="M8215" t="s">
        <v>1083</v>
      </c>
      <c r="N8215">
        <v>2406</v>
      </c>
      <c r="O8215" t="s">
        <v>7876</v>
      </c>
      <c r="P8215" t="s">
        <v>9159</v>
      </c>
      <c r="Q8215">
        <v>2.4060000000000001</v>
      </c>
      <c r="R8215" s="117" t="s">
        <v>14594</v>
      </c>
      <c r="S8215" s="117" t="s">
        <v>14589</v>
      </c>
      <c r="T8215" t="s">
        <v>12136</v>
      </c>
      <c r="U8215" t="s">
        <v>10772</v>
      </c>
    </row>
    <row r="8216" spans="1:21">
      <c r="A8216" s="117" t="s">
        <v>25185</v>
      </c>
      <c r="B8216" t="s">
        <v>14590</v>
      </c>
      <c r="C8216" t="s">
        <v>14590</v>
      </c>
      <c r="D8216">
        <v>47</v>
      </c>
      <c r="E8216">
        <v>41</v>
      </c>
      <c r="F8216">
        <v>47</v>
      </c>
      <c r="G8216">
        <v>41</v>
      </c>
      <c r="H8216">
        <v>1</v>
      </c>
      <c r="I8216">
        <v>1</v>
      </c>
      <c r="J8216">
        <v>999999</v>
      </c>
      <c r="K8216" s="194">
        <v>999999</v>
      </c>
      <c r="L8216" t="s">
        <v>1083</v>
      </c>
      <c r="M8216" t="s">
        <v>1083</v>
      </c>
      <c r="N8216">
        <v>2300</v>
      </c>
      <c r="O8216" t="s">
        <v>7876</v>
      </c>
      <c r="P8216" t="s">
        <v>9159</v>
      </c>
      <c r="Q8216">
        <v>2.2999999999999998</v>
      </c>
      <c r="R8216" s="117" t="s">
        <v>14594</v>
      </c>
      <c r="S8216" s="117" t="s">
        <v>14589</v>
      </c>
      <c r="T8216" t="s">
        <v>12136</v>
      </c>
      <c r="U8216" t="s">
        <v>10772</v>
      </c>
    </row>
    <row r="8217" spans="1:21">
      <c r="A8217" s="117" t="s">
        <v>4196</v>
      </c>
      <c r="B8217" t="s">
        <v>14590</v>
      </c>
      <c r="C8217" t="s">
        <v>14590</v>
      </c>
      <c r="D8217">
        <v>59</v>
      </c>
      <c r="E8217">
        <v>53</v>
      </c>
      <c r="F8217">
        <v>59</v>
      </c>
      <c r="G8217">
        <v>53</v>
      </c>
      <c r="H8217">
        <v>1</v>
      </c>
      <c r="I8217">
        <v>1</v>
      </c>
      <c r="J8217">
        <v>999999</v>
      </c>
      <c r="K8217" s="194">
        <v>999999</v>
      </c>
      <c r="L8217" t="s">
        <v>1083</v>
      </c>
      <c r="M8217" t="s">
        <v>1083</v>
      </c>
      <c r="N8217">
        <v>2294</v>
      </c>
      <c r="O8217" t="s">
        <v>7876</v>
      </c>
      <c r="P8217" t="s">
        <v>9159</v>
      </c>
      <c r="Q8217">
        <v>2.294</v>
      </c>
      <c r="R8217" s="117" t="s">
        <v>14594</v>
      </c>
      <c r="S8217" s="117" t="s">
        <v>14589</v>
      </c>
      <c r="T8217" t="s">
        <v>12136</v>
      </c>
      <c r="U8217" t="s">
        <v>10772</v>
      </c>
    </row>
    <row r="8218" spans="1:21">
      <c r="A8218" s="117" t="s">
        <v>25186</v>
      </c>
      <c r="B8218" t="s">
        <v>14590</v>
      </c>
      <c r="C8218" t="s">
        <v>14590</v>
      </c>
      <c r="D8218">
        <v>84</v>
      </c>
      <c r="E8218">
        <v>78</v>
      </c>
      <c r="F8218">
        <v>84</v>
      </c>
      <c r="G8218">
        <v>78</v>
      </c>
      <c r="H8218">
        <v>1</v>
      </c>
      <c r="I8218">
        <v>1</v>
      </c>
      <c r="J8218">
        <v>999999</v>
      </c>
      <c r="K8218" s="194">
        <v>999999</v>
      </c>
      <c r="L8218" t="s">
        <v>1083</v>
      </c>
      <c r="M8218" t="s">
        <v>1083</v>
      </c>
      <c r="N8218">
        <v>2300</v>
      </c>
      <c r="O8218" t="s">
        <v>7876</v>
      </c>
      <c r="P8218" t="s">
        <v>9159</v>
      </c>
      <c r="Q8218">
        <v>2.2999999999999998</v>
      </c>
      <c r="R8218" s="117" t="s">
        <v>14594</v>
      </c>
      <c r="S8218" s="117" t="s">
        <v>14589</v>
      </c>
      <c r="T8218" t="s">
        <v>12136</v>
      </c>
      <c r="U8218" t="s">
        <v>10772</v>
      </c>
    </row>
    <row r="8219" spans="1:21">
      <c r="A8219" s="117" t="s">
        <v>4197</v>
      </c>
      <c r="B8219" t="s">
        <v>14590</v>
      </c>
      <c r="C8219" t="s">
        <v>14590</v>
      </c>
      <c r="D8219">
        <v>62</v>
      </c>
      <c r="E8219">
        <v>56</v>
      </c>
      <c r="F8219">
        <v>62</v>
      </c>
      <c r="G8219">
        <v>56</v>
      </c>
      <c r="H8219">
        <v>36</v>
      </c>
      <c r="I8219">
        <v>36</v>
      </c>
      <c r="J8219">
        <v>33</v>
      </c>
      <c r="K8219" s="194">
        <v>33</v>
      </c>
      <c r="L8219" t="s">
        <v>1084</v>
      </c>
      <c r="M8219" t="s">
        <v>1084</v>
      </c>
      <c r="N8219">
        <v>345.9</v>
      </c>
      <c r="O8219" t="s">
        <v>7876</v>
      </c>
      <c r="P8219" t="s">
        <v>9245</v>
      </c>
      <c r="Q8219">
        <v>0.34589999999999999</v>
      </c>
      <c r="R8219" s="117" t="s">
        <v>14594</v>
      </c>
      <c r="S8219" s="117" t="s">
        <v>14589</v>
      </c>
      <c r="T8219" t="s">
        <v>12136</v>
      </c>
      <c r="U8219" t="s">
        <v>10772</v>
      </c>
    </row>
    <row r="8220" spans="1:21">
      <c r="A8220" s="117" t="s">
        <v>25187</v>
      </c>
      <c r="B8220" t="s">
        <v>14590</v>
      </c>
      <c r="C8220" t="s">
        <v>14590</v>
      </c>
      <c r="D8220">
        <v>80</v>
      </c>
      <c r="E8220">
        <v>74</v>
      </c>
      <c r="F8220">
        <v>80</v>
      </c>
      <c r="G8220">
        <v>74</v>
      </c>
      <c r="H8220">
        <v>36</v>
      </c>
      <c r="I8220">
        <v>36</v>
      </c>
      <c r="J8220">
        <v>999999</v>
      </c>
      <c r="K8220" s="194">
        <v>999999</v>
      </c>
      <c r="L8220" t="s">
        <v>1084</v>
      </c>
      <c r="M8220" t="s">
        <v>1084</v>
      </c>
      <c r="N8220">
        <v>302</v>
      </c>
      <c r="O8220" t="s">
        <v>7876</v>
      </c>
      <c r="P8220" t="s">
        <v>9245</v>
      </c>
      <c r="Q8220">
        <v>0.30199999999999999</v>
      </c>
      <c r="R8220" s="117" t="s">
        <v>14594</v>
      </c>
      <c r="S8220" s="117" t="s">
        <v>14589</v>
      </c>
      <c r="T8220" t="s">
        <v>12136</v>
      </c>
      <c r="U8220" t="s">
        <v>10772</v>
      </c>
    </row>
    <row r="8221" spans="1:21">
      <c r="A8221" s="117" t="s">
        <v>460</v>
      </c>
      <c r="B8221" t="s">
        <v>13815</v>
      </c>
      <c r="C8221" t="s">
        <v>13815</v>
      </c>
      <c r="D8221">
        <v>2</v>
      </c>
      <c r="E8221">
        <v>29</v>
      </c>
      <c r="F8221">
        <v>2</v>
      </c>
      <c r="G8221">
        <v>29</v>
      </c>
      <c r="H8221">
        <v>1</v>
      </c>
      <c r="I8221">
        <v>1</v>
      </c>
      <c r="J8221">
        <v>29</v>
      </c>
      <c r="K8221" s="194">
        <v>27</v>
      </c>
      <c r="L8221" t="s">
        <v>1084</v>
      </c>
      <c r="M8221" t="s">
        <v>1084</v>
      </c>
      <c r="N8221">
        <v>341.49</v>
      </c>
      <c r="O8221" t="s">
        <v>7876</v>
      </c>
      <c r="P8221" t="s">
        <v>9245</v>
      </c>
      <c r="Q8221">
        <v>0.34149000000000002</v>
      </c>
      <c r="R8221" s="117" t="s">
        <v>14594</v>
      </c>
      <c r="S8221" s="117" t="s">
        <v>14589</v>
      </c>
      <c r="T8221" t="s">
        <v>12136</v>
      </c>
      <c r="U8221" t="s">
        <v>10772</v>
      </c>
    </row>
    <row r="8222" spans="1:21">
      <c r="A8222" s="117" t="s">
        <v>22925</v>
      </c>
      <c r="B8222" t="s">
        <v>14590</v>
      </c>
      <c r="C8222" t="s">
        <v>14590</v>
      </c>
      <c r="D8222">
        <v>49</v>
      </c>
      <c r="E8222">
        <v>43</v>
      </c>
      <c r="F8222">
        <v>49</v>
      </c>
      <c r="G8222">
        <v>43</v>
      </c>
      <c r="H8222">
        <v>36</v>
      </c>
      <c r="I8222">
        <v>36</v>
      </c>
      <c r="J8222">
        <v>999999</v>
      </c>
      <c r="K8222" s="194">
        <v>999999</v>
      </c>
      <c r="L8222" t="s">
        <v>1084</v>
      </c>
      <c r="M8222" t="s">
        <v>1084</v>
      </c>
      <c r="N8222">
        <v>305</v>
      </c>
      <c r="O8222" t="s">
        <v>7876</v>
      </c>
      <c r="P8222" t="s">
        <v>15280</v>
      </c>
      <c r="Q8222">
        <v>0.30499999999999999</v>
      </c>
      <c r="R8222" s="117" t="s">
        <v>14594</v>
      </c>
      <c r="S8222" s="117" t="s">
        <v>14589</v>
      </c>
      <c r="T8222" t="s">
        <v>12136</v>
      </c>
      <c r="U8222" t="s">
        <v>10772</v>
      </c>
    </row>
    <row r="8223" spans="1:21">
      <c r="A8223" s="117" t="s">
        <v>4198</v>
      </c>
      <c r="B8223" t="s">
        <v>14590</v>
      </c>
      <c r="C8223" t="s">
        <v>14590</v>
      </c>
      <c r="D8223">
        <v>35</v>
      </c>
      <c r="E8223">
        <v>29</v>
      </c>
      <c r="F8223">
        <v>35</v>
      </c>
      <c r="G8223">
        <v>29</v>
      </c>
      <c r="H8223">
        <v>1</v>
      </c>
      <c r="I8223">
        <v>1</v>
      </c>
      <c r="J8223">
        <v>87</v>
      </c>
      <c r="K8223" s="194">
        <v>87</v>
      </c>
      <c r="L8223" t="s">
        <v>1084</v>
      </c>
      <c r="M8223" t="s">
        <v>1084</v>
      </c>
      <c r="N8223">
        <v>346.9</v>
      </c>
      <c r="O8223" t="s">
        <v>7876</v>
      </c>
      <c r="P8223" t="s">
        <v>9245</v>
      </c>
      <c r="Q8223">
        <v>0.34689999999999999</v>
      </c>
      <c r="R8223" s="117" t="s">
        <v>14594</v>
      </c>
      <c r="S8223" s="117" t="s">
        <v>14589</v>
      </c>
      <c r="T8223" t="s">
        <v>12136</v>
      </c>
      <c r="U8223" t="s">
        <v>10772</v>
      </c>
    </row>
    <row r="8224" spans="1:21">
      <c r="A8224" s="117" t="s">
        <v>16563</v>
      </c>
      <c r="B8224" t="s">
        <v>14590</v>
      </c>
      <c r="C8224" t="s">
        <v>14590</v>
      </c>
      <c r="D8224">
        <v>35</v>
      </c>
      <c r="E8224">
        <v>29</v>
      </c>
      <c r="F8224">
        <v>35</v>
      </c>
      <c r="G8224">
        <v>29</v>
      </c>
      <c r="H8224">
        <v>36</v>
      </c>
      <c r="I8224">
        <v>36</v>
      </c>
      <c r="J8224">
        <v>162</v>
      </c>
      <c r="K8224" s="194">
        <v>162</v>
      </c>
      <c r="L8224" t="s">
        <v>1084</v>
      </c>
      <c r="M8224" t="s">
        <v>1084</v>
      </c>
      <c r="N8224">
        <v>341</v>
      </c>
      <c r="O8224" t="s">
        <v>7876</v>
      </c>
      <c r="P8224" t="s">
        <v>16564</v>
      </c>
      <c r="Q8224">
        <v>0.34100000000000003</v>
      </c>
      <c r="R8224" s="117" t="s">
        <v>14594</v>
      </c>
      <c r="S8224" s="117" t="s">
        <v>14589</v>
      </c>
      <c r="T8224" t="s">
        <v>12136</v>
      </c>
      <c r="U8224" t="s">
        <v>10772</v>
      </c>
    </row>
    <row r="8225" spans="1:21">
      <c r="A8225" s="117" t="s">
        <v>4199</v>
      </c>
      <c r="B8225" t="s">
        <v>14590</v>
      </c>
      <c r="C8225" t="s">
        <v>14590</v>
      </c>
      <c r="D8225">
        <v>68</v>
      </c>
      <c r="E8225">
        <v>62</v>
      </c>
      <c r="F8225">
        <v>68</v>
      </c>
      <c r="G8225">
        <v>62</v>
      </c>
      <c r="H8225">
        <v>1</v>
      </c>
      <c r="I8225">
        <v>1</v>
      </c>
      <c r="J8225">
        <v>999999</v>
      </c>
      <c r="K8225" s="194">
        <v>999999</v>
      </c>
      <c r="L8225" t="s">
        <v>1084</v>
      </c>
      <c r="M8225" t="s">
        <v>1084</v>
      </c>
      <c r="N8225">
        <v>305</v>
      </c>
      <c r="O8225" t="s">
        <v>7876</v>
      </c>
      <c r="P8225" t="s">
        <v>9245</v>
      </c>
      <c r="Q8225">
        <v>0.30499999999999999</v>
      </c>
      <c r="R8225" s="117" t="s">
        <v>14594</v>
      </c>
      <c r="S8225" s="117" t="s">
        <v>14589</v>
      </c>
      <c r="T8225" t="s">
        <v>12136</v>
      </c>
      <c r="U8225" t="s">
        <v>10773</v>
      </c>
    </row>
    <row r="8226" spans="1:21">
      <c r="A8226" s="117" t="s">
        <v>4200</v>
      </c>
      <c r="B8226" t="s">
        <v>14590</v>
      </c>
      <c r="C8226" t="s">
        <v>14590</v>
      </c>
      <c r="D8226">
        <v>105</v>
      </c>
      <c r="E8226">
        <v>99</v>
      </c>
      <c r="F8226">
        <v>105</v>
      </c>
      <c r="G8226">
        <v>99</v>
      </c>
      <c r="H8226">
        <v>36</v>
      </c>
      <c r="I8226">
        <v>36</v>
      </c>
      <c r="J8226">
        <v>999999</v>
      </c>
      <c r="K8226" s="194">
        <v>999999</v>
      </c>
      <c r="L8226" t="s">
        <v>1084</v>
      </c>
      <c r="M8226" t="s">
        <v>1084</v>
      </c>
      <c r="N8226">
        <v>300</v>
      </c>
      <c r="O8226" t="s">
        <v>7876</v>
      </c>
      <c r="P8226" t="s">
        <v>9246</v>
      </c>
      <c r="Q8226">
        <v>0.3</v>
      </c>
      <c r="R8226" s="117" t="s">
        <v>14605</v>
      </c>
      <c r="S8226" s="117" t="s">
        <v>14621</v>
      </c>
      <c r="T8226" t="s">
        <v>17448</v>
      </c>
      <c r="U8226" t="s">
        <v>10772</v>
      </c>
    </row>
    <row r="8227" spans="1:21">
      <c r="A8227" s="117" t="s">
        <v>461</v>
      </c>
      <c r="B8227" t="s">
        <v>13815</v>
      </c>
      <c r="C8227" t="s">
        <v>13815</v>
      </c>
      <c r="D8227">
        <v>2</v>
      </c>
      <c r="E8227">
        <v>29</v>
      </c>
      <c r="F8227">
        <v>2</v>
      </c>
      <c r="G8227">
        <v>29</v>
      </c>
      <c r="H8227">
        <v>1</v>
      </c>
      <c r="I8227">
        <v>1</v>
      </c>
      <c r="J8227">
        <v>33</v>
      </c>
      <c r="K8227" s="194">
        <v>20</v>
      </c>
      <c r="L8227" t="s">
        <v>1084</v>
      </c>
      <c r="M8227" t="s">
        <v>1084</v>
      </c>
      <c r="N8227">
        <v>339</v>
      </c>
      <c r="O8227" t="s">
        <v>7876</v>
      </c>
      <c r="P8227" t="s">
        <v>9247</v>
      </c>
      <c r="Q8227">
        <v>0.33900000000000002</v>
      </c>
      <c r="R8227" s="117" t="s">
        <v>14594</v>
      </c>
      <c r="S8227" s="117" t="s">
        <v>14589</v>
      </c>
      <c r="T8227" t="s">
        <v>12136</v>
      </c>
      <c r="U8227" t="s">
        <v>10772</v>
      </c>
    </row>
    <row r="8228" spans="1:21">
      <c r="A8228" s="117" t="s">
        <v>4201</v>
      </c>
      <c r="B8228" t="s">
        <v>14590</v>
      </c>
      <c r="C8228" t="s">
        <v>14590</v>
      </c>
      <c r="D8228">
        <v>35</v>
      </c>
      <c r="E8228">
        <v>29</v>
      </c>
      <c r="F8228">
        <v>35</v>
      </c>
      <c r="G8228">
        <v>29</v>
      </c>
      <c r="H8228">
        <v>36</v>
      </c>
      <c r="I8228">
        <v>36</v>
      </c>
      <c r="J8228">
        <v>2093</v>
      </c>
      <c r="K8228" s="194">
        <v>2093</v>
      </c>
      <c r="L8228" t="s">
        <v>1084</v>
      </c>
      <c r="M8228" t="s">
        <v>1084</v>
      </c>
      <c r="N8228">
        <v>342</v>
      </c>
      <c r="O8228" t="s">
        <v>7876</v>
      </c>
      <c r="Q8228">
        <v>0.34200000000000003</v>
      </c>
      <c r="R8228" s="117" t="s">
        <v>14594</v>
      </c>
      <c r="S8228" s="117" t="s">
        <v>14589</v>
      </c>
      <c r="T8228" t="s">
        <v>12136</v>
      </c>
      <c r="U8228" t="s">
        <v>10772</v>
      </c>
    </row>
    <row r="8229" spans="1:21">
      <c r="A8229" s="117" t="s">
        <v>25188</v>
      </c>
      <c r="B8229" t="s">
        <v>14590</v>
      </c>
      <c r="C8229" t="s">
        <v>14590</v>
      </c>
      <c r="D8229">
        <v>49</v>
      </c>
      <c r="E8229">
        <v>43</v>
      </c>
      <c r="F8229">
        <v>49</v>
      </c>
      <c r="G8229">
        <v>43</v>
      </c>
      <c r="H8229">
        <v>36</v>
      </c>
      <c r="I8229">
        <v>36</v>
      </c>
      <c r="J8229">
        <v>999999</v>
      </c>
      <c r="K8229" s="194">
        <v>999999</v>
      </c>
      <c r="L8229" t="s">
        <v>1084</v>
      </c>
      <c r="M8229" t="s">
        <v>1084</v>
      </c>
      <c r="N8229">
        <v>305</v>
      </c>
      <c r="O8229" t="s">
        <v>7876</v>
      </c>
      <c r="P8229" t="s">
        <v>9245</v>
      </c>
      <c r="Q8229">
        <v>0.30499999999999999</v>
      </c>
      <c r="R8229" s="117" t="s">
        <v>14594</v>
      </c>
      <c r="S8229" s="117" t="s">
        <v>14589</v>
      </c>
      <c r="T8229" t="s">
        <v>12136</v>
      </c>
      <c r="U8229" t="s">
        <v>10772</v>
      </c>
    </row>
    <row r="8230" spans="1:21">
      <c r="A8230" s="117" t="s">
        <v>25189</v>
      </c>
      <c r="B8230" t="s">
        <v>14590</v>
      </c>
      <c r="C8230" t="s">
        <v>14590</v>
      </c>
      <c r="D8230">
        <v>87</v>
      </c>
      <c r="E8230">
        <v>81</v>
      </c>
      <c r="F8230">
        <v>87</v>
      </c>
      <c r="G8230">
        <v>81</v>
      </c>
      <c r="H8230">
        <v>36</v>
      </c>
      <c r="I8230">
        <v>36</v>
      </c>
      <c r="J8230">
        <v>999999</v>
      </c>
      <c r="K8230" s="194">
        <v>999999</v>
      </c>
      <c r="L8230" t="s">
        <v>1084</v>
      </c>
      <c r="M8230" t="s">
        <v>1084</v>
      </c>
      <c r="N8230">
        <v>346</v>
      </c>
      <c r="O8230" t="s">
        <v>7876</v>
      </c>
      <c r="P8230" t="s">
        <v>9245</v>
      </c>
      <c r="Q8230">
        <v>0.34599999999999997</v>
      </c>
      <c r="R8230" s="117" t="s">
        <v>14594</v>
      </c>
      <c r="S8230" s="117" t="s">
        <v>14589</v>
      </c>
      <c r="T8230" t="s">
        <v>12136</v>
      </c>
      <c r="U8230" t="s">
        <v>10772</v>
      </c>
    </row>
    <row r="8231" spans="1:21">
      <c r="A8231" s="117" t="s">
        <v>4202</v>
      </c>
      <c r="B8231" t="s">
        <v>14590</v>
      </c>
      <c r="C8231" t="s">
        <v>14590</v>
      </c>
      <c r="D8231">
        <v>59</v>
      </c>
      <c r="E8231">
        <v>53</v>
      </c>
      <c r="F8231">
        <v>59</v>
      </c>
      <c r="G8231">
        <v>53</v>
      </c>
      <c r="H8231">
        <v>1</v>
      </c>
      <c r="I8231">
        <v>1</v>
      </c>
      <c r="J8231">
        <v>999999</v>
      </c>
      <c r="K8231" s="194">
        <v>999999</v>
      </c>
      <c r="L8231" t="s">
        <v>1083</v>
      </c>
      <c r="M8231" t="s">
        <v>1083</v>
      </c>
      <c r="N8231">
        <v>5100</v>
      </c>
      <c r="O8231" t="s">
        <v>7876</v>
      </c>
      <c r="P8231" t="s">
        <v>15762</v>
      </c>
      <c r="Q8231">
        <v>5.0999999999999996</v>
      </c>
      <c r="R8231" s="117" t="s">
        <v>14594</v>
      </c>
      <c r="S8231" s="117" t="s">
        <v>14589</v>
      </c>
      <c r="T8231" t="s">
        <v>12136</v>
      </c>
      <c r="U8231" t="s">
        <v>10772</v>
      </c>
    </row>
    <row r="8232" spans="1:21">
      <c r="A8232" s="117" t="s">
        <v>4203</v>
      </c>
      <c r="B8232" t="s">
        <v>14590</v>
      </c>
      <c r="C8232" t="s">
        <v>14590</v>
      </c>
      <c r="D8232">
        <v>59</v>
      </c>
      <c r="E8232">
        <v>53</v>
      </c>
      <c r="F8232">
        <v>59</v>
      </c>
      <c r="G8232">
        <v>53</v>
      </c>
      <c r="H8232">
        <v>1</v>
      </c>
      <c r="I8232">
        <v>1</v>
      </c>
      <c r="J8232">
        <v>999999</v>
      </c>
      <c r="K8232" s="194">
        <v>999999</v>
      </c>
      <c r="L8232" t="s">
        <v>1083</v>
      </c>
      <c r="M8232" t="s">
        <v>1083</v>
      </c>
      <c r="N8232">
        <v>5100</v>
      </c>
      <c r="O8232" t="s">
        <v>7876</v>
      </c>
      <c r="P8232" t="s">
        <v>15762</v>
      </c>
      <c r="Q8232">
        <v>5.0999999999999996</v>
      </c>
      <c r="R8232" s="117" t="s">
        <v>14594</v>
      </c>
      <c r="S8232" s="117" t="s">
        <v>14589</v>
      </c>
      <c r="T8232" t="s">
        <v>12136</v>
      </c>
      <c r="U8232" t="s">
        <v>10772</v>
      </c>
    </row>
    <row r="8233" spans="1:21">
      <c r="A8233" s="117" t="s">
        <v>462</v>
      </c>
      <c r="B8233" t="s">
        <v>14590</v>
      </c>
      <c r="C8233" t="s">
        <v>13815</v>
      </c>
      <c r="D8233">
        <v>35</v>
      </c>
      <c r="E8233">
        <v>29</v>
      </c>
      <c r="F8233">
        <v>2</v>
      </c>
      <c r="G8233">
        <v>29</v>
      </c>
      <c r="H8233">
        <v>1</v>
      </c>
      <c r="I8233">
        <v>1</v>
      </c>
      <c r="J8233">
        <v>36</v>
      </c>
      <c r="K8233" s="194">
        <v>2</v>
      </c>
      <c r="L8233" t="s">
        <v>1083</v>
      </c>
      <c r="M8233" t="s">
        <v>1083</v>
      </c>
      <c r="N8233">
        <v>5097</v>
      </c>
      <c r="O8233" t="s">
        <v>7876</v>
      </c>
      <c r="P8233" t="s">
        <v>15762</v>
      </c>
      <c r="Q8233">
        <v>5.0970000000000004</v>
      </c>
      <c r="R8233" s="117" t="s">
        <v>14594</v>
      </c>
      <c r="S8233" s="117" t="s">
        <v>14589</v>
      </c>
      <c r="T8233" t="s">
        <v>12136</v>
      </c>
      <c r="U8233" t="s">
        <v>10772</v>
      </c>
    </row>
    <row r="8234" spans="1:21">
      <c r="A8234" s="117" t="s">
        <v>25190</v>
      </c>
      <c r="B8234" t="s">
        <v>14590</v>
      </c>
      <c r="C8234" t="s">
        <v>14590</v>
      </c>
      <c r="D8234">
        <v>47</v>
      </c>
      <c r="E8234">
        <v>41</v>
      </c>
      <c r="F8234">
        <v>47</v>
      </c>
      <c r="G8234">
        <v>41</v>
      </c>
      <c r="H8234">
        <v>1</v>
      </c>
      <c r="I8234">
        <v>1</v>
      </c>
      <c r="J8234">
        <v>999999</v>
      </c>
      <c r="K8234" s="194">
        <v>999999</v>
      </c>
      <c r="L8234" t="s">
        <v>1083</v>
      </c>
      <c r="M8234" t="s">
        <v>1083</v>
      </c>
      <c r="N8234">
        <v>5164</v>
      </c>
      <c r="O8234" t="s">
        <v>7876</v>
      </c>
      <c r="P8234" t="s">
        <v>15762</v>
      </c>
      <c r="Q8234">
        <v>5.1639999999999997</v>
      </c>
      <c r="R8234" s="117" t="s">
        <v>14594</v>
      </c>
      <c r="S8234" s="117" t="s">
        <v>14589</v>
      </c>
      <c r="T8234" t="s">
        <v>12136</v>
      </c>
      <c r="U8234" t="s">
        <v>10772</v>
      </c>
    </row>
    <row r="8235" spans="1:21">
      <c r="A8235" s="117" t="s">
        <v>4204</v>
      </c>
      <c r="B8235" t="s">
        <v>14590</v>
      </c>
      <c r="C8235" t="s">
        <v>14590</v>
      </c>
      <c r="D8235">
        <v>77</v>
      </c>
      <c r="E8235">
        <v>71</v>
      </c>
      <c r="F8235">
        <v>77</v>
      </c>
      <c r="G8235">
        <v>71</v>
      </c>
      <c r="H8235">
        <v>1</v>
      </c>
      <c r="I8235">
        <v>1</v>
      </c>
      <c r="J8235">
        <v>999999</v>
      </c>
      <c r="K8235" s="194">
        <v>999999</v>
      </c>
      <c r="L8235" t="s">
        <v>1083</v>
      </c>
      <c r="M8235" t="s">
        <v>1083</v>
      </c>
      <c r="N8235">
        <v>5100</v>
      </c>
      <c r="O8235" t="s">
        <v>7876</v>
      </c>
      <c r="P8235" t="s">
        <v>15762</v>
      </c>
      <c r="Q8235">
        <v>5.0999999999999996</v>
      </c>
      <c r="R8235" s="117" t="s">
        <v>14594</v>
      </c>
      <c r="S8235" s="117" t="s">
        <v>14589</v>
      </c>
      <c r="T8235" t="s">
        <v>12136</v>
      </c>
      <c r="U8235" t="s">
        <v>10772</v>
      </c>
    </row>
    <row r="8236" spans="1:21">
      <c r="A8236" s="117" t="s">
        <v>25191</v>
      </c>
      <c r="B8236" t="s">
        <v>14590</v>
      </c>
      <c r="C8236" t="s">
        <v>14590</v>
      </c>
      <c r="D8236">
        <v>74</v>
      </c>
      <c r="E8236">
        <v>68</v>
      </c>
      <c r="F8236">
        <v>74</v>
      </c>
      <c r="G8236">
        <v>68</v>
      </c>
      <c r="H8236">
        <v>1</v>
      </c>
      <c r="I8236">
        <v>1</v>
      </c>
      <c r="J8236">
        <v>999999</v>
      </c>
      <c r="K8236" s="194">
        <v>999999</v>
      </c>
      <c r="L8236" t="s">
        <v>1083</v>
      </c>
      <c r="M8236" t="s">
        <v>1083</v>
      </c>
      <c r="N8236">
        <v>4988</v>
      </c>
      <c r="O8236" t="s">
        <v>7876</v>
      </c>
      <c r="P8236" t="s">
        <v>15762</v>
      </c>
      <c r="Q8236">
        <v>4.9880000000000004</v>
      </c>
      <c r="R8236" s="117" t="s">
        <v>14594</v>
      </c>
      <c r="S8236" s="117" t="s">
        <v>14589</v>
      </c>
      <c r="T8236" t="s">
        <v>12136</v>
      </c>
      <c r="U8236" t="s">
        <v>10772</v>
      </c>
    </row>
    <row r="8237" spans="1:21">
      <c r="A8237" s="117" t="s">
        <v>4205</v>
      </c>
      <c r="B8237" t="s">
        <v>14590</v>
      </c>
      <c r="C8237" t="s">
        <v>14590</v>
      </c>
      <c r="D8237">
        <v>35</v>
      </c>
      <c r="E8237">
        <v>29</v>
      </c>
      <c r="F8237">
        <v>35</v>
      </c>
      <c r="G8237">
        <v>29</v>
      </c>
      <c r="H8237">
        <v>36</v>
      </c>
      <c r="I8237">
        <v>36</v>
      </c>
      <c r="J8237">
        <v>50</v>
      </c>
      <c r="K8237" s="194">
        <v>50</v>
      </c>
      <c r="L8237" t="s">
        <v>1084</v>
      </c>
      <c r="M8237" t="s">
        <v>1084</v>
      </c>
      <c r="N8237">
        <v>365</v>
      </c>
      <c r="O8237" t="s">
        <v>7876</v>
      </c>
      <c r="P8237" t="s">
        <v>9248</v>
      </c>
      <c r="Q8237">
        <v>0.36499999999999999</v>
      </c>
      <c r="R8237" s="117" t="s">
        <v>14594</v>
      </c>
      <c r="S8237" s="117" t="s">
        <v>14589</v>
      </c>
      <c r="T8237" t="s">
        <v>12136</v>
      </c>
      <c r="U8237" t="s">
        <v>10772</v>
      </c>
    </row>
    <row r="8238" spans="1:21">
      <c r="A8238" s="117" t="s">
        <v>25192</v>
      </c>
      <c r="B8238" t="s">
        <v>14590</v>
      </c>
      <c r="C8238" t="s">
        <v>14590</v>
      </c>
      <c r="D8238">
        <v>49</v>
      </c>
      <c r="E8238">
        <v>43</v>
      </c>
      <c r="F8238">
        <v>49</v>
      </c>
      <c r="G8238">
        <v>43</v>
      </c>
      <c r="H8238">
        <v>36</v>
      </c>
      <c r="I8238">
        <v>36</v>
      </c>
      <c r="J8238">
        <v>999999</v>
      </c>
      <c r="K8238" s="194">
        <v>999999</v>
      </c>
      <c r="L8238" t="s">
        <v>1084</v>
      </c>
      <c r="M8238" t="s">
        <v>1084</v>
      </c>
      <c r="N8238">
        <v>455</v>
      </c>
      <c r="O8238" t="s">
        <v>7876</v>
      </c>
      <c r="P8238" t="s">
        <v>9248</v>
      </c>
      <c r="Q8238">
        <v>0.45500000000000002</v>
      </c>
      <c r="R8238" s="117" t="s">
        <v>14594</v>
      </c>
      <c r="S8238" s="117" t="s">
        <v>14589</v>
      </c>
      <c r="T8238" t="s">
        <v>12136</v>
      </c>
      <c r="U8238" t="s">
        <v>10772</v>
      </c>
    </row>
    <row r="8239" spans="1:21">
      <c r="A8239" s="117" t="s">
        <v>463</v>
      </c>
      <c r="B8239" t="s">
        <v>14590</v>
      </c>
      <c r="C8239" t="s">
        <v>13815</v>
      </c>
      <c r="D8239">
        <v>35</v>
      </c>
      <c r="E8239">
        <v>29</v>
      </c>
      <c r="F8239">
        <v>2</v>
      </c>
      <c r="G8239">
        <v>29</v>
      </c>
      <c r="H8239">
        <v>1</v>
      </c>
      <c r="I8239">
        <v>1</v>
      </c>
      <c r="J8239">
        <v>602</v>
      </c>
      <c r="K8239" s="194">
        <v>29</v>
      </c>
      <c r="L8239" t="s">
        <v>1084</v>
      </c>
      <c r="M8239" t="s">
        <v>1084</v>
      </c>
      <c r="N8239">
        <v>364</v>
      </c>
      <c r="O8239" t="s">
        <v>7876</v>
      </c>
      <c r="P8239" t="s">
        <v>9249</v>
      </c>
      <c r="Q8239">
        <v>0.36399999999999999</v>
      </c>
      <c r="R8239" s="117" t="s">
        <v>14594</v>
      </c>
      <c r="S8239" s="117" t="s">
        <v>14589</v>
      </c>
      <c r="T8239" t="s">
        <v>12136</v>
      </c>
      <c r="U8239" t="s">
        <v>10772</v>
      </c>
    </row>
    <row r="8240" spans="1:21">
      <c r="A8240" s="117" t="s">
        <v>4206</v>
      </c>
      <c r="B8240" t="s">
        <v>14590</v>
      </c>
      <c r="C8240" t="s">
        <v>14590</v>
      </c>
      <c r="D8240">
        <v>61</v>
      </c>
      <c r="E8240">
        <v>55</v>
      </c>
      <c r="F8240">
        <v>61</v>
      </c>
      <c r="G8240">
        <v>55</v>
      </c>
      <c r="H8240">
        <v>36</v>
      </c>
      <c r="I8240">
        <v>36</v>
      </c>
      <c r="J8240">
        <v>999999</v>
      </c>
      <c r="K8240" s="194">
        <v>999999</v>
      </c>
      <c r="L8240" t="s">
        <v>1084</v>
      </c>
      <c r="M8240" t="s">
        <v>1084</v>
      </c>
      <c r="N8240">
        <v>305</v>
      </c>
      <c r="O8240" t="s">
        <v>7876</v>
      </c>
      <c r="P8240" t="s">
        <v>15763</v>
      </c>
      <c r="Q8240">
        <v>0.30499999999999999</v>
      </c>
      <c r="R8240" s="117" t="s">
        <v>14594</v>
      </c>
      <c r="S8240" s="117" t="s">
        <v>14589</v>
      </c>
      <c r="T8240" t="s">
        <v>12136</v>
      </c>
      <c r="U8240" t="s">
        <v>10772</v>
      </c>
    </row>
    <row r="8241" spans="1:21">
      <c r="A8241" s="117" t="s">
        <v>22926</v>
      </c>
      <c r="B8241" t="s">
        <v>14590</v>
      </c>
      <c r="C8241" t="s">
        <v>14590</v>
      </c>
      <c r="D8241">
        <v>49</v>
      </c>
      <c r="E8241">
        <v>43</v>
      </c>
      <c r="F8241">
        <v>49</v>
      </c>
      <c r="G8241">
        <v>43</v>
      </c>
      <c r="H8241">
        <v>36</v>
      </c>
      <c r="I8241">
        <v>36</v>
      </c>
      <c r="J8241">
        <v>999999</v>
      </c>
      <c r="K8241" s="194">
        <v>999999</v>
      </c>
      <c r="L8241" t="s">
        <v>1084</v>
      </c>
      <c r="M8241" t="s">
        <v>1084</v>
      </c>
      <c r="N8241">
        <v>455</v>
      </c>
      <c r="O8241" t="s">
        <v>7876</v>
      </c>
      <c r="P8241" t="s">
        <v>15763</v>
      </c>
      <c r="Q8241">
        <v>0.45500000000000002</v>
      </c>
      <c r="R8241" s="117" t="s">
        <v>14594</v>
      </c>
      <c r="S8241" s="117" t="s">
        <v>14589</v>
      </c>
      <c r="T8241" t="s">
        <v>12136</v>
      </c>
      <c r="U8241" t="s">
        <v>10772</v>
      </c>
    </row>
    <row r="8242" spans="1:21">
      <c r="A8242" s="117" t="s">
        <v>4207</v>
      </c>
      <c r="B8242" t="s">
        <v>14590</v>
      </c>
      <c r="C8242" t="s">
        <v>14590</v>
      </c>
      <c r="D8242">
        <v>59</v>
      </c>
      <c r="E8242">
        <v>53</v>
      </c>
      <c r="F8242">
        <v>59</v>
      </c>
      <c r="G8242">
        <v>53</v>
      </c>
      <c r="H8242">
        <v>1</v>
      </c>
      <c r="I8242">
        <v>1</v>
      </c>
      <c r="J8242">
        <v>999999</v>
      </c>
      <c r="K8242" s="194">
        <v>999999</v>
      </c>
      <c r="L8242" t="s">
        <v>1083</v>
      </c>
      <c r="M8242" t="s">
        <v>1083</v>
      </c>
      <c r="N8242">
        <v>5400</v>
      </c>
      <c r="O8242" t="s">
        <v>7876</v>
      </c>
      <c r="P8242" t="s">
        <v>15764</v>
      </c>
      <c r="Q8242">
        <v>5.4</v>
      </c>
      <c r="R8242" s="117" t="s">
        <v>14594</v>
      </c>
      <c r="S8242" s="117" t="s">
        <v>14589</v>
      </c>
      <c r="T8242" t="s">
        <v>12136</v>
      </c>
      <c r="U8242" t="s">
        <v>10772</v>
      </c>
    </row>
    <row r="8243" spans="1:21">
      <c r="A8243" s="117" t="s">
        <v>25193</v>
      </c>
      <c r="B8243" t="s">
        <v>14590</v>
      </c>
      <c r="C8243" t="s">
        <v>14590</v>
      </c>
      <c r="D8243">
        <v>47</v>
      </c>
      <c r="E8243">
        <v>41</v>
      </c>
      <c r="F8243">
        <v>47</v>
      </c>
      <c r="G8243">
        <v>41</v>
      </c>
      <c r="H8243">
        <v>1</v>
      </c>
      <c r="I8243">
        <v>1</v>
      </c>
      <c r="J8243">
        <v>999999</v>
      </c>
      <c r="K8243" s="194">
        <v>999999</v>
      </c>
      <c r="L8243" t="s">
        <v>1083</v>
      </c>
      <c r="M8243" t="s">
        <v>1083</v>
      </c>
      <c r="N8243">
        <v>5400</v>
      </c>
      <c r="O8243" t="s">
        <v>7876</v>
      </c>
      <c r="P8243" t="s">
        <v>15764</v>
      </c>
      <c r="Q8243">
        <v>5.4</v>
      </c>
      <c r="R8243" s="117" t="s">
        <v>14594</v>
      </c>
      <c r="S8243" s="117" t="s">
        <v>14589</v>
      </c>
      <c r="T8243" t="s">
        <v>12136</v>
      </c>
      <c r="U8243" t="s">
        <v>10772</v>
      </c>
    </row>
    <row r="8244" spans="1:21">
      <c r="A8244" s="117" t="s">
        <v>464</v>
      </c>
      <c r="B8244" t="s">
        <v>14590</v>
      </c>
      <c r="C8244" t="s">
        <v>14590</v>
      </c>
      <c r="D8244">
        <v>35</v>
      </c>
      <c r="E8244">
        <v>29</v>
      </c>
      <c r="F8244">
        <v>35</v>
      </c>
      <c r="G8244">
        <v>29</v>
      </c>
      <c r="H8244">
        <v>1</v>
      </c>
      <c r="I8244">
        <v>1</v>
      </c>
      <c r="J8244">
        <v>145</v>
      </c>
      <c r="K8244" s="194">
        <v>145</v>
      </c>
      <c r="L8244" t="s">
        <v>1083</v>
      </c>
      <c r="M8244" t="s">
        <v>1083</v>
      </c>
      <c r="N8244">
        <v>5450</v>
      </c>
      <c r="O8244" t="s">
        <v>7876</v>
      </c>
      <c r="P8244" t="s">
        <v>15764</v>
      </c>
      <c r="Q8244">
        <v>5.45</v>
      </c>
      <c r="R8244" s="117" t="s">
        <v>14594</v>
      </c>
      <c r="S8244" s="117" t="s">
        <v>14589</v>
      </c>
      <c r="T8244" t="s">
        <v>12136</v>
      </c>
      <c r="U8244" t="s">
        <v>10772</v>
      </c>
    </row>
    <row r="8245" spans="1:21">
      <c r="A8245" s="117" t="s">
        <v>4208</v>
      </c>
      <c r="B8245" t="s">
        <v>14590</v>
      </c>
      <c r="C8245" t="s">
        <v>14590</v>
      </c>
      <c r="D8245">
        <v>80</v>
      </c>
      <c r="E8245">
        <v>74</v>
      </c>
      <c r="F8245">
        <v>80</v>
      </c>
      <c r="G8245">
        <v>74</v>
      </c>
      <c r="H8245">
        <v>1</v>
      </c>
      <c r="I8245">
        <v>1</v>
      </c>
      <c r="J8245">
        <v>2</v>
      </c>
      <c r="K8245" s="194">
        <v>2</v>
      </c>
      <c r="L8245" t="s">
        <v>1083</v>
      </c>
      <c r="M8245" t="s">
        <v>1083</v>
      </c>
      <c r="N8245">
        <v>5400</v>
      </c>
      <c r="O8245" t="s">
        <v>7876</v>
      </c>
      <c r="P8245" t="s">
        <v>15764</v>
      </c>
      <c r="Q8245">
        <v>5.4</v>
      </c>
      <c r="R8245" s="117" t="s">
        <v>14594</v>
      </c>
      <c r="S8245" s="117" t="s">
        <v>14589</v>
      </c>
      <c r="T8245" t="s">
        <v>12136</v>
      </c>
      <c r="U8245" t="s">
        <v>10772</v>
      </c>
    </row>
    <row r="8246" spans="1:21">
      <c r="A8246" s="117" t="s">
        <v>21155</v>
      </c>
      <c r="B8246" t="s">
        <v>14590</v>
      </c>
      <c r="C8246" t="s">
        <v>14590</v>
      </c>
      <c r="D8246">
        <v>87</v>
      </c>
      <c r="E8246">
        <v>81</v>
      </c>
      <c r="F8246">
        <v>87</v>
      </c>
      <c r="G8246">
        <v>81</v>
      </c>
      <c r="H8246">
        <v>36</v>
      </c>
      <c r="I8246">
        <v>36</v>
      </c>
      <c r="J8246">
        <v>999999</v>
      </c>
      <c r="K8246" s="194">
        <v>999999</v>
      </c>
      <c r="L8246" t="s">
        <v>1084</v>
      </c>
      <c r="M8246" t="s">
        <v>1084</v>
      </c>
      <c r="N8246">
        <v>363</v>
      </c>
      <c r="O8246" t="s">
        <v>7876</v>
      </c>
      <c r="P8246" t="s">
        <v>9250</v>
      </c>
      <c r="Q8246">
        <v>0.36299999999999999</v>
      </c>
      <c r="R8246" s="117" t="s">
        <v>14594</v>
      </c>
      <c r="S8246" s="117" t="s">
        <v>14589</v>
      </c>
      <c r="T8246" t="s">
        <v>12136</v>
      </c>
      <c r="U8246" t="s">
        <v>10772</v>
      </c>
    </row>
    <row r="8247" spans="1:21">
      <c r="A8247" s="117" t="s">
        <v>16565</v>
      </c>
      <c r="B8247" t="s">
        <v>14590</v>
      </c>
      <c r="C8247" t="s">
        <v>14590</v>
      </c>
      <c r="D8247">
        <v>35</v>
      </c>
      <c r="E8247">
        <v>29</v>
      </c>
      <c r="F8247">
        <v>35</v>
      </c>
      <c r="G8247">
        <v>29</v>
      </c>
      <c r="H8247">
        <v>36</v>
      </c>
      <c r="I8247">
        <v>36</v>
      </c>
      <c r="J8247">
        <v>309</v>
      </c>
      <c r="K8247" s="194">
        <v>309</v>
      </c>
      <c r="L8247" t="s">
        <v>1084</v>
      </c>
      <c r="M8247" t="s">
        <v>1084</v>
      </c>
      <c r="N8247">
        <v>358</v>
      </c>
      <c r="O8247" t="s">
        <v>7876</v>
      </c>
      <c r="P8247" t="s">
        <v>16566</v>
      </c>
      <c r="Q8247">
        <v>0.35799999999999998</v>
      </c>
      <c r="R8247" s="117" t="s">
        <v>14594</v>
      </c>
      <c r="S8247" s="117" t="s">
        <v>14589</v>
      </c>
      <c r="T8247" t="s">
        <v>12136</v>
      </c>
      <c r="U8247" t="s">
        <v>10772</v>
      </c>
    </row>
    <row r="8248" spans="1:21">
      <c r="A8248" s="117" t="s">
        <v>4209</v>
      </c>
      <c r="B8248" t="s">
        <v>14590</v>
      </c>
      <c r="C8248" t="s">
        <v>14590</v>
      </c>
      <c r="D8248">
        <v>35</v>
      </c>
      <c r="E8248">
        <v>29</v>
      </c>
      <c r="F8248">
        <v>35</v>
      </c>
      <c r="G8248">
        <v>29</v>
      </c>
      <c r="H8248">
        <v>36</v>
      </c>
      <c r="I8248">
        <v>36</v>
      </c>
      <c r="J8248">
        <v>283</v>
      </c>
      <c r="K8248" s="194">
        <v>283</v>
      </c>
      <c r="L8248" t="s">
        <v>1084</v>
      </c>
      <c r="M8248" t="s">
        <v>1084</v>
      </c>
      <c r="N8248">
        <v>360</v>
      </c>
      <c r="O8248" t="s">
        <v>7876</v>
      </c>
      <c r="P8248" t="s">
        <v>9250</v>
      </c>
      <c r="Q8248">
        <v>0.36</v>
      </c>
      <c r="R8248" s="117" t="s">
        <v>14594</v>
      </c>
      <c r="S8248" s="117" t="s">
        <v>14589</v>
      </c>
      <c r="T8248" t="s">
        <v>12136</v>
      </c>
      <c r="U8248" t="s">
        <v>10773</v>
      </c>
    </row>
    <row r="8249" spans="1:21">
      <c r="A8249" s="117" t="s">
        <v>25194</v>
      </c>
      <c r="B8249" t="s">
        <v>14590</v>
      </c>
      <c r="C8249" t="s">
        <v>14590</v>
      </c>
      <c r="D8249">
        <v>49</v>
      </c>
      <c r="E8249">
        <v>43</v>
      </c>
      <c r="F8249">
        <v>49</v>
      </c>
      <c r="G8249">
        <v>43</v>
      </c>
      <c r="H8249">
        <v>36</v>
      </c>
      <c r="I8249">
        <v>36</v>
      </c>
      <c r="J8249">
        <v>999999</v>
      </c>
      <c r="K8249" s="194">
        <v>999999</v>
      </c>
      <c r="L8249" t="s">
        <v>1084</v>
      </c>
      <c r="M8249" t="s">
        <v>1084</v>
      </c>
      <c r="N8249">
        <v>360</v>
      </c>
      <c r="O8249" t="s">
        <v>7876</v>
      </c>
      <c r="P8249" t="s">
        <v>25195</v>
      </c>
      <c r="Q8249">
        <v>0.36</v>
      </c>
      <c r="R8249" s="117" t="s">
        <v>14620</v>
      </c>
      <c r="S8249" s="117" t="s">
        <v>14621</v>
      </c>
      <c r="T8249" t="s">
        <v>17448</v>
      </c>
      <c r="U8249" t="s">
        <v>10772</v>
      </c>
    </row>
    <row r="8250" spans="1:21">
      <c r="A8250" s="117" t="s">
        <v>465</v>
      </c>
      <c r="B8250" t="s">
        <v>13815</v>
      </c>
      <c r="C8250" t="s">
        <v>13815</v>
      </c>
      <c r="D8250">
        <v>2</v>
      </c>
      <c r="E8250">
        <v>29</v>
      </c>
      <c r="F8250">
        <v>2</v>
      </c>
      <c r="G8250">
        <v>29</v>
      </c>
      <c r="H8250">
        <v>1</v>
      </c>
      <c r="I8250">
        <v>1</v>
      </c>
      <c r="J8250">
        <v>111</v>
      </c>
      <c r="K8250" s="194">
        <v>40</v>
      </c>
      <c r="L8250" t="s">
        <v>1084</v>
      </c>
      <c r="M8250" t="s">
        <v>1084</v>
      </c>
      <c r="N8250">
        <v>356</v>
      </c>
      <c r="O8250" t="s">
        <v>7876</v>
      </c>
      <c r="P8250" t="s">
        <v>9248</v>
      </c>
      <c r="Q8250">
        <v>0.35599999999999998</v>
      </c>
      <c r="R8250" s="117" t="s">
        <v>14594</v>
      </c>
      <c r="S8250" s="117" t="s">
        <v>14589</v>
      </c>
      <c r="T8250" t="s">
        <v>12136</v>
      </c>
      <c r="U8250" t="s">
        <v>10772</v>
      </c>
    </row>
    <row r="8251" spans="1:21">
      <c r="A8251" s="117" t="s">
        <v>25196</v>
      </c>
      <c r="B8251" t="s">
        <v>14590</v>
      </c>
      <c r="C8251" t="s">
        <v>14590</v>
      </c>
      <c r="D8251">
        <v>52</v>
      </c>
      <c r="E8251">
        <v>46</v>
      </c>
      <c r="F8251">
        <v>52</v>
      </c>
      <c r="G8251">
        <v>46</v>
      </c>
      <c r="H8251">
        <v>36</v>
      </c>
      <c r="I8251">
        <v>36</v>
      </c>
      <c r="J8251">
        <v>36</v>
      </c>
      <c r="K8251" s="194">
        <v>36</v>
      </c>
      <c r="L8251" t="s">
        <v>1084</v>
      </c>
      <c r="M8251" t="s">
        <v>1084</v>
      </c>
      <c r="N8251">
        <v>455</v>
      </c>
      <c r="O8251" t="s">
        <v>7876</v>
      </c>
      <c r="P8251" t="s">
        <v>9248</v>
      </c>
      <c r="Q8251">
        <v>0.45500000000000002</v>
      </c>
      <c r="R8251" s="117" t="s">
        <v>14594</v>
      </c>
      <c r="S8251" s="117" t="s">
        <v>14589</v>
      </c>
      <c r="T8251" t="s">
        <v>12136</v>
      </c>
      <c r="U8251" t="s">
        <v>10772</v>
      </c>
    </row>
    <row r="8252" spans="1:21">
      <c r="A8252" s="117" t="s">
        <v>4210</v>
      </c>
      <c r="B8252" t="s">
        <v>14590</v>
      </c>
      <c r="C8252" t="s">
        <v>14590</v>
      </c>
      <c r="D8252">
        <v>35</v>
      </c>
      <c r="E8252">
        <v>29</v>
      </c>
      <c r="F8252">
        <v>35</v>
      </c>
      <c r="G8252">
        <v>29</v>
      </c>
      <c r="H8252">
        <v>5</v>
      </c>
      <c r="I8252">
        <v>5</v>
      </c>
      <c r="J8252">
        <v>999999</v>
      </c>
      <c r="K8252" s="194">
        <v>999999</v>
      </c>
      <c r="L8252" t="s">
        <v>1084</v>
      </c>
      <c r="M8252" t="s">
        <v>1084</v>
      </c>
      <c r="N8252">
        <v>367</v>
      </c>
      <c r="O8252" t="s">
        <v>7876</v>
      </c>
      <c r="P8252" t="s">
        <v>9248</v>
      </c>
      <c r="Q8252">
        <v>0.36699999999999999</v>
      </c>
      <c r="R8252" s="117" t="s">
        <v>14620</v>
      </c>
      <c r="S8252" s="117" t="s">
        <v>14589</v>
      </c>
      <c r="T8252" t="s">
        <v>12136</v>
      </c>
      <c r="U8252" t="s">
        <v>10773</v>
      </c>
    </row>
    <row r="8253" spans="1:21">
      <c r="A8253" s="117" t="s">
        <v>4211</v>
      </c>
      <c r="B8253" t="s">
        <v>14590</v>
      </c>
      <c r="C8253" t="s">
        <v>14590</v>
      </c>
      <c r="D8253">
        <v>59</v>
      </c>
      <c r="E8253">
        <v>53</v>
      </c>
      <c r="F8253">
        <v>59</v>
      </c>
      <c r="G8253">
        <v>53</v>
      </c>
      <c r="H8253">
        <v>1</v>
      </c>
      <c r="I8253">
        <v>1</v>
      </c>
      <c r="J8253">
        <v>999999</v>
      </c>
      <c r="K8253" s="194">
        <v>999999</v>
      </c>
      <c r="L8253" t="s">
        <v>1083</v>
      </c>
      <c r="M8253" t="s">
        <v>1083</v>
      </c>
      <c r="N8253">
        <v>5600</v>
      </c>
      <c r="O8253" t="s">
        <v>7876</v>
      </c>
      <c r="P8253" t="s">
        <v>15765</v>
      </c>
      <c r="Q8253">
        <v>5.6</v>
      </c>
      <c r="R8253" s="117" t="s">
        <v>14594</v>
      </c>
      <c r="S8253" s="117" t="s">
        <v>14589</v>
      </c>
      <c r="T8253" t="s">
        <v>12136</v>
      </c>
      <c r="U8253" t="s">
        <v>10772</v>
      </c>
    </row>
    <row r="8254" spans="1:21">
      <c r="A8254" s="117" t="s">
        <v>25197</v>
      </c>
      <c r="B8254" t="s">
        <v>14590</v>
      </c>
      <c r="C8254" t="s">
        <v>14590</v>
      </c>
      <c r="D8254">
        <v>47</v>
      </c>
      <c r="E8254">
        <v>41</v>
      </c>
      <c r="F8254">
        <v>47</v>
      </c>
      <c r="G8254">
        <v>41</v>
      </c>
      <c r="H8254">
        <v>1</v>
      </c>
      <c r="I8254">
        <v>1</v>
      </c>
      <c r="J8254">
        <v>999999</v>
      </c>
      <c r="K8254" s="194">
        <v>999999</v>
      </c>
      <c r="L8254" t="s">
        <v>1083</v>
      </c>
      <c r="M8254" t="s">
        <v>1083</v>
      </c>
      <c r="N8254">
        <v>9408</v>
      </c>
      <c r="O8254" t="s">
        <v>7876</v>
      </c>
      <c r="P8254" t="s">
        <v>15765</v>
      </c>
      <c r="Q8254">
        <v>9.4079999999999995</v>
      </c>
      <c r="R8254" s="117" t="s">
        <v>14594</v>
      </c>
      <c r="S8254" s="117" t="s">
        <v>14589</v>
      </c>
      <c r="T8254" t="s">
        <v>12136</v>
      </c>
      <c r="U8254" t="s">
        <v>10772</v>
      </c>
    </row>
    <row r="8255" spans="1:21">
      <c r="A8255" s="117" t="s">
        <v>4212</v>
      </c>
      <c r="B8255" t="s">
        <v>14590</v>
      </c>
      <c r="C8255" t="s">
        <v>14590</v>
      </c>
      <c r="D8255">
        <v>35</v>
      </c>
      <c r="E8255">
        <v>29</v>
      </c>
      <c r="F8255">
        <v>35</v>
      </c>
      <c r="G8255">
        <v>29</v>
      </c>
      <c r="H8255">
        <v>1</v>
      </c>
      <c r="I8255">
        <v>1</v>
      </c>
      <c r="J8255">
        <v>10</v>
      </c>
      <c r="K8255" s="194">
        <v>10</v>
      </c>
      <c r="L8255" t="s">
        <v>1083</v>
      </c>
      <c r="M8255" t="s">
        <v>1083</v>
      </c>
      <c r="N8255">
        <v>9446</v>
      </c>
      <c r="O8255" t="s">
        <v>7876</v>
      </c>
      <c r="P8255" t="s">
        <v>15765</v>
      </c>
      <c r="Q8255">
        <v>9.4459999999999997</v>
      </c>
      <c r="R8255" s="117" t="s">
        <v>14594</v>
      </c>
      <c r="S8255" s="117" t="s">
        <v>14589</v>
      </c>
      <c r="T8255" t="s">
        <v>12136</v>
      </c>
      <c r="U8255" t="s">
        <v>10773</v>
      </c>
    </row>
    <row r="8256" spans="1:21">
      <c r="A8256" s="117" t="s">
        <v>25198</v>
      </c>
      <c r="B8256" t="s">
        <v>14590</v>
      </c>
      <c r="C8256" t="s">
        <v>14590</v>
      </c>
      <c r="D8256">
        <v>47</v>
      </c>
      <c r="E8256">
        <v>41</v>
      </c>
      <c r="F8256">
        <v>47</v>
      </c>
      <c r="G8256">
        <v>41</v>
      </c>
      <c r="H8256">
        <v>1</v>
      </c>
      <c r="I8256">
        <v>1</v>
      </c>
      <c r="J8256">
        <v>999999</v>
      </c>
      <c r="K8256" s="194">
        <v>999999</v>
      </c>
      <c r="L8256" t="s">
        <v>1083</v>
      </c>
      <c r="M8256" t="s">
        <v>1083</v>
      </c>
      <c r="N8256">
        <v>5600</v>
      </c>
      <c r="O8256" t="s">
        <v>7876</v>
      </c>
      <c r="P8256" t="s">
        <v>15765</v>
      </c>
      <c r="Q8256">
        <v>5.6</v>
      </c>
      <c r="R8256" s="117" t="s">
        <v>14594</v>
      </c>
      <c r="S8256" s="117" t="s">
        <v>14589</v>
      </c>
      <c r="T8256" t="s">
        <v>12136</v>
      </c>
      <c r="U8256" t="s">
        <v>10772</v>
      </c>
    </row>
    <row r="8257" spans="1:21">
      <c r="A8257" s="117" t="s">
        <v>4213</v>
      </c>
      <c r="B8257" t="s">
        <v>14590</v>
      </c>
      <c r="C8257" t="s">
        <v>14590</v>
      </c>
      <c r="D8257">
        <v>77</v>
      </c>
      <c r="E8257">
        <v>71</v>
      </c>
      <c r="F8257">
        <v>77</v>
      </c>
      <c r="G8257">
        <v>71</v>
      </c>
      <c r="H8257">
        <v>1</v>
      </c>
      <c r="I8257">
        <v>1</v>
      </c>
      <c r="J8257">
        <v>999999</v>
      </c>
      <c r="K8257" s="194">
        <v>999999</v>
      </c>
      <c r="L8257" t="s">
        <v>1083</v>
      </c>
      <c r="M8257" t="s">
        <v>1083</v>
      </c>
      <c r="N8257">
        <v>5600</v>
      </c>
      <c r="O8257" t="s">
        <v>7876</v>
      </c>
      <c r="P8257" t="s">
        <v>15765</v>
      </c>
      <c r="Q8257">
        <v>5.6</v>
      </c>
      <c r="R8257" s="117" t="s">
        <v>14594</v>
      </c>
      <c r="S8257" s="117" t="s">
        <v>14589</v>
      </c>
      <c r="T8257" t="s">
        <v>12136</v>
      </c>
      <c r="U8257" t="s">
        <v>10772</v>
      </c>
    </row>
    <row r="8258" spans="1:21">
      <c r="A8258" s="117" t="s">
        <v>25199</v>
      </c>
      <c r="B8258" t="s">
        <v>14590</v>
      </c>
      <c r="C8258" t="s">
        <v>14590</v>
      </c>
      <c r="D8258">
        <v>73</v>
      </c>
      <c r="E8258">
        <v>67</v>
      </c>
      <c r="F8258">
        <v>73</v>
      </c>
      <c r="G8258">
        <v>67</v>
      </c>
      <c r="H8258">
        <v>1</v>
      </c>
      <c r="I8258">
        <v>1</v>
      </c>
      <c r="J8258">
        <v>2</v>
      </c>
      <c r="K8258" s="194">
        <v>2</v>
      </c>
      <c r="L8258" t="s">
        <v>1083</v>
      </c>
      <c r="M8258" t="s">
        <v>1083</v>
      </c>
      <c r="N8258">
        <v>9305</v>
      </c>
      <c r="O8258" t="s">
        <v>7876</v>
      </c>
      <c r="P8258" t="s">
        <v>25200</v>
      </c>
      <c r="Q8258">
        <v>9.3049999999999997</v>
      </c>
      <c r="R8258" s="117" t="s">
        <v>14594</v>
      </c>
      <c r="S8258" s="117" t="s">
        <v>14589</v>
      </c>
      <c r="T8258" t="s">
        <v>12136</v>
      </c>
      <c r="U8258" t="s">
        <v>10772</v>
      </c>
    </row>
    <row r="8259" spans="1:21">
      <c r="A8259" s="117" t="s">
        <v>4214</v>
      </c>
      <c r="B8259" t="s">
        <v>14590</v>
      </c>
      <c r="C8259" t="s">
        <v>14590</v>
      </c>
      <c r="D8259">
        <v>61</v>
      </c>
      <c r="E8259">
        <v>55</v>
      </c>
      <c r="F8259">
        <v>61</v>
      </c>
      <c r="G8259">
        <v>55</v>
      </c>
      <c r="H8259">
        <v>24</v>
      </c>
      <c r="I8259">
        <v>24</v>
      </c>
      <c r="J8259">
        <v>999999</v>
      </c>
      <c r="K8259" s="194">
        <v>999999</v>
      </c>
      <c r="L8259" t="s">
        <v>1084</v>
      </c>
      <c r="M8259" t="s">
        <v>1084</v>
      </c>
      <c r="N8259">
        <v>456</v>
      </c>
      <c r="O8259" t="s">
        <v>7876</v>
      </c>
      <c r="P8259" t="s">
        <v>9248</v>
      </c>
      <c r="Q8259">
        <v>0.45600000000000002</v>
      </c>
      <c r="R8259" s="117" t="s">
        <v>14594</v>
      </c>
      <c r="S8259" s="117" t="s">
        <v>14589</v>
      </c>
      <c r="T8259" t="s">
        <v>12136</v>
      </c>
      <c r="U8259" t="s">
        <v>10772</v>
      </c>
    </row>
    <row r="8260" spans="1:21">
      <c r="A8260" s="117" t="s">
        <v>4215</v>
      </c>
      <c r="B8260" t="s">
        <v>14590</v>
      </c>
      <c r="C8260" t="s">
        <v>14590</v>
      </c>
      <c r="D8260">
        <v>62</v>
      </c>
      <c r="E8260">
        <v>56</v>
      </c>
      <c r="F8260">
        <v>62</v>
      </c>
      <c r="G8260">
        <v>56</v>
      </c>
      <c r="H8260">
        <v>1</v>
      </c>
      <c r="I8260">
        <v>1</v>
      </c>
      <c r="J8260">
        <v>62</v>
      </c>
      <c r="K8260" s="194">
        <v>62</v>
      </c>
      <c r="L8260" t="s">
        <v>1084</v>
      </c>
      <c r="M8260" t="s">
        <v>1084</v>
      </c>
      <c r="N8260">
        <v>455</v>
      </c>
      <c r="O8260" t="s">
        <v>7876</v>
      </c>
      <c r="P8260" t="s">
        <v>9248</v>
      </c>
      <c r="Q8260">
        <v>0.45500000000000002</v>
      </c>
      <c r="R8260" s="117" t="s">
        <v>14594</v>
      </c>
      <c r="S8260" s="117" t="s">
        <v>14589</v>
      </c>
      <c r="T8260" t="s">
        <v>12136</v>
      </c>
      <c r="U8260" t="s">
        <v>10773</v>
      </c>
    </row>
    <row r="8261" spans="1:21">
      <c r="A8261" s="117" t="s">
        <v>466</v>
      </c>
      <c r="B8261" t="s">
        <v>14590</v>
      </c>
      <c r="C8261" t="s">
        <v>13815</v>
      </c>
      <c r="D8261">
        <v>35</v>
      </c>
      <c r="E8261">
        <v>29</v>
      </c>
      <c r="F8261">
        <v>2</v>
      </c>
      <c r="G8261">
        <v>29</v>
      </c>
      <c r="H8261">
        <v>1</v>
      </c>
      <c r="I8261">
        <v>1</v>
      </c>
      <c r="J8261">
        <v>122</v>
      </c>
      <c r="K8261" s="194">
        <v>65</v>
      </c>
      <c r="L8261" t="s">
        <v>1084</v>
      </c>
      <c r="M8261" t="s">
        <v>1084</v>
      </c>
      <c r="N8261">
        <v>443</v>
      </c>
      <c r="O8261" t="s">
        <v>7876</v>
      </c>
      <c r="P8261" t="s">
        <v>9248</v>
      </c>
      <c r="Q8261">
        <v>0.443</v>
      </c>
      <c r="R8261" s="117" t="s">
        <v>14594</v>
      </c>
      <c r="S8261" s="117" t="s">
        <v>14589</v>
      </c>
      <c r="T8261" t="s">
        <v>12136</v>
      </c>
      <c r="U8261" t="s">
        <v>10772</v>
      </c>
    </row>
    <row r="8262" spans="1:21">
      <c r="A8262" s="117" t="s">
        <v>25201</v>
      </c>
      <c r="B8262" t="s">
        <v>14590</v>
      </c>
      <c r="C8262" t="s">
        <v>14590</v>
      </c>
      <c r="D8262">
        <v>49</v>
      </c>
      <c r="E8262">
        <v>43</v>
      </c>
      <c r="F8262">
        <v>49</v>
      </c>
      <c r="G8262">
        <v>43</v>
      </c>
      <c r="H8262">
        <v>24</v>
      </c>
      <c r="I8262">
        <v>24</v>
      </c>
      <c r="J8262">
        <v>999999</v>
      </c>
      <c r="K8262" s="194">
        <v>999999</v>
      </c>
      <c r="L8262" t="s">
        <v>1084</v>
      </c>
      <c r="M8262" t="s">
        <v>1084</v>
      </c>
      <c r="N8262">
        <v>455</v>
      </c>
      <c r="O8262" t="s">
        <v>7876</v>
      </c>
      <c r="P8262" t="s">
        <v>15763</v>
      </c>
      <c r="Q8262">
        <v>0.45500000000000002</v>
      </c>
      <c r="R8262" s="117" t="s">
        <v>14594</v>
      </c>
      <c r="S8262" s="117" t="s">
        <v>14589</v>
      </c>
      <c r="T8262" t="s">
        <v>12136</v>
      </c>
      <c r="U8262" t="s">
        <v>10772</v>
      </c>
    </row>
    <row r="8263" spans="1:21">
      <c r="A8263" s="117" t="s">
        <v>4216</v>
      </c>
      <c r="B8263" t="s">
        <v>14590</v>
      </c>
      <c r="C8263" t="s">
        <v>14590</v>
      </c>
      <c r="D8263">
        <v>61</v>
      </c>
      <c r="E8263">
        <v>55</v>
      </c>
      <c r="F8263">
        <v>61</v>
      </c>
      <c r="G8263">
        <v>55</v>
      </c>
      <c r="H8263">
        <v>24</v>
      </c>
      <c r="I8263">
        <v>24</v>
      </c>
      <c r="J8263">
        <v>999999</v>
      </c>
      <c r="K8263" s="194">
        <v>999999</v>
      </c>
      <c r="L8263" t="s">
        <v>1084</v>
      </c>
      <c r="M8263" t="s">
        <v>1084</v>
      </c>
      <c r="N8263">
        <v>446</v>
      </c>
      <c r="O8263" t="s">
        <v>7876</v>
      </c>
      <c r="P8263" t="s">
        <v>15763</v>
      </c>
      <c r="Q8263">
        <v>0.44600000000000001</v>
      </c>
      <c r="R8263" s="117" t="s">
        <v>14594</v>
      </c>
      <c r="S8263" s="117" t="s">
        <v>14589</v>
      </c>
      <c r="T8263" t="s">
        <v>12136</v>
      </c>
      <c r="U8263" t="s">
        <v>10772</v>
      </c>
    </row>
    <row r="8264" spans="1:21">
      <c r="A8264" s="117" t="s">
        <v>4217</v>
      </c>
      <c r="B8264" t="s">
        <v>14590</v>
      </c>
      <c r="C8264" t="s">
        <v>14590</v>
      </c>
      <c r="D8264">
        <v>35</v>
      </c>
      <c r="E8264">
        <v>29</v>
      </c>
      <c r="F8264">
        <v>35</v>
      </c>
      <c r="G8264">
        <v>29</v>
      </c>
      <c r="H8264">
        <v>24</v>
      </c>
      <c r="I8264">
        <v>24</v>
      </c>
      <c r="J8264">
        <v>72</v>
      </c>
      <c r="K8264" s="194">
        <v>72</v>
      </c>
      <c r="L8264" t="s">
        <v>1084</v>
      </c>
      <c r="M8264" t="s">
        <v>1084</v>
      </c>
      <c r="N8264">
        <v>454</v>
      </c>
      <c r="O8264" t="s">
        <v>7876</v>
      </c>
      <c r="P8264" t="s">
        <v>9248</v>
      </c>
      <c r="Q8264">
        <v>0.45400000000000001</v>
      </c>
      <c r="R8264" s="117" t="s">
        <v>14594</v>
      </c>
      <c r="S8264" s="117" t="s">
        <v>14589</v>
      </c>
      <c r="T8264" t="s">
        <v>12136</v>
      </c>
      <c r="U8264" t="s">
        <v>10772</v>
      </c>
    </row>
    <row r="8265" spans="1:21">
      <c r="A8265" s="117" t="s">
        <v>16567</v>
      </c>
      <c r="B8265" t="s">
        <v>14590</v>
      </c>
      <c r="C8265" t="s">
        <v>14590</v>
      </c>
      <c r="D8265">
        <v>62</v>
      </c>
      <c r="E8265">
        <v>56</v>
      </c>
      <c r="F8265">
        <v>62</v>
      </c>
      <c r="G8265">
        <v>56</v>
      </c>
      <c r="H8265">
        <v>24</v>
      </c>
      <c r="I8265">
        <v>24</v>
      </c>
      <c r="J8265">
        <v>43</v>
      </c>
      <c r="K8265" s="194">
        <v>43</v>
      </c>
      <c r="L8265" t="s">
        <v>1084</v>
      </c>
      <c r="M8265" t="s">
        <v>1084</v>
      </c>
      <c r="N8265">
        <v>450</v>
      </c>
      <c r="O8265" t="s">
        <v>7876</v>
      </c>
      <c r="P8265" t="s">
        <v>16568</v>
      </c>
      <c r="Q8265">
        <v>0.45</v>
      </c>
      <c r="R8265" s="117" t="s">
        <v>14594</v>
      </c>
      <c r="S8265" s="117" t="s">
        <v>14589</v>
      </c>
      <c r="T8265" t="s">
        <v>12136</v>
      </c>
      <c r="U8265" t="s">
        <v>10772</v>
      </c>
    </row>
    <row r="8266" spans="1:21">
      <c r="A8266" s="117" t="s">
        <v>12219</v>
      </c>
      <c r="B8266" t="s">
        <v>14590</v>
      </c>
      <c r="C8266" t="s">
        <v>14590</v>
      </c>
      <c r="D8266">
        <v>97</v>
      </c>
      <c r="E8266">
        <v>91</v>
      </c>
      <c r="F8266">
        <v>97</v>
      </c>
      <c r="G8266">
        <v>91</v>
      </c>
      <c r="H8266">
        <v>1</v>
      </c>
      <c r="I8266">
        <v>1</v>
      </c>
      <c r="J8266">
        <v>999999</v>
      </c>
      <c r="K8266" s="194">
        <v>999999</v>
      </c>
      <c r="L8266" t="s">
        <v>1084</v>
      </c>
      <c r="M8266" t="s">
        <v>1084</v>
      </c>
      <c r="N8266">
        <v>455</v>
      </c>
      <c r="O8266" t="s">
        <v>7876</v>
      </c>
      <c r="P8266" t="s">
        <v>9248</v>
      </c>
      <c r="Q8266">
        <v>0.45500000000000002</v>
      </c>
      <c r="R8266" s="117" t="s">
        <v>14594</v>
      </c>
      <c r="S8266" s="117" t="s">
        <v>14589</v>
      </c>
      <c r="T8266" t="s">
        <v>12136</v>
      </c>
      <c r="U8266" t="s">
        <v>10772</v>
      </c>
    </row>
    <row r="8267" spans="1:21">
      <c r="A8267" s="117" t="s">
        <v>467</v>
      </c>
      <c r="B8267" t="s">
        <v>13815</v>
      </c>
      <c r="C8267" t="s">
        <v>13815</v>
      </c>
      <c r="D8267">
        <v>2</v>
      </c>
      <c r="E8267">
        <v>29</v>
      </c>
      <c r="F8267">
        <v>2</v>
      </c>
      <c r="G8267">
        <v>29</v>
      </c>
      <c r="H8267">
        <v>1</v>
      </c>
      <c r="I8267">
        <v>1</v>
      </c>
      <c r="J8267">
        <v>8</v>
      </c>
      <c r="K8267" s="194">
        <v>26</v>
      </c>
      <c r="L8267" t="s">
        <v>1084</v>
      </c>
      <c r="M8267" t="s">
        <v>1084</v>
      </c>
      <c r="N8267">
        <v>445.22</v>
      </c>
      <c r="O8267" t="s">
        <v>7876</v>
      </c>
      <c r="P8267" t="s">
        <v>9248</v>
      </c>
      <c r="Q8267">
        <v>0.44522</v>
      </c>
      <c r="R8267" s="117" t="s">
        <v>14594</v>
      </c>
      <c r="S8267" s="117" t="s">
        <v>14589</v>
      </c>
      <c r="T8267" t="s">
        <v>12136</v>
      </c>
      <c r="U8267" t="s">
        <v>10772</v>
      </c>
    </row>
    <row r="8268" spans="1:21">
      <c r="A8268" s="117" t="s">
        <v>4218</v>
      </c>
      <c r="B8268" t="s">
        <v>14590</v>
      </c>
      <c r="C8268" t="s">
        <v>14590</v>
      </c>
      <c r="D8268">
        <v>112</v>
      </c>
      <c r="E8268">
        <v>106</v>
      </c>
      <c r="F8268">
        <v>112</v>
      </c>
      <c r="G8268">
        <v>106</v>
      </c>
      <c r="H8268">
        <v>1</v>
      </c>
      <c r="I8268">
        <v>1</v>
      </c>
      <c r="J8268">
        <v>999999</v>
      </c>
      <c r="K8268" s="194">
        <v>999999</v>
      </c>
      <c r="L8268" t="s">
        <v>1084</v>
      </c>
      <c r="M8268" t="s">
        <v>1084</v>
      </c>
      <c r="N8268">
        <v>438</v>
      </c>
      <c r="O8268" t="s">
        <v>7876</v>
      </c>
      <c r="Q8268">
        <v>0.438</v>
      </c>
      <c r="R8268" s="117" t="s">
        <v>14605</v>
      </c>
      <c r="S8268" s="117" t="s">
        <v>14621</v>
      </c>
      <c r="T8268" t="s">
        <v>17448</v>
      </c>
      <c r="U8268" t="s">
        <v>10773</v>
      </c>
    </row>
    <row r="8269" spans="1:21">
      <c r="A8269" s="117" t="s">
        <v>25202</v>
      </c>
      <c r="B8269" t="s">
        <v>14590</v>
      </c>
      <c r="C8269" t="s">
        <v>14590</v>
      </c>
      <c r="D8269">
        <v>52</v>
      </c>
      <c r="E8269">
        <v>46</v>
      </c>
      <c r="F8269">
        <v>52</v>
      </c>
      <c r="G8269">
        <v>46</v>
      </c>
      <c r="H8269">
        <v>24</v>
      </c>
      <c r="I8269">
        <v>24</v>
      </c>
      <c r="J8269">
        <v>23</v>
      </c>
      <c r="K8269" s="194">
        <v>23</v>
      </c>
      <c r="L8269" t="s">
        <v>1084</v>
      </c>
      <c r="M8269" t="s">
        <v>1084</v>
      </c>
      <c r="N8269">
        <v>455</v>
      </c>
      <c r="O8269" t="s">
        <v>7876</v>
      </c>
      <c r="P8269" t="s">
        <v>9248</v>
      </c>
      <c r="Q8269">
        <v>0.45500000000000002</v>
      </c>
      <c r="R8269" s="117" t="s">
        <v>14594</v>
      </c>
      <c r="S8269" s="117" t="s">
        <v>14589</v>
      </c>
      <c r="T8269" t="s">
        <v>12136</v>
      </c>
      <c r="U8269" t="s">
        <v>10772</v>
      </c>
    </row>
    <row r="8270" spans="1:21">
      <c r="A8270" s="117" t="s">
        <v>4219</v>
      </c>
      <c r="B8270" t="s">
        <v>14590</v>
      </c>
      <c r="C8270" t="s">
        <v>14590</v>
      </c>
      <c r="D8270">
        <v>35</v>
      </c>
      <c r="E8270">
        <v>29</v>
      </c>
      <c r="F8270">
        <v>35</v>
      </c>
      <c r="G8270">
        <v>29</v>
      </c>
      <c r="H8270">
        <v>24</v>
      </c>
      <c r="I8270">
        <v>24</v>
      </c>
      <c r="J8270">
        <v>114</v>
      </c>
      <c r="K8270" s="194">
        <v>114</v>
      </c>
      <c r="L8270" t="s">
        <v>1084</v>
      </c>
      <c r="M8270" t="s">
        <v>1084</v>
      </c>
      <c r="N8270">
        <v>444</v>
      </c>
      <c r="O8270" t="s">
        <v>7876</v>
      </c>
      <c r="P8270" t="s">
        <v>9248</v>
      </c>
      <c r="Q8270">
        <v>0.44400000000000001</v>
      </c>
      <c r="R8270" s="117" t="s">
        <v>14620</v>
      </c>
      <c r="S8270" s="117" t="s">
        <v>14589</v>
      </c>
      <c r="T8270" t="s">
        <v>12136</v>
      </c>
      <c r="U8270" t="s">
        <v>10773</v>
      </c>
    </row>
    <row r="8271" spans="1:21">
      <c r="A8271" s="117" t="s">
        <v>25203</v>
      </c>
      <c r="B8271" t="s">
        <v>14590</v>
      </c>
      <c r="C8271" t="s">
        <v>14590</v>
      </c>
      <c r="D8271">
        <v>49</v>
      </c>
      <c r="E8271">
        <v>43</v>
      </c>
      <c r="F8271">
        <v>49</v>
      </c>
      <c r="G8271">
        <v>43</v>
      </c>
      <c r="H8271">
        <v>24</v>
      </c>
      <c r="I8271">
        <v>24</v>
      </c>
      <c r="J8271">
        <v>999999</v>
      </c>
      <c r="K8271" s="194">
        <v>999999</v>
      </c>
      <c r="L8271" t="s">
        <v>1084</v>
      </c>
      <c r="M8271" t="s">
        <v>1084</v>
      </c>
      <c r="N8271">
        <v>455</v>
      </c>
      <c r="O8271" t="s">
        <v>7876</v>
      </c>
      <c r="P8271" t="s">
        <v>9248</v>
      </c>
      <c r="Q8271">
        <v>0.45500000000000002</v>
      </c>
      <c r="R8271" s="117" t="s">
        <v>14594</v>
      </c>
      <c r="S8271" s="117" t="s">
        <v>14589</v>
      </c>
      <c r="T8271" t="s">
        <v>12136</v>
      </c>
      <c r="U8271" t="s">
        <v>10772</v>
      </c>
    </row>
    <row r="8272" spans="1:21">
      <c r="A8272" s="117" t="s">
        <v>21156</v>
      </c>
      <c r="B8272" t="s">
        <v>14590</v>
      </c>
      <c r="C8272" t="s">
        <v>14590</v>
      </c>
      <c r="D8272">
        <v>87</v>
      </c>
      <c r="E8272">
        <v>81</v>
      </c>
      <c r="F8272">
        <v>87</v>
      </c>
      <c r="G8272">
        <v>81</v>
      </c>
      <c r="H8272">
        <v>24</v>
      </c>
      <c r="I8272">
        <v>24</v>
      </c>
      <c r="J8272">
        <v>999999</v>
      </c>
      <c r="K8272" s="194">
        <v>999999</v>
      </c>
      <c r="L8272" t="s">
        <v>1084</v>
      </c>
      <c r="M8272" t="s">
        <v>1084</v>
      </c>
      <c r="N8272">
        <v>450</v>
      </c>
      <c r="O8272" t="s">
        <v>7876</v>
      </c>
      <c r="P8272" t="s">
        <v>9248</v>
      </c>
      <c r="Q8272">
        <v>0.45</v>
      </c>
      <c r="R8272" s="117" t="s">
        <v>14594</v>
      </c>
      <c r="S8272" s="117" t="s">
        <v>14589</v>
      </c>
      <c r="T8272" t="s">
        <v>12136</v>
      </c>
      <c r="U8272" t="s">
        <v>10772</v>
      </c>
    </row>
    <row r="8273" spans="1:21">
      <c r="A8273" s="117" t="s">
        <v>22927</v>
      </c>
      <c r="B8273" t="s">
        <v>14590</v>
      </c>
      <c r="C8273" t="s">
        <v>14590</v>
      </c>
      <c r="D8273">
        <v>49</v>
      </c>
      <c r="E8273">
        <v>43</v>
      </c>
      <c r="F8273">
        <v>49</v>
      </c>
      <c r="G8273">
        <v>43</v>
      </c>
      <c r="H8273">
        <v>24</v>
      </c>
      <c r="I8273">
        <v>24</v>
      </c>
      <c r="J8273">
        <v>999999</v>
      </c>
      <c r="K8273" s="194">
        <v>999999</v>
      </c>
      <c r="L8273" t="s">
        <v>1084</v>
      </c>
      <c r="M8273" t="s">
        <v>1084</v>
      </c>
      <c r="N8273">
        <v>455</v>
      </c>
      <c r="O8273" t="s">
        <v>7876</v>
      </c>
      <c r="P8273" t="s">
        <v>15763</v>
      </c>
      <c r="Q8273">
        <v>0.45500000000000002</v>
      </c>
      <c r="R8273" s="117" t="s">
        <v>14594</v>
      </c>
      <c r="S8273" s="117" t="s">
        <v>14589</v>
      </c>
      <c r="T8273" t="s">
        <v>12136</v>
      </c>
      <c r="U8273" t="s">
        <v>10772</v>
      </c>
    </row>
    <row r="8274" spans="1:21">
      <c r="A8274" s="117" t="s">
        <v>25204</v>
      </c>
      <c r="B8274" t="s">
        <v>14590</v>
      </c>
      <c r="C8274" t="s">
        <v>14590</v>
      </c>
      <c r="D8274">
        <v>49</v>
      </c>
      <c r="E8274">
        <v>43</v>
      </c>
      <c r="F8274">
        <v>49</v>
      </c>
      <c r="G8274">
        <v>43</v>
      </c>
      <c r="H8274">
        <v>24</v>
      </c>
      <c r="I8274">
        <v>24</v>
      </c>
      <c r="J8274">
        <v>999999</v>
      </c>
      <c r="K8274" s="194">
        <v>999999</v>
      </c>
      <c r="L8274" t="s">
        <v>1084</v>
      </c>
      <c r="M8274" t="s">
        <v>1084</v>
      </c>
      <c r="N8274">
        <v>455</v>
      </c>
      <c r="O8274" t="s">
        <v>7876</v>
      </c>
      <c r="P8274" t="s">
        <v>15763</v>
      </c>
      <c r="Q8274">
        <v>0.45500000000000002</v>
      </c>
      <c r="R8274" s="117" t="s">
        <v>14594</v>
      </c>
      <c r="S8274" s="117" t="s">
        <v>14589</v>
      </c>
      <c r="T8274" t="s">
        <v>12136</v>
      </c>
      <c r="U8274" t="s">
        <v>10772</v>
      </c>
    </row>
    <row r="8275" spans="1:21">
      <c r="A8275" s="117" t="s">
        <v>4220</v>
      </c>
      <c r="B8275" t="s">
        <v>14590</v>
      </c>
      <c r="C8275" t="s">
        <v>14590</v>
      </c>
      <c r="D8275">
        <v>61</v>
      </c>
      <c r="E8275">
        <v>55</v>
      </c>
      <c r="F8275">
        <v>61</v>
      </c>
      <c r="G8275">
        <v>55</v>
      </c>
      <c r="H8275">
        <v>24</v>
      </c>
      <c r="I8275">
        <v>24</v>
      </c>
      <c r="J8275">
        <v>999999</v>
      </c>
      <c r="K8275" s="194">
        <v>999999</v>
      </c>
      <c r="L8275" t="s">
        <v>1084</v>
      </c>
      <c r="M8275" t="s">
        <v>1084</v>
      </c>
      <c r="N8275">
        <v>456</v>
      </c>
      <c r="O8275" t="s">
        <v>7876</v>
      </c>
      <c r="P8275" t="s">
        <v>9248</v>
      </c>
      <c r="Q8275">
        <v>0.45600000000000002</v>
      </c>
      <c r="R8275" s="117" t="s">
        <v>14594</v>
      </c>
      <c r="S8275" s="117" t="s">
        <v>14589</v>
      </c>
      <c r="T8275" t="s">
        <v>12136</v>
      </c>
      <c r="U8275" t="s">
        <v>10772</v>
      </c>
    </row>
    <row r="8276" spans="1:21">
      <c r="A8276" s="117" t="s">
        <v>25205</v>
      </c>
      <c r="B8276" t="s">
        <v>14590</v>
      </c>
      <c r="C8276" t="s">
        <v>14590</v>
      </c>
      <c r="D8276">
        <v>35</v>
      </c>
      <c r="E8276">
        <v>29</v>
      </c>
      <c r="F8276">
        <v>35</v>
      </c>
      <c r="G8276">
        <v>29</v>
      </c>
      <c r="H8276">
        <v>24</v>
      </c>
      <c r="I8276">
        <v>24</v>
      </c>
      <c r="J8276">
        <v>14</v>
      </c>
      <c r="K8276" s="194">
        <v>14</v>
      </c>
      <c r="L8276" t="s">
        <v>1084</v>
      </c>
      <c r="M8276" t="s">
        <v>1084</v>
      </c>
      <c r="N8276">
        <v>455</v>
      </c>
      <c r="O8276" t="s">
        <v>7876</v>
      </c>
      <c r="P8276" t="s">
        <v>9248</v>
      </c>
      <c r="Q8276">
        <v>0.45500000000000002</v>
      </c>
      <c r="R8276" s="117" t="s">
        <v>14594</v>
      </c>
      <c r="S8276" s="117" t="s">
        <v>14589</v>
      </c>
      <c r="T8276" t="s">
        <v>12136</v>
      </c>
      <c r="U8276" t="s">
        <v>10772</v>
      </c>
    </row>
    <row r="8277" spans="1:21">
      <c r="A8277" s="117" t="s">
        <v>468</v>
      </c>
      <c r="B8277" t="s">
        <v>13815</v>
      </c>
      <c r="C8277" t="s">
        <v>14590</v>
      </c>
      <c r="D8277">
        <v>2</v>
      </c>
      <c r="E8277">
        <v>29</v>
      </c>
      <c r="F8277">
        <v>35</v>
      </c>
      <c r="G8277">
        <v>29</v>
      </c>
      <c r="H8277">
        <v>1</v>
      </c>
      <c r="I8277">
        <v>1</v>
      </c>
      <c r="J8277">
        <v>11</v>
      </c>
      <c r="K8277" s="194">
        <v>99</v>
      </c>
      <c r="L8277" t="s">
        <v>1084</v>
      </c>
      <c r="M8277" t="s">
        <v>1084</v>
      </c>
      <c r="N8277">
        <v>449.61</v>
      </c>
      <c r="O8277" t="s">
        <v>7876</v>
      </c>
      <c r="P8277" t="s">
        <v>9248</v>
      </c>
      <c r="Q8277">
        <v>0.44961000000000001</v>
      </c>
      <c r="R8277" s="117" t="s">
        <v>14594</v>
      </c>
      <c r="S8277" s="117" t="s">
        <v>14589</v>
      </c>
      <c r="T8277" t="s">
        <v>12136</v>
      </c>
      <c r="U8277" t="s">
        <v>10772</v>
      </c>
    </row>
    <row r="8278" spans="1:21">
      <c r="A8278" s="117" t="s">
        <v>4221</v>
      </c>
      <c r="B8278" t="s">
        <v>14590</v>
      </c>
      <c r="C8278" t="s">
        <v>14590</v>
      </c>
      <c r="D8278">
        <v>105</v>
      </c>
      <c r="E8278">
        <v>99</v>
      </c>
      <c r="F8278">
        <v>105</v>
      </c>
      <c r="G8278">
        <v>99</v>
      </c>
      <c r="H8278">
        <v>24</v>
      </c>
      <c r="I8278">
        <v>24</v>
      </c>
      <c r="J8278">
        <v>999999</v>
      </c>
      <c r="K8278" s="194">
        <v>24</v>
      </c>
      <c r="L8278" t="s">
        <v>1084</v>
      </c>
      <c r="M8278" t="s">
        <v>1084</v>
      </c>
      <c r="N8278">
        <v>442</v>
      </c>
      <c r="O8278" t="s">
        <v>7876</v>
      </c>
      <c r="Q8278">
        <v>0.442</v>
      </c>
      <c r="R8278" s="117" t="s">
        <v>14605</v>
      </c>
      <c r="S8278" s="117" t="s">
        <v>14621</v>
      </c>
      <c r="T8278" t="s">
        <v>17448</v>
      </c>
      <c r="U8278" t="s">
        <v>10772</v>
      </c>
    </row>
    <row r="8279" spans="1:21">
      <c r="A8279" s="117" t="s">
        <v>25206</v>
      </c>
      <c r="B8279" t="s">
        <v>14590</v>
      </c>
      <c r="C8279" t="s">
        <v>14590</v>
      </c>
      <c r="D8279">
        <v>49</v>
      </c>
      <c r="E8279">
        <v>43</v>
      </c>
      <c r="F8279">
        <v>49</v>
      </c>
      <c r="G8279">
        <v>43</v>
      </c>
      <c r="H8279">
        <v>24</v>
      </c>
      <c r="I8279">
        <v>24</v>
      </c>
      <c r="J8279">
        <v>999999</v>
      </c>
      <c r="K8279" s="194">
        <v>999999</v>
      </c>
      <c r="L8279" t="s">
        <v>1084</v>
      </c>
      <c r="M8279" t="s">
        <v>1084</v>
      </c>
      <c r="N8279">
        <v>455</v>
      </c>
      <c r="O8279" t="s">
        <v>7876</v>
      </c>
      <c r="P8279" t="s">
        <v>9248</v>
      </c>
      <c r="Q8279">
        <v>0.45500000000000002</v>
      </c>
      <c r="R8279" s="117" t="s">
        <v>14594</v>
      </c>
      <c r="S8279" s="117" t="s">
        <v>14589</v>
      </c>
      <c r="T8279" t="s">
        <v>12136</v>
      </c>
      <c r="U8279" t="s">
        <v>10772</v>
      </c>
    </row>
    <row r="8280" spans="1:21">
      <c r="A8280" s="117" t="s">
        <v>4222</v>
      </c>
      <c r="B8280" t="s">
        <v>14590</v>
      </c>
      <c r="C8280" t="s">
        <v>14590</v>
      </c>
      <c r="D8280">
        <v>61</v>
      </c>
      <c r="E8280">
        <v>55</v>
      </c>
      <c r="F8280">
        <v>61</v>
      </c>
      <c r="G8280">
        <v>55</v>
      </c>
      <c r="H8280">
        <v>24</v>
      </c>
      <c r="I8280">
        <v>24</v>
      </c>
      <c r="J8280">
        <v>999999</v>
      </c>
      <c r="K8280" s="194">
        <v>999999</v>
      </c>
      <c r="L8280" t="s">
        <v>1084</v>
      </c>
      <c r="M8280" t="s">
        <v>1084</v>
      </c>
      <c r="N8280">
        <v>455</v>
      </c>
      <c r="O8280" t="s">
        <v>7876</v>
      </c>
      <c r="P8280" t="s">
        <v>9248</v>
      </c>
      <c r="Q8280">
        <v>0.45500000000000002</v>
      </c>
      <c r="R8280" s="117" t="s">
        <v>14594</v>
      </c>
      <c r="S8280" s="117" t="s">
        <v>14589</v>
      </c>
      <c r="T8280" t="s">
        <v>12136</v>
      </c>
      <c r="U8280" t="s">
        <v>10772</v>
      </c>
    </row>
    <row r="8281" spans="1:21">
      <c r="A8281" s="117" t="s">
        <v>25207</v>
      </c>
      <c r="B8281" t="s">
        <v>14590</v>
      </c>
      <c r="C8281" t="s">
        <v>14590</v>
      </c>
      <c r="D8281">
        <v>25</v>
      </c>
      <c r="E8281">
        <v>19</v>
      </c>
      <c r="F8281">
        <v>25</v>
      </c>
      <c r="G8281">
        <v>19</v>
      </c>
      <c r="H8281">
        <v>24</v>
      </c>
      <c r="I8281">
        <v>24</v>
      </c>
      <c r="J8281">
        <v>24</v>
      </c>
      <c r="K8281" s="194">
        <v>24</v>
      </c>
      <c r="L8281" t="s">
        <v>1084</v>
      </c>
      <c r="M8281" t="s">
        <v>1084</v>
      </c>
      <c r="N8281">
        <v>455</v>
      </c>
      <c r="O8281" t="s">
        <v>7876</v>
      </c>
      <c r="P8281" t="s">
        <v>9248</v>
      </c>
      <c r="Q8281">
        <v>0.45500000000000002</v>
      </c>
      <c r="R8281" s="117" t="s">
        <v>14594</v>
      </c>
      <c r="S8281" s="117" t="s">
        <v>14589</v>
      </c>
      <c r="T8281" t="s">
        <v>12136</v>
      </c>
      <c r="U8281" t="s">
        <v>10772</v>
      </c>
    </row>
    <row r="8282" spans="1:21">
      <c r="A8282" s="117" t="s">
        <v>4223</v>
      </c>
      <c r="B8282" t="s">
        <v>14590</v>
      </c>
      <c r="C8282" t="s">
        <v>14590</v>
      </c>
      <c r="D8282">
        <v>35</v>
      </c>
      <c r="E8282">
        <v>29</v>
      </c>
      <c r="F8282">
        <v>35</v>
      </c>
      <c r="G8282">
        <v>29</v>
      </c>
      <c r="H8282">
        <v>1</v>
      </c>
      <c r="I8282">
        <v>1</v>
      </c>
      <c r="J8282">
        <v>5</v>
      </c>
      <c r="K8282" s="194">
        <v>5</v>
      </c>
      <c r="L8282" t="s">
        <v>1083</v>
      </c>
      <c r="M8282" t="s">
        <v>1083</v>
      </c>
      <c r="N8282">
        <v>9329</v>
      </c>
      <c r="O8282" t="s">
        <v>7876</v>
      </c>
      <c r="P8282" t="s">
        <v>9251</v>
      </c>
      <c r="Q8282">
        <v>9.3290000000000006</v>
      </c>
      <c r="R8282" s="117" t="s">
        <v>14594</v>
      </c>
      <c r="S8282" s="117" t="s">
        <v>14589</v>
      </c>
      <c r="T8282" t="s">
        <v>12136</v>
      </c>
      <c r="U8282" t="s">
        <v>10772</v>
      </c>
    </row>
    <row r="8283" spans="1:21">
      <c r="A8283" s="117" t="s">
        <v>13578</v>
      </c>
      <c r="B8283" t="s">
        <v>14590</v>
      </c>
      <c r="C8283" t="s">
        <v>14590</v>
      </c>
      <c r="D8283">
        <v>35</v>
      </c>
      <c r="E8283">
        <v>29</v>
      </c>
      <c r="F8283">
        <v>35</v>
      </c>
      <c r="G8283">
        <v>29</v>
      </c>
      <c r="H8283">
        <v>1</v>
      </c>
      <c r="I8283">
        <v>1</v>
      </c>
      <c r="J8283">
        <v>34</v>
      </c>
      <c r="K8283" s="194">
        <v>34</v>
      </c>
      <c r="L8283" t="s">
        <v>1083</v>
      </c>
      <c r="M8283" t="s">
        <v>1083</v>
      </c>
      <c r="N8283">
        <v>990</v>
      </c>
      <c r="O8283" t="s">
        <v>7876</v>
      </c>
      <c r="P8283" t="s">
        <v>9252</v>
      </c>
      <c r="Q8283">
        <v>0.99</v>
      </c>
      <c r="R8283" s="117" t="s">
        <v>14594</v>
      </c>
      <c r="S8283" s="117" t="s">
        <v>14589</v>
      </c>
      <c r="T8283" t="s">
        <v>12136</v>
      </c>
      <c r="U8283" t="s">
        <v>10772</v>
      </c>
    </row>
    <row r="8284" spans="1:21">
      <c r="A8284" s="117" t="s">
        <v>4224</v>
      </c>
      <c r="B8284" t="s">
        <v>14590</v>
      </c>
      <c r="C8284" t="s">
        <v>14590</v>
      </c>
      <c r="D8284">
        <v>75</v>
      </c>
      <c r="E8284">
        <v>69</v>
      </c>
      <c r="F8284">
        <v>75</v>
      </c>
      <c r="G8284">
        <v>69</v>
      </c>
      <c r="H8284">
        <v>9</v>
      </c>
      <c r="I8284">
        <v>9</v>
      </c>
      <c r="J8284">
        <v>999999</v>
      </c>
      <c r="K8284" s="194">
        <v>999999</v>
      </c>
      <c r="L8284" t="s">
        <v>1083</v>
      </c>
      <c r="M8284" t="s">
        <v>1083</v>
      </c>
      <c r="N8284">
        <v>988</v>
      </c>
      <c r="O8284" t="s">
        <v>7876</v>
      </c>
      <c r="P8284" t="s">
        <v>15766</v>
      </c>
      <c r="Q8284">
        <v>0.98799999999999999</v>
      </c>
      <c r="R8284" s="117" t="s">
        <v>14594</v>
      </c>
      <c r="S8284" s="117" t="s">
        <v>14589</v>
      </c>
      <c r="T8284" t="s">
        <v>12136</v>
      </c>
      <c r="U8284" t="s">
        <v>10772</v>
      </c>
    </row>
    <row r="8285" spans="1:21">
      <c r="A8285" s="117" t="s">
        <v>469</v>
      </c>
      <c r="B8285" t="s">
        <v>13815</v>
      </c>
      <c r="C8285" t="s">
        <v>13815</v>
      </c>
      <c r="D8285">
        <v>2</v>
      </c>
      <c r="E8285">
        <v>29</v>
      </c>
      <c r="F8285">
        <v>2</v>
      </c>
      <c r="G8285">
        <v>29</v>
      </c>
      <c r="H8285">
        <v>1</v>
      </c>
      <c r="I8285">
        <v>1</v>
      </c>
      <c r="J8285">
        <v>23</v>
      </c>
      <c r="K8285" s="194">
        <v>21</v>
      </c>
      <c r="L8285" t="s">
        <v>1083</v>
      </c>
      <c r="M8285" t="s">
        <v>1083</v>
      </c>
      <c r="N8285">
        <v>988</v>
      </c>
      <c r="O8285" t="s">
        <v>7876</v>
      </c>
      <c r="P8285" t="s">
        <v>9252</v>
      </c>
      <c r="Q8285">
        <v>0.98799999999999999</v>
      </c>
      <c r="R8285" s="117" t="s">
        <v>14594</v>
      </c>
      <c r="S8285" s="117" t="s">
        <v>14589</v>
      </c>
      <c r="T8285" t="s">
        <v>12136</v>
      </c>
      <c r="U8285" t="s">
        <v>10772</v>
      </c>
    </row>
    <row r="8286" spans="1:21">
      <c r="A8286" s="117" t="s">
        <v>21802</v>
      </c>
      <c r="B8286" t="s">
        <v>14590</v>
      </c>
      <c r="C8286" t="s">
        <v>14590</v>
      </c>
      <c r="D8286">
        <v>35</v>
      </c>
      <c r="E8286">
        <v>29</v>
      </c>
      <c r="F8286">
        <v>35</v>
      </c>
      <c r="G8286">
        <v>29</v>
      </c>
      <c r="H8286">
        <v>1</v>
      </c>
      <c r="I8286">
        <v>1</v>
      </c>
      <c r="J8286">
        <v>56</v>
      </c>
      <c r="K8286" s="194">
        <v>56</v>
      </c>
      <c r="L8286" t="s">
        <v>1083</v>
      </c>
      <c r="M8286" t="s">
        <v>1083</v>
      </c>
      <c r="N8286">
        <v>988</v>
      </c>
      <c r="O8286" t="s">
        <v>7876</v>
      </c>
      <c r="P8286" t="s">
        <v>15766</v>
      </c>
      <c r="Q8286">
        <v>0.98799999999999999</v>
      </c>
      <c r="R8286" s="117" t="s">
        <v>14594</v>
      </c>
      <c r="S8286" s="117" t="s">
        <v>14589</v>
      </c>
      <c r="T8286" t="s">
        <v>12136</v>
      </c>
      <c r="U8286" t="s">
        <v>10772</v>
      </c>
    </row>
    <row r="8287" spans="1:21">
      <c r="A8287" s="117" t="s">
        <v>4225</v>
      </c>
      <c r="B8287" t="s">
        <v>14590</v>
      </c>
      <c r="C8287" t="s">
        <v>14590</v>
      </c>
      <c r="D8287">
        <v>35</v>
      </c>
      <c r="E8287">
        <v>29</v>
      </c>
      <c r="F8287">
        <v>35</v>
      </c>
      <c r="G8287">
        <v>29</v>
      </c>
      <c r="H8287">
        <v>1</v>
      </c>
      <c r="I8287">
        <v>1</v>
      </c>
      <c r="J8287">
        <v>626</v>
      </c>
      <c r="K8287" s="194">
        <v>626</v>
      </c>
      <c r="L8287" t="s">
        <v>1083</v>
      </c>
      <c r="M8287" t="s">
        <v>1083</v>
      </c>
      <c r="N8287">
        <v>964</v>
      </c>
      <c r="O8287" t="s">
        <v>7876</v>
      </c>
      <c r="Q8287">
        <v>0.96399999999999997</v>
      </c>
      <c r="R8287" s="117" t="s">
        <v>14594</v>
      </c>
      <c r="S8287" s="117" t="s">
        <v>14589</v>
      </c>
      <c r="T8287" t="s">
        <v>12136</v>
      </c>
      <c r="U8287" t="s">
        <v>10772</v>
      </c>
    </row>
    <row r="8288" spans="1:21">
      <c r="A8288" s="117" t="s">
        <v>4226</v>
      </c>
      <c r="B8288" t="s">
        <v>14590</v>
      </c>
      <c r="C8288" t="s">
        <v>14590</v>
      </c>
      <c r="D8288">
        <v>104</v>
      </c>
      <c r="E8288">
        <v>98</v>
      </c>
      <c r="F8288">
        <v>104</v>
      </c>
      <c r="G8288">
        <v>98</v>
      </c>
      <c r="H8288">
        <v>1</v>
      </c>
      <c r="I8288">
        <v>1</v>
      </c>
      <c r="J8288">
        <v>28</v>
      </c>
      <c r="K8288" s="194">
        <v>28</v>
      </c>
      <c r="L8288" t="s">
        <v>1083</v>
      </c>
      <c r="M8288" t="s">
        <v>1083</v>
      </c>
      <c r="N8288">
        <v>994</v>
      </c>
      <c r="O8288" t="s">
        <v>7876</v>
      </c>
      <c r="P8288" t="s">
        <v>9252</v>
      </c>
      <c r="Q8288">
        <v>0.99399999999999999</v>
      </c>
      <c r="R8288" s="117" t="s">
        <v>14743</v>
      </c>
      <c r="S8288" s="117" t="s">
        <v>14589</v>
      </c>
      <c r="T8288" t="s">
        <v>12136</v>
      </c>
      <c r="U8288" t="s">
        <v>10773</v>
      </c>
    </row>
    <row r="8289" spans="1:21">
      <c r="A8289" s="117" t="s">
        <v>25208</v>
      </c>
      <c r="B8289" t="s">
        <v>14590</v>
      </c>
      <c r="C8289" t="s">
        <v>14590</v>
      </c>
      <c r="D8289">
        <v>77</v>
      </c>
      <c r="E8289">
        <v>71</v>
      </c>
      <c r="F8289">
        <v>77</v>
      </c>
      <c r="G8289">
        <v>71</v>
      </c>
      <c r="H8289">
        <v>9</v>
      </c>
      <c r="I8289">
        <v>9</v>
      </c>
      <c r="J8289">
        <v>999999</v>
      </c>
      <c r="K8289" s="194">
        <v>999999</v>
      </c>
      <c r="L8289" t="s">
        <v>1083</v>
      </c>
      <c r="M8289" t="s">
        <v>1083</v>
      </c>
      <c r="N8289">
        <v>980</v>
      </c>
      <c r="O8289" t="s">
        <v>7876</v>
      </c>
      <c r="P8289" t="s">
        <v>9252</v>
      </c>
      <c r="Q8289">
        <v>0.98</v>
      </c>
      <c r="R8289" s="117" t="s">
        <v>14594</v>
      </c>
      <c r="S8289" s="117" t="s">
        <v>14589</v>
      </c>
      <c r="T8289" t="s">
        <v>12136</v>
      </c>
      <c r="U8289" t="s">
        <v>10772</v>
      </c>
    </row>
    <row r="8290" spans="1:21">
      <c r="A8290" s="117" t="s">
        <v>4227</v>
      </c>
      <c r="B8290" t="s">
        <v>14590</v>
      </c>
      <c r="C8290" t="s">
        <v>14590</v>
      </c>
      <c r="D8290">
        <v>82</v>
      </c>
      <c r="E8290">
        <v>76</v>
      </c>
      <c r="F8290">
        <v>82</v>
      </c>
      <c r="G8290">
        <v>76</v>
      </c>
      <c r="H8290">
        <v>1</v>
      </c>
      <c r="I8290">
        <v>1</v>
      </c>
      <c r="J8290">
        <v>4</v>
      </c>
      <c r="K8290" s="194">
        <v>4</v>
      </c>
      <c r="L8290" t="s">
        <v>1086</v>
      </c>
      <c r="M8290" t="s">
        <v>1086</v>
      </c>
      <c r="N8290">
        <v>11663</v>
      </c>
      <c r="O8290" t="s">
        <v>7876</v>
      </c>
      <c r="P8290" t="s">
        <v>9253</v>
      </c>
      <c r="Q8290">
        <v>11.663</v>
      </c>
      <c r="R8290" s="117" t="s">
        <v>14620</v>
      </c>
      <c r="S8290" s="117" t="s">
        <v>14621</v>
      </c>
      <c r="T8290" t="s">
        <v>17448</v>
      </c>
      <c r="U8290" t="s">
        <v>10772</v>
      </c>
    </row>
    <row r="8291" spans="1:21">
      <c r="A8291" s="117" t="s">
        <v>19924</v>
      </c>
      <c r="B8291" t="s">
        <v>14590</v>
      </c>
      <c r="C8291" t="s">
        <v>14590</v>
      </c>
      <c r="D8291">
        <v>35</v>
      </c>
      <c r="E8291">
        <v>29</v>
      </c>
      <c r="F8291">
        <v>35</v>
      </c>
      <c r="G8291">
        <v>29</v>
      </c>
      <c r="H8291">
        <v>1</v>
      </c>
      <c r="I8291">
        <v>1</v>
      </c>
      <c r="J8291">
        <v>999999</v>
      </c>
      <c r="K8291" s="194">
        <v>999999</v>
      </c>
      <c r="L8291" t="s">
        <v>1083</v>
      </c>
      <c r="M8291" t="s">
        <v>1083</v>
      </c>
      <c r="N8291">
        <v>984</v>
      </c>
      <c r="O8291" t="s">
        <v>7876</v>
      </c>
      <c r="P8291" t="s">
        <v>9252</v>
      </c>
      <c r="Q8291">
        <v>0.98399999999999999</v>
      </c>
      <c r="R8291" s="117" t="s">
        <v>14594</v>
      </c>
      <c r="S8291" s="117" t="s">
        <v>14589</v>
      </c>
      <c r="T8291" t="s">
        <v>12136</v>
      </c>
      <c r="U8291" t="s">
        <v>10772</v>
      </c>
    </row>
    <row r="8292" spans="1:21">
      <c r="A8292" s="117" t="s">
        <v>16569</v>
      </c>
      <c r="B8292" t="s">
        <v>14590</v>
      </c>
      <c r="C8292" t="s">
        <v>14590</v>
      </c>
      <c r="D8292">
        <v>97</v>
      </c>
      <c r="E8292">
        <v>91</v>
      </c>
      <c r="F8292">
        <v>97</v>
      </c>
      <c r="G8292">
        <v>91</v>
      </c>
      <c r="H8292">
        <v>1</v>
      </c>
      <c r="I8292">
        <v>1</v>
      </c>
      <c r="J8292">
        <v>999999</v>
      </c>
      <c r="K8292" s="194">
        <v>999999</v>
      </c>
      <c r="L8292" t="s">
        <v>1083</v>
      </c>
      <c r="M8292" t="s">
        <v>1083</v>
      </c>
      <c r="N8292">
        <v>980</v>
      </c>
      <c r="O8292" t="s">
        <v>7876</v>
      </c>
      <c r="P8292" t="s">
        <v>16570</v>
      </c>
      <c r="Q8292">
        <v>0.98</v>
      </c>
      <c r="R8292" s="117" t="s">
        <v>16503</v>
      </c>
      <c r="S8292" s="117" t="s">
        <v>14589</v>
      </c>
      <c r="T8292" t="s">
        <v>12136</v>
      </c>
      <c r="U8292" t="s">
        <v>10772</v>
      </c>
    </row>
    <row r="8293" spans="1:21">
      <c r="A8293" s="117" t="s">
        <v>13579</v>
      </c>
      <c r="B8293" t="s">
        <v>14590</v>
      </c>
      <c r="C8293" t="s">
        <v>14590</v>
      </c>
      <c r="D8293">
        <v>103</v>
      </c>
      <c r="E8293">
        <v>97</v>
      </c>
      <c r="F8293">
        <v>103</v>
      </c>
      <c r="G8293">
        <v>97</v>
      </c>
      <c r="H8293">
        <v>1</v>
      </c>
      <c r="I8293">
        <v>1</v>
      </c>
      <c r="J8293">
        <v>999999</v>
      </c>
      <c r="K8293" s="194">
        <v>999999</v>
      </c>
      <c r="L8293" t="s">
        <v>1083</v>
      </c>
      <c r="M8293" t="s">
        <v>1083</v>
      </c>
      <c r="N8293">
        <v>992</v>
      </c>
      <c r="O8293" t="s">
        <v>7876</v>
      </c>
      <c r="P8293" t="s">
        <v>9252</v>
      </c>
      <c r="Q8293">
        <v>0.99199999999999999</v>
      </c>
      <c r="R8293" s="117" t="s">
        <v>14743</v>
      </c>
      <c r="S8293" s="117" t="s">
        <v>14589</v>
      </c>
      <c r="T8293" t="s">
        <v>12136</v>
      </c>
      <c r="U8293" t="s">
        <v>10772</v>
      </c>
    </row>
    <row r="8294" spans="1:21">
      <c r="A8294" s="117" t="s">
        <v>470</v>
      </c>
      <c r="B8294" t="s">
        <v>13815</v>
      </c>
      <c r="C8294" t="s">
        <v>13815</v>
      </c>
      <c r="D8294">
        <v>2</v>
      </c>
      <c r="E8294">
        <v>29</v>
      </c>
      <c r="F8294">
        <v>2</v>
      </c>
      <c r="G8294">
        <v>29</v>
      </c>
      <c r="H8294">
        <v>1</v>
      </c>
      <c r="I8294">
        <v>1</v>
      </c>
      <c r="J8294">
        <v>18</v>
      </c>
      <c r="K8294" s="194">
        <v>35</v>
      </c>
      <c r="L8294" t="s">
        <v>1083</v>
      </c>
      <c r="M8294" t="s">
        <v>1083</v>
      </c>
      <c r="N8294">
        <v>985</v>
      </c>
      <c r="O8294" t="s">
        <v>7876</v>
      </c>
      <c r="P8294" t="s">
        <v>9252</v>
      </c>
      <c r="Q8294">
        <v>0.98499999999999999</v>
      </c>
      <c r="R8294" s="117" t="s">
        <v>14594</v>
      </c>
      <c r="S8294" s="117" t="s">
        <v>14589</v>
      </c>
      <c r="T8294" t="s">
        <v>12136</v>
      </c>
      <c r="U8294" t="s">
        <v>10772</v>
      </c>
    </row>
    <row r="8295" spans="1:21">
      <c r="A8295" s="117" t="s">
        <v>4228</v>
      </c>
      <c r="B8295" t="s">
        <v>14590</v>
      </c>
      <c r="C8295" t="s">
        <v>14590</v>
      </c>
      <c r="D8295">
        <v>35</v>
      </c>
      <c r="E8295">
        <v>29</v>
      </c>
      <c r="F8295">
        <v>35</v>
      </c>
      <c r="G8295">
        <v>29</v>
      </c>
      <c r="H8295">
        <v>1</v>
      </c>
      <c r="I8295">
        <v>1</v>
      </c>
      <c r="J8295">
        <v>576</v>
      </c>
      <c r="K8295" s="194">
        <v>18</v>
      </c>
      <c r="L8295" t="s">
        <v>1083</v>
      </c>
      <c r="M8295" t="s">
        <v>1083</v>
      </c>
      <c r="N8295">
        <v>974</v>
      </c>
      <c r="O8295" t="s">
        <v>7876</v>
      </c>
      <c r="Q8295">
        <v>0.97399999999999998</v>
      </c>
      <c r="R8295" s="117" t="s">
        <v>14594</v>
      </c>
      <c r="S8295" s="117" t="s">
        <v>14589</v>
      </c>
      <c r="T8295" t="s">
        <v>12136</v>
      </c>
      <c r="U8295" t="s">
        <v>10772</v>
      </c>
    </row>
    <row r="8296" spans="1:21">
      <c r="A8296" s="117" t="s">
        <v>25209</v>
      </c>
      <c r="B8296" t="s">
        <v>14590</v>
      </c>
      <c r="C8296" t="s">
        <v>14590</v>
      </c>
      <c r="D8296">
        <v>66</v>
      </c>
      <c r="E8296">
        <v>60</v>
      </c>
      <c r="F8296">
        <v>66</v>
      </c>
      <c r="G8296">
        <v>60</v>
      </c>
      <c r="H8296">
        <v>1</v>
      </c>
      <c r="I8296">
        <v>1</v>
      </c>
      <c r="J8296">
        <v>999999</v>
      </c>
      <c r="K8296" s="194">
        <v>999999</v>
      </c>
      <c r="L8296" t="s">
        <v>1083</v>
      </c>
      <c r="M8296" t="s">
        <v>1083</v>
      </c>
      <c r="N8296">
        <v>980</v>
      </c>
      <c r="O8296" t="s">
        <v>7876</v>
      </c>
      <c r="P8296" t="s">
        <v>9252</v>
      </c>
      <c r="Q8296">
        <v>0.98</v>
      </c>
      <c r="R8296" s="117" t="s">
        <v>14594</v>
      </c>
      <c r="S8296" s="117" t="s">
        <v>14589</v>
      </c>
      <c r="T8296" t="s">
        <v>12136</v>
      </c>
      <c r="U8296" t="s">
        <v>10772</v>
      </c>
    </row>
    <row r="8297" spans="1:21">
      <c r="A8297" s="117" t="s">
        <v>4229</v>
      </c>
      <c r="B8297" t="s">
        <v>14590</v>
      </c>
      <c r="C8297" t="s">
        <v>14590</v>
      </c>
      <c r="D8297">
        <v>35</v>
      </c>
      <c r="E8297">
        <v>29</v>
      </c>
      <c r="F8297">
        <v>35</v>
      </c>
      <c r="G8297">
        <v>29</v>
      </c>
      <c r="H8297">
        <v>1</v>
      </c>
      <c r="I8297">
        <v>1</v>
      </c>
      <c r="J8297">
        <v>8</v>
      </c>
      <c r="K8297" s="194">
        <v>8</v>
      </c>
      <c r="L8297" t="s">
        <v>1083</v>
      </c>
      <c r="M8297" t="s">
        <v>1083</v>
      </c>
      <c r="N8297">
        <v>988</v>
      </c>
      <c r="O8297" t="s">
        <v>7876</v>
      </c>
      <c r="P8297" t="s">
        <v>9252</v>
      </c>
      <c r="Q8297">
        <v>0.98799999999999999</v>
      </c>
      <c r="R8297" s="117" t="s">
        <v>14594</v>
      </c>
      <c r="S8297" s="117" t="s">
        <v>14589</v>
      </c>
      <c r="T8297" t="s">
        <v>12136</v>
      </c>
      <c r="U8297" t="s">
        <v>10772</v>
      </c>
    </row>
    <row r="8298" spans="1:21">
      <c r="A8298" s="117" t="s">
        <v>25210</v>
      </c>
      <c r="B8298" t="s">
        <v>14590</v>
      </c>
      <c r="C8298" t="s">
        <v>14590</v>
      </c>
      <c r="D8298">
        <v>61</v>
      </c>
      <c r="E8298">
        <v>55</v>
      </c>
      <c r="F8298">
        <v>61</v>
      </c>
      <c r="G8298">
        <v>55</v>
      </c>
      <c r="H8298">
        <v>9</v>
      </c>
      <c r="I8298">
        <v>9</v>
      </c>
      <c r="J8298">
        <v>999999</v>
      </c>
      <c r="K8298" s="194">
        <v>999999</v>
      </c>
      <c r="L8298" t="s">
        <v>1083</v>
      </c>
      <c r="M8298" t="s">
        <v>1083</v>
      </c>
      <c r="N8298">
        <v>980</v>
      </c>
      <c r="O8298" t="s">
        <v>7876</v>
      </c>
      <c r="P8298" t="s">
        <v>9252</v>
      </c>
      <c r="Q8298">
        <v>0.98</v>
      </c>
      <c r="R8298" s="117" t="s">
        <v>14594</v>
      </c>
      <c r="S8298" s="117" t="s">
        <v>14589</v>
      </c>
      <c r="T8298" t="s">
        <v>12136</v>
      </c>
      <c r="U8298" t="s">
        <v>10772</v>
      </c>
    </row>
    <row r="8299" spans="1:21">
      <c r="A8299" s="117" t="s">
        <v>25211</v>
      </c>
      <c r="B8299" t="s">
        <v>14590</v>
      </c>
      <c r="C8299" t="s">
        <v>14590</v>
      </c>
      <c r="D8299">
        <v>32</v>
      </c>
      <c r="E8299">
        <v>26</v>
      </c>
      <c r="F8299">
        <v>32</v>
      </c>
      <c r="G8299">
        <v>26</v>
      </c>
      <c r="H8299">
        <v>1</v>
      </c>
      <c r="I8299">
        <v>1</v>
      </c>
      <c r="J8299">
        <v>999999</v>
      </c>
      <c r="K8299" s="194">
        <v>999999</v>
      </c>
      <c r="L8299" t="s">
        <v>1086</v>
      </c>
      <c r="M8299" t="s">
        <v>1086</v>
      </c>
      <c r="N8299">
        <v>19600</v>
      </c>
      <c r="O8299" t="s">
        <v>7876</v>
      </c>
      <c r="P8299" t="s">
        <v>9254</v>
      </c>
      <c r="Q8299">
        <v>19.600000000000001</v>
      </c>
      <c r="R8299" s="117" t="s">
        <v>14620</v>
      </c>
      <c r="S8299" s="117" t="s">
        <v>14621</v>
      </c>
      <c r="T8299" t="s">
        <v>17448</v>
      </c>
      <c r="U8299" t="s">
        <v>10772</v>
      </c>
    </row>
    <row r="8300" spans="1:21">
      <c r="A8300" s="117" t="s">
        <v>4230</v>
      </c>
      <c r="B8300" t="s">
        <v>14590</v>
      </c>
      <c r="C8300" t="s">
        <v>14590</v>
      </c>
      <c r="D8300">
        <v>82</v>
      </c>
      <c r="E8300">
        <v>76</v>
      </c>
      <c r="F8300">
        <v>82</v>
      </c>
      <c r="G8300">
        <v>76</v>
      </c>
      <c r="H8300">
        <v>1</v>
      </c>
      <c r="I8300">
        <v>1</v>
      </c>
      <c r="J8300">
        <v>5</v>
      </c>
      <c r="K8300" s="194">
        <v>5</v>
      </c>
      <c r="L8300" t="s">
        <v>1086</v>
      </c>
      <c r="M8300" t="s">
        <v>1086</v>
      </c>
      <c r="N8300">
        <v>18847</v>
      </c>
      <c r="O8300" t="s">
        <v>7876</v>
      </c>
      <c r="P8300" t="s">
        <v>9254</v>
      </c>
      <c r="Q8300">
        <v>18.847000000000001</v>
      </c>
      <c r="R8300" s="117" t="s">
        <v>14620</v>
      </c>
      <c r="S8300" s="117" t="s">
        <v>14621</v>
      </c>
      <c r="T8300" t="s">
        <v>17448</v>
      </c>
      <c r="U8300" t="s">
        <v>10772</v>
      </c>
    </row>
    <row r="8301" spans="1:21">
      <c r="A8301" s="117" t="s">
        <v>17165</v>
      </c>
      <c r="B8301" t="s">
        <v>14590</v>
      </c>
      <c r="C8301" t="s">
        <v>14590</v>
      </c>
      <c r="D8301">
        <v>56</v>
      </c>
      <c r="E8301">
        <v>50</v>
      </c>
      <c r="F8301">
        <v>56</v>
      </c>
      <c r="G8301">
        <v>50</v>
      </c>
      <c r="H8301">
        <v>1</v>
      </c>
      <c r="I8301">
        <v>1</v>
      </c>
      <c r="J8301">
        <v>0</v>
      </c>
      <c r="K8301" s="194">
        <v>0</v>
      </c>
      <c r="L8301" t="s">
        <v>1086</v>
      </c>
      <c r="M8301" t="s">
        <v>1086</v>
      </c>
      <c r="N8301">
        <v>18600</v>
      </c>
      <c r="O8301" t="s">
        <v>7876</v>
      </c>
      <c r="P8301" t="s">
        <v>9835</v>
      </c>
      <c r="Q8301">
        <v>18.600000000000001</v>
      </c>
      <c r="R8301" s="117" t="s">
        <v>14594</v>
      </c>
      <c r="S8301" s="117" t="s">
        <v>14589</v>
      </c>
      <c r="T8301" t="s">
        <v>12136</v>
      </c>
      <c r="U8301" t="s">
        <v>10772</v>
      </c>
    </row>
    <row r="8302" spans="1:21">
      <c r="A8302" s="117" t="s">
        <v>4231</v>
      </c>
      <c r="B8302" t="s">
        <v>14590</v>
      </c>
      <c r="C8302" t="s">
        <v>14590</v>
      </c>
      <c r="D8302">
        <v>35</v>
      </c>
      <c r="E8302">
        <v>29</v>
      </c>
      <c r="F8302">
        <v>35</v>
      </c>
      <c r="G8302">
        <v>29</v>
      </c>
      <c r="H8302">
        <v>1</v>
      </c>
      <c r="I8302">
        <v>1</v>
      </c>
      <c r="J8302">
        <v>14</v>
      </c>
      <c r="K8302" s="194">
        <v>14</v>
      </c>
      <c r="L8302" t="s">
        <v>1083</v>
      </c>
      <c r="M8302" t="s">
        <v>1083</v>
      </c>
      <c r="N8302">
        <v>994</v>
      </c>
      <c r="O8302" t="s">
        <v>7876</v>
      </c>
      <c r="P8302" t="s">
        <v>9252</v>
      </c>
      <c r="Q8302">
        <v>0.99399999999999999</v>
      </c>
      <c r="R8302" s="117" t="s">
        <v>14594</v>
      </c>
      <c r="S8302" s="117" t="s">
        <v>14589</v>
      </c>
      <c r="T8302" t="s">
        <v>12136</v>
      </c>
      <c r="U8302" t="s">
        <v>10772</v>
      </c>
    </row>
    <row r="8303" spans="1:21">
      <c r="A8303" s="117" t="s">
        <v>4232</v>
      </c>
      <c r="B8303" t="s">
        <v>14590</v>
      </c>
      <c r="C8303" t="s">
        <v>14590</v>
      </c>
      <c r="D8303">
        <v>104</v>
      </c>
      <c r="E8303">
        <v>98</v>
      </c>
      <c r="F8303">
        <v>104</v>
      </c>
      <c r="G8303">
        <v>98</v>
      </c>
      <c r="H8303">
        <v>9</v>
      </c>
      <c r="I8303">
        <v>9</v>
      </c>
      <c r="J8303">
        <v>999999</v>
      </c>
      <c r="K8303" s="194">
        <v>999999</v>
      </c>
      <c r="L8303" t="s">
        <v>1083</v>
      </c>
      <c r="M8303" t="s">
        <v>1083</v>
      </c>
      <c r="N8303">
        <v>982</v>
      </c>
      <c r="O8303" t="s">
        <v>7876</v>
      </c>
      <c r="P8303" t="s">
        <v>9252</v>
      </c>
      <c r="Q8303">
        <v>0.98199999999999998</v>
      </c>
      <c r="R8303" s="117" t="s">
        <v>14594</v>
      </c>
      <c r="S8303" s="117" t="s">
        <v>14589</v>
      </c>
      <c r="T8303" t="s">
        <v>12136</v>
      </c>
      <c r="U8303" t="s">
        <v>10772</v>
      </c>
    </row>
    <row r="8304" spans="1:21">
      <c r="A8304" s="117" t="s">
        <v>22928</v>
      </c>
      <c r="B8304" t="s">
        <v>14590</v>
      </c>
      <c r="C8304" t="s">
        <v>14590</v>
      </c>
      <c r="D8304">
        <v>68</v>
      </c>
      <c r="E8304">
        <v>62</v>
      </c>
      <c r="F8304">
        <v>68</v>
      </c>
      <c r="G8304">
        <v>62</v>
      </c>
      <c r="H8304">
        <v>9</v>
      </c>
      <c r="I8304">
        <v>9</v>
      </c>
      <c r="J8304">
        <v>999999</v>
      </c>
      <c r="K8304" s="194">
        <v>999999</v>
      </c>
      <c r="L8304" t="s">
        <v>1083</v>
      </c>
      <c r="M8304" t="s">
        <v>1083</v>
      </c>
      <c r="N8304">
        <v>994</v>
      </c>
      <c r="O8304" t="s">
        <v>7876</v>
      </c>
      <c r="P8304" t="s">
        <v>15766</v>
      </c>
      <c r="Q8304">
        <v>0.99399999999999999</v>
      </c>
      <c r="R8304" s="117" t="s">
        <v>14594</v>
      </c>
      <c r="S8304" s="117" t="s">
        <v>14589</v>
      </c>
      <c r="T8304" t="s">
        <v>12136</v>
      </c>
      <c r="U8304" t="s">
        <v>10772</v>
      </c>
    </row>
    <row r="8305" spans="1:21">
      <c r="A8305" s="117" t="s">
        <v>471</v>
      </c>
      <c r="B8305" t="s">
        <v>13815</v>
      </c>
      <c r="C8305" t="s">
        <v>13815</v>
      </c>
      <c r="D8305">
        <v>2</v>
      </c>
      <c r="E8305">
        <v>29</v>
      </c>
      <c r="F8305">
        <v>2</v>
      </c>
      <c r="G8305">
        <v>29</v>
      </c>
      <c r="H8305">
        <v>1</v>
      </c>
      <c r="I8305">
        <v>1</v>
      </c>
      <c r="J8305">
        <v>7</v>
      </c>
      <c r="K8305" s="194">
        <v>7</v>
      </c>
      <c r="L8305" t="s">
        <v>1083</v>
      </c>
      <c r="M8305" t="s">
        <v>1083</v>
      </c>
      <c r="N8305">
        <v>991</v>
      </c>
      <c r="O8305" t="s">
        <v>7876</v>
      </c>
      <c r="P8305" t="s">
        <v>9252</v>
      </c>
      <c r="Q8305">
        <v>0.99099999999999999</v>
      </c>
      <c r="R8305" s="117" t="s">
        <v>14594</v>
      </c>
      <c r="S8305" s="117" t="s">
        <v>14589</v>
      </c>
      <c r="T8305" t="s">
        <v>12136</v>
      </c>
      <c r="U8305" t="s">
        <v>10772</v>
      </c>
    </row>
    <row r="8306" spans="1:21">
      <c r="A8306" s="117" t="s">
        <v>4233</v>
      </c>
      <c r="B8306" t="s">
        <v>14590</v>
      </c>
      <c r="C8306" t="s">
        <v>14590</v>
      </c>
      <c r="D8306">
        <v>35</v>
      </c>
      <c r="E8306">
        <v>29</v>
      </c>
      <c r="F8306">
        <v>35</v>
      </c>
      <c r="G8306">
        <v>29</v>
      </c>
      <c r="H8306">
        <v>1</v>
      </c>
      <c r="I8306">
        <v>1</v>
      </c>
      <c r="J8306">
        <v>303</v>
      </c>
      <c r="K8306" s="194">
        <v>303</v>
      </c>
      <c r="L8306" t="s">
        <v>1083</v>
      </c>
      <c r="M8306" t="s">
        <v>1083</v>
      </c>
      <c r="N8306">
        <v>976</v>
      </c>
      <c r="O8306" t="s">
        <v>7876</v>
      </c>
      <c r="Q8306">
        <v>0.97599999999999998</v>
      </c>
      <c r="R8306" s="117" t="s">
        <v>14594</v>
      </c>
      <c r="S8306" s="117" t="s">
        <v>14589</v>
      </c>
      <c r="T8306" t="s">
        <v>12136</v>
      </c>
      <c r="U8306" t="s">
        <v>10772</v>
      </c>
    </row>
    <row r="8307" spans="1:21">
      <c r="A8307" s="117" t="s">
        <v>25212</v>
      </c>
      <c r="B8307" t="s">
        <v>14590</v>
      </c>
      <c r="C8307" t="s">
        <v>14590</v>
      </c>
      <c r="D8307">
        <v>66</v>
      </c>
      <c r="E8307">
        <v>60</v>
      </c>
      <c r="F8307">
        <v>66</v>
      </c>
      <c r="G8307">
        <v>60</v>
      </c>
      <c r="H8307">
        <v>9</v>
      </c>
      <c r="I8307">
        <v>9</v>
      </c>
      <c r="J8307">
        <v>999999</v>
      </c>
      <c r="K8307" s="194">
        <v>999999</v>
      </c>
      <c r="L8307" t="s">
        <v>1083</v>
      </c>
      <c r="M8307" t="s">
        <v>1083</v>
      </c>
      <c r="N8307">
        <v>980</v>
      </c>
      <c r="O8307" t="s">
        <v>7876</v>
      </c>
      <c r="P8307" t="s">
        <v>9252</v>
      </c>
      <c r="Q8307">
        <v>0.98</v>
      </c>
      <c r="R8307" s="117" t="s">
        <v>14594</v>
      </c>
      <c r="S8307" s="117" t="s">
        <v>14589</v>
      </c>
      <c r="T8307" t="s">
        <v>12136</v>
      </c>
      <c r="U8307" t="s">
        <v>10772</v>
      </c>
    </row>
    <row r="8308" spans="1:21">
      <c r="A8308" s="117" t="s">
        <v>4234</v>
      </c>
      <c r="B8308" t="s">
        <v>14590</v>
      </c>
      <c r="C8308" t="s">
        <v>14590</v>
      </c>
      <c r="D8308">
        <v>35</v>
      </c>
      <c r="E8308">
        <v>29</v>
      </c>
      <c r="F8308">
        <v>35</v>
      </c>
      <c r="G8308">
        <v>29</v>
      </c>
      <c r="H8308">
        <v>1</v>
      </c>
      <c r="I8308">
        <v>1</v>
      </c>
      <c r="J8308">
        <v>106</v>
      </c>
      <c r="K8308" s="194">
        <v>106</v>
      </c>
      <c r="L8308" t="s">
        <v>1083</v>
      </c>
      <c r="M8308" t="s">
        <v>1083</v>
      </c>
      <c r="N8308">
        <v>997</v>
      </c>
      <c r="O8308" t="s">
        <v>7876</v>
      </c>
      <c r="P8308" t="s">
        <v>9252</v>
      </c>
      <c r="Q8308">
        <v>0.997</v>
      </c>
      <c r="R8308" s="117" t="s">
        <v>14594</v>
      </c>
      <c r="S8308" s="117" t="s">
        <v>14589</v>
      </c>
      <c r="T8308" t="s">
        <v>12136</v>
      </c>
      <c r="U8308" t="s">
        <v>10772</v>
      </c>
    </row>
    <row r="8309" spans="1:21">
      <c r="A8309" s="117" t="s">
        <v>25213</v>
      </c>
      <c r="B8309" t="s">
        <v>14590</v>
      </c>
      <c r="C8309" t="s">
        <v>14590</v>
      </c>
      <c r="D8309">
        <v>25</v>
      </c>
      <c r="E8309">
        <v>19</v>
      </c>
      <c r="F8309">
        <v>25</v>
      </c>
      <c r="G8309">
        <v>19</v>
      </c>
      <c r="H8309">
        <v>1</v>
      </c>
      <c r="I8309">
        <v>1</v>
      </c>
      <c r="J8309">
        <v>0</v>
      </c>
      <c r="K8309" s="194">
        <v>0</v>
      </c>
      <c r="L8309" t="s">
        <v>1083</v>
      </c>
      <c r="M8309" t="s">
        <v>1083</v>
      </c>
      <c r="O8309" t="s">
        <v>7876</v>
      </c>
      <c r="R8309" s="117" t="s">
        <v>14594</v>
      </c>
      <c r="S8309" s="117" t="s">
        <v>14589</v>
      </c>
      <c r="T8309" t="s">
        <v>12136</v>
      </c>
      <c r="U8309" t="s">
        <v>10772</v>
      </c>
    </row>
    <row r="8310" spans="1:21">
      <c r="A8310" s="117" t="s">
        <v>4235</v>
      </c>
      <c r="B8310" t="s">
        <v>14590</v>
      </c>
      <c r="C8310" t="s">
        <v>14590</v>
      </c>
      <c r="D8310">
        <v>59</v>
      </c>
      <c r="E8310">
        <v>53</v>
      </c>
      <c r="F8310">
        <v>59</v>
      </c>
      <c r="G8310">
        <v>53</v>
      </c>
      <c r="H8310">
        <v>5</v>
      </c>
      <c r="I8310">
        <v>5</v>
      </c>
      <c r="J8310">
        <v>999999</v>
      </c>
      <c r="K8310" s="194">
        <v>999999</v>
      </c>
      <c r="L8310" t="s">
        <v>1083</v>
      </c>
      <c r="M8310" t="s">
        <v>1083</v>
      </c>
      <c r="N8310">
        <v>1536</v>
      </c>
      <c r="O8310" t="s">
        <v>7876</v>
      </c>
      <c r="P8310" t="s">
        <v>9255</v>
      </c>
      <c r="Q8310">
        <v>1.536</v>
      </c>
      <c r="R8310" s="117" t="s">
        <v>14594</v>
      </c>
      <c r="S8310" s="117" t="s">
        <v>14589</v>
      </c>
      <c r="T8310" t="s">
        <v>12136</v>
      </c>
      <c r="U8310" t="s">
        <v>10772</v>
      </c>
    </row>
    <row r="8311" spans="1:21">
      <c r="A8311" s="117" t="s">
        <v>472</v>
      </c>
      <c r="B8311" t="s">
        <v>13815</v>
      </c>
      <c r="C8311" t="s">
        <v>13815</v>
      </c>
      <c r="D8311">
        <v>2</v>
      </c>
      <c r="E8311">
        <v>29</v>
      </c>
      <c r="F8311">
        <v>2</v>
      </c>
      <c r="G8311">
        <v>29</v>
      </c>
      <c r="H8311">
        <v>1</v>
      </c>
      <c r="I8311">
        <v>1</v>
      </c>
      <c r="J8311">
        <v>8</v>
      </c>
      <c r="K8311" s="194">
        <v>38</v>
      </c>
      <c r="L8311" t="s">
        <v>1083</v>
      </c>
      <c r="M8311" t="s">
        <v>1083</v>
      </c>
      <c r="N8311">
        <v>1556</v>
      </c>
      <c r="O8311" t="s">
        <v>7876</v>
      </c>
      <c r="P8311" t="s">
        <v>9255</v>
      </c>
      <c r="Q8311">
        <v>1.556</v>
      </c>
      <c r="R8311" s="117" t="s">
        <v>14594</v>
      </c>
      <c r="S8311" s="117" t="s">
        <v>14589</v>
      </c>
      <c r="T8311" t="s">
        <v>12136</v>
      </c>
      <c r="U8311" t="s">
        <v>10772</v>
      </c>
    </row>
    <row r="8312" spans="1:21">
      <c r="A8312" s="117" t="s">
        <v>4236</v>
      </c>
      <c r="B8312" t="s">
        <v>14590</v>
      </c>
      <c r="C8312" t="s">
        <v>14590</v>
      </c>
      <c r="D8312">
        <v>35</v>
      </c>
      <c r="E8312">
        <v>29</v>
      </c>
      <c r="F8312">
        <v>35</v>
      </c>
      <c r="G8312">
        <v>29</v>
      </c>
      <c r="H8312">
        <v>1</v>
      </c>
      <c r="I8312">
        <v>1</v>
      </c>
      <c r="J8312">
        <v>111</v>
      </c>
      <c r="K8312" s="194">
        <v>111</v>
      </c>
      <c r="L8312" t="s">
        <v>1083</v>
      </c>
      <c r="M8312" t="s">
        <v>1083</v>
      </c>
      <c r="N8312">
        <v>1509</v>
      </c>
      <c r="O8312" t="s">
        <v>7876</v>
      </c>
      <c r="P8312" t="s">
        <v>7877</v>
      </c>
      <c r="Q8312">
        <v>1.5089999999999999</v>
      </c>
      <c r="R8312" s="117" t="s">
        <v>14594</v>
      </c>
      <c r="S8312" s="117" t="s">
        <v>14589</v>
      </c>
      <c r="T8312" t="s">
        <v>12136</v>
      </c>
      <c r="U8312" t="s">
        <v>10772</v>
      </c>
    </row>
    <row r="8313" spans="1:21">
      <c r="A8313" s="117" t="s">
        <v>25214</v>
      </c>
      <c r="B8313" t="s">
        <v>14590</v>
      </c>
      <c r="C8313" t="s">
        <v>14590</v>
      </c>
      <c r="D8313">
        <v>25</v>
      </c>
      <c r="E8313">
        <v>19</v>
      </c>
      <c r="F8313">
        <v>25</v>
      </c>
      <c r="G8313">
        <v>19</v>
      </c>
      <c r="H8313">
        <v>5</v>
      </c>
      <c r="I8313">
        <v>5</v>
      </c>
      <c r="J8313">
        <v>14</v>
      </c>
      <c r="K8313" s="194">
        <v>14</v>
      </c>
      <c r="L8313" t="s">
        <v>1083</v>
      </c>
      <c r="M8313" t="s">
        <v>1083</v>
      </c>
      <c r="N8313">
        <v>1520</v>
      </c>
      <c r="O8313" t="s">
        <v>7876</v>
      </c>
      <c r="P8313" t="s">
        <v>9255</v>
      </c>
      <c r="Q8313">
        <v>1.52</v>
      </c>
      <c r="R8313" s="117" t="s">
        <v>14594</v>
      </c>
      <c r="S8313" s="117" t="s">
        <v>14589</v>
      </c>
      <c r="T8313" t="s">
        <v>12136</v>
      </c>
      <c r="U8313" t="s">
        <v>10772</v>
      </c>
    </row>
    <row r="8314" spans="1:21">
      <c r="A8314" s="117" t="s">
        <v>4237</v>
      </c>
      <c r="B8314" t="s">
        <v>14590</v>
      </c>
      <c r="C8314" t="s">
        <v>14590</v>
      </c>
      <c r="D8314">
        <v>59</v>
      </c>
      <c r="E8314">
        <v>53</v>
      </c>
      <c r="F8314">
        <v>59</v>
      </c>
      <c r="G8314">
        <v>53</v>
      </c>
      <c r="H8314">
        <v>1</v>
      </c>
      <c r="I8314">
        <v>1</v>
      </c>
      <c r="J8314">
        <v>999999</v>
      </c>
      <c r="K8314" s="194">
        <v>999999</v>
      </c>
      <c r="L8314" t="s">
        <v>1083</v>
      </c>
      <c r="M8314" t="s">
        <v>1083</v>
      </c>
      <c r="N8314">
        <v>1520</v>
      </c>
      <c r="O8314" t="s">
        <v>7876</v>
      </c>
      <c r="P8314" t="s">
        <v>9256</v>
      </c>
      <c r="Q8314">
        <v>1.52</v>
      </c>
      <c r="R8314" s="117" t="s">
        <v>14594</v>
      </c>
      <c r="S8314" s="117" t="s">
        <v>14589</v>
      </c>
      <c r="T8314" t="s">
        <v>12136</v>
      </c>
      <c r="U8314" t="s">
        <v>10772</v>
      </c>
    </row>
    <row r="8315" spans="1:21">
      <c r="A8315" s="117" t="s">
        <v>13580</v>
      </c>
      <c r="B8315" t="s">
        <v>14590</v>
      </c>
      <c r="C8315" t="s">
        <v>14590</v>
      </c>
      <c r="D8315">
        <v>59</v>
      </c>
      <c r="E8315">
        <v>53</v>
      </c>
      <c r="F8315">
        <v>59</v>
      </c>
      <c r="G8315">
        <v>53</v>
      </c>
      <c r="H8315">
        <v>5</v>
      </c>
      <c r="I8315">
        <v>5</v>
      </c>
      <c r="J8315">
        <v>999999</v>
      </c>
      <c r="K8315" s="194">
        <v>999999</v>
      </c>
      <c r="L8315" t="s">
        <v>1083</v>
      </c>
      <c r="M8315" t="s">
        <v>1083</v>
      </c>
      <c r="N8315">
        <v>1532</v>
      </c>
      <c r="O8315" t="s">
        <v>7876</v>
      </c>
      <c r="P8315" t="s">
        <v>9255</v>
      </c>
      <c r="Q8315">
        <v>1.532</v>
      </c>
      <c r="R8315" s="117" t="s">
        <v>14594</v>
      </c>
      <c r="S8315" s="117" t="s">
        <v>14589</v>
      </c>
      <c r="T8315" t="s">
        <v>12136</v>
      </c>
      <c r="U8315" t="s">
        <v>10772</v>
      </c>
    </row>
    <row r="8316" spans="1:21">
      <c r="A8316" s="117" t="s">
        <v>473</v>
      </c>
      <c r="B8316" t="s">
        <v>13815</v>
      </c>
      <c r="C8316" t="s">
        <v>13815</v>
      </c>
      <c r="D8316">
        <v>2</v>
      </c>
      <c r="E8316">
        <v>29</v>
      </c>
      <c r="F8316">
        <v>2</v>
      </c>
      <c r="G8316">
        <v>29</v>
      </c>
      <c r="H8316">
        <v>1</v>
      </c>
      <c r="I8316">
        <v>1</v>
      </c>
      <c r="J8316">
        <v>11</v>
      </c>
      <c r="K8316" s="194">
        <v>13</v>
      </c>
      <c r="L8316" t="s">
        <v>1083</v>
      </c>
      <c r="M8316" t="s">
        <v>1083</v>
      </c>
      <c r="N8316">
        <v>1541</v>
      </c>
      <c r="O8316" t="s">
        <v>7876</v>
      </c>
      <c r="P8316" t="s">
        <v>9255</v>
      </c>
      <c r="Q8316">
        <v>1.5409999999999999</v>
      </c>
      <c r="R8316" s="117" t="s">
        <v>14594</v>
      </c>
      <c r="S8316" s="117" t="s">
        <v>14589</v>
      </c>
      <c r="T8316" t="s">
        <v>12136</v>
      </c>
      <c r="U8316" t="s">
        <v>10772</v>
      </c>
    </row>
    <row r="8317" spans="1:21">
      <c r="A8317" s="117" t="s">
        <v>4238</v>
      </c>
      <c r="B8317" t="s">
        <v>14590</v>
      </c>
      <c r="C8317" t="s">
        <v>14590</v>
      </c>
      <c r="D8317">
        <v>35</v>
      </c>
      <c r="E8317">
        <v>29</v>
      </c>
      <c r="F8317">
        <v>35</v>
      </c>
      <c r="G8317">
        <v>29</v>
      </c>
      <c r="H8317">
        <v>1</v>
      </c>
      <c r="I8317">
        <v>1</v>
      </c>
      <c r="J8317">
        <v>84</v>
      </c>
      <c r="K8317" s="194">
        <v>84</v>
      </c>
      <c r="L8317" t="s">
        <v>1083</v>
      </c>
      <c r="M8317" t="s">
        <v>1083</v>
      </c>
      <c r="N8317">
        <v>1.52</v>
      </c>
      <c r="O8317" t="s">
        <v>7876</v>
      </c>
      <c r="P8317" t="s">
        <v>7877</v>
      </c>
      <c r="Q8317">
        <v>1.5200000000000001E-3</v>
      </c>
      <c r="R8317" s="117" t="s">
        <v>14594</v>
      </c>
      <c r="S8317" s="117" t="s">
        <v>14589</v>
      </c>
      <c r="T8317" t="s">
        <v>12136</v>
      </c>
      <c r="U8317" t="s">
        <v>10772</v>
      </c>
    </row>
    <row r="8318" spans="1:21">
      <c r="A8318" s="117" t="s">
        <v>20399</v>
      </c>
      <c r="B8318" t="s">
        <v>14590</v>
      </c>
      <c r="C8318" t="s">
        <v>14590</v>
      </c>
      <c r="D8318">
        <v>59</v>
      </c>
      <c r="E8318">
        <v>53</v>
      </c>
      <c r="F8318">
        <v>59</v>
      </c>
      <c r="G8318">
        <v>53</v>
      </c>
      <c r="H8318">
        <v>1</v>
      </c>
      <c r="I8318">
        <v>1</v>
      </c>
      <c r="J8318">
        <v>999999</v>
      </c>
      <c r="K8318" s="194">
        <v>999999</v>
      </c>
      <c r="L8318" t="s">
        <v>1083</v>
      </c>
      <c r="M8318" t="s">
        <v>1083</v>
      </c>
      <c r="N8318">
        <v>1520</v>
      </c>
      <c r="O8318" t="s">
        <v>7876</v>
      </c>
      <c r="P8318" t="s">
        <v>9255</v>
      </c>
      <c r="Q8318">
        <v>1.52</v>
      </c>
      <c r="R8318" s="117" t="s">
        <v>14594</v>
      </c>
      <c r="S8318" s="117" t="s">
        <v>14589</v>
      </c>
      <c r="T8318" t="s">
        <v>12136</v>
      </c>
      <c r="U8318" t="s">
        <v>10772</v>
      </c>
    </row>
    <row r="8319" spans="1:21">
      <c r="A8319" s="117" t="s">
        <v>4239</v>
      </c>
      <c r="B8319" t="s">
        <v>14590</v>
      </c>
      <c r="C8319" t="s">
        <v>14590</v>
      </c>
      <c r="D8319">
        <v>59</v>
      </c>
      <c r="E8319">
        <v>53</v>
      </c>
      <c r="F8319">
        <v>59</v>
      </c>
      <c r="G8319">
        <v>53</v>
      </c>
      <c r="H8319">
        <v>1</v>
      </c>
      <c r="I8319">
        <v>1</v>
      </c>
      <c r="J8319">
        <v>999999</v>
      </c>
      <c r="K8319" s="194">
        <v>999999</v>
      </c>
      <c r="L8319" t="s">
        <v>1083</v>
      </c>
      <c r="M8319" t="s">
        <v>1083</v>
      </c>
      <c r="N8319">
        <v>1544</v>
      </c>
      <c r="O8319" t="s">
        <v>7876</v>
      </c>
      <c r="P8319" t="s">
        <v>9255</v>
      </c>
      <c r="Q8319">
        <v>1.544</v>
      </c>
      <c r="R8319" s="117" t="s">
        <v>14594</v>
      </c>
      <c r="S8319" s="117" t="s">
        <v>14589</v>
      </c>
      <c r="T8319" t="s">
        <v>12136</v>
      </c>
      <c r="U8319" t="s">
        <v>10772</v>
      </c>
    </row>
    <row r="8320" spans="1:21">
      <c r="A8320" s="117" t="s">
        <v>15767</v>
      </c>
      <c r="B8320" t="s">
        <v>14590</v>
      </c>
      <c r="C8320" t="s">
        <v>14590</v>
      </c>
      <c r="D8320">
        <v>88</v>
      </c>
      <c r="E8320">
        <v>82</v>
      </c>
      <c r="F8320">
        <v>88</v>
      </c>
      <c r="G8320">
        <v>82</v>
      </c>
      <c r="H8320">
        <v>1</v>
      </c>
      <c r="I8320">
        <v>1</v>
      </c>
      <c r="J8320">
        <v>999999</v>
      </c>
      <c r="K8320" s="194">
        <v>999999</v>
      </c>
      <c r="L8320" t="s">
        <v>1086</v>
      </c>
      <c r="M8320" t="s">
        <v>1086</v>
      </c>
      <c r="N8320">
        <v>23000</v>
      </c>
      <c r="O8320" t="s">
        <v>7876</v>
      </c>
      <c r="P8320" t="s">
        <v>15768</v>
      </c>
      <c r="Q8320">
        <v>23</v>
      </c>
      <c r="R8320" s="117" t="s">
        <v>14620</v>
      </c>
      <c r="S8320" s="117" t="s">
        <v>14621</v>
      </c>
      <c r="T8320" t="s">
        <v>17448</v>
      </c>
      <c r="U8320" t="s">
        <v>10772</v>
      </c>
    </row>
    <row r="8321" spans="1:21">
      <c r="A8321" s="117" t="s">
        <v>15769</v>
      </c>
      <c r="B8321" t="s">
        <v>14590</v>
      </c>
      <c r="C8321" t="s">
        <v>14590</v>
      </c>
      <c r="D8321">
        <v>88</v>
      </c>
      <c r="E8321">
        <v>82</v>
      </c>
      <c r="F8321">
        <v>88</v>
      </c>
      <c r="G8321">
        <v>82</v>
      </c>
      <c r="H8321">
        <v>1</v>
      </c>
      <c r="I8321">
        <v>1</v>
      </c>
      <c r="J8321">
        <v>999999</v>
      </c>
      <c r="K8321" s="194">
        <v>999999</v>
      </c>
      <c r="L8321" t="s">
        <v>1086</v>
      </c>
      <c r="M8321" t="s">
        <v>1086</v>
      </c>
      <c r="N8321">
        <v>4850</v>
      </c>
      <c r="O8321" t="s">
        <v>7876</v>
      </c>
      <c r="P8321" t="s">
        <v>15770</v>
      </c>
      <c r="Q8321">
        <v>4.8499999999999996</v>
      </c>
      <c r="R8321" s="117" t="s">
        <v>14620</v>
      </c>
      <c r="S8321" s="117" t="s">
        <v>14621</v>
      </c>
      <c r="T8321" t="s">
        <v>17448</v>
      </c>
      <c r="U8321" t="s">
        <v>10772</v>
      </c>
    </row>
    <row r="8322" spans="1:21">
      <c r="A8322" s="117" t="s">
        <v>15771</v>
      </c>
      <c r="B8322" t="s">
        <v>14590</v>
      </c>
      <c r="C8322" t="s">
        <v>14590</v>
      </c>
      <c r="D8322">
        <v>88</v>
      </c>
      <c r="E8322">
        <v>82</v>
      </c>
      <c r="F8322">
        <v>88</v>
      </c>
      <c r="G8322">
        <v>82</v>
      </c>
      <c r="H8322">
        <v>1</v>
      </c>
      <c r="I8322">
        <v>1</v>
      </c>
      <c r="J8322">
        <v>999999</v>
      </c>
      <c r="K8322" s="194">
        <v>999999</v>
      </c>
      <c r="L8322" t="s">
        <v>1086</v>
      </c>
      <c r="M8322" t="s">
        <v>1086</v>
      </c>
      <c r="N8322">
        <v>4820</v>
      </c>
      <c r="O8322" t="s">
        <v>7876</v>
      </c>
      <c r="P8322" t="s">
        <v>15770</v>
      </c>
      <c r="Q8322">
        <v>4.82</v>
      </c>
      <c r="R8322" s="117" t="s">
        <v>14620</v>
      </c>
      <c r="S8322" s="117" t="s">
        <v>14621</v>
      </c>
      <c r="T8322" t="s">
        <v>17448</v>
      </c>
      <c r="U8322" t="s">
        <v>10772</v>
      </c>
    </row>
    <row r="8323" spans="1:21">
      <c r="A8323" s="117" t="s">
        <v>15772</v>
      </c>
      <c r="B8323" t="s">
        <v>14590</v>
      </c>
      <c r="C8323" t="s">
        <v>14590</v>
      </c>
      <c r="D8323">
        <v>88</v>
      </c>
      <c r="E8323">
        <v>82</v>
      </c>
      <c r="F8323">
        <v>88</v>
      </c>
      <c r="G8323">
        <v>82</v>
      </c>
      <c r="H8323">
        <v>1</v>
      </c>
      <c r="I8323">
        <v>1</v>
      </c>
      <c r="J8323">
        <v>999999</v>
      </c>
      <c r="K8323" s="194">
        <v>999999</v>
      </c>
      <c r="L8323" t="s">
        <v>1086</v>
      </c>
      <c r="M8323" t="s">
        <v>1086</v>
      </c>
      <c r="N8323">
        <v>4820</v>
      </c>
      <c r="O8323" t="s">
        <v>7876</v>
      </c>
      <c r="P8323" t="s">
        <v>15770</v>
      </c>
      <c r="Q8323">
        <v>4.82</v>
      </c>
      <c r="R8323" s="117" t="s">
        <v>14620</v>
      </c>
      <c r="S8323" s="117" t="s">
        <v>14621</v>
      </c>
      <c r="T8323" t="s">
        <v>17448</v>
      </c>
      <c r="U8323" t="s">
        <v>10772</v>
      </c>
    </row>
    <row r="8324" spans="1:21">
      <c r="A8324" s="117" t="s">
        <v>15773</v>
      </c>
      <c r="B8324" t="s">
        <v>14590</v>
      </c>
      <c r="C8324" t="s">
        <v>14590</v>
      </c>
      <c r="D8324">
        <v>82</v>
      </c>
      <c r="E8324">
        <v>76</v>
      </c>
      <c r="F8324">
        <v>82</v>
      </c>
      <c r="G8324">
        <v>76</v>
      </c>
      <c r="H8324">
        <v>1</v>
      </c>
      <c r="I8324">
        <v>1</v>
      </c>
      <c r="J8324">
        <v>5</v>
      </c>
      <c r="K8324" s="194">
        <v>5</v>
      </c>
      <c r="L8324" t="s">
        <v>1086</v>
      </c>
      <c r="M8324" t="s">
        <v>1086</v>
      </c>
      <c r="N8324">
        <v>4630</v>
      </c>
      <c r="O8324" t="s">
        <v>7876</v>
      </c>
      <c r="P8324" t="s">
        <v>15774</v>
      </c>
      <c r="Q8324">
        <v>4.63</v>
      </c>
      <c r="R8324" s="117" t="s">
        <v>14620</v>
      </c>
      <c r="S8324" s="117" t="s">
        <v>14621</v>
      </c>
      <c r="T8324" t="s">
        <v>17448</v>
      </c>
      <c r="U8324" t="s">
        <v>10772</v>
      </c>
    </row>
    <row r="8325" spans="1:21">
      <c r="A8325" s="117" t="s">
        <v>15775</v>
      </c>
      <c r="B8325" t="s">
        <v>14590</v>
      </c>
      <c r="C8325" t="s">
        <v>14590</v>
      </c>
      <c r="D8325">
        <v>88</v>
      </c>
      <c r="E8325">
        <v>82</v>
      </c>
      <c r="F8325">
        <v>88</v>
      </c>
      <c r="G8325">
        <v>82</v>
      </c>
      <c r="H8325">
        <v>1</v>
      </c>
      <c r="I8325">
        <v>1</v>
      </c>
      <c r="J8325">
        <v>999999</v>
      </c>
      <c r="K8325" s="194">
        <v>999999</v>
      </c>
      <c r="L8325" t="s">
        <v>1086</v>
      </c>
      <c r="M8325" t="s">
        <v>1086</v>
      </c>
      <c r="N8325">
        <v>4850</v>
      </c>
      <c r="O8325" t="s">
        <v>7876</v>
      </c>
      <c r="P8325" t="s">
        <v>15770</v>
      </c>
      <c r="Q8325">
        <v>4.8499999999999996</v>
      </c>
      <c r="R8325" s="117" t="s">
        <v>14620</v>
      </c>
      <c r="S8325" s="117" t="s">
        <v>14621</v>
      </c>
      <c r="T8325" t="s">
        <v>17448</v>
      </c>
      <c r="U8325" t="s">
        <v>10772</v>
      </c>
    </row>
    <row r="8326" spans="1:21">
      <c r="A8326" s="117" t="s">
        <v>25215</v>
      </c>
      <c r="B8326" t="s">
        <v>14590</v>
      </c>
      <c r="C8326" t="s">
        <v>14590</v>
      </c>
      <c r="D8326">
        <v>83</v>
      </c>
      <c r="E8326">
        <v>77</v>
      </c>
      <c r="F8326">
        <v>83</v>
      </c>
      <c r="G8326">
        <v>77</v>
      </c>
      <c r="H8326">
        <v>1</v>
      </c>
      <c r="I8326">
        <v>1</v>
      </c>
      <c r="J8326">
        <v>999999</v>
      </c>
      <c r="K8326" s="194">
        <v>999999</v>
      </c>
      <c r="L8326" t="s">
        <v>1086</v>
      </c>
      <c r="M8326" t="s">
        <v>1086</v>
      </c>
      <c r="N8326">
        <v>4820</v>
      </c>
      <c r="O8326" t="s">
        <v>7876</v>
      </c>
      <c r="P8326" t="s">
        <v>15770</v>
      </c>
      <c r="Q8326">
        <v>4.82</v>
      </c>
      <c r="R8326" s="117" t="s">
        <v>14685</v>
      </c>
      <c r="S8326" s="117" t="s">
        <v>14589</v>
      </c>
      <c r="T8326" t="s">
        <v>12136</v>
      </c>
      <c r="U8326" t="s">
        <v>10772</v>
      </c>
    </row>
    <row r="8327" spans="1:21">
      <c r="A8327" s="117" t="s">
        <v>15776</v>
      </c>
      <c r="B8327" t="s">
        <v>14590</v>
      </c>
      <c r="C8327" t="s">
        <v>14590</v>
      </c>
      <c r="D8327">
        <v>88</v>
      </c>
      <c r="E8327">
        <v>82</v>
      </c>
      <c r="F8327">
        <v>88</v>
      </c>
      <c r="G8327">
        <v>82</v>
      </c>
      <c r="H8327">
        <v>1</v>
      </c>
      <c r="I8327">
        <v>1</v>
      </c>
      <c r="J8327">
        <v>999999</v>
      </c>
      <c r="K8327" s="194">
        <v>999999</v>
      </c>
      <c r="L8327" t="s">
        <v>1086</v>
      </c>
      <c r="M8327" t="s">
        <v>1086</v>
      </c>
      <c r="N8327">
        <v>4820</v>
      </c>
      <c r="O8327" t="s">
        <v>7876</v>
      </c>
      <c r="P8327" t="s">
        <v>15770</v>
      </c>
      <c r="Q8327">
        <v>4.82</v>
      </c>
      <c r="R8327" s="117" t="s">
        <v>14620</v>
      </c>
      <c r="S8327" s="117" t="s">
        <v>14621</v>
      </c>
      <c r="T8327" t="s">
        <v>17448</v>
      </c>
      <c r="U8327" t="s">
        <v>10772</v>
      </c>
    </row>
    <row r="8328" spans="1:21">
      <c r="A8328" s="117" t="s">
        <v>15777</v>
      </c>
      <c r="B8328" t="s">
        <v>14590</v>
      </c>
      <c r="C8328" t="s">
        <v>14590</v>
      </c>
      <c r="D8328">
        <v>88</v>
      </c>
      <c r="E8328">
        <v>82</v>
      </c>
      <c r="F8328">
        <v>88</v>
      </c>
      <c r="G8328">
        <v>82</v>
      </c>
      <c r="H8328">
        <v>1</v>
      </c>
      <c r="I8328">
        <v>1</v>
      </c>
      <c r="J8328">
        <v>999999</v>
      </c>
      <c r="K8328" s="194">
        <v>999999</v>
      </c>
      <c r="L8328" t="s">
        <v>1086</v>
      </c>
      <c r="M8328" t="s">
        <v>1086</v>
      </c>
      <c r="N8328">
        <v>4820</v>
      </c>
      <c r="O8328" t="s">
        <v>7876</v>
      </c>
      <c r="P8328" t="s">
        <v>15770</v>
      </c>
      <c r="Q8328">
        <v>4.82</v>
      </c>
      <c r="R8328" s="117" t="s">
        <v>14620</v>
      </c>
      <c r="S8328" s="117" t="s">
        <v>14621</v>
      </c>
      <c r="T8328" t="s">
        <v>17448</v>
      </c>
      <c r="U8328" t="s">
        <v>10772</v>
      </c>
    </row>
    <row r="8329" spans="1:21">
      <c r="A8329" s="117" t="s">
        <v>25216</v>
      </c>
      <c r="B8329" t="s">
        <v>14590</v>
      </c>
      <c r="C8329" t="s">
        <v>14590</v>
      </c>
      <c r="D8329">
        <v>32</v>
      </c>
      <c r="E8329">
        <v>26</v>
      </c>
      <c r="F8329">
        <v>32</v>
      </c>
      <c r="G8329">
        <v>26</v>
      </c>
      <c r="H8329">
        <v>1</v>
      </c>
      <c r="I8329">
        <v>1</v>
      </c>
      <c r="J8329">
        <v>999999</v>
      </c>
      <c r="K8329" s="194">
        <v>999999</v>
      </c>
      <c r="L8329" t="s">
        <v>1086</v>
      </c>
      <c r="M8329" t="s">
        <v>1086</v>
      </c>
      <c r="N8329">
        <v>4120</v>
      </c>
      <c r="O8329" t="s">
        <v>7876</v>
      </c>
      <c r="P8329" t="s">
        <v>25217</v>
      </c>
      <c r="Q8329">
        <v>4.12</v>
      </c>
      <c r="R8329" s="117" t="s">
        <v>14620</v>
      </c>
      <c r="S8329" s="117" t="s">
        <v>14621</v>
      </c>
      <c r="T8329" t="s">
        <v>17448</v>
      </c>
      <c r="U8329" t="s">
        <v>10772</v>
      </c>
    </row>
    <row r="8330" spans="1:21">
      <c r="A8330" s="117" t="s">
        <v>4240</v>
      </c>
      <c r="B8330" t="s">
        <v>14590</v>
      </c>
      <c r="C8330" t="s">
        <v>14590</v>
      </c>
      <c r="D8330">
        <v>39</v>
      </c>
      <c r="E8330">
        <v>33</v>
      </c>
      <c r="F8330">
        <v>39</v>
      </c>
      <c r="G8330">
        <v>33</v>
      </c>
      <c r="H8330">
        <v>1</v>
      </c>
      <c r="I8330">
        <v>1</v>
      </c>
      <c r="J8330">
        <v>999999</v>
      </c>
      <c r="K8330" s="194">
        <v>999999</v>
      </c>
      <c r="L8330" t="s">
        <v>1086</v>
      </c>
      <c r="M8330" t="s">
        <v>1086</v>
      </c>
      <c r="N8330">
        <v>4130</v>
      </c>
      <c r="O8330" t="s">
        <v>7876</v>
      </c>
      <c r="P8330" t="s">
        <v>15778</v>
      </c>
      <c r="Q8330">
        <v>4.13</v>
      </c>
      <c r="R8330" s="117" t="s">
        <v>14685</v>
      </c>
      <c r="S8330" s="117" t="s">
        <v>14589</v>
      </c>
      <c r="T8330" t="s">
        <v>12136</v>
      </c>
      <c r="U8330" t="s">
        <v>10772</v>
      </c>
    </row>
    <row r="8331" spans="1:21">
      <c r="A8331" s="117" t="s">
        <v>4241</v>
      </c>
      <c r="B8331" t="s">
        <v>14590</v>
      </c>
      <c r="C8331" t="s">
        <v>14590</v>
      </c>
      <c r="D8331">
        <v>94</v>
      </c>
      <c r="E8331">
        <v>88</v>
      </c>
      <c r="F8331">
        <v>94</v>
      </c>
      <c r="G8331">
        <v>88</v>
      </c>
      <c r="H8331">
        <v>1</v>
      </c>
      <c r="I8331">
        <v>1</v>
      </c>
      <c r="J8331">
        <v>999999</v>
      </c>
      <c r="K8331" s="194">
        <v>999999</v>
      </c>
      <c r="L8331" t="s">
        <v>1086</v>
      </c>
      <c r="M8331" t="s">
        <v>1086</v>
      </c>
      <c r="N8331">
        <v>4182</v>
      </c>
      <c r="O8331" t="s">
        <v>7876</v>
      </c>
      <c r="P8331" t="s">
        <v>15779</v>
      </c>
      <c r="Q8331">
        <v>4.1820000000000004</v>
      </c>
      <c r="R8331" s="117" t="s">
        <v>14685</v>
      </c>
      <c r="S8331" s="117" t="s">
        <v>14589</v>
      </c>
      <c r="T8331" t="s">
        <v>12136</v>
      </c>
      <c r="U8331" t="s">
        <v>10772</v>
      </c>
    </row>
    <row r="8332" spans="1:21">
      <c r="A8332" s="117" t="s">
        <v>4242</v>
      </c>
      <c r="B8332" t="s">
        <v>14590</v>
      </c>
      <c r="C8332" t="s">
        <v>14590</v>
      </c>
      <c r="D8332">
        <v>88</v>
      </c>
      <c r="E8332">
        <v>82</v>
      </c>
      <c r="F8332">
        <v>88</v>
      </c>
      <c r="G8332">
        <v>82</v>
      </c>
      <c r="H8332">
        <v>1</v>
      </c>
      <c r="I8332">
        <v>1</v>
      </c>
      <c r="J8332">
        <v>999999</v>
      </c>
      <c r="K8332" s="194">
        <v>999999</v>
      </c>
      <c r="L8332" t="s">
        <v>1086</v>
      </c>
      <c r="M8332" t="s">
        <v>1086</v>
      </c>
      <c r="N8332">
        <v>4160</v>
      </c>
      <c r="O8332" t="s">
        <v>7876</v>
      </c>
      <c r="P8332" t="s">
        <v>15762</v>
      </c>
      <c r="Q8332">
        <v>4.16</v>
      </c>
      <c r="R8332" s="117" t="s">
        <v>14605</v>
      </c>
      <c r="S8332" s="117" t="s">
        <v>14621</v>
      </c>
      <c r="T8332" t="s">
        <v>17448</v>
      </c>
      <c r="U8332" t="s">
        <v>10772</v>
      </c>
    </row>
    <row r="8333" spans="1:21">
      <c r="A8333" s="117" t="s">
        <v>4243</v>
      </c>
      <c r="B8333" t="s">
        <v>14590</v>
      </c>
      <c r="C8333" t="s">
        <v>14590</v>
      </c>
      <c r="D8333">
        <v>40</v>
      </c>
      <c r="E8333">
        <v>34</v>
      </c>
      <c r="F8333">
        <v>40</v>
      </c>
      <c r="G8333">
        <v>34</v>
      </c>
      <c r="H8333">
        <v>1</v>
      </c>
      <c r="I8333">
        <v>1</v>
      </c>
      <c r="J8333">
        <v>999999</v>
      </c>
      <c r="K8333" s="194">
        <v>999999</v>
      </c>
      <c r="L8333" t="s">
        <v>1086</v>
      </c>
      <c r="M8333" t="s">
        <v>1086</v>
      </c>
      <c r="N8333">
        <v>3997</v>
      </c>
      <c r="O8333" t="s">
        <v>7876</v>
      </c>
      <c r="P8333" t="s">
        <v>15780</v>
      </c>
      <c r="Q8333">
        <v>3.9969999999999999</v>
      </c>
      <c r="R8333" s="117" t="s">
        <v>14685</v>
      </c>
      <c r="S8333" s="117" t="s">
        <v>14589</v>
      </c>
      <c r="T8333" t="s">
        <v>12136</v>
      </c>
      <c r="U8333" t="s">
        <v>10772</v>
      </c>
    </row>
    <row r="8334" spans="1:21">
      <c r="A8334" s="117" t="s">
        <v>4244</v>
      </c>
      <c r="B8334" t="s">
        <v>14590</v>
      </c>
      <c r="C8334" t="s">
        <v>14590</v>
      </c>
      <c r="D8334">
        <v>88</v>
      </c>
      <c r="E8334">
        <v>82</v>
      </c>
      <c r="F8334">
        <v>88</v>
      </c>
      <c r="G8334">
        <v>82</v>
      </c>
      <c r="H8334">
        <v>1</v>
      </c>
      <c r="I8334">
        <v>1</v>
      </c>
      <c r="J8334">
        <v>8</v>
      </c>
      <c r="K8334" s="194">
        <v>8</v>
      </c>
      <c r="L8334" t="s">
        <v>1086</v>
      </c>
      <c r="M8334" t="s">
        <v>1086</v>
      </c>
      <c r="N8334">
        <v>3450</v>
      </c>
      <c r="O8334" t="s">
        <v>7876</v>
      </c>
      <c r="P8334" t="s">
        <v>15781</v>
      </c>
      <c r="Q8334">
        <v>3.45</v>
      </c>
      <c r="R8334" s="117" t="s">
        <v>14620</v>
      </c>
      <c r="S8334" s="117" t="s">
        <v>14621</v>
      </c>
      <c r="T8334" t="s">
        <v>17448</v>
      </c>
      <c r="U8334" t="s">
        <v>10772</v>
      </c>
    </row>
    <row r="8335" spans="1:21">
      <c r="A8335" s="117" t="s">
        <v>4245</v>
      </c>
      <c r="B8335" t="s">
        <v>14590</v>
      </c>
      <c r="C8335" t="s">
        <v>14590</v>
      </c>
      <c r="D8335">
        <v>39</v>
      </c>
      <c r="E8335">
        <v>33</v>
      </c>
      <c r="F8335">
        <v>39</v>
      </c>
      <c r="G8335">
        <v>33</v>
      </c>
      <c r="H8335">
        <v>1</v>
      </c>
      <c r="I8335">
        <v>1</v>
      </c>
      <c r="J8335">
        <v>3</v>
      </c>
      <c r="K8335" s="194">
        <v>3</v>
      </c>
      <c r="L8335" t="s">
        <v>1086</v>
      </c>
      <c r="M8335" t="s">
        <v>1086</v>
      </c>
      <c r="N8335">
        <v>3964</v>
      </c>
      <c r="O8335" t="s">
        <v>7876</v>
      </c>
      <c r="P8335" t="s">
        <v>9257</v>
      </c>
      <c r="Q8335">
        <v>3.964</v>
      </c>
      <c r="R8335" s="117" t="s">
        <v>14685</v>
      </c>
      <c r="S8335" s="117" t="s">
        <v>14589</v>
      </c>
      <c r="T8335" t="s">
        <v>12136</v>
      </c>
      <c r="U8335" t="s">
        <v>10772</v>
      </c>
    </row>
    <row r="8336" spans="1:21">
      <c r="A8336" s="117" t="s">
        <v>4246</v>
      </c>
      <c r="B8336" t="s">
        <v>14590</v>
      </c>
      <c r="C8336" t="s">
        <v>14590</v>
      </c>
      <c r="D8336">
        <v>88</v>
      </c>
      <c r="E8336">
        <v>82</v>
      </c>
      <c r="F8336">
        <v>88</v>
      </c>
      <c r="G8336">
        <v>82</v>
      </c>
      <c r="H8336">
        <v>1</v>
      </c>
      <c r="I8336">
        <v>1</v>
      </c>
      <c r="J8336">
        <v>999999</v>
      </c>
      <c r="K8336" s="194">
        <v>999999</v>
      </c>
      <c r="L8336" t="s">
        <v>1086</v>
      </c>
      <c r="M8336" t="s">
        <v>1086</v>
      </c>
      <c r="N8336">
        <v>4130</v>
      </c>
      <c r="O8336" t="s">
        <v>7876</v>
      </c>
      <c r="P8336" t="s">
        <v>15778</v>
      </c>
      <c r="Q8336">
        <v>4.13</v>
      </c>
      <c r="R8336" s="117" t="s">
        <v>14620</v>
      </c>
      <c r="S8336" s="117" t="s">
        <v>14621</v>
      </c>
      <c r="T8336" t="s">
        <v>17448</v>
      </c>
      <c r="U8336" t="s">
        <v>10772</v>
      </c>
    </row>
    <row r="8337" spans="1:21">
      <c r="A8337" s="117" t="s">
        <v>25218</v>
      </c>
      <c r="B8337" t="s">
        <v>14590</v>
      </c>
      <c r="C8337" t="s">
        <v>14590</v>
      </c>
      <c r="D8337">
        <v>42</v>
      </c>
      <c r="E8337">
        <v>36</v>
      </c>
      <c r="F8337">
        <v>42</v>
      </c>
      <c r="G8337">
        <v>36</v>
      </c>
      <c r="H8337">
        <v>1</v>
      </c>
      <c r="I8337">
        <v>1</v>
      </c>
      <c r="J8337">
        <v>999999</v>
      </c>
      <c r="K8337" s="194">
        <v>999999</v>
      </c>
      <c r="L8337" t="s">
        <v>1086</v>
      </c>
      <c r="M8337" t="s">
        <v>1086</v>
      </c>
      <c r="N8337">
        <v>3450</v>
      </c>
      <c r="O8337" t="s">
        <v>7876</v>
      </c>
      <c r="P8337" t="s">
        <v>15781</v>
      </c>
      <c r="Q8337">
        <v>3.45</v>
      </c>
      <c r="R8337" s="117" t="s">
        <v>14685</v>
      </c>
      <c r="S8337" s="117" t="s">
        <v>14589</v>
      </c>
      <c r="T8337" t="s">
        <v>12136</v>
      </c>
      <c r="U8337" t="s">
        <v>10772</v>
      </c>
    </row>
    <row r="8338" spans="1:21">
      <c r="A8338" s="117" t="s">
        <v>4247</v>
      </c>
      <c r="B8338" t="s">
        <v>14590</v>
      </c>
      <c r="C8338" t="s">
        <v>14590</v>
      </c>
      <c r="D8338">
        <v>39</v>
      </c>
      <c r="E8338">
        <v>33</v>
      </c>
      <c r="F8338">
        <v>39</v>
      </c>
      <c r="G8338">
        <v>33</v>
      </c>
      <c r="H8338">
        <v>1</v>
      </c>
      <c r="I8338">
        <v>1</v>
      </c>
      <c r="J8338">
        <v>999999</v>
      </c>
      <c r="K8338" s="194">
        <v>999999</v>
      </c>
      <c r="L8338" t="s">
        <v>1086</v>
      </c>
      <c r="M8338" t="s">
        <v>1086</v>
      </c>
      <c r="N8338">
        <v>4014</v>
      </c>
      <c r="O8338" t="s">
        <v>7876</v>
      </c>
      <c r="P8338" t="s">
        <v>15782</v>
      </c>
      <c r="Q8338">
        <v>4.0140000000000002</v>
      </c>
      <c r="R8338" s="117" t="s">
        <v>14685</v>
      </c>
      <c r="S8338" s="117" t="s">
        <v>14589</v>
      </c>
      <c r="T8338" t="s">
        <v>12136</v>
      </c>
      <c r="U8338" t="s">
        <v>10772</v>
      </c>
    </row>
    <row r="8339" spans="1:21">
      <c r="A8339" s="117" t="s">
        <v>4248</v>
      </c>
      <c r="B8339" t="s">
        <v>14590</v>
      </c>
      <c r="C8339" t="s">
        <v>14590</v>
      </c>
      <c r="D8339">
        <v>54</v>
      </c>
      <c r="E8339">
        <v>48</v>
      </c>
      <c r="F8339">
        <v>54</v>
      </c>
      <c r="G8339">
        <v>48</v>
      </c>
      <c r="H8339">
        <v>1</v>
      </c>
      <c r="I8339">
        <v>1</v>
      </c>
      <c r="J8339">
        <v>999999</v>
      </c>
      <c r="K8339" s="194">
        <v>999999</v>
      </c>
      <c r="L8339" t="s">
        <v>1086</v>
      </c>
      <c r="M8339" t="s">
        <v>1086</v>
      </c>
      <c r="N8339">
        <v>4095</v>
      </c>
      <c r="O8339" t="s">
        <v>7876</v>
      </c>
      <c r="P8339" t="s">
        <v>15783</v>
      </c>
      <c r="Q8339">
        <v>4.0949999999999998</v>
      </c>
      <c r="R8339" s="117" t="s">
        <v>14685</v>
      </c>
      <c r="S8339" s="117" t="s">
        <v>14589</v>
      </c>
      <c r="T8339" t="s">
        <v>12136</v>
      </c>
      <c r="U8339" t="s">
        <v>10772</v>
      </c>
    </row>
    <row r="8340" spans="1:21">
      <c r="A8340" s="117" t="s">
        <v>25219</v>
      </c>
      <c r="B8340" t="s">
        <v>14590</v>
      </c>
      <c r="C8340" t="s">
        <v>14590</v>
      </c>
      <c r="D8340">
        <v>42</v>
      </c>
      <c r="E8340">
        <v>36</v>
      </c>
      <c r="F8340">
        <v>42</v>
      </c>
      <c r="G8340">
        <v>36</v>
      </c>
      <c r="H8340">
        <v>1</v>
      </c>
      <c r="I8340">
        <v>1</v>
      </c>
      <c r="J8340">
        <v>999999</v>
      </c>
      <c r="K8340" s="194">
        <v>999999</v>
      </c>
      <c r="L8340" t="s">
        <v>1086</v>
      </c>
      <c r="M8340" t="s">
        <v>1086</v>
      </c>
      <c r="N8340">
        <v>4122</v>
      </c>
      <c r="O8340" t="s">
        <v>7876</v>
      </c>
      <c r="P8340" t="s">
        <v>15783</v>
      </c>
      <c r="Q8340">
        <v>4.1219999999999999</v>
      </c>
      <c r="R8340" s="117" t="s">
        <v>14685</v>
      </c>
      <c r="S8340" s="117" t="s">
        <v>14589</v>
      </c>
      <c r="T8340" t="s">
        <v>12136</v>
      </c>
      <c r="U8340" t="s">
        <v>10772</v>
      </c>
    </row>
    <row r="8341" spans="1:21">
      <c r="A8341" s="117" t="s">
        <v>25220</v>
      </c>
      <c r="B8341" t="s">
        <v>14590</v>
      </c>
      <c r="C8341" t="s">
        <v>14590</v>
      </c>
      <c r="D8341">
        <v>42</v>
      </c>
      <c r="E8341">
        <v>36</v>
      </c>
      <c r="F8341">
        <v>42</v>
      </c>
      <c r="G8341">
        <v>36</v>
      </c>
      <c r="H8341">
        <v>1</v>
      </c>
      <c r="I8341">
        <v>1</v>
      </c>
      <c r="J8341">
        <v>999999</v>
      </c>
      <c r="K8341" s="194">
        <v>999999</v>
      </c>
      <c r="L8341" t="s">
        <v>1086</v>
      </c>
      <c r="M8341" t="s">
        <v>1086</v>
      </c>
      <c r="N8341">
        <v>4138</v>
      </c>
      <c r="O8341" t="s">
        <v>7876</v>
      </c>
      <c r="P8341" t="s">
        <v>15782</v>
      </c>
      <c r="Q8341">
        <v>4.1379999999999999</v>
      </c>
      <c r="R8341" s="117" t="s">
        <v>14685</v>
      </c>
      <c r="S8341" s="117" t="s">
        <v>14589</v>
      </c>
      <c r="T8341" t="s">
        <v>12136</v>
      </c>
      <c r="U8341" t="s">
        <v>10772</v>
      </c>
    </row>
    <row r="8342" spans="1:21">
      <c r="A8342" s="117" t="s">
        <v>4249</v>
      </c>
      <c r="B8342" t="s">
        <v>14590</v>
      </c>
      <c r="C8342" t="s">
        <v>14590</v>
      </c>
      <c r="D8342">
        <v>88</v>
      </c>
      <c r="E8342">
        <v>82</v>
      </c>
      <c r="F8342">
        <v>88</v>
      </c>
      <c r="G8342">
        <v>82</v>
      </c>
      <c r="H8342">
        <v>1</v>
      </c>
      <c r="I8342">
        <v>1</v>
      </c>
      <c r="J8342">
        <v>999999</v>
      </c>
      <c r="K8342" s="194">
        <v>999999</v>
      </c>
      <c r="L8342" t="s">
        <v>1086</v>
      </c>
      <c r="M8342" t="s">
        <v>1086</v>
      </c>
      <c r="N8342">
        <v>20100</v>
      </c>
      <c r="O8342" t="s">
        <v>7876</v>
      </c>
      <c r="P8342" t="s">
        <v>9258</v>
      </c>
      <c r="Q8342">
        <v>20.100000000000001</v>
      </c>
      <c r="R8342" s="117" t="s">
        <v>14620</v>
      </c>
      <c r="S8342" s="117" t="s">
        <v>14621</v>
      </c>
      <c r="T8342" t="s">
        <v>17448</v>
      </c>
      <c r="U8342" t="s">
        <v>10772</v>
      </c>
    </row>
    <row r="8343" spans="1:21">
      <c r="A8343" s="117" t="s">
        <v>4250</v>
      </c>
      <c r="B8343" t="s">
        <v>14590</v>
      </c>
      <c r="C8343" t="s">
        <v>14590</v>
      </c>
      <c r="D8343">
        <v>94</v>
      </c>
      <c r="E8343">
        <v>88</v>
      </c>
      <c r="F8343">
        <v>94</v>
      </c>
      <c r="G8343">
        <v>88</v>
      </c>
      <c r="H8343">
        <v>1</v>
      </c>
      <c r="I8343">
        <v>1</v>
      </c>
      <c r="J8343">
        <v>999999</v>
      </c>
      <c r="K8343" s="194">
        <v>999999</v>
      </c>
      <c r="L8343" t="s">
        <v>1086</v>
      </c>
      <c r="M8343" t="s">
        <v>1086</v>
      </c>
      <c r="N8343">
        <v>4270</v>
      </c>
      <c r="O8343" t="s">
        <v>7876</v>
      </c>
      <c r="P8343" t="s">
        <v>9259</v>
      </c>
      <c r="Q8343">
        <v>4.2699999999999996</v>
      </c>
      <c r="R8343" s="117" t="s">
        <v>14594</v>
      </c>
      <c r="S8343" s="117" t="s">
        <v>14589</v>
      </c>
      <c r="T8343" t="s">
        <v>12136</v>
      </c>
      <c r="U8343" t="s">
        <v>10772</v>
      </c>
    </row>
    <row r="8344" spans="1:21">
      <c r="A8344" s="117" t="s">
        <v>15784</v>
      </c>
      <c r="B8344" t="s">
        <v>14590</v>
      </c>
      <c r="C8344" t="s">
        <v>14590</v>
      </c>
      <c r="D8344">
        <v>88</v>
      </c>
      <c r="E8344">
        <v>82</v>
      </c>
      <c r="F8344">
        <v>88</v>
      </c>
      <c r="G8344">
        <v>82</v>
      </c>
      <c r="H8344">
        <v>1</v>
      </c>
      <c r="I8344">
        <v>1</v>
      </c>
      <c r="J8344">
        <v>999999</v>
      </c>
      <c r="K8344" s="194">
        <v>999999</v>
      </c>
      <c r="L8344" t="s">
        <v>1086</v>
      </c>
      <c r="M8344" t="s">
        <v>1086</v>
      </c>
      <c r="N8344">
        <v>4950</v>
      </c>
      <c r="O8344" t="s">
        <v>7876</v>
      </c>
      <c r="P8344" t="s">
        <v>15785</v>
      </c>
      <c r="Q8344">
        <v>4.95</v>
      </c>
      <c r="R8344" s="117" t="s">
        <v>14620</v>
      </c>
      <c r="S8344" s="117" t="s">
        <v>14621</v>
      </c>
      <c r="T8344" t="s">
        <v>17448</v>
      </c>
      <c r="U8344" t="s">
        <v>10772</v>
      </c>
    </row>
    <row r="8345" spans="1:21">
      <c r="A8345" s="117" t="s">
        <v>15787</v>
      </c>
      <c r="B8345" t="s">
        <v>14590</v>
      </c>
      <c r="C8345" t="s">
        <v>14590</v>
      </c>
      <c r="D8345">
        <v>88</v>
      </c>
      <c r="E8345">
        <v>82</v>
      </c>
      <c r="F8345">
        <v>88</v>
      </c>
      <c r="G8345">
        <v>82</v>
      </c>
      <c r="H8345">
        <v>1</v>
      </c>
      <c r="I8345">
        <v>1</v>
      </c>
      <c r="J8345">
        <v>6</v>
      </c>
      <c r="K8345" s="194">
        <v>6</v>
      </c>
      <c r="L8345" t="s">
        <v>1086</v>
      </c>
      <c r="M8345" t="s">
        <v>1086</v>
      </c>
      <c r="N8345">
        <v>4756</v>
      </c>
      <c r="O8345" t="s">
        <v>7876</v>
      </c>
      <c r="P8345" t="s">
        <v>15788</v>
      </c>
      <c r="Q8345">
        <v>4.7560000000000002</v>
      </c>
      <c r="R8345" s="117" t="s">
        <v>14620</v>
      </c>
      <c r="S8345" s="117" t="s">
        <v>14621</v>
      </c>
      <c r="T8345" t="s">
        <v>17448</v>
      </c>
      <c r="U8345" t="s">
        <v>10772</v>
      </c>
    </row>
    <row r="8346" spans="1:21">
      <c r="A8346" s="117" t="s">
        <v>4251</v>
      </c>
      <c r="B8346" t="s">
        <v>14590</v>
      </c>
      <c r="C8346" t="s">
        <v>14590</v>
      </c>
      <c r="D8346">
        <v>88</v>
      </c>
      <c r="E8346">
        <v>82</v>
      </c>
      <c r="F8346">
        <v>88</v>
      </c>
      <c r="G8346">
        <v>82</v>
      </c>
      <c r="H8346">
        <v>1</v>
      </c>
      <c r="I8346">
        <v>1</v>
      </c>
      <c r="J8346">
        <v>4</v>
      </c>
      <c r="K8346" s="194">
        <v>4</v>
      </c>
      <c r="L8346" t="s">
        <v>1086</v>
      </c>
      <c r="M8346" t="s">
        <v>1086</v>
      </c>
      <c r="N8346">
        <v>4900</v>
      </c>
      <c r="O8346" t="s">
        <v>7876</v>
      </c>
      <c r="P8346" t="s">
        <v>15786</v>
      </c>
      <c r="Q8346">
        <v>4.9000000000000004</v>
      </c>
      <c r="R8346" s="117" t="s">
        <v>14605</v>
      </c>
      <c r="S8346" s="117" t="s">
        <v>14621</v>
      </c>
      <c r="T8346" t="s">
        <v>17448</v>
      </c>
      <c r="U8346" t="s">
        <v>10772</v>
      </c>
    </row>
    <row r="8347" spans="1:21">
      <c r="A8347" s="117" t="s">
        <v>11106</v>
      </c>
      <c r="B8347" t="s">
        <v>14590</v>
      </c>
      <c r="C8347" t="s">
        <v>14590</v>
      </c>
      <c r="D8347">
        <v>88</v>
      </c>
      <c r="E8347">
        <v>82</v>
      </c>
      <c r="F8347">
        <v>88</v>
      </c>
      <c r="G8347">
        <v>82</v>
      </c>
      <c r="H8347">
        <v>1</v>
      </c>
      <c r="I8347">
        <v>1</v>
      </c>
      <c r="J8347">
        <v>3</v>
      </c>
      <c r="K8347" s="194">
        <v>3</v>
      </c>
      <c r="L8347" t="s">
        <v>1086</v>
      </c>
      <c r="M8347" t="s">
        <v>1086</v>
      </c>
      <c r="N8347">
        <v>4900</v>
      </c>
      <c r="O8347" t="s">
        <v>7876</v>
      </c>
      <c r="P8347" t="s">
        <v>15786</v>
      </c>
      <c r="Q8347">
        <v>4.9000000000000004</v>
      </c>
      <c r="R8347" s="117" t="s">
        <v>14620</v>
      </c>
      <c r="S8347" s="117" t="s">
        <v>14621</v>
      </c>
      <c r="T8347" t="s">
        <v>17448</v>
      </c>
      <c r="U8347" t="s">
        <v>10772</v>
      </c>
    </row>
    <row r="8348" spans="1:21">
      <c r="A8348" s="117" t="s">
        <v>15789</v>
      </c>
      <c r="B8348" t="s">
        <v>14590</v>
      </c>
      <c r="C8348" t="s">
        <v>14590</v>
      </c>
      <c r="D8348">
        <v>88</v>
      </c>
      <c r="E8348">
        <v>82</v>
      </c>
      <c r="F8348">
        <v>88</v>
      </c>
      <c r="G8348">
        <v>82</v>
      </c>
      <c r="H8348">
        <v>1</v>
      </c>
      <c r="I8348">
        <v>1</v>
      </c>
      <c r="J8348">
        <v>999999</v>
      </c>
      <c r="K8348" s="194">
        <v>999999</v>
      </c>
      <c r="L8348" t="s">
        <v>1086</v>
      </c>
      <c r="M8348" t="s">
        <v>1086</v>
      </c>
      <c r="N8348">
        <v>4900</v>
      </c>
      <c r="O8348" t="s">
        <v>7876</v>
      </c>
      <c r="P8348" t="s">
        <v>15786</v>
      </c>
      <c r="Q8348">
        <v>4.9000000000000004</v>
      </c>
      <c r="R8348" s="117" t="s">
        <v>14620</v>
      </c>
      <c r="S8348" s="117" t="s">
        <v>14621</v>
      </c>
      <c r="T8348" t="s">
        <v>17448</v>
      </c>
      <c r="U8348" t="s">
        <v>10772</v>
      </c>
    </row>
    <row r="8349" spans="1:21">
      <c r="A8349" s="117" t="s">
        <v>25221</v>
      </c>
      <c r="B8349" t="s">
        <v>14590</v>
      </c>
      <c r="C8349" t="s">
        <v>14590</v>
      </c>
      <c r="D8349">
        <v>53</v>
      </c>
      <c r="E8349">
        <v>47</v>
      </c>
      <c r="F8349">
        <v>53</v>
      </c>
      <c r="G8349">
        <v>47</v>
      </c>
      <c r="H8349">
        <v>1</v>
      </c>
      <c r="I8349">
        <v>1</v>
      </c>
      <c r="J8349">
        <v>999999</v>
      </c>
      <c r="K8349" s="194">
        <v>999999</v>
      </c>
      <c r="L8349" t="s">
        <v>1086</v>
      </c>
      <c r="M8349" t="s">
        <v>1086</v>
      </c>
      <c r="N8349">
        <v>4190</v>
      </c>
      <c r="O8349" t="s">
        <v>7876</v>
      </c>
      <c r="P8349" t="s">
        <v>15790</v>
      </c>
      <c r="Q8349">
        <v>4.1900000000000004</v>
      </c>
      <c r="R8349" s="117" t="s">
        <v>14685</v>
      </c>
      <c r="S8349" s="117" t="s">
        <v>14589</v>
      </c>
      <c r="T8349" t="s">
        <v>12136</v>
      </c>
      <c r="U8349" t="s">
        <v>10772</v>
      </c>
    </row>
    <row r="8350" spans="1:21">
      <c r="A8350" s="117" t="s">
        <v>4252</v>
      </c>
      <c r="B8350" t="s">
        <v>14590</v>
      </c>
      <c r="C8350" t="s">
        <v>14590</v>
      </c>
      <c r="D8350">
        <v>39</v>
      </c>
      <c r="E8350">
        <v>33</v>
      </c>
      <c r="F8350">
        <v>39</v>
      </c>
      <c r="G8350">
        <v>33</v>
      </c>
      <c r="H8350">
        <v>1</v>
      </c>
      <c r="I8350">
        <v>1</v>
      </c>
      <c r="J8350">
        <v>999999</v>
      </c>
      <c r="K8350" s="194">
        <v>999999</v>
      </c>
      <c r="L8350" t="s">
        <v>1086</v>
      </c>
      <c r="M8350" t="s">
        <v>1086</v>
      </c>
      <c r="N8350">
        <v>4245</v>
      </c>
      <c r="O8350" t="s">
        <v>7876</v>
      </c>
      <c r="P8350" t="s">
        <v>15783</v>
      </c>
      <c r="Q8350">
        <v>4.2450000000000001</v>
      </c>
      <c r="R8350" s="117" t="s">
        <v>14685</v>
      </c>
      <c r="S8350" s="117" t="s">
        <v>14589</v>
      </c>
      <c r="T8350" t="s">
        <v>12136</v>
      </c>
      <c r="U8350" t="s">
        <v>10772</v>
      </c>
    </row>
    <row r="8351" spans="1:21">
      <c r="A8351" s="117" t="s">
        <v>25222</v>
      </c>
      <c r="B8351" t="s">
        <v>14590</v>
      </c>
      <c r="C8351" t="s">
        <v>14590</v>
      </c>
      <c r="D8351">
        <v>53</v>
      </c>
      <c r="E8351">
        <v>47</v>
      </c>
      <c r="F8351">
        <v>53</v>
      </c>
      <c r="G8351">
        <v>47</v>
      </c>
      <c r="H8351">
        <v>1</v>
      </c>
      <c r="I8351">
        <v>1</v>
      </c>
      <c r="J8351">
        <v>999999</v>
      </c>
      <c r="K8351" s="194">
        <v>999999</v>
      </c>
      <c r="L8351" t="s">
        <v>1086</v>
      </c>
      <c r="M8351" t="s">
        <v>1086</v>
      </c>
      <c r="N8351">
        <v>4190</v>
      </c>
      <c r="O8351" t="s">
        <v>7876</v>
      </c>
      <c r="P8351" t="s">
        <v>15790</v>
      </c>
      <c r="Q8351">
        <v>4.1900000000000004</v>
      </c>
      <c r="R8351" s="117" t="s">
        <v>14685</v>
      </c>
      <c r="S8351" s="117" t="s">
        <v>14589</v>
      </c>
      <c r="T8351" t="s">
        <v>12136</v>
      </c>
      <c r="U8351" t="s">
        <v>10772</v>
      </c>
    </row>
    <row r="8352" spans="1:21">
      <c r="A8352" s="117" t="s">
        <v>4253</v>
      </c>
      <c r="B8352" t="s">
        <v>14590</v>
      </c>
      <c r="C8352" t="s">
        <v>14590</v>
      </c>
      <c r="D8352">
        <v>94</v>
      </c>
      <c r="E8352">
        <v>88</v>
      </c>
      <c r="F8352">
        <v>94</v>
      </c>
      <c r="G8352">
        <v>88</v>
      </c>
      <c r="H8352">
        <v>1</v>
      </c>
      <c r="I8352">
        <v>1</v>
      </c>
      <c r="J8352">
        <v>999999</v>
      </c>
      <c r="K8352" s="194">
        <v>999999</v>
      </c>
      <c r="L8352" t="s">
        <v>1086</v>
      </c>
      <c r="M8352" t="s">
        <v>1086</v>
      </c>
      <c r="N8352">
        <v>4147</v>
      </c>
      <c r="O8352" t="s">
        <v>7876</v>
      </c>
      <c r="P8352" t="s">
        <v>15790</v>
      </c>
      <c r="Q8352">
        <v>4.1470000000000002</v>
      </c>
      <c r="R8352" s="117" t="s">
        <v>14685</v>
      </c>
      <c r="S8352" s="117" t="s">
        <v>14589</v>
      </c>
      <c r="T8352" t="s">
        <v>12136</v>
      </c>
      <c r="U8352" t="s">
        <v>10772</v>
      </c>
    </row>
    <row r="8353" spans="1:21">
      <c r="A8353" s="117" t="s">
        <v>4254</v>
      </c>
      <c r="B8353" t="s">
        <v>14590</v>
      </c>
      <c r="C8353" t="s">
        <v>14590</v>
      </c>
      <c r="D8353">
        <v>35</v>
      </c>
      <c r="E8353">
        <v>29</v>
      </c>
      <c r="F8353">
        <v>35</v>
      </c>
      <c r="G8353">
        <v>29</v>
      </c>
      <c r="H8353">
        <v>1</v>
      </c>
      <c r="I8353">
        <v>1</v>
      </c>
      <c r="J8353">
        <v>2</v>
      </c>
      <c r="K8353" s="194">
        <v>2</v>
      </c>
      <c r="L8353" t="s">
        <v>1086</v>
      </c>
      <c r="M8353" t="s">
        <v>1086</v>
      </c>
      <c r="N8353">
        <v>4030</v>
      </c>
      <c r="O8353" t="s">
        <v>7876</v>
      </c>
      <c r="P8353" t="s">
        <v>15791</v>
      </c>
      <c r="Q8353">
        <v>4.03</v>
      </c>
      <c r="R8353" s="117" t="s">
        <v>14685</v>
      </c>
      <c r="S8353" s="117" t="s">
        <v>14589</v>
      </c>
      <c r="T8353" t="s">
        <v>12136</v>
      </c>
      <c r="U8353" t="s">
        <v>10772</v>
      </c>
    </row>
    <row r="8354" spans="1:21">
      <c r="A8354" s="117" t="s">
        <v>4255</v>
      </c>
      <c r="B8354" t="s">
        <v>14590</v>
      </c>
      <c r="C8354" t="s">
        <v>14590</v>
      </c>
      <c r="D8354">
        <v>88</v>
      </c>
      <c r="E8354">
        <v>82</v>
      </c>
      <c r="F8354">
        <v>88</v>
      </c>
      <c r="G8354">
        <v>82</v>
      </c>
      <c r="H8354">
        <v>1</v>
      </c>
      <c r="I8354">
        <v>1</v>
      </c>
      <c r="J8354">
        <v>5</v>
      </c>
      <c r="K8354" s="194">
        <v>5</v>
      </c>
      <c r="L8354" t="s">
        <v>1086</v>
      </c>
      <c r="M8354" t="s">
        <v>1086</v>
      </c>
      <c r="N8354">
        <v>4250</v>
      </c>
      <c r="O8354" t="s">
        <v>7876</v>
      </c>
      <c r="P8354" t="s">
        <v>15783</v>
      </c>
      <c r="Q8354">
        <v>4.25</v>
      </c>
      <c r="R8354" s="117" t="s">
        <v>14620</v>
      </c>
      <c r="S8354" s="117" t="s">
        <v>14621</v>
      </c>
      <c r="T8354" t="s">
        <v>17448</v>
      </c>
      <c r="U8354" t="s">
        <v>10772</v>
      </c>
    </row>
    <row r="8355" spans="1:21">
      <c r="A8355" s="117" t="s">
        <v>4256</v>
      </c>
      <c r="B8355" t="s">
        <v>14590</v>
      </c>
      <c r="C8355" t="s">
        <v>14590</v>
      </c>
      <c r="D8355">
        <v>88</v>
      </c>
      <c r="E8355">
        <v>82</v>
      </c>
      <c r="F8355">
        <v>88</v>
      </c>
      <c r="G8355">
        <v>82</v>
      </c>
      <c r="H8355">
        <v>1</v>
      </c>
      <c r="I8355">
        <v>1</v>
      </c>
      <c r="J8355">
        <v>12</v>
      </c>
      <c r="K8355" s="194">
        <v>12</v>
      </c>
      <c r="L8355" t="s">
        <v>1086</v>
      </c>
      <c r="M8355" t="s">
        <v>1086</v>
      </c>
      <c r="N8355">
        <v>4190</v>
      </c>
      <c r="O8355" t="s">
        <v>7876</v>
      </c>
      <c r="P8355" t="s">
        <v>15790</v>
      </c>
      <c r="Q8355">
        <v>4.1900000000000004</v>
      </c>
      <c r="R8355" s="117" t="s">
        <v>14620</v>
      </c>
      <c r="S8355" s="117" t="s">
        <v>14621</v>
      </c>
      <c r="T8355" t="s">
        <v>17448</v>
      </c>
      <c r="U8355" t="s">
        <v>10772</v>
      </c>
    </row>
    <row r="8356" spans="1:21">
      <c r="A8356" s="117" t="s">
        <v>4257</v>
      </c>
      <c r="B8356" t="s">
        <v>14590</v>
      </c>
      <c r="C8356" t="s">
        <v>14590</v>
      </c>
      <c r="D8356">
        <v>39</v>
      </c>
      <c r="E8356">
        <v>33</v>
      </c>
      <c r="F8356">
        <v>39</v>
      </c>
      <c r="G8356">
        <v>33</v>
      </c>
      <c r="H8356">
        <v>1</v>
      </c>
      <c r="I8356">
        <v>1</v>
      </c>
      <c r="J8356">
        <v>20</v>
      </c>
      <c r="K8356" s="194">
        <v>20</v>
      </c>
      <c r="L8356" t="s">
        <v>1086</v>
      </c>
      <c r="M8356" t="s">
        <v>1086</v>
      </c>
      <c r="N8356">
        <v>4046</v>
      </c>
      <c r="O8356" t="s">
        <v>7876</v>
      </c>
      <c r="P8356" t="s">
        <v>9260</v>
      </c>
      <c r="Q8356">
        <v>4.0460000000000003</v>
      </c>
      <c r="R8356" s="117" t="s">
        <v>14685</v>
      </c>
      <c r="S8356" s="117" t="s">
        <v>14589</v>
      </c>
      <c r="T8356" t="s">
        <v>12136</v>
      </c>
      <c r="U8356" t="s">
        <v>10772</v>
      </c>
    </row>
    <row r="8357" spans="1:21">
      <c r="A8357" s="117" t="s">
        <v>4258</v>
      </c>
      <c r="B8357" t="s">
        <v>14590</v>
      </c>
      <c r="C8357" t="s">
        <v>14590</v>
      </c>
      <c r="D8357">
        <v>88</v>
      </c>
      <c r="E8357">
        <v>82</v>
      </c>
      <c r="F8357">
        <v>88</v>
      </c>
      <c r="G8357">
        <v>82</v>
      </c>
      <c r="H8357">
        <v>1</v>
      </c>
      <c r="I8357">
        <v>1</v>
      </c>
      <c r="J8357">
        <v>999999</v>
      </c>
      <c r="K8357" s="194">
        <v>999999</v>
      </c>
      <c r="L8357" t="s">
        <v>1086</v>
      </c>
      <c r="M8357" t="s">
        <v>1086</v>
      </c>
      <c r="N8357">
        <v>4250</v>
      </c>
      <c r="O8357" t="s">
        <v>7876</v>
      </c>
      <c r="P8357" t="s">
        <v>15783</v>
      </c>
      <c r="Q8357">
        <v>4.25</v>
      </c>
      <c r="R8357" s="117" t="s">
        <v>14620</v>
      </c>
      <c r="S8357" s="117" t="s">
        <v>14621</v>
      </c>
      <c r="T8357" t="s">
        <v>17448</v>
      </c>
      <c r="U8357" t="s">
        <v>10772</v>
      </c>
    </row>
    <row r="8358" spans="1:21">
      <c r="A8358" s="117" t="s">
        <v>25223</v>
      </c>
      <c r="B8358" t="s">
        <v>14590</v>
      </c>
      <c r="C8358" t="s">
        <v>14590</v>
      </c>
      <c r="D8358">
        <v>42</v>
      </c>
      <c r="E8358">
        <v>36</v>
      </c>
      <c r="F8358">
        <v>42</v>
      </c>
      <c r="G8358">
        <v>36</v>
      </c>
      <c r="H8358">
        <v>1</v>
      </c>
      <c r="I8358">
        <v>1</v>
      </c>
      <c r="J8358">
        <v>999999</v>
      </c>
      <c r="K8358" s="194">
        <v>999999</v>
      </c>
      <c r="L8358" t="s">
        <v>1086</v>
      </c>
      <c r="M8358" t="s">
        <v>1086</v>
      </c>
      <c r="N8358">
        <v>4190</v>
      </c>
      <c r="O8358" t="s">
        <v>7876</v>
      </c>
      <c r="P8358" t="s">
        <v>15790</v>
      </c>
      <c r="Q8358">
        <v>4.1900000000000004</v>
      </c>
      <c r="R8358" s="117" t="s">
        <v>14685</v>
      </c>
      <c r="S8358" s="117" t="s">
        <v>14589</v>
      </c>
      <c r="T8358" t="s">
        <v>12136</v>
      </c>
      <c r="U8358" t="s">
        <v>10772</v>
      </c>
    </row>
    <row r="8359" spans="1:21">
      <c r="A8359" s="117" t="s">
        <v>4259</v>
      </c>
      <c r="B8359" t="s">
        <v>14590</v>
      </c>
      <c r="C8359" t="s">
        <v>14590</v>
      </c>
      <c r="D8359">
        <v>39</v>
      </c>
      <c r="E8359">
        <v>33</v>
      </c>
      <c r="F8359">
        <v>39</v>
      </c>
      <c r="G8359">
        <v>33</v>
      </c>
      <c r="H8359">
        <v>1</v>
      </c>
      <c r="I8359">
        <v>1</v>
      </c>
      <c r="J8359">
        <v>999999</v>
      </c>
      <c r="K8359" s="194">
        <v>999999</v>
      </c>
      <c r="L8359" t="s">
        <v>1086</v>
      </c>
      <c r="M8359" t="s">
        <v>1086</v>
      </c>
      <c r="N8359">
        <v>4065</v>
      </c>
      <c r="O8359" t="s">
        <v>7876</v>
      </c>
      <c r="P8359" t="s">
        <v>15792</v>
      </c>
      <c r="Q8359">
        <v>4.0650000000000004</v>
      </c>
      <c r="R8359" s="117" t="s">
        <v>14685</v>
      </c>
      <c r="S8359" s="117" t="s">
        <v>14589</v>
      </c>
      <c r="T8359" t="s">
        <v>12136</v>
      </c>
      <c r="U8359" t="s">
        <v>10772</v>
      </c>
    </row>
    <row r="8360" spans="1:21">
      <c r="A8360" s="117" t="s">
        <v>4260</v>
      </c>
      <c r="B8360" t="s">
        <v>14590</v>
      </c>
      <c r="C8360" t="s">
        <v>14590</v>
      </c>
      <c r="D8360">
        <v>54</v>
      </c>
      <c r="E8360">
        <v>48</v>
      </c>
      <c r="F8360">
        <v>54</v>
      </c>
      <c r="G8360">
        <v>48</v>
      </c>
      <c r="H8360">
        <v>1</v>
      </c>
      <c r="I8360">
        <v>1</v>
      </c>
      <c r="J8360">
        <v>999999</v>
      </c>
      <c r="K8360" s="194">
        <v>999999</v>
      </c>
      <c r="L8360" t="s">
        <v>1086</v>
      </c>
      <c r="M8360" t="s">
        <v>1086</v>
      </c>
      <c r="N8360">
        <v>4190</v>
      </c>
      <c r="O8360" t="s">
        <v>7876</v>
      </c>
      <c r="P8360" t="s">
        <v>15790</v>
      </c>
      <c r="Q8360">
        <v>4.1900000000000004</v>
      </c>
      <c r="R8360" s="117" t="s">
        <v>14685</v>
      </c>
      <c r="S8360" s="117" t="s">
        <v>14589</v>
      </c>
      <c r="T8360" t="s">
        <v>12136</v>
      </c>
      <c r="U8360" t="s">
        <v>10772</v>
      </c>
    </row>
    <row r="8361" spans="1:21">
      <c r="A8361" s="117" t="s">
        <v>25224</v>
      </c>
      <c r="B8361" t="s">
        <v>14590</v>
      </c>
      <c r="C8361" t="s">
        <v>14590</v>
      </c>
      <c r="D8361">
        <v>53</v>
      </c>
      <c r="E8361">
        <v>47</v>
      </c>
      <c r="F8361">
        <v>53</v>
      </c>
      <c r="G8361">
        <v>47</v>
      </c>
      <c r="H8361">
        <v>1</v>
      </c>
      <c r="I8361">
        <v>1</v>
      </c>
      <c r="J8361">
        <v>999999</v>
      </c>
      <c r="K8361" s="194">
        <v>999999</v>
      </c>
      <c r="L8361" t="s">
        <v>1086</v>
      </c>
      <c r="M8361" t="s">
        <v>1086</v>
      </c>
      <c r="N8361">
        <v>4240</v>
      </c>
      <c r="O8361" t="s">
        <v>7876</v>
      </c>
      <c r="P8361" t="s">
        <v>15790</v>
      </c>
      <c r="Q8361">
        <v>4.24</v>
      </c>
      <c r="R8361" s="117" t="s">
        <v>14685</v>
      </c>
      <c r="S8361" s="117" t="s">
        <v>14589</v>
      </c>
      <c r="T8361" t="s">
        <v>12136</v>
      </c>
      <c r="U8361" t="s">
        <v>10772</v>
      </c>
    </row>
    <row r="8362" spans="1:21">
      <c r="A8362" s="117" t="s">
        <v>25225</v>
      </c>
      <c r="B8362" t="s">
        <v>14590</v>
      </c>
      <c r="C8362" t="s">
        <v>14590</v>
      </c>
      <c r="D8362">
        <v>42</v>
      </c>
      <c r="E8362">
        <v>36</v>
      </c>
      <c r="F8362">
        <v>42</v>
      </c>
      <c r="G8362">
        <v>36</v>
      </c>
      <c r="H8362">
        <v>1</v>
      </c>
      <c r="I8362">
        <v>1</v>
      </c>
      <c r="J8362">
        <v>999999</v>
      </c>
      <c r="K8362" s="194">
        <v>999999</v>
      </c>
      <c r="L8362" t="s">
        <v>1086</v>
      </c>
      <c r="M8362" t="s">
        <v>1086</v>
      </c>
      <c r="N8362">
        <v>4190</v>
      </c>
      <c r="O8362" t="s">
        <v>7876</v>
      </c>
      <c r="P8362" t="s">
        <v>15790</v>
      </c>
      <c r="Q8362">
        <v>4.1900000000000004</v>
      </c>
      <c r="R8362" s="117" t="s">
        <v>14685</v>
      </c>
      <c r="S8362" s="117" t="s">
        <v>14589</v>
      </c>
      <c r="T8362" t="s">
        <v>12136</v>
      </c>
      <c r="U8362" t="s">
        <v>10772</v>
      </c>
    </row>
    <row r="8363" spans="1:21">
      <c r="A8363" s="117" t="s">
        <v>4261</v>
      </c>
      <c r="B8363" t="s">
        <v>14590</v>
      </c>
      <c r="C8363" t="s">
        <v>14590</v>
      </c>
      <c r="D8363">
        <v>54</v>
      </c>
      <c r="E8363">
        <v>48</v>
      </c>
      <c r="F8363">
        <v>54</v>
      </c>
      <c r="G8363">
        <v>48</v>
      </c>
      <c r="H8363">
        <v>1</v>
      </c>
      <c r="I8363">
        <v>1</v>
      </c>
      <c r="J8363">
        <v>999999</v>
      </c>
      <c r="K8363" s="194">
        <v>999999</v>
      </c>
      <c r="L8363" t="s">
        <v>1086</v>
      </c>
      <c r="M8363" t="s">
        <v>1086</v>
      </c>
      <c r="N8363">
        <v>4190</v>
      </c>
      <c r="O8363" t="s">
        <v>7876</v>
      </c>
      <c r="P8363" t="s">
        <v>15790</v>
      </c>
      <c r="Q8363">
        <v>4.1900000000000004</v>
      </c>
      <c r="R8363" s="117" t="s">
        <v>14685</v>
      </c>
      <c r="S8363" s="117" t="s">
        <v>14589</v>
      </c>
      <c r="T8363" t="s">
        <v>12136</v>
      </c>
      <c r="U8363" t="s">
        <v>10772</v>
      </c>
    </row>
    <row r="8364" spans="1:21">
      <c r="A8364" s="117" t="s">
        <v>4262</v>
      </c>
      <c r="B8364" t="s">
        <v>14590</v>
      </c>
      <c r="C8364" t="s">
        <v>14590</v>
      </c>
      <c r="D8364">
        <v>88</v>
      </c>
      <c r="E8364">
        <v>82</v>
      </c>
      <c r="F8364">
        <v>88</v>
      </c>
      <c r="G8364">
        <v>82</v>
      </c>
      <c r="H8364">
        <v>1</v>
      </c>
      <c r="I8364">
        <v>1</v>
      </c>
      <c r="J8364">
        <v>2</v>
      </c>
      <c r="K8364" s="194">
        <v>2</v>
      </c>
      <c r="L8364" t="s">
        <v>1086</v>
      </c>
      <c r="M8364" t="s">
        <v>1086</v>
      </c>
      <c r="N8364">
        <v>30000</v>
      </c>
      <c r="O8364" t="s">
        <v>7876</v>
      </c>
      <c r="P8364" t="s">
        <v>15793</v>
      </c>
      <c r="Q8364">
        <v>30</v>
      </c>
      <c r="R8364" s="117" t="s">
        <v>19511</v>
      </c>
      <c r="S8364" s="117" t="s">
        <v>14621</v>
      </c>
      <c r="T8364" t="s">
        <v>17448</v>
      </c>
      <c r="U8364" t="s">
        <v>10772</v>
      </c>
    </row>
    <row r="8365" spans="1:21">
      <c r="A8365" s="117" t="s">
        <v>4263</v>
      </c>
      <c r="B8365" t="s">
        <v>14590</v>
      </c>
      <c r="C8365" t="s">
        <v>14590</v>
      </c>
      <c r="D8365">
        <v>88</v>
      </c>
      <c r="E8365">
        <v>82</v>
      </c>
      <c r="F8365">
        <v>88</v>
      </c>
      <c r="G8365">
        <v>82</v>
      </c>
      <c r="H8365">
        <v>1</v>
      </c>
      <c r="I8365">
        <v>1</v>
      </c>
      <c r="J8365">
        <v>15</v>
      </c>
      <c r="K8365" s="194">
        <v>15</v>
      </c>
      <c r="L8365" t="s">
        <v>1086</v>
      </c>
      <c r="M8365" t="s">
        <v>1086</v>
      </c>
      <c r="N8365">
        <v>30000</v>
      </c>
      <c r="O8365" t="s">
        <v>7876</v>
      </c>
      <c r="P8365" t="s">
        <v>9261</v>
      </c>
      <c r="Q8365">
        <v>30</v>
      </c>
      <c r="R8365" s="117" t="s">
        <v>14605</v>
      </c>
      <c r="S8365" s="117" t="s">
        <v>14621</v>
      </c>
      <c r="T8365" t="s">
        <v>17448</v>
      </c>
      <c r="U8365" t="s">
        <v>10772</v>
      </c>
    </row>
    <row r="8366" spans="1:21">
      <c r="A8366" s="117" t="s">
        <v>4264</v>
      </c>
      <c r="B8366" t="s">
        <v>14590</v>
      </c>
      <c r="C8366" t="s">
        <v>14590</v>
      </c>
      <c r="D8366">
        <v>82</v>
      </c>
      <c r="E8366">
        <v>76</v>
      </c>
      <c r="F8366">
        <v>82</v>
      </c>
      <c r="G8366">
        <v>76</v>
      </c>
      <c r="H8366">
        <v>1</v>
      </c>
      <c r="I8366">
        <v>1</v>
      </c>
      <c r="J8366">
        <v>6</v>
      </c>
      <c r="K8366" s="194">
        <v>6</v>
      </c>
      <c r="L8366" t="s">
        <v>1086</v>
      </c>
      <c r="M8366" t="s">
        <v>1086</v>
      </c>
      <c r="N8366">
        <v>5134</v>
      </c>
      <c r="O8366" t="s">
        <v>7876</v>
      </c>
      <c r="P8366" t="s">
        <v>9262</v>
      </c>
      <c r="Q8366">
        <v>5.1340000000000003</v>
      </c>
      <c r="R8366" s="117" t="s">
        <v>14620</v>
      </c>
      <c r="S8366" s="117" t="s">
        <v>14621</v>
      </c>
      <c r="T8366" t="s">
        <v>17448</v>
      </c>
      <c r="U8366" t="s">
        <v>10772</v>
      </c>
    </row>
    <row r="8367" spans="1:21">
      <c r="A8367" s="117" t="s">
        <v>15794</v>
      </c>
      <c r="B8367" t="s">
        <v>14590</v>
      </c>
      <c r="C8367" t="s">
        <v>14590</v>
      </c>
      <c r="D8367">
        <v>88</v>
      </c>
      <c r="E8367">
        <v>82</v>
      </c>
      <c r="F8367">
        <v>88</v>
      </c>
      <c r="G8367">
        <v>82</v>
      </c>
      <c r="H8367">
        <v>1</v>
      </c>
      <c r="I8367">
        <v>1</v>
      </c>
      <c r="J8367">
        <v>999999</v>
      </c>
      <c r="K8367" s="194">
        <v>999999</v>
      </c>
      <c r="L8367" t="s">
        <v>1086</v>
      </c>
      <c r="M8367" t="s">
        <v>1086</v>
      </c>
      <c r="N8367">
        <v>6000</v>
      </c>
      <c r="O8367" t="s">
        <v>7876</v>
      </c>
      <c r="P8367" t="s">
        <v>15795</v>
      </c>
      <c r="Q8367">
        <v>6</v>
      </c>
      <c r="R8367" s="117" t="s">
        <v>14620</v>
      </c>
      <c r="S8367" s="117" t="s">
        <v>14621</v>
      </c>
      <c r="T8367" t="s">
        <v>17448</v>
      </c>
      <c r="U8367" t="s">
        <v>10772</v>
      </c>
    </row>
    <row r="8368" spans="1:21">
      <c r="A8368" s="117" t="s">
        <v>15796</v>
      </c>
      <c r="B8368" t="s">
        <v>14590</v>
      </c>
      <c r="C8368" t="s">
        <v>14590</v>
      </c>
      <c r="D8368">
        <v>88</v>
      </c>
      <c r="E8368">
        <v>82</v>
      </c>
      <c r="F8368">
        <v>88</v>
      </c>
      <c r="G8368">
        <v>82</v>
      </c>
      <c r="H8368">
        <v>1</v>
      </c>
      <c r="I8368">
        <v>1</v>
      </c>
      <c r="J8368">
        <v>999999</v>
      </c>
      <c r="K8368" s="194">
        <v>999999</v>
      </c>
      <c r="L8368" t="s">
        <v>1086</v>
      </c>
      <c r="M8368" t="s">
        <v>1086</v>
      </c>
      <c r="N8368">
        <v>5981</v>
      </c>
      <c r="O8368" t="s">
        <v>7876</v>
      </c>
      <c r="P8368" t="s">
        <v>15795</v>
      </c>
      <c r="Q8368">
        <v>5.9809999999999999</v>
      </c>
      <c r="R8368" s="117" t="s">
        <v>14620</v>
      </c>
      <c r="S8368" s="117" t="s">
        <v>14621</v>
      </c>
      <c r="T8368" t="s">
        <v>17448</v>
      </c>
      <c r="U8368" t="s">
        <v>10772</v>
      </c>
    </row>
    <row r="8369" spans="1:21">
      <c r="A8369" s="117" t="s">
        <v>15797</v>
      </c>
      <c r="B8369" t="s">
        <v>14590</v>
      </c>
      <c r="C8369" t="s">
        <v>14590</v>
      </c>
      <c r="D8369">
        <v>88</v>
      </c>
      <c r="E8369">
        <v>82</v>
      </c>
      <c r="F8369">
        <v>88</v>
      </c>
      <c r="G8369">
        <v>82</v>
      </c>
      <c r="H8369">
        <v>1</v>
      </c>
      <c r="I8369">
        <v>1</v>
      </c>
      <c r="J8369">
        <v>4</v>
      </c>
      <c r="K8369" s="194">
        <v>4</v>
      </c>
      <c r="L8369" t="s">
        <v>1086</v>
      </c>
      <c r="M8369" t="s">
        <v>1086</v>
      </c>
      <c r="N8369">
        <v>5981</v>
      </c>
      <c r="O8369" t="s">
        <v>7876</v>
      </c>
      <c r="P8369" t="s">
        <v>15798</v>
      </c>
      <c r="Q8369">
        <v>5.9809999999999999</v>
      </c>
      <c r="R8369" s="117" t="s">
        <v>14620</v>
      </c>
      <c r="S8369" s="117" t="s">
        <v>14621</v>
      </c>
      <c r="T8369" t="s">
        <v>17448</v>
      </c>
      <c r="U8369" t="s">
        <v>10772</v>
      </c>
    </row>
    <row r="8370" spans="1:21">
      <c r="A8370" s="117" t="s">
        <v>15799</v>
      </c>
      <c r="B8370" t="s">
        <v>14590</v>
      </c>
      <c r="C8370" t="s">
        <v>14590</v>
      </c>
      <c r="D8370">
        <v>88</v>
      </c>
      <c r="E8370">
        <v>82</v>
      </c>
      <c r="F8370">
        <v>88</v>
      </c>
      <c r="G8370">
        <v>82</v>
      </c>
      <c r="H8370">
        <v>1</v>
      </c>
      <c r="I8370">
        <v>1</v>
      </c>
      <c r="J8370">
        <v>999999</v>
      </c>
      <c r="K8370" s="194">
        <v>999999</v>
      </c>
      <c r="L8370" t="s">
        <v>1086</v>
      </c>
      <c r="M8370" t="s">
        <v>1086</v>
      </c>
      <c r="N8370">
        <v>6000</v>
      </c>
      <c r="O8370" t="s">
        <v>7876</v>
      </c>
      <c r="P8370" t="s">
        <v>15795</v>
      </c>
      <c r="Q8370">
        <v>6</v>
      </c>
      <c r="R8370" s="117" t="s">
        <v>14620</v>
      </c>
      <c r="S8370" s="117" t="s">
        <v>14621</v>
      </c>
      <c r="T8370" t="s">
        <v>17448</v>
      </c>
      <c r="U8370" t="s">
        <v>10772</v>
      </c>
    </row>
    <row r="8371" spans="1:21">
      <c r="A8371" s="117" t="s">
        <v>10994</v>
      </c>
      <c r="B8371" t="s">
        <v>14590</v>
      </c>
      <c r="C8371" t="s">
        <v>14590</v>
      </c>
      <c r="D8371">
        <v>88</v>
      </c>
      <c r="E8371">
        <v>82</v>
      </c>
      <c r="F8371">
        <v>88</v>
      </c>
      <c r="G8371">
        <v>82</v>
      </c>
      <c r="H8371">
        <v>1</v>
      </c>
      <c r="I8371">
        <v>1</v>
      </c>
      <c r="J8371">
        <v>3</v>
      </c>
      <c r="K8371" s="194">
        <v>3</v>
      </c>
      <c r="L8371" t="s">
        <v>1086</v>
      </c>
      <c r="M8371" t="s">
        <v>1086</v>
      </c>
      <c r="N8371">
        <v>5825</v>
      </c>
      <c r="O8371" t="s">
        <v>7876</v>
      </c>
      <c r="P8371" t="s">
        <v>15795</v>
      </c>
      <c r="Q8371">
        <v>5.8250000000000002</v>
      </c>
      <c r="R8371" s="117" t="s">
        <v>14620</v>
      </c>
      <c r="S8371" s="117" t="s">
        <v>14621</v>
      </c>
      <c r="T8371" t="s">
        <v>17448</v>
      </c>
      <c r="U8371" t="s">
        <v>10772</v>
      </c>
    </row>
    <row r="8372" spans="1:21">
      <c r="A8372" s="117" t="s">
        <v>15800</v>
      </c>
      <c r="B8372" t="s">
        <v>14590</v>
      </c>
      <c r="C8372" t="s">
        <v>14590</v>
      </c>
      <c r="D8372">
        <v>88</v>
      </c>
      <c r="E8372">
        <v>82</v>
      </c>
      <c r="F8372">
        <v>88</v>
      </c>
      <c r="G8372">
        <v>82</v>
      </c>
      <c r="H8372">
        <v>1</v>
      </c>
      <c r="I8372">
        <v>1</v>
      </c>
      <c r="J8372">
        <v>999999</v>
      </c>
      <c r="K8372" s="194">
        <v>999999</v>
      </c>
      <c r="L8372" t="s">
        <v>1086</v>
      </c>
      <c r="M8372" t="s">
        <v>1086</v>
      </c>
      <c r="N8372">
        <v>5670</v>
      </c>
      <c r="O8372" t="s">
        <v>7876</v>
      </c>
      <c r="P8372" t="s">
        <v>15795</v>
      </c>
      <c r="Q8372">
        <v>5.67</v>
      </c>
      <c r="R8372" s="117" t="s">
        <v>14620</v>
      </c>
      <c r="S8372" s="117" t="s">
        <v>14621</v>
      </c>
      <c r="T8372" t="s">
        <v>17448</v>
      </c>
      <c r="U8372" t="s">
        <v>10772</v>
      </c>
    </row>
    <row r="8373" spans="1:21">
      <c r="A8373" s="117" t="s">
        <v>25226</v>
      </c>
      <c r="B8373" t="s">
        <v>14590</v>
      </c>
      <c r="C8373" t="s">
        <v>14590</v>
      </c>
      <c r="D8373">
        <v>42</v>
      </c>
      <c r="E8373">
        <v>36</v>
      </c>
      <c r="F8373">
        <v>42</v>
      </c>
      <c r="G8373">
        <v>36</v>
      </c>
      <c r="H8373">
        <v>1</v>
      </c>
      <c r="I8373">
        <v>1</v>
      </c>
      <c r="J8373">
        <v>999999</v>
      </c>
      <c r="K8373" s="194">
        <v>999999</v>
      </c>
      <c r="L8373" t="s">
        <v>1086</v>
      </c>
      <c r="M8373" t="s">
        <v>1086</v>
      </c>
      <c r="N8373">
        <v>5230</v>
      </c>
      <c r="O8373" t="s">
        <v>7876</v>
      </c>
      <c r="P8373" t="s">
        <v>25227</v>
      </c>
      <c r="Q8373">
        <v>5.23</v>
      </c>
      <c r="R8373" s="117" t="s">
        <v>14685</v>
      </c>
      <c r="S8373" s="117" t="s">
        <v>14589</v>
      </c>
      <c r="T8373" t="s">
        <v>12136</v>
      </c>
      <c r="U8373" t="s">
        <v>10772</v>
      </c>
    </row>
    <row r="8374" spans="1:21">
      <c r="A8374" s="117" t="s">
        <v>4265</v>
      </c>
      <c r="B8374" t="s">
        <v>14590</v>
      </c>
      <c r="C8374" t="s">
        <v>14590</v>
      </c>
      <c r="D8374">
        <v>39</v>
      </c>
      <c r="E8374">
        <v>33</v>
      </c>
      <c r="F8374">
        <v>39</v>
      </c>
      <c r="G8374">
        <v>33</v>
      </c>
      <c r="H8374">
        <v>1</v>
      </c>
      <c r="I8374">
        <v>1</v>
      </c>
      <c r="J8374">
        <v>999999</v>
      </c>
      <c r="K8374" s="194">
        <v>999999</v>
      </c>
      <c r="L8374" t="s">
        <v>1086</v>
      </c>
      <c r="M8374" t="s">
        <v>1086</v>
      </c>
      <c r="N8374">
        <v>5160</v>
      </c>
      <c r="O8374" t="s">
        <v>7876</v>
      </c>
      <c r="P8374" t="s">
        <v>15801</v>
      </c>
      <c r="Q8374">
        <v>5.16</v>
      </c>
      <c r="R8374" s="117" t="s">
        <v>14685</v>
      </c>
      <c r="S8374" s="117" t="s">
        <v>14589</v>
      </c>
      <c r="T8374" t="s">
        <v>12136</v>
      </c>
      <c r="U8374" t="s">
        <v>10772</v>
      </c>
    </row>
    <row r="8375" spans="1:21">
      <c r="A8375" s="117" t="s">
        <v>4266</v>
      </c>
      <c r="B8375" t="s">
        <v>14590</v>
      </c>
      <c r="C8375" t="s">
        <v>14590</v>
      </c>
      <c r="D8375">
        <v>39</v>
      </c>
      <c r="E8375">
        <v>33</v>
      </c>
      <c r="F8375">
        <v>39</v>
      </c>
      <c r="G8375">
        <v>33</v>
      </c>
      <c r="H8375">
        <v>1</v>
      </c>
      <c r="I8375">
        <v>1</v>
      </c>
      <c r="J8375">
        <v>6</v>
      </c>
      <c r="K8375" s="194">
        <v>6</v>
      </c>
      <c r="L8375" t="s">
        <v>1086</v>
      </c>
      <c r="M8375" t="s">
        <v>1086</v>
      </c>
      <c r="N8375">
        <v>4898</v>
      </c>
      <c r="O8375" t="s">
        <v>7876</v>
      </c>
      <c r="P8375" t="s">
        <v>9263</v>
      </c>
      <c r="Q8375">
        <v>4.8979999999999997</v>
      </c>
      <c r="R8375" s="117" t="s">
        <v>14685</v>
      </c>
      <c r="S8375" s="117" t="s">
        <v>14589</v>
      </c>
      <c r="T8375" t="s">
        <v>12136</v>
      </c>
      <c r="U8375" t="s">
        <v>10772</v>
      </c>
    </row>
    <row r="8376" spans="1:21">
      <c r="A8376" s="117" t="s">
        <v>25228</v>
      </c>
      <c r="B8376" t="s">
        <v>14590</v>
      </c>
      <c r="C8376" t="s">
        <v>14590</v>
      </c>
      <c r="D8376">
        <v>32</v>
      </c>
      <c r="E8376">
        <v>26</v>
      </c>
      <c r="F8376">
        <v>32</v>
      </c>
      <c r="G8376">
        <v>26</v>
      </c>
      <c r="H8376">
        <v>1</v>
      </c>
      <c r="I8376">
        <v>1</v>
      </c>
      <c r="J8376">
        <v>5</v>
      </c>
      <c r="K8376" s="194">
        <v>5</v>
      </c>
      <c r="L8376" t="s">
        <v>1086</v>
      </c>
      <c r="M8376" t="s">
        <v>1086</v>
      </c>
      <c r="N8376">
        <v>5230</v>
      </c>
      <c r="O8376" t="s">
        <v>7876</v>
      </c>
      <c r="P8376" t="s">
        <v>15802</v>
      </c>
      <c r="Q8376">
        <v>5.23</v>
      </c>
      <c r="R8376" s="117" t="s">
        <v>14620</v>
      </c>
      <c r="S8376" s="117" t="s">
        <v>14621</v>
      </c>
      <c r="T8376" t="s">
        <v>17448</v>
      </c>
      <c r="U8376" t="s">
        <v>10772</v>
      </c>
    </row>
    <row r="8377" spans="1:21">
      <c r="A8377" s="117" t="s">
        <v>25229</v>
      </c>
      <c r="B8377" t="s">
        <v>14590</v>
      </c>
      <c r="C8377" t="s">
        <v>14590</v>
      </c>
      <c r="D8377">
        <v>27</v>
      </c>
      <c r="E8377">
        <v>21</v>
      </c>
      <c r="F8377">
        <v>27</v>
      </c>
      <c r="G8377">
        <v>21</v>
      </c>
      <c r="H8377">
        <v>1</v>
      </c>
      <c r="I8377">
        <v>1</v>
      </c>
      <c r="J8377">
        <v>999999</v>
      </c>
      <c r="K8377" s="194">
        <v>999999</v>
      </c>
      <c r="L8377" t="s">
        <v>1086</v>
      </c>
      <c r="M8377" t="s">
        <v>1086</v>
      </c>
      <c r="N8377">
        <v>5154</v>
      </c>
      <c r="O8377" t="s">
        <v>7876</v>
      </c>
      <c r="P8377" t="s">
        <v>15762</v>
      </c>
      <c r="Q8377">
        <v>5.1539999999999999</v>
      </c>
      <c r="R8377" s="117" t="s">
        <v>14685</v>
      </c>
      <c r="S8377" s="117" t="s">
        <v>14589</v>
      </c>
      <c r="T8377" t="s">
        <v>12136</v>
      </c>
      <c r="U8377" t="s">
        <v>10772</v>
      </c>
    </row>
    <row r="8378" spans="1:21">
      <c r="A8378" s="117" t="s">
        <v>25230</v>
      </c>
      <c r="B8378" t="s">
        <v>14590</v>
      </c>
      <c r="C8378" t="s">
        <v>14590</v>
      </c>
      <c r="D8378">
        <v>27</v>
      </c>
      <c r="E8378">
        <v>21</v>
      </c>
      <c r="F8378">
        <v>27</v>
      </c>
      <c r="G8378">
        <v>21</v>
      </c>
      <c r="H8378">
        <v>1</v>
      </c>
      <c r="I8378">
        <v>1</v>
      </c>
      <c r="J8378">
        <v>999999</v>
      </c>
      <c r="K8378" s="194">
        <v>999999</v>
      </c>
      <c r="L8378" t="s">
        <v>1086</v>
      </c>
      <c r="M8378" t="s">
        <v>1086</v>
      </c>
      <c r="N8378">
        <v>4800</v>
      </c>
      <c r="O8378" t="s">
        <v>7876</v>
      </c>
      <c r="P8378" t="s">
        <v>15781</v>
      </c>
      <c r="Q8378">
        <v>4.8</v>
      </c>
      <c r="R8378" s="117" t="s">
        <v>14685</v>
      </c>
      <c r="S8378" s="117" t="s">
        <v>14589</v>
      </c>
      <c r="T8378" t="s">
        <v>12136</v>
      </c>
      <c r="U8378" t="s">
        <v>10772</v>
      </c>
    </row>
    <row r="8379" spans="1:21">
      <c r="A8379" s="117" t="s">
        <v>25231</v>
      </c>
      <c r="B8379" t="s">
        <v>14590</v>
      </c>
      <c r="C8379" t="s">
        <v>14590</v>
      </c>
      <c r="D8379">
        <v>32</v>
      </c>
      <c r="E8379">
        <v>26</v>
      </c>
      <c r="F8379">
        <v>32</v>
      </c>
      <c r="G8379">
        <v>26</v>
      </c>
      <c r="H8379">
        <v>1</v>
      </c>
      <c r="I8379">
        <v>1</v>
      </c>
      <c r="J8379">
        <v>15</v>
      </c>
      <c r="K8379" s="194">
        <v>15</v>
      </c>
      <c r="L8379" t="s">
        <v>1086</v>
      </c>
      <c r="M8379" t="s">
        <v>1086</v>
      </c>
      <c r="N8379">
        <v>5145</v>
      </c>
      <c r="O8379" t="s">
        <v>7876</v>
      </c>
      <c r="P8379" t="s">
        <v>15782</v>
      </c>
      <c r="Q8379">
        <v>5.1449999999999996</v>
      </c>
      <c r="R8379" s="117" t="s">
        <v>14620</v>
      </c>
      <c r="S8379" s="117" t="s">
        <v>14621</v>
      </c>
      <c r="T8379" t="s">
        <v>17448</v>
      </c>
      <c r="U8379" t="s">
        <v>10772</v>
      </c>
    </row>
    <row r="8380" spans="1:21">
      <c r="A8380" s="117" t="s">
        <v>474</v>
      </c>
      <c r="B8380" t="s">
        <v>13815</v>
      </c>
      <c r="C8380" t="s">
        <v>14590</v>
      </c>
      <c r="D8380">
        <v>2</v>
      </c>
      <c r="E8380">
        <v>76</v>
      </c>
      <c r="F8380">
        <v>82</v>
      </c>
      <c r="G8380">
        <v>76</v>
      </c>
      <c r="H8380">
        <v>1</v>
      </c>
      <c r="I8380">
        <v>1</v>
      </c>
      <c r="J8380">
        <v>17</v>
      </c>
      <c r="K8380" s="194">
        <v>23</v>
      </c>
      <c r="L8380" t="s">
        <v>1086</v>
      </c>
      <c r="M8380" t="s">
        <v>1086</v>
      </c>
      <c r="N8380">
        <v>4900</v>
      </c>
      <c r="O8380" t="s">
        <v>7876</v>
      </c>
      <c r="P8380" t="s">
        <v>9264</v>
      </c>
      <c r="Q8380">
        <v>4.9000000000000004</v>
      </c>
      <c r="R8380" s="117" t="s">
        <v>19511</v>
      </c>
      <c r="S8380" s="117" t="s">
        <v>14621</v>
      </c>
      <c r="T8380" t="s">
        <v>17448</v>
      </c>
      <c r="U8380" t="s">
        <v>10772</v>
      </c>
    </row>
    <row r="8381" spans="1:21">
      <c r="A8381" s="117" t="s">
        <v>4267</v>
      </c>
      <c r="B8381" t="s">
        <v>14590</v>
      </c>
      <c r="C8381" t="s">
        <v>14590</v>
      </c>
      <c r="D8381">
        <v>88</v>
      </c>
      <c r="E8381">
        <v>82</v>
      </c>
      <c r="F8381">
        <v>88</v>
      </c>
      <c r="G8381">
        <v>82</v>
      </c>
      <c r="H8381">
        <v>1</v>
      </c>
      <c r="I8381">
        <v>1</v>
      </c>
      <c r="J8381">
        <v>2</v>
      </c>
      <c r="K8381" s="194">
        <v>2</v>
      </c>
      <c r="L8381" t="s">
        <v>1086</v>
      </c>
      <c r="M8381" t="s">
        <v>1086</v>
      </c>
      <c r="N8381">
        <v>4884</v>
      </c>
      <c r="O8381" t="s">
        <v>7876</v>
      </c>
      <c r="P8381" t="s">
        <v>15802</v>
      </c>
      <c r="Q8381">
        <v>4.8840000000000003</v>
      </c>
      <c r="R8381" s="117" t="s">
        <v>14620</v>
      </c>
      <c r="S8381" s="117" t="s">
        <v>14621</v>
      </c>
      <c r="T8381" t="s">
        <v>17448</v>
      </c>
      <c r="U8381" t="s">
        <v>10772</v>
      </c>
    </row>
    <row r="8382" spans="1:21">
      <c r="A8382" s="117" t="s">
        <v>25232</v>
      </c>
      <c r="B8382" t="s">
        <v>14590</v>
      </c>
      <c r="C8382" t="s">
        <v>14590</v>
      </c>
      <c r="D8382">
        <v>83</v>
      </c>
      <c r="E8382">
        <v>77</v>
      </c>
      <c r="F8382">
        <v>83</v>
      </c>
      <c r="G8382">
        <v>77</v>
      </c>
      <c r="H8382">
        <v>1</v>
      </c>
      <c r="I8382">
        <v>1</v>
      </c>
      <c r="J8382">
        <v>999999</v>
      </c>
      <c r="K8382" s="194">
        <v>999999</v>
      </c>
      <c r="L8382" t="s">
        <v>1086</v>
      </c>
      <c r="M8382" t="s">
        <v>1086</v>
      </c>
      <c r="N8382">
        <v>4800</v>
      </c>
      <c r="O8382" t="s">
        <v>7876</v>
      </c>
      <c r="P8382" t="s">
        <v>15781</v>
      </c>
      <c r="Q8382">
        <v>4.8</v>
      </c>
      <c r="R8382" s="117" t="s">
        <v>14685</v>
      </c>
      <c r="S8382" s="117" t="s">
        <v>14589</v>
      </c>
      <c r="T8382" t="s">
        <v>12136</v>
      </c>
      <c r="U8382" t="s">
        <v>10772</v>
      </c>
    </row>
    <row r="8383" spans="1:21">
      <c r="A8383" s="117" t="s">
        <v>4268</v>
      </c>
      <c r="B8383" t="s">
        <v>14590</v>
      </c>
      <c r="C8383" t="s">
        <v>14590</v>
      </c>
      <c r="D8383">
        <v>39</v>
      </c>
      <c r="E8383">
        <v>33</v>
      </c>
      <c r="F8383">
        <v>39</v>
      </c>
      <c r="G8383">
        <v>33</v>
      </c>
      <c r="H8383">
        <v>1</v>
      </c>
      <c r="I8383">
        <v>1</v>
      </c>
      <c r="J8383">
        <v>999999</v>
      </c>
      <c r="K8383" s="194">
        <v>999999</v>
      </c>
      <c r="L8383" t="s">
        <v>1086</v>
      </c>
      <c r="M8383" t="s">
        <v>1086</v>
      </c>
      <c r="N8383">
        <v>4899</v>
      </c>
      <c r="O8383" t="s">
        <v>7876</v>
      </c>
      <c r="P8383" t="s">
        <v>15803</v>
      </c>
      <c r="Q8383">
        <v>4.899</v>
      </c>
      <c r="R8383" s="117" t="s">
        <v>14685</v>
      </c>
      <c r="S8383" s="117" t="s">
        <v>14589</v>
      </c>
      <c r="T8383" t="s">
        <v>12136</v>
      </c>
      <c r="U8383" t="s">
        <v>10772</v>
      </c>
    </row>
    <row r="8384" spans="1:21">
      <c r="A8384" s="117" t="s">
        <v>15804</v>
      </c>
      <c r="B8384" t="s">
        <v>14590</v>
      </c>
      <c r="C8384" t="s">
        <v>14590</v>
      </c>
      <c r="D8384">
        <v>91</v>
      </c>
      <c r="E8384">
        <v>85</v>
      </c>
      <c r="F8384">
        <v>91</v>
      </c>
      <c r="G8384">
        <v>85</v>
      </c>
      <c r="H8384">
        <v>1</v>
      </c>
      <c r="I8384">
        <v>1</v>
      </c>
      <c r="J8384">
        <v>999999</v>
      </c>
      <c r="K8384" s="194">
        <v>999999</v>
      </c>
      <c r="L8384" t="s">
        <v>1086</v>
      </c>
      <c r="M8384" t="s">
        <v>1086</v>
      </c>
      <c r="N8384">
        <v>4901</v>
      </c>
      <c r="O8384" t="s">
        <v>7876</v>
      </c>
      <c r="P8384" t="s">
        <v>15805</v>
      </c>
      <c r="Q8384">
        <v>4.9009999999999998</v>
      </c>
      <c r="R8384" s="117" t="s">
        <v>14685</v>
      </c>
      <c r="S8384" s="117" t="s">
        <v>14589</v>
      </c>
      <c r="T8384" t="s">
        <v>12136</v>
      </c>
      <c r="U8384" t="s">
        <v>10772</v>
      </c>
    </row>
    <row r="8385" spans="1:21">
      <c r="A8385" s="117" t="s">
        <v>20400</v>
      </c>
      <c r="B8385" t="s">
        <v>14590</v>
      </c>
      <c r="C8385" t="s">
        <v>14590</v>
      </c>
      <c r="D8385">
        <v>95</v>
      </c>
      <c r="E8385">
        <v>89</v>
      </c>
      <c r="F8385">
        <v>95</v>
      </c>
      <c r="G8385">
        <v>89</v>
      </c>
      <c r="H8385">
        <v>1</v>
      </c>
      <c r="I8385">
        <v>1</v>
      </c>
      <c r="J8385">
        <v>999999</v>
      </c>
      <c r="K8385" s="194">
        <v>999999</v>
      </c>
      <c r="L8385" t="s">
        <v>1086</v>
      </c>
      <c r="M8385" t="s">
        <v>1086</v>
      </c>
      <c r="N8385">
        <v>5075</v>
      </c>
      <c r="O8385" t="s">
        <v>7876</v>
      </c>
      <c r="P8385" t="s">
        <v>15782</v>
      </c>
      <c r="Q8385">
        <v>5.0750000000000002</v>
      </c>
      <c r="R8385" s="117" t="s">
        <v>14685</v>
      </c>
      <c r="S8385" s="117" t="s">
        <v>14589</v>
      </c>
      <c r="T8385" t="s">
        <v>12136</v>
      </c>
      <c r="U8385" t="s">
        <v>10772</v>
      </c>
    </row>
    <row r="8386" spans="1:21">
      <c r="A8386" s="117" t="s">
        <v>25233</v>
      </c>
      <c r="B8386" t="s">
        <v>14590</v>
      </c>
      <c r="C8386" t="s">
        <v>14590</v>
      </c>
      <c r="D8386">
        <v>27</v>
      </c>
      <c r="E8386">
        <v>21</v>
      </c>
      <c r="F8386">
        <v>27</v>
      </c>
      <c r="G8386">
        <v>21</v>
      </c>
      <c r="H8386">
        <v>1</v>
      </c>
      <c r="I8386">
        <v>1</v>
      </c>
      <c r="J8386">
        <v>999999</v>
      </c>
      <c r="K8386" s="194">
        <v>999999</v>
      </c>
      <c r="L8386" t="s">
        <v>1086</v>
      </c>
      <c r="M8386" t="s">
        <v>1086</v>
      </c>
      <c r="N8386">
        <v>4800</v>
      </c>
      <c r="O8386" t="s">
        <v>7876</v>
      </c>
      <c r="P8386" t="s">
        <v>15781</v>
      </c>
      <c r="Q8386">
        <v>4.8</v>
      </c>
      <c r="R8386" s="117" t="s">
        <v>14685</v>
      </c>
      <c r="S8386" s="117" t="s">
        <v>14589</v>
      </c>
      <c r="T8386" t="s">
        <v>12136</v>
      </c>
      <c r="U8386" t="s">
        <v>10772</v>
      </c>
    </row>
    <row r="8387" spans="1:21">
      <c r="A8387" s="117" t="s">
        <v>4269</v>
      </c>
      <c r="B8387" t="s">
        <v>14590</v>
      </c>
      <c r="C8387" t="s">
        <v>14590</v>
      </c>
      <c r="D8387">
        <v>88</v>
      </c>
      <c r="E8387">
        <v>82</v>
      </c>
      <c r="F8387">
        <v>88</v>
      </c>
      <c r="G8387">
        <v>82</v>
      </c>
      <c r="H8387">
        <v>1</v>
      </c>
      <c r="I8387">
        <v>1</v>
      </c>
      <c r="J8387">
        <v>2</v>
      </c>
      <c r="K8387" s="194">
        <v>2</v>
      </c>
      <c r="L8387" t="s">
        <v>1086</v>
      </c>
      <c r="M8387" t="s">
        <v>1086</v>
      </c>
      <c r="N8387">
        <v>31000</v>
      </c>
      <c r="O8387" t="s">
        <v>7876</v>
      </c>
      <c r="Q8387">
        <v>31</v>
      </c>
      <c r="R8387" s="117" t="s">
        <v>14620</v>
      </c>
      <c r="S8387" s="117" t="s">
        <v>14621</v>
      </c>
      <c r="T8387" t="s">
        <v>17448</v>
      </c>
      <c r="U8387" t="s">
        <v>10772</v>
      </c>
    </row>
    <row r="8388" spans="1:21">
      <c r="A8388" s="117" t="s">
        <v>4270</v>
      </c>
      <c r="B8388" t="s">
        <v>14590</v>
      </c>
      <c r="C8388" t="s">
        <v>14590</v>
      </c>
      <c r="D8388">
        <v>35</v>
      </c>
      <c r="E8388">
        <v>29</v>
      </c>
      <c r="F8388">
        <v>35</v>
      </c>
      <c r="G8388">
        <v>29</v>
      </c>
      <c r="H8388">
        <v>1</v>
      </c>
      <c r="I8388">
        <v>1</v>
      </c>
      <c r="J8388">
        <v>38</v>
      </c>
      <c r="K8388" s="194">
        <v>38</v>
      </c>
      <c r="L8388" t="s">
        <v>1086</v>
      </c>
      <c r="M8388" t="s">
        <v>1086</v>
      </c>
      <c r="N8388">
        <v>4694</v>
      </c>
      <c r="O8388" t="s">
        <v>7876</v>
      </c>
      <c r="P8388" t="s">
        <v>9265</v>
      </c>
      <c r="Q8388">
        <v>4.694</v>
      </c>
      <c r="R8388" s="117" t="s">
        <v>14594</v>
      </c>
      <c r="S8388" s="117" t="s">
        <v>14589</v>
      </c>
      <c r="T8388" t="s">
        <v>12136</v>
      </c>
      <c r="U8388" t="s">
        <v>10773</v>
      </c>
    </row>
    <row r="8389" spans="1:21">
      <c r="A8389" s="117" t="s">
        <v>4271</v>
      </c>
      <c r="B8389" t="s">
        <v>14590</v>
      </c>
      <c r="C8389" t="s">
        <v>14590</v>
      </c>
      <c r="D8389">
        <v>82</v>
      </c>
      <c r="E8389">
        <v>76</v>
      </c>
      <c r="F8389">
        <v>82</v>
      </c>
      <c r="G8389">
        <v>76</v>
      </c>
      <c r="H8389">
        <v>1</v>
      </c>
      <c r="I8389">
        <v>1</v>
      </c>
      <c r="J8389">
        <v>6</v>
      </c>
      <c r="K8389" s="194">
        <v>6</v>
      </c>
      <c r="L8389" t="s">
        <v>1086</v>
      </c>
      <c r="M8389" t="s">
        <v>1086</v>
      </c>
      <c r="N8389">
        <v>5580</v>
      </c>
      <c r="O8389" t="s">
        <v>7876</v>
      </c>
      <c r="P8389" t="s">
        <v>9266</v>
      </c>
      <c r="Q8389">
        <v>5.58</v>
      </c>
      <c r="R8389" s="117" t="s">
        <v>14620</v>
      </c>
      <c r="S8389" s="117" t="s">
        <v>14621</v>
      </c>
      <c r="T8389" t="s">
        <v>17448</v>
      </c>
      <c r="U8389" t="s">
        <v>10772</v>
      </c>
    </row>
    <row r="8390" spans="1:21">
      <c r="A8390" s="117" t="s">
        <v>15807</v>
      </c>
      <c r="B8390" t="s">
        <v>14590</v>
      </c>
      <c r="C8390" t="s">
        <v>14590</v>
      </c>
      <c r="D8390">
        <v>88</v>
      </c>
      <c r="E8390">
        <v>82</v>
      </c>
      <c r="F8390">
        <v>88</v>
      </c>
      <c r="G8390">
        <v>82</v>
      </c>
      <c r="H8390">
        <v>1</v>
      </c>
      <c r="I8390">
        <v>1</v>
      </c>
      <c r="J8390">
        <v>5</v>
      </c>
      <c r="K8390" s="194">
        <v>5</v>
      </c>
      <c r="L8390" t="s">
        <v>1086</v>
      </c>
      <c r="M8390" t="s">
        <v>1086</v>
      </c>
      <c r="N8390">
        <v>6400</v>
      </c>
      <c r="O8390" t="s">
        <v>7876</v>
      </c>
      <c r="P8390" t="s">
        <v>15806</v>
      </c>
      <c r="Q8390">
        <v>6.4</v>
      </c>
      <c r="R8390" s="117" t="s">
        <v>14620</v>
      </c>
      <c r="S8390" s="117" t="s">
        <v>14621</v>
      </c>
      <c r="T8390" t="s">
        <v>17448</v>
      </c>
      <c r="U8390" t="s">
        <v>10772</v>
      </c>
    </row>
    <row r="8391" spans="1:21">
      <c r="A8391" s="117" t="s">
        <v>15808</v>
      </c>
      <c r="B8391" t="s">
        <v>14590</v>
      </c>
      <c r="C8391" t="s">
        <v>14590</v>
      </c>
      <c r="D8391">
        <v>88</v>
      </c>
      <c r="E8391">
        <v>82</v>
      </c>
      <c r="F8391">
        <v>88</v>
      </c>
      <c r="G8391">
        <v>82</v>
      </c>
      <c r="H8391">
        <v>1</v>
      </c>
      <c r="I8391">
        <v>1</v>
      </c>
      <c r="J8391">
        <v>999999</v>
      </c>
      <c r="K8391" s="194">
        <v>999999</v>
      </c>
      <c r="L8391" t="s">
        <v>1086</v>
      </c>
      <c r="M8391" t="s">
        <v>1086</v>
      </c>
      <c r="N8391">
        <v>6371</v>
      </c>
      <c r="O8391" t="s">
        <v>7876</v>
      </c>
      <c r="P8391" t="s">
        <v>15806</v>
      </c>
      <c r="Q8391">
        <v>6.3710000000000004</v>
      </c>
      <c r="R8391" s="117" t="s">
        <v>14620</v>
      </c>
      <c r="S8391" s="117" t="s">
        <v>14621</v>
      </c>
      <c r="T8391" t="s">
        <v>17448</v>
      </c>
      <c r="U8391" t="s">
        <v>10772</v>
      </c>
    </row>
    <row r="8392" spans="1:21">
      <c r="A8392" s="117" t="s">
        <v>15809</v>
      </c>
      <c r="B8392" t="s">
        <v>14590</v>
      </c>
      <c r="C8392" t="s">
        <v>14590</v>
      </c>
      <c r="D8392">
        <v>88</v>
      </c>
      <c r="E8392">
        <v>82</v>
      </c>
      <c r="F8392">
        <v>88</v>
      </c>
      <c r="G8392">
        <v>82</v>
      </c>
      <c r="H8392">
        <v>1</v>
      </c>
      <c r="I8392">
        <v>1</v>
      </c>
      <c r="J8392">
        <v>4</v>
      </c>
      <c r="K8392" s="194">
        <v>4</v>
      </c>
      <c r="L8392" t="s">
        <v>1086</v>
      </c>
      <c r="M8392" t="s">
        <v>1086</v>
      </c>
      <c r="N8392">
        <v>6371</v>
      </c>
      <c r="O8392" t="s">
        <v>7876</v>
      </c>
      <c r="P8392" t="s">
        <v>15810</v>
      </c>
      <c r="Q8392">
        <v>6.3710000000000004</v>
      </c>
      <c r="R8392" s="117" t="s">
        <v>14620</v>
      </c>
      <c r="S8392" s="117" t="s">
        <v>14621</v>
      </c>
      <c r="T8392" t="s">
        <v>17448</v>
      </c>
      <c r="U8392" t="s">
        <v>10772</v>
      </c>
    </row>
    <row r="8393" spans="1:21">
      <c r="A8393" s="117" t="s">
        <v>15811</v>
      </c>
      <c r="B8393" t="s">
        <v>14590</v>
      </c>
      <c r="C8393" t="s">
        <v>14590</v>
      </c>
      <c r="D8393">
        <v>88</v>
      </c>
      <c r="E8393">
        <v>82</v>
      </c>
      <c r="F8393">
        <v>88</v>
      </c>
      <c r="G8393">
        <v>82</v>
      </c>
      <c r="H8393">
        <v>1</v>
      </c>
      <c r="I8393">
        <v>1</v>
      </c>
      <c r="J8393">
        <v>999999</v>
      </c>
      <c r="K8393" s="194">
        <v>999999</v>
      </c>
      <c r="L8393" t="s">
        <v>1086</v>
      </c>
      <c r="M8393" t="s">
        <v>1086</v>
      </c>
      <c r="N8393">
        <v>6180</v>
      </c>
      <c r="O8393" t="s">
        <v>7876</v>
      </c>
      <c r="P8393" t="s">
        <v>15810</v>
      </c>
      <c r="Q8393">
        <v>6.18</v>
      </c>
      <c r="R8393" s="117" t="s">
        <v>14620</v>
      </c>
      <c r="S8393" s="117" t="s">
        <v>14621</v>
      </c>
      <c r="T8393" t="s">
        <v>17448</v>
      </c>
      <c r="U8393" t="s">
        <v>10772</v>
      </c>
    </row>
    <row r="8394" spans="1:21">
      <c r="A8394" s="117" t="s">
        <v>15812</v>
      </c>
      <c r="B8394" t="s">
        <v>14590</v>
      </c>
      <c r="C8394" t="s">
        <v>14590</v>
      </c>
      <c r="D8394">
        <v>88</v>
      </c>
      <c r="E8394">
        <v>82</v>
      </c>
      <c r="F8394">
        <v>88</v>
      </c>
      <c r="G8394">
        <v>82</v>
      </c>
      <c r="H8394">
        <v>1</v>
      </c>
      <c r="I8394">
        <v>1</v>
      </c>
      <c r="J8394">
        <v>999999</v>
      </c>
      <c r="K8394" s="194">
        <v>999999</v>
      </c>
      <c r="L8394" t="s">
        <v>1086</v>
      </c>
      <c r="M8394" t="s">
        <v>1086</v>
      </c>
      <c r="N8394">
        <v>6371</v>
      </c>
      <c r="O8394" t="s">
        <v>7876</v>
      </c>
      <c r="P8394" t="s">
        <v>15806</v>
      </c>
      <c r="Q8394">
        <v>6.3710000000000004</v>
      </c>
      <c r="R8394" s="117" t="s">
        <v>14620</v>
      </c>
      <c r="S8394" s="117" t="s">
        <v>14621</v>
      </c>
      <c r="T8394" t="s">
        <v>17448</v>
      </c>
      <c r="U8394" t="s">
        <v>10772</v>
      </c>
    </row>
    <row r="8395" spans="1:21">
      <c r="A8395" s="117" t="s">
        <v>25234</v>
      </c>
      <c r="B8395" t="s">
        <v>14590</v>
      </c>
      <c r="C8395" t="s">
        <v>14590</v>
      </c>
      <c r="D8395">
        <v>32</v>
      </c>
      <c r="E8395">
        <v>26</v>
      </c>
      <c r="F8395">
        <v>32</v>
      </c>
      <c r="G8395">
        <v>26</v>
      </c>
      <c r="H8395">
        <v>1</v>
      </c>
      <c r="I8395">
        <v>1</v>
      </c>
      <c r="J8395">
        <v>999999</v>
      </c>
      <c r="K8395" s="194">
        <v>999999</v>
      </c>
      <c r="L8395" t="s">
        <v>1086</v>
      </c>
      <c r="M8395" t="s">
        <v>1086</v>
      </c>
      <c r="N8395">
        <v>4820</v>
      </c>
      <c r="O8395" t="s">
        <v>7876</v>
      </c>
      <c r="P8395" t="s">
        <v>25235</v>
      </c>
      <c r="Q8395">
        <v>4.82</v>
      </c>
      <c r="R8395" s="117" t="s">
        <v>14620</v>
      </c>
      <c r="S8395" s="117" t="s">
        <v>14621</v>
      </c>
      <c r="T8395" t="s">
        <v>17448</v>
      </c>
      <c r="U8395" t="s">
        <v>10772</v>
      </c>
    </row>
    <row r="8396" spans="1:21">
      <c r="A8396" s="117" t="s">
        <v>25236</v>
      </c>
      <c r="B8396" t="s">
        <v>14590</v>
      </c>
      <c r="C8396" t="s">
        <v>14590</v>
      </c>
      <c r="D8396">
        <v>54</v>
      </c>
      <c r="E8396">
        <v>48</v>
      </c>
      <c r="F8396">
        <v>54</v>
      </c>
      <c r="G8396">
        <v>48</v>
      </c>
      <c r="H8396">
        <v>1</v>
      </c>
      <c r="I8396">
        <v>1</v>
      </c>
      <c r="J8396">
        <v>999999</v>
      </c>
      <c r="K8396" s="194">
        <v>999999</v>
      </c>
      <c r="L8396" t="s">
        <v>1086</v>
      </c>
      <c r="M8396" t="s">
        <v>1086</v>
      </c>
      <c r="N8396">
        <v>5420</v>
      </c>
      <c r="O8396" t="s">
        <v>7876</v>
      </c>
      <c r="P8396" t="s">
        <v>15764</v>
      </c>
      <c r="Q8396">
        <v>5.42</v>
      </c>
      <c r="R8396" s="117" t="s">
        <v>14685</v>
      </c>
      <c r="S8396" s="117" t="s">
        <v>14589</v>
      </c>
      <c r="T8396" t="s">
        <v>12136</v>
      </c>
      <c r="U8396" t="s">
        <v>10772</v>
      </c>
    </row>
    <row r="8397" spans="1:21">
      <c r="A8397" s="117" t="s">
        <v>4272</v>
      </c>
      <c r="B8397" t="s">
        <v>14590</v>
      </c>
      <c r="C8397" t="s">
        <v>14590</v>
      </c>
      <c r="D8397">
        <v>39</v>
      </c>
      <c r="E8397">
        <v>33</v>
      </c>
      <c r="F8397">
        <v>39</v>
      </c>
      <c r="G8397">
        <v>33</v>
      </c>
      <c r="H8397">
        <v>1</v>
      </c>
      <c r="I8397">
        <v>1</v>
      </c>
      <c r="J8397">
        <v>999999</v>
      </c>
      <c r="K8397" s="194">
        <v>999999</v>
      </c>
      <c r="L8397" t="s">
        <v>1086</v>
      </c>
      <c r="M8397" t="s">
        <v>1086</v>
      </c>
      <c r="N8397">
        <v>5530</v>
      </c>
      <c r="O8397" t="s">
        <v>7876</v>
      </c>
      <c r="P8397" t="s">
        <v>15813</v>
      </c>
      <c r="Q8397">
        <v>5.53</v>
      </c>
      <c r="R8397" s="117" t="s">
        <v>14685</v>
      </c>
      <c r="S8397" s="117" t="s">
        <v>14589</v>
      </c>
      <c r="T8397" t="s">
        <v>12136</v>
      </c>
      <c r="U8397" t="s">
        <v>10772</v>
      </c>
    </row>
    <row r="8398" spans="1:21">
      <c r="A8398" s="117" t="s">
        <v>25237</v>
      </c>
      <c r="B8398" t="s">
        <v>14590</v>
      </c>
      <c r="C8398" t="s">
        <v>14590</v>
      </c>
      <c r="D8398">
        <v>28</v>
      </c>
      <c r="E8398">
        <v>22</v>
      </c>
      <c r="F8398">
        <v>28</v>
      </c>
      <c r="G8398">
        <v>22</v>
      </c>
      <c r="H8398">
        <v>1</v>
      </c>
      <c r="I8398">
        <v>1</v>
      </c>
      <c r="J8398">
        <v>999999</v>
      </c>
      <c r="K8398" s="194">
        <v>999999</v>
      </c>
      <c r="L8398" t="s">
        <v>1086</v>
      </c>
      <c r="M8398" t="s">
        <v>1086</v>
      </c>
      <c r="N8398">
        <v>5420</v>
      </c>
      <c r="O8398" t="s">
        <v>7876</v>
      </c>
      <c r="P8398" t="s">
        <v>15764</v>
      </c>
      <c r="Q8398">
        <v>5.42</v>
      </c>
      <c r="R8398" s="117" t="s">
        <v>14685</v>
      </c>
      <c r="S8398" s="117" t="s">
        <v>14589</v>
      </c>
      <c r="T8398" t="s">
        <v>12136</v>
      </c>
      <c r="U8398" t="s">
        <v>10772</v>
      </c>
    </row>
    <row r="8399" spans="1:21">
      <c r="A8399" s="117" t="s">
        <v>4273</v>
      </c>
      <c r="B8399" t="s">
        <v>14590</v>
      </c>
      <c r="C8399" t="s">
        <v>14590</v>
      </c>
      <c r="D8399">
        <v>40</v>
      </c>
      <c r="E8399">
        <v>34</v>
      </c>
      <c r="F8399">
        <v>40</v>
      </c>
      <c r="G8399">
        <v>34</v>
      </c>
      <c r="H8399">
        <v>1</v>
      </c>
      <c r="I8399">
        <v>1</v>
      </c>
      <c r="J8399">
        <v>999999</v>
      </c>
      <c r="K8399" s="194">
        <v>999999</v>
      </c>
      <c r="L8399" t="s">
        <v>1086</v>
      </c>
      <c r="M8399" t="s">
        <v>1086</v>
      </c>
      <c r="N8399">
        <v>5265</v>
      </c>
      <c r="O8399" t="s">
        <v>7876</v>
      </c>
      <c r="P8399" t="s">
        <v>15814</v>
      </c>
      <c r="Q8399">
        <v>5.2649999999999997</v>
      </c>
      <c r="R8399" s="117" t="s">
        <v>14685</v>
      </c>
      <c r="S8399" s="117" t="s">
        <v>14589</v>
      </c>
      <c r="T8399" t="s">
        <v>12136</v>
      </c>
      <c r="U8399" t="s">
        <v>10772</v>
      </c>
    </row>
    <row r="8400" spans="1:21">
      <c r="A8400" s="117" t="s">
        <v>25238</v>
      </c>
      <c r="B8400" t="s">
        <v>14590</v>
      </c>
      <c r="C8400" t="s">
        <v>14590</v>
      </c>
      <c r="D8400">
        <v>32</v>
      </c>
      <c r="E8400">
        <v>26</v>
      </c>
      <c r="F8400">
        <v>32</v>
      </c>
      <c r="G8400">
        <v>26</v>
      </c>
      <c r="H8400">
        <v>1</v>
      </c>
      <c r="I8400">
        <v>1</v>
      </c>
      <c r="J8400">
        <v>5</v>
      </c>
      <c r="K8400" s="194">
        <v>5</v>
      </c>
      <c r="L8400" t="s">
        <v>1086</v>
      </c>
      <c r="M8400" t="s">
        <v>1086</v>
      </c>
      <c r="N8400">
        <v>5420</v>
      </c>
      <c r="O8400" t="s">
        <v>7876</v>
      </c>
      <c r="P8400" t="s">
        <v>15764</v>
      </c>
      <c r="Q8400">
        <v>5.42</v>
      </c>
      <c r="R8400" s="117" t="s">
        <v>14620</v>
      </c>
      <c r="S8400" s="117" t="s">
        <v>14621</v>
      </c>
      <c r="T8400" t="s">
        <v>17448</v>
      </c>
      <c r="U8400" t="s">
        <v>10772</v>
      </c>
    </row>
    <row r="8401" spans="1:21">
      <c r="A8401" s="117" t="s">
        <v>25239</v>
      </c>
      <c r="B8401" t="s">
        <v>14590</v>
      </c>
      <c r="C8401" t="s">
        <v>14590</v>
      </c>
      <c r="D8401">
        <v>32</v>
      </c>
      <c r="E8401">
        <v>26</v>
      </c>
      <c r="F8401">
        <v>32</v>
      </c>
      <c r="G8401">
        <v>26</v>
      </c>
      <c r="H8401">
        <v>1</v>
      </c>
      <c r="I8401">
        <v>1</v>
      </c>
      <c r="J8401">
        <v>999999</v>
      </c>
      <c r="K8401" s="194">
        <v>999999</v>
      </c>
      <c r="L8401" t="s">
        <v>1086</v>
      </c>
      <c r="M8401" t="s">
        <v>1086</v>
      </c>
      <c r="N8401">
        <v>5484</v>
      </c>
      <c r="O8401" t="s">
        <v>7876</v>
      </c>
      <c r="P8401" t="s">
        <v>15814</v>
      </c>
      <c r="Q8401">
        <v>5.484</v>
      </c>
      <c r="R8401" s="117" t="s">
        <v>14620</v>
      </c>
      <c r="S8401" s="117" t="s">
        <v>14621</v>
      </c>
      <c r="T8401" t="s">
        <v>17448</v>
      </c>
      <c r="U8401" t="s">
        <v>10772</v>
      </c>
    </row>
    <row r="8402" spans="1:21">
      <c r="A8402" s="117" t="s">
        <v>25240</v>
      </c>
      <c r="B8402" t="s">
        <v>14590</v>
      </c>
      <c r="C8402" t="s">
        <v>14590</v>
      </c>
      <c r="D8402">
        <v>27</v>
      </c>
      <c r="E8402">
        <v>21</v>
      </c>
      <c r="F8402">
        <v>27</v>
      </c>
      <c r="G8402">
        <v>21</v>
      </c>
      <c r="H8402">
        <v>1</v>
      </c>
      <c r="I8402">
        <v>1</v>
      </c>
      <c r="J8402">
        <v>999999</v>
      </c>
      <c r="K8402" s="194">
        <v>999999</v>
      </c>
      <c r="L8402" t="s">
        <v>1086</v>
      </c>
      <c r="M8402" t="s">
        <v>1086</v>
      </c>
      <c r="N8402">
        <v>5200</v>
      </c>
      <c r="O8402" t="s">
        <v>7876</v>
      </c>
      <c r="P8402" t="s">
        <v>25235</v>
      </c>
      <c r="Q8402">
        <v>5.2</v>
      </c>
      <c r="R8402" s="117" t="s">
        <v>14685</v>
      </c>
      <c r="S8402" s="117" t="s">
        <v>14589</v>
      </c>
      <c r="T8402" t="s">
        <v>12136</v>
      </c>
      <c r="U8402" t="s">
        <v>10772</v>
      </c>
    </row>
    <row r="8403" spans="1:21">
      <c r="A8403" s="117" t="s">
        <v>25241</v>
      </c>
      <c r="B8403" t="s">
        <v>14590</v>
      </c>
      <c r="C8403" t="s">
        <v>14590</v>
      </c>
      <c r="D8403">
        <v>32</v>
      </c>
      <c r="E8403">
        <v>26</v>
      </c>
      <c r="F8403">
        <v>32</v>
      </c>
      <c r="G8403">
        <v>26</v>
      </c>
      <c r="H8403">
        <v>1</v>
      </c>
      <c r="I8403">
        <v>1</v>
      </c>
      <c r="J8403">
        <v>999999</v>
      </c>
      <c r="K8403" s="194">
        <v>999999</v>
      </c>
      <c r="L8403" t="s">
        <v>1086</v>
      </c>
      <c r="M8403" t="s">
        <v>1086</v>
      </c>
      <c r="N8403">
        <v>5484</v>
      </c>
      <c r="O8403" t="s">
        <v>7876</v>
      </c>
      <c r="P8403" t="s">
        <v>15814</v>
      </c>
      <c r="Q8403">
        <v>5.484</v>
      </c>
      <c r="R8403" s="117" t="s">
        <v>14620</v>
      </c>
      <c r="S8403" s="117" t="s">
        <v>14621</v>
      </c>
      <c r="T8403" t="s">
        <v>17448</v>
      </c>
      <c r="U8403" t="s">
        <v>10772</v>
      </c>
    </row>
    <row r="8404" spans="1:21">
      <c r="A8404" s="117" t="s">
        <v>277</v>
      </c>
      <c r="B8404" t="s">
        <v>13815</v>
      </c>
      <c r="C8404" t="s">
        <v>14590</v>
      </c>
      <c r="D8404">
        <v>2</v>
      </c>
      <c r="E8404">
        <v>33</v>
      </c>
      <c r="F8404">
        <v>39</v>
      </c>
      <c r="G8404">
        <v>33</v>
      </c>
      <c r="H8404">
        <v>1</v>
      </c>
      <c r="I8404">
        <v>1</v>
      </c>
      <c r="J8404">
        <v>6</v>
      </c>
      <c r="K8404" s="194">
        <v>19</v>
      </c>
      <c r="L8404" t="s">
        <v>1086</v>
      </c>
      <c r="M8404" t="s">
        <v>1086</v>
      </c>
      <c r="N8404">
        <v>5228</v>
      </c>
      <c r="O8404" t="s">
        <v>7876</v>
      </c>
      <c r="P8404" t="s">
        <v>9267</v>
      </c>
      <c r="Q8404">
        <v>5.2279999999999998</v>
      </c>
      <c r="R8404" s="117" t="s">
        <v>14685</v>
      </c>
      <c r="S8404" s="117" t="s">
        <v>14589</v>
      </c>
      <c r="T8404" t="s">
        <v>12136</v>
      </c>
      <c r="U8404" t="s">
        <v>10772</v>
      </c>
    </row>
    <row r="8405" spans="1:21">
      <c r="A8405" s="117" t="s">
        <v>4274</v>
      </c>
      <c r="B8405" t="s">
        <v>14590</v>
      </c>
      <c r="C8405" t="s">
        <v>14590</v>
      </c>
      <c r="D8405">
        <v>88</v>
      </c>
      <c r="E8405">
        <v>82</v>
      </c>
      <c r="F8405">
        <v>88</v>
      </c>
      <c r="G8405">
        <v>82</v>
      </c>
      <c r="H8405">
        <v>1</v>
      </c>
      <c r="I8405">
        <v>1</v>
      </c>
      <c r="J8405">
        <v>3</v>
      </c>
      <c r="K8405" s="194">
        <v>3</v>
      </c>
      <c r="L8405" t="s">
        <v>1086</v>
      </c>
      <c r="M8405" t="s">
        <v>1086</v>
      </c>
      <c r="N8405">
        <v>5234</v>
      </c>
      <c r="O8405" t="s">
        <v>7876</v>
      </c>
      <c r="P8405" t="s">
        <v>15764</v>
      </c>
      <c r="Q8405">
        <v>5.234</v>
      </c>
      <c r="R8405" s="117" t="s">
        <v>14620</v>
      </c>
      <c r="S8405" s="117" t="s">
        <v>14621</v>
      </c>
      <c r="T8405" t="s">
        <v>17448</v>
      </c>
      <c r="U8405" t="s">
        <v>10772</v>
      </c>
    </row>
    <row r="8406" spans="1:21">
      <c r="A8406" s="117" t="s">
        <v>25242</v>
      </c>
      <c r="B8406" t="s">
        <v>14590</v>
      </c>
      <c r="C8406" t="s">
        <v>14590</v>
      </c>
      <c r="D8406">
        <v>83</v>
      </c>
      <c r="E8406">
        <v>77</v>
      </c>
      <c r="F8406">
        <v>83</v>
      </c>
      <c r="G8406">
        <v>77</v>
      </c>
      <c r="H8406">
        <v>1</v>
      </c>
      <c r="I8406">
        <v>1</v>
      </c>
      <c r="J8406">
        <v>999999</v>
      </c>
      <c r="K8406" s="194">
        <v>999999</v>
      </c>
      <c r="L8406" t="s">
        <v>1086</v>
      </c>
      <c r="M8406" t="s">
        <v>1086</v>
      </c>
      <c r="N8406">
        <v>5200</v>
      </c>
      <c r="O8406" t="s">
        <v>7876</v>
      </c>
      <c r="P8406" t="s">
        <v>25235</v>
      </c>
      <c r="Q8406">
        <v>5.2</v>
      </c>
      <c r="R8406" s="117" t="s">
        <v>14685</v>
      </c>
      <c r="S8406" s="117" t="s">
        <v>14589</v>
      </c>
      <c r="T8406" t="s">
        <v>12136</v>
      </c>
      <c r="U8406" t="s">
        <v>10772</v>
      </c>
    </row>
    <row r="8407" spans="1:21">
      <c r="A8407" s="117" t="s">
        <v>4275</v>
      </c>
      <c r="B8407" t="s">
        <v>14590</v>
      </c>
      <c r="C8407" t="s">
        <v>14590</v>
      </c>
      <c r="D8407">
        <v>39</v>
      </c>
      <c r="E8407">
        <v>33</v>
      </c>
      <c r="F8407">
        <v>39</v>
      </c>
      <c r="G8407">
        <v>33</v>
      </c>
      <c r="H8407">
        <v>1</v>
      </c>
      <c r="I8407">
        <v>1</v>
      </c>
      <c r="J8407">
        <v>6</v>
      </c>
      <c r="K8407" s="194">
        <v>6</v>
      </c>
      <c r="L8407" t="s">
        <v>1086</v>
      </c>
      <c r="M8407" t="s">
        <v>1086</v>
      </c>
      <c r="N8407">
        <v>5241</v>
      </c>
      <c r="O8407" t="s">
        <v>7876</v>
      </c>
      <c r="P8407" t="s">
        <v>15815</v>
      </c>
      <c r="Q8407">
        <v>5.2409999999999997</v>
      </c>
      <c r="R8407" s="117" t="s">
        <v>14685</v>
      </c>
      <c r="S8407" s="117" t="s">
        <v>14589</v>
      </c>
      <c r="T8407" t="s">
        <v>12136</v>
      </c>
      <c r="U8407" t="s">
        <v>10772</v>
      </c>
    </row>
    <row r="8408" spans="1:21">
      <c r="A8408" s="117" t="s">
        <v>15816</v>
      </c>
      <c r="B8408" t="s">
        <v>14590</v>
      </c>
      <c r="C8408" t="s">
        <v>14590</v>
      </c>
      <c r="D8408">
        <v>91</v>
      </c>
      <c r="E8408">
        <v>85</v>
      </c>
      <c r="F8408">
        <v>91</v>
      </c>
      <c r="G8408">
        <v>85</v>
      </c>
      <c r="H8408">
        <v>1</v>
      </c>
      <c r="I8408">
        <v>1</v>
      </c>
      <c r="J8408">
        <v>999999</v>
      </c>
      <c r="K8408" s="194">
        <v>999999</v>
      </c>
      <c r="L8408" t="s">
        <v>1086</v>
      </c>
      <c r="M8408" t="s">
        <v>1086</v>
      </c>
      <c r="N8408">
        <v>5250</v>
      </c>
      <c r="O8408" t="s">
        <v>7876</v>
      </c>
      <c r="P8408" t="s">
        <v>15817</v>
      </c>
      <c r="Q8408">
        <v>5.25</v>
      </c>
      <c r="R8408" s="117" t="s">
        <v>14685</v>
      </c>
      <c r="S8408" s="117" t="s">
        <v>14589</v>
      </c>
      <c r="T8408" t="s">
        <v>12136</v>
      </c>
      <c r="U8408" t="s">
        <v>10772</v>
      </c>
    </row>
    <row r="8409" spans="1:21">
      <c r="A8409" s="117" t="s">
        <v>25243</v>
      </c>
      <c r="B8409" t="s">
        <v>14590</v>
      </c>
      <c r="C8409" t="s">
        <v>14590</v>
      </c>
      <c r="D8409">
        <v>83</v>
      </c>
      <c r="E8409">
        <v>77</v>
      </c>
      <c r="F8409">
        <v>83</v>
      </c>
      <c r="G8409">
        <v>77</v>
      </c>
      <c r="H8409">
        <v>1</v>
      </c>
      <c r="I8409">
        <v>1</v>
      </c>
      <c r="J8409">
        <v>999999</v>
      </c>
      <c r="K8409" s="194">
        <v>999999</v>
      </c>
      <c r="L8409" t="s">
        <v>1086</v>
      </c>
      <c r="M8409" t="s">
        <v>1086</v>
      </c>
      <c r="N8409">
        <v>5484</v>
      </c>
      <c r="O8409" t="s">
        <v>7876</v>
      </c>
      <c r="P8409" t="s">
        <v>15814</v>
      </c>
      <c r="Q8409">
        <v>5.484</v>
      </c>
      <c r="R8409" s="117" t="s">
        <v>14685</v>
      </c>
      <c r="S8409" s="117" t="s">
        <v>14589</v>
      </c>
      <c r="T8409" t="s">
        <v>12136</v>
      </c>
      <c r="U8409" t="s">
        <v>10772</v>
      </c>
    </row>
    <row r="8410" spans="1:21">
      <c r="A8410" s="117" t="s">
        <v>4276</v>
      </c>
      <c r="B8410" t="s">
        <v>14590</v>
      </c>
      <c r="C8410" t="s">
        <v>14590</v>
      </c>
      <c r="D8410">
        <v>39</v>
      </c>
      <c r="E8410">
        <v>33</v>
      </c>
      <c r="F8410">
        <v>39</v>
      </c>
      <c r="G8410">
        <v>33</v>
      </c>
      <c r="H8410">
        <v>1</v>
      </c>
      <c r="I8410">
        <v>1</v>
      </c>
      <c r="J8410">
        <v>999999</v>
      </c>
      <c r="K8410" s="194">
        <v>999999</v>
      </c>
      <c r="L8410" t="s">
        <v>1086</v>
      </c>
      <c r="M8410" t="s">
        <v>1086</v>
      </c>
      <c r="N8410">
        <v>5353</v>
      </c>
      <c r="O8410" t="s">
        <v>7876</v>
      </c>
      <c r="P8410" t="s">
        <v>15818</v>
      </c>
      <c r="Q8410">
        <v>5.3529999999999998</v>
      </c>
      <c r="R8410" s="117" t="s">
        <v>14685</v>
      </c>
      <c r="S8410" s="117" t="s">
        <v>14589</v>
      </c>
      <c r="T8410" t="s">
        <v>12136</v>
      </c>
      <c r="U8410" t="s">
        <v>10772</v>
      </c>
    </row>
    <row r="8411" spans="1:21">
      <c r="A8411" s="117" t="s">
        <v>4277</v>
      </c>
      <c r="B8411" t="s">
        <v>14590</v>
      </c>
      <c r="C8411" t="s">
        <v>14590</v>
      </c>
      <c r="D8411">
        <v>35</v>
      </c>
      <c r="E8411">
        <v>29</v>
      </c>
      <c r="F8411">
        <v>35</v>
      </c>
      <c r="G8411">
        <v>29</v>
      </c>
      <c r="H8411">
        <v>1</v>
      </c>
      <c r="I8411">
        <v>1</v>
      </c>
      <c r="J8411">
        <v>32</v>
      </c>
      <c r="K8411" s="194">
        <v>32</v>
      </c>
      <c r="L8411" t="s">
        <v>1086</v>
      </c>
      <c r="M8411" t="s">
        <v>1086</v>
      </c>
      <c r="N8411">
        <v>7220</v>
      </c>
      <c r="O8411" t="s">
        <v>7876</v>
      </c>
      <c r="P8411" t="s">
        <v>9268</v>
      </c>
      <c r="Q8411">
        <v>7.22</v>
      </c>
      <c r="R8411" s="117" t="s">
        <v>14594</v>
      </c>
      <c r="S8411" s="117" t="s">
        <v>14589</v>
      </c>
      <c r="T8411" t="s">
        <v>12136</v>
      </c>
      <c r="U8411" t="s">
        <v>10772</v>
      </c>
    </row>
    <row r="8412" spans="1:21">
      <c r="A8412" s="117" t="s">
        <v>4278</v>
      </c>
      <c r="B8412" t="s">
        <v>14590</v>
      </c>
      <c r="C8412" t="s">
        <v>14590</v>
      </c>
      <c r="D8412">
        <v>82</v>
      </c>
      <c r="E8412">
        <v>76</v>
      </c>
      <c r="F8412">
        <v>82</v>
      </c>
      <c r="G8412">
        <v>76</v>
      </c>
      <c r="H8412">
        <v>1</v>
      </c>
      <c r="I8412">
        <v>1</v>
      </c>
      <c r="J8412">
        <v>3</v>
      </c>
      <c r="K8412" s="194">
        <v>3</v>
      </c>
      <c r="L8412" t="s">
        <v>1086</v>
      </c>
      <c r="M8412" t="s">
        <v>1086</v>
      </c>
      <c r="N8412">
        <v>8516</v>
      </c>
      <c r="O8412" t="s">
        <v>7876</v>
      </c>
      <c r="P8412" t="s">
        <v>9269</v>
      </c>
      <c r="Q8412">
        <v>8.516</v>
      </c>
      <c r="R8412" s="117" t="s">
        <v>14620</v>
      </c>
      <c r="S8412" s="117" t="s">
        <v>14621</v>
      </c>
      <c r="T8412" t="s">
        <v>17448</v>
      </c>
      <c r="U8412" t="s">
        <v>10772</v>
      </c>
    </row>
    <row r="8413" spans="1:21">
      <c r="A8413" s="117" t="s">
        <v>15820</v>
      </c>
      <c r="B8413" t="s">
        <v>14590</v>
      </c>
      <c r="C8413" t="s">
        <v>14590</v>
      </c>
      <c r="D8413">
        <v>88</v>
      </c>
      <c r="E8413">
        <v>82</v>
      </c>
      <c r="F8413">
        <v>88</v>
      </c>
      <c r="G8413">
        <v>82</v>
      </c>
      <c r="H8413">
        <v>1</v>
      </c>
      <c r="I8413">
        <v>1</v>
      </c>
      <c r="J8413">
        <v>999999</v>
      </c>
      <c r="K8413" s="194">
        <v>999999</v>
      </c>
      <c r="L8413" t="s">
        <v>1086</v>
      </c>
      <c r="M8413" t="s">
        <v>1086</v>
      </c>
      <c r="N8413">
        <v>9489</v>
      </c>
      <c r="O8413" t="s">
        <v>7876</v>
      </c>
      <c r="P8413" t="s">
        <v>15819</v>
      </c>
      <c r="Q8413">
        <v>9.4890000000000008</v>
      </c>
      <c r="R8413" s="117" t="s">
        <v>14620</v>
      </c>
      <c r="S8413" s="117" t="s">
        <v>14621</v>
      </c>
      <c r="T8413" t="s">
        <v>17448</v>
      </c>
      <c r="U8413" t="s">
        <v>10772</v>
      </c>
    </row>
    <row r="8414" spans="1:21">
      <c r="A8414" s="117" t="s">
        <v>15821</v>
      </c>
      <c r="B8414" t="s">
        <v>14590</v>
      </c>
      <c r="C8414" t="s">
        <v>14590</v>
      </c>
      <c r="D8414">
        <v>88</v>
      </c>
      <c r="E8414">
        <v>82</v>
      </c>
      <c r="F8414">
        <v>88</v>
      </c>
      <c r="G8414">
        <v>82</v>
      </c>
      <c r="H8414">
        <v>1</v>
      </c>
      <c r="I8414">
        <v>1</v>
      </c>
      <c r="J8414">
        <v>3</v>
      </c>
      <c r="K8414" s="194">
        <v>3</v>
      </c>
      <c r="L8414" t="s">
        <v>1086</v>
      </c>
      <c r="M8414" t="s">
        <v>1086</v>
      </c>
      <c r="N8414">
        <v>9454</v>
      </c>
      <c r="O8414" t="s">
        <v>7876</v>
      </c>
      <c r="P8414" t="s">
        <v>15819</v>
      </c>
      <c r="Q8414">
        <v>9.4540000000000006</v>
      </c>
      <c r="R8414" s="117" t="s">
        <v>14620</v>
      </c>
      <c r="S8414" s="117" t="s">
        <v>14621</v>
      </c>
      <c r="T8414" t="s">
        <v>17448</v>
      </c>
      <c r="U8414" t="s">
        <v>10772</v>
      </c>
    </row>
    <row r="8415" spans="1:21">
      <c r="A8415" s="117" t="s">
        <v>15822</v>
      </c>
      <c r="B8415" t="s">
        <v>14590</v>
      </c>
      <c r="C8415" t="s">
        <v>14590</v>
      </c>
      <c r="D8415">
        <v>88</v>
      </c>
      <c r="E8415">
        <v>82</v>
      </c>
      <c r="F8415">
        <v>88</v>
      </c>
      <c r="G8415">
        <v>82</v>
      </c>
      <c r="H8415">
        <v>1</v>
      </c>
      <c r="I8415">
        <v>1</v>
      </c>
      <c r="J8415">
        <v>999999</v>
      </c>
      <c r="K8415" s="194">
        <v>999999</v>
      </c>
      <c r="L8415" t="s">
        <v>1086</v>
      </c>
      <c r="M8415" t="s">
        <v>1086</v>
      </c>
      <c r="N8415">
        <v>9489</v>
      </c>
      <c r="O8415" t="s">
        <v>7876</v>
      </c>
      <c r="P8415" t="s">
        <v>15823</v>
      </c>
      <c r="Q8415">
        <v>9.4890000000000008</v>
      </c>
      <c r="R8415" s="117" t="s">
        <v>14620</v>
      </c>
      <c r="S8415" s="117" t="s">
        <v>14621</v>
      </c>
      <c r="T8415" t="s">
        <v>17448</v>
      </c>
      <c r="U8415" t="s">
        <v>10772</v>
      </c>
    </row>
    <row r="8416" spans="1:21">
      <c r="A8416" s="117" t="s">
        <v>15824</v>
      </c>
      <c r="B8416" t="s">
        <v>14590</v>
      </c>
      <c r="C8416" t="s">
        <v>14590</v>
      </c>
      <c r="D8416">
        <v>88</v>
      </c>
      <c r="E8416">
        <v>82</v>
      </c>
      <c r="F8416">
        <v>88</v>
      </c>
      <c r="G8416">
        <v>82</v>
      </c>
      <c r="H8416">
        <v>1</v>
      </c>
      <c r="I8416">
        <v>1</v>
      </c>
      <c r="J8416">
        <v>999999</v>
      </c>
      <c r="K8416" s="194">
        <v>999999</v>
      </c>
      <c r="L8416" t="s">
        <v>1086</v>
      </c>
      <c r="M8416" t="s">
        <v>1086</v>
      </c>
      <c r="N8416">
        <v>9398</v>
      </c>
      <c r="O8416" t="s">
        <v>7876</v>
      </c>
      <c r="P8416" t="s">
        <v>15819</v>
      </c>
      <c r="Q8416">
        <v>9.3979999999999997</v>
      </c>
      <c r="R8416" s="117" t="s">
        <v>14620</v>
      </c>
      <c r="S8416" s="117" t="s">
        <v>14621</v>
      </c>
      <c r="T8416" t="s">
        <v>17448</v>
      </c>
      <c r="U8416" t="s">
        <v>10772</v>
      </c>
    </row>
    <row r="8417" spans="1:21">
      <c r="A8417" s="117" t="s">
        <v>15825</v>
      </c>
      <c r="B8417" t="s">
        <v>14590</v>
      </c>
      <c r="C8417" t="s">
        <v>14590</v>
      </c>
      <c r="D8417">
        <v>88</v>
      </c>
      <c r="E8417">
        <v>82</v>
      </c>
      <c r="F8417">
        <v>88</v>
      </c>
      <c r="G8417">
        <v>82</v>
      </c>
      <c r="H8417">
        <v>1</v>
      </c>
      <c r="I8417">
        <v>1</v>
      </c>
      <c r="J8417">
        <v>999999</v>
      </c>
      <c r="K8417" s="194">
        <v>999999</v>
      </c>
      <c r="L8417" t="s">
        <v>1086</v>
      </c>
      <c r="M8417" t="s">
        <v>1086</v>
      </c>
      <c r="N8417">
        <v>9489</v>
      </c>
      <c r="O8417" t="s">
        <v>7876</v>
      </c>
      <c r="P8417" t="s">
        <v>15819</v>
      </c>
      <c r="Q8417">
        <v>9.4890000000000008</v>
      </c>
      <c r="R8417" s="117" t="s">
        <v>14620</v>
      </c>
      <c r="S8417" s="117" t="s">
        <v>14621</v>
      </c>
      <c r="T8417" t="s">
        <v>17448</v>
      </c>
      <c r="U8417" t="s">
        <v>10772</v>
      </c>
    </row>
    <row r="8418" spans="1:21">
      <c r="A8418" s="117" t="s">
        <v>15826</v>
      </c>
      <c r="B8418" t="s">
        <v>14590</v>
      </c>
      <c r="C8418" t="s">
        <v>14590</v>
      </c>
      <c r="D8418">
        <v>88</v>
      </c>
      <c r="E8418">
        <v>82</v>
      </c>
      <c r="F8418">
        <v>88</v>
      </c>
      <c r="G8418">
        <v>82</v>
      </c>
      <c r="H8418">
        <v>1</v>
      </c>
      <c r="I8418">
        <v>1</v>
      </c>
      <c r="J8418">
        <v>999999</v>
      </c>
      <c r="K8418" s="194">
        <v>999999</v>
      </c>
      <c r="L8418" t="s">
        <v>1086</v>
      </c>
      <c r="M8418" t="s">
        <v>1086</v>
      </c>
      <c r="N8418">
        <v>9489</v>
      </c>
      <c r="O8418" t="s">
        <v>7876</v>
      </c>
      <c r="P8418" t="s">
        <v>15819</v>
      </c>
      <c r="Q8418">
        <v>9.4890000000000008</v>
      </c>
      <c r="R8418" s="117" t="s">
        <v>14620</v>
      </c>
      <c r="S8418" s="117" t="s">
        <v>14621</v>
      </c>
      <c r="T8418" t="s">
        <v>17448</v>
      </c>
      <c r="U8418" t="s">
        <v>10772</v>
      </c>
    </row>
    <row r="8419" spans="1:21">
      <c r="A8419" s="117" t="s">
        <v>15827</v>
      </c>
      <c r="B8419" t="s">
        <v>14590</v>
      </c>
      <c r="C8419" t="s">
        <v>14590</v>
      </c>
      <c r="D8419">
        <v>88</v>
      </c>
      <c r="E8419">
        <v>82</v>
      </c>
      <c r="F8419">
        <v>88</v>
      </c>
      <c r="G8419">
        <v>82</v>
      </c>
      <c r="H8419">
        <v>1</v>
      </c>
      <c r="I8419">
        <v>1</v>
      </c>
      <c r="J8419">
        <v>999999</v>
      </c>
      <c r="K8419" s="194">
        <v>999999</v>
      </c>
      <c r="L8419" t="s">
        <v>1086</v>
      </c>
      <c r="M8419" t="s">
        <v>1086</v>
      </c>
      <c r="N8419">
        <v>9489</v>
      </c>
      <c r="O8419" t="s">
        <v>7876</v>
      </c>
      <c r="P8419" t="s">
        <v>15819</v>
      </c>
      <c r="Q8419">
        <v>9.4890000000000008</v>
      </c>
      <c r="R8419" s="117" t="s">
        <v>14620</v>
      </c>
      <c r="S8419" s="117" t="s">
        <v>14621</v>
      </c>
      <c r="T8419" t="s">
        <v>17448</v>
      </c>
      <c r="U8419" t="s">
        <v>10772</v>
      </c>
    </row>
    <row r="8420" spans="1:21">
      <c r="A8420" s="117" t="s">
        <v>25244</v>
      </c>
      <c r="B8420" t="s">
        <v>14590</v>
      </c>
      <c r="C8420" t="s">
        <v>14590</v>
      </c>
      <c r="D8420">
        <v>32</v>
      </c>
      <c r="E8420">
        <v>26</v>
      </c>
      <c r="F8420">
        <v>32</v>
      </c>
      <c r="G8420">
        <v>26</v>
      </c>
      <c r="H8420">
        <v>1</v>
      </c>
      <c r="I8420">
        <v>1</v>
      </c>
      <c r="J8420">
        <v>999999</v>
      </c>
      <c r="K8420" s="194">
        <v>999999</v>
      </c>
      <c r="L8420" t="s">
        <v>1086</v>
      </c>
      <c r="M8420" t="s">
        <v>1086</v>
      </c>
      <c r="N8420">
        <v>7600</v>
      </c>
      <c r="O8420" t="s">
        <v>7876</v>
      </c>
      <c r="P8420" t="s">
        <v>25245</v>
      </c>
      <c r="Q8420">
        <v>7.6</v>
      </c>
      <c r="R8420" s="117" t="s">
        <v>14620</v>
      </c>
      <c r="S8420" s="117" t="s">
        <v>14621</v>
      </c>
      <c r="T8420" t="s">
        <v>17448</v>
      </c>
      <c r="U8420" t="s">
        <v>10772</v>
      </c>
    </row>
    <row r="8421" spans="1:21">
      <c r="A8421" s="117" t="s">
        <v>25246</v>
      </c>
      <c r="B8421" t="s">
        <v>14590</v>
      </c>
      <c r="C8421" t="s">
        <v>14590</v>
      </c>
      <c r="D8421">
        <v>27</v>
      </c>
      <c r="E8421">
        <v>21</v>
      </c>
      <c r="F8421">
        <v>27</v>
      </c>
      <c r="G8421">
        <v>21</v>
      </c>
      <c r="H8421">
        <v>1</v>
      </c>
      <c r="I8421">
        <v>1</v>
      </c>
      <c r="J8421">
        <v>999999</v>
      </c>
      <c r="K8421" s="194">
        <v>999999</v>
      </c>
      <c r="L8421" t="s">
        <v>1086</v>
      </c>
      <c r="M8421" t="s">
        <v>1086</v>
      </c>
      <c r="N8421">
        <v>8000</v>
      </c>
      <c r="O8421" t="s">
        <v>7876</v>
      </c>
      <c r="P8421" t="s">
        <v>15828</v>
      </c>
      <c r="Q8421">
        <v>8</v>
      </c>
      <c r="R8421" s="117" t="s">
        <v>14685</v>
      </c>
      <c r="S8421" s="117" t="s">
        <v>14589</v>
      </c>
      <c r="T8421" t="s">
        <v>12136</v>
      </c>
      <c r="U8421" t="s">
        <v>10772</v>
      </c>
    </row>
    <row r="8422" spans="1:21">
      <c r="A8422" s="117" t="s">
        <v>4279</v>
      </c>
      <c r="B8422" t="s">
        <v>14590</v>
      </c>
      <c r="C8422" t="s">
        <v>14590</v>
      </c>
      <c r="D8422">
        <v>88</v>
      </c>
      <c r="E8422">
        <v>82</v>
      </c>
      <c r="F8422">
        <v>88</v>
      </c>
      <c r="G8422">
        <v>82</v>
      </c>
      <c r="H8422">
        <v>1</v>
      </c>
      <c r="I8422">
        <v>1</v>
      </c>
      <c r="J8422">
        <v>4</v>
      </c>
      <c r="K8422" s="194">
        <v>4</v>
      </c>
      <c r="L8422" t="s">
        <v>1086</v>
      </c>
      <c r="M8422" t="s">
        <v>1086</v>
      </c>
      <c r="N8422">
        <v>7969</v>
      </c>
      <c r="O8422" t="s">
        <v>7876</v>
      </c>
      <c r="P8422" t="s">
        <v>21803</v>
      </c>
      <c r="Q8422">
        <v>7.9690000000000003</v>
      </c>
      <c r="R8422" s="117" t="s">
        <v>14620</v>
      </c>
      <c r="S8422" s="117" t="s">
        <v>14621</v>
      </c>
      <c r="T8422" t="s">
        <v>17448</v>
      </c>
      <c r="U8422" t="s">
        <v>10772</v>
      </c>
    </row>
    <row r="8423" spans="1:21">
      <c r="A8423" s="117" t="s">
        <v>25247</v>
      </c>
      <c r="B8423" t="s">
        <v>14590</v>
      </c>
      <c r="C8423" t="s">
        <v>14590</v>
      </c>
      <c r="D8423">
        <v>32</v>
      </c>
      <c r="E8423">
        <v>26</v>
      </c>
      <c r="F8423">
        <v>32</v>
      </c>
      <c r="G8423">
        <v>26</v>
      </c>
      <c r="H8423">
        <v>1</v>
      </c>
      <c r="I8423">
        <v>1</v>
      </c>
      <c r="J8423">
        <v>999999</v>
      </c>
      <c r="K8423" s="194">
        <v>999999</v>
      </c>
      <c r="L8423" t="s">
        <v>1086</v>
      </c>
      <c r="M8423" t="s">
        <v>1086</v>
      </c>
      <c r="N8423">
        <v>8000</v>
      </c>
      <c r="O8423" t="s">
        <v>7876</v>
      </c>
      <c r="P8423" t="s">
        <v>15828</v>
      </c>
      <c r="Q8423">
        <v>8</v>
      </c>
      <c r="R8423" s="117" t="s">
        <v>14620</v>
      </c>
      <c r="S8423" s="117" t="s">
        <v>14621</v>
      </c>
      <c r="T8423" t="s">
        <v>17448</v>
      </c>
      <c r="U8423" t="s">
        <v>10772</v>
      </c>
    </row>
    <row r="8424" spans="1:21">
      <c r="A8424" s="117" t="s">
        <v>4280</v>
      </c>
      <c r="B8424" t="s">
        <v>14590</v>
      </c>
      <c r="C8424" t="s">
        <v>14590</v>
      </c>
      <c r="D8424">
        <v>40</v>
      </c>
      <c r="E8424">
        <v>34</v>
      </c>
      <c r="F8424">
        <v>40</v>
      </c>
      <c r="G8424">
        <v>34</v>
      </c>
      <c r="H8424">
        <v>1</v>
      </c>
      <c r="I8424">
        <v>1</v>
      </c>
      <c r="J8424">
        <v>999999</v>
      </c>
      <c r="K8424" s="194">
        <v>999999</v>
      </c>
      <c r="L8424" t="s">
        <v>1086</v>
      </c>
      <c r="M8424" t="s">
        <v>1086</v>
      </c>
      <c r="N8424">
        <v>7989</v>
      </c>
      <c r="O8424" t="s">
        <v>7876</v>
      </c>
      <c r="P8424" t="s">
        <v>9268</v>
      </c>
      <c r="Q8424">
        <v>7.9889999999999999</v>
      </c>
      <c r="R8424" s="117" t="s">
        <v>14685</v>
      </c>
      <c r="S8424" s="117" t="s">
        <v>14589</v>
      </c>
      <c r="T8424" t="s">
        <v>12136</v>
      </c>
      <c r="U8424" t="s">
        <v>10772</v>
      </c>
    </row>
    <row r="8425" spans="1:21">
      <c r="A8425" s="117" t="s">
        <v>25248</v>
      </c>
      <c r="B8425" t="s">
        <v>14590</v>
      </c>
      <c r="C8425" t="s">
        <v>14590</v>
      </c>
      <c r="D8425">
        <v>42</v>
      </c>
      <c r="E8425">
        <v>36</v>
      </c>
      <c r="F8425">
        <v>42</v>
      </c>
      <c r="G8425">
        <v>36</v>
      </c>
      <c r="H8425">
        <v>1</v>
      </c>
      <c r="I8425">
        <v>1</v>
      </c>
      <c r="J8425">
        <v>999999</v>
      </c>
      <c r="K8425" s="194">
        <v>999999</v>
      </c>
      <c r="L8425" t="s">
        <v>1086</v>
      </c>
      <c r="M8425" t="s">
        <v>1086</v>
      </c>
      <c r="N8425">
        <v>8000</v>
      </c>
      <c r="O8425" t="s">
        <v>7876</v>
      </c>
      <c r="P8425" t="s">
        <v>15828</v>
      </c>
      <c r="Q8425">
        <v>8</v>
      </c>
      <c r="R8425" s="117" t="s">
        <v>14685</v>
      </c>
      <c r="S8425" s="117" t="s">
        <v>14589</v>
      </c>
      <c r="T8425" t="s">
        <v>12136</v>
      </c>
      <c r="U8425" t="s">
        <v>10772</v>
      </c>
    </row>
    <row r="8426" spans="1:21">
      <c r="A8426" s="117" t="s">
        <v>25249</v>
      </c>
      <c r="B8426" t="s">
        <v>14590</v>
      </c>
      <c r="C8426" t="s">
        <v>14590</v>
      </c>
      <c r="D8426">
        <v>27</v>
      </c>
      <c r="E8426">
        <v>21</v>
      </c>
      <c r="F8426">
        <v>27</v>
      </c>
      <c r="G8426">
        <v>21</v>
      </c>
      <c r="H8426">
        <v>1</v>
      </c>
      <c r="I8426">
        <v>1</v>
      </c>
      <c r="J8426">
        <v>999999</v>
      </c>
      <c r="K8426" s="194">
        <v>999999</v>
      </c>
      <c r="L8426" t="s">
        <v>1086</v>
      </c>
      <c r="M8426" t="s">
        <v>1086</v>
      </c>
      <c r="N8426">
        <v>8025</v>
      </c>
      <c r="O8426" t="s">
        <v>7876</v>
      </c>
      <c r="P8426" t="s">
        <v>15828</v>
      </c>
      <c r="Q8426">
        <v>8.0250000000000004</v>
      </c>
      <c r="R8426" s="117" t="s">
        <v>14685</v>
      </c>
      <c r="S8426" s="117" t="s">
        <v>14589</v>
      </c>
      <c r="T8426" t="s">
        <v>12136</v>
      </c>
      <c r="U8426" t="s">
        <v>10772</v>
      </c>
    </row>
    <row r="8427" spans="1:21">
      <c r="A8427" s="117" t="s">
        <v>25250</v>
      </c>
      <c r="B8427" t="s">
        <v>14590</v>
      </c>
      <c r="C8427" t="s">
        <v>14590</v>
      </c>
      <c r="D8427">
        <v>42</v>
      </c>
      <c r="E8427">
        <v>36</v>
      </c>
      <c r="F8427">
        <v>42</v>
      </c>
      <c r="G8427">
        <v>36</v>
      </c>
      <c r="H8427">
        <v>1</v>
      </c>
      <c r="I8427">
        <v>1</v>
      </c>
      <c r="J8427">
        <v>999999</v>
      </c>
      <c r="K8427" s="194">
        <v>999999</v>
      </c>
      <c r="L8427" t="s">
        <v>1086</v>
      </c>
      <c r="M8427" t="s">
        <v>1086</v>
      </c>
      <c r="N8427">
        <v>8000</v>
      </c>
      <c r="O8427" t="s">
        <v>7876</v>
      </c>
      <c r="P8427" t="s">
        <v>15829</v>
      </c>
      <c r="Q8427">
        <v>8</v>
      </c>
      <c r="R8427" s="117" t="s">
        <v>14685</v>
      </c>
      <c r="S8427" s="117" t="s">
        <v>14589</v>
      </c>
      <c r="T8427" t="s">
        <v>12136</v>
      </c>
      <c r="U8427" t="s">
        <v>10772</v>
      </c>
    </row>
    <row r="8428" spans="1:21">
      <c r="A8428" s="117" t="s">
        <v>25251</v>
      </c>
      <c r="B8428" t="s">
        <v>14590</v>
      </c>
      <c r="C8428" t="s">
        <v>14590</v>
      </c>
      <c r="D8428">
        <v>32</v>
      </c>
      <c r="E8428">
        <v>26</v>
      </c>
      <c r="F8428">
        <v>32</v>
      </c>
      <c r="G8428">
        <v>26</v>
      </c>
      <c r="H8428">
        <v>1</v>
      </c>
      <c r="I8428">
        <v>1</v>
      </c>
      <c r="J8428">
        <v>999999</v>
      </c>
      <c r="K8428" s="194">
        <v>999999</v>
      </c>
      <c r="L8428" t="s">
        <v>1086</v>
      </c>
      <c r="M8428" t="s">
        <v>1086</v>
      </c>
      <c r="N8428">
        <v>8135</v>
      </c>
      <c r="O8428" t="s">
        <v>7876</v>
      </c>
      <c r="P8428" t="s">
        <v>15828</v>
      </c>
      <c r="Q8428">
        <v>8.1349999999999998</v>
      </c>
      <c r="R8428" s="117" t="s">
        <v>14620</v>
      </c>
      <c r="S8428" s="117" t="s">
        <v>14621</v>
      </c>
      <c r="T8428" t="s">
        <v>17448</v>
      </c>
      <c r="U8428" t="s">
        <v>10772</v>
      </c>
    </row>
    <row r="8429" spans="1:21">
      <c r="A8429" s="117" t="s">
        <v>25252</v>
      </c>
      <c r="B8429" t="s">
        <v>14590</v>
      </c>
      <c r="C8429" t="s">
        <v>14590</v>
      </c>
      <c r="D8429">
        <v>32</v>
      </c>
      <c r="E8429">
        <v>26</v>
      </c>
      <c r="F8429">
        <v>32</v>
      </c>
      <c r="G8429">
        <v>26</v>
      </c>
      <c r="H8429">
        <v>1</v>
      </c>
      <c r="I8429">
        <v>1</v>
      </c>
      <c r="J8429">
        <v>7</v>
      </c>
      <c r="K8429" s="194">
        <v>7</v>
      </c>
      <c r="L8429" t="s">
        <v>1086</v>
      </c>
      <c r="M8429" t="s">
        <v>1086</v>
      </c>
      <c r="N8429">
        <v>7600</v>
      </c>
      <c r="O8429" t="s">
        <v>7876</v>
      </c>
      <c r="P8429" t="s">
        <v>25253</v>
      </c>
      <c r="Q8429">
        <v>7.6</v>
      </c>
      <c r="R8429" s="117" t="s">
        <v>14620</v>
      </c>
      <c r="S8429" s="117" t="s">
        <v>14621</v>
      </c>
      <c r="T8429" t="s">
        <v>17448</v>
      </c>
      <c r="U8429" t="s">
        <v>10772</v>
      </c>
    </row>
    <row r="8430" spans="1:21">
      <c r="A8430" s="117" t="s">
        <v>475</v>
      </c>
      <c r="B8430" t="s">
        <v>13815</v>
      </c>
      <c r="C8430" t="s">
        <v>14590</v>
      </c>
      <c r="D8430">
        <v>2</v>
      </c>
      <c r="E8430">
        <v>33</v>
      </c>
      <c r="F8430">
        <v>39</v>
      </c>
      <c r="G8430">
        <v>33</v>
      </c>
      <c r="H8430">
        <v>1</v>
      </c>
      <c r="I8430">
        <v>1</v>
      </c>
      <c r="J8430">
        <v>4</v>
      </c>
      <c r="K8430" s="194">
        <v>11</v>
      </c>
      <c r="L8430" t="s">
        <v>1086</v>
      </c>
      <c r="M8430" t="s">
        <v>1086</v>
      </c>
      <c r="N8430">
        <v>7950</v>
      </c>
      <c r="O8430" t="s">
        <v>7876</v>
      </c>
      <c r="P8430" t="s">
        <v>9270</v>
      </c>
      <c r="Q8430">
        <v>7.95</v>
      </c>
      <c r="R8430" s="117" t="s">
        <v>14594</v>
      </c>
      <c r="S8430" s="117" t="s">
        <v>14589</v>
      </c>
      <c r="T8430" t="s">
        <v>12136</v>
      </c>
      <c r="U8430" t="s">
        <v>10772</v>
      </c>
    </row>
    <row r="8431" spans="1:21">
      <c r="A8431" s="117" t="s">
        <v>4281</v>
      </c>
      <c r="B8431" t="s">
        <v>14590</v>
      </c>
      <c r="C8431" t="s">
        <v>14590</v>
      </c>
      <c r="D8431">
        <v>88</v>
      </c>
      <c r="E8431">
        <v>82</v>
      </c>
      <c r="F8431">
        <v>88</v>
      </c>
      <c r="G8431">
        <v>82</v>
      </c>
      <c r="H8431">
        <v>1</v>
      </c>
      <c r="I8431">
        <v>1</v>
      </c>
      <c r="J8431">
        <v>6</v>
      </c>
      <c r="K8431" s="194">
        <v>6</v>
      </c>
      <c r="L8431" t="s">
        <v>1086</v>
      </c>
      <c r="M8431" t="s">
        <v>1086</v>
      </c>
      <c r="N8431">
        <v>8000</v>
      </c>
      <c r="O8431" t="s">
        <v>7876</v>
      </c>
      <c r="P8431" t="s">
        <v>15828</v>
      </c>
      <c r="Q8431">
        <v>8</v>
      </c>
      <c r="R8431" s="117" t="s">
        <v>14620</v>
      </c>
      <c r="S8431" s="117" t="s">
        <v>14621</v>
      </c>
      <c r="T8431" t="s">
        <v>17448</v>
      </c>
      <c r="U8431" t="s">
        <v>10772</v>
      </c>
    </row>
    <row r="8432" spans="1:21">
      <c r="A8432" s="117" t="s">
        <v>25254</v>
      </c>
      <c r="B8432" t="s">
        <v>14590</v>
      </c>
      <c r="C8432" t="s">
        <v>14590</v>
      </c>
      <c r="D8432">
        <v>27</v>
      </c>
      <c r="E8432">
        <v>21</v>
      </c>
      <c r="F8432">
        <v>27</v>
      </c>
      <c r="G8432">
        <v>21</v>
      </c>
      <c r="H8432">
        <v>1</v>
      </c>
      <c r="I8432">
        <v>1</v>
      </c>
      <c r="J8432">
        <v>999999</v>
      </c>
      <c r="K8432" s="194">
        <v>999999</v>
      </c>
      <c r="L8432" t="s">
        <v>1086</v>
      </c>
      <c r="M8432" t="s">
        <v>1086</v>
      </c>
      <c r="N8432">
        <v>8000</v>
      </c>
      <c r="O8432" t="s">
        <v>7876</v>
      </c>
      <c r="P8432" t="s">
        <v>15828</v>
      </c>
      <c r="Q8432">
        <v>8</v>
      </c>
      <c r="R8432" s="117" t="s">
        <v>14685</v>
      </c>
      <c r="S8432" s="117" t="s">
        <v>14589</v>
      </c>
      <c r="T8432" t="s">
        <v>12136</v>
      </c>
      <c r="U8432" t="s">
        <v>10772</v>
      </c>
    </row>
    <row r="8433" spans="1:21">
      <c r="A8433" s="117" t="s">
        <v>4282</v>
      </c>
      <c r="B8433" t="s">
        <v>14590</v>
      </c>
      <c r="C8433" t="s">
        <v>14590</v>
      </c>
      <c r="D8433">
        <v>39</v>
      </c>
      <c r="E8433">
        <v>33</v>
      </c>
      <c r="F8433">
        <v>39</v>
      </c>
      <c r="G8433">
        <v>33</v>
      </c>
      <c r="H8433">
        <v>1</v>
      </c>
      <c r="I8433">
        <v>1</v>
      </c>
      <c r="J8433">
        <v>999999</v>
      </c>
      <c r="K8433" s="194">
        <v>999999</v>
      </c>
      <c r="L8433" t="s">
        <v>1086</v>
      </c>
      <c r="M8433" t="s">
        <v>1086</v>
      </c>
      <c r="N8433">
        <v>8020</v>
      </c>
      <c r="O8433" t="s">
        <v>7876</v>
      </c>
      <c r="P8433" t="s">
        <v>15829</v>
      </c>
      <c r="Q8433">
        <v>8.02</v>
      </c>
      <c r="R8433" s="117" t="s">
        <v>14685</v>
      </c>
      <c r="S8433" s="117" t="s">
        <v>14589</v>
      </c>
      <c r="T8433" t="s">
        <v>12136</v>
      </c>
      <c r="U8433" t="s">
        <v>10772</v>
      </c>
    </row>
    <row r="8434" spans="1:21">
      <c r="A8434" s="117" t="s">
        <v>4283</v>
      </c>
      <c r="B8434" t="s">
        <v>14590</v>
      </c>
      <c r="C8434" t="s">
        <v>14590</v>
      </c>
      <c r="D8434">
        <v>40</v>
      </c>
      <c r="E8434">
        <v>34</v>
      </c>
      <c r="F8434">
        <v>40</v>
      </c>
      <c r="G8434">
        <v>34</v>
      </c>
      <c r="H8434">
        <v>1</v>
      </c>
      <c r="I8434">
        <v>1</v>
      </c>
      <c r="J8434">
        <v>999999</v>
      </c>
      <c r="K8434" s="194">
        <v>999999</v>
      </c>
      <c r="L8434" t="s">
        <v>1086</v>
      </c>
      <c r="M8434" t="s">
        <v>1086</v>
      </c>
      <c r="N8434">
        <v>8000</v>
      </c>
      <c r="O8434" t="s">
        <v>7876</v>
      </c>
      <c r="P8434" t="s">
        <v>15830</v>
      </c>
      <c r="Q8434">
        <v>8</v>
      </c>
      <c r="R8434" s="117" t="s">
        <v>14685</v>
      </c>
      <c r="S8434" s="117" t="s">
        <v>14589</v>
      </c>
      <c r="T8434" t="s">
        <v>12136</v>
      </c>
      <c r="U8434" t="s">
        <v>10772</v>
      </c>
    </row>
    <row r="8435" spans="1:21">
      <c r="A8435" s="117" t="s">
        <v>25255</v>
      </c>
      <c r="B8435" t="s">
        <v>14590</v>
      </c>
      <c r="C8435" t="s">
        <v>14590</v>
      </c>
      <c r="D8435">
        <v>27</v>
      </c>
      <c r="E8435">
        <v>21</v>
      </c>
      <c r="F8435">
        <v>27</v>
      </c>
      <c r="G8435">
        <v>21</v>
      </c>
      <c r="H8435">
        <v>1</v>
      </c>
      <c r="I8435">
        <v>1</v>
      </c>
      <c r="J8435">
        <v>999999</v>
      </c>
      <c r="K8435" s="194">
        <v>999999</v>
      </c>
      <c r="L8435" t="s">
        <v>1086</v>
      </c>
      <c r="M8435" t="s">
        <v>1086</v>
      </c>
      <c r="N8435">
        <v>7975</v>
      </c>
      <c r="O8435" t="s">
        <v>7876</v>
      </c>
      <c r="P8435" t="s">
        <v>15830</v>
      </c>
      <c r="Q8435">
        <v>7.9749999999999996</v>
      </c>
      <c r="R8435" s="117" t="s">
        <v>14685</v>
      </c>
      <c r="S8435" s="117" t="s">
        <v>14589</v>
      </c>
      <c r="T8435" t="s">
        <v>12136</v>
      </c>
      <c r="U8435" t="s">
        <v>10772</v>
      </c>
    </row>
    <row r="8436" spans="1:21">
      <c r="A8436" s="117" t="s">
        <v>22929</v>
      </c>
      <c r="B8436" t="s">
        <v>14590</v>
      </c>
      <c r="C8436" t="s">
        <v>14590</v>
      </c>
      <c r="D8436">
        <v>27</v>
      </c>
      <c r="E8436">
        <v>21</v>
      </c>
      <c r="F8436">
        <v>27</v>
      </c>
      <c r="G8436">
        <v>21</v>
      </c>
      <c r="H8436">
        <v>1</v>
      </c>
      <c r="I8436">
        <v>1</v>
      </c>
      <c r="J8436">
        <v>999999</v>
      </c>
      <c r="K8436" s="194">
        <v>999999</v>
      </c>
      <c r="L8436" t="s">
        <v>1086</v>
      </c>
      <c r="M8436" t="s">
        <v>1086</v>
      </c>
      <c r="N8436">
        <v>8000</v>
      </c>
      <c r="O8436" t="s">
        <v>7876</v>
      </c>
      <c r="P8436" t="s">
        <v>15828</v>
      </c>
      <c r="Q8436">
        <v>8</v>
      </c>
      <c r="R8436" s="117" t="s">
        <v>14685</v>
      </c>
      <c r="S8436" s="117" t="s">
        <v>14589</v>
      </c>
      <c r="T8436" t="s">
        <v>12136</v>
      </c>
      <c r="U8436" t="s">
        <v>10772</v>
      </c>
    </row>
    <row r="8437" spans="1:21">
      <c r="A8437" s="117" t="s">
        <v>4284</v>
      </c>
      <c r="B8437" t="s">
        <v>14590</v>
      </c>
      <c r="C8437" t="s">
        <v>14590</v>
      </c>
      <c r="D8437">
        <v>35</v>
      </c>
      <c r="E8437">
        <v>29</v>
      </c>
      <c r="F8437">
        <v>35</v>
      </c>
      <c r="G8437">
        <v>29</v>
      </c>
      <c r="H8437">
        <v>1</v>
      </c>
      <c r="I8437">
        <v>1</v>
      </c>
      <c r="J8437">
        <v>24</v>
      </c>
      <c r="K8437" s="194">
        <v>24</v>
      </c>
      <c r="L8437" t="s">
        <v>1086</v>
      </c>
      <c r="M8437" t="s">
        <v>1086</v>
      </c>
      <c r="N8437">
        <v>8522</v>
      </c>
      <c r="O8437" t="s">
        <v>7876</v>
      </c>
      <c r="P8437" t="s">
        <v>9271</v>
      </c>
      <c r="Q8437">
        <v>8.5220000000000002</v>
      </c>
      <c r="R8437" s="117" t="s">
        <v>14594</v>
      </c>
      <c r="S8437" s="117" t="s">
        <v>14589</v>
      </c>
      <c r="T8437" t="s">
        <v>12136</v>
      </c>
      <c r="U8437" t="s">
        <v>10772</v>
      </c>
    </row>
    <row r="8438" spans="1:21">
      <c r="A8438" s="117" t="s">
        <v>15831</v>
      </c>
      <c r="B8438" t="s">
        <v>14590</v>
      </c>
      <c r="C8438" t="s">
        <v>14590</v>
      </c>
      <c r="D8438">
        <v>88</v>
      </c>
      <c r="E8438">
        <v>82</v>
      </c>
      <c r="F8438">
        <v>88</v>
      </c>
      <c r="G8438">
        <v>82</v>
      </c>
      <c r="H8438">
        <v>1</v>
      </c>
      <c r="I8438">
        <v>1</v>
      </c>
      <c r="J8438">
        <v>999999</v>
      </c>
      <c r="K8438" s="194">
        <v>999999</v>
      </c>
      <c r="L8438" t="s">
        <v>1086</v>
      </c>
      <c r="M8438" t="s">
        <v>1086</v>
      </c>
      <c r="N8438">
        <v>9400</v>
      </c>
      <c r="O8438" t="s">
        <v>7876</v>
      </c>
      <c r="P8438" t="s">
        <v>15832</v>
      </c>
      <c r="Q8438">
        <v>9.4</v>
      </c>
      <c r="R8438" s="117" t="s">
        <v>14620</v>
      </c>
      <c r="S8438" s="117" t="s">
        <v>14621</v>
      </c>
      <c r="T8438" t="s">
        <v>17448</v>
      </c>
      <c r="U8438" t="s">
        <v>10772</v>
      </c>
    </row>
    <row r="8439" spans="1:21">
      <c r="A8439" s="117" t="s">
        <v>15833</v>
      </c>
      <c r="B8439" t="s">
        <v>14590</v>
      </c>
      <c r="C8439" t="s">
        <v>14590</v>
      </c>
      <c r="D8439">
        <v>88</v>
      </c>
      <c r="E8439">
        <v>82</v>
      </c>
      <c r="F8439">
        <v>88</v>
      </c>
      <c r="G8439">
        <v>82</v>
      </c>
      <c r="H8439">
        <v>1</v>
      </c>
      <c r="I8439">
        <v>1</v>
      </c>
      <c r="J8439">
        <v>999999</v>
      </c>
      <c r="K8439" s="194">
        <v>999999</v>
      </c>
      <c r="L8439" t="s">
        <v>1086</v>
      </c>
      <c r="M8439" t="s">
        <v>1086</v>
      </c>
      <c r="N8439">
        <v>9400</v>
      </c>
      <c r="O8439" t="s">
        <v>7876</v>
      </c>
      <c r="P8439" t="s">
        <v>15832</v>
      </c>
      <c r="Q8439">
        <v>9.4</v>
      </c>
      <c r="R8439" s="117" t="s">
        <v>14620</v>
      </c>
      <c r="S8439" s="117" t="s">
        <v>14621</v>
      </c>
      <c r="T8439" t="s">
        <v>17448</v>
      </c>
      <c r="U8439" t="s">
        <v>10772</v>
      </c>
    </row>
    <row r="8440" spans="1:21">
      <c r="A8440" s="117" t="s">
        <v>15834</v>
      </c>
      <c r="B8440" t="s">
        <v>14590</v>
      </c>
      <c r="C8440" t="s">
        <v>14590</v>
      </c>
      <c r="D8440">
        <v>88</v>
      </c>
      <c r="E8440">
        <v>82</v>
      </c>
      <c r="F8440">
        <v>88</v>
      </c>
      <c r="G8440">
        <v>82</v>
      </c>
      <c r="H8440">
        <v>1</v>
      </c>
      <c r="I8440">
        <v>1</v>
      </c>
      <c r="J8440">
        <v>999999</v>
      </c>
      <c r="K8440" s="194">
        <v>999999</v>
      </c>
      <c r="L8440" t="s">
        <v>1086</v>
      </c>
      <c r="M8440" t="s">
        <v>1086</v>
      </c>
      <c r="N8440">
        <v>9400</v>
      </c>
      <c r="O8440" t="s">
        <v>7876</v>
      </c>
      <c r="P8440" t="s">
        <v>15832</v>
      </c>
      <c r="Q8440">
        <v>9.4</v>
      </c>
      <c r="R8440" s="117" t="s">
        <v>14620</v>
      </c>
      <c r="S8440" s="117" t="s">
        <v>14621</v>
      </c>
      <c r="T8440" t="s">
        <v>17448</v>
      </c>
      <c r="U8440" t="s">
        <v>10772</v>
      </c>
    </row>
    <row r="8441" spans="1:21">
      <c r="A8441" s="117" t="s">
        <v>15835</v>
      </c>
      <c r="B8441" t="s">
        <v>14590</v>
      </c>
      <c r="C8441" t="s">
        <v>14590</v>
      </c>
      <c r="D8441">
        <v>82</v>
      </c>
      <c r="E8441">
        <v>76</v>
      </c>
      <c r="F8441">
        <v>82</v>
      </c>
      <c r="G8441">
        <v>76</v>
      </c>
      <c r="H8441">
        <v>1</v>
      </c>
      <c r="I8441">
        <v>1</v>
      </c>
      <c r="J8441">
        <v>3</v>
      </c>
      <c r="K8441" s="194">
        <v>3</v>
      </c>
      <c r="L8441" t="s">
        <v>1086</v>
      </c>
      <c r="M8441" t="s">
        <v>1086</v>
      </c>
      <c r="N8441">
        <v>10794</v>
      </c>
      <c r="O8441" t="s">
        <v>7876</v>
      </c>
      <c r="P8441" t="s">
        <v>15836</v>
      </c>
      <c r="Q8441">
        <v>10.794</v>
      </c>
      <c r="R8441" s="117" t="s">
        <v>14620</v>
      </c>
      <c r="S8441" s="117" t="s">
        <v>14621</v>
      </c>
      <c r="T8441" t="s">
        <v>17448</v>
      </c>
      <c r="U8441" t="s">
        <v>10772</v>
      </c>
    </row>
    <row r="8442" spans="1:21">
      <c r="A8442" s="117" t="s">
        <v>15837</v>
      </c>
      <c r="B8442" t="s">
        <v>14590</v>
      </c>
      <c r="C8442" t="s">
        <v>14590</v>
      </c>
      <c r="D8442">
        <v>82</v>
      </c>
      <c r="E8442">
        <v>76</v>
      </c>
      <c r="F8442">
        <v>82</v>
      </c>
      <c r="G8442">
        <v>76</v>
      </c>
      <c r="H8442">
        <v>1</v>
      </c>
      <c r="I8442">
        <v>1</v>
      </c>
      <c r="J8442">
        <v>3</v>
      </c>
      <c r="K8442" s="194">
        <v>3</v>
      </c>
      <c r="L8442" t="s">
        <v>1086</v>
      </c>
      <c r="M8442" t="s">
        <v>1086</v>
      </c>
      <c r="N8442">
        <v>11000</v>
      </c>
      <c r="O8442" t="s">
        <v>7876</v>
      </c>
      <c r="P8442" t="s">
        <v>15838</v>
      </c>
      <c r="Q8442">
        <v>11</v>
      </c>
      <c r="R8442" s="117" t="s">
        <v>14620</v>
      </c>
      <c r="S8442" s="117" t="s">
        <v>14621</v>
      </c>
      <c r="T8442" t="s">
        <v>17448</v>
      </c>
      <c r="U8442" t="s">
        <v>10772</v>
      </c>
    </row>
    <row r="8443" spans="1:21">
      <c r="A8443" s="117" t="s">
        <v>15839</v>
      </c>
      <c r="B8443" t="s">
        <v>14590</v>
      </c>
      <c r="C8443" t="s">
        <v>14590</v>
      </c>
      <c r="D8443">
        <v>88</v>
      </c>
      <c r="E8443">
        <v>82</v>
      </c>
      <c r="F8443">
        <v>88</v>
      </c>
      <c r="G8443">
        <v>82</v>
      </c>
      <c r="H8443">
        <v>1</v>
      </c>
      <c r="I8443">
        <v>1</v>
      </c>
      <c r="J8443">
        <v>999999</v>
      </c>
      <c r="K8443" s="194">
        <v>999999</v>
      </c>
      <c r="L8443" t="s">
        <v>1086</v>
      </c>
      <c r="M8443" t="s">
        <v>1086</v>
      </c>
      <c r="N8443">
        <v>11030</v>
      </c>
      <c r="O8443" t="s">
        <v>7876</v>
      </c>
      <c r="P8443" t="s">
        <v>15832</v>
      </c>
      <c r="Q8443">
        <v>11.03</v>
      </c>
      <c r="R8443" s="117" t="s">
        <v>14620</v>
      </c>
      <c r="S8443" s="117" t="s">
        <v>14621</v>
      </c>
      <c r="T8443" t="s">
        <v>17448</v>
      </c>
      <c r="U8443" t="s">
        <v>10772</v>
      </c>
    </row>
    <row r="8444" spans="1:21">
      <c r="A8444" s="117" t="s">
        <v>4285</v>
      </c>
      <c r="B8444" t="s">
        <v>14590</v>
      </c>
      <c r="C8444" t="s">
        <v>14590</v>
      </c>
      <c r="D8444">
        <v>63</v>
      </c>
      <c r="E8444">
        <v>57</v>
      </c>
      <c r="F8444">
        <v>63</v>
      </c>
      <c r="G8444">
        <v>57</v>
      </c>
      <c r="H8444">
        <v>1</v>
      </c>
      <c r="I8444">
        <v>1</v>
      </c>
      <c r="J8444">
        <v>999999</v>
      </c>
      <c r="K8444" s="194">
        <v>999999</v>
      </c>
      <c r="L8444" t="s">
        <v>1086</v>
      </c>
      <c r="M8444" t="s">
        <v>1086</v>
      </c>
      <c r="N8444">
        <v>9100</v>
      </c>
      <c r="O8444" t="s">
        <v>7876</v>
      </c>
      <c r="P8444" t="s">
        <v>15840</v>
      </c>
      <c r="Q8444">
        <v>9.1</v>
      </c>
      <c r="R8444" s="117" t="s">
        <v>14685</v>
      </c>
      <c r="S8444" s="117" t="s">
        <v>14589</v>
      </c>
      <c r="T8444" t="s">
        <v>12136</v>
      </c>
      <c r="U8444" t="s">
        <v>10772</v>
      </c>
    </row>
    <row r="8445" spans="1:21">
      <c r="A8445" s="117" t="s">
        <v>4286</v>
      </c>
      <c r="B8445" t="s">
        <v>14590</v>
      </c>
      <c r="C8445" t="s">
        <v>14590</v>
      </c>
      <c r="D8445">
        <v>39</v>
      </c>
      <c r="E8445">
        <v>33</v>
      </c>
      <c r="F8445">
        <v>39</v>
      </c>
      <c r="G8445">
        <v>33</v>
      </c>
      <c r="H8445">
        <v>1</v>
      </c>
      <c r="I8445">
        <v>1</v>
      </c>
      <c r="J8445">
        <v>999999</v>
      </c>
      <c r="K8445" s="194">
        <v>999999</v>
      </c>
      <c r="L8445" t="s">
        <v>1086</v>
      </c>
      <c r="M8445" t="s">
        <v>1086</v>
      </c>
      <c r="N8445">
        <v>9320</v>
      </c>
      <c r="O8445" t="s">
        <v>7876</v>
      </c>
      <c r="P8445" t="s">
        <v>15841</v>
      </c>
      <c r="Q8445">
        <v>9.32</v>
      </c>
      <c r="R8445" s="117" t="s">
        <v>14685</v>
      </c>
      <c r="S8445" s="117" t="s">
        <v>14589</v>
      </c>
      <c r="T8445" t="s">
        <v>12136</v>
      </c>
      <c r="U8445" t="s">
        <v>10772</v>
      </c>
    </row>
    <row r="8446" spans="1:21">
      <c r="A8446" s="117" t="s">
        <v>25256</v>
      </c>
      <c r="B8446" t="s">
        <v>14590</v>
      </c>
      <c r="C8446" t="s">
        <v>14590</v>
      </c>
      <c r="D8446">
        <v>42</v>
      </c>
      <c r="E8446">
        <v>36</v>
      </c>
      <c r="F8446">
        <v>42</v>
      </c>
      <c r="G8446">
        <v>36</v>
      </c>
      <c r="H8446">
        <v>1</v>
      </c>
      <c r="I8446">
        <v>1</v>
      </c>
      <c r="J8446">
        <v>999999</v>
      </c>
      <c r="K8446" s="194">
        <v>999999</v>
      </c>
      <c r="L8446" t="s">
        <v>1086</v>
      </c>
      <c r="M8446" t="s">
        <v>1086</v>
      </c>
      <c r="N8446">
        <v>9320</v>
      </c>
      <c r="O8446" t="s">
        <v>7876</v>
      </c>
      <c r="P8446" t="s">
        <v>15841</v>
      </c>
      <c r="Q8446">
        <v>9.32</v>
      </c>
      <c r="R8446" s="117" t="s">
        <v>14685</v>
      </c>
      <c r="S8446" s="117" t="s">
        <v>14589</v>
      </c>
      <c r="T8446" t="s">
        <v>12136</v>
      </c>
      <c r="U8446" t="s">
        <v>10772</v>
      </c>
    </row>
    <row r="8447" spans="1:21">
      <c r="A8447" s="117" t="s">
        <v>4287</v>
      </c>
      <c r="B8447" t="s">
        <v>14590</v>
      </c>
      <c r="C8447" t="s">
        <v>14590</v>
      </c>
      <c r="D8447">
        <v>40</v>
      </c>
      <c r="E8447">
        <v>34</v>
      </c>
      <c r="F8447">
        <v>40</v>
      </c>
      <c r="G8447">
        <v>34</v>
      </c>
      <c r="H8447">
        <v>1</v>
      </c>
      <c r="I8447">
        <v>1</v>
      </c>
      <c r="J8447">
        <v>999999</v>
      </c>
      <c r="K8447" s="194">
        <v>999999</v>
      </c>
      <c r="L8447" t="s">
        <v>1086</v>
      </c>
      <c r="M8447" t="s">
        <v>1086</v>
      </c>
      <c r="N8447">
        <v>9363</v>
      </c>
      <c r="O8447" t="s">
        <v>7876</v>
      </c>
      <c r="P8447" t="s">
        <v>15842</v>
      </c>
      <c r="Q8447">
        <v>9.3629999999999995</v>
      </c>
      <c r="R8447" s="117" t="s">
        <v>14685</v>
      </c>
      <c r="S8447" s="117" t="s">
        <v>14589</v>
      </c>
      <c r="T8447" t="s">
        <v>12136</v>
      </c>
      <c r="U8447" t="s">
        <v>10772</v>
      </c>
    </row>
    <row r="8448" spans="1:21">
      <c r="A8448" s="117" t="s">
        <v>25257</v>
      </c>
      <c r="B8448" t="s">
        <v>14590</v>
      </c>
      <c r="C8448" t="s">
        <v>14590</v>
      </c>
      <c r="D8448">
        <v>32</v>
      </c>
      <c r="E8448">
        <v>26</v>
      </c>
      <c r="F8448">
        <v>32</v>
      </c>
      <c r="G8448">
        <v>26</v>
      </c>
      <c r="H8448">
        <v>1</v>
      </c>
      <c r="I8448">
        <v>1</v>
      </c>
      <c r="J8448">
        <v>999999</v>
      </c>
      <c r="K8448" s="194">
        <v>999999</v>
      </c>
      <c r="L8448" t="s">
        <v>1086</v>
      </c>
      <c r="M8448" t="s">
        <v>1086</v>
      </c>
      <c r="N8448">
        <v>9320</v>
      </c>
      <c r="O8448" t="s">
        <v>7876</v>
      </c>
      <c r="P8448" t="s">
        <v>15841</v>
      </c>
      <c r="Q8448">
        <v>9.32</v>
      </c>
      <c r="R8448" s="117" t="s">
        <v>14620</v>
      </c>
      <c r="S8448" s="117" t="s">
        <v>14621</v>
      </c>
      <c r="T8448" t="s">
        <v>17448</v>
      </c>
      <c r="U8448" t="s">
        <v>10772</v>
      </c>
    </row>
    <row r="8449" spans="1:21">
      <c r="A8449" s="117" t="s">
        <v>4288</v>
      </c>
      <c r="B8449" t="s">
        <v>14590</v>
      </c>
      <c r="C8449" t="s">
        <v>14590</v>
      </c>
      <c r="D8449">
        <v>88</v>
      </c>
      <c r="E8449">
        <v>82</v>
      </c>
      <c r="F8449">
        <v>88</v>
      </c>
      <c r="G8449">
        <v>82</v>
      </c>
      <c r="H8449">
        <v>1</v>
      </c>
      <c r="I8449">
        <v>1</v>
      </c>
      <c r="J8449">
        <v>999999</v>
      </c>
      <c r="K8449" s="194">
        <v>999999</v>
      </c>
      <c r="L8449" t="s">
        <v>1086</v>
      </c>
      <c r="M8449" t="s">
        <v>1086</v>
      </c>
      <c r="N8449">
        <v>9363</v>
      </c>
      <c r="O8449" t="s">
        <v>7876</v>
      </c>
      <c r="P8449" t="s">
        <v>15842</v>
      </c>
      <c r="Q8449">
        <v>9.3629999999999995</v>
      </c>
      <c r="R8449" s="117" t="s">
        <v>14620</v>
      </c>
      <c r="S8449" s="117" t="s">
        <v>14621</v>
      </c>
      <c r="T8449" t="s">
        <v>17448</v>
      </c>
      <c r="U8449" t="s">
        <v>10772</v>
      </c>
    </row>
    <row r="8450" spans="1:21">
      <c r="A8450" s="117" t="s">
        <v>4289</v>
      </c>
      <c r="B8450" t="s">
        <v>14590</v>
      </c>
      <c r="C8450" t="s">
        <v>14590</v>
      </c>
      <c r="D8450">
        <v>88</v>
      </c>
      <c r="E8450">
        <v>82</v>
      </c>
      <c r="F8450">
        <v>88</v>
      </c>
      <c r="G8450">
        <v>82</v>
      </c>
      <c r="H8450">
        <v>1</v>
      </c>
      <c r="I8450">
        <v>1</v>
      </c>
      <c r="J8450">
        <v>31</v>
      </c>
      <c r="K8450" s="194">
        <v>31</v>
      </c>
      <c r="L8450" t="s">
        <v>1086</v>
      </c>
      <c r="M8450" t="s">
        <v>1086</v>
      </c>
      <c r="N8450">
        <v>9300</v>
      </c>
      <c r="O8450" t="s">
        <v>7876</v>
      </c>
      <c r="P8450" t="s">
        <v>15840</v>
      </c>
      <c r="Q8450">
        <v>9.3000000000000007</v>
      </c>
      <c r="R8450" s="117" t="s">
        <v>14620</v>
      </c>
      <c r="S8450" s="117" t="s">
        <v>14621</v>
      </c>
      <c r="T8450" t="s">
        <v>17448</v>
      </c>
      <c r="U8450" t="s">
        <v>10772</v>
      </c>
    </row>
    <row r="8451" spans="1:21">
      <c r="A8451" s="117" t="s">
        <v>25258</v>
      </c>
      <c r="B8451" t="s">
        <v>14590</v>
      </c>
      <c r="C8451" t="s">
        <v>14590</v>
      </c>
      <c r="D8451">
        <v>32</v>
      </c>
      <c r="E8451">
        <v>26</v>
      </c>
      <c r="F8451">
        <v>32</v>
      </c>
      <c r="G8451">
        <v>26</v>
      </c>
      <c r="H8451">
        <v>1</v>
      </c>
      <c r="I8451">
        <v>1</v>
      </c>
      <c r="J8451">
        <v>999999</v>
      </c>
      <c r="K8451" s="194">
        <v>999999</v>
      </c>
      <c r="L8451" t="s">
        <v>1086</v>
      </c>
      <c r="M8451" t="s">
        <v>1086</v>
      </c>
      <c r="N8451">
        <v>9100</v>
      </c>
      <c r="O8451" t="s">
        <v>7876</v>
      </c>
      <c r="P8451" t="s">
        <v>15840</v>
      </c>
      <c r="Q8451">
        <v>9.1</v>
      </c>
      <c r="R8451" s="117" t="s">
        <v>14620</v>
      </c>
      <c r="S8451" s="117" t="s">
        <v>14621</v>
      </c>
      <c r="T8451" t="s">
        <v>17448</v>
      </c>
      <c r="U8451" t="s">
        <v>10772</v>
      </c>
    </row>
    <row r="8452" spans="1:21">
      <c r="A8452" s="117" t="s">
        <v>4290</v>
      </c>
      <c r="B8452" t="s">
        <v>14590</v>
      </c>
      <c r="C8452" t="s">
        <v>14590</v>
      </c>
      <c r="D8452">
        <v>39</v>
      </c>
      <c r="E8452">
        <v>33</v>
      </c>
      <c r="F8452">
        <v>39</v>
      </c>
      <c r="G8452">
        <v>33</v>
      </c>
      <c r="H8452">
        <v>1</v>
      </c>
      <c r="I8452">
        <v>1</v>
      </c>
      <c r="J8452">
        <v>12</v>
      </c>
      <c r="K8452" s="194">
        <v>12</v>
      </c>
      <c r="L8452" t="s">
        <v>1086</v>
      </c>
      <c r="M8452" t="s">
        <v>1086</v>
      </c>
      <c r="N8452">
        <v>9277</v>
      </c>
      <c r="O8452" t="s">
        <v>7876</v>
      </c>
      <c r="P8452" t="s">
        <v>9272</v>
      </c>
      <c r="Q8452">
        <v>9.2769999999999992</v>
      </c>
      <c r="R8452" s="117" t="s">
        <v>14743</v>
      </c>
      <c r="S8452" s="117" t="s">
        <v>14589</v>
      </c>
      <c r="T8452" t="s">
        <v>12136</v>
      </c>
      <c r="U8452" t="s">
        <v>10773</v>
      </c>
    </row>
    <row r="8453" spans="1:21">
      <c r="A8453" s="117" t="s">
        <v>4291</v>
      </c>
      <c r="B8453" t="s">
        <v>14590</v>
      </c>
      <c r="C8453" t="s">
        <v>14590</v>
      </c>
      <c r="D8453">
        <v>88</v>
      </c>
      <c r="E8453">
        <v>82</v>
      </c>
      <c r="F8453">
        <v>88</v>
      </c>
      <c r="G8453">
        <v>82</v>
      </c>
      <c r="H8453">
        <v>1</v>
      </c>
      <c r="I8453">
        <v>1</v>
      </c>
      <c r="J8453">
        <v>999999</v>
      </c>
      <c r="K8453" s="194">
        <v>999999</v>
      </c>
      <c r="L8453" t="s">
        <v>1086</v>
      </c>
      <c r="M8453" t="s">
        <v>1086</v>
      </c>
      <c r="N8453">
        <v>9320</v>
      </c>
      <c r="O8453" t="s">
        <v>7876</v>
      </c>
      <c r="P8453" t="s">
        <v>15841</v>
      </c>
      <c r="Q8453">
        <v>9.32</v>
      </c>
      <c r="R8453" s="117" t="s">
        <v>14620</v>
      </c>
      <c r="S8453" s="117" t="s">
        <v>14621</v>
      </c>
      <c r="T8453" t="s">
        <v>17448</v>
      </c>
      <c r="U8453" t="s">
        <v>10772</v>
      </c>
    </row>
    <row r="8454" spans="1:21">
      <c r="A8454" s="117" t="s">
        <v>25259</v>
      </c>
      <c r="B8454" t="s">
        <v>14590</v>
      </c>
      <c r="C8454" t="s">
        <v>14590</v>
      </c>
      <c r="D8454">
        <v>27</v>
      </c>
      <c r="E8454">
        <v>21</v>
      </c>
      <c r="F8454">
        <v>27</v>
      </c>
      <c r="G8454">
        <v>21</v>
      </c>
      <c r="H8454">
        <v>1</v>
      </c>
      <c r="I8454">
        <v>1</v>
      </c>
      <c r="J8454">
        <v>999999</v>
      </c>
      <c r="K8454" s="194">
        <v>999999</v>
      </c>
      <c r="L8454" t="s">
        <v>1086</v>
      </c>
      <c r="M8454" t="s">
        <v>1086</v>
      </c>
      <c r="N8454">
        <v>9346</v>
      </c>
      <c r="O8454" t="s">
        <v>7876</v>
      </c>
      <c r="P8454" t="s">
        <v>25260</v>
      </c>
      <c r="Q8454">
        <v>9.3460000000000001</v>
      </c>
      <c r="R8454" s="117" t="s">
        <v>14685</v>
      </c>
      <c r="S8454" s="117" t="s">
        <v>14589</v>
      </c>
      <c r="T8454" t="s">
        <v>12136</v>
      </c>
      <c r="U8454" t="s">
        <v>10772</v>
      </c>
    </row>
    <row r="8455" spans="1:21">
      <c r="A8455" s="117" t="s">
        <v>4292</v>
      </c>
      <c r="B8455" t="s">
        <v>14590</v>
      </c>
      <c r="C8455" t="s">
        <v>14590</v>
      </c>
      <c r="D8455">
        <v>39</v>
      </c>
      <c r="E8455">
        <v>33</v>
      </c>
      <c r="F8455">
        <v>39</v>
      </c>
      <c r="G8455">
        <v>33</v>
      </c>
      <c r="H8455">
        <v>1</v>
      </c>
      <c r="I8455">
        <v>1</v>
      </c>
      <c r="J8455">
        <v>999999</v>
      </c>
      <c r="K8455" s="194">
        <v>999999</v>
      </c>
      <c r="L8455" t="s">
        <v>1086</v>
      </c>
      <c r="M8455" t="s">
        <v>1086</v>
      </c>
      <c r="N8455">
        <v>9231</v>
      </c>
      <c r="O8455" t="s">
        <v>7876</v>
      </c>
      <c r="P8455" t="s">
        <v>15843</v>
      </c>
      <c r="Q8455">
        <v>9.2309999999999999</v>
      </c>
      <c r="R8455" s="117" t="s">
        <v>14685</v>
      </c>
      <c r="S8455" s="117" t="s">
        <v>14589</v>
      </c>
      <c r="T8455" t="s">
        <v>12136</v>
      </c>
      <c r="U8455" t="s">
        <v>10772</v>
      </c>
    </row>
    <row r="8456" spans="1:21">
      <c r="A8456" s="117" t="s">
        <v>4293</v>
      </c>
      <c r="B8456" t="s">
        <v>14590</v>
      </c>
      <c r="C8456" t="s">
        <v>14590</v>
      </c>
      <c r="D8456">
        <v>39</v>
      </c>
      <c r="E8456">
        <v>33</v>
      </c>
      <c r="F8456">
        <v>39</v>
      </c>
      <c r="G8456">
        <v>33</v>
      </c>
      <c r="H8456">
        <v>1</v>
      </c>
      <c r="I8456">
        <v>1</v>
      </c>
      <c r="J8456">
        <v>999999</v>
      </c>
      <c r="K8456" s="194">
        <v>999999</v>
      </c>
      <c r="L8456" t="s">
        <v>1086</v>
      </c>
      <c r="M8456" t="s">
        <v>1086</v>
      </c>
      <c r="N8456">
        <v>9307</v>
      </c>
      <c r="O8456" t="s">
        <v>7876</v>
      </c>
      <c r="P8456" t="s">
        <v>15844</v>
      </c>
      <c r="Q8456">
        <v>9.3070000000000004</v>
      </c>
      <c r="R8456" s="117" t="s">
        <v>14685</v>
      </c>
      <c r="S8456" s="117" t="s">
        <v>14589</v>
      </c>
      <c r="T8456" t="s">
        <v>12136</v>
      </c>
      <c r="U8456" t="s">
        <v>10772</v>
      </c>
    </row>
    <row r="8457" spans="1:21">
      <c r="A8457" s="117" t="s">
        <v>25261</v>
      </c>
      <c r="B8457" t="s">
        <v>14590</v>
      </c>
      <c r="C8457" t="s">
        <v>14590</v>
      </c>
      <c r="D8457">
        <v>27</v>
      </c>
      <c r="E8457">
        <v>21</v>
      </c>
      <c r="F8457">
        <v>27</v>
      </c>
      <c r="G8457">
        <v>21</v>
      </c>
      <c r="H8457">
        <v>1</v>
      </c>
      <c r="I8457">
        <v>1</v>
      </c>
      <c r="J8457">
        <v>999999</v>
      </c>
      <c r="K8457" s="194">
        <v>999999</v>
      </c>
      <c r="L8457" t="s">
        <v>1086</v>
      </c>
      <c r="M8457" t="s">
        <v>1086</v>
      </c>
      <c r="N8457">
        <v>9305</v>
      </c>
      <c r="O8457" t="s">
        <v>7876</v>
      </c>
      <c r="P8457" t="s">
        <v>15841</v>
      </c>
      <c r="Q8457">
        <v>9.3049999999999997</v>
      </c>
      <c r="R8457" s="117" t="s">
        <v>14685</v>
      </c>
      <c r="S8457" s="117" t="s">
        <v>14589</v>
      </c>
      <c r="T8457" t="s">
        <v>12136</v>
      </c>
      <c r="U8457" t="s">
        <v>10772</v>
      </c>
    </row>
    <row r="8458" spans="1:21">
      <c r="A8458" s="117" t="s">
        <v>4294</v>
      </c>
      <c r="B8458" t="s">
        <v>14590</v>
      </c>
      <c r="C8458" t="s">
        <v>14590</v>
      </c>
      <c r="D8458">
        <v>39</v>
      </c>
      <c r="E8458">
        <v>33</v>
      </c>
      <c r="F8458">
        <v>39</v>
      </c>
      <c r="G8458">
        <v>33</v>
      </c>
      <c r="H8458">
        <v>1</v>
      </c>
      <c r="I8458">
        <v>1</v>
      </c>
      <c r="J8458">
        <v>999999</v>
      </c>
      <c r="K8458" s="194">
        <v>999999</v>
      </c>
      <c r="L8458" t="s">
        <v>1086</v>
      </c>
      <c r="M8458" t="s">
        <v>1086</v>
      </c>
      <c r="N8458">
        <v>9268</v>
      </c>
      <c r="O8458" t="s">
        <v>7876</v>
      </c>
      <c r="P8458" t="s">
        <v>15845</v>
      </c>
      <c r="Q8458">
        <v>9.2680000000000007</v>
      </c>
      <c r="R8458" s="117" t="s">
        <v>14685</v>
      </c>
      <c r="S8458" s="117" t="s">
        <v>14589</v>
      </c>
      <c r="T8458" t="s">
        <v>12136</v>
      </c>
      <c r="U8458" t="s">
        <v>10772</v>
      </c>
    </row>
    <row r="8459" spans="1:21">
      <c r="A8459" s="117" t="s">
        <v>4295</v>
      </c>
      <c r="B8459" t="s">
        <v>14590</v>
      </c>
      <c r="C8459" t="s">
        <v>14590</v>
      </c>
      <c r="D8459">
        <v>35</v>
      </c>
      <c r="E8459">
        <v>29</v>
      </c>
      <c r="F8459">
        <v>35</v>
      </c>
      <c r="G8459">
        <v>29</v>
      </c>
      <c r="H8459">
        <v>1</v>
      </c>
      <c r="I8459">
        <v>1</v>
      </c>
      <c r="J8459">
        <v>15</v>
      </c>
      <c r="K8459" s="194">
        <v>15</v>
      </c>
      <c r="L8459" t="s">
        <v>1086</v>
      </c>
      <c r="M8459" t="s">
        <v>1086</v>
      </c>
      <c r="N8459">
        <v>8126</v>
      </c>
      <c r="O8459" t="s">
        <v>7876</v>
      </c>
      <c r="P8459" t="s">
        <v>9273</v>
      </c>
      <c r="Q8459">
        <v>8.1259999999999994</v>
      </c>
      <c r="R8459" s="117" t="s">
        <v>14594</v>
      </c>
      <c r="S8459" s="117" t="s">
        <v>14589</v>
      </c>
      <c r="T8459" t="s">
        <v>12136</v>
      </c>
      <c r="U8459" t="s">
        <v>10772</v>
      </c>
    </row>
    <row r="8460" spans="1:21">
      <c r="A8460" s="117" t="s">
        <v>15846</v>
      </c>
      <c r="B8460" t="s">
        <v>14590</v>
      </c>
      <c r="C8460" t="s">
        <v>14590</v>
      </c>
      <c r="D8460">
        <v>88</v>
      </c>
      <c r="E8460">
        <v>82</v>
      </c>
      <c r="F8460">
        <v>88</v>
      </c>
      <c r="G8460">
        <v>82</v>
      </c>
      <c r="H8460">
        <v>1</v>
      </c>
      <c r="I8460">
        <v>1</v>
      </c>
      <c r="J8460">
        <v>999999</v>
      </c>
      <c r="K8460" s="194">
        <v>999999</v>
      </c>
      <c r="L8460" t="s">
        <v>1086</v>
      </c>
      <c r="M8460" t="s">
        <v>1086</v>
      </c>
      <c r="N8460">
        <v>10860</v>
      </c>
      <c r="O8460" t="s">
        <v>7876</v>
      </c>
      <c r="P8460" t="s">
        <v>15847</v>
      </c>
      <c r="Q8460">
        <v>10.86</v>
      </c>
      <c r="R8460" s="117" t="s">
        <v>14620</v>
      </c>
      <c r="S8460" s="117" t="s">
        <v>14621</v>
      </c>
      <c r="T8460" t="s">
        <v>17448</v>
      </c>
      <c r="U8460" t="s">
        <v>10772</v>
      </c>
    </row>
    <row r="8461" spans="1:21">
      <c r="A8461" s="117" t="s">
        <v>15848</v>
      </c>
      <c r="B8461" t="s">
        <v>14590</v>
      </c>
      <c r="C8461" t="s">
        <v>14590</v>
      </c>
      <c r="D8461">
        <v>88</v>
      </c>
      <c r="E8461">
        <v>82</v>
      </c>
      <c r="F8461">
        <v>88</v>
      </c>
      <c r="G8461">
        <v>82</v>
      </c>
      <c r="H8461">
        <v>1</v>
      </c>
      <c r="I8461">
        <v>1</v>
      </c>
      <c r="J8461">
        <v>3</v>
      </c>
      <c r="K8461" s="194">
        <v>3</v>
      </c>
      <c r="L8461" t="s">
        <v>1086</v>
      </c>
      <c r="M8461" t="s">
        <v>1086</v>
      </c>
      <c r="N8461">
        <v>10782</v>
      </c>
      <c r="O8461" t="s">
        <v>7876</v>
      </c>
      <c r="P8461" t="s">
        <v>15849</v>
      </c>
      <c r="Q8461">
        <v>10.782</v>
      </c>
      <c r="R8461" s="117" t="s">
        <v>14620</v>
      </c>
      <c r="S8461" s="117" t="s">
        <v>14621</v>
      </c>
      <c r="T8461" t="s">
        <v>17448</v>
      </c>
      <c r="U8461" t="s">
        <v>10772</v>
      </c>
    </row>
    <row r="8462" spans="1:21">
      <c r="A8462" s="117" t="s">
        <v>15850</v>
      </c>
      <c r="B8462" t="s">
        <v>14590</v>
      </c>
      <c r="C8462" t="s">
        <v>14590</v>
      </c>
      <c r="D8462">
        <v>82</v>
      </c>
      <c r="E8462">
        <v>76</v>
      </c>
      <c r="F8462">
        <v>82</v>
      </c>
      <c r="G8462">
        <v>76</v>
      </c>
      <c r="H8462">
        <v>1</v>
      </c>
      <c r="I8462">
        <v>1</v>
      </c>
      <c r="J8462">
        <v>3</v>
      </c>
      <c r="K8462" s="194">
        <v>3</v>
      </c>
      <c r="L8462" t="s">
        <v>1086</v>
      </c>
      <c r="M8462" t="s">
        <v>1086</v>
      </c>
      <c r="N8462">
        <v>10881</v>
      </c>
      <c r="O8462" t="s">
        <v>7876</v>
      </c>
      <c r="P8462" t="s">
        <v>15851</v>
      </c>
      <c r="Q8462">
        <v>10.881</v>
      </c>
      <c r="R8462" s="117" t="s">
        <v>14620</v>
      </c>
      <c r="S8462" s="117" t="s">
        <v>14621</v>
      </c>
      <c r="T8462" t="s">
        <v>17448</v>
      </c>
      <c r="U8462" t="s">
        <v>10772</v>
      </c>
    </row>
    <row r="8463" spans="1:21">
      <c r="A8463" s="117" t="s">
        <v>15852</v>
      </c>
      <c r="B8463" t="s">
        <v>14590</v>
      </c>
      <c r="C8463" t="s">
        <v>14590</v>
      </c>
      <c r="D8463">
        <v>88</v>
      </c>
      <c r="E8463">
        <v>82</v>
      </c>
      <c r="F8463">
        <v>88</v>
      </c>
      <c r="G8463">
        <v>82</v>
      </c>
      <c r="H8463">
        <v>1</v>
      </c>
      <c r="I8463">
        <v>1</v>
      </c>
      <c r="J8463">
        <v>999999</v>
      </c>
      <c r="K8463" s="194">
        <v>999999</v>
      </c>
      <c r="L8463" t="s">
        <v>1086</v>
      </c>
      <c r="M8463" t="s">
        <v>1086</v>
      </c>
      <c r="N8463">
        <v>10860</v>
      </c>
      <c r="O8463" t="s">
        <v>7876</v>
      </c>
      <c r="P8463" t="s">
        <v>15847</v>
      </c>
      <c r="Q8463">
        <v>10.86</v>
      </c>
      <c r="R8463" s="117" t="s">
        <v>14620</v>
      </c>
      <c r="S8463" s="117" t="s">
        <v>14621</v>
      </c>
      <c r="T8463" t="s">
        <v>17448</v>
      </c>
      <c r="U8463" t="s">
        <v>10772</v>
      </c>
    </row>
    <row r="8464" spans="1:21">
      <c r="A8464" s="117" t="s">
        <v>15853</v>
      </c>
      <c r="B8464" t="s">
        <v>14590</v>
      </c>
      <c r="C8464" t="s">
        <v>14590</v>
      </c>
      <c r="D8464">
        <v>88</v>
      </c>
      <c r="E8464">
        <v>82</v>
      </c>
      <c r="F8464">
        <v>88</v>
      </c>
      <c r="G8464">
        <v>82</v>
      </c>
      <c r="H8464">
        <v>1</v>
      </c>
      <c r="I8464">
        <v>1</v>
      </c>
      <c r="J8464">
        <v>999999</v>
      </c>
      <c r="K8464" s="194">
        <v>999999</v>
      </c>
      <c r="L8464" t="s">
        <v>1086</v>
      </c>
      <c r="M8464" t="s">
        <v>1086</v>
      </c>
      <c r="N8464">
        <v>10860</v>
      </c>
      <c r="O8464" t="s">
        <v>7876</v>
      </c>
      <c r="P8464" t="s">
        <v>15847</v>
      </c>
      <c r="Q8464">
        <v>10.86</v>
      </c>
      <c r="R8464" s="117" t="s">
        <v>14620</v>
      </c>
      <c r="S8464" s="117" t="s">
        <v>14621</v>
      </c>
      <c r="T8464" t="s">
        <v>17448</v>
      </c>
      <c r="U8464" t="s">
        <v>10772</v>
      </c>
    </row>
    <row r="8465" spans="1:21">
      <c r="A8465" s="117" t="s">
        <v>15854</v>
      </c>
      <c r="B8465" t="s">
        <v>14590</v>
      </c>
      <c r="C8465" t="s">
        <v>14590</v>
      </c>
      <c r="D8465">
        <v>88</v>
      </c>
      <c r="E8465">
        <v>82</v>
      </c>
      <c r="F8465">
        <v>88</v>
      </c>
      <c r="G8465">
        <v>82</v>
      </c>
      <c r="H8465">
        <v>1</v>
      </c>
      <c r="I8465">
        <v>1</v>
      </c>
      <c r="J8465">
        <v>999999</v>
      </c>
      <c r="K8465" s="194">
        <v>999999</v>
      </c>
      <c r="L8465" t="s">
        <v>1086</v>
      </c>
      <c r="M8465" t="s">
        <v>1086</v>
      </c>
      <c r="N8465">
        <v>10860</v>
      </c>
      <c r="O8465" t="s">
        <v>7876</v>
      </c>
      <c r="P8465" t="s">
        <v>15847</v>
      </c>
      <c r="Q8465">
        <v>10.86</v>
      </c>
      <c r="R8465" s="117" t="s">
        <v>14620</v>
      </c>
      <c r="S8465" s="117" t="s">
        <v>14621</v>
      </c>
      <c r="T8465" t="s">
        <v>17448</v>
      </c>
      <c r="U8465" t="s">
        <v>10772</v>
      </c>
    </row>
    <row r="8466" spans="1:21">
      <c r="A8466" s="117" t="s">
        <v>25262</v>
      </c>
      <c r="B8466" t="s">
        <v>14590</v>
      </c>
      <c r="C8466" t="s">
        <v>14590</v>
      </c>
      <c r="D8466">
        <v>32</v>
      </c>
      <c r="E8466">
        <v>26</v>
      </c>
      <c r="F8466">
        <v>32</v>
      </c>
      <c r="G8466">
        <v>26</v>
      </c>
      <c r="H8466">
        <v>1</v>
      </c>
      <c r="I8466">
        <v>1</v>
      </c>
      <c r="J8466">
        <v>2</v>
      </c>
      <c r="K8466" s="194">
        <v>2</v>
      </c>
      <c r="L8466" t="s">
        <v>1086</v>
      </c>
      <c r="M8466" t="s">
        <v>1086</v>
      </c>
      <c r="N8466">
        <v>9300</v>
      </c>
      <c r="O8466" t="s">
        <v>7876</v>
      </c>
      <c r="P8466" t="s">
        <v>15847</v>
      </c>
      <c r="Q8466">
        <v>9.3000000000000007</v>
      </c>
      <c r="R8466" s="117" t="s">
        <v>14620</v>
      </c>
      <c r="S8466" s="117" t="s">
        <v>14621</v>
      </c>
      <c r="T8466" t="s">
        <v>17448</v>
      </c>
      <c r="U8466" t="s">
        <v>10772</v>
      </c>
    </row>
    <row r="8467" spans="1:21">
      <c r="A8467" s="117" t="s">
        <v>25263</v>
      </c>
      <c r="B8467" t="s">
        <v>14590</v>
      </c>
      <c r="C8467" t="s">
        <v>14590</v>
      </c>
      <c r="D8467">
        <v>32</v>
      </c>
      <c r="E8467">
        <v>26</v>
      </c>
      <c r="F8467">
        <v>32</v>
      </c>
      <c r="G8467">
        <v>26</v>
      </c>
      <c r="H8467">
        <v>1</v>
      </c>
      <c r="I8467">
        <v>1</v>
      </c>
      <c r="J8467">
        <v>999999</v>
      </c>
      <c r="K8467" s="194">
        <v>999999</v>
      </c>
      <c r="L8467" t="s">
        <v>1086</v>
      </c>
      <c r="M8467" t="s">
        <v>1086</v>
      </c>
      <c r="N8467">
        <v>9450</v>
      </c>
      <c r="O8467" t="s">
        <v>7876</v>
      </c>
      <c r="P8467" t="s">
        <v>25264</v>
      </c>
      <c r="Q8467">
        <v>9.4499999999999993</v>
      </c>
      <c r="R8467" s="117" t="s">
        <v>14620</v>
      </c>
      <c r="S8467" s="117" t="s">
        <v>14621</v>
      </c>
      <c r="T8467" t="s">
        <v>17448</v>
      </c>
      <c r="U8467" t="s">
        <v>10772</v>
      </c>
    </row>
    <row r="8468" spans="1:21">
      <c r="A8468" s="117" t="s">
        <v>4296</v>
      </c>
      <c r="B8468" t="s">
        <v>14590</v>
      </c>
      <c r="C8468" t="s">
        <v>14590</v>
      </c>
      <c r="D8468">
        <v>39</v>
      </c>
      <c r="E8468">
        <v>33</v>
      </c>
      <c r="F8468">
        <v>39</v>
      </c>
      <c r="G8468">
        <v>33</v>
      </c>
      <c r="H8468">
        <v>1</v>
      </c>
      <c r="I8468">
        <v>1</v>
      </c>
      <c r="J8468">
        <v>4</v>
      </c>
      <c r="K8468" s="194">
        <v>4</v>
      </c>
      <c r="L8468" t="s">
        <v>1086</v>
      </c>
      <c r="M8468" t="s">
        <v>1086</v>
      </c>
      <c r="N8468">
        <v>9260</v>
      </c>
      <c r="O8468" t="s">
        <v>7876</v>
      </c>
      <c r="P8468" t="s">
        <v>15855</v>
      </c>
      <c r="Q8468">
        <v>9.26</v>
      </c>
      <c r="R8468" s="117" t="s">
        <v>14685</v>
      </c>
      <c r="S8468" s="117" t="s">
        <v>14589</v>
      </c>
      <c r="T8468" t="s">
        <v>12136</v>
      </c>
      <c r="U8468" t="s">
        <v>10772</v>
      </c>
    </row>
    <row r="8469" spans="1:21">
      <c r="A8469" s="117" t="s">
        <v>25265</v>
      </c>
      <c r="B8469" t="s">
        <v>14590</v>
      </c>
      <c r="C8469" t="s">
        <v>14590</v>
      </c>
      <c r="D8469">
        <v>32</v>
      </c>
      <c r="E8469">
        <v>26</v>
      </c>
      <c r="F8469">
        <v>32</v>
      </c>
      <c r="G8469">
        <v>26</v>
      </c>
      <c r="H8469">
        <v>1</v>
      </c>
      <c r="I8469">
        <v>1</v>
      </c>
      <c r="J8469">
        <v>999999</v>
      </c>
      <c r="K8469" s="194">
        <v>999999</v>
      </c>
      <c r="L8469" t="s">
        <v>1086</v>
      </c>
      <c r="M8469" t="s">
        <v>1086</v>
      </c>
      <c r="N8469">
        <v>9310</v>
      </c>
      <c r="O8469" t="s">
        <v>7876</v>
      </c>
      <c r="P8469" t="s">
        <v>25260</v>
      </c>
      <c r="Q8469">
        <v>9.31</v>
      </c>
      <c r="R8469" s="117" t="s">
        <v>14620</v>
      </c>
      <c r="S8469" s="117" t="s">
        <v>14621</v>
      </c>
      <c r="T8469" t="s">
        <v>17448</v>
      </c>
      <c r="U8469" t="s">
        <v>10772</v>
      </c>
    </row>
    <row r="8470" spans="1:21">
      <c r="A8470" s="117" t="s">
        <v>25266</v>
      </c>
      <c r="B8470" t="s">
        <v>14590</v>
      </c>
      <c r="C8470" t="s">
        <v>14590</v>
      </c>
      <c r="D8470">
        <v>32</v>
      </c>
      <c r="E8470">
        <v>26</v>
      </c>
      <c r="F8470">
        <v>32</v>
      </c>
      <c r="G8470">
        <v>26</v>
      </c>
      <c r="H8470">
        <v>1</v>
      </c>
      <c r="I8470">
        <v>1</v>
      </c>
      <c r="J8470">
        <v>5</v>
      </c>
      <c r="K8470" s="194">
        <v>5</v>
      </c>
      <c r="L8470" t="s">
        <v>1086</v>
      </c>
      <c r="M8470" t="s">
        <v>1086</v>
      </c>
      <c r="N8470">
        <v>9260</v>
      </c>
      <c r="O8470" t="s">
        <v>7876</v>
      </c>
      <c r="P8470" t="s">
        <v>15855</v>
      </c>
      <c r="Q8470">
        <v>9.26</v>
      </c>
      <c r="R8470" s="117" t="s">
        <v>14620</v>
      </c>
      <c r="S8470" s="117" t="s">
        <v>14621</v>
      </c>
      <c r="T8470" t="s">
        <v>17448</v>
      </c>
      <c r="U8470" t="s">
        <v>10772</v>
      </c>
    </row>
    <row r="8471" spans="1:21">
      <c r="A8471" s="117" t="s">
        <v>25267</v>
      </c>
      <c r="B8471" t="s">
        <v>14590</v>
      </c>
      <c r="C8471" t="s">
        <v>14590</v>
      </c>
      <c r="D8471">
        <v>28</v>
      </c>
      <c r="E8471">
        <v>22</v>
      </c>
      <c r="F8471">
        <v>28</v>
      </c>
      <c r="G8471">
        <v>22</v>
      </c>
      <c r="H8471">
        <v>1</v>
      </c>
      <c r="I8471">
        <v>1</v>
      </c>
      <c r="J8471">
        <v>999999</v>
      </c>
      <c r="K8471" s="194">
        <v>999999</v>
      </c>
      <c r="L8471" t="s">
        <v>1086</v>
      </c>
      <c r="M8471" t="s">
        <v>1086</v>
      </c>
      <c r="N8471">
        <v>9200</v>
      </c>
      <c r="O8471" t="s">
        <v>7876</v>
      </c>
      <c r="P8471" t="s">
        <v>25268</v>
      </c>
      <c r="Q8471">
        <v>9.1999999999999993</v>
      </c>
      <c r="R8471" s="117" t="s">
        <v>14685</v>
      </c>
      <c r="S8471" s="117" t="s">
        <v>14589</v>
      </c>
      <c r="T8471" t="s">
        <v>12136</v>
      </c>
      <c r="U8471" t="s">
        <v>10772</v>
      </c>
    </row>
    <row r="8472" spans="1:21">
      <c r="A8472" s="117" t="s">
        <v>25269</v>
      </c>
      <c r="B8472" t="s">
        <v>14590</v>
      </c>
      <c r="C8472" t="s">
        <v>14590</v>
      </c>
      <c r="D8472">
        <v>53</v>
      </c>
      <c r="E8472">
        <v>47</v>
      </c>
      <c r="F8472">
        <v>53</v>
      </c>
      <c r="G8472">
        <v>47</v>
      </c>
      <c r="H8472">
        <v>1</v>
      </c>
      <c r="I8472">
        <v>1</v>
      </c>
      <c r="J8472">
        <v>999999</v>
      </c>
      <c r="K8472" s="194">
        <v>999999</v>
      </c>
      <c r="L8472" t="s">
        <v>1086</v>
      </c>
      <c r="M8472" t="s">
        <v>1086</v>
      </c>
      <c r="N8472">
        <v>9200</v>
      </c>
      <c r="O8472" t="s">
        <v>7876</v>
      </c>
      <c r="P8472" t="s">
        <v>25268</v>
      </c>
      <c r="Q8472">
        <v>9.1999999999999993</v>
      </c>
      <c r="R8472" s="117" t="s">
        <v>14685</v>
      </c>
      <c r="S8472" s="117" t="s">
        <v>14589</v>
      </c>
      <c r="T8472" t="s">
        <v>12136</v>
      </c>
      <c r="U8472" t="s">
        <v>10772</v>
      </c>
    </row>
    <row r="8473" spans="1:21">
      <c r="A8473" s="117" t="s">
        <v>4297</v>
      </c>
      <c r="B8473" t="s">
        <v>13815</v>
      </c>
      <c r="C8473" t="s">
        <v>14590</v>
      </c>
      <c r="D8473">
        <v>2</v>
      </c>
      <c r="E8473">
        <v>33</v>
      </c>
      <c r="F8473">
        <v>39</v>
      </c>
      <c r="G8473">
        <v>33</v>
      </c>
      <c r="H8473">
        <v>1</v>
      </c>
      <c r="I8473">
        <v>1</v>
      </c>
      <c r="J8473">
        <v>11</v>
      </c>
      <c r="K8473" s="194">
        <v>14</v>
      </c>
      <c r="L8473" t="s">
        <v>1086</v>
      </c>
      <c r="M8473" t="s">
        <v>1086</v>
      </c>
      <c r="N8473">
        <v>9120</v>
      </c>
      <c r="O8473" t="s">
        <v>7876</v>
      </c>
      <c r="P8473" t="s">
        <v>9274</v>
      </c>
      <c r="Q8473">
        <v>9.1199999999999992</v>
      </c>
      <c r="R8473" s="117" t="s">
        <v>14743</v>
      </c>
      <c r="S8473" s="117" t="s">
        <v>14589</v>
      </c>
      <c r="T8473" t="s">
        <v>12136</v>
      </c>
      <c r="U8473" t="s">
        <v>10772</v>
      </c>
    </row>
    <row r="8474" spans="1:21">
      <c r="A8474" s="117" t="s">
        <v>25270</v>
      </c>
      <c r="B8474" t="s">
        <v>14590</v>
      </c>
      <c r="C8474" t="s">
        <v>14590</v>
      </c>
      <c r="D8474">
        <v>27</v>
      </c>
      <c r="E8474">
        <v>21</v>
      </c>
      <c r="F8474">
        <v>27</v>
      </c>
      <c r="G8474">
        <v>21</v>
      </c>
      <c r="H8474">
        <v>1</v>
      </c>
      <c r="I8474">
        <v>1</v>
      </c>
      <c r="J8474">
        <v>999999</v>
      </c>
      <c r="K8474" s="194">
        <v>999999</v>
      </c>
      <c r="L8474" t="s">
        <v>1086</v>
      </c>
      <c r="M8474" t="s">
        <v>1086</v>
      </c>
      <c r="N8474">
        <v>9310</v>
      </c>
      <c r="O8474" t="s">
        <v>7876</v>
      </c>
      <c r="P8474" t="s">
        <v>25271</v>
      </c>
      <c r="Q8474">
        <v>9.31</v>
      </c>
      <c r="R8474" s="117" t="s">
        <v>14685</v>
      </c>
      <c r="S8474" s="117" t="s">
        <v>14589</v>
      </c>
      <c r="T8474" t="s">
        <v>12136</v>
      </c>
      <c r="U8474" t="s">
        <v>10772</v>
      </c>
    </row>
    <row r="8475" spans="1:21">
      <c r="A8475" s="117" t="s">
        <v>4298</v>
      </c>
      <c r="B8475" t="s">
        <v>14590</v>
      </c>
      <c r="C8475" t="s">
        <v>14590</v>
      </c>
      <c r="D8475">
        <v>39</v>
      </c>
      <c r="E8475">
        <v>33</v>
      </c>
      <c r="F8475">
        <v>39</v>
      </c>
      <c r="G8475">
        <v>33</v>
      </c>
      <c r="H8475">
        <v>1</v>
      </c>
      <c r="I8475">
        <v>1</v>
      </c>
      <c r="J8475">
        <v>999999</v>
      </c>
      <c r="K8475" s="194">
        <v>999999</v>
      </c>
      <c r="L8475" t="s">
        <v>1086</v>
      </c>
      <c r="M8475" t="s">
        <v>1086</v>
      </c>
      <c r="N8475">
        <v>9137</v>
      </c>
      <c r="O8475" t="s">
        <v>7876</v>
      </c>
      <c r="P8475" t="s">
        <v>15838</v>
      </c>
      <c r="Q8475">
        <v>9.1370000000000005</v>
      </c>
      <c r="R8475" s="117" t="s">
        <v>14685</v>
      </c>
      <c r="S8475" s="117" t="s">
        <v>14589</v>
      </c>
      <c r="T8475" t="s">
        <v>12136</v>
      </c>
      <c r="U8475" t="s">
        <v>10772</v>
      </c>
    </row>
    <row r="8476" spans="1:21">
      <c r="A8476" s="117" t="s">
        <v>4299</v>
      </c>
      <c r="B8476" t="s">
        <v>14590</v>
      </c>
      <c r="C8476" t="s">
        <v>14590</v>
      </c>
      <c r="D8476">
        <v>54</v>
      </c>
      <c r="E8476">
        <v>48</v>
      </c>
      <c r="F8476">
        <v>54</v>
      </c>
      <c r="G8476">
        <v>48</v>
      </c>
      <c r="H8476">
        <v>1</v>
      </c>
      <c r="I8476">
        <v>1</v>
      </c>
      <c r="J8476">
        <v>999999</v>
      </c>
      <c r="K8476" s="194">
        <v>999999</v>
      </c>
      <c r="L8476" t="s">
        <v>1086</v>
      </c>
      <c r="M8476" t="s">
        <v>1086</v>
      </c>
      <c r="N8476">
        <v>9260</v>
      </c>
      <c r="O8476" t="s">
        <v>7876</v>
      </c>
      <c r="P8476" t="s">
        <v>15855</v>
      </c>
      <c r="Q8476">
        <v>9.26</v>
      </c>
      <c r="R8476" s="117" t="s">
        <v>14685</v>
      </c>
      <c r="S8476" s="117" t="s">
        <v>14589</v>
      </c>
      <c r="T8476" t="s">
        <v>12136</v>
      </c>
      <c r="U8476" t="s">
        <v>10772</v>
      </c>
    </row>
    <row r="8477" spans="1:21">
      <c r="A8477" s="117" t="s">
        <v>25272</v>
      </c>
      <c r="B8477" t="s">
        <v>14590</v>
      </c>
      <c r="C8477" t="s">
        <v>14590</v>
      </c>
      <c r="D8477">
        <v>27</v>
      </c>
      <c r="E8477">
        <v>21</v>
      </c>
      <c r="F8477">
        <v>27</v>
      </c>
      <c r="G8477">
        <v>21</v>
      </c>
      <c r="H8477">
        <v>1</v>
      </c>
      <c r="I8477">
        <v>1</v>
      </c>
      <c r="J8477">
        <v>999999</v>
      </c>
      <c r="K8477" s="194">
        <v>999999</v>
      </c>
      <c r="L8477" t="s">
        <v>1086</v>
      </c>
      <c r="M8477" t="s">
        <v>1086</v>
      </c>
      <c r="N8477">
        <v>9260</v>
      </c>
      <c r="O8477" t="s">
        <v>7876</v>
      </c>
      <c r="P8477" t="s">
        <v>15855</v>
      </c>
      <c r="Q8477">
        <v>9.26</v>
      </c>
      <c r="R8477" s="117" t="s">
        <v>14685</v>
      </c>
      <c r="S8477" s="117" t="s">
        <v>14589</v>
      </c>
      <c r="T8477" t="s">
        <v>12136</v>
      </c>
      <c r="U8477" t="s">
        <v>10772</v>
      </c>
    </row>
    <row r="8478" spans="1:21">
      <c r="A8478" s="117" t="s">
        <v>25273</v>
      </c>
      <c r="B8478" t="s">
        <v>14590</v>
      </c>
      <c r="C8478" t="s">
        <v>14590</v>
      </c>
      <c r="D8478">
        <v>42</v>
      </c>
      <c r="E8478">
        <v>36</v>
      </c>
      <c r="F8478">
        <v>42</v>
      </c>
      <c r="G8478">
        <v>36</v>
      </c>
      <c r="H8478">
        <v>1</v>
      </c>
      <c r="I8478">
        <v>1</v>
      </c>
      <c r="J8478">
        <v>999999</v>
      </c>
      <c r="K8478" s="194">
        <v>999999</v>
      </c>
      <c r="L8478" t="s">
        <v>1086</v>
      </c>
      <c r="M8478" t="s">
        <v>1086</v>
      </c>
      <c r="N8478">
        <v>9410</v>
      </c>
      <c r="O8478" t="s">
        <v>7876</v>
      </c>
      <c r="P8478" t="s">
        <v>25274</v>
      </c>
      <c r="Q8478">
        <v>9.41</v>
      </c>
      <c r="R8478" s="117" t="s">
        <v>14685</v>
      </c>
      <c r="S8478" s="117" t="s">
        <v>14589</v>
      </c>
      <c r="T8478" t="s">
        <v>12136</v>
      </c>
      <c r="U8478" t="s">
        <v>10772</v>
      </c>
    </row>
    <row r="8479" spans="1:21">
      <c r="A8479" s="117" t="s">
        <v>4300</v>
      </c>
      <c r="B8479" t="s">
        <v>14590</v>
      </c>
      <c r="C8479" t="s">
        <v>14590</v>
      </c>
      <c r="D8479">
        <v>35</v>
      </c>
      <c r="E8479">
        <v>29</v>
      </c>
      <c r="F8479">
        <v>35</v>
      </c>
      <c r="G8479">
        <v>29</v>
      </c>
      <c r="H8479">
        <v>1</v>
      </c>
      <c r="I8479">
        <v>1</v>
      </c>
      <c r="J8479">
        <v>18</v>
      </c>
      <c r="K8479" s="194">
        <v>18</v>
      </c>
      <c r="L8479" t="s">
        <v>1086</v>
      </c>
      <c r="M8479" t="s">
        <v>1086</v>
      </c>
      <c r="N8479">
        <v>10568</v>
      </c>
      <c r="O8479" t="s">
        <v>7876</v>
      </c>
      <c r="P8479" t="s">
        <v>9275</v>
      </c>
      <c r="Q8479">
        <v>10.568</v>
      </c>
      <c r="R8479" s="117" t="s">
        <v>14594</v>
      </c>
      <c r="S8479" s="117" t="s">
        <v>14589</v>
      </c>
      <c r="T8479" t="s">
        <v>12136</v>
      </c>
      <c r="U8479" t="s">
        <v>10772</v>
      </c>
    </row>
    <row r="8480" spans="1:21">
      <c r="A8480" s="117" t="s">
        <v>15856</v>
      </c>
      <c r="B8480" t="s">
        <v>14590</v>
      </c>
      <c r="C8480" t="s">
        <v>14590</v>
      </c>
      <c r="D8480">
        <v>88</v>
      </c>
      <c r="E8480">
        <v>82</v>
      </c>
      <c r="F8480">
        <v>88</v>
      </c>
      <c r="G8480">
        <v>82</v>
      </c>
      <c r="H8480">
        <v>1</v>
      </c>
      <c r="I8480">
        <v>1</v>
      </c>
      <c r="J8480">
        <v>999999</v>
      </c>
      <c r="K8480" s="194">
        <v>999999</v>
      </c>
      <c r="L8480" t="s">
        <v>1086</v>
      </c>
      <c r="M8480" t="s">
        <v>1086</v>
      </c>
      <c r="N8480">
        <v>14090</v>
      </c>
      <c r="O8480" t="s">
        <v>7876</v>
      </c>
      <c r="P8480" t="s">
        <v>15857</v>
      </c>
      <c r="Q8480">
        <v>14.09</v>
      </c>
      <c r="R8480" s="117" t="s">
        <v>14620</v>
      </c>
      <c r="S8480" s="117" t="s">
        <v>14621</v>
      </c>
      <c r="T8480" t="s">
        <v>17448</v>
      </c>
      <c r="U8480" t="s">
        <v>10772</v>
      </c>
    </row>
    <row r="8481" spans="1:21">
      <c r="A8481" s="117" t="s">
        <v>15858</v>
      </c>
      <c r="B8481" t="s">
        <v>14590</v>
      </c>
      <c r="C8481" t="s">
        <v>14590</v>
      </c>
      <c r="D8481">
        <v>88</v>
      </c>
      <c r="E8481">
        <v>82</v>
      </c>
      <c r="F8481">
        <v>88</v>
      </c>
      <c r="G8481">
        <v>82</v>
      </c>
      <c r="H8481">
        <v>1</v>
      </c>
      <c r="I8481">
        <v>1</v>
      </c>
      <c r="J8481">
        <v>999999</v>
      </c>
      <c r="K8481" s="194">
        <v>999999</v>
      </c>
      <c r="L8481" t="s">
        <v>1086</v>
      </c>
      <c r="M8481" t="s">
        <v>1086</v>
      </c>
      <c r="N8481">
        <v>14090</v>
      </c>
      <c r="O8481" t="s">
        <v>7876</v>
      </c>
      <c r="P8481" t="s">
        <v>15857</v>
      </c>
      <c r="Q8481">
        <v>14.09</v>
      </c>
      <c r="R8481" s="117" t="s">
        <v>14620</v>
      </c>
      <c r="S8481" s="117" t="s">
        <v>14621</v>
      </c>
      <c r="T8481" t="s">
        <v>17448</v>
      </c>
      <c r="U8481" t="s">
        <v>10772</v>
      </c>
    </row>
    <row r="8482" spans="1:21">
      <c r="A8482" s="117" t="s">
        <v>15859</v>
      </c>
      <c r="B8482" t="s">
        <v>14590</v>
      </c>
      <c r="C8482" t="s">
        <v>14590</v>
      </c>
      <c r="D8482">
        <v>88</v>
      </c>
      <c r="E8482">
        <v>82</v>
      </c>
      <c r="F8482">
        <v>88</v>
      </c>
      <c r="G8482">
        <v>82</v>
      </c>
      <c r="H8482">
        <v>1</v>
      </c>
      <c r="I8482">
        <v>1</v>
      </c>
      <c r="J8482">
        <v>3</v>
      </c>
      <c r="K8482" s="194">
        <v>3</v>
      </c>
      <c r="L8482" t="s">
        <v>1086</v>
      </c>
      <c r="M8482" t="s">
        <v>1086</v>
      </c>
      <c r="N8482">
        <v>14090</v>
      </c>
      <c r="O8482" t="s">
        <v>7876</v>
      </c>
      <c r="P8482" t="s">
        <v>15860</v>
      </c>
      <c r="Q8482">
        <v>14.09</v>
      </c>
      <c r="R8482" s="117" t="s">
        <v>14620</v>
      </c>
      <c r="S8482" s="117" t="s">
        <v>14621</v>
      </c>
      <c r="T8482" t="s">
        <v>17448</v>
      </c>
      <c r="U8482" t="s">
        <v>10772</v>
      </c>
    </row>
    <row r="8483" spans="1:21">
      <c r="A8483" s="117" t="s">
        <v>15861</v>
      </c>
      <c r="B8483" t="s">
        <v>14590</v>
      </c>
      <c r="C8483" t="s">
        <v>14590</v>
      </c>
      <c r="D8483">
        <v>82</v>
      </c>
      <c r="E8483">
        <v>76</v>
      </c>
      <c r="F8483">
        <v>82</v>
      </c>
      <c r="G8483">
        <v>76</v>
      </c>
      <c r="H8483">
        <v>1</v>
      </c>
      <c r="I8483">
        <v>1</v>
      </c>
      <c r="J8483">
        <v>2</v>
      </c>
      <c r="K8483" s="194">
        <v>2</v>
      </c>
      <c r="L8483" t="s">
        <v>1086</v>
      </c>
      <c r="M8483" t="s">
        <v>1086</v>
      </c>
      <c r="N8483">
        <v>14057</v>
      </c>
      <c r="O8483" t="s">
        <v>7876</v>
      </c>
      <c r="P8483" t="s">
        <v>15857</v>
      </c>
      <c r="Q8483">
        <v>14.057</v>
      </c>
      <c r="R8483" s="117" t="s">
        <v>14620</v>
      </c>
      <c r="S8483" s="117" t="s">
        <v>14621</v>
      </c>
      <c r="T8483" t="s">
        <v>17448</v>
      </c>
      <c r="U8483" t="s">
        <v>10772</v>
      </c>
    </row>
    <row r="8484" spans="1:21">
      <c r="A8484" s="117" t="s">
        <v>15862</v>
      </c>
      <c r="B8484" t="s">
        <v>14590</v>
      </c>
      <c r="C8484" t="s">
        <v>14590</v>
      </c>
      <c r="D8484">
        <v>88</v>
      </c>
      <c r="E8484">
        <v>82</v>
      </c>
      <c r="F8484">
        <v>88</v>
      </c>
      <c r="G8484">
        <v>82</v>
      </c>
      <c r="H8484">
        <v>1</v>
      </c>
      <c r="I8484">
        <v>1</v>
      </c>
      <c r="J8484">
        <v>999999</v>
      </c>
      <c r="K8484" s="194">
        <v>999999</v>
      </c>
      <c r="L8484" t="s">
        <v>1086</v>
      </c>
      <c r="M8484" t="s">
        <v>1086</v>
      </c>
      <c r="N8484">
        <v>14090</v>
      </c>
      <c r="O8484" t="s">
        <v>7876</v>
      </c>
      <c r="P8484" t="s">
        <v>15857</v>
      </c>
      <c r="Q8484">
        <v>14.09</v>
      </c>
      <c r="R8484" s="117" t="s">
        <v>14620</v>
      </c>
      <c r="S8484" s="117" t="s">
        <v>14621</v>
      </c>
      <c r="T8484" t="s">
        <v>17448</v>
      </c>
      <c r="U8484" t="s">
        <v>10772</v>
      </c>
    </row>
    <row r="8485" spans="1:21">
      <c r="A8485" s="117" t="s">
        <v>25275</v>
      </c>
      <c r="B8485" t="s">
        <v>14590</v>
      </c>
      <c r="C8485" t="s">
        <v>14590</v>
      </c>
      <c r="D8485">
        <v>32</v>
      </c>
      <c r="E8485">
        <v>26</v>
      </c>
      <c r="F8485">
        <v>32</v>
      </c>
      <c r="G8485">
        <v>26</v>
      </c>
      <c r="H8485">
        <v>1</v>
      </c>
      <c r="I8485">
        <v>1</v>
      </c>
      <c r="J8485">
        <v>999999</v>
      </c>
      <c r="K8485" s="194">
        <v>999999</v>
      </c>
      <c r="L8485" t="s">
        <v>1086</v>
      </c>
      <c r="M8485" t="s">
        <v>1086</v>
      </c>
      <c r="N8485">
        <v>11935</v>
      </c>
      <c r="O8485" t="s">
        <v>7876</v>
      </c>
      <c r="P8485" t="s">
        <v>25276</v>
      </c>
      <c r="Q8485">
        <v>11.935</v>
      </c>
      <c r="R8485" s="117" t="s">
        <v>14620</v>
      </c>
      <c r="S8485" s="117" t="s">
        <v>14621</v>
      </c>
      <c r="T8485" t="s">
        <v>17448</v>
      </c>
      <c r="U8485" t="s">
        <v>10772</v>
      </c>
    </row>
    <row r="8486" spans="1:21">
      <c r="A8486" s="117" t="s">
        <v>25277</v>
      </c>
      <c r="B8486" t="s">
        <v>14590</v>
      </c>
      <c r="C8486" t="s">
        <v>14590</v>
      </c>
      <c r="D8486">
        <v>32</v>
      </c>
      <c r="E8486">
        <v>26</v>
      </c>
      <c r="F8486">
        <v>32</v>
      </c>
      <c r="G8486">
        <v>26</v>
      </c>
      <c r="H8486">
        <v>1</v>
      </c>
      <c r="I8486">
        <v>1</v>
      </c>
      <c r="J8486">
        <v>999999</v>
      </c>
      <c r="K8486" s="194">
        <v>999999</v>
      </c>
      <c r="L8486" t="s">
        <v>1086</v>
      </c>
      <c r="M8486" t="s">
        <v>1086</v>
      </c>
      <c r="N8486">
        <v>11800</v>
      </c>
      <c r="O8486" t="s">
        <v>7876</v>
      </c>
      <c r="P8486" t="s">
        <v>15863</v>
      </c>
      <c r="Q8486">
        <v>11.8</v>
      </c>
      <c r="R8486" s="117" t="s">
        <v>14620</v>
      </c>
      <c r="S8486" s="117" t="s">
        <v>14621</v>
      </c>
      <c r="T8486" t="s">
        <v>17448</v>
      </c>
      <c r="U8486" t="s">
        <v>10772</v>
      </c>
    </row>
    <row r="8487" spans="1:21">
      <c r="A8487" s="117" t="s">
        <v>4301</v>
      </c>
      <c r="B8487" t="s">
        <v>14590</v>
      </c>
      <c r="C8487" t="s">
        <v>14590</v>
      </c>
      <c r="D8487">
        <v>39</v>
      </c>
      <c r="E8487">
        <v>33</v>
      </c>
      <c r="F8487">
        <v>39</v>
      </c>
      <c r="G8487">
        <v>33</v>
      </c>
      <c r="H8487">
        <v>1</v>
      </c>
      <c r="I8487">
        <v>1</v>
      </c>
      <c r="J8487">
        <v>4</v>
      </c>
      <c r="K8487" s="194">
        <v>4</v>
      </c>
      <c r="L8487" t="s">
        <v>1086</v>
      </c>
      <c r="M8487" t="s">
        <v>1086</v>
      </c>
      <c r="N8487">
        <v>11775</v>
      </c>
      <c r="O8487" t="s">
        <v>7876</v>
      </c>
      <c r="P8487" t="s">
        <v>15863</v>
      </c>
      <c r="Q8487">
        <v>11.775</v>
      </c>
      <c r="R8487" s="117" t="s">
        <v>14685</v>
      </c>
      <c r="S8487" s="117" t="s">
        <v>14589</v>
      </c>
      <c r="T8487" t="s">
        <v>12136</v>
      </c>
      <c r="U8487" t="s">
        <v>10772</v>
      </c>
    </row>
    <row r="8488" spans="1:21">
      <c r="A8488" s="117" t="s">
        <v>25278</v>
      </c>
      <c r="B8488" t="s">
        <v>14590</v>
      </c>
      <c r="C8488" t="s">
        <v>14590</v>
      </c>
      <c r="D8488">
        <v>32</v>
      </c>
      <c r="E8488">
        <v>26</v>
      </c>
      <c r="F8488">
        <v>32</v>
      </c>
      <c r="G8488">
        <v>26</v>
      </c>
      <c r="H8488">
        <v>1</v>
      </c>
      <c r="I8488">
        <v>1</v>
      </c>
      <c r="J8488">
        <v>999999</v>
      </c>
      <c r="K8488" s="194">
        <v>999999</v>
      </c>
      <c r="L8488" t="s">
        <v>1086</v>
      </c>
      <c r="M8488" t="s">
        <v>1086</v>
      </c>
      <c r="N8488">
        <v>11800</v>
      </c>
      <c r="O8488" t="s">
        <v>7876</v>
      </c>
      <c r="P8488" t="s">
        <v>15863</v>
      </c>
      <c r="Q8488">
        <v>11.8</v>
      </c>
      <c r="R8488" s="117" t="s">
        <v>14620</v>
      </c>
      <c r="S8488" s="117" t="s">
        <v>14621</v>
      </c>
      <c r="T8488" t="s">
        <v>17448</v>
      </c>
      <c r="U8488" t="s">
        <v>10772</v>
      </c>
    </row>
    <row r="8489" spans="1:21">
      <c r="A8489" s="117" t="s">
        <v>25279</v>
      </c>
      <c r="B8489" t="s">
        <v>14590</v>
      </c>
      <c r="C8489" t="s">
        <v>14590</v>
      </c>
      <c r="D8489">
        <v>32</v>
      </c>
      <c r="E8489">
        <v>26</v>
      </c>
      <c r="F8489">
        <v>32</v>
      </c>
      <c r="G8489">
        <v>26</v>
      </c>
      <c r="H8489">
        <v>1</v>
      </c>
      <c r="I8489">
        <v>1</v>
      </c>
      <c r="J8489">
        <v>999999</v>
      </c>
      <c r="K8489" s="194">
        <v>999999</v>
      </c>
      <c r="L8489" t="s">
        <v>1086</v>
      </c>
      <c r="M8489" t="s">
        <v>1086</v>
      </c>
      <c r="N8489">
        <v>11820</v>
      </c>
      <c r="O8489" t="s">
        <v>7876</v>
      </c>
      <c r="P8489" t="s">
        <v>15863</v>
      </c>
      <c r="Q8489">
        <v>11.82</v>
      </c>
      <c r="R8489" s="117" t="s">
        <v>14620</v>
      </c>
      <c r="S8489" s="117" t="s">
        <v>14621</v>
      </c>
      <c r="T8489" t="s">
        <v>17448</v>
      </c>
      <c r="U8489" t="s">
        <v>10772</v>
      </c>
    </row>
    <row r="8490" spans="1:21">
      <c r="A8490" s="117" t="s">
        <v>25280</v>
      </c>
      <c r="B8490" t="s">
        <v>14590</v>
      </c>
      <c r="C8490" t="s">
        <v>14590</v>
      </c>
      <c r="D8490">
        <v>32</v>
      </c>
      <c r="E8490">
        <v>26</v>
      </c>
      <c r="F8490">
        <v>32</v>
      </c>
      <c r="G8490">
        <v>26</v>
      </c>
      <c r="H8490">
        <v>1</v>
      </c>
      <c r="I8490">
        <v>1</v>
      </c>
      <c r="J8490">
        <v>999999</v>
      </c>
      <c r="K8490" s="194">
        <v>999999</v>
      </c>
      <c r="L8490" t="s">
        <v>1086</v>
      </c>
      <c r="M8490" t="s">
        <v>1086</v>
      </c>
      <c r="N8490">
        <v>11120</v>
      </c>
      <c r="O8490" t="s">
        <v>7876</v>
      </c>
      <c r="P8490" t="s">
        <v>25281</v>
      </c>
      <c r="Q8490">
        <v>11.12</v>
      </c>
      <c r="R8490" s="117" t="s">
        <v>14620</v>
      </c>
      <c r="S8490" s="117" t="s">
        <v>14621</v>
      </c>
      <c r="T8490" t="s">
        <v>17448</v>
      </c>
      <c r="U8490" t="s">
        <v>10772</v>
      </c>
    </row>
    <row r="8491" spans="1:21">
      <c r="A8491" s="117" t="s">
        <v>4302</v>
      </c>
      <c r="B8491" t="s">
        <v>14590</v>
      </c>
      <c r="C8491" t="s">
        <v>14590</v>
      </c>
      <c r="D8491">
        <v>39</v>
      </c>
      <c r="E8491">
        <v>33</v>
      </c>
      <c r="F8491">
        <v>39</v>
      </c>
      <c r="G8491">
        <v>33</v>
      </c>
      <c r="H8491">
        <v>1</v>
      </c>
      <c r="I8491">
        <v>1</v>
      </c>
      <c r="J8491">
        <v>10</v>
      </c>
      <c r="K8491" s="194">
        <v>10</v>
      </c>
      <c r="L8491" t="s">
        <v>1086</v>
      </c>
      <c r="M8491" t="s">
        <v>1086</v>
      </c>
      <c r="N8491">
        <v>11612</v>
      </c>
      <c r="O8491" t="s">
        <v>7876</v>
      </c>
      <c r="P8491" t="s">
        <v>9275</v>
      </c>
      <c r="Q8491">
        <v>11.612</v>
      </c>
      <c r="R8491" s="117" t="s">
        <v>14594</v>
      </c>
      <c r="S8491" s="117" t="s">
        <v>14589</v>
      </c>
      <c r="T8491" t="s">
        <v>12136</v>
      </c>
      <c r="U8491" t="s">
        <v>10773</v>
      </c>
    </row>
    <row r="8492" spans="1:21">
      <c r="A8492" s="117" t="s">
        <v>25282</v>
      </c>
      <c r="B8492" t="s">
        <v>14590</v>
      </c>
      <c r="C8492" t="s">
        <v>14590</v>
      </c>
      <c r="D8492">
        <v>27</v>
      </c>
      <c r="E8492">
        <v>21</v>
      </c>
      <c r="F8492">
        <v>27</v>
      </c>
      <c r="G8492">
        <v>21</v>
      </c>
      <c r="H8492">
        <v>1</v>
      </c>
      <c r="I8492">
        <v>1</v>
      </c>
      <c r="J8492">
        <v>999999</v>
      </c>
      <c r="K8492" s="194">
        <v>999999</v>
      </c>
      <c r="L8492" t="s">
        <v>1086</v>
      </c>
      <c r="M8492" t="s">
        <v>1086</v>
      </c>
      <c r="N8492">
        <v>11990</v>
      </c>
      <c r="O8492" t="s">
        <v>7876</v>
      </c>
      <c r="P8492" t="s">
        <v>25283</v>
      </c>
      <c r="Q8492">
        <v>11.99</v>
      </c>
      <c r="R8492" s="117" t="s">
        <v>14685</v>
      </c>
      <c r="S8492" s="117" t="s">
        <v>14589</v>
      </c>
      <c r="T8492" t="s">
        <v>12136</v>
      </c>
      <c r="U8492" t="s">
        <v>10772</v>
      </c>
    </row>
    <row r="8493" spans="1:21">
      <c r="A8493" s="117" t="s">
        <v>4303</v>
      </c>
      <c r="B8493" t="s">
        <v>14590</v>
      </c>
      <c r="C8493" t="s">
        <v>14590</v>
      </c>
      <c r="D8493">
        <v>39</v>
      </c>
      <c r="E8493">
        <v>33</v>
      </c>
      <c r="F8493">
        <v>39</v>
      </c>
      <c r="G8493">
        <v>33</v>
      </c>
      <c r="H8493">
        <v>1</v>
      </c>
      <c r="I8493">
        <v>1</v>
      </c>
      <c r="J8493">
        <v>999999</v>
      </c>
      <c r="K8493" s="194">
        <v>999999</v>
      </c>
      <c r="L8493" t="s">
        <v>1086</v>
      </c>
      <c r="M8493" t="s">
        <v>1086</v>
      </c>
      <c r="N8493">
        <v>11697</v>
      </c>
      <c r="O8493" t="s">
        <v>7876</v>
      </c>
      <c r="P8493" t="s">
        <v>15863</v>
      </c>
      <c r="Q8493">
        <v>11.696999999999999</v>
      </c>
      <c r="R8493" s="117" t="s">
        <v>14685</v>
      </c>
      <c r="S8493" s="117" t="s">
        <v>14589</v>
      </c>
      <c r="T8493" t="s">
        <v>12136</v>
      </c>
      <c r="U8493" t="s">
        <v>10772</v>
      </c>
    </row>
    <row r="8494" spans="1:21">
      <c r="A8494" s="117" t="s">
        <v>4304</v>
      </c>
      <c r="B8494" t="s">
        <v>14590</v>
      </c>
      <c r="C8494" t="s">
        <v>14590</v>
      </c>
      <c r="D8494">
        <v>88</v>
      </c>
      <c r="E8494">
        <v>82</v>
      </c>
      <c r="F8494">
        <v>88</v>
      </c>
      <c r="G8494">
        <v>82</v>
      </c>
      <c r="H8494">
        <v>1</v>
      </c>
      <c r="I8494">
        <v>1</v>
      </c>
      <c r="J8494">
        <v>999999</v>
      </c>
      <c r="K8494" s="194">
        <v>999999</v>
      </c>
      <c r="L8494" t="s">
        <v>1086</v>
      </c>
      <c r="M8494" t="s">
        <v>1086</v>
      </c>
      <c r="N8494">
        <v>11825</v>
      </c>
      <c r="O8494" t="s">
        <v>7876</v>
      </c>
      <c r="P8494" t="s">
        <v>15864</v>
      </c>
      <c r="Q8494">
        <v>11.824999999999999</v>
      </c>
      <c r="R8494" s="117" t="s">
        <v>14620</v>
      </c>
      <c r="S8494" s="117" t="s">
        <v>14621</v>
      </c>
      <c r="T8494" t="s">
        <v>17448</v>
      </c>
      <c r="U8494" t="s">
        <v>10772</v>
      </c>
    </row>
    <row r="8495" spans="1:21">
      <c r="A8495" s="117" t="s">
        <v>4305</v>
      </c>
      <c r="B8495" t="s">
        <v>14590</v>
      </c>
      <c r="C8495" t="s">
        <v>14590</v>
      </c>
      <c r="D8495">
        <v>39</v>
      </c>
      <c r="E8495">
        <v>33</v>
      </c>
      <c r="F8495">
        <v>39</v>
      </c>
      <c r="G8495">
        <v>33</v>
      </c>
      <c r="H8495">
        <v>1</v>
      </c>
      <c r="I8495">
        <v>1</v>
      </c>
      <c r="J8495">
        <v>999999</v>
      </c>
      <c r="K8495" s="194">
        <v>999999</v>
      </c>
      <c r="L8495" t="s">
        <v>1086</v>
      </c>
      <c r="M8495" t="s">
        <v>1086</v>
      </c>
      <c r="N8495">
        <v>11820</v>
      </c>
      <c r="O8495" t="s">
        <v>7876</v>
      </c>
      <c r="P8495" t="s">
        <v>15863</v>
      </c>
      <c r="Q8495">
        <v>11.82</v>
      </c>
      <c r="R8495" s="117" t="s">
        <v>14685</v>
      </c>
      <c r="S8495" s="117" t="s">
        <v>14589</v>
      </c>
      <c r="T8495" t="s">
        <v>12136</v>
      </c>
      <c r="U8495" t="s">
        <v>10772</v>
      </c>
    </row>
    <row r="8496" spans="1:21">
      <c r="A8496" s="117" t="s">
        <v>4306</v>
      </c>
      <c r="B8496" t="s">
        <v>14590</v>
      </c>
      <c r="C8496" t="s">
        <v>14590</v>
      </c>
      <c r="D8496">
        <v>88</v>
      </c>
      <c r="E8496">
        <v>82</v>
      </c>
      <c r="F8496">
        <v>88</v>
      </c>
      <c r="G8496">
        <v>82</v>
      </c>
      <c r="H8496">
        <v>1</v>
      </c>
      <c r="I8496">
        <v>1</v>
      </c>
      <c r="J8496">
        <v>4</v>
      </c>
      <c r="K8496" s="194">
        <v>4</v>
      </c>
      <c r="L8496" t="s">
        <v>1086</v>
      </c>
      <c r="M8496" t="s">
        <v>1086</v>
      </c>
      <c r="N8496">
        <v>11770</v>
      </c>
      <c r="O8496" t="s">
        <v>7876</v>
      </c>
      <c r="P8496" t="s">
        <v>15865</v>
      </c>
      <c r="Q8496">
        <v>11.77</v>
      </c>
      <c r="R8496" s="117" t="s">
        <v>14620</v>
      </c>
      <c r="S8496" s="117" t="s">
        <v>14621</v>
      </c>
      <c r="T8496" t="s">
        <v>17448</v>
      </c>
      <c r="U8496" t="s">
        <v>10772</v>
      </c>
    </row>
    <row r="8497" spans="1:21">
      <c r="A8497" s="117" t="s">
        <v>15866</v>
      </c>
      <c r="B8497" t="s">
        <v>14590</v>
      </c>
      <c r="C8497" t="s">
        <v>14590</v>
      </c>
      <c r="D8497">
        <v>88</v>
      </c>
      <c r="E8497">
        <v>82</v>
      </c>
      <c r="F8497">
        <v>88</v>
      </c>
      <c r="G8497">
        <v>82</v>
      </c>
      <c r="H8497">
        <v>1</v>
      </c>
      <c r="I8497">
        <v>1</v>
      </c>
      <c r="J8497">
        <v>11</v>
      </c>
      <c r="K8497" s="194">
        <v>11</v>
      </c>
      <c r="L8497" t="s">
        <v>1086</v>
      </c>
      <c r="M8497" t="s">
        <v>1086</v>
      </c>
      <c r="N8497">
        <v>21600</v>
      </c>
      <c r="O8497" t="s">
        <v>7876</v>
      </c>
      <c r="P8497" t="s">
        <v>15867</v>
      </c>
      <c r="Q8497">
        <v>21.6</v>
      </c>
      <c r="R8497" s="117" t="s">
        <v>14620</v>
      </c>
      <c r="S8497" s="117" t="s">
        <v>14621</v>
      </c>
      <c r="T8497" t="s">
        <v>17448</v>
      </c>
      <c r="U8497" t="s">
        <v>10772</v>
      </c>
    </row>
    <row r="8498" spans="1:21">
      <c r="A8498" s="117" t="s">
        <v>25284</v>
      </c>
      <c r="B8498" t="s">
        <v>14590</v>
      </c>
      <c r="C8498" t="s">
        <v>14590</v>
      </c>
      <c r="D8498">
        <v>32</v>
      </c>
      <c r="E8498">
        <v>26</v>
      </c>
      <c r="F8498">
        <v>32</v>
      </c>
      <c r="G8498">
        <v>26</v>
      </c>
      <c r="H8498">
        <v>1</v>
      </c>
      <c r="I8498">
        <v>1</v>
      </c>
      <c r="J8498">
        <v>999999</v>
      </c>
      <c r="K8498" s="194">
        <v>999999</v>
      </c>
      <c r="L8498" t="s">
        <v>1086</v>
      </c>
      <c r="M8498" t="s">
        <v>1086</v>
      </c>
      <c r="N8498">
        <v>21600</v>
      </c>
      <c r="O8498" t="s">
        <v>7876</v>
      </c>
      <c r="P8498" t="s">
        <v>25285</v>
      </c>
      <c r="Q8498">
        <v>21.6</v>
      </c>
      <c r="R8498" s="117" t="s">
        <v>14620</v>
      </c>
      <c r="S8498" s="117" t="s">
        <v>14621</v>
      </c>
      <c r="T8498" t="s">
        <v>17448</v>
      </c>
      <c r="U8498" t="s">
        <v>10772</v>
      </c>
    </row>
    <row r="8499" spans="1:21">
      <c r="A8499" s="117" t="s">
        <v>15868</v>
      </c>
      <c r="B8499" t="s">
        <v>14590</v>
      </c>
      <c r="C8499" t="s">
        <v>14590</v>
      </c>
      <c r="D8499">
        <v>88</v>
      </c>
      <c r="E8499">
        <v>82</v>
      </c>
      <c r="F8499">
        <v>88</v>
      </c>
      <c r="G8499">
        <v>82</v>
      </c>
      <c r="H8499">
        <v>1</v>
      </c>
      <c r="I8499">
        <v>1</v>
      </c>
      <c r="J8499">
        <v>999999</v>
      </c>
      <c r="K8499" s="194">
        <v>999999</v>
      </c>
      <c r="L8499" t="s">
        <v>1086</v>
      </c>
      <c r="M8499" t="s">
        <v>1086</v>
      </c>
      <c r="N8499">
        <v>21600</v>
      </c>
      <c r="O8499" t="s">
        <v>7876</v>
      </c>
      <c r="P8499" t="s">
        <v>15867</v>
      </c>
      <c r="Q8499">
        <v>21.6</v>
      </c>
      <c r="R8499" s="117" t="s">
        <v>14620</v>
      </c>
      <c r="S8499" s="117" t="s">
        <v>14621</v>
      </c>
      <c r="T8499" t="s">
        <v>17448</v>
      </c>
      <c r="U8499" t="s">
        <v>10772</v>
      </c>
    </row>
    <row r="8500" spans="1:21">
      <c r="A8500" s="117" t="s">
        <v>15869</v>
      </c>
      <c r="B8500" t="s">
        <v>14590</v>
      </c>
      <c r="C8500" t="s">
        <v>14590</v>
      </c>
      <c r="D8500">
        <v>88</v>
      </c>
      <c r="E8500">
        <v>82</v>
      </c>
      <c r="F8500">
        <v>88</v>
      </c>
      <c r="G8500">
        <v>82</v>
      </c>
      <c r="H8500">
        <v>1</v>
      </c>
      <c r="I8500">
        <v>1</v>
      </c>
      <c r="J8500">
        <v>999999</v>
      </c>
      <c r="K8500" s="194">
        <v>999999</v>
      </c>
      <c r="L8500" t="s">
        <v>1086</v>
      </c>
      <c r="M8500" t="s">
        <v>1086</v>
      </c>
      <c r="N8500">
        <v>21600</v>
      </c>
      <c r="O8500" t="s">
        <v>7876</v>
      </c>
      <c r="P8500" t="s">
        <v>15867</v>
      </c>
      <c r="Q8500">
        <v>21.6</v>
      </c>
      <c r="R8500" s="117" t="s">
        <v>14620</v>
      </c>
      <c r="S8500" s="117" t="s">
        <v>14621</v>
      </c>
      <c r="T8500" t="s">
        <v>17448</v>
      </c>
      <c r="U8500" t="s">
        <v>10772</v>
      </c>
    </row>
    <row r="8501" spans="1:21">
      <c r="A8501" s="117" t="s">
        <v>15870</v>
      </c>
      <c r="B8501" t="s">
        <v>14590</v>
      </c>
      <c r="C8501" t="s">
        <v>14590</v>
      </c>
      <c r="D8501">
        <v>88</v>
      </c>
      <c r="E8501">
        <v>82</v>
      </c>
      <c r="F8501">
        <v>88</v>
      </c>
      <c r="G8501">
        <v>82</v>
      </c>
      <c r="H8501">
        <v>1</v>
      </c>
      <c r="I8501">
        <v>1</v>
      </c>
      <c r="J8501">
        <v>999999</v>
      </c>
      <c r="K8501" s="194">
        <v>999999</v>
      </c>
      <c r="L8501" t="s">
        <v>1086</v>
      </c>
      <c r="M8501" t="s">
        <v>1086</v>
      </c>
      <c r="N8501">
        <v>21600</v>
      </c>
      <c r="O8501" t="s">
        <v>7876</v>
      </c>
      <c r="P8501" t="s">
        <v>15867</v>
      </c>
      <c r="Q8501">
        <v>21.6</v>
      </c>
      <c r="R8501" s="117" t="s">
        <v>14620</v>
      </c>
      <c r="S8501" s="117" t="s">
        <v>14621</v>
      </c>
      <c r="T8501" t="s">
        <v>17448</v>
      </c>
      <c r="U8501" t="s">
        <v>10772</v>
      </c>
    </row>
    <row r="8502" spans="1:21">
      <c r="A8502" s="117" t="s">
        <v>25286</v>
      </c>
      <c r="B8502" t="s">
        <v>14590</v>
      </c>
      <c r="C8502" t="s">
        <v>14590</v>
      </c>
      <c r="D8502">
        <v>32</v>
      </c>
      <c r="E8502">
        <v>26</v>
      </c>
      <c r="F8502">
        <v>32</v>
      </c>
      <c r="G8502">
        <v>26</v>
      </c>
      <c r="H8502">
        <v>1</v>
      </c>
      <c r="I8502">
        <v>1</v>
      </c>
      <c r="J8502">
        <v>999999</v>
      </c>
      <c r="K8502" s="194">
        <v>999999</v>
      </c>
      <c r="L8502" t="s">
        <v>1086</v>
      </c>
      <c r="M8502" t="s">
        <v>1086</v>
      </c>
      <c r="N8502">
        <v>18400</v>
      </c>
      <c r="O8502" t="s">
        <v>7876</v>
      </c>
      <c r="P8502" t="s">
        <v>15871</v>
      </c>
      <c r="Q8502">
        <v>18.399999999999999</v>
      </c>
      <c r="R8502" s="117" t="s">
        <v>14620</v>
      </c>
      <c r="S8502" s="117" t="s">
        <v>14621</v>
      </c>
      <c r="T8502" t="s">
        <v>17448</v>
      </c>
      <c r="U8502" t="s">
        <v>10772</v>
      </c>
    </row>
    <row r="8503" spans="1:21">
      <c r="A8503" s="117" t="s">
        <v>4307</v>
      </c>
      <c r="B8503" t="s">
        <v>14590</v>
      </c>
      <c r="C8503" t="s">
        <v>14590</v>
      </c>
      <c r="D8503">
        <v>39</v>
      </c>
      <c r="E8503">
        <v>33</v>
      </c>
      <c r="F8503">
        <v>39</v>
      </c>
      <c r="G8503">
        <v>33</v>
      </c>
      <c r="H8503">
        <v>1</v>
      </c>
      <c r="I8503">
        <v>1</v>
      </c>
      <c r="J8503">
        <v>999999</v>
      </c>
      <c r="K8503" s="194">
        <v>999999</v>
      </c>
      <c r="L8503" t="s">
        <v>1086</v>
      </c>
      <c r="M8503" t="s">
        <v>1086</v>
      </c>
      <c r="N8503">
        <v>18400</v>
      </c>
      <c r="O8503" t="s">
        <v>7876</v>
      </c>
      <c r="P8503" t="s">
        <v>15871</v>
      </c>
      <c r="Q8503">
        <v>18.399999999999999</v>
      </c>
      <c r="R8503" s="117" t="s">
        <v>14685</v>
      </c>
      <c r="S8503" s="117" t="s">
        <v>14589</v>
      </c>
      <c r="T8503" t="s">
        <v>12136</v>
      </c>
      <c r="U8503" t="s">
        <v>10772</v>
      </c>
    </row>
    <row r="8504" spans="1:21">
      <c r="A8504" s="117" t="s">
        <v>25287</v>
      </c>
      <c r="B8504" t="s">
        <v>14590</v>
      </c>
      <c r="C8504" t="s">
        <v>14590</v>
      </c>
      <c r="D8504">
        <v>32</v>
      </c>
      <c r="E8504">
        <v>26</v>
      </c>
      <c r="F8504">
        <v>32</v>
      </c>
      <c r="G8504">
        <v>26</v>
      </c>
      <c r="H8504">
        <v>1</v>
      </c>
      <c r="I8504">
        <v>1</v>
      </c>
      <c r="J8504">
        <v>999999</v>
      </c>
      <c r="K8504" s="194">
        <v>999999</v>
      </c>
      <c r="L8504" t="s">
        <v>1086</v>
      </c>
      <c r="M8504" t="s">
        <v>1086</v>
      </c>
      <c r="N8504">
        <v>18400</v>
      </c>
      <c r="O8504" t="s">
        <v>7876</v>
      </c>
      <c r="P8504" t="s">
        <v>15871</v>
      </c>
      <c r="Q8504">
        <v>18.399999999999999</v>
      </c>
      <c r="R8504" s="117" t="s">
        <v>14620</v>
      </c>
      <c r="S8504" s="117" t="s">
        <v>14621</v>
      </c>
      <c r="T8504" t="s">
        <v>17448</v>
      </c>
      <c r="U8504" t="s">
        <v>10772</v>
      </c>
    </row>
    <row r="8505" spans="1:21">
      <c r="A8505" s="117" t="s">
        <v>25288</v>
      </c>
      <c r="B8505" t="s">
        <v>14590</v>
      </c>
      <c r="C8505" t="s">
        <v>14590</v>
      </c>
      <c r="D8505">
        <v>32</v>
      </c>
      <c r="E8505">
        <v>26</v>
      </c>
      <c r="F8505">
        <v>32</v>
      </c>
      <c r="G8505">
        <v>26</v>
      </c>
      <c r="H8505">
        <v>1</v>
      </c>
      <c r="I8505">
        <v>1</v>
      </c>
      <c r="J8505">
        <v>2</v>
      </c>
      <c r="K8505" s="194">
        <v>2</v>
      </c>
      <c r="L8505" t="s">
        <v>1086</v>
      </c>
      <c r="M8505" t="s">
        <v>1086</v>
      </c>
      <c r="N8505">
        <v>18700</v>
      </c>
      <c r="O8505" t="s">
        <v>7876</v>
      </c>
      <c r="P8505" t="s">
        <v>25289</v>
      </c>
      <c r="Q8505">
        <v>18.7</v>
      </c>
      <c r="R8505" s="117" t="s">
        <v>14620</v>
      </c>
      <c r="S8505" s="117" t="s">
        <v>14621</v>
      </c>
      <c r="T8505" t="s">
        <v>17448</v>
      </c>
      <c r="U8505" t="s">
        <v>10772</v>
      </c>
    </row>
    <row r="8506" spans="1:21">
      <c r="A8506" s="117" t="s">
        <v>14435</v>
      </c>
      <c r="B8506" t="s">
        <v>14590</v>
      </c>
      <c r="C8506" t="s">
        <v>14590</v>
      </c>
      <c r="D8506">
        <v>39</v>
      </c>
      <c r="E8506">
        <v>33</v>
      </c>
      <c r="F8506">
        <v>39</v>
      </c>
      <c r="G8506">
        <v>33</v>
      </c>
      <c r="H8506">
        <v>1</v>
      </c>
      <c r="I8506">
        <v>1</v>
      </c>
      <c r="J8506">
        <v>9</v>
      </c>
      <c r="K8506" s="194">
        <v>9</v>
      </c>
      <c r="L8506" t="s">
        <v>1086</v>
      </c>
      <c r="M8506" t="s">
        <v>1086</v>
      </c>
      <c r="N8506">
        <v>18433</v>
      </c>
      <c r="O8506" t="s">
        <v>7876</v>
      </c>
      <c r="P8506" t="s">
        <v>14436</v>
      </c>
      <c r="Q8506">
        <v>18.433</v>
      </c>
      <c r="R8506" s="117" t="s">
        <v>14685</v>
      </c>
      <c r="S8506" s="117" t="s">
        <v>14589</v>
      </c>
      <c r="T8506" t="s">
        <v>12136</v>
      </c>
      <c r="U8506" t="s">
        <v>10772</v>
      </c>
    </row>
    <row r="8507" spans="1:21">
      <c r="A8507" s="117" t="s">
        <v>25290</v>
      </c>
      <c r="B8507" t="s">
        <v>14590</v>
      </c>
      <c r="C8507" t="s">
        <v>14590</v>
      </c>
      <c r="D8507">
        <v>42</v>
      </c>
      <c r="E8507">
        <v>36</v>
      </c>
      <c r="F8507">
        <v>42</v>
      </c>
      <c r="G8507">
        <v>36</v>
      </c>
      <c r="H8507">
        <v>1</v>
      </c>
      <c r="I8507">
        <v>1</v>
      </c>
      <c r="J8507">
        <v>999999</v>
      </c>
      <c r="K8507" s="194">
        <v>999999</v>
      </c>
      <c r="L8507" t="s">
        <v>1086</v>
      </c>
      <c r="M8507" t="s">
        <v>1086</v>
      </c>
      <c r="N8507">
        <v>18740</v>
      </c>
      <c r="O8507" t="s">
        <v>7876</v>
      </c>
      <c r="P8507" t="s">
        <v>25289</v>
      </c>
      <c r="Q8507">
        <v>18.739999999999998</v>
      </c>
      <c r="R8507" s="117" t="s">
        <v>14685</v>
      </c>
      <c r="S8507" s="117" t="s">
        <v>14589</v>
      </c>
      <c r="T8507" t="s">
        <v>12136</v>
      </c>
      <c r="U8507" t="s">
        <v>10772</v>
      </c>
    </row>
    <row r="8508" spans="1:21">
      <c r="A8508" s="117" t="s">
        <v>15872</v>
      </c>
      <c r="B8508" t="s">
        <v>14590</v>
      </c>
      <c r="C8508" t="s">
        <v>14590</v>
      </c>
      <c r="D8508">
        <v>39</v>
      </c>
      <c r="E8508">
        <v>33</v>
      </c>
      <c r="F8508">
        <v>39</v>
      </c>
      <c r="G8508">
        <v>33</v>
      </c>
      <c r="H8508">
        <v>1</v>
      </c>
      <c r="I8508">
        <v>1</v>
      </c>
      <c r="J8508">
        <v>999999</v>
      </c>
      <c r="K8508" s="194">
        <v>999999</v>
      </c>
      <c r="L8508" t="s">
        <v>1086</v>
      </c>
      <c r="M8508" t="s">
        <v>1086</v>
      </c>
      <c r="N8508">
        <v>18377</v>
      </c>
      <c r="O8508" t="s">
        <v>7876</v>
      </c>
      <c r="P8508" t="s">
        <v>15873</v>
      </c>
      <c r="Q8508">
        <v>18.376999999999999</v>
      </c>
      <c r="R8508" s="117" t="s">
        <v>14685</v>
      </c>
      <c r="S8508" s="117" t="s">
        <v>14589</v>
      </c>
      <c r="T8508" t="s">
        <v>12136</v>
      </c>
      <c r="U8508" t="s">
        <v>10772</v>
      </c>
    </row>
    <row r="8509" spans="1:21">
      <c r="A8509" s="117" t="s">
        <v>4308</v>
      </c>
      <c r="B8509" t="s">
        <v>14590</v>
      </c>
      <c r="C8509" t="s">
        <v>14590</v>
      </c>
      <c r="D8509">
        <v>88</v>
      </c>
      <c r="E8509">
        <v>82</v>
      </c>
      <c r="F8509">
        <v>88</v>
      </c>
      <c r="G8509">
        <v>82</v>
      </c>
      <c r="H8509">
        <v>1</v>
      </c>
      <c r="I8509">
        <v>1</v>
      </c>
      <c r="J8509">
        <v>999999</v>
      </c>
      <c r="K8509" s="194">
        <v>999999</v>
      </c>
      <c r="L8509" t="s">
        <v>1086</v>
      </c>
      <c r="M8509" t="s">
        <v>1086</v>
      </c>
      <c r="N8509">
        <v>18672</v>
      </c>
      <c r="O8509" t="s">
        <v>7876</v>
      </c>
      <c r="P8509" t="s">
        <v>15874</v>
      </c>
      <c r="Q8509">
        <v>18.672000000000001</v>
      </c>
      <c r="R8509" s="117" t="s">
        <v>14620</v>
      </c>
      <c r="S8509" s="117" t="s">
        <v>14621</v>
      </c>
      <c r="T8509" t="s">
        <v>17448</v>
      </c>
      <c r="U8509" t="s">
        <v>10772</v>
      </c>
    </row>
    <row r="8510" spans="1:21">
      <c r="A8510" s="117" t="s">
        <v>25291</v>
      </c>
      <c r="B8510" t="s">
        <v>14590</v>
      </c>
      <c r="C8510" t="s">
        <v>14590</v>
      </c>
      <c r="D8510">
        <v>27</v>
      </c>
      <c r="E8510">
        <v>21</v>
      </c>
      <c r="F8510">
        <v>27</v>
      </c>
      <c r="G8510">
        <v>21</v>
      </c>
      <c r="H8510">
        <v>1</v>
      </c>
      <c r="I8510">
        <v>1</v>
      </c>
      <c r="J8510">
        <v>999999</v>
      </c>
      <c r="K8510" s="194">
        <v>999999</v>
      </c>
      <c r="L8510" t="s">
        <v>1086</v>
      </c>
      <c r="M8510" t="s">
        <v>1086</v>
      </c>
      <c r="N8510">
        <v>18750</v>
      </c>
      <c r="O8510" t="s">
        <v>7876</v>
      </c>
      <c r="P8510" t="s">
        <v>25292</v>
      </c>
      <c r="Q8510">
        <v>18.75</v>
      </c>
      <c r="R8510" s="117" t="s">
        <v>14685</v>
      </c>
      <c r="S8510" s="117" t="s">
        <v>14589</v>
      </c>
      <c r="T8510" t="s">
        <v>12136</v>
      </c>
      <c r="U8510" t="s">
        <v>10772</v>
      </c>
    </row>
    <row r="8511" spans="1:21">
      <c r="A8511" s="117" t="s">
        <v>25293</v>
      </c>
      <c r="B8511" t="s">
        <v>14590</v>
      </c>
      <c r="C8511" t="s">
        <v>14590</v>
      </c>
      <c r="D8511">
        <v>88</v>
      </c>
      <c r="E8511">
        <v>82</v>
      </c>
      <c r="F8511">
        <v>88</v>
      </c>
      <c r="G8511">
        <v>82</v>
      </c>
      <c r="H8511">
        <v>1</v>
      </c>
      <c r="I8511">
        <v>1</v>
      </c>
      <c r="J8511">
        <v>999999</v>
      </c>
      <c r="K8511" s="194">
        <v>999999</v>
      </c>
      <c r="L8511" t="s">
        <v>1086</v>
      </c>
      <c r="M8511" t="s">
        <v>1086</v>
      </c>
      <c r="N8511">
        <v>57000</v>
      </c>
      <c r="O8511" t="s">
        <v>7876</v>
      </c>
      <c r="P8511" t="s">
        <v>15875</v>
      </c>
      <c r="Q8511">
        <v>57</v>
      </c>
      <c r="R8511" s="117" t="s">
        <v>14620</v>
      </c>
      <c r="S8511" s="117" t="s">
        <v>14621</v>
      </c>
      <c r="T8511" t="s">
        <v>17448</v>
      </c>
      <c r="U8511" t="s">
        <v>10772</v>
      </c>
    </row>
    <row r="8512" spans="1:21">
      <c r="A8512" s="117" t="s">
        <v>25294</v>
      </c>
      <c r="B8512" t="s">
        <v>14590</v>
      </c>
      <c r="C8512" t="s">
        <v>14590</v>
      </c>
      <c r="D8512">
        <v>88</v>
      </c>
      <c r="E8512">
        <v>82</v>
      </c>
      <c r="F8512">
        <v>88</v>
      </c>
      <c r="G8512">
        <v>82</v>
      </c>
      <c r="H8512">
        <v>1</v>
      </c>
      <c r="I8512">
        <v>1</v>
      </c>
      <c r="J8512">
        <v>999999</v>
      </c>
      <c r="K8512" s="194">
        <v>999999</v>
      </c>
      <c r="L8512" t="s">
        <v>1086</v>
      </c>
      <c r="M8512" t="s">
        <v>1086</v>
      </c>
      <c r="N8512">
        <v>57000</v>
      </c>
      <c r="O8512" t="s">
        <v>7876</v>
      </c>
      <c r="P8512" t="s">
        <v>15875</v>
      </c>
      <c r="Q8512">
        <v>57</v>
      </c>
      <c r="R8512" s="117" t="s">
        <v>14620</v>
      </c>
      <c r="S8512" s="117" t="s">
        <v>14621</v>
      </c>
      <c r="T8512" t="s">
        <v>17448</v>
      </c>
      <c r="U8512" t="s">
        <v>10772</v>
      </c>
    </row>
    <row r="8513" spans="1:21">
      <c r="A8513" s="117" t="s">
        <v>15877</v>
      </c>
      <c r="B8513" t="s">
        <v>14590</v>
      </c>
      <c r="C8513" t="s">
        <v>14590</v>
      </c>
      <c r="D8513">
        <v>88</v>
      </c>
      <c r="E8513">
        <v>82</v>
      </c>
      <c r="F8513">
        <v>88</v>
      </c>
      <c r="G8513">
        <v>82</v>
      </c>
      <c r="H8513">
        <v>1</v>
      </c>
      <c r="I8513">
        <v>1</v>
      </c>
      <c r="J8513">
        <v>10</v>
      </c>
      <c r="K8513" s="194">
        <v>10</v>
      </c>
      <c r="L8513" t="s">
        <v>1086</v>
      </c>
      <c r="M8513" t="s">
        <v>1086</v>
      </c>
      <c r="N8513">
        <v>47590</v>
      </c>
      <c r="O8513" t="s">
        <v>7876</v>
      </c>
      <c r="P8513" t="s">
        <v>15876</v>
      </c>
      <c r="Q8513">
        <v>47.59</v>
      </c>
      <c r="R8513" s="117" t="s">
        <v>14620</v>
      </c>
      <c r="S8513" s="117" t="s">
        <v>14621</v>
      </c>
      <c r="T8513" t="s">
        <v>17448</v>
      </c>
      <c r="U8513" t="s">
        <v>10772</v>
      </c>
    </row>
    <row r="8514" spans="1:21">
      <c r="A8514" s="117" t="s">
        <v>4309</v>
      </c>
      <c r="B8514" t="s">
        <v>14590</v>
      </c>
      <c r="C8514" t="s">
        <v>14590</v>
      </c>
      <c r="D8514">
        <v>88</v>
      </c>
      <c r="E8514">
        <v>82</v>
      </c>
      <c r="F8514">
        <v>88</v>
      </c>
      <c r="G8514">
        <v>82</v>
      </c>
      <c r="H8514">
        <v>1</v>
      </c>
      <c r="I8514">
        <v>1</v>
      </c>
      <c r="J8514">
        <v>8</v>
      </c>
      <c r="K8514" s="194">
        <v>8</v>
      </c>
      <c r="L8514" t="s">
        <v>1086</v>
      </c>
      <c r="M8514" t="s">
        <v>1086</v>
      </c>
      <c r="N8514">
        <v>43000</v>
      </c>
      <c r="O8514" t="s">
        <v>7876</v>
      </c>
      <c r="P8514" t="s">
        <v>15878</v>
      </c>
      <c r="Q8514">
        <v>43</v>
      </c>
      <c r="R8514" s="117" t="s">
        <v>14620</v>
      </c>
      <c r="S8514" s="117" t="s">
        <v>14621</v>
      </c>
      <c r="T8514" t="s">
        <v>17448</v>
      </c>
      <c r="U8514" t="s">
        <v>10772</v>
      </c>
    </row>
    <row r="8515" spans="1:21">
      <c r="A8515" s="117" t="s">
        <v>4310</v>
      </c>
      <c r="B8515" t="s">
        <v>14590</v>
      </c>
      <c r="C8515" t="s">
        <v>14590</v>
      </c>
      <c r="D8515">
        <v>88</v>
      </c>
      <c r="E8515">
        <v>82</v>
      </c>
      <c r="F8515">
        <v>88</v>
      </c>
      <c r="G8515">
        <v>82</v>
      </c>
      <c r="H8515">
        <v>1</v>
      </c>
      <c r="I8515">
        <v>1</v>
      </c>
      <c r="J8515">
        <v>999999</v>
      </c>
      <c r="K8515" s="194">
        <v>999999</v>
      </c>
      <c r="L8515" t="s">
        <v>1086</v>
      </c>
      <c r="M8515" t="s">
        <v>1086</v>
      </c>
      <c r="N8515">
        <v>50000</v>
      </c>
      <c r="O8515" t="s">
        <v>7876</v>
      </c>
      <c r="P8515" t="s">
        <v>15879</v>
      </c>
      <c r="Q8515">
        <v>50</v>
      </c>
      <c r="R8515" s="117" t="s">
        <v>14620</v>
      </c>
      <c r="S8515" s="117" t="s">
        <v>14621</v>
      </c>
      <c r="T8515" t="s">
        <v>17448</v>
      </c>
      <c r="U8515" t="s">
        <v>10772</v>
      </c>
    </row>
    <row r="8516" spans="1:21">
      <c r="A8516" s="117" t="s">
        <v>25295</v>
      </c>
      <c r="B8516" t="s">
        <v>14590</v>
      </c>
      <c r="C8516" t="s">
        <v>14590</v>
      </c>
      <c r="D8516">
        <v>83</v>
      </c>
      <c r="E8516">
        <v>77</v>
      </c>
      <c r="F8516">
        <v>83</v>
      </c>
      <c r="G8516">
        <v>77</v>
      </c>
      <c r="H8516">
        <v>1</v>
      </c>
      <c r="I8516">
        <v>1</v>
      </c>
      <c r="J8516">
        <v>999999</v>
      </c>
      <c r="K8516" s="194">
        <v>999999</v>
      </c>
      <c r="L8516" t="s">
        <v>1086</v>
      </c>
      <c r="M8516" t="s">
        <v>1086</v>
      </c>
      <c r="N8516">
        <v>18975</v>
      </c>
      <c r="O8516" t="s">
        <v>7876</v>
      </c>
      <c r="P8516" t="s">
        <v>25296</v>
      </c>
      <c r="Q8516">
        <v>18.975000000000001</v>
      </c>
      <c r="R8516" s="117" t="s">
        <v>14685</v>
      </c>
      <c r="S8516" s="117" t="s">
        <v>14589</v>
      </c>
      <c r="T8516" t="s">
        <v>12136</v>
      </c>
      <c r="U8516" t="s">
        <v>10772</v>
      </c>
    </row>
    <row r="8517" spans="1:21">
      <c r="A8517" s="117" t="s">
        <v>15880</v>
      </c>
      <c r="B8517" t="s">
        <v>14590</v>
      </c>
      <c r="C8517" t="s">
        <v>14590</v>
      </c>
      <c r="D8517">
        <v>95</v>
      </c>
      <c r="E8517">
        <v>89</v>
      </c>
      <c r="F8517">
        <v>95</v>
      </c>
      <c r="G8517">
        <v>89</v>
      </c>
      <c r="H8517">
        <v>1</v>
      </c>
      <c r="I8517">
        <v>1</v>
      </c>
      <c r="J8517">
        <v>9</v>
      </c>
      <c r="K8517" s="194">
        <v>9</v>
      </c>
      <c r="L8517" t="s">
        <v>1086</v>
      </c>
      <c r="M8517" t="s">
        <v>1086</v>
      </c>
      <c r="N8517">
        <v>18455</v>
      </c>
      <c r="O8517" t="s">
        <v>7876</v>
      </c>
      <c r="P8517" t="s">
        <v>15881</v>
      </c>
      <c r="Q8517">
        <v>18.454999999999998</v>
      </c>
      <c r="R8517" s="117" t="s">
        <v>14685</v>
      </c>
      <c r="S8517" s="117" t="s">
        <v>14589</v>
      </c>
      <c r="T8517" t="s">
        <v>12136</v>
      </c>
      <c r="U8517" t="s">
        <v>10772</v>
      </c>
    </row>
    <row r="8518" spans="1:21">
      <c r="A8518" s="117" t="s">
        <v>4311</v>
      </c>
      <c r="B8518" t="s">
        <v>14590</v>
      </c>
      <c r="C8518" t="s">
        <v>14590</v>
      </c>
      <c r="D8518">
        <v>95</v>
      </c>
      <c r="E8518">
        <v>89</v>
      </c>
      <c r="F8518">
        <v>95</v>
      </c>
      <c r="G8518">
        <v>89</v>
      </c>
      <c r="H8518">
        <v>1</v>
      </c>
      <c r="I8518">
        <v>1</v>
      </c>
      <c r="J8518">
        <v>999999</v>
      </c>
      <c r="K8518" s="194">
        <v>999999</v>
      </c>
      <c r="L8518" t="s">
        <v>1086</v>
      </c>
      <c r="M8518" t="s">
        <v>1086</v>
      </c>
      <c r="N8518">
        <v>18988</v>
      </c>
      <c r="O8518" t="s">
        <v>7876</v>
      </c>
      <c r="P8518" t="s">
        <v>15882</v>
      </c>
      <c r="Q8518">
        <v>18.988</v>
      </c>
      <c r="R8518" s="117" t="s">
        <v>14685</v>
      </c>
      <c r="S8518" s="117" t="s">
        <v>14589</v>
      </c>
      <c r="T8518" t="s">
        <v>12136</v>
      </c>
      <c r="U8518" t="s">
        <v>10772</v>
      </c>
    </row>
    <row r="8519" spans="1:21">
      <c r="A8519" s="117" t="s">
        <v>22930</v>
      </c>
      <c r="B8519" t="s">
        <v>14590</v>
      </c>
      <c r="C8519" t="s">
        <v>14590</v>
      </c>
      <c r="D8519">
        <v>38</v>
      </c>
      <c r="E8519">
        <v>32</v>
      </c>
      <c r="F8519">
        <v>38</v>
      </c>
      <c r="G8519">
        <v>32</v>
      </c>
      <c r="H8519">
        <v>1</v>
      </c>
      <c r="I8519">
        <v>1</v>
      </c>
      <c r="J8519">
        <v>333</v>
      </c>
      <c r="K8519" s="194">
        <v>333</v>
      </c>
      <c r="L8519" t="s">
        <v>1100</v>
      </c>
      <c r="M8519" t="s">
        <v>1100</v>
      </c>
      <c r="N8519">
        <v>178.93299999999999</v>
      </c>
      <c r="O8519" t="s">
        <v>7876</v>
      </c>
      <c r="P8519" t="s">
        <v>22424</v>
      </c>
      <c r="Q8519">
        <v>0.17893300000000001</v>
      </c>
      <c r="R8519" s="117" t="s">
        <v>14648</v>
      </c>
      <c r="S8519" s="117" t="s">
        <v>14589</v>
      </c>
      <c r="T8519" t="s">
        <v>12136</v>
      </c>
      <c r="U8519" t="s">
        <v>10772</v>
      </c>
    </row>
    <row r="8520" spans="1:21">
      <c r="A8520" s="117" t="s">
        <v>22931</v>
      </c>
      <c r="B8520" t="s">
        <v>14590</v>
      </c>
      <c r="C8520" t="s">
        <v>14590</v>
      </c>
      <c r="D8520">
        <v>49</v>
      </c>
      <c r="E8520">
        <v>43</v>
      </c>
      <c r="F8520">
        <v>49</v>
      </c>
      <c r="G8520">
        <v>43</v>
      </c>
      <c r="H8520">
        <v>1</v>
      </c>
      <c r="I8520">
        <v>1</v>
      </c>
      <c r="J8520">
        <v>999999</v>
      </c>
      <c r="K8520" s="194">
        <v>999999</v>
      </c>
      <c r="L8520" t="s">
        <v>1100</v>
      </c>
      <c r="M8520" t="s">
        <v>1100</v>
      </c>
      <c r="N8520">
        <v>180</v>
      </c>
      <c r="O8520" t="s">
        <v>7876</v>
      </c>
      <c r="P8520" t="s">
        <v>8728</v>
      </c>
      <c r="Q8520">
        <v>0.18</v>
      </c>
      <c r="R8520" s="117" t="s">
        <v>22932</v>
      </c>
      <c r="S8520" s="117" t="s">
        <v>14589</v>
      </c>
      <c r="T8520" t="s">
        <v>12136</v>
      </c>
      <c r="U8520" t="s">
        <v>10772</v>
      </c>
    </row>
    <row r="8521" spans="1:21">
      <c r="A8521" s="117" t="s">
        <v>22933</v>
      </c>
      <c r="B8521" t="s">
        <v>14590</v>
      </c>
      <c r="C8521" t="s">
        <v>14590</v>
      </c>
      <c r="D8521">
        <v>52</v>
      </c>
      <c r="E8521">
        <v>46</v>
      </c>
      <c r="F8521">
        <v>52</v>
      </c>
      <c r="G8521">
        <v>46</v>
      </c>
      <c r="H8521">
        <v>1</v>
      </c>
      <c r="I8521">
        <v>1</v>
      </c>
      <c r="J8521">
        <v>999999</v>
      </c>
      <c r="K8521" s="194">
        <v>999999</v>
      </c>
      <c r="L8521" t="s">
        <v>1100</v>
      </c>
      <c r="M8521" t="s">
        <v>1100</v>
      </c>
      <c r="N8521">
        <v>179.1</v>
      </c>
      <c r="O8521" t="s">
        <v>7876</v>
      </c>
      <c r="P8521" t="s">
        <v>8723</v>
      </c>
      <c r="Q8521">
        <v>0.17910000000000001</v>
      </c>
      <c r="R8521" s="117" t="s">
        <v>14743</v>
      </c>
      <c r="S8521" s="117" t="s">
        <v>14589</v>
      </c>
      <c r="T8521" t="s">
        <v>12136</v>
      </c>
      <c r="U8521" t="s">
        <v>10772</v>
      </c>
    </row>
    <row r="8522" spans="1:21">
      <c r="A8522" s="117" t="s">
        <v>19092</v>
      </c>
      <c r="B8522" t="s">
        <v>14590</v>
      </c>
      <c r="C8522" t="s">
        <v>14590</v>
      </c>
      <c r="D8522">
        <v>38</v>
      </c>
      <c r="E8522">
        <v>32</v>
      </c>
      <c r="F8522">
        <v>38</v>
      </c>
      <c r="G8522">
        <v>32</v>
      </c>
      <c r="H8522">
        <v>1</v>
      </c>
      <c r="I8522">
        <v>1</v>
      </c>
      <c r="J8522">
        <v>519</v>
      </c>
      <c r="K8522" s="194">
        <v>519</v>
      </c>
      <c r="L8522" t="s">
        <v>1100</v>
      </c>
      <c r="M8522" t="s">
        <v>1100</v>
      </c>
      <c r="N8522">
        <v>178</v>
      </c>
      <c r="O8522" t="s">
        <v>7876</v>
      </c>
      <c r="P8522" t="s">
        <v>8724</v>
      </c>
      <c r="Q8522">
        <v>0.17799999999999999</v>
      </c>
      <c r="R8522" s="117" t="s">
        <v>14648</v>
      </c>
      <c r="S8522" s="117" t="s">
        <v>14589</v>
      </c>
      <c r="T8522" t="s">
        <v>12136</v>
      </c>
      <c r="U8522" t="s">
        <v>10772</v>
      </c>
    </row>
    <row r="8523" spans="1:21">
      <c r="A8523" s="117" t="s">
        <v>22934</v>
      </c>
      <c r="B8523" t="s">
        <v>14590</v>
      </c>
      <c r="C8523" t="s">
        <v>14590</v>
      </c>
      <c r="D8523">
        <v>38</v>
      </c>
      <c r="E8523">
        <v>32</v>
      </c>
      <c r="F8523">
        <v>38</v>
      </c>
      <c r="G8523">
        <v>32</v>
      </c>
      <c r="H8523">
        <v>1</v>
      </c>
      <c r="I8523">
        <v>1</v>
      </c>
      <c r="J8523">
        <v>204</v>
      </c>
      <c r="K8523" s="194">
        <v>204</v>
      </c>
      <c r="L8523" t="s">
        <v>1100</v>
      </c>
      <c r="M8523" t="s">
        <v>1100</v>
      </c>
      <c r="N8523">
        <v>177.625</v>
      </c>
      <c r="O8523" t="s">
        <v>7876</v>
      </c>
      <c r="P8523" t="s">
        <v>8724</v>
      </c>
      <c r="Q8523">
        <v>0.17762500000000001</v>
      </c>
      <c r="R8523" s="117" t="s">
        <v>14648</v>
      </c>
      <c r="S8523" s="117" t="s">
        <v>14589</v>
      </c>
      <c r="T8523" t="s">
        <v>12136</v>
      </c>
      <c r="U8523" t="s">
        <v>10772</v>
      </c>
    </row>
    <row r="8524" spans="1:21">
      <c r="A8524" s="117" t="s">
        <v>25297</v>
      </c>
      <c r="B8524" t="s">
        <v>14590</v>
      </c>
      <c r="C8524" t="s">
        <v>14590</v>
      </c>
      <c r="D8524">
        <v>52</v>
      </c>
      <c r="E8524">
        <v>46</v>
      </c>
      <c r="F8524">
        <v>52</v>
      </c>
      <c r="G8524">
        <v>46</v>
      </c>
      <c r="H8524">
        <v>1</v>
      </c>
      <c r="I8524">
        <v>1</v>
      </c>
      <c r="J8524">
        <v>999999</v>
      </c>
      <c r="K8524" s="194">
        <v>999999</v>
      </c>
      <c r="L8524" t="s">
        <v>1100</v>
      </c>
      <c r="M8524" t="s">
        <v>1100</v>
      </c>
      <c r="N8524">
        <v>182</v>
      </c>
      <c r="O8524" t="s">
        <v>7876</v>
      </c>
      <c r="P8524" t="s">
        <v>8726</v>
      </c>
      <c r="Q8524">
        <v>0.182</v>
      </c>
      <c r="R8524" s="117" t="s">
        <v>14594</v>
      </c>
      <c r="S8524" s="117" t="s">
        <v>14589</v>
      </c>
      <c r="T8524" t="s">
        <v>12136</v>
      </c>
      <c r="U8524" t="s">
        <v>10772</v>
      </c>
    </row>
    <row r="8525" spans="1:21">
      <c r="A8525" s="117" t="s">
        <v>18810</v>
      </c>
      <c r="B8525" t="s">
        <v>14590</v>
      </c>
      <c r="C8525" t="s">
        <v>14590</v>
      </c>
      <c r="D8525">
        <v>90</v>
      </c>
      <c r="E8525">
        <v>84</v>
      </c>
      <c r="F8525">
        <v>90</v>
      </c>
      <c r="G8525">
        <v>84</v>
      </c>
      <c r="H8525">
        <v>1</v>
      </c>
      <c r="I8525">
        <v>1</v>
      </c>
      <c r="J8525">
        <v>999999</v>
      </c>
      <c r="K8525" s="194">
        <v>999999</v>
      </c>
      <c r="L8525" t="s">
        <v>1079</v>
      </c>
      <c r="M8525" t="s">
        <v>1079</v>
      </c>
      <c r="N8525">
        <v>179</v>
      </c>
      <c r="O8525" t="s">
        <v>7876</v>
      </c>
      <c r="P8525" t="s">
        <v>15883</v>
      </c>
      <c r="Q8525">
        <v>0.17899999999999999</v>
      </c>
      <c r="R8525" s="117" t="s">
        <v>14620</v>
      </c>
      <c r="S8525" s="117" t="s">
        <v>14621</v>
      </c>
      <c r="T8525" t="s">
        <v>17448</v>
      </c>
      <c r="U8525" t="s">
        <v>10772</v>
      </c>
    </row>
    <row r="8526" spans="1:21">
      <c r="A8526" s="117" t="s">
        <v>22935</v>
      </c>
      <c r="B8526" t="s">
        <v>14590</v>
      </c>
      <c r="C8526" t="s">
        <v>14590</v>
      </c>
      <c r="D8526">
        <v>38</v>
      </c>
      <c r="E8526">
        <v>32</v>
      </c>
      <c r="F8526">
        <v>38</v>
      </c>
      <c r="G8526">
        <v>32</v>
      </c>
      <c r="H8526">
        <v>1</v>
      </c>
      <c r="I8526">
        <v>1</v>
      </c>
      <c r="J8526">
        <v>793</v>
      </c>
      <c r="K8526" s="194">
        <v>793</v>
      </c>
      <c r="L8526" t="s">
        <v>1100</v>
      </c>
      <c r="M8526" t="s">
        <v>1100</v>
      </c>
      <c r="N8526">
        <v>178.3</v>
      </c>
      <c r="O8526" t="s">
        <v>7876</v>
      </c>
      <c r="P8526" t="s">
        <v>8724</v>
      </c>
      <c r="Q8526">
        <v>0.17829999999999999</v>
      </c>
      <c r="R8526" s="117" t="s">
        <v>14648</v>
      </c>
      <c r="S8526" s="117" t="s">
        <v>14589</v>
      </c>
      <c r="T8526" t="s">
        <v>12136</v>
      </c>
      <c r="U8526" t="s">
        <v>10772</v>
      </c>
    </row>
    <row r="8527" spans="1:21">
      <c r="A8527" s="117" t="s">
        <v>25298</v>
      </c>
      <c r="B8527" t="s">
        <v>14590</v>
      </c>
      <c r="C8527" t="s">
        <v>14590</v>
      </c>
      <c r="D8527">
        <v>39</v>
      </c>
      <c r="E8527">
        <v>33</v>
      </c>
      <c r="F8527">
        <v>39</v>
      </c>
      <c r="G8527">
        <v>33</v>
      </c>
      <c r="H8527">
        <v>1</v>
      </c>
      <c r="I8527">
        <v>1</v>
      </c>
      <c r="J8527">
        <v>999999</v>
      </c>
      <c r="K8527" s="194">
        <v>999999</v>
      </c>
      <c r="L8527" t="s">
        <v>1100</v>
      </c>
      <c r="M8527" t="s">
        <v>1100</v>
      </c>
      <c r="N8527">
        <v>180</v>
      </c>
      <c r="O8527" t="s">
        <v>7876</v>
      </c>
      <c r="P8527" t="s">
        <v>8728</v>
      </c>
      <c r="Q8527">
        <v>0.18</v>
      </c>
      <c r="R8527" s="117" t="s">
        <v>14594</v>
      </c>
      <c r="S8527" s="117" t="s">
        <v>14589</v>
      </c>
      <c r="T8527" t="s">
        <v>12136</v>
      </c>
      <c r="U8527" t="s">
        <v>10772</v>
      </c>
    </row>
    <row r="8528" spans="1:21">
      <c r="A8528" s="117" t="s">
        <v>22936</v>
      </c>
      <c r="B8528" t="s">
        <v>14590</v>
      </c>
      <c r="C8528" t="s">
        <v>14590</v>
      </c>
      <c r="D8528">
        <v>60</v>
      </c>
      <c r="E8528">
        <v>54</v>
      </c>
      <c r="F8528">
        <v>60</v>
      </c>
      <c r="G8528">
        <v>54</v>
      </c>
      <c r="H8528">
        <v>1</v>
      </c>
      <c r="I8528">
        <v>1</v>
      </c>
      <c r="J8528">
        <v>999999</v>
      </c>
      <c r="K8528" s="194">
        <v>999999</v>
      </c>
      <c r="L8528" t="s">
        <v>1100</v>
      </c>
      <c r="M8528" t="s">
        <v>1100</v>
      </c>
      <c r="N8528">
        <v>178</v>
      </c>
      <c r="O8528" t="s">
        <v>7876</v>
      </c>
      <c r="P8528" t="s">
        <v>8724</v>
      </c>
      <c r="Q8528">
        <v>0.17799999999999999</v>
      </c>
      <c r="R8528" s="117" t="s">
        <v>14648</v>
      </c>
      <c r="S8528" s="117" t="s">
        <v>14589</v>
      </c>
      <c r="T8528" t="s">
        <v>12136</v>
      </c>
      <c r="U8528" t="s">
        <v>10772</v>
      </c>
    </row>
    <row r="8529" spans="1:21">
      <c r="A8529" s="117" t="s">
        <v>19093</v>
      </c>
      <c r="B8529" t="s">
        <v>14590</v>
      </c>
      <c r="C8529" t="s">
        <v>14590</v>
      </c>
      <c r="D8529">
        <v>38</v>
      </c>
      <c r="E8529">
        <v>32</v>
      </c>
      <c r="F8529">
        <v>38</v>
      </c>
      <c r="G8529">
        <v>32</v>
      </c>
      <c r="H8529">
        <v>1</v>
      </c>
      <c r="I8529">
        <v>1</v>
      </c>
      <c r="J8529">
        <v>380</v>
      </c>
      <c r="K8529" s="194">
        <v>380</v>
      </c>
      <c r="L8529" t="s">
        <v>1100</v>
      </c>
      <c r="M8529" t="s">
        <v>1100</v>
      </c>
      <c r="N8529">
        <v>179</v>
      </c>
      <c r="O8529" t="s">
        <v>7876</v>
      </c>
      <c r="P8529" t="s">
        <v>8726</v>
      </c>
      <c r="Q8529">
        <v>0.17899999999999999</v>
      </c>
      <c r="R8529" s="117" t="s">
        <v>14648</v>
      </c>
      <c r="S8529" s="117" t="s">
        <v>14589</v>
      </c>
      <c r="T8529" t="s">
        <v>12136</v>
      </c>
      <c r="U8529" t="s">
        <v>10772</v>
      </c>
    </row>
    <row r="8530" spans="1:21">
      <c r="A8530" s="117" t="s">
        <v>19094</v>
      </c>
      <c r="B8530" t="s">
        <v>13815</v>
      </c>
      <c r="C8530" t="s">
        <v>14590</v>
      </c>
      <c r="D8530">
        <v>2</v>
      </c>
      <c r="E8530">
        <v>32</v>
      </c>
      <c r="F8530">
        <v>38</v>
      </c>
      <c r="G8530">
        <v>32</v>
      </c>
      <c r="H8530">
        <v>1</v>
      </c>
      <c r="I8530">
        <v>1</v>
      </c>
      <c r="J8530">
        <v>38</v>
      </c>
      <c r="K8530" s="194">
        <v>981</v>
      </c>
      <c r="L8530" t="s">
        <v>1100</v>
      </c>
      <c r="M8530" t="s">
        <v>1100</v>
      </c>
      <c r="N8530">
        <v>177.9</v>
      </c>
      <c r="O8530" t="s">
        <v>7876</v>
      </c>
      <c r="P8530" t="s">
        <v>8724</v>
      </c>
      <c r="Q8530">
        <v>0.1779</v>
      </c>
      <c r="R8530" s="117" t="s">
        <v>14648</v>
      </c>
      <c r="S8530" s="117" t="s">
        <v>14589</v>
      </c>
      <c r="T8530" t="s">
        <v>12136</v>
      </c>
      <c r="U8530" t="s">
        <v>10772</v>
      </c>
    </row>
    <row r="8531" spans="1:21">
      <c r="A8531" s="117" t="s">
        <v>25299</v>
      </c>
      <c r="B8531" t="s">
        <v>14590</v>
      </c>
      <c r="C8531" t="s">
        <v>14590</v>
      </c>
      <c r="D8531">
        <v>28</v>
      </c>
      <c r="E8531">
        <v>22</v>
      </c>
      <c r="F8531">
        <v>28</v>
      </c>
      <c r="G8531">
        <v>22</v>
      </c>
      <c r="H8531">
        <v>1</v>
      </c>
      <c r="I8531">
        <v>1</v>
      </c>
      <c r="J8531">
        <v>8</v>
      </c>
      <c r="K8531" s="194">
        <v>8</v>
      </c>
      <c r="L8531" t="s">
        <v>1100</v>
      </c>
      <c r="M8531" t="s">
        <v>1100</v>
      </c>
      <c r="N8531">
        <v>180</v>
      </c>
      <c r="O8531" t="s">
        <v>7876</v>
      </c>
      <c r="P8531" t="s">
        <v>8725</v>
      </c>
      <c r="Q8531">
        <v>0.18</v>
      </c>
      <c r="R8531" s="117" t="s">
        <v>14648</v>
      </c>
      <c r="S8531" s="117" t="s">
        <v>14589</v>
      </c>
      <c r="T8531" t="s">
        <v>12136</v>
      </c>
      <c r="U8531" t="s">
        <v>10772</v>
      </c>
    </row>
    <row r="8532" spans="1:21">
      <c r="A8532" s="117" t="s">
        <v>22937</v>
      </c>
      <c r="B8532" t="s">
        <v>14590</v>
      </c>
      <c r="C8532" t="s">
        <v>14590</v>
      </c>
      <c r="D8532">
        <v>38</v>
      </c>
      <c r="E8532">
        <v>32</v>
      </c>
      <c r="F8532">
        <v>38</v>
      </c>
      <c r="G8532">
        <v>32</v>
      </c>
      <c r="H8532">
        <v>1</v>
      </c>
      <c r="I8532">
        <v>1</v>
      </c>
      <c r="J8532">
        <v>7</v>
      </c>
      <c r="K8532" s="194">
        <v>7</v>
      </c>
      <c r="L8532" t="s">
        <v>1100</v>
      </c>
      <c r="M8532" t="s">
        <v>1100</v>
      </c>
      <c r="N8532">
        <v>178</v>
      </c>
      <c r="O8532" t="s">
        <v>7876</v>
      </c>
      <c r="P8532" t="s">
        <v>8725</v>
      </c>
      <c r="Q8532">
        <v>0.17799999999999999</v>
      </c>
      <c r="R8532" s="117" t="s">
        <v>14648</v>
      </c>
      <c r="S8532" s="117" t="s">
        <v>14589</v>
      </c>
      <c r="T8532" t="s">
        <v>12136</v>
      </c>
      <c r="U8532" t="s">
        <v>10772</v>
      </c>
    </row>
    <row r="8533" spans="1:21">
      <c r="A8533" s="117" t="s">
        <v>22938</v>
      </c>
      <c r="B8533" t="s">
        <v>14590</v>
      </c>
      <c r="C8533" t="s">
        <v>14590</v>
      </c>
      <c r="D8533">
        <v>38</v>
      </c>
      <c r="E8533">
        <v>32</v>
      </c>
      <c r="F8533">
        <v>38</v>
      </c>
      <c r="G8533">
        <v>32</v>
      </c>
      <c r="H8533">
        <v>1</v>
      </c>
      <c r="I8533">
        <v>1</v>
      </c>
      <c r="J8533">
        <v>64</v>
      </c>
      <c r="K8533" s="194">
        <v>64</v>
      </c>
      <c r="L8533" t="s">
        <v>1100</v>
      </c>
      <c r="M8533" t="s">
        <v>1100</v>
      </c>
      <c r="N8533">
        <v>179</v>
      </c>
      <c r="O8533" t="s">
        <v>7876</v>
      </c>
      <c r="P8533" t="s">
        <v>8725</v>
      </c>
      <c r="Q8533">
        <v>0.17899999999999999</v>
      </c>
      <c r="R8533" s="117" t="s">
        <v>14648</v>
      </c>
      <c r="S8533" s="117" t="s">
        <v>14589</v>
      </c>
      <c r="T8533" t="s">
        <v>12136</v>
      </c>
      <c r="U8533" t="s">
        <v>10772</v>
      </c>
    </row>
    <row r="8534" spans="1:21">
      <c r="A8534" s="117" t="s">
        <v>25300</v>
      </c>
      <c r="B8534" t="s">
        <v>14590</v>
      </c>
      <c r="C8534" t="s">
        <v>14590</v>
      </c>
      <c r="D8534">
        <v>52</v>
      </c>
      <c r="E8534">
        <v>46</v>
      </c>
      <c r="F8534">
        <v>52</v>
      </c>
      <c r="G8534">
        <v>46</v>
      </c>
      <c r="H8534">
        <v>1</v>
      </c>
      <c r="I8534">
        <v>1</v>
      </c>
      <c r="J8534">
        <v>999999</v>
      </c>
      <c r="K8534" s="194">
        <v>999999</v>
      </c>
      <c r="L8534" t="s">
        <v>1100</v>
      </c>
      <c r="M8534" t="s">
        <v>1100</v>
      </c>
      <c r="N8534">
        <v>181</v>
      </c>
      <c r="O8534" t="s">
        <v>7876</v>
      </c>
      <c r="P8534" t="s">
        <v>8726</v>
      </c>
      <c r="Q8534">
        <v>0.18099999999999999</v>
      </c>
      <c r="R8534" s="117" t="s">
        <v>14594</v>
      </c>
      <c r="S8534" s="117" t="s">
        <v>14589</v>
      </c>
      <c r="T8534" t="s">
        <v>12136</v>
      </c>
      <c r="U8534" t="s">
        <v>10772</v>
      </c>
    </row>
    <row r="8535" spans="1:21">
      <c r="A8535" s="117" t="s">
        <v>22939</v>
      </c>
      <c r="B8535" t="s">
        <v>14590</v>
      </c>
      <c r="C8535" t="s">
        <v>14590</v>
      </c>
      <c r="D8535">
        <v>42</v>
      </c>
      <c r="E8535">
        <v>36</v>
      </c>
      <c r="F8535">
        <v>42</v>
      </c>
      <c r="G8535">
        <v>36</v>
      </c>
      <c r="H8535">
        <v>1</v>
      </c>
      <c r="I8535">
        <v>1</v>
      </c>
      <c r="J8535">
        <v>999999</v>
      </c>
      <c r="K8535" s="194">
        <v>999999</v>
      </c>
      <c r="L8535" t="s">
        <v>1100</v>
      </c>
      <c r="M8535" t="s">
        <v>1100</v>
      </c>
      <c r="N8535">
        <v>180</v>
      </c>
      <c r="O8535" t="s">
        <v>7876</v>
      </c>
      <c r="P8535" t="s">
        <v>22940</v>
      </c>
      <c r="Q8535">
        <v>0.18</v>
      </c>
      <c r="R8535" s="117" t="s">
        <v>14648</v>
      </c>
      <c r="S8535" s="117" t="s">
        <v>14589</v>
      </c>
      <c r="T8535" t="s">
        <v>12136</v>
      </c>
      <c r="U8535" t="s">
        <v>10772</v>
      </c>
    </row>
    <row r="8536" spans="1:21">
      <c r="A8536" s="117" t="s">
        <v>25301</v>
      </c>
      <c r="B8536" t="s">
        <v>14590</v>
      </c>
      <c r="C8536" t="s">
        <v>14590</v>
      </c>
      <c r="D8536">
        <v>52</v>
      </c>
      <c r="E8536">
        <v>46</v>
      </c>
      <c r="F8536">
        <v>52</v>
      </c>
      <c r="G8536">
        <v>46</v>
      </c>
      <c r="H8536">
        <v>1</v>
      </c>
      <c r="I8536">
        <v>1</v>
      </c>
      <c r="J8536">
        <v>999999</v>
      </c>
      <c r="K8536" s="194">
        <v>999999</v>
      </c>
      <c r="L8536" t="s">
        <v>1100</v>
      </c>
      <c r="M8536" t="s">
        <v>1100</v>
      </c>
      <c r="N8536">
        <v>178</v>
      </c>
      <c r="O8536" t="s">
        <v>7876</v>
      </c>
      <c r="P8536" t="s">
        <v>8724</v>
      </c>
      <c r="Q8536">
        <v>0.17799999999999999</v>
      </c>
      <c r="R8536" s="117" t="s">
        <v>14648</v>
      </c>
      <c r="S8536" s="117" t="s">
        <v>14589</v>
      </c>
      <c r="T8536" t="s">
        <v>12136</v>
      </c>
      <c r="U8536" t="s">
        <v>10772</v>
      </c>
    </row>
    <row r="8537" spans="1:21">
      <c r="A8537" s="117" t="s">
        <v>11366</v>
      </c>
      <c r="B8537" t="s">
        <v>14590</v>
      </c>
      <c r="C8537" t="s">
        <v>14590</v>
      </c>
      <c r="D8537">
        <v>89</v>
      </c>
      <c r="E8537">
        <v>83</v>
      </c>
      <c r="F8537">
        <v>89</v>
      </c>
      <c r="G8537">
        <v>83</v>
      </c>
      <c r="H8537">
        <v>1</v>
      </c>
      <c r="I8537">
        <v>1</v>
      </c>
      <c r="J8537">
        <v>999999</v>
      </c>
      <c r="K8537" s="194">
        <v>999999</v>
      </c>
      <c r="L8537" t="s">
        <v>1079</v>
      </c>
      <c r="M8537" t="s">
        <v>1079</v>
      </c>
      <c r="N8537">
        <v>210</v>
      </c>
      <c r="O8537" t="s">
        <v>7876</v>
      </c>
      <c r="P8537" t="s">
        <v>15273</v>
      </c>
      <c r="Q8537">
        <v>0.21</v>
      </c>
      <c r="R8537" s="117" t="s">
        <v>14620</v>
      </c>
      <c r="S8537" s="117" t="s">
        <v>14621</v>
      </c>
      <c r="T8537" t="s">
        <v>17448</v>
      </c>
      <c r="U8537" t="s">
        <v>10772</v>
      </c>
    </row>
    <row r="8538" spans="1:21">
      <c r="A8538" s="117" t="s">
        <v>22941</v>
      </c>
      <c r="B8538" t="s">
        <v>14590</v>
      </c>
      <c r="C8538" t="s">
        <v>14590</v>
      </c>
      <c r="D8538">
        <v>38</v>
      </c>
      <c r="E8538">
        <v>32</v>
      </c>
      <c r="F8538">
        <v>38</v>
      </c>
      <c r="G8538">
        <v>32</v>
      </c>
      <c r="H8538">
        <v>1</v>
      </c>
      <c r="I8538">
        <v>1</v>
      </c>
      <c r="J8538">
        <v>55</v>
      </c>
      <c r="K8538" s="194">
        <v>55</v>
      </c>
      <c r="L8538" t="s">
        <v>1100</v>
      </c>
      <c r="M8538" t="s">
        <v>1100</v>
      </c>
      <c r="N8538">
        <v>179.1</v>
      </c>
      <c r="O8538" t="s">
        <v>7876</v>
      </c>
      <c r="P8538" t="s">
        <v>8726</v>
      </c>
      <c r="Q8538">
        <v>0.17910000000000001</v>
      </c>
      <c r="R8538" s="117" t="s">
        <v>14648</v>
      </c>
      <c r="S8538" s="117" t="s">
        <v>14589</v>
      </c>
      <c r="T8538" t="s">
        <v>12136</v>
      </c>
      <c r="U8538" t="s">
        <v>10772</v>
      </c>
    </row>
    <row r="8539" spans="1:21">
      <c r="A8539" s="117" t="s">
        <v>22942</v>
      </c>
      <c r="B8539" t="s">
        <v>14590</v>
      </c>
      <c r="C8539" t="s">
        <v>14590</v>
      </c>
      <c r="D8539">
        <v>49</v>
      </c>
      <c r="E8539">
        <v>43</v>
      </c>
      <c r="F8539">
        <v>49</v>
      </c>
      <c r="G8539">
        <v>43</v>
      </c>
      <c r="H8539">
        <v>1</v>
      </c>
      <c r="I8539">
        <v>1</v>
      </c>
      <c r="J8539">
        <v>999999</v>
      </c>
      <c r="K8539" s="194">
        <v>999999</v>
      </c>
      <c r="L8539" t="s">
        <v>1100</v>
      </c>
      <c r="M8539" t="s">
        <v>1100</v>
      </c>
      <c r="N8539">
        <v>179</v>
      </c>
      <c r="O8539" t="s">
        <v>7876</v>
      </c>
      <c r="P8539" t="s">
        <v>22943</v>
      </c>
      <c r="Q8539">
        <v>0.17899999999999999</v>
      </c>
      <c r="R8539" s="117" t="s">
        <v>14594</v>
      </c>
      <c r="S8539" s="117" t="s">
        <v>14589</v>
      </c>
      <c r="T8539" t="s">
        <v>12136</v>
      </c>
      <c r="U8539" t="s">
        <v>10772</v>
      </c>
    </row>
    <row r="8540" spans="1:21">
      <c r="A8540" s="117" t="s">
        <v>22944</v>
      </c>
      <c r="B8540" t="s">
        <v>14590</v>
      </c>
      <c r="C8540" t="s">
        <v>14590</v>
      </c>
      <c r="D8540">
        <v>38</v>
      </c>
      <c r="E8540">
        <v>32</v>
      </c>
      <c r="F8540">
        <v>38</v>
      </c>
      <c r="G8540">
        <v>32</v>
      </c>
      <c r="H8540">
        <v>1</v>
      </c>
      <c r="I8540">
        <v>1</v>
      </c>
      <c r="J8540">
        <v>54</v>
      </c>
      <c r="K8540" s="194">
        <v>54</v>
      </c>
      <c r="L8540" t="s">
        <v>1100</v>
      </c>
      <c r="M8540" t="s">
        <v>1100</v>
      </c>
      <c r="N8540">
        <v>180.5</v>
      </c>
      <c r="O8540" t="s">
        <v>7876</v>
      </c>
      <c r="P8540" t="s">
        <v>22945</v>
      </c>
      <c r="Q8540">
        <v>0.18049999999999999</v>
      </c>
      <c r="R8540" s="117" t="s">
        <v>14648</v>
      </c>
      <c r="S8540" s="117" t="s">
        <v>14589</v>
      </c>
      <c r="T8540" t="s">
        <v>12136</v>
      </c>
      <c r="U8540" t="s">
        <v>10772</v>
      </c>
    </row>
    <row r="8541" spans="1:21">
      <c r="A8541" s="117" t="s">
        <v>25302</v>
      </c>
      <c r="B8541" t="s">
        <v>14590</v>
      </c>
      <c r="C8541" t="s">
        <v>14590</v>
      </c>
      <c r="D8541">
        <v>35</v>
      </c>
      <c r="E8541">
        <v>29</v>
      </c>
      <c r="F8541">
        <v>35</v>
      </c>
      <c r="G8541">
        <v>29</v>
      </c>
      <c r="H8541">
        <v>1</v>
      </c>
      <c r="I8541">
        <v>1</v>
      </c>
      <c r="J8541">
        <v>51</v>
      </c>
      <c r="K8541" s="194">
        <v>51</v>
      </c>
      <c r="L8541" t="s">
        <v>1100</v>
      </c>
      <c r="M8541" t="s">
        <v>1100</v>
      </c>
      <c r="N8541">
        <v>181</v>
      </c>
      <c r="O8541" t="s">
        <v>7876</v>
      </c>
      <c r="P8541" t="s">
        <v>8725</v>
      </c>
      <c r="Q8541">
        <v>0.18099999999999999</v>
      </c>
      <c r="R8541" s="117" t="s">
        <v>14594</v>
      </c>
      <c r="S8541" s="117" t="s">
        <v>14589</v>
      </c>
      <c r="T8541" t="s">
        <v>12136</v>
      </c>
      <c r="U8541" t="s">
        <v>10772</v>
      </c>
    </row>
    <row r="8542" spans="1:21">
      <c r="A8542" s="117" t="s">
        <v>25303</v>
      </c>
      <c r="B8542" t="s">
        <v>14590</v>
      </c>
      <c r="C8542" t="s">
        <v>14590</v>
      </c>
      <c r="D8542">
        <v>52</v>
      </c>
      <c r="E8542">
        <v>46</v>
      </c>
      <c r="F8542">
        <v>52</v>
      </c>
      <c r="G8542">
        <v>46</v>
      </c>
      <c r="H8542">
        <v>1</v>
      </c>
      <c r="I8542">
        <v>1</v>
      </c>
      <c r="J8542">
        <v>999999</v>
      </c>
      <c r="K8542" s="194">
        <v>999999</v>
      </c>
      <c r="L8542" t="s">
        <v>1100</v>
      </c>
      <c r="M8542" t="s">
        <v>1100</v>
      </c>
      <c r="N8542">
        <v>178</v>
      </c>
      <c r="O8542" t="s">
        <v>7876</v>
      </c>
      <c r="P8542" t="s">
        <v>8726</v>
      </c>
      <c r="Q8542">
        <v>0.17799999999999999</v>
      </c>
      <c r="R8542" s="117" t="s">
        <v>14648</v>
      </c>
      <c r="S8542" s="117" t="s">
        <v>14589</v>
      </c>
      <c r="T8542" t="s">
        <v>12136</v>
      </c>
      <c r="U8542" t="s">
        <v>10772</v>
      </c>
    </row>
    <row r="8543" spans="1:21">
      <c r="A8543" s="117" t="s">
        <v>25304</v>
      </c>
      <c r="B8543" t="s">
        <v>14590</v>
      </c>
      <c r="C8543" t="s">
        <v>14590</v>
      </c>
      <c r="D8543">
        <v>39</v>
      </c>
      <c r="E8543">
        <v>33</v>
      </c>
      <c r="F8543">
        <v>39</v>
      </c>
      <c r="G8543">
        <v>33</v>
      </c>
      <c r="H8543">
        <v>1</v>
      </c>
      <c r="I8543">
        <v>1</v>
      </c>
      <c r="J8543">
        <v>999999</v>
      </c>
      <c r="K8543" s="194">
        <v>999999</v>
      </c>
      <c r="L8543" t="s">
        <v>1100</v>
      </c>
      <c r="M8543" t="s">
        <v>1100</v>
      </c>
      <c r="N8543">
        <v>180</v>
      </c>
      <c r="O8543" t="s">
        <v>7876</v>
      </c>
      <c r="P8543" t="s">
        <v>15273</v>
      </c>
      <c r="Q8543">
        <v>0.18</v>
      </c>
      <c r="R8543" s="117" t="s">
        <v>14594</v>
      </c>
      <c r="S8543" s="117" t="s">
        <v>14589</v>
      </c>
      <c r="T8543" t="s">
        <v>12136</v>
      </c>
      <c r="U8543" t="s">
        <v>10772</v>
      </c>
    </row>
    <row r="8544" spans="1:21">
      <c r="A8544" s="117" t="s">
        <v>22946</v>
      </c>
      <c r="B8544" t="s">
        <v>14590</v>
      </c>
      <c r="C8544" t="s">
        <v>14590</v>
      </c>
      <c r="D8544">
        <v>52</v>
      </c>
      <c r="E8544">
        <v>46</v>
      </c>
      <c r="F8544">
        <v>52</v>
      </c>
      <c r="G8544">
        <v>46</v>
      </c>
      <c r="H8544">
        <v>1</v>
      </c>
      <c r="I8544">
        <v>1</v>
      </c>
      <c r="J8544">
        <v>999999</v>
      </c>
      <c r="K8544" s="194">
        <v>999999</v>
      </c>
      <c r="L8544" t="s">
        <v>1100</v>
      </c>
      <c r="M8544" t="s">
        <v>1100</v>
      </c>
      <c r="N8544">
        <v>179.13300000000001</v>
      </c>
      <c r="O8544" t="s">
        <v>7876</v>
      </c>
      <c r="P8544" t="s">
        <v>8724</v>
      </c>
      <c r="Q8544">
        <v>0.17913299999999999</v>
      </c>
      <c r="R8544" s="117" t="s">
        <v>14743</v>
      </c>
      <c r="S8544" s="117" t="s">
        <v>14589</v>
      </c>
      <c r="T8544" t="s">
        <v>12136</v>
      </c>
      <c r="U8544" t="s">
        <v>10772</v>
      </c>
    </row>
    <row r="8545" spans="1:21">
      <c r="A8545" s="117" t="s">
        <v>22947</v>
      </c>
      <c r="B8545" t="s">
        <v>14590</v>
      </c>
      <c r="C8545" t="s">
        <v>14590</v>
      </c>
      <c r="D8545">
        <v>38</v>
      </c>
      <c r="E8545">
        <v>32</v>
      </c>
      <c r="F8545">
        <v>38</v>
      </c>
      <c r="G8545">
        <v>32</v>
      </c>
      <c r="H8545">
        <v>1</v>
      </c>
      <c r="I8545">
        <v>1</v>
      </c>
      <c r="J8545">
        <v>78</v>
      </c>
      <c r="K8545" s="194">
        <v>78</v>
      </c>
      <c r="L8545" t="s">
        <v>1100</v>
      </c>
      <c r="M8545" t="s">
        <v>1100</v>
      </c>
      <c r="N8545">
        <v>177.9</v>
      </c>
      <c r="O8545" t="s">
        <v>7876</v>
      </c>
      <c r="P8545" t="s">
        <v>8724</v>
      </c>
      <c r="Q8545">
        <v>0.1779</v>
      </c>
      <c r="R8545" s="117" t="s">
        <v>14648</v>
      </c>
      <c r="S8545" s="117" t="s">
        <v>14589</v>
      </c>
      <c r="T8545" t="s">
        <v>12136</v>
      </c>
      <c r="U8545" t="s">
        <v>10772</v>
      </c>
    </row>
    <row r="8546" spans="1:21">
      <c r="A8546" s="117" t="s">
        <v>22948</v>
      </c>
      <c r="B8546" t="s">
        <v>14590</v>
      </c>
      <c r="C8546" t="s">
        <v>14590</v>
      </c>
      <c r="D8546">
        <v>52</v>
      </c>
      <c r="E8546">
        <v>46</v>
      </c>
      <c r="F8546">
        <v>52</v>
      </c>
      <c r="G8546">
        <v>46</v>
      </c>
      <c r="H8546">
        <v>1</v>
      </c>
      <c r="I8546">
        <v>1</v>
      </c>
      <c r="J8546">
        <v>3</v>
      </c>
      <c r="K8546" s="194">
        <v>3</v>
      </c>
      <c r="L8546" t="s">
        <v>1100</v>
      </c>
      <c r="M8546" t="s">
        <v>1100</v>
      </c>
      <c r="N8546">
        <v>181.25</v>
      </c>
      <c r="O8546" t="s">
        <v>7876</v>
      </c>
      <c r="P8546" t="s">
        <v>8725</v>
      </c>
      <c r="Q8546">
        <v>0.18124999999999999</v>
      </c>
      <c r="R8546" s="117" t="s">
        <v>14743</v>
      </c>
      <c r="S8546" s="117" t="s">
        <v>14589</v>
      </c>
      <c r="T8546" t="s">
        <v>12136</v>
      </c>
      <c r="U8546" t="s">
        <v>10772</v>
      </c>
    </row>
    <row r="8547" spans="1:21">
      <c r="A8547" s="117" t="s">
        <v>22949</v>
      </c>
      <c r="B8547" t="s">
        <v>14590</v>
      </c>
      <c r="C8547" t="s">
        <v>14590</v>
      </c>
      <c r="D8547">
        <v>38</v>
      </c>
      <c r="E8547">
        <v>32</v>
      </c>
      <c r="F8547">
        <v>38</v>
      </c>
      <c r="G8547">
        <v>32</v>
      </c>
      <c r="H8547">
        <v>1</v>
      </c>
      <c r="I8547">
        <v>1</v>
      </c>
      <c r="J8547">
        <v>42</v>
      </c>
      <c r="K8547" s="194">
        <v>42</v>
      </c>
      <c r="L8547" t="s">
        <v>1100</v>
      </c>
      <c r="M8547" t="s">
        <v>1100</v>
      </c>
      <c r="N8547">
        <v>180.083</v>
      </c>
      <c r="O8547" t="s">
        <v>7876</v>
      </c>
      <c r="P8547" t="s">
        <v>8723</v>
      </c>
      <c r="Q8547">
        <v>0.18008299999999999</v>
      </c>
      <c r="R8547" s="117" t="s">
        <v>14648</v>
      </c>
      <c r="S8547" s="117" t="s">
        <v>14589</v>
      </c>
      <c r="T8547" t="s">
        <v>12136</v>
      </c>
      <c r="U8547" t="s">
        <v>10772</v>
      </c>
    </row>
    <row r="8548" spans="1:21">
      <c r="A8548" s="117" t="s">
        <v>22950</v>
      </c>
      <c r="B8548" t="s">
        <v>14590</v>
      </c>
      <c r="C8548" t="s">
        <v>14590</v>
      </c>
      <c r="D8548">
        <v>38</v>
      </c>
      <c r="E8548">
        <v>32</v>
      </c>
      <c r="F8548">
        <v>38</v>
      </c>
      <c r="G8548">
        <v>32</v>
      </c>
      <c r="H8548">
        <v>1</v>
      </c>
      <c r="I8548">
        <v>1</v>
      </c>
      <c r="J8548">
        <v>179</v>
      </c>
      <c r="K8548" s="194">
        <v>179</v>
      </c>
      <c r="L8548" t="s">
        <v>1100</v>
      </c>
      <c r="M8548" t="s">
        <v>1100</v>
      </c>
      <c r="N8548">
        <v>180</v>
      </c>
      <c r="O8548" t="s">
        <v>7876</v>
      </c>
      <c r="P8548" t="s">
        <v>8724</v>
      </c>
      <c r="Q8548">
        <v>0.18</v>
      </c>
      <c r="R8548" s="117" t="s">
        <v>14648</v>
      </c>
      <c r="S8548" s="117" t="s">
        <v>14589</v>
      </c>
      <c r="T8548" t="s">
        <v>12136</v>
      </c>
      <c r="U8548" t="s">
        <v>10772</v>
      </c>
    </row>
    <row r="8549" spans="1:21">
      <c r="A8549" s="117" t="s">
        <v>22951</v>
      </c>
      <c r="B8549" t="s">
        <v>14590</v>
      </c>
      <c r="C8549" t="s">
        <v>14590</v>
      </c>
      <c r="D8549">
        <v>38</v>
      </c>
      <c r="E8549">
        <v>32</v>
      </c>
      <c r="F8549">
        <v>38</v>
      </c>
      <c r="G8549">
        <v>32</v>
      </c>
      <c r="H8549">
        <v>1</v>
      </c>
      <c r="I8549">
        <v>1</v>
      </c>
      <c r="J8549">
        <v>400</v>
      </c>
      <c r="K8549" s="194">
        <v>400</v>
      </c>
      <c r="L8549" t="s">
        <v>1100</v>
      </c>
      <c r="M8549" t="s">
        <v>1100</v>
      </c>
      <c r="N8549">
        <v>177.5</v>
      </c>
      <c r="O8549" t="s">
        <v>7876</v>
      </c>
      <c r="P8549" t="s">
        <v>8724</v>
      </c>
      <c r="Q8549">
        <v>0.17749999999999999</v>
      </c>
      <c r="R8549" s="117" t="s">
        <v>14648</v>
      </c>
      <c r="S8549" s="117" t="s">
        <v>14589</v>
      </c>
      <c r="T8549" t="s">
        <v>12136</v>
      </c>
      <c r="U8549" t="s">
        <v>10772</v>
      </c>
    </row>
    <row r="8550" spans="1:21">
      <c r="A8550" s="117" t="s">
        <v>25305</v>
      </c>
      <c r="B8550" t="s">
        <v>14590</v>
      </c>
      <c r="C8550" t="s">
        <v>14590</v>
      </c>
      <c r="D8550">
        <v>49</v>
      </c>
      <c r="E8550">
        <v>43</v>
      </c>
      <c r="F8550">
        <v>49</v>
      </c>
      <c r="G8550">
        <v>43</v>
      </c>
      <c r="H8550">
        <v>1</v>
      </c>
      <c r="I8550">
        <v>1</v>
      </c>
      <c r="J8550">
        <v>999999</v>
      </c>
      <c r="K8550" s="194">
        <v>999999</v>
      </c>
      <c r="L8550" t="s">
        <v>1100</v>
      </c>
      <c r="M8550" t="s">
        <v>1100</v>
      </c>
      <c r="N8550">
        <v>180</v>
      </c>
      <c r="O8550" t="s">
        <v>7876</v>
      </c>
      <c r="P8550" t="s">
        <v>15883</v>
      </c>
      <c r="Q8550">
        <v>0.18</v>
      </c>
      <c r="R8550" s="117" t="s">
        <v>14594</v>
      </c>
      <c r="S8550" s="117" t="s">
        <v>14589</v>
      </c>
      <c r="T8550" t="s">
        <v>12136</v>
      </c>
      <c r="U8550" t="s">
        <v>10772</v>
      </c>
    </row>
    <row r="8551" spans="1:21">
      <c r="A8551" s="117" t="s">
        <v>25306</v>
      </c>
      <c r="B8551" t="s">
        <v>14590</v>
      </c>
      <c r="C8551" t="s">
        <v>14590</v>
      </c>
      <c r="D8551">
        <v>39</v>
      </c>
      <c r="E8551">
        <v>33</v>
      </c>
      <c r="F8551">
        <v>39</v>
      </c>
      <c r="G8551">
        <v>33</v>
      </c>
      <c r="H8551">
        <v>1</v>
      </c>
      <c r="I8551">
        <v>1</v>
      </c>
      <c r="J8551">
        <v>999999</v>
      </c>
      <c r="K8551" s="194">
        <v>999999</v>
      </c>
      <c r="L8551" t="s">
        <v>1100</v>
      </c>
      <c r="M8551" t="s">
        <v>1100</v>
      </c>
      <c r="N8551">
        <v>183</v>
      </c>
      <c r="O8551" t="s">
        <v>7876</v>
      </c>
      <c r="P8551" t="s">
        <v>25307</v>
      </c>
      <c r="Q8551">
        <v>0.183</v>
      </c>
      <c r="R8551" s="117" t="s">
        <v>14743</v>
      </c>
      <c r="S8551" s="117" t="s">
        <v>14589</v>
      </c>
      <c r="T8551" t="s">
        <v>12136</v>
      </c>
      <c r="U8551" t="s">
        <v>10772</v>
      </c>
    </row>
    <row r="8552" spans="1:21">
      <c r="A8552" s="117" t="s">
        <v>22952</v>
      </c>
      <c r="B8552" t="s">
        <v>14590</v>
      </c>
      <c r="C8552" t="s">
        <v>14590</v>
      </c>
      <c r="D8552">
        <v>38</v>
      </c>
      <c r="E8552">
        <v>32</v>
      </c>
      <c r="F8552">
        <v>38</v>
      </c>
      <c r="G8552">
        <v>32</v>
      </c>
      <c r="H8552">
        <v>1</v>
      </c>
      <c r="I8552">
        <v>1</v>
      </c>
      <c r="J8552">
        <v>329</v>
      </c>
      <c r="K8552" s="194">
        <v>329</v>
      </c>
      <c r="L8552" t="s">
        <v>1100</v>
      </c>
      <c r="M8552" t="s">
        <v>1100</v>
      </c>
      <c r="N8552">
        <v>180</v>
      </c>
      <c r="O8552" t="s">
        <v>7876</v>
      </c>
      <c r="P8552" t="s">
        <v>8724</v>
      </c>
      <c r="Q8552">
        <v>0.18</v>
      </c>
      <c r="R8552" s="117" t="s">
        <v>14648</v>
      </c>
      <c r="S8552" s="117" t="s">
        <v>14589</v>
      </c>
      <c r="T8552" t="s">
        <v>12136</v>
      </c>
      <c r="U8552" t="s">
        <v>10772</v>
      </c>
    </row>
    <row r="8553" spans="1:21">
      <c r="A8553" s="117" t="s">
        <v>25308</v>
      </c>
      <c r="B8553" t="s">
        <v>14590</v>
      </c>
      <c r="C8553" t="s">
        <v>14590</v>
      </c>
      <c r="D8553">
        <v>52</v>
      </c>
      <c r="E8553">
        <v>46</v>
      </c>
      <c r="F8553">
        <v>52</v>
      </c>
      <c r="G8553">
        <v>46</v>
      </c>
      <c r="H8553">
        <v>1</v>
      </c>
      <c r="I8553">
        <v>1</v>
      </c>
      <c r="J8553">
        <v>999999</v>
      </c>
      <c r="K8553" s="194">
        <v>999999</v>
      </c>
      <c r="L8553" t="s">
        <v>1100</v>
      </c>
      <c r="M8553" t="s">
        <v>1100</v>
      </c>
      <c r="N8553">
        <v>181</v>
      </c>
      <c r="O8553" t="s">
        <v>7876</v>
      </c>
      <c r="P8553" t="s">
        <v>8730</v>
      </c>
      <c r="Q8553">
        <v>0.18099999999999999</v>
      </c>
      <c r="R8553" s="117" t="s">
        <v>14594</v>
      </c>
      <c r="S8553" s="117" t="s">
        <v>14589</v>
      </c>
      <c r="T8553" t="s">
        <v>12136</v>
      </c>
      <c r="U8553" t="s">
        <v>10772</v>
      </c>
    </row>
    <row r="8554" spans="1:21">
      <c r="A8554" s="117" t="s">
        <v>19095</v>
      </c>
      <c r="B8554" t="s">
        <v>14590</v>
      </c>
      <c r="C8554" t="s">
        <v>14590</v>
      </c>
      <c r="D8554">
        <v>38</v>
      </c>
      <c r="E8554">
        <v>32</v>
      </c>
      <c r="F8554">
        <v>38</v>
      </c>
      <c r="G8554">
        <v>32</v>
      </c>
      <c r="H8554">
        <v>1</v>
      </c>
      <c r="I8554">
        <v>1</v>
      </c>
      <c r="J8554">
        <v>6</v>
      </c>
      <c r="K8554" s="194">
        <v>6</v>
      </c>
      <c r="L8554" t="s">
        <v>1100</v>
      </c>
      <c r="M8554" t="s">
        <v>1100</v>
      </c>
      <c r="N8554">
        <v>179</v>
      </c>
      <c r="O8554" t="s">
        <v>7876</v>
      </c>
      <c r="P8554" t="s">
        <v>8724</v>
      </c>
      <c r="Q8554">
        <v>0.17899999999999999</v>
      </c>
      <c r="R8554" s="117" t="s">
        <v>14648</v>
      </c>
      <c r="S8554" s="117" t="s">
        <v>14589</v>
      </c>
      <c r="T8554" t="s">
        <v>12136</v>
      </c>
      <c r="U8554" t="s">
        <v>10772</v>
      </c>
    </row>
    <row r="8555" spans="1:21">
      <c r="A8555" s="117" t="s">
        <v>25309</v>
      </c>
      <c r="B8555" t="s">
        <v>14590</v>
      </c>
      <c r="C8555" t="s">
        <v>14590</v>
      </c>
      <c r="D8555">
        <v>38</v>
      </c>
      <c r="E8555">
        <v>32</v>
      </c>
      <c r="F8555">
        <v>38</v>
      </c>
      <c r="G8555">
        <v>32</v>
      </c>
      <c r="H8555">
        <v>1</v>
      </c>
      <c r="I8555">
        <v>1</v>
      </c>
      <c r="J8555">
        <v>217</v>
      </c>
      <c r="K8555" s="194">
        <v>217</v>
      </c>
      <c r="L8555" t="s">
        <v>1100</v>
      </c>
      <c r="M8555" t="s">
        <v>1100</v>
      </c>
      <c r="N8555">
        <v>178</v>
      </c>
      <c r="O8555" t="s">
        <v>7876</v>
      </c>
      <c r="P8555" t="s">
        <v>8724</v>
      </c>
      <c r="Q8555">
        <v>0.17799999999999999</v>
      </c>
      <c r="R8555" s="117" t="s">
        <v>14648</v>
      </c>
      <c r="S8555" s="117" t="s">
        <v>14589</v>
      </c>
      <c r="T8555" t="s">
        <v>12136</v>
      </c>
      <c r="U8555" t="s">
        <v>10772</v>
      </c>
    </row>
    <row r="8556" spans="1:21">
      <c r="A8556" s="117" t="s">
        <v>22953</v>
      </c>
      <c r="B8556" t="s">
        <v>14590</v>
      </c>
      <c r="C8556" t="s">
        <v>14590</v>
      </c>
      <c r="D8556">
        <v>38</v>
      </c>
      <c r="E8556">
        <v>32</v>
      </c>
      <c r="F8556">
        <v>38</v>
      </c>
      <c r="G8556">
        <v>32</v>
      </c>
      <c r="H8556">
        <v>1</v>
      </c>
      <c r="I8556">
        <v>1</v>
      </c>
      <c r="J8556">
        <v>1283</v>
      </c>
      <c r="K8556" s="194">
        <v>1283</v>
      </c>
      <c r="L8556" t="s">
        <v>1100</v>
      </c>
      <c r="M8556" t="s">
        <v>1100</v>
      </c>
      <c r="N8556">
        <v>178.2</v>
      </c>
      <c r="O8556" t="s">
        <v>7876</v>
      </c>
      <c r="P8556" t="s">
        <v>8724</v>
      </c>
      <c r="Q8556">
        <v>0.1782</v>
      </c>
      <c r="R8556" s="117" t="s">
        <v>14648</v>
      </c>
      <c r="S8556" s="117" t="s">
        <v>14589</v>
      </c>
      <c r="T8556" t="s">
        <v>12136</v>
      </c>
      <c r="U8556" t="s">
        <v>10772</v>
      </c>
    </row>
    <row r="8557" spans="1:21">
      <c r="A8557" s="117" t="s">
        <v>22954</v>
      </c>
      <c r="B8557" t="s">
        <v>14590</v>
      </c>
      <c r="C8557" t="s">
        <v>14590</v>
      </c>
      <c r="D8557">
        <v>38</v>
      </c>
      <c r="E8557">
        <v>32</v>
      </c>
      <c r="F8557">
        <v>38</v>
      </c>
      <c r="G8557">
        <v>32</v>
      </c>
      <c r="H8557">
        <v>1</v>
      </c>
      <c r="I8557">
        <v>1</v>
      </c>
      <c r="J8557">
        <v>30</v>
      </c>
      <c r="K8557" s="194">
        <v>30</v>
      </c>
      <c r="L8557" t="s">
        <v>1100</v>
      </c>
      <c r="M8557" t="s">
        <v>1100</v>
      </c>
      <c r="N8557">
        <v>179.375</v>
      </c>
      <c r="O8557" t="s">
        <v>7876</v>
      </c>
      <c r="P8557" t="s">
        <v>15884</v>
      </c>
      <c r="Q8557">
        <v>0.17937500000000001</v>
      </c>
      <c r="R8557" s="117" t="s">
        <v>14648</v>
      </c>
      <c r="S8557" s="117" t="s">
        <v>14589</v>
      </c>
      <c r="T8557" t="s">
        <v>12136</v>
      </c>
      <c r="U8557" t="s">
        <v>10772</v>
      </c>
    </row>
    <row r="8558" spans="1:21">
      <c r="A8558" s="117" t="s">
        <v>25310</v>
      </c>
      <c r="B8558" t="s">
        <v>14590</v>
      </c>
      <c r="C8558" t="s">
        <v>14590</v>
      </c>
      <c r="D8558">
        <v>28</v>
      </c>
      <c r="E8558">
        <v>22</v>
      </c>
      <c r="F8558">
        <v>28</v>
      </c>
      <c r="G8558">
        <v>22</v>
      </c>
      <c r="H8558">
        <v>1</v>
      </c>
      <c r="I8558">
        <v>1</v>
      </c>
      <c r="J8558">
        <v>42</v>
      </c>
      <c r="K8558" s="194">
        <v>42</v>
      </c>
      <c r="L8558" t="s">
        <v>1100</v>
      </c>
      <c r="M8558" t="s">
        <v>1100</v>
      </c>
      <c r="N8558">
        <v>176</v>
      </c>
      <c r="O8558" t="s">
        <v>7876</v>
      </c>
      <c r="P8558" t="s">
        <v>8724</v>
      </c>
      <c r="Q8558">
        <v>0.17599999999999999</v>
      </c>
      <c r="R8558" s="117" t="s">
        <v>14648</v>
      </c>
      <c r="S8558" s="117" t="s">
        <v>14589</v>
      </c>
      <c r="T8558" t="s">
        <v>12136</v>
      </c>
      <c r="U8558" t="s">
        <v>10772</v>
      </c>
    </row>
    <row r="8559" spans="1:21">
      <c r="A8559" s="117" t="s">
        <v>22955</v>
      </c>
      <c r="B8559" t="s">
        <v>14590</v>
      </c>
      <c r="C8559" t="s">
        <v>14590</v>
      </c>
      <c r="D8559">
        <v>38</v>
      </c>
      <c r="E8559">
        <v>32</v>
      </c>
      <c r="F8559">
        <v>38</v>
      </c>
      <c r="G8559">
        <v>32</v>
      </c>
      <c r="H8559">
        <v>1</v>
      </c>
      <c r="I8559">
        <v>1</v>
      </c>
      <c r="J8559">
        <v>223</v>
      </c>
      <c r="K8559" s="194">
        <v>223</v>
      </c>
      <c r="L8559" t="s">
        <v>1100</v>
      </c>
      <c r="M8559" t="s">
        <v>1100</v>
      </c>
      <c r="N8559">
        <v>180</v>
      </c>
      <c r="O8559" t="s">
        <v>7876</v>
      </c>
      <c r="P8559" t="s">
        <v>8725</v>
      </c>
      <c r="Q8559">
        <v>0.18</v>
      </c>
      <c r="R8559" s="117" t="s">
        <v>14648</v>
      </c>
      <c r="S8559" s="117" t="s">
        <v>14589</v>
      </c>
      <c r="T8559" t="s">
        <v>12136</v>
      </c>
      <c r="U8559" t="s">
        <v>10772</v>
      </c>
    </row>
    <row r="8560" spans="1:21">
      <c r="A8560" s="117" t="s">
        <v>25311</v>
      </c>
      <c r="B8560" t="s">
        <v>14590</v>
      </c>
      <c r="C8560" t="s">
        <v>14590</v>
      </c>
      <c r="D8560">
        <v>39</v>
      </c>
      <c r="E8560">
        <v>33</v>
      </c>
      <c r="F8560">
        <v>39</v>
      </c>
      <c r="G8560">
        <v>33</v>
      </c>
      <c r="H8560">
        <v>1</v>
      </c>
      <c r="I8560">
        <v>1</v>
      </c>
      <c r="J8560">
        <v>999999</v>
      </c>
      <c r="K8560" s="194">
        <v>999999</v>
      </c>
      <c r="L8560" t="s">
        <v>1100</v>
      </c>
      <c r="M8560" t="s">
        <v>1100</v>
      </c>
      <c r="N8560">
        <v>180</v>
      </c>
      <c r="O8560" t="s">
        <v>7876</v>
      </c>
      <c r="P8560" t="s">
        <v>25312</v>
      </c>
      <c r="Q8560">
        <v>0.18</v>
      </c>
      <c r="R8560" s="117" t="s">
        <v>14594</v>
      </c>
      <c r="S8560" s="117" t="s">
        <v>14589</v>
      </c>
      <c r="T8560" t="s">
        <v>12136</v>
      </c>
      <c r="U8560" t="s">
        <v>10772</v>
      </c>
    </row>
    <row r="8561" spans="1:21">
      <c r="A8561" s="117" t="s">
        <v>22956</v>
      </c>
      <c r="B8561" t="s">
        <v>14590</v>
      </c>
      <c r="C8561" t="s">
        <v>14590</v>
      </c>
      <c r="D8561">
        <v>38</v>
      </c>
      <c r="E8561">
        <v>32</v>
      </c>
      <c r="F8561">
        <v>38</v>
      </c>
      <c r="G8561">
        <v>32</v>
      </c>
      <c r="H8561">
        <v>1</v>
      </c>
      <c r="I8561">
        <v>1</v>
      </c>
      <c r="J8561">
        <v>26</v>
      </c>
      <c r="K8561" s="194">
        <v>26</v>
      </c>
      <c r="L8561" t="s">
        <v>1100</v>
      </c>
      <c r="M8561" t="s">
        <v>1100</v>
      </c>
      <c r="N8561">
        <v>180.7</v>
      </c>
      <c r="O8561" t="s">
        <v>7876</v>
      </c>
      <c r="P8561" t="s">
        <v>8723</v>
      </c>
      <c r="Q8561">
        <v>0.1807</v>
      </c>
      <c r="R8561" s="117" t="s">
        <v>14648</v>
      </c>
      <c r="S8561" s="117" t="s">
        <v>14589</v>
      </c>
      <c r="T8561" t="s">
        <v>12136</v>
      </c>
      <c r="U8561" t="s">
        <v>10772</v>
      </c>
    </row>
    <row r="8562" spans="1:21">
      <c r="A8562" s="117" t="s">
        <v>25313</v>
      </c>
      <c r="B8562" t="s">
        <v>14590</v>
      </c>
      <c r="C8562" t="s">
        <v>14590</v>
      </c>
      <c r="D8562">
        <v>49</v>
      </c>
      <c r="E8562">
        <v>43</v>
      </c>
      <c r="F8562">
        <v>49</v>
      </c>
      <c r="G8562">
        <v>43</v>
      </c>
      <c r="H8562">
        <v>1</v>
      </c>
      <c r="I8562">
        <v>1</v>
      </c>
      <c r="J8562">
        <v>999999</v>
      </c>
      <c r="K8562" s="194">
        <v>999999</v>
      </c>
      <c r="L8562" t="s">
        <v>1100</v>
      </c>
      <c r="M8562" t="s">
        <v>1100</v>
      </c>
      <c r="N8562">
        <v>180</v>
      </c>
      <c r="O8562" t="s">
        <v>7876</v>
      </c>
      <c r="P8562" t="s">
        <v>8723</v>
      </c>
      <c r="Q8562">
        <v>0.18</v>
      </c>
      <c r="R8562" s="117" t="s">
        <v>14594</v>
      </c>
      <c r="S8562" s="117" t="s">
        <v>14589</v>
      </c>
      <c r="T8562" t="s">
        <v>12136</v>
      </c>
      <c r="U8562" t="s">
        <v>10772</v>
      </c>
    </row>
    <row r="8563" spans="1:21">
      <c r="A8563" s="117" t="s">
        <v>22957</v>
      </c>
      <c r="B8563" t="s">
        <v>14590</v>
      </c>
      <c r="C8563" t="s">
        <v>14590</v>
      </c>
      <c r="D8563">
        <v>52</v>
      </c>
      <c r="E8563">
        <v>46</v>
      </c>
      <c r="F8563">
        <v>52</v>
      </c>
      <c r="G8563">
        <v>46</v>
      </c>
      <c r="H8563">
        <v>1</v>
      </c>
      <c r="I8563">
        <v>1</v>
      </c>
      <c r="J8563">
        <v>999999</v>
      </c>
      <c r="K8563" s="194">
        <v>999999</v>
      </c>
      <c r="L8563" t="s">
        <v>1100</v>
      </c>
      <c r="M8563" t="s">
        <v>1100</v>
      </c>
      <c r="N8563">
        <v>181</v>
      </c>
      <c r="O8563" t="s">
        <v>7876</v>
      </c>
      <c r="P8563" t="s">
        <v>8726</v>
      </c>
      <c r="Q8563">
        <v>0.18099999999999999</v>
      </c>
      <c r="R8563" s="117" t="s">
        <v>14594</v>
      </c>
      <c r="S8563" s="117" t="s">
        <v>14589</v>
      </c>
      <c r="T8563" t="s">
        <v>12136</v>
      </c>
      <c r="U8563" t="s">
        <v>10772</v>
      </c>
    </row>
    <row r="8564" spans="1:21">
      <c r="A8564" s="117" t="s">
        <v>22958</v>
      </c>
      <c r="B8564" t="s">
        <v>14590</v>
      </c>
      <c r="C8564" t="s">
        <v>14590</v>
      </c>
      <c r="D8564">
        <v>38</v>
      </c>
      <c r="E8564">
        <v>32</v>
      </c>
      <c r="F8564">
        <v>38</v>
      </c>
      <c r="G8564">
        <v>32</v>
      </c>
      <c r="H8564">
        <v>1</v>
      </c>
      <c r="I8564">
        <v>1</v>
      </c>
      <c r="J8564">
        <v>86</v>
      </c>
      <c r="K8564" s="194">
        <v>86</v>
      </c>
      <c r="L8564" t="s">
        <v>1100</v>
      </c>
      <c r="M8564" t="s">
        <v>1100</v>
      </c>
      <c r="N8564">
        <v>177.667</v>
      </c>
      <c r="O8564" t="s">
        <v>7876</v>
      </c>
      <c r="P8564" t="s">
        <v>8725</v>
      </c>
      <c r="Q8564">
        <v>0.17766699999999999</v>
      </c>
      <c r="R8564" s="117" t="s">
        <v>14648</v>
      </c>
      <c r="S8564" s="117" t="s">
        <v>14589</v>
      </c>
      <c r="T8564" t="s">
        <v>12136</v>
      </c>
      <c r="U8564" t="s">
        <v>10772</v>
      </c>
    </row>
    <row r="8565" spans="1:21">
      <c r="A8565" s="117" t="s">
        <v>22959</v>
      </c>
      <c r="B8565" t="s">
        <v>14590</v>
      </c>
      <c r="C8565" t="s">
        <v>14590</v>
      </c>
      <c r="D8565">
        <v>38</v>
      </c>
      <c r="E8565">
        <v>32</v>
      </c>
      <c r="F8565">
        <v>38</v>
      </c>
      <c r="G8565">
        <v>32</v>
      </c>
      <c r="H8565">
        <v>1</v>
      </c>
      <c r="I8565">
        <v>1</v>
      </c>
      <c r="J8565">
        <v>246</v>
      </c>
      <c r="K8565" s="194">
        <v>246</v>
      </c>
      <c r="L8565" t="s">
        <v>1100</v>
      </c>
      <c r="M8565" t="s">
        <v>1100</v>
      </c>
      <c r="N8565">
        <v>179.3</v>
      </c>
      <c r="O8565" t="s">
        <v>7876</v>
      </c>
      <c r="P8565" t="s">
        <v>8723</v>
      </c>
      <c r="Q8565">
        <v>0.17929999999999999</v>
      </c>
      <c r="R8565" s="117" t="s">
        <v>14648</v>
      </c>
      <c r="S8565" s="117" t="s">
        <v>14589</v>
      </c>
      <c r="T8565" t="s">
        <v>12136</v>
      </c>
      <c r="U8565" t="s">
        <v>10772</v>
      </c>
    </row>
    <row r="8566" spans="1:21">
      <c r="A8566" s="117" t="s">
        <v>22960</v>
      </c>
      <c r="B8566" t="s">
        <v>14590</v>
      </c>
      <c r="C8566" t="s">
        <v>14590</v>
      </c>
      <c r="D8566">
        <v>52</v>
      </c>
      <c r="E8566">
        <v>46</v>
      </c>
      <c r="F8566">
        <v>52</v>
      </c>
      <c r="G8566">
        <v>46</v>
      </c>
      <c r="H8566">
        <v>1</v>
      </c>
      <c r="I8566">
        <v>1</v>
      </c>
      <c r="J8566">
        <v>999999</v>
      </c>
      <c r="K8566" s="194">
        <v>999999</v>
      </c>
      <c r="L8566" t="s">
        <v>1100</v>
      </c>
      <c r="M8566" t="s">
        <v>1100</v>
      </c>
      <c r="N8566">
        <v>179</v>
      </c>
      <c r="O8566" t="s">
        <v>7876</v>
      </c>
      <c r="P8566" t="s">
        <v>8726</v>
      </c>
      <c r="Q8566">
        <v>0.17899999999999999</v>
      </c>
      <c r="R8566" s="117" t="s">
        <v>14594</v>
      </c>
      <c r="S8566" s="117" t="s">
        <v>14589</v>
      </c>
      <c r="T8566" t="s">
        <v>12136</v>
      </c>
      <c r="U8566" t="s">
        <v>10772</v>
      </c>
    </row>
    <row r="8567" spans="1:21">
      <c r="A8567" s="117" t="s">
        <v>22961</v>
      </c>
      <c r="B8567" t="s">
        <v>14590</v>
      </c>
      <c r="C8567" t="s">
        <v>14590</v>
      </c>
      <c r="D8567">
        <v>38</v>
      </c>
      <c r="E8567">
        <v>32</v>
      </c>
      <c r="F8567">
        <v>38</v>
      </c>
      <c r="G8567">
        <v>32</v>
      </c>
      <c r="H8567">
        <v>1</v>
      </c>
      <c r="I8567">
        <v>1</v>
      </c>
      <c r="J8567">
        <v>162</v>
      </c>
      <c r="K8567" s="194">
        <v>162</v>
      </c>
      <c r="L8567" t="s">
        <v>1100</v>
      </c>
      <c r="M8567" t="s">
        <v>1100</v>
      </c>
      <c r="N8567">
        <v>177</v>
      </c>
      <c r="O8567" t="s">
        <v>7876</v>
      </c>
      <c r="P8567" t="s">
        <v>8725</v>
      </c>
      <c r="Q8567">
        <v>0.17699999999999999</v>
      </c>
      <c r="R8567" s="117" t="s">
        <v>14648</v>
      </c>
      <c r="S8567" s="117" t="s">
        <v>14589</v>
      </c>
      <c r="T8567" t="s">
        <v>12136</v>
      </c>
      <c r="U8567" t="s">
        <v>10772</v>
      </c>
    </row>
    <row r="8568" spans="1:21">
      <c r="A8568" s="117" t="s">
        <v>4312</v>
      </c>
      <c r="B8568" t="s">
        <v>14590</v>
      </c>
      <c r="C8568" t="s">
        <v>14590</v>
      </c>
      <c r="D8568">
        <v>82</v>
      </c>
      <c r="E8568">
        <v>76</v>
      </c>
      <c r="F8568">
        <v>82</v>
      </c>
      <c r="G8568">
        <v>76</v>
      </c>
      <c r="H8568">
        <v>1</v>
      </c>
      <c r="I8568">
        <v>1</v>
      </c>
      <c r="J8568">
        <v>21</v>
      </c>
      <c r="K8568" s="194">
        <v>21</v>
      </c>
      <c r="L8568" t="s">
        <v>1079</v>
      </c>
      <c r="M8568" t="s">
        <v>1079</v>
      </c>
      <c r="N8568">
        <v>178</v>
      </c>
      <c r="O8568" t="s">
        <v>7876</v>
      </c>
      <c r="P8568" t="s">
        <v>15884</v>
      </c>
      <c r="Q8568">
        <v>0.17799999999999999</v>
      </c>
      <c r="R8568" s="117" t="s">
        <v>14605</v>
      </c>
      <c r="S8568" s="117" t="s">
        <v>14621</v>
      </c>
      <c r="T8568" t="s">
        <v>17448</v>
      </c>
      <c r="U8568" t="s">
        <v>10772</v>
      </c>
    </row>
    <row r="8569" spans="1:21">
      <c r="A8569" s="117" t="s">
        <v>22962</v>
      </c>
      <c r="B8569" t="s">
        <v>14590</v>
      </c>
      <c r="C8569" t="s">
        <v>14590</v>
      </c>
      <c r="D8569">
        <v>38</v>
      </c>
      <c r="E8569">
        <v>32</v>
      </c>
      <c r="F8569">
        <v>38</v>
      </c>
      <c r="G8569">
        <v>32</v>
      </c>
      <c r="H8569">
        <v>1</v>
      </c>
      <c r="I8569">
        <v>1</v>
      </c>
      <c r="J8569">
        <v>579</v>
      </c>
      <c r="K8569" s="194">
        <v>579</v>
      </c>
      <c r="L8569" t="s">
        <v>1100</v>
      </c>
      <c r="M8569" t="s">
        <v>1100</v>
      </c>
      <c r="N8569">
        <v>179.2</v>
      </c>
      <c r="O8569" t="s">
        <v>7876</v>
      </c>
      <c r="P8569" t="s">
        <v>8723</v>
      </c>
      <c r="Q8569">
        <v>0.1792</v>
      </c>
      <c r="R8569" s="117" t="s">
        <v>14648</v>
      </c>
      <c r="S8569" s="117" t="s">
        <v>14589</v>
      </c>
      <c r="T8569" t="s">
        <v>12136</v>
      </c>
      <c r="U8569" t="s">
        <v>10772</v>
      </c>
    </row>
    <row r="8570" spans="1:21">
      <c r="A8570" s="117" t="s">
        <v>22963</v>
      </c>
      <c r="B8570" t="s">
        <v>14590</v>
      </c>
      <c r="C8570" t="s">
        <v>14590</v>
      </c>
      <c r="D8570">
        <v>52</v>
      </c>
      <c r="E8570">
        <v>46</v>
      </c>
      <c r="F8570">
        <v>52</v>
      </c>
      <c r="G8570">
        <v>46</v>
      </c>
      <c r="H8570">
        <v>50</v>
      </c>
      <c r="I8570">
        <v>50</v>
      </c>
      <c r="J8570">
        <v>999999</v>
      </c>
      <c r="K8570" s="194">
        <v>999999</v>
      </c>
      <c r="L8570" t="s">
        <v>1100</v>
      </c>
      <c r="M8570" t="s">
        <v>1100</v>
      </c>
      <c r="N8570">
        <v>179.833</v>
      </c>
      <c r="O8570" t="s">
        <v>7876</v>
      </c>
      <c r="P8570" t="s">
        <v>22964</v>
      </c>
      <c r="Q8570">
        <v>0.17983299999999999</v>
      </c>
      <c r="R8570" s="117" t="s">
        <v>14594</v>
      </c>
      <c r="S8570" s="117" t="s">
        <v>14589</v>
      </c>
      <c r="T8570" t="s">
        <v>12136</v>
      </c>
      <c r="U8570" t="s">
        <v>10772</v>
      </c>
    </row>
    <row r="8571" spans="1:21">
      <c r="A8571" s="117" t="s">
        <v>22965</v>
      </c>
      <c r="B8571" t="s">
        <v>14590</v>
      </c>
      <c r="C8571" t="s">
        <v>14590</v>
      </c>
      <c r="D8571">
        <v>35</v>
      </c>
      <c r="E8571">
        <v>29</v>
      </c>
      <c r="F8571">
        <v>35</v>
      </c>
      <c r="G8571">
        <v>29</v>
      </c>
      <c r="H8571">
        <v>1</v>
      </c>
      <c r="I8571">
        <v>1</v>
      </c>
      <c r="J8571">
        <v>8</v>
      </c>
      <c r="K8571" s="194">
        <v>8</v>
      </c>
      <c r="L8571" t="s">
        <v>1100</v>
      </c>
      <c r="M8571" t="s">
        <v>1100</v>
      </c>
      <c r="N8571">
        <v>179</v>
      </c>
      <c r="O8571" t="s">
        <v>7876</v>
      </c>
      <c r="P8571" t="s">
        <v>22966</v>
      </c>
      <c r="Q8571">
        <v>0.17899999999999999</v>
      </c>
      <c r="R8571" s="117" t="s">
        <v>14594</v>
      </c>
      <c r="S8571" s="117" t="s">
        <v>14589</v>
      </c>
      <c r="T8571" t="s">
        <v>12136</v>
      </c>
      <c r="U8571" t="s">
        <v>10772</v>
      </c>
    </row>
    <row r="8572" spans="1:21">
      <c r="A8572" s="117" t="s">
        <v>22967</v>
      </c>
      <c r="B8572" t="s">
        <v>14590</v>
      </c>
      <c r="C8572" t="s">
        <v>14590</v>
      </c>
      <c r="D8572">
        <v>49</v>
      </c>
      <c r="E8572">
        <v>43</v>
      </c>
      <c r="F8572">
        <v>49</v>
      </c>
      <c r="G8572">
        <v>43</v>
      </c>
      <c r="H8572">
        <v>1</v>
      </c>
      <c r="I8572">
        <v>1</v>
      </c>
      <c r="J8572">
        <v>999999</v>
      </c>
      <c r="K8572" s="194">
        <v>999999</v>
      </c>
      <c r="L8572" t="s">
        <v>1100</v>
      </c>
      <c r="M8572" t="s">
        <v>1100</v>
      </c>
      <c r="N8572">
        <v>177.6</v>
      </c>
      <c r="O8572" t="s">
        <v>7876</v>
      </c>
      <c r="P8572" t="s">
        <v>22966</v>
      </c>
      <c r="Q8572">
        <v>0.17760000000000001</v>
      </c>
      <c r="R8572" s="117" t="s">
        <v>14648</v>
      </c>
      <c r="S8572" s="117" t="s">
        <v>14589</v>
      </c>
      <c r="T8572" t="s">
        <v>12136</v>
      </c>
      <c r="U8572" t="s">
        <v>10772</v>
      </c>
    </row>
    <row r="8573" spans="1:21">
      <c r="A8573" s="117" t="s">
        <v>22968</v>
      </c>
      <c r="B8573" t="s">
        <v>14590</v>
      </c>
      <c r="C8573" t="s">
        <v>14590</v>
      </c>
      <c r="D8573">
        <v>52</v>
      </c>
      <c r="E8573">
        <v>46</v>
      </c>
      <c r="F8573">
        <v>52</v>
      </c>
      <c r="G8573">
        <v>46</v>
      </c>
      <c r="H8573">
        <v>1</v>
      </c>
      <c r="I8573">
        <v>1</v>
      </c>
      <c r="J8573">
        <v>999999</v>
      </c>
      <c r="K8573" s="194">
        <v>999999</v>
      </c>
      <c r="L8573" t="s">
        <v>1100</v>
      </c>
      <c r="M8573" t="s">
        <v>1100</v>
      </c>
      <c r="N8573">
        <v>180</v>
      </c>
      <c r="O8573" t="s">
        <v>7876</v>
      </c>
      <c r="P8573" t="s">
        <v>8723</v>
      </c>
      <c r="Q8573">
        <v>0.18</v>
      </c>
      <c r="R8573" s="117" t="s">
        <v>14743</v>
      </c>
      <c r="S8573" s="117" t="s">
        <v>14589</v>
      </c>
      <c r="T8573" t="s">
        <v>12136</v>
      </c>
      <c r="U8573" t="s">
        <v>10772</v>
      </c>
    </row>
    <row r="8574" spans="1:21">
      <c r="A8574" s="117" t="s">
        <v>22969</v>
      </c>
      <c r="B8574" t="s">
        <v>14590</v>
      </c>
      <c r="C8574" t="s">
        <v>14590</v>
      </c>
      <c r="D8574">
        <v>38</v>
      </c>
      <c r="E8574">
        <v>32</v>
      </c>
      <c r="F8574">
        <v>38</v>
      </c>
      <c r="G8574">
        <v>32</v>
      </c>
      <c r="H8574">
        <v>1</v>
      </c>
      <c r="I8574">
        <v>1</v>
      </c>
      <c r="J8574">
        <v>51</v>
      </c>
      <c r="K8574" s="194">
        <v>51</v>
      </c>
      <c r="L8574" t="s">
        <v>1100</v>
      </c>
      <c r="M8574" t="s">
        <v>1100</v>
      </c>
      <c r="N8574">
        <v>178.11</v>
      </c>
      <c r="O8574" t="s">
        <v>7876</v>
      </c>
      <c r="P8574" t="s">
        <v>8723</v>
      </c>
      <c r="Q8574">
        <v>0.17810999999999999</v>
      </c>
      <c r="R8574" s="117" t="s">
        <v>14648</v>
      </c>
      <c r="S8574" s="117" t="s">
        <v>14589</v>
      </c>
      <c r="T8574" t="s">
        <v>12136</v>
      </c>
      <c r="U8574" t="s">
        <v>10772</v>
      </c>
    </row>
    <row r="8575" spans="1:21">
      <c r="A8575" s="117" t="s">
        <v>22970</v>
      </c>
      <c r="B8575" t="s">
        <v>14590</v>
      </c>
      <c r="C8575" t="s">
        <v>14590</v>
      </c>
      <c r="D8575">
        <v>38</v>
      </c>
      <c r="E8575">
        <v>32</v>
      </c>
      <c r="F8575">
        <v>38</v>
      </c>
      <c r="G8575">
        <v>32</v>
      </c>
      <c r="H8575">
        <v>1</v>
      </c>
      <c r="I8575">
        <v>1</v>
      </c>
      <c r="J8575">
        <v>121</v>
      </c>
      <c r="K8575" s="194">
        <v>121</v>
      </c>
      <c r="L8575" t="s">
        <v>1100</v>
      </c>
      <c r="M8575" t="s">
        <v>1100</v>
      </c>
      <c r="N8575">
        <v>178.3</v>
      </c>
      <c r="O8575" t="s">
        <v>7876</v>
      </c>
      <c r="P8575" t="s">
        <v>22971</v>
      </c>
      <c r="Q8575">
        <v>0.17829999999999999</v>
      </c>
      <c r="R8575" s="117" t="s">
        <v>14648</v>
      </c>
      <c r="S8575" s="117" t="s">
        <v>14589</v>
      </c>
      <c r="T8575" t="s">
        <v>12136</v>
      </c>
      <c r="U8575" t="s">
        <v>10772</v>
      </c>
    </row>
    <row r="8576" spans="1:21">
      <c r="A8576" s="117" t="s">
        <v>25314</v>
      </c>
      <c r="B8576" t="s">
        <v>14590</v>
      </c>
      <c r="C8576" t="s">
        <v>14590</v>
      </c>
      <c r="D8576">
        <v>39</v>
      </c>
      <c r="E8576">
        <v>33</v>
      </c>
      <c r="F8576">
        <v>39</v>
      </c>
      <c r="G8576">
        <v>33</v>
      </c>
      <c r="H8576">
        <v>1</v>
      </c>
      <c r="I8576">
        <v>1</v>
      </c>
      <c r="J8576">
        <v>999999</v>
      </c>
      <c r="K8576" s="194">
        <v>999999</v>
      </c>
      <c r="L8576" t="s">
        <v>1100</v>
      </c>
      <c r="M8576" t="s">
        <v>1100</v>
      </c>
      <c r="N8576">
        <v>179.75</v>
      </c>
      <c r="O8576" t="s">
        <v>7876</v>
      </c>
      <c r="P8576" t="s">
        <v>8723</v>
      </c>
      <c r="Q8576">
        <v>0.17974999999999999</v>
      </c>
      <c r="R8576" s="117" t="s">
        <v>14594</v>
      </c>
      <c r="S8576" s="117" t="s">
        <v>14589</v>
      </c>
      <c r="T8576" t="s">
        <v>12136</v>
      </c>
      <c r="U8576" t="s">
        <v>10772</v>
      </c>
    </row>
    <row r="8577" spans="1:21">
      <c r="A8577" s="117" t="s">
        <v>25315</v>
      </c>
      <c r="B8577" t="s">
        <v>14590</v>
      </c>
      <c r="C8577" t="s">
        <v>14590</v>
      </c>
      <c r="D8577">
        <v>59</v>
      </c>
      <c r="E8577">
        <v>53</v>
      </c>
      <c r="F8577">
        <v>59</v>
      </c>
      <c r="G8577">
        <v>53</v>
      </c>
      <c r="H8577">
        <v>1</v>
      </c>
      <c r="I8577">
        <v>1</v>
      </c>
      <c r="J8577">
        <v>999999</v>
      </c>
      <c r="K8577" s="194">
        <v>999999</v>
      </c>
      <c r="L8577" t="s">
        <v>1100</v>
      </c>
      <c r="M8577" t="s">
        <v>1100</v>
      </c>
      <c r="N8577">
        <v>180</v>
      </c>
      <c r="O8577" t="s">
        <v>7876</v>
      </c>
      <c r="P8577" t="s">
        <v>8726</v>
      </c>
      <c r="Q8577">
        <v>0.18</v>
      </c>
      <c r="R8577" s="117" t="s">
        <v>14594</v>
      </c>
      <c r="S8577" s="117" t="s">
        <v>14589</v>
      </c>
      <c r="T8577" t="s">
        <v>12136</v>
      </c>
      <c r="U8577" t="s">
        <v>10772</v>
      </c>
    </row>
    <row r="8578" spans="1:21">
      <c r="A8578" s="117" t="s">
        <v>22972</v>
      </c>
      <c r="B8578" t="s">
        <v>14590</v>
      </c>
      <c r="C8578" t="s">
        <v>14590</v>
      </c>
      <c r="D8578">
        <v>38</v>
      </c>
      <c r="E8578">
        <v>32</v>
      </c>
      <c r="F8578">
        <v>38</v>
      </c>
      <c r="G8578">
        <v>32</v>
      </c>
      <c r="H8578">
        <v>1</v>
      </c>
      <c r="I8578">
        <v>1</v>
      </c>
      <c r="J8578">
        <v>333</v>
      </c>
      <c r="K8578" s="194">
        <v>333</v>
      </c>
      <c r="L8578" t="s">
        <v>1100</v>
      </c>
      <c r="M8578" t="s">
        <v>1100</v>
      </c>
      <c r="N8578">
        <v>178.17599999999999</v>
      </c>
      <c r="O8578" t="s">
        <v>7876</v>
      </c>
      <c r="P8578" t="s">
        <v>8723</v>
      </c>
      <c r="Q8578">
        <v>0.178176</v>
      </c>
      <c r="R8578" s="117" t="s">
        <v>14648</v>
      </c>
      <c r="S8578" s="117" t="s">
        <v>14589</v>
      </c>
      <c r="T8578" t="s">
        <v>12136</v>
      </c>
      <c r="U8578" t="s">
        <v>10772</v>
      </c>
    </row>
    <row r="8579" spans="1:21">
      <c r="A8579" s="117" t="s">
        <v>4313</v>
      </c>
      <c r="B8579" t="s">
        <v>14590</v>
      </c>
      <c r="C8579" t="s">
        <v>14590</v>
      </c>
      <c r="D8579">
        <v>82</v>
      </c>
      <c r="E8579">
        <v>76</v>
      </c>
      <c r="F8579">
        <v>82</v>
      </c>
      <c r="G8579">
        <v>76</v>
      </c>
      <c r="H8579">
        <v>1</v>
      </c>
      <c r="I8579">
        <v>1</v>
      </c>
      <c r="J8579">
        <v>6</v>
      </c>
      <c r="K8579" s="194">
        <v>6</v>
      </c>
      <c r="L8579" t="s">
        <v>1086</v>
      </c>
      <c r="M8579" t="s">
        <v>1086</v>
      </c>
      <c r="N8579">
        <v>119</v>
      </c>
      <c r="O8579" t="s">
        <v>7876</v>
      </c>
      <c r="P8579" t="s">
        <v>8729</v>
      </c>
      <c r="Q8579">
        <v>0.11899999999999999</v>
      </c>
      <c r="R8579" s="117" t="s">
        <v>14620</v>
      </c>
      <c r="S8579" s="117" t="s">
        <v>14621</v>
      </c>
      <c r="T8579" t="s">
        <v>17448</v>
      </c>
      <c r="U8579" t="s">
        <v>10772</v>
      </c>
    </row>
    <row r="8580" spans="1:21">
      <c r="A8580" s="117" t="s">
        <v>4314</v>
      </c>
      <c r="B8580" t="s">
        <v>14590</v>
      </c>
      <c r="C8580" t="s">
        <v>14590</v>
      </c>
      <c r="D8580">
        <v>82</v>
      </c>
      <c r="E8580">
        <v>76</v>
      </c>
      <c r="F8580">
        <v>82</v>
      </c>
      <c r="G8580">
        <v>76</v>
      </c>
      <c r="H8580">
        <v>1</v>
      </c>
      <c r="I8580">
        <v>1</v>
      </c>
      <c r="J8580">
        <v>5</v>
      </c>
      <c r="K8580" s="194">
        <v>5</v>
      </c>
      <c r="L8580" t="s">
        <v>1090</v>
      </c>
      <c r="M8580" t="s">
        <v>1090</v>
      </c>
      <c r="N8580">
        <v>4615</v>
      </c>
      <c r="O8580" t="s">
        <v>7876</v>
      </c>
      <c r="P8580" t="s">
        <v>9277</v>
      </c>
      <c r="Q8580">
        <v>4.6150000000000002</v>
      </c>
      <c r="R8580" s="117" t="s">
        <v>14605</v>
      </c>
      <c r="S8580" s="117" t="s">
        <v>14621</v>
      </c>
      <c r="T8580" t="s">
        <v>17448</v>
      </c>
      <c r="U8580" t="s">
        <v>10772</v>
      </c>
    </row>
    <row r="8581" spans="1:21">
      <c r="A8581" s="117" t="s">
        <v>4315</v>
      </c>
      <c r="B8581" t="s">
        <v>14590</v>
      </c>
      <c r="C8581" t="s">
        <v>14590</v>
      </c>
      <c r="D8581">
        <v>82</v>
      </c>
      <c r="E8581">
        <v>76</v>
      </c>
      <c r="F8581">
        <v>82</v>
      </c>
      <c r="G8581">
        <v>76</v>
      </c>
      <c r="H8581">
        <v>1</v>
      </c>
      <c r="I8581">
        <v>1</v>
      </c>
      <c r="J8581">
        <v>8</v>
      </c>
      <c r="K8581" s="194">
        <v>8</v>
      </c>
      <c r="L8581" t="s">
        <v>1090</v>
      </c>
      <c r="M8581" t="s">
        <v>1090</v>
      </c>
      <c r="N8581">
        <v>12492</v>
      </c>
      <c r="O8581" t="s">
        <v>7876</v>
      </c>
      <c r="P8581" t="s">
        <v>9278</v>
      </c>
      <c r="Q8581">
        <v>12.492000000000001</v>
      </c>
      <c r="R8581" s="117" t="s">
        <v>14605</v>
      </c>
      <c r="S8581" s="117" t="s">
        <v>14621</v>
      </c>
      <c r="T8581" t="s">
        <v>17448</v>
      </c>
      <c r="U8581" t="s">
        <v>10772</v>
      </c>
    </row>
    <row r="8582" spans="1:21">
      <c r="A8582" s="117" t="s">
        <v>4316</v>
      </c>
      <c r="B8582" t="s">
        <v>14590</v>
      </c>
      <c r="C8582" t="s">
        <v>14590</v>
      </c>
      <c r="D8582">
        <v>192</v>
      </c>
      <c r="E8582">
        <v>186</v>
      </c>
      <c r="F8582">
        <v>192</v>
      </c>
      <c r="G8582">
        <v>186</v>
      </c>
      <c r="H8582">
        <v>1</v>
      </c>
      <c r="I8582">
        <v>1</v>
      </c>
      <c r="J8582">
        <v>999999</v>
      </c>
      <c r="K8582" s="194">
        <v>999999</v>
      </c>
      <c r="L8582" t="s">
        <v>1090</v>
      </c>
      <c r="M8582" t="s">
        <v>1090</v>
      </c>
      <c r="N8582">
        <v>15715</v>
      </c>
      <c r="O8582" t="s">
        <v>7876</v>
      </c>
      <c r="P8582" t="s">
        <v>9279</v>
      </c>
      <c r="Q8582">
        <v>15.715</v>
      </c>
      <c r="R8582" s="117" t="s">
        <v>14605</v>
      </c>
      <c r="S8582" s="117" t="s">
        <v>14621</v>
      </c>
      <c r="T8582" t="s">
        <v>17448</v>
      </c>
      <c r="U8582" t="s">
        <v>10772</v>
      </c>
    </row>
    <row r="8583" spans="1:21">
      <c r="A8583" s="117" t="s">
        <v>15885</v>
      </c>
      <c r="B8583" t="s">
        <v>14590</v>
      </c>
      <c r="C8583" t="s">
        <v>14590</v>
      </c>
      <c r="D8583">
        <v>38</v>
      </c>
      <c r="E8583">
        <v>32</v>
      </c>
      <c r="F8583">
        <v>38</v>
      </c>
      <c r="G8583">
        <v>32</v>
      </c>
      <c r="H8583">
        <v>1</v>
      </c>
      <c r="I8583">
        <v>1</v>
      </c>
      <c r="J8583">
        <v>2</v>
      </c>
      <c r="K8583" s="194">
        <v>2</v>
      </c>
      <c r="L8583" t="s">
        <v>1100</v>
      </c>
      <c r="M8583" t="s">
        <v>1100</v>
      </c>
      <c r="N8583">
        <v>1000</v>
      </c>
      <c r="O8583" t="s">
        <v>7876</v>
      </c>
      <c r="P8583" t="s">
        <v>9281</v>
      </c>
      <c r="Q8583">
        <v>1</v>
      </c>
      <c r="R8583" s="117" t="s">
        <v>14648</v>
      </c>
      <c r="S8583" s="117" t="s">
        <v>14589</v>
      </c>
      <c r="T8583" t="s">
        <v>12136</v>
      </c>
      <c r="U8583" t="s">
        <v>10772</v>
      </c>
    </row>
    <row r="8584" spans="1:21">
      <c r="A8584" s="117" t="s">
        <v>4317</v>
      </c>
      <c r="B8584" t="s">
        <v>14590</v>
      </c>
      <c r="C8584" t="s">
        <v>14590</v>
      </c>
      <c r="D8584">
        <v>52</v>
      </c>
      <c r="E8584">
        <v>46</v>
      </c>
      <c r="F8584">
        <v>52</v>
      </c>
      <c r="G8584">
        <v>46</v>
      </c>
      <c r="H8584">
        <v>1</v>
      </c>
      <c r="I8584">
        <v>1</v>
      </c>
      <c r="J8584">
        <v>999999</v>
      </c>
      <c r="K8584" s="194">
        <v>999999</v>
      </c>
      <c r="L8584" t="s">
        <v>1100</v>
      </c>
      <c r="M8584" t="s">
        <v>1100</v>
      </c>
      <c r="N8584">
        <v>1145</v>
      </c>
      <c r="O8584" t="s">
        <v>7876</v>
      </c>
      <c r="P8584" t="s">
        <v>9282</v>
      </c>
      <c r="Q8584">
        <v>1.145</v>
      </c>
      <c r="R8584" s="117" t="s">
        <v>14594</v>
      </c>
      <c r="S8584" s="117" t="s">
        <v>14589</v>
      </c>
      <c r="T8584" t="s">
        <v>12136</v>
      </c>
      <c r="U8584" t="s">
        <v>10772</v>
      </c>
    </row>
    <row r="8585" spans="1:21">
      <c r="A8585" s="117" t="s">
        <v>4318</v>
      </c>
      <c r="B8585" t="s">
        <v>14590</v>
      </c>
      <c r="C8585" t="s">
        <v>14590</v>
      </c>
      <c r="D8585">
        <v>49</v>
      </c>
      <c r="E8585">
        <v>43</v>
      </c>
      <c r="F8585">
        <v>49</v>
      </c>
      <c r="G8585">
        <v>43</v>
      </c>
      <c r="H8585">
        <v>1</v>
      </c>
      <c r="I8585">
        <v>1</v>
      </c>
      <c r="J8585">
        <v>999999</v>
      </c>
      <c r="K8585" s="194">
        <v>999999</v>
      </c>
      <c r="L8585" t="s">
        <v>1100</v>
      </c>
      <c r="M8585" t="s">
        <v>1100</v>
      </c>
      <c r="N8585">
        <v>812.9</v>
      </c>
      <c r="O8585" t="s">
        <v>7876</v>
      </c>
      <c r="P8585" t="s">
        <v>9283</v>
      </c>
      <c r="Q8585">
        <v>0.81289999999999996</v>
      </c>
      <c r="R8585" s="117" t="s">
        <v>14594</v>
      </c>
      <c r="S8585" s="117" t="s">
        <v>14589</v>
      </c>
      <c r="T8585" t="s">
        <v>12136</v>
      </c>
      <c r="U8585" t="s">
        <v>10772</v>
      </c>
    </row>
    <row r="8586" spans="1:21">
      <c r="A8586" s="117" t="s">
        <v>4319</v>
      </c>
      <c r="B8586" t="s">
        <v>14590</v>
      </c>
      <c r="C8586" t="s">
        <v>14590</v>
      </c>
      <c r="D8586">
        <v>60</v>
      </c>
      <c r="E8586">
        <v>54</v>
      </c>
      <c r="F8586">
        <v>60</v>
      </c>
      <c r="G8586">
        <v>54</v>
      </c>
      <c r="H8586">
        <v>1</v>
      </c>
      <c r="I8586">
        <v>1</v>
      </c>
      <c r="J8586">
        <v>999999</v>
      </c>
      <c r="K8586" s="194">
        <v>999999</v>
      </c>
      <c r="L8586" t="s">
        <v>1100</v>
      </c>
      <c r="M8586" t="s">
        <v>1100</v>
      </c>
      <c r="N8586">
        <v>804</v>
      </c>
      <c r="O8586" t="s">
        <v>7876</v>
      </c>
      <c r="P8586" t="s">
        <v>9284</v>
      </c>
      <c r="Q8586">
        <v>0.80400000000000005</v>
      </c>
      <c r="R8586" s="117" t="s">
        <v>14648</v>
      </c>
      <c r="S8586" s="117" t="s">
        <v>14589</v>
      </c>
      <c r="T8586" t="s">
        <v>12136</v>
      </c>
      <c r="U8586" t="s">
        <v>10772</v>
      </c>
    </row>
    <row r="8587" spans="1:21">
      <c r="A8587" s="117" t="s">
        <v>4320</v>
      </c>
      <c r="B8587" t="s">
        <v>14590</v>
      </c>
      <c r="C8587" t="s">
        <v>14590</v>
      </c>
      <c r="D8587">
        <v>82</v>
      </c>
      <c r="E8587">
        <v>76</v>
      </c>
      <c r="F8587">
        <v>82</v>
      </c>
      <c r="G8587">
        <v>76</v>
      </c>
      <c r="H8587">
        <v>1</v>
      </c>
      <c r="I8587">
        <v>1</v>
      </c>
      <c r="J8587">
        <v>48</v>
      </c>
      <c r="K8587" s="194">
        <v>48</v>
      </c>
      <c r="L8587" t="s">
        <v>1079</v>
      </c>
      <c r="M8587" t="s">
        <v>1079</v>
      </c>
      <c r="N8587">
        <v>810</v>
      </c>
      <c r="O8587" t="s">
        <v>7876</v>
      </c>
      <c r="P8587" t="s">
        <v>9285</v>
      </c>
      <c r="Q8587">
        <v>0.81</v>
      </c>
      <c r="R8587" s="117" t="s">
        <v>14620</v>
      </c>
      <c r="S8587" s="117" t="s">
        <v>14621</v>
      </c>
      <c r="T8587" t="s">
        <v>17448</v>
      </c>
      <c r="U8587" t="s">
        <v>10772</v>
      </c>
    </row>
    <row r="8588" spans="1:21">
      <c r="A8588" s="117" t="s">
        <v>4321</v>
      </c>
      <c r="B8588" t="s">
        <v>14590</v>
      </c>
      <c r="C8588" t="s">
        <v>14590</v>
      </c>
      <c r="D8588">
        <v>49</v>
      </c>
      <c r="E8588">
        <v>43</v>
      </c>
      <c r="F8588">
        <v>49</v>
      </c>
      <c r="G8588">
        <v>43</v>
      </c>
      <c r="H8588">
        <v>1</v>
      </c>
      <c r="I8588">
        <v>1</v>
      </c>
      <c r="J8588">
        <v>999999</v>
      </c>
      <c r="K8588" s="194">
        <v>999999</v>
      </c>
      <c r="L8588" t="s">
        <v>1100</v>
      </c>
      <c r="M8588" t="s">
        <v>1100</v>
      </c>
      <c r="N8588">
        <v>816.9</v>
      </c>
      <c r="O8588" t="s">
        <v>7876</v>
      </c>
      <c r="P8588" t="s">
        <v>9281</v>
      </c>
      <c r="Q8588">
        <v>0.81689999999999996</v>
      </c>
      <c r="R8588" s="117" t="s">
        <v>14743</v>
      </c>
      <c r="S8588" s="117" t="s">
        <v>14589</v>
      </c>
      <c r="T8588" t="s">
        <v>12136</v>
      </c>
      <c r="U8588" t="s">
        <v>10772</v>
      </c>
    </row>
    <row r="8589" spans="1:21">
      <c r="A8589" s="117" t="s">
        <v>4322</v>
      </c>
      <c r="B8589" t="s">
        <v>14590</v>
      </c>
      <c r="C8589" t="s">
        <v>14590</v>
      </c>
      <c r="D8589">
        <v>38</v>
      </c>
      <c r="E8589">
        <v>32</v>
      </c>
      <c r="F8589">
        <v>38</v>
      </c>
      <c r="G8589">
        <v>32</v>
      </c>
      <c r="H8589">
        <v>1</v>
      </c>
      <c r="I8589">
        <v>1</v>
      </c>
      <c r="J8589">
        <v>33</v>
      </c>
      <c r="K8589" s="194">
        <v>33</v>
      </c>
      <c r="L8589" t="s">
        <v>1100</v>
      </c>
      <c r="M8589" t="s">
        <v>1100</v>
      </c>
      <c r="N8589">
        <v>811</v>
      </c>
      <c r="O8589" t="s">
        <v>7876</v>
      </c>
      <c r="P8589" t="s">
        <v>9280</v>
      </c>
      <c r="Q8589">
        <v>0.81100000000000005</v>
      </c>
      <c r="R8589" s="117" t="s">
        <v>14648</v>
      </c>
      <c r="S8589" s="117" t="s">
        <v>14589</v>
      </c>
      <c r="T8589" t="s">
        <v>12136</v>
      </c>
      <c r="U8589" t="s">
        <v>10772</v>
      </c>
    </row>
    <row r="8590" spans="1:21">
      <c r="A8590" s="117" t="s">
        <v>4323</v>
      </c>
      <c r="B8590" t="s">
        <v>14590</v>
      </c>
      <c r="C8590" t="s">
        <v>14590</v>
      </c>
      <c r="D8590">
        <v>49</v>
      </c>
      <c r="E8590">
        <v>43</v>
      </c>
      <c r="F8590">
        <v>49</v>
      </c>
      <c r="G8590">
        <v>43</v>
      </c>
      <c r="H8590">
        <v>1</v>
      </c>
      <c r="I8590">
        <v>1</v>
      </c>
      <c r="J8590">
        <v>2</v>
      </c>
      <c r="K8590" s="194">
        <v>2</v>
      </c>
      <c r="L8590" t="s">
        <v>1100</v>
      </c>
      <c r="M8590" t="s">
        <v>1100</v>
      </c>
      <c r="N8590">
        <v>807</v>
      </c>
      <c r="O8590" t="s">
        <v>7876</v>
      </c>
      <c r="P8590" t="s">
        <v>9286</v>
      </c>
      <c r="Q8590">
        <v>0.80700000000000005</v>
      </c>
      <c r="R8590" s="117" t="s">
        <v>14594</v>
      </c>
      <c r="S8590" s="117" t="s">
        <v>14589</v>
      </c>
      <c r="T8590" t="s">
        <v>12136</v>
      </c>
      <c r="U8590" t="s">
        <v>10772</v>
      </c>
    </row>
    <row r="8591" spans="1:21">
      <c r="A8591" s="117" t="s">
        <v>4324</v>
      </c>
      <c r="B8591" t="s">
        <v>14590</v>
      </c>
      <c r="C8591" t="s">
        <v>14590</v>
      </c>
      <c r="D8591">
        <v>59</v>
      </c>
      <c r="E8591">
        <v>53</v>
      </c>
      <c r="F8591">
        <v>59</v>
      </c>
      <c r="G8591">
        <v>53</v>
      </c>
      <c r="H8591">
        <v>1</v>
      </c>
      <c r="I8591">
        <v>1</v>
      </c>
      <c r="J8591">
        <v>999999</v>
      </c>
      <c r="K8591" s="194">
        <v>999999</v>
      </c>
      <c r="L8591" t="s">
        <v>1100</v>
      </c>
      <c r="M8591" t="s">
        <v>1100</v>
      </c>
      <c r="N8591">
        <v>946</v>
      </c>
      <c r="O8591" t="s">
        <v>7876</v>
      </c>
      <c r="P8591" t="s">
        <v>15886</v>
      </c>
      <c r="Q8591">
        <v>0.94599999999999995</v>
      </c>
      <c r="R8591" s="117" t="s">
        <v>14594</v>
      </c>
      <c r="S8591" s="117" t="s">
        <v>14589</v>
      </c>
      <c r="T8591" t="s">
        <v>12136</v>
      </c>
      <c r="U8591" t="s">
        <v>10772</v>
      </c>
    </row>
    <row r="8592" spans="1:21">
      <c r="A8592" s="117" t="s">
        <v>4325</v>
      </c>
      <c r="B8592" t="s">
        <v>14590</v>
      </c>
      <c r="C8592" t="s">
        <v>14590</v>
      </c>
      <c r="D8592">
        <v>49</v>
      </c>
      <c r="E8592">
        <v>43</v>
      </c>
      <c r="F8592">
        <v>49</v>
      </c>
      <c r="G8592">
        <v>43</v>
      </c>
      <c r="H8592">
        <v>1</v>
      </c>
      <c r="I8592">
        <v>1</v>
      </c>
      <c r="J8592">
        <v>999999</v>
      </c>
      <c r="K8592" s="194">
        <v>999999</v>
      </c>
      <c r="L8592" t="s">
        <v>1100</v>
      </c>
      <c r="M8592" t="s">
        <v>1100</v>
      </c>
      <c r="N8592">
        <v>935</v>
      </c>
      <c r="O8592" t="s">
        <v>7876</v>
      </c>
      <c r="P8592" t="s">
        <v>9287</v>
      </c>
      <c r="Q8592">
        <v>0.93500000000000005</v>
      </c>
      <c r="R8592" s="117" t="s">
        <v>14743</v>
      </c>
      <c r="S8592" s="117" t="s">
        <v>14589</v>
      </c>
      <c r="T8592" t="s">
        <v>12136</v>
      </c>
      <c r="U8592" t="s">
        <v>10772</v>
      </c>
    </row>
    <row r="8593" spans="1:21">
      <c r="A8593" s="117" t="s">
        <v>4326</v>
      </c>
      <c r="B8593" t="s">
        <v>14590</v>
      </c>
      <c r="C8593" t="s">
        <v>14590</v>
      </c>
      <c r="D8593">
        <v>49</v>
      </c>
      <c r="E8593">
        <v>43</v>
      </c>
      <c r="F8593">
        <v>49</v>
      </c>
      <c r="G8593">
        <v>43</v>
      </c>
      <c r="H8593">
        <v>1</v>
      </c>
      <c r="I8593">
        <v>1</v>
      </c>
      <c r="J8593">
        <v>999999</v>
      </c>
      <c r="K8593" s="194">
        <v>999999</v>
      </c>
      <c r="L8593" t="s">
        <v>1100</v>
      </c>
      <c r="M8593" t="s">
        <v>1100</v>
      </c>
      <c r="N8593">
        <v>934</v>
      </c>
      <c r="O8593" t="s">
        <v>7876</v>
      </c>
      <c r="P8593" t="s">
        <v>15888</v>
      </c>
      <c r="Q8593">
        <v>0.93400000000000005</v>
      </c>
      <c r="R8593" s="117" t="s">
        <v>14594</v>
      </c>
      <c r="S8593" s="117" t="s">
        <v>14589</v>
      </c>
      <c r="T8593" t="s">
        <v>12136</v>
      </c>
      <c r="U8593" t="s">
        <v>10772</v>
      </c>
    </row>
    <row r="8594" spans="1:21">
      <c r="A8594" s="117" t="s">
        <v>4327</v>
      </c>
      <c r="B8594" t="s">
        <v>14590</v>
      </c>
      <c r="C8594" t="s">
        <v>14590</v>
      </c>
      <c r="D8594">
        <v>49</v>
      </c>
      <c r="E8594">
        <v>43</v>
      </c>
      <c r="F8594">
        <v>49</v>
      </c>
      <c r="G8594">
        <v>43</v>
      </c>
      <c r="H8594">
        <v>1</v>
      </c>
      <c r="I8594">
        <v>1</v>
      </c>
      <c r="J8594">
        <v>999999</v>
      </c>
      <c r="K8594" s="194">
        <v>999999</v>
      </c>
      <c r="L8594" t="s">
        <v>1100</v>
      </c>
      <c r="M8594" t="s">
        <v>1100</v>
      </c>
      <c r="N8594">
        <v>815</v>
      </c>
      <c r="O8594" t="s">
        <v>7876</v>
      </c>
      <c r="P8594" t="s">
        <v>15887</v>
      </c>
      <c r="Q8594">
        <v>0.81499999999999995</v>
      </c>
      <c r="R8594" s="117" t="s">
        <v>14594</v>
      </c>
      <c r="S8594" s="117" t="s">
        <v>14589</v>
      </c>
      <c r="T8594" t="s">
        <v>12136</v>
      </c>
      <c r="U8594" t="s">
        <v>10772</v>
      </c>
    </row>
    <row r="8595" spans="1:21">
      <c r="A8595" s="117" t="s">
        <v>4328</v>
      </c>
      <c r="B8595" t="s">
        <v>14590</v>
      </c>
      <c r="C8595" t="s">
        <v>14590</v>
      </c>
      <c r="D8595">
        <v>49</v>
      </c>
      <c r="E8595">
        <v>43</v>
      </c>
      <c r="F8595">
        <v>49</v>
      </c>
      <c r="G8595">
        <v>43</v>
      </c>
      <c r="H8595">
        <v>1</v>
      </c>
      <c r="I8595">
        <v>1</v>
      </c>
      <c r="J8595">
        <v>999999</v>
      </c>
      <c r="K8595" s="194">
        <v>999999</v>
      </c>
      <c r="L8595" t="s">
        <v>1100</v>
      </c>
      <c r="M8595" t="s">
        <v>1100</v>
      </c>
      <c r="N8595">
        <v>939</v>
      </c>
      <c r="O8595" t="s">
        <v>7876</v>
      </c>
      <c r="P8595" t="s">
        <v>9288</v>
      </c>
      <c r="Q8595">
        <v>0.93899999999999995</v>
      </c>
      <c r="R8595" s="117" t="s">
        <v>14743</v>
      </c>
      <c r="S8595" s="117" t="s">
        <v>14589</v>
      </c>
      <c r="T8595" t="s">
        <v>12136</v>
      </c>
      <c r="U8595" t="s">
        <v>10772</v>
      </c>
    </row>
    <row r="8596" spans="1:21">
      <c r="A8596" s="117" t="s">
        <v>11872</v>
      </c>
      <c r="B8596" t="s">
        <v>14590</v>
      </c>
      <c r="C8596" t="s">
        <v>14590</v>
      </c>
      <c r="D8596">
        <v>82</v>
      </c>
      <c r="E8596">
        <v>76</v>
      </c>
      <c r="F8596">
        <v>82</v>
      </c>
      <c r="G8596">
        <v>76</v>
      </c>
      <c r="H8596">
        <v>1</v>
      </c>
      <c r="I8596">
        <v>1</v>
      </c>
      <c r="J8596">
        <v>9</v>
      </c>
      <c r="K8596" s="194">
        <v>9</v>
      </c>
      <c r="L8596" t="s">
        <v>1079</v>
      </c>
      <c r="M8596" t="s">
        <v>1079</v>
      </c>
      <c r="N8596">
        <v>2060</v>
      </c>
      <c r="O8596" t="s">
        <v>7876</v>
      </c>
      <c r="P8596" t="s">
        <v>12103</v>
      </c>
      <c r="Q8596">
        <v>2.06</v>
      </c>
      <c r="R8596" s="117" t="s">
        <v>14620</v>
      </c>
      <c r="S8596" s="117" t="s">
        <v>14621</v>
      </c>
      <c r="T8596" t="s">
        <v>17448</v>
      </c>
      <c r="U8596" t="s">
        <v>10772</v>
      </c>
    </row>
    <row r="8597" spans="1:21">
      <c r="A8597" s="117" t="s">
        <v>4329</v>
      </c>
      <c r="B8597" t="s">
        <v>14590</v>
      </c>
      <c r="C8597" t="s">
        <v>14590</v>
      </c>
      <c r="D8597">
        <v>82</v>
      </c>
      <c r="E8597">
        <v>76</v>
      </c>
      <c r="F8597">
        <v>82</v>
      </c>
      <c r="G8597">
        <v>76</v>
      </c>
      <c r="H8597">
        <v>1</v>
      </c>
      <c r="I8597">
        <v>1</v>
      </c>
      <c r="J8597">
        <v>8</v>
      </c>
      <c r="K8597" s="194">
        <v>8</v>
      </c>
      <c r="L8597" t="s">
        <v>1079</v>
      </c>
      <c r="M8597" t="s">
        <v>1079</v>
      </c>
      <c r="N8597">
        <v>2080</v>
      </c>
      <c r="O8597" t="s">
        <v>7876</v>
      </c>
      <c r="P8597" t="s">
        <v>15890</v>
      </c>
      <c r="Q8597">
        <v>2.08</v>
      </c>
      <c r="R8597" s="117" t="s">
        <v>14620</v>
      </c>
      <c r="S8597" s="117" t="s">
        <v>14621</v>
      </c>
      <c r="T8597" t="s">
        <v>17448</v>
      </c>
      <c r="U8597" t="s">
        <v>10772</v>
      </c>
    </row>
    <row r="8598" spans="1:21">
      <c r="A8598" s="117" t="s">
        <v>4330</v>
      </c>
      <c r="B8598" t="s">
        <v>14590</v>
      </c>
      <c r="C8598" t="s">
        <v>14590</v>
      </c>
      <c r="D8598">
        <v>82</v>
      </c>
      <c r="E8598">
        <v>76</v>
      </c>
      <c r="F8598">
        <v>82</v>
      </c>
      <c r="G8598">
        <v>76</v>
      </c>
      <c r="H8598">
        <v>1</v>
      </c>
      <c r="I8598">
        <v>1</v>
      </c>
      <c r="J8598">
        <v>4</v>
      </c>
      <c r="K8598" s="194">
        <v>4</v>
      </c>
      <c r="L8598" t="s">
        <v>1079</v>
      </c>
      <c r="M8598" t="s">
        <v>1079</v>
      </c>
      <c r="N8598">
        <v>2067</v>
      </c>
      <c r="O8598" t="s">
        <v>7876</v>
      </c>
      <c r="P8598" t="s">
        <v>15889</v>
      </c>
      <c r="Q8598">
        <v>2.0670000000000002</v>
      </c>
      <c r="R8598" s="117" t="s">
        <v>14620</v>
      </c>
      <c r="S8598" s="117" t="s">
        <v>14621</v>
      </c>
      <c r="T8598" t="s">
        <v>17448</v>
      </c>
      <c r="U8598" t="s">
        <v>10772</v>
      </c>
    </row>
    <row r="8599" spans="1:21">
      <c r="A8599" s="117" t="s">
        <v>17166</v>
      </c>
      <c r="B8599" t="s">
        <v>14590</v>
      </c>
      <c r="C8599" t="s">
        <v>14590</v>
      </c>
      <c r="D8599">
        <v>88</v>
      </c>
      <c r="E8599">
        <v>82</v>
      </c>
      <c r="F8599">
        <v>88</v>
      </c>
      <c r="G8599">
        <v>82</v>
      </c>
      <c r="H8599">
        <v>1</v>
      </c>
      <c r="I8599">
        <v>1</v>
      </c>
      <c r="J8599">
        <v>4</v>
      </c>
      <c r="K8599" s="194">
        <v>4</v>
      </c>
      <c r="L8599" t="s">
        <v>1086</v>
      </c>
      <c r="M8599" t="s">
        <v>1086</v>
      </c>
      <c r="N8599">
        <v>3892</v>
      </c>
      <c r="O8599" t="s">
        <v>7876</v>
      </c>
      <c r="P8599" t="s">
        <v>17167</v>
      </c>
      <c r="Q8599">
        <v>3.8919999999999999</v>
      </c>
      <c r="R8599" s="117" t="s">
        <v>14620</v>
      </c>
      <c r="S8599" s="117" t="s">
        <v>14621</v>
      </c>
      <c r="T8599" t="s">
        <v>17448</v>
      </c>
      <c r="U8599" t="s">
        <v>10772</v>
      </c>
    </row>
    <row r="8600" spans="1:21">
      <c r="A8600" s="117" t="s">
        <v>4331</v>
      </c>
      <c r="B8600" t="s">
        <v>14590</v>
      </c>
      <c r="C8600" t="s">
        <v>14590</v>
      </c>
      <c r="D8600">
        <v>88</v>
      </c>
      <c r="E8600">
        <v>82</v>
      </c>
      <c r="F8600">
        <v>88</v>
      </c>
      <c r="G8600">
        <v>82</v>
      </c>
      <c r="H8600">
        <v>1</v>
      </c>
      <c r="I8600">
        <v>1</v>
      </c>
      <c r="J8600">
        <v>999999</v>
      </c>
      <c r="K8600" s="194">
        <v>999999</v>
      </c>
      <c r="L8600" t="s">
        <v>1086</v>
      </c>
      <c r="M8600" t="s">
        <v>1086</v>
      </c>
      <c r="N8600">
        <v>3740</v>
      </c>
      <c r="O8600" t="s">
        <v>7876</v>
      </c>
      <c r="P8600" t="s">
        <v>9289</v>
      </c>
      <c r="Q8600">
        <v>3.74</v>
      </c>
      <c r="R8600" s="117" t="s">
        <v>14594</v>
      </c>
      <c r="S8600" s="117" t="s">
        <v>14621</v>
      </c>
      <c r="T8600" t="s">
        <v>17448</v>
      </c>
      <c r="U8600" t="s">
        <v>10772</v>
      </c>
    </row>
    <row r="8601" spans="1:21">
      <c r="A8601" s="117" t="s">
        <v>13581</v>
      </c>
      <c r="B8601" t="s">
        <v>14590</v>
      </c>
      <c r="C8601" t="s">
        <v>14590</v>
      </c>
      <c r="D8601">
        <v>88</v>
      </c>
      <c r="E8601">
        <v>82</v>
      </c>
      <c r="F8601">
        <v>88</v>
      </c>
      <c r="G8601">
        <v>82</v>
      </c>
      <c r="H8601">
        <v>1</v>
      </c>
      <c r="I8601">
        <v>1</v>
      </c>
      <c r="J8601">
        <v>999999</v>
      </c>
      <c r="K8601" s="194">
        <v>999999</v>
      </c>
      <c r="L8601" t="s">
        <v>1086</v>
      </c>
      <c r="M8601" t="s">
        <v>1086</v>
      </c>
      <c r="N8601">
        <v>11460</v>
      </c>
      <c r="O8601" t="s">
        <v>7876</v>
      </c>
      <c r="P8601" t="s">
        <v>15891</v>
      </c>
      <c r="Q8601">
        <v>11.46</v>
      </c>
      <c r="R8601" s="117" t="s">
        <v>14595</v>
      </c>
      <c r="S8601" s="117" t="s">
        <v>14596</v>
      </c>
      <c r="T8601" t="s">
        <v>17448</v>
      </c>
      <c r="U8601" t="s">
        <v>10772</v>
      </c>
    </row>
    <row r="8602" spans="1:21">
      <c r="A8602" s="117" t="s">
        <v>4332</v>
      </c>
      <c r="B8602" t="s">
        <v>14590</v>
      </c>
      <c r="C8602" t="s">
        <v>14590</v>
      </c>
      <c r="D8602">
        <v>88</v>
      </c>
      <c r="E8602">
        <v>82</v>
      </c>
      <c r="F8602">
        <v>88</v>
      </c>
      <c r="G8602">
        <v>82</v>
      </c>
      <c r="H8602">
        <v>1</v>
      </c>
      <c r="I8602">
        <v>1</v>
      </c>
      <c r="J8602">
        <v>999999</v>
      </c>
      <c r="K8602" s="194">
        <v>999999</v>
      </c>
      <c r="L8602" t="s">
        <v>1086</v>
      </c>
      <c r="M8602" t="s">
        <v>1086</v>
      </c>
      <c r="N8602">
        <v>18368</v>
      </c>
      <c r="O8602" t="s">
        <v>7876</v>
      </c>
      <c r="P8602" t="s">
        <v>15892</v>
      </c>
      <c r="Q8602">
        <v>18.367999999999999</v>
      </c>
      <c r="R8602" s="117" t="s">
        <v>14620</v>
      </c>
      <c r="S8602" s="117" t="s">
        <v>14621</v>
      </c>
      <c r="T8602" t="s">
        <v>17448</v>
      </c>
      <c r="U8602" t="s">
        <v>10772</v>
      </c>
    </row>
    <row r="8603" spans="1:21">
      <c r="A8603" s="117" t="s">
        <v>4333</v>
      </c>
      <c r="B8603" t="s">
        <v>14590</v>
      </c>
      <c r="C8603" t="s">
        <v>14590</v>
      </c>
      <c r="D8603">
        <v>82</v>
      </c>
      <c r="E8603">
        <v>76</v>
      </c>
      <c r="F8603">
        <v>82</v>
      </c>
      <c r="G8603">
        <v>76</v>
      </c>
      <c r="H8603">
        <v>1</v>
      </c>
      <c r="I8603">
        <v>1</v>
      </c>
      <c r="J8603">
        <v>75</v>
      </c>
      <c r="K8603" s="194">
        <v>75</v>
      </c>
      <c r="L8603" t="s">
        <v>1079</v>
      </c>
      <c r="M8603" t="s">
        <v>1079</v>
      </c>
      <c r="N8603">
        <v>360</v>
      </c>
      <c r="O8603" t="s">
        <v>7876</v>
      </c>
      <c r="P8603" t="s">
        <v>9290</v>
      </c>
      <c r="Q8603">
        <v>0.36</v>
      </c>
      <c r="R8603" s="117" t="s">
        <v>14620</v>
      </c>
      <c r="S8603" s="117" t="s">
        <v>14621</v>
      </c>
      <c r="T8603" t="s">
        <v>17448</v>
      </c>
      <c r="U8603" t="s">
        <v>10772</v>
      </c>
    </row>
    <row r="8604" spans="1:21">
      <c r="A8604" s="117" t="s">
        <v>14437</v>
      </c>
      <c r="B8604" t="s">
        <v>14590</v>
      </c>
      <c r="C8604" t="s">
        <v>14590</v>
      </c>
      <c r="D8604">
        <v>91</v>
      </c>
      <c r="E8604">
        <v>85</v>
      </c>
      <c r="F8604">
        <v>91</v>
      </c>
      <c r="G8604">
        <v>85</v>
      </c>
      <c r="H8604">
        <v>1</v>
      </c>
      <c r="I8604">
        <v>1</v>
      </c>
      <c r="J8604">
        <v>400</v>
      </c>
      <c r="K8604" s="194">
        <v>400</v>
      </c>
      <c r="L8604" t="s">
        <v>1079</v>
      </c>
      <c r="M8604" t="s">
        <v>1079</v>
      </c>
      <c r="N8604">
        <v>390</v>
      </c>
      <c r="O8604" t="s">
        <v>7876</v>
      </c>
      <c r="P8604" t="s">
        <v>9291</v>
      </c>
      <c r="Q8604">
        <v>0.39</v>
      </c>
      <c r="R8604" s="117" t="s">
        <v>14605</v>
      </c>
      <c r="S8604" s="117" t="s">
        <v>14621</v>
      </c>
      <c r="T8604" t="s">
        <v>17448</v>
      </c>
      <c r="U8604" t="s">
        <v>10772</v>
      </c>
    </row>
    <row r="8605" spans="1:21">
      <c r="A8605" s="117" t="s">
        <v>4334</v>
      </c>
      <c r="B8605" t="s">
        <v>14590</v>
      </c>
      <c r="C8605" t="s">
        <v>14590</v>
      </c>
      <c r="D8605">
        <v>82</v>
      </c>
      <c r="E8605">
        <v>76</v>
      </c>
      <c r="F8605">
        <v>82</v>
      </c>
      <c r="G8605">
        <v>76</v>
      </c>
      <c r="H8605">
        <v>1</v>
      </c>
      <c r="I8605">
        <v>1</v>
      </c>
      <c r="J8605">
        <v>17</v>
      </c>
      <c r="K8605" s="194">
        <v>17</v>
      </c>
      <c r="L8605" t="s">
        <v>1079</v>
      </c>
      <c r="M8605" t="s">
        <v>1079</v>
      </c>
      <c r="N8605">
        <v>363</v>
      </c>
      <c r="O8605" t="s">
        <v>7876</v>
      </c>
      <c r="P8605" t="s">
        <v>15893</v>
      </c>
      <c r="Q8605">
        <v>0.36299999999999999</v>
      </c>
      <c r="R8605" s="117" t="s">
        <v>14620</v>
      </c>
      <c r="S8605" s="117" t="s">
        <v>14621</v>
      </c>
      <c r="T8605" t="s">
        <v>17448</v>
      </c>
      <c r="U8605" t="s">
        <v>10772</v>
      </c>
    </row>
    <row r="8606" spans="1:21">
      <c r="A8606" s="117" t="s">
        <v>4335</v>
      </c>
      <c r="B8606" t="s">
        <v>14590</v>
      </c>
      <c r="C8606" t="s">
        <v>14590</v>
      </c>
      <c r="D8606">
        <v>82</v>
      </c>
      <c r="E8606">
        <v>76</v>
      </c>
      <c r="F8606">
        <v>82</v>
      </c>
      <c r="G8606">
        <v>76</v>
      </c>
      <c r="H8606">
        <v>1</v>
      </c>
      <c r="I8606">
        <v>1</v>
      </c>
      <c r="J8606">
        <v>50</v>
      </c>
      <c r="K8606" s="194">
        <v>50</v>
      </c>
      <c r="L8606" t="s">
        <v>1079</v>
      </c>
      <c r="M8606" t="s">
        <v>1079</v>
      </c>
      <c r="N8606">
        <v>363</v>
      </c>
      <c r="O8606" t="s">
        <v>7876</v>
      </c>
      <c r="P8606" t="s">
        <v>15893</v>
      </c>
      <c r="Q8606">
        <v>0.36299999999999999</v>
      </c>
      <c r="R8606" s="117" t="s">
        <v>14620</v>
      </c>
      <c r="S8606" s="117" t="s">
        <v>14621</v>
      </c>
      <c r="T8606" t="s">
        <v>17448</v>
      </c>
      <c r="U8606" t="s">
        <v>10772</v>
      </c>
    </row>
    <row r="8607" spans="1:21">
      <c r="A8607" s="117" t="s">
        <v>4336</v>
      </c>
      <c r="B8607" t="s">
        <v>14590</v>
      </c>
      <c r="C8607" t="s">
        <v>14590</v>
      </c>
      <c r="D8607">
        <v>82</v>
      </c>
      <c r="E8607">
        <v>76</v>
      </c>
      <c r="F8607">
        <v>82</v>
      </c>
      <c r="G8607">
        <v>76</v>
      </c>
      <c r="H8607">
        <v>1</v>
      </c>
      <c r="I8607">
        <v>1</v>
      </c>
      <c r="J8607">
        <v>63</v>
      </c>
      <c r="K8607" s="194">
        <v>63</v>
      </c>
      <c r="L8607" t="s">
        <v>1079</v>
      </c>
      <c r="M8607" t="s">
        <v>1079</v>
      </c>
      <c r="N8607">
        <v>356</v>
      </c>
      <c r="O8607" t="s">
        <v>7876</v>
      </c>
      <c r="P8607" t="s">
        <v>9292</v>
      </c>
      <c r="Q8607">
        <v>0.35599999999999998</v>
      </c>
      <c r="R8607" s="117" t="s">
        <v>14620</v>
      </c>
      <c r="S8607" s="117" t="s">
        <v>14621</v>
      </c>
      <c r="T8607" t="s">
        <v>17448</v>
      </c>
      <c r="U8607" t="s">
        <v>10772</v>
      </c>
    </row>
    <row r="8608" spans="1:21">
      <c r="A8608" s="117" t="s">
        <v>4337</v>
      </c>
      <c r="B8608" t="s">
        <v>14590</v>
      </c>
      <c r="C8608" t="s">
        <v>14590</v>
      </c>
      <c r="D8608">
        <v>82</v>
      </c>
      <c r="E8608">
        <v>76</v>
      </c>
      <c r="F8608">
        <v>82</v>
      </c>
      <c r="G8608">
        <v>76</v>
      </c>
      <c r="H8608">
        <v>1</v>
      </c>
      <c r="I8608">
        <v>1</v>
      </c>
      <c r="J8608">
        <v>10</v>
      </c>
      <c r="K8608" s="194">
        <v>10</v>
      </c>
      <c r="L8608" t="s">
        <v>1079</v>
      </c>
      <c r="M8608" t="s">
        <v>1079</v>
      </c>
      <c r="N8608">
        <v>363</v>
      </c>
      <c r="O8608" t="s">
        <v>7876</v>
      </c>
      <c r="P8608" t="s">
        <v>9293</v>
      </c>
      <c r="Q8608">
        <v>0.36299999999999999</v>
      </c>
      <c r="R8608" s="117" t="s">
        <v>14620</v>
      </c>
      <c r="S8608" s="117" t="s">
        <v>14621</v>
      </c>
      <c r="T8608" t="s">
        <v>17448</v>
      </c>
      <c r="U8608" t="s">
        <v>10772</v>
      </c>
    </row>
    <row r="8609" spans="1:21">
      <c r="A8609" s="117" t="s">
        <v>21804</v>
      </c>
      <c r="B8609" t="s">
        <v>14590</v>
      </c>
      <c r="C8609" t="s">
        <v>14590</v>
      </c>
      <c r="D8609">
        <v>26</v>
      </c>
      <c r="E8609">
        <v>20</v>
      </c>
      <c r="F8609">
        <v>26</v>
      </c>
      <c r="G8609">
        <v>20</v>
      </c>
      <c r="H8609">
        <v>1</v>
      </c>
      <c r="I8609">
        <v>1</v>
      </c>
      <c r="J8609">
        <v>346</v>
      </c>
      <c r="K8609" s="194">
        <v>346</v>
      </c>
      <c r="L8609" t="s">
        <v>1079</v>
      </c>
      <c r="M8609" t="s">
        <v>1079</v>
      </c>
      <c r="N8609">
        <v>400</v>
      </c>
      <c r="O8609" t="s">
        <v>7876</v>
      </c>
      <c r="P8609" t="s">
        <v>21805</v>
      </c>
      <c r="Q8609">
        <v>0.4</v>
      </c>
      <c r="R8609" s="117" t="s">
        <v>14620</v>
      </c>
      <c r="S8609" s="117" t="s">
        <v>14621</v>
      </c>
      <c r="T8609" t="s">
        <v>17448</v>
      </c>
      <c r="U8609" t="s">
        <v>10772</v>
      </c>
    </row>
    <row r="8610" spans="1:21">
      <c r="A8610" s="117" t="s">
        <v>21806</v>
      </c>
      <c r="B8610" t="s">
        <v>14590</v>
      </c>
      <c r="C8610" t="s">
        <v>14590</v>
      </c>
      <c r="D8610">
        <v>26</v>
      </c>
      <c r="E8610">
        <v>20</v>
      </c>
      <c r="F8610">
        <v>26</v>
      </c>
      <c r="G8610">
        <v>20</v>
      </c>
      <c r="H8610">
        <v>1</v>
      </c>
      <c r="I8610">
        <v>1</v>
      </c>
      <c r="J8610">
        <v>52</v>
      </c>
      <c r="K8610" s="194">
        <v>52</v>
      </c>
      <c r="L8610" t="s">
        <v>1079</v>
      </c>
      <c r="M8610" t="s">
        <v>1079</v>
      </c>
      <c r="N8610">
        <v>362</v>
      </c>
      <c r="O8610" t="s">
        <v>7876</v>
      </c>
      <c r="P8610" t="s">
        <v>21805</v>
      </c>
      <c r="Q8610">
        <v>0.36199999999999999</v>
      </c>
      <c r="R8610" s="117" t="s">
        <v>14620</v>
      </c>
      <c r="S8610" s="117" t="s">
        <v>14621</v>
      </c>
      <c r="T8610" t="s">
        <v>17448</v>
      </c>
      <c r="U8610" t="s">
        <v>10772</v>
      </c>
    </row>
    <row r="8611" spans="1:21">
      <c r="A8611" s="117" t="s">
        <v>4338</v>
      </c>
      <c r="B8611" t="s">
        <v>14590</v>
      </c>
      <c r="C8611" t="s">
        <v>14590</v>
      </c>
      <c r="D8611">
        <v>35</v>
      </c>
      <c r="E8611">
        <v>29</v>
      </c>
      <c r="F8611">
        <v>35</v>
      </c>
      <c r="G8611">
        <v>29</v>
      </c>
      <c r="H8611">
        <v>1</v>
      </c>
      <c r="I8611">
        <v>1</v>
      </c>
      <c r="J8611">
        <v>6</v>
      </c>
      <c r="K8611" s="194">
        <v>6</v>
      </c>
      <c r="L8611" t="s">
        <v>1079</v>
      </c>
      <c r="M8611" t="s">
        <v>1079</v>
      </c>
      <c r="N8611">
        <v>362.5</v>
      </c>
      <c r="O8611" t="s">
        <v>7876</v>
      </c>
      <c r="P8611" t="s">
        <v>9293</v>
      </c>
      <c r="Q8611">
        <v>0.36249999999999999</v>
      </c>
      <c r="R8611" s="117" t="s">
        <v>14594</v>
      </c>
      <c r="S8611" s="117" t="s">
        <v>14589</v>
      </c>
      <c r="T8611" t="s">
        <v>12136</v>
      </c>
      <c r="U8611" t="s">
        <v>10772</v>
      </c>
    </row>
    <row r="8612" spans="1:21">
      <c r="A8612" s="117" t="s">
        <v>4339</v>
      </c>
      <c r="B8612" t="s">
        <v>14590</v>
      </c>
      <c r="C8612" t="s">
        <v>14590</v>
      </c>
      <c r="D8612">
        <v>82</v>
      </c>
      <c r="E8612">
        <v>76</v>
      </c>
      <c r="F8612">
        <v>82</v>
      </c>
      <c r="G8612">
        <v>76</v>
      </c>
      <c r="H8612">
        <v>1</v>
      </c>
      <c r="I8612">
        <v>1</v>
      </c>
      <c r="J8612">
        <v>40</v>
      </c>
      <c r="K8612" s="194">
        <v>40</v>
      </c>
      <c r="L8612" t="s">
        <v>1079</v>
      </c>
      <c r="M8612" t="s">
        <v>1079</v>
      </c>
      <c r="N8612">
        <v>359</v>
      </c>
      <c r="O8612" t="s">
        <v>7876</v>
      </c>
      <c r="P8612" t="s">
        <v>9293</v>
      </c>
      <c r="Q8612">
        <v>0.35899999999999999</v>
      </c>
      <c r="R8612" s="117" t="s">
        <v>14620</v>
      </c>
      <c r="S8612" s="117" t="s">
        <v>14621</v>
      </c>
      <c r="T8612" t="s">
        <v>17448</v>
      </c>
      <c r="U8612" t="s">
        <v>10772</v>
      </c>
    </row>
    <row r="8613" spans="1:21">
      <c r="A8613" s="117" t="s">
        <v>4340</v>
      </c>
      <c r="B8613" t="s">
        <v>14590</v>
      </c>
      <c r="C8613" t="s">
        <v>14590</v>
      </c>
      <c r="D8613">
        <v>53</v>
      </c>
      <c r="E8613">
        <v>47</v>
      </c>
      <c r="F8613">
        <v>53</v>
      </c>
      <c r="G8613">
        <v>47</v>
      </c>
      <c r="H8613">
        <v>1</v>
      </c>
      <c r="I8613">
        <v>1</v>
      </c>
      <c r="J8613">
        <v>999999</v>
      </c>
      <c r="K8613" s="194">
        <v>999999</v>
      </c>
      <c r="L8613" t="s">
        <v>1079</v>
      </c>
      <c r="M8613" t="s">
        <v>1079</v>
      </c>
      <c r="N8613">
        <v>361</v>
      </c>
      <c r="O8613" t="s">
        <v>7876</v>
      </c>
      <c r="P8613" t="s">
        <v>9293</v>
      </c>
      <c r="Q8613">
        <v>0.36099999999999999</v>
      </c>
      <c r="R8613" s="117" t="s">
        <v>14594</v>
      </c>
      <c r="S8613" s="117" t="s">
        <v>14589</v>
      </c>
      <c r="T8613" t="s">
        <v>12136</v>
      </c>
      <c r="U8613" t="s">
        <v>10772</v>
      </c>
    </row>
    <row r="8614" spans="1:21">
      <c r="A8614" s="117" t="s">
        <v>15894</v>
      </c>
      <c r="B8614" t="s">
        <v>14590</v>
      </c>
      <c r="C8614" t="s">
        <v>14590</v>
      </c>
      <c r="D8614">
        <v>94</v>
      </c>
      <c r="E8614">
        <v>88</v>
      </c>
      <c r="F8614">
        <v>94</v>
      </c>
      <c r="G8614">
        <v>88</v>
      </c>
      <c r="H8614">
        <v>1</v>
      </c>
      <c r="I8614">
        <v>1</v>
      </c>
      <c r="J8614">
        <v>500</v>
      </c>
      <c r="K8614" s="194">
        <v>500</v>
      </c>
      <c r="L8614" t="s">
        <v>1079</v>
      </c>
      <c r="M8614" t="s">
        <v>1079</v>
      </c>
      <c r="N8614">
        <v>370</v>
      </c>
      <c r="O8614" t="s">
        <v>7876</v>
      </c>
      <c r="P8614" t="s">
        <v>9291</v>
      </c>
      <c r="Q8614">
        <v>0.37</v>
      </c>
      <c r="R8614" s="117" t="s">
        <v>14605</v>
      </c>
      <c r="S8614" s="117" t="s">
        <v>14621</v>
      </c>
      <c r="T8614" t="s">
        <v>17448</v>
      </c>
      <c r="U8614" t="s">
        <v>10772</v>
      </c>
    </row>
    <row r="8615" spans="1:21">
      <c r="A8615" s="117" t="s">
        <v>11107</v>
      </c>
      <c r="B8615" t="s">
        <v>14590</v>
      </c>
      <c r="C8615" t="s">
        <v>14590</v>
      </c>
      <c r="D8615">
        <v>82</v>
      </c>
      <c r="E8615">
        <v>76</v>
      </c>
      <c r="F8615">
        <v>82</v>
      </c>
      <c r="G8615">
        <v>76</v>
      </c>
      <c r="H8615">
        <v>1</v>
      </c>
      <c r="I8615">
        <v>1</v>
      </c>
      <c r="J8615">
        <v>8</v>
      </c>
      <c r="K8615" s="194">
        <v>8</v>
      </c>
      <c r="L8615" t="s">
        <v>1079</v>
      </c>
      <c r="M8615" t="s">
        <v>1079</v>
      </c>
      <c r="N8615">
        <v>1460</v>
      </c>
      <c r="O8615" t="s">
        <v>7876</v>
      </c>
      <c r="P8615" t="s">
        <v>15895</v>
      </c>
      <c r="Q8615">
        <v>1.46</v>
      </c>
      <c r="R8615" s="117" t="s">
        <v>14620</v>
      </c>
      <c r="S8615" s="117" t="s">
        <v>14621</v>
      </c>
      <c r="T8615" t="s">
        <v>17448</v>
      </c>
      <c r="U8615" t="s">
        <v>10772</v>
      </c>
    </row>
    <row r="8616" spans="1:21">
      <c r="A8616" s="117" t="s">
        <v>11108</v>
      </c>
      <c r="B8616" t="s">
        <v>14590</v>
      </c>
      <c r="C8616" t="s">
        <v>14590</v>
      </c>
      <c r="D8616">
        <v>82</v>
      </c>
      <c r="E8616">
        <v>76</v>
      </c>
      <c r="F8616">
        <v>82</v>
      </c>
      <c r="G8616">
        <v>76</v>
      </c>
      <c r="H8616">
        <v>1</v>
      </c>
      <c r="I8616">
        <v>1</v>
      </c>
      <c r="J8616">
        <v>12</v>
      </c>
      <c r="K8616" s="194">
        <v>12</v>
      </c>
      <c r="L8616" t="s">
        <v>1079</v>
      </c>
      <c r="M8616" t="s">
        <v>1079</v>
      </c>
      <c r="N8616">
        <v>1575</v>
      </c>
      <c r="O8616" t="s">
        <v>7876</v>
      </c>
      <c r="P8616" t="s">
        <v>15896</v>
      </c>
      <c r="Q8616">
        <v>1.575</v>
      </c>
      <c r="R8616" s="117" t="s">
        <v>14620</v>
      </c>
      <c r="S8616" s="117" t="s">
        <v>14621</v>
      </c>
      <c r="T8616" t="s">
        <v>17448</v>
      </c>
      <c r="U8616" t="s">
        <v>10772</v>
      </c>
    </row>
    <row r="8617" spans="1:21">
      <c r="A8617" s="117" t="s">
        <v>4341</v>
      </c>
      <c r="B8617" t="s">
        <v>14590</v>
      </c>
      <c r="C8617" t="s">
        <v>14590</v>
      </c>
      <c r="D8617">
        <v>89</v>
      </c>
      <c r="E8617">
        <v>83</v>
      </c>
      <c r="F8617">
        <v>89</v>
      </c>
      <c r="G8617">
        <v>83</v>
      </c>
      <c r="H8617">
        <v>1</v>
      </c>
      <c r="I8617">
        <v>1</v>
      </c>
      <c r="J8617">
        <v>999999</v>
      </c>
      <c r="K8617" s="194">
        <v>999999</v>
      </c>
      <c r="L8617" t="s">
        <v>1079</v>
      </c>
      <c r="M8617" t="s">
        <v>1079</v>
      </c>
      <c r="N8617">
        <v>1592</v>
      </c>
      <c r="O8617" t="s">
        <v>7876</v>
      </c>
      <c r="P8617" t="s">
        <v>9294</v>
      </c>
      <c r="Q8617">
        <v>1.5920000000000001</v>
      </c>
      <c r="R8617" s="117" t="s">
        <v>14605</v>
      </c>
      <c r="S8617" s="117" t="s">
        <v>14621</v>
      </c>
      <c r="T8617" t="s">
        <v>17448</v>
      </c>
      <c r="U8617" t="s">
        <v>10772</v>
      </c>
    </row>
    <row r="8618" spans="1:21">
      <c r="A8618" s="117" t="s">
        <v>25316</v>
      </c>
      <c r="B8618" t="s">
        <v>14590</v>
      </c>
      <c r="C8618" t="s">
        <v>14590</v>
      </c>
      <c r="D8618">
        <v>40</v>
      </c>
      <c r="E8618">
        <v>34</v>
      </c>
      <c r="F8618">
        <v>40</v>
      </c>
      <c r="G8618">
        <v>34</v>
      </c>
      <c r="H8618">
        <v>640</v>
      </c>
      <c r="I8618">
        <v>240</v>
      </c>
      <c r="J8618">
        <v>999999</v>
      </c>
      <c r="K8618" s="194">
        <v>999999</v>
      </c>
      <c r="L8618" t="s">
        <v>1100</v>
      </c>
      <c r="M8618" t="s">
        <v>1100</v>
      </c>
      <c r="N8618">
        <v>218</v>
      </c>
      <c r="O8618" t="s">
        <v>7876</v>
      </c>
      <c r="P8618" t="s">
        <v>8726</v>
      </c>
      <c r="Q8618">
        <v>0.218</v>
      </c>
      <c r="R8618" s="117" t="s">
        <v>14594</v>
      </c>
      <c r="S8618" s="117" t="s">
        <v>14589</v>
      </c>
      <c r="T8618" t="s">
        <v>12136</v>
      </c>
      <c r="U8618" t="s">
        <v>10772</v>
      </c>
    </row>
    <row r="8619" spans="1:21">
      <c r="A8619" s="117" t="s">
        <v>4342</v>
      </c>
      <c r="B8619" t="s">
        <v>14590</v>
      </c>
      <c r="C8619" t="s">
        <v>14590</v>
      </c>
      <c r="D8619">
        <v>89</v>
      </c>
      <c r="E8619">
        <v>83</v>
      </c>
      <c r="F8619">
        <v>89</v>
      </c>
      <c r="G8619">
        <v>83</v>
      </c>
      <c r="H8619">
        <v>1</v>
      </c>
      <c r="I8619">
        <v>1</v>
      </c>
      <c r="J8619">
        <v>999999</v>
      </c>
      <c r="K8619" s="194">
        <v>999999</v>
      </c>
      <c r="L8619" t="s">
        <v>1079</v>
      </c>
      <c r="M8619" t="s">
        <v>1079</v>
      </c>
      <c r="N8619">
        <v>4146</v>
      </c>
      <c r="O8619" t="s">
        <v>7876</v>
      </c>
      <c r="P8619" t="s">
        <v>15897</v>
      </c>
      <c r="Q8619">
        <v>4.1459999999999999</v>
      </c>
      <c r="R8619" s="117" t="s">
        <v>14620</v>
      </c>
      <c r="S8619" s="117" t="s">
        <v>14621</v>
      </c>
      <c r="T8619" t="s">
        <v>17448</v>
      </c>
      <c r="U8619" t="s">
        <v>10772</v>
      </c>
    </row>
    <row r="8620" spans="1:21">
      <c r="A8620" s="117" t="s">
        <v>25317</v>
      </c>
      <c r="B8620" t="s">
        <v>14590</v>
      </c>
      <c r="C8620" t="s">
        <v>14590</v>
      </c>
      <c r="D8620">
        <v>35</v>
      </c>
      <c r="E8620">
        <v>29</v>
      </c>
      <c r="F8620">
        <v>35</v>
      </c>
      <c r="G8620">
        <v>29</v>
      </c>
      <c r="H8620">
        <v>1</v>
      </c>
      <c r="I8620">
        <v>1</v>
      </c>
      <c r="J8620">
        <v>29</v>
      </c>
      <c r="K8620" s="194">
        <v>29</v>
      </c>
      <c r="L8620" t="s">
        <v>1079</v>
      </c>
      <c r="M8620" t="s">
        <v>1079</v>
      </c>
      <c r="N8620">
        <v>884</v>
      </c>
      <c r="O8620" t="s">
        <v>7876</v>
      </c>
      <c r="P8620" t="s">
        <v>25318</v>
      </c>
      <c r="Q8620">
        <v>0.88400000000000001</v>
      </c>
      <c r="R8620" s="117" t="s">
        <v>14594</v>
      </c>
      <c r="S8620" s="117" t="s">
        <v>14589</v>
      </c>
      <c r="T8620" t="s">
        <v>12136</v>
      </c>
      <c r="U8620" t="s">
        <v>10772</v>
      </c>
    </row>
    <row r="8621" spans="1:21">
      <c r="A8621" s="117" t="s">
        <v>4343</v>
      </c>
      <c r="B8621" t="s">
        <v>14590</v>
      </c>
      <c r="C8621" t="s">
        <v>14590</v>
      </c>
      <c r="D8621">
        <v>82</v>
      </c>
      <c r="E8621">
        <v>76</v>
      </c>
      <c r="F8621">
        <v>82</v>
      </c>
      <c r="G8621">
        <v>76</v>
      </c>
      <c r="H8621">
        <v>1</v>
      </c>
      <c r="I8621">
        <v>1</v>
      </c>
      <c r="J8621">
        <v>90</v>
      </c>
      <c r="K8621" s="194">
        <v>90</v>
      </c>
      <c r="L8621" t="s">
        <v>1079</v>
      </c>
      <c r="M8621" t="s">
        <v>1079</v>
      </c>
      <c r="N8621">
        <v>877</v>
      </c>
      <c r="O8621" t="s">
        <v>7876</v>
      </c>
      <c r="P8621" t="s">
        <v>9295</v>
      </c>
      <c r="Q8621">
        <v>0.877</v>
      </c>
      <c r="R8621" s="117" t="s">
        <v>14620</v>
      </c>
      <c r="S8621" s="117" t="s">
        <v>14621</v>
      </c>
      <c r="T8621" t="s">
        <v>17448</v>
      </c>
      <c r="U8621" t="s">
        <v>10772</v>
      </c>
    </row>
    <row r="8622" spans="1:21">
      <c r="A8622" s="117" t="s">
        <v>21807</v>
      </c>
      <c r="B8622" t="s">
        <v>14590</v>
      </c>
      <c r="C8622" t="s">
        <v>14590</v>
      </c>
      <c r="D8622">
        <v>26</v>
      </c>
      <c r="E8622">
        <v>20</v>
      </c>
      <c r="F8622">
        <v>26</v>
      </c>
      <c r="G8622">
        <v>20</v>
      </c>
      <c r="H8622">
        <v>1</v>
      </c>
      <c r="I8622">
        <v>1</v>
      </c>
      <c r="J8622">
        <v>30</v>
      </c>
      <c r="K8622" s="194">
        <v>30</v>
      </c>
      <c r="L8622" t="s">
        <v>1079</v>
      </c>
      <c r="M8622" t="s">
        <v>1079</v>
      </c>
      <c r="N8622">
        <v>876</v>
      </c>
      <c r="O8622" t="s">
        <v>7876</v>
      </c>
      <c r="P8622" t="s">
        <v>15898</v>
      </c>
      <c r="Q8622">
        <v>0.876</v>
      </c>
      <c r="R8622" s="117" t="s">
        <v>14620</v>
      </c>
      <c r="S8622" s="117" t="s">
        <v>14621</v>
      </c>
      <c r="T8622" t="s">
        <v>17448</v>
      </c>
      <c r="U8622" t="s">
        <v>10772</v>
      </c>
    </row>
    <row r="8623" spans="1:21">
      <c r="A8623" s="117" t="s">
        <v>4344</v>
      </c>
      <c r="B8623" t="s">
        <v>14590</v>
      </c>
      <c r="C8623" t="s">
        <v>14590</v>
      </c>
      <c r="D8623">
        <v>82</v>
      </c>
      <c r="E8623">
        <v>76</v>
      </c>
      <c r="F8623">
        <v>82</v>
      </c>
      <c r="G8623">
        <v>76</v>
      </c>
      <c r="H8623">
        <v>1</v>
      </c>
      <c r="I8623">
        <v>1</v>
      </c>
      <c r="J8623">
        <v>210</v>
      </c>
      <c r="K8623" s="194">
        <v>210</v>
      </c>
      <c r="L8623" t="s">
        <v>1079</v>
      </c>
      <c r="M8623" t="s">
        <v>1079</v>
      </c>
      <c r="N8623">
        <v>874</v>
      </c>
      <c r="O8623" t="s">
        <v>7876</v>
      </c>
      <c r="P8623" t="s">
        <v>9296</v>
      </c>
      <c r="Q8623">
        <v>0.874</v>
      </c>
      <c r="R8623" s="117" t="s">
        <v>14620</v>
      </c>
      <c r="S8623" s="117" t="s">
        <v>14621</v>
      </c>
      <c r="T8623" t="s">
        <v>17448</v>
      </c>
      <c r="U8623" t="s">
        <v>10772</v>
      </c>
    </row>
    <row r="8624" spans="1:21">
      <c r="A8624" s="117" t="s">
        <v>25319</v>
      </c>
      <c r="B8624" t="s">
        <v>14590</v>
      </c>
      <c r="C8624" t="s">
        <v>14590</v>
      </c>
      <c r="D8624">
        <v>26</v>
      </c>
      <c r="E8624">
        <v>20</v>
      </c>
      <c r="F8624">
        <v>26</v>
      </c>
      <c r="G8624">
        <v>20</v>
      </c>
      <c r="H8624">
        <v>1</v>
      </c>
      <c r="I8624">
        <v>1</v>
      </c>
      <c r="J8624">
        <v>90</v>
      </c>
      <c r="K8624" s="194">
        <v>90</v>
      </c>
      <c r="L8624" t="s">
        <v>1079</v>
      </c>
      <c r="M8624" t="s">
        <v>1079</v>
      </c>
      <c r="N8624">
        <v>882</v>
      </c>
      <c r="O8624" t="s">
        <v>7876</v>
      </c>
      <c r="P8624" t="s">
        <v>25320</v>
      </c>
      <c r="Q8624">
        <v>0.88200000000000001</v>
      </c>
      <c r="R8624" s="117" t="s">
        <v>14620</v>
      </c>
      <c r="S8624" s="117" t="s">
        <v>14621</v>
      </c>
      <c r="T8624" t="s">
        <v>17448</v>
      </c>
      <c r="U8624" t="s">
        <v>10772</v>
      </c>
    </row>
    <row r="8625" spans="1:21">
      <c r="A8625" s="117" t="s">
        <v>25321</v>
      </c>
      <c r="B8625" t="s">
        <v>14590</v>
      </c>
      <c r="C8625" t="s">
        <v>14590</v>
      </c>
      <c r="D8625">
        <v>25</v>
      </c>
      <c r="E8625">
        <v>19</v>
      </c>
      <c r="F8625">
        <v>25</v>
      </c>
      <c r="G8625">
        <v>19</v>
      </c>
      <c r="H8625">
        <v>1</v>
      </c>
      <c r="I8625">
        <v>1</v>
      </c>
      <c r="J8625">
        <v>999999</v>
      </c>
      <c r="K8625" s="194">
        <v>999999</v>
      </c>
      <c r="L8625" t="s">
        <v>1079</v>
      </c>
      <c r="M8625" t="s">
        <v>1079</v>
      </c>
      <c r="N8625">
        <v>884</v>
      </c>
      <c r="O8625" t="s">
        <v>7876</v>
      </c>
      <c r="P8625" t="s">
        <v>25322</v>
      </c>
      <c r="Q8625">
        <v>0.88400000000000001</v>
      </c>
      <c r="R8625" s="117" t="s">
        <v>14594</v>
      </c>
      <c r="S8625" s="117" t="s">
        <v>14589</v>
      </c>
      <c r="T8625" t="s">
        <v>12136</v>
      </c>
      <c r="U8625" t="s">
        <v>10772</v>
      </c>
    </row>
    <row r="8626" spans="1:21">
      <c r="A8626" s="117" t="s">
        <v>25323</v>
      </c>
      <c r="B8626" t="s">
        <v>14590</v>
      </c>
      <c r="C8626" t="s">
        <v>14590</v>
      </c>
      <c r="D8626">
        <v>26</v>
      </c>
      <c r="E8626">
        <v>20</v>
      </c>
      <c r="F8626">
        <v>26</v>
      </c>
      <c r="G8626">
        <v>20</v>
      </c>
      <c r="H8626">
        <v>1</v>
      </c>
      <c r="I8626">
        <v>1</v>
      </c>
      <c r="J8626">
        <v>90</v>
      </c>
      <c r="K8626" s="194">
        <v>90</v>
      </c>
      <c r="L8626" t="s">
        <v>1079</v>
      </c>
      <c r="M8626" t="s">
        <v>1079</v>
      </c>
      <c r="N8626">
        <v>881</v>
      </c>
      <c r="O8626" t="s">
        <v>7876</v>
      </c>
      <c r="P8626" t="s">
        <v>25324</v>
      </c>
      <c r="Q8626">
        <v>0.88100000000000001</v>
      </c>
      <c r="R8626" s="117" t="s">
        <v>14620</v>
      </c>
      <c r="S8626" s="117" t="s">
        <v>14621</v>
      </c>
      <c r="T8626" t="s">
        <v>17448</v>
      </c>
      <c r="U8626" t="s">
        <v>10772</v>
      </c>
    </row>
    <row r="8627" spans="1:21">
      <c r="A8627" s="117" t="s">
        <v>4345</v>
      </c>
      <c r="B8627" t="s">
        <v>14590</v>
      </c>
      <c r="C8627" t="s">
        <v>14590</v>
      </c>
      <c r="D8627">
        <v>82</v>
      </c>
      <c r="E8627">
        <v>76</v>
      </c>
      <c r="F8627">
        <v>82</v>
      </c>
      <c r="G8627">
        <v>76</v>
      </c>
      <c r="H8627">
        <v>1</v>
      </c>
      <c r="I8627">
        <v>1</v>
      </c>
      <c r="J8627">
        <v>90</v>
      </c>
      <c r="K8627" s="194">
        <v>90</v>
      </c>
      <c r="L8627" t="s">
        <v>1079</v>
      </c>
      <c r="M8627" t="s">
        <v>1079</v>
      </c>
      <c r="N8627">
        <v>880</v>
      </c>
      <c r="O8627" t="s">
        <v>7876</v>
      </c>
      <c r="P8627" t="s">
        <v>15898</v>
      </c>
      <c r="Q8627">
        <v>0.88</v>
      </c>
      <c r="R8627" s="117" t="s">
        <v>14620</v>
      </c>
      <c r="S8627" s="117" t="s">
        <v>14621</v>
      </c>
      <c r="T8627" t="s">
        <v>17448</v>
      </c>
      <c r="U8627" t="s">
        <v>10772</v>
      </c>
    </row>
    <row r="8628" spans="1:21">
      <c r="A8628" s="117" t="s">
        <v>4346</v>
      </c>
      <c r="B8628" t="s">
        <v>14590</v>
      </c>
      <c r="C8628" t="s">
        <v>14590</v>
      </c>
      <c r="D8628">
        <v>82</v>
      </c>
      <c r="E8628">
        <v>76</v>
      </c>
      <c r="F8628">
        <v>82</v>
      </c>
      <c r="G8628">
        <v>76</v>
      </c>
      <c r="H8628">
        <v>1</v>
      </c>
      <c r="I8628">
        <v>1</v>
      </c>
      <c r="J8628">
        <v>110</v>
      </c>
      <c r="K8628" s="194">
        <v>110</v>
      </c>
      <c r="L8628" t="s">
        <v>1079</v>
      </c>
      <c r="M8628" t="s">
        <v>1079</v>
      </c>
      <c r="N8628">
        <v>1161</v>
      </c>
      <c r="O8628" t="s">
        <v>7876</v>
      </c>
      <c r="P8628" t="s">
        <v>9297</v>
      </c>
      <c r="Q8628">
        <v>1.161</v>
      </c>
      <c r="R8628" s="117" t="s">
        <v>14620</v>
      </c>
      <c r="S8628" s="117" t="s">
        <v>14621</v>
      </c>
      <c r="T8628" t="s">
        <v>17448</v>
      </c>
      <c r="U8628" t="s">
        <v>10772</v>
      </c>
    </row>
    <row r="8629" spans="1:21">
      <c r="A8629" s="117" t="s">
        <v>11109</v>
      </c>
      <c r="B8629" t="s">
        <v>14590</v>
      </c>
      <c r="C8629" t="s">
        <v>14590</v>
      </c>
      <c r="D8629">
        <v>82</v>
      </c>
      <c r="E8629">
        <v>76</v>
      </c>
      <c r="F8629">
        <v>82</v>
      </c>
      <c r="G8629">
        <v>76</v>
      </c>
      <c r="H8629">
        <v>1</v>
      </c>
      <c r="I8629">
        <v>1</v>
      </c>
      <c r="J8629">
        <v>26</v>
      </c>
      <c r="K8629" s="194">
        <v>26</v>
      </c>
      <c r="L8629" t="s">
        <v>1079</v>
      </c>
      <c r="M8629" t="s">
        <v>1079</v>
      </c>
      <c r="N8629">
        <v>1185</v>
      </c>
      <c r="O8629" t="s">
        <v>7876</v>
      </c>
      <c r="P8629" t="s">
        <v>15899</v>
      </c>
      <c r="Q8629">
        <v>1.1850000000000001</v>
      </c>
      <c r="R8629" s="117" t="s">
        <v>14620</v>
      </c>
      <c r="S8629" s="117" t="s">
        <v>14621</v>
      </c>
      <c r="T8629" t="s">
        <v>17448</v>
      </c>
      <c r="U8629" t="s">
        <v>10772</v>
      </c>
    </row>
    <row r="8630" spans="1:21">
      <c r="A8630" s="117" t="s">
        <v>25325</v>
      </c>
      <c r="B8630" t="s">
        <v>14590</v>
      </c>
      <c r="C8630" t="s">
        <v>14590</v>
      </c>
      <c r="D8630">
        <v>26</v>
      </c>
      <c r="E8630">
        <v>20</v>
      </c>
      <c r="F8630">
        <v>26</v>
      </c>
      <c r="G8630">
        <v>20</v>
      </c>
      <c r="H8630">
        <v>1</v>
      </c>
      <c r="I8630">
        <v>1</v>
      </c>
      <c r="J8630">
        <v>52</v>
      </c>
      <c r="K8630" s="194">
        <v>52</v>
      </c>
      <c r="L8630" t="s">
        <v>1079</v>
      </c>
      <c r="M8630" t="s">
        <v>1079</v>
      </c>
      <c r="N8630">
        <v>1232</v>
      </c>
      <c r="O8630" t="s">
        <v>7876</v>
      </c>
      <c r="P8630" t="s">
        <v>25326</v>
      </c>
      <c r="Q8630">
        <v>1.232</v>
      </c>
      <c r="R8630" s="117" t="s">
        <v>14620</v>
      </c>
      <c r="S8630" s="117" t="s">
        <v>14621</v>
      </c>
      <c r="T8630" t="s">
        <v>17448</v>
      </c>
      <c r="U8630" t="s">
        <v>10772</v>
      </c>
    </row>
    <row r="8631" spans="1:21">
      <c r="A8631" s="117" t="s">
        <v>22973</v>
      </c>
      <c r="B8631" t="s">
        <v>14590</v>
      </c>
      <c r="C8631" t="s">
        <v>14590</v>
      </c>
      <c r="D8631">
        <v>26</v>
      </c>
      <c r="E8631">
        <v>20</v>
      </c>
      <c r="F8631">
        <v>26</v>
      </c>
      <c r="G8631">
        <v>20</v>
      </c>
      <c r="H8631">
        <v>1</v>
      </c>
      <c r="I8631">
        <v>1</v>
      </c>
      <c r="J8631">
        <v>36</v>
      </c>
      <c r="K8631" s="194">
        <v>36</v>
      </c>
      <c r="L8631" t="s">
        <v>1079</v>
      </c>
      <c r="M8631" t="s">
        <v>1079</v>
      </c>
      <c r="N8631">
        <v>544</v>
      </c>
      <c r="O8631" t="s">
        <v>7876</v>
      </c>
      <c r="P8631" t="s">
        <v>22974</v>
      </c>
      <c r="Q8631">
        <v>0.54400000000000004</v>
      </c>
      <c r="R8631" s="117" t="s">
        <v>14620</v>
      </c>
      <c r="S8631" s="117" t="s">
        <v>14621</v>
      </c>
      <c r="T8631" t="s">
        <v>17448</v>
      </c>
      <c r="U8631" t="s">
        <v>10772</v>
      </c>
    </row>
    <row r="8632" spans="1:21">
      <c r="A8632" s="117" t="s">
        <v>25327</v>
      </c>
      <c r="B8632" t="s">
        <v>14590</v>
      </c>
      <c r="C8632" t="s">
        <v>14590</v>
      </c>
      <c r="D8632">
        <v>26</v>
      </c>
      <c r="E8632">
        <v>20</v>
      </c>
      <c r="F8632">
        <v>26</v>
      </c>
      <c r="G8632">
        <v>20</v>
      </c>
      <c r="H8632">
        <v>1</v>
      </c>
      <c r="I8632">
        <v>1</v>
      </c>
      <c r="J8632">
        <v>3</v>
      </c>
      <c r="K8632" s="194">
        <v>3</v>
      </c>
      <c r="L8632" t="s">
        <v>1086</v>
      </c>
      <c r="M8632" t="s">
        <v>1086</v>
      </c>
      <c r="N8632">
        <v>575</v>
      </c>
      <c r="O8632" t="s">
        <v>7876</v>
      </c>
      <c r="P8632" t="s">
        <v>25328</v>
      </c>
      <c r="Q8632">
        <v>0.57499999999999996</v>
      </c>
      <c r="R8632" s="117" t="s">
        <v>14620</v>
      </c>
      <c r="S8632" s="117" t="s">
        <v>14621</v>
      </c>
      <c r="T8632" t="s">
        <v>17448</v>
      </c>
      <c r="U8632" t="s">
        <v>10772</v>
      </c>
    </row>
    <row r="8633" spans="1:21">
      <c r="A8633" s="117" t="s">
        <v>25329</v>
      </c>
      <c r="B8633" t="s">
        <v>14590</v>
      </c>
      <c r="C8633" t="s">
        <v>14590</v>
      </c>
      <c r="D8633">
        <v>25</v>
      </c>
      <c r="E8633">
        <v>19</v>
      </c>
      <c r="F8633">
        <v>25</v>
      </c>
      <c r="G8633">
        <v>19</v>
      </c>
      <c r="H8633">
        <v>1</v>
      </c>
      <c r="I8633">
        <v>1</v>
      </c>
      <c r="J8633">
        <v>10</v>
      </c>
      <c r="K8633" s="194">
        <v>10</v>
      </c>
      <c r="L8633" t="s">
        <v>1086</v>
      </c>
      <c r="M8633" t="s">
        <v>1086</v>
      </c>
      <c r="N8633">
        <v>573</v>
      </c>
      <c r="O8633" t="s">
        <v>7876</v>
      </c>
      <c r="P8633" t="s">
        <v>25330</v>
      </c>
      <c r="Q8633">
        <v>0.57299999999999995</v>
      </c>
      <c r="R8633" s="117" t="s">
        <v>14594</v>
      </c>
      <c r="S8633" s="117" t="s">
        <v>14589</v>
      </c>
      <c r="T8633" t="s">
        <v>12136</v>
      </c>
      <c r="U8633" t="s">
        <v>10772</v>
      </c>
    </row>
    <row r="8634" spans="1:21">
      <c r="A8634" s="117" t="s">
        <v>25331</v>
      </c>
      <c r="B8634" t="s">
        <v>14590</v>
      </c>
      <c r="C8634" t="s">
        <v>14590</v>
      </c>
      <c r="D8634">
        <v>25</v>
      </c>
      <c r="E8634">
        <v>19</v>
      </c>
      <c r="F8634">
        <v>25</v>
      </c>
      <c r="G8634">
        <v>19</v>
      </c>
      <c r="H8634">
        <v>1</v>
      </c>
      <c r="I8634">
        <v>1</v>
      </c>
      <c r="J8634">
        <v>19</v>
      </c>
      <c r="K8634" s="194">
        <v>19</v>
      </c>
      <c r="L8634" t="s">
        <v>1086</v>
      </c>
      <c r="M8634" t="s">
        <v>1086</v>
      </c>
      <c r="N8634">
        <v>570.33299999999997</v>
      </c>
      <c r="O8634" t="s">
        <v>7876</v>
      </c>
      <c r="P8634" t="s">
        <v>25332</v>
      </c>
      <c r="Q8634">
        <v>0.57033299999999998</v>
      </c>
      <c r="R8634" s="117" t="s">
        <v>14594</v>
      </c>
      <c r="S8634" s="117" t="s">
        <v>14589</v>
      </c>
      <c r="T8634" t="s">
        <v>12136</v>
      </c>
      <c r="U8634" t="s">
        <v>10772</v>
      </c>
    </row>
    <row r="8635" spans="1:21">
      <c r="A8635" s="117" t="s">
        <v>25333</v>
      </c>
      <c r="B8635" t="s">
        <v>14590</v>
      </c>
      <c r="C8635" t="s">
        <v>14590</v>
      </c>
      <c r="D8635">
        <v>25</v>
      </c>
      <c r="E8635">
        <v>19</v>
      </c>
      <c r="F8635">
        <v>25</v>
      </c>
      <c r="G8635">
        <v>19</v>
      </c>
      <c r="H8635">
        <v>1</v>
      </c>
      <c r="I8635">
        <v>1</v>
      </c>
      <c r="J8635">
        <v>23</v>
      </c>
      <c r="K8635" s="194">
        <v>23</v>
      </c>
      <c r="L8635" t="s">
        <v>1086</v>
      </c>
      <c r="M8635" t="s">
        <v>1086</v>
      </c>
      <c r="N8635">
        <v>572.5</v>
      </c>
      <c r="O8635" t="s">
        <v>7876</v>
      </c>
      <c r="P8635" t="s">
        <v>9298</v>
      </c>
      <c r="Q8635">
        <v>0.57250000000000001</v>
      </c>
      <c r="R8635" s="117" t="s">
        <v>14594</v>
      </c>
      <c r="S8635" s="117" t="s">
        <v>14589</v>
      </c>
      <c r="T8635" t="s">
        <v>12136</v>
      </c>
      <c r="U8635" t="s">
        <v>10772</v>
      </c>
    </row>
    <row r="8636" spans="1:21">
      <c r="A8636" s="117" t="s">
        <v>25334</v>
      </c>
      <c r="B8636" t="s">
        <v>14590</v>
      </c>
      <c r="C8636" t="s">
        <v>14590</v>
      </c>
      <c r="D8636">
        <v>25</v>
      </c>
      <c r="E8636">
        <v>19</v>
      </c>
      <c r="F8636">
        <v>25</v>
      </c>
      <c r="G8636">
        <v>19</v>
      </c>
      <c r="H8636">
        <v>1</v>
      </c>
      <c r="I8636">
        <v>1</v>
      </c>
      <c r="J8636">
        <v>32</v>
      </c>
      <c r="K8636" s="194">
        <v>32</v>
      </c>
      <c r="L8636" t="s">
        <v>1086</v>
      </c>
      <c r="M8636" t="s">
        <v>1086</v>
      </c>
      <c r="N8636">
        <v>573.83299999999997</v>
      </c>
      <c r="O8636" t="s">
        <v>7876</v>
      </c>
      <c r="P8636" t="s">
        <v>25335</v>
      </c>
      <c r="Q8636">
        <v>0.57383300000000004</v>
      </c>
      <c r="R8636" s="117" t="s">
        <v>14594</v>
      </c>
      <c r="S8636" s="117" t="s">
        <v>14589</v>
      </c>
      <c r="T8636" t="s">
        <v>12136</v>
      </c>
      <c r="U8636" t="s">
        <v>10772</v>
      </c>
    </row>
    <row r="8637" spans="1:21">
      <c r="A8637" s="117" t="s">
        <v>4347</v>
      </c>
      <c r="B8637" t="s">
        <v>14590</v>
      </c>
      <c r="C8637" t="s">
        <v>14590</v>
      </c>
      <c r="D8637">
        <v>35</v>
      </c>
      <c r="E8637">
        <v>29</v>
      </c>
      <c r="F8637">
        <v>35</v>
      </c>
      <c r="G8637">
        <v>29</v>
      </c>
      <c r="H8637">
        <v>1</v>
      </c>
      <c r="I8637">
        <v>1</v>
      </c>
      <c r="J8637">
        <v>61</v>
      </c>
      <c r="K8637" s="194">
        <v>61</v>
      </c>
      <c r="L8637" t="s">
        <v>1086</v>
      </c>
      <c r="M8637" t="s">
        <v>1086</v>
      </c>
      <c r="N8637">
        <v>573.83299999999997</v>
      </c>
      <c r="O8637" t="s">
        <v>7876</v>
      </c>
      <c r="P8637" t="s">
        <v>9298</v>
      </c>
      <c r="Q8637">
        <v>0.57383300000000004</v>
      </c>
      <c r="R8637" s="117" t="s">
        <v>14594</v>
      </c>
      <c r="S8637" s="117" t="s">
        <v>14589</v>
      </c>
      <c r="T8637" t="s">
        <v>12136</v>
      </c>
      <c r="U8637" t="s">
        <v>10772</v>
      </c>
    </row>
    <row r="8638" spans="1:21">
      <c r="A8638" s="117" t="s">
        <v>25336</v>
      </c>
      <c r="B8638" t="s">
        <v>14590</v>
      </c>
      <c r="C8638" t="s">
        <v>14590</v>
      </c>
      <c r="D8638">
        <v>25</v>
      </c>
      <c r="E8638">
        <v>19</v>
      </c>
      <c r="F8638">
        <v>25</v>
      </c>
      <c r="G8638">
        <v>19</v>
      </c>
      <c r="H8638">
        <v>1</v>
      </c>
      <c r="I8638">
        <v>1</v>
      </c>
      <c r="J8638">
        <v>27</v>
      </c>
      <c r="K8638" s="194">
        <v>27</v>
      </c>
      <c r="L8638" t="s">
        <v>1086</v>
      </c>
      <c r="M8638" t="s">
        <v>1086</v>
      </c>
      <c r="N8638">
        <v>576.5</v>
      </c>
      <c r="O8638" t="s">
        <v>7876</v>
      </c>
      <c r="P8638" t="s">
        <v>9298</v>
      </c>
      <c r="Q8638">
        <v>0.57650000000000001</v>
      </c>
      <c r="R8638" s="117" t="s">
        <v>14594</v>
      </c>
      <c r="S8638" s="117" t="s">
        <v>14589</v>
      </c>
      <c r="T8638" t="s">
        <v>12136</v>
      </c>
      <c r="U8638" t="s">
        <v>10772</v>
      </c>
    </row>
    <row r="8639" spans="1:21">
      <c r="A8639" s="117" t="s">
        <v>25337</v>
      </c>
      <c r="B8639" t="s">
        <v>14590</v>
      </c>
      <c r="C8639" t="s">
        <v>14590</v>
      </c>
      <c r="D8639">
        <v>25</v>
      </c>
      <c r="E8639">
        <v>19</v>
      </c>
      <c r="F8639">
        <v>25</v>
      </c>
      <c r="G8639">
        <v>19</v>
      </c>
      <c r="H8639">
        <v>1</v>
      </c>
      <c r="I8639">
        <v>1</v>
      </c>
      <c r="J8639">
        <v>31</v>
      </c>
      <c r="K8639" s="194">
        <v>31</v>
      </c>
      <c r="L8639" t="s">
        <v>1086</v>
      </c>
      <c r="M8639" t="s">
        <v>1086</v>
      </c>
      <c r="N8639">
        <v>575.66700000000003</v>
      </c>
      <c r="O8639" t="s">
        <v>7876</v>
      </c>
      <c r="P8639" t="s">
        <v>25338</v>
      </c>
      <c r="Q8639">
        <v>0.57566700000000004</v>
      </c>
      <c r="R8639" s="117" t="s">
        <v>14594</v>
      </c>
      <c r="S8639" s="117" t="s">
        <v>14589</v>
      </c>
      <c r="T8639" t="s">
        <v>12136</v>
      </c>
      <c r="U8639" t="s">
        <v>10772</v>
      </c>
    </row>
    <row r="8640" spans="1:21">
      <c r="A8640" s="117" t="s">
        <v>4348</v>
      </c>
      <c r="B8640" t="s">
        <v>14590</v>
      </c>
      <c r="C8640" t="s">
        <v>14590</v>
      </c>
      <c r="D8640">
        <v>35</v>
      </c>
      <c r="E8640">
        <v>29</v>
      </c>
      <c r="F8640">
        <v>35</v>
      </c>
      <c r="G8640">
        <v>29</v>
      </c>
      <c r="H8640">
        <v>1</v>
      </c>
      <c r="I8640">
        <v>1</v>
      </c>
      <c r="J8640">
        <v>18</v>
      </c>
      <c r="K8640" s="194">
        <v>18</v>
      </c>
      <c r="L8640" t="s">
        <v>1086</v>
      </c>
      <c r="M8640" t="s">
        <v>1086</v>
      </c>
      <c r="N8640">
        <v>578</v>
      </c>
      <c r="O8640" t="s">
        <v>7876</v>
      </c>
      <c r="P8640" t="s">
        <v>9299</v>
      </c>
      <c r="Q8640">
        <v>0.57799999999999996</v>
      </c>
      <c r="R8640" s="117" t="s">
        <v>14594</v>
      </c>
      <c r="S8640" s="117" t="s">
        <v>14589</v>
      </c>
      <c r="T8640" t="s">
        <v>12136</v>
      </c>
      <c r="U8640" t="s">
        <v>10772</v>
      </c>
    </row>
    <row r="8641" spans="1:21">
      <c r="A8641" s="117" t="s">
        <v>25339</v>
      </c>
      <c r="B8641" t="s">
        <v>14590</v>
      </c>
      <c r="C8641" t="s">
        <v>14590</v>
      </c>
      <c r="D8641">
        <v>25</v>
      </c>
      <c r="E8641">
        <v>19</v>
      </c>
      <c r="F8641">
        <v>25</v>
      </c>
      <c r="G8641">
        <v>19</v>
      </c>
      <c r="H8641">
        <v>1</v>
      </c>
      <c r="I8641">
        <v>1</v>
      </c>
      <c r="J8641">
        <v>4</v>
      </c>
      <c r="K8641" s="194">
        <v>4</v>
      </c>
      <c r="L8641" t="s">
        <v>1086</v>
      </c>
      <c r="M8641" t="s">
        <v>1086</v>
      </c>
      <c r="N8641">
        <v>575</v>
      </c>
      <c r="O8641" t="s">
        <v>7876</v>
      </c>
      <c r="P8641" t="s">
        <v>25340</v>
      </c>
      <c r="Q8641">
        <v>0.57499999999999996</v>
      </c>
      <c r="R8641" s="117" t="s">
        <v>14594</v>
      </c>
      <c r="S8641" s="117" t="s">
        <v>14589</v>
      </c>
      <c r="T8641" t="s">
        <v>12136</v>
      </c>
      <c r="U8641" t="s">
        <v>10772</v>
      </c>
    </row>
    <row r="8642" spans="1:21">
      <c r="A8642" s="117" t="s">
        <v>25341</v>
      </c>
      <c r="B8642" t="s">
        <v>14590</v>
      </c>
      <c r="C8642" t="s">
        <v>14590</v>
      </c>
      <c r="D8642">
        <v>82</v>
      </c>
      <c r="E8642">
        <v>76</v>
      </c>
      <c r="F8642">
        <v>82</v>
      </c>
      <c r="G8642">
        <v>76</v>
      </c>
      <c r="H8642">
        <v>1</v>
      </c>
      <c r="I8642">
        <v>1</v>
      </c>
      <c r="J8642">
        <v>6</v>
      </c>
      <c r="K8642" s="194">
        <v>6</v>
      </c>
      <c r="L8642" t="s">
        <v>1086</v>
      </c>
      <c r="M8642" t="s">
        <v>1086</v>
      </c>
      <c r="N8642">
        <v>589</v>
      </c>
      <c r="O8642" t="s">
        <v>7876</v>
      </c>
      <c r="P8642" t="s">
        <v>9300</v>
      </c>
      <c r="Q8642">
        <v>0.58899999999999997</v>
      </c>
      <c r="R8642" s="117" t="s">
        <v>14620</v>
      </c>
      <c r="S8642" s="117" t="s">
        <v>14621</v>
      </c>
      <c r="T8642" t="s">
        <v>17448</v>
      </c>
      <c r="U8642" t="s">
        <v>10772</v>
      </c>
    </row>
    <row r="8643" spans="1:21">
      <c r="A8643" s="117" t="s">
        <v>25342</v>
      </c>
      <c r="B8643" t="s">
        <v>14590</v>
      </c>
      <c r="C8643" t="s">
        <v>14590</v>
      </c>
      <c r="D8643">
        <v>82</v>
      </c>
      <c r="E8643">
        <v>76</v>
      </c>
      <c r="F8643">
        <v>82</v>
      </c>
      <c r="G8643">
        <v>76</v>
      </c>
      <c r="H8643">
        <v>1</v>
      </c>
      <c r="I8643">
        <v>1</v>
      </c>
      <c r="J8643">
        <v>999999</v>
      </c>
      <c r="K8643" s="194">
        <v>999999</v>
      </c>
      <c r="L8643" t="s">
        <v>1086</v>
      </c>
      <c r="M8643" t="s">
        <v>1086</v>
      </c>
      <c r="N8643">
        <v>569.9</v>
      </c>
      <c r="O8643" t="s">
        <v>7876</v>
      </c>
      <c r="P8643" t="s">
        <v>25343</v>
      </c>
      <c r="Q8643">
        <v>0.56989999999999996</v>
      </c>
      <c r="R8643" s="117" t="s">
        <v>14594</v>
      </c>
      <c r="S8643" s="117" t="s">
        <v>14589</v>
      </c>
      <c r="T8643" t="s">
        <v>12136</v>
      </c>
      <c r="U8643" t="s">
        <v>10772</v>
      </c>
    </row>
    <row r="8644" spans="1:21">
      <c r="A8644" s="117" t="s">
        <v>25344</v>
      </c>
      <c r="B8644" t="s">
        <v>14590</v>
      </c>
      <c r="C8644" t="s">
        <v>14590</v>
      </c>
      <c r="D8644">
        <v>35</v>
      </c>
      <c r="E8644">
        <v>29</v>
      </c>
      <c r="F8644">
        <v>35</v>
      </c>
      <c r="G8644">
        <v>29</v>
      </c>
      <c r="H8644">
        <v>1</v>
      </c>
      <c r="I8644">
        <v>1</v>
      </c>
      <c r="J8644">
        <v>6</v>
      </c>
      <c r="K8644" s="194">
        <v>6</v>
      </c>
      <c r="L8644" t="s">
        <v>1086</v>
      </c>
      <c r="M8644" t="s">
        <v>1086</v>
      </c>
      <c r="N8644">
        <v>579</v>
      </c>
      <c r="O8644" t="s">
        <v>7876</v>
      </c>
      <c r="P8644" t="s">
        <v>25345</v>
      </c>
      <c r="Q8644">
        <v>0.57899999999999996</v>
      </c>
      <c r="R8644" s="117" t="s">
        <v>14594</v>
      </c>
      <c r="S8644" s="117" t="s">
        <v>14589</v>
      </c>
      <c r="T8644" t="s">
        <v>12136</v>
      </c>
      <c r="U8644" t="s">
        <v>10772</v>
      </c>
    </row>
    <row r="8645" spans="1:21">
      <c r="A8645" s="117" t="s">
        <v>25346</v>
      </c>
      <c r="B8645" t="s">
        <v>14590</v>
      </c>
      <c r="C8645" t="s">
        <v>14590</v>
      </c>
      <c r="D8645">
        <v>26</v>
      </c>
      <c r="E8645">
        <v>20</v>
      </c>
      <c r="F8645">
        <v>26</v>
      </c>
      <c r="G8645">
        <v>20</v>
      </c>
      <c r="H8645">
        <v>1</v>
      </c>
      <c r="I8645">
        <v>1</v>
      </c>
      <c r="J8645">
        <v>3</v>
      </c>
      <c r="K8645" s="194">
        <v>3</v>
      </c>
      <c r="L8645" t="s">
        <v>1086</v>
      </c>
      <c r="M8645" t="s">
        <v>1086</v>
      </c>
      <c r="N8645">
        <v>571.33299999999997</v>
      </c>
      <c r="O8645" t="s">
        <v>7876</v>
      </c>
      <c r="P8645" t="s">
        <v>25347</v>
      </c>
      <c r="Q8645">
        <v>0.57133299999999998</v>
      </c>
      <c r="R8645" s="117" t="s">
        <v>14620</v>
      </c>
      <c r="S8645" s="117" t="s">
        <v>14621</v>
      </c>
      <c r="T8645" t="s">
        <v>17448</v>
      </c>
      <c r="U8645" t="s">
        <v>10772</v>
      </c>
    </row>
    <row r="8646" spans="1:21">
      <c r="A8646" s="117" t="s">
        <v>25348</v>
      </c>
      <c r="B8646" t="s">
        <v>14590</v>
      </c>
      <c r="C8646" t="s">
        <v>14590</v>
      </c>
      <c r="D8646">
        <v>25</v>
      </c>
      <c r="E8646">
        <v>19</v>
      </c>
      <c r="F8646">
        <v>25</v>
      </c>
      <c r="G8646">
        <v>19</v>
      </c>
      <c r="H8646">
        <v>1</v>
      </c>
      <c r="I8646">
        <v>1</v>
      </c>
      <c r="J8646">
        <v>19</v>
      </c>
      <c r="K8646" s="194">
        <v>19</v>
      </c>
      <c r="L8646" t="s">
        <v>1086</v>
      </c>
      <c r="M8646" t="s">
        <v>1086</v>
      </c>
      <c r="N8646">
        <v>578</v>
      </c>
      <c r="O8646" t="s">
        <v>7876</v>
      </c>
      <c r="P8646" t="s">
        <v>25349</v>
      </c>
      <c r="Q8646">
        <v>0.57799999999999996</v>
      </c>
      <c r="R8646" s="117" t="s">
        <v>14594</v>
      </c>
      <c r="S8646" s="117" t="s">
        <v>14589</v>
      </c>
      <c r="T8646" t="s">
        <v>12136</v>
      </c>
      <c r="U8646" t="s">
        <v>10772</v>
      </c>
    </row>
    <row r="8647" spans="1:21">
      <c r="A8647" s="117" t="s">
        <v>4349</v>
      </c>
      <c r="B8647" t="s">
        <v>14590</v>
      </c>
      <c r="C8647" t="s">
        <v>14590</v>
      </c>
      <c r="D8647">
        <v>82</v>
      </c>
      <c r="E8647">
        <v>76</v>
      </c>
      <c r="F8647">
        <v>82</v>
      </c>
      <c r="G8647">
        <v>76</v>
      </c>
      <c r="H8647">
        <v>1</v>
      </c>
      <c r="I8647">
        <v>1</v>
      </c>
      <c r="J8647">
        <v>16</v>
      </c>
      <c r="K8647" s="194">
        <v>16</v>
      </c>
      <c r="L8647" t="s">
        <v>1086</v>
      </c>
      <c r="M8647" t="s">
        <v>1086</v>
      </c>
      <c r="N8647">
        <v>571</v>
      </c>
      <c r="O8647" t="s">
        <v>7876</v>
      </c>
      <c r="P8647" t="s">
        <v>9301</v>
      </c>
      <c r="Q8647">
        <v>0.57099999999999995</v>
      </c>
      <c r="R8647" s="117" t="s">
        <v>14620</v>
      </c>
      <c r="S8647" s="117" t="s">
        <v>14621</v>
      </c>
      <c r="T8647" t="s">
        <v>17448</v>
      </c>
      <c r="U8647" t="s">
        <v>10772</v>
      </c>
    </row>
    <row r="8648" spans="1:21">
      <c r="A8648" s="117" t="s">
        <v>25350</v>
      </c>
      <c r="B8648" t="s">
        <v>14590</v>
      </c>
      <c r="C8648" t="s">
        <v>14590</v>
      </c>
      <c r="D8648">
        <v>35</v>
      </c>
      <c r="E8648">
        <v>29</v>
      </c>
      <c r="F8648">
        <v>35</v>
      </c>
      <c r="G8648">
        <v>29</v>
      </c>
      <c r="H8648">
        <v>1</v>
      </c>
      <c r="I8648">
        <v>1</v>
      </c>
      <c r="J8648">
        <v>131</v>
      </c>
      <c r="K8648" s="194">
        <v>131</v>
      </c>
      <c r="L8648" t="s">
        <v>1086</v>
      </c>
      <c r="M8648" t="s">
        <v>1086</v>
      </c>
      <c r="N8648">
        <v>578</v>
      </c>
      <c r="O8648" t="s">
        <v>7876</v>
      </c>
      <c r="P8648" t="s">
        <v>25351</v>
      </c>
      <c r="Q8648">
        <v>0.57799999999999996</v>
      </c>
      <c r="R8648" s="117" t="s">
        <v>14594</v>
      </c>
      <c r="S8648" s="117" t="s">
        <v>14589</v>
      </c>
      <c r="T8648" t="s">
        <v>12136</v>
      </c>
      <c r="U8648" t="s">
        <v>10772</v>
      </c>
    </row>
    <row r="8649" spans="1:21">
      <c r="A8649" s="117" t="s">
        <v>25352</v>
      </c>
      <c r="B8649" t="s">
        <v>14590</v>
      </c>
      <c r="C8649" t="s">
        <v>14590</v>
      </c>
      <c r="D8649">
        <v>25</v>
      </c>
      <c r="E8649">
        <v>19</v>
      </c>
      <c r="F8649">
        <v>25</v>
      </c>
      <c r="G8649">
        <v>19</v>
      </c>
      <c r="H8649">
        <v>1</v>
      </c>
      <c r="I8649">
        <v>1</v>
      </c>
      <c r="J8649">
        <v>123</v>
      </c>
      <c r="K8649" s="194">
        <v>123</v>
      </c>
      <c r="L8649" t="s">
        <v>1086</v>
      </c>
      <c r="M8649" t="s">
        <v>1086</v>
      </c>
      <c r="N8649">
        <v>576</v>
      </c>
      <c r="O8649" t="s">
        <v>7876</v>
      </c>
      <c r="P8649" t="s">
        <v>25353</v>
      </c>
      <c r="Q8649">
        <v>0.57599999999999996</v>
      </c>
      <c r="R8649" s="117" t="s">
        <v>14594</v>
      </c>
      <c r="S8649" s="117" t="s">
        <v>14589</v>
      </c>
      <c r="T8649" t="s">
        <v>12136</v>
      </c>
      <c r="U8649" t="s">
        <v>10772</v>
      </c>
    </row>
    <row r="8650" spans="1:21">
      <c r="A8650" s="117" t="s">
        <v>4350</v>
      </c>
      <c r="B8650" t="s">
        <v>14590</v>
      </c>
      <c r="C8650" t="s">
        <v>14590</v>
      </c>
      <c r="D8650">
        <v>35</v>
      </c>
      <c r="E8650">
        <v>29</v>
      </c>
      <c r="F8650">
        <v>35</v>
      </c>
      <c r="G8650">
        <v>29</v>
      </c>
      <c r="H8650">
        <v>1</v>
      </c>
      <c r="I8650">
        <v>1</v>
      </c>
      <c r="J8650">
        <v>144</v>
      </c>
      <c r="K8650" s="194">
        <v>144</v>
      </c>
      <c r="L8650" t="s">
        <v>1086</v>
      </c>
      <c r="M8650" t="s">
        <v>1086</v>
      </c>
      <c r="N8650">
        <v>572.9</v>
      </c>
      <c r="O8650" t="s">
        <v>7876</v>
      </c>
      <c r="P8650" t="s">
        <v>9302</v>
      </c>
      <c r="Q8650">
        <v>0.57289999999999996</v>
      </c>
      <c r="R8650" s="117" t="s">
        <v>14594</v>
      </c>
      <c r="S8650" s="117" t="s">
        <v>14589</v>
      </c>
      <c r="T8650" t="s">
        <v>12136</v>
      </c>
      <c r="U8650" t="s">
        <v>10772</v>
      </c>
    </row>
    <row r="8651" spans="1:21">
      <c r="A8651" s="117" t="s">
        <v>25354</v>
      </c>
      <c r="B8651" t="s">
        <v>14590</v>
      </c>
      <c r="C8651" t="s">
        <v>14590</v>
      </c>
      <c r="D8651">
        <v>25</v>
      </c>
      <c r="E8651">
        <v>19</v>
      </c>
      <c r="F8651">
        <v>25</v>
      </c>
      <c r="G8651">
        <v>19</v>
      </c>
      <c r="H8651">
        <v>1</v>
      </c>
      <c r="I8651">
        <v>1</v>
      </c>
      <c r="J8651">
        <v>47</v>
      </c>
      <c r="K8651" s="194">
        <v>47</v>
      </c>
      <c r="L8651" t="s">
        <v>1086</v>
      </c>
      <c r="M8651" t="s">
        <v>1086</v>
      </c>
      <c r="N8651">
        <v>578</v>
      </c>
      <c r="O8651" t="s">
        <v>7876</v>
      </c>
      <c r="P8651" t="s">
        <v>25355</v>
      </c>
      <c r="Q8651">
        <v>0.57799999999999996</v>
      </c>
      <c r="R8651" s="117" t="s">
        <v>14594</v>
      </c>
      <c r="S8651" s="117" t="s">
        <v>14589</v>
      </c>
      <c r="T8651" t="s">
        <v>12136</v>
      </c>
      <c r="U8651" t="s">
        <v>10772</v>
      </c>
    </row>
    <row r="8652" spans="1:21">
      <c r="A8652" s="117" t="s">
        <v>4351</v>
      </c>
      <c r="B8652" t="s">
        <v>14590</v>
      </c>
      <c r="C8652" t="s">
        <v>14590</v>
      </c>
      <c r="D8652">
        <v>35</v>
      </c>
      <c r="E8652">
        <v>29</v>
      </c>
      <c r="F8652">
        <v>35</v>
      </c>
      <c r="G8652">
        <v>29</v>
      </c>
      <c r="H8652">
        <v>1</v>
      </c>
      <c r="I8652">
        <v>1</v>
      </c>
      <c r="J8652">
        <v>63</v>
      </c>
      <c r="K8652" s="194">
        <v>63</v>
      </c>
      <c r="L8652" t="s">
        <v>1086</v>
      </c>
      <c r="M8652" t="s">
        <v>1086</v>
      </c>
      <c r="N8652">
        <v>580</v>
      </c>
      <c r="O8652" t="s">
        <v>7876</v>
      </c>
      <c r="P8652" t="s">
        <v>9300</v>
      </c>
      <c r="Q8652">
        <v>0.57999999999999996</v>
      </c>
      <c r="R8652" s="117" t="s">
        <v>14594</v>
      </c>
      <c r="S8652" s="117" t="s">
        <v>14589</v>
      </c>
      <c r="T8652" t="s">
        <v>12136</v>
      </c>
      <c r="U8652" t="s">
        <v>10772</v>
      </c>
    </row>
    <row r="8653" spans="1:21">
      <c r="A8653" s="117" t="s">
        <v>25356</v>
      </c>
      <c r="B8653" t="s">
        <v>14590</v>
      </c>
      <c r="C8653" t="s">
        <v>14590</v>
      </c>
      <c r="D8653">
        <v>35</v>
      </c>
      <c r="E8653">
        <v>29</v>
      </c>
      <c r="F8653">
        <v>35</v>
      </c>
      <c r="G8653">
        <v>29</v>
      </c>
      <c r="H8653">
        <v>1</v>
      </c>
      <c r="I8653">
        <v>1</v>
      </c>
      <c r="J8653">
        <v>59</v>
      </c>
      <c r="K8653" s="194">
        <v>59</v>
      </c>
      <c r="L8653" t="s">
        <v>1086</v>
      </c>
      <c r="M8653" t="s">
        <v>1086</v>
      </c>
      <c r="N8653">
        <v>579</v>
      </c>
      <c r="O8653" t="s">
        <v>7876</v>
      </c>
      <c r="P8653" t="s">
        <v>9300</v>
      </c>
      <c r="Q8653">
        <v>0.57899999999999996</v>
      </c>
      <c r="R8653" s="117" t="s">
        <v>14594</v>
      </c>
      <c r="S8653" s="117" t="s">
        <v>14589</v>
      </c>
      <c r="T8653" t="s">
        <v>12136</v>
      </c>
      <c r="U8653" t="s">
        <v>10772</v>
      </c>
    </row>
    <row r="8654" spans="1:21">
      <c r="A8654" s="117" t="s">
        <v>25357</v>
      </c>
      <c r="B8654" t="s">
        <v>14590</v>
      </c>
      <c r="C8654" t="s">
        <v>14590</v>
      </c>
      <c r="D8654">
        <v>82</v>
      </c>
      <c r="E8654">
        <v>76</v>
      </c>
      <c r="F8654">
        <v>82</v>
      </c>
      <c r="G8654">
        <v>76</v>
      </c>
      <c r="H8654">
        <v>1</v>
      </c>
      <c r="I8654">
        <v>1</v>
      </c>
      <c r="J8654">
        <v>4</v>
      </c>
      <c r="K8654" s="194">
        <v>4</v>
      </c>
      <c r="L8654" t="s">
        <v>1086</v>
      </c>
      <c r="M8654" t="s">
        <v>1086</v>
      </c>
      <c r="N8654">
        <v>579</v>
      </c>
      <c r="O8654" t="s">
        <v>7876</v>
      </c>
      <c r="P8654" t="s">
        <v>25353</v>
      </c>
      <c r="Q8654">
        <v>0.57899999999999996</v>
      </c>
      <c r="R8654" s="117" t="s">
        <v>14620</v>
      </c>
      <c r="S8654" s="117" t="s">
        <v>14621</v>
      </c>
      <c r="T8654" t="s">
        <v>17448</v>
      </c>
      <c r="U8654" t="s">
        <v>10772</v>
      </c>
    </row>
    <row r="8655" spans="1:21">
      <c r="A8655" s="117" t="s">
        <v>4352</v>
      </c>
      <c r="B8655" t="s">
        <v>14590</v>
      </c>
      <c r="C8655" t="s">
        <v>14590</v>
      </c>
      <c r="D8655">
        <v>82</v>
      </c>
      <c r="E8655">
        <v>76</v>
      </c>
      <c r="F8655">
        <v>82</v>
      </c>
      <c r="G8655">
        <v>76</v>
      </c>
      <c r="H8655">
        <v>1</v>
      </c>
      <c r="I8655">
        <v>1</v>
      </c>
      <c r="J8655">
        <v>12</v>
      </c>
      <c r="K8655" s="194">
        <v>12</v>
      </c>
      <c r="L8655" t="s">
        <v>1079</v>
      </c>
      <c r="M8655" t="s">
        <v>1079</v>
      </c>
      <c r="N8655">
        <v>1565</v>
      </c>
      <c r="O8655" t="s">
        <v>7876</v>
      </c>
      <c r="P8655" t="s">
        <v>9303</v>
      </c>
      <c r="Q8655">
        <v>1.5649999999999999</v>
      </c>
      <c r="R8655" s="117" t="s">
        <v>14620</v>
      </c>
      <c r="S8655" s="117" t="s">
        <v>14621</v>
      </c>
      <c r="T8655" t="s">
        <v>17448</v>
      </c>
      <c r="U8655" t="s">
        <v>10772</v>
      </c>
    </row>
    <row r="8656" spans="1:21">
      <c r="A8656" s="117" t="s">
        <v>10995</v>
      </c>
      <c r="B8656" t="s">
        <v>14590</v>
      </c>
      <c r="C8656" t="s">
        <v>14590</v>
      </c>
      <c r="D8656">
        <v>89</v>
      </c>
      <c r="E8656">
        <v>83</v>
      </c>
      <c r="F8656">
        <v>89</v>
      </c>
      <c r="G8656">
        <v>83</v>
      </c>
      <c r="H8656">
        <v>1</v>
      </c>
      <c r="I8656">
        <v>1</v>
      </c>
      <c r="J8656">
        <v>999999</v>
      </c>
      <c r="K8656" s="194">
        <v>999999</v>
      </c>
      <c r="L8656" t="s">
        <v>1079</v>
      </c>
      <c r="M8656" t="s">
        <v>1079</v>
      </c>
      <c r="N8656">
        <v>1630</v>
      </c>
      <c r="O8656" t="s">
        <v>7876</v>
      </c>
      <c r="P8656" t="s">
        <v>11020</v>
      </c>
      <c r="Q8656">
        <v>1.63</v>
      </c>
      <c r="R8656" s="117" t="s">
        <v>14620</v>
      </c>
      <c r="S8656" s="117" t="s">
        <v>14621</v>
      </c>
      <c r="T8656" t="s">
        <v>17448</v>
      </c>
      <c r="U8656" t="s">
        <v>10772</v>
      </c>
    </row>
    <row r="8657" spans="1:21">
      <c r="A8657" s="117" t="s">
        <v>21808</v>
      </c>
      <c r="B8657" t="s">
        <v>14590</v>
      </c>
      <c r="C8657" t="s">
        <v>14590</v>
      </c>
      <c r="D8657">
        <v>41</v>
      </c>
      <c r="E8657">
        <v>35</v>
      </c>
      <c r="F8657">
        <v>41</v>
      </c>
      <c r="G8657">
        <v>35</v>
      </c>
      <c r="H8657">
        <v>1</v>
      </c>
      <c r="I8657">
        <v>1</v>
      </c>
      <c r="J8657">
        <v>6</v>
      </c>
      <c r="K8657" s="194">
        <v>6</v>
      </c>
      <c r="L8657" t="s">
        <v>1076</v>
      </c>
      <c r="M8657" t="s">
        <v>1076</v>
      </c>
      <c r="N8657">
        <v>4550</v>
      </c>
      <c r="O8657" t="s">
        <v>7876</v>
      </c>
      <c r="P8657" t="s">
        <v>21809</v>
      </c>
      <c r="Q8657">
        <v>4.55</v>
      </c>
      <c r="R8657" s="117" t="s">
        <v>14620</v>
      </c>
      <c r="S8657" s="117" t="s">
        <v>14621</v>
      </c>
      <c r="T8657" t="s">
        <v>17448</v>
      </c>
      <c r="U8657" t="s">
        <v>10772</v>
      </c>
    </row>
    <row r="8658" spans="1:21">
      <c r="A8658" s="117" t="s">
        <v>21810</v>
      </c>
      <c r="B8658" t="s">
        <v>14590</v>
      </c>
      <c r="C8658" t="s">
        <v>14590</v>
      </c>
      <c r="D8658">
        <v>41</v>
      </c>
      <c r="E8658">
        <v>35</v>
      </c>
      <c r="F8658">
        <v>41</v>
      </c>
      <c r="G8658">
        <v>35</v>
      </c>
      <c r="H8658">
        <v>1</v>
      </c>
      <c r="I8658">
        <v>1</v>
      </c>
      <c r="J8658">
        <v>6</v>
      </c>
      <c r="K8658" s="194">
        <v>6</v>
      </c>
      <c r="L8658" t="s">
        <v>1076</v>
      </c>
      <c r="M8658" t="s">
        <v>1076</v>
      </c>
      <c r="N8658">
        <v>5000</v>
      </c>
      <c r="O8658" t="s">
        <v>7876</v>
      </c>
      <c r="P8658" t="s">
        <v>21809</v>
      </c>
      <c r="Q8658">
        <v>5</v>
      </c>
      <c r="R8658" s="117" t="s">
        <v>14620</v>
      </c>
      <c r="S8658" s="117" t="s">
        <v>14621</v>
      </c>
      <c r="T8658" t="s">
        <v>17448</v>
      </c>
      <c r="U8658" t="s">
        <v>10772</v>
      </c>
    </row>
    <row r="8659" spans="1:21">
      <c r="A8659" s="117" t="s">
        <v>11708</v>
      </c>
      <c r="B8659" t="s">
        <v>14590</v>
      </c>
      <c r="C8659" t="s">
        <v>14590</v>
      </c>
      <c r="D8659">
        <v>50</v>
      </c>
      <c r="E8659">
        <v>44</v>
      </c>
      <c r="F8659">
        <v>88</v>
      </c>
      <c r="G8659">
        <v>82</v>
      </c>
      <c r="H8659">
        <v>1</v>
      </c>
      <c r="I8659">
        <v>1</v>
      </c>
      <c r="J8659">
        <v>0</v>
      </c>
      <c r="K8659" s="194">
        <v>999999</v>
      </c>
      <c r="L8659" t="s">
        <v>1086</v>
      </c>
      <c r="M8659" t="s">
        <v>1086</v>
      </c>
      <c r="N8659">
        <v>2220</v>
      </c>
      <c r="O8659" t="s">
        <v>7876</v>
      </c>
      <c r="P8659" t="s">
        <v>15900</v>
      </c>
      <c r="Q8659">
        <v>2.2200000000000002</v>
      </c>
      <c r="R8659" s="117" t="s">
        <v>14620</v>
      </c>
      <c r="S8659" s="117" t="s">
        <v>14615</v>
      </c>
      <c r="T8659" t="e">
        <v>#N/A</v>
      </c>
      <c r="U8659" t="s">
        <v>10772</v>
      </c>
    </row>
    <row r="8660" spans="1:21">
      <c r="A8660" s="117" t="s">
        <v>15901</v>
      </c>
      <c r="B8660" t="s">
        <v>14590</v>
      </c>
      <c r="C8660" t="s">
        <v>14590</v>
      </c>
      <c r="D8660">
        <v>88</v>
      </c>
      <c r="E8660">
        <v>82</v>
      </c>
      <c r="F8660">
        <v>88</v>
      </c>
      <c r="G8660">
        <v>82</v>
      </c>
      <c r="H8660">
        <v>1</v>
      </c>
      <c r="I8660">
        <v>1</v>
      </c>
      <c r="J8660">
        <v>32</v>
      </c>
      <c r="K8660" s="194">
        <v>32</v>
      </c>
      <c r="L8660" t="s">
        <v>1086</v>
      </c>
      <c r="M8660" t="s">
        <v>1086</v>
      </c>
      <c r="N8660">
        <v>2422</v>
      </c>
      <c r="O8660" t="s">
        <v>7876</v>
      </c>
      <c r="P8660" t="s">
        <v>20401</v>
      </c>
      <c r="Q8660">
        <v>2.4220000000000002</v>
      </c>
      <c r="R8660" s="117" t="s">
        <v>14595</v>
      </c>
      <c r="S8660" s="117" t="s">
        <v>14596</v>
      </c>
      <c r="T8660" t="s">
        <v>17448</v>
      </c>
      <c r="U8660" t="s">
        <v>10772</v>
      </c>
    </row>
    <row r="8661" spans="1:21">
      <c r="A8661" s="117" t="s">
        <v>25358</v>
      </c>
      <c r="B8661" t="s">
        <v>14590</v>
      </c>
      <c r="C8661" t="s">
        <v>14590</v>
      </c>
      <c r="D8661">
        <v>32</v>
      </c>
      <c r="E8661">
        <v>26</v>
      </c>
      <c r="F8661">
        <v>32</v>
      </c>
      <c r="G8661">
        <v>26</v>
      </c>
      <c r="H8661">
        <v>1</v>
      </c>
      <c r="I8661">
        <v>1</v>
      </c>
      <c r="J8661">
        <v>999999</v>
      </c>
      <c r="K8661" s="194">
        <v>999999</v>
      </c>
      <c r="L8661" t="s">
        <v>1086</v>
      </c>
      <c r="M8661" t="s">
        <v>1086</v>
      </c>
      <c r="N8661">
        <v>2255</v>
      </c>
      <c r="O8661" t="s">
        <v>7876</v>
      </c>
      <c r="P8661" t="s">
        <v>25359</v>
      </c>
      <c r="Q8661">
        <v>2.2549999999999999</v>
      </c>
      <c r="R8661" s="117" t="s">
        <v>14620</v>
      </c>
      <c r="S8661" s="117" t="s">
        <v>14621</v>
      </c>
      <c r="T8661" t="s">
        <v>17448</v>
      </c>
      <c r="U8661" t="s">
        <v>10772</v>
      </c>
    </row>
    <row r="8662" spans="1:21">
      <c r="A8662" s="117" t="s">
        <v>4353</v>
      </c>
      <c r="B8662" t="s">
        <v>14590</v>
      </c>
      <c r="C8662" t="s">
        <v>14590</v>
      </c>
      <c r="D8662">
        <v>38</v>
      </c>
      <c r="E8662">
        <v>32</v>
      </c>
      <c r="F8662">
        <v>38</v>
      </c>
      <c r="G8662">
        <v>32</v>
      </c>
      <c r="H8662">
        <v>1</v>
      </c>
      <c r="I8662">
        <v>1</v>
      </c>
      <c r="J8662">
        <v>554</v>
      </c>
      <c r="K8662" s="194">
        <v>554</v>
      </c>
      <c r="L8662" t="s">
        <v>1100</v>
      </c>
      <c r="M8662" t="s">
        <v>1100</v>
      </c>
      <c r="N8662">
        <v>221</v>
      </c>
      <c r="O8662" t="s">
        <v>7876</v>
      </c>
      <c r="P8662" t="s">
        <v>8724</v>
      </c>
      <c r="Q8662">
        <v>0.221</v>
      </c>
      <c r="R8662" s="117" t="s">
        <v>14648</v>
      </c>
      <c r="S8662" s="117" t="s">
        <v>14589</v>
      </c>
      <c r="T8662" t="s">
        <v>12136</v>
      </c>
      <c r="U8662" t="s">
        <v>10772</v>
      </c>
    </row>
    <row r="8663" spans="1:21">
      <c r="A8663" s="117" t="s">
        <v>25360</v>
      </c>
      <c r="B8663" t="s">
        <v>14590</v>
      </c>
      <c r="C8663" t="s">
        <v>14590</v>
      </c>
      <c r="D8663">
        <v>40</v>
      </c>
      <c r="E8663">
        <v>34</v>
      </c>
      <c r="F8663">
        <v>40</v>
      </c>
      <c r="G8663">
        <v>34</v>
      </c>
      <c r="H8663">
        <v>1</v>
      </c>
      <c r="I8663">
        <v>1</v>
      </c>
      <c r="J8663">
        <v>999999</v>
      </c>
      <c r="K8663" s="194">
        <v>999999</v>
      </c>
      <c r="L8663" t="s">
        <v>1100</v>
      </c>
      <c r="M8663" t="s">
        <v>1100</v>
      </c>
      <c r="N8663">
        <v>220</v>
      </c>
      <c r="O8663" t="s">
        <v>7876</v>
      </c>
      <c r="P8663" t="s">
        <v>8725</v>
      </c>
      <c r="Q8663">
        <v>0.22</v>
      </c>
      <c r="R8663" s="117" t="s">
        <v>14594</v>
      </c>
      <c r="S8663" s="117" t="s">
        <v>14589</v>
      </c>
      <c r="T8663" t="s">
        <v>12136</v>
      </c>
      <c r="U8663" t="s">
        <v>10772</v>
      </c>
    </row>
    <row r="8664" spans="1:21">
      <c r="A8664" s="117" t="s">
        <v>25361</v>
      </c>
      <c r="B8664" t="s">
        <v>14590</v>
      </c>
      <c r="C8664" t="s">
        <v>14590</v>
      </c>
      <c r="D8664">
        <v>39</v>
      </c>
      <c r="E8664">
        <v>33</v>
      </c>
      <c r="F8664">
        <v>39</v>
      </c>
      <c r="G8664">
        <v>33</v>
      </c>
      <c r="H8664">
        <v>1</v>
      </c>
      <c r="I8664">
        <v>1</v>
      </c>
      <c r="J8664">
        <v>999999</v>
      </c>
      <c r="K8664" s="194">
        <v>999999</v>
      </c>
      <c r="L8664" t="s">
        <v>1100</v>
      </c>
      <c r="M8664" t="s">
        <v>1100</v>
      </c>
      <c r="N8664">
        <v>225</v>
      </c>
      <c r="O8664" t="s">
        <v>7876</v>
      </c>
      <c r="P8664" t="s">
        <v>8728</v>
      </c>
      <c r="Q8664">
        <v>0.22500000000000001</v>
      </c>
      <c r="R8664" s="117" t="s">
        <v>14594</v>
      </c>
      <c r="S8664" s="117" t="s">
        <v>14589</v>
      </c>
      <c r="T8664" t="s">
        <v>12136</v>
      </c>
      <c r="U8664" t="s">
        <v>10772</v>
      </c>
    </row>
    <row r="8665" spans="1:21">
      <c r="A8665" s="117" t="s">
        <v>25362</v>
      </c>
      <c r="B8665" t="s">
        <v>14590</v>
      </c>
      <c r="C8665" t="s">
        <v>14590</v>
      </c>
      <c r="D8665">
        <v>39</v>
      </c>
      <c r="E8665">
        <v>33</v>
      </c>
      <c r="F8665">
        <v>39</v>
      </c>
      <c r="G8665">
        <v>33</v>
      </c>
      <c r="H8665">
        <v>1</v>
      </c>
      <c r="I8665">
        <v>1</v>
      </c>
      <c r="J8665">
        <v>0</v>
      </c>
      <c r="K8665" s="194">
        <v>0</v>
      </c>
      <c r="L8665" t="s">
        <v>1100</v>
      </c>
      <c r="M8665" t="s">
        <v>1100</v>
      </c>
      <c r="N8665">
        <v>225</v>
      </c>
      <c r="O8665" t="s">
        <v>7876</v>
      </c>
      <c r="P8665" t="s">
        <v>22966</v>
      </c>
      <c r="Q8665">
        <v>0.22500000000000001</v>
      </c>
      <c r="R8665" s="117" t="s">
        <v>14594</v>
      </c>
      <c r="S8665" s="117" t="s">
        <v>14589</v>
      </c>
      <c r="T8665" t="s">
        <v>12136</v>
      </c>
      <c r="U8665" t="s">
        <v>10772</v>
      </c>
    </row>
    <row r="8666" spans="1:21">
      <c r="A8666" s="117" t="s">
        <v>22975</v>
      </c>
      <c r="B8666" t="s">
        <v>14590</v>
      </c>
      <c r="C8666" t="s">
        <v>14590</v>
      </c>
      <c r="D8666">
        <v>38</v>
      </c>
      <c r="E8666">
        <v>32</v>
      </c>
      <c r="F8666">
        <v>38</v>
      </c>
      <c r="G8666">
        <v>32</v>
      </c>
      <c r="H8666">
        <v>1</v>
      </c>
      <c r="I8666">
        <v>1</v>
      </c>
      <c r="J8666">
        <v>411</v>
      </c>
      <c r="K8666" s="194">
        <v>411</v>
      </c>
      <c r="L8666" t="s">
        <v>1100</v>
      </c>
      <c r="M8666" t="s">
        <v>1100</v>
      </c>
      <c r="N8666">
        <v>223</v>
      </c>
      <c r="O8666" t="s">
        <v>7876</v>
      </c>
      <c r="P8666" t="s">
        <v>8724</v>
      </c>
      <c r="Q8666">
        <v>0.223</v>
      </c>
      <c r="R8666" s="117" t="s">
        <v>14648</v>
      </c>
      <c r="S8666" s="117" t="s">
        <v>14589</v>
      </c>
      <c r="T8666" t="s">
        <v>12136</v>
      </c>
      <c r="U8666" t="s">
        <v>10772</v>
      </c>
    </row>
    <row r="8667" spans="1:21">
      <c r="A8667" s="117" t="s">
        <v>25363</v>
      </c>
      <c r="B8667" t="s">
        <v>14590</v>
      </c>
      <c r="C8667" t="s">
        <v>14590</v>
      </c>
      <c r="D8667">
        <v>28</v>
      </c>
      <c r="E8667">
        <v>22</v>
      </c>
      <c r="F8667">
        <v>28</v>
      </c>
      <c r="G8667">
        <v>22</v>
      </c>
      <c r="H8667">
        <v>1</v>
      </c>
      <c r="I8667">
        <v>1</v>
      </c>
      <c r="J8667">
        <v>3</v>
      </c>
      <c r="K8667" s="194">
        <v>3</v>
      </c>
      <c r="L8667" t="s">
        <v>1100</v>
      </c>
      <c r="M8667" t="s">
        <v>1100</v>
      </c>
      <c r="N8667">
        <v>220</v>
      </c>
      <c r="O8667" t="s">
        <v>7876</v>
      </c>
      <c r="P8667" t="s">
        <v>15272</v>
      </c>
      <c r="Q8667">
        <v>0.22</v>
      </c>
      <c r="R8667" s="117" t="s">
        <v>14648</v>
      </c>
      <c r="S8667" s="117" t="s">
        <v>14589</v>
      </c>
      <c r="T8667" t="s">
        <v>12136</v>
      </c>
      <c r="U8667" t="s">
        <v>10772</v>
      </c>
    </row>
    <row r="8668" spans="1:21">
      <c r="A8668" s="117" t="s">
        <v>25364</v>
      </c>
      <c r="B8668" t="s">
        <v>14590</v>
      </c>
      <c r="C8668" t="s">
        <v>14590</v>
      </c>
      <c r="D8668">
        <v>39</v>
      </c>
      <c r="E8668">
        <v>33</v>
      </c>
      <c r="F8668">
        <v>39</v>
      </c>
      <c r="G8668">
        <v>33</v>
      </c>
      <c r="H8668">
        <v>1</v>
      </c>
      <c r="I8668">
        <v>1</v>
      </c>
      <c r="J8668">
        <v>999999</v>
      </c>
      <c r="K8668" s="194">
        <v>999999</v>
      </c>
      <c r="L8668" t="s">
        <v>1100</v>
      </c>
      <c r="M8668" t="s">
        <v>1100</v>
      </c>
      <c r="N8668">
        <v>219</v>
      </c>
      <c r="O8668" t="s">
        <v>7876</v>
      </c>
      <c r="P8668" t="s">
        <v>8726</v>
      </c>
      <c r="Q8668">
        <v>0.219</v>
      </c>
      <c r="R8668" s="117" t="s">
        <v>14594</v>
      </c>
      <c r="S8668" s="117" t="s">
        <v>14589</v>
      </c>
      <c r="T8668" t="s">
        <v>12136</v>
      </c>
      <c r="U8668" t="s">
        <v>10772</v>
      </c>
    </row>
    <row r="8669" spans="1:21">
      <c r="A8669" s="117" t="s">
        <v>22976</v>
      </c>
      <c r="B8669" t="s">
        <v>14590</v>
      </c>
      <c r="C8669" t="s">
        <v>14590</v>
      </c>
      <c r="D8669">
        <v>52</v>
      </c>
      <c r="E8669">
        <v>46</v>
      </c>
      <c r="F8669">
        <v>52</v>
      </c>
      <c r="G8669">
        <v>46</v>
      </c>
      <c r="H8669">
        <v>1</v>
      </c>
      <c r="I8669">
        <v>1</v>
      </c>
      <c r="J8669">
        <v>10</v>
      </c>
      <c r="K8669" s="194">
        <v>10</v>
      </c>
      <c r="L8669" t="s">
        <v>1100</v>
      </c>
      <c r="M8669" t="s">
        <v>1100</v>
      </c>
      <c r="N8669">
        <v>220</v>
      </c>
      <c r="O8669" t="s">
        <v>7876</v>
      </c>
      <c r="P8669" t="s">
        <v>8731</v>
      </c>
      <c r="Q8669">
        <v>0.22</v>
      </c>
      <c r="R8669" s="117" t="s">
        <v>14594</v>
      </c>
      <c r="S8669" s="117" t="s">
        <v>14589</v>
      </c>
      <c r="T8669" t="s">
        <v>12136</v>
      </c>
      <c r="U8669" t="s">
        <v>10772</v>
      </c>
    </row>
    <row r="8670" spans="1:21">
      <c r="A8670" s="117" t="s">
        <v>22977</v>
      </c>
      <c r="B8670" t="s">
        <v>14590</v>
      </c>
      <c r="C8670" t="s">
        <v>14590</v>
      </c>
      <c r="D8670">
        <v>60</v>
      </c>
      <c r="E8670">
        <v>54</v>
      </c>
      <c r="F8670">
        <v>60</v>
      </c>
      <c r="G8670">
        <v>54</v>
      </c>
      <c r="H8670">
        <v>1</v>
      </c>
      <c r="I8670">
        <v>1</v>
      </c>
      <c r="J8670">
        <v>999999</v>
      </c>
      <c r="K8670" s="194">
        <v>999999</v>
      </c>
      <c r="L8670" t="s">
        <v>1100</v>
      </c>
      <c r="M8670" t="s">
        <v>1100</v>
      </c>
      <c r="N8670">
        <v>217</v>
      </c>
      <c r="O8670" t="s">
        <v>7876</v>
      </c>
      <c r="P8670" t="s">
        <v>15272</v>
      </c>
      <c r="Q8670">
        <v>0.217</v>
      </c>
      <c r="R8670" s="117" t="s">
        <v>14648</v>
      </c>
      <c r="S8670" s="117" t="s">
        <v>14589</v>
      </c>
      <c r="T8670" t="s">
        <v>12136</v>
      </c>
      <c r="U8670" t="s">
        <v>10772</v>
      </c>
    </row>
    <row r="8671" spans="1:21">
      <c r="A8671" s="117" t="s">
        <v>22978</v>
      </c>
      <c r="B8671" t="s">
        <v>14590</v>
      </c>
      <c r="C8671" t="s">
        <v>14590</v>
      </c>
      <c r="D8671">
        <v>49</v>
      </c>
      <c r="E8671">
        <v>43</v>
      </c>
      <c r="F8671">
        <v>49</v>
      </c>
      <c r="G8671">
        <v>43</v>
      </c>
      <c r="H8671">
        <v>1</v>
      </c>
      <c r="I8671">
        <v>1</v>
      </c>
      <c r="J8671">
        <v>999999</v>
      </c>
      <c r="K8671" s="194">
        <v>999999</v>
      </c>
      <c r="L8671" t="s">
        <v>1100</v>
      </c>
      <c r="M8671" t="s">
        <v>1100</v>
      </c>
      <c r="N8671">
        <v>212.4</v>
      </c>
      <c r="O8671" t="s">
        <v>7876</v>
      </c>
      <c r="P8671" t="s">
        <v>8726</v>
      </c>
      <c r="Q8671">
        <v>0.21240000000000001</v>
      </c>
      <c r="R8671" s="117" t="s">
        <v>14594</v>
      </c>
      <c r="S8671" s="117" t="s">
        <v>14589</v>
      </c>
      <c r="T8671" t="s">
        <v>12136</v>
      </c>
      <c r="U8671" t="s">
        <v>10772</v>
      </c>
    </row>
    <row r="8672" spans="1:21">
      <c r="A8672" s="117" t="s">
        <v>4354</v>
      </c>
      <c r="B8672" t="s">
        <v>14590</v>
      </c>
      <c r="C8672" t="s">
        <v>14590</v>
      </c>
      <c r="D8672">
        <v>89</v>
      </c>
      <c r="E8672">
        <v>83</v>
      </c>
      <c r="F8672">
        <v>89</v>
      </c>
      <c r="G8672">
        <v>83</v>
      </c>
      <c r="H8672">
        <v>1</v>
      </c>
      <c r="I8672">
        <v>1</v>
      </c>
      <c r="J8672">
        <v>80</v>
      </c>
      <c r="K8672" s="194">
        <v>80</v>
      </c>
      <c r="L8672" t="s">
        <v>1079</v>
      </c>
      <c r="M8672" t="s">
        <v>1079</v>
      </c>
      <c r="N8672">
        <v>243</v>
      </c>
      <c r="O8672" t="s">
        <v>7876</v>
      </c>
      <c r="P8672" t="s">
        <v>15273</v>
      </c>
      <c r="Q8672">
        <v>0.24299999999999999</v>
      </c>
      <c r="R8672" s="117" t="s">
        <v>14620</v>
      </c>
      <c r="S8672" s="117" t="s">
        <v>14621</v>
      </c>
      <c r="T8672" t="s">
        <v>17448</v>
      </c>
      <c r="U8672" t="s">
        <v>10772</v>
      </c>
    </row>
    <row r="8673" spans="1:21">
      <c r="A8673" s="117" t="s">
        <v>22979</v>
      </c>
      <c r="B8673" t="s">
        <v>14590</v>
      </c>
      <c r="C8673" t="s">
        <v>14590</v>
      </c>
      <c r="D8673">
        <v>60</v>
      </c>
      <c r="E8673">
        <v>54</v>
      </c>
      <c r="F8673">
        <v>60</v>
      </c>
      <c r="G8673">
        <v>54</v>
      </c>
      <c r="H8673">
        <v>1</v>
      </c>
      <c r="I8673">
        <v>1</v>
      </c>
      <c r="J8673">
        <v>999999</v>
      </c>
      <c r="K8673" s="194">
        <v>999999</v>
      </c>
      <c r="L8673" t="s">
        <v>1100</v>
      </c>
      <c r="M8673" t="s">
        <v>1100</v>
      </c>
      <c r="N8673">
        <v>221</v>
      </c>
      <c r="O8673" t="s">
        <v>7876</v>
      </c>
      <c r="P8673" t="s">
        <v>8725</v>
      </c>
      <c r="Q8673">
        <v>0.221</v>
      </c>
      <c r="R8673" s="117" t="s">
        <v>14648</v>
      </c>
      <c r="S8673" s="117" t="s">
        <v>14589</v>
      </c>
      <c r="T8673" t="s">
        <v>12136</v>
      </c>
      <c r="U8673" t="s">
        <v>10772</v>
      </c>
    </row>
    <row r="8674" spans="1:21">
      <c r="A8674" s="117" t="s">
        <v>25365</v>
      </c>
      <c r="B8674" t="s">
        <v>14590</v>
      </c>
      <c r="C8674" t="s">
        <v>14590</v>
      </c>
      <c r="D8674">
        <v>39</v>
      </c>
      <c r="E8674">
        <v>33</v>
      </c>
      <c r="F8674">
        <v>39</v>
      </c>
      <c r="G8674">
        <v>33</v>
      </c>
      <c r="H8674">
        <v>1</v>
      </c>
      <c r="I8674">
        <v>1</v>
      </c>
      <c r="J8674">
        <v>999999</v>
      </c>
      <c r="K8674" s="194">
        <v>999999</v>
      </c>
      <c r="L8674" t="s">
        <v>1100</v>
      </c>
      <c r="M8674" t="s">
        <v>1100</v>
      </c>
      <c r="N8674">
        <v>220.42</v>
      </c>
      <c r="O8674" t="s">
        <v>7876</v>
      </c>
      <c r="P8674" t="s">
        <v>15272</v>
      </c>
      <c r="Q8674">
        <v>0.22042</v>
      </c>
      <c r="R8674" s="117" t="s">
        <v>14594</v>
      </c>
      <c r="S8674" s="117" t="s">
        <v>14589</v>
      </c>
      <c r="T8674" t="s">
        <v>12136</v>
      </c>
      <c r="U8674" t="s">
        <v>10772</v>
      </c>
    </row>
    <row r="8675" spans="1:21">
      <c r="A8675" s="117" t="s">
        <v>25366</v>
      </c>
      <c r="B8675" t="s">
        <v>14590</v>
      </c>
      <c r="C8675" t="s">
        <v>14590</v>
      </c>
      <c r="D8675">
        <v>33</v>
      </c>
      <c r="E8675">
        <v>27</v>
      </c>
      <c r="F8675">
        <v>33</v>
      </c>
      <c r="G8675">
        <v>27</v>
      </c>
      <c r="H8675">
        <v>1</v>
      </c>
      <c r="I8675">
        <v>1</v>
      </c>
      <c r="J8675">
        <v>480</v>
      </c>
      <c r="K8675" s="194">
        <v>480</v>
      </c>
      <c r="L8675" t="s">
        <v>1079</v>
      </c>
      <c r="M8675" t="s">
        <v>1079</v>
      </c>
      <c r="N8675">
        <v>213.81</v>
      </c>
      <c r="O8675" t="s">
        <v>7876</v>
      </c>
      <c r="P8675" t="s">
        <v>25367</v>
      </c>
      <c r="Q8675">
        <v>0.21381</v>
      </c>
      <c r="R8675" s="117" t="s">
        <v>14620</v>
      </c>
      <c r="S8675" s="117" t="s">
        <v>14621</v>
      </c>
      <c r="T8675" t="s">
        <v>17448</v>
      </c>
      <c r="U8675" t="s">
        <v>10772</v>
      </c>
    </row>
    <row r="8676" spans="1:21">
      <c r="A8676" s="117" t="s">
        <v>22980</v>
      </c>
      <c r="B8676" t="s">
        <v>14590</v>
      </c>
      <c r="C8676" t="s">
        <v>14590</v>
      </c>
      <c r="D8676">
        <v>38</v>
      </c>
      <c r="E8676">
        <v>32</v>
      </c>
      <c r="F8676">
        <v>38</v>
      </c>
      <c r="G8676">
        <v>32</v>
      </c>
      <c r="H8676">
        <v>1</v>
      </c>
      <c r="I8676">
        <v>1</v>
      </c>
      <c r="J8676">
        <v>92</v>
      </c>
      <c r="K8676" s="194">
        <v>92</v>
      </c>
      <c r="L8676" t="s">
        <v>1100</v>
      </c>
      <c r="M8676" t="s">
        <v>1100</v>
      </c>
      <c r="N8676">
        <v>220</v>
      </c>
      <c r="O8676" t="s">
        <v>7876</v>
      </c>
      <c r="P8676" t="s">
        <v>22981</v>
      </c>
      <c r="Q8676">
        <v>0.22</v>
      </c>
      <c r="R8676" s="117" t="s">
        <v>14648</v>
      </c>
      <c r="S8676" s="117" t="s">
        <v>14589</v>
      </c>
      <c r="T8676" t="s">
        <v>12136</v>
      </c>
      <c r="U8676" t="s">
        <v>10772</v>
      </c>
    </row>
    <row r="8677" spans="1:21">
      <c r="A8677" s="117" t="s">
        <v>25368</v>
      </c>
      <c r="B8677" t="s">
        <v>14590</v>
      </c>
      <c r="C8677" t="s">
        <v>14590</v>
      </c>
      <c r="D8677">
        <v>39</v>
      </c>
      <c r="E8677">
        <v>33</v>
      </c>
      <c r="F8677">
        <v>39</v>
      </c>
      <c r="G8677">
        <v>33</v>
      </c>
      <c r="H8677">
        <v>1</v>
      </c>
      <c r="I8677">
        <v>1</v>
      </c>
      <c r="J8677">
        <v>999999</v>
      </c>
      <c r="K8677" s="194">
        <v>999999</v>
      </c>
      <c r="L8677" t="s">
        <v>1100</v>
      </c>
      <c r="M8677" t="s">
        <v>1100</v>
      </c>
      <c r="N8677">
        <v>219</v>
      </c>
      <c r="O8677" t="s">
        <v>7876</v>
      </c>
      <c r="P8677" t="s">
        <v>8726</v>
      </c>
      <c r="Q8677">
        <v>0.219</v>
      </c>
      <c r="R8677" s="117" t="s">
        <v>14743</v>
      </c>
      <c r="S8677" s="117" t="s">
        <v>14589</v>
      </c>
      <c r="T8677" t="s">
        <v>12136</v>
      </c>
      <c r="U8677" t="s">
        <v>10772</v>
      </c>
    </row>
    <row r="8678" spans="1:21">
      <c r="A8678" s="117" t="s">
        <v>22982</v>
      </c>
      <c r="B8678" t="s">
        <v>14590</v>
      </c>
      <c r="C8678" t="s">
        <v>14590</v>
      </c>
      <c r="D8678">
        <v>49</v>
      </c>
      <c r="E8678">
        <v>43</v>
      </c>
      <c r="F8678">
        <v>49</v>
      </c>
      <c r="G8678">
        <v>43</v>
      </c>
      <c r="H8678">
        <v>1</v>
      </c>
      <c r="I8678">
        <v>1</v>
      </c>
      <c r="J8678">
        <v>999999</v>
      </c>
      <c r="K8678" s="194">
        <v>999999</v>
      </c>
      <c r="L8678" t="s">
        <v>1100</v>
      </c>
      <c r="M8678" t="s">
        <v>1100</v>
      </c>
      <c r="N8678">
        <v>219</v>
      </c>
      <c r="O8678" t="s">
        <v>7876</v>
      </c>
      <c r="P8678" t="s">
        <v>15273</v>
      </c>
      <c r="Q8678">
        <v>0.219</v>
      </c>
      <c r="R8678" s="117" t="s">
        <v>14594</v>
      </c>
      <c r="S8678" s="117" t="s">
        <v>14589</v>
      </c>
      <c r="T8678" t="s">
        <v>12136</v>
      </c>
      <c r="U8678" t="s">
        <v>10772</v>
      </c>
    </row>
    <row r="8679" spans="1:21">
      <c r="A8679" s="117" t="s">
        <v>22983</v>
      </c>
      <c r="B8679" t="s">
        <v>14590</v>
      </c>
      <c r="C8679" t="s">
        <v>14590</v>
      </c>
      <c r="D8679">
        <v>38</v>
      </c>
      <c r="E8679">
        <v>32</v>
      </c>
      <c r="F8679">
        <v>38</v>
      </c>
      <c r="G8679">
        <v>32</v>
      </c>
      <c r="H8679">
        <v>1</v>
      </c>
      <c r="I8679">
        <v>1</v>
      </c>
      <c r="J8679">
        <v>319</v>
      </c>
      <c r="K8679" s="194">
        <v>319</v>
      </c>
      <c r="L8679" t="s">
        <v>1100</v>
      </c>
      <c r="M8679" t="s">
        <v>1100</v>
      </c>
      <c r="N8679">
        <v>221.1</v>
      </c>
      <c r="O8679" t="s">
        <v>7876</v>
      </c>
      <c r="P8679" t="s">
        <v>8724</v>
      </c>
      <c r="Q8679">
        <v>0.22109999999999999</v>
      </c>
      <c r="R8679" s="117" t="s">
        <v>14648</v>
      </c>
      <c r="S8679" s="117" t="s">
        <v>14589</v>
      </c>
      <c r="T8679" t="s">
        <v>12136</v>
      </c>
      <c r="U8679" t="s">
        <v>10772</v>
      </c>
    </row>
    <row r="8680" spans="1:21">
      <c r="A8680" s="117" t="s">
        <v>25369</v>
      </c>
      <c r="B8680" t="s">
        <v>14590</v>
      </c>
      <c r="C8680" t="s">
        <v>14590</v>
      </c>
      <c r="D8680">
        <v>39</v>
      </c>
      <c r="E8680">
        <v>33</v>
      </c>
      <c r="F8680">
        <v>39</v>
      </c>
      <c r="G8680">
        <v>33</v>
      </c>
      <c r="H8680">
        <v>1</v>
      </c>
      <c r="I8680">
        <v>1</v>
      </c>
      <c r="J8680">
        <v>999999</v>
      </c>
      <c r="K8680" s="194">
        <v>999999</v>
      </c>
      <c r="L8680" t="s">
        <v>1100</v>
      </c>
      <c r="M8680" t="s">
        <v>1100</v>
      </c>
      <c r="N8680">
        <v>218.429</v>
      </c>
      <c r="O8680" t="s">
        <v>7876</v>
      </c>
      <c r="P8680" t="s">
        <v>8726</v>
      </c>
      <c r="Q8680">
        <v>0.21842900000000001</v>
      </c>
      <c r="R8680" s="117" t="s">
        <v>14594</v>
      </c>
      <c r="S8680" s="117" t="s">
        <v>14589</v>
      </c>
      <c r="T8680" t="s">
        <v>12136</v>
      </c>
      <c r="U8680" t="s">
        <v>10772</v>
      </c>
    </row>
    <row r="8681" spans="1:21">
      <c r="A8681" s="117" t="s">
        <v>25370</v>
      </c>
      <c r="B8681" t="s">
        <v>14590</v>
      </c>
      <c r="C8681" t="s">
        <v>14590</v>
      </c>
      <c r="D8681">
        <v>28</v>
      </c>
      <c r="E8681">
        <v>22</v>
      </c>
      <c r="F8681">
        <v>28</v>
      </c>
      <c r="G8681">
        <v>22</v>
      </c>
      <c r="H8681">
        <v>1</v>
      </c>
      <c r="I8681">
        <v>1</v>
      </c>
      <c r="J8681">
        <v>536</v>
      </c>
      <c r="K8681" s="194">
        <v>536</v>
      </c>
      <c r="L8681" t="s">
        <v>1100</v>
      </c>
      <c r="M8681" t="s">
        <v>1100</v>
      </c>
      <c r="N8681">
        <v>216</v>
      </c>
      <c r="O8681" t="s">
        <v>7876</v>
      </c>
      <c r="P8681" t="s">
        <v>25371</v>
      </c>
      <c r="Q8681">
        <v>0.216</v>
      </c>
      <c r="R8681" s="117" t="s">
        <v>14648</v>
      </c>
      <c r="S8681" s="117" t="s">
        <v>14589</v>
      </c>
      <c r="T8681" t="s">
        <v>12136</v>
      </c>
      <c r="U8681" t="s">
        <v>10772</v>
      </c>
    </row>
    <row r="8682" spans="1:21">
      <c r="A8682" s="117" t="s">
        <v>22984</v>
      </c>
      <c r="B8682" t="s">
        <v>14590</v>
      </c>
      <c r="C8682" t="s">
        <v>14590</v>
      </c>
      <c r="D8682">
        <v>49</v>
      </c>
      <c r="E8682">
        <v>43</v>
      </c>
      <c r="F8682">
        <v>49</v>
      </c>
      <c r="G8682">
        <v>43</v>
      </c>
      <c r="H8682">
        <v>1</v>
      </c>
      <c r="I8682">
        <v>1</v>
      </c>
      <c r="J8682">
        <v>999999</v>
      </c>
      <c r="K8682" s="194">
        <v>999999</v>
      </c>
      <c r="L8682" t="s">
        <v>1100</v>
      </c>
      <c r="M8682" t="s">
        <v>1100</v>
      </c>
      <c r="N8682">
        <v>218</v>
      </c>
      <c r="O8682" t="s">
        <v>7876</v>
      </c>
      <c r="P8682" t="s">
        <v>22985</v>
      </c>
      <c r="Q8682">
        <v>0.218</v>
      </c>
      <c r="R8682" s="117" t="s">
        <v>14594</v>
      </c>
      <c r="S8682" s="117" t="s">
        <v>14589</v>
      </c>
      <c r="T8682" t="s">
        <v>12136</v>
      </c>
      <c r="U8682" t="s">
        <v>10772</v>
      </c>
    </row>
    <row r="8683" spans="1:21">
      <c r="A8683" s="117" t="s">
        <v>25372</v>
      </c>
      <c r="B8683" t="s">
        <v>14590</v>
      </c>
      <c r="C8683" t="s">
        <v>14590</v>
      </c>
      <c r="D8683">
        <v>39</v>
      </c>
      <c r="E8683">
        <v>33</v>
      </c>
      <c r="F8683">
        <v>39</v>
      </c>
      <c r="G8683">
        <v>33</v>
      </c>
      <c r="H8683">
        <v>1</v>
      </c>
      <c r="I8683">
        <v>1</v>
      </c>
      <c r="J8683">
        <v>999999</v>
      </c>
      <c r="K8683" s="194">
        <v>999999</v>
      </c>
      <c r="L8683" t="s">
        <v>1100</v>
      </c>
      <c r="M8683" t="s">
        <v>1100</v>
      </c>
      <c r="N8683">
        <v>242</v>
      </c>
      <c r="O8683" t="s">
        <v>7876</v>
      </c>
      <c r="P8683" t="s">
        <v>15272</v>
      </c>
      <c r="Q8683">
        <v>0.24199999999999999</v>
      </c>
      <c r="R8683" s="117" t="s">
        <v>14743</v>
      </c>
      <c r="S8683" s="117" t="s">
        <v>14589</v>
      </c>
      <c r="T8683" t="s">
        <v>12136</v>
      </c>
      <c r="U8683" t="s">
        <v>10772</v>
      </c>
    </row>
    <row r="8684" spans="1:21">
      <c r="A8684" s="117" t="s">
        <v>14438</v>
      </c>
      <c r="B8684" t="s">
        <v>14590</v>
      </c>
      <c r="C8684" t="s">
        <v>14590</v>
      </c>
      <c r="D8684">
        <v>38</v>
      </c>
      <c r="E8684">
        <v>32</v>
      </c>
      <c r="F8684">
        <v>38</v>
      </c>
      <c r="G8684">
        <v>32</v>
      </c>
      <c r="H8684">
        <v>1</v>
      </c>
      <c r="I8684">
        <v>1</v>
      </c>
      <c r="J8684">
        <v>701</v>
      </c>
      <c r="K8684" s="194">
        <v>701</v>
      </c>
      <c r="L8684" t="s">
        <v>1100</v>
      </c>
      <c r="M8684" t="s">
        <v>1100</v>
      </c>
      <c r="N8684">
        <v>223</v>
      </c>
      <c r="O8684" t="s">
        <v>7876</v>
      </c>
      <c r="P8684" t="s">
        <v>8724</v>
      </c>
      <c r="Q8684">
        <v>0.223</v>
      </c>
      <c r="R8684" s="117" t="s">
        <v>14648</v>
      </c>
      <c r="S8684" s="117" t="s">
        <v>14589</v>
      </c>
      <c r="T8684" t="s">
        <v>12136</v>
      </c>
      <c r="U8684" t="s">
        <v>10772</v>
      </c>
    </row>
    <row r="8685" spans="1:21">
      <c r="A8685" s="117" t="s">
        <v>22986</v>
      </c>
      <c r="B8685" t="s">
        <v>14590</v>
      </c>
      <c r="C8685" t="s">
        <v>14590</v>
      </c>
      <c r="D8685">
        <v>55</v>
      </c>
      <c r="E8685">
        <v>49</v>
      </c>
      <c r="F8685">
        <v>55</v>
      </c>
      <c r="G8685">
        <v>49</v>
      </c>
      <c r="H8685">
        <v>1</v>
      </c>
      <c r="I8685">
        <v>1</v>
      </c>
      <c r="J8685">
        <v>2</v>
      </c>
      <c r="K8685" s="194">
        <v>2</v>
      </c>
      <c r="L8685" t="s">
        <v>1100</v>
      </c>
      <c r="M8685" t="s">
        <v>1100</v>
      </c>
      <c r="N8685">
        <v>221</v>
      </c>
      <c r="O8685" t="s">
        <v>7876</v>
      </c>
      <c r="P8685" t="s">
        <v>8723</v>
      </c>
      <c r="Q8685">
        <v>0.221</v>
      </c>
      <c r="R8685" s="117" t="s">
        <v>14594</v>
      </c>
      <c r="S8685" s="117" t="s">
        <v>14589</v>
      </c>
      <c r="T8685" t="s">
        <v>12136</v>
      </c>
      <c r="U8685" t="s">
        <v>10772</v>
      </c>
    </row>
    <row r="8686" spans="1:21">
      <c r="A8686" s="117" t="s">
        <v>22987</v>
      </c>
      <c r="B8686" t="s">
        <v>14590</v>
      </c>
      <c r="C8686" t="s">
        <v>14590</v>
      </c>
      <c r="D8686">
        <v>55</v>
      </c>
      <c r="E8686">
        <v>49</v>
      </c>
      <c r="F8686">
        <v>55</v>
      </c>
      <c r="G8686">
        <v>49</v>
      </c>
      <c r="H8686">
        <v>1</v>
      </c>
      <c r="I8686">
        <v>1</v>
      </c>
      <c r="J8686">
        <v>44</v>
      </c>
      <c r="K8686" s="194">
        <v>44</v>
      </c>
      <c r="L8686" t="s">
        <v>1100</v>
      </c>
      <c r="M8686" t="s">
        <v>1100</v>
      </c>
      <c r="N8686">
        <v>221</v>
      </c>
      <c r="O8686" t="s">
        <v>7876</v>
      </c>
      <c r="P8686" t="s">
        <v>22971</v>
      </c>
      <c r="Q8686">
        <v>0.221</v>
      </c>
      <c r="R8686" s="117" t="s">
        <v>14594</v>
      </c>
      <c r="S8686" s="117" t="s">
        <v>14589</v>
      </c>
      <c r="T8686" t="s">
        <v>12136</v>
      </c>
      <c r="U8686" t="s">
        <v>10772</v>
      </c>
    </row>
    <row r="8687" spans="1:21">
      <c r="A8687" s="117" t="s">
        <v>22988</v>
      </c>
      <c r="B8687" t="s">
        <v>14590</v>
      </c>
      <c r="C8687" t="s">
        <v>14590</v>
      </c>
      <c r="D8687">
        <v>52</v>
      </c>
      <c r="E8687">
        <v>46</v>
      </c>
      <c r="F8687">
        <v>52</v>
      </c>
      <c r="G8687">
        <v>46</v>
      </c>
      <c r="H8687">
        <v>1</v>
      </c>
      <c r="I8687">
        <v>1</v>
      </c>
      <c r="J8687">
        <v>41</v>
      </c>
      <c r="K8687" s="194">
        <v>41</v>
      </c>
      <c r="L8687" t="s">
        <v>1100</v>
      </c>
      <c r="M8687" t="s">
        <v>1100</v>
      </c>
      <c r="N8687">
        <v>218</v>
      </c>
      <c r="O8687" t="s">
        <v>7876</v>
      </c>
      <c r="P8687" t="s">
        <v>8731</v>
      </c>
      <c r="Q8687">
        <v>0.218</v>
      </c>
      <c r="R8687" s="117" t="s">
        <v>14594</v>
      </c>
      <c r="S8687" s="117" t="s">
        <v>14589</v>
      </c>
      <c r="T8687" t="s">
        <v>12136</v>
      </c>
      <c r="U8687" t="s">
        <v>10772</v>
      </c>
    </row>
    <row r="8688" spans="1:21">
      <c r="A8688" s="117" t="s">
        <v>22989</v>
      </c>
      <c r="B8688" t="s">
        <v>14590</v>
      </c>
      <c r="C8688" t="s">
        <v>14590</v>
      </c>
      <c r="D8688">
        <v>52</v>
      </c>
      <c r="E8688">
        <v>46</v>
      </c>
      <c r="F8688">
        <v>52</v>
      </c>
      <c r="G8688">
        <v>46</v>
      </c>
      <c r="H8688">
        <v>1</v>
      </c>
      <c r="I8688">
        <v>1</v>
      </c>
      <c r="J8688">
        <v>999999</v>
      </c>
      <c r="K8688" s="194">
        <v>999999</v>
      </c>
      <c r="L8688" t="s">
        <v>1100</v>
      </c>
      <c r="M8688" t="s">
        <v>1100</v>
      </c>
      <c r="N8688">
        <v>212</v>
      </c>
      <c r="O8688" t="s">
        <v>7876</v>
      </c>
      <c r="P8688" t="s">
        <v>8726</v>
      </c>
      <c r="Q8688">
        <v>0.21199999999999999</v>
      </c>
      <c r="R8688" s="117" t="s">
        <v>14594</v>
      </c>
      <c r="S8688" s="117" t="s">
        <v>14589</v>
      </c>
      <c r="T8688" t="s">
        <v>12136</v>
      </c>
      <c r="U8688" t="s">
        <v>10772</v>
      </c>
    </row>
    <row r="8689" spans="1:21">
      <c r="A8689" s="117" t="s">
        <v>25373</v>
      </c>
      <c r="B8689" t="s">
        <v>14590</v>
      </c>
      <c r="C8689" t="s">
        <v>14590</v>
      </c>
      <c r="D8689">
        <v>39</v>
      </c>
      <c r="E8689">
        <v>33</v>
      </c>
      <c r="F8689">
        <v>39</v>
      </c>
      <c r="G8689">
        <v>33</v>
      </c>
      <c r="H8689">
        <v>1</v>
      </c>
      <c r="I8689">
        <v>1</v>
      </c>
      <c r="J8689">
        <v>999999</v>
      </c>
      <c r="K8689" s="194">
        <v>999999</v>
      </c>
      <c r="L8689" t="s">
        <v>1100</v>
      </c>
      <c r="M8689" t="s">
        <v>1100</v>
      </c>
      <c r="N8689">
        <v>222</v>
      </c>
      <c r="O8689" t="s">
        <v>7876</v>
      </c>
      <c r="P8689" t="s">
        <v>8726</v>
      </c>
      <c r="Q8689">
        <v>0.222</v>
      </c>
      <c r="R8689" s="117" t="s">
        <v>14594</v>
      </c>
      <c r="S8689" s="117" t="s">
        <v>14589</v>
      </c>
      <c r="T8689" t="s">
        <v>12136</v>
      </c>
      <c r="U8689" t="s">
        <v>10772</v>
      </c>
    </row>
    <row r="8690" spans="1:21">
      <c r="A8690" s="117" t="s">
        <v>22990</v>
      </c>
      <c r="B8690" t="s">
        <v>14590</v>
      </c>
      <c r="C8690" t="s">
        <v>14590</v>
      </c>
      <c r="D8690">
        <v>38</v>
      </c>
      <c r="E8690">
        <v>32</v>
      </c>
      <c r="F8690">
        <v>38</v>
      </c>
      <c r="G8690">
        <v>32</v>
      </c>
      <c r="H8690">
        <v>1</v>
      </c>
      <c r="I8690">
        <v>1</v>
      </c>
      <c r="J8690">
        <v>114</v>
      </c>
      <c r="K8690" s="194">
        <v>114</v>
      </c>
      <c r="L8690" t="s">
        <v>1100</v>
      </c>
      <c r="M8690" t="s">
        <v>1100</v>
      </c>
      <c r="N8690">
        <v>221.7</v>
      </c>
      <c r="O8690" t="s">
        <v>7876</v>
      </c>
      <c r="P8690" t="s">
        <v>8724</v>
      </c>
      <c r="Q8690">
        <v>0.22170000000000001</v>
      </c>
      <c r="R8690" s="117" t="s">
        <v>14648</v>
      </c>
      <c r="S8690" s="117" t="s">
        <v>14589</v>
      </c>
      <c r="T8690" t="s">
        <v>12136</v>
      </c>
      <c r="U8690" t="s">
        <v>10772</v>
      </c>
    </row>
    <row r="8691" spans="1:21">
      <c r="A8691" s="117" t="s">
        <v>25374</v>
      </c>
      <c r="B8691" t="s">
        <v>14590</v>
      </c>
      <c r="C8691" t="s">
        <v>14590</v>
      </c>
      <c r="D8691">
        <v>39</v>
      </c>
      <c r="E8691">
        <v>33</v>
      </c>
      <c r="F8691">
        <v>39</v>
      </c>
      <c r="G8691">
        <v>33</v>
      </c>
      <c r="H8691">
        <v>1</v>
      </c>
      <c r="I8691">
        <v>1</v>
      </c>
      <c r="J8691">
        <v>999999</v>
      </c>
      <c r="K8691" s="194">
        <v>999999</v>
      </c>
      <c r="L8691" t="s">
        <v>1100</v>
      </c>
      <c r="M8691" t="s">
        <v>1100</v>
      </c>
      <c r="N8691">
        <v>220</v>
      </c>
      <c r="O8691" t="s">
        <v>7876</v>
      </c>
      <c r="P8691" t="s">
        <v>8724</v>
      </c>
      <c r="Q8691">
        <v>0.22</v>
      </c>
      <c r="R8691" s="117" t="s">
        <v>14594</v>
      </c>
      <c r="S8691" s="117" t="s">
        <v>14589</v>
      </c>
      <c r="T8691" t="s">
        <v>12136</v>
      </c>
      <c r="U8691" t="s">
        <v>10772</v>
      </c>
    </row>
    <row r="8692" spans="1:21">
      <c r="A8692" s="117" t="s">
        <v>22991</v>
      </c>
      <c r="B8692" t="s">
        <v>14590</v>
      </c>
      <c r="C8692" t="s">
        <v>14590</v>
      </c>
      <c r="D8692">
        <v>38</v>
      </c>
      <c r="E8692">
        <v>32</v>
      </c>
      <c r="F8692">
        <v>38</v>
      </c>
      <c r="G8692">
        <v>32</v>
      </c>
      <c r="H8692">
        <v>1</v>
      </c>
      <c r="I8692">
        <v>1</v>
      </c>
      <c r="J8692">
        <v>270</v>
      </c>
      <c r="K8692" s="194">
        <v>270</v>
      </c>
      <c r="L8692" t="s">
        <v>1100</v>
      </c>
      <c r="M8692" t="s">
        <v>1100</v>
      </c>
      <c r="N8692">
        <v>223</v>
      </c>
      <c r="O8692" t="s">
        <v>7876</v>
      </c>
      <c r="P8692" t="s">
        <v>8724</v>
      </c>
      <c r="Q8692">
        <v>0.223</v>
      </c>
      <c r="R8692" s="117" t="s">
        <v>14648</v>
      </c>
      <c r="S8692" s="117" t="s">
        <v>14589</v>
      </c>
      <c r="T8692" t="s">
        <v>12136</v>
      </c>
      <c r="U8692" t="s">
        <v>10772</v>
      </c>
    </row>
    <row r="8693" spans="1:21">
      <c r="A8693" s="117" t="s">
        <v>25375</v>
      </c>
      <c r="B8693" t="s">
        <v>14590</v>
      </c>
      <c r="C8693" t="s">
        <v>14590</v>
      </c>
      <c r="D8693">
        <v>39</v>
      </c>
      <c r="E8693">
        <v>33</v>
      </c>
      <c r="F8693">
        <v>39</v>
      </c>
      <c r="G8693">
        <v>33</v>
      </c>
      <c r="H8693">
        <v>1</v>
      </c>
      <c r="I8693">
        <v>1</v>
      </c>
      <c r="J8693">
        <v>999999</v>
      </c>
      <c r="K8693" s="194">
        <v>999999</v>
      </c>
      <c r="L8693" t="s">
        <v>1100</v>
      </c>
      <c r="M8693" t="s">
        <v>1100</v>
      </c>
      <c r="N8693">
        <v>224</v>
      </c>
      <c r="O8693" t="s">
        <v>7876</v>
      </c>
      <c r="P8693" t="s">
        <v>15883</v>
      </c>
      <c r="Q8693">
        <v>0.224</v>
      </c>
      <c r="R8693" s="117" t="s">
        <v>14594</v>
      </c>
      <c r="S8693" s="117" t="s">
        <v>14589</v>
      </c>
      <c r="T8693" t="s">
        <v>12136</v>
      </c>
      <c r="U8693" t="s">
        <v>10772</v>
      </c>
    </row>
    <row r="8694" spans="1:21">
      <c r="A8694" s="117" t="s">
        <v>22992</v>
      </c>
      <c r="B8694" t="s">
        <v>14590</v>
      </c>
      <c r="C8694" t="s">
        <v>14590</v>
      </c>
      <c r="D8694">
        <v>52</v>
      </c>
      <c r="E8694">
        <v>46</v>
      </c>
      <c r="F8694">
        <v>52</v>
      </c>
      <c r="G8694">
        <v>46</v>
      </c>
      <c r="H8694">
        <v>1</v>
      </c>
      <c r="I8694">
        <v>1</v>
      </c>
      <c r="J8694">
        <v>71</v>
      </c>
      <c r="K8694" s="194">
        <v>71</v>
      </c>
      <c r="L8694" t="s">
        <v>1100</v>
      </c>
      <c r="M8694" t="s">
        <v>1100</v>
      </c>
      <c r="N8694">
        <v>224</v>
      </c>
      <c r="O8694" t="s">
        <v>7876</v>
      </c>
      <c r="P8694" t="s">
        <v>15883</v>
      </c>
      <c r="Q8694">
        <v>0.224</v>
      </c>
      <c r="R8694" s="117" t="s">
        <v>14594</v>
      </c>
      <c r="S8694" s="117" t="s">
        <v>14589</v>
      </c>
      <c r="T8694" t="s">
        <v>12136</v>
      </c>
      <c r="U8694" t="s">
        <v>10772</v>
      </c>
    </row>
    <row r="8695" spans="1:21">
      <c r="A8695" s="117" t="s">
        <v>4355</v>
      </c>
      <c r="B8695" t="s">
        <v>14590</v>
      </c>
      <c r="C8695" t="s">
        <v>14590</v>
      </c>
      <c r="D8695">
        <v>82</v>
      </c>
      <c r="E8695">
        <v>76</v>
      </c>
      <c r="F8695">
        <v>82</v>
      </c>
      <c r="G8695">
        <v>76</v>
      </c>
      <c r="H8695">
        <v>1</v>
      </c>
      <c r="I8695">
        <v>1</v>
      </c>
      <c r="J8695">
        <v>125</v>
      </c>
      <c r="K8695" s="194">
        <v>125</v>
      </c>
      <c r="L8695" t="s">
        <v>1086</v>
      </c>
      <c r="M8695" t="s">
        <v>1086</v>
      </c>
      <c r="N8695">
        <v>122</v>
      </c>
      <c r="O8695" t="s">
        <v>7876</v>
      </c>
      <c r="P8695" t="s">
        <v>9276</v>
      </c>
      <c r="Q8695">
        <v>0.122</v>
      </c>
      <c r="R8695" s="117" t="s">
        <v>14620</v>
      </c>
      <c r="S8695" s="117" t="s">
        <v>14621</v>
      </c>
      <c r="T8695" t="s">
        <v>17448</v>
      </c>
      <c r="U8695" t="s">
        <v>10772</v>
      </c>
    </row>
    <row r="8696" spans="1:21">
      <c r="A8696" s="117" t="s">
        <v>19309</v>
      </c>
      <c r="B8696" t="s">
        <v>14590</v>
      </c>
      <c r="C8696" t="s">
        <v>14590</v>
      </c>
      <c r="D8696">
        <v>88</v>
      </c>
      <c r="E8696">
        <v>82</v>
      </c>
      <c r="F8696">
        <v>88</v>
      </c>
      <c r="G8696">
        <v>82</v>
      </c>
      <c r="H8696">
        <v>1</v>
      </c>
      <c r="I8696">
        <v>1</v>
      </c>
      <c r="J8696">
        <v>999999</v>
      </c>
      <c r="K8696" s="194">
        <v>999999</v>
      </c>
      <c r="L8696" t="s">
        <v>1086</v>
      </c>
      <c r="M8696" t="s">
        <v>1086</v>
      </c>
      <c r="N8696">
        <v>132</v>
      </c>
      <c r="O8696" t="s">
        <v>7876</v>
      </c>
      <c r="P8696" t="s">
        <v>19310</v>
      </c>
      <c r="Q8696">
        <v>0.13200000000000001</v>
      </c>
      <c r="R8696" s="117" t="s">
        <v>14620</v>
      </c>
      <c r="S8696" s="117" t="s">
        <v>14621</v>
      </c>
      <c r="T8696" t="s">
        <v>17448</v>
      </c>
      <c r="U8696" t="s">
        <v>10772</v>
      </c>
    </row>
    <row r="8697" spans="1:21">
      <c r="A8697" s="117" t="s">
        <v>4356</v>
      </c>
      <c r="B8697" t="s">
        <v>14590</v>
      </c>
      <c r="C8697" t="s">
        <v>14590</v>
      </c>
      <c r="D8697">
        <v>82</v>
      </c>
      <c r="E8697">
        <v>76</v>
      </c>
      <c r="F8697">
        <v>82</v>
      </c>
      <c r="G8697">
        <v>76</v>
      </c>
      <c r="H8697">
        <v>1</v>
      </c>
      <c r="I8697">
        <v>1</v>
      </c>
      <c r="J8697">
        <v>35</v>
      </c>
      <c r="K8697" s="194">
        <v>35</v>
      </c>
      <c r="L8697" t="s">
        <v>1079</v>
      </c>
      <c r="M8697" t="s">
        <v>1079</v>
      </c>
      <c r="N8697">
        <v>447</v>
      </c>
      <c r="O8697" t="s">
        <v>7876</v>
      </c>
      <c r="P8697" t="s">
        <v>9304</v>
      </c>
      <c r="Q8697">
        <v>0.44700000000000001</v>
      </c>
      <c r="R8697" s="117" t="s">
        <v>14620</v>
      </c>
      <c r="S8697" s="117" t="s">
        <v>14621</v>
      </c>
      <c r="T8697" t="s">
        <v>17448</v>
      </c>
      <c r="U8697" t="s">
        <v>10772</v>
      </c>
    </row>
    <row r="8698" spans="1:21">
      <c r="A8698" s="117" t="s">
        <v>22993</v>
      </c>
      <c r="B8698" t="s">
        <v>14590</v>
      </c>
      <c r="C8698" t="s">
        <v>14590</v>
      </c>
      <c r="D8698">
        <v>35</v>
      </c>
      <c r="E8698">
        <v>29</v>
      </c>
      <c r="F8698">
        <v>35</v>
      </c>
      <c r="G8698">
        <v>29</v>
      </c>
      <c r="H8698">
        <v>1</v>
      </c>
      <c r="I8698">
        <v>1</v>
      </c>
      <c r="J8698">
        <v>9</v>
      </c>
      <c r="K8698" s="194">
        <v>9</v>
      </c>
      <c r="L8698" t="s">
        <v>1100</v>
      </c>
      <c r="M8698" t="s">
        <v>1100</v>
      </c>
      <c r="N8698">
        <v>221</v>
      </c>
      <c r="O8698" t="s">
        <v>7876</v>
      </c>
      <c r="P8698" t="s">
        <v>8723</v>
      </c>
      <c r="Q8698">
        <v>0.221</v>
      </c>
      <c r="R8698" s="117" t="s">
        <v>14648</v>
      </c>
      <c r="S8698" s="117" t="s">
        <v>14589</v>
      </c>
      <c r="T8698" t="s">
        <v>12136</v>
      </c>
      <c r="U8698" t="s">
        <v>10772</v>
      </c>
    </row>
    <row r="8699" spans="1:21">
      <c r="A8699" s="117" t="s">
        <v>22994</v>
      </c>
      <c r="B8699" t="s">
        <v>14590</v>
      </c>
      <c r="C8699" t="s">
        <v>14590</v>
      </c>
      <c r="D8699">
        <v>38</v>
      </c>
      <c r="E8699">
        <v>32</v>
      </c>
      <c r="F8699">
        <v>38</v>
      </c>
      <c r="G8699">
        <v>32</v>
      </c>
      <c r="H8699">
        <v>1</v>
      </c>
      <c r="I8699">
        <v>1</v>
      </c>
      <c r="J8699">
        <v>259</v>
      </c>
      <c r="K8699" s="194">
        <v>259</v>
      </c>
      <c r="L8699" t="s">
        <v>1100</v>
      </c>
      <c r="M8699" t="s">
        <v>1100</v>
      </c>
      <c r="N8699">
        <v>221.25</v>
      </c>
      <c r="O8699" t="s">
        <v>7876</v>
      </c>
      <c r="P8699" t="s">
        <v>8723</v>
      </c>
      <c r="Q8699">
        <v>0.22125</v>
      </c>
      <c r="R8699" s="117" t="s">
        <v>14648</v>
      </c>
      <c r="S8699" s="117" t="s">
        <v>14589</v>
      </c>
      <c r="T8699" t="s">
        <v>12136</v>
      </c>
      <c r="U8699" t="s">
        <v>10772</v>
      </c>
    </row>
    <row r="8700" spans="1:21">
      <c r="A8700" s="117" t="s">
        <v>25376</v>
      </c>
      <c r="B8700" t="s">
        <v>14590</v>
      </c>
      <c r="C8700" t="s">
        <v>14590</v>
      </c>
      <c r="D8700">
        <v>40</v>
      </c>
      <c r="E8700">
        <v>34</v>
      </c>
      <c r="F8700">
        <v>40</v>
      </c>
      <c r="G8700">
        <v>34</v>
      </c>
      <c r="H8700">
        <v>1</v>
      </c>
      <c r="I8700">
        <v>1</v>
      </c>
      <c r="J8700">
        <v>999999</v>
      </c>
      <c r="K8700" s="194">
        <v>999999</v>
      </c>
      <c r="L8700" t="s">
        <v>1100</v>
      </c>
      <c r="M8700" t="s">
        <v>1100</v>
      </c>
      <c r="N8700">
        <v>220</v>
      </c>
      <c r="O8700" t="s">
        <v>7876</v>
      </c>
      <c r="P8700" t="s">
        <v>25377</v>
      </c>
      <c r="Q8700">
        <v>0.22</v>
      </c>
      <c r="R8700" s="117" t="s">
        <v>14594</v>
      </c>
      <c r="S8700" s="117" t="s">
        <v>14589</v>
      </c>
      <c r="T8700" t="s">
        <v>12136</v>
      </c>
      <c r="U8700" t="s">
        <v>10773</v>
      </c>
    </row>
    <row r="8701" spans="1:21">
      <c r="A8701" s="117" t="s">
        <v>25378</v>
      </c>
      <c r="B8701" t="s">
        <v>14590</v>
      </c>
      <c r="C8701" t="s">
        <v>14590</v>
      </c>
      <c r="D8701">
        <v>40</v>
      </c>
      <c r="E8701">
        <v>34</v>
      </c>
      <c r="F8701">
        <v>40</v>
      </c>
      <c r="G8701">
        <v>34</v>
      </c>
      <c r="H8701">
        <v>1</v>
      </c>
      <c r="I8701">
        <v>1</v>
      </c>
      <c r="J8701">
        <v>999999</v>
      </c>
      <c r="K8701" s="194">
        <v>999999</v>
      </c>
      <c r="L8701" t="s">
        <v>1100</v>
      </c>
      <c r="M8701" t="s">
        <v>1100</v>
      </c>
      <c r="N8701">
        <v>221</v>
      </c>
      <c r="O8701" t="s">
        <v>7876</v>
      </c>
      <c r="P8701" t="s">
        <v>25379</v>
      </c>
      <c r="Q8701">
        <v>0.221</v>
      </c>
      <c r="R8701" s="117" t="s">
        <v>14594</v>
      </c>
      <c r="S8701" s="117" t="s">
        <v>14589</v>
      </c>
      <c r="T8701" t="s">
        <v>12136</v>
      </c>
      <c r="U8701" t="s">
        <v>10772</v>
      </c>
    </row>
    <row r="8702" spans="1:21">
      <c r="A8702" s="117" t="s">
        <v>14439</v>
      </c>
      <c r="B8702" t="s">
        <v>14590</v>
      </c>
      <c r="C8702" t="s">
        <v>14590</v>
      </c>
      <c r="D8702">
        <v>38</v>
      </c>
      <c r="E8702">
        <v>32</v>
      </c>
      <c r="F8702">
        <v>38</v>
      </c>
      <c r="G8702">
        <v>32</v>
      </c>
      <c r="H8702">
        <v>1</v>
      </c>
      <c r="I8702">
        <v>1</v>
      </c>
      <c r="J8702">
        <v>204</v>
      </c>
      <c r="K8702" s="194">
        <v>204</v>
      </c>
      <c r="L8702" t="s">
        <v>1100</v>
      </c>
      <c r="M8702" t="s">
        <v>1100</v>
      </c>
      <c r="N8702">
        <v>220</v>
      </c>
      <c r="O8702" t="s">
        <v>7876</v>
      </c>
      <c r="P8702" t="s">
        <v>8723</v>
      </c>
      <c r="Q8702">
        <v>0.22</v>
      </c>
      <c r="R8702" s="117" t="s">
        <v>14648</v>
      </c>
      <c r="S8702" s="117" t="s">
        <v>14589</v>
      </c>
      <c r="T8702" t="s">
        <v>12136</v>
      </c>
      <c r="U8702" t="s">
        <v>10772</v>
      </c>
    </row>
    <row r="8703" spans="1:21">
      <c r="A8703" s="117" t="s">
        <v>22995</v>
      </c>
      <c r="B8703" t="s">
        <v>14590</v>
      </c>
      <c r="C8703" t="s">
        <v>14590</v>
      </c>
      <c r="D8703">
        <v>38</v>
      </c>
      <c r="E8703">
        <v>32</v>
      </c>
      <c r="F8703">
        <v>38</v>
      </c>
      <c r="G8703">
        <v>32</v>
      </c>
      <c r="H8703">
        <v>1</v>
      </c>
      <c r="I8703">
        <v>1</v>
      </c>
      <c r="J8703">
        <v>354</v>
      </c>
      <c r="K8703" s="194">
        <v>354</v>
      </c>
      <c r="L8703" t="s">
        <v>1100</v>
      </c>
      <c r="M8703" t="s">
        <v>1100</v>
      </c>
      <c r="N8703">
        <v>220</v>
      </c>
      <c r="O8703" t="s">
        <v>7876</v>
      </c>
      <c r="P8703" t="s">
        <v>8731</v>
      </c>
      <c r="Q8703">
        <v>0.22</v>
      </c>
      <c r="R8703" s="117" t="s">
        <v>14648</v>
      </c>
      <c r="S8703" s="117" t="s">
        <v>14589</v>
      </c>
      <c r="T8703" t="s">
        <v>12136</v>
      </c>
      <c r="U8703" t="s">
        <v>10772</v>
      </c>
    </row>
    <row r="8704" spans="1:21">
      <c r="A8704" s="117" t="s">
        <v>22996</v>
      </c>
      <c r="B8704" t="s">
        <v>14590</v>
      </c>
      <c r="C8704" t="s">
        <v>14590</v>
      </c>
      <c r="D8704">
        <v>35</v>
      </c>
      <c r="E8704">
        <v>29</v>
      </c>
      <c r="F8704">
        <v>35</v>
      </c>
      <c r="G8704">
        <v>29</v>
      </c>
      <c r="H8704">
        <v>1</v>
      </c>
      <c r="I8704">
        <v>1</v>
      </c>
      <c r="J8704">
        <v>15</v>
      </c>
      <c r="K8704" s="194">
        <v>15</v>
      </c>
      <c r="L8704" t="s">
        <v>1100</v>
      </c>
      <c r="M8704" t="s">
        <v>1100</v>
      </c>
      <c r="N8704">
        <v>219</v>
      </c>
      <c r="O8704" t="s">
        <v>7876</v>
      </c>
      <c r="P8704" t="s">
        <v>8728</v>
      </c>
      <c r="Q8704">
        <v>0.219</v>
      </c>
      <c r="R8704" s="117" t="s">
        <v>14594</v>
      </c>
      <c r="S8704" s="117" t="s">
        <v>14589</v>
      </c>
      <c r="T8704" t="s">
        <v>12136</v>
      </c>
      <c r="U8704" t="s">
        <v>10772</v>
      </c>
    </row>
    <row r="8705" spans="1:21">
      <c r="A8705" s="117" t="s">
        <v>25380</v>
      </c>
      <c r="B8705" t="s">
        <v>14590</v>
      </c>
      <c r="C8705" t="s">
        <v>14590</v>
      </c>
      <c r="D8705">
        <v>25</v>
      </c>
      <c r="E8705">
        <v>19</v>
      </c>
      <c r="F8705">
        <v>25</v>
      </c>
      <c r="G8705">
        <v>19</v>
      </c>
      <c r="H8705">
        <v>1</v>
      </c>
      <c r="I8705">
        <v>1</v>
      </c>
      <c r="J8705">
        <v>113</v>
      </c>
      <c r="K8705" s="194">
        <v>113</v>
      </c>
      <c r="L8705" t="s">
        <v>1100</v>
      </c>
      <c r="M8705" t="s">
        <v>1100</v>
      </c>
      <c r="N8705">
        <v>222.267</v>
      </c>
      <c r="O8705" t="s">
        <v>7876</v>
      </c>
      <c r="P8705" t="s">
        <v>25381</v>
      </c>
      <c r="Q8705">
        <v>0.22226699999999999</v>
      </c>
      <c r="R8705" s="117" t="s">
        <v>14594</v>
      </c>
      <c r="S8705" s="117" t="s">
        <v>14589</v>
      </c>
      <c r="T8705" t="s">
        <v>12136</v>
      </c>
      <c r="U8705" t="s">
        <v>10772</v>
      </c>
    </row>
    <row r="8706" spans="1:21">
      <c r="A8706" s="117" t="s">
        <v>4357</v>
      </c>
      <c r="B8706" t="s">
        <v>14590</v>
      </c>
      <c r="C8706" t="s">
        <v>14590</v>
      </c>
      <c r="D8706">
        <v>82</v>
      </c>
      <c r="E8706">
        <v>76</v>
      </c>
      <c r="F8706">
        <v>82</v>
      </c>
      <c r="G8706">
        <v>76</v>
      </c>
      <c r="H8706">
        <v>1</v>
      </c>
      <c r="I8706">
        <v>1</v>
      </c>
      <c r="J8706">
        <v>63</v>
      </c>
      <c r="K8706" s="194">
        <v>63</v>
      </c>
      <c r="L8706" t="s">
        <v>1079</v>
      </c>
      <c r="M8706" t="s">
        <v>1079</v>
      </c>
      <c r="N8706">
        <v>447</v>
      </c>
      <c r="O8706" t="s">
        <v>7876</v>
      </c>
      <c r="P8706" t="s">
        <v>15893</v>
      </c>
      <c r="Q8706">
        <v>0.44700000000000001</v>
      </c>
      <c r="R8706" s="117" t="s">
        <v>14620</v>
      </c>
      <c r="S8706" s="117" t="s">
        <v>14621</v>
      </c>
      <c r="T8706" t="s">
        <v>17448</v>
      </c>
      <c r="U8706" t="s">
        <v>10772</v>
      </c>
    </row>
    <row r="8707" spans="1:21">
      <c r="A8707" s="117" t="s">
        <v>4358</v>
      </c>
      <c r="B8707" t="s">
        <v>14590</v>
      </c>
      <c r="C8707" t="s">
        <v>14590</v>
      </c>
      <c r="D8707">
        <v>82</v>
      </c>
      <c r="E8707">
        <v>76</v>
      </c>
      <c r="F8707">
        <v>82</v>
      </c>
      <c r="G8707">
        <v>76</v>
      </c>
      <c r="H8707">
        <v>1</v>
      </c>
      <c r="I8707">
        <v>1</v>
      </c>
      <c r="J8707">
        <v>45</v>
      </c>
      <c r="K8707" s="194">
        <v>45</v>
      </c>
      <c r="L8707" t="s">
        <v>1079</v>
      </c>
      <c r="M8707" t="s">
        <v>1079</v>
      </c>
      <c r="N8707">
        <v>445</v>
      </c>
      <c r="O8707" t="s">
        <v>7876</v>
      </c>
      <c r="P8707" t="s">
        <v>15893</v>
      </c>
      <c r="Q8707">
        <v>0.44500000000000001</v>
      </c>
      <c r="R8707" s="117" t="s">
        <v>14620</v>
      </c>
      <c r="S8707" s="117" t="s">
        <v>14621</v>
      </c>
      <c r="T8707" t="s">
        <v>17448</v>
      </c>
      <c r="U8707" t="s">
        <v>10772</v>
      </c>
    </row>
    <row r="8708" spans="1:21">
      <c r="A8708" s="117" t="s">
        <v>4359</v>
      </c>
      <c r="B8708" t="s">
        <v>14590</v>
      </c>
      <c r="C8708" t="s">
        <v>14590</v>
      </c>
      <c r="D8708">
        <v>82</v>
      </c>
      <c r="E8708">
        <v>76</v>
      </c>
      <c r="F8708">
        <v>82</v>
      </c>
      <c r="G8708">
        <v>76</v>
      </c>
      <c r="H8708">
        <v>1</v>
      </c>
      <c r="I8708">
        <v>1</v>
      </c>
      <c r="J8708">
        <v>40</v>
      </c>
      <c r="K8708" s="194">
        <v>40</v>
      </c>
      <c r="L8708" t="s">
        <v>1079</v>
      </c>
      <c r="M8708" t="s">
        <v>1079</v>
      </c>
      <c r="N8708">
        <v>451</v>
      </c>
      <c r="O8708" t="s">
        <v>7876</v>
      </c>
      <c r="P8708" t="s">
        <v>15902</v>
      </c>
      <c r="Q8708">
        <v>0.45100000000000001</v>
      </c>
      <c r="R8708" s="117" t="s">
        <v>14620</v>
      </c>
      <c r="S8708" s="117" t="s">
        <v>14621</v>
      </c>
      <c r="T8708" t="s">
        <v>17448</v>
      </c>
      <c r="U8708" t="s">
        <v>10772</v>
      </c>
    </row>
    <row r="8709" spans="1:21">
      <c r="A8709" s="117" t="s">
        <v>18195</v>
      </c>
      <c r="B8709" t="s">
        <v>14590</v>
      </c>
      <c r="C8709" t="s">
        <v>14590</v>
      </c>
      <c r="D8709">
        <v>82</v>
      </c>
      <c r="E8709">
        <v>76</v>
      </c>
      <c r="F8709">
        <v>82</v>
      </c>
      <c r="G8709">
        <v>76</v>
      </c>
      <c r="H8709">
        <v>3</v>
      </c>
      <c r="I8709">
        <v>3</v>
      </c>
      <c r="J8709">
        <v>999999</v>
      </c>
      <c r="K8709" s="194">
        <v>999999</v>
      </c>
      <c r="L8709" t="s">
        <v>1080</v>
      </c>
      <c r="M8709" t="s">
        <v>1080</v>
      </c>
      <c r="N8709">
        <v>1200</v>
      </c>
      <c r="O8709" t="s">
        <v>7876</v>
      </c>
      <c r="P8709" t="s">
        <v>18196</v>
      </c>
      <c r="Q8709">
        <v>1.2</v>
      </c>
      <c r="R8709" s="117" t="s">
        <v>14595</v>
      </c>
      <c r="S8709" s="117" t="s">
        <v>14596</v>
      </c>
      <c r="T8709" t="s">
        <v>17448</v>
      </c>
      <c r="U8709" t="s">
        <v>10772</v>
      </c>
    </row>
    <row r="8710" spans="1:21">
      <c r="A8710" s="117" t="s">
        <v>18197</v>
      </c>
      <c r="B8710" t="s">
        <v>14590</v>
      </c>
      <c r="C8710" t="s">
        <v>14590</v>
      </c>
      <c r="D8710">
        <v>82</v>
      </c>
      <c r="E8710">
        <v>76</v>
      </c>
      <c r="F8710">
        <v>82</v>
      </c>
      <c r="G8710">
        <v>76</v>
      </c>
      <c r="H8710">
        <v>3</v>
      </c>
      <c r="I8710">
        <v>3</v>
      </c>
      <c r="J8710">
        <v>999999</v>
      </c>
      <c r="K8710" s="194">
        <v>999999</v>
      </c>
      <c r="L8710" t="s">
        <v>1080</v>
      </c>
      <c r="M8710" t="s">
        <v>1080</v>
      </c>
      <c r="N8710">
        <v>1200</v>
      </c>
      <c r="O8710" t="s">
        <v>7876</v>
      </c>
      <c r="P8710" t="s">
        <v>18196</v>
      </c>
      <c r="Q8710">
        <v>1.2</v>
      </c>
      <c r="R8710" s="117" t="s">
        <v>14595</v>
      </c>
      <c r="S8710" s="117" t="s">
        <v>14596</v>
      </c>
      <c r="T8710" t="s">
        <v>17448</v>
      </c>
      <c r="U8710" t="s">
        <v>10772</v>
      </c>
    </row>
    <row r="8711" spans="1:21">
      <c r="A8711" s="117" t="s">
        <v>4360</v>
      </c>
      <c r="B8711" t="s">
        <v>14590</v>
      </c>
      <c r="C8711" t="s">
        <v>14590</v>
      </c>
      <c r="D8711">
        <v>82</v>
      </c>
      <c r="E8711">
        <v>76</v>
      </c>
      <c r="F8711">
        <v>82</v>
      </c>
      <c r="G8711">
        <v>76</v>
      </c>
      <c r="H8711">
        <v>1</v>
      </c>
      <c r="I8711">
        <v>1</v>
      </c>
      <c r="J8711">
        <v>96</v>
      </c>
      <c r="K8711" s="194">
        <v>96</v>
      </c>
      <c r="L8711" t="s">
        <v>1079</v>
      </c>
      <c r="M8711" t="s">
        <v>1079</v>
      </c>
      <c r="N8711">
        <v>525</v>
      </c>
      <c r="O8711" t="s">
        <v>7876</v>
      </c>
      <c r="P8711" t="s">
        <v>15903</v>
      </c>
      <c r="Q8711">
        <v>0.52500000000000002</v>
      </c>
      <c r="R8711" s="117" t="s">
        <v>14620</v>
      </c>
      <c r="S8711" s="117" t="s">
        <v>14621</v>
      </c>
      <c r="T8711" t="s">
        <v>17448</v>
      </c>
      <c r="U8711" t="s">
        <v>10772</v>
      </c>
    </row>
    <row r="8712" spans="1:21">
      <c r="A8712" s="117" t="s">
        <v>25382</v>
      </c>
      <c r="B8712" t="s">
        <v>14590</v>
      </c>
      <c r="C8712" t="s">
        <v>14590</v>
      </c>
      <c r="D8712">
        <v>26</v>
      </c>
      <c r="E8712">
        <v>20</v>
      </c>
      <c r="F8712">
        <v>26</v>
      </c>
      <c r="G8712">
        <v>20</v>
      </c>
      <c r="H8712">
        <v>1</v>
      </c>
      <c r="I8712">
        <v>1</v>
      </c>
      <c r="J8712">
        <v>60</v>
      </c>
      <c r="K8712" s="194">
        <v>60</v>
      </c>
      <c r="L8712" t="s">
        <v>1079</v>
      </c>
      <c r="M8712" t="s">
        <v>1079</v>
      </c>
      <c r="N8712">
        <v>538</v>
      </c>
      <c r="O8712" t="s">
        <v>7876</v>
      </c>
      <c r="P8712" t="s">
        <v>25383</v>
      </c>
      <c r="Q8712">
        <v>0.53800000000000003</v>
      </c>
      <c r="R8712" s="117" t="s">
        <v>14620</v>
      </c>
      <c r="S8712" s="117" t="s">
        <v>14621</v>
      </c>
      <c r="T8712" t="s">
        <v>17448</v>
      </c>
      <c r="U8712" t="s">
        <v>10772</v>
      </c>
    </row>
    <row r="8713" spans="1:21">
      <c r="A8713" s="117" t="s">
        <v>4361</v>
      </c>
      <c r="B8713" t="s">
        <v>14590</v>
      </c>
      <c r="C8713" t="s">
        <v>14590</v>
      </c>
      <c r="D8713">
        <v>82</v>
      </c>
      <c r="E8713">
        <v>76</v>
      </c>
      <c r="F8713">
        <v>82</v>
      </c>
      <c r="G8713">
        <v>76</v>
      </c>
      <c r="H8713">
        <v>1</v>
      </c>
      <c r="I8713">
        <v>1</v>
      </c>
      <c r="J8713">
        <v>3</v>
      </c>
      <c r="K8713" s="194">
        <v>3</v>
      </c>
      <c r="L8713" t="s">
        <v>1086</v>
      </c>
      <c r="M8713" t="s">
        <v>1086</v>
      </c>
      <c r="N8713">
        <v>157.34</v>
      </c>
      <c r="O8713" t="s">
        <v>7876</v>
      </c>
      <c r="P8713" t="s">
        <v>9305</v>
      </c>
      <c r="Q8713">
        <v>0.15734000000000001</v>
      </c>
      <c r="R8713" s="117" t="s">
        <v>14620</v>
      </c>
      <c r="S8713" s="117" t="s">
        <v>14621</v>
      </c>
      <c r="T8713" t="s">
        <v>17448</v>
      </c>
      <c r="U8713" t="s">
        <v>10772</v>
      </c>
    </row>
    <row r="8714" spans="1:21">
      <c r="A8714" s="117" t="s">
        <v>4362</v>
      </c>
      <c r="B8714" t="s">
        <v>14590</v>
      </c>
      <c r="C8714" t="s">
        <v>14590</v>
      </c>
      <c r="D8714">
        <v>82</v>
      </c>
      <c r="E8714">
        <v>76</v>
      </c>
      <c r="F8714">
        <v>82</v>
      </c>
      <c r="G8714">
        <v>76</v>
      </c>
      <c r="H8714">
        <v>1</v>
      </c>
      <c r="I8714">
        <v>1</v>
      </c>
      <c r="J8714">
        <v>5</v>
      </c>
      <c r="K8714" s="194">
        <v>5</v>
      </c>
      <c r="L8714" t="s">
        <v>1086</v>
      </c>
      <c r="M8714" t="s">
        <v>1086</v>
      </c>
      <c r="N8714">
        <v>158.5</v>
      </c>
      <c r="O8714" t="s">
        <v>7876</v>
      </c>
      <c r="P8714" t="s">
        <v>15904</v>
      </c>
      <c r="Q8714">
        <v>0.1585</v>
      </c>
      <c r="R8714" s="117" t="s">
        <v>14620</v>
      </c>
      <c r="S8714" s="117" t="s">
        <v>14621</v>
      </c>
      <c r="T8714" t="s">
        <v>17448</v>
      </c>
      <c r="U8714" t="s">
        <v>10772</v>
      </c>
    </row>
    <row r="8715" spans="1:21">
      <c r="A8715" s="117" t="s">
        <v>4363</v>
      </c>
      <c r="B8715" t="s">
        <v>14590</v>
      </c>
      <c r="C8715" t="s">
        <v>14590</v>
      </c>
      <c r="D8715">
        <v>82</v>
      </c>
      <c r="E8715">
        <v>76</v>
      </c>
      <c r="F8715">
        <v>82</v>
      </c>
      <c r="G8715">
        <v>76</v>
      </c>
      <c r="H8715">
        <v>1</v>
      </c>
      <c r="I8715">
        <v>1</v>
      </c>
      <c r="J8715">
        <v>7</v>
      </c>
      <c r="K8715" s="194">
        <v>7</v>
      </c>
      <c r="L8715" t="s">
        <v>1086</v>
      </c>
      <c r="M8715" t="s">
        <v>1086</v>
      </c>
      <c r="N8715">
        <v>157.86699999999999</v>
      </c>
      <c r="O8715" t="s">
        <v>7876</v>
      </c>
      <c r="P8715" t="s">
        <v>9306</v>
      </c>
      <c r="Q8715">
        <v>0.15786700000000001</v>
      </c>
      <c r="R8715" s="117" t="s">
        <v>14620</v>
      </c>
      <c r="S8715" s="117" t="s">
        <v>14621</v>
      </c>
      <c r="T8715" t="s">
        <v>17448</v>
      </c>
      <c r="U8715" t="s">
        <v>10772</v>
      </c>
    </row>
    <row r="8716" spans="1:21">
      <c r="A8716" s="117" t="s">
        <v>4364</v>
      </c>
      <c r="B8716" t="s">
        <v>14590</v>
      </c>
      <c r="C8716" t="s">
        <v>14590</v>
      </c>
      <c r="D8716">
        <v>53</v>
      </c>
      <c r="E8716">
        <v>47</v>
      </c>
      <c r="F8716">
        <v>53</v>
      </c>
      <c r="G8716">
        <v>47</v>
      </c>
      <c r="H8716">
        <v>1</v>
      </c>
      <c r="I8716">
        <v>1</v>
      </c>
      <c r="J8716">
        <v>999999</v>
      </c>
      <c r="K8716" s="194">
        <v>999999</v>
      </c>
      <c r="L8716" t="s">
        <v>1086</v>
      </c>
      <c r="M8716" t="s">
        <v>1086</v>
      </c>
      <c r="N8716">
        <v>157</v>
      </c>
      <c r="O8716" t="s">
        <v>7876</v>
      </c>
      <c r="P8716" t="s">
        <v>9307</v>
      </c>
      <c r="Q8716">
        <v>0.157</v>
      </c>
      <c r="R8716" s="117" t="s">
        <v>14594</v>
      </c>
      <c r="S8716" s="117" t="s">
        <v>14589</v>
      </c>
      <c r="T8716" t="s">
        <v>12136</v>
      </c>
      <c r="U8716" t="s">
        <v>10772</v>
      </c>
    </row>
    <row r="8717" spans="1:21">
      <c r="A8717" s="117" t="s">
        <v>4365</v>
      </c>
      <c r="B8717" t="s">
        <v>14590</v>
      </c>
      <c r="C8717" t="s">
        <v>14590</v>
      </c>
      <c r="D8717">
        <v>35</v>
      </c>
      <c r="E8717">
        <v>29</v>
      </c>
      <c r="F8717">
        <v>35</v>
      </c>
      <c r="G8717">
        <v>29</v>
      </c>
      <c r="H8717">
        <v>1</v>
      </c>
      <c r="I8717">
        <v>1</v>
      </c>
      <c r="J8717">
        <v>32</v>
      </c>
      <c r="K8717" s="194">
        <v>32</v>
      </c>
      <c r="L8717" t="s">
        <v>1086</v>
      </c>
      <c r="M8717" t="s">
        <v>1086</v>
      </c>
      <c r="N8717">
        <v>157</v>
      </c>
      <c r="O8717" t="s">
        <v>7876</v>
      </c>
      <c r="P8717" t="s">
        <v>9307</v>
      </c>
      <c r="Q8717">
        <v>0.157</v>
      </c>
      <c r="R8717" s="117" t="s">
        <v>14594</v>
      </c>
      <c r="S8717" s="117" t="s">
        <v>14589</v>
      </c>
      <c r="T8717" t="s">
        <v>12136</v>
      </c>
      <c r="U8717" t="s">
        <v>10772</v>
      </c>
    </row>
    <row r="8718" spans="1:21">
      <c r="A8718" s="117" t="s">
        <v>4366</v>
      </c>
      <c r="B8718" t="s">
        <v>14590</v>
      </c>
      <c r="C8718" t="s">
        <v>14590</v>
      </c>
      <c r="D8718">
        <v>82</v>
      </c>
      <c r="E8718">
        <v>76</v>
      </c>
      <c r="F8718">
        <v>82</v>
      </c>
      <c r="G8718">
        <v>76</v>
      </c>
      <c r="H8718">
        <v>1</v>
      </c>
      <c r="I8718">
        <v>1</v>
      </c>
      <c r="J8718">
        <v>70</v>
      </c>
      <c r="K8718" s="194">
        <v>70</v>
      </c>
      <c r="L8718" t="s">
        <v>1086</v>
      </c>
      <c r="M8718" t="s">
        <v>1086</v>
      </c>
      <c r="N8718">
        <v>157</v>
      </c>
      <c r="O8718" t="s">
        <v>7876</v>
      </c>
      <c r="P8718" t="s">
        <v>9308</v>
      </c>
      <c r="Q8718">
        <v>0.157</v>
      </c>
      <c r="R8718" s="117" t="s">
        <v>14620</v>
      </c>
      <c r="S8718" s="117" t="s">
        <v>14621</v>
      </c>
      <c r="T8718" t="s">
        <v>17448</v>
      </c>
      <c r="U8718" t="s">
        <v>10772</v>
      </c>
    </row>
    <row r="8719" spans="1:21">
      <c r="A8719" s="117" t="s">
        <v>4367</v>
      </c>
      <c r="B8719" t="s">
        <v>14590</v>
      </c>
      <c r="C8719" t="s">
        <v>14590</v>
      </c>
      <c r="D8719">
        <v>35</v>
      </c>
      <c r="E8719">
        <v>29</v>
      </c>
      <c r="F8719">
        <v>35</v>
      </c>
      <c r="G8719">
        <v>29</v>
      </c>
      <c r="H8719">
        <v>1</v>
      </c>
      <c r="I8719">
        <v>1</v>
      </c>
      <c r="J8719">
        <v>43</v>
      </c>
      <c r="K8719" s="194">
        <v>43</v>
      </c>
      <c r="L8719" t="s">
        <v>1086</v>
      </c>
      <c r="M8719" t="s">
        <v>1086</v>
      </c>
      <c r="N8719">
        <v>155.80000000000001</v>
      </c>
      <c r="O8719" t="s">
        <v>7876</v>
      </c>
      <c r="P8719" t="s">
        <v>9309</v>
      </c>
      <c r="Q8719">
        <v>0.15579999999999999</v>
      </c>
      <c r="R8719" s="117" t="s">
        <v>14594</v>
      </c>
      <c r="S8719" s="117" t="s">
        <v>14589</v>
      </c>
      <c r="T8719" t="s">
        <v>12136</v>
      </c>
      <c r="U8719" t="s">
        <v>10772</v>
      </c>
    </row>
    <row r="8720" spans="1:21">
      <c r="A8720" s="117" t="s">
        <v>4368</v>
      </c>
      <c r="B8720" t="s">
        <v>14590</v>
      </c>
      <c r="C8720" t="s">
        <v>14590</v>
      </c>
      <c r="D8720">
        <v>35</v>
      </c>
      <c r="E8720">
        <v>29</v>
      </c>
      <c r="F8720">
        <v>35</v>
      </c>
      <c r="G8720">
        <v>29</v>
      </c>
      <c r="H8720">
        <v>1</v>
      </c>
      <c r="I8720">
        <v>1</v>
      </c>
      <c r="J8720">
        <v>171</v>
      </c>
      <c r="K8720" s="194">
        <v>171</v>
      </c>
      <c r="L8720" t="s">
        <v>1086</v>
      </c>
      <c r="M8720" t="s">
        <v>1086</v>
      </c>
      <c r="N8720">
        <v>157</v>
      </c>
      <c r="O8720" t="s">
        <v>7876</v>
      </c>
      <c r="P8720" t="s">
        <v>9308</v>
      </c>
      <c r="Q8720">
        <v>0.157</v>
      </c>
      <c r="R8720" s="117" t="s">
        <v>14594</v>
      </c>
      <c r="S8720" s="117" t="s">
        <v>14589</v>
      </c>
      <c r="T8720" t="s">
        <v>12136</v>
      </c>
      <c r="U8720" t="s">
        <v>10772</v>
      </c>
    </row>
    <row r="8721" spans="1:21">
      <c r="A8721" s="117" t="s">
        <v>4369</v>
      </c>
      <c r="B8721" t="s">
        <v>14590</v>
      </c>
      <c r="C8721" t="s">
        <v>14590</v>
      </c>
      <c r="D8721">
        <v>94</v>
      </c>
      <c r="E8721">
        <v>88</v>
      </c>
      <c r="F8721">
        <v>94</v>
      </c>
      <c r="G8721">
        <v>88</v>
      </c>
      <c r="H8721">
        <v>1</v>
      </c>
      <c r="I8721">
        <v>1</v>
      </c>
      <c r="J8721">
        <v>999999</v>
      </c>
      <c r="K8721" s="194">
        <v>999999</v>
      </c>
      <c r="L8721" t="s">
        <v>1086</v>
      </c>
      <c r="M8721" t="s">
        <v>1086</v>
      </c>
      <c r="N8721">
        <v>158.4</v>
      </c>
      <c r="O8721" t="s">
        <v>7876</v>
      </c>
      <c r="P8721" t="s">
        <v>9310</v>
      </c>
      <c r="Q8721">
        <v>0.15840000000000001</v>
      </c>
      <c r="R8721" s="117" t="s">
        <v>14594</v>
      </c>
      <c r="S8721" s="117" t="s">
        <v>14589</v>
      </c>
      <c r="T8721" t="s">
        <v>12136</v>
      </c>
      <c r="U8721" t="s">
        <v>10772</v>
      </c>
    </row>
    <row r="8722" spans="1:21">
      <c r="A8722" s="117" t="s">
        <v>4370</v>
      </c>
      <c r="B8722" t="s">
        <v>14590</v>
      </c>
      <c r="C8722" t="s">
        <v>14590</v>
      </c>
      <c r="D8722">
        <v>35</v>
      </c>
      <c r="E8722">
        <v>29</v>
      </c>
      <c r="F8722">
        <v>35</v>
      </c>
      <c r="G8722">
        <v>29</v>
      </c>
      <c r="H8722">
        <v>1</v>
      </c>
      <c r="I8722">
        <v>1</v>
      </c>
      <c r="J8722">
        <v>86</v>
      </c>
      <c r="K8722" s="194">
        <v>86</v>
      </c>
      <c r="L8722" t="s">
        <v>1086</v>
      </c>
      <c r="M8722" t="s">
        <v>1086</v>
      </c>
      <c r="N8722">
        <v>160.1</v>
      </c>
      <c r="O8722" t="s">
        <v>7876</v>
      </c>
      <c r="P8722" t="s">
        <v>9308</v>
      </c>
      <c r="Q8722">
        <v>0.16009999999999999</v>
      </c>
      <c r="R8722" s="117" t="s">
        <v>14594</v>
      </c>
      <c r="S8722" s="117" t="s">
        <v>14589</v>
      </c>
      <c r="T8722" t="s">
        <v>12136</v>
      </c>
      <c r="U8722" t="s">
        <v>10772</v>
      </c>
    </row>
    <row r="8723" spans="1:21">
      <c r="A8723" s="117" t="s">
        <v>4371</v>
      </c>
      <c r="B8723" t="s">
        <v>14590</v>
      </c>
      <c r="C8723" t="s">
        <v>14590</v>
      </c>
      <c r="D8723">
        <v>35</v>
      </c>
      <c r="E8723">
        <v>29</v>
      </c>
      <c r="F8723">
        <v>35</v>
      </c>
      <c r="G8723">
        <v>29</v>
      </c>
      <c r="H8723">
        <v>1</v>
      </c>
      <c r="I8723">
        <v>1</v>
      </c>
      <c r="J8723">
        <v>12</v>
      </c>
      <c r="K8723" s="194">
        <v>12</v>
      </c>
      <c r="L8723" t="s">
        <v>1086</v>
      </c>
      <c r="M8723" t="s">
        <v>1086</v>
      </c>
      <c r="N8723">
        <v>160</v>
      </c>
      <c r="O8723" t="s">
        <v>7876</v>
      </c>
      <c r="P8723" t="s">
        <v>9311</v>
      </c>
      <c r="Q8723">
        <v>0.16</v>
      </c>
      <c r="R8723" s="117" t="s">
        <v>14594</v>
      </c>
      <c r="S8723" s="117" t="s">
        <v>14589</v>
      </c>
      <c r="T8723" t="s">
        <v>12136</v>
      </c>
      <c r="U8723" t="s">
        <v>10772</v>
      </c>
    </row>
    <row r="8724" spans="1:21">
      <c r="A8724" s="117" t="s">
        <v>4372</v>
      </c>
      <c r="B8724" t="s">
        <v>14590</v>
      </c>
      <c r="C8724" t="s">
        <v>14590</v>
      </c>
      <c r="D8724">
        <v>53</v>
      </c>
      <c r="E8724">
        <v>47</v>
      </c>
      <c r="F8724">
        <v>53</v>
      </c>
      <c r="G8724">
        <v>47</v>
      </c>
      <c r="H8724">
        <v>1</v>
      </c>
      <c r="I8724">
        <v>1</v>
      </c>
      <c r="J8724">
        <v>999999</v>
      </c>
      <c r="K8724" s="194">
        <v>999999</v>
      </c>
      <c r="L8724" t="s">
        <v>1086</v>
      </c>
      <c r="M8724" t="s">
        <v>1086</v>
      </c>
      <c r="N8724">
        <v>159</v>
      </c>
      <c r="O8724" t="s">
        <v>7876</v>
      </c>
      <c r="P8724" t="s">
        <v>9308</v>
      </c>
      <c r="Q8724">
        <v>0.159</v>
      </c>
      <c r="R8724" s="117" t="s">
        <v>14594</v>
      </c>
      <c r="S8724" s="117" t="s">
        <v>14589</v>
      </c>
      <c r="T8724" t="s">
        <v>12136</v>
      </c>
      <c r="U8724" t="s">
        <v>10772</v>
      </c>
    </row>
    <row r="8725" spans="1:21">
      <c r="A8725" s="117" t="s">
        <v>4373</v>
      </c>
      <c r="B8725" t="s">
        <v>14590</v>
      </c>
      <c r="C8725" t="s">
        <v>14590</v>
      </c>
      <c r="D8725">
        <v>82</v>
      </c>
      <c r="E8725">
        <v>76</v>
      </c>
      <c r="F8725">
        <v>82</v>
      </c>
      <c r="G8725">
        <v>76</v>
      </c>
      <c r="H8725">
        <v>1</v>
      </c>
      <c r="I8725">
        <v>1</v>
      </c>
      <c r="J8725">
        <v>13</v>
      </c>
      <c r="K8725" s="194">
        <v>13</v>
      </c>
      <c r="L8725" t="s">
        <v>1086</v>
      </c>
      <c r="M8725" t="s">
        <v>1086</v>
      </c>
      <c r="N8725">
        <v>162.4</v>
      </c>
      <c r="O8725" t="s">
        <v>7876</v>
      </c>
      <c r="P8725" t="s">
        <v>9312</v>
      </c>
      <c r="Q8725">
        <v>0.16239999999999999</v>
      </c>
      <c r="R8725" s="117" t="s">
        <v>14620</v>
      </c>
      <c r="S8725" s="117" t="s">
        <v>14621</v>
      </c>
      <c r="T8725" t="s">
        <v>17448</v>
      </c>
      <c r="U8725" t="s">
        <v>10772</v>
      </c>
    </row>
    <row r="8726" spans="1:21">
      <c r="A8726" s="117" t="s">
        <v>14440</v>
      </c>
      <c r="B8726" t="s">
        <v>14590</v>
      </c>
      <c r="C8726" t="s">
        <v>14590</v>
      </c>
      <c r="D8726">
        <v>55</v>
      </c>
      <c r="E8726">
        <v>49</v>
      </c>
      <c r="F8726">
        <v>55</v>
      </c>
      <c r="G8726">
        <v>49</v>
      </c>
      <c r="H8726">
        <v>1</v>
      </c>
      <c r="I8726">
        <v>1</v>
      </c>
      <c r="J8726">
        <v>999999</v>
      </c>
      <c r="K8726" s="194">
        <v>999999</v>
      </c>
      <c r="L8726" t="s">
        <v>1088</v>
      </c>
      <c r="M8726" t="s">
        <v>1088</v>
      </c>
      <c r="N8726">
        <v>136</v>
      </c>
      <c r="O8726" t="s">
        <v>7876</v>
      </c>
      <c r="P8726" t="s">
        <v>14441</v>
      </c>
      <c r="Q8726">
        <v>0.13600000000000001</v>
      </c>
      <c r="R8726" s="117" t="s">
        <v>14594</v>
      </c>
      <c r="S8726" s="117" t="s">
        <v>14589</v>
      </c>
      <c r="T8726" t="s">
        <v>12136</v>
      </c>
      <c r="U8726" t="s">
        <v>10772</v>
      </c>
    </row>
    <row r="8727" spans="1:21">
      <c r="A8727" s="117" t="s">
        <v>14442</v>
      </c>
      <c r="B8727" t="s">
        <v>14590</v>
      </c>
      <c r="C8727" t="s">
        <v>14590</v>
      </c>
      <c r="D8727">
        <v>45</v>
      </c>
      <c r="E8727">
        <v>39</v>
      </c>
      <c r="F8727">
        <v>45</v>
      </c>
      <c r="G8727">
        <v>39</v>
      </c>
      <c r="H8727">
        <v>1</v>
      </c>
      <c r="I8727">
        <v>1</v>
      </c>
      <c r="J8727">
        <v>999999</v>
      </c>
      <c r="K8727" s="194">
        <v>999999</v>
      </c>
      <c r="L8727" t="s">
        <v>1088</v>
      </c>
      <c r="M8727" t="s">
        <v>1088</v>
      </c>
      <c r="N8727">
        <v>146</v>
      </c>
      <c r="O8727" t="s">
        <v>7876</v>
      </c>
      <c r="P8727" t="s">
        <v>14443</v>
      </c>
      <c r="Q8727">
        <v>0.14599999999999999</v>
      </c>
      <c r="R8727" s="117" t="s">
        <v>14743</v>
      </c>
      <c r="S8727" s="117" t="s">
        <v>14589</v>
      </c>
      <c r="T8727" t="s">
        <v>12136</v>
      </c>
      <c r="U8727" t="s">
        <v>10772</v>
      </c>
    </row>
    <row r="8728" spans="1:21">
      <c r="A8728" s="117" t="s">
        <v>19311</v>
      </c>
      <c r="B8728" t="s">
        <v>14590</v>
      </c>
      <c r="C8728" t="s">
        <v>14590</v>
      </c>
      <c r="D8728">
        <v>55</v>
      </c>
      <c r="E8728">
        <v>49</v>
      </c>
      <c r="F8728">
        <v>55</v>
      </c>
      <c r="G8728">
        <v>49</v>
      </c>
      <c r="H8728">
        <v>1</v>
      </c>
      <c r="I8728">
        <v>1</v>
      </c>
      <c r="J8728">
        <v>999999</v>
      </c>
      <c r="K8728" s="194">
        <v>999999</v>
      </c>
      <c r="L8728" t="s">
        <v>1088</v>
      </c>
      <c r="M8728" t="s">
        <v>1088</v>
      </c>
      <c r="N8728">
        <v>138</v>
      </c>
      <c r="O8728" t="s">
        <v>7876</v>
      </c>
      <c r="P8728" t="s">
        <v>14443</v>
      </c>
      <c r="Q8728">
        <v>0.13800000000000001</v>
      </c>
      <c r="R8728" s="117" t="s">
        <v>14594</v>
      </c>
      <c r="S8728" s="117" t="s">
        <v>14589</v>
      </c>
      <c r="T8728" t="s">
        <v>12136</v>
      </c>
      <c r="U8728" t="s">
        <v>10772</v>
      </c>
    </row>
    <row r="8729" spans="1:21">
      <c r="A8729" s="117" t="s">
        <v>14444</v>
      </c>
      <c r="B8729" t="s">
        <v>14590</v>
      </c>
      <c r="C8729" t="s">
        <v>14590</v>
      </c>
      <c r="D8729">
        <v>55</v>
      </c>
      <c r="E8729">
        <v>49</v>
      </c>
      <c r="F8729">
        <v>55</v>
      </c>
      <c r="G8729">
        <v>49</v>
      </c>
      <c r="H8729">
        <v>1</v>
      </c>
      <c r="I8729">
        <v>1</v>
      </c>
      <c r="J8729">
        <v>999999</v>
      </c>
      <c r="K8729" s="194">
        <v>999999</v>
      </c>
      <c r="L8729" t="s">
        <v>1088</v>
      </c>
      <c r="M8729" t="s">
        <v>1088</v>
      </c>
      <c r="N8729">
        <v>152</v>
      </c>
      <c r="O8729" t="s">
        <v>7876</v>
      </c>
      <c r="P8729" t="s">
        <v>14445</v>
      </c>
      <c r="Q8729">
        <v>0.152</v>
      </c>
      <c r="R8729" s="117" t="s">
        <v>14594</v>
      </c>
      <c r="S8729" s="117" t="s">
        <v>14589</v>
      </c>
      <c r="T8729" t="s">
        <v>12136</v>
      </c>
      <c r="U8729" t="s">
        <v>10772</v>
      </c>
    </row>
    <row r="8730" spans="1:21">
      <c r="A8730" s="117" t="s">
        <v>14447</v>
      </c>
      <c r="B8730" t="s">
        <v>14590</v>
      </c>
      <c r="C8730" t="s">
        <v>14590</v>
      </c>
      <c r="D8730">
        <v>45</v>
      </c>
      <c r="E8730">
        <v>39</v>
      </c>
      <c r="F8730">
        <v>45</v>
      </c>
      <c r="G8730">
        <v>39</v>
      </c>
      <c r="H8730">
        <v>1</v>
      </c>
      <c r="I8730">
        <v>1</v>
      </c>
      <c r="J8730">
        <v>999999</v>
      </c>
      <c r="K8730" s="194">
        <v>999999</v>
      </c>
      <c r="L8730" t="s">
        <v>1088</v>
      </c>
      <c r="M8730" t="s">
        <v>1088</v>
      </c>
      <c r="N8730">
        <v>151</v>
      </c>
      <c r="O8730" t="s">
        <v>7876</v>
      </c>
      <c r="P8730" t="s">
        <v>15905</v>
      </c>
      <c r="Q8730">
        <v>0.151</v>
      </c>
      <c r="R8730" s="117" t="s">
        <v>14743</v>
      </c>
      <c r="S8730" s="117" t="s">
        <v>14589</v>
      </c>
      <c r="T8730" t="s">
        <v>12136</v>
      </c>
      <c r="U8730" t="s">
        <v>10772</v>
      </c>
    </row>
    <row r="8731" spans="1:21">
      <c r="A8731" s="117" t="s">
        <v>14448</v>
      </c>
      <c r="B8731" t="s">
        <v>14590</v>
      </c>
      <c r="C8731" t="s">
        <v>14590</v>
      </c>
      <c r="D8731">
        <v>55</v>
      </c>
      <c r="E8731">
        <v>49</v>
      </c>
      <c r="F8731">
        <v>55</v>
      </c>
      <c r="G8731">
        <v>49</v>
      </c>
      <c r="H8731">
        <v>1</v>
      </c>
      <c r="I8731">
        <v>1</v>
      </c>
      <c r="J8731">
        <v>999999</v>
      </c>
      <c r="K8731" s="194">
        <v>999999</v>
      </c>
      <c r="L8731" t="s">
        <v>1088</v>
      </c>
      <c r="M8731" t="s">
        <v>1088</v>
      </c>
      <c r="N8731">
        <v>153</v>
      </c>
      <c r="O8731" t="s">
        <v>7876</v>
      </c>
      <c r="P8731" t="s">
        <v>14443</v>
      </c>
      <c r="Q8731">
        <v>0.153</v>
      </c>
      <c r="R8731" s="117" t="s">
        <v>14594</v>
      </c>
      <c r="S8731" s="117" t="s">
        <v>14589</v>
      </c>
      <c r="T8731" t="s">
        <v>12136</v>
      </c>
      <c r="U8731" t="s">
        <v>10772</v>
      </c>
    </row>
    <row r="8732" spans="1:21">
      <c r="A8732" s="117" t="s">
        <v>14449</v>
      </c>
      <c r="B8732" t="s">
        <v>14590</v>
      </c>
      <c r="C8732" t="s">
        <v>14590</v>
      </c>
      <c r="D8732">
        <v>55</v>
      </c>
      <c r="E8732">
        <v>49</v>
      </c>
      <c r="F8732">
        <v>55</v>
      </c>
      <c r="G8732">
        <v>49</v>
      </c>
      <c r="H8732">
        <v>1</v>
      </c>
      <c r="I8732">
        <v>1</v>
      </c>
      <c r="J8732">
        <v>999999</v>
      </c>
      <c r="K8732" s="194">
        <v>999999</v>
      </c>
      <c r="L8732" t="s">
        <v>1088</v>
      </c>
      <c r="M8732" t="s">
        <v>1088</v>
      </c>
      <c r="N8732">
        <v>140</v>
      </c>
      <c r="O8732" t="s">
        <v>7876</v>
      </c>
      <c r="P8732" t="s">
        <v>15905</v>
      </c>
      <c r="Q8732">
        <v>0.14000000000000001</v>
      </c>
      <c r="R8732" s="117" t="s">
        <v>14594</v>
      </c>
      <c r="S8732" s="117" t="s">
        <v>14589</v>
      </c>
      <c r="T8732" t="s">
        <v>12136</v>
      </c>
      <c r="U8732" t="s">
        <v>10772</v>
      </c>
    </row>
    <row r="8733" spans="1:21">
      <c r="A8733" s="117" t="s">
        <v>16429</v>
      </c>
      <c r="B8733" t="s">
        <v>14590</v>
      </c>
      <c r="C8733" t="s">
        <v>14590</v>
      </c>
      <c r="D8733">
        <v>91</v>
      </c>
      <c r="E8733">
        <v>85</v>
      </c>
      <c r="F8733">
        <v>91</v>
      </c>
      <c r="G8733">
        <v>85</v>
      </c>
      <c r="H8733">
        <v>1</v>
      </c>
      <c r="I8733">
        <v>1</v>
      </c>
      <c r="J8733">
        <v>999999</v>
      </c>
      <c r="K8733" s="194">
        <v>999999</v>
      </c>
      <c r="L8733" t="s">
        <v>1079</v>
      </c>
      <c r="M8733" t="s">
        <v>1079</v>
      </c>
      <c r="N8733">
        <v>425</v>
      </c>
      <c r="O8733" t="s">
        <v>7876</v>
      </c>
      <c r="P8733" t="s">
        <v>16430</v>
      </c>
      <c r="Q8733">
        <v>0.42499999999999999</v>
      </c>
      <c r="R8733" s="117" t="s">
        <v>14620</v>
      </c>
      <c r="S8733" s="117" t="s">
        <v>14621</v>
      </c>
      <c r="T8733" t="s">
        <v>17448</v>
      </c>
      <c r="U8733" t="s">
        <v>10772</v>
      </c>
    </row>
    <row r="8734" spans="1:21">
      <c r="A8734" s="117" t="s">
        <v>16431</v>
      </c>
      <c r="B8734" t="s">
        <v>14590</v>
      </c>
      <c r="C8734" t="s">
        <v>14590</v>
      </c>
      <c r="D8734">
        <v>91</v>
      </c>
      <c r="E8734">
        <v>85</v>
      </c>
      <c r="F8734">
        <v>91</v>
      </c>
      <c r="G8734">
        <v>85</v>
      </c>
      <c r="H8734">
        <v>1</v>
      </c>
      <c r="I8734">
        <v>1</v>
      </c>
      <c r="J8734">
        <v>999999</v>
      </c>
      <c r="K8734" s="194">
        <v>999999</v>
      </c>
      <c r="L8734" t="s">
        <v>1079</v>
      </c>
      <c r="M8734" t="s">
        <v>1079</v>
      </c>
      <c r="N8734">
        <v>425</v>
      </c>
      <c r="O8734" t="s">
        <v>7876</v>
      </c>
      <c r="P8734" t="s">
        <v>16430</v>
      </c>
      <c r="Q8734">
        <v>0.42499999999999999</v>
      </c>
      <c r="R8734" s="117" t="s">
        <v>14620</v>
      </c>
      <c r="S8734" s="117" t="s">
        <v>14621</v>
      </c>
      <c r="T8734" t="s">
        <v>17448</v>
      </c>
      <c r="U8734" t="s">
        <v>10772</v>
      </c>
    </row>
    <row r="8735" spans="1:21">
      <c r="A8735" s="117" t="s">
        <v>4374</v>
      </c>
      <c r="B8735" t="s">
        <v>14590</v>
      </c>
      <c r="C8735" t="s">
        <v>14590</v>
      </c>
      <c r="D8735">
        <v>88</v>
      </c>
      <c r="E8735">
        <v>82</v>
      </c>
      <c r="F8735">
        <v>88</v>
      </c>
      <c r="G8735">
        <v>82</v>
      </c>
      <c r="H8735">
        <v>1</v>
      </c>
      <c r="I8735">
        <v>1</v>
      </c>
      <c r="J8735">
        <v>12</v>
      </c>
      <c r="K8735" s="194">
        <v>12</v>
      </c>
      <c r="L8735" t="s">
        <v>1086</v>
      </c>
      <c r="M8735" t="s">
        <v>1086</v>
      </c>
      <c r="N8735">
        <v>150</v>
      </c>
      <c r="O8735" t="s">
        <v>7876</v>
      </c>
      <c r="P8735" t="s">
        <v>15906</v>
      </c>
      <c r="Q8735">
        <v>0.15</v>
      </c>
      <c r="R8735" s="117" t="s">
        <v>14605</v>
      </c>
      <c r="S8735" s="117" t="s">
        <v>14621</v>
      </c>
      <c r="T8735" t="s">
        <v>17448</v>
      </c>
      <c r="U8735" t="s">
        <v>10772</v>
      </c>
    </row>
    <row r="8736" spans="1:21">
      <c r="A8736" s="117" t="s">
        <v>22997</v>
      </c>
      <c r="B8736" t="s">
        <v>14590</v>
      </c>
      <c r="C8736" t="s">
        <v>14590</v>
      </c>
      <c r="D8736">
        <v>32</v>
      </c>
      <c r="E8736">
        <v>26</v>
      </c>
      <c r="F8736">
        <v>32</v>
      </c>
      <c r="G8736">
        <v>26</v>
      </c>
      <c r="H8736">
        <v>1</v>
      </c>
      <c r="I8736">
        <v>1</v>
      </c>
      <c r="J8736">
        <v>15</v>
      </c>
      <c r="K8736" s="194">
        <v>15</v>
      </c>
      <c r="L8736" t="s">
        <v>1086</v>
      </c>
      <c r="M8736" t="s">
        <v>1086</v>
      </c>
      <c r="N8736">
        <v>154</v>
      </c>
      <c r="O8736" t="s">
        <v>7876</v>
      </c>
      <c r="P8736" t="s">
        <v>22998</v>
      </c>
      <c r="Q8736">
        <v>0.154</v>
      </c>
      <c r="R8736" s="117" t="s">
        <v>14620</v>
      </c>
      <c r="S8736" s="117" t="s">
        <v>14621</v>
      </c>
      <c r="T8736" t="s">
        <v>17448</v>
      </c>
      <c r="U8736" t="s">
        <v>10772</v>
      </c>
    </row>
    <row r="8737" spans="1:21">
      <c r="A8737" s="117" t="s">
        <v>18950</v>
      </c>
      <c r="B8737" t="s">
        <v>14590</v>
      </c>
      <c r="C8737" t="s">
        <v>14590</v>
      </c>
      <c r="D8737">
        <v>88</v>
      </c>
      <c r="E8737">
        <v>82</v>
      </c>
      <c r="F8737">
        <v>88</v>
      </c>
      <c r="G8737">
        <v>82</v>
      </c>
      <c r="H8737">
        <v>1</v>
      </c>
      <c r="I8737">
        <v>1</v>
      </c>
      <c r="J8737">
        <v>9</v>
      </c>
      <c r="K8737" s="194">
        <v>9</v>
      </c>
      <c r="L8737" t="s">
        <v>1086</v>
      </c>
      <c r="M8737" t="s">
        <v>1086</v>
      </c>
      <c r="N8737">
        <v>150</v>
      </c>
      <c r="O8737" t="s">
        <v>7876</v>
      </c>
      <c r="P8737" t="s">
        <v>9310</v>
      </c>
      <c r="Q8737">
        <v>0.15</v>
      </c>
      <c r="R8737" s="117" t="s">
        <v>14620</v>
      </c>
      <c r="S8737" s="117" t="s">
        <v>14621</v>
      </c>
      <c r="T8737" t="s">
        <v>17448</v>
      </c>
      <c r="U8737" t="s">
        <v>10772</v>
      </c>
    </row>
    <row r="8738" spans="1:21">
      <c r="A8738" s="117" t="s">
        <v>4375</v>
      </c>
      <c r="B8738" t="s">
        <v>14590</v>
      </c>
      <c r="C8738" t="s">
        <v>14590</v>
      </c>
      <c r="D8738">
        <v>66</v>
      </c>
      <c r="E8738">
        <v>60</v>
      </c>
      <c r="F8738">
        <v>66</v>
      </c>
      <c r="G8738">
        <v>60</v>
      </c>
      <c r="H8738">
        <v>1</v>
      </c>
      <c r="I8738">
        <v>1</v>
      </c>
      <c r="J8738">
        <v>999999</v>
      </c>
      <c r="K8738" s="194">
        <v>999999</v>
      </c>
      <c r="L8738" t="s">
        <v>1110</v>
      </c>
      <c r="M8738" t="s">
        <v>1110</v>
      </c>
      <c r="N8738">
        <v>177</v>
      </c>
      <c r="O8738" t="s">
        <v>7876</v>
      </c>
      <c r="P8738" t="s">
        <v>9313</v>
      </c>
      <c r="Q8738">
        <v>0.17699999999999999</v>
      </c>
      <c r="R8738" s="117" t="s">
        <v>14594</v>
      </c>
      <c r="S8738" s="117" t="s">
        <v>14589</v>
      </c>
      <c r="T8738" t="s">
        <v>12136</v>
      </c>
      <c r="U8738" t="s">
        <v>10772</v>
      </c>
    </row>
    <row r="8739" spans="1:21">
      <c r="A8739" s="117" t="s">
        <v>4376</v>
      </c>
      <c r="B8739" t="s">
        <v>14590</v>
      </c>
      <c r="C8739" t="s">
        <v>14590</v>
      </c>
      <c r="D8739">
        <v>66</v>
      </c>
      <c r="E8739">
        <v>60</v>
      </c>
      <c r="F8739">
        <v>66</v>
      </c>
      <c r="G8739">
        <v>60</v>
      </c>
      <c r="H8739">
        <v>24</v>
      </c>
      <c r="I8739">
        <v>24</v>
      </c>
      <c r="J8739">
        <v>999999</v>
      </c>
      <c r="K8739" s="194">
        <v>999999</v>
      </c>
      <c r="L8739" t="s">
        <v>1110</v>
      </c>
      <c r="M8739" t="s">
        <v>1110</v>
      </c>
      <c r="N8739">
        <v>195</v>
      </c>
      <c r="O8739" t="s">
        <v>7876</v>
      </c>
      <c r="P8739" t="s">
        <v>9313</v>
      </c>
      <c r="Q8739">
        <v>0.19500000000000001</v>
      </c>
      <c r="R8739" s="117" t="s">
        <v>14594</v>
      </c>
      <c r="S8739" s="117" t="s">
        <v>14589</v>
      </c>
      <c r="T8739" t="s">
        <v>12136</v>
      </c>
      <c r="U8739" t="s">
        <v>10772</v>
      </c>
    </row>
    <row r="8740" spans="1:21">
      <c r="A8740" s="117" t="s">
        <v>4377</v>
      </c>
      <c r="B8740" t="s">
        <v>14590</v>
      </c>
      <c r="C8740" t="s">
        <v>14590</v>
      </c>
      <c r="D8740">
        <v>35</v>
      </c>
      <c r="E8740">
        <v>29</v>
      </c>
      <c r="F8740">
        <v>35</v>
      </c>
      <c r="G8740">
        <v>29</v>
      </c>
      <c r="H8740">
        <v>1</v>
      </c>
      <c r="I8740">
        <v>1</v>
      </c>
      <c r="J8740">
        <v>18</v>
      </c>
      <c r="K8740" s="194">
        <v>18</v>
      </c>
      <c r="L8740" t="s">
        <v>1110</v>
      </c>
      <c r="M8740" t="s">
        <v>1110</v>
      </c>
      <c r="N8740">
        <v>185</v>
      </c>
      <c r="O8740" t="s">
        <v>7876</v>
      </c>
      <c r="P8740" t="s">
        <v>9314</v>
      </c>
      <c r="Q8740">
        <v>0.185</v>
      </c>
      <c r="R8740" s="117" t="s">
        <v>14594</v>
      </c>
      <c r="S8740" s="117" t="s">
        <v>14589</v>
      </c>
      <c r="T8740" t="s">
        <v>12136</v>
      </c>
      <c r="U8740" t="s">
        <v>10772</v>
      </c>
    </row>
    <row r="8741" spans="1:21">
      <c r="A8741" s="117" t="s">
        <v>4378</v>
      </c>
      <c r="B8741" t="s">
        <v>14590</v>
      </c>
      <c r="C8741" t="s">
        <v>14590</v>
      </c>
      <c r="D8741">
        <v>35</v>
      </c>
      <c r="E8741">
        <v>29</v>
      </c>
      <c r="F8741">
        <v>35</v>
      </c>
      <c r="G8741">
        <v>29</v>
      </c>
      <c r="H8741">
        <v>1</v>
      </c>
      <c r="I8741">
        <v>1</v>
      </c>
      <c r="J8741">
        <v>485</v>
      </c>
      <c r="K8741" s="194">
        <v>485</v>
      </c>
      <c r="L8741" t="s">
        <v>1110</v>
      </c>
      <c r="M8741" t="s">
        <v>1110</v>
      </c>
      <c r="N8741">
        <v>177</v>
      </c>
      <c r="O8741" t="s">
        <v>7876</v>
      </c>
      <c r="P8741" t="s">
        <v>9313</v>
      </c>
      <c r="Q8741">
        <v>0.17699999999999999</v>
      </c>
      <c r="R8741" s="117" t="s">
        <v>14594</v>
      </c>
      <c r="S8741" s="117" t="s">
        <v>14589</v>
      </c>
      <c r="T8741" t="s">
        <v>12136</v>
      </c>
      <c r="U8741" t="s">
        <v>10772</v>
      </c>
    </row>
    <row r="8742" spans="1:21">
      <c r="A8742" s="117" t="s">
        <v>4379</v>
      </c>
      <c r="B8742" t="s">
        <v>14590</v>
      </c>
      <c r="C8742" t="s">
        <v>14590</v>
      </c>
      <c r="D8742">
        <v>35</v>
      </c>
      <c r="E8742">
        <v>29</v>
      </c>
      <c r="F8742">
        <v>35</v>
      </c>
      <c r="G8742">
        <v>29</v>
      </c>
      <c r="H8742">
        <v>1</v>
      </c>
      <c r="I8742">
        <v>1</v>
      </c>
      <c r="J8742">
        <v>99</v>
      </c>
      <c r="K8742" s="194">
        <v>99</v>
      </c>
      <c r="L8742" t="s">
        <v>1110</v>
      </c>
      <c r="M8742" t="s">
        <v>1110</v>
      </c>
      <c r="N8742">
        <v>190</v>
      </c>
      <c r="O8742" t="s">
        <v>7876</v>
      </c>
      <c r="P8742" t="s">
        <v>9313</v>
      </c>
      <c r="Q8742">
        <v>0.19</v>
      </c>
      <c r="R8742" s="117" t="s">
        <v>14594</v>
      </c>
      <c r="S8742" s="117" t="s">
        <v>14589</v>
      </c>
      <c r="T8742" t="s">
        <v>12136</v>
      </c>
      <c r="U8742" t="s">
        <v>10772</v>
      </c>
    </row>
    <row r="8743" spans="1:21">
      <c r="A8743" s="117" t="s">
        <v>4380</v>
      </c>
      <c r="B8743" t="s">
        <v>14590</v>
      </c>
      <c r="C8743" t="s">
        <v>14590</v>
      </c>
      <c r="D8743">
        <v>35</v>
      </c>
      <c r="E8743">
        <v>29</v>
      </c>
      <c r="F8743">
        <v>35</v>
      </c>
      <c r="G8743">
        <v>29</v>
      </c>
      <c r="H8743">
        <v>1</v>
      </c>
      <c r="I8743">
        <v>1</v>
      </c>
      <c r="J8743">
        <v>42</v>
      </c>
      <c r="K8743" s="194">
        <v>42</v>
      </c>
      <c r="L8743" t="s">
        <v>1110</v>
      </c>
      <c r="M8743" t="s">
        <v>1110</v>
      </c>
      <c r="N8743">
        <v>177</v>
      </c>
      <c r="O8743" t="s">
        <v>7876</v>
      </c>
      <c r="P8743" t="s">
        <v>9315</v>
      </c>
      <c r="Q8743">
        <v>0.17699999999999999</v>
      </c>
      <c r="R8743" s="117" t="s">
        <v>14594</v>
      </c>
      <c r="S8743" s="117" t="s">
        <v>14589</v>
      </c>
      <c r="T8743" t="s">
        <v>12136</v>
      </c>
      <c r="U8743" t="s">
        <v>10772</v>
      </c>
    </row>
    <row r="8744" spans="1:21">
      <c r="A8744" s="117" t="s">
        <v>4381</v>
      </c>
      <c r="B8744" t="s">
        <v>14590</v>
      </c>
      <c r="C8744" t="s">
        <v>14590</v>
      </c>
      <c r="D8744">
        <v>35</v>
      </c>
      <c r="E8744">
        <v>29</v>
      </c>
      <c r="F8744">
        <v>35</v>
      </c>
      <c r="G8744">
        <v>29</v>
      </c>
      <c r="H8744">
        <v>1</v>
      </c>
      <c r="I8744">
        <v>1</v>
      </c>
      <c r="J8744">
        <v>108</v>
      </c>
      <c r="K8744" s="194">
        <v>108</v>
      </c>
      <c r="L8744" t="s">
        <v>1110</v>
      </c>
      <c r="M8744" t="s">
        <v>1110</v>
      </c>
      <c r="N8744">
        <v>195</v>
      </c>
      <c r="O8744" t="s">
        <v>7876</v>
      </c>
      <c r="P8744" t="s">
        <v>9314</v>
      </c>
      <c r="Q8744">
        <v>0.19500000000000001</v>
      </c>
      <c r="R8744" s="117" t="s">
        <v>14594</v>
      </c>
      <c r="S8744" s="117" t="s">
        <v>14589</v>
      </c>
      <c r="T8744" t="s">
        <v>12136</v>
      </c>
      <c r="U8744" t="s">
        <v>10772</v>
      </c>
    </row>
    <row r="8745" spans="1:21">
      <c r="A8745" s="117" t="s">
        <v>4382</v>
      </c>
      <c r="B8745" t="s">
        <v>14590</v>
      </c>
      <c r="C8745" t="s">
        <v>14590</v>
      </c>
      <c r="D8745">
        <v>66</v>
      </c>
      <c r="E8745">
        <v>60</v>
      </c>
      <c r="F8745">
        <v>66</v>
      </c>
      <c r="G8745">
        <v>60</v>
      </c>
      <c r="H8745">
        <v>1</v>
      </c>
      <c r="I8745">
        <v>1</v>
      </c>
      <c r="J8745">
        <v>999999</v>
      </c>
      <c r="K8745" s="194">
        <v>999999</v>
      </c>
      <c r="L8745" t="s">
        <v>1110</v>
      </c>
      <c r="M8745" t="s">
        <v>1110</v>
      </c>
      <c r="N8745">
        <v>175</v>
      </c>
      <c r="O8745" t="s">
        <v>7876</v>
      </c>
      <c r="P8745" t="s">
        <v>9313</v>
      </c>
      <c r="Q8745">
        <v>0.17499999999999999</v>
      </c>
      <c r="R8745" s="117" t="s">
        <v>14594</v>
      </c>
      <c r="S8745" s="117" t="s">
        <v>14589</v>
      </c>
      <c r="T8745" t="s">
        <v>12136</v>
      </c>
      <c r="U8745" t="s">
        <v>10772</v>
      </c>
    </row>
    <row r="8746" spans="1:21">
      <c r="A8746" s="117" t="s">
        <v>4383</v>
      </c>
      <c r="B8746" t="s">
        <v>14590</v>
      </c>
      <c r="C8746" t="s">
        <v>14590</v>
      </c>
      <c r="D8746">
        <v>66</v>
      </c>
      <c r="E8746">
        <v>60</v>
      </c>
      <c r="F8746">
        <v>66</v>
      </c>
      <c r="G8746">
        <v>60</v>
      </c>
      <c r="H8746">
        <v>1</v>
      </c>
      <c r="I8746">
        <v>1</v>
      </c>
      <c r="J8746">
        <v>999999</v>
      </c>
      <c r="K8746" s="194">
        <v>999999</v>
      </c>
      <c r="L8746" t="s">
        <v>1110</v>
      </c>
      <c r="M8746" t="s">
        <v>1110</v>
      </c>
      <c r="N8746">
        <v>181</v>
      </c>
      <c r="O8746" t="s">
        <v>7876</v>
      </c>
      <c r="P8746" t="s">
        <v>9314</v>
      </c>
      <c r="Q8746">
        <v>0.18099999999999999</v>
      </c>
      <c r="R8746" s="117" t="s">
        <v>14594</v>
      </c>
      <c r="S8746" s="117" t="s">
        <v>14589</v>
      </c>
      <c r="T8746" t="s">
        <v>12136</v>
      </c>
      <c r="U8746" t="s">
        <v>10772</v>
      </c>
    </row>
    <row r="8747" spans="1:21">
      <c r="A8747" s="117" t="s">
        <v>4384</v>
      </c>
      <c r="B8747" t="s">
        <v>14590</v>
      </c>
      <c r="C8747" t="s">
        <v>14590</v>
      </c>
      <c r="D8747">
        <v>35</v>
      </c>
      <c r="E8747">
        <v>29</v>
      </c>
      <c r="F8747">
        <v>35</v>
      </c>
      <c r="G8747">
        <v>29</v>
      </c>
      <c r="H8747">
        <v>1</v>
      </c>
      <c r="I8747">
        <v>1</v>
      </c>
      <c r="J8747">
        <v>17</v>
      </c>
      <c r="K8747" s="194">
        <v>17</v>
      </c>
      <c r="L8747" t="s">
        <v>1110</v>
      </c>
      <c r="M8747" t="s">
        <v>1110</v>
      </c>
      <c r="N8747">
        <v>181</v>
      </c>
      <c r="O8747" t="s">
        <v>7876</v>
      </c>
      <c r="P8747" t="s">
        <v>9313</v>
      </c>
      <c r="Q8747">
        <v>0.18099999999999999</v>
      </c>
      <c r="R8747" s="117" t="s">
        <v>14594</v>
      </c>
      <c r="S8747" s="117" t="s">
        <v>14589</v>
      </c>
      <c r="T8747" t="s">
        <v>12136</v>
      </c>
      <c r="U8747" t="s">
        <v>10772</v>
      </c>
    </row>
    <row r="8748" spans="1:21">
      <c r="A8748" s="117" t="s">
        <v>4385</v>
      </c>
      <c r="B8748" t="s">
        <v>14590</v>
      </c>
      <c r="C8748" t="s">
        <v>14590</v>
      </c>
      <c r="D8748">
        <v>88</v>
      </c>
      <c r="E8748">
        <v>82</v>
      </c>
      <c r="F8748">
        <v>88</v>
      </c>
      <c r="G8748">
        <v>82</v>
      </c>
      <c r="H8748">
        <v>1</v>
      </c>
      <c r="I8748">
        <v>1</v>
      </c>
      <c r="J8748">
        <v>999999</v>
      </c>
      <c r="K8748" s="194">
        <v>999999</v>
      </c>
      <c r="L8748" t="s">
        <v>1083</v>
      </c>
      <c r="M8748" t="s">
        <v>1083</v>
      </c>
      <c r="N8748">
        <v>209</v>
      </c>
      <c r="O8748" t="s">
        <v>7876</v>
      </c>
      <c r="P8748" t="s">
        <v>9316</v>
      </c>
      <c r="Q8748">
        <v>0.20899999999999999</v>
      </c>
      <c r="R8748" s="117" t="s">
        <v>14605</v>
      </c>
      <c r="S8748" s="117" t="s">
        <v>14589</v>
      </c>
      <c r="T8748" t="s">
        <v>12136</v>
      </c>
      <c r="U8748" t="s">
        <v>10772</v>
      </c>
    </row>
    <row r="8749" spans="1:21">
      <c r="A8749" s="117" t="s">
        <v>4386</v>
      </c>
      <c r="B8749" t="s">
        <v>14590</v>
      </c>
      <c r="C8749" t="s">
        <v>14590</v>
      </c>
      <c r="D8749">
        <v>25</v>
      </c>
      <c r="E8749">
        <v>19</v>
      </c>
      <c r="F8749">
        <v>25</v>
      </c>
      <c r="G8749">
        <v>19</v>
      </c>
      <c r="H8749">
        <v>1</v>
      </c>
      <c r="I8749">
        <v>1</v>
      </c>
      <c r="J8749">
        <v>30</v>
      </c>
      <c r="K8749" s="194">
        <v>30</v>
      </c>
      <c r="L8749" t="s">
        <v>1083</v>
      </c>
      <c r="M8749" t="s">
        <v>1083</v>
      </c>
      <c r="N8749">
        <v>207</v>
      </c>
      <c r="O8749" t="s">
        <v>7876</v>
      </c>
      <c r="P8749" t="s">
        <v>9317</v>
      </c>
      <c r="Q8749">
        <v>0.20699999999999999</v>
      </c>
      <c r="R8749" s="117" t="s">
        <v>14605</v>
      </c>
      <c r="S8749" s="117" t="s">
        <v>14589</v>
      </c>
      <c r="T8749" t="s">
        <v>12136</v>
      </c>
      <c r="U8749" t="s">
        <v>10772</v>
      </c>
    </row>
    <row r="8750" spans="1:21">
      <c r="A8750" s="117" t="s">
        <v>4387</v>
      </c>
      <c r="B8750" t="s">
        <v>14590</v>
      </c>
      <c r="C8750" t="s">
        <v>14590</v>
      </c>
      <c r="D8750">
        <v>35</v>
      </c>
      <c r="E8750">
        <v>29</v>
      </c>
      <c r="F8750">
        <v>35</v>
      </c>
      <c r="G8750">
        <v>29</v>
      </c>
      <c r="H8750">
        <v>1</v>
      </c>
      <c r="I8750">
        <v>1</v>
      </c>
      <c r="J8750">
        <v>344</v>
      </c>
      <c r="K8750" s="194">
        <v>344</v>
      </c>
      <c r="L8750" t="s">
        <v>1083</v>
      </c>
      <c r="M8750" t="s">
        <v>1083</v>
      </c>
      <c r="N8750">
        <v>220.96</v>
      </c>
      <c r="O8750" t="s">
        <v>7876</v>
      </c>
      <c r="P8750" t="s">
        <v>9318</v>
      </c>
      <c r="Q8750">
        <v>0.22095999999999999</v>
      </c>
      <c r="R8750" s="117" t="s">
        <v>14594</v>
      </c>
      <c r="S8750" s="117" t="s">
        <v>14589</v>
      </c>
      <c r="T8750" t="s">
        <v>12136</v>
      </c>
      <c r="U8750" t="s">
        <v>10772</v>
      </c>
    </row>
    <row r="8751" spans="1:21">
      <c r="A8751" s="117" t="s">
        <v>19096</v>
      </c>
      <c r="B8751" t="s">
        <v>14590</v>
      </c>
      <c r="C8751" t="s">
        <v>14590</v>
      </c>
      <c r="D8751">
        <v>68</v>
      </c>
      <c r="E8751">
        <v>62</v>
      </c>
      <c r="F8751">
        <v>68</v>
      </c>
      <c r="G8751">
        <v>62</v>
      </c>
      <c r="H8751">
        <v>1</v>
      </c>
      <c r="I8751">
        <v>1</v>
      </c>
      <c r="J8751">
        <v>999999</v>
      </c>
      <c r="K8751" s="194">
        <v>999999</v>
      </c>
      <c r="L8751" t="s">
        <v>1083</v>
      </c>
      <c r="M8751" t="s">
        <v>1083</v>
      </c>
      <c r="N8751">
        <v>690.9</v>
      </c>
      <c r="O8751" t="s">
        <v>7876</v>
      </c>
      <c r="P8751" t="s">
        <v>19097</v>
      </c>
      <c r="Q8751">
        <v>0.69089999999999996</v>
      </c>
      <c r="R8751" s="117" t="s">
        <v>14743</v>
      </c>
      <c r="S8751" s="117" t="s">
        <v>14589</v>
      </c>
      <c r="T8751" t="s">
        <v>12136</v>
      </c>
      <c r="U8751" t="s">
        <v>10772</v>
      </c>
    </row>
    <row r="8752" spans="1:21">
      <c r="A8752" s="117" t="s">
        <v>4388</v>
      </c>
      <c r="B8752" t="s">
        <v>14590</v>
      </c>
      <c r="C8752" t="s">
        <v>14590</v>
      </c>
      <c r="D8752">
        <v>25</v>
      </c>
      <c r="E8752">
        <v>19</v>
      </c>
      <c r="F8752">
        <v>25</v>
      </c>
      <c r="G8752">
        <v>19</v>
      </c>
      <c r="H8752">
        <v>1</v>
      </c>
      <c r="I8752">
        <v>1</v>
      </c>
      <c r="J8752">
        <v>368</v>
      </c>
      <c r="K8752" s="194">
        <v>368</v>
      </c>
      <c r="L8752" t="s">
        <v>1083</v>
      </c>
      <c r="M8752" t="s">
        <v>1083</v>
      </c>
      <c r="N8752">
        <v>220.96</v>
      </c>
      <c r="O8752" t="s">
        <v>7876</v>
      </c>
      <c r="P8752" t="s">
        <v>9316</v>
      </c>
      <c r="Q8752">
        <v>0.22095999999999999</v>
      </c>
      <c r="R8752" s="117" t="s">
        <v>14605</v>
      </c>
      <c r="S8752" s="117" t="s">
        <v>14589</v>
      </c>
      <c r="T8752" t="s">
        <v>12136</v>
      </c>
      <c r="U8752" t="s">
        <v>10772</v>
      </c>
    </row>
    <row r="8753" spans="1:21">
      <c r="A8753" s="117" t="s">
        <v>4389</v>
      </c>
      <c r="B8753" t="s">
        <v>14590</v>
      </c>
      <c r="C8753" t="s">
        <v>14590</v>
      </c>
      <c r="D8753">
        <v>35</v>
      </c>
      <c r="E8753">
        <v>29</v>
      </c>
      <c r="F8753">
        <v>35</v>
      </c>
      <c r="G8753">
        <v>29</v>
      </c>
      <c r="H8753">
        <v>1</v>
      </c>
      <c r="I8753">
        <v>1</v>
      </c>
      <c r="J8753">
        <v>6</v>
      </c>
      <c r="K8753" s="194">
        <v>6</v>
      </c>
      <c r="L8753" t="s">
        <v>1079</v>
      </c>
      <c r="M8753" t="s">
        <v>1079</v>
      </c>
      <c r="N8753">
        <v>922</v>
      </c>
      <c r="O8753" t="s">
        <v>7876</v>
      </c>
      <c r="P8753" t="s">
        <v>9319</v>
      </c>
      <c r="Q8753">
        <v>0.92200000000000004</v>
      </c>
      <c r="R8753" s="117" t="s">
        <v>14594</v>
      </c>
      <c r="S8753" s="117" t="s">
        <v>14589</v>
      </c>
      <c r="T8753" t="s">
        <v>12136</v>
      </c>
      <c r="U8753" t="s">
        <v>10772</v>
      </c>
    </row>
    <row r="8754" spans="1:21">
      <c r="A8754" s="117" t="s">
        <v>4390</v>
      </c>
      <c r="B8754" t="s">
        <v>14590</v>
      </c>
      <c r="C8754" t="s">
        <v>14590</v>
      </c>
      <c r="D8754">
        <v>35</v>
      </c>
      <c r="E8754">
        <v>29</v>
      </c>
      <c r="F8754">
        <v>35</v>
      </c>
      <c r="G8754">
        <v>29</v>
      </c>
      <c r="H8754">
        <v>1</v>
      </c>
      <c r="I8754">
        <v>1</v>
      </c>
      <c r="J8754">
        <v>21</v>
      </c>
      <c r="K8754" s="194">
        <v>21</v>
      </c>
      <c r="L8754" t="s">
        <v>1079</v>
      </c>
      <c r="M8754" t="s">
        <v>1079</v>
      </c>
      <c r="N8754">
        <v>902</v>
      </c>
      <c r="O8754" t="s">
        <v>7876</v>
      </c>
      <c r="P8754" t="s">
        <v>9320</v>
      </c>
      <c r="Q8754">
        <v>0.90200000000000002</v>
      </c>
      <c r="R8754" s="117" t="s">
        <v>14594</v>
      </c>
      <c r="S8754" s="117" t="s">
        <v>14589</v>
      </c>
      <c r="T8754" t="s">
        <v>12136</v>
      </c>
      <c r="U8754" t="s">
        <v>10772</v>
      </c>
    </row>
    <row r="8755" spans="1:21">
      <c r="A8755" s="117" t="s">
        <v>4391</v>
      </c>
      <c r="B8755" t="s">
        <v>14590</v>
      </c>
      <c r="C8755" t="s">
        <v>14590</v>
      </c>
      <c r="D8755">
        <v>82</v>
      </c>
      <c r="E8755">
        <v>76</v>
      </c>
      <c r="F8755">
        <v>82</v>
      </c>
      <c r="G8755">
        <v>76</v>
      </c>
      <c r="H8755">
        <v>1</v>
      </c>
      <c r="I8755">
        <v>1</v>
      </c>
      <c r="J8755">
        <v>20</v>
      </c>
      <c r="K8755" s="194">
        <v>20</v>
      </c>
      <c r="L8755" t="s">
        <v>1079</v>
      </c>
      <c r="M8755" t="s">
        <v>1079</v>
      </c>
      <c r="N8755">
        <v>910</v>
      </c>
      <c r="O8755" t="s">
        <v>7876</v>
      </c>
      <c r="P8755" t="s">
        <v>9321</v>
      </c>
      <c r="Q8755">
        <v>0.91</v>
      </c>
      <c r="R8755" s="117" t="s">
        <v>14620</v>
      </c>
      <c r="S8755" s="117" t="s">
        <v>14621</v>
      </c>
      <c r="T8755" t="s">
        <v>17448</v>
      </c>
      <c r="U8755" t="s">
        <v>10772</v>
      </c>
    </row>
    <row r="8756" spans="1:21">
      <c r="A8756" s="117" t="s">
        <v>4392</v>
      </c>
      <c r="B8756" t="s">
        <v>14590</v>
      </c>
      <c r="C8756" t="s">
        <v>14590</v>
      </c>
      <c r="D8756">
        <v>82</v>
      </c>
      <c r="E8756">
        <v>76</v>
      </c>
      <c r="F8756">
        <v>82</v>
      </c>
      <c r="G8756">
        <v>76</v>
      </c>
      <c r="H8756">
        <v>1</v>
      </c>
      <c r="I8756">
        <v>1</v>
      </c>
      <c r="J8756">
        <v>11</v>
      </c>
      <c r="K8756" s="194">
        <v>11</v>
      </c>
      <c r="L8756" t="s">
        <v>1079</v>
      </c>
      <c r="M8756" t="s">
        <v>1079</v>
      </c>
      <c r="N8756">
        <v>779</v>
      </c>
      <c r="O8756" t="s">
        <v>7876</v>
      </c>
      <c r="P8756" t="s">
        <v>9322</v>
      </c>
      <c r="Q8756">
        <v>0.77900000000000003</v>
      </c>
      <c r="R8756" s="117" t="s">
        <v>14620</v>
      </c>
      <c r="S8756" s="117" t="s">
        <v>14621</v>
      </c>
      <c r="T8756" t="s">
        <v>17448</v>
      </c>
      <c r="U8756" t="s">
        <v>10772</v>
      </c>
    </row>
    <row r="8757" spans="1:21">
      <c r="A8757" s="117" t="s">
        <v>4393</v>
      </c>
      <c r="B8757" t="s">
        <v>14590</v>
      </c>
      <c r="C8757" t="s">
        <v>14590</v>
      </c>
      <c r="D8757">
        <v>35</v>
      </c>
      <c r="E8757">
        <v>29</v>
      </c>
      <c r="F8757">
        <v>35</v>
      </c>
      <c r="G8757">
        <v>29</v>
      </c>
      <c r="H8757">
        <v>1</v>
      </c>
      <c r="I8757">
        <v>1</v>
      </c>
      <c r="J8757">
        <v>3</v>
      </c>
      <c r="K8757" s="194">
        <v>3</v>
      </c>
      <c r="L8757" t="s">
        <v>1079</v>
      </c>
      <c r="M8757" t="s">
        <v>1079</v>
      </c>
      <c r="N8757">
        <v>878</v>
      </c>
      <c r="O8757" t="s">
        <v>7876</v>
      </c>
      <c r="P8757" t="s">
        <v>9323</v>
      </c>
      <c r="Q8757">
        <v>0.878</v>
      </c>
      <c r="R8757" s="117" t="s">
        <v>14594</v>
      </c>
      <c r="S8757" s="117" t="s">
        <v>14589</v>
      </c>
      <c r="T8757" t="s">
        <v>12136</v>
      </c>
      <c r="U8757" t="s">
        <v>10772</v>
      </c>
    </row>
    <row r="8758" spans="1:21">
      <c r="A8758" s="117" t="s">
        <v>4394</v>
      </c>
      <c r="B8758" t="s">
        <v>14590</v>
      </c>
      <c r="C8758" t="s">
        <v>14590</v>
      </c>
      <c r="D8758">
        <v>35</v>
      </c>
      <c r="E8758">
        <v>29</v>
      </c>
      <c r="F8758">
        <v>35</v>
      </c>
      <c r="G8758">
        <v>29</v>
      </c>
      <c r="H8758">
        <v>1</v>
      </c>
      <c r="I8758">
        <v>1</v>
      </c>
      <c r="J8758">
        <v>11</v>
      </c>
      <c r="K8758" s="194">
        <v>11</v>
      </c>
      <c r="L8758" t="s">
        <v>1079</v>
      </c>
      <c r="M8758" t="s">
        <v>1079</v>
      </c>
      <c r="N8758">
        <v>877</v>
      </c>
      <c r="O8758" t="s">
        <v>7876</v>
      </c>
      <c r="P8758" t="s">
        <v>9324</v>
      </c>
      <c r="Q8758">
        <v>0.877</v>
      </c>
      <c r="R8758" s="117" t="s">
        <v>14594</v>
      </c>
      <c r="S8758" s="117" t="s">
        <v>14589</v>
      </c>
      <c r="T8758" t="s">
        <v>12136</v>
      </c>
      <c r="U8758" t="s">
        <v>10772</v>
      </c>
    </row>
    <row r="8759" spans="1:21">
      <c r="A8759" s="117" t="s">
        <v>4395</v>
      </c>
      <c r="B8759" t="s">
        <v>14590</v>
      </c>
      <c r="C8759" t="s">
        <v>14590</v>
      </c>
      <c r="D8759">
        <v>35</v>
      </c>
      <c r="E8759">
        <v>29</v>
      </c>
      <c r="F8759">
        <v>35</v>
      </c>
      <c r="G8759">
        <v>29</v>
      </c>
      <c r="H8759">
        <v>1</v>
      </c>
      <c r="I8759">
        <v>1</v>
      </c>
      <c r="J8759">
        <v>20</v>
      </c>
      <c r="K8759" s="194">
        <v>20</v>
      </c>
      <c r="L8759" t="s">
        <v>1079</v>
      </c>
      <c r="M8759" t="s">
        <v>1079</v>
      </c>
      <c r="N8759">
        <v>866</v>
      </c>
      <c r="O8759" t="s">
        <v>7876</v>
      </c>
      <c r="P8759" t="s">
        <v>9325</v>
      </c>
      <c r="Q8759">
        <v>0.86599999999999999</v>
      </c>
      <c r="R8759" s="117" t="s">
        <v>14594</v>
      </c>
      <c r="S8759" s="117" t="s">
        <v>14589</v>
      </c>
      <c r="T8759" t="s">
        <v>12136</v>
      </c>
      <c r="U8759" t="s">
        <v>10772</v>
      </c>
    </row>
    <row r="8760" spans="1:21">
      <c r="A8760" s="117" t="s">
        <v>4396</v>
      </c>
      <c r="B8760" t="s">
        <v>14590</v>
      </c>
      <c r="C8760" t="s">
        <v>14590</v>
      </c>
      <c r="D8760">
        <v>35</v>
      </c>
      <c r="E8760">
        <v>29</v>
      </c>
      <c r="F8760">
        <v>35</v>
      </c>
      <c r="G8760">
        <v>29</v>
      </c>
      <c r="H8760">
        <v>1</v>
      </c>
      <c r="I8760">
        <v>1</v>
      </c>
      <c r="J8760">
        <v>19</v>
      </c>
      <c r="K8760" s="194">
        <v>19</v>
      </c>
      <c r="L8760" t="s">
        <v>1079</v>
      </c>
      <c r="M8760" t="s">
        <v>1079</v>
      </c>
      <c r="N8760">
        <v>1035.5999999999999</v>
      </c>
      <c r="O8760" t="s">
        <v>7876</v>
      </c>
      <c r="P8760" t="s">
        <v>9326</v>
      </c>
      <c r="Q8760">
        <v>1.0356000000000001</v>
      </c>
      <c r="R8760" s="117" t="s">
        <v>14594</v>
      </c>
      <c r="S8760" s="117" t="s">
        <v>14589</v>
      </c>
      <c r="T8760" t="s">
        <v>12136</v>
      </c>
      <c r="U8760" t="s">
        <v>10772</v>
      </c>
    </row>
    <row r="8761" spans="1:21">
      <c r="A8761" s="117" t="s">
        <v>16571</v>
      </c>
      <c r="B8761" t="s">
        <v>14590</v>
      </c>
      <c r="C8761" t="s">
        <v>14590</v>
      </c>
      <c r="D8761">
        <v>89</v>
      </c>
      <c r="E8761">
        <v>83</v>
      </c>
      <c r="F8761">
        <v>89</v>
      </c>
      <c r="G8761">
        <v>83</v>
      </c>
      <c r="H8761">
        <v>1</v>
      </c>
      <c r="I8761">
        <v>1</v>
      </c>
      <c r="J8761">
        <v>999999</v>
      </c>
      <c r="K8761" s="194">
        <v>999999</v>
      </c>
      <c r="L8761" t="s">
        <v>1079</v>
      </c>
      <c r="M8761" t="s">
        <v>1079</v>
      </c>
      <c r="N8761">
        <v>1072</v>
      </c>
      <c r="O8761" t="s">
        <v>7876</v>
      </c>
      <c r="P8761" t="s">
        <v>16572</v>
      </c>
      <c r="Q8761">
        <v>1.0720000000000001</v>
      </c>
      <c r="R8761" s="117" t="s">
        <v>14620</v>
      </c>
      <c r="S8761" s="117" t="s">
        <v>14621</v>
      </c>
      <c r="T8761" t="s">
        <v>17448</v>
      </c>
      <c r="U8761" t="s">
        <v>10772</v>
      </c>
    </row>
    <row r="8762" spans="1:21">
      <c r="A8762" s="117" t="s">
        <v>4397</v>
      </c>
      <c r="B8762" t="s">
        <v>14590</v>
      </c>
      <c r="C8762" t="s">
        <v>14590</v>
      </c>
      <c r="D8762">
        <v>35</v>
      </c>
      <c r="E8762">
        <v>29</v>
      </c>
      <c r="F8762">
        <v>35</v>
      </c>
      <c r="G8762">
        <v>29</v>
      </c>
      <c r="H8762">
        <v>1</v>
      </c>
      <c r="I8762">
        <v>1</v>
      </c>
      <c r="J8762">
        <v>11</v>
      </c>
      <c r="K8762" s="194">
        <v>11</v>
      </c>
      <c r="L8762" t="s">
        <v>1079</v>
      </c>
      <c r="M8762" t="s">
        <v>1079</v>
      </c>
      <c r="N8762">
        <v>1887</v>
      </c>
      <c r="O8762" t="s">
        <v>7876</v>
      </c>
      <c r="P8762" t="s">
        <v>9327</v>
      </c>
      <c r="Q8762">
        <v>1.887</v>
      </c>
      <c r="R8762" s="117" t="s">
        <v>14594</v>
      </c>
      <c r="S8762" s="117" t="s">
        <v>14589</v>
      </c>
      <c r="T8762" t="s">
        <v>12136</v>
      </c>
      <c r="U8762" t="s">
        <v>10772</v>
      </c>
    </row>
    <row r="8763" spans="1:21">
      <c r="A8763" s="117" t="s">
        <v>4398</v>
      </c>
      <c r="B8763" t="s">
        <v>14590</v>
      </c>
      <c r="C8763" t="s">
        <v>14590</v>
      </c>
      <c r="D8763">
        <v>35</v>
      </c>
      <c r="E8763">
        <v>29</v>
      </c>
      <c r="F8763">
        <v>35</v>
      </c>
      <c r="G8763">
        <v>29</v>
      </c>
      <c r="H8763">
        <v>1</v>
      </c>
      <c r="I8763">
        <v>1</v>
      </c>
      <c r="J8763">
        <v>15</v>
      </c>
      <c r="K8763" s="194">
        <v>15</v>
      </c>
      <c r="L8763" t="s">
        <v>1079</v>
      </c>
      <c r="M8763" t="s">
        <v>1079</v>
      </c>
      <c r="N8763">
        <v>1972</v>
      </c>
      <c r="O8763" t="s">
        <v>7876</v>
      </c>
      <c r="P8763" t="s">
        <v>9327</v>
      </c>
      <c r="Q8763">
        <v>1.972</v>
      </c>
      <c r="R8763" s="117" t="s">
        <v>14594</v>
      </c>
      <c r="S8763" s="117" t="s">
        <v>14589</v>
      </c>
      <c r="T8763" t="s">
        <v>12136</v>
      </c>
      <c r="U8763" t="s">
        <v>10772</v>
      </c>
    </row>
    <row r="8764" spans="1:21">
      <c r="A8764" s="117" t="s">
        <v>4399</v>
      </c>
      <c r="B8764" t="s">
        <v>14590</v>
      </c>
      <c r="C8764" t="s">
        <v>14590</v>
      </c>
      <c r="D8764">
        <v>82</v>
      </c>
      <c r="E8764">
        <v>76</v>
      </c>
      <c r="F8764">
        <v>82</v>
      </c>
      <c r="G8764">
        <v>76</v>
      </c>
      <c r="H8764">
        <v>1</v>
      </c>
      <c r="I8764">
        <v>1</v>
      </c>
      <c r="J8764">
        <v>11</v>
      </c>
      <c r="K8764" s="194">
        <v>11</v>
      </c>
      <c r="L8764" t="s">
        <v>1079</v>
      </c>
      <c r="M8764" t="s">
        <v>1079</v>
      </c>
      <c r="N8764">
        <v>3471</v>
      </c>
      <c r="O8764" t="s">
        <v>7876</v>
      </c>
      <c r="P8764" t="s">
        <v>9328</v>
      </c>
      <c r="Q8764">
        <v>3.4710000000000001</v>
      </c>
      <c r="R8764" s="117" t="s">
        <v>14620</v>
      </c>
      <c r="S8764" s="117" t="s">
        <v>14621</v>
      </c>
      <c r="T8764" t="s">
        <v>17448</v>
      </c>
      <c r="U8764" t="s">
        <v>10772</v>
      </c>
    </row>
    <row r="8765" spans="1:21">
      <c r="A8765" s="117" t="s">
        <v>4400</v>
      </c>
      <c r="B8765" t="s">
        <v>14590</v>
      </c>
      <c r="C8765" t="s">
        <v>14590</v>
      </c>
      <c r="D8765">
        <v>82</v>
      </c>
      <c r="E8765">
        <v>76</v>
      </c>
      <c r="F8765">
        <v>82</v>
      </c>
      <c r="G8765">
        <v>76</v>
      </c>
      <c r="H8765">
        <v>1</v>
      </c>
      <c r="I8765">
        <v>1</v>
      </c>
      <c r="J8765">
        <v>4</v>
      </c>
      <c r="K8765" s="194">
        <v>4</v>
      </c>
      <c r="L8765" t="s">
        <v>1079</v>
      </c>
      <c r="M8765" t="s">
        <v>1079</v>
      </c>
      <c r="N8765">
        <v>1979</v>
      </c>
      <c r="O8765" t="s">
        <v>7876</v>
      </c>
      <c r="P8765" t="s">
        <v>9329</v>
      </c>
      <c r="Q8765">
        <v>1.9790000000000001</v>
      </c>
      <c r="R8765" s="117" t="s">
        <v>14620</v>
      </c>
      <c r="S8765" s="117" t="s">
        <v>14621</v>
      </c>
      <c r="T8765" t="s">
        <v>17448</v>
      </c>
      <c r="U8765" t="s">
        <v>10772</v>
      </c>
    </row>
    <row r="8766" spans="1:21">
      <c r="A8766" s="117" t="s">
        <v>14450</v>
      </c>
      <c r="B8766" t="s">
        <v>14590</v>
      </c>
      <c r="C8766" t="s">
        <v>14590</v>
      </c>
      <c r="D8766">
        <v>38</v>
      </c>
      <c r="E8766">
        <v>32</v>
      </c>
      <c r="F8766">
        <v>38</v>
      </c>
      <c r="G8766">
        <v>32</v>
      </c>
      <c r="H8766">
        <v>1</v>
      </c>
      <c r="I8766">
        <v>1</v>
      </c>
      <c r="J8766">
        <v>15</v>
      </c>
      <c r="K8766" s="194">
        <v>15</v>
      </c>
      <c r="L8766" t="s">
        <v>1088</v>
      </c>
      <c r="M8766" t="s">
        <v>1088</v>
      </c>
      <c r="N8766">
        <v>139</v>
      </c>
      <c r="O8766" t="s">
        <v>7876</v>
      </c>
      <c r="P8766" t="s">
        <v>14451</v>
      </c>
      <c r="Q8766">
        <v>0.13900000000000001</v>
      </c>
      <c r="R8766" s="117" t="s">
        <v>15107</v>
      </c>
      <c r="S8766" s="117" t="s">
        <v>14589</v>
      </c>
      <c r="T8766" t="s">
        <v>12136</v>
      </c>
      <c r="U8766" t="s">
        <v>10772</v>
      </c>
    </row>
    <row r="8767" spans="1:21">
      <c r="A8767" s="117" t="s">
        <v>14452</v>
      </c>
      <c r="B8767" t="s">
        <v>13815</v>
      </c>
      <c r="C8767" t="s">
        <v>14590</v>
      </c>
      <c r="D8767">
        <v>2</v>
      </c>
      <c r="E8767">
        <v>32</v>
      </c>
      <c r="F8767">
        <v>38</v>
      </c>
      <c r="G8767">
        <v>32</v>
      </c>
      <c r="H8767">
        <v>1</v>
      </c>
      <c r="I8767">
        <v>1</v>
      </c>
      <c r="J8767">
        <v>20</v>
      </c>
      <c r="K8767" s="194">
        <v>95</v>
      </c>
      <c r="L8767" t="s">
        <v>1088</v>
      </c>
      <c r="M8767" t="s">
        <v>1088</v>
      </c>
      <c r="N8767">
        <v>139</v>
      </c>
      <c r="O8767" t="s">
        <v>7876</v>
      </c>
      <c r="P8767" t="s">
        <v>14453</v>
      </c>
      <c r="Q8767">
        <v>0.13900000000000001</v>
      </c>
      <c r="R8767" s="117" t="s">
        <v>15107</v>
      </c>
      <c r="S8767" s="117" t="s">
        <v>14589</v>
      </c>
      <c r="T8767" t="s">
        <v>12136</v>
      </c>
      <c r="U8767" t="s">
        <v>10772</v>
      </c>
    </row>
    <row r="8768" spans="1:21">
      <c r="A8768" s="117" t="s">
        <v>14454</v>
      </c>
      <c r="B8768" t="s">
        <v>13815</v>
      </c>
      <c r="C8768" t="s">
        <v>14590</v>
      </c>
      <c r="D8768">
        <v>2</v>
      </c>
      <c r="E8768">
        <v>32</v>
      </c>
      <c r="F8768">
        <v>38</v>
      </c>
      <c r="G8768">
        <v>32</v>
      </c>
      <c r="H8768">
        <v>1</v>
      </c>
      <c r="I8768">
        <v>1</v>
      </c>
      <c r="J8768">
        <v>22</v>
      </c>
      <c r="K8768" s="194">
        <v>129</v>
      </c>
      <c r="L8768" t="s">
        <v>1088</v>
      </c>
      <c r="M8768" t="s">
        <v>1088</v>
      </c>
      <c r="N8768">
        <v>138</v>
      </c>
      <c r="O8768" t="s">
        <v>7876</v>
      </c>
      <c r="P8768" t="s">
        <v>14451</v>
      </c>
      <c r="Q8768">
        <v>0.13800000000000001</v>
      </c>
      <c r="R8768" s="117" t="s">
        <v>15107</v>
      </c>
      <c r="S8768" s="117" t="s">
        <v>14589</v>
      </c>
      <c r="T8768" t="s">
        <v>12136</v>
      </c>
      <c r="U8768" t="s">
        <v>10772</v>
      </c>
    </row>
    <row r="8769" spans="1:21">
      <c r="A8769" s="117" t="s">
        <v>14455</v>
      </c>
      <c r="B8769" t="s">
        <v>14590</v>
      </c>
      <c r="C8769" t="s">
        <v>14590</v>
      </c>
      <c r="D8769">
        <v>38</v>
      </c>
      <c r="E8769">
        <v>32</v>
      </c>
      <c r="F8769">
        <v>38</v>
      </c>
      <c r="G8769">
        <v>32</v>
      </c>
      <c r="H8769">
        <v>1</v>
      </c>
      <c r="I8769">
        <v>1</v>
      </c>
      <c r="J8769">
        <v>144</v>
      </c>
      <c r="K8769" s="194">
        <v>144</v>
      </c>
      <c r="L8769" t="s">
        <v>1088</v>
      </c>
      <c r="M8769" t="s">
        <v>1088</v>
      </c>
      <c r="N8769">
        <v>137</v>
      </c>
      <c r="O8769" t="s">
        <v>7876</v>
      </c>
      <c r="P8769" t="s">
        <v>14453</v>
      </c>
      <c r="Q8769">
        <v>0.13700000000000001</v>
      </c>
      <c r="R8769" s="117" t="s">
        <v>15107</v>
      </c>
      <c r="S8769" s="117" t="s">
        <v>14589</v>
      </c>
      <c r="T8769" t="s">
        <v>12136</v>
      </c>
      <c r="U8769" t="s">
        <v>10773</v>
      </c>
    </row>
    <row r="8770" spans="1:21">
      <c r="A8770" s="117" t="s">
        <v>14456</v>
      </c>
      <c r="B8770" t="s">
        <v>13815</v>
      </c>
      <c r="C8770" t="s">
        <v>13815</v>
      </c>
      <c r="D8770">
        <v>2</v>
      </c>
      <c r="E8770">
        <v>32</v>
      </c>
      <c r="F8770">
        <v>2</v>
      </c>
      <c r="G8770">
        <v>32</v>
      </c>
      <c r="H8770">
        <v>1</v>
      </c>
      <c r="I8770">
        <v>1</v>
      </c>
      <c r="J8770">
        <v>17</v>
      </c>
      <c r="K8770" s="194">
        <v>16</v>
      </c>
      <c r="L8770" t="s">
        <v>1088</v>
      </c>
      <c r="M8770" t="s">
        <v>1088</v>
      </c>
      <c r="N8770">
        <v>137</v>
      </c>
      <c r="O8770" t="s">
        <v>7876</v>
      </c>
      <c r="P8770" t="s">
        <v>18337</v>
      </c>
      <c r="Q8770">
        <v>0.13700000000000001</v>
      </c>
      <c r="R8770" s="117" t="s">
        <v>15107</v>
      </c>
      <c r="S8770" s="117" t="s">
        <v>14589</v>
      </c>
      <c r="T8770" t="s">
        <v>12136</v>
      </c>
      <c r="U8770" t="s">
        <v>10772</v>
      </c>
    </row>
    <row r="8771" spans="1:21">
      <c r="A8771" s="117" t="s">
        <v>14457</v>
      </c>
      <c r="B8771" t="s">
        <v>13815</v>
      </c>
      <c r="C8771" t="s">
        <v>14590</v>
      </c>
      <c r="D8771">
        <v>2</v>
      </c>
      <c r="E8771">
        <v>32</v>
      </c>
      <c r="F8771">
        <v>38</v>
      </c>
      <c r="G8771">
        <v>32</v>
      </c>
      <c r="H8771">
        <v>1</v>
      </c>
      <c r="I8771">
        <v>1</v>
      </c>
      <c r="J8771">
        <v>22</v>
      </c>
      <c r="K8771" s="194">
        <v>414</v>
      </c>
      <c r="L8771" t="s">
        <v>1088</v>
      </c>
      <c r="M8771" t="s">
        <v>1088</v>
      </c>
      <c r="N8771">
        <v>141.9</v>
      </c>
      <c r="O8771" t="s">
        <v>7876</v>
      </c>
      <c r="P8771" t="s">
        <v>18337</v>
      </c>
      <c r="Q8771">
        <v>0.1419</v>
      </c>
      <c r="R8771" s="117" t="s">
        <v>15107</v>
      </c>
      <c r="S8771" s="117" t="s">
        <v>14589</v>
      </c>
      <c r="T8771" t="s">
        <v>12136</v>
      </c>
      <c r="U8771" t="s">
        <v>10772</v>
      </c>
    </row>
    <row r="8772" spans="1:21">
      <c r="A8772" s="117" t="s">
        <v>14458</v>
      </c>
      <c r="B8772" t="s">
        <v>13815</v>
      </c>
      <c r="C8772" t="s">
        <v>13815</v>
      </c>
      <c r="D8772">
        <v>2</v>
      </c>
      <c r="E8772">
        <v>32</v>
      </c>
      <c r="F8772">
        <v>2</v>
      </c>
      <c r="G8772">
        <v>32</v>
      </c>
      <c r="H8772">
        <v>1</v>
      </c>
      <c r="I8772">
        <v>1</v>
      </c>
      <c r="J8772">
        <v>33</v>
      </c>
      <c r="K8772" s="194">
        <v>77</v>
      </c>
      <c r="L8772" t="s">
        <v>1088</v>
      </c>
      <c r="M8772" t="s">
        <v>1088</v>
      </c>
      <c r="N8772">
        <v>138</v>
      </c>
      <c r="O8772" t="s">
        <v>7876</v>
      </c>
      <c r="P8772" t="s">
        <v>14446</v>
      </c>
      <c r="Q8772">
        <v>0.13800000000000001</v>
      </c>
      <c r="R8772" s="117" t="s">
        <v>15107</v>
      </c>
      <c r="S8772" s="117" t="s">
        <v>14589</v>
      </c>
      <c r="T8772" t="s">
        <v>12136</v>
      </c>
      <c r="U8772" t="s">
        <v>10772</v>
      </c>
    </row>
    <row r="8773" spans="1:21">
      <c r="A8773" s="117" t="s">
        <v>4401</v>
      </c>
      <c r="B8773" t="s">
        <v>14590</v>
      </c>
      <c r="C8773" t="s">
        <v>14590</v>
      </c>
      <c r="D8773">
        <v>82</v>
      </c>
      <c r="E8773">
        <v>76</v>
      </c>
      <c r="F8773">
        <v>82</v>
      </c>
      <c r="G8773">
        <v>76</v>
      </c>
      <c r="H8773">
        <v>1</v>
      </c>
      <c r="I8773">
        <v>1</v>
      </c>
      <c r="J8773">
        <v>7</v>
      </c>
      <c r="K8773" s="194">
        <v>7</v>
      </c>
      <c r="L8773" t="s">
        <v>1079</v>
      </c>
      <c r="M8773" t="s">
        <v>1079</v>
      </c>
      <c r="N8773">
        <v>200</v>
      </c>
      <c r="O8773" t="s">
        <v>7876</v>
      </c>
      <c r="P8773" t="s">
        <v>15907</v>
      </c>
      <c r="Q8773">
        <v>0.2</v>
      </c>
      <c r="R8773" s="117" t="s">
        <v>14620</v>
      </c>
      <c r="S8773" s="117" t="s">
        <v>14621</v>
      </c>
      <c r="T8773" t="s">
        <v>17448</v>
      </c>
      <c r="U8773" t="s">
        <v>10772</v>
      </c>
    </row>
    <row r="8774" spans="1:21">
      <c r="A8774" s="117" t="s">
        <v>14459</v>
      </c>
      <c r="B8774" t="s">
        <v>13815</v>
      </c>
      <c r="C8774" t="s">
        <v>13815</v>
      </c>
      <c r="D8774">
        <v>2</v>
      </c>
      <c r="E8774">
        <v>32</v>
      </c>
      <c r="F8774">
        <v>2</v>
      </c>
      <c r="G8774">
        <v>32</v>
      </c>
      <c r="H8774">
        <v>1</v>
      </c>
      <c r="I8774">
        <v>1</v>
      </c>
      <c r="J8774">
        <v>37</v>
      </c>
      <c r="K8774" s="194">
        <v>31</v>
      </c>
      <c r="L8774" t="s">
        <v>1088</v>
      </c>
      <c r="M8774" t="s">
        <v>1088</v>
      </c>
      <c r="N8774">
        <v>140.9</v>
      </c>
      <c r="O8774" t="s">
        <v>7876</v>
      </c>
      <c r="P8774" t="s">
        <v>18338</v>
      </c>
      <c r="Q8774">
        <v>0.1409</v>
      </c>
      <c r="R8774" s="117" t="s">
        <v>15107</v>
      </c>
      <c r="S8774" s="117" t="s">
        <v>14589</v>
      </c>
      <c r="T8774" t="s">
        <v>12136</v>
      </c>
      <c r="U8774" t="s">
        <v>10772</v>
      </c>
    </row>
    <row r="8775" spans="1:21">
      <c r="A8775" s="117" t="s">
        <v>14460</v>
      </c>
      <c r="B8775" t="s">
        <v>13815</v>
      </c>
      <c r="C8775" t="s">
        <v>13815</v>
      </c>
      <c r="D8775">
        <v>2</v>
      </c>
      <c r="E8775">
        <v>32</v>
      </c>
      <c r="F8775">
        <v>2</v>
      </c>
      <c r="G8775">
        <v>32</v>
      </c>
      <c r="H8775">
        <v>1</v>
      </c>
      <c r="I8775">
        <v>1</v>
      </c>
      <c r="J8775">
        <v>45</v>
      </c>
      <c r="K8775" s="194">
        <v>32</v>
      </c>
      <c r="L8775" t="s">
        <v>1088</v>
      </c>
      <c r="M8775" t="s">
        <v>1088</v>
      </c>
      <c r="N8775">
        <v>142</v>
      </c>
      <c r="O8775" t="s">
        <v>7876</v>
      </c>
      <c r="P8775" t="s">
        <v>14461</v>
      </c>
      <c r="Q8775">
        <v>0.14199999999999999</v>
      </c>
      <c r="R8775" s="117" t="s">
        <v>15107</v>
      </c>
      <c r="S8775" s="117" t="s">
        <v>14589</v>
      </c>
      <c r="T8775" t="s">
        <v>12136</v>
      </c>
      <c r="U8775" t="s">
        <v>10772</v>
      </c>
    </row>
    <row r="8776" spans="1:21">
      <c r="A8776" s="117" t="s">
        <v>22999</v>
      </c>
      <c r="B8776" t="s">
        <v>14590</v>
      </c>
      <c r="C8776" t="s">
        <v>14590</v>
      </c>
      <c r="D8776">
        <v>56</v>
      </c>
      <c r="E8776">
        <v>50</v>
      </c>
      <c r="F8776">
        <v>56</v>
      </c>
      <c r="G8776">
        <v>50</v>
      </c>
      <c r="H8776">
        <v>1</v>
      </c>
      <c r="I8776">
        <v>1</v>
      </c>
      <c r="J8776">
        <v>999999</v>
      </c>
      <c r="K8776" s="194">
        <v>999999</v>
      </c>
      <c r="L8776" t="s">
        <v>1088</v>
      </c>
      <c r="M8776" t="s">
        <v>1088</v>
      </c>
      <c r="N8776">
        <v>149</v>
      </c>
      <c r="O8776" t="s">
        <v>7876</v>
      </c>
      <c r="P8776" t="s">
        <v>23000</v>
      </c>
      <c r="Q8776">
        <v>0.14899999999999999</v>
      </c>
      <c r="R8776" s="117" t="s">
        <v>15107</v>
      </c>
      <c r="S8776" s="117" t="s">
        <v>14589</v>
      </c>
      <c r="T8776" t="s">
        <v>12136</v>
      </c>
      <c r="U8776" t="s">
        <v>10772</v>
      </c>
    </row>
    <row r="8777" spans="1:21">
      <c r="A8777" s="117" t="s">
        <v>14462</v>
      </c>
      <c r="B8777" t="s">
        <v>13815</v>
      </c>
      <c r="C8777" t="s">
        <v>13815</v>
      </c>
      <c r="D8777">
        <v>2</v>
      </c>
      <c r="E8777">
        <v>32</v>
      </c>
      <c r="F8777">
        <v>2</v>
      </c>
      <c r="G8777">
        <v>32</v>
      </c>
      <c r="H8777">
        <v>1</v>
      </c>
      <c r="I8777">
        <v>1</v>
      </c>
      <c r="J8777">
        <v>31</v>
      </c>
      <c r="K8777" s="194">
        <v>71</v>
      </c>
      <c r="L8777" t="s">
        <v>1088</v>
      </c>
      <c r="M8777" t="s">
        <v>1088</v>
      </c>
      <c r="N8777">
        <v>146</v>
      </c>
      <c r="O8777" t="s">
        <v>7876</v>
      </c>
      <c r="P8777" t="s">
        <v>18339</v>
      </c>
      <c r="Q8777">
        <v>0.14599999999999999</v>
      </c>
      <c r="R8777" s="117" t="s">
        <v>15107</v>
      </c>
      <c r="S8777" s="117" t="s">
        <v>14589</v>
      </c>
      <c r="T8777" t="s">
        <v>12136</v>
      </c>
      <c r="U8777" t="s">
        <v>10772</v>
      </c>
    </row>
    <row r="8778" spans="1:21">
      <c r="A8778" s="117" t="s">
        <v>14464</v>
      </c>
      <c r="B8778" t="s">
        <v>13815</v>
      </c>
      <c r="C8778" t="s">
        <v>13815</v>
      </c>
      <c r="D8778">
        <v>2</v>
      </c>
      <c r="E8778">
        <v>32</v>
      </c>
      <c r="F8778">
        <v>2</v>
      </c>
      <c r="G8778">
        <v>32</v>
      </c>
      <c r="H8778">
        <v>1</v>
      </c>
      <c r="I8778">
        <v>1</v>
      </c>
      <c r="J8778">
        <v>32</v>
      </c>
      <c r="K8778" s="194">
        <v>95</v>
      </c>
      <c r="L8778" t="s">
        <v>1088</v>
      </c>
      <c r="M8778" t="s">
        <v>1088</v>
      </c>
      <c r="N8778">
        <v>140</v>
      </c>
      <c r="O8778" t="s">
        <v>7876</v>
      </c>
      <c r="P8778" t="s">
        <v>14463</v>
      </c>
      <c r="Q8778">
        <v>0.14000000000000001</v>
      </c>
      <c r="R8778" s="117" t="s">
        <v>15107</v>
      </c>
      <c r="S8778" s="117" t="s">
        <v>14589</v>
      </c>
      <c r="T8778" t="s">
        <v>12136</v>
      </c>
      <c r="U8778" t="s">
        <v>10772</v>
      </c>
    </row>
    <row r="8779" spans="1:21">
      <c r="A8779" s="117" t="s">
        <v>4402</v>
      </c>
      <c r="B8779" t="s">
        <v>14590</v>
      </c>
      <c r="C8779" t="s">
        <v>14590</v>
      </c>
      <c r="D8779">
        <v>82</v>
      </c>
      <c r="E8779">
        <v>76</v>
      </c>
      <c r="F8779">
        <v>82</v>
      </c>
      <c r="G8779">
        <v>76</v>
      </c>
      <c r="H8779">
        <v>1</v>
      </c>
      <c r="I8779">
        <v>1</v>
      </c>
      <c r="J8779">
        <v>21</v>
      </c>
      <c r="K8779" s="194">
        <v>21</v>
      </c>
      <c r="L8779" t="s">
        <v>1079</v>
      </c>
      <c r="M8779" t="s">
        <v>1079</v>
      </c>
      <c r="N8779">
        <v>228</v>
      </c>
      <c r="O8779" t="s">
        <v>7876</v>
      </c>
      <c r="P8779" t="s">
        <v>9331</v>
      </c>
      <c r="Q8779">
        <v>0.22800000000000001</v>
      </c>
      <c r="R8779" s="117" t="s">
        <v>14620</v>
      </c>
      <c r="S8779" s="117" t="s">
        <v>14621</v>
      </c>
      <c r="T8779" t="s">
        <v>17448</v>
      </c>
      <c r="U8779" t="s">
        <v>10772</v>
      </c>
    </row>
    <row r="8780" spans="1:21">
      <c r="A8780" s="117" t="s">
        <v>4403</v>
      </c>
      <c r="B8780" t="s">
        <v>14590</v>
      </c>
      <c r="C8780" t="s">
        <v>14590</v>
      </c>
      <c r="D8780">
        <v>82</v>
      </c>
      <c r="E8780">
        <v>76</v>
      </c>
      <c r="F8780">
        <v>82</v>
      </c>
      <c r="G8780">
        <v>76</v>
      </c>
      <c r="H8780">
        <v>1</v>
      </c>
      <c r="I8780">
        <v>1</v>
      </c>
      <c r="J8780">
        <v>25</v>
      </c>
      <c r="K8780" s="194">
        <v>25</v>
      </c>
      <c r="L8780" t="s">
        <v>1079</v>
      </c>
      <c r="M8780" t="s">
        <v>1079</v>
      </c>
      <c r="N8780">
        <v>233</v>
      </c>
      <c r="O8780" t="s">
        <v>7876</v>
      </c>
      <c r="P8780" t="s">
        <v>15908</v>
      </c>
      <c r="Q8780">
        <v>0.23300000000000001</v>
      </c>
      <c r="R8780" s="117" t="s">
        <v>14620</v>
      </c>
      <c r="S8780" s="117" t="s">
        <v>14621</v>
      </c>
      <c r="T8780" t="s">
        <v>17448</v>
      </c>
      <c r="U8780" t="s">
        <v>10772</v>
      </c>
    </row>
    <row r="8781" spans="1:21">
      <c r="A8781" s="117" t="s">
        <v>14465</v>
      </c>
      <c r="B8781" t="s">
        <v>13815</v>
      </c>
      <c r="C8781" t="s">
        <v>13815</v>
      </c>
      <c r="D8781">
        <v>2</v>
      </c>
      <c r="E8781">
        <v>32</v>
      </c>
      <c r="F8781">
        <v>2</v>
      </c>
      <c r="G8781">
        <v>32</v>
      </c>
      <c r="H8781">
        <v>1</v>
      </c>
      <c r="I8781">
        <v>1</v>
      </c>
      <c r="J8781">
        <v>28</v>
      </c>
      <c r="K8781" s="194">
        <v>99</v>
      </c>
      <c r="L8781" t="s">
        <v>1088</v>
      </c>
      <c r="M8781" t="s">
        <v>1088</v>
      </c>
      <c r="N8781">
        <v>144</v>
      </c>
      <c r="O8781" t="s">
        <v>7876</v>
      </c>
      <c r="P8781" t="s">
        <v>18340</v>
      </c>
      <c r="Q8781">
        <v>0.14399999999999999</v>
      </c>
      <c r="R8781" s="117" t="s">
        <v>15107</v>
      </c>
      <c r="S8781" s="117" t="s">
        <v>14589</v>
      </c>
      <c r="T8781" t="s">
        <v>12136</v>
      </c>
      <c r="U8781" t="s">
        <v>10772</v>
      </c>
    </row>
    <row r="8782" spans="1:21">
      <c r="A8782" s="117" t="s">
        <v>14466</v>
      </c>
      <c r="B8782" t="s">
        <v>13815</v>
      </c>
      <c r="C8782" t="s">
        <v>13815</v>
      </c>
      <c r="D8782">
        <v>2</v>
      </c>
      <c r="E8782">
        <v>32</v>
      </c>
      <c r="F8782">
        <v>2</v>
      </c>
      <c r="G8782">
        <v>32</v>
      </c>
      <c r="H8782">
        <v>1</v>
      </c>
      <c r="I8782">
        <v>1</v>
      </c>
      <c r="J8782">
        <v>26</v>
      </c>
      <c r="K8782" s="194">
        <v>36</v>
      </c>
      <c r="L8782" t="s">
        <v>1088</v>
      </c>
      <c r="M8782" t="s">
        <v>1088</v>
      </c>
      <c r="N8782">
        <v>147</v>
      </c>
      <c r="O8782" t="s">
        <v>7876</v>
      </c>
      <c r="P8782" t="s">
        <v>14451</v>
      </c>
      <c r="Q8782">
        <v>0.14699999999999999</v>
      </c>
      <c r="R8782" s="117" t="s">
        <v>15107</v>
      </c>
      <c r="S8782" s="117" t="s">
        <v>14589</v>
      </c>
      <c r="T8782" t="s">
        <v>12136</v>
      </c>
      <c r="U8782" t="s">
        <v>10772</v>
      </c>
    </row>
    <row r="8783" spans="1:21">
      <c r="A8783" s="117" t="s">
        <v>23002</v>
      </c>
      <c r="B8783" t="s">
        <v>14590</v>
      </c>
      <c r="C8783" t="s">
        <v>14590</v>
      </c>
      <c r="D8783">
        <v>40</v>
      </c>
      <c r="E8783">
        <v>34</v>
      </c>
      <c r="F8783">
        <v>40</v>
      </c>
      <c r="G8783">
        <v>34</v>
      </c>
      <c r="H8783">
        <v>1</v>
      </c>
      <c r="I8783">
        <v>1</v>
      </c>
      <c r="J8783">
        <v>999999</v>
      </c>
      <c r="K8783" s="194">
        <v>999999</v>
      </c>
      <c r="L8783" t="s">
        <v>1088</v>
      </c>
      <c r="M8783" t="s">
        <v>1088</v>
      </c>
      <c r="N8783">
        <v>144</v>
      </c>
      <c r="O8783" t="s">
        <v>7876</v>
      </c>
      <c r="P8783" t="s">
        <v>23001</v>
      </c>
      <c r="Q8783">
        <v>0.14399999999999999</v>
      </c>
      <c r="R8783" s="117" t="s">
        <v>14605</v>
      </c>
      <c r="S8783" s="117" t="s">
        <v>14589</v>
      </c>
      <c r="T8783" t="s">
        <v>12136</v>
      </c>
      <c r="U8783" t="s">
        <v>10772</v>
      </c>
    </row>
    <row r="8784" spans="1:21">
      <c r="A8784" s="117" t="s">
        <v>14467</v>
      </c>
      <c r="B8784" t="s">
        <v>13815</v>
      </c>
      <c r="C8784" t="s">
        <v>13815</v>
      </c>
      <c r="D8784">
        <v>2</v>
      </c>
      <c r="E8784">
        <v>32</v>
      </c>
      <c r="F8784">
        <v>2</v>
      </c>
      <c r="G8784">
        <v>32</v>
      </c>
      <c r="H8784">
        <v>1</v>
      </c>
      <c r="I8784">
        <v>1</v>
      </c>
      <c r="J8784">
        <v>14</v>
      </c>
      <c r="K8784" s="194">
        <v>57</v>
      </c>
      <c r="L8784" t="s">
        <v>1088</v>
      </c>
      <c r="M8784" t="s">
        <v>1088</v>
      </c>
      <c r="N8784">
        <v>140.9</v>
      </c>
      <c r="O8784" t="s">
        <v>7876</v>
      </c>
      <c r="P8784" t="s">
        <v>18341</v>
      </c>
      <c r="Q8784">
        <v>0.1409</v>
      </c>
      <c r="R8784" s="117" t="s">
        <v>15107</v>
      </c>
      <c r="S8784" s="117" t="s">
        <v>14589</v>
      </c>
      <c r="T8784" t="s">
        <v>12136</v>
      </c>
      <c r="U8784" t="s">
        <v>10772</v>
      </c>
    </row>
    <row r="8785" spans="1:21">
      <c r="A8785" s="117" t="s">
        <v>4404</v>
      </c>
      <c r="B8785" t="s">
        <v>14590</v>
      </c>
      <c r="C8785" t="s">
        <v>14590</v>
      </c>
      <c r="D8785">
        <v>82</v>
      </c>
      <c r="E8785">
        <v>76</v>
      </c>
      <c r="F8785">
        <v>82</v>
      </c>
      <c r="G8785">
        <v>76</v>
      </c>
      <c r="H8785">
        <v>1</v>
      </c>
      <c r="I8785">
        <v>1</v>
      </c>
      <c r="J8785">
        <v>11</v>
      </c>
      <c r="K8785" s="194">
        <v>11</v>
      </c>
      <c r="L8785" t="s">
        <v>1079</v>
      </c>
      <c r="M8785" t="s">
        <v>1079</v>
      </c>
      <c r="N8785">
        <v>401</v>
      </c>
      <c r="O8785" t="s">
        <v>7876</v>
      </c>
      <c r="P8785" t="s">
        <v>15909</v>
      </c>
      <c r="Q8785">
        <v>0.40100000000000002</v>
      </c>
      <c r="R8785" s="117" t="s">
        <v>14620</v>
      </c>
      <c r="S8785" s="117" t="s">
        <v>14621</v>
      </c>
      <c r="T8785" t="s">
        <v>17448</v>
      </c>
      <c r="U8785" t="s">
        <v>10773</v>
      </c>
    </row>
    <row r="8786" spans="1:21">
      <c r="A8786" s="117" t="s">
        <v>4405</v>
      </c>
      <c r="B8786" t="s">
        <v>14590</v>
      </c>
      <c r="C8786" t="s">
        <v>14590</v>
      </c>
      <c r="D8786">
        <v>82</v>
      </c>
      <c r="E8786">
        <v>76</v>
      </c>
      <c r="F8786">
        <v>82</v>
      </c>
      <c r="G8786">
        <v>76</v>
      </c>
      <c r="H8786">
        <v>1</v>
      </c>
      <c r="I8786">
        <v>1</v>
      </c>
      <c r="J8786">
        <v>13</v>
      </c>
      <c r="K8786" s="194">
        <v>13</v>
      </c>
      <c r="L8786" t="s">
        <v>1079</v>
      </c>
      <c r="M8786" t="s">
        <v>1079</v>
      </c>
      <c r="N8786">
        <v>392</v>
      </c>
      <c r="O8786" t="s">
        <v>7876</v>
      </c>
      <c r="P8786" t="s">
        <v>9332</v>
      </c>
      <c r="Q8786">
        <v>0.39200000000000002</v>
      </c>
      <c r="R8786" s="117" t="s">
        <v>14620</v>
      </c>
      <c r="S8786" s="117" t="s">
        <v>14621</v>
      </c>
      <c r="T8786" t="s">
        <v>17448</v>
      </c>
      <c r="U8786" t="s">
        <v>10773</v>
      </c>
    </row>
    <row r="8787" spans="1:21">
      <c r="A8787" s="117" t="s">
        <v>14468</v>
      </c>
      <c r="B8787" t="s">
        <v>13815</v>
      </c>
      <c r="C8787" t="s">
        <v>13815</v>
      </c>
      <c r="D8787">
        <v>2</v>
      </c>
      <c r="E8787">
        <v>32</v>
      </c>
      <c r="F8787">
        <v>2</v>
      </c>
      <c r="G8787">
        <v>32</v>
      </c>
      <c r="H8787">
        <v>1</v>
      </c>
      <c r="I8787">
        <v>1</v>
      </c>
      <c r="J8787">
        <v>14</v>
      </c>
      <c r="K8787" s="194">
        <v>45</v>
      </c>
      <c r="L8787" t="s">
        <v>1088</v>
      </c>
      <c r="M8787" t="s">
        <v>1088</v>
      </c>
      <c r="N8787">
        <v>140</v>
      </c>
      <c r="O8787" t="s">
        <v>7876</v>
      </c>
      <c r="P8787" t="s">
        <v>18342</v>
      </c>
      <c r="Q8787">
        <v>0.14000000000000001</v>
      </c>
      <c r="R8787" s="117" t="s">
        <v>15107</v>
      </c>
      <c r="S8787" s="117" t="s">
        <v>14589</v>
      </c>
      <c r="T8787" t="s">
        <v>12136</v>
      </c>
      <c r="U8787" t="s">
        <v>10772</v>
      </c>
    </row>
    <row r="8788" spans="1:21">
      <c r="A8788" s="117" t="s">
        <v>178</v>
      </c>
      <c r="B8788" t="s">
        <v>14590</v>
      </c>
      <c r="C8788" t="s">
        <v>14590</v>
      </c>
      <c r="D8788">
        <v>35</v>
      </c>
      <c r="E8788">
        <v>29</v>
      </c>
      <c r="F8788">
        <v>35</v>
      </c>
      <c r="G8788">
        <v>29</v>
      </c>
      <c r="H8788">
        <v>1</v>
      </c>
      <c r="I8788">
        <v>1</v>
      </c>
      <c r="J8788">
        <v>66</v>
      </c>
      <c r="K8788" s="194">
        <v>66</v>
      </c>
      <c r="L8788" t="s">
        <v>1079</v>
      </c>
      <c r="M8788" t="s">
        <v>1079</v>
      </c>
      <c r="N8788">
        <v>390</v>
      </c>
      <c r="O8788" t="s">
        <v>7876</v>
      </c>
      <c r="P8788" t="s">
        <v>9333</v>
      </c>
      <c r="Q8788">
        <v>0.39</v>
      </c>
      <c r="R8788" s="117" t="s">
        <v>14594</v>
      </c>
      <c r="S8788" s="117" t="s">
        <v>14589</v>
      </c>
      <c r="T8788" t="s">
        <v>12136</v>
      </c>
      <c r="U8788" t="s">
        <v>10773</v>
      </c>
    </row>
    <row r="8789" spans="1:21">
      <c r="A8789" s="117" t="s">
        <v>23003</v>
      </c>
      <c r="B8789" t="s">
        <v>14590</v>
      </c>
      <c r="C8789" t="s">
        <v>14590</v>
      </c>
      <c r="D8789">
        <v>56</v>
      </c>
      <c r="E8789">
        <v>50</v>
      </c>
      <c r="F8789">
        <v>56</v>
      </c>
      <c r="G8789">
        <v>50</v>
      </c>
      <c r="H8789">
        <v>1</v>
      </c>
      <c r="I8789">
        <v>1</v>
      </c>
      <c r="J8789">
        <v>999999</v>
      </c>
      <c r="K8789" s="194">
        <v>999999</v>
      </c>
      <c r="L8789" t="s">
        <v>1088</v>
      </c>
      <c r="M8789" t="s">
        <v>1088</v>
      </c>
      <c r="N8789">
        <v>151</v>
      </c>
      <c r="O8789" t="s">
        <v>7876</v>
      </c>
      <c r="P8789" t="s">
        <v>15905</v>
      </c>
      <c r="Q8789">
        <v>0.151</v>
      </c>
      <c r="R8789" s="117" t="s">
        <v>15107</v>
      </c>
      <c r="S8789" s="117" t="s">
        <v>14589</v>
      </c>
      <c r="T8789" t="s">
        <v>12136</v>
      </c>
      <c r="U8789" t="s">
        <v>10772</v>
      </c>
    </row>
    <row r="8790" spans="1:21">
      <c r="A8790" s="117" t="s">
        <v>23004</v>
      </c>
      <c r="B8790" t="s">
        <v>14590</v>
      </c>
      <c r="C8790" t="s">
        <v>14590</v>
      </c>
      <c r="D8790">
        <v>40</v>
      </c>
      <c r="E8790">
        <v>34</v>
      </c>
      <c r="F8790">
        <v>40</v>
      </c>
      <c r="G8790">
        <v>34</v>
      </c>
      <c r="H8790">
        <v>1</v>
      </c>
      <c r="I8790">
        <v>1</v>
      </c>
      <c r="J8790">
        <v>999999</v>
      </c>
      <c r="K8790" s="194">
        <v>999999</v>
      </c>
      <c r="L8790" t="s">
        <v>1088</v>
      </c>
      <c r="M8790" t="s">
        <v>1088</v>
      </c>
      <c r="N8790">
        <v>144</v>
      </c>
      <c r="O8790" t="s">
        <v>7876</v>
      </c>
      <c r="P8790" t="s">
        <v>23001</v>
      </c>
      <c r="Q8790">
        <v>0.14399999999999999</v>
      </c>
      <c r="R8790" s="117" t="s">
        <v>14605</v>
      </c>
      <c r="S8790" s="117" t="s">
        <v>14589</v>
      </c>
      <c r="T8790" t="s">
        <v>12136</v>
      </c>
      <c r="U8790" t="s">
        <v>10772</v>
      </c>
    </row>
    <row r="8791" spans="1:21">
      <c r="A8791" s="117" t="s">
        <v>179</v>
      </c>
      <c r="B8791" t="s">
        <v>14590</v>
      </c>
      <c r="C8791" t="s">
        <v>14590</v>
      </c>
      <c r="D8791">
        <v>35</v>
      </c>
      <c r="E8791">
        <v>29</v>
      </c>
      <c r="F8791">
        <v>35</v>
      </c>
      <c r="G8791">
        <v>29</v>
      </c>
      <c r="H8791">
        <v>1</v>
      </c>
      <c r="I8791">
        <v>1</v>
      </c>
      <c r="J8791">
        <v>120</v>
      </c>
      <c r="K8791" s="194">
        <v>120</v>
      </c>
      <c r="L8791" t="s">
        <v>1079</v>
      </c>
      <c r="M8791" t="s">
        <v>1079</v>
      </c>
      <c r="N8791">
        <v>390</v>
      </c>
      <c r="O8791" t="s">
        <v>7876</v>
      </c>
      <c r="P8791" t="s">
        <v>9334</v>
      </c>
      <c r="Q8791">
        <v>0.39</v>
      </c>
      <c r="R8791" s="117" t="s">
        <v>14594</v>
      </c>
      <c r="S8791" s="117" t="s">
        <v>14589</v>
      </c>
      <c r="T8791" t="s">
        <v>12136</v>
      </c>
      <c r="U8791" t="s">
        <v>10772</v>
      </c>
    </row>
    <row r="8792" spans="1:21">
      <c r="A8792" s="117" t="s">
        <v>19312</v>
      </c>
      <c r="B8792" t="s">
        <v>14590</v>
      </c>
      <c r="C8792" t="s">
        <v>14590</v>
      </c>
      <c r="D8792">
        <v>82</v>
      </c>
      <c r="E8792">
        <v>76</v>
      </c>
      <c r="F8792">
        <v>82</v>
      </c>
      <c r="G8792">
        <v>76</v>
      </c>
      <c r="H8792">
        <v>1</v>
      </c>
      <c r="I8792">
        <v>1</v>
      </c>
      <c r="J8792">
        <v>60</v>
      </c>
      <c r="K8792" s="194">
        <v>60</v>
      </c>
      <c r="L8792" t="s">
        <v>1079</v>
      </c>
      <c r="M8792" t="s">
        <v>1079</v>
      </c>
      <c r="N8792">
        <v>498</v>
      </c>
      <c r="O8792" t="s">
        <v>7876</v>
      </c>
      <c r="P8792" t="s">
        <v>15912</v>
      </c>
      <c r="Q8792">
        <v>0.498</v>
      </c>
      <c r="R8792" s="117" t="s">
        <v>14620</v>
      </c>
      <c r="S8792" s="117" t="s">
        <v>14621</v>
      </c>
      <c r="T8792" t="s">
        <v>17448</v>
      </c>
      <c r="U8792" t="s">
        <v>10772</v>
      </c>
    </row>
    <row r="8793" spans="1:21">
      <c r="A8793" s="117" t="s">
        <v>4406</v>
      </c>
      <c r="B8793" t="s">
        <v>14590</v>
      </c>
      <c r="C8793" t="s">
        <v>14590</v>
      </c>
      <c r="D8793">
        <v>53</v>
      </c>
      <c r="E8793">
        <v>47</v>
      </c>
      <c r="F8793">
        <v>53</v>
      </c>
      <c r="G8793">
        <v>47</v>
      </c>
      <c r="H8793">
        <v>1</v>
      </c>
      <c r="I8793">
        <v>1</v>
      </c>
      <c r="J8793">
        <v>999999</v>
      </c>
      <c r="K8793" s="194">
        <v>999999</v>
      </c>
      <c r="L8793" t="s">
        <v>1079</v>
      </c>
      <c r="M8793" t="s">
        <v>1079</v>
      </c>
      <c r="N8793">
        <v>498</v>
      </c>
      <c r="O8793" t="s">
        <v>7876</v>
      </c>
      <c r="P8793" t="s">
        <v>9335</v>
      </c>
      <c r="Q8793">
        <v>0.498</v>
      </c>
      <c r="R8793" s="117" t="s">
        <v>14594</v>
      </c>
      <c r="S8793" s="117" t="s">
        <v>14589</v>
      </c>
      <c r="T8793" t="s">
        <v>12136</v>
      </c>
      <c r="U8793" t="s">
        <v>10772</v>
      </c>
    </row>
    <row r="8794" spans="1:21">
      <c r="A8794" s="117" t="s">
        <v>4407</v>
      </c>
      <c r="B8794" t="s">
        <v>14590</v>
      </c>
      <c r="C8794" t="s">
        <v>14590</v>
      </c>
      <c r="D8794">
        <v>82</v>
      </c>
      <c r="E8794">
        <v>76</v>
      </c>
      <c r="F8794">
        <v>82</v>
      </c>
      <c r="G8794">
        <v>76</v>
      </c>
      <c r="H8794">
        <v>1</v>
      </c>
      <c r="I8794">
        <v>1</v>
      </c>
      <c r="J8794">
        <v>132</v>
      </c>
      <c r="K8794" s="194">
        <v>132</v>
      </c>
      <c r="L8794" t="s">
        <v>1079</v>
      </c>
      <c r="M8794" t="s">
        <v>1079</v>
      </c>
      <c r="N8794">
        <v>498</v>
      </c>
      <c r="O8794" t="s">
        <v>7876</v>
      </c>
      <c r="P8794" t="s">
        <v>15910</v>
      </c>
      <c r="Q8794">
        <v>0.498</v>
      </c>
      <c r="R8794" s="117" t="s">
        <v>14620</v>
      </c>
      <c r="S8794" s="117" t="s">
        <v>14621</v>
      </c>
      <c r="T8794" t="s">
        <v>17448</v>
      </c>
      <c r="U8794" t="s">
        <v>10772</v>
      </c>
    </row>
    <row r="8795" spans="1:21">
      <c r="A8795" s="117" t="s">
        <v>4408</v>
      </c>
      <c r="B8795" t="s">
        <v>14590</v>
      </c>
      <c r="C8795" t="s">
        <v>14590</v>
      </c>
      <c r="D8795">
        <v>35</v>
      </c>
      <c r="E8795">
        <v>29</v>
      </c>
      <c r="F8795">
        <v>35</v>
      </c>
      <c r="G8795">
        <v>29</v>
      </c>
      <c r="H8795">
        <v>1</v>
      </c>
      <c r="I8795">
        <v>1</v>
      </c>
      <c r="J8795">
        <v>21</v>
      </c>
      <c r="K8795" s="194">
        <v>21</v>
      </c>
      <c r="L8795" t="s">
        <v>1079</v>
      </c>
      <c r="M8795" t="s">
        <v>1079</v>
      </c>
      <c r="N8795">
        <v>493</v>
      </c>
      <c r="O8795" t="s">
        <v>7876</v>
      </c>
      <c r="P8795" t="s">
        <v>15911</v>
      </c>
      <c r="Q8795">
        <v>0.49299999999999999</v>
      </c>
      <c r="R8795" s="117" t="s">
        <v>14594</v>
      </c>
      <c r="S8795" s="117" t="s">
        <v>14589</v>
      </c>
      <c r="T8795" t="s">
        <v>12136</v>
      </c>
      <c r="U8795" t="s">
        <v>10772</v>
      </c>
    </row>
    <row r="8796" spans="1:21">
      <c r="A8796" s="117" t="s">
        <v>4409</v>
      </c>
      <c r="B8796" t="s">
        <v>14590</v>
      </c>
      <c r="C8796" t="s">
        <v>14590</v>
      </c>
      <c r="D8796">
        <v>35</v>
      </c>
      <c r="E8796">
        <v>29</v>
      </c>
      <c r="F8796">
        <v>35</v>
      </c>
      <c r="G8796">
        <v>29</v>
      </c>
      <c r="H8796">
        <v>1</v>
      </c>
      <c r="I8796">
        <v>1</v>
      </c>
      <c r="J8796">
        <v>20</v>
      </c>
      <c r="K8796" s="194">
        <v>20</v>
      </c>
      <c r="L8796" t="s">
        <v>1079</v>
      </c>
      <c r="M8796" t="s">
        <v>1079</v>
      </c>
      <c r="N8796">
        <v>490</v>
      </c>
      <c r="O8796" t="s">
        <v>7876</v>
      </c>
      <c r="P8796" t="s">
        <v>15912</v>
      </c>
      <c r="Q8796">
        <v>0.49</v>
      </c>
      <c r="R8796" s="117" t="s">
        <v>14594</v>
      </c>
      <c r="S8796" s="117" t="s">
        <v>14589</v>
      </c>
      <c r="T8796" t="s">
        <v>12136</v>
      </c>
      <c r="U8796" t="s">
        <v>10772</v>
      </c>
    </row>
    <row r="8797" spans="1:21">
      <c r="A8797" s="117" t="s">
        <v>769</v>
      </c>
      <c r="B8797" t="s">
        <v>14590</v>
      </c>
      <c r="C8797" t="s">
        <v>14590</v>
      </c>
      <c r="D8797">
        <v>35</v>
      </c>
      <c r="E8797">
        <v>29</v>
      </c>
      <c r="F8797">
        <v>35</v>
      </c>
      <c r="G8797">
        <v>29</v>
      </c>
      <c r="H8797">
        <v>1</v>
      </c>
      <c r="I8797">
        <v>1</v>
      </c>
      <c r="J8797">
        <v>38</v>
      </c>
      <c r="K8797" s="194">
        <v>38</v>
      </c>
      <c r="L8797" t="s">
        <v>1079</v>
      </c>
      <c r="M8797" t="s">
        <v>1079</v>
      </c>
      <c r="N8797">
        <v>510</v>
      </c>
      <c r="O8797" t="s">
        <v>7876</v>
      </c>
      <c r="P8797" t="s">
        <v>9336</v>
      </c>
      <c r="Q8797">
        <v>0.51</v>
      </c>
      <c r="R8797" s="117" t="s">
        <v>14594</v>
      </c>
      <c r="S8797" s="117" t="s">
        <v>14589</v>
      </c>
      <c r="T8797" t="s">
        <v>12136</v>
      </c>
      <c r="U8797" t="s">
        <v>10773</v>
      </c>
    </row>
    <row r="8798" spans="1:21">
      <c r="A8798" s="117" t="s">
        <v>180</v>
      </c>
      <c r="B8798" t="s">
        <v>14590</v>
      </c>
      <c r="C8798" t="s">
        <v>14590</v>
      </c>
      <c r="D8798">
        <v>35</v>
      </c>
      <c r="E8798">
        <v>29</v>
      </c>
      <c r="F8798">
        <v>35</v>
      </c>
      <c r="G8798">
        <v>29</v>
      </c>
      <c r="H8798">
        <v>1</v>
      </c>
      <c r="I8798">
        <v>1</v>
      </c>
      <c r="J8798">
        <v>50</v>
      </c>
      <c r="K8798" s="194">
        <v>50</v>
      </c>
      <c r="L8798" t="s">
        <v>1079</v>
      </c>
      <c r="M8798" t="s">
        <v>1079</v>
      </c>
      <c r="N8798">
        <v>512</v>
      </c>
      <c r="O8798" t="s">
        <v>7876</v>
      </c>
      <c r="P8798" t="s">
        <v>9337</v>
      </c>
      <c r="Q8798">
        <v>0.51200000000000001</v>
      </c>
      <c r="R8798" s="117" t="s">
        <v>14594</v>
      </c>
      <c r="S8798" s="117" t="s">
        <v>14589</v>
      </c>
      <c r="T8798" t="s">
        <v>12136</v>
      </c>
      <c r="U8798" t="s">
        <v>10772</v>
      </c>
    </row>
    <row r="8799" spans="1:21">
      <c r="A8799" s="117" t="s">
        <v>181</v>
      </c>
      <c r="B8799" t="s">
        <v>13815</v>
      </c>
      <c r="C8799" t="s">
        <v>14590</v>
      </c>
      <c r="D8799">
        <v>2</v>
      </c>
      <c r="E8799">
        <v>29</v>
      </c>
      <c r="F8799">
        <v>35</v>
      </c>
      <c r="G8799">
        <v>29</v>
      </c>
      <c r="H8799">
        <v>1</v>
      </c>
      <c r="I8799">
        <v>1</v>
      </c>
      <c r="J8799">
        <v>8</v>
      </c>
      <c r="K8799" s="194">
        <v>42</v>
      </c>
      <c r="L8799" t="s">
        <v>1079</v>
      </c>
      <c r="M8799" t="s">
        <v>1079</v>
      </c>
      <c r="N8799">
        <v>549</v>
      </c>
      <c r="O8799" t="s">
        <v>7876</v>
      </c>
      <c r="P8799" t="s">
        <v>9338</v>
      </c>
      <c r="Q8799">
        <v>0.54900000000000004</v>
      </c>
      <c r="R8799" s="117" t="s">
        <v>14594</v>
      </c>
      <c r="S8799" s="117" t="s">
        <v>14589</v>
      </c>
      <c r="T8799" t="s">
        <v>12136</v>
      </c>
      <c r="U8799" t="s">
        <v>10772</v>
      </c>
    </row>
    <row r="8800" spans="1:21">
      <c r="A8800" s="117" t="s">
        <v>182</v>
      </c>
      <c r="B8800" t="s">
        <v>13815</v>
      </c>
      <c r="C8800" t="s">
        <v>14590</v>
      </c>
      <c r="D8800">
        <v>2</v>
      </c>
      <c r="E8800">
        <v>29</v>
      </c>
      <c r="F8800">
        <v>35</v>
      </c>
      <c r="G8800">
        <v>29</v>
      </c>
      <c r="H8800">
        <v>1</v>
      </c>
      <c r="I8800">
        <v>1</v>
      </c>
      <c r="J8800">
        <v>12</v>
      </c>
      <c r="K8800" s="194">
        <v>165</v>
      </c>
      <c r="L8800" t="s">
        <v>1079</v>
      </c>
      <c r="M8800" t="s">
        <v>1079</v>
      </c>
      <c r="N8800">
        <v>402</v>
      </c>
      <c r="O8800" t="s">
        <v>7876</v>
      </c>
      <c r="P8800" t="s">
        <v>9334</v>
      </c>
      <c r="Q8800">
        <v>0.40200000000000002</v>
      </c>
      <c r="R8800" s="117" t="s">
        <v>14594</v>
      </c>
      <c r="S8800" s="117" t="s">
        <v>14589</v>
      </c>
      <c r="T8800" t="s">
        <v>12136</v>
      </c>
      <c r="U8800" t="s">
        <v>10772</v>
      </c>
    </row>
    <row r="8801" spans="1:21">
      <c r="A8801" s="117" t="s">
        <v>14469</v>
      </c>
      <c r="B8801" t="s">
        <v>13815</v>
      </c>
      <c r="C8801" t="s">
        <v>14590</v>
      </c>
      <c r="D8801">
        <v>2</v>
      </c>
      <c r="E8801">
        <v>32</v>
      </c>
      <c r="F8801">
        <v>38</v>
      </c>
      <c r="G8801">
        <v>32</v>
      </c>
      <c r="H8801">
        <v>1</v>
      </c>
      <c r="I8801">
        <v>1</v>
      </c>
      <c r="J8801">
        <v>29</v>
      </c>
      <c r="K8801" s="194">
        <v>143</v>
      </c>
      <c r="L8801" t="s">
        <v>1088</v>
      </c>
      <c r="M8801" t="s">
        <v>1088</v>
      </c>
      <c r="N8801">
        <v>140</v>
      </c>
      <c r="O8801" t="s">
        <v>7876</v>
      </c>
      <c r="P8801" t="s">
        <v>14470</v>
      </c>
      <c r="Q8801">
        <v>0.14000000000000001</v>
      </c>
      <c r="R8801" s="117" t="s">
        <v>15107</v>
      </c>
      <c r="S8801" s="117" t="s">
        <v>14589</v>
      </c>
      <c r="T8801" t="s">
        <v>12136</v>
      </c>
      <c r="U8801" t="s">
        <v>10772</v>
      </c>
    </row>
    <row r="8802" spans="1:21">
      <c r="A8802" s="117" t="s">
        <v>183</v>
      </c>
      <c r="B8802" t="s">
        <v>13815</v>
      </c>
      <c r="C8802" t="s">
        <v>13815</v>
      </c>
      <c r="D8802">
        <v>2</v>
      </c>
      <c r="E8802">
        <v>29</v>
      </c>
      <c r="F8802">
        <v>2</v>
      </c>
      <c r="G8802">
        <v>29</v>
      </c>
      <c r="H8802">
        <v>1</v>
      </c>
      <c r="I8802">
        <v>1</v>
      </c>
      <c r="J8802">
        <v>6</v>
      </c>
      <c r="K8802" s="194">
        <v>5</v>
      </c>
      <c r="L8802" t="s">
        <v>1079</v>
      </c>
      <c r="M8802" t="s">
        <v>1079</v>
      </c>
      <c r="N8802">
        <v>402</v>
      </c>
      <c r="O8802" t="s">
        <v>7876</v>
      </c>
      <c r="P8802" t="s">
        <v>9339</v>
      </c>
      <c r="Q8802">
        <v>0.40200000000000002</v>
      </c>
      <c r="R8802" s="117" t="s">
        <v>14594</v>
      </c>
      <c r="S8802" s="117" t="s">
        <v>14589</v>
      </c>
      <c r="T8802" t="s">
        <v>12136</v>
      </c>
      <c r="U8802" t="s">
        <v>10772</v>
      </c>
    </row>
    <row r="8803" spans="1:21">
      <c r="A8803" s="117" t="s">
        <v>184</v>
      </c>
      <c r="B8803" t="s">
        <v>13815</v>
      </c>
      <c r="C8803" t="s">
        <v>13815</v>
      </c>
      <c r="D8803">
        <v>2</v>
      </c>
      <c r="E8803">
        <v>29</v>
      </c>
      <c r="F8803">
        <v>2</v>
      </c>
      <c r="G8803">
        <v>29</v>
      </c>
      <c r="H8803">
        <v>1</v>
      </c>
      <c r="I8803">
        <v>1</v>
      </c>
      <c r="J8803">
        <v>5</v>
      </c>
      <c r="K8803" s="194">
        <v>14</v>
      </c>
      <c r="L8803" t="s">
        <v>1079</v>
      </c>
      <c r="M8803" t="s">
        <v>1079</v>
      </c>
      <c r="N8803">
        <v>394</v>
      </c>
      <c r="O8803" t="s">
        <v>7876</v>
      </c>
      <c r="P8803" t="s">
        <v>9340</v>
      </c>
      <c r="Q8803">
        <v>0.39400000000000002</v>
      </c>
      <c r="R8803" s="117" t="s">
        <v>14594</v>
      </c>
      <c r="S8803" s="117" t="s">
        <v>14589</v>
      </c>
      <c r="T8803" t="s">
        <v>12136</v>
      </c>
      <c r="U8803" t="s">
        <v>10772</v>
      </c>
    </row>
    <row r="8804" spans="1:21">
      <c r="A8804" s="117" t="s">
        <v>16432</v>
      </c>
      <c r="B8804" t="s">
        <v>14590</v>
      </c>
      <c r="C8804" t="s">
        <v>14590</v>
      </c>
      <c r="D8804">
        <v>91</v>
      </c>
      <c r="E8804">
        <v>85</v>
      </c>
      <c r="F8804">
        <v>91</v>
      </c>
      <c r="G8804">
        <v>85</v>
      </c>
      <c r="H8804">
        <v>1</v>
      </c>
      <c r="I8804">
        <v>1</v>
      </c>
      <c r="J8804">
        <v>999999</v>
      </c>
      <c r="K8804" s="194">
        <v>999999</v>
      </c>
      <c r="L8804" t="s">
        <v>1079</v>
      </c>
      <c r="M8804" t="s">
        <v>1079</v>
      </c>
      <c r="N8804">
        <v>390</v>
      </c>
      <c r="O8804" t="s">
        <v>7876</v>
      </c>
      <c r="P8804" t="s">
        <v>16433</v>
      </c>
      <c r="Q8804">
        <v>0.39</v>
      </c>
      <c r="R8804" s="117" t="s">
        <v>14620</v>
      </c>
      <c r="S8804" s="117" t="s">
        <v>14621</v>
      </c>
      <c r="T8804" t="s">
        <v>17448</v>
      </c>
      <c r="U8804" t="s">
        <v>10772</v>
      </c>
    </row>
    <row r="8805" spans="1:21">
      <c r="A8805" s="117" t="s">
        <v>16434</v>
      </c>
      <c r="B8805" t="s">
        <v>14590</v>
      </c>
      <c r="C8805" t="s">
        <v>14590</v>
      </c>
      <c r="D8805">
        <v>91</v>
      </c>
      <c r="E8805">
        <v>85</v>
      </c>
      <c r="F8805">
        <v>91</v>
      </c>
      <c r="G8805">
        <v>85</v>
      </c>
      <c r="H8805">
        <v>1</v>
      </c>
      <c r="I8805">
        <v>1</v>
      </c>
      <c r="J8805">
        <v>999999</v>
      </c>
      <c r="K8805" s="194">
        <v>999999</v>
      </c>
      <c r="L8805" t="s">
        <v>1079</v>
      </c>
      <c r="M8805" t="s">
        <v>1079</v>
      </c>
      <c r="N8805">
        <v>425</v>
      </c>
      <c r="O8805" t="s">
        <v>7876</v>
      </c>
      <c r="P8805" t="s">
        <v>16430</v>
      </c>
      <c r="Q8805">
        <v>0.42499999999999999</v>
      </c>
      <c r="R8805" s="117" t="s">
        <v>14620</v>
      </c>
      <c r="S8805" s="117" t="s">
        <v>14621</v>
      </c>
      <c r="T8805" t="s">
        <v>17448</v>
      </c>
      <c r="U8805" t="s">
        <v>10772</v>
      </c>
    </row>
    <row r="8806" spans="1:21">
      <c r="A8806" s="117" t="s">
        <v>16435</v>
      </c>
      <c r="B8806" t="s">
        <v>14590</v>
      </c>
      <c r="C8806" t="s">
        <v>14590</v>
      </c>
      <c r="D8806">
        <v>89</v>
      </c>
      <c r="E8806">
        <v>83</v>
      </c>
      <c r="F8806">
        <v>89</v>
      </c>
      <c r="G8806">
        <v>83</v>
      </c>
      <c r="H8806">
        <v>1</v>
      </c>
      <c r="I8806">
        <v>1</v>
      </c>
      <c r="J8806">
        <v>999999</v>
      </c>
      <c r="K8806" s="194">
        <v>999999</v>
      </c>
      <c r="L8806" t="s">
        <v>1079</v>
      </c>
      <c r="M8806" t="s">
        <v>1079</v>
      </c>
      <c r="N8806">
        <v>425</v>
      </c>
      <c r="O8806" t="s">
        <v>7876</v>
      </c>
      <c r="P8806" t="s">
        <v>16436</v>
      </c>
      <c r="Q8806">
        <v>0.42499999999999999</v>
      </c>
      <c r="R8806" s="117" t="s">
        <v>14620</v>
      </c>
      <c r="S8806" s="117" t="s">
        <v>14621</v>
      </c>
      <c r="T8806" t="s">
        <v>17448</v>
      </c>
      <c r="U8806" t="s">
        <v>10772</v>
      </c>
    </row>
    <row r="8807" spans="1:21">
      <c r="A8807" s="117" t="s">
        <v>4410</v>
      </c>
      <c r="B8807" t="s">
        <v>14590</v>
      </c>
      <c r="C8807" t="s">
        <v>14590</v>
      </c>
      <c r="D8807">
        <v>35</v>
      </c>
      <c r="E8807">
        <v>29</v>
      </c>
      <c r="F8807">
        <v>35</v>
      </c>
      <c r="G8807">
        <v>29</v>
      </c>
      <c r="H8807">
        <v>1</v>
      </c>
      <c r="I8807">
        <v>1</v>
      </c>
      <c r="J8807">
        <v>33</v>
      </c>
      <c r="K8807" s="194">
        <v>33</v>
      </c>
      <c r="L8807" t="s">
        <v>1079</v>
      </c>
      <c r="M8807" t="s">
        <v>1079</v>
      </c>
      <c r="N8807">
        <v>836</v>
      </c>
      <c r="O8807" t="s">
        <v>7876</v>
      </c>
      <c r="P8807" t="s">
        <v>9212</v>
      </c>
      <c r="Q8807">
        <v>0.83599999999999997</v>
      </c>
      <c r="R8807" s="117" t="s">
        <v>14594</v>
      </c>
      <c r="S8807" s="117" t="s">
        <v>14589</v>
      </c>
      <c r="T8807" t="s">
        <v>12136</v>
      </c>
      <c r="U8807" t="s">
        <v>10772</v>
      </c>
    </row>
    <row r="8808" spans="1:21">
      <c r="A8808" s="117" t="s">
        <v>185</v>
      </c>
      <c r="B8808" t="s">
        <v>14590</v>
      </c>
      <c r="C8808" t="s">
        <v>14590</v>
      </c>
      <c r="D8808">
        <v>35</v>
      </c>
      <c r="E8808">
        <v>29</v>
      </c>
      <c r="F8808">
        <v>35</v>
      </c>
      <c r="G8808">
        <v>29</v>
      </c>
      <c r="H8808">
        <v>1</v>
      </c>
      <c r="I8808">
        <v>1</v>
      </c>
      <c r="J8808">
        <v>18</v>
      </c>
      <c r="K8808" s="194">
        <v>18</v>
      </c>
      <c r="L8808" t="s">
        <v>1079</v>
      </c>
      <c r="M8808" t="s">
        <v>1079</v>
      </c>
      <c r="N8808">
        <v>840</v>
      </c>
      <c r="O8808" t="s">
        <v>7876</v>
      </c>
      <c r="P8808" t="s">
        <v>9212</v>
      </c>
      <c r="Q8808">
        <v>0.84</v>
      </c>
      <c r="R8808" s="117" t="s">
        <v>14743</v>
      </c>
      <c r="S8808" s="117" t="s">
        <v>14589</v>
      </c>
      <c r="T8808" t="s">
        <v>12136</v>
      </c>
      <c r="U8808" t="s">
        <v>10772</v>
      </c>
    </row>
    <row r="8809" spans="1:21">
      <c r="A8809" s="117" t="s">
        <v>186</v>
      </c>
      <c r="B8809" t="s">
        <v>14590</v>
      </c>
      <c r="C8809" t="s">
        <v>14590</v>
      </c>
      <c r="D8809">
        <v>35</v>
      </c>
      <c r="E8809">
        <v>29</v>
      </c>
      <c r="F8809">
        <v>35</v>
      </c>
      <c r="G8809">
        <v>29</v>
      </c>
      <c r="H8809">
        <v>1</v>
      </c>
      <c r="I8809">
        <v>1</v>
      </c>
      <c r="J8809">
        <v>20</v>
      </c>
      <c r="K8809" s="194">
        <v>20</v>
      </c>
      <c r="L8809" t="s">
        <v>1079</v>
      </c>
      <c r="M8809" t="s">
        <v>1079</v>
      </c>
      <c r="N8809">
        <v>842</v>
      </c>
      <c r="O8809" t="s">
        <v>7876</v>
      </c>
      <c r="P8809" t="s">
        <v>9212</v>
      </c>
      <c r="Q8809">
        <v>0.84199999999999997</v>
      </c>
      <c r="R8809" s="117" t="s">
        <v>14594</v>
      </c>
      <c r="S8809" s="117" t="s">
        <v>14589</v>
      </c>
      <c r="T8809" t="s">
        <v>12136</v>
      </c>
      <c r="U8809" t="s">
        <v>10772</v>
      </c>
    </row>
    <row r="8810" spans="1:21">
      <c r="A8810" s="117" t="s">
        <v>4411</v>
      </c>
      <c r="B8810" t="s">
        <v>14590</v>
      </c>
      <c r="C8810" t="s">
        <v>14590</v>
      </c>
      <c r="D8810">
        <v>63</v>
      </c>
      <c r="E8810">
        <v>57</v>
      </c>
      <c r="F8810">
        <v>63</v>
      </c>
      <c r="G8810">
        <v>57</v>
      </c>
      <c r="H8810">
        <v>1</v>
      </c>
      <c r="I8810">
        <v>1</v>
      </c>
      <c r="J8810">
        <v>999999</v>
      </c>
      <c r="K8810" s="194">
        <v>999999</v>
      </c>
      <c r="L8810" t="s">
        <v>1083</v>
      </c>
      <c r="M8810" t="s">
        <v>1083</v>
      </c>
      <c r="N8810">
        <v>154</v>
      </c>
      <c r="O8810" t="s">
        <v>7876</v>
      </c>
      <c r="P8810" t="s">
        <v>9341</v>
      </c>
      <c r="Q8810">
        <v>0.154</v>
      </c>
      <c r="R8810" s="117" t="s">
        <v>14594</v>
      </c>
      <c r="S8810" s="117" t="s">
        <v>14589</v>
      </c>
      <c r="T8810" t="s">
        <v>12136</v>
      </c>
      <c r="U8810" t="s">
        <v>10773</v>
      </c>
    </row>
    <row r="8811" spans="1:21">
      <c r="A8811" s="117" t="s">
        <v>4412</v>
      </c>
      <c r="B8811" t="s">
        <v>14590</v>
      </c>
      <c r="C8811" t="s">
        <v>14590</v>
      </c>
      <c r="D8811">
        <v>35</v>
      </c>
      <c r="E8811">
        <v>29</v>
      </c>
      <c r="F8811">
        <v>35</v>
      </c>
      <c r="G8811">
        <v>29</v>
      </c>
      <c r="H8811">
        <v>1</v>
      </c>
      <c r="I8811">
        <v>1</v>
      </c>
      <c r="J8811">
        <v>18</v>
      </c>
      <c r="K8811" s="194">
        <v>18</v>
      </c>
      <c r="L8811" t="s">
        <v>1083</v>
      </c>
      <c r="M8811" t="s">
        <v>1083</v>
      </c>
      <c r="N8811">
        <v>142</v>
      </c>
      <c r="O8811" t="s">
        <v>7876</v>
      </c>
      <c r="P8811" t="s">
        <v>9341</v>
      </c>
      <c r="Q8811">
        <v>0.14199999999999999</v>
      </c>
      <c r="R8811" s="117" t="s">
        <v>14594</v>
      </c>
      <c r="S8811" s="117" t="s">
        <v>14589</v>
      </c>
      <c r="T8811" t="s">
        <v>12136</v>
      </c>
      <c r="U8811" t="s">
        <v>10772</v>
      </c>
    </row>
    <row r="8812" spans="1:21">
      <c r="A8812" s="117" t="s">
        <v>16437</v>
      </c>
      <c r="B8812" t="s">
        <v>14590</v>
      </c>
      <c r="C8812" t="s">
        <v>14590</v>
      </c>
      <c r="D8812">
        <v>35</v>
      </c>
      <c r="E8812">
        <v>29</v>
      </c>
      <c r="F8812">
        <v>35</v>
      </c>
      <c r="G8812">
        <v>29</v>
      </c>
      <c r="H8812">
        <v>1</v>
      </c>
      <c r="I8812">
        <v>1</v>
      </c>
      <c r="J8812">
        <v>62</v>
      </c>
      <c r="K8812" s="194">
        <v>62</v>
      </c>
      <c r="L8812" t="s">
        <v>1083</v>
      </c>
      <c r="M8812" t="s">
        <v>1083</v>
      </c>
      <c r="N8812">
        <v>156</v>
      </c>
      <c r="O8812" t="s">
        <v>7876</v>
      </c>
      <c r="P8812" t="s">
        <v>9341</v>
      </c>
      <c r="Q8812">
        <v>0.156</v>
      </c>
      <c r="R8812" s="117" t="s">
        <v>14594</v>
      </c>
      <c r="S8812" s="117" t="s">
        <v>14589</v>
      </c>
      <c r="T8812" t="s">
        <v>12136</v>
      </c>
      <c r="U8812" t="s">
        <v>10772</v>
      </c>
    </row>
    <row r="8813" spans="1:21">
      <c r="A8813" s="117" t="s">
        <v>11873</v>
      </c>
      <c r="B8813" t="s">
        <v>13815</v>
      </c>
      <c r="C8813" t="s">
        <v>14590</v>
      </c>
      <c r="D8813">
        <v>2</v>
      </c>
      <c r="E8813">
        <v>29</v>
      </c>
      <c r="F8813">
        <v>35</v>
      </c>
      <c r="G8813">
        <v>29</v>
      </c>
      <c r="H8813">
        <v>1</v>
      </c>
      <c r="I8813">
        <v>1</v>
      </c>
      <c r="J8813">
        <v>27</v>
      </c>
      <c r="K8813" s="194">
        <v>69</v>
      </c>
      <c r="L8813" t="s">
        <v>1083</v>
      </c>
      <c r="M8813" t="s">
        <v>1083</v>
      </c>
      <c r="N8813">
        <v>150</v>
      </c>
      <c r="O8813" t="s">
        <v>7876</v>
      </c>
      <c r="P8813" t="s">
        <v>9341</v>
      </c>
      <c r="Q8813">
        <v>0.15</v>
      </c>
      <c r="R8813" s="117" t="s">
        <v>14594</v>
      </c>
      <c r="S8813" s="117" t="s">
        <v>14589</v>
      </c>
      <c r="T8813" t="s">
        <v>12136</v>
      </c>
      <c r="U8813" t="s">
        <v>10772</v>
      </c>
    </row>
    <row r="8814" spans="1:21">
      <c r="A8814" s="117" t="s">
        <v>476</v>
      </c>
      <c r="B8814" t="s">
        <v>13815</v>
      </c>
      <c r="C8814" t="s">
        <v>13815</v>
      </c>
      <c r="D8814">
        <v>2</v>
      </c>
      <c r="E8814">
        <v>29</v>
      </c>
      <c r="F8814">
        <v>2</v>
      </c>
      <c r="G8814">
        <v>29</v>
      </c>
      <c r="H8814">
        <v>1</v>
      </c>
      <c r="I8814">
        <v>1</v>
      </c>
      <c r="J8814">
        <v>28</v>
      </c>
      <c r="K8814" s="194">
        <v>24</v>
      </c>
      <c r="L8814" t="s">
        <v>1083</v>
      </c>
      <c r="M8814" t="s">
        <v>1083</v>
      </c>
      <c r="N8814">
        <v>147</v>
      </c>
      <c r="O8814" t="s">
        <v>7876</v>
      </c>
      <c r="P8814" t="s">
        <v>9341</v>
      </c>
      <c r="Q8814">
        <v>0.14699999999999999</v>
      </c>
      <c r="R8814" s="117" t="s">
        <v>14594</v>
      </c>
      <c r="S8814" s="117" t="s">
        <v>14589</v>
      </c>
      <c r="T8814" t="s">
        <v>12136</v>
      </c>
      <c r="U8814" t="s">
        <v>10772</v>
      </c>
    </row>
    <row r="8815" spans="1:21">
      <c r="A8815" s="117" t="s">
        <v>477</v>
      </c>
      <c r="B8815" t="s">
        <v>13815</v>
      </c>
      <c r="C8815" t="s">
        <v>13815</v>
      </c>
      <c r="D8815">
        <v>2</v>
      </c>
      <c r="E8815">
        <v>29</v>
      </c>
      <c r="F8815">
        <v>2</v>
      </c>
      <c r="G8815">
        <v>29</v>
      </c>
      <c r="H8815">
        <v>1</v>
      </c>
      <c r="I8815">
        <v>1</v>
      </c>
      <c r="J8815">
        <v>42</v>
      </c>
      <c r="K8815" s="194">
        <v>22</v>
      </c>
      <c r="L8815" t="s">
        <v>1083</v>
      </c>
      <c r="M8815" t="s">
        <v>1083</v>
      </c>
      <c r="N8815">
        <v>157</v>
      </c>
      <c r="O8815" t="s">
        <v>7876</v>
      </c>
      <c r="P8815" t="s">
        <v>9341</v>
      </c>
      <c r="Q8815">
        <v>0.157</v>
      </c>
      <c r="R8815" s="117" t="s">
        <v>14594</v>
      </c>
      <c r="S8815" s="117" t="s">
        <v>14589</v>
      </c>
      <c r="T8815" t="s">
        <v>12136</v>
      </c>
      <c r="U8815" t="s">
        <v>10772</v>
      </c>
    </row>
    <row r="8816" spans="1:21">
      <c r="A8816" s="117" t="s">
        <v>478</v>
      </c>
      <c r="B8816" t="s">
        <v>13815</v>
      </c>
      <c r="C8816" t="s">
        <v>13815</v>
      </c>
      <c r="D8816">
        <v>2</v>
      </c>
      <c r="E8816">
        <v>29</v>
      </c>
      <c r="F8816">
        <v>2</v>
      </c>
      <c r="G8816">
        <v>29</v>
      </c>
      <c r="H8816">
        <v>1</v>
      </c>
      <c r="I8816">
        <v>1</v>
      </c>
      <c r="J8816">
        <v>12</v>
      </c>
      <c r="K8816" s="194">
        <v>27</v>
      </c>
      <c r="L8816" t="s">
        <v>1083</v>
      </c>
      <c r="M8816" t="s">
        <v>1083</v>
      </c>
      <c r="N8816">
        <v>149</v>
      </c>
      <c r="O8816" t="s">
        <v>7876</v>
      </c>
      <c r="P8816" t="s">
        <v>9341</v>
      </c>
      <c r="Q8816">
        <v>0.14899999999999999</v>
      </c>
      <c r="R8816" s="117" t="s">
        <v>14594</v>
      </c>
      <c r="S8816" s="117" t="s">
        <v>14589</v>
      </c>
      <c r="T8816" t="s">
        <v>12136</v>
      </c>
      <c r="U8816" t="s">
        <v>10772</v>
      </c>
    </row>
    <row r="8817" spans="1:21">
      <c r="A8817" s="117" t="s">
        <v>479</v>
      </c>
      <c r="B8817" t="s">
        <v>13815</v>
      </c>
      <c r="C8817" t="s">
        <v>13815</v>
      </c>
      <c r="D8817">
        <v>2</v>
      </c>
      <c r="E8817">
        <v>29</v>
      </c>
      <c r="F8817">
        <v>2</v>
      </c>
      <c r="G8817">
        <v>29</v>
      </c>
      <c r="H8817">
        <v>1</v>
      </c>
      <c r="I8817">
        <v>1</v>
      </c>
      <c r="J8817">
        <v>70</v>
      </c>
      <c r="K8817" s="194">
        <v>63</v>
      </c>
      <c r="L8817" t="s">
        <v>1083</v>
      </c>
      <c r="M8817" t="s">
        <v>1083</v>
      </c>
      <c r="N8817">
        <v>148</v>
      </c>
      <c r="O8817" t="s">
        <v>7876</v>
      </c>
      <c r="P8817" t="s">
        <v>9341</v>
      </c>
      <c r="Q8817">
        <v>0.14799999999999999</v>
      </c>
      <c r="R8817" s="117" t="s">
        <v>14594</v>
      </c>
      <c r="S8817" s="117" t="s">
        <v>14589</v>
      </c>
      <c r="T8817" t="s">
        <v>12136</v>
      </c>
      <c r="U8817" t="s">
        <v>10772</v>
      </c>
    </row>
    <row r="8818" spans="1:21">
      <c r="A8818" s="117" t="s">
        <v>480</v>
      </c>
      <c r="B8818" t="s">
        <v>13815</v>
      </c>
      <c r="C8818" t="s">
        <v>13815</v>
      </c>
      <c r="D8818">
        <v>2</v>
      </c>
      <c r="E8818">
        <v>29</v>
      </c>
      <c r="F8818">
        <v>2</v>
      </c>
      <c r="G8818">
        <v>29</v>
      </c>
      <c r="H8818">
        <v>1</v>
      </c>
      <c r="I8818">
        <v>1</v>
      </c>
      <c r="J8818">
        <v>23</v>
      </c>
      <c r="K8818" s="194">
        <v>32</v>
      </c>
      <c r="L8818" t="s">
        <v>1083</v>
      </c>
      <c r="M8818" t="s">
        <v>1083</v>
      </c>
      <c r="N8818">
        <v>148</v>
      </c>
      <c r="O8818" t="s">
        <v>7876</v>
      </c>
      <c r="P8818" t="s">
        <v>9341</v>
      </c>
      <c r="Q8818">
        <v>0.14799999999999999</v>
      </c>
      <c r="R8818" s="117" t="s">
        <v>14594</v>
      </c>
      <c r="S8818" s="117" t="s">
        <v>14589</v>
      </c>
      <c r="T8818" t="s">
        <v>12136</v>
      </c>
      <c r="U8818" t="s">
        <v>10772</v>
      </c>
    </row>
    <row r="8819" spans="1:21">
      <c r="A8819" s="117" t="s">
        <v>481</v>
      </c>
      <c r="B8819" t="s">
        <v>13815</v>
      </c>
      <c r="C8819" t="s">
        <v>13815</v>
      </c>
      <c r="D8819">
        <v>2</v>
      </c>
      <c r="E8819">
        <v>29</v>
      </c>
      <c r="F8819">
        <v>2</v>
      </c>
      <c r="G8819">
        <v>29</v>
      </c>
      <c r="H8819">
        <v>1</v>
      </c>
      <c r="I8819">
        <v>1</v>
      </c>
      <c r="J8819">
        <v>10</v>
      </c>
      <c r="K8819" s="194">
        <v>8</v>
      </c>
      <c r="L8819" t="s">
        <v>1083</v>
      </c>
      <c r="M8819" t="s">
        <v>1083</v>
      </c>
      <c r="N8819">
        <v>150</v>
      </c>
      <c r="O8819" t="s">
        <v>7876</v>
      </c>
      <c r="P8819" t="s">
        <v>9341</v>
      </c>
      <c r="Q8819">
        <v>0.15</v>
      </c>
      <c r="R8819" s="117" t="s">
        <v>14594</v>
      </c>
      <c r="S8819" s="117" t="s">
        <v>14589</v>
      </c>
      <c r="T8819" t="s">
        <v>12136</v>
      </c>
      <c r="U8819" t="s">
        <v>10772</v>
      </c>
    </row>
    <row r="8820" spans="1:21">
      <c r="A8820" s="117" t="s">
        <v>482</v>
      </c>
      <c r="B8820" t="s">
        <v>13815</v>
      </c>
      <c r="C8820" t="s">
        <v>13815</v>
      </c>
      <c r="D8820">
        <v>2</v>
      </c>
      <c r="E8820">
        <v>29</v>
      </c>
      <c r="F8820">
        <v>2</v>
      </c>
      <c r="G8820">
        <v>29</v>
      </c>
      <c r="H8820">
        <v>1</v>
      </c>
      <c r="I8820">
        <v>1</v>
      </c>
      <c r="J8820">
        <v>17</v>
      </c>
      <c r="K8820" s="194">
        <v>30</v>
      </c>
      <c r="L8820" t="s">
        <v>1083</v>
      </c>
      <c r="M8820" t="s">
        <v>1083</v>
      </c>
      <c r="N8820">
        <v>151</v>
      </c>
      <c r="O8820" t="s">
        <v>7876</v>
      </c>
      <c r="P8820" t="s">
        <v>9341</v>
      </c>
      <c r="Q8820">
        <v>0.151</v>
      </c>
      <c r="R8820" s="117" t="s">
        <v>14594</v>
      </c>
      <c r="S8820" s="117" t="s">
        <v>14589</v>
      </c>
      <c r="T8820" t="s">
        <v>12136</v>
      </c>
      <c r="U8820" t="s">
        <v>10772</v>
      </c>
    </row>
    <row r="8821" spans="1:21">
      <c r="A8821" s="117" t="s">
        <v>483</v>
      </c>
      <c r="B8821" t="s">
        <v>13815</v>
      </c>
      <c r="C8821" t="s">
        <v>13815</v>
      </c>
      <c r="D8821">
        <v>2</v>
      </c>
      <c r="E8821">
        <v>29</v>
      </c>
      <c r="F8821">
        <v>2</v>
      </c>
      <c r="G8821">
        <v>29</v>
      </c>
      <c r="H8821">
        <v>1</v>
      </c>
      <c r="I8821">
        <v>1</v>
      </c>
      <c r="J8821">
        <v>31</v>
      </c>
      <c r="K8821" s="194">
        <v>18</v>
      </c>
      <c r="L8821" t="s">
        <v>1083</v>
      </c>
      <c r="M8821" t="s">
        <v>1083</v>
      </c>
      <c r="N8821">
        <v>149</v>
      </c>
      <c r="O8821" t="s">
        <v>7876</v>
      </c>
      <c r="P8821" t="s">
        <v>9341</v>
      </c>
      <c r="Q8821">
        <v>0.14899999999999999</v>
      </c>
      <c r="R8821" s="117" t="s">
        <v>14594</v>
      </c>
      <c r="S8821" s="117" t="s">
        <v>14589</v>
      </c>
      <c r="T8821" t="s">
        <v>12136</v>
      </c>
      <c r="U8821" t="s">
        <v>10772</v>
      </c>
    </row>
    <row r="8822" spans="1:21">
      <c r="A8822" s="117" t="s">
        <v>484</v>
      </c>
      <c r="B8822" t="s">
        <v>13815</v>
      </c>
      <c r="C8822" t="s">
        <v>13815</v>
      </c>
      <c r="D8822">
        <v>2</v>
      </c>
      <c r="E8822">
        <v>29</v>
      </c>
      <c r="F8822">
        <v>2</v>
      </c>
      <c r="G8822">
        <v>29</v>
      </c>
      <c r="H8822">
        <v>1</v>
      </c>
      <c r="I8822">
        <v>1</v>
      </c>
      <c r="J8822">
        <v>48</v>
      </c>
      <c r="K8822" s="194">
        <v>37</v>
      </c>
      <c r="L8822" t="s">
        <v>1083</v>
      </c>
      <c r="M8822" t="s">
        <v>1083</v>
      </c>
      <c r="N8822">
        <v>152</v>
      </c>
      <c r="O8822" t="s">
        <v>7876</v>
      </c>
      <c r="P8822" t="s">
        <v>9341</v>
      </c>
      <c r="Q8822">
        <v>0.152</v>
      </c>
      <c r="R8822" s="117" t="s">
        <v>14594</v>
      </c>
      <c r="S8822" s="117" t="s">
        <v>14589</v>
      </c>
      <c r="T8822" t="s">
        <v>12136</v>
      </c>
      <c r="U8822" t="s">
        <v>10772</v>
      </c>
    </row>
    <row r="8823" spans="1:21">
      <c r="A8823" s="117" t="s">
        <v>485</v>
      </c>
      <c r="B8823" t="s">
        <v>13815</v>
      </c>
      <c r="C8823" t="s">
        <v>13815</v>
      </c>
      <c r="D8823">
        <v>2</v>
      </c>
      <c r="E8823">
        <v>29</v>
      </c>
      <c r="F8823">
        <v>2</v>
      </c>
      <c r="G8823">
        <v>29</v>
      </c>
      <c r="H8823">
        <v>1</v>
      </c>
      <c r="I8823">
        <v>1</v>
      </c>
      <c r="J8823">
        <v>22</v>
      </c>
      <c r="K8823" s="194">
        <v>19</v>
      </c>
      <c r="L8823" t="s">
        <v>1083</v>
      </c>
      <c r="M8823" t="s">
        <v>1083</v>
      </c>
      <c r="N8823">
        <v>150</v>
      </c>
      <c r="O8823" t="s">
        <v>7876</v>
      </c>
      <c r="P8823" t="s">
        <v>9341</v>
      </c>
      <c r="Q8823">
        <v>0.15</v>
      </c>
      <c r="R8823" s="117" t="s">
        <v>14594</v>
      </c>
      <c r="S8823" s="117" t="s">
        <v>14589</v>
      </c>
      <c r="T8823" t="s">
        <v>12136</v>
      </c>
      <c r="U8823" t="s">
        <v>10772</v>
      </c>
    </row>
    <row r="8824" spans="1:21">
      <c r="A8824" s="117" t="s">
        <v>486</v>
      </c>
      <c r="B8824" t="s">
        <v>13815</v>
      </c>
      <c r="C8824" t="s">
        <v>13815</v>
      </c>
      <c r="D8824">
        <v>2</v>
      </c>
      <c r="E8824">
        <v>29</v>
      </c>
      <c r="F8824">
        <v>2</v>
      </c>
      <c r="G8824">
        <v>29</v>
      </c>
      <c r="H8824">
        <v>1</v>
      </c>
      <c r="I8824">
        <v>1</v>
      </c>
      <c r="J8824">
        <v>25</v>
      </c>
      <c r="K8824" s="194">
        <v>4</v>
      </c>
      <c r="L8824" t="s">
        <v>1083</v>
      </c>
      <c r="M8824" t="s">
        <v>1083</v>
      </c>
      <c r="N8824">
        <v>150</v>
      </c>
      <c r="O8824" t="s">
        <v>7876</v>
      </c>
      <c r="P8824" t="s">
        <v>9341</v>
      </c>
      <c r="Q8824">
        <v>0.15</v>
      </c>
      <c r="R8824" s="117" t="s">
        <v>14594</v>
      </c>
      <c r="S8824" s="117" t="s">
        <v>14589</v>
      </c>
      <c r="T8824" t="s">
        <v>12136</v>
      </c>
      <c r="U8824" t="s">
        <v>10772</v>
      </c>
    </row>
    <row r="8825" spans="1:21">
      <c r="A8825" s="117" t="s">
        <v>11509</v>
      </c>
      <c r="B8825" t="s">
        <v>14590</v>
      </c>
      <c r="C8825" t="s">
        <v>14590</v>
      </c>
      <c r="D8825">
        <v>35</v>
      </c>
      <c r="E8825">
        <v>29</v>
      </c>
      <c r="F8825">
        <v>35</v>
      </c>
      <c r="G8825">
        <v>29</v>
      </c>
      <c r="H8825">
        <v>1</v>
      </c>
      <c r="I8825">
        <v>1</v>
      </c>
      <c r="J8825">
        <v>38</v>
      </c>
      <c r="K8825" s="194">
        <v>38</v>
      </c>
      <c r="L8825" t="s">
        <v>1083</v>
      </c>
      <c r="M8825" t="s">
        <v>1083</v>
      </c>
      <c r="N8825">
        <v>494</v>
      </c>
      <c r="O8825" t="s">
        <v>7876</v>
      </c>
      <c r="P8825" t="s">
        <v>9342</v>
      </c>
      <c r="Q8825">
        <v>0.49399999999999999</v>
      </c>
      <c r="R8825" s="117" t="s">
        <v>14594</v>
      </c>
      <c r="S8825" s="117" t="s">
        <v>14589</v>
      </c>
      <c r="T8825" t="s">
        <v>12136</v>
      </c>
      <c r="U8825" t="s">
        <v>10772</v>
      </c>
    </row>
    <row r="8826" spans="1:21">
      <c r="A8826" s="117" t="s">
        <v>487</v>
      </c>
      <c r="B8826" t="s">
        <v>14590</v>
      </c>
      <c r="C8826" t="s">
        <v>14590</v>
      </c>
      <c r="D8826">
        <v>35</v>
      </c>
      <c r="E8826">
        <v>29</v>
      </c>
      <c r="F8826">
        <v>35</v>
      </c>
      <c r="G8826">
        <v>29</v>
      </c>
      <c r="H8826">
        <v>1</v>
      </c>
      <c r="I8826">
        <v>1</v>
      </c>
      <c r="J8826">
        <v>76</v>
      </c>
      <c r="K8826" s="194">
        <v>76</v>
      </c>
      <c r="L8826" t="s">
        <v>1083</v>
      </c>
      <c r="M8826" t="s">
        <v>1083</v>
      </c>
      <c r="N8826">
        <v>161</v>
      </c>
      <c r="O8826" t="s">
        <v>7876</v>
      </c>
      <c r="P8826" t="s">
        <v>9341</v>
      </c>
      <c r="Q8826">
        <v>0.161</v>
      </c>
      <c r="R8826" s="117" t="s">
        <v>14743</v>
      </c>
      <c r="S8826" s="117" t="s">
        <v>14589</v>
      </c>
      <c r="T8826" t="s">
        <v>12136</v>
      </c>
      <c r="U8826" t="s">
        <v>10773</v>
      </c>
    </row>
    <row r="8827" spans="1:21">
      <c r="A8827" s="117" t="s">
        <v>4413</v>
      </c>
      <c r="B8827" t="s">
        <v>14590</v>
      </c>
      <c r="C8827" t="s">
        <v>14590</v>
      </c>
      <c r="D8827">
        <v>35</v>
      </c>
      <c r="E8827">
        <v>29</v>
      </c>
      <c r="F8827">
        <v>35</v>
      </c>
      <c r="G8827">
        <v>29</v>
      </c>
      <c r="H8827">
        <v>1</v>
      </c>
      <c r="I8827">
        <v>1</v>
      </c>
      <c r="J8827">
        <v>40</v>
      </c>
      <c r="K8827" s="194">
        <v>40</v>
      </c>
      <c r="L8827" t="s">
        <v>1083</v>
      </c>
      <c r="M8827" t="s">
        <v>1083</v>
      </c>
      <c r="N8827">
        <v>490</v>
      </c>
      <c r="O8827" t="s">
        <v>7876</v>
      </c>
      <c r="P8827" t="s">
        <v>9342</v>
      </c>
      <c r="Q8827">
        <v>0.49</v>
      </c>
      <c r="R8827" s="117" t="s">
        <v>14594</v>
      </c>
      <c r="S8827" s="117" t="s">
        <v>14589</v>
      </c>
      <c r="T8827" t="s">
        <v>12136</v>
      </c>
      <c r="U8827" t="s">
        <v>10773</v>
      </c>
    </row>
    <row r="8828" spans="1:21">
      <c r="A8828" s="117" t="s">
        <v>488</v>
      </c>
      <c r="B8828" t="s">
        <v>13815</v>
      </c>
      <c r="C8828" t="s">
        <v>13815</v>
      </c>
      <c r="D8828">
        <v>2</v>
      </c>
      <c r="E8828">
        <v>29</v>
      </c>
      <c r="F8828">
        <v>2</v>
      </c>
      <c r="G8828">
        <v>29</v>
      </c>
      <c r="H8828">
        <v>1</v>
      </c>
      <c r="I8828">
        <v>1</v>
      </c>
      <c r="J8828">
        <v>31</v>
      </c>
      <c r="K8828" s="194">
        <v>26</v>
      </c>
      <c r="L8828" t="s">
        <v>1083</v>
      </c>
      <c r="M8828" t="s">
        <v>1083</v>
      </c>
      <c r="N8828">
        <v>491</v>
      </c>
      <c r="O8828" t="s">
        <v>7876</v>
      </c>
      <c r="P8828" t="s">
        <v>9342</v>
      </c>
      <c r="Q8828">
        <v>0.49099999999999999</v>
      </c>
      <c r="R8828" s="117" t="s">
        <v>14594</v>
      </c>
      <c r="S8828" s="117" t="s">
        <v>14589</v>
      </c>
      <c r="T8828" t="s">
        <v>12136</v>
      </c>
      <c r="U8828" t="s">
        <v>10772</v>
      </c>
    </row>
    <row r="8829" spans="1:21">
      <c r="A8829" s="117" t="s">
        <v>626</v>
      </c>
      <c r="B8829" t="s">
        <v>13815</v>
      </c>
      <c r="C8829" t="s">
        <v>13815</v>
      </c>
      <c r="D8829">
        <v>2</v>
      </c>
      <c r="E8829">
        <v>29</v>
      </c>
      <c r="F8829">
        <v>2</v>
      </c>
      <c r="G8829">
        <v>29</v>
      </c>
      <c r="H8829">
        <v>1</v>
      </c>
      <c r="I8829">
        <v>1</v>
      </c>
      <c r="J8829">
        <v>18</v>
      </c>
      <c r="K8829" s="194">
        <v>4</v>
      </c>
      <c r="L8829" t="s">
        <v>1083</v>
      </c>
      <c r="M8829" t="s">
        <v>1083</v>
      </c>
      <c r="N8829">
        <v>490</v>
      </c>
      <c r="O8829" t="s">
        <v>7876</v>
      </c>
      <c r="P8829" t="s">
        <v>9342</v>
      </c>
      <c r="Q8829">
        <v>0.49</v>
      </c>
      <c r="R8829" s="117" t="s">
        <v>14594</v>
      </c>
      <c r="S8829" s="117" t="s">
        <v>14589</v>
      </c>
      <c r="T8829" t="s">
        <v>12136</v>
      </c>
      <c r="U8829" t="s">
        <v>10772</v>
      </c>
    </row>
    <row r="8830" spans="1:21">
      <c r="A8830" s="117" t="s">
        <v>489</v>
      </c>
      <c r="B8830" t="s">
        <v>13815</v>
      </c>
      <c r="C8830" t="s">
        <v>14590</v>
      </c>
      <c r="D8830">
        <v>2</v>
      </c>
      <c r="E8830">
        <v>29</v>
      </c>
      <c r="F8830">
        <v>35</v>
      </c>
      <c r="G8830">
        <v>29</v>
      </c>
      <c r="H8830">
        <v>1</v>
      </c>
      <c r="I8830">
        <v>1</v>
      </c>
      <c r="J8830">
        <v>26</v>
      </c>
      <c r="K8830" s="194">
        <v>87</v>
      </c>
      <c r="L8830" t="s">
        <v>1083</v>
      </c>
      <c r="M8830" t="s">
        <v>1083</v>
      </c>
      <c r="N8830">
        <v>481</v>
      </c>
      <c r="O8830" t="s">
        <v>7876</v>
      </c>
      <c r="P8830" t="s">
        <v>9342</v>
      </c>
      <c r="Q8830">
        <v>0.48099999999999998</v>
      </c>
      <c r="R8830" s="117" t="s">
        <v>14594</v>
      </c>
      <c r="S8830" s="117" t="s">
        <v>14589</v>
      </c>
      <c r="T8830" t="s">
        <v>12136</v>
      </c>
      <c r="U8830" t="s">
        <v>10772</v>
      </c>
    </row>
    <row r="8831" spans="1:21">
      <c r="A8831" s="117" t="s">
        <v>490</v>
      </c>
      <c r="B8831" t="s">
        <v>14590</v>
      </c>
      <c r="C8831" t="s">
        <v>14590</v>
      </c>
      <c r="D8831">
        <v>35</v>
      </c>
      <c r="E8831">
        <v>29</v>
      </c>
      <c r="F8831">
        <v>35</v>
      </c>
      <c r="G8831">
        <v>29</v>
      </c>
      <c r="H8831">
        <v>1</v>
      </c>
      <c r="I8831">
        <v>1</v>
      </c>
      <c r="J8831">
        <v>29</v>
      </c>
      <c r="K8831" s="194">
        <v>29</v>
      </c>
      <c r="L8831" t="s">
        <v>1083</v>
      </c>
      <c r="M8831" t="s">
        <v>1083</v>
      </c>
      <c r="N8831">
        <v>501</v>
      </c>
      <c r="O8831" t="s">
        <v>7876</v>
      </c>
      <c r="P8831" t="s">
        <v>9342</v>
      </c>
      <c r="Q8831">
        <v>0.501</v>
      </c>
      <c r="R8831" s="117" t="s">
        <v>14594</v>
      </c>
      <c r="S8831" s="117" t="s">
        <v>14589</v>
      </c>
      <c r="T8831" t="s">
        <v>12136</v>
      </c>
      <c r="U8831" t="s">
        <v>10772</v>
      </c>
    </row>
    <row r="8832" spans="1:21">
      <c r="A8832" s="117" t="s">
        <v>491</v>
      </c>
      <c r="B8832" t="s">
        <v>14590</v>
      </c>
      <c r="C8832" t="s">
        <v>13815</v>
      </c>
      <c r="D8832">
        <v>35</v>
      </c>
      <c r="E8832">
        <v>29</v>
      </c>
      <c r="F8832">
        <v>2</v>
      </c>
      <c r="G8832">
        <v>29</v>
      </c>
      <c r="H8832">
        <v>1</v>
      </c>
      <c r="I8832">
        <v>1</v>
      </c>
      <c r="J8832">
        <v>27</v>
      </c>
      <c r="K8832" s="194">
        <v>9</v>
      </c>
      <c r="L8832" t="s">
        <v>1083</v>
      </c>
      <c r="M8832" t="s">
        <v>1083</v>
      </c>
      <c r="N8832">
        <v>504</v>
      </c>
      <c r="O8832" t="s">
        <v>7876</v>
      </c>
      <c r="P8832" t="s">
        <v>9342</v>
      </c>
      <c r="Q8832">
        <v>0.504</v>
      </c>
      <c r="R8832" s="117" t="s">
        <v>14594</v>
      </c>
      <c r="S8832" s="117" t="s">
        <v>14589</v>
      </c>
      <c r="T8832" t="s">
        <v>12136</v>
      </c>
      <c r="U8832" t="s">
        <v>10772</v>
      </c>
    </row>
    <row r="8833" spans="1:21">
      <c r="A8833" s="117" t="s">
        <v>4414</v>
      </c>
      <c r="B8833" t="s">
        <v>14590</v>
      </c>
      <c r="C8833" t="s">
        <v>14590</v>
      </c>
      <c r="D8833">
        <v>35</v>
      </c>
      <c r="E8833">
        <v>29</v>
      </c>
      <c r="F8833">
        <v>35</v>
      </c>
      <c r="G8833">
        <v>29</v>
      </c>
      <c r="H8833">
        <v>1</v>
      </c>
      <c r="I8833">
        <v>1</v>
      </c>
      <c r="J8833">
        <v>23</v>
      </c>
      <c r="K8833" s="194">
        <v>23</v>
      </c>
      <c r="L8833" t="s">
        <v>1083</v>
      </c>
      <c r="M8833" t="s">
        <v>1083</v>
      </c>
      <c r="N8833">
        <v>569</v>
      </c>
      <c r="O8833" t="s">
        <v>7876</v>
      </c>
      <c r="P8833" t="s">
        <v>9343</v>
      </c>
      <c r="Q8833">
        <v>0.56899999999999995</v>
      </c>
      <c r="R8833" s="117" t="s">
        <v>14594</v>
      </c>
      <c r="S8833" s="117" t="s">
        <v>14589</v>
      </c>
      <c r="T8833" t="s">
        <v>12136</v>
      </c>
      <c r="U8833" t="s">
        <v>10772</v>
      </c>
    </row>
    <row r="8834" spans="1:21">
      <c r="A8834" s="117" t="s">
        <v>14471</v>
      </c>
      <c r="B8834" t="s">
        <v>14590</v>
      </c>
      <c r="C8834" t="s">
        <v>14590</v>
      </c>
      <c r="D8834">
        <v>90</v>
      </c>
      <c r="E8834">
        <v>84</v>
      </c>
      <c r="F8834">
        <v>90</v>
      </c>
      <c r="G8834">
        <v>84</v>
      </c>
      <c r="H8834">
        <v>1</v>
      </c>
      <c r="I8834">
        <v>1</v>
      </c>
      <c r="J8834">
        <v>999999</v>
      </c>
      <c r="K8834" s="194">
        <v>999999</v>
      </c>
      <c r="L8834" t="s">
        <v>1083</v>
      </c>
      <c r="M8834" t="s">
        <v>1083</v>
      </c>
      <c r="N8834">
        <v>1876</v>
      </c>
      <c r="O8834" t="s">
        <v>7876</v>
      </c>
      <c r="P8834" t="s">
        <v>14472</v>
      </c>
      <c r="Q8834">
        <v>1.8759999999999999</v>
      </c>
      <c r="R8834" s="117" t="s">
        <v>14594</v>
      </c>
      <c r="S8834" s="117" t="s">
        <v>14589</v>
      </c>
      <c r="T8834" t="s">
        <v>12136</v>
      </c>
      <c r="U8834" t="s">
        <v>10773</v>
      </c>
    </row>
    <row r="8835" spans="1:21">
      <c r="A8835" s="117" t="s">
        <v>14473</v>
      </c>
      <c r="B8835" t="s">
        <v>14590</v>
      </c>
      <c r="C8835" t="s">
        <v>14590</v>
      </c>
      <c r="D8835">
        <v>35</v>
      </c>
      <c r="E8835">
        <v>29</v>
      </c>
      <c r="F8835">
        <v>35</v>
      </c>
      <c r="G8835">
        <v>29</v>
      </c>
      <c r="H8835">
        <v>1</v>
      </c>
      <c r="I8835">
        <v>1</v>
      </c>
      <c r="J8835">
        <v>24</v>
      </c>
      <c r="K8835" s="194">
        <v>24</v>
      </c>
      <c r="L8835" t="s">
        <v>1083</v>
      </c>
      <c r="M8835" t="s">
        <v>1083</v>
      </c>
      <c r="N8835">
        <v>3005</v>
      </c>
      <c r="O8835" t="s">
        <v>7876</v>
      </c>
      <c r="P8835" t="s">
        <v>14472</v>
      </c>
      <c r="Q8835">
        <v>3.0049999999999999</v>
      </c>
      <c r="R8835" s="117" t="s">
        <v>14594</v>
      </c>
      <c r="S8835" s="117" t="s">
        <v>14589</v>
      </c>
      <c r="T8835" t="s">
        <v>12136</v>
      </c>
      <c r="U8835" t="s">
        <v>10772</v>
      </c>
    </row>
    <row r="8836" spans="1:21">
      <c r="A8836" s="117" t="s">
        <v>14474</v>
      </c>
      <c r="B8836" t="s">
        <v>14590</v>
      </c>
      <c r="C8836" t="s">
        <v>14590</v>
      </c>
      <c r="D8836">
        <v>35</v>
      </c>
      <c r="E8836">
        <v>29</v>
      </c>
      <c r="F8836">
        <v>35</v>
      </c>
      <c r="G8836">
        <v>29</v>
      </c>
      <c r="H8836">
        <v>1</v>
      </c>
      <c r="I8836">
        <v>1</v>
      </c>
      <c r="J8836">
        <v>28</v>
      </c>
      <c r="K8836" s="194">
        <v>28</v>
      </c>
      <c r="L8836" t="s">
        <v>1083</v>
      </c>
      <c r="M8836" t="s">
        <v>1083</v>
      </c>
      <c r="N8836">
        <v>2886</v>
      </c>
      <c r="O8836" t="s">
        <v>7876</v>
      </c>
      <c r="P8836" t="s">
        <v>14472</v>
      </c>
      <c r="Q8836">
        <v>2.8860000000000001</v>
      </c>
      <c r="R8836" s="117" t="s">
        <v>14743</v>
      </c>
      <c r="S8836" s="117" t="s">
        <v>14589</v>
      </c>
      <c r="T8836" t="s">
        <v>12136</v>
      </c>
      <c r="U8836" t="s">
        <v>10772</v>
      </c>
    </row>
    <row r="8837" spans="1:21">
      <c r="A8837" s="117" t="s">
        <v>14475</v>
      </c>
      <c r="B8837" t="s">
        <v>14590</v>
      </c>
      <c r="C8837" t="s">
        <v>14590</v>
      </c>
      <c r="D8837">
        <v>35</v>
      </c>
      <c r="E8837">
        <v>29</v>
      </c>
      <c r="F8837">
        <v>35</v>
      </c>
      <c r="G8837">
        <v>29</v>
      </c>
      <c r="H8837">
        <v>1</v>
      </c>
      <c r="I8837">
        <v>1</v>
      </c>
      <c r="J8837">
        <v>9</v>
      </c>
      <c r="K8837" s="194">
        <v>9</v>
      </c>
      <c r="L8837" t="s">
        <v>1083</v>
      </c>
      <c r="M8837" t="s">
        <v>1083</v>
      </c>
      <c r="N8837">
        <v>2790</v>
      </c>
      <c r="O8837" t="s">
        <v>7876</v>
      </c>
      <c r="P8837" t="s">
        <v>14472</v>
      </c>
      <c r="Q8837">
        <v>2.79</v>
      </c>
      <c r="R8837" s="117" t="s">
        <v>14594</v>
      </c>
      <c r="S8837" s="117" t="s">
        <v>14589</v>
      </c>
      <c r="T8837" t="s">
        <v>12136</v>
      </c>
      <c r="U8837" t="s">
        <v>10772</v>
      </c>
    </row>
    <row r="8838" spans="1:21">
      <c r="A8838" s="117" t="s">
        <v>14476</v>
      </c>
      <c r="B8838" t="s">
        <v>14590</v>
      </c>
      <c r="C8838" t="s">
        <v>14590</v>
      </c>
      <c r="D8838">
        <v>35</v>
      </c>
      <c r="E8838">
        <v>29</v>
      </c>
      <c r="F8838">
        <v>35</v>
      </c>
      <c r="G8838">
        <v>29</v>
      </c>
      <c r="H8838">
        <v>1</v>
      </c>
      <c r="I8838">
        <v>1</v>
      </c>
      <c r="J8838">
        <v>6</v>
      </c>
      <c r="K8838" s="194">
        <v>6</v>
      </c>
      <c r="L8838" t="s">
        <v>1083</v>
      </c>
      <c r="M8838" t="s">
        <v>1083</v>
      </c>
      <c r="N8838">
        <v>2912</v>
      </c>
      <c r="O8838" t="s">
        <v>7876</v>
      </c>
      <c r="P8838" t="s">
        <v>15913</v>
      </c>
      <c r="Q8838">
        <v>2.9119999999999999</v>
      </c>
      <c r="R8838" s="117" t="s">
        <v>14594</v>
      </c>
      <c r="S8838" s="117" t="s">
        <v>14589</v>
      </c>
      <c r="T8838" t="s">
        <v>12136</v>
      </c>
      <c r="U8838" t="s">
        <v>10772</v>
      </c>
    </row>
    <row r="8839" spans="1:21">
      <c r="A8839" s="117" t="s">
        <v>14477</v>
      </c>
      <c r="B8839" t="s">
        <v>14590</v>
      </c>
      <c r="C8839" t="s">
        <v>14590</v>
      </c>
      <c r="D8839">
        <v>35</v>
      </c>
      <c r="E8839">
        <v>29</v>
      </c>
      <c r="F8839">
        <v>35</v>
      </c>
      <c r="G8839">
        <v>29</v>
      </c>
      <c r="H8839">
        <v>4</v>
      </c>
      <c r="I8839">
        <v>2</v>
      </c>
      <c r="J8839">
        <v>3</v>
      </c>
      <c r="K8839" s="194">
        <v>3</v>
      </c>
      <c r="L8839" t="s">
        <v>1083</v>
      </c>
      <c r="M8839" t="s">
        <v>1083</v>
      </c>
      <c r="N8839">
        <v>2673</v>
      </c>
      <c r="O8839" t="s">
        <v>7876</v>
      </c>
      <c r="P8839" t="s">
        <v>15913</v>
      </c>
      <c r="Q8839">
        <v>2.673</v>
      </c>
      <c r="R8839" s="117" t="s">
        <v>14594</v>
      </c>
      <c r="S8839" s="117" t="s">
        <v>14589</v>
      </c>
      <c r="T8839" t="s">
        <v>12136</v>
      </c>
      <c r="U8839" t="s">
        <v>10773</v>
      </c>
    </row>
    <row r="8840" spans="1:21">
      <c r="A8840" s="117" t="s">
        <v>14478</v>
      </c>
      <c r="B8840" t="s">
        <v>14590</v>
      </c>
      <c r="C8840" t="s">
        <v>14590</v>
      </c>
      <c r="D8840">
        <v>89</v>
      </c>
      <c r="E8840">
        <v>83</v>
      </c>
      <c r="F8840">
        <v>89</v>
      </c>
      <c r="G8840">
        <v>83</v>
      </c>
      <c r="H8840">
        <v>1</v>
      </c>
      <c r="I8840">
        <v>1</v>
      </c>
      <c r="J8840">
        <v>999999</v>
      </c>
      <c r="K8840" s="194">
        <v>999999</v>
      </c>
      <c r="L8840" t="s">
        <v>1083</v>
      </c>
      <c r="M8840" t="s">
        <v>1083</v>
      </c>
      <c r="N8840">
        <v>2616</v>
      </c>
      <c r="O8840" t="s">
        <v>7876</v>
      </c>
      <c r="P8840" t="s">
        <v>15913</v>
      </c>
      <c r="Q8840">
        <v>2.6160000000000001</v>
      </c>
      <c r="R8840" s="117" t="s">
        <v>14594</v>
      </c>
      <c r="S8840" s="117" t="s">
        <v>14589</v>
      </c>
      <c r="T8840" t="s">
        <v>12136</v>
      </c>
      <c r="U8840" t="s">
        <v>10772</v>
      </c>
    </row>
    <row r="8841" spans="1:21">
      <c r="A8841" s="117" t="s">
        <v>14479</v>
      </c>
      <c r="B8841" t="s">
        <v>14590</v>
      </c>
      <c r="C8841" t="s">
        <v>14590</v>
      </c>
      <c r="D8841">
        <v>35</v>
      </c>
      <c r="E8841">
        <v>29</v>
      </c>
      <c r="F8841">
        <v>35</v>
      </c>
      <c r="G8841">
        <v>29</v>
      </c>
      <c r="H8841">
        <v>1</v>
      </c>
      <c r="I8841">
        <v>1</v>
      </c>
      <c r="J8841">
        <v>2</v>
      </c>
      <c r="K8841" s="194">
        <v>2</v>
      </c>
      <c r="L8841" t="s">
        <v>1083</v>
      </c>
      <c r="M8841" t="s">
        <v>1083</v>
      </c>
      <c r="N8841">
        <v>2900</v>
      </c>
      <c r="O8841" t="s">
        <v>7876</v>
      </c>
      <c r="P8841" t="s">
        <v>14480</v>
      </c>
      <c r="Q8841">
        <v>2.9</v>
      </c>
      <c r="R8841" s="117" t="s">
        <v>14594</v>
      </c>
      <c r="S8841" s="117" t="s">
        <v>14589</v>
      </c>
      <c r="T8841" t="s">
        <v>12136</v>
      </c>
      <c r="U8841" t="s">
        <v>10772</v>
      </c>
    </row>
    <row r="8842" spans="1:21">
      <c r="A8842" s="117" t="s">
        <v>14481</v>
      </c>
      <c r="B8842" t="s">
        <v>14590</v>
      </c>
      <c r="C8842" t="s">
        <v>14590</v>
      </c>
      <c r="D8842">
        <v>59</v>
      </c>
      <c r="E8842">
        <v>53</v>
      </c>
      <c r="F8842">
        <v>59</v>
      </c>
      <c r="G8842">
        <v>53</v>
      </c>
      <c r="H8842">
        <v>1</v>
      </c>
      <c r="I8842">
        <v>1</v>
      </c>
      <c r="J8842">
        <v>999999</v>
      </c>
      <c r="K8842" s="194">
        <v>999999</v>
      </c>
      <c r="L8842" t="s">
        <v>1083</v>
      </c>
      <c r="M8842" t="s">
        <v>1083</v>
      </c>
      <c r="N8842">
        <v>3700</v>
      </c>
      <c r="O8842" t="s">
        <v>7876</v>
      </c>
      <c r="P8842" t="s">
        <v>14480</v>
      </c>
      <c r="Q8842">
        <v>3.7</v>
      </c>
      <c r="R8842" s="117" t="s">
        <v>14594</v>
      </c>
      <c r="S8842" s="117" t="s">
        <v>14589</v>
      </c>
      <c r="T8842" t="s">
        <v>12136</v>
      </c>
      <c r="U8842" t="s">
        <v>10772</v>
      </c>
    </row>
    <row r="8843" spans="1:21">
      <c r="A8843" s="117" t="s">
        <v>14482</v>
      </c>
      <c r="B8843" t="s">
        <v>14590</v>
      </c>
      <c r="C8843" t="s">
        <v>14590</v>
      </c>
      <c r="D8843">
        <v>59</v>
      </c>
      <c r="E8843">
        <v>53</v>
      </c>
      <c r="F8843">
        <v>59</v>
      </c>
      <c r="G8843">
        <v>53</v>
      </c>
      <c r="H8843">
        <v>1</v>
      </c>
      <c r="I8843">
        <v>1</v>
      </c>
      <c r="J8843">
        <v>999999</v>
      </c>
      <c r="K8843" s="194">
        <v>999999</v>
      </c>
      <c r="L8843" t="s">
        <v>1083</v>
      </c>
      <c r="M8843" t="s">
        <v>1083</v>
      </c>
      <c r="N8843">
        <v>4400</v>
      </c>
      <c r="O8843" t="s">
        <v>7876</v>
      </c>
      <c r="P8843" t="s">
        <v>14480</v>
      </c>
      <c r="Q8843">
        <v>4.4000000000000004</v>
      </c>
      <c r="R8843" s="117" t="s">
        <v>14594</v>
      </c>
      <c r="S8843" s="117" t="s">
        <v>14589</v>
      </c>
      <c r="T8843" t="s">
        <v>12136</v>
      </c>
      <c r="U8843" t="s">
        <v>10772</v>
      </c>
    </row>
    <row r="8844" spans="1:21">
      <c r="A8844" s="117" t="s">
        <v>21811</v>
      </c>
      <c r="B8844" t="s">
        <v>14590</v>
      </c>
      <c r="C8844" t="s">
        <v>14590</v>
      </c>
      <c r="D8844">
        <v>26</v>
      </c>
      <c r="E8844">
        <v>20</v>
      </c>
      <c r="F8844">
        <v>26</v>
      </c>
      <c r="G8844">
        <v>20</v>
      </c>
      <c r="H8844">
        <v>1</v>
      </c>
      <c r="I8844">
        <v>1</v>
      </c>
      <c r="J8844">
        <v>18</v>
      </c>
      <c r="K8844" s="194">
        <v>18</v>
      </c>
      <c r="L8844" t="s">
        <v>1079</v>
      </c>
      <c r="M8844" t="s">
        <v>1079</v>
      </c>
      <c r="N8844">
        <v>225</v>
      </c>
      <c r="O8844" t="s">
        <v>7876</v>
      </c>
      <c r="Q8844">
        <v>0.22500000000000001</v>
      </c>
      <c r="R8844" s="117" t="s">
        <v>14620</v>
      </c>
      <c r="S8844" s="117" t="s">
        <v>14621</v>
      </c>
      <c r="T8844" t="s">
        <v>17448</v>
      </c>
      <c r="U8844" t="s">
        <v>10772</v>
      </c>
    </row>
    <row r="8845" spans="1:21">
      <c r="A8845" s="117" t="s">
        <v>4415</v>
      </c>
      <c r="B8845" t="s">
        <v>14590</v>
      </c>
      <c r="C8845" t="s">
        <v>14590</v>
      </c>
      <c r="D8845">
        <v>62</v>
      </c>
      <c r="E8845">
        <v>56</v>
      </c>
      <c r="F8845">
        <v>62</v>
      </c>
      <c r="G8845">
        <v>56</v>
      </c>
      <c r="H8845">
        <v>5</v>
      </c>
      <c r="I8845">
        <v>5</v>
      </c>
      <c r="J8845">
        <v>0</v>
      </c>
      <c r="K8845" s="194">
        <v>0</v>
      </c>
      <c r="L8845" t="s">
        <v>1083</v>
      </c>
      <c r="M8845" t="s">
        <v>1083</v>
      </c>
      <c r="N8845">
        <v>94</v>
      </c>
      <c r="O8845" t="s">
        <v>7876</v>
      </c>
      <c r="P8845" t="s">
        <v>9344</v>
      </c>
      <c r="Q8845">
        <v>9.4E-2</v>
      </c>
      <c r="R8845" s="117" t="s">
        <v>18811</v>
      </c>
      <c r="S8845" s="117" t="s">
        <v>14589</v>
      </c>
      <c r="T8845" t="s">
        <v>12136</v>
      </c>
      <c r="U8845" t="s">
        <v>10772</v>
      </c>
    </row>
    <row r="8846" spans="1:21">
      <c r="A8846" s="117" t="s">
        <v>4416</v>
      </c>
      <c r="B8846" t="s">
        <v>14590</v>
      </c>
      <c r="C8846" t="s">
        <v>14590</v>
      </c>
      <c r="D8846">
        <v>62</v>
      </c>
      <c r="E8846">
        <v>56</v>
      </c>
      <c r="F8846">
        <v>62</v>
      </c>
      <c r="G8846">
        <v>56</v>
      </c>
      <c r="H8846">
        <v>1</v>
      </c>
      <c r="I8846">
        <v>1</v>
      </c>
      <c r="J8846">
        <v>0</v>
      </c>
      <c r="K8846" s="194">
        <v>0</v>
      </c>
      <c r="L8846" t="s">
        <v>1083</v>
      </c>
      <c r="M8846" t="s">
        <v>1083</v>
      </c>
      <c r="N8846">
        <v>10050</v>
      </c>
      <c r="O8846" t="s">
        <v>7876</v>
      </c>
      <c r="P8846" t="s">
        <v>9345</v>
      </c>
      <c r="Q8846">
        <v>10.050000000000001</v>
      </c>
      <c r="R8846" s="117" t="s">
        <v>18811</v>
      </c>
      <c r="S8846" s="117" t="s">
        <v>14589</v>
      </c>
      <c r="T8846" t="s">
        <v>12136</v>
      </c>
      <c r="U8846" t="s">
        <v>10772</v>
      </c>
    </row>
    <row r="8847" spans="1:21">
      <c r="A8847" s="117" t="s">
        <v>4417</v>
      </c>
      <c r="B8847" t="s">
        <v>14590</v>
      </c>
      <c r="C8847" t="s">
        <v>14590</v>
      </c>
      <c r="D8847">
        <v>62</v>
      </c>
      <c r="E8847">
        <v>56</v>
      </c>
      <c r="F8847">
        <v>62</v>
      </c>
      <c r="G8847">
        <v>56</v>
      </c>
      <c r="H8847">
        <v>1</v>
      </c>
      <c r="I8847">
        <v>1</v>
      </c>
      <c r="J8847">
        <v>0</v>
      </c>
      <c r="K8847" s="194">
        <v>0</v>
      </c>
      <c r="L8847" t="s">
        <v>1083</v>
      </c>
      <c r="M8847" t="s">
        <v>1083</v>
      </c>
      <c r="N8847">
        <v>11870</v>
      </c>
      <c r="O8847" t="s">
        <v>7876</v>
      </c>
      <c r="P8847" t="s">
        <v>9346</v>
      </c>
      <c r="Q8847">
        <v>11.87</v>
      </c>
      <c r="R8847" s="117" t="s">
        <v>18811</v>
      </c>
      <c r="S8847" s="117" t="s">
        <v>14589</v>
      </c>
      <c r="T8847" t="s">
        <v>12136</v>
      </c>
      <c r="U8847" t="s">
        <v>10772</v>
      </c>
    </row>
    <row r="8848" spans="1:21">
      <c r="A8848" s="117" t="s">
        <v>4418</v>
      </c>
      <c r="B8848" t="s">
        <v>14590</v>
      </c>
      <c r="C8848" t="s">
        <v>14590</v>
      </c>
      <c r="D8848">
        <v>62</v>
      </c>
      <c r="E8848">
        <v>56</v>
      </c>
      <c r="F8848">
        <v>62</v>
      </c>
      <c r="G8848">
        <v>56</v>
      </c>
      <c r="H8848">
        <v>1</v>
      </c>
      <c r="I8848">
        <v>1</v>
      </c>
      <c r="J8848">
        <v>0</v>
      </c>
      <c r="K8848" s="194">
        <v>0</v>
      </c>
      <c r="L8848" t="s">
        <v>1083</v>
      </c>
      <c r="M8848" t="s">
        <v>1083</v>
      </c>
      <c r="N8848">
        <v>14050</v>
      </c>
      <c r="O8848" t="s">
        <v>7876</v>
      </c>
      <c r="P8848" t="s">
        <v>9347</v>
      </c>
      <c r="Q8848">
        <v>14.05</v>
      </c>
      <c r="R8848" s="117" t="s">
        <v>18811</v>
      </c>
      <c r="S8848" s="117" t="s">
        <v>14589</v>
      </c>
      <c r="T8848" t="s">
        <v>12136</v>
      </c>
      <c r="U8848" t="s">
        <v>10772</v>
      </c>
    </row>
    <row r="8849" spans="1:21">
      <c r="A8849" s="117" t="s">
        <v>17168</v>
      </c>
      <c r="B8849" t="s">
        <v>14590</v>
      </c>
      <c r="C8849" t="s">
        <v>14590</v>
      </c>
      <c r="D8849">
        <v>62</v>
      </c>
      <c r="E8849">
        <v>56</v>
      </c>
      <c r="F8849">
        <v>62</v>
      </c>
      <c r="G8849">
        <v>56</v>
      </c>
      <c r="H8849">
        <v>1</v>
      </c>
      <c r="I8849">
        <v>1</v>
      </c>
      <c r="J8849">
        <v>0</v>
      </c>
      <c r="K8849" s="194">
        <v>0</v>
      </c>
      <c r="L8849" t="s">
        <v>1083</v>
      </c>
      <c r="M8849" t="s">
        <v>1083</v>
      </c>
      <c r="N8849">
        <v>16640</v>
      </c>
      <c r="O8849" t="s">
        <v>7876</v>
      </c>
      <c r="P8849" t="s">
        <v>9347</v>
      </c>
      <c r="Q8849">
        <v>16.64</v>
      </c>
      <c r="R8849" s="117" t="s">
        <v>18811</v>
      </c>
      <c r="S8849" s="117" t="s">
        <v>14589</v>
      </c>
      <c r="T8849" t="s">
        <v>12136</v>
      </c>
      <c r="U8849" t="s">
        <v>10772</v>
      </c>
    </row>
    <row r="8850" spans="1:21">
      <c r="A8850" s="117" t="s">
        <v>4419</v>
      </c>
      <c r="B8850" t="s">
        <v>14590</v>
      </c>
      <c r="C8850" t="s">
        <v>14590</v>
      </c>
      <c r="D8850">
        <v>62</v>
      </c>
      <c r="E8850">
        <v>56</v>
      </c>
      <c r="F8850">
        <v>62</v>
      </c>
      <c r="G8850">
        <v>56</v>
      </c>
      <c r="H8850">
        <v>1</v>
      </c>
      <c r="I8850">
        <v>1</v>
      </c>
      <c r="J8850">
        <v>99999</v>
      </c>
      <c r="K8850" s="194">
        <v>99999</v>
      </c>
      <c r="L8850" t="s">
        <v>1083</v>
      </c>
      <c r="M8850" t="s">
        <v>1083</v>
      </c>
      <c r="N8850">
        <v>23615</v>
      </c>
      <c r="O8850" t="s">
        <v>7876</v>
      </c>
      <c r="P8850" t="s">
        <v>9348</v>
      </c>
      <c r="Q8850">
        <v>23.614999999999998</v>
      </c>
      <c r="R8850" s="117" t="s">
        <v>18811</v>
      </c>
      <c r="S8850" s="117" t="s">
        <v>14589</v>
      </c>
      <c r="T8850" t="s">
        <v>12136</v>
      </c>
      <c r="U8850" t="s">
        <v>10772</v>
      </c>
    </row>
    <row r="8851" spans="1:21">
      <c r="A8851" s="117" t="s">
        <v>4420</v>
      </c>
      <c r="B8851" t="s">
        <v>14590</v>
      </c>
      <c r="C8851" t="s">
        <v>14590</v>
      </c>
      <c r="D8851">
        <v>62</v>
      </c>
      <c r="E8851">
        <v>56</v>
      </c>
      <c r="F8851">
        <v>62</v>
      </c>
      <c r="G8851">
        <v>56</v>
      </c>
      <c r="H8851">
        <v>1</v>
      </c>
      <c r="I8851">
        <v>1</v>
      </c>
      <c r="J8851">
        <v>0</v>
      </c>
      <c r="K8851" s="194">
        <v>0</v>
      </c>
      <c r="L8851" t="s">
        <v>1083</v>
      </c>
      <c r="M8851" t="s">
        <v>1083</v>
      </c>
      <c r="N8851">
        <v>22985</v>
      </c>
      <c r="O8851" t="s">
        <v>7876</v>
      </c>
      <c r="P8851" t="s">
        <v>9349</v>
      </c>
      <c r="Q8851">
        <v>22.984999999999999</v>
      </c>
      <c r="R8851" s="117" t="s">
        <v>18811</v>
      </c>
      <c r="S8851" s="117" t="s">
        <v>14589</v>
      </c>
      <c r="T8851" t="s">
        <v>12136</v>
      </c>
      <c r="U8851" t="s">
        <v>10772</v>
      </c>
    </row>
    <row r="8852" spans="1:21">
      <c r="A8852" s="117" t="s">
        <v>17169</v>
      </c>
      <c r="B8852" t="s">
        <v>14590</v>
      </c>
      <c r="C8852" t="s">
        <v>14590</v>
      </c>
      <c r="D8852">
        <v>62</v>
      </c>
      <c r="E8852">
        <v>56</v>
      </c>
      <c r="F8852">
        <v>62</v>
      </c>
      <c r="G8852">
        <v>56</v>
      </c>
      <c r="H8852">
        <v>1</v>
      </c>
      <c r="I8852">
        <v>1</v>
      </c>
      <c r="J8852">
        <v>99999</v>
      </c>
      <c r="K8852" s="194">
        <v>99999</v>
      </c>
      <c r="L8852" t="s">
        <v>1083</v>
      </c>
      <c r="M8852" t="s">
        <v>1083</v>
      </c>
      <c r="N8852">
        <v>26200</v>
      </c>
      <c r="O8852" t="s">
        <v>7876</v>
      </c>
      <c r="P8852" t="s">
        <v>17170</v>
      </c>
      <c r="Q8852">
        <v>26.2</v>
      </c>
      <c r="R8852" s="117" t="s">
        <v>18811</v>
      </c>
      <c r="S8852" s="117" t="s">
        <v>14589</v>
      </c>
      <c r="T8852" t="s">
        <v>12136</v>
      </c>
      <c r="U8852" t="s">
        <v>10772</v>
      </c>
    </row>
    <row r="8853" spans="1:21">
      <c r="A8853" s="117" t="s">
        <v>17171</v>
      </c>
      <c r="B8853" t="s">
        <v>14590</v>
      </c>
      <c r="C8853" t="s">
        <v>14590</v>
      </c>
      <c r="D8853">
        <v>62</v>
      </c>
      <c r="E8853">
        <v>56</v>
      </c>
      <c r="F8853">
        <v>62</v>
      </c>
      <c r="G8853">
        <v>56</v>
      </c>
      <c r="H8853">
        <v>1</v>
      </c>
      <c r="I8853">
        <v>1</v>
      </c>
      <c r="J8853">
        <v>0</v>
      </c>
      <c r="K8853" s="194">
        <v>0</v>
      </c>
      <c r="L8853" t="s">
        <v>1083</v>
      </c>
      <c r="M8853" t="s">
        <v>1083</v>
      </c>
      <c r="N8853">
        <v>25820</v>
      </c>
      <c r="O8853" t="s">
        <v>7876</v>
      </c>
      <c r="P8853" t="s">
        <v>17172</v>
      </c>
      <c r="Q8853">
        <v>25.82</v>
      </c>
      <c r="R8853" s="117" t="s">
        <v>18811</v>
      </c>
      <c r="S8853" s="117" t="s">
        <v>14589</v>
      </c>
      <c r="T8853" t="s">
        <v>12136</v>
      </c>
      <c r="U8853" t="s">
        <v>10772</v>
      </c>
    </row>
    <row r="8854" spans="1:21">
      <c r="A8854" s="117" t="s">
        <v>17173</v>
      </c>
      <c r="B8854" t="s">
        <v>14590</v>
      </c>
      <c r="C8854" t="s">
        <v>14590</v>
      </c>
      <c r="D8854">
        <v>62</v>
      </c>
      <c r="E8854">
        <v>56</v>
      </c>
      <c r="F8854">
        <v>62</v>
      </c>
      <c r="G8854">
        <v>56</v>
      </c>
      <c r="H8854">
        <v>1</v>
      </c>
      <c r="I8854">
        <v>1</v>
      </c>
      <c r="J8854">
        <v>99999</v>
      </c>
      <c r="K8854" s="194">
        <v>99999</v>
      </c>
      <c r="L8854" t="s">
        <v>1083</v>
      </c>
      <c r="M8854" t="s">
        <v>1083</v>
      </c>
      <c r="N8854">
        <v>14435</v>
      </c>
      <c r="O8854" t="s">
        <v>7876</v>
      </c>
      <c r="P8854" t="s">
        <v>17174</v>
      </c>
      <c r="Q8854">
        <v>14.435</v>
      </c>
      <c r="R8854" s="117" t="s">
        <v>18811</v>
      </c>
      <c r="S8854" s="117" t="s">
        <v>14589</v>
      </c>
      <c r="T8854" t="s">
        <v>12136</v>
      </c>
      <c r="U8854" t="s">
        <v>10772</v>
      </c>
    </row>
    <row r="8855" spans="1:21">
      <c r="A8855" s="117" t="s">
        <v>4421</v>
      </c>
      <c r="B8855" t="s">
        <v>14590</v>
      </c>
      <c r="C8855" t="s">
        <v>14590</v>
      </c>
      <c r="D8855">
        <v>69</v>
      </c>
      <c r="E8855">
        <v>63</v>
      </c>
      <c r="F8855">
        <v>69</v>
      </c>
      <c r="G8855">
        <v>63</v>
      </c>
      <c r="H8855">
        <v>5</v>
      </c>
      <c r="I8855">
        <v>5</v>
      </c>
      <c r="J8855">
        <v>999999</v>
      </c>
      <c r="K8855" s="194">
        <v>999999</v>
      </c>
      <c r="L8855" t="s">
        <v>1083</v>
      </c>
      <c r="M8855" t="s">
        <v>1083</v>
      </c>
      <c r="N8855">
        <v>465</v>
      </c>
      <c r="O8855" t="s">
        <v>7876</v>
      </c>
      <c r="P8855" t="s">
        <v>9350</v>
      </c>
      <c r="Q8855">
        <v>0.46500000000000002</v>
      </c>
      <c r="R8855" s="117" t="s">
        <v>15914</v>
      </c>
      <c r="S8855" s="117" t="s">
        <v>14589</v>
      </c>
      <c r="T8855" t="s">
        <v>12136</v>
      </c>
      <c r="U8855" t="s">
        <v>10772</v>
      </c>
    </row>
    <row r="8856" spans="1:21">
      <c r="A8856" s="117" t="s">
        <v>4422</v>
      </c>
      <c r="B8856" t="s">
        <v>14590</v>
      </c>
      <c r="C8856" t="s">
        <v>14590</v>
      </c>
      <c r="D8856">
        <v>69</v>
      </c>
      <c r="E8856">
        <v>63</v>
      </c>
      <c r="F8856">
        <v>69</v>
      </c>
      <c r="G8856">
        <v>63</v>
      </c>
      <c r="H8856">
        <v>1</v>
      </c>
      <c r="I8856">
        <v>1</v>
      </c>
      <c r="J8856">
        <v>999999</v>
      </c>
      <c r="K8856" s="194">
        <v>999999</v>
      </c>
      <c r="L8856" t="s">
        <v>1083</v>
      </c>
      <c r="M8856" t="s">
        <v>1083</v>
      </c>
      <c r="N8856">
        <v>265</v>
      </c>
      <c r="O8856" t="s">
        <v>7876</v>
      </c>
      <c r="P8856" t="s">
        <v>9351</v>
      </c>
      <c r="Q8856">
        <v>0.26500000000000001</v>
      </c>
      <c r="R8856" s="117" t="s">
        <v>14594</v>
      </c>
      <c r="S8856" s="117" t="s">
        <v>14589</v>
      </c>
      <c r="T8856" t="s">
        <v>12136</v>
      </c>
      <c r="U8856" t="s">
        <v>10772</v>
      </c>
    </row>
    <row r="8857" spans="1:21">
      <c r="A8857" s="117" t="s">
        <v>17175</v>
      </c>
      <c r="B8857" t="s">
        <v>14590</v>
      </c>
      <c r="C8857" t="s">
        <v>14590</v>
      </c>
      <c r="D8857">
        <v>62</v>
      </c>
      <c r="E8857">
        <v>56</v>
      </c>
      <c r="F8857">
        <v>62</v>
      </c>
      <c r="G8857">
        <v>56</v>
      </c>
      <c r="H8857">
        <v>5</v>
      </c>
      <c r="I8857">
        <v>5</v>
      </c>
      <c r="J8857">
        <v>0</v>
      </c>
      <c r="K8857" s="194">
        <v>0</v>
      </c>
      <c r="L8857" t="s">
        <v>1083</v>
      </c>
      <c r="M8857" t="s">
        <v>1083</v>
      </c>
      <c r="N8857">
        <v>248</v>
      </c>
      <c r="O8857" t="s">
        <v>7876</v>
      </c>
      <c r="P8857" t="s">
        <v>17176</v>
      </c>
      <c r="Q8857">
        <v>0.248</v>
      </c>
      <c r="R8857" s="117" t="s">
        <v>18811</v>
      </c>
      <c r="S8857" s="117" t="s">
        <v>14589</v>
      </c>
      <c r="T8857" t="s">
        <v>12136</v>
      </c>
      <c r="U8857" t="s">
        <v>10772</v>
      </c>
    </row>
    <row r="8858" spans="1:21">
      <c r="A8858" s="117" t="s">
        <v>17177</v>
      </c>
      <c r="B8858" t="s">
        <v>14590</v>
      </c>
      <c r="C8858" t="s">
        <v>14590</v>
      </c>
      <c r="D8858">
        <v>62</v>
      </c>
      <c r="E8858">
        <v>56</v>
      </c>
      <c r="F8858">
        <v>62</v>
      </c>
      <c r="G8858">
        <v>56</v>
      </c>
      <c r="H8858">
        <v>5</v>
      </c>
      <c r="I8858">
        <v>5</v>
      </c>
      <c r="J8858">
        <v>0</v>
      </c>
      <c r="K8858" s="194">
        <v>0</v>
      </c>
      <c r="L8858" t="s">
        <v>1083</v>
      </c>
      <c r="M8858" t="s">
        <v>1083</v>
      </c>
      <c r="N8858">
        <v>1475</v>
      </c>
      <c r="O8858" t="s">
        <v>7876</v>
      </c>
      <c r="P8858" t="s">
        <v>9352</v>
      </c>
      <c r="Q8858">
        <v>1.4750000000000001</v>
      </c>
      <c r="R8858" s="117" t="s">
        <v>18811</v>
      </c>
      <c r="S8858" s="117" t="s">
        <v>14589</v>
      </c>
      <c r="T8858" t="s">
        <v>12136</v>
      </c>
      <c r="U8858" t="s">
        <v>10772</v>
      </c>
    </row>
    <row r="8859" spans="1:21">
      <c r="A8859" s="117" t="s">
        <v>17178</v>
      </c>
      <c r="B8859" t="s">
        <v>14590</v>
      </c>
      <c r="C8859" t="s">
        <v>14590</v>
      </c>
      <c r="D8859">
        <v>62</v>
      </c>
      <c r="E8859">
        <v>56</v>
      </c>
      <c r="F8859">
        <v>62</v>
      </c>
      <c r="G8859">
        <v>56</v>
      </c>
      <c r="H8859">
        <v>1</v>
      </c>
      <c r="I8859">
        <v>1</v>
      </c>
      <c r="J8859">
        <v>0</v>
      </c>
      <c r="K8859" s="194">
        <v>0</v>
      </c>
      <c r="L8859" t="s">
        <v>1083</v>
      </c>
      <c r="M8859" t="s">
        <v>1083</v>
      </c>
      <c r="N8859">
        <v>41000</v>
      </c>
      <c r="O8859" t="s">
        <v>7876</v>
      </c>
      <c r="P8859" t="s">
        <v>17179</v>
      </c>
      <c r="Q8859">
        <v>41</v>
      </c>
      <c r="R8859" s="117" t="s">
        <v>18811</v>
      </c>
      <c r="S8859" s="117" t="s">
        <v>14589</v>
      </c>
      <c r="T8859" t="s">
        <v>12136</v>
      </c>
      <c r="U8859" t="s">
        <v>10772</v>
      </c>
    </row>
    <row r="8860" spans="1:21">
      <c r="A8860" s="117" t="s">
        <v>17180</v>
      </c>
      <c r="B8860" t="s">
        <v>14590</v>
      </c>
      <c r="C8860" t="s">
        <v>14590</v>
      </c>
      <c r="D8860">
        <v>62</v>
      </c>
      <c r="E8860">
        <v>56</v>
      </c>
      <c r="F8860">
        <v>62</v>
      </c>
      <c r="G8860">
        <v>56</v>
      </c>
      <c r="H8860">
        <v>1</v>
      </c>
      <c r="I8860">
        <v>1</v>
      </c>
      <c r="J8860">
        <v>0</v>
      </c>
      <c r="K8860" s="194">
        <v>0</v>
      </c>
      <c r="L8860" t="s">
        <v>1083</v>
      </c>
      <c r="M8860" t="s">
        <v>1083</v>
      </c>
      <c r="N8860">
        <v>32400</v>
      </c>
      <c r="O8860" t="s">
        <v>7876</v>
      </c>
      <c r="P8860" t="s">
        <v>17181</v>
      </c>
      <c r="Q8860">
        <v>32.4</v>
      </c>
      <c r="R8860" s="117" t="s">
        <v>18811</v>
      </c>
      <c r="S8860" s="117" t="s">
        <v>14589</v>
      </c>
      <c r="T8860" t="s">
        <v>12136</v>
      </c>
      <c r="U8860" t="s">
        <v>10772</v>
      </c>
    </row>
    <row r="8861" spans="1:21">
      <c r="A8861" s="117" t="s">
        <v>4423</v>
      </c>
      <c r="B8861" t="s">
        <v>14590</v>
      </c>
      <c r="C8861" t="s">
        <v>14590</v>
      </c>
      <c r="D8861">
        <v>62</v>
      </c>
      <c r="E8861">
        <v>56</v>
      </c>
      <c r="F8861">
        <v>62</v>
      </c>
      <c r="G8861">
        <v>56</v>
      </c>
      <c r="H8861">
        <v>1</v>
      </c>
      <c r="I8861">
        <v>1</v>
      </c>
      <c r="J8861">
        <v>0</v>
      </c>
      <c r="K8861" s="194">
        <v>0</v>
      </c>
      <c r="L8861" t="s">
        <v>1083</v>
      </c>
      <c r="M8861" t="s">
        <v>1083</v>
      </c>
      <c r="N8861">
        <v>26000</v>
      </c>
      <c r="O8861" t="s">
        <v>7876</v>
      </c>
      <c r="P8861" t="s">
        <v>9353</v>
      </c>
      <c r="Q8861">
        <v>26</v>
      </c>
      <c r="R8861" s="117" t="s">
        <v>18811</v>
      </c>
      <c r="S8861" s="117" t="s">
        <v>14589</v>
      </c>
      <c r="T8861" t="s">
        <v>12136</v>
      </c>
      <c r="U8861" t="s">
        <v>10772</v>
      </c>
    </row>
    <row r="8862" spans="1:21">
      <c r="A8862" s="117" t="s">
        <v>4424</v>
      </c>
      <c r="B8862" t="s">
        <v>14590</v>
      </c>
      <c r="C8862" t="s">
        <v>14590</v>
      </c>
      <c r="D8862">
        <v>62</v>
      </c>
      <c r="E8862">
        <v>56</v>
      </c>
      <c r="F8862">
        <v>62</v>
      </c>
      <c r="G8862">
        <v>56</v>
      </c>
      <c r="H8862">
        <v>1</v>
      </c>
      <c r="I8862">
        <v>1</v>
      </c>
      <c r="J8862">
        <v>0</v>
      </c>
      <c r="K8862" s="194">
        <v>0</v>
      </c>
      <c r="L8862" t="s">
        <v>1083</v>
      </c>
      <c r="M8862" t="s">
        <v>1083</v>
      </c>
      <c r="N8862">
        <v>49400</v>
      </c>
      <c r="O8862" t="s">
        <v>7876</v>
      </c>
      <c r="P8862" t="s">
        <v>9354</v>
      </c>
      <c r="Q8862">
        <v>49.4</v>
      </c>
      <c r="R8862" s="117" t="s">
        <v>18811</v>
      </c>
      <c r="S8862" s="117" t="s">
        <v>14589</v>
      </c>
      <c r="T8862" t="s">
        <v>12136</v>
      </c>
      <c r="U8862" t="s">
        <v>10772</v>
      </c>
    </row>
    <row r="8863" spans="1:21">
      <c r="A8863" s="117" t="s">
        <v>17182</v>
      </c>
      <c r="B8863" t="s">
        <v>14590</v>
      </c>
      <c r="C8863" t="s">
        <v>14590</v>
      </c>
      <c r="D8863">
        <v>62</v>
      </c>
      <c r="E8863">
        <v>56</v>
      </c>
      <c r="F8863">
        <v>62</v>
      </c>
      <c r="G8863">
        <v>56</v>
      </c>
      <c r="H8863">
        <v>1</v>
      </c>
      <c r="I8863">
        <v>1</v>
      </c>
      <c r="J8863">
        <v>0</v>
      </c>
      <c r="K8863" s="194">
        <v>0</v>
      </c>
      <c r="L8863" t="s">
        <v>1083</v>
      </c>
      <c r="M8863" t="s">
        <v>1083</v>
      </c>
      <c r="N8863">
        <v>53560</v>
      </c>
      <c r="O8863" t="s">
        <v>7876</v>
      </c>
      <c r="P8863" t="s">
        <v>17183</v>
      </c>
      <c r="Q8863">
        <v>53.56</v>
      </c>
      <c r="R8863" s="117" t="s">
        <v>18811</v>
      </c>
      <c r="S8863" s="117" t="s">
        <v>14589</v>
      </c>
      <c r="T8863" t="s">
        <v>12136</v>
      </c>
      <c r="U8863" t="s">
        <v>10772</v>
      </c>
    </row>
    <row r="8864" spans="1:21">
      <c r="A8864" s="117" t="s">
        <v>4425</v>
      </c>
      <c r="B8864" t="s">
        <v>14590</v>
      </c>
      <c r="C8864" t="s">
        <v>14590</v>
      </c>
      <c r="D8864">
        <v>62</v>
      </c>
      <c r="E8864">
        <v>56</v>
      </c>
      <c r="F8864">
        <v>62</v>
      </c>
      <c r="G8864">
        <v>56</v>
      </c>
      <c r="H8864">
        <v>1</v>
      </c>
      <c r="I8864">
        <v>1</v>
      </c>
      <c r="J8864">
        <v>0</v>
      </c>
      <c r="K8864" s="194">
        <v>0</v>
      </c>
      <c r="L8864" t="s">
        <v>1083</v>
      </c>
      <c r="M8864" t="s">
        <v>1083</v>
      </c>
      <c r="N8864">
        <v>39520</v>
      </c>
      <c r="O8864" t="s">
        <v>7876</v>
      </c>
      <c r="P8864" t="s">
        <v>9355</v>
      </c>
      <c r="Q8864">
        <v>39.520000000000003</v>
      </c>
      <c r="R8864" s="117" t="s">
        <v>18811</v>
      </c>
      <c r="S8864" s="117" t="s">
        <v>14589</v>
      </c>
      <c r="T8864" t="s">
        <v>12136</v>
      </c>
      <c r="U8864" t="s">
        <v>10772</v>
      </c>
    </row>
    <row r="8865" spans="1:21">
      <c r="A8865" s="117" t="s">
        <v>4426</v>
      </c>
      <c r="B8865" t="s">
        <v>14590</v>
      </c>
      <c r="C8865" t="s">
        <v>14590</v>
      </c>
      <c r="D8865">
        <v>69</v>
      </c>
      <c r="E8865">
        <v>63</v>
      </c>
      <c r="F8865">
        <v>69</v>
      </c>
      <c r="G8865">
        <v>63</v>
      </c>
      <c r="H8865">
        <v>5</v>
      </c>
      <c r="I8865">
        <v>5</v>
      </c>
      <c r="J8865">
        <v>999999</v>
      </c>
      <c r="K8865" s="194">
        <v>999999</v>
      </c>
      <c r="L8865" t="s">
        <v>1083</v>
      </c>
      <c r="M8865" t="s">
        <v>1083</v>
      </c>
      <c r="N8865">
        <v>800</v>
      </c>
      <c r="O8865" t="s">
        <v>7876</v>
      </c>
      <c r="P8865" t="s">
        <v>9356</v>
      </c>
      <c r="Q8865">
        <v>0.8</v>
      </c>
      <c r="R8865" s="117" t="s">
        <v>15914</v>
      </c>
      <c r="S8865" s="117" t="s">
        <v>14589</v>
      </c>
      <c r="T8865" t="s">
        <v>12136</v>
      </c>
      <c r="U8865" t="s">
        <v>10772</v>
      </c>
    </row>
    <row r="8866" spans="1:21">
      <c r="A8866" s="117" t="s">
        <v>17184</v>
      </c>
      <c r="B8866" t="s">
        <v>14590</v>
      </c>
      <c r="C8866" t="s">
        <v>14590</v>
      </c>
      <c r="D8866">
        <v>62</v>
      </c>
      <c r="E8866">
        <v>56</v>
      </c>
      <c r="F8866">
        <v>62</v>
      </c>
      <c r="G8866">
        <v>56</v>
      </c>
      <c r="H8866">
        <v>5</v>
      </c>
      <c r="I8866">
        <v>5</v>
      </c>
      <c r="J8866">
        <v>99999</v>
      </c>
      <c r="K8866" s="194">
        <v>99999</v>
      </c>
      <c r="L8866" t="s">
        <v>1083</v>
      </c>
      <c r="M8866" t="s">
        <v>1083</v>
      </c>
      <c r="N8866">
        <v>1000</v>
      </c>
      <c r="O8866" t="s">
        <v>7876</v>
      </c>
      <c r="P8866" t="s">
        <v>17185</v>
      </c>
      <c r="Q8866">
        <v>1</v>
      </c>
      <c r="R8866" s="117" t="s">
        <v>18811</v>
      </c>
      <c r="S8866" s="117" t="s">
        <v>14589</v>
      </c>
      <c r="T8866" t="s">
        <v>12136</v>
      </c>
      <c r="U8866" t="s">
        <v>10772</v>
      </c>
    </row>
    <row r="8867" spans="1:21">
      <c r="A8867" s="117" t="s">
        <v>4427</v>
      </c>
      <c r="B8867" t="s">
        <v>14590</v>
      </c>
      <c r="C8867" t="s">
        <v>14590</v>
      </c>
      <c r="D8867">
        <v>94</v>
      </c>
      <c r="E8867">
        <v>88</v>
      </c>
      <c r="F8867">
        <v>94</v>
      </c>
      <c r="G8867">
        <v>88</v>
      </c>
      <c r="H8867">
        <v>1</v>
      </c>
      <c r="I8867">
        <v>1</v>
      </c>
      <c r="J8867">
        <v>999999</v>
      </c>
      <c r="K8867" s="194">
        <v>999999</v>
      </c>
      <c r="L8867" t="s">
        <v>1083</v>
      </c>
      <c r="M8867" t="s">
        <v>1083</v>
      </c>
      <c r="N8867">
        <v>330</v>
      </c>
      <c r="O8867" t="s">
        <v>7876</v>
      </c>
      <c r="P8867" t="s">
        <v>9357</v>
      </c>
      <c r="Q8867">
        <v>0.33</v>
      </c>
      <c r="R8867" s="117" t="s">
        <v>14594</v>
      </c>
      <c r="S8867" s="117" t="s">
        <v>14589</v>
      </c>
      <c r="T8867" t="s">
        <v>12136</v>
      </c>
      <c r="U8867" t="s">
        <v>10772</v>
      </c>
    </row>
    <row r="8868" spans="1:21">
      <c r="A8868" s="117" t="s">
        <v>17186</v>
      </c>
      <c r="B8868" t="s">
        <v>14590</v>
      </c>
      <c r="C8868" t="s">
        <v>14590</v>
      </c>
      <c r="D8868">
        <v>91</v>
      </c>
      <c r="E8868">
        <v>85</v>
      </c>
      <c r="F8868">
        <v>91</v>
      </c>
      <c r="G8868">
        <v>85</v>
      </c>
      <c r="H8868">
        <v>1</v>
      </c>
      <c r="I8868">
        <v>1</v>
      </c>
      <c r="J8868">
        <v>999999</v>
      </c>
      <c r="K8868" s="194">
        <v>999999</v>
      </c>
      <c r="L8868" t="s">
        <v>1083</v>
      </c>
      <c r="M8868" t="s">
        <v>1083</v>
      </c>
      <c r="N8868">
        <v>400</v>
      </c>
      <c r="O8868" t="s">
        <v>7876</v>
      </c>
      <c r="P8868" t="s">
        <v>17187</v>
      </c>
      <c r="Q8868">
        <v>0.4</v>
      </c>
      <c r="R8868" s="117" t="s">
        <v>14594</v>
      </c>
      <c r="S8868" s="117" t="s">
        <v>14589</v>
      </c>
      <c r="T8868" t="s">
        <v>12136</v>
      </c>
      <c r="U8868" t="s">
        <v>10772</v>
      </c>
    </row>
    <row r="8869" spans="1:21">
      <c r="A8869" s="117" t="s">
        <v>4428</v>
      </c>
      <c r="B8869" t="s">
        <v>14590</v>
      </c>
      <c r="C8869" t="s">
        <v>14590</v>
      </c>
      <c r="D8869">
        <v>69</v>
      </c>
      <c r="E8869">
        <v>63</v>
      </c>
      <c r="F8869">
        <v>69</v>
      </c>
      <c r="G8869">
        <v>63</v>
      </c>
      <c r="H8869">
        <v>1</v>
      </c>
      <c r="I8869">
        <v>1</v>
      </c>
      <c r="J8869">
        <v>999999</v>
      </c>
      <c r="K8869" s="194">
        <v>999999</v>
      </c>
      <c r="L8869" t="s">
        <v>1083</v>
      </c>
      <c r="M8869" t="s">
        <v>1083</v>
      </c>
      <c r="N8869">
        <v>1220</v>
      </c>
      <c r="O8869" t="s">
        <v>7876</v>
      </c>
      <c r="P8869" t="s">
        <v>9358</v>
      </c>
      <c r="Q8869">
        <v>1.22</v>
      </c>
      <c r="R8869" s="117" t="s">
        <v>15914</v>
      </c>
      <c r="S8869" s="117" t="s">
        <v>14589</v>
      </c>
      <c r="T8869" t="s">
        <v>12136</v>
      </c>
      <c r="U8869" t="s">
        <v>10772</v>
      </c>
    </row>
    <row r="8870" spans="1:21">
      <c r="A8870" s="117" t="s">
        <v>4429</v>
      </c>
      <c r="B8870" t="s">
        <v>14590</v>
      </c>
      <c r="C8870" t="s">
        <v>14590</v>
      </c>
      <c r="D8870">
        <v>62</v>
      </c>
      <c r="E8870">
        <v>56</v>
      </c>
      <c r="F8870">
        <v>62</v>
      </c>
      <c r="G8870">
        <v>56</v>
      </c>
      <c r="H8870">
        <v>5</v>
      </c>
      <c r="I8870">
        <v>5</v>
      </c>
      <c r="J8870">
        <v>99999</v>
      </c>
      <c r="K8870" s="194">
        <v>99999</v>
      </c>
      <c r="L8870" t="s">
        <v>1083</v>
      </c>
      <c r="M8870" t="s">
        <v>1083</v>
      </c>
      <c r="N8870">
        <v>4600</v>
      </c>
      <c r="O8870" t="s">
        <v>7876</v>
      </c>
      <c r="P8870" t="s">
        <v>9359</v>
      </c>
      <c r="Q8870">
        <v>4.5999999999999996</v>
      </c>
      <c r="R8870" s="117" t="s">
        <v>15914</v>
      </c>
      <c r="S8870" s="117" t="s">
        <v>14589</v>
      </c>
      <c r="T8870" t="s">
        <v>12136</v>
      </c>
      <c r="U8870" t="s">
        <v>10772</v>
      </c>
    </row>
    <row r="8871" spans="1:21">
      <c r="A8871" s="117" t="s">
        <v>17188</v>
      </c>
      <c r="B8871" t="s">
        <v>14590</v>
      </c>
      <c r="C8871" t="s">
        <v>14590</v>
      </c>
      <c r="D8871">
        <v>94</v>
      </c>
      <c r="E8871">
        <v>88</v>
      </c>
      <c r="F8871">
        <v>94</v>
      </c>
      <c r="G8871">
        <v>88</v>
      </c>
      <c r="H8871">
        <v>1</v>
      </c>
      <c r="I8871">
        <v>1</v>
      </c>
      <c r="J8871">
        <v>999999</v>
      </c>
      <c r="K8871" s="194">
        <v>999999</v>
      </c>
      <c r="L8871" t="s">
        <v>1083</v>
      </c>
      <c r="M8871" t="s">
        <v>1083</v>
      </c>
      <c r="N8871">
        <v>6200</v>
      </c>
      <c r="O8871" t="s">
        <v>7876</v>
      </c>
      <c r="P8871" t="s">
        <v>17189</v>
      </c>
      <c r="Q8871">
        <v>6.2</v>
      </c>
      <c r="R8871" s="117" t="s">
        <v>15914</v>
      </c>
      <c r="S8871" s="117" t="s">
        <v>14589</v>
      </c>
      <c r="T8871" t="s">
        <v>12136</v>
      </c>
      <c r="U8871" t="s">
        <v>10772</v>
      </c>
    </row>
    <row r="8872" spans="1:21">
      <c r="A8872" s="117" t="s">
        <v>17190</v>
      </c>
      <c r="B8872" t="s">
        <v>14590</v>
      </c>
      <c r="C8872" t="s">
        <v>14590</v>
      </c>
      <c r="D8872">
        <v>62</v>
      </c>
      <c r="E8872">
        <v>56</v>
      </c>
      <c r="F8872">
        <v>62</v>
      </c>
      <c r="G8872">
        <v>56</v>
      </c>
      <c r="H8872">
        <v>5</v>
      </c>
      <c r="I8872">
        <v>5</v>
      </c>
      <c r="J8872">
        <v>99999</v>
      </c>
      <c r="K8872" s="194">
        <v>99999</v>
      </c>
      <c r="L8872" t="s">
        <v>1083</v>
      </c>
      <c r="M8872" t="s">
        <v>1083</v>
      </c>
      <c r="N8872">
        <v>7300</v>
      </c>
      <c r="O8872" t="s">
        <v>7876</v>
      </c>
      <c r="P8872" t="s">
        <v>17191</v>
      </c>
      <c r="Q8872">
        <v>7.3</v>
      </c>
      <c r="R8872" s="117" t="s">
        <v>18811</v>
      </c>
      <c r="S8872" s="117" t="s">
        <v>14589</v>
      </c>
      <c r="T8872" t="s">
        <v>12136</v>
      </c>
      <c r="U8872" t="s">
        <v>10772</v>
      </c>
    </row>
    <row r="8873" spans="1:21">
      <c r="A8873" s="117" t="s">
        <v>4430</v>
      </c>
      <c r="B8873" t="s">
        <v>14590</v>
      </c>
      <c r="C8873" t="s">
        <v>14590</v>
      </c>
      <c r="D8873">
        <v>94</v>
      </c>
      <c r="E8873">
        <v>88</v>
      </c>
      <c r="F8873">
        <v>94</v>
      </c>
      <c r="G8873">
        <v>88</v>
      </c>
      <c r="H8873">
        <v>20</v>
      </c>
      <c r="I8873">
        <v>20</v>
      </c>
      <c r="J8873">
        <v>999999</v>
      </c>
      <c r="K8873" s="194">
        <v>999999</v>
      </c>
      <c r="L8873" t="s">
        <v>1083</v>
      </c>
      <c r="M8873" t="s">
        <v>1083</v>
      </c>
      <c r="N8873">
        <v>900</v>
      </c>
      <c r="O8873" t="s">
        <v>7876</v>
      </c>
      <c r="P8873" t="s">
        <v>9360</v>
      </c>
      <c r="Q8873">
        <v>0.9</v>
      </c>
      <c r="R8873" s="117" t="s">
        <v>15914</v>
      </c>
      <c r="S8873" s="117" t="s">
        <v>14589</v>
      </c>
      <c r="T8873" t="s">
        <v>12136</v>
      </c>
      <c r="U8873" t="s">
        <v>10772</v>
      </c>
    </row>
    <row r="8874" spans="1:21">
      <c r="A8874" s="117" t="s">
        <v>17192</v>
      </c>
      <c r="B8874" t="s">
        <v>14590</v>
      </c>
      <c r="C8874" t="s">
        <v>14590</v>
      </c>
      <c r="D8874">
        <v>94</v>
      </c>
      <c r="E8874">
        <v>88</v>
      </c>
      <c r="F8874">
        <v>94</v>
      </c>
      <c r="G8874">
        <v>88</v>
      </c>
      <c r="H8874">
        <v>1</v>
      </c>
      <c r="I8874">
        <v>1</v>
      </c>
      <c r="J8874">
        <v>999999</v>
      </c>
      <c r="K8874" s="194">
        <v>999999</v>
      </c>
      <c r="L8874" t="s">
        <v>1083</v>
      </c>
      <c r="M8874" t="s">
        <v>1083</v>
      </c>
      <c r="N8874">
        <v>1870</v>
      </c>
      <c r="O8874" t="s">
        <v>7876</v>
      </c>
      <c r="P8874" t="s">
        <v>17193</v>
      </c>
      <c r="Q8874">
        <v>1.87</v>
      </c>
      <c r="R8874" s="117" t="s">
        <v>15914</v>
      </c>
      <c r="S8874" s="117" t="s">
        <v>14589</v>
      </c>
      <c r="T8874" t="s">
        <v>12136</v>
      </c>
      <c r="U8874" t="s">
        <v>10772</v>
      </c>
    </row>
    <row r="8875" spans="1:21">
      <c r="A8875" s="117" t="s">
        <v>17194</v>
      </c>
      <c r="B8875" t="s">
        <v>14590</v>
      </c>
      <c r="C8875" t="s">
        <v>14590</v>
      </c>
      <c r="D8875">
        <v>62</v>
      </c>
      <c r="E8875">
        <v>56</v>
      </c>
      <c r="F8875">
        <v>62</v>
      </c>
      <c r="G8875">
        <v>56</v>
      </c>
      <c r="H8875">
        <v>20</v>
      </c>
      <c r="I8875">
        <v>20</v>
      </c>
      <c r="J8875">
        <v>99999</v>
      </c>
      <c r="K8875" s="194">
        <v>99999</v>
      </c>
      <c r="L8875" t="s">
        <v>1083</v>
      </c>
      <c r="M8875" t="s">
        <v>1083</v>
      </c>
      <c r="N8875">
        <v>4580</v>
      </c>
      <c r="O8875" t="s">
        <v>7876</v>
      </c>
      <c r="Q8875">
        <v>4.58</v>
      </c>
      <c r="R8875" s="117" t="s">
        <v>18811</v>
      </c>
      <c r="S8875" s="117" t="s">
        <v>14589</v>
      </c>
      <c r="T8875" t="s">
        <v>12136</v>
      </c>
      <c r="U8875" t="s">
        <v>10772</v>
      </c>
    </row>
    <row r="8876" spans="1:21">
      <c r="A8876" s="117" t="s">
        <v>13582</v>
      </c>
      <c r="B8876" t="s">
        <v>14590</v>
      </c>
      <c r="C8876" t="s">
        <v>14593</v>
      </c>
      <c r="D8876">
        <v>62</v>
      </c>
      <c r="E8876">
        <v>56</v>
      </c>
      <c r="F8876" t="e">
        <v>#N/A</v>
      </c>
      <c r="G8876" t="e">
        <v>#N/A</v>
      </c>
      <c r="H8876">
        <v>10</v>
      </c>
      <c r="I8876">
        <v>10</v>
      </c>
      <c r="J8876">
        <v>0</v>
      </c>
      <c r="K8876" s="194" t="e">
        <v>#N/A</v>
      </c>
      <c r="L8876" t="s">
        <v>1083</v>
      </c>
      <c r="M8876" t="s">
        <v>1083</v>
      </c>
      <c r="N8876">
        <v>1690</v>
      </c>
      <c r="O8876" t="s">
        <v>7876</v>
      </c>
      <c r="P8876" t="s">
        <v>13947</v>
      </c>
      <c r="Q8876">
        <v>1.69</v>
      </c>
      <c r="R8876" s="117" t="s">
        <v>18811</v>
      </c>
      <c r="S8876" s="117" t="s">
        <v>14589</v>
      </c>
      <c r="T8876" t="s">
        <v>12136</v>
      </c>
      <c r="U8876" t="s">
        <v>10772</v>
      </c>
    </row>
    <row r="8877" spans="1:21">
      <c r="A8877" s="117" t="s">
        <v>17195</v>
      </c>
      <c r="B8877" t="s">
        <v>14590</v>
      </c>
      <c r="C8877" t="s">
        <v>14590</v>
      </c>
      <c r="D8877">
        <v>62</v>
      </c>
      <c r="E8877">
        <v>56</v>
      </c>
      <c r="F8877">
        <v>62</v>
      </c>
      <c r="G8877">
        <v>56</v>
      </c>
      <c r="H8877">
        <v>7</v>
      </c>
      <c r="I8877">
        <v>7</v>
      </c>
      <c r="J8877">
        <v>0</v>
      </c>
      <c r="K8877" s="194">
        <v>0</v>
      </c>
      <c r="L8877" t="s">
        <v>1083</v>
      </c>
      <c r="M8877" t="s">
        <v>1083</v>
      </c>
      <c r="N8877">
        <v>5120</v>
      </c>
      <c r="O8877" t="s">
        <v>7876</v>
      </c>
      <c r="Q8877">
        <v>5.12</v>
      </c>
      <c r="R8877" s="117" t="s">
        <v>18811</v>
      </c>
      <c r="S8877" s="117" t="s">
        <v>14589</v>
      </c>
      <c r="T8877" t="s">
        <v>12136</v>
      </c>
      <c r="U8877" t="s">
        <v>10772</v>
      </c>
    </row>
    <row r="8878" spans="1:21">
      <c r="A8878" s="117" t="s">
        <v>13583</v>
      </c>
      <c r="B8878" t="s">
        <v>14590</v>
      </c>
      <c r="C8878" t="s">
        <v>14593</v>
      </c>
      <c r="D8878">
        <v>62</v>
      </c>
      <c r="E8878">
        <v>56</v>
      </c>
      <c r="F8878" t="e">
        <v>#N/A</v>
      </c>
      <c r="G8878" t="e">
        <v>#N/A</v>
      </c>
      <c r="H8878">
        <v>7</v>
      </c>
      <c r="I8878">
        <v>7</v>
      </c>
      <c r="J8878">
        <v>0</v>
      </c>
      <c r="K8878" s="194" t="e">
        <v>#N/A</v>
      </c>
      <c r="L8878" t="s">
        <v>1083</v>
      </c>
      <c r="M8878" t="s">
        <v>1083</v>
      </c>
      <c r="N8878">
        <v>6400</v>
      </c>
      <c r="O8878" t="s">
        <v>7876</v>
      </c>
      <c r="P8878" t="s">
        <v>13948</v>
      </c>
      <c r="Q8878">
        <v>6.4</v>
      </c>
      <c r="R8878" s="117" t="s">
        <v>18811</v>
      </c>
      <c r="S8878" s="117" t="s">
        <v>14589</v>
      </c>
      <c r="T8878" t="s">
        <v>12136</v>
      </c>
      <c r="U8878" t="s">
        <v>10772</v>
      </c>
    </row>
    <row r="8879" spans="1:21">
      <c r="A8879" s="117" t="s">
        <v>18951</v>
      </c>
      <c r="B8879" t="s">
        <v>14590</v>
      </c>
      <c r="C8879" t="s">
        <v>14590</v>
      </c>
      <c r="D8879">
        <v>62</v>
      </c>
      <c r="E8879">
        <v>56</v>
      </c>
      <c r="F8879">
        <v>62</v>
      </c>
      <c r="G8879">
        <v>56</v>
      </c>
      <c r="H8879">
        <v>1</v>
      </c>
      <c r="I8879">
        <v>1</v>
      </c>
      <c r="J8879">
        <v>0</v>
      </c>
      <c r="K8879" s="194">
        <v>0</v>
      </c>
      <c r="L8879" t="s">
        <v>1083</v>
      </c>
      <c r="M8879" t="s">
        <v>1083</v>
      </c>
      <c r="N8879">
        <v>34.625</v>
      </c>
      <c r="O8879" t="s">
        <v>7876</v>
      </c>
      <c r="P8879" t="s">
        <v>18813</v>
      </c>
      <c r="Q8879">
        <v>3.4625000000000003E-2</v>
      </c>
      <c r="R8879" s="117" t="s">
        <v>18811</v>
      </c>
      <c r="S8879" s="117" t="s">
        <v>14589</v>
      </c>
      <c r="T8879" t="s">
        <v>12136</v>
      </c>
      <c r="U8879" t="s">
        <v>10772</v>
      </c>
    </row>
    <row r="8880" spans="1:21">
      <c r="A8880" s="117" t="s">
        <v>18812</v>
      </c>
      <c r="B8880" t="s">
        <v>14590</v>
      </c>
      <c r="C8880" t="s">
        <v>14590</v>
      </c>
      <c r="D8880">
        <v>62</v>
      </c>
      <c r="E8880">
        <v>56</v>
      </c>
      <c r="F8880">
        <v>62</v>
      </c>
      <c r="G8880">
        <v>56</v>
      </c>
      <c r="H8880">
        <v>1</v>
      </c>
      <c r="I8880">
        <v>1</v>
      </c>
      <c r="J8880">
        <v>99999</v>
      </c>
      <c r="K8880" s="194">
        <v>99999</v>
      </c>
      <c r="L8880" t="s">
        <v>1083</v>
      </c>
      <c r="M8880" t="s">
        <v>1083</v>
      </c>
      <c r="N8880">
        <v>34.625</v>
      </c>
      <c r="O8880" t="s">
        <v>7876</v>
      </c>
      <c r="P8880" t="s">
        <v>18813</v>
      </c>
      <c r="Q8880">
        <v>3.4625000000000003E-2</v>
      </c>
      <c r="R8880" s="117" t="s">
        <v>18811</v>
      </c>
      <c r="S8880" s="117" t="s">
        <v>14589</v>
      </c>
      <c r="T8880" t="s">
        <v>12136</v>
      </c>
      <c r="U8880" t="s">
        <v>10772</v>
      </c>
    </row>
    <row r="8881" spans="1:21">
      <c r="A8881" s="117" t="s">
        <v>18952</v>
      </c>
      <c r="B8881" t="s">
        <v>14590</v>
      </c>
      <c r="C8881" t="s">
        <v>14590</v>
      </c>
      <c r="D8881">
        <v>62</v>
      </c>
      <c r="E8881">
        <v>56</v>
      </c>
      <c r="F8881">
        <v>62</v>
      </c>
      <c r="G8881">
        <v>56</v>
      </c>
      <c r="H8881">
        <v>1</v>
      </c>
      <c r="I8881">
        <v>1</v>
      </c>
      <c r="J8881">
        <v>0</v>
      </c>
      <c r="K8881" s="194">
        <v>0</v>
      </c>
      <c r="L8881" t="s">
        <v>1083</v>
      </c>
      <c r="M8881" t="s">
        <v>1083</v>
      </c>
      <c r="N8881">
        <v>25.5</v>
      </c>
      <c r="O8881" t="s">
        <v>7876</v>
      </c>
      <c r="P8881" t="s">
        <v>18953</v>
      </c>
      <c r="Q8881">
        <v>2.5499999999999998E-2</v>
      </c>
      <c r="R8881" s="117" t="s">
        <v>18811</v>
      </c>
      <c r="S8881" s="117" t="s">
        <v>14589</v>
      </c>
      <c r="T8881" t="s">
        <v>12136</v>
      </c>
      <c r="U8881" t="s">
        <v>10772</v>
      </c>
    </row>
    <row r="8882" spans="1:21">
      <c r="A8882" s="117" t="s">
        <v>18814</v>
      </c>
      <c r="B8882" t="s">
        <v>14590</v>
      </c>
      <c r="C8882" t="s">
        <v>14590</v>
      </c>
      <c r="D8882">
        <v>62</v>
      </c>
      <c r="E8882">
        <v>56</v>
      </c>
      <c r="F8882">
        <v>62</v>
      </c>
      <c r="G8882">
        <v>56</v>
      </c>
      <c r="H8882">
        <v>1</v>
      </c>
      <c r="I8882">
        <v>1</v>
      </c>
      <c r="J8882">
        <v>0</v>
      </c>
      <c r="K8882" s="194">
        <v>0</v>
      </c>
      <c r="L8882" t="s">
        <v>1083</v>
      </c>
      <c r="M8882" t="s">
        <v>1083</v>
      </c>
      <c r="N8882">
        <v>30.59</v>
      </c>
      <c r="O8882" t="s">
        <v>7876</v>
      </c>
      <c r="P8882" t="s">
        <v>18343</v>
      </c>
      <c r="Q8882">
        <v>3.0589999999999999E-2</v>
      </c>
      <c r="R8882" s="117" t="s">
        <v>18811</v>
      </c>
      <c r="S8882" s="117" t="s">
        <v>14589</v>
      </c>
      <c r="T8882" t="s">
        <v>12136</v>
      </c>
      <c r="U8882" t="s">
        <v>10772</v>
      </c>
    </row>
    <row r="8883" spans="1:21">
      <c r="A8883" s="117" t="s">
        <v>18954</v>
      </c>
      <c r="B8883" t="s">
        <v>14590</v>
      </c>
      <c r="C8883" t="s">
        <v>14590</v>
      </c>
      <c r="D8883">
        <v>62</v>
      </c>
      <c r="E8883">
        <v>56</v>
      </c>
      <c r="F8883">
        <v>62</v>
      </c>
      <c r="G8883">
        <v>56</v>
      </c>
      <c r="H8883">
        <v>1</v>
      </c>
      <c r="I8883">
        <v>1</v>
      </c>
      <c r="J8883">
        <v>99999</v>
      </c>
      <c r="K8883" s="194">
        <v>99999</v>
      </c>
      <c r="L8883" t="s">
        <v>1083</v>
      </c>
      <c r="M8883" t="s">
        <v>1083</v>
      </c>
      <c r="N8883">
        <v>38.1</v>
      </c>
      <c r="O8883" t="s">
        <v>7876</v>
      </c>
      <c r="P8883" t="s">
        <v>18813</v>
      </c>
      <c r="Q8883">
        <v>3.8100000000000002E-2</v>
      </c>
      <c r="R8883" s="117" t="s">
        <v>18811</v>
      </c>
      <c r="S8883" s="117" t="s">
        <v>14589</v>
      </c>
      <c r="T8883" t="s">
        <v>12136</v>
      </c>
      <c r="U8883" t="s">
        <v>10772</v>
      </c>
    </row>
    <row r="8884" spans="1:21">
      <c r="A8884" s="117" t="s">
        <v>15915</v>
      </c>
      <c r="B8884" t="s">
        <v>14590</v>
      </c>
      <c r="C8884" t="s">
        <v>14590</v>
      </c>
      <c r="D8884">
        <v>62</v>
      </c>
      <c r="E8884">
        <v>56</v>
      </c>
      <c r="F8884">
        <v>62</v>
      </c>
      <c r="G8884">
        <v>56</v>
      </c>
      <c r="H8884">
        <v>150</v>
      </c>
      <c r="I8884">
        <v>150</v>
      </c>
      <c r="J8884">
        <v>0</v>
      </c>
      <c r="K8884" s="194">
        <v>0</v>
      </c>
      <c r="L8884" t="s">
        <v>1083</v>
      </c>
      <c r="M8884" t="s">
        <v>1083</v>
      </c>
      <c r="N8884">
        <v>928</v>
      </c>
      <c r="O8884" t="s">
        <v>7876</v>
      </c>
      <c r="P8884" t="s">
        <v>9372</v>
      </c>
      <c r="Q8884">
        <v>0.92800000000000005</v>
      </c>
      <c r="R8884" s="117" t="s">
        <v>18811</v>
      </c>
      <c r="S8884" s="117" t="s">
        <v>14589</v>
      </c>
      <c r="T8884" t="s">
        <v>12136</v>
      </c>
      <c r="U8884" t="s">
        <v>10772</v>
      </c>
    </row>
    <row r="8885" spans="1:21">
      <c r="A8885" s="117" t="s">
        <v>18815</v>
      </c>
      <c r="B8885" t="s">
        <v>14590</v>
      </c>
      <c r="C8885" t="s">
        <v>14590</v>
      </c>
      <c r="D8885">
        <v>62</v>
      </c>
      <c r="E8885">
        <v>56</v>
      </c>
      <c r="F8885">
        <v>62</v>
      </c>
      <c r="G8885">
        <v>56</v>
      </c>
      <c r="H8885">
        <v>1</v>
      </c>
      <c r="I8885">
        <v>1</v>
      </c>
      <c r="J8885">
        <v>0</v>
      </c>
      <c r="K8885" s="194">
        <v>0</v>
      </c>
      <c r="L8885" t="s">
        <v>1083</v>
      </c>
      <c r="M8885" t="s">
        <v>1083</v>
      </c>
      <c r="N8885">
        <v>25</v>
      </c>
      <c r="O8885" t="s">
        <v>7876</v>
      </c>
      <c r="P8885" t="s">
        <v>18816</v>
      </c>
      <c r="Q8885">
        <v>2.5000000000000001E-2</v>
      </c>
      <c r="R8885" s="117" t="s">
        <v>18811</v>
      </c>
      <c r="S8885" s="117" t="s">
        <v>14589</v>
      </c>
      <c r="T8885" t="s">
        <v>12136</v>
      </c>
      <c r="U8885" t="s">
        <v>10772</v>
      </c>
    </row>
    <row r="8886" spans="1:21">
      <c r="A8886" s="117" t="s">
        <v>18817</v>
      </c>
      <c r="B8886" t="s">
        <v>14590</v>
      </c>
      <c r="C8886" t="s">
        <v>14590</v>
      </c>
      <c r="D8886">
        <v>62</v>
      </c>
      <c r="E8886">
        <v>56</v>
      </c>
      <c r="F8886">
        <v>62</v>
      </c>
      <c r="G8886">
        <v>56</v>
      </c>
      <c r="H8886">
        <v>1</v>
      </c>
      <c r="I8886">
        <v>1</v>
      </c>
      <c r="J8886">
        <v>0</v>
      </c>
      <c r="K8886" s="194">
        <v>0</v>
      </c>
      <c r="L8886" t="s">
        <v>1083</v>
      </c>
      <c r="M8886" t="s">
        <v>1083</v>
      </c>
      <c r="N8886">
        <v>39.4</v>
      </c>
      <c r="O8886" t="s">
        <v>7876</v>
      </c>
      <c r="P8886" t="s">
        <v>18818</v>
      </c>
      <c r="Q8886">
        <v>3.9399999999999998E-2</v>
      </c>
      <c r="R8886" s="117" t="s">
        <v>18811</v>
      </c>
      <c r="S8886" s="117" t="s">
        <v>14589</v>
      </c>
      <c r="T8886" t="s">
        <v>12136</v>
      </c>
      <c r="U8886" t="s">
        <v>10772</v>
      </c>
    </row>
    <row r="8887" spans="1:21">
      <c r="A8887" s="117" t="s">
        <v>18955</v>
      </c>
      <c r="B8887" t="s">
        <v>14590</v>
      </c>
      <c r="C8887" t="s">
        <v>14590</v>
      </c>
      <c r="D8887">
        <v>62</v>
      </c>
      <c r="E8887">
        <v>56</v>
      </c>
      <c r="F8887">
        <v>62</v>
      </c>
      <c r="G8887">
        <v>56</v>
      </c>
      <c r="H8887">
        <v>1</v>
      </c>
      <c r="I8887">
        <v>1</v>
      </c>
      <c r="J8887">
        <v>0</v>
      </c>
      <c r="K8887" s="194">
        <v>0</v>
      </c>
      <c r="L8887" t="s">
        <v>1083</v>
      </c>
      <c r="M8887" t="s">
        <v>1083</v>
      </c>
      <c r="N8887">
        <v>42.5</v>
      </c>
      <c r="O8887" t="s">
        <v>7876</v>
      </c>
      <c r="P8887" t="s">
        <v>18820</v>
      </c>
      <c r="Q8887">
        <v>4.2500000000000003E-2</v>
      </c>
      <c r="R8887" s="117" t="s">
        <v>18811</v>
      </c>
      <c r="S8887" s="117" t="s">
        <v>14589</v>
      </c>
      <c r="T8887" t="s">
        <v>12136</v>
      </c>
      <c r="U8887" t="s">
        <v>10772</v>
      </c>
    </row>
    <row r="8888" spans="1:21">
      <c r="A8888" s="117" t="s">
        <v>18819</v>
      </c>
      <c r="B8888" t="s">
        <v>14590</v>
      </c>
      <c r="C8888" t="s">
        <v>14590</v>
      </c>
      <c r="D8888">
        <v>62</v>
      </c>
      <c r="E8888">
        <v>56</v>
      </c>
      <c r="F8888">
        <v>62</v>
      </c>
      <c r="G8888">
        <v>56</v>
      </c>
      <c r="H8888">
        <v>1</v>
      </c>
      <c r="I8888">
        <v>1</v>
      </c>
      <c r="J8888">
        <v>0</v>
      </c>
      <c r="K8888" s="194">
        <v>0</v>
      </c>
      <c r="L8888" t="s">
        <v>1083</v>
      </c>
      <c r="M8888" t="s">
        <v>1083</v>
      </c>
      <c r="N8888">
        <v>47.1</v>
      </c>
      <c r="O8888" t="s">
        <v>7876</v>
      </c>
      <c r="P8888" t="s">
        <v>18820</v>
      </c>
      <c r="Q8888">
        <v>4.7100000000000003E-2</v>
      </c>
      <c r="R8888" s="117" t="s">
        <v>18811</v>
      </c>
      <c r="S8888" s="117" t="s">
        <v>14589</v>
      </c>
      <c r="T8888" t="s">
        <v>12136</v>
      </c>
      <c r="U8888" t="s">
        <v>10772</v>
      </c>
    </row>
    <row r="8889" spans="1:21">
      <c r="A8889" s="117" t="s">
        <v>18956</v>
      </c>
      <c r="B8889" t="s">
        <v>14590</v>
      </c>
      <c r="C8889" t="s">
        <v>14590</v>
      </c>
      <c r="D8889">
        <v>62</v>
      </c>
      <c r="E8889">
        <v>56</v>
      </c>
      <c r="F8889">
        <v>62</v>
      </c>
      <c r="G8889">
        <v>56</v>
      </c>
      <c r="H8889">
        <v>1</v>
      </c>
      <c r="I8889">
        <v>1</v>
      </c>
      <c r="J8889">
        <v>99999</v>
      </c>
      <c r="K8889" s="194">
        <v>99999</v>
      </c>
      <c r="L8889" t="s">
        <v>1083</v>
      </c>
      <c r="M8889" t="s">
        <v>1083</v>
      </c>
      <c r="N8889">
        <v>55.17</v>
      </c>
      <c r="O8889" t="s">
        <v>7876</v>
      </c>
      <c r="P8889" t="s">
        <v>18820</v>
      </c>
      <c r="Q8889">
        <v>5.5169999999999997E-2</v>
      </c>
      <c r="R8889" s="117" t="s">
        <v>18811</v>
      </c>
      <c r="S8889" s="117" t="s">
        <v>14589</v>
      </c>
      <c r="T8889" t="s">
        <v>12136</v>
      </c>
      <c r="U8889" t="s">
        <v>10772</v>
      </c>
    </row>
    <row r="8890" spans="1:21">
      <c r="A8890" s="117" t="s">
        <v>4431</v>
      </c>
      <c r="B8890" t="s">
        <v>14590</v>
      </c>
      <c r="C8890" t="s">
        <v>14590</v>
      </c>
      <c r="D8890">
        <v>62</v>
      </c>
      <c r="E8890">
        <v>56</v>
      </c>
      <c r="F8890">
        <v>62</v>
      </c>
      <c r="G8890">
        <v>56</v>
      </c>
      <c r="H8890">
        <v>1</v>
      </c>
      <c r="I8890">
        <v>1</v>
      </c>
      <c r="J8890">
        <v>99999</v>
      </c>
      <c r="K8890" s="194">
        <v>99999</v>
      </c>
      <c r="L8890" t="s">
        <v>1083</v>
      </c>
      <c r="M8890" t="s">
        <v>1083</v>
      </c>
      <c r="N8890">
        <v>12000</v>
      </c>
      <c r="O8890" t="s">
        <v>7876</v>
      </c>
      <c r="P8890" t="s">
        <v>9361</v>
      </c>
      <c r="Q8890">
        <v>12</v>
      </c>
      <c r="R8890" s="117" t="s">
        <v>18811</v>
      </c>
      <c r="S8890" s="117" t="s">
        <v>14589</v>
      </c>
      <c r="T8890" t="s">
        <v>12136</v>
      </c>
      <c r="U8890" t="s">
        <v>10772</v>
      </c>
    </row>
    <row r="8891" spans="1:21">
      <c r="A8891" s="117" t="s">
        <v>4432</v>
      </c>
      <c r="B8891" t="s">
        <v>14590</v>
      </c>
      <c r="C8891" t="s">
        <v>14590</v>
      </c>
      <c r="D8891">
        <v>62</v>
      </c>
      <c r="E8891">
        <v>56</v>
      </c>
      <c r="F8891">
        <v>62</v>
      </c>
      <c r="G8891">
        <v>56</v>
      </c>
      <c r="H8891">
        <v>1</v>
      </c>
      <c r="I8891">
        <v>1</v>
      </c>
      <c r="J8891">
        <v>99999</v>
      </c>
      <c r="K8891" s="194">
        <v>99999</v>
      </c>
      <c r="L8891" t="s">
        <v>1083</v>
      </c>
      <c r="M8891" t="s">
        <v>1083</v>
      </c>
      <c r="N8891">
        <v>8800</v>
      </c>
      <c r="O8891" t="s">
        <v>7876</v>
      </c>
      <c r="P8891" t="s">
        <v>9362</v>
      </c>
      <c r="Q8891">
        <v>8.8000000000000007</v>
      </c>
      <c r="R8891" s="117" t="s">
        <v>18811</v>
      </c>
      <c r="S8891" s="117" t="s">
        <v>14589</v>
      </c>
      <c r="T8891" t="s">
        <v>12136</v>
      </c>
      <c r="U8891" t="s">
        <v>10772</v>
      </c>
    </row>
    <row r="8892" spans="1:21">
      <c r="A8892" s="117" t="s">
        <v>4433</v>
      </c>
      <c r="B8892" t="s">
        <v>14590</v>
      </c>
      <c r="C8892" t="s">
        <v>14590</v>
      </c>
      <c r="D8892">
        <v>35</v>
      </c>
      <c r="E8892">
        <v>29</v>
      </c>
      <c r="F8892">
        <v>35</v>
      </c>
      <c r="G8892">
        <v>29</v>
      </c>
      <c r="H8892">
        <v>1</v>
      </c>
      <c r="I8892">
        <v>1</v>
      </c>
      <c r="J8892">
        <v>228</v>
      </c>
      <c r="K8892" s="194">
        <v>228</v>
      </c>
      <c r="L8892" t="s">
        <v>1083</v>
      </c>
      <c r="M8892" t="s">
        <v>1083</v>
      </c>
      <c r="N8892">
        <v>1465</v>
      </c>
      <c r="O8892" t="s">
        <v>7876</v>
      </c>
      <c r="P8892" t="s">
        <v>9363</v>
      </c>
      <c r="Q8892">
        <v>1.4650000000000001</v>
      </c>
      <c r="R8892" s="117" t="s">
        <v>14594</v>
      </c>
      <c r="S8892" s="117" t="s">
        <v>14589</v>
      </c>
      <c r="T8892" t="s">
        <v>12136</v>
      </c>
      <c r="U8892" t="s">
        <v>10772</v>
      </c>
    </row>
    <row r="8893" spans="1:21">
      <c r="A8893" s="117" t="s">
        <v>4434</v>
      </c>
      <c r="B8893" t="s">
        <v>14590</v>
      </c>
      <c r="C8893" t="s">
        <v>14590</v>
      </c>
      <c r="D8893">
        <v>35</v>
      </c>
      <c r="E8893">
        <v>29</v>
      </c>
      <c r="F8893">
        <v>35</v>
      </c>
      <c r="G8893">
        <v>29</v>
      </c>
      <c r="H8893">
        <v>1</v>
      </c>
      <c r="I8893">
        <v>1</v>
      </c>
      <c r="J8893">
        <v>183</v>
      </c>
      <c r="K8893" s="194">
        <v>183</v>
      </c>
      <c r="L8893" t="s">
        <v>1083</v>
      </c>
      <c r="M8893" t="s">
        <v>1083</v>
      </c>
      <c r="N8893">
        <v>2340</v>
      </c>
      <c r="O8893" t="s">
        <v>7876</v>
      </c>
      <c r="P8893" t="s">
        <v>9364</v>
      </c>
      <c r="Q8893">
        <v>2.34</v>
      </c>
      <c r="R8893" s="117" t="s">
        <v>14594</v>
      </c>
      <c r="S8893" s="117" t="s">
        <v>14589</v>
      </c>
      <c r="T8893" t="s">
        <v>12136</v>
      </c>
      <c r="U8893" t="s">
        <v>10772</v>
      </c>
    </row>
    <row r="8894" spans="1:21">
      <c r="A8894" s="117" t="s">
        <v>4435</v>
      </c>
      <c r="B8894" t="s">
        <v>14590</v>
      </c>
      <c r="C8894" t="s">
        <v>14590</v>
      </c>
      <c r="D8894">
        <v>35</v>
      </c>
      <c r="E8894">
        <v>29</v>
      </c>
      <c r="F8894">
        <v>35</v>
      </c>
      <c r="G8894">
        <v>29</v>
      </c>
      <c r="H8894">
        <v>1</v>
      </c>
      <c r="I8894">
        <v>1</v>
      </c>
      <c r="J8894">
        <v>64</v>
      </c>
      <c r="K8894" s="194">
        <v>64</v>
      </c>
      <c r="L8894" t="s">
        <v>1083</v>
      </c>
      <c r="M8894" t="s">
        <v>1083</v>
      </c>
      <c r="N8894">
        <v>4185</v>
      </c>
      <c r="O8894" t="s">
        <v>7876</v>
      </c>
      <c r="P8894" t="s">
        <v>9365</v>
      </c>
      <c r="Q8894">
        <v>4.1849999999999996</v>
      </c>
      <c r="R8894" s="117" t="s">
        <v>14594</v>
      </c>
      <c r="S8894" s="117" t="s">
        <v>14589</v>
      </c>
      <c r="T8894" t="s">
        <v>12136</v>
      </c>
      <c r="U8894" t="s">
        <v>10772</v>
      </c>
    </row>
    <row r="8895" spans="1:21">
      <c r="A8895" s="117" t="s">
        <v>4436</v>
      </c>
      <c r="B8895" t="s">
        <v>14590</v>
      </c>
      <c r="C8895" t="s">
        <v>14590</v>
      </c>
      <c r="D8895">
        <v>35</v>
      </c>
      <c r="E8895">
        <v>29</v>
      </c>
      <c r="F8895">
        <v>35</v>
      </c>
      <c r="G8895">
        <v>29</v>
      </c>
      <c r="H8895">
        <v>1</v>
      </c>
      <c r="I8895">
        <v>1</v>
      </c>
      <c r="J8895">
        <v>679</v>
      </c>
      <c r="K8895" s="194">
        <v>679</v>
      </c>
      <c r="L8895" t="s">
        <v>1083</v>
      </c>
      <c r="M8895" t="s">
        <v>1083</v>
      </c>
      <c r="N8895">
        <v>850</v>
      </c>
      <c r="O8895" t="s">
        <v>7876</v>
      </c>
      <c r="P8895" t="s">
        <v>9366</v>
      </c>
      <c r="Q8895">
        <v>0.85</v>
      </c>
      <c r="R8895" s="117" t="s">
        <v>15914</v>
      </c>
      <c r="S8895" s="117" t="s">
        <v>14589</v>
      </c>
      <c r="T8895" t="s">
        <v>12136</v>
      </c>
      <c r="U8895" t="s">
        <v>10772</v>
      </c>
    </row>
    <row r="8896" spans="1:21">
      <c r="A8896" s="117" t="s">
        <v>4437</v>
      </c>
      <c r="B8896" t="s">
        <v>14590</v>
      </c>
      <c r="C8896" t="s">
        <v>14590</v>
      </c>
      <c r="D8896">
        <v>94</v>
      </c>
      <c r="E8896">
        <v>88</v>
      </c>
      <c r="F8896">
        <v>94</v>
      </c>
      <c r="G8896">
        <v>88</v>
      </c>
      <c r="H8896">
        <v>1</v>
      </c>
      <c r="I8896">
        <v>1</v>
      </c>
      <c r="J8896">
        <v>999999</v>
      </c>
      <c r="K8896" s="194">
        <v>999999</v>
      </c>
      <c r="L8896" t="s">
        <v>1083</v>
      </c>
      <c r="M8896" t="s">
        <v>1083</v>
      </c>
      <c r="N8896">
        <v>1320</v>
      </c>
      <c r="O8896" t="s">
        <v>7876</v>
      </c>
      <c r="P8896" t="s">
        <v>9367</v>
      </c>
      <c r="Q8896">
        <v>1.32</v>
      </c>
      <c r="R8896" s="117" t="s">
        <v>14743</v>
      </c>
      <c r="S8896" s="117" t="s">
        <v>14589</v>
      </c>
      <c r="T8896" t="s">
        <v>12136</v>
      </c>
      <c r="U8896" t="s">
        <v>10772</v>
      </c>
    </row>
    <row r="8897" spans="1:21">
      <c r="A8897" s="117" t="s">
        <v>4438</v>
      </c>
      <c r="B8897" t="s">
        <v>14590</v>
      </c>
      <c r="C8897" t="s">
        <v>14590</v>
      </c>
      <c r="D8897">
        <v>35</v>
      </c>
      <c r="E8897">
        <v>29</v>
      </c>
      <c r="F8897">
        <v>35</v>
      </c>
      <c r="G8897">
        <v>29</v>
      </c>
      <c r="H8897">
        <v>1</v>
      </c>
      <c r="I8897">
        <v>1</v>
      </c>
      <c r="J8897">
        <v>71</v>
      </c>
      <c r="K8897" s="194">
        <v>71</v>
      </c>
      <c r="L8897" t="s">
        <v>1083</v>
      </c>
      <c r="M8897" t="s">
        <v>1083</v>
      </c>
      <c r="N8897">
        <v>4075</v>
      </c>
      <c r="O8897" t="s">
        <v>7876</v>
      </c>
      <c r="P8897" t="s">
        <v>9368</v>
      </c>
      <c r="Q8897">
        <v>4.0750000000000002</v>
      </c>
      <c r="R8897" s="117" t="s">
        <v>14594</v>
      </c>
      <c r="S8897" s="117" t="s">
        <v>14589</v>
      </c>
      <c r="T8897" t="s">
        <v>12136</v>
      </c>
      <c r="U8897" t="s">
        <v>10772</v>
      </c>
    </row>
    <row r="8898" spans="1:21">
      <c r="A8898" s="117" t="s">
        <v>4439</v>
      </c>
      <c r="B8898" t="s">
        <v>14590</v>
      </c>
      <c r="C8898" t="s">
        <v>14590</v>
      </c>
      <c r="D8898">
        <v>35</v>
      </c>
      <c r="E8898">
        <v>29</v>
      </c>
      <c r="F8898">
        <v>35</v>
      </c>
      <c r="G8898">
        <v>29</v>
      </c>
      <c r="H8898">
        <v>1</v>
      </c>
      <c r="I8898">
        <v>1</v>
      </c>
      <c r="J8898">
        <v>19</v>
      </c>
      <c r="K8898" s="194">
        <v>19</v>
      </c>
      <c r="L8898" t="s">
        <v>1083</v>
      </c>
      <c r="M8898" t="s">
        <v>1083</v>
      </c>
      <c r="N8898">
        <v>1186</v>
      </c>
      <c r="O8898" t="s">
        <v>7876</v>
      </c>
      <c r="P8898" t="s">
        <v>9369</v>
      </c>
      <c r="Q8898">
        <v>1.1859999999999999</v>
      </c>
      <c r="R8898" s="117" t="s">
        <v>14594</v>
      </c>
      <c r="S8898" s="117" t="s">
        <v>14589</v>
      </c>
      <c r="T8898" t="s">
        <v>12136</v>
      </c>
      <c r="U8898" t="s">
        <v>10772</v>
      </c>
    </row>
    <row r="8899" spans="1:21">
      <c r="A8899" s="117" t="s">
        <v>17196</v>
      </c>
      <c r="B8899" t="s">
        <v>14590</v>
      </c>
      <c r="C8899" t="s">
        <v>14590</v>
      </c>
      <c r="D8899">
        <v>62</v>
      </c>
      <c r="E8899">
        <v>56</v>
      </c>
      <c r="F8899">
        <v>62</v>
      </c>
      <c r="G8899">
        <v>56</v>
      </c>
      <c r="H8899">
        <v>5</v>
      </c>
      <c r="I8899">
        <v>5</v>
      </c>
      <c r="J8899">
        <v>99999</v>
      </c>
      <c r="K8899" s="194">
        <v>99999</v>
      </c>
      <c r="L8899" t="s">
        <v>1083</v>
      </c>
      <c r="M8899" t="s">
        <v>1083</v>
      </c>
      <c r="N8899">
        <v>1875</v>
      </c>
      <c r="O8899" t="s">
        <v>7876</v>
      </c>
      <c r="P8899" t="s">
        <v>17197</v>
      </c>
      <c r="Q8899">
        <v>1.875</v>
      </c>
      <c r="R8899" s="117" t="s">
        <v>18811</v>
      </c>
      <c r="S8899" s="117" t="s">
        <v>14589</v>
      </c>
      <c r="T8899" t="s">
        <v>12136</v>
      </c>
      <c r="U8899" t="s">
        <v>10772</v>
      </c>
    </row>
    <row r="8900" spans="1:21">
      <c r="A8900" s="117" t="s">
        <v>17198</v>
      </c>
      <c r="B8900" t="s">
        <v>14590</v>
      </c>
      <c r="C8900" t="s">
        <v>14590</v>
      </c>
      <c r="D8900">
        <v>62</v>
      </c>
      <c r="E8900">
        <v>56</v>
      </c>
      <c r="F8900">
        <v>62</v>
      </c>
      <c r="G8900">
        <v>56</v>
      </c>
      <c r="H8900">
        <v>10</v>
      </c>
      <c r="I8900">
        <v>10</v>
      </c>
      <c r="J8900">
        <v>99999</v>
      </c>
      <c r="K8900" s="194">
        <v>99999</v>
      </c>
      <c r="L8900" t="s">
        <v>1083</v>
      </c>
      <c r="M8900" t="s">
        <v>1083</v>
      </c>
      <c r="N8900">
        <v>2400</v>
      </c>
      <c r="O8900" t="s">
        <v>7876</v>
      </c>
      <c r="P8900" t="s">
        <v>17197</v>
      </c>
      <c r="Q8900">
        <v>2.4</v>
      </c>
      <c r="R8900" s="117" t="s">
        <v>18811</v>
      </c>
      <c r="S8900" s="117" t="s">
        <v>14589</v>
      </c>
      <c r="T8900" t="s">
        <v>12136</v>
      </c>
      <c r="U8900" t="s">
        <v>10772</v>
      </c>
    </row>
    <row r="8901" spans="1:21">
      <c r="A8901" s="117" t="s">
        <v>17199</v>
      </c>
      <c r="B8901" t="s">
        <v>14590</v>
      </c>
      <c r="C8901" t="s">
        <v>14590</v>
      </c>
      <c r="D8901">
        <v>35</v>
      </c>
      <c r="E8901">
        <v>29</v>
      </c>
      <c r="F8901">
        <v>35</v>
      </c>
      <c r="G8901">
        <v>29</v>
      </c>
      <c r="H8901">
        <v>1</v>
      </c>
      <c r="I8901">
        <v>1</v>
      </c>
      <c r="J8901">
        <v>74</v>
      </c>
      <c r="K8901" s="194">
        <v>74</v>
      </c>
      <c r="L8901" t="s">
        <v>1083</v>
      </c>
      <c r="M8901" t="s">
        <v>1083</v>
      </c>
      <c r="N8901">
        <v>2865</v>
      </c>
      <c r="O8901" t="s">
        <v>7876</v>
      </c>
      <c r="P8901" t="s">
        <v>17197</v>
      </c>
      <c r="Q8901">
        <v>2.8650000000000002</v>
      </c>
      <c r="R8901" s="117" t="s">
        <v>15914</v>
      </c>
      <c r="S8901" s="117" t="s">
        <v>14589</v>
      </c>
      <c r="T8901" t="s">
        <v>12136</v>
      </c>
      <c r="U8901" t="s">
        <v>10772</v>
      </c>
    </row>
    <row r="8902" spans="1:21">
      <c r="A8902" s="117" t="s">
        <v>17200</v>
      </c>
      <c r="B8902" t="s">
        <v>14590</v>
      </c>
      <c r="C8902" t="s">
        <v>14590</v>
      </c>
      <c r="D8902">
        <v>91</v>
      </c>
      <c r="E8902">
        <v>85</v>
      </c>
      <c r="F8902">
        <v>91</v>
      </c>
      <c r="G8902">
        <v>85</v>
      </c>
      <c r="H8902">
        <v>1</v>
      </c>
      <c r="I8902">
        <v>1</v>
      </c>
      <c r="J8902">
        <v>999999</v>
      </c>
      <c r="K8902" s="194">
        <v>999999</v>
      </c>
      <c r="L8902" t="s">
        <v>1083</v>
      </c>
      <c r="M8902" t="s">
        <v>1083</v>
      </c>
      <c r="N8902">
        <v>1984</v>
      </c>
      <c r="O8902" t="s">
        <v>7876</v>
      </c>
      <c r="P8902" t="s">
        <v>17201</v>
      </c>
      <c r="Q8902">
        <v>1.984</v>
      </c>
      <c r="R8902" s="117" t="s">
        <v>15914</v>
      </c>
      <c r="S8902" s="117" t="s">
        <v>14589</v>
      </c>
      <c r="T8902" t="s">
        <v>12136</v>
      </c>
      <c r="U8902" t="s">
        <v>10772</v>
      </c>
    </row>
    <row r="8903" spans="1:21">
      <c r="A8903" s="117" t="s">
        <v>17203</v>
      </c>
      <c r="B8903" t="s">
        <v>14590</v>
      </c>
      <c r="C8903" t="s">
        <v>14590</v>
      </c>
      <c r="D8903">
        <v>62</v>
      </c>
      <c r="E8903">
        <v>56</v>
      </c>
      <c r="F8903">
        <v>62</v>
      </c>
      <c r="G8903">
        <v>56</v>
      </c>
      <c r="H8903">
        <v>1</v>
      </c>
      <c r="I8903">
        <v>1</v>
      </c>
      <c r="J8903">
        <v>0</v>
      </c>
      <c r="K8903" s="194">
        <v>0</v>
      </c>
      <c r="L8903" t="s">
        <v>1083</v>
      </c>
      <c r="M8903" t="s">
        <v>1083</v>
      </c>
      <c r="N8903">
        <v>1000</v>
      </c>
      <c r="O8903" t="s">
        <v>7876</v>
      </c>
      <c r="P8903" t="s">
        <v>17202</v>
      </c>
      <c r="Q8903">
        <v>1</v>
      </c>
      <c r="R8903" s="117" t="s">
        <v>18811</v>
      </c>
      <c r="S8903" s="117" t="s">
        <v>14589</v>
      </c>
      <c r="T8903" t="s">
        <v>12136</v>
      </c>
      <c r="U8903" t="s">
        <v>10772</v>
      </c>
    </row>
    <row r="8904" spans="1:21">
      <c r="A8904" s="117" t="s">
        <v>17204</v>
      </c>
      <c r="B8904" t="s">
        <v>14590</v>
      </c>
      <c r="C8904" t="s">
        <v>14590</v>
      </c>
      <c r="D8904">
        <v>62</v>
      </c>
      <c r="E8904">
        <v>56</v>
      </c>
      <c r="F8904">
        <v>62</v>
      </c>
      <c r="G8904">
        <v>56</v>
      </c>
      <c r="H8904">
        <v>1</v>
      </c>
      <c r="I8904">
        <v>1</v>
      </c>
      <c r="J8904">
        <v>0</v>
      </c>
      <c r="K8904" s="194">
        <v>0</v>
      </c>
      <c r="L8904" t="s">
        <v>1083</v>
      </c>
      <c r="M8904" t="s">
        <v>1083</v>
      </c>
      <c r="N8904">
        <v>31</v>
      </c>
      <c r="O8904" t="s">
        <v>7876</v>
      </c>
      <c r="P8904" t="s">
        <v>17205</v>
      </c>
      <c r="Q8904">
        <v>3.1E-2</v>
      </c>
      <c r="R8904" s="117" t="s">
        <v>18811</v>
      </c>
      <c r="S8904" s="117" t="s">
        <v>14589</v>
      </c>
      <c r="T8904" t="s">
        <v>12136</v>
      </c>
      <c r="U8904" t="s">
        <v>10772</v>
      </c>
    </row>
    <row r="8905" spans="1:21">
      <c r="A8905" s="117" t="s">
        <v>17206</v>
      </c>
      <c r="B8905" t="s">
        <v>14590</v>
      </c>
      <c r="C8905" t="s">
        <v>14590</v>
      </c>
      <c r="D8905">
        <v>62</v>
      </c>
      <c r="E8905">
        <v>56</v>
      </c>
      <c r="F8905">
        <v>62</v>
      </c>
      <c r="G8905">
        <v>56</v>
      </c>
      <c r="H8905">
        <v>1</v>
      </c>
      <c r="I8905">
        <v>1</v>
      </c>
      <c r="J8905">
        <v>99999</v>
      </c>
      <c r="K8905" s="194">
        <v>99999</v>
      </c>
      <c r="L8905" t="s">
        <v>1083</v>
      </c>
      <c r="M8905" t="s">
        <v>1083</v>
      </c>
      <c r="N8905">
        <v>32625</v>
      </c>
      <c r="O8905" t="s">
        <v>7876</v>
      </c>
      <c r="P8905" t="s">
        <v>9370</v>
      </c>
      <c r="Q8905">
        <v>32.625</v>
      </c>
      <c r="R8905" s="117" t="s">
        <v>18811</v>
      </c>
      <c r="S8905" s="117" t="s">
        <v>14589</v>
      </c>
      <c r="T8905" t="s">
        <v>12136</v>
      </c>
      <c r="U8905" t="s">
        <v>10772</v>
      </c>
    </row>
    <row r="8906" spans="1:21">
      <c r="A8906" s="117" t="s">
        <v>17207</v>
      </c>
      <c r="B8906" t="s">
        <v>14590</v>
      </c>
      <c r="C8906" t="s">
        <v>14590</v>
      </c>
      <c r="D8906">
        <v>62</v>
      </c>
      <c r="E8906">
        <v>56</v>
      </c>
      <c r="F8906">
        <v>62</v>
      </c>
      <c r="G8906">
        <v>56</v>
      </c>
      <c r="H8906">
        <v>1</v>
      </c>
      <c r="I8906">
        <v>1</v>
      </c>
      <c r="J8906">
        <v>0</v>
      </c>
      <c r="K8906" s="194">
        <v>0</v>
      </c>
      <c r="L8906" t="s">
        <v>1083</v>
      </c>
      <c r="M8906" t="s">
        <v>1083</v>
      </c>
      <c r="N8906">
        <v>1000</v>
      </c>
      <c r="O8906" t="s">
        <v>7876</v>
      </c>
      <c r="P8906" t="s">
        <v>9370</v>
      </c>
      <c r="Q8906">
        <v>1</v>
      </c>
      <c r="R8906" s="117" t="s">
        <v>18811</v>
      </c>
      <c r="S8906" s="117" t="s">
        <v>14589</v>
      </c>
      <c r="T8906" t="s">
        <v>12136</v>
      </c>
      <c r="U8906" t="s">
        <v>10772</v>
      </c>
    </row>
    <row r="8907" spans="1:21">
      <c r="A8907" s="117" t="s">
        <v>4440</v>
      </c>
      <c r="B8907" t="s">
        <v>14590</v>
      </c>
      <c r="C8907" t="s">
        <v>14590</v>
      </c>
      <c r="D8907">
        <v>62</v>
      </c>
      <c r="E8907">
        <v>56</v>
      </c>
      <c r="F8907">
        <v>62</v>
      </c>
      <c r="G8907">
        <v>56</v>
      </c>
      <c r="H8907">
        <v>1</v>
      </c>
      <c r="I8907">
        <v>1</v>
      </c>
      <c r="J8907">
        <v>0</v>
      </c>
      <c r="K8907" s="194">
        <v>0</v>
      </c>
      <c r="L8907" t="s">
        <v>1083</v>
      </c>
      <c r="M8907" t="s">
        <v>1083</v>
      </c>
      <c r="N8907">
        <v>32625</v>
      </c>
      <c r="O8907" t="s">
        <v>7876</v>
      </c>
      <c r="P8907" t="s">
        <v>9370</v>
      </c>
      <c r="Q8907">
        <v>32.625</v>
      </c>
      <c r="R8907" s="117" t="s">
        <v>18811</v>
      </c>
      <c r="S8907" s="117" t="s">
        <v>14589</v>
      </c>
      <c r="T8907" t="s">
        <v>12136</v>
      </c>
      <c r="U8907" t="s">
        <v>10772</v>
      </c>
    </row>
    <row r="8908" spans="1:21">
      <c r="A8908" s="117" t="s">
        <v>17208</v>
      </c>
      <c r="B8908" t="s">
        <v>14590</v>
      </c>
      <c r="C8908" t="s">
        <v>14590</v>
      </c>
      <c r="D8908">
        <v>62</v>
      </c>
      <c r="E8908">
        <v>56</v>
      </c>
      <c r="F8908">
        <v>62</v>
      </c>
      <c r="G8908">
        <v>56</v>
      </c>
      <c r="H8908">
        <v>1</v>
      </c>
      <c r="I8908">
        <v>1</v>
      </c>
      <c r="J8908">
        <v>99999</v>
      </c>
      <c r="K8908" s="194">
        <v>99999</v>
      </c>
      <c r="L8908" t="s">
        <v>1083</v>
      </c>
      <c r="M8908" t="s">
        <v>1083</v>
      </c>
      <c r="N8908">
        <v>1000</v>
      </c>
      <c r="O8908" t="s">
        <v>7876</v>
      </c>
      <c r="P8908" t="s">
        <v>9370</v>
      </c>
      <c r="Q8908">
        <v>1</v>
      </c>
      <c r="R8908" s="117" t="s">
        <v>18811</v>
      </c>
      <c r="S8908" s="117" t="s">
        <v>14589</v>
      </c>
      <c r="T8908" t="s">
        <v>12136</v>
      </c>
      <c r="U8908" t="s">
        <v>10772</v>
      </c>
    </row>
    <row r="8909" spans="1:21">
      <c r="A8909" s="117" t="s">
        <v>17209</v>
      </c>
      <c r="B8909" t="s">
        <v>14590</v>
      </c>
      <c r="C8909" t="s">
        <v>14590</v>
      </c>
      <c r="D8909">
        <v>62</v>
      </c>
      <c r="E8909">
        <v>56</v>
      </c>
      <c r="F8909">
        <v>62</v>
      </c>
      <c r="G8909">
        <v>56</v>
      </c>
      <c r="H8909">
        <v>1</v>
      </c>
      <c r="I8909">
        <v>1</v>
      </c>
      <c r="J8909">
        <v>99999</v>
      </c>
      <c r="K8909" s="194">
        <v>99999</v>
      </c>
      <c r="L8909" t="s">
        <v>1083</v>
      </c>
      <c r="M8909" t="s">
        <v>1083</v>
      </c>
      <c r="N8909">
        <v>8245</v>
      </c>
      <c r="O8909" t="s">
        <v>7876</v>
      </c>
      <c r="P8909" t="s">
        <v>17210</v>
      </c>
      <c r="Q8909">
        <v>8.2449999999999992</v>
      </c>
      <c r="R8909" s="117" t="s">
        <v>18811</v>
      </c>
      <c r="S8909" s="117" t="s">
        <v>14589</v>
      </c>
      <c r="T8909" t="s">
        <v>12136</v>
      </c>
      <c r="U8909" t="s">
        <v>10772</v>
      </c>
    </row>
    <row r="8910" spans="1:21">
      <c r="A8910" s="117" t="s">
        <v>17211</v>
      </c>
      <c r="B8910" t="s">
        <v>14590</v>
      </c>
      <c r="C8910" t="s">
        <v>14590</v>
      </c>
      <c r="D8910">
        <v>62</v>
      </c>
      <c r="E8910">
        <v>56</v>
      </c>
      <c r="F8910">
        <v>62</v>
      </c>
      <c r="G8910">
        <v>56</v>
      </c>
      <c r="H8910">
        <v>1</v>
      </c>
      <c r="I8910">
        <v>1</v>
      </c>
      <c r="J8910">
        <v>99999</v>
      </c>
      <c r="K8910" s="194">
        <v>99999</v>
      </c>
      <c r="L8910" t="s">
        <v>1083</v>
      </c>
      <c r="M8910" t="s">
        <v>1083</v>
      </c>
      <c r="N8910">
        <v>14390</v>
      </c>
      <c r="O8910" t="s">
        <v>7876</v>
      </c>
      <c r="P8910" t="s">
        <v>17212</v>
      </c>
      <c r="Q8910">
        <v>14.39</v>
      </c>
      <c r="R8910" s="117" t="s">
        <v>18811</v>
      </c>
      <c r="S8910" s="117" t="s">
        <v>14589</v>
      </c>
      <c r="T8910" t="s">
        <v>12136</v>
      </c>
      <c r="U8910" t="s">
        <v>10772</v>
      </c>
    </row>
    <row r="8911" spans="1:21">
      <c r="A8911" s="117" t="s">
        <v>17213</v>
      </c>
      <c r="B8911" t="s">
        <v>14590</v>
      </c>
      <c r="C8911" t="s">
        <v>14590</v>
      </c>
      <c r="D8911">
        <v>62</v>
      </c>
      <c r="E8911">
        <v>56</v>
      </c>
      <c r="F8911">
        <v>62</v>
      </c>
      <c r="G8911">
        <v>56</v>
      </c>
      <c r="H8911">
        <v>1</v>
      </c>
      <c r="I8911">
        <v>1</v>
      </c>
      <c r="J8911">
        <v>0</v>
      </c>
      <c r="K8911" s="194">
        <v>0</v>
      </c>
      <c r="L8911" t="s">
        <v>1083</v>
      </c>
      <c r="M8911" t="s">
        <v>1083</v>
      </c>
      <c r="N8911">
        <v>14900</v>
      </c>
      <c r="O8911" t="s">
        <v>7876</v>
      </c>
      <c r="P8911" t="s">
        <v>17214</v>
      </c>
      <c r="Q8911">
        <v>14.9</v>
      </c>
      <c r="R8911" s="117" t="s">
        <v>18811</v>
      </c>
      <c r="S8911" s="117" t="s">
        <v>14589</v>
      </c>
      <c r="T8911" t="s">
        <v>12136</v>
      </c>
      <c r="U8911" t="s">
        <v>10772</v>
      </c>
    </row>
    <row r="8912" spans="1:21">
      <c r="A8912" s="117" t="s">
        <v>17215</v>
      </c>
      <c r="B8912" t="s">
        <v>14590</v>
      </c>
      <c r="C8912" t="s">
        <v>14590</v>
      </c>
      <c r="D8912">
        <v>62</v>
      </c>
      <c r="E8912">
        <v>56</v>
      </c>
      <c r="F8912">
        <v>62</v>
      </c>
      <c r="G8912">
        <v>56</v>
      </c>
      <c r="H8912">
        <v>1</v>
      </c>
      <c r="I8912">
        <v>1</v>
      </c>
      <c r="J8912">
        <v>0</v>
      </c>
      <c r="K8912" s="194">
        <v>0</v>
      </c>
      <c r="L8912" t="s">
        <v>1083</v>
      </c>
      <c r="M8912" t="s">
        <v>1083</v>
      </c>
      <c r="N8912">
        <v>18245</v>
      </c>
      <c r="O8912" t="s">
        <v>7876</v>
      </c>
      <c r="P8912" t="s">
        <v>17216</v>
      </c>
      <c r="Q8912">
        <v>18.245000000000001</v>
      </c>
      <c r="R8912" s="117" t="s">
        <v>18811</v>
      </c>
      <c r="S8912" s="117" t="s">
        <v>14589</v>
      </c>
      <c r="T8912" t="s">
        <v>12136</v>
      </c>
      <c r="U8912" t="s">
        <v>10772</v>
      </c>
    </row>
    <row r="8913" spans="1:21">
      <c r="A8913" s="117" t="s">
        <v>17217</v>
      </c>
      <c r="B8913" t="s">
        <v>14590</v>
      </c>
      <c r="C8913" t="s">
        <v>14590</v>
      </c>
      <c r="D8913">
        <v>62</v>
      </c>
      <c r="E8913">
        <v>56</v>
      </c>
      <c r="F8913">
        <v>62</v>
      </c>
      <c r="G8913">
        <v>56</v>
      </c>
      <c r="H8913">
        <v>1</v>
      </c>
      <c r="I8913">
        <v>1</v>
      </c>
      <c r="J8913">
        <v>0</v>
      </c>
      <c r="K8913" s="194">
        <v>0</v>
      </c>
      <c r="L8913" t="s">
        <v>1083</v>
      </c>
      <c r="M8913" t="s">
        <v>1083</v>
      </c>
      <c r="N8913">
        <v>19790</v>
      </c>
      <c r="O8913" t="s">
        <v>7876</v>
      </c>
      <c r="P8913" t="s">
        <v>17218</v>
      </c>
      <c r="Q8913">
        <v>19.79</v>
      </c>
      <c r="R8913" s="117" t="s">
        <v>18811</v>
      </c>
      <c r="S8913" s="117" t="s">
        <v>14589</v>
      </c>
      <c r="T8913" t="s">
        <v>12136</v>
      </c>
      <c r="U8913" t="s">
        <v>10772</v>
      </c>
    </row>
    <row r="8914" spans="1:21">
      <c r="A8914" s="117" t="s">
        <v>17219</v>
      </c>
      <c r="B8914" t="s">
        <v>14590</v>
      </c>
      <c r="C8914" t="s">
        <v>14590</v>
      </c>
      <c r="D8914">
        <v>62</v>
      </c>
      <c r="E8914">
        <v>56</v>
      </c>
      <c r="F8914">
        <v>62</v>
      </c>
      <c r="G8914">
        <v>56</v>
      </c>
      <c r="H8914">
        <v>1</v>
      </c>
      <c r="I8914">
        <v>1</v>
      </c>
      <c r="J8914">
        <v>0</v>
      </c>
      <c r="K8914" s="194">
        <v>0</v>
      </c>
      <c r="L8914" t="s">
        <v>1083</v>
      </c>
      <c r="M8914" t="s">
        <v>1083</v>
      </c>
      <c r="N8914">
        <v>9935</v>
      </c>
      <c r="O8914" t="s">
        <v>7876</v>
      </c>
      <c r="P8914" t="s">
        <v>17220</v>
      </c>
      <c r="Q8914">
        <v>9.9350000000000005</v>
      </c>
      <c r="R8914" s="117" t="s">
        <v>18811</v>
      </c>
      <c r="S8914" s="117" t="s">
        <v>14589</v>
      </c>
      <c r="T8914" t="s">
        <v>12136</v>
      </c>
      <c r="U8914" t="s">
        <v>10772</v>
      </c>
    </row>
    <row r="8915" spans="1:21">
      <c r="A8915" s="117" t="s">
        <v>17221</v>
      </c>
      <c r="B8915" t="s">
        <v>14590</v>
      </c>
      <c r="C8915" t="s">
        <v>14590</v>
      </c>
      <c r="D8915">
        <v>62</v>
      </c>
      <c r="E8915">
        <v>56</v>
      </c>
      <c r="F8915">
        <v>62</v>
      </c>
      <c r="G8915">
        <v>56</v>
      </c>
      <c r="H8915">
        <v>1</v>
      </c>
      <c r="I8915">
        <v>1</v>
      </c>
      <c r="J8915">
        <v>99999</v>
      </c>
      <c r="K8915" s="194">
        <v>99999</v>
      </c>
      <c r="L8915" t="s">
        <v>1083</v>
      </c>
      <c r="M8915" t="s">
        <v>1083</v>
      </c>
      <c r="N8915">
        <v>11500</v>
      </c>
      <c r="O8915" t="s">
        <v>7876</v>
      </c>
      <c r="P8915" t="s">
        <v>17222</v>
      </c>
      <c r="Q8915">
        <v>11.5</v>
      </c>
      <c r="R8915" s="117" t="s">
        <v>18811</v>
      </c>
      <c r="S8915" s="117" t="s">
        <v>14589</v>
      </c>
      <c r="T8915" t="s">
        <v>12136</v>
      </c>
      <c r="U8915" t="s">
        <v>10772</v>
      </c>
    </row>
    <row r="8916" spans="1:21">
      <c r="A8916" s="117" t="s">
        <v>17223</v>
      </c>
      <c r="B8916" t="s">
        <v>14590</v>
      </c>
      <c r="C8916" t="s">
        <v>14590</v>
      </c>
      <c r="D8916">
        <v>62</v>
      </c>
      <c r="E8916">
        <v>56</v>
      </c>
      <c r="F8916">
        <v>62</v>
      </c>
      <c r="G8916">
        <v>56</v>
      </c>
      <c r="H8916">
        <v>1</v>
      </c>
      <c r="I8916">
        <v>1</v>
      </c>
      <c r="J8916">
        <v>0</v>
      </c>
      <c r="K8916" s="194">
        <v>0</v>
      </c>
      <c r="L8916" t="s">
        <v>1083</v>
      </c>
      <c r="M8916" t="s">
        <v>1083</v>
      </c>
      <c r="N8916">
        <v>12857</v>
      </c>
      <c r="O8916" t="s">
        <v>7876</v>
      </c>
      <c r="P8916" t="s">
        <v>17222</v>
      </c>
      <c r="Q8916">
        <v>12.856999999999999</v>
      </c>
      <c r="R8916" s="117" t="s">
        <v>18811</v>
      </c>
      <c r="S8916" s="117" t="s">
        <v>14589</v>
      </c>
      <c r="T8916" t="s">
        <v>12136</v>
      </c>
      <c r="U8916" t="s">
        <v>10772</v>
      </c>
    </row>
    <row r="8917" spans="1:21">
      <c r="A8917" s="117" t="s">
        <v>17224</v>
      </c>
      <c r="B8917" t="s">
        <v>14590</v>
      </c>
      <c r="C8917" t="s">
        <v>14590</v>
      </c>
      <c r="D8917">
        <v>62</v>
      </c>
      <c r="E8917">
        <v>56</v>
      </c>
      <c r="F8917">
        <v>62</v>
      </c>
      <c r="G8917">
        <v>56</v>
      </c>
      <c r="H8917">
        <v>1</v>
      </c>
      <c r="I8917">
        <v>1</v>
      </c>
      <c r="J8917">
        <v>0</v>
      </c>
      <c r="K8917" s="194">
        <v>0</v>
      </c>
      <c r="L8917" t="s">
        <v>1083</v>
      </c>
      <c r="M8917" t="s">
        <v>1083</v>
      </c>
      <c r="N8917">
        <v>45450</v>
      </c>
      <c r="O8917" t="s">
        <v>7876</v>
      </c>
      <c r="P8917" t="s">
        <v>17225</v>
      </c>
      <c r="Q8917">
        <v>45.45</v>
      </c>
      <c r="R8917" s="117" t="s">
        <v>18811</v>
      </c>
      <c r="S8917" s="117" t="s">
        <v>14589</v>
      </c>
      <c r="T8917" t="s">
        <v>12136</v>
      </c>
      <c r="U8917" t="s">
        <v>10772</v>
      </c>
    </row>
    <row r="8918" spans="1:21">
      <c r="A8918" s="117" t="s">
        <v>17226</v>
      </c>
      <c r="B8918" t="s">
        <v>14590</v>
      </c>
      <c r="C8918" t="s">
        <v>14590</v>
      </c>
      <c r="D8918">
        <v>62</v>
      </c>
      <c r="E8918">
        <v>56</v>
      </c>
      <c r="F8918">
        <v>62</v>
      </c>
      <c r="G8918">
        <v>56</v>
      </c>
      <c r="H8918">
        <v>1</v>
      </c>
      <c r="I8918">
        <v>1</v>
      </c>
      <c r="J8918">
        <v>0</v>
      </c>
      <c r="K8918" s="194">
        <v>0</v>
      </c>
      <c r="L8918" t="s">
        <v>1083</v>
      </c>
      <c r="M8918" t="s">
        <v>1083</v>
      </c>
      <c r="N8918">
        <v>27677</v>
      </c>
      <c r="O8918" t="s">
        <v>7876</v>
      </c>
      <c r="P8918" t="s">
        <v>17222</v>
      </c>
      <c r="Q8918">
        <v>27.677</v>
      </c>
      <c r="R8918" s="117" t="s">
        <v>18811</v>
      </c>
      <c r="S8918" s="117" t="s">
        <v>14589</v>
      </c>
      <c r="T8918" t="s">
        <v>12136</v>
      </c>
      <c r="U8918" t="s">
        <v>10772</v>
      </c>
    </row>
    <row r="8919" spans="1:21">
      <c r="A8919" s="117" t="s">
        <v>17227</v>
      </c>
      <c r="B8919" t="s">
        <v>14590</v>
      </c>
      <c r="C8919" t="s">
        <v>14590</v>
      </c>
      <c r="D8919">
        <v>62</v>
      </c>
      <c r="E8919">
        <v>56</v>
      </c>
      <c r="F8919">
        <v>62</v>
      </c>
      <c r="G8919">
        <v>56</v>
      </c>
      <c r="H8919">
        <v>1</v>
      </c>
      <c r="I8919">
        <v>1</v>
      </c>
      <c r="J8919">
        <v>0</v>
      </c>
      <c r="K8919" s="194">
        <v>0</v>
      </c>
      <c r="L8919" t="s">
        <v>1083</v>
      </c>
      <c r="M8919" t="s">
        <v>1083</v>
      </c>
      <c r="N8919">
        <v>28750</v>
      </c>
      <c r="O8919" t="s">
        <v>7876</v>
      </c>
      <c r="P8919" t="s">
        <v>17228</v>
      </c>
      <c r="Q8919">
        <v>28.75</v>
      </c>
      <c r="R8919" s="117" t="s">
        <v>14743</v>
      </c>
      <c r="S8919" s="117" t="s">
        <v>14589</v>
      </c>
      <c r="T8919" t="s">
        <v>12136</v>
      </c>
      <c r="U8919" t="s">
        <v>10772</v>
      </c>
    </row>
    <row r="8920" spans="1:21">
      <c r="A8920" s="117" t="s">
        <v>17229</v>
      </c>
      <c r="B8920" t="s">
        <v>14590</v>
      </c>
      <c r="C8920" t="s">
        <v>14590</v>
      </c>
      <c r="D8920">
        <v>62</v>
      </c>
      <c r="E8920">
        <v>56</v>
      </c>
      <c r="F8920">
        <v>62</v>
      </c>
      <c r="G8920">
        <v>56</v>
      </c>
      <c r="H8920">
        <v>1</v>
      </c>
      <c r="I8920">
        <v>1</v>
      </c>
      <c r="J8920">
        <v>0</v>
      </c>
      <c r="K8920" s="194">
        <v>0</v>
      </c>
      <c r="L8920" t="s">
        <v>1083</v>
      </c>
      <c r="M8920" t="s">
        <v>1083</v>
      </c>
      <c r="N8920">
        <v>30590</v>
      </c>
      <c r="O8920" t="s">
        <v>7876</v>
      </c>
      <c r="P8920" t="s">
        <v>17230</v>
      </c>
      <c r="Q8920">
        <v>30.59</v>
      </c>
      <c r="R8920" s="117" t="s">
        <v>18811</v>
      </c>
      <c r="S8920" s="117" t="s">
        <v>14589</v>
      </c>
      <c r="T8920" t="s">
        <v>12136</v>
      </c>
      <c r="U8920" t="s">
        <v>10772</v>
      </c>
    </row>
    <row r="8921" spans="1:21">
      <c r="A8921" s="117" t="s">
        <v>4441</v>
      </c>
      <c r="B8921" t="s">
        <v>14590</v>
      </c>
      <c r="C8921" t="s">
        <v>14590</v>
      </c>
      <c r="D8921">
        <v>35</v>
      </c>
      <c r="E8921">
        <v>29</v>
      </c>
      <c r="F8921">
        <v>35</v>
      </c>
      <c r="G8921">
        <v>29</v>
      </c>
      <c r="H8921">
        <v>1</v>
      </c>
      <c r="I8921">
        <v>1</v>
      </c>
      <c r="J8921">
        <v>58</v>
      </c>
      <c r="K8921" s="194">
        <v>58</v>
      </c>
      <c r="L8921" t="s">
        <v>1083</v>
      </c>
      <c r="M8921" t="s">
        <v>1083</v>
      </c>
      <c r="N8921">
        <v>660</v>
      </c>
      <c r="O8921" t="s">
        <v>7876</v>
      </c>
      <c r="P8921" t="s">
        <v>9371</v>
      </c>
      <c r="Q8921">
        <v>0.66</v>
      </c>
      <c r="R8921" s="117" t="s">
        <v>14594</v>
      </c>
      <c r="S8921" s="117" t="s">
        <v>14589</v>
      </c>
      <c r="T8921" t="s">
        <v>12136</v>
      </c>
      <c r="U8921" t="s">
        <v>10772</v>
      </c>
    </row>
    <row r="8922" spans="1:21">
      <c r="A8922" s="117" t="s">
        <v>17231</v>
      </c>
      <c r="B8922" t="s">
        <v>14590</v>
      </c>
      <c r="C8922" t="s">
        <v>14590</v>
      </c>
      <c r="D8922">
        <v>62</v>
      </c>
      <c r="E8922">
        <v>56</v>
      </c>
      <c r="F8922">
        <v>62</v>
      </c>
      <c r="G8922">
        <v>56</v>
      </c>
      <c r="H8922">
        <v>1</v>
      </c>
      <c r="I8922">
        <v>1</v>
      </c>
      <c r="J8922">
        <v>99999</v>
      </c>
      <c r="K8922" s="194">
        <v>99999</v>
      </c>
      <c r="L8922" t="s">
        <v>1083</v>
      </c>
      <c r="M8922" t="s">
        <v>1083</v>
      </c>
      <c r="N8922">
        <v>38100</v>
      </c>
      <c r="O8922" t="s">
        <v>7876</v>
      </c>
      <c r="P8922" t="s">
        <v>9370</v>
      </c>
      <c r="Q8922">
        <v>38.1</v>
      </c>
      <c r="R8922" s="117" t="s">
        <v>18811</v>
      </c>
      <c r="S8922" s="117" t="s">
        <v>14589</v>
      </c>
      <c r="T8922" t="s">
        <v>12136</v>
      </c>
      <c r="U8922" t="s">
        <v>10772</v>
      </c>
    </row>
    <row r="8923" spans="1:21">
      <c r="A8923" s="117" t="s">
        <v>17232</v>
      </c>
      <c r="B8923" t="s">
        <v>14590</v>
      </c>
      <c r="C8923" t="s">
        <v>14590</v>
      </c>
      <c r="D8923">
        <v>62</v>
      </c>
      <c r="E8923">
        <v>56</v>
      </c>
      <c r="F8923">
        <v>62</v>
      </c>
      <c r="G8923">
        <v>56</v>
      </c>
      <c r="H8923">
        <v>1</v>
      </c>
      <c r="I8923">
        <v>1</v>
      </c>
      <c r="J8923">
        <v>0</v>
      </c>
      <c r="K8923" s="194">
        <v>0</v>
      </c>
      <c r="L8923" t="s">
        <v>1083</v>
      </c>
      <c r="M8923" t="s">
        <v>1083</v>
      </c>
      <c r="N8923">
        <v>1000</v>
      </c>
      <c r="O8923" t="s">
        <v>7876</v>
      </c>
      <c r="P8923" t="s">
        <v>9370</v>
      </c>
      <c r="Q8923">
        <v>1</v>
      </c>
      <c r="R8923" s="117" t="s">
        <v>18811</v>
      </c>
      <c r="S8923" s="117" t="s">
        <v>14589</v>
      </c>
      <c r="T8923" t="s">
        <v>12136</v>
      </c>
      <c r="U8923" t="s">
        <v>10772</v>
      </c>
    </row>
    <row r="8924" spans="1:21">
      <c r="A8924" s="117" t="s">
        <v>4442</v>
      </c>
      <c r="B8924" t="s">
        <v>14590</v>
      </c>
      <c r="C8924" t="s">
        <v>14590</v>
      </c>
      <c r="D8924">
        <v>35</v>
      </c>
      <c r="E8924">
        <v>29</v>
      </c>
      <c r="F8924">
        <v>35</v>
      </c>
      <c r="G8924">
        <v>29</v>
      </c>
      <c r="H8924">
        <v>1</v>
      </c>
      <c r="I8924">
        <v>1</v>
      </c>
      <c r="J8924">
        <v>33</v>
      </c>
      <c r="K8924" s="194">
        <v>33</v>
      </c>
      <c r="L8924" t="s">
        <v>1083</v>
      </c>
      <c r="M8924" t="s">
        <v>1083</v>
      </c>
      <c r="N8924">
        <v>1005</v>
      </c>
      <c r="O8924" t="s">
        <v>7876</v>
      </c>
      <c r="P8924" t="s">
        <v>9351</v>
      </c>
      <c r="Q8924">
        <v>1.0049999999999999</v>
      </c>
      <c r="R8924" s="117" t="s">
        <v>14594</v>
      </c>
      <c r="S8924" s="117" t="s">
        <v>14589</v>
      </c>
      <c r="T8924" t="s">
        <v>12136</v>
      </c>
      <c r="U8924" t="s">
        <v>10772</v>
      </c>
    </row>
    <row r="8925" spans="1:21">
      <c r="A8925" s="117" t="s">
        <v>4443</v>
      </c>
      <c r="B8925" t="s">
        <v>14590</v>
      </c>
      <c r="C8925" t="s">
        <v>14590</v>
      </c>
      <c r="D8925">
        <v>35</v>
      </c>
      <c r="E8925">
        <v>29</v>
      </c>
      <c r="F8925">
        <v>35</v>
      </c>
      <c r="G8925">
        <v>29</v>
      </c>
      <c r="H8925">
        <v>1</v>
      </c>
      <c r="I8925">
        <v>1</v>
      </c>
      <c r="J8925">
        <v>22</v>
      </c>
      <c r="K8925" s="194">
        <v>22</v>
      </c>
      <c r="L8925" t="s">
        <v>1083</v>
      </c>
      <c r="M8925" t="s">
        <v>1083</v>
      </c>
      <c r="N8925">
        <v>765</v>
      </c>
      <c r="O8925" t="s">
        <v>7876</v>
      </c>
      <c r="P8925" t="s">
        <v>9372</v>
      </c>
      <c r="Q8925">
        <v>0.76500000000000001</v>
      </c>
      <c r="R8925" s="117" t="s">
        <v>14594</v>
      </c>
      <c r="S8925" s="117" t="s">
        <v>14589</v>
      </c>
      <c r="T8925" t="s">
        <v>12136</v>
      </c>
      <c r="U8925" t="s">
        <v>10772</v>
      </c>
    </row>
    <row r="8926" spans="1:21">
      <c r="A8926" s="117" t="s">
        <v>17233</v>
      </c>
      <c r="B8926" t="s">
        <v>14590</v>
      </c>
      <c r="C8926" t="s">
        <v>14590</v>
      </c>
      <c r="D8926">
        <v>62</v>
      </c>
      <c r="E8926">
        <v>56</v>
      </c>
      <c r="F8926">
        <v>62</v>
      </c>
      <c r="G8926">
        <v>56</v>
      </c>
      <c r="H8926">
        <v>1</v>
      </c>
      <c r="I8926">
        <v>1</v>
      </c>
      <c r="J8926">
        <v>99999</v>
      </c>
      <c r="K8926" s="194">
        <v>99999</v>
      </c>
      <c r="L8926" t="s">
        <v>1083</v>
      </c>
      <c r="M8926" t="s">
        <v>1083</v>
      </c>
      <c r="N8926">
        <v>24750</v>
      </c>
      <c r="O8926" t="s">
        <v>7876</v>
      </c>
      <c r="P8926" t="s">
        <v>17234</v>
      </c>
      <c r="Q8926">
        <v>24.75</v>
      </c>
      <c r="R8926" s="117" t="s">
        <v>18811</v>
      </c>
      <c r="S8926" s="117" t="s">
        <v>14589</v>
      </c>
      <c r="T8926" t="s">
        <v>12136</v>
      </c>
      <c r="U8926" t="s">
        <v>10772</v>
      </c>
    </row>
    <row r="8927" spans="1:21">
      <c r="A8927" s="117" t="s">
        <v>17235</v>
      </c>
      <c r="B8927" t="s">
        <v>14590</v>
      </c>
      <c r="C8927" t="s">
        <v>14590</v>
      </c>
      <c r="D8927">
        <v>62</v>
      </c>
      <c r="E8927">
        <v>56</v>
      </c>
      <c r="F8927">
        <v>62</v>
      </c>
      <c r="G8927">
        <v>56</v>
      </c>
      <c r="H8927">
        <v>1</v>
      </c>
      <c r="I8927">
        <v>1</v>
      </c>
      <c r="J8927">
        <v>0</v>
      </c>
      <c r="K8927" s="194">
        <v>0</v>
      </c>
      <c r="L8927" t="s">
        <v>1083</v>
      </c>
      <c r="M8927" t="s">
        <v>1083</v>
      </c>
      <c r="N8927">
        <v>29.64</v>
      </c>
      <c r="O8927" t="s">
        <v>7876</v>
      </c>
      <c r="P8927" t="s">
        <v>17234</v>
      </c>
      <c r="Q8927">
        <v>2.964E-2</v>
      </c>
      <c r="R8927" s="117" t="s">
        <v>18811</v>
      </c>
      <c r="S8927" s="117" t="s">
        <v>14589</v>
      </c>
      <c r="T8927" t="s">
        <v>12136</v>
      </c>
      <c r="U8927" t="s">
        <v>10772</v>
      </c>
    </row>
    <row r="8928" spans="1:21">
      <c r="A8928" s="117" t="s">
        <v>17236</v>
      </c>
      <c r="B8928" t="s">
        <v>14590</v>
      </c>
      <c r="C8928" t="s">
        <v>14590</v>
      </c>
      <c r="D8928">
        <v>62</v>
      </c>
      <c r="E8928">
        <v>56</v>
      </c>
      <c r="F8928">
        <v>62</v>
      </c>
      <c r="G8928">
        <v>56</v>
      </c>
      <c r="H8928">
        <v>1</v>
      </c>
      <c r="I8928">
        <v>1</v>
      </c>
      <c r="J8928">
        <v>99999</v>
      </c>
      <c r="K8928" s="194">
        <v>99999</v>
      </c>
      <c r="L8928" t="s">
        <v>1083</v>
      </c>
      <c r="M8928" t="s">
        <v>1083</v>
      </c>
      <c r="N8928">
        <v>32200</v>
      </c>
      <c r="O8928" t="s">
        <v>7876</v>
      </c>
      <c r="P8928" t="s">
        <v>9373</v>
      </c>
      <c r="Q8928">
        <v>32.200000000000003</v>
      </c>
      <c r="R8928" s="117" t="s">
        <v>18811</v>
      </c>
      <c r="S8928" s="117" t="s">
        <v>14589</v>
      </c>
      <c r="T8928" t="s">
        <v>12136</v>
      </c>
      <c r="U8928" t="s">
        <v>10772</v>
      </c>
    </row>
    <row r="8929" spans="1:21">
      <c r="A8929" s="117" t="s">
        <v>4444</v>
      </c>
      <c r="B8929" t="s">
        <v>14590</v>
      </c>
      <c r="C8929" t="s">
        <v>14590</v>
      </c>
      <c r="D8929">
        <v>62</v>
      </c>
      <c r="E8929">
        <v>56</v>
      </c>
      <c r="F8929">
        <v>62</v>
      </c>
      <c r="G8929">
        <v>56</v>
      </c>
      <c r="H8929">
        <v>1</v>
      </c>
      <c r="I8929">
        <v>1</v>
      </c>
      <c r="J8929">
        <v>0</v>
      </c>
      <c r="K8929" s="194">
        <v>0</v>
      </c>
      <c r="L8929" t="s">
        <v>1083</v>
      </c>
      <c r="M8929" t="s">
        <v>1083</v>
      </c>
      <c r="N8929">
        <v>34.58</v>
      </c>
      <c r="O8929" t="s">
        <v>7876</v>
      </c>
      <c r="P8929" t="s">
        <v>9373</v>
      </c>
      <c r="Q8929">
        <v>3.458E-2</v>
      </c>
      <c r="R8929" s="117" t="s">
        <v>18811</v>
      </c>
      <c r="S8929" s="117" t="s">
        <v>14589</v>
      </c>
      <c r="T8929" t="s">
        <v>12136</v>
      </c>
      <c r="U8929" t="s">
        <v>10772</v>
      </c>
    </row>
    <row r="8930" spans="1:21">
      <c r="A8930" s="117" t="s">
        <v>4445</v>
      </c>
      <c r="B8930" t="s">
        <v>14590</v>
      </c>
      <c r="C8930" t="s">
        <v>14590</v>
      </c>
      <c r="D8930">
        <v>62</v>
      </c>
      <c r="E8930">
        <v>56</v>
      </c>
      <c r="F8930">
        <v>62</v>
      </c>
      <c r="G8930">
        <v>56</v>
      </c>
      <c r="H8930">
        <v>1</v>
      </c>
      <c r="I8930">
        <v>1</v>
      </c>
      <c r="J8930">
        <v>99999</v>
      </c>
      <c r="K8930" s="194">
        <v>99999</v>
      </c>
      <c r="L8930" t="s">
        <v>1083</v>
      </c>
      <c r="M8930" t="s">
        <v>1083</v>
      </c>
      <c r="N8930">
        <v>8.6</v>
      </c>
      <c r="O8930" t="s">
        <v>7876</v>
      </c>
      <c r="P8930" t="s">
        <v>9374</v>
      </c>
      <c r="Q8930">
        <v>8.6E-3</v>
      </c>
      <c r="R8930" s="117" t="s">
        <v>18811</v>
      </c>
      <c r="S8930" s="117" t="s">
        <v>14589</v>
      </c>
      <c r="T8930" t="s">
        <v>12136</v>
      </c>
      <c r="U8930" t="s">
        <v>10772</v>
      </c>
    </row>
    <row r="8931" spans="1:21">
      <c r="A8931" s="117" t="s">
        <v>17237</v>
      </c>
      <c r="B8931" t="s">
        <v>14590</v>
      </c>
      <c r="C8931" t="s">
        <v>14590</v>
      </c>
      <c r="D8931">
        <v>91</v>
      </c>
      <c r="E8931">
        <v>85</v>
      </c>
      <c r="F8931">
        <v>91</v>
      </c>
      <c r="G8931">
        <v>85</v>
      </c>
      <c r="H8931">
        <v>10</v>
      </c>
      <c r="I8931">
        <v>10</v>
      </c>
      <c r="J8931">
        <v>3</v>
      </c>
      <c r="K8931" s="194">
        <v>3</v>
      </c>
      <c r="L8931" t="s">
        <v>1083</v>
      </c>
      <c r="M8931" t="s">
        <v>1083</v>
      </c>
      <c r="N8931">
        <v>3550</v>
      </c>
      <c r="O8931" t="s">
        <v>7876</v>
      </c>
      <c r="P8931" t="s">
        <v>17238</v>
      </c>
      <c r="Q8931">
        <v>3.55</v>
      </c>
      <c r="R8931" s="117" t="s">
        <v>14743</v>
      </c>
      <c r="S8931" s="117" t="s">
        <v>14589</v>
      </c>
      <c r="T8931" t="s">
        <v>12136</v>
      </c>
      <c r="U8931" t="s">
        <v>10772</v>
      </c>
    </row>
    <row r="8932" spans="1:21">
      <c r="A8932" s="117" t="s">
        <v>4446</v>
      </c>
      <c r="B8932" t="s">
        <v>14590</v>
      </c>
      <c r="C8932" t="s">
        <v>14590</v>
      </c>
      <c r="D8932">
        <v>35</v>
      </c>
      <c r="E8932">
        <v>29</v>
      </c>
      <c r="F8932">
        <v>35</v>
      </c>
      <c r="G8932">
        <v>29</v>
      </c>
      <c r="H8932">
        <v>1</v>
      </c>
      <c r="I8932">
        <v>1</v>
      </c>
      <c r="J8932">
        <v>267</v>
      </c>
      <c r="K8932" s="194">
        <v>267</v>
      </c>
      <c r="L8932" t="s">
        <v>1083</v>
      </c>
      <c r="M8932" t="s">
        <v>1083</v>
      </c>
      <c r="N8932">
        <v>170</v>
      </c>
      <c r="O8932" t="s">
        <v>7876</v>
      </c>
      <c r="P8932" t="s">
        <v>9375</v>
      </c>
      <c r="Q8932">
        <v>0.17</v>
      </c>
      <c r="R8932" s="117" t="s">
        <v>15914</v>
      </c>
      <c r="S8932" s="117" t="s">
        <v>14589</v>
      </c>
      <c r="T8932" t="s">
        <v>12136</v>
      </c>
      <c r="U8932" t="s">
        <v>10772</v>
      </c>
    </row>
    <row r="8933" spans="1:21">
      <c r="A8933" s="117" t="s">
        <v>4447</v>
      </c>
      <c r="B8933" t="s">
        <v>14590</v>
      </c>
      <c r="C8933" t="s">
        <v>14590</v>
      </c>
      <c r="D8933">
        <v>35</v>
      </c>
      <c r="E8933">
        <v>29</v>
      </c>
      <c r="F8933">
        <v>35</v>
      </c>
      <c r="G8933">
        <v>29</v>
      </c>
      <c r="H8933">
        <v>1</v>
      </c>
      <c r="I8933">
        <v>1</v>
      </c>
      <c r="J8933">
        <v>999999</v>
      </c>
      <c r="K8933" s="194">
        <v>999999</v>
      </c>
      <c r="L8933" t="s">
        <v>1083</v>
      </c>
      <c r="M8933" t="s">
        <v>1083</v>
      </c>
      <c r="N8933">
        <v>266</v>
      </c>
      <c r="O8933" t="s">
        <v>7876</v>
      </c>
      <c r="P8933" t="s">
        <v>9376</v>
      </c>
      <c r="Q8933">
        <v>0.26600000000000001</v>
      </c>
      <c r="R8933" s="117" t="s">
        <v>14594</v>
      </c>
      <c r="S8933" s="117" t="s">
        <v>14589</v>
      </c>
      <c r="T8933" t="s">
        <v>12136</v>
      </c>
      <c r="U8933" t="s">
        <v>10772</v>
      </c>
    </row>
    <row r="8934" spans="1:21">
      <c r="A8934" s="117" t="s">
        <v>4448</v>
      </c>
      <c r="B8934" t="s">
        <v>14590</v>
      </c>
      <c r="C8934" t="s">
        <v>14590</v>
      </c>
      <c r="D8934">
        <v>94</v>
      </c>
      <c r="E8934">
        <v>88</v>
      </c>
      <c r="F8934">
        <v>94</v>
      </c>
      <c r="G8934">
        <v>88</v>
      </c>
      <c r="H8934">
        <v>1</v>
      </c>
      <c r="I8934">
        <v>1</v>
      </c>
      <c r="J8934">
        <v>999999</v>
      </c>
      <c r="K8934" s="194">
        <v>999999</v>
      </c>
      <c r="L8934" t="s">
        <v>1083</v>
      </c>
      <c r="M8934" t="s">
        <v>1083</v>
      </c>
      <c r="N8934">
        <v>13865</v>
      </c>
      <c r="O8934" t="s">
        <v>7876</v>
      </c>
      <c r="P8934" t="s">
        <v>9377</v>
      </c>
      <c r="Q8934">
        <v>13.865</v>
      </c>
      <c r="R8934" s="117" t="s">
        <v>14743</v>
      </c>
      <c r="S8934" s="117" t="s">
        <v>14589</v>
      </c>
      <c r="T8934" t="s">
        <v>12136</v>
      </c>
      <c r="U8934" t="s">
        <v>10772</v>
      </c>
    </row>
    <row r="8935" spans="1:21">
      <c r="A8935" s="117" t="s">
        <v>4449</v>
      </c>
      <c r="B8935" t="s">
        <v>14590</v>
      </c>
      <c r="C8935" t="s">
        <v>14590</v>
      </c>
      <c r="D8935">
        <v>94</v>
      </c>
      <c r="E8935">
        <v>88</v>
      </c>
      <c r="F8935">
        <v>94</v>
      </c>
      <c r="G8935">
        <v>88</v>
      </c>
      <c r="H8935">
        <v>1</v>
      </c>
      <c r="I8935">
        <v>1</v>
      </c>
      <c r="J8935">
        <v>999999</v>
      </c>
      <c r="K8935" s="194">
        <v>999999</v>
      </c>
      <c r="L8935" t="s">
        <v>1083</v>
      </c>
      <c r="M8935" t="s">
        <v>1083</v>
      </c>
      <c r="N8935">
        <v>665</v>
      </c>
      <c r="O8935" t="s">
        <v>7876</v>
      </c>
      <c r="P8935" t="s">
        <v>9378</v>
      </c>
      <c r="Q8935">
        <v>0.66500000000000004</v>
      </c>
      <c r="R8935" s="117" t="s">
        <v>14594</v>
      </c>
      <c r="S8935" s="117" t="s">
        <v>14589</v>
      </c>
      <c r="T8935" t="s">
        <v>12136</v>
      </c>
      <c r="U8935" t="s">
        <v>10772</v>
      </c>
    </row>
    <row r="8936" spans="1:21">
      <c r="A8936" s="117" t="s">
        <v>4450</v>
      </c>
      <c r="B8936" t="s">
        <v>14590</v>
      </c>
      <c r="C8936" t="s">
        <v>14590</v>
      </c>
      <c r="D8936">
        <v>94</v>
      </c>
      <c r="E8936">
        <v>88</v>
      </c>
      <c r="F8936">
        <v>94</v>
      </c>
      <c r="G8936">
        <v>88</v>
      </c>
      <c r="H8936">
        <v>1</v>
      </c>
      <c r="I8936">
        <v>1</v>
      </c>
      <c r="J8936">
        <v>999999</v>
      </c>
      <c r="K8936" s="194">
        <v>999999</v>
      </c>
      <c r="L8936" t="s">
        <v>1083</v>
      </c>
      <c r="M8936" t="s">
        <v>1083</v>
      </c>
      <c r="N8936">
        <v>950</v>
      </c>
      <c r="O8936" t="s">
        <v>7876</v>
      </c>
      <c r="P8936" t="s">
        <v>9379</v>
      </c>
      <c r="Q8936">
        <v>0.95</v>
      </c>
      <c r="R8936" s="117" t="s">
        <v>15914</v>
      </c>
      <c r="S8936" s="117" t="s">
        <v>14589</v>
      </c>
      <c r="T8936" t="s">
        <v>12136</v>
      </c>
      <c r="U8936" t="s">
        <v>10772</v>
      </c>
    </row>
    <row r="8937" spans="1:21">
      <c r="A8937" s="117" t="s">
        <v>17239</v>
      </c>
      <c r="B8937" t="s">
        <v>14590</v>
      </c>
      <c r="C8937" t="s">
        <v>14590</v>
      </c>
      <c r="D8937">
        <v>62</v>
      </c>
      <c r="E8937">
        <v>56</v>
      </c>
      <c r="F8937">
        <v>62</v>
      </c>
      <c r="G8937">
        <v>56</v>
      </c>
      <c r="H8937">
        <v>1</v>
      </c>
      <c r="I8937">
        <v>1</v>
      </c>
      <c r="J8937">
        <v>0</v>
      </c>
      <c r="K8937" s="194">
        <v>0</v>
      </c>
      <c r="L8937" t="s">
        <v>1083</v>
      </c>
      <c r="M8937" t="s">
        <v>1083</v>
      </c>
      <c r="N8937">
        <v>33755</v>
      </c>
      <c r="O8937" t="s">
        <v>7876</v>
      </c>
      <c r="P8937" t="s">
        <v>17240</v>
      </c>
      <c r="Q8937">
        <v>33.755000000000003</v>
      </c>
      <c r="R8937" s="117" t="s">
        <v>18811</v>
      </c>
      <c r="S8937" s="117" t="s">
        <v>14589</v>
      </c>
      <c r="T8937" t="s">
        <v>12136</v>
      </c>
      <c r="U8937" t="s">
        <v>10772</v>
      </c>
    </row>
    <row r="8938" spans="1:21">
      <c r="A8938" s="117" t="s">
        <v>4451</v>
      </c>
      <c r="B8938" t="s">
        <v>14590</v>
      </c>
      <c r="C8938" t="s">
        <v>14590</v>
      </c>
      <c r="D8938">
        <v>62</v>
      </c>
      <c r="E8938">
        <v>56</v>
      </c>
      <c r="F8938">
        <v>62</v>
      </c>
      <c r="G8938">
        <v>56</v>
      </c>
      <c r="H8938">
        <v>1</v>
      </c>
      <c r="I8938">
        <v>1</v>
      </c>
      <c r="J8938">
        <v>0</v>
      </c>
      <c r="K8938" s="194">
        <v>0</v>
      </c>
      <c r="L8938" t="s">
        <v>1083</v>
      </c>
      <c r="M8938" t="s">
        <v>1083</v>
      </c>
      <c r="N8938">
        <v>32.6</v>
      </c>
      <c r="O8938" t="s">
        <v>7876</v>
      </c>
      <c r="P8938" t="s">
        <v>9380</v>
      </c>
      <c r="Q8938">
        <v>3.2599999999999997E-2</v>
      </c>
      <c r="R8938" s="117" t="s">
        <v>18811</v>
      </c>
      <c r="S8938" s="117" t="s">
        <v>14589</v>
      </c>
      <c r="T8938" t="s">
        <v>12136</v>
      </c>
      <c r="U8938" t="s">
        <v>10772</v>
      </c>
    </row>
    <row r="8939" spans="1:21">
      <c r="A8939" s="117" t="s">
        <v>17241</v>
      </c>
      <c r="B8939" t="s">
        <v>14590</v>
      </c>
      <c r="C8939" t="s">
        <v>14590</v>
      </c>
      <c r="D8939">
        <v>62</v>
      </c>
      <c r="E8939">
        <v>56</v>
      </c>
      <c r="F8939">
        <v>62</v>
      </c>
      <c r="G8939">
        <v>56</v>
      </c>
      <c r="H8939">
        <v>1</v>
      </c>
      <c r="I8939">
        <v>1</v>
      </c>
      <c r="J8939">
        <v>99999</v>
      </c>
      <c r="K8939" s="194">
        <v>99999</v>
      </c>
      <c r="L8939" t="s">
        <v>1083</v>
      </c>
      <c r="M8939" t="s">
        <v>1083</v>
      </c>
      <c r="N8939">
        <v>42560</v>
      </c>
      <c r="O8939" t="s">
        <v>7876</v>
      </c>
      <c r="P8939" t="s">
        <v>17242</v>
      </c>
      <c r="Q8939">
        <v>42.56</v>
      </c>
      <c r="R8939" s="117" t="s">
        <v>18811</v>
      </c>
      <c r="S8939" s="117" t="s">
        <v>14589</v>
      </c>
      <c r="T8939" t="s">
        <v>12136</v>
      </c>
      <c r="U8939" t="s">
        <v>10772</v>
      </c>
    </row>
    <row r="8940" spans="1:21">
      <c r="A8940" s="117" t="s">
        <v>17243</v>
      </c>
      <c r="B8940" t="s">
        <v>14590</v>
      </c>
      <c r="C8940" t="s">
        <v>14590</v>
      </c>
      <c r="D8940">
        <v>62</v>
      </c>
      <c r="E8940">
        <v>56</v>
      </c>
      <c r="F8940">
        <v>62</v>
      </c>
      <c r="G8940">
        <v>56</v>
      </c>
      <c r="H8940">
        <v>1</v>
      </c>
      <c r="I8940">
        <v>1</v>
      </c>
      <c r="J8940">
        <v>0</v>
      </c>
      <c r="K8940" s="194">
        <v>0</v>
      </c>
      <c r="L8940" t="s">
        <v>1083</v>
      </c>
      <c r="M8940" t="s">
        <v>1083</v>
      </c>
      <c r="N8940">
        <v>44330</v>
      </c>
      <c r="O8940" t="s">
        <v>7876</v>
      </c>
      <c r="P8940" t="s">
        <v>17242</v>
      </c>
      <c r="Q8940">
        <v>44.33</v>
      </c>
      <c r="R8940" s="117" t="s">
        <v>18811</v>
      </c>
      <c r="S8940" s="117" t="s">
        <v>14589</v>
      </c>
      <c r="T8940" t="s">
        <v>12136</v>
      </c>
      <c r="U8940" t="s">
        <v>10772</v>
      </c>
    </row>
    <row r="8941" spans="1:21">
      <c r="A8941" s="117" t="s">
        <v>17244</v>
      </c>
      <c r="B8941" t="s">
        <v>14590</v>
      </c>
      <c r="C8941" t="s">
        <v>14590</v>
      </c>
      <c r="D8941">
        <v>83</v>
      </c>
      <c r="E8941">
        <v>77</v>
      </c>
      <c r="F8941">
        <v>83</v>
      </c>
      <c r="G8941">
        <v>77</v>
      </c>
      <c r="H8941">
        <v>35</v>
      </c>
      <c r="I8941">
        <v>35</v>
      </c>
      <c r="J8941">
        <v>0</v>
      </c>
      <c r="K8941" s="194">
        <v>0</v>
      </c>
      <c r="L8941" t="s">
        <v>1083</v>
      </c>
      <c r="M8941" t="s">
        <v>1083</v>
      </c>
      <c r="N8941">
        <v>600</v>
      </c>
      <c r="O8941" t="s">
        <v>7876</v>
      </c>
      <c r="P8941" t="s">
        <v>17245</v>
      </c>
      <c r="Q8941">
        <v>0.6</v>
      </c>
      <c r="R8941" s="117" t="s">
        <v>18811</v>
      </c>
      <c r="S8941" s="117" t="s">
        <v>14589</v>
      </c>
      <c r="T8941" t="s">
        <v>12136</v>
      </c>
      <c r="U8941" t="s">
        <v>10772</v>
      </c>
    </row>
    <row r="8942" spans="1:21">
      <c r="A8942" s="117" t="s">
        <v>4452</v>
      </c>
      <c r="B8942" t="s">
        <v>14590</v>
      </c>
      <c r="C8942" t="s">
        <v>14590</v>
      </c>
      <c r="D8942">
        <v>69</v>
      </c>
      <c r="E8942">
        <v>63</v>
      </c>
      <c r="F8942">
        <v>69</v>
      </c>
      <c r="G8942">
        <v>63</v>
      </c>
      <c r="H8942">
        <v>1</v>
      </c>
      <c r="I8942">
        <v>1</v>
      </c>
      <c r="J8942">
        <v>999999</v>
      </c>
      <c r="K8942" s="194">
        <v>999999</v>
      </c>
      <c r="L8942" t="s">
        <v>1083</v>
      </c>
      <c r="M8942" t="s">
        <v>1083</v>
      </c>
      <c r="N8942">
        <v>1825</v>
      </c>
      <c r="O8942" t="s">
        <v>7876</v>
      </c>
      <c r="P8942" t="s">
        <v>9381</v>
      </c>
      <c r="Q8942">
        <v>1.825</v>
      </c>
      <c r="R8942" s="117" t="s">
        <v>14594</v>
      </c>
      <c r="S8942" s="117" t="s">
        <v>14589</v>
      </c>
      <c r="T8942" t="s">
        <v>12136</v>
      </c>
      <c r="U8942" t="s">
        <v>10772</v>
      </c>
    </row>
    <row r="8943" spans="1:21">
      <c r="A8943" s="117" t="s">
        <v>25384</v>
      </c>
      <c r="B8943" t="s">
        <v>14590</v>
      </c>
      <c r="C8943" t="s">
        <v>14590</v>
      </c>
      <c r="D8943">
        <v>46</v>
      </c>
      <c r="E8943">
        <v>40</v>
      </c>
      <c r="F8943">
        <v>46</v>
      </c>
      <c r="G8943">
        <v>40</v>
      </c>
      <c r="H8943">
        <v>1</v>
      </c>
      <c r="I8943">
        <v>1</v>
      </c>
      <c r="J8943">
        <v>0</v>
      </c>
      <c r="K8943" s="194">
        <v>0</v>
      </c>
      <c r="L8943" t="s">
        <v>1083</v>
      </c>
      <c r="M8943" t="s">
        <v>1083</v>
      </c>
      <c r="N8943">
        <v>18000</v>
      </c>
      <c r="O8943" t="s">
        <v>7876</v>
      </c>
      <c r="P8943" t="s">
        <v>25385</v>
      </c>
      <c r="Q8943">
        <v>18</v>
      </c>
      <c r="R8943" s="117" t="s">
        <v>18811</v>
      </c>
      <c r="S8943" s="117" t="s">
        <v>14589</v>
      </c>
      <c r="T8943" t="s">
        <v>12136</v>
      </c>
      <c r="U8943" t="s">
        <v>10772</v>
      </c>
    </row>
    <row r="8944" spans="1:21">
      <c r="A8944" s="117" t="s">
        <v>4453</v>
      </c>
      <c r="B8944" t="s">
        <v>14590</v>
      </c>
      <c r="C8944" t="s">
        <v>14590</v>
      </c>
      <c r="D8944">
        <v>94</v>
      </c>
      <c r="E8944">
        <v>88</v>
      </c>
      <c r="F8944">
        <v>94</v>
      </c>
      <c r="G8944">
        <v>88</v>
      </c>
      <c r="H8944">
        <v>1</v>
      </c>
      <c r="I8944">
        <v>1</v>
      </c>
      <c r="J8944">
        <v>999999</v>
      </c>
      <c r="K8944" s="194">
        <v>999999</v>
      </c>
      <c r="L8944" t="s">
        <v>1083</v>
      </c>
      <c r="M8944" t="s">
        <v>1083</v>
      </c>
      <c r="N8944">
        <v>1650</v>
      </c>
      <c r="O8944" t="s">
        <v>7876</v>
      </c>
      <c r="P8944" t="s">
        <v>9382</v>
      </c>
      <c r="Q8944">
        <v>1.65</v>
      </c>
      <c r="R8944" s="117" t="s">
        <v>14594</v>
      </c>
      <c r="S8944" s="117" t="s">
        <v>14589</v>
      </c>
      <c r="T8944" t="s">
        <v>12136</v>
      </c>
      <c r="U8944" t="s">
        <v>10772</v>
      </c>
    </row>
    <row r="8945" spans="1:21">
      <c r="A8945" s="117" t="s">
        <v>17246</v>
      </c>
      <c r="B8945" t="s">
        <v>14590</v>
      </c>
      <c r="C8945" t="s">
        <v>14590</v>
      </c>
      <c r="D8945">
        <v>62</v>
      </c>
      <c r="E8945">
        <v>56</v>
      </c>
      <c r="F8945">
        <v>62</v>
      </c>
      <c r="G8945">
        <v>56</v>
      </c>
      <c r="H8945">
        <v>5</v>
      </c>
      <c r="I8945">
        <v>5</v>
      </c>
      <c r="J8945">
        <v>99999</v>
      </c>
      <c r="K8945" s="194">
        <v>99999</v>
      </c>
      <c r="L8945" t="s">
        <v>1083</v>
      </c>
      <c r="M8945" t="s">
        <v>1083</v>
      </c>
      <c r="N8945">
        <v>1750</v>
      </c>
      <c r="O8945" t="s">
        <v>7876</v>
      </c>
      <c r="P8945" t="s">
        <v>17247</v>
      </c>
      <c r="Q8945">
        <v>1.75</v>
      </c>
      <c r="R8945" s="117" t="s">
        <v>18811</v>
      </c>
      <c r="S8945" s="117" t="s">
        <v>14589</v>
      </c>
      <c r="T8945" t="s">
        <v>12136</v>
      </c>
      <c r="U8945" t="s">
        <v>10772</v>
      </c>
    </row>
    <row r="8946" spans="1:21">
      <c r="A8946" s="117" t="s">
        <v>17248</v>
      </c>
      <c r="B8946" t="s">
        <v>14590</v>
      </c>
      <c r="C8946" t="s">
        <v>14590</v>
      </c>
      <c r="D8946">
        <v>62</v>
      </c>
      <c r="E8946">
        <v>56</v>
      </c>
      <c r="F8946">
        <v>62</v>
      </c>
      <c r="G8946">
        <v>56</v>
      </c>
      <c r="H8946">
        <v>1</v>
      </c>
      <c r="I8946">
        <v>1</v>
      </c>
      <c r="J8946">
        <v>0</v>
      </c>
      <c r="K8946" s="194">
        <v>0</v>
      </c>
      <c r="L8946" t="s">
        <v>1083</v>
      </c>
      <c r="M8946" t="s">
        <v>1083</v>
      </c>
      <c r="N8946">
        <v>54700</v>
      </c>
      <c r="O8946" t="s">
        <v>7876</v>
      </c>
      <c r="P8946" t="s">
        <v>17240</v>
      </c>
      <c r="Q8946">
        <v>54.7</v>
      </c>
      <c r="R8946" s="117" t="s">
        <v>18811</v>
      </c>
      <c r="S8946" s="117" t="s">
        <v>14589</v>
      </c>
      <c r="T8946" t="s">
        <v>12136</v>
      </c>
      <c r="U8946" t="s">
        <v>10772</v>
      </c>
    </row>
    <row r="8947" spans="1:21">
      <c r="A8947" s="117" t="s">
        <v>17249</v>
      </c>
      <c r="B8947" t="s">
        <v>14590</v>
      </c>
      <c r="C8947" t="s">
        <v>14590</v>
      </c>
      <c r="D8947">
        <v>69</v>
      </c>
      <c r="E8947">
        <v>63</v>
      </c>
      <c r="F8947">
        <v>69</v>
      </c>
      <c r="G8947">
        <v>63</v>
      </c>
      <c r="H8947">
        <v>5</v>
      </c>
      <c r="I8947">
        <v>5</v>
      </c>
      <c r="J8947">
        <v>999999</v>
      </c>
      <c r="K8947" s="194">
        <v>999999</v>
      </c>
      <c r="L8947" t="s">
        <v>1083</v>
      </c>
      <c r="M8947" t="s">
        <v>1083</v>
      </c>
      <c r="N8947">
        <v>4600</v>
      </c>
      <c r="O8947" t="s">
        <v>7876</v>
      </c>
      <c r="P8947" t="s">
        <v>17250</v>
      </c>
      <c r="Q8947">
        <v>4.5999999999999996</v>
      </c>
      <c r="R8947" s="117" t="s">
        <v>15914</v>
      </c>
      <c r="S8947" s="117" t="s">
        <v>14589</v>
      </c>
      <c r="T8947" t="s">
        <v>12136</v>
      </c>
      <c r="U8947" t="s">
        <v>10772</v>
      </c>
    </row>
    <row r="8948" spans="1:21">
      <c r="A8948" s="117" t="s">
        <v>17251</v>
      </c>
      <c r="B8948" t="s">
        <v>14590</v>
      </c>
      <c r="C8948" t="s">
        <v>14590</v>
      </c>
      <c r="D8948">
        <v>69</v>
      </c>
      <c r="E8948">
        <v>63</v>
      </c>
      <c r="F8948">
        <v>69</v>
      </c>
      <c r="G8948">
        <v>63</v>
      </c>
      <c r="H8948">
        <v>1</v>
      </c>
      <c r="I8948">
        <v>1</v>
      </c>
      <c r="J8948">
        <v>999999</v>
      </c>
      <c r="K8948" s="194">
        <v>999999</v>
      </c>
      <c r="L8948" t="s">
        <v>1083</v>
      </c>
      <c r="M8948" t="s">
        <v>1083</v>
      </c>
      <c r="N8948">
        <v>6360</v>
      </c>
      <c r="O8948" t="s">
        <v>7876</v>
      </c>
      <c r="P8948" t="s">
        <v>17252</v>
      </c>
      <c r="Q8948">
        <v>6.36</v>
      </c>
      <c r="R8948" s="117" t="s">
        <v>15914</v>
      </c>
      <c r="S8948" s="117" t="s">
        <v>14589</v>
      </c>
      <c r="T8948" t="s">
        <v>12136</v>
      </c>
      <c r="U8948" t="s">
        <v>10772</v>
      </c>
    </row>
    <row r="8949" spans="1:21">
      <c r="A8949" s="117" t="s">
        <v>17253</v>
      </c>
      <c r="B8949" t="s">
        <v>14590</v>
      </c>
      <c r="C8949" t="s">
        <v>14590</v>
      </c>
      <c r="D8949">
        <v>62</v>
      </c>
      <c r="E8949">
        <v>56</v>
      </c>
      <c r="F8949">
        <v>62</v>
      </c>
      <c r="G8949">
        <v>56</v>
      </c>
      <c r="H8949">
        <v>15</v>
      </c>
      <c r="I8949">
        <v>5</v>
      </c>
      <c r="J8949">
        <v>99999</v>
      </c>
      <c r="K8949" s="194">
        <v>99999</v>
      </c>
      <c r="L8949" t="s">
        <v>1083</v>
      </c>
      <c r="M8949" t="s">
        <v>1083</v>
      </c>
      <c r="N8949">
        <v>6150</v>
      </c>
      <c r="O8949" t="s">
        <v>7876</v>
      </c>
      <c r="P8949" t="s">
        <v>17254</v>
      </c>
      <c r="Q8949">
        <v>6.15</v>
      </c>
      <c r="R8949" s="117" t="s">
        <v>14743</v>
      </c>
      <c r="S8949" s="117" t="s">
        <v>14589</v>
      </c>
      <c r="T8949" t="s">
        <v>12136</v>
      </c>
      <c r="U8949" t="s">
        <v>10772</v>
      </c>
    </row>
    <row r="8950" spans="1:21">
      <c r="A8950" s="117" t="s">
        <v>4454</v>
      </c>
      <c r="B8950" t="s">
        <v>14590</v>
      </c>
      <c r="C8950" t="s">
        <v>14590</v>
      </c>
      <c r="D8950">
        <v>35</v>
      </c>
      <c r="E8950">
        <v>29</v>
      </c>
      <c r="F8950">
        <v>35</v>
      </c>
      <c r="G8950">
        <v>29</v>
      </c>
      <c r="H8950">
        <v>1</v>
      </c>
      <c r="I8950">
        <v>1</v>
      </c>
      <c r="J8950">
        <v>28</v>
      </c>
      <c r="K8950" s="194">
        <v>28</v>
      </c>
      <c r="L8950" t="s">
        <v>1083</v>
      </c>
      <c r="M8950" t="s">
        <v>1083</v>
      </c>
      <c r="N8950">
        <v>2600</v>
      </c>
      <c r="O8950" t="s">
        <v>7876</v>
      </c>
      <c r="P8950" t="s">
        <v>9383</v>
      </c>
      <c r="Q8950">
        <v>2.6</v>
      </c>
      <c r="R8950" s="117" t="s">
        <v>14594</v>
      </c>
      <c r="S8950" s="117" t="s">
        <v>14589</v>
      </c>
      <c r="T8950" t="s">
        <v>12136</v>
      </c>
      <c r="U8950" t="s">
        <v>10772</v>
      </c>
    </row>
    <row r="8951" spans="1:21">
      <c r="A8951" s="117" t="s">
        <v>17255</v>
      </c>
      <c r="B8951" t="s">
        <v>14590</v>
      </c>
      <c r="C8951" t="s">
        <v>14590</v>
      </c>
      <c r="D8951">
        <v>69</v>
      </c>
      <c r="E8951">
        <v>63</v>
      </c>
      <c r="F8951">
        <v>69</v>
      </c>
      <c r="G8951">
        <v>63</v>
      </c>
      <c r="H8951">
        <v>1</v>
      </c>
      <c r="I8951">
        <v>1</v>
      </c>
      <c r="J8951">
        <v>999999</v>
      </c>
      <c r="K8951" s="194">
        <v>999999</v>
      </c>
      <c r="L8951" t="s">
        <v>1083</v>
      </c>
      <c r="M8951" t="s">
        <v>1083</v>
      </c>
      <c r="N8951">
        <v>3500</v>
      </c>
      <c r="O8951" t="s">
        <v>7876</v>
      </c>
      <c r="P8951" t="s">
        <v>17256</v>
      </c>
      <c r="Q8951">
        <v>3.5</v>
      </c>
      <c r="R8951" s="117" t="s">
        <v>15914</v>
      </c>
      <c r="S8951" s="117" t="s">
        <v>14589</v>
      </c>
      <c r="T8951" t="s">
        <v>12136</v>
      </c>
      <c r="U8951" t="s">
        <v>10772</v>
      </c>
    </row>
    <row r="8952" spans="1:21">
      <c r="A8952" s="117" t="s">
        <v>4455</v>
      </c>
      <c r="B8952" t="s">
        <v>14590</v>
      </c>
      <c r="C8952" t="s">
        <v>14590</v>
      </c>
      <c r="D8952">
        <v>98</v>
      </c>
      <c r="E8952">
        <v>92</v>
      </c>
      <c r="F8952">
        <v>98</v>
      </c>
      <c r="G8952">
        <v>92</v>
      </c>
      <c r="H8952">
        <v>1</v>
      </c>
      <c r="I8952">
        <v>1</v>
      </c>
      <c r="J8952">
        <v>999999</v>
      </c>
      <c r="K8952" s="194">
        <v>999999</v>
      </c>
      <c r="L8952" t="s">
        <v>1083</v>
      </c>
      <c r="M8952" t="s">
        <v>1083</v>
      </c>
      <c r="N8952">
        <v>6150</v>
      </c>
      <c r="O8952" t="s">
        <v>7876</v>
      </c>
      <c r="P8952" t="s">
        <v>9384</v>
      </c>
      <c r="Q8952">
        <v>6.15</v>
      </c>
      <c r="R8952" s="117" t="s">
        <v>14594</v>
      </c>
      <c r="S8952" s="117" t="s">
        <v>14589</v>
      </c>
      <c r="T8952" t="s">
        <v>12136</v>
      </c>
      <c r="U8952" t="s">
        <v>10772</v>
      </c>
    </row>
    <row r="8953" spans="1:21">
      <c r="A8953" s="117" t="s">
        <v>4456</v>
      </c>
      <c r="B8953" t="s">
        <v>14590</v>
      </c>
      <c r="C8953" t="s">
        <v>14590</v>
      </c>
      <c r="D8953">
        <v>94</v>
      </c>
      <c r="E8953">
        <v>88</v>
      </c>
      <c r="F8953">
        <v>94</v>
      </c>
      <c r="G8953">
        <v>88</v>
      </c>
      <c r="H8953">
        <v>1</v>
      </c>
      <c r="I8953">
        <v>1</v>
      </c>
      <c r="J8953">
        <v>999999</v>
      </c>
      <c r="K8953" s="194">
        <v>999999</v>
      </c>
      <c r="L8953" t="s">
        <v>1083</v>
      </c>
      <c r="M8953" t="s">
        <v>1083</v>
      </c>
      <c r="N8953">
        <v>1175</v>
      </c>
      <c r="O8953" t="s">
        <v>7876</v>
      </c>
      <c r="P8953" t="s">
        <v>9385</v>
      </c>
      <c r="Q8953">
        <v>1.175</v>
      </c>
      <c r="R8953" s="117" t="s">
        <v>15914</v>
      </c>
      <c r="S8953" s="117" t="s">
        <v>14589</v>
      </c>
      <c r="T8953" t="s">
        <v>12136</v>
      </c>
      <c r="U8953" t="s">
        <v>10772</v>
      </c>
    </row>
    <row r="8954" spans="1:21">
      <c r="A8954" s="117" t="s">
        <v>4457</v>
      </c>
      <c r="B8954" t="s">
        <v>14590</v>
      </c>
      <c r="C8954" t="s">
        <v>14590</v>
      </c>
      <c r="D8954">
        <v>94</v>
      </c>
      <c r="E8954">
        <v>88</v>
      </c>
      <c r="F8954">
        <v>94</v>
      </c>
      <c r="G8954">
        <v>88</v>
      </c>
      <c r="H8954">
        <v>1</v>
      </c>
      <c r="I8954">
        <v>1</v>
      </c>
      <c r="J8954">
        <v>999999</v>
      </c>
      <c r="K8954" s="194">
        <v>999999</v>
      </c>
      <c r="L8954" t="s">
        <v>1083</v>
      </c>
      <c r="M8954" t="s">
        <v>1083</v>
      </c>
      <c r="N8954">
        <v>3115</v>
      </c>
      <c r="O8954" t="s">
        <v>7876</v>
      </c>
      <c r="P8954" t="s">
        <v>9386</v>
      </c>
      <c r="Q8954">
        <v>3.1150000000000002</v>
      </c>
      <c r="R8954" s="117" t="s">
        <v>14594</v>
      </c>
      <c r="S8954" s="117" t="s">
        <v>14589</v>
      </c>
      <c r="T8954" t="s">
        <v>12136</v>
      </c>
      <c r="U8954" t="s">
        <v>10772</v>
      </c>
    </row>
    <row r="8955" spans="1:21">
      <c r="A8955" s="117" t="s">
        <v>17257</v>
      </c>
      <c r="B8955" t="s">
        <v>14590</v>
      </c>
      <c r="C8955" t="s">
        <v>14590</v>
      </c>
      <c r="D8955">
        <v>62</v>
      </c>
      <c r="E8955">
        <v>56</v>
      </c>
      <c r="F8955">
        <v>62</v>
      </c>
      <c r="G8955">
        <v>56</v>
      </c>
      <c r="H8955">
        <v>5</v>
      </c>
      <c r="I8955">
        <v>5</v>
      </c>
      <c r="J8955">
        <v>99999</v>
      </c>
      <c r="K8955" s="194">
        <v>99999</v>
      </c>
      <c r="L8955" t="s">
        <v>1083</v>
      </c>
      <c r="M8955" t="s">
        <v>1083</v>
      </c>
      <c r="N8955">
        <v>3100</v>
      </c>
      <c r="O8955" t="s">
        <v>7876</v>
      </c>
      <c r="P8955" t="s">
        <v>17258</v>
      </c>
      <c r="Q8955">
        <v>3.1</v>
      </c>
      <c r="R8955" s="117" t="s">
        <v>18811</v>
      </c>
      <c r="S8955" s="117" t="s">
        <v>14589</v>
      </c>
      <c r="T8955" t="s">
        <v>12136</v>
      </c>
      <c r="U8955" t="s">
        <v>10772</v>
      </c>
    </row>
    <row r="8956" spans="1:21">
      <c r="A8956" s="117" t="s">
        <v>17259</v>
      </c>
      <c r="B8956" t="s">
        <v>14590</v>
      </c>
      <c r="C8956" t="s">
        <v>14590</v>
      </c>
      <c r="D8956">
        <v>62</v>
      </c>
      <c r="E8956">
        <v>56</v>
      </c>
      <c r="F8956">
        <v>62</v>
      </c>
      <c r="G8956">
        <v>56</v>
      </c>
      <c r="H8956">
        <v>1</v>
      </c>
      <c r="I8956">
        <v>1</v>
      </c>
      <c r="J8956">
        <v>0</v>
      </c>
      <c r="K8956" s="194">
        <v>0</v>
      </c>
      <c r="L8956" t="s">
        <v>1083</v>
      </c>
      <c r="M8956" t="s">
        <v>1083</v>
      </c>
      <c r="N8956">
        <v>3160</v>
      </c>
      <c r="O8956" t="s">
        <v>7876</v>
      </c>
      <c r="P8956" t="s">
        <v>17260</v>
      </c>
      <c r="Q8956">
        <v>3.16</v>
      </c>
      <c r="R8956" s="117" t="s">
        <v>18811</v>
      </c>
      <c r="S8956" s="117" t="s">
        <v>14589</v>
      </c>
      <c r="T8956" t="s">
        <v>12136</v>
      </c>
      <c r="U8956" t="s">
        <v>10772</v>
      </c>
    </row>
    <row r="8957" spans="1:21">
      <c r="A8957" s="117" t="s">
        <v>4458</v>
      </c>
      <c r="B8957" t="s">
        <v>14590</v>
      </c>
      <c r="C8957" t="s">
        <v>14590</v>
      </c>
      <c r="D8957">
        <v>62</v>
      </c>
      <c r="E8957">
        <v>56</v>
      </c>
      <c r="F8957">
        <v>62</v>
      </c>
      <c r="G8957">
        <v>56</v>
      </c>
      <c r="H8957">
        <v>5</v>
      </c>
      <c r="I8957">
        <v>5</v>
      </c>
      <c r="J8957">
        <v>0</v>
      </c>
      <c r="K8957" s="194">
        <v>0</v>
      </c>
      <c r="L8957" t="s">
        <v>1083</v>
      </c>
      <c r="M8957" t="s">
        <v>1083</v>
      </c>
      <c r="N8957">
        <v>7</v>
      </c>
      <c r="O8957" t="s">
        <v>7876</v>
      </c>
      <c r="Q8957">
        <v>7.0000000000000001E-3</v>
      </c>
      <c r="R8957" s="117" t="s">
        <v>18811</v>
      </c>
      <c r="S8957" s="117" t="s">
        <v>14589</v>
      </c>
      <c r="T8957" t="s">
        <v>12136</v>
      </c>
      <c r="U8957" t="s">
        <v>10772</v>
      </c>
    </row>
    <row r="8958" spans="1:21">
      <c r="A8958" s="117" t="s">
        <v>4459</v>
      </c>
      <c r="B8958" t="s">
        <v>14590</v>
      </c>
      <c r="C8958" t="s">
        <v>14590</v>
      </c>
      <c r="D8958">
        <v>83</v>
      </c>
      <c r="E8958">
        <v>77</v>
      </c>
      <c r="F8958">
        <v>83</v>
      </c>
      <c r="G8958">
        <v>77</v>
      </c>
      <c r="H8958">
        <v>5</v>
      </c>
      <c r="I8958">
        <v>5</v>
      </c>
      <c r="J8958">
        <v>0</v>
      </c>
      <c r="K8958" s="194">
        <v>0</v>
      </c>
      <c r="L8958" t="s">
        <v>1083</v>
      </c>
      <c r="M8958" t="s">
        <v>1083</v>
      </c>
      <c r="N8958">
        <v>6200</v>
      </c>
      <c r="O8958" t="s">
        <v>7876</v>
      </c>
      <c r="P8958" t="s">
        <v>9387</v>
      </c>
      <c r="Q8958">
        <v>6.2</v>
      </c>
      <c r="R8958" s="117" t="s">
        <v>18811</v>
      </c>
      <c r="S8958" s="117" t="s">
        <v>14589</v>
      </c>
      <c r="T8958" t="s">
        <v>12136</v>
      </c>
      <c r="U8958" t="s">
        <v>10772</v>
      </c>
    </row>
    <row r="8959" spans="1:21">
      <c r="A8959" s="117" t="s">
        <v>4460</v>
      </c>
      <c r="B8959" t="s">
        <v>14590</v>
      </c>
      <c r="C8959" t="s">
        <v>14590</v>
      </c>
      <c r="D8959">
        <v>62</v>
      </c>
      <c r="E8959">
        <v>56</v>
      </c>
      <c r="F8959">
        <v>62</v>
      </c>
      <c r="G8959">
        <v>56</v>
      </c>
      <c r="H8959">
        <v>1</v>
      </c>
      <c r="I8959">
        <v>1</v>
      </c>
      <c r="J8959">
        <v>0</v>
      </c>
      <c r="K8959" s="194">
        <v>0</v>
      </c>
      <c r="L8959" t="s">
        <v>1083</v>
      </c>
      <c r="M8959" t="s">
        <v>1083</v>
      </c>
      <c r="N8959">
        <v>16700</v>
      </c>
      <c r="O8959" t="s">
        <v>7876</v>
      </c>
      <c r="P8959" t="s">
        <v>9388</v>
      </c>
      <c r="Q8959">
        <v>16.7</v>
      </c>
      <c r="R8959" s="117" t="s">
        <v>18811</v>
      </c>
      <c r="S8959" s="117" t="s">
        <v>14589</v>
      </c>
      <c r="T8959" t="s">
        <v>12136</v>
      </c>
      <c r="U8959" t="s">
        <v>10772</v>
      </c>
    </row>
    <row r="8960" spans="1:21">
      <c r="A8960" s="117" t="s">
        <v>17261</v>
      </c>
      <c r="B8960" t="s">
        <v>14590</v>
      </c>
      <c r="C8960" t="s">
        <v>14590</v>
      </c>
      <c r="D8960">
        <v>62</v>
      </c>
      <c r="E8960">
        <v>56</v>
      </c>
      <c r="F8960">
        <v>62</v>
      </c>
      <c r="G8960">
        <v>56</v>
      </c>
      <c r="H8960">
        <v>1</v>
      </c>
      <c r="I8960">
        <v>1</v>
      </c>
      <c r="J8960">
        <v>99999</v>
      </c>
      <c r="K8960" s="194">
        <v>99999</v>
      </c>
      <c r="L8960" t="s">
        <v>1083</v>
      </c>
      <c r="M8960" t="s">
        <v>1083</v>
      </c>
      <c r="N8960">
        <v>20600</v>
      </c>
      <c r="O8960" t="s">
        <v>7876</v>
      </c>
      <c r="Q8960">
        <v>20.6</v>
      </c>
      <c r="R8960" s="117" t="s">
        <v>18811</v>
      </c>
      <c r="S8960" s="117" t="s">
        <v>14589</v>
      </c>
      <c r="T8960" t="s">
        <v>12136</v>
      </c>
      <c r="U8960" t="s">
        <v>10772</v>
      </c>
    </row>
    <row r="8961" spans="1:21">
      <c r="A8961" s="117" t="s">
        <v>4461</v>
      </c>
      <c r="B8961" t="s">
        <v>14590</v>
      </c>
      <c r="C8961" t="s">
        <v>14590</v>
      </c>
      <c r="D8961">
        <v>62</v>
      </c>
      <c r="E8961">
        <v>56</v>
      </c>
      <c r="F8961">
        <v>62</v>
      </c>
      <c r="G8961">
        <v>56</v>
      </c>
      <c r="H8961">
        <v>1</v>
      </c>
      <c r="I8961">
        <v>1</v>
      </c>
      <c r="J8961">
        <v>0</v>
      </c>
      <c r="K8961" s="194">
        <v>0</v>
      </c>
      <c r="L8961" t="s">
        <v>1083</v>
      </c>
      <c r="M8961" t="s">
        <v>1083</v>
      </c>
      <c r="N8961">
        <v>13900</v>
      </c>
      <c r="O8961" t="s">
        <v>7876</v>
      </c>
      <c r="Q8961">
        <v>13.9</v>
      </c>
      <c r="R8961" s="117" t="s">
        <v>18811</v>
      </c>
      <c r="S8961" s="117" t="s">
        <v>14589</v>
      </c>
      <c r="T8961" t="s">
        <v>12136</v>
      </c>
      <c r="U8961" t="s">
        <v>10772</v>
      </c>
    </row>
    <row r="8962" spans="1:21">
      <c r="A8962" s="117" t="s">
        <v>4462</v>
      </c>
      <c r="B8962" t="s">
        <v>14590</v>
      </c>
      <c r="C8962" t="s">
        <v>14590</v>
      </c>
      <c r="D8962">
        <v>62</v>
      </c>
      <c r="E8962">
        <v>56</v>
      </c>
      <c r="F8962">
        <v>62</v>
      </c>
      <c r="G8962">
        <v>56</v>
      </c>
      <c r="H8962">
        <v>1</v>
      </c>
      <c r="I8962">
        <v>1</v>
      </c>
      <c r="J8962">
        <v>0</v>
      </c>
      <c r="K8962" s="194">
        <v>0</v>
      </c>
      <c r="L8962" t="s">
        <v>1083</v>
      </c>
      <c r="M8962" t="s">
        <v>1083</v>
      </c>
      <c r="N8962">
        <v>19100</v>
      </c>
      <c r="O8962" t="s">
        <v>7876</v>
      </c>
      <c r="P8962" t="s">
        <v>9389</v>
      </c>
      <c r="Q8962">
        <v>19.100000000000001</v>
      </c>
      <c r="R8962" s="117" t="s">
        <v>18811</v>
      </c>
      <c r="S8962" s="117" t="s">
        <v>14589</v>
      </c>
      <c r="T8962" t="s">
        <v>12136</v>
      </c>
      <c r="U8962" t="s">
        <v>10772</v>
      </c>
    </row>
    <row r="8963" spans="1:21">
      <c r="A8963" s="117" t="s">
        <v>4463</v>
      </c>
      <c r="B8963" t="s">
        <v>14590</v>
      </c>
      <c r="C8963" t="s">
        <v>14590</v>
      </c>
      <c r="D8963">
        <v>62</v>
      </c>
      <c r="E8963">
        <v>56</v>
      </c>
      <c r="F8963">
        <v>62</v>
      </c>
      <c r="G8963">
        <v>56</v>
      </c>
      <c r="H8963">
        <v>1</v>
      </c>
      <c r="I8963">
        <v>1</v>
      </c>
      <c r="J8963">
        <v>0</v>
      </c>
      <c r="K8963" s="194">
        <v>0</v>
      </c>
      <c r="L8963" t="s">
        <v>1083</v>
      </c>
      <c r="M8963" t="s">
        <v>1083</v>
      </c>
      <c r="N8963">
        <v>20610</v>
      </c>
      <c r="O8963" t="s">
        <v>7876</v>
      </c>
      <c r="P8963" t="s">
        <v>9390</v>
      </c>
      <c r="Q8963">
        <v>20.61</v>
      </c>
      <c r="R8963" s="117" t="s">
        <v>18811</v>
      </c>
      <c r="S8963" s="117" t="s">
        <v>14589</v>
      </c>
      <c r="T8963" t="s">
        <v>12136</v>
      </c>
      <c r="U8963" t="s">
        <v>10772</v>
      </c>
    </row>
    <row r="8964" spans="1:21">
      <c r="A8964" s="117" t="s">
        <v>4464</v>
      </c>
      <c r="B8964" t="s">
        <v>14590</v>
      </c>
      <c r="C8964" t="s">
        <v>14590</v>
      </c>
      <c r="D8964">
        <v>62</v>
      </c>
      <c r="E8964">
        <v>56</v>
      </c>
      <c r="F8964">
        <v>62</v>
      </c>
      <c r="G8964">
        <v>56</v>
      </c>
      <c r="H8964">
        <v>1</v>
      </c>
      <c r="I8964">
        <v>1</v>
      </c>
      <c r="J8964">
        <v>0</v>
      </c>
      <c r="K8964" s="194">
        <v>0</v>
      </c>
      <c r="L8964" t="s">
        <v>1083</v>
      </c>
      <c r="M8964" t="s">
        <v>1083</v>
      </c>
      <c r="N8964">
        <v>4300</v>
      </c>
      <c r="O8964" t="s">
        <v>7876</v>
      </c>
      <c r="P8964" t="s">
        <v>9391</v>
      </c>
      <c r="Q8964">
        <v>4.3</v>
      </c>
      <c r="R8964" s="117" t="s">
        <v>18811</v>
      </c>
      <c r="S8964" s="117" t="s">
        <v>14589</v>
      </c>
      <c r="T8964" t="s">
        <v>12136</v>
      </c>
      <c r="U8964" t="s">
        <v>10772</v>
      </c>
    </row>
    <row r="8965" spans="1:21">
      <c r="A8965" s="117" t="s">
        <v>4465</v>
      </c>
      <c r="B8965" t="s">
        <v>14590</v>
      </c>
      <c r="C8965" t="s">
        <v>14590</v>
      </c>
      <c r="D8965">
        <v>83</v>
      </c>
      <c r="E8965">
        <v>77</v>
      </c>
      <c r="F8965">
        <v>83</v>
      </c>
      <c r="G8965">
        <v>77</v>
      </c>
      <c r="H8965">
        <v>1</v>
      </c>
      <c r="I8965">
        <v>1</v>
      </c>
      <c r="J8965">
        <v>0</v>
      </c>
      <c r="K8965" s="194">
        <v>0</v>
      </c>
      <c r="L8965" t="s">
        <v>1083</v>
      </c>
      <c r="M8965" t="s">
        <v>1083</v>
      </c>
      <c r="N8965">
        <v>5200</v>
      </c>
      <c r="O8965" t="s">
        <v>7876</v>
      </c>
      <c r="P8965" t="s">
        <v>9392</v>
      </c>
      <c r="Q8965">
        <v>5.2</v>
      </c>
      <c r="R8965" s="117" t="s">
        <v>18811</v>
      </c>
      <c r="S8965" s="117" t="s">
        <v>14589</v>
      </c>
      <c r="T8965" t="s">
        <v>12136</v>
      </c>
      <c r="U8965" t="s">
        <v>10772</v>
      </c>
    </row>
    <row r="8966" spans="1:21">
      <c r="A8966" s="117" t="s">
        <v>4466</v>
      </c>
      <c r="B8966" t="s">
        <v>14590</v>
      </c>
      <c r="C8966" t="s">
        <v>14590</v>
      </c>
      <c r="D8966">
        <v>69</v>
      </c>
      <c r="E8966">
        <v>63</v>
      </c>
      <c r="F8966">
        <v>69</v>
      </c>
      <c r="G8966">
        <v>63</v>
      </c>
      <c r="H8966">
        <v>1</v>
      </c>
      <c r="I8966">
        <v>1</v>
      </c>
      <c r="J8966">
        <v>999999</v>
      </c>
      <c r="K8966" s="194">
        <v>999999</v>
      </c>
      <c r="L8966" t="s">
        <v>1083</v>
      </c>
      <c r="M8966" t="s">
        <v>1083</v>
      </c>
      <c r="N8966">
        <v>2395</v>
      </c>
      <c r="O8966" t="s">
        <v>7876</v>
      </c>
      <c r="P8966" t="s">
        <v>9393</v>
      </c>
      <c r="Q8966">
        <v>2.395</v>
      </c>
      <c r="R8966" s="117" t="s">
        <v>14594</v>
      </c>
      <c r="S8966" s="117" t="s">
        <v>14589</v>
      </c>
      <c r="T8966" t="s">
        <v>12136</v>
      </c>
      <c r="U8966" t="s">
        <v>10772</v>
      </c>
    </row>
    <row r="8967" spans="1:21">
      <c r="A8967" s="117" t="s">
        <v>4467</v>
      </c>
      <c r="B8967" t="s">
        <v>14590</v>
      </c>
      <c r="C8967" t="s">
        <v>14590</v>
      </c>
      <c r="D8967">
        <v>62</v>
      </c>
      <c r="E8967">
        <v>56</v>
      </c>
      <c r="F8967">
        <v>62</v>
      </c>
      <c r="G8967">
        <v>56</v>
      </c>
      <c r="H8967">
        <v>1</v>
      </c>
      <c r="I8967">
        <v>1</v>
      </c>
      <c r="J8967">
        <v>0</v>
      </c>
      <c r="K8967" s="194">
        <v>0</v>
      </c>
      <c r="L8967" t="s">
        <v>1083</v>
      </c>
      <c r="M8967" t="s">
        <v>1083</v>
      </c>
      <c r="N8967">
        <v>2340</v>
      </c>
      <c r="O8967" t="s">
        <v>7876</v>
      </c>
      <c r="P8967" t="s">
        <v>9394</v>
      </c>
      <c r="Q8967">
        <v>2.34</v>
      </c>
      <c r="R8967" s="117" t="s">
        <v>18811</v>
      </c>
      <c r="S8967" s="117" t="s">
        <v>14589</v>
      </c>
      <c r="T8967" t="s">
        <v>12136</v>
      </c>
      <c r="U8967" t="s">
        <v>10772</v>
      </c>
    </row>
    <row r="8968" spans="1:21">
      <c r="A8968" s="117" t="s">
        <v>4468</v>
      </c>
      <c r="B8968" t="s">
        <v>14590</v>
      </c>
      <c r="C8968" t="s">
        <v>14590</v>
      </c>
      <c r="D8968">
        <v>62</v>
      </c>
      <c r="E8968">
        <v>56</v>
      </c>
      <c r="F8968">
        <v>62</v>
      </c>
      <c r="G8968">
        <v>56</v>
      </c>
      <c r="H8968">
        <v>1</v>
      </c>
      <c r="I8968">
        <v>1</v>
      </c>
      <c r="J8968">
        <v>0</v>
      </c>
      <c r="K8968" s="194">
        <v>0</v>
      </c>
      <c r="L8968" t="s">
        <v>1083</v>
      </c>
      <c r="M8968" t="s">
        <v>1083</v>
      </c>
      <c r="N8968">
        <v>2210</v>
      </c>
      <c r="O8968" t="s">
        <v>7876</v>
      </c>
      <c r="P8968" t="s">
        <v>9395</v>
      </c>
      <c r="Q8968">
        <v>2.21</v>
      </c>
      <c r="R8968" s="117" t="s">
        <v>18811</v>
      </c>
      <c r="S8968" s="117" t="s">
        <v>14589</v>
      </c>
      <c r="T8968" t="s">
        <v>12136</v>
      </c>
      <c r="U8968" t="s">
        <v>10772</v>
      </c>
    </row>
    <row r="8969" spans="1:21">
      <c r="A8969" s="117" t="s">
        <v>4469</v>
      </c>
      <c r="B8969" t="s">
        <v>14590</v>
      </c>
      <c r="C8969" t="s">
        <v>14590</v>
      </c>
      <c r="D8969">
        <v>35</v>
      </c>
      <c r="E8969">
        <v>29</v>
      </c>
      <c r="F8969">
        <v>35</v>
      </c>
      <c r="G8969">
        <v>29</v>
      </c>
      <c r="H8969">
        <v>1</v>
      </c>
      <c r="I8969">
        <v>1</v>
      </c>
      <c r="J8969">
        <v>258</v>
      </c>
      <c r="K8969" s="194">
        <v>258</v>
      </c>
      <c r="L8969" t="s">
        <v>1083</v>
      </c>
      <c r="M8969" t="s">
        <v>1083</v>
      </c>
      <c r="N8969">
        <v>550</v>
      </c>
      <c r="O8969" t="s">
        <v>7876</v>
      </c>
      <c r="P8969" t="s">
        <v>9396</v>
      </c>
      <c r="Q8969">
        <v>0.55000000000000004</v>
      </c>
      <c r="R8969" s="117" t="s">
        <v>14594</v>
      </c>
      <c r="S8969" s="117" t="s">
        <v>14589</v>
      </c>
      <c r="T8969" t="s">
        <v>12136</v>
      </c>
      <c r="U8969" t="s">
        <v>10772</v>
      </c>
    </row>
    <row r="8970" spans="1:21">
      <c r="A8970" s="117" t="s">
        <v>4470</v>
      </c>
      <c r="B8970" t="s">
        <v>14590</v>
      </c>
      <c r="C8970" t="s">
        <v>14590</v>
      </c>
      <c r="D8970">
        <v>94</v>
      </c>
      <c r="E8970">
        <v>88</v>
      </c>
      <c r="F8970">
        <v>94</v>
      </c>
      <c r="G8970">
        <v>88</v>
      </c>
      <c r="H8970">
        <v>1</v>
      </c>
      <c r="I8970">
        <v>1</v>
      </c>
      <c r="J8970">
        <v>999999</v>
      </c>
      <c r="K8970" s="194">
        <v>999999</v>
      </c>
      <c r="L8970" t="s">
        <v>1083</v>
      </c>
      <c r="M8970" t="s">
        <v>1083</v>
      </c>
      <c r="N8970">
        <v>900</v>
      </c>
      <c r="O8970" t="s">
        <v>7876</v>
      </c>
      <c r="P8970" t="s">
        <v>9397</v>
      </c>
      <c r="Q8970">
        <v>0.9</v>
      </c>
      <c r="R8970" s="117" t="s">
        <v>14594</v>
      </c>
      <c r="S8970" s="117" t="s">
        <v>14589</v>
      </c>
      <c r="T8970" t="s">
        <v>12136</v>
      </c>
      <c r="U8970" t="s">
        <v>10772</v>
      </c>
    </row>
    <row r="8971" spans="1:21">
      <c r="A8971" s="117" t="s">
        <v>4471</v>
      </c>
      <c r="B8971" t="s">
        <v>14590</v>
      </c>
      <c r="C8971" t="s">
        <v>14590</v>
      </c>
      <c r="D8971">
        <v>84</v>
      </c>
      <c r="E8971">
        <v>78</v>
      </c>
      <c r="F8971">
        <v>84</v>
      </c>
      <c r="G8971">
        <v>78</v>
      </c>
      <c r="H8971">
        <v>1</v>
      </c>
      <c r="I8971">
        <v>1</v>
      </c>
      <c r="J8971">
        <v>999999</v>
      </c>
      <c r="K8971" s="194">
        <v>999999</v>
      </c>
      <c r="L8971" t="s">
        <v>1083</v>
      </c>
      <c r="M8971" t="s">
        <v>1083</v>
      </c>
      <c r="N8971">
        <v>2400</v>
      </c>
      <c r="O8971" t="s">
        <v>7876</v>
      </c>
      <c r="P8971" t="s">
        <v>9398</v>
      </c>
      <c r="Q8971">
        <v>2.4</v>
      </c>
      <c r="R8971" s="117" t="s">
        <v>14594</v>
      </c>
      <c r="S8971" s="117" t="s">
        <v>14589</v>
      </c>
      <c r="T8971" t="s">
        <v>12136</v>
      </c>
      <c r="U8971" t="s">
        <v>10772</v>
      </c>
    </row>
    <row r="8972" spans="1:21">
      <c r="A8972" s="117" t="s">
        <v>4472</v>
      </c>
      <c r="B8972" t="s">
        <v>14590</v>
      </c>
      <c r="C8972" t="s">
        <v>14590</v>
      </c>
      <c r="D8972">
        <v>69</v>
      </c>
      <c r="E8972">
        <v>63</v>
      </c>
      <c r="F8972">
        <v>69</v>
      </c>
      <c r="G8972">
        <v>63</v>
      </c>
      <c r="H8972">
        <v>1</v>
      </c>
      <c r="I8972">
        <v>1</v>
      </c>
      <c r="J8972">
        <v>999999</v>
      </c>
      <c r="K8972" s="194">
        <v>999999</v>
      </c>
      <c r="L8972" t="s">
        <v>1083</v>
      </c>
      <c r="M8972" t="s">
        <v>1083</v>
      </c>
      <c r="N8972">
        <v>2305</v>
      </c>
      <c r="O8972" t="s">
        <v>7876</v>
      </c>
      <c r="P8972" t="s">
        <v>9399</v>
      </c>
      <c r="Q8972">
        <v>2.3050000000000002</v>
      </c>
      <c r="R8972" s="117" t="s">
        <v>14743</v>
      </c>
      <c r="S8972" s="117" t="s">
        <v>14589</v>
      </c>
      <c r="T8972" t="s">
        <v>12136</v>
      </c>
      <c r="U8972" t="s">
        <v>10772</v>
      </c>
    </row>
    <row r="8973" spans="1:21">
      <c r="A8973" s="117" t="s">
        <v>4473</v>
      </c>
      <c r="B8973" t="s">
        <v>14590</v>
      </c>
      <c r="C8973" t="s">
        <v>14590</v>
      </c>
      <c r="D8973">
        <v>62</v>
      </c>
      <c r="E8973">
        <v>56</v>
      </c>
      <c r="F8973">
        <v>62</v>
      </c>
      <c r="G8973">
        <v>56</v>
      </c>
      <c r="H8973">
        <v>1</v>
      </c>
      <c r="I8973">
        <v>1</v>
      </c>
      <c r="J8973">
        <v>0</v>
      </c>
      <c r="K8973" s="194">
        <v>0</v>
      </c>
      <c r="L8973" t="s">
        <v>1083</v>
      </c>
      <c r="M8973" t="s">
        <v>1083</v>
      </c>
      <c r="N8973">
        <v>2550</v>
      </c>
      <c r="O8973" t="s">
        <v>7876</v>
      </c>
      <c r="P8973" t="s">
        <v>9400</v>
      </c>
      <c r="Q8973">
        <v>2.5499999999999998</v>
      </c>
      <c r="R8973" s="117" t="s">
        <v>18811</v>
      </c>
      <c r="S8973" s="117" t="s">
        <v>14589</v>
      </c>
      <c r="T8973" t="s">
        <v>12136</v>
      </c>
      <c r="U8973" t="s">
        <v>10772</v>
      </c>
    </row>
    <row r="8974" spans="1:21">
      <c r="A8974" s="117" t="s">
        <v>4474</v>
      </c>
      <c r="B8974" t="s">
        <v>14590</v>
      </c>
      <c r="C8974" t="s">
        <v>14590</v>
      </c>
      <c r="D8974">
        <v>94</v>
      </c>
      <c r="E8974">
        <v>88</v>
      </c>
      <c r="F8974">
        <v>94</v>
      </c>
      <c r="G8974">
        <v>88</v>
      </c>
      <c r="H8974">
        <v>1</v>
      </c>
      <c r="I8974">
        <v>1</v>
      </c>
      <c r="J8974">
        <v>999999</v>
      </c>
      <c r="K8974" s="194">
        <v>999999</v>
      </c>
      <c r="L8974" t="s">
        <v>1083</v>
      </c>
      <c r="M8974" t="s">
        <v>1083</v>
      </c>
      <c r="N8974">
        <v>2450</v>
      </c>
      <c r="O8974" t="s">
        <v>7876</v>
      </c>
      <c r="P8974" t="s">
        <v>9401</v>
      </c>
      <c r="Q8974">
        <v>2.4500000000000002</v>
      </c>
      <c r="R8974" s="117" t="s">
        <v>14594</v>
      </c>
      <c r="S8974" s="117" t="s">
        <v>14589</v>
      </c>
      <c r="T8974" t="s">
        <v>12136</v>
      </c>
      <c r="U8974" t="s">
        <v>10772</v>
      </c>
    </row>
    <row r="8975" spans="1:21">
      <c r="A8975" s="117" t="s">
        <v>4475</v>
      </c>
      <c r="B8975" t="s">
        <v>14590</v>
      </c>
      <c r="C8975" t="s">
        <v>14590</v>
      </c>
      <c r="D8975">
        <v>94</v>
      </c>
      <c r="E8975">
        <v>88</v>
      </c>
      <c r="F8975">
        <v>94</v>
      </c>
      <c r="G8975">
        <v>88</v>
      </c>
      <c r="H8975">
        <v>1</v>
      </c>
      <c r="I8975">
        <v>1</v>
      </c>
      <c r="J8975">
        <v>999999</v>
      </c>
      <c r="K8975" s="194">
        <v>999999</v>
      </c>
      <c r="L8975" t="s">
        <v>1083</v>
      </c>
      <c r="M8975" t="s">
        <v>1083</v>
      </c>
      <c r="N8975">
        <v>2620</v>
      </c>
      <c r="O8975" t="s">
        <v>7876</v>
      </c>
      <c r="P8975" t="s">
        <v>9402</v>
      </c>
      <c r="Q8975">
        <v>2.62</v>
      </c>
      <c r="R8975" s="117" t="s">
        <v>14594</v>
      </c>
      <c r="S8975" s="117" t="s">
        <v>14589</v>
      </c>
      <c r="T8975" t="s">
        <v>12136</v>
      </c>
      <c r="U8975" t="s">
        <v>10772</v>
      </c>
    </row>
    <row r="8976" spans="1:21">
      <c r="A8976" s="117" t="s">
        <v>17262</v>
      </c>
      <c r="B8976" t="s">
        <v>14590</v>
      </c>
      <c r="C8976" t="s">
        <v>14590</v>
      </c>
      <c r="D8976">
        <v>62</v>
      </c>
      <c r="E8976">
        <v>56</v>
      </c>
      <c r="F8976">
        <v>62</v>
      </c>
      <c r="G8976">
        <v>56</v>
      </c>
      <c r="H8976">
        <v>1</v>
      </c>
      <c r="I8976">
        <v>1</v>
      </c>
      <c r="J8976">
        <v>99999</v>
      </c>
      <c r="K8976" s="194">
        <v>99999</v>
      </c>
      <c r="L8976" t="s">
        <v>1083</v>
      </c>
      <c r="M8976" t="s">
        <v>1083</v>
      </c>
      <c r="N8976">
        <v>2750</v>
      </c>
      <c r="O8976" t="s">
        <v>7876</v>
      </c>
      <c r="P8976" t="s">
        <v>17263</v>
      </c>
      <c r="Q8976">
        <v>2.75</v>
      </c>
      <c r="R8976" s="117" t="s">
        <v>18811</v>
      </c>
      <c r="S8976" s="117" t="s">
        <v>14589</v>
      </c>
      <c r="T8976" t="s">
        <v>12136</v>
      </c>
      <c r="U8976" t="s">
        <v>10772</v>
      </c>
    </row>
    <row r="8977" spans="1:21">
      <c r="A8977" s="117" t="s">
        <v>4476</v>
      </c>
      <c r="B8977" t="s">
        <v>14590</v>
      </c>
      <c r="C8977" t="s">
        <v>14590</v>
      </c>
      <c r="D8977">
        <v>69</v>
      </c>
      <c r="E8977">
        <v>63</v>
      </c>
      <c r="F8977">
        <v>69</v>
      </c>
      <c r="G8977">
        <v>63</v>
      </c>
      <c r="H8977">
        <v>1</v>
      </c>
      <c r="I8977">
        <v>1</v>
      </c>
      <c r="J8977">
        <v>999999</v>
      </c>
      <c r="K8977" s="194">
        <v>999999</v>
      </c>
      <c r="L8977" t="s">
        <v>1083</v>
      </c>
      <c r="M8977" t="s">
        <v>1083</v>
      </c>
      <c r="N8977">
        <v>3149</v>
      </c>
      <c r="O8977" t="s">
        <v>7876</v>
      </c>
      <c r="P8977" t="s">
        <v>9403</v>
      </c>
      <c r="Q8977">
        <v>3.149</v>
      </c>
      <c r="R8977" s="117" t="s">
        <v>14594</v>
      </c>
      <c r="S8977" s="117" t="s">
        <v>14589</v>
      </c>
      <c r="T8977" t="s">
        <v>12136</v>
      </c>
      <c r="U8977" t="s">
        <v>10772</v>
      </c>
    </row>
    <row r="8978" spans="1:21">
      <c r="A8978" s="117" t="s">
        <v>4477</v>
      </c>
      <c r="B8978" t="s">
        <v>14590</v>
      </c>
      <c r="C8978" t="s">
        <v>14590</v>
      </c>
      <c r="D8978">
        <v>69</v>
      </c>
      <c r="E8978">
        <v>63</v>
      </c>
      <c r="F8978">
        <v>69</v>
      </c>
      <c r="G8978">
        <v>63</v>
      </c>
      <c r="H8978">
        <v>1</v>
      </c>
      <c r="I8978">
        <v>1</v>
      </c>
      <c r="J8978">
        <v>999999</v>
      </c>
      <c r="K8978" s="194">
        <v>999999</v>
      </c>
      <c r="L8978" t="s">
        <v>1083</v>
      </c>
      <c r="M8978" t="s">
        <v>1083</v>
      </c>
      <c r="N8978">
        <v>3950</v>
      </c>
      <c r="O8978" t="s">
        <v>7876</v>
      </c>
      <c r="P8978" t="s">
        <v>9404</v>
      </c>
      <c r="Q8978">
        <v>3.95</v>
      </c>
      <c r="R8978" s="117" t="s">
        <v>14594</v>
      </c>
      <c r="S8978" s="117" t="s">
        <v>14589</v>
      </c>
      <c r="T8978" t="s">
        <v>12136</v>
      </c>
      <c r="U8978" t="s">
        <v>10772</v>
      </c>
    </row>
    <row r="8979" spans="1:21">
      <c r="A8979" s="117" t="s">
        <v>4478</v>
      </c>
      <c r="B8979" t="s">
        <v>14590</v>
      </c>
      <c r="C8979" t="s">
        <v>14590</v>
      </c>
      <c r="D8979">
        <v>94</v>
      </c>
      <c r="E8979">
        <v>88</v>
      </c>
      <c r="F8979">
        <v>94</v>
      </c>
      <c r="G8979">
        <v>88</v>
      </c>
      <c r="H8979">
        <v>1</v>
      </c>
      <c r="I8979">
        <v>1</v>
      </c>
      <c r="J8979">
        <v>999999</v>
      </c>
      <c r="K8979" s="194">
        <v>999999</v>
      </c>
      <c r="L8979" t="s">
        <v>1083</v>
      </c>
      <c r="M8979" t="s">
        <v>1083</v>
      </c>
      <c r="N8979">
        <v>2825</v>
      </c>
      <c r="O8979" t="s">
        <v>7876</v>
      </c>
      <c r="P8979" t="s">
        <v>9405</v>
      </c>
      <c r="Q8979">
        <v>2.8250000000000002</v>
      </c>
      <c r="R8979" s="117" t="s">
        <v>15914</v>
      </c>
      <c r="S8979" s="117" t="s">
        <v>14589</v>
      </c>
      <c r="T8979" t="s">
        <v>12136</v>
      </c>
      <c r="U8979" t="s">
        <v>10772</v>
      </c>
    </row>
    <row r="8980" spans="1:21">
      <c r="A8980" s="117" t="s">
        <v>4479</v>
      </c>
      <c r="B8980" t="s">
        <v>14590</v>
      </c>
      <c r="C8980" t="s">
        <v>14590</v>
      </c>
      <c r="D8980">
        <v>35</v>
      </c>
      <c r="E8980">
        <v>29</v>
      </c>
      <c r="F8980">
        <v>35</v>
      </c>
      <c r="G8980">
        <v>29</v>
      </c>
      <c r="H8980">
        <v>1</v>
      </c>
      <c r="I8980">
        <v>1</v>
      </c>
      <c r="J8980">
        <v>8</v>
      </c>
      <c r="K8980" s="194">
        <v>8</v>
      </c>
      <c r="L8980" t="s">
        <v>1083</v>
      </c>
      <c r="M8980" t="s">
        <v>1083</v>
      </c>
      <c r="N8980">
        <v>6000</v>
      </c>
      <c r="O8980" t="s">
        <v>7876</v>
      </c>
      <c r="P8980" t="s">
        <v>9406</v>
      </c>
      <c r="Q8980">
        <v>6</v>
      </c>
      <c r="R8980" s="117" t="s">
        <v>14594</v>
      </c>
      <c r="S8980" s="117" t="s">
        <v>14589</v>
      </c>
      <c r="T8980" t="s">
        <v>12136</v>
      </c>
      <c r="U8980" t="s">
        <v>10772</v>
      </c>
    </row>
    <row r="8981" spans="1:21">
      <c r="A8981" s="117" t="s">
        <v>17264</v>
      </c>
      <c r="B8981" t="s">
        <v>14590</v>
      </c>
      <c r="C8981" t="s">
        <v>14590</v>
      </c>
      <c r="D8981">
        <v>62</v>
      </c>
      <c r="E8981">
        <v>56</v>
      </c>
      <c r="F8981">
        <v>62</v>
      </c>
      <c r="G8981">
        <v>56</v>
      </c>
      <c r="H8981">
        <v>5</v>
      </c>
      <c r="I8981">
        <v>5</v>
      </c>
      <c r="J8981">
        <v>99999</v>
      </c>
      <c r="K8981" s="194">
        <v>99999</v>
      </c>
      <c r="L8981" t="s">
        <v>1083</v>
      </c>
      <c r="M8981" t="s">
        <v>1083</v>
      </c>
      <c r="N8981">
        <v>7530</v>
      </c>
      <c r="O8981" t="s">
        <v>7876</v>
      </c>
      <c r="P8981" t="s">
        <v>17265</v>
      </c>
      <c r="Q8981">
        <v>7.53</v>
      </c>
      <c r="R8981" s="117" t="s">
        <v>14743</v>
      </c>
      <c r="S8981" s="117" t="s">
        <v>14589</v>
      </c>
      <c r="T8981" t="s">
        <v>12136</v>
      </c>
      <c r="U8981" t="s">
        <v>10772</v>
      </c>
    </row>
    <row r="8982" spans="1:21">
      <c r="A8982" s="117" t="s">
        <v>17266</v>
      </c>
      <c r="B8982" t="s">
        <v>14590</v>
      </c>
      <c r="C8982" t="s">
        <v>14590</v>
      </c>
      <c r="D8982">
        <v>62</v>
      </c>
      <c r="E8982">
        <v>56</v>
      </c>
      <c r="F8982">
        <v>62</v>
      </c>
      <c r="G8982">
        <v>56</v>
      </c>
      <c r="H8982">
        <v>1</v>
      </c>
      <c r="I8982">
        <v>1</v>
      </c>
      <c r="J8982">
        <v>99999</v>
      </c>
      <c r="K8982" s="194">
        <v>99999</v>
      </c>
      <c r="L8982" t="s">
        <v>1083</v>
      </c>
      <c r="M8982" t="s">
        <v>1083</v>
      </c>
      <c r="N8982">
        <v>1050</v>
      </c>
      <c r="O8982" t="s">
        <v>7876</v>
      </c>
      <c r="P8982" t="s">
        <v>17267</v>
      </c>
      <c r="Q8982">
        <v>1.05</v>
      </c>
      <c r="R8982" s="117" t="s">
        <v>18811</v>
      </c>
      <c r="S8982" s="117" t="s">
        <v>14589</v>
      </c>
      <c r="T8982" t="s">
        <v>12136</v>
      </c>
      <c r="U8982" t="s">
        <v>10772</v>
      </c>
    </row>
    <row r="8983" spans="1:21">
      <c r="A8983" s="117" t="s">
        <v>4480</v>
      </c>
      <c r="B8983" t="s">
        <v>14590</v>
      </c>
      <c r="C8983" t="s">
        <v>14590</v>
      </c>
      <c r="D8983">
        <v>69</v>
      </c>
      <c r="E8983">
        <v>63</v>
      </c>
      <c r="F8983">
        <v>69</v>
      </c>
      <c r="G8983">
        <v>63</v>
      </c>
      <c r="H8983">
        <v>1</v>
      </c>
      <c r="I8983">
        <v>1</v>
      </c>
      <c r="J8983">
        <v>999999</v>
      </c>
      <c r="K8983" s="194">
        <v>999999</v>
      </c>
      <c r="L8983" t="s">
        <v>1083</v>
      </c>
      <c r="M8983" t="s">
        <v>1083</v>
      </c>
      <c r="N8983">
        <v>1150</v>
      </c>
      <c r="O8983" t="s">
        <v>7876</v>
      </c>
      <c r="P8983" t="s">
        <v>9407</v>
      </c>
      <c r="Q8983">
        <v>1.1499999999999999</v>
      </c>
      <c r="R8983" s="117" t="s">
        <v>14594</v>
      </c>
      <c r="S8983" s="117" t="s">
        <v>14589</v>
      </c>
      <c r="T8983" t="s">
        <v>12136</v>
      </c>
      <c r="U8983" t="s">
        <v>10772</v>
      </c>
    </row>
    <row r="8984" spans="1:21">
      <c r="A8984" s="117" t="s">
        <v>4481</v>
      </c>
      <c r="B8984" t="s">
        <v>14590</v>
      </c>
      <c r="C8984" t="s">
        <v>14590</v>
      </c>
      <c r="D8984">
        <v>69</v>
      </c>
      <c r="E8984">
        <v>63</v>
      </c>
      <c r="F8984">
        <v>69</v>
      </c>
      <c r="G8984">
        <v>63</v>
      </c>
      <c r="H8984">
        <v>1</v>
      </c>
      <c r="I8984">
        <v>1</v>
      </c>
      <c r="J8984">
        <v>999999</v>
      </c>
      <c r="K8984" s="194">
        <v>999999</v>
      </c>
      <c r="L8984" t="s">
        <v>1083</v>
      </c>
      <c r="M8984" t="s">
        <v>1083</v>
      </c>
      <c r="N8984">
        <v>1760</v>
      </c>
      <c r="O8984" t="s">
        <v>7876</v>
      </c>
      <c r="P8984" t="s">
        <v>9408</v>
      </c>
      <c r="Q8984">
        <v>1.76</v>
      </c>
      <c r="R8984" s="117" t="s">
        <v>15914</v>
      </c>
      <c r="S8984" s="117" t="s">
        <v>14589</v>
      </c>
      <c r="T8984" t="s">
        <v>12136</v>
      </c>
      <c r="U8984" t="s">
        <v>10772</v>
      </c>
    </row>
    <row r="8985" spans="1:21">
      <c r="A8985" s="117" t="s">
        <v>4482</v>
      </c>
      <c r="B8985" t="s">
        <v>14590</v>
      </c>
      <c r="C8985" t="s">
        <v>14590</v>
      </c>
      <c r="D8985">
        <v>35</v>
      </c>
      <c r="E8985">
        <v>29</v>
      </c>
      <c r="F8985">
        <v>35</v>
      </c>
      <c r="G8985">
        <v>29</v>
      </c>
      <c r="H8985">
        <v>1</v>
      </c>
      <c r="I8985">
        <v>1</v>
      </c>
      <c r="J8985">
        <v>4</v>
      </c>
      <c r="K8985" s="194">
        <v>4</v>
      </c>
      <c r="L8985" t="s">
        <v>1083</v>
      </c>
      <c r="M8985" t="s">
        <v>1083</v>
      </c>
      <c r="N8985">
        <v>2494</v>
      </c>
      <c r="O8985" t="s">
        <v>7876</v>
      </c>
      <c r="P8985" t="s">
        <v>9409</v>
      </c>
      <c r="Q8985">
        <v>2.4940000000000002</v>
      </c>
      <c r="R8985" s="117" t="s">
        <v>14594</v>
      </c>
      <c r="S8985" s="117" t="s">
        <v>14589</v>
      </c>
      <c r="T8985" t="s">
        <v>12136</v>
      </c>
      <c r="U8985" t="s">
        <v>10772</v>
      </c>
    </row>
    <row r="8986" spans="1:21">
      <c r="A8986" s="117" t="s">
        <v>4483</v>
      </c>
      <c r="B8986" t="s">
        <v>14590</v>
      </c>
      <c r="C8986" t="s">
        <v>14590</v>
      </c>
      <c r="D8986">
        <v>69</v>
      </c>
      <c r="E8986">
        <v>63</v>
      </c>
      <c r="F8986">
        <v>69</v>
      </c>
      <c r="G8986">
        <v>63</v>
      </c>
      <c r="H8986">
        <v>1</v>
      </c>
      <c r="I8986">
        <v>1</v>
      </c>
      <c r="J8986">
        <v>999999</v>
      </c>
      <c r="K8986" s="194">
        <v>999999</v>
      </c>
      <c r="L8986" t="s">
        <v>1083</v>
      </c>
      <c r="M8986" t="s">
        <v>1083</v>
      </c>
      <c r="N8986">
        <v>168</v>
      </c>
      <c r="O8986" t="s">
        <v>7876</v>
      </c>
      <c r="P8986" t="s">
        <v>9409</v>
      </c>
      <c r="Q8986">
        <v>0.16800000000000001</v>
      </c>
      <c r="R8986" s="117" t="s">
        <v>14594</v>
      </c>
      <c r="S8986" s="117" t="s">
        <v>14589</v>
      </c>
      <c r="T8986" t="s">
        <v>12136</v>
      </c>
      <c r="U8986" t="s">
        <v>10772</v>
      </c>
    </row>
    <row r="8987" spans="1:21">
      <c r="A8987" s="117" t="s">
        <v>17268</v>
      </c>
      <c r="B8987" t="s">
        <v>14590</v>
      </c>
      <c r="C8987" t="s">
        <v>14590</v>
      </c>
      <c r="D8987">
        <v>62</v>
      </c>
      <c r="E8987">
        <v>56</v>
      </c>
      <c r="F8987">
        <v>62</v>
      </c>
      <c r="G8987">
        <v>56</v>
      </c>
      <c r="H8987">
        <v>5</v>
      </c>
      <c r="I8987">
        <v>5</v>
      </c>
      <c r="J8987">
        <v>99999</v>
      </c>
      <c r="K8987" s="194">
        <v>99999</v>
      </c>
      <c r="L8987" t="s">
        <v>1083</v>
      </c>
      <c r="M8987" t="s">
        <v>1083</v>
      </c>
      <c r="N8987">
        <v>3540</v>
      </c>
      <c r="O8987" t="s">
        <v>7876</v>
      </c>
      <c r="P8987" t="s">
        <v>9410</v>
      </c>
      <c r="Q8987">
        <v>3.54</v>
      </c>
      <c r="R8987" s="117" t="s">
        <v>18811</v>
      </c>
      <c r="S8987" s="117" t="s">
        <v>14589</v>
      </c>
      <c r="T8987" t="s">
        <v>12136</v>
      </c>
      <c r="U8987" t="s">
        <v>10772</v>
      </c>
    </row>
    <row r="8988" spans="1:21">
      <c r="A8988" s="117" t="s">
        <v>4484</v>
      </c>
      <c r="B8988" t="s">
        <v>14590</v>
      </c>
      <c r="C8988" t="s">
        <v>14590</v>
      </c>
      <c r="D8988">
        <v>83</v>
      </c>
      <c r="E8988">
        <v>77</v>
      </c>
      <c r="F8988">
        <v>83</v>
      </c>
      <c r="G8988">
        <v>77</v>
      </c>
      <c r="H8988">
        <v>5</v>
      </c>
      <c r="I8988">
        <v>5</v>
      </c>
      <c r="J8988">
        <v>999999</v>
      </c>
      <c r="K8988" s="194">
        <v>999999</v>
      </c>
      <c r="L8988" t="s">
        <v>1083</v>
      </c>
      <c r="M8988" t="s">
        <v>1083</v>
      </c>
      <c r="N8988">
        <v>2200</v>
      </c>
      <c r="O8988" t="s">
        <v>7876</v>
      </c>
      <c r="P8988" t="s">
        <v>9412</v>
      </c>
      <c r="Q8988">
        <v>2.2000000000000002</v>
      </c>
      <c r="R8988" s="117" t="s">
        <v>15914</v>
      </c>
      <c r="S8988" s="117" t="s">
        <v>14589</v>
      </c>
      <c r="T8988" t="s">
        <v>12136</v>
      </c>
      <c r="U8988" t="s">
        <v>10772</v>
      </c>
    </row>
    <row r="8989" spans="1:21">
      <c r="A8989" s="117" t="s">
        <v>4485</v>
      </c>
      <c r="B8989" t="s">
        <v>14590</v>
      </c>
      <c r="C8989" t="s">
        <v>14590</v>
      </c>
      <c r="D8989">
        <v>94</v>
      </c>
      <c r="E8989">
        <v>88</v>
      </c>
      <c r="F8989">
        <v>94</v>
      </c>
      <c r="G8989">
        <v>88</v>
      </c>
      <c r="H8989">
        <v>1</v>
      </c>
      <c r="I8989">
        <v>1</v>
      </c>
      <c r="J8989">
        <v>999999</v>
      </c>
      <c r="K8989" s="194">
        <v>999999</v>
      </c>
      <c r="L8989" t="s">
        <v>1083</v>
      </c>
      <c r="M8989" t="s">
        <v>1083</v>
      </c>
      <c r="N8989">
        <v>800</v>
      </c>
      <c r="O8989" t="s">
        <v>7876</v>
      </c>
      <c r="P8989" t="s">
        <v>9413</v>
      </c>
      <c r="Q8989">
        <v>0.8</v>
      </c>
      <c r="R8989" s="117" t="s">
        <v>14594</v>
      </c>
      <c r="S8989" s="117" t="s">
        <v>14589</v>
      </c>
      <c r="T8989" t="s">
        <v>12136</v>
      </c>
      <c r="U8989" t="s">
        <v>10772</v>
      </c>
    </row>
    <row r="8990" spans="1:21">
      <c r="A8990" s="117" t="s">
        <v>17269</v>
      </c>
      <c r="B8990" t="s">
        <v>14590</v>
      </c>
      <c r="C8990" t="s">
        <v>14590</v>
      </c>
      <c r="D8990">
        <v>94</v>
      </c>
      <c r="E8990">
        <v>88</v>
      </c>
      <c r="F8990">
        <v>94</v>
      </c>
      <c r="G8990">
        <v>88</v>
      </c>
      <c r="H8990">
        <v>1</v>
      </c>
      <c r="I8990">
        <v>1</v>
      </c>
      <c r="J8990">
        <v>999999</v>
      </c>
      <c r="K8990" s="194">
        <v>999999</v>
      </c>
      <c r="L8990" t="s">
        <v>1083</v>
      </c>
      <c r="M8990" t="s">
        <v>1083</v>
      </c>
      <c r="N8990">
        <v>1716</v>
      </c>
      <c r="O8990" t="s">
        <v>7876</v>
      </c>
      <c r="P8990" t="s">
        <v>17270</v>
      </c>
      <c r="Q8990">
        <v>1.716</v>
      </c>
      <c r="R8990" s="117" t="s">
        <v>14594</v>
      </c>
      <c r="S8990" s="117" t="s">
        <v>14589</v>
      </c>
      <c r="T8990" t="s">
        <v>12136</v>
      </c>
      <c r="U8990" t="s">
        <v>10772</v>
      </c>
    </row>
    <row r="8991" spans="1:21">
      <c r="A8991" s="117" t="s">
        <v>10834</v>
      </c>
      <c r="B8991" t="s">
        <v>14590</v>
      </c>
      <c r="C8991" t="s">
        <v>14590</v>
      </c>
      <c r="D8991">
        <v>26</v>
      </c>
      <c r="E8991">
        <v>20</v>
      </c>
      <c r="F8991">
        <v>26</v>
      </c>
      <c r="G8991">
        <v>20</v>
      </c>
      <c r="H8991">
        <v>1</v>
      </c>
      <c r="I8991">
        <v>1</v>
      </c>
      <c r="J8991">
        <v>62</v>
      </c>
      <c r="K8991" s="194">
        <v>62</v>
      </c>
      <c r="L8991" t="s">
        <v>1089</v>
      </c>
      <c r="M8991" t="s">
        <v>1089</v>
      </c>
      <c r="N8991">
        <v>125</v>
      </c>
      <c r="O8991" t="s">
        <v>7876</v>
      </c>
      <c r="P8991" t="s">
        <v>9413</v>
      </c>
      <c r="Q8991">
        <v>0.125</v>
      </c>
      <c r="R8991" s="117" t="s">
        <v>14620</v>
      </c>
      <c r="S8991" s="117" t="s">
        <v>14621</v>
      </c>
      <c r="T8991" t="s">
        <v>17448</v>
      </c>
      <c r="U8991" t="s">
        <v>10772</v>
      </c>
    </row>
    <row r="8992" spans="1:21">
      <c r="A8992" s="117" t="s">
        <v>10835</v>
      </c>
      <c r="B8992" t="s">
        <v>14590</v>
      </c>
      <c r="C8992" t="s">
        <v>14590</v>
      </c>
      <c r="D8992">
        <v>26</v>
      </c>
      <c r="E8992">
        <v>20</v>
      </c>
      <c r="F8992">
        <v>26</v>
      </c>
      <c r="G8992">
        <v>20</v>
      </c>
      <c r="H8992">
        <v>1</v>
      </c>
      <c r="I8992">
        <v>1</v>
      </c>
      <c r="J8992">
        <v>142</v>
      </c>
      <c r="K8992" s="194">
        <v>124</v>
      </c>
      <c r="L8992" t="s">
        <v>1089</v>
      </c>
      <c r="M8992" t="s">
        <v>1089</v>
      </c>
      <c r="N8992">
        <v>125</v>
      </c>
      <c r="O8992" t="s">
        <v>7876</v>
      </c>
      <c r="P8992" t="s">
        <v>15916</v>
      </c>
      <c r="Q8992">
        <v>0.125</v>
      </c>
      <c r="R8992" s="117" t="s">
        <v>14620</v>
      </c>
      <c r="S8992" s="117" t="s">
        <v>14621</v>
      </c>
      <c r="T8992" t="s">
        <v>17448</v>
      </c>
      <c r="U8992" t="s">
        <v>10772</v>
      </c>
    </row>
    <row r="8993" spans="1:21">
      <c r="A8993" s="117" t="s">
        <v>11189</v>
      </c>
      <c r="B8993" t="s">
        <v>14590</v>
      </c>
      <c r="C8993" t="s">
        <v>14590</v>
      </c>
      <c r="D8993">
        <v>25</v>
      </c>
      <c r="E8993">
        <v>19</v>
      </c>
      <c r="F8993">
        <v>25</v>
      </c>
      <c r="G8993">
        <v>19</v>
      </c>
      <c r="H8993">
        <v>1</v>
      </c>
      <c r="I8993">
        <v>1</v>
      </c>
      <c r="J8993">
        <v>4</v>
      </c>
      <c r="K8993" s="194">
        <v>4</v>
      </c>
      <c r="L8993" t="s">
        <v>1083</v>
      </c>
      <c r="M8993" t="s">
        <v>1083</v>
      </c>
      <c r="N8993">
        <v>364</v>
      </c>
      <c r="O8993" t="s">
        <v>7876</v>
      </c>
      <c r="P8993" t="s">
        <v>13949</v>
      </c>
      <c r="Q8993">
        <v>0.36399999999999999</v>
      </c>
      <c r="R8993" s="117" t="s">
        <v>14594</v>
      </c>
      <c r="S8993" s="117" t="s">
        <v>14589</v>
      </c>
      <c r="T8993" t="s">
        <v>12136</v>
      </c>
      <c r="U8993" t="s">
        <v>10772</v>
      </c>
    </row>
    <row r="8994" spans="1:21">
      <c r="A8994" s="117" t="s">
        <v>15917</v>
      </c>
      <c r="B8994" t="s">
        <v>14590</v>
      </c>
      <c r="C8994" t="s">
        <v>14590</v>
      </c>
      <c r="D8994">
        <v>81</v>
      </c>
      <c r="E8994">
        <v>75</v>
      </c>
      <c r="F8994">
        <v>81</v>
      </c>
      <c r="G8994">
        <v>75</v>
      </c>
      <c r="H8994">
        <v>1</v>
      </c>
      <c r="I8994">
        <v>1</v>
      </c>
      <c r="J8994">
        <v>999999</v>
      </c>
      <c r="K8994" s="194">
        <v>999999</v>
      </c>
      <c r="L8994" t="s">
        <v>1083</v>
      </c>
      <c r="M8994" t="s">
        <v>1083</v>
      </c>
      <c r="N8994">
        <v>340</v>
      </c>
      <c r="O8994" t="s">
        <v>7876</v>
      </c>
      <c r="P8994" t="s">
        <v>13949</v>
      </c>
      <c r="Q8994">
        <v>0.34</v>
      </c>
      <c r="R8994" s="117" t="s">
        <v>14594</v>
      </c>
      <c r="S8994" s="117" t="s">
        <v>14589</v>
      </c>
      <c r="T8994" t="s">
        <v>12136</v>
      </c>
      <c r="U8994" t="s">
        <v>10772</v>
      </c>
    </row>
    <row r="8995" spans="1:21">
      <c r="A8995" s="117" t="s">
        <v>15918</v>
      </c>
      <c r="B8995" t="s">
        <v>14590</v>
      </c>
      <c r="C8995" t="s">
        <v>14590</v>
      </c>
      <c r="D8995">
        <v>97</v>
      </c>
      <c r="E8995">
        <v>91</v>
      </c>
      <c r="F8995">
        <v>97</v>
      </c>
      <c r="G8995">
        <v>91</v>
      </c>
      <c r="H8995">
        <v>1</v>
      </c>
      <c r="I8995">
        <v>1</v>
      </c>
      <c r="J8995">
        <v>999999</v>
      </c>
      <c r="K8995" s="194">
        <v>999999</v>
      </c>
      <c r="L8995" t="s">
        <v>1083</v>
      </c>
      <c r="M8995" t="s">
        <v>1083</v>
      </c>
      <c r="N8995">
        <v>300</v>
      </c>
      <c r="O8995" t="s">
        <v>7876</v>
      </c>
      <c r="Q8995">
        <v>0.3</v>
      </c>
      <c r="R8995" s="117" t="s">
        <v>14594</v>
      </c>
      <c r="S8995" s="117" t="s">
        <v>14589</v>
      </c>
      <c r="T8995" t="s">
        <v>12136</v>
      </c>
      <c r="U8995" t="s">
        <v>10772</v>
      </c>
    </row>
    <row r="8996" spans="1:21">
      <c r="A8996" s="117" t="s">
        <v>21812</v>
      </c>
      <c r="B8996" t="s">
        <v>14590</v>
      </c>
      <c r="C8996" t="s">
        <v>14590</v>
      </c>
      <c r="D8996">
        <v>97</v>
      </c>
      <c r="E8996">
        <v>91</v>
      </c>
      <c r="F8996">
        <v>97</v>
      </c>
      <c r="G8996">
        <v>91</v>
      </c>
      <c r="H8996">
        <v>100</v>
      </c>
      <c r="I8996">
        <v>1</v>
      </c>
      <c r="J8996">
        <v>999999</v>
      </c>
      <c r="K8996" s="194">
        <v>999999</v>
      </c>
      <c r="L8996" t="s">
        <v>1083</v>
      </c>
      <c r="M8996" t="s">
        <v>1083</v>
      </c>
      <c r="N8996">
        <v>300</v>
      </c>
      <c r="O8996" t="s">
        <v>7876</v>
      </c>
      <c r="Q8996">
        <v>0.3</v>
      </c>
      <c r="R8996" s="117" t="s">
        <v>14743</v>
      </c>
      <c r="S8996" s="117" t="s">
        <v>14589</v>
      </c>
      <c r="T8996" t="s">
        <v>12136</v>
      </c>
      <c r="U8996" t="s">
        <v>10773</v>
      </c>
    </row>
    <row r="8997" spans="1:21">
      <c r="A8997" s="117" t="s">
        <v>21813</v>
      </c>
      <c r="B8997" t="s">
        <v>14590</v>
      </c>
      <c r="C8997" t="s">
        <v>14590</v>
      </c>
      <c r="D8997">
        <v>97</v>
      </c>
      <c r="E8997">
        <v>91</v>
      </c>
      <c r="F8997">
        <v>97</v>
      </c>
      <c r="G8997">
        <v>91</v>
      </c>
      <c r="H8997">
        <v>100</v>
      </c>
      <c r="I8997">
        <v>1</v>
      </c>
      <c r="J8997">
        <v>999999</v>
      </c>
      <c r="K8997" s="194">
        <v>999999</v>
      </c>
      <c r="L8997" t="s">
        <v>1083</v>
      </c>
      <c r="M8997" t="s">
        <v>1083</v>
      </c>
      <c r="N8997">
        <v>300</v>
      </c>
      <c r="O8997" t="s">
        <v>7876</v>
      </c>
      <c r="Q8997">
        <v>0.3</v>
      </c>
      <c r="R8997" s="117" t="s">
        <v>14743</v>
      </c>
      <c r="S8997" s="117" t="s">
        <v>14589</v>
      </c>
      <c r="T8997" t="s">
        <v>12136</v>
      </c>
      <c r="U8997" t="s">
        <v>10773</v>
      </c>
    </row>
    <row r="8998" spans="1:21">
      <c r="A8998" s="117" t="s">
        <v>15919</v>
      </c>
      <c r="B8998" t="s">
        <v>14590</v>
      </c>
      <c r="C8998" t="s">
        <v>14590</v>
      </c>
      <c r="D8998">
        <v>97</v>
      </c>
      <c r="E8998">
        <v>91</v>
      </c>
      <c r="F8998">
        <v>97</v>
      </c>
      <c r="G8998">
        <v>91</v>
      </c>
      <c r="H8998">
        <v>1</v>
      </c>
      <c r="I8998">
        <v>1</v>
      </c>
      <c r="J8998">
        <v>999999</v>
      </c>
      <c r="K8998" s="194">
        <v>999999</v>
      </c>
      <c r="L8998" t="s">
        <v>1083</v>
      </c>
      <c r="M8998" t="s">
        <v>1083</v>
      </c>
      <c r="N8998">
        <v>600</v>
      </c>
      <c r="O8998" t="s">
        <v>7876</v>
      </c>
      <c r="Q8998">
        <v>0.6</v>
      </c>
      <c r="R8998" s="117" t="s">
        <v>14594</v>
      </c>
      <c r="S8998" s="117" t="s">
        <v>14589</v>
      </c>
      <c r="T8998" t="s">
        <v>12136</v>
      </c>
      <c r="U8998" t="s">
        <v>10772</v>
      </c>
    </row>
    <row r="8999" spans="1:21">
      <c r="A8999" s="117" t="s">
        <v>15920</v>
      </c>
      <c r="B8999" t="s">
        <v>14590</v>
      </c>
      <c r="C8999" t="s">
        <v>14590</v>
      </c>
      <c r="D8999">
        <v>97</v>
      </c>
      <c r="E8999">
        <v>91</v>
      </c>
      <c r="F8999">
        <v>97</v>
      </c>
      <c r="G8999">
        <v>91</v>
      </c>
      <c r="H8999">
        <v>1</v>
      </c>
      <c r="I8999">
        <v>1</v>
      </c>
      <c r="J8999">
        <v>999999</v>
      </c>
      <c r="K8999" s="194">
        <v>999999</v>
      </c>
      <c r="L8999" t="s">
        <v>1083</v>
      </c>
      <c r="M8999" t="s">
        <v>1083</v>
      </c>
      <c r="N8999">
        <v>300</v>
      </c>
      <c r="O8999" t="s">
        <v>7876</v>
      </c>
      <c r="Q8999">
        <v>0.3</v>
      </c>
      <c r="R8999" s="117" t="s">
        <v>14594</v>
      </c>
      <c r="S8999" s="117" t="s">
        <v>14589</v>
      </c>
      <c r="T8999" t="s">
        <v>12136</v>
      </c>
      <c r="U8999" t="s">
        <v>10772</v>
      </c>
    </row>
    <row r="9000" spans="1:21">
      <c r="A9000" s="117" t="s">
        <v>15921</v>
      </c>
      <c r="B9000" t="s">
        <v>14590</v>
      </c>
      <c r="C9000" t="s">
        <v>14590</v>
      </c>
      <c r="D9000">
        <v>97</v>
      </c>
      <c r="E9000">
        <v>91</v>
      </c>
      <c r="F9000">
        <v>97</v>
      </c>
      <c r="G9000">
        <v>91</v>
      </c>
      <c r="H9000">
        <v>1</v>
      </c>
      <c r="I9000">
        <v>1</v>
      </c>
      <c r="J9000">
        <v>999999</v>
      </c>
      <c r="K9000" s="194">
        <v>999999</v>
      </c>
      <c r="L9000" t="s">
        <v>1083</v>
      </c>
      <c r="M9000" t="s">
        <v>1083</v>
      </c>
      <c r="N9000">
        <v>300</v>
      </c>
      <c r="O9000" t="s">
        <v>7876</v>
      </c>
      <c r="Q9000">
        <v>0.3</v>
      </c>
      <c r="R9000" s="117" t="s">
        <v>14594</v>
      </c>
      <c r="S9000" s="117" t="s">
        <v>14589</v>
      </c>
      <c r="T9000" t="s">
        <v>12136</v>
      </c>
      <c r="U9000" t="s">
        <v>10772</v>
      </c>
    </row>
    <row r="9001" spans="1:21">
      <c r="A9001" s="117" t="s">
        <v>15922</v>
      </c>
      <c r="B9001" t="s">
        <v>14590</v>
      </c>
      <c r="C9001" t="s">
        <v>14590</v>
      </c>
      <c r="D9001">
        <v>97</v>
      </c>
      <c r="E9001">
        <v>91</v>
      </c>
      <c r="F9001">
        <v>97</v>
      </c>
      <c r="G9001">
        <v>91</v>
      </c>
      <c r="H9001">
        <v>1</v>
      </c>
      <c r="I9001">
        <v>1</v>
      </c>
      <c r="J9001">
        <v>999999</v>
      </c>
      <c r="K9001" s="194">
        <v>999999</v>
      </c>
      <c r="L9001" t="s">
        <v>1083</v>
      </c>
      <c r="M9001" t="s">
        <v>1083</v>
      </c>
      <c r="N9001">
        <v>400</v>
      </c>
      <c r="O9001" t="s">
        <v>7876</v>
      </c>
      <c r="Q9001">
        <v>0.4</v>
      </c>
      <c r="R9001" s="117" t="s">
        <v>14594</v>
      </c>
      <c r="S9001" s="117" t="s">
        <v>14589</v>
      </c>
      <c r="T9001" t="s">
        <v>12136</v>
      </c>
      <c r="U9001" t="s">
        <v>10772</v>
      </c>
    </row>
    <row r="9002" spans="1:21">
      <c r="A9002" s="117" t="s">
        <v>21157</v>
      </c>
      <c r="B9002" t="s">
        <v>14590</v>
      </c>
      <c r="C9002" t="s">
        <v>14590</v>
      </c>
      <c r="D9002">
        <v>125</v>
      </c>
      <c r="E9002">
        <v>119</v>
      </c>
      <c r="F9002">
        <v>125</v>
      </c>
      <c r="G9002">
        <v>119</v>
      </c>
      <c r="H9002">
        <v>1</v>
      </c>
      <c r="I9002">
        <v>1</v>
      </c>
      <c r="J9002">
        <v>999999</v>
      </c>
      <c r="K9002" s="194">
        <v>999999</v>
      </c>
      <c r="L9002" t="s">
        <v>1083</v>
      </c>
      <c r="M9002" t="s">
        <v>1083</v>
      </c>
      <c r="N9002">
        <v>1180</v>
      </c>
      <c r="O9002" t="s">
        <v>7876</v>
      </c>
      <c r="P9002" t="s">
        <v>21158</v>
      </c>
      <c r="Q9002">
        <v>1.18</v>
      </c>
      <c r="R9002" s="117" t="s">
        <v>14743</v>
      </c>
      <c r="S9002" s="117" t="s">
        <v>14589</v>
      </c>
      <c r="T9002" t="s">
        <v>12136</v>
      </c>
      <c r="U9002" t="s">
        <v>10772</v>
      </c>
    </row>
    <row r="9003" spans="1:21">
      <c r="A9003" s="117" t="s">
        <v>21159</v>
      </c>
      <c r="B9003" t="s">
        <v>14590</v>
      </c>
      <c r="C9003" t="s">
        <v>14590</v>
      </c>
      <c r="D9003">
        <v>125</v>
      </c>
      <c r="E9003">
        <v>119</v>
      </c>
      <c r="F9003">
        <v>125</v>
      </c>
      <c r="G9003">
        <v>119</v>
      </c>
      <c r="H9003">
        <v>1</v>
      </c>
      <c r="I9003">
        <v>1</v>
      </c>
      <c r="J9003">
        <v>999999</v>
      </c>
      <c r="K9003" s="194">
        <v>999999</v>
      </c>
      <c r="L9003" t="s">
        <v>1083</v>
      </c>
      <c r="M9003" t="s">
        <v>1083</v>
      </c>
      <c r="N9003">
        <v>1180</v>
      </c>
      <c r="O9003" t="s">
        <v>7876</v>
      </c>
      <c r="P9003" t="s">
        <v>21158</v>
      </c>
      <c r="Q9003">
        <v>1.18</v>
      </c>
      <c r="R9003" s="117" t="s">
        <v>14743</v>
      </c>
      <c r="S9003" s="117" t="s">
        <v>14589</v>
      </c>
      <c r="T9003" t="s">
        <v>12136</v>
      </c>
      <c r="U9003" t="s">
        <v>10772</v>
      </c>
    </row>
    <row r="9004" spans="1:21">
      <c r="A9004" s="117" t="s">
        <v>15923</v>
      </c>
      <c r="B9004" t="s">
        <v>14590</v>
      </c>
      <c r="C9004" t="s">
        <v>14590</v>
      </c>
      <c r="D9004">
        <v>97</v>
      </c>
      <c r="E9004">
        <v>91</v>
      </c>
      <c r="F9004">
        <v>97</v>
      </c>
      <c r="G9004">
        <v>91</v>
      </c>
      <c r="H9004">
        <v>1</v>
      </c>
      <c r="I9004">
        <v>1</v>
      </c>
      <c r="J9004">
        <v>999999</v>
      </c>
      <c r="K9004" s="194">
        <v>999999</v>
      </c>
      <c r="L9004" t="s">
        <v>1083</v>
      </c>
      <c r="M9004" t="s">
        <v>1083</v>
      </c>
      <c r="N9004">
        <v>600</v>
      </c>
      <c r="O9004" t="s">
        <v>7876</v>
      </c>
      <c r="Q9004">
        <v>0.6</v>
      </c>
      <c r="R9004" s="117" t="s">
        <v>14594</v>
      </c>
      <c r="S9004" s="117" t="s">
        <v>14589</v>
      </c>
      <c r="T9004" t="s">
        <v>12136</v>
      </c>
      <c r="U9004" t="s">
        <v>10772</v>
      </c>
    </row>
    <row r="9005" spans="1:21">
      <c r="A9005" s="117" t="s">
        <v>18821</v>
      </c>
      <c r="B9005" t="s">
        <v>14590</v>
      </c>
      <c r="C9005" t="s">
        <v>14590</v>
      </c>
      <c r="D9005">
        <v>62</v>
      </c>
      <c r="E9005">
        <v>56</v>
      </c>
      <c r="F9005">
        <v>62</v>
      </c>
      <c r="G9005">
        <v>56</v>
      </c>
      <c r="H9005">
        <v>1</v>
      </c>
      <c r="I9005">
        <v>1</v>
      </c>
      <c r="J9005">
        <v>0</v>
      </c>
      <c r="K9005" s="194">
        <v>0</v>
      </c>
      <c r="L9005" t="s">
        <v>1083</v>
      </c>
      <c r="M9005" t="s">
        <v>1083</v>
      </c>
      <c r="N9005">
        <v>3044</v>
      </c>
      <c r="O9005" t="s">
        <v>7876</v>
      </c>
      <c r="P9005" t="s">
        <v>18822</v>
      </c>
      <c r="Q9005">
        <v>3.044</v>
      </c>
      <c r="R9005" s="117" t="s">
        <v>15266</v>
      </c>
      <c r="S9005" s="117" t="s">
        <v>15267</v>
      </c>
      <c r="T9005" t="s">
        <v>13813</v>
      </c>
      <c r="U9005" t="s">
        <v>10773</v>
      </c>
    </row>
    <row r="9006" spans="1:21">
      <c r="A9006" s="117" t="s">
        <v>18823</v>
      </c>
      <c r="B9006" t="s">
        <v>14590</v>
      </c>
      <c r="C9006" t="s">
        <v>14590</v>
      </c>
      <c r="D9006">
        <v>62</v>
      </c>
      <c r="E9006">
        <v>56</v>
      </c>
      <c r="F9006">
        <v>62</v>
      </c>
      <c r="G9006">
        <v>56</v>
      </c>
      <c r="H9006">
        <v>1</v>
      </c>
      <c r="I9006">
        <v>1</v>
      </c>
      <c r="J9006">
        <v>0</v>
      </c>
      <c r="K9006" s="194">
        <v>0</v>
      </c>
      <c r="L9006" t="s">
        <v>1083</v>
      </c>
      <c r="M9006" t="s">
        <v>1083</v>
      </c>
      <c r="N9006">
        <v>3712</v>
      </c>
      <c r="O9006" t="s">
        <v>7876</v>
      </c>
      <c r="P9006" t="s">
        <v>18822</v>
      </c>
      <c r="Q9006">
        <v>3.7120000000000002</v>
      </c>
      <c r="R9006" s="117" t="s">
        <v>15266</v>
      </c>
      <c r="S9006" s="117" t="s">
        <v>15267</v>
      </c>
      <c r="T9006" t="s">
        <v>13813</v>
      </c>
      <c r="U9006" t="s">
        <v>10773</v>
      </c>
    </row>
    <row r="9007" spans="1:21">
      <c r="A9007" s="117" t="s">
        <v>18824</v>
      </c>
      <c r="B9007" t="s">
        <v>14590</v>
      </c>
      <c r="C9007" t="s">
        <v>14590</v>
      </c>
      <c r="D9007">
        <v>62</v>
      </c>
      <c r="E9007">
        <v>56</v>
      </c>
      <c r="F9007">
        <v>62</v>
      </c>
      <c r="G9007">
        <v>56</v>
      </c>
      <c r="H9007">
        <v>1</v>
      </c>
      <c r="I9007">
        <v>1</v>
      </c>
      <c r="J9007">
        <v>0</v>
      </c>
      <c r="K9007" s="194">
        <v>0</v>
      </c>
      <c r="L9007" t="s">
        <v>1083</v>
      </c>
      <c r="M9007" t="s">
        <v>1083</v>
      </c>
      <c r="N9007">
        <v>1597</v>
      </c>
      <c r="O9007" t="s">
        <v>7876</v>
      </c>
      <c r="P9007" t="s">
        <v>18825</v>
      </c>
      <c r="Q9007">
        <v>1.597</v>
      </c>
      <c r="R9007" s="117" t="s">
        <v>15266</v>
      </c>
      <c r="S9007" s="117" t="s">
        <v>15267</v>
      </c>
      <c r="T9007" t="s">
        <v>13813</v>
      </c>
      <c r="U9007" t="s">
        <v>10773</v>
      </c>
    </row>
    <row r="9008" spans="1:21">
      <c r="A9008" s="117" t="s">
        <v>18826</v>
      </c>
      <c r="B9008" t="s">
        <v>14590</v>
      </c>
      <c r="C9008" t="s">
        <v>14590</v>
      </c>
      <c r="D9008">
        <v>62</v>
      </c>
      <c r="E9008">
        <v>56</v>
      </c>
      <c r="F9008">
        <v>62</v>
      </c>
      <c r="G9008">
        <v>56</v>
      </c>
      <c r="H9008">
        <v>1</v>
      </c>
      <c r="I9008">
        <v>1</v>
      </c>
      <c r="J9008">
        <v>0</v>
      </c>
      <c r="K9008" s="194">
        <v>0</v>
      </c>
      <c r="L9008" t="s">
        <v>1083</v>
      </c>
      <c r="M9008" t="s">
        <v>1083</v>
      </c>
      <c r="N9008">
        <v>2026</v>
      </c>
      <c r="O9008" t="s">
        <v>7876</v>
      </c>
      <c r="P9008" t="s">
        <v>18822</v>
      </c>
      <c r="Q9008">
        <v>2.0259999999999998</v>
      </c>
      <c r="R9008" s="117" t="s">
        <v>15266</v>
      </c>
      <c r="S9008" s="117" t="s">
        <v>15267</v>
      </c>
      <c r="T9008" t="s">
        <v>13813</v>
      </c>
      <c r="U9008" t="s">
        <v>10773</v>
      </c>
    </row>
    <row r="9009" spans="1:21">
      <c r="A9009" s="117" t="s">
        <v>4486</v>
      </c>
      <c r="B9009" t="s">
        <v>14590</v>
      </c>
      <c r="C9009" t="s">
        <v>14590</v>
      </c>
      <c r="D9009">
        <v>35</v>
      </c>
      <c r="E9009">
        <v>29</v>
      </c>
      <c r="F9009">
        <v>35</v>
      </c>
      <c r="G9009">
        <v>29</v>
      </c>
      <c r="H9009">
        <v>1</v>
      </c>
      <c r="I9009">
        <v>1</v>
      </c>
      <c r="J9009">
        <v>111</v>
      </c>
      <c r="K9009" s="194">
        <v>111</v>
      </c>
      <c r="L9009" t="s">
        <v>1083</v>
      </c>
      <c r="M9009" t="s">
        <v>1083</v>
      </c>
      <c r="N9009">
        <v>200</v>
      </c>
      <c r="O9009" t="s">
        <v>7876</v>
      </c>
      <c r="P9009" t="s">
        <v>9414</v>
      </c>
      <c r="Q9009">
        <v>0.2</v>
      </c>
      <c r="R9009" s="117" t="s">
        <v>14594</v>
      </c>
      <c r="S9009" s="117" t="s">
        <v>14589</v>
      </c>
      <c r="T9009" t="s">
        <v>12136</v>
      </c>
      <c r="U9009" t="s">
        <v>10772</v>
      </c>
    </row>
    <row r="9010" spans="1:21">
      <c r="A9010" s="117" t="s">
        <v>4487</v>
      </c>
      <c r="B9010" t="s">
        <v>14590</v>
      </c>
      <c r="C9010" t="s">
        <v>14590</v>
      </c>
      <c r="D9010">
        <v>94</v>
      </c>
      <c r="E9010">
        <v>88</v>
      </c>
      <c r="F9010">
        <v>94</v>
      </c>
      <c r="G9010">
        <v>88</v>
      </c>
      <c r="H9010">
        <v>1</v>
      </c>
      <c r="I9010">
        <v>1</v>
      </c>
      <c r="J9010">
        <v>999999</v>
      </c>
      <c r="K9010" s="194">
        <v>999999</v>
      </c>
      <c r="L9010" t="s">
        <v>1083</v>
      </c>
      <c r="M9010" t="s">
        <v>1083</v>
      </c>
      <c r="N9010">
        <v>362</v>
      </c>
      <c r="O9010" t="s">
        <v>7876</v>
      </c>
      <c r="P9010" t="s">
        <v>9415</v>
      </c>
      <c r="Q9010">
        <v>0.36199999999999999</v>
      </c>
      <c r="R9010" s="117" t="s">
        <v>14594</v>
      </c>
      <c r="S9010" s="117" t="s">
        <v>14589</v>
      </c>
      <c r="T9010" t="s">
        <v>12136</v>
      </c>
      <c r="U9010" t="s">
        <v>10772</v>
      </c>
    </row>
    <row r="9011" spans="1:21">
      <c r="A9011" s="117" t="s">
        <v>4488</v>
      </c>
      <c r="B9011" t="s">
        <v>14590</v>
      </c>
      <c r="C9011" t="s">
        <v>14590</v>
      </c>
      <c r="D9011">
        <v>62</v>
      </c>
      <c r="E9011">
        <v>56</v>
      </c>
      <c r="F9011">
        <v>62</v>
      </c>
      <c r="G9011">
        <v>56</v>
      </c>
      <c r="H9011">
        <v>15</v>
      </c>
      <c r="I9011">
        <v>15</v>
      </c>
      <c r="J9011">
        <v>0</v>
      </c>
      <c r="K9011" s="194">
        <v>0</v>
      </c>
      <c r="L9011" t="s">
        <v>1083</v>
      </c>
      <c r="M9011" t="s">
        <v>1083</v>
      </c>
      <c r="N9011">
        <v>1020</v>
      </c>
      <c r="O9011" t="s">
        <v>7876</v>
      </c>
      <c r="P9011" t="s">
        <v>9416</v>
      </c>
      <c r="Q9011">
        <v>1.02</v>
      </c>
      <c r="R9011" s="117" t="s">
        <v>18811</v>
      </c>
      <c r="S9011" s="117" t="s">
        <v>14589</v>
      </c>
      <c r="T9011" t="s">
        <v>12136</v>
      </c>
      <c r="U9011" t="s">
        <v>10772</v>
      </c>
    </row>
    <row r="9012" spans="1:21">
      <c r="A9012" s="117" t="s">
        <v>4489</v>
      </c>
      <c r="B9012" t="s">
        <v>14590</v>
      </c>
      <c r="C9012" t="s">
        <v>14590</v>
      </c>
      <c r="D9012">
        <v>62</v>
      </c>
      <c r="E9012">
        <v>56</v>
      </c>
      <c r="F9012">
        <v>62</v>
      </c>
      <c r="G9012">
        <v>56</v>
      </c>
      <c r="H9012">
        <v>15</v>
      </c>
      <c r="I9012">
        <v>15</v>
      </c>
      <c r="J9012">
        <v>99999</v>
      </c>
      <c r="K9012" s="194">
        <v>99999</v>
      </c>
      <c r="L9012" t="s">
        <v>1083</v>
      </c>
      <c r="M9012" t="s">
        <v>1083</v>
      </c>
      <c r="N9012">
        <v>1310</v>
      </c>
      <c r="O9012" t="s">
        <v>7876</v>
      </c>
      <c r="P9012" t="s">
        <v>9416</v>
      </c>
      <c r="Q9012">
        <v>1.31</v>
      </c>
      <c r="R9012" s="117" t="s">
        <v>18811</v>
      </c>
      <c r="S9012" s="117" t="s">
        <v>14589</v>
      </c>
      <c r="T9012" t="s">
        <v>12136</v>
      </c>
      <c r="U9012" t="s">
        <v>10772</v>
      </c>
    </row>
    <row r="9013" spans="1:21">
      <c r="A9013" s="117" t="s">
        <v>4490</v>
      </c>
      <c r="B9013" t="s">
        <v>14590</v>
      </c>
      <c r="C9013" t="s">
        <v>14590</v>
      </c>
      <c r="D9013">
        <v>94</v>
      </c>
      <c r="E9013">
        <v>88</v>
      </c>
      <c r="F9013">
        <v>94</v>
      </c>
      <c r="G9013">
        <v>88</v>
      </c>
      <c r="H9013">
        <v>1</v>
      </c>
      <c r="I9013">
        <v>1</v>
      </c>
      <c r="J9013">
        <v>999999</v>
      </c>
      <c r="K9013" s="194">
        <v>999999</v>
      </c>
      <c r="L9013" t="s">
        <v>1083</v>
      </c>
      <c r="M9013" t="s">
        <v>1083</v>
      </c>
      <c r="N9013">
        <v>1600</v>
      </c>
      <c r="O9013" t="s">
        <v>7876</v>
      </c>
      <c r="P9013" t="s">
        <v>9416</v>
      </c>
      <c r="Q9013">
        <v>1.6</v>
      </c>
      <c r="R9013" s="117" t="s">
        <v>14594</v>
      </c>
      <c r="S9013" s="117" t="s">
        <v>14589</v>
      </c>
      <c r="T9013" t="s">
        <v>12136</v>
      </c>
      <c r="U9013" t="s">
        <v>10772</v>
      </c>
    </row>
    <row r="9014" spans="1:21">
      <c r="A9014" s="117" t="s">
        <v>4491</v>
      </c>
      <c r="B9014" t="s">
        <v>14590</v>
      </c>
      <c r="C9014" t="s">
        <v>14590</v>
      </c>
      <c r="D9014">
        <v>94</v>
      </c>
      <c r="E9014">
        <v>88</v>
      </c>
      <c r="F9014">
        <v>94</v>
      </c>
      <c r="G9014">
        <v>88</v>
      </c>
      <c r="H9014">
        <v>1</v>
      </c>
      <c r="I9014">
        <v>1</v>
      </c>
      <c r="J9014">
        <v>999999</v>
      </c>
      <c r="K9014" s="194">
        <v>999999</v>
      </c>
      <c r="L9014" t="s">
        <v>1083</v>
      </c>
      <c r="M9014" t="s">
        <v>1083</v>
      </c>
      <c r="N9014">
        <v>365</v>
      </c>
      <c r="O9014" t="s">
        <v>7876</v>
      </c>
      <c r="P9014" t="s">
        <v>9417</v>
      </c>
      <c r="Q9014">
        <v>0.36499999999999999</v>
      </c>
      <c r="R9014" s="117" t="s">
        <v>14594</v>
      </c>
      <c r="S9014" s="117" t="s">
        <v>14589</v>
      </c>
      <c r="T9014" t="s">
        <v>12136</v>
      </c>
      <c r="U9014" t="s">
        <v>10772</v>
      </c>
    </row>
    <row r="9015" spans="1:21">
      <c r="A9015" s="117" t="s">
        <v>4492</v>
      </c>
      <c r="B9015" t="s">
        <v>14590</v>
      </c>
      <c r="C9015" t="s">
        <v>14590</v>
      </c>
      <c r="D9015">
        <v>94</v>
      </c>
      <c r="E9015">
        <v>88</v>
      </c>
      <c r="F9015">
        <v>94</v>
      </c>
      <c r="G9015">
        <v>88</v>
      </c>
      <c r="H9015">
        <v>1</v>
      </c>
      <c r="I9015">
        <v>1</v>
      </c>
      <c r="J9015">
        <v>999999</v>
      </c>
      <c r="K9015" s="194">
        <v>999999</v>
      </c>
      <c r="L9015" t="s">
        <v>1083</v>
      </c>
      <c r="M9015" t="s">
        <v>1083</v>
      </c>
      <c r="N9015">
        <v>305</v>
      </c>
      <c r="O9015" t="s">
        <v>7876</v>
      </c>
      <c r="P9015" t="s">
        <v>9417</v>
      </c>
      <c r="Q9015">
        <v>0.30499999999999999</v>
      </c>
      <c r="R9015" s="117" t="s">
        <v>14594</v>
      </c>
      <c r="S9015" s="117" t="s">
        <v>14589</v>
      </c>
      <c r="T9015" t="s">
        <v>12136</v>
      </c>
      <c r="U9015" t="s">
        <v>10772</v>
      </c>
    </row>
    <row r="9016" spans="1:21">
      <c r="A9016" s="117" t="s">
        <v>17271</v>
      </c>
      <c r="B9016" t="s">
        <v>14590</v>
      </c>
      <c r="C9016" t="s">
        <v>14590</v>
      </c>
      <c r="D9016">
        <v>91</v>
      </c>
      <c r="E9016">
        <v>85</v>
      </c>
      <c r="F9016">
        <v>91</v>
      </c>
      <c r="G9016">
        <v>85</v>
      </c>
      <c r="H9016">
        <v>1</v>
      </c>
      <c r="I9016">
        <v>1</v>
      </c>
      <c r="J9016">
        <v>999999</v>
      </c>
      <c r="K9016" s="194">
        <v>999999</v>
      </c>
      <c r="L9016" t="s">
        <v>1083</v>
      </c>
      <c r="M9016" t="s">
        <v>1083</v>
      </c>
      <c r="N9016">
        <v>440</v>
      </c>
      <c r="O9016" t="s">
        <v>7876</v>
      </c>
      <c r="P9016" t="s">
        <v>17272</v>
      </c>
      <c r="Q9016">
        <v>0.44</v>
      </c>
      <c r="R9016" s="117" t="s">
        <v>15914</v>
      </c>
      <c r="S9016" s="117" t="s">
        <v>14589</v>
      </c>
      <c r="T9016" t="s">
        <v>12136</v>
      </c>
      <c r="U9016" t="s">
        <v>10772</v>
      </c>
    </row>
    <row r="9017" spans="1:21">
      <c r="A9017" s="117" t="s">
        <v>4493</v>
      </c>
      <c r="B9017" t="s">
        <v>14590</v>
      </c>
      <c r="C9017" t="s">
        <v>14590</v>
      </c>
      <c r="D9017">
        <v>94</v>
      </c>
      <c r="E9017">
        <v>88</v>
      </c>
      <c r="F9017">
        <v>94</v>
      </c>
      <c r="G9017">
        <v>88</v>
      </c>
      <c r="H9017">
        <v>1</v>
      </c>
      <c r="I9017">
        <v>1</v>
      </c>
      <c r="J9017">
        <v>999999</v>
      </c>
      <c r="K9017" s="194">
        <v>999999</v>
      </c>
      <c r="L9017" t="s">
        <v>1083</v>
      </c>
      <c r="M9017" t="s">
        <v>1083</v>
      </c>
      <c r="N9017">
        <v>275</v>
      </c>
      <c r="O9017" t="s">
        <v>7876</v>
      </c>
      <c r="P9017" t="s">
        <v>9418</v>
      </c>
      <c r="Q9017">
        <v>0.27500000000000002</v>
      </c>
      <c r="R9017" s="117" t="s">
        <v>14594</v>
      </c>
      <c r="S9017" s="117" t="s">
        <v>14589</v>
      </c>
      <c r="T9017" t="s">
        <v>12136</v>
      </c>
      <c r="U9017" t="s">
        <v>10772</v>
      </c>
    </row>
    <row r="9018" spans="1:21">
      <c r="A9018" s="117" t="s">
        <v>4494</v>
      </c>
      <c r="B9018" t="s">
        <v>14590</v>
      </c>
      <c r="C9018" t="s">
        <v>14590</v>
      </c>
      <c r="D9018">
        <v>35</v>
      </c>
      <c r="E9018">
        <v>29</v>
      </c>
      <c r="F9018">
        <v>35</v>
      </c>
      <c r="G9018">
        <v>29</v>
      </c>
      <c r="H9018">
        <v>1</v>
      </c>
      <c r="I9018">
        <v>1</v>
      </c>
      <c r="J9018">
        <v>222</v>
      </c>
      <c r="K9018" s="194">
        <v>222</v>
      </c>
      <c r="L9018" t="s">
        <v>1083</v>
      </c>
      <c r="M9018" t="s">
        <v>1083</v>
      </c>
      <c r="N9018">
        <v>165</v>
      </c>
      <c r="O9018" t="s">
        <v>7876</v>
      </c>
      <c r="P9018" t="s">
        <v>9419</v>
      </c>
      <c r="Q9018">
        <v>0.16500000000000001</v>
      </c>
      <c r="R9018" s="117" t="s">
        <v>14594</v>
      </c>
      <c r="S9018" s="117" t="s">
        <v>14589</v>
      </c>
      <c r="T9018" t="s">
        <v>12136</v>
      </c>
      <c r="U9018" t="s">
        <v>10772</v>
      </c>
    </row>
    <row r="9019" spans="1:21">
      <c r="A9019" s="117" t="s">
        <v>4495</v>
      </c>
      <c r="B9019" t="s">
        <v>14590</v>
      </c>
      <c r="C9019" t="s">
        <v>14590</v>
      </c>
      <c r="D9019">
        <v>94</v>
      </c>
      <c r="E9019">
        <v>88</v>
      </c>
      <c r="F9019">
        <v>94</v>
      </c>
      <c r="G9019">
        <v>88</v>
      </c>
      <c r="H9019">
        <v>1</v>
      </c>
      <c r="I9019">
        <v>1</v>
      </c>
      <c r="J9019">
        <v>999999</v>
      </c>
      <c r="K9019" s="194">
        <v>999999</v>
      </c>
      <c r="L9019" t="s">
        <v>1083</v>
      </c>
      <c r="M9019" t="s">
        <v>1083</v>
      </c>
      <c r="N9019">
        <v>60</v>
      </c>
      <c r="O9019" t="s">
        <v>7876</v>
      </c>
      <c r="P9019" t="s">
        <v>9419</v>
      </c>
      <c r="Q9019">
        <v>0.06</v>
      </c>
      <c r="R9019" s="117" t="s">
        <v>14594</v>
      </c>
      <c r="S9019" s="117" t="s">
        <v>14589</v>
      </c>
      <c r="T9019" t="s">
        <v>12136</v>
      </c>
      <c r="U9019" t="s">
        <v>10772</v>
      </c>
    </row>
    <row r="9020" spans="1:21">
      <c r="A9020" s="117" t="s">
        <v>4496</v>
      </c>
      <c r="B9020" t="s">
        <v>14590</v>
      </c>
      <c r="C9020" t="s">
        <v>14590</v>
      </c>
      <c r="D9020">
        <v>69</v>
      </c>
      <c r="E9020">
        <v>63</v>
      </c>
      <c r="F9020">
        <v>69</v>
      </c>
      <c r="G9020">
        <v>63</v>
      </c>
      <c r="H9020">
        <v>1</v>
      </c>
      <c r="I9020">
        <v>1</v>
      </c>
      <c r="J9020">
        <v>999999</v>
      </c>
      <c r="K9020" s="194">
        <v>999999</v>
      </c>
      <c r="L9020" t="s">
        <v>1083</v>
      </c>
      <c r="M9020" t="s">
        <v>1083</v>
      </c>
      <c r="N9020">
        <v>155</v>
      </c>
      <c r="O9020" t="s">
        <v>7876</v>
      </c>
      <c r="P9020" t="s">
        <v>9420</v>
      </c>
      <c r="Q9020">
        <v>0.155</v>
      </c>
      <c r="R9020" s="117" t="s">
        <v>14594</v>
      </c>
      <c r="S9020" s="117" t="s">
        <v>14589</v>
      </c>
      <c r="T9020" t="s">
        <v>12136</v>
      </c>
      <c r="U9020" t="s">
        <v>10772</v>
      </c>
    </row>
    <row r="9021" spans="1:21">
      <c r="A9021" s="117" t="s">
        <v>17273</v>
      </c>
      <c r="B9021" t="s">
        <v>14590</v>
      </c>
      <c r="C9021" t="s">
        <v>14590</v>
      </c>
      <c r="D9021">
        <v>98</v>
      </c>
      <c r="E9021">
        <v>92</v>
      </c>
      <c r="F9021">
        <v>98</v>
      </c>
      <c r="G9021">
        <v>92</v>
      </c>
      <c r="H9021">
        <v>1</v>
      </c>
      <c r="I9021">
        <v>1</v>
      </c>
      <c r="J9021">
        <v>999999</v>
      </c>
      <c r="K9021" s="194">
        <v>999999</v>
      </c>
      <c r="L9021" t="s">
        <v>1083</v>
      </c>
      <c r="M9021" t="s">
        <v>1083</v>
      </c>
      <c r="N9021">
        <v>135</v>
      </c>
      <c r="O9021" t="s">
        <v>7876</v>
      </c>
      <c r="P9021" t="s">
        <v>17274</v>
      </c>
      <c r="Q9021">
        <v>0.13500000000000001</v>
      </c>
      <c r="R9021" s="117" t="s">
        <v>14594</v>
      </c>
      <c r="S9021" s="117" t="s">
        <v>14589</v>
      </c>
      <c r="T9021" t="s">
        <v>12136</v>
      </c>
      <c r="U9021" t="s">
        <v>10772</v>
      </c>
    </row>
    <row r="9022" spans="1:21">
      <c r="A9022" s="117" t="s">
        <v>23005</v>
      </c>
      <c r="B9022" t="s">
        <v>14590</v>
      </c>
      <c r="C9022" t="s">
        <v>14590</v>
      </c>
      <c r="D9022">
        <v>59</v>
      </c>
      <c r="E9022">
        <v>53</v>
      </c>
      <c r="F9022">
        <v>59</v>
      </c>
      <c r="G9022">
        <v>53</v>
      </c>
      <c r="H9022">
        <v>5</v>
      </c>
      <c r="I9022">
        <v>5</v>
      </c>
      <c r="J9022">
        <v>999999</v>
      </c>
      <c r="K9022" s="194">
        <v>999999</v>
      </c>
      <c r="L9022" t="s">
        <v>1083</v>
      </c>
      <c r="M9022" t="s">
        <v>1083</v>
      </c>
      <c r="N9022">
        <v>30</v>
      </c>
      <c r="O9022" t="s">
        <v>7876</v>
      </c>
      <c r="P9022" t="s">
        <v>9421</v>
      </c>
      <c r="Q9022">
        <v>0.03</v>
      </c>
      <c r="R9022" s="117" t="s">
        <v>15914</v>
      </c>
      <c r="S9022" s="117" t="s">
        <v>14589</v>
      </c>
      <c r="T9022" t="s">
        <v>12136</v>
      </c>
      <c r="U9022" t="s">
        <v>10772</v>
      </c>
    </row>
    <row r="9023" spans="1:21">
      <c r="A9023" s="117" t="s">
        <v>4497</v>
      </c>
      <c r="B9023" t="s">
        <v>14590</v>
      </c>
      <c r="C9023" t="s">
        <v>14590</v>
      </c>
      <c r="D9023">
        <v>35</v>
      </c>
      <c r="E9023">
        <v>29</v>
      </c>
      <c r="F9023">
        <v>35</v>
      </c>
      <c r="G9023">
        <v>29</v>
      </c>
      <c r="H9023">
        <v>1</v>
      </c>
      <c r="I9023">
        <v>1</v>
      </c>
      <c r="J9023">
        <v>35</v>
      </c>
      <c r="K9023" s="194">
        <v>35</v>
      </c>
      <c r="L9023" t="s">
        <v>1083</v>
      </c>
      <c r="M9023" t="s">
        <v>1083</v>
      </c>
      <c r="N9023">
        <v>662</v>
      </c>
      <c r="O9023" t="s">
        <v>7876</v>
      </c>
      <c r="P9023" t="s">
        <v>9422</v>
      </c>
      <c r="Q9023">
        <v>0.66200000000000003</v>
      </c>
      <c r="R9023" s="117" t="s">
        <v>14594</v>
      </c>
      <c r="S9023" s="117" t="s">
        <v>14589</v>
      </c>
      <c r="T9023" t="s">
        <v>12136</v>
      </c>
      <c r="U9023" t="s">
        <v>10772</v>
      </c>
    </row>
    <row r="9024" spans="1:21">
      <c r="A9024" s="117" t="s">
        <v>4498</v>
      </c>
      <c r="B9024" t="s">
        <v>14590</v>
      </c>
      <c r="C9024" t="s">
        <v>14590</v>
      </c>
      <c r="D9024">
        <v>94</v>
      </c>
      <c r="E9024">
        <v>88</v>
      </c>
      <c r="F9024">
        <v>94</v>
      </c>
      <c r="G9024">
        <v>88</v>
      </c>
      <c r="H9024">
        <v>1</v>
      </c>
      <c r="I9024">
        <v>1</v>
      </c>
      <c r="J9024">
        <v>999999</v>
      </c>
      <c r="K9024" s="194">
        <v>999999</v>
      </c>
      <c r="L9024" t="s">
        <v>1083</v>
      </c>
      <c r="M9024" t="s">
        <v>1083</v>
      </c>
      <c r="N9024">
        <v>876</v>
      </c>
      <c r="O9024" t="s">
        <v>7876</v>
      </c>
      <c r="P9024" t="s">
        <v>9423</v>
      </c>
      <c r="Q9024">
        <v>0.876</v>
      </c>
      <c r="R9024" s="117" t="s">
        <v>14594</v>
      </c>
      <c r="S9024" s="117" t="s">
        <v>14589</v>
      </c>
      <c r="T9024" t="s">
        <v>12136</v>
      </c>
      <c r="U9024" t="s">
        <v>10772</v>
      </c>
    </row>
    <row r="9025" spans="1:21">
      <c r="A9025" s="117" t="s">
        <v>4499</v>
      </c>
      <c r="B9025" t="s">
        <v>14590</v>
      </c>
      <c r="C9025" t="s">
        <v>14590</v>
      </c>
      <c r="D9025">
        <v>69</v>
      </c>
      <c r="E9025">
        <v>63</v>
      </c>
      <c r="F9025">
        <v>69</v>
      </c>
      <c r="G9025">
        <v>63</v>
      </c>
      <c r="H9025">
        <v>1</v>
      </c>
      <c r="I9025">
        <v>1</v>
      </c>
      <c r="J9025">
        <v>999999</v>
      </c>
      <c r="K9025" s="194">
        <v>999999</v>
      </c>
      <c r="L9025" t="s">
        <v>1083</v>
      </c>
      <c r="M9025" t="s">
        <v>1083</v>
      </c>
      <c r="N9025">
        <v>1100</v>
      </c>
      <c r="O9025" t="s">
        <v>7876</v>
      </c>
      <c r="P9025" t="s">
        <v>9424</v>
      </c>
      <c r="Q9025">
        <v>1.1000000000000001</v>
      </c>
      <c r="R9025" s="117" t="s">
        <v>14594</v>
      </c>
      <c r="S9025" s="117" t="s">
        <v>14589</v>
      </c>
      <c r="T9025" t="s">
        <v>12136</v>
      </c>
      <c r="U9025" t="s">
        <v>10772</v>
      </c>
    </row>
    <row r="9026" spans="1:21">
      <c r="A9026" s="117" t="s">
        <v>4500</v>
      </c>
      <c r="B9026" t="s">
        <v>14590</v>
      </c>
      <c r="C9026" t="s">
        <v>14590</v>
      </c>
      <c r="D9026">
        <v>69</v>
      </c>
      <c r="E9026">
        <v>63</v>
      </c>
      <c r="F9026">
        <v>69</v>
      </c>
      <c r="G9026">
        <v>63</v>
      </c>
      <c r="H9026">
        <v>10</v>
      </c>
      <c r="I9026">
        <v>10</v>
      </c>
      <c r="J9026">
        <v>999999</v>
      </c>
      <c r="K9026" s="194">
        <v>999999</v>
      </c>
      <c r="L9026" t="s">
        <v>1083</v>
      </c>
      <c r="M9026" t="s">
        <v>1083</v>
      </c>
      <c r="N9026">
        <v>780</v>
      </c>
      <c r="O9026" t="s">
        <v>7876</v>
      </c>
      <c r="P9026" t="s">
        <v>9422</v>
      </c>
      <c r="Q9026">
        <v>0.78</v>
      </c>
      <c r="R9026" s="117" t="s">
        <v>15914</v>
      </c>
      <c r="S9026" s="117" t="s">
        <v>14589</v>
      </c>
      <c r="T9026" t="s">
        <v>12136</v>
      </c>
      <c r="U9026" t="s">
        <v>10772</v>
      </c>
    </row>
    <row r="9027" spans="1:21">
      <c r="A9027" s="117" t="s">
        <v>17275</v>
      </c>
      <c r="B9027" t="s">
        <v>14590</v>
      </c>
      <c r="C9027" t="s">
        <v>14590</v>
      </c>
      <c r="D9027">
        <v>62</v>
      </c>
      <c r="E9027">
        <v>56</v>
      </c>
      <c r="F9027">
        <v>62</v>
      </c>
      <c r="G9027">
        <v>56</v>
      </c>
      <c r="H9027">
        <v>1</v>
      </c>
      <c r="I9027">
        <v>1</v>
      </c>
      <c r="J9027">
        <v>0</v>
      </c>
      <c r="K9027" s="194">
        <v>0</v>
      </c>
      <c r="L9027" t="s">
        <v>1083</v>
      </c>
      <c r="M9027" t="s">
        <v>1083</v>
      </c>
      <c r="N9027">
        <v>900</v>
      </c>
      <c r="O9027" t="s">
        <v>7876</v>
      </c>
      <c r="P9027" t="s">
        <v>17276</v>
      </c>
      <c r="Q9027">
        <v>0.9</v>
      </c>
      <c r="R9027" s="117" t="s">
        <v>18811</v>
      </c>
      <c r="S9027" s="117" t="s">
        <v>14589</v>
      </c>
      <c r="T9027" t="s">
        <v>12136</v>
      </c>
      <c r="U9027" t="s">
        <v>10772</v>
      </c>
    </row>
    <row r="9028" spans="1:21">
      <c r="A9028" s="117" t="s">
        <v>4501</v>
      </c>
      <c r="B9028" t="s">
        <v>14590</v>
      </c>
      <c r="C9028" t="s">
        <v>14590</v>
      </c>
      <c r="D9028">
        <v>35</v>
      </c>
      <c r="E9028">
        <v>29</v>
      </c>
      <c r="F9028">
        <v>35</v>
      </c>
      <c r="G9028">
        <v>29</v>
      </c>
      <c r="H9028">
        <v>1</v>
      </c>
      <c r="I9028">
        <v>1</v>
      </c>
      <c r="J9028">
        <v>17</v>
      </c>
      <c r="K9028" s="194">
        <v>17</v>
      </c>
      <c r="L9028" t="s">
        <v>1083</v>
      </c>
      <c r="M9028" t="s">
        <v>1083</v>
      </c>
      <c r="N9028">
        <v>1090</v>
      </c>
      <c r="O9028" t="s">
        <v>7876</v>
      </c>
      <c r="P9028" t="s">
        <v>9411</v>
      </c>
      <c r="Q9028">
        <v>1.0900000000000001</v>
      </c>
      <c r="R9028" s="117" t="s">
        <v>14594</v>
      </c>
      <c r="S9028" s="117" t="s">
        <v>14589</v>
      </c>
      <c r="T9028" t="s">
        <v>12136</v>
      </c>
      <c r="U9028" t="s">
        <v>10772</v>
      </c>
    </row>
    <row r="9029" spans="1:21">
      <c r="A9029" s="117" t="s">
        <v>4502</v>
      </c>
      <c r="B9029" t="s">
        <v>14590</v>
      </c>
      <c r="C9029" t="s">
        <v>14590</v>
      </c>
      <c r="D9029">
        <v>94</v>
      </c>
      <c r="E9029">
        <v>88</v>
      </c>
      <c r="F9029">
        <v>94</v>
      </c>
      <c r="G9029">
        <v>88</v>
      </c>
      <c r="H9029">
        <v>1</v>
      </c>
      <c r="I9029">
        <v>1</v>
      </c>
      <c r="J9029">
        <v>999999</v>
      </c>
      <c r="K9029" s="194">
        <v>999999</v>
      </c>
      <c r="L9029" t="s">
        <v>1083</v>
      </c>
      <c r="M9029" t="s">
        <v>1083</v>
      </c>
      <c r="N9029">
        <v>1006</v>
      </c>
      <c r="O9029" t="s">
        <v>7876</v>
      </c>
      <c r="P9029" t="s">
        <v>9426</v>
      </c>
      <c r="Q9029">
        <v>1.006</v>
      </c>
      <c r="R9029" s="117" t="s">
        <v>14594</v>
      </c>
      <c r="S9029" s="117" t="s">
        <v>14589</v>
      </c>
      <c r="T9029" t="s">
        <v>12136</v>
      </c>
      <c r="U9029" t="s">
        <v>10772</v>
      </c>
    </row>
    <row r="9030" spans="1:21">
      <c r="A9030" s="117" t="s">
        <v>4503</v>
      </c>
      <c r="B9030" t="s">
        <v>14590</v>
      </c>
      <c r="C9030" t="s">
        <v>14590</v>
      </c>
      <c r="D9030">
        <v>62</v>
      </c>
      <c r="E9030">
        <v>56</v>
      </c>
      <c r="F9030">
        <v>62</v>
      </c>
      <c r="G9030">
        <v>56</v>
      </c>
      <c r="H9030">
        <v>5</v>
      </c>
      <c r="I9030">
        <v>5</v>
      </c>
      <c r="J9030">
        <v>0</v>
      </c>
      <c r="K9030" s="194">
        <v>0</v>
      </c>
      <c r="L9030" t="s">
        <v>1083</v>
      </c>
      <c r="M9030" t="s">
        <v>1083</v>
      </c>
      <c r="N9030">
        <v>1.84</v>
      </c>
      <c r="O9030" t="s">
        <v>7876</v>
      </c>
      <c r="P9030" t="s">
        <v>9427</v>
      </c>
      <c r="Q9030">
        <v>1.8400000000000001E-3</v>
      </c>
      <c r="R9030" s="117" t="s">
        <v>18811</v>
      </c>
      <c r="S9030" s="117" t="s">
        <v>14589</v>
      </c>
      <c r="T9030" t="s">
        <v>12136</v>
      </c>
      <c r="U9030" t="s">
        <v>10772</v>
      </c>
    </row>
    <row r="9031" spans="1:21">
      <c r="A9031" s="117" t="s">
        <v>4504</v>
      </c>
      <c r="B9031" t="s">
        <v>14590</v>
      </c>
      <c r="C9031" t="s">
        <v>14590</v>
      </c>
      <c r="D9031">
        <v>62</v>
      </c>
      <c r="E9031">
        <v>56</v>
      </c>
      <c r="F9031">
        <v>62</v>
      </c>
      <c r="G9031">
        <v>56</v>
      </c>
      <c r="H9031">
        <v>10</v>
      </c>
      <c r="I9031">
        <v>10</v>
      </c>
      <c r="J9031">
        <v>0</v>
      </c>
      <c r="K9031" s="194">
        <v>0</v>
      </c>
      <c r="L9031" t="s">
        <v>1083</v>
      </c>
      <c r="M9031" t="s">
        <v>1083</v>
      </c>
      <c r="N9031">
        <v>2080</v>
      </c>
      <c r="O9031" t="s">
        <v>7876</v>
      </c>
      <c r="P9031" t="s">
        <v>9428</v>
      </c>
      <c r="Q9031">
        <v>2.08</v>
      </c>
      <c r="R9031" s="117" t="s">
        <v>18811</v>
      </c>
      <c r="S9031" s="117" t="s">
        <v>14589</v>
      </c>
      <c r="T9031" t="s">
        <v>12136</v>
      </c>
      <c r="U9031" t="s">
        <v>10772</v>
      </c>
    </row>
    <row r="9032" spans="1:21">
      <c r="A9032" s="117" t="s">
        <v>4505</v>
      </c>
      <c r="B9032" t="s">
        <v>14590</v>
      </c>
      <c r="C9032" t="s">
        <v>14590</v>
      </c>
      <c r="D9032">
        <v>98</v>
      </c>
      <c r="E9032">
        <v>92</v>
      </c>
      <c r="F9032">
        <v>98</v>
      </c>
      <c r="G9032">
        <v>92</v>
      </c>
      <c r="H9032">
        <v>1</v>
      </c>
      <c r="I9032">
        <v>1</v>
      </c>
      <c r="J9032">
        <v>999999</v>
      </c>
      <c r="K9032" s="194">
        <v>999999</v>
      </c>
      <c r="L9032" t="s">
        <v>1083</v>
      </c>
      <c r="M9032" t="s">
        <v>1083</v>
      </c>
      <c r="N9032">
        <v>350</v>
      </c>
      <c r="O9032" t="s">
        <v>7876</v>
      </c>
      <c r="P9032" t="s">
        <v>9429</v>
      </c>
      <c r="Q9032">
        <v>0.35</v>
      </c>
      <c r="R9032" s="117" t="s">
        <v>14594</v>
      </c>
      <c r="S9032" s="117" t="s">
        <v>14589</v>
      </c>
      <c r="T9032" t="s">
        <v>12136</v>
      </c>
      <c r="U9032" t="s">
        <v>10772</v>
      </c>
    </row>
    <row r="9033" spans="1:21">
      <c r="A9033" s="117" t="s">
        <v>4506</v>
      </c>
      <c r="B9033" t="s">
        <v>14590</v>
      </c>
      <c r="C9033" t="s">
        <v>14590</v>
      </c>
      <c r="D9033">
        <v>98</v>
      </c>
      <c r="E9033">
        <v>92</v>
      </c>
      <c r="F9033">
        <v>98</v>
      </c>
      <c r="G9033">
        <v>92</v>
      </c>
      <c r="H9033">
        <v>1</v>
      </c>
      <c r="I9033">
        <v>1</v>
      </c>
      <c r="J9033">
        <v>999999</v>
      </c>
      <c r="K9033" s="194">
        <v>999999</v>
      </c>
      <c r="L9033" t="s">
        <v>1083</v>
      </c>
      <c r="M9033" t="s">
        <v>1083</v>
      </c>
      <c r="N9033">
        <v>540</v>
      </c>
      <c r="O9033" t="s">
        <v>7876</v>
      </c>
      <c r="P9033" t="s">
        <v>9430</v>
      </c>
      <c r="Q9033">
        <v>0.54</v>
      </c>
      <c r="R9033" s="117" t="s">
        <v>14594</v>
      </c>
      <c r="S9033" s="117" t="s">
        <v>14589</v>
      </c>
      <c r="T9033" t="s">
        <v>12136</v>
      </c>
      <c r="U9033" t="s">
        <v>10772</v>
      </c>
    </row>
    <row r="9034" spans="1:21">
      <c r="A9034" s="117" t="s">
        <v>4507</v>
      </c>
      <c r="B9034" t="s">
        <v>14590</v>
      </c>
      <c r="C9034" t="s">
        <v>14590</v>
      </c>
      <c r="D9034">
        <v>98</v>
      </c>
      <c r="E9034">
        <v>92</v>
      </c>
      <c r="F9034">
        <v>98</v>
      </c>
      <c r="G9034">
        <v>92</v>
      </c>
      <c r="H9034">
        <v>1</v>
      </c>
      <c r="I9034">
        <v>1</v>
      </c>
      <c r="J9034">
        <v>999999</v>
      </c>
      <c r="K9034" s="194">
        <v>999999</v>
      </c>
      <c r="L9034" t="s">
        <v>1083</v>
      </c>
      <c r="M9034" t="s">
        <v>1083</v>
      </c>
      <c r="N9034">
        <v>830</v>
      </c>
      <c r="O9034" t="s">
        <v>7876</v>
      </c>
      <c r="P9034" t="s">
        <v>9431</v>
      </c>
      <c r="Q9034">
        <v>0.83</v>
      </c>
      <c r="R9034" s="117" t="s">
        <v>14594</v>
      </c>
      <c r="S9034" s="117" t="s">
        <v>14589</v>
      </c>
      <c r="T9034" t="s">
        <v>12136</v>
      </c>
      <c r="U9034" t="s">
        <v>10772</v>
      </c>
    </row>
    <row r="9035" spans="1:21">
      <c r="A9035" s="117" t="s">
        <v>4508</v>
      </c>
      <c r="B9035" t="s">
        <v>14590</v>
      </c>
      <c r="C9035" t="s">
        <v>14590</v>
      </c>
      <c r="D9035">
        <v>98</v>
      </c>
      <c r="E9035">
        <v>92</v>
      </c>
      <c r="F9035">
        <v>98</v>
      </c>
      <c r="G9035">
        <v>92</v>
      </c>
      <c r="H9035">
        <v>1</v>
      </c>
      <c r="I9035">
        <v>1</v>
      </c>
      <c r="J9035">
        <v>999999</v>
      </c>
      <c r="K9035" s="194">
        <v>999999</v>
      </c>
      <c r="L9035" t="s">
        <v>1083</v>
      </c>
      <c r="M9035" t="s">
        <v>1083</v>
      </c>
      <c r="N9035">
        <v>1020</v>
      </c>
      <c r="O9035" t="s">
        <v>7876</v>
      </c>
      <c r="P9035" t="s">
        <v>9432</v>
      </c>
      <c r="Q9035">
        <v>1.02</v>
      </c>
      <c r="R9035" s="117" t="s">
        <v>14594</v>
      </c>
      <c r="S9035" s="117" t="s">
        <v>14589</v>
      </c>
      <c r="T9035" t="s">
        <v>12136</v>
      </c>
      <c r="U9035" t="s">
        <v>10772</v>
      </c>
    </row>
    <row r="9036" spans="1:21">
      <c r="A9036" s="117" t="s">
        <v>4509</v>
      </c>
      <c r="B9036" t="s">
        <v>14590</v>
      </c>
      <c r="C9036" t="s">
        <v>14590</v>
      </c>
      <c r="D9036">
        <v>62</v>
      </c>
      <c r="E9036">
        <v>56</v>
      </c>
      <c r="F9036">
        <v>62</v>
      </c>
      <c r="G9036">
        <v>56</v>
      </c>
      <c r="H9036">
        <v>5</v>
      </c>
      <c r="I9036">
        <v>5</v>
      </c>
      <c r="J9036">
        <v>99999</v>
      </c>
      <c r="K9036" s="194">
        <v>99999</v>
      </c>
      <c r="L9036" t="s">
        <v>1083</v>
      </c>
      <c r="M9036" t="s">
        <v>1083</v>
      </c>
      <c r="N9036">
        <v>1130</v>
      </c>
      <c r="O9036" t="s">
        <v>7876</v>
      </c>
      <c r="Q9036">
        <v>1.1299999999999999</v>
      </c>
      <c r="R9036" s="117" t="s">
        <v>18811</v>
      </c>
      <c r="S9036" s="117" t="s">
        <v>14589</v>
      </c>
      <c r="T9036" t="s">
        <v>12136</v>
      </c>
      <c r="U9036" t="s">
        <v>10772</v>
      </c>
    </row>
    <row r="9037" spans="1:21">
      <c r="A9037" s="117" t="s">
        <v>4510</v>
      </c>
      <c r="B9037" t="s">
        <v>14590</v>
      </c>
      <c r="C9037" t="s">
        <v>14590</v>
      </c>
      <c r="D9037">
        <v>94</v>
      </c>
      <c r="E9037">
        <v>88</v>
      </c>
      <c r="F9037">
        <v>94</v>
      </c>
      <c r="G9037">
        <v>88</v>
      </c>
      <c r="H9037">
        <v>1</v>
      </c>
      <c r="I9037">
        <v>1</v>
      </c>
      <c r="J9037">
        <v>999999</v>
      </c>
      <c r="K9037" s="194">
        <v>999999</v>
      </c>
      <c r="L9037" t="s">
        <v>1083</v>
      </c>
      <c r="M9037" t="s">
        <v>1083</v>
      </c>
      <c r="N9037">
        <v>1613</v>
      </c>
      <c r="O9037" t="s">
        <v>7876</v>
      </c>
      <c r="P9037" t="s">
        <v>9425</v>
      </c>
      <c r="Q9037">
        <v>1.613</v>
      </c>
      <c r="R9037" s="117" t="s">
        <v>14594</v>
      </c>
      <c r="S9037" s="117" t="s">
        <v>14589</v>
      </c>
      <c r="T9037" t="s">
        <v>12136</v>
      </c>
      <c r="U9037" t="s">
        <v>10772</v>
      </c>
    </row>
    <row r="9038" spans="1:21">
      <c r="A9038" s="117" t="s">
        <v>4511</v>
      </c>
      <c r="B9038" t="s">
        <v>14590</v>
      </c>
      <c r="C9038" t="s">
        <v>14590</v>
      </c>
      <c r="D9038">
        <v>82</v>
      </c>
      <c r="E9038">
        <v>76</v>
      </c>
      <c r="F9038">
        <v>82</v>
      </c>
      <c r="G9038">
        <v>76</v>
      </c>
      <c r="H9038">
        <v>1</v>
      </c>
      <c r="I9038">
        <v>1</v>
      </c>
      <c r="J9038">
        <v>80</v>
      </c>
      <c r="K9038" s="194">
        <v>80</v>
      </c>
      <c r="L9038" t="s">
        <v>1079</v>
      </c>
      <c r="M9038" t="s">
        <v>1079</v>
      </c>
      <c r="N9038">
        <v>139</v>
      </c>
      <c r="O9038" t="s">
        <v>7876</v>
      </c>
      <c r="P9038" t="s">
        <v>9433</v>
      </c>
      <c r="Q9038">
        <v>0.13900000000000001</v>
      </c>
      <c r="R9038" s="117" t="s">
        <v>14620</v>
      </c>
      <c r="S9038" s="117" t="s">
        <v>14621</v>
      </c>
      <c r="T9038" t="s">
        <v>17448</v>
      </c>
      <c r="U9038" t="s">
        <v>10772</v>
      </c>
    </row>
    <row r="9039" spans="1:21">
      <c r="A9039" s="117" t="s">
        <v>4512</v>
      </c>
      <c r="B9039" t="s">
        <v>14590</v>
      </c>
      <c r="C9039" t="s">
        <v>14590</v>
      </c>
      <c r="D9039">
        <v>35</v>
      </c>
      <c r="E9039">
        <v>29</v>
      </c>
      <c r="F9039">
        <v>35</v>
      </c>
      <c r="G9039">
        <v>29</v>
      </c>
      <c r="H9039">
        <v>1</v>
      </c>
      <c r="I9039">
        <v>1</v>
      </c>
      <c r="J9039">
        <v>9</v>
      </c>
      <c r="K9039" s="194">
        <v>9</v>
      </c>
      <c r="L9039" t="s">
        <v>1079</v>
      </c>
      <c r="M9039" t="s">
        <v>1079</v>
      </c>
      <c r="N9039">
        <v>177</v>
      </c>
      <c r="O9039" t="s">
        <v>7876</v>
      </c>
      <c r="P9039" t="s">
        <v>8515</v>
      </c>
      <c r="Q9039">
        <v>0.17699999999999999</v>
      </c>
      <c r="R9039" s="117" t="s">
        <v>14594</v>
      </c>
      <c r="S9039" s="117" t="s">
        <v>14589</v>
      </c>
      <c r="T9039" t="s">
        <v>12136</v>
      </c>
      <c r="U9039" t="s">
        <v>10772</v>
      </c>
    </row>
    <row r="9040" spans="1:21">
      <c r="A9040" s="117" t="s">
        <v>4513</v>
      </c>
      <c r="B9040" t="s">
        <v>14590</v>
      </c>
      <c r="C9040" t="s">
        <v>14590</v>
      </c>
      <c r="D9040">
        <v>35</v>
      </c>
      <c r="E9040">
        <v>29</v>
      </c>
      <c r="F9040">
        <v>35</v>
      </c>
      <c r="G9040">
        <v>29</v>
      </c>
      <c r="H9040">
        <v>1</v>
      </c>
      <c r="I9040">
        <v>1</v>
      </c>
      <c r="J9040">
        <v>39</v>
      </c>
      <c r="K9040" s="194">
        <v>39</v>
      </c>
      <c r="L9040" t="s">
        <v>1079</v>
      </c>
      <c r="M9040" t="s">
        <v>1079</v>
      </c>
      <c r="N9040">
        <v>151</v>
      </c>
      <c r="O9040" t="s">
        <v>7876</v>
      </c>
      <c r="P9040" t="s">
        <v>9433</v>
      </c>
      <c r="Q9040">
        <v>0.151</v>
      </c>
      <c r="R9040" s="117" t="s">
        <v>14594</v>
      </c>
      <c r="S9040" s="117" t="s">
        <v>14589</v>
      </c>
      <c r="T9040" t="s">
        <v>12136</v>
      </c>
      <c r="U9040" t="s">
        <v>10772</v>
      </c>
    </row>
    <row r="9041" spans="1:21">
      <c r="A9041" s="117" t="s">
        <v>4514</v>
      </c>
      <c r="B9041" t="s">
        <v>14590</v>
      </c>
      <c r="C9041" t="s">
        <v>14590</v>
      </c>
      <c r="D9041">
        <v>82</v>
      </c>
      <c r="E9041">
        <v>76</v>
      </c>
      <c r="F9041">
        <v>82</v>
      </c>
      <c r="G9041">
        <v>76</v>
      </c>
      <c r="H9041">
        <v>1</v>
      </c>
      <c r="I9041">
        <v>1</v>
      </c>
      <c r="J9041">
        <v>72</v>
      </c>
      <c r="K9041" s="194">
        <v>72</v>
      </c>
      <c r="L9041" t="s">
        <v>1079</v>
      </c>
      <c r="M9041" t="s">
        <v>1079</v>
      </c>
      <c r="N9041">
        <v>116</v>
      </c>
      <c r="O9041" t="s">
        <v>7876</v>
      </c>
      <c r="P9041" t="s">
        <v>9434</v>
      </c>
      <c r="Q9041">
        <v>0.11600000000000001</v>
      </c>
      <c r="R9041" s="117" t="s">
        <v>14620</v>
      </c>
      <c r="S9041" s="117" t="s">
        <v>14621</v>
      </c>
      <c r="T9041" t="s">
        <v>17448</v>
      </c>
      <c r="U9041" t="s">
        <v>10772</v>
      </c>
    </row>
    <row r="9042" spans="1:21">
      <c r="A9042" s="117" t="s">
        <v>4515</v>
      </c>
      <c r="B9042" t="s">
        <v>14590</v>
      </c>
      <c r="C9042" t="s">
        <v>14590</v>
      </c>
      <c r="D9042">
        <v>94</v>
      </c>
      <c r="E9042">
        <v>88</v>
      </c>
      <c r="F9042">
        <v>94</v>
      </c>
      <c r="G9042">
        <v>88</v>
      </c>
      <c r="H9042">
        <v>1</v>
      </c>
      <c r="I9042">
        <v>1</v>
      </c>
      <c r="J9042">
        <v>999999</v>
      </c>
      <c r="K9042" s="194">
        <v>999999</v>
      </c>
      <c r="L9042" t="s">
        <v>1079</v>
      </c>
      <c r="M9042" t="s">
        <v>1079</v>
      </c>
      <c r="N9042">
        <v>158</v>
      </c>
      <c r="O9042" t="s">
        <v>7876</v>
      </c>
      <c r="P9042" t="s">
        <v>9433</v>
      </c>
      <c r="Q9042">
        <v>0.158</v>
      </c>
      <c r="R9042" s="117" t="s">
        <v>14594</v>
      </c>
      <c r="S9042" s="117" t="s">
        <v>14589</v>
      </c>
      <c r="T9042" t="s">
        <v>12136</v>
      </c>
      <c r="U9042" t="s">
        <v>10772</v>
      </c>
    </row>
    <row r="9043" spans="1:21">
      <c r="A9043" s="117" t="s">
        <v>4516</v>
      </c>
      <c r="B9043" t="s">
        <v>14590</v>
      </c>
      <c r="C9043" t="s">
        <v>14590</v>
      </c>
      <c r="D9043">
        <v>82</v>
      </c>
      <c r="E9043">
        <v>76</v>
      </c>
      <c r="F9043">
        <v>82</v>
      </c>
      <c r="G9043">
        <v>76</v>
      </c>
      <c r="H9043">
        <v>1</v>
      </c>
      <c r="I9043">
        <v>1</v>
      </c>
      <c r="J9043">
        <v>36</v>
      </c>
      <c r="K9043" s="194">
        <v>36</v>
      </c>
      <c r="L9043" t="s">
        <v>1079</v>
      </c>
      <c r="M9043" t="s">
        <v>1079</v>
      </c>
      <c r="N9043">
        <v>145</v>
      </c>
      <c r="O9043" t="s">
        <v>7876</v>
      </c>
      <c r="P9043" t="s">
        <v>9435</v>
      </c>
      <c r="Q9043">
        <v>0.14499999999999999</v>
      </c>
      <c r="R9043" s="117" t="s">
        <v>14620</v>
      </c>
      <c r="S9043" s="117" t="s">
        <v>14621</v>
      </c>
      <c r="T9043" t="s">
        <v>17448</v>
      </c>
      <c r="U9043" t="s">
        <v>10772</v>
      </c>
    </row>
    <row r="9044" spans="1:21">
      <c r="A9044" s="117" t="s">
        <v>4517</v>
      </c>
      <c r="B9044" t="s">
        <v>14590</v>
      </c>
      <c r="C9044" t="s">
        <v>14590</v>
      </c>
      <c r="D9044">
        <v>82</v>
      </c>
      <c r="E9044">
        <v>76</v>
      </c>
      <c r="F9044">
        <v>82</v>
      </c>
      <c r="G9044">
        <v>76</v>
      </c>
      <c r="H9044">
        <v>1</v>
      </c>
      <c r="I9044">
        <v>1</v>
      </c>
      <c r="J9044">
        <v>72</v>
      </c>
      <c r="K9044" s="194">
        <v>72</v>
      </c>
      <c r="L9044" t="s">
        <v>1079</v>
      </c>
      <c r="M9044" t="s">
        <v>1079</v>
      </c>
      <c r="N9044">
        <v>184</v>
      </c>
      <c r="O9044" t="s">
        <v>7876</v>
      </c>
      <c r="P9044" t="s">
        <v>9434</v>
      </c>
      <c r="Q9044">
        <v>0.184</v>
      </c>
      <c r="R9044" s="117" t="s">
        <v>14620</v>
      </c>
      <c r="S9044" s="117" t="s">
        <v>14621</v>
      </c>
      <c r="T9044" t="s">
        <v>17448</v>
      </c>
      <c r="U9044" t="s">
        <v>10772</v>
      </c>
    </row>
    <row r="9045" spans="1:21">
      <c r="A9045" s="117" t="s">
        <v>4518</v>
      </c>
      <c r="B9045" t="s">
        <v>14590</v>
      </c>
      <c r="C9045" t="s">
        <v>14590</v>
      </c>
      <c r="D9045">
        <v>82</v>
      </c>
      <c r="E9045">
        <v>76</v>
      </c>
      <c r="F9045">
        <v>82</v>
      </c>
      <c r="G9045">
        <v>76</v>
      </c>
      <c r="H9045">
        <v>1</v>
      </c>
      <c r="I9045">
        <v>1</v>
      </c>
      <c r="J9045">
        <v>72</v>
      </c>
      <c r="K9045" s="194">
        <v>72</v>
      </c>
      <c r="L9045" t="s">
        <v>1079</v>
      </c>
      <c r="M9045" t="s">
        <v>1079</v>
      </c>
      <c r="N9045">
        <v>154</v>
      </c>
      <c r="O9045" t="s">
        <v>7876</v>
      </c>
      <c r="P9045" t="s">
        <v>9436</v>
      </c>
      <c r="Q9045">
        <v>0.154</v>
      </c>
      <c r="R9045" s="117" t="s">
        <v>14620</v>
      </c>
      <c r="S9045" s="117" t="s">
        <v>14621</v>
      </c>
      <c r="T9045" t="s">
        <v>17448</v>
      </c>
      <c r="U9045" t="s">
        <v>10772</v>
      </c>
    </row>
    <row r="9046" spans="1:21">
      <c r="A9046" s="117" t="s">
        <v>4519</v>
      </c>
      <c r="B9046" t="s">
        <v>14590</v>
      </c>
      <c r="C9046" t="s">
        <v>14590</v>
      </c>
      <c r="D9046">
        <v>35</v>
      </c>
      <c r="E9046">
        <v>29</v>
      </c>
      <c r="F9046">
        <v>35</v>
      </c>
      <c r="G9046">
        <v>29</v>
      </c>
      <c r="H9046">
        <v>1</v>
      </c>
      <c r="I9046">
        <v>1</v>
      </c>
      <c r="J9046">
        <v>15</v>
      </c>
      <c r="K9046" s="194">
        <v>15</v>
      </c>
      <c r="L9046" t="s">
        <v>1110</v>
      </c>
      <c r="M9046" t="s">
        <v>1110</v>
      </c>
      <c r="N9046">
        <v>192</v>
      </c>
      <c r="O9046" t="s">
        <v>7876</v>
      </c>
      <c r="P9046" t="s">
        <v>9438</v>
      </c>
      <c r="Q9046">
        <v>0.192</v>
      </c>
      <c r="R9046" s="117" t="s">
        <v>14594</v>
      </c>
      <c r="S9046" s="117" t="s">
        <v>14589</v>
      </c>
      <c r="T9046" t="s">
        <v>12136</v>
      </c>
      <c r="U9046" t="s">
        <v>10772</v>
      </c>
    </row>
    <row r="9047" spans="1:21">
      <c r="A9047" s="117" t="s">
        <v>17277</v>
      </c>
      <c r="B9047" t="s">
        <v>14590</v>
      </c>
      <c r="C9047" t="s">
        <v>14593</v>
      </c>
      <c r="D9047">
        <v>83</v>
      </c>
      <c r="E9047">
        <v>77</v>
      </c>
      <c r="F9047" t="e">
        <v>#N/A</v>
      </c>
      <c r="G9047" t="e">
        <v>#N/A</v>
      </c>
      <c r="H9047">
        <v>1</v>
      </c>
      <c r="I9047">
        <v>1</v>
      </c>
      <c r="J9047">
        <v>999999</v>
      </c>
      <c r="K9047" s="194" t="e">
        <v>#N/A</v>
      </c>
      <c r="L9047" t="s">
        <v>1110</v>
      </c>
      <c r="M9047" t="s">
        <v>1110</v>
      </c>
      <c r="N9047">
        <v>200</v>
      </c>
      <c r="O9047" t="s">
        <v>7876</v>
      </c>
      <c r="P9047" t="s">
        <v>9438</v>
      </c>
      <c r="Q9047">
        <v>0.2</v>
      </c>
      <c r="R9047" s="117" t="s">
        <v>14605</v>
      </c>
      <c r="S9047" s="117" t="s">
        <v>14589</v>
      </c>
      <c r="T9047" t="s">
        <v>12136</v>
      </c>
      <c r="U9047" t="s">
        <v>10772</v>
      </c>
    </row>
    <row r="9048" spans="1:21">
      <c r="A9048" s="117" t="s">
        <v>4520</v>
      </c>
      <c r="B9048" t="s">
        <v>14590</v>
      </c>
      <c r="C9048" t="s">
        <v>14590</v>
      </c>
      <c r="D9048">
        <v>35</v>
      </c>
      <c r="E9048">
        <v>29</v>
      </c>
      <c r="F9048">
        <v>35</v>
      </c>
      <c r="G9048">
        <v>29</v>
      </c>
      <c r="H9048">
        <v>1</v>
      </c>
      <c r="I9048">
        <v>1</v>
      </c>
      <c r="J9048">
        <v>259</v>
      </c>
      <c r="K9048" s="194">
        <v>259</v>
      </c>
      <c r="L9048" t="s">
        <v>1110</v>
      </c>
      <c r="M9048" t="s">
        <v>1110</v>
      </c>
      <c r="N9048">
        <v>201</v>
      </c>
      <c r="O9048" t="s">
        <v>7876</v>
      </c>
      <c r="P9048" t="s">
        <v>9438</v>
      </c>
      <c r="Q9048">
        <v>0.20100000000000001</v>
      </c>
      <c r="R9048" s="117" t="s">
        <v>14594</v>
      </c>
      <c r="S9048" s="117" t="s">
        <v>14589</v>
      </c>
      <c r="T9048" t="s">
        <v>12136</v>
      </c>
      <c r="U9048" t="s">
        <v>10772</v>
      </c>
    </row>
    <row r="9049" spans="1:21">
      <c r="A9049" s="117" t="s">
        <v>4521</v>
      </c>
      <c r="B9049" t="s">
        <v>13815</v>
      </c>
      <c r="C9049" t="s">
        <v>14590</v>
      </c>
      <c r="D9049">
        <v>2</v>
      </c>
      <c r="E9049">
        <v>29</v>
      </c>
      <c r="F9049">
        <v>35</v>
      </c>
      <c r="G9049">
        <v>29</v>
      </c>
      <c r="H9049">
        <v>1</v>
      </c>
      <c r="I9049">
        <v>1</v>
      </c>
      <c r="J9049">
        <v>48</v>
      </c>
      <c r="K9049" s="194">
        <v>188</v>
      </c>
      <c r="L9049" t="s">
        <v>1110</v>
      </c>
      <c r="M9049" t="s">
        <v>1110</v>
      </c>
      <c r="N9049">
        <v>190</v>
      </c>
      <c r="O9049" t="s">
        <v>7876</v>
      </c>
      <c r="P9049" t="s">
        <v>9438</v>
      </c>
      <c r="Q9049">
        <v>0.19</v>
      </c>
      <c r="R9049" s="117" t="s">
        <v>14594</v>
      </c>
      <c r="S9049" s="117" t="s">
        <v>14589</v>
      </c>
      <c r="T9049" t="s">
        <v>12136</v>
      </c>
      <c r="U9049" t="s">
        <v>10772</v>
      </c>
    </row>
    <row r="9050" spans="1:21">
      <c r="A9050" s="117" t="s">
        <v>4522</v>
      </c>
      <c r="B9050" t="s">
        <v>14590</v>
      </c>
      <c r="C9050" t="s">
        <v>14590</v>
      </c>
      <c r="D9050">
        <v>35</v>
      </c>
      <c r="E9050">
        <v>29</v>
      </c>
      <c r="F9050">
        <v>35</v>
      </c>
      <c r="G9050">
        <v>29</v>
      </c>
      <c r="H9050">
        <v>1</v>
      </c>
      <c r="I9050">
        <v>1</v>
      </c>
      <c r="J9050">
        <v>9</v>
      </c>
      <c r="K9050" s="194">
        <v>9</v>
      </c>
      <c r="L9050" t="s">
        <v>1110</v>
      </c>
      <c r="M9050" t="s">
        <v>1110</v>
      </c>
      <c r="N9050">
        <v>193</v>
      </c>
      <c r="O9050" t="s">
        <v>7876</v>
      </c>
      <c r="P9050" t="s">
        <v>9438</v>
      </c>
      <c r="Q9050">
        <v>0.193</v>
      </c>
      <c r="R9050" s="117" t="s">
        <v>14594</v>
      </c>
      <c r="S9050" s="117" t="s">
        <v>14589</v>
      </c>
      <c r="T9050" t="s">
        <v>12136</v>
      </c>
      <c r="U9050" t="s">
        <v>10772</v>
      </c>
    </row>
    <row r="9051" spans="1:21">
      <c r="A9051" s="117" t="s">
        <v>4523</v>
      </c>
      <c r="B9051" t="s">
        <v>14590</v>
      </c>
      <c r="C9051" t="s">
        <v>14590</v>
      </c>
      <c r="D9051">
        <v>35</v>
      </c>
      <c r="E9051">
        <v>29</v>
      </c>
      <c r="F9051">
        <v>35</v>
      </c>
      <c r="G9051">
        <v>29</v>
      </c>
      <c r="H9051">
        <v>1</v>
      </c>
      <c r="I9051">
        <v>1</v>
      </c>
      <c r="J9051">
        <v>33</v>
      </c>
      <c r="K9051" s="194">
        <v>33</v>
      </c>
      <c r="L9051" t="s">
        <v>1110</v>
      </c>
      <c r="M9051" t="s">
        <v>1110</v>
      </c>
      <c r="N9051">
        <v>193</v>
      </c>
      <c r="O9051" t="s">
        <v>7876</v>
      </c>
      <c r="P9051" t="s">
        <v>9438</v>
      </c>
      <c r="Q9051">
        <v>0.193</v>
      </c>
      <c r="R9051" s="117" t="s">
        <v>14594</v>
      </c>
      <c r="S9051" s="117" t="s">
        <v>14589</v>
      </c>
      <c r="T9051" t="s">
        <v>12136</v>
      </c>
      <c r="U9051" t="s">
        <v>10772</v>
      </c>
    </row>
    <row r="9052" spans="1:21">
      <c r="A9052" s="117" t="s">
        <v>4524</v>
      </c>
      <c r="B9052" t="s">
        <v>14590</v>
      </c>
      <c r="C9052" t="s">
        <v>14590</v>
      </c>
      <c r="D9052">
        <v>35</v>
      </c>
      <c r="E9052">
        <v>29</v>
      </c>
      <c r="F9052">
        <v>35</v>
      </c>
      <c r="G9052">
        <v>29</v>
      </c>
      <c r="H9052">
        <v>1</v>
      </c>
      <c r="I9052">
        <v>1</v>
      </c>
      <c r="J9052">
        <v>72</v>
      </c>
      <c r="K9052" s="194">
        <v>72</v>
      </c>
      <c r="L9052" t="s">
        <v>1110</v>
      </c>
      <c r="M9052" t="s">
        <v>1110</v>
      </c>
      <c r="N9052">
        <v>193</v>
      </c>
      <c r="O9052" t="s">
        <v>7876</v>
      </c>
      <c r="P9052" t="s">
        <v>15924</v>
      </c>
      <c r="Q9052">
        <v>0.193</v>
      </c>
      <c r="R9052" s="117" t="s">
        <v>14594</v>
      </c>
      <c r="S9052" s="117" t="s">
        <v>14589</v>
      </c>
      <c r="T9052" t="s">
        <v>12136</v>
      </c>
      <c r="U9052" t="s">
        <v>10772</v>
      </c>
    </row>
    <row r="9053" spans="1:21">
      <c r="A9053" s="117" t="s">
        <v>4525</v>
      </c>
      <c r="B9053" t="s">
        <v>14590</v>
      </c>
      <c r="C9053" t="s">
        <v>14590</v>
      </c>
      <c r="D9053">
        <v>35</v>
      </c>
      <c r="E9053">
        <v>29</v>
      </c>
      <c r="F9053">
        <v>35</v>
      </c>
      <c r="G9053">
        <v>29</v>
      </c>
      <c r="H9053">
        <v>1</v>
      </c>
      <c r="I9053">
        <v>1</v>
      </c>
      <c r="J9053">
        <v>68</v>
      </c>
      <c r="K9053" s="194">
        <v>68</v>
      </c>
      <c r="L9053" t="s">
        <v>1110</v>
      </c>
      <c r="M9053" t="s">
        <v>1110</v>
      </c>
      <c r="N9053">
        <v>201</v>
      </c>
      <c r="O9053" t="s">
        <v>7876</v>
      </c>
      <c r="P9053" t="s">
        <v>9437</v>
      </c>
      <c r="Q9053">
        <v>0.20100000000000001</v>
      </c>
      <c r="R9053" s="117" t="s">
        <v>14594</v>
      </c>
      <c r="S9053" s="117" t="s">
        <v>14589</v>
      </c>
      <c r="T9053" t="s">
        <v>12136</v>
      </c>
      <c r="U9053" t="s">
        <v>10772</v>
      </c>
    </row>
    <row r="9054" spans="1:21">
      <c r="A9054" s="117" t="s">
        <v>4526</v>
      </c>
      <c r="B9054" t="s">
        <v>14590</v>
      </c>
      <c r="C9054" t="s">
        <v>14590</v>
      </c>
      <c r="D9054">
        <v>35</v>
      </c>
      <c r="E9054">
        <v>29</v>
      </c>
      <c r="F9054">
        <v>35</v>
      </c>
      <c r="G9054">
        <v>29</v>
      </c>
      <c r="H9054">
        <v>1</v>
      </c>
      <c r="I9054">
        <v>1</v>
      </c>
      <c r="J9054">
        <v>14</v>
      </c>
      <c r="K9054" s="194">
        <v>14</v>
      </c>
      <c r="L9054" t="s">
        <v>1110</v>
      </c>
      <c r="M9054" t="s">
        <v>1110</v>
      </c>
      <c r="N9054">
        <v>190</v>
      </c>
      <c r="O9054" t="s">
        <v>7876</v>
      </c>
      <c r="P9054" t="s">
        <v>9438</v>
      </c>
      <c r="Q9054">
        <v>0.19</v>
      </c>
      <c r="R9054" s="117" t="s">
        <v>14594</v>
      </c>
      <c r="S9054" s="117" t="s">
        <v>14589</v>
      </c>
      <c r="T9054" t="s">
        <v>12136</v>
      </c>
      <c r="U9054" t="s">
        <v>10772</v>
      </c>
    </row>
    <row r="9055" spans="1:21">
      <c r="A9055" s="117" t="s">
        <v>4527</v>
      </c>
      <c r="B9055" t="s">
        <v>14590</v>
      </c>
      <c r="C9055" t="s">
        <v>14590</v>
      </c>
      <c r="D9055">
        <v>35</v>
      </c>
      <c r="E9055">
        <v>29</v>
      </c>
      <c r="F9055">
        <v>35</v>
      </c>
      <c r="G9055">
        <v>29</v>
      </c>
      <c r="H9055">
        <v>1</v>
      </c>
      <c r="I9055">
        <v>1</v>
      </c>
      <c r="J9055">
        <v>84</v>
      </c>
      <c r="K9055" s="194">
        <v>84</v>
      </c>
      <c r="L9055" t="s">
        <v>1110</v>
      </c>
      <c r="M9055" t="s">
        <v>1110</v>
      </c>
      <c r="N9055">
        <v>201</v>
      </c>
      <c r="O9055" t="s">
        <v>7876</v>
      </c>
      <c r="P9055" t="s">
        <v>9438</v>
      </c>
      <c r="Q9055">
        <v>0.20100000000000001</v>
      </c>
      <c r="R9055" s="117" t="s">
        <v>14594</v>
      </c>
      <c r="S9055" s="117" t="s">
        <v>14589</v>
      </c>
      <c r="T9055" t="s">
        <v>12136</v>
      </c>
      <c r="U9055" t="s">
        <v>10772</v>
      </c>
    </row>
    <row r="9056" spans="1:21">
      <c r="A9056" s="117" t="s">
        <v>4528</v>
      </c>
      <c r="B9056" t="s">
        <v>14590</v>
      </c>
      <c r="C9056" t="s">
        <v>14590</v>
      </c>
      <c r="D9056">
        <v>35</v>
      </c>
      <c r="E9056">
        <v>29</v>
      </c>
      <c r="F9056">
        <v>35</v>
      </c>
      <c r="G9056">
        <v>29</v>
      </c>
      <c r="H9056">
        <v>1</v>
      </c>
      <c r="I9056">
        <v>1</v>
      </c>
      <c r="J9056">
        <v>125</v>
      </c>
      <c r="K9056" s="194">
        <v>125</v>
      </c>
      <c r="L9056" t="s">
        <v>1110</v>
      </c>
      <c r="M9056" t="s">
        <v>1110</v>
      </c>
      <c r="N9056">
        <v>201</v>
      </c>
      <c r="O9056" t="s">
        <v>7876</v>
      </c>
      <c r="P9056" t="s">
        <v>9437</v>
      </c>
      <c r="Q9056">
        <v>0.20100000000000001</v>
      </c>
      <c r="R9056" s="117" t="s">
        <v>14594</v>
      </c>
      <c r="S9056" s="117" t="s">
        <v>14589</v>
      </c>
      <c r="T9056" t="s">
        <v>12136</v>
      </c>
      <c r="U9056" t="s">
        <v>10772</v>
      </c>
    </row>
    <row r="9057" spans="1:21">
      <c r="A9057" s="117" t="s">
        <v>4529</v>
      </c>
      <c r="B9057" t="s">
        <v>14590</v>
      </c>
      <c r="C9057" t="s">
        <v>14590</v>
      </c>
      <c r="D9057">
        <v>82</v>
      </c>
      <c r="E9057">
        <v>76</v>
      </c>
      <c r="F9057">
        <v>82</v>
      </c>
      <c r="G9057">
        <v>76</v>
      </c>
      <c r="H9057">
        <v>1</v>
      </c>
      <c r="I9057">
        <v>1</v>
      </c>
      <c r="J9057">
        <v>40</v>
      </c>
      <c r="K9057" s="194">
        <v>40</v>
      </c>
      <c r="L9057" t="s">
        <v>1096</v>
      </c>
      <c r="M9057" t="s">
        <v>1096</v>
      </c>
      <c r="N9057">
        <v>552</v>
      </c>
      <c r="O9057" t="s">
        <v>7876</v>
      </c>
      <c r="P9057" t="s">
        <v>9439</v>
      </c>
      <c r="Q9057">
        <v>0.55200000000000005</v>
      </c>
      <c r="R9057" s="117" t="s">
        <v>14620</v>
      </c>
      <c r="S9057" s="117" t="s">
        <v>14621</v>
      </c>
      <c r="T9057" t="s">
        <v>17448</v>
      </c>
      <c r="U9057" t="s">
        <v>10772</v>
      </c>
    </row>
    <row r="9058" spans="1:21">
      <c r="A9058" s="117" t="s">
        <v>4530</v>
      </c>
      <c r="B9058" t="s">
        <v>14590</v>
      </c>
      <c r="C9058" t="s">
        <v>14590</v>
      </c>
      <c r="D9058">
        <v>82</v>
      </c>
      <c r="E9058">
        <v>76</v>
      </c>
      <c r="F9058">
        <v>82</v>
      </c>
      <c r="G9058">
        <v>76</v>
      </c>
      <c r="H9058">
        <v>1</v>
      </c>
      <c r="I9058">
        <v>1</v>
      </c>
      <c r="J9058">
        <v>80</v>
      </c>
      <c r="K9058" s="194">
        <v>80</v>
      </c>
      <c r="L9058" t="s">
        <v>1096</v>
      </c>
      <c r="M9058" t="s">
        <v>1096</v>
      </c>
      <c r="N9058">
        <v>490</v>
      </c>
      <c r="O9058" t="s">
        <v>7876</v>
      </c>
      <c r="P9058" t="s">
        <v>9440</v>
      </c>
      <c r="Q9058">
        <v>0.49</v>
      </c>
      <c r="R9058" s="117" t="s">
        <v>14620</v>
      </c>
      <c r="S9058" s="117" t="s">
        <v>14621</v>
      </c>
      <c r="T9058" t="s">
        <v>17448</v>
      </c>
      <c r="U9058" t="s">
        <v>10772</v>
      </c>
    </row>
    <row r="9059" spans="1:21">
      <c r="A9059" s="117" t="s">
        <v>4531</v>
      </c>
      <c r="B9059" t="s">
        <v>14590</v>
      </c>
      <c r="C9059" t="s">
        <v>14590</v>
      </c>
      <c r="D9059">
        <v>82</v>
      </c>
      <c r="E9059">
        <v>76</v>
      </c>
      <c r="F9059">
        <v>82</v>
      </c>
      <c r="G9059">
        <v>76</v>
      </c>
      <c r="H9059">
        <v>1</v>
      </c>
      <c r="I9059">
        <v>1</v>
      </c>
      <c r="J9059">
        <v>40</v>
      </c>
      <c r="K9059" s="194">
        <v>40</v>
      </c>
      <c r="L9059" t="s">
        <v>1096</v>
      </c>
      <c r="M9059" t="s">
        <v>1096</v>
      </c>
      <c r="N9059">
        <v>412</v>
      </c>
      <c r="O9059" t="s">
        <v>7876</v>
      </c>
      <c r="P9059" t="s">
        <v>9440</v>
      </c>
      <c r="Q9059">
        <v>0.41199999999999998</v>
      </c>
      <c r="R9059" s="117" t="s">
        <v>14620</v>
      </c>
      <c r="S9059" s="117" t="s">
        <v>14621</v>
      </c>
      <c r="T9059" t="s">
        <v>17448</v>
      </c>
      <c r="U9059" t="s">
        <v>10772</v>
      </c>
    </row>
    <row r="9060" spans="1:21">
      <c r="A9060" s="117" t="s">
        <v>4532</v>
      </c>
      <c r="B9060" t="s">
        <v>14590</v>
      </c>
      <c r="C9060" t="s">
        <v>14590</v>
      </c>
      <c r="D9060">
        <v>49</v>
      </c>
      <c r="E9060">
        <v>43</v>
      </c>
      <c r="F9060">
        <v>49</v>
      </c>
      <c r="G9060">
        <v>43</v>
      </c>
      <c r="H9060">
        <v>1</v>
      </c>
      <c r="I9060">
        <v>1</v>
      </c>
      <c r="J9060">
        <v>999999</v>
      </c>
      <c r="K9060" s="194">
        <v>999999</v>
      </c>
      <c r="L9060" t="s">
        <v>1083</v>
      </c>
      <c r="M9060" t="s">
        <v>1083</v>
      </c>
      <c r="N9060">
        <v>44</v>
      </c>
      <c r="O9060" t="s">
        <v>7876</v>
      </c>
      <c r="P9060" t="s">
        <v>8006</v>
      </c>
      <c r="Q9060">
        <v>4.3999999999999997E-2</v>
      </c>
      <c r="R9060" s="117" t="s">
        <v>14605</v>
      </c>
      <c r="S9060" s="117" t="s">
        <v>14589</v>
      </c>
      <c r="T9060" t="s">
        <v>12136</v>
      </c>
      <c r="U9060" t="s">
        <v>10772</v>
      </c>
    </row>
    <row r="9061" spans="1:21">
      <c r="A9061" s="117" t="s">
        <v>11874</v>
      </c>
      <c r="B9061" t="s">
        <v>14590</v>
      </c>
      <c r="C9061" t="s">
        <v>14590</v>
      </c>
      <c r="D9061">
        <v>74</v>
      </c>
      <c r="E9061">
        <v>68</v>
      </c>
      <c r="F9061">
        <v>74</v>
      </c>
      <c r="G9061">
        <v>68</v>
      </c>
      <c r="H9061">
        <v>1</v>
      </c>
      <c r="I9061">
        <v>1</v>
      </c>
      <c r="J9061">
        <v>141</v>
      </c>
      <c r="K9061" s="194">
        <v>141</v>
      </c>
      <c r="L9061" t="s">
        <v>1083</v>
      </c>
      <c r="M9061" t="s">
        <v>1083</v>
      </c>
      <c r="N9061">
        <v>43.5</v>
      </c>
      <c r="O9061" t="s">
        <v>7876</v>
      </c>
      <c r="P9061" t="s">
        <v>8006</v>
      </c>
      <c r="Q9061">
        <v>4.3499999999999997E-2</v>
      </c>
      <c r="R9061" s="117" t="s">
        <v>14620</v>
      </c>
      <c r="S9061" s="117" t="s">
        <v>14589</v>
      </c>
      <c r="T9061" t="s">
        <v>12136</v>
      </c>
      <c r="U9061" t="s">
        <v>10772</v>
      </c>
    </row>
    <row r="9062" spans="1:21">
      <c r="A9062" s="117" t="s">
        <v>4533</v>
      </c>
      <c r="B9062" t="s">
        <v>14590</v>
      </c>
      <c r="C9062" t="s">
        <v>14590</v>
      </c>
      <c r="D9062">
        <v>25</v>
      </c>
      <c r="E9062">
        <v>19</v>
      </c>
      <c r="F9062">
        <v>25</v>
      </c>
      <c r="G9062">
        <v>19</v>
      </c>
      <c r="H9062">
        <v>1</v>
      </c>
      <c r="I9062">
        <v>1</v>
      </c>
      <c r="J9062">
        <v>9</v>
      </c>
      <c r="K9062" s="194">
        <v>9</v>
      </c>
      <c r="L9062" t="s">
        <v>1083</v>
      </c>
      <c r="M9062" t="s">
        <v>1083</v>
      </c>
      <c r="N9062">
        <v>91</v>
      </c>
      <c r="O9062" t="s">
        <v>7876</v>
      </c>
      <c r="P9062" t="s">
        <v>15925</v>
      </c>
      <c r="Q9062">
        <v>9.0999999999999998E-2</v>
      </c>
      <c r="R9062" s="117" t="s">
        <v>14605</v>
      </c>
      <c r="S9062" s="117" t="s">
        <v>14589</v>
      </c>
      <c r="T9062" t="s">
        <v>12136</v>
      </c>
      <c r="U9062" t="s">
        <v>10772</v>
      </c>
    </row>
    <row r="9063" spans="1:21">
      <c r="A9063" s="117" t="s">
        <v>4534</v>
      </c>
      <c r="B9063" t="s">
        <v>14590</v>
      </c>
      <c r="C9063" t="s">
        <v>14590</v>
      </c>
      <c r="D9063">
        <v>35</v>
      </c>
      <c r="E9063">
        <v>29</v>
      </c>
      <c r="F9063">
        <v>35</v>
      </c>
      <c r="G9063">
        <v>29</v>
      </c>
      <c r="H9063">
        <v>6</v>
      </c>
      <c r="I9063">
        <v>6</v>
      </c>
      <c r="J9063">
        <v>473</v>
      </c>
      <c r="K9063" s="194">
        <v>473</v>
      </c>
      <c r="L9063" t="s">
        <v>1083</v>
      </c>
      <c r="M9063" t="s">
        <v>1083</v>
      </c>
      <c r="N9063">
        <v>9</v>
      </c>
      <c r="O9063" t="s">
        <v>7876</v>
      </c>
      <c r="P9063" t="s">
        <v>9441</v>
      </c>
      <c r="Q9063">
        <v>8.9999999999999993E-3</v>
      </c>
      <c r="R9063" s="117" t="s">
        <v>14594</v>
      </c>
      <c r="S9063" s="117" t="s">
        <v>14589</v>
      </c>
      <c r="T9063" t="s">
        <v>12136</v>
      </c>
      <c r="U9063" t="s">
        <v>10772</v>
      </c>
    </row>
    <row r="9064" spans="1:21">
      <c r="A9064" s="117" t="s">
        <v>4535</v>
      </c>
      <c r="B9064" t="s">
        <v>14590</v>
      </c>
      <c r="C9064" t="s">
        <v>14590</v>
      </c>
      <c r="D9064">
        <v>35</v>
      </c>
      <c r="E9064">
        <v>29</v>
      </c>
      <c r="F9064">
        <v>35</v>
      </c>
      <c r="G9064">
        <v>29</v>
      </c>
      <c r="H9064">
        <v>1</v>
      </c>
      <c r="I9064">
        <v>1</v>
      </c>
      <c r="J9064">
        <v>408</v>
      </c>
      <c r="K9064" s="194">
        <v>408</v>
      </c>
      <c r="L9064" t="s">
        <v>1083</v>
      </c>
      <c r="M9064" t="s">
        <v>1083</v>
      </c>
      <c r="N9064">
        <v>265</v>
      </c>
      <c r="O9064" t="s">
        <v>7876</v>
      </c>
      <c r="P9064" t="s">
        <v>9442</v>
      </c>
      <c r="Q9064">
        <v>0.26500000000000001</v>
      </c>
      <c r="R9064" s="117" t="s">
        <v>14594</v>
      </c>
      <c r="S9064" s="117" t="s">
        <v>14589</v>
      </c>
      <c r="T9064" t="s">
        <v>12136</v>
      </c>
      <c r="U9064" t="s">
        <v>10772</v>
      </c>
    </row>
    <row r="9065" spans="1:21">
      <c r="A9065" s="117" t="s">
        <v>21160</v>
      </c>
      <c r="B9065" t="s">
        <v>14590</v>
      </c>
      <c r="C9065" t="s">
        <v>14590</v>
      </c>
      <c r="D9065">
        <v>25</v>
      </c>
      <c r="E9065">
        <v>19</v>
      </c>
      <c r="F9065">
        <v>25</v>
      </c>
      <c r="G9065">
        <v>19</v>
      </c>
      <c r="H9065">
        <v>1</v>
      </c>
      <c r="I9065">
        <v>1</v>
      </c>
      <c r="J9065">
        <v>82</v>
      </c>
      <c r="K9065" s="194">
        <v>82</v>
      </c>
      <c r="L9065" t="s">
        <v>1083</v>
      </c>
      <c r="M9065" t="s">
        <v>1083</v>
      </c>
      <c r="N9065">
        <v>265</v>
      </c>
      <c r="O9065" t="s">
        <v>7876</v>
      </c>
      <c r="P9065" t="s">
        <v>21161</v>
      </c>
      <c r="Q9065">
        <v>0.26500000000000001</v>
      </c>
      <c r="R9065" s="117" t="s">
        <v>14743</v>
      </c>
      <c r="S9065" s="117" t="s">
        <v>14589</v>
      </c>
      <c r="T9065" t="s">
        <v>12136</v>
      </c>
      <c r="U9065" t="s">
        <v>10772</v>
      </c>
    </row>
    <row r="9066" spans="1:21">
      <c r="A9066" s="117" t="s">
        <v>4536</v>
      </c>
      <c r="B9066" t="s">
        <v>14590</v>
      </c>
      <c r="C9066" t="s">
        <v>14590</v>
      </c>
      <c r="D9066">
        <v>35</v>
      </c>
      <c r="E9066">
        <v>29</v>
      </c>
      <c r="F9066">
        <v>35</v>
      </c>
      <c r="G9066">
        <v>29</v>
      </c>
      <c r="H9066">
        <v>1</v>
      </c>
      <c r="I9066">
        <v>1</v>
      </c>
      <c r="J9066">
        <v>139</v>
      </c>
      <c r="K9066" s="194">
        <v>139</v>
      </c>
      <c r="L9066" t="s">
        <v>1083</v>
      </c>
      <c r="M9066" t="s">
        <v>1083</v>
      </c>
      <c r="N9066">
        <v>200</v>
      </c>
      <c r="O9066" t="s">
        <v>7876</v>
      </c>
      <c r="P9066" t="s">
        <v>9443</v>
      </c>
      <c r="Q9066">
        <v>0.2</v>
      </c>
      <c r="R9066" s="117" t="s">
        <v>14594</v>
      </c>
      <c r="S9066" s="117" t="s">
        <v>14589</v>
      </c>
      <c r="T9066" t="s">
        <v>12136</v>
      </c>
      <c r="U9066" t="s">
        <v>10772</v>
      </c>
    </row>
    <row r="9067" spans="1:21">
      <c r="A9067" s="117" t="s">
        <v>4537</v>
      </c>
      <c r="B9067" t="s">
        <v>14590</v>
      </c>
      <c r="C9067" t="s">
        <v>14590</v>
      </c>
      <c r="D9067">
        <v>42</v>
      </c>
      <c r="E9067">
        <v>36</v>
      </c>
      <c r="F9067">
        <v>42</v>
      </c>
      <c r="G9067">
        <v>36</v>
      </c>
      <c r="H9067">
        <v>10</v>
      </c>
      <c r="I9067">
        <v>10</v>
      </c>
      <c r="J9067">
        <v>999999</v>
      </c>
      <c r="K9067" s="194">
        <v>999999</v>
      </c>
      <c r="L9067" t="s">
        <v>1083</v>
      </c>
      <c r="M9067" t="s">
        <v>1083</v>
      </c>
      <c r="N9067">
        <v>510</v>
      </c>
      <c r="O9067" t="s">
        <v>7876</v>
      </c>
      <c r="P9067" t="s">
        <v>9444</v>
      </c>
      <c r="Q9067">
        <v>0.51</v>
      </c>
      <c r="R9067" s="117" t="s">
        <v>14605</v>
      </c>
      <c r="S9067" s="117" t="s">
        <v>14589</v>
      </c>
      <c r="T9067" t="s">
        <v>12136</v>
      </c>
      <c r="U9067" t="s">
        <v>10772</v>
      </c>
    </row>
    <row r="9068" spans="1:21">
      <c r="A9068" s="117" t="s">
        <v>4538</v>
      </c>
      <c r="B9068" t="s">
        <v>14590</v>
      </c>
      <c r="C9068" t="s">
        <v>14590</v>
      </c>
      <c r="D9068">
        <v>42</v>
      </c>
      <c r="E9068">
        <v>36</v>
      </c>
      <c r="F9068">
        <v>42</v>
      </c>
      <c r="G9068">
        <v>36</v>
      </c>
      <c r="H9068">
        <v>10</v>
      </c>
      <c r="I9068">
        <v>10</v>
      </c>
      <c r="J9068">
        <v>999999</v>
      </c>
      <c r="K9068" s="194">
        <v>999999</v>
      </c>
      <c r="L9068" t="s">
        <v>1083</v>
      </c>
      <c r="M9068" t="s">
        <v>1083</v>
      </c>
      <c r="N9068">
        <v>505</v>
      </c>
      <c r="O9068" t="s">
        <v>7876</v>
      </c>
      <c r="P9068" t="s">
        <v>15926</v>
      </c>
      <c r="Q9068">
        <v>0.505</v>
      </c>
      <c r="R9068" s="117" t="s">
        <v>14605</v>
      </c>
      <c r="S9068" s="117" t="s">
        <v>14589</v>
      </c>
      <c r="T9068" t="s">
        <v>12136</v>
      </c>
      <c r="U9068" t="s">
        <v>10772</v>
      </c>
    </row>
    <row r="9069" spans="1:21">
      <c r="A9069" s="117" t="s">
        <v>4539</v>
      </c>
      <c r="B9069" t="s">
        <v>14590</v>
      </c>
      <c r="C9069" t="s">
        <v>14590</v>
      </c>
      <c r="D9069">
        <v>49</v>
      </c>
      <c r="E9069">
        <v>43</v>
      </c>
      <c r="F9069">
        <v>49</v>
      </c>
      <c r="G9069">
        <v>43</v>
      </c>
      <c r="H9069">
        <v>1</v>
      </c>
      <c r="I9069">
        <v>1</v>
      </c>
      <c r="J9069">
        <v>999999</v>
      </c>
      <c r="K9069" s="194">
        <v>999999</v>
      </c>
      <c r="L9069" t="s">
        <v>1083</v>
      </c>
      <c r="M9069" t="s">
        <v>1083</v>
      </c>
      <c r="N9069">
        <v>520</v>
      </c>
      <c r="O9069" t="s">
        <v>7876</v>
      </c>
      <c r="P9069" t="s">
        <v>9444</v>
      </c>
      <c r="Q9069">
        <v>0.52</v>
      </c>
      <c r="R9069" s="117" t="s">
        <v>14605</v>
      </c>
      <c r="S9069" s="117" t="s">
        <v>14589</v>
      </c>
      <c r="T9069" t="s">
        <v>12136</v>
      </c>
      <c r="U9069" t="s">
        <v>10772</v>
      </c>
    </row>
    <row r="9070" spans="1:21">
      <c r="A9070" s="117" t="s">
        <v>4540</v>
      </c>
      <c r="B9070" t="s">
        <v>14590</v>
      </c>
      <c r="C9070" t="s">
        <v>14590</v>
      </c>
      <c r="D9070">
        <v>35</v>
      </c>
      <c r="E9070">
        <v>29</v>
      </c>
      <c r="F9070">
        <v>35</v>
      </c>
      <c r="G9070">
        <v>29</v>
      </c>
      <c r="H9070">
        <v>1</v>
      </c>
      <c r="I9070">
        <v>1</v>
      </c>
      <c r="J9070">
        <v>90</v>
      </c>
      <c r="K9070" s="194">
        <v>90</v>
      </c>
      <c r="L9070" t="s">
        <v>1083</v>
      </c>
      <c r="M9070" t="s">
        <v>1083</v>
      </c>
      <c r="N9070">
        <v>519</v>
      </c>
      <c r="O9070" t="s">
        <v>7876</v>
      </c>
      <c r="P9070" t="s">
        <v>15927</v>
      </c>
      <c r="Q9070">
        <v>0.51900000000000002</v>
      </c>
      <c r="R9070" s="117" t="s">
        <v>14594</v>
      </c>
      <c r="S9070" s="117" t="s">
        <v>14589</v>
      </c>
      <c r="T9070" t="s">
        <v>12136</v>
      </c>
      <c r="U9070" t="s">
        <v>10772</v>
      </c>
    </row>
    <row r="9071" spans="1:21">
      <c r="A9071" s="117" t="s">
        <v>4541</v>
      </c>
      <c r="B9071" t="s">
        <v>14590</v>
      </c>
      <c r="C9071" t="s">
        <v>14590</v>
      </c>
      <c r="D9071">
        <v>35</v>
      </c>
      <c r="E9071">
        <v>29</v>
      </c>
      <c r="F9071">
        <v>35</v>
      </c>
      <c r="G9071">
        <v>29</v>
      </c>
      <c r="H9071">
        <v>1</v>
      </c>
      <c r="I9071">
        <v>1</v>
      </c>
      <c r="J9071">
        <v>18</v>
      </c>
      <c r="K9071" s="194">
        <v>18</v>
      </c>
      <c r="L9071" t="s">
        <v>1083</v>
      </c>
      <c r="M9071" t="s">
        <v>1083</v>
      </c>
      <c r="N9071">
        <v>515</v>
      </c>
      <c r="O9071" t="s">
        <v>7876</v>
      </c>
      <c r="P9071" t="s">
        <v>9445</v>
      </c>
      <c r="Q9071">
        <v>0.51500000000000001</v>
      </c>
      <c r="R9071" s="117" t="s">
        <v>14594</v>
      </c>
      <c r="S9071" s="117" t="s">
        <v>14589</v>
      </c>
      <c r="T9071" t="s">
        <v>12136</v>
      </c>
      <c r="U9071" t="s">
        <v>10772</v>
      </c>
    </row>
    <row r="9072" spans="1:21">
      <c r="A9072" s="117" t="s">
        <v>4542</v>
      </c>
      <c r="B9072" t="s">
        <v>14590</v>
      </c>
      <c r="C9072" t="s">
        <v>14590</v>
      </c>
      <c r="D9072">
        <v>35</v>
      </c>
      <c r="E9072">
        <v>29</v>
      </c>
      <c r="F9072">
        <v>35</v>
      </c>
      <c r="G9072">
        <v>29</v>
      </c>
      <c r="H9072">
        <v>1</v>
      </c>
      <c r="I9072">
        <v>1</v>
      </c>
      <c r="J9072">
        <v>57</v>
      </c>
      <c r="K9072" s="194">
        <v>57</v>
      </c>
      <c r="L9072" t="s">
        <v>1083</v>
      </c>
      <c r="M9072" t="s">
        <v>1083</v>
      </c>
      <c r="N9072">
        <v>524</v>
      </c>
      <c r="O9072" t="s">
        <v>7876</v>
      </c>
      <c r="P9072" t="s">
        <v>9446</v>
      </c>
      <c r="Q9072">
        <v>0.52400000000000002</v>
      </c>
      <c r="R9072" s="117" t="s">
        <v>14594</v>
      </c>
      <c r="S9072" s="117" t="s">
        <v>14589</v>
      </c>
      <c r="T9072" t="s">
        <v>12136</v>
      </c>
      <c r="U9072" t="s">
        <v>10772</v>
      </c>
    </row>
    <row r="9073" spans="1:21">
      <c r="A9073" s="117" t="s">
        <v>4543</v>
      </c>
      <c r="B9073" t="s">
        <v>14590</v>
      </c>
      <c r="C9073" t="s">
        <v>14590</v>
      </c>
      <c r="D9073">
        <v>35</v>
      </c>
      <c r="E9073">
        <v>29</v>
      </c>
      <c r="F9073">
        <v>35</v>
      </c>
      <c r="G9073">
        <v>29</v>
      </c>
      <c r="H9073">
        <v>1</v>
      </c>
      <c r="I9073">
        <v>1</v>
      </c>
      <c r="J9073">
        <v>28</v>
      </c>
      <c r="K9073" s="194">
        <v>28</v>
      </c>
      <c r="L9073" t="s">
        <v>1083</v>
      </c>
      <c r="M9073" t="s">
        <v>1083</v>
      </c>
      <c r="N9073">
        <v>516</v>
      </c>
      <c r="O9073" t="s">
        <v>7876</v>
      </c>
      <c r="P9073" t="s">
        <v>9445</v>
      </c>
      <c r="Q9073">
        <v>0.51600000000000001</v>
      </c>
      <c r="R9073" s="117" t="s">
        <v>14594</v>
      </c>
      <c r="S9073" s="117" t="s">
        <v>14589</v>
      </c>
      <c r="T9073" t="s">
        <v>12136</v>
      </c>
      <c r="U9073" t="s">
        <v>10772</v>
      </c>
    </row>
    <row r="9074" spans="1:21">
      <c r="A9074" s="117" t="s">
        <v>4544</v>
      </c>
      <c r="B9074" t="s">
        <v>14590</v>
      </c>
      <c r="C9074" t="s">
        <v>14590</v>
      </c>
      <c r="D9074">
        <v>42</v>
      </c>
      <c r="E9074">
        <v>36</v>
      </c>
      <c r="F9074">
        <v>42</v>
      </c>
      <c r="G9074">
        <v>36</v>
      </c>
      <c r="H9074">
        <v>1</v>
      </c>
      <c r="I9074">
        <v>1</v>
      </c>
      <c r="J9074">
        <v>999999</v>
      </c>
      <c r="K9074" s="194">
        <v>999999</v>
      </c>
      <c r="L9074" t="s">
        <v>1083</v>
      </c>
      <c r="M9074" t="s">
        <v>1083</v>
      </c>
      <c r="N9074">
        <v>517</v>
      </c>
      <c r="O9074" t="s">
        <v>7876</v>
      </c>
      <c r="P9074" t="s">
        <v>9444</v>
      </c>
      <c r="Q9074">
        <v>0.51700000000000002</v>
      </c>
      <c r="R9074" s="117" t="s">
        <v>14605</v>
      </c>
      <c r="S9074" s="117" t="s">
        <v>14589</v>
      </c>
      <c r="T9074" t="s">
        <v>12136</v>
      </c>
      <c r="U9074" t="s">
        <v>10772</v>
      </c>
    </row>
    <row r="9075" spans="1:21">
      <c r="A9075" s="117" t="s">
        <v>4545</v>
      </c>
      <c r="B9075" t="s">
        <v>14590</v>
      </c>
      <c r="C9075" t="s">
        <v>14590</v>
      </c>
      <c r="D9075">
        <v>68</v>
      </c>
      <c r="E9075">
        <v>62</v>
      </c>
      <c r="F9075">
        <v>68</v>
      </c>
      <c r="G9075">
        <v>62</v>
      </c>
      <c r="H9075">
        <v>1</v>
      </c>
      <c r="I9075">
        <v>1</v>
      </c>
      <c r="J9075">
        <v>999999</v>
      </c>
      <c r="K9075" s="194">
        <v>999999</v>
      </c>
      <c r="L9075" t="s">
        <v>1083</v>
      </c>
      <c r="M9075" t="s">
        <v>1083</v>
      </c>
      <c r="N9075">
        <v>534</v>
      </c>
      <c r="O9075" t="s">
        <v>7876</v>
      </c>
      <c r="P9075" t="s">
        <v>9444</v>
      </c>
      <c r="Q9075">
        <v>0.53400000000000003</v>
      </c>
      <c r="R9075" s="117" t="s">
        <v>14605</v>
      </c>
      <c r="S9075" s="117" t="s">
        <v>14589</v>
      </c>
      <c r="T9075" t="s">
        <v>12136</v>
      </c>
      <c r="U9075" t="s">
        <v>10772</v>
      </c>
    </row>
    <row r="9076" spans="1:21">
      <c r="A9076" s="117" t="s">
        <v>4546</v>
      </c>
      <c r="B9076" t="s">
        <v>14590</v>
      </c>
      <c r="C9076" t="s">
        <v>14590</v>
      </c>
      <c r="D9076">
        <v>42</v>
      </c>
      <c r="E9076">
        <v>36</v>
      </c>
      <c r="F9076">
        <v>42</v>
      </c>
      <c r="G9076">
        <v>36</v>
      </c>
      <c r="H9076">
        <v>1</v>
      </c>
      <c r="I9076">
        <v>1</v>
      </c>
      <c r="J9076">
        <v>999999</v>
      </c>
      <c r="K9076" s="194">
        <v>999999</v>
      </c>
      <c r="L9076" t="s">
        <v>1083</v>
      </c>
      <c r="M9076" t="s">
        <v>1083</v>
      </c>
      <c r="N9076">
        <v>510</v>
      </c>
      <c r="O9076" t="s">
        <v>7876</v>
      </c>
      <c r="P9076" t="s">
        <v>9444</v>
      </c>
      <c r="Q9076">
        <v>0.51</v>
      </c>
      <c r="R9076" s="117" t="s">
        <v>14605</v>
      </c>
      <c r="S9076" s="117" t="s">
        <v>14589</v>
      </c>
      <c r="T9076" t="s">
        <v>12136</v>
      </c>
      <c r="U9076" t="s">
        <v>10772</v>
      </c>
    </row>
    <row r="9077" spans="1:21">
      <c r="A9077" s="117" t="s">
        <v>4547</v>
      </c>
      <c r="B9077" t="s">
        <v>14590</v>
      </c>
      <c r="C9077" t="s">
        <v>14590</v>
      </c>
      <c r="D9077">
        <v>42</v>
      </c>
      <c r="E9077">
        <v>36</v>
      </c>
      <c r="F9077">
        <v>42</v>
      </c>
      <c r="G9077">
        <v>36</v>
      </c>
      <c r="H9077">
        <v>1</v>
      </c>
      <c r="I9077">
        <v>1</v>
      </c>
      <c r="J9077">
        <v>999999</v>
      </c>
      <c r="K9077" s="194">
        <v>999999</v>
      </c>
      <c r="L9077" t="s">
        <v>1083</v>
      </c>
      <c r="M9077" t="s">
        <v>1083</v>
      </c>
      <c r="N9077">
        <v>524</v>
      </c>
      <c r="O9077" t="s">
        <v>7876</v>
      </c>
      <c r="P9077" t="s">
        <v>9444</v>
      </c>
      <c r="Q9077">
        <v>0.52400000000000002</v>
      </c>
      <c r="R9077" s="117" t="s">
        <v>14605</v>
      </c>
      <c r="S9077" s="117" t="s">
        <v>14589</v>
      </c>
      <c r="T9077" t="s">
        <v>12136</v>
      </c>
      <c r="U9077" t="s">
        <v>10772</v>
      </c>
    </row>
    <row r="9078" spans="1:21">
      <c r="A9078" s="117" t="s">
        <v>4548</v>
      </c>
      <c r="B9078" t="s">
        <v>14590</v>
      </c>
      <c r="C9078" t="s">
        <v>14590</v>
      </c>
      <c r="D9078">
        <v>35</v>
      </c>
      <c r="E9078">
        <v>29</v>
      </c>
      <c r="F9078">
        <v>35</v>
      </c>
      <c r="G9078">
        <v>29</v>
      </c>
      <c r="H9078">
        <v>1</v>
      </c>
      <c r="I9078">
        <v>1</v>
      </c>
      <c r="J9078">
        <v>153</v>
      </c>
      <c r="K9078" s="194">
        <v>153</v>
      </c>
      <c r="L9078" t="s">
        <v>1083</v>
      </c>
      <c r="M9078" t="s">
        <v>1083</v>
      </c>
      <c r="N9078">
        <v>513</v>
      </c>
      <c r="O9078" t="s">
        <v>7876</v>
      </c>
      <c r="P9078" t="s">
        <v>15928</v>
      </c>
      <c r="Q9078">
        <v>0.51300000000000001</v>
      </c>
      <c r="R9078" s="117" t="s">
        <v>14594</v>
      </c>
      <c r="S9078" s="117" t="s">
        <v>14589</v>
      </c>
      <c r="T9078" t="s">
        <v>12136</v>
      </c>
      <c r="U9078" t="s">
        <v>10772</v>
      </c>
    </row>
    <row r="9079" spans="1:21">
      <c r="A9079" s="117" t="s">
        <v>4549</v>
      </c>
      <c r="B9079" t="s">
        <v>14590</v>
      </c>
      <c r="C9079" t="s">
        <v>14590</v>
      </c>
      <c r="D9079">
        <v>91</v>
      </c>
      <c r="E9079">
        <v>85</v>
      </c>
      <c r="F9079">
        <v>91</v>
      </c>
      <c r="G9079">
        <v>85</v>
      </c>
      <c r="H9079">
        <v>1</v>
      </c>
      <c r="I9079">
        <v>1</v>
      </c>
      <c r="J9079">
        <v>999999</v>
      </c>
      <c r="K9079" s="194">
        <v>999999</v>
      </c>
      <c r="L9079" t="s">
        <v>1083</v>
      </c>
      <c r="M9079" t="s">
        <v>1083</v>
      </c>
      <c r="N9079">
        <v>523</v>
      </c>
      <c r="O9079" t="s">
        <v>7876</v>
      </c>
      <c r="P9079" t="s">
        <v>9447</v>
      </c>
      <c r="Q9079">
        <v>0.52300000000000002</v>
      </c>
      <c r="R9079" s="117" t="s">
        <v>14594</v>
      </c>
      <c r="S9079" s="117" t="s">
        <v>14589</v>
      </c>
      <c r="T9079" t="s">
        <v>12136</v>
      </c>
      <c r="U9079" t="s">
        <v>10772</v>
      </c>
    </row>
    <row r="9080" spans="1:21">
      <c r="A9080" s="117" t="s">
        <v>4550</v>
      </c>
      <c r="B9080" t="s">
        <v>14590</v>
      </c>
      <c r="C9080" t="s">
        <v>14590</v>
      </c>
      <c r="D9080">
        <v>35</v>
      </c>
      <c r="E9080">
        <v>29</v>
      </c>
      <c r="F9080">
        <v>35</v>
      </c>
      <c r="G9080">
        <v>29</v>
      </c>
      <c r="H9080">
        <v>1</v>
      </c>
      <c r="I9080">
        <v>1</v>
      </c>
      <c r="J9080">
        <v>61</v>
      </c>
      <c r="K9080" s="194">
        <v>61</v>
      </c>
      <c r="L9080" t="s">
        <v>1083</v>
      </c>
      <c r="M9080" t="s">
        <v>1083</v>
      </c>
      <c r="N9080">
        <v>536</v>
      </c>
      <c r="O9080" t="s">
        <v>7876</v>
      </c>
      <c r="P9080" t="s">
        <v>9445</v>
      </c>
      <c r="Q9080">
        <v>0.53600000000000003</v>
      </c>
      <c r="R9080" s="117" t="s">
        <v>14594</v>
      </c>
      <c r="S9080" s="117" t="s">
        <v>14589</v>
      </c>
      <c r="T9080" t="s">
        <v>12136</v>
      </c>
      <c r="U9080" t="s">
        <v>10772</v>
      </c>
    </row>
    <row r="9081" spans="1:21">
      <c r="A9081" s="117" t="s">
        <v>4551</v>
      </c>
      <c r="B9081" t="s">
        <v>14590</v>
      </c>
      <c r="C9081" t="s">
        <v>14590</v>
      </c>
      <c r="D9081">
        <v>35</v>
      </c>
      <c r="E9081">
        <v>29</v>
      </c>
      <c r="F9081">
        <v>35</v>
      </c>
      <c r="G9081">
        <v>29</v>
      </c>
      <c r="H9081">
        <v>1</v>
      </c>
      <c r="I9081">
        <v>1</v>
      </c>
      <c r="J9081">
        <v>15</v>
      </c>
      <c r="K9081" s="194">
        <v>15</v>
      </c>
      <c r="L9081" t="s">
        <v>1083</v>
      </c>
      <c r="M9081" t="s">
        <v>1083</v>
      </c>
      <c r="N9081">
        <v>522</v>
      </c>
      <c r="O9081" t="s">
        <v>7876</v>
      </c>
      <c r="P9081" t="s">
        <v>9448</v>
      </c>
      <c r="Q9081">
        <v>0.52200000000000002</v>
      </c>
      <c r="R9081" s="117" t="s">
        <v>14594</v>
      </c>
      <c r="S9081" s="117" t="s">
        <v>14589</v>
      </c>
      <c r="T9081" t="s">
        <v>12136</v>
      </c>
      <c r="U9081" t="s">
        <v>10772</v>
      </c>
    </row>
    <row r="9082" spans="1:21">
      <c r="A9082" s="117" t="s">
        <v>4552</v>
      </c>
      <c r="B9082" t="s">
        <v>14590</v>
      </c>
      <c r="C9082" t="s">
        <v>14590</v>
      </c>
      <c r="D9082">
        <v>42</v>
      </c>
      <c r="E9082">
        <v>36</v>
      </c>
      <c r="F9082">
        <v>42</v>
      </c>
      <c r="G9082">
        <v>36</v>
      </c>
      <c r="H9082">
        <v>1</v>
      </c>
      <c r="I9082">
        <v>1</v>
      </c>
      <c r="J9082">
        <v>999999</v>
      </c>
      <c r="K9082" s="194">
        <v>999999</v>
      </c>
      <c r="L9082" t="s">
        <v>1083</v>
      </c>
      <c r="M9082" t="s">
        <v>1083</v>
      </c>
      <c r="N9082">
        <v>504</v>
      </c>
      <c r="O9082" t="s">
        <v>7876</v>
      </c>
      <c r="P9082" t="s">
        <v>15929</v>
      </c>
      <c r="Q9082">
        <v>0.504</v>
      </c>
      <c r="R9082" s="117" t="s">
        <v>14605</v>
      </c>
      <c r="S9082" s="117" t="s">
        <v>14589</v>
      </c>
      <c r="T9082" t="s">
        <v>12136</v>
      </c>
      <c r="U9082" t="s">
        <v>10772</v>
      </c>
    </row>
    <row r="9083" spans="1:21">
      <c r="A9083" s="117" t="s">
        <v>4553</v>
      </c>
      <c r="B9083" t="s">
        <v>14590</v>
      </c>
      <c r="C9083" t="s">
        <v>14590</v>
      </c>
      <c r="D9083">
        <v>42</v>
      </c>
      <c r="E9083">
        <v>36</v>
      </c>
      <c r="F9083">
        <v>42</v>
      </c>
      <c r="G9083">
        <v>36</v>
      </c>
      <c r="H9083">
        <v>1</v>
      </c>
      <c r="I9083">
        <v>1</v>
      </c>
      <c r="J9083">
        <v>999999</v>
      </c>
      <c r="K9083" s="194">
        <v>999999</v>
      </c>
      <c r="L9083" t="s">
        <v>1083</v>
      </c>
      <c r="M9083" t="s">
        <v>1083</v>
      </c>
      <c r="N9083">
        <v>526</v>
      </c>
      <c r="O9083" t="s">
        <v>7876</v>
      </c>
      <c r="P9083" t="s">
        <v>9449</v>
      </c>
      <c r="Q9083">
        <v>0.52600000000000002</v>
      </c>
      <c r="R9083" s="117" t="s">
        <v>14605</v>
      </c>
      <c r="S9083" s="117" t="s">
        <v>14589</v>
      </c>
      <c r="T9083" t="s">
        <v>12136</v>
      </c>
      <c r="U9083" t="s">
        <v>10772</v>
      </c>
    </row>
    <row r="9084" spans="1:21">
      <c r="A9084" s="117" t="s">
        <v>4554</v>
      </c>
      <c r="B9084" t="s">
        <v>14590</v>
      </c>
      <c r="C9084" t="s">
        <v>14590</v>
      </c>
      <c r="D9084">
        <v>35</v>
      </c>
      <c r="E9084">
        <v>29</v>
      </c>
      <c r="F9084">
        <v>35</v>
      </c>
      <c r="G9084">
        <v>29</v>
      </c>
      <c r="H9084">
        <v>1</v>
      </c>
      <c r="I9084">
        <v>1</v>
      </c>
      <c r="J9084">
        <v>41</v>
      </c>
      <c r="K9084" s="194">
        <v>41</v>
      </c>
      <c r="L9084" t="s">
        <v>1083</v>
      </c>
      <c r="M9084" t="s">
        <v>1083</v>
      </c>
      <c r="N9084">
        <v>524</v>
      </c>
      <c r="O9084" t="s">
        <v>7876</v>
      </c>
      <c r="P9084" t="s">
        <v>15930</v>
      </c>
      <c r="Q9084">
        <v>0.52400000000000002</v>
      </c>
      <c r="R9084" s="117" t="s">
        <v>14594</v>
      </c>
      <c r="S9084" s="117" t="s">
        <v>14589</v>
      </c>
      <c r="T9084" t="s">
        <v>12136</v>
      </c>
      <c r="U9084" t="s">
        <v>10772</v>
      </c>
    </row>
    <row r="9085" spans="1:21">
      <c r="A9085" s="117" t="s">
        <v>4555</v>
      </c>
      <c r="B9085" t="s">
        <v>14590</v>
      </c>
      <c r="C9085" t="s">
        <v>14590</v>
      </c>
      <c r="D9085">
        <v>35</v>
      </c>
      <c r="E9085">
        <v>29</v>
      </c>
      <c r="F9085">
        <v>35</v>
      </c>
      <c r="G9085">
        <v>29</v>
      </c>
      <c r="H9085">
        <v>1</v>
      </c>
      <c r="I9085">
        <v>1</v>
      </c>
      <c r="J9085">
        <v>16</v>
      </c>
      <c r="K9085" s="194">
        <v>16</v>
      </c>
      <c r="L9085" t="s">
        <v>1083</v>
      </c>
      <c r="M9085" t="s">
        <v>1083</v>
      </c>
      <c r="N9085">
        <v>510</v>
      </c>
      <c r="O9085" t="s">
        <v>7876</v>
      </c>
      <c r="P9085" t="s">
        <v>9445</v>
      </c>
      <c r="Q9085">
        <v>0.51</v>
      </c>
      <c r="R9085" s="117" t="s">
        <v>14594</v>
      </c>
      <c r="S9085" s="117" t="s">
        <v>14589</v>
      </c>
      <c r="T9085" t="s">
        <v>12136</v>
      </c>
      <c r="U9085" t="s">
        <v>10772</v>
      </c>
    </row>
    <row r="9086" spans="1:21">
      <c r="A9086" s="117" t="s">
        <v>4556</v>
      </c>
      <c r="B9086" t="s">
        <v>14590</v>
      </c>
      <c r="C9086" t="s">
        <v>14590</v>
      </c>
      <c r="D9086">
        <v>87</v>
      </c>
      <c r="E9086">
        <v>81</v>
      </c>
      <c r="F9086">
        <v>87</v>
      </c>
      <c r="G9086">
        <v>81</v>
      </c>
      <c r="H9086">
        <v>1</v>
      </c>
      <c r="I9086">
        <v>1</v>
      </c>
      <c r="J9086">
        <v>999999</v>
      </c>
      <c r="K9086" s="194">
        <v>999999</v>
      </c>
      <c r="L9086" t="s">
        <v>1083</v>
      </c>
      <c r="M9086" t="s">
        <v>1083</v>
      </c>
      <c r="N9086">
        <v>525</v>
      </c>
      <c r="O9086" t="s">
        <v>7876</v>
      </c>
      <c r="P9086" t="s">
        <v>9450</v>
      </c>
      <c r="Q9086">
        <v>0.52500000000000002</v>
      </c>
      <c r="R9086" s="117" t="s">
        <v>14594</v>
      </c>
      <c r="S9086" s="117" t="s">
        <v>14589</v>
      </c>
      <c r="T9086" t="s">
        <v>12136</v>
      </c>
      <c r="U9086" t="s">
        <v>10772</v>
      </c>
    </row>
    <row r="9087" spans="1:21">
      <c r="A9087" s="117" t="s">
        <v>4557</v>
      </c>
      <c r="B9087" t="s">
        <v>14590</v>
      </c>
      <c r="C9087" t="s">
        <v>14590</v>
      </c>
      <c r="D9087">
        <v>35</v>
      </c>
      <c r="E9087">
        <v>29</v>
      </c>
      <c r="F9087">
        <v>35</v>
      </c>
      <c r="G9087">
        <v>29</v>
      </c>
      <c r="H9087">
        <v>1</v>
      </c>
      <c r="I9087">
        <v>1</v>
      </c>
      <c r="J9087">
        <v>7</v>
      </c>
      <c r="K9087" s="194">
        <v>7</v>
      </c>
      <c r="L9087" t="s">
        <v>1083</v>
      </c>
      <c r="M9087" t="s">
        <v>1083</v>
      </c>
      <c r="N9087">
        <v>514</v>
      </c>
      <c r="O9087" t="s">
        <v>7876</v>
      </c>
      <c r="P9087" t="s">
        <v>9445</v>
      </c>
      <c r="Q9087">
        <v>0.51400000000000001</v>
      </c>
      <c r="R9087" s="117" t="s">
        <v>14594</v>
      </c>
      <c r="S9087" s="117" t="s">
        <v>14589</v>
      </c>
      <c r="T9087" t="s">
        <v>12136</v>
      </c>
      <c r="U9087" t="s">
        <v>10772</v>
      </c>
    </row>
    <row r="9088" spans="1:21">
      <c r="A9088" s="117" t="s">
        <v>4558</v>
      </c>
      <c r="B9088" t="s">
        <v>14590</v>
      </c>
      <c r="C9088" t="s">
        <v>14590</v>
      </c>
      <c r="D9088">
        <v>82</v>
      </c>
      <c r="E9088">
        <v>76</v>
      </c>
      <c r="F9088">
        <v>82</v>
      </c>
      <c r="G9088">
        <v>76</v>
      </c>
      <c r="H9088">
        <v>1</v>
      </c>
      <c r="I9088">
        <v>1</v>
      </c>
      <c r="J9088">
        <v>60</v>
      </c>
      <c r="K9088" s="194">
        <v>60</v>
      </c>
      <c r="L9088" t="s">
        <v>1079</v>
      </c>
      <c r="M9088" t="s">
        <v>1079</v>
      </c>
      <c r="N9088">
        <v>1300</v>
      </c>
      <c r="O9088" t="s">
        <v>7876</v>
      </c>
      <c r="P9088" t="s">
        <v>9451</v>
      </c>
      <c r="Q9088">
        <v>1.3</v>
      </c>
      <c r="R9088" s="117" t="s">
        <v>14620</v>
      </c>
      <c r="S9088" s="117" t="s">
        <v>14621</v>
      </c>
      <c r="T9088" t="s">
        <v>17448</v>
      </c>
      <c r="U9088" t="s">
        <v>10772</v>
      </c>
    </row>
    <row r="9089" spans="1:21">
      <c r="A9089" s="117" t="s">
        <v>4559</v>
      </c>
      <c r="B9089" t="s">
        <v>14590</v>
      </c>
      <c r="C9089" t="s">
        <v>14590</v>
      </c>
      <c r="D9089">
        <v>82</v>
      </c>
      <c r="E9089">
        <v>76</v>
      </c>
      <c r="F9089">
        <v>82</v>
      </c>
      <c r="G9089">
        <v>76</v>
      </c>
      <c r="H9089">
        <v>1</v>
      </c>
      <c r="I9089">
        <v>1</v>
      </c>
      <c r="J9089">
        <v>30</v>
      </c>
      <c r="K9089" s="194">
        <v>30</v>
      </c>
      <c r="L9089" t="s">
        <v>1079</v>
      </c>
      <c r="M9089" t="s">
        <v>1079</v>
      </c>
      <c r="N9089">
        <v>394</v>
      </c>
      <c r="O9089" t="s">
        <v>7876</v>
      </c>
      <c r="P9089" t="s">
        <v>9452</v>
      </c>
      <c r="Q9089">
        <v>0.39400000000000002</v>
      </c>
      <c r="R9089" s="117" t="s">
        <v>14620</v>
      </c>
      <c r="S9089" s="117" t="s">
        <v>14621</v>
      </c>
      <c r="T9089" t="s">
        <v>17448</v>
      </c>
      <c r="U9089" t="s">
        <v>10772</v>
      </c>
    </row>
    <row r="9090" spans="1:21">
      <c r="A9090" s="117" t="s">
        <v>4560</v>
      </c>
      <c r="B9090" t="s">
        <v>14590</v>
      </c>
      <c r="C9090" t="s">
        <v>14590</v>
      </c>
      <c r="D9090">
        <v>82</v>
      </c>
      <c r="E9090">
        <v>76</v>
      </c>
      <c r="F9090">
        <v>82</v>
      </c>
      <c r="G9090">
        <v>76</v>
      </c>
      <c r="H9090">
        <v>1</v>
      </c>
      <c r="I9090">
        <v>1</v>
      </c>
      <c r="J9090">
        <v>25</v>
      </c>
      <c r="K9090" s="194">
        <v>25</v>
      </c>
      <c r="L9090" t="s">
        <v>1079</v>
      </c>
      <c r="M9090" t="s">
        <v>1079</v>
      </c>
      <c r="N9090">
        <v>396</v>
      </c>
      <c r="O9090" t="s">
        <v>7876</v>
      </c>
      <c r="P9090" t="s">
        <v>9452</v>
      </c>
      <c r="Q9090">
        <v>0.39600000000000002</v>
      </c>
      <c r="R9090" s="117" t="s">
        <v>14620</v>
      </c>
      <c r="S9090" s="117" t="s">
        <v>14621</v>
      </c>
      <c r="T9090" t="s">
        <v>17448</v>
      </c>
      <c r="U9090" t="s">
        <v>10772</v>
      </c>
    </row>
    <row r="9091" spans="1:21">
      <c r="A9091" s="117" t="s">
        <v>23006</v>
      </c>
      <c r="B9091" t="s">
        <v>14590</v>
      </c>
      <c r="C9091" t="s">
        <v>14590</v>
      </c>
      <c r="D9091">
        <v>82</v>
      </c>
      <c r="E9091">
        <v>76</v>
      </c>
      <c r="F9091">
        <v>82</v>
      </c>
      <c r="G9091">
        <v>76</v>
      </c>
      <c r="H9091">
        <v>1</v>
      </c>
      <c r="I9091">
        <v>1</v>
      </c>
      <c r="J9091">
        <v>100</v>
      </c>
      <c r="K9091" s="194">
        <v>100</v>
      </c>
      <c r="L9091" t="s">
        <v>1076</v>
      </c>
      <c r="M9091" t="s">
        <v>1076</v>
      </c>
      <c r="N9091">
        <v>44</v>
      </c>
      <c r="O9091" t="s">
        <v>7876</v>
      </c>
      <c r="P9091" t="s">
        <v>23007</v>
      </c>
      <c r="Q9091">
        <v>4.3999999999999997E-2</v>
      </c>
      <c r="R9091" s="117" t="s">
        <v>14620</v>
      </c>
      <c r="S9091" s="117" t="s">
        <v>14621</v>
      </c>
      <c r="T9091" t="s">
        <v>17448</v>
      </c>
      <c r="U9091" t="s">
        <v>10772</v>
      </c>
    </row>
    <row r="9092" spans="1:21">
      <c r="A9092" s="117" t="s">
        <v>4561</v>
      </c>
      <c r="B9092" t="s">
        <v>14590</v>
      </c>
      <c r="C9092" t="s">
        <v>14590</v>
      </c>
      <c r="D9092">
        <v>82</v>
      </c>
      <c r="E9092">
        <v>76</v>
      </c>
      <c r="F9092">
        <v>82</v>
      </c>
      <c r="G9092">
        <v>76</v>
      </c>
      <c r="H9092">
        <v>1</v>
      </c>
      <c r="I9092">
        <v>1</v>
      </c>
      <c r="J9092">
        <v>5</v>
      </c>
      <c r="K9092" s="194">
        <v>5</v>
      </c>
      <c r="L9092" t="s">
        <v>1086</v>
      </c>
      <c r="M9092" t="s">
        <v>1086</v>
      </c>
      <c r="N9092">
        <v>920</v>
      </c>
      <c r="O9092" t="s">
        <v>7876</v>
      </c>
      <c r="P9092" t="s">
        <v>9453</v>
      </c>
      <c r="Q9092">
        <v>0.92</v>
      </c>
      <c r="R9092" s="117" t="s">
        <v>14620</v>
      </c>
      <c r="S9092" s="117" t="s">
        <v>14621</v>
      </c>
      <c r="T9092" t="s">
        <v>17448</v>
      </c>
      <c r="U9092" t="s">
        <v>10772</v>
      </c>
    </row>
    <row r="9093" spans="1:21">
      <c r="A9093" s="117" t="s">
        <v>4562</v>
      </c>
      <c r="B9093" t="s">
        <v>14590</v>
      </c>
      <c r="C9093" t="s">
        <v>14590</v>
      </c>
      <c r="D9093">
        <v>82</v>
      </c>
      <c r="E9093">
        <v>76</v>
      </c>
      <c r="F9093">
        <v>82</v>
      </c>
      <c r="G9093">
        <v>76</v>
      </c>
      <c r="H9093">
        <v>1</v>
      </c>
      <c r="I9093">
        <v>1</v>
      </c>
      <c r="J9093">
        <v>35</v>
      </c>
      <c r="K9093" s="194">
        <v>35</v>
      </c>
      <c r="L9093" t="s">
        <v>1086</v>
      </c>
      <c r="M9093" t="s">
        <v>1086</v>
      </c>
      <c r="N9093">
        <v>46</v>
      </c>
      <c r="O9093" t="s">
        <v>7876</v>
      </c>
      <c r="P9093" t="s">
        <v>9454</v>
      </c>
      <c r="Q9093">
        <v>4.5999999999999999E-2</v>
      </c>
      <c r="R9093" s="117" t="s">
        <v>14620</v>
      </c>
      <c r="S9093" s="117" t="s">
        <v>14621</v>
      </c>
      <c r="T9093" t="s">
        <v>17448</v>
      </c>
      <c r="U9093" t="s">
        <v>10772</v>
      </c>
    </row>
    <row r="9094" spans="1:21">
      <c r="A9094" s="117" t="s">
        <v>4563</v>
      </c>
      <c r="B9094" t="s">
        <v>14590</v>
      </c>
      <c r="C9094" t="s">
        <v>14590</v>
      </c>
      <c r="D9094">
        <v>35</v>
      </c>
      <c r="E9094">
        <v>29</v>
      </c>
      <c r="F9094">
        <v>35</v>
      </c>
      <c r="G9094">
        <v>29</v>
      </c>
      <c r="H9094">
        <v>1</v>
      </c>
      <c r="I9094">
        <v>1</v>
      </c>
      <c r="J9094">
        <v>3</v>
      </c>
      <c r="K9094" s="194">
        <v>3</v>
      </c>
      <c r="L9094" t="s">
        <v>1079</v>
      </c>
      <c r="M9094" t="s">
        <v>1079</v>
      </c>
      <c r="N9094">
        <v>324</v>
      </c>
      <c r="O9094" t="s">
        <v>7876</v>
      </c>
      <c r="P9094" t="s">
        <v>9455</v>
      </c>
      <c r="Q9094">
        <v>0.32400000000000001</v>
      </c>
      <c r="R9094" s="117" t="s">
        <v>14594</v>
      </c>
      <c r="S9094" s="117" t="s">
        <v>14589</v>
      </c>
      <c r="T9094" t="s">
        <v>12136</v>
      </c>
      <c r="U9094" t="s">
        <v>10772</v>
      </c>
    </row>
    <row r="9095" spans="1:21">
      <c r="A9095" s="117" t="s">
        <v>25386</v>
      </c>
      <c r="B9095" t="s">
        <v>14590</v>
      </c>
      <c r="C9095" t="s">
        <v>14590</v>
      </c>
      <c r="D9095">
        <v>26</v>
      </c>
      <c r="E9095">
        <v>20</v>
      </c>
      <c r="F9095">
        <v>26</v>
      </c>
      <c r="G9095">
        <v>20</v>
      </c>
      <c r="H9095">
        <v>1</v>
      </c>
      <c r="I9095">
        <v>1</v>
      </c>
      <c r="J9095">
        <v>24</v>
      </c>
      <c r="K9095" s="194">
        <v>24</v>
      </c>
      <c r="L9095" t="s">
        <v>1086</v>
      </c>
      <c r="M9095" t="s">
        <v>1086</v>
      </c>
      <c r="N9095">
        <v>21</v>
      </c>
      <c r="O9095" t="s">
        <v>7876</v>
      </c>
      <c r="P9095" t="s">
        <v>25387</v>
      </c>
      <c r="Q9095">
        <v>2.1000000000000001E-2</v>
      </c>
      <c r="R9095" s="117" t="s">
        <v>14620</v>
      </c>
      <c r="S9095" s="117" t="s">
        <v>14621</v>
      </c>
      <c r="T9095" t="s">
        <v>17448</v>
      </c>
      <c r="U9095" t="s">
        <v>10772</v>
      </c>
    </row>
    <row r="9096" spans="1:21">
      <c r="A9096" s="117" t="s">
        <v>25388</v>
      </c>
      <c r="B9096" t="s">
        <v>14590</v>
      </c>
      <c r="C9096" t="s">
        <v>14590</v>
      </c>
      <c r="D9096">
        <v>82</v>
      </c>
      <c r="E9096">
        <v>76</v>
      </c>
      <c r="F9096">
        <v>82</v>
      </c>
      <c r="G9096">
        <v>76</v>
      </c>
      <c r="H9096">
        <v>1</v>
      </c>
      <c r="I9096">
        <v>1</v>
      </c>
      <c r="J9096">
        <v>13</v>
      </c>
      <c r="K9096" s="194">
        <v>13</v>
      </c>
      <c r="L9096" t="s">
        <v>1086</v>
      </c>
      <c r="M9096" t="s">
        <v>1086</v>
      </c>
      <c r="N9096">
        <v>59.667000000000002</v>
      </c>
      <c r="O9096" t="s">
        <v>7876</v>
      </c>
      <c r="P9096" t="s">
        <v>25389</v>
      </c>
      <c r="Q9096">
        <v>5.9666999999999998E-2</v>
      </c>
      <c r="R9096" s="117" t="s">
        <v>14620</v>
      </c>
      <c r="S9096" s="117" t="s">
        <v>14621</v>
      </c>
      <c r="T9096" t="s">
        <v>17448</v>
      </c>
      <c r="U9096" t="s">
        <v>10772</v>
      </c>
    </row>
    <row r="9097" spans="1:21">
      <c r="A9097" s="117" t="s">
        <v>4564</v>
      </c>
      <c r="B9097" t="s">
        <v>14590</v>
      </c>
      <c r="C9097" t="s">
        <v>14590</v>
      </c>
      <c r="D9097">
        <v>82</v>
      </c>
      <c r="E9097">
        <v>76</v>
      </c>
      <c r="F9097">
        <v>82</v>
      </c>
      <c r="G9097">
        <v>76</v>
      </c>
      <c r="H9097">
        <v>1</v>
      </c>
      <c r="I9097">
        <v>1</v>
      </c>
      <c r="J9097">
        <v>70</v>
      </c>
      <c r="K9097" s="194">
        <v>70</v>
      </c>
      <c r="L9097" t="s">
        <v>1079</v>
      </c>
      <c r="M9097" t="s">
        <v>1079</v>
      </c>
      <c r="N9097">
        <v>103</v>
      </c>
      <c r="O9097" t="s">
        <v>7876</v>
      </c>
      <c r="P9097" t="s">
        <v>15931</v>
      </c>
      <c r="Q9097">
        <v>0.10299999999999999</v>
      </c>
      <c r="R9097" s="117" t="s">
        <v>14620</v>
      </c>
      <c r="S9097" s="117" t="s">
        <v>14621</v>
      </c>
      <c r="T9097" t="s">
        <v>17448</v>
      </c>
      <c r="U9097" t="s">
        <v>10772</v>
      </c>
    </row>
    <row r="9098" spans="1:21">
      <c r="A9098" s="117" t="s">
        <v>4565</v>
      </c>
      <c r="B9098" t="s">
        <v>14590</v>
      </c>
      <c r="C9098" t="s">
        <v>14590</v>
      </c>
      <c r="D9098">
        <v>35</v>
      </c>
      <c r="E9098">
        <v>29</v>
      </c>
      <c r="F9098">
        <v>35</v>
      </c>
      <c r="G9098">
        <v>29</v>
      </c>
      <c r="H9098">
        <v>1</v>
      </c>
      <c r="I9098">
        <v>1</v>
      </c>
      <c r="J9098">
        <v>59</v>
      </c>
      <c r="K9098" s="194">
        <v>59</v>
      </c>
      <c r="L9098" t="s">
        <v>1086</v>
      </c>
      <c r="M9098" t="s">
        <v>1086</v>
      </c>
      <c r="N9098">
        <v>24</v>
      </c>
      <c r="O9098" t="s">
        <v>7876</v>
      </c>
      <c r="P9098" t="s">
        <v>9456</v>
      </c>
      <c r="Q9098">
        <v>2.4E-2</v>
      </c>
      <c r="R9098" s="117" t="s">
        <v>14594</v>
      </c>
      <c r="S9098" s="117" t="s">
        <v>14589</v>
      </c>
      <c r="T9098" t="s">
        <v>12136</v>
      </c>
      <c r="U9098" t="s">
        <v>10772</v>
      </c>
    </row>
    <row r="9099" spans="1:21">
      <c r="A9099" s="117" t="s">
        <v>4566</v>
      </c>
      <c r="B9099" t="s">
        <v>14590</v>
      </c>
      <c r="C9099" t="s">
        <v>14590</v>
      </c>
      <c r="D9099">
        <v>35</v>
      </c>
      <c r="E9099">
        <v>29</v>
      </c>
      <c r="F9099">
        <v>35</v>
      </c>
      <c r="G9099">
        <v>29</v>
      </c>
      <c r="H9099">
        <v>1</v>
      </c>
      <c r="I9099">
        <v>1</v>
      </c>
      <c r="J9099">
        <v>20</v>
      </c>
      <c r="K9099" s="194">
        <v>20</v>
      </c>
      <c r="L9099" t="s">
        <v>1086</v>
      </c>
      <c r="M9099" t="s">
        <v>1086</v>
      </c>
      <c r="N9099">
        <v>25</v>
      </c>
      <c r="O9099" t="s">
        <v>7876</v>
      </c>
      <c r="P9099" t="s">
        <v>9457</v>
      </c>
      <c r="Q9099">
        <v>2.5000000000000001E-2</v>
      </c>
      <c r="R9099" s="117" t="s">
        <v>14594</v>
      </c>
      <c r="S9099" s="117" t="s">
        <v>14589</v>
      </c>
      <c r="T9099" t="s">
        <v>12136</v>
      </c>
      <c r="U9099" t="s">
        <v>10772</v>
      </c>
    </row>
    <row r="9100" spans="1:21">
      <c r="A9100" s="117" t="s">
        <v>15932</v>
      </c>
      <c r="B9100" t="s">
        <v>14590</v>
      </c>
      <c r="C9100" t="s">
        <v>14590</v>
      </c>
      <c r="D9100">
        <v>35</v>
      </c>
      <c r="E9100">
        <v>29</v>
      </c>
      <c r="F9100">
        <v>35</v>
      </c>
      <c r="G9100">
        <v>29</v>
      </c>
      <c r="H9100">
        <v>1</v>
      </c>
      <c r="I9100">
        <v>1</v>
      </c>
      <c r="J9100">
        <v>48</v>
      </c>
      <c r="K9100" s="194">
        <v>48</v>
      </c>
      <c r="L9100" t="s">
        <v>1079</v>
      </c>
      <c r="M9100" t="s">
        <v>1079</v>
      </c>
      <c r="N9100">
        <v>847</v>
      </c>
      <c r="O9100" t="s">
        <v>7876</v>
      </c>
      <c r="P9100" t="s">
        <v>15933</v>
      </c>
      <c r="Q9100">
        <v>0.84699999999999998</v>
      </c>
      <c r="R9100" s="117" t="s">
        <v>14594</v>
      </c>
      <c r="S9100" s="117" t="s">
        <v>14589</v>
      </c>
      <c r="T9100" t="s">
        <v>12136</v>
      </c>
      <c r="U9100" t="s">
        <v>10772</v>
      </c>
    </row>
    <row r="9101" spans="1:21">
      <c r="A9101" s="117" t="s">
        <v>4567</v>
      </c>
      <c r="B9101" t="s">
        <v>14590</v>
      </c>
      <c r="C9101" t="s">
        <v>14590</v>
      </c>
      <c r="D9101">
        <v>82</v>
      </c>
      <c r="E9101">
        <v>76</v>
      </c>
      <c r="F9101">
        <v>82</v>
      </c>
      <c r="G9101">
        <v>76</v>
      </c>
      <c r="H9101">
        <v>1</v>
      </c>
      <c r="I9101">
        <v>1</v>
      </c>
      <c r="J9101">
        <v>80</v>
      </c>
      <c r="K9101" s="194">
        <v>80</v>
      </c>
      <c r="L9101" t="s">
        <v>1079</v>
      </c>
      <c r="M9101" t="s">
        <v>1079</v>
      </c>
      <c r="N9101">
        <v>815.9</v>
      </c>
      <c r="O9101" t="s">
        <v>7876</v>
      </c>
      <c r="P9101" t="s">
        <v>9458</v>
      </c>
      <c r="Q9101">
        <v>0.81589999999999996</v>
      </c>
      <c r="R9101" s="117" t="s">
        <v>14620</v>
      </c>
      <c r="S9101" s="117" t="s">
        <v>14621</v>
      </c>
      <c r="T9101" t="s">
        <v>17448</v>
      </c>
      <c r="U9101" t="s">
        <v>10772</v>
      </c>
    </row>
    <row r="9102" spans="1:21">
      <c r="A9102" s="117" t="s">
        <v>4568</v>
      </c>
      <c r="B9102" t="s">
        <v>14590</v>
      </c>
      <c r="C9102" t="s">
        <v>14590</v>
      </c>
      <c r="D9102">
        <v>35</v>
      </c>
      <c r="E9102">
        <v>29</v>
      </c>
      <c r="F9102">
        <v>35</v>
      </c>
      <c r="G9102">
        <v>29</v>
      </c>
      <c r="H9102">
        <v>1</v>
      </c>
      <c r="I9102">
        <v>1</v>
      </c>
      <c r="J9102">
        <v>18</v>
      </c>
      <c r="K9102" s="194">
        <v>18</v>
      </c>
      <c r="L9102" t="s">
        <v>1079</v>
      </c>
      <c r="M9102" t="s">
        <v>1079</v>
      </c>
      <c r="N9102">
        <v>848</v>
      </c>
      <c r="O9102" t="s">
        <v>7876</v>
      </c>
      <c r="P9102" t="s">
        <v>9459</v>
      </c>
      <c r="Q9102">
        <v>0.84799999999999998</v>
      </c>
      <c r="R9102" s="117" t="s">
        <v>14594</v>
      </c>
      <c r="S9102" s="117" t="s">
        <v>14589</v>
      </c>
      <c r="T9102" t="s">
        <v>12136</v>
      </c>
      <c r="U9102" t="s">
        <v>10772</v>
      </c>
    </row>
    <row r="9103" spans="1:21">
      <c r="A9103" s="117" t="s">
        <v>4569</v>
      </c>
      <c r="B9103" t="s">
        <v>14590</v>
      </c>
      <c r="C9103" t="s">
        <v>14590</v>
      </c>
      <c r="D9103">
        <v>82</v>
      </c>
      <c r="E9103">
        <v>76</v>
      </c>
      <c r="F9103">
        <v>82</v>
      </c>
      <c r="G9103">
        <v>76</v>
      </c>
      <c r="H9103">
        <v>1</v>
      </c>
      <c r="I9103">
        <v>1</v>
      </c>
      <c r="J9103">
        <v>80</v>
      </c>
      <c r="K9103" s="194">
        <v>80</v>
      </c>
      <c r="L9103" t="s">
        <v>1079</v>
      </c>
      <c r="M9103" t="s">
        <v>1079</v>
      </c>
      <c r="N9103">
        <v>828</v>
      </c>
      <c r="O9103" t="s">
        <v>7876</v>
      </c>
      <c r="P9103" t="s">
        <v>9460</v>
      </c>
      <c r="Q9103">
        <v>0.82799999999999996</v>
      </c>
      <c r="R9103" s="117" t="s">
        <v>14620</v>
      </c>
      <c r="S9103" s="117" t="s">
        <v>14621</v>
      </c>
      <c r="T9103" t="s">
        <v>17448</v>
      </c>
      <c r="U9103" t="s">
        <v>10772</v>
      </c>
    </row>
    <row r="9104" spans="1:21">
      <c r="A9104" s="117" t="s">
        <v>17278</v>
      </c>
      <c r="B9104" t="s">
        <v>14590</v>
      </c>
      <c r="C9104" t="s">
        <v>14590</v>
      </c>
      <c r="D9104">
        <v>82</v>
      </c>
      <c r="E9104">
        <v>76</v>
      </c>
      <c r="F9104">
        <v>82</v>
      </c>
      <c r="G9104">
        <v>76</v>
      </c>
      <c r="H9104">
        <v>1</v>
      </c>
      <c r="I9104">
        <v>1</v>
      </c>
      <c r="J9104">
        <v>138</v>
      </c>
      <c r="K9104" s="194">
        <v>138</v>
      </c>
      <c r="L9104" t="s">
        <v>1079</v>
      </c>
      <c r="M9104" t="s">
        <v>1079</v>
      </c>
      <c r="N9104">
        <v>109</v>
      </c>
      <c r="O9104" t="s">
        <v>7876</v>
      </c>
      <c r="P9104" t="s">
        <v>17279</v>
      </c>
      <c r="Q9104">
        <v>0.109</v>
      </c>
      <c r="R9104" s="117" t="s">
        <v>14620</v>
      </c>
      <c r="S9104" s="117" t="s">
        <v>14621</v>
      </c>
      <c r="T9104" t="s">
        <v>17448</v>
      </c>
      <c r="U9104" t="s">
        <v>10772</v>
      </c>
    </row>
    <row r="9105" spans="1:21">
      <c r="A9105" s="117" t="s">
        <v>17280</v>
      </c>
      <c r="B9105" t="s">
        <v>14590</v>
      </c>
      <c r="C9105" t="s">
        <v>14590</v>
      </c>
      <c r="D9105">
        <v>82</v>
      </c>
      <c r="E9105">
        <v>76</v>
      </c>
      <c r="F9105">
        <v>82</v>
      </c>
      <c r="G9105">
        <v>76</v>
      </c>
      <c r="H9105">
        <v>1</v>
      </c>
      <c r="I9105">
        <v>1</v>
      </c>
      <c r="J9105">
        <v>400</v>
      </c>
      <c r="K9105" s="194">
        <v>400</v>
      </c>
      <c r="L9105" t="s">
        <v>1079</v>
      </c>
      <c r="M9105" t="s">
        <v>1079</v>
      </c>
      <c r="N9105">
        <v>111</v>
      </c>
      <c r="O9105" t="s">
        <v>7876</v>
      </c>
      <c r="P9105" t="s">
        <v>17281</v>
      </c>
      <c r="Q9105">
        <v>0.111</v>
      </c>
      <c r="R9105" s="117" t="s">
        <v>14620</v>
      </c>
      <c r="S9105" s="117" t="s">
        <v>14621</v>
      </c>
      <c r="T9105" t="s">
        <v>17448</v>
      </c>
      <c r="U9105" t="s">
        <v>10772</v>
      </c>
    </row>
    <row r="9106" spans="1:21">
      <c r="A9106" s="117" t="s">
        <v>17283</v>
      </c>
      <c r="B9106" t="s">
        <v>14590</v>
      </c>
      <c r="C9106" t="s">
        <v>14590</v>
      </c>
      <c r="D9106">
        <v>82</v>
      </c>
      <c r="E9106">
        <v>76</v>
      </c>
      <c r="F9106">
        <v>82</v>
      </c>
      <c r="G9106">
        <v>76</v>
      </c>
      <c r="H9106">
        <v>1</v>
      </c>
      <c r="I9106">
        <v>1</v>
      </c>
      <c r="J9106">
        <v>300</v>
      </c>
      <c r="K9106" s="194">
        <v>300</v>
      </c>
      <c r="L9106" t="s">
        <v>1079</v>
      </c>
      <c r="M9106" t="s">
        <v>1079</v>
      </c>
      <c r="N9106">
        <v>114</v>
      </c>
      <c r="O9106" t="s">
        <v>7876</v>
      </c>
      <c r="P9106" t="s">
        <v>17284</v>
      </c>
      <c r="Q9106">
        <v>0.114</v>
      </c>
      <c r="R9106" s="117" t="s">
        <v>14620</v>
      </c>
      <c r="S9106" s="117" t="s">
        <v>14621</v>
      </c>
      <c r="T9106" t="s">
        <v>17448</v>
      </c>
      <c r="U9106" t="s">
        <v>10772</v>
      </c>
    </row>
    <row r="9107" spans="1:21">
      <c r="A9107" s="117" t="s">
        <v>17285</v>
      </c>
      <c r="B9107" t="s">
        <v>14590</v>
      </c>
      <c r="C9107" t="s">
        <v>14590</v>
      </c>
      <c r="D9107">
        <v>82</v>
      </c>
      <c r="E9107">
        <v>76</v>
      </c>
      <c r="F9107">
        <v>82</v>
      </c>
      <c r="G9107">
        <v>76</v>
      </c>
      <c r="H9107">
        <v>1</v>
      </c>
      <c r="I9107">
        <v>1</v>
      </c>
      <c r="J9107">
        <v>120</v>
      </c>
      <c r="K9107" s="194">
        <v>120</v>
      </c>
      <c r="L9107" t="s">
        <v>1079</v>
      </c>
      <c r="M9107" t="s">
        <v>1079</v>
      </c>
      <c r="N9107">
        <v>122</v>
      </c>
      <c r="O9107" t="s">
        <v>7876</v>
      </c>
      <c r="P9107" t="s">
        <v>17286</v>
      </c>
      <c r="Q9107">
        <v>0.122</v>
      </c>
      <c r="R9107" s="117" t="s">
        <v>14620</v>
      </c>
      <c r="S9107" s="117" t="s">
        <v>14621</v>
      </c>
      <c r="T9107" t="s">
        <v>17448</v>
      </c>
      <c r="U9107" t="s">
        <v>10772</v>
      </c>
    </row>
    <row r="9108" spans="1:21">
      <c r="A9108" s="117" t="s">
        <v>17287</v>
      </c>
      <c r="B9108" t="s">
        <v>14590</v>
      </c>
      <c r="C9108" t="s">
        <v>14590</v>
      </c>
      <c r="D9108">
        <v>35</v>
      </c>
      <c r="E9108">
        <v>29</v>
      </c>
      <c r="F9108">
        <v>35</v>
      </c>
      <c r="G9108">
        <v>29</v>
      </c>
      <c r="H9108">
        <v>1</v>
      </c>
      <c r="I9108">
        <v>1</v>
      </c>
      <c r="J9108">
        <v>11</v>
      </c>
      <c r="K9108" s="194">
        <v>11</v>
      </c>
      <c r="L9108" t="s">
        <v>1079</v>
      </c>
      <c r="M9108" t="s">
        <v>1079</v>
      </c>
      <c r="N9108">
        <v>121</v>
      </c>
      <c r="O9108" t="s">
        <v>7876</v>
      </c>
      <c r="P9108" t="s">
        <v>17288</v>
      </c>
      <c r="Q9108">
        <v>0.121</v>
      </c>
      <c r="R9108" s="117" t="s">
        <v>14594</v>
      </c>
      <c r="S9108" s="117" t="s">
        <v>14589</v>
      </c>
      <c r="T9108" t="s">
        <v>12136</v>
      </c>
      <c r="U9108" t="s">
        <v>10772</v>
      </c>
    </row>
    <row r="9109" spans="1:21">
      <c r="A9109" s="117" t="s">
        <v>17289</v>
      </c>
      <c r="B9109" t="s">
        <v>14590</v>
      </c>
      <c r="C9109" t="s">
        <v>14590</v>
      </c>
      <c r="D9109">
        <v>94</v>
      </c>
      <c r="E9109">
        <v>88</v>
      </c>
      <c r="F9109">
        <v>94</v>
      </c>
      <c r="G9109">
        <v>88</v>
      </c>
      <c r="H9109">
        <v>1</v>
      </c>
      <c r="I9109">
        <v>1</v>
      </c>
      <c r="J9109">
        <v>999999</v>
      </c>
      <c r="K9109" s="194">
        <v>999999</v>
      </c>
      <c r="L9109" t="s">
        <v>1079</v>
      </c>
      <c r="M9109" t="s">
        <v>1079</v>
      </c>
      <c r="N9109">
        <v>125</v>
      </c>
      <c r="O9109" t="s">
        <v>7876</v>
      </c>
      <c r="P9109" t="s">
        <v>17290</v>
      </c>
      <c r="Q9109">
        <v>0.125</v>
      </c>
      <c r="R9109" s="117" t="s">
        <v>14594</v>
      </c>
      <c r="S9109" s="117" t="s">
        <v>14589</v>
      </c>
      <c r="T9109" t="s">
        <v>12136</v>
      </c>
      <c r="U9109" t="s">
        <v>10772</v>
      </c>
    </row>
    <row r="9110" spans="1:21">
      <c r="A9110" s="117" t="s">
        <v>17291</v>
      </c>
      <c r="B9110" t="s">
        <v>14590</v>
      </c>
      <c r="C9110" t="s">
        <v>14590</v>
      </c>
      <c r="D9110">
        <v>82</v>
      </c>
      <c r="E9110">
        <v>76</v>
      </c>
      <c r="F9110">
        <v>82</v>
      </c>
      <c r="G9110">
        <v>76</v>
      </c>
      <c r="H9110">
        <v>1</v>
      </c>
      <c r="I9110">
        <v>1</v>
      </c>
      <c r="J9110">
        <v>150</v>
      </c>
      <c r="K9110" s="194">
        <v>150</v>
      </c>
      <c r="L9110" t="s">
        <v>1079</v>
      </c>
      <c r="M9110" t="s">
        <v>1079</v>
      </c>
      <c r="N9110">
        <v>120</v>
      </c>
      <c r="O9110" t="s">
        <v>7876</v>
      </c>
      <c r="P9110" t="s">
        <v>17292</v>
      </c>
      <c r="Q9110">
        <v>0.12</v>
      </c>
      <c r="R9110" s="117" t="s">
        <v>14620</v>
      </c>
      <c r="S9110" s="117" t="s">
        <v>14621</v>
      </c>
      <c r="T9110" t="s">
        <v>17448</v>
      </c>
      <c r="U9110" t="s">
        <v>10772</v>
      </c>
    </row>
    <row r="9111" spans="1:21">
      <c r="A9111" s="117" t="s">
        <v>17293</v>
      </c>
      <c r="B9111" t="s">
        <v>14590</v>
      </c>
      <c r="C9111" t="s">
        <v>14590</v>
      </c>
      <c r="D9111">
        <v>82</v>
      </c>
      <c r="E9111">
        <v>76</v>
      </c>
      <c r="F9111">
        <v>82</v>
      </c>
      <c r="G9111">
        <v>76</v>
      </c>
      <c r="H9111">
        <v>1</v>
      </c>
      <c r="I9111">
        <v>1</v>
      </c>
      <c r="J9111">
        <v>9</v>
      </c>
      <c r="K9111" s="194">
        <v>9</v>
      </c>
      <c r="L9111" t="s">
        <v>1079</v>
      </c>
      <c r="M9111" t="s">
        <v>1079</v>
      </c>
      <c r="N9111">
        <v>128</v>
      </c>
      <c r="O9111" t="s">
        <v>7876</v>
      </c>
      <c r="P9111" t="s">
        <v>17282</v>
      </c>
      <c r="Q9111">
        <v>0.128</v>
      </c>
      <c r="R9111" s="117" t="s">
        <v>14620</v>
      </c>
      <c r="S9111" s="117" t="s">
        <v>14621</v>
      </c>
      <c r="T9111" t="s">
        <v>17448</v>
      </c>
      <c r="U9111" t="s">
        <v>10772</v>
      </c>
    </row>
    <row r="9112" spans="1:21">
      <c r="A9112" s="117" t="s">
        <v>17294</v>
      </c>
      <c r="B9112" t="s">
        <v>14590</v>
      </c>
      <c r="C9112" t="s">
        <v>14590</v>
      </c>
      <c r="D9112">
        <v>82</v>
      </c>
      <c r="E9112">
        <v>76</v>
      </c>
      <c r="F9112">
        <v>82</v>
      </c>
      <c r="G9112">
        <v>76</v>
      </c>
      <c r="H9112">
        <v>1</v>
      </c>
      <c r="I9112">
        <v>1</v>
      </c>
      <c r="J9112">
        <v>92</v>
      </c>
      <c r="K9112" s="194">
        <v>92</v>
      </c>
      <c r="L9112" t="s">
        <v>1079</v>
      </c>
      <c r="M9112" t="s">
        <v>1079</v>
      </c>
      <c r="N9112">
        <v>125</v>
      </c>
      <c r="O9112" t="s">
        <v>7876</v>
      </c>
      <c r="P9112" t="s">
        <v>17295</v>
      </c>
      <c r="Q9112">
        <v>0.125</v>
      </c>
      <c r="R9112" s="117" t="s">
        <v>14620</v>
      </c>
      <c r="S9112" s="117" t="s">
        <v>14621</v>
      </c>
      <c r="T9112" t="s">
        <v>17448</v>
      </c>
      <c r="U9112" t="s">
        <v>10772</v>
      </c>
    </row>
    <row r="9113" spans="1:21">
      <c r="A9113" s="117" t="s">
        <v>17296</v>
      </c>
      <c r="B9113" t="s">
        <v>14590</v>
      </c>
      <c r="C9113" t="s">
        <v>14590</v>
      </c>
      <c r="D9113">
        <v>35</v>
      </c>
      <c r="E9113">
        <v>29</v>
      </c>
      <c r="F9113">
        <v>35</v>
      </c>
      <c r="G9113">
        <v>29</v>
      </c>
      <c r="H9113">
        <v>1</v>
      </c>
      <c r="I9113">
        <v>1</v>
      </c>
      <c r="J9113">
        <v>6</v>
      </c>
      <c r="K9113" s="194">
        <v>6</v>
      </c>
      <c r="L9113" t="s">
        <v>1079</v>
      </c>
      <c r="M9113" t="s">
        <v>1079</v>
      </c>
      <c r="N9113">
        <v>118</v>
      </c>
      <c r="O9113" t="s">
        <v>7876</v>
      </c>
      <c r="P9113" t="s">
        <v>17297</v>
      </c>
      <c r="Q9113">
        <v>0.11799999999999999</v>
      </c>
      <c r="R9113" s="117" t="s">
        <v>14594</v>
      </c>
      <c r="S9113" s="117" t="s">
        <v>14589</v>
      </c>
      <c r="T9113" t="s">
        <v>12136</v>
      </c>
      <c r="U9113" t="s">
        <v>10772</v>
      </c>
    </row>
    <row r="9114" spans="1:21">
      <c r="A9114" s="117" t="s">
        <v>17299</v>
      </c>
      <c r="B9114" t="s">
        <v>14590</v>
      </c>
      <c r="C9114" t="s">
        <v>14590</v>
      </c>
      <c r="D9114">
        <v>82</v>
      </c>
      <c r="E9114">
        <v>76</v>
      </c>
      <c r="F9114">
        <v>82</v>
      </c>
      <c r="G9114">
        <v>76</v>
      </c>
      <c r="H9114">
        <v>1</v>
      </c>
      <c r="I9114">
        <v>1</v>
      </c>
      <c r="J9114">
        <v>46</v>
      </c>
      <c r="K9114" s="194">
        <v>46</v>
      </c>
      <c r="L9114" t="s">
        <v>1079</v>
      </c>
      <c r="M9114" t="s">
        <v>1079</v>
      </c>
      <c r="N9114">
        <v>120</v>
      </c>
      <c r="O9114" t="s">
        <v>7876</v>
      </c>
      <c r="P9114" t="s">
        <v>17282</v>
      </c>
      <c r="Q9114">
        <v>0.12</v>
      </c>
      <c r="R9114" s="117" t="s">
        <v>14620</v>
      </c>
      <c r="S9114" s="117" t="s">
        <v>14621</v>
      </c>
      <c r="T9114" t="s">
        <v>17448</v>
      </c>
      <c r="U9114" t="s">
        <v>10772</v>
      </c>
    </row>
    <row r="9115" spans="1:21">
      <c r="A9115" s="117" t="s">
        <v>17300</v>
      </c>
      <c r="B9115" t="s">
        <v>14590</v>
      </c>
      <c r="C9115" t="s">
        <v>14590</v>
      </c>
      <c r="D9115">
        <v>82</v>
      </c>
      <c r="E9115">
        <v>76</v>
      </c>
      <c r="F9115">
        <v>82</v>
      </c>
      <c r="G9115">
        <v>76</v>
      </c>
      <c r="H9115">
        <v>1</v>
      </c>
      <c r="I9115">
        <v>1</v>
      </c>
      <c r="J9115">
        <v>130</v>
      </c>
      <c r="K9115" s="194">
        <v>130</v>
      </c>
      <c r="L9115" t="s">
        <v>1079</v>
      </c>
      <c r="M9115" t="s">
        <v>1079</v>
      </c>
      <c r="N9115">
        <v>121</v>
      </c>
      <c r="O9115" t="s">
        <v>7876</v>
      </c>
      <c r="P9115" t="s">
        <v>17301</v>
      </c>
      <c r="Q9115">
        <v>0.121</v>
      </c>
      <c r="R9115" s="117" t="s">
        <v>14620</v>
      </c>
      <c r="S9115" s="117" t="s">
        <v>14621</v>
      </c>
      <c r="T9115" t="s">
        <v>17448</v>
      </c>
      <c r="U9115" t="s">
        <v>10772</v>
      </c>
    </row>
    <row r="9116" spans="1:21">
      <c r="A9116" s="117" t="s">
        <v>17302</v>
      </c>
      <c r="B9116" t="s">
        <v>14590</v>
      </c>
      <c r="C9116" t="s">
        <v>14590</v>
      </c>
      <c r="D9116">
        <v>82</v>
      </c>
      <c r="E9116">
        <v>76</v>
      </c>
      <c r="F9116">
        <v>82</v>
      </c>
      <c r="G9116">
        <v>76</v>
      </c>
      <c r="H9116">
        <v>1</v>
      </c>
      <c r="I9116">
        <v>1</v>
      </c>
      <c r="J9116">
        <v>200</v>
      </c>
      <c r="K9116" s="194">
        <v>200</v>
      </c>
      <c r="L9116" t="s">
        <v>1079</v>
      </c>
      <c r="M9116" t="s">
        <v>1079</v>
      </c>
      <c r="N9116">
        <v>125</v>
      </c>
      <c r="O9116" t="s">
        <v>7876</v>
      </c>
      <c r="P9116" t="s">
        <v>17303</v>
      </c>
      <c r="Q9116">
        <v>0.125</v>
      </c>
      <c r="R9116" s="117" t="s">
        <v>14620</v>
      </c>
      <c r="S9116" s="117" t="s">
        <v>14621</v>
      </c>
      <c r="T9116" t="s">
        <v>17448</v>
      </c>
      <c r="U9116" t="s">
        <v>10772</v>
      </c>
    </row>
    <row r="9117" spans="1:21">
      <c r="A9117" s="117" t="s">
        <v>17304</v>
      </c>
      <c r="B9117" t="s">
        <v>14590</v>
      </c>
      <c r="C9117" t="s">
        <v>14590</v>
      </c>
      <c r="D9117">
        <v>82</v>
      </c>
      <c r="E9117">
        <v>76</v>
      </c>
      <c r="F9117">
        <v>82</v>
      </c>
      <c r="G9117">
        <v>76</v>
      </c>
      <c r="H9117">
        <v>1</v>
      </c>
      <c r="I9117">
        <v>1</v>
      </c>
      <c r="J9117">
        <v>69</v>
      </c>
      <c r="K9117" s="194">
        <v>69</v>
      </c>
      <c r="L9117" t="s">
        <v>1079</v>
      </c>
      <c r="M9117" t="s">
        <v>1079</v>
      </c>
      <c r="N9117">
        <v>114</v>
      </c>
      <c r="O9117" t="s">
        <v>7876</v>
      </c>
      <c r="P9117" t="s">
        <v>17305</v>
      </c>
      <c r="Q9117">
        <v>0.114</v>
      </c>
      <c r="R9117" s="117" t="s">
        <v>14620</v>
      </c>
      <c r="S9117" s="117" t="s">
        <v>14621</v>
      </c>
      <c r="T9117" t="s">
        <v>17448</v>
      </c>
      <c r="U9117" t="s">
        <v>10772</v>
      </c>
    </row>
    <row r="9118" spans="1:21">
      <c r="A9118" s="117" t="s">
        <v>17306</v>
      </c>
      <c r="B9118" t="s">
        <v>14590</v>
      </c>
      <c r="C9118" t="s">
        <v>14590</v>
      </c>
      <c r="D9118">
        <v>82</v>
      </c>
      <c r="E9118">
        <v>76</v>
      </c>
      <c r="F9118">
        <v>82</v>
      </c>
      <c r="G9118">
        <v>76</v>
      </c>
      <c r="H9118">
        <v>1</v>
      </c>
      <c r="I9118">
        <v>1</v>
      </c>
      <c r="J9118">
        <v>23</v>
      </c>
      <c r="K9118" s="194">
        <v>23</v>
      </c>
      <c r="L9118" t="s">
        <v>1079</v>
      </c>
      <c r="M9118" t="s">
        <v>1079</v>
      </c>
      <c r="N9118">
        <v>129</v>
      </c>
      <c r="O9118" t="s">
        <v>7876</v>
      </c>
      <c r="P9118" t="s">
        <v>17307</v>
      </c>
      <c r="Q9118">
        <v>0.129</v>
      </c>
      <c r="R9118" s="117" t="s">
        <v>14620</v>
      </c>
      <c r="S9118" s="117" t="s">
        <v>14621</v>
      </c>
      <c r="T9118" t="s">
        <v>17448</v>
      </c>
      <c r="U9118" t="s">
        <v>10772</v>
      </c>
    </row>
    <row r="9119" spans="1:21">
      <c r="A9119" s="117" t="s">
        <v>17308</v>
      </c>
      <c r="B9119" t="s">
        <v>14590</v>
      </c>
      <c r="C9119" t="s">
        <v>14590</v>
      </c>
      <c r="D9119">
        <v>94</v>
      </c>
      <c r="E9119">
        <v>88</v>
      </c>
      <c r="F9119">
        <v>94</v>
      </c>
      <c r="G9119">
        <v>88</v>
      </c>
      <c r="H9119">
        <v>1</v>
      </c>
      <c r="I9119">
        <v>1</v>
      </c>
      <c r="J9119">
        <v>999999</v>
      </c>
      <c r="K9119" s="194">
        <v>999999</v>
      </c>
      <c r="L9119" t="s">
        <v>1079</v>
      </c>
      <c r="M9119" t="s">
        <v>1079</v>
      </c>
      <c r="N9119">
        <v>112</v>
      </c>
      <c r="O9119" t="s">
        <v>7876</v>
      </c>
      <c r="P9119" t="s">
        <v>17298</v>
      </c>
      <c r="Q9119">
        <v>0.112</v>
      </c>
      <c r="R9119" s="117" t="s">
        <v>14594</v>
      </c>
      <c r="S9119" s="117" t="s">
        <v>14589</v>
      </c>
      <c r="T9119" t="s">
        <v>12136</v>
      </c>
      <c r="U9119" t="s">
        <v>10772</v>
      </c>
    </row>
    <row r="9120" spans="1:21">
      <c r="A9120" s="117" t="s">
        <v>17309</v>
      </c>
      <c r="B9120" t="s">
        <v>14590</v>
      </c>
      <c r="C9120" t="s">
        <v>14590</v>
      </c>
      <c r="D9120">
        <v>35</v>
      </c>
      <c r="E9120">
        <v>29</v>
      </c>
      <c r="F9120">
        <v>35</v>
      </c>
      <c r="G9120">
        <v>29</v>
      </c>
      <c r="H9120">
        <v>1</v>
      </c>
      <c r="I9120">
        <v>1</v>
      </c>
      <c r="J9120">
        <v>13</v>
      </c>
      <c r="K9120" s="194">
        <v>13</v>
      </c>
      <c r="L9120" t="s">
        <v>1079</v>
      </c>
      <c r="M9120" t="s">
        <v>1079</v>
      </c>
      <c r="N9120">
        <v>116</v>
      </c>
      <c r="O9120" t="s">
        <v>7876</v>
      </c>
      <c r="P9120" t="s">
        <v>17310</v>
      </c>
      <c r="Q9120">
        <v>0.11600000000000001</v>
      </c>
      <c r="R9120" s="117" t="s">
        <v>14594</v>
      </c>
      <c r="S9120" s="117" t="s">
        <v>14589</v>
      </c>
      <c r="T9120" t="s">
        <v>12136</v>
      </c>
      <c r="U9120" t="s">
        <v>10772</v>
      </c>
    </row>
    <row r="9121" spans="1:21">
      <c r="A9121" s="117" t="s">
        <v>17311</v>
      </c>
      <c r="B9121" t="s">
        <v>14590</v>
      </c>
      <c r="C9121" t="s">
        <v>14590</v>
      </c>
      <c r="D9121">
        <v>35</v>
      </c>
      <c r="E9121">
        <v>29</v>
      </c>
      <c r="F9121">
        <v>35</v>
      </c>
      <c r="G9121">
        <v>29</v>
      </c>
      <c r="H9121">
        <v>1</v>
      </c>
      <c r="I9121">
        <v>1</v>
      </c>
      <c r="J9121">
        <v>5</v>
      </c>
      <c r="K9121" s="194">
        <v>5</v>
      </c>
      <c r="L9121" t="s">
        <v>1079</v>
      </c>
      <c r="M9121" t="s">
        <v>1079</v>
      </c>
      <c r="N9121">
        <v>120</v>
      </c>
      <c r="O9121" t="s">
        <v>7876</v>
      </c>
      <c r="P9121" t="s">
        <v>17312</v>
      </c>
      <c r="Q9121">
        <v>0.12</v>
      </c>
      <c r="R9121" s="117" t="s">
        <v>14594</v>
      </c>
      <c r="S9121" s="117" t="s">
        <v>14589</v>
      </c>
      <c r="T9121" t="s">
        <v>12136</v>
      </c>
      <c r="U9121" t="s">
        <v>10772</v>
      </c>
    </row>
    <row r="9122" spans="1:21">
      <c r="A9122" s="117" t="s">
        <v>17313</v>
      </c>
      <c r="B9122" t="s">
        <v>14590</v>
      </c>
      <c r="C9122" t="s">
        <v>14590</v>
      </c>
      <c r="D9122">
        <v>82</v>
      </c>
      <c r="E9122">
        <v>76</v>
      </c>
      <c r="F9122">
        <v>82</v>
      </c>
      <c r="G9122">
        <v>76</v>
      </c>
      <c r="H9122">
        <v>1</v>
      </c>
      <c r="I9122">
        <v>1</v>
      </c>
      <c r="J9122">
        <v>115</v>
      </c>
      <c r="K9122" s="194">
        <v>115</v>
      </c>
      <c r="L9122" t="s">
        <v>1079</v>
      </c>
      <c r="M9122" t="s">
        <v>1079</v>
      </c>
      <c r="N9122">
        <v>127</v>
      </c>
      <c r="O9122" t="s">
        <v>7876</v>
      </c>
      <c r="P9122" t="s">
        <v>17310</v>
      </c>
      <c r="Q9122">
        <v>0.127</v>
      </c>
      <c r="R9122" s="117" t="s">
        <v>14620</v>
      </c>
      <c r="S9122" s="117" t="s">
        <v>14621</v>
      </c>
      <c r="T9122" t="s">
        <v>17448</v>
      </c>
      <c r="U9122" t="s">
        <v>10772</v>
      </c>
    </row>
    <row r="9123" spans="1:21">
      <c r="A9123" s="117" t="s">
        <v>17314</v>
      </c>
      <c r="B9123" t="s">
        <v>14590</v>
      </c>
      <c r="C9123" t="s">
        <v>14590</v>
      </c>
      <c r="D9123">
        <v>82</v>
      </c>
      <c r="E9123">
        <v>76</v>
      </c>
      <c r="F9123">
        <v>82</v>
      </c>
      <c r="G9123">
        <v>76</v>
      </c>
      <c r="H9123">
        <v>1</v>
      </c>
      <c r="I9123">
        <v>1</v>
      </c>
      <c r="J9123">
        <v>138</v>
      </c>
      <c r="K9123" s="194">
        <v>138</v>
      </c>
      <c r="L9123" t="s">
        <v>1079</v>
      </c>
      <c r="M9123" t="s">
        <v>1079</v>
      </c>
      <c r="N9123">
        <v>120</v>
      </c>
      <c r="O9123" t="s">
        <v>7876</v>
      </c>
      <c r="P9123" t="s">
        <v>17307</v>
      </c>
      <c r="Q9123">
        <v>0.12</v>
      </c>
      <c r="R9123" s="117" t="s">
        <v>14620</v>
      </c>
      <c r="S9123" s="117" t="s">
        <v>14621</v>
      </c>
      <c r="T9123" t="s">
        <v>17448</v>
      </c>
      <c r="U9123" t="s">
        <v>10772</v>
      </c>
    </row>
    <row r="9124" spans="1:21">
      <c r="A9124" s="117" t="s">
        <v>17315</v>
      </c>
      <c r="B9124" t="s">
        <v>14590</v>
      </c>
      <c r="C9124" t="s">
        <v>14590</v>
      </c>
      <c r="D9124">
        <v>82</v>
      </c>
      <c r="E9124">
        <v>76</v>
      </c>
      <c r="F9124">
        <v>82</v>
      </c>
      <c r="G9124">
        <v>76</v>
      </c>
      <c r="H9124">
        <v>1</v>
      </c>
      <c r="I9124">
        <v>1</v>
      </c>
      <c r="J9124">
        <v>46</v>
      </c>
      <c r="K9124" s="194">
        <v>46</v>
      </c>
      <c r="L9124" t="s">
        <v>1079</v>
      </c>
      <c r="M9124" t="s">
        <v>1079</v>
      </c>
      <c r="N9124">
        <v>124</v>
      </c>
      <c r="O9124" t="s">
        <v>7876</v>
      </c>
      <c r="P9124" t="s">
        <v>17316</v>
      </c>
      <c r="Q9124">
        <v>0.124</v>
      </c>
      <c r="R9124" s="117" t="s">
        <v>14620</v>
      </c>
      <c r="S9124" s="117" t="s">
        <v>14621</v>
      </c>
      <c r="T9124" t="s">
        <v>17448</v>
      </c>
      <c r="U9124" t="s">
        <v>10772</v>
      </c>
    </row>
    <row r="9125" spans="1:21">
      <c r="A9125" s="117" t="s">
        <v>17317</v>
      </c>
      <c r="B9125" t="s">
        <v>14590</v>
      </c>
      <c r="C9125" t="s">
        <v>14590</v>
      </c>
      <c r="D9125">
        <v>82</v>
      </c>
      <c r="E9125">
        <v>76</v>
      </c>
      <c r="F9125">
        <v>82</v>
      </c>
      <c r="G9125">
        <v>76</v>
      </c>
      <c r="H9125">
        <v>1</v>
      </c>
      <c r="I9125">
        <v>1</v>
      </c>
      <c r="J9125">
        <v>92</v>
      </c>
      <c r="K9125" s="194">
        <v>92</v>
      </c>
      <c r="L9125" t="s">
        <v>1079</v>
      </c>
      <c r="M9125" t="s">
        <v>1079</v>
      </c>
      <c r="N9125">
        <v>120</v>
      </c>
      <c r="O9125" t="s">
        <v>7876</v>
      </c>
      <c r="P9125" t="s">
        <v>17316</v>
      </c>
      <c r="Q9125">
        <v>0.12</v>
      </c>
      <c r="R9125" s="117" t="s">
        <v>14620</v>
      </c>
      <c r="S9125" s="117" t="s">
        <v>14621</v>
      </c>
      <c r="T9125" t="s">
        <v>17448</v>
      </c>
      <c r="U9125" t="s">
        <v>10772</v>
      </c>
    </row>
    <row r="9126" spans="1:21">
      <c r="A9126" s="117" t="s">
        <v>17318</v>
      </c>
      <c r="B9126" t="s">
        <v>14590</v>
      </c>
      <c r="C9126" t="s">
        <v>14590</v>
      </c>
      <c r="D9126">
        <v>82</v>
      </c>
      <c r="E9126">
        <v>76</v>
      </c>
      <c r="F9126">
        <v>82</v>
      </c>
      <c r="G9126">
        <v>76</v>
      </c>
      <c r="H9126">
        <v>1</v>
      </c>
      <c r="I9126">
        <v>1</v>
      </c>
      <c r="J9126">
        <v>100</v>
      </c>
      <c r="K9126" s="194">
        <v>100</v>
      </c>
      <c r="L9126" t="s">
        <v>1079</v>
      </c>
      <c r="M9126" t="s">
        <v>1079</v>
      </c>
      <c r="N9126">
        <v>120</v>
      </c>
      <c r="O9126" t="s">
        <v>7876</v>
      </c>
      <c r="P9126" t="s">
        <v>17307</v>
      </c>
      <c r="Q9126">
        <v>0.12</v>
      </c>
      <c r="R9126" s="117" t="s">
        <v>14620</v>
      </c>
      <c r="S9126" s="117" t="s">
        <v>14621</v>
      </c>
      <c r="T9126" t="s">
        <v>17448</v>
      </c>
      <c r="U9126" t="s">
        <v>10772</v>
      </c>
    </row>
    <row r="9127" spans="1:21">
      <c r="A9127" s="117" t="s">
        <v>17319</v>
      </c>
      <c r="B9127" t="s">
        <v>14590</v>
      </c>
      <c r="C9127" t="s">
        <v>14590</v>
      </c>
      <c r="D9127">
        <v>82</v>
      </c>
      <c r="E9127">
        <v>76</v>
      </c>
      <c r="F9127">
        <v>82</v>
      </c>
      <c r="G9127">
        <v>76</v>
      </c>
      <c r="H9127">
        <v>1</v>
      </c>
      <c r="I9127">
        <v>1</v>
      </c>
      <c r="J9127">
        <v>46</v>
      </c>
      <c r="K9127" s="194">
        <v>46</v>
      </c>
      <c r="L9127" t="s">
        <v>1079</v>
      </c>
      <c r="M9127" t="s">
        <v>1079</v>
      </c>
      <c r="N9127">
        <v>125</v>
      </c>
      <c r="O9127" t="s">
        <v>7876</v>
      </c>
      <c r="P9127" t="s">
        <v>17307</v>
      </c>
      <c r="Q9127">
        <v>0.125</v>
      </c>
      <c r="R9127" s="117" t="s">
        <v>14620</v>
      </c>
      <c r="S9127" s="117" t="s">
        <v>14621</v>
      </c>
      <c r="T9127" t="s">
        <v>17448</v>
      </c>
      <c r="U9127" t="s">
        <v>10772</v>
      </c>
    </row>
    <row r="9128" spans="1:21">
      <c r="A9128" s="117" t="s">
        <v>17320</v>
      </c>
      <c r="B9128" t="s">
        <v>14590</v>
      </c>
      <c r="C9128" t="s">
        <v>14590</v>
      </c>
      <c r="D9128">
        <v>82</v>
      </c>
      <c r="E9128">
        <v>76</v>
      </c>
      <c r="F9128">
        <v>82</v>
      </c>
      <c r="G9128">
        <v>76</v>
      </c>
      <c r="H9128">
        <v>1</v>
      </c>
      <c r="I9128">
        <v>1</v>
      </c>
      <c r="J9128">
        <v>2</v>
      </c>
      <c r="K9128" s="194">
        <v>2</v>
      </c>
      <c r="L9128" t="s">
        <v>1079</v>
      </c>
      <c r="M9128" t="s">
        <v>1079</v>
      </c>
      <c r="N9128">
        <v>136</v>
      </c>
      <c r="O9128" t="s">
        <v>7876</v>
      </c>
      <c r="P9128" t="s">
        <v>9330</v>
      </c>
      <c r="Q9128">
        <v>0.13600000000000001</v>
      </c>
      <c r="R9128" s="117" t="s">
        <v>14620</v>
      </c>
      <c r="S9128" s="117" t="s">
        <v>14621</v>
      </c>
      <c r="T9128" t="s">
        <v>17448</v>
      </c>
      <c r="U9128" t="s">
        <v>10772</v>
      </c>
    </row>
    <row r="9129" spans="1:21">
      <c r="A9129" s="117" t="s">
        <v>17321</v>
      </c>
      <c r="B9129" t="s">
        <v>14590</v>
      </c>
      <c r="C9129" t="s">
        <v>14590</v>
      </c>
      <c r="D9129">
        <v>82</v>
      </c>
      <c r="E9129">
        <v>76</v>
      </c>
      <c r="F9129">
        <v>82</v>
      </c>
      <c r="G9129">
        <v>76</v>
      </c>
      <c r="H9129">
        <v>1</v>
      </c>
      <c r="I9129">
        <v>1</v>
      </c>
      <c r="J9129">
        <v>69</v>
      </c>
      <c r="K9129" s="194">
        <v>69</v>
      </c>
      <c r="L9129" t="s">
        <v>1079</v>
      </c>
      <c r="M9129" t="s">
        <v>1079</v>
      </c>
      <c r="N9129">
        <v>180</v>
      </c>
      <c r="O9129" t="s">
        <v>7876</v>
      </c>
      <c r="P9129" t="s">
        <v>17307</v>
      </c>
      <c r="Q9129">
        <v>0.18</v>
      </c>
      <c r="R9129" s="117" t="s">
        <v>14620</v>
      </c>
      <c r="S9129" s="117" t="s">
        <v>14621</v>
      </c>
      <c r="T9129" t="s">
        <v>17448</v>
      </c>
      <c r="U9129" t="s">
        <v>10772</v>
      </c>
    </row>
    <row r="9130" spans="1:21">
      <c r="A9130" s="117" t="s">
        <v>23008</v>
      </c>
      <c r="B9130" t="s">
        <v>14590</v>
      </c>
      <c r="C9130" t="s">
        <v>14590</v>
      </c>
      <c r="D9130">
        <v>26</v>
      </c>
      <c r="E9130">
        <v>20</v>
      </c>
      <c r="F9130">
        <v>26</v>
      </c>
      <c r="G9130">
        <v>20</v>
      </c>
      <c r="H9130">
        <v>1</v>
      </c>
      <c r="I9130">
        <v>1</v>
      </c>
      <c r="J9130">
        <v>23</v>
      </c>
      <c r="K9130" s="194">
        <v>23</v>
      </c>
      <c r="L9130" t="s">
        <v>1079</v>
      </c>
      <c r="M9130" t="s">
        <v>1079</v>
      </c>
      <c r="N9130">
        <v>117</v>
      </c>
      <c r="O9130" t="s">
        <v>7876</v>
      </c>
      <c r="P9130" t="s">
        <v>23009</v>
      </c>
      <c r="Q9130">
        <v>0.11700000000000001</v>
      </c>
      <c r="R9130" s="117" t="s">
        <v>14620</v>
      </c>
      <c r="S9130" s="117" t="s">
        <v>14621</v>
      </c>
      <c r="T9130" t="s">
        <v>17448</v>
      </c>
      <c r="U9130" t="s">
        <v>10772</v>
      </c>
    </row>
    <row r="9131" spans="1:21">
      <c r="A9131" s="117" t="s">
        <v>17322</v>
      </c>
      <c r="B9131" t="s">
        <v>14590</v>
      </c>
      <c r="C9131" t="s">
        <v>14590</v>
      </c>
      <c r="D9131">
        <v>82</v>
      </c>
      <c r="E9131">
        <v>76</v>
      </c>
      <c r="F9131">
        <v>82</v>
      </c>
      <c r="G9131">
        <v>76</v>
      </c>
      <c r="H9131">
        <v>1</v>
      </c>
      <c r="I9131">
        <v>1</v>
      </c>
      <c r="J9131">
        <v>46</v>
      </c>
      <c r="K9131" s="194">
        <v>46</v>
      </c>
      <c r="L9131" t="s">
        <v>1079</v>
      </c>
      <c r="M9131" t="s">
        <v>1079</v>
      </c>
      <c r="N9131">
        <v>121</v>
      </c>
      <c r="O9131" t="s">
        <v>7876</v>
      </c>
      <c r="P9131" t="s">
        <v>17282</v>
      </c>
      <c r="Q9131">
        <v>0.121</v>
      </c>
      <c r="R9131" s="117" t="s">
        <v>14620</v>
      </c>
      <c r="S9131" s="117" t="s">
        <v>14621</v>
      </c>
      <c r="T9131" t="s">
        <v>17448</v>
      </c>
      <c r="U9131" t="s">
        <v>10772</v>
      </c>
    </row>
    <row r="9132" spans="1:21">
      <c r="A9132" s="117" t="s">
        <v>25390</v>
      </c>
      <c r="B9132" t="s">
        <v>14590</v>
      </c>
      <c r="C9132" t="s">
        <v>14590</v>
      </c>
      <c r="D9132">
        <v>26</v>
      </c>
      <c r="E9132">
        <v>20</v>
      </c>
      <c r="F9132">
        <v>26</v>
      </c>
      <c r="G9132">
        <v>20</v>
      </c>
      <c r="H9132">
        <v>1</v>
      </c>
      <c r="I9132">
        <v>1</v>
      </c>
      <c r="J9132">
        <v>20</v>
      </c>
      <c r="K9132" s="194">
        <v>20</v>
      </c>
      <c r="L9132" t="s">
        <v>1079</v>
      </c>
      <c r="M9132" t="s">
        <v>1079</v>
      </c>
      <c r="N9132">
        <v>122</v>
      </c>
      <c r="O9132" t="s">
        <v>7876</v>
      </c>
      <c r="P9132" t="s">
        <v>25391</v>
      </c>
      <c r="Q9132">
        <v>0.122</v>
      </c>
      <c r="R9132" s="117" t="s">
        <v>14620</v>
      </c>
      <c r="S9132" s="117" t="s">
        <v>14621</v>
      </c>
      <c r="T9132" t="s">
        <v>17448</v>
      </c>
      <c r="U9132" t="s">
        <v>10772</v>
      </c>
    </row>
    <row r="9133" spans="1:21">
      <c r="A9133" s="117" t="s">
        <v>17323</v>
      </c>
      <c r="B9133" t="s">
        <v>14590</v>
      </c>
      <c r="C9133" t="s">
        <v>14590</v>
      </c>
      <c r="D9133">
        <v>82</v>
      </c>
      <c r="E9133">
        <v>76</v>
      </c>
      <c r="F9133">
        <v>82</v>
      </c>
      <c r="G9133">
        <v>76</v>
      </c>
      <c r="H9133">
        <v>1</v>
      </c>
      <c r="I9133">
        <v>1</v>
      </c>
      <c r="J9133">
        <v>23</v>
      </c>
      <c r="K9133" s="194">
        <v>23</v>
      </c>
      <c r="L9133" t="s">
        <v>1079</v>
      </c>
      <c r="M9133" t="s">
        <v>1079</v>
      </c>
      <c r="N9133">
        <v>128</v>
      </c>
      <c r="O9133" t="s">
        <v>7876</v>
      </c>
      <c r="P9133" t="s">
        <v>17282</v>
      </c>
      <c r="Q9133">
        <v>0.128</v>
      </c>
      <c r="R9133" s="117" t="s">
        <v>14620</v>
      </c>
      <c r="S9133" s="117" t="s">
        <v>14621</v>
      </c>
      <c r="T9133" t="s">
        <v>17448</v>
      </c>
      <c r="U9133" t="s">
        <v>10772</v>
      </c>
    </row>
    <row r="9134" spans="1:21">
      <c r="A9134" s="117" t="s">
        <v>17324</v>
      </c>
      <c r="B9134" t="s">
        <v>14590</v>
      </c>
      <c r="C9134" t="s">
        <v>14590</v>
      </c>
      <c r="D9134">
        <v>82</v>
      </c>
      <c r="E9134">
        <v>76</v>
      </c>
      <c r="F9134">
        <v>82</v>
      </c>
      <c r="G9134">
        <v>76</v>
      </c>
      <c r="H9134">
        <v>1</v>
      </c>
      <c r="I9134">
        <v>1</v>
      </c>
      <c r="J9134">
        <v>46</v>
      </c>
      <c r="K9134" s="194">
        <v>46</v>
      </c>
      <c r="L9134" t="s">
        <v>1079</v>
      </c>
      <c r="M9134" t="s">
        <v>1079</v>
      </c>
      <c r="N9134">
        <v>129</v>
      </c>
      <c r="O9134" t="s">
        <v>7876</v>
      </c>
      <c r="P9134" t="s">
        <v>17325</v>
      </c>
      <c r="Q9134">
        <v>0.129</v>
      </c>
      <c r="R9134" s="117" t="s">
        <v>14620</v>
      </c>
      <c r="S9134" s="117" t="s">
        <v>14621</v>
      </c>
      <c r="T9134" t="s">
        <v>17448</v>
      </c>
      <c r="U9134" t="s">
        <v>10772</v>
      </c>
    </row>
    <row r="9135" spans="1:21">
      <c r="A9135" s="117" t="s">
        <v>4570</v>
      </c>
      <c r="B9135" t="s">
        <v>14590</v>
      </c>
      <c r="C9135" t="s">
        <v>14590</v>
      </c>
      <c r="D9135">
        <v>82</v>
      </c>
      <c r="E9135">
        <v>76</v>
      </c>
      <c r="F9135">
        <v>82</v>
      </c>
      <c r="G9135">
        <v>76</v>
      </c>
      <c r="H9135">
        <v>1</v>
      </c>
      <c r="I9135">
        <v>1</v>
      </c>
      <c r="J9135">
        <v>124</v>
      </c>
      <c r="K9135" s="194">
        <v>124</v>
      </c>
      <c r="L9135" t="s">
        <v>1079</v>
      </c>
      <c r="M9135" t="s">
        <v>1079</v>
      </c>
      <c r="N9135">
        <v>48</v>
      </c>
      <c r="O9135" t="s">
        <v>7876</v>
      </c>
      <c r="P9135" t="s">
        <v>9461</v>
      </c>
      <c r="Q9135">
        <v>4.8000000000000001E-2</v>
      </c>
      <c r="R9135" s="117" t="s">
        <v>14620</v>
      </c>
      <c r="S9135" s="117" t="s">
        <v>14621</v>
      </c>
      <c r="T9135" t="s">
        <v>17448</v>
      </c>
      <c r="U9135" t="s">
        <v>10772</v>
      </c>
    </row>
    <row r="9136" spans="1:21">
      <c r="A9136" s="117" t="s">
        <v>17326</v>
      </c>
      <c r="B9136" t="s">
        <v>14590</v>
      </c>
      <c r="C9136" t="s">
        <v>14590</v>
      </c>
      <c r="D9136">
        <v>53</v>
      </c>
      <c r="E9136">
        <v>47</v>
      </c>
      <c r="F9136">
        <v>53</v>
      </c>
      <c r="G9136">
        <v>47</v>
      </c>
      <c r="H9136">
        <v>1</v>
      </c>
      <c r="I9136">
        <v>1</v>
      </c>
      <c r="J9136">
        <v>999999</v>
      </c>
      <c r="K9136" s="194">
        <v>999999</v>
      </c>
      <c r="L9136" t="s">
        <v>1079</v>
      </c>
      <c r="M9136" t="s">
        <v>1079</v>
      </c>
      <c r="N9136">
        <v>49</v>
      </c>
      <c r="O9136" t="s">
        <v>7876</v>
      </c>
      <c r="P9136" t="s">
        <v>17327</v>
      </c>
      <c r="Q9136">
        <v>4.9000000000000002E-2</v>
      </c>
      <c r="R9136" s="117" t="s">
        <v>14594</v>
      </c>
      <c r="S9136" s="117" t="s">
        <v>14589</v>
      </c>
      <c r="T9136" t="s">
        <v>12136</v>
      </c>
      <c r="U9136" t="s">
        <v>10772</v>
      </c>
    </row>
    <row r="9137" spans="1:21">
      <c r="A9137" s="117" t="s">
        <v>4571</v>
      </c>
      <c r="B9137" t="s">
        <v>14590</v>
      </c>
      <c r="C9137" t="s">
        <v>14590</v>
      </c>
      <c r="D9137">
        <v>82</v>
      </c>
      <c r="E9137">
        <v>76</v>
      </c>
      <c r="F9137">
        <v>82</v>
      </c>
      <c r="G9137">
        <v>76</v>
      </c>
      <c r="H9137">
        <v>1</v>
      </c>
      <c r="I9137">
        <v>1</v>
      </c>
      <c r="J9137">
        <v>300</v>
      </c>
      <c r="K9137" s="194">
        <v>300</v>
      </c>
      <c r="L9137" t="s">
        <v>1079</v>
      </c>
      <c r="M9137" t="s">
        <v>1079</v>
      </c>
      <c r="N9137">
        <v>49</v>
      </c>
      <c r="O9137" t="s">
        <v>7876</v>
      </c>
      <c r="P9137" t="s">
        <v>9462</v>
      </c>
      <c r="Q9137">
        <v>4.9000000000000002E-2</v>
      </c>
      <c r="R9137" s="117" t="s">
        <v>14620</v>
      </c>
      <c r="S9137" s="117" t="s">
        <v>14621</v>
      </c>
      <c r="T9137" t="s">
        <v>17448</v>
      </c>
      <c r="U9137" t="s">
        <v>10772</v>
      </c>
    </row>
    <row r="9138" spans="1:21">
      <c r="A9138" s="117" t="s">
        <v>4572</v>
      </c>
      <c r="B9138" t="s">
        <v>14590</v>
      </c>
      <c r="C9138" t="s">
        <v>14590</v>
      </c>
      <c r="D9138">
        <v>82</v>
      </c>
      <c r="E9138">
        <v>76</v>
      </c>
      <c r="F9138">
        <v>82</v>
      </c>
      <c r="G9138">
        <v>76</v>
      </c>
      <c r="H9138">
        <v>1</v>
      </c>
      <c r="I9138">
        <v>1</v>
      </c>
      <c r="J9138">
        <v>25</v>
      </c>
      <c r="K9138" s="194">
        <v>25</v>
      </c>
      <c r="L9138" t="s">
        <v>1098</v>
      </c>
      <c r="M9138" t="s">
        <v>1098</v>
      </c>
      <c r="N9138">
        <v>218</v>
      </c>
      <c r="O9138" t="s">
        <v>7876</v>
      </c>
      <c r="P9138" t="s">
        <v>9463</v>
      </c>
      <c r="Q9138">
        <v>0.218</v>
      </c>
      <c r="R9138" s="117" t="s">
        <v>14620</v>
      </c>
      <c r="S9138" s="117" t="s">
        <v>14621</v>
      </c>
      <c r="T9138" t="s">
        <v>17448</v>
      </c>
      <c r="U9138" t="s">
        <v>10772</v>
      </c>
    </row>
    <row r="9139" spans="1:21">
      <c r="A9139" s="117" t="s">
        <v>4573</v>
      </c>
      <c r="B9139" t="s">
        <v>14590</v>
      </c>
      <c r="C9139" t="s">
        <v>14590</v>
      </c>
      <c r="D9139">
        <v>82</v>
      </c>
      <c r="E9139">
        <v>76</v>
      </c>
      <c r="F9139">
        <v>82</v>
      </c>
      <c r="G9139">
        <v>76</v>
      </c>
      <c r="H9139">
        <v>1</v>
      </c>
      <c r="I9139">
        <v>1</v>
      </c>
      <c r="J9139">
        <v>28</v>
      </c>
      <c r="K9139" s="194">
        <v>28</v>
      </c>
      <c r="L9139" t="s">
        <v>1106</v>
      </c>
      <c r="M9139" t="s">
        <v>1106</v>
      </c>
      <c r="N9139">
        <v>453</v>
      </c>
      <c r="O9139" t="s">
        <v>7876</v>
      </c>
      <c r="P9139" t="s">
        <v>15934</v>
      </c>
      <c r="Q9139">
        <v>0.45300000000000001</v>
      </c>
      <c r="R9139" s="117" t="s">
        <v>14605</v>
      </c>
      <c r="S9139" s="117" t="s">
        <v>14621</v>
      </c>
      <c r="T9139" t="s">
        <v>17448</v>
      </c>
      <c r="U9139" t="s">
        <v>10772</v>
      </c>
    </row>
    <row r="9140" spans="1:21">
      <c r="A9140" s="117" t="s">
        <v>4574</v>
      </c>
      <c r="B9140" t="s">
        <v>14590</v>
      </c>
      <c r="C9140" t="s">
        <v>14590</v>
      </c>
      <c r="D9140">
        <v>82</v>
      </c>
      <c r="E9140">
        <v>76</v>
      </c>
      <c r="F9140">
        <v>82</v>
      </c>
      <c r="G9140">
        <v>76</v>
      </c>
      <c r="H9140">
        <v>1</v>
      </c>
      <c r="I9140">
        <v>1</v>
      </c>
      <c r="J9140">
        <v>42</v>
      </c>
      <c r="K9140" s="194">
        <v>42</v>
      </c>
      <c r="L9140" t="s">
        <v>1106</v>
      </c>
      <c r="M9140" t="s">
        <v>1106</v>
      </c>
      <c r="N9140">
        <v>560</v>
      </c>
      <c r="O9140" t="s">
        <v>7876</v>
      </c>
      <c r="P9140" t="s">
        <v>15935</v>
      </c>
      <c r="Q9140">
        <v>0.56000000000000005</v>
      </c>
      <c r="R9140" s="117" t="s">
        <v>14605</v>
      </c>
      <c r="S9140" s="117" t="s">
        <v>14621</v>
      </c>
      <c r="T9140" t="s">
        <v>17448</v>
      </c>
      <c r="U9140" t="s">
        <v>10772</v>
      </c>
    </row>
    <row r="9141" spans="1:21">
      <c r="A9141" s="117" t="s">
        <v>4575</v>
      </c>
      <c r="B9141" t="s">
        <v>14590</v>
      </c>
      <c r="C9141" t="s">
        <v>14590</v>
      </c>
      <c r="D9141">
        <v>82</v>
      </c>
      <c r="E9141">
        <v>76</v>
      </c>
      <c r="F9141">
        <v>82</v>
      </c>
      <c r="G9141">
        <v>76</v>
      </c>
      <c r="H9141">
        <v>1</v>
      </c>
      <c r="I9141">
        <v>1</v>
      </c>
      <c r="J9141">
        <v>24</v>
      </c>
      <c r="K9141" s="194">
        <v>24</v>
      </c>
      <c r="L9141" t="s">
        <v>1106</v>
      </c>
      <c r="M9141" t="s">
        <v>1106</v>
      </c>
      <c r="N9141">
        <v>808</v>
      </c>
      <c r="O9141" t="s">
        <v>7876</v>
      </c>
      <c r="P9141" t="s">
        <v>9464</v>
      </c>
      <c r="Q9141">
        <v>0.80800000000000005</v>
      </c>
      <c r="R9141" s="117" t="s">
        <v>14605</v>
      </c>
      <c r="S9141" s="117" t="s">
        <v>14621</v>
      </c>
      <c r="T9141" t="s">
        <v>17448</v>
      </c>
      <c r="U9141" t="s">
        <v>10772</v>
      </c>
    </row>
    <row r="9142" spans="1:21">
      <c r="A9142" s="117" t="s">
        <v>16573</v>
      </c>
      <c r="B9142" t="s">
        <v>14590</v>
      </c>
      <c r="C9142" t="s">
        <v>14590</v>
      </c>
      <c r="D9142">
        <v>55</v>
      </c>
      <c r="E9142">
        <v>49</v>
      </c>
      <c r="F9142">
        <v>55</v>
      </c>
      <c r="G9142">
        <v>49</v>
      </c>
      <c r="H9142">
        <v>1</v>
      </c>
      <c r="I9142">
        <v>1</v>
      </c>
      <c r="J9142">
        <v>999999</v>
      </c>
      <c r="K9142" s="194">
        <v>999999</v>
      </c>
      <c r="L9142" t="s">
        <v>1083</v>
      </c>
      <c r="M9142" t="s">
        <v>1083</v>
      </c>
      <c r="N9142">
        <v>1213</v>
      </c>
      <c r="O9142" t="s">
        <v>7876</v>
      </c>
      <c r="P9142" t="s">
        <v>16574</v>
      </c>
      <c r="Q9142">
        <v>1.2130000000000001</v>
      </c>
      <c r="R9142" s="117" t="s">
        <v>14685</v>
      </c>
      <c r="S9142" s="117" t="s">
        <v>14589</v>
      </c>
      <c r="T9142" t="s">
        <v>12136</v>
      </c>
      <c r="U9142" t="s">
        <v>10772</v>
      </c>
    </row>
    <row r="9143" spans="1:21">
      <c r="A9143" s="117" t="s">
        <v>16575</v>
      </c>
      <c r="B9143" t="s">
        <v>14590</v>
      </c>
      <c r="C9143" t="s">
        <v>14590</v>
      </c>
      <c r="D9143">
        <v>55</v>
      </c>
      <c r="E9143">
        <v>49</v>
      </c>
      <c r="F9143">
        <v>55</v>
      </c>
      <c r="G9143">
        <v>49</v>
      </c>
      <c r="H9143">
        <v>1</v>
      </c>
      <c r="I9143">
        <v>1</v>
      </c>
      <c r="J9143">
        <v>999999</v>
      </c>
      <c r="K9143" s="194">
        <v>999999</v>
      </c>
      <c r="L9143" t="s">
        <v>1083</v>
      </c>
      <c r="M9143" t="s">
        <v>1083</v>
      </c>
      <c r="N9143">
        <v>1257</v>
      </c>
      <c r="O9143" t="s">
        <v>7876</v>
      </c>
      <c r="P9143" t="s">
        <v>16574</v>
      </c>
      <c r="Q9143">
        <v>1.2569999999999999</v>
      </c>
      <c r="R9143" s="117" t="s">
        <v>14685</v>
      </c>
      <c r="S9143" s="117" t="s">
        <v>14589</v>
      </c>
      <c r="T9143" t="s">
        <v>12136</v>
      </c>
      <c r="U9143" t="s">
        <v>10772</v>
      </c>
    </row>
    <row r="9144" spans="1:21">
      <c r="A9144" s="117" t="s">
        <v>16576</v>
      </c>
      <c r="B9144" t="s">
        <v>14590</v>
      </c>
      <c r="C9144" t="s">
        <v>14590</v>
      </c>
      <c r="D9144">
        <v>55</v>
      </c>
      <c r="E9144">
        <v>49</v>
      </c>
      <c r="F9144">
        <v>55</v>
      </c>
      <c r="G9144">
        <v>49</v>
      </c>
      <c r="H9144">
        <v>1</v>
      </c>
      <c r="I9144">
        <v>1</v>
      </c>
      <c r="J9144">
        <v>999999</v>
      </c>
      <c r="K9144" s="194">
        <v>999999</v>
      </c>
      <c r="L9144" t="s">
        <v>1083</v>
      </c>
      <c r="M9144" t="s">
        <v>1083</v>
      </c>
      <c r="N9144">
        <v>1210</v>
      </c>
      <c r="O9144" t="s">
        <v>7876</v>
      </c>
      <c r="P9144" t="s">
        <v>16574</v>
      </c>
      <c r="Q9144">
        <v>1.21</v>
      </c>
      <c r="R9144" s="117" t="s">
        <v>14685</v>
      </c>
      <c r="S9144" s="117" t="s">
        <v>14589</v>
      </c>
      <c r="T9144" t="s">
        <v>12136</v>
      </c>
      <c r="U9144" t="s">
        <v>10772</v>
      </c>
    </row>
    <row r="9145" spans="1:21">
      <c r="A9145" s="117" t="s">
        <v>16577</v>
      </c>
      <c r="B9145" t="s">
        <v>14590</v>
      </c>
      <c r="C9145" t="s">
        <v>14590</v>
      </c>
      <c r="D9145">
        <v>55</v>
      </c>
      <c r="E9145">
        <v>49</v>
      </c>
      <c r="F9145">
        <v>55</v>
      </c>
      <c r="G9145">
        <v>49</v>
      </c>
      <c r="H9145">
        <v>1</v>
      </c>
      <c r="I9145">
        <v>1</v>
      </c>
      <c r="J9145">
        <v>999999</v>
      </c>
      <c r="K9145" s="194">
        <v>999999</v>
      </c>
      <c r="L9145" t="s">
        <v>1083</v>
      </c>
      <c r="M9145" t="s">
        <v>1083</v>
      </c>
      <c r="N9145">
        <v>1212</v>
      </c>
      <c r="O9145" t="s">
        <v>7876</v>
      </c>
      <c r="P9145" t="s">
        <v>16574</v>
      </c>
      <c r="Q9145">
        <v>1.212</v>
      </c>
      <c r="R9145" s="117" t="s">
        <v>14685</v>
      </c>
      <c r="S9145" s="117" t="s">
        <v>14589</v>
      </c>
      <c r="T9145" t="s">
        <v>12136</v>
      </c>
      <c r="U9145" t="s">
        <v>10772</v>
      </c>
    </row>
    <row r="9146" spans="1:21">
      <c r="A9146" s="117" t="s">
        <v>16578</v>
      </c>
      <c r="B9146" t="s">
        <v>14590</v>
      </c>
      <c r="C9146" t="s">
        <v>14590</v>
      </c>
      <c r="D9146">
        <v>55</v>
      </c>
      <c r="E9146">
        <v>49</v>
      </c>
      <c r="F9146">
        <v>55</v>
      </c>
      <c r="G9146">
        <v>49</v>
      </c>
      <c r="H9146">
        <v>1</v>
      </c>
      <c r="I9146">
        <v>1</v>
      </c>
      <c r="J9146">
        <v>999999</v>
      </c>
      <c r="K9146" s="194">
        <v>999999</v>
      </c>
      <c r="L9146" t="s">
        <v>1083</v>
      </c>
      <c r="M9146" t="s">
        <v>1083</v>
      </c>
      <c r="N9146">
        <v>1220</v>
      </c>
      <c r="O9146" t="s">
        <v>7876</v>
      </c>
      <c r="P9146" t="s">
        <v>16574</v>
      </c>
      <c r="Q9146">
        <v>1.22</v>
      </c>
      <c r="R9146" s="117" t="s">
        <v>14685</v>
      </c>
      <c r="S9146" s="117" t="s">
        <v>14589</v>
      </c>
      <c r="T9146" t="s">
        <v>12136</v>
      </c>
      <c r="U9146" t="s">
        <v>10772</v>
      </c>
    </row>
    <row r="9147" spans="1:21">
      <c r="A9147" s="117" t="s">
        <v>16579</v>
      </c>
      <c r="B9147" t="s">
        <v>14590</v>
      </c>
      <c r="C9147" t="s">
        <v>14590</v>
      </c>
      <c r="D9147">
        <v>55</v>
      </c>
      <c r="E9147">
        <v>49</v>
      </c>
      <c r="F9147">
        <v>55</v>
      </c>
      <c r="G9147">
        <v>49</v>
      </c>
      <c r="H9147">
        <v>1</v>
      </c>
      <c r="I9147">
        <v>1</v>
      </c>
      <c r="J9147">
        <v>999999</v>
      </c>
      <c r="K9147" s="194">
        <v>999999</v>
      </c>
      <c r="L9147" t="s">
        <v>1083</v>
      </c>
      <c r="M9147" t="s">
        <v>1083</v>
      </c>
      <c r="N9147">
        <v>1327</v>
      </c>
      <c r="O9147" t="s">
        <v>7876</v>
      </c>
      <c r="P9147" t="s">
        <v>16574</v>
      </c>
      <c r="Q9147">
        <v>1.327</v>
      </c>
      <c r="R9147" s="117" t="s">
        <v>14685</v>
      </c>
      <c r="S9147" s="117" t="s">
        <v>14589</v>
      </c>
      <c r="T9147" t="s">
        <v>12136</v>
      </c>
      <c r="U9147" t="s">
        <v>10772</v>
      </c>
    </row>
    <row r="9148" spans="1:21">
      <c r="A9148" s="117" t="s">
        <v>16580</v>
      </c>
      <c r="B9148" t="s">
        <v>14590</v>
      </c>
      <c r="C9148" t="s">
        <v>14590</v>
      </c>
      <c r="D9148">
        <v>55</v>
      </c>
      <c r="E9148">
        <v>49</v>
      </c>
      <c r="F9148">
        <v>55</v>
      </c>
      <c r="G9148">
        <v>49</v>
      </c>
      <c r="H9148">
        <v>1</v>
      </c>
      <c r="I9148">
        <v>1</v>
      </c>
      <c r="J9148">
        <v>999999</v>
      </c>
      <c r="K9148" s="194">
        <v>999999</v>
      </c>
      <c r="L9148" t="s">
        <v>1083</v>
      </c>
      <c r="M9148" t="s">
        <v>1083</v>
      </c>
      <c r="N9148">
        <v>1212</v>
      </c>
      <c r="O9148" t="s">
        <v>7876</v>
      </c>
      <c r="P9148" t="s">
        <v>16574</v>
      </c>
      <c r="Q9148">
        <v>1.212</v>
      </c>
      <c r="R9148" s="117" t="s">
        <v>14685</v>
      </c>
      <c r="S9148" s="117" t="s">
        <v>14589</v>
      </c>
      <c r="T9148" t="s">
        <v>12136</v>
      </c>
      <c r="U9148" t="s">
        <v>10772</v>
      </c>
    </row>
    <row r="9149" spans="1:21">
      <c r="A9149" s="117" t="s">
        <v>16581</v>
      </c>
      <c r="B9149" t="s">
        <v>14590</v>
      </c>
      <c r="C9149" t="s">
        <v>14590</v>
      </c>
      <c r="D9149">
        <v>55</v>
      </c>
      <c r="E9149">
        <v>49</v>
      </c>
      <c r="F9149">
        <v>55</v>
      </c>
      <c r="G9149">
        <v>49</v>
      </c>
      <c r="H9149">
        <v>1</v>
      </c>
      <c r="I9149">
        <v>1</v>
      </c>
      <c r="J9149">
        <v>999999</v>
      </c>
      <c r="K9149" s="194">
        <v>999999</v>
      </c>
      <c r="L9149" t="s">
        <v>1083</v>
      </c>
      <c r="M9149" t="s">
        <v>1083</v>
      </c>
      <c r="N9149">
        <v>1213</v>
      </c>
      <c r="O9149" t="s">
        <v>7876</v>
      </c>
      <c r="P9149" t="s">
        <v>16574</v>
      </c>
      <c r="Q9149">
        <v>1.2130000000000001</v>
      </c>
      <c r="R9149" s="117" t="s">
        <v>14685</v>
      </c>
      <c r="S9149" s="117" t="s">
        <v>14589</v>
      </c>
      <c r="T9149" t="s">
        <v>12136</v>
      </c>
      <c r="U9149" t="s">
        <v>10772</v>
      </c>
    </row>
    <row r="9150" spans="1:21">
      <c r="A9150" s="117" t="s">
        <v>16582</v>
      </c>
      <c r="B9150" t="s">
        <v>14590</v>
      </c>
      <c r="C9150" t="s">
        <v>14590</v>
      </c>
      <c r="D9150">
        <v>35</v>
      </c>
      <c r="E9150">
        <v>29</v>
      </c>
      <c r="F9150">
        <v>35</v>
      </c>
      <c r="G9150">
        <v>29</v>
      </c>
      <c r="H9150">
        <v>1</v>
      </c>
      <c r="I9150">
        <v>1</v>
      </c>
      <c r="J9150">
        <v>3</v>
      </c>
      <c r="K9150" s="194">
        <v>3</v>
      </c>
      <c r="L9150" t="s">
        <v>1083</v>
      </c>
      <c r="M9150" t="s">
        <v>1083</v>
      </c>
      <c r="N9150">
        <v>1214</v>
      </c>
      <c r="O9150" t="s">
        <v>7876</v>
      </c>
      <c r="P9150" t="s">
        <v>16574</v>
      </c>
      <c r="Q9150">
        <v>1.214</v>
      </c>
      <c r="R9150" s="117" t="s">
        <v>14685</v>
      </c>
      <c r="S9150" s="117" t="s">
        <v>14589</v>
      </c>
      <c r="T9150" t="s">
        <v>12136</v>
      </c>
      <c r="U9150" t="s">
        <v>10772</v>
      </c>
    </row>
    <row r="9151" spans="1:21">
      <c r="A9151" s="117" t="s">
        <v>16583</v>
      </c>
      <c r="B9151" t="s">
        <v>14590</v>
      </c>
      <c r="C9151" t="s">
        <v>14590</v>
      </c>
      <c r="D9151">
        <v>55</v>
      </c>
      <c r="E9151">
        <v>49</v>
      </c>
      <c r="F9151">
        <v>55</v>
      </c>
      <c r="G9151">
        <v>49</v>
      </c>
      <c r="H9151">
        <v>1</v>
      </c>
      <c r="I9151">
        <v>1</v>
      </c>
      <c r="J9151">
        <v>999999</v>
      </c>
      <c r="K9151" s="194">
        <v>999999</v>
      </c>
      <c r="L9151" t="s">
        <v>1083</v>
      </c>
      <c r="M9151" t="s">
        <v>1083</v>
      </c>
      <c r="N9151">
        <v>1210</v>
      </c>
      <c r="O9151" t="s">
        <v>7876</v>
      </c>
      <c r="P9151" t="s">
        <v>16574</v>
      </c>
      <c r="Q9151">
        <v>1.21</v>
      </c>
      <c r="R9151" s="117" t="s">
        <v>14685</v>
      </c>
      <c r="S9151" s="117" t="s">
        <v>14589</v>
      </c>
      <c r="T9151" t="s">
        <v>12136</v>
      </c>
      <c r="U9151" t="s">
        <v>10772</v>
      </c>
    </row>
    <row r="9152" spans="1:21">
      <c r="A9152" s="117" t="s">
        <v>16584</v>
      </c>
      <c r="B9152" t="s">
        <v>14590</v>
      </c>
      <c r="C9152" t="s">
        <v>14590</v>
      </c>
      <c r="D9152">
        <v>55</v>
      </c>
      <c r="E9152">
        <v>49</v>
      </c>
      <c r="F9152">
        <v>55</v>
      </c>
      <c r="G9152">
        <v>49</v>
      </c>
      <c r="H9152">
        <v>1</v>
      </c>
      <c r="I9152">
        <v>1</v>
      </c>
      <c r="J9152">
        <v>999999</v>
      </c>
      <c r="K9152" s="194">
        <v>999999</v>
      </c>
      <c r="L9152" t="s">
        <v>1083</v>
      </c>
      <c r="M9152" t="s">
        <v>1083</v>
      </c>
      <c r="N9152">
        <v>1634</v>
      </c>
      <c r="O9152" t="s">
        <v>7876</v>
      </c>
      <c r="P9152" t="s">
        <v>16585</v>
      </c>
      <c r="Q9152">
        <v>1.6339999999999999</v>
      </c>
      <c r="R9152" s="117" t="s">
        <v>14685</v>
      </c>
      <c r="S9152" s="117" t="s">
        <v>14589</v>
      </c>
      <c r="T9152" t="s">
        <v>12136</v>
      </c>
      <c r="U9152" t="s">
        <v>10772</v>
      </c>
    </row>
    <row r="9153" spans="1:21">
      <c r="A9153" s="117" t="s">
        <v>16586</v>
      </c>
      <c r="B9153" t="s">
        <v>14590</v>
      </c>
      <c r="C9153" t="s">
        <v>14590</v>
      </c>
      <c r="D9153">
        <v>55</v>
      </c>
      <c r="E9153">
        <v>49</v>
      </c>
      <c r="F9153">
        <v>55</v>
      </c>
      <c r="G9153">
        <v>49</v>
      </c>
      <c r="H9153">
        <v>1</v>
      </c>
      <c r="I9153">
        <v>1</v>
      </c>
      <c r="J9153">
        <v>999999</v>
      </c>
      <c r="K9153" s="194">
        <v>999999</v>
      </c>
      <c r="L9153" t="s">
        <v>1083</v>
      </c>
      <c r="M9153" t="s">
        <v>1083</v>
      </c>
      <c r="N9153">
        <v>1600</v>
      </c>
      <c r="O9153" t="s">
        <v>7876</v>
      </c>
      <c r="P9153" t="s">
        <v>16585</v>
      </c>
      <c r="Q9153">
        <v>1.6</v>
      </c>
      <c r="R9153" s="117" t="s">
        <v>14685</v>
      </c>
      <c r="S9153" s="117" t="s">
        <v>14589</v>
      </c>
      <c r="T9153" t="s">
        <v>12136</v>
      </c>
      <c r="U9153" t="s">
        <v>10772</v>
      </c>
    </row>
    <row r="9154" spans="1:21">
      <c r="A9154" s="117" t="s">
        <v>16587</v>
      </c>
      <c r="B9154" t="s">
        <v>14590</v>
      </c>
      <c r="C9154" t="s">
        <v>14590</v>
      </c>
      <c r="D9154">
        <v>55</v>
      </c>
      <c r="E9154">
        <v>49</v>
      </c>
      <c r="F9154">
        <v>55</v>
      </c>
      <c r="G9154">
        <v>49</v>
      </c>
      <c r="H9154">
        <v>1</v>
      </c>
      <c r="I9154">
        <v>1</v>
      </c>
      <c r="J9154">
        <v>999999</v>
      </c>
      <c r="K9154" s="194">
        <v>999999</v>
      </c>
      <c r="L9154" t="s">
        <v>1083</v>
      </c>
      <c r="M9154" t="s">
        <v>1083</v>
      </c>
      <c r="N9154">
        <v>1600</v>
      </c>
      <c r="O9154" t="s">
        <v>7876</v>
      </c>
      <c r="P9154" t="s">
        <v>16585</v>
      </c>
      <c r="Q9154">
        <v>1.6</v>
      </c>
      <c r="R9154" s="117" t="s">
        <v>14685</v>
      </c>
      <c r="S9154" s="117" t="s">
        <v>14589</v>
      </c>
      <c r="T9154" t="s">
        <v>12136</v>
      </c>
      <c r="U9154" t="s">
        <v>10772</v>
      </c>
    </row>
    <row r="9155" spans="1:21">
      <c r="A9155" s="117" t="s">
        <v>16588</v>
      </c>
      <c r="B9155" t="s">
        <v>14590</v>
      </c>
      <c r="C9155" t="s">
        <v>14590</v>
      </c>
      <c r="D9155">
        <v>55</v>
      </c>
      <c r="E9155">
        <v>49</v>
      </c>
      <c r="F9155">
        <v>55</v>
      </c>
      <c r="G9155">
        <v>49</v>
      </c>
      <c r="H9155">
        <v>1</v>
      </c>
      <c r="I9155">
        <v>1</v>
      </c>
      <c r="J9155">
        <v>999999</v>
      </c>
      <c r="K9155" s="194">
        <v>999999</v>
      </c>
      <c r="L9155" t="s">
        <v>1083</v>
      </c>
      <c r="M9155" t="s">
        <v>1083</v>
      </c>
      <c r="N9155">
        <v>1600</v>
      </c>
      <c r="O9155" t="s">
        <v>7876</v>
      </c>
      <c r="P9155" t="s">
        <v>16585</v>
      </c>
      <c r="Q9155">
        <v>1.6</v>
      </c>
      <c r="R9155" s="117" t="s">
        <v>14685</v>
      </c>
      <c r="S9155" s="117" t="s">
        <v>14589</v>
      </c>
      <c r="T9155" t="s">
        <v>12136</v>
      </c>
      <c r="U9155" t="s">
        <v>10772</v>
      </c>
    </row>
    <row r="9156" spans="1:21">
      <c r="A9156" s="117" t="s">
        <v>16589</v>
      </c>
      <c r="B9156" t="s">
        <v>14590</v>
      </c>
      <c r="C9156" t="s">
        <v>14590</v>
      </c>
      <c r="D9156">
        <v>55</v>
      </c>
      <c r="E9156">
        <v>49</v>
      </c>
      <c r="F9156">
        <v>55</v>
      </c>
      <c r="G9156">
        <v>49</v>
      </c>
      <c r="H9156">
        <v>1</v>
      </c>
      <c r="I9156">
        <v>1</v>
      </c>
      <c r="J9156">
        <v>999999</v>
      </c>
      <c r="K9156" s="194">
        <v>999999</v>
      </c>
      <c r="L9156" t="s">
        <v>1083</v>
      </c>
      <c r="M9156" t="s">
        <v>1083</v>
      </c>
      <c r="N9156">
        <v>1600</v>
      </c>
      <c r="O9156" t="s">
        <v>7876</v>
      </c>
      <c r="P9156" t="s">
        <v>16585</v>
      </c>
      <c r="Q9156">
        <v>1.6</v>
      </c>
      <c r="R9156" s="117" t="s">
        <v>14685</v>
      </c>
      <c r="S9156" s="117" t="s">
        <v>14589</v>
      </c>
      <c r="T9156" t="s">
        <v>12136</v>
      </c>
      <c r="U9156" t="s">
        <v>10772</v>
      </c>
    </row>
    <row r="9157" spans="1:21">
      <c r="A9157" s="117" t="s">
        <v>16590</v>
      </c>
      <c r="B9157" t="s">
        <v>14590</v>
      </c>
      <c r="C9157" t="s">
        <v>14590</v>
      </c>
      <c r="D9157">
        <v>55</v>
      </c>
      <c r="E9157">
        <v>49</v>
      </c>
      <c r="F9157">
        <v>55</v>
      </c>
      <c r="G9157">
        <v>49</v>
      </c>
      <c r="H9157">
        <v>1</v>
      </c>
      <c r="I9157">
        <v>1</v>
      </c>
      <c r="J9157">
        <v>999999</v>
      </c>
      <c r="K9157" s="194">
        <v>999999</v>
      </c>
      <c r="L9157" t="s">
        <v>1083</v>
      </c>
      <c r="M9157" t="s">
        <v>1083</v>
      </c>
      <c r="N9157">
        <v>1600</v>
      </c>
      <c r="O9157" t="s">
        <v>7876</v>
      </c>
      <c r="P9157" t="s">
        <v>16585</v>
      </c>
      <c r="Q9157">
        <v>1.6</v>
      </c>
      <c r="R9157" s="117" t="s">
        <v>14685</v>
      </c>
      <c r="S9157" s="117" t="s">
        <v>14589</v>
      </c>
      <c r="T9157" t="s">
        <v>12136</v>
      </c>
      <c r="U9157" t="s">
        <v>10772</v>
      </c>
    </row>
    <row r="9158" spans="1:21">
      <c r="A9158" s="117" t="s">
        <v>16591</v>
      </c>
      <c r="B9158" t="s">
        <v>14590</v>
      </c>
      <c r="C9158" t="s">
        <v>14590</v>
      </c>
      <c r="D9158">
        <v>55</v>
      </c>
      <c r="E9158">
        <v>49</v>
      </c>
      <c r="F9158">
        <v>55</v>
      </c>
      <c r="G9158">
        <v>49</v>
      </c>
      <c r="H9158">
        <v>1</v>
      </c>
      <c r="I9158">
        <v>1</v>
      </c>
      <c r="J9158">
        <v>999999</v>
      </c>
      <c r="K9158" s="194">
        <v>999999</v>
      </c>
      <c r="L9158" t="s">
        <v>1083</v>
      </c>
      <c r="M9158" t="s">
        <v>1083</v>
      </c>
      <c r="N9158">
        <v>1648</v>
      </c>
      <c r="O9158" t="s">
        <v>7876</v>
      </c>
      <c r="P9158" t="s">
        <v>16585</v>
      </c>
      <c r="Q9158">
        <v>1.6479999999999999</v>
      </c>
      <c r="R9158" s="117" t="s">
        <v>14685</v>
      </c>
      <c r="S9158" s="117" t="s">
        <v>14589</v>
      </c>
      <c r="T9158" t="s">
        <v>12136</v>
      </c>
      <c r="U9158" t="s">
        <v>10772</v>
      </c>
    </row>
    <row r="9159" spans="1:21">
      <c r="A9159" s="117" t="s">
        <v>16592</v>
      </c>
      <c r="B9159" t="s">
        <v>14590</v>
      </c>
      <c r="C9159" t="s">
        <v>14590</v>
      </c>
      <c r="D9159">
        <v>55</v>
      </c>
      <c r="E9159">
        <v>49</v>
      </c>
      <c r="F9159">
        <v>55</v>
      </c>
      <c r="G9159">
        <v>49</v>
      </c>
      <c r="H9159">
        <v>1</v>
      </c>
      <c r="I9159">
        <v>1</v>
      </c>
      <c r="J9159">
        <v>999999</v>
      </c>
      <c r="K9159" s="194">
        <v>999999</v>
      </c>
      <c r="L9159" t="s">
        <v>1083</v>
      </c>
      <c r="M9159" t="s">
        <v>1083</v>
      </c>
      <c r="N9159">
        <v>1600</v>
      </c>
      <c r="O9159" t="s">
        <v>7876</v>
      </c>
      <c r="P9159" t="s">
        <v>16585</v>
      </c>
      <c r="Q9159">
        <v>1.6</v>
      </c>
      <c r="R9159" s="117" t="s">
        <v>14685</v>
      </c>
      <c r="S9159" s="117" t="s">
        <v>14589</v>
      </c>
      <c r="T9159" t="s">
        <v>12136</v>
      </c>
      <c r="U9159" t="s">
        <v>10772</v>
      </c>
    </row>
    <row r="9160" spans="1:21">
      <c r="A9160" s="117" t="s">
        <v>16593</v>
      </c>
      <c r="B9160" t="s">
        <v>14590</v>
      </c>
      <c r="C9160" t="s">
        <v>14590</v>
      </c>
      <c r="D9160">
        <v>55</v>
      </c>
      <c r="E9160">
        <v>49</v>
      </c>
      <c r="F9160">
        <v>55</v>
      </c>
      <c r="G9160">
        <v>49</v>
      </c>
      <c r="H9160">
        <v>1</v>
      </c>
      <c r="I9160">
        <v>1</v>
      </c>
      <c r="J9160">
        <v>999999</v>
      </c>
      <c r="K9160" s="194">
        <v>999999</v>
      </c>
      <c r="L9160" t="s">
        <v>1083</v>
      </c>
      <c r="M9160" t="s">
        <v>1083</v>
      </c>
      <c r="N9160">
        <v>1600</v>
      </c>
      <c r="O9160" t="s">
        <v>7876</v>
      </c>
      <c r="P9160" t="s">
        <v>16585</v>
      </c>
      <c r="Q9160">
        <v>1.6</v>
      </c>
      <c r="R9160" s="117" t="s">
        <v>14685</v>
      </c>
      <c r="S9160" s="117" t="s">
        <v>14589</v>
      </c>
      <c r="T9160" t="s">
        <v>12136</v>
      </c>
      <c r="U9160" t="s">
        <v>10772</v>
      </c>
    </row>
    <row r="9161" spans="1:21">
      <c r="A9161" s="117" t="s">
        <v>16594</v>
      </c>
      <c r="B9161" t="s">
        <v>14590</v>
      </c>
      <c r="C9161" t="s">
        <v>14590</v>
      </c>
      <c r="D9161">
        <v>55</v>
      </c>
      <c r="E9161">
        <v>49</v>
      </c>
      <c r="F9161">
        <v>55</v>
      </c>
      <c r="G9161">
        <v>49</v>
      </c>
      <c r="H9161">
        <v>1</v>
      </c>
      <c r="I9161">
        <v>1</v>
      </c>
      <c r="J9161">
        <v>999999</v>
      </c>
      <c r="K9161" s="194">
        <v>999999</v>
      </c>
      <c r="L9161" t="s">
        <v>1083</v>
      </c>
      <c r="M9161" t="s">
        <v>1083</v>
      </c>
      <c r="N9161">
        <v>1600</v>
      </c>
      <c r="O9161" t="s">
        <v>7876</v>
      </c>
      <c r="P9161" t="s">
        <v>16585</v>
      </c>
      <c r="Q9161">
        <v>1.6</v>
      </c>
      <c r="R9161" s="117" t="s">
        <v>14685</v>
      </c>
      <c r="S9161" s="117" t="s">
        <v>14589</v>
      </c>
      <c r="T9161" t="s">
        <v>12136</v>
      </c>
      <c r="U9161" t="s">
        <v>10772</v>
      </c>
    </row>
    <row r="9162" spans="1:21">
      <c r="A9162" s="117" t="s">
        <v>16595</v>
      </c>
      <c r="B9162" t="s">
        <v>14590</v>
      </c>
      <c r="C9162" t="s">
        <v>14590</v>
      </c>
      <c r="D9162">
        <v>55</v>
      </c>
      <c r="E9162">
        <v>49</v>
      </c>
      <c r="F9162">
        <v>55</v>
      </c>
      <c r="G9162">
        <v>49</v>
      </c>
      <c r="H9162">
        <v>1</v>
      </c>
      <c r="I9162">
        <v>1</v>
      </c>
      <c r="J9162">
        <v>999999</v>
      </c>
      <c r="K9162" s="194">
        <v>999999</v>
      </c>
      <c r="L9162" t="s">
        <v>1083</v>
      </c>
      <c r="M9162" t="s">
        <v>1083</v>
      </c>
      <c r="N9162">
        <v>1600</v>
      </c>
      <c r="O9162" t="s">
        <v>7876</v>
      </c>
      <c r="P9162" t="s">
        <v>16585</v>
      </c>
      <c r="Q9162">
        <v>1.6</v>
      </c>
      <c r="R9162" s="117" t="s">
        <v>14685</v>
      </c>
      <c r="S9162" s="117" t="s">
        <v>14589</v>
      </c>
      <c r="T9162" t="s">
        <v>12136</v>
      </c>
      <c r="U9162" t="s">
        <v>10772</v>
      </c>
    </row>
    <row r="9163" spans="1:21">
      <c r="A9163" s="117" t="s">
        <v>16596</v>
      </c>
      <c r="B9163" t="s">
        <v>14590</v>
      </c>
      <c r="C9163" t="s">
        <v>14590</v>
      </c>
      <c r="D9163">
        <v>55</v>
      </c>
      <c r="E9163">
        <v>49</v>
      </c>
      <c r="F9163">
        <v>55</v>
      </c>
      <c r="G9163">
        <v>49</v>
      </c>
      <c r="H9163">
        <v>1</v>
      </c>
      <c r="I9163">
        <v>1</v>
      </c>
      <c r="J9163">
        <v>999999</v>
      </c>
      <c r="K9163" s="194">
        <v>999999</v>
      </c>
      <c r="L9163" t="s">
        <v>1083</v>
      </c>
      <c r="M9163" t="s">
        <v>1083</v>
      </c>
      <c r="N9163">
        <v>1600</v>
      </c>
      <c r="O9163" t="s">
        <v>7876</v>
      </c>
      <c r="P9163" t="s">
        <v>16585</v>
      </c>
      <c r="Q9163">
        <v>1.6</v>
      </c>
      <c r="R9163" s="117" t="s">
        <v>14685</v>
      </c>
      <c r="S9163" s="117" t="s">
        <v>14589</v>
      </c>
      <c r="T9163" t="s">
        <v>12136</v>
      </c>
      <c r="U9163" t="s">
        <v>10772</v>
      </c>
    </row>
    <row r="9164" spans="1:21">
      <c r="A9164" s="117" t="s">
        <v>16597</v>
      </c>
      <c r="B9164" t="s">
        <v>14590</v>
      </c>
      <c r="C9164" t="s">
        <v>14590</v>
      </c>
      <c r="D9164">
        <v>55</v>
      </c>
      <c r="E9164">
        <v>49</v>
      </c>
      <c r="F9164">
        <v>55</v>
      </c>
      <c r="G9164">
        <v>49</v>
      </c>
      <c r="H9164">
        <v>1</v>
      </c>
      <c r="I9164">
        <v>1</v>
      </c>
      <c r="J9164">
        <v>999999</v>
      </c>
      <c r="K9164" s="194">
        <v>999999</v>
      </c>
      <c r="L9164" t="s">
        <v>1083</v>
      </c>
      <c r="M9164" t="s">
        <v>1083</v>
      </c>
      <c r="N9164">
        <v>1600</v>
      </c>
      <c r="O9164" t="s">
        <v>7876</v>
      </c>
      <c r="P9164" t="s">
        <v>16585</v>
      </c>
      <c r="Q9164">
        <v>1.6</v>
      </c>
      <c r="R9164" s="117" t="s">
        <v>14685</v>
      </c>
      <c r="S9164" s="117" t="s">
        <v>14589</v>
      </c>
      <c r="T9164" t="s">
        <v>12136</v>
      </c>
      <c r="U9164" t="s">
        <v>10772</v>
      </c>
    </row>
    <row r="9165" spans="1:21">
      <c r="A9165" s="117" t="s">
        <v>16598</v>
      </c>
      <c r="B9165" t="s">
        <v>14590</v>
      </c>
      <c r="C9165" t="s">
        <v>14590</v>
      </c>
      <c r="D9165">
        <v>55</v>
      </c>
      <c r="E9165">
        <v>49</v>
      </c>
      <c r="F9165">
        <v>55</v>
      </c>
      <c r="G9165">
        <v>49</v>
      </c>
      <c r="H9165">
        <v>1</v>
      </c>
      <c r="I9165">
        <v>1</v>
      </c>
      <c r="J9165">
        <v>999999</v>
      </c>
      <c r="K9165" s="194">
        <v>999999</v>
      </c>
      <c r="L9165" t="s">
        <v>1083</v>
      </c>
      <c r="M9165" t="s">
        <v>1083</v>
      </c>
      <c r="N9165">
        <v>1600</v>
      </c>
      <c r="O9165" t="s">
        <v>7876</v>
      </c>
      <c r="P9165" t="s">
        <v>16585</v>
      </c>
      <c r="Q9165">
        <v>1.6</v>
      </c>
      <c r="R9165" s="117" t="s">
        <v>14685</v>
      </c>
      <c r="S9165" s="117" t="s">
        <v>14589</v>
      </c>
      <c r="T9165" t="s">
        <v>12136</v>
      </c>
      <c r="U9165" t="s">
        <v>10772</v>
      </c>
    </row>
    <row r="9166" spans="1:21">
      <c r="A9166" s="117" t="s">
        <v>16599</v>
      </c>
      <c r="B9166" t="s">
        <v>14590</v>
      </c>
      <c r="C9166" t="s">
        <v>14590</v>
      </c>
      <c r="D9166">
        <v>55</v>
      </c>
      <c r="E9166">
        <v>49</v>
      </c>
      <c r="F9166">
        <v>55</v>
      </c>
      <c r="G9166">
        <v>49</v>
      </c>
      <c r="H9166">
        <v>1</v>
      </c>
      <c r="I9166">
        <v>1</v>
      </c>
      <c r="J9166">
        <v>999999</v>
      </c>
      <c r="K9166" s="194">
        <v>999999</v>
      </c>
      <c r="L9166" t="s">
        <v>1083</v>
      </c>
      <c r="M9166" t="s">
        <v>1083</v>
      </c>
      <c r="N9166">
        <v>1600</v>
      </c>
      <c r="O9166" t="s">
        <v>7876</v>
      </c>
      <c r="P9166" t="s">
        <v>16585</v>
      </c>
      <c r="Q9166">
        <v>1.6</v>
      </c>
      <c r="R9166" s="117" t="s">
        <v>14685</v>
      </c>
      <c r="S9166" s="117" t="s">
        <v>14589</v>
      </c>
      <c r="T9166" t="s">
        <v>12136</v>
      </c>
      <c r="U9166" t="s">
        <v>10772</v>
      </c>
    </row>
    <row r="9167" spans="1:21">
      <c r="A9167" s="117" t="s">
        <v>16600</v>
      </c>
      <c r="B9167" t="s">
        <v>14590</v>
      </c>
      <c r="C9167" t="s">
        <v>14590</v>
      </c>
      <c r="D9167">
        <v>55</v>
      </c>
      <c r="E9167">
        <v>49</v>
      </c>
      <c r="F9167">
        <v>55</v>
      </c>
      <c r="G9167">
        <v>49</v>
      </c>
      <c r="H9167">
        <v>1</v>
      </c>
      <c r="I9167">
        <v>1</v>
      </c>
      <c r="J9167">
        <v>999999</v>
      </c>
      <c r="K9167" s="194">
        <v>999999</v>
      </c>
      <c r="L9167" t="s">
        <v>1083</v>
      </c>
      <c r="M9167" t="s">
        <v>1083</v>
      </c>
      <c r="N9167">
        <v>1600</v>
      </c>
      <c r="O9167" t="s">
        <v>7876</v>
      </c>
      <c r="P9167" t="s">
        <v>16585</v>
      </c>
      <c r="Q9167">
        <v>1.6</v>
      </c>
      <c r="R9167" s="117" t="s">
        <v>14685</v>
      </c>
      <c r="S9167" s="117" t="s">
        <v>14589</v>
      </c>
      <c r="T9167" t="s">
        <v>12136</v>
      </c>
      <c r="U9167" t="s">
        <v>10772</v>
      </c>
    </row>
    <row r="9168" spans="1:21">
      <c r="A9168" s="117" t="s">
        <v>16601</v>
      </c>
      <c r="B9168" t="s">
        <v>14590</v>
      </c>
      <c r="C9168" t="s">
        <v>14590</v>
      </c>
      <c r="D9168">
        <v>55</v>
      </c>
      <c r="E9168">
        <v>49</v>
      </c>
      <c r="F9168">
        <v>55</v>
      </c>
      <c r="G9168">
        <v>49</v>
      </c>
      <c r="H9168">
        <v>1</v>
      </c>
      <c r="I9168">
        <v>1</v>
      </c>
      <c r="J9168">
        <v>999999</v>
      </c>
      <c r="K9168" s="194">
        <v>999999</v>
      </c>
      <c r="L9168" t="s">
        <v>1083</v>
      </c>
      <c r="M9168" t="s">
        <v>1083</v>
      </c>
      <c r="N9168">
        <v>1600</v>
      </c>
      <c r="O9168" t="s">
        <v>7876</v>
      </c>
      <c r="P9168" t="s">
        <v>16585</v>
      </c>
      <c r="Q9168">
        <v>1.6</v>
      </c>
      <c r="R9168" s="117" t="s">
        <v>14685</v>
      </c>
      <c r="S9168" s="117" t="s">
        <v>14589</v>
      </c>
      <c r="T9168" t="s">
        <v>12136</v>
      </c>
      <c r="U9168" t="s">
        <v>10772</v>
      </c>
    </row>
    <row r="9169" spans="1:21">
      <c r="A9169" s="117" t="s">
        <v>16602</v>
      </c>
      <c r="B9169" t="s">
        <v>14590</v>
      </c>
      <c r="C9169" t="s">
        <v>14590</v>
      </c>
      <c r="D9169">
        <v>55</v>
      </c>
      <c r="E9169">
        <v>49</v>
      </c>
      <c r="F9169">
        <v>55</v>
      </c>
      <c r="G9169">
        <v>49</v>
      </c>
      <c r="H9169">
        <v>1</v>
      </c>
      <c r="I9169">
        <v>1</v>
      </c>
      <c r="J9169">
        <v>999999</v>
      </c>
      <c r="K9169" s="194">
        <v>999999</v>
      </c>
      <c r="L9169" t="s">
        <v>1083</v>
      </c>
      <c r="M9169" t="s">
        <v>1083</v>
      </c>
      <c r="N9169">
        <v>1600</v>
      </c>
      <c r="O9169" t="s">
        <v>7876</v>
      </c>
      <c r="P9169" t="s">
        <v>16585</v>
      </c>
      <c r="Q9169">
        <v>1.6</v>
      </c>
      <c r="R9169" s="117" t="s">
        <v>14685</v>
      </c>
      <c r="S9169" s="117" t="s">
        <v>14589</v>
      </c>
      <c r="T9169" t="s">
        <v>12136</v>
      </c>
      <c r="U9169" t="s">
        <v>10772</v>
      </c>
    </row>
    <row r="9170" spans="1:21">
      <c r="A9170" s="117" t="s">
        <v>16603</v>
      </c>
      <c r="B9170" t="s">
        <v>14590</v>
      </c>
      <c r="C9170" t="s">
        <v>14590</v>
      </c>
      <c r="D9170">
        <v>55</v>
      </c>
      <c r="E9170">
        <v>49</v>
      </c>
      <c r="F9170">
        <v>55</v>
      </c>
      <c r="G9170">
        <v>49</v>
      </c>
      <c r="H9170">
        <v>1</v>
      </c>
      <c r="I9170">
        <v>1</v>
      </c>
      <c r="J9170">
        <v>999999</v>
      </c>
      <c r="K9170" s="194">
        <v>999999</v>
      </c>
      <c r="L9170" t="s">
        <v>1083</v>
      </c>
      <c r="M9170" t="s">
        <v>1083</v>
      </c>
      <c r="N9170">
        <v>1600</v>
      </c>
      <c r="O9170" t="s">
        <v>7876</v>
      </c>
      <c r="P9170" t="s">
        <v>16585</v>
      </c>
      <c r="Q9170">
        <v>1.6</v>
      </c>
      <c r="R9170" s="117" t="s">
        <v>14685</v>
      </c>
      <c r="S9170" s="117" t="s">
        <v>14589</v>
      </c>
      <c r="T9170" t="s">
        <v>12136</v>
      </c>
      <c r="U9170" t="s">
        <v>10772</v>
      </c>
    </row>
    <row r="9171" spans="1:21">
      <c r="A9171" s="117" t="s">
        <v>16604</v>
      </c>
      <c r="B9171" t="s">
        <v>14590</v>
      </c>
      <c r="C9171" t="s">
        <v>14590</v>
      </c>
      <c r="D9171">
        <v>55</v>
      </c>
      <c r="E9171">
        <v>49</v>
      </c>
      <c r="F9171">
        <v>55</v>
      </c>
      <c r="G9171">
        <v>49</v>
      </c>
      <c r="H9171">
        <v>1</v>
      </c>
      <c r="I9171">
        <v>1</v>
      </c>
      <c r="J9171">
        <v>999999</v>
      </c>
      <c r="K9171" s="194">
        <v>999999</v>
      </c>
      <c r="L9171" t="s">
        <v>1083</v>
      </c>
      <c r="M9171" t="s">
        <v>1083</v>
      </c>
      <c r="N9171">
        <v>1600</v>
      </c>
      <c r="O9171" t="s">
        <v>7876</v>
      </c>
      <c r="P9171" t="s">
        <v>16585</v>
      </c>
      <c r="Q9171">
        <v>1.6</v>
      </c>
      <c r="R9171" s="117" t="s">
        <v>14685</v>
      </c>
      <c r="S9171" s="117" t="s">
        <v>14589</v>
      </c>
      <c r="T9171" t="s">
        <v>12136</v>
      </c>
      <c r="U9171" t="s">
        <v>10772</v>
      </c>
    </row>
    <row r="9172" spans="1:21">
      <c r="A9172" s="117" t="s">
        <v>16605</v>
      </c>
      <c r="B9172" t="s">
        <v>14590</v>
      </c>
      <c r="C9172" t="s">
        <v>14590</v>
      </c>
      <c r="D9172">
        <v>55</v>
      </c>
      <c r="E9172">
        <v>49</v>
      </c>
      <c r="F9172">
        <v>55</v>
      </c>
      <c r="G9172">
        <v>49</v>
      </c>
      <c r="H9172">
        <v>1</v>
      </c>
      <c r="I9172">
        <v>1</v>
      </c>
      <c r="J9172">
        <v>999999</v>
      </c>
      <c r="K9172" s="194">
        <v>999999</v>
      </c>
      <c r="L9172" t="s">
        <v>1083</v>
      </c>
      <c r="M9172" t="s">
        <v>1083</v>
      </c>
      <c r="N9172">
        <v>1300</v>
      </c>
      <c r="O9172" t="s">
        <v>7876</v>
      </c>
      <c r="P9172" t="s">
        <v>16574</v>
      </c>
      <c r="Q9172">
        <v>1.3</v>
      </c>
      <c r="R9172" s="117" t="s">
        <v>14685</v>
      </c>
      <c r="S9172" s="117" t="s">
        <v>14589</v>
      </c>
      <c r="T9172" t="s">
        <v>12136</v>
      </c>
      <c r="U9172" t="s">
        <v>10772</v>
      </c>
    </row>
    <row r="9173" spans="1:21">
      <c r="A9173" s="117" t="s">
        <v>16606</v>
      </c>
      <c r="B9173" t="s">
        <v>14590</v>
      </c>
      <c r="C9173" t="s">
        <v>14590</v>
      </c>
      <c r="D9173">
        <v>55</v>
      </c>
      <c r="E9173">
        <v>49</v>
      </c>
      <c r="F9173">
        <v>55</v>
      </c>
      <c r="G9173">
        <v>49</v>
      </c>
      <c r="H9173">
        <v>1</v>
      </c>
      <c r="I9173">
        <v>1</v>
      </c>
      <c r="J9173">
        <v>999999</v>
      </c>
      <c r="K9173" s="194">
        <v>999999</v>
      </c>
      <c r="L9173" t="s">
        <v>1083</v>
      </c>
      <c r="M9173" t="s">
        <v>1083</v>
      </c>
      <c r="N9173">
        <v>1300</v>
      </c>
      <c r="O9173" t="s">
        <v>7876</v>
      </c>
      <c r="P9173" t="s">
        <v>16574</v>
      </c>
      <c r="Q9173">
        <v>1.3</v>
      </c>
      <c r="R9173" s="117" t="s">
        <v>14685</v>
      </c>
      <c r="S9173" s="117" t="s">
        <v>14589</v>
      </c>
      <c r="T9173" t="s">
        <v>12136</v>
      </c>
      <c r="U9173" t="s">
        <v>10772</v>
      </c>
    </row>
    <row r="9174" spans="1:21">
      <c r="A9174" s="117" t="s">
        <v>16607</v>
      </c>
      <c r="B9174" t="s">
        <v>14590</v>
      </c>
      <c r="C9174" t="s">
        <v>14590</v>
      </c>
      <c r="D9174">
        <v>55</v>
      </c>
      <c r="E9174">
        <v>49</v>
      </c>
      <c r="F9174">
        <v>55</v>
      </c>
      <c r="G9174">
        <v>49</v>
      </c>
      <c r="H9174">
        <v>1</v>
      </c>
      <c r="I9174">
        <v>1</v>
      </c>
      <c r="J9174">
        <v>999999</v>
      </c>
      <c r="K9174" s="194">
        <v>999999</v>
      </c>
      <c r="L9174" t="s">
        <v>1083</v>
      </c>
      <c r="M9174" t="s">
        <v>1083</v>
      </c>
      <c r="N9174">
        <v>1275</v>
      </c>
      <c r="O9174" t="s">
        <v>7876</v>
      </c>
      <c r="P9174" t="s">
        <v>16574</v>
      </c>
      <c r="Q9174">
        <v>1.2749999999999999</v>
      </c>
      <c r="R9174" s="117" t="s">
        <v>14685</v>
      </c>
      <c r="S9174" s="117" t="s">
        <v>14589</v>
      </c>
      <c r="T9174" t="s">
        <v>12136</v>
      </c>
      <c r="U9174" t="s">
        <v>10772</v>
      </c>
    </row>
    <row r="9175" spans="1:21">
      <c r="A9175" s="117" t="s">
        <v>16608</v>
      </c>
      <c r="B9175" t="s">
        <v>14590</v>
      </c>
      <c r="C9175" t="s">
        <v>14590</v>
      </c>
      <c r="D9175">
        <v>55</v>
      </c>
      <c r="E9175">
        <v>49</v>
      </c>
      <c r="F9175">
        <v>55</v>
      </c>
      <c r="G9175">
        <v>49</v>
      </c>
      <c r="H9175">
        <v>1</v>
      </c>
      <c r="I9175">
        <v>1</v>
      </c>
      <c r="J9175">
        <v>999999</v>
      </c>
      <c r="K9175" s="194">
        <v>999999</v>
      </c>
      <c r="L9175" t="s">
        <v>1083</v>
      </c>
      <c r="M9175" t="s">
        <v>1083</v>
      </c>
      <c r="N9175">
        <v>1300</v>
      </c>
      <c r="O9175" t="s">
        <v>7876</v>
      </c>
      <c r="P9175" t="s">
        <v>16574</v>
      </c>
      <c r="Q9175">
        <v>1.3</v>
      </c>
      <c r="R9175" s="117" t="s">
        <v>14685</v>
      </c>
      <c r="S9175" s="117" t="s">
        <v>14589</v>
      </c>
      <c r="T9175" t="s">
        <v>12136</v>
      </c>
      <c r="U9175" t="s">
        <v>10772</v>
      </c>
    </row>
    <row r="9176" spans="1:21">
      <c r="A9176" s="117" t="s">
        <v>16609</v>
      </c>
      <c r="B9176" t="s">
        <v>14590</v>
      </c>
      <c r="C9176" t="s">
        <v>14590</v>
      </c>
      <c r="D9176">
        <v>55</v>
      </c>
      <c r="E9176">
        <v>49</v>
      </c>
      <c r="F9176">
        <v>55</v>
      </c>
      <c r="G9176">
        <v>49</v>
      </c>
      <c r="H9176">
        <v>1</v>
      </c>
      <c r="I9176">
        <v>1</v>
      </c>
      <c r="J9176">
        <v>999999</v>
      </c>
      <c r="K9176" s="194">
        <v>999999</v>
      </c>
      <c r="L9176" t="s">
        <v>1083</v>
      </c>
      <c r="M9176" t="s">
        <v>1083</v>
      </c>
      <c r="N9176">
        <v>1300</v>
      </c>
      <c r="O9176" t="s">
        <v>7876</v>
      </c>
      <c r="P9176" t="s">
        <v>16574</v>
      </c>
      <c r="Q9176">
        <v>1.3</v>
      </c>
      <c r="R9176" s="117" t="s">
        <v>14685</v>
      </c>
      <c r="S9176" s="117" t="s">
        <v>14589</v>
      </c>
      <c r="T9176" t="s">
        <v>12136</v>
      </c>
      <c r="U9176" t="s">
        <v>10772</v>
      </c>
    </row>
    <row r="9177" spans="1:21">
      <c r="A9177" s="117" t="s">
        <v>16610</v>
      </c>
      <c r="B9177" t="s">
        <v>14590</v>
      </c>
      <c r="C9177" t="s">
        <v>14590</v>
      </c>
      <c r="D9177">
        <v>83</v>
      </c>
      <c r="E9177">
        <v>77</v>
      </c>
      <c r="F9177">
        <v>83</v>
      </c>
      <c r="G9177">
        <v>77</v>
      </c>
      <c r="H9177">
        <v>1</v>
      </c>
      <c r="I9177">
        <v>1</v>
      </c>
      <c r="J9177">
        <v>999999</v>
      </c>
      <c r="K9177" s="194">
        <v>999999</v>
      </c>
      <c r="L9177" t="s">
        <v>1083</v>
      </c>
      <c r="M9177" t="s">
        <v>1083</v>
      </c>
      <c r="N9177">
        <v>1217</v>
      </c>
      <c r="O9177" t="s">
        <v>7876</v>
      </c>
      <c r="P9177" t="s">
        <v>16574</v>
      </c>
      <c r="Q9177">
        <v>1.2170000000000001</v>
      </c>
      <c r="R9177" s="117" t="s">
        <v>14685</v>
      </c>
      <c r="S9177" s="117" t="s">
        <v>14589</v>
      </c>
      <c r="T9177" t="s">
        <v>12136</v>
      </c>
      <c r="U9177" t="s">
        <v>10772</v>
      </c>
    </row>
    <row r="9178" spans="1:21">
      <c r="A9178" s="117" t="s">
        <v>16611</v>
      </c>
      <c r="B9178" t="s">
        <v>14590</v>
      </c>
      <c r="C9178" t="s">
        <v>14590</v>
      </c>
      <c r="D9178">
        <v>83</v>
      </c>
      <c r="E9178">
        <v>77</v>
      </c>
      <c r="F9178">
        <v>83</v>
      </c>
      <c r="G9178">
        <v>77</v>
      </c>
      <c r="H9178">
        <v>1</v>
      </c>
      <c r="I9178">
        <v>1</v>
      </c>
      <c r="J9178">
        <v>999999</v>
      </c>
      <c r="K9178" s="194">
        <v>999999</v>
      </c>
      <c r="L9178" t="s">
        <v>1083</v>
      </c>
      <c r="M9178" t="s">
        <v>1083</v>
      </c>
      <c r="N9178">
        <v>1300</v>
      </c>
      <c r="O9178" t="s">
        <v>7876</v>
      </c>
      <c r="P9178" t="s">
        <v>16574</v>
      </c>
      <c r="Q9178">
        <v>1.3</v>
      </c>
      <c r="R9178" s="117" t="s">
        <v>14685</v>
      </c>
      <c r="S9178" s="117" t="s">
        <v>14589</v>
      </c>
      <c r="T9178" t="s">
        <v>12136</v>
      </c>
      <c r="U9178" t="s">
        <v>10772</v>
      </c>
    </row>
    <row r="9179" spans="1:21">
      <c r="A9179" s="117" t="s">
        <v>16612</v>
      </c>
      <c r="B9179" t="s">
        <v>14590</v>
      </c>
      <c r="C9179" t="s">
        <v>14590</v>
      </c>
      <c r="D9179">
        <v>83</v>
      </c>
      <c r="E9179">
        <v>77</v>
      </c>
      <c r="F9179">
        <v>83</v>
      </c>
      <c r="G9179">
        <v>77</v>
      </c>
      <c r="H9179">
        <v>1</v>
      </c>
      <c r="I9179">
        <v>1</v>
      </c>
      <c r="J9179">
        <v>999999</v>
      </c>
      <c r="K9179" s="194">
        <v>999999</v>
      </c>
      <c r="L9179" t="s">
        <v>1083</v>
      </c>
      <c r="M9179" t="s">
        <v>1083</v>
      </c>
      <c r="N9179">
        <v>1300</v>
      </c>
      <c r="O9179" t="s">
        <v>7876</v>
      </c>
      <c r="P9179" t="s">
        <v>16574</v>
      </c>
      <c r="Q9179">
        <v>1.3</v>
      </c>
      <c r="R9179" s="117" t="s">
        <v>14685</v>
      </c>
      <c r="S9179" s="117" t="s">
        <v>14589</v>
      </c>
      <c r="T9179" t="s">
        <v>12136</v>
      </c>
      <c r="U9179" t="s">
        <v>10772</v>
      </c>
    </row>
    <row r="9180" spans="1:21">
      <c r="A9180" s="117" t="s">
        <v>16613</v>
      </c>
      <c r="B9180" t="s">
        <v>14590</v>
      </c>
      <c r="C9180" t="s">
        <v>14590</v>
      </c>
      <c r="D9180">
        <v>55</v>
      </c>
      <c r="E9180">
        <v>49</v>
      </c>
      <c r="F9180">
        <v>55</v>
      </c>
      <c r="G9180">
        <v>49</v>
      </c>
      <c r="H9180">
        <v>1</v>
      </c>
      <c r="I9180">
        <v>1</v>
      </c>
      <c r="J9180">
        <v>999999</v>
      </c>
      <c r="K9180" s="194">
        <v>999999</v>
      </c>
      <c r="L9180" t="s">
        <v>1083</v>
      </c>
      <c r="M9180" t="s">
        <v>1083</v>
      </c>
      <c r="N9180">
        <v>1300</v>
      </c>
      <c r="O9180" t="s">
        <v>7876</v>
      </c>
      <c r="P9180" t="s">
        <v>16574</v>
      </c>
      <c r="Q9180">
        <v>1.3</v>
      </c>
      <c r="R9180" s="117" t="s">
        <v>14685</v>
      </c>
      <c r="S9180" s="117" t="s">
        <v>14589</v>
      </c>
      <c r="T9180" t="s">
        <v>12136</v>
      </c>
      <c r="U9180" t="s">
        <v>10772</v>
      </c>
    </row>
    <row r="9181" spans="1:21">
      <c r="A9181" s="117" t="s">
        <v>16614</v>
      </c>
      <c r="B9181" t="s">
        <v>14590</v>
      </c>
      <c r="C9181" t="s">
        <v>14590</v>
      </c>
      <c r="D9181">
        <v>55</v>
      </c>
      <c r="E9181">
        <v>49</v>
      </c>
      <c r="F9181">
        <v>55</v>
      </c>
      <c r="G9181">
        <v>49</v>
      </c>
      <c r="H9181">
        <v>1</v>
      </c>
      <c r="I9181">
        <v>1</v>
      </c>
      <c r="J9181">
        <v>999999</v>
      </c>
      <c r="K9181" s="194">
        <v>999999</v>
      </c>
      <c r="L9181" t="s">
        <v>1083</v>
      </c>
      <c r="M9181" t="s">
        <v>1083</v>
      </c>
      <c r="N9181">
        <v>1300</v>
      </c>
      <c r="O9181" t="s">
        <v>7876</v>
      </c>
      <c r="P9181" t="s">
        <v>16574</v>
      </c>
      <c r="Q9181">
        <v>1.3</v>
      </c>
      <c r="R9181" s="117" t="s">
        <v>14685</v>
      </c>
      <c r="S9181" s="117" t="s">
        <v>14589</v>
      </c>
      <c r="T9181" t="s">
        <v>12136</v>
      </c>
      <c r="U9181" t="s">
        <v>10772</v>
      </c>
    </row>
    <row r="9182" spans="1:21">
      <c r="A9182" s="117" t="s">
        <v>16615</v>
      </c>
      <c r="B9182" t="s">
        <v>14590</v>
      </c>
      <c r="C9182" t="s">
        <v>14590</v>
      </c>
      <c r="D9182">
        <v>55</v>
      </c>
      <c r="E9182">
        <v>49</v>
      </c>
      <c r="F9182">
        <v>55</v>
      </c>
      <c r="G9182">
        <v>49</v>
      </c>
      <c r="H9182">
        <v>1</v>
      </c>
      <c r="I9182">
        <v>1</v>
      </c>
      <c r="J9182">
        <v>999999</v>
      </c>
      <c r="K9182" s="194">
        <v>999999</v>
      </c>
      <c r="L9182" t="s">
        <v>1083</v>
      </c>
      <c r="M9182" t="s">
        <v>1083</v>
      </c>
      <c r="N9182">
        <v>1600</v>
      </c>
      <c r="O9182" t="s">
        <v>7876</v>
      </c>
      <c r="P9182" t="s">
        <v>16585</v>
      </c>
      <c r="Q9182">
        <v>1.6</v>
      </c>
      <c r="R9182" s="117" t="s">
        <v>14685</v>
      </c>
      <c r="S9182" s="117" t="s">
        <v>14589</v>
      </c>
      <c r="T9182" t="s">
        <v>12136</v>
      </c>
      <c r="U9182" t="s">
        <v>10772</v>
      </c>
    </row>
    <row r="9183" spans="1:21">
      <c r="A9183" s="117" t="s">
        <v>16616</v>
      </c>
      <c r="B9183" t="s">
        <v>14590</v>
      </c>
      <c r="C9183" t="s">
        <v>14590</v>
      </c>
      <c r="D9183">
        <v>55</v>
      </c>
      <c r="E9183">
        <v>49</v>
      </c>
      <c r="F9183">
        <v>55</v>
      </c>
      <c r="G9183">
        <v>49</v>
      </c>
      <c r="H9183">
        <v>1</v>
      </c>
      <c r="I9183">
        <v>1</v>
      </c>
      <c r="J9183">
        <v>999999</v>
      </c>
      <c r="K9183" s="194">
        <v>999999</v>
      </c>
      <c r="L9183" t="s">
        <v>1083</v>
      </c>
      <c r="M9183" t="s">
        <v>1083</v>
      </c>
      <c r="N9183">
        <v>1600</v>
      </c>
      <c r="O9183" t="s">
        <v>7876</v>
      </c>
      <c r="P9183" t="s">
        <v>16585</v>
      </c>
      <c r="Q9183">
        <v>1.6</v>
      </c>
      <c r="R9183" s="117" t="s">
        <v>14685</v>
      </c>
      <c r="S9183" s="117" t="s">
        <v>14589</v>
      </c>
      <c r="T9183" t="s">
        <v>12136</v>
      </c>
      <c r="U9183" t="s">
        <v>10772</v>
      </c>
    </row>
    <row r="9184" spans="1:21">
      <c r="A9184" s="117" t="s">
        <v>16617</v>
      </c>
      <c r="B9184" t="s">
        <v>14590</v>
      </c>
      <c r="C9184" t="s">
        <v>14590</v>
      </c>
      <c r="D9184">
        <v>55</v>
      </c>
      <c r="E9184">
        <v>49</v>
      </c>
      <c r="F9184">
        <v>55</v>
      </c>
      <c r="G9184">
        <v>49</v>
      </c>
      <c r="H9184">
        <v>1</v>
      </c>
      <c r="I9184">
        <v>1</v>
      </c>
      <c r="J9184">
        <v>999999</v>
      </c>
      <c r="K9184" s="194">
        <v>999999</v>
      </c>
      <c r="L9184" t="s">
        <v>1083</v>
      </c>
      <c r="M9184" t="s">
        <v>1083</v>
      </c>
      <c r="N9184">
        <v>1480</v>
      </c>
      <c r="O9184" t="s">
        <v>7876</v>
      </c>
      <c r="P9184" t="s">
        <v>16585</v>
      </c>
      <c r="Q9184">
        <v>1.48</v>
      </c>
      <c r="R9184" s="117" t="s">
        <v>14685</v>
      </c>
      <c r="S9184" s="117" t="s">
        <v>14589</v>
      </c>
      <c r="T9184" t="s">
        <v>12136</v>
      </c>
      <c r="U9184" t="s">
        <v>10772</v>
      </c>
    </row>
    <row r="9185" spans="1:21">
      <c r="A9185" s="117" t="s">
        <v>16618</v>
      </c>
      <c r="B9185" t="s">
        <v>14590</v>
      </c>
      <c r="C9185" t="s">
        <v>14590</v>
      </c>
      <c r="D9185">
        <v>55</v>
      </c>
      <c r="E9185">
        <v>49</v>
      </c>
      <c r="F9185">
        <v>55</v>
      </c>
      <c r="G9185">
        <v>49</v>
      </c>
      <c r="H9185">
        <v>1</v>
      </c>
      <c r="I9185">
        <v>1</v>
      </c>
      <c r="J9185">
        <v>999999</v>
      </c>
      <c r="K9185" s="194">
        <v>999999</v>
      </c>
      <c r="L9185" t="s">
        <v>1083</v>
      </c>
      <c r="M9185" t="s">
        <v>1083</v>
      </c>
      <c r="N9185">
        <v>1600</v>
      </c>
      <c r="O9185" t="s">
        <v>7876</v>
      </c>
      <c r="P9185" t="s">
        <v>16585</v>
      </c>
      <c r="Q9185">
        <v>1.6</v>
      </c>
      <c r="R9185" s="117" t="s">
        <v>14685</v>
      </c>
      <c r="S9185" s="117" t="s">
        <v>14589</v>
      </c>
      <c r="T9185" t="s">
        <v>12136</v>
      </c>
      <c r="U9185" t="s">
        <v>10772</v>
      </c>
    </row>
    <row r="9186" spans="1:21">
      <c r="A9186" s="117" t="s">
        <v>16619</v>
      </c>
      <c r="B9186" t="s">
        <v>14590</v>
      </c>
      <c r="C9186" t="s">
        <v>14590</v>
      </c>
      <c r="D9186">
        <v>55</v>
      </c>
      <c r="E9186">
        <v>49</v>
      </c>
      <c r="F9186">
        <v>55</v>
      </c>
      <c r="G9186">
        <v>49</v>
      </c>
      <c r="H9186">
        <v>1</v>
      </c>
      <c r="I9186">
        <v>1</v>
      </c>
      <c r="J9186">
        <v>999999</v>
      </c>
      <c r="K9186" s="194">
        <v>999999</v>
      </c>
      <c r="L9186" t="s">
        <v>1083</v>
      </c>
      <c r="M9186" t="s">
        <v>1083</v>
      </c>
      <c r="N9186">
        <v>1600</v>
      </c>
      <c r="O9186" t="s">
        <v>7876</v>
      </c>
      <c r="P9186" t="s">
        <v>16585</v>
      </c>
      <c r="Q9186">
        <v>1.6</v>
      </c>
      <c r="R9186" s="117" t="s">
        <v>14685</v>
      </c>
      <c r="S9186" s="117" t="s">
        <v>14589</v>
      </c>
      <c r="T9186" t="s">
        <v>12136</v>
      </c>
      <c r="U9186" t="s">
        <v>10772</v>
      </c>
    </row>
    <row r="9187" spans="1:21">
      <c r="A9187" s="117" t="s">
        <v>16620</v>
      </c>
      <c r="B9187" t="s">
        <v>14590</v>
      </c>
      <c r="C9187" t="s">
        <v>14590</v>
      </c>
      <c r="D9187">
        <v>55</v>
      </c>
      <c r="E9187">
        <v>49</v>
      </c>
      <c r="F9187">
        <v>55</v>
      </c>
      <c r="G9187">
        <v>49</v>
      </c>
      <c r="H9187">
        <v>1</v>
      </c>
      <c r="I9187">
        <v>1</v>
      </c>
      <c r="J9187">
        <v>999999</v>
      </c>
      <c r="K9187" s="194">
        <v>999999</v>
      </c>
      <c r="L9187" t="s">
        <v>1083</v>
      </c>
      <c r="M9187" t="s">
        <v>1083</v>
      </c>
      <c r="N9187">
        <v>1600</v>
      </c>
      <c r="O9187" t="s">
        <v>7876</v>
      </c>
      <c r="P9187" t="s">
        <v>16585</v>
      </c>
      <c r="Q9187">
        <v>1.6</v>
      </c>
      <c r="R9187" s="117" t="s">
        <v>14685</v>
      </c>
      <c r="S9187" s="117" t="s">
        <v>14589</v>
      </c>
      <c r="T9187" t="s">
        <v>12136</v>
      </c>
      <c r="U9187" t="s">
        <v>10772</v>
      </c>
    </row>
    <row r="9188" spans="1:21">
      <c r="A9188" s="117" t="s">
        <v>16621</v>
      </c>
      <c r="B9188" t="s">
        <v>14590</v>
      </c>
      <c r="C9188" t="s">
        <v>14590</v>
      </c>
      <c r="D9188">
        <v>55</v>
      </c>
      <c r="E9188">
        <v>49</v>
      </c>
      <c r="F9188">
        <v>55</v>
      </c>
      <c r="G9188">
        <v>49</v>
      </c>
      <c r="H9188">
        <v>1</v>
      </c>
      <c r="I9188">
        <v>1</v>
      </c>
      <c r="J9188">
        <v>999999</v>
      </c>
      <c r="K9188" s="194">
        <v>999999</v>
      </c>
      <c r="L9188" t="s">
        <v>1083</v>
      </c>
      <c r="M9188" t="s">
        <v>1083</v>
      </c>
      <c r="N9188">
        <v>1572</v>
      </c>
      <c r="O9188" t="s">
        <v>7876</v>
      </c>
      <c r="P9188" t="s">
        <v>16585</v>
      </c>
      <c r="Q9188">
        <v>1.5720000000000001</v>
      </c>
      <c r="R9188" s="117" t="s">
        <v>14685</v>
      </c>
      <c r="S9188" s="117" t="s">
        <v>14589</v>
      </c>
      <c r="T9188" t="s">
        <v>12136</v>
      </c>
      <c r="U9188" t="s">
        <v>10772</v>
      </c>
    </row>
    <row r="9189" spans="1:21">
      <c r="A9189" s="117" t="s">
        <v>16622</v>
      </c>
      <c r="B9189" t="s">
        <v>14590</v>
      </c>
      <c r="C9189" t="s">
        <v>14590</v>
      </c>
      <c r="D9189">
        <v>35</v>
      </c>
      <c r="E9189">
        <v>29</v>
      </c>
      <c r="F9189">
        <v>35</v>
      </c>
      <c r="G9189">
        <v>29</v>
      </c>
      <c r="H9189">
        <v>1</v>
      </c>
      <c r="I9189">
        <v>1</v>
      </c>
      <c r="J9189">
        <v>10</v>
      </c>
      <c r="K9189" s="194">
        <v>10</v>
      </c>
      <c r="L9189" t="s">
        <v>1083</v>
      </c>
      <c r="M9189" t="s">
        <v>1083</v>
      </c>
      <c r="N9189">
        <v>1600</v>
      </c>
      <c r="O9189" t="s">
        <v>7876</v>
      </c>
      <c r="P9189" t="s">
        <v>16585</v>
      </c>
      <c r="Q9189">
        <v>1.6</v>
      </c>
      <c r="R9189" s="117" t="s">
        <v>14685</v>
      </c>
      <c r="S9189" s="117" t="s">
        <v>14589</v>
      </c>
      <c r="T9189" t="s">
        <v>12136</v>
      </c>
      <c r="U9189" t="s">
        <v>10772</v>
      </c>
    </row>
    <row r="9190" spans="1:21">
      <c r="A9190" s="117" t="s">
        <v>16623</v>
      </c>
      <c r="B9190" t="s">
        <v>14590</v>
      </c>
      <c r="C9190" t="s">
        <v>14590</v>
      </c>
      <c r="D9190">
        <v>55</v>
      </c>
      <c r="E9190">
        <v>49</v>
      </c>
      <c r="F9190">
        <v>55</v>
      </c>
      <c r="G9190">
        <v>49</v>
      </c>
      <c r="H9190">
        <v>1</v>
      </c>
      <c r="I9190">
        <v>1</v>
      </c>
      <c r="J9190">
        <v>999999</v>
      </c>
      <c r="K9190" s="194">
        <v>999999</v>
      </c>
      <c r="L9190" t="s">
        <v>1083</v>
      </c>
      <c r="M9190" t="s">
        <v>1083</v>
      </c>
      <c r="N9190">
        <v>1600</v>
      </c>
      <c r="O9190" t="s">
        <v>7876</v>
      </c>
      <c r="P9190" t="s">
        <v>16585</v>
      </c>
      <c r="Q9190">
        <v>1.6</v>
      </c>
      <c r="R9190" s="117" t="s">
        <v>14685</v>
      </c>
      <c r="S9190" s="117" t="s">
        <v>14589</v>
      </c>
      <c r="T9190" t="s">
        <v>12136</v>
      </c>
      <c r="U9190" t="s">
        <v>10772</v>
      </c>
    </row>
    <row r="9191" spans="1:21">
      <c r="A9191" s="117" t="s">
        <v>16624</v>
      </c>
      <c r="B9191" t="s">
        <v>14590</v>
      </c>
      <c r="C9191" t="s">
        <v>14590</v>
      </c>
      <c r="D9191">
        <v>55</v>
      </c>
      <c r="E9191">
        <v>49</v>
      </c>
      <c r="F9191">
        <v>55</v>
      </c>
      <c r="G9191">
        <v>49</v>
      </c>
      <c r="H9191">
        <v>1</v>
      </c>
      <c r="I9191">
        <v>1</v>
      </c>
      <c r="J9191">
        <v>999999</v>
      </c>
      <c r="K9191" s="194">
        <v>999999</v>
      </c>
      <c r="L9191" t="s">
        <v>1083</v>
      </c>
      <c r="M9191" t="s">
        <v>1083</v>
      </c>
      <c r="N9191">
        <v>1505</v>
      </c>
      <c r="O9191" t="s">
        <v>7876</v>
      </c>
      <c r="P9191" t="s">
        <v>16585</v>
      </c>
      <c r="Q9191">
        <v>1.5049999999999999</v>
      </c>
      <c r="R9191" s="117" t="s">
        <v>14685</v>
      </c>
      <c r="S9191" s="117" t="s">
        <v>14589</v>
      </c>
      <c r="T9191" t="s">
        <v>12136</v>
      </c>
      <c r="U9191" t="s">
        <v>10772</v>
      </c>
    </row>
    <row r="9192" spans="1:21">
      <c r="A9192" s="117" t="s">
        <v>16625</v>
      </c>
      <c r="B9192" t="s">
        <v>14590</v>
      </c>
      <c r="C9192" t="s">
        <v>14590</v>
      </c>
      <c r="D9192">
        <v>55</v>
      </c>
      <c r="E9192">
        <v>49</v>
      </c>
      <c r="F9192">
        <v>55</v>
      </c>
      <c r="G9192">
        <v>49</v>
      </c>
      <c r="H9192">
        <v>1</v>
      </c>
      <c r="I9192">
        <v>1</v>
      </c>
      <c r="J9192">
        <v>999999</v>
      </c>
      <c r="K9192" s="194">
        <v>999999</v>
      </c>
      <c r="L9192" t="s">
        <v>1083</v>
      </c>
      <c r="M9192" t="s">
        <v>1083</v>
      </c>
      <c r="N9192">
        <v>1609</v>
      </c>
      <c r="O9192" t="s">
        <v>7876</v>
      </c>
      <c r="P9192" t="s">
        <v>16585</v>
      </c>
      <c r="Q9192">
        <v>1.609</v>
      </c>
      <c r="R9192" s="117" t="s">
        <v>14685</v>
      </c>
      <c r="S9192" s="117" t="s">
        <v>14589</v>
      </c>
      <c r="T9192" t="s">
        <v>12136</v>
      </c>
      <c r="U9192" t="s">
        <v>10772</v>
      </c>
    </row>
    <row r="9193" spans="1:21">
      <c r="A9193" s="117" t="s">
        <v>16626</v>
      </c>
      <c r="B9193" t="s">
        <v>14590</v>
      </c>
      <c r="C9193" t="s">
        <v>14590</v>
      </c>
      <c r="D9193">
        <v>55</v>
      </c>
      <c r="E9193">
        <v>49</v>
      </c>
      <c r="F9193">
        <v>55</v>
      </c>
      <c r="G9193">
        <v>49</v>
      </c>
      <c r="H9193">
        <v>1</v>
      </c>
      <c r="I9193">
        <v>1</v>
      </c>
      <c r="J9193">
        <v>999999</v>
      </c>
      <c r="K9193" s="194">
        <v>999999</v>
      </c>
      <c r="L9193" t="s">
        <v>1083</v>
      </c>
      <c r="M9193" t="s">
        <v>1083</v>
      </c>
      <c r="N9193">
        <v>1531</v>
      </c>
      <c r="O9193" t="s">
        <v>7876</v>
      </c>
      <c r="P9193" t="s">
        <v>16585</v>
      </c>
      <c r="Q9193">
        <v>1.5309999999999999</v>
      </c>
      <c r="R9193" s="117" t="s">
        <v>14685</v>
      </c>
      <c r="S9193" s="117" t="s">
        <v>14589</v>
      </c>
      <c r="T9193" t="s">
        <v>12136</v>
      </c>
      <c r="U9193" t="s">
        <v>10772</v>
      </c>
    </row>
    <row r="9194" spans="1:21">
      <c r="A9194" s="117" t="s">
        <v>16627</v>
      </c>
      <c r="B9194" t="s">
        <v>14590</v>
      </c>
      <c r="C9194" t="s">
        <v>14590</v>
      </c>
      <c r="D9194">
        <v>55</v>
      </c>
      <c r="E9194">
        <v>49</v>
      </c>
      <c r="F9194">
        <v>55</v>
      </c>
      <c r="G9194">
        <v>49</v>
      </c>
      <c r="H9194">
        <v>1</v>
      </c>
      <c r="I9194">
        <v>1</v>
      </c>
      <c r="J9194">
        <v>999999</v>
      </c>
      <c r="K9194" s="194">
        <v>999999</v>
      </c>
      <c r="L9194" t="s">
        <v>1083</v>
      </c>
      <c r="M9194" t="s">
        <v>1083</v>
      </c>
      <c r="N9194">
        <v>1600</v>
      </c>
      <c r="O9194" t="s">
        <v>7876</v>
      </c>
      <c r="P9194" t="s">
        <v>16585</v>
      </c>
      <c r="Q9194">
        <v>1.6</v>
      </c>
      <c r="R9194" s="117" t="s">
        <v>14685</v>
      </c>
      <c r="S9194" s="117" t="s">
        <v>14589</v>
      </c>
      <c r="T9194" t="s">
        <v>12136</v>
      </c>
      <c r="U9194" t="s">
        <v>10772</v>
      </c>
    </row>
    <row r="9195" spans="1:21">
      <c r="A9195" s="117" t="s">
        <v>16628</v>
      </c>
      <c r="B9195" t="s">
        <v>14590</v>
      </c>
      <c r="C9195" t="s">
        <v>14590</v>
      </c>
      <c r="D9195">
        <v>55</v>
      </c>
      <c r="E9195">
        <v>49</v>
      </c>
      <c r="F9195">
        <v>55</v>
      </c>
      <c r="G9195">
        <v>49</v>
      </c>
      <c r="H9195">
        <v>1</v>
      </c>
      <c r="I9195">
        <v>1</v>
      </c>
      <c r="J9195">
        <v>999999</v>
      </c>
      <c r="K9195" s="194">
        <v>999999</v>
      </c>
      <c r="L9195" t="s">
        <v>1083</v>
      </c>
      <c r="M9195" t="s">
        <v>1083</v>
      </c>
      <c r="N9195">
        <v>1600</v>
      </c>
      <c r="O9195" t="s">
        <v>7876</v>
      </c>
      <c r="P9195" t="s">
        <v>16585</v>
      </c>
      <c r="Q9195">
        <v>1.6</v>
      </c>
      <c r="R9195" s="117" t="s">
        <v>14685</v>
      </c>
      <c r="S9195" s="117" t="s">
        <v>14589</v>
      </c>
      <c r="T9195" t="s">
        <v>12136</v>
      </c>
      <c r="U9195" t="s">
        <v>10772</v>
      </c>
    </row>
    <row r="9196" spans="1:21">
      <c r="A9196" s="117" t="s">
        <v>16629</v>
      </c>
      <c r="B9196" t="s">
        <v>14590</v>
      </c>
      <c r="C9196" t="s">
        <v>14590</v>
      </c>
      <c r="D9196">
        <v>55</v>
      </c>
      <c r="E9196">
        <v>49</v>
      </c>
      <c r="F9196">
        <v>55</v>
      </c>
      <c r="G9196">
        <v>49</v>
      </c>
      <c r="H9196">
        <v>1</v>
      </c>
      <c r="I9196">
        <v>1</v>
      </c>
      <c r="J9196">
        <v>999999</v>
      </c>
      <c r="K9196" s="194">
        <v>999999</v>
      </c>
      <c r="L9196" t="s">
        <v>1083</v>
      </c>
      <c r="M9196" t="s">
        <v>1083</v>
      </c>
      <c r="N9196">
        <v>1600</v>
      </c>
      <c r="O9196" t="s">
        <v>7876</v>
      </c>
      <c r="P9196" t="s">
        <v>16585</v>
      </c>
      <c r="Q9196">
        <v>1.6</v>
      </c>
      <c r="R9196" s="117" t="s">
        <v>14685</v>
      </c>
      <c r="S9196" s="117" t="s">
        <v>14589</v>
      </c>
      <c r="T9196" t="s">
        <v>12136</v>
      </c>
      <c r="U9196" t="s">
        <v>10772</v>
      </c>
    </row>
    <row r="9197" spans="1:21">
      <c r="A9197" s="117" t="s">
        <v>16630</v>
      </c>
      <c r="B9197" t="s">
        <v>14590</v>
      </c>
      <c r="C9197" t="s">
        <v>14590</v>
      </c>
      <c r="D9197">
        <v>55</v>
      </c>
      <c r="E9197">
        <v>49</v>
      </c>
      <c r="F9197">
        <v>55</v>
      </c>
      <c r="G9197">
        <v>49</v>
      </c>
      <c r="H9197">
        <v>1</v>
      </c>
      <c r="I9197">
        <v>1</v>
      </c>
      <c r="J9197">
        <v>999999</v>
      </c>
      <c r="K9197" s="194">
        <v>999999</v>
      </c>
      <c r="L9197" t="s">
        <v>1083</v>
      </c>
      <c r="M9197" t="s">
        <v>1083</v>
      </c>
      <c r="N9197">
        <v>1600</v>
      </c>
      <c r="O9197" t="s">
        <v>7876</v>
      </c>
      <c r="P9197" t="s">
        <v>16585</v>
      </c>
      <c r="Q9197">
        <v>1.6</v>
      </c>
      <c r="R9197" s="117" t="s">
        <v>14685</v>
      </c>
      <c r="S9197" s="117" t="s">
        <v>14589</v>
      </c>
      <c r="T9197" t="s">
        <v>12136</v>
      </c>
      <c r="U9197" t="s">
        <v>10772</v>
      </c>
    </row>
    <row r="9198" spans="1:21">
      <c r="A9198" s="117" t="s">
        <v>16631</v>
      </c>
      <c r="B9198" t="s">
        <v>14590</v>
      </c>
      <c r="C9198" t="s">
        <v>14590</v>
      </c>
      <c r="D9198">
        <v>55</v>
      </c>
      <c r="E9198">
        <v>49</v>
      </c>
      <c r="F9198">
        <v>55</v>
      </c>
      <c r="G9198">
        <v>49</v>
      </c>
      <c r="H9198">
        <v>1</v>
      </c>
      <c r="I9198">
        <v>1</v>
      </c>
      <c r="J9198">
        <v>999999</v>
      </c>
      <c r="K9198" s="194">
        <v>999999</v>
      </c>
      <c r="L9198" t="s">
        <v>1083</v>
      </c>
      <c r="M9198" t="s">
        <v>1083</v>
      </c>
      <c r="N9198">
        <v>1166</v>
      </c>
      <c r="O9198" t="s">
        <v>7876</v>
      </c>
      <c r="P9198" t="s">
        <v>16585</v>
      </c>
      <c r="Q9198">
        <v>1.1659999999999999</v>
      </c>
      <c r="R9198" s="117" t="s">
        <v>14685</v>
      </c>
      <c r="S9198" s="117" t="s">
        <v>14589</v>
      </c>
      <c r="T9198" t="s">
        <v>12136</v>
      </c>
      <c r="U9198" t="s">
        <v>10772</v>
      </c>
    </row>
    <row r="9199" spans="1:21">
      <c r="A9199" s="117" t="s">
        <v>16632</v>
      </c>
      <c r="B9199" t="s">
        <v>14590</v>
      </c>
      <c r="C9199" t="s">
        <v>14590</v>
      </c>
      <c r="D9199">
        <v>55</v>
      </c>
      <c r="E9199">
        <v>49</v>
      </c>
      <c r="F9199">
        <v>55</v>
      </c>
      <c r="G9199">
        <v>49</v>
      </c>
      <c r="H9199">
        <v>1</v>
      </c>
      <c r="I9199">
        <v>1</v>
      </c>
      <c r="J9199">
        <v>999999</v>
      </c>
      <c r="K9199" s="194">
        <v>999999</v>
      </c>
      <c r="L9199" t="s">
        <v>1083</v>
      </c>
      <c r="M9199" t="s">
        <v>1083</v>
      </c>
      <c r="N9199">
        <v>1600</v>
      </c>
      <c r="O9199" t="s">
        <v>7876</v>
      </c>
      <c r="P9199" t="s">
        <v>16585</v>
      </c>
      <c r="Q9199">
        <v>1.6</v>
      </c>
      <c r="R9199" s="117" t="s">
        <v>14685</v>
      </c>
      <c r="S9199" s="117" t="s">
        <v>14589</v>
      </c>
      <c r="T9199" t="s">
        <v>12136</v>
      </c>
      <c r="U9199" t="s">
        <v>10772</v>
      </c>
    </row>
    <row r="9200" spans="1:21">
      <c r="A9200" s="117" t="s">
        <v>16633</v>
      </c>
      <c r="B9200" t="s">
        <v>14590</v>
      </c>
      <c r="C9200" t="s">
        <v>14590</v>
      </c>
      <c r="D9200">
        <v>55</v>
      </c>
      <c r="E9200">
        <v>49</v>
      </c>
      <c r="F9200">
        <v>55</v>
      </c>
      <c r="G9200">
        <v>49</v>
      </c>
      <c r="H9200">
        <v>1</v>
      </c>
      <c r="I9200">
        <v>1</v>
      </c>
      <c r="J9200">
        <v>999999</v>
      </c>
      <c r="K9200" s="194">
        <v>999999</v>
      </c>
      <c r="L9200" t="s">
        <v>1083</v>
      </c>
      <c r="M9200" t="s">
        <v>1083</v>
      </c>
      <c r="N9200">
        <v>1600</v>
      </c>
      <c r="O9200" t="s">
        <v>7876</v>
      </c>
      <c r="P9200" t="s">
        <v>16585</v>
      </c>
      <c r="Q9200">
        <v>1.6</v>
      </c>
      <c r="R9200" s="117" t="s">
        <v>14685</v>
      </c>
      <c r="S9200" s="117" t="s">
        <v>14589</v>
      </c>
      <c r="T9200" t="s">
        <v>12136</v>
      </c>
      <c r="U9200" t="s">
        <v>10772</v>
      </c>
    </row>
    <row r="9201" spans="1:21">
      <c r="A9201" s="117" t="s">
        <v>16634</v>
      </c>
      <c r="B9201" t="s">
        <v>14590</v>
      </c>
      <c r="C9201" t="s">
        <v>14590</v>
      </c>
      <c r="D9201">
        <v>55</v>
      </c>
      <c r="E9201">
        <v>49</v>
      </c>
      <c r="F9201">
        <v>55</v>
      </c>
      <c r="G9201">
        <v>49</v>
      </c>
      <c r="H9201">
        <v>1</v>
      </c>
      <c r="I9201">
        <v>1</v>
      </c>
      <c r="J9201">
        <v>999999</v>
      </c>
      <c r="K9201" s="194">
        <v>999999</v>
      </c>
      <c r="L9201" t="s">
        <v>1083</v>
      </c>
      <c r="M9201" t="s">
        <v>1083</v>
      </c>
      <c r="N9201">
        <v>1462</v>
      </c>
      <c r="O9201" t="s">
        <v>7876</v>
      </c>
      <c r="P9201" t="s">
        <v>16585</v>
      </c>
      <c r="Q9201">
        <v>1.462</v>
      </c>
      <c r="R9201" s="117" t="s">
        <v>14685</v>
      </c>
      <c r="S9201" s="117" t="s">
        <v>14589</v>
      </c>
      <c r="T9201" t="s">
        <v>12136</v>
      </c>
      <c r="U9201" t="s">
        <v>10772</v>
      </c>
    </row>
    <row r="9202" spans="1:21">
      <c r="A9202" s="117" t="s">
        <v>16635</v>
      </c>
      <c r="B9202" t="s">
        <v>14590</v>
      </c>
      <c r="C9202" t="s">
        <v>14590</v>
      </c>
      <c r="D9202">
        <v>55</v>
      </c>
      <c r="E9202">
        <v>49</v>
      </c>
      <c r="F9202">
        <v>55</v>
      </c>
      <c r="G9202">
        <v>49</v>
      </c>
      <c r="H9202">
        <v>1</v>
      </c>
      <c r="I9202">
        <v>1</v>
      </c>
      <c r="J9202">
        <v>999999</v>
      </c>
      <c r="K9202" s="194">
        <v>999999</v>
      </c>
      <c r="L9202" t="s">
        <v>1083</v>
      </c>
      <c r="M9202" t="s">
        <v>1083</v>
      </c>
      <c r="N9202">
        <v>1259</v>
      </c>
      <c r="O9202" t="s">
        <v>7876</v>
      </c>
      <c r="P9202" t="s">
        <v>16574</v>
      </c>
      <c r="Q9202">
        <v>1.2589999999999999</v>
      </c>
      <c r="R9202" s="117" t="s">
        <v>14685</v>
      </c>
      <c r="S9202" s="117" t="s">
        <v>14589</v>
      </c>
      <c r="T9202" t="s">
        <v>12136</v>
      </c>
      <c r="U9202" t="s">
        <v>10772</v>
      </c>
    </row>
    <row r="9203" spans="1:21">
      <c r="A9203" s="117" t="s">
        <v>16636</v>
      </c>
      <c r="B9203" t="s">
        <v>14590</v>
      </c>
      <c r="C9203" t="s">
        <v>14590</v>
      </c>
      <c r="D9203">
        <v>82</v>
      </c>
      <c r="E9203">
        <v>76</v>
      </c>
      <c r="F9203">
        <v>82</v>
      </c>
      <c r="G9203">
        <v>76</v>
      </c>
      <c r="H9203">
        <v>1</v>
      </c>
      <c r="I9203">
        <v>1</v>
      </c>
      <c r="J9203">
        <v>999999</v>
      </c>
      <c r="K9203" s="194">
        <v>999999</v>
      </c>
      <c r="L9203" t="s">
        <v>1083</v>
      </c>
      <c r="M9203" t="s">
        <v>1083</v>
      </c>
      <c r="N9203">
        <v>1207</v>
      </c>
      <c r="O9203" t="s">
        <v>7876</v>
      </c>
      <c r="P9203" t="s">
        <v>16574</v>
      </c>
      <c r="Q9203">
        <v>1.2070000000000001</v>
      </c>
      <c r="R9203" s="117" t="s">
        <v>14685</v>
      </c>
      <c r="S9203" s="117" t="s">
        <v>14589</v>
      </c>
      <c r="T9203" t="s">
        <v>12136</v>
      </c>
      <c r="U9203" t="s">
        <v>10772</v>
      </c>
    </row>
    <row r="9204" spans="1:21">
      <c r="A9204" s="117" t="s">
        <v>16637</v>
      </c>
      <c r="B9204" t="s">
        <v>14590</v>
      </c>
      <c r="C9204" t="s">
        <v>14590</v>
      </c>
      <c r="D9204">
        <v>83</v>
      </c>
      <c r="E9204">
        <v>77</v>
      </c>
      <c r="F9204">
        <v>83</v>
      </c>
      <c r="G9204">
        <v>77</v>
      </c>
      <c r="H9204">
        <v>1</v>
      </c>
      <c r="I9204">
        <v>1</v>
      </c>
      <c r="J9204">
        <v>999999</v>
      </c>
      <c r="K9204" s="194">
        <v>999999</v>
      </c>
      <c r="L9204" t="s">
        <v>1083</v>
      </c>
      <c r="M9204" t="s">
        <v>1083</v>
      </c>
      <c r="N9204">
        <v>1213</v>
      </c>
      <c r="O9204" t="s">
        <v>7876</v>
      </c>
      <c r="P9204" t="s">
        <v>16574</v>
      </c>
      <c r="Q9204">
        <v>1.2130000000000001</v>
      </c>
      <c r="R9204" s="117" t="s">
        <v>14685</v>
      </c>
      <c r="S9204" s="117" t="s">
        <v>14589</v>
      </c>
      <c r="T9204" t="s">
        <v>12136</v>
      </c>
      <c r="U9204" t="s">
        <v>10772</v>
      </c>
    </row>
    <row r="9205" spans="1:21">
      <c r="A9205" s="117" t="s">
        <v>16638</v>
      </c>
      <c r="B9205" t="s">
        <v>14590</v>
      </c>
      <c r="C9205" t="s">
        <v>14590</v>
      </c>
      <c r="D9205">
        <v>55</v>
      </c>
      <c r="E9205">
        <v>49</v>
      </c>
      <c r="F9205">
        <v>55</v>
      </c>
      <c r="G9205">
        <v>49</v>
      </c>
      <c r="H9205">
        <v>1</v>
      </c>
      <c r="I9205">
        <v>1</v>
      </c>
      <c r="J9205">
        <v>999999</v>
      </c>
      <c r="K9205" s="194">
        <v>999999</v>
      </c>
      <c r="L9205" t="s">
        <v>1083</v>
      </c>
      <c r="M9205" t="s">
        <v>1083</v>
      </c>
      <c r="N9205">
        <v>1300</v>
      </c>
      <c r="O9205" t="s">
        <v>7876</v>
      </c>
      <c r="P9205" t="s">
        <v>16574</v>
      </c>
      <c r="Q9205">
        <v>1.3</v>
      </c>
      <c r="R9205" s="117" t="s">
        <v>14685</v>
      </c>
      <c r="S9205" s="117" t="s">
        <v>14589</v>
      </c>
      <c r="T9205" t="s">
        <v>12136</v>
      </c>
      <c r="U9205" t="s">
        <v>10772</v>
      </c>
    </row>
    <row r="9206" spans="1:21">
      <c r="A9206" s="117" t="s">
        <v>16639</v>
      </c>
      <c r="B9206" t="s">
        <v>14590</v>
      </c>
      <c r="C9206" t="s">
        <v>14590</v>
      </c>
      <c r="D9206">
        <v>55</v>
      </c>
      <c r="E9206">
        <v>49</v>
      </c>
      <c r="F9206">
        <v>55</v>
      </c>
      <c r="G9206">
        <v>49</v>
      </c>
      <c r="H9206">
        <v>1</v>
      </c>
      <c r="I9206">
        <v>1</v>
      </c>
      <c r="J9206">
        <v>999999</v>
      </c>
      <c r="K9206" s="194">
        <v>999999</v>
      </c>
      <c r="L9206" t="s">
        <v>1083</v>
      </c>
      <c r="M9206" t="s">
        <v>1083</v>
      </c>
      <c r="N9206">
        <v>1300</v>
      </c>
      <c r="O9206" t="s">
        <v>7876</v>
      </c>
      <c r="P9206" t="s">
        <v>16574</v>
      </c>
      <c r="Q9206">
        <v>1.3</v>
      </c>
      <c r="R9206" s="117" t="s">
        <v>14685</v>
      </c>
      <c r="S9206" s="117" t="s">
        <v>14589</v>
      </c>
      <c r="T9206" t="s">
        <v>12136</v>
      </c>
      <c r="U9206" t="s">
        <v>10772</v>
      </c>
    </row>
    <row r="9207" spans="1:21">
      <c r="A9207" s="117" t="s">
        <v>16640</v>
      </c>
      <c r="B9207" t="s">
        <v>14590</v>
      </c>
      <c r="C9207" t="s">
        <v>14590</v>
      </c>
      <c r="D9207">
        <v>35</v>
      </c>
      <c r="E9207">
        <v>29</v>
      </c>
      <c r="F9207">
        <v>35</v>
      </c>
      <c r="G9207">
        <v>29</v>
      </c>
      <c r="H9207">
        <v>1</v>
      </c>
      <c r="I9207">
        <v>1</v>
      </c>
      <c r="J9207">
        <v>6</v>
      </c>
      <c r="K9207" s="194">
        <v>6</v>
      </c>
      <c r="L9207" t="s">
        <v>1083</v>
      </c>
      <c r="M9207" t="s">
        <v>1083</v>
      </c>
      <c r="N9207">
        <v>1300</v>
      </c>
      <c r="O9207" t="s">
        <v>7876</v>
      </c>
      <c r="P9207" t="s">
        <v>16574</v>
      </c>
      <c r="Q9207">
        <v>1.3</v>
      </c>
      <c r="R9207" s="117" t="s">
        <v>14685</v>
      </c>
      <c r="S9207" s="117" t="s">
        <v>14589</v>
      </c>
      <c r="T9207" t="s">
        <v>12136</v>
      </c>
      <c r="U9207" t="s">
        <v>10772</v>
      </c>
    </row>
    <row r="9208" spans="1:21">
      <c r="A9208" s="117" t="s">
        <v>16641</v>
      </c>
      <c r="B9208" t="s">
        <v>14590</v>
      </c>
      <c r="C9208" t="s">
        <v>14590</v>
      </c>
      <c r="D9208">
        <v>83</v>
      </c>
      <c r="E9208">
        <v>77</v>
      </c>
      <c r="F9208">
        <v>83</v>
      </c>
      <c r="G9208">
        <v>77</v>
      </c>
      <c r="H9208">
        <v>1</v>
      </c>
      <c r="I9208">
        <v>1</v>
      </c>
      <c r="J9208">
        <v>999999</v>
      </c>
      <c r="K9208" s="194">
        <v>999999</v>
      </c>
      <c r="L9208" t="s">
        <v>1083</v>
      </c>
      <c r="M9208" t="s">
        <v>1083</v>
      </c>
      <c r="N9208">
        <v>1300</v>
      </c>
      <c r="O9208" t="s">
        <v>7876</v>
      </c>
      <c r="P9208" t="s">
        <v>16574</v>
      </c>
      <c r="Q9208">
        <v>1.3</v>
      </c>
      <c r="R9208" s="117" t="s">
        <v>14685</v>
      </c>
      <c r="S9208" s="117" t="s">
        <v>14589</v>
      </c>
      <c r="T9208" t="s">
        <v>12136</v>
      </c>
      <c r="U9208" t="s">
        <v>10772</v>
      </c>
    </row>
    <row r="9209" spans="1:21">
      <c r="A9209" s="117" t="s">
        <v>16642</v>
      </c>
      <c r="B9209" t="s">
        <v>14590</v>
      </c>
      <c r="C9209" t="s">
        <v>14590</v>
      </c>
      <c r="D9209">
        <v>35</v>
      </c>
      <c r="E9209">
        <v>29</v>
      </c>
      <c r="F9209">
        <v>35</v>
      </c>
      <c r="G9209">
        <v>29</v>
      </c>
      <c r="H9209">
        <v>1</v>
      </c>
      <c r="I9209">
        <v>1</v>
      </c>
      <c r="J9209">
        <v>8</v>
      </c>
      <c r="K9209" s="194">
        <v>8</v>
      </c>
      <c r="L9209" t="s">
        <v>1083</v>
      </c>
      <c r="M9209" t="s">
        <v>1083</v>
      </c>
      <c r="N9209">
        <v>1300</v>
      </c>
      <c r="O9209" t="s">
        <v>7876</v>
      </c>
      <c r="P9209" t="s">
        <v>16574</v>
      </c>
      <c r="Q9209">
        <v>1.3</v>
      </c>
      <c r="R9209" s="117" t="s">
        <v>14685</v>
      </c>
      <c r="S9209" s="117" t="s">
        <v>14589</v>
      </c>
      <c r="T9209" t="s">
        <v>12136</v>
      </c>
      <c r="U9209" t="s">
        <v>10772</v>
      </c>
    </row>
    <row r="9210" spans="1:21">
      <c r="A9210" s="117" t="s">
        <v>16643</v>
      </c>
      <c r="B9210" t="s">
        <v>14590</v>
      </c>
      <c r="C9210" t="s">
        <v>14590</v>
      </c>
      <c r="D9210">
        <v>83</v>
      </c>
      <c r="E9210">
        <v>77</v>
      </c>
      <c r="F9210">
        <v>83</v>
      </c>
      <c r="G9210">
        <v>77</v>
      </c>
      <c r="H9210">
        <v>1</v>
      </c>
      <c r="I9210">
        <v>1</v>
      </c>
      <c r="J9210">
        <v>999999</v>
      </c>
      <c r="K9210" s="194">
        <v>999999</v>
      </c>
      <c r="L9210" t="s">
        <v>1083</v>
      </c>
      <c r="M9210" t="s">
        <v>1083</v>
      </c>
      <c r="N9210">
        <v>1300</v>
      </c>
      <c r="O9210" t="s">
        <v>7876</v>
      </c>
      <c r="P9210" t="s">
        <v>16574</v>
      </c>
      <c r="Q9210">
        <v>1.3</v>
      </c>
      <c r="R9210" s="117" t="s">
        <v>14685</v>
      </c>
      <c r="S9210" s="117" t="s">
        <v>14589</v>
      </c>
      <c r="T9210" t="s">
        <v>12136</v>
      </c>
      <c r="U9210" t="s">
        <v>10772</v>
      </c>
    </row>
    <row r="9211" spans="1:21">
      <c r="A9211" s="117" t="s">
        <v>16644</v>
      </c>
      <c r="B9211" t="s">
        <v>14590</v>
      </c>
      <c r="C9211" t="s">
        <v>14590</v>
      </c>
      <c r="D9211">
        <v>35</v>
      </c>
      <c r="E9211">
        <v>29</v>
      </c>
      <c r="F9211">
        <v>35</v>
      </c>
      <c r="G9211">
        <v>29</v>
      </c>
      <c r="H9211">
        <v>1</v>
      </c>
      <c r="I9211">
        <v>1</v>
      </c>
      <c r="J9211">
        <v>9</v>
      </c>
      <c r="K9211" s="194">
        <v>9</v>
      </c>
      <c r="L9211" t="s">
        <v>1083</v>
      </c>
      <c r="M9211" t="s">
        <v>1083</v>
      </c>
      <c r="N9211">
        <v>1300</v>
      </c>
      <c r="O9211" t="s">
        <v>7876</v>
      </c>
      <c r="P9211" t="s">
        <v>16574</v>
      </c>
      <c r="Q9211">
        <v>1.3</v>
      </c>
      <c r="R9211" s="117" t="s">
        <v>14685</v>
      </c>
      <c r="S9211" s="117" t="s">
        <v>14589</v>
      </c>
      <c r="T9211" t="s">
        <v>12136</v>
      </c>
      <c r="U9211" t="s">
        <v>10772</v>
      </c>
    </row>
    <row r="9212" spans="1:21">
      <c r="A9212" s="117" t="s">
        <v>16645</v>
      </c>
      <c r="B9212" t="s">
        <v>14590</v>
      </c>
      <c r="C9212" t="s">
        <v>14590</v>
      </c>
      <c r="D9212">
        <v>55</v>
      </c>
      <c r="E9212">
        <v>49</v>
      </c>
      <c r="F9212">
        <v>55</v>
      </c>
      <c r="G9212">
        <v>49</v>
      </c>
      <c r="H9212">
        <v>1</v>
      </c>
      <c r="I9212">
        <v>1</v>
      </c>
      <c r="J9212">
        <v>999999</v>
      </c>
      <c r="K9212" s="194">
        <v>999999</v>
      </c>
      <c r="L9212" t="s">
        <v>1083</v>
      </c>
      <c r="M9212" t="s">
        <v>1083</v>
      </c>
      <c r="N9212">
        <v>1626</v>
      </c>
      <c r="O9212" t="s">
        <v>7876</v>
      </c>
      <c r="P9212" t="s">
        <v>16585</v>
      </c>
      <c r="Q9212">
        <v>1.6259999999999999</v>
      </c>
      <c r="R9212" s="117" t="s">
        <v>14685</v>
      </c>
      <c r="S9212" s="117" t="s">
        <v>14589</v>
      </c>
      <c r="T9212" t="s">
        <v>12136</v>
      </c>
      <c r="U9212" t="s">
        <v>10772</v>
      </c>
    </row>
    <row r="9213" spans="1:21">
      <c r="A9213" s="117" t="s">
        <v>16646</v>
      </c>
      <c r="B9213" t="s">
        <v>14590</v>
      </c>
      <c r="C9213" t="s">
        <v>14590</v>
      </c>
      <c r="D9213">
        <v>82</v>
      </c>
      <c r="E9213">
        <v>76</v>
      </c>
      <c r="F9213">
        <v>82</v>
      </c>
      <c r="G9213">
        <v>76</v>
      </c>
      <c r="H9213">
        <v>1</v>
      </c>
      <c r="I9213">
        <v>1</v>
      </c>
      <c r="J9213">
        <v>999999</v>
      </c>
      <c r="K9213" s="194">
        <v>999999</v>
      </c>
      <c r="L9213" t="s">
        <v>1083</v>
      </c>
      <c r="M9213" t="s">
        <v>1083</v>
      </c>
      <c r="N9213">
        <v>1600</v>
      </c>
      <c r="O9213" t="s">
        <v>7876</v>
      </c>
      <c r="P9213" t="s">
        <v>16585</v>
      </c>
      <c r="Q9213">
        <v>1.6</v>
      </c>
      <c r="R9213" s="117" t="s">
        <v>14685</v>
      </c>
      <c r="S9213" s="117" t="s">
        <v>14589</v>
      </c>
      <c r="T9213" t="s">
        <v>12136</v>
      </c>
      <c r="U9213" t="s">
        <v>10772</v>
      </c>
    </row>
    <row r="9214" spans="1:21">
      <c r="A9214" s="117" t="s">
        <v>16647</v>
      </c>
      <c r="B9214" t="s">
        <v>14590</v>
      </c>
      <c r="C9214" t="s">
        <v>14590</v>
      </c>
      <c r="D9214">
        <v>55</v>
      </c>
      <c r="E9214">
        <v>49</v>
      </c>
      <c r="F9214">
        <v>55</v>
      </c>
      <c r="G9214">
        <v>49</v>
      </c>
      <c r="H9214">
        <v>1</v>
      </c>
      <c r="I9214">
        <v>1</v>
      </c>
      <c r="J9214">
        <v>999999</v>
      </c>
      <c r="K9214" s="194">
        <v>999999</v>
      </c>
      <c r="L9214" t="s">
        <v>1083</v>
      </c>
      <c r="M9214" t="s">
        <v>1083</v>
      </c>
      <c r="N9214">
        <v>1600</v>
      </c>
      <c r="O9214" t="s">
        <v>7876</v>
      </c>
      <c r="P9214" t="s">
        <v>16585</v>
      </c>
      <c r="Q9214">
        <v>1.6</v>
      </c>
      <c r="R9214" s="117" t="s">
        <v>14685</v>
      </c>
      <c r="S9214" s="117" t="s">
        <v>14589</v>
      </c>
      <c r="T9214" t="s">
        <v>12136</v>
      </c>
      <c r="U9214" t="s">
        <v>10772</v>
      </c>
    </row>
    <row r="9215" spans="1:21">
      <c r="A9215" s="117" t="s">
        <v>16648</v>
      </c>
      <c r="B9215" t="s">
        <v>14590</v>
      </c>
      <c r="C9215" t="s">
        <v>14590</v>
      </c>
      <c r="D9215">
        <v>55</v>
      </c>
      <c r="E9215">
        <v>49</v>
      </c>
      <c r="F9215">
        <v>55</v>
      </c>
      <c r="G9215">
        <v>49</v>
      </c>
      <c r="H9215">
        <v>1</v>
      </c>
      <c r="I9215">
        <v>1</v>
      </c>
      <c r="J9215">
        <v>999999</v>
      </c>
      <c r="K9215" s="194">
        <v>999999</v>
      </c>
      <c r="L9215" t="s">
        <v>1083</v>
      </c>
      <c r="M9215" t="s">
        <v>1083</v>
      </c>
      <c r="N9215">
        <v>1600</v>
      </c>
      <c r="O9215" t="s">
        <v>7876</v>
      </c>
      <c r="P9215" t="s">
        <v>16585</v>
      </c>
      <c r="Q9215">
        <v>1.6</v>
      </c>
      <c r="R9215" s="117" t="s">
        <v>14685</v>
      </c>
      <c r="S9215" s="117" t="s">
        <v>14589</v>
      </c>
      <c r="T9215" t="s">
        <v>12136</v>
      </c>
      <c r="U9215" t="s">
        <v>10772</v>
      </c>
    </row>
    <row r="9216" spans="1:21">
      <c r="A9216" s="117" t="s">
        <v>16649</v>
      </c>
      <c r="B9216" t="s">
        <v>14590</v>
      </c>
      <c r="C9216" t="s">
        <v>14590</v>
      </c>
      <c r="D9216">
        <v>55</v>
      </c>
      <c r="E9216">
        <v>49</v>
      </c>
      <c r="F9216">
        <v>55</v>
      </c>
      <c r="G9216">
        <v>49</v>
      </c>
      <c r="H9216">
        <v>1</v>
      </c>
      <c r="I9216">
        <v>1</v>
      </c>
      <c r="J9216">
        <v>999999</v>
      </c>
      <c r="K9216" s="194">
        <v>999999</v>
      </c>
      <c r="L9216" t="s">
        <v>1083</v>
      </c>
      <c r="M9216" t="s">
        <v>1083</v>
      </c>
      <c r="N9216">
        <v>1600</v>
      </c>
      <c r="O9216" t="s">
        <v>7876</v>
      </c>
      <c r="P9216" t="s">
        <v>16585</v>
      </c>
      <c r="Q9216">
        <v>1.6</v>
      </c>
      <c r="R9216" s="117" t="s">
        <v>14685</v>
      </c>
      <c r="S9216" s="117" t="s">
        <v>14589</v>
      </c>
      <c r="T9216" t="s">
        <v>12136</v>
      </c>
      <c r="U9216" t="s">
        <v>10772</v>
      </c>
    </row>
    <row r="9217" spans="1:21">
      <c r="A9217" s="117" t="s">
        <v>16650</v>
      </c>
      <c r="B9217" t="s">
        <v>14590</v>
      </c>
      <c r="C9217" t="s">
        <v>14590</v>
      </c>
      <c r="D9217">
        <v>82</v>
      </c>
      <c r="E9217">
        <v>76</v>
      </c>
      <c r="F9217">
        <v>82</v>
      </c>
      <c r="G9217">
        <v>76</v>
      </c>
      <c r="H9217">
        <v>1</v>
      </c>
      <c r="I9217">
        <v>1</v>
      </c>
      <c r="J9217">
        <v>999999</v>
      </c>
      <c r="K9217" s="194">
        <v>999999</v>
      </c>
      <c r="L9217" t="s">
        <v>1083</v>
      </c>
      <c r="M9217" t="s">
        <v>1083</v>
      </c>
      <c r="N9217">
        <v>1600</v>
      </c>
      <c r="O9217" t="s">
        <v>7876</v>
      </c>
      <c r="P9217" t="s">
        <v>16585</v>
      </c>
      <c r="Q9217">
        <v>1.6</v>
      </c>
      <c r="R9217" s="117" t="s">
        <v>14685</v>
      </c>
      <c r="S9217" s="117" t="s">
        <v>14589</v>
      </c>
      <c r="T9217" t="s">
        <v>12136</v>
      </c>
      <c r="U9217" t="s">
        <v>10772</v>
      </c>
    </row>
    <row r="9218" spans="1:21">
      <c r="A9218" s="117" t="s">
        <v>16651</v>
      </c>
      <c r="B9218" t="s">
        <v>14590</v>
      </c>
      <c r="C9218" t="s">
        <v>14590</v>
      </c>
      <c r="D9218">
        <v>55</v>
      </c>
      <c r="E9218">
        <v>49</v>
      </c>
      <c r="F9218">
        <v>55</v>
      </c>
      <c r="G9218">
        <v>49</v>
      </c>
      <c r="H9218">
        <v>1</v>
      </c>
      <c r="I9218">
        <v>1</v>
      </c>
      <c r="J9218">
        <v>999999</v>
      </c>
      <c r="K9218" s="194">
        <v>999999</v>
      </c>
      <c r="L9218" t="s">
        <v>1083</v>
      </c>
      <c r="M9218" t="s">
        <v>1083</v>
      </c>
      <c r="N9218">
        <v>1600</v>
      </c>
      <c r="O9218" t="s">
        <v>7876</v>
      </c>
      <c r="P9218" t="s">
        <v>16585</v>
      </c>
      <c r="Q9218">
        <v>1.6</v>
      </c>
      <c r="R9218" s="117" t="s">
        <v>14685</v>
      </c>
      <c r="S9218" s="117" t="s">
        <v>14589</v>
      </c>
      <c r="T9218" t="s">
        <v>12136</v>
      </c>
      <c r="U9218" t="s">
        <v>10772</v>
      </c>
    </row>
    <row r="9219" spans="1:21">
      <c r="A9219" s="117" t="s">
        <v>16652</v>
      </c>
      <c r="B9219" t="s">
        <v>14590</v>
      </c>
      <c r="C9219" t="s">
        <v>14590</v>
      </c>
      <c r="D9219">
        <v>55</v>
      </c>
      <c r="E9219">
        <v>49</v>
      </c>
      <c r="F9219">
        <v>55</v>
      </c>
      <c r="G9219">
        <v>49</v>
      </c>
      <c r="H9219">
        <v>1</v>
      </c>
      <c r="I9219">
        <v>1</v>
      </c>
      <c r="J9219">
        <v>999999</v>
      </c>
      <c r="K9219" s="194">
        <v>999999</v>
      </c>
      <c r="L9219" t="s">
        <v>1083</v>
      </c>
      <c r="M9219" t="s">
        <v>1083</v>
      </c>
      <c r="N9219">
        <v>1600</v>
      </c>
      <c r="O9219" t="s">
        <v>7876</v>
      </c>
      <c r="P9219" t="s">
        <v>16585</v>
      </c>
      <c r="Q9219">
        <v>1.6</v>
      </c>
      <c r="R9219" s="117" t="s">
        <v>14685</v>
      </c>
      <c r="S9219" s="117" t="s">
        <v>14589</v>
      </c>
      <c r="T9219" t="s">
        <v>12136</v>
      </c>
      <c r="U9219" t="s">
        <v>10772</v>
      </c>
    </row>
    <row r="9220" spans="1:21">
      <c r="A9220" s="117" t="s">
        <v>16653</v>
      </c>
      <c r="B9220" t="s">
        <v>14590</v>
      </c>
      <c r="C9220" t="s">
        <v>14590</v>
      </c>
      <c r="D9220">
        <v>55</v>
      </c>
      <c r="E9220">
        <v>49</v>
      </c>
      <c r="F9220">
        <v>55</v>
      </c>
      <c r="G9220">
        <v>49</v>
      </c>
      <c r="H9220">
        <v>1</v>
      </c>
      <c r="I9220">
        <v>1</v>
      </c>
      <c r="J9220">
        <v>999999</v>
      </c>
      <c r="K9220" s="194">
        <v>999999</v>
      </c>
      <c r="L9220" t="s">
        <v>1083</v>
      </c>
      <c r="M9220" t="s">
        <v>1083</v>
      </c>
      <c r="N9220">
        <v>1600</v>
      </c>
      <c r="O9220" t="s">
        <v>7876</v>
      </c>
      <c r="P9220" t="s">
        <v>16585</v>
      </c>
      <c r="Q9220">
        <v>1.6</v>
      </c>
      <c r="R9220" s="117" t="s">
        <v>14685</v>
      </c>
      <c r="S9220" s="117" t="s">
        <v>14589</v>
      </c>
      <c r="T9220" t="s">
        <v>12136</v>
      </c>
      <c r="U9220" t="s">
        <v>10772</v>
      </c>
    </row>
    <row r="9221" spans="1:21">
      <c r="A9221" s="117" t="s">
        <v>16654</v>
      </c>
      <c r="B9221" t="s">
        <v>14590</v>
      </c>
      <c r="C9221" t="s">
        <v>14590</v>
      </c>
      <c r="D9221">
        <v>55</v>
      </c>
      <c r="E9221">
        <v>49</v>
      </c>
      <c r="F9221">
        <v>55</v>
      </c>
      <c r="G9221">
        <v>49</v>
      </c>
      <c r="H9221">
        <v>1</v>
      </c>
      <c r="I9221">
        <v>1</v>
      </c>
      <c r="J9221">
        <v>999999</v>
      </c>
      <c r="K9221" s="194">
        <v>999999</v>
      </c>
      <c r="L9221" t="s">
        <v>1083</v>
      </c>
      <c r="M9221" t="s">
        <v>1083</v>
      </c>
      <c r="N9221">
        <v>1600</v>
      </c>
      <c r="O9221" t="s">
        <v>7876</v>
      </c>
      <c r="P9221" t="s">
        <v>16585</v>
      </c>
      <c r="Q9221">
        <v>1.6</v>
      </c>
      <c r="R9221" s="117" t="s">
        <v>14685</v>
      </c>
      <c r="S9221" s="117" t="s">
        <v>14589</v>
      </c>
      <c r="T9221" t="s">
        <v>12136</v>
      </c>
      <c r="U9221" t="s">
        <v>10772</v>
      </c>
    </row>
    <row r="9222" spans="1:21">
      <c r="A9222" s="117" t="s">
        <v>16655</v>
      </c>
      <c r="B9222" t="s">
        <v>14590</v>
      </c>
      <c r="C9222" t="s">
        <v>14590</v>
      </c>
      <c r="D9222">
        <v>55</v>
      </c>
      <c r="E9222">
        <v>49</v>
      </c>
      <c r="F9222">
        <v>55</v>
      </c>
      <c r="G9222">
        <v>49</v>
      </c>
      <c r="H9222">
        <v>1</v>
      </c>
      <c r="I9222">
        <v>1</v>
      </c>
      <c r="J9222">
        <v>999999</v>
      </c>
      <c r="K9222" s="194">
        <v>999999</v>
      </c>
      <c r="L9222" t="s">
        <v>1083</v>
      </c>
      <c r="M9222" t="s">
        <v>1083</v>
      </c>
      <c r="N9222">
        <v>1607</v>
      </c>
      <c r="O9222" t="s">
        <v>7876</v>
      </c>
      <c r="P9222" t="s">
        <v>16585</v>
      </c>
      <c r="Q9222">
        <v>1.607</v>
      </c>
      <c r="R9222" s="117" t="s">
        <v>14685</v>
      </c>
      <c r="S9222" s="117" t="s">
        <v>14589</v>
      </c>
      <c r="T9222" t="s">
        <v>12136</v>
      </c>
      <c r="U9222" t="s">
        <v>10772</v>
      </c>
    </row>
    <row r="9223" spans="1:21">
      <c r="A9223" s="117" t="s">
        <v>16656</v>
      </c>
      <c r="B9223" t="s">
        <v>14590</v>
      </c>
      <c r="C9223" t="s">
        <v>14590</v>
      </c>
      <c r="D9223">
        <v>55</v>
      </c>
      <c r="E9223">
        <v>49</v>
      </c>
      <c r="F9223">
        <v>55</v>
      </c>
      <c r="G9223">
        <v>49</v>
      </c>
      <c r="H9223">
        <v>1</v>
      </c>
      <c r="I9223">
        <v>1</v>
      </c>
      <c r="J9223">
        <v>999999</v>
      </c>
      <c r="K9223" s="194">
        <v>999999</v>
      </c>
      <c r="L9223" t="s">
        <v>1083</v>
      </c>
      <c r="M9223" t="s">
        <v>1083</v>
      </c>
      <c r="N9223">
        <v>1600</v>
      </c>
      <c r="O9223" t="s">
        <v>7876</v>
      </c>
      <c r="P9223" t="s">
        <v>16585</v>
      </c>
      <c r="Q9223">
        <v>1.6</v>
      </c>
      <c r="R9223" s="117" t="s">
        <v>14685</v>
      </c>
      <c r="S9223" s="117" t="s">
        <v>14589</v>
      </c>
      <c r="T9223" t="s">
        <v>12136</v>
      </c>
      <c r="U9223" t="s">
        <v>10772</v>
      </c>
    </row>
    <row r="9224" spans="1:21">
      <c r="A9224" s="117" t="s">
        <v>16657</v>
      </c>
      <c r="B9224" t="s">
        <v>14590</v>
      </c>
      <c r="C9224" t="s">
        <v>14590</v>
      </c>
      <c r="D9224">
        <v>55</v>
      </c>
      <c r="E9224">
        <v>49</v>
      </c>
      <c r="F9224">
        <v>55</v>
      </c>
      <c r="G9224">
        <v>49</v>
      </c>
      <c r="H9224">
        <v>1</v>
      </c>
      <c r="I9224">
        <v>1</v>
      </c>
      <c r="J9224">
        <v>999999</v>
      </c>
      <c r="K9224" s="194">
        <v>999999</v>
      </c>
      <c r="L9224" t="s">
        <v>1083</v>
      </c>
      <c r="M9224" t="s">
        <v>1083</v>
      </c>
      <c r="N9224">
        <v>1600</v>
      </c>
      <c r="O9224" t="s">
        <v>7876</v>
      </c>
      <c r="P9224" t="s">
        <v>16585</v>
      </c>
      <c r="Q9224">
        <v>1.6</v>
      </c>
      <c r="R9224" s="117" t="s">
        <v>14685</v>
      </c>
      <c r="S9224" s="117" t="s">
        <v>14589</v>
      </c>
      <c r="T9224" t="s">
        <v>12136</v>
      </c>
      <c r="U9224" t="s">
        <v>10772</v>
      </c>
    </row>
    <row r="9225" spans="1:21">
      <c r="A9225" s="117" t="s">
        <v>16658</v>
      </c>
      <c r="B9225" t="s">
        <v>14590</v>
      </c>
      <c r="C9225" t="s">
        <v>14590</v>
      </c>
      <c r="D9225">
        <v>55</v>
      </c>
      <c r="E9225">
        <v>49</v>
      </c>
      <c r="F9225">
        <v>55</v>
      </c>
      <c r="G9225">
        <v>49</v>
      </c>
      <c r="H9225">
        <v>1</v>
      </c>
      <c r="I9225">
        <v>1</v>
      </c>
      <c r="J9225">
        <v>999999</v>
      </c>
      <c r="K9225" s="194">
        <v>999999</v>
      </c>
      <c r="L9225" t="s">
        <v>1083</v>
      </c>
      <c r="M9225" t="s">
        <v>1083</v>
      </c>
      <c r="N9225">
        <v>1600</v>
      </c>
      <c r="O9225" t="s">
        <v>7876</v>
      </c>
      <c r="P9225" t="s">
        <v>16585</v>
      </c>
      <c r="Q9225">
        <v>1.6</v>
      </c>
      <c r="R9225" s="117" t="s">
        <v>14685</v>
      </c>
      <c r="S9225" s="117" t="s">
        <v>14589</v>
      </c>
      <c r="T9225" t="s">
        <v>12136</v>
      </c>
      <c r="U9225" t="s">
        <v>10772</v>
      </c>
    </row>
    <row r="9226" spans="1:21">
      <c r="A9226" s="117" t="s">
        <v>16659</v>
      </c>
      <c r="B9226" t="s">
        <v>14590</v>
      </c>
      <c r="C9226" t="s">
        <v>14590</v>
      </c>
      <c r="D9226">
        <v>55</v>
      </c>
      <c r="E9226">
        <v>49</v>
      </c>
      <c r="F9226">
        <v>55</v>
      </c>
      <c r="G9226">
        <v>49</v>
      </c>
      <c r="H9226">
        <v>1</v>
      </c>
      <c r="I9226">
        <v>1</v>
      </c>
      <c r="J9226">
        <v>999999</v>
      </c>
      <c r="K9226" s="194">
        <v>999999</v>
      </c>
      <c r="L9226" t="s">
        <v>1083</v>
      </c>
      <c r="M9226" t="s">
        <v>1083</v>
      </c>
      <c r="N9226">
        <v>1600</v>
      </c>
      <c r="O9226" t="s">
        <v>7876</v>
      </c>
      <c r="P9226" t="s">
        <v>16585</v>
      </c>
      <c r="Q9226">
        <v>1.6</v>
      </c>
      <c r="R9226" s="117" t="s">
        <v>14685</v>
      </c>
      <c r="S9226" s="117" t="s">
        <v>14589</v>
      </c>
      <c r="T9226" t="s">
        <v>12136</v>
      </c>
      <c r="U9226" t="s">
        <v>10772</v>
      </c>
    </row>
    <row r="9227" spans="1:21">
      <c r="A9227" s="117" t="s">
        <v>16660</v>
      </c>
      <c r="B9227" t="s">
        <v>14590</v>
      </c>
      <c r="C9227" t="s">
        <v>14590</v>
      </c>
      <c r="D9227">
        <v>55</v>
      </c>
      <c r="E9227">
        <v>49</v>
      </c>
      <c r="F9227">
        <v>55</v>
      </c>
      <c r="G9227">
        <v>49</v>
      </c>
      <c r="H9227">
        <v>1</v>
      </c>
      <c r="I9227">
        <v>1</v>
      </c>
      <c r="J9227">
        <v>999999</v>
      </c>
      <c r="K9227" s="194">
        <v>999999</v>
      </c>
      <c r="L9227" t="s">
        <v>1083</v>
      </c>
      <c r="M9227" t="s">
        <v>1083</v>
      </c>
      <c r="N9227">
        <v>1600</v>
      </c>
      <c r="O9227" t="s">
        <v>7876</v>
      </c>
      <c r="P9227" t="s">
        <v>16585</v>
      </c>
      <c r="Q9227">
        <v>1.6</v>
      </c>
      <c r="R9227" s="117" t="s">
        <v>14685</v>
      </c>
      <c r="S9227" s="117" t="s">
        <v>14589</v>
      </c>
      <c r="T9227" t="s">
        <v>12136</v>
      </c>
      <c r="U9227" t="s">
        <v>10772</v>
      </c>
    </row>
    <row r="9228" spans="1:21">
      <c r="A9228" s="117" t="s">
        <v>16661</v>
      </c>
      <c r="B9228" t="s">
        <v>14590</v>
      </c>
      <c r="C9228" t="s">
        <v>14590</v>
      </c>
      <c r="D9228">
        <v>55</v>
      </c>
      <c r="E9228">
        <v>49</v>
      </c>
      <c r="F9228">
        <v>55</v>
      </c>
      <c r="G9228">
        <v>49</v>
      </c>
      <c r="H9228">
        <v>1</v>
      </c>
      <c r="I9228">
        <v>1</v>
      </c>
      <c r="J9228">
        <v>999999</v>
      </c>
      <c r="K9228" s="194">
        <v>999999</v>
      </c>
      <c r="L9228" t="s">
        <v>1083</v>
      </c>
      <c r="M9228" t="s">
        <v>1083</v>
      </c>
      <c r="N9228">
        <v>1600</v>
      </c>
      <c r="O9228" t="s">
        <v>7876</v>
      </c>
      <c r="P9228" t="s">
        <v>16585</v>
      </c>
      <c r="Q9228">
        <v>1.6</v>
      </c>
      <c r="R9228" s="117" t="s">
        <v>14685</v>
      </c>
      <c r="S9228" s="117" t="s">
        <v>14589</v>
      </c>
      <c r="T9228" t="s">
        <v>12136</v>
      </c>
      <c r="U9228" t="s">
        <v>10772</v>
      </c>
    </row>
    <row r="9229" spans="1:21">
      <c r="A9229" s="117" t="s">
        <v>16662</v>
      </c>
      <c r="B9229" t="s">
        <v>14590</v>
      </c>
      <c r="C9229" t="s">
        <v>14590</v>
      </c>
      <c r="D9229">
        <v>55</v>
      </c>
      <c r="E9229">
        <v>49</v>
      </c>
      <c r="F9229">
        <v>55</v>
      </c>
      <c r="G9229">
        <v>49</v>
      </c>
      <c r="H9229">
        <v>1</v>
      </c>
      <c r="I9229">
        <v>1</v>
      </c>
      <c r="J9229">
        <v>999999</v>
      </c>
      <c r="K9229" s="194">
        <v>999999</v>
      </c>
      <c r="L9229" t="s">
        <v>1083</v>
      </c>
      <c r="M9229" t="s">
        <v>1083</v>
      </c>
      <c r="N9229">
        <v>1600</v>
      </c>
      <c r="O9229" t="s">
        <v>7876</v>
      </c>
      <c r="P9229" t="s">
        <v>16585</v>
      </c>
      <c r="Q9229">
        <v>1.6</v>
      </c>
      <c r="R9229" s="117" t="s">
        <v>14685</v>
      </c>
      <c r="S9229" s="117" t="s">
        <v>14589</v>
      </c>
      <c r="T9229" t="s">
        <v>12136</v>
      </c>
      <c r="U9229" t="s">
        <v>10772</v>
      </c>
    </row>
    <row r="9230" spans="1:21">
      <c r="A9230" s="117" t="s">
        <v>16663</v>
      </c>
      <c r="B9230" t="s">
        <v>14590</v>
      </c>
      <c r="C9230" t="s">
        <v>14590</v>
      </c>
      <c r="D9230">
        <v>55</v>
      </c>
      <c r="E9230">
        <v>49</v>
      </c>
      <c r="F9230">
        <v>55</v>
      </c>
      <c r="G9230">
        <v>49</v>
      </c>
      <c r="H9230">
        <v>1</v>
      </c>
      <c r="I9230">
        <v>1</v>
      </c>
      <c r="J9230">
        <v>999999</v>
      </c>
      <c r="K9230" s="194">
        <v>999999</v>
      </c>
      <c r="L9230" t="s">
        <v>1083</v>
      </c>
      <c r="M9230" t="s">
        <v>1083</v>
      </c>
      <c r="N9230">
        <v>1600</v>
      </c>
      <c r="O9230" t="s">
        <v>7876</v>
      </c>
      <c r="P9230" t="s">
        <v>16585</v>
      </c>
      <c r="Q9230">
        <v>1.6</v>
      </c>
      <c r="R9230" s="117" t="s">
        <v>14685</v>
      </c>
      <c r="S9230" s="117" t="s">
        <v>14589</v>
      </c>
      <c r="T9230" t="s">
        <v>12136</v>
      </c>
      <c r="U9230" t="s">
        <v>10772</v>
      </c>
    </row>
    <row r="9231" spans="1:21">
      <c r="A9231" s="117" t="s">
        <v>16664</v>
      </c>
      <c r="B9231" t="s">
        <v>14590</v>
      </c>
      <c r="C9231" t="s">
        <v>14590</v>
      </c>
      <c r="D9231">
        <v>55</v>
      </c>
      <c r="E9231">
        <v>49</v>
      </c>
      <c r="F9231">
        <v>55</v>
      </c>
      <c r="G9231">
        <v>49</v>
      </c>
      <c r="H9231">
        <v>1</v>
      </c>
      <c r="I9231">
        <v>1</v>
      </c>
      <c r="J9231">
        <v>999999</v>
      </c>
      <c r="K9231" s="194">
        <v>999999</v>
      </c>
      <c r="L9231" t="s">
        <v>1083</v>
      </c>
      <c r="M9231" t="s">
        <v>1083</v>
      </c>
      <c r="N9231">
        <v>1600</v>
      </c>
      <c r="O9231" t="s">
        <v>7876</v>
      </c>
      <c r="P9231" t="s">
        <v>16585</v>
      </c>
      <c r="Q9231">
        <v>1.6</v>
      </c>
      <c r="R9231" s="117" t="s">
        <v>14685</v>
      </c>
      <c r="S9231" s="117" t="s">
        <v>14589</v>
      </c>
      <c r="T9231" t="s">
        <v>12136</v>
      </c>
      <c r="U9231" t="s">
        <v>10772</v>
      </c>
    </row>
    <row r="9232" spans="1:21">
      <c r="A9232" s="117" t="s">
        <v>16665</v>
      </c>
      <c r="B9232" t="s">
        <v>14590</v>
      </c>
      <c r="C9232" t="s">
        <v>14590</v>
      </c>
      <c r="D9232">
        <v>83</v>
      </c>
      <c r="E9232">
        <v>77</v>
      </c>
      <c r="F9232">
        <v>83</v>
      </c>
      <c r="G9232">
        <v>77</v>
      </c>
      <c r="H9232">
        <v>1</v>
      </c>
      <c r="I9232">
        <v>1</v>
      </c>
      <c r="J9232">
        <v>999999</v>
      </c>
      <c r="K9232" s="194">
        <v>999999</v>
      </c>
      <c r="L9232" t="s">
        <v>1083</v>
      </c>
      <c r="M9232" t="s">
        <v>1083</v>
      </c>
      <c r="N9232">
        <v>1300</v>
      </c>
      <c r="O9232" t="s">
        <v>7876</v>
      </c>
      <c r="P9232" t="s">
        <v>16574</v>
      </c>
      <c r="Q9232">
        <v>1.3</v>
      </c>
      <c r="R9232" s="117" t="s">
        <v>14685</v>
      </c>
      <c r="S9232" s="117" t="s">
        <v>14589</v>
      </c>
      <c r="T9232" t="s">
        <v>12136</v>
      </c>
      <c r="U9232" t="s">
        <v>10772</v>
      </c>
    </row>
    <row r="9233" spans="1:21">
      <c r="A9233" s="117" t="s">
        <v>16666</v>
      </c>
      <c r="B9233" t="s">
        <v>14590</v>
      </c>
      <c r="C9233" t="s">
        <v>14590</v>
      </c>
      <c r="D9233">
        <v>83</v>
      </c>
      <c r="E9233">
        <v>77</v>
      </c>
      <c r="F9233">
        <v>83</v>
      </c>
      <c r="G9233">
        <v>77</v>
      </c>
      <c r="H9233">
        <v>1</v>
      </c>
      <c r="I9233">
        <v>1</v>
      </c>
      <c r="J9233">
        <v>999999</v>
      </c>
      <c r="K9233" s="194">
        <v>999999</v>
      </c>
      <c r="L9233" t="s">
        <v>1083</v>
      </c>
      <c r="M9233" t="s">
        <v>1083</v>
      </c>
      <c r="N9233">
        <v>1300</v>
      </c>
      <c r="O9233" t="s">
        <v>7876</v>
      </c>
      <c r="P9233" t="s">
        <v>16574</v>
      </c>
      <c r="Q9233">
        <v>1.3</v>
      </c>
      <c r="R9233" s="117" t="s">
        <v>14685</v>
      </c>
      <c r="S9233" s="117" t="s">
        <v>14589</v>
      </c>
      <c r="T9233" t="s">
        <v>12136</v>
      </c>
      <c r="U9233" t="s">
        <v>10772</v>
      </c>
    </row>
    <row r="9234" spans="1:21">
      <c r="A9234" s="117" t="s">
        <v>16667</v>
      </c>
      <c r="B9234" t="s">
        <v>14590</v>
      </c>
      <c r="C9234" t="s">
        <v>14590</v>
      </c>
      <c r="D9234">
        <v>83</v>
      </c>
      <c r="E9234">
        <v>77</v>
      </c>
      <c r="F9234">
        <v>83</v>
      </c>
      <c r="G9234">
        <v>77</v>
      </c>
      <c r="H9234">
        <v>1</v>
      </c>
      <c r="I9234">
        <v>1</v>
      </c>
      <c r="J9234">
        <v>999999</v>
      </c>
      <c r="K9234" s="194">
        <v>999999</v>
      </c>
      <c r="L9234" t="s">
        <v>1083</v>
      </c>
      <c r="M9234" t="s">
        <v>1083</v>
      </c>
      <c r="N9234">
        <v>1200</v>
      </c>
      <c r="O9234" t="s">
        <v>7876</v>
      </c>
      <c r="P9234" t="s">
        <v>16574</v>
      </c>
      <c r="Q9234">
        <v>1.2</v>
      </c>
      <c r="R9234" s="117" t="s">
        <v>14685</v>
      </c>
      <c r="S9234" s="117" t="s">
        <v>14589</v>
      </c>
      <c r="T9234" t="s">
        <v>12136</v>
      </c>
      <c r="U9234" t="s">
        <v>10772</v>
      </c>
    </row>
    <row r="9235" spans="1:21">
      <c r="A9235" s="117" t="s">
        <v>16668</v>
      </c>
      <c r="B9235" t="s">
        <v>14590</v>
      </c>
      <c r="C9235" t="s">
        <v>14590</v>
      </c>
      <c r="D9235">
        <v>83</v>
      </c>
      <c r="E9235">
        <v>77</v>
      </c>
      <c r="F9235">
        <v>83</v>
      </c>
      <c r="G9235">
        <v>77</v>
      </c>
      <c r="H9235">
        <v>1</v>
      </c>
      <c r="I9235">
        <v>1</v>
      </c>
      <c r="J9235">
        <v>999999</v>
      </c>
      <c r="K9235" s="194">
        <v>999999</v>
      </c>
      <c r="L9235" t="s">
        <v>1083</v>
      </c>
      <c r="M9235" t="s">
        <v>1083</v>
      </c>
      <c r="N9235">
        <v>1300</v>
      </c>
      <c r="O9235" t="s">
        <v>7876</v>
      </c>
      <c r="P9235" t="s">
        <v>16574</v>
      </c>
      <c r="Q9235">
        <v>1.3</v>
      </c>
      <c r="R9235" s="117" t="s">
        <v>14685</v>
      </c>
      <c r="S9235" s="117" t="s">
        <v>14589</v>
      </c>
      <c r="T9235" t="s">
        <v>12136</v>
      </c>
      <c r="U9235" t="s">
        <v>10772</v>
      </c>
    </row>
    <row r="9236" spans="1:21">
      <c r="A9236" s="117" t="s">
        <v>16669</v>
      </c>
      <c r="B9236" t="s">
        <v>14590</v>
      </c>
      <c r="C9236" t="s">
        <v>14590</v>
      </c>
      <c r="D9236">
        <v>55</v>
      </c>
      <c r="E9236">
        <v>49</v>
      </c>
      <c r="F9236">
        <v>55</v>
      </c>
      <c r="G9236">
        <v>49</v>
      </c>
      <c r="H9236">
        <v>1</v>
      </c>
      <c r="I9236">
        <v>1</v>
      </c>
      <c r="J9236">
        <v>999999</v>
      </c>
      <c r="K9236" s="194">
        <v>999999</v>
      </c>
      <c r="L9236" t="s">
        <v>1083</v>
      </c>
      <c r="M9236" t="s">
        <v>1083</v>
      </c>
      <c r="N9236">
        <v>1300</v>
      </c>
      <c r="O9236" t="s">
        <v>7876</v>
      </c>
      <c r="P9236" t="s">
        <v>16574</v>
      </c>
      <c r="Q9236">
        <v>1.3</v>
      </c>
      <c r="R9236" s="117" t="s">
        <v>14685</v>
      </c>
      <c r="S9236" s="117" t="s">
        <v>14589</v>
      </c>
      <c r="T9236" t="s">
        <v>12136</v>
      </c>
      <c r="U9236" t="s">
        <v>10772</v>
      </c>
    </row>
    <row r="9237" spans="1:21">
      <c r="A9237" s="117" t="s">
        <v>16670</v>
      </c>
      <c r="B9237" t="s">
        <v>14590</v>
      </c>
      <c r="C9237" t="s">
        <v>14590</v>
      </c>
      <c r="D9237">
        <v>35</v>
      </c>
      <c r="E9237">
        <v>29</v>
      </c>
      <c r="F9237">
        <v>35</v>
      </c>
      <c r="G9237">
        <v>29</v>
      </c>
      <c r="H9237">
        <v>1</v>
      </c>
      <c r="I9237">
        <v>1</v>
      </c>
      <c r="J9237">
        <v>1</v>
      </c>
      <c r="K9237" s="194">
        <v>1</v>
      </c>
      <c r="L9237" t="s">
        <v>1083</v>
      </c>
      <c r="M9237" t="s">
        <v>1083</v>
      </c>
      <c r="N9237">
        <v>1140</v>
      </c>
      <c r="O9237" t="s">
        <v>7876</v>
      </c>
      <c r="P9237" t="s">
        <v>16574</v>
      </c>
      <c r="Q9237">
        <v>1.1399999999999999</v>
      </c>
      <c r="R9237" s="117" t="s">
        <v>14685</v>
      </c>
      <c r="S9237" s="117" t="s">
        <v>14589</v>
      </c>
      <c r="T9237" t="s">
        <v>12136</v>
      </c>
      <c r="U9237" t="s">
        <v>10772</v>
      </c>
    </row>
    <row r="9238" spans="1:21">
      <c r="A9238" s="117" t="s">
        <v>16671</v>
      </c>
      <c r="B9238" t="s">
        <v>14590</v>
      </c>
      <c r="C9238" t="s">
        <v>14590</v>
      </c>
      <c r="D9238">
        <v>35</v>
      </c>
      <c r="E9238">
        <v>29</v>
      </c>
      <c r="F9238">
        <v>35</v>
      </c>
      <c r="G9238">
        <v>29</v>
      </c>
      <c r="H9238">
        <v>1</v>
      </c>
      <c r="I9238">
        <v>1</v>
      </c>
      <c r="J9238">
        <v>1</v>
      </c>
      <c r="K9238" s="194">
        <v>1</v>
      </c>
      <c r="L9238" t="s">
        <v>1083</v>
      </c>
      <c r="M9238" t="s">
        <v>1083</v>
      </c>
      <c r="N9238">
        <v>1300</v>
      </c>
      <c r="O9238" t="s">
        <v>7876</v>
      </c>
      <c r="P9238" t="s">
        <v>16574</v>
      </c>
      <c r="Q9238">
        <v>1.3</v>
      </c>
      <c r="R9238" s="117" t="s">
        <v>14685</v>
      </c>
      <c r="S9238" s="117" t="s">
        <v>14589</v>
      </c>
      <c r="T9238" t="s">
        <v>12136</v>
      </c>
      <c r="U9238" t="s">
        <v>10772</v>
      </c>
    </row>
    <row r="9239" spans="1:21">
      <c r="A9239" s="117" t="s">
        <v>16672</v>
      </c>
      <c r="B9239" t="s">
        <v>14590</v>
      </c>
      <c r="C9239" t="s">
        <v>14590</v>
      </c>
      <c r="D9239">
        <v>83</v>
      </c>
      <c r="E9239">
        <v>77</v>
      </c>
      <c r="F9239">
        <v>83</v>
      </c>
      <c r="G9239">
        <v>77</v>
      </c>
      <c r="H9239">
        <v>1</v>
      </c>
      <c r="I9239">
        <v>1</v>
      </c>
      <c r="J9239">
        <v>999999</v>
      </c>
      <c r="K9239" s="194">
        <v>999999</v>
      </c>
      <c r="L9239" t="s">
        <v>1083</v>
      </c>
      <c r="M9239" t="s">
        <v>1083</v>
      </c>
      <c r="N9239">
        <v>1300</v>
      </c>
      <c r="O9239" t="s">
        <v>7876</v>
      </c>
      <c r="P9239" t="s">
        <v>16574</v>
      </c>
      <c r="Q9239">
        <v>1.3</v>
      </c>
      <c r="R9239" s="117" t="s">
        <v>14685</v>
      </c>
      <c r="S9239" s="117" t="s">
        <v>14589</v>
      </c>
      <c r="T9239" t="s">
        <v>12136</v>
      </c>
      <c r="U9239" t="s">
        <v>10772</v>
      </c>
    </row>
    <row r="9240" spans="1:21">
      <c r="A9240" s="117" t="s">
        <v>16673</v>
      </c>
      <c r="B9240" t="s">
        <v>14590</v>
      </c>
      <c r="C9240" t="s">
        <v>14590</v>
      </c>
      <c r="D9240">
        <v>83</v>
      </c>
      <c r="E9240">
        <v>77</v>
      </c>
      <c r="F9240">
        <v>83</v>
      </c>
      <c r="G9240">
        <v>77</v>
      </c>
      <c r="H9240">
        <v>1</v>
      </c>
      <c r="I9240">
        <v>1</v>
      </c>
      <c r="J9240">
        <v>999999</v>
      </c>
      <c r="K9240" s="194">
        <v>999999</v>
      </c>
      <c r="L9240" t="s">
        <v>1083</v>
      </c>
      <c r="M9240" t="s">
        <v>1083</v>
      </c>
      <c r="N9240">
        <v>1300</v>
      </c>
      <c r="O9240" t="s">
        <v>7876</v>
      </c>
      <c r="P9240" t="s">
        <v>16574</v>
      </c>
      <c r="Q9240">
        <v>1.3</v>
      </c>
      <c r="R9240" s="117" t="s">
        <v>14685</v>
      </c>
      <c r="S9240" s="117" t="s">
        <v>14589</v>
      </c>
      <c r="T9240" t="s">
        <v>12136</v>
      </c>
      <c r="U9240" t="s">
        <v>10772</v>
      </c>
    </row>
    <row r="9241" spans="1:21">
      <c r="A9241" s="117" t="s">
        <v>16674</v>
      </c>
      <c r="B9241" t="s">
        <v>14590</v>
      </c>
      <c r="C9241" t="s">
        <v>14590</v>
      </c>
      <c r="D9241">
        <v>55</v>
      </c>
      <c r="E9241">
        <v>49</v>
      </c>
      <c r="F9241">
        <v>55</v>
      </c>
      <c r="G9241">
        <v>49</v>
      </c>
      <c r="H9241">
        <v>1</v>
      </c>
      <c r="I9241">
        <v>1</v>
      </c>
      <c r="J9241">
        <v>999999</v>
      </c>
      <c r="K9241" s="194">
        <v>999999</v>
      </c>
      <c r="L9241" t="s">
        <v>1083</v>
      </c>
      <c r="M9241" t="s">
        <v>1083</v>
      </c>
      <c r="N9241">
        <v>1300</v>
      </c>
      <c r="O9241" t="s">
        <v>7876</v>
      </c>
      <c r="P9241" t="s">
        <v>16574</v>
      </c>
      <c r="Q9241">
        <v>1.3</v>
      </c>
      <c r="R9241" s="117" t="s">
        <v>14685</v>
      </c>
      <c r="S9241" s="117" t="s">
        <v>14589</v>
      </c>
      <c r="T9241" t="s">
        <v>12136</v>
      </c>
      <c r="U9241" t="s">
        <v>10772</v>
      </c>
    </row>
    <row r="9242" spans="1:21">
      <c r="A9242" s="117" t="s">
        <v>16675</v>
      </c>
      <c r="B9242" t="s">
        <v>14590</v>
      </c>
      <c r="C9242" t="s">
        <v>14590</v>
      </c>
      <c r="D9242">
        <v>55</v>
      </c>
      <c r="E9242">
        <v>49</v>
      </c>
      <c r="F9242">
        <v>55</v>
      </c>
      <c r="G9242">
        <v>49</v>
      </c>
      <c r="H9242">
        <v>1</v>
      </c>
      <c r="I9242">
        <v>1</v>
      </c>
      <c r="J9242">
        <v>999999</v>
      </c>
      <c r="K9242" s="194">
        <v>999999</v>
      </c>
      <c r="L9242" t="s">
        <v>1083</v>
      </c>
      <c r="M9242" t="s">
        <v>1083</v>
      </c>
      <c r="N9242">
        <v>1600</v>
      </c>
      <c r="O9242" t="s">
        <v>7876</v>
      </c>
      <c r="P9242" t="s">
        <v>16585</v>
      </c>
      <c r="Q9242">
        <v>1.6</v>
      </c>
      <c r="R9242" s="117" t="s">
        <v>14685</v>
      </c>
      <c r="S9242" s="117" t="s">
        <v>14589</v>
      </c>
      <c r="T9242" t="s">
        <v>12136</v>
      </c>
      <c r="U9242" t="s">
        <v>10772</v>
      </c>
    </row>
    <row r="9243" spans="1:21">
      <c r="A9243" s="117" t="s">
        <v>16676</v>
      </c>
      <c r="B9243" t="s">
        <v>14590</v>
      </c>
      <c r="C9243" t="s">
        <v>14590</v>
      </c>
      <c r="D9243">
        <v>55</v>
      </c>
      <c r="E9243">
        <v>49</v>
      </c>
      <c r="F9243">
        <v>55</v>
      </c>
      <c r="G9243">
        <v>49</v>
      </c>
      <c r="H9243">
        <v>1</v>
      </c>
      <c r="I9243">
        <v>1</v>
      </c>
      <c r="J9243">
        <v>999999</v>
      </c>
      <c r="K9243" s="194">
        <v>999999</v>
      </c>
      <c r="L9243" t="s">
        <v>1083</v>
      </c>
      <c r="M9243" t="s">
        <v>1083</v>
      </c>
      <c r="N9243">
        <v>1480</v>
      </c>
      <c r="O9243" t="s">
        <v>7876</v>
      </c>
      <c r="P9243" t="s">
        <v>16585</v>
      </c>
      <c r="Q9243">
        <v>1.48</v>
      </c>
      <c r="R9243" s="117" t="s">
        <v>14685</v>
      </c>
      <c r="S9243" s="117" t="s">
        <v>14589</v>
      </c>
      <c r="T9243" t="s">
        <v>12136</v>
      </c>
      <c r="U9243" t="s">
        <v>10772</v>
      </c>
    </row>
    <row r="9244" spans="1:21">
      <c r="A9244" s="117" t="s">
        <v>16677</v>
      </c>
      <c r="B9244" t="s">
        <v>14590</v>
      </c>
      <c r="C9244" t="s">
        <v>14590</v>
      </c>
      <c r="D9244">
        <v>55</v>
      </c>
      <c r="E9244">
        <v>49</v>
      </c>
      <c r="F9244">
        <v>55</v>
      </c>
      <c r="G9244">
        <v>49</v>
      </c>
      <c r="H9244">
        <v>1</v>
      </c>
      <c r="I9244">
        <v>1</v>
      </c>
      <c r="J9244">
        <v>999999</v>
      </c>
      <c r="K9244" s="194">
        <v>999999</v>
      </c>
      <c r="L9244" t="s">
        <v>1083</v>
      </c>
      <c r="M9244" t="s">
        <v>1083</v>
      </c>
      <c r="N9244">
        <v>1387</v>
      </c>
      <c r="O9244" t="s">
        <v>7876</v>
      </c>
      <c r="P9244" t="s">
        <v>16585</v>
      </c>
      <c r="Q9244">
        <v>1.387</v>
      </c>
      <c r="R9244" s="117" t="s">
        <v>14685</v>
      </c>
      <c r="S9244" s="117" t="s">
        <v>14589</v>
      </c>
      <c r="T9244" t="s">
        <v>12136</v>
      </c>
      <c r="U9244" t="s">
        <v>10772</v>
      </c>
    </row>
    <row r="9245" spans="1:21">
      <c r="A9245" s="117" t="s">
        <v>16678</v>
      </c>
      <c r="B9245" t="s">
        <v>14590</v>
      </c>
      <c r="C9245" t="s">
        <v>14590</v>
      </c>
      <c r="D9245">
        <v>55</v>
      </c>
      <c r="E9245">
        <v>49</v>
      </c>
      <c r="F9245">
        <v>55</v>
      </c>
      <c r="G9245">
        <v>49</v>
      </c>
      <c r="H9245">
        <v>1</v>
      </c>
      <c r="I9245">
        <v>1</v>
      </c>
      <c r="J9245">
        <v>999999</v>
      </c>
      <c r="K9245" s="194">
        <v>999999</v>
      </c>
      <c r="L9245" t="s">
        <v>1083</v>
      </c>
      <c r="M9245" t="s">
        <v>1083</v>
      </c>
      <c r="N9245">
        <v>1600</v>
      </c>
      <c r="O9245" t="s">
        <v>7876</v>
      </c>
      <c r="P9245" t="s">
        <v>16585</v>
      </c>
      <c r="Q9245">
        <v>1.6</v>
      </c>
      <c r="R9245" s="117" t="s">
        <v>14685</v>
      </c>
      <c r="S9245" s="117" t="s">
        <v>14589</v>
      </c>
      <c r="T9245" t="s">
        <v>12136</v>
      </c>
      <c r="U9245" t="s">
        <v>10772</v>
      </c>
    </row>
    <row r="9246" spans="1:21">
      <c r="A9246" s="117" t="s">
        <v>16679</v>
      </c>
      <c r="B9246" t="s">
        <v>14590</v>
      </c>
      <c r="C9246" t="s">
        <v>14590</v>
      </c>
      <c r="D9246">
        <v>55</v>
      </c>
      <c r="E9246">
        <v>49</v>
      </c>
      <c r="F9246">
        <v>55</v>
      </c>
      <c r="G9246">
        <v>49</v>
      </c>
      <c r="H9246">
        <v>1</v>
      </c>
      <c r="I9246">
        <v>1</v>
      </c>
      <c r="J9246">
        <v>999999</v>
      </c>
      <c r="K9246" s="194">
        <v>999999</v>
      </c>
      <c r="L9246" t="s">
        <v>1083</v>
      </c>
      <c r="M9246" t="s">
        <v>1083</v>
      </c>
      <c r="N9246">
        <v>1600</v>
      </c>
      <c r="O9246" t="s">
        <v>7876</v>
      </c>
      <c r="P9246" t="s">
        <v>16585</v>
      </c>
      <c r="Q9246">
        <v>1.6</v>
      </c>
      <c r="R9246" s="117" t="s">
        <v>14685</v>
      </c>
      <c r="S9246" s="117" t="s">
        <v>14589</v>
      </c>
      <c r="T9246" t="s">
        <v>12136</v>
      </c>
      <c r="U9246" t="s">
        <v>10772</v>
      </c>
    </row>
    <row r="9247" spans="1:21">
      <c r="A9247" s="117" t="s">
        <v>16680</v>
      </c>
      <c r="B9247" t="s">
        <v>14590</v>
      </c>
      <c r="C9247" t="s">
        <v>14590</v>
      </c>
      <c r="D9247">
        <v>83</v>
      </c>
      <c r="E9247">
        <v>77</v>
      </c>
      <c r="F9247">
        <v>83</v>
      </c>
      <c r="G9247">
        <v>77</v>
      </c>
      <c r="H9247">
        <v>1</v>
      </c>
      <c r="I9247">
        <v>1</v>
      </c>
      <c r="J9247">
        <v>999999</v>
      </c>
      <c r="K9247" s="194">
        <v>999999</v>
      </c>
      <c r="L9247" t="s">
        <v>1083</v>
      </c>
      <c r="M9247" t="s">
        <v>1083</v>
      </c>
      <c r="N9247">
        <v>1600</v>
      </c>
      <c r="O9247" t="s">
        <v>7876</v>
      </c>
      <c r="P9247" t="s">
        <v>16585</v>
      </c>
      <c r="Q9247">
        <v>1.6</v>
      </c>
      <c r="R9247" s="117" t="s">
        <v>14685</v>
      </c>
      <c r="S9247" s="117" t="s">
        <v>14589</v>
      </c>
      <c r="T9247" t="s">
        <v>12136</v>
      </c>
      <c r="U9247" t="s">
        <v>10772</v>
      </c>
    </row>
    <row r="9248" spans="1:21">
      <c r="A9248" s="117" t="s">
        <v>16681</v>
      </c>
      <c r="B9248" t="s">
        <v>14590</v>
      </c>
      <c r="C9248" t="s">
        <v>14590</v>
      </c>
      <c r="D9248">
        <v>55</v>
      </c>
      <c r="E9248">
        <v>49</v>
      </c>
      <c r="F9248">
        <v>55</v>
      </c>
      <c r="G9248">
        <v>49</v>
      </c>
      <c r="H9248">
        <v>1</v>
      </c>
      <c r="I9248">
        <v>1</v>
      </c>
      <c r="J9248">
        <v>999999</v>
      </c>
      <c r="K9248" s="194">
        <v>999999</v>
      </c>
      <c r="L9248" t="s">
        <v>1083</v>
      </c>
      <c r="M9248" t="s">
        <v>1083</v>
      </c>
      <c r="N9248">
        <v>1698</v>
      </c>
      <c r="O9248" t="s">
        <v>7876</v>
      </c>
      <c r="P9248" t="s">
        <v>16585</v>
      </c>
      <c r="Q9248">
        <v>1.698</v>
      </c>
      <c r="R9248" s="117" t="s">
        <v>14685</v>
      </c>
      <c r="S9248" s="117" t="s">
        <v>14589</v>
      </c>
      <c r="T9248" t="s">
        <v>12136</v>
      </c>
      <c r="U9248" t="s">
        <v>10772</v>
      </c>
    </row>
    <row r="9249" spans="1:21">
      <c r="A9249" s="117" t="s">
        <v>16682</v>
      </c>
      <c r="B9249" t="s">
        <v>14590</v>
      </c>
      <c r="C9249" t="s">
        <v>14590</v>
      </c>
      <c r="D9249">
        <v>55</v>
      </c>
      <c r="E9249">
        <v>49</v>
      </c>
      <c r="F9249">
        <v>55</v>
      </c>
      <c r="G9249">
        <v>49</v>
      </c>
      <c r="H9249">
        <v>1</v>
      </c>
      <c r="I9249">
        <v>1</v>
      </c>
      <c r="J9249">
        <v>999999</v>
      </c>
      <c r="K9249" s="194">
        <v>999999</v>
      </c>
      <c r="L9249" t="s">
        <v>1083</v>
      </c>
      <c r="M9249" t="s">
        <v>1083</v>
      </c>
      <c r="N9249">
        <v>1600</v>
      </c>
      <c r="O9249" t="s">
        <v>7876</v>
      </c>
      <c r="P9249" t="s">
        <v>16585</v>
      </c>
      <c r="Q9249">
        <v>1.6</v>
      </c>
      <c r="R9249" s="117" t="s">
        <v>14685</v>
      </c>
      <c r="S9249" s="117" t="s">
        <v>14589</v>
      </c>
      <c r="T9249" t="s">
        <v>12136</v>
      </c>
      <c r="U9249" t="s">
        <v>10772</v>
      </c>
    </row>
    <row r="9250" spans="1:21">
      <c r="A9250" s="117" t="s">
        <v>16683</v>
      </c>
      <c r="B9250" t="s">
        <v>14590</v>
      </c>
      <c r="C9250" t="s">
        <v>14590</v>
      </c>
      <c r="D9250">
        <v>83</v>
      </c>
      <c r="E9250">
        <v>77</v>
      </c>
      <c r="F9250">
        <v>83</v>
      </c>
      <c r="G9250">
        <v>77</v>
      </c>
      <c r="H9250">
        <v>1</v>
      </c>
      <c r="I9250">
        <v>1</v>
      </c>
      <c r="J9250">
        <v>999999</v>
      </c>
      <c r="K9250" s="194">
        <v>999999</v>
      </c>
      <c r="L9250" t="s">
        <v>1083</v>
      </c>
      <c r="M9250" t="s">
        <v>1083</v>
      </c>
      <c r="N9250">
        <v>1477</v>
      </c>
      <c r="O9250" t="s">
        <v>7876</v>
      </c>
      <c r="P9250" t="s">
        <v>16585</v>
      </c>
      <c r="Q9250">
        <v>1.4770000000000001</v>
      </c>
      <c r="R9250" s="117" t="s">
        <v>14685</v>
      </c>
      <c r="S9250" s="117" t="s">
        <v>14589</v>
      </c>
      <c r="T9250" t="s">
        <v>12136</v>
      </c>
      <c r="U9250" t="s">
        <v>10772</v>
      </c>
    </row>
    <row r="9251" spans="1:21">
      <c r="A9251" s="117" t="s">
        <v>16684</v>
      </c>
      <c r="B9251" t="s">
        <v>14590</v>
      </c>
      <c r="C9251" t="s">
        <v>14590</v>
      </c>
      <c r="D9251">
        <v>55</v>
      </c>
      <c r="E9251">
        <v>49</v>
      </c>
      <c r="F9251">
        <v>55</v>
      </c>
      <c r="G9251">
        <v>49</v>
      </c>
      <c r="H9251">
        <v>1</v>
      </c>
      <c r="I9251">
        <v>1</v>
      </c>
      <c r="J9251">
        <v>999999</v>
      </c>
      <c r="K9251" s="194">
        <v>999999</v>
      </c>
      <c r="L9251" t="s">
        <v>1083</v>
      </c>
      <c r="M9251" t="s">
        <v>1083</v>
      </c>
      <c r="N9251">
        <v>1600</v>
      </c>
      <c r="O9251" t="s">
        <v>7876</v>
      </c>
      <c r="P9251" t="s">
        <v>16585</v>
      </c>
      <c r="Q9251">
        <v>1.6</v>
      </c>
      <c r="R9251" s="117" t="s">
        <v>14685</v>
      </c>
      <c r="S9251" s="117" t="s">
        <v>14589</v>
      </c>
      <c r="T9251" t="s">
        <v>12136</v>
      </c>
      <c r="U9251" t="s">
        <v>10772</v>
      </c>
    </row>
    <row r="9252" spans="1:21">
      <c r="A9252" s="117" t="s">
        <v>16685</v>
      </c>
      <c r="B9252" t="s">
        <v>14590</v>
      </c>
      <c r="C9252" t="s">
        <v>14590</v>
      </c>
      <c r="D9252">
        <v>55</v>
      </c>
      <c r="E9252">
        <v>49</v>
      </c>
      <c r="F9252">
        <v>55</v>
      </c>
      <c r="G9252">
        <v>49</v>
      </c>
      <c r="H9252">
        <v>1</v>
      </c>
      <c r="I9252">
        <v>1</v>
      </c>
      <c r="J9252">
        <v>999999</v>
      </c>
      <c r="K9252" s="194">
        <v>999999</v>
      </c>
      <c r="L9252" t="s">
        <v>1083</v>
      </c>
      <c r="M9252" t="s">
        <v>1083</v>
      </c>
      <c r="N9252">
        <v>1534</v>
      </c>
      <c r="O9252" t="s">
        <v>7876</v>
      </c>
      <c r="P9252" t="s">
        <v>16585</v>
      </c>
      <c r="Q9252">
        <v>1.534</v>
      </c>
      <c r="R9252" s="117" t="s">
        <v>14685</v>
      </c>
      <c r="S9252" s="117" t="s">
        <v>14589</v>
      </c>
      <c r="T9252" t="s">
        <v>12136</v>
      </c>
      <c r="U9252" t="s">
        <v>10772</v>
      </c>
    </row>
    <row r="9253" spans="1:21">
      <c r="A9253" s="117" t="s">
        <v>16686</v>
      </c>
      <c r="B9253" t="s">
        <v>14590</v>
      </c>
      <c r="C9253" t="s">
        <v>14590</v>
      </c>
      <c r="D9253">
        <v>55</v>
      </c>
      <c r="E9253">
        <v>49</v>
      </c>
      <c r="F9253">
        <v>55</v>
      </c>
      <c r="G9253">
        <v>49</v>
      </c>
      <c r="H9253">
        <v>1</v>
      </c>
      <c r="I9253">
        <v>1</v>
      </c>
      <c r="J9253">
        <v>999999</v>
      </c>
      <c r="K9253" s="194">
        <v>999999</v>
      </c>
      <c r="L9253" t="s">
        <v>1083</v>
      </c>
      <c r="M9253" t="s">
        <v>1083</v>
      </c>
      <c r="N9253">
        <v>1530</v>
      </c>
      <c r="O9253" t="s">
        <v>7876</v>
      </c>
      <c r="P9253" t="s">
        <v>16585</v>
      </c>
      <c r="Q9253">
        <v>1.53</v>
      </c>
      <c r="R9253" s="117" t="s">
        <v>14685</v>
      </c>
      <c r="S9253" s="117" t="s">
        <v>14589</v>
      </c>
      <c r="T9253" t="s">
        <v>12136</v>
      </c>
      <c r="U9253" t="s">
        <v>10772</v>
      </c>
    </row>
    <row r="9254" spans="1:21">
      <c r="A9254" s="117" t="s">
        <v>16687</v>
      </c>
      <c r="B9254" t="s">
        <v>14590</v>
      </c>
      <c r="C9254" t="s">
        <v>14590</v>
      </c>
      <c r="D9254">
        <v>55</v>
      </c>
      <c r="E9254">
        <v>49</v>
      </c>
      <c r="F9254">
        <v>55</v>
      </c>
      <c r="G9254">
        <v>49</v>
      </c>
      <c r="H9254">
        <v>1</v>
      </c>
      <c r="I9254">
        <v>1</v>
      </c>
      <c r="J9254">
        <v>999999</v>
      </c>
      <c r="K9254" s="194">
        <v>999999</v>
      </c>
      <c r="L9254" t="s">
        <v>1083</v>
      </c>
      <c r="M9254" t="s">
        <v>1083</v>
      </c>
      <c r="N9254">
        <v>1600</v>
      </c>
      <c r="O9254" t="s">
        <v>7876</v>
      </c>
      <c r="P9254" t="s">
        <v>16585</v>
      </c>
      <c r="Q9254">
        <v>1.6</v>
      </c>
      <c r="R9254" s="117" t="s">
        <v>14685</v>
      </c>
      <c r="S9254" s="117" t="s">
        <v>14589</v>
      </c>
      <c r="T9254" t="s">
        <v>12136</v>
      </c>
      <c r="U9254" t="s">
        <v>10772</v>
      </c>
    </row>
    <row r="9255" spans="1:21">
      <c r="A9255" s="117" t="s">
        <v>16688</v>
      </c>
      <c r="B9255" t="s">
        <v>14590</v>
      </c>
      <c r="C9255" t="s">
        <v>14590</v>
      </c>
      <c r="D9255">
        <v>55</v>
      </c>
      <c r="E9255">
        <v>49</v>
      </c>
      <c r="F9255">
        <v>55</v>
      </c>
      <c r="G9255">
        <v>49</v>
      </c>
      <c r="H9255">
        <v>1</v>
      </c>
      <c r="I9255">
        <v>1</v>
      </c>
      <c r="J9255">
        <v>999999</v>
      </c>
      <c r="K9255" s="194">
        <v>999999</v>
      </c>
      <c r="L9255" t="s">
        <v>1083</v>
      </c>
      <c r="M9255" t="s">
        <v>1083</v>
      </c>
      <c r="N9255">
        <v>1600</v>
      </c>
      <c r="O9255" t="s">
        <v>7876</v>
      </c>
      <c r="P9255" t="s">
        <v>16585</v>
      </c>
      <c r="Q9255">
        <v>1.6</v>
      </c>
      <c r="R9255" s="117" t="s">
        <v>14685</v>
      </c>
      <c r="S9255" s="117" t="s">
        <v>14589</v>
      </c>
      <c r="T9255" t="s">
        <v>12136</v>
      </c>
      <c r="U9255" t="s">
        <v>10772</v>
      </c>
    </row>
    <row r="9256" spans="1:21">
      <c r="A9256" s="117" t="s">
        <v>16689</v>
      </c>
      <c r="B9256" t="s">
        <v>14590</v>
      </c>
      <c r="C9256" t="s">
        <v>14590</v>
      </c>
      <c r="D9256">
        <v>55</v>
      </c>
      <c r="E9256">
        <v>49</v>
      </c>
      <c r="F9256">
        <v>55</v>
      </c>
      <c r="G9256">
        <v>49</v>
      </c>
      <c r="H9256">
        <v>1</v>
      </c>
      <c r="I9256">
        <v>1</v>
      </c>
      <c r="J9256">
        <v>999999</v>
      </c>
      <c r="K9256" s="194">
        <v>999999</v>
      </c>
      <c r="L9256" t="s">
        <v>1083</v>
      </c>
      <c r="M9256" t="s">
        <v>1083</v>
      </c>
      <c r="N9256">
        <v>1600</v>
      </c>
      <c r="O9256" t="s">
        <v>7876</v>
      </c>
      <c r="P9256" t="s">
        <v>16585</v>
      </c>
      <c r="Q9256">
        <v>1.6</v>
      </c>
      <c r="R9256" s="117" t="s">
        <v>14685</v>
      </c>
      <c r="S9256" s="117" t="s">
        <v>14589</v>
      </c>
      <c r="T9256" t="s">
        <v>12136</v>
      </c>
      <c r="U9256" t="s">
        <v>10772</v>
      </c>
    </row>
    <row r="9257" spans="1:21">
      <c r="A9257" s="117" t="s">
        <v>16690</v>
      </c>
      <c r="B9257" t="s">
        <v>14590</v>
      </c>
      <c r="C9257" t="s">
        <v>14590</v>
      </c>
      <c r="D9257">
        <v>55</v>
      </c>
      <c r="E9257">
        <v>49</v>
      </c>
      <c r="F9257">
        <v>55</v>
      </c>
      <c r="G9257">
        <v>49</v>
      </c>
      <c r="H9257">
        <v>1</v>
      </c>
      <c r="I9257">
        <v>1</v>
      </c>
      <c r="J9257">
        <v>999999</v>
      </c>
      <c r="K9257" s="194">
        <v>999999</v>
      </c>
      <c r="L9257" t="s">
        <v>1083</v>
      </c>
      <c r="M9257" t="s">
        <v>1083</v>
      </c>
      <c r="N9257">
        <v>1600</v>
      </c>
      <c r="O9257" t="s">
        <v>7876</v>
      </c>
      <c r="P9257" t="s">
        <v>16585</v>
      </c>
      <c r="Q9257">
        <v>1.6</v>
      </c>
      <c r="R9257" s="117" t="s">
        <v>14685</v>
      </c>
      <c r="S9257" s="117" t="s">
        <v>14589</v>
      </c>
      <c r="T9257" t="s">
        <v>12136</v>
      </c>
      <c r="U9257" t="s">
        <v>10772</v>
      </c>
    </row>
    <row r="9258" spans="1:21">
      <c r="A9258" s="117" t="s">
        <v>16691</v>
      </c>
      <c r="B9258" t="s">
        <v>14590</v>
      </c>
      <c r="C9258" t="s">
        <v>14590</v>
      </c>
      <c r="D9258">
        <v>55</v>
      </c>
      <c r="E9258">
        <v>49</v>
      </c>
      <c r="F9258">
        <v>55</v>
      </c>
      <c r="G9258">
        <v>49</v>
      </c>
      <c r="H9258">
        <v>1</v>
      </c>
      <c r="I9258">
        <v>1</v>
      </c>
      <c r="J9258">
        <v>999999</v>
      </c>
      <c r="K9258" s="194">
        <v>999999</v>
      </c>
      <c r="L9258" t="s">
        <v>1083</v>
      </c>
      <c r="M9258" t="s">
        <v>1083</v>
      </c>
      <c r="N9258">
        <v>1600</v>
      </c>
      <c r="O9258" t="s">
        <v>7876</v>
      </c>
      <c r="P9258" t="s">
        <v>16585</v>
      </c>
      <c r="Q9258">
        <v>1.6</v>
      </c>
      <c r="R9258" s="117" t="s">
        <v>14685</v>
      </c>
      <c r="S9258" s="117" t="s">
        <v>14589</v>
      </c>
      <c r="T9258" t="s">
        <v>12136</v>
      </c>
      <c r="U9258" t="s">
        <v>10772</v>
      </c>
    </row>
    <row r="9259" spans="1:21">
      <c r="A9259" s="117" t="s">
        <v>16692</v>
      </c>
      <c r="B9259" t="s">
        <v>14590</v>
      </c>
      <c r="C9259" t="s">
        <v>14590</v>
      </c>
      <c r="D9259">
        <v>55</v>
      </c>
      <c r="E9259">
        <v>49</v>
      </c>
      <c r="F9259">
        <v>55</v>
      </c>
      <c r="G9259">
        <v>49</v>
      </c>
      <c r="H9259">
        <v>1</v>
      </c>
      <c r="I9259">
        <v>1</v>
      </c>
      <c r="J9259">
        <v>999999</v>
      </c>
      <c r="K9259" s="194">
        <v>999999</v>
      </c>
      <c r="L9259" t="s">
        <v>1083</v>
      </c>
      <c r="M9259" t="s">
        <v>1083</v>
      </c>
      <c r="N9259">
        <v>1600</v>
      </c>
      <c r="O9259" t="s">
        <v>7876</v>
      </c>
      <c r="P9259" t="s">
        <v>16585</v>
      </c>
      <c r="Q9259">
        <v>1.6</v>
      </c>
      <c r="R9259" s="117" t="s">
        <v>14685</v>
      </c>
      <c r="S9259" s="117" t="s">
        <v>14589</v>
      </c>
      <c r="T9259" t="s">
        <v>12136</v>
      </c>
      <c r="U9259" t="s">
        <v>10772</v>
      </c>
    </row>
    <row r="9260" spans="1:21">
      <c r="A9260" s="117" t="s">
        <v>16693</v>
      </c>
      <c r="B9260" t="s">
        <v>14590</v>
      </c>
      <c r="C9260" t="s">
        <v>14590</v>
      </c>
      <c r="D9260">
        <v>55</v>
      </c>
      <c r="E9260">
        <v>49</v>
      </c>
      <c r="F9260">
        <v>55</v>
      </c>
      <c r="G9260">
        <v>49</v>
      </c>
      <c r="H9260">
        <v>1</v>
      </c>
      <c r="I9260">
        <v>1</v>
      </c>
      <c r="J9260">
        <v>999999</v>
      </c>
      <c r="K9260" s="194">
        <v>999999</v>
      </c>
      <c r="L9260" t="s">
        <v>1083</v>
      </c>
      <c r="M9260" t="s">
        <v>1083</v>
      </c>
      <c r="N9260">
        <v>1600</v>
      </c>
      <c r="O9260" t="s">
        <v>7876</v>
      </c>
      <c r="P9260" t="s">
        <v>16585</v>
      </c>
      <c r="Q9260">
        <v>1.6</v>
      </c>
      <c r="R9260" s="117" t="s">
        <v>14685</v>
      </c>
      <c r="S9260" s="117" t="s">
        <v>14589</v>
      </c>
      <c r="T9260" t="s">
        <v>12136</v>
      </c>
      <c r="U9260" t="s">
        <v>10772</v>
      </c>
    </row>
    <row r="9261" spans="1:21">
      <c r="A9261" s="117" t="s">
        <v>16694</v>
      </c>
      <c r="B9261" t="s">
        <v>14590</v>
      </c>
      <c r="C9261" t="s">
        <v>14590</v>
      </c>
      <c r="D9261">
        <v>55</v>
      </c>
      <c r="E9261">
        <v>49</v>
      </c>
      <c r="F9261">
        <v>55</v>
      </c>
      <c r="G9261">
        <v>49</v>
      </c>
      <c r="H9261">
        <v>1</v>
      </c>
      <c r="I9261">
        <v>1</v>
      </c>
      <c r="J9261">
        <v>999999</v>
      </c>
      <c r="K9261" s="194">
        <v>999999</v>
      </c>
      <c r="L9261" t="s">
        <v>1083</v>
      </c>
      <c r="M9261" t="s">
        <v>1083</v>
      </c>
      <c r="N9261">
        <v>1600</v>
      </c>
      <c r="O9261" t="s">
        <v>7876</v>
      </c>
      <c r="P9261" t="s">
        <v>16585</v>
      </c>
      <c r="Q9261">
        <v>1.6</v>
      </c>
      <c r="R9261" s="117" t="s">
        <v>14685</v>
      </c>
      <c r="S9261" s="117" t="s">
        <v>14589</v>
      </c>
      <c r="T9261" t="s">
        <v>12136</v>
      </c>
      <c r="U9261" t="s">
        <v>10772</v>
      </c>
    </row>
    <row r="9262" spans="1:21">
      <c r="A9262" s="117" t="s">
        <v>16695</v>
      </c>
      <c r="B9262" t="s">
        <v>14590</v>
      </c>
      <c r="C9262" t="s">
        <v>14590</v>
      </c>
      <c r="D9262">
        <v>83</v>
      </c>
      <c r="E9262">
        <v>77</v>
      </c>
      <c r="F9262">
        <v>83</v>
      </c>
      <c r="G9262">
        <v>77</v>
      </c>
      <c r="H9262">
        <v>1</v>
      </c>
      <c r="I9262">
        <v>1</v>
      </c>
      <c r="J9262">
        <v>999999</v>
      </c>
      <c r="K9262" s="194">
        <v>999999</v>
      </c>
      <c r="L9262" t="s">
        <v>1083</v>
      </c>
      <c r="M9262" t="s">
        <v>1083</v>
      </c>
      <c r="N9262">
        <v>1227</v>
      </c>
      <c r="O9262" t="s">
        <v>7876</v>
      </c>
      <c r="P9262" t="s">
        <v>16574</v>
      </c>
      <c r="Q9262">
        <v>1.2270000000000001</v>
      </c>
      <c r="R9262" s="117" t="s">
        <v>14685</v>
      </c>
      <c r="S9262" s="117" t="s">
        <v>14589</v>
      </c>
      <c r="T9262" t="s">
        <v>12136</v>
      </c>
      <c r="U9262" t="s">
        <v>10772</v>
      </c>
    </row>
    <row r="9263" spans="1:21">
      <c r="A9263" s="117" t="s">
        <v>16696</v>
      </c>
      <c r="B9263" t="s">
        <v>14590</v>
      </c>
      <c r="C9263" t="s">
        <v>14590</v>
      </c>
      <c r="D9263">
        <v>83</v>
      </c>
      <c r="E9263">
        <v>77</v>
      </c>
      <c r="F9263">
        <v>83</v>
      </c>
      <c r="G9263">
        <v>77</v>
      </c>
      <c r="H9263">
        <v>1</v>
      </c>
      <c r="I9263">
        <v>1</v>
      </c>
      <c r="J9263">
        <v>999999</v>
      </c>
      <c r="K9263" s="194">
        <v>999999</v>
      </c>
      <c r="L9263" t="s">
        <v>1083</v>
      </c>
      <c r="M9263" t="s">
        <v>1083</v>
      </c>
      <c r="N9263">
        <v>1209</v>
      </c>
      <c r="O9263" t="s">
        <v>7876</v>
      </c>
      <c r="P9263" t="s">
        <v>16574</v>
      </c>
      <c r="Q9263">
        <v>1.2090000000000001</v>
      </c>
      <c r="R9263" s="117" t="s">
        <v>14685</v>
      </c>
      <c r="S9263" s="117" t="s">
        <v>14589</v>
      </c>
      <c r="T9263" t="s">
        <v>12136</v>
      </c>
      <c r="U9263" t="s">
        <v>10772</v>
      </c>
    </row>
    <row r="9264" spans="1:21">
      <c r="A9264" s="117" t="s">
        <v>16697</v>
      </c>
      <c r="B9264" t="s">
        <v>14590</v>
      </c>
      <c r="C9264" t="s">
        <v>14590</v>
      </c>
      <c r="D9264">
        <v>83</v>
      </c>
      <c r="E9264">
        <v>77</v>
      </c>
      <c r="F9264">
        <v>83</v>
      </c>
      <c r="G9264">
        <v>77</v>
      </c>
      <c r="H9264">
        <v>1</v>
      </c>
      <c r="I9264">
        <v>1</v>
      </c>
      <c r="J9264">
        <v>999999</v>
      </c>
      <c r="K9264" s="194">
        <v>999999</v>
      </c>
      <c r="L9264" t="s">
        <v>1083</v>
      </c>
      <c r="M9264" t="s">
        <v>1083</v>
      </c>
      <c r="N9264">
        <v>1214</v>
      </c>
      <c r="O9264" t="s">
        <v>7876</v>
      </c>
      <c r="P9264" t="s">
        <v>16574</v>
      </c>
      <c r="Q9264">
        <v>1.214</v>
      </c>
      <c r="R9264" s="117" t="s">
        <v>14685</v>
      </c>
      <c r="S9264" s="117" t="s">
        <v>14589</v>
      </c>
      <c r="T9264" t="s">
        <v>12136</v>
      </c>
      <c r="U9264" t="s">
        <v>10772</v>
      </c>
    </row>
    <row r="9265" spans="1:21">
      <c r="A9265" s="117" t="s">
        <v>16698</v>
      </c>
      <c r="B9265" t="s">
        <v>14590</v>
      </c>
      <c r="C9265" t="s">
        <v>14590</v>
      </c>
      <c r="D9265">
        <v>83</v>
      </c>
      <c r="E9265">
        <v>77</v>
      </c>
      <c r="F9265">
        <v>83</v>
      </c>
      <c r="G9265">
        <v>77</v>
      </c>
      <c r="H9265">
        <v>1</v>
      </c>
      <c r="I9265">
        <v>1</v>
      </c>
      <c r="J9265">
        <v>999999</v>
      </c>
      <c r="K9265" s="194">
        <v>999999</v>
      </c>
      <c r="L9265" t="s">
        <v>1083</v>
      </c>
      <c r="M9265" t="s">
        <v>1083</v>
      </c>
      <c r="N9265">
        <v>1300</v>
      </c>
      <c r="O9265" t="s">
        <v>7876</v>
      </c>
      <c r="P9265" t="s">
        <v>16574</v>
      </c>
      <c r="Q9265">
        <v>1.3</v>
      </c>
      <c r="R9265" s="117" t="s">
        <v>14685</v>
      </c>
      <c r="S9265" s="117" t="s">
        <v>14589</v>
      </c>
      <c r="T9265" t="s">
        <v>12136</v>
      </c>
      <c r="U9265" t="s">
        <v>10772</v>
      </c>
    </row>
    <row r="9266" spans="1:21">
      <c r="A9266" s="117" t="s">
        <v>16699</v>
      </c>
      <c r="B9266" t="s">
        <v>14590</v>
      </c>
      <c r="C9266" t="s">
        <v>14590</v>
      </c>
      <c r="D9266">
        <v>83</v>
      </c>
      <c r="E9266">
        <v>77</v>
      </c>
      <c r="F9266">
        <v>83</v>
      </c>
      <c r="G9266">
        <v>77</v>
      </c>
      <c r="H9266">
        <v>1</v>
      </c>
      <c r="I9266">
        <v>1</v>
      </c>
      <c r="J9266">
        <v>999999</v>
      </c>
      <c r="K9266" s="194">
        <v>999999</v>
      </c>
      <c r="L9266" t="s">
        <v>1083</v>
      </c>
      <c r="M9266" t="s">
        <v>1083</v>
      </c>
      <c r="N9266">
        <v>1208</v>
      </c>
      <c r="O9266" t="s">
        <v>7876</v>
      </c>
      <c r="P9266" t="s">
        <v>16574</v>
      </c>
      <c r="Q9266">
        <v>1.208</v>
      </c>
      <c r="R9266" s="117" t="s">
        <v>14685</v>
      </c>
      <c r="S9266" s="117" t="s">
        <v>14589</v>
      </c>
      <c r="T9266" t="s">
        <v>12136</v>
      </c>
      <c r="U9266" t="s">
        <v>10772</v>
      </c>
    </row>
    <row r="9267" spans="1:21">
      <c r="A9267" s="117" t="s">
        <v>16700</v>
      </c>
      <c r="B9267" t="s">
        <v>14590</v>
      </c>
      <c r="C9267" t="s">
        <v>14590</v>
      </c>
      <c r="D9267">
        <v>83</v>
      </c>
      <c r="E9267">
        <v>77</v>
      </c>
      <c r="F9267">
        <v>83</v>
      </c>
      <c r="G9267">
        <v>77</v>
      </c>
      <c r="H9267">
        <v>1</v>
      </c>
      <c r="I9267">
        <v>1</v>
      </c>
      <c r="J9267">
        <v>999999</v>
      </c>
      <c r="K9267" s="194">
        <v>999999</v>
      </c>
      <c r="L9267" t="s">
        <v>1083</v>
      </c>
      <c r="M9267" t="s">
        <v>1083</v>
      </c>
      <c r="N9267">
        <v>1252</v>
      </c>
      <c r="O9267" t="s">
        <v>7876</v>
      </c>
      <c r="P9267" t="s">
        <v>16574</v>
      </c>
      <c r="Q9267">
        <v>1.252</v>
      </c>
      <c r="R9267" s="117" t="s">
        <v>14685</v>
      </c>
      <c r="S9267" s="117" t="s">
        <v>14589</v>
      </c>
      <c r="T9267" t="s">
        <v>12136</v>
      </c>
      <c r="U9267" t="s">
        <v>10772</v>
      </c>
    </row>
    <row r="9268" spans="1:21">
      <c r="A9268" s="117" t="s">
        <v>16701</v>
      </c>
      <c r="B9268" t="s">
        <v>14590</v>
      </c>
      <c r="C9268" t="s">
        <v>14590</v>
      </c>
      <c r="D9268">
        <v>83</v>
      </c>
      <c r="E9268">
        <v>77</v>
      </c>
      <c r="F9268">
        <v>83</v>
      </c>
      <c r="G9268">
        <v>77</v>
      </c>
      <c r="H9268">
        <v>1</v>
      </c>
      <c r="I9268">
        <v>1</v>
      </c>
      <c r="J9268">
        <v>999999</v>
      </c>
      <c r="K9268" s="194">
        <v>999999</v>
      </c>
      <c r="L9268" t="s">
        <v>1083</v>
      </c>
      <c r="M9268" t="s">
        <v>1083</v>
      </c>
      <c r="N9268">
        <v>1251</v>
      </c>
      <c r="O9268" t="s">
        <v>7876</v>
      </c>
      <c r="P9268" t="s">
        <v>16574</v>
      </c>
      <c r="Q9268">
        <v>1.2509999999999999</v>
      </c>
      <c r="R9268" s="117" t="s">
        <v>14685</v>
      </c>
      <c r="S9268" s="117" t="s">
        <v>14589</v>
      </c>
      <c r="T9268" t="s">
        <v>12136</v>
      </c>
      <c r="U9268" t="s">
        <v>10772</v>
      </c>
    </row>
    <row r="9269" spans="1:21">
      <c r="A9269" s="117" t="s">
        <v>16702</v>
      </c>
      <c r="B9269" t="s">
        <v>14590</v>
      </c>
      <c r="C9269" t="s">
        <v>14590</v>
      </c>
      <c r="D9269">
        <v>83</v>
      </c>
      <c r="E9269">
        <v>77</v>
      </c>
      <c r="F9269">
        <v>83</v>
      </c>
      <c r="G9269">
        <v>77</v>
      </c>
      <c r="H9269">
        <v>1</v>
      </c>
      <c r="I9269">
        <v>1</v>
      </c>
      <c r="J9269">
        <v>999999</v>
      </c>
      <c r="K9269" s="194">
        <v>999999</v>
      </c>
      <c r="L9269" t="s">
        <v>1083</v>
      </c>
      <c r="M9269" t="s">
        <v>1083</v>
      </c>
      <c r="N9269">
        <v>1255.3</v>
      </c>
      <c r="O9269" t="s">
        <v>7876</v>
      </c>
      <c r="P9269" t="s">
        <v>16574</v>
      </c>
      <c r="Q9269">
        <v>1.2553000000000001</v>
      </c>
      <c r="R9269" s="117" t="s">
        <v>14685</v>
      </c>
      <c r="S9269" s="117" t="s">
        <v>14589</v>
      </c>
      <c r="T9269" t="s">
        <v>12136</v>
      </c>
      <c r="U9269" t="s">
        <v>10772</v>
      </c>
    </row>
    <row r="9270" spans="1:21">
      <c r="A9270" s="117" t="s">
        <v>16703</v>
      </c>
      <c r="B9270" t="s">
        <v>14590</v>
      </c>
      <c r="C9270" t="s">
        <v>14590</v>
      </c>
      <c r="D9270">
        <v>83</v>
      </c>
      <c r="E9270">
        <v>77</v>
      </c>
      <c r="F9270">
        <v>83</v>
      </c>
      <c r="G9270">
        <v>77</v>
      </c>
      <c r="H9270">
        <v>1</v>
      </c>
      <c r="I9270">
        <v>1</v>
      </c>
      <c r="J9270">
        <v>999999</v>
      </c>
      <c r="K9270" s="194">
        <v>999999</v>
      </c>
      <c r="L9270" t="s">
        <v>1083</v>
      </c>
      <c r="M9270" t="s">
        <v>1083</v>
      </c>
      <c r="N9270">
        <v>1255.3</v>
      </c>
      <c r="O9270" t="s">
        <v>7876</v>
      </c>
      <c r="P9270" t="s">
        <v>16574</v>
      </c>
      <c r="Q9270">
        <v>1.2553000000000001</v>
      </c>
      <c r="R9270" s="117" t="s">
        <v>14685</v>
      </c>
      <c r="S9270" s="117" t="s">
        <v>14589</v>
      </c>
      <c r="T9270" t="s">
        <v>12136</v>
      </c>
      <c r="U9270" t="s">
        <v>10772</v>
      </c>
    </row>
    <row r="9271" spans="1:21">
      <c r="A9271" s="117" t="s">
        <v>16704</v>
      </c>
      <c r="B9271" t="s">
        <v>14590</v>
      </c>
      <c r="C9271" t="s">
        <v>14590</v>
      </c>
      <c r="D9271">
        <v>83</v>
      </c>
      <c r="E9271">
        <v>77</v>
      </c>
      <c r="F9271">
        <v>83</v>
      </c>
      <c r="G9271">
        <v>77</v>
      </c>
      <c r="H9271">
        <v>1</v>
      </c>
      <c r="I9271">
        <v>1</v>
      </c>
      <c r="J9271">
        <v>999999</v>
      </c>
      <c r="K9271" s="194">
        <v>999999</v>
      </c>
      <c r="L9271" t="s">
        <v>1083</v>
      </c>
      <c r="M9271" t="s">
        <v>1083</v>
      </c>
      <c r="N9271">
        <v>1255</v>
      </c>
      <c r="O9271" t="s">
        <v>7876</v>
      </c>
      <c r="P9271" t="s">
        <v>16574</v>
      </c>
      <c r="Q9271">
        <v>1.2549999999999999</v>
      </c>
      <c r="R9271" s="117" t="s">
        <v>14685</v>
      </c>
      <c r="S9271" s="117" t="s">
        <v>14589</v>
      </c>
      <c r="T9271" t="s">
        <v>12136</v>
      </c>
      <c r="U9271" t="s">
        <v>10772</v>
      </c>
    </row>
    <row r="9272" spans="1:21">
      <c r="A9272" s="117" t="s">
        <v>16705</v>
      </c>
      <c r="B9272" t="s">
        <v>14590</v>
      </c>
      <c r="C9272" t="s">
        <v>14590</v>
      </c>
      <c r="D9272">
        <v>55</v>
      </c>
      <c r="E9272">
        <v>49</v>
      </c>
      <c r="F9272">
        <v>55</v>
      </c>
      <c r="G9272">
        <v>49</v>
      </c>
      <c r="H9272">
        <v>1</v>
      </c>
      <c r="I9272">
        <v>1</v>
      </c>
      <c r="J9272">
        <v>999999</v>
      </c>
      <c r="K9272" s="194">
        <v>999999</v>
      </c>
      <c r="L9272" t="s">
        <v>1083</v>
      </c>
      <c r="M9272" t="s">
        <v>1083</v>
      </c>
      <c r="N9272">
        <v>1624</v>
      </c>
      <c r="O9272" t="s">
        <v>7876</v>
      </c>
      <c r="P9272" t="s">
        <v>16585</v>
      </c>
      <c r="Q9272">
        <v>1.6240000000000001</v>
      </c>
      <c r="R9272" s="117" t="s">
        <v>14685</v>
      </c>
      <c r="S9272" s="117" t="s">
        <v>14589</v>
      </c>
      <c r="T9272" t="s">
        <v>12136</v>
      </c>
      <c r="U9272" t="s">
        <v>10772</v>
      </c>
    </row>
    <row r="9273" spans="1:21">
      <c r="A9273" s="117" t="s">
        <v>16706</v>
      </c>
      <c r="B9273" t="s">
        <v>14590</v>
      </c>
      <c r="C9273" t="s">
        <v>14590</v>
      </c>
      <c r="D9273">
        <v>82</v>
      </c>
      <c r="E9273">
        <v>76</v>
      </c>
      <c r="F9273">
        <v>82</v>
      </c>
      <c r="G9273">
        <v>76</v>
      </c>
      <c r="H9273">
        <v>1</v>
      </c>
      <c r="I9273">
        <v>1</v>
      </c>
      <c r="J9273">
        <v>999999</v>
      </c>
      <c r="K9273" s="194">
        <v>999999</v>
      </c>
      <c r="L9273" t="s">
        <v>1083</v>
      </c>
      <c r="M9273" t="s">
        <v>1083</v>
      </c>
      <c r="N9273">
        <v>1600</v>
      </c>
      <c r="O9273" t="s">
        <v>7876</v>
      </c>
      <c r="P9273" t="s">
        <v>16585</v>
      </c>
      <c r="Q9273">
        <v>1.6</v>
      </c>
      <c r="R9273" s="117" t="s">
        <v>14685</v>
      </c>
      <c r="S9273" s="117" t="s">
        <v>14589</v>
      </c>
      <c r="T9273" t="s">
        <v>12136</v>
      </c>
      <c r="U9273" t="s">
        <v>10772</v>
      </c>
    </row>
    <row r="9274" spans="1:21">
      <c r="A9274" s="117" t="s">
        <v>16707</v>
      </c>
      <c r="B9274" t="s">
        <v>14590</v>
      </c>
      <c r="C9274" t="s">
        <v>14590</v>
      </c>
      <c r="D9274">
        <v>55</v>
      </c>
      <c r="E9274">
        <v>49</v>
      </c>
      <c r="F9274">
        <v>55</v>
      </c>
      <c r="G9274">
        <v>49</v>
      </c>
      <c r="H9274">
        <v>1</v>
      </c>
      <c r="I9274">
        <v>1</v>
      </c>
      <c r="J9274">
        <v>999999</v>
      </c>
      <c r="K9274" s="194">
        <v>999999</v>
      </c>
      <c r="L9274" t="s">
        <v>1083</v>
      </c>
      <c r="M9274" t="s">
        <v>1083</v>
      </c>
      <c r="N9274">
        <v>1600</v>
      </c>
      <c r="O9274" t="s">
        <v>7876</v>
      </c>
      <c r="P9274" t="s">
        <v>16585</v>
      </c>
      <c r="Q9274">
        <v>1.6</v>
      </c>
      <c r="R9274" s="117" t="s">
        <v>14685</v>
      </c>
      <c r="S9274" s="117" t="s">
        <v>14589</v>
      </c>
      <c r="T9274" t="s">
        <v>12136</v>
      </c>
      <c r="U9274" t="s">
        <v>10772</v>
      </c>
    </row>
    <row r="9275" spans="1:21">
      <c r="A9275" s="117" t="s">
        <v>16708</v>
      </c>
      <c r="B9275" t="s">
        <v>14590</v>
      </c>
      <c r="C9275" t="s">
        <v>14590</v>
      </c>
      <c r="D9275">
        <v>55</v>
      </c>
      <c r="E9275">
        <v>49</v>
      </c>
      <c r="F9275">
        <v>55</v>
      </c>
      <c r="G9275">
        <v>49</v>
      </c>
      <c r="H9275">
        <v>1</v>
      </c>
      <c r="I9275">
        <v>1</v>
      </c>
      <c r="J9275">
        <v>999999</v>
      </c>
      <c r="K9275" s="194">
        <v>999999</v>
      </c>
      <c r="L9275" t="s">
        <v>1083</v>
      </c>
      <c r="M9275" t="s">
        <v>1083</v>
      </c>
      <c r="N9275">
        <v>1600</v>
      </c>
      <c r="O9275" t="s">
        <v>7876</v>
      </c>
      <c r="P9275" t="s">
        <v>16585</v>
      </c>
      <c r="Q9275">
        <v>1.6</v>
      </c>
      <c r="R9275" s="117" t="s">
        <v>14685</v>
      </c>
      <c r="S9275" s="117" t="s">
        <v>14589</v>
      </c>
      <c r="T9275" t="s">
        <v>12136</v>
      </c>
      <c r="U9275" t="s">
        <v>10772</v>
      </c>
    </row>
    <row r="9276" spans="1:21">
      <c r="A9276" s="117" t="s">
        <v>16709</v>
      </c>
      <c r="B9276" t="s">
        <v>14590</v>
      </c>
      <c r="C9276" t="s">
        <v>14590</v>
      </c>
      <c r="D9276">
        <v>55</v>
      </c>
      <c r="E9276">
        <v>49</v>
      </c>
      <c r="F9276">
        <v>55</v>
      </c>
      <c r="G9276">
        <v>49</v>
      </c>
      <c r="H9276">
        <v>1</v>
      </c>
      <c r="I9276">
        <v>1</v>
      </c>
      <c r="J9276">
        <v>999999</v>
      </c>
      <c r="K9276" s="194">
        <v>999999</v>
      </c>
      <c r="L9276" t="s">
        <v>1083</v>
      </c>
      <c r="M9276" t="s">
        <v>1083</v>
      </c>
      <c r="N9276">
        <v>1578</v>
      </c>
      <c r="O9276" t="s">
        <v>7876</v>
      </c>
      <c r="P9276" t="s">
        <v>16585</v>
      </c>
      <c r="Q9276">
        <v>1.5780000000000001</v>
      </c>
      <c r="R9276" s="117" t="s">
        <v>14685</v>
      </c>
      <c r="S9276" s="117" t="s">
        <v>14589</v>
      </c>
      <c r="T9276" t="s">
        <v>12136</v>
      </c>
      <c r="U9276" t="s">
        <v>10772</v>
      </c>
    </row>
    <row r="9277" spans="1:21">
      <c r="A9277" s="117" t="s">
        <v>16710</v>
      </c>
      <c r="B9277" t="s">
        <v>14590</v>
      </c>
      <c r="C9277" t="s">
        <v>14590</v>
      </c>
      <c r="D9277">
        <v>35</v>
      </c>
      <c r="E9277">
        <v>29</v>
      </c>
      <c r="F9277">
        <v>35</v>
      </c>
      <c r="G9277">
        <v>29</v>
      </c>
      <c r="H9277">
        <v>1</v>
      </c>
      <c r="I9277">
        <v>1</v>
      </c>
      <c r="J9277">
        <v>1</v>
      </c>
      <c r="K9277" s="194">
        <v>1</v>
      </c>
      <c r="L9277" t="s">
        <v>1083</v>
      </c>
      <c r="M9277" t="s">
        <v>1083</v>
      </c>
      <c r="N9277">
        <v>1600</v>
      </c>
      <c r="O9277" t="s">
        <v>7876</v>
      </c>
      <c r="P9277" t="s">
        <v>16585</v>
      </c>
      <c r="Q9277">
        <v>1.6</v>
      </c>
      <c r="R9277" s="117" t="s">
        <v>14685</v>
      </c>
      <c r="S9277" s="117" t="s">
        <v>14589</v>
      </c>
      <c r="T9277" t="s">
        <v>12136</v>
      </c>
      <c r="U9277" t="s">
        <v>10772</v>
      </c>
    </row>
    <row r="9278" spans="1:21">
      <c r="A9278" s="117" t="s">
        <v>16711</v>
      </c>
      <c r="B9278" t="s">
        <v>14590</v>
      </c>
      <c r="C9278" t="s">
        <v>14590</v>
      </c>
      <c r="D9278">
        <v>55</v>
      </c>
      <c r="E9278">
        <v>49</v>
      </c>
      <c r="F9278">
        <v>55</v>
      </c>
      <c r="G9278">
        <v>49</v>
      </c>
      <c r="H9278">
        <v>1</v>
      </c>
      <c r="I9278">
        <v>1</v>
      </c>
      <c r="J9278">
        <v>999999</v>
      </c>
      <c r="K9278" s="194">
        <v>999999</v>
      </c>
      <c r="L9278" t="s">
        <v>1083</v>
      </c>
      <c r="M9278" t="s">
        <v>1083</v>
      </c>
      <c r="N9278">
        <v>1600</v>
      </c>
      <c r="O9278" t="s">
        <v>7876</v>
      </c>
      <c r="P9278" t="s">
        <v>16585</v>
      </c>
      <c r="Q9278">
        <v>1.6</v>
      </c>
      <c r="R9278" s="117" t="s">
        <v>14685</v>
      </c>
      <c r="S9278" s="117" t="s">
        <v>14589</v>
      </c>
      <c r="T9278" t="s">
        <v>12136</v>
      </c>
      <c r="U9278" t="s">
        <v>10772</v>
      </c>
    </row>
    <row r="9279" spans="1:21">
      <c r="A9279" s="117" t="s">
        <v>16712</v>
      </c>
      <c r="B9279" t="s">
        <v>14590</v>
      </c>
      <c r="C9279" t="s">
        <v>14590</v>
      </c>
      <c r="D9279">
        <v>55</v>
      </c>
      <c r="E9279">
        <v>49</v>
      </c>
      <c r="F9279">
        <v>55</v>
      </c>
      <c r="G9279">
        <v>49</v>
      </c>
      <c r="H9279">
        <v>1</v>
      </c>
      <c r="I9279">
        <v>1</v>
      </c>
      <c r="J9279">
        <v>999999</v>
      </c>
      <c r="K9279" s="194">
        <v>999999</v>
      </c>
      <c r="L9279" t="s">
        <v>1083</v>
      </c>
      <c r="M9279" t="s">
        <v>1083</v>
      </c>
      <c r="N9279">
        <v>1600</v>
      </c>
      <c r="O9279" t="s">
        <v>7876</v>
      </c>
      <c r="P9279" t="s">
        <v>16585</v>
      </c>
      <c r="Q9279">
        <v>1.6</v>
      </c>
      <c r="R9279" s="117" t="s">
        <v>14685</v>
      </c>
      <c r="S9279" s="117" t="s">
        <v>14589</v>
      </c>
      <c r="T9279" t="s">
        <v>12136</v>
      </c>
      <c r="U9279" t="s">
        <v>10772</v>
      </c>
    </row>
    <row r="9280" spans="1:21">
      <c r="A9280" s="117" t="s">
        <v>16713</v>
      </c>
      <c r="B9280" t="s">
        <v>14590</v>
      </c>
      <c r="C9280" t="s">
        <v>14590</v>
      </c>
      <c r="D9280">
        <v>55</v>
      </c>
      <c r="E9280">
        <v>49</v>
      </c>
      <c r="F9280">
        <v>55</v>
      </c>
      <c r="G9280">
        <v>49</v>
      </c>
      <c r="H9280">
        <v>1</v>
      </c>
      <c r="I9280">
        <v>1</v>
      </c>
      <c r="J9280">
        <v>999999</v>
      </c>
      <c r="K9280" s="194">
        <v>999999</v>
      </c>
      <c r="L9280" t="s">
        <v>1083</v>
      </c>
      <c r="M9280" t="s">
        <v>1083</v>
      </c>
      <c r="N9280">
        <v>1600</v>
      </c>
      <c r="O9280" t="s">
        <v>7876</v>
      </c>
      <c r="P9280" t="s">
        <v>16585</v>
      </c>
      <c r="Q9280">
        <v>1.6</v>
      </c>
      <c r="R9280" s="117" t="s">
        <v>14685</v>
      </c>
      <c r="S9280" s="117" t="s">
        <v>14589</v>
      </c>
      <c r="T9280" t="s">
        <v>12136</v>
      </c>
      <c r="U9280" t="s">
        <v>10772</v>
      </c>
    </row>
    <row r="9281" spans="1:21">
      <c r="A9281" s="117" t="s">
        <v>16714</v>
      </c>
      <c r="B9281" t="s">
        <v>14590</v>
      </c>
      <c r="C9281" t="s">
        <v>14590</v>
      </c>
      <c r="D9281">
        <v>55</v>
      </c>
      <c r="E9281">
        <v>49</v>
      </c>
      <c r="F9281">
        <v>55</v>
      </c>
      <c r="G9281">
        <v>49</v>
      </c>
      <c r="H9281">
        <v>1</v>
      </c>
      <c r="I9281">
        <v>1</v>
      </c>
      <c r="J9281">
        <v>999999</v>
      </c>
      <c r="K9281" s="194">
        <v>999999</v>
      </c>
      <c r="L9281" t="s">
        <v>1083</v>
      </c>
      <c r="M9281" t="s">
        <v>1083</v>
      </c>
      <c r="N9281">
        <v>1600</v>
      </c>
      <c r="O9281" t="s">
        <v>7876</v>
      </c>
      <c r="P9281" t="s">
        <v>16585</v>
      </c>
      <c r="Q9281">
        <v>1.6</v>
      </c>
      <c r="R9281" s="117" t="s">
        <v>14685</v>
      </c>
      <c r="S9281" s="117" t="s">
        <v>14589</v>
      </c>
      <c r="T9281" t="s">
        <v>12136</v>
      </c>
      <c r="U9281" t="s">
        <v>10772</v>
      </c>
    </row>
    <row r="9282" spans="1:21">
      <c r="A9282" s="117" t="s">
        <v>16715</v>
      </c>
      <c r="B9282" t="s">
        <v>14590</v>
      </c>
      <c r="C9282" t="s">
        <v>14590</v>
      </c>
      <c r="D9282">
        <v>55</v>
      </c>
      <c r="E9282">
        <v>49</v>
      </c>
      <c r="F9282">
        <v>55</v>
      </c>
      <c r="G9282">
        <v>49</v>
      </c>
      <c r="H9282">
        <v>1</v>
      </c>
      <c r="I9282">
        <v>1</v>
      </c>
      <c r="J9282">
        <v>999999</v>
      </c>
      <c r="K9282" s="194">
        <v>999999</v>
      </c>
      <c r="L9282" t="s">
        <v>1083</v>
      </c>
      <c r="M9282" t="s">
        <v>1083</v>
      </c>
      <c r="N9282">
        <v>1600</v>
      </c>
      <c r="O9282" t="s">
        <v>7876</v>
      </c>
      <c r="P9282" t="s">
        <v>16585</v>
      </c>
      <c r="Q9282">
        <v>1.6</v>
      </c>
      <c r="R9282" s="117" t="s">
        <v>14685</v>
      </c>
      <c r="S9282" s="117" t="s">
        <v>14589</v>
      </c>
      <c r="T9282" t="s">
        <v>12136</v>
      </c>
      <c r="U9282" t="s">
        <v>10772</v>
      </c>
    </row>
    <row r="9283" spans="1:21">
      <c r="A9283" s="117" t="s">
        <v>16716</v>
      </c>
      <c r="B9283" t="s">
        <v>14590</v>
      </c>
      <c r="C9283" t="s">
        <v>14590</v>
      </c>
      <c r="D9283">
        <v>55</v>
      </c>
      <c r="E9283">
        <v>49</v>
      </c>
      <c r="F9283">
        <v>55</v>
      </c>
      <c r="G9283">
        <v>49</v>
      </c>
      <c r="H9283">
        <v>1</v>
      </c>
      <c r="I9283">
        <v>1</v>
      </c>
      <c r="J9283">
        <v>999999</v>
      </c>
      <c r="K9283" s="194">
        <v>999999</v>
      </c>
      <c r="L9283" t="s">
        <v>1083</v>
      </c>
      <c r="M9283" t="s">
        <v>1083</v>
      </c>
      <c r="N9283">
        <v>1607</v>
      </c>
      <c r="O9283" t="s">
        <v>7876</v>
      </c>
      <c r="P9283" t="s">
        <v>16585</v>
      </c>
      <c r="Q9283">
        <v>1.607</v>
      </c>
      <c r="R9283" s="117" t="s">
        <v>14685</v>
      </c>
      <c r="S9283" s="117" t="s">
        <v>14589</v>
      </c>
      <c r="T9283" t="s">
        <v>12136</v>
      </c>
      <c r="U9283" t="s">
        <v>10772</v>
      </c>
    </row>
    <row r="9284" spans="1:21">
      <c r="A9284" s="117" t="s">
        <v>16717</v>
      </c>
      <c r="B9284" t="s">
        <v>14590</v>
      </c>
      <c r="C9284" t="s">
        <v>14590</v>
      </c>
      <c r="D9284">
        <v>55</v>
      </c>
      <c r="E9284">
        <v>49</v>
      </c>
      <c r="F9284">
        <v>55</v>
      </c>
      <c r="G9284">
        <v>49</v>
      </c>
      <c r="H9284">
        <v>1</v>
      </c>
      <c r="I9284">
        <v>1</v>
      </c>
      <c r="J9284">
        <v>999999</v>
      </c>
      <c r="K9284" s="194">
        <v>999999</v>
      </c>
      <c r="L9284" t="s">
        <v>1083</v>
      </c>
      <c r="M9284" t="s">
        <v>1083</v>
      </c>
      <c r="N9284">
        <v>1600</v>
      </c>
      <c r="O9284" t="s">
        <v>7876</v>
      </c>
      <c r="P9284" t="s">
        <v>16585</v>
      </c>
      <c r="Q9284">
        <v>1.6</v>
      </c>
      <c r="R9284" s="117" t="s">
        <v>14685</v>
      </c>
      <c r="S9284" s="117" t="s">
        <v>14589</v>
      </c>
      <c r="T9284" t="s">
        <v>12136</v>
      </c>
      <c r="U9284" t="s">
        <v>10772</v>
      </c>
    </row>
    <row r="9285" spans="1:21">
      <c r="A9285" s="117" t="s">
        <v>16718</v>
      </c>
      <c r="B9285" t="s">
        <v>14590</v>
      </c>
      <c r="C9285" t="s">
        <v>14590</v>
      </c>
      <c r="D9285">
        <v>55</v>
      </c>
      <c r="E9285">
        <v>49</v>
      </c>
      <c r="F9285">
        <v>55</v>
      </c>
      <c r="G9285">
        <v>49</v>
      </c>
      <c r="H9285">
        <v>1</v>
      </c>
      <c r="I9285">
        <v>1</v>
      </c>
      <c r="J9285">
        <v>999999</v>
      </c>
      <c r="K9285" s="194">
        <v>999999</v>
      </c>
      <c r="L9285" t="s">
        <v>1083</v>
      </c>
      <c r="M9285" t="s">
        <v>1083</v>
      </c>
      <c r="N9285">
        <v>1600</v>
      </c>
      <c r="O9285" t="s">
        <v>7876</v>
      </c>
      <c r="P9285" t="s">
        <v>16585</v>
      </c>
      <c r="Q9285">
        <v>1.6</v>
      </c>
      <c r="R9285" s="117" t="s">
        <v>14685</v>
      </c>
      <c r="S9285" s="117" t="s">
        <v>14589</v>
      </c>
      <c r="T9285" t="s">
        <v>12136</v>
      </c>
      <c r="U9285" t="s">
        <v>10772</v>
      </c>
    </row>
    <row r="9286" spans="1:21">
      <c r="A9286" s="117" t="s">
        <v>16719</v>
      </c>
      <c r="B9286" t="s">
        <v>14590</v>
      </c>
      <c r="C9286" t="s">
        <v>14590</v>
      </c>
      <c r="D9286">
        <v>55</v>
      </c>
      <c r="E9286">
        <v>49</v>
      </c>
      <c r="F9286">
        <v>55</v>
      </c>
      <c r="G9286">
        <v>49</v>
      </c>
      <c r="H9286">
        <v>1</v>
      </c>
      <c r="I9286">
        <v>1</v>
      </c>
      <c r="J9286">
        <v>999999</v>
      </c>
      <c r="K9286" s="194">
        <v>999999</v>
      </c>
      <c r="L9286" t="s">
        <v>1083</v>
      </c>
      <c r="M9286" t="s">
        <v>1083</v>
      </c>
      <c r="N9286">
        <v>1600</v>
      </c>
      <c r="O9286" t="s">
        <v>7876</v>
      </c>
      <c r="P9286" t="s">
        <v>16585</v>
      </c>
      <c r="Q9286">
        <v>1.6</v>
      </c>
      <c r="R9286" s="117" t="s">
        <v>14685</v>
      </c>
      <c r="S9286" s="117" t="s">
        <v>14589</v>
      </c>
      <c r="T9286" t="s">
        <v>12136</v>
      </c>
      <c r="U9286" t="s">
        <v>10772</v>
      </c>
    </row>
    <row r="9287" spans="1:21">
      <c r="A9287" s="117" t="s">
        <v>16720</v>
      </c>
      <c r="B9287" t="s">
        <v>14590</v>
      </c>
      <c r="C9287" t="s">
        <v>14590</v>
      </c>
      <c r="D9287">
        <v>55</v>
      </c>
      <c r="E9287">
        <v>49</v>
      </c>
      <c r="F9287">
        <v>55</v>
      </c>
      <c r="G9287">
        <v>49</v>
      </c>
      <c r="H9287">
        <v>1</v>
      </c>
      <c r="I9287">
        <v>1</v>
      </c>
      <c r="J9287">
        <v>999999</v>
      </c>
      <c r="K9287" s="194">
        <v>999999</v>
      </c>
      <c r="L9287" t="s">
        <v>1083</v>
      </c>
      <c r="M9287" t="s">
        <v>1083</v>
      </c>
      <c r="N9287">
        <v>1600</v>
      </c>
      <c r="O9287" t="s">
        <v>7876</v>
      </c>
      <c r="P9287" t="s">
        <v>16585</v>
      </c>
      <c r="Q9287">
        <v>1.6</v>
      </c>
      <c r="R9287" s="117" t="s">
        <v>14685</v>
      </c>
      <c r="S9287" s="117" t="s">
        <v>14589</v>
      </c>
      <c r="T9287" t="s">
        <v>12136</v>
      </c>
      <c r="U9287" t="s">
        <v>10772</v>
      </c>
    </row>
    <row r="9288" spans="1:21">
      <c r="A9288" s="117" t="s">
        <v>16721</v>
      </c>
      <c r="B9288" t="s">
        <v>14590</v>
      </c>
      <c r="C9288" t="s">
        <v>14590</v>
      </c>
      <c r="D9288">
        <v>55</v>
      </c>
      <c r="E9288">
        <v>49</v>
      </c>
      <c r="F9288">
        <v>55</v>
      </c>
      <c r="G9288">
        <v>49</v>
      </c>
      <c r="H9288">
        <v>1</v>
      </c>
      <c r="I9288">
        <v>1</v>
      </c>
      <c r="J9288">
        <v>999999</v>
      </c>
      <c r="K9288" s="194">
        <v>999999</v>
      </c>
      <c r="L9288" t="s">
        <v>1083</v>
      </c>
      <c r="M9288" t="s">
        <v>1083</v>
      </c>
      <c r="N9288">
        <v>1600</v>
      </c>
      <c r="O9288" t="s">
        <v>7876</v>
      </c>
      <c r="P9288" t="s">
        <v>16585</v>
      </c>
      <c r="Q9288">
        <v>1.6</v>
      </c>
      <c r="R9288" s="117" t="s">
        <v>14685</v>
      </c>
      <c r="S9288" s="117" t="s">
        <v>14589</v>
      </c>
      <c r="T9288" t="s">
        <v>12136</v>
      </c>
      <c r="U9288" t="s">
        <v>10772</v>
      </c>
    </row>
    <row r="9289" spans="1:21">
      <c r="A9289" s="117" t="s">
        <v>16722</v>
      </c>
      <c r="B9289" t="s">
        <v>14590</v>
      </c>
      <c r="C9289" t="s">
        <v>14590</v>
      </c>
      <c r="D9289">
        <v>55</v>
      </c>
      <c r="E9289">
        <v>49</v>
      </c>
      <c r="F9289">
        <v>55</v>
      </c>
      <c r="G9289">
        <v>49</v>
      </c>
      <c r="H9289">
        <v>1</v>
      </c>
      <c r="I9289">
        <v>1</v>
      </c>
      <c r="J9289">
        <v>999999</v>
      </c>
      <c r="K9289" s="194">
        <v>999999</v>
      </c>
      <c r="L9289" t="s">
        <v>1083</v>
      </c>
      <c r="M9289" t="s">
        <v>1083</v>
      </c>
      <c r="N9289">
        <v>1600</v>
      </c>
      <c r="O9289" t="s">
        <v>7876</v>
      </c>
      <c r="P9289" t="s">
        <v>16585</v>
      </c>
      <c r="Q9289">
        <v>1.6</v>
      </c>
      <c r="R9289" s="117" t="s">
        <v>14685</v>
      </c>
      <c r="S9289" s="117" t="s">
        <v>14589</v>
      </c>
      <c r="T9289" t="s">
        <v>12136</v>
      </c>
      <c r="U9289" t="s">
        <v>10772</v>
      </c>
    </row>
    <row r="9290" spans="1:21">
      <c r="A9290" s="117" t="s">
        <v>16723</v>
      </c>
      <c r="B9290" t="s">
        <v>14590</v>
      </c>
      <c r="C9290" t="s">
        <v>14590</v>
      </c>
      <c r="D9290">
        <v>55</v>
      </c>
      <c r="E9290">
        <v>49</v>
      </c>
      <c r="F9290">
        <v>55</v>
      </c>
      <c r="G9290">
        <v>49</v>
      </c>
      <c r="H9290">
        <v>1</v>
      </c>
      <c r="I9290">
        <v>1</v>
      </c>
      <c r="J9290">
        <v>999999</v>
      </c>
      <c r="K9290" s="194">
        <v>999999</v>
      </c>
      <c r="L9290" t="s">
        <v>1083</v>
      </c>
      <c r="M9290" t="s">
        <v>1083</v>
      </c>
      <c r="N9290">
        <v>1600</v>
      </c>
      <c r="O9290" t="s">
        <v>7876</v>
      </c>
      <c r="P9290" t="s">
        <v>16585</v>
      </c>
      <c r="Q9290">
        <v>1.6</v>
      </c>
      <c r="R9290" s="117" t="s">
        <v>14685</v>
      </c>
      <c r="S9290" s="117" t="s">
        <v>14589</v>
      </c>
      <c r="T9290" t="s">
        <v>12136</v>
      </c>
      <c r="U9290" t="s">
        <v>10772</v>
      </c>
    </row>
    <row r="9291" spans="1:21">
      <c r="A9291" s="117" t="s">
        <v>16724</v>
      </c>
      <c r="B9291" t="s">
        <v>14590</v>
      </c>
      <c r="C9291" t="s">
        <v>14590</v>
      </c>
      <c r="D9291">
        <v>55</v>
      </c>
      <c r="E9291">
        <v>49</v>
      </c>
      <c r="F9291">
        <v>55</v>
      </c>
      <c r="G9291">
        <v>49</v>
      </c>
      <c r="H9291">
        <v>1</v>
      </c>
      <c r="I9291">
        <v>1</v>
      </c>
      <c r="J9291">
        <v>999999</v>
      </c>
      <c r="K9291" s="194">
        <v>999999</v>
      </c>
      <c r="L9291" t="s">
        <v>1083</v>
      </c>
      <c r="M9291" t="s">
        <v>1083</v>
      </c>
      <c r="N9291">
        <v>1600</v>
      </c>
      <c r="O9291" t="s">
        <v>7876</v>
      </c>
      <c r="P9291" t="s">
        <v>16585</v>
      </c>
      <c r="Q9291">
        <v>1.6</v>
      </c>
      <c r="R9291" s="117" t="s">
        <v>14685</v>
      </c>
      <c r="S9291" s="117" t="s">
        <v>14589</v>
      </c>
      <c r="T9291" t="s">
        <v>12136</v>
      </c>
      <c r="U9291" t="s">
        <v>10772</v>
      </c>
    </row>
    <row r="9292" spans="1:21">
      <c r="A9292" s="117" t="s">
        <v>16725</v>
      </c>
      <c r="B9292" t="s">
        <v>14590</v>
      </c>
      <c r="C9292" t="s">
        <v>14590</v>
      </c>
      <c r="D9292">
        <v>55</v>
      </c>
      <c r="E9292">
        <v>49</v>
      </c>
      <c r="F9292">
        <v>55</v>
      </c>
      <c r="G9292">
        <v>49</v>
      </c>
      <c r="H9292">
        <v>1</v>
      </c>
      <c r="I9292">
        <v>1</v>
      </c>
      <c r="J9292">
        <v>999999</v>
      </c>
      <c r="K9292" s="194">
        <v>999999</v>
      </c>
      <c r="L9292" t="s">
        <v>1083</v>
      </c>
      <c r="M9292" t="s">
        <v>1083</v>
      </c>
      <c r="N9292">
        <v>1300</v>
      </c>
      <c r="O9292" t="s">
        <v>7876</v>
      </c>
      <c r="P9292" t="s">
        <v>16574</v>
      </c>
      <c r="Q9292">
        <v>1.3</v>
      </c>
      <c r="R9292" s="117" t="s">
        <v>14685</v>
      </c>
      <c r="S9292" s="117" t="s">
        <v>14589</v>
      </c>
      <c r="T9292" t="s">
        <v>12136</v>
      </c>
      <c r="U9292" t="s">
        <v>10772</v>
      </c>
    </row>
    <row r="9293" spans="1:21">
      <c r="A9293" s="117" t="s">
        <v>16726</v>
      </c>
      <c r="B9293" t="s">
        <v>14590</v>
      </c>
      <c r="C9293" t="s">
        <v>14590</v>
      </c>
      <c r="D9293">
        <v>83</v>
      </c>
      <c r="E9293">
        <v>77</v>
      </c>
      <c r="F9293">
        <v>83</v>
      </c>
      <c r="G9293">
        <v>77</v>
      </c>
      <c r="H9293">
        <v>1</v>
      </c>
      <c r="I9293">
        <v>1</v>
      </c>
      <c r="J9293">
        <v>999999</v>
      </c>
      <c r="K9293" s="194">
        <v>999999</v>
      </c>
      <c r="L9293" t="s">
        <v>1083</v>
      </c>
      <c r="M9293" t="s">
        <v>1083</v>
      </c>
      <c r="N9293">
        <v>1150.5</v>
      </c>
      <c r="O9293" t="s">
        <v>7876</v>
      </c>
      <c r="P9293" t="s">
        <v>16574</v>
      </c>
      <c r="Q9293">
        <v>1.1505000000000001</v>
      </c>
      <c r="R9293" s="117" t="s">
        <v>14685</v>
      </c>
      <c r="S9293" s="117" t="s">
        <v>14589</v>
      </c>
      <c r="T9293" t="s">
        <v>12136</v>
      </c>
      <c r="U9293" t="s">
        <v>10772</v>
      </c>
    </row>
    <row r="9294" spans="1:21">
      <c r="A9294" s="117" t="s">
        <v>16727</v>
      </c>
      <c r="B9294" t="s">
        <v>14590</v>
      </c>
      <c r="C9294" t="s">
        <v>14590</v>
      </c>
      <c r="D9294">
        <v>35</v>
      </c>
      <c r="E9294">
        <v>29</v>
      </c>
      <c r="F9294">
        <v>35</v>
      </c>
      <c r="G9294">
        <v>29</v>
      </c>
      <c r="H9294">
        <v>1</v>
      </c>
      <c r="I9294">
        <v>1</v>
      </c>
      <c r="J9294">
        <v>27</v>
      </c>
      <c r="K9294" s="194">
        <v>27</v>
      </c>
      <c r="L9294" t="s">
        <v>1083</v>
      </c>
      <c r="M9294" t="s">
        <v>1083</v>
      </c>
      <c r="N9294">
        <v>1146</v>
      </c>
      <c r="O9294" t="s">
        <v>7876</v>
      </c>
      <c r="P9294" t="s">
        <v>16574</v>
      </c>
      <c r="Q9294">
        <v>1.1459999999999999</v>
      </c>
      <c r="R9294" s="117" t="s">
        <v>14685</v>
      </c>
      <c r="S9294" s="117" t="s">
        <v>14589</v>
      </c>
      <c r="T9294" t="s">
        <v>12136</v>
      </c>
      <c r="U9294" t="s">
        <v>10772</v>
      </c>
    </row>
    <row r="9295" spans="1:21">
      <c r="A9295" s="117" t="s">
        <v>16728</v>
      </c>
      <c r="B9295" t="s">
        <v>14590</v>
      </c>
      <c r="C9295" t="s">
        <v>14590</v>
      </c>
      <c r="D9295">
        <v>35</v>
      </c>
      <c r="E9295">
        <v>29</v>
      </c>
      <c r="F9295">
        <v>35</v>
      </c>
      <c r="G9295">
        <v>29</v>
      </c>
      <c r="H9295">
        <v>1</v>
      </c>
      <c r="I9295">
        <v>1</v>
      </c>
      <c r="J9295">
        <v>33</v>
      </c>
      <c r="K9295" s="194">
        <v>33</v>
      </c>
      <c r="L9295" t="s">
        <v>1083</v>
      </c>
      <c r="M9295" t="s">
        <v>1083</v>
      </c>
      <c r="N9295">
        <v>1154.7</v>
      </c>
      <c r="O9295" t="s">
        <v>7876</v>
      </c>
      <c r="P9295" t="s">
        <v>16574</v>
      </c>
      <c r="Q9295">
        <v>1.1547000000000001</v>
      </c>
      <c r="R9295" s="117" t="s">
        <v>14685</v>
      </c>
      <c r="S9295" s="117" t="s">
        <v>14589</v>
      </c>
      <c r="T9295" t="s">
        <v>12136</v>
      </c>
      <c r="U9295" t="s">
        <v>10772</v>
      </c>
    </row>
    <row r="9296" spans="1:21">
      <c r="A9296" s="117" t="s">
        <v>16729</v>
      </c>
      <c r="B9296" t="s">
        <v>14590</v>
      </c>
      <c r="C9296" t="s">
        <v>14590</v>
      </c>
      <c r="D9296">
        <v>55</v>
      </c>
      <c r="E9296">
        <v>49</v>
      </c>
      <c r="F9296">
        <v>55</v>
      </c>
      <c r="G9296">
        <v>49</v>
      </c>
      <c r="H9296">
        <v>1</v>
      </c>
      <c r="I9296">
        <v>1</v>
      </c>
      <c r="J9296">
        <v>999999</v>
      </c>
      <c r="K9296" s="194">
        <v>999999</v>
      </c>
      <c r="L9296" t="s">
        <v>1083</v>
      </c>
      <c r="M9296" t="s">
        <v>1083</v>
      </c>
      <c r="N9296">
        <v>1155.5</v>
      </c>
      <c r="O9296" t="s">
        <v>7876</v>
      </c>
      <c r="P9296" t="s">
        <v>16574</v>
      </c>
      <c r="Q9296">
        <v>1.1555</v>
      </c>
      <c r="R9296" s="117" t="s">
        <v>14685</v>
      </c>
      <c r="S9296" s="117" t="s">
        <v>14589</v>
      </c>
      <c r="T9296" t="s">
        <v>12136</v>
      </c>
      <c r="U9296" t="s">
        <v>10772</v>
      </c>
    </row>
    <row r="9297" spans="1:21">
      <c r="A9297" s="117" t="s">
        <v>16730</v>
      </c>
      <c r="B9297" t="s">
        <v>14590</v>
      </c>
      <c r="C9297" t="s">
        <v>14590</v>
      </c>
      <c r="D9297">
        <v>83</v>
      </c>
      <c r="E9297">
        <v>77</v>
      </c>
      <c r="F9297">
        <v>83</v>
      </c>
      <c r="G9297">
        <v>77</v>
      </c>
      <c r="H9297">
        <v>1</v>
      </c>
      <c r="I9297">
        <v>1</v>
      </c>
      <c r="J9297">
        <v>999999</v>
      </c>
      <c r="K9297" s="194">
        <v>999999</v>
      </c>
      <c r="L9297" t="s">
        <v>1083</v>
      </c>
      <c r="M9297" t="s">
        <v>1083</v>
      </c>
      <c r="N9297">
        <v>1152.9000000000001</v>
      </c>
      <c r="O9297" t="s">
        <v>7876</v>
      </c>
      <c r="P9297" t="s">
        <v>16574</v>
      </c>
      <c r="Q9297">
        <v>1.1529</v>
      </c>
      <c r="R9297" s="117" t="s">
        <v>14685</v>
      </c>
      <c r="S9297" s="117" t="s">
        <v>14589</v>
      </c>
      <c r="T9297" t="s">
        <v>12136</v>
      </c>
      <c r="U9297" t="s">
        <v>10772</v>
      </c>
    </row>
    <row r="9298" spans="1:21">
      <c r="A9298" s="117" t="s">
        <v>16731</v>
      </c>
      <c r="B9298" t="s">
        <v>14590</v>
      </c>
      <c r="C9298" t="s">
        <v>14590</v>
      </c>
      <c r="D9298">
        <v>83</v>
      </c>
      <c r="E9298">
        <v>77</v>
      </c>
      <c r="F9298">
        <v>83</v>
      </c>
      <c r="G9298">
        <v>77</v>
      </c>
      <c r="H9298">
        <v>1</v>
      </c>
      <c r="I9298">
        <v>1</v>
      </c>
      <c r="J9298">
        <v>999999</v>
      </c>
      <c r="K9298" s="194">
        <v>999999</v>
      </c>
      <c r="L9298" t="s">
        <v>1083</v>
      </c>
      <c r="M9298" t="s">
        <v>1083</v>
      </c>
      <c r="N9298">
        <v>1152.3</v>
      </c>
      <c r="O9298" t="s">
        <v>7876</v>
      </c>
      <c r="P9298" t="s">
        <v>16574</v>
      </c>
      <c r="Q9298">
        <v>1.1523000000000001</v>
      </c>
      <c r="R9298" s="117" t="s">
        <v>14685</v>
      </c>
      <c r="S9298" s="117" t="s">
        <v>14589</v>
      </c>
      <c r="T9298" t="s">
        <v>12136</v>
      </c>
      <c r="U9298" t="s">
        <v>10772</v>
      </c>
    </row>
    <row r="9299" spans="1:21">
      <c r="A9299" s="117" t="s">
        <v>16732</v>
      </c>
      <c r="B9299" t="s">
        <v>14590</v>
      </c>
      <c r="C9299" t="s">
        <v>14590</v>
      </c>
      <c r="D9299">
        <v>83</v>
      </c>
      <c r="E9299">
        <v>77</v>
      </c>
      <c r="F9299">
        <v>83</v>
      </c>
      <c r="G9299">
        <v>77</v>
      </c>
      <c r="H9299">
        <v>1</v>
      </c>
      <c r="I9299">
        <v>1</v>
      </c>
      <c r="J9299">
        <v>999999</v>
      </c>
      <c r="K9299" s="194">
        <v>999999</v>
      </c>
      <c r="L9299" t="s">
        <v>1083</v>
      </c>
      <c r="M9299" t="s">
        <v>1083</v>
      </c>
      <c r="N9299">
        <v>1148.5999999999999</v>
      </c>
      <c r="O9299" t="s">
        <v>7876</v>
      </c>
      <c r="P9299" t="s">
        <v>16574</v>
      </c>
      <c r="Q9299">
        <v>1.1486000000000001</v>
      </c>
      <c r="R9299" s="117" t="s">
        <v>14685</v>
      </c>
      <c r="S9299" s="117" t="s">
        <v>14589</v>
      </c>
      <c r="T9299" t="s">
        <v>12136</v>
      </c>
      <c r="U9299" t="s">
        <v>10772</v>
      </c>
    </row>
    <row r="9300" spans="1:21">
      <c r="A9300" s="117" t="s">
        <v>16733</v>
      </c>
      <c r="B9300" t="s">
        <v>14590</v>
      </c>
      <c r="C9300" t="s">
        <v>14590</v>
      </c>
      <c r="D9300">
        <v>35</v>
      </c>
      <c r="E9300">
        <v>29</v>
      </c>
      <c r="F9300">
        <v>35</v>
      </c>
      <c r="G9300">
        <v>29</v>
      </c>
      <c r="H9300">
        <v>1</v>
      </c>
      <c r="I9300">
        <v>1</v>
      </c>
      <c r="J9300">
        <v>16</v>
      </c>
      <c r="K9300" s="194">
        <v>16</v>
      </c>
      <c r="L9300" t="s">
        <v>1083</v>
      </c>
      <c r="M9300" t="s">
        <v>1083</v>
      </c>
      <c r="N9300">
        <v>1155.9000000000001</v>
      </c>
      <c r="O9300" t="s">
        <v>7876</v>
      </c>
      <c r="P9300" t="s">
        <v>16574</v>
      </c>
      <c r="Q9300">
        <v>1.1558999999999999</v>
      </c>
      <c r="R9300" s="117" t="s">
        <v>14685</v>
      </c>
      <c r="S9300" s="117" t="s">
        <v>14589</v>
      </c>
      <c r="T9300" t="s">
        <v>12136</v>
      </c>
      <c r="U9300" t="s">
        <v>10772</v>
      </c>
    </row>
    <row r="9301" spans="1:21">
      <c r="A9301" s="117" t="s">
        <v>16734</v>
      </c>
      <c r="B9301" t="s">
        <v>14590</v>
      </c>
      <c r="C9301" t="s">
        <v>14590</v>
      </c>
      <c r="D9301">
        <v>35</v>
      </c>
      <c r="E9301">
        <v>29</v>
      </c>
      <c r="F9301">
        <v>35</v>
      </c>
      <c r="G9301">
        <v>29</v>
      </c>
      <c r="H9301">
        <v>1</v>
      </c>
      <c r="I9301">
        <v>1</v>
      </c>
      <c r="J9301">
        <v>123</v>
      </c>
      <c r="K9301" s="194">
        <v>123</v>
      </c>
      <c r="L9301" t="s">
        <v>1083</v>
      </c>
      <c r="M9301" t="s">
        <v>1083</v>
      </c>
      <c r="N9301">
        <v>1150.9000000000001</v>
      </c>
      <c r="O9301" t="s">
        <v>7876</v>
      </c>
      <c r="P9301" t="s">
        <v>16574</v>
      </c>
      <c r="Q9301">
        <v>1.1509</v>
      </c>
      <c r="R9301" s="117" t="s">
        <v>14685</v>
      </c>
      <c r="S9301" s="117" t="s">
        <v>14589</v>
      </c>
      <c r="T9301" t="s">
        <v>12136</v>
      </c>
      <c r="U9301" t="s">
        <v>10772</v>
      </c>
    </row>
    <row r="9302" spans="1:21">
      <c r="A9302" s="117" t="s">
        <v>16735</v>
      </c>
      <c r="B9302" t="s">
        <v>14590</v>
      </c>
      <c r="C9302" t="s">
        <v>14590</v>
      </c>
      <c r="D9302">
        <v>55</v>
      </c>
      <c r="E9302">
        <v>49</v>
      </c>
      <c r="F9302">
        <v>55</v>
      </c>
      <c r="G9302">
        <v>49</v>
      </c>
      <c r="H9302">
        <v>1</v>
      </c>
      <c r="I9302">
        <v>1</v>
      </c>
      <c r="J9302">
        <v>999999</v>
      </c>
      <c r="K9302" s="194">
        <v>999999</v>
      </c>
      <c r="L9302" t="s">
        <v>1083</v>
      </c>
      <c r="M9302" t="s">
        <v>1083</v>
      </c>
      <c r="N9302">
        <v>1600</v>
      </c>
      <c r="O9302" t="s">
        <v>7876</v>
      </c>
      <c r="P9302" t="s">
        <v>16585</v>
      </c>
      <c r="Q9302">
        <v>1.6</v>
      </c>
      <c r="R9302" s="117" t="s">
        <v>14685</v>
      </c>
      <c r="S9302" s="117" t="s">
        <v>14589</v>
      </c>
      <c r="T9302" t="s">
        <v>12136</v>
      </c>
      <c r="U9302" t="s">
        <v>10772</v>
      </c>
    </row>
    <row r="9303" spans="1:21">
      <c r="A9303" s="117" t="s">
        <v>16736</v>
      </c>
      <c r="B9303" t="s">
        <v>14590</v>
      </c>
      <c r="C9303" t="s">
        <v>14590</v>
      </c>
      <c r="D9303">
        <v>55</v>
      </c>
      <c r="E9303">
        <v>49</v>
      </c>
      <c r="F9303">
        <v>55</v>
      </c>
      <c r="G9303">
        <v>49</v>
      </c>
      <c r="H9303">
        <v>1</v>
      </c>
      <c r="I9303">
        <v>1</v>
      </c>
      <c r="J9303">
        <v>999999</v>
      </c>
      <c r="K9303" s="194">
        <v>999999</v>
      </c>
      <c r="L9303" t="s">
        <v>1083</v>
      </c>
      <c r="M9303" t="s">
        <v>1083</v>
      </c>
      <c r="N9303">
        <v>1480</v>
      </c>
      <c r="O9303" t="s">
        <v>7876</v>
      </c>
      <c r="P9303" t="s">
        <v>16585</v>
      </c>
      <c r="Q9303">
        <v>1.48</v>
      </c>
      <c r="R9303" s="117" t="s">
        <v>14685</v>
      </c>
      <c r="S9303" s="117" t="s">
        <v>14589</v>
      </c>
      <c r="T9303" t="s">
        <v>12136</v>
      </c>
      <c r="U9303" t="s">
        <v>10772</v>
      </c>
    </row>
    <row r="9304" spans="1:21">
      <c r="A9304" s="117" t="s">
        <v>16737</v>
      </c>
      <c r="B9304" t="s">
        <v>14590</v>
      </c>
      <c r="C9304" t="s">
        <v>14590</v>
      </c>
      <c r="D9304">
        <v>35</v>
      </c>
      <c r="E9304">
        <v>29</v>
      </c>
      <c r="F9304">
        <v>35</v>
      </c>
      <c r="G9304">
        <v>29</v>
      </c>
      <c r="H9304">
        <v>1</v>
      </c>
      <c r="I9304">
        <v>1</v>
      </c>
      <c r="J9304">
        <v>2</v>
      </c>
      <c r="K9304" s="194">
        <v>2</v>
      </c>
      <c r="L9304" t="s">
        <v>1083</v>
      </c>
      <c r="M9304" t="s">
        <v>1083</v>
      </c>
      <c r="N9304">
        <v>1600</v>
      </c>
      <c r="O9304" t="s">
        <v>7876</v>
      </c>
      <c r="P9304" t="s">
        <v>16585</v>
      </c>
      <c r="Q9304">
        <v>1.6</v>
      </c>
      <c r="R9304" s="117" t="s">
        <v>14685</v>
      </c>
      <c r="S9304" s="117" t="s">
        <v>14589</v>
      </c>
      <c r="T9304" t="s">
        <v>12136</v>
      </c>
      <c r="U9304" t="s">
        <v>10772</v>
      </c>
    </row>
    <row r="9305" spans="1:21">
      <c r="A9305" s="117" t="s">
        <v>16738</v>
      </c>
      <c r="B9305" t="s">
        <v>14590</v>
      </c>
      <c r="C9305" t="s">
        <v>14590</v>
      </c>
      <c r="D9305">
        <v>55</v>
      </c>
      <c r="E9305">
        <v>49</v>
      </c>
      <c r="F9305">
        <v>55</v>
      </c>
      <c r="G9305">
        <v>49</v>
      </c>
      <c r="H9305">
        <v>1</v>
      </c>
      <c r="I9305">
        <v>1</v>
      </c>
      <c r="J9305">
        <v>999999</v>
      </c>
      <c r="K9305" s="194">
        <v>999999</v>
      </c>
      <c r="L9305" t="s">
        <v>1083</v>
      </c>
      <c r="M9305" t="s">
        <v>1083</v>
      </c>
      <c r="N9305">
        <v>1480</v>
      </c>
      <c r="O9305" t="s">
        <v>7876</v>
      </c>
      <c r="P9305" t="s">
        <v>16585</v>
      </c>
      <c r="Q9305">
        <v>1.48</v>
      </c>
      <c r="R9305" s="117" t="s">
        <v>14685</v>
      </c>
      <c r="S9305" s="117" t="s">
        <v>14589</v>
      </c>
      <c r="T9305" t="s">
        <v>12136</v>
      </c>
      <c r="U9305" t="s">
        <v>10772</v>
      </c>
    </row>
    <row r="9306" spans="1:21">
      <c r="A9306" s="117" t="s">
        <v>16739</v>
      </c>
      <c r="B9306" t="s">
        <v>14590</v>
      </c>
      <c r="C9306" t="s">
        <v>14590</v>
      </c>
      <c r="D9306">
        <v>55</v>
      </c>
      <c r="E9306">
        <v>49</v>
      </c>
      <c r="F9306">
        <v>55</v>
      </c>
      <c r="G9306">
        <v>49</v>
      </c>
      <c r="H9306">
        <v>1</v>
      </c>
      <c r="I9306">
        <v>1</v>
      </c>
      <c r="J9306">
        <v>999999</v>
      </c>
      <c r="K9306" s="194">
        <v>999999</v>
      </c>
      <c r="L9306" t="s">
        <v>1083</v>
      </c>
      <c r="M9306" t="s">
        <v>1083</v>
      </c>
      <c r="N9306">
        <v>1600</v>
      </c>
      <c r="O9306" t="s">
        <v>7876</v>
      </c>
      <c r="P9306" t="s">
        <v>16585</v>
      </c>
      <c r="Q9306">
        <v>1.6</v>
      </c>
      <c r="R9306" s="117" t="s">
        <v>14685</v>
      </c>
      <c r="S9306" s="117" t="s">
        <v>14589</v>
      </c>
      <c r="T9306" t="s">
        <v>12136</v>
      </c>
      <c r="U9306" t="s">
        <v>10772</v>
      </c>
    </row>
    <row r="9307" spans="1:21">
      <c r="A9307" s="117" t="s">
        <v>16740</v>
      </c>
      <c r="B9307" t="s">
        <v>14590</v>
      </c>
      <c r="C9307" t="s">
        <v>14590</v>
      </c>
      <c r="D9307">
        <v>55</v>
      </c>
      <c r="E9307">
        <v>49</v>
      </c>
      <c r="F9307">
        <v>55</v>
      </c>
      <c r="G9307">
        <v>49</v>
      </c>
      <c r="H9307">
        <v>1</v>
      </c>
      <c r="I9307">
        <v>1</v>
      </c>
      <c r="J9307">
        <v>999999</v>
      </c>
      <c r="K9307" s="194">
        <v>999999</v>
      </c>
      <c r="L9307" t="s">
        <v>1083</v>
      </c>
      <c r="M9307" t="s">
        <v>1083</v>
      </c>
      <c r="N9307">
        <v>1504.9</v>
      </c>
      <c r="O9307" t="s">
        <v>7876</v>
      </c>
      <c r="P9307" t="s">
        <v>16585</v>
      </c>
      <c r="Q9307">
        <v>1.5048999999999999</v>
      </c>
      <c r="R9307" s="117" t="s">
        <v>14685</v>
      </c>
      <c r="S9307" s="117" t="s">
        <v>14589</v>
      </c>
      <c r="T9307" t="s">
        <v>12136</v>
      </c>
      <c r="U9307" t="s">
        <v>10772</v>
      </c>
    </row>
    <row r="9308" spans="1:21">
      <c r="A9308" s="117" t="s">
        <v>16741</v>
      </c>
      <c r="B9308" t="s">
        <v>14590</v>
      </c>
      <c r="C9308" t="s">
        <v>14590</v>
      </c>
      <c r="D9308">
        <v>55</v>
      </c>
      <c r="E9308">
        <v>49</v>
      </c>
      <c r="F9308">
        <v>55</v>
      </c>
      <c r="G9308">
        <v>49</v>
      </c>
      <c r="H9308">
        <v>1</v>
      </c>
      <c r="I9308">
        <v>1</v>
      </c>
      <c r="J9308">
        <v>999999</v>
      </c>
      <c r="K9308" s="194">
        <v>999999</v>
      </c>
      <c r="L9308" t="s">
        <v>1083</v>
      </c>
      <c r="M9308" t="s">
        <v>1083</v>
      </c>
      <c r="N9308">
        <v>1600</v>
      </c>
      <c r="O9308" t="s">
        <v>7876</v>
      </c>
      <c r="P9308" t="s">
        <v>16585</v>
      </c>
      <c r="Q9308">
        <v>1.6</v>
      </c>
      <c r="R9308" s="117" t="s">
        <v>14685</v>
      </c>
      <c r="S9308" s="117" t="s">
        <v>14589</v>
      </c>
      <c r="T9308" t="s">
        <v>12136</v>
      </c>
      <c r="U9308" t="s">
        <v>10772</v>
      </c>
    </row>
    <row r="9309" spans="1:21">
      <c r="A9309" s="117" t="s">
        <v>16742</v>
      </c>
      <c r="B9309" t="s">
        <v>14590</v>
      </c>
      <c r="C9309" t="s">
        <v>14590</v>
      </c>
      <c r="D9309">
        <v>83</v>
      </c>
      <c r="E9309">
        <v>77</v>
      </c>
      <c r="F9309">
        <v>83</v>
      </c>
      <c r="G9309">
        <v>77</v>
      </c>
      <c r="H9309">
        <v>1</v>
      </c>
      <c r="I9309">
        <v>1</v>
      </c>
      <c r="J9309">
        <v>999999</v>
      </c>
      <c r="K9309" s="194">
        <v>999999</v>
      </c>
      <c r="L9309" t="s">
        <v>1083</v>
      </c>
      <c r="M9309" t="s">
        <v>1083</v>
      </c>
      <c r="N9309">
        <v>1600</v>
      </c>
      <c r="O9309" t="s">
        <v>7876</v>
      </c>
      <c r="P9309" t="s">
        <v>16585</v>
      </c>
      <c r="Q9309">
        <v>1.6</v>
      </c>
      <c r="R9309" s="117" t="s">
        <v>14685</v>
      </c>
      <c r="S9309" s="117" t="s">
        <v>14589</v>
      </c>
      <c r="T9309" t="s">
        <v>12136</v>
      </c>
      <c r="U9309" t="s">
        <v>10772</v>
      </c>
    </row>
    <row r="9310" spans="1:21">
      <c r="A9310" s="117" t="s">
        <v>16743</v>
      </c>
      <c r="B9310" t="s">
        <v>14590</v>
      </c>
      <c r="C9310" t="s">
        <v>14590</v>
      </c>
      <c r="D9310">
        <v>55</v>
      </c>
      <c r="E9310">
        <v>49</v>
      </c>
      <c r="F9310">
        <v>55</v>
      </c>
      <c r="G9310">
        <v>49</v>
      </c>
      <c r="H9310">
        <v>1</v>
      </c>
      <c r="I9310">
        <v>1</v>
      </c>
      <c r="J9310">
        <v>999999</v>
      </c>
      <c r="K9310" s="194">
        <v>999999</v>
      </c>
      <c r="L9310" t="s">
        <v>1083</v>
      </c>
      <c r="M9310" t="s">
        <v>1083</v>
      </c>
      <c r="N9310">
        <v>1600</v>
      </c>
      <c r="O9310" t="s">
        <v>7876</v>
      </c>
      <c r="P9310" t="s">
        <v>16585</v>
      </c>
      <c r="Q9310">
        <v>1.6</v>
      </c>
      <c r="R9310" s="117" t="s">
        <v>14685</v>
      </c>
      <c r="S9310" s="117" t="s">
        <v>14589</v>
      </c>
      <c r="T9310" t="s">
        <v>12136</v>
      </c>
      <c r="U9310" t="s">
        <v>10772</v>
      </c>
    </row>
    <row r="9311" spans="1:21">
      <c r="A9311" s="117" t="s">
        <v>16744</v>
      </c>
      <c r="B9311" t="s">
        <v>14590</v>
      </c>
      <c r="C9311" t="s">
        <v>14590</v>
      </c>
      <c r="D9311">
        <v>55</v>
      </c>
      <c r="E9311">
        <v>49</v>
      </c>
      <c r="F9311">
        <v>55</v>
      </c>
      <c r="G9311">
        <v>49</v>
      </c>
      <c r="H9311">
        <v>1</v>
      </c>
      <c r="I9311">
        <v>1</v>
      </c>
      <c r="J9311">
        <v>999999</v>
      </c>
      <c r="K9311" s="194">
        <v>999999</v>
      </c>
      <c r="L9311" t="s">
        <v>1083</v>
      </c>
      <c r="M9311" t="s">
        <v>1083</v>
      </c>
      <c r="N9311">
        <v>1474</v>
      </c>
      <c r="O9311" t="s">
        <v>7876</v>
      </c>
      <c r="P9311" t="s">
        <v>16585</v>
      </c>
      <c r="Q9311">
        <v>1.474</v>
      </c>
      <c r="R9311" s="117" t="s">
        <v>14685</v>
      </c>
      <c r="S9311" s="117" t="s">
        <v>14589</v>
      </c>
      <c r="T9311" t="s">
        <v>12136</v>
      </c>
      <c r="U9311" t="s">
        <v>10772</v>
      </c>
    </row>
    <row r="9312" spans="1:21">
      <c r="A9312" s="117" t="s">
        <v>16745</v>
      </c>
      <c r="B9312" t="s">
        <v>14590</v>
      </c>
      <c r="C9312" t="s">
        <v>14590</v>
      </c>
      <c r="D9312">
        <v>55</v>
      </c>
      <c r="E9312">
        <v>49</v>
      </c>
      <c r="F9312">
        <v>55</v>
      </c>
      <c r="G9312">
        <v>49</v>
      </c>
      <c r="H9312">
        <v>1</v>
      </c>
      <c r="I9312">
        <v>1</v>
      </c>
      <c r="J9312">
        <v>999999</v>
      </c>
      <c r="K9312" s="194">
        <v>999999</v>
      </c>
      <c r="L9312" t="s">
        <v>1083</v>
      </c>
      <c r="M9312" t="s">
        <v>1083</v>
      </c>
      <c r="N9312">
        <v>1600</v>
      </c>
      <c r="O9312" t="s">
        <v>7876</v>
      </c>
      <c r="P9312" t="s">
        <v>16585</v>
      </c>
      <c r="Q9312">
        <v>1.6</v>
      </c>
      <c r="R9312" s="117" t="s">
        <v>14685</v>
      </c>
      <c r="S9312" s="117" t="s">
        <v>14589</v>
      </c>
      <c r="T9312" t="s">
        <v>12136</v>
      </c>
      <c r="U9312" t="s">
        <v>10772</v>
      </c>
    </row>
    <row r="9313" spans="1:21">
      <c r="A9313" s="117" t="s">
        <v>16746</v>
      </c>
      <c r="B9313" t="s">
        <v>14590</v>
      </c>
      <c r="C9313" t="s">
        <v>14590</v>
      </c>
      <c r="D9313">
        <v>55</v>
      </c>
      <c r="E9313">
        <v>49</v>
      </c>
      <c r="F9313">
        <v>55</v>
      </c>
      <c r="G9313">
        <v>49</v>
      </c>
      <c r="H9313">
        <v>1</v>
      </c>
      <c r="I9313">
        <v>1</v>
      </c>
      <c r="J9313">
        <v>999999</v>
      </c>
      <c r="K9313" s="194">
        <v>999999</v>
      </c>
      <c r="L9313" t="s">
        <v>1083</v>
      </c>
      <c r="M9313" t="s">
        <v>1083</v>
      </c>
      <c r="N9313">
        <v>1599</v>
      </c>
      <c r="O9313" t="s">
        <v>7876</v>
      </c>
      <c r="P9313" t="s">
        <v>16585</v>
      </c>
      <c r="Q9313">
        <v>1.599</v>
      </c>
      <c r="R9313" s="117" t="s">
        <v>14685</v>
      </c>
      <c r="S9313" s="117" t="s">
        <v>14589</v>
      </c>
      <c r="T9313" t="s">
        <v>12136</v>
      </c>
      <c r="U9313" t="s">
        <v>10772</v>
      </c>
    </row>
    <row r="9314" spans="1:21">
      <c r="A9314" s="117" t="s">
        <v>16747</v>
      </c>
      <c r="B9314" t="s">
        <v>14590</v>
      </c>
      <c r="C9314" t="s">
        <v>14590</v>
      </c>
      <c r="D9314">
        <v>55</v>
      </c>
      <c r="E9314">
        <v>49</v>
      </c>
      <c r="F9314">
        <v>55</v>
      </c>
      <c r="G9314">
        <v>49</v>
      </c>
      <c r="H9314">
        <v>1</v>
      </c>
      <c r="I9314">
        <v>1</v>
      </c>
      <c r="J9314">
        <v>999999</v>
      </c>
      <c r="K9314" s="194">
        <v>999999</v>
      </c>
      <c r="L9314" t="s">
        <v>1083</v>
      </c>
      <c r="M9314" t="s">
        <v>1083</v>
      </c>
      <c r="N9314">
        <v>1600</v>
      </c>
      <c r="O9314" t="s">
        <v>7876</v>
      </c>
      <c r="P9314" t="s">
        <v>16585</v>
      </c>
      <c r="Q9314">
        <v>1.6</v>
      </c>
      <c r="R9314" s="117" t="s">
        <v>14685</v>
      </c>
      <c r="S9314" s="117" t="s">
        <v>14589</v>
      </c>
      <c r="T9314" t="s">
        <v>12136</v>
      </c>
      <c r="U9314" t="s">
        <v>10772</v>
      </c>
    </row>
    <row r="9315" spans="1:21">
      <c r="A9315" s="117" t="s">
        <v>16748</v>
      </c>
      <c r="B9315" t="s">
        <v>14590</v>
      </c>
      <c r="C9315" t="s">
        <v>14590</v>
      </c>
      <c r="D9315">
        <v>55</v>
      </c>
      <c r="E9315">
        <v>49</v>
      </c>
      <c r="F9315">
        <v>55</v>
      </c>
      <c r="G9315">
        <v>49</v>
      </c>
      <c r="H9315">
        <v>1</v>
      </c>
      <c r="I9315">
        <v>1</v>
      </c>
      <c r="J9315">
        <v>999999</v>
      </c>
      <c r="K9315" s="194">
        <v>999999</v>
      </c>
      <c r="L9315" t="s">
        <v>1083</v>
      </c>
      <c r="M9315" t="s">
        <v>1083</v>
      </c>
      <c r="N9315">
        <v>1600</v>
      </c>
      <c r="O9315" t="s">
        <v>7876</v>
      </c>
      <c r="P9315" t="s">
        <v>16585</v>
      </c>
      <c r="Q9315">
        <v>1.6</v>
      </c>
      <c r="R9315" s="117" t="s">
        <v>14685</v>
      </c>
      <c r="S9315" s="117" t="s">
        <v>14589</v>
      </c>
      <c r="T9315" t="s">
        <v>12136</v>
      </c>
      <c r="U9315" t="s">
        <v>10772</v>
      </c>
    </row>
    <row r="9316" spans="1:21">
      <c r="A9316" s="117" t="s">
        <v>16749</v>
      </c>
      <c r="B9316" t="s">
        <v>14590</v>
      </c>
      <c r="C9316" t="s">
        <v>14590</v>
      </c>
      <c r="D9316">
        <v>55</v>
      </c>
      <c r="E9316">
        <v>49</v>
      </c>
      <c r="F9316">
        <v>55</v>
      </c>
      <c r="G9316">
        <v>49</v>
      </c>
      <c r="H9316">
        <v>1</v>
      </c>
      <c r="I9316">
        <v>1</v>
      </c>
      <c r="J9316">
        <v>999999</v>
      </c>
      <c r="K9316" s="194">
        <v>999999</v>
      </c>
      <c r="L9316" t="s">
        <v>1083</v>
      </c>
      <c r="M9316" t="s">
        <v>1083</v>
      </c>
      <c r="N9316">
        <v>1600</v>
      </c>
      <c r="O9316" t="s">
        <v>7876</v>
      </c>
      <c r="P9316" t="s">
        <v>16585</v>
      </c>
      <c r="Q9316">
        <v>1.6</v>
      </c>
      <c r="R9316" s="117" t="s">
        <v>14685</v>
      </c>
      <c r="S9316" s="117" t="s">
        <v>14589</v>
      </c>
      <c r="T9316" t="s">
        <v>12136</v>
      </c>
      <c r="U9316" t="s">
        <v>10772</v>
      </c>
    </row>
    <row r="9317" spans="1:21">
      <c r="A9317" s="117" t="s">
        <v>16750</v>
      </c>
      <c r="B9317" t="s">
        <v>14590</v>
      </c>
      <c r="C9317" t="s">
        <v>14590</v>
      </c>
      <c r="D9317">
        <v>55</v>
      </c>
      <c r="E9317">
        <v>49</v>
      </c>
      <c r="F9317">
        <v>55</v>
      </c>
      <c r="G9317">
        <v>49</v>
      </c>
      <c r="H9317">
        <v>1</v>
      </c>
      <c r="I9317">
        <v>1</v>
      </c>
      <c r="J9317">
        <v>999999</v>
      </c>
      <c r="K9317" s="194">
        <v>999999</v>
      </c>
      <c r="L9317" t="s">
        <v>1083</v>
      </c>
      <c r="M9317" t="s">
        <v>1083</v>
      </c>
      <c r="N9317">
        <v>1600</v>
      </c>
      <c r="O9317" t="s">
        <v>7876</v>
      </c>
      <c r="P9317" t="s">
        <v>16585</v>
      </c>
      <c r="Q9317">
        <v>1.6</v>
      </c>
      <c r="R9317" s="117" t="s">
        <v>14685</v>
      </c>
      <c r="S9317" s="117" t="s">
        <v>14589</v>
      </c>
      <c r="T9317" t="s">
        <v>12136</v>
      </c>
      <c r="U9317" t="s">
        <v>10772</v>
      </c>
    </row>
    <row r="9318" spans="1:21">
      <c r="A9318" s="117" t="s">
        <v>16751</v>
      </c>
      <c r="B9318" t="s">
        <v>14590</v>
      </c>
      <c r="C9318" t="s">
        <v>14590</v>
      </c>
      <c r="D9318">
        <v>55</v>
      </c>
      <c r="E9318">
        <v>49</v>
      </c>
      <c r="F9318">
        <v>55</v>
      </c>
      <c r="G9318">
        <v>49</v>
      </c>
      <c r="H9318">
        <v>1</v>
      </c>
      <c r="I9318">
        <v>1</v>
      </c>
      <c r="J9318">
        <v>999999</v>
      </c>
      <c r="K9318" s="194">
        <v>999999</v>
      </c>
      <c r="L9318" t="s">
        <v>1083</v>
      </c>
      <c r="M9318" t="s">
        <v>1083</v>
      </c>
      <c r="N9318">
        <v>1526</v>
      </c>
      <c r="O9318" t="s">
        <v>7876</v>
      </c>
      <c r="P9318" t="s">
        <v>16585</v>
      </c>
      <c r="Q9318">
        <v>1.526</v>
      </c>
      <c r="R9318" s="117" t="s">
        <v>14685</v>
      </c>
      <c r="S9318" s="117" t="s">
        <v>14589</v>
      </c>
      <c r="T9318" t="s">
        <v>12136</v>
      </c>
      <c r="U9318" t="s">
        <v>10772</v>
      </c>
    </row>
    <row r="9319" spans="1:21">
      <c r="A9319" s="117" t="s">
        <v>16752</v>
      </c>
      <c r="B9319" t="s">
        <v>14590</v>
      </c>
      <c r="C9319" t="s">
        <v>14590</v>
      </c>
      <c r="D9319">
        <v>55</v>
      </c>
      <c r="E9319">
        <v>49</v>
      </c>
      <c r="F9319">
        <v>55</v>
      </c>
      <c r="G9319">
        <v>49</v>
      </c>
      <c r="H9319">
        <v>1</v>
      </c>
      <c r="I9319">
        <v>1</v>
      </c>
      <c r="J9319">
        <v>999999</v>
      </c>
      <c r="K9319" s="194">
        <v>999999</v>
      </c>
      <c r="L9319" t="s">
        <v>1083</v>
      </c>
      <c r="M9319" t="s">
        <v>1083</v>
      </c>
      <c r="N9319">
        <v>1600</v>
      </c>
      <c r="O9319" t="s">
        <v>7876</v>
      </c>
      <c r="P9319" t="s">
        <v>16585</v>
      </c>
      <c r="Q9319">
        <v>1.6</v>
      </c>
      <c r="R9319" s="117" t="s">
        <v>14685</v>
      </c>
      <c r="S9319" s="117" t="s">
        <v>14589</v>
      </c>
      <c r="T9319" t="s">
        <v>12136</v>
      </c>
      <c r="U9319" t="s">
        <v>10772</v>
      </c>
    </row>
    <row r="9320" spans="1:21">
      <c r="A9320" s="117" t="s">
        <v>16753</v>
      </c>
      <c r="B9320" t="s">
        <v>14590</v>
      </c>
      <c r="C9320" t="s">
        <v>14590</v>
      </c>
      <c r="D9320">
        <v>55</v>
      </c>
      <c r="E9320">
        <v>49</v>
      </c>
      <c r="F9320">
        <v>55</v>
      </c>
      <c r="G9320">
        <v>49</v>
      </c>
      <c r="H9320">
        <v>1</v>
      </c>
      <c r="I9320">
        <v>1</v>
      </c>
      <c r="J9320">
        <v>999999</v>
      </c>
      <c r="K9320" s="194">
        <v>999999</v>
      </c>
      <c r="L9320" t="s">
        <v>1083</v>
      </c>
      <c r="M9320" t="s">
        <v>1083</v>
      </c>
      <c r="N9320">
        <v>1600</v>
      </c>
      <c r="O9320" t="s">
        <v>7876</v>
      </c>
      <c r="P9320" t="s">
        <v>16585</v>
      </c>
      <c r="Q9320">
        <v>1.6</v>
      </c>
      <c r="R9320" s="117" t="s">
        <v>14685</v>
      </c>
      <c r="S9320" s="117" t="s">
        <v>14589</v>
      </c>
      <c r="T9320" t="s">
        <v>12136</v>
      </c>
      <c r="U9320" t="s">
        <v>10772</v>
      </c>
    </row>
    <row r="9321" spans="1:21">
      <c r="A9321" s="117" t="s">
        <v>16754</v>
      </c>
      <c r="B9321" t="s">
        <v>14590</v>
      </c>
      <c r="C9321" t="s">
        <v>14590</v>
      </c>
      <c r="D9321">
        <v>55</v>
      </c>
      <c r="E9321">
        <v>49</v>
      </c>
      <c r="F9321">
        <v>55</v>
      </c>
      <c r="G9321">
        <v>49</v>
      </c>
      <c r="H9321">
        <v>1</v>
      </c>
      <c r="I9321">
        <v>1</v>
      </c>
      <c r="J9321">
        <v>999999</v>
      </c>
      <c r="K9321" s="194">
        <v>999999</v>
      </c>
      <c r="L9321" t="s">
        <v>1083</v>
      </c>
      <c r="M9321" t="s">
        <v>1083</v>
      </c>
      <c r="N9321">
        <v>1600</v>
      </c>
      <c r="O9321" t="s">
        <v>7876</v>
      </c>
      <c r="P9321" t="s">
        <v>16585</v>
      </c>
      <c r="Q9321">
        <v>1.6</v>
      </c>
      <c r="R9321" s="117" t="s">
        <v>14685</v>
      </c>
      <c r="S9321" s="117" t="s">
        <v>14589</v>
      </c>
      <c r="T9321" t="s">
        <v>12136</v>
      </c>
      <c r="U9321" t="s">
        <v>10772</v>
      </c>
    </row>
    <row r="9322" spans="1:21">
      <c r="A9322" s="117" t="s">
        <v>16755</v>
      </c>
      <c r="B9322" t="s">
        <v>14590</v>
      </c>
      <c r="C9322" t="s">
        <v>14590</v>
      </c>
      <c r="D9322">
        <v>55</v>
      </c>
      <c r="E9322">
        <v>49</v>
      </c>
      <c r="F9322">
        <v>55</v>
      </c>
      <c r="G9322">
        <v>49</v>
      </c>
      <c r="H9322">
        <v>1</v>
      </c>
      <c r="I9322">
        <v>1</v>
      </c>
      <c r="J9322">
        <v>999999</v>
      </c>
      <c r="K9322" s="194">
        <v>999999</v>
      </c>
      <c r="L9322" t="s">
        <v>1083</v>
      </c>
      <c r="M9322" t="s">
        <v>1083</v>
      </c>
      <c r="N9322">
        <v>1255.0999999999999</v>
      </c>
      <c r="O9322" t="s">
        <v>7876</v>
      </c>
      <c r="P9322" t="s">
        <v>16574</v>
      </c>
      <c r="Q9322">
        <v>1.2551000000000001</v>
      </c>
      <c r="R9322" s="117" t="s">
        <v>14685</v>
      </c>
      <c r="S9322" s="117" t="s">
        <v>14589</v>
      </c>
      <c r="T9322" t="s">
        <v>12136</v>
      </c>
      <c r="U9322" t="s">
        <v>10772</v>
      </c>
    </row>
    <row r="9323" spans="1:21">
      <c r="A9323" s="117" t="s">
        <v>16756</v>
      </c>
      <c r="B9323" t="s">
        <v>14590</v>
      </c>
      <c r="C9323" t="s">
        <v>14590</v>
      </c>
      <c r="D9323">
        <v>55</v>
      </c>
      <c r="E9323">
        <v>49</v>
      </c>
      <c r="F9323">
        <v>55</v>
      </c>
      <c r="G9323">
        <v>49</v>
      </c>
      <c r="H9323">
        <v>1</v>
      </c>
      <c r="I9323">
        <v>1</v>
      </c>
      <c r="J9323">
        <v>999999</v>
      </c>
      <c r="K9323" s="194">
        <v>999999</v>
      </c>
      <c r="L9323" t="s">
        <v>1083</v>
      </c>
      <c r="M9323" t="s">
        <v>1083</v>
      </c>
      <c r="N9323">
        <v>1300</v>
      </c>
      <c r="O9323" t="s">
        <v>7876</v>
      </c>
      <c r="P9323" t="s">
        <v>16574</v>
      </c>
      <c r="Q9323">
        <v>1.3</v>
      </c>
      <c r="R9323" s="117" t="s">
        <v>14685</v>
      </c>
      <c r="S9323" s="117" t="s">
        <v>14589</v>
      </c>
      <c r="T9323" t="s">
        <v>12136</v>
      </c>
      <c r="U9323" t="s">
        <v>10772</v>
      </c>
    </row>
    <row r="9324" spans="1:21">
      <c r="A9324" s="117" t="s">
        <v>16757</v>
      </c>
      <c r="B9324" t="s">
        <v>14590</v>
      </c>
      <c r="C9324" t="s">
        <v>14590</v>
      </c>
      <c r="D9324">
        <v>55</v>
      </c>
      <c r="E9324">
        <v>49</v>
      </c>
      <c r="F9324">
        <v>55</v>
      </c>
      <c r="G9324">
        <v>49</v>
      </c>
      <c r="H9324">
        <v>1</v>
      </c>
      <c r="I9324">
        <v>1</v>
      </c>
      <c r="J9324">
        <v>999999</v>
      </c>
      <c r="K9324" s="194">
        <v>999999</v>
      </c>
      <c r="L9324" t="s">
        <v>1083</v>
      </c>
      <c r="M9324" t="s">
        <v>1083</v>
      </c>
      <c r="N9324">
        <v>1256.7</v>
      </c>
      <c r="O9324" t="s">
        <v>7876</v>
      </c>
      <c r="P9324" t="s">
        <v>16574</v>
      </c>
      <c r="Q9324">
        <v>1.2566999999999999</v>
      </c>
      <c r="R9324" s="117" t="s">
        <v>14685</v>
      </c>
      <c r="S9324" s="117" t="s">
        <v>14589</v>
      </c>
      <c r="T9324" t="s">
        <v>12136</v>
      </c>
      <c r="U9324" t="s">
        <v>10772</v>
      </c>
    </row>
    <row r="9325" spans="1:21">
      <c r="A9325" s="117" t="s">
        <v>16758</v>
      </c>
      <c r="B9325" t="s">
        <v>14590</v>
      </c>
      <c r="C9325" t="s">
        <v>14590</v>
      </c>
      <c r="D9325">
        <v>55</v>
      </c>
      <c r="E9325">
        <v>49</v>
      </c>
      <c r="F9325">
        <v>55</v>
      </c>
      <c r="G9325">
        <v>49</v>
      </c>
      <c r="H9325">
        <v>1</v>
      </c>
      <c r="I9325">
        <v>1</v>
      </c>
      <c r="J9325">
        <v>999999</v>
      </c>
      <c r="K9325" s="194">
        <v>999999</v>
      </c>
      <c r="L9325" t="s">
        <v>1083</v>
      </c>
      <c r="M9325" t="s">
        <v>1083</v>
      </c>
      <c r="N9325">
        <v>1300</v>
      </c>
      <c r="O9325" t="s">
        <v>7876</v>
      </c>
      <c r="P9325" t="s">
        <v>16574</v>
      </c>
      <c r="Q9325">
        <v>1.3</v>
      </c>
      <c r="R9325" s="117" t="s">
        <v>14685</v>
      </c>
      <c r="S9325" s="117" t="s">
        <v>14589</v>
      </c>
      <c r="T9325" t="s">
        <v>12136</v>
      </c>
      <c r="U9325" t="s">
        <v>10772</v>
      </c>
    </row>
    <row r="9326" spans="1:21">
      <c r="A9326" s="117" t="s">
        <v>16759</v>
      </c>
      <c r="B9326" t="s">
        <v>14590</v>
      </c>
      <c r="C9326" t="s">
        <v>14590</v>
      </c>
      <c r="D9326">
        <v>55</v>
      </c>
      <c r="E9326">
        <v>49</v>
      </c>
      <c r="F9326">
        <v>55</v>
      </c>
      <c r="G9326">
        <v>49</v>
      </c>
      <c r="H9326">
        <v>1</v>
      </c>
      <c r="I9326">
        <v>1</v>
      </c>
      <c r="J9326">
        <v>999999</v>
      </c>
      <c r="K9326" s="194">
        <v>999999</v>
      </c>
      <c r="L9326" t="s">
        <v>1083</v>
      </c>
      <c r="M9326" t="s">
        <v>1083</v>
      </c>
      <c r="N9326">
        <v>1259.0999999999999</v>
      </c>
      <c r="O9326" t="s">
        <v>7876</v>
      </c>
      <c r="P9326" t="s">
        <v>16574</v>
      </c>
      <c r="Q9326">
        <v>1.2591000000000001</v>
      </c>
      <c r="R9326" s="117" t="s">
        <v>14685</v>
      </c>
      <c r="S9326" s="117" t="s">
        <v>14589</v>
      </c>
      <c r="T9326" t="s">
        <v>12136</v>
      </c>
      <c r="U9326" t="s">
        <v>10772</v>
      </c>
    </row>
    <row r="9327" spans="1:21">
      <c r="A9327" s="117" t="s">
        <v>16760</v>
      </c>
      <c r="B9327" t="s">
        <v>14590</v>
      </c>
      <c r="C9327" t="s">
        <v>14590</v>
      </c>
      <c r="D9327">
        <v>55</v>
      </c>
      <c r="E9327">
        <v>49</v>
      </c>
      <c r="F9327">
        <v>55</v>
      </c>
      <c r="G9327">
        <v>49</v>
      </c>
      <c r="H9327">
        <v>1</v>
      </c>
      <c r="I9327">
        <v>1</v>
      </c>
      <c r="J9327">
        <v>999999</v>
      </c>
      <c r="K9327" s="194">
        <v>999999</v>
      </c>
      <c r="L9327" t="s">
        <v>1083</v>
      </c>
      <c r="M9327" t="s">
        <v>1083</v>
      </c>
      <c r="N9327">
        <v>1300</v>
      </c>
      <c r="O9327" t="s">
        <v>7876</v>
      </c>
      <c r="P9327" t="s">
        <v>16574</v>
      </c>
      <c r="Q9327">
        <v>1.3</v>
      </c>
      <c r="R9327" s="117" t="s">
        <v>14685</v>
      </c>
      <c r="S9327" s="117" t="s">
        <v>14589</v>
      </c>
      <c r="T9327" t="s">
        <v>12136</v>
      </c>
      <c r="U9327" t="s">
        <v>10772</v>
      </c>
    </row>
    <row r="9328" spans="1:21">
      <c r="A9328" s="117" t="s">
        <v>16761</v>
      </c>
      <c r="B9328" t="s">
        <v>14590</v>
      </c>
      <c r="C9328" t="s">
        <v>14590</v>
      </c>
      <c r="D9328">
        <v>55</v>
      </c>
      <c r="E9328">
        <v>49</v>
      </c>
      <c r="F9328">
        <v>55</v>
      </c>
      <c r="G9328">
        <v>49</v>
      </c>
      <c r="H9328">
        <v>1</v>
      </c>
      <c r="I9328">
        <v>1</v>
      </c>
      <c r="J9328">
        <v>999999</v>
      </c>
      <c r="K9328" s="194">
        <v>999999</v>
      </c>
      <c r="L9328" t="s">
        <v>1083</v>
      </c>
      <c r="M9328" t="s">
        <v>1083</v>
      </c>
      <c r="N9328">
        <v>1300</v>
      </c>
      <c r="O9328" t="s">
        <v>7876</v>
      </c>
      <c r="P9328" t="s">
        <v>16574</v>
      </c>
      <c r="Q9328">
        <v>1.3</v>
      </c>
      <c r="R9328" s="117" t="s">
        <v>14685</v>
      </c>
      <c r="S9328" s="117" t="s">
        <v>14589</v>
      </c>
      <c r="T9328" t="s">
        <v>12136</v>
      </c>
      <c r="U9328" t="s">
        <v>10772</v>
      </c>
    </row>
    <row r="9329" spans="1:21">
      <c r="A9329" s="117" t="s">
        <v>16762</v>
      </c>
      <c r="B9329" t="s">
        <v>14590</v>
      </c>
      <c r="C9329" t="s">
        <v>14590</v>
      </c>
      <c r="D9329">
        <v>83</v>
      </c>
      <c r="E9329">
        <v>77</v>
      </c>
      <c r="F9329">
        <v>83</v>
      </c>
      <c r="G9329">
        <v>77</v>
      </c>
      <c r="H9329">
        <v>1</v>
      </c>
      <c r="I9329">
        <v>1</v>
      </c>
      <c r="J9329">
        <v>999999</v>
      </c>
      <c r="K9329" s="194">
        <v>999999</v>
      </c>
      <c r="L9329" t="s">
        <v>1083</v>
      </c>
      <c r="M9329" t="s">
        <v>1083</v>
      </c>
      <c r="N9329">
        <v>1253.5</v>
      </c>
      <c r="O9329" t="s">
        <v>7876</v>
      </c>
      <c r="P9329" t="s">
        <v>16574</v>
      </c>
      <c r="Q9329">
        <v>1.2535000000000001</v>
      </c>
      <c r="R9329" s="117" t="s">
        <v>14685</v>
      </c>
      <c r="S9329" s="117" t="s">
        <v>14589</v>
      </c>
      <c r="T9329" t="s">
        <v>12136</v>
      </c>
      <c r="U9329" t="s">
        <v>10772</v>
      </c>
    </row>
    <row r="9330" spans="1:21">
      <c r="A9330" s="117" t="s">
        <v>16763</v>
      </c>
      <c r="B9330" t="s">
        <v>14590</v>
      </c>
      <c r="C9330" t="s">
        <v>14590</v>
      </c>
      <c r="D9330">
        <v>83</v>
      </c>
      <c r="E9330">
        <v>77</v>
      </c>
      <c r="F9330">
        <v>83</v>
      </c>
      <c r="G9330">
        <v>77</v>
      </c>
      <c r="H9330">
        <v>1</v>
      </c>
      <c r="I9330">
        <v>1</v>
      </c>
      <c r="J9330">
        <v>999999</v>
      </c>
      <c r="K9330" s="194">
        <v>999999</v>
      </c>
      <c r="L9330" t="s">
        <v>1083</v>
      </c>
      <c r="M9330" t="s">
        <v>1083</v>
      </c>
      <c r="N9330">
        <v>1277</v>
      </c>
      <c r="O9330" t="s">
        <v>7876</v>
      </c>
      <c r="P9330" t="s">
        <v>16574</v>
      </c>
      <c r="Q9330">
        <v>1.2769999999999999</v>
      </c>
      <c r="R9330" s="117" t="s">
        <v>14685</v>
      </c>
      <c r="S9330" s="117" t="s">
        <v>14589</v>
      </c>
      <c r="T9330" t="s">
        <v>12136</v>
      </c>
      <c r="U9330" t="s">
        <v>10772</v>
      </c>
    </row>
    <row r="9331" spans="1:21">
      <c r="A9331" s="117" t="s">
        <v>16764</v>
      </c>
      <c r="B9331" t="s">
        <v>14590</v>
      </c>
      <c r="C9331" t="s">
        <v>14590</v>
      </c>
      <c r="D9331">
        <v>83</v>
      </c>
      <c r="E9331">
        <v>77</v>
      </c>
      <c r="F9331">
        <v>83</v>
      </c>
      <c r="G9331">
        <v>77</v>
      </c>
      <c r="H9331">
        <v>1</v>
      </c>
      <c r="I9331">
        <v>1</v>
      </c>
      <c r="J9331">
        <v>999999</v>
      </c>
      <c r="K9331" s="194">
        <v>999999</v>
      </c>
      <c r="L9331" t="s">
        <v>1083</v>
      </c>
      <c r="M9331" t="s">
        <v>1083</v>
      </c>
      <c r="N9331">
        <v>1253</v>
      </c>
      <c r="O9331" t="s">
        <v>7876</v>
      </c>
      <c r="P9331" t="s">
        <v>16574</v>
      </c>
      <c r="Q9331">
        <v>1.2529999999999999</v>
      </c>
      <c r="R9331" s="117" t="s">
        <v>14685</v>
      </c>
      <c r="S9331" s="117" t="s">
        <v>14589</v>
      </c>
      <c r="T9331" t="s">
        <v>12136</v>
      </c>
      <c r="U9331" t="s">
        <v>10772</v>
      </c>
    </row>
    <row r="9332" spans="1:21">
      <c r="A9332" s="117" t="s">
        <v>16765</v>
      </c>
      <c r="B9332" t="s">
        <v>14590</v>
      </c>
      <c r="C9332" t="s">
        <v>14590</v>
      </c>
      <c r="D9332">
        <v>55</v>
      </c>
      <c r="E9332">
        <v>49</v>
      </c>
      <c r="F9332">
        <v>55</v>
      </c>
      <c r="G9332">
        <v>49</v>
      </c>
      <c r="H9332">
        <v>1</v>
      </c>
      <c r="I9332">
        <v>1</v>
      </c>
      <c r="J9332">
        <v>999999</v>
      </c>
      <c r="K9332" s="194">
        <v>999999</v>
      </c>
      <c r="L9332" t="s">
        <v>1083</v>
      </c>
      <c r="M9332" t="s">
        <v>1083</v>
      </c>
      <c r="N9332">
        <v>1600</v>
      </c>
      <c r="O9332" t="s">
        <v>7876</v>
      </c>
      <c r="P9332" t="s">
        <v>16585</v>
      </c>
      <c r="Q9332">
        <v>1.6</v>
      </c>
      <c r="R9332" s="117" t="s">
        <v>14685</v>
      </c>
      <c r="S9332" s="117" t="s">
        <v>14589</v>
      </c>
      <c r="T9332" t="s">
        <v>12136</v>
      </c>
      <c r="U9332" t="s">
        <v>10772</v>
      </c>
    </row>
    <row r="9333" spans="1:21">
      <c r="A9333" s="117" t="s">
        <v>16766</v>
      </c>
      <c r="B9333" t="s">
        <v>14590</v>
      </c>
      <c r="C9333" t="s">
        <v>14590</v>
      </c>
      <c r="D9333">
        <v>55</v>
      </c>
      <c r="E9333">
        <v>49</v>
      </c>
      <c r="F9333">
        <v>55</v>
      </c>
      <c r="G9333">
        <v>49</v>
      </c>
      <c r="H9333">
        <v>1</v>
      </c>
      <c r="I9333">
        <v>1</v>
      </c>
      <c r="J9333">
        <v>999999</v>
      </c>
      <c r="K9333" s="194">
        <v>999999</v>
      </c>
      <c r="L9333" t="s">
        <v>1083</v>
      </c>
      <c r="M9333" t="s">
        <v>1083</v>
      </c>
      <c r="N9333">
        <v>1600</v>
      </c>
      <c r="O9333" t="s">
        <v>7876</v>
      </c>
      <c r="P9333" t="s">
        <v>16585</v>
      </c>
      <c r="Q9333">
        <v>1.6</v>
      </c>
      <c r="R9333" s="117" t="s">
        <v>14685</v>
      </c>
      <c r="S9333" s="117" t="s">
        <v>14589</v>
      </c>
      <c r="T9333" t="s">
        <v>12136</v>
      </c>
      <c r="U9333" t="s">
        <v>10772</v>
      </c>
    </row>
    <row r="9334" spans="1:21">
      <c r="A9334" s="117" t="s">
        <v>16767</v>
      </c>
      <c r="B9334" t="s">
        <v>14590</v>
      </c>
      <c r="C9334" t="s">
        <v>14590</v>
      </c>
      <c r="D9334">
        <v>55</v>
      </c>
      <c r="E9334">
        <v>49</v>
      </c>
      <c r="F9334">
        <v>55</v>
      </c>
      <c r="G9334">
        <v>49</v>
      </c>
      <c r="H9334">
        <v>1</v>
      </c>
      <c r="I9334">
        <v>1</v>
      </c>
      <c r="J9334">
        <v>999999</v>
      </c>
      <c r="K9334" s="194">
        <v>999999</v>
      </c>
      <c r="L9334" t="s">
        <v>1083</v>
      </c>
      <c r="M9334" t="s">
        <v>1083</v>
      </c>
      <c r="N9334">
        <v>1600</v>
      </c>
      <c r="O9334" t="s">
        <v>7876</v>
      </c>
      <c r="P9334" t="s">
        <v>16585</v>
      </c>
      <c r="Q9334">
        <v>1.6</v>
      </c>
      <c r="R9334" s="117" t="s">
        <v>14685</v>
      </c>
      <c r="S9334" s="117" t="s">
        <v>14589</v>
      </c>
      <c r="T9334" t="s">
        <v>12136</v>
      </c>
      <c r="U9334" t="s">
        <v>10772</v>
      </c>
    </row>
    <row r="9335" spans="1:21">
      <c r="A9335" s="117" t="s">
        <v>16768</v>
      </c>
      <c r="B9335" t="s">
        <v>14590</v>
      </c>
      <c r="C9335" t="s">
        <v>14590</v>
      </c>
      <c r="D9335">
        <v>55</v>
      </c>
      <c r="E9335">
        <v>49</v>
      </c>
      <c r="F9335">
        <v>55</v>
      </c>
      <c r="G9335">
        <v>49</v>
      </c>
      <c r="H9335">
        <v>1</v>
      </c>
      <c r="I9335">
        <v>1</v>
      </c>
      <c r="J9335">
        <v>999999</v>
      </c>
      <c r="K9335" s="194">
        <v>999999</v>
      </c>
      <c r="L9335" t="s">
        <v>1083</v>
      </c>
      <c r="M9335" t="s">
        <v>1083</v>
      </c>
      <c r="N9335">
        <v>1600</v>
      </c>
      <c r="O9335" t="s">
        <v>7876</v>
      </c>
      <c r="P9335" t="s">
        <v>16585</v>
      </c>
      <c r="Q9335">
        <v>1.6</v>
      </c>
      <c r="R9335" s="117" t="s">
        <v>14685</v>
      </c>
      <c r="S9335" s="117" t="s">
        <v>14589</v>
      </c>
      <c r="T9335" t="s">
        <v>12136</v>
      </c>
      <c r="U9335" t="s">
        <v>10772</v>
      </c>
    </row>
    <row r="9336" spans="1:21">
      <c r="A9336" s="117" t="s">
        <v>16769</v>
      </c>
      <c r="B9336" t="s">
        <v>14590</v>
      </c>
      <c r="C9336" t="s">
        <v>14590</v>
      </c>
      <c r="D9336">
        <v>55</v>
      </c>
      <c r="E9336">
        <v>49</v>
      </c>
      <c r="F9336">
        <v>55</v>
      </c>
      <c r="G9336">
        <v>49</v>
      </c>
      <c r="H9336">
        <v>1</v>
      </c>
      <c r="I9336">
        <v>1</v>
      </c>
      <c r="J9336">
        <v>999999</v>
      </c>
      <c r="K9336" s="194">
        <v>999999</v>
      </c>
      <c r="L9336" t="s">
        <v>1083</v>
      </c>
      <c r="M9336" t="s">
        <v>1083</v>
      </c>
      <c r="N9336">
        <v>1600</v>
      </c>
      <c r="O9336" t="s">
        <v>7876</v>
      </c>
      <c r="P9336" t="s">
        <v>16585</v>
      </c>
      <c r="Q9336">
        <v>1.6</v>
      </c>
      <c r="R9336" s="117" t="s">
        <v>14685</v>
      </c>
      <c r="S9336" s="117" t="s">
        <v>14589</v>
      </c>
      <c r="T9336" t="s">
        <v>12136</v>
      </c>
      <c r="U9336" t="s">
        <v>10772</v>
      </c>
    </row>
    <row r="9337" spans="1:21">
      <c r="A9337" s="117" t="s">
        <v>16770</v>
      </c>
      <c r="B9337" t="s">
        <v>14590</v>
      </c>
      <c r="C9337" t="s">
        <v>14590</v>
      </c>
      <c r="D9337">
        <v>55</v>
      </c>
      <c r="E9337">
        <v>49</v>
      </c>
      <c r="F9337">
        <v>55</v>
      </c>
      <c r="G9337">
        <v>49</v>
      </c>
      <c r="H9337">
        <v>1</v>
      </c>
      <c r="I9337">
        <v>1</v>
      </c>
      <c r="J9337">
        <v>999999</v>
      </c>
      <c r="K9337" s="194">
        <v>999999</v>
      </c>
      <c r="L9337" t="s">
        <v>1083</v>
      </c>
      <c r="M9337" t="s">
        <v>1083</v>
      </c>
      <c r="N9337">
        <v>1600</v>
      </c>
      <c r="O9337" t="s">
        <v>7876</v>
      </c>
      <c r="P9337" t="s">
        <v>16585</v>
      </c>
      <c r="Q9337">
        <v>1.6</v>
      </c>
      <c r="R9337" s="117" t="s">
        <v>14685</v>
      </c>
      <c r="S9337" s="117" t="s">
        <v>14589</v>
      </c>
      <c r="T9337" t="s">
        <v>12136</v>
      </c>
      <c r="U9337" t="s">
        <v>10772</v>
      </c>
    </row>
    <row r="9338" spans="1:21">
      <c r="A9338" s="117" t="s">
        <v>16771</v>
      </c>
      <c r="B9338" t="s">
        <v>14590</v>
      </c>
      <c r="C9338" t="s">
        <v>14590</v>
      </c>
      <c r="D9338">
        <v>55</v>
      </c>
      <c r="E9338">
        <v>49</v>
      </c>
      <c r="F9338">
        <v>55</v>
      </c>
      <c r="G9338">
        <v>49</v>
      </c>
      <c r="H9338">
        <v>1</v>
      </c>
      <c r="I9338">
        <v>1</v>
      </c>
      <c r="J9338">
        <v>999999</v>
      </c>
      <c r="K9338" s="194">
        <v>999999</v>
      </c>
      <c r="L9338" t="s">
        <v>1083</v>
      </c>
      <c r="M9338" t="s">
        <v>1083</v>
      </c>
      <c r="N9338">
        <v>1600</v>
      </c>
      <c r="O9338" t="s">
        <v>7876</v>
      </c>
      <c r="P9338" t="s">
        <v>16585</v>
      </c>
      <c r="Q9338">
        <v>1.6</v>
      </c>
      <c r="R9338" s="117" t="s">
        <v>14685</v>
      </c>
      <c r="S9338" s="117" t="s">
        <v>14589</v>
      </c>
      <c r="T9338" t="s">
        <v>12136</v>
      </c>
      <c r="U9338" t="s">
        <v>10772</v>
      </c>
    </row>
    <row r="9339" spans="1:21">
      <c r="A9339" s="117" t="s">
        <v>16772</v>
      </c>
      <c r="B9339" t="s">
        <v>14590</v>
      </c>
      <c r="C9339" t="s">
        <v>14590</v>
      </c>
      <c r="D9339">
        <v>55</v>
      </c>
      <c r="E9339">
        <v>49</v>
      </c>
      <c r="F9339">
        <v>55</v>
      </c>
      <c r="G9339">
        <v>49</v>
      </c>
      <c r="H9339">
        <v>1</v>
      </c>
      <c r="I9339">
        <v>1</v>
      </c>
      <c r="J9339">
        <v>999999</v>
      </c>
      <c r="K9339" s="194">
        <v>999999</v>
      </c>
      <c r="L9339" t="s">
        <v>1083</v>
      </c>
      <c r="M9339" t="s">
        <v>1083</v>
      </c>
      <c r="N9339">
        <v>1600</v>
      </c>
      <c r="O9339" t="s">
        <v>7876</v>
      </c>
      <c r="P9339" t="s">
        <v>16585</v>
      </c>
      <c r="Q9339">
        <v>1.6</v>
      </c>
      <c r="R9339" s="117" t="s">
        <v>14685</v>
      </c>
      <c r="S9339" s="117" t="s">
        <v>14589</v>
      </c>
      <c r="T9339" t="s">
        <v>12136</v>
      </c>
      <c r="U9339" t="s">
        <v>10772</v>
      </c>
    </row>
    <row r="9340" spans="1:21">
      <c r="A9340" s="117" t="s">
        <v>16773</v>
      </c>
      <c r="B9340" t="s">
        <v>14590</v>
      </c>
      <c r="C9340" t="s">
        <v>14590</v>
      </c>
      <c r="D9340">
        <v>82</v>
      </c>
      <c r="E9340">
        <v>76</v>
      </c>
      <c r="F9340">
        <v>82</v>
      </c>
      <c r="G9340">
        <v>76</v>
      </c>
      <c r="H9340">
        <v>1</v>
      </c>
      <c r="I9340">
        <v>1</v>
      </c>
      <c r="J9340">
        <v>999999</v>
      </c>
      <c r="K9340" s="194">
        <v>999999</v>
      </c>
      <c r="L9340" t="s">
        <v>1083</v>
      </c>
      <c r="M9340" t="s">
        <v>1083</v>
      </c>
      <c r="N9340">
        <v>1600</v>
      </c>
      <c r="O9340" t="s">
        <v>7876</v>
      </c>
      <c r="P9340" t="s">
        <v>16585</v>
      </c>
      <c r="Q9340">
        <v>1.6</v>
      </c>
      <c r="R9340" s="117" t="s">
        <v>14685</v>
      </c>
      <c r="S9340" s="117" t="s">
        <v>14589</v>
      </c>
      <c r="T9340" t="s">
        <v>12136</v>
      </c>
      <c r="U9340" t="s">
        <v>10772</v>
      </c>
    </row>
    <row r="9341" spans="1:21">
      <c r="A9341" s="117" t="s">
        <v>16774</v>
      </c>
      <c r="B9341" t="s">
        <v>14590</v>
      </c>
      <c r="C9341" t="s">
        <v>14590</v>
      </c>
      <c r="D9341">
        <v>82</v>
      </c>
      <c r="E9341">
        <v>76</v>
      </c>
      <c r="F9341">
        <v>82</v>
      </c>
      <c r="G9341">
        <v>76</v>
      </c>
      <c r="H9341">
        <v>1</v>
      </c>
      <c r="I9341">
        <v>1</v>
      </c>
      <c r="J9341">
        <v>999999</v>
      </c>
      <c r="K9341" s="194">
        <v>999999</v>
      </c>
      <c r="L9341" t="s">
        <v>1083</v>
      </c>
      <c r="M9341" t="s">
        <v>1083</v>
      </c>
      <c r="N9341">
        <v>1600</v>
      </c>
      <c r="O9341" t="s">
        <v>7876</v>
      </c>
      <c r="P9341" t="s">
        <v>16585</v>
      </c>
      <c r="Q9341">
        <v>1.6</v>
      </c>
      <c r="R9341" s="117" t="s">
        <v>14685</v>
      </c>
      <c r="S9341" s="117" t="s">
        <v>14589</v>
      </c>
      <c r="T9341" t="s">
        <v>12136</v>
      </c>
      <c r="U9341" t="s">
        <v>10772</v>
      </c>
    </row>
    <row r="9342" spans="1:21">
      <c r="A9342" s="117" t="s">
        <v>16775</v>
      </c>
      <c r="B9342" t="s">
        <v>14590</v>
      </c>
      <c r="C9342" t="s">
        <v>14590</v>
      </c>
      <c r="D9342">
        <v>55</v>
      </c>
      <c r="E9342">
        <v>49</v>
      </c>
      <c r="F9342">
        <v>55</v>
      </c>
      <c r="G9342">
        <v>49</v>
      </c>
      <c r="H9342">
        <v>1</v>
      </c>
      <c r="I9342">
        <v>1</v>
      </c>
      <c r="J9342">
        <v>999999</v>
      </c>
      <c r="K9342" s="194">
        <v>999999</v>
      </c>
      <c r="L9342" t="s">
        <v>1083</v>
      </c>
      <c r="M9342" t="s">
        <v>1083</v>
      </c>
      <c r="N9342">
        <v>1600</v>
      </c>
      <c r="O9342" t="s">
        <v>7876</v>
      </c>
      <c r="P9342" t="s">
        <v>16585</v>
      </c>
      <c r="Q9342">
        <v>1.6</v>
      </c>
      <c r="R9342" s="117" t="s">
        <v>14685</v>
      </c>
      <c r="S9342" s="117" t="s">
        <v>14589</v>
      </c>
      <c r="T9342" t="s">
        <v>12136</v>
      </c>
      <c r="U9342" t="s">
        <v>10772</v>
      </c>
    </row>
    <row r="9343" spans="1:21">
      <c r="A9343" s="117" t="s">
        <v>16776</v>
      </c>
      <c r="B9343" t="s">
        <v>14590</v>
      </c>
      <c r="C9343" t="s">
        <v>14590</v>
      </c>
      <c r="D9343">
        <v>55</v>
      </c>
      <c r="E9343">
        <v>49</v>
      </c>
      <c r="F9343">
        <v>55</v>
      </c>
      <c r="G9343">
        <v>49</v>
      </c>
      <c r="H9343">
        <v>1</v>
      </c>
      <c r="I9343">
        <v>1</v>
      </c>
      <c r="J9343">
        <v>999999</v>
      </c>
      <c r="K9343" s="194">
        <v>999999</v>
      </c>
      <c r="L9343" t="s">
        <v>1083</v>
      </c>
      <c r="M9343" t="s">
        <v>1083</v>
      </c>
      <c r="N9343">
        <v>1600</v>
      </c>
      <c r="O9343" t="s">
        <v>7876</v>
      </c>
      <c r="P9343" t="s">
        <v>16585</v>
      </c>
      <c r="Q9343">
        <v>1.6</v>
      </c>
      <c r="R9343" s="117" t="s">
        <v>14685</v>
      </c>
      <c r="S9343" s="117" t="s">
        <v>14589</v>
      </c>
      <c r="T9343" t="s">
        <v>12136</v>
      </c>
      <c r="U9343" t="s">
        <v>10772</v>
      </c>
    </row>
    <row r="9344" spans="1:21">
      <c r="A9344" s="117" t="s">
        <v>16777</v>
      </c>
      <c r="B9344" t="s">
        <v>14590</v>
      </c>
      <c r="C9344" t="s">
        <v>14590</v>
      </c>
      <c r="D9344">
        <v>55</v>
      </c>
      <c r="E9344">
        <v>49</v>
      </c>
      <c r="F9344">
        <v>55</v>
      </c>
      <c r="G9344">
        <v>49</v>
      </c>
      <c r="H9344">
        <v>1</v>
      </c>
      <c r="I9344">
        <v>1</v>
      </c>
      <c r="J9344">
        <v>999999</v>
      </c>
      <c r="K9344" s="194">
        <v>999999</v>
      </c>
      <c r="L9344" t="s">
        <v>1083</v>
      </c>
      <c r="M9344" t="s">
        <v>1083</v>
      </c>
      <c r="N9344">
        <v>1600</v>
      </c>
      <c r="O9344" t="s">
        <v>7876</v>
      </c>
      <c r="P9344" t="s">
        <v>16585</v>
      </c>
      <c r="Q9344">
        <v>1.6</v>
      </c>
      <c r="R9344" s="117" t="s">
        <v>14685</v>
      </c>
      <c r="S9344" s="117" t="s">
        <v>14589</v>
      </c>
      <c r="T9344" t="s">
        <v>12136</v>
      </c>
      <c r="U9344" t="s">
        <v>10772</v>
      </c>
    </row>
    <row r="9345" spans="1:21">
      <c r="A9345" s="117" t="s">
        <v>16778</v>
      </c>
      <c r="B9345" t="s">
        <v>14590</v>
      </c>
      <c r="C9345" t="s">
        <v>14590</v>
      </c>
      <c r="D9345">
        <v>55</v>
      </c>
      <c r="E9345">
        <v>49</v>
      </c>
      <c r="F9345">
        <v>55</v>
      </c>
      <c r="G9345">
        <v>49</v>
      </c>
      <c r="H9345">
        <v>1</v>
      </c>
      <c r="I9345">
        <v>1</v>
      </c>
      <c r="J9345">
        <v>999999</v>
      </c>
      <c r="K9345" s="194">
        <v>999999</v>
      </c>
      <c r="L9345" t="s">
        <v>1083</v>
      </c>
      <c r="M9345" t="s">
        <v>1083</v>
      </c>
      <c r="N9345">
        <v>1600</v>
      </c>
      <c r="O9345" t="s">
        <v>7876</v>
      </c>
      <c r="P9345" t="s">
        <v>16585</v>
      </c>
      <c r="Q9345">
        <v>1.6</v>
      </c>
      <c r="R9345" s="117" t="s">
        <v>14685</v>
      </c>
      <c r="S9345" s="117" t="s">
        <v>14589</v>
      </c>
      <c r="T9345" t="s">
        <v>12136</v>
      </c>
      <c r="U9345" t="s">
        <v>10772</v>
      </c>
    </row>
    <row r="9346" spans="1:21">
      <c r="A9346" s="117" t="s">
        <v>16779</v>
      </c>
      <c r="B9346" t="s">
        <v>14590</v>
      </c>
      <c r="C9346" t="s">
        <v>14590</v>
      </c>
      <c r="D9346">
        <v>55</v>
      </c>
      <c r="E9346">
        <v>49</v>
      </c>
      <c r="F9346">
        <v>55</v>
      </c>
      <c r="G9346">
        <v>49</v>
      </c>
      <c r="H9346">
        <v>1</v>
      </c>
      <c r="I9346">
        <v>1</v>
      </c>
      <c r="J9346">
        <v>999999</v>
      </c>
      <c r="K9346" s="194">
        <v>999999</v>
      </c>
      <c r="L9346" t="s">
        <v>1083</v>
      </c>
      <c r="M9346" t="s">
        <v>1083</v>
      </c>
      <c r="N9346">
        <v>1600</v>
      </c>
      <c r="O9346" t="s">
        <v>7876</v>
      </c>
      <c r="P9346" t="s">
        <v>16585</v>
      </c>
      <c r="Q9346">
        <v>1.6</v>
      </c>
      <c r="R9346" s="117" t="s">
        <v>14685</v>
      </c>
      <c r="S9346" s="117" t="s">
        <v>14589</v>
      </c>
      <c r="T9346" t="s">
        <v>12136</v>
      </c>
      <c r="U9346" t="s">
        <v>10772</v>
      </c>
    </row>
    <row r="9347" spans="1:21">
      <c r="A9347" s="117" t="s">
        <v>16780</v>
      </c>
      <c r="B9347" t="s">
        <v>14590</v>
      </c>
      <c r="C9347" t="s">
        <v>14590</v>
      </c>
      <c r="D9347">
        <v>55</v>
      </c>
      <c r="E9347">
        <v>49</v>
      </c>
      <c r="F9347">
        <v>55</v>
      </c>
      <c r="G9347">
        <v>49</v>
      </c>
      <c r="H9347">
        <v>1</v>
      </c>
      <c r="I9347">
        <v>1</v>
      </c>
      <c r="J9347">
        <v>999999</v>
      </c>
      <c r="K9347" s="194">
        <v>999999</v>
      </c>
      <c r="L9347" t="s">
        <v>1083</v>
      </c>
      <c r="M9347" t="s">
        <v>1083</v>
      </c>
      <c r="N9347">
        <v>1600</v>
      </c>
      <c r="O9347" t="s">
        <v>7876</v>
      </c>
      <c r="P9347" t="s">
        <v>16585</v>
      </c>
      <c r="Q9347">
        <v>1.6</v>
      </c>
      <c r="R9347" s="117" t="s">
        <v>14685</v>
      </c>
      <c r="S9347" s="117" t="s">
        <v>14589</v>
      </c>
      <c r="T9347" t="s">
        <v>12136</v>
      </c>
      <c r="U9347" t="s">
        <v>10772</v>
      </c>
    </row>
    <row r="9348" spans="1:21">
      <c r="A9348" s="117" t="s">
        <v>16781</v>
      </c>
      <c r="B9348" t="s">
        <v>14590</v>
      </c>
      <c r="C9348" t="s">
        <v>14590</v>
      </c>
      <c r="D9348">
        <v>55</v>
      </c>
      <c r="E9348">
        <v>49</v>
      </c>
      <c r="F9348">
        <v>55</v>
      </c>
      <c r="G9348">
        <v>49</v>
      </c>
      <c r="H9348">
        <v>1</v>
      </c>
      <c r="I9348">
        <v>1</v>
      </c>
      <c r="J9348">
        <v>999999</v>
      </c>
      <c r="K9348" s="194">
        <v>999999</v>
      </c>
      <c r="L9348" t="s">
        <v>1083</v>
      </c>
      <c r="M9348" t="s">
        <v>1083</v>
      </c>
      <c r="N9348">
        <v>1600</v>
      </c>
      <c r="O9348" t="s">
        <v>7876</v>
      </c>
      <c r="P9348" t="s">
        <v>16585</v>
      </c>
      <c r="Q9348">
        <v>1.6</v>
      </c>
      <c r="R9348" s="117" t="s">
        <v>14685</v>
      </c>
      <c r="S9348" s="117" t="s">
        <v>14589</v>
      </c>
      <c r="T9348" t="s">
        <v>12136</v>
      </c>
      <c r="U9348" t="s">
        <v>10772</v>
      </c>
    </row>
    <row r="9349" spans="1:21">
      <c r="A9349" s="117" t="s">
        <v>16782</v>
      </c>
      <c r="B9349" t="s">
        <v>14590</v>
      </c>
      <c r="C9349" t="s">
        <v>14590</v>
      </c>
      <c r="D9349">
        <v>55</v>
      </c>
      <c r="E9349">
        <v>49</v>
      </c>
      <c r="F9349">
        <v>55</v>
      </c>
      <c r="G9349">
        <v>49</v>
      </c>
      <c r="H9349">
        <v>1</v>
      </c>
      <c r="I9349">
        <v>1</v>
      </c>
      <c r="J9349">
        <v>999999</v>
      </c>
      <c r="K9349" s="194">
        <v>999999</v>
      </c>
      <c r="L9349" t="s">
        <v>1083</v>
      </c>
      <c r="M9349" t="s">
        <v>1083</v>
      </c>
      <c r="N9349">
        <v>1600</v>
      </c>
      <c r="O9349" t="s">
        <v>7876</v>
      </c>
      <c r="P9349" t="s">
        <v>16585</v>
      </c>
      <c r="Q9349">
        <v>1.6</v>
      </c>
      <c r="R9349" s="117" t="s">
        <v>14685</v>
      </c>
      <c r="S9349" s="117" t="s">
        <v>14589</v>
      </c>
      <c r="T9349" t="s">
        <v>12136</v>
      </c>
      <c r="U9349" t="s">
        <v>10772</v>
      </c>
    </row>
    <row r="9350" spans="1:21">
      <c r="A9350" s="117" t="s">
        <v>16783</v>
      </c>
      <c r="B9350" t="s">
        <v>14590</v>
      </c>
      <c r="C9350" t="s">
        <v>14590</v>
      </c>
      <c r="D9350">
        <v>55</v>
      </c>
      <c r="E9350">
        <v>49</v>
      </c>
      <c r="F9350">
        <v>55</v>
      </c>
      <c r="G9350">
        <v>49</v>
      </c>
      <c r="H9350">
        <v>1</v>
      </c>
      <c r="I9350">
        <v>1</v>
      </c>
      <c r="J9350">
        <v>999999</v>
      </c>
      <c r="K9350" s="194">
        <v>999999</v>
      </c>
      <c r="L9350" t="s">
        <v>1083</v>
      </c>
      <c r="M9350" t="s">
        <v>1083</v>
      </c>
      <c r="N9350">
        <v>1600</v>
      </c>
      <c r="O9350" t="s">
        <v>7876</v>
      </c>
      <c r="P9350" t="s">
        <v>16585</v>
      </c>
      <c r="Q9350">
        <v>1.6</v>
      </c>
      <c r="R9350" s="117" t="s">
        <v>14685</v>
      </c>
      <c r="S9350" s="117" t="s">
        <v>14589</v>
      </c>
      <c r="T9350" t="s">
        <v>12136</v>
      </c>
      <c r="U9350" t="s">
        <v>10772</v>
      </c>
    </row>
    <row r="9351" spans="1:21">
      <c r="A9351" s="117" t="s">
        <v>16784</v>
      </c>
      <c r="B9351" t="s">
        <v>14590</v>
      </c>
      <c r="C9351" t="s">
        <v>14590</v>
      </c>
      <c r="D9351">
        <v>55</v>
      </c>
      <c r="E9351">
        <v>49</v>
      </c>
      <c r="F9351">
        <v>55</v>
      </c>
      <c r="G9351">
        <v>49</v>
      </c>
      <c r="H9351">
        <v>1</v>
      </c>
      <c r="I9351">
        <v>1</v>
      </c>
      <c r="J9351">
        <v>999999</v>
      </c>
      <c r="K9351" s="194">
        <v>999999</v>
      </c>
      <c r="L9351" t="s">
        <v>1083</v>
      </c>
      <c r="M9351" t="s">
        <v>1083</v>
      </c>
      <c r="N9351">
        <v>1600</v>
      </c>
      <c r="O9351" t="s">
        <v>7876</v>
      </c>
      <c r="P9351" t="s">
        <v>16585</v>
      </c>
      <c r="Q9351">
        <v>1.6</v>
      </c>
      <c r="R9351" s="117" t="s">
        <v>14685</v>
      </c>
      <c r="S9351" s="117" t="s">
        <v>14589</v>
      </c>
      <c r="T9351" t="s">
        <v>12136</v>
      </c>
      <c r="U9351" t="s">
        <v>10772</v>
      </c>
    </row>
    <row r="9352" spans="1:21">
      <c r="A9352" s="117" t="s">
        <v>16785</v>
      </c>
      <c r="B9352" t="s">
        <v>14590</v>
      </c>
      <c r="C9352" t="s">
        <v>14590</v>
      </c>
      <c r="D9352">
        <v>55</v>
      </c>
      <c r="E9352">
        <v>49</v>
      </c>
      <c r="F9352">
        <v>55</v>
      </c>
      <c r="G9352">
        <v>49</v>
      </c>
      <c r="H9352">
        <v>1</v>
      </c>
      <c r="I9352">
        <v>1</v>
      </c>
      <c r="J9352">
        <v>999999</v>
      </c>
      <c r="K9352" s="194">
        <v>999999</v>
      </c>
      <c r="L9352" t="s">
        <v>1083</v>
      </c>
      <c r="M9352" t="s">
        <v>1083</v>
      </c>
      <c r="N9352">
        <v>1159.2</v>
      </c>
      <c r="O9352" t="s">
        <v>7876</v>
      </c>
      <c r="P9352" t="s">
        <v>16574</v>
      </c>
      <c r="Q9352">
        <v>1.1592</v>
      </c>
      <c r="R9352" s="117" t="s">
        <v>14685</v>
      </c>
      <c r="S9352" s="117" t="s">
        <v>14589</v>
      </c>
      <c r="T9352" t="s">
        <v>12136</v>
      </c>
      <c r="U9352" t="s">
        <v>10772</v>
      </c>
    </row>
    <row r="9353" spans="1:21">
      <c r="A9353" s="117" t="s">
        <v>16786</v>
      </c>
      <c r="B9353" t="s">
        <v>14590</v>
      </c>
      <c r="C9353" t="s">
        <v>14590</v>
      </c>
      <c r="D9353">
        <v>83</v>
      </c>
      <c r="E9353">
        <v>77</v>
      </c>
      <c r="F9353">
        <v>83</v>
      </c>
      <c r="G9353">
        <v>77</v>
      </c>
      <c r="H9353">
        <v>1</v>
      </c>
      <c r="I9353">
        <v>1</v>
      </c>
      <c r="J9353">
        <v>999999</v>
      </c>
      <c r="K9353" s="194">
        <v>999999</v>
      </c>
      <c r="L9353" t="s">
        <v>1083</v>
      </c>
      <c r="M9353" t="s">
        <v>1083</v>
      </c>
      <c r="N9353">
        <v>1300</v>
      </c>
      <c r="O9353" t="s">
        <v>7876</v>
      </c>
      <c r="P9353" t="s">
        <v>16574</v>
      </c>
      <c r="Q9353">
        <v>1.3</v>
      </c>
      <c r="R9353" s="117" t="s">
        <v>14685</v>
      </c>
      <c r="S9353" s="117" t="s">
        <v>14589</v>
      </c>
      <c r="T9353" t="s">
        <v>12136</v>
      </c>
      <c r="U9353" t="s">
        <v>10772</v>
      </c>
    </row>
    <row r="9354" spans="1:21">
      <c r="A9354" s="117" t="s">
        <v>16787</v>
      </c>
      <c r="B9354" t="s">
        <v>14590</v>
      </c>
      <c r="C9354" t="s">
        <v>14590</v>
      </c>
      <c r="D9354">
        <v>55</v>
      </c>
      <c r="E9354">
        <v>49</v>
      </c>
      <c r="F9354">
        <v>55</v>
      </c>
      <c r="G9354">
        <v>49</v>
      </c>
      <c r="H9354">
        <v>1</v>
      </c>
      <c r="I9354">
        <v>1</v>
      </c>
      <c r="J9354">
        <v>999999</v>
      </c>
      <c r="K9354" s="194">
        <v>999999</v>
      </c>
      <c r="L9354" t="s">
        <v>1083</v>
      </c>
      <c r="M9354" t="s">
        <v>1083</v>
      </c>
      <c r="N9354">
        <v>1155.3</v>
      </c>
      <c r="O9354" t="s">
        <v>7876</v>
      </c>
      <c r="P9354" t="s">
        <v>16574</v>
      </c>
      <c r="Q9354">
        <v>1.1553</v>
      </c>
      <c r="R9354" s="117" t="s">
        <v>14685</v>
      </c>
      <c r="S9354" s="117" t="s">
        <v>14589</v>
      </c>
      <c r="T9354" t="s">
        <v>12136</v>
      </c>
      <c r="U9354" t="s">
        <v>10772</v>
      </c>
    </row>
    <row r="9355" spans="1:21">
      <c r="A9355" s="117" t="s">
        <v>16788</v>
      </c>
      <c r="B9355" t="s">
        <v>14590</v>
      </c>
      <c r="C9355" t="s">
        <v>14590</v>
      </c>
      <c r="D9355">
        <v>55</v>
      </c>
      <c r="E9355">
        <v>49</v>
      </c>
      <c r="F9355">
        <v>55</v>
      </c>
      <c r="G9355">
        <v>49</v>
      </c>
      <c r="H9355">
        <v>1</v>
      </c>
      <c r="I9355">
        <v>1</v>
      </c>
      <c r="J9355">
        <v>999999</v>
      </c>
      <c r="K9355" s="194">
        <v>999999</v>
      </c>
      <c r="L9355" t="s">
        <v>1083</v>
      </c>
      <c r="M9355" t="s">
        <v>1083</v>
      </c>
      <c r="N9355">
        <v>1162.8</v>
      </c>
      <c r="O9355" t="s">
        <v>7876</v>
      </c>
      <c r="P9355" t="s">
        <v>16574</v>
      </c>
      <c r="Q9355">
        <v>1.1628000000000001</v>
      </c>
      <c r="R9355" s="117" t="s">
        <v>14685</v>
      </c>
      <c r="S9355" s="117" t="s">
        <v>14589</v>
      </c>
      <c r="T9355" t="s">
        <v>12136</v>
      </c>
      <c r="U9355" t="s">
        <v>10772</v>
      </c>
    </row>
    <row r="9356" spans="1:21">
      <c r="A9356" s="117" t="s">
        <v>16789</v>
      </c>
      <c r="B9356" t="s">
        <v>14590</v>
      </c>
      <c r="C9356" t="s">
        <v>14590</v>
      </c>
      <c r="D9356">
        <v>55</v>
      </c>
      <c r="E9356">
        <v>49</v>
      </c>
      <c r="F9356">
        <v>55</v>
      </c>
      <c r="G9356">
        <v>49</v>
      </c>
      <c r="H9356">
        <v>1</v>
      </c>
      <c r="I9356">
        <v>1</v>
      </c>
      <c r="J9356">
        <v>999999</v>
      </c>
      <c r="K9356" s="194">
        <v>999999</v>
      </c>
      <c r="L9356" t="s">
        <v>1083</v>
      </c>
      <c r="M9356" t="s">
        <v>1083</v>
      </c>
      <c r="N9356">
        <v>1300</v>
      </c>
      <c r="O9356" t="s">
        <v>7876</v>
      </c>
      <c r="P9356" t="s">
        <v>16574</v>
      </c>
      <c r="Q9356">
        <v>1.3</v>
      </c>
      <c r="R9356" s="117" t="s">
        <v>14685</v>
      </c>
      <c r="S9356" s="117" t="s">
        <v>14589</v>
      </c>
      <c r="T9356" t="s">
        <v>12136</v>
      </c>
      <c r="U9356" t="s">
        <v>10772</v>
      </c>
    </row>
    <row r="9357" spans="1:21">
      <c r="A9357" s="117" t="s">
        <v>16790</v>
      </c>
      <c r="B9357" t="s">
        <v>14590</v>
      </c>
      <c r="C9357" t="s">
        <v>14590</v>
      </c>
      <c r="D9357">
        <v>83</v>
      </c>
      <c r="E9357">
        <v>77</v>
      </c>
      <c r="F9357">
        <v>83</v>
      </c>
      <c r="G9357">
        <v>77</v>
      </c>
      <c r="H9357">
        <v>1</v>
      </c>
      <c r="I9357">
        <v>1</v>
      </c>
      <c r="J9357">
        <v>999999</v>
      </c>
      <c r="K9357" s="194">
        <v>999999</v>
      </c>
      <c r="L9357" t="s">
        <v>1083</v>
      </c>
      <c r="M9357" t="s">
        <v>1083</v>
      </c>
      <c r="N9357">
        <v>1300</v>
      </c>
      <c r="O9357" t="s">
        <v>7876</v>
      </c>
      <c r="P9357" t="s">
        <v>16574</v>
      </c>
      <c r="Q9357">
        <v>1.3</v>
      </c>
      <c r="R9357" s="117" t="s">
        <v>14685</v>
      </c>
      <c r="S9357" s="117" t="s">
        <v>14589</v>
      </c>
      <c r="T9357" t="s">
        <v>12136</v>
      </c>
      <c r="U9357" t="s">
        <v>10772</v>
      </c>
    </row>
    <row r="9358" spans="1:21">
      <c r="A9358" s="117" t="s">
        <v>16791</v>
      </c>
      <c r="B9358" t="s">
        <v>14590</v>
      </c>
      <c r="C9358" t="s">
        <v>14590</v>
      </c>
      <c r="D9358">
        <v>35</v>
      </c>
      <c r="E9358">
        <v>29</v>
      </c>
      <c r="F9358">
        <v>35</v>
      </c>
      <c r="G9358">
        <v>29</v>
      </c>
      <c r="H9358">
        <v>1</v>
      </c>
      <c r="I9358">
        <v>1</v>
      </c>
      <c r="J9358">
        <v>1</v>
      </c>
      <c r="K9358" s="194">
        <v>1</v>
      </c>
      <c r="L9358" t="s">
        <v>1083</v>
      </c>
      <c r="M9358" t="s">
        <v>1083</v>
      </c>
      <c r="N9358">
        <v>1151.5</v>
      </c>
      <c r="O9358" t="s">
        <v>7876</v>
      </c>
      <c r="P9358" t="s">
        <v>16574</v>
      </c>
      <c r="Q9358">
        <v>1.1515</v>
      </c>
      <c r="R9358" s="117" t="s">
        <v>14685</v>
      </c>
      <c r="S9358" s="117" t="s">
        <v>14589</v>
      </c>
      <c r="T9358" t="s">
        <v>12136</v>
      </c>
      <c r="U9358" t="s">
        <v>10772</v>
      </c>
    </row>
    <row r="9359" spans="1:21">
      <c r="A9359" s="117" t="s">
        <v>16792</v>
      </c>
      <c r="B9359" t="s">
        <v>14590</v>
      </c>
      <c r="C9359" t="s">
        <v>14590</v>
      </c>
      <c r="D9359">
        <v>83</v>
      </c>
      <c r="E9359">
        <v>77</v>
      </c>
      <c r="F9359">
        <v>83</v>
      </c>
      <c r="G9359">
        <v>77</v>
      </c>
      <c r="H9359">
        <v>1</v>
      </c>
      <c r="I9359">
        <v>1</v>
      </c>
      <c r="J9359">
        <v>999999</v>
      </c>
      <c r="K9359" s="194">
        <v>999999</v>
      </c>
      <c r="L9359" t="s">
        <v>1083</v>
      </c>
      <c r="M9359" t="s">
        <v>1083</v>
      </c>
      <c r="N9359">
        <v>1300</v>
      </c>
      <c r="O9359" t="s">
        <v>7876</v>
      </c>
      <c r="P9359" t="s">
        <v>16574</v>
      </c>
      <c r="Q9359">
        <v>1.3</v>
      </c>
      <c r="R9359" s="117" t="s">
        <v>14685</v>
      </c>
      <c r="S9359" s="117" t="s">
        <v>14589</v>
      </c>
      <c r="T9359" t="s">
        <v>12136</v>
      </c>
      <c r="U9359" t="s">
        <v>10772</v>
      </c>
    </row>
    <row r="9360" spans="1:21">
      <c r="A9360" s="117" t="s">
        <v>16793</v>
      </c>
      <c r="B9360" t="s">
        <v>14590</v>
      </c>
      <c r="C9360" t="s">
        <v>14590</v>
      </c>
      <c r="D9360">
        <v>35</v>
      </c>
      <c r="E9360">
        <v>29</v>
      </c>
      <c r="F9360">
        <v>35</v>
      </c>
      <c r="G9360">
        <v>29</v>
      </c>
      <c r="H9360">
        <v>1</v>
      </c>
      <c r="I9360">
        <v>1</v>
      </c>
      <c r="J9360">
        <v>2</v>
      </c>
      <c r="K9360" s="194">
        <v>2</v>
      </c>
      <c r="L9360" t="s">
        <v>1083</v>
      </c>
      <c r="M9360" t="s">
        <v>1083</v>
      </c>
      <c r="N9360">
        <v>1300</v>
      </c>
      <c r="O9360" t="s">
        <v>7876</v>
      </c>
      <c r="P9360" t="s">
        <v>16574</v>
      </c>
      <c r="Q9360">
        <v>1.3</v>
      </c>
      <c r="R9360" s="117" t="s">
        <v>14685</v>
      </c>
      <c r="S9360" s="117" t="s">
        <v>14589</v>
      </c>
      <c r="T9360" t="s">
        <v>12136</v>
      </c>
      <c r="U9360" t="s">
        <v>10772</v>
      </c>
    </row>
    <row r="9361" spans="1:21">
      <c r="A9361" s="117" t="s">
        <v>16794</v>
      </c>
      <c r="B9361" t="s">
        <v>14590</v>
      </c>
      <c r="C9361" t="s">
        <v>14590</v>
      </c>
      <c r="D9361">
        <v>55</v>
      </c>
      <c r="E9361">
        <v>49</v>
      </c>
      <c r="F9361">
        <v>55</v>
      </c>
      <c r="G9361">
        <v>49</v>
      </c>
      <c r="H9361">
        <v>1</v>
      </c>
      <c r="I9361">
        <v>1</v>
      </c>
      <c r="J9361">
        <v>999999</v>
      </c>
      <c r="K9361" s="194">
        <v>999999</v>
      </c>
      <c r="L9361" t="s">
        <v>1083</v>
      </c>
      <c r="M9361" t="s">
        <v>1083</v>
      </c>
      <c r="N9361">
        <v>1148</v>
      </c>
      <c r="O9361" t="s">
        <v>7876</v>
      </c>
      <c r="P9361" t="s">
        <v>16574</v>
      </c>
      <c r="Q9361">
        <v>1.1479999999999999</v>
      </c>
      <c r="R9361" s="117" t="s">
        <v>14685</v>
      </c>
      <c r="S9361" s="117" t="s">
        <v>14589</v>
      </c>
      <c r="T9361" t="s">
        <v>12136</v>
      </c>
      <c r="U9361" t="s">
        <v>10772</v>
      </c>
    </row>
    <row r="9362" spans="1:21">
      <c r="A9362" s="117" t="s">
        <v>16795</v>
      </c>
      <c r="B9362" t="s">
        <v>14590</v>
      </c>
      <c r="C9362" t="s">
        <v>14590</v>
      </c>
      <c r="D9362">
        <v>55</v>
      </c>
      <c r="E9362">
        <v>49</v>
      </c>
      <c r="F9362">
        <v>55</v>
      </c>
      <c r="G9362">
        <v>49</v>
      </c>
      <c r="H9362">
        <v>1</v>
      </c>
      <c r="I9362">
        <v>1</v>
      </c>
      <c r="J9362">
        <v>999999</v>
      </c>
      <c r="K9362" s="194">
        <v>999999</v>
      </c>
      <c r="L9362" t="s">
        <v>1083</v>
      </c>
      <c r="M9362" t="s">
        <v>1083</v>
      </c>
      <c r="N9362">
        <v>1600</v>
      </c>
      <c r="O9362" t="s">
        <v>7876</v>
      </c>
      <c r="P9362" t="s">
        <v>16585</v>
      </c>
      <c r="Q9362">
        <v>1.6</v>
      </c>
      <c r="R9362" s="117" t="s">
        <v>14685</v>
      </c>
      <c r="S9362" s="117" t="s">
        <v>14589</v>
      </c>
      <c r="T9362" t="s">
        <v>12136</v>
      </c>
      <c r="U9362" t="s">
        <v>10772</v>
      </c>
    </row>
    <row r="9363" spans="1:21">
      <c r="A9363" s="117" t="s">
        <v>16796</v>
      </c>
      <c r="B9363" t="s">
        <v>14590</v>
      </c>
      <c r="C9363" t="s">
        <v>14590</v>
      </c>
      <c r="D9363">
        <v>55</v>
      </c>
      <c r="E9363">
        <v>49</v>
      </c>
      <c r="F9363">
        <v>55</v>
      </c>
      <c r="G9363">
        <v>49</v>
      </c>
      <c r="H9363">
        <v>1</v>
      </c>
      <c r="I9363">
        <v>1</v>
      </c>
      <c r="J9363">
        <v>999999</v>
      </c>
      <c r="K9363" s="194">
        <v>999999</v>
      </c>
      <c r="L9363" t="s">
        <v>1083</v>
      </c>
      <c r="M9363" t="s">
        <v>1083</v>
      </c>
      <c r="N9363">
        <v>1600</v>
      </c>
      <c r="O9363" t="s">
        <v>7876</v>
      </c>
      <c r="P9363" t="s">
        <v>16585</v>
      </c>
      <c r="Q9363">
        <v>1.6</v>
      </c>
      <c r="R9363" s="117" t="s">
        <v>14685</v>
      </c>
      <c r="S9363" s="117" t="s">
        <v>14589</v>
      </c>
      <c r="T9363" t="s">
        <v>12136</v>
      </c>
      <c r="U9363" t="s">
        <v>10772</v>
      </c>
    </row>
    <row r="9364" spans="1:21">
      <c r="A9364" s="117" t="s">
        <v>16797</v>
      </c>
      <c r="B9364" t="s">
        <v>14590</v>
      </c>
      <c r="C9364" t="s">
        <v>14590</v>
      </c>
      <c r="D9364">
        <v>55</v>
      </c>
      <c r="E9364">
        <v>49</v>
      </c>
      <c r="F9364">
        <v>55</v>
      </c>
      <c r="G9364">
        <v>49</v>
      </c>
      <c r="H9364">
        <v>1</v>
      </c>
      <c r="I9364">
        <v>1</v>
      </c>
      <c r="J9364">
        <v>999999</v>
      </c>
      <c r="K9364" s="194">
        <v>999999</v>
      </c>
      <c r="L9364" t="s">
        <v>1083</v>
      </c>
      <c r="M9364" t="s">
        <v>1083</v>
      </c>
      <c r="N9364">
        <v>1480</v>
      </c>
      <c r="O9364" t="s">
        <v>7876</v>
      </c>
      <c r="P9364" t="s">
        <v>16585</v>
      </c>
      <c r="Q9364">
        <v>1.48</v>
      </c>
      <c r="R9364" s="117" t="s">
        <v>14685</v>
      </c>
      <c r="S9364" s="117" t="s">
        <v>14589</v>
      </c>
      <c r="T9364" t="s">
        <v>12136</v>
      </c>
      <c r="U9364" t="s">
        <v>10772</v>
      </c>
    </row>
    <row r="9365" spans="1:21">
      <c r="A9365" s="117" t="s">
        <v>16798</v>
      </c>
      <c r="B9365" t="s">
        <v>14590</v>
      </c>
      <c r="C9365" t="s">
        <v>14590</v>
      </c>
      <c r="D9365">
        <v>55</v>
      </c>
      <c r="E9365">
        <v>49</v>
      </c>
      <c r="F9365">
        <v>55</v>
      </c>
      <c r="G9365">
        <v>49</v>
      </c>
      <c r="H9365">
        <v>1</v>
      </c>
      <c r="I9365">
        <v>1</v>
      </c>
      <c r="J9365">
        <v>999999</v>
      </c>
      <c r="K9365" s="194">
        <v>999999</v>
      </c>
      <c r="L9365" t="s">
        <v>1083</v>
      </c>
      <c r="M9365" t="s">
        <v>1083</v>
      </c>
      <c r="N9365">
        <v>1480</v>
      </c>
      <c r="O9365" t="s">
        <v>7876</v>
      </c>
      <c r="P9365" t="s">
        <v>16585</v>
      </c>
      <c r="Q9365">
        <v>1.48</v>
      </c>
      <c r="R9365" s="117" t="s">
        <v>14685</v>
      </c>
      <c r="S9365" s="117" t="s">
        <v>14589</v>
      </c>
      <c r="T9365" t="s">
        <v>12136</v>
      </c>
      <c r="U9365" t="s">
        <v>10772</v>
      </c>
    </row>
    <row r="9366" spans="1:21">
      <c r="A9366" s="117" t="s">
        <v>16799</v>
      </c>
      <c r="B9366" t="s">
        <v>14590</v>
      </c>
      <c r="C9366" t="s">
        <v>14590</v>
      </c>
      <c r="D9366">
        <v>55</v>
      </c>
      <c r="E9366">
        <v>49</v>
      </c>
      <c r="F9366">
        <v>55</v>
      </c>
      <c r="G9366">
        <v>49</v>
      </c>
      <c r="H9366">
        <v>1</v>
      </c>
      <c r="I9366">
        <v>1</v>
      </c>
      <c r="J9366">
        <v>999999</v>
      </c>
      <c r="K9366" s="194">
        <v>999999</v>
      </c>
      <c r="L9366" t="s">
        <v>1083</v>
      </c>
      <c r="M9366" t="s">
        <v>1083</v>
      </c>
      <c r="N9366">
        <v>1480</v>
      </c>
      <c r="O9366" t="s">
        <v>7876</v>
      </c>
      <c r="P9366" t="s">
        <v>16585</v>
      </c>
      <c r="Q9366">
        <v>1.48</v>
      </c>
      <c r="R9366" s="117" t="s">
        <v>14685</v>
      </c>
      <c r="S9366" s="117" t="s">
        <v>14589</v>
      </c>
      <c r="T9366" t="s">
        <v>12136</v>
      </c>
      <c r="U9366" t="s">
        <v>10772</v>
      </c>
    </row>
    <row r="9367" spans="1:21">
      <c r="A9367" s="117" t="s">
        <v>16800</v>
      </c>
      <c r="B9367" t="s">
        <v>14590</v>
      </c>
      <c r="C9367" t="s">
        <v>14590</v>
      </c>
      <c r="D9367">
        <v>55</v>
      </c>
      <c r="E9367">
        <v>49</v>
      </c>
      <c r="F9367">
        <v>55</v>
      </c>
      <c r="G9367">
        <v>49</v>
      </c>
      <c r="H9367">
        <v>1</v>
      </c>
      <c r="I9367">
        <v>1</v>
      </c>
      <c r="J9367">
        <v>999999</v>
      </c>
      <c r="K9367" s="194">
        <v>999999</v>
      </c>
      <c r="L9367" t="s">
        <v>1083</v>
      </c>
      <c r="M9367" t="s">
        <v>1083</v>
      </c>
      <c r="N9367">
        <v>1480</v>
      </c>
      <c r="O9367" t="s">
        <v>7876</v>
      </c>
      <c r="P9367" t="s">
        <v>16585</v>
      </c>
      <c r="Q9367">
        <v>1.48</v>
      </c>
      <c r="R9367" s="117" t="s">
        <v>14685</v>
      </c>
      <c r="S9367" s="117" t="s">
        <v>14589</v>
      </c>
      <c r="T9367" t="s">
        <v>12136</v>
      </c>
      <c r="U9367" t="s">
        <v>10772</v>
      </c>
    </row>
    <row r="9368" spans="1:21">
      <c r="A9368" s="117" t="s">
        <v>16801</v>
      </c>
      <c r="B9368" t="s">
        <v>14590</v>
      </c>
      <c r="C9368" t="s">
        <v>14590</v>
      </c>
      <c r="D9368">
        <v>55</v>
      </c>
      <c r="E9368">
        <v>49</v>
      </c>
      <c r="F9368">
        <v>55</v>
      </c>
      <c r="G9368">
        <v>49</v>
      </c>
      <c r="H9368">
        <v>1</v>
      </c>
      <c r="I9368">
        <v>1</v>
      </c>
      <c r="J9368">
        <v>999999</v>
      </c>
      <c r="K9368" s="194">
        <v>999999</v>
      </c>
      <c r="L9368" t="s">
        <v>1083</v>
      </c>
      <c r="M9368" t="s">
        <v>1083</v>
      </c>
      <c r="N9368">
        <v>1480</v>
      </c>
      <c r="O9368" t="s">
        <v>7876</v>
      </c>
      <c r="P9368" t="s">
        <v>16585</v>
      </c>
      <c r="Q9368">
        <v>1.48</v>
      </c>
      <c r="R9368" s="117" t="s">
        <v>14685</v>
      </c>
      <c r="S9368" s="117" t="s">
        <v>14589</v>
      </c>
      <c r="T9368" t="s">
        <v>12136</v>
      </c>
      <c r="U9368" t="s">
        <v>10772</v>
      </c>
    </row>
    <row r="9369" spans="1:21">
      <c r="A9369" s="117" t="s">
        <v>16802</v>
      </c>
      <c r="B9369" t="s">
        <v>14590</v>
      </c>
      <c r="C9369" t="s">
        <v>14590</v>
      </c>
      <c r="D9369">
        <v>55</v>
      </c>
      <c r="E9369">
        <v>49</v>
      </c>
      <c r="F9369">
        <v>55</v>
      </c>
      <c r="G9369">
        <v>49</v>
      </c>
      <c r="H9369">
        <v>1</v>
      </c>
      <c r="I9369">
        <v>1</v>
      </c>
      <c r="J9369">
        <v>999999</v>
      </c>
      <c r="K9369" s="194">
        <v>999999</v>
      </c>
      <c r="L9369" t="s">
        <v>1083</v>
      </c>
      <c r="M9369" t="s">
        <v>1083</v>
      </c>
      <c r="N9369">
        <v>1600</v>
      </c>
      <c r="O9369" t="s">
        <v>7876</v>
      </c>
      <c r="P9369" t="s">
        <v>16585</v>
      </c>
      <c r="Q9369">
        <v>1.6</v>
      </c>
      <c r="R9369" s="117" t="s">
        <v>14685</v>
      </c>
      <c r="S9369" s="117" t="s">
        <v>14589</v>
      </c>
      <c r="T9369" t="s">
        <v>12136</v>
      </c>
      <c r="U9369" t="s">
        <v>10772</v>
      </c>
    </row>
    <row r="9370" spans="1:21">
      <c r="A9370" s="117" t="s">
        <v>16803</v>
      </c>
      <c r="B9370" t="s">
        <v>14590</v>
      </c>
      <c r="C9370" t="s">
        <v>14590</v>
      </c>
      <c r="D9370">
        <v>55</v>
      </c>
      <c r="E9370">
        <v>49</v>
      </c>
      <c r="F9370">
        <v>55</v>
      </c>
      <c r="G9370">
        <v>49</v>
      </c>
      <c r="H9370">
        <v>1</v>
      </c>
      <c r="I9370">
        <v>1</v>
      </c>
      <c r="J9370">
        <v>999999</v>
      </c>
      <c r="K9370" s="194">
        <v>999999</v>
      </c>
      <c r="L9370" t="s">
        <v>1083</v>
      </c>
      <c r="M9370" t="s">
        <v>1083</v>
      </c>
      <c r="N9370">
        <v>1600</v>
      </c>
      <c r="O9370" t="s">
        <v>7876</v>
      </c>
      <c r="P9370" t="s">
        <v>16585</v>
      </c>
      <c r="Q9370">
        <v>1.6</v>
      </c>
      <c r="R9370" s="117" t="s">
        <v>14685</v>
      </c>
      <c r="S9370" s="117" t="s">
        <v>14589</v>
      </c>
      <c r="T9370" t="s">
        <v>12136</v>
      </c>
      <c r="U9370" t="s">
        <v>10772</v>
      </c>
    </row>
    <row r="9371" spans="1:21">
      <c r="A9371" s="117" t="s">
        <v>16804</v>
      </c>
      <c r="B9371" t="s">
        <v>14590</v>
      </c>
      <c r="C9371" t="s">
        <v>14590</v>
      </c>
      <c r="D9371">
        <v>55</v>
      </c>
      <c r="E9371">
        <v>49</v>
      </c>
      <c r="F9371">
        <v>55</v>
      </c>
      <c r="G9371">
        <v>49</v>
      </c>
      <c r="H9371">
        <v>1</v>
      </c>
      <c r="I9371">
        <v>1</v>
      </c>
      <c r="J9371">
        <v>999999</v>
      </c>
      <c r="K9371" s="194">
        <v>999999</v>
      </c>
      <c r="L9371" t="s">
        <v>1083</v>
      </c>
      <c r="M9371" t="s">
        <v>1083</v>
      </c>
      <c r="N9371">
        <v>1600</v>
      </c>
      <c r="O9371" t="s">
        <v>7876</v>
      </c>
      <c r="P9371" t="s">
        <v>16585</v>
      </c>
      <c r="Q9371">
        <v>1.6</v>
      </c>
      <c r="R9371" s="117" t="s">
        <v>14685</v>
      </c>
      <c r="S9371" s="117" t="s">
        <v>14589</v>
      </c>
      <c r="T9371" t="s">
        <v>12136</v>
      </c>
      <c r="U9371" t="s">
        <v>10772</v>
      </c>
    </row>
    <row r="9372" spans="1:21">
      <c r="A9372" s="117" t="s">
        <v>16805</v>
      </c>
      <c r="B9372" t="s">
        <v>14590</v>
      </c>
      <c r="C9372" t="s">
        <v>14590</v>
      </c>
      <c r="D9372">
        <v>55</v>
      </c>
      <c r="E9372">
        <v>49</v>
      </c>
      <c r="F9372">
        <v>55</v>
      </c>
      <c r="G9372">
        <v>49</v>
      </c>
      <c r="H9372">
        <v>1</v>
      </c>
      <c r="I9372">
        <v>1</v>
      </c>
      <c r="J9372">
        <v>999999</v>
      </c>
      <c r="K9372" s="194">
        <v>999999</v>
      </c>
      <c r="L9372" t="s">
        <v>1083</v>
      </c>
      <c r="M9372" t="s">
        <v>1083</v>
      </c>
      <c r="N9372">
        <v>1600</v>
      </c>
      <c r="O9372" t="s">
        <v>7876</v>
      </c>
      <c r="P9372" t="s">
        <v>16585</v>
      </c>
      <c r="Q9372">
        <v>1.6</v>
      </c>
      <c r="R9372" s="117" t="s">
        <v>14685</v>
      </c>
      <c r="S9372" s="117" t="s">
        <v>14589</v>
      </c>
      <c r="T9372" t="s">
        <v>12136</v>
      </c>
      <c r="U9372" t="s">
        <v>10772</v>
      </c>
    </row>
    <row r="9373" spans="1:21">
      <c r="A9373" s="117" t="s">
        <v>16806</v>
      </c>
      <c r="B9373" t="s">
        <v>14590</v>
      </c>
      <c r="C9373" t="s">
        <v>14590</v>
      </c>
      <c r="D9373">
        <v>55</v>
      </c>
      <c r="E9373">
        <v>49</v>
      </c>
      <c r="F9373">
        <v>55</v>
      </c>
      <c r="G9373">
        <v>49</v>
      </c>
      <c r="H9373">
        <v>1</v>
      </c>
      <c r="I9373">
        <v>1</v>
      </c>
      <c r="J9373">
        <v>999999</v>
      </c>
      <c r="K9373" s="194">
        <v>999999</v>
      </c>
      <c r="L9373" t="s">
        <v>1083</v>
      </c>
      <c r="M9373" t="s">
        <v>1083</v>
      </c>
      <c r="N9373">
        <v>1456</v>
      </c>
      <c r="O9373" t="s">
        <v>7876</v>
      </c>
      <c r="P9373" t="s">
        <v>16585</v>
      </c>
      <c r="Q9373">
        <v>1.456</v>
      </c>
      <c r="R9373" s="117" t="s">
        <v>14685</v>
      </c>
      <c r="S9373" s="117" t="s">
        <v>14589</v>
      </c>
      <c r="T9373" t="s">
        <v>12136</v>
      </c>
      <c r="U9373" t="s">
        <v>10772</v>
      </c>
    </row>
    <row r="9374" spans="1:21">
      <c r="A9374" s="117" t="s">
        <v>16807</v>
      </c>
      <c r="B9374" t="s">
        <v>14590</v>
      </c>
      <c r="C9374" t="s">
        <v>14590</v>
      </c>
      <c r="D9374">
        <v>55</v>
      </c>
      <c r="E9374">
        <v>49</v>
      </c>
      <c r="F9374">
        <v>55</v>
      </c>
      <c r="G9374">
        <v>49</v>
      </c>
      <c r="H9374">
        <v>1</v>
      </c>
      <c r="I9374">
        <v>1</v>
      </c>
      <c r="J9374">
        <v>999999</v>
      </c>
      <c r="K9374" s="194">
        <v>999999</v>
      </c>
      <c r="L9374" t="s">
        <v>1083</v>
      </c>
      <c r="M9374" t="s">
        <v>1083</v>
      </c>
      <c r="N9374">
        <v>1600</v>
      </c>
      <c r="O9374" t="s">
        <v>7876</v>
      </c>
      <c r="P9374" t="s">
        <v>16585</v>
      </c>
      <c r="Q9374">
        <v>1.6</v>
      </c>
      <c r="R9374" s="117" t="s">
        <v>14685</v>
      </c>
      <c r="S9374" s="117" t="s">
        <v>14589</v>
      </c>
      <c r="T9374" t="s">
        <v>12136</v>
      </c>
      <c r="U9374" t="s">
        <v>10772</v>
      </c>
    </row>
    <row r="9375" spans="1:21">
      <c r="A9375" s="117" t="s">
        <v>16808</v>
      </c>
      <c r="B9375" t="s">
        <v>14590</v>
      </c>
      <c r="C9375" t="s">
        <v>14590</v>
      </c>
      <c r="D9375">
        <v>55</v>
      </c>
      <c r="E9375">
        <v>49</v>
      </c>
      <c r="F9375">
        <v>55</v>
      </c>
      <c r="G9375">
        <v>49</v>
      </c>
      <c r="H9375">
        <v>1</v>
      </c>
      <c r="I9375">
        <v>1</v>
      </c>
      <c r="J9375">
        <v>999999</v>
      </c>
      <c r="K9375" s="194">
        <v>999999</v>
      </c>
      <c r="L9375" t="s">
        <v>1083</v>
      </c>
      <c r="M9375" t="s">
        <v>1083</v>
      </c>
      <c r="N9375">
        <v>1600</v>
      </c>
      <c r="O9375" t="s">
        <v>7876</v>
      </c>
      <c r="P9375" t="s">
        <v>16585</v>
      </c>
      <c r="Q9375">
        <v>1.6</v>
      </c>
      <c r="R9375" s="117" t="s">
        <v>14685</v>
      </c>
      <c r="S9375" s="117" t="s">
        <v>14589</v>
      </c>
      <c r="T9375" t="s">
        <v>12136</v>
      </c>
      <c r="U9375" t="s">
        <v>10772</v>
      </c>
    </row>
    <row r="9376" spans="1:21">
      <c r="A9376" s="117" t="s">
        <v>16809</v>
      </c>
      <c r="B9376" t="s">
        <v>14590</v>
      </c>
      <c r="C9376" t="s">
        <v>14590</v>
      </c>
      <c r="D9376">
        <v>55</v>
      </c>
      <c r="E9376">
        <v>49</v>
      </c>
      <c r="F9376">
        <v>55</v>
      </c>
      <c r="G9376">
        <v>49</v>
      </c>
      <c r="H9376">
        <v>1</v>
      </c>
      <c r="I9376">
        <v>1</v>
      </c>
      <c r="J9376">
        <v>999999</v>
      </c>
      <c r="K9376" s="194">
        <v>999999</v>
      </c>
      <c r="L9376" t="s">
        <v>1083</v>
      </c>
      <c r="M9376" t="s">
        <v>1083</v>
      </c>
      <c r="N9376">
        <v>1600</v>
      </c>
      <c r="O9376" t="s">
        <v>7876</v>
      </c>
      <c r="P9376" t="s">
        <v>16585</v>
      </c>
      <c r="Q9376">
        <v>1.6</v>
      </c>
      <c r="R9376" s="117" t="s">
        <v>14685</v>
      </c>
      <c r="S9376" s="117" t="s">
        <v>14589</v>
      </c>
      <c r="T9376" t="s">
        <v>12136</v>
      </c>
      <c r="U9376" t="s">
        <v>10772</v>
      </c>
    </row>
    <row r="9377" spans="1:21">
      <c r="A9377" s="117" t="s">
        <v>16810</v>
      </c>
      <c r="B9377" t="s">
        <v>14590</v>
      </c>
      <c r="C9377" t="s">
        <v>14590</v>
      </c>
      <c r="D9377">
        <v>55</v>
      </c>
      <c r="E9377">
        <v>49</v>
      </c>
      <c r="F9377">
        <v>55</v>
      </c>
      <c r="G9377">
        <v>49</v>
      </c>
      <c r="H9377">
        <v>1</v>
      </c>
      <c r="I9377">
        <v>1</v>
      </c>
      <c r="J9377">
        <v>999999</v>
      </c>
      <c r="K9377" s="194">
        <v>999999</v>
      </c>
      <c r="L9377" t="s">
        <v>1083</v>
      </c>
      <c r="M9377" t="s">
        <v>1083</v>
      </c>
      <c r="N9377">
        <v>1600</v>
      </c>
      <c r="O9377" t="s">
        <v>7876</v>
      </c>
      <c r="P9377" t="s">
        <v>16585</v>
      </c>
      <c r="Q9377">
        <v>1.6</v>
      </c>
      <c r="R9377" s="117" t="s">
        <v>14685</v>
      </c>
      <c r="S9377" s="117" t="s">
        <v>14589</v>
      </c>
      <c r="T9377" t="s">
        <v>12136</v>
      </c>
      <c r="U9377" t="s">
        <v>10772</v>
      </c>
    </row>
    <row r="9378" spans="1:21">
      <c r="A9378" s="117" t="s">
        <v>16811</v>
      </c>
      <c r="B9378" t="s">
        <v>14590</v>
      </c>
      <c r="C9378" t="s">
        <v>14590</v>
      </c>
      <c r="D9378">
        <v>55</v>
      </c>
      <c r="E9378">
        <v>49</v>
      </c>
      <c r="F9378">
        <v>55</v>
      </c>
      <c r="G9378">
        <v>49</v>
      </c>
      <c r="H9378">
        <v>1</v>
      </c>
      <c r="I9378">
        <v>1</v>
      </c>
      <c r="J9378">
        <v>999999</v>
      </c>
      <c r="K9378" s="194">
        <v>999999</v>
      </c>
      <c r="L9378" t="s">
        <v>1083</v>
      </c>
      <c r="M9378" t="s">
        <v>1083</v>
      </c>
      <c r="N9378">
        <v>1600</v>
      </c>
      <c r="O9378" t="s">
        <v>7876</v>
      </c>
      <c r="P9378" t="s">
        <v>16585</v>
      </c>
      <c r="Q9378">
        <v>1.6</v>
      </c>
      <c r="R9378" s="117" t="s">
        <v>14685</v>
      </c>
      <c r="S9378" s="117" t="s">
        <v>14589</v>
      </c>
      <c r="T9378" t="s">
        <v>12136</v>
      </c>
      <c r="U9378" t="s">
        <v>10772</v>
      </c>
    </row>
    <row r="9379" spans="1:21">
      <c r="A9379" s="117" t="s">
        <v>16812</v>
      </c>
      <c r="B9379" t="s">
        <v>14590</v>
      </c>
      <c r="C9379" t="s">
        <v>14590</v>
      </c>
      <c r="D9379">
        <v>55</v>
      </c>
      <c r="E9379">
        <v>49</v>
      </c>
      <c r="F9379">
        <v>55</v>
      </c>
      <c r="G9379">
        <v>49</v>
      </c>
      <c r="H9379">
        <v>1</v>
      </c>
      <c r="I9379">
        <v>1</v>
      </c>
      <c r="J9379">
        <v>999999</v>
      </c>
      <c r="K9379" s="194">
        <v>999999</v>
      </c>
      <c r="L9379" t="s">
        <v>1083</v>
      </c>
      <c r="M9379" t="s">
        <v>1083</v>
      </c>
      <c r="N9379">
        <v>1600</v>
      </c>
      <c r="O9379" t="s">
        <v>7876</v>
      </c>
      <c r="P9379" t="s">
        <v>16585</v>
      </c>
      <c r="Q9379">
        <v>1.6</v>
      </c>
      <c r="R9379" s="117" t="s">
        <v>14685</v>
      </c>
      <c r="S9379" s="117" t="s">
        <v>14589</v>
      </c>
      <c r="T9379" t="s">
        <v>12136</v>
      </c>
      <c r="U9379" t="s">
        <v>10772</v>
      </c>
    </row>
    <row r="9380" spans="1:21">
      <c r="A9380" s="117" t="s">
        <v>16813</v>
      </c>
      <c r="B9380" t="s">
        <v>14590</v>
      </c>
      <c r="C9380" t="s">
        <v>14590</v>
      </c>
      <c r="D9380">
        <v>55</v>
      </c>
      <c r="E9380">
        <v>49</v>
      </c>
      <c r="F9380">
        <v>55</v>
      </c>
      <c r="G9380">
        <v>49</v>
      </c>
      <c r="H9380">
        <v>1</v>
      </c>
      <c r="I9380">
        <v>1</v>
      </c>
      <c r="J9380">
        <v>999999</v>
      </c>
      <c r="K9380" s="194">
        <v>999999</v>
      </c>
      <c r="L9380" t="s">
        <v>1083</v>
      </c>
      <c r="M9380" t="s">
        <v>1083</v>
      </c>
      <c r="N9380">
        <v>1600</v>
      </c>
      <c r="O9380" t="s">
        <v>7876</v>
      </c>
      <c r="P9380" t="s">
        <v>16585</v>
      </c>
      <c r="Q9380">
        <v>1.6</v>
      </c>
      <c r="R9380" s="117" t="s">
        <v>14685</v>
      </c>
      <c r="S9380" s="117" t="s">
        <v>14589</v>
      </c>
      <c r="T9380" t="s">
        <v>12136</v>
      </c>
      <c r="U9380" t="s">
        <v>10772</v>
      </c>
    </row>
    <row r="9381" spans="1:21">
      <c r="A9381" s="117" t="s">
        <v>16814</v>
      </c>
      <c r="B9381" t="s">
        <v>14590</v>
      </c>
      <c r="C9381" t="s">
        <v>14590</v>
      </c>
      <c r="D9381">
        <v>55</v>
      </c>
      <c r="E9381">
        <v>49</v>
      </c>
      <c r="F9381">
        <v>55</v>
      </c>
      <c r="G9381">
        <v>49</v>
      </c>
      <c r="H9381">
        <v>1</v>
      </c>
      <c r="I9381">
        <v>1</v>
      </c>
      <c r="J9381">
        <v>999999</v>
      </c>
      <c r="K9381" s="194">
        <v>999999</v>
      </c>
      <c r="L9381" t="s">
        <v>1083</v>
      </c>
      <c r="M9381" t="s">
        <v>1083</v>
      </c>
      <c r="N9381">
        <v>1600</v>
      </c>
      <c r="O9381" t="s">
        <v>7876</v>
      </c>
      <c r="P9381" t="s">
        <v>16585</v>
      </c>
      <c r="Q9381">
        <v>1.6</v>
      </c>
      <c r="R9381" s="117" t="s">
        <v>14685</v>
      </c>
      <c r="S9381" s="117" t="s">
        <v>14589</v>
      </c>
      <c r="T9381" t="s">
        <v>12136</v>
      </c>
      <c r="U9381" t="s">
        <v>10772</v>
      </c>
    </row>
    <row r="9382" spans="1:21">
      <c r="A9382" s="117" t="s">
        <v>16815</v>
      </c>
      <c r="B9382" t="s">
        <v>14590</v>
      </c>
      <c r="C9382" t="s">
        <v>14590</v>
      </c>
      <c r="D9382">
        <v>55</v>
      </c>
      <c r="E9382">
        <v>49</v>
      </c>
      <c r="F9382">
        <v>55</v>
      </c>
      <c r="G9382">
        <v>49</v>
      </c>
      <c r="H9382">
        <v>1</v>
      </c>
      <c r="I9382">
        <v>1</v>
      </c>
      <c r="J9382">
        <v>999999</v>
      </c>
      <c r="K9382" s="194">
        <v>999999</v>
      </c>
      <c r="L9382" t="s">
        <v>1083</v>
      </c>
      <c r="M9382" t="s">
        <v>1083</v>
      </c>
      <c r="N9382">
        <v>1300</v>
      </c>
      <c r="O9382" t="s">
        <v>7876</v>
      </c>
      <c r="P9382" t="s">
        <v>16574</v>
      </c>
      <c r="Q9382">
        <v>1.3</v>
      </c>
      <c r="R9382" s="117" t="s">
        <v>14685</v>
      </c>
      <c r="S9382" s="117" t="s">
        <v>14589</v>
      </c>
      <c r="T9382" t="s">
        <v>12136</v>
      </c>
      <c r="U9382" t="s">
        <v>10772</v>
      </c>
    </row>
    <row r="9383" spans="1:21">
      <c r="A9383" s="117" t="s">
        <v>16816</v>
      </c>
      <c r="B9383" t="s">
        <v>14590</v>
      </c>
      <c r="C9383" t="s">
        <v>14590</v>
      </c>
      <c r="D9383">
        <v>55</v>
      </c>
      <c r="E9383">
        <v>49</v>
      </c>
      <c r="F9383">
        <v>55</v>
      </c>
      <c r="G9383">
        <v>49</v>
      </c>
      <c r="H9383">
        <v>1</v>
      </c>
      <c r="I9383">
        <v>1</v>
      </c>
      <c r="J9383">
        <v>999999</v>
      </c>
      <c r="K9383" s="194">
        <v>999999</v>
      </c>
      <c r="L9383" t="s">
        <v>1083</v>
      </c>
      <c r="M9383" t="s">
        <v>1083</v>
      </c>
      <c r="N9383">
        <v>1300</v>
      </c>
      <c r="O9383" t="s">
        <v>7876</v>
      </c>
      <c r="P9383" t="s">
        <v>16574</v>
      </c>
      <c r="Q9383">
        <v>1.3</v>
      </c>
      <c r="R9383" s="117" t="s">
        <v>14685</v>
      </c>
      <c r="S9383" s="117" t="s">
        <v>14589</v>
      </c>
      <c r="T9383" t="s">
        <v>12136</v>
      </c>
      <c r="U9383" t="s">
        <v>10772</v>
      </c>
    </row>
    <row r="9384" spans="1:21">
      <c r="A9384" s="117" t="s">
        <v>16817</v>
      </c>
      <c r="B9384" t="s">
        <v>14590</v>
      </c>
      <c r="C9384" t="s">
        <v>14590</v>
      </c>
      <c r="D9384">
        <v>55</v>
      </c>
      <c r="E9384">
        <v>49</v>
      </c>
      <c r="F9384">
        <v>55</v>
      </c>
      <c r="G9384">
        <v>49</v>
      </c>
      <c r="H9384">
        <v>1</v>
      </c>
      <c r="I9384">
        <v>1</v>
      </c>
      <c r="J9384">
        <v>999999</v>
      </c>
      <c r="K9384" s="194">
        <v>999999</v>
      </c>
      <c r="L9384" t="s">
        <v>1083</v>
      </c>
      <c r="M9384" t="s">
        <v>1083</v>
      </c>
      <c r="N9384">
        <v>1300</v>
      </c>
      <c r="O9384" t="s">
        <v>7876</v>
      </c>
      <c r="P9384" t="s">
        <v>16574</v>
      </c>
      <c r="Q9384">
        <v>1.3</v>
      </c>
      <c r="R9384" s="117" t="s">
        <v>14685</v>
      </c>
      <c r="S9384" s="117" t="s">
        <v>14589</v>
      </c>
      <c r="T9384" t="s">
        <v>12136</v>
      </c>
      <c r="U9384" t="s">
        <v>10772</v>
      </c>
    </row>
    <row r="9385" spans="1:21">
      <c r="A9385" s="117" t="s">
        <v>16818</v>
      </c>
      <c r="B9385" t="s">
        <v>14590</v>
      </c>
      <c r="C9385" t="s">
        <v>14590</v>
      </c>
      <c r="D9385">
        <v>55</v>
      </c>
      <c r="E9385">
        <v>49</v>
      </c>
      <c r="F9385">
        <v>55</v>
      </c>
      <c r="G9385">
        <v>49</v>
      </c>
      <c r="H9385">
        <v>1</v>
      </c>
      <c r="I9385">
        <v>1</v>
      </c>
      <c r="J9385">
        <v>999999</v>
      </c>
      <c r="K9385" s="194">
        <v>999999</v>
      </c>
      <c r="L9385" t="s">
        <v>1083</v>
      </c>
      <c r="M9385" t="s">
        <v>1083</v>
      </c>
      <c r="N9385">
        <v>1300</v>
      </c>
      <c r="O9385" t="s">
        <v>7876</v>
      </c>
      <c r="P9385" t="s">
        <v>16574</v>
      </c>
      <c r="Q9385">
        <v>1.3</v>
      </c>
      <c r="R9385" s="117" t="s">
        <v>14685</v>
      </c>
      <c r="S9385" s="117" t="s">
        <v>14589</v>
      </c>
      <c r="T9385" t="s">
        <v>12136</v>
      </c>
      <c r="U9385" t="s">
        <v>10772</v>
      </c>
    </row>
    <row r="9386" spans="1:21">
      <c r="A9386" s="117" t="s">
        <v>16819</v>
      </c>
      <c r="B9386" t="s">
        <v>14590</v>
      </c>
      <c r="C9386" t="s">
        <v>14590</v>
      </c>
      <c r="D9386">
        <v>55</v>
      </c>
      <c r="E9386">
        <v>49</v>
      </c>
      <c r="F9386">
        <v>55</v>
      </c>
      <c r="G9386">
        <v>49</v>
      </c>
      <c r="H9386">
        <v>1</v>
      </c>
      <c r="I9386">
        <v>1</v>
      </c>
      <c r="J9386">
        <v>999999</v>
      </c>
      <c r="K9386" s="194">
        <v>999999</v>
      </c>
      <c r="L9386" t="s">
        <v>1083</v>
      </c>
      <c r="M9386" t="s">
        <v>1083</v>
      </c>
      <c r="N9386">
        <v>1300</v>
      </c>
      <c r="O9386" t="s">
        <v>7876</v>
      </c>
      <c r="P9386" t="s">
        <v>16574</v>
      </c>
      <c r="Q9386">
        <v>1.3</v>
      </c>
      <c r="R9386" s="117" t="s">
        <v>14685</v>
      </c>
      <c r="S9386" s="117" t="s">
        <v>14589</v>
      </c>
      <c r="T9386" t="s">
        <v>12136</v>
      </c>
      <c r="U9386" t="s">
        <v>10772</v>
      </c>
    </row>
    <row r="9387" spans="1:21">
      <c r="A9387" s="117" t="s">
        <v>16820</v>
      </c>
      <c r="B9387" t="s">
        <v>14590</v>
      </c>
      <c r="C9387" t="s">
        <v>14590</v>
      </c>
      <c r="D9387">
        <v>55</v>
      </c>
      <c r="E9387">
        <v>49</v>
      </c>
      <c r="F9387">
        <v>55</v>
      </c>
      <c r="G9387">
        <v>49</v>
      </c>
      <c r="H9387">
        <v>1</v>
      </c>
      <c r="I9387">
        <v>1</v>
      </c>
      <c r="J9387">
        <v>999999</v>
      </c>
      <c r="K9387" s="194">
        <v>999999</v>
      </c>
      <c r="L9387" t="s">
        <v>1083</v>
      </c>
      <c r="M9387" t="s">
        <v>1083</v>
      </c>
      <c r="N9387">
        <v>1300</v>
      </c>
      <c r="O9387" t="s">
        <v>7876</v>
      </c>
      <c r="P9387" t="s">
        <v>16574</v>
      </c>
      <c r="Q9387">
        <v>1.3</v>
      </c>
      <c r="R9387" s="117" t="s">
        <v>14685</v>
      </c>
      <c r="S9387" s="117" t="s">
        <v>14589</v>
      </c>
      <c r="T9387" t="s">
        <v>12136</v>
      </c>
      <c r="U9387" t="s">
        <v>10772</v>
      </c>
    </row>
    <row r="9388" spans="1:21">
      <c r="A9388" s="117" t="s">
        <v>16821</v>
      </c>
      <c r="B9388" t="s">
        <v>14590</v>
      </c>
      <c r="C9388" t="s">
        <v>14590</v>
      </c>
      <c r="D9388">
        <v>55</v>
      </c>
      <c r="E9388">
        <v>49</v>
      </c>
      <c r="F9388">
        <v>55</v>
      </c>
      <c r="G9388">
        <v>49</v>
      </c>
      <c r="H9388">
        <v>1</v>
      </c>
      <c r="I9388">
        <v>1</v>
      </c>
      <c r="J9388">
        <v>999999</v>
      </c>
      <c r="K9388" s="194">
        <v>999999</v>
      </c>
      <c r="L9388" t="s">
        <v>1083</v>
      </c>
      <c r="M9388" t="s">
        <v>1083</v>
      </c>
      <c r="N9388">
        <v>1300</v>
      </c>
      <c r="O9388" t="s">
        <v>7876</v>
      </c>
      <c r="P9388" t="s">
        <v>16574</v>
      </c>
      <c r="Q9388">
        <v>1.3</v>
      </c>
      <c r="R9388" s="117" t="s">
        <v>14685</v>
      </c>
      <c r="S9388" s="117" t="s">
        <v>14589</v>
      </c>
      <c r="T9388" t="s">
        <v>12136</v>
      </c>
      <c r="U9388" t="s">
        <v>10772</v>
      </c>
    </row>
    <row r="9389" spans="1:21">
      <c r="A9389" s="117" t="s">
        <v>16822</v>
      </c>
      <c r="B9389" t="s">
        <v>14590</v>
      </c>
      <c r="C9389" t="s">
        <v>14590</v>
      </c>
      <c r="D9389">
        <v>55</v>
      </c>
      <c r="E9389">
        <v>49</v>
      </c>
      <c r="F9389">
        <v>55</v>
      </c>
      <c r="G9389">
        <v>49</v>
      </c>
      <c r="H9389">
        <v>1</v>
      </c>
      <c r="I9389">
        <v>1</v>
      </c>
      <c r="J9389">
        <v>999999</v>
      </c>
      <c r="K9389" s="194">
        <v>999999</v>
      </c>
      <c r="L9389" t="s">
        <v>1083</v>
      </c>
      <c r="M9389" t="s">
        <v>1083</v>
      </c>
      <c r="N9389">
        <v>1300</v>
      </c>
      <c r="O9389" t="s">
        <v>7876</v>
      </c>
      <c r="P9389" t="s">
        <v>16574</v>
      </c>
      <c r="Q9389">
        <v>1.3</v>
      </c>
      <c r="R9389" s="117" t="s">
        <v>14685</v>
      </c>
      <c r="S9389" s="117" t="s">
        <v>14589</v>
      </c>
      <c r="T9389" t="s">
        <v>12136</v>
      </c>
      <c r="U9389" t="s">
        <v>10772</v>
      </c>
    </row>
    <row r="9390" spans="1:21">
      <c r="A9390" s="117" t="s">
        <v>16823</v>
      </c>
      <c r="B9390" t="s">
        <v>14590</v>
      </c>
      <c r="C9390" t="s">
        <v>14590</v>
      </c>
      <c r="D9390">
        <v>55</v>
      </c>
      <c r="E9390">
        <v>49</v>
      </c>
      <c r="F9390">
        <v>55</v>
      </c>
      <c r="G9390">
        <v>49</v>
      </c>
      <c r="H9390">
        <v>1</v>
      </c>
      <c r="I9390">
        <v>1</v>
      </c>
      <c r="J9390">
        <v>999999</v>
      </c>
      <c r="K9390" s="194">
        <v>999999</v>
      </c>
      <c r="L9390" t="s">
        <v>1083</v>
      </c>
      <c r="M9390" t="s">
        <v>1083</v>
      </c>
      <c r="N9390">
        <v>1300</v>
      </c>
      <c r="O9390" t="s">
        <v>7876</v>
      </c>
      <c r="P9390" t="s">
        <v>16574</v>
      </c>
      <c r="Q9390">
        <v>1.3</v>
      </c>
      <c r="R9390" s="117" t="s">
        <v>14685</v>
      </c>
      <c r="S9390" s="117" t="s">
        <v>14589</v>
      </c>
      <c r="T9390" t="s">
        <v>12136</v>
      </c>
      <c r="U9390" t="s">
        <v>10772</v>
      </c>
    </row>
    <row r="9391" spans="1:21">
      <c r="A9391" s="117" t="s">
        <v>16824</v>
      </c>
      <c r="B9391" t="s">
        <v>14590</v>
      </c>
      <c r="C9391" t="s">
        <v>14590</v>
      </c>
      <c r="D9391">
        <v>55</v>
      </c>
      <c r="E9391">
        <v>49</v>
      </c>
      <c r="F9391">
        <v>55</v>
      </c>
      <c r="G9391">
        <v>49</v>
      </c>
      <c r="H9391">
        <v>1</v>
      </c>
      <c r="I9391">
        <v>1</v>
      </c>
      <c r="J9391">
        <v>999999</v>
      </c>
      <c r="K9391" s="194">
        <v>999999</v>
      </c>
      <c r="L9391" t="s">
        <v>1083</v>
      </c>
      <c r="M9391" t="s">
        <v>1083</v>
      </c>
      <c r="N9391">
        <v>1300</v>
      </c>
      <c r="O9391" t="s">
        <v>7876</v>
      </c>
      <c r="P9391" t="s">
        <v>16574</v>
      </c>
      <c r="Q9391">
        <v>1.3</v>
      </c>
      <c r="R9391" s="117" t="s">
        <v>14685</v>
      </c>
      <c r="S9391" s="117" t="s">
        <v>14589</v>
      </c>
      <c r="T9391" t="s">
        <v>12136</v>
      </c>
      <c r="U9391" t="s">
        <v>10772</v>
      </c>
    </row>
    <row r="9392" spans="1:21">
      <c r="A9392" s="117" t="s">
        <v>16825</v>
      </c>
      <c r="B9392" t="s">
        <v>14590</v>
      </c>
      <c r="C9392" t="s">
        <v>14590</v>
      </c>
      <c r="D9392">
        <v>55</v>
      </c>
      <c r="E9392">
        <v>49</v>
      </c>
      <c r="F9392">
        <v>55</v>
      </c>
      <c r="G9392">
        <v>49</v>
      </c>
      <c r="H9392">
        <v>1</v>
      </c>
      <c r="I9392">
        <v>1</v>
      </c>
      <c r="J9392">
        <v>999999</v>
      </c>
      <c r="K9392" s="194">
        <v>999999</v>
      </c>
      <c r="L9392" t="s">
        <v>1083</v>
      </c>
      <c r="M9392" t="s">
        <v>1083</v>
      </c>
      <c r="N9392">
        <v>1582</v>
      </c>
      <c r="O9392" t="s">
        <v>7876</v>
      </c>
      <c r="P9392" t="s">
        <v>16585</v>
      </c>
      <c r="Q9392">
        <v>1.5820000000000001</v>
      </c>
      <c r="R9392" s="117" t="s">
        <v>14685</v>
      </c>
      <c r="S9392" s="117" t="s">
        <v>14589</v>
      </c>
      <c r="T9392" t="s">
        <v>12136</v>
      </c>
      <c r="U9392" t="s">
        <v>10772</v>
      </c>
    </row>
    <row r="9393" spans="1:21">
      <c r="A9393" s="117" t="s">
        <v>16826</v>
      </c>
      <c r="B9393" t="s">
        <v>14590</v>
      </c>
      <c r="C9393" t="s">
        <v>14590</v>
      </c>
      <c r="D9393">
        <v>55</v>
      </c>
      <c r="E9393">
        <v>49</v>
      </c>
      <c r="F9393">
        <v>55</v>
      </c>
      <c r="G9393">
        <v>49</v>
      </c>
      <c r="H9393">
        <v>1</v>
      </c>
      <c r="I9393">
        <v>1</v>
      </c>
      <c r="J9393">
        <v>999999</v>
      </c>
      <c r="K9393" s="194">
        <v>999999</v>
      </c>
      <c r="L9393" t="s">
        <v>1083</v>
      </c>
      <c r="M9393" t="s">
        <v>1083</v>
      </c>
      <c r="N9393">
        <v>1480</v>
      </c>
      <c r="O9393" t="s">
        <v>7876</v>
      </c>
      <c r="P9393" t="s">
        <v>16585</v>
      </c>
      <c r="Q9393">
        <v>1.48</v>
      </c>
      <c r="R9393" s="117" t="s">
        <v>14685</v>
      </c>
      <c r="S9393" s="117" t="s">
        <v>14589</v>
      </c>
      <c r="T9393" t="s">
        <v>12136</v>
      </c>
      <c r="U9393" t="s">
        <v>10772</v>
      </c>
    </row>
    <row r="9394" spans="1:21">
      <c r="A9394" s="117" t="s">
        <v>16827</v>
      </c>
      <c r="B9394" t="s">
        <v>14590</v>
      </c>
      <c r="C9394" t="s">
        <v>14590</v>
      </c>
      <c r="D9394">
        <v>55</v>
      </c>
      <c r="E9394">
        <v>49</v>
      </c>
      <c r="F9394">
        <v>55</v>
      </c>
      <c r="G9394">
        <v>49</v>
      </c>
      <c r="H9394">
        <v>1</v>
      </c>
      <c r="I9394">
        <v>1</v>
      </c>
      <c r="J9394">
        <v>999999</v>
      </c>
      <c r="K9394" s="194">
        <v>999999</v>
      </c>
      <c r="L9394" t="s">
        <v>1083</v>
      </c>
      <c r="M9394" t="s">
        <v>1083</v>
      </c>
      <c r="N9394">
        <v>1600</v>
      </c>
      <c r="O9394" t="s">
        <v>7876</v>
      </c>
      <c r="P9394" t="s">
        <v>16585</v>
      </c>
      <c r="Q9394">
        <v>1.6</v>
      </c>
      <c r="R9394" s="117" t="s">
        <v>14685</v>
      </c>
      <c r="S9394" s="117" t="s">
        <v>14589</v>
      </c>
      <c r="T9394" t="s">
        <v>12136</v>
      </c>
      <c r="U9394" t="s">
        <v>10772</v>
      </c>
    </row>
    <row r="9395" spans="1:21">
      <c r="A9395" s="117" t="s">
        <v>16828</v>
      </c>
      <c r="B9395" t="s">
        <v>14590</v>
      </c>
      <c r="C9395" t="s">
        <v>14590</v>
      </c>
      <c r="D9395">
        <v>55</v>
      </c>
      <c r="E9395">
        <v>49</v>
      </c>
      <c r="F9395">
        <v>55</v>
      </c>
      <c r="G9395">
        <v>49</v>
      </c>
      <c r="H9395">
        <v>1</v>
      </c>
      <c r="I9395">
        <v>1</v>
      </c>
      <c r="J9395">
        <v>999999</v>
      </c>
      <c r="K9395" s="194">
        <v>999999</v>
      </c>
      <c r="L9395" t="s">
        <v>1083</v>
      </c>
      <c r="M9395" t="s">
        <v>1083</v>
      </c>
      <c r="N9395">
        <v>1480</v>
      </c>
      <c r="O9395" t="s">
        <v>7876</v>
      </c>
      <c r="P9395" t="s">
        <v>16585</v>
      </c>
      <c r="Q9395">
        <v>1.48</v>
      </c>
      <c r="R9395" s="117" t="s">
        <v>14685</v>
      </c>
      <c r="S9395" s="117" t="s">
        <v>14589</v>
      </c>
      <c r="T9395" t="s">
        <v>12136</v>
      </c>
      <c r="U9395" t="s">
        <v>10772</v>
      </c>
    </row>
    <row r="9396" spans="1:21">
      <c r="A9396" s="117" t="s">
        <v>16829</v>
      </c>
      <c r="B9396" t="s">
        <v>14590</v>
      </c>
      <c r="C9396" t="s">
        <v>14590</v>
      </c>
      <c r="D9396">
        <v>55</v>
      </c>
      <c r="E9396">
        <v>49</v>
      </c>
      <c r="F9396">
        <v>55</v>
      </c>
      <c r="G9396">
        <v>49</v>
      </c>
      <c r="H9396">
        <v>1</v>
      </c>
      <c r="I9396">
        <v>1</v>
      </c>
      <c r="J9396">
        <v>999999</v>
      </c>
      <c r="K9396" s="194">
        <v>999999</v>
      </c>
      <c r="L9396" t="s">
        <v>1083</v>
      </c>
      <c r="M9396" t="s">
        <v>1083</v>
      </c>
      <c r="N9396">
        <v>1600</v>
      </c>
      <c r="O9396" t="s">
        <v>7876</v>
      </c>
      <c r="P9396" t="s">
        <v>16585</v>
      </c>
      <c r="Q9396">
        <v>1.6</v>
      </c>
      <c r="R9396" s="117" t="s">
        <v>14685</v>
      </c>
      <c r="S9396" s="117" t="s">
        <v>14589</v>
      </c>
      <c r="T9396" t="s">
        <v>12136</v>
      </c>
      <c r="U9396" t="s">
        <v>10772</v>
      </c>
    </row>
    <row r="9397" spans="1:21">
      <c r="A9397" s="117" t="s">
        <v>16830</v>
      </c>
      <c r="B9397" t="s">
        <v>14590</v>
      </c>
      <c r="C9397" t="s">
        <v>14590</v>
      </c>
      <c r="D9397">
        <v>55</v>
      </c>
      <c r="E9397">
        <v>49</v>
      </c>
      <c r="F9397">
        <v>55</v>
      </c>
      <c r="G9397">
        <v>49</v>
      </c>
      <c r="H9397">
        <v>1</v>
      </c>
      <c r="I9397">
        <v>1</v>
      </c>
      <c r="J9397">
        <v>999999</v>
      </c>
      <c r="K9397" s="194">
        <v>999999</v>
      </c>
      <c r="L9397" t="s">
        <v>1083</v>
      </c>
      <c r="M9397" t="s">
        <v>1083</v>
      </c>
      <c r="N9397">
        <v>1600</v>
      </c>
      <c r="O9397" t="s">
        <v>7876</v>
      </c>
      <c r="P9397" t="s">
        <v>16585</v>
      </c>
      <c r="Q9397">
        <v>1.6</v>
      </c>
      <c r="R9397" s="117" t="s">
        <v>14685</v>
      </c>
      <c r="S9397" s="117" t="s">
        <v>14589</v>
      </c>
      <c r="T9397" t="s">
        <v>12136</v>
      </c>
      <c r="U9397" t="s">
        <v>10772</v>
      </c>
    </row>
    <row r="9398" spans="1:21">
      <c r="A9398" s="117" t="s">
        <v>16831</v>
      </c>
      <c r="B9398" t="s">
        <v>14590</v>
      </c>
      <c r="C9398" t="s">
        <v>14590</v>
      </c>
      <c r="D9398">
        <v>55</v>
      </c>
      <c r="E9398">
        <v>49</v>
      </c>
      <c r="F9398">
        <v>55</v>
      </c>
      <c r="G9398">
        <v>49</v>
      </c>
      <c r="H9398">
        <v>1</v>
      </c>
      <c r="I9398">
        <v>1</v>
      </c>
      <c r="J9398">
        <v>999999</v>
      </c>
      <c r="K9398" s="194">
        <v>999999</v>
      </c>
      <c r="L9398" t="s">
        <v>1083</v>
      </c>
      <c r="M9398" t="s">
        <v>1083</v>
      </c>
      <c r="N9398">
        <v>1582</v>
      </c>
      <c r="O9398" t="s">
        <v>7876</v>
      </c>
      <c r="P9398" t="s">
        <v>16585</v>
      </c>
      <c r="Q9398">
        <v>1.5820000000000001</v>
      </c>
      <c r="R9398" s="117" t="s">
        <v>14685</v>
      </c>
      <c r="S9398" s="117" t="s">
        <v>14589</v>
      </c>
      <c r="T9398" t="s">
        <v>12136</v>
      </c>
      <c r="U9398" t="s">
        <v>10772</v>
      </c>
    </row>
    <row r="9399" spans="1:21">
      <c r="A9399" s="117" t="s">
        <v>16832</v>
      </c>
      <c r="B9399" t="s">
        <v>14590</v>
      </c>
      <c r="C9399" t="s">
        <v>14590</v>
      </c>
      <c r="D9399">
        <v>55</v>
      </c>
      <c r="E9399">
        <v>49</v>
      </c>
      <c r="F9399">
        <v>55</v>
      </c>
      <c r="G9399">
        <v>49</v>
      </c>
      <c r="H9399">
        <v>1</v>
      </c>
      <c r="I9399">
        <v>1</v>
      </c>
      <c r="J9399">
        <v>999999</v>
      </c>
      <c r="K9399" s="194">
        <v>999999</v>
      </c>
      <c r="L9399" t="s">
        <v>1083</v>
      </c>
      <c r="M9399" t="s">
        <v>1083</v>
      </c>
      <c r="N9399">
        <v>1600</v>
      </c>
      <c r="O9399" t="s">
        <v>7876</v>
      </c>
      <c r="P9399" t="s">
        <v>16585</v>
      </c>
      <c r="Q9399">
        <v>1.6</v>
      </c>
      <c r="R9399" s="117" t="s">
        <v>14685</v>
      </c>
      <c r="S9399" s="117" t="s">
        <v>14589</v>
      </c>
      <c r="T9399" t="s">
        <v>12136</v>
      </c>
      <c r="U9399" t="s">
        <v>10772</v>
      </c>
    </row>
    <row r="9400" spans="1:21">
      <c r="A9400" s="117" t="s">
        <v>16833</v>
      </c>
      <c r="B9400" t="s">
        <v>14590</v>
      </c>
      <c r="C9400" t="s">
        <v>14590</v>
      </c>
      <c r="D9400">
        <v>55</v>
      </c>
      <c r="E9400">
        <v>49</v>
      </c>
      <c r="F9400">
        <v>55</v>
      </c>
      <c r="G9400">
        <v>49</v>
      </c>
      <c r="H9400">
        <v>1</v>
      </c>
      <c r="I9400">
        <v>1</v>
      </c>
      <c r="J9400">
        <v>999999</v>
      </c>
      <c r="K9400" s="194">
        <v>999999</v>
      </c>
      <c r="L9400" t="s">
        <v>1083</v>
      </c>
      <c r="M9400" t="s">
        <v>1083</v>
      </c>
      <c r="N9400">
        <v>1600</v>
      </c>
      <c r="O9400" t="s">
        <v>7876</v>
      </c>
      <c r="P9400" t="s">
        <v>16585</v>
      </c>
      <c r="Q9400">
        <v>1.6</v>
      </c>
      <c r="R9400" s="117" t="s">
        <v>14685</v>
      </c>
      <c r="S9400" s="117" t="s">
        <v>14589</v>
      </c>
      <c r="T9400" t="s">
        <v>12136</v>
      </c>
      <c r="U9400" t="s">
        <v>10772</v>
      </c>
    </row>
    <row r="9401" spans="1:21">
      <c r="A9401" s="117" t="s">
        <v>16834</v>
      </c>
      <c r="B9401" t="s">
        <v>14590</v>
      </c>
      <c r="C9401" t="s">
        <v>14590</v>
      </c>
      <c r="D9401">
        <v>55</v>
      </c>
      <c r="E9401">
        <v>49</v>
      </c>
      <c r="F9401">
        <v>55</v>
      </c>
      <c r="G9401">
        <v>49</v>
      </c>
      <c r="H9401">
        <v>1</v>
      </c>
      <c r="I9401">
        <v>1</v>
      </c>
      <c r="J9401">
        <v>999999</v>
      </c>
      <c r="K9401" s="194">
        <v>999999</v>
      </c>
      <c r="L9401" t="s">
        <v>1083</v>
      </c>
      <c r="M9401" t="s">
        <v>1083</v>
      </c>
      <c r="N9401">
        <v>1600</v>
      </c>
      <c r="O9401" t="s">
        <v>7876</v>
      </c>
      <c r="P9401" t="s">
        <v>16585</v>
      </c>
      <c r="Q9401">
        <v>1.6</v>
      </c>
      <c r="R9401" s="117" t="s">
        <v>14685</v>
      </c>
      <c r="S9401" s="117" t="s">
        <v>14589</v>
      </c>
      <c r="T9401" t="s">
        <v>12136</v>
      </c>
      <c r="U9401" t="s">
        <v>10772</v>
      </c>
    </row>
    <row r="9402" spans="1:21">
      <c r="A9402" s="117" t="s">
        <v>16835</v>
      </c>
      <c r="B9402" t="s">
        <v>14590</v>
      </c>
      <c r="C9402" t="s">
        <v>14590</v>
      </c>
      <c r="D9402">
        <v>55</v>
      </c>
      <c r="E9402">
        <v>49</v>
      </c>
      <c r="F9402">
        <v>55</v>
      </c>
      <c r="G9402">
        <v>49</v>
      </c>
      <c r="H9402">
        <v>1</v>
      </c>
      <c r="I9402">
        <v>1</v>
      </c>
      <c r="J9402">
        <v>999999</v>
      </c>
      <c r="K9402" s="194">
        <v>999999</v>
      </c>
      <c r="L9402" t="s">
        <v>1083</v>
      </c>
      <c r="M9402" t="s">
        <v>1083</v>
      </c>
      <c r="N9402">
        <v>1600</v>
      </c>
      <c r="O9402" t="s">
        <v>7876</v>
      </c>
      <c r="P9402" t="s">
        <v>16585</v>
      </c>
      <c r="Q9402">
        <v>1.6</v>
      </c>
      <c r="R9402" s="117" t="s">
        <v>14685</v>
      </c>
      <c r="S9402" s="117" t="s">
        <v>14589</v>
      </c>
      <c r="T9402" t="s">
        <v>12136</v>
      </c>
      <c r="U9402" t="s">
        <v>10772</v>
      </c>
    </row>
    <row r="9403" spans="1:21">
      <c r="A9403" s="117" t="s">
        <v>16836</v>
      </c>
      <c r="B9403" t="s">
        <v>14590</v>
      </c>
      <c r="C9403" t="s">
        <v>14590</v>
      </c>
      <c r="D9403">
        <v>55</v>
      </c>
      <c r="E9403">
        <v>49</v>
      </c>
      <c r="F9403">
        <v>55</v>
      </c>
      <c r="G9403">
        <v>49</v>
      </c>
      <c r="H9403">
        <v>1</v>
      </c>
      <c r="I9403">
        <v>1</v>
      </c>
      <c r="J9403">
        <v>999999</v>
      </c>
      <c r="K9403" s="194">
        <v>999999</v>
      </c>
      <c r="L9403" t="s">
        <v>1083</v>
      </c>
      <c r="M9403" t="s">
        <v>1083</v>
      </c>
      <c r="N9403">
        <v>1600</v>
      </c>
      <c r="O9403" t="s">
        <v>7876</v>
      </c>
      <c r="P9403" t="s">
        <v>16585</v>
      </c>
      <c r="Q9403">
        <v>1.6</v>
      </c>
      <c r="R9403" s="117" t="s">
        <v>14685</v>
      </c>
      <c r="S9403" s="117" t="s">
        <v>14589</v>
      </c>
      <c r="T9403" t="s">
        <v>12136</v>
      </c>
      <c r="U9403" t="s">
        <v>10772</v>
      </c>
    </row>
    <row r="9404" spans="1:21">
      <c r="A9404" s="117" t="s">
        <v>16837</v>
      </c>
      <c r="B9404" t="s">
        <v>14590</v>
      </c>
      <c r="C9404" t="s">
        <v>14590</v>
      </c>
      <c r="D9404">
        <v>55</v>
      </c>
      <c r="E9404">
        <v>49</v>
      </c>
      <c r="F9404">
        <v>55</v>
      </c>
      <c r="G9404">
        <v>49</v>
      </c>
      <c r="H9404">
        <v>1</v>
      </c>
      <c r="I9404">
        <v>1</v>
      </c>
      <c r="J9404">
        <v>999999</v>
      </c>
      <c r="K9404" s="194">
        <v>999999</v>
      </c>
      <c r="L9404" t="s">
        <v>1083</v>
      </c>
      <c r="M9404" t="s">
        <v>1083</v>
      </c>
      <c r="N9404">
        <v>1596</v>
      </c>
      <c r="O9404" t="s">
        <v>7876</v>
      </c>
      <c r="P9404" t="s">
        <v>16585</v>
      </c>
      <c r="Q9404">
        <v>1.5960000000000001</v>
      </c>
      <c r="R9404" s="117" t="s">
        <v>14685</v>
      </c>
      <c r="S9404" s="117" t="s">
        <v>14589</v>
      </c>
      <c r="T9404" t="s">
        <v>12136</v>
      </c>
      <c r="U9404" t="s">
        <v>10772</v>
      </c>
    </row>
    <row r="9405" spans="1:21">
      <c r="A9405" s="117" t="s">
        <v>16838</v>
      </c>
      <c r="B9405" t="s">
        <v>14590</v>
      </c>
      <c r="C9405" t="s">
        <v>14590</v>
      </c>
      <c r="D9405">
        <v>55</v>
      </c>
      <c r="E9405">
        <v>49</v>
      </c>
      <c r="F9405">
        <v>55</v>
      </c>
      <c r="G9405">
        <v>49</v>
      </c>
      <c r="H9405">
        <v>1</v>
      </c>
      <c r="I9405">
        <v>1</v>
      </c>
      <c r="J9405">
        <v>999999</v>
      </c>
      <c r="K9405" s="194">
        <v>999999</v>
      </c>
      <c r="L9405" t="s">
        <v>1083</v>
      </c>
      <c r="M9405" t="s">
        <v>1083</v>
      </c>
      <c r="N9405">
        <v>1600</v>
      </c>
      <c r="O9405" t="s">
        <v>7876</v>
      </c>
      <c r="P9405" t="s">
        <v>16585</v>
      </c>
      <c r="Q9405">
        <v>1.6</v>
      </c>
      <c r="R9405" s="117" t="s">
        <v>14685</v>
      </c>
      <c r="S9405" s="117" t="s">
        <v>14589</v>
      </c>
      <c r="T9405" t="s">
        <v>12136</v>
      </c>
      <c r="U9405" t="s">
        <v>10772</v>
      </c>
    </row>
    <row r="9406" spans="1:21">
      <c r="A9406" s="117" t="s">
        <v>16839</v>
      </c>
      <c r="B9406" t="s">
        <v>14590</v>
      </c>
      <c r="C9406" t="s">
        <v>14590</v>
      </c>
      <c r="D9406">
        <v>55</v>
      </c>
      <c r="E9406">
        <v>49</v>
      </c>
      <c r="F9406">
        <v>55</v>
      </c>
      <c r="G9406">
        <v>49</v>
      </c>
      <c r="H9406">
        <v>1</v>
      </c>
      <c r="I9406">
        <v>1</v>
      </c>
      <c r="J9406">
        <v>999999</v>
      </c>
      <c r="K9406" s="194">
        <v>999999</v>
      </c>
      <c r="L9406" t="s">
        <v>1083</v>
      </c>
      <c r="M9406" t="s">
        <v>1083</v>
      </c>
      <c r="N9406">
        <v>1600</v>
      </c>
      <c r="O9406" t="s">
        <v>7876</v>
      </c>
      <c r="P9406" t="s">
        <v>16585</v>
      </c>
      <c r="Q9406">
        <v>1.6</v>
      </c>
      <c r="R9406" s="117" t="s">
        <v>14685</v>
      </c>
      <c r="S9406" s="117" t="s">
        <v>14589</v>
      </c>
      <c r="T9406" t="s">
        <v>12136</v>
      </c>
      <c r="U9406" t="s">
        <v>10772</v>
      </c>
    </row>
    <row r="9407" spans="1:21">
      <c r="A9407" s="117" t="s">
        <v>16840</v>
      </c>
      <c r="B9407" t="s">
        <v>14590</v>
      </c>
      <c r="C9407" t="s">
        <v>14590</v>
      </c>
      <c r="D9407">
        <v>55</v>
      </c>
      <c r="E9407">
        <v>49</v>
      </c>
      <c r="F9407">
        <v>55</v>
      </c>
      <c r="G9407">
        <v>49</v>
      </c>
      <c r="H9407">
        <v>1</v>
      </c>
      <c r="I9407">
        <v>1</v>
      </c>
      <c r="J9407">
        <v>999999</v>
      </c>
      <c r="K9407" s="194">
        <v>999999</v>
      </c>
      <c r="L9407" t="s">
        <v>1083</v>
      </c>
      <c r="M9407" t="s">
        <v>1083</v>
      </c>
      <c r="N9407">
        <v>1600</v>
      </c>
      <c r="O9407" t="s">
        <v>7876</v>
      </c>
      <c r="P9407" t="s">
        <v>16585</v>
      </c>
      <c r="Q9407">
        <v>1.6</v>
      </c>
      <c r="R9407" s="117" t="s">
        <v>14685</v>
      </c>
      <c r="S9407" s="117" t="s">
        <v>14589</v>
      </c>
      <c r="T9407" t="s">
        <v>12136</v>
      </c>
      <c r="U9407" t="s">
        <v>10772</v>
      </c>
    </row>
    <row r="9408" spans="1:21">
      <c r="A9408" s="117" t="s">
        <v>16841</v>
      </c>
      <c r="B9408" t="s">
        <v>14590</v>
      </c>
      <c r="C9408" t="s">
        <v>14590</v>
      </c>
      <c r="D9408">
        <v>55</v>
      </c>
      <c r="E9408">
        <v>49</v>
      </c>
      <c r="F9408">
        <v>55</v>
      </c>
      <c r="G9408">
        <v>49</v>
      </c>
      <c r="H9408">
        <v>1</v>
      </c>
      <c r="I9408">
        <v>1</v>
      </c>
      <c r="J9408">
        <v>999999</v>
      </c>
      <c r="K9408" s="194">
        <v>999999</v>
      </c>
      <c r="L9408" t="s">
        <v>1083</v>
      </c>
      <c r="M9408" t="s">
        <v>1083</v>
      </c>
      <c r="N9408">
        <v>1600</v>
      </c>
      <c r="O9408" t="s">
        <v>7876</v>
      </c>
      <c r="P9408" t="s">
        <v>16585</v>
      </c>
      <c r="Q9408">
        <v>1.6</v>
      </c>
      <c r="R9408" s="117" t="s">
        <v>14685</v>
      </c>
      <c r="S9408" s="117" t="s">
        <v>14589</v>
      </c>
      <c r="T9408" t="s">
        <v>12136</v>
      </c>
      <c r="U9408" t="s">
        <v>10772</v>
      </c>
    </row>
    <row r="9409" spans="1:21">
      <c r="A9409" s="117" t="s">
        <v>16842</v>
      </c>
      <c r="B9409" t="s">
        <v>14590</v>
      </c>
      <c r="C9409" t="s">
        <v>14590</v>
      </c>
      <c r="D9409">
        <v>55</v>
      </c>
      <c r="E9409">
        <v>49</v>
      </c>
      <c r="F9409">
        <v>55</v>
      </c>
      <c r="G9409">
        <v>49</v>
      </c>
      <c r="H9409">
        <v>1</v>
      </c>
      <c r="I9409">
        <v>1</v>
      </c>
      <c r="J9409">
        <v>999999</v>
      </c>
      <c r="K9409" s="194">
        <v>999999</v>
      </c>
      <c r="L9409" t="s">
        <v>1083</v>
      </c>
      <c r="M9409" t="s">
        <v>1083</v>
      </c>
      <c r="N9409">
        <v>1600</v>
      </c>
      <c r="O9409" t="s">
        <v>7876</v>
      </c>
      <c r="P9409" t="s">
        <v>16585</v>
      </c>
      <c r="Q9409">
        <v>1.6</v>
      </c>
      <c r="R9409" s="117" t="s">
        <v>14685</v>
      </c>
      <c r="S9409" s="117" t="s">
        <v>14589</v>
      </c>
      <c r="T9409" t="s">
        <v>12136</v>
      </c>
      <c r="U9409" t="s">
        <v>10772</v>
      </c>
    </row>
    <row r="9410" spans="1:21">
      <c r="A9410" s="117" t="s">
        <v>16843</v>
      </c>
      <c r="B9410" t="s">
        <v>14590</v>
      </c>
      <c r="C9410" t="s">
        <v>14590</v>
      </c>
      <c r="D9410">
        <v>55</v>
      </c>
      <c r="E9410">
        <v>49</v>
      </c>
      <c r="F9410">
        <v>55</v>
      </c>
      <c r="G9410">
        <v>49</v>
      </c>
      <c r="H9410">
        <v>1</v>
      </c>
      <c r="I9410">
        <v>1</v>
      </c>
      <c r="J9410">
        <v>999999</v>
      </c>
      <c r="K9410" s="194">
        <v>999999</v>
      </c>
      <c r="L9410" t="s">
        <v>1083</v>
      </c>
      <c r="M9410" t="s">
        <v>1083</v>
      </c>
      <c r="N9410">
        <v>1600</v>
      </c>
      <c r="O9410" t="s">
        <v>7876</v>
      </c>
      <c r="P9410" t="s">
        <v>16585</v>
      </c>
      <c r="Q9410">
        <v>1.6</v>
      </c>
      <c r="R9410" s="117" t="s">
        <v>14685</v>
      </c>
      <c r="S9410" s="117" t="s">
        <v>14589</v>
      </c>
      <c r="T9410" t="s">
        <v>12136</v>
      </c>
      <c r="U9410" t="s">
        <v>10772</v>
      </c>
    </row>
    <row r="9411" spans="1:21">
      <c r="A9411" s="117" t="s">
        <v>16844</v>
      </c>
      <c r="B9411" t="s">
        <v>14590</v>
      </c>
      <c r="C9411" t="s">
        <v>14590</v>
      </c>
      <c r="D9411">
        <v>55</v>
      </c>
      <c r="E9411">
        <v>49</v>
      </c>
      <c r="F9411">
        <v>55</v>
      </c>
      <c r="G9411">
        <v>49</v>
      </c>
      <c r="H9411">
        <v>1</v>
      </c>
      <c r="I9411">
        <v>1</v>
      </c>
      <c r="J9411">
        <v>999999</v>
      </c>
      <c r="K9411" s="194">
        <v>999999</v>
      </c>
      <c r="L9411" t="s">
        <v>1083</v>
      </c>
      <c r="M9411" t="s">
        <v>1083</v>
      </c>
      <c r="N9411">
        <v>1600</v>
      </c>
      <c r="O9411" t="s">
        <v>7876</v>
      </c>
      <c r="P9411" t="s">
        <v>16585</v>
      </c>
      <c r="Q9411">
        <v>1.6</v>
      </c>
      <c r="R9411" s="117" t="s">
        <v>14685</v>
      </c>
      <c r="S9411" s="117" t="s">
        <v>14589</v>
      </c>
      <c r="T9411" t="s">
        <v>12136</v>
      </c>
      <c r="U9411" t="s">
        <v>10772</v>
      </c>
    </row>
    <row r="9412" spans="1:21">
      <c r="A9412" s="117" t="s">
        <v>16845</v>
      </c>
      <c r="B9412" t="s">
        <v>14590</v>
      </c>
      <c r="C9412" t="s">
        <v>14590</v>
      </c>
      <c r="D9412">
        <v>55</v>
      </c>
      <c r="E9412">
        <v>49</v>
      </c>
      <c r="F9412">
        <v>55</v>
      </c>
      <c r="G9412">
        <v>49</v>
      </c>
      <c r="H9412">
        <v>1</v>
      </c>
      <c r="I9412">
        <v>1</v>
      </c>
      <c r="J9412">
        <v>999999</v>
      </c>
      <c r="K9412" s="194">
        <v>999999</v>
      </c>
      <c r="L9412" t="s">
        <v>1083</v>
      </c>
      <c r="M9412" t="s">
        <v>1083</v>
      </c>
      <c r="N9412">
        <v>1300</v>
      </c>
      <c r="O9412" t="s">
        <v>7876</v>
      </c>
      <c r="P9412" t="s">
        <v>16574</v>
      </c>
      <c r="Q9412">
        <v>1.3</v>
      </c>
      <c r="R9412" s="117" t="s">
        <v>14685</v>
      </c>
      <c r="S9412" s="117" t="s">
        <v>14589</v>
      </c>
      <c r="T9412" t="s">
        <v>12136</v>
      </c>
      <c r="U9412" t="s">
        <v>10772</v>
      </c>
    </row>
    <row r="9413" spans="1:21">
      <c r="A9413" s="117" t="s">
        <v>16846</v>
      </c>
      <c r="B9413" t="s">
        <v>14590</v>
      </c>
      <c r="C9413" t="s">
        <v>14590</v>
      </c>
      <c r="D9413">
        <v>55</v>
      </c>
      <c r="E9413">
        <v>49</v>
      </c>
      <c r="F9413">
        <v>55</v>
      </c>
      <c r="G9413">
        <v>49</v>
      </c>
      <c r="H9413">
        <v>1</v>
      </c>
      <c r="I9413">
        <v>1</v>
      </c>
      <c r="J9413">
        <v>999999</v>
      </c>
      <c r="K9413" s="194">
        <v>999999</v>
      </c>
      <c r="L9413" t="s">
        <v>1083</v>
      </c>
      <c r="M9413" t="s">
        <v>1083</v>
      </c>
      <c r="N9413">
        <v>1154.0999999999999</v>
      </c>
      <c r="O9413" t="s">
        <v>7876</v>
      </c>
      <c r="P9413" t="s">
        <v>16574</v>
      </c>
      <c r="Q9413">
        <v>1.1540999999999999</v>
      </c>
      <c r="R9413" s="117" t="s">
        <v>14685</v>
      </c>
      <c r="S9413" s="117" t="s">
        <v>14589</v>
      </c>
      <c r="T9413" t="s">
        <v>12136</v>
      </c>
      <c r="U9413" t="s">
        <v>10772</v>
      </c>
    </row>
    <row r="9414" spans="1:21">
      <c r="A9414" s="117" t="s">
        <v>16847</v>
      </c>
      <c r="B9414" t="s">
        <v>14590</v>
      </c>
      <c r="C9414" t="s">
        <v>14590</v>
      </c>
      <c r="D9414">
        <v>55</v>
      </c>
      <c r="E9414">
        <v>49</v>
      </c>
      <c r="F9414">
        <v>55</v>
      </c>
      <c r="G9414">
        <v>49</v>
      </c>
      <c r="H9414">
        <v>1</v>
      </c>
      <c r="I9414">
        <v>1</v>
      </c>
      <c r="J9414">
        <v>999999</v>
      </c>
      <c r="K9414" s="194">
        <v>999999</v>
      </c>
      <c r="L9414" t="s">
        <v>1083</v>
      </c>
      <c r="M9414" t="s">
        <v>1083</v>
      </c>
      <c r="N9414">
        <v>1300</v>
      </c>
      <c r="O9414" t="s">
        <v>7876</v>
      </c>
      <c r="P9414" t="s">
        <v>16574</v>
      </c>
      <c r="Q9414">
        <v>1.3</v>
      </c>
      <c r="R9414" s="117" t="s">
        <v>14685</v>
      </c>
      <c r="S9414" s="117" t="s">
        <v>14589</v>
      </c>
      <c r="T9414" t="s">
        <v>12136</v>
      </c>
      <c r="U9414" t="s">
        <v>10772</v>
      </c>
    </row>
    <row r="9415" spans="1:21">
      <c r="A9415" s="117" t="s">
        <v>16848</v>
      </c>
      <c r="B9415" t="s">
        <v>14590</v>
      </c>
      <c r="C9415" t="s">
        <v>14590</v>
      </c>
      <c r="D9415">
        <v>55</v>
      </c>
      <c r="E9415">
        <v>49</v>
      </c>
      <c r="F9415">
        <v>55</v>
      </c>
      <c r="G9415">
        <v>49</v>
      </c>
      <c r="H9415">
        <v>1</v>
      </c>
      <c r="I9415">
        <v>1</v>
      </c>
      <c r="J9415">
        <v>999999</v>
      </c>
      <c r="K9415" s="194">
        <v>999999</v>
      </c>
      <c r="L9415" t="s">
        <v>1083</v>
      </c>
      <c r="M9415" t="s">
        <v>1083</v>
      </c>
      <c r="N9415">
        <v>1300</v>
      </c>
      <c r="O9415" t="s">
        <v>7876</v>
      </c>
      <c r="P9415" t="s">
        <v>16574</v>
      </c>
      <c r="Q9415">
        <v>1.3</v>
      </c>
      <c r="R9415" s="117" t="s">
        <v>14685</v>
      </c>
      <c r="S9415" s="117" t="s">
        <v>14589</v>
      </c>
      <c r="T9415" t="s">
        <v>12136</v>
      </c>
      <c r="U9415" t="s">
        <v>10772</v>
      </c>
    </row>
    <row r="9416" spans="1:21">
      <c r="A9416" s="117" t="s">
        <v>16849</v>
      </c>
      <c r="B9416" t="s">
        <v>14590</v>
      </c>
      <c r="C9416" t="s">
        <v>14590</v>
      </c>
      <c r="D9416">
        <v>55</v>
      </c>
      <c r="E9416">
        <v>49</v>
      </c>
      <c r="F9416">
        <v>55</v>
      </c>
      <c r="G9416">
        <v>49</v>
      </c>
      <c r="H9416">
        <v>1</v>
      </c>
      <c r="I9416">
        <v>1</v>
      </c>
      <c r="J9416">
        <v>999999</v>
      </c>
      <c r="K9416" s="194">
        <v>999999</v>
      </c>
      <c r="L9416" t="s">
        <v>1083</v>
      </c>
      <c r="M9416" t="s">
        <v>1083</v>
      </c>
      <c r="N9416">
        <v>1300</v>
      </c>
      <c r="O9416" t="s">
        <v>7876</v>
      </c>
      <c r="P9416" t="s">
        <v>16574</v>
      </c>
      <c r="Q9416">
        <v>1.3</v>
      </c>
      <c r="R9416" s="117" t="s">
        <v>14685</v>
      </c>
      <c r="S9416" s="117" t="s">
        <v>14589</v>
      </c>
      <c r="T9416" t="s">
        <v>12136</v>
      </c>
      <c r="U9416" t="s">
        <v>10772</v>
      </c>
    </row>
    <row r="9417" spans="1:21">
      <c r="A9417" s="117" t="s">
        <v>16850</v>
      </c>
      <c r="B9417" t="s">
        <v>14590</v>
      </c>
      <c r="C9417" t="s">
        <v>14590</v>
      </c>
      <c r="D9417">
        <v>55</v>
      </c>
      <c r="E9417">
        <v>49</v>
      </c>
      <c r="F9417">
        <v>55</v>
      </c>
      <c r="G9417">
        <v>49</v>
      </c>
      <c r="H9417">
        <v>1</v>
      </c>
      <c r="I9417">
        <v>1</v>
      </c>
      <c r="J9417">
        <v>999999</v>
      </c>
      <c r="K9417" s="194">
        <v>999999</v>
      </c>
      <c r="L9417" t="s">
        <v>1083</v>
      </c>
      <c r="M9417" t="s">
        <v>1083</v>
      </c>
      <c r="N9417">
        <v>1300</v>
      </c>
      <c r="O9417" t="s">
        <v>7876</v>
      </c>
      <c r="P9417" t="s">
        <v>16574</v>
      </c>
      <c r="Q9417">
        <v>1.3</v>
      </c>
      <c r="R9417" s="117" t="s">
        <v>14685</v>
      </c>
      <c r="S9417" s="117" t="s">
        <v>14589</v>
      </c>
      <c r="T9417" t="s">
        <v>12136</v>
      </c>
      <c r="U9417" t="s">
        <v>10772</v>
      </c>
    </row>
    <row r="9418" spans="1:21">
      <c r="A9418" s="117" t="s">
        <v>16851</v>
      </c>
      <c r="B9418" t="s">
        <v>14590</v>
      </c>
      <c r="C9418" t="s">
        <v>14590</v>
      </c>
      <c r="D9418">
        <v>55</v>
      </c>
      <c r="E9418">
        <v>49</v>
      </c>
      <c r="F9418">
        <v>55</v>
      </c>
      <c r="G9418">
        <v>49</v>
      </c>
      <c r="H9418">
        <v>1</v>
      </c>
      <c r="I9418">
        <v>1</v>
      </c>
      <c r="J9418">
        <v>999999</v>
      </c>
      <c r="K9418" s="194">
        <v>999999</v>
      </c>
      <c r="L9418" t="s">
        <v>1083</v>
      </c>
      <c r="M9418" t="s">
        <v>1083</v>
      </c>
      <c r="N9418">
        <v>1149</v>
      </c>
      <c r="O9418" t="s">
        <v>7876</v>
      </c>
      <c r="P9418" t="s">
        <v>16574</v>
      </c>
      <c r="Q9418">
        <v>1.149</v>
      </c>
      <c r="R9418" s="117" t="s">
        <v>14685</v>
      </c>
      <c r="S9418" s="117" t="s">
        <v>14589</v>
      </c>
      <c r="T9418" t="s">
        <v>12136</v>
      </c>
      <c r="U9418" t="s">
        <v>10772</v>
      </c>
    </row>
    <row r="9419" spans="1:21">
      <c r="A9419" s="117" t="s">
        <v>16852</v>
      </c>
      <c r="B9419" t="s">
        <v>14590</v>
      </c>
      <c r="C9419" t="s">
        <v>14590</v>
      </c>
      <c r="D9419">
        <v>55</v>
      </c>
      <c r="E9419">
        <v>49</v>
      </c>
      <c r="F9419">
        <v>55</v>
      </c>
      <c r="G9419">
        <v>49</v>
      </c>
      <c r="H9419">
        <v>1</v>
      </c>
      <c r="I9419">
        <v>1</v>
      </c>
      <c r="J9419">
        <v>999999</v>
      </c>
      <c r="K9419" s="194">
        <v>999999</v>
      </c>
      <c r="L9419" t="s">
        <v>1083</v>
      </c>
      <c r="M9419" t="s">
        <v>1083</v>
      </c>
      <c r="N9419">
        <v>1300</v>
      </c>
      <c r="O9419" t="s">
        <v>7876</v>
      </c>
      <c r="P9419" t="s">
        <v>16574</v>
      </c>
      <c r="Q9419">
        <v>1.3</v>
      </c>
      <c r="R9419" s="117" t="s">
        <v>14685</v>
      </c>
      <c r="S9419" s="117" t="s">
        <v>14589</v>
      </c>
      <c r="T9419" t="s">
        <v>12136</v>
      </c>
      <c r="U9419" t="s">
        <v>10772</v>
      </c>
    </row>
    <row r="9420" spans="1:21">
      <c r="A9420" s="117" t="s">
        <v>16853</v>
      </c>
      <c r="B9420" t="s">
        <v>14590</v>
      </c>
      <c r="C9420" t="s">
        <v>14590</v>
      </c>
      <c r="D9420">
        <v>55</v>
      </c>
      <c r="E9420">
        <v>49</v>
      </c>
      <c r="F9420">
        <v>55</v>
      </c>
      <c r="G9420">
        <v>49</v>
      </c>
      <c r="H9420">
        <v>1</v>
      </c>
      <c r="I9420">
        <v>1</v>
      </c>
      <c r="J9420">
        <v>999999</v>
      </c>
      <c r="K9420" s="194">
        <v>999999</v>
      </c>
      <c r="L9420" t="s">
        <v>1083</v>
      </c>
      <c r="M9420" t="s">
        <v>1083</v>
      </c>
      <c r="N9420">
        <v>1300</v>
      </c>
      <c r="O9420" t="s">
        <v>7876</v>
      </c>
      <c r="P9420" t="s">
        <v>16574</v>
      </c>
      <c r="Q9420">
        <v>1.3</v>
      </c>
      <c r="R9420" s="117" t="s">
        <v>14685</v>
      </c>
      <c r="S9420" s="117" t="s">
        <v>14589</v>
      </c>
      <c r="T9420" t="s">
        <v>12136</v>
      </c>
      <c r="U9420" t="s">
        <v>10772</v>
      </c>
    </row>
    <row r="9421" spans="1:21">
      <c r="A9421" s="117" t="s">
        <v>16854</v>
      </c>
      <c r="B9421" t="s">
        <v>14590</v>
      </c>
      <c r="C9421" t="s">
        <v>14590</v>
      </c>
      <c r="D9421">
        <v>82</v>
      </c>
      <c r="E9421">
        <v>76</v>
      </c>
      <c r="F9421">
        <v>82</v>
      </c>
      <c r="G9421">
        <v>76</v>
      </c>
      <c r="H9421">
        <v>1</v>
      </c>
      <c r="I9421">
        <v>1</v>
      </c>
      <c r="J9421">
        <v>999999</v>
      </c>
      <c r="K9421" s="194">
        <v>999999</v>
      </c>
      <c r="L9421" t="s">
        <v>1083</v>
      </c>
      <c r="M9421" t="s">
        <v>1083</v>
      </c>
      <c r="N9421">
        <v>1199</v>
      </c>
      <c r="O9421" t="s">
        <v>7876</v>
      </c>
      <c r="P9421" t="s">
        <v>16574</v>
      </c>
      <c r="Q9421">
        <v>1.1990000000000001</v>
      </c>
      <c r="R9421" s="117" t="s">
        <v>14685</v>
      </c>
      <c r="S9421" s="117" t="s">
        <v>14589</v>
      </c>
      <c r="T9421" t="s">
        <v>12136</v>
      </c>
      <c r="U9421" t="s">
        <v>10772</v>
      </c>
    </row>
    <row r="9422" spans="1:21">
      <c r="A9422" s="117" t="s">
        <v>16855</v>
      </c>
      <c r="B9422" t="s">
        <v>14590</v>
      </c>
      <c r="C9422" t="s">
        <v>14590</v>
      </c>
      <c r="D9422">
        <v>55</v>
      </c>
      <c r="E9422">
        <v>49</v>
      </c>
      <c r="F9422">
        <v>55</v>
      </c>
      <c r="G9422">
        <v>49</v>
      </c>
      <c r="H9422">
        <v>1</v>
      </c>
      <c r="I9422">
        <v>1</v>
      </c>
      <c r="J9422">
        <v>999999</v>
      </c>
      <c r="K9422" s="194">
        <v>999999</v>
      </c>
      <c r="L9422" t="s">
        <v>1083</v>
      </c>
      <c r="M9422" t="s">
        <v>1083</v>
      </c>
      <c r="N9422">
        <v>1600</v>
      </c>
      <c r="O9422" t="s">
        <v>7876</v>
      </c>
      <c r="P9422" t="s">
        <v>16585</v>
      </c>
      <c r="Q9422">
        <v>1.6</v>
      </c>
      <c r="R9422" s="117" t="s">
        <v>14685</v>
      </c>
      <c r="S9422" s="117" t="s">
        <v>14589</v>
      </c>
      <c r="T9422" t="s">
        <v>12136</v>
      </c>
      <c r="U9422" t="s">
        <v>10772</v>
      </c>
    </row>
    <row r="9423" spans="1:21">
      <c r="A9423" s="117" t="s">
        <v>16856</v>
      </c>
      <c r="B9423" t="s">
        <v>14590</v>
      </c>
      <c r="C9423" t="s">
        <v>14590</v>
      </c>
      <c r="D9423">
        <v>55</v>
      </c>
      <c r="E9423">
        <v>49</v>
      </c>
      <c r="F9423">
        <v>55</v>
      </c>
      <c r="G9423">
        <v>49</v>
      </c>
      <c r="H9423">
        <v>1</v>
      </c>
      <c r="I9423">
        <v>1</v>
      </c>
      <c r="J9423">
        <v>999999</v>
      </c>
      <c r="K9423" s="194">
        <v>999999</v>
      </c>
      <c r="L9423" t="s">
        <v>1083</v>
      </c>
      <c r="M9423" t="s">
        <v>1083</v>
      </c>
      <c r="N9423">
        <v>1600</v>
      </c>
      <c r="O9423" t="s">
        <v>7876</v>
      </c>
      <c r="P9423" t="s">
        <v>16585</v>
      </c>
      <c r="Q9423">
        <v>1.6</v>
      </c>
      <c r="R9423" s="117" t="s">
        <v>14685</v>
      </c>
      <c r="S9423" s="117" t="s">
        <v>14589</v>
      </c>
      <c r="T9423" t="s">
        <v>12136</v>
      </c>
      <c r="U9423" t="s">
        <v>10772</v>
      </c>
    </row>
    <row r="9424" spans="1:21">
      <c r="A9424" s="117" t="s">
        <v>16857</v>
      </c>
      <c r="B9424" t="s">
        <v>14590</v>
      </c>
      <c r="C9424" t="s">
        <v>14590</v>
      </c>
      <c r="D9424">
        <v>55</v>
      </c>
      <c r="E9424">
        <v>49</v>
      </c>
      <c r="F9424">
        <v>55</v>
      </c>
      <c r="G9424">
        <v>49</v>
      </c>
      <c r="H9424">
        <v>1</v>
      </c>
      <c r="I9424">
        <v>1</v>
      </c>
      <c r="J9424">
        <v>999999</v>
      </c>
      <c r="K9424" s="194">
        <v>999999</v>
      </c>
      <c r="L9424" t="s">
        <v>1083</v>
      </c>
      <c r="M9424" t="s">
        <v>1083</v>
      </c>
      <c r="N9424">
        <v>1600</v>
      </c>
      <c r="O9424" t="s">
        <v>7876</v>
      </c>
      <c r="P9424" t="s">
        <v>16585</v>
      </c>
      <c r="Q9424">
        <v>1.6</v>
      </c>
      <c r="R9424" s="117" t="s">
        <v>14685</v>
      </c>
      <c r="S9424" s="117" t="s">
        <v>14589</v>
      </c>
      <c r="T9424" t="s">
        <v>12136</v>
      </c>
      <c r="U9424" t="s">
        <v>10772</v>
      </c>
    </row>
    <row r="9425" spans="1:21">
      <c r="A9425" s="117" t="s">
        <v>16858</v>
      </c>
      <c r="B9425" t="s">
        <v>14590</v>
      </c>
      <c r="C9425" t="s">
        <v>14590</v>
      </c>
      <c r="D9425">
        <v>55</v>
      </c>
      <c r="E9425">
        <v>49</v>
      </c>
      <c r="F9425">
        <v>55</v>
      </c>
      <c r="G9425">
        <v>49</v>
      </c>
      <c r="H9425">
        <v>1</v>
      </c>
      <c r="I9425">
        <v>1</v>
      </c>
      <c r="J9425">
        <v>999999</v>
      </c>
      <c r="K9425" s="194">
        <v>999999</v>
      </c>
      <c r="L9425" t="s">
        <v>1083</v>
      </c>
      <c r="M9425" t="s">
        <v>1083</v>
      </c>
      <c r="N9425">
        <v>1600</v>
      </c>
      <c r="O9425" t="s">
        <v>7876</v>
      </c>
      <c r="P9425" t="s">
        <v>16585</v>
      </c>
      <c r="Q9425">
        <v>1.6</v>
      </c>
      <c r="R9425" s="117" t="s">
        <v>14685</v>
      </c>
      <c r="S9425" s="117" t="s">
        <v>14589</v>
      </c>
      <c r="T9425" t="s">
        <v>12136</v>
      </c>
      <c r="U9425" t="s">
        <v>10772</v>
      </c>
    </row>
    <row r="9426" spans="1:21">
      <c r="A9426" s="117" t="s">
        <v>16859</v>
      </c>
      <c r="B9426" t="s">
        <v>14590</v>
      </c>
      <c r="C9426" t="s">
        <v>14590</v>
      </c>
      <c r="D9426">
        <v>55</v>
      </c>
      <c r="E9426">
        <v>49</v>
      </c>
      <c r="F9426">
        <v>55</v>
      </c>
      <c r="G9426">
        <v>49</v>
      </c>
      <c r="H9426">
        <v>1</v>
      </c>
      <c r="I9426">
        <v>1</v>
      </c>
      <c r="J9426">
        <v>999999</v>
      </c>
      <c r="K9426" s="194">
        <v>999999</v>
      </c>
      <c r="L9426" t="s">
        <v>1083</v>
      </c>
      <c r="M9426" t="s">
        <v>1083</v>
      </c>
      <c r="N9426">
        <v>1600</v>
      </c>
      <c r="O9426" t="s">
        <v>7876</v>
      </c>
      <c r="P9426" t="s">
        <v>16585</v>
      </c>
      <c r="Q9426">
        <v>1.6</v>
      </c>
      <c r="R9426" s="117" t="s">
        <v>14685</v>
      </c>
      <c r="S9426" s="117" t="s">
        <v>14589</v>
      </c>
      <c r="T9426" t="s">
        <v>12136</v>
      </c>
      <c r="U9426" t="s">
        <v>10772</v>
      </c>
    </row>
    <row r="9427" spans="1:21">
      <c r="A9427" s="117" t="s">
        <v>16860</v>
      </c>
      <c r="B9427" t="s">
        <v>14590</v>
      </c>
      <c r="C9427" t="s">
        <v>14590</v>
      </c>
      <c r="D9427">
        <v>55</v>
      </c>
      <c r="E9427">
        <v>49</v>
      </c>
      <c r="F9427">
        <v>55</v>
      </c>
      <c r="G9427">
        <v>49</v>
      </c>
      <c r="H9427">
        <v>1</v>
      </c>
      <c r="I9427">
        <v>1</v>
      </c>
      <c r="J9427">
        <v>999999</v>
      </c>
      <c r="K9427" s="194">
        <v>999999</v>
      </c>
      <c r="L9427" t="s">
        <v>1083</v>
      </c>
      <c r="M9427" t="s">
        <v>1083</v>
      </c>
      <c r="N9427">
        <v>1600</v>
      </c>
      <c r="O9427" t="s">
        <v>7876</v>
      </c>
      <c r="P9427" t="s">
        <v>16585</v>
      </c>
      <c r="Q9427">
        <v>1.6</v>
      </c>
      <c r="R9427" s="117" t="s">
        <v>14685</v>
      </c>
      <c r="S9427" s="117" t="s">
        <v>14589</v>
      </c>
      <c r="T9427" t="s">
        <v>12136</v>
      </c>
      <c r="U9427" t="s">
        <v>10772</v>
      </c>
    </row>
    <row r="9428" spans="1:21">
      <c r="A9428" s="117" t="s">
        <v>16861</v>
      </c>
      <c r="B9428" t="s">
        <v>14590</v>
      </c>
      <c r="C9428" t="s">
        <v>14590</v>
      </c>
      <c r="D9428">
        <v>55</v>
      </c>
      <c r="E9428">
        <v>49</v>
      </c>
      <c r="F9428">
        <v>55</v>
      </c>
      <c r="G9428">
        <v>49</v>
      </c>
      <c r="H9428">
        <v>1</v>
      </c>
      <c r="I9428">
        <v>1</v>
      </c>
      <c r="J9428">
        <v>999999</v>
      </c>
      <c r="K9428" s="194">
        <v>999999</v>
      </c>
      <c r="L9428" t="s">
        <v>1083</v>
      </c>
      <c r="M9428" t="s">
        <v>1083</v>
      </c>
      <c r="N9428">
        <v>1600</v>
      </c>
      <c r="O9428" t="s">
        <v>7876</v>
      </c>
      <c r="P9428" t="s">
        <v>16585</v>
      </c>
      <c r="Q9428">
        <v>1.6</v>
      </c>
      <c r="R9428" s="117" t="s">
        <v>14685</v>
      </c>
      <c r="S9428" s="117" t="s">
        <v>14589</v>
      </c>
      <c r="T9428" t="s">
        <v>12136</v>
      </c>
      <c r="U9428" t="s">
        <v>10772</v>
      </c>
    </row>
    <row r="9429" spans="1:21">
      <c r="A9429" s="117" t="s">
        <v>16862</v>
      </c>
      <c r="B9429" t="s">
        <v>14590</v>
      </c>
      <c r="C9429" t="s">
        <v>14590</v>
      </c>
      <c r="D9429">
        <v>55</v>
      </c>
      <c r="E9429">
        <v>49</v>
      </c>
      <c r="F9429">
        <v>55</v>
      </c>
      <c r="G9429">
        <v>49</v>
      </c>
      <c r="H9429">
        <v>1</v>
      </c>
      <c r="I9429">
        <v>1</v>
      </c>
      <c r="J9429">
        <v>999999</v>
      </c>
      <c r="K9429" s="194">
        <v>999999</v>
      </c>
      <c r="L9429" t="s">
        <v>1083</v>
      </c>
      <c r="M9429" t="s">
        <v>1083</v>
      </c>
      <c r="N9429">
        <v>1600</v>
      </c>
      <c r="O9429" t="s">
        <v>7876</v>
      </c>
      <c r="P9429" t="s">
        <v>16585</v>
      </c>
      <c r="Q9429">
        <v>1.6</v>
      </c>
      <c r="R9429" s="117" t="s">
        <v>14685</v>
      </c>
      <c r="S9429" s="117" t="s">
        <v>14589</v>
      </c>
      <c r="T9429" t="s">
        <v>12136</v>
      </c>
      <c r="U9429" t="s">
        <v>10772</v>
      </c>
    </row>
    <row r="9430" spans="1:21">
      <c r="A9430" s="117" t="s">
        <v>16863</v>
      </c>
      <c r="B9430" t="s">
        <v>14590</v>
      </c>
      <c r="C9430" t="s">
        <v>14590</v>
      </c>
      <c r="D9430">
        <v>55</v>
      </c>
      <c r="E9430">
        <v>49</v>
      </c>
      <c r="F9430">
        <v>55</v>
      </c>
      <c r="G9430">
        <v>49</v>
      </c>
      <c r="H9430">
        <v>1</v>
      </c>
      <c r="I9430">
        <v>1</v>
      </c>
      <c r="J9430">
        <v>999999</v>
      </c>
      <c r="K9430" s="194">
        <v>999999</v>
      </c>
      <c r="L9430" t="s">
        <v>1083</v>
      </c>
      <c r="M9430" t="s">
        <v>1083</v>
      </c>
      <c r="N9430">
        <v>1600</v>
      </c>
      <c r="O9430" t="s">
        <v>7876</v>
      </c>
      <c r="P9430" t="s">
        <v>16585</v>
      </c>
      <c r="Q9430">
        <v>1.6</v>
      </c>
      <c r="R9430" s="117" t="s">
        <v>14685</v>
      </c>
      <c r="S9430" s="117" t="s">
        <v>14589</v>
      </c>
      <c r="T9430" t="s">
        <v>12136</v>
      </c>
      <c r="U9430" t="s">
        <v>10772</v>
      </c>
    </row>
    <row r="9431" spans="1:21">
      <c r="A9431" s="117" t="s">
        <v>16864</v>
      </c>
      <c r="B9431" t="s">
        <v>14590</v>
      </c>
      <c r="C9431" t="s">
        <v>14590</v>
      </c>
      <c r="D9431">
        <v>55</v>
      </c>
      <c r="E9431">
        <v>49</v>
      </c>
      <c r="F9431">
        <v>55</v>
      </c>
      <c r="G9431">
        <v>49</v>
      </c>
      <c r="H9431">
        <v>1</v>
      </c>
      <c r="I9431">
        <v>1</v>
      </c>
      <c r="J9431">
        <v>999999</v>
      </c>
      <c r="K9431" s="194">
        <v>999999</v>
      </c>
      <c r="L9431" t="s">
        <v>1083</v>
      </c>
      <c r="M9431" t="s">
        <v>1083</v>
      </c>
      <c r="N9431">
        <v>1600</v>
      </c>
      <c r="O9431" t="s">
        <v>7876</v>
      </c>
      <c r="P9431" t="s">
        <v>16585</v>
      </c>
      <c r="Q9431">
        <v>1.6</v>
      </c>
      <c r="R9431" s="117" t="s">
        <v>14685</v>
      </c>
      <c r="S9431" s="117" t="s">
        <v>14589</v>
      </c>
      <c r="T9431" t="s">
        <v>12136</v>
      </c>
      <c r="U9431" t="s">
        <v>10772</v>
      </c>
    </row>
    <row r="9432" spans="1:21">
      <c r="A9432" s="117" t="s">
        <v>16865</v>
      </c>
      <c r="B9432" t="s">
        <v>14590</v>
      </c>
      <c r="C9432" t="s">
        <v>14590</v>
      </c>
      <c r="D9432">
        <v>55</v>
      </c>
      <c r="E9432">
        <v>49</v>
      </c>
      <c r="F9432">
        <v>55</v>
      </c>
      <c r="G9432">
        <v>49</v>
      </c>
      <c r="H9432">
        <v>1</v>
      </c>
      <c r="I9432">
        <v>1</v>
      </c>
      <c r="J9432">
        <v>999999</v>
      </c>
      <c r="K9432" s="194">
        <v>999999</v>
      </c>
      <c r="L9432" t="s">
        <v>1083</v>
      </c>
      <c r="M9432" t="s">
        <v>1083</v>
      </c>
      <c r="N9432">
        <v>1600</v>
      </c>
      <c r="O9432" t="s">
        <v>7876</v>
      </c>
      <c r="P9432" t="s">
        <v>16585</v>
      </c>
      <c r="Q9432">
        <v>1.6</v>
      </c>
      <c r="R9432" s="117" t="s">
        <v>14685</v>
      </c>
      <c r="S9432" s="117" t="s">
        <v>14589</v>
      </c>
      <c r="T9432" t="s">
        <v>12136</v>
      </c>
      <c r="U9432" t="s">
        <v>10772</v>
      </c>
    </row>
    <row r="9433" spans="1:21">
      <c r="A9433" s="117" t="s">
        <v>16866</v>
      </c>
      <c r="B9433" t="s">
        <v>14590</v>
      </c>
      <c r="C9433" t="s">
        <v>14590</v>
      </c>
      <c r="D9433">
        <v>55</v>
      </c>
      <c r="E9433">
        <v>49</v>
      </c>
      <c r="F9433">
        <v>55</v>
      </c>
      <c r="G9433">
        <v>49</v>
      </c>
      <c r="H9433">
        <v>1</v>
      </c>
      <c r="I9433">
        <v>1</v>
      </c>
      <c r="J9433">
        <v>999999</v>
      </c>
      <c r="K9433" s="194">
        <v>999999</v>
      </c>
      <c r="L9433" t="s">
        <v>1083</v>
      </c>
      <c r="M9433" t="s">
        <v>1083</v>
      </c>
      <c r="N9433">
        <v>1600</v>
      </c>
      <c r="O9433" t="s">
        <v>7876</v>
      </c>
      <c r="P9433" t="s">
        <v>16585</v>
      </c>
      <c r="Q9433">
        <v>1.6</v>
      </c>
      <c r="R9433" s="117" t="s">
        <v>14685</v>
      </c>
      <c r="S9433" s="117" t="s">
        <v>14589</v>
      </c>
      <c r="T9433" t="s">
        <v>12136</v>
      </c>
      <c r="U9433" t="s">
        <v>10772</v>
      </c>
    </row>
    <row r="9434" spans="1:21">
      <c r="A9434" s="117" t="s">
        <v>16867</v>
      </c>
      <c r="B9434" t="s">
        <v>14590</v>
      </c>
      <c r="C9434" t="s">
        <v>14590</v>
      </c>
      <c r="D9434">
        <v>55</v>
      </c>
      <c r="E9434">
        <v>49</v>
      </c>
      <c r="F9434">
        <v>55</v>
      </c>
      <c r="G9434">
        <v>49</v>
      </c>
      <c r="H9434">
        <v>1</v>
      </c>
      <c r="I9434">
        <v>1</v>
      </c>
      <c r="J9434">
        <v>999999</v>
      </c>
      <c r="K9434" s="194">
        <v>999999</v>
      </c>
      <c r="L9434" t="s">
        <v>1083</v>
      </c>
      <c r="M9434" t="s">
        <v>1083</v>
      </c>
      <c r="N9434">
        <v>1600</v>
      </c>
      <c r="O9434" t="s">
        <v>7876</v>
      </c>
      <c r="P9434" t="s">
        <v>16585</v>
      </c>
      <c r="Q9434">
        <v>1.6</v>
      </c>
      <c r="R9434" s="117" t="s">
        <v>14685</v>
      </c>
      <c r="S9434" s="117" t="s">
        <v>14589</v>
      </c>
      <c r="T9434" t="s">
        <v>12136</v>
      </c>
      <c r="U9434" t="s">
        <v>10772</v>
      </c>
    </row>
    <row r="9435" spans="1:21">
      <c r="A9435" s="117" t="s">
        <v>16868</v>
      </c>
      <c r="B9435" t="s">
        <v>14590</v>
      </c>
      <c r="C9435" t="s">
        <v>14590</v>
      </c>
      <c r="D9435">
        <v>55</v>
      </c>
      <c r="E9435">
        <v>49</v>
      </c>
      <c r="F9435">
        <v>55</v>
      </c>
      <c r="G9435">
        <v>49</v>
      </c>
      <c r="H9435">
        <v>1</v>
      </c>
      <c r="I9435">
        <v>1</v>
      </c>
      <c r="J9435">
        <v>999999</v>
      </c>
      <c r="K9435" s="194">
        <v>999999</v>
      </c>
      <c r="L9435" t="s">
        <v>1083</v>
      </c>
      <c r="M9435" t="s">
        <v>1083</v>
      </c>
      <c r="N9435">
        <v>1600</v>
      </c>
      <c r="O9435" t="s">
        <v>7876</v>
      </c>
      <c r="P9435" t="s">
        <v>16585</v>
      </c>
      <c r="Q9435">
        <v>1.6</v>
      </c>
      <c r="R9435" s="117" t="s">
        <v>14685</v>
      </c>
      <c r="S9435" s="117" t="s">
        <v>14589</v>
      </c>
      <c r="T9435" t="s">
        <v>12136</v>
      </c>
      <c r="U9435" t="s">
        <v>10772</v>
      </c>
    </row>
    <row r="9436" spans="1:21">
      <c r="A9436" s="117" t="s">
        <v>16869</v>
      </c>
      <c r="B9436" t="s">
        <v>14590</v>
      </c>
      <c r="C9436" t="s">
        <v>14590</v>
      </c>
      <c r="D9436">
        <v>55</v>
      </c>
      <c r="E9436">
        <v>49</v>
      </c>
      <c r="F9436">
        <v>49</v>
      </c>
      <c r="G9436">
        <v>43</v>
      </c>
      <c r="H9436">
        <v>1</v>
      </c>
      <c r="I9436">
        <v>1</v>
      </c>
      <c r="J9436">
        <v>999999</v>
      </c>
      <c r="K9436" s="194">
        <v>999999</v>
      </c>
      <c r="L9436" t="s">
        <v>1083</v>
      </c>
      <c r="M9436" t="s">
        <v>1083</v>
      </c>
      <c r="N9436">
        <v>1600</v>
      </c>
      <c r="O9436" t="s">
        <v>7876</v>
      </c>
      <c r="P9436" t="s">
        <v>16585</v>
      </c>
      <c r="Q9436">
        <v>1.6</v>
      </c>
      <c r="R9436" s="117" t="s">
        <v>14685</v>
      </c>
      <c r="S9436" s="117" t="s">
        <v>14589</v>
      </c>
      <c r="T9436" t="s">
        <v>12136</v>
      </c>
      <c r="U9436" t="s">
        <v>10772</v>
      </c>
    </row>
    <row r="9437" spans="1:21">
      <c r="A9437" s="117" t="s">
        <v>16870</v>
      </c>
      <c r="B9437" t="s">
        <v>14590</v>
      </c>
      <c r="C9437" t="s">
        <v>14590</v>
      </c>
      <c r="D9437">
        <v>55</v>
      </c>
      <c r="E9437">
        <v>49</v>
      </c>
      <c r="F9437">
        <v>55</v>
      </c>
      <c r="G9437">
        <v>49</v>
      </c>
      <c r="H9437">
        <v>1</v>
      </c>
      <c r="I9437">
        <v>1</v>
      </c>
      <c r="J9437">
        <v>999999</v>
      </c>
      <c r="K9437" s="194">
        <v>999999</v>
      </c>
      <c r="L9437" t="s">
        <v>1083</v>
      </c>
      <c r="M9437" t="s">
        <v>1083</v>
      </c>
      <c r="N9437">
        <v>1600</v>
      </c>
      <c r="O9437" t="s">
        <v>7876</v>
      </c>
      <c r="P9437" t="s">
        <v>16585</v>
      </c>
      <c r="Q9437">
        <v>1.6</v>
      </c>
      <c r="R9437" s="117" t="s">
        <v>14685</v>
      </c>
      <c r="S9437" s="117" t="s">
        <v>14589</v>
      </c>
      <c r="T9437" t="s">
        <v>12136</v>
      </c>
      <c r="U9437" t="s">
        <v>10772</v>
      </c>
    </row>
    <row r="9438" spans="1:21">
      <c r="A9438" s="117" t="s">
        <v>16871</v>
      </c>
      <c r="B9438" t="s">
        <v>14590</v>
      </c>
      <c r="C9438" t="s">
        <v>14590</v>
      </c>
      <c r="D9438">
        <v>55</v>
      </c>
      <c r="E9438">
        <v>49</v>
      </c>
      <c r="F9438">
        <v>55</v>
      </c>
      <c r="G9438">
        <v>49</v>
      </c>
      <c r="H9438">
        <v>1</v>
      </c>
      <c r="I9438">
        <v>1</v>
      </c>
      <c r="J9438">
        <v>999999</v>
      </c>
      <c r="K9438" s="194">
        <v>999999</v>
      </c>
      <c r="L9438" t="s">
        <v>1083</v>
      </c>
      <c r="M9438" t="s">
        <v>1083</v>
      </c>
      <c r="N9438">
        <v>1600</v>
      </c>
      <c r="O9438" t="s">
        <v>7876</v>
      </c>
      <c r="P9438" t="s">
        <v>16585</v>
      </c>
      <c r="Q9438">
        <v>1.6</v>
      </c>
      <c r="R9438" s="117" t="s">
        <v>14685</v>
      </c>
      <c r="S9438" s="117" t="s">
        <v>14589</v>
      </c>
      <c r="T9438" t="s">
        <v>12136</v>
      </c>
      <c r="U9438" t="s">
        <v>10772</v>
      </c>
    </row>
    <row r="9439" spans="1:21">
      <c r="A9439" s="117" t="s">
        <v>16872</v>
      </c>
      <c r="B9439" t="s">
        <v>14590</v>
      </c>
      <c r="C9439" t="s">
        <v>14590</v>
      </c>
      <c r="D9439">
        <v>55</v>
      </c>
      <c r="E9439">
        <v>49</v>
      </c>
      <c r="F9439">
        <v>55</v>
      </c>
      <c r="G9439">
        <v>49</v>
      </c>
      <c r="H9439">
        <v>1</v>
      </c>
      <c r="I9439">
        <v>1</v>
      </c>
      <c r="J9439">
        <v>999999</v>
      </c>
      <c r="K9439" s="194">
        <v>999999</v>
      </c>
      <c r="L9439" t="s">
        <v>1083</v>
      </c>
      <c r="M9439" t="s">
        <v>1083</v>
      </c>
      <c r="N9439">
        <v>1600</v>
      </c>
      <c r="O9439" t="s">
        <v>7876</v>
      </c>
      <c r="P9439" t="s">
        <v>16585</v>
      </c>
      <c r="Q9439">
        <v>1.6</v>
      </c>
      <c r="R9439" s="117" t="s">
        <v>14685</v>
      </c>
      <c r="S9439" s="117" t="s">
        <v>14589</v>
      </c>
      <c r="T9439" t="s">
        <v>12136</v>
      </c>
      <c r="U9439" t="s">
        <v>10772</v>
      </c>
    </row>
    <row r="9440" spans="1:21">
      <c r="A9440" s="117" t="s">
        <v>16873</v>
      </c>
      <c r="B9440" t="s">
        <v>14590</v>
      </c>
      <c r="C9440" t="s">
        <v>14590</v>
      </c>
      <c r="D9440">
        <v>55</v>
      </c>
      <c r="E9440">
        <v>49</v>
      </c>
      <c r="F9440">
        <v>55</v>
      </c>
      <c r="G9440">
        <v>49</v>
      </c>
      <c r="H9440">
        <v>1</v>
      </c>
      <c r="I9440">
        <v>1</v>
      </c>
      <c r="J9440">
        <v>999999</v>
      </c>
      <c r="K9440" s="194">
        <v>999999</v>
      </c>
      <c r="L9440" t="s">
        <v>1083</v>
      </c>
      <c r="M9440" t="s">
        <v>1083</v>
      </c>
      <c r="N9440">
        <v>1458</v>
      </c>
      <c r="O9440" t="s">
        <v>7876</v>
      </c>
      <c r="P9440" t="s">
        <v>16585</v>
      </c>
      <c r="Q9440">
        <v>1.458</v>
      </c>
      <c r="R9440" s="117" t="s">
        <v>14685</v>
      </c>
      <c r="S9440" s="117" t="s">
        <v>14589</v>
      </c>
      <c r="T9440" t="s">
        <v>12136</v>
      </c>
      <c r="U9440" t="s">
        <v>10772</v>
      </c>
    </row>
    <row r="9441" spans="1:21">
      <c r="A9441" s="117" t="s">
        <v>16874</v>
      </c>
      <c r="B9441" t="s">
        <v>14590</v>
      </c>
      <c r="C9441" t="s">
        <v>14590</v>
      </c>
      <c r="D9441">
        <v>55</v>
      </c>
      <c r="E9441">
        <v>49</v>
      </c>
      <c r="F9441">
        <v>55</v>
      </c>
      <c r="G9441">
        <v>49</v>
      </c>
      <c r="H9441">
        <v>1</v>
      </c>
      <c r="I9441">
        <v>1</v>
      </c>
      <c r="J9441">
        <v>999999</v>
      </c>
      <c r="K9441" s="194">
        <v>999999</v>
      </c>
      <c r="L9441" t="s">
        <v>1083</v>
      </c>
      <c r="M9441" t="s">
        <v>1083</v>
      </c>
      <c r="N9441">
        <v>1600</v>
      </c>
      <c r="O9441" t="s">
        <v>7876</v>
      </c>
      <c r="P9441" t="s">
        <v>16585</v>
      </c>
      <c r="Q9441">
        <v>1.6</v>
      </c>
      <c r="R9441" s="117" t="s">
        <v>14685</v>
      </c>
      <c r="S9441" s="117" t="s">
        <v>14589</v>
      </c>
      <c r="T9441" t="s">
        <v>12136</v>
      </c>
      <c r="U9441" t="s">
        <v>10772</v>
      </c>
    </row>
    <row r="9442" spans="1:21">
      <c r="A9442" s="117" t="s">
        <v>16875</v>
      </c>
      <c r="B9442" t="s">
        <v>14590</v>
      </c>
      <c r="C9442" t="s">
        <v>14590</v>
      </c>
      <c r="D9442">
        <v>55</v>
      </c>
      <c r="E9442">
        <v>49</v>
      </c>
      <c r="F9442">
        <v>55</v>
      </c>
      <c r="G9442">
        <v>49</v>
      </c>
      <c r="H9442">
        <v>1</v>
      </c>
      <c r="I9442">
        <v>1</v>
      </c>
      <c r="J9442">
        <v>999999</v>
      </c>
      <c r="K9442" s="194">
        <v>999999</v>
      </c>
      <c r="L9442" t="s">
        <v>1083</v>
      </c>
      <c r="M9442" t="s">
        <v>1083</v>
      </c>
      <c r="N9442">
        <v>1300</v>
      </c>
      <c r="O9442" t="s">
        <v>7876</v>
      </c>
      <c r="P9442" t="s">
        <v>17328</v>
      </c>
      <c r="Q9442">
        <v>1.3</v>
      </c>
      <c r="R9442" s="117" t="s">
        <v>14685</v>
      </c>
      <c r="S9442" s="117" t="s">
        <v>14589</v>
      </c>
      <c r="T9442" t="s">
        <v>12136</v>
      </c>
      <c r="U9442" t="s">
        <v>10772</v>
      </c>
    </row>
    <row r="9443" spans="1:21">
      <c r="A9443" s="117" t="s">
        <v>16876</v>
      </c>
      <c r="B9443" t="s">
        <v>14590</v>
      </c>
      <c r="C9443" t="s">
        <v>14590</v>
      </c>
      <c r="D9443">
        <v>55</v>
      </c>
      <c r="E9443">
        <v>49</v>
      </c>
      <c r="F9443">
        <v>55</v>
      </c>
      <c r="G9443">
        <v>49</v>
      </c>
      <c r="H9443">
        <v>1</v>
      </c>
      <c r="I9443">
        <v>1</v>
      </c>
      <c r="J9443">
        <v>999999</v>
      </c>
      <c r="K9443" s="194">
        <v>999999</v>
      </c>
      <c r="L9443" t="s">
        <v>1083</v>
      </c>
      <c r="M9443" t="s">
        <v>1083</v>
      </c>
      <c r="N9443">
        <v>1300</v>
      </c>
      <c r="O9443" t="s">
        <v>7876</v>
      </c>
      <c r="P9443" t="s">
        <v>17329</v>
      </c>
      <c r="Q9443">
        <v>1.3</v>
      </c>
      <c r="R9443" s="117" t="s">
        <v>14685</v>
      </c>
      <c r="S9443" s="117" t="s">
        <v>14589</v>
      </c>
      <c r="T9443" t="s">
        <v>12136</v>
      </c>
      <c r="U9443" t="s">
        <v>10772</v>
      </c>
    </row>
    <row r="9444" spans="1:21">
      <c r="A9444" s="117" t="s">
        <v>16877</v>
      </c>
      <c r="B9444" t="s">
        <v>14590</v>
      </c>
      <c r="C9444" t="s">
        <v>14590</v>
      </c>
      <c r="D9444">
        <v>55</v>
      </c>
      <c r="E9444">
        <v>49</v>
      </c>
      <c r="F9444">
        <v>55</v>
      </c>
      <c r="G9444">
        <v>49</v>
      </c>
      <c r="H9444">
        <v>1</v>
      </c>
      <c r="I9444">
        <v>1</v>
      </c>
      <c r="J9444">
        <v>999999</v>
      </c>
      <c r="K9444" s="194">
        <v>999999</v>
      </c>
      <c r="L9444" t="s">
        <v>1083</v>
      </c>
      <c r="M9444" t="s">
        <v>1083</v>
      </c>
      <c r="N9444">
        <v>1343</v>
      </c>
      <c r="O9444" t="s">
        <v>7876</v>
      </c>
      <c r="P9444" t="s">
        <v>17328</v>
      </c>
      <c r="Q9444">
        <v>1.343</v>
      </c>
      <c r="R9444" s="117" t="s">
        <v>14685</v>
      </c>
      <c r="S9444" s="117" t="s">
        <v>14589</v>
      </c>
      <c r="T9444" t="s">
        <v>12136</v>
      </c>
      <c r="U9444" t="s">
        <v>10772</v>
      </c>
    </row>
    <row r="9445" spans="1:21">
      <c r="A9445" s="117" t="s">
        <v>16878</v>
      </c>
      <c r="B9445" t="s">
        <v>14590</v>
      </c>
      <c r="C9445" t="s">
        <v>14590</v>
      </c>
      <c r="D9445">
        <v>55</v>
      </c>
      <c r="E9445">
        <v>49</v>
      </c>
      <c r="F9445">
        <v>55</v>
      </c>
      <c r="G9445">
        <v>49</v>
      </c>
      <c r="H9445">
        <v>1</v>
      </c>
      <c r="I9445">
        <v>1</v>
      </c>
      <c r="J9445">
        <v>999999</v>
      </c>
      <c r="K9445" s="194">
        <v>999999</v>
      </c>
      <c r="L9445" t="s">
        <v>1083</v>
      </c>
      <c r="M9445" t="s">
        <v>1083</v>
      </c>
      <c r="N9445">
        <v>1600</v>
      </c>
      <c r="O9445" t="s">
        <v>7876</v>
      </c>
      <c r="P9445" t="s">
        <v>17330</v>
      </c>
      <c r="Q9445">
        <v>1.6</v>
      </c>
      <c r="R9445" s="117" t="s">
        <v>14685</v>
      </c>
      <c r="S9445" s="117" t="s">
        <v>14589</v>
      </c>
      <c r="T9445" t="s">
        <v>12136</v>
      </c>
      <c r="U9445" t="s">
        <v>10772</v>
      </c>
    </row>
    <row r="9446" spans="1:21">
      <c r="A9446" s="117" t="s">
        <v>16879</v>
      </c>
      <c r="B9446" t="s">
        <v>14590</v>
      </c>
      <c r="C9446" t="s">
        <v>14590</v>
      </c>
      <c r="D9446">
        <v>55</v>
      </c>
      <c r="E9446">
        <v>49</v>
      </c>
      <c r="F9446">
        <v>55</v>
      </c>
      <c r="G9446">
        <v>49</v>
      </c>
      <c r="H9446">
        <v>1</v>
      </c>
      <c r="I9446">
        <v>1</v>
      </c>
      <c r="J9446">
        <v>999999</v>
      </c>
      <c r="K9446" s="194">
        <v>999999</v>
      </c>
      <c r="L9446" t="s">
        <v>1083</v>
      </c>
      <c r="M9446" t="s">
        <v>1083</v>
      </c>
      <c r="N9446">
        <v>1600</v>
      </c>
      <c r="O9446" t="s">
        <v>7876</v>
      </c>
      <c r="P9446" t="s">
        <v>17331</v>
      </c>
      <c r="Q9446">
        <v>1.6</v>
      </c>
      <c r="R9446" s="117" t="s">
        <v>14685</v>
      </c>
      <c r="S9446" s="117" t="s">
        <v>14589</v>
      </c>
      <c r="T9446" t="s">
        <v>12136</v>
      </c>
      <c r="U9446" t="s">
        <v>10772</v>
      </c>
    </row>
    <row r="9447" spans="1:21">
      <c r="A9447" s="117" t="s">
        <v>16880</v>
      </c>
      <c r="B9447" t="s">
        <v>14590</v>
      </c>
      <c r="C9447" t="s">
        <v>14590</v>
      </c>
      <c r="D9447">
        <v>55</v>
      </c>
      <c r="E9447">
        <v>49</v>
      </c>
      <c r="F9447">
        <v>55</v>
      </c>
      <c r="G9447">
        <v>49</v>
      </c>
      <c r="H9447">
        <v>1</v>
      </c>
      <c r="I9447">
        <v>1</v>
      </c>
      <c r="J9447">
        <v>999999</v>
      </c>
      <c r="K9447" s="194">
        <v>999999</v>
      </c>
      <c r="L9447" t="s">
        <v>1083</v>
      </c>
      <c r="M9447" t="s">
        <v>1083</v>
      </c>
      <c r="N9447">
        <v>1552</v>
      </c>
      <c r="O9447" t="s">
        <v>7876</v>
      </c>
      <c r="P9447" t="s">
        <v>17332</v>
      </c>
      <c r="Q9447">
        <v>1.552</v>
      </c>
      <c r="R9447" s="117" t="s">
        <v>14685</v>
      </c>
      <c r="S9447" s="117" t="s">
        <v>14589</v>
      </c>
      <c r="T9447" t="s">
        <v>12136</v>
      </c>
      <c r="U9447" t="s">
        <v>10772</v>
      </c>
    </row>
    <row r="9448" spans="1:21">
      <c r="A9448" s="117" t="s">
        <v>16881</v>
      </c>
      <c r="B9448" t="s">
        <v>14590</v>
      </c>
      <c r="C9448" t="s">
        <v>14590</v>
      </c>
      <c r="D9448">
        <v>55</v>
      </c>
      <c r="E9448">
        <v>49</v>
      </c>
      <c r="F9448">
        <v>55</v>
      </c>
      <c r="G9448">
        <v>49</v>
      </c>
      <c r="H9448">
        <v>1</v>
      </c>
      <c r="I9448">
        <v>1</v>
      </c>
      <c r="J9448">
        <v>999999</v>
      </c>
      <c r="K9448" s="194">
        <v>999999</v>
      </c>
      <c r="L9448" t="s">
        <v>1083</v>
      </c>
      <c r="M9448" t="s">
        <v>1083</v>
      </c>
      <c r="N9448">
        <v>1132</v>
      </c>
      <c r="O9448" t="s">
        <v>7876</v>
      </c>
      <c r="P9448" t="s">
        <v>17328</v>
      </c>
      <c r="Q9448">
        <v>1.1319999999999999</v>
      </c>
      <c r="R9448" s="117" t="s">
        <v>14685</v>
      </c>
      <c r="S9448" s="117" t="s">
        <v>14589</v>
      </c>
      <c r="T9448" t="s">
        <v>12136</v>
      </c>
      <c r="U9448" t="s">
        <v>10772</v>
      </c>
    </row>
    <row r="9449" spans="1:21">
      <c r="A9449" s="117" t="s">
        <v>16882</v>
      </c>
      <c r="B9449" t="s">
        <v>14590</v>
      </c>
      <c r="C9449" t="s">
        <v>14590</v>
      </c>
      <c r="D9449">
        <v>55</v>
      </c>
      <c r="E9449">
        <v>49</v>
      </c>
      <c r="F9449">
        <v>55</v>
      </c>
      <c r="G9449">
        <v>49</v>
      </c>
      <c r="H9449">
        <v>1</v>
      </c>
      <c r="I9449">
        <v>1</v>
      </c>
      <c r="J9449">
        <v>999999</v>
      </c>
      <c r="K9449" s="194">
        <v>999999</v>
      </c>
      <c r="L9449" t="s">
        <v>1083</v>
      </c>
      <c r="M9449" t="s">
        <v>1083</v>
      </c>
      <c r="N9449">
        <v>1086</v>
      </c>
      <c r="O9449" t="s">
        <v>7876</v>
      </c>
      <c r="P9449" t="s">
        <v>17328</v>
      </c>
      <c r="Q9449">
        <v>1.0860000000000001</v>
      </c>
      <c r="R9449" s="117" t="s">
        <v>14685</v>
      </c>
      <c r="S9449" s="117" t="s">
        <v>14589</v>
      </c>
      <c r="T9449" t="s">
        <v>12136</v>
      </c>
      <c r="U9449" t="s">
        <v>10772</v>
      </c>
    </row>
    <row r="9450" spans="1:21">
      <c r="A9450" s="117" t="s">
        <v>16883</v>
      </c>
      <c r="B9450" t="s">
        <v>14590</v>
      </c>
      <c r="C9450" t="s">
        <v>14590</v>
      </c>
      <c r="D9450">
        <v>55</v>
      </c>
      <c r="E9450">
        <v>49</v>
      </c>
      <c r="F9450">
        <v>55</v>
      </c>
      <c r="G9450">
        <v>49</v>
      </c>
      <c r="H9450">
        <v>1</v>
      </c>
      <c r="I9450">
        <v>1</v>
      </c>
      <c r="J9450">
        <v>999999</v>
      </c>
      <c r="K9450" s="194">
        <v>999999</v>
      </c>
      <c r="L9450" t="s">
        <v>1083</v>
      </c>
      <c r="M9450" t="s">
        <v>1083</v>
      </c>
      <c r="N9450">
        <v>1300</v>
      </c>
      <c r="O9450" t="s">
        <v>7876</v>
      </c>
      <c r="P9450" t="s">
        <v>17328</v>
      </c>
      <c r="Q9450">
        <v>1.3</v>
      </c>
      <c r="R9450" s="117" t="s">
        <v>14685</v>
      </c>
      <c r="S9450" s="117" t="s">
        <v>14589</v>
      </c>
      <c r="T9450" t="s">
        <v>12136</v>
      </c>
      <c r="U9450" t="s">
        <v>10772</v>
      </c>
    </row>
    <row r="9451" spans="1:21">
      <c r="A9451" s="117" t="s">
        <v>16884</v>
      </c>
      <c r="B9451" t="s">
        <v>14590</v>
      </c>
      <c r="C9451" t="s">
        <v>14590</v>
      </c>
      <c r="D9451">
        <v>55</v>
      </c>
      <c r="E9451">
        <v>49</v>
      </c>
      <c r="F9451">
        <v>55</v>
      </c>
      <c r="G9451">
        <v>49</v>
      </c>
      <c r="H9451">
        <v>1</v>
      </c>
      <c r="I9451">
        <v>1</v>
      </c>
      <c r="J9451">
        <v>999999</v>
      </c>
      <c r="K9451" s="194">
        <v>999999</v>
      </c>
      <c r="L9451" t="s">
        <v>1083</v>
      </c>
      <c r="M9451" t="s">
        <v>1083</v>
      </c>
      <c r="N9451">
        <v>1600</v>
      </c>
      <c r="O9451" t="s">
        <v>7876</v>
      </c>
      <c r="P9451" t="s">
        <v>17330</v>
      </c>
      <c r="Q9451">
        <v>1.6</v>
      </c>
      <c r="R9451" s="117" t="s">
        <v>14685</v>
      </c>
      <c r="S9451" s="117" t="s">
        <v>14589</v>
      </c>
      <c r="T9451" t="s">
        <v>12136</v>
      </c>
      <c r="U9451" t="s">
        <v>10772</v>
      </c>
    </row>
    <row r="9452" spans="1:21">
      <c r="A9452" s="117" t="s">
        <v>16885</v>
      </c>
      <c r="B9452" t="s">
        <v>14590</v>
      </c>
      <c r="C9452" t="s">
        <v>14590</v>
      </c>
      <c r="D9452">
        <v>55</v>
      </c>
      <c r="E9452">
        <v>49</v>
      </c>
      <c r="F9452">
        <v>55</v>
      </c>
      <c r="G9452">
        <v>49</v>
      </c>
      <c r="H9452">
        <v>1</v>
      </c>
      <c r="I9452">
        <v>1</v>
      </c>
      <c r="J9452">
        <v>999999</v>
      </c>
      <c r="K9452" s="194">
        <v>999999</v>
      </c>
      <c r="L9452" t="s">
        <v>1083</v>
      </c>
      <c r="M9452" t="s">
        <v>1083</v>
      </c>
      <c r="N9452">
        <v>1600</v>
      </c>
      <c r="O9452" t="s">
        <v>7876</v>
      </c>
      <c r="P9452" t="s">
        <v>17330</v>
      </c>
      <c r="Q9452">
        <v>1.6</v>
      </c>
      <c r="R9452" s="117" t="s">
        <v>14685</v>
      </c>
      <c r="S9452" s="117" t="s">
        <v>14589</v>
      </c>
      <c r="T9452" t="s">
        <v>12136</v>
      </c>
      <c r="U9452" t="s">
        <v>10772</v>
      </c>
    </row>
    <row r="9453" spans="1:21">
      <c r="A9453" s="117" t="s">
        <v>16886</v>
      </c>
      <c r="B9453" t="s">
        <v>14590</v>
      </c>
      <c r="C9453" t="s">
        <v>14590</v>
      </c>
      <c r="D9453">
        <v>55</v>
      </c>
      <c r="E9453">
        <v>49</v>
      </c>
      <c r="F9453">
        <v>55</v>
      </c>
      <c r="G9453">
        <v>49</v>
      </c>
      <c r="H9453">
        <v>1</v>
      </c>
      <c r="I9453">
        <v>1</v>
      </c>
      <c r="J9453">
        <v>999999</v>
      </c>
      <c r="K9453" s="194">
        <v>999999</v>
      </c>
      <c r="L9453" t="s">
        <v>1083</v>
      </c>
      <c r="M9453" t="s">
        <v>1083</v>
      </c>
      <c r="N9453">
        <v>1440</v>
      </c>
      <c r="O9453" t="s">
        <v>7876</v>
      </c>
      <c r="P9453" t="s">
        <v>17332</v>
      </c>
      <c r="Q9453">
        <v>1.44</v>
      </c>
      <c r="R9453" s="117" t="s">
        <v>14685</v>
      </c>
      <c r="S9453" s="117" t="s">
        <v>14589</v>
      </c>
      <c r="T9453" t="s">
        <v>12136</v>
      </c>
      <c r="U9453" t="s">
        <v>10772</v>
      </c>
    </row>
    <row r="9454" spans="1:21">
      <c r="A9454" s="117" t="s">
        <v>25392</v>
      </c>
      <c r="B9454" t="s">
        <v>14590</v>
      </c>
      <c r="C9454" t="s">
        <v>14590</v>
      </c>
      <c r="D9454">
        <v>82</v>
      </c>
      <c r="E9454">
        <v>76</v>
      </c>
      <c r="F9454">
        <v>82</v>
      </c>
      <c r="G9454">
        <v>76</v>
      </c>
      <c r="H9454">
        <v>1</v>
      </c>
      <c r="I9454">
        <v>1</v>
      </c>
      <c r="J9454">
        <v>5</v>
      </c>
      <c r="K9454" s="194">
        <v>5</v>
      </c>
      <c r="L9454" t="s">
        <v>1081</v>
      </c>
      <c r="M9454" t="s">
        <v>1081</v>
      </c>
      <c r="N9454">
        <v>1900</v>
      </c>
      <c r="O9454" t="s">
        <v>7876</v>
      </c>
      <c r="P9454" t="s">
        <v>25393</v>
      </c>
      <c r="Q9454">
        <v>1.9</v>
      </c>
      <c r="R9454" s="117" t="s">
        <v>14595</v>
      </c>
      <c r="S9454" s="117" t="s">
        <v>14596</v>
      </c>
      <c r="T9454" t="s">
        <v>17448</v>
      </c>
      <c r="U9454" t="s">
        <v>10772</v>
      </c>
    </row>
    <row r="9455" spans="1:21">
      <c r="A9455" s="117" t="s">
        <v>16887</v>
      </c>
      <c r="B9455" t="s">
        <v>14590</v>
      </c>
      <c r="C9455" t="s">
        <v>14590</v>
      </c>
      <c r="D9455">
        <v>82</v>
      </c>
      <c r="E9455">
        <v>76</v>
      </c>
      <c r="F9455">
        <v>82</v>
      </c>
      <c r="G9455">
        <v>76</v>
      </c>
      <c r="H9455">
        <v>1</v>
      </c>
      <c r="I9455">
        <v>1</v>
      </c>
      <c r="J9455">
        <v>17</v>
      </c>
      <c r="K9455" s="194">
        <v>17</v>
      </c>
      <c r="L9455" t="s">
        <v>1079</v>
      </c>
      <c r="M9455" t="s">
        <v>1079</v>
      </c>
      <c r="N9455">
        <v>61</v>
      </c>
      <c r="O9455" t="s">
        <v>7876</v>
      </c>
      <c r="P9455" t="s">
        <v>16888</v>
      </c>
      <c r="Q9455">
        <v>6.0999999999999999E-2</v>
      </c>
      <c r="R9455" s="117" t="s">
        <v>14685</v>
      </c>
      <c r="S9455" s="117" t="s">
        <v>14596</v>
      </c>
      <c r="T9455" t="s">
        <v>17448</v>
      </c>
      <c r="U9455" t="s">
        <v>10772</v>
      </c>
    </row>
    <row r="9456" spans="1:21">
      <c r="A9456" s="117" t="s">
        <v>16889</v>
      </c>
      <c r="B9456" t="s">
        <v>14590</v>
      </c>
      <c r="C9456" t="s">
        <v>14590</v>
      </c>
      <c r="D9456">
        <v>95</v>
      </c>
      <c r="E9456">
        <v>89</v>
      </c>
      <c r="F9456">
        <v>95</v>
      </c>
      <c r="G9456">
        <v>89</v>
      </c>
      <c r="H9456">
        <v>1</v>
      </c>
      <c r="I9456">
        <v>1</v>
      </c>
      <c r="J9456">
        <v>10</v>
      </c>
      <c r="K9456" s="194">
        <v>10</v>
      </c>
      <c r="L9456" t="s">
        <v>1079</v>
      </c>
      <c r="M9456" t="s">
        <v>1079</v>
      </c>
      <c r="N9456">
        <v>60</v>
      </c>
      <c r="O9456" t="s">
        <v>7876</v>
      </c>
      <c r="P9456" t="s">
        <v>16888</v>
      </c>
      <c r="Q9456">
        <v>0.06</v>
      </c>
      <c r="R9456" s="117" t="s">
        <v>14685</v>
      </c>
      <c r="S9456" s="117" t="s">
        <v>14596</v>
      </c>
      <c r="T9456" t="s">
        <v>17448</v>
      </c>
      <c r="U9456" t="s">
        <v>10772</v>
      </c>
    </row>
    <row r="9457" spans="1:21">
      <c r="A9457" s="117" t="s">
        <v>16890</v>
      </c>
      <c r="B9457" t="s">
        <v>14590</v>
      </c>
      <c r="C9457" t="s">
        <v>14590</v>
      </c>
      <c r="D9457">
        <v>82</v>
      </c>
      <c r="E9457">
        <v>76</v>
      </c>
      <c r="F9457">
        <v>82</v>
      </c>
      <c r="G9457">
        <v>76</v>
      </c>
      <c r="H9457">
        <v>1</v>
      </c>
      <c r="I9457">
        <v>1</v>
      </c>
      <c r="J9457">
        <v>10</v>
      </c>
      <c r="K9457" s="194">
        <v>10</v>
      </c>
      <c r="L9457" t="s">
        <v>1079</v>
      </c>
      <c r="M9457" t="s">
        <v>1079</v>
      </c>
      <c r="N9457">
        <v>64</v>
      </c>
      <c r="O9457" t="s">
        <v>7876</v>
      </c>
      <c r="P9457" t="s">
        <v>16888</v>
      </c>
      <c r="Q9457">
        <v>6.4000000000000001E-2</v>
      </c>
      <c r="R9457" s="117" t="s">
        <v>14685</v>
      </c>
      <c r="S9457" s="117" t="s">
        <v>14596</v>
      </c>
      <c r="T9457" t="s">
        <v>17448</v>
      </c>
      <c r="U9457" t="s">
        <v>10772</v>
      </c>
    </row>
    <row r="9458" spans="1:21">
      <c r="A9458" s="117" t="s">
        <v>16891</v>
      </c>
      <c r="B9458" t="s">
        <v>14590</v>
      </c>
      <c r="C9458" t="s">
        <v>14590</v>
      </c>
      <c r="D9458">
        <v>82</v>
      </c>
      <c r="E9458">
        <v>76</v>
      </c>
      <c r="F9458">
        <v>82</v>
      </c>
      <c r="G9458">
        <v>76</v>
      </c>
      <c r="H9458">
        <v>1</v>
      </c>
      <c r="I9458">
        <v>1</v>
      </c>
      <c r="J9458">
        <v>50</v>
      </c>
      <c r="K9458" s="194">
        <v>50</v>
      </c>
      <c r="L9458" t="s">
        <v>1079</v>
      </c>
      <c r="M9458" t="s">
        <v>1079</v>
      </c>
      <c r="N9458">
        <v>62</v>
      </c>
      <c r="O9458" t="s">
        <v>7876</v>
      </c>
      <c r="P9458" t="s">
        <v>16888</v>
      </c>
      <c r="Q9458">
        <v>6.2E-2</v>
      </c>
      <c r="R9458" s="117" t="s">
        <v>14685</v>
      </c>
      <c r="S9458" s="117" t="s">
        <v>14596</v>
      </c>
      <c r="T9458" t="s">
        <v>17448</v>
      </c>
      <c r="U9458" t="s">
        <v>10772</v>
      </c>
    </row>
    <row r="9459" spans="1:21">
      <c r="A9459" s="117" t="s">
        <v>16892</v>
      </c>
      <c r="B9459" t="s">
        <v>14590</v>
      </c>
      <c r="C9459" t="s">
        <v>14590</v>
      </c>
      <c r="D9459">
        <v>95</v>
      </c>
      <c r="E9459">
        <v>89</v>
      </c>
      <c r="F9459">
        <v>95</v>
      </c>
      <c r="G9459">
        <v>89</v>
      </c>
      <c r="H9459">
        <v>1</v>
      </c>
      <c r="I9459">
        <v>1</v>
      </c>
      <c r="J9459">
        <v>3</v>
      </c>
      <c r="K9459" s="194">
        <v>3</v>
      </c>
      <c r="L9459" t="s">
        <v>1079</v>
      </c>
      <c r="M9459" t="s">
        <v>1079</v>
      </c>
      <c r="N9459">
        <v>64</v>
      </c>
      <c r="O9459" t="s">
        <v>7876</v>
      </c>
      <c r="P9459" t="s">
        <v>16888</v>
      </c>
      <c r="Q9459">
        <v>6.4000000000000001E-2</v>
      </c>
      <c r="R9459" s="117" t="s">
        <v>14685</v>
      </c>
      <c r="S9459" s="117" t="s">
        <v>14596</v>
      </c>
      <c r="T9459" t="s">
        <v>17448</v>
      </c>
      <c r="U9459" t="s">
        <v>10772</v>
      </c>
    </row>
    <row r="9460" spans="1:21">
      <c r="A9460" s="117" t="s">
        <v>16893</v>
      </c>
      <c r="B9460" t="s">
        <v>14590</v>
      </c>
      <c r="C9460" t="s">
        <v>14590</v>
      </c>
      <c r="D9460">
        <v>82</v>
      </c>
      <c r="E9460">
        <v>76</v>
      </c>
      <c r="F9460">
        <v>82</v>
      </c>
      <c r="G9460">
        <v>76</v>
      </c>
      <c r="H9460">
        <v>1</v>
      </c>
      <c r="I9460">
        <v>1</v>
      </c>
      <c r="J9460">
        <v>20</v>
      </c>
      <c r="K9460" s="194">
        <v>20</v>
      </c>
      <c r="L9460" t="s">
        <v>1079</v>
      </c>
      <c r="M9460" t="s">
        <v>1079</v>
      </c>
      <c r="N9460">
        <v>62</v>
      </c>
      <c r="O9460" t="s">
        <v>7876</v>
      </c>
      <c r="P9460" t="s">
        <v>16888</v>
      </c>
      <c r="Q9460">
        <v>6.2E-2</v>
      </c>
      <c r="R9460" s="117" t="s">
        <v>14685</v>
      </c>
      <c r="S9460" s="117" t="s">
        <v>14596</v>
      </c>
      <c r="T9460" t="s">
        <v>17448</v>
      </c>
      <c r="U9460" t="s">
        <v>10772</v>
      </c>
    </row>
    <row r="9461" spans="1:21">
      <c r="A9461" s="117" t="s">
        <v>16894</v>
      </c>
      <c r="B9461" t="s">
        <v>14590</v>
      </c>
      <c r="C9461" t="s">
        <v>14590</v>
      </c>
      <c r="D9461">
        <v>95</v>
      </c>
      <c r="E9461">
        <v>89</v>
      </c>
      <c r="F9461">
        <v>95</v>
      </c>
      <c r="G9461">
        <v>89</v>
      </c>
      <c r="H9461">
        <v>1</v>
      </c>
      <c r="I9461">
        <v>1</v>
      </c>
      <c r="J9461">
        <v>10</v>
      </c>
      <c r="K9461" s="194">
        <v>10</v>
      </c>
      <c r="L9461" t="s">
        <v>1079</v>
      </c>
      <c r="M9461" t="s">
        <v>1079</v>
      </c>
      <c r="N9461">
        <v>60</v>
      </c>
      <c r="O9461" t="s">
        <v>7876</v>
      </c>
      <c r="P9461" t="s">
        <v>16888</v>
      </c>
      <c r="Q9461">
        <v>0.06</v>
      </c>
      <c r="R9461" s="117" t="s">
        <v>14685</v>
      </c>
      <c r="S9461" s="117" t="s">
        <v>14596</v>
      </c>
      <c r="T9461" t="s">
        <v>17448</v>
      </c>
      <c r="U9461" t="s">
        <v>10772</v>
      </c>
    </row>
    <row r="9462" spans="1:21">
      <c r="A9462" s="117" t="s">
        <v>21162</v>
      </c>
      <c r="B9462" t="s">
        <v>14590</v>
      </c>
      <c r="C9462" t="s">
        <v>14590</v>
      </c>
      <c r="D9462">
        <v>95</v>
      </c>
      <c r="E9462">
        <v>89</v>
      </c>
      <c r="F9462">
        <v>95</v>
      </c>
      <c r="G9462">
        <v>89</v>
      </c>
      <c r="H9462">
        <v>1</v>
      </c>
      <c r="I9462">
        <v>1</v>
      </c>
      <c r="J9462">
        <v>10</v>
      </c>
      <c r="K9462" s="194">
        <v>10</v>
      </c>
      <c r="L9462" t="s">
        <v>1079</v>
      </c>
      <c r="M9462" t="s">
        <v>1079</v>
      </c>
      <c r="N9462">
        <v>92</v>
      </c>
      <c r="O9462" t="s">
        <v>7876</v>
      </c>
      <c r="P9462" t="s">
        <v>16888</v>
      </c>
      <c r="Q9462">
        <v>9.1999999999999998E-2</v>
      </c>
      <c r="R9462" s="117" t="s">
        <v>14685</v>
      </c>
      <c r="S9462" s="117" t="s">
        <v>14596</v>
      </c>
      <c r="T9462" t="s">
        <v>17448</v>
      </c>
      <c r="U9462" t="s">
        <v>10772</v>
      </c>
    </row>
    <row r="9463" spans="1:21">
      <c r="A9463" s="117" t="s">
        <v>16895</v>
      </c>
      <c r="B9463" t="s">
        <v>14590</v>
      </c>
      <c r="C9463" t="s">
        <v>14590</v>
      </c>
      <c r="D9463">
        <v>82</v>
      </c>
      <c r="E9463">
        <v>76</v>
      </c>
      <c r="F9463">
        <v>82</v>
      </c>
      <c r="G9463">
        <v>76</v>
      </c>
      <c r="H9463">
        <v>1</v>
      </c>
      <c r="I9463">
        <v>1</v>
      </c>
      <c r="J9463">
        <v>40</v>
      </c>
      <c r="K9463" s="194">
        <v>40</v>
      </c>
      <c r="L9463" t="s">
        <v>1079</v>
      </c>
      <c r="M9463" t="s">
        <v>1079</v>
      </c>
      <c r="N9463">
        <v>80</v>
      </c>
      <c r="O9463" t="s">
        <v>7876</v>
      </c>
      <c r="P9463" t="s">
        <v>16888</v>
      </c>
      <c r="Q9463">
        <v>0.08</v>
      </c>
      <c r="R9463" s="117" t="s">
        <v>14685</v>
      </c>
      <c r="S9463" s="117" t="s">
        <v>14596</v>
      </c>
      <c r="T9463" t="s">
        <v>17448</v>
      </c>
      <c r="U9463" t="s">
        <v>10772</v>
      </c>
    </row>
    <row r="9464" spans="1:21">
      <c r="A9464" s="117" t="s">
        <v>16896</v>
      </c>
      <c r="B9464" t="s">
        <v>14590</v>
      </c>
      <c r="C9464" t="s">
        <v>14590</v>
      </c>
      <c r="D9464">
        <v>95</v>
      </c>
      <c r="E9464">
        <v>89</v>
      </c>
      <c r="F9464">
        <v>95</v>
      </c>
      <c r="G9464">
        <v>89</v>
      </c>
      <c r="H9464">
        <v>1</v>
      </c>
      <c r="I9464">
        <v>1</v>
      </c>
      <c r="J9464">
        <v>10</v>
      </c>
      <c r="K9464" s="194">
        <v>10</v>
      </c>
      <c r="L9464" t="s">
        <v>1079</v>
      </c>
      <c r="M9464" t="s">
        <v>1079</v>
      </c>
      <c r="N9464">
        <v>78</v>
      </c>
      <c r="O9464" t="s">
        <v>7876</v>
      </c>
      <c r="P9464" t="s">
        <v>16888</v>
      </c>
      <c r="Q9464">
        <v>7.8E-2</v>
      </c>
      <c r="R9464" s="117" t="s">
        <v>14685</v>
      </c>
      <c r="S9464" s="117" t="s">
        <v>14596</v>
      </c>
      <c r="T9464" t="s">
        <v>17448</v>
      </c>
      <c r="U9464" t="s">
        <v>10772</v>
      </c>
    </row>
    <row r="9465" spans="1:21">
      <c r="A9465" s="117" t="s">
        <v>16897</v>
      </c>
      <c r="B9465" t="s">
        <v>14590</v>
      </c>
      <c r="C9465" t="s">
        <v>14590</v>
      </c>
      <c r="D9465">
        <v>95</v>
      </c>
      <c r="E9465">
        <v>89</v>
      </c>
      <c r="F9465">
        <v>95</v>
      </c>
      <c r="G9465">
        <v>89</v>
      </c>
      <c r="H9465">
        <v>1</v>
      </c>
      <c r="I9465">
        <v>1</v>
      </c>
      <c r="J9465">
        <v>10</v>
      </c>
      <c r="K9465" s="194">
        <v>10</v>
      </c>
      <c r="L9465" t="s">
        <v>1079</v>
      </c>
      <c r="M9465" t="s">
        <v>1079</v>
      </c>
      <c r="N9465">
        <v>76</v>
      </c>
      <c r="O9465" t="s">
        <v>7876</v>
      </c>
      <c r="P9465" t="s">
        <v>16888</v>
      </c>
      <c r="Q9465">
        <v>7.5999999999999998E-2</v>
      </c>
      <c r="R9465" s="117" t="s">
        <v>14685</v>
      </c>
      <c r="S9465" s="117" t="s">
        <v>14596</v>
      </c>
      <c r="T9465" t="s">
        <v>17448</v>
      </c>
      <c r="U9465" t="s">
        <v>10772</v>
      </c>
    </row>
    <row r="9466" spans="1:21">
      <c r="A9466" s="117" t="s">
        <v>16898</v>
      </c>
      <c r="B9466" t="s">
        <v>14590</v>
      </c>
      <c r="C9466" t="s">
        <v>14590</v>
      </c>
      <c r="D9466">
        <v>82</v>
      </c>
      <c r="E9466">
        <v>76</v>
      </c>
      <c r="F9466">
        <v>82</v>
      </c>
      <c r="G9466">
        <v>76</v>
      </c>
      <c r="H9466">
        <v>1</v>
      </c>
      <c r="I9466">
        <v>1</v>
      </c>
      <c r="J9466">
        <v>15</v>
      </c>
      <c r="K9466" s="194">
        <v>15</v>
      </c>
      <c r="L9466" t="s">
        <v>1079</v>
      </c>
      <c r="M9466" t="s">
        <v>1079</v>
      </c>
      <c r="N9466">
        <v>83</v>
      </c>
      <c r="O9466" t="s">
        <v>7876</v>
      </c>
      <c r="P9466" t="s">
        <v>16888</v>
      </c>
      <c r="Q9466">
        <v>8.3000000000000004E-2</v>
      </c>
      <c r="R9466" s="117" t="s">
        <v>14685</v>
      </c>
      <c r="S9466" s="117" t="s">
        <v>14596</v>
      </c>
      <c r="T9466" t="s">
        <v>17448</v>
      </c>
      <c r="U9466" t="s">
        <v>10772</v>
      </c>
    </row>
    <row r="9467" spans="1:21">
      <c r="A9467" s="117" t="s">
        <v>16899</v>
      </c>
      <c r="B9467" t="s">
        <v>14590</v>
      </c>
      <c r="C9467" t="s">
        <v>14590</v>
      </c>
      <c r="D9467">
        <v>95</v>
      </c>
      <c r="E9467">
        <v>89</v>
      </c>
      <c r="F9467">
        <v>95</v>
      </c>
      <c r="G9467">
        <v>89</v>
      </c>
      <c r="H9467">
        <v>1</v>
      </c>
      <c r="I9467">
        <v>1</v>
      </c>
      <c r="J9467">
        <v>10</v>
      </c>
      <c r="K9467" s="194">
        <v>10</v>
      </c>
      <c r="L9467" t="s">
        <v>1079</v>
      </c>
      <c r="M9467" t="s">
        <v>1079</v>
      </c>
      <c r="N9467">
        <v>9.7000000000000003E-2</v>
      </c>
      <c r="O9467" t="s">
        <v>7876</v>
      </c>
      <c r="P9467" t="s">
        <v>16888</v>
      </c>
      <c r="Q9467">
        <v>9.7E-5</v>
      </c>
      <c r="R9467" s="117" t="s">
        <v>14685</v>
      </c>
      <c r="S9467" s="117" t="s">
        <v>14596</v>
      </c>
      <c r="T9467" t="s">
        <v>17448</v>
      </c>
      <c r="U9467" t="s">
        <v>10772</v>
      </c>
    </row>
    <row r="9468" spans="1:21">
      <c r="A9468" s="117" t="s">
        <v>16900</v>
      </c>
      <c r="B9468" t="s">
        <v>14590</v>
      </c>
      <c r="C9468" t="s">
        <v>14590</v>
      </c>
      <c r="D9468">
        <v>95</v>
      </c>
      <c r="E9468">
        <v>89</v>
      </c>
      <c r="F9468">
        <v>95</v>
      </c>
      <c r="G9468">
        <v>89</v>
      </c>
      <c r="H9468">
        <v>1</v>
      </c>
      <c r="I9468">
        <v>1</v>
      </c>
      <c r="J9468">
        <v>10</v>
      </c>
      <c r="K9468" s="194">
        <v>10</v>
      </c>
      <c r="L9468" t="s">
        <v>1079</v>
      </c>
      <c r="M9468" t="s">
        <v>1079</v>
      </c>
      <c r="N9468">
        <v>80</v>
      </c>
      <c r="O9468" t="s">
        <v>7876</v>
      </c>
      <c r="P9468" t="s">
        <v>16888</v>
      </c>
      <c r="Q9468">
        <v>0.08</v>
      </c>
      <c r="R9468" s="117" t="s">
        <v>14685</v>
      </c>
      <c r="S9468" s="117" t="s">
        <v>14596</v>
      </c>
      <c r="T9468" t="s">
        <v>17448</v>
      </c>
      <c r="U9468" t="s">
        <v>10772</v>
      </c>
    </row>
    <row r="9469" spans="1:21">
      <c r="A9469" s="117" t="s">
        <v>16901</v>
      </c>
      <c r="B9469" t="s">
        <v>14590</v>
      </c>
      <c r="C9469" t="s">
        <v>14590</v>
      </c>
      <c r="D9469">
        <v>95</v>
      </c>
      <c r="E9469">
        <v>89</v>
      </c>
      <c r="F9469">
        <v>95</v>
      </c>
      <c r="G9469">
        <v>89</v>
      </c>
      <c r="H9469">
        <v>1</v>
      </c>
      <c r="I9469">
        <v>1</v>
      </c>
      <c r="J9469">
        <v>10</v>
      </c>
      <c r="K9469" s="194">
        <v>10</v>
      </c>
      <c r="L9469" t="s">
        <v>1079</v>
      </c>
      <c r="M9469" t="s">
        <v>1079</v>
      </c>
      <c r="N9469">
        <v>45</v>
      </c>
      <c r="O9469" t="s">
        <v>7876</v>
      </c>
      <c r="P9469" t="s">
        <v>16888</v>
      </c>
      <c r="Q9469">
        <v>4.4999999999999998E-2</v>
      </c>
      <c r="R9469" s="117" t="s">
        <v>14685</v>
      </c>
      <c r="S9469" s="117" t="s">
        <v>14596</v>
      </c>
      <c r="T9469" t="s">
        <v>17448</v>
      </c>
      <c r="U9469" t="s">
        <v>10772</v>
      </c>
    </row>
    <row r="9470" spans="1:21">
      <c r="A9470" s="117" t="s">
        <v>16902</v>
      </c>
      <c r="B9470" t="s">
        <v>14590</v>
      </c>
      <c r="C9470" t="s">
        <v>14590</v>
      </c>
      <c r="D9470">
        <v>95</v>
      </c>
      <c r="E9470">
        <v>89</v>
      </c>
      <c r="F9470">
        <v>95</v>
      </c>
      <c r="G9470">
        <v>89</v>
      </c>
      <c r="H9470">
        <v>1</v>
      </c>
      <c r="I9470">
        <v>1</v>
      </c>
      <c r="J9470">
        <v>10</v>
      </c>
      <c r="K9470" s="194">
        <v>10</v>
      </c>
      <c r="L9470" t="s">
        <v>1079</v>
      </c>
      <c r="M9470" t="s">
        <v>1079</v>
      </c>
      <c r="N9470">
        <v>76</v>
      </c>
      <c r="O9470" t="s">
        <v>7876</v>
      </c>
      <c r="P9470" t="s">
        <v>16888</v>
      </c>
      <c r="Q9470">
        <v>7.5999999999999998E-2</v>
      </c>
      <c r="R9470" s="117" t="s">
        <v>14685</v>
      </c>
      <c r="S9470" s="117" t="s">
        <v>14596</v>
      </c>
      <c r="T9470" t="s">
        <v>17448</v>
      </c>
      <c r="U9470" t="s">
        <v>10772</v>
      </c>
    </row>
    <row r="9471" spans="1:21">
      <c r="A9471" s="117" t="s">
        <v>16903</v>
      </c>
      <c r="B9471" t="s">
        <v>14590</v>
      </c>
      <c r="C9471" t="s">
        <v>14590</v>
      </c>
      <c r="D9471">
        <v>82</v>
      </c>
      <c r="E9471">
        <v>76</v>
      </c>
      <c r="F9471">
        <v>82</v>
      </c>
      <c r="G9471">
        <v>76</v>
      </c>
      <c r="H9471">
        <v>1</v>
      </c>
      <c r="I9471">
        <v>1</v>
      </c>
      <c r="J9471">
        <v>90</v>
      </c>
      <c r="K9471" s="194">
        <v>90</v>
      </c>
      <c r="L9471" t="s">
        <v>1079</v>
      </c>
      <c r="M9471" t="s">
        <v>1079</v>
      </c>
      <c r="N9471">
        <v>36</v>
      </c>
      <c r="O9471" t="s">
        <v>7876</v>
      </c>
      <c r="P9471" t="s">
        <v>16888</v>
      </c>
      <c r="Q9471">
        <v>3.5999999999999997E-2</v>
      </c>
      <c r="R9471" s="117" t="s">
        <v>14685</v>
      </c>
      <c r="S9471" s="117" t="s">
        <v>14596</v>
      </c>
      <c r="T9471" t="s">
        <v>17448</v>
      </c>
      <c r="U9471" t="s">
        <v>10772</v>
      </c>
    </row>
    <row r="9472" spans="1:21">
      <c r="A9472" s="117" t="s">
        <v>16904</v>
      </c>
      <c r="B9472" t="s">
        <v>14590</v>
      </c>
      <c r="C9472" t="s">
        <v>14590</v>
      </c>
      <c r="D9472">
        <v>82</v>
      </c>
      <c r="E9472">
        <v>76</v>
      </c>
      <c r="F9472">
        <v>82</v>
      </c>
      <c r="G9472">
        <v>76</v>
      </c>
      <c r="H9472">
        <v>1</v>
      </c>
      <c r="I9472">
        <v>1</v>
      </c>
      <c r="J9472">
        <v>10</v>
      </c>
      <c r="K9472" s="194">
        <v>10</v>
      </c>
      <c r="L9472" t="s">
        <v>1079</v>
      </c>
      <c r="M9472" t="s">
        <v>1079</v>
      </c>
      <c r="N9472">
        <v>64</v>
      </c>
      <c r="O9472" t="s">
        <v>7876</v>
      </c>
      <c r="P9472" t="s">
        <v>16888</v>
      </c>
      <c r="Q9472">
        <v>6.4000000000000001E-2</v>
      </c>
      <c r="R9472" s="117" t="s">
        <v>14685</v>
      </c>
      <c r="S9472" s="117" t="s">
        <v>14596</v>
      </c>
      <c r="T9472" t="s">
        <v>17448</v>
      </c>
      <c r="U9472" t="s">
        <v>10772</v>
      </c>
    </row>
    <row r="9473" spans="1:21">
      <c r="A9473" s="117" t="s">
        <v>21163</v>
      </c>
      <c r="B9473" t="s">
        <v>14590</v>
      </c>
      <c r="C9473" t="s">
        <v>14590</v>
      </c>
      <c r="D9473">
        <v>82</v>
      </c>
      <c r="E9473">
        <v>76</v>
      </c>
      <c r="F9473">
        <v>82</v>
      </c>
      <c r="G9473">
        <v>76</v>
      </c>
      <c r="H9473">
        <v>1</v>
      </c>
      <c r="I9473">
        <v>1</v>
      </c>
      <c r="J9473">
        <v>80</v>
      </c>
      <c r="K9473" s="194">
        <v>80</v>
      </c>
      <c r="L9473" t="s">
        <v>1079</v>
      </c>
      <c r="M9473" t="s">
        <v>1079</v>
      </c>
      <c r="N9473">
        <v>36</v>
      </c>
      <c r="O9473" t="s">
        <v>7876</v>
      </c>
      <c r="P9473" t="s">
        <v>16888</v>
      </c>
      <c r="Q9473">
        <v>3.5999999999999997E-2</v>
      </c>
      <c r="R9473" s="117" t="s">
        <v>14685</v>
      </c>
      <c r="S9473" s="117" t="s">
        <v>14596</v>
      </c>
      <c r="T9473" t="s">
        <v>17448</v>
      </c>
      <c r="U9473" t="s">
        <v>10772</v>
      </c>
    </row>
    <row r="9474" spans="1:21">
      <c r="A9474" s="117" t="s">
        <v>21164</v>
      </c>
      <c r="B9474" t="s">
        <v>14590</v>
      </c>
      <c r="C9474" t="s">
        <v>14590</v>
      </c>
      <c r="D9474">
        <v>82</v>
      </c>
      <c r="E9474">
        <v>76</v>
      </c>
      <c r="F9474">
        <v>82</v>
      </c>
      <c r="G9474">
        <v>76</v>
      </c>
      <c r="H9474">
        <v>1</v>
      </c>
      <c r="I9474">
        <v>1</v>
      </c>
      <c r="J9474">
        <v>320</v>
      </c>
      <c r="K9474" s="194">
        <v>320</v>
      </c>
      <c r="L9474" t="s">
        <v>1079</v>
      </c>
      <c r="M9474" t="s">
        <v>1079</v>
      </c>
      <c r="N9474">
        <v>63</v>
      </c>
      <c r="O9474" t="s">
        <v>7876</v>
      </c>
      <c r="P9474" t="s">
        <v>16888</v>
      </c>
      <c r="Q9474">
        <v>6.3E-2</v>
      </c>
      <c r="R9474" s="117" t="s">
        <v>14685</v>
      </c>
      <c r="S9474" s="117" t="s">
        <v>14596</v>
      </c>
      <c r="T9474" t="s">
        <v>17448</v>
      </c>
      <c r="U9474" t="s">
        <v>10772</v>
      </c>
    </row>
    <row r="9475" spans="1:21">
      <c r="A9475" s="117" t="s">
        <v>16905</v>
      </c>
      <c r="B9475" t="s">
        <v>14590</v>
      </c>
      <c r="C9475" t="s">
        <v>14590</v>
      </c>
      <c r="D9475">
        <v>82</v>
      </c>
      <c r="E9475">
        <v>76</v>
      </c>
      <c r="F9475">
        <v>82</v>
      </c>
      <c r="G9475">
        <v>76</v>
      </c>
      <c r="H9475">
        <v>1</v>
      </c>
      <c r="I9475">
        <v>1</v>
      </c>
      <c r="J9475">
        <v>40</v>
      </c>
      <c r="K9475" s="194">
        <v>40</v>
      </c>
      <c r="L9475" t="s">
        <v>1079</v>
      </c>
      <c r="M9475" t="s">
        <v>1079</v>
      </c>
      <c r="N9475">
        <v>64</v>
      </c>
      <c r="O9475" t="s">
        <v>7876</v>
      </c>
      <c r="P9475" t="s">
        <v>16888</v>
      </c>
      <c r="Q9475">
        <v>6.4000000000000001E-2</v>
      </c>
      <c r="R9475" s="117" t="s">
        <v>14685</v>
      </c>
      <c r="S9475" s="117" t="s">
        <v>14596</v>
      </c>
      <c r="T9475" t="s">
        <v>17448</v>
      </c>
      <c r="U9475" t="s">
        <v>10772</v>
      </c>
    </row>
    <row r="9476" spans="1:21">
      <c r="A9476" s="117" t="s">
        <v>16906</v>
      </c>
      <c r="B9476" t="s">
        <v>14590</v>
      </c>
      <c r="C9476" t="s">
        <v>14590</v>
      </c>
      <c r="D9476">
        <v>82</v>
      </c>
      <c r="E9476">
        <v>76</v>
      </c>
      <c r="F9476">
        <v>82</v>
      </c>
      <c r="G9476">
        <v>76</v>
      </c>
      <c r="H9476">
        <v>1</v>
      </c>
      <c r="I9476">
        <v>1</v>
      </c>
      <c r="J9476">
        <v>20</v>
      </c>
      <c r="K9476" s="194">
        <v>20</v>
      </c>
      <c r="L9476" t="s">
        <v>1079</v>
      </c>
      <c r="M9476" t="s">
        <v>1079</v>
      </c>
      <c r="N9476">
        <v>80</v>
      </c>
      <c r="O9476" t="s">
        <v>7876</v>
      </c>
      <c r="P9476" t="s">
        <v>16888</v>
      </c>
      <c r="Q9476">
        <v>0.08</v>
      </c>
      <c r="R9476" s="117" t="s">
        <v>14685</v>
      </c>
      <c r="S9476" s="117" t="s">
        <v>14596</v>
      </c>
      <c r="T9476" t="s">
        <v>17448</v>
      </c>
      <c r="U9476" t="s">
        <v>10772</v>
      </c>
    </row>
    <row r="9477" spans="1:21">
      <c r="A9477" s="117" t="s">
        <v>16907</v>
      </c>
      <c r="B9477" t="s">
        <v>14590</v>
      </c>
      <c r="C9477" t="s">
        <v>14590</v>
      </c>
      <c r="D9477">
        <v>95</v>
      </c>
      <c r="E9477">
        <v>89</v>
      </c>
      <c r="F9477">
        <v>95</v>
      </c>
      <c r="G9477">
        <v>89</v>
      </c>
      <c r="H9477">
        <v>1</v>
      </c>
      <c r="I9477">
        <v>1</v>
      </c>
      <c r="J9477">
        <v>10</v>
      </c>
      <c r="K9477" s="194">
        <v>10</v>
      </c>
      <c r="L9477" t="s">
        <v>1079</v>
      </c>
      <c r="M9477" t="s">
        <v>1079</v>
      </c>
      <c r="N9477">
        <v>78</v>
      </c>
      <c r="O9477" t="s">
        <v>7876</v>
      </c>
      <c r="P9477" t="s">
        <v>16888</v>
      </c>
      <c r="Q9477">
        <v>7.8E-2</v>
      </c>
      <c r="R9477" s="117" t="s">
        <v>14685</v>
      </c>
      <c r="S9477" s="117" t="s">
        <v>14596</v>
      </c>
      <c r="T9477" t="s">
        <v>17448</v>
      </c>
      <c r="U9477" t="s">
        <v>10772</v>
      </c>
    </row>
    <row r="9478" spans="1:21">
      <c r="A9478" s="117" t="s">
        <v>16908</v>
      </c>
      <c r="B9478" t="s">
        <v>14590</v>
      </c>
      <c r="C9478" t="s">
        <v>14590</v>
      </c>
      <c r="D9478">
        <v>95</v>
      </c>
      <c r="E9478">
        <v>89</v>
      </c>
      <c r="F9478">
        <v>95</v>
      </c>
      <c r="G9478">
        <v>89</v>
      </c>
      <c r="H9478">
        <v>1</v>
      </c>
      <c r="I9478">
        <v>1</v>
      </c>
      <c r="J9478">
        <v>10</v>
      </c>
      <c r="K9478" s="194">
        <v>10</v>
      </c>
      <c r="L9478" t="s">
        <v>1079</v>
      </c>
      <c r="M9478" t="s">
        <v>1079</v>
      </c>
      <c r="N9478">
        <v>82</v>
      </c>
      <c r="O9478" t="s">
        <v>7876</v>
      </c>
      <c r="P9478" t="s">
        <v>16888</v>
      </c>
      <c r="Q9478">
        <v>8.2000000000000003E-2</v>
      </c>
      <c r="R9478" s="117" t="s">
        <v>14685</v>
      </c>
      <c r="S9478" s="117" t="s">
        <v>14596</v>
      </c>
      <c r="T9478" t="s">
        <v>17448</v>
      </c>
      <c r="U9478" t="s">
        <v>10772</v>
      </c>
    </row>
    <row r="9479" spans="1:21">
      <c r="A9479" s="117" t="s">
        <v>21165</v>
      </c>
      <c r="B9479" t="s">
        <v>14590</v>
      </c>
      <c r="C9479" t="s">
        <v>14590</v>
      </c>
      <c r="D9479">
        <v>82</v>
      </c>
      <c r="E9479">
        <v>76</v>
      </c>
      <c r="F9479">
        <v>82</v>
      </c>
      <c r="G9479">
        <v>76</v>
      </c>
      <c r="H9479">
        <v>1</v>
      </c>
      <c r="I9479">
        <v>1</v>
      </c>
      <c r="J9479">
        <v>15</v>
      </c>
      <c r="K9479" s="194">
        <v>15</v>
      </c>
      <c r="L9479" t="s">
        <v>1079</v>
      </c>
      <c r="M9479" t="s">
        <v>1079</v>
      </c>
      <c r="N9479">
        <v>80</v>
      </c>
      <c r="O9479" t="s">
        <v>7876</v>
      </c>
      <c r="P9479" t="s">
        <v>16888</v>
      </c>
      <c r="Q9479">
        <v>0.08</v>
      </c>
      <c r="R9479" s="117" t="s">
        <v>14685</v>
      </c>
      <c r="S9479" s="117" t="s">
        <v>14596</v>
      </c>
      <c r="T9479" t="s">
        <v>17448</v>
      </c>
      <c r="U9479" t="s">
        <v>10772</v>
      </c>
    </row>
    <row r="9480" spans="1:21">
      <c r="A9480" s="117" t="s">
        <v>16909</v>
      </c>
      <c r="B9480" t="s">
        <v>14590</v>
      </c>
      <c r="C9480" t="s">
        <v>14590</v>
      </c>
      <c r="D9480">
        <v>82</v>
      </c>
      <c r="E9480">
        <v>76</v>
      </c>
      <c r="F9480">
        <v>82</v>
      </c>
      <c r="G9480">
        <v>76</v>
      </c>
      <c r="H9480">
        <v>1</v>
      </c>
      <c r="I9480">
        <v>1</v>
      </c>
      <c r="J9480">
        <v>3</v>
      </c>
      <c r="K9480" s="194">
        <v>3</v>
      </c>
      <c r="L9480" t="s">
        <v>1079</v>
      </c>
      <c r="M9480" t="s">
        <v>1079</v>
      </c>
      <c r="N9480">
        <v>82</v>
      </c>
      <c r="O9480" t="s">
        <v>7876</v>
      </c>
      <c r="P9480" t="s">
        <v>16888</v>
      </c>
      <c r="Q9480">
        <v>8.2000000000000003E-2</v>
      </c>
      <c r="R9480" s="117" t="s">
        <v>14685</v>
      </c>
      <c r="S9480" s="117" t="s">
        <v>14596</v>
      </c>
      <c r="T9480" t="s">
        <v>17448</v>
      </c>
      <c r="U9480" t="s">
        <v>10772</v>
      </c>
    </row>
    <row r="9481" spans="1:21">
      <c r="A9481" s="117" t="s">
        <v>16910</v>
      </c>
      <c r="B9481" t="s">
        <v>14590</v>
      </c>
      <c r="C9481" t="s">
        <v>14590</v>
      </c>
      <c r="D9481">
        <v>82</v>
      </c>
      <c r="E9481">
        <v>76</v>
      </c>
      <c r="F9481">
        <v>82</v>
      </c>
      <c r="G9481">
        <v>76</v>
      </c>
      <c r="H9481">
        <v>1</v>
      </c>
      <c r="I9481">
        <v>1</v>
      </c>
      <c r="J9481">
        <v>7</v>
      </c>
      <c r="K9481" s="194">
        <v>7</v>
      </c>
      <c r="L9481" t="s">
        <v>1105</v>
      </c>
      <c r="M9481" t="s">
        <v>1105</v>
      </c>
      <c r="N9481">
        <v>59</v>
      </c>
      <c r="O9481" t="s">
        <v>7876</v>
      </c>
      <c r="P9481" t="s">
        <v>7877</v>
      </c>
      <c r="Q9481">
        <v>5.8999999999999997E-2</v>
      </c>
      <c r="R9481" s="117" t="s">
        <v>14685</v>
      </c>
      <c r="S9481" s="117" t="s">
        <v>14596</v>
      </c>
      <c r="T9481" t="s">
        <v>17448</v>
      </c>
      <c r="U9481" t="s">
        <v>10772</v>
      </c>
    </row>
    <row r="9482" spans="1:21">
      <c r="A9482" s="117" t="s">
        <v>16911</v>
      </c>
      <c r="B9482" t="s">
        <v>14590</v>
      </c>
      <c r="C9482" t="s">
        <v>14590</v>
      </c>
      <c r="D9482">
        <v>82</v>
      </c>
      <c r="E9482">
        <v>76</v>
      </c>
      <c r="F9482">
        <v>82</v>
      </c>
      <c r="G9482">
        <v>76</v>
      </c>
      <c r="H9482">
        <v>1</v>
      </c>
      <c r="I9482">
        <v>1</v>
      </c>
      <c r="J9482">
        <v>3</v>
      </c>
      <c r="K9482" s="194">
        <v>3</v>
      </c>
      <c r="L9482" t="s">
        <v>1105</v>
      </c>
      <c r="M9482" t="s">
        <v>1105</v>
      </c>
      <c r="N9482">
        <v>59</v>
      </c>
      <c r="O9482" t="s">
        <v>7876</v>
      </c>
      <c r="P9482" t="s">
        <v>7877</v>
      </c>
      <c r="Q9482">
        <v>5.8999999999999997E-2</v>
      </c>
      <c r="R9482" s="117" t="s">
        <v>14685</v>
      </c>
      <c r="S9482" s="117" t="s">
        <v>14596</v>
      </c>
      <c r="T9482" t="s">
        <v>17448</v>
      </c>
      <c r="U9482" t="s">
        <v>10772</v>
      </c>
    </row>
    <row r="9483" spans="1:21">
      <c r="A9483" s="117" t="s">
        <v>16912</v>
      </c>
      <c r="B9483" t="s">
        <v>14590</v>
      </c>
      <c r="C9483" t="s">
        <v>14590</v>
      </c>
      <c r="D9483">
        <v>132</v>
      </c>
      <c r="E9483">
        <v>126</v>
      </c>
      <c r="F9483">
        <v>132</v>
      </c>
      <c r="G9483">
        <v>126</v>
      </c>
      <c r="H9483">
        <v>1</v>
      </c>
      <c r="I9483">
        <v>1</v>
      </c>
      <c r="J9483">
        <v>999999</v>
      </c>
      <c r="K9483" s="194">
        <v>999999</v>
      </c>
      <c r="L9483" t="s">
        <v>1105</v>
      </c>
      <c r="M9483" t="s">
        <v>1105</v>
      </c>
      <c r="N9483">
        <v>49.895000000000003</v>
      </c>
      <c r="O9483" t="s">
        <v>7876</v>
      </c>
      <c r="P9483" t="s">
        <v>7877</v>
      </c>
      <c r="Q9483">
        <v>4.9895000000000002E-2</v>
      </c>
      <c r="R9483" s="117" t="s">
        <v>14685</v>
      </c>
      <c r="S9483" s="117" t="s">
        <v>14596</v>
      </c>
      <c r="T9483" t="s">
        <v>17448</v>
      </c>
      <c r="U9483" t="s">
        <v>10772</v>
      </c>
    </row>
    <row r="9484" spans="1:21">
      <c r="A9484" s="117" t="s">
        <v>16913</v>
      </c>
      <c r="B9484" t="s">
        <v>14590</v>
      </c>
      <c r="C9484" t="s">
        <v>14590</v>
      </c>
      <c r="D9484">
        <v>132</v>
      </c>
      <c r="E9484">
        <v>126</v>
      </c>
      <c r="F9484">
        <v>132</v>
      </c>
      <c r="G9484">
        <v>126</v>
      </c>
      <c r="H9484">
        <v>1</v>
      </c>
      <c r="I9484">
        <v>1</v>
      </c>
      <c r="J9484">
        <v>999999</v>
      </c>
      <c r="K9484" s="194">
        <v>999999</v>
      </c>
      <c r="L9484" t="s">
        <v>1105</v>
      </c>
      <c r="M9484" t="s">
        <v>1105</v>
      </c>
      <c r="N9484">
        <v>54.430999999999997</v>
      </c>
      <c r="O9484" t="s">
        <v>7876</v>
      </c>
      <c r="P9484" t="s">
        <v>7877</v>
      </c>
      <c r="Q9484">
        <v>5.4431E-2</v>
      </c>
      <c r="R9484" s="117" t="s">
        <v>14685</v>
      </c>
      <c r="S9484" s="117" t="s">
        <v>14596</v>
      </c>
      <c r="T9484" t="s">
        <v>17448</v>
      </c>
      <c r="U9484" t="s">
        <v>10772</v>
      </c>
    </row>
    <row r="9485" spans="1:21">
      <c r="A9485" s="117" t="s">
        <v>16914</v>
      </c>
      <c r="B9485" t="s">
        <v>14590</v>
      </c>
      <c r="C9485" t="s">
        <v>14590</v>
      </c>
      <c r="D9485">
        <v>35</v>
      </c>
      <c r="E9485">
        <v>29</v>
      </c>
      <c r="F9485">
        <v>35</v>
      </c>
      <c r="G9485">
        <v>29</v>
      </c>
      <c r="H9485">
        <v>1</v>
      </c>
      <c r="I9485">
        <v>1</v>
      </c>
      <c r="J9485">
        <v>191</v>
      </c>
      <c r="K9485" s="194">
        <v>191</v>
      </c>
      <c r="L9485" t="s">
        <v>1083</v>
      </c>
      <c r="M9485" t="s">
        <v>1083</v>
      </c>
      <c r="N9485">
        <v>74</v>
      </c>
      <c r="O9485" t="s">
        <v>7876</v>
      </c>
      <c r="P9485" t="s">
        <v>16888</v>
      </c>
      <c r="Q9485">
        <v>7.3999999999999996E-2</v>
      </c>
      <c r="R9485" s="117" t="s">
        <v>14685</v>
      </c>
      <c r="S9485" s="117" t="s">
        <v>14589</v>
      </c>
      <c r="T9485" t="s">
        <v>12136</v>
      </c>
      <c r="U9485" t="s">
        <v>10772</v>
      </c>
    </row>
    <row r="9486" spans="1:21">
      <c r="A9486" s="117" t="s">
        <v>16915</v>
      </c>
      <c r="B9486" t="s">
        <v>14590</v>
      </c>
      <c r="C9486" t="s">
        <v>14590</v>
      </c>
      <c r="D9486">
        <v>97</v>
      </c>
      <c r="E9486">
        <v>91</v>
      </c>
      <c r="F9486">
        <v>97</v>
      </c>
      <c r="G9486">
        <v>91</v>
      </c>
      <c r="H9486">
        <v>1</v>
      </c>
      <c r="I9486">
        <v>1</v>
      </c>
      <c r="J9486">
        <v>999999</v>
      </c>
      <c r="K9486" s="194">
        <v>999999</v>
      </c>
      <c r="L9486" t="s">
        <v>1083</v>
      </c>
      <c r="M9486" t="s">
        <v>1083</v>
      </c>
      <c r="N9486">
        <v>94</v>
      </c>
      <c r="O9486" t="s">
        <v>7876</v>
      </c>
      <c r="P9486" t="s">
        <v>16888</v>
      </c>
      <c r="Q9486">
        <v>9.4E-2</v>
      </c>
      <c r="R9486" s="117" t="s">
        <v>14685</v>
      </c>
      <c r="S9486" s="117" t="s">
        <v>14589</v>
      </c>
      <c r="T9486" t="s">
        <v>12136</v>
      </c>
      <c r="U9486" t="s">
        <v>10772</v>
      </c>
    </row>
    <row r="9487" spans="1:21">
      <c r="A9487" s="117" t="s">
        <v>16916</v>
      </c>
      <c r="B9487" t="s">
        <v>14590</v>
      </c>
      <c r="C9487" t="s">
        <v>14590</v>
      </c>
      <c r="D9487">
        <v>35</v>
      </c>
      <c r="E9487">
        <v>29</v>
      </c>
      <c r="F9487">
        <v>35</v>
      </c>
      <c r="G9487">
        <v>29</v>
      </c>
      <c r="H9487">
        <v>1</v>
      </c>
      <c r="I9487">
        <v>1</v>
      </c>
      <c r="J9487">
        <v>145</v>
      </c>
      <c r="K9487" s="194">
        <v>145</v>
      </c>
      <c r="L9487" t="s">
        <v>1083</v>
      </c>
      <c r="M9487" t="s">
        <v>1083</v>
      </c>
      <c r="N9487">
        <v>91</v>
      </c>
      <c r="O9487" t="s">
        <v>7876</v>
      </c>
      <c r="P9487" t="s">
        <v>16888</v>
      </c>
      <c r="Q9487">
        <v>9.0999999999999998E-2</v>
      </c>
      <c r="R9487" s="117" t="s">
        <v>14685</v>
      </c>
      <c r="S9487" s="117" t="s">
        <v>14589</v>
      </c>
      <c r="T9487" t="s">
        <v>12136</v>
      </c>
      <c r="U9487" t="s">
        <v>10772</v>
      </c>
    </row>
    <row r="9488" spans="1:21">
      <c r="A9488" s="117" t="s">
        <v>16917</v>
      </c>
      <c r="B9488" t="s">
        <v>14590</v>
      </c>
      <c r="C9488" t="s">
        <v>14590</v>
      </c>
      <c r="D9488">
        <v>73</v>
      </c>
      <c r="E9488">
        <v>67</v>
      </c>
      <c r="F9488">
        <v>73</v>
      </c>
      <c r="G9488">
        <v>67</v>
      </c>
      <c r="H9488">
        <v>35</v>
      </c>
      <c r="I9488">
        <v>35</v>
      </c>
      <c r="J9488">
        <v>999999</v>
      </c>
      <c r="K9488" s="194">
        <v>999999</v>
      </c>
      <c r="L9488" t="s">
        <v>1083</v>
      </c>
      <c r="M9488" t="s">
        <v>1083</v>
      </c>
      <c r="N9488">
        <v>45</v>
      </c>
      <c r="O9488" t="s">
        <v>7876</v>
      </c>
      <c r="P9488" t="s">
        <v>16888</v>
      </c>
      <c r="Q9488">
        <v>4.4999999999999998E-2</v>
      </c>
      <c r="R9488" s="117" t="s">
        <v>14685</v>
      </c>
      <c r="S9488" s="117" t="s">
        <v>14589</v>
      </c>
      <c r="T9488" t="s">
        <v>12136</v>
      </c>
      <c r="U9488" t="s">
        <v>10772</v>
      </c>
    </row>
    <row r="9489" spans="1:21">
      <c r="A9489" s="117" t="s">
        <v>16918</v>
      </c>
      <c r="B9489" t="s">
        <v>14590</v>
      </c>
      <c r="C9489" t="s">
        <v>14590</v>
      </c>
      <c r="D9489">
        <v>73</v>
      </c>
      <c r="E9489">
        <v>67</v>
      </c>
      <c r="F9489">
        <v>73</v>
      </c>
      <c r="G9489">
        <v>67</v>
      </c>
      <c r="H9489">
        <v>25</v>
      </c>
      <c r="I9489">
        <v>25</v>
      </c>
      <c r="J9489">
        <v>999999</v>
      </c>
      <c r="K9489" s="194">
        <v>999999</v>
      </c>
      <c r="L9489" t="s">
        <v>1083</v>
      </c>
      <c r="M9489" t="s">
        <v>1083</v>
      </c>
      <c r="N9489">
        <v>55</v>
      </c>
      <c r="O9489" t="s">
        <v>7876</v>
      </c>
      <c r="P9489" t="s">
        <v>16888</v>
      </c>
      <c r="Q9489">
        <v>5.5E-2</v>
      </c>
      <c r="R9489" s="117" t="s">
        <v>14685</v>
      </c>
      <c r="S9489" s="117" t="s">
        <v>14589</v>
      </c>
      <c r="T9489" t="s">
        <v>12136</v>
      </c>
      <c r="U9489" t="s">
        <v>10772</v>
      </c>
    </row>
    <row r="9490" spans="1:21">
      <c r="A9490" s="117" t="s">
        <v>16919</v>
      </c>
      <c r="B9490" t="s">
        <v>14590</v>
      </c>
      <c r="C9490" t="s">
        <v>14590</v>
      </c>
      <c r="D9490">
        <v>82</v>
      </c>
      <c r="E9490">
        <v>76</v>
      </c>
      <c r="F9490">
        <v>82</v>
      </c>
      <c r="G9490">
        <v>76</v>
      </c>
      <c r="H9490">
        <v>1</v>
      </c>
      <c r="I9490">
        <v>1</v>
      </c>
      <c r="J9490">
        <v>24</v>
      </c>
      <c r="K9490" s="194">
        <v>24</v>
      </c>
      <c r="L9490" t="s">
        <v>1078</v>
      </c>
      <c r="M9490" t="s">
        <v>1078</v>
      </c>
      <c r="N9490">
        <v>199</v>
      </c>
      <c r="O9490" t="s">
        <v>7876</v>
      </c>
      <c r="P9490" t="s">
        <v>7877</v>
      </c>
      <c r="Q9490">
        <v>0.19900000000000001</v>
      </c>
      <c r="R9490" s="117" t="s">
        <v>14685</v>
      </c>
      <c r="S9490" s="117" t="s">
        <v>14596</v>
      </c>
      <c r="T9490" t="s">
        <v>17448</v>
      </c>
      <c r="U9490" t="s">
        <v>10772</v>
      </c>
    </row>
    <row r="9491" spans="1:21">
      <c r="A9491" s="117" t="s">
        <v>16920</v>
      </c>
      <c r="B9491" t="s">
        <v>14590</v>
      </c>
      <c r="C9491" t="s">
        <v>14590</v>
      </c>
      <c r="D9491">
        <v>82</v>
      </c>
      <c r="E9491">
        <v>76</v>
      </c>
      <c r="F9491">
        <v>82</v>
      </c>
      <c r="G9491">
        <v>76</v>
      </c>
      <c r="H9491">
        <v>1</v>
      </c>
      <c r="I9491">
        <v>1</v>
      </c>
      <c r="J9491">
        <v>12</v>
      </c>
      <c r="K9491" s="194">
        <v>12</v>
      </c>
      <c r="L9491" t="s">
        <v>1078</v>
      </c>
      <c r="M9491" t="s">
        <v>1078</v>
      </c>
      <c r="N9491">
        <v>197</v>
      </c>
      <c r="O9491" t="s">
        <v>7876</v>
      </c>
      <c r="P9491" t="s">
        <v>7877</v>
      </c>
      <c r="Q9491">
        <v>0.19700000000000001</v>
      </c>
      <c r="R9491" s="117" t="s">
        <v>14685</v>
      </c>
      <c r="S9491" s="117" t="s">
        <v>14596</v>
      </c>
      <c r="T9491" t="s">
        <v>17448</v>
      </c>
      <c r="U9491" t="s">
        <v>10772</v>
      </c>
    </row>
    <row r="9492" spans="1:21">
      <c r="A9492" s="117" t="s">
        <v>16921</v>
      </c>
      <c r="B9492" t="s">
        <v>14590</v>
      </c>
      <c r="C9492" t="s">
        <v>14590</v>
      </c>
      <c r="D9492">
        <v>82</v>
      </c>
      <c r="E9492">
        <v>76</v>
      </c>
      <c r="F9492">
        <v>82</v>
      </c>
      <c r="G9492">
        <v>76</v>
      </c>
      <c r="H9492">
        <v>1</v>
      </c>
      <c r="I9492">
        <v>1</v>
      </c>
      <c r="J9492">
        <v>294</v>
      </c>
      <c r="K9492" s="194">
        <v>294</v>
      </c>
      <c r="L9492" t="s">
        <v>1086</v>
      </c>
      <c r="M9492" t="s">
        <v>1086</v>
      </c>
      <c r="N9492">
        <v>745</v>
      </c>
      <c r="O9492" t="s">
        <v>7876</v>
      </c>
      <c r="P9492" t="s">
        <v>16888</v>
      </c>
      <c r="Q9492">
        <v>0.745</v>
      </c>
      <c r="R9492" s="117" t="s">
        <v>14685</v>
      </c>
      <c r="S9492" s="117" t="s">
        <v>14596</v>
      </c>
      <c r="T9492" t="s">
        <v>17448</v>
      </c>
      <c r="U9492" t="s">
        <v>10772</v>
      </c>
    </row>
    <row r="9493" spans="1:21">
      <c r="A9493" s="117" t="s">
        <v>16922</v>
      </c>
      <c r="B9493" t="s">
        <v>14590</v>
      </c>
      <c r="C9493" t="s">
        <v>14590</v>
      </c>
      <c r="D9493">
        <v>82</v>
      </c>
      <c r="E9493">
        <v>76</v>
      </c>
      <c r="F9493">
        <v>82</v>
      </c>
      <c r="G9493">
        <v>76</v>
      </c>
      <c r="H9493">
        <v>1</v>
      </c>
      <c r="I9493">
        <v>1</v>
      </c>
      <c r="J9493">
        <v>18</v>
      </c>
      <c r="K9493" s="194">
        <v>18</v>
      </c>
      <c r="L9493" t="s">
        <v>1086</v>
      </c>
      <c r="M9493" t="s">
        <v>1086</v>
      </c>
      <c r="N9493">
        <v>745</v>
      </c>
      <c r="O9493" t="s">
        <v>7876</v>
      </c>
      <c r="P9493" t="s">
        <v>16888</v>
      </c>
      <c r="Q9493">
        <v>0.745</v>
      </c>
      <c r="R9493" s="117" t="s">
        <v>14685</v>
      </c>
      <c r="S9493" s="117" t="s">
        <v>14596</v>
      </c>
      <c r="T9493" t="s">
        <v>17448</v>
      </c>
      <c r="U9493" t="s">
        <v>10772</v>
      </c>
    </row>
    <row r="9494" spans="1:21">
      <c r="A9494" s="117" t="s">
        <v>16923</v>
      </c>
      <c r="B9494" t="s">
        <v>14590</v>
      </c>
      <c r="C9494" t="s">
        <v>14590</v>
      </c>
      <c r="D9494">
        <v>82</v>
      </c>
      <c r="E9494">
        <v>76</v>
      </c>
      <c r="F9494">
        <v>82</v>
      </c>
      <c r="G9494">
        <v>76</v>
      </c>
      <c r="H9494">
        <v>1</v>
      </c>
      <c r="I9494">
        <v>1</v>
      </c>
      <c r="J9494">
        <v>11</v>
      </c>
      <c r="K9494" s="194">
        <v>11</v>
      </c>
      <c r="L9494" t="s">
        <v>1086</v>
      </c>
      <c r="M9494" t="s">
        <v>1086</v>
      </c>
      <c r="N9494">
        <v>750</v>
      </c>
      <c r="O9494" t="s">
        <v>7876</v>
      </c>
      <c r="P9494" t="s">
        <v>16888</v>
      </c>
      <c r="Q9494">
        <v>0.75</v>
      </c>
      <c r="R9494" s="117" t="s">
        <v>14685</v>
      </c>
      <c r="S9494" s="117" t="s">
        <v>14596</v>
      </c>
      <c r="T9494" t="s">
        <v>17448</v>
      </c>
      <c r="U9494" t="s">
        <v>10772</v>
      </c>
    </row>
    <row r="9495" spans="1:21">
      <c r="A9495" s="117" t="s">
        <v>16924</v>
      </c>
      <c r="B9495" t="s">
        <v>14590</v>
      </c>
      <c r="C9495" t="s">
        <v>14590</v>
      </c>
      <c r="D9495">
        <v>82</v>
      </c>
      <c r="E9495">
        <v>76</v>
      </c>
      <c r="F9495">
        <v>82</v>
      </c>
      <c r="G9495">
        <v>76</v>
      </c>
      <c r="H9495">
        <v>1</v>
      </c>
      <c r="I9495">
        <v>1</v>
      </c>
      <c r="J9495">
        <v>7</v>
      </c>
      <c r="K9495" s="194">
        <v>7</v>
      </c>
      <c r="L9495" t="s">
        <v>1086</v>
      </c>
      <c r="M9495" t="s">
        <v>1086</v>
      </c>
      <c r="N9495">
        <v>734</v>
      </c>
      <c r="O9495" t="s">
        <v>7876</v>
      </c>
      <c r="P9495" t="s">
        <v>16888</v>
      </c>
      <c r="Q9495">
        <v>0.73399999999999999</v>
      </c>
      <c r="R9495" s="117" t="s">
        <v>14685</v>
      </c>
      <c r="S9495" s="117" t="s">
        <v>14596</v>
      </c>
      <c r="T9495" t="s">
        <v>17448</v>
      </c>
      <c r="U9495" t="s">
        <v>10772</v>
      </c>
    </row>
    <row r="9496" spans="1:21">
      <c r="A9496" s="117" t="s">
        <v>16925</v>
      </c>
      <c r="B9496" t="s">
        <v>14590</v>
      </c>
      <c r="C9496" t="s">
        <v>14590</v>
      </c>
      <c r="D9496">
        <v>82</v>
      </c>
      <c r="E9496">
        <v>76</v>
      </c>
      <c r="F9496">
        <v>82</v>
      </c>
      <c r="G9496">
        <v>76</v>
      </c>
      <c r="H9496">
        <v>1</v>
      </c>
      <c r="I9496">
        <v>1</v>
      </c>
      <c r="J9496">
        <v>7</v>
      </c>
      <c r="K9496" s="194">
        <v>7</v>
      </c>
      <c r="L9496" t="s">
        <v>1086</v>
      </c>
      <c r="M9496" t="s">
        <v>1086</v>
      </c>
      <c r="N9496">
        <v>737</v>
      </c>
      <c r="O9496" t="s">
        <v>7876</v>
      </c>
      <c r="P9496" t="s">
        <v>16888</v>
      </c>
      <c r="Q9496">
        <v>0.73699999999999999</v>
      </c>
      <c r="R9496" s="117" t="s">
        <v>14685</v>
      </c>
      <c r="S9496" s="117" t="s">
        <v>14596</v>
      </c>
      <c r="T9496" t="s">
        <v>17448</v>
      </c>
      <c r="U9496" t="s">
        <v>10772</v>
      </c>
    </row>
    <row r="9497" spans="1:21">
      <c r="A9497" s="117" t="s">
        <v>16926</v>
      </c>
      <c r="B9497" t="s">
        <v>14590</v>
      </c>
      <c r="C9497" t="s">
        <v>14590</v>
      </c>
      <c r="D9497">
        <v>82</v>
      </c>
      <c r="E9497">
        <v>76</v>
      </c>
      <c r="F9497">
        <v>82</v>
      </c>
      <c r="G9497">
        <v>76</v>
      </c>
      <c r="H9497">
        <v>1</v>
      </c>
      <c r="I9497">
        <v>1</v>
      </c>
      <c r="J9497">
        <v>20</v>
      </c>
      <c r="K9497" s="194">
        <v>20</v>
      </c>
      <c r="L9497" t="s">
        <v>1078</v>
      </c>
      <c r="M9497" t="s">
        <v>1078</v>
      </c>
      <c r="N9497">
        <v>60</v>
      </c>
      <c r="O9497" t="s">
        <v>7876</v>
      </c>
      <c r="P9497" t="s">
        <v>7877</v>
      </c>
      <c r="Q9497">
        <v>0.06</v>
      </c>
      <c r="R9497" s="117" t="s">
        <v>14685</v>
      </c>
      <c r="S9497" s="117" t="s">
        <v>14596</v>
      </c>
      <c r="T9497" t="s">
        <v>17448</v>
      </c>
      <c r="U9497" t="s">
        <v>10772</v>
      </c>
    </row>
    <row r="9498" spans="1:21">
      <c r="A9498" s="117" t="s">
        <v>16927</v>
      </c>
      <c r="B9498" t="s">
        <v>14590</v>
      </c>
      <c r="C9498" t="s">
        <v>14590</v>
      </c>
      <c r="D9498">
        <v>97</v>
      </c>
      <c r="E9498">
        <v>91</v>
      </c>
      <c r="F9498">
        <v>97</v>
      </c>
      <c r="G9498">
        <v>91</v>
      </c>
      <c r="H9498">
        <v>1</v>
      </c>
      <c r="I9498">
        <v>1</v>
      </c>
      <c r="J9498">
        <v>999999</v>
      </c>
      <c r="K9498" s="194">
        <v>999999</v>
      </c>
      <c r="L9498" t="s">
        <v>1083</v>
      </c>
      <c r="M9498" t="s">
        <v>1083</v>
      </c>
      <c r="N9498">
        <v>145</v>
      </c>
      <c r="O9498" t="s">
        <v>7876</v>
      </c>
      <c r="P9498" t="s">
        <v>16888</v>
      </c>
      <c r="Q9498">
        <v>0.14499999999999999</v>
      </c>
      <c r="R9498" s="117" t="s">
        <v>14685</v>
      </c>
      <c r="S9498" s="117" t="s">
        <v>14589</v>
      </c>
      <c r="T9498" t="s">
        <v>12136</v>
      </c>
      <c r="U9498" t="s">
        <v>10772</v>
      </c>
    </row>
    <row r="9499" spans="1:21">
      <c r="A9499" s="117" t="s">
        <v>16928</v>
      </c>
      <c r="B9499" t="s">
        <v>14590</v>
      </c>
      <c r="C9499" t="s">
        <v>14590</v>
      </c>
      <c r="D9499">
        <v>35</v>
      </c>
      <c r="E9499">
        <v>29</v>
      </c>
      <c r="F9499">
        <v>35</v>
      </c>
      <c r="G9499">
        <v>29</v>
      </c>
      <c r="H9499">
        <v>1</v>
      </c>
      <c r="I9499">
        <v>1</v>
      </c>
      <c r="J9499">
        <v>999999</v>
      </c>
      <c r="K9499" s="194">
        <v>999999</v>
      </c>
      <c r="L9499" t="s">
        <v>1083</v>
      </c>
      <c r="M9499" t="s">
        <v>1083</v>
      </c>
      <c r="N9499">
        <v>245</v>
      </c>
      <c r="O9499" t="s">
        <v>7876</v>
      </c>
      <c r="P9499" t="s">
        <v>16888</v>
      </c>
      <c r="Q9499">
        <v>0.245</v>
      </c>
      <c r="R9499" s="117" t="s">
        <v>14685</v>
      </c>
      <c r="S9499" s="117" t="s">
        <v>14589</v>
      </c>
      <c r="T9499" t="s">
        <v>12136</v>
      </c>
      <c r="U9499" t="s">
        <v>10772</v>
      </c>
    </row>
    <row r="9500" spans="1:21">
      <c r="A9500" s="117" t="s">
        <v>16929</v>
      </c>
      <c r="B9500" t="s">
        <v>14590</v>
      </c>
      <c r="C9500" t="s">
        <v>14590</v>
      </c>
      <c r="D9500">
        <v>94</v>
      </c>
      <c r="E9500">
        <v>88</v>
      </c>
      <c r="F9500">
        <v>94</v>
      </c>
      <c r="G9500">
        <v>88</v>
      </c>
      <c r="H9500">
        <v>1</v>
      </c>
      <c r="I9500">
        <v>1</v>
      </c>
      <c r="J9500">
        <v>2</v>
      </c>
      <c r="K9500" s="194">
        <v>2</v>
      </c>
      <c r="L9500" t="s">
        <v>1081</v>
      </c>
      <c r="M9500" t="s">
        <v>1081</v>
      </c>
      <c r="N9500">
        <v>139</v>
      </c>
      <c r="O9500" t="s">
        <v>7876</v>
      </c>
      <c r="P9500" t="s">
        <v>17333</v>
      </c>
      <c r="Q9500">
        <v>0.13900000000000001</v>
      </c>
      <c r="R9500" s="117" t="s">
        <v>14685</v>
      </c>
      <c r="S9500" s="117" t="s">
        <v>14596</v>
      </c>
      <c r="T9500" t="s">
        <v>17448</v>
      </c>
      <c r="U9500" t="s">
        <v>10772</v>
      </c>
    </row>
    <row r="9501" spans="1:21">
      <c r="A9501" s="117" t="s">
        <v>16930</v>
      </c>
      <c r="B9501" t="s">
        <v>14590</v>
      </c>
      <c r="C9501" t="s">
        <v>14590</v>
      </c>
      <c r="D9501">
        <v>82</v>
      </c>
      <c r="E9501">
        <v>76</v>
      </c>
      <c r="F9501">
        <v>82</v>
      </c>
      <c r="G9501">
        <v>76</v>
      </c>
      <c r="H9501">
        <v>1</v>
      </c>
      <c r="I9501">
        <v>1</v>
      </c>
      <c r="J9501">
        <v>2</v>
      </c>
      <c r="K9501" s="194">
        <v>2</v>
      </c>
      <c r="L9501" t="s">
        <v>1081</v>
      </c>
      <c r="M9501" t="s">
        <v>1081</v>
      </c>
      <c r="N9501">
        <v>54</v>
      </c>
      <c r="O9501" t="s">
        <v>7876</v>
      </c>
      <c r="P9501" t="s">
        <v>17333</v>
      </c>
      <c r="Q9501">
        <v>5.3999999999999999E-2</v>
      </c>
      <c r="R9501" s="117" t="s">
        <v>14685</v>
      </c>
      <c r="S9501" s="117" t="s">
        <v>14596</v>
      </c>
      <c r="T9501" t="s">
        <v>17448</v>
      </c>
      <c r="U9501" t="s">
        <v>10772</v>
      </c>
    </row>
    <row r="9502" spans="1:21">
      <c r="A9502" s="117" t="s">
        <v>16931</v>
      </c>
      <c r="B9502" t="s">
        <v>14590</v>
      </c>
      <c r="C9502" t="s">
        <v>14590</v>
      </c>
      <c r="D9502">
        <v>53</v>
      </c>
      <c r="E9502">
        <v>47</v>
      </c>
      <c r="F9502">
        <v>53</v>
      </c>
      <c r="G9502">
        <v>47</v>
      </c>
      <c r="H9502">
        <v>1</v>
      </c>
      <c r="I9502">
        <v>1</v>
      </c>
      <c r="J9502">
        <v>999999</v>
      </c>
      <c r="K9502" s="194">
        <v>999999</v>
      </c>
      <c r="L9502" t="s">
        <v>1083</v>
      </c>
      <c r="M9502" t="s">
        <v>1083</v>
      </c>
      <c r="N9502">
        <v>25</v>
      </c>
      <c r="O9502" t="s">
        <v>7876</v>
      </c>
      <c r="P9502" t="s">
        <v>16932</v>
      </c>
      <c r="Q9502">
        <v>2.5000000000000001E-2</v>
      </c>
      <c r="R9502" s="117" t="s">
        <v>14685</v>
      </c>
      <c r="S9502" s="117" t="s">
        <v>14589</v>
      </c>
      <c r="T9502" t="s">
        <v>12136</v>
      </c>
      <c r="U9502" t="s">
        <v>10772</v>
      </c>
    </row>
    <row r="9503" spans="1:21">
      <c r="A9503" s="117" t="s">
        <v>16933</v>
      </c>
      <c r="B9503" t="s">
        <v>14590</v>
      </c>
      <c r="C9503" t="s">
        <v>14590</v>
      </c>
      <c r="D9503">
        <v>53</v>
      </c>
      <c r="E9503">
        <v>47</v>
      </c>
      <c r="F9503">
        <v>53</v>
      </c>
      <c r="G9503">
        <v>47</v>
      </c>
      <c r="H9503">
        <v>1</v>
      </c>
      <c r="I9503">
        <v>1</v>
      </c>
      <c r="J9503">
        <v>999999</v>
      </c>
      <c r="K9503" s="194">
        <v>999999</v>
      </c>
      <c r="L9503" t="s">
        <v>1083</v>
      </c>
      <c r="M9503" t="s">
        <v>1083</v>
      </c>
      <c r="N9503">
        <v>52</v>
      </c>
      <c r="O9503" t="s">
        <v>7876</v>
      </c>
      <c r="P9503" t="s">
        <v>16934</v>
      </c>
      <c r="Q9503">
        <v>5.1999999999999998E-2</v>
      </c>
      <c r="R9503" s="117" t="s">
        <v>14685</v>
      </c>
      <c r="S9503" s="117" t="s">
        <v>14589</v>
      </c>
      <c r="T9503" t="s">
        <v>12136</v>
      </c>
      <c r="U9503" t="s">
        <v>10772</v>
      </c>
    </row>
    <row r="9504" spans="1:21">
      <c r="A9504" s="117" t="s">
        <v>16935</v>
      </c>
      <c r="B9504" t="s">
        <v>14590</v>
      </c>
      <c r="C9504" t="s">
        <v>14590</v>
      </c>
      <c r="D9504">
        <v>53</v>
      </c>
      <c r="E9504">
        <v>47</v>
      </c>
      <c r="F9504">
        <v>53</v>
      </c>
      <c r="G9504">
        <v>47</v>
      </c>
      <c r="H9504">
        <v>1</v>
      </c>
      <c r="I9504">
        <v>1</v>
      </c>
      <c r="J9504">
        <v>999999</v>
      </c>
      <c r="K9504" s="194">
        <v>999999</v>
      </c>
      <c r="L9504" t="s">
        <v>1083</v>
      </c>
      <c r="M9504" t="s">
        <v>1083</v>
      </c>
      <c r="N9504">
        <v>52</v>
      </c>
      <c r="O9504" t="s">
        <v>7876</v>
      </c>
      <c r="P9504" t="s">
        <v>16934</v>
      </c>
      <c r="Q9504">
        <v>5.1999999999999998E-2</v>
      </c>
      <c r="R9504" s="117" t="s">
        <v>14685</v>
      </c>
      <c r="S9504" s="117" t="s">
        <v>14589</v>
      </c>
      <c r="T9504" t="s">
        <v>12136</v>
      </c>
      <c r="U9504" t="s">
        <v>10772</v>
      </c>
    </row>
    <row r="9505" spans="1:21">
      <c r="A9505" s="117" t="s">
        <v>16936</v>
      </c>
      <c r="B9505" t="s">
        <v>14590</v>
      </c>
      <c r="C9505" t="s">
        <v>14590</v>
      </c>
      <c r="D9505">
        <v>82</v>
      </c>
      <c r="E9505">
        <v>76</v>
      </c>
      <c r="F9505">
        <v>82</v>
      </c>
      <c r="G9505">
        <v>76</v>
      </c>
      <c r="H9505">
        <v>1</v>
      </c>
      <c r="I9505">
        <v>1</v>
      </c>
      <c r="J9505">
        <v>2</v>
      </c>
      <c r="K9505" s="194">
        <v>2</v>
      </c>
      <c r="L9505" t="s">
        <v>1081</v>
      </c>
      <c r="M9505" t="s">
        <v>1081</v>
      </c>
      <c r="N9505">
        <v>65</v>
      </c>
      <c r="O9505" t="s">
        <v>7876</v>
      </c>
      <c r="P9505" t="s">
        <v>16934</v>
      </c>
      <c r="Q9505">
        <v>6.5000000000000002E-2</v>
      </c>
      <c r="R9505" s="117" t="s">
        <v>14685</v>
      </c>
      <c r="S9505" s="117" t="s">
        <v>14596</v>
      </c>
      <c r="T9505" t="s">
        <v>17448</v>
      </c>
      <c r="U9505" t="s">
        <v>10772</v>
      </c>
    </row>
    <row r="9506" spans="1:21">
      <c r="A9506" s="117" t="s">
        <v>16937</v>
      </c>
      <c r="B9506" t="s">
        <v>14590</v>
      </c>
      <c r="C9506" t="s">
        <v>14590</v>
      </c>
      <c r="D9506">
        <v>82</v>
      </c>
      <c r="E9506">
        <v>76</v>
      </c>
      <c r="F9506">
        <v>82</v>
      </c>
      <c r="G9506">
        <v>76</v>
      </c>
      <c r="H9506">
        <v>1</v>
      </c>
      <c r="I9506">
        <v>1</v>
      </c>
      <c r="J9506">
        <v>13</v>
      </c>
      <c r="K9506" s="194">
        <v>13</v>
      </c>
      <c r="L9506" t="s">
        <v>1081</v>
      </c>
      <c r="M9506" t="s">
        <v>1081</v>
      </c>
      <c r="N9506">
        <v>80</v>
      </c>
      <c r="O9506" t="s">
        <v>7876</v>
      </c>
      <c r="P9506" t="s">
        <v>16934</v>
      </c>
      <c r="Q9506">
        <v>0.08</v>
      </c>
      <c r="R9506" s="117" t="s">
        <v>14685</v>
      </c>
      <c r="S9506" s="117" t="s">
        <v>14596</v>
      </c>
      <c r="T9506" t="s">
        <v>17448</v>
      </c>
      <c r="U9506" t="s">
        <v>10772</v>
      </c>
    </row>
    <row r="9507" spans="1:21">
      <c r="A9507" s="117" t="s">
        <v>16938</v>
      </c>
      <c r="B9507" t="s">
        <v>14590</v>
      </c>
      <c r="C9507" t="s">
        <v>14590</v>
      </c>
      <c r="D9507">
        <v>82</v>
      </c>
      <c r="E9507">
        <v>76</v>
      </c>
      <c r="F9507">
        <v>82</v>
      </c>
      <c r="G9507">
        <v>76</v>
      </c>
      <c r="H9507">
        <v>1</v>
      </c>
      <c r="I9507">
        <v>1</v>
      </c>
      <c r="J9507">
        <v>3</v>
      </c>
      <c r="K9507" s="194">
        <v>3</v>
      </c>
      <c r="L9507" t="s">
        <v>1081</v>
      </c>
      <c r="M9507" t="s">
        <v>1081</v>
      </c>
      <c r="N9507">
        <v>133</v>
      </c>
      <c r="O9507" t="s">
        <v>7876</v>
      </c>
      <c r="P9507" t="s">
        <v>16934</v>
      </c>
      <c r="Q9507">
        <v>0.13300000000000001</v>
      </c>
      <c r="R9507" s="117" t="s">
        <v>14685</v>
      </c>
      <c r="S9507" s="117" t="s">
        <v>14596</v>
      </c>
      <c r="T9507" t="s">
        <v>17448</v>
      </c>
      <c r="U9507" t="s">
        <v>10772</v>
      </c>
    </row>
    <row r="9508" spans="1:21">
      <c r="A9508" s="117" t="s">
        <v>16939</v>
      </c>
      <c r="B9508" t="s">
        <v>14590</v>
      </c>
      <c r="C9508" t="s">
        <v>14590</v>
      </c>
      <c r="D9508">
        <v>82</v>
      </c>
      <c r="E9508">
        <v>76</v>
      </c>
      <c r="F9508">
        <v>82</v>
      </c>
      <c r="G9508">
        <v>76</v>
      </c>
      <c r="H9508">
        <v>1</v>
      </c>
      <c r="I9508">
        <v>1</v>
      </c>
      <c r="J9508">
        <v>6</v>
      </c>
      <c r="K9508" s="194">
        <v>6</v>
      </c>
      <c r="L9508" t="s">
        <v>1081</v>
      </c>
      <c r="M9508" t="s">
        <v>1081</v>
      </c>
      <c r="N9508">
        <v>171</v>
      </c>
      <c r="O9508" t="s">
        <v>7876</v>
      </c>
      <c r="P9508" t="s">
        <v>16934</v>
      </c>
      <c r="Q9508">
        <v>0.17100000000000001</v>
      </c>
      <c r="R9508" s="117" t="s">
        <v>14685</v>
      </c>
      <c r="S9508" s="117" t="s">
        <v>14596</v>
      </c>
      <c r="T9508" t="s">
        <v>17448</v>
      </c>
      <c r="U9508" t="s">
        <v>10772</v>
      </c>
    </row>
    <row r="9509" spans="1:21">
      <c r="A9509" s="117" t="s">
        <v>16940</v>
      </c>
      <c r="B9509" t="s">
        <v>14590</v>
      </c>
      <c r="C9509" t="s">
        <v>14590</v>
      </c>
      <c r="D9509">
        <v>94</v>
      </c>
      <c r="E9509">
        <v>88</v>
      </c>
      <c r="F9509">
        <v>94</v>
      </c>
      <c r="G9509">
        <v>88</v>
      </c>
      <c r="H9509">
        <v>1</v>
      </c>
      <c r="I9509">
        <v>1</v>
      </c>
      <c r="J9509">
        <v>2</v>
      </c>
      <c r="K9509" s="194">
        <v>2</v>
      </c>
      <c r="L9509" t="s">
        <v>1081</v>
      </c>
      <c r="M9509" t="s">
        <v>1081</v>
      </c>
      <c r="N9509">
        <v>114</v>
      </c>
      <c r="O9509" t="s">
        <v>7876</v>
      </c>
      <c r="P9509" t="s">
        <v>16941</v>
      </c>
      <c r="Q9509">
        <v>0.114</v>
      </c>
      <c r="R9509" s="117" t="s">
        <v>14685</v>
      </c>
      <c r="S9509" s="117" t="s">
        <v>14596</v>
      </c>
      <c r="T9509" t="s">
        <v>17448</v>
      </c>
      <c r="U9509" t="s">
        <v>10772</v>
      </c>
    </row>
    <row r="9510" spans="1:21">
      <c r="A9510" s="117" t="s">
        <v>16942</v>
      </c>
      <c r="B9510" t="s">
        <v>14590</v>
      </c>
      <c r="C9510" t="s">
        <v>14590</v>
      </c>
      <c r="D9510">
        <v>82</v>
      </c>
      <c r="E9510">
        <v>76</v>
      </c>
      <c r="F9510">
        <v>82</v>
      </c>
      <c r="G9510">
        <v>76</v>
      </c>
      <c r="H9510">
        <v>1</v>
      </c>
      <c r="I9510">
        <v>1</v>
      </c>
      <c r="J9510">
        <v>2</v>
      </c>
      <c r="K9510" s="194">
        <v>2</v>
      </c>
      <c r="L9510" t="s">
        <v>1081</v>
      </c>
      <c r="M9510" t="s">
        <v>1081</v>
      </c>
      <c r="N9510">
        <v>150</v>
      </c>
      <c r="O9510" t="s">
        <v>7876</v>
      </c>
      <c r="P9510" t="s">
        <v>16941</v>
      </c>
      <c r="Q9510">
        <v>0.15</v>
      </c>
      <c r="R9510" s="117" t="s">
        <v>14685</v>
      </c>
      <c r="S9510" s="117" t="s">
        <v>14596</v>
      </c>
      <c r="T9510" t="s">
        <v>17448</v>
      </c>
      <c r="U9510" t="s">
        <v>10772</v>
      </c>
    </row>
    <row r="9511" spans="1:21">
      <c r="A9511" s="117" t="s">
        <v>16943</v>
      </c>
      <c r="B9511" t="s">
        <v>14590</v>
      </c>
      <c r="C9511" t="s">
        <v>14590</v>
      </c>
      <c r="D9511">
        <v>82</v>
      </c>
      <c r="E9511">
        <v>76</v>
      </c>
      <c r="F9511">
        <v>82</v>
      </c>
      <c r="G9511">
        <v>76</v>
      </c>
      <c r="H9511">
        <v>1</v>
      </c>
      <c r="I9511">
        <v>1</v>
      </c>
      <c r="J9511">
        <v>3</v>
      </c>
      <c r="K9511" s="194">
        <v>3</v>
      </c>
      <c r="L9511" t="s">
        <v>1081</v>
      </c>
      <c r="M9511" t="s">
        <v>1081</v>
      </c>
      <c r="N9511">
        <v>165</v>
      </c>
      <c r="O9511" t="s">
        <v>7876</v>
      </c>
      <c r="P9511" t="s">
        <v>16934</v>
      </c>
      <c r="Q9511">
        <v>0.16500000000000001</v>
      </c>
      <c r="R9511" s="117" t="s">
        <v>14685</v>
      </c>
      <c r="S9511" s="117" t="s">
        <v>14596</v>
      </c>
      <c r="T9511" t="s">
        <v>17448</v>
      </c>
      <c r="U9511" t="s">
        <v>10772</v>
      </c>
    </row>
    <row r="9512" spans="1:21">
      <c r="A9512" s="117" t="s">
        <v>16944</v>
      </c>
      <c r="B9512" t="s">
        <v>14590</v>
      </c>
      <c r="C9512" t="s">
        <v>14590</v>
      </c>
      <c r="D9512">
        <v>82</v>
      </c>
      <c r="E9512">
        <v>76</v>
      </c>
      <c r="F9512">
        <v>82</v>
      </c>
      <c r="G9512">
        <v>76</v>
      </c>
      <c r="H9512">
        <v>1</v>
      </c>
      <c r="I9512">
        <v>1</v>
      </c>
      <c r="J9512">
        <v>2</v>
      </c>
      <c r="K9512" s="194">
        <v>2</v>
      </c>
      <c r="L9512" t="s">
        <v>1081</v>
      </c>
      <c r="M9512" t="s">
        <v>1081</v>
      </c>
      <c r="N9512">
        <v>218</v>
      </c>
      <c r="O9512" t="s">
        <v>7876</v>
      </c>
      <c r="P9512" t="s">
        <v>16934</v>
      </c>
      <c r="Q9512">
        <v>0.218</v>
      </c>
      <c r="R9512" s="117" t="s">
        <v>14685</v>
      </c>
      <c r="S9512" s="117" t="s">
        <v>14596</v>
      </c>
      <c r="T9512" t="s">
        <v>17448</v>
      </c>
      <c r="U9512" t="s">
        <v>10772</v>
      </c>
    </row>
    <row r="9513" spans="1:21">
      <c r="A9513" s="117" t="s">
        <v>16945</v>
      </c>
      <c r="B9513" t="s">
        <v>14590</v>
      </c>
      <c r="C9513" t="s">
        <v>14590</v>
      </c>
      <c r="D9513">
        <v>82</v>
      </c>
      <c r="E9513">
        <v>76</v>
      </c>
      <c r="F9513">
        <v>82</v>
      </c>
      <c r="G9513">
        <v>76</v>
      </c>
      <c r="H9513">
        <v>1</v>
      </c>
      <c r="I9513">
        <v>1</v>
      </c>
      <c r="J9513">
        <v>2</v>
      </c>
      <c r="K9513" s="194">
        <v>2</v>
      </c>
      <c r="L9513" t="s">
        <v>1081</v>
      </c>
      <c r="M9513" t="s">
        <v>1081</v>
      </c>
      <c r="N9513">
        <v>157</v>
      </c>
      <c r="O9513" t="s">
        <v>7876</v>
      </c>
      <c r="P9513" t="s">
        <v>16934</v>
      </c>
      <c r="Q9513">
        <v>0.157</v>
      </c>
      <c r="R9513" s="117" t="s">
        <v>14685</v>
      </c>
      <c r="S9513" s="117" t="s">
        <v>14596</v>
      </c>
      <c r="T9513" t="s">
        <v>17448</v>
      </c>
      <c r="U9513" t="s">
        <v>10772</v>
      </c>
    </row>
    <row r="9514" spans="1:21">
      <c r="A9514" s="117" t="s">
        <v>16946</v>
      </c>
      <c r="B9514" t="s">
        <v>14590</v>
      </c>
      <c r="C9514" t="s">
        <v>14590</v>
      </c>
      <c r="D9514">
        <v>82</v>
      </c>
      <c r="E9514">
        <v>76</v>
      </c>
      <c r="F9514">
        <v>82</v>
      </c>
      <c r="G9514">
        <v>76</v>
      </c>
      <c r="H9514">
        <v>1</v>
      </c>
      <c r="I9514">
        <v>1</v>
      </c>
      <c r="J9514">
        <v>2</v>
      </c>
      <c r="K9514" s="194">
        <v>2</v>
      </c>
      <c r="L9514" t="s">
        <v>1081</v>
      </c>
      <c r="M9514" t="s">
        <v>1081</v>
      </c>
      <c r="N9514">
        <v>207</v>
      </c>
      <c r="O9514" t="s">
        <v>7876</v>
      </c>
      <c r="P9514" t="s">
        <v>16934</v>
      </c>
      <c r="Q9514">
        <v>0.20699999999999999</v>
      </c>
      <c r="R9514" s="117" t="s">
        <v>14685</v>
      </c>
      <c r="S9514" s="117" t="s">
        <v>14596</v>
      </c>
      <c r="T9514" t="s">
        <v>17448</v>
      </c>
      <c r="U9514" t="s">
        <v>10772</v>
      </c>
    </row>
    <row r="9515" spans="1:21">
      <c r="A9515" s="117" t="s">
        <v>16947</v>
      </c>
      <c r="B9515" t="s">
        <v>14590</v>
      </c>
      <c r="C9515" t="s">
        <v>14590</v>
      </c>
      <c r="D9515">
        <v>82</v>
      </c>
      <c r="E9515">
        <v>76</v>
      </c>
      <c r="F9515">
        <v>82</v>
      </c>
      <c r="G9515">
        <v>76</v>
      </c>
      <c r="H9515">
        <v>1</v>
      </c>
      <c r="I9515">
        <v>1</v>
      </c>
      <c r="J9515">
        <v>14</v>
      </c>
      <c r="K9515" s="194">
        <v>14</v>
      </c>
      <c r="L9515" t="s">
        <v>1079</v>
      </c>
      <c r="M9515" t="s">
        <v>1079</v>
      </c>
      <c r="N9515">
        <v>69</v>
      </c>
      <c r="O9515" t="s">
        <v>7876</v>
      </c>
      <c r="P9515" t="s">
        <v>7877</v>
      </c>
      <c r="Q9515">
        <v>6.9000000000000006E-2</v>
      </c>
      <c r="R9515" s="117" t="s">
        <v>14685</v>
      </c>
      <c r="S9515" s="117" t="s">
        <v>14596</v>
      </c>
      <c r="T9515" t="s">
        <v>17448</v>
      </c>
      <c r="U9515" t="s">
        <v>10772</v>
      </c>
    </row>
    <row r="9516" spans="1:21">
      <c r="A9516" s="117" t="s">
        <v>16948</v>
      </c>
      <c r="B9516" t="s">
        <v>14590</v>
      </c>
      <c r="C9516" t="s">
        <v>14590</v>
      </c>
      <c r="D9516">
        <v>82</v>
      </c>
      <c r="E9516">
        <v>76</v>
      </c>
      <c r="F9516">
        <v>82</v>
      </c>
      <c r="G9516">
        <v>76</v>
      </c>
      <c r="H9516">
        <v>1</v>
      </c>
      <c r="I9516">
        <v>1</v>
      </c>
      <c r="J9516">
        <v>13</v>
      </c>
      <c r="K9516" s="194">
        <v>13</v>
      </c>
      <c r="L9516" t="s">
        <v>1079</v>
      </c>
      <c r="M9516" t="s">
        <v>1079</v>
      </c>
      <c r="N9516">
        <v>89</v>
      </c>
      <c r="O9516" t="s">
        <v>7876</v>
      </c>
      <c r="P9516" t="s">
        <v>7877</v>
      </c>
      <c r="Q9516">
        <v>8.8999999999999996E-2</v>
      </c>
      <c r="R9516" s="117" t="s">
        <v>14685</v>
      </c>
      <c r="S9516" s="117" t="s">
        <v>14596</v>
      </c>
      <c r="T9516" t="s">
        <v>17448</v>
      </c>
      <c r="U9516" t="s">
        <v>10772</v>
      </c>
    </row>
    <row r="9517" spans="1:21">
      <c r="A9517" s="117" t="s">
        <v>16949</v>
      </c>
      <c r="B9517" t="s">
        <v>14590</v>
      </c>
      <c r="C9517" t="s">
        <v>14590</v>
      </c>
      <c r="D9517">
        <v>82</v>
      </c>
      <c r="E9517">
        <v>76</v>
      </c>
      <c r="F9517">
        <v>82</v>
      </c>
      <c r="G9517">
        <v>76</v>
      </c>
      <c r="H9517">
        <v>1</v>
      </c>
      <c r="I9517">
        <v>1</v>
      </c>
      <c r="J9517">
        <v>21</v>
      </c>
      <c r="K9517" s="194">
        <v>21</v>
      </c>
      <c r="L9517" t="s">
        <v>1079</v>
      </c>
      <c r="M9517" t="s">
        <v>1079</v>
      </c>
      <c r="N9517">
        <v>69</v>
      </c>
      <c r="O9517" t="s">
        <v>7876</v>
      </c>
      <c r="P9517" t="s">
        <v>7877</v>
      </c>
      <c r="Q9517">
        <v>6.9000000000000006E-2</v>
      </c>
      <c r="R9517" s="117" t="s">
        <v>14685</v>
      </c>
      <c r="S9517" s="117" t="s">
        <v>14596</v>
      </c>
      <c r="T9517" t="s">
        <v>17448</v>
      </c>
      <c r="U9517" t="s">
        <v>10772</v>
      </c>
    </row>
    <row r="9518" spans="1:21">
      <c r="A9518" s="117" t="s">
        <v>16950</v>
      </c>
      <c r="B9518" t="s">
        <v>14590</v>
      </c>
      <c r="C9518" t="s">
        <v>14590</v>
      </c>
      <c r="D9518">
        <v>94</v>
      </c>
      <c r="E9518">
        <v>88</v>
      </c>
      <c r="F9518">
        <v>94</v>
      </c>
      <c r="G9518">
        <v>88</v>
      </c>
      <c r="H9518">
        <v>1</v>
      </c>
      <c r="I9518">
        <v>1</v>
      </c>
      <c r="J9518">
        <v>7</v>
      </c>
      <c r="K9518" s="194">
        <v>7</v>
      </c>
      <c r="L9518" t="s">
        <v>1079</v>
      </c>
      <c r="M9518" t="s">
        <v>1079</v>
      </c>
      <c r="N9518">
        <v>89</v>
      </c>
      <c r="O9518" t="s">
        <v>7876</v>
      </c>
      <c r="P9518" t="s">
        <v>7877</v>
      </c>
      <c r="Q9518">
        <v>8.8999999999999996E-2</v>
      </c>
      <c r="R9518" s="117" t="s">
        <v>14685</v>
      </c>
      <c r="S9518" s="117" t="s">
        <v>14596</v>
      </c>
      <c r="T9518" t="s">
        <v>17448</v>
      </c>
      <c r="U9518" t="s">
        <v>10772</v>
      </c>
    </row>
    <row r="9519" spans="1:21">
      <c r="A9519" s="117" t="s">
        <v>4576</v>
      </c>
      <c r="B9519" t="s">
        <v>14590</v>
      </c>
      <c r="C9519" t="s">
        <v>14590</v>
      </c>
      <c r="D9519">
        <v>35</v>
      </c>
      <c r="E9519">
        <v>29</v>
      </c>
      <c r="F9519">
        <v>35</v>
      </c>
      <c r="G9519">
        <v>29</v>
      </c>
      <c r="H9519">
        <v>1</v>
      </c>
      <c r="I9519">
        <v>1</v>
      </c>
      <c r="J9519">
        <v>486</v>
      </c>
      <c r="K9519" s="194">
        <v>486</v>
      </c>
      <c r="L9519" t="s">
        <v>1083</v>
      </c>
      <c r="M9519" t="s">
        <v>1083</v>
      </c>
      <c r="N9519">
        <v>499.9</v>
      </c>
      <c r="O9519" t="s">
        <v>7876</v>
      </c>
      <c r="P9519" t="s">
        <v>9465</v>
      </c>
      <c r="Q9519">
        <v>0.49990000000000001</v>
      </c>
      <c r="R9519" s="117" t="s">
        <v>14594</v>
      </c>
      <c r="S9519" s="117" t="s">
        <v>14589</v>
      </c>
      <c r="T9519" t="s">
        <v>12136</v>
      </c>
      <c r="U9519" t="s">
        <v>10772</v>
      </c>
    </row>
    <row r="9520" spans="1:21">
      <c r="A9520" s="117" t="s">
        <v>4577</v>
      </c>
      <c r="B9520" t="s">
        <v>14590</v>
      </c>
      <c r="C9520" t="s">
        <v>14590</v>
      </c>
      <c r="D9520">
        <v>84</v>
      </c>
      <c r="E9520">
        <v>78</v>
      </c>
      <c r="F9520">
        <v>84</v>
      </c>
      <c r="G9520">
        <v>78</v>
      </c>
      <c r="H9520">
        <v>1</v>
      </c>
      <c r="I9520">
        <v>1</v>
      </c>
      <c r="J9520">
        <v>999999</v>
      </c>
      <c r="K9520" s="194">
        <v>999999</v>
      </c>
      <c r="L9520" t="s">
        <v>1083</v>
      </c>
      <c r="M9520" t="s">
        <v>1083</v>
      </c>
      <c r="N9520">
        <v>499.9</v>
      </c>
      <c r="O9520" t="s">
        <v>7876</v>
      </c>
      <c r="P9520" t="s">
        <v>9466</v>
      </c>
      <c r="Q9520">
        <v>0.49990000000000001</v>
      </c>
      <c r="R9520" s="117" t="s">
        <v>14594</v>
      </c>
      <c r="S9520" s="117" t="s">
        <v>14589</v>
      </c>
      <c r="T9520" t="s">
        <v>12136</v>
      </c>
      <c r="U9520" t="s">
        <v>10772</v>
      </c>
    </row>
    <row r="9521" spans="1:21">
      <c r="A9521" s="117" t="s">
        <v>4578</v>
      </c>
      <c r="B9521" t="s">
        <v>14590</v>
      </c>
      <c r="C9521" t="s">
        <v>14590</v>
      </c>
      <c r="D9521">
        <v>35</v>
      </c>
      <c r="E9521">
        <v>29</v>
      </c>
      <c r="F9521">
        <v>35</v>
      </c>
      <c r="G9521">
        <v>29</v>
      </c>
      <c r="H9521">
        <v>1</v>
      </c>
      <c r="I9521">
        <v>1</v>
      </c>
      <c r="J9521">
        <v>1063</v>
      </c>
      <c r="K9521" s="194">
        <v>1063</v>
      </c>
      <c r="L9521" t="s">
        <v>1084</v>
      </c>
      <c r="M9521" t="s">
        <v>1084</v>
      </c>
      <c r="N9521">
        <v>1438</v>
      </c>
      <c r="O9521" t="s">
        <v>7876</v>
      </c>
      <c r="P9521" t="s">
        <v>9467</v>
      </c>
      <c r="Q9521">
        <v>1.4379999999999999</v>
      </c>
      <c r="R9521" s="117" t="s">
        <v>14594</v>
      </c>
      <c r="S9521" s="117" t="s">
        <v>14589</v>
      </c>
      <c r="T9521" t="s">
        <v>12136</v>
      </c>
      <c r="U9521" t="s">
        <v>10772</v>
      </c>
    </row>
    <row r="9522" spans="1:21">
      <c r="A9522" s="117" t="s">
        <v>4579</v>
      </c>
      <c r="B9522" t="s">
        <v>14590</v>
      </c>
      <c r="C9522" t="s">
        <v>14590</v>
      </c>
      <c r="D9522">
        <v>35</v>
      </c>
      <c r="E9522">
        <v>29</v>
      </c>
      <c r="F9522">
        <v>35</v>
      </c>
      <c r="G9522">
        <v>29</v>
      </c>
      <c r="H9522">
        <v>1</v>
      </c>
      <c r="I9522">
        <v>1</v>
      </c>
      <c r="J9522">
        <v>563</v>
      </c>
      <c r="K9522" s="194">
        <v>563</v>
      </c>
      <c r="L9522" t="s">
        <v>1084</v>
      </c>
      <c r="M9522" t="s">
        <v>1084</v>
      </c>
      <c r="N9522">
        <v>1434</v>
      </c>
      <c r="O9522" t="s">
        <v>7876</v>
      </c>
      <c r="P9522" t="s">
        <v>9468</v>
      </c>
      <c r="Q9522">
        <v>1.4339999999999999</v>
      </c>
      <c r="R9522" s="117" t="s">
        <v>14594</v>
      </c>
      <c r="S9522" s="117" t="s">
        <v>14589</v>
      </c>
      <c r="T9522" t="s">
        <v>12136</v>
      </c>
      <c r="U9522" t="s">
        <v>10772</v>
      </c>
    </row>
    <row r="9523" spans="1:21">
      <c r="A9523" s="117" t="s">
        <v>4580</v>
      </c>
      <c r="B9523" t="s">
        <v>14590</v>
      </c>
      <c r="C9523" t="s">
        <v>14590</v>
      </c>
      <c r="D9523">
        <v>35</v>
      </c>
      <c r="E9523">
        <v>29</v>
      </c>
      <c r="F9523">
        <v>35</v>
      </c>
      <c r="G9523">
        <v>29</v>
      </c>
      <c r="H9523">
        <v>1</v>
      </c>
      <c r="I9523">
        <v>1</v>
      </c>
      <c r="J9523">
        <v>1180</v>
      </c>
      <c r="K9523" s="194">
        <v>1180</v>
      </c>
      <c r="L9523" t="s">
        <v>1084</v>
      </c>
      <c r="M9523" t="s">
        <v>1084</v>
      </c>
      <c r="N9523">
        <v>1439</v>
      </c>
      <c r="O9523" t="s">
        <v>7876</v>
      </c>
      <c r="P9523" t="s">
        <v>9469</v>
      </c>
      <c r="Q9523">
        <v>1.4390000000000001</v>
      </c>
      <c r="R9523" s="117" t="s">
        <v>14594</v>
      </c>
      <c r="S9523" s="117" t="s">
        <v>14589</v>
      </c>
      <c r="T9523" t="s">
        <v>12136</v>
      </c>
      <c r="U9523" t="s">
        <v>10772</v>
      </c>
    </row>
    <row r="9524" spans="1:21">
      <c r="A9524" s="117" t="s">
        <v>4581</v>
      </c>
      <c r="B9524" t="s">
        <v>14590</v>
      </c>
      <c r="C9524" t="s">
        <v>14590</v>
      </c>
      <c r="D9524">
        <v>35</v>
      </c>
      <c r="E9524">
        <v>29</v>
      </c>
      <c r="F9524">
        <v>35</v>
      </c>
      <c r="G9524">
        <v>29</v>
      </c>
      <c r="H9524">
        <v>1</v>
      </c>
      <c r="I9524">
        <v>1</v>
      </c>
      <c r="J9524">
        <v>246</v>
      </c>
      <c r="K9524" s="194">
        <v>246</v>
      </c>
      <c r="L9524" t="s">
        <v>1084</v>
      </c>
      <c r="M9524" t="s">
        <v>1084</v>
      </c>
      <c r="N9524">
        <v>1890</v>
      </c>
      <c r="O9524" t="s">
        <v>7876</v>
      </c>
      <c r="P9524" t="s">
        <v>15937</v>
      </c>
      <c r="Q9524">
        <v>1.89</v>
      </c>
      <c r="R9524" s="117" t="s">
        <v>14594</v>
      </c>
      <c r="S9524" s="117" t="s">
        <v>14589</v>
      </c>
      <c r="T9524" t="s">
        <v>12136</v>
      </c>
      <c r="U9524" t="s">
        <v>10772</v>
      </c>
    </row>
    <row r="9525" spans="1:21">
      <c r="A9525" s="117" t="s">
        <v>4582</v>
      </c>
      <c r="B9525" t="s">
        <v>14590</v>
      </c>
      <c r="C9525" t="s">
        <v>14590</v>
      </c>
      <c r="D9525">
        <v>35</v>
      </c>
      <c r="E9525">
        <v>29</v>
      </c>
      <c r="F9525">
        <v>35</v>
      </c>
      <c r="G9525">
        <v>29</v>
      </c>
      <c r="H9525">
        <v>1</v>
      </c>
      <c r="I9525">
        <v>1</v>
      </c>
      <c r="J9525">
        <v>2135</v>
      </c>
      <c r="K9525" s="194">
        <v>2135</v>
      </c>
      <c r="L9525" t="s">
        <v>1084</v>
      </c>
      <c r="M9525" t="s">
        <v>1084</v>
      </c>
      <c r="N9525">
        <v>1414</v>
      </c>
      <c r="O9525" t="s">
        <v>7876</v>
      </c>
      <c r="P9525" t="s">
        <v>9472</v>
      </c>
      <c r="Q9525">
        <v>1.4139999999999999</v>
      </c>
      <c r="R9525" s="117" t="s">
        <v>14594</v>
      </c>
      <c r="S9525" s="117" t="s">
        <v>14589</v>
      </c>
      <c r="T9525" t="s">
        <v>12136</v>
      </c>
      <c r="U9525" t="s">
        <v>10772</v>
      </c>
    </row>
    <row r="9526" spans="1:21">
      <c r="A9526" s="117" t="s">
        <v>4583</v>
      </c>
      <c r="B9526" t="s">
        <v>14590</v>
      </c>
      <c r="C9526" t="s">
        <v>14590</v>
      </c>
      <c r="D9526">
        <v>82</v>
      </c>
      <c r="E9526">
        <v>76</v>
      </c>
      <c r="F9526">
        <v>82</v>
      </c>
      <c r="G9526">
        <v>76</v>
      </c>
      <c r="H9526">
        <v>1</v>
      </c>
      <c r="I9526">
        <v>1</v>
      </c>
      <c r="J9526">
        <v>180</v>
      </c>
      <c r="K9526" s="194">
        <v>180</v>
      </c>
      <c r="L9526" t="s">
        <v>1081</v>
      </c>
      <c r="M9526" t="s">
        <v>1081</v>
      </c>
      <c r="N9526">
        <v>1414</v>
      </c>
      <c r="O9526" t="s">
        <v>7876</v>
      </c>
      <c r="P9526" t="s">
        <v>9473</v>
      </c>
      <c r="Q9526">
        <v>1.4139999999999999</v>
      </c>
      <c r="R9526" s="117" t="s">
        <v>14595</v>
      </c>
      <c r="S9526" s="117" t="s">
        <v>14596</v>
      </c>
      <c r="T9526" t="s">
        <v>17448</v>
      </c>
      <c r="U9526" t="s">
        <v>10772</v>
      </c>
    </row>
    <row r="9527" spans="1:21">
      <c r="A9527" s="117" t="s">
        <v>4584</v>
      </c>
      <c r="B9527" t="s">
        <v>14590</v>
      </c>
      <c r="C9527" t="s">
        <v>14590</v>
      </c>
      <c r="D9527">
        <v>35</v>
      </c>
      <c r="E9527">
        <v>29</v>
      </c>
      <c r="F9527">
        <v>35</v>
      </c>
      <c r="G9527">
        <v>29</v>
      </c>
      <c r="H9527">
        <v>1</v>
      </c>
      <c r="I9527">
        <v>1</v>
      </c>
      <c r="J9527">
        <v>214</v>
      </c>
      <c r="K9527" s="194">
        <v>214</v>
      </c>
      <c r="L9527" t="s">
        <v>1084</v>
      </c>
      <c r="M9527" t="s">
        <v>1084</v>
      </c>
      <c r="N9527">
        <v>1901</v>
      </c>
      <c r="O9527" t="s">
        <v>7876</v>
      </c>
      <c r="P9527" t="s">
        <v>15938</v>
      </c>
      <c r="Q9527">
        <v>1.901</v>
      </c>
      <c r="R9527" s="117" t="s">
        <v>14594</v>
      </c>
      <c r="S9527" s="117" t="s">
        <v>14589</v>
      </c>
      <c r="T9527" t="s">
        <v>12136</v>
      </c>
      <c r="U9527" t="s">
        <v>10772</v>
      </c>
    </row>
    <row r="9528" spans="1:21">
      <c r="A9528" s="117" t="s">
        <v>4585</v>
      </c>
      <c r="B9528" t="s">
        <v>14590</v>
      </c>
      <c r="C9528" t="s">
        <v>14590</v>
      </c>
      <c r="D9528">
        <v>35</v>
      </c>
      <c r="E9528">
        <v>29</v>
      </c>
      <c r="F9528">
        <v>35</v>
      </c>
      <c r="G9528">
        <v>29</v>
      </c>
      <c r="H9528">
        <v>1</v>
      </c>
      <c r="I9528">
        <v>1</v>
      </c>
      <c r="J9528">
        <v>108</v>
      </c>
      <c r="K9528" s="194">
        <v>108</v>
      </c>
      <c r="L9528" t="s">
        <v>1083</v>
      </c>
      <c r="M9528" t="s">
        <v>1083</v>
      </c>
      <c r="N9528">
        <v>1419.4</v>
      </c>
      <c r="O9528" t="s">
        <v>7876</v>
      </c>
      <c r="P9528" t="s">
        <v>9474</v>
      </c>
      <c r="Q9528">
        <v>1.4194</v>
      </c>
      <c r="R9528" s="117" t="s">
        <v>14594</v>
      </c>
      <c r="S9528" s="117" t="s">
        <v>14589</v>
      </c>
      <c r="T9528" t="s">
        <v>12136</v>
      </c>
      <c r="U9528" t="s">
        <v>10772</v>
      </c>
    </row>
    <row r="9529" spans="1:21">
      <c r="A9529" s="117" t="s">
        <v>4586</v>
      </c>
      <c r="B9529" t="s">
        <v>14590</v>
      </c>
      <c r="C9529" t="s">
        <v>14590</v>
      </c>
      <c r="D9529">
        <v>35</v>
      </c>
      <c r="E9529">
        <v>29</v>
      </c>
      <c r="F9529">
        <v>35</v>
      </c>
      <c r="G9529">
        <v>29</v>
      </c>
      <c r="H9529">
        <v>1</v>
      </c>
      <c r="I9529">
        <v>1</v>
      </c>
      <c r="J9529">
        <v>1047</v>
      </c>
      <c r="K9529" s="194">
        <v>1047</v>
      </c>
      <c r="L9529" t="s">
        <v>1083</v>
      </c>
      <c r="M9529" t="s">
        <v>1083</v>
      </c>
      <c r="N9529">
        <v>386.375</v>
      </c>
      <c r="O9529" t="s">
        <v>7876</v>
      </c>
      <c r="P9529" t="s">
        <v>18344</v>
      </c>
      <c r="Q9529">
        <v>0.38637500000000002</v>
      </c>
      <c r="R9529" s="117" t="s">
        <v>14594</v>
      </c>
      <c r="S9529" s="117" t="s">
        <v>14589</v>
      </c>
      <c r="T9529" t="s">
        <v>12136</v>
      </c>
      <c r="U9529" t="s">
        <v>10772</v>
      </c>
    </row>
    <row r="9530" spans="1:21">
      <c r="A9530" s="117" t="s">
        <v>4587</v>
      </c>
      <c r="B9530" t="s">
        <v>14590</v>
      </c>
      <c r="C9530" t="s">
        <v>14590</v>
      </c>
      <c r="D9530">
        <v>35</v>
      </c>
      <c r="E9530">
        <v>29</v>
      </c>
      <c r="F9530">
        <v>35</v>
      </c>
      <c r="G9530">
        <v>29</v>
      </c>
      <c r="H9530">
        <v>1</v>
      </c>
      <c r="I9530">
        <v>1</v>
      </c>
      <c r="J9530">
        <v>644</v>
      </c>
      <c r="K9530" s="194">
        <v>644</v>
      </c>
      <c r="L9530" t="s">
        <v>1083</v>
      </c>
      <c r="M9530" t="s">
        <v>1083</v>
      </c>
      <c r="N9530">
        <v>389</v>
      </c>
      <c r="O9530" t="s">
        <v>7876</v>
      </c>
      <c r="P9530" t="s">
        <v>18345</v>
      </c>
      <c r="Q9530">
        <v>0.38900000000000001</v>
      </c>
      <c r="R9530" s="117" t="s">
        <v>14594</v>
      </c>
      <c r="S9530" s="117" t="s">
        <v>14589</v>
      </c>
      <c r="T9530" t="s">
        <v>12136</v>
      </c>
      <c r="U9530" t="s">
        <v>10772</v>
      </c>
    </row>
    <row r="9531" spans="1:21">
      <c r="A9531" s="117" t="s">
        <v>4588</v>
      </c>
      <c r="B9531" t="s">
        <v>14590</v>
      </c>
      <c r="C9531" t="s">
        <v>14590</v>
      </c>
      <c r="D9531">
        <v>35</v>
      </c>
      <c r="E9531">
        <v>29</v>
      </c>
      <c r="F9531">
        <v>35</v>
      </c>
      <c r="G9531">
        <v>29</v>
      </c>
      <c r="H9531">
        <v>1</v>
      </c>
      <c r="I9531">
        <v>1</v>
      </c>
      <c r="J9531">
        <v>587</v>
      </c>
      <c r="K9531" s="194">
        <v>587</v>
      </c>
      <c r="L9531" t="s">
        <v>1083</v>
      </c>
      <c r="M9531" t="s">
        <v>1083</v>
      </c>
      <c r="N9531">
        <v>386</v>
      </c>
      <c r="O9531" t="s">
        <v>7876</v>
      </c>
      <c r="P9531" t="s">
        <v>9475</v>
      </c>
      <c r="Q9531">
        <v>0.38600000000000001</v>
      </c>
      <c r="R9531" s="117" t="s">
        <v>14594</v>
      </c>
      <c r="S9531" s="117" t="s">
        <v>14589</v>
      </c>
      <c r="T9531" t="s">
        <v>12136</v>
      </c>
      <c r="U9531" t="s">
        <v>10772</v>
      </c>
    </row>
    <row r="9532" spans="1:21">
      <c r="A9532" s="117" t="s">
        <v>4589</v>
      </c>
      <c r="B9532" t="s">
        <v>14590</v>
      </c>
      <c r="C9532" t="s">
        <v>14590</v>
      </c>
      <c r="D9532">
        <v>35</v>
      </c>
      <c r="E9532">
        <v>29</v>
      </c>
      <c r="F9532">
        <v>35</v>
      </c>
      <c r="G9532">
        <v>29</v>
      </c>
      <c r="H9532">
        <v>1</v>
      </c>
      <c r="I9532">
        <v>1</v>
      </c>
      <c r="J9532">
        <v>492</v>
      </c>
      <c r="K9532" s="194">
        <v>492</v>
      </c>
      <c r="L9532" t="s">
        <v>1083</v>
      </c>
      <c r="M9532" t="s">
        <v>1083</v>
      </c>
      <c r="N9532">
        <v>410</v>
      </c>
      <c r="O9532" t="s">
        <v>7876</v>
      </c>
      <c r="P9532" t="s">
        <v>9475</v>
      </c>
      <c r="Q9532">
        <v>0.41</v>
      </c>
      <c r="R9532" s="117" t="s">
        <v>14594</v>
      </c>
      <c r="S9532" s="117" t="s">
        <v>14589</v>
      </c>
      <c r="T9532" t="s">
        <v>12136</v>
      </c>
      <c r="U9532" t="s">
        <v>10772</v>
      </c>
    </row>
    <row r="9533" spans="1:21">
      <c r="A9533" s="117" t="s">
        <v>4590</v>
      </c>
      <c r="B9533" t="s">
        <v>14590</v>
      </c>
      <c r="C9533" t="s">
        <v>14590</v>
      </c>
      <c r="D9533">
        <v>35</v>
      </c>
      <c r="E9533">
        <v>29</v>
      </c>
      <c r="F9533">
        <v>35</v>
      </c>
      <c r="G9533">
        <v>29</v>
      </c>
      <c r="H9533">
        <v>1</v>
      </c>
      <c r="I9533">
        <v>1</v>
      </c>
      <c r="J9533">
        <v>635</v>
      </c>
      <c r="K9533" s="194">
        <v>635</v>
      </c>
      <c r="L9533" t="s">
        <v>1083</v>
      </c>
      <c r="M9533" t="s">
        <v>1083</v>
      </c>
      <c r="N9533">
        <v>422</v>
      </c>
      <c r="O9533" t="s">
        <v>7876</v>
      </c>
      <c r="P9533" t="s">
        <v>9476</v>
      </c>
      <c r="Q9533">
        <v>0.42199999999999999</v>
      </c>
      <c r="R9533" s="117" t="s">
        <v>14594</v>
      </c>
      <c r="S9533" s="117" t="s">
        <v>14589</v>
      </c>
      <c r="T9533" t="s">
        <v>12136</v>
      </c>
      <c r="U9533" t="s">
        <v>10772</v>
      </c>
    </row>
    <row r="9534" spans="1:21">
      <c r="A9534" s="117" t="s">
        <v>4591</v>
      </c>
      <c r="B9534" t="s">
        <v>14590</v>
      </c>
      <c r="C9534" t="s">
        <v>14590</v>
      </c>
      <c r="D9534">
        <v>35</v>
      </c>
      <c r="E9534">
        <v>29</v>
      </c>
      <c r="F9534">
        <v>35</v>
      </c>
      <c r="G9534">
        <v>29</v>
      </c>
      <c r="H9534">
        <v>1</v>
      </c>
      <c r="I9534">
        <v>1</v>
      </c>
      <c r="J9534">
        <v>486</v>
      </c>
      <c r="K9534" s="194">
        <v>486</v>
      </c>
      <c r="L9534" t="s">
        <v>1083</v>
      </c>
      <c r="M9534" t="s">
        <v>1083</v>
      </c>
      <c r="N9534">
        <v>417</v>
      </c>
      <c r="O9534" t="s">
        <v>7876</v>
      </c>
      <c r="P9534" t="s">
        <v>9477</v>
      </c>
      <c r="Q9534">
        <v>0.41699999999999998</v>
      </c>
      <c r="R9534" s="117" t="s">
        <v>14594</v>
      </c>
      <c r="S9534" s="117" t="s">
        <v>14589</v>
      </c>
      <c r="T9534" t="s">
        <v>12136</v>
      </c>
      <c r="U9534" t="s">
        <v>10772</v>
      </c>
    </row>
    <row r="9535" spans="1:21">
      <c r="A9535" s="117" t="s">
        <v>4592</v>
      </c>
      <c r="B9535" t="s">
        <v>14590</v>
      </c>
      <c r="C9535" t="s">
        <v>14590</v>
      </c>
      <c r="D9535">
        <v>35</v>
      </c>
      <c r="E9535">
        <v>29</v>
      </c>
      <c r="F9535">
        <v>35</v>
      </c>
      <c r="G9535">
        <v>29</v>
      </c>
      <c r="H9535">
        <v>1</v>
      </c>
      <c r="I9535">
        <v>1</v>
      </c>
      <c r="J9535">
        <v>295</v>
      </c>
      <c r="K9535" s="194">
        <v>295</v>
      </c>
      <c r="L9535" t="s">
        <v>1083</v>
      </c>
      <c r="M9535" t="s">
        <v>1083</v>
      </c>
      <c r="N9535">
        <v>438</v>
      </c>
      <c r="O9535" t="s">
        <v>7876</v>
      </c>
      <c r="P9535" t="s">
        <v>9478</v>
      </c>
      <c r="Q9535">
        <v>0.438</v>
      </c>
      <c r="R9535" s="117" t="s">
        <v>14594</v>
      </c>
      <c r="S9535" s="117" t="s">
        <v>14589</v>
      </c>
      <c r="T9535" t="s">
        <v>12136</v>
      </c>
      <c r="U9535" t="s">
        <v>10772</v>
      </c>
    </row>
    <row r="9536" spans="1:21">
      <c r="A9536" s="117" t="s">
        <v>4593</v>
      </c>
      <c r="B9536" t="s">
        <v>14590</v>
      </c>
      <c r="C9536" t="s">
        <v>14590</v>
      </c>
      <c r="D9536">
        <v>35</v>
      </c>
      <c r="E9536">
        <v>29</v>
      </c>
      <c r="F9536">
        <v>35</v>
      </c>
      <c r="G9536">
        <v>29</v>
      </c>
      <c r="H9536">
        <v>1</v>
      </c>
      <c r="I9536">
        <v>1</v>
      </c>
      <c r="J9536">
        <v>473</v>
      </c>
      <c r="K9536" s="194">
        <v>473</v>
      </c>
      <c r="L9536" t="s">
        <v>1083</v>
      </c>
      <c r="M9536" t="s">
        <v>1083</v>
      </c>
      <c r="N9536">
        <v>435</v>
      </c>
      <c r="O9536" t="s">
        <v>7876</v>
      </c>
      <c r="P9536" t="s">
        <v>9476</v>
      </c>
      <c r="Q9536">
        <v>0.435</v>
      </c>
      <c r="R9536" s="117" t="s">
        <v>14594</v>
      </c>
      <c r="S9536" s="117" t="s">
        <v>14589</v>
      </c>
      <c r="T9536" t="s">
        <v>12136</v>
      </c>
      <c r="U9536" t="s">
        <v>10772</v>
      </c>
    </row>
    <row r="9537" spans="1:21">
      <c r="A9537" s="117" t="s">
        <v>4594</v>
      </c>
      <c r="B9537" t="s">
        <v>14590</v>
      </c>
      <c r="C9537" t="s">
        <v>14590</v>
      </c>
      <c r="D9537">
        <v>35</v>
      </c>
      <c r="E9537">
        <v>29</v>
      </c>
      <c r="F9537">
        <v>35</v>
      </c>
      <c r="G9537">
        <v>29</v>
      </c>
      <c r="H9537">
        <v>1</v>
      </c>
      <c r="I9537">
        <v>1</v>
      </c>
      <c r="J9537">
        <v>204</v>
      </c>
      <c r="K9537" s="194">
        <v>204</v>
      </c>
      <c r="L9537" t="s">
        <v>1083</v>
      </c>
      <c r="M9537" t="s">
        <v>1083</v>
      </c>
      <c r="N9537">
        <v>490</v>
      </c>
      <c r="O9537" t="s">
        <v>7876</v>
      </c>
      <c r="P9537" t="s">
        <v>15939</v>
      </c>
      <c r="Q9537">
        <v>0.49</v>
      </c>
      <c r="R9537" s="117" t="s">
        <v>14594</v>
      </c>
      <c r="S9537" s="117" t="s">
        <v>14589</v>
      </c>
      <c r="T9537" t="s">
        <v>12136</v>
      </c>
      <c r="U9537" t="s">
        <v>10772</v>
      </c>
    </row>
    <row r="9538" spans="1:21">
      <c r="A9538" s="117" t="s">
        <v>4595</v>
      </c>
      <c r="B9538" t="s">
        <v>14590</v>
      </c>
      <c r="C9538" t="s">
        <v>14590</v>
      </c>
      <c r="D9538">
        <v>35</v>
      </c>
      <c r="E9538">
        <v>29</v>
      </c>
      <c r="F9538">
        <v>35</v>
      </c>
      <c r="G9538">
        <v>29</v>
      </c>
      <c r="H9538">
        <v>1</v>
      </c>
      <c r="I9538">
        <v>1</v>
      </c>
      <c r="J9538">
        <v>69</v>
      </c>
      <c r="K9538" s="194">
        <v>69</v>
      </c>
      <c r="L9538" t="s">
        <v>1083</v>
      </c>
      <c r="M9538" t="s">
        <v>1083</v>
      </c>
      <c r="N9538">
        <v>492</v>
      </c>
      <c r="O9538" t="s">
        <v>7876</v>
      </c>
      <c r="P9538" t="s">
        <v>15939</v>
      </c>
      <c r="Q9538">
        <v>0.49199999999999999</v>
      </c>
      <c r="R9538" s="117" t="s">
        <v>14594</v>
      </c>
      <c r="S9538" s="117" t="s">
        <v>14589</v>
      </c>
      <c r="T9538" t="s">
        <v>12136</v>
      </c>
      <c r="U9538" t="s">
        <v>10772</v>
      </c>
    </row>
    <row r="9539" spans="1:21">
      <c r="A9539" s="117" t="s">
        <v>4596</v>
      </c>
      <c r="B9539" t="s">
        <v>14590</v>
      </c>
      <c r="C9539" t="s">
        <v>14590</v>
      </c>
      <c r="D9539">
        <v>35</v>
      </c>
      <c r="E9539">
        <v>29</v>
      </c>
      <c r="F9539">
        <v>35</v>
      </c>
      <c r="G9539">
        <v>29</v>
      </c>
      <c r="H9539">
        <v>1</v>
      </c>
      <c r="I9539">
        <v>1</v>
      </c>
      <c r="J9539">
        <v>152</v>
      </c>
      <c r="K9539" s="194">
        <v>152</v>
      </c>
      <c r="L9539" t="s">
        <v>1083</v>
      </c>
      <c r="M9539" t="s">
        <v>1083</v>
      </c>
      <c r="N9539">
        <v>488</v>
      </c>
      <c r="O9539" t="s">
        <v>7876</v>
      </c>
      <c r="P9539" t="s">
        <v>15939</v>
      </c>
      <c r="Q9539">
        <v>0.48799999999999999</v>
      </c>
      <c r="R9539" s="117" t="s">
        <v>14594</v>
      </c>
      <c r="S9539" s="117" t="s">
        <v>14589</v>
      </c>
      <c r="T9539" t="s">
        <v>12136</v>
      </c>
      <c r="U9539" t="s">
        <v>10772</v>
      </c>
    </row>
    <row r="9540" spans="1:21">
      <c r="A9540" s="117" t="s">
        <v>4597</v>
      </c>
      <c r="B9540" t="s">
        <v>14590</v>
      </c>
      <c r="C9540" t="s">
        <v>14590</v>
      </c>
      <c r="D9540">
        <v>35</v>
      </c>
      <c r="E9540">
        <v>29</v>
      </c>
      <c r="F9540">
        <v>35</v>
      </c>
      <c r="G9540">
        <v>29</v>
      </c>
      <c r="H9540">
        <v>1</v>
      </c>
      <c r="I9540">
        <v>1</v>
      </c>
      <c r="J9540">
        <v>153</v>
      </c>
      <c r="K9540" s="194">
        <v>153</v>
      </c>
      <c r="L9540" t="s">
        <v>1083</v>
      </c>
      <c r="M9540" t="s">
        <v>1083</v>
      </c>
      <c r="N9540">
        <v>527</v>
      </c>
      <c r="O9540" t="s">
        <v>7876</v>
      </c>
      <c r="P9540" t="s">
        <v>15939</v>
      </c>
      <c r="Q9540">
        <v>0.52700000000000002</v>
      </c>
      <c r="R9540" s="117" t="s">
        <v>14594</v>
      </c>
      <c r="S9540" s="117" t="s">
        <v>14589</v>
      </c>
      <c r="T9540" t="s">
        <v>12136</v>
      </c>
      <c r="U9540" t="s">
        <v>10772</v>
      </c>
    </row>
    <row r="9541" spans="1:21">
      <c r="A9541" s="117" t="s">
        <v>4598</v>
      </c>
      <c r="B9541" t="s">
        <v>14590</v>
      </c>
      <c r="C9541" t="s">
        <v>14590</v>
      </c>
      <c r="D9541">
        <v>35</v>
      </c>
      <c r="E9541">
        <v>29</v>
      </c>
      <c r="F9541">
        <v>35</v>
      </c>
      <c r="G9541">
        <v>29</v>
      </c>
      <c r="H9541">
        <v>1</v>
      </c>
      <c r="I9541">
        <v>1</v>
      </c>
      <c r="J9541">
        <v>82</v>
      </c>
      <c r="K9541" s="194">
        <v>82</v>
      </c>
      <c r="L9541" t="s">
        <v>1083</v>
      </c>
      <c r="M9541" t="s">
        <v>1083</v>
      </c>
      <c r="N9541">
        <v>524</v>
      </c>
      <c r="O9541" t="s">
        <v>7876</v>
      </c>
      <c r="P9541" t="s">
        <v>15939</v>
      </c>
      <c r="Q9541">
        <v>0.52400000000000002</v>
      </c>
      <c r="R9541" s="117" t="s">
        <v>14594</v>
      </c>
      <c r="S9541" s="117" t="s">
        <v>14589</v>
      </c>
      <c r="T9541" t="s">
        <v>12136</v>
      </c>
      <c r="U9541" t="s">
        <v>10772</v>
      </c>
    </row>
    <row r="9542" spans="1:21">
      <c r="A9542" s="117" t="s">
        <v>4599</v>
      </c>
      <c r="B9542" t="s">
        <v>14590</v>
      </c>
      <c r="C9542" t="s">
        <v>14590</v>
      </c>
      <c r="D9542">
        <v>35</v>
      </c>
      <c r="E9542">
        <v>29</v>
      </c>
      <c r="F9542">
        <v>35</v>
      </c>
      <c r="G9542">
        <v>29</v>
      </c>
      <c r="H9542">
        <v>1</v>
      </c>
      <c r="I9542">
        <v>1</v>
      </c>
      <c r="J9542">
        <v>24</v>
      </c>
      <c r="K9542" s="194">
        <v>24</v>
      </c>
      <c r="L9542" t="s">
        <v>1081</v>
      </c>
      <c r="M9542" t="s">
        <v>1081</v>
      </c>
      <c r="N9542">
        <v>507</v>
      </c>
      <c r="O9542" t="s">
        <v>7876</v>
      </c>
      <c r="P9542" t="s">
        <v>9479</v>
      </c>
      <c r="Q9542">
        <v>0.50700000000000001</v>
      </c>
      <c r="R9542" s="117" t="s">
        <v>14594</v>
      </c>
      <c r="S9542" s="117" t="s">
        <v>14589</v>
      </c>
      <c r="T9542" t="s">
        <v>12136</v>
      </c>
      <c r="U9542" t="s">
        <v>10772</v>
      </c>
    </row>
    <row r="9543" spans="1:21">
      <c r="A9543" s="117" t="s">
        <v>17335</v>
      </c>
      <c r="B9543" t="s">
        <v>14590</v>
      </c>
      <c r="C9543" t="s">
        <v>14590</v>
      </c>
      <c r="D9543">
        <v>82</v>
      </c>
      <c r="E9543">
        <v>76</v>
      </c>
      <c r="F9543">
        <v>82</v>
      </c>
      <c r="G9543">
        <v>76</v>
      </c>
      <c r="H9543">
        <v>1</v>
      </c>
      <c r="I9543">
        <v>1</v>
      </c>
      <c r="J9543">
        <v>23</v>
      </c>
      <c r="K9543" s="194">
        <v>23</v>
      </c>
      <c r="L9543" t="s">
        <v>1079</v>
      </c>
      <c r="M9543" t="s">
        <v>1079</v>
      </c>
      <c r="N9543">
        <v>569</v>
      </c>
      <c r="O9543" t="s">
        <v>7876</v>
      </c>
      <c r="P9543" t="s">
        <v>17336</v>
      </c>
      <c r="Q9543">
        <v>0.56899999999999995</v>
      </c>
      <c r="R9543" s="117" t="s">
        <v>14595</v>
      </c>
      <c r="S9543" s="117" t="s">
        <v>14596</v>
      </c>
      <c r="T9543" t="s">
        <v>17448</v>
      </c>
      <c r="U9543" t="s">
        <v>10772</v>
      </c>
    </row>
    <row r="9544" spans="1:21">
      <c r="A9544" s="117" t="s">
        <v>19099</v>
      </c>
      <c r="B9544" t="s">
        <v>14590</v>
      </c>
      <c r="C9544" t="s">
        <v>14590</v>
      </c>
      <c r="D9544">
        <v>82</v>
      </c>
      <c r="E9544">
        <v>76</v>
      </c>
      <c r="F9544">
        <v>82</v>
      </c>
      <c r="G9544">
        <v>76</v>
      </c>
      <c r="H9544">
        <v>1</v>
      </c>
      <c r="I9544">
        <v>1</v>
      </c>
      <c r="J9544">
        <v>154</v>
      </c>
      <c r="K9544" s="194">
        <v>154</v>
      </c>
      <c r="L9544" t="s">
        <v>1079</v>
      </c>
      <c r="M9544" t="s">
        <v>1079</v>
      </c>
      <c r="N9544">
        <v>569.9</v>
      </c>
      <c r="O9544" t="s">
        <v>7876</v>
      </c>
      <c r="P9544" t="s">
        <v>17342</v>
      </c>
      <c r="Q9544">
        <v>0.56989999999999996</v>
      </c>
      <c r="R9544" s="117" t="s">
        <v>14595</v>
      </c>
      <c r="S9544" s="117" t="s">
        <v>14596</v>
      </c>
      <c r="T9544" t="s">
        <v>17448</v>
      </c>
      <c r="U9544" t="s">
        <v>10772</v>
      </c>
    </row>
    <row r="9545" spans="1:21">
      <c r="A9545" s="117" t="s">
        <v>23010</v>
      </c>
      <c r="B9545" t="s">
        <v>14590</v>
      </c>
      <c r="C9545" t="s">
        <v>14590</v>
      </c>
      <c r="D9545">
        <v>82</v>
      </c>
      <c r="E9545">
        <v>76</v>
      </c>
      <c r="F9545">
        <v>82</v>
      </c>
      <c r="G9545">
        <v>76</v>
      </c>
      <c r="H9545">
        <v>1</v>
      </c>
      <c r="I9545">
        <v>1</v>
      </c>
      <c r="J9545">
        <v>110</v>
      </c>
      <c r="K9545" s="194">
        <v>110</v>
      </c>
      <c r="L9545" t="s">
        <v>1079</v>
      </c>
      <c r="M9545" t="s">
        <v>1079</v>
      </c>
      <c r="N9545">
        <v>560</v>
      </c>
      <c r="O9545" t="s">
        <v>7876</v>
      </c>
      <c r="P9545" t="s">
        <v>23011</v>
      </c>
      <c r="Q9545">
        <v>0.56000000000000005</v>
      </c>
      <c r="R9545" s="117" t="s">
        <v>14595</v>
      </c>
      <c r="S9545" s="117" t="s">
        <v>14596</v>
      </c>
      <c r="T9545" t="s">
        <v>17448</v>
      </c>
      <c r="U9545" t="s">
        <v>10772</v>
      </c>
    </row>
    <row r="9546" spans="1:21">
      <c r="A9546" s="117" t="s">
        <v>23012</v>
      </c>
      <c r="B9546" t="s">
        <v>14590</v>
      </c>
      <c r="C9546" t="s">
        <v>14590</v>
      </c>
      <c r="D9546">
        <v>82</v>
      </c>
      <c r="E9546">
        <v>76</v>
      </c>
      <c r="F9546">
        <v>82</v>
      </c>
      <c r="G9546">
        <v>76</v>
      </c>
      <c r="H9546">
        <v>1</v>
      </c>
      <c r="I9546">
        <v>1</v>
      </c>
      <c r="J9546">
        <v>33</v>
      </c>
      <c r="K9546" s="194">
        <v>33</v>
      </c>
      <c r="L9546" t="s">
        <v>1079</v>
      </c>
      <c r="M9546" t="s">
        <v>1079</v>
      </c>
      <c r="N9546">
        <v>695</v>
      </c>
      <c r="O9546" t="s">
        <v>7876</v>
      </c>
      <c r="P9546" t="s">
        <v>23013</v>
      </c>
      <c r="Q9546">
        <v>0.69499999999999995</v>
      </c>
      <c r="R9546" s="117" t="s">
        <v>14595</v>
      </c>
      <c r="S9546" s="117" t="s">
        <v>14596</v>
      </c>
      <c r="T9546" t="s">
        <v>17448</v>
      </c>
      <c r="U9546" t="s">
        <v>10772</v>
      </c>
    </row>
    <row r="9547" spans="1:21">
      <c r="A9547" s="117" t="s">
        <v>23014</v>
      </c>
      <c r="B9547" t="s">
        <v>14590</v>
      </c>
      <c r="C9547" t="s">
        <v>14590</v>
      </c>
      <c r="D9547">
        <v>82</v>
      </c>
      <c r="E9547">
        <v>76</v>
      </c>
      <c r="F9547">
        <v>82</v>
      </c>
      <c r="G9547">
        <v>76</v>
      </c>
      <c r="H9547">
        <v>1</v>
      </c>
      <c r="I9547">
        <v>1</v>
      </c>
      <c r="J9547">
        <v>55</v>
      </c>
      <c r="K9547" s="194">
        <v>55</v>
      </c>
      <c r="L9547" t="s">
        <v>1079</v>
      </c>
      <c r="M9547" t="s">
        <v>1079</v>
      </c>
      <c r="N9547">
        <v>680</v>
      </c>
      <c r="O9547" t="s">
        <v>7876</v>
      </c>
      <c r="P9547" t="s">
        <v>23013</v>
      </c>
      <c r="Q9547">
        <v>0.68</v>
      </c>
      <c r="R9547" s="117" t="s">
        <v>14595</v>
      </c>
      <c r="S9547" s="117" t="s">
        <v>14596</v>
      </c>
      <c r="T9547" t="s">
        <v>17448</v>
      </c>
      <c r="U9547" t="s">
        <v>10772</v>
      </c>
    </row>
    <row r="9548" spans="1:21">
      <c r="A9548" s="117" t="s">
        <v>23015</v>
      </c>
      <c r="B9548" t="s">
        <v>14590</v>
      </c>
      <c r="C9548" t="s">
        <v>14590</v>
      </c>
      <c r="D9548">
        <v>35</v>
      </c>
      <c r="E9548">
        <v>29</v>
      </c>
      <c r="F9548">
        <v>35</v>
      </c>
      <c r="G9548">
        <v>29</v>
      </c>
      <c r="H9548">
        <v>1</v>
      </c>
      <c r="I9548">
        <v>1</v>
      </c>
      <c r="J9548">
        <v>4</v>
      </c>
      <c r="K9548" s="194">
        <v>4</v>
      </c>
      <c r="L9548" t="s">
        <v>1079</v>
      </c>
      <c r="M9548" t="s">
        <v>1079</v>
      </c>
      <c r="N9548">
        <v>546</v>
      </c>
      <c r="O9548" t="s">
        <v>7876</v>
      </c>
      <c r="P9548" t="s">
        <v>23016</v>
      </c>
      <c r="Q9548">
        <v>0.54600000000000004</v>
      </c>
      <c r="R9548" s="117" t="s">
        <v>14594</v>
      </c>
      <c r="S9548" s="117" t="s">
        <v>14589</v>
      </c>
      <c r="T9548" t="s">
        <v>12136</v>
      </c>
      <c r="U9548" t="s">
        <v>10772</v>
      </c>
    </row>
    <row r="9549" spans="1:21">
      <c r="A9549" s="117" t="s">
        <v>4600</v>
      </c>
      <c r="B9549" t="s">
        <v>14590</v>
      </c>
      <c r="C9549" t="s">
        <v>14590</v>
      </c>
      <c r="D9549">
        <v>35</v>
      </c>
      <c r="E9549">
        <v>29</v>
      </c>
      <c r="F9549">
        <v>35</v>
      </c>
      <c r="G9549">
        <v>29</v>
      </c>
      <c r="H9549">
        <v>1</v>
      </c>
      <c r="I9549">
        <v>1</v>
      </c>
      <c r="J9549">
        <v>108</v>
      </c>
      <c r="K9549" s="194">
        <v>108</v>
      </c>
      <c r="L9549" t="s">
        <v>1083</v>
      </c>
      <c r="M9549" t="s">
        <v>1083</v>
      </c>
      <c r="N9549">
        <v>408.9</v>
      </c>
      <c r="O9549" t="s">
        <v>7876</v>
      </c>
      <c r="P9549" t="s">
        <v>18346</v>
      </c>
      <c r="Q9549">
        <v>0.40889999999999999</v>
      </c>
      <c r="R9549" s="117" t="s">
        <v>14594</v>
      </c>
      <c r="S9549" s="117" t="s">
        <v>14589</v>
      </c>
      <c r="T9549" t="s">
        <v>12136</v>
      </c>
      <c r="U9549" t="s">
        <v>10773</v>
      </c>
    </row>
    <row r="9550" spans="1:21">
      <c r="A9550" s="117" t="s">
        <v>4601</v>
      </c>
      <c r="B9550" t="s">
        <v>14590</v>
      </c>
      <c r="C9550" t="s">
        <v>14590</v>
      </c>
      <c r="D9550">
        <v>35</v>
      </c>
      <c r="E9550">
        <v>29</v>
      </c>
      <c r="F9550">
        <v>35</v>
      </c>
      <c r="G9550">
        <v>29</v>
      </c>
      <c r="H9550">
        <v>1</v>
      </c>
      <c r="I9550">
        <v>1</v>
      </c>
      <c r="J9550">
        <v>127</v>
      </c>
      <c r="K9550" s="194">
        <v>127</v>
      </c>
      <c r="L9550" t="s">
        <v>1083</v>
      </c>
      <c r="M9550" t="s">
        <v>1083</v>
      </c>
      <c r="N9550">
        <v>426</v>
      </c>
      <c r="O9550" t="s">
        <v>7876</v>
      </c>
      <c r="P9550" t="s">
        <v>18346</v>
      </c>
      <c r="Q9550">
        <v>0.42599999999999999</v>
      </c>
      <c r="R9550" s="117" t="s">
        <v>14594</v>
      </c>
      <c r="S9550" s="117" t="s">
        <v>14589</v>
      </c>
      <c r="T9550" t="s">
        <v>12136</v>
      </c>
      <c r="U9550" t="s">
        <v>10772</v>
      </c>
    </row>
    <row r="9551" spans="1:21">
      <c r="A9551" s="117" t="s">
        <v>4602</v>
      </c>
      <c r="B9551" t="s">
        <v>14590</v>
      </c>
      <c r="C9551" t="s">
        <v>14590</v>
      </c>
      <c r="D9551">
        <v>82</v>
      </c>
      <c r="E9551">
        <v>76</v>
      </c>
      <c r="F9551">
        <v>82</v>
      </c>
      <c r="G9551">
        <v>76</v>
      </c>
      <c r="H9551">
        <v>1</v>
      </c>
      <c r="I9551">
        <v>1</v>
      </c>
      <c r="J9551">
        <v>16</v>
      </c>
      <c r="K9551" s="194">
        <v>16</v>
      </c>
      <c r="L9551" t="s">
        <v>1081</v>
      </c>
      <c r="M9551" t="s">
        <v>1081</v>
      </c>
      <c r="N9551">
        <v>426</v>
      </c>
      <c r="O9551" t="s">
        <v>7876</v>
      </c>
      <c r="P9551" t="s">
        <v>9480</v>
      </c>
      <c r="Q9551">
        <v>0.42599999999999999</v>
      </c>
      <c r="R9551" s="117" t="s">
        <v>14595</v>
      </c>
      <c r="S9551" s="117" t="s">
        <v>14596</v>
      </c>
      <c r="T9551" t="s">
        <v>17448</v>
      </c>
      <c r="U9551" t="s">
        <v>10772</v>
      </c>
    </row>
    <row r="9552" spans="1:21">
      <c r="A9552" s="117" t="s">
        <v>4603</v>
      </c>
      <c r="B9552" t="s">
        <v>14590</v>
      </c>
      <c r="C9552" t="s">
        <v>14590</v>
      </c>
      <c r="D9552">
        <v>35</v>
      </c>
      <c r="E9552">
        <v>29</v>
      </c>
      <c r="F9552">
        <v>35</v>
      </c>
      <c r="G9552">
        <v>29</v>
      </c>
      <c r="H9552">
        <v>1</v>
      </c>
      <c r="I9552">
        <v>1</v>
      </c>
      <c r="J9552">
        <v>52</v>
      </c>
      <c r="K9552" s="194">
        <v>52</v>
      </c>
      <c r="L9552" t="s">
        <v>1083</v>
      </c>
      <c r="M9552" t="s">
        <v>1083</v>
      </c>
      <c r="N9552">
        <v>398</v>
      </c>
      <c r="O9552" t="s">
        <v>7876</v>
      </c>
      <c r="P9552" t="s">
        <v>18346</v>
      </c>
      <c r="Q9552">
        <v>0.39800000000000002</v>
      </c>
      <c r="R9552" s="117" t="s">
        <v>14594</v>
      </c>
      <c r="S9552" s="117" t="s">
        <v>14589</v>
      </c>
      <c r="T9552" t="s">
        <v>12136</v>
      </c>
      <c r="U9552" t="s">
        <v>10772</v>
      </c>
    </row>
    <row r="9553" spans="1:21">
      <c r="A9553" s="117" t="s">
        <v>4604</v>
      </c>
      <c r="B9553" t="s">
        <v>14590</v>
      </c>
      <c r="C9553" t="s">
        <v>14590</v>
      </c>
      <c r="D9553">
        <v>82</v>
      </c>
      <c r="E9553">
        <v>76</v>
      </c>
      <c r="F9553">
        <v>82</v>
      </c>
      <c r="G9553">
        <v>76</v>
      </c>
      <c r="H9553">
        <v>1</v>
      </c>
      <c r="I9553">
        <v>1</v>
      </c>
      <c r="J9553">
        <v>10</v>
      </c>
      <c r="K9553" s="194">
        <v>10</v>
      </c>
      <c r="L9553" t="s">
        <v>1081</v>
      </c>
      <c r="M9553" t="s">
        <v>1081</v>
      </c>
      <c r="N9553">
        <v>390</v>
      </c>
      <c r="O9553" t="s">
        <v>7876</v>
      </c>
      <c r="P9553" t="s">
        <v>9481</v>
      </c>
      <c r="Q9553">
        <v>0.39</v>
      </c>
      <c r="R9553" s="117" t="s">
        <v>14595</v>
      </c>
      <c r="S9553" s="117" t="s">
        <v>14596</v>
      </c>
      <c r="T9553" t="s">
        <v>17448</v>
      </c>
      <c r="U9553" t="s">
        <v>10772</v>
      </c>
    </row>
    <row r="9554" spans="1:21">
      <c r="A9554" s="117" t="s">
        <v>23017</v>
      </c>
      <c r="B9554" t="s">
        <v>14590</v>
      </c>
      <c r="C9554" t="s">
        <v>14590</v>
      </c>
      <c r="D9554">
        <v>25</v>
      </c>
      <c r="E9554">
        <v>19</v>
      </c>
      <c r="F9554">
        <v>25</v>
      </c>
      <c r="G9554">
        <v>19</v>
      </c>
      <c r="H9554">
        <v>1</v>
      </c>
      <c r="I9554">
        <v>1</v>
      </c>
      <c r="J9554">
        <v>52</v>
      </c>
      <c r="K9554" s="194">
        <v>52</v>
      </c>
      <c r="L9554" t="s">
        <v>1083</v>
      </c>
      <c r="M9554" t="s">
        <v>1083</v>
      </c>
      <c r="N9554">
        <v>426</v>
      </c>
      <c r="O9554" t="s">
        <v>7876</v>
      </c>
      <c r="P9554" t="s">
        <v>18346</v>
      </c>
      <c r="Q9554">
        <v>0.42599999999999999</v>
      </c>
      <c r="R9554" s="117" t="s">
        <v>14594</v>
      </c>
      <c r="S9554" s="117" t="s">
        <v>14589</v>
      </c>
      <c r="T9554" t="s">
        <v>12136</v>
      </c>
      <c r="U9554" t="s">
        <v>10772</v>
      </c>
    </row>
    <row r="9555" spans="1:21">
      <c r="A9555" s="117" t="s">
        <v>23018</v>
      </c>
      <c r="B9555" t="s">
        <v>14590</v>
      </c>
      <c r="C9555" t="s">
        <v>14590</v>
      </c>
      <c r="D9555">
        <v>82</v>
      </c>
      <c r="E9555">
        <v>76</v>
      </c>
      <c r="F9555">
        <v>82</v>
      </c>
      <c r="G9555">
        <v>76</v>
      </c>
      <c r="H9555">
        <v>1</v>
      </c>
      <c r="I9555">
        <v>1</v>
      </c>
      <c r="J9555">
        <v>44</v>
      </c>
      <c r="K9555" s="194">
        <v>44</v>
      </c>
      <c r="L9555" t="s">
        <v>1079</v>
      </c>
      <c r="M9555" t="s">
        <v>1079</v>
      </c>
      <c r="N9555">
        <v>666</v>
      </c>
      <c r="O9555" t="s">
        <v>7876</v>
      </c>
      <c r="P9555" t="s">
        <v>23019</v>
      </c>
      <c r="Q9555">
        <v>0.66600000000000004</v>
      </c>
      <c r="R9555" s="117" t="s">
        <v>14595</v>
      </c>
      <c r="S9555" s="117" t="s">
        <v>14596</v>
      </c>
      <c r="T9555" t="s">
        <v>17448</v>
      </c>
      <c r="U9555" t="s">
        <v>10772</v>
      </c>
    </row>
    <row r="9556" spans="1:21">
      <c r="A9556" s="117" t="s">
        <v>23020</v>
      </c>
      <c r="B9556" t="s">
        <v>14590</v>
      </c>
      <c r="C9556" t="s">
        <v>14590</v>
      </c>
      <c r="D9556">
        <v>82</v>
      </c>
      <c r="E9556">
        <v>76</v>
      </c>
      <c r="F9556">
        <v>82</v>
      </c>
      <c r="G9556">
        <v>76</v>
      </c>
      <c r="H9556">
        <v>1</v>
      </c>
      <c r="I9556">
        <v>1</v>
      </c>
      <c r="J9556">
        <v>22</v>
      </c>
      <c r="K9556" s="194">
        <v>22</v>
      </c>
      <c r="L9556" t="s">
        <v>1079</v>
      </c>
      <c r="M9556" t="s">
        <v>1079</v>
      </c>
      <c r="N9556">
        <v>667</v>
      </c>
      <c r="O9556" t="s">
        <v>7876</v>
      </c>
      <c r="P9556" t="s">
        <v>23021</v>
      </c>
      <c r="Q9556">
        <v>0.66700000000000004</v>
      </c>
      <c r="R9556" s="117" t="s">
        <v>14595</v>
      </c>
      <c r="S9556" s="117" t="s">
        <v>14596</v>
      </c>
      <c r="T9556" t="s">
        <v>17448</v>
      </c>
      <c r="U9556" t="s">
        <v>10772</v>
      </c>
    </row>
    <row r="9557" spans="1:21">
      <c r="A9557" s="117" t="s">
        <v>4605</v>
      </c>
      <c r="B9557" t="s">
        <v>14590</v>
      </c>
      <c r="C9557" t="s">
        <v>14590</v>
      </c>
      <c r="D9557">
        <v>82</v>
      </c>
      <c r="E9557">
        <v>76</v>
      </c>
      <c r="F9557">
        <v>82</v>
      </c>
      <c r="G9557">
        <v>76</v>
      </c>
      <c r="H9557">
        <v>1</v>
      </c>
      <c r="I9557">
        <v>1</v>
      </c>
      <c r="J9557">
        <v>2</v>
      </c>
      <c r="K9557" s="194">
        <v>2</v>
      </c>
      <c r="L9557" t="s">
        <v>1081</v>
      </c>
      <c r="M9557" t="s">
        <v>1081</v>
      </c>
      <c r="N9557">
        <v>441</v>
      </c>
      <c r="O9557" t="s">
        <v>7876</v>
      </c>
      <c r="P9557" t="s">
        <v>15940</v>
      </c>
      <c r="Q9557">
        <v>0.441</v>
      </c>
      <c r="R9557" s="117" t="s">
        <v>14595</v>
      </c>
      <c r="S9557" s="117" t="s">
        <v>14596</v>
      </c>
      <c r="T9557" t="s">
        <v>17448</v>
      </c>
      <c r="U9557" t="s">
        <v>10772</v>
      </c>
    </row>
    <row r="9558" spans="1:21">
      <c r="A9558" s="117" t="s">
        <v>4606</v>
      </c>
      <c r="B9558" t="s">
        <v>14590</v>
      </c>
      <c r="C9558" t="s">
        <v>14590</v>
      </c>
      <c r="D9558">
        <v>82</v>
      </c>
      <c r="E9558">
        <v>76</v>
      </c>
      <c r="F9558">
        <v>82</v>
      </c>
      <c r="G9558">
        <v>76</v>
      </c>
      <c r="H9558">
        <v>1</v>
      </c>
      <c r="I9558">
        <v>1</v>
      </c>
      <c r="J9558">
        <v>2</v>
      </c>
      <c r="K9558" s="194">
        <v>2</v>
      </c>
      <c r="L9558" t="s">
        <v>1081</v>
      </c>
      <c r="M9558" t="s">
        <v>1081</v>
      </c>
      <c r="N9558">
        <v>438</v>
      </c>
      <c r="O9558" t="s">
        <v>7876</v>
      </c>
      <c r="P9558" t="s">
        <v>15940</v>
      </c>
      <c r="Q9558">
        <v>0.438</v>
      </c>
      <c r="R9558" s="117" t="s">
        <v>14595</v>
      </c>
      <c r="S9558" s="117" t="s">
        <v>14596</v>
      </c>
      <c r="T9558" t="s">
        <v>17448</v>
      </c>
      <c r="U9558" t="s">
        <v>10772</v>
      </c>
    </row>
    <row r="9559" spans="1:21">
      <c r="A9559" s="117" t="s">
        <v>4607</v>
      </c>
      <c r="B9559" t="s">
        <v>14590</v>
      </c>
      <c r="C9559" t="s">
        <v>14590</v>
      </c>
      <c r="D9559">
        <v>82</v>
      </c>
      <c r="E9559">
        <v>76</v>
      </c>
      <c r="F9559">
        <v>82</v>
      </c>
      <c r="G9559">
        <v>76</v>
      </c>
      <c r="H9559">
        <v>1</v>
      </c>
      <c r="I9559">
        <v>1</v>
      </c>
      <c r="J9559">
        <v>2</v>
      </c>
      <c r="K9559" s="194">
        <v>2</v>
      </c>
      <c r="L9559" t="s">
        <v>1081</v>
      </c>
      <c r="M9559" t="s">
        <v>1081</v>
      </c>
      <c r="N9559">
        <v>433</v>
      </c>
      <c r="O9559" t="s">
        <v>7876</v>
      </c>
      <c r="P9559" t="s">
        <v>15940</v>
      </c>
      <c r="Q9559">
        <v>0.433</v>
      </c>
      <c r="R9559" s="117" t="s">
        <v>14595</v>
      </c>
      <c r="S9559" s="117" t="s">
        <v>14596</v>
      </c>
      <c r="T9559" t="s">
        <v>17448</v>
      </c>
      <c r="U9559" t="s">
        <v>10772</v>
      </c>
    </row>
    <row r="9560" spans="1:21">
      <c r="A9560" s="117" t="s">
        <v>19100</v>
      </c>
      <c r="B9560" t="s">
        <v>14590</v>
      </c>
      <c r="C9560" t="s">
        <v>14590</v>
      </c>
      <c r="D9560">
        <v>101</v>
      </c>
      <c r="E9560">
        <v>95</v>
      </c>
      <c r="F9560">
        <v>101</v>
      </c>
      <c r="G9560">
        <v>95</v>
      </c>
      <c r="H9560">
        <v>1</v>
      </c>
      <c r="I9560">
        <v>1</v>
      </c>
      <c r="J9560">
        <v>999999</v>
      </c>
      <c r="K9560" s="194">
        <v>999999</v>
      </c>
      <c r="L9560" t="s">
        <v>1083</v>
      </c>
      <c r="M9560" t="s">
        <v>1083</v>
      </c>
      <c r="N9560">
        <v>450</v>
      </c>
      <c r="O9560" t="s">
        <v>7876</v>
      </c>
      <c r="P9560" t="s">
        <v>19098</v>
      </c>
      <c r="Q9560">
        <v>0.45</v>
      </c>
      <c r="R9560" s="117" t="s">
        <v>14594</v>
      </c>
      <c r="S9560" s="117" t="s">
        <v>14589</v>
      </c>
      <c r="T9560" t="s">
        <v>12136</v>
      </c>
      <c r="U9560" t="s">
        <v>10772</v>
      </c>
    </row>
    <row r="9561" spans="1:21">
      <c r="A9561" s="117" t="s">
        <v>4608</v>
      </c>
      <c r="B9561" t="s">
        <v>14590</v>
      </c>
      <c r="C9561" t="s">
        <v>14590</v>
      </c>
      <c r="D9561">
        <v>35</v>
      </c>
      <c r="E9561">
        <v>29</v>
      </c>
      <c r="F9561">
        <v>35</v>
      </c>
      <c r="G9561">
        <v>29</v>
      </c>
      <c r="H9561">
        <v>1</v>
      </c>
      <c r="I9561">
        <v>1</v>
      </c>
      <c r="J9561">
        <v>121</v>
      </c>
      <c r="K9561" s="194">
        <v>121</v>
      </c>
      <c r="L9561" t="s">
        <v>1083</v>
      </c>
      <c r="M9561" t="s">
        <v>1083</v>
      </c>
      <c r="N9561">
        <v>1093.2</v>
      </c>
      <c r="O9561" t="s">
        <v>7876</v>
      </c>
      <c r="P9561" t="s">
        <v>9482</v>
      </c>
      <c r="Q9561">
        <v>1.0931999999999999</v>
      </c>
      <c r="R9561" s="117" t="s">
        <v>14594</v>
      </c>
      <c r="S9561" s="117" t="s">
        <v>14589</v>
      </c>
      <c r="T9561" t="s">
        <v>12136</v>
      </c>
      <c r="U9561" t="s">
        <v>10772</v>
      </c>
    </row>
    <row r="9562" spans="1:21">
      <c r="A9562" s="117" t="s">
        <v>4609</v>
      </c>
      <c r="B9562" t="s">
        <v>14590</v>
      </c>
      <c r="C9562" t="s">
        <v>14590</v>
      </c>
      <c r="D9562">
        <v>35</v>
      </c>
      <c r="E9562">
        <v>29</v>
      </c>
      <c r="F9562">
        <v>35</v>
      </c>
      <c r="G9562">
        <v>29</v>
      </c>
      <c r="H9562">
        <v>1</v>
      </c>
      <c r="I9562">
        <v>1</v>
      </c>
      <c r="J9562">
        <v>64</v>
      </c>
      <c r="K9562" s="194">
        <v>64</v>
      </c>
      <c r="L9562" t="s">
        <v>1083</v>
      </c>
      <c r="M9562" t="s">
        <v>1083</v>
      </c>
      <c r="N9562">
        <v>1329.3</v>
      </c>
      <c r="O9562" t="s">
        <v>7876</v>
      </c>
      <c r="P9562" t="s">
        <v>9482</v>
      </c>
      <c r="Q9562">
        <v>1.3292999999999999</v>
      </c>
      <c r="R9562" s="117" t="s">
        <v>14594</v>
      </c>
      <c r="S9562" s="117" t="s">
        <v>14589</v>
      </c>
      <c r="T9562" t="s">
        <v>12136</v>
      </c>
      <c r="U9562" t="s">
        <v>10772</v>
      </c>
    </row>
    <row r="9563" spans="1:21">
      <c r="A9563" s="117" t="s">
        <v>16438</v>
      </c>
      <c r="B9563" t="s">
        <v>14590</v>
      </c>
      <c r="C9563" t="s">
        <v>14590</v>
      </c>
      <c r="D9563">
        <v>82</v>
      </c>
      <c r="E9563">
        <v>76</v>
      </c>
      <c r="F9563">
        <v>82</v>
      </c>
      <c r="G9563">
        <v>76</v>
      </c>
      <c r="H9563">
        <v>1</v>
      </c>
      <c r="I9563">
        <v>1</v>
      </c>
      <c r="J9563">
        <v>320</v>
      </c>
      <c r="K9563" s="194">
        <v>320</v>
      </c>
      <c r="L9563" t="s">
        <v>1077</v>
      </c>
      <c r="M9563" t="s">
        <v>1077</v>
      </c>
      <c r="N9563">
        <v>1280</v>
      </c>
      <c r="O9563" t="s">
        <v>7876</v>
      </c>
      <c r="P9563" t="s">
        <v>16439</v>
      </c>
      <c r="Q9563">
        <v>1.28</v>
      </c>
      <c r="R9563" s="117" t="s">
        <v>14595</v>
      </c>
      <c r="S9563" s="117" t="s">
        <v>14596</v>
      </c>
      <c r="T9563" t="s">
        <v>17448</v>
      </c>
      <c r="U9563" t="s">
        <v>10772</v>
      </c>
    </row>
    <row r="9564" spans="1:21">
      <c r="A9564" s="117" t="s">
        <v>4610</v>
      </c>
      <c r="B9564" t="s">
        <v>14590</v>
      </c>
      <c r="C9564" t="s">
        <v>14590</v>
      </c>
      <c r="D9564">
        <v>83</v>
      </c>
      <c r="E9564">
        <v>77</v>
      </c>
      <c r="F9564">
        <v>83</v>
      </c>
      <c r="G9564">
        <v>77</v>
      </c>
      <c r="H9564">
        <v>1</v>
      </c>
      <c r="I9564">
        <v>1</v>
      </c>
      <c r="J9564">
        <v>999999</v>
      </c>
      <c r="K9564" s="194">
        <v>999999</v>
      </c>
      <c r="L9564" t="s">
        <v>1083</v>
      </c>
      <c r="M9564" t="s">
        <v>1083</v>
      </c>
      <c r="N9564">
        <v>1090</v>
      </c>
      <c r="O9564" t="s">
        <v>7876</v>
      </c>
      <c r="P9564" t="s">
        <v>15941</v>
      </c>
      <c r="Q9564">
        <v>1.0900000000000001</v>
      </c>
      <c r="R9564" s="117" t="s">
        <v>14594</v>
      </c>
      <c r="S9564" s="117" t="s">
        <v>14589</v>
      </c>
      <c r="T9564" t="s">
        <v>12136</v>
      </c>
      <c r="U9564" t="s">
        <v>10772</v>
      </c>
    </row>
    <row r="9565" spans="1:21">
      <c r="A9565" s="117" t="s">
        <v>4611</v>
      </c>
      <c r="B9565" t="s">
        <v>14590</v>
      </c>
      <c r="C9565" t="s">
        <v>14590</v>
      </c>
      <c r="D9565">
        <v>55</v>
      </c>
      <c r="E9565">
        <v>49</v>
      </c>
      <c r="F9565">
        <v>55</v>
      </c>
      <c r="G9565">
        <v>49</v>
      </c>
      <c r="H9565">
        <v>1</v>
      </c>
      <c r="I9565">
        <v>1</v>
      </c>
      <c r="J9565">
        <v>999999</v>
      </c>
      <c r="K9565" s="194">
        <v>999999</v>
      </c>
      <c r="L9565" t="s">
        <v>1083</v>
      </c>
      <c r="M9565" t="s">
        <v>1083</v>
      </c>
      <c r="N9565">
        <v>1284</v>
      </c>
      <c r="O9565" t="s">
        <v>7876</v>
      </c>
      <c r="P9565" t="s">
        <v>15941</v>
      </c>
      <c r="Q9565">
        <v>1.284</v>
      </c>
      <c r="R9565" s="117" t="s">
        <v>14594</v>
      </c>
      <c r="S9565" s="117" t="s">
        <v>14589</v>
      </c>
      <c r="T9565" t="s">
        <v>12136</v>
      </c>
      <c r="U9565" t="s">
        <v>10772</v>
      </c>
    </row>
    <row r="9566" spans="1:21">
      <c r="A9566" s="117" t="s">
        <v>4612</v>
      </c>
      <c r="B9566" t="s">
        <v>14590</v>
      </c>
      <c r="C9566" t="s">
        <v>14590</v>
      </c>
      <c r="D9566">
        <v>35</v>
      </c>
      <c r="E9566">
        <v>29</v>
      </c>
      <c r="F9566">
        <v>35</v>
      </c>
      <c r="G9566">
        <v>29</v>
      </c>
      <c r="H9566">
        <v>1</v>
      </c>
      <c r="I9566">
        <v>1</v>
      </c>
      <c r="J9566">
        <v>155</v>
      </c>
      <c r="K9566" s="194">
        <v>155</v>
      </c>
      <c r="L9566" t="s">
        <v>1079</v>
      </c>
      <c r="M9566" t="s">
        <v>1079</v>
      </c>
      <c r="N9566">
        <v>171.9</v>
      </c>
      <c r="O9566" t="s">
        <v>7876</v>
      </c>
      <c r="P9566" t="s">
        <v>9483</v>
      </c>
      <c r="Q9566">
        <v>0.1719</v>
      </c>
      <c r="R9566" s="117" t="s">
        <v>14594</v>
      </c>
      <c r="S9566" s="117" t="s">
        <v>14589</v>
      </c>
      <c r="T9566" t="s">
        <v>12136</v>
      </c>
      <c r="U9566" t="s">
        <v>10772</v>
      </c>
    </row>
    <row r="9567" spans="1:21">
      <c r="A9567" s="117" t="s">
        <v>4613</v>
      </c>
      <c r="B9567" t="s">
        <v>14590</v>
      </c>
      <c r="C9567" t="s">
        <v>14590</v>
      </c>
      <c r="D9567">
        <v>35</v>
      </c>
      <c r="E9567">
        <v>29</v>
      </c>
      <c r="F9567">
        <v>35</v>
      </c>
      <c r="G9567">
        <v>29</v>
      </c>
      <c r="H9567">
        <v>1</v>
      </c>
      <c r="I9567">
        <v>1</v>
      </c>
      <c r="J9567">
        <v>63</v>
      </c>
      <c r="K9567" s="194">
        <v>63</v>
      </c>
      <c r="L9567" t="s">
        <v>1079</v>
      </c>
      <c r="M9567" t="s">
        <v>1079</v>
      </c>
      <c r="N9567">
        <v>282.89999999999998</v>
      </c>
      <c r="O9567" t="s">
        <v>7876</v>
      </c>
      <c r="P9567" t="s">
        <v>9484</v>
      </c>
      <c r="Q9567">
        <v>0.28289999999999998</v>
      </c>
      <c r="R9567" s="117" t="s">
        <v>14594</v>
      </c>
      <c r="S9567" s="117" t="s">
        <v>14589</v>
      </c>
      <c r="T9567" t="s">
        <v>12136</v>
      </c>
      <c r="U9567" t="s">
        <v>10772</v>
      </c>
    </row>
    <row r="9568" spans="1:21">
      <c r="A9568" s="117" t="s">
        <v>4614</v>
      </c>
      <c r="B9568" t="s">
        <v>14590</v>
      </c>
      <c r="C9568" t="s">
        <v>14590</v>
      </c>
      <c r="D9568">
        <v>94</v>
      </c>
      <c r="E9568">
        <v>88</v>
      </c>
      <c r="F9568">
        <v>94</v>
      </c>
      <c r="G9568">
        <v>88</v>
      </c>
      <c r="H9568">
        <v>1</v>
      </c>
      <c r="I9568">
        <v>1</v>
      </c>
      <c r="J9568">
        <v>999999</v>
      </c>
      <c r="K9568" s="194">
        <v>999999</v>
      </c>
      <c r="L9568" t="s">
        <v>1079</v>
      </c>
      <c r="M9568" t="s">
        <v>1079</v>
      </c>
      <c r="N9568">
        <v>182</v>
      </c>
      <c r="O9568" t="s">
        <v>7876</v>
      </c>
      <c r="P9568" t="s">
        <v>18347</v>
      </c>
      <c r="Q9568">
        <v>0.182</v>
      </c>
      <c r="R9568" s="117" t="s">
        <v>14594</v>
      </c>
      <c r="S9568" s="117" t="s">
        <v>14589</v>
      </c>
      <c r="T9568" t="s">
        <v>12136</v>
      </c>
      <c r="U9568" t="s">
        <v>10772</v>
      </c>
    </row>
    <row r="9569" spans="1:21">
      <c r="A9569" s="117" t="s">
        <v>4615</v>
      </c>
      <c r="B9569" t="s">
        <v>14590</v>
      </c>
      <c r="C9569" t="s">
        <v>14590</v>
      </c>
      <c r="D9569">
        <v>82</v>
      </c>
      <c r="E9569">
        <v>76</v>
      </c>
      <c r="F9569">
        <v>82</v>
      </c>
      <c r="G9569">
        <v>76</v>
      </c>
      <c r="H9569">
        <v>1</v>
      </c>
      <c r="I9569">
        <v>1</v>
      </c>
      <c r="J9569">
        <v>30</v>
      </c>
      <c r="K9569" s="194">
        <v>30</v>
      </c>
      <c r="L9569" t="s">
        <v>1079</v>
      </c>
      <c r="M9569" t="s">
        <v>1079</v>
      </c>
      <c r="N9569">
        <v>224</v>
      </c>
      <c r="O9569" t="s">
        <v>7876</v>
      </c>
      <c r="P9569" t="s">
        <v>9485</v>
      </c>
      <c r="Q9569">
        <v>0.224</v>
      </c>
      <c r="R9569" s="117" t="s">
        <v>14595</v>
      </c>
      <c r="S9569" s="117" t="s">
        <v>14596</v>
      </c>
      <c r="T9569" t="s">
        <v>17448</v>
      </c>
      <c r="U9569" t="s">
        <v>10772</v>
      </c>
    </row>
    <row r="9570" spans="1:21">
      <c r="A9570" s="117" t="s">
        <v>4616</v>
      </c>
      <c r="B9570" t="s">
        <v>14590</v>
      </c>
      <c r="C9570" t="s">
        <v>14590</v>
      </c>
      <c r="D9570">
        <v>35</v>
      </c>
      <c r="E9570">
        <v>29</v>
      </c>
      <c r="F9570">
        <v>35</v>
      </c>
      <c r="G9570">
        <v>29</v>
      </c>
      <c r="H9570">
        <v>1</v>
      </c>
      <c r="I9570">
        <v>1</v>
      </c>
      <c r="J9570">
        <v>596</v>
      </c>
      <c r="K9570" s="194">
        <v>596</v>
      </c>
      <c r="L9570" t="s">
        <v>1083</v>
      </c>
      <c r="M9570" t="s">
        <v>1083</v>
      </c>
      <c r="N9570">
        <v>58</v>
      </c>
      <c r="O9570" t="s">
        <v>7876</v>
      </c>
      <c r="P9570" t="s">
        <v>8176</v>
      </c>
      <c r="Q9570">
        <v>5.8000000000000003E-2</v>
      </c>
      <c r="R9570" s="117" t="s">
        <v>14594</v>
      </c>
      <c r="S9570" s="117" t="s">
        <v>14589</v>
      </c>
      <c r="T9570" t="s">
        <v>12136</v>
      </c>
      <c r="U9570" t="s">
        <v>10772</v>
      </c>
    </row>
    <row r="9571" spans="1:21">
      <c r="A9571" s="117" t="s">
        <v>4617</v>
      </c>
      <c r="B9571" t="s">
        <v>14590</v>
      </c>
      <c r="C9571" t="s">
        <v>14590</v>
      </c>
      <c r="D9571">
        <v>35</v>
      </c>
      <c r="E9571">
        <v>29</v>
      </c>
      <c r="F9571">
        <v>35</v>
      </c>
      <c r="G9571">
        <v>29</v>
      </c>
      <c r="H9571">
        <v>1</v>
      </c>
      <c r="I9571">
        <v>1</v>
      </c>
      <c r="J9571">
        <v>7</v>
      </c>
      <c r="K9571" s="194">
        <v>7</v>
      </c>
      <c r="L9571" t="s">
        <v>1079</v>
      </c>
      <c r="M9571" t="s">
        <v>1079</v>
      </c>
      <c r="N9571">
        <v>170</v>
      </c>
      <c r="O9571" t="s">
        <v>7876</v>
      </c>
      <c r="P9571" t="s">
        <v>9486</v>
      </c>
      <c r="Q9571">
        <v>0.17</v>
      </c>
      <c r="R9571" s="117" t="s">
        <v>14594</v>
      </c>
      <c r="S9571" s="117" t="s">
        <v>14589</v>
      </c>
      <c r="T9571" t="s">
        <v>12136</v>
      </c>
      <c r="U9571" t="s">
        <v>10772</v>
      </c>
    </row>
    <row r="9572" spans="1:21">
      <c r="A9572" s="117" t="s">
        <v>4618</v>
      </c>
      <c r="B9572" t="s">
        <v>14590</v>
      </c>
      <c r="C9572" t="s">
        <v>14590</v>
      </c>
      <c r="D9572">
        <v>35</v>
      </c>
      <c r="E9572">
        <v>29</v>
      </c>
      <c r="F9572">
        <v>35</v>
      </c>
      <c r="G9572">
        <v>29</v>
      </c>
      <c r="H9572">
        <v>1</v>
      </c>
      <c r="I9572">
        <v>1</v>
      </c>
      <c r="J9572">
        <v>918</v>
      </c>
      <c r="K9572" s="194">
        <v>918</v>
      </c>
      <c r="L9572" t="s">
        <v>1083</v>
      </c>
      <c r="M9572" t="s">
        <v>1083</v>
      </c>
      <c r="N9572">
        <v>88</v>
      </c>
      <c r="O9572" t="s">
        <v>7876</v>
      </c>
      <c r="P9572" t="s">
        <v>9487</v>
      </c>
      <c r="Q9572">
        <v>8.7999999999999995E-2</v>
      </c>
      <c r="R9572" s="117" t="s">
        <v>14594</v>
      </c>
      <c r="S9572" s="117" t="s">
        <v>14589</v>
      </c>
      <c r="T9572" t="s">
        <v>12136</v>
      </c>
      <c r="U9572" t="s">
        <v>10772</v>
      </c>
    </row>
    <row r="9573" spans="1:21">
      <c r="A9573" s="117" t="s">
        <v>11875</v>
      </c>
      <c r="B9573" t="s">
        <v>14590</v>
      </c>
      <c r="C9573" t="s">
        <v>14590</v>
      </c>
      <c r="D9573">
        <v>82</v>
      </c>
      <c r="E9573">
        <v>76</v>
      </c>
      <c r="F9573">
        <v>82</v>
      </c>
      <c r="G9573">
        <v>76</v>
      </c>
      <c r="H9573">
        <v>1</v>
      </c>
      <c r="I9573">
        <v>1</v>
      </c>
      <c r="J9573">
        <v>500</v>
      </c>
      <c r="K9573" s="194">
        <v>500</v>
      </c>
      <c r="L9573" t="s">
        <v>1083</v>
      </c>
      <c r="M9573" t="s">
        <v>1083</v>
      </c>
      <c r="N9573">
        <v>90</v>
      </c>
      <c r="O9573" t="s">
        <v>7876</v>
      </c>
      <c r="P9573" t="s">
        <v>9487</v>
      </c>
      <c r="Q9573">
        <v>0.09</v>
      </c>
      <c r="R9573" s="117" t="s">
        <v>14595</v>
      </c>
      <c r="S9573" s="117" t="s">
        <v>14596</v>
      </c>
      <c r="T9573" t="s">
        <v>17448</v>
      </c>
      <c r="U9573" t="s">
        <v>10772</v>
      </c>
    </row>
    <row r="9574" spans="1:21">
      <c r="A9574" s="117" t="s">
        <v>4619</v>
      </c>
      <c r="B9574" t="s">
        <v>14590</v>
      </c>
      <c r="C9574" t="s">
        <v>14590</v>
      </c>
      <c r="D9574">
        <v>35</v>
      </c>
      <c r="E9574">
        <v>29</v>
      </c>
      <c r="F9574">
        <v>35</v>
      </c>
      <c r="G9574">
        <v>29</v>
      </c>
      <c r="H9574">
        <v>1</v>
      </c>
      <c r="I9574">
        <v>1</v>
      </c>
      <c r="J9574">
        <v>251</v>
      </c>
      <c r="K9574" s="194">
        <v>251</v>
      </c>
      <c r="L9574" t="s">
        <v>1083</v>
      </c>
      <c r="M9574" t="s">
        <v>1083</v>
      </c>
      <c r="N9574">
        <v>56.6</v>
      </c>
      <c r="O9574" t="s">
        <v>7876</v>
      </c>
      <c r="P9574" t="s">
        <v>9488</v>
      </c>
      <c r="Q9574">
        <v>5.6599999999999998E-2</v>
      </c>
      <c r="R9574" s="117" t="s">
        <v>14594</v>
      </c>
      <c r="S9574" s="117" t="s">
        <v>14589</v>
      </c>
      <c r="T9574" t="s">
        <v>12136</v>
      </c>
      <c r="U9574" t="s">
        <v>10772</v>
      </c>
    </row>
    <row r="9575" spans="1:21">
      <c r="A9575" s="117" t="s">
        <v>11876</v>
      </c>
      <c r="B9575" t="s">
        <v>14590</v>
      </c>
      <c r="C9575" t="s">
        <v>14590</v>
      </c>
      <c r="D9575">
        <v>82</v>
      </c>
      <c r="E9575">
        <v>76</v>
      </c>
      <c r="F9575">
        <v>82</v>
      </c>
      <c r="G9575">
        <v>76</v>
      </c>
      <c r="H9575">
        <v>1</v>
      </c>
      <c r="I9575">
        <v>1</v>
      </c>
      <c r="J9575">
        <v>900</v>
      </c>
      <c r="K9575" s="194">
        <v>900</v>
      </c>
      <c r="L9575" t="s">
        <v>1083</v>
      </c>
      <c r="M9575" t="s">
        <v>1083</v>
      </c>
      <c r="N9575">
        <v>58</v>
      </c>
      <c r="O9575" t="s">
        <v>7876</v>
      </c>
      <c r="P9575" t="s">
        <v>9488</v>
      </c>
      <c r="Q9575">
        <v>5.8000000000000003E-2</v>
      </c>
      <c r="R9575" s="117" t="s">
        <v>14595</v>
      </c>
      <c r="S9575" s="117" t="s">
        <v>14596</v>
      </c>
      <c r="T9575" t="s">
        <v>17448</v>
      </c>
      <c r="U9575" t="s">
        <v>10772</v>
      </c>
    </row>
    <row r="9576" spans="1:21">
      <c r="A9576" s="117" t="s">
        <v>4620</v>
      </c>
      <c r="B9576" t="s">
        <v>14590</v>
      </c>
      <c r="C9576" t="s">
        <v>14590</v>
      </c>
      <c r="D9576">
        <v>35</v>
      </c>
      <c r="E9576">
        <v>29</v>
      </c>
      <c r="F9576">
        <v>35</v>
      </c>
      <c r="G9576">
        <v>29</v>
      </c>
      <c r="H9576">
        <v>1</v>
      </c>
      <c r="I9576">
        <v>1</v>
      </c>
      <c r="J9576">
        <v>248</v>
      </c>
      <c r="K9576" s="194">
        <v>248</v>
      </c>
      <c r="L9576" t="s">
        <v>1094</v>
      </c>
      <c r="M9576" t="s">
        <v>1094</v>
      </c>
      <c r="N9576">
        <v>28</v>
      </c>
      <c r="O9576" t="s">
        <v>7876</v>
      </c>
      <c r="P9576" t="s">
        <v>18348</v>
      </c>
      <c r="Q9576">
        <v>2.8000000000000001E-2</v>
      </c>
      <c r="R9576" s="117" t="s">
        <v>14594</v>
      </c>
      <c r="S9576" s="117" t="s">
        <v>14589</v>
      </c>
      <c r="T9576" t="s">
        <v>12136</v>
      </c>
      <c r="U9576" t="s">
        <v>10772</v>
      </c>
    </row>
    <row r="9577" spans="1:21">
      <c r="A9577" s="117" t="s">
        <v>4621</v>
      </c>
      <c r="B9577" t="s">
        <v>14590</v>
      </c>
      <c r="C9577" t="s">
        <v>14590</v>
      </c>
      <c r="D9577">
        <v>35</v>
      </c>
      <c r="E9577">
        <v>29</v>
      </c>
      <c r="F9577">
        <v>35</v>
      </c>
      <c r="G9577">
        <v>29</v>
      </c>
      <c r="H9577">
        <v>1</v>
      </c>
      <c r="I9577">
        <v>1</v>
      </c>
      <c r="J9577">
        <v>9</v>
      </c>
      <c r="K9577" s="194">
        <v>9</v>
      </c>
      <c r="L9577" t="s">
        <v>1081</v>
      </c>
      <c r="M9577" t="s">
        <v>1081</v>
      </c>
      <c r="N9577">
        <v>1981</v>
      </c>
      <c r="O9577" t="s">
        <v>7876</v>
      </c>
      <c r="P9577" t="s">
        <v>9489</v>
      </c>
      <c r="Q9577">
        <v>1.9810000000000001</v>
      </c>
      <c r="R9577" s="117" t="s">
        <v>14594</v>
      </c>
      <c r="S9577" s="117" t="s">
        <v>14589</v>
      </c>
      <c r="T9577" t="s">
        <v>12136</v>
      </c>
      <c r="U9577" t="s">
        <v>10772</v>
      </c>
    </row>
    <row r="9578" spans="1:21">
      <c r="A9578" s="117" t="s">
        <v>4622</v>
      </c>
      <c r="B9578" t="s">
        <v>14590</v>
      </c>
      <c r="C9578" t="s">
        <v>14590</v>
      </c>
      <c r="D9578">
        <v>35</v>
      </c>
      <c r="E9578">
        <v>29</v>
      </c>
      <c r="F9578">
        <v>35</v>
      </c>
      <c r="G9578">
        <v>29</v>
      </c>
      <c r="H9578">
        <v>1</v>
      </c>
      <c r="I9578">
        <v>1</v>
      </c>
      <c r="J9578">
        <v>8</v>
      </c>
      <c r="K9578" s="194">
        <v>8</v>
      </c>
      <c r="L9578" t="s">
        <v>1081</v>
      </c>
      <c r="M9578" t="s">
        <v>1081</v>
      </c>
      <c r="N9578">
        <v>511.4</v>
      </c>
      <c r="O9578" t="s">
        <v>7876</v>
      </c>
      <c r="P9578" t="s">
        <v>9490</v>
      </c>
      <c r="Q9578">
        <v>0.51139999999999997</v>
      </c>
      <c r="R9578" s="117" t="s">
        <v>14594</v>
      </c>
      <c r="S9578" s="117" t="s">
        <v>14589</v>
      </c>
      <c r="T9578" t="s">
        <v>12136</v>
      </c>
      <c r="U9578" t="s">
        <v>10772</v>
      </c>
    </row>
    <row r="9579" spans="1:21">
      <c r="A9579" s="117" t="s">
        <v>4623</v>
      </c>
      <c r="B9579" t="s">
        <v>14590</v>
      </c>
      <c r="C9579" t="s">
        <v>14590</v>
      </c>
      <c r="D9579">
        <v>82</v>
      </c>
      <c r="E9579">
        <v>76</v>
      </c>
      <c r="F9579">
        <v>82</v>
      </c>
      <c r="G9579">
        <v>76</v>
      </c>
      <c r="H9579">
        <v>1</v>
      </c>
      <c r="I9579">
        <v>1</v>
      </c>
      <c r="J9579">
        <v>135</v>
      </c>
      <c r="K9579" s="194">
        <v>135</v>
      </c>
      <c r="L9579" t="s">
        <v>1079</v>
      </c>
      <c r="M9579" t="s">
        <v>1079</v>
      </c>
      <c r="N9579">
        <v>50</v>
      </c>
      <c r="O9579" t="s">
        <v>7876</v>
      </c>
      <c r="P9579" t="s">
        <v>15942</v>
      </c>
      <c r="Q9579">
        <v>0.05</v>
      </c>
      <c r="R9579" s="117" t="s">
        <v>14595</v>
      </c>
      <c r="S9579" s="117" t="s">
        <v>14596</v>
      </c>
      <c r="T9579" t="s">
        <v>17448</v>
      </c>
      <c r="U9579" t="s">
        <v>10772</v>
      </c>
    </row>
    <row r="9580" spans="1:21">
      <c r="A9580" s="117" t="s">
        <v>4624</v>
      </c>
      <c r="B9580" t="s">
        <v>14590</v>
      </c>
      <c r="C9580" t="s">
        <v>14590</v>
      </c>
      <c r="D9580">
        <v>39</v>
      </c>
      <c r="E9580">
        <v>33</v>
      </c>
      <c r="F9580">
        <v>39</v>
      </c>
      <c r="G9580">
        <v>33</v>
      </c>
      <c r="H9580">
        <v>1</v>
      </c>
      <c r="I9580">
        <v>1</v>
      </c>
      <c r="J9580">
        <v>999999</v>
      </c>
      <c r="K9580" s="194">
        <v>999999</v>
      </c>
      <c r="L9580" t="s">
        <v>1083</v>
      </c>
      <c r="M9580" t="s">
        <v>1083</v>
      </c>
      <c r="N9580">
        <v>1584.5</v>
      </c>
      <c r="O9580" t="s">
        <v>7876</v>
      </c>
      <c r="P9580" t="s">
        <v>9491</v>
      </c>
      <c r="Q9580">
        <v>1.5845</v>
      </c>
      <c r="R9580" s="117" t="s">
        <v>14685</v>
      </c>
      <c r="S9580" s="117" t="s">
        <v>14589</v>
      </c>
      <c r="T9580" t="s">
        <v>12136</v>
      </c>
      <c r="U9580" t="s">
        <v>10772</v>
      </c>
    </row>
    <row r="9581" spans="1:21">
      <c r="A9581" s="117" t="s">
        <v>19925</v>
      </c>
      <c r="B9581" t="s">
        <v>14590</v>
      </c>
      <c r="C9581" t="s">
        <v>14590</v>
      </c>
      <c r="D9581">
        <v>31</v>
      </c>
      <c r="E9581">
        <v>25</v>
      </c>
      <c r="F9581">
        <v>31</v>
      </c>
      <c r="G9581">
        <v>25</v>
      </c>
      <c r="H9581">
        <v>1</v>
      </c>
      <c r="I9581">
        <v>1</v>
      </c>
      <c r="J9581">
        <v>0</v>
      </c>
      <c r="K9581" s="194">
        <v>0</v>
      </c>
      <c r="L9581" t="s">
        <v>1079</v>
      </c>
      <c r="M9581" t="s">
        <v>1079</v>
      </c>
      <c r="N9581">
        <v>1418</v>
      </c>
      <c r="O9581" t="s">
        <v>7876</v>
      </c>
      <c r="P9581" t="s">
        <v>19926</v>
      </c>
      <c r="Q9581">
        <v>1.4179999999999999</v>
      </c>
      <c r="R9581" s="117" t="s">
        <v>14595</v>
      </c>
      <c r="S9581" s="117" t="s">
        <v>14615</v>
      </c>
      <c r="T9581" t="e">
        <v>#N/A</v>
      </c>
      <c r="U9581" t="s">
        <v>10772</v>
      </c>
    </row>
    <row r="9582" spans="1:21">
      <c r="A9582" s="117" t="s">
        <v>337</v>
      </c>
      <c r="B9582" t="s">
        <v>14590</v>
      </c>
      <c r="C9582" t="s">
        <v>14590</v>
      </c>
      <c r="D9582">
        <v>35</v>
      </c>
      <c r="E9582">
        <v>29</v>
      </c>
      <c r="F9582">
        <v>35</v>
      </c>
      <c r="G9582">
        <v>29</v>
      </c>
      <c r="H9582">
        <v>1</v>
      </c>
      <c r="I9582">
        <v>1</v>
      </c>
      <c r="J9582">
        <v>185</v>
      </c>
      <c r="K9582" s="194">
        <v>185</v>
      </c>
      <c r="L9582" t="s">
        <v>1083</v>
      </c>
      <c r="M9582" t="s">
        <v>1083</v>
      </c>
      <c r="N9582">
        <v>2148</v>
      </c>
      <c r="O9582" t="s">
        <v>7876</v>
      </c>
      <c r="P9582" t="s">
        <v>9491</v>
      </c>
      <c r="Q9582">
        <v>2.1480000000000001</v>
      </c>
      <c r="R9582" s="117" t="s">
        <v>14594</v>
      </c>
      <c r="S9582" s="117" t="s">
        <v>14589</v>
      </c>
      <c r="T9582" t="s">
        <v>12136</v>
      </c>
      <c r="U9582" t="s">
        <v>10772</v>
      </c>
    </row>
    <row r="9583" spans="1:21">
      <c r="A9583" s="117" t="s">
        <v>25394</v>
      </c>
      <c r="B9583" t="s">
        <v>14590</v>
      </c>
      <c r="C9583" t="s">
        <v>14590</v>
      </c>
      <c r="D9583">
        <v>35</v>
      </c>
      <c r="E9583">
        <v>29</v>
      </c>
      <c r="F9583">
        <v>35</v>
      </c>
      <c r="G9583">
        <v>29</v>
      </c>
      <c r="H9583">
        <v>1</v>
      </c>
      <c r="I9583">
        <v>1</v>
      </c>
      <c r="J9583">
        <v>56</v>
      </c>
      <c r="K9583" s="194">
        <v>56</v>
      </c>
      <c r="L9583" t="s">
        <v>1079</v>
      </c>
      <c r="M9583" t="s">
        <v>1079</v>
      </c>
      <c r="N9583">
        <v>2148</v>
      </c>
      <c r="O9583" t="s">
        <v>7876</v>
      </c>
      <c r="P9583" t="s">
        <v>25395</v>
      </c>
      <c r="Q9583">
        <v>2.1480000000000001</v>
      </c>
      <c r="R9583" s="117" t="s">
        <v>14595</v>
      </c>
      <c r="S9583" s="117" t="s">
        <v>14596</v>
      </c>
      <c r="T9583" t="s">
        <v>17448</v>
      </c>
      <c r="U9583" t="s">
        <v>10772</v>
      </c>
    </row>
    <row r="9584" spans="1:21">
      <c r="A9584" s="117" t="s">
        <v>4625</v>
      </c>
      <c r="B9584" t="s">
        <v>14590</v>
      </c>
      <c r="C9584" t="s">
        <v>14590</v>
      </c>
      <c r="D9584">
        <v>39</v>
      </c>
      <c r="E9584">
        <v>33</v>
      </c>
      <c r="F9584">
        <v>39</v>
      </c>
      <c r="G9584">
        <v>33</v>
      </c>
      <c r="H9584">
        <v>1</v>
      </c>
      <c r="I9584">
        <v>1</v>
      </c>
      <c r="J9584">
        <v>999999</v>
      </c>
      <c r="K9584" s="194">
        <v>999999</v>
      </c>
      <c r="L9584" t="s">
        <v>1083</v>
      </c>
      <c r="M9584" t="s">
        <v>1083</v>
      </c>
      <c r="N9584">
        <v>2124</v>
      </c>
      <c r="O9584" t="s">
        <v>7876</v>
      </c>
      <c r="P9584" t="s">
        <v>9491</v>
      </c>
      <c r="Q9584">
        <v>2.1240000000000001</v>
      </c>
      <c r="R9584" s="117" t="s">
        <v>14685</v>
      </c>
      <c r="S9584" s="117" t="s">
        <v>14589</v>
      </c>
      <c r="T9584" t="s">
        <v>12136</v>
      </c>
      <c r="U9584" t="s">
        <v>10772</v>
      </c>
    </row>
    <row r="9585" spans="1:21">
      <c r="A9585" s="117" t="s">
        <v>4626</v>
      </c>
      <c r="B9585" t="s">
        <v>14590</v>
      </c>
      <c r="C9585" t="s">
        <v>14590</v>
      </c>
      <c r="D9585">
        <v>82</v>
      </c>
      <c r="E9585">
        <v>76</v>
      </c>
      <c r="F9585">
        <v>82</v>
      </c>
      <c r="G9585">
        <v>76</v>
      </c>
      <c r="H9585">
        <v>1</v>
      </c>
      <c r="I9585">
        <v>1</v>
      </c>
      <c r="J9585">
        <v>920</v>
      </c>
      <c r="K9585" s="194">
        <v>920</v>
      </c>
      <c r="L9585" t="s">
        <v>1079</v>
      </c>
      <c r="M9585" t="s">
        <v>1079</v>
      </c>
      <c r="N9585">
        <v>89</v>
      </c>
      <c r="O9585" t="s">
        <v>7876</v>
      </c>
      <c r="P9585" t="s">
        <v>15943</v>
      </c>
      <c r="Q9585">
        <v>8.8999999999999996E-2</v>
      </c>
      <c r="R9585" s="117" t="s">
        <v>14595</v>
      </c>
      <c r="S9585" s="117" t="s">
        <v>14596</v>
      </c>
      <c r="T9585" t="s">
        <v>17448</v>
      </c>
      <c r="U9585" t="s">
        <v>10772</v>
      </c>
    </row>
    <row r="9586" spans="1:21">
      <c r="A9586" s="117" t="s">
        <v>4627</v>
      </c>
      <c r="B9586" t="s">
        <v>14590</v>
      </c>
      <c r="C9586" t="s">
        <v>14590</v>
      </c>
      <c r="D9586">
        <v>82</v>
      </c>
      <c r="E9586">
        <v>76</v>
      </c>
      <c r="F9586">
        <v>82</v>
      </c>
      <c r="G9586">
        <v>76</v>
      </c>
      <c r="H9586">
        <v>1</v>
      </c>
      <c r="I9586">
        <v>1</v>
      </c>
      <c r="J9586">
        <v>500</v>
      </c>
      <c r="K9586" s="194">
        <v>500</v>
      </c>
      <c r="L9586" t="s">
        <v>1079</v>
      </c>
      <c r="M9586" t="s">
        <v>1079</v>
      </c>
      <c r="N9586">
        <v>110</v>
      </c>
      <c r="O9586" t="s">
        <v>7876</v>
      </c>
      <c r="P9586" t="s">
        <v>15944</v>
      </c>
      <c r="Q9586">
        <v>0.11</v>
      </c>
      <c r="R9586" s="117" t="s">
        <v>14595</v>
      </c>
      <c r="S9586" s="117" t="s">
        <v>14596</v>
      </c>
      <c r="T9586" t="s">
        <v>17448</v>
      </c>
      <c r="U9586" t="s">
        <v>10772</v>
      </c>
    </row>
    <row r="9587" spans="1:21">
      <c r="A9587" s="117" t="s">
        <v>4628</v>
      </c>
      <c r="B9587" t="s">
        <v>14590</v>
      </c>
      <c r="C9587" t="s">
        <v>14590</v>
      </c>
      <c r="D9587">
        <v>82</v>
      </c>
      <c r="E9587">
        <v>76</v>
      </c>
      <c r="F9587">
        <v>82</v>
      </c>
      <c r="G9587">
        <v>76</v>
      </c>
      <c r="H9587">
        <v>1</v>
      </c>
      <c r="I9587">
        <v>1</v>
      </c>
      <c r="J9587">
        <v>100</v>
      </c>
      <c r="K9587" s="194">
        <v>100</v>
      </c>
      <c r="L9587" t="s">
        <v>1079</v>
      </c>
      <c r="M9587" t="s">
        <v>1079</v>
      </c>
      <c r="N9587">
        <v>38</v>
      </c>
      <c r="O9587" t="s">
        <v>7876</v>
      </c>
      <c r="P9587" t="s">
        <v>9492</v>
      </c>
      <c r="Q9587">
        <v>3.7999999999999999E-2</v>
      </c>
      <c r="R9587" s="117" t="s">
        <v>14595</v>
      </c>
      <c r="S9587" s="117" t="s">
        <v>14596</v>
      </c>
      <c r="T9587" t="s">
        <v>17448</v>
      </c>
      <c r="U9587" t="s">
        <v>10772</v>
      </c>
    </row>
    <row r="9588" spans="1:21">
      <c r="A9588" s="117" t="s">
        <v>278</v>
      </c>
      <c r="B9588" t="s">
        <v>13815</v>
      </c>
      <c r="C9588" t="s">
        <v>13815</v>
      </c>
      <c r="D9588">
        <v>2</v>
      </c>
      <c r="E9588">
        <v>29</v>
      </c>
      <c r="F9588">
        <v>2</v>
      </c>
      <c r="G9588">
        <v>29</v>
      </c>
      <c r="H9588">
        <v>1</v>
      </c>
      <c r="I9588">
        <v>1</v>
      </c>
      <c r="J9588">
        <v>115</v>
      </c>
      <c r="K9588" s="194">
        <v>56</v>
      </c>
      <c r="L9588" t="s">
        <v>1083</v>
      </c>
      <c r="M9588" t="s">
        <v>1083</v>
      </c>
      <c r="N9588">
        <v>102</v>
      </c>
      <c r="O9588" t="s">
        <v>7876</v>
      </c>
      <c r="P9588" t="s">
        <v>7884</v>
      </c>
      <c r="Q9588">
        <v>0.10199999999999999</v>
      </c>
      <c r="R9588" s="117" t="s">
        <v>14594</v>
      </c>
      <c r="S9588" s="117" t="s">
        <v>14589</v>
      </c>
      <c r="T9588" t="s">
        <v>12136</v>
      </c>
      <c r="U9588" t="s">
        <v>10772</v>
      </c>
    </row>
    <row r="9589" spans="1:21">
      <c r="A9589" s="117" t="s">
        <v>13584</v>
      </c>
      <c r="B9589" t="s">
        <v>14590</v>
      </c>
      <c r="C9589" t="s">
        <v>14590</v>
      </c>
      <c r="D9589">
        <v>82</v>
      </c>
      <c r="E9589">
        <v>76</v>
      </c>
      <c r="F9589">
        <v>82</v>
      </c>
      <c r="G9589">
        <v>76</v>
      </c>
      <c r="H9589">
        <v>1</v>
      </c>
      <c r="I9589">
        <v>1</v>
      </c>
      <c r="J9589">
        <v>800</v>
      </c>
      <c r="K9589" s="194">
        <v>800</v>
      </c>
      <c r="L9589" t="s">
        <v>1079</v>
      </c>
      <c r="M9589" t="s">
        <v>1079</v>
      </c>
      <c r="N9589">
        <v>103</v>
      </c>
      <c r="O9589" t="s">
        <v>7876</v>
      </c>
      <c r="P9589" t="s">
        <v>13950</v>
      </c>
      <c r="Q9589">
        <v>0.10299999999999999</v>
      </c>
      <c r="R9589" s="117" t="s">
        <v>14595</v>
      </c>
      <c r="S9589" s="117" t="s">
        <v>14596</v>
      </c>
      <c r="T9589" t="s">
        <v>17448</v>
      </c>
      <c r="U9589" t="s">
        <v>10772</v>
      </c>
    </row>
    <row r="9590" spans="1:21">
      <c r="A9590" s="117" t="s">
        <v>279</v>
      </c>
      <c r="B9590" t="s">
        <v>14590</v>
      </c>
      <c r="C9590" t="s">
        <v>14590</v>
      </c>
      <c r="D9590">
        <v>35</v>
      </c>
      <c r="E9590">
        <v>29</v>
      </c>
      <c r="F9590">
        <v>35</v>
      </c>
      <c r="G9590">
        <v>29</v>
      </c>
      <c r="H9590">
        <v>1</v>
      </c>
      <c r="I9590">
        <v>1</v>
      </c>
      <c r="J9590">
        <v>636</v>
      </c>
      <c r="K9590" s="194">
        <v>636</v>
      </c>
      <c r="L9590" t="s">
        <v>1083</v>
      </c>
      <c r="M9590" t="s">
        <v>1083</v>
      </c>
      <c r="N9590">
        <v>260</v>
      </c>
      <c r="O9590" t="s">
        <v>7876</v>
      </c>
      <c r="P9590" t="s">
        <v>9493</v>
      </c>
      <c r="Q9590">
        <v>0.26</v>
      </c>
      <c r="R9590" s="117" t="s">
        <v>14594</v>
      </c>
      <c r="S9590" s="117" t="s">
        <v>14589</v>
      </c>
      <c r="T9590" t="s">
        <v>12136</v>
      </c>
      <c r="U9590" t="s">
        <v>10773</v>
      </c>
    </row>
    <row r="9591" spans="1:21">
      <c r="A9591" s="117" t="s">
        <v>187</v>
      </c>
      <c r="B9591" t="s">
        <v>13815</v>
      </c>
      <c r="C9591" t="s">
        <v>13815</v>
      </c>
      <c r="D9591">
        <v>2</v>
      </c>
      <c r="E9591">
        <v>29</v>
      </c>
      <c r="F9591">
        <v>2</v>
      </c>
      <c r="G9591">
        <v>29</v>
      </c>
      <c r="H9591">
        <v>1</v>
      </c>
      <c r="I9591">
        <v>1</v>
      </c>
      <c r="J9591">
        <v>48</v>
      </c>
      <c r="K9591" s="194">
        <v>80</v>
      </c>
      <c r="L9591" t="s">
        <v>1083</v>
      </c>
      <c r="M9591" t="s">
        <v>1083</v>
      </c>
      <c r="N9591">
        <v>713.3</v>
      </c>
      <c r="O9591" t="s">
        <v>7876</v>
      </c>
      <c r="P9591" t="s">
        <v>9494</v>
      </c>
      <c r="Q9591">
        <v>0.71330000000000005</v>
      </c>
      <c r="R9591" s="117" t="s">
        <v>14594</v>
      </c>
      <c r="S9591" s="117" t="s">
        <v>14589</v>
      </c>
      <c r="T9591" t="s">
        <v>12136</v>
      </c>
      <c r="U9591" t="s">
        <v>10772</v>
      </c>
    </row>
    <row r="9592" spans="1:21">
      <c r="A9592" s="117" t="s">
        <v>4629</v>
      </c>
      <c r="B9592" t="s">
        <v>14590</v>
      </c>
      <c r="C9592" t="s">
        <v>14590</v>
      </c>
      <c r="D9592">
        <v>83</v>
      </c>
      <c r="E9592">
        <v>77</v>
      </c>
      <c r="F9592">
        <v>83</v>
      </c>
      <c r="G9592">
        <v>77</v>
      </c>
      <c r="H9592">
        <v>1</v>
      </c>
      <c r="I9592">
        <v>1</v>
      </c>
      <c r="J9592">
        <v>999999</v>
      </c>
      <c r="K9592" s="194">
        <v>999999</v>
      </c>
      <c r="L9592" t="s">
        <v>1083</v>
      </c>
      <c r="M9592" t="s">
        <v>1083</v>
      </c>
      <c r="N9592">
        <v>744</v>
      </c>
      <c r="O9592" t="s">
        <v>7876</v>
      </c>
      <c r="P9592" t="s">
        <v>9495</v>
      </c>
      <c r="Q9592">
        <v>0.74399999999999999</v>
      </c>
      <c r="R9592" s="117" t="s">
        <v>14594</v>
      </c>
      <c r="S9592" s="117" t="s">
        <v>14589</v>
      </c>
      <c r="T9592" t="s">
        <v>12136</v>
      </c>
      <c r="U9592" t="s">
        <v>10772</v>
      </c>
    </row>
    <row r="9593" spans="1:21">
      <c r="A9593" s="117" t="s">
        <v>492</v>
      </c>
      <c r="B9593" t="s">
        <v>14590</v>
      </c>
      <c r="C9593" t="s">
        <v>14590</v>
      </c>
      <c r="D9593">
        <v>35</v>
      </c>
      <c r="E9593">
        <v>29</v>
      </c>
      <c r="F9593">
        <v>35</v>
      </c>
      <c r="G9593">
        <v>29</v>
      </c>
      <c r="H9593">
        <v>1</v>
      </c>
      <c r="I9593">
        <v>1</v>
      </c>
      <c r="J9593">
        <v>44</v>
      </c>
      <c r="K9593" s="194">
        <v>44</v>
      </c>
      <c r="L9593" t="s">
        <v>1083</v>
      </c>
      <c r="M9593" t="s">
        <v>1083</v>
      </c>
      <c r="N9593">
        <v>763</v>
      </c>
      <c r="O9593" t="s">
        <v>7876</v>
      </c>
      <c r="P9593" t="s">
        <v>7894</v>
      </c>
      <c r="Q9593">
        <v>0.76300000000000001</v>
      </c>
      <c r="R9593" s="117" t="s">
        <v>14743</v>
      </c>
      <c r="S9593" s="117" t="s">
        <v>14589</v>
      </c>
      <c r="T9593" t="s">
        <v>12136</v>
      </c>
      <c r="U9593" t="s">
        <v>10772</v>
      </c>
    </row>
    <row r="9594" spans="1:21">
      <c r="A9594" s="117" t="s">
        <v>11877</v>
      </c>
      <c r="B9594" t="s">
        <v>14590</v>
      </c>
      <c r="C9594" t="s">
        <v>14590</v>
      </c>
      <c r="D9594">
        <v>82</v>
      </c>
      <c r="E9594">
        <v>76</v>
      </c>
      <c r="F9594">
        <v>82</v>
      </c>
      <c r="G9594">
        <v>76</v>
      </c>
      <c r="H9594">
        <v>1</v>
      </c>
      <c r="I9594">
        <v>1</v>
      </c>
      <c r="J9594">
        <v>60</v>
      </c>
      <c r="K9594" s="194">
        <v>60</v>
      </c>
      <c r="L9594" t="s">
        <v>1083</v>
      </c>
      <c r="M9594" t="s">
        <v>1083</v>
      </c>
      <c r="N9594">
        <v>763</v>
      </c>
      <c r="O9594" t="s">
        <v>7876</v>
      </c>
      <c r="P9594" t="s">
        <v>7894</v>
      </c>
      <c r="Q9594">
        <v>0.76300000000000001</v>
      </c>
      <c r="R9594" s="117" t="s">
        <v>14595</v>
      </c>
      <c r="S9594" s="117" t="s">
        <v>14596</v>
      </c>
      <c r="T9594" t="s">
        <v>17448</v>
      </c>
      <c r="U9594" t="s">
        <v>10772</v>
      </c>
    </row>
    <row r="9595" spans="1:21">
      <c r="A9595" s="117" t="s">
        <v>4630</v>
      </c>
      <c r="B9595" t="s">
        <v>14590</v>
      </c>
      <c r="C9595" t="s">
        <v>14590</v>
      </c>
      <c r="D9595">
        <v>35</v>
      </c>
      <c r="E9595">
        <v>29</v>
      </c>
      <c r="F9595">
        <v>35</v>
      </c>
      <c r="G9595">
        <v>29</v>
      </c>
      <c r="H9595">
        <v>1</v>
      </c>
      <c r="I9595">
        <v>1</v>
      </c>
      <c r="J9595">
        <v>42</v>
      </c>
      <c r="K9595" s="194">
        <v>42</v>
      </c>
      <c r="L9595" t="s">
        <v>1079</v>
      </c>
      <c r="M9595" t="s">
        <v>1079</v>
      </c>
      <c r="N9595">
        <v>20</v>
      </c>
      <c r="O9595" t="s">
        <v>7876</v>
      </c>
      <c r="P9595" t="s">
        <v>9496</v>
      </c>
      <c r="Q9595">
        <v>0.02</v>
      </c>
      <c r="R9595" s="117" t="s">
        <v>14594</v>
      </c>
      <c r="S9595" s="117" t="s">
        <v>14589</v>
      </c>
      <c r="T9595" t="s">
        <v>12136</v>
      </c>
      <c r="U9595" t="s">
        <v>10773</v>
      </c>
    </row>
    <row r="9596" spans="1:21">
      <c r="A9596" s="117" t="s">
        <v>280</v>
      </c>
      <c r="B9596" t="s">
        <v>14590</v>
      </c>
      <c r="C9596" t="s">
        <v>14590</v>
      </c>
      <c r="D9596">
        <v>35</v>
      </c>
      <c r="E9596">
        <v>29</v>
      </c>
      <c r="F9596">
        <v>35</v>
      </c>
      <c r="G9596">
        <v>29</v>
      </c>
      <c r="H9596">
        <v>1</v>
      </c>
      <c r="I9596">
        <v>1</v>
      </c>
      <c r="J9596">
        <v>8</v>
      </c>
      <c r="K9596" s="194">
        <v>8</v>
      </c>
      <c r="L9596" t="s">
        <v>1079</v>
      </c>
      <c r="M9596" t="s">
        <v>1079</v>
      </c>
      <c r="N9596">
        <v>220</v>
      </c>
      <c r="O9596" t="s">
        <v>7876</v>
      </c>
      <c r="P9596" t="s">
        <v>15946</v>
      </c>
      <c r="Q9596">
        <v>0.22</v>
      </c>
      <c r="R9596" s="117" t="s">
        <v>14594</v>
      </c>
      <c r="S9596" s="117" t="s">
        <v>14589</v>
      </c>
      <c r="T9596" t="s">
        <v>12136</v>
      </c>
      <c r="U9596" t="s">
        <v>10773</v>
      </c>
    </row>
    <row r="9597" spans="1:21">
      <c r="A9597" s="117" t="s">
        <v>19313</v>
      </c>
      <c r="B9597" t="s">
        <v>14590</v>
      </c>
      <c r="C9597" t="s">
        <v>14590</v>
      </c>
      <c r="D9597">
        <v>82</v>
      </c>
      <c r="E9597">
        <v>76</v>
      </c>
      <c r="F9597">
        <v>82</v>
      </c>
      <c r="G9597">
        <v>76</v>
      </c>
      <c r="H9597">
        <v>1</v>
      </c>
      <c r="I9597">
        <v>1</v>
      </c>
      <c r="J9597">
        <v>60</v>
      </c>
      <c r="K9597" s="194">
        <v>60</v>
      </c>
      <c r="L9597" t="s">
        <v>1079</v>
      </c>
      <c r="M9597" t="s">
        <v>1079</v>
      </c>
      <c r="N9597">
        <v>218</v>
      </c>
      <c r="O9597" t="s">
        <v>7876</v>
      </c>
      <c r="P9597" t="s">
        <v>19314</v>
      </c>
      <c r="Q9597">
        <v>0.218</v>
      </c>
      <c r="R9597" s="117" t="s">
        <v>14595</v>
      </c>
      <c r="S9597" s="117" t="s">
        <v>14596</v>
      </c>
      <c r="T9597" t="s">
        <v>17448</v>
      </c>
      <c r="U9597" t="s">
        <v>10772</v>
      </c>
    </row>
    <row r="9598" spans="1:21">
      <c r="A9598" s="117" t="s">
        <v>4631</v>
      </c>
      <c r="B9598" t="s">
        <v>14590</v>
      </c>
      <c r="C9598" t="s">
        <v>14590</v>
      </c>
      <c r="D9598">
        <v>82</v>
      </c>
      <c r="E9598">
        <v>76</v>
      </c>
      <c r="F9598">
        <v>82</v>
      </c>
      <c r="G9598">
        <v>76</v>
      </c>
      <c r="H9598">
        <v>1</v>
      </c>
      <c r="I9598">
        <v>1</v>
      </c>
      <c r="J9598">
        <v>27</v>
      </c>
      <c r="K9598" s="194">
        <v>27</v>
      </c>
      <c r="L9598" t="s">
        <v>1079</v>
      </c>
      <c r="M9598" t="s">
        <v>1079</v>
      </c>
      <c r="N9598">
        <v>2360</v>
      </c>
      <c r="O9598" t="s">
        <v>7876</v>
      </c>
      <c r="Q9598">
        <v>2.36</v>
      </c>
      <c r="R9598" s="117" t="s">
        <v>14595</v>
      </c>
      <c r="S9598" s="117" t="s">
        <v>14596</v>
      </c>
      <c r="T9598" t="s">
        <v>17448</v>
      </c>
      <c r="U9598" t="s">
        <v>10772</v>
      </c>
    </row>
    <row r="9599" spans="1:21">
      <c r="A9599" s="117" t="s">
        <v>4632</v>
      </c>
      <c r="B9599" t="s">
        <v>14590</v>
      </c>
      <c r="C9599" t="s">
        <v>14590</v>
      </c>
      <c r="D9599">
        <v>56</v>
      </c>
      <c r="E9599">
        <v>50</v>
      </c>
      <c r="F9599">
        <v>56</v>
      </c>
      <c r="G9599">
        <v>50</v>
      </c>
      <c r="H9599">
        <v>1</v>
      </c>
      <c r="I9599">
        <v>1</v>
      </c>
      <c r="J9599">
        <v>999999</v>
      </c>
      <c r="K9599" s="194">
        <v>999999</v>
      </c>
      <c r="L9599" t="s">
        <v>1079</v>
      </c>
      <c r="M9599" t="s">
        <v>1079</v>
      </c>
      <c r="N9599">
        <v>602</v>
      </c>
      <c r="O9599" t="s">
        <v>7876</v>
      </c>
      <c r="P9599" t="s">
        <v>9497</v>
      </c>
      <c r="Q9599">
        <v>0.60199999999999998</v>
      </c>
      <c r="R9599" s="117" t="s">
        <v>14594</v>
      </c>
      <c r="S9599" s="117" t="s">
        <v>14589</v>
      </c>
      <c r="T9599" t="s">
        <v>12136</v>
      </c>
      <c r="U9599" t="s">
        <v>10772</v>
      </c>
    </row>
    <row r="9600" spans="1:21">
      <c r="A9600" s="117" t="s">
        <v>4633</v>
      </c>
      <c r="B9600" t="s">
        <v>14590</v>
      </c>
      <c r="C9600" t="s">
        <v>14590</v>
      </c>
      <c r="D9600">
        <v>35</v>
      </c>
      <c r="E9600">
        <v>29</v>
      </c>
      <c r="F9600">
        <v>35</v>
      </c>
      <c r="G9600">
        <v>29</v>
      </c>
      <c r="H9600">
        <v>1</v>
      </c>
      <c r="I9600">
        <v>1</v>
      </c>
      <c r="J9600">
        <v>63</v>
      </c>
      <c r="K9600" s="194">
        <v>63</v>
      </c>
      <c r="L9600" t="s">
        <v>1079</v>
      </c>
      <c r="M9600" t="s">
        <v>1079</v>
      </c>
      <c r="N9600">
        <v>63</v>
      </c>
      <c r="O9600" t="s">
        <v>7876</v>
      </c>
      <c r="P9600" t="s">
        <v>9498</v>
      </c>
      <c r="Q9600">
        <v>6.3E-2</v>
      </c>
      <c r="R9600" s="117" t="s">
        <v>14594</v>
      </c>
      <c r="S9600" s="117" t="s">
        <v>14589</v>
      </c>
      <c r="T9600" t="s">
        <v>12136</v>
      </c>
      <c r="U9600" t="s">
        <v>10772</v>
      </c>
    </row>
    <row r="9601" spans="1:21">
      <c r="A9601" s="117" t="s">
        <v>4634</v>
      </c>
      <c r="B9601" t="s">
        <v>14590</v>
      </c>
      <c r="C9601" t="s">
        <v>14590</v>
      </c>
      <c r="D9601">
        <v>35</v>
      </c>
      <c r="E9601">
        <v>29</v>
      </c>
      <c r="F9601">
        <v>35</v>
      </c>
      <c r="G9601">
        <v>29</v>
      </c>
      <c r="H9601">
        <v>1</v>
      </c>
      <c r="I9601">
        <v>1</v>
      </c>
      <c r="J9601">
        <v>80</v>
      </c>
      <c r="K9601" s="194">
        <v>80</v>
      </c>
      <c r="L9601" t="s">
        <v>1083</v>
      </c>
      <c r="M9601" t="s">
        <v>1083</v>
      </c>
      <c r="N9601">
        <v>130</v>
      </c>
      <c r="O9601" t="s">
        <v>7876</v>
      </c>
      <c r="P9601" t="s">
        <v>7917</v>
      </c>
      <c r="Q9601">
        <v>0.13</v>
      </c>
      <c r="R9601" s="117" t="s">
        <v>14594</v>
      </c>
      <c r="S9601" s="117" t="s">
        <v>14589</v>
      </c>
      <c r="T9601" t="s">
        <v>12136</v>
      </c>
      <c r="U9601" t="s">
        <v>10772</v>
      </c>
    </row>
    <row r="9602" spans="1:21">
      <c r="A9602" s="117" t="s">
        <v>4635</v>
      </c>
      <c r="B9602" t="s">
        <v>14590</v>
      </c>
      <c r="C9602" t="s">
        <v>14590</v>
      </c>
      <c r="D9602">
        <v>55</v>
      </c>
      <c r="E9602">
        <v>49</v>
      </c>
      <c r="F9602">
        <v>55</v>
      </c>
      <c r="G9602">
        <v>49</v>
      </c>
      <c r="H9602">
        <v>10</v>
      </c>
      <c r="I9602">
        <v>10</v>
      </c>
      <c r="J9602">
        <v>999999</v>
      </c>
      <c r="K9602" s="194">
        <v>999999</v>
      </c>
      <c r="L9602" t="s">
        <v>1083</v>
      </c>
      <c r="M9602" t="s">
        <v>1083</v>
      </c>
      <c r="N9602">
        <v>121</v>
      </c>
      <c r="O9602" t="s">
        <v>7876</v>
      </c>
      <c r="P9602" t="s">
        <v>7917</v>
      </c>
      <c r="Q9602">
        <v>0.121</v>
      </c>
      <c r="R9602" s="117" t="s">
        <v>14594</v>
      </c>
      <c r="S9602" s="117" t="s">
        <v>14589</v>
      </c>
      <c r="T9602" t="s">
        <v>12136</v>
      </c>
      <c r="U9602" t="s">
        <v>10772</v>
      </c>
    </row>
    <row r="9603" spans="1:21">
      <c r="A9603" s="117" t="s">
        <v>4636</v>
      </c>
      <c r="B9603" t="s">
        <v>14590</v>
      </c>
      <c r="C9603" t="s">
        <v>14590</v>
      </c>
      <c r="D9603">
        <v>35</v>
      </c>
      <c r="E9603">
        <v>29</v>
      </c>
      <c r="F9603">
        <v>35</v>
      </c>
      <c r="G9603">
        <v>29</v>
      </c>
      <c r="H9603">
        <v>1</v>
      </c>
      <c r="I9603">
        <v>1</v>
      </c>
      <c r="J9603">
        <v>251</v>
      </c>
      <c r="K9603" s="194">
        <v>251</v>
      </c>
      <c r="L9603" t="s">
        <v>1083</v>
      </c>
      <c r="M9603" t="s">
        <v>1083</v>
      </c>
      <c r="N9603">
        <v>128</v>
      </c>
      <c r="O9603" t="s">
        <v>7876</v>
      </c>
      <c r="P9603" t="s">
        <v>7917</v>
      </c>
      <c r="Q9603">
        <v>0.128</v>
      </c>
      <c r="R9603" s="117" t="s">
        <v>14594</v>
      </c>
      <c r="S9603" s="117" t="s">
        <v>14589</v>
      </c>
      <c r="T9603" t="s">
        <v>12136</v>
      </c>
      <c r="U9603" t="s">
        <v>10772</v>
      </c>
    </row>
    <row r="9604" spans="1:21">
      <c r="A9604" s="117" t="s">
        <v>232</v>
      </c>
      <c r="B9604" t="s">
        <v>13815</v>
      </c>
      <c r="C9604" t="s">
        <v>13815</v>
      </c>
      <c r="D9604">
        <v>2</v>
      </c>
      <c r="E9604">
        <v>29</v>
      </c>
      <c r="F9604">
        <v>2</v>
      </c>
      <c r="G9604">
        <v>29</v>
      </c>
      <c r="H9604">
        <v>1</v>
      </c>
      <c r="I9604">
        <v>1</v>
      </c>
      <c r="J9604">
        <v>92</v>
      </c>
      <c r="K9604" s="194">
        <v>21</v>
      </c>
      <c r="L9604" t="s">
        <v>1083</v>
      </c>
      <c r="M9604" t="s">
        <v>1083</v>
      </c>
      <c r="N9604">
        <v>127</v>
      </c>
      <c r="O9604" t="s">
        <v>7876</v>
      </c>
      <c r="P9604" t="s">
        <v>7917</v>
      </c>
      <c r="Q9604">
        <v>0.127</v>
      </c>
      <c r="R9604" s="117" t="s">
        <v>14594</v>
      </c>
      <c r="S9604" s="117" t="s">
        <v>14589</v>
      </c>
      <c r="T9604" t="s">
        <v>12136</v>
      </c>
      <c r="U9604" t="s">
        <v>10772</v>
      </c>
    </row>
    <row r="9605" spans="1:21">
      <c r="A9605" s="117" t="s">
        <v>4637</v>
      </c>
      <c r="B9605" t="s">
        <v>14590</v>
      </c>
      <c r="C9605" t="s">
        <v>14590</v>
      </c>
      <c r="D9605">
        <v>82</v>
      </c>
      <c r="E9605">
        <v>76</v>
      </c>
      <c r="F9605">
        <v>82</v>
      </c>
      <c r="G9605">
        <v>76</v>
      </c>
      <c r="H9605">
        <v>1</v>
      </c>
      <c r="I9605">
        <v>1</v>
      </c>
      <c r="J9605">
        <v>480</v>
      </c>
      <c r="K9605" s="194">
        <v>480</v>
      </c>
      <c r="L9605" t="s">
        <v>1081</v>
      </c>
      <c r="M9605" t="s">
        <v>1081</v>
      </c>
      <c r="N9605">
        <v>127</v>
      </c>
      <c r="O9605" t="s">
        <v>7876</v>
      </c>
      <c r="P9605" t="s">
        <v>9499</v>
      </c>
      <c r="Q9605">
        <v>0.127</v>
      </c>
      <c r="R9605" s="117" t="s">
        <v>14595</v>
      </c>
      <c r="S9605" s="117" t="s">
        <v>14596</v>
      </c>
      <c r="T9605" t="s">
        <v>17448</v>
      </c>
      <c r="U9605" t="s">
        <v>10772</v>
      </c>
    </row>
    <row r="9606" spans="1:21">
      <c r="A9606" s="117" t="s">
        <v>4638</v>
      </c>
      <c r="B9606" t="s">
        <v>14590</v>
      </c>
      <c r="C9606" t="s">
        <v>14590</v>
      </c>
      <c r="D9606">
        <v>35</v>
      </c>
      <c r="E9606">
        <v>29</v>
      </c>
      <c r="F9606">
        <v>35</v>
      </c>
      <c r="G9606">
        <v>29</v>
      </c>
      <c r="H9606">
        <v>1</v>
      </c>
      <c r="I9606">
        <v>1</v>
      </c>
      <c r="J9606">
        <v>213</v>
      </c>
      <c r="K9606" s="194">
        <v>213</v>
      </c>
      <c r="L9606" t="s">
        <v>1083</v>
      </c>
      <c r="M9606" t="s">
        <v>1083</v>
      </c>
      <c r="N9606">
        <v>123</v>
      </c>
      <c r="O9606" t="s">
        <v>7876</v>
      </c>
      <c r="P9606" t="s">
        <v>18349</v>
      </c>
      <c r="Q9606">
        <v>0.123</v>
      </c>
      <c r="R9606" s="117" t="s">
        <v>14594</v>
      </c>
      <c r="S9606" s="117" t="s">
        <v>14589</v>
      </c>
      <c r="T9606" t="s">
        <v>12136</v>
      </c>
      <c r="U9606" t="s">
        <v>10772</v>
      </c>
    </row>
    <row r="9607" spans="1:21">
      <c r="A9607" s="117" t="s">
        <v>4639</v>
      </c>
      <c r="B9607" t="s">
        <v>14590</v>
      </c>
      <c r="C9607" t="s">
        <v>14590</v>
      </c>
      <c r="D9607">
        <v>35</v>
      </c>
      <c r="E9607">
        <v>29</v>
      </c>
      <c r="F9607">
        <v>35</v>
      </c>
      <c r="G9607">
        <v>29</v>
      </c>
      <c r="H9607">
        <v>1</v>
      </c>
      <c r="I9607">
        <v>1</v>
      </c>
      <c r="J9607">
        <v>189</v>
      </c>
      <c r="K9607" s="194">
        <v>189</v>
      </c>
      <c r="L9607" t="s">
        <v>1083</v>
      </c>
      <c r="M9607" t="s">
        <v>1083</v>
      </c>
      <c r="N9607">
        <v>130</v>
      </c>
      <c r="O9607" t="s">
        <v>7876</v>
      </c>
      <c r="P9607" t="s">
        <v>18349</v>
      </c>
      <c r="Q9607">
        <v>0.13</v>
      </c>
      <c r="R9607" s="117" t="s">
        <v>14594</v>
      </c>
      <c r="S9607" s="117" t="s">
        <v>14589</v>
      </c>
      <c r="T9607" t="s">
        <v>12136</v>
      </c>
      <c r="U9607" t="s">
        <v>10772</v>
      </c>
    </row>
    <row r="9608" spans="1:21">
      <c r="A9608" s="117" t="s">
        <v>17550</v>
      </c>
      <c r="B9608" t="s">
        <v>14590</v>
      </c>
      <c r="C9608" t="s">
        <v>14590</v>
      </c>
      <c r="D9608">
        <v>56</v>
      </c>
      <c r="E9608">
        <v>50</v>
      </c>
      <c r="F9608">
        <v>56</v>
      </c>
      <c r="G9608">
        <v>50</v>
      </c>
      <c r="H9608">
        <v>1</v>
      </c>
      <c r="I9608">
        <v>1</v>
      </c>
      <c r="J9608">
        <v>999999</v>
      </c>
      <c r="K9608" s="194">
        <v>999999</v>
      </c>
      <c r="L9608" t="s">
        <v>1083</v>
      </c>
      <c r="M9608" t="s">
        <v>1083</v>
      </c>
      <c r="N9608">
        <v>133</v>
      </c>
      <c r="O9608" t="s">
        <v>7876</v>
      </c>
      <c r="P9608" t="s">
        <v>7917</v>
      </c>
      <c r="Q9608">
        <v>0.13300000000000001</v>
      </c>
      <c r="R9608" s="117" t="s">
        <v>14685</v>
      </c>
      <c r="S9608" s="117" t="s">
        <v>14589</v>
      </c>
      <c r="T9608" t="s">
        <v>12136</v>
      </c>
      <c r="U9608" t="s">
        <v>10772</v>
      </c>
    </row>
    <row r="9609" spans="1:21">
      <c r="A9609" s="117" t="s">
        <v>4640</v>
      </c>
      <c r="B9609" t="s">
        <v>14590</v>
      </c>
      <c r="C9609" t="s">
        <v>14590</v>
      </c>
      <c r="D9609">
        <v>35</v>
      </c>
      <c r="E9609">
        <v>29</v>
      </c>
      <c r="F9609">
        <v>35</v>
      </c>
      <c r="G9609">
        <v>29</v>
      </c>
      <c r="H9609">
        <v>1</v>
      </c>
      <c r="I9609">
        <v>1</v>
      </c>
      <c r="J9609">
        <v>15</v>
      </c>
      <c r="K9609" s="194">
        <v>15</v>
      </c>
      <c r="L9609" t="s">
        <v>1083</v>
      </c>
      <c r="M9609" t="s">
        <v>1083</v>
      </c>
      <c r="N9609">
        <v>135</v>
      </c>
      <c r="O9609" t="s">
        <v>7876</v>
      </c>
      <c r="P9609" t="s">
        <v>15942</v>
      </c>
      <c r="Q9609">
        <v>0.13500000000000001</v>
      </c>
      <c r="R9609" s="117" t="s">
        <v>14594</v>
      </c>
      <c r="S9609" s="117" t="s">
        <v>14589</v>
      </c>
      <c r="T9609" t="s">
        <v>12136</v>
      </c>
      <c r="U9609" t="s">
        <v>10772</v>
      </c>
    </row>
    <row r="9610" spans="1:21">
      <c r="A9610" s="117" t="s">
        <v>4641</v>
      </c>
      <c r="B9610" t="s">
        <v>14590</v>
      </c>
      <c r="C9610" t="s">
        <v>14590</v>
      </c>
      <c r="D9610">
        <v>35</v>
      </c>
      <c r="E9610">
        <v>29</v>
      </c>
      <c r="F9610">
        <v>35</v>
      </c>
      <c r="G9610">
        <v>29</v>
      </c>
      <c r="H9610">
        <v>1</v>
      </c>
      <c r="I9610">
        <v>1</v>
      </c>
      <c r="J9610">
        <v>162</v>
      </c>
      <c r="K9610" s="194">
        <v>162</v>
      </c>
      <c r="L9610" t="s">
        <v>1083</v>
      </c>
      <c r="M9610" t="s">
        <v>1083</v>
      </c>
      <c r="N9610">
        <v>126</v>
      </c>
      <c r="O9610" t="s">
        <v>7876</v>
      </c>
      <c r="P9610" t="s">
        <v>18349</v>
      </c>
      <c r="Q9610">
        <v>0.126</v>
      </c>
      <c r="R9610" s="117" t="s">
        <v>14594</v>
      </c>
      <c r="S9610" s="117" t="s">
        <v>14589</v>
      </c>
      <c r="T9610" t="s">
        <v>12136</v>
      </c>
      <c r="U9610" t="s">
        <v>10772</v>
      </c>
    </row>
    <row r="9611" spans="1:21">
      <c r="A9611" s="117" t="s">
        <v>4642</v>
      </c>
      <c r="B9611" t="s">
        <v>14590</v>
      </c>
      <c r="C9611" t="s">
        <v>14590</v>
      </c>
      <c r="D9611">
        <v>35</v>
      </c>
      <c r="E9611">
        <v>29</v>
      </c>
      <c r="F9611">
        <v>35</v>
      </c>
      <c r="G9611">
        <v>29</v>
      </c>
      <c r="H9611">
        <v>1</v>
      </c>
      <c r="I9611">
        <v>1</v>
      </c>
      <c r="J9611">
        <v>13</v>
      </c>
      <c r="K9611" s="194">
        <v>13</v>
      </c>
      <c r="L9611" t="s">
        <v>1083</v>
      </c>
      <c r="M9611" t="s">
        <v>1083</v>
      </c>
      <c r="N9611">
        <v>128.27000000000001</v>
      </c>
      <c r="O9611" t="s">
        <v>7876</v>
      </c>
      <c r="P9611" t="s">
        <v>18349</v>
      </c>
      <c r="Q9611">
        <v>0.12827</v>
      </c>
      <c r="R9611" s="117" t="s">
        <v>14594</v>
      </c>
      <c r="S9611" s="117" t="s">
        <v>14589</v>
      </c>
      <c r="T9611" t="s">
        <v>12136</v>
      </c>
      <c r="U9611" t="s">
        <v>10772</v>
      </c>
    </row>
    <row r="9612" spans="1:21">
      <c r="A9612" s="117" t="s">
        <v>4643</v>
      </c>
      <c r="B9612" t="s">
        <v>14590</v>
      </c>
      <c r="C9612" t="s">
        <v>14590</v>
      </c>
      <c r="D9612">
        <v>81</v>
      </c>
      <c r="E9612">
        <v>75</v>
      </c>
      <c r="F9612">
        <v>81</v>
      </c>
      <c r="G9612">
        <v>75</v>
      </c>
      <c r="H9612">
        <v>10</v>
      </c>
      <c r="I9612">
        <v>10</v>
      </c>
      <c r="J9612">
        <v>999999</v>
      </c>
      <c r="K9612" s="194">
        <v>999999</v>
      </c>
      <c r="L9612" t="s">
        <v>1083</v>
      </c>
      <c r="M9612" t="s">
        <v>1083</v>
      </c>
      <c r="N9612">
        <v>129</v>
      </c>
      <c r="O9612" t="s">
        <v>7876</v>
      </c>
      <c r="P9612" t="s">
        <v>15947</v>
      </c>
      <c r="Q9612">
        <v>0.129</v>
      </c>
      <c r="R9612" s="117" t="s">
        <v>14594</v>
      </c>
      <c r="S9612" s="117" t="s">
        <v>14589</v>
      </c>
      <c r="T9612" t="s">
        <v>12136</v>
      </c>
      <c r="U9612" t="s">
        <v>10772</v>
      </c>
    </row>
    <row r="9613" spans="1:21">
      <c r="A9613" s="117" t="s">
        <v>4644</v>
      </c>
      <c r="B9613" t="s">
        <v>14590</v>
      </c>
      <c r="C9613" t="s">
        <v>14590</v>
      </c>
      <c r="D9613">
        <v>35</v>
      </c>
      <c r="E9613">
        <v>29</v>
      </c>
      <c r="F9613">
        <v>35</v>
      </c>
      <c r="G9613">
        <v>29</v>
      </c>
      <c r="H9613">
        <v>1</v>
      </c>
      <c r="I9613">
        <v>1</v>
      </c>
      <c r="J9613">
        <v>58</v>
      </c>
      <c r="K9613" s="194">
        <v>58</v>
      </c>
      <c r="L9613" t="s">
        <v>1083</v>
      </c>
      <c r="M9613" t="s">
        <v>1083</v>
      </c>
      <c r="N9613">
        <v>130</v>
      </c>
      <c r="O9613" t="s">
        <v>7876</v>
      </c>
      <c r="P9613" t="s">
        <v>18349</v>
      </c>
      <c r="Q9613">
        <v>0.13</v>
      </c>
      <c r="R9613" s="117" t="s">
        <v>14594</v>
      </c>
      <c r="S9613" s="117" t="s">
        <v>14589</v>
      </c>
      <c r="T9613" t="s">
        <v>12136</v>
      </c>
      <c r="U9613" t="s">
        <v>10772</v>
      </c>
    </row>
    <row r="9614" spans="1:21">
      <c r="A9614" s="117" t="s">
        <v>4645</v>
      </c>
      <c r="B9614" t="s">
        <v>14590</v>
      </c>
      <c r="C9614" t="s">
        <v>14590</v>
      </c>
      <c r="D9614">
        <v>35</v>
      </c>
      <c r="E9614">
        <v>29</v>
      </c>
      <c r="F9614">
        <v>35</v>
      </c>
      <c r="G9614">
        <v>29</v>
      </c>
      <c r="H9614">
        <v>1</v>
      </c>
      <c r="I9614">
        <v>1</v>
      </c>
      <c r="J9614">
        <v>651</v>
      </c>
      <c r="K9614" s="194">
        <v>651</v>
      </c>
      <c r="L9614" t="s">
        <v>1083</v>
      </c>
      <c r="M9614" t="s">
        <v>1083</v>
      </c>
      <c r="N9614">
        <v>127</v>
      </c>
      <c r="O9614" t="s">
        <v>7876</v>
      </c>
      <c r="P9614" t="s">
        <v>18349</v>
      </c>
      <c r="Q9614">
        <v>0.127</v>
      </c>
      <c r="R9614" s="117" t="s">
        <v>14594</v>
      </c>
      <c r="S9614" s="117" t="s">
        <v>14589</v>
      </c>
      <c r="T9614" t="s">
        <v>12136</v>
      </c>
      <c r="U9614" t="s">
        <v>10772</v>
      </c>
    </row>
    <row r="9615" spans="1:21">
      <c r="A9615" s="117" t="s">
        <v>4646</v>
      </c>
      <c r="B9615" t="s">
        <v>14590</v>
      </c>
      <c r="C9615" t="s">
        <v>14590</v>
      </c>
      <c r="D9615">
        <v>35</v>
      </c>
      <c r="E9615">
        <v>29</v>
      </c>
      <c r="F9615">
        <v>35</v>
      </c>
      <c r="G9615">
        <v>29</v>
      </c>
      <c r="H9615">
        <v>1</v>
      </c>
      <c r="I9615">
        <v>1</v>
      </c>
      <c r="J9615">
        <v>231</v>
      </c>
      <c r="K9615" s="194">
        <v>231</v>
      </c>
      <c r="L9615" t="s">
        <v>1083</v>
      </c>
      <c r="M9615" t="s">
        <v>1083</v>
      </c>
      <c r="N9615">
        <v>130</v>
      </c>
      <c r="O9615" t="s">
        <v>7876</v>
      </c>
      <c r="P9615" t="s">
        <v>18350</v>
      </c>
      <c r="Q9615">
        <v>0.13</v>
      </c>
      <c r="R9615" s="117" t="s">
        <v>14594</v>
      </c>
      <c r="S9615" s="117" t="s">
        <v>14589</v>
      </c>
      <c r="T9615" t="s">
        <v>12136</v>
      </c>
      <c r="U9615" t="s">
        <v>10772</v>
      </c>
    </row>
    <row r="9616" spans="1:21">
      <c r="A9616" s="117" t="s">
        <v>4647</v>
      </c>
      <c r="B9616" t="s">
        <v>14590</v>
      </c>
      <c r="C9616" t="s">
        <v>14590</v>
      </c>
      <c r="D9616">
        <v>35</v>
      </c>
      <c r="E9616">
        <v>29</v>
      </c>
      <c r="F9616">
        <v>35</v>
      </c>
      <c r="G9616">
        <v>29</v>
      </c>
      <c r="H9616">
        <v>1</v>
      </c>
      <c r="I9616">
        <v>1</v>
      </c>
      <c r="J9616">
        <v>505</v>
      </c>
      <c r="K9616" s="194">
        <v>505</v>
      </c>
      <c r="L9616" t="s">
        <v>1083</v>
      </c>
      <c r="M9616" t="s">
        <v>1083</v>
      </c>
      <c r="N9616">
        <v>127.9</v>
      </c>
      <c r="O9616" t="s">
        <v>7876</v>
      </c>
      <c r="P9616" t="s">
        <v>9500</v>
      </c>
      <c r="Q9616">
        <v>0.12790000000000001</v>
      </c>
      <c r="R9616" s="117" t="s">
        <v>14594</v>
      </c>
      <c r="S9616" s="117" t="s">
        <v>14589</v>
      </c>
      <c r="T9616" t="s">
        <v>12136</v>
      </c>
      <c r="U9616" t="s">
        <v>10772</v>
      </c>
    </row>
    <row r="9617" spans="1:21">
      <c r="A9617" s="117" t="s">
        <v>4648</v>
      </c>
      <c r="B9617" t="s">
        <v>14590</v>
      </c>
      <c r="C9617" t="s">
        <v>14590</v>
      </c>
      <c r="D9617">
        <v>35</v>
      </c>
      <c r="E9617">
        <v>29</v>
      </c>
      <c r="F9617">
        <v>35</v>
      </c>
      <c r="G9617">
        <v>29</v>
      </c>
      <c r="H9617">
        <v>1</v>
      </c>
      <c r="I9617">
        <v>1</v>
      </c>
      <c r="J9617">
        <v>27</v>
      </c>
      <c r="K9617" s="194">
        <v>27</v>
      </c>
      <c r="L9617" t="s">
        <v>1083</v>
      </c>
      <c r="M9617" t="s">
        <v>1083</v>
      </c>
      <c r="N9617">
        <v>126</v>
      </c>
      <c r="O9617" t="s">
        <v>7876</v>
      </c>
      <c r="P9617" t="s">
        <v>7917</v>
      </c>
      <c r="Q9617">
        <v>0.126</v>
      </c>
      <c r="R9617" s="117" t="s">
        <v>14594</v>
      </c>
      <c r="S9617" s="117" t="s">
        <v>14589</v>
      </c>
      <c r="T9617" t="s">
        <v>12136</v>
      </c>
      <c r="U9617" t="s">
        <v>10772</v>
      </c>
    </row>
    <row r="9618" spans="1:21">
      <c r="A9618" s="117" t="s">
        <v>4649</v>
      </c>
      <c r="B9618" t="s">
        <v>14590</v>
      </c>
      <c r="C9618" t="s">
        <v>14590</v>
      </c>
      <c r="D9618">
        <v>35</v>
      </c>
      <c r="E9618">
        <v>29</v>
      </c>
      <c r="F9618">
        <v>35</v>
      </c>
      <c r="G9618">
        <v>29</v>
      </c>
      <c r="H9618">
        <v>1</v>
      </c>
      <c r="I9618">
        <v>1</v>
      </c>
      <c r="J9618">
        <v>129</v>
      </c>
      <c r="K9618" s="194">
        <v>129</v>
      </c>
      <c r="L9618" t="s">
        <v>1083</v>
      </c>
      <c r="M9618" t="s">
        <v>1083</v>
      </c>
      <c r="N9618">
        <v>125</v>
      </c>
      <c r="O9618" t="s">
        <v>7876</v>
      </c>
      <c r="P9618" t="s">
        <v>9500</v>
      </c>
      <c r="Q9618">
        <v>0.125</v>
      </c>
      <c r="R9618" s="117" t="s">
        <v>14594</v>
      </c>
      <c r="S9618" s="117" t="s">
        <v>14589</v>
      </c>
      <c r="T9618" t="s">
        <v>12136</v>
      </c>
      <c r="U9618" t="s">
        <v>10772</v>
      </c>
    </row>
    <row r="9619" spans="1:21">
      <c r="A9619" s="117" t="s">
        <v>4650</v>
      </c>
      <c r="B9619" t="s">
        <v>14590</v>
      </c>
      <c r="C9619" t="s">
        <v>14590</v>
      </c>
      <c r="D9619">
        <v>35</v>
      </c>
      <c r="E9619">
        <v>29</v>
      </c>
      <c r="F9619">
        <v>35</v>
      </c>
      <c r="G9619">
        <v>29</v>
      </c>
      <c r="H9619">
        <v>1</v>
      </c>
      <c r="I9619">
        <v>1</v>
      </c>
      <c r="J9619">
        <v>2</v>
      </c>
      <c r="K9619" s="194">
        <v>2</v>
      </c>
      <c r="L9619" t="s">
        <v>1079</v>
      </c>
      <c r="M9619" t="s">
        <v>1079</v>
      </c>
      <c r="N9619">
        <v>154</v>
      </c>
      <c r="O9619" t="s">
        <v>7876</v>
      </c>
      <c r="P9619" t="s">
        <v>18351</v>
      </c>
      <c r="Q9619">
        <v>0.154</v>
      </c>
      <c r="R9619" s="117" t="s">
        <v>14594</v>
      </c>
      <c r="S9619" s="117" t="s">
        <v>14589</v>
      </c>
      <c r="T9619" t="s">
        <v>12136</v>
      </c>
      <c r="U9619" t="s">
        <v>10772</v>
      </c>
    </row>
    <row r="9620" spans="1:21">
      <c r="A9620" s="117" t="s">
        <v>226</v>
      </c>
      <c r="B9620" t="s">
        <v>14590</v>
      </c>
      <c r="C9620" t="s">
        <v>14590</v>
      </c>
      <c r="D9620">
        <v>35</v>
      </c>
      <c r="E9620">
        <v>29</v>
      </c>
      <c r="F9620">
        <v>35</v>
      </c>
      <c r="G9620">
        <v>29</v>
      </c>
      <c r="H9620">
        <v>1</v>
      </c>
      <c r="I9620">
        <v>1</v>
      </c>
      <c r="J9620">
        <v>157</v>
      </c>
      <c r="K9620" s="194">
        <v>157</v>
      </c>
      <c r="L9620" t="s">
        <v>1083</v>
      </c>
      <c r="M9620" t="s">
        <v>1083</v>
      </c>
      <c r="N9620">
        <v>1356.8</v>
      </c>
      <c r="O9620" t="s">
        <v>7876</v>
      </c>
      <c r="P9620" t="s">
        <v>9501</v>
      </c>
      <c r="Q9620">
        <v>1.3568</v>
      </c>
      <c r="R9620" s="117" t="s">
        <v>14594</v>
      </c>
      <c r="S9620" s="117" t="s">
        <v>14589</v>
      </c>
      <c r="T9620" t="s">
        <v>12136</v>
      </c>
      <c r="U9620" t="s">
        <v>10773</v>
      </c>
    </row>
    <row r="9621" spans="1:21">
      <c r="A9621" s="117" t="s">
        <v>21814</v>
      </c>
      <c r="B9621" t="s">
        <v>14590</v>
      </c>
      <c r="C9621" t="s">
        <v>14590</v>
      </c>
      <c r="D9621">
        <v>26</v>
      </c>
      <c r="E9621">
        <v>20</v>
      </c>
      <c r="F9621">
        <v>26</v>
      </c>
      <c r="G9621">
        <v>20</v>
      </c>
      <c r="H9621">
        <v>1</v>
      </c>
      <c r="I9621">
        <v>1</v>
      </c>
      <c r="J9621">
        <v>280</v>
      </c>
      <c r="K9621" s="194">
        <v>280</v>
      </c>
      <c r="L9621" t="s">
        <v>1077</v>
      </c>
      <c r="M9621" t="s">
        <v>1077</v>
      </c>
      <c r="N9621">
        <v>1390</v>
      </c>
      <c r="O9621" t="s">
        <v>7876</v>
      </c>
      <c r="P9621" t="s">
        <v>21815</v>
      </c>
      <c r="Q9621">
        <v>1.39</v>
      </c>
      <c r="R9621" s="117" t="s">
        <v>14595</v>
      </c>
      <c r="S9621" s="117" t="s">
        <v>14596</v>
      </c>
      <c r="T9621" t="s">
        <v>17448</v>
      </c>
      <c r="U9621" t="s">
        <v>10772</v>
      </c>
    </row>
    <row r="9622" spans="1:21">
      <c r="A9622" s="117" t="s">
        <v>25396</v>
      </c>
      <c r="B9622" t="s">
        <v>14590</v>
      </c>
      <c r="C9622" t="s">
        <v>14590</v>
      </c>
      <c r="D9622">
        <v>35</v>
      </c>
      <c r="E9622">
        <v>29</v>
      </c>
      <c r="F9622">
        <v>35</v>
      </c>
      <c r="G9622">
        <v>29</v>
      </c>
      <c r="H9622">
        <v>1</v>
      </c>
      <c r="I9622">
        <v>1</v>
      </c>
      <c r="J9622">
        <v>8</v>
      </c>
      <c r="K9622" s="194">
        <v>8</v>
      </c>
      <c r="L9622" t="s">
        <v>1083</v>
      </c>
      <c r="M9622" t="s">
        <v>1083</v>
      </c>
      <c r="N9622">
        <v>1400</v>
      </c>
      <c r="O9622" t="s">
        <v>7876</v>
      </c>
      <c r="P9622" t="s">
        <v>25397</v>
      </c>
      <c r="Q9622">
        <v>1.4</v>
      </c>
      <c r="R9622" s="117" t="s">
        <v>14594</v>
      </c>
      <c r="S9622" s="117" t="s">
        <v>14589</v>
      </c>
      <c r="T9622" t="s">
        <v>12136</v>
      </c>
      <c r="U9622" t="s">
        <v>10772</v>
      </c>
    </row>
    <row r="9623" spans="1:21">
      <c r="A9623" s="117" t="s">
        <v>4651</v>
      </c>
      <c r="B9623" t="s">
        <v>14590</v>
      </c>
      <c r="C9623" t="s">
        <v>14590</v>
      </c>
      <c r="D9623">
        <v>35</v>
      </c>
      <c r="E9623">
        <v>29</v>
      </c>
      <c r="F9623">
        <v>35</v>
      </c>
      <c r="G9623">
        <v>29</v>
      </c>
      <c r="H9623">
        <v>1</v>
      </c>
      <c r="I9623">
        <v>1</v>
      </c>
      <c r="J9623">
        <v>15</v>
      </c>
      <c r="K9623" s="194">
        <v>15</v>
      </c>
      <c r="L9623" t="s">
        <v>1083</v>
      </c>
      <c r="M9623" t="s">
        <v>1083</v>
      </c>
      <c r="N9623">
        <v>1405</v>
      </c>
      <c r="O9623" t="s">
        <v>7876</v>
      </c>
      <c r="P9623" t="s">
        <v>9502</v>
      </c>
      <c r="Q9623">
        <v>1.405</v>
      </c>
      <c r="R9623" s="117" t="s">
        <v>14594</v>
      </c>
      <c r="S9623" s="117" t="s">
        <v>14589</v>
      </c>
      <c r="T9623" t="s">
        <v>12136</v>
      </c>
      <c r="U9623" t="s">
        <v>10772</v>
      </c>
    </row>
    <row r="9624" spans="1:21">
      <c r="A9624" s="117" t="s">
        <v>877</v>
      </c>
      <c r="B9624" t="s">
        <v>14590</v>
      </c>
      <c r="C9624" t="s">
        <v>14590</v>
      </c>
      <c r="D9624">
        <v>35</v>
      </c>
      <c r="E9624">
        <v>29</v>
      </c>
      <c r="F9624">
        <v>35</v>
      </c>
      <c r="G9624">
        <v>29</v>
      </c>
      <c r="H9624">
        <v>1</v>
      </c>
      <c r="I9624">
        <v>1</v>
      </c>
      <c r="J9624">
        <v>7</v>
      </c>
      <c r="K9624" s="194">
        <v>7</v>
      </c>
      <c r="L9624" t="s">
        <v>1083</v>
      </c>
      <c r="M9624" t="s">
        <v>1083</v>
      </c>
      <c r="N9624">
        <v>1400</v>
      </c>
      <c r="O9624" t="s">
        <v>7876</v>
      </c>
      <c r="P9624" t="s">
        <v>15948</v>
      </c>
      <c r="Q9624">
        <v>1.4</v>
      </c>
      <c r="R9624" s="117" t="s">
        <v>14594</v>
      </c>
      <c r="S9624" s="117" t="s">
        <v>14589</v>
      </c>
      <c r="T9624" t="s">
        <v>12136</v>
      </c>
      <c r="U9624" t="s">
        <v>10772</v>
      </c>
    </row>
    <row r="9625" spans="1:21">
      <c r="A9625" s="117" t="s">
        <v>25398</v>
      </c>
      <c r="B9625" t="s">
        <v>14590</v>
      </c>
      <c r="C9625" t="s">
        <v>14590</v>
      </c>
      <c r="D9625">
        <v>82</v>
      </c>
      <c r="E9625">
        <v>76</v>
      </c>
      <c r="F9625">
        <v>82</v>
      </c>
      <c r="G9625">
        <v>76</v>
      </c>
      <c r="H9625">
        <v>1</v>
      </c>
      <c r="I9625">
        <v>1</v>
      </c>
      <c r="J9625">
        <v>45</v>
      </c>
      <c r="K9625" s="194">
        <v>45</v>
      </c>
      <c r="L9625" t="s">
        <v>1077</v>
      </c>
      <c r="M9625" t="s">
        <v>1077</v>
      </c>
      <c r="N9625">
        <v>1392</v>
      </c>
      <c r="O9625" t="s">
        <v>7876</v>
      </c>
      <c r="P9625" t="s">
        <v>25399</v>
      </c>
      <c r="Q9625">
        <v>1.3919999999999999</v>
      </c>
      <c r="R9625" s="117" t="s">
        <v>14595</v>
      </c>
      <c r="S9625" s="117" t="s">
        <v>14596</v>
      </c>
      <c r="T9625" t="s">
        <v>17448</v>
      </c>
      <c r="U9625" t="s">
        <v>10772</v>
      </c>
    </row>
    <row r="9626" spans="1:21">
      <c r="A9626" s="117" t="s">
        <v>4652</v>
      </c>
      <c r="B9626" t="s">
        <v>14590</v>
      </c>
      <c r="C9626" t="s">
        <v>14590</v>
      </c>
      <c r="D9626">
        <v>82</v>
      </c>
      <c r="E9626">
        <v>76</v>
      </c>
      <c r="F9626">
        <v>82</v>
      </c>
      <c r="G9626">
        <v>76</v>
      </c>
      <c r="H9626">
        <v>1</v>
      </c>
      <c r="I9626">
        <v>1</v>
      </c>
      <c r="J9626">
        <v>25</v>
      </c>
      <c r="K9626" s="194">
        <v>25</v>
      </c>
      <c r="L9626" t="s">
        <v>1079</v>
      </c>
      <c r="M9626" t="s">
        <v>1079</v>
      </c>
      <c r="N9626">
        <v>77</v>
      </c>
      <c r="O9626" t="s">
        <v>7876</v>
      </c>
      <c r="P9626" t="s">
        <v>15947</v>
      </c>
      <c r="Q9626">
        <v>7.6999999999999999E-2</v>
      </c>
      <c r="R9626" s="117" t="s">
        <v>14595</v>
      </c>
      <c r="S9626" s="117" t="s">
        <v>14596</v>
      </c>
      <c r="T9626" t="s">
        <v>17448</v>
      </c>
      <c r="U9626" t="s">
        <v>10772</v>
      </c>
    </row>
    <row r="9627" spans="1:21">
      <c r="A9627" s="117" t="s">
        <v>21166</v>
      </c>
      <c r="B9627" t="s">
        <v>14590</v>
      </c>
      <c r="C9627" t="s">
        <v>14590</v>
      </c>
      <c r="D9627">
        <v>35</v>
      </c>
      <c r="E9627">
        <v>29</v>
      </c>
      <c r="F9627">
        <v>35</v>
      </c>
      <c r="G9627">
        <v>29</v>
      </c>
      <c r="H9627">
        <v>1</v>
      </c>
      <c r="I9627">
        <v>1</v>
      </c>
      <c r="J9627">
        <v>224</v>
      </c>
      <c r="K9627" s="194">
        <v>224</v>
      </c>
      <c r="L9627" t="s">
        <v>1083</v>
      </c>
      <c r="M9627" t="s">
        <v>1083</v>
      </c>
      <c r="N9627">
        <v>26</v>
      </c>
      <c r="O9627" t="s">
        <v>7876</v>
      </c>
      <c r="P9627" t="s">
        <v>9487</v>
      </c>
      <c r="Q9627">
        <v>2.5999999999999999E-2</v>
      </c>
      <c r="R9627" s="117" t="s">
        <v>14594</v>
      </c>
      <c r="S9627" s="117" t="s">
        <v>14589</v>
      </c>
      <c r="T9627" t="s">
        <v>12136</v>
      </c>
      <c r="U9627" t="s">
        <v>10772</v>
      </c>
    </row>
    <row r="9628" spans="1:21">
      <c r="A9628" s="117" t="s">
        <v>16440</v>
      </c>
      <c r="B9628" t="s">
        <v>14590</v>
      </c>
      <c r="C9628" t="s">
        <v>14590</v>
      </c>
      <c r="D9628">
        <v>82</v>
      </c>
      <c r="E9628">
        <v>76</v>
      </c>
      <c r="F9628">
        <v>82</v>
      </c>
      <c r="G9628">
        <v>76</v>
      </c>
      <c r="H9628">
        <v>1</v>
      </c>
      <c r="I9628">
        <v>1</v>
      </c>
      <c r="J9628">
        <v>2040</v>
      </c>
      <c r="K9628" s="194">
        <v>2040</v>
      </c>
      <c r="L9628" t="s">
        <v>1077</v>
      </c>
      <c r="M9628" t="s">
        <v>1077</v>
      </c>
      <c r="N9628">
        <v>24</v>
      </c>
      <c r="O9628" t="s">
        <v>7876</v>
      </c>
      <c r="P9628" t="s">
        <v>16441</v>
      </c>
      <c r="Q9628">
        <v>2.4E-2</v>
      </c>
      <c r="R9628" s="117" t="s">
        <v>14595</v>
      </c>
      <c r="S9628" s="117" t="s">
        <v>14596</v>
      </c>
      <c r="T9628" t="s">
        <v>17448</v>
      </c>
      <c r="U9628" t="s">
        <v>10772</v>
      </c>
    </row>
    <row r="9629" spans="1:21">
      <c r="A9629" s="117" t="s">
        <v>4653</v>
      </c>
      <c r="B9629" t="s">
        <v>14590</v>
      </c>
      <c r="C9629" t="s">
        <v>14590</v>
      </c>
      <c r="D9629">
        <v>82</v>
      </c>
      <c r="E9629">
        <v>76</v>
      </c>
      <c r="F9629">
        <v>82</v>
      </c>
      <c r="G9629">
        <v>76</v>
      </c>
      <c r="H9629">
        <v>1</v>
      </c>
      <c r="I9629">
        <v>1</v>
      </c>
      <c r="J9629">
        <v>200</v>
      </c>
      <c r="K9629" s="194">
        <v>200</v>
      </c>
      <c r="L9629" t="s">
        <v>1079</v>
      </c>
      <c r="M9629" t="s">
        <v>1079</v>
      </c>
      <c r="N9629">
        <v>158</v>
      </c>
      <c r="O9629" t="s">
        <v>7876</v>
      </c>
      <c r="P9629" t="s">
        <v>15949</v>
      </c>
      <c r="Q9629">
        <v>0.158</v>
      </c>
      <c r="R9629" s="117" t="s">
        <v>14595</v>
      </c>
      <c r="S9629" s="117" t="s">
        <v>14596</v>
      </c>
      <c r="T9629" t="s">
        <v>17448</v>
      </c>
      <c r="U9629" t="s">
        <v>10772</v>
      </c>
    </row>
    <row r="9630" spans="1:21">
      <c r="A9630" s="117" t="s">
        <v>188</v>
      </c>
      <c r="B9630" t="s">
        <v>14590</v>
      </c>
      <c r="C9630" t="s">
        <v>14590</v>
      </c>
      <c r="D9630">
        <v>35</v>
      </c>
      <c r="E9630">
        <v>29</v>
      </c>
      <c r="F9630">
        <v>35</v>
      </c>
      <c r="G9630">
        <v>29</v>
      </c>
      <c r="H9630">
        <v>1</v>
      </c>
      <c r="I9630">
        <v>1</v>
      </c>
      <c r="J9630">
        <v>2343</v>
      </c>
      <c r="K9630" s="194">
        <v>2343</v>
      </c>
      <c r="L9630" t="s">
        <v>1083</v>
      </c>
      <c r="M9630" t="s">
        <v>1083</v>
      </c>
      <c r="N9630">
        <v>56.9</v>
      </c>
      <c r="O9630" t="s">
        <v>7876</v>
      </c>
      <c r="P9630" t="s">
        <v>9503</v>
      </c>
      <c r="Q9630">
        <v>5.6899999999999999E-2</v>
      </c>
      <c r="R9630" s="117" t="s">
        <v>14594</v>
      </c>
      <c r="S9630" s="117" t="s">
        <v>14589</v>
      </c>
      <c r="T9630" t="s">
        <v>12136</v>
      </c>
      <c r="U9630" t="s">
        <v>10772</v>
      </c>
    </row>
    <row r="9631" spans="1:21">
      <c r="A9631" s="117" t="s">
        <v>4654</v>
      </c>
      <c r="B9631" t="s">
        <v>14590</v>
      </c>
      <c r="C9631" t="s">
        <v>14590</v>
      </c>
      <c r="D9631">
        <v>82</v>
      </c>
      <c r="E9631">
        <v>76</v>
      </c>
      <c r="F9631">
        <v>82</v>
      </c>
      <c r="G9631">
        <v>76</v>
      </c>
      <c r="H9631">
        <v>1</v>
      </c>
      <c r="I9631">
        <v>1</v>
      </c>
      <c r="J9631">
        <v>2500</v>
      </c>
      <c r="K9631" s="194">
        <v>2500</v>
      </c>
      <c r="L9631" t="s">
        <v>1079</v>
      </c>
      <c r="M9631" t="s">
        <v>1079</v>
      </c>
      <c r="N9631">
        <v>58</v>
      </c>
      <c r="O9631" t="s">
        <v>7876</v>
      </c>
      <c r="P9631" t="s">
        <v>9504</v>
      </c>
      <c r="Q9631">
        <v>5.8000000000000003E-2</v>
      </c>
      <c r="R9631" s="117" t="s">
        <v>14595</v>
      </c>
      <c r="S9631" s="117" t="s">
        <v>14596</v>
      </c>
      <c r="T9631" t="s">
        <v>17448</v>
      </c>
      <c r="U9631" t="s">
        <v>10772</v>
      </c>
    </row>
    <row r="9632" spans="1:21">
      <c r="A9632" s="117" t="s">
        <v>4655</v>
      </c>
      <c r="B9632" t="s">
        <v>14590</v>
      </c>
      <c r="C9632" t="s">
        <v>14590</v>
      </c>
      <c r="D9632">
        <v>35</v>
      </c>
      <c r="E9632">
        <v>29</v>
      </c>
      <c r="F9632">
        <v>35</v>
      </c>
      <c r="G9632">
        <v>29</v>
      </c>
      <c r="H9632">
        <v>1</v>
      </c>
      <c r="I9632">
        <v>1</v>
      </c>
      <c r="J9632">
        <v>132</v>
      </c>
      <c r="K9632" s="194">
        <v>132</v>
      </c>
      <c r="L9632" t="s">
        <v>1079</v>
      </c>
      <c r="M9632" t="s">
        <v>1079</v>
      </c>
      <c r="N9632">
        <v>73.5</v>
      </c>
      <c r="O9632" t="s">
        <v>7876</v>
      </c>
      <c r="P9632" t="s">
        <v>9505</v>
      </c>
      <c r="Q9632">
        <v>7.3499999999999996E-2</v>
      </c>
      <c r="R9632" s="117" t="s">
        <v>14594</v>
      </c>
      <c r="S9632" s="117" t="s">
        <v>14589</v>
      </c>
      <c r="T9632" t="s">
        <v>12136</v>
      </c>
      <c r="U9632" t="s">
        <v>10772</v>
      </c>
    </row>
    <row r="9633" spans="1:21">
      <c r="A9633" s="117" t="s">
        <v>4656</v>
      </c>
      <c r="B9633" t="s">
        <v>14590</v>
      </c>
      <c r="C9633" t="s">
        <v>13815</v>
      </c>
      <c r="D9633">
        <v>35</v>
      </c>
      <c r="E9633">
        <v>29</v>
      </c>
      <c r="F9633">
        <v>2</v>
      </c>
      <c r="G9633">
        <v>29</v>
      </c>
      <c r="H9633">
        <v>1</v>
      </c>
      <c r="I9633">
        <v>1</v>
      </c>
      <c r="J9633">
        <v>470</v>
      </c>
      <c r="K9633" s="194">
        <v>154</v>
      </c>
      <c r="L9633" t="s">
        <v>1079</v>
      </c>
      <c r="M9633" t="s">
        <v>1079</v>
      </c>
      <c r="N9633">
        <v>150.30000000000001</v>
      </c>
      <c r="O9633" t="s">
        <v>7876</v>
      </c>
      <c r="P9633" t="s">
        <v>9506</v>
      </c>
      <c r="Q9633">
        <v>0.15029999999999999</v>
      </c>
      <c r="R9633" s="117" t="s">
        <v>14594</v>
      </c>
      <c r="S9633" s="117" t="s">
        <v>14589</v>
      </c>
      <c r="T9633" t="s">
        <v>12136</v>
      </c>
      <c r="U9633" t="s">
        <v>10772</v>
      </c>
    </row>
    <row r="9634" spans="1:21">
      <c r="A9634" s="117" t="s">
        <v>4657</v>
      </c>
      <c r="B9634" t="s">
        <v>14590</v>
      </c>
      <c r="C9634" t="s">
        <v>14590</v>
      </c>
      <c r="D9634">
        <v>35</v>
      </c>
      <c r="E9634">
        <v>29</v>
      </c>
      <c r="F9634">
        <v>35</v>
      </c>
      <c r="G9634">
        <v>29</v>
      </c>
      <c r="H9634">
        <v>1</v>
      </c>
      <c r="I9634">
        <v>1</v>
      </c>
      <c r="J9634">
        <v>126</v>
      </c>
      <c r="K9634" s="194">
        <v>126</v>
      </c>
      <c r="L9634" t="s">
        <v>1079</v>
      </c>
      <c r="M9634" t="s">
        <v>1079</v>
      </c>
      <c r="N9634">
        <v>196</v>
      </c>
      <c r="O9634" t="s">
        <v>7876</v>
      </c>
      <c r="P9634" t="s">
        <v>9507</v>
      </c>
      <c r="Q9634">
        <v>0.19600000000000001</v>
      </c>
      <c r="R9634" s="117" t="s">
        <v>14594</v>
      </c>
      <c r="S9634" s="117" t="s">
        <v>14589</v>
      </c>
      <c r="T9634" t="s">
        <v>12136</v>
      </c>
      <c r="U9634" t="s">
        <v>10772</v>
      </c>
    </row>
    <row r="9635" spans="1:21">
      <c r="A9635" s="117" t="s">
        <v>4658</v>
      </c>
      <c r="B9635" t="s">
        <v>14590</v>
      </c>
      <c r="C9635" t="s">
        <v>14590</v>
      </c>
      <c r="D9635">
        <v>82</v>
      </c>
      <c r="E9635">
        <v>76</v>
      </c>
      <c r="F9635">
        <v>82</v>
      </c>
      <c r="G9635">
        <v>76</v>
      </c>
      <c r="H9635">
        <v>1</v>
      </c>
      <c r="I9635">
        <v>1</v>
      </c>
      <c r="J9635">
        <v>36</v>
      </c>
      <c r="K9635" s="194">
        <v>36</v>
      </c>
      <c r="L9635" t="s">
        <v>1079</v>
      </c>
      <c r="M9635" t="s">
        <v>1079</v>
      </c>
      <c r="N9635">
        <v>460</v>
      </c>
      <c r="O9635" t="s">
        <v>7876</v>
      </c>
      <c r="P9635" t="s">
        <v>9508</v>
      </c>
      <c r="Q9635">
        <v>0.46</v>
      </c>
      <c r="R9635" s="117" t="s">
        <v>14595</v>
      </c>
      <c r="S9635" s="117" t="s">
        <v>14596</v>
      </c>
      <c r="T9635" t="s">
        <v>17448</v>
      </c>
      <c r="U9635" t="s">
        <v>10772</v>
      </c>
    </row>
    <row r="9636" spans="1:21">
      <c r="A9636" s="117" t="s">
        <v>4659</v>
      </c>
      <c r="B9636" t="s">
        <v>14590</v>
      </c>
      <c r="C9636" t="s">
        <v>14590</v>
      </c>
      <c r="D9636">
        <v>82</v>
      </c>
      <c r="E9636">
        <v>76</v>
      </c>
      <c r="F9636">
        <v>82</v>
      </c>
      <c r="G9636">
        <v>76</v>
      </c>
      <c r="H9636">
        <v>1</v>
      </c>
      <c r="I9636">
        <v>1</v>
      </c>
      <c r="J9636">
        <v>60</v>
      </c>
      <c r="K9636" s="194">
        <v>60</v>
      </c>
      <c r="L9636" t="s">
        <v>1079</v>
      </c>
      <c r="M9636" t="s">
        <v>1079</v>
      </c>
      <c r="N9636">
        <v>40.5</v>
      </c>
      <c r="O9636" t="s">
        <v>7876</v>
      </c>
      <c r="P9636" t="s">
        <v>15945</v>
      </c>
      <c r="Q9636">
        <v>4.0500000000000001E-2</v>
      </c>
      <c r="R9636" s="117" t="s">
        <v>14595</v>
      </c>
      <c r="S9636" s="117" t="s">
        <v>14596</v>
      </c>
      <c r="T9636" t="s">
        <v>17448</v>
      </c>
      <c r="U9636" t="s">
        <v>10772</v>
      </c>
    </row>
    <row r="9637" spans="1:21">
      <c r="A9637" s="117" t="s">
        <v>16442</v>
      </c>
      <c r="B9637" t="s">
        <v>14590</v>
      </c>
      <c r="C9637" t="s">
        <v>14590</v>
      </c>
      <c r="D9637">
        <v>89</v>
      </c>
      <c r="E9637">
        <v>83</v>
      </c>
      <c r="F9637">
        <v>89</v>
      </c>
      <c r="G9637">
        <v>83</v>
      </c>
      <c r="H9637">
        <v>1</v>
      </c>
      <c r="I9637">
        <v>1</v>
      </c>
      <c r="J9637">
        <v>2</v>
      </c>
      <c r="K9637" s="194">
        <v>2</v>
      </c>
      <c r="L9637" t="s">
        <v>1081</v>
      </c>
      <c r="M9637" t="s">
        <v>1081</v>
      </c>
      <c r="N9637">
        <v>1767</v>
      </c>
      <c r="O9637" t="s">
        <v>7876</v>
      </c>
      <c r="P9637" t="s">
        <v>16443</v>
      </c>
      <c r="Q9637">
        <v>1.7669999999999999</v>
      </c>
      <c r="R9637" s="117" t="s">
        <v>14595</v>
      </c>
      <c r="S9637" s="117" t="s">
        <v>14596</v>
      </c>
      <c r="T9637" t="s">
        <v>17448</v>
      </c>
      <c r="U9637" t="s">
        <v>10772</v>
      </c>
    </row>
    <row r="9638" spans="1:21">
      <c r="A9638" s="117" t="s">
        <v>16444</v>
      </c>
      <c r="B9638" t="s">
        <v>14590</v>
      </c>
      <c r="C9638" t="s">
        <v>14590</v>
      </c>
      <c r="D9638">
        <v>89</v>
      </c>
      <c r="E9638">
        <v>83</v>
      </c>
      <c r="F9638">
        <v>89</v>
      </c>
      <c r="G9638">
        <v>83</v>
      </c>
      <c r="H9638">
        <v>1</v>
      </c>
      <c r="I9638">
        <v>1</v>
      </c>
      <c r="J9638">
        <v>2</v>
      </c>
      <c r="K9638" s="194">
        <v>2</v>
      </c>
      <c r="L9638" t="s">
        <v>1081</v>
      </c>
      <c r="M9638" t="s">
        <v>1081</v>
      </c>
      <c r="N9638">
        <v>1780</v>
      </c>
      <c r="O9638" t="s">
        <v>7876</v>
      </c>
      <c r="P9638" t="s">
        <v>16443</v>
      </c>
      <c r="Q9638">
        <v>1.78</v>
      </c>
      <c r="R9638" s="117" t="s">
        <v>14595</v>
      </c>
      <c r="S9638" s="117" t="s">
        <v>14596</v>
      </c>
      <c r="T9638" t="s">
        <v>17448</v>
      </c>
      <c r="U9638" t="s">
        <v>10772</v>
      </c>
    </row>
    <row r="9639" spans="1:21">
      <c r="A9639" s="117" t="s">
        <v>189</v>
      </c>
      <c r="B9639" t="s">
        <v>14590</v>
      </c>
      <c r="C9639" t="s">
        <v>13815</v>
      </c>
      <c r="D9639">
        <v>39</v>
      </c>
      <c r="E9639">
        <v>33</v>
      </c>
      <c r="F9639">
        <v>2</v>
      </c>
      <c r="G9639">
        <v>33</v>
      </c>
      <c r="H9639">
        <v>1</v>
      </c>
      <c r="I9639">
        <v>1</v>
      </c>
      <c r="J9639">
        <v>42</v>
      </c>
      <c r="K9639" s="194">
        <v>0</v>
      </c>
      <c r="L9639" t="s">
        <v>1084</v>
      </c>
      <c r="M9639" t="s">
        <v>1084</v>
      </c>
      <c r="N9639">
        <v>1793</v>
      </c>
      <c r="O9639" t="s">
        <v>7876</v>
      </c>
      <c r="P9639" t="s">
        <v>9509</v>
      </c>
      <c r="Q9639">
        <v>1.7929999999999999</v>
      </c>
      <c r="R9639" s="117" t="s">
        <v>14594</v>
      </c>
      <c r="S9639" s="117" t="s">
        <v>14589</v>
      </c>
      <c r="T9639" t="s">
        <v>12136</v>
      </c>
      <c r="U9639" t="s">
        <v>10772</v>
      </c>
    </row>
    <row r="9640" spans="1:21">
      <c r="A9640" s="117" t="s">
        <v>4660</v>
      </c>
      <c r="B9640" t="s">
        <v>14590</v>
      </c>
      <c r="C9640" t="s">
        <v>14590</v>
      </c>
      <c r="D9640">
        <v>82</v>
      </c>
      <c r="E9640">
        <v>76</v>
      </c>
      <c r="F9640">
        <v>82</v>
      </c>
      <c r="G9640">
        <v>76</v>
      </c>
      <c r="H9640">
        <v>1</v>
      </c>
      <c r="I9640">
        <v>1</v>
      </c>
      <c r="J9640">
        <v>11</v>
      </c>
      <c r="K9640" s="194">
        <v>11</v>
      </c>
      <c r="L9640" t="s">
        <v>1081</v>
      </c>
      <c r="M9640" t="s">
        <v>1081</v>
      </c>
      <c r="N9640">
        <v>1781</v>
      </c>
      <c r="O9640" t="s">
        <v>7876</v>
      </c>
      <c r="P9640" t="s">
        <v>9510</v>
      </c>
      <c r="Q9640">
        <v>1.7809999999999999</v>
      </c>
      <c r="R9640" s="117" t="s">
        <v>14595</v>
      </c>
      <c r="S9640" s="117" t="s">
        <v>14596</v>
      </c>
      <c r="T9640" t="s">
        <v>17448</v>
      </c>
      <c r="U9640" t="s">
        <v>10772</v>
      </c>
    </row>
    <row r="9641" spans="1:21">
      <c r="A9641" s="117" t="s">
        <v>62</v>
      </c>
      <c r="B9641" t="s">
        <v>14590</v>
      </c>
      <c r="C9641" t="s">
        <v>13815</v>
      </c>
      <c r="D9641">
        <v>39</v>
      </c>
      <c r="E9641">
        <v>33</v>
      </c>
      <c r="F9641">
        <v>2</v>
      </c>
      <c r="G9641">
        <v>33</v>
      </c>
      <c r="H9641">
        <v>1</v>
      </c>
      <c r="I9641">
        <v>1</v>
      </c>
      <c r="J9641">
        <v>999999</v>
      </c>
      <c r="K9641" s="194">
        <v>0</v>
      </c>
      <c r="L9641" t="s">
        <v>1084</v>
      </c>
      <c r="M9641" t="s">
        <v>1084</v>
      </c>
      <c r="N9641">
        <v>1760</v>
      </c>
      <c r="O9641" t="s">
        <v>7876</v>
      </c>
      <c r="P9641" t="s">
        <v>9511</v>
      </c>
      <c r="Q9641">
        <v>1.76</v>
      </c>
      <c r="R9641" s="117" t="s">
        <v>14743</v>
      </c>
      <c r="S9641" s="117" t="s">
        <v>14589</v>
      </c>
      <c r="T9641" t="s">
        <v>12136</v>
      </c>
      <c r="U9641" t="s">
        <v>10772</v>
      </c>
    </row>
    <row r="9642" spans="1:21">
      <c r="A9642" s="117" t="s">
        <v>4661</v>
      </c>
      <c r="B9642" t="s">
        <v>14590</v>
      </c>
      <c r="C9642" t="s">
        <v>14590</v>
      </c>
      <c r="D9642">
        <v>82</v>
      </c>
      <c r="E9642">
        <v>76</v>
      </c>
      <c r="F9642">
        <v>82</v>
      </c>
      <c r="G9642">
        <v>76</v>
      </c>
      <c r="H9642">
        <v>1</v>
      </c>
      <c r="I9642">
        <v>1</v>
      </c>
      <c r="J9642">
        <v>2</v>
      </c>
      <c r="K9642" s="194">
        <v>2</v>
      </c>
      <c r="L9642" t="s">
        <v>1081</v>
      </c>
      <c r="M9642" t="s">
        <v>1081</v>
      </c>
      <c r="N9642">
        <v>1730</v>
      </c>
      <c r="O9642" t="s">
        <v>7876</v>
      </c>
      <c r="P9642" t="s">
        <v>9512</v>
      </c>
      <c r="Q9642">
        <v>1.73</v>
      </c>
      <c r="R9642" s="117" t="s">
        <v>14595</v>
      </c>
      <c r="S9642" s="117" t="s">
        <v>14596</v>
      </c>
      <c r="T9642" t="s">
        <v>17448</v>
      </c>
      <c r="U9642" t="s">
        <v>10773</v>
      </c>
    </row>
    <row r="9643" spans="1:21">
      <c r="A9643" s="117" t="s">
        <v>63</v>
      </c>
      <c r="B9643" t="s">
        <v>14590</v>
      </c>
      <c r="C9643" t="s">
        <v>13815</v>
      </c>
      <c r="D9643">
        <v>39</v>
      </c>
      <c r="E9643">
        <v>33</v>
      </c>
      <c r="F9643">
        <v>2</v>
      </c>
      <c r="G9643">
        <v>33</v>
      </c>
      <c r="H9643">
        <v>1</v>
      </c>
      <c r="I9643">
        <v>1</v>
      </c>
      <c r="J9643">
        <v>26</v>
      </c>
      <c r="K9643" s="194">
        <v>0</v>
      </c>
      <c r="L9643" t="s">
        <v>1084</v>
      </c>
      <c r="M9643" t="s">
        <v>1084</v>
      </c>
      <c r="N9643">
        <v>1782</v>
      </c>
      <c r="O9643" t="s">
        <v>7876</v>
      </c>
      <c r="P9643" t="s">
        <v>9513</v>
      </c>
      <c r="Q9643">
        <v>1.782</v>
      </c>
      <c r="R9643" s="117" t="s">
        <v>14743</v>
      </c>
      <c r="S9643" s="117" t="s">
        <v>14589</v>
      </c>
      <c r="T9643" t="s">
        <v>12136</v>
      </c>
      <c r="U9643" t="s">
        <v>10772</v>
      </c>
    </row>
    <row r="9644" spans="1:21">
      <c r="A9644" s="117" t="s">
        <v>4662</v>
      </c>
      <c r="B9644" t="s">
        <v>14590</v>
      </c>
      <c r="C9644" t="s">
        <v>14590</v>
      </c>
      <c r="D9644">
        <v>82</v>
      </c>
      <c r="E9644">
        <v>76</v>
      </c>
      <c r="F9644">
        <v>82</v>
      </c>
      <c r="G9644">
        <v>76</v>
      </c>
      <c r="H9644">
        <v>1</v>
      </c>
      <c r="I9644">
        <v>1</v>
      </c>
      <c r="J9644">
        <v>3</v>
      </c>
      <c r="K9644" s="194">
        <v>3</v>
      </c>
      <c r="L9644" t="s">
        <v>1081</v>
      </c>
      <c r="M9644" t="s">
        <v>1081</v>
      </c>
      <c r="N9644">
        <v>1763</v>
      </c>
      <c r="O9644" t="s">
        <v>7876</v>
      </c>
      <c r="P9644" t="s">
        <v>9514</v>
      </c>
      <c r="Q9644">
        <v>1.7629999999999999</v>
      </c>
      <c r="R9644" s="117" t="s">
        <v>14595</v>
      </c>
      <c r="S9644" s="117" t="s">
        <v>14596</v>
      </c>
      <c r="T9644" t="s">
        <v>17448</v>
      </c>
      <c r="U9644" t="s">
        <v>10772</v>
      </c>
    </row>
    <row r="9645" spans="1:21">
      <c r="A9645" s="117" t="s">
        <v>57</v>
      </c>
      <c r="B9645" t="s">
        <v>14590</v>
      </c>
      <c r="C9645" t="s">
        <v>14590</v>
      </c>
      <c r="D9645">
        <v>39</v>
      </c>
      <c r="E9645">
        <v>33</v>
      </c>
      <c r="F9645">
        <v>39</v>
      </c>
      <c r="G9645">
        <v>33</v>
      </c>
      <c r="H9645">
        <v>1</v>
      </c>
      <c r="I9645">
        <v>1</v>
      </c>
      <c r="J9645">
        <v>999999</v>
      </c>
      <c r="K9645" s="194">
        <v>999999</v>
      </c>
      <c r="L9645" t="s">
        <v>1084</v>
      </c>
      <c r="M9645" t="s">
        <v>1084</v>
      </c>
      <c r="N9645">
        <v>1795</v>
      </c>
      <c r="O9645" t="s">
        <v>7876</v>
      </c>
      <c r="P9645" t="s">
        <v>9515</v>
      </c>
      <c r="Q9645">
        <v>1.7949999999999999</v>
      </c>
      <c r="R9645" s="117" t="s">
        <v>14594</v>
      </c>
      <c r="S9645" s="117" t="s">
        <v>14589</v>
      </c>
      <c r="T9645" t="s">
        <v>12136</v>
      </c>
      <c r="U9645" t="s">
        <v>10773</v>
      </c>
    </row>
    <row r="9646" spans="1:21">
      <c r="A9646" s="117" t="s">
        <v>4663</v>
      </c>
      <c r="B9646" t="s">
        <v>14590</v>
      </c>
      <c r="C9646" t="s">
        <v>14590</v>
      </c>
      <c r="D9646">
        <v>82</v>
      </c>
      <c r="E9646">
        <v>76</v>
      </c>
      <c r="F9646">
        <v>82</v>
      </c>
      <c r="G9646">
        <v>76</v>
      </c>
      <c r="H9646">
        <v>1</v>
      </c>
      <c r="I9646">
        <v>1</v>
      </c>
      <c r="J9646">
        <v>4</v>
      </c>
      <c r="K9646" s="194">
        <v>4</v>
      </c>
      <c r="L9646" t="s">
        <v>1081</v>
      </c>
      <c r="M9646" t="s">
        <v>1081</v>
      </c>
      <c r="N9646">
        <v>1795</v>
      </c>
      <c r="O9646" t="s">
        <v>7876</v>
      </c>
      <c r="P9646" t="s">
        <v>9516</v>
      </c>
      <c r="Q9646">
        <v>1.7949999999999999</v>
      </c>
      <c r="R9646" s="117" t="s">
        <v>14595</v>
      </c>
      <c r="S9646" s="117" t="s">
        <v>14596</v>
      </c>
      <c r="T9646" t="s">
        <v>17448</v>
      </c>
      <c r="U9646" t="s">
        <v>10772</v>
      </c>
    </row>
    <row r="9647" spans="1:21">
      <c r="A9647" s="117" t="s">
        <v>4664</v>
      </c>
      <c r="B9647" t="s">
        <v>14590</v>
      </c>
      <c r="C9647" t="s">
        <v>14590</v>
      </c>
      <c r="D9647">
        <v>39</v>
      </c>
      <c r="E9647">
        <v>33</v>
      </c>
      <c r="F9647">
        <v>39</v>
      </c>
      <c r="G9647">
        <v>33</v>
      </c>
      <c r="H9647">
        <v>1</v>
      </c>
      <c r="I9647">
        <v>1</v>
      </c>
      <c r="J9647">
        <v>999999</v>
      </c>
      <c r="K9647" s="194">
        <v>999999</v>
      </c>
      <c r="L9647" t="s">
        <v>1084</v>
      </c>
      <c r="M9647" t="s">
        <v>1084</v>
      </c>
      <c r="N9647">
        <v>1811</v>
      </c>
      <c r="O9647" t="s">
        <v>7876</v>
      </c>
      <c r="P9647" t="s">
        <v>9472</v>
      </c>
      <c r="Q9647">
        <v>1.8109999999999999</v>
      </c>
      <c r="R9647" s="117" t="s">
        <v>14743</v>
      </c>
      <c r="S9647" s="117" t="s">
        <v>14589</v>
      </c>
      <c r="T9647" t="s">
        <v>12136</v>
      </c>
      <c r="U9647" t="s">
        <v>10773</v>
      </c>
    </row>
    <row r="9648" spans="1:21">
      <c r="A9648" s="117" t="s">
        <v>4665</v>
      </c>
      <c r="B9648" t="s">
        <v>14590</v>
      </c>
      <c r="C9648" t="s">
        <v>14590</v>
      </c>
      <c r="D9648">
        <v>82</v>
      </c>
      <c r="E9648">
        <v>76</v>
      </c>
      <c r="F9648">
        <v>82</v>
      </c>
      <c r="G9648">
        <v>76</v>
      </c>
      <c r="H9648">
        <v>1</v>
      </c>
      <c r="I9648">
        <v>1</v>
      </c>
      <c r="J9648">
        <v>6</v>
      </c>
      <c r="K9648" s="194">
        <v>6</v>
      </c>
      <c r="L9648" t="s">
        <v>1081</v>
      </c>
      <c r="M9648" t="s">
        <v>1081</v>
      </c>
      <c r="N9648">
        <v>1811</v>
      </c>
      <c r="O9648" t="s">
        <v>7876</v>
      </c>
      <c r="P9648" t="s">
        <v>9473</v>
      </c>
      <c r="Q9648">
        <v>1.8109999999999999</v>
      </c>
      <c r="R9648" s="117" t="s">
        <v>14595</v>
      </c>
      <c r="S9648" s="117" t="s">
        <v>14596</v>
      </c>
      <c r="T9648" t="s">
        <v>17448</v>
      </c>
      <c r="U9648" t="s">
        <v>10773</v>
      </c>
    </row>
    <row r="9649" spans="1:21">
      <c r="A9649" s="117" t="s">
        <v>64</v>
      </c>
      <c r="B9649" t="s">
        <v>14590</v>
      </c>
      <c r="C9649" t="s">
        <v>13815</v>
      </c>
      <c r="D9649">
        <v>39</v>
      </c>
      <c r="E9649">
        <v>33</v>
      </c>
      <c r="F9649">
        <v>2</v>
      </c>
      <c r="G9649">
        <v>33</v>
      </c>
      <c r="H9649">
        <v>1</v>
      </c>
      <c r="I9649">
        <v>1</v>
      </c>
      <c r="J9649">
        <v>999999</v>
      </c>
      <c r="K9649" s="194">
        <v>0</v>
      </c>
      <c r="L9649" t="s">
        <v>1084</v>
      </c>
      <c r="M9649" t="s">
        <v>1084</v>
      </c>
      <c r="N9649">
        <v>1888</v>
      </c>
      <c r="O9649" t="s">
        <v>7876</v>
      </c>
      <c r="P9649" t="s">
        <v>9517</v>
      </c>
      <c r="Q9649">
        <v>1.8879999999999999</v>
      </c>
      <c r="R9649" s="117" t="s">
        <v>14743</v>
      </c>
      <c r="S9649" s="117" t="s">
        <v>14589</v>
      </c>
      <c r="T9649" t="s">
        <v>12136</v>
      </c>
      <c r="U9649" t="s">
        <v>10772</v>
      </c>
    </row>
    <row r="9650" spans="1:21">
      <c r="A9650" s="117" t="s">
        <v>4666</v>
      </c>
      <c r="B9650" t="s">
        <v>14590</v>
      </c>
      <c r="C9650" t="s">
        <v>14590</v>
      </c>
      <c r="D9650">
        <v>89</v>
      </c>
      <c r="E9650">
        <v>83</v>
      </c>
      <c r="F9650">
        <v>89</v>
      </c>
      <c r="G9650">
        <v>83</v>
      </c>
      <c r="H9650">
        <v>1</v>
      </c>
      <c r="I9650">
        <v>1</v>
      </c>
      <c r="J9650">
        <v>4</v>
      </c>
      <c r="K9650" s="194">
        <v>4</v>
      </c>
      <c r="L9650" t="s">
        <v>1081</v>
      </c>
      <c r="M9650" t="s">
        <v>1081</v>
      </c>
      <c r="N9650">
        <v>1807</v>
      </c>
      <c r="O9650" t="s">
        <v>7876</v>
      </c>
      <c r="P9650" t="s">
        <v>9518</v>
      </c>
      <c r="Q9650">
        <v>1.8069999999999999</v>
      </c>
      <c r="R9650" s="117" t="s">
        <v>14595</v>
      </c>
      <c r="S9650" s="117" t="s">
        <v>14596</v>
      </c>
      <c r="T9650" t="s">
        <v>17448</v>
      </c>
      <c r="U9650" t="s">
        <v>10772</v>
      </c>
    </row>
    <row r="9651" spans="1:21">
      <c r="A9651" s="117" t="s">
        <v>4667</v>
      </c>
      <c r="B9651" t="s">
        <v>14590</v>
      </c>
      <c r="C9651" t="s">
        <v>14590</v>
      </c>
      <c r="D9651">
        <v>39</v>
      </c>
      <c r="E9651">
        <v>33</v>
      </c>
      <c r="F9651">
        <v>39</v>
      </c>
      <c r="G9651">
        <v>33</v>
      </c>
      <c r="H9651">
        <v>1</v>
      </c>
      <c r="I9651">
        <v>1</v>
      </c>
      <c r="J9651">
        <v>999999</v>
      </c>
      <c r="K9651" s="194">
        <v>999999</v>
      </c>
      <c r="L9651" t="s">
        <v>1084</v>
      </c>
      <c r="M9651" t="s">
        <v>1084</v>
      </c>
      <c r="N9651">
        <v>1849</v>
      </c>
      <c r="O9651" t="s">
        <v>7876</v>
      </c>
      <c r="P9651" t="s">
        <v>9517</v>
      </c>
      <c r="Q9651">
        <v>1.849</v>
      </c>
      <c r="R9651" s="117" t="s">
        <v>14685</v>
      </c>
      <c r="S9651" s="117" t="s">
        <v>14589</v>
      </c>
      <c r="T9651" t="s">
        <v>12136</v>
      </c>
      <c r="U9651" t="s">
        <v>10772</v>
      </c>
    </row>
    <row r="9652" spans="1:21">
      <c r="A9652" s="117" t="s">
        <v>4668</v>
      </c>
      <c r="B9652" t="s">
        <v>14590</v>
      </c>
      <c r="C9652" t="s">
        <v>14590</v>
      </c>
      <c r="D9652">
        <v>82</v>
      </c>
      <c r="E9652">
        <v>76</v>
      </c>
      <c r="F9652">
        <v>82</v>
      </c>
      <c r="G9652">
        <v>76</v>
      </c>
      <c r="H9652">
        <v>1</v>
      </c>
      <c r="I9652">
        <v>1</v>
      </c>
      <c r="J9652">
        <v>3</v>
      </c>
      <c r="K9652" s="194">
        <v>3</v>
      </c>
      <c r="L9652" t="s">
        <v>1081</v>
      </c>
      <c r="M9652" t="s">
        <v>1081</v>
      </c>
      <c r="N9652">
        <v>1823</v>
      </c>
      <c r="O9652" t="s">
        <v>7876</v>
      </c>
      <c r="P9652" t="s">
        <v>9518</v>
      </c>
      <c r="Q9652">
        <v>1.823</v>
      </c>
      <c r="R9652" s="117" t="s">
        <v>14595</v>
      </c>
      <c r="S9652" s="117" t="s">
        <v>14596</v>
      </c>
      <c r="T9652" t="s">
        <v>17448</v>
      </c>
      <c r="U9652" t="s">
        <v>10772</v>
      </c>
    </row>
    <row r="9653" spans="1:21">
      <c r="A9653" s="117" t="s">
        <v>4669</v>
      </c>
      <c r="B9653" t="s">
        <v>14590</v>
      </c>
      <c r="C9653" t="s">
        <v>14590</v>
      </c>
      <c r="D9653">
        <v>39</v>
      </c>
      <c r="E9653">
        <v>33</v>
      </c>
      <c r="F9653">
        <v>39</v>
      </c>
      <c r="G9653">
        <v>33</v>
      </c>
      <c r="H9653">
        <v>1</v>
      </c>
      <c r="I9653">
        <v>1</v>
      </c>
      <c r="J9653">
        <v>999999</v>
      </c>
      <c r="K9653" s="194">
        <v>999999</v>
      </c>
      <c r="L9653" t="s">
        <v>1084</v>
      </c>
      <c r="M9653" t="s">
        <v>1084</v>
      </c>
      <c r="N9653">
        <v>1811</v>
      </c>
      <c r="O9653" t="s">
        <v>7876</v>
      </c>
      <c r="P9653" t="s">
        <v>9519</v>
      </c>
      <c r="Q9653">
        <v>1.8109999999999999</v>
      </c>
      <c r="R9653" s="117" t="s">
        <v>14685</v>
      </c>
      <c r="S9653" s="117" t="s">
        <v>14589</v>
      </c>
      <c r="T9653" t="s">
        <v>12136</v>
      </c>
      <c r="U9653" t="s">
        <v>10773</v>
      </c>
    </row>
    <row r="9654" spans="1:21">
      <c r="A9654" s="117" t="s">
        <v>10996</v>
      </c>
      <c r="B9654" t="s">
        <v>14590</v>
      </c>
      <c r="C9654" t="s">
        <v>14590</v>
      </c>
      <c r="D9654">
        <v>82</v>
      </c>
      <c r="E9654">
        <v>76</v>
      </c>
      <c r="F9654">
        <v>82</v>
      </c>
      <c r="G9654">
        <v>76</v>
      </c>
      <c r="H9654">
        <v>1</v>
      </c>
      <c r="I9654">
        <v>1</v>
      </c>
      <c r="J9654">
        <v>3</v>
      </c>
      <c r="K9654" s="194">
        <v>3</v>
      </c>
      <c r="L9654" t="s">
        <v>1081</v>
      </c>
      <c r="M9654" t="s">
        <v>1081</v>
      </c>
      <c r="N9654">
        <v>1818</v>
      </c>
      <c r="O9654" t="s">
        <v>7876</v>
      </c>
      <c r="P9654" t="s">
        <v>11021</v>
      </c>
      <c r="Q9654">
        <v>1.8180000000000001</v>
      </c>
      <c r="R9654" s="117" t="s">
        <v>14595</v>
      </c>
      <c r="S9654" s="117" t="s">
        <v>14596</v>
      </c>
      <c r="T9654" t="s">
        <v>17448</v>
      </c>
      <c r="U9654" t="s">
        <v>10772</v>
      </c>
    </row>
    <row r="9655" spans="1:21">
      <c r="A9655" s="117" t="s">
        <v>4670</v>
      </c>
      <c r="B9655" t="s">
        <v>14590</v>
      </c>
      <c r="C9655" t="s">
        <v>14590</v>
      </c>
      <c r="D9655">
        <v>39</v>
      </c>
      <c r="E9655">
        <v>33</v>
      </c>
      <c r="F9655">
        <v>39</v>
      </c>
      <c r="G9655">
        <v>33</v>
      </c>
      <c r="H9655">
        <v>1</v>
      </c>
      <c r="I9655">
        <v>1</v>
      </c>
      <c r="J9655">
        <v>999999</v>
      </c>
      <c r="K9655" s="194">
        <v>999999</v>
      </c>
      <c r="L9655" t="s">
        <v>1084</v>
      </c>
      <c r="M9655" t="s">
        <v>1084</v>
      </c>
      <c r="N9655">
        <v>2292</v>
      </c>
      <c r="O9655" t="s">
        <v>7876</v>
      </c>
      <c r="P9655" t="s">
        <v>15950</v>
      </c>
      <c r="Q9655">
        <v>2.2919999999999998</v>
      </c>
      <c r="R9655" s="117" t="s">
        <v>14685</v>
      </c>
      <c r="S9655" s="117" t="s">
        <v>14589</v>
      </c>
      <c r="T9655" t="s">
        <v>12136</v>
      </c>
      <c r="U9655" t="s">
        <v>10773</v>
      </c>
    </row>
    <row r="9656" spans="1:21">
      <c r="A9656" s="117" t="s">
        <v>4671</v>
      </c>
      <c r="B9656" t="s">
        <v>14590</v>
      </c>
      <c r="C9656" t="s">
        <v>14590</v>
      </c>
      <c r="D9656">
        <v>89</v>
      </c>
      <c r="E9656">
        <v>83</v>
      </c>
      <c r="F9656">
        <v>89</v>
      </c>
      <c r="G9656">
        <v>83</v>
      </c>
      <c r="H9656">
        <v>1</v>
      </c>
      <c r="I9656">
        <v>1</v>
      </c>
      <c r="J9656">
        <v>10</v>
      </c>
      <c r="K9656" s="194">
        <v>10</v>
      </c>
      <c r="L9656" t="s">
        <v>1081</v>
      </c>
      <c r="M9656" t="s">
        <v>1081</v>
      </c>
      <c r="N9656">
        <v>2396</v>
      </c>
      <c r="O9656" t="s">
        <v>7876</v>
      </c>
      <c r="P9656" t="s">
        <v>15950</v>
      </c>
      <c r="Q9656">
        <v>2.3959999999999999</v>
      </c>
      <c r="R9656" s="117" t="s">
        <v>14595</v>
      </c>
      <c r="S9656" s="117" t="s">
        <v>14596</v>
      </c>
      <c r="T9656" t="s">
        <v>17448</v>
      </c>
      <c r="U9656" t="s">
        <v>10772</v>
      </c>
    </row>
    <row r="9657" spans="1:21">
      <c r="A9657" s="117" t="s">
        <v>4672</v>
      </c>
      <c r="B9657" t="s">
        <v>14590</v>
      </c>
      <c r="C9657" t="s">
        <v>14590</v>
      </c>
      <c r="D9657">
        <v>39</v>
      </c>
      <c r="E9657">
        <v>33</v>
      </c>
      <c r="F9657">
        <v>39</v>
      </c>
      <c r="G9657">
        <v>33</v>
      </c>
      <c r="H9657">
        <v>1</v>
      </c>
      <c r="I9657">
        <v>1</v>
      </c>
      <c r="J9657">
        <v>999999</v>
      </c>
      <c r="K9657" s="194">
        <v>999999</v>
      </c>
      <c r="L9657" t="s">
        <v>1084</v>
      </c>
      <c r="M9657" t="s">
        <v>1084</v>
      </c>
      <c r="N9657">
        <v>2327</v>
      </c>
      <c r="O9657" t="s">
        <v>7876</v>
      </c>
      <c r="P9657" t="s">
        <v>15950</v>
      </c>
      <c r="Q9657">
        <v>2.327</v>
      </c>
      <c r="R9657" s="117" t="s">
        <v>14685</v>
      </c>
      <c r="S9657" s="117" t="s">
        <v>14589</v>
      </c>
      <c r="T9657" t="s">
        <v>12136</v>
      </c>
      <c r="U9657" t="s">
        <v>10773</v>
      </c>
    </row>
    <row r="9658" spans="1:21">
      <c r="A9658" s="117" t="s">
        <v>4673</v>
      </c>
      <c r="B9658" t="s">
        <v>14590</v>
      </c>
      <c r="C9658" t="s">
        <v>14590</v>
      </c>
      <c r="D9658">
        <v>89</v>
      </c>
      <c r="E9658">
        <v>83</v>
      </c>
      <c r="F9658">
        <v>89</v>
      </c>
      <c r="G9658">
        <v>83</v>
      </c>
      <c r="H9658">
        <v>1</v>
      </c>
      <c r="I9658">
        <v>1</v>
      </c>
      <c r="J9658">
        <v>10</v>
      </c>
      <c r="K9658" s="194">
        <v>10</v>
      </c>
      <c r="L9658" t="s">
        <v>1081</v>
      </c>
      <c r="M9658" t="s">
        <v>1081</v>
      </c>
      <c r="N9658">
        <v>2396</v>
      </c>
      <c r="O9658" t="s">
        <v>7876</v>
      </c>
      <c r="P9658" t="s">
        <v>15950</v>
      </c>
      <c r="Q9658">
        <v>2.3959999999999999</v>
      </c>
      <c r="R9658" s="117" t="s">
        <v>14595</v>
      </c>
      <c r="S9658" s="117" t="s">
        <v>14596</v>
      </c>
      <c r="T9658" t="s">
        <v>17448</v>
      </c>
      <c r="U9658" t="s">
        <v>10772</v>
      </c>
    </row>
    <row r="9659" spans="1:21">
      <c r="A9659" s="117" t="s">
        <v>4674</v>
      </c>
      <c r="B9659" t="s">
        <v>14590</v>
      </c>
      <c r="C9659" t="s">
        <v>14590</v>
      </c>
      <c r="D9659">
        <v>39</v>
      </c>
      <c r="E9659">
        <v>33</v>
      </c>
      <c r="F9659">
        <v>39</v>
      </c>
      <c r="G9659">
        <v>33</v>
      </c>
      <c r="H9659">
        <v>1</v>
      </c>
      <c r="I9659">
        <v>1</v>
      </c>
      <c r="J9659">
        <v>999999</v>
      </c>
      <c r="K9659" s="194">
        <v>999999</v>
      </c>
      <c r="L9659" t="s">
        <v>1084</v>
      </c>
      <c r="M9659" t="s">
        <v>1084</v>
      </c>
      <c r="N9659">
        <v>2284</v>
      </c>
      <c r="O9659" t="s">
        <v>7876</v>
      </c>
      <c r="P9659" t="s">
        <v>15950</v>
      </c>
      <c r="Q9659">
        <v>2.2839999999999998</v>
      </c>
      <c r="R9659" s="117" t="s">
        <v>14743</v>
      </c>
      <c r="S9659" s="117" t="s">
        <v>14589</v>
      </c>
      <c r="T9659" t="s">
        <v>12136</v>
      </c>
      <c r="U9659" t="s">
        <v>10772</v>
      </c>
    </row>
    <row r="9660" spans="1:21">
      <c r="A9660" s="117" t="s">
        <v>4675</v>
      </c>
      <c r="B9660" t="s">
        <v>14590</v>
      </c>
      <c r="C9660" t="s">
        <v>14590</v>
      </c>
      <c r="D9660">
        <v>89</v>
      </c>
      <c r="E9660">
        <v>83</v>
      </c>
      <c r="F9660">
        <v>89</v>
      </c>
      <c r="G9660">
        <v>83</v>
      </c>
      <c r="H9660">
        <v>1</v>
      </c>
      <c r="I9660">
        <v>1</v>
      </c>
      <c r="J9660">
        <v>10</v>
      </c>
      <c r="K9660" s="194">
        <v>10</v>
      </c>
      <c r="L9660" t="s">
        <v>1081</v>
      </c>
      <c r="M9660" t="s">
        <v>1081</v>
      </c>
      <c r="N9660">
        <v>2390</v>
      </c>
      <c r="O9660" t="s">
        <v>7876</v>
      </c>
      <c r="P9660" t="s">
        <v>15950</v>
      </c>
      <c r="Q9660">
        <v>2.39</v>
      </c>
      <c r="R9660" s="117" t="s">
        <v>14595</v>
      </c>
      <c r="S9660" s="117" t="s">
        <v>14596</v>
      </c>
      <c r="T9660" t="s">
        <v>17448</v>
      </c>
      <c r="U9660" t="s">
        <v>10772</v>
      </c>
    </row>
    <row r="9661" spans="1:21">
      <c r="A9661" s="117" t="s">
        <v>4676</v>
      </c>
      <c r="B9661" t="s">
        <v>14590</v>
      </c>
      <c r="C9661" t="s">
        <v>14590</v>
      </c>
      <c r="D9661">
        <v>39</v>
      </c>
      <c r="E9661">
        <v>33</v>
      </c>
      <c r="F9661">
        <v>39</v>
      </c>
      <c r="G9661">
        <v>33</v>
      </c>
      <c r="H9661">
        <v>1</v>
      </c>
      <c r="I9661">
        <v>1</v>
      </c>
      <c r="J9661">
        <v>999999</v>
      </c>
      <c r="K9661" s="194">
        <v>999999</v>
      </c>
      <c r="L9661" t="s">
        <v>1084</v>
      </c>
      <c r="M9661" t="s">
        <v>1084</v>
      </c>
      <c r="N9661">
        <v>2352</v>
      </c>
      <c r="O9661" t="s">
        <v>7876</v>
      </c>
      <c r="P9661" t="s">
        <v>15950</v>
      </c>
      <c r="Q9661">
        <v>2.3519999999999999</v>
      </c>
      <c r="R9661" s="117" t="s">
        <v>14685</v>
      </c>
      <c r="S9661" s="117" t="s">
        <v>14589</v>
      </c>
      <c r="T9661" t="s">
        <v>12136</v>
      </c>
      <c r="U9661" t="s">
        <v>10772</v>
      </c>
    </row>
    <row r="9662" spans="1:21">
      <c r="A9662" s="117" t="s">
        <v>4677</v>
      </c>
      <c r="B9662" t="s">
        <v>14590</v>
      </c>
      <c r="C9662" t="s">
        <v>14590</v>
      </c>
      <c r="D9662">
        <v>89</v>
      </c>
      <c r="E9662">
        <v>83</v>
      </c>
      <c r="F9662">
        <v>89</v>
      </c>
      <c r="G9662">
        <v>83</v>
      </c>
      <c r="H9662">
        <v>1</v>
      </c>
      <c r="I9662">
        <v>1</v>
      </c>
      <c r="J9662">
        <v>2</v>
      </c>
      <c r="K9662" s="194">
        <v>2</v>
      </c>
      <c r="L9662" t="s">
        <v>1081</v>
      </c>
      <c r="M9662" t="s">
        <v>1081</v>
      </c>
      <c r="N9662">
        <v>2369</v>
      </c>
      <c r="O9662" t="s">
        <v>7876</v>
      </c>
      <c r="P9662" t="s">
        <v>15950</v>
      </c>
      <c r="Q9662">
        <v>2.3690000000000002</v>
      </c>
      <c r="R9662" s="117" t="s">
        <v>14595</v>
      </c>
      <c r="S9662" s="117" t="s">
        <v>14596</v>
      </c>
      <c r="T9662" t="s">
        <v>17448</v>
      </c>
      <c r="U9662" t="s">
        <v>10772</v>
      </c>
    </row>
    <row r="9663" spans="1:21">
      <c r="A9663" s="117" t="s">
        <v>4678</v>
      </c>
      <c r="B9663" t="s">
        <v>14590</v>
      </c>
      <c r="C9663" t="s">
        <v>14590</v>
      </c>
      <c r="D9663">
        <v>39</v>
      </c>
      <c r="E9663">
        <v>33</v>
      </c>
      <c r="F9663">
        <v>39</v>
      </c>
      <c r="G9663">
        <v>33</v>
      </c>
      <c r="H9663">
        <v>1</v>
      </c>
      <c r="I9663">
        <v>1</v>
      </c>
      <c r="J9663">
        <v>999999</v>
      </c>
      <c r="K9663" s="194">
        <v>999999</v>
      </c>
      <c r="L9663" t="s">
        <v>1084</v>
      </c>
      <c r="M9663" t="s">
        <v>1084</v>
      </c>
      <c r="N9663">
        <v>2356</v>
      </c>
      <c r="O9663" t="s">
        <v>7876</v>
      </c>
      <c r="P9663" t="s">
        <v>15950</v>
      </c>
      <c r="Q9663">
        <v>2.3559999999999999</v>
      </c>
      <c r="R9663" s="117" t="s">
        <v>14685</v>
      </c>
      <c r="S9663" s="117" t="s">
        <v>14589</v>
      </c>
      <c r="T9663" t="s">
        <v>12136</v>
      </c>
      <c r="U9663" t="s">
        <v>10772</v>
      </c>
    </row>
    <row r="9664" spans="1:21">
      <c r="A9664" s="117" t="s">
        <v>4679</v>
      </c>
      <c r="B9664" t="s">
        <v>14590</v>
      </c>
      <c r="C9664" t="s">
        <v>14590</v>
      </c>
      <c r="D9664">
        <v>89</v>
      </c>
      <c r="E9664">
        <v>83</v>
      </c>
      <c r="F9664">
        <v>89</v>
      </c>
      <c r="G9664">
        <v>83</v>
      </c>
      <c r="H9664">
        <v>1</v>
      </c>
      <c r="I9664">
        <v>1</v>
      </c>
      <c r="J9664">
        <v>10</v>
      </c>
      <c r="K9664" s="194">
        <v>10</v>
      </c>
      <c r="L9664" t="s">
        <v>1081</v>
      </c>
      <c r="M9664" t="s">
        <v>1081</v>
      </c>
      <c r="N9664">
        <v>2430</v>
      </c>
      <c r="O9664" t="s">
        <v>7876</v>
      </c>
      <c r="P9664" t="s">
        <v>9520</v>
      </c>
      <c r="Q9664">
        <v>2.4300000000000002</v>
      </c>
      <c r="R9664" s="117" t="s">
        <v>14595</v>
      </c>
      <c r="S9664" s="117" t="s">
        <v>14596</v>
      </c>
      <c r="T9664" t="s">
        <v>17448</v>
      </c>
      <c r="U9664" t="s">
        <v>10772</v>
      </c>
    </row>
    <row r="9665" spans="1:21">
      <c r="A9665" s="117" t="s">
        <v>4680</v>
      </c>
      <c r="B9665" t="s">
        <v>14590</v>
      </c>
      <c r="C9665" t="s">
        <v>14590</v>
      </c>
      <c r="D9665">
        <v>39</v>
      </c>
      <c r="E9665">
        <v>33</v>
      </c>
      <c r="F9665">
        <v>39</v>
      </c>
      <c r="G9665">
        <v>33</v>
      </c>
      <c r="H9665">
        <v>1</v>
      </c>
      <c r="I9665">
        <v>1</v>
      </c>
      <c r="J9665">
        <v>999999</v>
      </c>
      <c r="K9665" s="194">
        <v>999999</v>
      </c>
      <c r="L9665" t="s">
        <v>1084</v>
      </c>
      <c r="M9665" t="s">
        <v>1084</v>
      </c>
      <c r="N9665">
        <v>2356</v>
      </c>
      <c r="O9665" t="s">
        <v>7876</v>
      </c>
      <c r="P9665" t="s">
        <v>15950</v>
      </c>
      <c r="Q9665">
        <v>2.3559999999999999</v>
      </c>
      <c r="R9665" s="117" t="s">
        <v>14685</v>
      </c>
      <c r="S9665" s="117" t="s">
        <v>14589</v>
      </c>
      <c r="T9665" t="s">
        <v>12136</v>
      </c>
      <c r="U9665" t="s">
        <v>10772</v>
      </c>
    </row>
    <row r="9666" spans="1:21">
      <c r="A9666" s="117" t="s">
        <v>11878</v>
      </c>
      <c r="B9666" t="s">
        <v>14590</v>
      </c>
      <c r="C9666" t="s">
        <v>14590</v>
      </c>
      <c r="D9666">
        <v>33</v>
      </c>
      <c r="E9666">
        <v>27</v>
      </c>
      <c r="F9666">
        <v>89</v>
      </c>
      <c r="G9666">
        <v>83</v>
      </c>
      <c r="H9666">
        <v>1</v>
      </c>
      <c r="I9666">
        <v>1</v>
      </c>
      <c r="J9666">
        <v>2</v>
      </c>
      <c r="K9666" s="194">
        <v>2</v>
      </c>
      <c r="L9666" t="s">
        <v>1081</v>
      </c>
      <c r="M9666" t="s">
        <v>1081</v>
      </c>
      <c r="N9666">
        <v>2428</v>
      </c>
      <c r="O9666" t="s">
        <v>7876</v>
      </c>
      <c r="P9666" t="s">
        <v>15950</v>
      </c>
      <c r="Q9666">
        <v>2.4279999999999999</v>
      </c>
      <c r="R9666" s="117" t="s">
        <v>14595</v>
      </c>
      <c r="S9666" s="117" t="s">
        <v>14596</v>
      </c>
      <c r="T9666" t="s">
        <v>17448</v>
      </c>
      <c r="U9666" t="s">
        <v>10772</v>
      </c>
    </row>
    <row r="9667" spans="1:21">
      <c r="A9667" s="117" t="s">
        <v>4681</v>
      </c>
      <c r="B9667" t="s">
        <v>14590</v>
      </c>
      <c r="C9667" t="s">
        <v>14590</v>
      </c>
      <c r="D9667">
        <v>39</v>
      </c>
      <c r="E9667">
        <v>33</v>
      </c>
      <c r="F9667">
        <v>39</v>
      </c>
      <c r="G9667">
        <v>33</v>
      </c>
      <c r="H9667">
        <v>1</v>
      </c>
      <c r="I9667">
        <v>1</v>
      </c>
      <c r="J9667">
        <v>999999</v>
      </c>
      <c r="K9667" s="194">
        <v>999999</v>
      </c>
      <c r="L9667" t="s">
        <v>1084</v>
      </c>
      <c r="M9667" t="s">
        <v>1084</v>
      </c>
      <c r="N9667">
        <v>2393</v>
      </c>
      <c r="O9667" t="s">
        <v>7876</v>
      </c>
      <c r="P9667" t="s">
        <v>15950</v>
      </c>
      <c r="Q9667">
        <v>2.3929999999999998</v>
      </c>
      <c r="R9667" s="117" t="s">
        <v>14685</v>
      </c>
      <c r="S9667" s="117" t="s">
        <v>14589</v>
      </c>
      <c r="T9667" t="s">
        <v>12136</v>
      </c>
      <c r="U9667" t="s">
        <v>10772</v>
      </c>
    </row>
    <row r="9668" spans="1:21">
      <c r="A9668" s="117" t="s">
        <v>4682</v>
      </c>
      <c r="B9668" t="s">
        <v>14590</v>
      </c>
      <c r="C9668" t="s">
        <v>14590</v>
      </c>
      <c r="D9668">
        <v>89</v>
      </c>
      <c r="E9668">
        <v>83</v>
      </c>
      <c r="F9668">
        <v>89</v>
      </c>
      <c r="G9668">
        <v>83</v>
      </c>
      <c r="H9668">
        <v>1</v>
      </c>
      <c r="I9668">
        <v>1</v>
      </c>
      <c r="J9668">
        <v>2</v>
      </c>
      <c r="K9668" s="194">
        <v>2</v>
      </c>
      <c r="L9668" t="s">
        <v>1081</v>
      </c>
      <c r="M9668" t="s">
        <v>1081</v>
      </c>
      <c r="N9668">
        <v>2447</v>
      </c>
      <c r="O9668" t="s">
        <v>7876</v>
      </c>
      <c r="P9668" t="s">
        <v>9520</v>
      </c>
      <c r="Q9668">
        <v>2.4470000000000001</v>
      </c>
      <c r="R9668" s="117" t="s">
        <v>14595</v>
      </c>
      <c r="S9668" s="117" t="s">
        <v>14596</v>
      </c>
      <c r="T9668" t="s">
        <v>17448</v>
      </c>
      <c r="U9668" t="s">
        <v>10772</v>
      </c>
    </row>
    <row r="9669" spans="1:21">
      <c r="A9669" s="117" t="s">
        <v>4683</v>
      </c>
      <c r="B9669" t="s">
        <v>14590</v>
      </c>
      <c r="C9669" t="s">
        <v>14590</v>
      </c>
      <c r="D9669">
        <v>39</v>
      </c>
      <c r="E9669">
        <v>33</v>
      </c>
      <c r="F9669">
        <v>39</v>
      </c>
      <c r="G9669">
        <v>33</v>
      </c>
      <c r="H9669">
        <v>1</v>
      </c>
      <c r="I9669">
        <v>1</v>
      </c>
      <c r="J9669">
        <v>999999</v>
      </c>
      <c r="K9669" s="194">
        <v>999999</v>
      </c>
      <c r="L9669" t="s">
        <v>1084</v>
      </c>
      <c r="M9669" t="s">
        <v>1084</v>
      </c>
      <c r="N9669">
        <v>2335</v>
      </c>
      <c r="O9669" t="s">
        <v>7876</v>
      </c>
      <c r="P9669" t="s">
        <v>15950</v>
      </c>
      <c r="Q9669">
        <v>2.335</v>
      </c>
      <c r="R9669" s="117" t="s">
        <v>14685</v>
      </c>
      <c r="S9669" s="117" t="s">
        <v>14589</v>
      </c>
      <c r="T9669" t="s">
        <v>12136</v>
      </c>
      <c r="U9669" t="s">
        <v>10772</v>
      </c>
    </row>
    <row r="9670" spans="1:21">
      <c r="A9670" s="117" t="s">
        <v>4684</v>
      </c>
      <c r="B9670" t="s">
        <v>14590</v>
      </c>
      <c r="C9670" t="s">
        <v>14590</v>
      </c>
      <c r="D9670">
        <v>89</v>
      </c>
      <c r="E9670">
        <v>83</v>
      </c>
      <c r="F9670">
        <v>89</v>
      </c>
      <c r="G9670">
        <v>83</v>
      </c>
      <c r="H9670">
        <v>1</v>
      </c>
      <c r="I9670">
        <v>1</v>
      </c>
      <c r="J9670">
        <v>2</v>
      </c>
      <c r="K9670" s="194">
        <v>2</v>
      </c>
      <c r="L9670" t="s">
        <v>1081</v>
      </c>
      <c r="M9670" t="s">
        <v>1081</v>
      </c>
      <c r="N9670">
        <v>2444</v>
      </c>
      <c r="O9670" t="s">
        <v>7876</v>
      </c>
      <c r="P9670" t="s">
        <v>15950</v>
      </c>
      <c r="Q9670">
        <v>2.444</v>
      </c>
      <c r="R9670" s="117" t="s">
        <v>14595</v>
      </c>
      <c r="S9670" s="117" t="s">
        <v>14596</v>
      </c>
      <c r="T9670" t="s">
        <v>17448</v>
      </c>
      <c r="U9670" t="s">
        <v>10772</v>
      </c>
    </row>
    <row r="9671" spans="1:21">
      <c r="A9671" s="117" t="s">
        <v>11367</v>
      </c>
      <c r="B9671" t="s">
        <v>14590</v>
      </c>
      <c r="C9671" t="s">
        <v>14590</v>
      </c>
      <c r="D9671">
        <v>82</v>
      </c>
      <c r="E9671">
        <v>76</v>
      </c>
      <c r="F9671">
        <v>82</v>
      </c>
      <c r="G9671">
        <v>76</v>
      </c>
      <c r="H9671">
        <v>1</v>
      </c>
      <c r="I9671">
        <v>1</v>
      </c>
      <c r="J9671">
        <v>4</v>
      </c>
      <c r="K9671" s="194">
        <v>4</v>
      </c>
      <c r="L9671" t="s">
        <v>1081</v>
      </c>
      <c r="M9671" t="s">
        <v>1081</v>
      </c>
      <c r="N9671">
        <v>1713</v>
      </c>
      <c r="O9671" t="s">
        <v>7876</v>
      </c>
      <c r="P9671" t="s">
        <v>15951</v>
      </c>
      <c r="Q9671">
        <v>1.7130000000000001</v>
      </c>
      <c r="R9671" s="117" t="s">
        <v>14595</v>
      </c>
      <c r="S9671" s="117" t="s">
        <v>14596</v>
      </c>
      <c r="T9671" t="s">
        <v>17448</v>
      </c>
      <c r="U9671" t="s">
        <v>10772</v>
      </c>
    </row>
    <row r="9672" spans="1:21">
      <c r="A9672" s="117" t="s">
        <v>11110</v>
      </c>
      <c r="B9672" t="s">
        <v>14590</v>
      </c>
      <c r="C9672" t="s">
        <v>14590</v>
      </c>
      <c r="D9672">
        <v>82</v>
      </c>
      <c r="E9672">
        <v>76</v>
      </c>
      <c r="F9672">
        <v>82</v>
      </c>
      <c r="G9672">
        <v>76</v>
      </c>
      <c r="H9672">
        <v>1</v>
      </c>
      <c r="I9672">
        <v>1</v>
      </c>
      <c r="J9672">
        <v>2</v>
      </c>
      <c r="K9672" s="194">
        <v>2</v>
      </c>
      <c r="L9672" t="s">
        <v>1081</v>
      </c>
      <c r="M9672" t="s">
        <v>1081</v>
      </c>
      <c r="N9672">
        <v>1723</v>
      </c>
      <c r="O9672" t="s">
        <v>7876</v>
      </c>
      <c r="P9672" t="s">
        <v>15952</v>
      </c>
      <c r="Q9672">
        <v>1.7230000000000001</v>
      </c>
      <c r="R9672" s="117" t="s">
        <v>14595</v>
      </c>
      <c r="S9672" s="117" t="s">
        <v>14596</v>
      </c>
      <c r="T9672" t="s">
        <v>17448</v>
      </c>
      <c r="U9672" t="s">
        <v>10772</v>
      </c>
    </row>
    <row r="9673" spans="1:21">
      <c r="A9673" s="117" t="s">
        <v>11111</v>
      </c>
      <c r="B9673" t="s">
        <v>14590</v>
      </c>
      <c r="C9673" t="s">
        <v>14590</v>
      </c>
      <c r="D9673">
        <v>89</v>
      </c>
      <c r="E9673">
        <v>83</v>
      </c>
      <c r="F9673">
        <v>89</v>
      </c>
      <c r="G9673">
        <v>83</v>
      </c>
      <c r="H9673">
        <v>1</v>
      </c>
      <c r="I9673">
        <v>1</v>
      </c>
      <c r="J9673">
        <v>12</v>
      </c>
      <c r="K9673" s="194">
        <v>12</v>
      </c>
      <c r="L9673" t="s">
        <v>1081</v>
      </c>
      <c r="M9673" t="s">
        <v>1081</v>
      </c>
      <c r="N9673">
        <v>1807</v>
      </c>
      <c r="O9673" t="s">
        <v>7876</v>
      </c>
      <c r="P9673" t="s">
        <v>15953</v>
      </c>
      <c r="Q9673">
        <v>1.8069999999999999</v>
      </c>
      <c r="R9673" s="117" t="s">
        <v>14595</v>
      </c>
      <c r="S9673" s="117" t="s">
        <v>14596</v>
      </c>
      <c r="T9673" t="s">
        <v>17448</v>
      </c>
      <c r="U9673" t="s">
        <v>10772</v>
      </c>
    </row>
    <row r="9674" spans="1:21">
      <c r="A9674" s="117" t="s">
        <v>4685</v>
      </c>
      <c r="B9674" t="s">
        <v>14590</v>
      </c>
      <c r="C9674" t="s">
        <v>14590</v>
      </c>
      <c r="D9674">
        <v>82</v>
      </c>
      <c r="E9674">
        <v>76</v>
      </c>
      <c r="F9674">
        <v>82</v>
      </c>
      <c r="G9674">
        <v>76</v>
      </c>
      <c r="H9674">
        <v>1</v>
      </c>
      <c r="I9674">
        <v>1</v>
      </c>
      <c r="J9674">
        <v>21</v>
      </c>
      <c r="K9674" s="194">
        <v>21</v>
      </c>
      <c r="L9674" t="s">
        <v>1081</v>
      </c>
      <c r="M9674" t="s">
        <v>1081</v>
      </c>
      <c r="N9674">
        <v>1766</v>
      </c>
      <c r="O9674" t="s">
        <v>7876</v>
      </c>
      <c r="P9674" t="s">
        <v>9521</v>
      </c>
      <c r="Q9674">
        <v>1.766</v>
      </c>
      <c r="R9674" s="117" t="s">
        <v>14595</v>
      </c>
      <c r="S9674" s="117" t="s">
        <v>14596</v>
      </c>
      <c r="T9674" t="s">
        <v>17448</v>
      </c>
      <c r="U9674" t="s">
        <v>10772</v>
      </c>
    </row>
    <row r="9675" spans="1:21">
      <c r="A9675" s="117" t="s">
        <v>233</v>
      </c>
      <c r="B9675" t="s">
        <v>13815</v>
      </c>
      <c r="C9675" t="s">
        <v>13815</v>
      </c>
      <c r="D9675">
        <v>2</v>
      </c>
      <c r="E9675">
        <v>29</v>
      </c>
      <c r="F9675">
        <v>2</v>
      </c>
      <c r="G9675">
        <v>29</v>
      </c>
      <c r="H9675">
        <v>1</v>
      </c>
      <c r="I9675">
        <v>1</v>
      </c>
      <c r="J9675">
        <v>13</v>
      </c>
      <c r="K9675" s="194">
        <v>5</v>
      </c>
      <c r="L9675" t="s">
        <v>1084</v>
      </c>
      <c r="M9675" t="s">
        <v>1084</v>
      </c>
      <c r="N9675">
        <v>1766</v>
      </c>
      <c r="O9675" t="s">
        <v>7876</v>
      </c>
      <c r="P9675" t="s">
        <v>9522</v>
      </c>
      <c r="Q9675">
        <v>1.766</v>
      </c>
      <c r="R9675" s="117" t="s">
        <v>14594</v>
      </c>
      <c r="S9675" s="117" t="s">
        <v>14589</v>
      </c>
      <c r="T9675" t="s">
        <v>12136</v>
      </c>
      <c r="U9675" t="s">
        <v>10772</v>
      </c>
    </row>
    <row r="9676" spans="1:21">
      <c r="A9676" s="117" t="s">
        <v>4686</v>
      </c>
      <c r="B9676" t="s">
        <v>14590</v>
      </c>
      <c r="C9676" t="s">
        <v>14590</v>
      </c>
      <c r="D9676">
        <v>82</v>
      </c>
      <c r="E9676">
        <v>76</v>
      </c>
      <c r="F9676">
        <v>82</v>
      </c>
      <c r="G9676">
        <v>76</v>
      </c>
      <c r="H9676">
        <v>1</v>
      </c>
      <c r="I9676">
        <v>1</v>
      </c>
      <c r="J9676">
        <v>106</v>
      </c>
      <c r="K9676" s="194">
        <v>106</v>
      </c>
      <c r="L9676" t="s">
        <v>1081</v>
      </c>
      <c r="M9676" t="s">
        <v>1081</v>
      </c>
      <c r="N9676">
        <v>1784</v>
      </c>
      <c r="O9676" t="s">
        <v>7876</v>
      </c>
      <c r="P9676" t="s">
        <v>9523</v>
      </c>
      <c r="Q9676">
        <v>1.784</v>
      </c>
      <c r="R9676" s="117" t="s">
        <v>14595</v>
      </c>
      <c r="S9676" s="117" t="s">
        <v>14596</v>
      </c>
      <c r="T9676" t="s">
        <v>17448</v>
      </c>
      <c r="U9676" t="s">
        <v>10772</v>
      </c>
    </row>
    <row r="9677" spans="1:21">
      <c r="A9677" s="117" t="s">
        <v>234</v>
      </c>
      <c r="B9677" t="s">
        <v>14590</v>
      </c>
      <c r="C9677" t="s">
        <v>14590</v>
      </c>
      <c r="D9677">
        <v>35</v>
      </c>
      <c r="E9677">
        <v>29</v>
      </c>
      <c r="F9677">
        <v>35</v>
      </c>
      <c r="G9677">
        <v>29</v>
      </c>
      <c r="H9677">
        <v>1</v>
      </c>
      <c r="I9677">
        <v>1</v>
      </c>
      <c r="J9677">
        <v>71</v>
      </c>
      <c r="K9677" s="194">
        <v>71</v>
      </c>
      <c r="L9677" t="s">
        <v>1084</v>
      </c>
      <c r="M9677" t="s">
        <v>1084</v>
      </c>
      <c r="N9677">
        <v>1773</v>
      </c>
      <c r="O9677" t="s">
        <v>7876</v>
      </c>
      <c r="P9677" t="s">
        <v>9472</v>
      </c>
      <c r="Q9677">
        <v>1.7729999999999999</v>
      </c>
      <c r="R9677" s="117" t="s">
        <v>14743</v>
      </c>
      <c r="S9677" s="117" t="s">
        <v>14589</v>
      </c>
      <c r="T9677" t="s">
        <v>12136</v>
      </c>
      <c r="U9677" t="s">
        <v>10772</v>
      </c>
    </row>
    <row r="9678" spans="1:21">
      <c r="A9678" s="117" t="s">
        <v>4687</v>
      </c>
      <c r="B9678" t="s">
        <v>14590</v>
      </c>
      <c r="C9678" t="s">
        <v>14590</v>
      </c>
      <c r="D9678">
        <v>82</v>
      </c>
      <c r="E9678">
        <v>76</v>
      </c>
      <c r="F9678">
        <v>82</v>
      </c>
      <c r="G9678">
        <v>76</v>
      </c>
      <c r="H9678">
        <v>1</v>
      </c>
      <c r="I9678">
        <v>1</v>
      </c>
      <c r="J9678">
        <v>36</v>
      </c>
      <c r="K9678" s="194">
        <v>36</v>
      </c>
      <c r="L9678" t="s">
        <v>1081</v>
      </c>
      <c r="M9678" t="s">
        <v>1081</v>
      </c>
      <c r="N9678">
        <v>1773</v>
      </c>
      <c r="O9678" t="s">
        <v>7876</v>
      </c>
      <c r="P9678" t="s">
        <v>9473</v>
      </c>
      <c r="Q9678">
        <v>1.7729999999999999</v>
      </c>
      <c r="R9678" s="117" t="s">
        <v>14595</v>
      </c>
      <c r="S9678" s="117" t="s">
        <v>14596</v>
      </c>
      <c r="T9678" t="s">
        <v>17448</v>
      </c>
      <c r="U9678" t="s">
        <v>10772</v>
      </c>
    </row>
    <row r="9679" spans="1:21">
      <c r="A9679" s="117" t="s">
        <v>235</v>
      </c>
      <c r="B9679" t="s">
        <v>14590</v>
      </c>
      <c r="C9679" t="s">
        <v>13815</v>
      </c>
      <c r="D9679">
        <v>35</v>
      </c>
      <c r="E9679">
        <v>29</v>
      </c>
      <c r="F9679">
        <v>2</v>
      </c>
      <c r="G9679">
        <v>29</v>
      </c>
      <c r="H9679">
        <v>1</v>
      </c>
      <c r="I9679">
        <v>1</v>
      </c>
      <c r="J9679">
        <v>258</v>
      </c>
      <c r="K9679" s="194">
        <v>0</v>
      </c>
      <c r="L9679" t="s">
        <v>1084</v>
      </c>
      <c r="M9679" t="s">
        <v>1084</v>
      </c>
      <c r="N9679">
        <v>1772</v>
      </c>
      <c r="O9679" t="s">
        <v>7876</v>
      </c>
      <c r="P9679" t="s">
        <v>9472</v>
      </c>
      <c r="Q9679">
        <v>1.772</v>
      </c>
      <c r="R9679" s="117" t="s">
        <v>14743</v>
      </c>
      <c r="S9679" s="117" t="s">
        <v>14589</v>
      </c>
      <c r="T9679" t="s">
        <v>12136</v>
      </c>
      <c r="U9679" t="s">
        <v>10772</v>
      </c>
    </row>
    <row r="9680" spans="1:21">
      <c r="A9680" s="117" t="s">
        <v>4688</v>
      </c>
      <c r="B9680" t="s">
        <v>14590</v>
      </c>
      <c r="C9680" t="s">
        <v>14590</v>
      </c>
      <c r="D9680">
        <v>82</v>
      </c>
      <c r="E9680">
        <v>76</v>
      </c>
      <c r="F9680">
        <v>82</v>
      </c>
      <c r="G9680">
        <v>76</v>
      </c>
      <c r="H9680">
        <v>1</v>
      </c>
      <c r="I9680">
        <v>1</v>
      </c>
      <c r="J9680">
        <v>84</v>
      </c>
      <c r="K9680" s="194">
        <v>84</v>
      </c>
      <c r="L9680" t="s">
        <v>1081</v>
      </c>
      <c r="M9680" t="s">
        <v>1081</v>
      </c>
      <c r="N9680">
        <v>1772</v>
      </c>
      <c r="O9680" t="s">
        <v>7876</v>
      </c>
      <c r="P9680" t="s">
        <v>9473</v>
      </c>
      <c r="Q9680">
        <v>1.772</v>
      </c>
      <c r="R9680" s="117" t="s">
        <v>14595</v>
      </c>
      <c r="S9680" s="117" t="s">
        <v>14596</v>
      </c>
      <c r="T9680" t="s">
        <v>17448</v>
      </c>
      <c r="U9680" t="s">
        <v>10772</v>
      </c>
    </row>
    <row r="9681" spans="1:21">
      <c r="A9681" s="117" t="s">
        <v>190</v>
      </c>
      <c r="B9681" t="s">
        <v>14590</v>
      </c>
      <c r="C9681" t="s">
        <v>14590</v>
      </c>
      <c r="D9681">
        <v>39</v>
      </c>
      <c r="E9681">
        <v>33</v>
      </c>
      <c r="F9681">
        <v>39</v>
      </c>
      <c r="G9681">
        <v>33</v>
      </c>
      <c r="H9681">
        <v>1</v>
      </c>
      <c r="I9681">
        <v>1</v>
      </c>
      <c r="J9681">
        <v>999999</v>
      </c>
      <c r="K9681" s="194">
        <v>999999</v>
      </c>
      <c r="L9681" t="s">
        <v>1084</v>
      </c>
      <c r="M9681" t="s">
        <v>1084</v>
      </c>
      <c r="N9681">
        <v>1788</v>
      </c>
      <c r="O9681" t="s">
        <v>7876</v>
      </c>
      <c r="P9681" t="s">
        <v>9524</v>
      </c>
      <c r="Q9681">
        <v>1.788</v>
      </c>
      <c r="R9681" s="117" t="s">
        <v>14743</v>
      </c>
      <c r="S9681" s="117" t="s">
        <v>14589</v>
      </c>
      <c r="T9681" t="s">
        <v>12136</v>
      </c>
      <c r="U9681" t="s">
        <v>10772</v>
      </c>
    </row>
    <row r="9682" spans="1:21">
      <c r="A9682" s="117" t="s">
        <v>4689</v>
      </c>
      <c r="B9682" t="s">
        <v>14590</v>
      </c>
      <c r="C9682" t="s">
        <v>14590</v>
      </c>
      <c r="D9682">
        <v>82</v>
      </c>
      <c r="E9682">
        <v>76</v>
      </c>
      <c r="F9682">
        <v>82</v>
      </c>
      <c r="G9682">
        <v>76</v>
      </c>
      <c r="H9682">
        <v>1</v>
      </c>
      <c r="I9682">
        <v>1</v>
      </c>
      <c r="J9682">
        <v>24</v>
      </c>
      <c r="K9682" s="194">
        <v>24</v>
      </c>
      <c r="L9682" t="s">
        <v>1081</v>
      </c>
      <c r="M9682" t="s">
        <v>1081</v>
      </c>
      <c r="N9682">
        <v>1792</v>
      </c>
      <c r="O9682" t="s">
        <v>7876</v>
      </c>
      <c r="P9682" t="s">
        <v>9525</v>
      </c>
      <c r="Q9682">
        <v>1.792</v>
      </c>
      <c r="R9682" s="117" t="s">
        <v>14595</v>
      </c>
      <c r="S9682" s="117" t="s">
        <v>14596</v>
      </c>
      <c r="T9682" t="s">
        <v>17448</v>
      </c>
      <c r="U9682" t="s">
        <v>10772</v>
      </c>
    </row>
    <row r="9683" spans="1:21">
      <c r="A9683" s="117" t="s">
        <v>191</v>
      </c>
      <c r="B9683" t="s">
        <v>14590</v>
      </c>
      <c r="C9683" t="s">
        <v>14590</v>
      </c>
      <c r="D9683">
        <v>39</v>
      </c>
      <c r="E9683">
        <v>33</v>
      </c>
      <c r="F9683">
        <v>39</v>
      </c>
      <c r="G9683">
        <v>33</v>
      </c>
      <c r="H9683">
        <v>1</v>
      </c>
      <c r="I9683">
        <v>1</v>
      </c>
      <c r="J9683">
        <v>21</v>
      </c>
      <c r="K9683" s="194">
        <v>21</v>
      </c>
      <c r="L9683" t="s">
        <v>1084</v>
      </c>
      <c r="M9683" t="s">
        <v>1084</v>
      </c>
      <c r="N9683">
        <v>1803</v>
      </c>
      <c r="O9683" t="s">
        <v>7876</v>
      </c>
      <c r="P9683" t="s">
        <v>9472</v>
      </c>
      <c r="Q9683">
        <v>1.8029999999999999</v>
      </c>
      <c r="R9683" s="117" t="s">
        <v>14594</v>
      </c>
      <c r="S9683" s="117" t="s">
        <v>14589</v>
      </c>
      <c r="T9683" t="s">
        <v>12136</v>
      </c>
      <c r="U9683" t="s">
        <v>10772</v>
      </c>
    </row>
    <row r="9684" spans="1:21">
      <c r="A9684" s="117" t="s">
        <v>4690</v>
      </c>
      <c r="B9684" t="s">
        <v>14590</v>
      </c>
      <c r="C9684" t="s">
        <v>14590</v>
      </c>
      <c r="D9684">
        <v>82</v>
      </c>
      <c r="E9684">
        <v>76</v>
      </c>
      <c r="F9684">
        <v>82</v>
      </c>
      <c r="G9684">
        <v>76</v>
      </c>
      <c r="H9684">
        <v>1</v>
      </c>
      <c r="I9684">
        <v>1</v>
      </c>
      <c r="J9684">
        <v>24</v>
      </c>
      <c r="K9684" s="194">
        <v>24</v>
      </c>
      <c r="L9684" t="s">
        <v>1081</v>
      </c>
      <c r="M9684" t="s">
        <v>1081</v>
      </c>
      <c r="N9684">
        <v>1803</v>
      </c>
      <c r="O9684" t="s">
        <v>7876</v>
      </c>
      <c r="P9684" t="s">
        <v>9473</v>
      </c>
      <c r="Q9684">
        <v>1.8029999999999999</v>
      </c>
      <c r="R9684" s="117" t="s">
        <v>14595</v>
      </c>
      <c r="S9684" s="117" t="s">
        <v>14596</v>
      </c>
      <c r="T9684" t="s">
        <v>17448</v>
      </c>
      <c r="U9684" t="s">
        <v>10772</v>
      </c>
    </row>
    <row r="9685" spans="1:21">
      <c r="A9685" s="117" t="s">
        <v>192</v>
      </c>
      <c r="B9685" t="s">
        <v>14590</v>
      </c>
      <c r="C9685" t="s">
        <v>14590</v>
      </c>
      <c r="D9685">
        <v>39</v>
      </c>
      <c r="E9685">
        <v>33</v>
      </c>
      <c r="F9685">
        <v>39</v>
      </c>
      <c r="G9685">
        <v>33</v>
      </c>
      <c r="H9685">
        <v>1</v>
      </c>
      <c r="I9685">
        <v>1</v>
      </c>
      <c r="J9685">
        <v>38</v>
      </c>
      <c r="K9685" s="194">
        <v>38</v>
      </c>
      <c r="L9685" t="s">
        <v>1084</v>
      </c>
      <c r="M9685" t="s">
        <v>1084</v>
      </c>
      <c r="N9685">
        <v>1805</v>
      </c>
      <c r="O9685" t="s">
        <v>7876</v>
      </c>
      <c r="P9685" t="s">
        <v>9522</v>
      </c>
      <c r="Q9685">
        <v>1.8049999999999999</v>
      </c>
      <c r="R9685" s="117" t="s">
        <v>14743</v>
      </c>
      <c r="S9685" s="117" t="s">
        <v>14589</v>
      </c>
      <c r="T9685" t="s">
        <v>12136</v>
      </c>
      <c r="U9685" t="s">
        <v>10772</v>
      </c>
    </row>
    <row r="9686" spans="1:21">
      <c r="A9686" s="117" t="s">
        <v>4691</v>
      </c>
      <c r="B9686" t="s">
        <v>14590</v>
      </c>
      <c r="C9686" t="s">
        <v>14590</v>
      </c>
      <c r="D9686">
        <v>82</v>
      </c>
      <c r="E9686">
        <v>76</v>
      </c>
      <c r="F9686">
        <v>82</v>
      </c>
      <c r="G9686">
        <v>76</v>
      </c>
      <c r="H9686">
        <v>1</v>
      </c>
      <c r="I9686">
        <v>1</v>
      </c>
      <c r="J9686">
        <v>28</v>
      </c>
      <c r="K9686" s="194">
        <v>28</v>
      </c>
      <c r="L9686" t="s">
        <v>1081</v>
      </c>
      <c r="M9686" t="s">
        <v>1081</v>
      </c>
      <c r="N9686">
        <v>1805</v>
      </c>
      <c r="O9686" t="s">
        <v>7876</v>
      </c>
      <c r="P9686" t="s">
        <v>9523</v>
      </c>
      <c r="Q9686">
        <v>1.8049999999999999</v>
      </c>
      <c r="R9686" s="117" t="s">
        <v>14595</v>
      </c>
      <c r="S9686" s="117" t="s">
        <v>14596</v>
      </c>
      <c r="T9686" t="s">
        <v>17448</v>
      </c>
      <c r="U9686" t="s">
        <v>10772</v>
      </c>
    </row>
    <row r="9687" spans="1:21">
      <c r="A9687" s="117" t="s">
        <v>4692</v>
      </c>
      <c r="B9687" t="s">
        <v>14590</v>
      </c>
      <c r="C9687" t="s">
        <v>14590</v>
      </c>
      <c r="D9687">
        <v>39</v>
      </c>
      <c r="E9687">
        <v>33</v>
      </c>
      <c r="F9687">
        <v>39</v>
      </c>
      <c r="G9687">
        <v>33</v>
      </c>
      <c r="H9687">
        <v>1</v>
      </c>
      <c r="I9687">
        <v>1</v>
      </c>
      <c r="J9687">
        <v>30</v>
      </c>
      <c r="K9687" s="194">
        <v>30</v>
      </c>
      <c r="L9687" t="s">
        <v>1084</v>
      </c>
      <c r="M9687" t="s">
        <v>1084</v>
      </c>
      <c r="N9687">
        <v>1820</v>
      </c>
      <c r="O9687" t="s">
        <v>7876</v>
      </c>
      <c r="P9687" t="s">
        <v>9526</v>
      </c>
      <c r="Q9687">
        <v>1.82</v>
      </c>
      <c r="R9687" s="117" t="s">
        <v>14594</v>
      </c>
      <c r="S9687" s="117" t="s">
        <v>14589</v>
      </c>
      <c r="T9687" t="s">
        <v>12136</v>
      </c>
      <c r="U9687" t="s">
        <v>10772</v>
      </c>
    </row>
    <row r="9688" spans="1:21">
      <c r="A9688" s="117" t="s">
        <v>4693</v>
      </c>
      <c r="B9688" t="s">
        <v>14590</v>
      </c>
      <c r="C9688" t="s">
        <v>14590</v>
      </c>
      <c r="D9688">
        <v>82</v>
      </c>
      <c r="E9688">
        <v>76</v>
      </c>
      <c r="F9688">
        <v>82</v>
      </c>
      <c r="G9688">
        <v>76</v>
      </c>
      <c r="H9688">
        <v>1</v>
      </c>
      <c r="I9688">
        <v>1</v>
      </c>
      <c r="J9688">
        <v>2</v>
      </c>
      <c r="K9688" s="194">
        <v>2</v>
      </c>
      <c r="L9688" t="s">
        <v>1081</v>
      </c>
      <c r="M9688" t="s">
        <v>1081</v>
      </c>
      <c r="N9688">
        <v>1820</v>
      </c>
      <c r="O9688" t="s">
        <v>7876</v>
      </c>
      <c r="P9688" t="s">
        <v>9527</v>
      </c>
      <c r="Q9688">
        <v>1.82</v>
      </c>
      <c r="R9688" s="117" t="s">
        <v>14595</v>
      </c>
      <c r="S9688" s="117" t="s">
        <v>14596</v>
      </c>
      <c r="T9688" t="s">
        <v>17448</v>
      </c>
      <c r="U9688" t="s">
        <v>10772</v>
      </c>
    </row>
    <row r="9689" spans="1:21">
      <c r="A9689" s="117" t="s">
        <v>4694</v>
      </c>
      <c r="B9689" t="s">
        <v>14590</v>
      </c>
      <c r="C9689" t="s">
        <v>14590</v>
      </c>
      <c r="D9689">
        <v>39</v>
      </c>
      <c r="E9689">
        <v>33</v>
      </c>
      <c r="F9689">
        <v>39</v>
      </c>
      <c r="G9689">
        <v>33</v>
      </c>
      <c r="H9689">
        <v>1</v>
      </c>
      <c r="I9689">
        <v>1</v>
      </c>
      <c r="J9689">
        <v>43</v>
      </c>
      <c r="K9689" s="194">
        <v>43</v>
      </c>
      <c r="L9689" t="s">
        <v>1084</v>
      </c>
      <c r="M9689" t="s">
        <v>1084</v>
      </c>
      <c r="N9689">
        <v>1860</v>
      </c>
      <c r="O9689" t="s">
        <v>7876</v>
      </c>
      <c r="P9689" t="s">
        <v>9528</v>
      </c>
      <c r="Q9689">
        <v>1.86</v>
      </c>
      <c r="R9689" s="117" t="s">
        <v>14594</v>
      </c>
      <c r="S9689" s="117" t="s">
        <v>14589</v>
      </c>
      <c r="T9689" t="s">
        <v>12136</v>
      </c>
      <c r="U9689" t="s">
        <v>10772</v>
      </c>
    </row>
    <row r="9690" spans="1:21">
      <c r="A9690" s="117" t="s">
        <v>18352</v>
      </c>
      <c r="B9690" t="s">
        <v>14590</v>
      </c>
      <c r="C9690" t="s">
        <v>14593</v>
      </c>
      <c r="D9690">
        <v>26</v>
      </c>
      <c r="E9690">
        <v>20</v>
      </c>
      <c r="F9690" t="e">
        <v>#N/A</v>
      </c>
      <c r="G9690" t="e">
        <v>#N/A</v>
      </c>
      <c r="H9690">
        <v>1</v>
      </c>
      <c r="I9690">
        <v>1</v>
      </c>
      <c r="J9690">
        <v>10</v>
      </c>
      <c r="K9690" s="194" t="e">
        <v>#N/A</v>
      </c>
      <c r="L9690" t="s">
        <v>1081</v>
      </c>
      <c r="M9690" t="s">
        <v>1081</v>
      </c>
      <c r="N9690">
        <v>1860</v>
      </c>
      <c r="O9690" t="s">
        <v>7876</v>
      </c>
      <c r="P9690" t="s">
        <v>9528</v>
      </c>
      <c r="Q9690">
        <v>1.86</v>
      </c>
      <c r="R9690" s="117" t="s">
        <v>14595</v>
      </c>
      <c r="S9690" s="117" t="s">
        <v>14596</v>
      </c>
      <c r="T9690" t="s">
        <v>17448</v>
      </c>
      <c r="U9690" t="s">
        <v>10772</v>
      </c>
    </row>
    <row r="9691" spans="1:21">
      <c r="A9691" s="117" t="s">
        <v>193</v>
      </c>
      <c r="B9691" t="s">
        <v>14590</v>
      </c>
      <c r="C9691" t="s">
        <v>14590</v>
      </c>
      <c r="D9691">
        <v>39</v>
      </c>
      <c r="E9691">
        <v>33</v>
      </c>
      <c r="F9691">
        <v>39</v>
      </c>
      <c r="G9691">
        <v>33</v>
      </c>
      <c r="H9691">
        <v>1</v>
      </c>
      <c r="I9691">
        <v>1</v>
      </c>
      <c r="J9691">
        <v>999999</v>
      </c>
      <c r="K9691" s="194">
        <v>999999</v>
      </c>
      <c r="L9691" t="s">
        <v>1084</v>
      </c>
      <c r="M9691" t="s">
        <v>1084</v>
      </c>
      <c r="N9691">
        <v>2324</v>
      </c>
      <c r="O9691" t="s">
        <v>7876</v>
      </c>
      <c r="P9691" t="s">
        <v>9529</v>
      </c>
      <c r="Q9691">
        <v>2.3239999999999998</v>
      </c>
      <c r="R9691" s="117" t="s">
        <v>14594</v>
      </c>
      <c r="S9691" s="117" t="s">
        <v>14589</v>
      </c>
      <c r="T9691" t="s">
        <v>12136</v>
      </c>
      <c r="U9691" t="s">
        <v>10772</v>
      </c>
    </row>
    <row r="9692" spans="1:21">
      <c r="A9692" s="117" t="s">
        <v>4695</v>
      </c>
      <c r="B9692" t="s">
        <v>14590</v>
      </c>
      <c r="C9692" t="s">
        <v>14590</v>
      </c>
      <c r="D9692">
        <v>89</v>
      </c>
      <c r="E9692">
        <v>83</v>
      </c>
      <c r="F9692">
        <v>89</v>
      </c>
      <c r="G9692">
        <v>83</v>
      </c>
      <c r="H9692">
        <v>1</v>
      </c>
      <c r="I9692">
        <v>1</v>
      </c>
      <c r="J9692">
        <v>10</v>
      </c>
      <c r="K9692" s="194">
        <v>10</v>
      </c>
      <c r="L9692" t="s">
        <v>1081</v>
      </c>
      <c r="M9692" t="s">
        <v>1081</v>
      </c>
      <c r="N9692">
        <v>2392</v>
      </c>
      <c r="O9692" t="s">
        <v>7876</v>
      </c>
      <c r="P9692" t="s">
        <v>9530</v>
      </c>
      <c r="Q9692">
        <v>2.3919999999999999</v>
      </c>
      <c r="R9692" s="117" t="s">
        <v>14595</v>
      </c>
      <c r="S9692" s="117" t="s">
        <v>14596</v>
      </c>
      <c r="T9692" t="s">
        <v>17448</v>
      </c>
      <c r="U9692" t="s">
        <v>10772</v>
      </c>
    </row>
    <row r="9693" spans="1:21">
      <c r="A9693" s="117" t="s">
        <v>4696</v>
      </c>
      <c r="B9693" t="s">
        <v>14590</v>
      </c>
      <c r="C9693" t="s">
        <v>14590</v>
      </c>
      <c r="D9693">
        <v>39</v>
      </c>
      <c r="E9693">
        <v>33</v>
      </c>
      <c r="F9693">
        <v>39</v>
      </c>
      <c r="G9693">
        <v>33</v>
      </c>
      <c r="H9693">
        <v>1</v>
      </c>
      <c r="I9693">
        <v>1</v>
      </c>
      <c r="J9693">
        <v>999999</v>
      </c>
      <c r="K9693" s="194">
        <v>999999</v>
      </c>
      <c r="L9693" t="s">
        <v>1084</v>
      </c>
      <c r="M9693" t="s">
        <v>1084</v>
      </c>
      <c r="N9693">
        <v>2295</v>
      </c>
      <c r="O9693" t="s">
        <v>7876</v>
      </c>
      <c r="P9693" t="s">
        <v>9529</v>
      </c>
      <c r="Q9693">
        <v>2.2949999999999999</v>
      </c>
      <c r="R9693" s="117" t="s">
        <v>14594</v>
      </c>
      <c r="S9693" s="117" t="s">
        <v>14589</v>
      </c>
      <c r="T9693" t="s">
        <v>12136</v>
      </c>
      <c r="U9693" t="s">
        <v>10772</v>
      </c>
    </row>
    <row r="9694" spans="1:21">
      <c r="A9694" s="117" t="s">
        <v>4697</v>
      </c>
      <c r="B9694" t="s">
        <v>14590</v>
      </c>
      <c r="C9694" t="s">
        <v>14590</v>
      </c>
      <c r="D9694">
        <v>89</v>
      </c>
      <c r="E9694">
        <v>83</v>
      </c>
      <c r="F9694">
        <v>89</v>
      </c>
      <c r="G9694">
        <v>83</v>
      </c>
      <c r="H9694">
        <v>1</v>
      </c>
      <c r="I9694">
        <v>1</v>
      </c>
      <c r="J9694">
        <v>10</v>
      </c>
      <c r="K9694" s="194">
        <v>10</v>
      </c>
      <c r="L9694" t="s">
        <v>1081</v>
      </c>
      <c r="M9694" t="s">
        <v>1081</v>
      </c>
      <c r="N9694">
        <v>2392</v>
      </c>
      <c r="O9694" t="s">
        <v>7876</v>
      </c>
      <c r="P9694" t="s">
        <v>9530</v>
      </c>
      <c r="Q9694">
        <v>2.3919999999999999</v>
      </c>
      <c r="R9694" s="117" t="s">
        <v>14595</v>
      </c>
      <c r="S9694" s="117" t="s">
        <v>14596</v>
      </c>
      <c r="T9694" t="s">
        <v>17448</v>
      </c>
      <c r="U9694" t="s">
        <v>10772</v>
      </c>
    </row>
    <row r="9695" spans="1:21">
      <c r="A9695" s="117" t="s">
        <v>4698</v>
      </c>
      <c r="B9695" t="s">
        <v>14590</v>
      </c>
      <c r="C9695" t="s">
        <v>14590</v>
      </c>
      <c r="D9695">
        <v>39</v>
      </c>
      <c r="E9695">
        <v>33</v>
      </c>
      <c r="F9695">
        <v>39</v>
      </c>
      <c r="G9695">
        <v>33</v>
      </c>
      <c r="H9695">
        <v>1</v>
      </c>
      <c r="I9695">
        <v>1</v>
      </c>
      <c r="J9695">
        <v>999999</v>
      </c>
      <c r="K9695" s="194">
        <v>999999</v>
      </c>
      <c r="L9695" t="s">
        <v>1084</v>
      </c>
      <c r="M9695" t="s">
        <v>1084</v>
      </c>
      <c r="N9695">
        <v>2329</v>
      </c>
      <c r="O9695" t="s">
        <v>7876</v>
      </c>
      <c r="P9695" t="s">
        <v>9531</v>
      </c>
      <c r="Q9695">
        <v>2.3290000000000002</v>
      </c>
      <c r="R9695" s="117" t="s">
        <v>14594</v>
      </c>
      <c r="S9695" s="117" t="s">
        <v>14589</v>
      </c>
      <c r="T9695" t="s">
        <v>12136</v>
      </c>
      <c r="U9695" t="s">
        <v>10773</v>
      </c>
    </row>
    <row r="9696" spans="1:21">
      <c r="A9696" s="117" t="s">
        <v>4699</v>
      </c>
      <c r="B9696" t="s">
        <v>14590</v>
      </c>
      <c r="C9696" t="s">
        <v>14590</v>
      </c>
      <c r="D9696">
        <v>89</v>
      </c>
      <c r="E9696">
        <v>83</v>
      </c>
      <c r="F9696">
        <v>89</v>
      </c>
      <c r="G9696">
        <v>83</v>
      </c>
      <c r="H9696">
        <v>1</v>
      </c>
      <c r="I9696">
        <v>1</v>
      </c>
      <c r="J9696">
        <v>10</v>
      </c>
      <c r="K9696" s="194">
        <v>10</v>
      </c>
      <c r="L9696" t="s">
        <v>1081</v>
      </c>
      <c r="M9696" t="s">
        <v>1081</v>
      </c>
      <c r="N9696">
        <v>1000</v>
      </c>
      <c r="O9696" t="s">
        <v>7876</v>
      </c>
      <c r="P9696" t="s">
        <v>9532</v>
      </c>
      <c r="Q9696">
        <v>1</v>
      </c>
      <c r="R9696" s="117" t="s">
        <v>14595</v>
      </c>
      <c r="S9696" s="117" t="s">
        <v>14596</v>
      </c>
      <c r="T9696" t="s">
        <v>17448</v>
      </c>
      <c r="U9696" t="s">
        <v>10772</v>
      </c>
    </row>
    <row r="9697" spans="1:21">
      <c r="A9697" s="117" t="s">
        <v>4700</v>
      </c>
      <c r="B9697" t="s">
        <v>14590</v>
      </c>
      <c r="C9697" t="s">
        <v>14590</v>
      </c>
      <c r="D9697">
        <v>39</v>
      </c>
      <c r="E9697">
        <v>33</v>
      </c>
      <c r="F9697">
        <v>39</v>
      </c>
      <c r="G9697">
        <v>33</v>
      </c>
      <c r="H9697">
        <v>1</v>
      </c>
      <c r="I9697">
        <v>1</v>
      </c>
      <c r="J9697">
        <v>999999</v>
      </c>
      <c r="K9697" s="194">
        <v>999999</v>
      </c>
      <c r="L9697" t="s">
        <v>1084</v>
      </c>
      <c r="M9697" t="s">
        <v>1084</v>
      </c>
      <c r="N9697">
        <v>2313</v>
      </c>
      <c r="O9697" t="s">
        <v>7876</v>
      </c>
      <c r="P9697" t="s">
        <v>9531</v>
      </c>
      <c r="Q9697">
        <v>2.3130000000000002</v>
      </c>
      <c r="R9697" s="117" t="s">
        <v>14594</v>
      </c>
      <c r="S9697" s="117" t="s">
        <v>14589</v>
      </c>
      <c r="T9697" t="s">
        <v>12136</v>
      </c>
      <c r="U9697" t="s">
        <v>10772</v>
      </c>
    </row>
    <row r="9698" spans="1:21">
      <c r="A9698" s="117" t="s">
        <v>4701</v>
      </c>
      <c r="B9698" t="s">
        <v>14590</v>
      </c>
      <c r="C9698" t="s">
        <v>14590</v>
      </c>
      <c r="D9698">
        <v>89</v>
      </c>
      <c r="E9698">
        <v>83</v>
      </c>
      <c r="F9698">
        <v>89</v>
      </c>
      <c r="G9698">
        <v>83</v>
      </c>
      <c r="H9698">
        <v>1</v>
      </c>
      <c r="I9698">
        <v>1</v>
      </c>
      <c r="J9698">
        <v>10</v>
      </c>
      <c r="K9698" s="194">
        <v>10</v>
      </c>
      <c r="L9698" t="s">
        <v>1081</v>
      </c>
      <c r="M9698" t="s">
        <v>1081</v>
      </c>
      <c r="N9698">
        <v>1000</v>
      </c>
      <c r="O9698" t="s">
        <v>7876</v>
      </c>
      <c r="P9698" t="s">
        <v>9532</v>
      </c>
      <c r="Q9698">
        <v>1</v>
      </c>
      <c r="R9698" s="117" t="s">
        <v>14595</v>
      </c>
      <c r="S9698" s="117" t="s">
        <v>14596</v>
      </c>
      <c r="T9698" t="s">
        <v>17448</v>
      </c>
      <c r="U9698" t="s">
        <v>10772</v>
      </c>
    </row>
    <row r="9699" spans="1:21">
      <c r="A9699" s="117" t="s">
        <v>4702</v>
      </c>
      <c r="B9699" t="s">
        <v>14590</v>
      </c>
      <c r="C9699" t="s">
        <v>14590</v>
      </c>
      <c r="D9699">
        <v>39</v>
      </c>
      <c r="E9699">
        <v>33</v>
      </c>
      <c r="F9699">
        <v>39</v>
      </c>
      <c r="G9699">
        <v>33</v>
      </c>
      <c r="H9699">
        <v>1</v>
      </c>
      <c r="I9699">
        <v>1</v>
      </c>
      <c r="J9699">
        <v>999999</v>
      </c>
      <c r="K9699" s="194">
        <v>999999</v>
      </c>
      <c r="L9699" t="s">
        <v>1084</v>
      </c>
      <c r="M9699" t="s">
        <v>1084</v>
      </c>
      <c r="N9699">
        <v>2397</v>
      </c>
      <c r="O9699" t="s">
        <v>7876</v>
      </c>
      <c r="P9699" t="s">
        <v>9529</v>
      </c>
      <c r="Q9699">
        <v>2.3969999999999998</v>
      </c>
      <c r="R9699" s="117" t="s">
        <v>14594</v>
      </c>
      <c r="S9699" s="117" t="s">
        <v>14589</v>
      </c>
      <c r="T9699" t="s">
        <v>12136</v>
      </c>
      <c r="U9699" t="s">
        <v>10772</v>
      </c>
    </row>
    <row r="9700" spans="1:21">
      <c r="A9700" s="117" t="s">
        <v>4703</v>
      </c>
      <c r="B9700" t="s">
        <v>14590</v>
      </c>
      <c r="C9700" t="s">
        <v>14590</v>
      </c>
      <c r="D9700">
        <v>89</v>
      </c>
      <c r="E9700">
        <v>83</v>
      </c>
      <c r="F9700">
        <v>89</v>
      </c>
      <c r="G9700">
        <v>83</v>
      </c>
      <c r="H9700">
        <v>1</v>
      </c>
      <c r="I9700">
        <v>1</v>
      </c>
      <c r="J9700">
        <v>10</v>
      </c>
      <c r="K9700" s="194">
        <v>10</v>
      </c>
      <c r="L9700" t="s">
        <v>1081</v>
      </c>
      <c r="M9700" t="s">
        <v>1081</v>
      </c>
      <c r="N9700">
        <v>2426</v>
      </c>
      <c r="O9700" t="s">
        <v>7876</v>
      </c>
      <c r="P9700" t="s">
        <v>9530</v>
      </c>
      <c r="Q9700">
        <v>2.4260000000000002</v>
      </c>
      <c r="R9700" s="117" t="s">
        <v>14595</v>
      </c>
      <c r="S9700" s="117" t="s">
        <v>14596</v>
      </c>
      <c r="T9700" t="s">
        <v>17448</v>
      </c>
      <c r="U9700" t="s">
        <v>10772</v>
      </c>
    </row>
    <row r="9701" spans="1:21">
      <c r="A9701" s="117" t="s">
        <v>4704</v>
      </c>
      <c r="B9701" t="s">
        <v>14590</v>
      </c>
      <c r="C9701" t="s">
        <v>14590</v>
      </c>
      <c r="D9701">
        <v>39</v>
      </c>
      <c r="E9701">
        <v>33</v>
      </c>
      <c r="F9701">
        <v>39</v>
      </c>
      <c r="G9701">
        <v>33</v>
      </c>
      <c r="H9701">
        <v>1</v>
      </c>
      <c r="I9701">
        <v>1</v>
      </c>
      <c r="J9701">
        <v>999999</v>
      </c>
      <c r="K9701" s="194">
        <v>999999</v>
      </c>
      <c r="L9701" t="s">
        <v>1084</v>
      </c>
      <c r="M9701" t="s">
        <v>1084</v>
      </c>
      <c r="N9701">
        <v>2359</v>
      </c>
      <c r="O9701" t="s">
        <v>7876</v>
      </c>
      <c r="P9701" t="s">
        <v>9529</v>
      </c>
      <c r="Q9701">
        <v>2.359</v>
      </c>
      <c r="R9701" s="117" t="s">
        <v>14594</v>
      </c>
      <c r="S9701" s="117" t="s">
        <v>14589</v>
      </c>
      <c r="T9701" t="s">
        <v>12136</v>
      </c>
      <c r="U9701" t="s">
        <v>10772</v>
      </c>
    </row>
    <row r="9702" spans="1:21">
      <c r="A9702" s="117" t="s">
        <v>18353</v>
      </c>
      <c r="B9702" t="s">
        <v>14590</v>
      </c>
      <c r="C9702" t="s">
        <v>14593</v>
      </c>
      <c r="D9702">
        <v>33</v>
      </c>
      <c r="E9702">
        <v>27</v>
      </c>
      <c r="F9702" t="e">
        <v>#N/A</v>
      </c>
      <c r="G9702" t="e">
        <v>#N/A</v>
      </c>
      <c r="H9702">
        <v>1</v>
      </c>
      <c r="I9702">
        <v>1</v>
      </c>
      <c r="J9702">
        <v>10</v>
      </c>
      <c r="K9702" s="194" t="e">
        <v>#N/A</v>
      </c>
      <c r="L9702" t="s">
        <v>1081</v>
      </c>
      <c r="M9702" t="s">
        <v>1081</v>
      </c>
      <c r="N9702">
        <v>2359</v>
      </c>
      <c r="O9702" t="s">
        <v>7876</v>
      </c>
      <c r="P9702" t="s">
        <v>9529</v>
      </c>
      <c r="Q9702">
        <v>2.359</v>
      </c>
      <c r="R9702" s="117" t="s">
        <v>14595</v>
      </c>
      <c r="S9702" s="117" t="s">
        <v>14596</v>
      </c>
      <c r="T9702" t="s">
        <v>17448</v>
      </c>
      <c r="U9702" t="s">
        <v>10772</v>
      </c>
    </row>
    <row r="9703" spans="1:21">
      <c r="A9703" s="117" t="s">
        <v>4705</v>
      </c>
      <c r="B9703" t="s">
        <v>14590</v>
      </c>
      <c r="C9703" t="s">
        <v>14590</v>
      </c>
      <c r="D9703">
        <v>39</v>
      </c>
      <c r="E9703">
        <v>33</v>
      </c>
      <c r="F9703">
        <v>39</v>
      </c>
      <c r="G9703">
        <v>33</v>
      </c>
      <c r="H9703">
        <v>1</v>
      </c>
      <c r="I9703">
        <v>1</v>
      </c>
      <c r="J9703">
        <v>999999</v>
      </c>
      <c r="K9703" s="194">
        <v>999999</v>
      </c>
      <c r="L9703" t="s">
        <v>1084</v>
      </c>
      <c r="M9703" t="s">
        <v>1084</v>
      </c>
      <c r="N9703">
        <v>2349</v>
      </c>
      <c r="O9703" t="s">
        <v>7876</v>
      </c>
      <c r="P9703" t="s">
        <v>9529</v>
      </c>
      <c r="Q9703">
        <v>2.3490000000000002</v>
      </c>
      <c r="R9703" s="117" t="s">
        <v>14594</v>
      </c>
      <c r="S9703" s="117" t="s">
        <v>14589</v>
      </c>
      <c r="T9703" t="s">
        <v>12136</v>
      </c>
      <c r="U9703" t="s">
        <v>10772</v>
      </c>
    </row>
    <row r="9704" spans="1:21">
      <c r="A9704" s="117" t="s">
        <v>4706</v>
      </c>
      <c r="B9704" t="s">
        <v>14590</v>
      </c>
      <c r="C9704" t="s">
        <v>14590</v>
      </c>
      <c r="D9704">
        <v>89</v>
      </c>
      <c r="E9704">
        <v>83</v>
      </c>
      <c r="F9704">
        <v>89</v>
      </c>
      <c r="G9704">
        <v>83</v>
      </c>
      <c r="H9704">
        <v>1</v>
      </c>
      <c r="I9704">
        <v>1</v>
      </c>
      <c r="J9704">
        <v>10</v>
      </c>
      <c r="K9704" s="194">
        <v>10</v>
      </c>
      <c r="L9704" t="s">
        <v>1081</v>
      </c>
      <c r="M9704" t="s">
        <v>1081</v>
      </c>
      <c r="N9704">
        <v>2443</v>
      </c>
      <c r="O9704" t="s">
        <v>7876</v>
      </c>
      <c r="P9704" t="s">
        <v>9530</v>
      </c>
      <c r="Q9704">
        <v>2.4430000000000001</v>
      </c>
      <c r="R9704" s="117" t="s">
        <v>14595</v>
      </c>
      <c r="S9704" s="117" t="s">
        <v>14596</v>
      </c>
      <c r="T9704" t="s">
        <v>17448</v>
      </c>
      <c r="U9704" t="s">
        <v>10772</v>
      </c>
    </row>
    <row r="9705" spans="1:21">
      <c r="A9705" s="117" t="s">
        <v>4707</v>
      </c>
      <c r="B9705" t="s">
        <v>14590</v>
      </c>
      <c r="C9705" t="s">
        <v>14590</v>
      </c>
      <c r="D9705">
        <v>39</v>
      </c>
      <c r="E9705">
        <v>33</v>
      </c>
      <c r="F9705">
        <v>39</v>
      </c>
      <c r="G9705">
        <v>33</v>
      </c>
      <c r="H9705">
        <v>1</v>
      </c>
      <c r="I9705">
        <v>1</v>
      </c>
      <c r="J9705">
        <v>999999</v>
      </c>
      <c r="K9705" s="194">
        <v>999999</v>
      </c>
      <c r="L9705" t="s">
        <v>1084</v>
      </c>
      <c r="M9705" t="s">
        <v>1084</v>
      </c>
      <c r="N9705">
        <v>2436</v>
      </c>
      <c r="O9705" t="s">
        <v>7876</v>
      </c>
      <c r="P9705" t="s">
        <v>15954</v>
      </c>
      <c r="Q9705">
        <v>2.4359999999999999</v>
      </c>
      <c r="R9705" s="117" t="s">
        <v>14594</v>
      </c>
      <c r="S9705" s="117" t="s">
        <v>14589</v>
      </c>
      <c r="T9705" t="s">
        <v>12136</v>
      </c>
      <c r="U9705" t="s">
        <v>10772</v>
      </c>
    </row>
    <row r="9706" spans="1:21">
      <c r="A9706" s="117" t="s">
        <v>23022</v>
      </c>
      <c r="B9706" t="s">
        <v>14590</v>
      </c>
      <c r="C9706" t="s">
        <v>14590</v>
      </c>
      <c r="D9706">
        <v>33</v>
      </c>
      <c r="E9706">
        <v>27</v>
      </c>
      <c r="F9706">
        <v>33</v>
      </c>
      <c r="G9706">
        <v>27</v>
      </c>
      <c r="H9706">
        <v>1</v>
      </c>
      <c r="I9706">
        <v>1</v>
      </c>
      <c r="J9706">
        <v>2</v>
      </c>
      <c r="K9706" s="194">
        <v>2</v>
      </c>
      <c r="L9706" t="s">
        <v>1081</v>
      </c>
      <c r="M9706" t="s">
        <v>1081</v>
      </c>
      <c r="N9706">
        <v>2436</v>
      </c>
      <c r="O9706" t="s">
        <v>7876</v>
      </c>
      <c r="P9706" t="s">
        <v>23023</v>
      </c>
      <c r="Q9706">
        <v>2.4359999999999999</v>
      </c>
      <c r="R9706" s="117" t="s">
        <v>14595</v>
      </c>
      <c r="S9706" s="117" t="s">
        <v>14596</v>
      </c>
      <c r="T9706" t="s">
        <v>17448</v>
      </c>
      <c r="U9706" t="s">
        <v>10772</v>
      </c>
    </row>
    <row r="9707" spans="1:21">
      <c r="A9707" s="117" t="s">
        <v>4708</v>
      </c>
      <c r="B9707" t="s">
        <v>14590</v>
      </c>
      <c r="C9707" t="s">
        <v>14590</v>
      </c>
      <c r="D9707">
        <v>39</v>
      </c>
      <c r="E9707">
        <v>33</v>
      </c>
      <c r="F9707">
        <v>39</v>
      </c>
      <c r="G9707">
        <v>33</v>
      </c>
      <c r="H9707">
        <v>1</v>
      </c>
      <c r="I9707">
        <v>1</v>
      </c>
      <c r="J9707">
        <v>999999</v>
      </c>
      <c r="K9707" s="194">
        <v>999999</v>
      </c>
      <c r="L9707" t="s">
        <v>1084</v>
      </c>
      <c r="M9707" t="s">
        <v>1084</v>
      </c>
      <c r="N9707">
        <v>1777</v>
      </c>
      <c r="O9707" t="s">
        <v>7876</v>
      </c>
      <c r="P9707" t="s">
        <v>9533</v>
      </c>
      <c r="Q9707">
        <v>1.7769999999999999</v>
      </c>
      <c r="R9707" s="117" t="s">
        <v>14594</v>
      </c>
      <c r="S9707" s="117" t="s">
        <v>14589</v>
      </c>
      <c r="T9707" t="s">
        <v>12136</v>
      </c>
      <c r="U9707" t="s">
        <v>10772</v>
      </c>
    </row>
    <row r="9708" spans="1:21">
      <c r="A9708" s="117" t="s">
        <v>4709</v>
      </c>
      <c r="B9708" t="s">
        <v>14590</v>
      </c>
      <c r="C9708" t="s">
        <v>14590</v>
      </c>
      <c r="D9708">
        <v>82</v>
      </c>
      <c r="E9708">
        <v>76</v>
      </c>
      <c r="F9708">
        <v>82</v>
      </c>
      <c r="G9708">
        <v>76</v>
      </c>
      <c r="H9708">
        <v>1</v>
      </c>
      <c r="I9708">
        <v>1</v>
      </c>
      <c r="J9708">
        <v>6</v>
      </c>
      <c r="K9708" s="194">
        <v>6</v>
      </c>
      <c r="L9708" t="s">
        <v>1081</v>
      </c>
      <c r="M9708" t="s">
        <v>1081</v>
      </c>
      <c r="N9708">
        <v>1777</v>
      </c>
      <c r="O9708" t="s">
        <v>7876</v>
      </c>
      <c r="P9708" t="s">
        <v>9533</v>
      </c>
      <c r="Q9708">
        <v>1.7769999999999999</v>
      </c>
      <c r="R9708" s="117" t="s">
        <v>14595</v>
      </c>
      <c r="S9708" s="117" t="s">
        <v>14596</v>
      </c>
      <c r="T9708" t="s">
        <v>17448</v>
      </c>
      <c r="U9708" t="s">
        <v>10772</v>
      </c>
    </row>
    <row r="9709" spans="1:21">
      <c r="A9709" s="117" t="s">
        <v>4710</v>
      </c>
      <c r="B9709" t="s">
        <v>14590</v>
      </c>
      <c r="C9709" t="s">
        <v>14590</v>
      </c>
      <c r="D9709">
        <v>39</v>
      </c>
      <c r="E9709">
        <v>33</v>
      </c>
      <c r="F9709">
        <v>39</v>
      </c>
      <c r="G9709">
        <v>33</v>
      </c>
      <c r="H9709">
        <v>1</v>
      </c>
      <c r="I9709">
        <v>1</v>
      </c>
      <c r="J9709">
        <v>999999</v>
      </c>
      <c r="K9709" s="194">
        <v>999999</v>
      </c>
      <c r="L9709" t="s">
        <v>1084</v>
      </c>
      <c r="M9709" t="s">
        <v>1084</v>
      </c>
      <c r="N9709">
        <v>1782</v>
      </c>
      <c r="O9709" t="s">
        <v>7876</v>
      </c>
      <c r="P9709" t="s">
        <v>9534</v>
      </c>
      <c r="Q9709">
        <v>1.782</v>
      </c>
      <c r="R9709" s="117" t="s">
        <v>14594</v>
      </c>
      <c r="S9709" s="117" t="s">
        <v>14589</v>
      </c>
      <c r="T9709" t="s">
        <v>12136</v>
      </c>
      <c r="U9709" t="s">
        <v>10772</v>
      </c>
    </row>
    <row r="9710" spans="1:21">
      <c r="A9710" s="117" t="s">
        <v>4711</v>
      </c>
      <c r="B9710" t="s">
        <v>14590</v>
      </c>
      <c r="C9710" t="s">
        <v>14590</v>
      </c>
      <c r="D9710">
        <v>82</v>
      </c>
      <c r="E9710">
        <v>76</v>
      </c>
      <c r="F9710">
        <v>82</v>
      </c>
      <c r="G9710">
        <v>76</v>
      </c>
      <c r="H9710">
        <v>1</v>
      </c>
      <c r="I9710">
        <v>1</v>
      </c>
      <c r="J9710">
        <v>3</v>
      </c>
      <c r="K9710" s="194">
        <v>3</v>
      </c>
      <c r="L9710" t="s">
        <v>1081</v>
      </c>
      <c r="M9710" t="s">
        <v>1081</v>
      </c>
      <c r="N9710">
        <v>1782</v>
      </c>
      <c r="O9710" t="s">
        <v>7876</v>
      </c>
      <c r="P9710" t="s">
        <v>9534</v>
      </c>
      <c r="Q9710">
        <v>1.782</v>
      </c>
      <c r="R9710" s="117" t="s">
        <v>14595</v>
      </c>
      <c r="S9710" s="117" t="s">
        <v>14596</v>
      </c>
      <c r="T9710" t="s">
        <v>17448</v>
      </c>
      <c r="U9710" t="s">
        <v>10772</v>
      </c>
    </row>
    <row r="9711" spans="1:21">
      <c r="A9711" s="117" t="s">
        <v>4712</v>
      </c>
      <c r="B9711" t="s">
        <v>14590</v>
      </c>
      <c r="C9711" t="s">
        <v>14590</v>
      </c>
      <c r="D9711">
        <v>39</v>
      </c>
      <c r="E9711">
        <v>33</v>
      </c>
      <c r="F9711">
        <v>39</v>
      </c>
      <c r="G9711">
        <v>33</v>
      </c>
      <c r="H9711">
        <v>1</v>
      </c>
      <c r="I9711">
        <v>1</v>
      </c>
      <c r="J9711">
        <v>999999</v>
      </c>
      <c r="K9711" s="194">
        <v>999999</v>
      </c>
      <c r="L9711" t="s">
        <v>1084</v>
      </c>
      <c r="M9711" t="s">
        <v>1084</v>
      </c>
      <c r="N9711">
        <v>1761</v>
      </c>
      <c r="O9711" t="s">
        <v>7876</v>
      </c>
      <c r="P9711" t="s">
        <v>9535</v>
      </c>
      <c r="Q9711">
        <v>1.7609999999999999</v>
      </c>
      <c r="R9711" s="117" t="s">
        <v>14594</v>
      </c>
      <c r="S9711" s="117" t="s">
        <v>14589</v>
      </c>
      <c r="T9711" t="s">
        <v>12136</v>
      </c>
      <c r="U9711" t="s">
        <v>10772</v>
      </c>
    </row>
    <row r="9712" spans="1:21">
      <c r="A9712" s="117" t="s">
        <v>4713</v>
      </c>
      <c r="B9712" t="s">
        <v>14590</v>
      </c>
      <c r="C9712" t="s">
        <v>14590</v>
      </c>
      <c r="D9712">
        <v>82</v>
      </c>
      <c r="E9712">
        <v>76</v>
      </c>
      <c r="F9712">
        <v>82</v>
      </c>
      <c r="G9712">
        <v>76</v>
      </c>
      <c r="H9712">
        <v>1</v>
      </c>
      <c r="I9712">
        <v>1</v>
      </c>
      <c r="J9712">
        <v>2</v>
      </c>
      <c r="K9712" s="194">
        <v>2</v>
      </c>
      <c r="L9712" t="s">
        <v>1081</v>
      </c>
      <c r="M9712" t="s">
        <v>1081</v>
      </c>
      <c r="N9712">
        <v>1839</v>
      </c>
      <c r="O9712" t="s">
        <v>7876</v>
      </c>
      <c r="P9712" t="s">
        <v>9535</v>
      </c>
      <c r="Q9712">
        <v>1.839</v>
      </c>
      <c r="R9712" s="117" t="s">
        <v>14595</v>
      </c>
      <c r="S9712" s="117" t="s">
        <v>14596</v>
      </c>
      <c r="T9712" t="s">
        <v>17448</v>
      </c>
      <c r="U9712" t="s">
        <v>10772</v>
      </c>
    </row>
    <row r="9713" spans="1:21">
      <c r="A9713" s="117" t="s">
        <v>4714</v>
      </c>
      <c r="B9713" t="s">
        <v>14590</v>
      </c>
      <c r="C9713" t="s">
        <v>14590</v>
      </c>
      <c r="D9713">
        <v>39</v>
      </c>
      <c r="E9713">
        <v>33</v>
      </c>
      <c r="F9713">
        <v>39</v>
      </c>
      <c r="G9713">
        <v>33</v>
      </c>
      <c r="H9713">
        <v>1</v>
      </c>
      <c r="I9713">
        <v>1</v>
      </c>
      <c r="J9713">
        <v>999999</v>
      </c>
      <c r="K9713" s="194">
        <v>999999</v>
      </c>
      <c r="L9713" t="s">
        <v>1084</v>
      </c>
      <c r="M9713" t="s">
        <v>1084</v>
      </c>
      <c r="N9713">
        <v>1849</v>
      </c>
      <c r="O9713" t="s">
        <v>7876</v>
      </c>
      <c r="P9713" t="s">
        <v>9535</v>
      </c>
      <c r="Q9713">
        <v>1.849</v>
      </c>
      <c r="R9713" s="117" t="s">
        <v>14594</v>
      </c>
      <c r="S9713" s="117" t="s">
        <v>14589</v>
      </c>
      <c r="T9713" t="s">
        <v>12136</v>
      </c>
      <c r="U9713" t="s">
        <v>10772</v>
      </c>
    </row>
    <row r="9714" spans="1:21">
      <c r="A9714" s="117" t="s">
        <v>4715</v>
      </c>
      <c r="B9714" t="s">
        <v>14590</v>
      </c>
      <c r="C9714" t="s">
        <v>14590</v>
      </c>
      <c r="D9714">
        <v>89</v>
      </c>
      <c r="E9714">
        <v>83</v>
      </c>
      <c r="F9714">
        <v>89</v>
      </c>
      <c r="G9714">
        <v>83</v>
      </c>
      <c r="H9714">
        <v>1</v>
      </c>
      <c r="I9714">
        <v>1</v>
      </c>
      <c r="J9714">
        <v>12</v>
      </c>
      <c r="K9714" s="194">
        <v>12</v>
      </c>
      <c r="L9714" t="s">
        <v>1081</v>
      </c>
      <c r="M9714" t="s">
        <v>1081</v>
      </c>
      <c r="N9714">
        <v>1865</v>
      </c>
      <c r="O9714" t="s">
        <v>7876</v>
      </c>
      <c r="P9714" t="s">
        <v>9535</v>
      </c>
      <c r="Q9714">
        <v>1.865</v>
      </c>
      <c r="R9714" s="117" t="s">
        <v>14595</v>
      </c>
      <c r="S9714" s="117" t="s">
        <v>14596</v>
      </c>
      <c r="T9714" t="s">
        <v>17448</v>
      </c>
      <c r="U9714" t="s">
        <v>10772</v>
      </c>
    </row>
    <row r="9715" spans="1:21">
      <c r="A9715" s="117" t="s">
        <v>4716</v>
      </c>
      <c r="B9715" t="s">
        <v>14590</v>
      </c>
      <c r="C9715" t="s">
        <v>14590</v>
      </c>
      <c r="D9715">
        <v>39</v>
      </c>
      <c r="E9715">
        <v>33</v>
      </c>
      <c r="F9715">
        <v>39</v>
      </c>
      <c r="G9715">
        <v>33</v>
      </c>
      <c r="H9715">
        <v>1</v>
      </c>
      <c r="I9715">
        <v>1</v>
      </c>
      <c r="J9715">
        <v>999999</v>
      </c>
      <c r="K9715" s="194">
        <v>999999</v>
      </c>
      <c r="L9715" t="s">
        <v>1084</v>
      </c>
      <c r="M9715" t="s">
        <v>1084</v>
      </c>
      <c r="N9715">
        <v>1813</v>
      </c>
      <c r="O9715" t="s">
        <v>7876</v>
      </c>
      <c r="P9715" t="s">
        <v>9536</v>
      </c>
      <c r="Q9715">
        <v>1.8129999999999999</v>
      </c>
      <c r="R9715" s="117" t="s">
        <v>14594</v>
      </c>
      <c r="S9715" s="117" t="s">
        <v>14589</v>
      </c>
      <c r="T9715" t="s">
        <v>12136</v>
      </c>
      <c r="U9715" t="s">
        <v>10772</v>
      </c>
    </row>
    <row r="9716" spans="1:21">
      <c r="A9716" s="117" t="s">
        <v>4717</v>
      </c>
      <c r="B9716" t="s">
        <v>14590</v>
      </c>
      <c r="C9716" t="s">
        <v>14590</v>
      </c>
      <c r="D9716">
        <v>89</v>
      </c>
      <c r="E9716">
        <v>83</v>
      </c>
      <c r="F9716">
        <v>89</v>
      </c>
      <c r="G9716">
        <v>83</v>
      </c>
      <c r="H9716">
        <v>1</v>
      </c>
      <c r="I9716">
        <v>1</v>
      </c>
      <c r="J9716">
        <v>2</v>
      </c>
      <c r="K9716" s="194">
        <v>2</v>
      </c>
      <c r="L9716" t="s">
        <v>1081</v>
      </c>
      <c r="M9716" t="s">
        <v>1081</v>
      </c>
      <c r="N9716">
        <v>1840</v>
      </c>
      <c r="O9716" t="s">
        <v>7876</v>
      </c>
      <c r="P9716" t="s">
        <v>9536</v>
      </c>
      <c r="Q9716">
        <v>1.84</v>
      </c>
      <c r="R9716" s="117" t="s">
        <v>14595</v>
      </c>
      <c r="S9716" s="117" t="s">
        <v>14596</v>
      </c>
      <c r="T9716" t="s">
        <v>17448</v>
      </c>
      <c r="U9716" t="s">
        <v>10772</v>
      </c>
    </row>
    <row r="9717" spans="1:21">
      <c r="A9717" s="117" t="s">
        <v>4718</v>
      </c>
      <c r="B9717" t="s">
        <v>14590</v>
      </c>
      <c r="C9717" t="s">
        <v>14590</v>
      </c>
      <c r="D9717">
        <v>39</v>
      </c>
      <c r="E9717">
        <v>33</v>
      </c>
      <c r="F9717">
        <v>39</v>
      </c>
      <c r="G9717">
        <v>33</v>
      </c>
      <c r="H9717">
        <v>1</v>
      </c>
      <c r="I9717">
        <v>1</v>
      </c>
      <c r="J9717">
        <v>999999</v>
      </c>
      <c r="K9717" s="194">
        <v>999999</v>
      </c>
      <c r="L9717" t="s">
        <v>1084</v>
      </c>
      <c r="M9717" t="s">
        <v>1084</v>
      </c>
      <c r="N9717">
        <v>1863</v>
      </c>
      <c r="O9717" t="s">
        <v>7876</v>
      </c>
      <c r="P9717" t="s">
        <v>9537</v>
      </c>
      <c r="Q9717">
        <v>1.863</v>
      </c>
      <c r="R9717" s="117" t="s">
        <v>14594</v>
      </c>
      <c r="S9717" s="117" t="s">
        <v>14589</v>
      </c>
      <c r="T9717" t="s">
        <v>12136</v>
      </c>
      <c r="U9717" t="s">
        <v>10772</v>
      </c>
    </row>
    <row r="9718" spans="1:21">
      <c r="A9718" s="117" t="s">
        <v>4719</v>
      </c>
      <c r="B9718" t="s">
        <v>14590</v>
      </c>
      <c r="C9718" t="s">
        <v>14590</v>
      </c>
      <c r="D9718">
        <v>89</v>
      </c>
      <c r="E9718">
        <v>83</v>
      </c>
      <c r="F9718">
        <v>89</v>
      </c>
      <c r="G9718">
        <v>83</v>
      </c>
      <c r="H9718">
        <v>1</v>
      </c>
      <c r="I9718">
        <v>1</v>
      </c>
      <c r="J9718">
        <v>12</v>
      </c>
      <c r="K9718" s="194">
        <v>12</v>
      </c>
      <c r="L9718" t="s">
        <v>1081</v>
      </c>
      <c r="M9718" t="s">
        <v>1081</v>
      </c>
      <c r="N9718">
        <v>1876</v>
      </c>
      <c r="O9718" t="s">
        <v>7876</v>
      </c>
      <c r="P9718" t="s">
        <v>9537</v>
      </c>
      <c r="Q9718">
        <v>1.8759999999999999</v>
      </c>
      <c r="R9718" s="117" t="s">
        <v>14595</v>
      </c>
      <c r="S9718" s="117" t="s">
        <v>14596</v>
      </c>
      <c r="T9718" t="s">
        <v>17448</v>
      </c>
      <c r="U9718" t="s">
        <v>10772</v>
      </c>
    </row>
    <row r="9719" spans="1:21">
      <c r="A9719" s="117" t="s">
        <v>4720</v>
      </c>
      <c r="B9719" t="s">
        <v>14590</v>
      </c>
      <c r="C9719" t="s">
        <v>14590</v>
      </c>
      <c r="D9719">
        <v>39</v>
      </c>
      <c r="E9719">
        <v>33</v>
      </c>
      <c r="F9719">
        <v>39</v>
      </c>
      <c r="G9719">
        <v>33</v>
      </c>
      <c r="H9719">
        <v>1</v>
      </c>
      <c r="I9719">
        <v>1</v>
      </c>
      <c r="J9719">
        <v>999999</v>
      </c>
      <c r="K9719" s="194">
        <v>999999</v>
      </c>
      <c r="L9719" t="s">
        <v>1084</v>
      </c>
      <c r="M9719" t="s">
        <v>1084</v>
      </c>
      <c r="N9719">
        <v>1855</v>
      </c>
      <c r="O9719" t="s">
        <v>7876</v>
      </c>
      <c r="P9719" t="s">
        <v>9535</v>
      </c>
      <c r="Q9719">
        <v>1.855</v>
      </c>
      <c r="R9719" s="117" t="s">
        <v>14594</v>
      </c>
      <c r="S9719" s="117" t="s">
        <v>14589</v>
      </c>
      <c r="T9719" t="s">
        <v>12136</v>
      </c>
      <c r="U9719" t="s">
        <v>10772</v>
      </c>
    </row>
    <row r="9720" spans="1:21">
      <c r="A9720" s="117" t="s">
        <v>4721</v>
      </c>
      <c r="B9720" t="s">
        <v>14590</v>
      </c>
      <c r="C9720" t="s">
        <v>14590</v>
      </c>
      <c r="D9720">
        <v>89</v>
      </c>
      <c r="E9720">
        <v>83</v>
      </c>
      <c r="F9720">
        <v>89</v>
      </c>
      <c r="G9720">
        <v>83</v>
      </c>
      <c r="H9720">
        <v>1</v>
      </c>
      <c r="I9720">
        <v>1</v>
      </c>
      <c r="J9720">
        <v>12</v>
      </c>
      <c r="K9720" s="194">
        <v>12</v>
      </c>
      <c r="L9720" t="s">
        <v>1081</v>
      </c>
      <c r="M9720" t="s">
        <v>1081</v>
      </c>
      <c r="N9720">
        <v>1894</v>
      </c>
      <c r="O9720" t="s">
        <v>7876</v>
      </c>
      <c r="P9720" t="s">
        <v>9535</v>
      </c>
      <c r="Q9720">
        <v>1.8939999999999999</v>
      </c>
      <c r="R9720" s="117" t="s">
        <v>14595</v>
      </c>
      <c r="S9720" s="117" t="s">
        <v>14596</v>
      </c>
      <c r="T9720" t="s">
        <v>17448</v>
      </c>
      <c r="U9720" t="s">
        <v>10772</v>
      </c>
    </row>
    <row r="9721" spans="1:21">
      <c r="A9721" s="117" t="s">
        <v>4722</v>
      </c>
      <c r="B9721" t="s">
        <v>14590</v>
      </c>
      <c r="C9721" t="s">
        <v>14590</v>
      </c>
      <c r="D9721">
        <v>39</v>
      </c>
      <c r="E9721">
        <v>33</v>
      </c>
      <c r="F9721">
        <v>39</v>
      </c>
      <c r="G9721">
        <v>33</v>
      </c>
      <c r="H9721">
        <v>1</v>
      </c>
      <c r="I9721">
        <v>1</v>
      </c>
      <c r="J9721">
        <v>999999</v>
      </c>
      <c r="K9721" s="194">
        <v>999999</v>
      </c>
      <c r="L9721" t="s">
        <v>1084</v>
      </c>
      <c r="M9721" t="s">
        <v>1084</v>
      </c>
      <c r="N9721">
        <v>1863</v>
      </c>
      <c r="O9721" t="s">
        <v>7876</v>
      </c>
      <c r="P9721" t="s">
        <v>9535</v>
      </c>
      <c r="Q9721">
        <v>1.863</v>
      </c>
      <c r="R9721" s="117" t="s">
        <v>14594</v>
      </c>
      <c r="S9721" s="117" t="s">
        <v>14589</v>
      </c>
      <c r="T9721" t="s">
        <v>12136</v>
      </c>
      <c r="U9721" t="s">
        <v>10772</v>
      </c>
    </row>
    <row r="9722" spans="1:21">
      <c r="A9722" s="117" t="s">
        <v>4723</v>
      </c>
      <c r="B9722" t="s">
        <v>14590</v>
      </c>
      <c r="C9722" t="s">
        <v>14590</v>
      </c>
      <c r="D9722">
        <v>39</v>
      </c>
      <c r="E9722">
        <v>33</v>
      </c>
      <c r="F9722">
        <v>39</v>
      </c>
      <c r="G9722">
        <v>33</v>
      </c>
      <c r="H9722">
        <v>1</v>
      </c>
      <c r="I9722">
        <v>1</v>
      </c>
      <c r="J9722">
        <v>999999</v>
      </c>
      <c r="K9722" s="194">
        <v>999999</v>
      </c>
      <c r="L9722" t="s">
        <v>1084</v>
      </c>
      <c r="M9722" t="s">
        <v>1084</v>
      </c>
      <c r="N9722">
        <v>2313</v>
      </c>
      <c r="O9722" t="s">
        <v>7876</v>
      </c>
      <c r="P9722" t="s">
        <v>9538</v>
      </c>
      <c r="Q9722">
        <v>2.3130000000000002</v>
      </c>
      <c r="R9722" s="117" t="s">
        <v>14594</v>
      </c>
      <c r="S9722" s="117" t="s">
        <v>14589</v>
      </c>
      <c r="T9722" t="s">
        <v>12136</v>
      </c>
      <c r="U9722" t="s">
        <v>10772</v>
      </c>
    </row>
    <row r="9723" spans="1:21">
      <c r="A9723" s="117" t="s">
        <v>4724</v>
      </c>
      <c r="B9723" t="s">
        <v>14590</v>
      </c>
      <c r="C9723" t="s">
        <v>14590</v>
      </c>
      <c r="D9723">
        <v>89</v>
      </c>
      <c r="E9723">
        <v>83</v>
      </c>
      <c r="F9723">
        <v>89</v>
      </c>
      <c r="G9723">
        <v>83</v>
      </c>
      <c r="H9723">
        <v>1</v>
      </c>
      <c r="I9723">
        <v>1</v>
      </c>
      <c r="J9723">
        <v>10</v>
      </c>
      <c r="K9723" s="194">
        <v>10</v>
      </c>
      <c r="L9723" t="s">
        <v>1081</v>
      </c>
      <c r="M9723" t="s">
        <v>1081</v>
      </c>
      <c r="N9723">
        <v>2392</v>
      </c>
      <c r="O9723" t="s">
        <v>7876</v>
      </c>
      <c r="P9723" t="s">
        <v>9538</v>
      </c>
      <c r="Q9723">
        <v>2.3919999999999999</v>
      </c>
      <c r="R9723" s="117" t="s">
        <v>14595</v>
      </c>
      <c r="S9723" s="117" t="s">
        <v>14596</v>
      </c>
      <c r="T9723" t="s">
        <v>17448</v>
      </c>
      <c r="U9723" t="s">
        <v>10772</v>
      </c>
    </row>
    <row r="9724" spans="1:21">
      <c r="A9724" s="117" t="s">
        <v>4725</v>
      </c>
      <c r="B9724" t="s">
        <v>14590</v>
      </c>
      <c r="C9724" t="s">
        <v>14590</v>
      </c>
      <c r="D9724">
        <v>39</v>
      </c>
      <c r="E9724">
        <v>33</v>
      </c>
      <c r="F9724">
        <v>39</v>
      </c>
      <c r="G9724">
        <v>33</v>
      </c>
      <c r="H9724">
        <v>1</v>
      </c>
      <c r="I9724">
        <v>1</v>
      </c>
      <c r="J9724">
        <v>999999</v>
      </c>
      <c r="K9724" s="194">
        <v>999999</v>
      </c>
      <c r="L9724" t="s">
        <v>1084</v>
      </c>
      <c r="M9724" t="s">
        <v>1084</v>
      </c>
      <c r="N9724">
        <v>2371</v>
      </c>
      <c r="O9724" t="s">
        <v>7876</v>
      </c>
      <c r="P9724" t="s">
        <v>9538</v>
      </c>
      <c r="Q9724">
        <v>2.371</v>
      </c>
      <c r="R9724" s="117" t="s">
        <v>14594</v>
      </c>
      <c r="S9724" s="117" t="s">
        <v>14589</v>
      </c>
      <c r="T9724" t="s">
        <v>12136</v>
      </c>
      <c r="U9724" t="s">
        <v>10772</v>
      </c>
    </row>
    <row r="9725" spans="1:21">
      <c r="A9725" s="117" t="s">
        <v>11879</v>
      </c>
      <c r="B9725" t="s">
        <v>14590</v>
      </c>
      <c r="C9725" t="s">
        <v>14590</v>
      </c>
      <c r="D9725">
        <v>89</v>
      </c>
      <c r="E9725">
        <v>83</v>
      </c>
      <c r="F9725">
        <v>89</v>
      </c>
      <c r="G9725">
        <v>83</v>
      </c>
      <c r="H9725">
        <v>1</v>
      </c>
      <c r="I9725">
        <v>1</v>
      </c>
      <c r="J9725">
        <v>2</v>
      </c>
      <c r="K9725" s="194">
        <v>2</v>
      </c>
      <c r="L9725" t="s">
        <v>1081</v>
      </c>
      <c r="M9725" t="s">
        <v>1081</v>
      </c>
      <c r="N9725">
        <v>2392</v>
      </c>
      <c r="O9725" t="s">
        <v>7876</v>
      </c>
      <c r="P9725" t="s">
        <v>9538</v>
      </c>
      <c r="Q9725">
        <v>2.3919999999999999</v>
      </c>
      <c r="R9725" s="117" t="s">
        <v>14595</v>
      </c>
      <c r="S9725" s="117" t="s">
        <v>14596</v>
      </c>
      <c r="T9725" t="s">
        <v>17448</v>
      </c>
      <c r="U9725" t="s">
        <v>10772</v>
      </c>
    </row>
    <row r="9726" spans="1:21">
      <c r="A9726" s="117" t="s">
        <v>4726</v>
      </c>
      <c r="B9726" t="s">
        <v>14590</v>
      </c>
      <c r="C9726" t="s">
        <v>14590</v>
      </c>
      <c r="D9726">
        <v>39</v>
      </c>
      <c r="E9726">
        <v>33</v>
      </c>
      <c r="F9726">
        <v>39</v>
      </c>
      <c r="G9726">
        <v>33</v>
      </c>
      <c r="H9726">
        <v>1</v>
      </c>
      <c r="I9726">
        <v>1</v>
      </c>
      <c r="J9726">
        <v>999999</v>
      </c>
      <c r="K9726" s="194">
        <v>999999</v>
      </c>
      <c r="L9726" t="s">
        <v>1084</v>
      </c>
      <c r="M9726" t="s">
        <v>1084</v>
      </c>
      <c r="N9726">
        <v>2293</v>
      </c>
      <c r="O9726" t="s">
        <v>7876</v>
      </c>
      <c r="P9726" t="s">
        <v>9538</v>
      </c>
      <c r="Q9726">
        <v>2.2930000000000001</v>
      </c>
      <c r="R9726" s="117" t="s">
        <v>14594</v>
      </c>
      <c r="S9726" s="117" t="s">
        <v>14589</v>
      </c>
      <c r="T9726" t="s">
        <v>12136</v>
      </c>
      <c r="U9726" t="s">
        <v>10772</v>
      </c>
    </row>
    <row r="9727" spans="1:21">
      <c r="A9727" s="117" t="s">
        <v>4727</v>
      </c>
      <c r="B9727" t="s">
        <v>14590</v>
      </c>
      <c r="C9727" t="s">
        <v>14590</v>
      </c>
      <c r="D9727">
        <v>89</v>
      </c>
      <c r="E9727">
        <v>83</v>
      </c>
      <c r="F9727">
        <v>89</v>
      </c>
      <c r="G9727">
        <v>83</v>
      </c>
      <c r="H9727">
        <v>1</v>
      </c>
      <c r="I9727">
        <v>1</v>
      </c>
      <c r="J9727">
        <v>10</v>
      </c>
      <c r="K9727" s="194">
        <v>10</v>
      </c>
      <c r="L9727" t="s">
        <v>1081</v>
      </c>
      <c r="M9727" t="s">
        <v>1081</v>
      </c>
      <c r="N9727">
        <v>2386</v>
      </c>
      <c r="O9727" t="s">
        <v>7876</v>
      </c>
      <c r="P9727" t="s">
        <v>9538</v>
      </c>
      <c r="Q9727">
        <v>2.3860000000000001</v>
      </c>
      <c r="R9727" s="117" t="s">
        <v>14595</v>
      </c>
      <c r="S9727" s="117" t="s">
        <v>14596</v>
      </c>
      <c r="T9727" t="s">
        <v>17448</v>
      </c>
      <c r="U9727" t="s">
        <v>10772</v>
      </c>
    </row>
    <row r="9728" spans="1:21">
      <c r="A9728" s="117" t="s">
        <v>4728</v>
      </c>
      <c r="B9728" t="s">
        <v>14590</v>
      </c>
      <c r="C9728" t="s">
        <v>14590</v>
      </c>
      <c r="D9728">
        <v>39</v>
      </c>
      <c r="E9728">
        <v>33</v>
      </c>
      <c r="F9728">
        <v>39</v>
      </c>
      <c r="G9728">
        <v>33</v>
      </c>
      <c r="H9728">
        <v>1</v>
      </c>
      <c r="I9728">
        <v>1</v>
      </c>
      <c r="J9728">
        <v>999999</v>
      </c>
      <c r="K9728" s="194">
        <v>999999</v>
      </c>
      <c r="L9728" t="s">
        <v>1084</v>
      </c>
      <c r="M9728" t="s">
        <v>1084</v>
      </c>
      <c r="N9728">
        <v>2372</v>
      </c>
      <c r="O9728" t="s">
        <v>7876</v>
      </c>
      <c r="P9728" t="s">
        <v>9538</v>
      </c>
      <c r="Q9728">
        <v>2.3719999999999999</v>
      </c>
      <c r="R9728" s="117" t="s">
        <v>14594</v>
      </c>
      <c r="S9728" s="117" t="s">
        <v>14589</v>
      </c>
      <c r="T9728" t="s">
        <v>12136</v>
      </c>
      <c r="U9728" t="s">
        <v>10772</v>
      </c>
    </row>
    <row r="9729" spans="1:21">
      <c r="A9729" s="117" t="s">
        <v>11880</v>
      </c>
      <c r="B9729" t="s">
        <v>14590</v>
      </c>
      <c r="C9729" t="s">
        <v>14590</v>
      </c>
      <c r="D9729">
        <v>89</v>
      </c>
      <c r="E9729">
        <v>83</v>
      </c>
      <c r="F9729">
        <v>89</v>
      </c>
      <c r="G9729">
        <v>83</v>
      </c>
      <c r="H9729">
        <v>1</v>
      </c>
      <c r="I9729">
        <v>1</v>
      </c>
      <c r="J9729">
        <v>2</v>
      </c>
      <c r="K9729" s="194">
        <v>2</v>
      </c>
      <c r="L9729" t="s">
        <v>1081</v>
      </c>
      <c r="M9729" t="s">
        <v>1081</v>
      </c>
      <c r="N9729">
        <v>2365</v>
      </c>
      <c r="O9729" t="s">
        <v>7876</v>
      </c>
      <c r="P9729" t="s">
        <v>9538</v>
      </c>
      <c r="Q9729">
        <v>2.3650000000000002</v>
      </c>
      <c r="R9729" s="117" t="s">
        <v>14595</v>
      </c>
      <c r="S9729" s="117" t="s">
        <v>14596</v>
      </c>
      <c r="T9729" t="s">
        <v>17448</v>
      </c>
      <c r="U9729" t="s">
        <v>10772</v>
      </c>
    </row>
    <row r="9730" spans="1:21">
      <c r="A9730" s="117" t="s">
        <v>4729</v>
      </c>
      <c r="B9730" t="s">
        <v>14590</v>
      </c>
      <c r="C9730" t="s">
        <v>14590</v>
      </c>
      <c r="D9730">
        <v>39</v>
      </c>
      <c r="E9730">
        <v>33</v>
      </c>
      <c r="F9730">
        <v>39</v>
      </c>
      <c r="G9730">
        <v>33</v>
      </c>
      <c r="H9730">
        <v>1</v>
      </c>
      <c r="I9730">
        <v>1</v>
      </c>
      <c r="J9730">
        <v>999999</v>
      </c>
      <c r="K9730" s="194">
        <v>999999</v>
      </c>
      <c r="L9730" t="s">
        <v>1084</v>
      </c>
      <c r="M9730" t="s">
        <v>1084</v>
      </c>
      <c r="N9730">
        <v>2413</v>
      </c>
      <c r="O9730" t="s">
        <v>7876</v>
      </c>
      <c r="P9730" t="s">
        <v>9538</v>
      </c>
      <c r="Q9730">
        <v>2.4129999999999998</v>
      </c>
      <c r="R9730" s="117" t="s">
        <v>14594</v>
      </c>
      <c r="S9730" s="117" t="s">
        <v>14589</v>
      </c>
      <c r="T9730" t="s">
        <v>12136</v>
      </c>
      <c r="U9730" t="s">
        <v>10772</v>
      </c>
    </row>
    <row r="9731" spans="1:21">
      <c r="A9731" s="117" t="s">
        <v>11881</v>
      </c>
      <c r="B9731" t="s">
        <v>14590</v>
      </c>
      <c r="C9731" t="s">
        <v>14590</v>
      </c>
      <c r="D9731">
        <v>89</v>
      </c>
      <c r="E9731">
        <v>83</v>
      </c>
      <c r="F9731">
        <v>89</v>
      </c>
      <c r="G9731">
        <v>83</v>
      </c>
      <c r="H9731">
        <v>1</v>
      </c>
      <c r="I9731">
        <v>1</v>
      </c>
      <c r="J9731">
        <v>2</v>
      </c>
      <c r="K9731" s="194">
        <v>2</v>
      </c>
      <c r="L9731" t="s">
        <v>1081</v>
      </c>
      <c r="M9731" t="s">
        <v>1081</v>
      </c>
      <c r="N9731">
        <v>2426</v>
      </c>
      <c r="O9731" t="s">
        <v>7876</v>
      </c>
      <c r="P9731" t="s">
        <v>9538</v>
      </c>
      <c r="Q9731">
        <v>2.4260000000000002</v>
      </c>
      <c r="R9731" s="117" t="s">
        <v>14595</v>
      </c>
      <c r="S9731" s="117" t="s">
        <v>14596</v>
      </c>
      <c r="T9731" t="s">
        <v>17448</v>
      </c>
      <c r="U9731" t="s">
        <v>10772</v>
      </c>
    </row>
    <row r="9732" spans="1:21">
      <c r="A9732" s="117" t="s">
        <v>4730</v>
      </c>
      <c r="B9732" t="s">
        <v>14590</v>
      </c>
      <c r="C9732" t="s">
        <v>14590</v>
      </c>
      <c r="D9732">
        <v>89</v>
      </c>
      <c r="E9732">
        <v>83</v>
      </c>
      <c r="F9732">
        <v>89</v>
      </c>
      <c r="G9732">
        <v>83</v>
      </c>
      <c r="H9732">
        <v>1</v>
      </c>
      <c r="I9732">
        <v>1</v>
      </c>
      <c r="J9732">
        <v>2</v>
      </c>
      <c r="K9732" s="194">
        <v>2</v>
      </c>
      <c r="L9732" t="s">
        <v>1081</v>
      </c>
      <c r="M9732" t="s">
        <v>1081</v>
      </c>
      <c r="N9732">
        <v>2424</v>
      </c>
      <c r="O9732" t="s">
        <v>7876</v>
      </c>
      <c r="P9732" t="s">
        <v>9538</v>
      </c>
      <c r="Q9732">
        <v>2.4239999999999999</v>
      </c>
      <c r="R9732" s="117" t="s">
        <v>14595</v>
      </c>
      <c r="S9732" s="117" t="s">
        <v>14596</v>
      </c>
      <c r="T9732" t="s">
        <v>17448</v>
      </c>
      <c r="U9732" t="s">
        <v>10772</v>
      </c>
    </row>
    <row r="9733" spans="1:21">
      <c r="A9733" s="117" t="s">
        <v>4731</v>
      </c>
      <c r="B9733" t="s">
        <v>14590</v>
      </c>
      <c r="C9733" t="s">
        <v>14590</v>
      </c>
      <c r="D9733">
        <v>39</v>
      </c>
      <c r="E9733">
        <v>33</v>
      </c>
      <c r="F9733">
        <v>39</v>
      </c>
      <c r="G9733">
        <v>33</v>
      </c>
      <c r="H9733">
        <v>1</v>
      </c>
      <c r="I9733">
        <v>1</v>
      </c>
      <c r="J9733">
        <v>999999</v>
      </c>
      <c r="K9733" s="194">
        <v>999999</v>
      </c>
      <c r="L9733" t="s">
        <v>1084</v>
      </c>
      <c r="M9733" t="s">
        <v>1084</v>
      </c>
      <c r="N9733">
        <v>2435</v>
      </c>
      <c r="O9733" t="s">
        <v>7876</v>
      </c>
      <c r="P9733" t="s">
        <v>9538</v>
      </c>
      <c r="Q9733">
        <v>2.4350000000000001</v>
      </c>
      <c r="R9733" s="117" t="s">
        <v>14594</v>
      </c>
      <c r="S9733" s="117" t="s">
        <v>14589</v>
      </c>
      <c r="T9733" t="s">
        <v>12136</v>
      </c>
      <c r="U9733" t="s">
        <v>10772</v>
      </c>
    </row>
    <row r="9734" spans="1:21">
      <c r="A9734" s="117" t="s">
        <v>4732</v>
      </c>
      <c r="B9734" t="s">
        <v>14590</v>
      </c>
      <c r="C9734" t="s">
        <v>14590</v>
      </c>
      <c r="D9734">
        <v>89</v>
      </c>
      <c r="E9734">
        <v>83</v>
      </c>
      <c r="F9734">
        <v>89</v>
      </c>
      <c r="G9734">
        <v>83</v>
      </c>
      <c r="H9734">
        <v>1</v>
      </c>
      <c r="I9734">
        <v>1</v>
      </c>
      <c r="J9734">
        <v>2</v>
      </c>
      <c r="K9734" s="194">
        <v>2</v>
      </c>
      <c r="L9734" t="s">
        <v>1081</v>
      </c>
      <c r="M9734" t="s">
        <v>1081</v>
      </c>
      <c r="N9734">
        <v>2443</v>
      </c>
      <c r="O9734" t="s">
        <v>7876</v>
      </c>
      <c r="P9734" t="s">
        <v>9538</v>
      </c>
      <c r="Q9734">
        <v>2.4430000000000001</v>
      </c>
      <c r="R9734" s="117" t="s">
        <v>14595</v>
      </c>
      <c r="S9734" s="117" t="s">
        <v>14596</v>
      </c>
      <c r="T9734" t="s">
        <v>17448</v>
      </c>
      <c r="U9734" t="s">
        <v>10772</v>
      </c>
    </row>
    <row r="9735" spans="1:21">
      <c r="A9735" s="117" t="s">
        <v>25400</v>
      </c>
      <c r="B9735" t="s">
        <v>14590</v>
      </c>
      <c r="C9735" t="s">
        <v>14590</v>
      </c>
      <c r="D9735">
        <v>39</v>
      </c>
      <c r="E9735">
        <v>33</v>
      </c>
      <c r="F9735">
        <v>39</v>
      </c>
      <c r="G9735">
        <v>33</v>
      </c>
      <c r="H9735">
        <v>1</v>
      </c>
      <c r="I9735">
        <v>1</v>
      </c>
      <c r="J9735">
        <v>999999</v>
      </c>
      <c r="K9735" s="194">
        <v>999999</v>
      </c>
      <c r="L9735" t="s">
        <v>1084</v>
      </c>
      <c r="M9735" t="s">
        <v>1084</v>
      </c>
      <c r="N9735">
        <v>2440</v>
      </c>
      <c r="O9735" t="s">
        <v>7876</v>
      </c>
      <c r="P9735" t="s">
        <v>15955</v>
      </c>
      <c r="Q9735">
        <v>2.44</v>
      </c>
      <c r="R9735" s="117" t="s">
        <v>14594</v>
      </c>
      <c r="S9735" s="117" t="s">
        <v>14589</v>
      </c>
      <c r="T9735" t="s">
        <v>12136</v>
      </c>
      <c r="U9735" t="s">
        <v>10772</v>
      </c>
    </row>
    <row r="9736" spans="1:21">
      <c r="A9736" s="117" t="s">
        <v>18580</v>
      </c>
      <c r="B9736" t="s">
        <v>14590</v>
      </c>
      <c r="C9736" t="s">
        <v>14590</v>
      </c>
      <c r="D9736">
        <v>39</v>
      </c>
      <c r="E9736">
        <v>33</v>
      </c>
      <c r="F9736">
        <v>39</v>
      </c>
      <c r="G9736">
        <v>33</v>
      </c>
      <c r="H9736">
        <v>1</v>
      </c>
      <c r="I9736">
        <v>1</v>
      </c>
      <c r="J9736">
        <v>999999</v>
      </c>
      <c r="K9736" s="194">
        <v>999999</v>
      </c>
      <c r="L9736" t="s">
        <v>1081</v>
      </c>
      <c r="M9736" t="s">
        <v>1081</v>
      </c>
      <c r="N9736">
        <v>2374</v>
      </c>
      <c r="O9736" t="s">
        <v>7876</v>
      </c>
      <c r="P9736" t="s">
        <v>9538</v>
      </c>
      <c r="Q9736">
        <v>2.3740000000000001</v>
      </c>
      <c r="R9736" s="117" t="s">
        <v>14685</v>
      </c>
      <c r="S9736" s="117" t="s">
        <v>14589</v>
      </c>
      <c r="T9736" t="s">
        <v>12136</v>
      </c>
      <c r="U9736" t="s">
        <v>10772</v>
      </c>
    </row>
    <row r="9737" spans="1:21">
      <c r="A9737" s="117" t="s">
        <v>16445</v>
      </c>
      <c r="B9737" t="s">
        <v>14590</v>
      </c>
      <c r="C9737" t="s">
        <v>14590</v>
      </c>
      <c r="D9737">
        <v>82</v>
      </c>
      <c r="E9737">
        <v>76</v>
      </c>
      <c r="F9737">
        <v>82</v>
      </c>
      <c r="G9737">
        <v>76</v>
      </c>
      <c r="H9737">
        <v>1</v>
      </c>
      <c r="I9737">
        <v>1</v>
      </c>
      <c r="J9737">
        <v>4</v>
      </c>
      <c r="K9737" s="194">
        <v>4</v>
      </c>
      <c r="L9737" t="s">
        <v>1079</v>
      </c>
      <c r="M9737" t="s">
        <v>1079</v>
      </c>
      <c r="N9737">
        <v>1800</v>
      </c>
      <c r="O9737" t="s">
        <v>7876</v>
      </c>
      <c r="P9737" t="s">
        <v>16446</v>
      </c>
      <c r="Q9737">
        <v>1.8</v>
      </c>
      <c r="R9737" s="117" t="s">
        <v>14595</v>
      </c>
      <c r="S9737" s="117" t="s">
        <v>14596</v>
      </c>
      <c r="T9737" t="s">
        <v>17448</v>
      </c>
      <c r="U9737" t="s">
        <v>10772</v>
      </c>
    </row>
    <row r="9738" spans="1:21">
      <c r="A9738" s="117" t="s">
        <v>16447</v>
      </c>
      <c r="B9738" t="s">
        <v>14590</v>
      </c>
      <c r="C9738" t="s">
        <v>14590</v>
      </c>
      <c r="D9738">
        <v>82</v>
      </c>
      <c r="E9738">
        <v>76</v>
      </c>
      <c r="F9738">
        <v>82</v>
      </c>
      <c r="G9738">
        <v>76</v>
      </c>
      <c r="H9738">
        <v>1</v>
      </c>
      <c r="I9738">
        <v>1</v>
      </c>
      <c r="J9738">
        <v>2</v>
      </c>
      <c r="K9738" s="194">
        <v>2</v>
      </c>
      <c r="L9738" t="s">
        <v>1079</v>
      </c>
      <c r="M9738" t="s">
        <v>1079</v>
      </c>
      <c r="N9738">
        <v>1873</v>
      </c>
      <c r="O9738" t="s">
        <v>7876</v>
      </c>
      <c r="P9738" t="s">
        <v>16448</v>
      </c>
      <c r="Q9738">
        <v>1.873</v>
      </c>
      <c r="R9738" s="117" t="s">
        <v>14595</v>
      </c>
      <c r="S9738" s="117" t="s">
        <v>14596</v>
      </c>
      <c r="T9738" t="s">
        <v>17448</v>
      </c>
      <c r="U9738" t="s">
        <v>10772</v>
      </c>
    </row>
    <row r="9739" spans="1:21">
      <c r="A9739" s="117" t="s">
        <v>16449</v>
      </c>
      <c r="B9739" t="s">
        <v>14590</v>
      </c>
      <c r="C9739" t="s">
        <v>14590</v>
      </c>
      <c r="D9739">
        <v>89</v>
      </c>
      <c r="E9739">
        <v>83</v>
      </c>
      <c r="F9739">
        <v>89</v>
      </c>
      <c r="G9739">
        <v>83</v>
      </c>
      <c r="H9739">
        <v>1</v>
      </c>
      <c r="I9739">
        <v>1</v>
      </c>
      <c r="J9739">
        <v>2</v>
      </c>
      <c r="K9739" s="194">
        <v>2</v>
      </c>
      <c r="L9739" t="s">
        <v>1079</v>
      </c>
      <c r="M9739" t="s">
        <v>1079</v>
      </c>
      <c r="N9739">
        <v>1817</v>
      </c>
      <c r="O9739" t="s">
        <v>7876</v>
      </c>
      <c r="P9739" t="s">
        <v>16450</v>
      </c>
      <c r="Q9739">
        <v>1.8169999999999999</v>
      </c>
      <c r="R9739" s="117" t="s">
        <v>14595</v>
      </c>
      <c r="S9739" s="117" t="s">
        <v>14596</v>
      </c>
      <c r="T9739" t="s">
        <v>17448</v>
      </c>
      <c r="U9739" t="s">
        <v>10772</v>
      </c>
    </row>
    <row r="9740" spans="1:21">
      <c r="A9740" s="117" t="s">
        <v>16451</v>
      </c>
      <c r="B9740" t="s">
        <v>14590</v>
      </c>
      <c r="C9740" t="s">
        <v>14590</v>
      </c>
      <c r="D9740">
        <v>89</v>
      </c>
      <c r="E9740">
        <v>83</v>
      </c>
      <c r="F9740">
        <v>89</v>
      </c>
      <c r="G9740">
        <v>83</v>
      </c>
      <c r="H9740">
        <v>1</v>
      </c>
      <c r="I9740">
        <v>1</v>
      </c>
      <c r="J9740">
        <v>2</v>
      </c>
      <c r="K9740" s="194">
        <v>2</v>
      </c>
      <c r="L9740" t="s">
        <v>1079</v>
      </c>
      <c r="M9740" t="s">
        <v>1079</v>
      </c>
      <c r="N9740">
        <v>1880</v>
      </c>
      <c r="O9740" t="s">
        <v>7876</v>
      </c>
      <c r="P9740" t="s">
        <v>16450</v>
      </c>
      <c r="Q9740">
        <v>1.88</v>
      </c>
      <c r="R9740" s="117" t="s">
        <v>14595</v>
      </c>
      <c r="S9740" s="117" t="s">
        <v>14596</v>
      </c>
      <c r="T9740" t="s">
        <v>17448</v>
      </c>
      <c r="U9740" t="s">
        <v>10772</v>
      </c>
    </row>
    <row r="9741" spans="1:21">
      <c r="A9741" s="117" t="s">
        <v>16452</v>
      </c>
      <c r="B9741" t="s">
        <v>14590</v>
      </c>
      <c r="C9741" t="s">
        <v>14590</v>
      </c>
      <c r="D9741">
        <v>89</v>
      </c>
      <c r="E9741">
        <v>83</v>
      </c>
      <c r="F9741">
        <v>89</v>
      </c>
      <c r="G9741">
        <v>83</v>
      </c>
      <c r="H9741">
        <v>1</v>
      </c>
      <c r="I9741">
        <v>1</v>
      </c>
      <c r="J9741">
        <v>2</v>
      </c>
      <c r="K9741" s="194">
        <v>2</v>
      </c>
      <c r="L9741" t="s">
        <v>1079</v>
      </c>
      <c r="M9741" t="s">
        <v>1079</v>
      </c>
      <c r="N9741">
        <v>1892</v>
      </c>
      <c r="O9741" t="s">
        <v>7876</v>
      </c>
      <c r="P9741" t="s">
        <v>16450</v>
      </c>
      <c r="Q9741">
        <v>1.8919999999999999</v>
      </c>
      <c r="R9741" s="117" t="s">
        <v>14595</v>
      </c>
      <c r="S9741" s="117" t="s">
        <v>14596</v>
      </c>
      <c r="T9741" t="s">
        <v>17448</v>
      </c>
      <c r="U9741" t="s">
        <v>10772</v>
      </c>
    </row>
    <row r="9742" spans="1:21">
      <c r="A9742" s="117" t="s">
        <v>16453</v>
      </c>
      <c r="B9742" t="s">
        <v>14590</v>
      </c>
      <c r="C9742" t="s">
        <v>14590</v>
      </c>
      <c r="D9742">
        <v>89</v>
      </c>
      <c r="E9742">
        <v>83</v>
      </c>
      <c r="F9742">
        <v>89</v>
      </c>
      <c r="G9742">
        <v>83</v>
      </c>
      <c r="H9742">
        <v>1</v>
      </c>
      <c r="I9742">
        <v>1</v>
      </c>
      <c r="J9742">
        <v>2</v>
      </c>
      <c r="K9742" s="194">
        <v>2</v>
      </c>
      <c r="L9742" t="s">
        <v>1079</v>
      </c>
      <c r="M9742" t="s">
        <v>1079</v>
      </c>
      <c r="N9742">
        <v>1870</v>
      </c>
      <c r="O9742" t="s">
        <v>7876</v>
      </c>
      <c r="P9742" t="s">
        <v>16450</v>
      </c>
      <c r="Q9742">
        <v>1.87</v>
      </c>
      <c r="R9742" s="117" t="s">
        <v>14595</v>
      </c>
      <c r="S9742" s="117" t="s">
        <v>14596</v>
      </c>
      <c r="T9742" t="s">
        <v>17448</v>
      </c>
      <c r="U9742" t="s">
        <v>10772</v>
      </c>
    </row>
    <row r="9743" spans="1:21">
      <c r="A9743" s="117" t="s">
        <v>16454</v>
      </c>
      <c r="B9743" t="s">
        <v>14590</v>
      </c>
      <c r="C9743" t="s">
        <v>14590</v>
      </c>
      <c r="D9743">
        <v>82</v>
      </c>
      <c r="E9743">
        <v>76</v>
      </c>
      <c r="F9743">
        <v>82</v>
      </c>
      <c r="G9743">
        <v>76</v>
      </c>
      <c r="H9743">
        <v>1</v>
      </c>
      <c r="I9743">
        <v>1</v>
      </c>
      <c r="J9743">
        <v>3</v>
      </c>
      <c r="K9743" s="194">
        <v>3</v>
      </c>
      <c r="L9743" t="s">
        <v>1079</v>
      </c>
      <c r="M9743" t="s">
        <v>1079</v>
      </c>
      <c r="N9743">
        <v>1857</v>
      </c>
      <c r="O9743" t="s">
        <v>7876</v>
      </c>
      <c r="P9743" t="s">
        <v>16455</v>
      </c>
      <c r="Q9743">
        <v>1.857</v>
      </c>
      <c r="R9743" s="117" t="s">
        <v>14595</v>
      </c>
      <c r="S9743" s="117" t="s">
        <v>14596</v>
      </c>
      <c r="T9743" t="s">
        <v>17448</v>
      </c>
      <c r="U9743" t="s">
        <v>10772</v>
      </c>
    </row>
    <row r="9744" spans="1:21">
      <c r="A9744" s="117" t="s">
        <v>16951</v>
      </c>
      <c r="B9744" t="s">
        <v>14590</v>
      </c>
      <c r="C9744" t="s">
        <v>14590</v>
      </c>
      <c r="D9744">
        <v>89</v>
      </c>
      <c r="E9744">
        <v>83</v>
      </c>
      <c r="F9744">
        <v>89</v>
      </c>
      <c r="G9744">
        <v>83</v>
      </c>
      <c r="H9744">
        <v>1</v>
      </c>
      <c r="I9744">
        <v>1</v>
      </c>
      <c r="J9744">
        <v>2</v>
      </c>
      <c r="K9744" s="194">
        <v>2</v>
      </c>
      <c r="L9744" t="s">
        <v>1079</v>
      </c>
      <c r="M9744" t="s">
        <v>1079</v>
      </c>
      <c r="N9744">
        <v>1824</v>
      </c>
      <c r="O9744" t="s">
        <v>7876</v>
      </c>
      <c r="P9744" t="s">
        <v>15951</v>
      </c>
      <c r="Q9744">
        <v>1.8240000000000001</v>
      </c>
      <c r="R9744" s="117" t="s">
        <v>14595</v>
      </c>
      <c r="S9744" s="117" t="s">
        <v>14596</v>
      </c>
      <c r="T9744" t="s">
        <v>17448</v>
      </c>
      <c r="U9744" t="s">
        <v>10772</v>
      </c>
    </row>
    <row r="9745" spans="1:21">
      <c r="A9745" s="117" t="s">
        <v>16456</v>
      </c>
      <c r="B9745" t="s">
        <v>14590</v>
      </c>
      <c r="C9745" t="s">
        <v>14590</v>
      </c>
      <c r="D9745">
        <v>89</v>
      </c>
      <c r="E9745">
        <v>83</v>
      </c>
      <c r="F9745">
        <v>89</v>
      </c>
      <c r="G9745">
        <v>83</v>
      </c>
      <c r="H9745">
        <v>1</v>
      </c>
      <c r="I9745">
        <v>1</v>
      </c>
      <c r="J9745">
        <v>2</v>
      </c>
      <c r="K9745" s="194">
        <v>2</v>
      </c>
      <c r="L9745" t="s">
        <v>1079</v>
      </c>
      <c r="M9745" t="s">
        <v>1079</v>
      </c>
      <c r="N9745">
        <v>1892</v>
      </c>
      <c r="O9745" t="s">
        <v>7876</v>
      </c>
      <c r="P9745" t="s">
        <v>16457</v>
      </c>
      <c r="Q9745">
        <v>1.8919999999999999</v>
      </c>
      <c r="R9745" s="117" t="s">
        <v>14595</v>
      </c>
      <c r="S9745" s="117" t="s">
        <v>14596</v>
      </c>
      <c r="T9745" t="s">
        <v>17448</v>
      </c>
      <c r="U9745" t="s">
        <v>10772</v>
      </c>
    </row>
    <row r="9746" spans="1:21">
      <c r="A9746" s="117" t="s">
        <v>16458</v>
      </c>
      <c r="B9746" t="s">
        <v>14590</v>
      </c>
      <c r="C9746" t="s">
        <v>14590</v>
      </c>
      <c r="D9746">
        <v>89</v>
      </c>
      <c r="E9746">
        <v>83</v>
      </c>
      <c r="F9746">
        <v>89</v>
      </c>
      <c r="G9746">
        <v>83</v>
      </c>
      <c r="H9746">
        <v>1</v>
      </c>
      <c r="I9746">
        <v>1</v>
      </c>
      <c r="J9746">
        <v>2</v>
      </c>
      <c r="K9746" s="194">
        <v>2</v>
      </c>
      <c r="L9746" t="s">
        <v>1079</v>
      </c>
      <c r="M9746" t="s">
        <v>1079</v>
      </c>
      <c r="N9746">
        <v>1832</v>
      </c>
      <c r="O9746" t="s">
        <v>7876</v>
      </c>
      <c r="P9746" t="s">
        <v>16457</v>
      </c>
      <c r="Q9746">
        <v>1.8320000000000001</v>
      </c>
      <c r="R9746" s="117" t="s">
        <v>14595</v>
      </c>
      <c r="S9746" s="117" t="s">
        <v>14596</v>
      </c>
      <c r="T9746" t="s">
        <v>17448</v>
      </c>
      <c r="U9746" t="s">
        <v>10772</v>
      </c>
    </row>
    <row r="9747" spans="1:21">
      <c r="A9747" s="117" t="s">
        <v>16459</v>
      </c>
      <c r="B9747" t="s">
        <v>14590</v>
      </c>
      <c r="C9747" t="s">
        <v>14590</v>
      </c>
      <c r="D9747">
        <v>89</v>
      </c>
      <c r="E9747">
        <v>83</v>
      </c>
      <c r="F9747">
        <v>89</v>
      </c>
      <c r="G9747">
        <v>83</v>
      </c>
      <c r="H9747">
        <v>1</v>
      </c>
      <c r="I9747">
        <v>1</v>
      </c>
      <c r="J9747">
        <v>2</v>
      </c>
      <c r="K9747" s="194">
        <v>2</v>
      </c>
      <c r="L9747" t="s">
        <v>1079</v>
      </c>
      <c r="M9747" t="s">
        <v>1079</v>
      </c>
      <c r="N9747">
        <v>1926</v>
      </c>
      <c r="O9747" t="s">
        <v>7876</v>
      </c>
      <c r="P9747" t="s">
        <v>16457</v>
      </c>
      <c r="Q9747">
        <v>1.9259999999999999</v>
      </c>
      <c r="R9747" s="117" t="s">
        <v>14595</v>
      </c>
      <c r="S9747" s="117" t="s">
        <v>14596</v>
      </c>
      <c r="T9747" t="s">
        <v>17448</v>
      </c>
      <c r="U9747" t="s">
        <v>10772</v>
      </c>
    </row>
    <row r="9748" spans="1:21">
      <c r="A9748" s="117" t="s">
        <v>16460</v>
      </c>
      <c r="B9748" t="s">
        <v>14590</v>
      </c>
      <c r="C9748" t="s">
        <v>14590</v>
      </c>
      <c r="D9748">
        <v>89</v>
      </c>
      <c r="E9748">
        <v>83</v>
      </c>
      <c r="F9748">
        <v>89</v>
      </c>
      <c r="G9748">
        <v>83</v>
      </c>
      <c r="H9748">
        <v>1</v>
      </c>
      <c r="I9748">
        <v>1</v>
      </c>
      <c r="J9748">
        <v>2</v>
      </c>
      <c r="K9748" s="194">
        <v>2</v>
      </c>
      <c r="L9748" t="s">
        <v>1079</v>
      </c>
      <c r="M9748" t="s">
        <v>1079</v>
      </c>
      <c r="N9748">
        <v>1908</v>
      </c>
      <c r="O9748" t="s">
        <v>7876</v>
      </c>
      <c r="P9748" t="s">
        <v>16457</v>
      </c>
      <c r="Q9748">
        <v>1.9079999999999999</v>
      </c>
      <c r="R9748" s="117" t="s">
        <v>14595</v>
      </c>
      <c r="S9748" s="117" t="s">
        <v>14596</v>
      </c>
      <c r="T9748" t="s">
        <v>17448</v>
      </c>
      <c r="U9748" t="s">
        <v>10772</v>
      </c>
    </row>
    <row r="9749" spans="1:21">
      <c r="A9749" s="117" t="s">
        <v>4733</v>
      </c>
      <c r="B9749" t="s">
        <v>14590</v>
      </c>
      <c r="C9749" t="s">
        <v>14590</v>
      </c>
      <c r="D9749">
        <v>82</v>
      </c>
      <c r="E9749">
        <v>76</v>
      </c>
      <c r="F9749">
        <v>82</v>
      </c>
      <c r="G9749">
        <v>76</v>
      </c>
      <c r="H9749">
        <v>1</v>
      </c>
      <c r="I9749">
        <v>1</v>
      </c>
      <c r="J9749">
        <v>2</v>
      </c>
      <c r="K9749" s="194">
        <v>2</v>
      </c>
      <c r="L9749" t="s">
        <v>1079</v>
      </c>
      <c r="M9749" t="s">
        <v>1079</v>
      </c>
      <c r="N9749">
        <v>1802</v>
      </c>
      <c r="O9749" t="s">
        <v>7876</v>
      </c>
      <c r="P9749" t="s">
        <v>9539</v>
      </c>
      <c r="Q9749">
        <v>1.802</v>
      </c>
      <c r="R9749" s="117" t="s">
        <v>14595</v>
      </c>
      <c r="S9749" s="117" t="s">
        <v>14596</v>
      </c>
      <c r="T9749" t="s">
        <v>17448</v>
      </c>
      <c r="U9749" t="s">
        <v>10772</v>
      </c>
    </row>
    <row r="9750" spans="1:21">
      <c r="A9750" s="117" t="s">
        <v>4734</v>
      </c>
      <c r="B9750" t="s">
        <v>14590</v>
      </c>
      <c r="C9750" t="s">
        <v>14590</v>
      </c>
      <c r="D9750">
        <v>89</v>
      </c>
      <c r="E9750">
        <v>83</v>
      </c>
      <c r="F9750">
        <v>89</v>
      </c>
      <c r="G9750">
        <v>83</v>
      </c>
      <c r="H9750">
        <v>1</v>
      </c>
      <c r="I9750">
        <v>1</v>
      </c>
      <c r="J9750">
        <v>2</v>
      </c>
      <c r="K9750" s="194">
        <v>2</v>
      </c>
      <c r="L9750" t="s">
        <v>1079</v>
      </c>
      <c r="M9750" t="s">
        <v>1079</v>
      </c>
      <c r="N9750">
        <v>1884</v>
      </c>
      <c r="O9750" t="s">
        <v>7876</v>
      </c>
      <c r="P9750" t="s">
        <v>9535</v>
      </c>
      <c r="Q9750">
        <v>1.8839999999999999</v>
      </c>
      <c r="R9750" s="117" t="s">
        <v>14595</v>
      </c>
      <c r="S9750" s="117" t="s">
        <v>14596</v>
      </c>
      <c r="T9750" t="s">
        <v>17448</v>
      </c>
      <c r="U9750" t="s">
        <v>10772</v>
      </c>
    </row>
    <row r="9751" spans="1:21">
      <c r="A9751" s="117" t="s">
        <v>4735</v>
      </c>
      <c r="B9751" t="s">
        <v>14590</v>
      </c>
      <c r="C9751" t="s">
        <v>14590</v>
      </c>
      <c r="D9751">
        <v>89</v>
      </c>
      <c r="E9751">
        <v>83</v>
      </c>
      <c r="F9751">
        <v>89</v>
      </c>
      <c r="G9751">
        <v>83</v>
      </c>
      <c r="H9751">
        <v>1</v>
      </c>
      <c r="I9751">
        <v>1</v>
      </c>
      <c r="J9751">
        <v>2</v>
      </c>
      <c r="K9751" s="194">
        <v>2</v>
      </c>
      <c r="L9751" t="s">
        <v>1079</v>
      </c>
      <c r="M9751" t="s">
        <v>1079</v>
      </c>
      <c r="N9751">
        <v>1848</v>
      </c>
      <c r="O9751" t="s">
        <v>7876</v>
      </c>
      <c r="P9751" t="s">
        <v>9535</v>
      </c>
      <c r="Q9751">
        <v>1.8480000000000001</v>
      </c>
      <c r="R9751" s="117" t="s">
        <v>14595</v>
      </c>
      <c r="S9751" s="117" t="s">
        <v>14596</v>
      </c>
      <c r="T9751" t="s">
        <v>17448</v>
      </c>
      <c r="U9751" t="s">
        <v>10772</v>
      </c>
    </row>
    <row r="9752" spans="1:21">
      <c r="A9752" s="117" t="s">
        <v>4736</v>
      </c>
      <c r="B9752" t="s">
        <v>14590</v>
      </c>
      <c r="C9752" t="s">
        <v>14590</v>
      </c>
      <c r="D9752">
        <v>89</v>
      </c>
      <c r="E9752">
        <v>83</v>
      </c>
      <c r="F9752">
        <v>89</v>
      </c>
      <c r="G9752">
        <v>83</v>
      </c>
      <c r="H9752">
        <v>1</v>
      </c>
      <c r="I9752">
        <v>1</v>
      </c>
      <c r="J9752">
        <v>2</v>
      </c>
      <c r="K9752" s="194">
        <v>2</v>
      </c>
      <c r="L9752" t="s">
        <v>1079</v>
      </c>
      <c r="M9752" t="s">
        <v>1079</v>
      </c>
      <c r="N9752">
        <v>1869</v>
      </c>
      <c r="O9752" t="s">
        <v>7876</v>
      </c>
      <c r="P9752" t="s">
        <v>15956</v>
      </c>
      <c r="Q9752">
        <v>1.869</v>
      </c>
      <c r="R9752" s="117" t="s">
        <v>14595</v>
      </c>
      <c r="S9752" s="117" t="s">
        <v>14596</v>
      </c>
      <c r="T9752" t="s">
        <v>17448</v>
      </c>
      <c r="U9752" t="s">
        <v>10772</v>
      </c>
    </row>
    <row r="9753" spans="1:21">
      <c r="A9753" s="117" t="s">
        <v>4737</v>
      </c>
      <c r="B9753" t="s">
        <v>14590</v>
      </c>
      <c r="C9753" t="s">
        <v>14590</v>
      </c>
      <c r="D9753">
        <v>89</v>
      </c>
      <c r="E9753">
        <v>83</v>
      </c>
      <c r="F9753">
        <v>89</v>
      </c>
      <c r="G9753">
        <v>83</v>
      </c>
      <c r="H9753">
        <v>1</v>
      </c>
      <c r="I9753">
        <v>1</v>
      </c>
      <c r="J9753">
        <v>2</v>
      </c>
      <c r="K9753" s="194">
        <v>2</v>
      </c>
      <c r="L9753" t="s">
        <v>1079</v>
      </c>
      <c r="M9753" t="s">
        <v>1079</v>
      </c>
      <c r="N9753">
        <v>1882</v>
      </c>
      <c r="O9753" t="s">
        <v>7876</v>
      </c>
      <c r="P9753" t="s">
        <v>9535</v>
      </c>
      <c r="Q9753">
        <v>1.8819999999999999</v>
      </c>
      <c r="R9753" s="117" t="s">
        <v>14595</v>
      </c>
      <c r="S9753" s="117" t="s">
        <v>14596</v>
      </c>
      <c r="T9753" t="s">
        <v>17448</v>
      </c>
      <c r="U9753" t="s">
        <v>10772</v>
      </c>
    </row>
    <row r="9754" spans="1:21">
      <c r="A9754" s="117" t="s">
        <v>4738</v>
      </c>
      <c r="B9754" t="s">
        <v>14590</v>
      </c>
      <c r="C9754" t="s">
        <v>14590</v>
      </c>
      <c r="D9754">
        <v>89</v>
      </c>
      <c r="E9754">
        <v>83</v>
      </c>
      <c r="F9754">
        <v>89</v>
      </c>
      <c r="G9754">
        <v>83</v>
      </c>
      <c r="H9754">
        <v>1</v>
      </c>
      <c r="I9754">
        <v>1</v>
      </c>
      <c r="J9754">
        <v>2</v>
      </c>
      <c r="K9754" s="194">
        <v>2</v>
      </c>
      <c r="L9754" t="s">
        <v>1079</v>
      </c>
      <c r="M9754" t="s">
        <v>1079</v>
      </c>
      <c r="N9754">
        <v>1864</v>
      </c>
      <c r="O9754" t="s">
        <v>7876</v>
      </c>
      <c r="P9754" t="s">
        <v>15956</v>
      </c>
      <c r="Q9754">
        <v>1.8640000000000001</v>
      </c>
      <c r="R9754" s="117" t="s">
        <v>14595</v>
      </c>
      <c r="S9754" s="117" t="s">
        <v>14596</v>
      </c>
      <c r="T9754" t="s">
        <v>17448</v>
      </c>
      <c r="U9754" t="s">
        <v>10772</v>
      </c>
    </row>
    <row r="9755" spans="1:21">
      <c r="A9755" s="117" t="s">
        <v>4739</v>
      </c>
      <c r="B9755" t="s">
        <v>14590</v>
      </c>
      <c r="C9755" t="s">
        <v>14590</v>
      </c>
      <c r="D9755">
        <v>39</v>
      </c>
      <c r="E9755">
        <v>33</v>
      </c>
      <c r="F9755">
        <v>39</v>
      </c>
      <c r="G9755">
        <v>33</v>
      </c>
      <c r="H9755">
        <v>1</v>
      </c>
      <c r="I9755">
        <v>1</v>
      </c>
      <c r="J9755">
        <v>999999</v>
      </c>
      <c r="K9755" s="194">
        <v>999999</v>
      </c>
      <c r="L9755" t="s">
        <v>1083</v>
      </c>
      <c r="M9755" t="s">
        <v>1083</v>
      </c>
      <c r="N9755">
        <v>1815</v>
      </c>
      <c r="O9755" t="s">
        <v>7876</v>
      </c>
      <c r="P9755" t="s">
        <v>9519</v>
      </c>
      <c r="Q9755">
        <v>1.8149999999999999</v>
      </c>
      <c r="R9755" s="117" t="s">
        <v>14594</v>
      </c>
      <c r="S9755" s="117" t="s">
        <v>14589</v>
      </c>
      <c r="T9755" t="s">
        <v>12136</v>
      </c>
      <c r="U9755" t="s">
        <v>10772</v>
      </c>
    </row>
    <row r="9756" spans="1:21">
      <c r="A9756" s="117" t="s">
        <v>4740</v>
      </c>
      <c r="B9756" t="s">
        <v>14590</v>
      </c>
      <c r="C9756" t="s">
        <v>14590</v>
      </c>
      <c r="D9756">
        <v>39</v>
      </c>
      <c r="E9756">
        <v>33</v>
      </c>
      <c r="F9756">
        <v>39</v>
      </c>
      <c r="G9756">
        <v>33</v>
      </c>
      <c r="H9756">
        <v>1</v>
      </c>
      <c r="I9756">
        <v>1</v>
      </c>
      <c r="J9756">
        <v>999999</v>
      </c>
      <c r="K9756" s="194">
        <v>999999</v>
      </c>
      <c r="L9756" t="s">
        <v>1083</v>
      </c>
      <c r="M9756" t="s">
        <v>1083</v>
      </c>
      <c r="N9756">
        <v>1829</v>
      </c>
      <c r="O9756" t="s">
        <v>7876</v>
      </c>
      <c r="P9756" t="s">
        <v>9517</v>
      </c>
      <c r="Q9756">
        <v>1.829</v>
      </c>
      <c r="R9756" s="117" t="s">
        <v>14594</v>
      </c>
      <c r="S9756" s="117" t="s">
        <v>14589</v>
      </c>
      <c r="T9756" t="s">
        <v>12136</v>
      </c>
      <c r="U9756" t="s">
        <v>10772</v>
      </c>
    </row>
    <row r="9757" spans="1:21">
      <c r="A9757" s="117" t="s">
        <v>4741</v>
      </c>
      <c r="B9757" t="s">
        <v>14590</v>
      </c>
      <c r="C9757" t="s">
        <v>14590</v>
      </c>
      <c r="D9757">
        <v>39</v>
      </c>
      <c r="E9757">
        <v>33</v>
      </c>
      <c r="F9757">
        <v>39</v>
      </c>
      <c r="G9757">
        <v>33</v>
      </c>
      <c r="H9757">
        <v>1</v>
      </c>
      <c r="I9757">
        <v>1</v>
      </c>
      <c r="J9757">
        <v>999999</v>
      </c>
      <c r="K9757" s="194">
        <v>999999</v>
      </c>
      <c r="L9757" t="s">
        <v>1083</v>
      </c>
      <c r="M9757" t="s">
        <v>1083</v>
      </c>
      <c r="N9757">
        <v>1821</v>
      </c>
      <c r="O9757" t="s">
        <v>7876</v>
      </c>
      <c r="P9757" t="s">
        <v>9540</v>
      </c>
      <c r="Q9757">
        <v>1.821</v>
      </c>
      <c r="R9757" s="117" t="s">
        <v>14685</v>
      </c>
      <c r="S9757" s="117" t="s">
        <v>14589</v>
      </c>
      <c r="T9757" t="s">
        <v>12136</v>
      </c>
      <c r="U9757" t="s">
        <v>10772</v>
      </c>
    </row>
    <row r="9758" spans="1:21">
      <c r="A9758" s="117" t="s">
        <v>4742</v>
      </c>
      <c r="B9758" t="s">
        <v>14590</v>
      </c>
      <c r="C9758" t="s">
        <v>14590</v>
      </c>
      <c r="D9758">
        <v>39</v>
      </c>
      <c r="E9758">
        <v>33</v>
      </c>
      <c r="F9758">
        <v>39</v>
      </c>
      <c r="G9758">
        <v>33</v>
      </c>
      <c r="H9758">
        <v>1</v>
      </c>
      <c r="I9758">
        <v>1</v>
      </c>
      <c r="J9758">
        <v>999999</v>
      </c>
      <c r="K9758" s="194">
        <v>999999</v>
      </c>
      <c r="L9758" t="s">
        <v>1083</v>
      </c>
      <c r="M9758" t="s">
        <v>1083</v>
      </c>
      <c r="N9758">
        <v>1849</v>
      </c>
      <c r="O9758" t="s">
        <v>7876</v>
      </c>
      <c r="P9758" t="s">
        <v>9511</v>
      </c>
      <c r="Q9758">
        <v>1.849</v>
      </c>
      <c r="R9758" s="117" t="s">
        <v>14685</v>
      </c>
      <c r="S9758" s="117" t="s">
        <v>14589</v>
      </c>
      <c r="T9758" t="s">
        <v>12136</v>
      </c>
      <c r="U9758" t="s">
        <v>10772</v>
      </c>
    </row>
    <row r="9759" spans="1:21">
      <c r="A9759" s="117" t="s">
        <v>4743</v>
      </c>
      <c r="B9759" t="s">
        <v>14590</v>
      </c>
      <c r="C9759" t="s">
        <v>14590</v>
      </c>
      <c r="D9759">
        <v>82</v>
      </c>
      <c r="E9759">
        <v>76</v>
      </c>
      <c r="F9759">
        <v>82</v>
      </c>
      <c r="G9759">
        <v>76</v>
      </c>
      <c r="H9759">
        <v>1</v>
      </c>
      <c r="I9759">
        <v>1</v>
      </c>
      <c r="J9759">
        <v>4</v>
      </c>
      <c r="K9759" s="194">
        <v>4</v>
      </c>
      <c r="L9759" t="s">
        <v>1079</v>
      </c>
      <c r="M9759" t="s">
        <v>1079</v>
      </c>
      <c r="N9759">
        <v>2385</v>
      </c>
      <c r="O9759" t="s">
        <v>7876</v>
      </c>
      <c r="P9759" t="s">
        <v>15957</v>
      </c>
      <c r="Q9759">
        <v>2.3849999999999998</v>
      </c>
      <c r="R9759" s="117" t="s">
        <v>14595</v>
      </c>
      <c r="S9759" s="117" t="s">
        <v>14596</v>
      </c>
      <c r="T9759" t="s">
        <v>17448</v>
      </c>
      <c r="U9759" t="s">
        <v>10772</v>
      </c>
    </row>
    <row r="9760" spans="1:21">
      <c r="A9760" s="117" t="s">
        <v>4744</v>
      </c>
      <c r="B9760" t="s">
        <v>14590</v>
      </c>
      <c r="C9760" t="s">
        <v>14590</v>
      </c>
      <c r="D9760">
        <v>102</v>
      </c>
      <c r="E9760">
        <v>96</v>
      </c>
      <c r="F9760">
        <v>102</v>
      </c>
      <c r="G9760">
        <v>96</v>
      </c>
      <c r="H9760">
        <v>1</v>
      </c>
      <c r="I9760">
        <v>1</v>
      </c>
      <c r="J9760">
        <v>999999</v>
      </c>
      <c r="K9760" s="194">
        <v>999999</v>
      </c>
      <c r="L9760" t="s">
        <v>1083</v>
      </c>
      <c r="M9760" t="s">
        <v>1083</v>
      </c>
      <c r="N9760">
        <v>2420</v>
      </c>
      <c r="O9760" t="s">
        <v>7876</v>
      </c>
      <c r="P9760" t="s">
        <v>15950</v>
      </c>
      <c r="Q9760">
        <v>2.42</v>
      </c>
      <c r="R9760" s="117" t="s">
        <v>14743</v>
      </c>
      <c r="S9760" s="117" t="s">
        <v>14589</v>
      </c>
      <c r="T9760" t="s">
        <v>12136</v>
      </c>
      <c r="U9760" t="s">
        <v>10772</v>
      </c>
    </row>
    <row r="9761" spans="1:21">
      <c r="A9761" s="117" t="s">
        <v>4745</v>
      </c>
      <c r="B9761" t="s">
        <v>14590</v>
      </c>
      <c r="C9761" t="s">
        <v>14590</v>
      </c>
      <c r="D9761">
        <v>39</v>
      </c>
      <c r="E9761">
        <v>33</v>
      </c>
      <c r="F9761">
        <v>39</v>
      </c>
      <c r="G9761">
        <v>33</v>
      </c>
      <c r="H9761">
        <v>1</v>
      </c>
      <c r="I9761">
        <v>1</v>
      </c>
      <c r="J9761">
        <v>999999</v>
      </c>
      <c r="K9761" s="194">
        <v>999999</v>
      </c>
      <c r="L9761" t="s">
        <v>1083</v>
      </c>
      <c r="M9761" t="s">
        <v>1083</v>
      </c>
      <c r="N9761">
        <v>2381</v>
      </c>
      <c r="O9761" t="s">
        <v>7876</v>
      </c>
      <c r="P9761" t="s">
        <v>15950</v>
      </c>
      <c r="Q9761">
        <v>2.3809999999999998</v>
      </c>
      <c r="R9761" s="117" t="s">
        <v>14685</v>
      </c>
      <c r="S9761" s="117" t="s">
        <v>14589</v>
      </c>
      <c r="T9761" t="s">
        <v>12136</v>
      </c>
      <c r="U9761" t="s">
        <v>10772</v>
      </c>
    </row>
    <row r="9762" spans="1:21">
      <c r="A9762" s="117" t="s">
        <v>4746</v>
      </c>
      <c r="B9762" t="s">
        <v>14590</v>
      </c>
      <c r="C9762" t="s">
        <v>14590</v>
      </c>
      <c r="D9762">
        <v>39</v>
      </c>
      <c r="E9762">
        <v>33</v>
      </c>
      <c r="F9762">
        <v>39</v>
      </c>
      <c r="G9762">
        <v>33</v>
      </c>
      <c r="H9762">
        <v>1</v>
      </c>
      <c r="I9762">
        <v>1</v>
      </c>
      <c r="J9762">
        <v>999999</v>
      </c>
      <c r="K9762" s="194">
        <v>999999</v>
      </c>
      <c r="L9762" t="s">
        <v>1083</v>
      </c>
      <c r="M9762" t="s">
        <v>1083</v>
      </c>
      <c r="N9762">
        <v>1828</v>
      </c>
      <c r="O9762" t="s">
        <v>7876</v>
      </c>
      <c r="P9762" t="s">
        <v>9534</v>
      </c>
      <c r="Q9762">
        <v>1.8280000000000001</v>
      </c>
      <c r="R9762" s="117" t="s">
        <v>14594</v>
      </c>
      <c r="S9762" s="117" t="s">
        <v>14589</v>
      </c>
      <c r="T9762" t="s">
        <v>12136</v>
      </c>
      <c r="U9762" t="s">
        <v>10772</v>
      </c>
    </row>
    <row r="9763" spans="1:21">
      <c r="A9763" s="117" t="s">
        <v>4747</v>
      </c>
      <c r="B9763" t="s">
        <v>14590</v>
      </c>
      <c r="C9763" t="s">
        <v>14590</v>
      </c>
      <c r="D9763">
        <v>39</v>
      </c>
      <c r="E9763">
        <v>33</v>
      </c>
      <c r="F9763">
        <v>39</v>
      </c>
      <c r="G9763">
        <v>33</v>
      </c>
      <c r="H9763">
        <v>1</v>
      </c>
      <c r="I9763">
        <v>1</v>
      </c>
      <c r="J9763">
        <v>999999</v>
      </c>
      <c r="K9763" s="194">
        <v>999999</v>
      </c>
      <c r="L9763" t="s">
        <v>1083</v>
      </c>
      <c r="M9763" t="s">
        <v>1083</v>
      </c>
      <c r="N9763">
        <v>1834</v>
      </c>
      <c r="O9763" t="s">
        <v>7876</v>
      </c>
      <c r="P9763" t="s">
        <v>9517</v>
      </c>
      <c r="Q9763">
        <v>1.8340000000000001</v>
      </c>
      <c r="R9763" s="117" t="s">
        <v>14594</v>
      </c>
      <c r="S9763" s="117" t="s">
        <v>14589</v>
      </c>
      <c r="T9763" t="s">
        <v>12136</v>
      </c>
      <c r="U9763" t="s">
        <v>10772</v>
      </c>
    </row>
    <row r="9764" spans="1:21">
      <c r="A9764" s="117" t="s">
        <v>4748</v>
      </c>
      <c r="B9764" t="s">
        <v>14590</v>
      </c>
      <c r="C9764" t="s">
        <v>14590</v>
      </c>
      <c r="D9764">
        <v>89</v>
      </c>
      <c r="E9764">
        <v>83</v>
      </c>
      <c r="F9764">
        <v>89</v>
      </c>
      <c r="G9764">
        <v>83</v>
      </c>
      <c r="H9764">
        <v>1</v>
      </c>
      <c r="I9764">
        <v>1</v>
      </c>
      <c r="J9764">
        <v>2</v>
      </c>
      <c r="K9764" s="194">
        <v>2</v>
      </c>
      <c r="L9764" t="s">
        <v>1079</v>
      </c>
      <c r="M9764" t="s">
        <v>1079</v>
      </c>
      <c r="N9764">
        <v>2415</v>
      </c>
      <c r="O9764" t="s">
        <v>7876</v>
      </c>
      <c r="P9764" t="s">
        <v>15955</v>
      </c>
      <c r="Q9764">
        <v>2.415</v>
      </c>
      <c r="R9764" s="117" t="s">
        <v>14595</v>
      </c>
      <c r="S9764" s="117" t="s">
        <v>14596</v>
      </c>
      <c r="T9764" t="s">
        <v>17448</v>
      </c>
      <c r="U9764" t="s">
        <v>10772</v>
      </c>
    </row>
    <row r="9765" spans="1:21">
      <c r="A9765" s="117" t="s">
        <v>4749</v>
      </c>
      <c r="B9765" t="s">
        <v>14590</v>
      </c>
      <c r="C9765" t="s">
        <v>14590</v>
      </c>
      <c r="D9765">
        <v>102</v>
      </c>
      <c r="E9765">
        <v>96</v>
      </c>
      <c r="F9765">
        <v>102</v>
      </c>
      <c r="G9765">
        <v>96</v>
      </c>
      <c r="H9765">
        <v>1</v>
      </c>
      <c r="I9765">
        <v>1</v>
      </c>
      <c r="J9765">
        <v>999999</v>
      </c>
      <c r="K9765" s="194">
        <v>999999</v>
      </c>
      <c r="L9765" t="s">
        <v>1083</v>
      </c>
      <c r="M9765" t="s">
        <v>1083</v>
      </c>
      <c r="N9765">
        <v>2385</v>
      </c>
      <c r="O9765" t="s">
        <v>7876</v>
      </c>
      <c r="P9765" t="s">
        <v>15959</v>
      </c>
      <c r="Q9765">
        <v>2.3849999999999998</v>
      </c>
      <c r="R9765" s="117" t="s">
        <v>14594</v>
      </c>
      <c r="S9765" s="117" t="s">
        <v>14589</v>
      </c>
      <c r="T9765" t="s">
        <v>12136</v>
      </c>
      <c r="U9765" t="s">
        <v>10772</v>
      </c>
    </row>
    <row r="9766" spans="1:21">
      <c r="A9766" s="117" t="s">
        <v>4750</v>
      </c>
      <c r="B9766" t="s">
        <v>14590</v>
      </c>
      <c r="C9766" t="s">
        <v>14590</v>
      </c>
      <c r="D9766">
        <v>102</v>
      </c>
      <c r="E9766">
        <v>96</v>
      </c>
      <c r="F9766">
        <v>102</v>
      </c>
      <c r="G9766">
        <v>96</v>
      </c>
      <c r="H9766">
        <v>1</v>
      </c>
      <c r="I9766">
        <v>1</v>
      </c>
      <c r="J9766">
        <v>999999</v>
      </c>
      <c r="K9766" s="194">
        <v>999999</v>
      </c>
      <c r="L9766" t="s">
        <v>1083</v>
      </c>
      <c r="M9766" t="s">
        <v>1083</v>
      </c>
      <c r="N9766">
        <v>1895</v>
      </c>
      <c r="O9766" t="s">
        <v>7876</v>
      </c>
      <c r="P9766" t="s">
        <v>15961</v>
      </c>
      <c r="Q9766">
        <v>1.895</v>
      </c>
      <c r="R9766" s="117" t="s">
        <v>14594</v>
      </c>
      <c r="S9766" s="117" t="s">
        <v>14589</v>
      </c>
      <c r="T9766" t="s">
        <v>12136</v>
      </c>
      <c r="U9766" t="s">
        <v>10772</v>
      </c>
    </row>
    <row r="9767" spans="1:21">
      <c r="A9767" s="117" t="s">
        <v>194</v>
      </c>
      <c r="B9767" t="s">
        <v>13815</v>
      </c>
      <c r="C9767" t="s">
        <v>13815</v>
      </c>
      <c r="D9767">
        <v>2</v>
      </c>
      <c r="E9767">
        <v>33</v>
      </c>
      <c r="F9767">
        <v>2</v>
      </c>
      <c r="G9767">
        <v>33</v>
      </c>
      <c r="H9767">
        <v>1</v>
      </c>
      <c r="I9767">
        <v>1</v>
      </c>
      <c r="J9767">
        <v>5</v>
      </c>
      <c r="K9767" s="194">
        <v>0</v>
      </c>
      <c r="L9767" t="s">
        <v>1084</v>
      </c>
      <c r="M9767" t="s">
        <v>1084</v>
      </c>
      <c r="N9767">
        <v>1783</v>
      </c>
      <c r="O9767" t="s">
        <v>7876</v>
      </c>
      <c r="P9767" t="s">
        <v>9541</v>
      </c>
      <c r="Q9767">
        <v>1.7829999999999999</v>
      </c>
      <c r="R9767" s="117" t="s">
        <v>14594</v>
      </c>
      <c r="S9767" s="117" t="s">
        <v>14589</v>
      </c>
      <c r="T9767" t="s">
        <v>12136</v>
      </c>
      <c r="U9767" t="s">
        <v>10772</v>
      </c>
    </row>
    <row r="9768" spans="1:21">
      <c r="A9768" s="117" t="s">
        <v>4751</v>
      </c>
      <c r="B9768" t="s">
        <v>14590</v>
      </c>
      <c r="C9768" t="s">
        <v>14590</v>
      </c>
      <c r="D9768">
        <v>82</v>
      </c>
      <c r="E9768">
        <v>76</v>
      </c>
      <c r="F9768">
        <v>82</v>
      </c>
      <c r="G9768">
        <v>76</v>
      </c>
      <c r="H9768">
        <v>1</v>
      </c>
      <c r="I9768">
        <v>1</v>
      </c>
      <c r="J9768">
        <v>12</v>
      </c>
      <c r="K9768" s="194">
        <v>12</v>
      </c>
      <c r="L9768" t="s">
        <v>1081</v>
      </c>
      <c r="M9768" t="s">
        <v>1081</v>
      </c>
      <c r="N9768">
        <v>1783</v>
      </c>
      <c r="O9768" t="s">
        <v>7876</v>
      </c>
      <c r="P9768" t="s">
        <v>9542</v>
      </c>
      <c r="Q9768">
        <v>1.7829999999999999</v>
      </c>
      <c r="R9768" s="117" t="s">
        <v>14595</v>
      </c>
      <c r="S9768" s="117" t="s">
        <v>14596</v>
      </c>
      <c r="T9768" t="s">
        <v>17448</v>
      </c>
      <c r="U9768" t="s">
        <v>10772</v>
      </c>
    </row>
    <row r="9769" spans="1:21">
      <c r="A9769" s="117" t="s">
        <v>195</v>
      </c>
      <c r="B9769" t="s">
        <v>13815</v>
      </c>
      <c r="C9769" t="s">
        <v>13815</v>
      </c>
      <c r="D9769">
        <v>2</v>
      </c>
      <c r="E9769">
        <v>33</v>
      </c>
      <c r="F9769">
        <v>2</v>
      </c>
      <c r="G9769">
        <v>33</v>
      </c>
      <c r="H9769">
        <v>1</v>
      </c>
      <c r="I9769">
        <v>1</v>
      </c>
      <c r="J9769">
        <v>6</v>
      </c>
      <c r="K9769" s="194">
        <v>0</v>
      </c>
      <c r="L9769" t="s">
        <v>1084</v>
      </c>
      <c r="M9769" t="s">
        <v>1084</v>
      </c>
      <c r="N9769">
        <v>1771</v>
      </c>
      <c r="O9769" t="s">
        <v>7876</v>
      </c>
      <c r="P9769" t="s">
        <v>9543</v>
      </c>
      <c r="Q9769">
        <v>1.7709999999999999</v>
      </c>
      <c r="R9769" s="117" t="s">
        <v>14743</v>
      </c>
      <c r="S9769" s="117" t="s">
        <v>14589</v>
      </c>
      <c r="T9769" t="s">
        <v>12136</v>
      </c>
      <c r="U9769" t="s">
        <v>10772</v>
      </c>
    </row>
    <row r="9770" spans="1:21">
      <c r="A9770" s="117" t="s">
        <v>4752</v>
      </c>
      <c r="B9770" t="s">
        <v>14590</v>
      </c>
      <c r="C9770" t="s">
        <v>14590</v>
      </c>
      <c r="D9770">
        <v>82</v>
      </c>
      <c r="E9770">
        <v>76</v>
      </c>
      <c r="F9770">
        <v>82</v>
      </c>
      <c r="G9770">
        <v>76</v>
      </c>
      <c r="H9770">
        <v>1</v>
      </c>
      <c r="I9770">
        <v>1</v>
      </c>
      <c r="J9770">
        <v>4</v>
      </c>
      <c r="K9770" s="194">
        <v>4</v>
      </c>
      <c r="L9770" t="s">
        <v>1081</v>
      </c>
      <c r="M9770" t="s">
        <v>1081</v>
      </c>
      <c r="N9770">
        <v>1780</v>
      </c>
      <c r="O9770" t="s">
        <v>7876</v>
      </c>
      <c r="P9770" t="s">
        <v>9544</v>
      </c>
      <c r="Q9770">
        <v>1.78</v>
      </c>
      <c r="R9770" s="117" t="s">
        <v>14595</v>
      </c>
      <c r="S9770" s="117" t="s">
        <v>14596</v>
      </c>
      <c r="T9770" t="s">
        <v>17448</v>
      </c>
      <c r="U9770" t="s">
        <v>10772</v>
      </c>
    </row>
    <row r="9771" spans="1:21">
      <c r="A9771" s="117" t="s">
        <v>51</v>
      </c>
      <c r="B9771" t="s">
        <v>13815</v>
      </c>
      <c r="C9771" t="s">
        <v>13815</v>
      </c>
      <c r="D9771">
        <v>2</v>
      </c>
      <c r="E9771">
        <v>33</v>
      </c>
      <c r="F9771">
        <v>2</v>
      </c>
      <c r="G9771">
        <v>33</v>
      </c>
      <c r="H9771">
        <v>1</v>
      </c>
      <c r="I9771">
        <v>1</v>
      </c>
      <c r="J9771">
        <v>21</v>
      </c>
      <c r="K9771" s="194">
        <v>17</v>
      </c>
      <c r="L9771" t="s">
        <v>1084</v>
      </c>
      <c r="M9771" t="s">
        <v>1084</v>
      </c>
      <c r="N9771">
        <v>1779</v>
      </c>
      <c r="O9771" t="s">
        <v>7876</v>
      </c>
      <c r="P9771" t="s">
        <v>9534</v>
      </c>
      <c r="Q9771">
        <v>1.7789999999999999</v>
      </c>
      <c r="R9771" s="117" t="s">
        <v>14594</v>
      </c>
      <c r="S9771" s="117" t="s">
        <v>14589</v>
      </c>
      <c r="T9771" t="s">
        <v>12136</v>
      </c>
      <c r="U9771" t="s">
        <v>10772</v>
      </c>
    </row>
    <row r="9772" spans="1:21">
      <c r="A9772" s="117" t="s">
        <v>4753</v>
      </c>
      <c r="B9772" t="s">
        <v>14590</v>
      </c>
      <c r="C9772" t="s">
        <v>14590</v>
      </c>
      <c r="D9772">
        <v>82</v>
      </c>
      <c r="E9772">
        <v>76</v>
      </c>
      <c r="F9772">
        <v>82</v>
      </c>
      <c r="G9772">
        <v>76</v>
      </c>
      <c r="H9772">
        <v>1</v>
      </c>
      <c r="I9772">
        <v>1</v>
      </c>
      <c r="J9772">
        <v>4</v>
      </c>
      <c r="K9772" s="194">
        <v>4</v>
      </c>
      <c r="L9772" t="s">
        <v>1081</v>
      </c>
      <c r="M9772" t="s">
        <v>1081</v>
      </c>
      <c r="N9772">
        <v>1779</v>
      </c>
      <c r="O9772" t="s">
        <v>7876</v>
      </c>
      <c r="P9772" t="s">
        <v>9545</v>
      </c>
      <c r="Q9772">
        <v>1.7789999999999999</v>
      </c>
      <c r="R9772" s="117" t="s">
        <v>14595</v>
      </c>
      <c r="S9772" s="117" t="s">
        <v>14596</v>
      </c>
      <c r="T9772" t="s">
        <v>17448</v>
      </c>
      <c r="U9772" t="s">
        <v>10773</v>
      </c>
    </row>
    <row r="9773" spans="1:21">
      <c r="A9773" s="117" t="s">
        <v>196</v>
      </c>
      <c r="B9773" t="s">
        <v>13815</v>
      </c>
      <c r="C9773" t="s">
        <v>13815</v>
      </c>
      <c r="D9773">
        <v>2</v>
      </c>
      <c r="E9773">
        <v>33</v>
      </c>
      <c r="F9773">
        <v>2</v>
      </c>
      <c r="G9773">
        <v>33</v>
      </c>
      <c r="H9773">
        <v>1</v>
      </c>
      <c r="I9773">
        <v>1</v>
      </c>
      <c r="J9773">
        <v>6</v>
      </c>
      <c r="K9773" s="194">
        <v>21</v>
      </c>
      <c r="L9773" t="s">
        <v>1084</v>
      </c>
      <c r="M9773" t="s">
        <v>1084</v>
      </c>
      <c r="N9773">
        <v>1812</v>
      </c>
      <c r="O9773" t="s">
        <v>7876</v>
      </c>
      <c r="P9773" t="s">
        <v>9534</v>
      </c>
      <c r="Q9773">
        <v>1.8120000000000001</v>
      </c>
      <c r="R9773" s="117" t="s">
        <v>14594</v>
      </c>
      <c r="S9773" s="117" t="s">
        <v>14589</v>
      </c>
      <c r="T9773" t="s">
        <v>12136</v>
      </c>
      <c r="U9773" t="s">
        <v>10772</v>
      </c>
    </row>
    <row r="9774" spans="1:21">
      <c r="A9774" s="117" t="s">
        <v>4754</v>
      </c>
      <c r="B9774" t="s">
        <v>14590</v>
      </c>
      <c r="C9774" t="s">
        <v>14590</v>
      </c>
      <c r="D9774">
        <v>82</v>
      </c>
      <c r="E9774">
        <v>76</v>
      </c>
      <c r="F9774">
        <v>82</v>
      </c>
      <c r="G9774">
        <v>76</v>
      </c>
      <c r="H9774">
        <v>1</v>
      </c>
      <c r="I9774">
        <v>1</v>
      </c>
      <c r="J9774">
        <v>4</v>
      </c>
      <c r="K9774" s="194">
        <v>4</v>
      </c>
      <c r="L9774" t="s">
        <v>1081</v>
      </c>
      <c r="M9774" t="s">
        <v>1081</v>
      </c>
      <c r="N9774">
        <v>1807</v>
      </c>
      <c r="O9774" t="s">
        <v>7876</v>
      </c>
      <c r="P9774" t="s">
        <v>9545</v>
      </c>
      <c r="Q9774">
        <v>1.8069999999999999</v>
      </c>
      <c r="R9774" s="117" t="s">
        <v>14595</v>
      </c>
      <c r="S9774" s="117" t="s">
        <v>14596</v>
      </c>
      <c r="T9774" t="s">
        <v>17448</v>
      </c>
      <c r="U9774" t="s">
        <v>10772</v>
      </c>
    </row>
    <row r="9775" spans="1:21">
      <c r="A9775" s="117" t="s">
        <v>281</v>
      </c>
      <c r="B9775" t="s">
        <v>14590</v>
      </c>
      <c r="C9775" t="s">
        <v>13815</v>
      </c>
      <c r="D9775">
        <v>39</v>
      </c>
      <c r="E9775">
        <v>33</v>
      </c>
      <c r="F9775">
        <v>2</v>
      </c>
      <c r="G9775">
        <v>33</v>
      </c>
      <c r="H9775">
        <v>1</v>
      </c>
      <c r="I9775">
        <v>1</v>
      </c>
      <c r="J9775">
        <v>999999</v>
      </c>
      <c r="K9775" s="194">
        <v>17</v>
      </c>
      <c r="L9775" t="s">
        <v>1084</v>
      </c>
      <c r="M9775" t="s">
        <v>1084</v>
      </c>
      <c r="N9775">
        <v>1808</v>
      </c>
      <c r="O9775" t="s">
        <v>7876</v>
      </c>
      <c r="P9775" t="s">
        <v>9546</v>
      </c>
      <c r="Q9775">
        <v>1.8080000000000001</v>
      </c>
      <c r="R9775" s="117" t="s">
        <v>14743</v>
      </c>
      <c r="S9775" s="117" t="s">
        <v>14589</v>
      </c>
      <c r="T9775" t="s">
        <v>12136</v>
      </c>
      <c r="U9775" t="s">
        <v>10772</v>
      </c>
    </row>
    <row r="9776" spans="1:21">
      <c r="A9776" s="117" t="s">
        <v>4755</v>
      </c>
      <c r="B9776" t="s">
        <v>14590</v>
      </c>
      <c r="C9776" t="s">
        <v>14590</v>
      </c>
      <c r="D9776">
        <v>82</v>
      </c>
      <c r="E9776">
        <v>76</v>
      </c>
      <c r="F9776">
        <v>82</v>
      </c>
      <c r="G9776">
        <v>76</v>
      </c>
      <c r="H9776">
        <v>1</v>
      </c>
      <c r="I9776">
        <v>1</v>
      </c>
      <c r="J9776">
        <v>3</v>
      </c>
      <c r="K9776" s="194">
        <v>3</v>
      </c>
      <c r="L9776" t="s">
        <v>1081</v>
      </c>
      <c r="M9776" t="s">
        <v>1081</v>
      </c>
      <c r="N9776">
        <v>1816</v>
      </c>
      <c r="O9776" t="s">
        <v>7876</v>
      </c>
      <c r="P9776" t="s">
        <v>9547</v>
      </c>
      <c r="Q9776">
        <v>1.8160000000000001</v>
      </c>
      <c r="R9776" s="117" t="s">
        <v>14595</v>
      </c>
      <c r="S9776" s="117" t="s">
        <v>14596</v>
      </c>
      <c r="T9776" t="s">
        <v>17448</v>
      </c>
      <c r="U9776" t="s">
        <v>10773</v>
      </c>
    </row>
    <row r="9777" spans="1:21">
      <c r="A9777" s="117" t="s">
        <v>282</v>
      </c>
      <c r="B9777" t="s">
        <v>14590</v>
      </c>
      <c r="C9777" t="s">
        <v>14590</v>
      </c>
      <c r="D9777">
        <v>39</v>
      </c>
      <c r="E9777">
        <v>33</v>
      </c>
      <c r="F9777">
        <v>39</v>
      </c>
      <c r="G9777">
        <v>33</v>
      </c>
      <c r="H9777">
        <v>1</v>
      </c>
      <c r="I9777">
        <v>1</v>
      </c>
      <c r="J9777">
        <v>999999</v>
      </c>
      <c r="K9777" s="194">
        <v>999999</v>
      </c>
      <c r="L9777" t="s">
        <v>1084</v>
      </c>
      <c r="M9777" t="s">
        <v>1084</v>
      </c>
      <c r="N9777">
        <v>1806</v>
      </c>
      <c r="O9777" t="s">
        <v>7876</v>
      </c>
      <c r="P9777" t="s">
        <v>9519</v>
      </c>
      <c r="Q9777">
        <v>1.806</v>
      </c>
      <c r="R9777" s="117" t="s">
        <v>14594</v>
      </c>
      <c r="S9777" s="117" t="s">
        <v>14589</v>
      </c>
      <c r="T9777" t="s">
        <v>12136</v>
      </c>
      <c r="U9777" t="s">
        <v>10773</v>
      </c>
    </row>
    <row r="9778" spans="1:21">
      <c r="A9778" s="117" t="s">
        <v>4756</v>
      </c>
      <c r="B9778" t="s">
        <v>14590</v>
      </c>
      <c r="C9778" t="s">
        <v>14590</v>
      </c>
      <c r="D9778">
        <v>82</v>
      </c>
      <c r="E9778">
        <v>76</v>
      </c>
      <c r="F9778">
        <v>82</v>
      </c>
      <c r="G9778">
        <v>76</v>
      </c>
      <c r="H9778">
        <v>1</v>
      </c>
      <c r="I9778">
        <v>1</v>
      </c>
      <c r="J9778">
        <v>3</v>
      </c>
      <c r="K9778" s="194">
        <v>3</v>
      </c>
      <c r="L9778" t="s">
        <v>1081</v>
      </c>
      <c r="M9778" t="s">
        <v>1081</v>
      </c>
      <c r="N9778">
        <v>1813</v>
      </c>
      <c r="O9778" t="s">
        <v>7876</v>
      </c>
      <c r="P9778" t="s">
        <v>9548</v>
      </c>
      <c r="Q9778">
        <v>1.8129999999999999</v>
      </c>
      <c r="R9778" s="117" t="s">
        <v>14595</v>
      </c>
      <c r="S9778" s="117" t="s">
        <v>14596</v>
      </c>
      <c r="T9778" t="s">
        <v>17448</v>
      </c>
      <c r="U9778" t="s">
        <v>10772</v>
      </c>
    </row>
    <row r="9779" spans="1:21">
      <c r="A9779" s="117" t="s">
        <v>4757</v>
      </c>
      <c r="B9779" t="s">
        <v>14590</v>
      </c>
      <c r="C9779" t="s">
        <v>14590</v>
      </c>
      <c r="D9779">
        <v>39</v>
      </c>
      <c r="E9779">
        <v>33</v>
      </c>
      <c r="F9779">
        <v>39</v>
      </c>
      <c r="G9779">
        <v>33</v>
      </c>
      <c r="H9779">
        <v>1</v>
      </c>
      <c r="I9779">
        <v>1</v>
      </c>
      <c r="J9779">
        <v>999999</v>
      </c>
      <c r="K9779" s="194">
        <v>999999</v>
      </c>
      <c r="L9779" t="s">
        <v>1084</v>
      </c>
      <c r="M9779" t="s">
        <v>1084</v>
      </c>
      <c r="N9779">
        <v>1839</v>
      </c>
      <c r="O9779" t="s">
        <v>7876</v>
      </c>
      <c r="P9779" t="s">
        <v>9549</v>
      </c>
      <c r="Q9779">
        <v>1.839</v>
      </c>
      <c r="R9779" s="117" t="s">
        <v>14594</v>
      </c>
      <c r="S9779" s="117" t="s">
        <v>14589</v>
      </c>
      <c r="T9779" t="s">
        <v>12136</v>
      </c>
      <c r="U9779" t="s">
        <v>10772</v>
      </c>
    </row>
    <row r="9780" spans="1:21">
      <c r="A9780" s="117" t="s">
        <v>18354</v>
      </c>
      <c r="B9780" t="s">
        <v>14590</v>
      </c>
      <c r="C9780" t="s">
        <v>14593</v>
      </c>
      <c r="D9780">
        <v>26</v>
      </c>
      <c r="E9780">
        <v>20</v>
      </c>
      <c r="F9780" t="e">
        <v>#N/A</v>
      </c>
      <c r="G9780" t="e">
        <v>#N/A</v>
      </c>
      <c r="H9780">
        <v>1</v>
      </c>
      <c r="I9780">
        <v>1</v>
      </c>
      <c r="J9780">
        <v>5</v>
      </c>
      <c r="K9780" s="194" t="e">
        <v>#N/A</v>
      </c>
      <c r="L9780" t="s">
        <v>1081</v>
      </c>
      <c r="M9780" t="s">
        <v>1081</v>
      </c>
      <c r="N9780">
        <v>1875</v>
      </c>
      <c r="O9780" t="s">
        <v>7876</v>
      </c>
      <c r="P9780" t="s">
        <v>9549</v>
      </c>
      <c r="Q9780">
        <v>1.875</v>
      </c>
      <c r="R9780" s="117" t="s">
        <v>14595</v>
      </c>
      <c r="S9780" s="117" t="s">
        <v>14596</v>
      </c>
      <c r="T9780" t="s">
        <v>17448</v>
      </c>
      <c r="U9780" t="s">
        <v>10772</v>
      </c>
    </row>
    <row r="9781" spans="1:21">
      <c r="A9781" s="117" t="s">
        <v>4758</v>
      </c>
      <c r="B9781" t="s">
        <v>14590</v>
      </c>
      <c r="C9781" t="s">
        <v>14590</v>
      </c>
      <c r="D9781">
        <v>39</v>
      </c>
      <c r="E9781">
        <v>33</v>
      </c>
      <c r="F9781">
        <v>39</v>
      </c>
      <c r="G9781">
        <v>33</v>
      </c>
      <c r="H9781">
        <v>1</v>
      </c>
      <c r="I9781">
        <v>1</v>
      </c>
      <c r="J9781">
        <v>999999</v>
      </c>
      <c r="K9781" s="194">
        <v>999999</v>
      </c>
      <c r="L9781" t="s">
        <v>1084</v>
      </c>
      <c r="M9781" t="s">
        <v>1084</v>
      </c>
      <c r="N9781">
        <v>1816</v>
      </c>
      <c r="O9781" t="s">
        <v>7876</v>
      </c>
      <c r="P9781" t="s">
        <v>9540</v>
      </c>
      <c r="Q9781">
        <v>1.8160000000000001</v>
      </c>
      <c r="R9781" s="117" t="s">
        <v>14594</v>
      </c>
      <c r="S9781" s="117" t="s">
        <v>14589</v>
      </c>
      <c r="T9781" t="s">
        <v>12136</v>
      </c>
      <c r="U9781" t="s">
        <v>10772</v>
      </c>
    </row>
    <row r="9782" spans="1:21">
      <c r="A9782" s="117" t="s">
        <v>4759</v>
      </c>
      <c r="B9782" t="s">
        <v>14590</v>
      </c>
      <c r="C9782" t="s">
        <v>14590</v>
      </c>
      <c r="D9782">
        <v>39</v>
      </c>
      <c r="E9782">
        <v>33</v>
      </c>
      <c r="F9782">
        <v>39</v>
      </c>
      <c r="G9782">
        <v>33</v>
      </c>
      <c r="H9782">
        <v>1</v>
      </c>
      <c r="I9782">
        <v>1</v>
      </c>
      <c r="J9782">
        <v>999999</v>
      </c>
      <c r="K9782" s="194">
        <v>999999</v>
      </c>
      <c r="L9782" t="s">
        <v>1084</v>
      </c>
      <c r="M9782" t="s">
        <v>1084</v>
      </c>
      <c r="N9782">
        <v>2306</v>
      </c>
      <c r="O9782" t="s">
        <v>7876</v>
      </c>
      <c r="P9782" t="s">
        <v>9550</v>
      </c>
      <c r="Q9782">
        <v>2.306</v>
      </c>
      <c r="R9782" s="117" t="s">
        <v>14743</v>
      </c>
      <c r="S9782" s="117" t="s">
        <v>14589</v>
      </c>
      <c r="T9782" t="s">
        <v>12136</v>
      </c>
      <c r="U9782" t="s">
        <v>10773</v>
      </c>
    </row>
    <row r="9783" spans="1:21">
      <c r="A9783" s="117" t="s">
        <v>10785</v>
      </c>
      <c r="B9783" t="s">
        <v>14590</v>
      </c>
      <c r="C9783" t="s">
        <v>14590</v>
      </c>
      <c r="D9783">
        <v>89</v>
      </c>
      <c r="E9783">
        <v>83</v>
      </c>
      <c r="F9783">
        <v>89</v>
      </c>
      <c r="G9783">
        <v>83</v>
      </c>
      <c r="H9783">
        <v>1</v>
      </c>
      <c r="I9783">
        <v>1</v>
      </c>
      <c r="J9783">
        <v>10</v>
      </c>
      <c r="K9783" s="194">
        <v>10</v>
      </c>
      <c r="L9783" t="s">
        <v>1081</v>
      </c>
      <c r="M9783" t="s">
        <v>1081</v>
      </c>
      <c r="N9783">
        <v>2393</v>
      </c>
      <c r="O9783" t="s">
        <v>7876</v>
      </c>
      <c r="P9783" t="s">
        <v>9550</v>
      </c>
      <c r="Q9783">
        <v>2.3929999999999998</v>
      </c>
      <c r="R9783" s="117" t="s">
        <v>14595</v>
      </c>
      <c r="S9783" s="117" t="s">
        <v>14596</v>
      </c>
      <c r="T9783" t="s">
        <v>17448</v>
      </c>
      <c r="U9783" t="s">
        <v>10772</v>
      </c>
    </row>
    <row r="9784" spans="1:21">
      <c r="A9784" s="117" t="s">
        <v>4760</v>
      </c>
      <c r="B9784" t="s">
        <v>14590</v>
      </c>
      <c r="C9784" t="s">
        <v>14590</v>
      </c>
      <c r="D9784">
        <v>39</v>
      </c>
      <c r="E9784">
        <v>33</v>
      </c>
      <c r="F9784">
        <v>39</v>
      </c>
      <c r="G9784">
        <v>33</v>
      </c>
      <c r="H9784">
        <v>1</v>
      </c>
      <c r="I9784">
        <v>1</v>
      </c>
      <c r="J9784">
        <v>999999</v>
      </c>
      <c r="K9784" s="194">
        <v>999999</v>
      </c>
      <c r="L9784" t="s">
        <v>1084</v>
      </c>
      <c r="M9784" t="s">
        <v>1084</v>
      </c>
      <c r="N9784">
        <v>2204</v>
      </c>
      <c r="O9784" t="s">
        <v>7876</v>
      </c>
      <c r="P9784" t="s">
        <v>15960</v>
      </c>
      <c r="Q9784">
        <v>2.2040000000000002</v>
      </c>
      <c r="R9784" s="117" t="s">
        <v>14594</v>
      </c>
      <c r="S9784" s="117" t="s">
        <v>14589</v>
      </c>
      <c r="T9784" t="s">
        <v>12136</v>
      </c>
      <c r="U9784" t="s">
        <v>10772</v>
      </c>
    </row>
    <row r="9785" spans="1:21">
      <c r="A9785" s="117" t="s">
        <v>10786</v>
      </c>
      <c r="B9785" t="s">
        <v>14590</v>
      </c>
      <c r="C9785" t="s">
        <v>14590</v>
      </c>
      <c r="D9785">
        <v>89</v>
      </c>
      <c r="E9785">
        <v>83</v>
      </c>
      <c r="F9785">
        <v>89</v>
      </c>
      <c r="G9785">
        <v>83</v>
      </c>
      <c r="H9785">
        <v>1</v>
      </c>
      <c r="I9785">
        <v>1</v>
      </c>
      <c r="J9785">
        <v>10</v>
      </c>
      <c r="K9785" s="194">
        <v>10</v>
      </c>
      <c r="L9785" t="s">
        <v>1081</v>
      </c>
      <c r="M9785" t="s">
        <v>1081</v>
      </c>
      <c r="N9785">
        <v>2393</v>
      </c>
      <c r="O9785" t="s">
        <v>7876</v>
      </c>
      <c r="P9785" t="s">
        <v>15960</v>
      </c>
      <c r="Q9785">
        <v>2.3929999999999998</v>
      </c>
      <c r="R9785" s="117" t="s">
        <v>14595</v>
      </c>
      <c r="S9785" s="117" t="s">
        <v>14596</v>
      </c>
      <c r="T9785" t="s">
        <v>17448</v>
      </c>
      <c r="U9785" t="s">
        <v>10772</v>
      </c>
    </row>
    <row r="9786" spans="1:21">
      <c r="A9786" s="117" t="s">
        <v>4761</v>
      </c>
      <c r="B9786" t="s">
        <v>14590</v>
      </c>
      <c r="C9786" t="s">
        <v>14590</v>
      </c>
      <c r="D9786">
        <v>39</v>
      </c>
      <c r="E9786">
        <v>33</v>
      </c>
      <c r="F9786">
        <v>39</v>
      </c>
      <c r="G9786">
        <v>33</v>
      </c>
      <c r="H9786">
        <v>1</v>
      </c>
      <c r="I9786">
        <v>1</v>
      </c>
      <c r="J9786">
        <v>999999</v>
      </c>
      <c r="K9786" s="194">
        <v>999999</v>
      </c>
      <c r="L9786" t="s">
        <v>1084</v>
      </c>
      <c r="M9786" t="s">
        <v>1084</v>
      </c>
      <c r="N9786">
        <v>2301</v>
      </c>
      <c r="O9786" t="s">
        <v>7876</v>
      </c>
      <c r="P9786" t="s">
        <v>9550</v>
      </c>
      <c r="Q9786">
        <v>2.3010000000000002</v>
      </c>
      <c r="R9786" s="117" t="s">
        <v>14594</v>
      </c>
      <c r="S9786" s="117" t="s">
        <v>14589</v>
      </c>
      <c r="T9786" t="s">
        <v>12136</v>
      </c>
      <c r="U9786" t="s">
        <v>10772</v>
      </c>
    </row>
    <row r="9787" spans="1:21">
      <c r="A9787" s="117" t="s">
        <v>10787</v>
      </c>
      <c r="B9787" t="s">
        <v>14590</v>
      </c>
      <c r="C9787" t="s">
        <v>14590</v>
      </c>
      <c r="D9787">
        <v>82</v>
      </c>
      <c r="E9787">
        <v>76</v>
      </c>
      <c r="F9787">
        <v>82</v>
      </c>
      <c r="G9787">
        <v>76</v>
      </c>
      <c r="H9787">
        <v>1</v>
      </c>
      <c r="I9787">
        <v>1</v>
      </c>
      <c r="J9787">
        <v>3</v>
      </c>
      <c r="K9787" s="194">
        <v>3</v>
      </c>
      <c r="L9787" t="s">
        <v>1081</v>
      </c>
      <c r="M9787" t="s">
        <v>1081</v>
      </c>
      <c r="N9787">
        <v>2387</v>
      </c>
      <c r="O9787" t="s">
        <v>7876</v>
      </c>
      <c r="P9787" t="s">
        <v>9550</v>
      </c>
      <c r="Q9787">
        <v>2.387</v>
      </c>
      <c r="R9787" s="117" t="s">
        <v>14595</v>
      </c>
      <c r="S9787" s="117" t="s">
        <v>14596</v>
      </c>
      <c r="T9787" t="s">
        <v>17448</v>
      </c>
      <c r="U9787" t="s">
        <v>10772</v>
      </c>
    </row>
    <row r="9788" spans="1:21">
      <c r="A9788" s="117" t="s">
        <v>4762</v>
      </c>
      <c r="B9788" t="s">
        <v>14590</v>
      </c>
      <c r="C9788" t="s">
        <v>14590</v>
      </c>
      <c r="D9788">
        <v>39</v>
      </c>
      <c r="E9788">
        <v>33</v>
      </c>
      <c r="F9788">
        <v>39</v>
      </c>
      <c r="G9788">
        <v>33</v>
      </c>
      <c r="H9788">
        <v>1</v>
      </c>
      <c r="I9788">
        <v>1</v>
      </c>
      <c r="J9788">
        <v>999999</v>
      </c>
      <c r="K9788" s="194">
        <v>999999</v>
      </c>
      <c r="L9788" t="s">
        <v>1084</v>
      </c>
      <c r="M9788" t="s">
        <v>1084</v>
      </c>
      <c r="N9788">
        <v>2366</v>
      </c>
      <c r="O9788" t="s">
        <v>7876</v>
      </c>
      <c r="P9788" t="s">
        <v>15960</v>
      </c>
      <c r="Q9788">
        <v>2.3660000000000001</v>
      </c>
      <c r="R9788" s="117" t="s">
        <v>14594</v>
      </c>
      <c r="S9788" s="117" t="s">
        <v>14589</v>
      </c>
      <c r="T9788" t="s">
        <v>12136</v>
      </c>
      <c r="U9788" t="s">
        <v>10772</v>
      </c>
    </row>
    <row r="9789" spans="1:21">
      <c r="A9789" s="117" t="s">
        <v>10788</v>
      </c>
      <c r="B9789" t="s">
        <v>14590</v>
      </c>
      <c r="C9789" t="s">
        <v>14593</v>
      </c>
      <c r="D9789">
        <v>89</v>
      </c>
      <c r="E9789">
        <v>83</v>
      </c>
      <c r="F9789" t="e">
        <v>#N/A</v>
      </c>
      <c r="G9789" t="e">
        <v>#N/A</v>
      </c>
      <c r="H9789">
        <v>1</v>
      </c>
      <c r="I9789">
        <v>1</v>
      </c>
      <c r="J9789">
        <v>10</v>
      </c>
      <c r="K9789" s="194" t="e">
        <v>#N/A</v>
      </c>
      <c r="L9789" t="s">
        <v>1081</v>
      </c>
      <c r="M9789" t="s">
        <v>1081</v>
      </c>
      <c r="N9789">
        <v>2366</v>
      </c>
      <c r="O9789" t="s">
        <v>7876</v>
      </c>
      <c r="P9789" t="s">
        <v>15960</v>
      </c>
      <c r="Q9789">
        <v>2.3660000000000001</v>
      </c>
      <c r="R9789" s="117" t="s">
        <v>14595</v>
      </c>
      <c r="S9789" s="117" t="s">
        <v>14596</v>
      </c>
      <c r="T9789" t="s">
        <v>17448</v>
      </c>
      <c r="U9789" t="s">
        <v>10772</v>
      </c>
    </row>
    <row r="9790" spans="1:21">
      <c r="A9790" s="117" t="s">
        <v>4763</v>
      </c>
      <c r="B9790" t="s">
        <v>14590</v>
      </c>
      <c r="C9790" t="s">
        <v>14590</v>
      </c>
      <c r="D9790">
        <v>39</v>
      </c>
      <c r="E9790">
        <v>33</v>
      </c>
      <c r="F9790">
        <v>39</v>
      </c>
      <c r="G9790">
        <v>33</v>
      </c>
      <c r="H9790">
        <v>1</v>
      </c>
      <c r="I9790">
        <v>1</v>
      </c>
      <c r="J9790">
        <v>999999</v>
      </c>
      <c r="K9790" s="194">
        <v>999999</v>
      </c>
      <c r="L9790" t="s">
        <v>1084</v>
      </c>
      <c r="M9790" t="s">
        <v>1084</v>
      </c>
      <c r="N9790">
        <v>2352</v>
      </c>
      <c r="O9790" t="s">
        <v>7876</v>
      </c>
      <c r="P9790" t="s">
        <v>9550</v>
      </c>
      <c r="Q9790">
        <v>2.3519999999999999</v>
      </c>
      <c r="R9790" s="117" t="s">
        <v>14594</v>
      </c>
      <c r="S9790" s="117" t="s">
        <v>14589</v>
      </c>
      <c r="T9790" t="s">
        <v>12136</v>
      </c>
      <c r="U9790" t="s">
        <v>10773</v>
      </c>
    </row>
    <row r="9791" spans="1:21">
      <c r="A9791" s="117" t="s">
        <v>10789</v>
      </c>
      <c r="B9791" t="s">
        <v>14590</v>
      </c>
      <c r="C9791" t="s">
        <v>14590</v>
      </c>
      <c r="D9791">
        <v>89</v>
      </c>
      <c r="E9791">
        <v>83</v>
      </c>
      <c r="F9791">
        <v>89</v>
      </c>
      <c r="G9791">
        <v>83</v>
      </c>
      <c r="H9791">
        <v>1</v>
      </c>
      <c r="I9791">
        <v>1</v>
      </c>
      <c r="J9791">
        <v>2</v>
      </c>
      <c r="K9791" s="194">
        <v>2</v>
      </c>
      <c r="L9791" t="s">
        <v>1081</v>
      </c>
      <c r="M9791" t="s">
        <v>1081</v>
      </c>
      <c r="N9791">
        <v>2427</v>
      </c>
      <c r="O9791" t="s">
        <v>7876</v>
      </c>
      <c r="P9791" t="s">
        <v>9550</v>
      </c>
      <c r="Q9791">
        <v>2.427</v>
      </c>
      <c r="R9791" s="117" t="s">
        <v>14595</v>
      </c>
      <c r="S9791" s="117" t="s">
        <v>14596</v>
      </c>
      <c r="T9791" t="s">
        <v>17448</v>
      </c>
      <c r="U9791" t="s">
        <v>10772</v>
      </c>
    </row>
    <row r="9792" spans="1:21">
      <c r="A9792" s="117" t="s">
        <v>4764</v>
      </c>
      <c r="B9792" t="s">
        <v>14590</v>
      </c>
      <c r="C9792" t="s">
        <v>14590</v>
      </c>
      <c r="D9792">
        <v>39</v>
      </c>
      <c r="E9792">
        <v>33</v>
      </c>
      <c r="F9792">
        <v>39</v>
      </c>
      <c r="G9792">
        <v>33</v>
      </c>
      <c r="H9792">
        <v>1</v>
      </c>
      <c r="I9792">
        <v>1</v>
      </c>
      <c r="J9792">
        <v>999999</v>
      </c>
      <c r="K9792" s="194">
        <v>999999</v>
      </c>
      <c r="L9792" t="s">
        <v>1084</v>
      </c>
      <c r="M9792" t="s">
        <v>1084</v>
      </c>
      <c r="N9792">
        <v>2335</v>
      </c>
      <c r="O9792" t="s">
        <v>7876</v>
      </c>
      <c r="P9792" t="s">
        <v>9550</v>
      </c>
      <c r="Q9792">
        <v>2.335</v>
      </c>
      <c r="R9792" s="117" t="s">
        <v>14594</v>
      </c>
      <c r="S9792" s="117" t="s">
        <v>14589</v>
      </c>
      <c r="T9792" t="s">
        <v>12136</v>
      </c>
      <c r="U9792" t="s">
        <v>10772</v>
      </c>
    </row>
    <row r="9793" spans="1:21">
      <c r="A9793" s="117" t="s">
        <v>10790</v>
      </c>
      <c r="B9793" t="s">
        <v>14590</v>
      </c>
      <c r="C9793" t="s">
        <v>14590</v>
      </c>
      <c r="D9793">
        <v>89</v>
      </c>
      <c r="E9793">
        <v>83</v>
      </c>
      <c r="F9793">
        <v>89</v>
      </c>
      <c r="G9793">
        <v>83</v>
      </c>
      <c r="H9793">
        <v>1</v>
      </c>
      <c r="I9793">
        <v>1</v>
      </c>
      <c r="J9793">
        <v>10</v>
      </c>
      <c r="K9793" s="194">
        <v>10</v>
      </c>
      <c r="L9793" t="s">
        <v>1081</v>
      </c>
      <c r="M9793" t="s">
        <v>1081</v>
      </c>
      <c r="N9793">
        <v>2425</v>
      </c>
      <c r="O9793" t="s">
        <v>7876</v>
      </c>
      <c r="P9793" t="s">
        <v>9550</v>
      </c>
      <c r="Q9793">
        <v>2.4249999999999998</v>
      </c>
      <c r="R9793" s="117" t="s">
        <v>14595</v>
      </c>
      <c r="S9793" s="117" t="s">
        <v>14596</v>
      </c>
      <c r="T9793" t="s">
        <v>17448</v>
      </c>
      <c r="U9793" t="s">
        <v>10772</v>
      </c>
    </row>
    <row r="9794" spans="1:21">
      <c r="A9794" s="117" t="s">
        <v>4765</v>
      </c>
      <c r="B9794" t="s">
        <v>14590</v>
      </c>
      <c r="C9794" t="s">
        <v>14590</v>
      </c>
      <c r="D9794">
        <v>39</v>
      </c>
      <c r="E9794">
        <v>33</v>
      </c>
      <c r="F9794">
        <v>39</v>
      </c>
      <c r="G9794">
        <v>33</v>
      </c>
      <c r="H9794">
        <v>1</v>
      </c>
      <c r="I9794">
        <v>1</v>
      </c>
      <c r="J9794">
        <v>999999</v>
      </c>
      <c r="K9794" s="194">
        <v>999999</v>
      </c>
      <c r="L9794" t="s">
        <v>1084</v>
      </c>
      <c r="M9794" t="s">
        <v>1084</v>
      </c>
      <c r="N9794">
        <v>2439</v>
      </c>
      <c r="O9794" t="s">
        <v>7876</v>
      </c>
      <c r="P9794" t="s">
        <v>9550</v>
      </c>
      <c r="Q9794">
        <v>2.4390000000000001</v>
      </c>
      <c r="R9794" s="117" t="s">
        <v>14594</v>
      </c>
      <c r="S9794" s="117" t="s">
        <v>14589</v>
      </c>
      <c r="T9794" t="s">
        <v>12136</v>
      </c>
      <c r="U9794" t="s">
        <v>10772</v>
      </c>
    </row>
    <row r="9795" spans="1:21">
      <c r="A9795" s="117" t="s">
        <v>10791</v>
      </c>
      <c r="B9795" t="s">
        <v>14590</v>
      </c>
      <c r="C9795" t="s">
        <v>14590</v>
      </c>
      <c r="D9795">
        <v>89</v>
      </c>
      <c r="E9795">
        <v>83</v>
      </c>
      <c r="F9795">
        <v>89</v>
      </c>
      <c r="G9795">
        <v>83</v>
      </c>
      <c r="H9795">
        <v>1</v>
      </c>
      <c r="I9795">
        <v>1</v>
      </c>
      <c r="J9795">
        <v>2</v>
      </c>
      <c r="K9795" s="194">
        <v>2</v>
      </c>
      <c r="L9795" t="s">
        <v>1081</v>
      </c>
      <c r="M9795" t="s">
        <v>1081</v>
      </c>
      <c r="N9795">
        <v>2444</v>
      </c>
      <c r="O9795" t="s">
        <v>7876</v>
      </c>
      <c r="P9795" t="s">
        <v>9550</v>
      </c>
      <c r="Q9795">
        <v>2.444</v>
      </c>
      <c r="R9795" s="117" t="s">
        <v>14595</v>
      </c>
      <c r="S9795" s="117" t="s">
        <v>14596</v>
      </c>
      <c r="T9795" t="s">
        <v>17448</v>
      </c>
      <c r="U9795" t="s">
        <v>10772</v>
      </c>
    </row>
    <row r="9796" spans="1:21">
      <c r="A9796" s="117" t="s">
        <v>4766</v>
      </c>
      <c r="B9796" t="s">
        <v>14590</v>
      </c>
      <c r="C9796" t="s">
        <v>14590</v>
      </c>
      <c r="D9796">
        <v>39</v>
      </c>
      <c r="E9796">
        <v>33</v>
      </c>
      <c r="F9796">
        <v>39</v>
      </c>
      <c r="G9796">
        <v>33</v>
      </c>
      <c r="H9796">
        <v>1</v>
      </c>
      <c r="I9796">
        <v>1</v>
      </c>
      <c r="J9796">
        <v>999999</v>
      </c>
      <c r="K9796" s="194">
        <v>999999</v>
      </c>
      <c r="L9796" t="s">
        <v>1084</v>
      </c>
      <c r="M9796" t="s">
        <v>1084</v>
      </c>
      <c r="N9796">
        <v>2436</v>
      </c>
      <c r="O9796" t="s">
        <v>7876</v>
      </c>
      <c r="P9796" t="s">
        <v>15960</v>
      </c>
      <c r="Q9796">
        <v>2.4359999999999999</v>
      </c>
      <c r="R9796" s="117" t="s">
        <v>14594</v>
      </c>
      <c r="S9796" s="117" t="s">
        <v>14589</v>
      </c>
      <c r="T9796" t="s">
        <v>12136</v>
      </c>
      <c r="U9796" t="s">
        <v>10772</v>
      </c>
    </row>
    <row r="9797" spans="1:21">
      <c r="A9797" s="117" t="s">
        <v>16461</v>
      </c>
      <c r="B9797" t="s">
        <v>14590</v>
      </c>
      <c r="C9797" t="s">
        <v>14590</v>
      </c>
      <c r="D9797">
        <v>89</v>
      </c>
      <c r="E9797">
        <v>83</v>
      </c>
      <c r="F9797">
        <v>89</v>
      </c>
      <c r="G9797">
        <v>83</v>
      </c>
      <c r="H9797">
        <v>1</v>
      </c>
      <c r="I9797">
        <v>1</v>
      </c>
      <c r="J9797">
        <v>10</v>
      </c>
      <c r="K9797" s="194">
        <v>10</v>
      </c>
      <c r="L9797" t="s">
        <v>1081</v>
      </c>
      <c r="M9797" t="s">
        <v>1081</v>
      </c>
      <c r="N9797">
        <v>2441</v>
      </c>
      <c r="O9797" t="s">
        <v>7876</v>
      </c>
      <c r="P9797" t="s">
        <v>16462</v>
      </c>
      <c r="Q9797">
        <v>2.4409999999999998</v>
      </c>
      <c r="R9797" s="117" t="s">
        <v>14595</v>
      </c>
      <c r="S9797" s="117" t="s">
        <v>14596</v>
      </c>
      <c r="T9797" t="s">
        <v>17448</v>
      </c>
      <c r="U9797" t="s">
        <v>10772</v>
      </c>
    </row>
    <row r="9798" spans="1:21">
      <c r="A9798" s="117" t="s">
        <v>4767</v>
      </c>
      <c r="B9798" t="s">
        <v>14590</v>
      </c>
      <c r="C9798" t="s">
        <v>14590</v>
      </c>
      <c r="D9798">
        <v>39</v>
      </c>
      <c r="E9798">
        <v>33</v>
      </c>
      <c r="F9798">
        <v>39</v>
      </c>
      <c r="G9798">
        <v>33</v>
      </c>
      <c r="H9798">
        <v>1</v>
      </c>
      <c r="I9798">
        <v>1</v>
      </c>
      <c r="J9798">
        <v>999999</v>
      </c>
      <c r="K9798" s="194">
        <v>999999</v>
      </c>
      <c r="L9798" t="s">
        <v>1079</v>
      </c>
      <c r="M9798" t="s">
        <v>1079</v>
      </c>
      <c r="N9798">
        <v>2050</v>
      </c>
      <c r="O9798" t="s">
        <v>7876</v>
      </c>
      <c r="P9798" t="s">
        <v>8981</v>
      </c>
      <c r="Q9798">
        <v>2.0499999999999998</v>
      </c>
      <c r="R9798" s="117" t="s">
        <v>14685</v>
      </c>
      <c r="S9798" s="117" t="s">
        <v>14589</v>
      </c>
      <c r="T9798" t="s">
        <v>12136</v>
      </c>
      <c r="U9798" t="s">
        <v>10772</v>
      </c>
    </row>
    <row r="9799" spans="1:21">
      <c r="A9799" s="117" t="s">
        <v>4768</v>
      </c>
      <c r="B9799" t="s">
        <v>14590</v>
      </c>
      <c r="C9799" t="s">
        <v>14590</v>
      </c>
      <c r="D9799">
        <v>39</v>
      </c>
      <c r="E9799">
        <v>33</v>
      </c>
      <c r="F9799">
        <v>39</v>
      </c>
      <c r="G9799">
        <v>33</v>
      </c>
      <c r="H9799">
        <v>1</v>
      </c>
      <c r="I9799">
        <v>1</v>
      </c>
      <c r="J9799">
        <v>999999</v>
      </c>
      <c r="K9799" s="194">
        <v>999999</v>
      </c>
      <c r="L9799" t="s">
        <v>1079</v>
      </c>
      <c r="M9799" t="s">
        <v>1079</v>
      </c>
      <c r="N9799">
        <v>1882</v>
      </c>
      <c r="O9799" t="s">
        <v>7876</v>
      </c>
      <c r="P9799" t="s">
        <v>8981</v>
      </c>
      <c r="Q9799">
        <v>1.8819999999999999</v>
      </c>
      <c r="R9799" s="117" t="s">
        <v>14594</v>
      </c>
      <c r="S9799" s="117" t="s">
        <v>14589</v>
      </c>
      <c r="T9799" t="s">
        <v>12136</v>
      </c>
      <c r="U9799" t="s">
        <v>10772</v>
      </c>
    </row>
    <row r="9800" spans="1:21">
      <c r="A9800" s="117" t="s">
        <v>4769</v>
      </c>
      <c r="B9800" t="s">
        <v>14590</v>
      </c>
      <c r="C9800" t="s">
        <v>14590</v>
      </c>
      <c r="D9800">
        <v>39</v>
      </c>
      <c r="E9800">
        <v>33</v>
      </c>
      <c r="F9800">
        <v>39</v>
      </c>
      <c r="G9800">
        <v>33</v>
      </c>
      <c r="H9800">
        <v>1</v>
      </c>
      <c r="I9800">
        <v>1</v>
      </c>
      <c r="J9800">
        <v>999999</v>
      </c>
      <c r="K9800" s="194">
        <v>999999</v>
      </c>
      <c r="L9800" t="s">
        <v>1079</v>
      </c>
      <c r="M9800" t="s">
        <v>1079</v>
      </c>
      <c r="N9800">
        <v>2507</v>
      </c>
      <c r="O9800" t="s">
        <v>7876</v>
      </c>
      <c r="P9800" t="s">
        <v>15958</v>
      </c>
      <c r="Q9800">
        <v>2.5070000000000001</v>
      </c>
      <c r="R9800" s="117" t="s">
        <v>14594</v>
      </c>
      <c r="S9800" s="117" t="s">
        <v>14589</v>
      </c>
      <c r="T9800" t="s">
        <v>12136</v>
      </c>
      <c r="U9800" t="s">
        <v>10772</v>
      </c>
    </row>
    <row r="9801" spans="1:21">
      <c r="A9801" s="117" t="s">
        <v>4770</v>
      </c>
      <c r="B9801" t="s">
        <v>14590</v>
      </c>
      <c r="C9801" t="s">
        <v>14590</v>
      </c>
      <c r="D9801">
        <v>117</v>
      </c>
      <c r="E9801">
        <v>111</v>
      </c>
      <c r="F9801">
        <v>117</v>
      </c>
      <c r="G9801">
        <v>111</v>
      </c>
      <c r="H9801">
        <v>1</v>
      </c>
      <c r="I9801">
        <v>1</v>
      </c>
      <c r="J9801">
        <v>999999</v>
      </c>
      <c r="K9801" s="194">
        <v>999999</v>
      </c>
      <c r="L9801" t="s">
        <v>1083</v>
      </c>
      <c r="M9801" t="s">
        <v>1083</v>
      </c>
      <c r="N9801">
        <v>608</v>
      </c>
      <c r="O9801" t="s">
        <v>7876</v>
      </c>
      <c r="P9801" t="s">
        <v>9551</v>
      </c>
      <c r="Q9801">
        <v>0.60799999999999998</v>
      </c>
      <c r="R9801" s="117" t="s">
        <v>14595</v>
      </c>
      <c r="S9801" s="117" t="s">
        <v>14596</v>
      </c>
      <c r="T9801" t="s">
        <v>17448</v>
      </c>
      <c r="U9801" t="s">
        <v>10772</v>
      </c>
    </row>
    <row r="9802" spans="1:21">
      <c r="A9802" s="117" t="s">
        <v>4771</v>
      </c>
      <c r="B9802" t="s">
        <v>14590</v>
      </c>
      <c r="C9802" t="s">
        <v>14590</v>
      </c>
      <c r="D9802">
        <v>117</v>
      </c>
      <c r="E9802">
        <v>111</v>
      </c>
      <c r="F9802">
        <v>117</v>
      </c>
      <c r="G9802">
        <v>111</v>
      </c>
      <c r="H9802">
        <v>1</v>
      </c>
      <c r="I9802">
        <v>1</v>
      </c>
      <c r="J9802">
        <v>999999</v>
      </c>
      <c r="K9802" s="194">
        <v>999999</v>
      </c>
      <c r="L9802" t="s">
        <v>1083</v>
      </c>
      <c r="M9802" t="s">
        <v>1083</v>
      </c>
      <c r="N9802">
        <v>1100</v>
      </c>
      <c r="O9802" t="s">
        <v>7876</v>
      </c>
      <c r="P9802" t="s">
        <v>9551</v>
      </c>
      <c r="Q9802">
        <v>1.1000000000000001</v>
      </c>
      <c r="R9802" s="117" t="s">
        <v>14595</v>
      </c>
      <c r="S9802" s="117" t="s">
        <v>14596</v>
      </c>
      <c r="T9802" t="s">
        <v>17448</v>
      </c>
      <c r="U9802" t="s">
        <v>10772</v>
      </c>
    </row>
    <row r="9803" spans="1:21">
      <c r="A9803" s="117" t="s">
        <v>4772</v>
      </c>
      <c r="B9803" t="s">
        <v>14590</v>
      </c>
      <c r="C9803" t="s">
        <v>14590</v>
      </c>
      <c r="D9803">
        <v>117</v>
      </c>
      <c r="E9803">
        <v>111</v>
      </c>
      <c r="F9803">
        <v>117</v>
      </c>
      <c r="G9803">
        <v>111</v>
      </c>
      <c r="H9803">
        <v>1</v>
      </c>
      <c r="I9803">
        <v>1</v>
      </c>
      <c r="J9803">
        <v>999999</v>
      </c>
      <c r="K9803" s="194">
        <v>999999</v>
      </c>
      <c r="L9803" t="s">
        <v>1083</v>
      </c>
      <c r="M9803" t="s">
        <v>1083</v>
      </c>
      <c r="N9803">
        <v>475</v>
      </c>
      <c r="O9803" t="s">
        <v>7876</v>
      </c>
      <c r="P9803" t="s">
        <v>9551</v>
      </c>
      <c r="Q9803">
        <v>0.47499999999999998</v>
      </c>
      <c r="R9803" s="117" t="s">
        <v>14595</v>
      </c>
      <c r="S9803" s="117" t="s">
        <v>14596</v>
      </c>
      <c r="T9803" t="s">
        <v>17448</v>
      </c>
      <c r="U9803" t="s">
        <v>10772</v>
      </c>
    </row>
    <row r="9804" spans="1:21">
      <c r="A9804" s="117" t="s">
        <v>4773</v>
      </c>
      <c r="B9804" t="s">
        <v>14590</v>
      </c>
      <c r="C9804" t="s">
        <v>14590</v>
      </c>
      <c r="D9804">
        <v>117</v>
      </c>
      <c r="E9804">
        <v>111</v>
      </c>
      <c r="F9804">
        <v>117</v>
      </c>
      <c r="G9804">
        <v>111</v>
      </c>
      <c r="H9804">
        <v>1</v>
      </c>
      <c r="I9804">
        <v>1</v>
      </c>
      <c r="J9804">
        <v>999999</v>
      </c>
      <c r="K9804" s="194">
        <v>999999</v>
      </c>
      <c r="L9804" t="s">
        <v>1083</v>
      </c>
      <c r="M9804" t="s">
        <v>1083</v>
      </c>
      <c r="N9804">
        <v>433</v>
      </c>
      <c r="O9804" t="s">
        <v>7876</v>
      </c>
      <c r="P9804" t="s">
        <v>9551</v>
      </c>
      <c r="Q9804">
        <v>0.433</v>
      </c>
      <c r="R9804" s="117" t="s">
        <v>14595</v>
      </c>
      <c r="S9804" s="117" t="s">
        <v>14596</v>
      </c>
      <c r="T9804" t="s">
        <v>17448</v>
      </c>
      <c r="U9804" t="s">
        <v>10772</v>
      </c>
    </row>
    <row r="9805" spans="1:21">
      <c r="A9805" s="117" t="s">
        <v>4774</v>
      </c>
      <c r="B9805" t="s">
        <v>14590</v>
      </c>
      <c r="C9805" t="s">
        <v>14590</v>
      </c>
      <c r="D9805">
        <v>117</v>
      </c>
      <c r="E9805">
        <v>111</v>
      </c>
      <c r="F9805">
        <v>117</v>
      </c>
      <c r="G9805">
        <v>111</v>
      </c>
      <c r="H9805">
        <v>1</v>
      </c>
      <c r="I9805">
        <v>1</v>
      </c>
      <c r="J9805">
        <v>999999</v>
      </c>
      <c r="K9805" s="194">
        <v>999999</v>
      </c>
      <c r="L9805" t="s">
        <v>1083</v>
      </c>
      <c r="M9805" t="s">
        <v>1083</v>
      </c>
      <c r="N9805">
        <v>473</v>
      </c>
      <c r="O9805" t="s">
        <v>7876</v>
      </c>
      <c r="P9805" t="s">
        <v>9551</v>
      </c>
      <c r="Q9805">
        <v>0.47299999999999998</v>
      </c>
      <c r="R9805" s="117" t="s">
        <v>14595</v>
      </c>
      <c r="S9805" s="117" t="s">
        <v>14596</v>
      </c>
      <c r="T9805" t="s">
        <v>17448</v>
      </c>
      <c r="U9805" t="s">
        <v>10772</v>
      </c>
    </row>
    <row r="9806" spans="1:21">
      <c r="A9806" s="117" t="s">
        <v>58</v>
      </c>
      <c r="B9806" t="s">
        <v>14590</v>
      </c>
      <c r="C9806" t="s">
        <v>14590</v>
      </c>
      <c r="D9806">
        <v>39</v>
      </c>
      <c r="E9806">
        <v>33</v>
      </c>
      <c r="F9806">
        <v>39</v>
      </c>
      <c r="G9806">
        <v>33</v>
      </c>
      <c r="H9806">
        <v>1</v>
      </c>
      <c r="I9806">
        <v>1</v>
      </c>
      <c r="J9806">
        <v>46</v>
      </c>
      <c r="K9806" s="194">
        <v>46</v>
      </c>
      <c r="L9806" t="s">
        <v>1084</v>
      </c>
      <c r="M9806" t="s">
        <v>1084</v>
      </c>
      <c r="N9806">
        <v>1827</v>
      </c>
      <c r="O9806" t="s">
        <v>7876</v>
      </c>
      <c r="P9806" t="s">
        <v>9522</v>
      </c>
      <c r="Q9806">
        <v>1.827</v>
      </c>
      <c r="R9806" s="117" t="s">
        <v>14743</v>
      </c>
      <c r="S9806" s="117" t="s">
        <v>14589</v>
      </c>
      <c r="T9806" t="s">
        <v>12136</v>
      </c>
      <c r="U9806" t="s">
        <v>10773</v>
      </c>
    </row>
    <row r="9807" spans="1:21">
      <c r="A9807" s="117" t="s">
        <v>4775</v>
      </c>
      <c r="B9807" t="s">
        <v>14590</v>
      </c>
      <c r="C9807" t="s">
        <v>14590</v>
      </c>
      <c r="D9807">
        <v>82</v>
      </c>
      <c r="E9807">
        <v>76</v>
      </c>
      <c r="F9807">
        <v>82</v>
      </c>
      <c r="G9807">
        <v>76</v>
      </c>
      <c r="H9807">
        <v>1</v>
      </c>
      <c r="I9807">
        <v>1</v>
      </c>
      <c r="J9807">
        <v>4</v>
      </c>
      <c r="K9807" s="194">
        <v>4</v>
      </c>
      <c r="L9807" t="s">
        <v>1081</v>
      </c>
      <c r="M9807" t="s">
        <v>1081</v>
      </c>
      <c r="N9807">
        <v>1827</v>
      </c>
      <c r="O9807" t="s">
        <v>7876</v>
      </c>
      <c r="P9807" t="s">
        <v>9523</v>
      </c>
      <c r="Q9807">
        <v>1.827</v>
      </c>
      <c r="R9807" s="117" t="s">
        <v>14595</v>
      </c>
      <c r="S9807" s="117" t="s">
        <v>14596</v>
      </c>
      <c r="T9807" t="s">
        <v>17448</v>
      </c>
      <c r="U9807" t="s">
        <v>10772</v>
      </c>
    </row>
    <row r="9808" spans="1:21">
      <c r="A9808" s="117" t="s">
        <v>65</v>
      </c>
      <c r="B9808" t="s">
        <v>14590</v>
      </c>
      <c r="C9808" t="s">
        <v>14590</v>
      </c>
      <c r="D9808">
        <v>39</v>
      </c>
      <c r="E9808">
        <v>33</v>
      </c>
      <c r="F9808">
        <v>39</v>
      </c>
      <c r="G9808">
        <v>33</v>
      </c>
      <c r="H9808">
        <v>1</v>
      </c>
      <c r="I9808">
        <v>1</v>
      </c>
      <c r="J9808">
        <v>999999</v>
      </c>
      <c r="K9808" s="194">
        <v>999999</v>
      </c>
      <c r="L9808" t="s">
        <v>1084</v>
      </c>
      <c r="M9808" t="s">
        <v>1084</v>
      </c>
      <c r="N9808">
        <v>1827</v>
      </c>
      <c r="O9808" t="s">
        <v>7876</v>
      </c>
      <c r="P9808" t="s">
        <v>9472</v>
      </c>
      <c r="Q9808">
        <v>1.827</v>
      </c>
      <c r="R9808" s="117" t="s">
        <v>14594</v>
      </c>
      <c r="S9808" s="117" t="s">
        <v>14589</v>
      </c>
      <c r="T9808" t="s">
        <v>12136</v>
      </c>
      <c r="U9808" t="s">
        <v>10773</v>
      </c>
    </row>
    <row r="9809" spans="1:21">
      <c r="A9809" s="117" t="s">
        <v>4776</v>
      </c>
      <c r="B9809" t="s">
        <v>14590</v>
      </c>
      <c r="C9809" t="s">
        <v>14590</v>
      </c>
      <c r="D9809">
        <v>82</v>
      </c>
      <c r="E9809">
        <v>76</v>
      </c>
      <c r="F9809">
        <v>82</v>
      </c>
      <c r="G9809">
        <v>76</v>
      </c>
      <c r="H9809">
        <v>1</v>
      </c>
      <c r="I9809">
        <v>1</v>
      </c>
      <c r="J9809">
        <v>3</v>
      </c>
      <c r="K9809" s="194">
        <v>3</v>
      </c>
      <c r="L9809" t="s">
        <v>1081</v>
      </c>
      <c r="M9809" t="s">
        <v>1081</v>
      </c>
      <c r="N9809">
        <v>1827</v>
      </c>
      <c r="O9809" t="s">
        <v>7876</v>
      </c>
      <c r="P9809" t="s">
        <v>9473</v>
      </c>
      <c r="Q9809">
        <v>1.827</v>
      </c>
      <c r="R9809" s="117" t="s">
        <v>14595</v>
      </c>
      <c r="S9809" s="117" t="s">
        <v>14596</v>
      </c>
      <c r="T9809" t="s">
        <v>17448</v>
      </c>
      <c r="U9809" t="s">
        <v>10772</v>
      </c>
    </row>
    <row r="9810" spans="1:21">
      <c r="A9810" s="117" t="s">
        <v>4777</v>
      </c>
      <c r="B9810" t="s">
        <v>14590</v>
      </c>
      <c r="C9810" t="s">
        <v>14590</v>
      </c>
      <c r="D9810">
        <v>39</v>
      </c>
      <c r="E9810">
        <v>33</v>
      </c>
      <c r="F9810">
        <v>39</v>
      </c>
      <c r="G9810">
        <v>33</v>
      </c>
      <c r="H9810">
        <v>1</v>
      </c>
      <c r="I9810">
        <v>1</v>
      </c>
      <c r="J9810">
        <v>999999</v>
      </c>
      <c r="K9810" s="194">
        <v>999999</v>
      </c>
      <c r="L9810" t="s">
        <v>1084</v>
      </c>
      <c r="M9810" t="s">
        <v>1084</v>
      </c>
      <c r="N9810">
        <v>2361</v>
      </c>
      <c r="O9810" t="s">
        <v>7876</v>
      </c>
      <c r="P9810" t="s">
        <v>15955</v>
      </c>
      <c r="Q9810">
        <v>2.3610000000000002</v>
      </c>
      <c r="R9810" s="117" t="s">
        <v>14685</v>
      </c>
      <c r="S9810" s="117" t="s">
        <v>14589</v>
      </c>
      <c r="T9810" t="s">
        <v>12136</v>
      </c>
      <c r="U9810" t="s">
        <v>10772</v>
      </c>
    </row>
    <row r="9811" spans="1:21">
      <c r="A9811" s="117" t="s">
        <v>4778</v>
      </c>
      <c r="B9811" t="s">
        <v>14590</v>
      </c>
      <c r="C9811" t="s">
        <v>14590</v>
      </c>
      <c r="D9811">
        <v>89</v>
      </c>
      <c r="E9811">
        <v>83</v>
      </c>
      <c r="F9811">
        <v>89</v>
      </c>
      <c r="G9811">
        <v>83</v>
      </c>
      <c r="H9811">
        <v>1</v>
      </c>
      <c r="I9811">
        <v>1</v>
      </c>
      <c r="J9811">
        <v>10</v>
      </c>
      <c r="K9811" s="194">
        <v>10</v>
      </c>
      <c r="L9811" t="s">
        <v>1081</v>
      </c>
      <c r="M9811" t="s">
        <v>1081</v>
      </c>
      <c r="N9811">
        <v>2460</v>
      </c>
      <c r="O9811" t="s">
        <v>7876</v>
      </c>
      <c r="P9811" t="s">
        <v>15955</v>
      </c>
      <c r="Q9811">
        <v>2.46</v>
      </c>
      <c r="R9811" s="117" t="s">
        <v>14595</v>
      </c>
      <c r="S9811" s="117" t="s">
        <v>14596</v>
      </c>
      <c r="T9811" t="s">
        <v>17448</v>
      </c>
      <c r="U9811" t="s">
        <v>10772</v>
      </c>
    </row>
    <row r="9812" spans="1:21">
      <c r="A9812" s="117" t="s">
        <v>4779</v>
      </c>
      <c r="B9812" t="s">
        <v>14590</v>
      </c>
      <c r="C9812" t="s">
        <v>14590</v>
      </c>
      <c r="D9812">
        <v>39</v>
      </c>
      <c r="E9812">
        <v>33</v>
      </c>
      <c r="F9812">
        <v>39</v>
      </c>
      <c r="G9812">
        <v>33</v>
      </c>
      <c r="H9812">
        <v>1</v>
      </c>
      <c r="I9812">
        <v>1</v>
      </c>
      <c r="J9812">
        <v>999999</v>
      </c>
      <c r="K9812" s="194">
        <v>999999</v>
      </c>
      <c r="L9812" t="s">
        <v>1084</v>
      </c>
      <c r="M9812" t="s">
        <v>1084</v>
      </c>
      <c r="N9812">
        <v>2360</v>
      </c>
      <c r="O9812" t="s">
        <v>7876</v>
      </c>
      <c r="P9812" t="s">
        <v>15955</v>
      </c>
      <c r="Q9812">
        <v>2.36</v>
      </c>
      <c r="R9812" s="117" t="s">
        <v>14685</v>
      </c>
      <c r="S9812" s="117" t="s">
        <v>14589</v>
      </c>
      <c r="T9812" t="s">
        <v>12136</v>
      </c>
      <c r="U9812" t="s">
        <v>10772</v>
      </c>
    </row>
    <row r="9813" spans="1:21">
      <c r="A9813" s="117" t="s">
        <v>15962</v>
      </c>
      <c r="B9813" t="s">
        <v>14590</v>
      </c>
      <c r="C9813" t="s">
        <v>14590</v>
      </c>
      <c r="D9813">
        <v>89</v>
      </c>
      <c r="E9813">
        <v>83</v>
      </c>
      <c r="F9813">
        <v>89</v>
      </c>
      <c r="G9813">
        <v>83</v>
      </c>
      <c r="H9813">
        <v>1</v>
      </c>
      <c r="I9813">
        <v>1</v>
      </c>
      <c r="J9813">
        <v>10</v>
      </c>
      <c r="K9813" s="194">
        <v>10</v>
      </c>
      <c r="L9813" t="s">
        <v>1081</v>
      </c>
      <c r="M9813" t="s">
        <v>1081</v>
      </c>
      <c r="N9813">
        <v>2364</v>
      </c>
      <c r="O9813" t="s">
        <v>7876</v>
      </c>
      <c r="P9813" t="s">
        <v>15963</v>
      </c>
      <c r="Q9813">
        <v>2.3639999999999999</v>
      </c>
      <c r="R9813" s="117" t="s">
        <v>14595</v>
      </c>
      <c r="S9813" s="117" t="s">
        <v>14596</v>
      </c>
      <c r="T9813" t="s">
        <v>17448</v>
      </c>
      <c r="U9813" t="s">
        <v>10772</v>
      </c>
    </row>
    <row r="9814" spans="1:21">
      <c r="A9814" s="117" t="s">
        <v>4780</v>
      </c>
      <c r="B9814" t="s">
        <v>14590</v>
      </c>
      <c r="C9814" t="s">
        <v>14590</v>
      </c>
      <c r="D9814">
        <v>39</v>
      </c>
      <c r="E9814">
        <v>33</v>
      </c>
      <c r="F9814">
        <v>39</v>
      </c>
      <c r="G9814">
        <v>33</v>
      </c>
      <c r="H9814">
        <v>1</v>
      </c>
      <c r="I9814">
        <v>1</v>
      </c>
      <c r="J9814">
        <v>999999</v>
      </c>
      <c r="K9814" s="194">
        <v>999999</v>
      </c>
      <c r="L9814" t="s">
        <v>1084</v>
      </c>
      <c r="M9814" t="s">
        <v>1084</v>
      </c>
      <c r="N9814">
        <v>2460</v>
      </c>
      <c r="O9814" t="s">
        <v>7876</v>
      </c>
      <c r="P9814" t="s">
        <v>15955</v>
      </c>
      <c r="Q9814">
        <v>2.46</v>
      </c>
      <c r="R9814" s="117" t="s">
        <v>14685</v>
      </c>
      <c r="S9814" s="117" t="s">
        <v>14589</v>
      </c>
      <c r="T9814" t="s">
        <v>12136</v>
      </c>
      <c r="U9814" t="s">
        <v>10772</v>
      </c>
    </row>
    <row r="9815" spans="1:21">
      <c r="A9815" s="117" t="s">
        <v>20402</v>
      </c>
      <c r="B9815" t="s">
        <v>14590</v>
      </c>
      <c r="C9815" t="s">
        <v>14590</v>
      </c>
      <c r="D9815">
        <v>39</v>
      </c>
      <c r="E9815">
        <v>33</v>
      </c>
      <c r="F9815">
        <v>39</v>
      </c>
      <c r="G9815">
        <v>33</v>
      </c>
      <c r="H9815">
        <v>1</v>
      </c>
      <c r="I9815">
        <v>1</v>
      </c>
      <c r="J9815">
        <v>999999</v>
      </c>
      <c r="K9815" s="194">
        <v>999999</v>
      </c>
      <c r="L9815" t="s">
        <v>1084</v>
      </c>
      <c r="M9815" t="s">
        <v>1084</v>
      </c>
      <c r="N9815">
        <v>2408</v>
      </c>
      <c r="O9815" t="s">
        <v>7876</v>
      </c>
      <c r="P9815" t="s">
        <v>9538</v>
      </c>
      <c r="Q9815">
        <v>2.4079999999999999</v>
      </c>
      <c r="R9815" s="117" t="s">
        <v>14594</v>
      </c>
      <c r="S9815" s="117" t="s">
        <v>14589</v>
      </c>
      <c r="T9815" t="s">
        <v>12136</v>
      </c>
      <c r="U9815" t="s">
        <v>10772</v>
      </c>
    </row>
    <row r="9816" spans="1:21">
      <c r="A9816" s="117" t="s">
        <v>4781</v>
      </c>
      <c r="B9816" t="s">
        <v>14590</v>
      </c>
      <c r="C9816" t="s">
        <v>14590</v>
      </c>
      <c r="D9816">
        <v>35</v>
      </c>
      <c r="E9816">
        <v>29</v>
      </c>
      <c r="F9816">
        <v>35</v>
      </c>
      <c r="G9816">
        <v>29</v>
      </c>
      <c r="H9816">
        <v>1</v>
      </c>
      <c r="I9816">
        <v>1</v>
      </c>
      <c r="J9816">
        <v>30</v>
      </c>
      <c r="K9816" s="194">
        <v>30</v>
      </c>
      <c r="L9816" t="s">
        <v>1083</v>
      </c>
      <c r="M9816" t="s">
        <v>1083</v>
      </c>
      <c r="N9816">
        <v>1470</v>
      </c>
      <c r="O9816" t="s">
        <v>7876</v>
      </c>
      <c r="P9816" t="s">
        <v>9522</v>
      </c>
      <c r="Q9816">
        <v>1.47</v>
      </c>
      <c r="R9816" s="117" t="s">
        <v>14594</v>
      </c>
      <c r="S9816" s="117" t="s">
        <v>14589</v>
      </c>
      <c r="T9816" t="s">
        <v>12136</v>
      </c>
      <c r="U9816" t="s">
        <v>10772</v>
      </c>
    </row>
    <row r="9817" spans="1:21">
      <c r="A9817" s="117" t="s">
        <v>4782</v>
      </c>
      <c r="B9817" t="s">
        <v>14590</v>
      </c>
      <c r="C9817" t="s">
        <v>14590</v>
      </c>
      <c r="D9817">
        <v>35</v>
      </c>
      <c r="E9817">
        <v>29</v>
      </c>
      <c r="F9817">
        <v>35</v>
      </c>
      <c r="G9817">
        <v>29</v>
      </c>
      <c r="H9817">
        <v>1</v>
      </c>
      <c r="I9817">
        <v>1</v>
      </c>
      <c r="J9817">
        <v>27</v>
      </c>
      <c r="K9817" s="194">
        <v>27</v>
      </c>
      <c r="L9817" t="s">
        <v>1084</v>
      </c>
      <c r="M9817" t="s">
        <v>1084</v>
      </c>
      <c r="N9817">
        <v>1932</v>
      </c>
      <c r="O9817" t="s">
        <v>7876</v>
      </c>
      <c r="P9817" t="s">
        <v>15936</v>
      </c>
      <c r="Q9817">
        <v>1.9319999999999999</v>
      </c>
      <c r="R9817" s="117" t="s">
        <v>14594</v>
      </c>
      <c r="S9817" s="117" t="s">
        <v>14589</v>
      </c>
      <c r="T9817" t="s">
        <v>12136</v>
      </c>
      <c r="U9817" t="s">
        <v>10772</v>
      </c>
    </row>
    <row r="9818" spans="1:21">
      <c r="A9818" s="117" t="s">
        <v>4783</v>
      </c>
      <c r="B9818" t="s">
        <v>14590</v>
      </c>
      <c r="C9818" t="s">
        <v>14590</v>
      </c>
      <c r="D9818">
        <v>35</v>
      </c>
      <c r="E9818">
        <v>29</v>
      </c>
      <c r="F9818">
        <v>35</v>
      </c>
      <c r="G9818">
        <v>29</v>
      </c>
      <c r="H9818">
        <v>1</v>
      </c>
      <c r="I9818">
        <v>1</v>
      </c>
      <c r="J9818">
        <v>6</v>
      </c>
      <c r="K9818" s="194">
        <v>6</v>
      </c>
      <c r="L9818" t="s">
        <v>1083</v>
      </c>
      <c r="M9818" t="s">
        <v>1083</v>
      </c>
      <c r="N9818">
        <v>1961</v>
      </c>
      <c r="O9818" t="s">
        <v>7876</v>
      </c>
      <c r="P9818" t="s">
        <v>15936</v>
      </c>
      <c r="Q9818">
        <v>1.9610000000000001</v>
      </c>
      <c r="R9818" s="117" t="s">
        <v>14594</v>
      </c>
      <c r="S9818" s="117" t="s">
        <v>14589</v>
      </c>
      <c r="T9818" t="s">
        <v>12136</v>
      </c>
      <c r="U9818" t="s">
        <v>10772</v>
      </c>
    </row>
    <row r="9819" spans="1:21">
      <c r="A9819" s="117" t="s">
        <v>4784</v>
      </c>
      <c r="B9819" t="s">
        <v>14590</v>
      </c>
      <c r="C9819" t="s">
        <v>14590</v>
      </c>
      <c r="D9819">
        <v>35</v>
      </c>
      <c r="E9819">
        <v>29</v>
      </c>
      <c r="F9819">
        <v>35</v>
      </c>
      <c r="G9819">
        <v>29</v>
      </c>
      <c r="H9819">
        <v>1</v>
      </c>
      <c r="I9819">
        <v>1</v>
      </c>
      <c r="J9819">
        <v>348</v>
      </c>
      <c r="K9819" s="194">
        <v>348</v>
      </c>
      <c r="L9819" t="s">
        <v>1084</v>
      </c>
      <c r="M9819" t="s">
        <v>1084</v>
      </c>
      <c r="N9819">
        <v>1480</v>
      </c>
      <c r="O9819" t="s">
        <v>7876</v>
      </c>
      <c r="P9819" t="s">
        <v>9522</v>
      </c>
      <c r="Q9819">
        <v>1.48</v>
      </c>
      <c r="R9819" s="117" t="s">
        <v>14594</v>
      </c>
      <c r="S9819" s="117" t="s">
        <v>14589</v>
      </c>
      <c r="T9819" t="s">
        <v>12136</v>
      </c>
      <c r="U9819" t="s">
        <v>10772</v>
      </c>
    </row>
    <row r="9820" spans="1:21">
      <c r="A9820" s="117" t="s">
        <v>4785</v>
      </c>
      <c r="B9820" t="s">
        <v>14590</v>
      </c>
      <c r="C9820" t="s">
        <v>14590</v>
      </c>
      <c r="D9820">
        <v>35</v>
      </c>
      <c r="E9820">
        <v>29</v>
      </c>
      <c r="F9820">
        <v>35</v>
      </c>
      <c r="G9820">
        <v>29</v>
      </c>
      <c r="H9820">
        <v>1</v>
      </c>
      <c r="I9820">
        <v>1</v>
      </c>
      <c r="J9820">
        <v>24</v>
      </c>
      <c r="K9820" s="194">
        <v>24</v>
      </c>
      <c r="L9820" t="s">
        <v>1083</v>
      </c>
      <c r="M9820" t="s">
        <v>1083</v>
      </c>
      <c r="N9820">
        <v>1470</v>
      </c>
      <c r="O9820" t="s">
        <v>7876</v>
      </c>
      <c r="P9820" t="s">
        <v>9472</v>
      </c>
      <c r="Q9820">
        <v>1.47</v>
      </c>
      <c r="R9820" s="117" t="s">
        <v>14594</v>
      </c>
      <c r="S9820" s="117" t="s">
        <v>14589</v>
      </c>
      <c r="T9820" t="s">
        <v>12136</v>
      </c>
      <c r="U9820" t="s">
        <v>10772</v>
      </c>
    </row>
    <row r="9821" spans="1:21">
      <c r="A9821" s="117" t="s">
        <v>4786</v>
      </c>
      <c r="B9821" t="s">
        <v>14590</v>
      </c>
      <c r="C9821" t="s">
        <v>14590</v>
      </c>
      <c r="D9821">
        <v>35</v>
      </c>
      <c r="E9821">
        <v>29</v>
      </c>
      <c r="F9821">
        <v>35</v>
      </c>
      <c r="G9821">
        <v>29</v>
      </c>
      <c r="H9821">
        <v>1</v>
      </c>
      <c r="I9821">
        <v>1</v>
      </c>
      <c r="J9821">
        <v>236</v>
      </c>
      <c r="K9821" s="194">
        <v>236</v>
      </c>
      <c r="L9821" t="s">
        <v>1084</v>
      </c>
      <c r="M9821" t="s">
        <v>1084</v>
      </c>
      <c r="N9821">
        <v>1482</v>
      </c>
      <c r="O9821" t="s">
        <v>7876</v>
      </c>
      <c r="P9821" t="s">
        <v>9474</v>
      </c>
      <c r="Q9821">
        <v>1.482</v>
      </c>
      <c r="R9821" s="117" t="s">
        <v>14594</v>
      </c>
      <c r="S9821" s="117" t="s">
        <v>14589</v>
      </c>
      <c r="T9821" t="s">
        <v>12136</v>
      </c>
      <c r="U9821" t="s">
        <v>10772</v>
      </c>
    </row>
    <row r="9822" spans="1:21">
      <c r="A9822" s="117" t="s">
        <v>4787</v>
      </c>
      <c r="B9822" t="s">
        <v>14590</v>
      </c>
      <c r="C9822" t="s">
        <v>14590</v>
      </c>
      <c r="D9822">
        <v>35</v>
      </c>
      <c r="E9822">
        <v>29</v>
      </c>
      <c r="F9822">
        <v>35</v>
      </c>
      <c r="G9822">
        <v>29</v>
      </c>
      <c r="H9822">
        <v>1</v>
      </c>
      <c r="I9822">
        <v>1</v>
      </c>
      <c r="J9822">
        <v>3</v>
      </c>
      <c r="K9822" s="194">
        <v>3</v>
      </c>
      <c r="L9822" t="s">
        <v>1083</v>
      </c>
      <c r="M9822" t="s">
        <v>1083</v>
      </c>
      <c r="N9822">
        <v>1955</v>
      </c>
      <c r="O9822" t="s">
        <v>7876</v>
      </c>
      <c r="P9822" t="s">
        <v>15937</v>
      </c>
      <c r="Q9822">
        <v>1.9550000000000001</v>
      </c>
      <c r="R9822" s="117" t="s">
        <v>14594</v>
      </c>
      <c r="S9822" s="117" t="s">
        <v>14589</v>
      </c>
      <c r="T9822" t="s">
        <v>12136</v>
      </c>
      <c r="U9822" t="s">
        <v>10772</v>
      </c>
    </row>
    <row r="9823" spans="1:21">
      <c r="A9823" s="117" t="s">
        <v>4788</v>
      </c>
      <c r="B9823" t="s">
        <v>14590</v>
      </c>
      <c r="C9823" t="s">
        <v>14590</v>
      </c>
      <c r="D9823">
        <v>35</v>
      </c>
      <c r="E9823">
        <v>29</v>
      </c>
      <c r="F9823">
        <v>35</v>
      </c>
      <c r="G9823">
        <v>29</v>
      </c>
      <c r="H9823">
        <v>1</v>
      </c>
      <c r="I9823">
        <v>1</v>
      </c>
      <c r="J9823">
        <v>27</v>
      </c>
      <c r="K9823" s="194">
        <v>27</v>
      </c>
      <c r="L9823" t="s">
        <v>1084</v>
      </c>
      <c r="M9823" t="s">
        <v>1084</v>
      </c>
      <c r="N9823">
        <v>1955</v>
      </c>
      <c r="O9823" t="s">
        <v>7876</v>
      </c>
      <c r="P9823" t="s">
        <v>9471</v>
      </c>
      <c r="Q9823">
        <v>1.9550000000000001</v>
      </c>
      <c r="R9823" s="117" t="s">
        <v>14594</v>
      </c>
      <c r="S9823" s="117" t="s">
        <v>14589</v>
      </c>
      <c r="T9823" t="s">
        <v>12136</v>
      </c>
      <c r="U9823" t="s">
        <v>10772</v>
      </c>
    </row>
    <row r="9824" spans="1:21">
      <c r="A9824" s="117" t="s">
        <v>4789</v>
      </c>
      <c r="B9824" t="s">
        <v>14590</v>
      </c>
      <c r="C9824" t="s">
        <v>14590</v>
      </c>
      <c r="D9824">
        <v>35</v>
      </c>
      <c r="E9824">
        <v>29</v>
      </c>
      <c r="F9824">
        <v>35</v>
      </c>
      <c r="G9824">
        <v>29</v>
      </c>
      <c r="H9824">
        <v>1</v>
      </c>
      <c r="I9824">
        <v>1</v>
      </c>
      <c r="J9824">
        <v>827</v>
      </c>
      <c r="K9824" s="194">
        <v>827</v>
      </c>
      <c r="L9824" t="s">
        <v>1083</v>
      </c>
      <c r="M9824" t="s">
        <v>1083</v>
      </c>
      <c r="N9824">
        <v>387</v>
      </c>
      <c r="O9824" t="s">
        <v>7876</v>
      </c>
      <c r="P9824" t="s">
        <v>9553</v>
      </c>
      <c r="Q9824">
        <v>0.38700000000000001</v>
      </c>
      <c r="R9824" s="117" t="s">
        <v>14594</v>
      </c>
      <c r="S9824" s="117" t="s">
        <v>14589</v>
      </c>
      <c r="T9824" t="s">
        <v>12136</v>
      </c>
      <c r="U9824" t="s">
        <v>10772</v>
      </c>
    </row>
    <row r="9825" spans="1:21">
      <c r="A9825" s="117" t="s">
        <v>4790</v>
      </c>
      <c r="B9825" t="s">
        <v>14590</v>
      </c>
      <c r="C9825" t="s">
        <v>14590</v>
      </c>
      <c r="D9825">
        <v>35</v>
      </c>
      <c r="E9825">
        <v>29</v>
      </c>
      <c r="F9825">
        <v>35</v>
      </c>
      <c r="G9825">
        <v>29</v>
      </c>
      <c r="H9825">
        <v>1</v>
      </c>
      <c r="I9825">
        <v>1</v>
      </c>
      <c r="J9825">
        <v>447</v>
      </c>
      <c r="K9825" s="194">
        <v>447</v>
      </c>
      <c r="L9825" t="s">
        <v>1083</v>
      </c>
      <c r="M9825" t="s">
        <v>1083</v>
      </c>
      <c r="N9825">
        <v>399</v>
      </c>
      <c r="O9825" t="s">
        <v>7876</v>
      </c>
      <c r="P9825" t="s">
        <v>18344</v>
      </c>
      <c r="Q9825">
        <v>0.39900000000000002</v>
      </c>
      <c r="R9825" s="117" t="s">
        <v>14594</v>
      </c>
      <c r="S9825" s="117" t="s">
        <v>14589</v>
      </c>
      <c r="T9825" t="s">
        <v>12136</v>
      </c>
      <c r="U9825" t="s">
        <v>10772</v>
      </c>
    </row>
    <row r="9826" spans="1:21">
      <c r="A9826" s="117" t="s">
        <v>4791</v>
      </c>
      <c r="B9826" t="s">
        <v>14590</v>
      </c>
      <c r="C9826" t="s">
        <v>14590</v>
      </c>
      <c r="D9826">
        <v>35</v>
      </c>
      <c r="E9826">
        <v>29</v>
      </c>
      <c r="F9826">
        <v>35</v>
      </c>
      <c r="G9826">
        <v>29</v>
      </c>
      <c r="H9826">
        <v>1</v>
      </c>
      <c r="I9826">
        <v>1</v>
      </c>
      <c r="J9826">
        <v>63</v>
      </c>
      <c r="K9826" s="194">
        <v>63</v>
      </c>
      <c r="L9826" t="s">
        <v>1083</v>
      </c>
      <c r="M9826" t="s">
        <v>1083</v>
      </c>
      <c r="N9826">
        <v>499</v>
      </c>
      <c r="O9826" t="s">
        <v>7876</v>
      </c>
      <c r="P9826" t="s">
        <v>15939</v>
      </c>
      <c r="Q9826">
        <v>0.499</v>
      </c>
      <c r="R9826" s="117" t="s">
        <v>14594</v>
      </c>
      <c r="S9826" s="117" t="s">
        <v>14589</v>
      </c>
      <c r="T9826" t="s">
        <v>12136</v>
      </c>
      <c r="U9826" t="s">
        <v>10772</v>
      </c>
    </row>
    <row r="9827" spans="1:21">
      <c r="A9827" s="117" t="s">
        <v>4792</v>
      </c>
      <c r="B9827" t="s">
        <v>14590</v>
      </c>
      <c r="C9827" t="s">
        <v>14590</v>
      </c>
      <c r="D9827">
        <v>35</v>
      </c>
      <c r="E9827">
        <v>29</v>
      </c>
      <c r="F9827">
        <v>35</v>
      </c>
      <c r="G9827">
        <v>29</v>
      </c>
      <c r="H9827">
        <v>1</v>
      </c>
      <c r="I9827">
        <v>1</v>
      </c>
      <c r="J9827">
        <v>35</v>
      </c>
      <c r="K9827" s="194">
        <v>35</v>
      </c>
      <c r="L9827" t="s">
        <v>1081</v>
      </c>
      <c r="M9827" t="s">
        <v>1081</v>
      </c>
      <c r="N9827">
        <v>504</v>
      </c>
      <c r="O9827" t="s">
        <v>7876</v>
      </c>
      <c r="P9827" t="s">
        <v>15939</v>
      </c>
      <c r="Q9827">
        <v>0.504</v>
      </c>
      <c r="R9827" s="117" t="s">
        <v>14594</v>
      </c>
      <c r="S9827" s="117" t="s">
        <v>14589</v>
      </c>
      <c r="T9827" t="s">
        <v>12136</v>
      </c>
      <c r="U9827" t="s">
        <v>10772</v>
      </c>
    </row>
    <row r="9828" spans="1:21">
      <c r="A9828" s="117" t="s">
        <v>23024</v>
      </c>
      <c r="B9828" t="s">
        <v>14590</v>
      </c>
      <c r="C9828" t="s">
        <v>14590</v>
      </c>
      <c r="D9828">
        <v>82</v>
      </c>
      <c r="E9828">
        <v>76</v>
      </c>
      <c r="F9828">
        <v>82</v>
      </c>
      <c r="G9828">
        <v>76</v>
      </c>
      <c r="H9828">
        <v>1</v>
      </c>
      <c r="I9828">
        <v>1</v>
      </c>
      <c r="J9828">
        <v>110</v>
      </c>
      <c r="K9828" s="194">
        <v>110</v>
      </c>
      <c r="L9828" t="s">
        <v>1079</v>
      </c>
      <c r="M9828" t="s">
        <v>1079</v>
      </c>
      <c r="N9828">
        <v>560</v>
      </c>
      <c r="O9828" t="s">
        <v>7876</v>
      </c>
      <c r="P9828" t="s">
        <v>17342</v>
      </c>
      <c r="Q9828">
        <v>0.56000000000000005</v>
      </c>
      <c r="R9828" s="117" t="s">
        <v>14595</v>
      </c>
      <c r="S9828" s="117" t="s">
        <v>14596</v>
      </c>
      <c r="T9828" t="s">
        <v>17448</v>
      </c>
      <c r="U9828" t="s">
        <v>10772</v>
      </c>
    </row>
    <row r="9829" spans="1:21">
      <c r="A9829" s="117" t="s">
        <v>4793</v>
      </c>
      <c r="B9829" t="s">
        <v>14590</v>
      </c>
      <c r="C9829" t="s">
        <v>14590</v>
      </c>
      <c r="D9829">
        <v>35</v>
      </c>
      <c r="E9829">
        <v>29</v>
      </c>
      <c r="F9829">
        <v>35</v>
      </c>
      <c r="G9829">
        <v>29</v>
      </c>
      <c r="H9829">
        <v>1</v>
      </c>
      <c r="I9829">
        <v>1</v>
      </c>
      <c r="J9829">
        <v>165</v>
      </c>
      <c r="K9829" s="194">
        <v>165</v>
      </c>
      <c r="L9829" t="s">
        <v>1083</v>
      </c>
      <c r="M9829" t="s">
        <v>1083</v>
      </c>
      <c r="N9829">
        <v>410</v>
      </c>
      <c r="O9829" t="s">
        <v>7876</v>
      </c>
      <c r="P9829" t="s">
        <v>9477</v>
      </c>
      <c r="Q9829">
        <v>0.41</v>
      </c>
      <c r="R9829" s="117" t="s">
        <v>14594</v>
      </c>
      <c r="S9829" s="117" t="s">
        <v>14589</v>
      </c>
      <c r="T9829" t="s">
        <v>12136</v>
      </c>
      <c r="U9829" t="s">
        <v>10772</v>
      </c>
    </row>
    <row r="9830" spans="1:21">
      <c r="A9830" s="117" t="s">
        <v>23025</v>
      </c>
      <c r="B9830" t="s">
        <v>14590</v>
      </c>
      <c r="C9830" t="s">
        <v>14590</v>
      </c>
      <c r="D9830">
        <v>82</v>
      </c>
      <c r="E9830">
        <v>76</v>
      </c>
      <c r="F9830">
        <v>82</v>
      </c>
      <c r="G9830">
        <v>76</v>
      </c>
      <c r="H9830">
        <v>1</v>
      </c>
      <c r="I9830">
        <v>1</v>
      </c>
      <c r="J9830">
        <v>66</v>
      </c>
      <c r="K9830" s="194">
        <v>66</v>
      </c>
      <c r="L9830" t="s">
        <v>1079</v>
      </c>
      <c r="M9830" t="s">
        <v>1079</v>
      </c>
      <c r="N9830">
        <v>534</v>
      </c>
      <c r="O9830" t="s">
        <v>7876</v>
      </c>
      <c r="P9830" t="s">
        <v>23026</v>
      </c>
      <c r="Q9830">
        <v>0.53400000000000003</v>
      </c>
      <c r="R9830" s="117" t="s">
        <v>14595</v>
      </c>
      <c r="S9830" s="117" t="s">
        <v>14596</v>
      </c>
      <c r="T9830" t="s">
        <v>17448</v>
      </c>
      <c r="U9830" t="s">
        <v>10772</v>
      </c>
    </row>
    <row r="9831" spans="1:21">
      <c r="A9831" s="117" t="s">
        <v>4794</v>
      </c>
      <c r="B9831" t="s">
        <v>14590</v>
      </c>
      <c r="C9831" t="s">
        <v>14590</v>
      </c>
      <c r="D9831">
        <v>82</v>
      </c>
      <c r="E9831">
        <v>76</v>
      </c>
      <c r="F9831">
        <v>82</v>
      </c>
      <c r="G9831">
        <v>76</v>
      </c>
      <c r="H9831">
        <v>1</v>
      </c>
      <c r="I9831">
        <v>1</v>
      </c>
      <c r="J9831">
        <v>2</v>
      </c>
      <c r="K9831" s="194">
        <v>2</v>
      </c>
      <c r="L9831" t="s">
        <v>1081</v>
      </c>
      <c r="M9831" t="s">
        <v>1081</v>
      </c>
      <c r="N9831">
        <v>515</v>
      </c>
      <c r="O9831" t="s">
        <v>7876</v>
      </c>
      <c r="P9831" t="s">
        <v>14705</v>
      </c>
      <c r="Q9831">
        <v>0.51500000000000001</v>
      </c>
      <c r="R9831" s="117" t="s">
        <v>14595</v>
      </c>
      <c r="S9831" s="117" t="s">
        <v>14596</v>
      </c>
      <c r="T9831" t="s">
        <v>17448</v>
      </c>
      <c r="U9831" t="s">
        <v>10772</v>
      </c>
    </row>
    <row r="9832" spans="1:21">
      <c r="A9832" s="117" t="s">
        <v>23027</v>
      </c>
      <c r="B9832" t="s">
        <v>14590</v>
      </c>
      <c r="C9832" t="s">
        <v>14590</v>
      </c>
      <c r="D9832">
        <v>82</v>
      </c>
      <c r="E9832">
        <v>76</v>
      </c>
      <c r="F9832">
        <v>82</v>
      </c>
      <c r="G9832">
        <v>76</v>
      </c>
      <c r="H9832">
        <v>1</v>
      </c>
      <c r="I9832">
        <v>1</v>
      </c>
      <c r="J9832">
        <v>44</v>
      </c>
      <c r="K9832" s="194">
        <v>44</v>
      </c>
      <c r="L9832" t="s">
        <v>1079</v>
      </c>
      <c r="M9832" t="s">
        <v>1079</v>
      </c>
      <c r="N9832">
        <v>657</v>
      </c>
      <c r="O9832" t="s">
        <v>7876</v>
      </c>
      <c r="P9832" t="s">
        <v>23011</v>
      </c>
      <c r="Q9832">
        <v>0.65700000000000003</v>
      </c>
      <c r="R9832" s="117" t="s">
        <v>14595</v>
      </c>
      <c r="S9832" s="117" t="s">
        <v>14596</v>
      </c>
      <c r="T9832" t="s">
        <v>17448</v>
      </c>
      <c r="U9832" t="s">
        <v>10772</v>
      </c>
    </row>
    <row r="9833" spans="1:21">
      <c r="A9833" s="117" t="s">
        <v>23028</v>
      </c>
      <c r="B9833" t="s">
        <v>14590</v>
      </c>
      <c r="C9833" t="s">
        <v>14590</v>
      </c>
      <c r="D9833">
        <v>82</v>
      </c>
      <c r="E9833">
        <v>76</v>
      </c>
      <c r="F9833">
        <v>82</v>
      </c>
      <c r="G9833">
        <v>76</v>
      </c>
      <c r="H9833">
        <v>1</v>
      </c>
      <c r="I9833">
        <v>1</v>
      </c>
      <c r="J9833">
        <v>66</v>
      </c>
      <c r="K9833" s="194">
        <v>66</v>
      </c>
      <c r="L9833" t="s">
        <v>1079</v>
      </c>
      <c r="M9833" t="s">
        <v>1079</v>
      </c>
      <c r="N9833">
        <v>668</v>
      </c>
      <c r="O9833" t="s">
        <v>7876</v>
      </c>
      <c r="P9833" t="s">
        <v>23013</v>
      </c>
      <c r="Q9833">
        <v>0.66800000000000004</v>
      </c>
      <c r="R9833" s="117" t="s">
        <v>14595</v>
      </c>
      <c r="S9833" s="117" t="s">
        <v>14596</v>
      </c>
      <c r="T9833" t="s">
        <v>17448</v>
      </c>
      <c r="U9833" t="s">
        <v>10772</v>
      </c>
    </row>
    <row r="9834" spans="1:21">
      <c r="A9834" s="117" t="s">
        <v>17337</v>
      </c>
      <c r="B9834" t="s">
        <v>14590</v>
      </c>
      <c r="C9834" t="s">
        <v>14590</v>
      </c>
      <c r="D9834">
        <v>82</v>
      </c>
      <c r="E9834">
        <v>76</v>
      </c>
      <c r="F9834">
        <v>82</v>
      </c>
      <c r="G9834">
        <v>76</v>
      </c>
      <c r="H9834">
        <v>1</v>
      </c>
      <c r="I9834">
        <v>1</v>
      </c>
      <c r="J9834">
        <v>56</v>
      </c>
      <c r="K9834" s="194">
        <v>56</v>
      </c>
      <c r="L9834" t="s">
        <v>1079</v>
      </c>
      <c r="M9834" t="s">
        <v>1079</v>
      </c>
      <c r="N9834">
        <v>440</v>
      </c>
      <c r="O9834" t="s">
        <v>7876</v>
      </c>
      <c r="P9834" t="s">
        <v>17338</v>
      </c>
      <c r="Q9834">
        <v>0.44</v>
      </c>
      <c r="R9834" s="117" t="s">
        <v>14595</v>
      </c>
      <c r="S9834" s="117" t="s">
        <v>14596</v>
      </c>
      <c r="T9834" t="s">
        <v>17448</v>
      </c>
      <c r="U9834" t="s">
        <v>10772</v>
      </c>
    </row>
    <row r="9835" spans="1:21">
      <c r="A9835" s="117" t="s">
        <v>4795</v>
      </c>
      <c r="B9835" t="s">
        <v>14590</v>
      </c>
      <c r="C9835" t="s">
        <v>14590</v>
      </c>
      <c r="D9835">
        <v>82</v>
      </c>
      <c r="E9835">
        <v>76</v>
      </c>
      <c r="F9835">
        <v>82</v>
      </c>
      <c r="G9835">
        <v>76</v>
      </c>
      <c r="H9835">
        <v>1</v>
      </c>
      <c r="I9835">
        <v>1</v>
      </c>
      <c r="J9835">
        <v>152</v>
      </c>
      <c r="K9835" s="194">
        <v>152</v>
      </c>
      <c r="L9835" t="s">
        <v>1079</v>
      </c>
      <c r="M9835" t="s">
        <v>1079</v>
      </c>
      <c r="N9835">
        <v>303</v>
      </c>
      <c r="O9835" t="s">
        <v>7876</v>
      </c>
      <c r="P9835" t="s">
        <v>15964</v>
      </c>
      <c r="Q9835">
        <v>0.30299999999999999</v>
      </c>
      <c r="R9835" s="117" t="s">
        <v>14595</v>
      </c>
      <c r="S9835" s="117" t="s">
        <v>14596</v>
      </c>
      <c r="T9835" t="s">
        <v>17448</v>
      </c>
      <c r="U9835" t="s">
        <v>10772</v>
      </c>
    </row>
    <row r="9836" spans="1:21">
      <c r="A9836" s="117" t="s">
        <v>4796</v>
      </c>
      <c r="B9836" t="s">
        <v>14590</v>
      </c>
      <c r="C9836" t="s">
        <v>14590</v>
      </c>
      <c r="D9836">
        <v>35</v>
      </c>
      <c r="E9836">
        <v>29</v>
      </c>
      <c r="F9836">
        <v>35</v>
      </c>
      <c r="G9836">
        <v>29</v>
      </c>
      <c r="H9836">
        <v>1</v>
      </c>
      <c r="I9836">
        <v>1</v>
      </c>
      <c r="J9836">
        <v>45</v>
      </c>
      <c r="K9836" s="194">
        <v>45</v>
      </c>
      <c r="L9836" t="s">
        <v>1090</v>
      </c>
      <c r="M9836" t="s">
        <v>1090</v>
      </c>
      <c r="N9836">
        <v>514</v>
      </c>
      <c r="O9836" t="s">
        <v>7876</v>
      </c>
      <c r="P9836" t="s">
        <v>9554</v>
      </c>
      <c r="Q9836">
        <v>0.51400000000000001</v>
      </c>
      <c r="R9836" s="117" t="s">
        <v>14594</v>
      </c>
      <c r="S9836" s="117" t="s">
        <v>14589</v>
      </c>
      <c r="T9836" t="s">
        <v>12136</v>
      </c>
      <c r="U9836" t="s">
        <v>10772</v>
      </c>
    </row>
    <row r="9837" spans="1:21">
      <c r="A9837" s="117" t="s">
        <v>4797</v>
      </c>
      <c r="B9837" t="s">
        <v>14590</v>
      </c>
      <c r="C9837" t="s">
        <v>14590</v>
      </c>
      <c r="D9837">
        <v>39</v>
      </c>
      <c r="E9837">
        <v>33</v>
      </c>
      <c r="F9837">
        <v>39</v>
      </c>
      <c r="G9837">
        <v>33</v>
      </c>
      <c r="H9837">
        <v>1</v>
      </c>
      <c r="I9837">
        <v>1</v>
      </c>
      <c r="J9837">
        <v>999999</v>
      </c>
      <c r="K9837" s="194">
        <v>999999</v>
      </c>
      <c r="L9837" t="s">
        <v>1081</v>
      </c>
      <c r="M9837" t="s">
        <v>1081</v>
      </c>
      <c r="N9837">
        <v>1867</v>
      </c>
      <c r="O9837" t="s">
        <v>7876</v>
      </c>
      <c r="P9837" t="s">
        <v>9521</v>
      </c>
      <c r="Q9837">
        <v>1.867</v>
      </c>
      <c r="R9837" s="117" t="s">
        <v>14594</v>
      </c>
      <c r="S9837" s="117" t="s">
        <v>14589</v>
      </c>
      <c r="T9837" t="s">
        <v>12136</v>
      </c>
      <c r="U9837" t="s">
        <v>10772</v>
      </c>
    </row>
    <row r="9838" spans="1:21">
      <c r="A9838" s="117" t="s">
        <v>236</v>
      </c>
      <c r="B9838" t="s">
        <v>14590</v>
      </c>
      <c r="C9838" t="s">
        <v>14590</v>
      </c>
      <c r="D9838">
        <v>35</v>
      </c>
      <c r="E9838">
        <v>29</v>
      </c>
      <c r="F9838">
        <v>35</v>
      </c>
      <c r="G9838">
        <v>29</v>
      </c>
      <c r="H9838">
        <v>1</v>
      </c>
      <c r="I9838">
        <v>1</v>
      </c>
      <c r="J9838">
        <v>165</v>
      </c>
      <c r="K9838" s="194">
        <v>165</v>
      </c>
      <c r="L9838" t="s">
        <v>1084</v>
      </c>
      <c r="M9838" t="s">
        <v>1084</v>
      </c>
      <c r="N9838">
        <v>1820</v>
      </c>
      <c r="O9838" t="s">
        <v>7876</v>
      </c>
      <c r="P9838" t="s">
        <v>9472</v>
      </c>
      <c r="Q9838">
        <v>1.82</v>
      </c>
      <c r="R9838" s="117" t="s">
        <v>14594</v>
      </c>
      <c r="S9838" s="117" t="s">
        <v>14589</v>
      </c>
      <c r="T9838" t="s">
        <v>12136</v>
      </c>
      <c r="U9838" t="s">
        <v>10773</v>
      </c>
    </row>
    <row r="9839" spans="1:21">
      <c r="A9839" s="117" t="s">
        <v>4798</v>
      </c>
      <c r="B9839" t="s">
        <v>14590</v>
      </c>
      <c r="C9839" t="s">
        <v>14590</v>
      </c>
      <c r="D9839">
        <v>82</v>
      </c>
      <c r="E9839">
        <v>76</v>
      </c>
      <c r="F9839">
        <v>82</v>
      </c>
      <c r="G9839">
        <v>76</v>
      </c>
      <c r="H9839">
        <v>1</v>
      </c>
      <c r="I9839">
        <v>1</v>
      </c>
      <c r="J9839">
        <v>75</v>
      </c>
      <c r="K9839" s="194">
        <v>75</v>
      </c>
      <c r="L9839" t="s">
        <v>1081</v>
      </c>
      <c r="M9839" t="s">
        <v>1081</v>
      </c>
      <c r="N9839">
        <v>1820</v>
      </c>
      <c r="O9839" t="s">
        <v>7876</v>
      </c>
      <c r="P9839" t="s">
        <v>9473</v>
      </c>
      <c r="Q9839">
        <v>1.82</v>
      </c>
      <c r="R9839" s="117" t="s">
        <v>14595</v>
      </c>
      <c r="S9839" s="117" t="s">
        <v>14596</v>
      </c>
      <c r="T9839" t="s">
        <v>17448</v>
      </c>
      <c r="U9839" t="s">
        <v>10772</v>
      </c>
    </row>
    <row r="9840" spans="1:21">
      <c r="A9840" s="117" t="s">
        <v>237</v>
      </c>
      <c r="B9840" t="s">
        <v>14590</v>
      </c>
      <c r="C9840" t="s">
        <v>14590</v>
      </c>
      <c r="D9840">
        <v>39</v>
      </c>
      <c r="E9840">
        <v>33</v>
      </c>
      <c r="F9840">
        <v>39</v>
      </c>
      <c r="G9840">
        <v>33</v>
      </c>
      <c r="H9840">
        <v>1</v>
      </c>
      <c r="I9840">
        <v>1</v>
      </c>
      <c r="J9840">
        <v>36</v>
      </c>
      <c r="K9840" s="194">
        <v>36</v>
      </c>
      <c r="L9840" t="s">
        <v>1084</v>
      </c>
      <c r="M9840" t="s">
        <v>1084</v>
      </c>
      <c r="N9840">
        <v>1822</v>
      </c>
      <c r="O9840" t="s">
        <v>7876</v>
      </c>
      <c r="P9840" t="s">
        <v>9472</v>
      </c>
      <c r="Q9840">
        <v>1.8220000000000001</v>
      </c>
      <c r="R9840" s="117" t="s">
        <v>14743</v>
      </c>
      <c r="S9840" s="117" t="s">
        <v>14589</v>
      </c>
      <c r="T9840" t="s">
        <v>12136</v>
      </c>
      <c r="U9840" t="s">
        <v>10772</v>
      </c>
    </row>
    <row r="9841" spans="1:21">
      <c r="A9841" s="117" t="s">
        <v>4799</v>
      </c>
      <c r="B9841" t="s">
        <v>14590</v>
      </c>
      <c r="C9841" t="s">
        <v>14590</v>
      </c>
      <c r="D9841">
        <v>82</v>
      </c>
      <c r="E9841">
        <v>76</v>
      </c>
      <c r="F9841">
        <v>82</v>
      </c>
      <c r="G9841">
        <v>76</v>
      </c>
      <c r="H9841">
        <v>1</v>
      </c>
      <c r="I9841">
        <v>1</v>
      </c>
      <c r="J9841">
        <v>27</v>
      </c>
      <c r="K9841" s="194">
        <v>27</v>
      </c>
      <c r="L9841" t="s">
        <v>1081</v>
      </c>
      <c r="M9841" t="s">
        <v>1081</v>
      </c>
      <c r="N9841">
        <v>1822</v>
      </c>
      <c r="O9841" t="s">
        <v>7876</v>
      </c>
      <c r="P9841" t="s">
        <v>9473</v>
      </c>
      <c r="Q9841">
        <v>1.8220000000000001</v>
      </c>
      <c r="R9841" s="117" t="s">
        <v>14595</v>
      </c>
      <c r="S9841" s="117" t="s">
        <v>14596</v>
      </c>
      <c r="T9841" t="s">
        <v>17448</v>
      </c>
      <c r="U9841" t="s">
        <v>10772</v>
      </c>
    </row>
    <row r="9842" spans="1:21">
      <c r="A9842" s="117" t="s">
        <v>4800</v>
      </c>
      <c r="B9842" t="s">
        <v>14590</v>
      </c>
      <c r="C9842" t="s">
        <v>14590</v>
      </c>
      <c r="D9842">
        <v>39</v>
      </c>
      <c r="E9842">
        <v>33</v>
      </c>
      <c r="F9842">
        <v>39</v>
      </c>
      <c r="G9842">
        <v>33</v>
      </c>
      <c r="H9842">
        <v>1</v>
      </c>
      <c r="I9842">
        <v>1</v>
      </c>
      <c r="J9842">
        <v>999999</v>
      </c>
      <c r="K9842" s="194">
        <v>999999</v>
      </c>
      <c r="L9842" t="s">
        <v>1084</v>
      </c>
      <c r="M9842" t="s">
        <v>1084</v>
      </c>
      <c r="N9842">
        <v>2371</v>
      </c>
      <c r="O9842" t="s">
        <v>7876</v>
      </c>
      <c r="P9842" t="s">
        <v>9556</v>
      </c>
      <c r="Q9842">
        <v>2.371</v>
      </c>
      <c r="R9842" s="117" t="s">
        <v>14594</v>
      </c>
      <c r="S9842" s="117" t="s">
        <v>14589</v>
      </c>
      <c r="T9842" t="s">
        <v>12136</v>
      </c>
      <c r="U9842" t="s">
        <v>10772</v>
      </c>
    </row>
    <row r="9843" spans="1:21">
      <c r="A9843" s="117" t="s">
        <v>4801</v>
      </c>
      <c r="B9843" t="s">
        <v>14590</v>
      </c>
      <c r="C9843" t="s">
        <v>14590</v>
      </c>
      <c r="D9843">
        <v>82</v>
      </c>
      <c r="E9843">
        <v>76</v>
      </c>
      <c r="F9843">
        <v>82</v>
      </c>
      <c r="G9843">
        <v>76</v>
      </c>
      <c r="H9843">
        <v>1</v>
      </c>
      <c r="I9843">
        <v>1</v>
      </c>
      <c r="J9843">
        <v>4</v>
      </c>
      <c r="K9843" s="194">
        <v>4</v>
      </c>
      <c r="L9843" t="s">
        <v>1081</v>
      </c>
      <c r="M9843" t="s">
        <v>1081</v>
      </c>
      <c r="N9843">
        <v>2371</v>
      </c>
      <c r="O9843" t="s">
        <v>7876</v>
      </c>
      <c r="P9843" t="s">
        <v>9557</v>
      </c>
      <c r="Q9843">
        <v>2.371</v>
      </c>
      <c r="R9843" s="117" t="s">
        <v>14595</v>
      </c>
      <c r="S9843" s="117" t="s">
        <v>14596</v>
      </c>
      <c r="T9843" t="s">
        <v>17448</v>
      </c>
      <c r="U9843" t="s">
        <v>10772</v>
      </c>
    </row>
    <row r="9844" spans="1:21">
      <c r="A9844" s="117" t="s">
        <v>4802</v>
      </c>
      <c r="B9844" t="s">
        <v>14590</v>
      </c>
      <c r="C9844" t="s">
        <v>14590</v>
      </c>
      <c r="D9844">
        <v>39</v>
      </c>
      <c r="E9844">
        <v>33</v>
      </c>
      <c r="F9844">
        <v>39</v>
      </c>
      <c r="G9844">
        <v>33</v>
      </c>
      <c r="H9844">
        <v>1</v>
      </c>
      <c r="I9844">
        <v>1</v>
      </c>
      <c r="J9844">
        <v>999999</v>
      </c>
      <c r="K9844" s="194">
        <v>999999</v>
      </c>
      <c r="L9844" t="s">
        <v>1084</v>
      </c>
      <c r="M9844" t="s">
        <v>1084</v>
      </c>
      <c r="N9844">
        <v>2440</v>
      </c>
      <c r="O9844" t="s">
        <v>7876</v>
      </c>
      <c r="P9844" t="s">
        <v>9470</v>
      </c>
      <c r="Q9844">
        <v>2.44</v>
      </c>
      <c r="R9844" s="117" t="s">
        <v>14594</v>
      </c>
      <c r="S9844" s="117" t="s">
        <v>14589</v>
      </c>
      <c r="T9844" t="s">
        <v>12136</v>
      </c>
      <c r="U9844" t="s">
        <v>10772</v>
      </c>
    </row>
    <row r="9845" spans="1:21">
      <c r="A9845" s="117" t="s">
        <v>4803</v>
      </c>
      <c r="B9845" t="s">
        <v>14590</v>
      </c>
      <c r="C9845" t="s">
        <v>14590</v>
      </c>
      <c r="D9845">
        <v>82</v>
      </c>
      <c r="E9845">
        <v>76</v>
      </c>
      <c r="F9845">
        <v>82</v>
      </c>
      <c r="G9845">
        <v>76</v>
      </c>
      <c r="H9845">
        <v>1</v>
      </c>
      <c r="I9845">
        <v>1</v>
      </c>
      <c r="J9845">
        <v>12</v>
      </c>
      <c r="K9845" s="194">
        <v>12</v>
      </c>
      <c r="L9845" t="s">
        <v>1081</v>
      </c>
      <c r="M9845" t="s">
        <v>1081</v>
      </c>
      <c r="N9845">
        <v>2372</v>
      </c>
      <c r="O9845" t="s">
        <v>7876</v>
      </c>
      <c r="P9845" t="s">
        <v>9558</v>
      </c>
      <c r="Q9845">
        <v>2.3719999999999999</v>
      </c>
      <c r="R9845" s="117" t="s">
        <v>14595</v>
      </c>
      <c r="S9845" s="117" t="s">
        <v>14596</v>
      </c>
      <c r="T9845" t="s">
        <v>17448</v>
      </c>
      <c r="U9845" t="s">
        <v>10772</v>
      </c>
    </row>
    <row r="9846" spans="1:21">
      <c r="A9846" s="117" t="s">
        <v>4804</v>
      </c>
      <c r="B9846" t="s">
        <v>14590</v>
      </c>
      <c r="C9846" t="s">
        <v>14590</v>
      </c>
      <c r="D9846">
        <v>39</v>
      </c>
      <c r="E9846">
        <v>33</v>
      </c>
      <c r="F9846">
        <v>39</v>
      </c>
      <c r="G9846">
        <v>33</v>
      </c>
      <c r="H9846">
        <v>1</v>
      </c>
      <c r="I9846">
        <v>1</v>
      </c>
      <c r="J9846">
        <v>174</v>
      </c>
      <c r="K9846" s="194">
        <v>174</v>
      </c>
      <c r="L9846" t="s">
        <v>1084</v>
      </c>
      <c r="M9846" t="s">
        <v>1084</v>
      </c>
      <c r="N9846">
        <v>1820</v>
      </c>
      <c r="O9846" t="s">
        <v>7876</v>
      </c>
      <c r="P9846" t="s">
        <v>9559</v>
      </c>
      <c r="Q9846">
        <v>1.82</v>
      </c>
      <c r="R9846" s="117" t="s">
        <v>14743</v>
      </c>
      <c r="S9846" s="117" t="s">
        <v>14589</v>
      </c>
      <c r="T9846" t="s">
        <v>12136</v>
      </c>
      <c r="U9846" t="s">
        <v>10772</v>
      </c>
    </row>
    <row r="9847" spans="1:21">
      <c r="A9847" s="117" t="s">
        <v>4805</v>
      </c>
      <c r="B9847" t="s">
        <v>14590</v>
      </c>
      <c r="C9847" t="s">
        <v>14590</v>
      </c>
      <c r="D9847">
        <v>82</v>
      </c>
      <c r="E9847">
        <v>76</v>
      </c>
      <c r="F9847">
        <v>82</v>
      </c>
      <c r="G9847">
        <v>76</v>
      </c>
      <c r="H9847">
        <v>1</v>
      </c>
      <c r="I9847">
        <v>1</v>
      </c>
      <c r="J9847">
        <v>6</v>
      </c>
      <c r="K9847" s="194">
        <v>6</v>
      </c>
      <c r="L9847" t="s">
        <v>1081</v>
      </c>
      <c r="M9847" t="s">
        <v>1081</v>
      </c>
      <c r="N9847">
        <v>1820</v>
      </c>
      <c r="O9847" t="s">
        <v>7876</v>
      </c>
      <c r="P9847" t="s">
        <v>9559</v>
      </c>
      <c r="Q9847">
        <v>1.82</v>
      </c>
      <c r="R9847" s="117" t="s">
        <v>14595</v>
      </c>
      <c r="S9847" s="117" t="s">
        <v>14596</v>
      </c>
      <c r="T9847" t="s">
        <v>17448</v>
      </c>
      <c r="U9847" t="s">
        <v>10772</v>
      </c>
    </row>
    <row r="9848" spans="1:21">
      <c r="A9848" s="117" t="s">
        <v>4806</v>
      </c>
      <c r="B9848" t="s">
        <v>14590</v>
      </c>
      <c r="C9848" t="s">
        <v>14590</v>
      </c>
      <c r="D9848">
        <v>39</v>
      </c>
      <c r="E9848">
        <v>33</v>
      </c>
      <c r="F9848">
        <v>39</v>
      </c>
      <c r="G9848">
        <v>33</v>
      </c>
      <c r="H9848">
        <v>1</v>
      </c>
      <c r="I9848">
        <v>1</v>
      </c>
      <c r="J9848">
        <v>17</v>
      </c>
      <c r="K9848" s="194">
        <v>17</v>
      </c>
      <c r="L9848" t="s">
        <v>1084</v>
      </c>
      <c r="M9848" t="s">
        <v>1084</v>
      </c>
      <c r="N9848">
        <v>1829</v>
      </c>
      <c r="O9848" t="s">
        <v>7876</v>
      </c>
      <c r="P9848" t="s">
        <v>9549</v>
      </c>
      <c r="Q9848">
        <v>1.829</v>
      </c>
      <c r="R9848" s="117" t="s">
        <v>14594</v>
      </c>
      <c r="S9848" s="117" t="s">
        <v>14589</v>
      </c>
      <c r="T9848" t="s">
        <v>12136</v>
      </c>
      <c r="U9848" t="s">
        <v>10772</v>
      </c>
    </row>
    <row r="9849" spans="1:21">
      <c r="A9849" s="117" t="s">
        <v>4807</v>
      </c>
      <c r="B9849" t="s">
        <v>14590</v>
      </c>
      <c r="C9849" t="s">
        <v>14590</v>
      </c>
      <c r="D9849">
        <v>82</v>
      </c>
      <c r="E9849">
        <v>76</v>
      </c>
      <c r="F9849">
        <v>82</v>
      </c>
      <c r="G9849">
        <v>76</v>
      </c>
      <c r="H9849">
        <v>1</v>
      </c>
      <c r="I9849">
        <v>1</v>
      </c>
      <c r="J9849">
        <v>4</v>
      </c>
      <c r="K9849" s="194">
        <v>4</v>
      </c>
      <c r="L9849" t="s">
        <v>1081</v>
      </c>
      <c r="M9849" t="s">
        <v>1081</v>
      </c>
      <c r="N9849">
        <v>1829</v>
      </c>
      <c r="O9849" t="s">
        <v>7876</v>
      </c>
      <c r="P9849" t="s">
        <v>9549</v>
      </c>
      <c r="Q9849">
        <v>1.829</v>
      </c>
      <c r="R9849" s="117" t="s">
        <v>14595</v>
      </c>
      <c r="S9849" s="117" t="s">
        <v>14596</v>
      </c>
      <c r="T9849" t="s">
        <v>17448</v>
      </c>
      <c r="U9849" t="s">
        <v>10772</v>
      </c>
    </row>
    <row r="9850" spans="1:21">
      <c r="A9850" s="117" t="s">
        <v>10792</v>
      </c>
      <c r="B9850" t="s">
        <v>14590</v>
      </c>
      <c r="C9850" t="s">
        <v>14590</v>
      </c>
      <c r="D9850">
        <v>39</v>
      </c>
      <c r="E9850">
        <v>33</v>
      </c>
      <c r="F9850">
        <v>39</v>
      </c>
      <c r="G9850">
        <v>33</v>
      </c>
      <c r="H9850">
        <v>1</v>
      </c>
      <c r="I9850">
        <v>1</v>
      </c>
      <c r="J9850">
        <v>999999</v>
      </c>
      <c r="K9850" s="194">
        <v>999999</v>
      </c>
      <c r="L9850" t="s">
        <v>1084</v>
      </c>
      <c r="M9850" t="s">
        <v>1084</v>
      </c>
      <c r="N9850">
        <v>1909</v>
      </c>
      <c r="O9850" t="s">
        <v>7876</v>
      </c>
      <c r="P9850" t="s">
        <v>9567</v>
      </c>
      <c r="Q9850">
        <v>1.909</v>
      </c>
      <c r="R9850" s="117" t="s">
        <v>14594</v>
      </c>
      <c r="S9850" s="117" t="s">
        <v>14589</v>
      </c>
      <c r="T9850" t="s">
        <v>12136</v>
      </c>
      <c r="U9850" t="s">
        <v>10772</v>
      </c>
    </row>
    <row r="9851" spans="1:21">
      <c r="A9851" s="117" t="s">
        <v>4808</v>
      </c>
      <c r="B9851" t="s">
        <v>14590</v>
      </c>
      <c r="C9851" t="s">
        <v>14590</v>
      </c>
      <c r="D9851">
        <v>39</v>
      </c>
      <c r="E9851">
        <v>33</v>
      </c>
      <c r="F9851">
        <v>39</v>
      </c>
      <c r="G9851">
        <v>33</v>
      </c>
      <c r="H9851">
        <v>1</v>
      </c>
      <c r="I9851">
        <v>1</v>
      </c>
      <c r="J9851">
        <v>999999</v>
      </c>
      <c r="K9851" s="194">
        <v>999999</v>
      </c>
      <c r="L9851" t="s">
        <v>1084</v>
      </c>
      <c r="M9851" t="s">
        <v>1084</v>
      </c>
      <c r="N9851">
        <v>2409</v>
      </c>
      <c r="O9851" t="s">
        <v>7876</v>
      </c>
      <c r="P9851" t="s">
        <v>9560</v>
      </c>
      <c r="Q9851">
        <v>2.4089999999999998</v>
      </c>
      <c r="R9851" s="117" t="s">
        <v>14594</v>
      </c>
      <c r="S9851" s="117" t="s">
        <v>14589</v>
      </c>
      <c r="T9851" t="s">
        <v>12136</v>
      </c>
      <c r="U9851" t="s">
        <v>10772</v>
      </c>
    </row>
    <row r="9852" spans="1:21">
      <c r="A9852" s="117" t="s">
        <v>4809</v>
      </c>
      <c r="B9852" t="s">
        <v>14590</v>
      </c>
      <c r="C9852" t="s">
        <v>14590</v>
      </c>
      <c r="D9852">
        <v>82</v>
      </c>
      <c r="E9852">
        <v>76</v>
      </c>
      <c r="F9852">
        <v>82</v>
      </c>
      <c r="G9852">
        <v>76</v>
      </c>
      <c r="H9852">
        <v>1</v>
      </c>
      <c r="I9852">
        <v>1</v>
      </c>
      <c r="J9852">
        <v>2</v>
      </c>
      <c r="K9852" s="194">
        <v>2</v>
      </c>
      <c r="L9852" t="s">
        <v>1081</v>
      </c>
      <c r="M9852" t="s">
        <v>1081</v>
      </c>
      <c r="N9852">
        <v>2457</v>
      </c>
      <c r="O9852" t="s">
        <v>7876</v>
      </c>
      <c r="P9852" t="s">
        <v>9560</v>
      </c>
      <c r="Q9852">
        <v>2.4569999999999999</v>
      </c>
      <c r="R9852" s="117" t="s">
        <v>14595</v>
      </c>
      <c r="S9852" s="117" t="s">
        <v>14596</v>
      </c>
      <c r="T9852" t="s">
        <v>17448</v>
      </c>
      <c r="U9852" t="s">
        <v>10772</v>
      </c>
    </row>
    <row r="9853" spans="1:21">
      <c r="A9853" s="117" t="s">
        <v>4810</v>
      </c>
      <c r="B9853" t="s">
        <v>14590</v>
      </c>
      <c r="C9853" t="s">
        <v>14590</v>
      </c>
      <c r="D9853">
        <v>39</v>
      </c>
      <c r="E9853">
        <v>33</v>
      </c>
      <c r="F9853">
        <v>39</v>
      </c>
      <c r="G9853">
        <v>33</v>
      </c>
      <c r="H9853">
        <v>1</v>
      </c>
      <c r="I9853">
        <v>1</v>
      </c>
      <c r="J9853">
        <v>999999</v>
      </c>
      <c r="K9853" s="194">
        <v>999999</v>
      </c>
      <c r="L9853" t="s">
        <v>1084</v>
      </c>
      <c r="M9853" t="s">
        <v>1084</v>
      </c>
      <c r="N9853">
        <v>2417</v>
      </c>
      <c r="O9853" t="s">
        <v>7876</v>
      </c>
      <c r="P9853" t="s">
        <v>9560</v>
      </c>
      <c r="Q9853">
        <v>2.4169999999999998</v>
      </c>
      <c r="R9853" s="117" t="s">
        <v>14594</v>
      </c>
      <c r="S9853" s="117" t="s">
        <v>14589</v>
      </c>
      <c r="T9853" t="s">
        <v>12136</v>
      </c>
      <c r="U9853" t="s">
        <v>10772</v>
      </c>
    </row>
    <row r="9854" spans="1:21">
      <c r="A9854" s="117" t="s">
        <v>4811</v>
      </c>
      <c r="B9854" t="s">
        <v>14590</v>
      </c>
      <c r="C9854" t="s">
        <v>14590</v>
      </c>
      <c r="D9854">
        <v>82</v>
      </c>
      <c r="E9854">
        <v>76</v>
      </c>
      <c r="F9854">
        <v>82</v>
      </c>
      <c r="G9854">
        <v>76</v>
      </c>
      <c r="H9854">
        <v>1</v>
      </c>
      <c r="I9854">
        <v>1</v>
      </c>
      <c r="J9854">
        <v>2</v>
      </c>
      <c r="K9854" s="194">
        <v>2</v>
      </c>
      <c r="L9854" t="s">
        <v>1081</v>
      </c>
      <c r="M9854" t="s">
        <v>1081</v>
      </c>
      <c r="N9854">
        <v>2466</v>
      </c>
      <c r="O9854" t="s">
        <v>7876</v>
      </c>
      <c r="P9854" t="s">
        <v>9560</v>
      </c>
      <c r="Q9854">
        <v>2.4660000000000002</v>
      </c>
      <c r="R9854" s="117" t="s">
        <v>14595</v>
      </c>
      <c r="S9854" s="117" t="s">
        <v>14596</v>
      </c>
      <c r="T9854" t="s">
        <v>17448</v>
      </c>
      <c r="U9854" t="s">
        <v>10772</v>
      </c>
    </row>
    <row r="9855" spans="1:21">
      <c r="A9855" s="117" t="s">
        <v>4812</v>
      </c>
      <c r="B9855" t="s">
        <v>14590</v>
      </c>
      <c r="C9855" t="s">
        <v>14590</v>
      </c>
      <c r="D9855">
        <v>39</v>
      </c>
      <c r="E9855">
        <v>33</v>
      </c>
      <c r="F9855">
        <v>39</v>
      </c>
      <c r="G9855">
        <v>33</v>
      </c>
      <c r="H9855">
        <v>1</v>
      </c>
      <c r="I9855">
        <v>1</v>
      </c>
      <c r="J9855">
        <v>999999</v>
      </c>
      <c r="K9855" s="194">
        <v>999999</v>
      </c>
      <c r="L9855" t="s">
        <v>1084</v>
      </c>
      <c r="M9855" t="s">
        <v>1084</v>
      </c>
      <c r="N9855">
        <v>2429</v>
      </c>
      <c r="O9855" t="s">
        <v>7876</v>
      </c>
      <c r="P9855" t="s">
        <v>9560</v>
      </c>
      <c r="Q9855">
        <v>2.4289999999999998</v>
      </c>
      <c r="R9855" s="117" t="s">
        <v>14685</v>
      </c>
      <c r="S9855" s="117" t="s">
        <v>14589</v>
      </c>
      <c r="T9855" t="s">
        <v>12136</v>
      </c>
      <c r="U9855" t="s">
        <v>10772</v>
      </c>
    </row>
    <row r="9856" spans="1:21">
      <c r="A9856" s="117" t="s">
        <v>4813</v>
      </c>
      <c r="B9856" t="s">
        <v>14590</v>
      </c>
      <c r="C9856" t="s">
        <v>14590</v>
      </c>
      <c r="D9856">
        <v>102</v>
      </c>
      <c r="E9856">
        <v>96</v>
      </c>
      <c r="F9856">
        <v>102</v>
      </c>
      <c r="G9856">
        <v>96</v>
      </c>
      <c r="H9856">
        <v>1</v>
      </c>
      <c r="I9856">
        <v>1</v>
      </c>
      <c r="J9856">
        <v>999999</v>
      </c>
      <c r="K9856" s="194">
        <v>999999</v>
      </c>
      <c r="L9856" t="s">
        <v>1083</v>
      </c>
      <c r="M9856" t="s">
        <v>1083</v>
      </c>
      <c r="N9856">
        <v>1867</v>
      </c>
      <c r="O9856" t="s">
        <v>7876</v>
      </c>
      <c r="P9856" t="s">
        <v>9511</v>
      </c>
      <c r="Q9856">
        <v>1.867</v>
      </c>
      <c r="R9856" s="117" t="s">
        <v>14685</v>
      </c>
      <c r="S9856" s="117" t="s">
        <v>14589</v>
      </c>
      <c r="T9856" t="s">
        <v>12136</v>
      </c>
      <c r="U9856" t="s">
        <v>10772</v>
      </c>
    </row>
    <row r="9857" spans="1:21">
      <c r="A9857" s="117" t="s">
        <v>4814</v>
      </c>
      <c r="B9857" t="s">
        <v>14590</v>
      </c>
      <c r="C9857" t="s">
        <v>14590</v>
      </c>
      <c r="D9857">
        <v>89</v>
      </c>
      <c r="E9857">
        <v>83</v>
      </c>
      <c r="F9857">
        <v>89</v>
      </c>
      <c r="G9857">
        <v>83</v>
      </c>
      <c r="H9857">
        <v>1</v>
      </c>
      <c r="I9857">
        <v>1</v>
      </c>
      <c r="J9857">
        <v>2</v>
      </c>
      <c r="K9857" s="194">
        <v>2</v>
      </c>
      <c r="L9857" t="s">
        <v>1079</v>
      </c>
      <c r="M9857" t="s">
        <v>1079</v>
      </c>
      <c r="N9857">
        <v>2536</v>
      </c>
      <c r="O9857" t="s">
        <v>7876</v>
      </c>
      <c r="P9857" t="s">
        <v>15955</v>
      </c>
      <c r="Q9857">
        <v>2.536</v>
      </c>
      <c r="R9857" s="117" t="s">
        <v>14595</v>
      </c>
      <c r="S9857" s="117" t="s">
        <v>14596</v>
      </c>
      <c r="T9857" t="s">
        <v>17448</v>
      </c>
      <c r="U9857" t="s">
        <v>10772</v>
      </c>
    </row>
    <row r="9858" spans="1:21">
      <c r="A9858" s="117" t="s">
        <v>4815</v>
      </c>
      <c r="B9858" t="s">
        <v>14590</v>
      </c>
      <c r="C9858" t="s">
        <v>14590</v>
      </c>
      <c r="D9858">
        <v>102</v>
      </c>
      <c r="E9858">
        <v>96</v>
      </c>
      <c r="F9858">
        <v>102</v>
      </c>
      <c r="G9858">
        <v>96</v>
      </c>
      <c r="H9858">
        <v>1</v>
      </c>
      <c r="I9858">
        <v>1</v>
      </c>
      <c r="J9858">
        <v>999999</v>
      </c>
      <c r="K9858" s="194">
        <v>999999</v>
      </c>
      <c r="L9858" t="s">
        <v>1083</v>
      </c>
      <c r="M9858" t="s">
        <v>1083</v>
      </c>
      <c r="N9858">
        <v>1860</v>
      </c>
      <c r="O9858" t="s">
        <v>7876</v>
      </c>
      <c r="P9858" t="s">
        <v>9521</v>
      </c>
      <c r="Q9858">
        <v>1.86</v>
      </c>
      <c r="R9858" s="117" t="s">
        <v>14594</v>
      </c>
      <c r="S9858" s="117" t="s">
        <v>14589</v>
      </c>
      <c r="T9858" t="s">
        <v>12136</v>
      </c>
      <c r="U9858" t="s">
        <v>10772</v>
      </c>
    </row>
    <row r="9859" spans="1:21">
      <c r="A9859" s="117" t="s">
        <v>4816</v>
      </c>
      <c r="B9859" t="s">
        <v>14590</v>
      </c>
      <c r="C9859" t="s">
        <v>14590</v>
      </c>
      <c r="D9859">
        <v>39</v>
      </c>
      <c r="E9859">
        <v>33</v>
      </c>
      <c r="F9859">
        <v>39</v>
      </c>
      <c r="G9859">
        <v>33</v>
      </c>
      <c r="H9859">
        <v>1</v>
      </c>
      <c r="I9859">
        <v>1</v>
      </c>
      <c r="J9859">
        <v>999999</v>
      </c>
      <c r="K9859" s="194">
        <v>999999</v>
      </c>
      <c r="L9859" t="s">
        <v>1083</v>
      </c>
      <c r="M9859" t="s">
        <v>1083</v>
      </c>
      <c r="N9859">
        <v>1885</v>
      </c>
      <c r="O9859" t="s">
        <v>7876</v>
      </c>
      <c r="P9859" t="s">
        <v>9561</v>
      </c>
      <c r="Q9859">
        <v>1.885</v>
      </c>
      <c r="R9859" s="117" t="s">
        <v>14594</v>
      </c>
      <c r="S9859" s="117" t="s">
        <v>14589</v>
      </c>
      <c r="T9859" t="s">
        <v>12136</v>
      </c>
      <c r="U9859" t="s">
        <v>10772</v>
      </c>
    </row>
    <row r="9860" spans="1:21">
      <c r="A9860" s="117" t="s">
        <v>25401</v>
      </c>
      <c r="B9860" t="s">
        <v>14590</v>
      </c>
      <c r="C9860" t="s">
        <v>14590</v>
      </c>
      <c r="D9860">
        <v>102</v>
      </c>
      <c r="E9860">
        <v>96</v>
      </c>
      <c r="F9860">
        <v>102</v>
      </c>
      <c r="G9860">
        <v>96</v>
      </c>
      <c r="H9860">
        <v>1</v>
      </c>
      <c r="I9860">
        <v>1</v>
      </c>
      <c r="J9860">
        <v>999999</v>
      </c>
      <c r="K9860" s="194">
        <v>999999</v>
      </c>
      <c r="L9860" t="s">
        <v>1083</v>
      </c>
      <c r="M9860" t="s">
        <v>1083</v>
      </c>
      <c r="N9860">
        <v>1874</v>
      </c>
      <c r="O9860" t="s">
        <v>7876</v>
      </c>
      <c r="P9860" t="s">
        <v>9534</v>
      </c>
      <c r="Q9860">
        <v>1.8740000000000001</v>
      </c>
      <c r="R9860" s="117" t="s">
        <v>14594</v>
      </c>
      <c r="S9860" s="117" t="s">
        <v>14589</v>
      </c>
      <c r="T9860" t="s">
        <v>12136</v>
      </c>
      <c r="U9860" t="s">
        <v>10772</v>
      </c>
    </row>
    <row r="9861" spans="1:21">
      <c r="A9861" s="117" t="s">
        <v>4817</v>
      </c>
      <c r="B9861" t="s">
        <v>14590</v>
      </c>
      <c r="C9861" t="s">
        <v>14590</v>
      </c>
      <c r="D9861">
        <v>89</v>
      </c>
      <c r="E9861">
        <v>83</v>
      </c>
      <c r="F9861">
        <v>89</v>
      </c>
      <c r="G9861">
        <v>83</v>
      </c>
      <c r="H9861">
        <v>1</v>
      </c>
      <c r="I9861">
        <v>1</v>
      </c>
      <c r="J9861">
        <v>2</v>
      </c>
      <c r="K9861" s="194">
        <v>2</v>
      </c>
      <c r="L9861" t="s">
        <v>1079</v>
      </c>
      <c r="M9861" t="s">
        <v>1079</v>
      </c>
      <c r="N9861">
        <v>2490</v>
      </c>
      <c r="O9861" t="s">
        <v>7876</v>
      </c>
      <c r="P9861" t="s">
        <v>15960</v>
      </c>
      <c r="Q9861">
        <v>2.4900000000000002</v>
      </c>
      <c r="R9861" s="117" t="s">
        <v>14595</v>
      </c>
      <c r="S9861" s="117" t="s">
        <v>14596</v>
      </c>
      <c r="T9861" t="s">
        <v>17448</v>
      </c>
      <c r="U9861" t="s">
        <v>10772</v>
      </c>
    </row>
    <row r="9862" spans="1:21">
      <c r="A9862" s="117" t="s">
        <v>4818</v>
      </c>
      <c r="B9862" t="s">
        <v>14590</v>
      </c>
      <c r="C9862" t="s">
        <v>14590</v>
      </c>
      <c r="D9862">
        <v>102</v>
      </c>
      <c r="E9862">
        <v>96</v>
      </c>
      <c r="F9862">
        <v>102</v>
      </c>
      <c r="G9862">
        <v>96</v>
      </c>
      <c r="H9862">
        <v>1</v>
      </c>
      <c r="I9862">
        <v>1</v>
      </c>
      <c r="J9862">
        <v>999999</v>
      </c>
      <c r="K9862" s="194">
        <v>999999</v>
      </c>
      <c r="L9862" t="s">
        <v>1083</v>
      </c>
      <c r="M9862" t="s">
        <v>1083</v>
      </c>
      <c r="N9862">
        <v>1873</v>
      </c>
      <c r="O9862" t="s">
        <v>7876</v>
      </c>
      <c r="P9862" t="s">
        <v>9534</v>
      </c>
      <c r="Q9862">
        <v>1.873</v>
      </c>
      <c r="R9862" s="117" t="s">
        <v>14594</v>
      </c>
      <c r="S9862" s="117" t="s">
        <v>14589</v>
      </c>
      <c r="T9862" t="s">
        <v>12136</v>
      </c>
      <c r="U9862" t="s">
        <v>10772</v>
      </c>
    </row>
    <row r="9863" spans="1:21">
      <c r="A9863" s="117" t="s">
        <v>4819</v>
      </c>
      <c r="B9863" t="s">
        <v>14590</v>
      </c>
      <c r="C9863" t="s">
        <v>14590</v>
      </c>
      <c r="D9863">
        <v>39</v>
      </c>
      <c r="E9863">
        <v>33</v>
      </c>
      <c r="F9863">
        <v>39</v>
      </c>
      <c r="G9863">
        <v>33</v>
      </c>
      <c r="H9863">
        <v>1</v>
      </c>
      <c r="I9863">
        <v>1</v>
      </c>
      <c r="J9863">
        <v>999999</v>
      </c>
      <c r="K9863" s="194">
        <v>999999</v>
      </c>
      <c r="L9863" t="s">
        <v>1084</v>
      </c>
      <c r="M9863" t="s">
        <v>1084</v>
      </c>
      <c r="N9863">
        <v>1856</v>
      </c>
      <c r="O9863" t="s">
        <v>7876</v>
      </c>
      <c r="P9863" t="s">
        <v>9562</v>
      </c>
      <c r="Q9863">
        <v>1.8560000000000001</v>
      </c>
      <c r="R9863" s="117" t="s">
        <v>14594</v>
      </c>
      <c r="S9863" s="117" t="s">
        <v>14589</v>
      </c>
      <c r="T9863" t="s">
        <v>12136</v>
      </c>
      <c r="U9863" t="s">
        <v>10772</v>
      </c>
    </row>
    <row r="9864" spans="1:21">
      <c r="A9864" s="117" t="s">
        <v>4820</v>
      </c>
      <c r="B9864" t="s">
        <v>14590</v>
      </c>
      <c r="C9864" t="s">
        <v>14590</v>
      </c>
      <c r="D9864">
        <v>39</v>
      </c>
      <c r="E9864">
        <v>33</v>
      </c>
      <c r="F9864">
        <v>39</v>
      </c>
      <c r="G9864">
        <v>33</v>
      </c>
      <c r="H9864">
        <v>1</v>
      </c>
      <c r="I9864">
        <v>1</v>
      </c>
      <c r="J9864">
        <v>999999</v>
      </c>
      <c r="K9864" s="194">
        <v>999999</v>
      </c>
      <c r="L9864" t="s">
        <v>1084</v>
      </c>
      <c r="M9864" t="s">
        <v>1084</v>
      </c>
      <c r="N9864">
        <v>1851</v>
      </c>
      <c r="O9864" t="s">
        <v>7876</v>
      </c>
      <c r="P9864" t="s">
        <v>9563</v>
      </c>
      <c r="Q9864">
        <v>1.851</v>
      </c>
      <c r="R9864" s="117" t="s">
        <v>14594</v>
      </c>
      <c r="S9864" s="117" t="s">
        <v>14589</v>
      </c>
      <c r="T9864" t="s">
        <v>12136</v>
      </c>
      <c r="U9864" t="s">
        <v>10772</v>
      </c>
    </row>
    <row r="9865" spans="1:21">
      <c r="A9865" s="117" t="s">
        <v>4821</v>
      </c>
      <c r="B9865" t="s">
        <v>14590</v>
      </c>
      <c r="C9865" t="s">
        <v>14590</v>
      </c>
      <c r="D9865">
        <v>39</v>
      </c>
      <c r="E9865">
        <v>33</v>
      </c>
      <c r="F9865">
        <v>39</v>
      </c>
      <c r="G9865">
        <v>33</v>
      </c>
      <c r="H9865">
        <v>1</v>
      </c>
      <c r="I9865">
        <v>1</v>
      </c>
      <c r="J9865">
        <v>999999</v>
      </c>
      <c r="K9865" s="194">
        <v>999999</v>
      </c>
      <c r="L9865" t="s">
        <v>1084</v>
      </c>
      <c r="M9865" t="s">
        <v>1084</v>
      </c>
      <c r="N9865">
        <v>1866</v>
      </c>
      <c r="O9865" t="s">
        <v>7876</v>
      </c>
      <c r="P9865" t="s">
        <v>9555</v>
      </c>
      <c r="Q9865">
        <v>1.8660000000000001</v>
      </c>
      <c r="R9865" s="117" t="s">
        <v>14594</v>
      </c>
      <c r="S9865" s="117" t="s">
        <v>14589</v>
      </c>
      <c r="T9865" t="s">
        <v>12136</v>
      </c>
      <c r="U9865" t="s">
        <v>10772</v>
      </c>
    </row>
    <row r="9866" spans="1:21">
      <c r="A9866" s="117" t="s">
        <v>16463</v>
      </c>
      <c r="B9866" t="s">
        <v>14590</v>
      </c>
      <c r="C9866" t="s">
        <v>14590</v>
      </c>
      <c r="D9866">
        <v>89</v>
      </c>
      <c r="E9866">
        <v>83</v>
      </c>
      <c r="F9866">
        <v>89</v>
      </c>
      <c r="G9866">
        <v>83</v>
      </c>
      <c r="H9866">
        <v>1</v>
      </c>
      <c r="I9866">
        <v>1</v>
      </c>
      <c r="J9866">
        <v>2</v>
      </c>
      <c r="K9866" s="194">
        <v>2</v>
      </c>
      <c r="L9866" t="s">
        <v>1079</v>
      </c>
      <c r="M9866" t="s">
        <v>1079</v>
      </c>
      <c r="N9866">
        <v>1866</v>
      </c>
      <c r="O9866" t="s">
        <v>7876</v>
      </c>
      <c r="P9866" t="s">
        <v>16464</v>
      </c>
      <c r="Q9866">
        <v>1.8660000000000001</v>
      </c>
      <c r="R9866" s="117" t="s">
        <v>14595</v>
      </c>
      <c r="S9866" s="117" t="s">
        <v>14596</v>
      </c>
      <c r="T9866" t="s">
        <v>17448</v>
      </c>
      <c r="U9866" t="s">
        <v>10772</v>
      </c>
    </row>
    <row r="9867" spans="1:21">
      <c r="A9867" s="117" t="s">
        <v>4822</v>
      </c>
      <c r="B9867" t="s">
        <v>14590</v>
      </c>
      <c r="C9867" t="s">
        <v>14590</v>
      </c>
      <c r="D9867">
        <v>39</v>
      </c>
      <c r="E9867">
        <v>33</v>
      </c>
      <c r="F9867">
        <v>39</v>
      </c>
      <c r="G9867">
        <v>33</v>
      </c>
      <c r="H9867">
        <v>1</v>
      </c>
      <c r="I9867">
        <v>1</v>
      </c>
      <c r="J9867">
        <v>999999</v>
      </c>
      <c r="K9867" s="194">
        <v>999999</v>
      </c>
      <c r="L9867" t="s">
        <v>1084</v>
      </c>
      <c r="M9867" t="s">
        <v>1084</v>
      </c>
      <c r="N9867">
        <v>1849</v>
      </c>
      <c r="O9867" t="s">
        <v>7876</v>
      </c>
      <c r="P9867" t="s">
        <v>9521</v>
      </c>
      <c r="Q9867">
        <v>1.849</v>
      </c>
      <c r="R9867" s="117" t="s">
        <v>14594</v>
      </c>
      <c r="S9867" s="117" t="s">
        <v>14589</v>
      </c>
      <c r="T9867" t="s">
        <v>12136</v>
      </c>
      <c r="U9867" t="s">
        <v>10772</v>
      </c>
    </row>
    <row r="9868" spans="1:21">
      <c r="A9868" s="117" t="s">
        <v>4823</v>
      </c>
      <c r="B9868" t="s">
        <v>14590</v>
      </c>
      <c r="C9868" t="s">
        <v>14590</v>
      </c>
      <c r="D9868">
        <v>82</v>
      </c>
      <c r="E9868">
        <v>76</v>
      </c>
      <c r="F9868">
        <v>82</v>
      </c>
      <c r="G9868">
        <v>76</v>
      </c>
      <c r="H9868">
        <v>1</v>
      </c>
      <c r="I9868">
        <v>1</v>
      </c>
      <c r="J9868">
        <v>2</v>
      </c>
      <c r="K9868" s="194">
        <v>2</v>
      </c>
      <c r="L9868" t="s">
        <v>1081</v>
      </c>
      <c r="M9868" t="s">
        <v>1081</v>
      </c>
      <c r="N9868">
        <v>1849</v>
      </c>
      <c r="O9868" t="s">
        <v>7876</v>
      </c>
      <c r="P9868" t="s">
        <v>9521</v>
      </c>
      <c r="Q9868">
        <v>1.849</v>
      </c>
      <c r="R9868" s="117" t="s">
        <v>14595</v>
      </c>
      <c r="S9868" s="117" t="s">
        <v>14596</v>
      </c>
      <c r="T9868" t="s">
        <v>17448</v>
      </c>
      <c r="U9868" t="s">
        <v>10772</v>
      </c>
    </row>
    <row r="9869" spans="1:21">
      <c r="A9869" s="117" t="s">
        <v>52</v>
      </c>
      <c r="B9869" t="s">
        <v>13815</v>
      </c>
      <c r="C9869" t="s">
        <v>13815</v>
      </c>
      <c r="D9869">
        <v>2</v>
      </c>
      <c r="E9869">
        <v>33</v>
      </c>
      <c r="F9869">
        <v>2</v>
      </c>
      <c r="G9869">
        <v>33</v>
      </c>
      <c r="H9869">
        <v>1</v>
      </c>
      <c r="I9869">
        <v>1</v>
      </c>
      <c r="J9869">
        <v>6</v>
      </c>
      <c r="K9869" s="194">
        <v>2</v>
      </c>
      <c r="L9869" t="s">
        <v>1084</v>
      </c>
      <c r="M9869" t="s">
        <v>1084</v>
      </c>
      <c r="N9869">
        <v>1821</v>
      </c>
      <c r="O9869" t="s">
        <v>7876</v>
      </c>
      <c r="P9869" t="s">
        <v>9539</v>
      </c>
      <c r="Q9869">
        <v>1.821</v>
      </c>
      <c r="R9869" s="117" t="s">
        <v>14594</v>
      </c>
      <c r="S9869" s="117" t="s">
        <v>14589</v>
      </c>
      <c r="T9869" t="s">
        <v>12136</v>
      </c>
      <c r="U9869" t="s">
        <v>10772</v>
      </c>
    </row>
    <row r="9870" spans="1:21">
      <c r="A9870" s="117" t="s">
        <v>4824</v>
      </c>
      <c r="B9870" t="s">
        <v>14590</v>
      </c>
      <c r="C9870" t="s">
        <v>14590</v>
      </c>
      <c r="D9870">
        <v>82</v>
      </c>
      <c r="E9870">
        <v>76</v>
      </c>
      <c r="F9870">
        <v>82</v>
      </c>
      <c r="G9870">
        <v>76</v>
      </c>
      <c r="H9870">
        <v>1</v>
      </c>
      <c r="I9870">
        <v>1</v>
      </c>
      <c r="J9870">
        <v>8</v>
      </c>
      <c r="K9870" s="194">
        <v>8</v>
      </c>
      <c r="L9870" t="s">
        <v>1081</v>
      </c>
      <c r="M9870" t="s">
        <v>1081</v>
      </c>
      <c r="N9870">
        <v>1821</v>
      </c>
      <c r="O9870" t="s">
        <v>7876</v>
      </c>
      <c r="P9870" t="s">
        <v>9564</v>
      </c>
      <c r="Q9870">
        <v>1.821</v>
      </c>
      <c r="R9870" s="117" t="s">
        <v>14595</v>
      </c>
      <c r="S9870" s="117" t="s">
        <v>14596</v>
      </c>
      <c r="T9870" t="s">
        <v>17448</v>
      </c>
      <c r="U9870" t="s">
        <v>10772</v>
      </c>
    </row>
    <row r="9871" spans="1:21">
      <c r="A9871" s="117" t="s">
        <v>53</v>
      </c>
      <c r="B9871" t="s">
        <v>13815</v>
      </c>
      <c r="C9871" t="s">
        <v>13815</v>
      </c>
      <c r="D9871">
        <v>2</v>
      </c>
      <c r="E9871">
        <v>33</v>
      </c>
      <c r="F9871">
        <v>2</v>
      </c>
      <c r="G9871">
        <v>33</v>
      </c>
      <c r="H9871">
        <v>1</v>
      </c>
      <c r="I9871">
        <v>1</v>
      </c>
      <c r="J9871">
        <v>6</v>
      </c>
      <c r="K9871" s="194">
        <v>24</v>
      </c>
      <c r="L9871" t="s">
        <v>1084</v>
      </c>
      <c r="M9871" t="s">
        <v>1084</v>
      </c>
      <c r="N9871">
        <v>1822</v>
      </c>
      <c r="O9871" t="s">
        <v>7876</v>
      </c>
      <c r="P9871" t="s">
        <v>9565</v>
      </c>
      <c r="Q9871">
        <v>1.8220000000000001</v>
      </c>
      <c r="R9871" s="117" t="s">
        <v>14594</v>
      </c>
      <c r="S9871" s="117" t="s">
        <v>14589</v>
      </c>
      <c r="T9871" t="s">
        <v>12136</v>
      </c>
      <c r="U9871" t="s">
        <v>10772</v>
      </c>
    </row>
    <row r="9872" spans="1:21">
      <c r="A9872" s="117" t="s">
        <v>4825</v>
      </c>
      <c r="B9872" t="s">
        <v>14590</v>
      </c>
      <c r="C9872" t="s">
        <v>14590</v>
      </c>
      <c r="D9872">
        <v>82</v>
      </c>
      <c r="E9872">
        <v>76</v>
      </c>
      <c r="F9872">
        <v>82</v>
      </c>
      <c r="G9872">
        <v>76</v>
      </c>
      <c r="H9872">
        <v>1</v>
      </c>
      <c r="I9872">
        <v>1</v>
      </c>
      <c r="J9872">
        <v>17</v>
      </c>
      <c r="K9872" s="194">
        <v>17</v>
      </c>
      <c r="L9872" t="s">
        <v>1081</v>
      </c>
      <c r="M9872" t="s">
        <v>1081</v>
      </c>
      <c r="N9872">
        <v>1820</v>
      </c>
      <c r="O9872" t="s">
        <v>7876</v>
      </c>
      <c r="P9872" t="s">
        <v>9566</v>
      </c>
      <c r="Q9872">
        <v>1.82</v>
      </c>
      <c r="R9872" s="117" t="s">
        <v>14595</v>
      </c>
      <c r="S9872" s="117" t="s">
        <v>14596</v>
      </c>
      <c r="T9872" t="s">
        <v>17448</v>
      </c>
      <c r="U9872" t="s">
        <v>10772</v>
      </c>
    </row>
    <row r="9873" spans="1:21">
      <c r="A9873" s="117" t="s">
        <v>4826</v>
      </c>
      <c r="B9873" t="s">
        <v>14590</v>
      </c>
      <c r="C9873" t="s">
        <v>14590</v>
      </c>
      <c r="D9873">
        <v>39</v>
      </c>
      <c r="E9873">
        <v>33</v>
      </c>
      <c r="F9873">
        <v>39</v>
      </c>
      <c r="G9873">
        <v>33</v>
      </c>
      <c r="H9873">
        <v>1</v>
      </c>
      <c r="I9873">
        <v>1</v>
      </c>
      <c r="J9873">
        <v>999999</v>
      </c>
      <c r="K9873" s="194">
        <v>999999</v>
      </c>
      <c r="L9873" t="s">
        <v>1084</v>
      </c>
      <c r="M9873" t="s">
        <v>1084</v>
      </c>
      <c r="N9873">
        <v>2354</v>
      </c>
      <c r="O9873" t="s">
        <v>7876</v>
      </c>
      <c r="P9873" t="s">
        <v>15955</v>
      </c>
      <c r="Q9873">
        <v>2.3540000000000001</v>
      </c>
      <c r="R9873" s="117" t="s">
        <v>14594</v>
      </c>
      <c r="S9873" s="117" t="s">
        <v>14589</v>
      </c>
      <c r="T9873" t="s">
        <v>12136</v>
      </c>
      <c r="U9873" t="s">
        <v>10772</v>
      </c>
    </row>
    <row r="9874" spans="1:21">
      <c r="A9874" s="117" t="s">
        <v>10793</v>
      </c>
      <c r="B9874" t="s">
        <v>14590</v>
      </c>
      <c r="C9874" t="s">
        <v>14590</v>
      </c>
      <c r="D9874">
        <v>89</v>
      </c>
      <c r="E9874">
        <v>83</v>
      </c>
      <c r="F9874">
        <v>89</v>
      </c>
      <c r="G9874">
        <v>83</v>
      </c>
      <c r="H9874">
        <v>1</v>
      </c>
      <c r="I9874">
        <v>1</v>
      </c>
      <c r="J9874">
        <v>10</v>
      </c>
      <c r="K9874" s="194">
        <v>10</v>
      </c>
      <c r="L9874" t="s">
        <v>1081</v>
      </c>
      <c r="M9874" t="s">
        <v>1081</v>
      </c>
      <c r="N9874">
        <v>2459</v>
      </c>
      <c r="O9874" t="s">
        <v>7876</v>
      </c>
      <c r="P9874" t="s">
        <v>15955</v>
      </c>
      <c r="Q9874">
        <v>2.4590000000000001</v>
      </c>
      <c r="R9874" s="117" t="s">
        <v>14595</v>
      </c>
      <c r="S9874" s="117" t="s">
        <v>14596</v>
      </c>
      <c r="T9874" t="s">
        <v>17448</v>
      </c>
      <c r="U9874" t="s">
        <v>10772</v>
      </c>
    </row>
    <row r="9875" spans="1:21">
      <c r="A9875" s="117" t="s">
        <v>4827</v>
      </c>
      <c r="B9875" t="s">
        <v>14590</v>
      </c>
      <c r="C9875" t="s">
        <v>14590</v>
      </c>
      <c r="D9875">
        <v>39</v>
      </c>
      <c r="E9875">
        <v>33</v>
      </c>
      <c r="F9875">
        <v>39</v>
      </c>
      <c r="G9875">
        <v>33</v>
      </c>
      <c r="H9875">
        <v>1</v>
      </c>
      <c r="I9875">
        <v>1</v>
      </c>
      <c r="J9875">
        <v>999999</v>
      </c>
      <c r="K9875" s="194">
        <v>999999</v>
      </c>
      <c r="L9875" t="s">
        <v>1084</v>
      </c>
      <c r="M9875" t="s">
        <v>1084</v>
      </c>
      <c r="N9875">
        <v>2433</v>
      </c>
      <c r="O9875" t="s">
        <v>7876</v>
      </c>
      <c r="P9875" t="s">
        <v>15955</v>
      </c>
      <c r="Q9875">
        <v>2.4329999999999998</v>
      </c>
      <c r="R9875" s="117" t="s">
        <v>14594</v>
      </c>
      <c r="S9875" s="117" t="s">
        <v>14589</v>
      </c>
      <c r="T9875" t="s">
        <v>12136</v>
      </c>
      <c r="U9875" t="s">
        <v>10772</v>
      </c>
    </row>
    <row r="9876" spans="1:21">
      <c r="A9876" s="117" t="s">
        <v>4828</v>
      </c>
      <c r="B9876" t="s">
        <v>14590</v>
      </c>
      <c r="C9876" t="s">
        <v>14590</v>
      </c>
      <c r="D9876">
        <v>89</v>
      </c>
      <c r="E9876">
        <v>83</v>
      </c>
      <c r="F9876">
        <v>89</v>
      </c>
      <c r="G9876">
        <v>83</v>
      </c>
      <c r="H9876">
        <v>1</v>
      </c>
      <c r="I9876">
        <v>1</v>
      </c>
      <c r="J9876">
        <v>10</v>
      </c>
      <c r="K9876" s="194">
        <v>10</v>
      </c>
      <c r="L9876" t="s">
        <v>1081</v>
      </c>
      <c r="M9876" t="s">
        <v>1081</v>
      </c>
      <c r="N9876">
        <v>2468</v>
      </c>
      <c r="O9876" t="s">
        <v>7876</v>
      </c>
      <c r="P9876" t="s">
        <v>9568</v>
      </c>
      <c r="Q9876">
        <v>2.468</v>
      </c>
      <c r="R9876" s="117" t="s">
        <v>14595</v>
      </c>
      <c r="S9876" s="117" t="s">
        <v>14596</v>
      </c>
      <c r="T9876" t="s">
        <v>17448</v>
      </c>
      <c r="U9876" t="s">
        <v>10772</v>
      </c>
    </row>
    <row r="9877" spans="1:21">
      <c r="A9877" s="117" t="s">
        <v>13585</v>
      </c>
      <c r="B9877" t="s">
        <v>14590</v>
      </c>
      <c r="C9877" t="s">
        <v>14590</v>
      </c>
      <c r="D9877">
        <v>39</v>
      </c>
      <c r="E9877">
        <v>33</v>
      </c>
      <c r="F9877">
        <v>39</v>
      </c>
      <c r="G9877">
        <v>33</v>
      </c>
      <c r="H9877">
        <v>1</v>
      </c>
      <c r="I9877">
        <v>1</v>
      </c>
      <c r="J9877">
        <v>999999</v>
      </c>
      <c r="K9877" s="194">
        <v>999999</v>
      </c>
      <c r="L9877" t="s">
        <v>1084</v>
      </c>
      <c r="M9877" t="s">
        <v>1084</v>
      </c>
      <c r="N9877">
        <v>2459</v>
      </c>
      <c r="O9877" t="s">
        <v>7876</v>
      </c>
      <c r="P9877" t="s">
        <v>15955</v>
      </c>
      <c r="Q9877">
        <v>2.4590000000000001</v>
      </c>
      <c r="R9877" s="117" t="s">
        <v>14743</v>
      </c>
      <c r="S9877" s="117" t="s">
        <v>14589</v>
      </c>
      <c r="T9877" t="s">
        <v>12136</v>
      </c>
      <c r="U9877" t="s">
        <v>10772</v>
      </c>
    </row>
    <row r="9878" spans="1:21">
      <c r="A9878" s="117" t="s">
        <v>4829</v>
      </c>
      <c r="B9878" t="s">
        <v>14590</v>
      </c>
      <c r="C9878" t="s">
        <v>14590</v>
      </c>
      <c r="D9878">
        <v>55</v>
      </c>
      <c r="E9878">
        <v>49</v>
      </c>
      <c r="F9878">
        <v>55</v>
      </c>
      <c r="G9878">
        <v>49</v>
      </c>
      <c r="H9878">
        <v>1</v>
      </c>
      <c r="I9878">
        <v>1</v>
      </c>
      <c r="J9878">
        <v>999999</v>
      </c>
      <c r="K9878" s="194">
        <v>999999</v>
      </c>
      <c r="L9878" t="s">
        <v>1079</v>
      </c>
      <c r="M9878" t="s">
        <v>1079</v>
      </c>
      <c r="N9878">
        <v>2574</v>
      </c>
      <c r="O9878" t="s">
        <v>7876</v>
      </c>
      <c r="P9878" t="s">
        <v>15958</v>
      </c>
      <c r="Q9878">
        <v>2.5739999999999998</v>
      </c>
      <c r="R9878" s="117" t="s">
        <v>14594</v>
      </c>
      <c r="S9878" s="117" t="s">
        <v>14589</v>
      </c>
      <c r="T9878" t="s">
        <v>12136</v>
      </c>
      <c r="U9878" t="s">
        <v>10772</v>
      </c>
    </row>
    <row r="9879" spans="1:21">
      <c r="A9879" s="117" t="s">
        <v>4830</v>
      </c>
      <c r="B9879" t="s">
        <v>14590</v>
      </c>
      <c r="C9879" t="s">
        <v>14590</v>
      </c>
      <c r="D9879">
        <v>39</v>
      </c>
      <c r="E9879">
        <v>33</v>
      </c>
      <c r="F9879">
        <v>39</v>
      </c>
      <c r="G9879">
        <v>33</v>
      </c>
      <c r="H9879">
        <v>1</v>
      </c>
      <c r="I9879">
        <v>1</v>
      </c>
      <c r="J9879">
        <v>999999</v>
      </c>
      <c r="K9879" s="194">
        <v>999999</v>
      </c>
      <c r="L9879" t="s">
        <v>1083</v>
      </c>
      <c r="M9879" t="s">
        <v>1083</v>
      </c>
      <c r="N9879">
        <v>1889</v>
      </c>
      <c r="O9879" t="s">
        <v>7876</v>
      </c>
      <c r="P9879" t="s">
        <v>9569</v>
      </c>
      <c r="Q9879">
        <v>1.889</v>
      </c>
      <c r="R9879" s="117" t="s">
        <v>14594</v>
      </c>
      <c r="S9879" s="117" t="s">
        <v>14589</v>
      </c>
      <c r="T9879" t="s">
        <v>12136</v>
      </c>
      <c r="U9879" t="s">
        <v>10772</v>
      </c>
    </row>
    <row r="9880" spans="1:21">
      <c r="A9880" s="117" t="s">
        <v>4831</v>
      </c>
      <c r="B9880" t="s">
        <v>14590</v>
      </c>
      <c r="C9880" t="s">
        <v>14590</v>
      </c>
      <c r="D9880">
        <v>35</v>
      </c>
      <c r="E9880">
        <v>29</v>
      </c>
      <c r="F9880">
        <v>35</v>
      </c>
      <c r="G9880">
        <v>29</v>
      </c>
      <c r="H9880">
        <v>1</v>
      </c>
      <c r="I9880">
        <v>1</v>
      </c>
      <c r="J9880">
        <v>155</v>
      </c>
      <c r="K9880" s="194">
        <v>155</v>
      </c>
      <c r="L9880" t="s">
        <v>1083</v>
      </c>
      <c r="M9880" t="s">
        <v>1083</v>
      </c>
      <c r="N9880">
        <v>943</v>
      </c>
      <c r="O9880" t="s">
        <v>7876</v>
      </c>
      <c r="P9880" t="s">
        <v>9570</v>
      </c>
      <c r="Q9880">
        <v>0.94299999999999995</v>
      </c>
      <c r="R9880" s="117" t="s">
        <v>14594</v>
      </c>
      <c r="S9880" s="117" t="s">
        <v>14589</v>
      </c>
      <c r="T9880" t="s">
        <v>12136</v>
      </c>
      <c r="U9880" t="s">
        <v>10772</v>
      </c>
    </row>
    <row r="9881" spans="1:21">
      <c r="A9881" s="117" t="s">
        <v>4832</v>
      </c>
      <c r="B9881" t="s">
        <v>14590</v>
      </c>
      <c r="C9881" t="s">
        <v>14590</v>
      </c>
      <c r="D9881">
        <v>35</v>
      </c>
      <c r="E9881">
        <v>29</v>
      </c>
      <c r="F9881">
        <v>35</v>
      </c>
      <c r="G9881">
        <v>29</v>
      </c>
      <c r="H9881">
        <v>1</v>
      </c>
      <c r="I9881">
        <v>1</v>
      </c>
      <c r="J9881">
        <v>1</v>
      </c>
      <c r="K9881" s="194">
        <v>1</v>
      </c>
      <c r="L9881" t="s">
        <v>1083</v>
      </c>
      <c r="M9881" t="s">
        <v>1083</v>
      </c>
      <c r="N9881">
        <v>950</v>
      </c>
      <c r="O9881" t="s">
        <v>7876</v>
      </c>
      <c r="P9881" t="s">
        <v>9466</v>
      </c>
      <c r="Q9881">
        <v>0.95</v>
      </c>
      <c r="R9881" s="117" t="s">
        <v>14594</v>
      </c>
      <c r="S9881" s="117" t="s">
        <v>14589</v>
      </c>
      <c r="T9881" t="s">
        <v>12136</v>
      </c>
      <c r="U9881" t="s">
        <v>10772</v>
      </c>
    </row>
    <row r="9882" spans="1:21">
      <c r="A9882" s="117" t="s">
        <v>66</v>
      </c>
      <c r="B9882" t="s">
        <v>14590</v>
      </c>
      <c r="C9882" t="s">
        <v>14590</v>
      </c>
      <c r="D9882">
        <v>39</v>
      </c>
      <c r="E9882">
        <v>33</v>
      </c>
      <c r="F9882">
        <v>39</v>
      </c>
      <c r="G9882">
        <v>33</v>
      </c>
      <c r="H9882">
        <v>1</v>
      </c>
      <c r="I9882">
        <v>1</v>
      </c>
      <c r="J9882">
        <v>25</v>
      </c>
      <c r="K9882" s="194">
        <v>25</v>
      </c>
      <c r="L9882" t="s">
        <v>1084</v>
      </c>
      <c r="M9882" t="s">
        <v>1084</v>
      </c>
      <c r="N9882">
        <v>1991</v>
      </c>
      <c r="O9882" t="s">
        <v>7876</v>
      </c>
      <c r="P9882" t="s">
        <v>9522</v>
      </c>
      <c r="Q9882">
        <v>1.9910000000000001</v>
      </c>
      <c r="R9882" s="117" t="s">
        <v>14594</v>
      </c>
      <c r="S9882" s="117" t="s">
        <v>14589</v>
      </c>
      <c r="T9882" t="s">
        <v>12136</v>
      </c>
      <c r="U9882" t="s">
        <v>10773</v>
      </c>
    </row>
    <row r="9883" spans="1:21">
      <c r="A9883" s="117" t="s">
        <v>4833</v>
      </c>
      <c r="B9883" t="s">
        <v>14590</v>
      </c>
      <c r="C9883" t="s">
        <v>14590</v>
      </c>
      <c r="D9883">
        <v>82</v>
      </c>
      <c r="E9883">
        <v>76</v>
      </c>
      <c r="F9883">
        <v>82</v>
      </c>
      <c r="G9883">
        <v>76</v>
      </c>
      <c r="H9883">
        <v>1</v>
      </c>
      <c r="I9883">
        <v>1</v>
      </c>
      <c r="J9883">
        <v>2</v>
      </c>
      <c r="K9883" s="194">
        <v>2</v>
      </c>
      <c r="L9883" t="s">
        <v>1081</v>
      </c>
      <c r="M9883" t="s">
        <v>1081</v>
      </c>
      <c r="N9883">
        <v>1998</v>
      </c>
      <c r="O9883" t="s">
        <v>7876</v>
      </c>
      <c r="P9883" t="s">
        <v>9523</v>
      </c>
      <c r="Q9883">
        <v>1.998</v>
      </c>
      <c r="R9883" s="117" t="s">
        <v>14595</v>
      </c>
      <c r="S9883" s="117" t="s">
        <v>14596</v>
      </c>
      <c r="T9883" t="s">
        <v>17448</v>
      </c>
      <c r="U9883" t="s">
        <v>10772</v>
      </c>
    </row>
    <row r="9884" spans="1:21">
      <c r="A9884" s="117" t="s">
        <v>59</v>
      </c>
      <c r="B9884" t="s">
        <v>14590</v>
      </c>
      <c r="C9884" t="s">
        <v>14590</v>
      </c>
      <c r="D9884">
        <v>39</v>
      </c>
      <c r="E9884">
        <v>33</v>
      </c>
      <c r="F9884">
        <v>39</v>
      </c>
      <c r="G9884">
        <v>33</v>
      </c>
      <c r="H9884">
        <v>1</v>
      </c>
      <c r="I9884">
        <v>1</v>
      </c>
      <c r="J9884">
        <v>999999</v>
      </c>
      <c r="K9884" s="194">
        <v>999999</v>
      </c>
      <c r="L9884" t="s">
        <v>1084</v>
      </c>
      <c r="M9884" t="s">
        <v>1084</v>
      </c>
      <c r="N9884">
        <v>1998</v>
      </c>
      <c r="O9884" t="s">
        <v>7876</v>
      </c>
      <c r="P9884" t="s">
        <v>9571</v>
      </c>
      <c r="Q9884">
        <v>1.998</v>
      </c>
      <c r="R9884" s="117" t="s">
        <v>14743</v>
      </c>
      <c r="S9884" s="117" t="s">
        <v>14589</v>
      </c>
      <c r="T9884" t="s">
        <v>12136</v>
      </c>
      <c r="U9884" t="s">
        <v>10773</v>
      </c>
    </row>
    <row r="9885" spans="1:21">
      <c r="A9885" s="117" t="s">
        <v>4834</v>
      </c>
      <c r="B9885" t="s">
        <v>14590</v>
      </c>
      <c r="C9885" t="s">
        <v>14590</v>
      </c>
      <c r="D9885">
        <v>82</v>
      </c>
      <c r="E9885">
        <v>76</v>
      </c>
      <c r="F9885">
        <v>82</v>
      </c>
      <c r="G9885">
        <v>76</v>
      </c>
      <c r="H9885">
        <v>1</v>
      </c>
      <c r="I9885">
        <v>1</v>
      </c>
      <c r="J9885">
        <v>2</v>
      </c>
      <c r="K9885" s="194">
        <v>2</v>
      </c>
      <c r="L9885" t="s">
        <v>1081</v>
      </c>
      <c r="M9885" t="s">
        <v>1081</v>
      </c>
      <c r="N9885">
        <v>1998</v>
      </c>
      <c r="O9885" t="s">
        <v>7876</v>
      </c>
      <c r="P9885" t="s">
        <v>9572</v>
      </c>
      <c r="Q9885">
        <v>1.998</v>
      </c>
      <c r="R9885" s="117" t="s">
        <v>14595</v>
      </c>
      <c r="S9885" s="117" t="s">
        <v>14596</v>
      </c>
      <c r="T9885" t="s">
        <v>17448</v>
      </c>
      <c r="U9885" t="s">
        <v>10772</v>
      </c>
    </row>
    <row r="9886" spans="1:21">
      <c r="A9886" s="117" t="s">
        <v>4835</v>
      </c>
      <c r="B9886" t="s">
        <v>14590</v>
      </c>
      <c r="C9886" t="s">
        <v>14590</v>
      </c>
      <c r="D9886">
        <v>82</v>
      </c>
      <c r="E9886">
        <v>76</v>
      </c>
      <c r="F9886">
        <v>82</v>
      </c>
      <c r="G9886">
        <v>76</v>
      </c>
      <c r="H9886">
        <v>1</v>
      </c>
      <c r="I9886">
        <v>1</v>
      </c>
      <c r="J9886">
        <v>2</v>
      </c>
      <c r="K9886" s="194">
        <v>2</v>
      </c>
      <c r="L9886" t="s">
        <v>1081</v>
      </c>
      <c r="M9886" t="s">
        <v>1081</v>
      </c>
      <c r="N9886">
        <v>1929</v>
      </c>
      <c r="O9886" t="s">
        <v>7876</v>
      </c>
      <c r="P9886" t="s">
        <v>9573</v>
      </c>
      <c r="Q9886">
        <v>1.929</v>
      </c>
      <c r="R9886" s="117" t="s">
        <v>14595</v>
      </c>
      <c r="S9886" s="117" t="s">
        <v>14596</v>
      </c>
      <c r="T9886" t="s">
        <v>17448</v>
      </c>
      <c r="U9886" t="s">
        <v>10772</v>
      </c>
    </row>
    <row r="9887" spans="1:21">
      <c r="A9887" s="117" t="s">
        <v>4836</v>
      </c>
      <c r="B9887" t="s">
        <v>14590</v>
      </c>
      <c r="C9887" t="s">
        <v>14590</v>
      </c>
      <c r="D9887">
        <v>39</v>
      </c>
      <c r="E9887">
        <v>33</v>
      </c>
      <c r="F9887">
        <v>39</v>
      </c>
      <c r="G9887">
        <v>33</v>
      </c>
      <c r="H9887">
        <v>1</v>
      </c>
      <c r="I9887">
        <v>1</v>
      </c>
      <c r="J9887">
        <v>999999</v>
      </c>
      <c r="K9887" s="194">
        <v>999999</v>
      </c>
      <c r="L9887" t="s">
        <v>1084</v>
      </c>
      <c r="M9887" t="s">
        <v>1084</v>
      </c>
      <c r="N9887">
        <v>1999</v>
      </c>
      <c r="O9887" t="s">
        <v>7876</v>
      </c>
      <c r="P9887" t="s">
        <v>9574</v>
      </c>
      <c r="Q9887">
        <v>1.9990000000000001</v>
      </c>
      <c r="R9887" s="117" t="s">
        <v>14685</v>
      </c>
      <c r="S9887" s="117" t="s">
        <v>14589</v>
      </c>
      <c r="T9887" t="s">
        <v>12136</v>
      </c>
      <c r="U9887" t="s">
        <v>10772</v>
      </c>
    </row>
    <row r="9888" spans="1:21">
      <c r="A9888" s="117" t="s">
        <v>4837</v>
      </c>
      <c r="B9888" t="s">
        <v>14590</v>
      </c>
      <c r="C9888" t="s">
        <v>14590</v>
      </c>
      <c r="D9888">
        <v>39</v>
      </c>
      <c r="E9888">
        <v>33</v>
      </c>
      <c r="F9888">
        <v>39</v>
      </c>
      <c r="G9888">
        <v>33</v>
      </c>
      <c r="H9888">
        <v>1</v>
      </c>
      <c r="I9888">
        <v>1</v>
      </c>
      <c r="J9888">
        <v>999999</v>
      </c>
      <c r="K9888" s="194">
        <v>999999</v>
      </c>
      <c r="L9888" t="s">
        <v>1084</v>
      </c>
      <c r="M9888" t="s">
        <v>1084</v>
      </c>
      <c r="N9888">
        <v>2629</v>
      </c>
      <c r="O9888" t="s">
        <v>7876</v>
      </c>
      <c r="P9888" t="s">
        <v>15960</v>
      </c>
      <c r="Q9888">
        <v>2.629</v>
      </c>
      <c r="R9888" s="117" t="s">
        <v>14685</v>
      </c>
      <c r="S9888" s="117" t="s">
        <v>14589</v>
      </c>
      <c r="T9888" t="s">
        <v>12136</v>
      </c>
      <c r="U9888" t="s">
        <v>10772</v>
      </c>
    </row>
    <row r="9889" spans="1:21">
      <c r="A9889" s="117" t="s">
        <v>4838</v>
      </c>
      <c r="B9889" t="s">
        <v>14590</v>
      </c>
      <c r="C9889" t="s">
        <v>14590</v>
      </c>
      <c r="D9889">
        <v>89</v>
      </c>
      <c r="E9889">
        <v>83</v>
      </c>
      <c r="F9889">
        <v>89</v>
      </c>
      <c r="G9889">
        <v>83</v>
      </c>
      <c r="H9889">
        <v>1</v>
      </c>
      <c r="I9889">
        <v>1</v>
      </c>
      <c r="J9889">
        <v>10</v>
      </c>
      <c r="K9889" s="194">
        <v>10</v>
      </c>
      <c r="L9889" t="s">
        <v>1081</v>
      </c>
      <c r="M9889" t="s">
        <v>1081</v>
      </c>
      <c r="N9889">
        <v>2714</v>
      </c>
      <c r="O9889" t="s">
        <v>7876</v>
      </c>
      <c r="P9889" t="s">
        <v>9575</v>
      </c>
      <c r="Q9889">
        <v>2.714</v>
      </c>
      <c r="R9889" s="117" t="s">
        <v>14595</v>
      </c>
      <c r="S9889" s="117" t="s">
        <v>14596</v>
      </c>
      <c r="T9889" t="s">
        <v>17448</v>
      </c>
      <c r="U9889" t="s">
        <v>10772</v>
      </c>
    </row>
    <row r="9890" spans="1:21">
      <c r="A9890" s="117" t="s">
        <v>4839</v>
      </c>
      <c r="B9890" t="s">
        <v>14590</v>
      </c>
      <c r="C9890" t="s">
        <v>14590</v>
      </c>
      <c r="D9890">
        <v>39</v>
      </c>
      <c r="E9890">
        <v>33</v>
      </c>
      <c r="F9890">
        <v>39</v>
      </c>
      <c r="G9890">
        <v>33</v>
      </c>
      <c r="H9890">
        <v>1</v>
      </c>
      <c r="I9890">
        <v>1</v>
      </c>
      <c r="J9890">
        <v>999999</v>
      </c>
      <c r="K9890" s="194">
        <v>999999</v>
      </c>
      <c r="L9890" t="s">
        <v>1084</v>
      </c>
      <c r="M9890" t="s">
        <v>1084</v>
      </c>
      <c r="N9890">
        <v>2654</v>
      </c>
      <c r="O9890" t="s">
        <v>7876</v>
      </c>
      <c r="P9890" t="s">
        <v>15960</v>
      </c>
      <c r="Q9890">
        <v>2.6539999999999999</v>
      </c>
      <c r="R9890" s="117" t="s">
        <v>14685</v>
      </c>
      <c r="S9890" s="117" t="s">
        <v>14589</v>
      </c>
      <c r="T9890" t="s">
        <v>12136</v>
      </c>
      <c r="U9890" t="s">
        <v>10772</v>
      </c>
    </row>
    <row r="9891" spans="1:21">
      <c r="A9891" s="117" t="s">
        <v>4840</v>
      </c>
      <c r="B9891" t="s">
        <v>14590</v>
      </c>
      <c r="C9891" t="s">
        <v>14590</v>
      </c>
      <c r="D9891">
        <v>89</v>
      </c>
      <c r="E9891">
        <v>83</v>
      </c>
      <c r="F9891">
        <v>89</v>
      </c>
      <c r="G9891">
        <v>83</v>
      </c>
      <c r="H9891">
        <v>1</v>
      </c>
      <c r="I9891">
        <v>1</v>
      </c>
      <c r="J9891">
        <v>10</v>
      </c>
      <c r="K9891" s="194">
        <v>10</v>
      </c>
      <c r="L9891" t="s">
        <v>1081</v>
      </c>
      <c r="M9891" t="s">
        <v>1081</v>
      </c>
      <c r="N9891">
        <v>2712</v>
      </c>
      <c r="O9891" t="s">
        <v>7876</v>
      </c>
      <c r="P9891" t="s">
        <v>9575</v>
      </c>
      <c r="Q9891">
        <v>2.7120000000000002</v>
      </c>
      <c r="R9891" s="117" t="s">
        <v>14595</v>
      </c>
      <c r="S9891" s="117" t="s">
        <v>14596</v>
      </c>
      <c r="T9891" t="s">
        <v>17448</v>
      </c>
      <c r="U9891" t="s">
        <v>10772</v>
      </c>
    </row>
    <row r="9892" spans="1:21">
      <c r="A9892" s="117" t="s">
        <v>20403</v>
      </c>
      <c r="B9892" t="s">
        <v>14590</v>
      </c>
      <c r="C9892" t="s">
        <v>14590</v>
      </c>
      <c r="D9892">
        <v>39</v>
      </c>
      <c r="E9892">
        <v>33</v>
      </c>
      <c r="F9892">
        <v>39</v>
      </c>
      <c r="G9892">
        <v>33</v>
      </c>
      <c r="H9892">
        <v>1</v>
      </c>
      <c r="I9892">
        <v>1</v>
      </c>
      <c r="J9892">
        <v>999999</v>
      </c>
      <c r="K9892" s="194">
        <v>999999</v>
      </c>
      <c r="L9892" t="s">
        <v>1084</v>
      </c>
      <c r="M9892" t="s">
        <v>1084</v>
      </c>
      <c r="N9892">
        <v>2674</v>
      </c>
      <c r="O9892" t="s">
        <v>7876</v>
      </c>
      <c r="P9892" t="s">
        <v>15960</v>
      </c>
      <c r="Q9892">
        <v>2.6739999999999999</v>
      </c>
      <c r="R9892" s="117" t="s">
        <v>14594</v>
      </c>
      <c r="S9892" s="117" t="s">
        <v>14589</v>
      </c>
      <c r="T9892" t="s">
        <v>12136</v>
      </c>
      <c r="U9892" t="s">
        <v>10772</v>
      </c>
    </row>
    <row r="9893" spans="1:21">
      <c r="A9893" s="117" t="s">
        <v>11112</v>
      </c>
      <c r="B9893" t="s">
        <v>14590</v>
      </c>
      <c r="C9893" t="s">
        <v>14590</v>
      </c>
      <c r="D9893">
        <v>89</v>
      </c>
      <c r="E9893">
        <v>83</v>
      </c>
      <c r="F9893">
        <v>89</v>
      </c>
      <c r="G9893">
        <v>83</v>
      </c>
      <c r="H9893">
        <v>1</v>
      </c>
      <c r="I9893">
        <v>1</v>
      </c>
      <c r="J9893">
        <v>2</v>
      </c>
      <c r="K9893" s="194">
        <v>2</v>
      </c>
      <c r="L9893" t="s">
        <v>1081</v>
      </c>
      <c r="M9893" t="s">
        <v>1081</v>
      </c>
      <c r="N9893">
        <v>2658</v>
      </c>
      <c r="O9893" t="s">
        <v>7876</v>
      </c>
      <c r="P9893" t="s">
        <v>15960</v>
      </c>
      <c r="Q9893">
        <v>2.6579999999999999</v>
      </c>
      <c r="R9893" s="117" t="s">
        <v>14595</v>
      </c>
      <c r="S9893" s="117" t="s">
        <v>14596</v>
      </c>
      <c r="T9893" t="s">
        <v>17448</v>
      </c>
      <c r="U9893" t="s">
        <v>10772</v>
      </c>
    </row>
    <row r="9894" spans="1:21">
      <c r="A9894" s="117" t="s">
        <v>4841</v>
      </c>
      <c r="B9894" t="s">
        <v>14590</v>
      </c>
      <c r="C9894" t="s">
        <v>14590</v>
      </c>
      <c r="D9894">
        <v>39</v>
      </c>
      <c r="E9894">
        <v>33</v>
      </c>
      <c r="F9894">
        <v>39</v>
      </c>
      <c r="G9894">
        <v>33</v>
      </c>
      <c r="H9894">
        <v>1</v>
      </c>
      <c r="I9894">
        <v>1</v>
      </c>
      <c r="J9894">
        <v>999999</v>
      </c>
      <c r="K9894" s="194">
        <v>999999</v>
      </c>
      <c r="L9894" t="s">
        <v>1083</v>
      </c>
      <c r="M9894" t="s">
        <v>1083</v>
      </c>
      <c r="N9894">
        <v>1990</v>
      </c>
      <c r="O9894" t="s">
        <v>7876</v>
      </c>
      <c r="P9894" t="s">
        <v>9517</v>
      </c>
      <c r="Q9894">
        <v>1.99</v>
      </c>
      <c r="R9894" s="117" t="s">
        <v>14685</v>
      </c>
      <c r="S9894" s="117" t="s">
        <v>14589</v>
      </c>
      <c r="T9894" t="s">
        <v>12136</v>
      </c>
      <c r="U9894" t="s">
        <v>10772</v>
      </c>
    </row>
    <row r="9895" spans="1:21">
      <c r="A9895" s="117" t="s">
        <v>4842</v>
      </c>
      <c r="B9895" t="s">
        <v>14590</v>
      </c>
      <c r="C9895" t="s">
        <v>14590</v>
      </c>
      <c r="D9895">
        <v>89</v>
      </c>
      <c r="E9895">
        <v>83</v>
      </c>
      <c r="F9895">
        <v>89</v>
      </c>
      <c r="G9895">
        <v>83</v>
      </c>
      <c r="H9895">
        <v>1</v>
      </c>
      <c r="I9895">
        <v>1</v>
      </c>
      <c r="J9895">
        <v>2</v>
      </c>
      <c r="K9895" s="194">
        <v>2</v>
      </c>
      <c r="L9895" t="s">
        <v>1079</v>
      </c>
      <c r="M9895" t="s">
        <v>1079</v>
      </c>
      <c r="N9895">
        <v>1974</v>
      </c>
      <c r="O9895" t="s">
        <v>7876</v>
      </c>
      <c r="P9895" t="s">
        <v>9511</v>
      </c>
      <c r="Q9895">
        <v>1.974</v>
      </c>
      <c r="R9895" s="117" t="s">
        <v>14595</v>
      </c>
      <c r="S9895" s="117" t="s">
        <v>14596</v>
      </c>
      <c r="T9895" t="s">
        <v>17448</v>
      </c>
      <c r="U9895" t="s">
        <v>10772</v>
      </c>
    </row>
    <row r="9896" spans="1:21">
      <c r="A9896" s="117" t="s">
        <v>4843</v>
      </c>
      <c r="B9896" t="s">
        <v>14590</v>
      </c>
      <c r="C9896" t="s">
        <v>14590</v>
      </c>
      <c r="D9896">
        <v>89</v>
      </c>
      <c r="E9896">
        <v>83</v>
      </c>
      <c r="F9896">
        <v>89</v>
      </c>
      <c r="G9896">
        <v>83</v>
      </c>
      <c r="H9896">
        <v>1</v>
      </c>
      <c r="I9896">
        <v>1</v>
      </c>
      <c r="J9896">
        <v>2</v>
      </c>
      <c r="K9896" s="194">
        <v>2</v>
      </c>
      <c r="L9896" t="s">
        <v>1079</v>
      </c>
      <c r="M9896" t="s">
        <v>1079</v>
      </c>
      <c r="N9896">
        <v>1985</v>
      </c>
      <c r="O9896" t="s">
        <v>7876</v>
      </c>
      <c r="P9896" t="s">
        <v>9576</v>
      </c>
      <c r="Q9896">
        <v>1.9850000000000001</v>
      </c>
      <c r="R9896" s="117" t="s">
        <v>14595</v>
      </c>
      <c r="S9896" s="117" t="s">
        <v>14596</v>
      </c>
      <c r="T9896" t="s">
        <v>17448</v>
      </c>
      <c r="U9896" t="s">
        <v>10772</v>
      </c>
    </row>
    <row r="9897" spans="1:21">
      <c r="A9897" s="117" t="s">
        <v>4844</v>
      </c>
      <c r="B9897" t="s">
        <v>14590</v>
      </c>
      <c r="C9897" t="s">
        <v>14590</v>
      </c>
      <c r="D9897">
        <v>102</v>
      </c>
      <c r="E9897">
        <v>96</v>
      </c>
      <c r="F9897">
        <v>102</v>
      </c>
      <c r="G9897">
        <v>96</v>
      </c>
      <c r="H9897">
        <v>1</v>
      </c>
      <c r="I9897">
        <v>1</v>
      </c>
      <c r="J9897">
        <v>999999</v>
      </c>
      <c r="K9897" s="194">
        <v>999999</v>
      </c>
      <c r="L9897" t="s">
        <v>1083</v>
      </c>
      <c r="M9897" t="s">
        <v>1083</v>
      </c>
      <c r="N9897">
        <v>2616</v>
      </c>
      <c r="O9897" t="s">
        <v>7876</v>
      </c>
      <c r="P9897" t="s">
        <v>15960</v>
      </c>
      <c r="Q9897">
        <v>2.6160000000000001</v>
      </c>
      <c r="R9897" s="117" t="s">
        <v>14685</v>
      </c>
      <c r="S9897" s="117" t="s">
        <v>14589</v>
      </c>
      <c r="T9897" t="s">
        <v>12136</v>
      </c>
      <c r="U9897" t="s">
        <v>10772</v>
      </c>
    </row>
    <row r="9898" spans="1:21">
      <c r="A9898" s="117" t="s">
        <v>4845</v>
      </c>
      <c r="B9898" t="s">
        <v>14590</v>
      </c>
      <c r="C9898" t="s">
        <v>14590</v>
      </c>
      <c r="D9898">
        <v>89</v>
      </c>
      <c r="E9898">
        <v>83</v>
      </c>
      <c r="F9898">
        <v>89</v>
      </c>
      <c r="G9898">
        <v>83</v>
      </c>
      <c r="H9898">
        <v>1</v>
      </c>
      <c r="I9898">
        <v>1</v>
      </c>
      <c r="J9898">
        <v>2</v>
      </c>
      <c r="K9898" s="194">
        <v>2</v>
      </c>
      <c r="L9898" t="s">
        <v>1079</v>
      </c>
      <c r="M9898" t="s">
        <v>1079</v>
      </c>
      <c r="N9898">
        <v>2712</v>
      </c>
      <c r="O9898" t="s">
        <v>7876</v>
      </c>
      <c r="P9898" t="s">
        <v>15960</v>
      </c>
      <c r="Q9898">
        <v>2.7120000000000002</v>
      </c>
      <c r="R9898" s="117" t="s">
        <v>14595</v>
      </c>
      <c r="S9898" s="117" t="s">
        <v>14596</v>
      </c>
      <c r="T9898" t="s">
        <v>17448</v>
      </c>
      <c r="U9898" t="s">
        <v>10772</v>
      </c>
    </row>
    <row r="9899" spans="1:21">
      <c r="A9899" s="117" t="s">
        <v>4846</v>
      </c>
      <c r="B9899" t="s">
        <v>14590</v>
      </c>
      <c r="C9899" t="s">
        <v>14590</v>
      </c>
      <c r="D9899">
        <v>102</v>
      </c>
      <c r="E9899">
        <v>96</v>
      </c>
      <c r="F9899">
        <v>102</v>
      </c>
      <c r="G9899">
        <v>96</v>
      </c>
      <c r="H9899">
        <v>1</v>
      </c>
      <c r="I9899">
        <v>1</v>
      </c>
      <c r="J9899">
        <v>999999</v>
      </c>
      <c r="K9899" s="194">
        <v>999999</v>
      </c>
      <c r="L9899" t="s">
        <v>1083</v>
      </c>
      <c r="M9899" t="s">
        <v>1083</v>
      </c>
      <c r="N9899">
        <v>1971</v>
      </c>
      <c r="O9899" t="s">
        <v>7876</v>
      </c>
      <c r="P9899" t="s">
        <v>15968</v>
      </c>
      <c r="Q9899">
        <v>1.9710000000000001</v>
      </c>
      <c r="R9899" s="117" t="s">
        <v>14594</v>
      </c>
      <c r="S9899" s="117" t="s">
        <v>14589</v>
      </c>
      <c r="T9899" t="s">
        <v>12136</v>
      </c>
      <c r="U9899" t="s">
        <v>10772</v>
      </c>
    </row>
    <row r="9900" spans="1:21">
      <c r="A9900" s="117" t="s">
        <v>4847</v>
      </c>
      <c r="B9900" t="s">
        <v>14590</v>
      </c>
      <c r="C9900" t="s">
        <v>14590</v>
      </c>
      <c r="D9900">
        <v>102</v>
      </c>
      <c r="E9900">
        <v>96</v>
      </c>
      <c r="F9900">
        <v>102</v>
      </c>
      <c r="G9900">
        <v>96</v>
      </c>
      <c r="H9900">
        <v>1</v>
      </c>
      <c r="I9900">
        <v>1</v>
      </c>
      <c r="J9900">
        <v>999999</v>
      </c>
      <c r="K9900" s="194">
        <v>999999</v>
      </c>
      <c r="L9900" t="s">
        <v>1083</v>
      </c>
      <c r="M9900" t="s">
        <v>1083</v>
      </c>
      <c r="N9900">
        <v>1968</v>
      </c>
      <c r="O9900" t="s">
        <v>7876</v>
      </c>
      <c r="P9900" t="s">
        <v>15969</v>
      </c>
      <c r="Q9900">
        <v>1.968</v>
      </c>
      <c r="R9900" s="117" t="s">
        <v>14594</v>
      </c>
      <c r="S9900" s="117" t="s">
        <v>14589</v>
      </c>
      <c r="T9900" t="s">
        <v>12136</v>
      </c>
      <c r="U9900" t="s">
        <v>10772</v>
      </c>
    </row>
    <row r="9901" spans="1:21">
      <c r="A9901" s="117" t="s">
        <v>4848</v>
      </c>
      <c r="B9901" t="s">
        <v>14590</v>
      </c>
      <c r="C9901" t="s">
        <v>14590</v>
      </c>
      <c r="D9901">
        <v>35</v>
      </c>
      <c r="E9901">
        <v>29</v>
      </c>
      <c r="F9901">
        <v>35</v>
      </c>
      <c r="G9901">
        <v>29</v>
      </c>
      <c r="H9901">
        <v>1</v>
      </c>
      <c r="I9901">
        <v>1</v>
      </c>
      <c r="J9901">
        <v>57</v>
      </c>
      <c r="K9901" s="194">
        <v>57</v>
      </c>
      <c r="L9901" t="s">
        <v>1083</v>
      </c>
      <c r="M9901" t="s">
        <v>1083</v>
      </c>
      <c r="N9901">
        <v>1610</v>
      </c>
      <c r="O9901" t="s">
        <v>7876</v>
      </c>
      <c r="P9901" t="s">
        <v>9578</v>
      </c>
      <c r="Q9901">
        <v>1.61</v>
      </c>
      <c r="R9901" s="117" t="s">
        <v>14594</v>
      </c>
      <c r="S9901" s="117" t="s">
        <v>14589</v>
      </c>
      <c r="T9901" t="s">
        <v>12136</v>
      </c>
      <c r="U9901" t="s">
        <v>10772</v>
      </c>
    </row>
    <row r="9902" spans="1:21">
      <c r="A9902" s="117" t="s">
        <v>4849</v>
      </c>
      <c r="B9902" t="s">
        <v>14590</v>
      </c>
      <c r="C9902" t="s">
        <v>14590</v>
      </c>
      <c r="D9902">
        <v>35</v>
      </c>
      <c r="E9902">
        <v>29</v>
      </c>
      <c r="F9902">
        <v>35</v>
      </c>
      <c r="G9902">
        <v>29</v>
      </c>
      <c r="H9902">
        <v>1</v>
      </c>
      <c r="I9902">
        <v>1</v>
      </c>
      <c r="J9902">
        <v>62</v>
      </c>
      <c r="K9902" s="194">
        <v>62</v>
      </c>
      <c r="L9902" t="s">
        <v>1084</v>
      </c>
      <c r="M9902" t="s">
        <v>1084</v>
      </c>
      <c r="N9902">
        <v>2103</v>
      </c>
      <c r="O9902" t="s">
        <v>7876</v>
      </c>
      <c r="P9902" t="s">
        <v>15937</v>
      </c>
      <c r="Q9902">
        <v>2.1030000000000002</v>
      </c>
      <c r="R9902" s="117" t="s">
        <v>14594</v>
      </c>
      <c r="S9902" s="117" t="s">
        <v>14589</v>
      </c>
      <c r="T9902" t="s">
        <v>12136</v>
      </c>
      <c r="U9902" t="s">
        <v>10772</v>
      </c>
    </row>
    <row r="9903" spans="1:21">
      <c r="A9903" s="117" t="s">
        <v>4850</v>
      </c>
      <c r="B9903" t="s">
        <v>14590</v>
      </c>
      <c r="C9903" t="s">
        <v>14590</v>
      </c>
      <c r="D9903">
        <v>91</v>
      </c>
      <c r="E9903">
        <v>85</v>
      </c>
      <c r="F9903">
        <v>91</v>
      </c>
      <c r="G9903">
        <v>85</v>
      </c>
      <c r="H9903">
        <v>1</v>
      </c>
      <c r="I9903">
        <v>1</v>
      </c>
      <c r="J9903">
        <v>2</v>
      </c>
      <c r="K9903" s="194">
        <v>2</v>
      </c>
      <c r="L9903" t="s">
        <v>1081</v>
      </c>
      <c r="M9903" t="s">
        <v>1081</v>
      </c>
      <c r="N9903">
        <v>1417</v>
      </c>
      <c r="O9903" t="s">
        <v>7876</v>
      </c>
      <c r="P9903" t="s">
        <v>15970</v>
      </c>
      <c r="Q9903">
        <v>1.417</v>
      </c>
      <c r="R9903" s="117" t="s">
        <v>14595</v>
      </c>
      <c r="S9903" s="117" t="s">
        <v>14596</v>
      </c>
      <c r="T9903" t="s">
        <v>17448</v>
      </c>
      <c r="U9903" t="s">
        <v>10772</v>
      </c>
    </row>
    <row r="9904" spans="1:21">
      <c r="A9904" s="117" t="s">
        <v>4851</v>
      </c>
      <c r="B9904" t="s">
        <v>14590</v>
      </c>
      <c r="C9904" t="s">
        <v>14590</v>
      </c>
      <c r="D9904">
        <v>35</v>
      </c>
      <c r="E9904">
        <v>29</v>
      </c>
      <c r="F9904">
        <v>35</v>
      </c>
      <c r="G9904">
        <v>29</v>
      </c>
      <c r="H9904">
        <v>1</v>
      </c>
      <c r="I9904">
        <v>1</v>
      </c>
      <c r="J9904">
        <v>495</v>
      </c>
      <c r="K9904" s="194">
        <v>495</v>
      </c>
      <c r="L9904" t="s">
        <v>1084</v>
      </c>
      <c r="M9904" t="s">
        <v>1084</v>
      </c>
      <c r="N9904">
        <v>1592</v>
      </c>
      <c r="O9904" t="s">
        <v>7876</v>
      </c>
      <c r="P9904" t="s">
        <v>9577</v>
      </c>
      <c r="Q9904">
        <v>1.5920000000000001</v>
      </c>
      <c r="R9904" s="117" t="s">
        <v>14594</v>
      </c>
      <c r="S9904" s="117" t="s">
        <v>14589</v>
      </c>
      <c r="T9904" t="s">
        <v>12136</v>
      </c>
      <c r="U9904" t="s">
        <v>10772</v>
      </c>
    </row>
    <row r="9905" spans="1:21">
      <c r="A9905" s="117" t="s">
        <v>4852</v>
      </c>
      <c r="B9905" t="s">
        <v>14590</v>
      </c>
      <c r="C9905" t="s">
        <v>14590</v>
      </c>
      <c r="D9905">
        <v>35</v>
      </c>
      <c r="E9905">
        <v>29</v>
      </c>
      <c r="F9905">
        <v>35</v>
      </c>
      <c r="G9905">
        <v>29</v>
      </c>
      <c r="H9905">
        <v>1</v>
      </c>
      <c r="I9905">
        <v>1</v>
      </c>
      <c r="J9905">
        <v>142</v>
      </c>
      <c r="K9905" s="194">
        <v>142</v>
      </c>
      <c r="L9905" t="s">
        <v>1084</v>
      </c>
      <c r="M9905" t="s">
        <v>1084</v>
      </c>
      <c r="N9905">
        <v>1582</v>
      </c>
      <c r="O9905" t="s">
        <v>7876</v>
      </c>
      <c r="P9905" t="s">
        <v>9468</v>
      </c>
      <c r="Q9905">
        <v>1.5820000000000001</v>
      </c>
      <c r="R9905" s="117" t="s">
        <v>14594</v>
      </c>
      <c r="S9905" s="117" t="s">
        <v>14589</v>
      </c>
      <c r="T9905" t="s">
        <v>12136</v>
      </c>
      <c r="U9905" t="s">
        <v>10772</v>
      </c>
    </row>
    <row r="9906" spans="1:21">
      <c r="A9906" s="117" t="s">
        <v>4853</v>
      </c>
      <c r="B9906" t="s">
        <v>14590</v>
      </c>
      <c r="C9906" t="s">
        <v>14590</v>
      </c>
      <c r="D9906">
        <v>35</v>
      </c>
      <c r="E9906">
        <v>29</v>
      </c>
      <c r="F9906">
        <v>35</v>
      </c>
      <c r="G9906">
        <v>29</v>
      </c>
      <c r="H9906">
        <v>1</v>
      </c>
      <c r="I9906">
        <v>1</v>
      </c>
      <c r="J9906">
        <v>318</v>
      </c>
      <c r="K9906" s="194">
        <v>318</v>
      </c>
      <c r="L9906" t="s">
        <v>1084</v>
      </c>
      <c r="M9906" t="s">
        <v>1084</v>
      </c>
      <c r="N9906">
        <v>1566</v>
      </c>
      <c r="O9906" t="s">
        <v>7876</v>
      </c>
      <c r="P9906" t="s">
        <v>9474</v>
      </c>
      <c r="Q9906">
        <v>1.5660000000000001</v>
      </c>
      <c r="R9906" s="117" t="s">
        <v>14594</v>
      </c>
      <c r="S9906" s="117" t="s">
        <v>14589</v>
      </c>
      <c r="T9906" t="s">
        <v>12136</v>
      </c>
      <c r="U9906" t="s">
        <v>10772</v>
      </c>
    </row>
    <row r="9907" spans="1:21">
      <c r="A9907" s="117" t="s">
        <v>4854</v>
      </c>
      <c r="B9907" t="s">
        <v>14590</v>
      </c>
      <c r="C9907" t="s">
        <v>14590</v>
      </c>
      <c r="D9907">
        <v>35</v>
      </c>
      <c r="E9907">
        <v>29</v>
      </c>
      <c r="F9907">
        <v>35</v>
      </c>
      <c r="G9907">
        <v>29</v>
      </c>
      <c r="H9907">
        <v>1</v>
      </c>
      <c r="I9907">
        <v>1</v>
      </c>
      <c r="J9907">
        <v>102</v>
      </c>
      <c r="K9907" s="194">
        <v>102</v>
      </c>
      <c r="L9907" t="s">
        <v>1084</v>
      </c>
      <c r="M9907" t="s">
        <v>1084</v>
      </c>
      <c r="N9907">
        <v>2115</v>
      </c>
      <c r="O9907" t="s">
        <v>7876</v>
      </c>
      <c r="P9907" t="s">
        <v>9552</v>
      </c>
      <c r="Q9907">
        <v>2.1150000000000002</v>
      </c>
      <c r="R9907" s="117" t="s">
        <v>14594</v>
      </c>
      <c r="S9907" s="117" t="s">
        <v>14589</v>
      </c>
      <c r="T9907" t="s">
        <v>12136</v>
      </c>
      <c r="U9907" t="s">
        <v>10772</v>
      </c>
    </row>
    <row r="9908" spans="1:21">
      <c r="A9908" s="117" t="s">
        <v>4855</v>
      </c>
      <c r="B9908" t="s">
        <v>14590</v>
      </c>
      <c r="C9908" t="s">
        <v>14590</v>
      </c>
      <c r="D9908">
        <v>35</v>
      </c>
      <c r="E9908">
        <v>29</v>
      </c>
      <c r="F9908">
        <v>35</v>
      </c>
      <c r="G9908">
        <v>29</v>
      </c>
      <c r="H9908">
        <v>1</v>
      </c>
      <c r="I9908">
        <v>1</v>
      </c>
      <c r="J9908">
        <v>45</v>
      </c>
      <c r="K9908" s="194">
        <v>45</v>
      </c>
      <c r="L9908" t="s">
        <v>1084</v>
      </c>
      <c r="M9908" t="s">
        <v>1084</v>
      </c>
      <c r="N9908">
        <v>2110</v>
      </c>
      <c r="O9908" t="s">
        <v>7876</v>
      </c>
      <c r="P9908" t="s">
        <v>9471</v>
      </c>
      <c r="Q9908">
        <v>2.11</v>
      </c>
      <c r="R9908" s="117" t="s">
        <v>14594</v>
      </c>
      <c r="S9908" s="117" t="s">
        <v>14589</v>
      </c>
      <c r="T9908" t="s">
        <v>12136</v>
      </c>
      <c r="U9908" t="s">
        <v>10772</v>
      </c>
    </row>
    <row r="9909" spans="1:21">
      <c r="A9909" s="117" t="s">
        <v>4856</v>
      </c>
      <c r="B9909" t="s">
        <v>14590</v>
      </c>
      <c r="C9909" t="s">
        <v>14590</v>
      </c>
      <c r="D9909">
        <v>35</v>
      </c>
      <c r="E9909">
        <v>29</v>
      </c>
      <c r="F9909">
        <v>35</v>
      </c>
      <c r="G9909">
        <v>29</v>
      </c>
      <c r="H9909">
        <v>1</v>
      </c>
      <c r="I9909">
        <v>1</v>
      </c>
      <c r="J9909">
        <v>720</v>
      </c>
      <c r="K9909" s="194">
        <v>720</v>
      </c>
      <c r="L9909" t="s">
        <v>1083</v>
      </c>
      <c r="M9909" t="s">
        <v>1083</v>
      </c>
      <c r="N9909">
        <v>452.5</v>
      </c>
      <c r="O9909" t="s">
        <v>7876</v>
      </c>
      <c r="P9909" t="s">
        <v>9579</v>
      </c>
      <c r="Q9909">
        <v>0.45250000000000001</v>
      </c>
      <c r="R9909" s="117" t="s">
        <v>14594</v>
      </c>
      <c r="S9909" s="117" t="s">
        <v>14589</v>
      </c>
      <c r="T9909" t="s">
        <v>12136</v>
      </c>
      <c r="U9909" t="s">
        <v>10772</v>
      </c>
    </row>
    <row r="9910" spans="1:21">
      <c r="A9910" s="117" t="s">
        <v>4857</v>
      </c>
      <c r="B9910" t="s">
        <v>14590</v>
      </c>
      <c r="C9910" t="s">
        <v>14590</v>
      </c>
      <c r="D9910">
        <v>35</v>
      </c>
      <c r="E9910">
        <v>29</v>
      </c>
      <c r="F9910">
        <v>35</v>
      </c>
      <c r="G9910">
        <v>29</v>
      </c>
      <c r="H9910">
        <v>1</v>
      </c>
      <c r="I9910">
        <v>1</v>
      </c>
      <c r="J9910">
        <v>423</v>
      </c>
      <c r="K9910" s="194">
        <v>423</v>
      </c>
      <c r="L9910" t="s">
        <v>1083</v>
      </c>
      <c r="M9910" t="s">
        <v>1083</v>
      </c>
      <c r="N9910">
        <v>463.24</v>
      </c>
      <c r="O9910" t="s">
        <v>7876</v>
      </c>
      <c r="P9910" t="s">
        <v>9579</v>
      </c>
      <c r="Q9910">
        <v>0.46323999999999999</v>
      </c>
      <c r="R9910" s="117" t="s">
        <v>14594</v>
      </c>
      <c r="S9910" s="117" t="s">
        <v>14589</v>
      </c>
      <c r="T9910" t="s">
        <v>12136</v>
      </c>
      <c r="U9910" t="s">
        <v>10772</v>
      </c>
    </row>
    <row r="9911" spans="1:21">
      <c r="A9911" s="117" t="s">
        <v>4858</v>
      </c>
      <c r="B9911" t="s">
        <v>14590</v>
      </c>
      <c r="C9911" t="s">
        <v>14590</v>
      </c>
      <c r="D9911">
        <v>35</v>
      </c>
      <c r="E9911">
        <v>29</v>
      </c>
      <c r="F9911">
        <v>35</v>
      </c>
      <c r="G9911">
        <v>29</v>
      </c>
      <c r="H9911">
        <v>1</v>
      </c>
      <c r="I9911">
        <v>1</v>
      </c>
      <c r="J9911">
        <v>43</v>
      </c>
      <c r="K9911" s="194">
        <v>43</v>
      </c>
      <c r="L9911" t="s">
        <v>1081</v>
      </c>
      <c r="M9911" t="s">
        <v>1081</v>
      </c>
      <c r="N9911">
        <v>389</v>
      </c>
      <c r="O9911" t="s">
        <v>7876</v>
      </c>
      <c r="P9911" t="s">
        <v>9475</v>
      </c>
      <c r="Q9911">
        <v>0.38900000000000001</v>
      </c>
      <c r="R9911" s="117" t="s">
        <v>14594</v>
      </c>
      <c r="S9911" s="117" t="s">
        <v>14589</v>
      </c>
      <c r="T9911" t="s">
        <v>12136</v>
      </c>
      <c r="U9911" t="s">
        <v>10772</v>
      </c>
    </row>
    <row r="9912" spans="1:21">
      <c r="A9912" s="117" t="s">
        <v>17339</v>
      </c>
      <c r="B9912" t="s">
        <v>14590</v>
      </c>
      <c r="C9912" t="s">
        <v>14590</v>
      </c>
      <c r="D9912">
        <v>35</v>
      </c>
      <c r="E9912">
        <v>29</v>
      </c>
      <c r="F9912">
        <v>35</v>
      </c>
      <c r="G9912">
        <v>29</v>
      </c>
      <c r="H9912">
        <v>1</v>
      </c>
      <c r="I9912">
        <v>1</v>
      </c>
      <c r="J9912">
        <v>999999</v>
      </c>
      <c r="K9912" s="194">
        <v>999999</v>
      </c>
      <c r="L9912" t="s">
        <v>1083</v>
      </c>
      <c r="M9912" t="s">
        <v>1083</v>
      </c>
      <c r="N9912">
        <v>438</v>
      </c>
      <c r="O9912" t="s">
        <v>7876</v>
      </c>
      <c r="P9912" t="s">
        <v>9477</v>
      </c>
      <c r="Q9912">
        <v>0.438</v>
      </c>
      <c r="R9912" s="117" t="s">
        <v>14594</v>
      </c>
      <c r="S9912" s="117" t="s">
        <v>14589</v>
      </c>
      <c r="T9912" t="s">
        <v>12136</v>
      </c>
      <c r="U9912" t="s">
        <v>10772</v>
      </c>
    </row>
    <row r="9913" spans="1:21">
      <c r="A9913" s="117" t="s">
        <v>17340</v>
      </c>
      <c r="B9913" t="s">
        <v>14590</v>
      </c>
      <c r="C9913" t="s">
        <v>14590</v>
      </c>
      <c r="D9913">
        <v>105</v>
      </c>
      <c r="E9913">
        <v>99</v>
      </c>
      <c r="F9913">
        <v>105</v>
      </c>
      <c r="G9913">
        <v>99</v>
      </c>
      <c r="H9913">
        <v>1</v>
      </c>
      <c r="I9913">
        <v>1</v>
      </c>
      <c r="J9913">
        <v>999999</v>
      </c>
      <c r="K9913" s="194">
        <v>999999</v>
      </c>
      <c r="L9913" t="s">
        <v>1083</v>
      </c>
      <c r="M9913" t="s">
        <v>1083</v>
      </c>
      <c r="N9913">
        <v>572.9</v>
      </c>
      <c r="O9913" t="s">
        <v>7876</v>
      </c>
      <c r="P9913" t="s">
        <v>17341</v>
      </c>
      <c r="Q9913">
        <v>0.57289999999999996</v>
      </c>
      <c r="R9913" s="117" t="s">
        <v>14594</v>
      </c>
      <c r="S9913" s="117" t="s">
        <v>14589</v>
      </c>
      <c r="T9913" t="s">
        <v>12136</v>
      </c>
      <c r="U9913" t="s">
        <v>10772</v>
      </c>
    </row>
    <row r="9914" spans="1:21">
      <c r="A9914" s="117" t="s">
        <v>23029</v>
      </c>
      <c r="B9914" t="s">
        <v>14590</v>
      </c>
      <c r="C9914" t="s">
        <v>14590</v>
      </c>
      <c r="D9914">
        <v>35</v>
      </c>
      <c r="E9914">
        <v>29</v>
      </c>
      <c r="F9914">
        <v>35</v>
      </c>
      <c r="G9914">
        <v>29</v>
      </c>
      <c r="H9914">
        <v>1</v>
      </c>
      <c r="I9914">
        <v>1</v>
      </c>
      <c r="J9914">
        <v>5</v>
      </c>
      <c r="K9914" s="194">
        <v>5</v>
      </c>
      <c r="L9914" t="s">
        <v>1079</v>
      </c>
      <c r="M9914" t="s">
        <v>1079</v>
      </c>
      <c r="N9914">
        <v>560</v>
      </c>
      <c r="O9914" t="s">
        <v>7876</v>
      </c>
      <c r="P9914" t="s">
        <v>17342</v>
      </c>
      <c r="Q9914">
        <v>0.56000000000000005</v>
      </c>
      <c r="R9914" s="117" t="s">
        <v>14594</v>
      </c>
      <c r="S9914" s="117" t="s">
        <v>14589</v>
      </c>
      <c r="T9914" t="s">
        <v>12136</v>
      </c>
      <c r="U9914" t="s">
        <v>10772</v>
      </c>
    </row>
    <row r="9915" spans="1:21">
      <c r="A9915" s="117" t="s">
        <v>4859</v>
      </c>
      <c r="B9915" t="s">
        <v>14590</v>
      </c>
      <c r="C9915" t="s">
        <v>14590</v>
      </c>
      <c r="D9915">
        <v>35</v>
      </c>
      <c r="E9915">
        <v>29</v>
      </c>
      <c r="F9915">
        <v>35</v>
      </c>
      <c r="G9915">
        <v>29</v>
      </c>
      <c r="H9915">
        <v>1</v>
      </c>
      <c r="I9915">
        <v>1</v>
      </c>
      <c r="J9915">
        <v>63</v>
      </c>
      <c r="K9915" s="194">
        <v>63</v>
      </c>
      <c r="L9915" t="s">
        <v>1083</v>
      </c>
      <c r="M9915" t="s">
        <v>1083</v>
      </c>
      <c r="N9915">
        <v>405</v>
      </c>
      <c r="O9915" t="s">
        <v>7876</v>
      </c>
      <c r="P9915" t="s">
        <v>18346</v>
      </c>
      <c r="Q9915">
        <v>0.40500000000000003</v>
      </c>
      <c r="R9915" s="117" t="s">
        <v>14594</v>
      </c>
      <c r="S9915" s="117" t="s">
        <v>14589</v>
      </c>
      <c r="T9915" t="s">
        <v>12136</v>
      </c>
      <c r="U9915" t="s">
        <v>10772</v>
      </c>
    </row>
    <row r="9916" spans="1:21">
      <c r="A9916" s="117" t="s">
        <v>23030</v>
      </c>
      <c r="B9916" t="s">
        <v>14590</v>
      </c>
      <c r="C9916" t="s">
        <v>14590</v>
      </c>
      <c r="D9916">
        <v>35</v>
      </c>
      <c r="E9916">
        <v>29</v>
      </c>
      <c r="F9916">
        <v>35</v>
      </c>
      <c r="G9916">
        <v>29</v>
      </c>
      <c r="H9916">
        <v>1</v>
      </c>
      <c r="I9916">
        <v>1</v>
      </c>
      <c r="J9916">
        <v>15</v>
      </c>
      <c r="K9916" s="194">
        <v>15</v>
      </c>
      <c r="L9916" t="s">
        <v>1079</v>
      </c>
      <c r="M9916" t="s">
        <v>1079</v>
      </c>
      <c r="N9916">
        <v>540</v>
      </c>
      <c r="O9916" t="s">
        <v>7876</v>
      </c>
      <c r="P9916" t="s">
        <v>23031</v>
      </c>
      <c r="Q9916">
        <v>0.54</v>
      </c>
      <c r="R9916" s="117" t="s">
        <v>14594</v>
      </c>
      <c r="S9916" s="117" t="s">
        <v>14589</v>
      </c>
      <c r="T9916" t="s">
        <v>12136</v>
      </c>
      <c r="U9916" t="s">
        <v>10772</v>
      </c>
    </row>
    <row r="9917" spans="1:21">
      <c r="A9917" s="117" t="s">
        <v>23032</v>
      </c>
      <c r="B9917" t="s">
        <v>14590</v>
      </c>
      <c r="C9917" t="s">
        <v>14590</v>
      </c>
      <c r="D9917">
        <v>82</v>
      </c>
      <c r="E9917">
        <v>76</v>
      </c>
      <c r="F9917">
        <v>82</v>
      </c>
      <c r="G9917">
        <v>76</v>
      </c>
      <c r="H9917">
        <v>1</v>
      </c>
      <c r="I9917">
        <v>1</v>
      </c>
      <c r="J9917">
        <v>77</v>
      </c>
      <c r="K9917" s="194">
        <v>77</v>
      </c>
      <c r="L9917" t="s">
        <v>1079</v>
      </c>
      <c r="M9917" t="s">
        <v>1079</v>
      </c>
      <c r="N9917">
        <v>660</v>
      </c>
      <c r="O9917" t="s">
        <v>7876</v>
      </c>
      <c r="P9917" t="s">
        <v>23026</v>
      </c>
      <c r="Q9917">
        <v>0.66</v>
      </c>
      <c r="R9917" s="117" t="s">
        <v>14595</v>
      </c>
      <c r="S9917" s="117" t="s">
        <v>14596</v>
      </c>
      <c r="T9917" t="s">
        <v>17448</v>
      </c>
      <c r="U9917" t="s">
        <v>10772</v>
      </c>
    </row>
    <row r="9918" spans="1:21">
      <c r="A9918" s="117" t="s">
        <v>17343</v>
      </c>
      <c r="B9918" t="s">
        <v>14590</v>
      </c>
      <c r="C9918" t="s">
        <v>14590</v>
      </c>
      <c r="D9918">
        <v>82</v>
      </c>
      <c r="E9918">
        <v>76</v>
      </c>
      <c r="F9918">
        <v>82</v>
      </c>
      <c r="G9918">
        <v>76</v>
      </c>
      <c r="H9918">
        <v>1</v>
      </c>
      <c r="I9918">
        <v>1</v>
      </c>
      <c r="J9918">
        <v>28</v>
      </c>
      <c r="K9918" s="194">
        <v>28</v>
      </c>
      <c r="L9918" t="s">
        <v>1079</v>
      </c>
      <c r="M9918" t="s">
        <v>1079</v>
      </c>
      <c r="N9918">
        <v>440</v>
      </c>
      <c r="O9918" t="s">
        <v>7876</v>
      </c>
      <c r="P9918" t="s">
        <v>17334</v>
      </c>
      <c r="Q9918">
        <v>0.44</v>
      </c>
      <c r="R9918" s="117" t="s">
        <v>14595</v>
      </c>
      <c r="S9918" s="117" t="s">
        <v>14596</v>
      </c>
      <c r="T9918" t="s">
        <v>17448</v>
      </c>
      <c r="U9918" t="s">
        <v>10772</v>
      </c>
    </row>
    <row r="9919" spans="1:21">
      <c r="A9919" s="117" t="s">
        <v>4860</v>
      </c>
      <c r="B9919" t="s">
        <v>14590</v>
      </c>
      <c r="C9919" t="s">
        <v>14590</v>
      </c>
      <c r="D9919">
        <v>35</v>
      </c>
      <c r="E9919">
        <v>29</v>
      </c>
      <c r="F9919">
        <v>35</v>
      </c>
      <c r="G9919">
        <v>29</v>
      </c>
      <c r="H9919">
        <v>1</v>
      </c>
      <c r="I9919">
        <v>1</v>
      </c>
      <c r="J9919">
        <v>19</v>
      </c>
      <c r="K9919" s="194">
        <v>19</v>
      </c>
      <c r="L9919" t="s">
        <v>1083</v>
      </c>
      <c r="M9919" t="s">
        <v>1083</v>
      </c>
      <c r="N9919">
        <v>1070</v>
      </c>
      <c r="O9919" t="s">
        <v>7876</v>
      </c>
      <c r="P9919" t="s">
        <v>9482</v>
      </c>
      <c r="Q9919">
        <v>1.07</v>
      </c>
      <c r="R9919" s="117" t="s">
        <v>14594</v>
      </c>
      <c r="S9919" s="117" t="s">
        <v>14589</v>
      </c>
      <c r="T9919" t="s">
        <v>12136</v>
      </c>
      <c r="U9919" t="s">
        <v>10772</v>
      </c>
    </row>
    <row r="9920" spans="1:21">
      <c r="A9920" s="117" t="s">
        <v>4861</v>
      </c>
      <c r="B9920" t="s">
        <v>14590</v>
      </c>
      <c r="C9920" t="s">
        <v>14590</v>
      </c>
      <c r="D9920">
        <v>35</v>
      </c>
      <c r="E9920">
        <v>29</v>
      </c>
      <c r="F9920">
        <v>35</v>
      </c>
      <c r="G9920">
        <v>29</v>
      </c>
      <c r="H9920">
        <v>1</v>
      </c>
      <c r="I9920">
        <v>1</v>
      </c>
      <c r="J9920">
        <v>21</v>
      </c>
      <c r="K9920" s="194">
        <v>21</v>
      </c>
      <c r="L9920" t="s">
        <v>1083</v>
      </c>
      <c r="M9920" t="s">
        <v>1083</v>
      </c>
      <c r="N9920">
        <v>1281</v>
      </c>
      <c r="O9920" t="s">
        <v>7876</v>
      </c>
      <c r="P9920" t="s">
        <v>9482</v>
      </c>
      <c r="Q9920">
        <v>1.2809999999999999</v>
      </c>
      <c r="R9920" s="117" t="s">
        <v>14594</v>
      </c>
      <c r="S9920" s="117" t="s">
        <v>14589</v>
      </c>
      <c r="T9920" t="s">
        <v>12136</v>
      </c>
      <c r="U9920" t="s">
        <v>10772</v>
      </c>
    </row>
    <row r="9921" spans="1:21">
      <c r="A9921" s="117" t="s">
        <v>4862</v>
      </c>
      <c r="B9921" t="s">
        <v>14590</v>
      </c>
      <c r="C9921" t="s">
        <v>14590</v>
      </c>
      <c r="D9921">
        <v>35</v>
      </c>
      <c r="E9921">
        <v>29</v>
      </c>
      <c r="F9921">
        <v>35</v>
      </c>
      <c r="G9921">
        <v>29</v>
      </c>
      <c r="H9921">
        <v>1</v>
      </c>
      <c r="I9921">
        <v>1</v>
      </c>
      <c r="J9921">
        <v>138</v>
      </c>
      <c r="K9921" s="194">
        <v>138</v>
      </c>
      <c r="L9921" t="s">
        <v>1083</v>
      </c>
      <c r="M9921" t="s">
        <v>1083</v>
      </c>
      <c r="N9921">
        <v>1384</v>
      </c>
      <c r="O9921" t="s">
        <v>7876</v>
      </c>
      <c r="P9921" t="s">
        <v>9580</v>
      </c>
      <c r="Q9921">
        <v>1.3839999999999999</v>
      </c>
      <c r="R9921" s="117" t="s">
        <v>14743</v>
      </c>
      <c r="S9921" s="117" t="s">
        <v>14589</v>
      </c>
      <c r="T9921" t="s">
        <v>12136</v>
      </c>
      <c r="U9921" t="s">
        <v>10773</v>
      </c>
    </row>
    <row r="9922" spans="1:21">
      <c r="A9922" s="117" t="s">
        <v>13586</v>
      </c>
      <c r="B9922" t="s">
        <v>14590</v>
      </c>
      <c r="C9922" t="s">
        <v>14590</v>
      </c>
      <c r="D9922">
        <v>82</v>
      </c>
      <c r="E9922">
        <v>76</v>
      </c>
      <c r="F9922">
        <v>82</v>
      </c>
      <c r="G9922">
        <v>76</v>
      </c>
      <c r="H9922">
        <v>1</v>
      </c>
      <c r="I9922">
        <v>1</v>
      </c>
      <c r="J9922">
        <v>180</v>
      </c>
      <c r="K9922" s="194">
        <v>180</v>
      </c>
      <c r="L9922" t="s">
        <v>1077</v>
      </c>
      <c r="M9922" t="s">
        <v>1077</v>
      </c>
      <c r="N9922">
        <v>1390</v>
      </c>
      <c r="O9922" t="s">
        <v>7876</v>
      </c>
      <c r="P9922" t="s">
        <v>13951</v>
      </c>
      <c r="Q9922">
        <v>1.39</v>
      </c>
      <c r="R9922" s="117" t="s">
        <v>14595</v>
      </c>
      <c r="S9922" s="117" t="s">
        <v>14596</v>
      </c>
      <c r="T9922" t="s">
        <v>17448</v>
      </c>
      <c r="U9922" t="s">
        <v>10772</v>
      </c>
    </row>
    <row r="9923" spans="1:21">
      <c r="A9923" s="117" t="s">
        <v>4863</v>
      </c>
      <c r="B9923" t="s">
        <v>14590</v>
      </c>
      <c r="C9923" t="s">
        <v>14590</v>
      </c>
      <c r="D9923">
        <v>35</v>
      </c>
      <c r="E9923">
        <v>29</v>
      </c>
      <c r="F9923">
        <v>35</v>
      </c>
      <c r="G9923">
        <v>29</v>
      </c>
      <c r="H9923">
        <v>1</v>
      </c>
      <c r="I9923">
        <v>1</v>
      </c>
      <c r="J9923">
        <v>21</v>
      </c>
      <c r="K9923" s="194">
        <v>21</v>
      </c>
      <c r="L9923" t="s">
        <v>1083</v>
      </c>
      <c r="M9923" t="s">
        <v>1083</v>
      </c>
      <c r="N9923">
        <v>1384</v>
      </c>
      <c r="O9923" t="s">
        <v>7876</v>
      </c>
      <c r="P9923" t="s">
        <v>15971</v>
      </c>
      <c r="Q9923">
        <v>1.3839999999999999</v>
      </c>
      <c r="R9923" s="117" t="s">
        <v>14594</v>
      </c>
      <c r="S9923" s="117" t="s">
        <v>14589</v>
      </c>
      <c r="T9923" t="s">
        <v>12136</v>
      </c>
      <c r="U9923" t="s">
        <v>10772</v>
      </c>
    </row>
    <row r="9924" spans="1:21">
      <c r="A9924" s="117" t="s">
        <v>4864</v>
      </c>
      <c r="B9924" t="s">
        <v>14590</v>
      </c>
      <c r="C9924" t="s">
        <v>14590</v>
      </c>
      <c r="D9924">
        <v>55</v>
      </c>
      <c r="E9924">
        <v>49</v>
      </c>
      <c r="F9924">
        <v>55</v>
      </c>
      <c r="G9924">
        <v>49</v>
      </c>
      <c r="H9924">
        <v>1</v>
      </c>
      <c r="I9924">
        <v>1</v>
      </c>
      <c r="J9924">
        <v>999999</v>
      </c>
      <c r="K9924" s="194">
        <v>999999</v>
      </c>
      <c r="L9924" t="s">
        <v>1083</v>
      </c>
      <c r="M9924" t="s">
        <v>1083</v>
      </c>
      <c r="N9924">
        <v>1400</v>
      </c>
      <c r="O9924" t="s">
        <v>7876</v>
      </c>
      <c r="P9924" t="s">
        <v>15972</v>
      </c>
      <c r="Q9924">
        <v>1.4</v>
      </c>
      <c r="R9924" s="117" t="s">
        <v>14594</v>
      </c>
      <c r="S9924" s="117" t="s">
        <v>14589</v>
      </c>
      <c r="T9924" t="s">
        <v>12136</v>
      </c>
      <c r="U9924" t="s">
        <v>10772</v>
      </c>
    </row>
    <row r="9925" spans="1:21">
      <c r="A9925" s="117" t="s">
        <v>4865</v>
      </c>
      <c r="B9925" t="s">
        <v>14590</v>
      </c>
      <c r="C9925" t="s">
        <v>14590</v>
      </c>
      <c r="D9925">
        <v>35</v>
      </c>
      <c r="E9925">
        <v>29</v>
      </c>
      <c r="F9925">
        <v>35</v>
      </c>
      <c r="G9925">
        <v>29</v>
      </c>
      <c r="H9925">
        <v>1</v>
      </c>
      <c r="I9925">
        <v>1</v>
      </c>
      <c r="J9925">
        <v>4</v>
      </c>
      <c r="K9925" s="194">
        <v>4</v>
      </c>
      <c r="L9925" t="s">
        <v>1083</v>
      </c>
      <c r="M9925" t="s">
        <v>1083</v>
      </c>
      <c r="N9925">
        <v>1399</v>
      </c>
      <c r="O9925" t="s">
        <v>7876</v>
      </c>
      <c r="P9925" t="s">
        <v>9581</v>
      </c>
      <c r="Q9925">
        <v>1.399</v>
      </c>
      <c r="R9925" s="117" t="s">
        <v>14594</v>
      </c>
      <c r="S9925" s="117" t="s">
        <v>14589</v>
      </c>
      <c r="T9925" t="s">
        <v>12136</v>
      </c>
      <c r="U9925" t="s">
        <v>10772</v>
      </c>
    </row>
    <row r="9926" spans="1:21">
      <c r="A9926" s="117" t="s">
        <v>4866</v>
      </c>
      <c r="B9926" t="s">
        <v>14590</v>
      </c>
      <c r="C9926" t="s">
        <v>14590</v>
      </c>
      <c r="D9926">
        <v>55</v>
      </c>
      <c r="E9926">
        <v>49</v>
      </c>
      <c r="F9926">
        <v>55</v>
      </c>
      <c r="G9926">
        <v>49</v>
      </c>
      <c r="H9926">
        <v>1</v>
      </c>
      <c r="I9926">
        <v>1</v>
      </c>
      <c r="J9926">
        <v>999999</v>
      </c>
      <c r="K9926" s="194">
        <v>999999</v>
      </c>
      <c r="L9926" t="s">
        <v>1083</v>
      </c>
      <c r="M9926" t="s">
        <v>1083</v>
      </c>
      <c r="N9926">
        <v>1410</v>
      </c>
      <c r="O9926" t="s">
        <v>7876</v>
      </c>
      <c r="P9926" t="s">
        <v>15948</v>
      </c>
      <c r="Q9926">
        <v>1.41</v>
      </c>
      <c r="R9926" s="117" t="s">
        <v>14594</v>
      </c>
      <c r="S9926" s="117" t="s">
        <v>14589</v>
      </c>
      <c r="T9926" t="s">
        <v>12136</v>
      </c>
      <c r="U9926" t="s">
        <v>10772</v>
      </c>
    </row>
    <row r="9927" spans="1:21">
      <c r="A9927" s="117" t="s">
        <v>4867</v>
      </c>
      <c r="B9927" t="s">
        <v>14590</v>
      </c>
      <c r="C9927" t="s">
        <v>14590</v>
      </c>
      <c r="D9927">
        <v>35</v>
      </c>
      <c r="E9927">
        <v>29</v>
      </c>
      <c r="F9927">
        <v>35</v>
      </c>
      <c r="G9927">
        <v>29</v>
      </c>
      <c r="H9927">
        <v>1</v>
      </c>
      <c r="I9927">
        <v>1</v>
      </c>
      <c r="J9927">
        <v>87</v>
      </c>
      <c r="K9927" s="194">
        <v>87</v>
      </c>
      <c r="L9927" t="s">
        <v>1079</v>
      </c>
      <c r="M9927" t="s">
        <v>1079</v>
      </c>
      <c r="N9927">
        <v>214</v>
      </c>
      <c r="O9927" t="s">
        <v>7876</v>
      </c>
      <c r="P9927" t="s">
        <v>9582</v>
      </c>
      <c r="Q9927">
        <v>0.214</v>
      </c>
      <c r="R9927" s="117" t="s">
        <v>14594</v>
      </c>
      <c r="S9927" s="117" t="s">
        <v>14589</v>
      </c>
      <c r="T9927" t="s">
        <v>12136</v>
      </c>
      <c r="U9927" t="s">
        <v>10772</v>
      </c>
    </row>
    <row r="9928" spans="1:21">
      <c r="A9928" s="117" t="s">
        <v>4868</v>
      </c>
      <c r="B9928" t="s">
        <v>14590</v>
      </c>
      <c r="C9928" t="s">
        <v>14590</v>
      </c>
      <c r="D9928">
        <v>35</v>
      </c>
      <c r="E9928">
        <v>29</v>
      </c>
      <c r="F9928">
        <v>35</v>
      </c>
      <c r="G9928">
        <v>29</v>
      </c>
      <c r="H9928">
        <v>1</v>
      </c>
      <c r="I9928">
        <v>1</v>
      </c>
      <c r="J9928">
        <v>31</v>
      </c>
      <c r="K9928" s="194">
        <v>31</v>
      </c>
      <c r="L9928" t="s">
        <v>1079</v>
      </c>
      <c r="M9928" t="s">
        <v>1079</v>
      </c>
      <c r="N9928">
        <v>282.89999999999998</v>
      </c>
      <c r="O9928" t="s">
        <v>7876</v>
      </c>
      <c r="P9928" t="s">
        <v>9583</v>
      </c>
      <c r="Q9928">
        <v>0.28289999999999998</v>
      </c>
      <c r="R9928" s="117" t="s">
        <v>14594</v>
      </c>
      <c r="S9928" s="117" t="s">
        <v>14589</v>
      </c>
      <c r="T9928" t="s">
        <v>12136</v>
      </c>
      <c r="U9928" t="s">
        <v>10772</v>
      </c>
    </row>
    <row r="9929" spans="1:21">
      <c r="A9929" s="117" t="s">
        <v>4869</v>
      </c>
      <c r="B9929" t="s">
        <v>14590</v>
      </c>
      <c r="C9929" t="s">
        <v>14590</v>
      </c>
      <c r="D9929">
        <v>39</v>
      </c>
      <c r="E9929">
        <v>33</v>
      </c>
      <c r="F9929">
        <v>39</v>
      </c>
      <c r="G9929">
        <v>33</v>
      </c>
      <c r="H9929">
        <v>1</v>
      </c>
      <c r="I9929">
        <v>1</v>
      </c>
      <c r="J9929">
        <v>999999</v>
      </c>
      <c r="K9929" s="194">
        <v>999999</v>
      </c>
      <c r="L9929" t="s">
        <v>1081</v>
      </c>
      <c r="M9929" t="s">
        <v>1081</v>
      </c>
      <c r="N9929">
        <v>1986</v>
      </c>
      <c r="O9929" t="s">
        <v>7876</v>
      </c>
      <c r="P9929" t="s">
        <v>9517</v>
      </c>
      <c r="Q9929">
        <v>1.986</v>
      </c>
      <c r="R9929" s="117" t="s">
        <v>14594</v>
      </c>
      <c r="S9929" s="117" t="s">
        <v>14589</v>
      </c>
      <c r="T9929" t="s">
        <v>12136</v>
      </c>
      <c r="U9929" t="s">
        <v>10772</v>
      </c>
    </row>
    <row r="9930" spans="1:21">
      <c r="A9930" s="117" t="s">
        <v>770</v>
      </c>
      <c r="B9930" t="s">
        <v>14590</v>
      </c>
      <c r="C9930" t="s">
        <v>14590</v>
      </c>
      <c r="D9930">
        <v>35</v>
      </c>
      <c r="E9930">
        <v>29</v>
      </c>
      <c r="F9930">
        <v>35</v>
      </c>
      <c r="G9930">
        <v>29</v>
      </c>
      <c r="H9930">
        <v>1</v>
      </c>
      <c r="I9930">
        <v>1</v>
      </c>
      <c r="J9930">
        <v>159</v>
      </c>
      <c r="K9930" s="194">
        <v>159</v>
      </c>
      <c r="L9930" t="s">
        <v>1084</v>
      </c>
      <c r="M9930" t="s">
        <v>1084</v>
      </c>
      <c r="N9930">
        <v>2006</v>
      </c>
      <c r="O9930" t="s">
        <v>7876</v>
      </c>
      <c r="P9930" t="s">
        <v>9472</v>
      </c>
      <c r="Q9930">
        <v>2.0059999999999998</v>
      </c>
      <c r="R9930" s="117" t="s">
        <v>14594</v>
      </c>
      <c r="S9930" s="117" t="s">
        <v>14589</v>
      </c>
      <c r="T9930" t="s">
        <v>12136</v>
      </c>
      <c r="U9930" t="s">
        <v>10773</v>
      </c>
    </row>
    <row r="9931" spans="1:21">
      <c r="A9931" s="117" t="s">
        <v>4870</v>
      </c>
      <c r="B9931" t="s">
        <v>14590</v>
      </c>
      <c r="C9931" t="s">
        <v>14590</v>
      </c>
      <c r="D9931">
        <v>82</v>
      </c>
      <c r="E9931">
        <v>76</v>
      </c>
      <c r="F9931">
        <v>82</v>
      </c>
      <c r="G9931">
        <v>76</v>
      </c>
      <c r="H9931">
        <v>1</v>
      </c>
      <c r="I9931">
        <v>1</v>
      </c>
      <c r="J9931">
        <v>72</v>
      </c>
      <c r="K9931" s="194">
        <v>72</v>
      </c>
      <c r="L9931" t="s">
        <v>1081</v>
      </c>
      <c r="M9931" t="s">
        <v>1081</v>
      </c>
      <c r="N9931">
        <v>2010</v>
      </c>
      <c r="O9931" t="s">
        <v>7876</v>
      </c>
      <c r="P9931" t="s">
        <v>9472</v>
      </c>
      <c r="Q9931">
        <v>2.0099999999999998</v>
      </c>
      <c r="R9931" s="117" t="s">
        <v>14595</v>
      </c>
      <c r="S9931" s="117" t="s">
        <v>14596</v>
      </c>
      <c r="T9931" t="s">
        <v>17448</v>
      </c>
      <c r="U9931" t="s">
        <v>10772</v>
      </c>
    </row>
    <row r="9932" spans="1:21">
      <c r="A9932" s="117" t="s">
        <v>238</v>
      </c>
      <c r="B9932" t="s">
        <v>14590</v>
      </c>
      <c r="C9932" t="s">
        <v>14590</v>
      </c>
      <c r="D9932">
        <v>39</v>
      </c>
      <c r="E9932">
        <v>33</v>
      </c>
      <c r="F9932">
        <v>39</v>
      </c>
      <c r="G9932">
        <v>33</v>
      </c>
      <c r="H9932">
        <v>1</v>
      </c>
      <c r="I9932">
        <v>1</v>
      </c>
      <c r="J9932">
        <v>29</v>
      </c>
      <c r="K9932" s="194">
        <v>29</v>
      </c>
      <c r="L9932" t="s">
        <v>1084</v>
      </c>
      <c r="M9932" t="s">
        <v>1084</v>
      </c>
      <c r="N9932">
        <v>2003</v>
      </c>
      <c r="O9932" t="s">
        <v>7876</v>
      </c>
      <c r="P9932" t="s">
        <v>9472</v>
      </c>
      <c r="Q9932">
        <v>2.0030000000000001</v>
      </c>
      <c r="R9932" s="117" t="s">
        <v>14743</v>
      </c>
      <c r="S9932" s="117" t="s">
        <v>14589</v>
      </c>
      <c r="T9932" t="s">
        <v>12136</v>
      </c>
      <c r="U9932" t="s">
        <v>10773</v>
      </c>
    </row>
    <row r="9933" spans="1:21">
      <c r="A9933" s="117" t="s">
        <v>4871</v>
      </c>
      <c r="B9933" t="s">
        <v>14590</v>
      </c>
      <c r="C9933" t="s">
        <v>14590</v>
      </c>
      <c r="D9933">
        <v>82</v>
      </c>
      <c r="E9933">
        <v>76</v>
      </c>
      <c r="F9933">
        <v>82</v>
      </c>
      <c r="G9933">
        <v>76</v>
      </c>
      <c r="H9933">
        <v>1</v>
      </c>
      <c r="I9933">
        <v>1</v>
      </c>
      <c r="J9933">
        <v>35</v>
      </c>
      <c r="K9933" s="194">
        <v>35</v>
      </c>
      <c r="L9933" t="s">
        <v>1081</v>
      </c>
      <c r="M9933" t="s">
        <v>1081</v>
      </c>
      <c r="N9933">
        <v>2003</v>
      </c>
      <c r="O9933" t="s">
        <v>7876</v>
      </c>
      <c r="P9933" t="s">
        <v>9473</v>
      </c>
      <c r="Q9933">
        <v>2.0030000000000001</v>
      </c>
      <c r="R9933" s="117" t="s">
        <v>14595</v>
      </c>
      <c r="S9933" s="117" t="s">
        <v>14596</v>
      </c>
      <c r="T9933" t="s">
        <v>17448</v>
      </c>
      <c r="U9933" t="s">
        <v>10772</v>
      </c>
    </row>
    <row r="9934" spans="1:21">
      <c r="A9934" s="117" t="s">
        <v>4872</v>
      </c>
      <c r="B9934" t="s">
        <v>14590</v>
      </c>
      <c r="C9934" t="s">
        <v>14590</v>
      </c>
      <c r="D9934">
        <v>39</v>
      </c>
      <c r="E9934">
        <v>33</v>
      </c>
      <c r="F9934">
        <v>39</v>
      </c>
      <c r="G9934">
        <v>33</v>
      </c>
      <c r="H9934">
        <v>1</v>
      </c>
      <c r="I9934">
        <v>1</v>
      </c>
      <c r="J9934">
        <v>999999</v>
      </c>
      <c r="K9934" s="194">
        <v>999999</v>
      </c>
      <c r="L9934" t="s">
        <v>1084</v>
      </c>
      <c r="M9934" t="s">
        <v>1084</v>
      </c>
      <c r="N9934">
        <v>1947</v>
      </c>
      <c r="O9934" t="s">
        <v>7876</v>
      </c>
      <c r="P9934" t="s">
        <v>9517</v>
      </c>
      <c r="Q9934">
        <v>1.9470000000000001</v>
      </c>
      <c r="R9934" s="117" t="s">
        <v>14594</v>
      </c>
      <c r="S9934" s="117" t="s">
        <v>14589</v>
      </c>
      <c r="T9934" t="s">
        <v>12136</v>
      </c>
      <c r="U9934" t="s">
        <v>10772</v>
      </c>
    </row>
    <row r="9935" spans="1:21">
      <c r="A9935" s="117" t="s">
        <v>4873</v>
      </c>
      <c r="B9935" t="s">
        <v>14590</v>
      </c>
      <c r="C9935" t="s">
        <v>14590</v>
      </c>
      <c r="D9935">
        <v>39</v>
      </c>
      <c r="E9935">
        <v>33</v>
      </c>
      <c r="F9935">
        <v>39</v>
      </c>
      <c r="G9935">
        <v>33</v>
      </c>
      <c r="H9935">
        <v>1</v>
      </c>
      <c r="I9935">
        <v>1</v>
      </c>
      <c r="J9935">
        <v>999999</v>
      </c>
      <c r="K9935" s="194">
        <v>999999</v>
      </c>
      <c r="L9935" t="s">
        <v>1084</v>
      </c>
      <c r="M9935" t="s">
        <v>1084</v>
      </c>
      <c r="N9935">
        <v>2590.6</v>
      </c>
      <c r="O9935" t="s">
        <v>7876</v>
      </c>
      <c r="P9935" t="s">
        <v>9584</v>
      </c>
      <c r="Q9935">
        <v>2.5905999999999998</v>
      </c>
      <c r="R9935" s="117" t="s">
        <v>14594</v>
      </c>
      <c r="S9935" s="117" t="s">
        <v>14589</v>
      </c>
      <c r="T9935" t="s">
        <v>12136</v>
      </c>
      <c r="U9935" t="s">
        <v>10772</v>
      </c>
    </row>
    <row r="9936" spans="1:21">
      <c r="A9936" s="117" t="s">
        <v>4874</v>
      </c>
      <c r="B9936" t="s">
        <v>14590</v>
      </c>
      <c r="C9936" t="s">
        <v>14590</v>
      </c>
      <c r="D9936">
        <v>82</v>
      </c>
      <c r="E9936">
        <v>76</v>
      </c>
      <c r="F9936">
        <v>82</v>
      </c>
      <c r="G9936">
        <v>76</v>
      </c>
      <c r="H9936">
        <v>1</v>
      </c>
      <c r="I9936">
        <v>1</v>
      </c>
      <c r="J9936">
        <v>999999</v>
      </c>
      <c r="K9936" s="194">
        <v>999999</v>
      </c>
      <c r="L9936" t="s">
        <v>1081</v>
      </c>
      <c r="M9936" t="s">
        <v>1081</v>
      </c>
      <c r="N9936">
        <v>2623</v>
      </c>
      <c r="O9936" t="s">
        <v>7876</v>
      </c>
      <c r="P9936" t="s">
        <v>9584</v>
      </c>
      <c r="Q9936">
        <v>2.6230000000000002</v>
      </c>
      <c r="R9936" s="117" t="s">
        <v>14595</v>
      </c>
      <c r="S9936" s="117" t="s">
        <v>14596</v>
      </c>
      <c r="T9936" t="s">
        <v>17448</v>
      </c>
      <c r="U9936" t="s">
        <v>10772</v>
      </c>
    </row>
    <row r="9937" spans="1:21">
      <c r="A9937" s="117" t="s">
        <v>4875</v>
      </c>
      <c r="B9937" t="s">
        <v>14590</v>
      </c>
      <c r="C9937" t="s">
        <v>14590</v>
      </c>
      <c r="D9937">
        <v>39</v>
      </c>
      <c r="E9937">
        <v>33</v>
      </c>
      <c r="F9937">
        <v>39</v>
      </c>
      <c r="G9937">
        <v>33</v>
      </c>
      <c r="H9937">
        <v>1</v>
      </c>
      <c r="I9937">
        <v>1</v>
      </c>
      <c r="J9937">
        <v>999999</v>
      </c>
      <c r="K9937" s="194">
        <v>999999</v>
      </c>
      <c r="L9937" t="s">
        <v>1084</v>
      </c>
      <c r="M9937" t="s">
        <v>1084</v>
      </c>
      <c r="N9937">
        <v>2640</v>
      </c>
      <c r="O9937" t="s">
        <v>7876</v>
      </c>
      <c r="P9937" t="s">
        <v>9550</v>
      </c>
      <c r="Q9937">
        <v>2.64</v>
      </c>
      <c r="R9937" s="117" t="s">
        <v>14685</v>
      </c>
      <c r="S9937" s="117" t="s">
        <v>14589</v>
      </c>
      <c r="T9937" t="s">
        <v>12136</v>
      </c>
      <c r="U9937" t="s">
        <v>10772</v>
      </c>
    </row>
    <row r="9938" spans="1:21">
      <c r="A9938" s="117" t="s">
        <v>4876</v>
      </c>
      <c r="B9938" t="s">
        <v>14590</v>
      </c>
      <c r="C9938" t="s">
        <v>14590</v>
      </c>
      <c r="D9938">
        <v>82</v>
      </c>
      <c r="E9938">
        <v>76</v>
      </c>
      <c r="F9938">
        <v>82</v>
      </c>
      <c r="G9938">
        <v>76</v>
      </c>
      <c r="H9938">
        <v>1</v>
      </c>
      <c r="I9938">
        <v>1</v>
      </c>
      <c r="J9938">
        <v>5</v>
      </c>
      <c r="K9938" s="194">
        <v>5</v>
      </c>
      <c r="L9938" t="s">
        <v>1081</v>
      </c>
      <c r="M9938" t="s">
        <v>1081</v>
      </c>
      <c r="N9938">
        <v>2706</v>
      </c>
      <c r="O9938" t="s">
        <v>7876</v>
      </c>
      <c r="P9938" t="s">
        <v>9575</v>
      </c>
      <c r="Q9938">
        <v>2.706</v>
      </c>
      <c r="R9938" s="117" t="s">
        <v>14595</v>
      </c>
      <c r="S9938" s="117" t="s">
        <v>14596</v>
      </c>
      <c r="T9938" t="s">
        <v>17448</v>
      </c>
      <c r="U9938" t="s">
        <v>10772</v>
      </c>
    </row>
    <row r="9939" spans="1:21">
      <c r="A9939" s="117" t="s">
        <v>4877</v>
      </c>
      <c r="B9939" t="s">
        <v>14590</v>
      </c>
      <c r="C9939" t="s">
        <v>14590</v>
      </c>
      <c r="D9939">
        <v>39</v>
      </c>
      <c r="E9939">
        <v>33</v>
      </c>
      <c r="F9939">
        <v>39</v>
      </c>
      <c r="G9939">
        <v>33</v>
      </c>
      <c r="H9939">
        <v>1</v>
      </c>
      <c r="I9939">
        <v>1</v>
      </c>
      <c r="J9939">
        <v>999999</v>
      </c>
      <c r="K9939" s="194">
        <v>999999</v>
      </c>
      <c r="L9939" t="s">
        <v>1081</v>
      </c>
      <c r="M9939" t="s">
        <v>1081</v>
      </c>
      <c r="N9939">
        <v>2652</v>
      </c>
      <c r="O9939" t="s">
        <v>7876</v>
      </c>
      <c r="P9939" t="s">
        <v>9585</v>
      </c>
      <c r="Q9939">
        <v>2.6520000000000001</v>
      </c>
      <c r="R9939" s="117" t="s">
        <v>14685</v>
      </c>
      <c r="S9939" s="117" t="s">
        <v>14589</v>
      </c>
      <c r="T9939" t="s">
        <v>12136</v>
      </c>
      <c r="U9939" t="s">
        <v>10772</v>
      </c>
    </row>
    <row r="9940" spans="1:21">
      <c r="A9940" s="117" t="s">
        <v>11510</v>
      </c>
      <c r="B9940" t="s">
        <v>14590</v>
      </c>
      <c r="C9940" t="s">
        <v>14590</v>
      </c>
      <c r="D9940">
        <v>39</v>
      </c>
      <c r="E9940">
        <v>33</v>
      </c>
      <c r="F9940">
        <v>39</v>
      </c>
      <c r="G9940">
        <v>33</v>
      </c>
      <c r="H9940">
        <v>1</v>
      </c>
      <c r="I9940">
        <v>1</v>
      </c>
      <c r="J9940">
        <v>999999</v>
      </c>
      <c r="K9940" s="194">
        <v>999999</v>
      </c>
      <c r="L9940" t="s">
        <v>1084</v>
      </c>
      <c r="M9940" t="s">
        <v>1084</v>
      </c>
      <c r="N9940">
        <v>2653</v>
      </c>
      <c r="O9940" t="s">
        <v>7876</v>
      </c>
      <c r="P9940" t="s">
        <v>11511</v>
      </c>
      <c r="Q9940">
        <v>2.653</v>
      </c>
      <c r="R9940" s="117" t="s">
        <v>14594</v>
      </c>
      <c r="S9940" s="117" t="s">
        <v>14589</v>
      </c>
      <c r="T9940" t="s">
        <v>12136</v>
      </c>
      <c r="U9940" t="s">
        <v>10772</v>
      </c>
    </row>
    <row r="9941" spans="1:21">
      <c r="A9941" s="117" t="s">
        <v>54</v>
      </c>
      <c r="B9941" t="s">
        <v>14590</v>
      </c>
      <c r="C9941" t="s">
        <v>14590</v>
      </c>
      <c r="D9941">
        <v>39</v>
      </c>
      <c r="E9941">
        <v>33</v>
      </c>
      <c r="F9941">
        <v>39</v>
      </c>
      <c r="G9941">
        <v>33</v>
      </c>
      <c r="H9941">
        <v>1</v>
      </c>
      <c r="I9941">
        <v>1</v>
      </c>
      <c r="J9941">
        <v>999999</v>
      </c>
      <c r="K9941" s="194">
        <v>999999</v>
      </c>
      <c r="L9941" t="s">
        <v>1084</v>
      </c>
      <c r="M9941" t="s">
        <v>1084</v>
      </c>
      <c r="N9941">
        <v>1970.2</v>
      </c>
      <c r="O9941" t="s">
        <v>7876</v>
      </c>
      <c r="P9941" t="s">
        <v>9549</v>
      </c>
      <c r="Q9941">
        <v>1.9702</v>
      </c>
      <c r="R9941" s="117" t="s">
        <v>14743</v>
      </c>
      <c r="S9941" s="117" t="s">
        <v>14589</v>
      </c>
      <c r="T9941" t="s">
        <v>12136</v>
      </c>
      <c r="U9941" t="s">
        <v>10772</v>
      </c>
    </row>
    <row r="9942" spans="1:21">
      <c r="A9942" s="117" t="s">
        <v>4878</v>
      </c>
      <c r="B9942" t="s">
        <v>14590</v>
      </c>
      <c r="C9942" t="s">
        <v>14590</v>
      </c>
      <c r="D9942">
        <v>82</v>
      </c>
      <c r="E9942">
        <v>76</v>
      </c>
      <c r="F9942">
        <v>82</v>
      </c>
      <c r="G9942">
        <v>76</v>
      </c>
      <c r="H9942">
        <v>1</v>
      </c>
      <c r="I9942">
        <v>1</v>
      </c>
      <c r="J9942">
        <v>6</v>
      </c>
      <c r="K9942" s="194">
        <v>6</v>
      </c>
      <c r="L9942" t="s">
        <v>1081</v>
      </c>
      <c r="M9942" t="s">
        <v>1081</v>
      </c>
      <c r="N9942">
        <v>1994</v>
      </c>
      <c r="O9942" t="s">
        <v>7876</v>
      </c>
      <c r="P9942" t="s">
        <v>9586</v>
      </c>
      <c r="Q9942">
        <v>1.994</v>
      </c>
      <c r="R9942" s="117" t="s">
        <v>14595</v>
      </c>
      <c r="S9942" s="117" t="s">
        <v>14596</v>
      </c>
      <c r="T9942" t="s">
        <v>17448</v>
      </c>
      <c r="U9942" t="s">
        <v>10772</v>
      </c>
    </row>
    <row r="9943" spans="1:21">
      <c r="A9943" s="117" t="s">
        <v>55</v>
      </c>
      <c r="B9943" t="s">
        <v>14590</v>
      </c>
      <c r="C9943" t="s">
        <v>14590</v>
      </c>
      <c r="D9943">
        <v>39</v>
      </c>
      <c r="E9943">
        <v>33</v>
      </c>
      <c r="F9943">
        <v>39</v>
      </c>
      <c r="G9943">
        <v>33</v>
      </c>
      <c r="H9943">
        <v>1</v>
      </c>
      <c r="I9943">
        <v>1</v>
      </c>
      <c r="J9943">
        <v>999999</v>
      </c>
      <c r="K9943" s="194">
        <v>999999</v>
      </c>
      <c r="L9943" t="s">
        <v>1084</v>
      </c>
      <c r="M9943" t="s">
        <v>1084</v>
      </c>
      <c r="N9943">
        <v>1990</v>
      </c>
      <c r="O9943" t="s">
        <v>7876</v>
      </c>
      <c r="P9943" t="s">
        <v>9549</v>
      </c>
      <c r="Q9943">
        <v>1.99</v>
      </c>
      <c r="R9943" s="117" t="s">
        <v>14594</v>
      </c>
      <c r="S9943" s="117" t="s">
        <v>14589</v>
      </c>
      <c r="T9943" t="s">
        <v>12136</v>
      </c>
      <c r="U9943" t="s">
        <v>10772</v>
      </c>
    </row>
    <row r="9944" spans="1:21">
      <c r="A9944" s="117" t="s">
        <v>4879</v>
      </c>
      <c r="B9944" t="s">
        <v>14590</v>
      </c>
      <c r="C9944" t="s">
        <v>14590</v>
      </c>
      <c r="D9944">
        <v>82</v>
      </c>
      <c r="E9944">
        <v>76</v>
      </c>
      <c r="F9944">
        <v>82</v>
      </c>
      <c r="G9944">
        <v>76</v>
      </c>
      <c r="H9944">
        <v>1</v>
      </c>
      <c r="I9944">
        <v>1</v>
      </c>
      <c r="J9944">
        <v>4</v>
      </c>
      <c r="K9944" s="194">
        <v>4</v>
      </c>
      <c r="L9944" t="s">
        <v>1081</v>
      </c>
      <c r="M9944" t="s">
        <v>1081</v>
      </c>
      <c r="N9944">
        <v>1990</v>
      </c>
      <c r="O9944" t="s">
        <v>7876</v>
      </c>
      <c r="P9944" t="s">
        <v>9549</v>
      </c>
      <c r="Q9944">
        <v>1.99</v>
      </c>
      <c r="R9944" s="117" t="s">
        <v>14595</v>
      </c>
      <c r="S9944" s="117" t="s">
        <v>14596</v>
      </c>
      <c r="T9944" t="s">
        <v>17448</v>
      </c>
      <c r="U9944" t="s">
        <v>10772</v>
      </c>
    </row>
    <row r="9945" spans="1:21">
      <c r="A9945" s="117" t="s">
        <v>18827</v>
      </c>
      <c r="B9945" t="s">
        <v>14590</v>
      </c>
      <c r="C9945" t="s">
        <v>14590</v>
      </c>
      <c r="D9945">
        <v>39</v>
      </c>
      <c r="E9945">
        <v>33</v>
      </c>
      <c r="F9945">
        <v>39</v>
      </c>
      <c r="G9945">
        <v>33</v>
      </c>
      <c r="H9945">
        <v>1</v>
      </c>
      <c r="I9945">
        <v>1</v>
      </c>
      <c r="J9945">
        <v>999999</v>
      </c>
      <c r="K9945" s="194">
        <v>999999</v>
      </c>
      <c r="L9945" t="s">
        <v>1084</v>
      </c>
      <c r="M9945" t="s">
        <v>1084</v>
      </c>
      <c r="N9945">
        <v>1998</v>
      </c>
      <c r="O9945" t="s">
        <v>7876</v>
      </c>
      <c r="P9945" t="s">
        <v>9535</v>
      </c>
      <c r="Q9945">
        <v>1.998</v>
      </c>
      <c r="R9945" s="117" t="s">
        <v>14685</v>
      </c>
      <c r="S9945" s="117" t="s">
        <v>14589</v>
      </c>
      <c r="T9945" t="s">
        <v>12136</v>
      </c>
      <c r="U9945" t="s">
        <v>10772</v>
      </c>
    </row>
    <row r="9946" spans="1:21">
      <c r="A9946" s="117" t="s">
        <v>11113</v>
      </c>
      <c r="B9946" t="s">
        <v>14590</v>
      </c>
      <c r="C9946" t="s">
        <v>14590</v>
      </c>
      <c r="D9946">
        <v>89</v>
      </c>
      <c r="E9946">
        <v>83</v>
      </c>
      <c r="F9946">
        <v>89</v>
      </c>
      <c r="G9946">
        <v>83</v>
      </c>
      <c r="H9946">
        <v>1</v>
      </c>
      <c r="I9946">
        <v>1</v>
      </c>
      <c r="J9946">
        <v>2</v>
      </c>
      <c r="K9946" s="194">
        <v>2</v>
      </c>
      <c r="L9946" t="s">
        <v>1081</v>
      </c>
      <c r="M9946" t="s">
        <v>1081</v>
      </c>
      <c r="N9946">
        <v>1995</v>
      </c>
      <c r="O9946" t="s">
        <v>7876</v>
      </c>
      <c r="P9946" t="s">
        <v>11114</v>
      </c>
      <c r="Q9946">
        <v>1.9950000000000001</v>
      </c>
      <c r="R9946" s="117" t="s">
        <v>14595</v>
      </c>
      <c r="S9946" s="117" t="s">
        <v>14596</v>
      </c>
      <c r="T9946" t="s">
        <v>17448</v>
      </c>
      <c r="U9946" t="s">
        <v>10772</v>
      </c>
    </row>
    <row r="9947" spans="1:21">
      <c r="A9947" s="117" t="s">
        <v>4880</v>
      </c>
      <c r="B9947" t="s">
        <v>14590</v>
      </c>
      <c r="C9947" t="s">
        <v>14590</v>
      </c>
      <c r="D9947">
        <v>39</v>
      </c>
      <c r="E9947">
        <v>33</v>
      </c>
      <c r="F9947">
        <v>39</v>
      </c>
      <c r="G9947">
        <v>33</v>
      </c>
      <c r="H9947">
        <v>1</v>
      </c>
      <c r="I9947">
        <v>1</v>
      </c>
      <c r="J9947">
        <v>999999</v>
      </c>
      <c r="K9947" s="194">
        <v>999999</v>
      </c>
      <c r="L9947" t="s">
        <v>1084</v>
      </c>
      <c r="M9947" t="s">
        <v>1084</v>
      </c>
      <c r="N9947">
        <v>2689</v>
      </c>
      <c r="O9947" t="s">
        <v>7876</v>
      </c>
      <c r="P9947" t="s">
        <v>9538</v>
      </c>
      <c r="Q9947">
        <v>2.6890000000000001</v>
      </c>
      <c r="R9947" s="117" t="s">
        <v>14594</v>
      </c>
      <c r="S9947" s="117" t="s">
        <v>14589</v>
      </c>
      <c r="T9947" t="s">
        <v>12136</v>
      </c>
      <c r="U9947" t="s">
        <v>10772</v>
      </c>
    </row>
    <row r="9948" spans="1:21">
      <c r="A9948" s="117" t="s">
        <v>11882</v>
      </c>
      <c r="B9948" t="s">
        <v>14590</v>
      </c>
      <c r="C9948" t="s">
        <v>14590</v>
      </c>
      <c r="D9948">
        <v>89</v>
      </c>
      <c r="E9948">
        <v>83</v>
      </c>
      <c r="F9948">
        <v>89</v>
      </c>
      <c r="G9948">
        <v>83</v>
      </c>
      <c r="H9948">
        <v>1</v>
      </c>
      <c r="I9948">
        <v>1</v>
      </c>
      <c r="J9948">
        <v>10</v>
      </c>
      <c r="K9948" s="194">
        <v>10</v>
      </c>
      <c r="L9948" t="s">
        <v>1079</v>
      </c>
      <c r="M9948" t="s">
        <v>1079</v>
      </c>
      <c r="N9948">
        <v>2707</v>
      </c>
      <c r="O9948" t="s">
        <v>7876</v>
      </c>
      <c r="P9948" t="s">
        <v>9538</v>
      </c>
      <c r="Q9948">
        <v>2.7069999999999999</v>
      </c>
      <c r="R9948" s="117" t="s">
        <v>14595</v>
      </c>
      <c r="S9948" s="117" t="s">
        <v>14596</v>
      </c>
      <c r="T9948" t="s">
        <v>17448</v>
      </c>
      <c r="U9948" t="s">
        <v>10772</v>
      </c>
    </row>
    <row r="9949" spans="1:21">
      <c r="A9949" s="117" t="s">
        <v>4881</v>
      </c>
      <c r="B9949" t="s">
        <v>14590</v>
      </c>
      <c r="C9949" t="s">
        <v>14590</v>
      </c>
      <c r="D9949">
        <v>39</v>
      </c>
      <c r="E9949">
        <v>33</v>
      </c>
      <c r="F9949">
        <v>39</v>
      </c>
      <c r="G9949">
        <v>33</v>
      </c>
      <c r="H9949">
        <v>1</v>
      </c>
      <c r="I9949">
        <v>1</v>
      </c>
      <c r="J9949">
        <v>999999</v>
      </c>
      <c r="K9949" s="194">
        <v>999999</v>
      </c>
      <c r="L9949" t="s">
        <v>1084</v>
      </c>
      <c r="M9949" t="s">
        <v>1084</v>
      </c>
      <c r="N9949">
        <v>2672</v>
      </c>
      <c r="O9949" t="s">
        <v>7876</v>
      </c>
      <c r="P9949" t="s">
        <v>9538</v>
      </c>
      <c r="Q9949">
        <v>2.6720000000000002</v>
      </c>
      <c r="R9949" s="117" t="s">
        <v>14594</v>
      </c>
      <c r="S9949" s="117" t="s">
        <v>14589</v>
      </c>
      <c r="T9949" t="s">
        <v>12136</v>
      </c>
      <c r="U9949" t="s">
        <v>10772</v>
      </c>
    </row>
    <row r="9950" spans="1:21">
      <c r="A9950" s="117" t="s">
        <v>11883</v>
      </c>
      <c r="B9950" t="s">
        <v>14590</v>
      </c>
      <c r="C9950" t="s">
        <v>14593</v>
      </c>
      <c r="D9950">
        <v>89</v>
      </c>
      <c r="E9950">
        <v>83</v>
      </c>
      <c r="F9950" t="e">
        <v>#N/A</v>
      </c>
      <c r="G9950" t="e">
        <v>#N/A</v>
      </c>
      <c r="H9950">
        <v>1</v>
      </c>
      <c r="I9950">
        <v>1</v>
      </c>
      <c r="J9950">
        <v>10</v>
      </c>
      <c r="K9950" s="194" t="e">
        <v>#N/A</v>
      </c>
      <c r="L9950" t="s">
        <v>1081</v>
      </c>
      <c r="M9950" t="s">
        <v>1081</v>
      </c>
      <c r="N9950">
        <v>2705</v>
      </c>
      <c r="O9950" t="s">
        <v>7876</v>
      </c>
      <c r="P9950" t="s">
        <v>9538</v>
      </c>
      <c r="Q9950">
        <v>2.7050000000000001</v>
      </c>
      <c r="R9950" s="117" t="s">
        <v>14595</v>
      </c>
      <c r="S9950" s="117" t="s">
        <v>14596</v>
      </c>
      <c r="T9950" t="s">
        <v>17448</v>
      </c>
      <c r="U9950" t="s">
        <v>10772</v>
      </c>
    </row>
    <row r="9951" spans="1:21">
      <c r="A9951" s="117" t="s">
        <v>4882</v>
      </c>
      <c r="B9951" t="s">
        <v>14590</v>
      </c>
      <c r="C9951" t="s">
        <v>14590</v>
      </c>
      <c r="D9951">
        <v>39</v>
      </c>
      <c r="E9951">
        <v>33</v>
      </c>
      <c r="F9951">
        <v>39</v>
      </c>
      <c r="G9951">
        <v>33</v>
      </c>
      <c r="H9951">
        <v>1</v>
      </c>
      <c r="I9951">
        <v>1</v>
      </c>
      <c r="J9951">
        <v>999999</v>
      </c>
      <c r="K9951" s="194">
        <v>999999</v>
      </c>
      <c r="L9951" t="s">
        <v>1084</v>
      </c>
      <c r="M9951" t="s">
        <v>1084</v>
      </c>
      <c r="N9951">
        <v>1951</v>
      </c>
      <c r="O9951" t="s">
        <v>7876</v>
      </c>
      <c r="P9951" t="s">
        <v>9517</v>
      </c>
      <c r="Q9951">
        <v>1.9510000000000001</v>
      </c>
      <c r="R9951" s="117" t="s">
        <v>14594</v>
      </c>
      <c r="S9951" s="117" t="s">
        <v>14589</v>
      </c>
      <c r="T9951" t="s">
        <v>12136</v>
      </c>
      <c r="U9951" t="s">
        <v>10772</v>
      </c>
    </row>
    <row r="9952" spans="1:21">
      <c r="A9952" s="117" t="s">
        <v>4883</v>
      </c>
      <c r="B9952" t="s">
        <v>14590</v>
      </c>
      <c r="C9952" t="s">
        <v>14590</v>
      </c>
      <c r="D9952">
        <v>39</v>
      </c>
      <c r="E9952">
        <v>33</v>
      </c>
      <c r="F9952">
        <v>39</v>
      </c>
      <c r="G9952">
        <v>33</v>
      </c>
      <c r="H9952">
        <v>1</v>
      </c>
      <c r="I9952">
        <v>1</v>
      </c>
      <c r="J9952">
        <v>999999</v>
      </c>
      <c r="K9952" s="194">
        <v>999999</v>
      </c>
      <c r="L9952" t="s">
        <v>1084</v>
      </c>
      <c r="M9952" t="s">
        <v>1084</v>
      </c>
      <c r="N9952">
        <v>2005</v>
      </c>
      <c r="O9952" t="s">
        <v>7876</v>
      </c>
      <c r="P9952" t="s">
        <v>9555</v>
      </c>
      <c r="Q9952">
        <v>2.0049999999999999</v>
      </c>
      <c r="R9952" s="117" t="s">
        <v>14594</v>
      </c>
      <c r="S9952" s="117" t="s">
        <v>14589</v>
      </c>
      <c r="T9952" t="s">
        <v>12136</v>
      </c>
      <c r="U9952" t="s">
        <v>10772</v>
      </c>
    </row>
    <row r="9953" spans="1:21">
      <c r="A9953" s="117" t="s">
        <v>4884</v>
      </c>
      <c r="B9953" t="s">
        <v>14590</v>
      </c>
      <c r="C9953" t="s">
        <v>14590</v>
      </c>
      <c r="D9953">
        <v>89</v>
      </c>
      <c r="E9953">
        <v>83</v>
      </c>
      <c r="F9953">
        <v>89</v>
      </c>
      <c r="G9953">
        <v>83</v>
      </c>
      <c r="H9953">
        <v>1</v>
      </c>
      <c r="I9953">
        <v>1</v>
      </c>
      <c r="J9953">
        <v>2</v>
      </c>
      <c r="K9953" s="194">
        <v>2</v>
      </c>
      <c r="L9953" t="s">
        <v>1081</v>
      </c>
      <c r="M9953" t="s">
        <v>1081</v>
      </c>
      <c r="N9953">
        <v>1993</v>
      </c>
      <c r="O9953" t="s">
        <v>7876</v>
      </c>
      <c r="P9953" t="s">
        <v>15966</v>
      </c>
      <c r="Q9953">
        <v>1.9930000000000001</v>
      </c>
      <c r="R9953" s="117" t="s">
        <v>14595</v>
      </c>
      <c r="S9953" s="117" t="s">
        <v>14596</v>
      </c>
      <c r="T9953" t="s">
        <v>17448</v>
      </c>
      <c r="U9953" t="s">
        <v>10772</v>
      </c>
    </row>
    <row r="9954" spans="1:21">
      <c r="A9954" s="117" t="s">
        <v>4885</v>
      </c>
      <c r="B9954" t="s">
        <v>14590</v>
      </c>
      <c r="C9954" t="s">
        <v>14590</v>
      </c>
      <c r="D9954">
        <v>39</v>
      </c>
      <c r="E9954">
        <v>33</v>
      </c>
      <c r="F9954">
        <v>39</v>
      </c>
      <c r="G9954">
        <v>33</v>
      </c>
      <c r="H9954">
        <v>1</v>
      </c>
      <c r="I9954">
        <v>1</v>
      </c>
      <c r="J9954">
        <v>999999</v>
      </c>
      <c r="K9954" s="194">
        <v>999999</v>
      </c>
      <c r="L9954" t="s">
        <v>1084</v>
      </c>
      <c r="M9954" t="s">
        <v>1084</v>
      </c>
      <c r="N9954">
        <v>1952</v>
      </c>
      <c r="O9954" t="s">
        <v>7876</v>
      </c>
      <c r="P9954" t="s">
        <v>9549</v>
      </c>
      <c r="Q9954">
        <v>1.952</v>
      </c>
      <c r="R9954" s="117" t="s">
        <v>14594</v>
      </c>
      <c r="S9954" s="117" t="s">
        <v>14589</v>
      </c>
      <c r="T9954" t="s">
        <v>12136</v>
      </c>
      <c r="U9954" t="s">
        <v>10772</v>
      </c>
    </row>
    <row r="9955" spans="1:21">
      <c r="A9955" s="117" t="s">
        <v>4886</v>
      </c>
      <c r="B9955" t="s">
        <v>14590</v>
      </c>
      <c r="C9955" t="s">
        <v>14590</v>
      </c>
      <c r="D9955">
        <v>82</v>
      </c>
      <c r="E9955">
        <v>76</v>
      </c>
      <c r="F9955">
        <v>82</v>
      </c>
      <c r="G9955">
        <v>76</v>
      </c>
      <c r="H9955">
        <v>1</v>
      </c>
      <c r="I9955">
        <v>1</v>
      </c>
      <c r="J9955">
        <v>2</v>
      </c>
      <c r="K9955" s="194">
        <v>2</v>
      </c>
      <c r="L9955" t="s">
        <v>1081</v>
      </c>
      <c r="M9955" t="s">
        <v>1081</v>
      </c>
      <c r="N9955">
        <v>1952</v>
      </c>
      <c r="O9955" t="s">
        <v>7876</v>
      </c>
      <c r="P9955" t="s">
        <v>9549</v>
      </c>
      <c r="Q9955">
        <v>1.952</v>
      </c>
      <c r="R9955" s="117" t="s">
        <v>14595</v>
      </c>
      <c r="S9955" s="117" t="s">
        <v>14596</v>
      </c>
      <c r="T9955" t="s">
        <v>17448</v>
      </c>
      <c r="U9955" t="s">
        <v>10772</v>
      </c>
    </row>
    <row r="9956" spans="1:21">
      <c r="A9956" s="117" t="s">
        <v>4887</v>
      </c>
      <c r="B9956" t="s">
        <v>14590</v>
      </c>
      <c r="C9956" t="s">
        <v>14590</v>
      </c>
      <c r="D9956">
        <v>39</v>
      </c>
      <c r="E9956">
        <v>33</v>
      </c>
      <c r="F9956">
        <v>39</v>
      </c>
      <c r="G9956">
        <v>33</v>
      </c>
      <c r="H9956">
        <v>1</v>
      </c>
      <c r="I9956">
        <v>1</v>
      </c>
      <c r="J9956">
        <v>999999</v>
      </c>
      <c r="K9956" s="194">
        <v>999999</v>
      </c>
      <c r="L9956" t="s">
        <v>1084</v>
      </c>
      <c r="M9956" t="s">
        <v>1084</v>
      </c>
      <c r="N9956">
        <v>2027</v>
      </c>
      <c r="O9956" t="s">
        <v>7876</v>
      </c>
      <c r="P9956" t="s">
        <v>9535</v>
      </c>
      <c r="Q9956">
        <v>2.0270000000000001</v>
      </c>
      <c r="R9956" s="117" t="s">
        <v>14594</v>
      </c>
      <c r="S9956" s="117" t="s">
        <v>14589</v>
      </c>
      <c r="T9956" t="s">
        <v>12136</v>
      </c>
      <c r="U9956" t="s">
        <v>10772</v>
      </c>
    </row>
    <row r="9957" spans="1:21">
      <c r="A9957" s="117" t="s">
        <v>4888</v>
      </c>
      <c r="B9957" t="s">
        <v>14590</v>
      </c>
      <c r="C9957" t="s">
        <v>14590</v>
      </c>
      <c r="D9957">
        <v>39</v>
      </c>
      <c r="E9957">
        <v>33</v>
      </c>
      <c r="F9957">
        <v>39</v>
      </c>
      <c r="G9957">
        <v>33</v>
      </c>
      <c r="H9957">
        <v>1</v>
      </c>
      <c r="I9957">
        <v>1</v>
      </c>
      <c r="J9957">
        <v>999999</v>
      </c>
      <c r="K9957" s="194">
        <v>999999</v>
      </c>
      <c r="L9957" t="s">
        <v>1083</v>
      </c>
      <c r="M9957" t="s">
        <v>1083</v>
      </c>
      <c r="N9957">
        <v>1963</v>
      </c>
      <c r="O9957" t="s">
        <v>7876</v>
      </c>
      <c r="P9957" t="s">
        <v>9549</v>
      </c>
      <c r="Q9957">
        <v>1.9630000000000001</v>
      </c>
      <c r="R9957" s="117" t="s">
        <v>14594</v>
      </c>
      <c r="S9957" s="117" t="s">
        <v>14589</v>
      </c>
      <c r="T9957" t="s">
        <v>12136</v>
      </c>
      <c r="U9957" t="s">
        <v>10772</v>
      </c>
    </row>
    <row r="9958" spans="1:21">
      <c r="A9958" s="117" t="s">
        <v>13587</v>
      </c>
      <c r="B9958" t="s">
        <v>14590</v>
      </c>
      <c r="C9958" t="s">
        <v>14590</v>
      </c>
      <c r="D9958">
        <v>82</v>
      </c>
      <c r="E9958">
        <v>76</v>
      </c>
      <c r="F9958">
        <v>82</v>
      </c>
      <c r="G9958">
        <v>76</v>
      </c>
      <c r="H9958">
        <v>1</v>
      </c>
      <c r="I9958">
        <v>1</v>
      </c>
      <c r="J9958">
        <v>24</v>
      </c>
      <c r="K9958" s="194">
        <v>24</v>
      </c>
      <c r="L9958" t="s">
        <v>1079</v>
      </c>
      <c r="M9958" t="s">
        <v>1079</v>
      </c>
      <c r="N9958">
        <v>1983</v>
      </c>
      <c r="O9958" t="s">
        <v>7876</v>
      </c>
      <c r="P9958" t="s">
        <v>13952</v>
      </c>
      <c r="Q9958">
        <v>1.9830000000000001</v>
      </c>
      <c r="R9958" s="117" t="s">
        <v>14595</v>
      </c>
      <c r="S9958" s="117" t="s">
        <v>14596</v>
      </c>
      <c r="T9958" t="s">
        <v>17448</v>
      </c>
      <c r="U9958" t="s">
        <v>10772</v>
      </c>
    </row>
    <row r="9959" spans="1:21">
      <c r="A9959" s="117" t="s">
        <v>4889</v>
      </c>
      <c r="B9959" t="s">
        <v>14590</v>
      </c>
      <c r="C9959" t="s">
        <v>14590</v>
      </c>
      <c r="D9959">
        <v>89</v>
      </c>
      <c r="E9959">
        <v>83</v>
      </c>
      <c r="F9959">
        <v>89</v>
      </c>
      <c r="G9959">
        <v>83</v>
      </c>
      <c r="H9959">
        <v>1</v>
      </c>
      <c r="I9959">
        <v>1</v>
      </c>
      <c r="J9959">
        <v>12</v>
      </c>
      <c r="K9959" s="194">
        <v>12</v>
      </c>
      <c r="L9959" t="s">
        <v>1079</v>
      </c>
      <c r="M9959" t="s">
        <v>1079</v>
      </c>
      <c r="N9959">
        <v>1968</v>
      </c>
      <c r="O9959" t="s">
        <v>7876</v>
      </c>
      <c r="P9959" t="s">
        <v>9576</v>
      </c>
      <c r="Q9959">
        <v>1.968</v>
      </c>
      <c r="R9959" s="117" t="s">
        <v>14595</v>
      </c>
      <c r="S9959" s="117" t="s">
        <v>14596</v>
      </c>
      <c r="T9959" t="s">
        <v>17448</v>
      </c>
      <c r="U9959" t="s">
        <v>10772</v>
      </c>
    </row>
    <row r="9960" spans="1:21">
      <c r="A9960" s="117" t="s">
        <v>4890</v>
      </c>
      <c r="B9960" t="s">
        <v>14590</v>
      </c>
      <c r="C9960" t="s">
        <v>14590</v>
      </c>
      <c r="D9960">
        <v>102</v>
      </c>
      <c r="E9960">
        <v>96</v>
      </c>
      <c r="F9960">
        <v>102</v>
      </c>
      <c r="G9960">
        <v>96</v>
      </c>
      <c r="H9960">
        <v>1</v>
      </c>
      <c r="I9960">
        <v>1</v>
      </c>
      <c r="J9960">
        <v>999999</v>
      </c>
      <c r="K9960" s="194">
        <v>999999</v>
      </c>
      <c r="L9960" t="s">
        <v>1083</v>
      </c>
      <c r="M9960" t="s">
        <v>1083</v>
      </c>
      <c r="N9960">
        <v>2609</v>
      </c>
      <c r="O9960" t="s">
        <v>7876</v>
      </c>
      <c r="P9960" t="s">
        <v>15973</v>
      </c>
      <c r="Q9960">
        <v>2.609</v>
      </c>
      <c r="R9960" s="117" t="s">
        <v>14594</v>
      </c>
      <c r="S9960" s="117" t="s">
        <v>14589</v>
      </c>
      <c r="T9960" t="s">
        <v>12136</v>
      </c>
      <c r="U9960" t="s">
        <v>10772</v>
      </c>
    </row>
    <row r="9961" spans="1:21">
      <c r="A9961" s="117" t="s">
        <v>4891</v>
      </c>
      <c r="B9961" t="s">
        <v>14590</v>
      </c>
      <c r="C9961" t="s">
        <v>14590</v>
      </c>
      <c r="D9961">
        <v>89</v>
      </c>
      <c r="E9961">
        <v>83</v>
      </c>
      <c r="F9961">
        <v>89</v>
      </c>
      <c r="G9961">
        <v>83</v>
      </c>
      <c r="H9961">
        <v>1</v>
      </c>
      <c r="I9961">
        <v>1</v>
      </c>
      <c r="J9961">
        <v>2</v>
      </c>
      <c r="K9961" s="194">
        <v>2</v>
      </c>
      <c r="L9961" t="s">
        <v>1079</v>
      </c>
      <c r="M9961" t="s">
        <v>1079</v>
      </c>
      <c r="N9961">
        <v>2717</v>
      </c>
      <c r="O9961" t="s">
        <v>7876</v>
      </c>
      <c r="P9961" t="s">
        <v>15967</v>
      </c>
      <c r="Q9961">
        <v>2.7170000000000001</v>
      </c>
      <c r="R9961" s="117" t="s">
        <v>14595</v>
      </c>
      <c r="S9961" s="117" t="s">
        <v>14596</v>
      </c>
      <c r="T9961" t="s">
        <v>17448</v>
      </c>
      <c r="U9961" t="s">
        <v>10772</v>
      </c>
    </row>
    <row r="9962" spans="1:21">
      <c r="A9962" s="117" t="s">
        <v>4892</v>
      </c>
      <c r="B9962" t="s">
        <v>14590</v>
      </c>
      <c r="C9962" t="s">
        <v>14590</v>
      </c>
      <c r="D9962">
        <v>89</v>
      </c>
      <c r="E9962">
        <v>83</v>
      </c>
      <c r="F9962">
        <v>89</v>
      </c>
      <c r="G9962">
        <v>83</v>
      </c>
      <c r="H9962">
        <v>1</v>
      </c>
      <c r="I9962">
        <v>1</v>
      </c>
      <c r="J9962">
        <v>2</v>
      </c>
      <c r="K9962" s="194">
        <v>2</v>
      </c>
      <c r="L9962" t="s">
        <v>1079</v>
      </c>
      <c r="M9962" t="s">
        <v>1079</v>
      </c>
      <c r="N9962">
        <v>2709</v>
      </c>
      <c r="O9962" t="s">
        <v>7876</v>
      </c>
      <c r="P9962" t="s">
        <v>15960</v>
      </c>
      <c r="Q9962">
        <v>2.7090000000000001</v>
      </c>
      <c r="R9962" s="117" t="s">
        <v>14595</v>
      </c>
      <c r="S9962" s="117" t="s">
        <v>14596</v>
      </c>
      <c r="T9962" t="s">
        <v>17448</v>
      </c>
      <c r="U9962" t="s">
        <v>10772</v>
      </c>
    </row>
    <row r="9963" spans="1:21">
      <c r="A9963" s="117" t="s">
        <v>4893</v>
      </c>
      <c r="B9963" t="s">
        <v>14590</v>
      </c>
      <c r="C9963" t="s">
        <v>14590</v>
      </c>
      <c r="D9963">
        <v>39</v>
      </c>
      <c r="E9963">
        <v>33</v>
      </c>
      <c r="F9963">
        <v>39</v>
      </c>
      <c r="G9963">
        <v>33</v>
      </c>
      <c r="H9963">
        <v>1</v>
      </c>
      <c r="I9963">
        <v>1</v>
      </c>
      <c r="J9963">
        <v>999999</v>
      </c>
      <c r="K9963" s="194">
        <v>999999</v>
      </c>
      <c r="L9963" t="s">
        <v>1083</v>
      </c>
      <c r="M9963" t="s">
        <v>1083</v>
      </c>
      <c r="N9963">
        <v>1988</v>
      </c>
      <c r="O9963" t="s">
        <v>7876</v>
      </c>
      <c r="P9963" t="s">
        <v>9562</v>
      </c>
      <c r="Q9963">
        <v>1.988</v>
      </c>
      <c r="R9963" s="117" t="s">
        <v>14594</v>
      </c>
      <c r="S9963" s="117" t="s">
        <v>14589</v>
      </c>
      <c r="T9963" t="s">
        <v>12136</v>
      </c>
      <c r="U9963" t="s">
        <v>10772</v>
      </c>
    </row>
    <row r="9964" spans="1:21">
      <c r="A9964" s="117" t="s">
        <v>4894</v>
      </c>
      <c r="B9964" t="s">
        <v>14590</v>
      </c>
      <c r="C9964" t="s">
        <v>14590</v>
      </c>
      <c r="D9964">
        <v>89</v>
      </c>
      <c r="E9964">
        <v>83</v>
      </c>
      <c r="F9964">
        <v>89</v>
      </c>
      <c r="G9964">
        <v>83</v>
      </c>
      <c r="H9964">
        <v>1</v>
      </c>
      <c r="I9964">
        <v>1</v>
      </c>
      <c r="J9964">
        <v>2</v>
      </c>
      <c r="K9964" s="194">
        <v>2</v>
      </c>
      <c r="L9964" t="s">
        <v>1079</v>
      </c>
      <c r="M9964" t="s">
        <v>1079</v>
      </c>
      <c r="N9964">
        <v>2717</v>
      </c>
      <c r="O9964" t="s">
        <v>7876</v>
      </c>
      <c r="P9964" t="s">
        <v>15965</v>
      </c>
      <c r="Q9964">
        <v>2.7170000000000001</v>
      </c>
      <c r="R9964" s="117" t="s">
        <v>14595</v>
      </c>
      <c r="S9964" s="117" t="s">
        <v>14596</v>
      </c>
      <c r="T9964" t="s">
        <v>17448</v>
      </c>
      <c r="U9964" t="s">
        <v>10772</v>
      </c>
    </row>
    <row r="9965" spans="1:21">
      <c r="A9965" s="117" t="s">
        <v>197</v>
      </c>
      <c r="B9965" t="s">
        <v>13815</v>
      </c>
      <c r="C9965" t="s">
        <v>13815</v>
      </c>
      <c r="D9965">
        <v>2</v>
      </c>
      <c r="E9965">
        <v>33</v>
      </c>
      <c r="F9965">
        <v>2</v>
      </c>
      <c r="G9965">
        <v>33</v>
      </c>
      <c r="H9965">
        <v>1</v>
      </c>
      <c r="I9965">
        <v>1</v>
      </c>
      <c r="J9965">
        <v>16</v>
      </c>
      <c r="K9965" s="194">
        <v>12</v>
      </c>
      <c r="L9965" t="s">
        <v>1084</v>
      </c>
      <c r="M9965" t="s">
        <v>1084</v>
      </c>
      <c r="N9965">
        <v>1988</v>
      </c>
      <c r="O9965" t="s">
        <v>7876</v>
      </c>
      <c r="P9965" t="s">
        <v>9588</v>
      </c>
      <c r="Q9965">
        <v>1.988</v>
      </c>
      <c r="R9965" s="117" t="s">
        <v>14594</v>
      </c>
      <c r="S9965" s="117" t="s">
        <v>14589</v>
      </c>
      <c r="T9965" t="s">
        <v>12136</v>
      </c>
      <c r="U9965" t="s">
        <v>10772</v>
      </c>
    </row>
    <row r="9966" spans="1:21">
      <c r="A9966" s="117" t="s">
        <v>4895</v>
      </c>
      <c r="B9966" t="s">
        <v>14590</v>
      </c>
      <c r="C9966" t="s">
        <v>14590</v>
      </c>
      <c r="D9966">
        <v>82</v>
      </c>
      <c r="E9966">
        <v>76</v>
      </c>
      <c r="F9966">
        <v>82</v>
      </c>
      <c r="G9966">
        <v>76</v>
      </c>
      <c r="H9966">
        <v>1</v>
      </c>
      <c r="I9966">
        <v>1</v>
      </c>
      <c r="J9966">
        <v>8</v>
      </c>
      <c r="K9966" s="194">
        <v>8</v>
      </c>
      <c r="L9966" t="s">
        <v>1081</v>
      </c>
      <c r="M9966" t="s">
        <v>1081</v>
      </c>
      <c r="N9966">
        <v>1988</v>
      </c>
      <c r="O9966" t="s">
        <v>7876</v>
      </c>
      <c r="P9966" t="s">
        <v>9589</v>
      </c>
      <c r="Q9966">
        <v>1.988</v>
      </c>
      <c r="R9966" s="117" t="s">
        <v>14595</v>
      </c>
      <c r="S9966" s="117" t="s">
        <v>14596</v>
      </c>
      <c r="T9966" t="s">
        <v>17448</v>
      </c>
      <c r="U9966" t="s">
        <v>10772</v>
      </c>
    </row>
    <row r="9967" spans="1:21">
      <c r="A9967" s="117" t="s">
        <v>61</v>
      </c>
      <c r="B9967" t="s">
        <v>13815</v>
      </c>
      <c r="C9967" t="s">
        <v>13815</v>
      </c>
      <c r="D9967">
        <v>2</v>
      </c>
      <c r="E9967">
        <v>33</v>
      </c>
      <c r="F9967">
        <v>2</v>
      </c>
      <c r="G9967">
        <v>33</v>
      </c>
      <c r="H9967">
        <v>1</v>
      </c>
      <c r="I9967">
        <v>1</v>
      </c>
      <c r="J9967">
        <v>35</v>
      </c>
      <c r="K9967" s="194">
        <v>9</v>
      </c>
      <c r="L9967" t="s">
        <v>1084</v>
      </c>
      <c r="M9967" t="s">
        <v>1084</v>
      </c>
      <c r="N9967">
        <v>2013.8</v>
      </c>
      <c r="O9967" t="s">
        <v>7876</v>
      </c>
      <c r="P9967" t="s">
        <v>9517</v>
      </c>
      <c r="Q9967">
        <v>2.0137999999999998</v>
      </c>
      <c r="R9967" s="117" t="s">
        <v>14594</v>
      </c>
      <c r="S9967" s="117" t="s">
        <v>14589</v>
      </c>
      <c r="T9967" t="s">
        <v>12136</v>
      </c>
      <c r="U9967" t="s">
        <v>10772</v>
      </c>
    </row>
    <row r="9968" spans="1:21">
      <c r="A9968" s="117" t="s">
        <v>4896</v>
      </c>
      <c r="B9968" t="s">
        <v>14590</v>
      </c>
      <c r="C9968" t="s">
        <v>14590</v>
      </c>
      <c r="D9968">
        <v>82</v>
      </c>
      <c r="E9968">
        <v>76</v>
      </c>
      <c r="F9968">
        <v>82</v>
      </c>
      <c r="G9968">
        <v>76</v>
      </c>
      <c r="H9968">
        <v>1</v>
      </c>
      <c r="I9968">
        <v>1</v>
      </c>
      <c r="J9968">
        <v>7</v>
      </c>
      <c r="K9968" s="194">
        <v>7</v>
      </c>
      <c r="L9968" t="s">
        <v>1081</v>
      </c>
      <c r="M9968" t="s">
        <v>1081</v>
      </c>
      <c r="N9968">
        <v>1994</v>
      </c>
      <c r="O9968" t="s">
        <v>7876</v>
      </c>
      <c r="P9968" t="s">
        <v>9518</v>
      </c>
      <c r="Q9968">
        <v>1.994</v>
      </c>
      <c r="R9968" s="117" t="s">
        <v>14595</v>
      </c>
      <c r="S9968" s="117" t="s">
        <v>14596</v>
      </c>
      <c r="T9968" t="s">
        <v>17448</v>
      </c>
      <c r="U9968" t="s">
        <v>10773</v>
      </c>
    </row>
    <row r="9969" spans="1:21">
      <c r="A9969" s="117" t="s">
        <v>4897</v>
      </c>
      <c r="B9969" t="s">
        <v>14590</v>
      </c>
      <c r="C9969" t="s">
        <v>14590</v>
      </c>
      <c r="D9969">
        <v>39</v>
      </c>
      <c r="E9969">
        <v>33</v>
      </c>
      <c r="F9969">
        <v>39</v>
      </c>
      <c r="G9969">
        <v>33</v>
      </c>
      <c r="H9969">
        <v>1</v>
      </c>
      <c r="I9969">
        <v>1</v>
      </c>
      <c r="J9969">
        <v>999999</v>
      </c>
      <c r="K9969" s="194">
        <v>999999</v>
      </c>
      <c r="L9969" t="s">
        <v>1084</v>
      </c>
      <c r="M9969" t="s">
        <v>1084</v>
      </c>
      <c r="N9969">
        <v>2597</v>
      </c>
      <c r="O9969" t="s">
        <v>7876</v>
      </c>
      <c r="P9969" t="s">
        <v>9587</v>
      </c>
      <c r="Q9969">
        <v>2.597</v>
      </c>
      <c r="R9969" s="117" t="s">
        <v>14594</v>
      </c>
      <c r="S9969" s="117" t="s">
        <v>14589</v>
      </c>
      <c r="T9969" t="s">
        <v>12136</v>
      </c>
      <c r="U9969" t="s">
        <v>10772</v>
      </c>
    </row>
    <row r="9970" spans="1:21">
      <c r="A9970" s="117" t="s">
        <v>10836</v>
      </c>
      <c r="B9970" t="s">
        <v>14590</v>
      </c>
      <c r="C9970" t="s">
        <v>14590</v>
      </c>
      <c r="D9970">
        <v>89</v>
      </c>
      <c r="E9970">
        <v>83</v>
      </c>
      <c r="F9970">
        <v>89</v>
      </c>
      <c r="G9970">
        <v>83</v>
      </c>
      <c r="H9970">
        <v>1</v>
      </c>
      <c r="I9970">
        <v>1</v>
      </c>
      <c r="J9970">
        <v>4</v>
      </c>
      <c r="K9970" s="194">
        <v>4</v>
      </c>
      <c r="L9970" t="s">
        <v>1081</v>
      </c>
      <c r="M9970" t="s">
        <v>1081</v>
      </c>
      <c r="N9970">
        <v>2617</v>
      </c>
      <c r="O9970" t="s">
        <v>7876</v>
      </c>
      <c r="P9970" t="s">
        <v>9587</v>
      </c>
      <c r="Q9970">
        <v>2.617</v>
      </c>
      <c r="R9970" s="117" t="s">
        <v>14595</v>
      </c>
      <c r="S9970" s="117" t="s">
        <v>14596</v>
      </c>
      <c r="T9970" t="s">
        <v>17448</v>
      </c>
      <c r="U9970" t="s">
        <v>10772</v>
      </c>
    </row>
    <row r="9971" spans="1:21">
      <c r="A9971" s="117" t="s">
        <v>4898</v>
      </c>
      <c r="B9971" t="s">
        <v>14590</v>
      </c>
      <c r="C9971" t="s">
        <v>14590</v>
      </c>
      <c r="D9971">
        <v>39</v>
      </c>
      <c r="E9971">
        <v>33</v>
      </c>
      <c r="F9971">
        <v>39</v>
      </c>
      <c r="G9971">
        <v>33</v>
      </c>
      <c r="H9971">
        <v>1</v>
      </c>
      <c r="I9971">
        <v>1</v>
      </c>
      <c r="J9971">
        <v>999999</v>
      </c>
      <c r="K9971" s="194">
        <v>999999</v>
      </c>
      <c r="L9971" t="s">
        <v>1084</v>
      </c>
      <c r="M9971" t="s">
        <v>1084</v>
      </c>
      <c r="N9971">
        <v>2610</v>
      </c>
      <c r="O9971" t="s">
        <v>7876</v>
      </c>
      <c r="P9971" t="s">
        <v>15955</v>
      </c>
      <c r="Q9971">
        <v>2.61</v>
      </c>
      <c r="R9971" s="117" t="s">
        <v>14594</v>
      </c>
      <c r="S9971" s="117" t="s">
        <v>14589</v>
      </c>
      <c r="T9971" t="s">
        <v>12136</v>
      </c>
      <c r="U9971" t="s">
        <v>10772</v>
      </c>
    </row>
    <row r="9972" spans="1:21">
      <c r="A9972" s="117" t="s">
        <v>10794</v>
      </c>
      <c r="B9972" t="s">
        <v>14590</v>
      </c>
      <c r="C9972" t="s">
        <v>14590</v>
      </c>
      <c r="D9972">
        <v>82</v>
      </c>
      <c r="E9972">
        <v>76</v>
      </c>
      <c r="F9972">
        <v>82</v>
      </c>
      <c r="G9972">
        <v>76</v>
      </c>
      <c r="H9972">
        <v>1</v>
      </c>
      <c r="I9972">
        <v>1</v>
      </c>
      <c r="J9972">
        <v>2</v>
      </c>
      <c r="K9972" s="194">
        <v>2</v>
      </c>
      <c r="L9972" t="s">
        <v>1081</v>
      </c>
      <c r="M9972" t="s">
        <v>1081</v>
      </c>
      <c r="N9972">
        <v>2698</v>
      </c>
      <c r="O9972" t="s">
        <v>7876</v>
      </c>
      <c r="P9972" t="s">
        <v>15955</v>
      </c>
      <c r="Q9972">
        <v>2.698</v>
      </c>
      <c r="R9972" s="117" t="s">
        <v>14595</v>
      </c>
      <c r="S9972" s="117" t="s">
        <v>14596</v>
      </c>
      <c r="T9972" t="s">
        <v>17448</v>
      </c>
      <c r="U9972" t="s">
        <v>10772</v>
      </c>
    </row>
    <row r="9973" spans="1:21">
      <c r="A9973" s="117" t="s">
        <v>4899</v>
      </c>
      <c r="B9973" t="s">
        <v>14590</v>
      </c>
      <c r="C9973" t="s">
        <v>14590</v>
      </c>
      <c r="D9973">
        <v>55</v>
      </c>
      <c r="E9973">
        <v>49</v>
      </c>
      <c r="F9973">
        <v>55</v>
      </c>
      <c r="G9973">
        <v>49</v>
      </c>
      <c r="H9973">
        <v>1</v>
      </c>
      <c r="I9973">
        <v>1</v>
      </c>
      <c r="J9973">
        <v>999999</v>
      </c>
      <c r="K9973" s="194">
        <v>999999</v>
      </c>
      <c r="L9973" t="s">
        <v>1083</v>
      </c>
      <c r="M9973" t="s">
        <v>1083</v>
      </c>
      <c r="N9973">
        <v>2400</v>
      </c>
      <c r="O9973" t="s">
        <v>7876</v>
      </c>
      <c r="P9973" t="s">
        <v>8981</v>
      </c>
      <c r="Q9973">
        <v>2.4</v>
      </c>
      <c r="R9973" s="117" t="s">
        <v>14594</v>
      </c>
      <c r="S9973" s="117" t="s">
        <v>14589</v>
      </c>
      <c r="T9973" t="s">
        <v>12136</v>
      </c>
      <c r="U9973" t="s">
        <v>10772</v>
      </c>
    </row>
    <row r="9974" spans="1:21">
      <c r="A9974" s="117" t="s">
        <v>4900</v>
      </c>
      <c r="B9974" t="s">
        <v>14590</v>
      </c>
      <c r="C9974" t="s">
        <v>14590</v>
      </c>
      <c r="D9974">
        <v>39</v>
      </c>
      <c r="E9974">
        <v>33</v>
      </c>
      <c r="F9974">
        <v>39</v>
      </c>
      <c r="G9974">
        <v>33</v>
      </c>
      <c r="H9974">
        <v>1</v>
      </c>
      <c r="I9974">
        <v>1</v>
      </c>
      <c r="J9974">
        <v>999999</v>
      </c>
      <c r="K9974" s="194">
        <v>999999</v>
      </c>
      <c r="L9974" t="s">
        <v>1083</v>
      </c>
      <c r="M9974" t="s">
        <v>1083</v>
      </c>
      <c r="N9974">
        <v>1980</v>
      </c>
      <c r="O9974" t="s">
        <v>7876</v>
      </c>
      <c r="P9974" t="s">
        <v>9549</v>
      </c>
      <c r="Q9974">
        <v>1.98</v>
      </c>
      <c r="R9974" s="117" t="s">
        <v>14594</v>
      </c>
      <c r="S9974" s="117" t="s">
        <v>14589</v>
      </c>
      <c r="T9974" t="s">
        <v>12136</v>
      </c>
      <c r="U9974" t="s">
        <v>10772</v>
      </c>
    </row>
    <row r="9975" spans="1:21">
      <c r="A9975" s="117" t="s">
        <v>4901</v>
      </c>
      <c r="B9975" t="s">
        <v>14590</v>
      </c>
      <c r="C9975" t="s">
        <v>14590</v>
      </c>
      <c r="D9975">
        <v>89</v>
      </c>
      <c r="E9975">
        <v>83</v>
      </c>
      <c r="F9975">
        <v>89</v>
      </c>
      <c r="G9975">
        <v>83</v>
      </c>
      <c r="H9975">
        <v>1</v>
      </c>
      <c r="I9975">
        <v>1</v>
      </c>
      <c r="J9975">
        <v>2</v>
      </c>
      <c r="K9975" s="194">
        <v>2</v>
      </c>
      <c r="L9975" t="s">
        <v>1079</v>
      </c>
      <c r="M9975" t="s">
        <v>1079</v>
      </c>
      <c r="N9975">
        <v>2663</v>
      </c>
      <c r="O9975" t="s">
        <v>7876</v>
      </c>
      <c r="P9975" t="s">
        <v>15965</v>
      </c>
      <c r="Q9975">
        <v>2.6629999999999998</v>
      </c>
      <c r="R9975" s="117" t="s">
        <v>14595</v>
      </c>
      <c r="S9975" s="117" t="s">
        <v>14596</v>
      </c>
      <c r="T9975" t="s">
        <v>17448</v>
      </c>
      <c r="U9975" t="s">
        <v>10772</v>
      </c>
    </row>
    <row r="9976" spans="1:21">
      <c r="A9976" s="117" t="s">
        <v>4902</v>
      </c>
      <c r="B9976" t="s">
        <v>14590</v>
      </c>
      <c r="C9976" t="s">
        <v>14590</v>
      </c>
      <c r="D9976">
        <v>89</v>
      </c>
      <c r="E9976">
        <v>83</v>
      </c>
      <c r="F9976">
        <v>89</v>
      </c>
      <c r="G9976">
        <v>83</v>
      </c>
      <c r="H9976">
        <v>1</v>
      </c>
      <c r="I9976">
        <v>1</v>
      </c>
      <c r="J9976">
        <v>2</v>
      </c>
      <c r="K9976" s="194">
        <v>2</v>
      </c>
      <c r="L9976" t="s">
        <v>1079</v>
      </c>
      <c r="M9976" t="s">
        <v>1079</v>
      </c>
      <c r="N9976">
        <v>2705</v>
      </c>
      <c r="O9976" t="s">
        <v>7876</v>
      </c>
      <c r="P9976" t="s">
        <v>15955</v>
      </c>
      <c r="Q9976">
        <v>2.7050000000000001</v>
      </c>
      <c r="R9976" s="117" t="s">
        <v>14595</v>
      </c>
      <c r="S9976" s="117" t="s">
        <v>14596</v>
      </c>
      <c r="T9976" t="s">
        <v>17448</v>
      </c>
      <c r="U9976" t="s">
        <v>10772</v>
      </c>
    </row>
    <row r="9977" spans="1:21">
      <c r="A9977" s="117" t="s">
        <v>4903</v>
      </c>
      <c r="B9977" t="s">
        <v>14590</v>
      </c>
      <c r="C9977" t="s">
        <v>14590</v>
      </c>
      <c r="D9977">
        <v>35</v>
      </c>
      <c r="E9977">
        <v>29</v>
      </c>
      <c r="F9977">
        <v>35</v>
      </c>
      <c r="G9977">
        <v>29</v>
      </c>
      <c r="H9977">
        <v>1</v>
      </c>
      <c r="I9977">
        <v>1</v>
      </c>
      <c r="J9977">
        <v>3</v>
      </c>
      <c r="K9977" s="194">
        <v>3</v>
      </c>
      <c r="L9977" t="s">
        <v>1083</v>
      </c>
      <c r="M9977" t="s">
        <v>1083</v>
      </c>
      <c r="N9977">
        <v>2092</v>
      </c>
      <c r="O9977" t="s">
        <v>7876</v>
      </c>
      <c r="P9977" t="s">
        <v>8981</v>
      </c>
      <c r="Q9977">
        <v>2.0920000000000001</v>
      </c>
      <c r="R9977" s="117" t="s">
        <v>14594</v>
      </c>
      <c r="S9977" s="117" t="s">
        <v>14589</v>
      </c>
      <c r="T9977" t="s">
        <v>12136</v>
      </c>
      <c r="U9977" t="s">
        <v>10772</v>
      </c>
    </row>
    <row r="9978" spans="1:21">
      <c r="A9978" s="117" t="s">
        <v>21167</v>
      </c>
      <c r="B9978" t="s">
        <v>14590</v>
      </c>
      <c r="C9978" t="s">
        <v>14590</v>
      </c>
      <c r="D9978">
        <v>35</v>
      </c>
      <c r="E9978">
        <v>29</v>
      </c>
      <c r="F9978">
        <v>35</v>
      </c>
      <c r="G9978">
        <v>29</v>
      </c>
      <c r="H9978">
        <v>1</v>
      </c>
      <c r="I9978">
        <v>1</v>
      </c>
      <c r="J9978">
        <v>33</v>
      </c>
      <c r="K9978" s="194">
        <v>33</v>
      </c>
      <c r="L9978" t="s">
        <v>1083</v>
      </c>
      <c r="M9978" t="s">
        <v>1083</v>
      </c>
      <c r="N9978">
        <v>1412</v>
      </c>
      <c r="O9978" t="s">
        <v>7876</v>
      </c>
      <c r="P9978" t="s">
        <v>21168</v>
      </c>
      <c r="Q9978">
        <v>1.4119999999999999</v>
      </c>
      <c r="R9978" s="117" t="s">
        <v>14594</v>
      </c>
      <c r="S9978" s="117" t="s">
        <v>14589</v>
      </c>
      <c r="T9978" t="s">
        <v>12136</v>
      </c>
      <c r="U9978" t="s">
        <v>10772</v>
      </c>
    </row>
    <row r="9979" spans="1:21">
      <c r="A9979" s="117" t="s">
        <v>25402</v>
      </c>
      <c r="B9979" t="s">
        <v>14590</v>
      </c>
      <c r="C9979" t="s">
        <v>14590</v>
      </c>
      <c r="D9979">
        <v>82</v>
      </c>
      <c r="E9979">
        <v>76</v>
      </c>
      <c r="F9979">
        <v>82</v>
      </c>
      <c r="G9979">
        <v>76</v>
      </c>
      <c r="H9979">
        <v>1</v>
      </c>
      <c r="I9979">
        <v>1</v>
      </c>
      <c r="J9979">
        <v>7</v>
      </c>
      <c r="K9979" s="194">
        <v>7</v>
      </c>
      <c r="L9979" t="s">
        <v>1079</v>
      </c>
      <c r="M9979" t="s">
        <v>1079</v>
      </c>
      <c r="N9979">
        <v>1501</v>
      </c>
      <c r="O9979" t="s">
        <v>7876</v>
      </c>
      <c r="P9979" t="s">
        <v>25403</v>
      </c>
      <c r="Q9979">
        <v>1.5009999999999999</v>
      </c>
      <c r="R9979" s="117" t="s">
        <v>14595</v>
      </c>
      <c r="S9979" s="117" t="s">
        <v>14596</v>
      </c>
      <c r="T9979" t="s">
        <v>17448</v>
      </c>
      <c r="U9979" t="s">
        <v>10772</v>
      </c>
    </row>
    <row r="9980" spans="1:21">
      <c r="A9980" s="117" t="s">
        <v>21169</v>
      </c>
      <c r="B9980" t="s">
        <v>14590</v>
      </c>
      <c r="C9980" t="s">
        <v>14590</v>
      </c>
      <c r="D9980">
        <v>82</v>
      </c>
      <c r="E9980">
        <v>76</v>
      </c>
      <c r="F9980">
        <v>82</v>
      </c>
      <c r="G9980">
        <v>76</v>
      </c>
      <c r="H9980">
        <v>1</v>
      </c>
      <c r="I9980">
        <v>1</v>
      </c>
      <c r="J9980">
        <v>4</v>
      </c>
      <c r="K9980" s="194">
        <v>4</v>
      </c>
      <c r="L9980" t="s">
        <v>1079</v>
      </c>
      <c r="M9980" t="s">
        <v>1079</v>
      </c>
      <c r="N9980">
        <v>1818</v>
      </c>
      <c r="O9980" t="s">
        <v>7876</v>
      </c>
      <c r="P9980" t="s">
        <v>21170</v>
      </c>
      <c r="Q9980">
        <v>1.8180000000000001</v>
      </c>
      <c r="R9980" s="117" t="s">
        <v>14595</v>
      </c>
      <c r="S9980" s="117" t="s">
        <v>14596</v>
      </c>
      <c r="T9980" t="s">
        <v>17448</v>
      </c>
      <c r="U9980" t="s">
        <v>10772</v>
      </c>
    </row>
    <row r="9981" spans="1:21">
      <c r="A9981" s="117" t="s">
        <v>21171</v>
      </c>
      <c r="B9981" t="s">
        <v>14590</v>
      </c>
      <c r="C9981" t="s">
        <v>14590</v>
      </c>
      <c r="D9981">
        <v>35</v>
      </c>
      <c r="E9981">
        <v>29</v>
      </c>
      <c r="F9981">
        <v>35</v>
      </c>
      <c r="G9981">
        <v>29</v>
      </c>
      <c r="H9981">
        <v>1</v>
      </c>
      <c r="I9981">
        <v>1</v>
      </c>
      <c r="J9981">
        <v>1287</v>
      </c>
      <c r="K9981" s="194">
        <v>1287</v>
      </c>
      <c r="L9981" t="s">
        <v>1083</v>
      </c>
      <c r="M9981" t="s">
        <v>1083</v>
      </c>
      <c r="N9981">
        <v>1407</v>
      </c>
      <c r="O9981" t="s">
        <v>7876</v>
      </c>
      <c r="P9981" t="s">
        <v>21168</v>
      </c>
      <c r="Q9981">
        <v>1.407</v>
      </c>
      <c r="R9981" s="117" t="s">
        <v>14594</v>
      </c>
      <c r="S9981" s="117" t="s">
        <v>14589</v>
      </c>
      <c r="T9981" t="s">
        <v>12136</v>
      </c>
      <c r="U9981" t="s">
        <v>10772</v>
      </c>
    </row>
    <row r="9982" spans="1:21">
      <c r="A9982" s="117" t="s">
        <v>21172</v>
      </c>
      <c r="B9982" t="s">
        <v>14590</v>
      </c>
      <c r="C9982" t="s">
        <v>14590</v>
      </c>
      <c r="D9982">
        <v>35</v>
      </c>
      <c r="E9982">
        <v>29</v>
      </c>
      <c r="F9982">
        <v>35</v>
      </c>
      <c r="G9982">
        <v>29</v>
      </c>
      <c r="H9982">
        <v>1</v>
      </c>
      <c r="I9982">
        <v>1</v>
      </c>
      <c r="J9982">
        <v>1617</v>
      </c>
      <c r="K9982" s="194">
        <v>1617</v>
      </c>
      <c r="L9982" t="s">
        <v>1083</v>
      </c>
      <c r="M9982" t="s">
        <v>1083</v>
      </c>
      <c r="N9982">
        <v>1401</v>
      </c>
      <c r="O9982" t="s">
        <v>7876</v>
      </c>
      <c r="P9982" t="s">
        <v>21168</v>
      </c>
      <c r="Q9982">
        <v>1.401</v>
      </c>
      <c r="R9982" s="117" t="s">
        <v>14594</v>
      </c>
      <c r="S9982" s="117" t="s">
        <v>14589</v>
      </c>
      <c r="T9982" t="s">
        <v>12136</v>
      </c>
      <c r="U9982" t="s">
        <v>10772</v>
      </c>
    </row>
    <row r="9983" spans="1:21">
      <c r="A9983" s="117" t="s">
        <v>21173</v>
      </c>
      <c r="B9983" t="s">
        <v>14590</v>
      </c>
      <c r="C9983" t="s">
        <v>14590</v>
      </c>
      <c r="D9983">
        <v>35</v>
      </c>
      <c r="E9983">
        <v>29</v>
      </c>
      <c r="F9983">
        <v>35</v>
      </c>
      <c r="G9983">
        <v>29</v>
      </c>
      <c r="H9983">
        <v>1</v>
      </c>
      <c r="I9983">
        <v>1</v>
      </c>
      <c r="J9983">
        <v>13</v>
      </c>
      <c r="K9983" s="194">
        <v>13</v>
      </c>
      <c r="L9983" t="s">
        <v>1083</v>
      </c>
      <c r="M9983" t="s">
        <v>1083</v>
      </c>
      <c r="N9983">
        <v>1410</v>
      </c>
      <c r="O9983" t="s">
        <v>7876</v>
      </c>
      <c r="P9983" t="s">
        <v>21168</v>
      </c>
      <c r="Q9983">
        <v>1.41</v>
      </c>
      <c r="R9983" s="117" t="s">
        <v>14594</v>
      </c>
      <c r="S9983" s="117" t="s">
        <v>14589</v>
      </c>
      <c r="T9983" t="s">
        <v>12136</v>
      </c>
      <c r="U9983" t="s">
        <v>10772</v>
      </c>
    </row>
    <row r="9984" spans="1:21">
      <c r="A9984" s="117" t="s">
        <v>21174</v>
      </c>
      <c r="B9984" t="s">
        <v>14590</v>
      </c>
      <c r="C9984" t="s">
        <v>14590</v>
      </c>
      <c r="D9984">
        <v>35</v>
      </c>
      <c r="E9984">
        <v>29</v>
      </c>
      <c r="F9984">
        <v>35</v>
      </c>
      <c r="G9984">
        <v>29</v>
      </c>
      <c r="H9984">
        <v>1</v>
      </c>
      <c r="I9984">
        <v>1</v>
      </c>
      <c r="J9984">
        <v>171</v>
      </c>
      <c r="K9984" s="194">
        <v>171</v>
      </c>
      <c r="L9984" t="s">
        <v>1083</v>
      </c>
      <c r="M9984" t="s">
        <v>1083</v>
      </c>
      <c r="N9984">
        <v>1796</v>
      </c>
      <c r="O9984" t="s">
        <v>7876</v>
      </c>
      <c r="P9984" t="s">
        <v>21175</v>
      </c>
      <c r="Q9984">
        <v>1.796</v>
      </c>
      <c r="R9984" s="117" t="s">
        <v>14594</v>
      </c>
      <c r="S9984" s="117" t="s">
        <v>14589</v>
      </c>
      <c r="T9984" t="s">
        <v>12136</v>
      </c>
      <c r="U9984" t="s">
        <v>10772</v>
      </c>
    </row>
    <row r="9985" spans="1:21">
      <c r="A9985" s="117" t="s">
        <v>21176</v>
      </c>
      <c r="B9985" t="s">
        <v>14590</v>
      </c>
      <c r="C9985" t="s">
        <v>14590</v>
      </c>
      <c r="D9985">
        <v>35</v>
      </c>
      <c r="E9985">
        <v>29</v>
      </c>
      <c r="F9985">
        <v>35</v>
      </c>
      <c r="G9985">
        <v>29</v>
      </c>
      <c r="H9985">
        <v>1</v>
      </c>
      <c r="I9985">
        <v>1</v>
      </c>
      <c r="J9985">
        <v>300</v>
      </c>
      <c r="K9985" s="194">
        <v>300</v>
      </c>
      <c r="L9985" t="s">
        <v>1083</v>
      </c>
      <c r="M9985" t="s">
        <v>1083</v>
      </c>
      <c r="N9985">
        <v>1783</v>
      </c>
      <c r="O9985" t="s">
        <v>7876</v>
      </c>
      <c r="P9985" t="s">
        <v>21168</v>
      </c>
      <c r="Q9985">
        <v>1.7829999999999999</v>
      </c>
      <c r="R9985" s="117" t="s">
        <v>14594</v>
      </c>
      <c r="S9985" s="117" t="s">
        <v>14589</v>
      </c>
      <c r="T9985" t="s">
        <v>12136</v>
      </c>
      <c r="U9985" t="s">
        <v>10772</v>
      </c>
    </row>
    <row r="9986" spans="1:21">
      <c r="A9986" s="117" t="s">
        <v>25404</v>
      </c>
      <c r="B9986" t="s">
        <v>14590</v>
      </c>
      <c r="C9986" t="s">
        <v>14590</v>
      </c>
      <c r="D9986">
        <v>82</v>
      </c>
      <c r="E9986">
        <v>76</v>
      </c>
      <c r="F9986">
        <v>82</v>
      </c>
      <c r="G9986">
        <v>76</v>
      </c>
      <c r="H9986">
        <v>1</v>
      </c>
      <c r="I9986">
        <v>1</v>
      </c>
      <c r="J9986">
        <v>20</v>
      </c>
      <c r="K9986" s="194">
        <v>20</v>
      </c>
      <c r="L9986" t="s">
        <v>1079</v>
      </c>
      <c r="M9986" t="s">
        <v>1079</v>
      </c>
      <c r="N9986">
        <v>1836</v>
      </c>
      <c r="O9986" t="s">
        <v>7876</v>
      </c>
      <c r="P9986" t="s">
        <v>25405</v>
      </c>
      <c r="Q9986">
        <v>1.8360000000000001</v>
      </c>
      <c r="R9986" s="117" t="s">
        <v>14595</v>
      </c>
      <c r="S9986" s="117" t="s">
        <v>14596</v>
      </c>
      <c r="T9986" t="s">
        <v>17448</v>
      </c>
      <c r="U9986" t="s">
        <v>10772</v>
      </c>
    </row>
    <row r="9987" spans="1:21">
      <c r="A9987" s="117" t="s">
        <v>25406</v>
      </c>
      <c r="B9987" t="s">
        <v>14590</v>
      </c>
      <c r="C9987" t="s">
        <v>14590</v>
      </c>
      <c r="D9987">
        <v>82</v>
      </c>
      <c r="E9987">
        <v>76</v>
      </c>
      <c r="F9987">
        <v>82</v>
      </c>
      <c r="G9987">
        <v>76</v>
      </c>
      <c r="H9987">
        <v>1</v>
      </c>
      <c r="I9987">
        <v>1</v>
      </c>
      <c r="J9987">
        <v>60</v>
      </c>
      <c r="K9987" s="194">
        <v>60</v>
      </c>
      <c r="L9987" t="s">
        <v>1079</v>
      </c>
      <c r="M9987" t="s">
        <v>1079</v>
      </c>
      <c r="N9987">
        <v>1490</v>
      </c>
      <c r="O9987" t="s">
        <v>7876</v>
      </c>
      <c r="P9987" t="s">
        <v>25407</v>
      </c>
      <c r="Q9987">
        <v>1.49</v>
      </c>
      <c r="R9987" s="117" t="s">
        <v>14595</v>
      </c>
      <c r="S9987" s="117" t="s">
        <v>14596</v>
      </c>
      <c r="T9987" t="s">
        <v>17448</v>
      </c>
      <c r="U9987" t="s">
        <v>10772</v>
      </c>
    </row>
    <row r="9988" spans="1:21">
      <c r="A9988" s="117" t="s">
        <v>25408</v>
      </c>
      <c r="B9988" t="s">
        <v>14590</v>
      </c>
      <c r="C9988" t="s">
        <v>14590</v>
      </c>
      <c r="D9988">
        <v>82</v>
      </c>
      <c r="E9988">
        <v>76</v>
      </c>
      <c r="F9988">
        <v>82</v>
      </c>
      <c r="G9988">
        <v>76</v>
      </c>
      <c r="H9988">
        <v>1</v>
      </c>
      <c r="I9988">
        <v>1</v>
      </c>
      <c r="J9988">
        <v>100</v>
      </c>
      <c r="K9988" s="194">
        <v>100</v>
      </c>
      <c r="L9988" t="s">
        <v>1079</v>
      </c>
      <c r="M9988" t="s">
        <v>1079</v>
      </c>
      <c r="N9988">
        <v>1490</v>
      </c>
      <c r="O9988" t="s">
        <v>7876</v>
      </c>
      <c r="P9988" t="s">
        <v>21168</v>
      </c>
      <c r="Q9988">
        <v>1.49</v>
      </c>
      <c r="R9988" s="117" t="s">
        <v>14595</v>
      </c>
      <c r="S9988" s="117" t="s">
        <v>14596</v>
      </c>
      <c r="T9988" t="s">
        <v>17448</v>
      </c>
      <c r="U9988" t="s">
        <v>10772</v>
      </c>
    </row>
    <row r="9989" spans="1:21">
      <c r="A9989" s="117" t="s">
        <v>25409</v>
      </c>
      <c r="B9989" t="s">
        <v>14590</v>
      </c>
      <c r="C9989" t="s">
        <v>14590</v>
      </c>
      <c r="D9989">
        <v>35</v>
      </c>
      <c r="E9989">
        <v>29</v>
      </c>
      <c r="F9989">
        <v>35</v>
      </c>
      <c r="G9989">
        <v>29</v>
      </c>
      <c r="H9989">
        <v>1</v>
      </c>
      <c r="I9989">
        <v>1</v>
      </c>
      <c r="J9989">
        <v>15</v>
      </c>
      <c r="K9989" s="194">
        <v>15</v>
      </c>
      <c r="L9989" t="s">
        <v>1079</v>
      </c>
      <c r="M9989" t="s">
        <v>1079</v>
      </c>
      <c r="N9989">
        <v>1440</v>
      </c>
      <c r="O9989" t="s">
        <v>7876</v>
      </c>
      <c r="P9989" t="s">
        <v>25410</v>
      </c>
      <c r="Q9989">
        <v>1.44</v>
      </c>
      <c r="R9989" s="117" t="s">
        <v>14594</v>
      </c>
      <c r="S9989" s="117" t="s">
        <v>14589</v>
      </c>
      <c r="T9989" t="s">
        <v>12136</v>
      </c>
      <c r="U9989" t="s">
        <v>10772</v>
      </c>
    </row>
    <row r="9990" spans="1:21">
      <c r="A9990" s="117" t="s">
        <v>25411</v>
      </c>
      <c r="B9990" t="s">
        <v>14590</v>
      </c>
      <c r="C9990" t="s">
        <v>14590</v>
      </c>
      <c r="D9990">
        <v>35</v>
      </c>
      <c r="E9990">
        <v>29</v>
      </c>
      <c r="F9990">
        <v>35</v>
      </c>
      <c r="G9990">
        <v>29</v>
      </c>
      <c r="H9990">
        <v>1</v>
      </c>
      <c r="I9990">
        <v>1</v>
      </c>
      <c r="J9990">
        <v>16</v>
      </c>
      <c r="K9990" s="194">
        <v>16</v>
      </c>
      <c r="L9990" t="s">
        <v>1079</v>
      </c>
      <c r="M9990" t="s">
        <v>1079</v>
      </c>
      <c r="N9990">
        <v>1500</v>
      </c>
      <c r="O9990" t="s">
        <v>7876</v>
      </c>
      <c r="P9990" t="s">
        <v>25412</v>
      </c>
      <c r="Q9990">
        <v>1.5</v>
      </c>
      <c r="R9990" s="117" t="s">
        <v>14594</v>
      </c>
      <c r="S9990" s="117" t="s">
        <v>14589</v>
      </c>
      <c r="T9990" t="s">
        <v>12136</v>
      </c>
      <c r="U9990" t="s">
        <v>10772</v>
      </c>
    </row>
    <row r="9991" spans="1:21">
      <c r="A9991" s="117" t="s">
        <v>25413</v>
      </c>
      <c r="B9991" t="s">
        <v>14590</v>
      </c>
      <c r="C9991" t="s">
        <v>14590</v>
      </c>
      <c r="D9991">
        <v>35</v>
      </c>
      <c r="E9991">
        <v>29</v>
      </c>
      <c r="F9991">
        <v>35</v>
      </c>
      <c r="G9991">
        <v>29</v>
      </c>
      <c r="H9991">
        <v>1</v>
      </c>
      <c r="I9991">
        <v>1</v>
      </c>
      <c r="J9991">
        <v>1</v>
      </c>
      <c r="K9991" s="194">
        <v>1</v>
      </c>
      <c r="L9991" t="s">
        <v>1079</v>
      </c>
      <c r="M9991" t="s">
        <v>1079</v>
      </c>
      <c r="N9991">
        <v>1900</v>
      </c>
      <c r="O9991" t="s">
        <v>7876</v>
      </c>
      <c r="P9991" t="s">
        <v>25410</v>
      </c>
      <c r="Q9991">
        <v>1.9</v>
      </c>
      <c r="R9991" s="117" t="s">
        <v>14594</v>
      </c>
      <c r="S9991" s="117" t="s">
        <v>14589</v>
      </c>
      <c r="T9991" t="s">
        <v>12136</v>
      </c>
      <c r="U9991" t="s">
        <v>10772</v>
      </c>
    </row>
    <row r="9992" spans="1:21">
      <c r="A9992" s="117" t="s">
        <v>25414</v>
      </c>
      <c r="B9992" t="s">
        <v>14590</v>
      </c>
      <c r="C9992" t="s">
        <v>14590</v>
      </c>
      <c r="D9992">
        <v>82</v>
      </c>
      <c r="E9992">
        <v>76</v>
      </c>
      <c r="F9992">
        <v>82</v>
      </c>
      <c r="G9992">
        <v>76</v>
      </c>
      <c r="H9992">
        <v>1</v>
      </c>
      <c r="I9992">
        <v>1</v>
      </c>
      <c r="J9992">
        <v>50</v>
      </c>
      <c r="K9992" s="194">
        <v>50</v>
      </c>
      <c r="L9992" t="s">
        <v>1079</v>
      </c>
      <c r="M9992" t="s">
        <v>1079</v>
      </c>
      <c r="N9992">
        <v>1810</v>
      </c>
      <c r="O9992" t="s">
        <v>7876</v>
      </c>
      <c r="P9992" t="s">
        <v>25410</v>
      </c>
      <c r="Q9992">
        <v>1.81</v>
      </c>
      <c r="R9992" s="117" t="s">
        <v>14595</v>
      </c>
      <c r="S9992" s="117" t="s">
        <v>14596</v>
      </c>
      <c r="T9992" t="s">
        <v>17448</v>
      </c>
      <c r="U9992" t="s">
        <v>10772</v>
      </c>
    </row>
    <row r="9993" spans="1:21">
      <c r="A9993" s="117" t="s">
        <v>4904</v>
      </c>
      <c r="B9993" t="s">
        <v>14590</v>
      </c>
      <c r="C9993" t="s">
        <v>14590</v>
      </c>
      <c r="D9993">
        <v>35</v>
      </c>
      <c r="E9993">
        <v>29</v>
      </c>
      <c r="F9993">
        <v>35</v>
      </c>
      <c r="G9993">
        <v>29</v>
      </c>
      <c r="H9993">
        <v>1</v>
      </c>
      <c r="I9993">
        <v>1</v>
      </c>
      <c r="J9993">
        <v>195</v>
      </c>
      <c r="K9993" s="194">
        <v>195</v>
      </c>
      <c r="L9993" t="s">
        <v>1083</v>
      </c>
      <c r="M9993" t="s">
        <v>1083</v>
      </c>
      <c r="N9993">
        <v>4400</v>
      </c>
      <c r="O9993" t="s">
        <v>7876</v>
      </c>
      <c r="P9993" t="s">
        <v>9590</v>
      </c>
      <c r="Q9993">
        <v>4.4000000000000004</v>
      </c>
      <c r="R9993" s="117" t="s">
        <v>14594</v>
      </c>
      <c r="S9993" s="117" t="s">
        <v>14589</v>
      </c>
      <c r="T9993" t="s">
        <v>12136</v>
      </c>
      <c r="U9993" t="s">
        <v>10772</v>
      </c>
    </row>
    <row r="9994" spans="1:21">
      <c r="A9994" s="117" t="s">
        <v>4905</v>
      </c>
      <c r="B9994" t="s">
        <v>14590</v>
      </c>
      <c r="C9994" t="s">
        <v>14590</v>
      </c>
      <c r="D9994">
        <v>35</v>
      </c>
      <c r="E9994">
        <v>29</v>
      </c>
      <c r="F9994">
        <v>35</v>
      </c>
      <c r="G9994">
        <v>29</v>
      </c>
      <c r="H9994">
        <v>1</v>
      </c>
      <c r="I9994">
        <v>1</v>
      </c>
      <c r="J9994">
        <v>59</v>
      </c>
      <c r="K9994" s="194">
        <v>59</v>
      </c>
      <c r="L9994" t="s">
        <v>1083</v>
      </c>
      <c r="M9994" t="s">
        <v>1083</v>
      </c>
      <c r="N9994">
        <v>4443</v>
      </c>
      <c r="O9994" t="s">
        <v>7876</v>
      </c>
      <c r="P9994" t="s">
        <v>9591</v>
      </c>
      <c r="Q9994">
        <v>4.4429999999999996</v>
      </c>
      <c r="R9994" s="117" t="s">
        <v>14594</v>
      </c>
      <c r="S9994" s="117" t="s">
        <v>14589</v>
      </c>
      <c r="T9994" t="s">
        <v>12136</v>
      </c>
      <c r="U9994" t="s">
        <v>10772</v>
      </c>
    </row>
    <row r="9995" spans="1:21">
      <c r="A9995" s="117" t="s">
        <v>4906</v>
      </c>
      <c r="B9995" t="s">
        <v>14590</v>
      </c>
      <c r="C9995" t="s">
        <v>14590</v>
      </c>
      <c r="D9995">
        <v>35</v>
      </c>
      <c r="E9995">
        <v>29</v>
      </c>
      <c r="F9995">
        <v>35</v>
      </c>
      <c r="G9995">
        <v>29</v>
      </c>
      <c r="H9995">
        <v>1</v>
      </c>
      <c r="I9995">
        <v>1</v>
      </c>
      <c r="J9995">
        <v>28</v>
      </c>
      <c r="K9995" s="194">
        <v>28</v>
      </c>
      <c r="L9995" t="s">
        <v>1083</v>
      </c>
      <c r="M9995" t="s">
        <v>1083</v>
      </c>
      <c r="N9995">
        <v>5800</v>
      </c>
      <c r="O9995" t="s">
        <v>7876</v>
      </c>
      <c r="P9995" t="s">
        <v>9592</v>
      </c>
      <c r="Q9995">
        <v>5.8</v>
      </c>
      <c r="R9995" s="117" t="s">
        <v>14594</v>
      </c>
      <c r="S9995" s="117" t="s">
        <v>14589</v>
      </c>
      <c r="T9995" t="s">
        <v>12136</v>
      </c>
      <c r="U9995" t="s">
        <v>10772</v>
      </c>
    </row>
    <row r="9996" spans="1:21">
      <c r="A9996" s="117" t="s">
        <v>4907</v>
      </c>
      <c r="B9996" t="s">
        <v>14590</v>
      </c>
      <c r="C9996" t="s">
        <v>14590</v>
      </c>
      <c r="D9996">
        <v>35</v>
      </c>
      <c r="E9996">
        <v>29</v>
      </c>
      <c r="F9996">
        <v>35</v>
      </c>
      <c r="G9996">
        <v>29</v>
      </c>
      <c r="H9996">
        <v>1</v>
      </c>
      <c r="I9996">
        <v>1</v>
      </c>
      <c r="J9996">
        <v>175</v>
      </c>
      <c r="K9996" s="194">
        <v>175</v>
      </c>
      <c r="L9996" t="s">
        <v>1077</v>
      </c>
      <c r="M9996" t="s">
        <v>1077</v>
      </c>
      <c r="N9996">
        <v>4400</v>
      </c>
      <c r="O9996" t="s">
        <v>7876</v>
      </c>
      <c r="P9996" t="s">
        <v>9593</v>
      </c>
      <c r="Q9996">
        <v>4.4000000000000004</v>
      </c>
      <c r="R9996" s="117" t="s">
        <v>14594</v>
      </c>
      <c r="S9996" s="117" t="s">
        <v>14589</v>
      </c>
      <c r="T9996" t="s">
        <v>12136</v>
      </c>
      <c r="U9996" t="s">
        <v>10772</v>
      </c>
    </row>
    <row r="9997" spans="1:21">
      <c r="A9997" s="117" t="s">
        <v>4908</v>
      </c>
      <c r="B9997" t="s">
        <v>14590</v>
      </c>
      <c r="C9997" t="s">
        <v>14590</v>
      </c>
      <c r="D9997">
        <v>35</v>
      </c>
      <c r="E9997">
        <v>29</v>
      </c>
      <c r="F9997">
        <v>35</v>
      </c>
      <c r="G9997">
        <v>29</v>
      </c>
      <c r="H9997">
        <v>1</v>
      </c>
      <c r="I9997">
        <v>1</v>
      </c>
      <c r="J9997">
        <v>31</v>
      </c>
      <c r="K9997" s="194">
        <v>31</v>
      </c>
      <c r="L9997" t="s">
        <v>1077</v>
      </c>
      <c r="M9997" t="s">
        <v>1077</v>
      </c>
      <c r="N9997">
        <v>4446</v>
      </c>
      <c r="O9997" t="s">
        <v>7876</v>
      </c>
      <c r="P9997" t="s">
        <v>9594</v>
      </c>
      <c r="Q9997">
        <v>4.4459999999999997</v>
      </c>
      <c r="R9997" s="117" t="s">
        <v>14594</v>
      </c>
      <c r="S9997" s="117" t="s">
        <v>14589</v>
      </c>
      <c r="T9997" t="s">
        <v>12136</v>
      </c>
      <c r="U9997" t="s">
        <v>10772</v>
      </c>
    </row>
    <row r="9998" spans="1:21">
      <c r="A9998" s="117" t="s">
        <v>4909</v>
      </c>
      <c r="B9998" t="s">
        <v>14590</v>
      </c>
      <c r="C9998" t="s">
        <v>14590</v>
      </c>
      <c r="D9998">
        <v>35</v>
      </c>
      <c r="E9998">
        <v>29</v>
      </c>
      <c r="F9998">
        <v>35</v>
      </c>
      <c r="G9998">
        <v>29</v>
      </c>
      <c r="H9998">
        <v>1</v>
      </c>
      <c r="I9998">
        <v>1</v>
      </c>
      <c r="J9998">
        <v>54</v>
      </c>
      <c r="K9998" s="194">
        <v>54</v>
      </c>
      <c r="L9998" t="s">
        <v>1083</v>
      </c>
      <c r="M9998" t="s">
        <v>1083</v>
      </c>
      <c r="N9998">
        <v>5816</v>
      </c>
      <c r="O9998" t="s">
        <v>7876</v>
      </c>
      <c r="P9998" t="s">
        <v>9595</v>
      </c>
      <c r="Q9998">
        <v>5.8159999999999998</v>
      </c>
      <c r="R9998" s="117" t="s">
        <v>14594</v>
      </c>
      <c r="S9998" s="117" t="s">
        <v>14589</v>
      </c>
      <c r="T9998" t="s">
        <v>12136</v>
      </c>
      <c r="U9998" t="s">
        <v>10772</v>
      </c>
    </row>
    <row r="9999" spans="1:21">
      <c r="A9999" s="117" t="s">
        <v>4910</v>
      </c>
      <c r="B9999" t="s">
        <v>14590</v>
      </c>
      <c r="C9999" t="s">
        <v>14590</v>
      </c>
      <c r="D9999">
        <v>35</v>
      </c>
      <c r="E9999">
        <v>29</v>
      </c>
      <c r="F9999">
        <v>35</v>
      </c>
      <c r="G9999">
        <v>29</v>
      </c>
      <c r="H9999">
        <v>1</v>
      </c>
      <c r="I9999">
        <v>1</v>
      </c>
      <c r="J9999">
        <v>3</v>
      </c>
      <c r="K9999" s="194">
        <v>3</v>
      </c>
      <c r="L9999" t="s">
        <v>1083</v>
      </c>
      <c r="M9999" t="s">
        <v>1083</v>
      </c>
      <c r="N9999">
        <v>5902</v>
      </c>
      <c r="O9999" t="s">
        <v>7876</v>
      </c>
      <c r="P9999" t="s">
        <v>9596</v>
      </c>
      <c r="Q9999">
        <v>5.9020000000000001</v>
      </c>
      <c r="R9999" s="117" t="s">
        <v>14594</v>
      </c>
      <c r="S9999" s="117" t="s">
        <v>14589</v>
      </c>
      <c r="T9999" t="s">
        <v>12136</v>
      </c>
      <c r="U9999" t="s">
        <v>10772</v>
      </c>
    </row>
    <row r="10000" spans="1:21">
      <c r="A10000" s="117" t="s">
        <v>4911</v>
      </c>
      <c r="B10000" t="s">
        <v>14590</v>
      </c>
      <c r="C10000" t="s">
        <v>14590</v>
      </c>
      <c r="D10000">
        <v>35</v>
      </c>
      <c r="E10000">
        <v>29</v>
      </c>
      <c r="F10000">
        <v>35</v>
      </c>
      <c r="G10000">
        <v>29</v>
      </c>
      <c r="H10000">
        <v>1</v>
      </c>
      <c r="I10000">
        <v>1</v>
      </c>
      <c r="J10000">
        <v>3</v>
      </c>
      <c r="K10000" s="194">
        <v>3</v>
      </c>
      <c r="L10000" t="s">
        <v>1077</v>
      </c>
      <c r="M10000" t="s">
        <v>1077</v>
      </c>
      <c r="N10000">
        <v>2650</v>
      </c>
      <c r="O10000" t="s">
        <v>7876</v>
      </c>
      <c r="P10000" t="s">
        <v>9597</v>
      </c>
      <c r="Q10000">
        <v>2.65</v>
      </c>
      <c r="R10000" s="117" t="s">
        <v>14594</v>
      </c>
      <c r="S10000" s="117" t="s">
        <v>14589</v>
      </c>
      <c r="T10000" t="s">
        <v>12136</v>
      </c>
      <c r="U10000" t="s">
        <v>10772</v>
      </c>
    </row>
    <row r="10001" spans="1:21">
      <c r="A10001" s="117" t="s">
        <v>4912</v>
      </c>
      <c r="B10001" t="s">
        <v>14590</v>
      </c>
      <c r="C10001" t="s">
        <v>14590</v>
      </c>
      <c r="D10001">
        <v>35</v>
      </c>
      <c r="E10001">
        <v>29</v>
      </c>
      <c r="F10001">
        <v>35</v>
      </c>
      <c r="G10001">
        <v>29</v>
      </c>
      <c r="H10001">
        <v>1</v>
      </c>
      <c r="I10001">
        <v>1</v>
      </c>
      <c r="J10001">
        <v>5</v>
      </c>
      <c r="K10001" s="194">
        <v>5</v>
      </c>
      <c r="L10001" t="s">
        <v>1077</v>
      </c>
      <c r="M10001" t="s">
        <v>1077</v>
      </c>
      <c r="N10001">
        <v>3320</v>
      </c>
      <c r="O10001" t="s">
        <v>7876</v>
      </c>
      <c r="P10001" t="s">
        <v>9598</v>
      </c>
      <c r="Q10001">
        <v>3.32</v>
      </c>
      <c r="R10001" s="117" t="s">
        <v>14594</v>
      </c>
      <c r="S10001" s="117" t="s">
        <v>14589</v>
      </c>
      <c r="T10001" t="s">
        <v>12136</v>
      </c>
      <c r="U10001" t="s">
        <v>10772</v>
      </c>
    </row>
    <row r="10002" spans="1:21">
      <c r="A10002" s="117" t="s">
        <v>4913</v>
      </c>
      <c r="B10002" t="s">
        <v>14590</v>
      </c>
      <c r="C10002" t="s">
        <v>14590</v>
      </c>
      <c r="D10002">
        <v>35</v>
      </c>
      <c r="E10002">
        <v>29</v>
      </c>
      <c r="F10002">
        <v>35</v>
      </c>
      <c r="G10002">
        <v>29</v>
      </c>
      <c r="H10002">
        <v>1</v>
      </c>
      <c r="I10002">
        <v>1</v>
      </c>
      <c r="J10002">
        <v>76</v>
      </c>
      <c r="K10002" s="194">
        <v>76</v>
      </c>
      <c r="L10002" t="s">
        <v>1079</v>
      </c>
      <c r="M10002" t="s">
        <v>1079</v>
      </c>
      <c r="N10002">
        <v>391</v>
      </c>
      <c r="O10002" t="s">
        <v>7876</v>
      </c>
      <c r="P10002" t="s">
        <v>9599</v>
      </c>
      <c r="Q10002">
        <v>0.39100000000000001</v>
      </c>
      <c r="R10002" s="117" t="s">
        <v>14594</v>
      </c>
      <c r="S10002" s="117" t="s">
        <v>14589</v>
      </c>
      <c r="T10002" t="s">
        <v>12136</v>
      </c>
      <c r="U10002" t="s">
        <v>10772</v>
      </c>
    </row>
    <row r="10003" spans="1:21">
      <c r="A10003" s="117" t="s">
        <v>19927</v>
      </c>
      <c r="B10003" t="s">
        <v>14590</v>
      </c>
      <c r="C10003" t="s">
        <v>14590</v>
      </c>
      <c r="D10003">
        <v>82</v>
      </c>
      <c r="E10003">
        <v>76</v>
      </c>
      <c r="F10003">
        <v>82</v>
      </c>
      <c r="G10003">
        <v>76</v>
      </c>
      <c r="H10003">
        <v>1</v>
      </c>
      <c r="I10003">
        <v>1</v>
      </c>
      <c r="J10003">
        <v>180</v>
      </c>
      <c r="K10003" s="194">
        <v>180</v>
      </c>
      <c r="L10003" t="s">
        <v>1079</v>
      </c>
      <c r="M10003" t="s">
        <v>1079</v>
      </c>
      <c r="N10003">
        <v>361</v>
      </c>
      <c r="O10003" t="s">
        <v>7876</v>
      </c>
      <c r="P10003" t="s">
        <v>19928</v>
      </c>
      <c r="Q10003">
        <v>0.36099999999999999</v>
      </c>
      <c r="R10003" s="117" t="s">
        <v>14595</v>
      </c>
      <c r="S10003" s="117" t="s">
        <v>14596</v>
      </c>
      <c r="T10003" t="s">
        <v>17448</v>
      </c>
      <c r="U10003" t="s">
        <v>10772</v>
      </c>
    </row>
    <row r="10004" spans="1:21">
      <c r="A10004" s="117" t="s">
        <v>4914</v>
      </c>
      <c r="B10004" t="s">
        <v>14590</v>
      </c>
      <c r="C10004" t="s">
        <v>14590</v>
      </c>
      <c r="D10004">
        <v>82</v>
      </c>
      <c r="E10004">
        <v>76</v>
      </c>
      <c r="F10004">
        <v>82</v>
      </c>
      <c r="G10004">
        <v>76</v>
      </c>
      <c r="H10004">
        <v>1</v>
      </c>
      <c r="I10004">
        <v>1</v>
      </c>
      <c r="J10004">
        <v>285</v>
      </c>
      <c r="K10004" s="194">
        <v>285</v>
      </c>
      <c r="L10004" t="s">
        <v>1079</v>
      </c>
      <c r="M10004" t="s">
        <v>1079</v>
      </c>
      <c r="N10004">
        <v>870</v>
      </c>
      <c r="O10004" t="s">
        <v>7876</v>
      </c>
      <c r="P10004" t="s">
        <v>18355</v>
      </c>
      <c r="Q10004">
        <v>0.87</v>
      </c>
      <c r="R10004" s="117" t="s">
        <v>14595</v>
      </c>
      <c r="S10004" s="117" t="s">
        <v>14596</v>
      </c>
      <c r="T10004" t="s">
        <v>17448</v>
      </c>
      <c r="U10004" t="s">
        <v>10772</v>
      </c>
    </row>
    <row r="10005" spans="1:21">
      <c r="A10005" s="117" t="s">
        <v>4915</v>
      </c>
      <c r="B10005" t="s">
        <v>14590</v>
      </c>
      <c r="C10005" t="s">
        <v>14590</v>
      </c>
      <c r="D10005">
        <v>35</v>
      </c>
      <c r="E10005">
        <v>29</v>
      </c>
      <c r="F10005">
        <v>35</v>
      </c>
      <c r="G10005">
        <v>29</v>
      </c>
      <c r="H10005">
        <v>1</v>
      </c>
      <c r="I10005">
        <v>1</v>
      </c>
      <c r="J10005">
        <v>213</v>
      </c>
      <c r="K10005" s="194">
        <v>213</v>
      </c>
      <c r="L10005" t="s">
        <v>1079</v>
      </c>
      <c r="M10005" t="s">
        <v>1079</v>
      </c>
      <c r="N10005">
        <v>950</v>
      </c>
      <c r="O10005" t="s">
        <v>7876</v>
      </c>
      <c r="P10005" t="s">
        <v>9600</v>
      </c>
      <c r="Q10005">
        <v>0.95</v>
      </c>
      <c r="R10005" s="117" t="s">
        <v>14594</v>
      </c>
      <c r="S10005" s="117" t="s">
        <v>14589</v>
      </c>
      <c r="T10005" t="s">
        <v>12136</v>
      </c>
      <c r="U10005" t="s">
        <v>10772</v>
      </c>
    </row>
    <row r="10006" spans="1:21">
      <c r="A10006" s="117" t="s">
        <v>4916</v>
      </c>
      <c r="B10006" t="s">
        <v>14590</v>
      </c>
      <c r="C10006" t="s">
        <v>14590</v>
      </c>
      <c r="D10006">
        <v>35</v>
      </c>
      <c r="E10006">
        <v>29</v>
      </c>
      <c r="F10006">
        <v>35</v>
      </c>
      <c r="G10006">
        <v>29</v>
      </c>
      <c r="H10006">
        <v>1</v>
      </c>
      <c r="I10006">
        <v>1</v>
      </c>
      <c r="J10006">
        <v>129</v>
      </c>
      <c r="K10006" s="194">
        <v>129</v>
      </c>
      <c r="L10006" t="s">
        <v>1079</v>
      </c>
      <c r="M10006" t="s">
        <v>1079</v>
      </c>
      <c r="N10006">
        <v>1277</v>
      </c>
      <c r="O10006" t="s">
        <v>7876</v>
      </c>
      <c r="P10006" t="s">
        <v>15975</v>
      </c>
      <c r="Q10006">
        <v>1.2769999999999999</v>
      </c>
      <c r="R10006" s="117" t="s">
        <v>14594</v>
      </c>
      <c r="S10006" s="117" t="s">
        <v>14589</v>
      </c>
      <c r="T10006" t="s">
        <v>12136</v>
      </c>
      <c r="U10006" t="s">
        <v>10772</v>
      </c>
    </row>
    <row r="10007" spans="1:21">
      <c r="A10007" s="117" t="s">
        <v>4917</v>
      </c>
      <c r="B10007" t="s">
        <v>14590</v>
      </c>
      <c r="C10007" t="s">
        <v>14590</v>
      </c>
      <c r="D10007">
        <v>35</v>
      </c>
      <c r="E10007">
        <v>29</v>
      </c>
      <c r="F10007">
        <v>35</v>
      </c>
      <c r="G10007">
        <v>29</v>
      </c>
      <c r="H10007">
        <v>1</v>
      </c>
      <c r="I10007">
        <v>1</v>
      </c>
      <c r="J10007">
        <v>246</v>
      </c>
      <c r="K10007" s="194">
        <v>246</v>
      </c>
      <c r="L10007" t="s">
        <v>1079</v>
      </c>
      <c r="M10007" t="s">
        <v>1079</v>
      </c>
      <c r="N10007">
        <v>1042</v>
      </c>
      <c r="O10007" t="s">
        <v>7876</v>
      </c>
      <c r="P10007" t="s">
        <v>9601</v>
      </c>
      <c r="Q10007">
        <v>1.042</v>
      </c>
      <c r="R10007" s="117" t="s">
        <v>14594</v>
      </c>
      <c r="S10007" s="117" t="s">
        <v>14589</v>
      </c>
      <c r="T10007" t="s">
        <v>12136</v>
      </c>
      <c r="U10007" t="s">
        <v>10772</v>
      </c>
    </row>
    <row r="10008" spans="1:21">
      <c r="A10008" s="117" t="s">
        <v>4918</v>
      </c>
      <c r="B10008" t="s">
        <v>14590</v>
      </c>
      <c r="C10008" t="s">
        <v>14590</v>
      </c>
      <c r="D10008">
        <v>35</v>
      </c>
      <c r="E10008">
        <v>29</v>
      </c>
      <c r="F10008">
        <v>35</v>
      </c>
      <c r="G10008">
        <v>29</v>
      </c>
      <c r="H10008">
        <v>1</v>
      </c>
      <c r="I10008">
        <v>1</v>
      </c>
      <c r="J10008">
        <v>208</v>
      </c>
      <c r="K10008" s="194">
        <v>208</v>
      </c>
      <c r="L10008" t="s">
        <v>1083</v>
      </c>
      <c r="M10008" t="s">
        <v>1083</v>
      </c>
      <c r="N10008">
        <v>56</v>
      </c>
      <c r="O10008" t="s">
        <v>7876</v>
      </c>
      <c r="P10008" t="s">
        <v>18356</v>
      </c>
      <c r="Q10008">
        <v>5.6000000000000001E-2</v>
      </c>
      <c r="R10008" s="117" t="s">
        <v>14594</v>
      </c>
      <c r="S10008" s="117" t="s">
        <v>14589</v>
      </c>
      <c r="T10008" t="s">
        <v>12136</v>
      </c>
      <c r="U10008" t="s">
        <v>10772</v>
      </c>
    </row>
    <row r="10009" spans="1:21">
      <c r="A10009" s="117" t="s">
        <v>4919</v>
      </c>
      <c r="B10009" t="s">
        <v>14590</v>
      </c>
      <c r="C10009" t="s">
        <v>14590</v>
      </c>
      <c r="D10009">
        <v>35</v>
      </c>
      <c r="E10009">
        <v>29</v>
      </c>
      <c r="F10009">
        <v>35</v>
      </c>
      <c r="G10009">
        <v>29</v>
      </c>
      <c r="H10009">
        <v>1</v>
      </c>
      <c r="I10009">
        <v>1</v>
      </c>
      <c r="J10009">
        <v>125</v>
      </c>
      <c r="K10009" s="194">
        <v>125</v>
      </c>
      <c r="L10009" t="s">
        <v>1083</v>
      </c>
      <c r="M10009" t="s">
        <v>1083</v>
      </c>
      <c r="N10009">
        <v>64</v>
      </c>
      <c r="O10009" t="s">
        <v>7876</v>
      </c>
      <c r="P10009" t="s">
        <v>9602</v>
      </c>
      <c r="Q10009">
        <v>6.4000000000000001E-2</v>
      </c>
      <c r="R10009" s="117" t="s">
        <v>14594</v>
      </c>
      <c r="S10009" s="117" t="s">
        <v>14589</v>
      </c>
      <c r="T10009" t="s">
        <v>12136</v>
      </c>
      <c r="U10009" t="s">
        <v>10772</v>
      </c>
    </row>
    <row r="10010" spans="1:21">
      <c r="A10010" s="117" t="s">
        <v>4920</v>
      </c>
      <c r="B10010" t="s">
        <v>14590</v>
      </c>
      <c r="C10010" t="s">
        <v>14590</v>
      </c>
      <c r="D10010">
        <v>35</v>
      </c>
      <c r="E10010">
        <v>29</v>
      </c>
      <c r="F10010">
        <v>35</v>
      </c>
      <c r="G10010">
        <v>29</v>
      </c>
      <c r="H10010">
        <v>1</v>
      </c>
      <c r="I10010">
        <v>1</v>
      </c>
      <c r="J10010">
        <v>100</v>
      </c>
      <c r="K10010" s="194">
        <v>100</v>
      </c>
      <c r="L10010" t="s">
        <v>1094</v>
      </c>
      <c r="M10010" t="s">
        <v>1094</v>
      </c>
      <c r="N10010">
        <v>40.799999999999997</v>
      </c>
      <c r="O10010" t="s">
        <v>7876</v>
      </c>
      <c r="P10010" t="s">
        <v>9603</v>
      </c>
      <c r="Q10010">
        <v>4.0800000000000003E-2</v>
      </c>
      <c r="R10010" s="117" t="s">
        <v>14594</v>
      </c>
      <c r="S10010" s="117" t="s">
        <v>14589</v>
      </c>
      <c r="T10010" t="s">
        <v>12136</v>
      </c>
      <c r="U10010" t="s">
        <v>10772</v>
      </c>
    </row>
    <row r="10011" spans="1:21">
      <c r="A10011" s="117" t="s">
        <v>4921</v>
      </c>
      <c r="B10011" t="s">
        <v>14590</v>
      </c>
      <c r="C10011" t="s">
        <v>14590</v>
      </c>
      <c r="D10011">
        <v>35</v>
      </c>
      <c r="E10011">
        <v>29</v>
      </c>
      <c r="F10011">
        <v>35</v>
      </c>
      <c r="G10011">
        <v>29</v>
      </c>
      <c r="H10011">
        <v>1</v>
      </c>
      <c r="I10011">
        <v>1</v>
      </c>
      <c r="J10011">
        <v>15</v>
      </c>
      <c r="K10011" s="194">
        <v>15</v>
      </c>
      <c r="L10011" t="s">
        <v>1081</v>
      </c>
      <c r="M10011" t="s">
        <v>1081</v>
      </c>
      <c r="N10011">
        <v>2691</v>
      </c>
      <c r="O10011" t="s">
        <v>7876</v>
      </c>
      <c r="P10011" t="s">
        <v>9604</v>
      </c>
      <c r="Q10011">
        <v>2.6909999999999998</v>
      </c>
      <c r="R10011" s="117" t="s">
        <v>14594</v>
      </c>
      <c r="S10011" s="117" t="s">
        <v>14589</v>
      </c>
      <c r="T10011" t="s">
        <v>12136</v>
      </c>
      <c r="U10011" t="s">
        <v>10772</v>
      </c>
    </row>
    <row r="10012" spans="1:21">
      <c r="A10012" s="117" t="s">
        <v>4922</v>
      </c>
      <c r="B10012" t="s">
        <v>14590</v>
      </c>
      <c r="C10012" t="s">
        <v>14590</v>
      </c>
      <c r="D10012">
        <v>82</v>
      </c>
      <c r="E10012">
        <v>76</v>
      </c>
      <c r="F10012">
        <v>82</v>
      </c>
      <c r="G10012">
        <v>76</v>
      </c>
      <c r="H10012">
        <v>1</v>
      </c>
      <c r="I10012">
        <v>1</v>
      </c>
      <c r="J10012">
        <v>20</v>
      </c>
      <c r="K10012" s="194">
        <v>20</v>
      </c>
      <c r="L10012" t="s">
        <v>1081</v>
      </c>
      <c r="M10012" t="s">
        <v>1081</v>
      </c>
      <c r="N10012">
        <v>2654</v>
      </c>
      <c r="O10012" t="s">
        <v>7876</v>
      </c>
      <c r="P10012" t="s">
        <v>9604</v>
      </c>
      <c r="Q10012">
        <v>2.6539999999999999</v>
      </c>
      <c r="R10012" s="117" t="s">
        <v>14595</v>
      </c>
      <c r="S10012" s="117" t="s">
        <v>14596</v>
      </c>
      <c r="T10012" t="s">
        <v>17448</v>
      </c>
      <c r="U10012" t="s">
        <v>10772</v>
      </c>
    </row>
    <row r="10013" spans="1:21">
      <c r="A10013" s="117" t="s">
        <v>4923</v>
      </c>
      <c r="B10013" t="s">
        <v>14590</v>
      </c>
      <c r="C10013" t="s">
        <v>14590</v>
      </c>
      <c r="D10013">
        <v>35</v>
      </c>
      <c r="E10013">
        <v>29</v>
      </c>
      <c r="F10013">
        <v>35</v>
      </c>
      <c r="G10013">
        <v>29</v>
      </c>
      <c r="H10013">
        <v>1</v>
      </c>
      <c r="I10013">
        <v>1</v>
      </c>
      <c r="J10013">
        <v>15</v>
      </c>
      <c r="K10013" s="194">
        <v>15</v>
      </c>
      <c r="L10013" t="s">
        <v>1081</v>
      </c>
      <c r="M10013" t="s">
        <v>1081</v>
      </c>
      <c r="N10013">
        <v>936</v>
      </c>
      <c r="O10013" t="s">
        <v>7876</v>
      </c>
      <c r="P10013" t="s">
        <v>9604</v>
      </c>
      <c r="Q10013">
        <v>0.93600000000000005</v>
      </c>
      <c r="R10013" s="117" t="s">
        <v>14594</v>
      </c>
      <c r="S10013" s="117" t="s">
        <v>14589</v>
      </c>
      <c r="T10013" t="s">
        <v>12136</v>
      </c>
      <c r="U10013" t="s">
        <v>10772</v>
      </c>
    </row>
    <row r="10014" spans="1:21">
      <c r="A10014" s="117" t="s">
        <v>4924</v>
      </c>
      <c r="B10014" t="s">
        <v>14590</v>
      </c>
      <c r="C10014" t="s">
        <v>14590</v>
      </c>
      <c r="D10014">
        <v>82</v>
      </c>
      <c r="E10014">
        <v>76</v>
      </c>
      <c r="F10014">
        <v>82</v>
      </c>
      <c r="G10014">
        <v>76</v>
      </c>
      <c r="H10014">
        <v>1</v>
      </c>
      <c r="I10014">
        <v>1</v>
      </c>
      <c r="J10014">
        <v>21</v>
      </c>
      <c r="K10014" s="194">
        <v>21</v>
      </c>
      <c r="L10014" t="s">
        <v>1081</v>
      </c>
      <c r="M10014" t="s">
        <v>1081</v>
      </c>
      <c r="N10014">
        <v>908</v>
      </c>
      <c r="O10014" t="s">
        <v>7876</v>
      </c>
      <c r="P10014" t="s">
        <v>9604</v>
      </c>
      <c r="Q10014">
        <v>0.90800000000000003</v>
      </c>
      <c r="R10014" s="117" t="s">
        <v>14595</v>
      </c>
      <c r="S10014" s="117" t="s">
        <v>14596</v>
      </c>
      <c r="T10014" t="s">
        <v>17448</v>
      </c>
      <c r="U10014" t="s">
        <v>10772</v>
      </c>
    </row>
    <row r="10015" spans="1:21">
      <c r="A10015" s="117" t="s">
        <v>4925</v>
      </c>
      <c r="B10015" t="s">
        <v>14590</v>
      </c>
      <c r="C10015" t="s">
        <v>14590</v>
      </c>
      <c r="D10015">
        <v>39</v>
      </c>
      <c r="E10015">
        <v>33</v>
      </c>
      <c r="F10015">
        <v>39</v>
      </c>
      <c r="G10015">
        <v>33</v>
      </c>
      <c r="H10015">
        <v>1</v>
      </c>
      <c r="I10015">
        <v>1</v>
      </c>
      <c r="J10015">
        <v>999999</v>
      </c>
      <c r="K10015" s="194">
        <v>999999</v>
      </c>
      <c r="L10015" t="s">
        <v>1083</v>
      </c>
      <c r="M10015" t="s">
        <v>1083</v>
      </c>
      <c r="N10015">
        <v>3813.5</v>
      </c>
      <c r="O10015" t="s">
        <v>7876</v>
      </c>
      <c r="P10015" t="s">
        <v>9491</v>
      </c>
      <c r="Q10015">
        <v>3.8134999999999999</v>
      </c>
      <c r="R10015" s="117" t="s">
        <v>14685</v>
      </c>
      <c r="S10015" s="117" t="s">
        <v>14589</v>
      </c>
      <c r="T10015" t="s">
        <v>12136</v>
      </c>
      <c r="U10015" t="s">
        <v>10772</v>
      </c>
    </row>
    <row r="10016" spans="1:21">
      <c r="A10016" s="117" t="s">
        <v>19929</v>
      </c>
      <c r="B10016" t="s">
        <v>14590</v>
      </c>
      <c r="C10016" t="s">
        <v>14590</v>
      </c>
      <c r="D10016">
        <v>91</v>
      </c>
      <c r="E10016">
        <v>85</v>
      </c>
      <c r="F10016">
        <v>91</v>
      </c>
      <c r="G10016">
        <v>85</v>
      </c>
      <c r="H10016">
        <v>1</v>
      </c>
      <c r="I10016">
        <v>1</v>
      </c>
      <c r="J10016">
        <v>48</v>
      </c>
      <c r="K10016" s="194">
        <v>48</v>
      </c>
      <c r="L10016" t="s">
        <v>1079</v>
      </c>
      <c r="M10016" t="s">
        <v>1079</v>
      </c>
      <c r="N10016">
        <v>4085</v>
      </c>
      <c r="O10016" t="s">
        <v>7876</v>
      </c>
      <c r="P10016" t="s">
        <v>19930</v>
      </c>
      <c r="Q10016">
        <v>4.085</v>
      </c>
      <c r="R10016" s="117" t="s">
        <v>14595</v>
      </c>
      <c r="S10016" s="117" t="s">
        <v>14596</v>
      </c>
      <c r="T10016" t="s">
        <v>17448</v>
      </c>
      <c r="U10016" t="s">
        <v>10772</v>
      </c>
    </row>
    <row r="10017" spans="1:21">
      <c r="A10017" s="117" t="s">
        <v>4926</v>
      </c>
      <c r="B10017" t="s">
        <v>14590</v>
      </c>
      <c r="C10017" t="s">
        <v>14590</v>
      </c>
      <c r="D10017">
        <v>39</v>
      </c>
      <c r="E10017">
        <v>33</v>
      </c>
      <c r="F10017">
        <v>39</v>
      </c>
      <c r="G10017">
        <v>33</v>
      </c>
      <c r="H10017">
        <v>1</v>
      </c>
      <c r="I10017">
        <v>1</v>
      </c>
      <c r="J10017">
        <v>999999</v>
      </c>
      <c r="K10017" s="194">
        <v>999999</v>
      </c>
      <c r="L10017" t="s">
        <v>1083</v>
      </c>
      <c r="M10017" t="s">
        <v>1083</v>
      </c>
      <c r="N10017">
        <v>4911</v>
      </c>
      <c r="O10017" t="s">
        <v>7876</v>
      </c>
      <c r="P10017" t="s">
        <v>9491</v>
      </c>
      <c r="Q10017">
        <v>4.9109999999999996</v>
      </c>
      <c r="R10017" s="117" t="s">
        <v>14685</v>
      </c>
      <c r="S10017" s="117" t="s">
        <v>14589</v>
      </c>
      <c r="T10017" t="s">
        <v>12136</v>
      </c>
      <c r="U10017" t="s">
        <v>10772</v>
      </c>
    </row>
    <row r="10018" spans="1:21">
      <c r="A10018" s="117" t="s">
        <v>4927</v>
      </c>
      <c r="B10018" t="s">
        <v>14590</v>
      </c>
      <c r="C10018" t="s">
        <v>14590</v>
      </c>
      <c r="D10018">
        <v>91</v>
      </c>
      <c r="E10018">
        <v>85</v>
      </c>
      <c r="F10018">
        <v>91</v>
      </c>
      <c r="G10018">
        <v>85</v>
      </c>
      <c r="H10018">
        <v>1</v>
      </c>
      <c r="I10018">
        <v>1</v>
      </c>
      <c r="J10018">
        <v>48</v>
      </c>
      <c r="K10018" s="194">
        <v>48</v>
      </c>
      <c r="L10018" t="s">
        <v>1079</v>
      </c>
      <c r="M10018" t="s">
        <v>1079</v>
      </c>
      <c r="N10018">
        <v>2000</v>
      </c>
      <c r="O10018" t="s">
        <v>7876</v>
      </c>
      <c r="P10018" t="s">
        <v>9491</v>
      </c>
      <c r="Q10018">
        <v>2</v>
      </c>
      <c r="R10018" s="117" t="s">
        <v>14595</v>
      </c>
      <c r="S10018" s="117" t="s">
        <v>14596</v>
      </c>
      <c r="T10018" t="s">
        <v>17448</v>
      </c>
      <c r="U10018" t="s">
        <v>10772</v>
      </c>
    </row>
    <row r="10019" spans="1:21">
      <c r="A10019" s="117" t="s">
        <v>4928</v>
      </c>
      <c r="B10019" t="s">
        <v>14590</v>
      </c>
      <c r="C10019" t="s">
        <v>14590</v>
      </c>
      <c r="D10019">
        <v>82</v>
      </c>
      <c r="E10019">
        <v>76</v>
      </c>
      <c r="F10019">
        <v>82</v>
      </c>
      <c r="G10019">
        <v>76</v>
      </c>
      <c r="H10019">
        <v>1</v>
      </c>
      <c r="I10019">
        <v>1</v>
      </c>
      <c r="J10019">
        <v>24</v>
      </c>
      <c r="K10019" s="194">
        <v>24</v>
      </c>
      <c r="L10019" t="s">
        <v>1077</v>
      </c>
      <c r="M10019" t="s">
        <v>1077</v>
      </c>
      <c r="N10019">
        <v>74</v>
      </c>
      <c r="O10019" t="s">
        <v>7876</v>
      </c>
      <c r="P10019" t="s">
        <v>9605</v>
      </c>
      <c r="Q10019">
        <v>7.3999999999999996E-2</v>
      </c>
      <c r="R10019" s="117" t="s">
        <v>14595</v>
      </c>
      <c r="S10019" s="117" t="s">
        <v>14596</v>
      </c>
      <c r="T10019" t="s">
        <v>17448</v>
      </c>
      <c r="U10019" t="s">
        <v>10773</v>
      </c>
    </row>
    <row r="10020" spans="1:21">
      <c r="A10020" s="117" t="s">
        <v>4929</v>
      </c>
      <c r="B10020" t="s">
        <v>13815</v>
      </c>
      <c r="C10020" t="s">
        <v>13815</v>
      </c>
      <c r="D10020">
        <v>2</v>
      </c>
      <c r="E10020">
        <v>29</v>
      </c>
      <c r="F10020">
        <v>2</v>
      </c>
      <c r="G10020">
        <v>29</v>
      </c>
      <c r="H10020">
        <v>1</v>
      </c>
      <c r="I10020">
        <v>1</v>
      </c>
      <c r="J10020">
        <v>18</v>
      </c>
      <c r="K10020" s="194">
        <v>0</v>
      </c>
      <c r="L10020" t="s">
        <v>1083</v>
      </c>
      <c r="M10020" t="s">
        <v>1083</v>
      </c>
      <c r="N10020">
        <v>173.8</v>
      </c>
      <c r="O10020" t="s">
        <v>7876</v>
      </c>
      <c r="P10020" t="s">
        <v>9606</v>
      </c>
      <c r="Q10020">
        <v>0.17380000000000001</v>
      </c>
      <c r="R10020" s="117" t="s">
        <v>14594</v>
      </c>
      <c r="S10020" s="117" t="s">
        <v>14589</v>
      </c>
      <c r="T10020" t="s">
        <v>12136</v>
      </c>
      <c r="U10020" t="s">
        <v>10772</v>
      </c>
    </row>
    <row r="10021" spans="1:21">
      <c r="A10021" s="117" t="s">
        <v>13588</v>
      </c>
      <c r="B10021" t="s">
        <v>14590</v>
      </c>
      <c r="C10021" t="s">
        <v>14590</v>
      </c>
      <c r="D10021">
        <v>82</v>
      </c>
      <c r="E10021">
        <v>76</v>
      </c>
      <c r="F10021">
        <v>82</v>
      </c>
      <c r="G10021">
        <v>76</v>
      </c>
      <c r="H10021">
        <v>1</v>
      </c>
      <c r="I10021">
        <v>1</v>
      </c>
      <c r="J10021">
        <v>135</v>
      </c>
      <c r="K10021" s="194">
        <v>135</v>
      </c>
      <c r="L10021" t="s">
        <v>1079</v>
      </c>
      <c r="M10021" t="s">
        <v>1079</v>
      </c>
      <c r="N10021">
        <v>172</v>
      </c>
      <c r="O10021" t="s">
        <v>7876</v>
      </c>
      <c r="P10021" t="s">
        <v>13953</v>
      </c>
      <c r="Q10021">
        <v>0.17199999999999999</v>
      </c>
      <c r="R10021" s="117" t="s">
        <v>14595</v>
      </c>
      <c r="S10021" s="117" t="s">
        <v>14596</v>
      </c>
      <c r="T10021" t="s">
        <v>17448</v>
      </c>
      <c r="U10021" t="s">
        <v>10772</v>
      </c>
    </row>
    <row r="10022" spans="1:21">
      <c r="A10022" s="117" t="s">
        <v>25415</v>
      </c>
      <c r="B10022" t="s">
        <v>14590</v>
      </c>
      <c r="C10022" t="s">
        <v>14590</v>
      </c>
      <c r="D10022">
        <v>35</v>
      </c>
      <c r="E10022">
        <v>29</v>
      </c>
      <c r="F10022">
        <v>35</v>
      </c>
      <c r="G10022">
        <v>29</v>
      </c>
      <c r="H10022">
        <v>1</v>
      </c>
      <c r="I10022">
        <v>1</v>
      </c>
      <c r="J10022">
        <v>25</v>
      </c>
      <c r="K10022" s="194">
        <v>25</v>
      </c>
      <c r="L10022" t="s">
        <v>1090</v>
      </c>
      <c r="M10022" t="s">
        <v>1090</v>
      </c>
      <c r="N10022">
        <v>853</v>
      </c>
      <c r="O10022" t="s">
        <v>7876</v>
      </c>
      <c r="P10022" t="s">
        <v>9554</v>
      </c>
      <c r="Q10022">
        <v>0.85299999999999998</v>
      </c>
      <c r="R10022" s="117" t="s">
        <v>14594</v>
      </c>
      <c r="S10022" s="117" t="s">
        <v>14589</v>
      </c>
      <c r="T10022" t="s">
        <v>12136</v>
      </c>
      <c r="U10022" t="s">
        <v>10772</v>
      </c>
    </row>
    <row r="10023" spans="1:21">
      <c r="A10023" s="117" t="s">
        <v>11512</v>
      </c>
      <c r="B10023" t="s">
        <v>14590</v>
      </c>
      <c r="C10023" t="s">
        <v>14590</v>
      </c>
      <c r="D10023">
        <v>82</v>
      </c>
      <c r="E10023">
        <v>76</v>
      </c>
      <c r="F10023">
        <v>82</v>
      </c>
      <c r="G10023">
        <v>76</v>
      </c>
      <c r="H10023">
        <v>1</v>
      </c>
      <c r="I10023">
        <v>1</v>
      </c>
      <c r="J10023">
        <v>14</v>
      </c>
      <c r="K10023" s="194">
        <v>14</v>
      </c>
      <c r="L10023" t="s">
        <v>1079</v>
      </c>
      <c r="M10023" t="s">
        <v>1079</v>
      </c>
      <c r="N10023">
        <v>196.5</v>
      </c>
      <c r="O10023" t="s">
        <v>7876</v>
      </c>
      <c r="P10023" t="s">
        <v>11513</v>
      </c>
      <c r="Q10023">
        <v>0.19650000000000001</v>
      </c>
      <c r="R10023" s="117" t="s">
        <v>14620</v>
      </c>
      <c r="S10023" s="117" t="s">
        <v>14596</v>
      </c>
      <c r="T10023" t="s">
        <v>17448</v>
      </c>
      <c r="U10023" t="s">
        <v>10772</v>
      </c>
    </row>
    <row r="10024" spans="1:21">
      <c r="A10024" s="117" t="s">
        <v>4930</v>
      </c>
      <c r="B10024" t="s">
        <v>14590</v>
      </c>
      <c r="C10024" t="s">
        <v>14590</v>
      </c>
      <c r="D10024">
        <v>35</v>
      </c>
      <c r="E10024">
        <v>29</v>
      </c>
      <c r="F10024">
        <v>35</v>
      </c>
      <c r="G10024">
        <v>29</v>
      </c>
      <c r="H10024">
        <v>1</v>
      </c>
      <c r="I10024">
        <v>1</v>
      </c>
      <c r="J10024">
        <v>379</v>
      </c>
      <c r="K10024" s="194">
        <v>379</v>
      </c>
      <c r="L10024" t="s">
        <v>1079</v>
      </c>
      <c r="M10024" t="s">
        <v>1079</v>
      </c>
      <c r="N10024">
        <v>112</v>
      </c>
      <c r="O10024" t="s">
        <v>7876</v>
      </c>
      <c r="P10024" t="s">
        <v>9607</v>
      </c>
      <c r="Q10024">
        <v>0.112</v>
      </c>
      <c r="R10024" s="117" t="s">
        <v>14594</v>
      </c>
      <c r="S10024" s="117" t="s">
        <v>14589</v>
      </c>
      <c r="T10024" t="s">
        <v>12136</v>
      </c>
      <c r="U10024" t="s">
        <v>10772</v>
      </c>
    </row>
    <row r="10025" spans="1:21">
      <c r="A10025" s="117" t="s">
        <v>4931</v>
      </c>
      <c r="B10025" t="s">
        <v>14590</v>
      </c>
      <c r="C10025" t="s">
        <v>14590</v>
      </c>
      <c r="D10025">
        <v>35</v>
      </c>
      <c r="E10025">
        <v>29</v>
      </c>
      <c r="F10025">
        <v>35</v>
      </c>
      <c r="G10025">
        <v>29</v>
      </c>
      <c r="H10025">
        <v>1</v>
      </c>
      <c r="I10025">
        <v>1</v>
      </c>
      <c r="J10025">
        <v>118</v>
      </c>
      <c r="K10025" s="194">
        <v>118</v>
      </c>
      <c r="L10025" t="s">
        <v>1079</v>
      </c>
      <c r="M10025" t="s">
        <v>1079</v>
      </c>
      <c r="N10025">
        <v>147</v>
      </c>
      <c r="O10025" t="s">
        <v>7876</v>
      </c>
      <c r="P10025" t="s">
        <v>9608</v>
      </c>
      <c r="Q10025">
        <v>0.14699999999999999</v>
      </c>
      <c r="R10025" s="117" t="s">
        <v>14594</v>
      </c>
      <c r="S10025" s="117" t="s">
        <v>14589</v>
      </c>
      <c r="T10025" t="s">
        <v>12136</v>
      </c>
      <c r="U10025" t="s">
        <v>10772</v>
      </c>
    </row>
    <row r="10026" spans="1:21">
      <c r="A10026" s="117" t="s">
        <v>4932</v>
      </c>
      <c r="B10026" t="s">
        <v>14590</v>
      </c>
      <c r="C10026" t="s">
        <v>14590</v>
      </c>
      <c r="D10026">
        <v>35</v>
      </c>
      <c r="E10026">
        <v>29</v>
      </c>
      <c r="F10026">
        <v>35</v>
      </c>
      <c r="G10026">
        <v>29</v>
      </c>
      <c r="H10026">
        <v>1</v>
      </c>
      <c r="I10026">
        <v>1</v>
      </c>
      <c r="J10026">
        <v>171</v>
      </c>
      <c r="K10026" s="194">
        <v>171</v>
      </c>
      <c r="L10026" t="s">
        <v>1079</v>
      </c>
      <c r="M10026" t="s">
        <v>1079</v>
      </c>
      <c r="N10026">
        <v>251</v>
      </c>
      <c r="O10026" t="s">
        <v>7876</v>
      </c>
      <c r="P10026" t="s">
        <v>9609</v>
      </c>
      <c r="Q10026">
        <v>0.251</v>
      </c>
      <c r="R10026" s="117" t="s">
        <v>14594</v>
      </c>
      <c r="S10026" s="117" t="s">
        <v>14589</v>
      </c>
      <c r="T10026" t="s">
        <v>12136</v>
      </c>
      <c r="U10026" t="s">
        <v>10772</v>
      </c>
    </row>
    <row r="10027" spans="1:21">
      <c r="A10027" s="117" t="s">
        <v>4933</v>
      </c>
      <c r="B10027" t="s">
        <v>14590</v>
      </c>
      <c r="C10027" t="s">
        <v>14590</v>
      </c>
      <c r="D10027">
        <v>35</v>
      </c>
      <c r="E10027">
        <v>29</v>
      </c>
      <c r="F10027">
        <v>35</v>
      </c>
      <c r="G10027">
        <v>29</v>
      </c>
      <c r="H10027">
        <v>1</v>
      </c>
      <c r="I10027">
        <v>1</v>
      </c>
      <c r="J10027">
        <v>12</v>
      </c>
      <c r="K10027" s="194">
        <v>12</v>
      </c>
      <c r="L10027" t="s">
        <v>1079</v>
      </c>
      <c r="M10027" t="s">
        <v>1079</v>
      </c>
      <c r="N10027">
        <v>323</v>
      </c>
      <c r="O10027" t="s">
        <v>7876</v>
      </c>
      <c r="P10027" t="s">
        <v>9610</v>
      </c>
      <c r="Q10027">
        <v>0.32300000000000001</v>
      </c>
      <c r="R10027" s="117" t="s">
        <v>14594</v>
      </c>
      <c r="S10027" s="117" t="s">
        <v>14589</v>
      </c>
      <c r="T10027" t="s">
        <v>12136</v>
      </c>
      <c r="U10027" t="s">
        <v>10772</v>
      </c>
    </row>
    <row r="10028" spans="1:21">
      <c r="A10028" s="117" t="s">
        <v>4934</v>
      </c>
      <c r="B10028" t="s">
        <v>14590</v>
      </c>
      <c r="C10028" t="s">
        <v>14590</v>
      </c>
      <c r="D10028">
        <v>82</v>
      </c>
      <c r="E10028">
        <v>76</v>
      </c>
      <c r="F10028">
        <v>82</v>
      </c>
      <c r="G10028">
        <v>76</v>
      </c>
      <c r="H10028">
        <v>1</v>
      </c>
      <c r="I10028">
        <v>1</v>
      </c>
      <c r="J10028">
        <v>90</v>
      </c>
      <c r="K10028" s="194">
        <v>90</v>
      </c>
      <c r="L10028" t="s">
        <v>1079</v>
      </c>
      <c r="M10028" t="s">
        <v>1079</v>
      </c>
      <c r="N10028">
        <v>370</v>
      </c>
      <c r="O10028" t="s">
        <v>7876</v>
      </c>
      <c r="P10028" t="s">
        <v>15976</v>
      </c>
      <c r="Q10028">
        <v>0.37</v>
      </c>
      <c r="R10028" s="117" t="s">
        <v>14595</v>
      </c>
      <c r="S10028" s="117" t="s">
        <v>14596</v>
      </c>
      <c r="T10028" t="s">
        <v>17448</v>
      </c>
      <c r="U10028" t="s">
        <v>10772</v>
      </c>
    </row>
    <row r="10029" spans="1:21">
      <c r="A10029" s="117" t="s">
        <v>4935</v>
      </c>
      <c r="B10029" t="s">
        <v>14590</v>
      </c>
      <c r="C10029" t="s">
        <v>14590</v>
      </c>
      <c r="D10029">
        <v>82</v>
      </c>
      <c r="E10029">
        <v>76</v>
      </c>
      <c r="F10029">
        <v>82</v>
      </c>
      <c r="G10029">
        <v>76</v>
      </c>
      <c r="H10029">
        <v>1</v>
      </c>
      <c r="I10029">
        <v>1</v>
      </c>
      <c r="J10029">
        <v>70</v>
      </c>
      <c r="K10029" s="194">
        <v>70</v>
      </c>
      <c r="L10029" t="s">
        <v>1079</v>
      </c>
      <c r="M10029" t="s">
        <v>1079</v>
      </c>
      <c r="N10029">
        <v>463</v>
      </c>
      <c r="O10029" t="s">
        <v>7876</v>
      </c>
      <c r="P10029" t="s">
        <v>15977</v>
      </c>
      <c r="Q10029">
        <v>0.46300000000000002</v>
      </c>
      <c r="R10029" s="117" t="s">
        <v>14595</v>
      </c>
      <c r="S10029" s="117" t="s">
        <v>14596</v>
      </c>
      <c r="T10029" t="s">
        <v>17448</v>
      </c>
      <c r="U10029" t="s">
        <v>10772</v>
      </c>
    </row>
    <row r="10030" spans="1:21">
      <c r="A10030" s="117" t="s">
        <v>4936</v>
      </c>
      <c r="B10030" t="s">
        <v>14590</v>
      </c>
      <c r="C10030" t="s">
        <v>14590</v>
      </c>
      <c r="D10030">
        <v>35</v>
      </c>
      <c r="E10030">
        <v>29</v>
      </c>
      <c r="F10030">
        <v>35</v>
      </c>
      <c r="G10030">
        <v>29</v>
      </c>
      <c r="H10030">
        <v>1</v>
      </c>
      <c r="I10030">
        <v>1</v>
      </c>
      <c r="J10030">
        <v>185</v>
      </c>
      <c r="K10030" s="194">
        <v>185</v>
      </c>
      <c r="L10030" t="s">
        <v>1083</v>
      </c>
      <c r="M10030" t="s">
        <v>1083</v>
      </c>
      <c r="N10030">
        <v>500</v>
      </c>
      <c r="O10030" t="s">
        <v>7876</v>
      </c>
      <c r="P10030" t="s">
        <v>9611</v>
      </c>
      <c r="Q10030">
        <v>0.5</v>
      </c>
      <c r="R10030" s="117" t="s">
        <v>14594</v>
      </c>
      <c r="S10030" s="117" t="s">
        <v>14589</v>
      </c>
      <c r="T10030" t="s">
        <v>12136</v>
      </c>
      <c r="U10030" t="s">
        <v>10772</v>
      </c>
    </row>
    <row r="10031" spans="1:21">
      <c r="A10031" s="117" t="s">
        <v>60</v>
      </c>
      <c r="B10031" t="s">
        <v>13815</v>
      </c>
      <c r="C10031" t="s">
        <v>13815</v>
      </c>
      <c r="D10031">
        <v>2</v>
      </c>
      <c r="E10031">
        <v>29</v>
      </c>
      <c r="F10031">
        <v>2</v>
      </c>
      <c r="G10031">
        <v>29</v>
      </c>
      <c r="H10031">
        <v>1</v>
      </c>
      <c r="I10031">
        <v>1</v>
      </c>
      <c r="J10031">
        <v>10</v>
      </c>
      <c r="K10031" s="194">
        <v>11</v>
      </c>
      <c r="L10031" t="s">
        <v>1083</v>
      </c>
      <c r="M10031" t="s">
        <v>1083</v>
      </c>
      <c r="N10031">
        <v>957.5</v>
      </c>
      <c r="O10031" t="s">
        <v>7876</v>
      </c>
      <c r="P10031" t="s">
        <v>9612</v>
      </c>
      <c r="Q10031">
        <v>0.95750000000000002</v>
      </c>
      <c r="R10031" s="117" t="s">
        <v>14594</v>
      </c>
      <c r="S10031" s="117" t="s">
        <v>14589</v>
      </c>
      <c r="T10031" t="s">
        <v>12136</v>
      </c>
      <c r="U10031" t="s">
        <v>10772</v>
      </c>
    </row>
    <row r="10032" spans="1:21">
      <c r="A10032" s="117" t="s">
        <v>4937</v>
      </c>
      <c r="B10032" t="s">
        <v>14590</v>
      </c>
      <c r="C10032" t="s">
        <v>14590</v>
      </c>
      <c r="D10032">
        <v>35</v>
      </c>
      <c r="E10032">
        <v>29</v>
      </c>
      <c r="F10032">
        <v>35</v>
      </c>
      <c r="G10032">
        <v>29</v>
      </c>
      <c r="H10032">
        <v>1</v>
      </c>
      <c r="I10032">
        <v>1</v>
      </c>
      <c r="J10032">
        <v>30</v>
      </c>
      <c r="K10032" s="194">
        <v>30</v>
      </c>
      <c r="L10032" t="s">
        <v>1083</v>
      </c>
      <c r="M10032" t="s">
        <v>1083</v>
      </c>
      <c r="N10032">
        <v>989</v>
      </c>
      <c r="O10032" t="s">
        <v>7876</v>
      </c>
      <c r="P10032" t="s">
        <v>9613</v>
      </c>
      <c r="Q10032">
        <v>0.98899999999999999</v>
      </c>
      <c r="R10032" s="117" t="s">
        <v>14594</v>
      </c>
      <c r="S10032" s="117" t="s">
        <v>14589</v>
      </c>
      <c r="T10032" t="s">
        <v>12136</v>
      </c>
      <c r="U10032" t="s">
        <v>10773</v>
      </c>
    </row>
    <row r="10033" spans="1:21">
      <c r="A10033" s="117" t="s">
        <v>4938</v>
      </c>
      <c r="B10033" t="s">
        <v>14590</v>
      </c>
      <c r="C10033" t="s">
        <v>14590</v>
      </c>
      <c r="D10033">
        <v>35</v>
      </c>
      <c r="E10033">
        <v>29</v>
      </c>
      <c r="F10033">
        <v>35</v>
      </c>
      <c r="G10033">
        <v>29</v>
      </c>
      <c r="H10033">
        <v>1</v>
      </c>
      <c r="I10033">
        <v>1</v>
      </c>
      <c r="J10033">
        <v>41</v>
      </c>
      <c r="K10033" s="194">
        <v>41</v>
      </c>
      <c r="L10033" t="s">
        <v>1079</v>
      </c>
      <c r="M10033" t="s">
        <v>1079</v>
      </c>
      <c r="N10033">
        <v>30</v>
      </c>
      <c r="O10033" t="s">
        <v>7876</v>
      </c>
      <c r="P10033" t="s">
        <v>9614</v>
      </c>
      <c r="Q10033">
        <v>0.03</v>
      </c>
      <c r="R10033" s="117" t="s">
        <v>14594</v>
      </c>
      <c r="S10033" s="117" t="s">
        <v>14589</v>
      </c>
      <c r="T10033" t="s">
        <v>12136</v>
      </c>
      <c r="U10033" t="s">
        <v>10772</v>
      </c>
    </row>
    <row r="10034" spans="1:21">
      <c r="A10034" s="117" t="s">
        <v>4939</v>
      </c>
      <c r="B10034" t="s">
        <v>14590</v>
      </c>
      <c r="C10034" t="s">
        <v>14590</v>
      </c>
      <c r="D10034">
        <v>35</v>
      </c>
      <c r="E10034">
        <v>29</v>
      </c>
      <c r="F10034">
        <v>35</v>
      </c>
      <c r="G10034">
        <v>29</v>
      </c>
      <c r="H10034">
        <v>1</v>
      </c>
      <c r="I10034">
        <v>1</v>
      </c>
      <c r="J10034">
        <v>4</v>
      </c>
      <c r="K10034" s="194">
        <v>4</v>
      </c>
      <c r="L10034" t="s">
        <v>1079</v>
      </c>
      <c r="M10034" t="s">
        <v>1079</v>
      </c>
      <c r="N10034">
        <v>380</v>
      </c>
      <c r="O10034" t="s">
        <v>7876</v>
      </c>
      <c r="P10034" t="s">
        <v>15978</v>
      </c>
      <c r="Q10034">
        <v>0.38</v>
      </c>
      <c r="R10034" s="117" t="s">
        <v>14594</v>
      </c>
      <c r="S10034" s="117" t="s">
        <v>14589</v>
      </c>
      <c r="T10034" t="s">
        <v>12136</v>
      </c>
      <c r="U10034" t="s">
        <v>10772</v>
      </c>
    </row>
    <row r="10035" spans="1:21">
      <c r="A10035" s="117" t="s">
        <v>4940</v>
      </c>
      <c r="B10035" t="s">
        <v>14590</v>
      </c>
      <c r="C10035" t="s">
        <v>14590</v>
      </c>
      <c r="D10035">
        <v>82</v>
      </c>
      <c r="E10035">
        <v>76</v>
      </c>
      <c r="F10035">
        <v>82</v>
      </c>
      <c r="G10035">
        <v>76</v>
      </c>
      <c r="H10035">
        <v>1</v>
      </c>
      <c r="I10035">
        <v>1</v>
      </c>
      <c r="J10035">
        <v>3</v>
      </c>
      <c r="K10035" s="194">
        <v>3</v>
      </c>
      <c r="L10035" t="s">
        <v>1079</v>
      </c>
      <c r="M10035" t="s">
        <v>1079</v>
      </c>
      <c r="N10035">
        <v>3907</v>
      </c>
      <c r="O10035" t="s">
        <v>7876</v>
      </c>
      <c r="P10035" t="s">
        <v>9615</v>
      </c>
      <c r="Q10035">
        <v>3.907</v>
      </c>
      <c r="R10035" s="117" t="s">
        <v>14595</v>
      </c>
      <c r="S10035" s="117" t="s">
        <v>14596</v>
      </c>
      <c r="T10035" t="s">
        <v>17448</v>
      </c>
      <c r="U10035" t="s">
        <v>10772</v>
      </c>
    </row>
    <row r="10036" spans="1:21">
      <c r="A10036" s="117" t="s">
        <v>4941</v>
      </c>
      <c r="B10036" t="s">
        <v>14590</v>
      </c>
      <c r="C10036" t="s">
        <v>14590</v>
      </c>
      <c r="D10036">
        <v>82</v>
      </c>
      <c r="E10036">
        <v>76</v>
      </c>
      <c r="F10036">
        <v>82</v>
      </c>
      <c r="G10036">
        <v>76</v>
      </c>
      <c r="H10036">
        <v>1</v>
      </c>
      <c r="I10036">
        <v>1</v>
      </c>
      <c r="J10036">
        <v>20</v>
      </c>
      <c r="K10036" s="194">
        <v>20</v>
      </c>
      <c r="L10036" t="s">
        <v>1079</v>
      </c>
      <c r="M10036" t="s">
        <v>1079</v>
      </c>
      <c r="N10036">
        <v>741</v>
      </c>
      <c r="O10036" t="s">
        <v>7876</v>
      </c>
      <c r="P10036" t="s">
        <v>9616</v>
      </c>
      <c r="Q10036">
        <v>0.74099999999999999</v>
      </c>
      <c r="R10036" s="117" t="s">
        <v>14595</v>
      </c>
      <c r="S10036" s="117" t="s">
        <v>14596</v>
      </c>
      <c r="T10036" t="s">
        <v>17448</v>
      </c>
      <c r="U10036" t="s">
        <v>10772</v>
      </c>
    </row>
    <row r="10037" spans="1:21">
      <c r="A10037" s="117" t="s">
        <v>4942</v>
      </c>
      <c r="B10037" t="s">
        <v>14590</v>
      </c>
      <c r="C10037" t="s">
        <v>14590</v>
      </c>
      <c r="D10037">
        <v>82</v>
      </c>
      <c r="E10037">
        <v>76</v>
      </c>
      <c r="F10037">
        <v>91</v>
      </c>
      <c r="G10037">
        <v>85</v>
      </c>
      <c r="H10037">
        <v>1</v>
      </c>
      <c r="I10037">
        <v>1</v>
      </c>
      <c r="J10037">
        <v>12</v>
      </c>
      <c r="K10037" s="194">
        <v>999999</v>
      </c>
      <c r="L10037" t="s">
        <v>1076</v>
      </c>
      <c r="M10037" t="s">
        <v>1076</v>
      </c>
      <c r="N10037">
        <v>2905</v>
      </c>
      <c r="O10037" t="s">
        <v>7876</v>
      </c>
      <c r="P10037" t="s">
        <v>9617</v>
      </c>
      <c r="Q10037">
        <v>2.9049999999999998</v>
      </c>
      <c r="R10037" s="117" t="s">
        <v>14620</v>
      </c>
      <c r="S10037" s="117" t="s">
        <v>14621</v>
      </c>
      <c r="T10037" t="s">
        <v>17448</v>
      </c>
      <c r="U10037" t="s">
        <v>10772</v>
      </c>
    </row>
    <row r="10038" spans="1:21">
      <c r="A10038" s="117" t="s">
        <v>4943</v>
      </c>
      <c r="B10038" t="s">
        <v>14590</v>
      </c>
      <c r="C10038" t="s">
        <v>14590</v>
      </c>
      <c r="D10038">
        <v>35</v>
      </c>
      <c r="E10038">
        <v>29</v>
      </c>
      <c r="F10038">
        <v>35</v>
      </c>
      <c r="G10038">
        <v>29</v>
      </c>
      <c r="H10038">
        <v>1</v>
      </c>
      <c r="I10038">
        <v>1</v>
      </c>
      <c r="J10038">
        <v>63</v>
      </c>
      <c r="K10038" s="194">
        <v>63</v>
      </c>
      <c r="L10038" t="s">
        <v>1079</v>
      </c>
      <c r="M10038" t="s">
        <v>1079</v>
      </c>
      <c r="N10038">
        <v>120</v>
      </c>
      <c r="O10038" t="s">
        <v>7876</v>
      </c>
      <c r="P10038" t="s">
        <v>9618</v>
      </c>
      <c r="Q10038">
        <v>0.12</v>
      </c>
      <c r="R10038" s="117" t="s">
        <v>14594</v>
      </c>
      <c r="S10038" s="117" t="s">
        <v>14589</v>
      </c>
      <c r="T10038" t="s">
        <v>12136</v>
      </c>
      <c r="U10038" t="s">
        <v>10772</v>
      </c>
    </row>
    <row r="10039" spans="1:21">
      <c r="A10039" s="117" t="s">
        <v>4944</v>
      </c>
      <c r="B10039" t="s">
        <v>14590</v>
      </c>
      <c r="C10039" t="s">
        <v>14590</v>
      </c>
      <c r="D10039">
        <v>35</v>
      </c>
      <c r="E10039">
        <v>29</v>
      </c>
      <c r="F10039">
        <v>35</v>
      </c>
      <c r="G10039">
        <v>29</v>
      </c>
      <c r="H10039">
        <v>1</v>
      </c>
      <c r="I10039">
        <v>1</v>
      </c>
      <c r="J10039">
        <v>6</v>
      </c>
      <c r="K10039" s="194">
        <v>6</v>
      </c>
      <c r="L10039" t="s">
        <v>1083</v>
      </c>
      <c r="M10039" t="s">
        <v>1083</v>
      </c>
      <c r="N10039">
        <v>3180</v>
      </c>
      <c r="O10039" t="s">
        <v>7876</v>
      </c>
      <c r="P10039" t="s">
        <v>9619</v>
      </c>
      <c r="Q10039">
        <v>3.18</v>
      </c>
      <c r="R10039" s="117" t="s">
        <v>14594</v>
      </c>
      <c r="S10039" s="117" t="s">
        <v>14589</v>
      </c>
      <c r="T10039" t="s">
        <v>12136</v>
      </c>
      <c r="U10039" t="s">
        <v>10772</v>
      </c>
    </row>
    <row r="10040" spans="1:21">
      <c r="A10040" s="117" t="s">
        <v>4945</v>
      </c>
      <c r="B10040" t="s">
        <v>14590</v>
      </c>
      <c r="C10040" t="s">
        <v>14590</v>
      </c>
      <c r="D10040">
        <v>35</v>
      </c>
      <c r="E10040">
        <v>29</v>
      </c>
      <c r="F10040">
        <v>35</v>
      </c>
      <c r="G10040">
        <v>29</v>
      </c>
      <c r="H10040">
        <v>1</v>
      </c>
      <c r="I10040">
        <v>1</v>
      </c>
      <c r="J10040">
        <v>185</v>
      </c>
      <c r="K10040" s="194">
        <v>185</v>
      </c>
      <c r="L10040" t="s">
        <v>1083</v>
      </c>
      <c r="M10040" t="s">
        <v>1083</v>
      </c>
      <c r="N10040">
        <v>3175.9</v>
      </c>
      <c r="O10040" t="s">
        <v>7876</v>
      </c>
      <c r="P10040" t="s">
        <v>9620</v>
      </c>
      <c r="Q10040">
        <v>3.1758999999999999</v>
      </c>
      <c r="R10040" s="117" t="s">
        <v>14743</v>
      </c>
      <c r="S10040" s="117" t="s">
        <v>14589</v>
      </c>
      <c r="T10040" t="s">
        <v>12136</v>
      </c>
      <c r="U10040" t="s">
        <v>10772</v>
      </c>
    </row>
    <row r="10041" spans="1:21">
      <c r="A10041" s="117" t="s">
        <v>4946</v>
      </c>
      <c r="B10041" t="s">
        <v>14590</v>
      </c>
      <c r="C10041" t="s">
        <v>14590</v>
      </c>
      <c r="D10041">
        <v>82</v>
      </c>
      <c r="E10041">
        <v>76</v>
      </c>
      <c r="F10041">
        <v>82</v>
      </c>
      <c r="G10041">
        <v>76</v>
      </c>
      <c r="H10041">
        <v>1</v>
      </c>
      <c r="I10041">
        <v>1</v>
      </c>
      <c r="J10041">
        <v>88</v>
      </c>
      <c r="K10041" s="194">
        <v>88</v>
      </c>
      <c r="L10041" t="s">
        <v>1077</v>
      </c>
      <c r="M10041" t="s">
        <v>1077</v>
      </c>
      <c r="N10041">
        <v>3148</v>
      </c>
      <c r="O10041" t="s">
        <v>7876</v>
      </c>
      <c r="P10041" t="s">
        <v>9621</v>
      </c>
      <c r="Q10041">
        <v>3.1480000000000001</v>
      </c>
      <c r="R10041" s="117" t="s">
        <v>14595</v>
      </c>
      <c r="S10041" s="117" t="s">
        <v>14596</v>
      </c>
      <c r="T10041" t="s">
        <v>17448</v>
      </c>
      <c r="U10041" t="s">
        <v>10772</v>
      </c>
    </row>
    <row r="10042" spans="1:21">
      <c r="A10042" s="117" t="s">
        <v>4947</v>
      </c>
      <c r="B10042" t="s">
        <v>14590</v>
      </c>
      <c r="C10042" t="s">
        <v>14590</v>
      </c>
      <c r="D10042">
        <v>35</v>
      </c>
      <c r="E10042">
        <v>29</v>
      </c>
      <c r="F10042">
        <v>35</v>
      </c>
      <c r="G10042">
        <v>29</v>
      </c>
      <c r="H10042">
        <v>1</v>
      </c>
      <c r="I10042">
        <v>1</v>
      </c>
      <c r="J10042">
        <v>6</v>
      </c>
      <c r="K10042" s="194">
        <v>6</v>
      </c>
      <c r="L10042" t="s">
        <v>1083</v>
      </c>
      <c r="M10042" t="s">
        <v>1083</v>
      </c>
      <c r="N10042">
        <v>3142</v>
      </c>
      <c r="O10042" t="s">
        <v>7876</v>
      </c>
      <c r="P10042" t="s">
        <v>9622</v>
      </c>
      <c r="Q10042">
        <v>3.1419999999999999</v>
      </c>
      <c r="R10042" s="117" t="s">
        <v>14594</v>
      </c>
      <c r="S10042" s="117" t="s">
        <v>14589</v>
      </c>
      <c r="T10042" t="s">
        <v>12136</v>
      </c>
      <c r="U10042" t="s">
        <v>10772</v>
      </c>
    </row>
    <row r="10043" spans="1:21">
      <c r="A10043" s="117" t="s">
        <v>4948</v>
      </c>
      <c r="B10043" t="s">
        <v>14590</v>
      </c>
      <c r="C10043" t="s">
        <v>14590</v>
      </c>
      <c r="D10043">
        <v>35</v>
      </c>
      <c r="E10043">
        <v>29</v>
      </c>
      <c r="F10043">
        <v>35</v>
      </c>
      <c r="G10043">
        <v>29</v>
      </c>
      <c r="H10043">
        <v>1</v>
      </c>
      <c r="I10043">
        <v>1</v>
      </c>
      <c r="J10043">
        <v>6</v>
      </c>
      <c r="K10043" s="194">
        <v>6</v>
      </c>
      <c r="L10043" t="s">
        <v>1083</v>
      </c>
      <c r="M10043" t="s">
        <v>1083</v>
      </c>
      <c r="N10043">
        <v>3152</v>
      </c>
      <c r="O10043" t="s">
        <v>7876</v>
      </c>
      <c r="P10043" t="s">
        <v>15979</v>
      </c>
      <c r="Q10043">
        <v>3.1520000000000001</v>
      </c>
      <c r="R10043" s="117" t="s">
        <v>14594</v>
      </c>
      <c r="S10043" s="117" t="s">
        <v>14589</v>
      </c>
      <c r="T10043" t="s">
        <v>12136</v>
      </c>
      <c r="U10043" t="s">
        <v>10772</v>
      </c>
    </row>
    <row r="10044" spans="1:21">
      <c r="A10044" s="117" t="s">
        <v>4949</v>
      </c>
      <c r="B10044" t="s">
        <v>14590</v>
      </c>
      <c r="C10044" t="s">
        <v>14590</v>
      </c>
      <c r="D10044">
        <v>35</v>
      </c>
      <c r="E10044">
        <v>29</v>
      </c>
      <c r="F10044">
        <v>35</v>
      </c>
      <c r="G10044">
        <v>29</v>
      </c>
      <c r="H10044">
        <v>1</v>
      </c>
      <c r="I10044">
        <v>1</v>
      </c>
      <c r="J10044">
        <v>12</v>
      </c>
      <c r="K10044" s="194">
        <v>12</v>
      </c>
      <c r="L10044" t="s">
        <v>1083</v>
      </c>
      <c r="M10044" t="s">
        <v>1083</v>
      </c>
      <c r="N10044">
        <v>3158</v>
      </c>
      <c r="O10044" t="s">
        <v>7876</v>
      </c>
      <c r="P10044" t="s">
        <v>9619</v>
      </c>
      <c r="Q10044">
        <v>3.1579999999999999</v>
      </c>
      <c r="R10044" s="117" t="s">
        <v>14594</v>
      </c>
      <c r="S10044" s="117" t="s">
        <v>14589</v>
      </c>
      <c r="T10044" t="s">
        <v>12136</v>
      </c>
      <c r="U10044" t="s">
        <v>10772</v>
      </c>
    </row>
    <row r="10045" spans="1:21">
      <c r="A10045" s="117" t="s">
        <v>4950</v>
      </c>
      <c r="B10045" t="s">
        <v>14590</v>
      </c>
      <c r="C10045" t="s">
        <v>14590</v>
      </c>
      <c r="D10045">
        <v>82</v>
      </c>
      <c r="E10045">
        <v>76</v>
      </c>
      <c r="F10045">
        <v>82</v>
      </c>
      <c r="G10045">
        <v>76</v>
      </c>
      <c r="H10045">
        <v>1</v>
      </c>
      <c r="I10045">
        <v>1</v>
      </c>
      <c r="J10045">
        <v>999999</v>
      </c>
      <c r="K10045" s="194">
        <v>999999</v>
      </c>
      <c r="L10045" t="s">
        <v>1083</v>
      </c>
      <c r="M10045" t="s">
        <v>1083</v>
      </c>
      <c r="N10045">
        <v>3130</v>
      </c>
      <c r="O10045" t="s">
        <v>7876</v>
      </c>
      <c r="P10045" t="s">
        <v>15980</v>
      </c>
      <c r="Q10045">
        <v>3.13</v>
      </c>
      <c r="R10045" s="117" t="s">
        <v>14594</v>
      </c>
      <c r="S10045" s="117" t="s">
        <v>14589</v>
      </c>
      <c r="T10045" t="s">
        <v>12136</v>
      </c>
      <c r="U10045" t="s">
        <v>10772</v>
      </c>
    </row>
    <row r="10046" spans="1:21">
      <c r="A10046" s="117" t="s">
        <v>4951</v>
      </c>
      <c r="B10046" t="s">
        <v>14590</v>
      </c>
      <c r="C10046" t="s">
        <v>14590</v>
      </c>
      <c r="D10046">
        <v>82</v>
      </c>
      <c r="E10046">
        <v>76</v>
      </c>
      <c r="F10046">
        <v>82</v>
      </c>
      <c r="G10046">
        <v>76</v>
      </c>
      <c r="H10046">
        <v>1</v>
      </c>
      <c r="I10046">
        <v>1</v>
      </c>
      <c r="J10046">
        <v>8</v>
      </c>
      <c r="K10046" s="194">
        <v>8</v>
      </c>
      <c r="L10046" t="s">
        <v>1079</v>
      </c>
      <c r="M10046" t="s">
        <v>1079</v>
      </c>
      <c r="N10046">
        <v>19</v>
      </c>
      <c r="O10046" t="s">
        <v>7876</v>
      </c>
      <c r="P10046" t="s">
        <v>15981</v>
      </c>
      <c r="Q10046">
        <v>1.9E-2</v>
      </c>
      <c r="R10046" s="117" t="s">
        <v>14595</v>
      </c>
      <c r="S10046" s="117" t="s">
        <v>14596</v>
      </c>
      <c r="T10046" t="s">
        <v>17448</v>
      </c>
      <c r="U10046" t="s">
        <v>10772</v>
      </c>
    </row>
    <row r="10047" spans="1:21">
      <c r="A10047" s="117" t="s">
        <v>4952</v>
      </c>
      <c r="B10047" t="s">
        <v>14590</v>
      </c>
      <c r="C10047" t="s">
        <v>14590</v>
      </c>
      <c r="D10047">
        <v>82</v>
      </c>
      <c r="E10047">
        <v>76</v>
      </c>
      <c r="F10047">
        <v>82</v>
      </c>
      <c r="G10047">
        <v>76</v>
      </c>
      <c r="H10047">
        <v>1</v>
      </c>
      <c r="I10047">
        <v>1</v>
      </c>
      <c r="J10047">
        <v>30</v>
      </c>
      <c r="K10047" s="194">
        <v>30</v>
      </c>
      <c r="L10047" t="s">
        <v>1077</v>
      </c>
      <c r="M10047" t="s">
        <v>1077</v>
      </c>
      <c r="N10047">
        <v>3158</v>
      </c>
      <c r="O10047" t="s">
        <v>7876</v>
      </c>
      <c r="P10047" t="s">
        <v>15982</v>
      </c>
      <c r="Q10047">
        <v>3.1579999999999999</v>
      </c>
      <c r="R10047" s="117" t="s">
        <v>14595</v>
      </c>
      <c r="S10047" s="117" t="s">
        <v>14596</v>
      </c>
      <c r="T10047" t="s">
        <v>17448</v>
      </c>
      <c r="U10047" t="s">
        <v>10772</v>
      </c>
    </row>
    <row r="10048" spans="1:21">
      <c r="A10048" s="117" t="s">
        <v>198</v>
      </c>
      <c r="B10048" t="s">
        <v>14590</v>
      </c>
      <c r="C10048" t="s">
        <v>14590</v>
      </c>
      <c r="D10048">
        <v>39</v>
      </c>
      <c r="E10048">
        <v>33</v>
      </c>
      <c r="F10048">
        <v>39</v>
      </c>
      <c r="G10048">
        <v>33</v>
      </c>
      <c r="H10048">
        <v>1</v>
      </c>
      <c r="I10048">
        <v>1</v>
      </c>
      <c r="J10048">
        <v>53</v>
      </c>
      <c r="K10048" s="194">
        <v>53</v>
      </c>
      <c r="L10048" t="s">
        <v>1077</v>
      </c>
      <c r="M10048" t="s">
        <v>1077</v>
      </c>
      <c r="N10048">
        <v>5589</v>
      </c>
      <c r="O10048" t="s">
        <v>7876</v>
      </c>
      <c r="P10048" t="s">
        <v>8868</v>
      </c>
      <c r="Q10048">
        <v>5.5890000000000004</v>
      </c>
      <c r="R10048" s="117" t="s">
        <v>14594</v>
      </c>
      <c r="S10048" s="117" t="s">
        <v>14589</v>
      </c>
      <c r="T10048" t="s">
        <v>12136</v>
      </c>
      <c r="U10048" t="s">
        <v>10773</v>
      </c>
    </row>
    <row r="10049" spans="1:21">
      <c r="A10049" s="117" t="s">
        <v>4953</v>
      </c>
      <c r="B10049" t="s">
        <v>14590</v>
      </c>
      <c r="C10049" t="s">
        <v>14590</v>
      </c>
      <c r="D10049">
        <v>82</v>
      </c>
      <c r="E10049">
        <v>76</v>
      </c>
      <c r="F10049">
        <v>82</v>
      </c>
      <c r="G10049">
        <v>76</v>
      </c>
      <c r="H10049">
        <v>1</v>
      </c>
      <c r="I10049">
        <v>1</v>
      </c>
      <c r="J10049">
        <v>12</v>
      </c>
      <c r="K10049" s="194">
        <v>12</v>
      </c>
      <c r="L10049" t="s">
        <v>1079</v>
      </c>
      <c r="M10049" t="s">
        <v>1079</v>
      </c>
      <c r="N10049">
        <v>5565</v>
      </c>
      <c r="O10049" t="s">
        <v>7876</v>
      </c>
      <c r="P10049" t="s">
        <v>9623</v>
      </c>
      <c r="Q10049">
        <v>5.5650000000000004</v>
      </c>
      <c r="R10049" s="117" t="s">
        <v>14595</v>
      </c>
      <c r="S10049" s="117" t="s">
        <v>14596</v>
      </c>
      <c r="T10049" t="s">
        <v>17448</v>
      </c>
      <c r="U10049" t="s">
        <v>10772</v>
      </c>
    </row>
    <row r="10050" spans="1:21">
      <c r="A10050" s="117" t="s">
        <v>4954</v>
      </c>
      <c r="B10050" t="s">
        <v>14590</v>
      </c>
      <c r="C10050" t="s">
        <v>14590</v>
      </c>
      <c r="D10050">
        <v>39</v>
      </c>
      <c r="E10050">
        <v>33</v>
      </c>
      <c r="F10050">
        <v>39</v>
      </c>
      <c r="G10050">
        <v>33</v>
      </c>
      <c r="H10050">
        <v>1</v>
      </c>
      <c r="I10050">
        <v>1</v>
      </c>
      <c r="J10050">
        <v>999999</v>
      </c>
      <c r="K10050" s="194">
        <v>999999</v>
      </c>
      <c r="L10050" t="s">
        <v>1083</v>
      </c>
      <c r="M10050" t="s">
        <v>1083</v>
      </c>
      <c r="N10050">
        <v>7317.9</v>
      </c>
      <c r="O10050" t="s">
        <v>7876</v>
      </c>
      <c r="P10050" t="s">
        <v>9624</v>
      </c>
      <c r="Q10050">
        <v>7.3178999999999998</v>
      </c>
      <c r="R10050" s="117" t="s">
        <v>14594</v>
      </c>
      <c r="S10050" s="117" t="s">
        <v>14589</v>
      </c>
      <c r="T10050" t="s">
        <v>12136</v>
      </c>
      <c r="U10050" t="s">
        <v>10772</v>
      </c>
    </row>
    <row r="10051" spans="1:21">
      <c r="A10051" s="117" t="s">
        <v>4955</v>
      </c>
      <c r="B10051" t="s">
        <v>14590</v>
      </c>
      <c r="C10051" t="s">
        <v>14590</v>
      </c>
      <c r="D10051">
        <v>82</v>
      </c>
      <c r="E10051">
        <v>76</v>
      </c>
      <c r="F10051">
        <v>82</v>
      </c>
      <c r="G10051">
        <v>76</v>
      </c>
      <c r="H10051">
        <v>1</v>
      </c>
      <c r="I10051">
        <v>1</v>
      </c>
      <c r="J10051">
        <v>7</v>
      </c>
      <c r="K10051" s="194">
        <v>7</v>
      </c>
      <c r="L10051" t="s">
        <v>1079</v>
      </c>
      <c r="M10051" t="s">
        <v>1079</v>
      </c>
      <c r="N10051">
        <v>7320</v>
      </c>
      <c r="O10051" t="s">
        <v>7876</v>
      </c>
      <c r="P10051" t="s">
        <v>9625</v>
      </c>
      <c r="Q10051">
        <v>7.32</v>
      </c>
      <c r="R10051" s="117" t="s">
        <v>14595</v>
      </c>
      <c r="S10051" s="117" t="s">
        <v>14596</v>
      </c>
      <c r="T10051" t="s">
        <v>17448</v>
      </c>
      <c r="U10051" t="s">
        <v>10772</v>
      </c>
    </row>
    <row r="10052" spans="1:21">
      <c r="A10052" s="117" t="s">
        <v>4956</v>
      </c>
      <c r="B10052" t="s">
        <v>14590</v>
      </c>
      <c r="C10052" t="s">
        <v>14590</v>
      </c>
      <c r="D10052">
        <v>39</v>
      </c>
      <c r="E10052">
        <v>33</v>
      </c>
      <c r="F10052">
        <v>39</v>
      </c>
      <c r="G10052">
        <v>33</v>
      </c>
      <c r="H10052">
        <v>1</v>
      </c>
      <c r="I10052">
        <v>1</v>
      </c>
      <c r="J10052">
        <v>999999</v>
      </c>
      <c r="K10052" s="194">
        <v>999999</v>
      </c>
      <c r="L10052" t="s">
        <v>1079</v>
      </c>
      <c r="M10052" t="s">
        <v>1079</v>
      </c>
      <c r="N10052">
        <v>5603</v>
      </c>
      <c r="O10052" t="s">
        <v>7876</v>
      </c>
      <c r="P10052" t="s">
        <v>9626</v>
      </c>
      <c r="Q10052">
        <v>5.6029999999999998</v>
      </c>
      <c r="R10052" s="117" t="s">
        <v>14594</v>
      </c>
      <c r="S10052" s="117" t="s">
        <v>14589</v>
      </c>
      <c r="T10052" t="s">
        <v>12136</v>
      </c>
      <c r="U10052" t="s">
        <v>10772</v>
      </c>
    </row>
    <row r="10053" spans="1:21">
      <c r="A10053" s="117" t="s">
        <v>4957</v>
      </c>
      <c r="B10053" t="s">
        <v>14590</v>
      </c>
      <c r="C10053" t="s">
        <v>14590</v>
      </c>
      <c r="D10053">
        <v>39</v>
      </c>
      <c r="E10053">
        <v>33</v>
      </c>
      <c r="F10053">
        <v>39</v>
      </c>
      <c r="G10053">
        <v>33</v>
      </c>
      <c r="H10053">
        <v>1</v>
      </c>
      <c r="I10053">
        <v>1</v>
      </c>
      <c r="J10053">
        <v>999999</v>
      </c>
      <c r="K10053" s="194">
        <v>999999</v>
      </c>
      <c r="L10053" t="s">
        <v>1079</v>
      </c>
      <c r="M10053" t="s">
        <v>1079</v>
      </c>
      <c r="N10053">
        <v>7900</v>
      </c>
      <c r="O10053" t="s">
        <v>7876</v>
      </c>
      <c r="P10053" t="s">
        <v>15958</v>
      </c>
      <c r="Q10053">
        <v>7.9</v>
      </c>
      <c r="R10053" s="117" t="s">
        <v>14594</v>
      </c>
      <c r="S10053" s="117" t="s">
        <v>14589</v>
      </c>
      <c r="T10053" t="s">
        <v>12136</v>
      </c>
      <c r="U10053" t="s">
        <v>10772</v>
      </c>
    </row>
    <row r="10054" spans="1:21">
      <c r="A10054" s="117" t="s">
        <v>21816</v>
      </c>
      <c r="B10054" t="s">
        <v>14590</v>
      </c>
      <c r="C10054" t="s">
        <v>14590</v>
      </c>
      <c r="D10054">
        <v>27</v>
      </c>
      <c r="E10054">
        <v>21</v>
      </c>
      <c r="F10054">
        <v>27</v>
      </c>
      <c r="G10054">
        <v>21</v>
      </c>
      <c r="H10054">
        <v>1</v>
      </c>
      <c r="I10054">
        <v>1</v>
      </c>
      <c r="J10054">
        <v>999999</v>
      </c>
      <c r="K10054" s="194">
        <v>999999</v>
      </c>
      <c r="L10054" t="s">
        <v>1083</v>
      </c>
      <c r="M10054" t="s">
        <v>1083</v>
      </c>
      <c r="N10054">
        <v>7372</v>
      </c>
      <c r="O10054" t="s">
        <v>7876</v>
      </c>
      <c r="P10054" t="s">
        <v>21817</v>
      </c>
      <c r="Q10054">
        <v>7.3719999999999999</v>
      </c>
      <c r="R10054" s="117" t="s">
        <v>14685</v>
      </c>
      <c r="S10054" s="117" t="s">
        <v>14589</v>
      </c>
      <c r="T10054" t="s">
        <v>12136</v>
      </c>
      <c r="U10054" t="s">
        <v>10772</v>
      </c>
    </row>
    <row r="10055" spans="1:21">
      <c r="A10055" s="117" t="s">
        <v>771</v>
      </c>
      <c r="B10055" t="s">
        <v>13815</v>
      </c>
      <c r="C10055" t="s">
        <v>13815</v>
      </c>
      <c r="D10055">
        <v>2</v>
      </c>
      <c r="E10055">
        <v>33</v>
      </c>
      <c r="F10055">
        <v>2</v>
      </c>
      <c r="G10055">
        <v>33</v>
      </c>
      <c r="H10055">
        <v>1</v>
      </c>
      <c r="I10055">
        <v>1</v>
      </c>
      <c r="J10055">
        <v>4</v>
      </c>
      <c r="K10055" s="194">
        <v>6</v>
      </c>
      <c r="L10055" t="s">
        <v>1083</v>
      </c>
      <c r="M10055" t="s">
        <v>1083</v>
      </c>
      <c r="N10055">
        <v>5678</v>
      </c>
      <c r="O10055" t="s">
        <v>7876</v>
      </c>
      <c r="P10055" t="s">
        <v>8868</v>
      </c>
      <c r="Q10055">
        <v>5.6779999999999999</v>
      </c>
      <c r="R10055" s="117" t="s">
        <v>14594</v>
      </c>
      <c r="S10055" s="117" t="s">
        <v>14589</v>
      </c>
      <c r="T10055" t="s">
        <v>12136</v>
      </c>
      <c r="U10055" t="s">
        <v>10772</v>
      </c>
    </row>
    <row r="10056" spans="1:21">
      <c r="A10056" s="117" t="s">
        <v>4958</v>
      </c>
      <c r="B10056" t="s">
        <v>14590</v>
      </c>
      <c r="C10056" t="s">
        <v>14590</v>
      </c>
      <c r="D10056">
        <v>82</v>
      </c>
      <c r="E10056">
        <v>76</v>
      </c>
      <c r="F10056">
        <v>82</v>
      </c>
      <c r="G10056">
        <v>76</v>
      </c>
      <c r="H10056">
        <v>1</v>
      </c>
      <c r="I10056">
        <v>1</v>
      </c>
      <c r="J10056">
        <v>60</v>
      </c>
      <c r="K10056" s="194">
        <v>60</v>
      </c>
      <c r="L10056" t="s">
        <v>1079</v>
      </c>
      <c r="M10056" t="s">
        <v>1079</v>
      </c>
      <c r="N10056">
        <v>5570</v>
      </c>
      <c r="O10056" t="s">
        <v>7876</v>
      </c>
      <c r="P10056" t="s">
        <v>9623</v>
      </c>
      <c r="Q10056">
        <v>5.57</v>
      </c>
      <c r="R10056" s="117" t="s">
        <v>14595</v>
      </c>
      <c r="S10056" s="117" t="s">
        <v>14596</v>
      </c>
      <c r="T10056" t="s">
        <v>17448</v>
      </c>
      <c r="U10056" t="s">
        <v>10772</v>
      </c>
    </row>
    <row r="10057" spans="1:21">
      <c r="A10057" s="117" t="s">
        <v>4959</v>
      </c>
      <c r="B10057" t="s">
        <v>14590</v>
      </c>
      <c r="C10057" t="s">
        <v>14590</v>
      </c>
      <c r="D10057">
        <v>39</v>
      </c>
      <c r="E10057">
        <v>33</v>
      </c>
      <c r="F10057">
        <v>39</v>
      </c>
      <c r="G10057">
        <v>33</v>
      </c>
      <c r="H10057">
        <v>1</v>
      </c>
      <c r="I10057">
        <v>1</v>
      </c>
      <c r="J10057">
        <v>999999</v>
      </c>
      <c r="K10057" s="194">
        <v>999999</v>
      </c>
      <c r="L10057" t="s">
        <v>1083</v>
      </c>
      <c r="M10057" t="s">
        <v>1083</v>
      </c>
      <c r="N10057">
        <v>7314</v>
      </c>
      <c r="O10057" t="s">
        <v>7876</v>
      </c>
      <c r="P10057" t="s">
        <v>9627</v>
      </c>
      <c r="Q10057">
        <v>7.3140000000000001</v>
      </c>
      <c r="R10057" s="117" t="s">
        <v>14743</v>
      </c>
      <c r="S10057" s="117" t="s">
        <v>14589</v>
      </c>
      <c r="T10057" t="s">
        <v>12136</v>
      </c>
      <c r="U10057" t="s">
        <v>10772</v>
      </c>
    </row>
    <row r="10058" spans="1:21">
      <c r="A10058" s="117" t="s">
        <v>10795</v>
      </c>
      <c r="B10058" t="s">
        <v>14590</v>
      </c>
      <c r="C10058" t="s">
        <v>14590</v>
      </c>
      <c r="D10058">
        <v>82</v>
      </c>
      <c r="E10058">
        <v>76</v>
      </c>
      <c r="F10058">
        <v>82</v>
      </c>
      <c r="G10058">
        <v>76</v>
      </c>
      <c r="H10058">
        <v>1</v>
      </c>
      <c r="I10058">
        <v>1</v>
      </c>
      <c r="J10058">
        <v>17</v>
      </c>
      <c r="K10058" s="194">
        <v>17</v>
      </c>
      <c r="L10058" t="s">
        <v>1079</v>
      </c>
      <c r="M10058" t="s">
        <v>1079</v>
      </c>
      <c r="N10058">
        <v>7333</v>
      </c>
      <c r="O10058" t="s">
        <v>7876</v>
      </c>
      <c r="P10058" t="s">
        <v>9627</v>
      </c>
      <c r="Q10058">
        <v>7.3330000000000002</v>
      </c>
      <c r="R10058" s="117" t="s">
        <v>14595</v>
      </c>
      <c r="S10058" s="117" t="s">
        <v>14596</v>
      </c>
      <c r="T10058" t="s">
        <v>17448</v>
      </c>
      <c r="U10058" t="s">
        <v>10772</v>
      </c>
    </row>
    <row r="10059" spans="1:21">
      <c r="A10059" s="117" t="s">
        <v>67</v>
      </c>
      <c r="B10059" t="s">
        <v>14590</v>
      </c>
      <c r="C10059" t="s">
        <v>14590</v>
      </c>
      <c r="D10059">
        <v>39</v>
      </c>
      <c r="E10059">
        <v>33</v>
      </c>
      <c r="F10059">
        <v>39</v>
      </c>
      <c r="G10059">
        <v>33</v>
      </c>
      <c r="H10059">
        <v>1</v>
      </c>
      <c r="I10059">
        <v>1</v>
      </c>
      <c r="J10059">
        <v>12</v>
      </c>
      <c r="K10059" s="194">
        <v>12</v>
      </c>
      <c r="L10059" t="s">
        <v>1083</v>
      </c>
      <c r="M10059" t="s">
        <v>1083</v>
      </c>
      <c r="N10059">
        <v>5654</v>
      </c>
      <c r="O10059" t="s">
        <v>7876</v>
      </c>
      <c r="P10059" t="s">
        <v>8868</v>
      </c>
      <c r="Q10059">
        <v>5.6539999999999999</v>
      </c>
      <c r="R10059" s="117" t="s">
        <v>14594</v>
      </c>
      <c r="S10059" s="117" t="s">
        <v>14589</v>
      </c>
      <c r="T10059" t="s">
        <v>12136</v>
      </c>
      <c r="U10059" t="s">
        <v>10772</v>
      </c>
    </row>
    <row r="10060" spans="1:21">
      <c r="A10060" s="117" t="s">
        <v>4960</v>
      </c>
      <c r="B10060" t="s">
        <v>14590</v>
      </c>
      <c r="C10060" t="s">
        <v>14590</v>
      </c>
      <c r="D10060">
        <v>82</v>
      </c>
      <c r="E10060">
        <v>76</v>
      </c>
      <c r="F10060">
        <v>82</v>
      </c>
      <c r="G10060">
        <v>76</v>
      </c>
      <c r="H10060">
        <v>1</v>
      </c>
      <c r="I10060">
        <v>1</v>
      </c>
      <c r="J10060">
        <v>7</v>
      </c>
      <c r="K10060" s="194">
        <v>7</v>
      </c>
      <c r="L10060" t="s">
        <v>1079</v>
      </c>
      <c r="M10060" t="s">
        <v>1079</v>
      </c>
      <c r="N10060">
        <v>5675</v>
      </c>
      <c r="O10060" t="s">
        <v>7876</v>
      </c>
      <c r="P10060" t="s">
        <v>8868</v>
      </c>
      <c r="Q10060">
        <v>5.6749999999999998</v>
      </c>
      <c r="R10060" s="117" t="s">
        <v>14595</v>
      </c>
      <c r="S10060" s="117" t="s">
        <v>14596</v>
      </c>
      <c r="T10060" t="s">
        <v>17448</v>
      </c>
      <c r="U10060" t="s">
        <v>10772</v>
      </c>
    </row>
    <row r="10061" spans="1:21">
      <c r="A10061" s="117" t="s">
        <v>4961</v>
      </c>
      <c r="B10061" t="s">
        <v>14590</v>
      </c>
      <c r="C10061" t="s">
        <v>14590</v>
      </c>
      <c r="D10061">
        <v>39</v>
      </c>
      <c r="E10061">
        <v>33</v>
      </c>
      <c r="F10061">
        <v>39</v>
      </c>
      <c r="G10061">
        <v>33</v>
      </c>
      <c r="H10061">
        <v>1</v>
      </c>
      <c r="I10061">
        <v>1</v>
      </c>
      <c r="J10061">
        <v>999999</v>
      </c>
      <c r="K10061" s="194">
        <v>999999</v>
      </c>
      <c r="L10061" t="s">
        <v>1083</v>
      </c>
      <c r="M10061" t="s">
        <v>1083</v>
      </c>
      <c r="N10061">
        <v>7403</v>
      </c>
      <c r="O10061" t="s">
        <v>7876</v>
      </c>
      <c r="P10061" t="s">
        <v>8871</v>
      </c>
      <c r="Q10061">
        <v>7.4029999999999996</v>
      </c>
      <c r="R10061" s="117" t="s">
        <v>14594</v>
      </c>
      <c r="S10061" s="117" t="s">
        <v>14589</v>
      </c>
      <c r="T10061" t="s">
        <v>12136</v>
      </c>
      <c r="U10061" t="s">
        <v>10772</v>
      </c>
    </row>
    <row r="10062" spans="1:21">
      <c r="A10062" s="117" t="s">
        <v>4962</v>
      </c>
      <c r="B10062" t="s">
        <v>14590</v>
      </c>
      <c r="C10062" t="s">
        <v>14590</v>
      </c>
      <c r="D10062">
        <v>88</v>
      </c>
      <c r="E10062">
        <v>82</v>
      </c>
      <c r="F10062">
        <v>88</v>
      </c>
      <c r="G10062">
        <v>82</v>
      </c>
      <c r="H10062">
        <v>1</v>
      </c>
      <c r="I10062">
        <v>1</v>
      </c>
      <c r="J10062">
        <v>4</v>
      </c>
      <c r="K10062" s="194">
        <v>4</v>
      </c>
      <c r="L10062" t="s">
        <v>1079</v>
      </c>
      <c r="M10062" t="s">
        <v>1079</v>
      </c>
      <c r="N10062">
        <v>7448</v>
      </c>
      <c r="O10062" t="s">
        <v>7876</v>
      </c>
      <c r="P10062" t="s">
        <v>8871</v>
      </c>
      <c r="Q10062">
        <v>7.4480000000000004</v>
      </c>
      <c r="R10062" s="117" t="s">
        <v>14595</v>
      </c>
      <c r="S10062" s="117" t="s">
        <v>14596</v>
      </c>
      <c r="T10062" t="s">
        <v>17448</v>
      </c>
      <c r="U10062" t="s">
        <v>10772</v>
      </c>
    </row>
    <row r="10063" spans="1:21">
      <c r="A10063" s="117" t="s">
        <v>4963</v>
      </c>
      <c r="B10063" t="s">
        <v>14590</v>
      </c>
      <c r="C10063" t="s">
        <v>14590</v>
      </c>
      <c r="D10063">
        <v>39</v>
      </c>
      <c r="E10063">
        <v>33</v>
      </c>
      <c r="F10063">
        <v>39</v>
      </c>
      <c r="G10063">
        <v>33</v>
      </c>
      <c r="H10063">
        <v>1</v>
      </c>
      <c r="I10063">
        <v>1</v>
      </c>
      <c r="J10063">
        <v>999999</v>
      </c>
      <c r="K10063" s="194">
        <v>999999</v>
      </c>
      <c r="L10063" t="s">
        <v>1079</v>
      </c>
      <c r="M10063" t="s">
        <v>1079</v>
      </c>
      <c r="N10063">
        <v>5732</v>
      </c>
      <c r="O10063" t="s">
        <v>7876</v>
      </c>
      <c r="P10063" t="s">
        <v>8868</v>
      </c>
      <c r="Q10063">
        <v>5.7320000000000002</v>
      </c>
      <c r="R10063" s="117" t="s">
        <v>14594</v>
      </c>
      <c r="S10063" s="117" t="s">
        <v>14589</v>
      </c>
      <c r="T10063" t="s">
        <v>12136</v>
      </c>
      <c r="U10063" t="s">
        <v>10772</v>
      </c>
    </row>
    <row r="10064" spans="1:21">
      <c r="A10064" s="117" t="s">
        <v>4964</v>
      </c>
      <c r="B10064" t="s">
        <v>14590</v>
      </c>
      <c r="C10064" t="s">
        <v>14590</v>
      </c>
      <c r="D10064">
        <v>39</v>
      </c>
      <c r="E10064">
        <v>33</v>
      </c>
      <c r="F10064">
        <v>39</v>
      </c>
      <c r="G10064">
        <v>33</v>
      </c>
      <c r="H10064">
        <v>1</v>
      </c>
      <c r="I10064">
        <v>1</v>
      </c>
      <c r="J10064">
        <v>999999</v>
      </c>
      <c r="K10064" s="194">
        <v>999999</v>
      </c>
      <c r="L10064" t="s">
        <v>1079</v>
      </c>
      <c r="M10064" t="s">
        <v>1079</v>
      </c>
      <c r="N10064">
        <v>5669</v>
      </c>
      <c r="O10064" t="s">
        <v>7876</v>
      </c>
      <c r="P10064" t="s">
        <v>8981</v>
      </c>
      <c r="Q10064">
        <v>5.6689999999999996</v>
      </c>
      <c r="R10064" s="117" t="s">
        <v>14594</v>
      </c>
      <c r="S10064" s="117" t="s">
        <v>14589</v>
      </c>
      <c r="T10064" t="s">
        <v>12136</v>
      </c>
      <c r="U10064" t="s">
        <v>10772</v>
      </c>
    </row>
    <row r="10065" spans="1:21">
      <c r="A10065" s="117" t="s">
        <v>4965</v>
      </c>
      <c r="B10065" t="s">
        <v>14590</v>
      </c>
      <c r="C10065" t="s">
        <v>14590</v>
      </c>
      <c r="D10065">
        <v>39</v>
      </c>
      <c r="E10065">
        <v>33</v>
      </c>
      <c r="F10065">
        <v>39</v>
      </c>
      <c r="G10065">
        <v>33</v>
      </c>
      <c r="H10065">
        <v>1</v>
      </c>
      <c r="I10065">
        <v>1</v>
      </c>
      <c r="J10065">
        <v>999999</v>
      </c>
      <c r="K10065" s="194">
        <v>999999</v>
      </c>
      <c r="L10065" t="s">
        <v>1083</v>
      </c>
      <c r="M10065" t="s">
        <v>1083</v>
      </c>
      <c r="N10065">
        <v>5589.6</v>
      </c>
      <c r="O10065" t="s">
        <v>7876</v>
      </c>
      <c r="P10065" t="s">
        <v>8868</v>
      </c>
      <c r="Q10065">
        <v>5.5895999999999999</v>
      </c>
      <c r="R10065" s="117" t="s">
        <v>14685</v>
      </c>
      <c r="S10065" s="117" t="s">
        <v>14589</v>
      </c>
      <c r="T10065" t="s">
        <v>12136</v>
      </c>
      <c r="U10065" t="s">
        <v>10772</v>
      </c>
    </row>
    <row r="10066" spans="1:21">
      <c r="A10066" s="117" t="s">
        <v>13589</v>
      </c>
      <c r="B10066" t="s">
        <v>14590</v>
      </c>
      <c r="C10066" t="s">
        <v>14590</v>
      </c>
      <c r="D10066">
        <v>39</v>
      </c>
      <c r="E10066">
        <v>33</v>
      </c>
      <c r="F10066">
        <v>39</v>
      </c>
      <c r="G10066">
        <v>33</v>
      </c>
      <c r="H10066">
        <v>1</v>
      </c>
      <c r="I10066">
        <v>1</v>
      </c>
      <c r="J10066">
        <v>999999</v>
      </c>
      <c r="K10066" s="194">
        <v>999999</v>
      </c>
      <c r="L10066" t="s">
        <v>1083</v>
      </c>
      <c r="M10066" t="s">
        <v>1083</v>
      </c>
      <c r="N10066">
        <v>7393</v>
      </c>
      <c r="O10066" t="s">
        <v>7876</v>
      </c>
      <c r="P10066" t="s">
        <v>15983</v>
      </c>
      <c r="Q10066">
        <v>7.3929999999999998</v>
      </c>
      <c r="R10066" s="117" t="s">
        <v>14743</v>
      </c>
      <c r="S10066" s="117" t="s">
        <v>14589</v>
      </c>
      <c r="T10066" t="s">
        <v>12136</v>
      </c>
      <c r="U10066" t="s">
        <v>10772</v>
      </c>
    </row>
    <row r="10067" spans="1:21">
      <c r="A10067" s="117" t="s">
        <v>4966</v>
      </c>
      <c r="B10067" t="s">
        <v>14590</v>
      </c>
      <c r="C10067" t="s">
        <v>14590</v>
      </c>
      <c r="D10067">
        <v>39</v>
      </c>
      <c r="E10067">
        <v>33</v>
      </c>
      <c r="F10067">
        <v>39</v>
      </c>
      <c r="G10067">
        <v>33</v>
      </c>
      <c r="H10067">
        <v>1</v>
      </c>
      <c r="I10067">
        <v>1</v>
      </c>
      <c r="J10067">
        <v>999999</v>
      </c>
      <c r="K10067" s="194">
        <v>999999</v>
      </c>
      <c r="L10067" t="s">
        <v>1083</v>
      </c>
      <c r="M10067" t="s">
        <v>1083</v>
      </c>
      <c r="N10067">
        <v>5641</v>
      </c>
      <c r="O10067" t="s">
        <v>7876</v>
      </c>
      <c r="P10067" t="s">
        <v>9628</v>
      </c>
      <c r="Q10067">
        <v>5.641</v>
      </c>
      <c r="R10067" s="117" t="s">
        <v>14594</v>
      </c>
      <c r="S10067" s="117" t="s">
        <v>14589</v>
      </c>
      <c r="T10067" t="s">
        <v>12136</v>
      </c>
      <c r="U10067" t="s">
        <v>10772</v>
      </c>
    </row>
    <row r="10068" spans="1:21">
      <c r="A10068" s="117" t="s">
        <v>4967</v>
      </c>
      <c r="B10068" t="s">
        <v>14590</v>
      </c>
      <c r="C10068" t="s">
        <v>14590</v>
      </c>
      <c r="D10068">
        <v>39</v>
      </c>
      <c r="E10068">
        <v>33</v>
      </c>
      <c r="F10068">
        <v>39</v>
      </c>
      <c r="G10068">
        <v>33</v>
      </c>
      <c r="H10068">
        <v>1</v>
      </c>
      <c r="I10068">
        <v>1</v>
      </c>
      <c r="J10068">
        <v>999999</v>
      </c>
      <c r="K10068" s="194">
        <v>999999</v>
      </c>
      <c r="L10068" t="s">
        <v>1083</v>
      </c>
      <c r="M10068" t="s">
        <v>1083</v>
      </c>
      <c r="N10068">
        <v>5643</v>
      </c>
      <c r="O10068" t="s">
        <v>7876</v>
      </c>
      <c r="P10068" t="s">
        <v>9629</v>
      </c>
      <c r="Q10068">
        <v>5.6429999999999998</v>
      </c>
      <c r="R10068" s="117" t="s">
        <v>14594</v>
      </c>
      <c r="S10068" s="117" t="s">
        <v>14589</v>
      </c>
      <c r="T10068" t="s">
        <v>12136</v>
      </c>
      <c r="U10068" t="s">
        <v>10772</v>
      </c>
    </row>
    <row r="10069" spans="1:21">
      <c r="A10069" s="117" t="s">
        <v>4968</v>
      </c>
      <c r="B10069" t="s">
        <v>14590</v>
      </c>
      <c r="C10069" t="s">
        <v>14590</v>
      </c>
      <c r="D10069">
        <v>82</v>
      </c>
      <c r="E10069">
        <v>76</v>
      </c>
      <c r="F10069">
        <v>82</v>
      </c>
      <c r="G10069">
        <v>76</v>
      </c>
      <c r="H10069">
        <v>1</v>
      </c>
      <c r="I10069">
        <v>1</v>
      </c>
      <c r="J10069">
        <v>3</v>
      </c>
      <c r="K10069" s="194">
        <v>3</v>
      </c>
      <c r="L10069" t="s">
        <v>1079</v>
      </c>
      <c r="M10069" t="s">
        <v>1079</v>
      </c>
      <c r="N10069">
        <v>5676</v>
      </c>
      <c r="O10069" t="s">
        <v>7876</v>
      </c>
      <c r="P10069" t="s">
        <v>9630</v>
      </c>
      <c r="Q10069">
        <v>5.6760000000000002</v>
      </c>
      <c r="R10069" s="117" t="s">
        <v>14595</v>
      </c>
      <c r="S10069" s="117" t="s">
        <v>14596</v>
      </c>
      <c r="T10069" t="s">
        <v>17448</v>
      </c>
      <c r="U10069" t="s">
        <v>10772</v>
      </c>
    </row>
    <row r="10070" spans="1:21">
      <c r="A10070" s="117" t="s">
        <v>4969</v>
      </c>
      <c r="B10070" t="s">
        <v>14590</v>
      </c>
      <c r="C10070" t="s">
        <v>14590</v>
      </c>
      <c r="D10070">
        <v>39</v>
      </c>
      <c r="E10070">
        <v>33</v>
      </c>
      <c r="F10070">
        <v>39</v>
      </c>
      <c r="G10070">
        <v>33</v>
      </c>
      <c r="H10070">
        <v>1</v>
      </c>
      <c r="I10070">
        <v>1</v>
      </c>
      <c r="J10070">
        <v>999999</v>
      </c>
      <c r="K10070" s="194">
        <v>999999</v>
      </c>
      <c r="L10070" t="s">
        <v>1077</v>
      </c>
      <c r="M10070" t="s">
        <v>1077</v>
      </c>
      <c r="N10070">
        <v>5333</v>
      </c>
      <c r="O10070" t="s">
        <v>7876</v>
      </c>
      <c r="P10070" t="s">
        <v>9593</v>
      </c>
      <c r="Q10070">
        <v>5.3330000000000002</v>
      </c>
      <c r="R10070" s="117" t="s">
        <v>14594</v>
      </c>
      <c r="S10070" s="117" t="s">
        <v>14589</v>
      </c>
      <c r="T10070" t="s">
        <v>12136</v>
      </c>
      <c r="U10070" t="s">
        <v>10772</v>
      </c>
    </row>
    <row r="10071" spans="1:21">
      <c r="A10071" s="117" t="s">
        <v>4970</v>
      </c>
      <c r="B10071" t="s">
        <v>14590</v>
      </c>
      <c r="C10071" t="s">
        <v>14590</v>
      </c>
      <c r="D10071">
        <v>35</v>
      </c>
      <c r="E10071">
        <v>29</v>
      </c>
      <c r="F10071">
        <v>35</v>
      </c>
      <c r="G10071">
        <v>29</v>
      </c>
      <c r="H10071">
        <v>1</v>
      </c>
      <c r="I10071">
        <v>1</v>
      </c>
      <c r="J10071">
        <v>180</v>
      </c>
      <c r="K10071" s="194">
        <v>180</v>
      </c>
      <c r="L10071" t="s">
        <v>1083</v>
      </c>
      <c r="M10071" t="s">
        <v>1083</v>
      </c>
      <c r="N10071">
        <v>4558</v>
      </c>
      <c r="O10071" t="s">
        <v>7876</v>
      </c>
      <c r="P10071" t="s">
        <v>9591</v>
      </c>
      <c r="Q10071">
        <v>4.5579999999999998</v>
      </c>
      <c r="R10071" s="117" t="s">
        <v>14594</v>
      </c>
      <c r="S10071" s="117" t="s">
        <v>14589</v>
      </c>
      <c r="T10071" t="s">
        <v>12136</v>
      </c>
      <c r="U10071" t="s">
        <v>10772</v>
      </c>
    </row>
    <row r="10072" spans="1:21">
      <c r="A10072" s="117" t="s">
        <v>4971</v>
      </c>
      <c r="B10072" t="s">
        <v>14590</v>
      </c>
      <c r="C10072" t="s">
        <v>14590</v>
      </c>
      <c r="D10072">
        <v>35</v>
      </c>
      <c r="E10072">
        <v>29</v>
      </c>
      <c r="F10072">
        <v>35</v>
      </c>
      <c r="G10072">
        <v>29</v>
      </c>
      <c r="H10072">
        <v>1</v>
      </c>
      <c r="I10072">
        <v>1</v>
      </c>
      <c r="J10072">
        <v>24</v>
      </c>
      <c r="K10072" s="194">
        <v>24</v>
      </c>
      <c r="L10072" t="s">
        <v>1077</v>
      </c>
      <c r="M10072" t="s">
        <v>1077</v>
      </c>
      <c r="N10072">
        <v>4600</v>
      </c>
      <c r="O10072" t="s">
        <v>7876</v>
      </c>
      <c r="P10072" t="s">
        <v>9632</v>
      </c>
      <c r="Q10072">
        <v>4.5999999999999996</v>
      </c>
      <c r="R10072" s="117" t="s">
        <v>14594</v>
      </c>
      <c r="S10072" s="117" t="s">
        <v>14589</v>
      </c>
      <c r="T10072" t="s">
        <v>12136</v>
      </c>
      <c r="U10072" t="s">
        <v>10772</v>
      </c>
    </row>
    <row r="10073" spans="1:21">
      <c r="A10073" s="117" t="s">
        <v>4972</v>
      </c>
      <c r="B10073" t="s">
        <v>14590</v>
      </c>
      <c r="C10073" t="s">
        <v>14590</v>
      </c>
      <c r="D10073">
        <v>35</v>
      </c>
      <c r="E10073">
        <v>29</v>
      </c>
      <c r="F10073">
        <v>35</v>
      </c>
      <c r="G10073">
        <v>29</v>
      </c>
      <c r="H10073">
        <v>1</v>
      </c>
      <c r="I10073">
        <v>1</v>
      </c>
      <c r="J10073">
        <v>39</v>
      </c>
      <c r="K10073" s="194">
        <v>39</v>
      </c>
      <c r="L10073" t="s">
        <v>1083</v>
      </c>
      <c r="M10073" t="s">
        <v>1083</v>
      </c>
      <c r="N10073">
        <v>6100</v>
      </c>
      <c r="O10073" t="s">
        <v>7876</v>
      </c>
      <c r="P10073" t="s">
        <v>15974</v>
      </c>
      <c r="Q10073">
        <v>6.1</v>
      </c>
      <c r="R10073" s="117" t="s">
        <v>14594</v>
      </c>
      <c r="S10073" s="117" t="s">
        <v>14589</v>
      </c>
      <c r="T10073" t="s">
        <v>12136</v>
      </c>
      <c r="U10073" t="s">
        <v>10772</v>
      </c>
    </row>
    <row r="10074" spans="1:21">
      <c r="A10074" s="117" t="s">
        <v>16465</v>
      </c>
      <c r="B10074" t="s">
        <v>14590</v>
      </c>
      <c r="C10074" t="s">
        <v>14590</v>
      </c>
      <c r="D10074">
        <v>82</v>
      </c>
      <c r="E10074">
        <v>76</v>
      </c>
      <c r="F10074">
        <v>82</v>
      </c>
      <c r="G10074">
        <v>76</v>
      </c>
      <c r="H10074">
        <v>1</v>
      </c>
      <c r="I10074">
        <v>1</v>
      </c>
      <c r="J10074">
        <v>84</v>
      </c>
      <c r="K10074" s="194">
        <v>84</v>
      </c>
      <c r="L10074" t="s">
        <v>1077</v>
      </c>
      <c r="M10074" t="s">
        <v>1077</v>
      </c>
      <c r="N10074">
        <v>5978</v>
      </c>
      <c r="O10074" t="s">
        <v>7876</v>
      </c>
      <c r="P10074" t="s">
        <v>16466</v>
      </c>
      <c r="Q10074">
        <v>5.9779999999999998</v>
      </c>
      <c r="R10074" s="117" t="s">
        <v>14595</v>
      </c>
      <c r="S10074" s="117" t="s">
        <v>14596</v>
      </c>
      <c r="T10074" t="s">
        <v>17448</v>
      </c>
      <c r="U10074" t="s">
        <v>10772</v>
      </c>
    </row>
    <row r="10075" spans="1:21">
      <c r="A10075" s="117" t="s">
        <v>4973</v>
      </c>
      <c r="B10075" t="s">
        <v>14590</v>
      </c>
      <c r="C10075" t="s">
        <v>14590</v>
      </c>
      <c r="D10075">
        <v>35</v>
      </c>
      <c r="E10075">
        <v>29</v>
      </c>
      <c r="F10075">
        <v>35</v>
      </c>
      <c r="G10075">
        <v>29</v>
      </c>
      <c r="H10075">
        <v>1</v>
      </c>
      <c r="I10075">
        <v>1</v>
      </c>
      <c r="J10075">
        <v>32</v>
      </c>
      <c r="K10075" s="194">
        <v>32</v>
      </c>
      <c r="L10075" t="s">
        <v>1077</v>
      </c>
      <c r="M10075" t="s">
        <v>1077</v>
      </c>
      <c r="N10075">
        <v>4558</v>
      </c>
      <c r="O10075" t="s">
        <v>7876</v>
      </c>
      <c r="P10075" t="s">
        <v>9633</v>
      </c>
      <c r="Q10075">
        <v>4.5579999999999998</v>
      </c>
      <c r="R10075" s="117" t="s">
        <v>14594</v>
      </c>
      <c r="S10075" s="117" t="s">
        <v>14589</v>
      </c>
      <c r="T10075" t="s">
        <v>12136</v>
      </c>
      <c r="U10075" t="s">
        <v>10772</v>
      </c>
    </row>
    <row r="10076" spans="1:21">
      <c r="A10076" s="117" t="s">
        <v>4974</v>
      </c>
      <c r="B10076" t="s">
        <v>14590</v>
      </c>
      <c r="C10076" t="s">
        <v>14590</v>
      </c>
      <c r="D10076">
        <v>35</v>
      </c>
      <c r="E10076">
        <v>29</v>
      </c>
      <c r="F10076">
        <v>35</v>
      </c>
      <c r="G10076">
        <v>29</v>
      </c>
      <c r="H10076">
        <v>1</v>
      </c>
      <c r="I10076">
        <v>1</v>
      </c>
      <c r="J10076">
        <v>30</v>
      </c>
      <c r="K10076" s="194">
        <v>30</v>
      </c>
      <c r="L10076" t="s">
        <v>1083</v>
      </c>
      <c r="M10076" t="s">
        <v>1083</v>
      </c>
      <c r="N10076">
        <v>5980</v>
      </c>
      <c r="O10076" t="s">
        <v>7876</v>
      </c>
      <c r="P10076" t="s">
        <v>15974</v>
      </c>
      <c r="Q10076">
        <v>5.98</v>
      </c>
      <c r="R10076" s="117" t="s">
        <v>14594</v>
      </c>
      <c r="S10076" s="117" t="s">
        <v>14589</v>
      </c>
      <c r="T10076" t="s">
        <v>12136</v>
      </c>
      <c r="U10076" t="s">
        <v>10772</v>
      </c>
    </row>
    <row r="10077" spans="1:21">
      <c r="A10077" s="117" t="s">
        <v>4975</v>
      </c>
      <c r="B10077" t="s">
        <v>14590</v>
      </c>
      <c r="C10077" t="s">
        <v>14590</v>
      </c>
      <c r="D10077">
        <v>35</v>
      </c>
      <c r="E10077">
        <v>29</v>
      </c>
      <c r="F10077">
        <v>35</v>
      </c>
      <c r="G10077">
        <v>29</v>
      </c>
      <c r="H10077">
        <v>1</v>
      </c>
      <c r="I10077">
        <v>1</v>
      </c>
      <c r="J10077">
        <v>4</v>
      </c>
      <c r="K10077" s="194">
        <v>4</v>
      </c>
      <c r="L10077" t="s">
        <v>1077</v>
      </c>
      <c r="M10077" t="s">
        <v>1077</v>
      </c>
      <c r="N10077">
        <v>5960</v>
      </c>
      <c r="O10077" t="s">
        <v>7876</v>
      </c>
      <c r="P10077" t="s">
        <v>15974</v>
      </c>
      <c r="Q10077">
        <v>5.96</v>
      </c>
      <c r="R10077" s="117" t="s">
        <v>14594</v>
      </c>
      <c r="S10077" s="117" t="s">
        <v>14589</v>
      </c>
      <c r="T10077" t="s">
        <v>12136</v>
      </c>
      <c r="U10077" t="s">
        <v>10772</v>
      </c>
    </row>
    <row r="10078" spans="1:21">
      <c r="A10078" s="117" t="s">
        <v>50</v>
      </c>
      <c r="B10078" t="s">
        <v>13815</v>
      </c>
      <c r="C10078" t="s">
        <v>13815</v>
      </c>
      <c r="D10078">
        <v>2</v>
      </c>
      <c r="E10078">
        <v>33</v>
      </c>
      <c r="F10078">
        <v>2</v>
      </c>
      <c r="G10078">
        <v>33</v>
      </c>
      <c r="H10078">
        <v>1</v>
      </c>
      <c r="I10078">
        <v>1</v>
      </c>
      <c r="J10078">
        <v>8</v>
      </c>
      <c r="K10078" s="194">
        <v>4</v>
      </c>
      <c r="L10078" t="s">
        <v>1077</v>
      </c>
      <c r="M10078" t="s">
        <v>1077</v>
      </c>
      <c r="N10078">
        <v>5709.3</v>
      </c>
      <c r="O10078" t="s">
        <v>7876</v>
      </c>
      <c r="P10078" t="s">
        <v>9634</v>
      </c>
      <c r="Q10078">
        <v>5.7092999999999998</v>
      </c>
      <c r="R10078" s="117" t="s">
        <v>14594</v>
      </c>
      <c r="S10078" s="117" t="s">
        <v>14589</v>
      </c>
      <c r="T10078" t="s">
        <v>12136</v>
      </c>
      <c r="U10078" t="s">
        <v>10772</v>
      </c>
    </row>
    <row r="10079" spans="1:21">
      <c r="A10079" s="117" t="s">
        <v>4976</v>
      </c>
      <c r="B10079" t="s">
        <v>14590</v>
      </c>
      <c r="C10079" t="s">
        <v>14590</v>
      </c>
      <c r="D10079">
        <v>82</v>
      </c>
      <c r="E10079">
        <v>76</v>
      </c>
      <c r="F10079">
        <v>82</v>
      </c>
      <c r="G10079">
        <v>76</v>
      </c>
      <c r="H10079">
        <v>1</v>
      </c>
      <c r="I10079">
        <v>1</v>
      </c>
      <c r="J10079">
        <v>7</v>
      </c>
      <c r="K10079" s="194">
        <v>7</v>
      </c>
      <c r="L10079" t="s">
        <v>1079</v>
      </c>
      <c r="M10079" t="s">
        <v>1079</v>
      </c>
      <c r="N10079">
        <v>5686</v>
      </c>
      <c r="O10079" t="s">
        <v>7876</v>
      </c>
      <c r="P10079" t="s">
        <v>9635</v>
      </c>
      <c r="Q10079">
        <v>5.6859999999999999</v>
      </c>
      <c r="R10079" s="117" t="s">
        <v>14595</v>
      </c>
      <c r="S10079" s="117" t="s">
        <v>14596</v>
      </c>
      <c r="T10079" t="s">
        <v>17448</v>
      </c>
      <c r="U10079" t="s">
        <v>10772</v>
      </c>
    </row>
    <row r="10080" spans="1:21">
      <c r="A10080" s="117" t="s">
        <v>4977</v>
      </c>
      <c r="B10080" t="s">
        <v>14590</v>
      </c>
      <c r="C10080" t="s">
        <v>14590</v>
      </c>
      <c r="D10080">
        <v>39</v>
      </c>
      <c r="E10080">
        <v>33</v>
      </c>
      <c r="F10080">
        <v>39</v>
      </c>
      <c r="G10080">
        <v>33</v>
      </c>
      <c r="H10080">
        <v>1</v>
      </c>
      <c r="I10080">
        <v>1</v>
      </c>
      <c r="J10080">
        <v>999999</v>
      </c>
      <c r="K10080" s="194">
        <v>999999</v>
      </c>
      <c r="L10080" t="s">
        <v>1083</v>
      </c>
      <c r="M10080" t="s">
        <v>1083</v>
      </c>
      <c r="N10080">
        <v>7493</v>
      </c>
      <c r="O10080" t="s">
        <v>7876</v>
      </c>
      <c r="P10080" t="s">
        <v>8871</v>
      </c>
      <c r="Q10080">
        <v>7.4930000000000003</v>
      </c>
      <c r="R10080" s="117" t="s">
        <v>14594</v>
      </c>
      <c r="S10080" s="117" t="s">
        <v>14589</v>
      </c>
      <c r="T10080" t="s">
        <v>12136</v>
      </c>
      <c r="U10080" t="s">
        <v>10773</v>
      </c>
    </row>
    <row r="10081" spans="1:21">
      <c r="A10081" s="117" t="s">
        <v>4978</v>
      </c>
      <c r="B10081" t="s">
        <v>14590</v>
      </c>
      <c r="C10081" t="s">
        <v>14590</v>
      </c>
      <c r="D10081">
        <v>82</v>
      </c>
      <c r="E10081">
        <v>76</v>
      </c>
      <c r="F10081">
        <v>82</v>
      </c>
      <c r="G10081">
        <v>76</v>
      </c>
      <c r="H10081">
        <v>1</v>
      </c>
      <c r="I10081">
        <v>1</v>
      </c>
      <c r="J10081">
        <v>3</v>
      </c>
      <c r="K10081" s="194">
        <v>3</v>
      </c>
      <c r="L10081" t="s">
        <v>1079</v>
      </c>
      <c r="M10081" t="s">
        <v>1079</v>
      </c>
      <c r="N10081">
        <v>7493</v>
      </c>
      <c r="O10081" t="s">
        <v>7876</v>
      </c>
      <c r="P10081" t="s">
        <v>9636</v>
      </c>
      <c r="Q10081">
        <v>7.4930000000000003</v>
      </c>
      <c r="R10081" s="117" t="s">
        <v>14595</v>
      </c>
      <c r="S10081" s="117" t="s">
        <v>14596</v>
      </c>
      <c r="T10081" t="s">
        <v>17448</v>
      </c>
      <c r="U10081" t="s">
        <v>10772</v>
      </c>
    </row>
    <row r="10082" spans="1:21">
      <c r="A10082" s="117" t="s">
        <v>4979</v>
      </c>
      <c r="B10082" t="s">
        <v>14590</v>
      </c>
      <c r="C10082" t="s">
        <v>14590</v>
      </c>
      <c r="D10082">
        <v>39</v>
      </c>
      <c r="E10082">
        <v>33</v>
      </c>
      <c r="F10082">
        <v>39</v>
      </c>
      <c r="G10082">
        <v>33</v>
      </c>
      <c r="H10082">
        <v>1</v>
      </c>
      <c r="I10082">
        <v>1</v>
      </c>
      <c r="J10082">
        <v>999999</v>
      </c>
      <c r="K10082" s="194">
        <v>999999</v>
      </c>
      <c r="L10082" t="s">
        <v>1079</v>
      </c>
      <c r="M10082" t="s">
        <v>1079</v>
      </c>
      <c r="N10082">
        <v>5748</v>
      </c>
      <c r="O10082" t="s">
        <v>7876</v>
      </c>
      <c r="P10082" t="s">
        <v>9631</v>
      </c>
      <c r="Q10082">
        <v>5.7480000000000002</v>
      </c>
      <c r="R10082" s="117" t="s">
        <v>14594</v>
      </c>
      <c r="S10082" s="117" t="s">
        <v>14589</v>
      </c>
      <c r="T10082" t="s">
        <v>12136</v>
      </c>
      <c r="U10082" t="s">
        <v>10772</v>
      </c>
    </row>
    <row r="10083" spans="1:21">
      <c r="A10083" s="117" t="s">
        <v>239</v>
      </c>
      <c r="B10083" t="s">
        <v>13815</v>
      </c>
      <c r="C10083" t="s">
        <v>13815</v>
      </c>
      <c r="D10083">
        <v>2</v>
      </c>
      <c r="E10083">
        <v>33</v>
      </c>
      <c r="F10083">
        <v>2</v>
      </c>
      <c r="G10083">
        <v>33</v>
      </c>
      <c r="H10083">
        <v>1</v>
      </c>
      <c r="I10083">
        <v>1</v>
      </c>
      <c r="J10083">
        <v>21</v>
      </c>
      <c r="K10083" s="194">
        <v>6</v>
      </c>
      <c r="L10083" t="s">
        <v>1083</v>
      </c>
      <c r="M10083" t="s">
        <v>1083</v>
      </c>
      <c r="N10083">
        <v>5689</v>
      </c>
      <c r="O10083" t="s">
        <v>7876</v>
      </c>
      <c r="P10083" t="s">
        <v>8868</v>
      </c>
      <c r="Q10083">
        <v>5.6890000000000001</v>
      </c>
      <c r="R10083" s="117" t="s">
        <v>14594</v>
      </c>
      <c r="S10083" s="117" t="s">
        <v>14589</v>
      </c>
      <c r="T10083" t="s">
        <v>12136</v>
      </c>
      <c r="U10083" t="s">
        <v>10772</v>
      </c>
    </row>
    <row r="10084" spans="1:21">
      <c r="A10084" s="117" t="s">
        <v>4980</v>
      </c>
      <c r="B10084" t="s">
        <v>14590</v>
      </c>
      <c r="C10084" t="s">
        <v>14590</v>
      </c>
      <c r="D10084">
        <v>82</v>
      </c>
      <c r="E10084">
        <v>76</v>
      </c>
      <c r="F10084">
        <v>82</v>
      </c>
      <c r="G10084">
        <v>76</v>
      </c>
      <c r="H10084">
        <v>1</v>
      </c>
      <c r="I10084">
        <v>1</v>
      </c>
      <c r="J10084">
        <v>32</v>
      </c>
      <c r="K10084" s="194">
        <v>32</v>
      </c>
      <c r="L10084" t="s">
        <v>1079</v>
      </c>
      <c r="M10084" t="s">
        <v>1079</v>
      </c>
      <c r="N10084">
        <v>5699</v>
      </c>
      <c r="O10084" t="s">
        <v>7876</v>
      </c>
      <c r="P10084" t="s">
        <v>9623</v>
      </c>
      <c r="Q10084">
        <v>5.6989999999999998</v>
      </c>
      <c r="R10084" s="117" t="s">
        <v>14595</v>
      </c>
      <c r="S10084" s="117" t="s">
        <v>14596</v>
      </c>
      <c r="T10084" t="s">
        <v>17448</v>
      </c>
      <c r="U10084" t="s">
        <v>10772</v>
      </c>
    </row>
    <row r="10085" spans="1:21">
      <c r="A10085" s="117" t="s">
        <v>4981</v>
      </c>
      <c r="B10085" t="s">
        <v>14590</v>
      </c>
      <c r="C10085" t="s">
        <v>14590</v>
      </c>
      <c r="D10085">
        <v>39</v>
      </c>
      <c r="E10085">
        <v>33</v>
      </c>
      <c r="F10085">
        <v>39</v>
      </c>
      <c r="G10085">
        <v>33</v>
      </c>
      <c r="H10085">
        <v>1</v>
      </c>
      <c r="I10085">
        <v>1</v>
      </c>
      <c r="J10085">
        <v>999999</v>
      </c>
      <c r="K10085" s="194">
        <v>999999</v>
      </c>
      <c r="L10085" t="s">
        <v>1083</v>
      </c>
      <c r="M10085" t="s">
        <v>1083</v>
      </c>
      <c r="N10085">
        <v>7430</v>
      </c>
      <c r="O10085" t="s">
        <v>7876</v>
      </c>
      <c r="P10085" t="s">
        <v>9627</v>
      </c>
      <c r="Q10085">
        <v>7.43</v>
      </c>
      <c r="R10085" s="117" t="s">
        <v>14594</v>
      </c>
      <c r="S10085" s="117" t="s">
        <v>14589</v>
      </c>
      <c r="T10085" t="s">
        <v>12136</v>
      </c>
      <c r="U10085" t="s">
        <v>10772</v>
      </c>
    </row>
    <row r="10086" spans="1:21">
      <c r="A10086" s="117" t="s">
        <v>4982</v>
      </c>
      <c r="B10086" t="s">
        <v>14590</v>
      </c>
      <c r="C10086" t="s">
        <v>14590</v>
      </c>
      <c r="D10086">
        <v>82</v>
      </c>
      <c r="E10086">
        <v>76</v>
      </c>
      <c r="F10086">
        <v>82</v>
      </c>
      <c r="G10086">
        <v>76</v>
      </c>
      <c r="H10086">
        <v>1</v>
      </c>
      <c r="I10086">
        <v>1</v>
      </c>
      <c r="J10086">
        <v>11</v>
      </c>
      <c r="K10086" s="194">
        <v>11</v>
      </c>
      <c r="L10086" t="s">
        <v>1079</v>
      </c>
      <c r="M10086" t="s">
        <v>1079</v>
      </c>
      <c r="N10086">
        <v>7484</v>
      </c>
      <c r="O10086" t="s">
        <v>7876</v>
      </c>
      <c r="P10086" t="s">
        <v>9637</v>
      </c>
      <c r="Q10086">
        <v>7.484</v>
      </c>
      <c r="R10086" s="117" t="s">
        <v>14595</v>
      </c>
      <c r="S10086" s="117" t="s">
        <v>14596</v>
      </c>
      <c r="T10086" t="s">
        <v>17448</v>
      </c>
      <c r="U10086" t="s">
        <v>10772</v>
      </c>
    </row>
    <row r="10087" spans="1:21">
      <c r="A10087" s="117" t="s">
        <v>56</v>
      </c>
      <c r="B10087" t="s">
        <v>14590</v>
      </c>
      <c r="C10087" t="s">
        <v>14590</v>
      </c>
      <c r="D10087">
        <v>39</v>
      </c>
      <c r="E10087">
        <v>33</v>
      </c>
      <c r="F10087">
        <v>39</v>
      </c>
      <c r="G10087">
        <v>33</v>
      </c>
      <c r="H10087">
        <v>1</v>
      </c>
      <c r="I10087">
        <v>1</v>
      </c>
      <c r="J10087">
        <v>999999</v>
      </c>
      <c r="K10087" s="194">
        <v>999999</v>
      </c>
      <c r="L10087" t="s">
        <v>1083</v>
      </c>
      <c r="M10087" t="s">
        <v>1083</v>
      </c>
      <c r="N10087">
        <v>5771</v>
      </c>
      <c r="O10087" t="s">
        <v>7876</v>
      </c>
      <c r="P10087" t="s">
        <v>8868</v>
      </c>
      <c r="Q10087">
        <v>5.7709999999999999</v>
      </c>
      <c r="R10087" s="117" t="s">
        <v>14594</v>
      </c>
      <c r="S10087" s="117" t="s">
        <v>14589</v>
      </c>
      <c r="T10087" t="s">
        <v>12136</v>
      </c>
      <c r="U10087" t="s">
        <v>10773</v>
      </c>
    </row>
    <row r="10088" spans="1:21">
      <c r="A10088" s="117" t="s">
        <v>4983</v>
      </c>
      <c r="B10088" t="s">
        <v>14590</v>
      </c>
      <c r="C10088" t="s">
        <v>14590</v>
      </c>
      <c r="D10088">
        <v>82</v>
      </c>
      <c r="E10088">
        <v>76</v>
      </c>
      <c r="F10088">
        <v>82</v>
      </c>
      <c r="G10088">
        <v>76</v>
      </c>
      <c r="H10088">
        <v>1</v>
      </c>
      <c r="I10088">
        <v>1</v>
      </c>
      <c r="J10088">
        <v>6</v>
      </c>
      <c r="K10088" s="194">
        <v>6</v>
      </c>
      <c r="L10088" t="s">
        <v>1079</v>
      </c>
      <c r="M10088" t="s">
        <v>1079</v>
      </c>
      <c r="N10088">
        <v>5771</v>
      </c>
      <c r="O10088" t="s">
        <v>7876</v>
      </c>
      <c r="P10088" t="s">
        <v>8868</v>
      </c>
      <c r="Q10088">
        <v>5.7709999999999999</v>
      </c>
      <c r="R10088" s="117" t="s">
        <v>14595</v>
      </c>
      <c r="S10088" s="117" t="s">
        <v>14596</v>
      </c>
      <c r="T10088" t="s">
        <v>17448</v>
      </c>
      <c r="U10088" t="s">
        <v>10772</v>
      </c>
    </row>
    <row r="10089" spans="1:21">
      <c r="A10089" s="117" t="s">
        <v>4984</v>
      </c>
      <c r="B10089" t="s">
        <v>14590</v>
      </c>
      <c r="C10089" t="s">
        <v>14590</v>
      </c>
      <c r="D10089">
        <v>39</v>
      </c>
      <c r="E10089">
        <v>33</v>
      </c>
      <c r="F10089">
        <v>39</v>
      </c>
      <c r="G10089">
        <v>33</v>
      </c>
      <c r="H10089">
        <v>1</v>
      </c>
      <c r="I10089">
        <v>1</v>
      </c>
      <c r="J10089">
        <v>999999</v>
      </c>
      <c r="K10089" s="194">
        <v>999999</v>
      </c>
      <c r="L10089" t="s">
        <v>1083</v>
      </c>
      <c r="M10089" t="s">
        <v>1083</v>
      </c>
      <c r="N10089">
        <v>7542</v>
      </c>
      <c r="O10089" t="s">
        <v>7876</v>
      </c>
      <c r="P10089" t="s">
        <v>8871</v>
      </c>
      <c r="Q10089">
        <v>7.5419999999999998</v>
      </c>
      <c r="R10089" s="117" t="s">
        <v>14594</v>
      </c>
      <c r="S10089" s="117" t="s">
        <v>14589</v>
      </c>
      <c r="T10089" t="s">
        <v>12136</v>
      </c>
      <c r="U10089" t="s">
        <v>10772</v>
      </c>
    </row>
    <row r="10090" spans="1:21">
      <c r="A10090" s="117" t="s">
        <v>4985</v>
      </c>
      <c r="B10090" t="s">
        <v>14590</v>
      </c>
      <c r="C10090" t="s">
        <v>14590</v>
      </c>
      <c r="D10090">
        <v>88</v>
      </c>
      <c r="E10090">
        <v>82</v>
      </c>
      <c r="F10090">
        <v>88</v>
      </c>
      <c r="G10090">
        <v>82</v>
      </c>
      <c r="H10090">
        <v>1</v>
      </c>
      <c r="I10090">
        <v>1</v>
      </c>
      <c r="J10090">
        <v>4</v>
      </c>
      <c r="K10090" s="194">
        <v>4</v>
      </c>
      <c r="L10090" t="s">
        <v>1079</v>
      </c>
      <c r="M10090" t="s">
        <v>1079</v>
      </c>
      <c r="N10090">
        <v>7576</v>
      </c>
      <c r="O10090" t="s">
        <v>7876</v>
      </c>
      <c r="P10090" t="s">
        <v>8871</v>
      </c>
      <c r="Q10090">
        <v>7.5759999999999996</v>
      </c>
      <c r="R10090" s="117" t="s">
        <v>14595</v>
      </c>
      <c r="S10090" s="117" t="s">
        <v>14596</v>
      </c>
      <c r="T10090" t="s">
        <v>17448</v>
      </c>
      <c r="U10090" t="s">
        <v>10772</v>
      </c>
    </row>
    <row r="10091" spans="1:21">
      <c r="A10091" s="117" t="s">
        <v>4986</v>
      </c>
      <c r="B10091" t="s">
        <v>14590</v>
      </c>
      <c r="C10091" t="s">
        <v>14590</v>
      </c>
      <c r="D10091">
        <v>39</v>
      </c>
      <c r="E10091">
        <v>33</v>
      </c>
      <c r="F10091">
        <v>39</v>
      </c>
      <c r="G10091">
        <v>33</v>
      </c>
      <c r="H10091">
        <v>1</v>
      </c>
      <c r="I10091">
        <v>1</v>
      </c>
      <c r="J10091">
        <v>999999</v>
      </c>
      <c r="K10091" s="194">
        <v>999999</v>
      </c>
      <c r="L10091" t="s">
        <v>1079</v>
      </c>
      <c r="M10091" t="s">
        <v>1079</v>
      </c>
      <c r="N10091">
        <v>5752</v>
      </c>
      <c r="O10091" t="s">
        <v>7876</v>
      </c>
      <c r="P10091" t="s">
        <v>8868</v>
      </c>
      <c r="Q10091">
        <v>5.7519999999999998</v>
      </c>
      <c r="R10091" s="117" t="s">
        <v>14594</v>
      </c>
      <c r="S10091" s="117" t="s">
        <v>14589</v>
      </c>
      <c r="T10091" t="s">
        <v>12136</v>
      </c>
      <c r="U10091" t="s">
        <v>10772</v>
      </c>
    </row>
    <row r="10092" spans="1:21">
      <c r="A10092" s="117" t="s">
        <v>4987</v>
      </c>
      <c r="B10092" t="s">
        <v>14590</v>
      </c>
      <c r="C10092" t="s">
        <v>14590</v>
      </c>
      <c r="D10092">
        <v>39</v>
      </c>
      <c r="E10092">
        <v>33</v>
      </c>
      <c r="F10092">
        <v>39</v>
      </c>
      <c r="G10092">
        <v>33</v>
      </c>
      <c r="H10092">
        <v>1</v>
      </c>
      <c r="I10092">
        <v>1</v>
      </c>
      <c r="J10092">
        <v>999999</v>
      </c>
      <c r="K10092" s="194">
        <v>999999</v>
      </c>
      <c r="L10092" t="s">
        <v>1083</v>
      </c>
      <c r="M10092" t="s">
        <v>1083</v>
      </c>
      <c r="N10092">
        <v>5759</v>
      </c>
      <c r="O10092" t="s">
        <v>7876</v>
      </c>
      <c r="P10092" t="s">
        <v>9638</v>
      </c>
      <c r="Q10092">
        <v>5.7590000000000003</v>
      </c>
      <c r="R10092" s="117" t="s">
        <v>14594</v>
      </c>
      <c r="S10092" s="117" t="s">
        <v>14589</v>
      </c>
      <c r="T10092" t="s">
        <v>12136</v>
      </c>
      <c r="U10092" t="s">
        <v>10772</v>
      </c>
    </row>
    <row r="10093" spans="1:21">
      <c r="A10093" s="117" t="s">
        <v>4988</v>
      </c>
      <c r="B10093" t="s">
        <v>14590</v>
      </c>
      <c r="C10093" t="s">
        <v>14590</v>
      </c>
      <c r="D10093">
        <v>39</v>
      </c>
      <c r="E10093">
        <v>33</v>
      </c>
      <c r="F10093">
        <v>39</v>
      </c>
      <c r="G10093">
        <v>33</v>
      </c>
      <c r="H10093">
        <v>1</v>
      </c>
      <c r="I10093">
        <v>1</v>
      </c>
      <c r="J10093">
        <v>999999</v>
      </c>
      <c r="K10093" s="194">
        <v>999999</v>
      </c>
      <c r="L10093" t="s">
        <v>1083</v>
      </c>
      <c r="M10093" t="s">
        <v>1083</v>
      </c>
      <c r="N10093">
        <v>5716</v>
      </c>
      <c r="O10093" t="s">
        <v>7876</v>
      </c>
      <c r="P10093" t="s">
        <v>8868</v>
      </c>
      <c r="Q10093">
        <v>5.7160000000000002</v>
      </c>
      <c r="R10093" s="117" t="s">
        <v>14594</v>
      </c>
      <c r="S10093" s="117" t="s">
        <v>14589</v>
      </c>
      <c r="T10093" t="s">
        <v>12136</v>
      </c>
      <c r="U10093" t="s">
        <v>10772</v>
      </c>
    </row>
    <row r="10094" spans="1:21">
      <c r="A10094" s="117" t="s">
        <v>4989</v>
      </c>
      <c r="B10094" t="s">
        <v>14590</v>
      </c>
      <c r="C10094" t="s">
        <v>14590</v>
      </c>
      <c r="D10094">
        <v>82</v>
      </c>
      <c r="E10094">
        <v>76</v>
      </c>
      <c r="F10094">
        <v>82</v>
      </c>
      <c r="G10094">
        <v>76</v>
      </c>
      <c r="H10094">
        <v>1</v>
      </c>
      <c r="I10094">
        <v>1</v>
      </c>
      <c r="J10094">
        <v>4</v>
      </c>
      <c r="K10094" s="194">
        <v>4</v>
      </c>
      <c r="L10094" t="s">
        <v>1081</v>
      </c>
      <c r="M10094" t="s">
        <v>1081</v>
      </c>
      <c r="N10094">
        <v>1826</v>
      </c>
      <c r="O10094" t="s">
        <v>7876</v>
      </c>
      <c r="P10094" t="s">
        <v>9640</v>
      </c>
      <c r="Q10094">
        <v>1.8260000000000001</v>
      </c>
      <c r="R10094" s="117" t="s">
        <v>14595</v>
      </c>
      <c r="S10094" s="117" t="s">
        <v>14596</v>
      </c>
      <c r="T10094" t="s">
        <v>17448</v>
      </c>
      <c r="U10094" t="s">
        <v>10772</v>
      </c>
    </row>
    <row r="10095" spans="1:21">
      <c r="A10095" s="117" t="s">
        <v>4990</v>
      </c>
      <c r="B10095" t="s">
        <v>14590</v>
      </c>
      <c r="C10095" t="s">
        <v>14590</v>
      </c>
      <c r="D10095">
        <v>82</v>
      </c>
      <c r="E10095">
        <v>76</v>
      </c>
      <c r="F10095">
        <v>82</v>
      </c>
      <c r="G10095">
        <v>76</v>
      </c>
      <c r="H10095">
        <v>1</v>
      </c>
      <c r="I10095">
        <v>1</v>
      </c>
      <c r="J10095">
        <v>2</v>
      </c>
      <c r="K10095" s="194">
        <v>2</v>
      </c>
      <c r="L10095" t="s">
        <v>1081</v>
      </c>
      <c r="M10095" t="s">
        <v>1081</v>
      </c>
      <c r="N10095">
        <v>1834</v>
      </c>
      <c r="O10095" t="s">
        <v>7876</v>
      </c>
      <c r="P10095" t="s">
        <v>9640</v>
      </c>
      <c r="Q10095">
        <v>1.8340000000000001</v>
      </c>
      <c r="R10095" s="117" t="s">
        <v>14595</v>
      </c>
      <c r="S10095" s="117" t="s">
        <v>14596</v>
      </c>
      <c r="T10095" t="s">
        <v>17448</v>
      </c>
      <c r="U10095" t="s">
        <v>10772</v>
      </c>
    </row>
    <row r="10096" spans="1:21">
      <c r="A10096" s="117" t="s">
        <v>4991</v>
      </c>
      <c r="B10096" t="s">
        <v>14590</v>
      </c>
      <c r="C10096" t="s">
        <v>14590</v>
      </c>
      <c r="D10096">
        <v>82</v>
      </c>
      <c r="E10096">
        <v>76</v>
      </c>
      <c r="F10096">
        <v>82</v>
      </c>
      <c r="G10096">
        <v>76</v>
      </c>
      <c r="H10096">
        <v>1</v>
      </c>
      <c r="I10096">
        <v>1</v>
      </c>
      <c r="J10096">
        <v>3</v>
      </c>
      <c r="K10096" s="194">
        <v>3</v>
      </c>
      <c r="L10096" t="s">
        <v>1081</v>
      </c>
      <c r="M10096" t="s">
        <v>1081</v>
      </c>
      <c r="N10096">
        <v>1815</v>
      </c>
      <c r="O10096" t="s">
        <v>7876</v>
      </c>
      <c r="P10096" t="s">
        <v>9640</v>
      </c>
      <c r="Q10096">
        <v>1.8149999999999999</v>
      </c>
      <c r="R10096" s="117" t="s">
        <v>14595</v>
      </c>
      <c r="S10096" s="117" t="s">
        <v>14596</v>
      </c>
      <c r="T10096" t="s">
        <v>17448</v>
      </c>
      <c r="U10096" t="s">
        <v>10772</v>
      </c>
    </row>
    <row r="10097" spans="1:21">
      <c r="A10097" s="117" t="s">
        <v>4992</v>
      </c>
      <c r="B10097" t="s">
        <v>14590</v>
      </c>
      <c r="C10097" t="s">
        <v>14590</v>
      </c>
      <c r="D10097">
        <v>89</v>
      </c>
      <c r="E10097">
        <v>83</v>
      </c>
      <c r="F10097">
        <v>89</v>
      </c>
      <c r="G10097">
        <v>83</v>
      </c>
      <c r="H10097">
        <v>1</v>
      </c>
      <c r="I10097">
        <v>1</v>
      </c>
      <c r="J10097">
        <v>3</v>
      </c>
      <c r="K10097" s="194">
        <v>3</v>
      </c>
      <c r="L10097" t="s">
        <v>1081</v>
      </c>
      <c r="M10097" t="s">
        <v>1081</v>
      </c>
      <c r="N10097">
        <v>2390</v>
      </c>
      <c r="O10097" t="s">
        <v>7876</v>
      </c>
      <c r="P10097" t="s">
        <v>9639</v>
      </c>
      <c r="Q10097">
        <v>2.39</v>
      </c>
      <c r="R10097" s="117" t="s">
        <v>14595</v>
      </c>
      <c r="S10097" s="117" t="s">
        <v>14596</v>
      </c>
      <c r="T10097" t="s">
        <v>17448</v>
      </c>
      <c r="U10097" t="s">
        <v>10772</v>
      </c>
    </row>
    <row r="10098" spans="1:21">
      <c r="A10098" s="117" t="s">
        <v>17551</v>
      </c>
      <c r="B10098" t="s">
        <v>14590</v>
      </c>
      <c r="C10098" t="s">
        <v>14590</v>
      </c>
      <c r="D10098">
        <v>39</v>
      </c>
      <c r="E10098">
        <v>33</v>
      </c>
      <c r="F10098">
        <v>39</v>
      </c>
      <c r="G10098">
        <v>33</v>
      </c>
      <c r="H10098">
        <v>1</v>
      </c>
      <c r="I10098">
        <v>1</v>
      </c>
      <c r="J10098">
        <v>999999</v>
      </c>
      <c r="K10098" s="194">
        <v>999999</v>
      </c>
      <c r="L10098" t="s">
        <v>1081</v>
      </c>
      <c r="M10098" t="s">
        <v>1081</v>
      </c>
      <c r="N10098">
        <v>2412</v>
      </c>
      <c r="O10098" t="s">
        <v>7876</v>
      </c>
      <c r="P10098" t="s">
        <v>9639</v>
      </c>
      <c r="Q10098">
        <v>2.4119999999999999</v>
      </c>
      <c r="R10098" s="117" t="s">
        <v>14685</v>
      </c>
      <c r="S10098" s="117" t="s">
        <v>14589</v>
      </c>
      <c r="T10098" t="s">
        <v>12136</v>
      </c>
      <c r="U10098" t="s">
        <v>10772</v>
      </c>
    </row>
    <row r="10099" spans="1:21">
      <c r="A10099" s="117" t="s">
        <v>4993</v>
      </c>
      <c r="B10099" t="s">
        <v>14590</v>
      </c>
      <c r="C10099" t="s">
        <v>14590</v>
      </c>
      <c r="D10099">
        <v>82</v>
      </c>
      <c r="E10099">
        <v>76</v>
      </c>
      <c r="F10099">
        <v>82</v>
      </c>
      <c r="G10099">
        <v>76</v>
      </c>
      <c r="H10099">
        <v>1</v>
      </c>
      <c r="I10099">
        <v>1</v>
      </c>
      <c r="J10099">
        <v>8</v>
      </c>
      <c r="K10099" s="194">
        <v>8</v>
      </c>
      <c r="L10099" t="s">
        <v>1081</v>
      </c>
      <c r="M10099" t="s">
        <v>1081</v>
      </c>
      <c r="N10099">
        <v>1839</v>
      </c>
      <c r="O10099" t="s">
        <v>7876</v>
      </c>
      <c r="P10099" t="s">
        <v>9640</v>
      </c>
      <c r="Q10099">
        <v>1.839</v>
      </c>
      <c r="R10099" s="117" t="s">
        <v>14595</v>
      </c>
      <c r="S10099" s="117" t="s">
        <v>14596</v>
      </c>
      <c r="T10099" t="s">
        <v>17448</v>
      </c>
      <c r="U10099" t="s">
        <v>10772</v>
      </c>
    </row>
    <row r="10100" spans="1:21">
      <c r="A10100" s="117" t="s">
        <v>4994</v>
      </c>
      <c r="B10100" t="s">
        <v>14590</v>
      </c>
      <c r="C10100" t="s">
        <v>14590</v>
      </c>
      <c r="D10100">
        <v>82</v>
      </c>
      <c r="E10100">
        <v>76</v>
      </c>
      <c r="F10100">
        <v>82</v>
      </c>
      <c r="G10100">
        <v>76</v>
      </c>
      <c r="H10100">
        <v>1</v>
      </c>
      <c r="I10100">
        <v>1</v>
      </c>
      <c r="J10100">
        <v>4</v>
      </c>
      <c r="K10100" s="194">
        <v>4</v>
      </c>
      <c r="L10100" t="s">
        <v>1081</v>
      </c>
      <c r="M10100" t="s">
        <v>1081</v>
      </c>
      <c r="N10100">
        <v>1825</v>
      </c>
      <c r="O10100" t="s">
        <v>7876</v>
      </c>
      <c r="P10100" t="s">
        <v>9640</v>
      </c>
      <c r="Q10100">
        <v>1.825</v>
      </c>
      <c r="R10100" s="117" t="s">
        <v>14595</v>
      </c>
      <c r="S10100" s="117" t="s">
        <v>14596</v>
      </c>
      <c r="T10100" t="s">
        <v>17448</v>
      </c>
      <c r="U10100" t="s">
        <v>10772</v>
      </c>
    </row>
    <row r="10101" spans="1:21">
      <c r="A10101" s="117" t="s">
        <v>4995</v>
      </c>
      <c r="B10101" t="s">
        <v>14590</v>
      </c>
      <c r="C10101" t="s">
        <v>14590</v>
      </c>
      <c r="D10101">
        <v>82</v>
      </c>
      <c r="E10101">
        <v>76</v>
      </c>
      <c r="F10101">
        <v>82</v>
      </c>
      <c r="G10101">
        <v>76</v>
      </c>
      <c r="H10101">
        <v>1</v>
      </c>
      <c r="I10101">
        <v>1</v>
      </c>
      <c r="J10101">
        <v>4</v>
      </c>
      <c r="K10101" s="194">
        <v>4</v>
      </c>
      <c r="L10101" t="s">
        <v>1081</v>
      </c>
      <c r="M10101" t="s">
        <v>1081</v>
      </c>
      <c r="N10101">
        <v>1841</v>
      </c>
      <c r="O10101" t="s">
        <v>7876</v>
      </c>
      <c r="P10101" t="s">
        <v>9640</v>
      </c>
      <c r="Q10101">
        <v>1.841</v>
      </c>
      <c r="R10101" s="117" t="s">
        <v>14595</v>
      </c>
      <c r="S10101" s="117" t="s">
        <v>14596</v>
      </c>
      <c r="T10101" t="s">
        <v>17448</v>
      </c>
      <c r="U10101" t="s">
        <v>10772</v>
      </c>
    </row>
    <row r="10102" spans="1:21">
      <c r="A10102" s="117" t="s">
        <v>4996</v>
      </c>
      <c r="B10102" t="s">
        <v>14590</v>
      </c>
      <c r="C10102" t="s">
        <v>14590</v>
      </c>
      <c r="D10102">
        <v>89</v>
      </c>
      <c r="E10102">
        <v>83</v>
      </c>
      <c r="F10102">
        <v>89</v>
      </c>
      <c r="G10102">
        <v>83</v>
      </c>
      <c r="H10102">
        <v>1</v>
      </c>
      <c r="I10102">
        <v>1</v>
      </c>
      <c r="J10102">
        <v>4</v>
      </c>
      <c r="K10102" s="194">
        <v>4</v>
      </c>
      <c r="L10102" t="s">
        <v>1081</v>
      </c>
      <c r="M10102" t="s">
        <v>1081</v>
      </c>
      <c r="N10102">
        <v>1810</v>
      </c>
      <c r="O10102" t="s">
        <v>7876</v>
      </c>
      <c r="P10102" t="s">
        <v>9640</v>
      </c>
      <c r="Q10102">
        <v>1.81</v>
      </c>
      <c r="R10102" s="117" t="s">
        <v>14595</v>
      </c>
      <c r="S10102" s="117" t="s">
        <v>14596</v>
      </c>
      <c r="T10102" t="s">
        <v>17448</v>
      </c>
      <c r="U10102" t="s">
        <v>10772</v>
      </c>
    </row>
    <row r="10103" spans="1:21">
      <c r="A10103" s="117" t="s">
        <v>4997</v>
      </c>
      <c r="B10103" t="s">
        <v>14590</v>
      </c>
      <c r="C10103" t="s">
        <v>14590</v>
      </c>
      <c r="D10103">
        <v>82</v>
      </c>
      <c r="E10103">
        <v>76</v>
      </c>
      <c r="F10103">
        <v>82</v>
      </c>
      <c r="G10103">
        <v>76</v>
      </c>
      <c r="H10103">
        <v>1</v>
      </c>
      <c r="I10103">
        <v>1</v>
      </c>
      <c r="J10103">
        <v>2</v>
      </c>
      <c r="K10103" s="194">
        <v>2</v>
      </c>
      <c r="L10103" t="s">
        <v>1081</v>
      </c>
      <c r="M10103" t="s">
        <v>1081</v>
      </c>
      <c r="N10103">
        <v>1844</v>
      </c>
      <c r="O10103" t="s">
        <v>7876</v>
      </c>
      <c r="P10103" t="s">
        <v>9640</v>
      </c>
      <c r="Q10103">
        <v>1.8440000000000001</v>
      </c>
      <c r="R10103" s="117" t="s">
        <v>14595</v>
      </c>
      <c r="S10103" s="117" t="s">
        <v>14596</v>
      </c>
      <c r="T10103" t="s">
        <v>17448</v>
      </c>
      <c r="U10103" t="s">
        <v>10772</v>
      </c>
    </row>
    <row r="10104" spans="1:21">
      <c r="A10104" s="117" t="s">
        <v>20404</v>
      </c>
      <c r="B10104" t="s">
        <v>14590</v>
      </c>
      <c r="C10104" t="s">
        <v>14590</v>
      </c>
      <c r="D10104">
        <v>89</v>
      </c>
      <c r="E10104">
        <v>83</v>
      </c>
      <c r="F10104">
        <v>89</v>
      </c>
      <c r="G10104">
        <v>83</v>
      </c>
      <c r="H10104">
        <v>1</v>
      </c>
      <c r="I10104">
        <v>1</v>
      </c>
      <c r="J10104">
        <v>2</v>
      </c>
      <c r="K10104" s="194">
        <v>2</v>
      </c>
      <c r="L10104" t="s">
        <v>1079</v>
      </c>
      <c r="M10104" t="s">
        <v>1079</v>
      </c>
      <c r="N10104">
        <v>2009</v>
      </c>
      <c r="O10104" t="s">
        <v>7876</v>
      </c>
      <c r="P10104" t="s">
        <v>9640</v>
      </c>
      <c r="Q10104">
        <v>2.0089999999999999</v>
      </c>
      <c r="R10104" s="117" t="s">
        <v>14594</v>
      </c>
      <c r="S10104" s="117" t="s">
        <v>14596</v>
      </c>
      <c r="T10104" t="s">
        <v>17448</v>
      </c>
      <c r="U10104" t="s">
        <v>10772</v>
      </c>
    </row>
    <row r="10105" spans="1:21">
      <c r="A10105" s="117" t="s">
        <v>11190</v>
      </c>
      <c r="B10105" t="s">
        <v>14590</v>
      </c>
      <c r="C10105" t="s">
        <v>14593</v>
      </c>
      <c r="D10105">
        <v>89</v>
      </c>
      <c r="E10105">
        <v>83</v>
      </c>
      <c r="F10105" t="e">
        <v>#N/A</v>
      </c>
      <c r="G10105" t="e">
        <v>#N/A</v>
      </c>
      <c r="H10105">
        <v>1</v>
      </c>
      <c r="I10105">
        <v>1</v>
      </c>
      <c r="J10105">
        <v>2</v>
      </c>
      <c r="K10105" s="194" t="e">
        <v>#N/A</v>
      </c>
      <c r="L10105" t="s">
        <v>1081</v>
      </c>
      <c r="M10105" t="s">
        <v>1081</v>
      </c>
      <c r="N10105">
        <v>2591</v>
      </c>
      <c r="O10105" t="s">
        <v>7876</v>
      </c>
      <c r="P10105" t="s">
        <v>9639</v>
      </c>
      <c r="Q10105">
        <v>2.5910000000000002</v>
      </c>
      <c r="R10105" s="117" t="s">
        <v>14595</v>
      </c>
      <c r="S10105" s="117" t="s">
        <v>14596</v>
      </c>
      <c r="T10105" t="s">
        <v>17448</v>
      </c>
      <c r="U10105" t="s">
        <v>10772</v>
      </c>
    </row>
    <row r="10106" spans="1:21">
      <c r="A10106" s="117" t="s">
        <v>11191</v>
      </c>
      <c r="B10106" t="s">
        <v>14590</v>
      </c>
      <c r="C10106" t="s">
        <v>14590</v>
      </c>
      <c r="D10106">
        <v>82</v>
      </c>
      <c r="E10106">
        <v>76</v>
      </c>
      <c r="F10106">
        <v>82</v>
      </c>
      <c r="G10106">
        <v>76</v>
      </c>
      <c r="H10106">
        <v>1</v>
      </c>
      <c r="I10106">
        <v>1</v>
      </c>
      <c r="J10106">
        <v>5</v>
      </c>
      <c r="K10106" s="194">
        <v>5</v>
      </c>
      <c r="L10106" t="s">
        <v>1081</v>
      </c>
      <c r="M10106" t="s">
        <v>1081</v>
      </c>
      <c r="N10106">
        <v>2002</v>
      </c>
      <c r="O10106" t="s">
        <v>7876</v>
      </c>
      <c r="P10106" t="s">
        <v>9640</v>
      </c>
      <c r="Q10106">
        <v>2.0019999999999998</v>
      </c>
      <c r="R10106" s="117" t="s">
        <v>14595</v>
      </c>
      <c r="S10106" s="117" t="s">
        <v>14596</v>
      </c>
      <c r="T10106" t="s">
        <v>17448</v>
      </c>
      <c r="U10106" t="s">
        <v>10772</v>
      </c>
    </row>
    <row r="10107" spans="1:21">
      <c r="A10107" s="117" t="s">
        <v>4998</v>
      </c>
      <c r="B10107" t="s">
        <v>14590</v>
      </c>
      <c r="C10107" t="s">
        <v>14590</v>
      </c>
      <c r="D10107">
        <v>89</v>
      </c>
      <c r="E10107">
        <v>83</v>
      </c>
      <c r="F10107">
        <v>89</v>
      </c>
      <c r="G10107">
        <v>83</v>
      </c>
      <c r="H10107">
        <v>1</v>
      </c>
      <c r="I10107">
        <v>1</v>
      </c>
      <c r="J10107">
        <v>2</v>
      </c>
      <c r="K10107" s="194">
        <v>2</v>
      </c>
      <c r="L10107" t="s">
        <v>1081</v>
      </c>
      <c r="M10107" t="s">
        <v>1081</v>
      </c>
      <c r="N10107">
        <v>1993</v>
      </c>
      <c r="O10107" t="s">
        <v>7876</v>
      </c>
      <c r="P10107" t="s">
        <v>9640</v>
      </c>
      <c r="Q10107">
        <v>1.9930000000000001</v>
      </c>
      <c r="R10107" s="117" t="s">
        <v>14595</v>
      </c>
      <c r="S10107" s="117" t="s">
        <v>14596</v>
      </c>
      <c r="T10107" t="s">
        <v>17448</v>
      </c>
      <c r="U10107" t="s">
        <v>10772</v>
      </c>
    </row>
    <row r="10108" spans="1:21">
      <c r="A10108" s="117" t="s">
        <v>4999</v>
      </c>
      <c r="B10108" t="s">
        <v>14590</v>
      </c>
      <c r="C10108" t="s">
        <v>14590</v>
      </c>
      <c r="D10108">
        <v>82</v>
      </c>
      <c r="E10108">
        <v>76</v>
      </c>
      <c r="F10108">
        <v>82</v>
      </c>
      <c r="G10108">
        <v>76</v>
      </c>
      <c r="H10108">
        <v>1</v>
      </c>
      <c r="I10108">
        <v>1</v>
      </c>
      <c r="J10108">
        <v>2</v>
      </c>
      <c r="K10108" s="194">
        <v>2</v>
      </c>
      <c r="L10108" t="s">
        <v>1081</v>
      </c>
      <c r="M10108" t="s">
        <v>1081</v>
      </c>
      <c r="N10108">
        <v>1939</v>
      </c>
      <c r="O10108" t="s">
        <v>7876</v>
      </c>
      <c r="P10108" t="s">
        <v>9640</v>
      </c>
      <c r="Q10108">
        <v>1.9390000000000001</v>
      </c>
      <c r="R10108" s="117" t="s">
        <v>14595</v>
      </c>
      <c r="S10108" s="117" t="s">
        <v>14596</v>
      </c>
      <c r="T10108" t="s">
        <v>17448</v>
      </c>
      <c r="U10108" t="s">
        <v>10772</v>
      </c>
    </row>
    <row r="10109" spans="1:21">
      <c r="A10109" s="117" t="s">
        <v>5000</v>
      </c>
      <c r="B10109" t="s">
        <v>14590</v>
      </c>
      <c r="C10109" t="s">
        <v>14590</v>
      </c>
      <c r="D10109">
        <v>89</v>
      </c>
      <c r="E10109">
        <v>83</v>
      </c>
      <c r="F10109">
        <v>89</v>
      </c>
      <c r="G10109">
        <v>83</v>
      </c>
      <c r="H10109">
        <v>1</v>
      </c>
      <c r="I10109">
        <v>1</v>
      </c>
      <c r="J10109">
        <v>2</v>
      </c>
      <c r="K10109" s="194">
        <v>2</v>
      </c>
      <c r="L10109" t="s">
        <v>1081</v>
      </c>
      <c r="M10109" t="s">
        <v>1081</v>
      </c>
      <c r="N10109">
        <v>2028</v>
      </c>
      <c r="O10109" t="s">
        <v>7876</v>
      </c>
      <c r="P10109" t="s">
        <v>9640</v>
      </c>
      <c r="Q10109">
        <v>2.028</v>
      </c>
      <c r="R10109" s="117" t="s">
        <v>14595</v>
      </c>
      <c r="S10109" s="117" t="s">
        <v>14596</v>
      </c>
      <c r="T10109" t="s">
        <v>17448</v>
      </c>
      <c r="U10109" t="s">
        <v>10772</v>
      </c>
    </row>
    <row r="10110" spans="1:21">
      <c r="A10110" s="117" t="s">
        <v>17552</v>
      </c>
      <c r="B10110" t="s">
        <v>14590</v>
      </c>
      <c r="C10110" t="s">
        <v>14590</v>
      </c>
      <c r="D10110">
        <v>39</v>
      </c>
      <c r="E10110">
        <v>33</v>
      </c>
      <c r="F10110">
        <v>39</v>
      </c>
      <c r="G10110">
        <v>33</v>
      </c>
      <c r="H10110">
        <v>1</v>
      </c>
      <c r="I10110">
        <v>1</v>
      </c>
      <c r="J10110">
        <v>999999</v>
      </c>
      <c r="K10110" s="194">
        <v>999999</v>
      </c>
      <c r="L10110" t="s">
        <v>1081</v>
      </c>
      <c r="M10110" t="s">
        <v>1081</v>
      </c>
      <c r="N10110">
        <v>2740</v>
      </c>
      <c r="O10110" t="s">
        <v>7876</v>
      </c>
      <c r="P10110" t="s">
        <v>9639</v>
      </c>
      <c r="Q10110">
        <v>2.74</v>
      </c>
      <c r="R10110" s="117" t="s">
        <v>14685</v>
      </c>
      <c r="S10110" s="117" t="s">
        <v>14589</v>
      </c>
      <c r="T10110" t="s">
        <v>12136</v>
      </c>
      <c r="U10110" t="s">
        <v>10772</v>
      </c>
    </row>
    <row r="10111" spans="1:21">
      <c r="A10111" s="117" t="s">
        <v>5001</v>
      </c>
      <c r="B10111" t="s">
        <v>14590</v>
      </c>
      <c r="C10111" t="s">
        <v>14590</v>
      </c>
      <c r="D10111">
        <v>82</v>
      </c>
      <c r="E10111">
        <v>76</v>
      </c>
      <c r="F10111">
        <v>82</v>
      </c>
      <c r="G10111">
        <v>76</v>
      </c>
      <c r="H10111">
        <v>1</v>
      </c>
      <c r="I10111">
        <v>1</v>
      </c>
      <c r="J10111">
        <v>3</v>
      </c>
      <c r="K10111" s="194">
        <v>3</v>
      </c>
      <c r="L10111" t="s">
        <v>1081</v>
      </c>
      <c r="M10111" t="s">
        <v>1081</v>
      </c>
      <c r="N10111">
        <v>1956</v>
      </c>
      <c r="O10111" t="s">
        <v>7876</v>
      </c>
      <c r="P10111" t="s">
        <v>9640</v>
      </c>
      <c r="Q10111">
        <v>1.956</v>
      </c>
      <c r="R10111" s="117" t="s">
        <v>14595</v>
      </c>
      <c r="S10111" s="117" t="s">
        <v>14596</v>
      </c>
      <c r="T10111" t="s">
        <v>17448</v>
      </c>
      <c r="U10111" t="s">
        <v>10772</v>
      </c>
    </row>
    <row r="10112" spans="1:21">
      <c r="A10112" s="117" t="s">
        <v>5002</v>
      </c>
      <c r="B10112" t="s">
        <v>14590</v>
      </c>
      <c r="C10112" t="s">
        <v>14590</v>
      </c>
      <c r="D10112">
        <v>82</v>
      </c>
      <c r="E10112">
        <v>76</v>
      </c>
      <c r="F10112">
        <v>82</v>
      </c>
      <c r="G10112">
        <v>76</v>
      </c>
      <c r="H10112">
        <v>1</v>
      </c>
      <c r="I10112">
        <v>1</v>
      </c>
      <c r="J10112">
        <v>3</v>
      </c>
      <c r="K10112" s="194">
        <v>3</v>
      </c>
      <c r="L10112" t="s">
        <v>1081</v>
      </c>
      <c r="M10112" t="s">
        <v>1081</v>
      </c>
      <c r="N10112">
        <v>1958</v>
      </c>
      <c r="O10112" t="s">
        <v>7876</v>
      </c>
      <c r="P10112" t="s">
        <v>9640</v>
      </c>
      <c r="Q10112">
        <v>1.958</v>
      </c>
      <c r="R10112" s="117" t="s">
        <v>14595</v>
      </c>
      <c r="S10112" s="117" t="s">
        <v>14596</v>
      </c>
      <c r="T10112" t="s">
        <v>17448</v>
      </c>
      <c r="U10112" t="s">
        <v>10772</v>
      </c>
    </row>
    <row r="10113" spans="1:21">
      <c r="A10113" s="117" t="s">
        <v>17553</v>
      </c>
      <c r="B10113" t="s">
        <v>14590</v>
      </c>
      <c r="C10113" t="s">
        <v>14590</v>
      </c>
      <c r="D10113">
        <v>63</v>
      </c>
      <c r="E10113">
        <v>57</v>
      </c>
      <c r="F10113">
        <v>63</v>
      </c>
      <c r="G10113">
        <v>57</v>
      </c>
      <c r="H10113">
        <v>1</v>
      </c>
      <c r="I10113">
        <v>1</v>
      </c>
      <c r="J10113">
        <v>999999</v>
      </c>
      <c r="K10113" s="194">
        <v>999999</v>
      </c>
      <c r="L10113" t="s">
        <v>1077</v>
      </c>
      <c r="M10113" t="s">
        <v>1077</v>
      </c>
      <c r="N10113">
        <v>7920</v>
      </c>
      <c r="O10113" t="s">
        <v>7876</v>
      </c>
      <c r="P10113" t="s">
        <v>17554</v>
      </c>
      <c r="Q10113">
        <v>7.92</v>
      </c>
      <c r="R10113" s="117" t="s">
        <v>14685</v>
      </c>
      <c r="S10113" s="117" t="s">
        <v>14589</v>
      </c>
      <c r="T10113" t="s">
        <v>12136</v>
      </c>
      <c r="U10113" t="s">
        <v>10772</v>
      </c>
    </row>
    <row r="10114" spans="1:21">
      <c r="A10114" s="117" t="s">
        <v>5003</v>
      </c>
      <c r="B10114" t="s">
        <v>14590</v>
      </c>
      <c r="C10114" t="s">
        <v>14590</v>
      </c>
      <c r="D10114">
        <v>82</v>
      </c>
      <c r="E10114">
        <v>76</v>
      </c>
      <c r="F10114">
        <v>82</v>
      </c>
      <c r="G10114">
        <v>76</v>
      </c>
      <c r="H10114">
        <v>1</v>
      </c>
      <c r="I10114">
        <v>1</v>
      </c>
      <c r="J10114">
        <v>45</v>
      </c>
      <c r="K10114" s="194">
        <v>45</v>
      </c>
      <c r="L10114" t="s">
        <v>1077</v>
      </c>
      <c r="M10114" t="s">
        <v>1077</v>
      </c>
      <c r="N10114">
        <v>365</v>
      </c>
      <c r="O10114" t="s">
        <v>7876</v>
      </c>
      <c r="P10114" t="s">
        <v>9642</v>
      </c>
      <c r="Q10114">
        <v>0.36499999999999999</v>
      </c>
      <c r="R10114" s="117" t="s">
        <v>14595</v>
      </c>
      <c r="S10114" s="117" t="s">
        <v>14596</v>
      </c>
      <c r="T10114" t="s">
        <v>17448</v>
      </c>
      <c r="U10114" t="s">
        <v>10772</v>
      </c>
    </row>
    <row r="10115" spans="1:21">
      <c r="A10115" s="117" t="s">
        <v>11192</v>
      </c>
      <c r="B10115" t="s">
        <v>14590</v>
      </c>
      <c r="C10115" t="s">
        <v>14590</v>
      </c>
      <c r="D10115">
        <v>88</v>
      </c>
      <c r="E10115">
        <v>82</v>
      </c>
      <c r="F10115">
        <v>88</v>
      </c>
      <c r="G10115">
        <v>82</v>
      </c>
      <c r="H10115">
        <v>1</v>
      </c>
      <c r="I10115">
        <v>1</v>
      </c>
      <c r="J10115">
        <v>2</v>
      </c>
      <c r="K10115" s="194">
        <v>2</v>
      </c>
      <c r="L10115" t="s">
        <v>1079</v>
      </c>
      <c r="M10115" t="s">
        <v>1079</v>
      </c>
      <c r="N10115">
        <v>5770</v>
      </c>
      <c r="O10115" t="s">
        <v>7876</v>
      </c>
      <c r="P10115" t="s">
        <v>9641</v>
      </c>
      <c r="Q10115">
        <v>5.77</v>
      </c>
      <c r="R10115" s="117" t="s">
        <v>14595</v>
      </c>
      <c r="S10115" s="117" t="s">
        <v>14596</v>
      </c>
      <c r="T10115" t="s">
        <v>17448</v>
      </c>
      <c r="U10115" t="s">
        <v>10772</v>
      </c>
    </row>
    <row r="10116" spans="1:21">
      <c r="A10116" s="117" t="s">
        <v>5004</v>
      </c>
      <c r="B10116" t="s">
        <v>14590</v>
      </c>
      <c r="C10116" t="s">
        <v>14590</v>
      </c>
      <c r="D10116">
        <v>39</v>
      </c>
      <c r="E10116">
        <v>33</v>
      </c>
      <c r="F10116">
        <v>39</v>
      </c>
      <c r="G10116">
        <v>33</v>
      </c>
      <c r="H10116">
        <v>1</v>
      </c>
      <c r="I10116">
        <v>1</v>
      </c>
      <c r="J10116">
        <v>999999</v>
      </c>
      <c r="K10116" s="194">
        <v>999999</v>
      </c>
      <c r="L10116" t="s">
        <v>1077</v>
      </c>
      <c r="M10116" t="s">
        <v>1077</v>
      </c>
      <c r="N10116">
        <v>5700</v>
      </c>
      <c r="O10116" t="s">
        <v>7876</v>
      </c>
      <c r="P10116" t="s">
        <v>9641</v>
      </c>
      <c r="Q10116">
        <v>5.7</v>
      </c>
      <c r="R10116" s="117" t="s">
        <v>14685</v>
      </c>
      <c r="S10116" s="117" t="s">
        <v>14589</v>
      </c>
      <c r="T10116" t="s">
        <v>12136</v>
      </c>
      <c r="U10116" t="s">
        <v>10772</v>
      </c>
    </row>
    <row r="10117" spans="1:21">
      <c r="A10117" s="117" t="s">
        <v>17555</v>
      </c>
      <c r="B10117" t="s">
        <v>14590</v>
      </c>
      <c r="C10117" t="s">
        <v>14590</v>
      </c>
      <c r="D10117">
        <v>63</v>
      </c>
      <c r="E10117">
        <v>57</v>
      </c>
      <c r="F10117">
        <v>63</v>
      </c>
      <c r="G10117">
        <v>57</v>
      </c>
      <c r="H10117">
        <v>1</v>
      </c>
      <c r="I10117">
        <v>1</v>
      </c>
      <c r="J10117">
        <v>999999</v>
      </c>
      <c r="K10117" s="194">
        <v>999999</v>
      </c>
      <c r="L10117" t="s">
        <v>1077</v>
      </c>
      <c r="M10117" t="s">
        <v>1077</v>
      </c>
      <c r="N10117">
        <v>7510</v>
      </c>
      <c r="O10117" t="s">
        <v>7876</v>
      </c>
      <c r="P10117" t="s">
        <v>17554</v>
      </c>
      <c r="Q10117">
        <v>7.51</v>
      </c>
      <c r="R10117" s="117" t="s">
        <v>14685</v>
      </c>
      <c r="S10117" s="117" t="s">
        <v>14589</v>
      </c>
      <c r="T10117" t="s">
        <v>12136</v>
      </c>
      <c r="U10117" t="s">
        <v>10772</v>
      </c>
    </row>
    <row r="10118" spans="1:21">
      <c r="A10118" s="117" t="s">
        <v>16952</v>
      </c>
      <c r="B10118" t="s">
        <v>14590</v>
      </c>
      <c r="C10118" t="s">
        <v>14590</v>
      </c>
      <c r="D10118">
        <v>83</v>
      </c>
      <c r="E10118">
        <v>77</v>
      </c>
      <c r="F10118">
        <v>83</v>
      </c>
      <c r="G10118">
        <v>77</v>
      </c>
      <c r="H10118">
        <v>1</v>
      </c>
      <c r="I10118">
        <v>1</v>
      </c>
      <c r="J10118">
        <v>8</v>
      </c>
      <c r="K10118" s="194">
        <v>8</v>
      </c>
      <c r="L10118" t="s">
        <v>1083</v>
      </c>
      <c r="M10118" t="s">
        <v>1083</v>
      </c>
      <c r="N10118">
        <v>617</v>
      </c>
      <c r="O10118" t="s">
        <v>7876</v>
      </c>
      <c r="Q10118">
        <v>0.61699999999999999</v>
      </c>
      <c r="R10118" s="117" t="s">
        <v>14685</v>
      </c>
      <c r="S10118" s="117" t="s">
        <v>14589</v>
      </c>
      <c r="T10118" t="s">
        <v>12136</v>
      </c>
      <c r="U10118" t="s">
        <v>10772</v>
      </c>
    </row>
    <row r="10119" spans="1:21">
      <c r="A10119" s="117" t="s">
        <v>16953</v>
      </c>
      <c r="B10119" t="s">
        <v>14590</v>
      </c>
      <c r="C10119" t="s">
        <v>14590</v>
      </c>
      <c r="D10119">
        <v>83</v>
      </c>
      <c r="E10119">
        <v>77</v>
      </c>
      <c r="F10119">
        <v>83</v>
      </c>
      <c r="G10119">
        <v>77</v>
      </c>
      <c r="H10119">
        <v>1</v>
      </c>
      <c r="I10119">
        <v>1</v>
      </c>
      <c r="J10119">
        <v>2</v>
      </c>
      <c r="K10119" s="194">
        <v>2</v>
      </c>
      <c r="L10119" t="s">
        <v>1083</v>
      </c>
      <c r="M10119" t="s">
        <v>1083</v>
      </c>
      <c r="N10119">
        <v>620</v>
      </c>
      <c r="O10119" t="s">
        <v>7876</v>
      </c>
      <c r="Q10119">
        <v>0.62</v>
      </c>
      <c r="R10119" s="117" t="s">
        <v>14685</v>
      </c>
      <c r="S10119" s="117" t="s">
        <v>14589</v>
      </c>
      <c r="T10119" t="s">
        <v>12136</v>
      </c>
      <c r="U10119" t="s">
        <v>10772</v>
      </c>
    </row>
    <row r="10120" spans="1:21">
      <c r="A10120" s="117" t="s">
        <v>16954</v>
      </c>
      <c r="B10120" t="s">
        <v>14590</v>
      </c>
      <c r="C10120" t="s">
        <v>14590</v>
      </c>
      <c r="D10120">
        <v>35</v>
      </c>
      <c r="E10120">
        <v>29</v>
      </c>
      <c r="F10120">
        <v>35</v>
      </c>
      <c r="G10120">
        <v>29</v>
      </c>
      <c r="H10120">
        <v>1</v>
      </c>
      <c r="I10120">
        <v>1</v>
      </c>
      <c r="J10120">
        <v>2</v>
      </c>
      <c r="K10120" s="194">
        <v>2</v>
      </c>
      <c r="L10120" t="s">
        <v>1083</v>
      </c>
      <c r="M10120" t="s">
        <v>1083</v>
      </c>
      <c r="N10120">
        <v>618</v>
      </c>
      <c r="O10120" t="s">
        <v>7876</v>
      </c>
      <c r="Q10120">
        <v>0.61799999999999999</v>
      </c>
      <c r="R10120" s="117" t="s">
        <v>14685</v>
      </c>
      <c r="S10120" s="117" t="s">
        <v>14589</v>
      </c>
      <c r="T10120" t="s">
        <v>12136</v>
      </c>
      <c r="U10120" t="s">
        <v>10772</v>
      </c>
    </row>
    <row r="10121" spans="1:21">
      <c r="A10121" s="117" t="s">
        <v>16955</v>
      </c>
      <c r="B10121" t="s">
        <v>14590</v>
      </c>
      <c r="C10121" t="s">
        <v>14590</v>
      </c>
      <c r="D10121">
        <v>83</v>
      </c>
      <c r="E10121">
        <v>77</v>
      </c>
      <c r="F10121">
        <v>83</v>
      </c>
      <c r="G10121">
        <v>77</v>
      </c>
      <c r="H10121">
        <v>1</v>
      </c>
      <c r="I10121">
        <v>1</v>
      </c>
      <c r="J10121">
        <v>2</v>
      </c>
      <c r="K10121" s="194">
        <v>2</v>
      </c>
      <c r="L10121" t="s">
        <v>1083</v>
      </c>
      <c r="M10121" t="s">
        <v>1083</v>
      </c>
      <c r="N10121">
        <v>618</v>
      </c>
      <c r="O10121" t="s">
        <v>7876</v>
      </c>
      <c r="Q10121">
        <v>0.61799999999999999</v>
      </c>
      <c r="R10121" s="117" t="s">
        <v>14685</v>
      </c>
      <c r="S10121" s="117" t="s">
        <v>14589</v>
      </c>
      <c r="T10121" t="s">
        <v>12136</v>
      </c>
      <c r="U10121" t="s">
        <v>10772</v>
      </c>
    </row>
    <row r="10122" spans="1:21">
      <c r="A10122" s="117" t="s">
        <v>16956</v>
      </c>
      <c r="B10122" t="s">
        <v>14590</v>
      </c>
      <c r="C10122" t="s">
        <v>14590</v>
      </c>
      <c r="D10122">
        <v>35</v>
      </c>
      <c r="E10122">
        <v>29</v>
      </c>
      <c r="F10122">
        <v>35</v>
      </c>
      <c r="G10122">
        <v>29</v>
      </c>
      <c r="H10122">
        <v>1</v>
      </c>
      <c r="I10122">
        <v>1</v>
      </c>
      <c r="J10122">
        <v>10</v>
      </c>
      <c r="K10122" s="194">
        <v>10</v>
      </c>
      <c r="L10122" t="s">
        <v>1083</v>
      </c>
      <c r="M10122" t="s">
        <v>1083</v>
      </c>
      <c r="N10122">
        <v>791</v>
      </c>
      <c r="O10122" t="s">
        <v>7876</v>
      </c>
      <c r="Q10122">
        <v>0.79100000000000004</v>
      </c>
      <c r="R10122" s="117" t="s">
        <v>14685</v>
      </c>
      <c r="S10122" s="117" t="s">
        <v>14589</v>
      </c>
      <c r="T10122" t="s">
        <v>12136</v>
      </c>
      <c r="U10122" t="s">
        <v>10772</v>
      </c>
    </row>
    <row r="10123" spans="1:21">
      <c r="A10123" s="117" t="s">
        <v>16957</v>
      </c>
      <c r="B10123" t="s">
        <v>14590</v>
      </c>
      <c r="C10123" t="s">
        <v>14590</v>
      </c>
      <c r="D10123">
        <v>83</v>
      </c>
      <c r="E10123">
        <v>77</v>
      </c>
      <c r="F10123">
        <v>83</v>
      </c>
      <c r="G10123">
        <v>77</v>
      </c>
      <c r="H10123">
        <v>1</v>
      </c>
      <c r="I10123">
        <v>1</v>
      </c>
      <c r="J10123">
        <v>3</v>
      </c>
      <c r="K10123" s="194">
        <v>3</v>
      </c>
      <c r="L10123" t="s">
        <v>1083</v>
      </c>
      <c r="M10123" t="s">
        <v>1083</v>
      </c>
      <c r="N10123">
        <v>792</v>
      </c>
      <c r="O10123" t="s">
        <v>7876</v>
      </c>
      <c r="Q10123">
        <v>0.79200000000000004</v>
      </c>
      <c r="R10123" s="117" t="s">
        <v>14685</v>
      </c>
      <c r="S10123" s="117" t="s">
        <v>14589</v>
      </c>
      <c r="T10123" t="s">
        <v>12136</v>
      </c>
      <c r="U10123" t="s">
        <v>10772</v>
      </c>
    </row>
    <row r="10124" spans="1:21">
      <c r="A10124" s="117" t="s">
        <v>16958</v>
      </c>
      <c r="B10124" t="s">
        <v>14590</v>
      </c>
      <c r="C10124" t="s">
        <v>14590</v>
      </c>
      <c r="D10124">
        <v>35</v>
      </c>
      <c r="E10124">
        <v>29</v>
      </c>
      <c r="F10124">
        <v>35</v>
      </c>
      <c r="G10124">
        <v>29</v>
      </c>
      <c r="H10124">
        <v>1</v>
      </c>
      <c r="I10124">
        <v>1</v>
      </c>
      <c r="J10124">
        <v>80</v>
      </c>
      <c r="K10124" s="194">
        <v>80</v>
      </c>
      <c r="L10124" t="s">
        <v>1083</v>
      </c>
      <c r="M10124" t="s">
        <v>1083</v>
      </c>
      <c r="N10124">
        <v>796</v>
      </c>
      <c r="O10124" t="s">
        <v>7876</v>
      </c>
      <c r="Q10124">
        <v>0.79600000000000004</v>
      </c>
      <c r="R10124" s="117" t="s">
        <v>14685</v>
      </c>
      <c r="S10124" s="117" t="s">
        <v>14589</v>
      </c>
      <c r="T10124" t="s">
        <v>12136</v>
      </c>
      <c r="U10124" t="s">
        <v>10772</v>
      </c>
    </row>
    <row r="10125" spans="1:21">
      <c r="A10125" s="117" t="s">
        <v>16959</v>
      </c>
      <c r="B10125" t="s">
        <v>14590</v>
      </c>
      <c r="C10125" t="s">
        <v>14590</v>
      </c>
      <c r="D10125">
        <v>35</v>
      </c>
      <c r="E10125">
        <v>29</v>
      </c>
      <c r="F10125">
        <v>35</v>
      </c>
      <c r="G10125">
        <v>29</v>
      </c>
      <c r="H10125">
        <v>1</v>
      </c>
      <c r="I10125">
        <v>1</v>
      </c>
      <c r="J10125">
        <v>70</v>
      </c>
      <c r="K10125" s="194">
        <v>70</v>
      </c>
      <c r="L10125" t="s">
        <v>1083</v>
      </c>
      <c r="M10125" t="s">
        <v>1083</v>
      </c>
      <c r="N10125">
        <v>800</v>
      </c>
      <c r="O10125" t="s">
        <v>7876</v>
      </c>
      <c r="Q10125">
        <v>0.8</v>
      </c>
      <c r="R10125" s="117" t="s">
        <v>14685</v>
      </c>
      <c r="S10125" s="117" t="s">
        <v>14589</v>
      </c>
      <c r="T10125" t="s">
        <v>12136</v>
      </c>
      <c r="U10125" t="s">
        <v>10772</v>
      </c>
    </row>
    <row r="10126" spans="1:21">
      <c r="A10126" s="117" t="s">
        <v>16960</v>
      </c>
      <c r="B10126" t="s">
        <v>14590</v>
      </c>
      <c r="C10126" t="s">
        <v>14590</v>
      </c>
      <c r="D10126">
        <v>83</v>
      </c>
      <c r="E10126">
        <v>77</v>
      </c>
      <c r="F10126">
        <v>83</v>
      </c>
      <c r="G10126">
        <v>77</v>
      </c>
      <c r="H10126">
        <v>1</v>
      </c>
      <c r="I10126">
        <v>1</v>
      </c>
      <c r="J10126">
        <v>6</v>
      </c>
      <c r="K10126" s="194">
        <v>6</v>
      </c>
      <c r="L10126" t="s">
        <v>1083</v>
      </c>
      <c r="M10126" t="s">
        <v>1083</v>
      </c>
      <c r="N10126">
        <v>806</v>
      </c>
      <c r="O10126" t="s">
        <v>7876</v>
      </c>
      <c r="Q10126">
        <v>0.80600000000000005</v>
      </c>
      <c r="R10126" s="117" t="s">
        <v>14685</v>
      </c>
      <c r="S10126" s="117" t="s">
        <v>14589</v>
      </c>
      <c r="T10126" t="s">
        <v>12136</v>
      </c>
      <c r="U10126" t="s">
        <v>10772</v>
      </c>
    </row>
    <row r="10127" spans="1:21">
      <c r="A10127" s="117" t="s">
        <v>16961</v>
      </c>
      <c r="B10127" t="s">
        <v>14590</v>
      </c>
      <c r="C10127" t="s">
        <v>14590</v>
      </c>
      <c r="D10127">
        <v>83</v>
      </c>
      <c r="E10127">
        <v>77</v>
      </c>
      <c r="F10127">
        <v>83</v>
      </c>
      <c r="G10127">
        <v>77</v>
      </c>
      <c r="H10127">
        <v>1</v>
      </c>
      <c r="I10127">
        <v>1</v>
      </c>
      <c r="J10127">
        <v>7</v>
      </c>
      <c r="K10127" s="194">
        <v>7</v>
      </c>
      <c r="L10127" t="s">
        <v>1083</v>
      </c>
      <c r="M10127" t="s">
        <v>1083</v>
      </c>
      <c r="N10127">
        <v>816</v>
      </c>
      <c r="O10127" t="s">
        <v>7876</v>
      </c>
      <c r="Q10127">
        <v>0.81599999999999995</v>
      </c>
      <c r="R10127" s="117" t="s">
        <v>14685</v>
      </c>
      <c r="S10127" s="117" t="s">
        <v>14589</v>
      </c>
      <c r="T10127" t="s">
        <v>12136</v>
      </c>
      <c r="U10127" t="s">
        <v>10772</v>
      </c>
    </row>
    <row r="10128" spans="1:21">
      <c r="A10128" s="117" t="s">
        <v>16962</v>
      </c>
      <c r="B10128" t="s">
        <v>14590</v>
      </c>
      <c r="C10128" t="s">
        <v>14590</v>
      </c>
      <c r="D10128">
        <v>35</v>
      </c>
      <c r="E10128">
        <v>29</v>
      </c>
      <c r="F10128">
        <v>35</v>
      </c>
      <c r="G10128">
        <v>29</v>
      </c>
      <c r="H10128">
        <v>1</v>
      </c>
      <c r="I10128">
        <v>1</v>
      </c>
      <c r="J10128">
        <v>3</v>
      </c>
      <c r="K10128" s="194">
        <v>3</v>
      </c>
      <c r="L10128" t="s">
        <v>1083</v>
      </c>
      <c r="M10128" t="s">
        <v>1083</v>
      </c>
      <c r="N10128">
        <v>815</v>
      </c>
      <c r="O10128" t="s">
        <v>7876</v>
      </c>
      <c r="Q10128">
        <v>0.81499999999999995</v>
      </c>
      <c r="R10128" s="117" t="s">
        <v>14685</v>
      </c>
      <c r="S10128" s="117" t="s">
        <v>14589</v>
      </c>
      <c r="T10128" t="s">
        <v>12136</v>
      </c>
      <c r="U10128" t="s">
        <v>10772</v>
      </c>
    </row>
    <row r="10129" spans="1:21">
      <c r="A10129" s="117" t="s">
        <v>16963</v>
      </c>
      <c r="B10129" t="s">
        <v>14590</v>
      </c>
      <c r="C10129" t="s">
        <v>14590</v>
      </c>
      <c r="D10129">
        <v>35</v>
      </c>
      <c r="E10129">
        <v>29</v>
      </c>
      <c r="F10129">
        <v>35</v>
      </c>
      <c r="G10129">
        <v>29</v>
      </c>
      <c r="H10129">
        <v>1</v>
      </c>
      <c r="I10129">
        <v>1</v>
      </c>
      <c r="J10129">
        <v>10</v>
      </c>
      <c r="K10129" s="194">
        <v>10</v>
      </c>
      <c r="L10129" t="s">
        <v>1083</v>
      </c>
      <c r="M10129" t="s">
        <v>1083</v>
      </c>
      <c r="N10129">
        <v>808</v>
      </c>
      <c r="O10129" t="s">
        <v>7876</v>
      </c>
      <c r="Q10129">
        <v>0.80800000000000005</v>
      </c>
      <c r="R10129" s="117" t="s">
        <v>14685</v>
      </c>
      <c r="S10129" s="117" t="s">
        <v>14589</v>
      </c>
      <c r="T10129" t="s">
        <v>12136</v>
      </c>
      <c r="U10129" t="s">
        <v>10772</v>
      </c>
    </row>
    <row r="10130" spans="1:21">
      <c r="A10130" s="117" t="s">
        <v>16964</v>
      </c>
      <c r="B10130" t="s">
        <v>14590</v>
      </c>
      <c r="C10130" t="s">
        <v>14590</v>
      </c>
      <c r="D10130">
        <v>83</v>
      </c>
      <c r="E10130">
        <v>77</v>
      </c>
      <c r="F10130">
        <v>83</v>
      </c>
      <c r="G10130">
        <v>77</v>
      </c>
      <c r="H10130">
        <v>1</v>
      </c>
      <c r="I10130">
        <v>1</v>
      </c>
      <c r="J10130">
        <v>3</v>
      </c>
      <c r="K10130" s="194">
        <v>3</v>
      </c>
      <c r="L10130" t="s">
        <v>1083</v>
      </c>
      <c r="M10130" t="s">
        <v>1083</v>
      </c>
      <c r="N10130">
        <v>494</v>
      </c>
      <c r="O10130" t="s">
        <v>7876</v>
      </c>
      <c r="Q10130">
        <v>0.49399999999999999</v>
      </c>
      <c r="R10130" s="117" t="s">
        <v>14685</v>
      </c>
      <c r="S10130" s="117" t="s">
        <v>14589</v>
      </c>
      <c r="T10130" t="s">
        <v>12136</v>
      </c>
      <c r="U10130" t="s">
        <v>10772</v>
      </c>
    </row>
    <row r="10131" spans="1:21">
      <c r="A10131" s="117" t="s">
        <v>16965</v>
      </c>
      <c r="B10131" t="s">
        <v>14590</v>
      </c>
      <c r="C10131" t="s">
        <v>14590</v>
      </c>
      <c r="D10131">
        <v>35</v>
      </c>
      <c r="E10131">
        <v>29</v>
      </c>
      <c r="F10131">
        <v>35</v>
      </c>
      <c r="G10131">
        <v>29</v>
      </c>
      <c r="H10131">
        <v>1</v>
      </c>
      <c r="I10131">
        <v>1</v>
      </c>
      <c r="J10131">
        <v>3</v>
      </c>
      <c r="K10131" s="194">
        <v>3</v>
      </c>
      <c r="L10131" t="s">
        <v>1083</v>
      </c>
      <c r="M10131" t="s">
        <v>1083</v>
      </c>
      <c r="N10131">
        <v>610</v>
      </c>
      <c r="O10131" t="s">
        <v>7876</v>
      </c>
      <c r="Q10131">
        <v>0.61</v>
      </c>
      <c r="R10131" s="117" t="s">
        <v>14685</v>
      </c>
      <c r="S10131" s="117" t="s">
        <v>14589</v>
      </c>
      <c r="T10131" t="s">
        <v>12136</v>
      </c>
      <c r="U10131" t="s">
        <v>10772</v>
      </c>
    </row>
    <row r="10132" spans="1:21">
      <c r="A10132" s="117" t="s">
        <v>16966</v>
      </c>
      <c r="B10132" t="s">
        <v>14590</v>
      </c>
      <c r="C10132" t="s">
        <v>14590</v>
      </c>
      <c r="D10132">
        <v>83</v>
      </c>
      <c r="E10132">
        <v>77</v>
      </c>
      <c r="F10132">
        <v>83</v>
      </c>
      <c r="G10132">
        <v>77</v>
      </c>
      <c r="H10132">
        <v>1</v>
      </c>
      <c r="I10132">
        <v>1</v>
      </c>
      <c r="J10132">
        <v>2</v>
      </c>
      <c r="K10132" s="194">
        <v>2</v>
      </c>
      <c r="L10132" t="s">
        <v>1083</v>
      </c>
      <c r="M10132" t="s">
        <v>1083</v>
      </c>
      <c r="N10132">
        <v>494</v>
      </c>
      <c r="O10132" t="s">
        <v>7876</v>
      </c>
      <c r="Q10132">
        <v>0.49399999999999999</v>
      </c>
      <c r="R10132" s="117" t="s">
        <v>14685</v>
      </c>
      <c r="S10132" s="117" t="s">
        <v>14589</v>
      </c>
      <c r="T10132" t="s">
        <v>12136</v>
      </c>
      <c r="U10132" t="s">
        <v>10772</v>
      </c>
    </row>
    <row r="10133" spans="1:21">
      <c r="A10133" s="117" t="s">
        <v>16967</v>
      </c>
      <c r="B10133" t="s">
        <v>14590</v>
      </c>
      <c r="C10133" t="s">
        <v>14590</v>
      </c>
      <c r="D10133">
        <v>83</v>
      </c>
      <c r="E10133">
        <v>77</v>
      </c>
      <c r="F10133">
        <v>83</v>
      </c>
      <c r="G10133">
        <v>77</v>
      </c>
      <c r="H10133">
        <v>1</v>
      </c>
      <c r="I10133">
        <v>1</v>
      </c>
      <c r="J10133">
        <v>3</v>
      </c>
      <c r="K10133" s="194">
        <v>3</v>
      </c>
      <c r="L10133" t="s">
        <v>1083</v>
      </c>
      <c r="M10133" t="s">
        <v>1083</v>
      </c>
      <c r="N10133">
        <v>612</v>
      </c>
      <c r="O10133" t="s">
        <v>7876</v>
      </c>
      <c r="Q10133">
        <v>0.61199999999999999</v>
      </c>
      <c r="R10133" s="117" t="s">
        <v>14685</v>
      </c>
      <c r="S10133" s="117" t="s">
        <v>14589</v>
      </c>
      <c r="T10133" t="s">
        <v>12136</v>
      </c>
      <c r="U10133" t="s">
        <v>10772</v>
      </c>
    </row>
    <row r="10134" spans="1:21">
      <c r="A10134" s="117" t="s">
        <v>16968</v>
      </c>
      <c r="B10134" t="s">
        <v>14590</v>
      </c>
      <c r="C10134" t="s">
        <v>14590</v>
      </c>
      <c r="D10134">
        <v>83</v>
      </c>
      <c r="E10134">
        <v>77</v>
      </c>
      <c r="F10134">
        <v>83</v>
      </c>
      <c r="G10134">
        <v>77</v>
      </c>
      <c r="H10134">
        <v>1</v>
      </c>
      <c r="I10134">
        <v>1</v>
      </c>
      <c r="J10134">
        <v>3</v>
      </c>
      <c r="K10134" s="194">
        <v>3</v>
      </c>
      <c r="L10134" t="s">
        <v>1083</v>
      </c>
      <c r="M10134" t="s">
        <v>1083</v>
      </c>
      <c r="N10134">
        <v>671</v>
      </c>
      <c r="O10134" t="s">
        <v>7876</v>
      </c>
      <c r="Q10134">
        <v>0.67100000000000004</v>
      </c>
      <c r="R10134" s="117" t="s">
        <v>14685</v>
      </c>
      <c r="S10134" s="117" t="s">
        <v>14589</v>
      </c>
      <c r="T10134" t="s">
        <v>12136</v>
      </c>
      <c r="U10134" t="s">
        <v>10772</v>
      </c>
    </row>
    <row r="10135" spans="1:21">
      <c r="A10135" s="117" t="s">
        <v>16969</v>
      </c>
      <c r="B10135" t="s">
        <v>14590</v>
      </c>
      <c r="C10135" t="s">
        <v>14590</v>
      </c>
      <c r="D10135">
        <v>83</v>
      </c>
      <c r="E10135">
        <v>77</v>
      </c>
      <c r="F10135">
        <v>83</v>
      </c>
      <c r="G10135">
        <v>77</v>
      </c>
      <c r="H10135">
        <v>1</v>
      </c>
      <c r="I10135">
        <v>1</v>
      </c>
      <c r="J10135">
        <v>6</v>
      </c>
      <c r="K10135" s="194">
        <v>6</v>
      </c>
      <c r="L10135" t="s">
        <v>1083</v>
      </c>
      <c r="M10135" t="s">
        <v>1083</v>
      </c>
      <c r="N10135">
        <v>671</v>
      </c>
      <c r="O10135" t="s">
        <v>7876</v>
      </c>
      <c r="Q10135">
        <v>0.67100000000000004</v>
      </c>
      <c r="R10135" s="117" t="s">
        <v>14685</v>
      </c>
      <c r="S10135" s="117" t="s">
        <v>14589</v>
      </c>
      <c r="T10135" t="s">
        <v>12136</v>
      </c>
      <c r="U10135" t="s">
        <v>10772</v>
      </c>
    </row>
    <row r="10136" spans="1:21">
      <c r="A10136" s="117" t="s">
        <v>16970</v>
      </c>
      <c r="B10136" t="s">
        <v>14590</v>
      </c>
      <c r="C10136" t="s">
        <v>14590</v>
      </c>
      <c r="D10136">
        <v>83</v>
      </c>
      <c r="E10136">
        <v>77</v>
      </c>
      <c r="F10136">
        <v>83</v>
      </c>
      <c r="G10136">
        <v>77</v>
      </c>
      <c r="H10136">
        <v>1</v>
      </c>
      <c r="I10136">
        <v>1</v>
      </c>
      <c r="J10136">
        <v>6</v>
      </c>
      <c r="K10136" s="194">
        <v>6</v>
      </c>
      <c r="L10136" t="s">
        <v>1083</v>
      </c>
      <c r="M10136" t="s">
        <v>1083</v>
      </c>
      <c r="N10136">
        <v>671</v>
      </c>
      <c r="O10136" t="s">
        <v>7876</v>
      </c>
      <c r="Q10136">
        <v>0.67100000000000004</v>
      </c>
      <c r="R10136" s="117" t="s">
        <v>14685</v>
      </c>
      <c r="S10136" s="117" t="s">
        <v>14589</v>
      </c>
      <c r="T10136" t="s">
        <v>12136</v>
      </c>
      <c r="U10136" t="s">
        <v>10772</v>
      </c>
    </row>
    <row r="10137" spans="1:21">
      <c r="A10137" s="117" t="s">
        <v>16971</v>
      </c>
      <c r="B10137" t="s">
        <v>14590</v>
      </c>
      <c r="C10137" t="s">
        <v>14590</v>
      </c>
      <c r="D10137">
        <v>83</v>
      </c>
      <c r="E10137">
        <v>77</v>
      </c>
      <c r="F10137">
        <v>83</v>
      </c>
      <c r="G10137">
        <v>77</v>
      </c>
      <c r="H10137">
        <v>1</v>
      </c>
      <c r="I10137">
        <v>1</v>
      </c>
      <c r="J10137">
        <v>3</v>
      </c>
      <c r="K10137" s="194">
        <v>3</v>
      </c>
      <c r="L10137" t="s">
        <v>1083</v>
      </c>
      <c r="M10137" t="s">
        <v>1083</v>
      </c>
      <c r="N10137">
        <v>796</v>
      </c>
      <c r="O10137" t="s">
        <v>7876</v>
      </c>
      <c r="Q10137">
        <v>0.79600000000000004</v>
      </c>
      <c r="R10137" s="117" t="s">
        <v>14685</v>
      </c>
      <c r="S10137" s="117" t="s">
        <v>14589</v>
      </c>
      <c r="T10137" t="s">
        <v>12136</v>
      </c>
      <c r="U10137" t="s">
        <v>10772</v>
      </c>
    </row>
    <row r="10138" spans="1:21">
      <c r="A10138" s="117" t="s">
        <v>16972</v>
      </c>
      <c r="B10138" t="s">
        <v>14590</v>
      </c>
      <c r="C10138" t="s">
        <v>14590</v>
      </c>
      <c r="D10138">
        <v>83</v>
      </c>
      <c r="E10138">
        <v>77</v>
      </c>
      <c r="F10138">
        <v>83</v>
      </c>
      <c r="G10138">
        <v>77</v>
      </c>
      <c r="H10138">
        <v>1</v>
      </c>
      <c r="I10138">
        <v>1</v>
      </c>
      <c r="J10138">
        <v>5</v>
      </c>
      <c r="K10138" s="194">
        <v>5</v>
      </c>
      <c r="L10138" t="s">
        <v>1083</v>
      </c>
      <c r="M10138" t="s">
        <v>1083</v>
      </c>
      <c r="N10138">
        <v>806</v>
      </c>
      <c r="O10138" t="s">
        <v>7876</v>
      </c>
      <c r="Q10138">
        <v>0.80600000000000005</v>
      </c>
      <c r="R10138" s="117" t="s">
        <v>14685</v>
      </c>
      <c r="S10138" s="117" t="s">
        <v>14589</v>
      </c>
      <c r="T10138" t="s">
        <v>12136</v>
      </c>
      <c r="U10138" t="s">
        <v>10772</v>
      </c>
    </row>
    <row r="10139" spans="1:21">
      <c r="A10139" s="117" t="s">
        <v>16973</v>
      </c>
      <c r="B10139" t="s">
        <v>14590</v>
      </c>
      <c r="C10139" t="s">
        <v>14590</v>
      </c>
      <c r="D10139">
        <v>83</v>
      </c>
      <c r="E10139">
        <v>77</v>
      </c>
      <c r="F10139">
        <v>83</v>
      </c>
      <c r="G10139">
        <v>77</v>
      </c>
      <c r="H10139">
        <v>1</v>
      </c>
      <c r="I10139">
        <v>1</v>
      </c>
      <c r="J10139">
        <v>4</v>
      </c>
      <c r="K10139" s="194">
        <v>4</v>
      </c>
      <c r="L10139" t="s">
        <v>1083</v>
      </c>
      <c r="M10139" t="s">
        <v>1083</v>
      </c>
      <c r="N10139">
        <v>806</v>
      </c>
      <c r="O10139" t="s">
        <v>7876</v>
      </c>
      <c r="Q10139">
        <v>0.80600000000000005</v>
      </c>
      <c r="R10139" s="117" t="s">
        <v>14685</v>
      </c>
      <c r="S10139" s="117" t="s">
        <v>14589</v>
      </c>
      <c r="T10139" t="s">
        <v>12136</v>
      </c>
      <c r="U10139" t="s">
        <v>10772</v>
      </c>
    </row>
    <row r="10140" spans="1:21">
      <c r="A10140" s="117" t="s">
        <v>16974</v>
      </c>
      <c r="B10140" t="s">
        <v>14590</v>
      </c>
      <c r="C10140" t="s">
        <v>14590</v>
      </c>
      <c r="D10140">
        <v>83</v>
      </c>
      <c r="E10140">
        <v>77</v>
      </c>
      <c r="F10140">
        <v>83</v>
      </c>
      <c r="G10140">
        <v>77</v>
      </c>
      <c r="H10140">
        <v>1</v>
      </c>
      <c r="I10140">
        <v>1</v>
      </c>
      <c r="J10140">
        <v>10</v>
      </c>
      <c r="K10140" s="194">
        <v>10</v>
      </c>
      <c r="L10140" t="s">
        <v>1083</v>
      </c>
      <c r="M10140" t="s">
        <v>1083</v>
      </c>
      <c r="N10140">
        <v>810</v>
      </c>
      <c r="O10140" t="s">
        <v>7876</v>
      </c>
      <c r="Q10140">
        <v>0.81</v>
      </c>
      <c r="R10140" s="117" t="s">
        <v>14685</v>
      </c>
      <c r="S10140" s="117" t="s">
        <v>14589</v>
      </c>
      <c r="T10140" t="s">
        <v>12136</v>
      </c>
      <c r="U10140" t="s">
        <v>10772</v>
      </c>
    </row>
    <row r="10141" spans="1:21">
      <c r="A10141" s="117" t="s">
        <v>16975</v>
      </c>
      <c r="B10141" t="s">
        <v>14590</v>
      </c>
      <c r="C10141" t="s">
        <v>14590</v>
      </c>
      <c r="D10141">
        <v>83</v>
      </c>
      <c r="E10141">
        <v>77</v>
      </c>
      <c r="F10141">
        <v>83</v>
      </c>
      <c r="G10141">
        <v>77</v>
      </c>
      <c r="H10141">
        <v>1</v>
      </c>
      <c r="I10141">
        <v>1</v>
      </c>
      <c r="J10141">
        <v>2</v>
      </c>
      <c r="K10141" s="194">
        <v>2</v>
      </c>
      <c r="L10141" t="s">
        <v>1083</v>
      </c>
      <c r="M10141" t="s">
        <v>1083</v>
      </c>
      <c r="N10141">
        <v>812</v>
      </c>
      <c r="O10141" t="s">
        <v>7876</v>
      </c>
      <c r="Q10141">
        <v>0.81200000000000006</v>
      </c>
      <c r="R10141" s="117" t="s">
        <v>14685</v>
      </c>
      <c r="S10141" s="117" t="s">
        <v>14589</v>
      </c>
      <c r="T10141" t="s">
        <v>12136</v>
      </c>
      <c r="U10141" t="s">
        <v>10772</v>
      </c>
    </row>
    <row r="10142" spans="1:21">
      <c r="A10142" s="117" t="s">
        <v>16976</v>
      </c>
      <c r="B10142" t="s">
        <v>14590</v>
      </c>
      <c r="C10142" t="s">
        <v>14590</v>
      </c>
      <c r="D10142">
        <v>35</v>
      </c>
      <c r="E10142">
        <v>29</v>
      </c>
      <c r="F10142">
        <v>35</v>
      </c>
      <c r="G10142">
        <v>29</v>
      </c>
      <c r="H10142">
        <v>1</v>
      </c>
      <c r="I10142">
        <v>1</v>
      </c>
      <c r="J10142">
        <v>4</v>
      </c>
      <c r="K10142" s="194">
        <v>4</v>
      </c>
      <c r="L10142" t="s">
        <v>1083</v>
      </c>
      <c r="M10142" t="s">
        <v>1083</v>
      </c>
      <c r="N10142">
        <v>1835</v>
      </c>
      <c r="O10142" t="s">
        <v>7876</v>
      </c>
      <c r="Q10142">
        <v>1.835</v>
      </c>
      <c r="R10142" s="117" t="s">
        <v>14685</v>
      </c>
      <c r="S10142" s="117" t="s">
        <v>14589</v>
      </c>
      <c r="T10142" t="s">
        <v>12136</v>
      </c>
      <c r="U10142" t="s">
        <v>10772</v>
      </c>
    </row>
    <row r="10143" spans="1:21">
      <c r="A10143" s="117" t="s">
        <v>16977</v>
      </c>
      <c r="B10143" t="s">
        <v>14590</v>
      </c>
      <c r="C10143" t="s">
        <v>14590</v>
      </c>
      <c r="D10143">
        <v>83</v>
      </c>
      <c r="E10143">
        <v>77</v>
      </c>
      <c r="F10143">
        <v>83</v>
      </c>
      <c r="G10143">
        <v>77</v>
      </c>
      <c r="H10143">
        <v>1</v>
      </c>
      <c r="I10143">
        <v>1</v>
      </c>
      <c r="J10143">
        <v>2</v>
      </c>
      <c r="K10143" s="194">
        <v>2</v>
      </c>
      <c r="L10143" t="s">
        <v>1083</v>
      </c>
      <c r="M10143" t="s">
        <v>1083</v>
      </c>
      <c r="N10143">
        <v>1850</v>
      </c>
      <c r="O10143" t="s">
        <v>7876</v>
      </c>
      <c r="Q10143">
        <v>1.85</v>
      </c>
      <c r="R10143" s="117" t="s">
        <v>14685</v>
      </c>
      <c r="S10143" s="117" t="s">
        <v>14589</v>
      </c>
      <c r="T10143" t="s">
        <v>12136</v>
      </c>
      <c r="U10143" t="s">
        <v>10772</v>
      </c>
    </row>
    <row r="10144" spans="1:21">
      <c r="A10144" s="117" t="s">
        <v>16978</v>
      </c>
      <c r="B10144" t="s">
        <v>14590</v>
      </c>
      <c r="C10144" t="s">
        <v>14590</v>
      </c>
      <c r="D10144">
        <v>83</v>
      </c>
      <c r="E10144">
        <v>77</v>
      </c>
      <c r="F10144">
        <v>83</v>
      </c>
      <c r="G10144">
        <v>77</v>
      </c>
      <c r="H10144">
        <v>1</v>
      </c>
      <c r="I10144">
        <v>1</v>
      </c>
      <c r="J10144">
        <v>50</v>
      </c>
      <c r="K10144" s="194">
        <v>50</v>
      </c>
      <c r="L10144" t="s">
        <v>1083</v>
      </c>
      <c r="M10144" t="s">
        <v>1083</v>
      </c>
      <c r="N10144">
        <v>2356</v>
      </c>
      <c r="O10144" t="s">
        <v>7876</v>
      </c>
      <c r="Q10144">
        <v>2.3559999999999999</v>
      </c>
      <c r="R10144" s="117" t="s">
        <v>14685</v>
      </c>
      <c r="S10144" s="117" t="s">
        <v>14589</v>
      </c>
      <c r="T10144" t="s">
        <v>12136</v>
      </c>
      <c r="U10144" t="s">
        <v>10772</v>
      </c>
    </row>
    <row r="10145" spans="1:21">
      <c r="A10145" s="117" t="s">
        <v>16979</v>
      </c>
      <c r="B10145" t="s">
        <v>14590</v>
      </c>
      <c r="C10145" t="s">
        <v>14590</v>
      </c>
      <c r="D10145">
        <v>83</v>
      </c>
      <c r="E10145">
        <v>77</v>
      </c>
      <c r="F10145">
        <v>83</v>
      </c>
      <c r="G10145">
        <v>77</v>
      </c>
      <c r="H10145">
        <v>1</v>
      </c>
      <c r="I10145">
        <v>1</v>
      </c>
      <c r="J10145">
        <v>2</v>
      </c>
      <c r="K10145" s="194">
        <v>2</v>
      </c>
      <c r="L10145" t="s">
        <v>1083</v>
      </c>
      <c r="M10145" t="s">
        <v>1083</v>
      </c>
      <c r="N10145">
        <v>2415</v>
      </c>
      <c r="O10145" t="s">
        <v>7876</v>
      </c>
      <c r="Q10145">
        <v>2.415</v>
      </c>
      <c r="R10145" s="117" t="s">
        <v>14685</v>
      </c>
      <c r="S10145" s="117" t="s">
        <v>14589</v>
      </c>
      <c r="T10145" t="s">
        <v>12136</v>
      </c>
      <c r="U10145" t="s">
        <v>10772</v>
      </c>
    </row>
    <row r="10146" spans="1:21">
      <c r="A10146" s="117" t="s">
        <v>16980</v>
      </c>
      <c r="B10146" t="s">
        <v>14590</v>
      </c>
      <c r="C10146" t="s">
        <v>14590</v>
      </c>
      <c r="D10146">
        <v>83</v>
      </c>
      <c r="E10146">
        <v>77</v>
      </c>
      <c r="F10146">
        <v>83</v>
      </c>
      <c r="G10146">
        <v>77</v>
      </c>
      <c r="H10146">
        <v>1</v>
      </c>
      <c r="I10146">
        <v>1</v>
      </c>
      <c r="J10146">
        <v>3</v>
      </c>
      <c r="K10146" s="194">
        <v>3</v>
      </c>
      <c r="L10146" t="s">
        <v>1083</v>
      </c>
      <c r="M10146" t="s">
        <v>1083</v>
      </c>
      <c r="N10146">
        <v>1888</v>
      </c>
      <c r="O10146" t="s">
        <v>7876</v>
      </c>
      <c r="Q10146">
        <v>1.8879999999999999</v>
      </c>
      <c r="R10146" s="117" t="s">
        <v>14685</v>
      </c>
      <c r="S10146" s="117" t="s">
        <v>14589</v>
      </c>
      <c r="T10146" t="s">
        <v>12136</v>
      </c>
      <c r="U10146" t="s">
        <v>10772</v>
      </c>
    </row>
    <row r="10147" spans="1:21">
      <c r="A10147" s="117" t="s">
        <v>16981</v>
      </c>
      <c r="B10147" t="s">
        <v>14590</v>
      </c>
      <c r="C10147" t="s">
        <v>14590</v>
      </c>
      <c r="D10147">
        <v>83</v>
      </c>
      <c r="E10147">
        <v>77</v>
      </c>
      <c r="F10147">
        <v>83</v>
      </c>
      <c r="G10147">
        <v>77</v>
      </c>
      <c r="H10147">
        <v>1</v>
      </c>
      <c r="I10147">
        <v>1</v>
      </c>
      <c r="J10147">
        <v>3</v>
      </c>
      <c r="K10147" s="194">
        <v>3</v>
      </c>
      <c r="L10147" t="s">
        <v>1083</v>
      </c>
      <c r="M10147" t="s">
        <v>1083</v>
      </c>
      <c r="N10147">
        <v>1887</v>
      </c>
      <c r="O10147" t="s">
        <v>7876</v>
      </c>
      <c r="Q10147">
        <v>1.887</v>
      </c>
      <c r="R10147" s="117" t="s">
        <v>14685</v>
      </c>
      <c r="S10147" s="117" t="s">
        <v>14589</v>
      </c>
      <c r="T10147" t="s">
        <v>12136</v>
      </c>
      <c r="U10147" t="s">
        <v>10772</v>
      </c>
    </row>
    <row r="10148" spans="1:21">
      <c r="A10148" s="117" t="s">
        <v>16982</v>
      </c>
      <c r="B10148" t="s">
        <v>14590</v>
      </c>
      <c r="C10148" t="s">
        <v>14590</v>
      </c>
      <c r="D10148">
        <v>83</v>
      </c>
      <c r="E10148">
        <v>77</v>
      </c>
      <c r="F10148">
        <v>83</v>
      </c>
      <c r="G10148">
        <v>77</v>
      </c>
      <c r="H10148">
        <v>1</v>
      </c>
      <c r="I10148">
        <v>1</v>
      </c>
      <c r="J10148">
        <v>2</v>
      </c>
      <c r="K10148" s="194">
        <v>2</v>
      </c>
      <c r="L10148" t="s">
        <v>1083</v>
      </c>
      <c r="M10148" t="s">
        <v>1083</v>
      </c>
      <c r="N10148">
        <v>2380</v>
      </c>
      <c r="O10148" t="s">
        <v>7876</v>
      </c>
      <c r="Q10148">
        <v>2.38</v>
      </c>
      <c r="R10148" s="117" t="s">
        <v>14685</v>
      </c>
      <c r="S10148" s="117" t="s">
        <v>14589</v>
      </c>
      <c r="T10148" t="s">
        <v>12136</v>
      </c>
      <c r="U10148" t="s">
        <v>10772</v>
      </c>
    </row>
    <row r="10149" spans="1:21">
      <c r="A10149" s="117" t="s">
        <v>16983</v>
      </c>
      <c r="B10149" t="s">
        <v>14590</v>
      </c>
      <c r="C10149" t="s">
        <v>14590</v>
      </c>
      <c r="D10149">
        <v>83</v>
      </c>
      <c r="E10149">
        <v>77</v>
      </c>
      <c r="F10149">
        <v>83</v>
      </c>
      <c r="G10149">
        <v>77</v>
      </c>
      <c r="H10149">
        <v>1</v>
      </c>
      <c r="I10149">
        <v>1</v>
      </c>
      <c r="J10149">
        <v>2</v>
      </c>
      <c r="K10149" s="194">
        <v>2</v>
      </c>
      <c r="L10149" t="s">
        <v>1083</v>
      </c>
      <c r="M10149" t="s">
        <v>1083</v>
      </c>
      <c r="N10149">
        <v>2394</v>
      </c>
      <c r="O10149" t="s">
        <v>7876</v>
      </c>
      <c r="Q10149">
        <v>2.3940000000000001</v>
      </c>
      <c r="R10149" s="117" t="s">
        <v>14685</v>
      </c>
      <c r="S10149" s="117" t="s">
        <v>14589</v>
      </c>
      <c r="T10149" t="s">
        <v>12136</v>
      </c>
      <c r="U10149" t="s">
        <v>10772</v>
      </c>
    </row>
    <row r="10150" spans="1:21">
      <c r="A10150" s="117" t="s">
        <v>16984</v>
      </c>
      <c r="B10150" t="s">
        <v>14590</v>
      </c>
      <c r="C10150" t="s">
        <v>14590</v>
      </c>
      <c r="D10150">
        <v>83</v>
      </c>
      <c r="E10150">
        <v>77</v>
      </c>
      <c r="F10150">
        <v>83</v>
      </c>
      <c r="G10150">
        <v>77</v>
      </c>
      <c r="H10150">
        <v>1</v>
      </c>
      <c r="I10150">
        <v>1</v>
      </c>
      <c r="J10150">
        <v>2</v>
      </c>
      <c r="K10150" s="194">
        <v>2</v>
      </c>
      <c r="L10150" t="s">
        <v>1083</v>
      </c>
      <c r="M10150" t="s">
        <v>1083</v>
      </c>
      <c r="N10150">
        <v>1416</v>
      </c>
      <c r="O10150" t="s">
        <v>7876</v>
      </c>
      <c r="Q10150">
        <v>1.4159999999999999</v>
      </c>
      <c r="R10150" s="117" t="s">
        <v>14685</v>
      </c>
      <c r="S10150" s="117" t="s">
        <v>14589</v>
      </c>
      <c r="T10150" t="s">
        <v>12136</v>
      </c>
      <c r="U10150" t="s">
        <v>10772</v>
      </c>
    </row>
    <row r="10151" spans="1:21">
      <c r="A10151" s="117" t="s">
        <v>16985</v>
      </c>
      <c r="B10151" t="s">
        <v>14590</v>
      </c>
      <c r="C10151" t="s">
        <v>14590</v>
      </c>
      <c r="D10151">
        <v>83</v>
      </c>
      <c r="E10151">
        <v>77</v>
      </c>
      <c r="F10151">
        <v>83</v>
      </c>
      <c r="G10151">
        <v>77</v>
      </c>
      <c r="H10151">
        <v>1</v>
      </c>
      <c r="I10151">
        <v>1</v>
      </c>
      <c r="J10151">
        <v>3</v>
      </c>
      <c r="K10151" s="194">
        <v>3</v>
      </c>
      <c r="L10151" t="s">
        <v>1083</v>
      </c>
      <c r="M10151" t="s">
        <v>1083</v>
      </c>
      <c r="N10151">
        <v>1878</v>
      </c>
      <c r="O10151" t="s">
        <v>7876</v>
      </c>
      <c r="Q10151">
        <v>1.8779999999999999</v>
      </c>
      <c r="R10151" s="117" t="s">
        <v>14685</v>
      </c>
      <c r="S10151" s="117" t="s">
        <v>14589</v>
      </c>
      <c r="T10151" t="s">
        <v>12136</v>
      </c>
      <c r="U10151" t="s">
        <v>10772</v>
      </c>
    </row>
    <row r="10152" spans="1:21">
      <c r="A10152" s="117" t="s">
        <v>16986</v>
      </c>
      <c r="B10152" t="s">
        <v>14590</v>
      </c>
      <c r="C10152" t="s">
        <v>14590</v>
      </c>
      <c r="D10152">
        <v>83</v>
      </c>
      <c r="E10152">
        <v>77</v>
      </c>
      <c r="F10152">
        <v>83</v>
      </c>
      <c r="G10152">
        <v>77</v>
      </c>
      <c r="H10152">
        <v>1</v>
      </c>
      <c r="I10152">
        <v>1</v>
      </c>
      <c r="J10152">
        <v>4</v>
      </c>
      <c r="K10152" s="194">
        <v>4</v>
      </c>
      <c r="L10152" t="s">
        <v>1083</v>
      </c>
      <c r="M10152" t="s">
        <v>1083</v>
      </c>
      <c r="N10152">
        <v>1941</v>
      </c>
      <c r="O10152" t="s">
        <v>7876</v>
      </c>
      <c r="Q10152">
        <v>1.9410000000000001</v>
      </c>
      <c r="R10152" s="117" t="s">
        <v>14685</v>
      </c>
      <c r="S10152" s="117" t="s">
        <v>14589</v>
      </c>
      <c r="T10152" t="s">
        <v>12136</v>
      </c>
      <c r="U10152" t="s">
        <v>10772</v>
      </c>
    </row>
    <row r="10153" spans="1:21">
      <c r="A10153" s="117" t="s">
        <v>16987</v>
      </c>
      <c r="B10153" t="s">
        <v>14590</v>
      </c>
      <c r="C10153" t="s">
        <v>14590</v>
      </c>
      <c r="D10153">
        <v>83</v>
      </c>
      <c r="E10153">
        <v>77</v>
      </c>
      <c r="F10153">
        <v>83</v>
      </c>
      <c r="G10153">
        <v>77</v>
      </c>
      <c r="H10153">
        <v>1</v>
      </c>
      <c r="I10153">
        <v>1</v>
      </c>
      <c r="J10153">
        <v>4</v>
      </c>
      <c r="K10153" s="194">
        <v>4</v>
      </c>
      <c r="L10153" t="s">
        <v>1083</v>
      </c>
      <c r="M10153" t="s">
        <v>1083</v>
      </c>
      <c r="N10153">
        <v>2392</v>
      </c>
      <c r="O10153" t="s">
        <v>7876</v>
      </c>
      <c r="Q10153">
        <v>2.3919999999999999</v>
      </c>
      <c r="R10153" s="117" t="s">
        <v>14685</v>
      </c>
      <c r="S10153" s="117" t="s">
        <v>14589</v>
      </c>
      <c r="T10153" t="s">
        <v>12136</v>
      </c>
      <c r="U10153" t="s">
        <v>10772</v>
      </c>
    </row>
    <row r="10154" spans="1:21">
      <c r="A10154" s="117" t="s">
        <v>16988</v>
      </c>
      <c r="B10154" t="s">
        <v>14590</v>
      </c>
      <c r="C10154" t="s">
        <v>14590</v>
      </c>
      <c r="D10154">
        <v>83</v>
      </c>
      <c r="E10154">
        <v>77</v>
      </c>
      <c r="F10154">
        <v>83</v>
      </c>
      <c r="G10154">
        <v>77</v>
      </c>
      <c r="H10154">
        <v>1</v>
      </c>
      <c r="I10154">
        <v>1</v>
      </c>
      <c r="J10154">
        <v>3</v>
      </c>
      <c r="K10154" s="194">
        <v>3</v>
      </c>
      <c r="L10154" t="s">
        <v>1083</v>
      </c>
      <c r="M10154" t="s">
        <v>1083</v>
      </c>
      <c r="N10154">
        <v>1428</v>
      </c>
      <c r="O10154" t="s">
        <v>7876</v>
      </c>
      <c r="Q10154">
        <v>1.4279999999999999</v>
      </c>
      <c r="R10154" s="117" t="s">
        <v>14685</v>
      </c>
      <c r="S10154" s="117" t="s">
        <v>14589</v>
      </c>
      <c r="T10154" t="s">
        <v>12136</v>
      </c>
      <c r="U10154" t="s">
        <v>10772</v>
      </c>
    </row>
    <row r="10155" spans="1:21">
      <c r="A10155" s="117" t="s">
        <v>16989</v>
      </c>
      <c r="B10155" t="s">
        <v>14590</v>
      </c>
      <c r="C10155" t="s">
        <v>14590</v>
      </c>
      <c r="D10155">
        <v>83</v>
      </c>
      <c r="E10155">
        <v>77</v>
      </c>
      <c r="F10155">
        <v>83</v>
      </c>
      <c r="G10155">
        <v>77</v>
      </c>
      <c r="H10155">
        <v>1</v>
      </c>
      <c r="I10155">
        <v>1</v>
      </c>
      <c r="J10155">
        <v>3</v>
      </c>
      <c r="K10155" s="194">
        <v>3</v>
      </c>
      <c r="L10155" t="s">
        <v>1083</v>
      </c>
      <c r="M10155" t="s">
        <v>1083</v>
      </c>
      <c r="N10155">
        <v>1884</v>
      </c>
      <c r="O10155" t="s">
        <v>7876</v>
      </c>
      <c r="Q10155">
        <v>1.8839999999999999</v>
      </c>
      <c r="R10155" s="117" t="s">
        <v>14685</v>
      </c>
      <c r="S10155" s="117" t="s">
        <v>14589</v>
      </c>
      <c r="T10155" t="s">
        <v>12136</v>
      </c>
      <c r="U10155" t="s">
        <v>10772</v>
      </c>
    </row>
    <row r="10156" spans="1:21">
      <c r="A10156" s="117" t="s">
        <v>16990</v>
      </c>
      <c r="B10156" t="s">
        <v>14590</v>
      </c>
      <c r="C10156" t="s">
        <v>14590</v>
      </c>
      <c r="D10156">
        <v>83</v>
      </c>
      <c r="E10156">
        <v>77</v>
      </c>
      <c r="F10156">
        <v>83</v>
      </c>
      <c r="G10156">
        <v>77</v>
      </c>
      <c r="H10156">
        <v>1</v>
      </c>
      <c r="I10156">
        <v>1</v>
      </c>
      <c r="J10156">
        <v>3</v>
      </c>
      <c r="K10156" s="194">
        <v>3</v>
      </c>
      <c r="L10156" t="s">
        <v>1083</v>
      </c>
      <c r="M10156" t="s">
        <v>1083</v>
      </c>
      <c r="N10156">
        <v>1954</v>
      </c>
      <c r="O10156" t="s">
        <v>7876</v>
      </c>
      <c r="Q10156">
        <v>1.954</v>
      </c>
      <c r="R10156" s="117" t="s">
        <v>14685</v>
      </c>
      <c r="S10156" s="117" t="s">
        <v>14589</v>
      </c>
      <c r="T10156" t="s">
        <v>12136</v>
      </c>
      <c r="U10156" t="s">
        <v>10772</v>
      </c>
    </row>
    <row r="10157" spans="1:21">
      <c r="A10157" s="117" t="s">
        <v>16991</v>
      </c>
      <c r="B10157" t="s">
        <v>14590</v>
      </c>
      <c r="C10157" t="s">
        <v>14590</v>
      </c>
      <c r="D10157">
        <v>83</v>
      </c>
      <c r="E10157">
        <v>77</v>
      </c>
      <c r="F10157">
        <v>83</v>
      </c>
      <c r="G10157">
        <v>77</v>
      </c>
      <c r="H10157">
        <v>1</v>
      </c>
      <c r="I10157">
        <v>1</v>
      </c>
      <c r="J10157">
        <v>4</v>
      </c>
      <c r="K10157" s="194">
        <v>4</v>
      </c>
      <c r="L10157" t="s">
        <v>1083</v>
      </c>
      <c r="M10157" t="s">
        <v>1083</v>
      </c>
      <c r="N10157">
        <v>2384</v>
      </c>
      <c r="O10157" t="s">
        <v>7876</v>
      </c>
      <c r="Q10157">
        <v>2.3839999999999999</v>
      </c>
      <c r="R10157" s="117" t="s">
        <v>14685</v>
      </c>
      <c r="S10157" s="117" t="s">
        <v>14589</v>
      </c>
      <c r="T10157" t="s">
        <v>12136</v>
      </c>
      <c r="U10157" t="s">
        <v>10772</v>
      </c>
    </row>
    <row r="10158" spans="1:21">
      <c r="A10158" s="117" t="s">
        <v>19101</v>
      </c>
      <c r="B10158" t="s">
        <v>14590</v>
      </c>
      <c r="C10158" t="s">
        <v>14590</v>
      </c>
      <c r="D10158">
        <v>38</v>
      </c>
      <c r="E10158">
        <v>32</v>
      </c>
      <c r="F10158">
        <v>38</v>
      </c>
      <c r="G10158">
        <v>32</v>
      </c>
      <c r="H10158">
        <v>1</v>
      </c>
      <c r="I10158">
        <v>1</v>
      </c>
      <c r="J10158">
        <v>128</v>
      </c>
      <c r="K10158" s="194">
        <v>128</v>
      </c>
      <c r="L10158" t="s">
        <v>1100</v>
      </c>
      <c r="M10158" t="s">
        <v>1100</v>
      </c>
      <c r="N10158">
        <v>120</v>
      </c>
      <c r="O10158" t="s">
        <v>7876</v>
      </c>
      <c r="Q10158">
        <v>0.12</v>
      </c>
      <c r="R10158" s="117" t="s">
        <v>14648</v>
      </c>
      <c r="S10158" s="117" t="s">
        <v>14589</v>
      </c>
      <c r="T10158" t="s">
        <v>12136</v>
      </c>
      <c r="U10158" t="s">
        <v>10772</v>
      </c>
    </row>
    <row r="10159" spans="1:21">
      <c r="A10159" s="117" t="s">
        <v>15984</v>
      </c>
      <c r="B10159" t="s">
        <v>14590</v>
      </c>
      <c r="C10159" t="s">
        <v>14590</v>
      </c>
      <c r="D10159">
        <v>38</v>
      </c>
      <c r="E10159">
        <v>32</v>
      </c>
      <c r="F10159">
        <v>38</v>
      </c>
      <c r="G10159">
        <v>32</v>
      </c>
      <c r="H10159">
        <v>1</v>
      </c>
      <c r="I10159">
        <v>1</v>
      </c>
      <c r="J10159">
        <v>47</v>
      </c>
      <c r="K10159" s="194">
        <v>47</v>
      </c>
      <c r="L10159" t="s">
        <v>1100</v>
      </c>
      <c r="M10159" t="s">
        <v>1100</v>
      </c>
      <c r="N10159">
        <v>188</v>
      </c>
      <c r="O10159" t="s">
        <v>7876</v>
      </c>
      <c r="P10159" t="s">
        <v>15985</v>
      </c>
      <c r="Q10159">
        <v>0.188</v>
      </c>
      <c r="R10159" s="117" t="s">
        <v>14648</v>
      </c>
      <c r="S10159" s="117" t="s">
        <v>14589</v>
      </c>
      <c r="T10159" t="s">
        <v>12136</v>
      </c>
      <c r="U10159" t="s">
        <v>10772</v>
      </c>
    </row>
    <row r="10160" spans="1:21">
      <c r="A10160" s="117" t="s">
        <v>23033</v>
      </c>
      <c r="B10160" t="s">
        <v>14590</v>
      </c>
      <c r="C10160" t="s">
        <v>14590</v>
      </c>
      <c r="D10160">
        <v>38</v>
      </c>
      <c r="E10160">
        <v>32</v>
      </c>
      <c r="F10160">
        <v>38</v>
      </c>
      <c r="G10160">
        <v>32</v>
      </c>
      <c r="H10160">
        <v>1</v>
      </c>
      <c r="I10160">
        <v>1</v>
      </c>
      <c r="J10160">
        <v>40</v>
      </c>
      <c r="K10160" s="194">
        <v>40</v>
      </c>
      <c r="L10160" t="s">
        <v>1100</v>
      </c>
      <c r="M10160" t="s">
        <v>1100</v>
      </c>
      <c r="N10160">
        <v>188</v>
      </c>
      <c r="O10160" t="s">
        <v>7876</v>
      </c>
      <c r="P10160" t="s">
        <v>15985</v>
      </c>
      <c r="Q10160">
        <v>0.188</v>
      </c>
      <c r="R10160" s="117" t="s">
        <v>14648</v>
      </c>
      <c r="S10160" s="117" t="s">
        <v>14589</v>
      </c>
      <c r="T10160" t="s">
        <v>12136</v>
      </c>
      <c r="U10160" t="s">
        <v>10772</v>
      </c>
    </row>
    <row r="10161" spans="1:21">
      <c r="A10161" s="117" t="s">
        <v>18198</v>
      </c>
      <c r="B10161" t="s">
        <v>14590</v>
      </c>
      <c r="C10161" t="s">
        <v>14590</v>
      </c>
      <c r="D10161">
        <v>26</v>
      </c>
      <c r="E10161">
        <v>20</v>
      </c>
      <c r="F10161">
        <v>26</v>
      </c>
      <c r="G10161">
        <v>20</v>
      </c>
      <c r="H10161">
        <v>1</v>
      </c>
      <c r="I10161">
        <v>1</v>
      </c>
      <c r="J10161">
        <v>999999</v>
      </c>
      <c r="K10161" s="194">
        <v>999999</v>
      </c>
      <c r="L10161" t="s">
        <v>1093</v>
      </c>
      <c r="M10161" t="s">
        <v>1093</v>
      </c>
      <c r="N10161">
        <v>462</v>
      </c>
      <c r="O10161" t="s">
        <v>7876</v>
      </c>
      <c r="P10161" t="s">
        <v>18357</v>
      </c>
      <c r="Q10161">
        <v>0.46200000000000002</v>
      </c>
      <c r="R10161" s="117" t="s">
        <v>14595</v>
      </c>
      <c r="S10161" s="117" t="s">
        <v>14596</v>
      </c>
      <c r="T10161" t="s">
        <v>17448</v>
      </c>
      <c r="U10161" t="s">
        <v>10772</v>
      </c>
    </row>
    <row r="10162" spans="1:21">
      <c r="A10162" s="117" t="s">
        <v>18199</v>
      </c>
      <c r="B10162" t="s">
        <v>14590</v>
      </c>
      <c r="C10162" t="s">
        <v>14590</v>
      </c>
      <c r="D10162">
        <v>26</v>
      </c>
      <c r="E10162">
        <v>20</v>
      </c>
      <c r="F10162">
        <v>26</v>
      </c>
      <c r="G10162">
        <v>20</v>
      </c>
      <c r="H10162">
        <v>1</v>
      </c>
      <c r="I10162">
        <v>1</v>
      </c>
      <c r="J10162">
        <v>999999</v>
      </c>
      <c r="K10162" s="194">
        <v>999999</v>
      </c>
      <c r="L10162" t="s">
        <v>1093</v>
      </c>
      <c r="M10162" t="s">
        <v>1093</v>
      </c>
      <c r="N10162">
        <v>536</v>
      </c>
      <c r="O10162" t="s">
        <v>7876</v>
      </c>
      <c r="P10162" t="s">
        <v>18358</v>
      </c>
      <c r="Q10162">
        <v>0.53600000000000003</v>
      </c>
      <c r="R10162" s="117" t="s">
        <v>14595</v>
      </c>
      <c r="S10162" s="117" t="s">
        <v>14596</v>
      </c>
      <c r="T10162" t="s">
        <v>17448</v>
      </c>
      <c r="U10162" t="s">
        <v>10772</v>
      </c>
    </row>
    <row r="10163" spans="1:21">
      <c r="A10163" s="117" t="s">
        <v>18200</v>
      </c>
      <c r="B10163" t="s">
        <v>14590</v>
      </c>
      <c r="C10163" t="s">
        <v>14590</v>
      </c>
      <c r="D10163">
        <v>26</v>
      </c>
      <c r="E10163">
        <v>20</v>
      </c>
      <c r="F10163">
        <v>26</v>
      </c>
      <c r="G10163">
        <v>20</v>
      </c>
      <c r="H10163">
        <v>1</v>
      </c>
      <c r="I10163">
        <v>1</v>
      </c>
      <c r="J10163">
        <v>999999</v>
      </c>
      <c r="K10163" s="194">
        <v>999999</v>
      </c>
      <c r="L10163" t="s">
        <v>1093</v>
      </c>
      <c r="M10163" t="s">
        <v>1093</v>
      </c>
      <c r="N10163">
        <v>1080</v>
      </c>
      <c r="O10163" t="s">
        <v>7876</v>
      </c>
      <c r="P10163" t="s">
        <v>17345</v>
      </c>
      <c r="Q10163">
        <v>1.08</v>
      </c>
      <c r="R10163" s="117" t="s">
        <v>14595</v>
      </c>
      <c r="S10163" s="117" t="s">
        <v>14596</v>
      </c>
      <c r="T10163" t="s">
        <v>17448</v>
      </c>
      <c r="U10163" t="s">
        <v>10772</v>
      </c>
    </row>
    <row r="10164" spans="1:21">
      <c r="A10164" s="117" t="s">
        <v>18201</v>
      </c>
      <c r="B10164" t="s">
        <v>14590</v>
      </c>
      <c r="C10164" t="s">
        <v>14590</v>
      </c>
      <c r="D10164">
        <v>26</v>
      </c>
      <c r="E10164">
        <v>20</v>
      </c>
      <c r="F10164">
        <v>26</v>
      </c>
      <c r="G10164">
        <v>20</v>
      </c>
      <c r="H10164">
        <v>1</v>
      </c>
      <c r="I10164">
        <v>1</v>
      </c>
      <c r="J10164">
        <v>999999</v>
      </c>
      <c r="K10164" s="194">
        <v>999999</v>
      </c>
      <c r="L10164" t="s">
        <v>1093</v>
      </c>
      <c r="M10164" t="s">
        <v>1093</v>
      </c>
      <c r="N10164">
        <v>1340</v>
      </c>
      <c r="O10164" t="s">
        <v>7876</v>
      </c>
      <c r="P10164" t="s">
        <v>18359</v>
      </c>
      <c r="Q10164">
        <v>1.34</v>
      </c>
      <c r="R10164" s="117" t="s">
        <v>14595</v>
      </c>
      <c r="S10164" s="117" t="s">
        <v>14596</v>
      </c>
      <c r="T10164" t="s">
        <v>17448</v>
      </c>
      <c r="U10164" t="s">
        <v>10772</v>
      </c>
    </row>
    <row r="10165" spans="1:21">
      <c r="A10165" s="117" t="s">
        <v>5005</v>
      </c>
      <c r="B10165" t="s">
        <v>14590</v>
      </c>
      <c r="C10165" t="s">
        <v>14590</v>
      </c>
      <c r="D10165">
        <v>25</v>
      </c>
      <c r="E10165">
        <v>19</v>
      </c>
      <c r="F10165">
        <v>25</v>
      </c>
      <c r="G10165">
        <v>19</v>
      </c>
      <c r="H10165">
        <v>1</v>
      </c>
      <c r="I10165">
        <v>1</v>
      </c>
      <c r="J10165">
        <v>87</v>
      </c>
      <c r="K10165" s="194">
        <v>87</v>
      </c>
      <c r="L10165" t="s">
        <v>1100</v>
      </c>
      <c r="M10165" t="s">
        <v>1100</v>
      </c>
      <c r="N10165">
        <v>297</v>
      </c>
      <c r="O10165" t="s">
        <v>7876</v>
      </c>
      <c r="P10165" t="s">
        <v>15986</v>
      </c>
      <c r="Q10165">
        <v>0.29699999999999999</v>
      </c>
      <c r="R10165" s="117" t="s">
        <v>14620</v>
      </c>
      <c r="S10165" s="117" t="s">
        <v>14589</v>
      </c>
      <c r="T10165" t="s">
        <v>12136</v>
      </c>
      <c r="U10165" t="s">
        <v>10772</v>
      </c>
    </row>
    <row r="10166" spans="1:21">
      <c r="A10166" s="117" t="s">
        <v>5006</v>
      </c>
      <c r="B10166" t="s">
        <v>14590</v>
      </c>
      <c r="C10166" t="s">
        <v>14590</v>
      </c>
      <c r="D10166">
        <v>82</v>
      </c>
      <c r="E10166">
        <v>76</v>
      </c>
      <c r="F10166">
        <v>82</v>
      </c>
      <c r="G10166">
        <v>76</v>
      </c>
      <c r="H10166">
        <v>1</v>
      </c>
      <c r="I10166">
        <v>1</v>
      </c>
      <c r="J10166">
        <v>30</v>
      </c>
      <c r="K10166" s="194">
        <v>30</v>
      </c>
      <c r="L10166" t="s">
        <v>1083</v>
      </c>
      <c r="M10166" t="s">
        <v>1083</v>
      </c>
      <c r="N10166">
        <v>837.5</v>
      </c>
      <c r="O10166" t="s">
        <v>7876</v>
      </c>
      <c r="P10166" t="s">
        <v>9643</v>
      </c>
      <c r="Q10166">
        <v>0.83750000000000002</v>
      </c>
      <c r="R10166" s="117" t="s">
        <v>14595</v>
      </c>
      <c r="S10166" s="117" t="s">
        <v>14596</v>
      </c>
      <c r="T10166" t="s">
        <v>17448</v>
      </c>
      <c r="U10166" t="s">
        <v>10772</v>
      </c>
    </row>
    <row r="10167" spans="1:21">
      <c r="A10167" s="117" t="s">
        <v>5007</v>
      </c>
      <c r="B10167" t="s">
        <v>14590</v>
      </c>
      <c r="C10167" t="s">
        <v>14590</v>
      </c>
      <c r="D10167">
        <v>25</v>
      </c>
      <c r="E10167">
        <v>19</v>
      </c>
      <c r="F10167">
        <v>25</v>
      </c>
      <c r="G10167">
        <v>19</v>
      </c>
      <c r="H10167">
        <v>1</v>
      </c>
      <c r="I10167">
        <v>1</v>
      </c>
      <c r="J10167">
        <v>2</v>
      </c>
      <c r="K10167" s="194">
        <v>2</v>
      </c>
      <c r="L10167" t="s">
        <v>1083</v>
      </c>
      <c r="M10167" t="s">
        <v>1083</v>
      </c>
      <c r="N10167">
        <v>24</v>
      </c>
      <c r="O10167" t="s">
        <v>7876</v>
      </c>
      <c r="P10167" t="s">
        <v>9644</v>
      </c>
      <c r="Q10167">
        <v>2.4E-2</v>
      </c>
      <c r="R10167" s="117" t="s">
        <v>14605</v>
      </c>
      <c r="S10167" s="117" t="s">
        <v>14589</v>
      </c>
      <c r="T10167" t="s">
        <v>12136</v>
      </c>
      <c r="U10167" t="s">
        <v>10772</v>
      </c>
    </row>
    <row r="10168" spans="1:21">
      <c r="A10168" s="117" t="s">
        <v>14483</v>
      </c>
      <c r="B10168" t="s">
        <v>14590</v>
      </c>
      <c r="C10168" t="s">
        <v>14590</v>
      </c>
      <c r="D10168">
        <v>35</v>
      </c>
      <c r="E10168">
        <v>29</v>
      </c>
      <c r="F10168">
        <v>35</v>
      </c>
      <c r="G10168">
        <v>29</v>
      </c>
      <c r="H10168">
        <v>1</v>
      </c>
      <c r="I10168">
        <v>1</v>
      </c>
      <c r="J10168">
        <v>952</v>
      </c>
      <c r="K10168" s="194">
        <v>952</v>
      </c>
      <c r="L10168" t="s">
        <v>1083</v>
      </c>
      <c r="M10168" t="s">
        <v>1083</v>
      </c>
      <c r="N10168">
        <v>44</v>
      </c>
      <c r="O10168" t="s">
        <v>7876</v>
      </c>
      <c r="P10168" t="s">
        <v>14484</v>
      </c>
      <c r="Q10168">
        <v>4.3999999999999997E-2</v>
      </c>
      <c r="R10168" s="117" t="s">
        <v>14594</v>
      </c>
      <c r="S10168" s="117" t="s">
        <v>14589</v>
      </c>
      <c r="T10168" t="s">
        <v>12136</v>
      </c>
      <c r="U10168" t="s">
        <v>10772</v>
      </c>
    </row>
    <row r="10169" spans="1:21">
      <c r="A10169" s="117" t="s">
        <v>14485</v>
      </c>
      <c r="B10169" t="s">
        <v>14590</v>
      </c>
      <c r="C10169" t="s">
        <v>14590</v>
      </c>
      <c r="D10169">
        <v>35</v>
      </c>
      <c r="E10169">
        <v>29</v>
      </c>
      <c r="F10169">
        <v>35</v>
      </c>
      <c r="G10169">
        <v>29</v>
      </c>
      <c r="H10169">
        <v>1</v>
      </c>
      <c r="I10169">
        <v>1</v>
      </c>
      <c r="J10169">
        <v>1512</v>
      </c>
      <c r="K10169" s="194">
        <v>1512</v>
      </c>
      <c r="L10169" t="s">
        <v>1083</v>
      </c>
      <c r="M10169" t="s">
        <v>1083</v>
      </c>
      <c r="N10169">
        <v>97</v>
      </c>
      <c r="O10169" t="s">
        <v>7876</v>
      </c>
      <c r="P10169" t="s">
        <v>14486</v>
      </c>
      <c r="Q10169">
        <v>9.7000000000000003E-2</v>
      </c>
      <c r="R10169" s="117" t="s">
        <v>14594</v>
      </c>
      <c r="S10169" s="117" t="s">
        <v>14589</v>
      </c>
      <c r="T10169" t="s">
        <v>12136</v>
      </c>
      <c r="U10169" t="s">
        <v>10772</v>
      </c>
    </row>
    <row r="10170" spans="1:21">
      <c r="A10170" s="117" t="s">
        <v>17344</v>
      </c>
      <c r="B10170" t="s">
        <v>14590</v>
      </c>
      <c r="C10170" t="s">
        <v>14590</v>
      </c>
      <c r="D10170">
        <v>35</v>
      </c>
      <c r="E10170">
        <v>29</v>
      </c>
      <c r="F10170">
        <v>35</v>
      </c>
      <c r="G10170">
        <v>29</v>
      </c>
      <c r="H10170">
        <v>1</v>
      </c>
      <c r="I10170">
        <v>1</v>
      </c>
      <c r="J10170">
        <v>119</v>
      </c>
      <c r="K10170" s="194">
        <v>119</v>
      </c>
      <c r="L10170" t="s">
        <v>1079</v>
      </c>
      <c r="M10170" t="s">
        <v>1079</v>
      </c>
      <c r="N10170">
        <v>70</v>
      </c>
      <c r="O10170" t="s">
        <v>7876</v>
      </c>
      <c r="P10170" t="s">
        <v>17345</v>
      </c>
      <c r="Q10170">
        <v>7.0000000000000007E-2</v>
      </c>
      <c r="R10170" s="117" t="s">
        <v>14594</v>
      </c>
      <c r="S10170" s="117" t="s">
        <v>14589</v>
      </c>
      <c r="T10170" t="s">
        <v>12136</v>
      </c>
      <c r="U10170" t="s">
        <v>10772</v>
      </c>
    </row>
    <row r="10171" spans="1:21">
      <c r="A10171" s="117" t="s">
        <v>17346</v>
      </c>
      <c r="B10171" t="s">
        <v>14590</v>
      </c>
      <c r="C10171" t="s">
        <v>14590</v>
      </c>
      <c r="D10171">
        <v>82</v>
      </c>
      <c r="E10171">
        <v>76</v>
      </c>
      <c r="F10171">
        <v>82</v>
      </c>
      <c r="G10171">
        <v>76</v>
      </c>
      <c r="H10171">
        <v>1</v>
      </c>
      <c r="I10171">
        <v>1</v>
      </c>
      <c r="J10171">
        <v>414</v>
      </c>
      <c r="K10171" s="194">
        <v>414</v>
      </c>
      <c r="L10171" t="s">
        <v>1079</v>
      </c>
      <c r="M10171" t="s">
        <v>1079</v>
      </c>
      <c r="N10171">
        <v>112</v>
      </c>
      <c r="O10171" t="s">
        <v>7876</v>
      </c>
      <c r="P10171" t="s">
        <v>17347</v>
      </c>
      <c r="Q10171">
        <v>0.112</v>
      </c>
      <c r="R10171" s="117" t="s">
        <v>14595</v>
      </c>
      <c r="S10171" s="117" t="s">
        <v>14596</v>
      </c>
      <c r="T10171" t="s">
        <v>17448</v>
      </c>
      <c r="U10171" t="s">
        <v>10772</v>
      </c>
    </row>
    <row r="10172" spans="1:21">
      <c r="A10172" s="117" t="s">
        <v>17348</v>
      </c>
      <c r="B10172" t="s">
        <v>14590</v>
      </c>
      <c r="C10172" t="s">
        <v>14590</v>
      </c>
      <c r="D10172">
        <v>35</v>
      </c>
      <c r="E10172">
        <v>29</v>
      </c>
      <c r="F10172">
        <v>35</v>
      </c>
      <c r="G10172">
        <v>29</v>
      </c>
      <c r="H10172">
        <v>1</v>
      </c>
      <c r="I10172">
        <v>1</v>
      </c>
      <c r="J10172">
        <v>147</v>
      </c>
      <c r="K10172" s="194">
        <v>147</v>
      </c>
      <c r="L10172" t="s">
        <v>1079</v>
      </c>
      <c r="M10172" t="s">
        <v>1079</v>
      </c>
      <c r="N10172">
        <v>35</v>
      </c>
      <c r="O10172" t="s">
        <v>7876</v>
      </c>
      <c r="P10172" t="s">
        <v>17349</v>
      </c>
      <c r="Q10172">
        <v>3.5000000000000003E-2</v>
      </c>
      <c r="R10172" s="117" t="s">
        <v>14594</v>
      </c>
      <c r="S10172" s="117" t="s">
        <v>14589</v>
      </c>
      <c r="T10172" t="s">
        <v>12136</v>
      </c>
      <c r="U10172" t="s">
        <v>10772</v>
      </c>
    </row>
    <row r="10173" spans="1:21">
      <c r="A10173" s="117" t="s">
        <v>5008</v>
      </c>
      <c r="B10173" t="s">
        <v>14590</v>
      </c>
      <c r="C10173" t="s">
        <v>14590</v>
      </c>
      <c r="D10173">
        <v>82</v>
      </c>
      <c r="E10173">
        <v>76</v>
      </c>
      <c r="F10173">
        <v>82</v>
      </c>
      <c r="G10173">
        <v>76</v>
      </c>
      <c r="H10173">
        <v>1</v>
      </c>
      <c r="I10173">
        <v>1</v>
      </c>
      <c r="J10173">
        <v>276</v>
      </c>
      <c r="K10173" s="194">
        <v>276</v>
      </c>
      <c r="L10173" t="s">
        <v>1079</v>
      </c>
      <c r="M10173" t="s">
        <v>1079</v>
      </c>
      <c r="N10173">
        <v>28</v>
      </c>
      <c r="O10173" t="s">
        <v>7876</v>
      </c>
      <c r="P10173" t="s">
        <v>9645</v>
      </c>
      <c r="Q10173">
        <v>2.8000000000000001E-2</v>
      </c>
      <c r="R10173" s="117" t="s">
        <v>14595</v>
      </c>
      <c r="S10173" s="117" t="s">
        <v>14596</v>
      </c>
      <c r="T10173" t="s">
        <v>17448</v>
      </c>
      <c r="U10173" t="s">
        <v>10772</v>
      </c>
    </row>
    <row r="10174" spans="1:21">
      <c r="A10174" s="117" t="s">
        <v>18828</v>
      </c>
      <c r="B10174" t="s">
        <v>14590</v>
      </c>
      <c r="C10174" t="s">
        <v>14590</v>
      </c>
      <c r="D10174">
        <v>88</v>
      </c>
      <c r="E10174">
        <v>82</v>
      </c>
      <c r="F10174">
        <v>88</v>
      </c>
      <c r="G10174">
        <v>82</v>
      </c>
      <c r="H10174">
        <v>1</v>
      </c>
      <c r="I10174">
        <v>1</v>
      </c>
      <c r="J10174">
        <v>999999</v>
      </c>
      <c r="K10174" s="194">
        <v>999999</v>
      </c>
      <c r="L10174" t="s">
        <v>1083</v>
      </c>
      <c r="M10174" t="s">
        <v>1083</v>
      </c>
      <c r="N10174">
        <v>55</v>
      </c>
      <c r="O10174" t="s">
        <v>7876</v>
      </c>
      <c r="P10174" t="s">
        <v>8112</v>
      </c>
      <c r="Q10174">
        <v>5.5E-2</v>
      </c>
      <c r="R10174" s="117" t="s">
        <v>14685</v>
      </c>
      <c r="S10174" s="117" t="s">
        <v>14589</v>
      </c>
      <c r="T10174" t="s">
        <v>12136</v>
      </c>
      <c r="U10174" t="s">
        <v>10772</v>
      </c>
    </row>
    <row r="10175" spans="1:21">
      <c r="A10175" s="117" t="s">
        <v>5009</v>
      </c>
      <c r="B10175" t="s">
        <v>14590</v>
      </c>
      <c r="C10175" t="s">
        <v>14590</v>
      </c>
      <c r="D10175">
        <v>35</v>
      </c>
      <c r="E10175">
        <v>29</v>
      </c>
      <c r="F10175">
        <v>35</v>
      </c>
      <c r="G10175">
        <v>29</v>
      </c>
      <c r="H10175">
        <v>1</v>
      </c>
      <c r="I10175">
        <v>1</v>
      </c>
      <c r="J10175">
        <v>8</v>
      </c>
      <c r="K10175" s="194">
        <v>8</v>
      </c>
      <c r="L10175" t="s">
        <v>1081</v>
      </c>
      <c r="M10175" t="s">
        <v>1081</v>
      </c>
      <c r="N10175">
        <v>1502</v>
      </c>
      <c r="O10175" t="s">
        <v>7876</v>
      </c>
      <c r="P10175" t="s">
        <v>9549</v>
      </c>
      <c r="Q10175">
        <v>1.502</v>
      </c>
      <c r="R10175" s="117" t="s">
        <v>14594</v>
      </c>
      <c r="S10175" s="117" t="s">
        <v>14589</v>
      </c>
      <c r="T10175" t="s">
        <v>12136</v>
      </c>
      <c r="U10175" t="s">
        <v>10772</v>
      </c>
    </row>
    <row r="10176" spans="1:21">
      <c r="A10176" s="117" t="s">
        <v>5010</v>
      </c>
      <c r="B10176" t="s">
        <v>14590</v>
      </c>
      <c r="C10176" t="s">
        <v>14590</v>
      </c>
      <c r="D10176">
        <v>35</v>
      </c>
      <c r="E10176">
        <v>29</v>
      </c>
      <c r="F10176">
        <v>35</v>
      </c>
      <c r="G10176">
        <v>29</v>
      </c>
      <c r="H10176">
        <v>1</v>
      </c>
      <c r="I10176">
        <v>1</v>
      </c>
      <c r="J10176">
        <v>39</v>
      </c>
      <c r="K10176" s="194">
        <v>39</v>
      </c>
      <c r="L10176" t="s">
        <v>1081</v>
      </c>
      <c r="M10176" t="s">
        <v>1081</v>
      </c>
      <c r="N10176">
        <v>1497</v>
      </c>
      <c r="O10176" t="s">
        <v>7876</v>
      </c>
      <c r="P10176" t="s">
        <v>9646</v>
      </c>
      <c r="Q10176">
        <v>1.4970000000000001</v>
      </c>
      <c r="R10176" s="117" t="s">
        <v>14594</v>
      </c>
      <c r="S10176" s="117" t="s">
        <v>14589</v>
      </c>
      <c r="T10176" t="s">
        <v>12136</v>
      </c>
      <c r="U10176" t="s">
        <v>10772</v>
      </c>
    </row>
    <row r="10177" spans="1:21">
      <c r="A10177" s="117" t="s">
        <v>5011</v>
      </c>
      <c r="B10177" t="s">
        <v>14590</v>
      </c>
      <c r="C10177" t="s">
        <v>14590</v>
      </c>
      <c r="D10177">
        <v>35</v>
      </c>
      <c r="E10177">
        <v>29</v>
      </c>
      <c r="F10177">
        <v>35</v>
      </c>
      <c r="G10177">
        <v>29</v>
      </c>
      <c r="H10177">
        <v>1</v>
      </c>
      <c r="I10177">
        <v>1</v>
      </c>
      <c r="J10177">
        <v>15</v>
      </c>
      <c r="K10177" s="194">
        <v>15</v>
      </c>
      <c r="L10177" t="s">
        <v>1081</v>
      </c>
      <c r="M10177" t="s">
        <v>1081</v>
      </c>
      <c r="N10177">
        <v>416</v>
      </c>
      <c r="O10177" t="s">
        <v>7876</v>
      </c>
      <c r="P10177" t="s">
        <v>9647</v>
      </c>
      <c r="Q10177">
        <v>0.41599999999999998</v>
      </c>
      <c r="R10177" s="117" t="s">
        <v>14594</v>
      </c>
      <c r="S10177" s="117" t="s">
        <v>14589</v>
      </c>
      <c r="T10177" t="s">
        <v>12136</v>
      </c>
      <c r="U10177" t="s">
        <v>10772</v>
      </c>
    </row>
    <row r="10178" spans="1:21">
      <c r="A10178" s="117" t="s">
        <v>5012</v>
      </c>
      <c r="B10178" t="s">
        <v>14590</v>
      </c>
      <c r="C10178" t="s">
        <v>14590</v>
      </c>
      <c r="D10178">
        <v>82</v>
      </c>
      <c r="E10178">
        <v>76</v>
      </c>
      <c r="F10178">
        <v>82</v>
      </c>
      <c r="G10178">
        <v>76</v>
      </c>
      <c r="H10178">
        <v>1</v>
      </c>
      <c r="I10178">
        <v>1</v>
      </c>
      <c r="J10178">
        <v>8</v>
      </c>
      <c r="K10178" s="194">
        <v>8</v>
      </c>
      <c r="L10178" t="s">
        <v>1081</v>
      </c>
      <c r="M10178" t="s">
        <v>1081</v>
      </c>
      <c r="N10178">
        <v>413</v>
      </c>
      <c r="O10178" t="s">
        <v>7876</v>
      </c>
      <c r="P10178" t="s">
        <v>9648</v>
      </c>
      <c r="Q10178">
        <v>0.41299999999999998</v>
      </c>
      <c r="R10178" s="117" t="s">
        <v>14595</v>
      </c>
      <c r="S10178" s="117" t="s">
        <v>14596</v>
      </c>
      <c r="T10178" t="s">
        <v>17448</v>
      </c>
      <c r="U10178" t="s">
        <v>10772</v>
      </c>
    </row>
    <row r="10179" spans="1:21">
      <c r="A10179" s="117" t="s">
        <v>5013</v>
      </c>
      <c r="B10179" t="s">
        <v>14590</v>
      </c>
      <c r="C10179" t="s">
        <v>14590</v>
      </c>
      <c r="D10179">
        <v>35</v>
      </c>
      <c r="E10179">
        <v>29</v>
      </c>
      <c r="F10179">
        <v>35</v>
      </c>
      <c r="G10179">
        <v>29</v>
      </c>
      <c r="H10179">
        <v>1</v>
      </c>
      <c r="I10179">
        <v>1</v>
      </c>
      <c r="J10179">
        <v>5</v>
      </c>
      <c r="K10179" s="194">
        <v>5</v>
      </c>
      <c r="L10179" t="s">
        <v>1081</v>
      </c>
      <c r="M10179" t="s">
        <v>1081</v>
      </c>
      <c r="N10179">
        <v>1500</v>
      </c>
      <c r="O10179" t="s">
        <v>7876</v>
      </c>
      <c r="P10179" t="s">
        <v>9649</v>
      </c>
      <c r="Q10179">
        <v>1.5</v>
      </c>
      <c r="R10179" s="117" t="s">
        <v>14594</v>
      </c>
      <c r="S10179" s="117" t="s">
        <v>14589</v>
      </c>
      <c r="T10179" t="s">
        <v>12136</v>
      </c>
      <c r="U10179" t="s">
        <v>10772</v>
      </c>
    </row>
    <row r="10180" spans="1:21">
      <c r="A10180" s="117" t="s">
        <v>5014</v>
      </c>
      <c r="B10180" t="s">
        <v>14590</v>
      </c>
      <c r="C10180" t="s">
        <v>14590</v>
      </c>
      <c r="D10180">
        <v>35</v>
      </c>
      <c r="E10180">
        <v>29</v>
      </c>
      <c r="F10180">
        <v>35</v>
      </c>
      <c r="G10180">
        <v>29</v>
      </c>
      <c r="H10180">
        <v>1</v>
      </c>
      <c r="I10180">
        <v>1</v>
      </c>
      <c r="J10180">
        <v>8</v>
      </c>
      <c r="K10180" s="194">
        <v>8</v>
      </c>
      <c r="L10180" t="s">
        <v>1081</v>
      </c>
      <c r="M10180" t="s">
        <v>1081</v>
      </c>
      <c r="N10180">
        <v>380</v>
      </c>
      <c r="O10180" t="s">
        <v>7876</v>
      </c>
      <c r="P10180" t="s">
        <v>9475</v>
      </c>
      <c r="Q10180">
        <v>0.38</v>
      </c>
      <c r="R10180" s="117" t="s">
        <v>14594</v>
      </c>
      <c r="S10180" s="117" t="s">
        <v>14589</v>
      </c>
      <c r="T10180" t="s">
        <v>12136</v>
      </c>
      <c r="U10180" t="s">
        <v>10772</v>
      </c>
    </row>
    <row r="10181" spans="1:21">
      <c r="A10181" s="117" t="s">
        <v>5015</v>
      </c>
      <c r="B10181" t="s">
        <v>14590</v>
      </c>
      <c r="C10181" t="s">
        <v>14590</v>
      </c>
      <c r="D10181">
        <v>82</v>
      </c>
      <c r="E10181">
        <v>76</v>
      </c>
      <c r="F10181">
        <v>82</v>
      </c>
      <c r="G10181">
        <v>76</v>
      </c>
      <c r="H10181">
        <v>1</v>
      </c>
      <c r="I10181">
        <v>1</v>
      </c>
      <c r="J10181">
        <v>8</v>
      </c>
      <c r="K10181" s="194">
        <v>8</v>
      </c>
      <c r="L10181" t="s">
        <v>1081</v>
      </c>
      <c r="M10181" t="s">
        <v>1081</v>
      </c>
      <c r="N10181">
        <v>387</v>
      </c>
      <c r="O10181" t="s">
        <v>7876</v>
      </c>
      <c r="P10181" t="s">
        <v>9651</v>
      </c>
      <c r="Q10181">
        <v>0.38700000000000001</v>
      </c>
      <c r="R10181" s="117" t="s">
        <v>14595</v>
      </c>
      <c r="S10181" s="117" t="s">
        <v>14596</v>
      </c>
      <c r="T10181" t="s">
        <v>17448</v>
      </c>
      <c r="U10181" t="s">
        <v>10772</v>
      </c>
    </row>
    <row r="10182" spans="1:21">
      <c r="A10182" s="117" t="s">
        <v>21177</v>
      </c>
      <c r="B10182" t="s">
        <v>14590</v>
      </c>
      <c r="C10182" t="s">
        <v>14590</v>
      </c>
      <c r="D10182">
        <v>39</v>
      </c>
      <c r="E10182">
        <v>33</v>
      </c>
      <c r="F10182">
        <v>39</v>
      </c>
      <c r="G10182">
        <v>33</v>
      </c>
      <c r="H10182">
        <v>1</v>
      </c>
      <c r="I10182">
        <v>1</v>
      </c>
      <c r="J10182">
        <v>999999</v>
      </c>
      <c r="K10182" s="194">
        <v>999999</v>
      </c>
      <c r="L10182" t="s">
        <v>1083</v>
      </c>
      <c r="M10182" t="s">
        <v>1083</v>
      </c>
      <c r="N10182">
        <v>2613</v>
      </c>
      <c r="O10182" t="s">
        <v>7876</v>
      </c>
      <c r="P10182" t="s">
        <v>9470</v>
      </c>
      <c r="Q10182">
        <v>2.613</v>
      </c>
      <c r="R10182" s="117" t="s">
        <v>14685</v>
      </c>
      <c r="S10182" s="117" t="s">
        <v>14589</v>
      </c>
      <c r="T10182" t="s">
        <v>12136</v>
      </c>
      <c r="U10182" t="s">
        <v>10772</v>
      </c>
    </row>
    <row r="10183" spans="1:21">
      <c r="A10183" s="117" t="s">
        <v>5016</v>
      </c>
      <c r="B10183" t="s">
        <v>14590</v>
      </c>
      <c r="C10183" t="s">
        <v>14590</v>
      </c>
      <c r="D10183">
        <v>35</v>
      </c>
      <c r="E10183">
        <v>29</v>
      </c>
      <c r="F10183">
        <v>35</v>
      </c>
      <c r="G10183">
        <v>29</v>
      </c>
      <c r="H10183">
        <v>1</v>
      </c>
      <c r="I10183">
        <v>1</v>
      </c>
      <c r="J10183">
        <v>12</v>
      </c>
      <c r="K10183" s="194">
        <v>12</v>
      </c>
      <c r="L10183" t="s">
        <v>1081</v>
      </c>
      <c r="M10183" t="s">
        <v>1081</v>
      </c>
      <c r="N10183">
        <v>1588</v>
      </c>
      <c r="O10183" t="s">
        <v>7876</v>
      </c>
      <c r="P10183" t="s">
        <v>9650</v>
      </c>
      <c r="Q10183">
        <v>1.5880000000000001</v>
      </c>
      <c r="R10183" s="117" t="s">
        <v>14594</v>
      </c>
      <c r="S10183" s="117" t="s">
        <v>14589</v>
      </c>
      <c r="T10183" t="s">
        <v>12136</v>
      </c>
      <c r="U10183" t="s">
        <v>10772</v>
      </c>
    </row>
    <row r="10184" spans="1:21">
      <c r="A10184" s="117" t="s">
        <v>5017</v>
      </c>
      <c r="B10184" t="s">
        <v>14590</v>
      </c>
      <c r="C10184" t="s">
        <v>14590</v>
      </c>
      <c r="D10184">
        <v>35</v>
      </c>
      <c r="E10184">
        <v>29</v>
      </c>
      <c r="F10184">
        <v>35</v>
      </c>
      <c r="G10184">
        <v>29</v>
      </c>
      <c r="H10184">
        <v>1</v>
      </c>
      <c r="I10184">
        <v>1</v>
      </c>
      <c r="J10184">
        <v>36</v>
      </c>
      <c r="K10184" s="194">
        <v>36</v>
      </c>
      <c r="L10184" t="s">
        <v>1081</v>
      </c>
      <c r="M10184" t="s">
        <v>1081</v>
      </c>
      <c r="N10184">
        <v>419</v>
      </c>
      <c r="O10184" t="s">
        <v>7876</v>
      </c>
      <c r="P10184" t="s">
        <v>18360</v>
      </c>
      <c r="Q10184">
        <v>0.41899999999999998</v>
      </c>
      <c r="R10184" s="117" t="s">
        <v>14594</v>
      </c>
      <c r="S10184" s="117" t="s">
        <v>14589</v>
      </c>
      <c r="T10184" t="s">
        <v>12136</v>
      </c>
      <c r="U10184" t="s">
        <v>10772</v>
      </c>
    </row>
    <row r="10185" spans="1:21">
      <c r="A10185" s="117" t="s">
        <v>23034</v>
      </c>
      <c r="B10185" t="s">
        <v>14590</v>
      </c>
      <c r="C10185" t="s">
        <v>14590</v>
      </c>
      <c r="D10185">
        <v>53</v>
      </c>
      <c r="E10185">
        <v>47</v>
      </c>
      <c r="F10185">
        <v>53</v>
      </c>
      <c r="G10185">
        <v>47</v>
      </c>
      <c r="H10185">
        <v>1</v>
      </c>
      <c r="I10185">
        <v>1</v>
      </c>
      <c r="J10185">
        <v>999999</v>
      </c>
      <c r="K10185" s="194">
        <v>999999</v>
      </c>
      <c r="L10185" t="s">
        <v>1083</v>
      </c>
      <c r="M10185" t="s">
        <v>1083</v>
      </c>
      <c r="N10185">
        <v>5350</v>
      </c>
      <c r="O10185" t="s">
        <v>7876</v>
      </c>
      <c r="P10185" t="s">
        <v>23035</v>
      </c>
      <c r="Q10185">
        <v>5.35</v>
      </c>
      <c r="R10185" s="117" t="s">
        <v>14685</v>
      </c>
      <c r="S10185" s="117" t="s">
        <v>14589</v>
      </c>
      <c r="T10185" t="s">
        <v>12136</v>
      </c>
      <c r="U10185" t="s">
        <v>10772</v>
      </c>
    </row>
    <row r="10186" spans="1:21">
      <c r="A10186" s="117" t="s">
        <v>5018</v>
      </c>
      <c r="B10186" t="s">
        <v>14590</v>
      </c>
      <c r="C10186" t="s">
        <v>14590</v>
      </c>
      <c r="D10186">
        <v>39</v>
      </c>
      <c r="E10186">
        <v>33</v>
      </c>
      <c r="F10186">
        <v>39</v>
      </c>
      <c r="G10186">
        <v>33</v>
      </c>
      <c r="H10186">
        <v>1</v>
      </c>
      <c r="I10186">
        <v>1</v>
      </c>
      <c r="J10186">
        <v>999999</v>
      </c>
      <c r="K10186" s="194">
        <v>999999</v>
      </c>
      <c r="L10186" t="s">
        <v>1083</v>
      </c>
      <c r="M10186" t="s">
        <v>1083</v>
      </c>
      <c r="N10186">
        <v>5436</v>
      </c>
      <c r="O10186" t="s">
        <v>7876</v>
      </c>
      <c r="P10186" t="s">
        <v>19931</v>
      </c>
      <c r="Q10186">
        <v>5.4359999999999999</v>
      </c>
      <c r="R10186" s="117" t="s">
        <v>14685</v>
      </c>
      <c r="S10186" s="117" t="s">
        <v>14589</v>
      </c>
      <c r="T10186" t="s">
        <v>12136</v>
      </c>
      <c r="U10186" t="s">
        <v>10772</v>
      </c>
    </row>
    <row r="10187" spans="1:21">
      <c r="A10187" s="117" t="s">
        <v>5019</v>
      </c>
      <c r="B10187" t="s">
        <v>14590</v>
      </c>
      <c r="C10187" t="s">
        <v>14590</v>
      </c>
      <c r="D10187">
        <v>108</v>
      </c>
      <c r="E10187">
        <v>102</v>
      </c>
      <c r="F10187">
        <v>108</v>
      </c>
      <c r="G10187">
        <v>102</v>
      </c>
      <c r="H10187">
        <v>1</v>
      </c>
      <c r="I10187">
        <v>1</v>
      </c>
      <c r="J10187">
        <v>15</v>
      </c>
      <c r="K10187" s="194">
        <v>15</v>
      </c>
      <c r="L10187" t="s">
        <v>1079</v>
      </c>
      <c r="M10187" t="s">
        <v>1079</v>
      </c>
      <c r="N10187">
        <v>5518</v>
      </c>
      <c r="O10187" t="s">
        <v>7876</v>
      </c>
      <c r="P10187" t="s">
        <v>7877</v>
      </c>
      <c r="Q10187">
        <v>5.5179999999999998</v>
      </c>
      <c r="R10187" s="117" t="s">
        <v>14595</v>
      </c>
      <c r="S10187" s="117" t="s">
        <v>14596</v>
      </c>
      <c r="T10187" t="s">
        <v>17448</v>
      </c>
      <c r="U10187" t="s">
        <v>10772</v>
      </c>
    </row>
    <row r="10188" spans="1:21">
      <c r="A10188" s="117" t="s">
        <v>5020</v>
      </c>
      <c r="B10188" t="s">
        <v>14590</v>
      </c>
      <c r="C10188" t="s">
        <v>14590</v>
      </c>
      <c r="D10188">
        <v>108</v>
      </c>
      <c r="E10188">
        <v>102</v>
      </c>
      <c r="F10188">
        <v>108</v>
      </c>
      <c r="G10188">
        <v>102</v>
      </c>
      <c r="H10188">
        <v>1</v>
      </c>
      <c r="I10188">
        <v>1</v>
      </c>
      <c r="J10188">
        <v>2</v>
      </c>
      <c r="K10188" s="194">
        <v>2</v>
      </c>
      <c r="L10188" t="s">
        <v>1079</v>
      </c>
      <c r="M10188" t="s">
        <v>1079</v>
      </c>
      <c r="N10188">
        <v>5350</v>
      </c>
      <c r="O10188" t="s">
        <v>7876</v>
      </c>
      <c r="P10188" t="s">
        <v>7877</v>
      </c>
      <c r="Q10188">
        <v>5.35</v>
      </c>
      <c r="R10188" s="117" t="s">
        <v>14595</v>
      </c>
      <c r="S10188" s="117" t="s">
        <v>14596</v>
      </c>
      <c r="T10188" t="s">
        <v>17448</v>
      </c>
      <c r="U10188" t="s">
        <v>10772</v>
      </c>
    </row>
    <row r="10189" spans="1:21">
      <c r="A10189" s="117" t="s">
        <v>5021</v>
      </c>
      <c r="B10189" t="s">
        <v>14590</v>
      </c>
      <c r="C10189" t="s">
        <v>14590</v>
      </c>
      <c r="D10189">
        <v>108</v>
      </c>
      <c r="E10189">
        <v>102</v>
      </c>
      <c r="F10189">
        <v>108</v>
      </c>
      <c r="G10189">
        <v>102</v>
      </c>
      <c r="H10189">
        <v>1</v>
      </c>
      <c r="I10189">
        <v>1</v>
      </c>
      <c r="J10189">
        <v>12</v>
      </c>
      <c r="K10189" s="194">
        <v>12</v>
      </c>
      <c r="L10189" t="s">
        <v>1079</v>
      </c>
      <c r="M10189" t="s">
        <v>1079</v>
      </c>
      <c r="N10189">
        <v>5471</v>
      </c>
      <c r="O10189" t="s">
        <v>7876</v>
      </c>
      <c r="P10189" t="s">
        <v>19931</v>
      </c>
      <c r="Q10189">
        <v>5.4710000000000001</v>
      </c>
      <c r="R10189" s="117" t="s">
        <v>14595</v>
      </c>
      <c r="S10189" s="117" t="s">
        <v>14596</v>
      </c>
      <c r="T10189" t="s">
        <v>17448</v>
      </c>
      <c r="U10189" t="s">
        <v>10772</v>
      </c>
    </row>
    <row r="10190" spans="1:21">
      <c r="A10190" s="117" t="s">
        <v>5022</v>
      </c>
      <c r="B10190" t="s">
        <v>14590</v>
      </c>
      <c r="C10190" t="s">
        <v>14590</v>
      </c>
      <c r="D10190">
        <v>108</v>
      </c>
      <c r="E10190">
        <v>102</v>
      </c>
      <c r="F10190">
        <v>108</v>
      </c>
      <c r="G10190">
        <v>102</v>
      </c>
      <c r="H10190">
        <v>1</v>
      </c>
      <c r="I10190">
        <v>1</v>
      </c>
      <c r="J10190">
        <v>2</v>
      </c>
      <c r="K10190" s="194">
        <v>2</v>
      </c>
      <c r="L10190" t="s">
        <v>1079</v>
      </c>
      <c r="M10190" t="s">
        <v>1079</v>
      </c>
      <c r="N10190">
        <v>7292</v>
      </c>
      <c r="O10190" t="s">
        <v>7876</v>
      </c>
      <c r="P10190" t="s">
        <v>7877</v>
      </c>
      <c r="Q10190">
        <v>7.2919999999999998</v>
      </c>
      <c r="R10190" s="117" t="s">
        <v>14595</v>
      </c>
      <c r="S10190" s="117" t="s">
        <v>14596</v>
      </c>
      <c r="T10190" t="s">
        <v>17448</v>
      </c>
      <c r="U10190" t="s">
        <v>10772</v>
      </c>
    </row>
    <row r="10191" spans="1:21">
      <c r="A10191" s="117" t="s">
        <v>5023</v>
      </c>
      <c r="B10191" t="s">
        <v>14590</v>
      </c>
      <c r="C10191" t="s">
        <v>14590</v>
      </c>
      <c r="D10191">
        <v>108</v>
      </c>
      <c r="E10191">
        <v>102</v>
      </c>
      <c r="F10191">
        <v>108</v>
      </c>
      <c r="G10191">
        <v>102</v>
      </c>
      <c r="H10191">
        <v>1</v>
      </c>
      <c r="I10191">
        <v>1</v>
      </c>
      <c r="J10191">
        <v>2</v>
      </c>
      <c r="K10191" s="194">
        <v>2</v>
      </c>
      <c r="L10191" t="s">
        <v>1079</v>
      </c>
      <c r="M10191" t="s">
        <v>1079</v>
      </c>
      <c r="N10191">
        <v>6600</v>
      </c>
      <c r="O10191" t="s">
        <v>7876</v>
      </c>
      <c r="P10191" t="s">
        <v>19931</v>
      </c>
      <c r="Q10191">
        <v>6.6</v>
      </c>
      <c r="R10191" s="117" t="s">
        <v>14595</v>
      </c>
      <c r="S10191" s="117" t="s">
        <v>14596</v>
      </c>
      <c r="T10191" t="s">
        <v>17448</v>
      </c>
      <c r="U10191" t="s">
        <v>10772</v>
      </c>
    </row>
    <row r="10192" spans="1:21">
      <c r="A10192" s="117" t="s">
        <v>5024</v>
      </c>
      <c r="B10192" t="s">
        <v>14590</v>
      </c>
      <c r="C10192" t="s">
        <v>14590</v>
      </c>
      <c r="D10192">
        <v>108</v>
      </c>
      <c r="E10192">
        <v>102</v>
      </c>
      <c r="F10192">
        <v>108</v>
      </c>
      <c r="G10192">
        <v>102</v>
      </c>
      <c r="H10192">
        <v>1</v>
      </c>
      <c r="I10192">
        <v>1</v>
      </c>
      <c r="J10192">
        <v>2</v>
      </c>
      <c r="K10192" s="194">
        <v>2</v>
      </c>
      <c r="L10192" t="s">
        <v>1079</v>
      </c>
      <c r="M10192" t="s">
        <v>1079</v>
      </c>
      <c r="N10192">
        <v>7321</v>
      </c>
      <c r="O10192" t="s">
        <v>7876</v>
      </c>
      <c r="P10192" t="s">
        <v>7877</v>
      </c>
      <c r="Q10192">
        <v>7.3209999999999997</v>
      </c>
      <c r="R10192" s="117" t="s">
        <v>14595</v>
      </c>
      <c r="S10192" s="117" t="s">
        <v>14596</v>
      </c>
      <c r="T10192" t="s">
        <v>17448</v>
      </c>
      <c r="U10192" t="s">
        <v>10772</v>
      </c>
    </row>
    <row r="10193" spans="1:21">
      <c r="A10193" s="117" t="s">
        <v>5025</v>
      </c>
      <c r="B10193" t="s">
        <v>14590</v>
      </c>
      <c r="C10193" t="s">
        <v>14590</v>
      </c>
      <c r="D10193">
        <v>108</v>
      </c>
      <c r="E10193">
        <v>102</v>
      </c>
      <c r="F10193">
        <v>108</v>
      </c>
      <c r="G10193">
        <v>102</v>
      </c>
      <c r="H10193">
        <v>1</v>
      </c>
      <c r="I10193">
        <v>1</v>
      </c>
      <c r="J10193">
        <v>2</v>
      </c>
      <c r="K10193" s="194">
        <v>2</v>
      </c>
      <c r="L10193" t="s">
        <v>1079</v>
      </c>
      <c r="M10193" t="s">
        <v>1079</v>
      </c>
      <c r="N10193">
        <v>7299</v>
      </c>
      <c r="O10193" t="s">
        <v>7876</v>
      </c>
      <c r="P10193" t="s">
        <v>7877</v>
      </c>
      <c r="Q10193">
        <v>7.2990000000000004</v>
      </c>
      <c r="R10193" s="117" t="s">
        <v>14595</v>
      </c>
      <c r="S10193" s="117" t="s">
        <v>14596</v>
      </c>
      <c r="T10193" t="s">
        <v>17448</v>
      </c>
      <c r="U10193" t="s">
        <v>10772</v>
      </c>
    </row>
    <row r="10194" spans="1:21">
      <c r="A10194" s="117" t="s">
        <v>5026</v>
      </c>
      <c r="B10194" t="s">
        <v>14590</v>
      </c>
      <c r="C10194" t="s">
        <v>14590</v>
      </c>
      <c r="D10194">
        <v>108</v>
      </c>
      <c r="E10194">
        <v>102</v>
      </c>
      <c r="F10194">
        <v>108</v>
      </c>
      <c r="G10194">
        <v>102</v>
      </c>
      <c r="H10194">
        <v>1</v>
      </c>
      <c r="I10194">
        <v>1</v>
      </c>
      <c r="J10194">
        <v>2</v>
      </c>
      <c r="K10194" s="194">
        <v>2</v>
      </c>
      <c r="L10194" t="s">
        <v>1079</v>
      </c>
      <c r="M10194" t="s">
        <v>1079</v>
      </c>
      <c r="N10194">
        <v>7262</v>
      </c>
      <c r="O10194" t="s">
        <v>7876</v>
      </c>
      <c r="P10194" t="s">
        <v>7877</v>
      </c>
      <c r="Q10194">
        <v>7.2619999999999996</v>
      </c>
      <c r="R10194" s="117" t="s">
        <v>14595</v>
      </c>
      <c r="S10194" s="117" t="s">
        <v>14596</v>
      </c>
      <c r="T10194" t="s">
        <v>17448</v>
      </c>
      <c r="U10194" t="s">
        <v>10772</v>
      </c>
    </row>
    <row r="10195" spans="1:21">
      <c r="A10195" s="117" t="s">
        <v>5027</v>
      </c>
      <c r="B10195" t="s">
        <v>14590</v>
      </c>
      <c r="C10195" t="s">
        <v>14590</v>
      </c>
      <c r="D10195">
        <v>89</v>
      </c>
      <c r="E10195">
        <v>83</v>
      </c>
      <c r="F10195">
        <v>89</v>
      </c>
      <c r="G10195">
        <v>83</v>
      </c>
      <c r="H10195">
        <v>1</v>
      </c>
      <c r="I10195">
        <v>1</v>
      </c>
      <c r="J10195">
        <v>2</v>
      </c>
      <c r="K10195" s="194">
        <v>2</v>
      </c>
      <c r="L10195" t="s">
        <v>1079</v>
      </c>
      <c r="M10195" t="s">
        <v>1079</v>
      </c>
      <c r="N10195">
        <v>5529</v>
      </c>
      <c r="O10195" t="s">
        <v>7876</v>
      </c>
      <c r="P10195" t="s">
        <v>7877</v>
      </c>
      <c r="Q10195">
        <v>5.5289999999999999</v>
      </c>
      <c r="R10195" s="117" t="s">
        <v>14595</v>
      </c>
      <c r="S10195" s="117" t="s">
        <v>14596</v>
      </c>
      <c r="T10195" t="s">
        <v>17448</v>
      </c>
      <c r="U10195" t="s">
        <v>10772</v>
      </c>
    </row>
    <row r="10196" spans="1:21">
      <c r="A10196" s="117" t="s">
        <v>5028</v>
      </c>
      <c r="B10196" t="s">
        <v>14590</v>
      </c>
      <c r="C10196" t="s">
        <v>14590</v>
      </c>
      <c r="D10196">
        <v>108</v>
      </c>
      <c r="E10196">
        <v>102</v>
      </c>
      <c r="F10196">
        <v>108</v>
      </c>
      <c r="G10196">
        <v>102</v>
      </c>
      <c r="H10196">
        <v>1</v>
      </c>
      <c r="I10196">
        <v>1</v>
      </c>
      <c r="J10196">
        <v>2</v>
      </c>
      <c r="K10196" s="194">
        <v>2</v>
      </c>
      <c r="L10196" t="s">
        <v>1079</v>
      </c>
      <c r="M10196" t="s">
        <v>1079</v>
      </c>
      <c r="N10196">
        <v>5394</v>
      </c>
      <c r="O10196" t="s">
        <v>7876</v>
      </c>
      <c r="P10196" t="s">
        <v>7877</v>
      </c>
      <c r="Q10196">
        <v>5.3940000000000001</v>
      </c>
      <c r="R10196" s="117" t="s">
        <v>14595</v>
      </c>
      <c r="S10196" s="117" t="s">
        <v>14596</v>
      </c>
      <c r="T10196" t="s">
        <v>17448</v>
      </c>
      <c r="U10196" t="s">
        <v>10772</v>
      </c>
    </row>
    <row r="10197" spans="1:21">
      <c r="A10197" s="117" t="s">
        <v>5029</v>
      </c>
      <c r="B10197" t="s">
        <v>14590</v>
      </c>
      <c r="C10197" t="s">
        <v>14590</v>
      </c>
      <c r="D10197">
        <v>108</v>
      </c>
      <c r="E10197">
        <v>102</v>
      </c>
      <c r="F10197">
        <v>108</v>
      </c>
      <c r="G10197">
        <v>102</v>
      </c>
      <c r="H10197">
        <v>1</v>
      </c>
      <c r="I10197">
        <v>1</v>
      </c>
      <c r="J10197">
        <v>16</v>
      </c>
      <c r="K10197" s="194">
        <v>16</v>
      </c>
      <c r="L10197" t="s">
        <v>1079</v>
      </c>
      <c r="M10197" t="s">
        <v>1079</v>
      </c>
      <c r="N10197">
        <v>5474</v>
      </c>
      <c r="O10197" t="s">
        <v>7876</v>
      </c>
      <c r="P10197" t="s">
        <v>9652</v>
      </c>
      <c r="Q10197">
        <v>5.4740000000000002</v>
      </c>
      <c r="R10197" s="117" t="s">
        <v>14595</v>
      </c>
      <c r="S10197" s="117" t="s">
        <v>14596</v>
      </c>
      <c r="T10197" t="s">
        <v>17448</v>
      </c>
      <c r="U10197" t="s">
        <v>10772</v>
      </c>
    </row>
    <row r="10198" spans="1:21">
      <c r="A10198" s="117" t="s">
        <v>5030</v>
      </c>
      <c r="B10198" t="s">
        <v>14590</v>
      </c>
      <c r="C10198" t="s">
        <v>14590</v>
      </c>
      <c r="D10198">
        <v>108</v>
      </c>
      <c r="E10198">
        <v>102</v>
      </c>
      <c r="F10198">
        <v>108</v>
      </c>
      <c r="G10198">
        <v>102</v>
      </c>
      <c r="H10198">
        <v>1</v>
      </c>
      <c r="I10198">
        <v>1</v>
      </c>
      <c r="J10198">
        <v>10</v>
      </c>
      <c r="K10198" s="194">
        <v>10</v>
      </c>
      <c r="L10198" t="s">
        <v>1079</v>
      </c>
      <c r="M10198" t="s">
        <v>1079</v>
      </c>
      <c r="N10198">
        <v>5554</v>
      </c>
      <c r="O10198" t="s">
        <v>7876</v>
      </c>
      <c r="P10198" t="s">
        <v>7877</v>
      </c>
      <c r="Q10198">
        <v>5.5540000000000003</v>
      </c>
      <c r="R10198" s="117" t="s">
        <v>14595</v>
      </c>
      <c r="S10198" s="117" t="s">
        <v>14596</v>
      </c>
      <c r="T10198" t="s">
        <v>17448</v>
      </c>
      <c r="U10198" t="s">
        <v>10772</v>
      </c>
    </row>
    <row r="10199" spans="1:21">
      <c r="A10199" s="117" t="s">
        <v>21178</v>
      </c>
      <c r="B10199" t="s">
        <v>14590</v>
      </c>
      <c r="C10199" t="s">
        <v>14590</v>
      </c>
      <c r="D10199">
        <v>82</v>
      </c>
      <c r="E10199">
        <v>76</v>
      </c>
      <c r="F10199">
        <v>82</v>
      </c>
      <c r="G10199">
        <v>76</v>
      </c>
      <c r="H10199">
        <v>1</v>
      </c>
      <c r="I10199">
        <v>1</v>
      </c>
      <c r="J10199">
        <v>60</v>
      </c>
      <c r="K10199" s="194">
        <v>60</v>
      </c>
      <c r="L10199" t="s">
        <v>1079</v>
      </c>
      <c r="M10199" t="s">
        <v>1079</v>
      </c>
      <c r="N10199">
        <v>374</v>
      </c>
      <c r="O10199" t="s">
        <v>7876</v>
      </c>
      <c r="P10199" t="s">
        <v>21179</v>
      </c>
      <c r="Q10199">
        <v>0.374</v>
      </c>
      <c r="R10199" s="117" t="s">
        <v>14685</v>
      </c>
      <c r="S10199" s="117" t="s">
        <v>14596</v>
      </c>
      <c r="T10199" t="s">
        <v>17448</v>
      </c>
      <c r="U10199" t="s">
        <v>10772</v>
      </c>
    </row>
    <row r="10200" spans="1:21">
      <c r="A10200" s="117" t="s">
        <v>21180</v>
      </c>
      <c r="B10200" t="s">
        <v>14590</v>
      </c>
      <c r="C10200" t="s">
        <v>14590</v>
      </c>
      <c r="D10200">
        <v>82</v>
      </c>
      <c r="E10200">
        <v>76</v>
      </c>
      <c r="F10200">
        <v>82</v>
      </c>
      <c r="G10200">
        <v>76</v>
      </c>
      <c r="H10200">
        <v>1</v>
      </c>
      <c r="I10200">
        <v>1</v>
      </c>
      <c r="J10200">
        <v>160</v>
      </c>
      <c r="K10200" s="194">
        <v>160</v>
      </c>
      <c r="L10200" t="s">
        <v>1079</v>
      </c>
      <c r="M10200" t="s">
        <v>1079</v>
      </c>
      <c r="N10200">
        <v>283</v>
      </c>
      <c r="O10200" t="s">
        <v>7876</v>
      </c>
      <c r="P10200" t="s">
        <v>21181</v>
      </c>
      <c r="Q10200">
        <v>0.28299999999999997</v>
      </c>
      <c r="R10200" s="117" t="s">
        <v>14685</v>
      </c>
      <c r="S10200" s="117" t="s">
        <v>14596</v>
      </c>
      <c r="T10200" t="s">
        <v>17448</v>
      </c>
      <c r="U10200" t="s">
        <v>10772</v>
      </c>
    </row>
    <row r="10201" spans="1:21">
      <c r="A10201" s="117" t="s">
        <v>5031</v>
      </c>
      <c r="B10201" t="s">
        <v>14590</v>
      </c>
      <c r="C10201" t="s">
        <v>14590</v>
      </c>
      <c r="D10201">
        <v>83</v>
      </c>
      <c r="E10201">
        <v>77</v>
      </c>
      <c r="F10201">
        <v>83</v>
      </c>
      <c r="G10201">
        <v>77</v>
      </c>
      <c r="H10201">
        <v>1</v>
      </c>
      <c r="I10201">
        <v>1</v>
      </c>
      <c r="J10201">
        <v>999999</v>
      </c>
      <c r="K10201" s="194">
        <v>999999</v>
      </c>
      <c r="L10201" t="s">
        <v>1079</v>
      </c>
      <c r="M10201" t="s">
        <v>1079</v>
      </c>
      <c r="N10201">
        <v>7900</v>
      </c>
      <c r="O10201" t="s">
        <v>7876</v>
      </c>
      <c r="Q10201">
        <v>7.9</v>
      </c>
      <c r="R10201" s="117" t="s">
        <v>14595</v>
      </c>
      <c r="S10201" s="117" t="s">
        <v>14596</v>
      </c>
      <c r="T10201" t="s">
        <v>17448</v>
      </c>
      <c r="U10201" t="s">
        <v>10772</v>
      </c>
    </row>
    <row r="10202" spans="1:21">
      <c r="A10202" s="117" t="s">
        <v>5032</v>
      </c>
      <c r="B10202" t="s">
        <v>14590</v>
      </c>
      <c r="C10202" t="s">
        <v>14590</v>
      </c>
      <c r="D10202">
        <v>83</v>
      </c>
      <c r="E10202">
        <v>77</v>
      </c>
      <c r="F10202">
        <v>83</v>
      </c>
      <c r="G10202">
        <v>77</v>
      </c>
      <c r="H10202">
        <v>1</v>
      </c>
      <c r="I10202">
        <v>1</v>
      </c>
      <c r="J10202">
        <v>999999</v>
      </c>
      <c r="K10202" s="194">
        <v>999999</v>
      </c>
      <c r="L10202" t="s">
        <v>1079</v>
      </c>
      <c r="M10202" t="s">
        <v>1079</v>
      </c>
      <c r="N10202">
        <v>7900</v>
      </c>
      <c r="O10202" t="s">
        <v>7876</v>
      </c>
      <c r="P10202" t="s">
        <v>9653</v>
      </c>
      <c r="Q10202">
        <v>7.9</v>
      </c>
      <c r="R10202" s="117" t="s">
        <v>14595</v>
      </c>
      <c r="S10202" s="117" t="s">
        <v>14596</v>
      </c>
      <c r="T10202" t="s">
        <v>17448</v>
      </c>
      <c r="U10202" t="s">
        <v>10772</v>
      </c>
    </row>
    <row r="10203" spans="1:21">
      <c r="A10203" s="117" t="s">
        <v>5033</v>
      </c>
      <c r="B10203" t="s">
        <v>14590</v>
      </c>
      <c r="C10203" t="s">
        <v>14590</v>
      </c>
      <c r="D10203">
        <v>82</v>
      </c>
      <c r="E10203">
        <v>76</v>
      </c>
      <c r="F10203">
        <v>82</v>
      </c>
      <c r="G10203">
        <v>76</v>
      </c>
      <c r="H10203">
        <v>1</v>
      </c>
      <c r="I10203">
        <v>1</v>
      </c>
      <c r="J10203">
        <v>48</v>
      </c>
      <c r="K10203" s="194">
        <v>48</v>
      </c>
      <c r="L10203" t="s">
        <v>1081</v>
      </c>
      <c r="M10203" t="s">
        <v>1081</v>
      </c>
      <c r="N10203">
        <v>742</v>
      </c>
      <c r="O10203" t="s">
        <v>7876</v>
      </c>
      <c r="P10203" t="s">
        <v>9654</v>
      </c>
      <c r="Q10203">
        <v>0.74199999999999999</v>
      </c>
      <c r="R10203" s="117" t="s">
        <v>14595</v>
      </c>
      <c r="S10203" s="117" t="s">
        <v>14596</v>
      </c>
      <c r="T10203" t="s">
        <v>17448</v>
      </c>
      <c r="U10203" t="s">
        <v>10772</v>
      </c>
    </row>
    <row r="10204" spans="1:21">
      <c r="A10204" s="117" t="s">
        <v>5034</v>
      </c>
      <c r="B10204" t="s">
        <v>14590</v>
      </c>
      <c r="C10204" t="s">
        <v>14590</v>
      </c>
      <c r="D10204">
        <v>82</v>
      </c>
      <c r="E10204">
        <v>76</v>
      </c>
      <c r="F10204">
        <v>82</v>
      </c>
      <c r="G10204">
        <v>76</v>
      </c>
      <c r="H10204">
        <v>1</v>
      </c>
      <c r="I10204">
        <v>1</v>
      </c>
      <c r="J10204">
        <v>5</v>
      </c>
      <c r="K10204" s="194">
        <v>5</v>
      </c>
      <c r="L10204" t="s">
        <v>1081</v>
      </c>
      <c r="M10204" t="s">
        <v>1081</v>
      </c>
      <c r="N10204">
        <v>740</v>
      </c>
      <c r="O10204" t="s">
        <v>7876</v>
      </c>
      <c r="P10204" t="s">
        <v>9655</v>
      </c>
      <c r="Q10204">
        <v>0.74</v>
      </c>
      <c r="R10204" s="117" t="s">
        <v>14595</v>
      </c>
      <c r="S10204" s="117" t="s">
        <v>14596</v>
      </c>
      <c r="T10204" t="s">
        <v>17448</v>
      </c>
      <c r="U10204" t="s">
        <v>10772</v>
      </c>
    </row>
    <row r="10205" spans="1:21">
      <c r="A10205" s="117" t="s">
        <v>23036</v>
      </c>
      <c r="B10205" t="s">
        <v>14590</v>
      </c>
      <c r="C10205" t="s">
        <v>14590</v>
      </c>
      <c r="D10205">
        <v>82</v>
      </c>
      <c r="E10205">
        <v>76</v>
      </c>
      <c r="F10205">
        <v>82</v>
      </c>
      <c r="G10205">
        <v>76</v>
      </c>
      <c r="H10205">
        <v>1</v>
      </c>
      <c r="I10205">
        <v>1</v>
      </c>
      <c r="J10205">
        <v>24</v>
      </c>
      <c r="K10205" s="194">
        <v>24</v>
      </c>
      <c r="L10205" t="s">
        <v>1081</v>
      </c>
      <c r="M10205" t="s">
        <v>1081</v>
      </c>
      <c r="N10205">
        <v>1282</v>
      </c>
      <c r="O10205" t="s">
        <v>7876</v>
      </c>
      <c r="P10205" t="s">
        <v>9656</v>
      </c>
      <c r="Q10205">
        <v>1.282</v>
      </c>
      <c r="R10205" s="117" t="s">
        <v>14595</v>
      </c>
      <c r="S10205" s="117" t="s">
        <v>14596</v>
      </c>
      <c r="T10205" t="s">
        <v>17448</v>
      </c>
      <c r="U10205" t="s">
        <v>10772</v>
      </c>
    </row>
    <row r="10206" spans="1:21">
      <c r="A10206" s="117" t="s">
        <v>5035</v>
      </c>
      <c r="B10206" t="s">
        <v>14590</v>
      </c>
      <c r="C10206" t="s">
        <v>14590</v>
      </c>
      <c r="D10206">
        <v>82</v>
      </c>
      <c r="E10206">
        <v>76</v>
      </c>
      <c r="F10206">
        <v>82</v>
      </c>
      <c r="G10206">
        <v>76</v>
      </c>
      <c r="H10206">
        <v>1</v>
      </c>
      <c r="I10206">
        <v>1</v>
      </c>
      <c r="J10206">
        <v>3</v>
      </c>
      <c r="K10206" s="194">
        <v>3</v>
      </c>
      <c r="L10206" t="s">
        <v>1081</v>
      </c>
      <c r="M10206" t="s">
        <v>1081</v>
      </c>
      <c r="N10206">
        <v>1242</v>
      </c>
      <c r="O10206" t="s">
        <v>7876</v>
      </c>
      <c r="P10206" t="s">
        <v>9656</v>
      </c>
      <c r="Q10206">
        <v>1.242</v>
      </c>
      <c r="R10206" s="117" t="s">
        <v>14595</v>
      </c>
      <c r="S10206" s="117" t="s">
        <v>14596</v>
      </c>
      <c r="T10206" t="s">
        <v>17448</v>
      </c>
      <c r="U10206" t="s">
        <v>10772</v>
      </c>
    </row>
    <row r="10207" spans="1:21">
      <c r="A10207" s="117" t="s">
        <v>5036</v>
      </c>
      <c r="B10207" t="s">
        <v>14590</v>
      </c>
      <c r="C10207" t="s">
        <v>14590</v>
      </c>
      <c r="D10207">
        <v>82</v>
      </c>
      <c r="E10207">
        <v>76</v>
      </c>
      <c r="F10207">
        <v>82</v>
      </c>
      <c r="G10207">
        <v>76</v>
      </c>
      <c r="H10207">
        <v>1</v>
      </c>
      <c r="I10207">
        <v>1</v>
      </c>
      <c r="J10207">
        <v>4</v>
      </c>
      <c r="K10207" s="194">
        <v>4</v>
      </c>
      <c r="L10207" t="s">
        <v>1081</v>
      </c>
      <c r="M10207" t="s">
        <v>1081</v>
      </c>
      <c r="N10207">
        <v>1246</v>
      </c>
      <c r="O10207" t="s">
        <v>7876</v>
      </c>
      <c r="P10207" t="s">
        <v>9656</v>
      </c>
      <c r="Q10207">
        <v>1.246</v>
      </c>
      <c r="R10207" s="117" t="s">
        <v>14595</v>
      </c>
      <c r="S10207" s="117" t="s">
        <v>14596</v>
      </c>
      <c r="T10207" t="s">
        <v>17448</v>
      </c>
      <c r="U10207" t="s">
        <v>10772</v>
      </c>
    </row>
    <row r="10208" spans="1:21">
      <c r="A10208" s="117" t="s">
        <v>5037</v>
      </c>
      <c r="B10208" t="s">
        <v>14590</v>
      </c>
      <c r="C10208" t="s">
        <v>14590</v>
      </c>
      <c r="D10208">
        <v>35</v>
      </c>
      <c r="E10208">
        <v>29</v>
      </c>
      <c r="F10208">
        <v>35</v>
      </c>
      <c r="G10208">
        <v>29</v>
      </c>
      <c r="H10208">
        <v>1</v>
      </c>
      <c r="I10208">
        <v>1</v>
      </c>
      <c r="J10208">
        <v>10</v>
      </c>
      <c r="K10208" s="194">
        <v>10</v>
      </c>
      <c r="L10208" t="s">
        <v>1081</v>
      </c>
      <c r="M10208" t="s">
        <v>1081</v>
      </c>
      <c r="N10208">
        <v>1259</v>
      </c>
      <c r="O10208" t="s">
        <v>7876</v>
      </c>
      <c r="P10208" t="s">
        <v>9658</v>
      </c>
      <c r="Q10208">
        <v>1.2589999999999999</v>
      </c>
      <c r="R10208" s="117" t="s">
        <v>14594</v>
      </c>
      <c r="S10208" s="117" t="s">
        <v>14589</v>
      </c>
      <c r="T10208" t="s">
        <v>12136</v>
      </c>
      <c r="U10208" t="s">
        <v>10772</v>
      </c>
    </row>
    <row r="10209" spans="1:21">
      <c r="A10209" s="117" t="s">
        <v>5038</v>
      </c>
      <c r="B10209" t="s">
        <v>14590</v>
      </c>
      <c r="C10209" t="s">
        <v>14590</v>
      </c>
      <c r="D10209">
        <v>82</v>
      </c>
      <c r="E10209">
        <v>76</v>
      </c>
      <c r="F10209">
        <v>82</v>
      </c>
      <c r="G10209">
        <v>76</v>
      </c>
      <c r="H10209">
        <v>1</v>
      </c>
      <c r="I10209">
        <v>1</v>
      </c>
      <c r="J10209">
        <v>24</v>
      </c>
      <c r="K10209" s="194">
        <v>24</v>
      </c>
      <c r="L10209" t="s">
        <v>1081</v>
      </c>
      <c r="M10209" t="s">
        <v>1081</v>
      </c>
      <c r="N10209">
        <v>1277</v>
      </c>
      <c r="O10209" t="s">
        <v>7876</v>
      </c>
      <c r="P10209" t="s">
        <v>9658</v>
      </c>
      <c r="Q10209">
        <v>1.2769999999999999</v>
      </c>
      <c r="R10209" s="117" t="s">
        <v>14595</v>
      </c>
      <c r="S10209" s="117" t="s">
        <v>14596</v>
      </c>
      <c r="T10209" t="s">
        <v>17448</v>
      </c>
      <c r="U10209" t="s">
        <v>10772</v>
      </c>
    </row>
    <row r="10210" spans="1:21">
      <c r="A10210" s="117" t="s">
        <v>25416</v>
      </c>
      <c r="B10210" t="s">
        <v>14590</v>
      </c>
      <c r="C10210" t="s">
        <v>14590</v>
      </c>
      <c r="D10210">
        <v>82</v>
      </c>
      <c r="E10210">
        <v>76</v>
      </c>
      <c r="F10210">
        <v>82</v>
      </c>
      <c r="G10210">
        <v>76</v>
      </c>
      <c r="H10210">
        <v>1</v>
      </c>
      <c r="I10210">
        <v>1</v>
      </c>
      <c r="J10210">
        <v>4</v>
      </c>
      <c r="K10210" s="194">
        <v>4</v>
      </c>
      <c r="L10210" t="s">
        <v>1081</v>
      </c>
      <c r="M10210" t="s">
        <v>1081</v>
      </c>
      <c r="N10210">
        <v>1279</v>
      </c>
      <c r="O10210" t="s">
        <v>7876</v>
      </c>
      <c r="P10210" t="s">
        <v>9657</v>
      </c>
      <c r="Q10210">
        <v>1.2789999999999999</v>
      </c>
      <c r="R10210" s="117" t="s">
        <v>14595</v>
      </c>
      <c r="S10210" s="117" t="s">
        <v>14596</v>
      </c>
      <c r="T10210" t="s">
        <v>17448</v>
      </c>
      <c r="U10210" t="s">
        <v>10772</v>
      </c>
    </row>
    <row r="10211" spans="1:21">
      <c r="A10211" s="117" t="s">
        <v>5039</v>
      </c>
      <c r="B10211" t="s">
        <v>14590</v>
      </c>
      <c r="C10211" t="s">
        <v>14590</v>
      </c>
      <c r="D10211">
        <v>82</v>
      </c>
      <c r="E10211">
        <v>76</v>
      </c>
      <c r="F10211">
        <v>82</v>
      </c>
      <c r="G10211">
        <v>76</v>
      </c>
      <c r="H10211">
        <v>1</v>
      </c>
      <c r="I10211">
        <v>1</v>
      </c>
      <c r="J10211">
        <v>4</v>
      </c>
      <c r="K10211" s="194">
        <v>4</v>
      </c>
      <c r="L10211" t="s">
        <v>1081</v>
      </c>
      <c r="M10211" t="s">
        <v>1081</v>
      </c>
      <c r="N10211">
        <v>1280</v>
      </c>
      <c r="O10211" t="s">
        <v>7876</v>
      </c>
      <c r="P10211" t="s">
        <v>9656</v>
      </c>
      <c r="Q10211">
        <v>1.28</v>
      </c>
      <c r="R10211" s="117" t="s">
        <v>14595</v>
      </c>
      <c r="S10211" s="117" t="s">
        <v>14596</v>
      </c>
      <c r="T10211" t="s">
        <v>17448</v>
      </c>
      <c r="U10211" t="s">
        <v>10772</v>
      </c>
    </row>
    <row r="10212" spans="1:21">
      <c r="A10212" s="117" t="s">
        <v>5040</v>
      </c>
      <c r="B10212" t="s">
        <v>14590</v>
      </c>
      <c r="C10212" t="s">
        <v>14590</v>
      </c>
      <c r="D10212">
        <v>82</v>
      </c>
      <c r="E10212">
        <v>76</v>
      </c>
      <c r="F10212">
        <v>82</v>
      </c>
      <c r="G10212">
        <v>76</v>
      </c>
      <c r="H10212">
        <v>1</v>
      </c>
      <c r="I10212">
        <v>1</v>
      </c>
      <c r="J10212">
        <v>4</v>
      </c>
      <c r="K10212" s="194">
        <v>4</v>
      </c>
      <c r="L10212" t="s">
        <v>1081</v>
      </c>
      <c r="M10212" t="s">
        <v>1081</v>
      </c>
      <c r="N10212">
        <v>1276</v>
      </c>
      <c r="O10212" t="s">
        <v>7876</v>
      </c>
      <c r="P10212" t="s">
        <v>9656</v>
      </c>
      <c r="Q10212">
        <v>1.276</v>
      </c>
      <c r="R10212" s="117" t="s">
        <v>14595</v>
      </c>
      <c r="S10212" s="117" t="s">
        <v>14596</v>
      </c>
      <c r="T10212" t="s">
        <v>17448</v>
      </c>
      <c r="U10212" t="s">
        <v>10772</v>
      </c>
    </row>
    <row r="10213" spans="1:21">
      <c r="A10213" s="117" t="s">
        <v>5041</v>
      </c>
      <c r="B10213" t="s">
        <v>14590</v>
      </c>
      <c r="C10213" t="s">
        <v>14590</v>
      </c>
      <c r="D10213">
        <v>82</v>
      </c>
      <c r="E10213">
        <v>76</v>
      </c>
      <c r="F10213">
        <v>82</v>
      </c>
      <c r="G10213">
        <v>76</v>
      </c>
      <c r="H10213">
        <v>1</v>
      </c>
      <c r="I10213">
        <v>1</v>
      </c>
      <c r="J10213">
        <v>4</v>
      </c>
      <c r="K10213" s="194">
        <v>4</v>
      </c>
      <c r="L10213" t="s">
        <v>1081</v>
      </c>
      <c r="M10213" t="s">
        <v>1081</v>
      </c>
      <c r="N10213">
        <v>1281</v>
      </c>
      <c r="O10213" t="s">
        <v>7876</v>
      </c>
      <c r="P10213" t="s">
        <v>9656</v>
      </c>
      <c r="Q10213">
        <v>1.2809999999999999</v>
      </c>
      <c r="R10213" s="117" t="s">
        <v>14595</v>
      </c>
      <c r="S10213" s="117" t="s">
        <v>14596</v>
      </c>
      <c r="T10213" t="s">
        <v>17448</v>
      </c>
      <c r="U10213" t="s">
        <v>10772</v>
      </c>
    </row>
    <row r="10214" spans="1:21">
      <c r="A10214" s="117" t="s">
        <v>5042</v>
      </c>
      <c r="B10214" t="s">
        <v>14590</v>
      </c>
      <c r="C10214" t="s">
        <v>14590</v>
      </c>
      <c r="D10214">
        <v>82</v>
      </c>
      <c r="E10214">
        <v>76</v>
      </c>
      <c r="F10214">
        <v>82</v>
      </c>
      <c r="G10214">
        <v>76</v>
      </c>
      <c r="H10214">
        <v>1</v>
      </c>
      <c r="I10214">
        <v>1</v>
      </c>
      <c r="J10214">
        <v>7</v>
      </c>
      <c r="K10214" s="194">
        <v>7</v>
      </c>
      <c r="L10214" t="s">
        <v>1081</v>
      </c>
      <c r="M10214" t="s">
        <v>1081</v>
      </c>
      <c r="N10214">
        <v>1268</v>
      </c>
      <c r="O10214" t="s">
        <v>7876</v>
      </c>
      <c r="P10214" t="s">
        <v>9657</v>
      </c>
      <c r="Q10214">
        <v>1.268</v>
      </c>
      <c r="R10214" s="117" t="s">
        <v>14595</v>
      </c>
      <c r="S10214" s="117" t="s">
        <v>14596</v>
      </c>
      <c r="T10214" t="s">
        <v>17448</v>
      </c>
      <c r="U10214" t="s">
        <v>10772</v>
      </c>
    </row>
    <row r="10215" spans="1:21">
      <c r="A10215" s="117" t="s">
        <v>25417</v>
      </c>
      <c r="B10215" t="s">
        <v>14590</v>
      </c>
      <c r="C10215" t="s">
        <v>14590</v>
      </c>
      <c r="D10215">
        <v>82</v>
      </c>
      <c r="E10215">
        <v>76</v>
      </c>
      <c r="F10215">
        <v>82</v>
      </c>
      <c r="G10215">
        <v>76</v>
      </c>
      <c r="H10215">
        <v>1</v>
      </c>
      <c r="I10215">
        <v>1</v>
      </c>
      <c r="J10215">
        <v>2</v>
      </c>
      <c r="K10215" s="194">
        <v>2</v>
      </c>
      <c r="L10215" t="s">
        <v>1081</v>
      </c>
      <c r="M10215" t="s">
        <v>1081</v>
      </c>
      <c r="N10215">
        <v>1262</v>
      </c>
      <c r="O10215" t="s">
        <v>7876</v>
      </c>
      <c r="P10215" t="s">
        <v>9656</v>
      </c>
      <c r="Q10215">
        <v>1.262</v>
      </c>
      <c r="R10215" s="117" t="s">
        <v>14595</v>
      </c>
      <c r="S10215" s="117" t="s">
        <v>14596</v>
      </c>
      <c r="T10215" t="s">
        <v>17448</v>
      </c>
      <c r="U10215" t="s">
        <v>10772</v>
      </c>
    </row>
    <row r="10216" spans="1:21">
      <c r="A10216" s="117" t="s">
        <v>5043</v>
      </c>
      <c r="B10216" t="s">
        <v>14590</v>
      </c>
      <c r="C10216" t="s">
        <v>14590</v>
      </c>
      <c r="D10216">
        <v>82</v>
      </c>
      <c r="E10216">
        <v>76</v>
      </c>
      <c r="F10216">
        <v>82</v>
      </c>
      <c r="G10216">
        <v>76</v>
      </c>
      <c r="H10216">
        <v>1</v>
      </c>
      <c r="I10216">
        <v>1</v>
      </c>
      <c r="J10216">
        <v>24</v>
      </c>
      <c r="K10216" s="194">
        <v>24</v>
      </c>
      <c r="L10216" t="s">
        <v>1081</v>
      </c>
      <c r="M10216" t="s">
        <v>1081</v>
      </c>
      <c r="N10216">
        <v>1243</v>
      </c>
      <c r="O10216" t="s">
        <v>7876</v>
      </c>
      <c r="P10216" t="s">
        <v>9658</v>
      </c>
      <c r="Q10216">
        <v>1.2430000000000001</v>
      </c>
      <c r="R10216" s="117" t="s">
        <v>14595</v>
      </c>
      <c r="S10216" s="117" t="s">
        <v>14596</v>
      </c>
      <c r="T10216" t="s">
        <v>17448</v>
      </c>
      <c r="U10216" t="s">
        <v>10772</v>
      </c>
    </row>
    <row r="10217" spans="1:21">
      <c r="A10217" s="117" t="s">
        <v>5044</v>
      </c>
      <c r="B10217" t="s">
        <v>14590</v>
      </c>
      <c r="C10217" t="s">
        <v>14590</v>
      </c>
      <c r="D10217">
        <v>82</v>
      </c>
      <c r="E10217">
        <v>76</v>
      </c>
      <c r="F10217">
        <v>82</v>
      </c>
      <c r="G10217">
        <v>76</v>
      </c>
      <c r="H10217">
        <v>1</v>
      </c>
      <c r="I10217">
        <v>1</v>
      </c>
      <c r="J10217">
        <v>3</v>
      </c>
      <c r="K10217" s="194">
        <v>3</v>
      </c>
      <c r="L10217" t="s">
        <v>1081</v>
      </c>
      <c r="M10217" t="s">
        <v>1081</v>
      </c>
      <c r="N10217">
        <v>1247</v>
      </c>
      <c r="O10217" t="s">
        <v>7876</v>
      </c>
      <c r="P10217" t="s">
        <v>9658</v>
      </c>
      <c r="Q10217">
        <v>1.2470000000000001</v>
      </c>
      <c r="R10217" s="117" t="s">
        <v>14595</v>
      </c>
      <c r="S10217" s="117" t="s">
        <v>14596</v>
      </c>
      <c r="T10217" t="s">
        <v>17448</v>
      </c>
      <c r="U10217" t="s">
        <v>10772</v>
      </c>
    </row>
    <row r="10218" spans="1:21">
      <c r="A10218" s="117" t="s">
        <v>5045</v>
      </c>
      <c r="B10218" t="s">
        <v>14590</v>
      </c>
      <c r="C10218" t="s">
        <v>14590</v>
      </c>
      <c r="D10218">
        <v>82</v>
      </c>
      <c r="E10218">
        <v>76</v>
      </c>
      <c r="F10218">
        <v>82</v>
      </c>
      <c r="G10218">
        <v>76</v>
      </c>
      <c r="H10218">
        <v>1</v>
      </c>
      <c r="I10218">
        <v>1</v>
      </c>
      <c r="J10218">
        <v>4</v>
      </c>
      <c r="K10218" s="194">
        <v>4</v>
      </c>
      <c r="L10218" t="s">
        <v>1081</v>
      </c>
      <c r="M10218" t="s">
        <v>1081</v>
      </c>
      <c r="N10218">
        <v>1245</v>
      </c>
      <c r="O10218" t="s">
        <v>7876</v>
      </c>
      <c r="P10218" t="s">
        <v>9657</v>
      </c>
      <c r="Q10218">
        <v>1.2450000000000001</v>
      </c>
      <c r="R10218" s="117" t="s">
        <v>14595</v>
      </c>
      <c r="S10218" s="117" t="s">
        <v>14596</v>
      </c>
      <c r="T10218" t="s">
        <v>17448</v>
      </c>
      <c r="U10218" t="s">
        <v>10772</v>
      </c>
    </row>
    <row r="10219" spans="1:21">
      <c r="A10219" s="117" t="s">
        <v>10937</v>
      </c>
      <c r="B10219" t="s">
        <v>14590</v>
      </c>
      <c r="C10219" t="s">
        <v>14590</v>
      </c>
      <c r="D10219">
        <v>82</v>
      </c>
      <c r="E10219">
        <v>76</v>
      </c>
      <c r="F10219">
        <v>82</v>
      </c>
      <c r="G10219">
        <v>76</v>
      </c>
      <c r="H10219">
        <v>1</v>
      </c>
      <c r="I10219">
        <v>1</v>
      </c>
      <c r="J10219">
        <v>3</v>
      </c>
      <c r="K10219" s="194">
        <v>3</v>
      </c>
      <c r="L10219" t="s">
        <v>1081</v>
      </c>
      <c r="M10219" t="s">
        <v>1081</v>
      </c>
      <c r="N10219">
        <v>1278</v>
      </c>
      <c r="O10219" t="s">
        <v>7876</v>
      </c>
      <c r="P10219" t="s">
        <v>9660</v>
      </c>
      <c r="Q10219">
        <v>1.278</v>
      </c>
      <c r="R10219" s="117" t="s">
        <v>14595</v>
      </c>
      <c r="S10219" s="117" t="s">
        <v>14596</v>
      </c>
      <c r="T10219" t="s">
        <v>17448</v>
      </c>
      <c r="U10219" t="s">
        <v>10772</v>
      </c>
    </row>
    <row r="10220" spans="1:21">
      <c r="A10220" s="117" t="s">
        <v>10938</v>
      </c>
      <c r="B10220" t="s">
        <v>14590</v>
      </c>
      <c r="C10220" t="s">
        <v>14590</v>
      </c>
      <c r="D10220">
        <v>94</v>
      </c>
      <c r="E10220">
        <v>88</v>
      </c>
      <c r="F10220">
        <v>94</v>
      </c>
      <c r="G10220">
        <v>88</v>
      </c>
      <c r="H10220">
        <v>1</v>
      </c>
      <c r="I10220">
        <v>1</v>
      </c>
      <c r="J10220">
        <v>3</v>
      </c>
      <c r="K10220" s="194">
        <v>3</v>
      </c>
      <c r="L10220" t="s">
        <v>1081</v>
      </c>
      <c r="M10220" t="s">
        <v>1081</v>
      </c>
      <c r="N10220">
        <v>1280</v>
      </c>
      <c r="O10220" t="s">
        <v>7876</v>
      </c>
      <c r="P10220" t="s">
        <v>9659</v>
      </c>
      <c r="Q10220">
        <v>1.28</v>
      </c>
      <c r="R10220" s="117" t="s">
        <v>14595</v>
      </c>
      <c r="S10220" s="117" t="s">
        <v>14596</v>
      </c>
      <c r="T10220" t="s">
        <v>17448</v>
      </c>
      <c r="U10220" t="s">
        <v>10772</v>
      </c>
    </row>
    <row r="10221" spans="1:21">
      <c r="A10221" s="117" t="s">
        <v>10939</v>
      </c>
      <c r="B10221" t="s">
        <v>14590</v>
      </c>
      <c r="C10221" t="s">
        <v>14590</v>
      </c>
      <c r="D10221">
        <v>94</v>
      </c>
      <c r="E10221">
        <v>88</v>
      </c>
      <c r="F10221">
        <v>94</v>
      </c>
      <c r="G10221">
        <v>88</v>
      </c>
      <c r="H10221">
        <v>1</v>
      </c>
      <c r="I10221">
        <v>1</v>
      </c>
      <c r="J10221">
        <v>2</v>
      </c>
      <c r="K10221" s="194">
        <v>2</v>
      </c>
      <c r="L10221" t="s">
        <v>1081</v>
      </c>
      <c r="M10221" t="s">
        <v>1081</v>
      </c>
      <c r="N10221">
        <v>1286</v>
      </c>
      <c r="O10221" t="s">
        <v>7876</v>
      </c>
      <c r="P10221" t="s">
        <v>9657</v>
      </c>
      <c r="Q10221">
        <v>1.286</v>
      </c>
      <c r="R10221" s="117" t="s">
        <v>14595</v>
      </c>
      <c r="S10221" s="117" t="s">
        <v>14596</v>
      </c>
      <c r="T10221" t="s">
        <v>17448</v>
      </c>
      <c r="U10221" t="s">
        <v>10772</v>
      </c>
    </row>
    <row r="10222" spans="1:21">
      <c r="A10222" s="117" t="s">
        <v>5046</v>
      </c>
      <c r="B10222" t="s">
        <v>14590</v>
      </c>
      <c r="C10222" t="s">
        <v>14590</v>
      </c>
      <c r="D10222">
        <v>94</v>
      </c>
      <c r="E10222">
        <v>88</v>
      </c>
      <c r="F10222">
        <v>94</v>
      </c>
      <c r="G10222">
        <v>88</v>
      </c>
      <c r="H10222">
        <v>1</v>
      </c>
      <c r="I10222">
        <v>1</v>
      </c>
      <c r="J10222">
        <v>2</v>
      </c>
      <c r="K10222" s="194">
        <v>2</v>
      </c>
      <c r="L10222" t="s">
        <v>1081</v>
      </c>
      <c r="M10222" t="s">
        <v>1081</v>
      </c>
      <c r="N10222">
        <v>1200</v>
      </c>
      <c r="O10222" t="s">
        <v>7876</v>
      </c>
      <c r="P10222" t="s">
        <v>9660</v>
      </c>
      <c r="Q10222">
        <v>1.2</v>
      </c>
      <c r="R10222" s="117" t="s">
        <v>14595</v>
      </c>
      <c r="S10222" s="117" t="s">
        <v>14596</v>
      </c>
      <c r="T10222" t="s">
        <v>17448</v>
      </c>
      <c r="U10222" t="s">
        <v>10772</v>
      </c>
    </row>
    <row r="10223" spans="1:21">
      <c r="A10223" s="117" t="s">
        <v>10940</v>
      </c>
      <c r="B10223" t="s">
        <v>14590</v>
      </c>
      <c r="C10223" t="s">
        <v>14590</v>
      </c>
      <c r="D10223">
        <v>94</v>
      </c>
      <c r="E10223">
        <v>88</v>
      </c>
      <c r="F10223">
        <v>94</v>
      </c>
      <c r="G10223">
        <v>88</v>
      </c>
      <c r="H10223">
        <v>1</v>
      </c>
      <c r="I10223">
        <v>1</v>
      </c>
      <c r="J10223">
        <v>2</v>
      </c>
      <c r="K10223" s="194">
        <v>2</v>
      </c>
      <c r="L10223" t="s">
        <v>1081</v>
      </c>
      <c r="M10223" t="s">
        <v>1081</v>
      </c>
      <c r="N10223">
        <v>1242</v>
      </c>
      <c r="O10223" t="s">
        <v>7876</v>
      </c>
      <c r="P10223" t="s">
        <v>9661</v>
      </c>
      <c r="Q10223">
        <v>1.242</v>
      </c>
      <c r="R10223" s="117" t="s">
        <v>14595</v>
      </c>
      <c r="S10223" s="117" t="s">
        <v>14596</v>
      </c>
      <c r="T10223" t="s">
        <v>17448</v>
      </c>
      <c r="U10223" t="s">
        <v>10772</v>
      </c>
    </row>
    <row r="10224" spans="1:21">
      <c r="A10224" s="117" t="s">
        <v>10941</v>
      </c>
      <c r="B10224" t="s">
        <v>14590</v>
      </c>
      <c r="C10224" t="s">
        <v>14590</v>
      </c>
      <c r="D10224">
        <v>94</v>
      </c>
      <c r="E10224">
        <v>88</v>
      </c>
      <c r="F10224">
        <v>94</v>
      </c>
      <c r="G10224">
        <v>88</v>
      </c>
      <c r="H10224">
        <v>1</v>
      </c>
      <c r="I10224">
        <v>1</v>
      </c>
      <c r="J10224">
        <v>2</v>
      </c>
      <c r="K10224" s="194">
        <v>2</v>
      </c>
      <c r="L10224" t="s">
        <v>1081</v>
      </c>
      <c r="M10224" t="s">
        <v>1081</v>
      </c>
      <c r="N10224">
        <v>1244</v>
      </c>
      <c r="O10224" t="s">
        <v>7876</v>
      </c>
      <c r="P10224" t="s">
        <v>9656</v>
      </c>
      <c r="Q10224">
        <v>1.244</v>
      </c>
      <c r="R10224" s="117" t="s">
        <v>14595</v>
      </c>
      <c r="S10224" s="117" t="s">
        <v>14596</v>
      </c>
      <c r="T10224" t="s">
        <v>17448</v>
      </c>
      <c r="U10224" t="s">
        <v>10772</v>
      </c>
    </row>
    <row r="10225" spans="1:21">
      <c r="A10225" s="117" t="s">
        <v>5047</v>
      </c>
      <c r="B10225" t="s">
        <v>14590</v>
      </c>
      <c r="C10225" t="s">
        <v>14590</v>
      </c>
      <c r="D10225">
        <v>82</v>
      </c>
      <c r="E10225">
        <v>76</v>
      </c>
      <c r="F10225">
        <v>82</v>
      </c>
      <c r="G10225">
        <v>76</v>
      </c>
      <c r="H10225">
        <v>1</v>
      </c>
      <c r="I10225">
        <v>1</v>
      </c>
      <c r="J10225">
        <v>3</v>
      </c>
      <c r="K10225" s="194">
        <v>3</v>
      </c>
      <c r="L10225" t="s">
        <v>1081</v>
      </c>
      <c r="M10225" t="s">
        <v>1081</v>
      </c>
      <c r="N10225">
        <v>1292</v>
      </c>
      <c r="O10225" t="s">
        <v>7876</v>
      </c>
      <c r="P10225" t="s">
        <v>9656</v>
      </c>
      <c r="Q10225">
        <v>1.292</v>
      </c>
      <c r="R10225" s="117" t="s">
        <v>14595</v>
      </c>
      <c r="S10225" s="117" t="s">
        <v>14596</v>
      </c>
      <c r="T10225" t="s">
        <v>17448</v>
      </c>
      <c r="U10225" t="s">
        <v>10772</v>
      </c>
    </row>
    <row r="10226" spans="1:21">
      <c r="A10226" s="117" t="s">
        <v>25418</v>
      </c>
      <c r="B10226" t="s">
        <v>14590</v>
      </c>
      <c r="C10226" t="s">
        <v>14590</v>
      </c>
      <c r="D10226">
        <v>82</v>
      </c>
      <c r="E10226">
        <v>76</v>
      </c>
      <c r="F10226">
        <v>82</v>
      </c>
      <c r="G10226">
        <v>76</v>
      </c>
      <c r="H10226">
        <v>1</v>
      </c>
      <c r="I10226">
        <v>1</v>
      </c>
      <c r="J10226">
        <v>5</v>
      </c>
      <c r="K10226" s="194">
        <v>5</v>
      </c>
      <c r="L10226" t="s">
        <v>1081</v>
      </c>
      <c r="M10226" t="s">
        <v>1081</v>
      </c>
      <c r="N10226">
        <v>1288</v>
      </c>
      <c r="O10226" t="s">
        <v>7876</v>
      </c>
      <c r="P10226" t="s">
        <v>9656</v>
      </c>
      <c r="Q10226">
        <v>1.288</v>
      </c>
      <c r="R10226" s="117" t="s">
        <v>14595</v>
      </c>
      <c r="S10226" s="117" t="s">
        <v>14596</v>
      </c>
      <c r="T10226" t="s">
        <v>17448</v>
      </c>
      <c r="U10226" t="s">
        <v>10772</v>
      </c>
    </row>
    <row r="10227" spans="1:21">
      <c r="A10227" s="117" t="s">
        <v>5048</v>
      </c>
      <c r="B10227" t="s">
        <v>14590</v>
      </c>
      <c r="C10227" t="s">
        <v>14590</v>
      </c>
      <c r="D10227">
        <v>82</v>
      </c>
      <c r="E10227">
        <v>76</v>
      </c>
      <c r="F10227">
        <v>82</v>
      </c>
      <c r="G10227">
        <v>76</v>
      </c>
      <c r="H10227">
        <v>1</v>
      </c>
      <c r="I10227">
        <v>1</v>
      </c>
      <c r="J10227">
        <v>2</v>
      </c>
      <c r="K10227" s="194">
        <v>2</v>
      </c>
      <c r="L10227" t="s">
        <v>1081</v>
      </c>
      <c r="M10227" t="s">
        <v>1081</v>
      </c>
      <c r="N10227">
        <v>1293</v>
      </c>
      <c r="O10227" t="s">
        <v>7876</v>
      </c>
      <c r="P10227" t="s">
        <v>9656</v>
      </c>
      <c r="Q10227">
        <v>1.2929999999999999</v>
      </c>
      <c r="R10227" s="117" t="s">
        <v>14595</v>
      </c>
      <c r="S10227" s="117" t="s">
        <v>14596</v>
      </c>
      <c r="T10227" t="s">
        <v>17448</v>
      </c>
      <c r="U10227" t="s">
        <v>10772</v>
      </c>
    </row>
    <row r="10228" spans="1:21">
      <c r="A10228" s="117" t="s">
        <v>5049</v>
      </c>
      <c r="B10228" t="s">
        <v>14590</v>
      </c>
      <c r="C10228" t="s">
        <v>14590</v>
      </c>
      <c r="D10228">
        <v>82</v>
      </c>
      <c r="E10228">
        <v>76</v>
      </c>
      <c r="F10228">
        <v>82</v>
      </c>
      <c r="G10228">
        <v>76</v>
      </c>
      <c r="H10228">
        <v>1</v>
      </c>
      <c r="I10228">
        <v>1</v>
      </c>
      <c r="J10228">
        <v>4</v>
      </c>
      <c r="K10228" s="194">
        <v>4</v>
      </c>
      <c r="L10228" t="s">
        <v>1081</v>
      </c>
      <c r="M10228" t="s">
        <v>1081</v>
      </c>
      <c r="N10228">
        <v>1288</v>
      </c>
      <c r="O10228" t="s">
        <v>7876</v>
      </c>
      <c r="P10228" t="s">
        <v>9656</v>
      </c>
      <c r="Q10228">
        <v>1.288</v>
      </c>
      <c r="R10228" s="117" t="s">
        <v>14595</v>
      </c>
      <c r="S10228" s="117" t="s">
        <v>14596</v>
      </c>
      <c r="T10228" t="s">
        <v>17448</v>
      </c>
      <c r="U10228" t="s">
        <v>10772</v>
      </c>
    </row>
    <row r="10229" spans="1:21">
      <c r="A10229" s="117" t="s">
        <v>5050</v>
      </c>
      <c r="B10229" t="s">
        <v>14590</v>
      </c>
      <c r="C10229" t="s">
        <v>14590</v>
      </c>
      <c r="D10229">
        <v>94</v>
      </c>
      <c r="E10229">
        <v>88</v>
      </c>
      <c r="F10229">
        <v>94</v>
      </c>
      <c r="G10229">
        <v>88</v>
      </c>
      <c r="H10229">
        <v>1</v>
      </c>
      <c r="I10229">
        <v>1</v>
      </c>
      <c r="J10229">
        <v>2</v>
      </c>
      <c r="K10229" s="194">
        <v>2</v>
      </c>
      <c r="L10229" t="s">
        <v>1081</v>
      </c>
      <c r="M10229" t="s">
        <v>1081</v>
      </c>
      <c r="N10229">
        <v>1292</v>
      </c>
      <c r="O10229" t="s">
        <v>7876</v>
      </c>
      <c r="P10229" t="s">
        <v>9661</v>
      </c>
      <c r="Q10229">
        <v>1.292</v>
      </c>
      <c r="R10229" s="117" t="s">
        <v>14595</v>
      </c>
      <c r="S10229" s="117" t="s">
        <v>14596</v>
      </c>
      <c r="T10229" t="s">
        <v>17448</v>
      </c>
      <c r="U10229" t="s">
        <v>10772</v>
      </c>
    </row>
    <row r="10230" spans="1:21">
      <c r="A10230" s="117" t="s">
        <v>19932</v>
      </c>
      <c r="B10230" t="s">
        <v>14590</v>
      </c>
      <c r="C10230" t="s">
        <v>14590</v>
      </c>
      <c r="D10230">
        <v>82</v>
      </c>
      <c r="E10230">
        <v>76</v>
      </c>
      <c r="F10230">
        <v>82</v>
      </c>
      <c r="G10230">
        <v>76</v>
      </c>
      <c r="H10230">
        <v>1</v>
      </c>
      <c r="I10230">
        <v>1</v>
      </c>
      <c r="J10230">
        <v>0</v>
      </c>
      <c r="K10230" s="194">
        <v>0</v>
      </c>
      <c r="L10230" t="s">
        <v>1076</v>
      </c>
      <c r="M10230" t="s">
        <v>1076</v>
      </c>
      <c r="N10230">
        <v>916</v>
      </c>
      <c r="O10230" t="s">
        <v>7876</v>
      </c>
      <c r="P10230" t="s">
        <v>19933</v>
      </c>
      <c r="Q10230">
        <v>0.91600000000000004</v>
      </c>
      <c r="R10230" s="117" t="s">
        <v>14595</v>
      </c>
      <c r="S10230" s="117" t="s">
        <v>14596</v>
      </c>
      <c r="T10230" t="s">
        <v>17448</v>
      </c>
      <c r="U10230" t="s">
        <v>10772</v>
      </c>
    </row>
    <row r="10231" spans="1:21">
      <c r="A10231" s="117" t="s">
        <v>17556</v>
      </c>
      <c r="B10231" t="s">
        <v>14590</v>
      </c>
      <c r="C10231" t="s">
        <v>14590</v>
      </c>
      <c r="D10231">
        <v>82</v>
      </c>
      <c r="E10231">
        <v>76</v>
      </c>
      <c r="F10231">
        <v>82</v>
      </c>
      <c r="G10231">
        <v>76</v>
      </c>
      <c r="H10231">
        <v>1</v>
      </c>
      <c r="I10231">
        <v>1</v>
      </c>
      <c r="J10231">
        <v>24</v>
      </c>
      <c r="K10231" s="194">
        <v>24</v>
      </c>
      <c r="L10231" t="s">
        <v>1079</v>
      </c>
      <c r="M10231" t="s">
        <v>1079</v>
      </c>
      <c r="N10231">
        <v>430</v>
      </c>
      <c r="O10231" t="s">
        <v>7876</v>
      </c>
      <c r="P10231" t="s">
        <v>17557</v>
      </c>
      <c r="Q10231">
        <v>0.43</v>
      </c>
      <c r="R10231" s="117" t="s">
        <v>14595</v>
      </c>
      <c r="S10231" s="117" t="s">
        <v>14596</v>
      </c>
      <c r="T10231" t="s">
        <v>17448</v>
      </c>
      <c r="U10231" t="s">
        <v>10772</v>
      </c>
    </row>
    <row r="10232" spans="1:21">
      <c r="A10232" s="117" t="s">
        <v>5051</v>
      </c>
      <c r="B10232" t="s">
        <v>14590</v>
      </c>
      <c r="C10232" t="s">
        <v>14590</v>
      </c>
      <c r="D10232">
        <v>82</v>
      </c>
      <c r="E10232">
        <v>76</v>
      </c>
      <c r="F10232">
        <v>82</v>
      </c>
      <c r="G10232">
        <v>76</v>
      </c>
      <c r="H10232">
        <v>1</v>
      </c>
      <c r="I10232">
        <v>1</v>
      </c>
      <c r="J10232">
        <v>24</v>
      </c>
      <c r="K10232" s="194">
        <v>24</v>
      </c>
      <c r="L10232" t="s">
        <v>1079</v>
      </c>
      <c r="M10232" t="s">
        <v>1079</v>
      </c>
      <c r="N10232">
        <v>500</v>
      </c>
      <c r="O10232" t="s">
        <v>7876</v>
      </c>
      <c r="P10232" t="s">
        <v>9662</v>
      </c>
      <c r="Q10232">
        <v>0.5</v>
      </c>
      <c r="R10232" s="117" t="s">
        <v>14595</v>
      </c>
      <c r="S10232" s="117" t="s">
        <v>14596</v>
      </c>
      <c r="T10232" t="s">
        <v>17448</v>
      </c>
      <c r="U10232" t="s">
        <v>10772</v>
      </c>
    </row>
    <row r="10233" spans="1:21">
      <c r="A10233" s="117" t="s">
        <v>538</v>
      </c>
      <c r="B10233" t="s">
        <v>13815</v>
      </c>
      <c r="C10233" t="s">
        <v>13815</v>
      </c>
      <c r="D10233">
        <v>2</v>
      </c>
      <c r="E10233">
        <v>33</v>
      </c>
      <c r="F10233">
        <v>2</v>
      </c>
      <c r="G10233">
        <v>33</v>
      </c>
      <c r="H10233">
        <v>1</v>
      </c>
      <c r="I10233">
        <v>1</v>
      </c>
      <c r="J10233">
        <v>10</v>
      </c>
      <c r="K10233" s="194">
        <v>121</v>
      </c>
      <c r="L10233" t="s">
        <v>1084</v>
      </c>
      <c r="M10233" t="s">
        <v>1084</v>
      </c>
      <c r="N10233">
        <v>1703.1</v>
      </c>
      <c r="O10233" t="s">
        <v>7876</v>
      </c>
      <c r="P10233" t="s">
        <v>9663</v>
      </c>
      <c r="Q10233">
        <v>1.7031000000000001</v>
      </c>
      <c r="R10233" s="117" t="s">
        <v>14594</v>
      </c>
      <c r="S10233" s="117" t="s">
        <v>14589</v>
      </c>
      <c r="T10233" t="s">
        <v>12136</v>
      </c>
      <c r="U10233" t="s">
        <v>10772</v>
      </c>
    </row>
    <row r="10234" spans="1:21">
      <c r="A10234" s="117" t="s">
        <v>539</v>
      </c>
      <c r="B10234" t="s">
        <v>13815</v>
      </c>
      <c r="C10234" t="s">
        <v>13815</v>
      </c>
      <c r="D10234">
        <v>2</v>
      </c>
      <c r="E10234">
        <v>78</v>
      </c>
      <c r="F10234">
        <v>2</v>
      </c>
      <c r="G10234">
        <v>78</v>
      </c>
      <c r="H10234">
        <v>1</v>
      </c>
      <c r="I10234">
        <v>1</v>
      </c>
      <c r="J10234">
        <v>21</v>
      </c>
      <c r="K10234" s="194">
        <v>96</v>
      </c>
      <c r="L10234" t="s">
        <v>1084</v>
      </c>
      <c r="M10234" t="s">
        <v>1084</v>
      </c>
      <c r="N10234">
        <v>1720</v>
      </c>
      <c r="O10234" t="s">
        <v>7876</v>
      </c>
      <c r="P10234" t="s">
        <v>9472</v>
      </c>
      <c r="Q10234">
        <v>1.72</v>
      </c>
      <c r="R10234" s="117" t="s">
        <v>14594</v>
      </c>
      <c r="S10234" s="117" t="s">
        <v>14589</v>
      </c>
      <c r="T10234" t="s">
        <v>12136</v>
      </c>
      <c r="U10234" t="s">
        <v>10772</v>
      </c>
    </row>
    <row r="10235" spans="1:21">
      <c r="A10235" s="117" t="s">
        <v>540</v>
      </c>
      <c r="B10235" t="s">
        <v>13815</v>
      </c>
      <c r="C10235" t="s">
        <v>13815</v>
      </c>
      <c r="D10235">
        <v>2</v>
      </c>
      <c r="E10235">
        <v>33</v>
      </c>
      <c r="F10235">
        <v>2</v>
      </c>
      <c r="G10235">
        <v>33</v>
      </c>
      <c r="H10235">
        <v>1</v>
      </c>
      <c r="I10235">
        <v>1</v>
      </c>
      <c r="J10235">
        <v>26</v>
      </c>
      <c r="K10235" s="194">
        <v>18</v>
      </c>
      <c r="L10235" t="s">
        <v>1084</v>
      </c>
      <c r="M10235" t="s">
        <v>1084</v>
      </c>
      <c r="N10235">
        <v>1687.1</v>
      </c>
      <c r="O10235" t="s">
        <v>7876</v>
      </c>
      <c r="P10235" t="s">
        <v>9663</v>
      </c>
      <c r="Q10235">
        <v>1.6871</v>
      </c>
      <c r="R10235" s="117" t="s">
        <v>14594</v>
      </c>
      <c r="S10235" s="117" t="s">
        <v>14589</v>
      </c>
      <c r="T10235" t="s">
        <v>12136</v>
      </c>
      <c r="U10235" t="s">
        <v>10772</v>
      </c>
    </row>
    <row r="10236" spans="1:21">
      <c r="A10236" s="117" t="s">
        <v>541</v>
      </c>
      <c r="B10236" t="s">
        <v>13815</v>
      </c>
      <c r="C10236" t="s">
        <v>13815</v>
      </c>
      <c r="D10236">
        <v>2</v>
      </c>
      <c r="E10236">
        <v>33</v>
      </c>
      <c r="F10236">
        <v>2</v>
      </c>
      <c r="G10236">
        <v>33</v>
      </c>
      <c r="H10236">
        <v>1</v>
      </c>
      <c r="I10236">
        <v>1</v>
      </c>
      <c r="J10236">
        <v>32</v>
      </c>
      <c r="K10236" s="194">
        <v>13</v>
      </c>
      <c r="L10236" t="s">
        <v>1084</v>
      </c>
      <c r="M10236" t="s">
        <v>1084</v>
      </c>
      <c r="N10236">
        <v>1654</v>
      </c>
      <c r="O10236" t="s">
        <v>7876</v>
      </c>
      <c r="P10236" t="s">
        <v>9664</v>
      </c>
      <c r="Q10236">
        <v>1.6539999999999999</v>
      </c>
      <c r="R10236" s="117" t="s">
        <v>14594</v>
      </c>
      <c r="S10236" s="117" t="s">
        <v>14589</v>
      </c>
      <c r="T10236" t="s">
        <v>12136</v>
      </c>
      <c r="U10236" t="s">
        <v>10772</v>
      </c>
    </row>
    <row r="10237" spans="1:21">
      <c r="A10237" s="117" t="s">
        <v>509</v>
      </c>
      <c r="B10237" t="s">
        <v>13815</v>
      </c>
      <c r="C10237" t="s">
        <v>13815</v>
      </c>
      <c r="D10237">
        <v>2</v>
      </c>
      <c r="E10237">
        <v>33</v>
      </c>
      <c r="F10237">
        <v>2</v>
      </c>
      <c r="G10237">
        <v>33</v>
      </c>
      <c r="H10237">
        <v>1</v>
      </c>
      <c r="I10237">
        <v>1</v>
      </c>
      <c r="J10237">
        <v>44</v>
      </c>
      <c r="K10237" s="194">
        <v>65</v>
      </c>
      <c r="L10237" t="s">
        <v>1084</v>
      </c>
      <c r="M10237" t="s">
        <v>1084</v>
      </c>
      <c r="N10237">
        <v>1656.7</v>
      </c>
      <c r="O10237" t="s">
        <v>7876</v>
      </c>
      <c r="P10237" t="s">
        <v>9663</v>
      </c>
      <c r="Q10237">
        <v>1.6567000000000001</v>
      </c>
      <c r="R10237" s="117" t="s">
        <v>14594</v>
      </c>
      <c r="S10237" s="117" t="s">
        <v>14589</v>
      </c>
      <c r="T10237" t="s">
        <v>12136</v>
      </c>
      <c r="U10237" t="s">
        <v>10772</v>
      </c>
    </row>
    <row r="10238" spans="1:21">
      <c r="A10238" s="117" t="s">
        <v>542</v>
      </c>
      <c r="B10238" t="s">
        <v>13815</v>
      </c>
      <c r="C10238" t="s">
        <v>13815</v>
      </c>
      <c r="D10238">
        <v>2</v>
      </c>
      <c r="E10238">
        <v>33</v>
      </c>
      <c r="F10238">
        <v>2</v>
      </c>
      <c r="G10238">
        <v>33</v>
      </c>
      <c r="H10238">
        <v>1</v>
      </c>
      <c r="I10238">
        <v>1</v>
      </c>
      <c r="J10238">
        <v>33</v>
      </c>
      <c r="K10238" s="194">
        <v>35</v>
      </c>
      <c r="L10238" t="s">
        <v>1084</v>
      </c>
      <c r="M10238" t="s">
        <v>1084</v>
      </c>
      <c r="N10238">
        <v>1681</v>
      </c>
      <c r="O10238" t="s">
        <v>7876</v>
      </c>
      <c r="P10238" t="s">
        <v>9665</v>
      </c>
      <c r="Q10238">
        <v>1.681</v>
      </c>
      <c r="R10238" s="117" t="s">
        <v>14594</v>
      </c>
      <c r="S10238" s="117" t="s">
        <v>14589</v>
      </c>
      <c r="T10238" t="s">
        <v>12136</v>
      </c>
      <c r="U10238" t="s">
        <v>10772</v>
      </c>
    </row>
    <row r="10239" spans="1:21">
      <c r="A10239" s="117" t="s">
        <v>510</v>
      </c>
      <c r="B10239" t="s">
        <v>13815</v>
      </c>
      <c r="C10239" t="s">
        <v>13815</v>
      </c>
      <c r="D10239">
        <v>2</v>
      </c>
      <c r="E10239">
        <v>33</v>
      </c>
      <c r="F10239">
        <v>2</v>
      </c>
      <c r="G10239">
        <v>33</v>
      </c>
      <c r="H10239">
        <v>1</v>
      </c>
      <c r="I10239">
        <v>1</v>
      </c>
      <c r="J10239">
        <v>36</v>
      </c>
      <c r="K10239" s="194">
        <v>20</v>
      </c>
      <c r="L10239" t="s">
        <v>1084</v>
      </c>
      <c r="M10239" t="s">
        <v>1084</v>
      </c>
      <c r="N10239">
        <v>1672</v>
      </c>
      <c r="O10239" t="s">
        <v>7876</v>
      </c>
      <c r="P10239" t="s">
        <v>9666</v>
      </c>
      <c r="Q10239">
        <v>1.6719999999999999</v>
      </c>
      <c r="R10239" s="117" t="s">
        <v>14594</v>
      </c>
      <c r="S10239" s="117" t="s">
        <v>14589</v>
      </c>
      <c r="T10239" t="s">
        <v>12136</v>
      </c>
      <c r="U10239" t="s">
        <v>10772</v>
      </c>
    </row>
    <row r="10240" spans="1:21">
      <c r="A10240" s="117" t="s">
        <v>511</v>
      </c>
      <c r="B10240" t="s">
        <v>13815</v>
      </c>
      <c r="C10240" t="s">
        <v>13815</v>
      </c>
      <c r="D10240">
        <v>2</v>
      </c>
      <c r="E10240">
        <v>33</v>
      </c>
      <c r="F10240">
        <v>2</v>
      </c>
      <c r="G10240">
        <v>33</v>
      </c>
      <c r="H10240">
        <v>1</v>
      </c>
      <c r="I10240">
        <v>1</v>
      </c>
      <c r="J10240">
        <v>20</v>
      </c>
      <c r="K10240" s="194">
        <v>43</v>
      </c>
      <c r="L10240" t="s">
        <v>1084</v>
      </c>
      <c r="M10240" t="s">
        <v>1084</v>
      </c>
      <c r="N10240">
        <v>1665</v>
      </c>
      <c r="O10240" t="s">
        <v>7876</v>
      </c>
      <c r="P10240" t="s">
        <v>9549</v>
      </c>
      <c r="Q10240">
        <v>1.665</v>
      </c>
      <c r="R10240" s="117" t="s">
        <v>14594</v>
      </c>
      <c r="S10240" s="117" t="s">
        <v>14589</v>
      </c>
      <c r="T10240" t="s">
        <v>12136</v>
      </c>
      <c r="U10240" t="s">
        <v>10772</v>
      </c>
    </row>
    <row r="10241" spans="1:21">
      <c r="A10241" s="117" t="s">
        <v>5052</v>
      </c>
      <c r="B10241" t="s">
        <v>14590</v>
      </c>
      <c r="C10241" t="s">
        <v>14590</v>
      </c>
      <c r="D10241">
        <v>39</v>
      </c>
      <c r="E10241">
        <v>33</v>
      </c>
      <c r="F10241">
        <v>39</v>
      </c>
      <c r="G10241">
        <v>33</v>
      </c>
      <c r="H10241">
        <v>1</v>
      </c>
      <c r="I10241">
        <v>1</v>
      </c>
      <c r="J10241">
        <v>999999</v>
      </c>
      <c r="K10241" s="194">
        <v>999999</v>
      </c>
      <c r="L10241" t="s">
        <v>1084</v>
      </c>
      <c r="M10241" t="s">
        <v>1084</v>
      </c>
      <c r="N10241">
        <v>2800</v>
      </c>
      <c r="O10241" t="s">
        <v>7876</v>
      </c>
      <c r="P10241" t="s">
        <v>9667</v>
      </c>
      <c r="Q10241">
        <v>2.8</v>
      </c>
      <c r="R10241" s="117" t="s">
        <v>14685</v>
      </c>
      <c r="S10241" s="117" t="s">
        <v>14589</v>
      </c>
      <c r="T10241" t="s">
        <v>12136</v>
      </c>
      <c r="U10241" t="s">
        <v>10772</v>
      </c>
    </row>
    <row r="10242" spans="1:21">
      <c r="A10242" s="117" t="s">
        <v>5053</v>
      </c>
      <c r="B10242" t="s">
        <v>13815</v>
      </c>
      <c r="C10242" t="s">
        <v>14590</v>
      </c>
      <c r="D10242">
        <v>2</v>
      </c>
      <c r="E10242">
        <v>33</v>
      </c>
      <c r="F10242">
        <v>39</v>
      </c>
      <c r="G10242">
        <v>33</v>
      </c>
      <c r="H10242">
        <v>1</v>
      </c>
      <c r="I10242">
        <v>1</v>
      </c>
      <c r="J10242">
        <v>4</v>
      </c>
      <c r="K10242" s="194">
        <v>999999</v>
      </c>
      <c r="L10242" t="s">
        <v>1084</v>
      </c>
      <c r="M10242" t="s">
        <v>1084</v>
      </c>
      <c r="N10242">
        <v>2800</v>
      </c>
      <c r="O10242" t="s">
        <v>7876</v>
      </c>
      <c r="P10242" t="s">
        <v>9667</v>
      </c>
      <c r="Q10242">
        <v>2.8</v>
      </c>
      <c r="R10242" s="117" t="s">
        <v>14594</v>
      </c>
      <c r="S10242" s="117" t="s">
        <v>14589</v>
      </c>
      <c r="T10242" t="s">
        <v>12136</v>
      </c>
      <c r="U10242" t="s">
        <v>10772</v>
      </c>
    </row>
    <row r="10243" spans="1:21">
      <c r="A10243" s="117" t="s">
        <v>5054</v>
      </c>
      <c r="B10243" t="s">
        <v>13815</v>
      </c>
      <c r="C10243" t="s">
        <v>14590</v>
      </c>
      <c r="D10243">
        <v>2</v>
      </c>
      <c r="E10243">
        <v>33</v>
      </c>
      <c r="F10243">
        <v>39</v>
      </c>
      <c r="G10243">
        <v>33</v>
      </c>
      <c r="H10243">
        <v>1</v>
      </c>
      <c r="I10243">
        <v>1</v>
      </c>
      <c r="J10243">
        <v>6</v>
      </c>
      <c r="K10243" s="194">
        <v>999999</v>
      </c>
      <c r="L10243" t="s">
        <v>1084</v>
      </c>
      <c r="M10243" t="s">
        <v>1084</v>
      </c>
      <c r="N10243">
        <v>2236</v>
      </c>
      <c r="O10243" t="s">
        <v>7876</v>
      </c>
      <c r="P10243" t="s">
        <v>9667</v>
      </c>
      <c r="Q10243">
        <v>2.2360000000000002</v>
      </c>
      <c r="R10243" s="117" t="s">
        <v>14594</v>
      </c>
      <c r="S10243" s="117" t="s">
        <v>14589</v>
      </c>
      <c r="T10243" t="s">
        <v>12136</v>
      </c>
      <c r="U10243" t="s">
        <v>10772</v>
      </c>
    </row>
    <row r="10244" spans="1:21">
      <c r="A10244" s="117" t="s">
        <v>543</v>
      </c>
      <c r="B10244" t="s">
        <v>13815</v>
      </c>
      <c r="C10244" t="s">
        <v>14590</v>
      </c>
      <c r="D10244">
        <v>2</v>
      </c>
      <c r="E10244">
        <v>33</v>
      </c>
      <c r="F10244">
        <v>39</v>
      </c>
      <c r="G10244">
        <v>33</v>
      </c>
      <c r="H10244">
        <v>1</v>
      </c>
      <c r="I10244">
        <v>1</v>
      </c>
      <c r="J10244">
        <v>8</v>
      </c>
      <c r="K10244" s="194">
        <v>999999</v>
      </c>
      <c r="L10244" t="s">
        <v>1084</v>
      </c>
      <c r="M10244" t="s">
        <v>1084</v>
      </c>
      <c r="N10244">
        <v>2148</v>
      </c>
      <c r="O10244" t="s">
        <v>7876</v>
      </c>
      <c r="P10244" t="s">
        <v>9667</v>
      </c>
      <c r="Q10244">
        <v>2.1480000000000001</v>
      </c>
      <c r="R10244" s="117" t="s">
        <v>14594</v>
      </c>
      <c r="S10244" s="117" t="s">
        <v>14589</v>
      </c>
      <c r="T10244" t="s">
        <v>12136</v>
      </c>
      <c r="U10244" t="s">
        <v>10772</v>
      </c>
    </row>
    <row r="10245" spans="1:21">
      <c r="A10245" s="117" t="s">
        <v>544</v>
      </c>
      <c r="B10245" t="s">
        <v>13815</v>
      </c>
      <c r="C10245" t="s">
        <v>14590</v>
      </c>
      <c r="D10245">
        <v>2</v>
      </c>
      <c r="E10245">
        <v>33</v>
      </c>
      <c r="F10245">
        <v>39</v>
      </c>
      <c r="G10245">
        <v>33</v>
      </c>
      <c r="H10245">
        <v>1</v>
      </c>
      <c r="I10245">
        <v>1</v>
      </c>
      <c r="J10245">
        <v>7</v>
      </c>
      <c r="K10245" s="194">
        <v>999999</v>
      </c>
      <c r="L10245" t="s">
        <v>1084</v>
      </c>
      <c r="M10245" t="s">
        <v>1084</v>
      </c>
      <c r="N10245">
        <v>2800</v>
      </c>
      <c r="O10245" t="s">
        <v>7876</v>
      </c>
      <c r="P10245" t="s">
        <v>9667</v>
      </c>
      <c r="Q10245">
        <v>2.8</v>
      </c>
      <c r="R10245" s="117" t="s">
        <v>14594</v>
      </c>
      <c r="S10245" s="117" t="s">
        <v>14589</v>
      </c>
      <c r="T10245" t="s">
        <v>12136</v>
      </c>
      <c r="U10245" t="s">
        <v>10772</v>
      </c>
    </row>
    <row r="10246" spans="1:21">
      <c r="A10246" s="117" t="s">
        <v>545</v>
      </c>
      <c r="B10246" t="s">
        <v>13815</v>
      </c>
      <c r="C10246" t="s">
        <v>13815</v>
      </c>
      <c r="D10246">
        <v>2</v>
      </c>
      <c r="E10246">
        <v>33</v>
      </c>
      <c r="F10246">
        <v>2</v>
      </c>
      <c r="G10246">
        <v>33</v>
      </c>
      <c r="H10246">
        <v>1</v>
      </c>
      <c r="I10246">
        <v>1</v>
      </c>
      <c r="J10246">
        <v>3</v>
      </c>
      <c r="K10246" s="194">
        <v>1</v>
      </c>
      <c r="L10246" t="s">
        <v>1084</v>
      </c>
      <c r="M10246" t="s">
        <v>1084</v>
      </c>
      <c r="N10246">
        <v>2361</v>
      </c>
      <c r="O10246" t="s">
        <v>7876</v>
      </c>
      <c r="P10246" t="s">
        <v>9667</v>
      </c>
      <c r="Q10246">
        <v>2.3610000000000002</v>
      </c>
      <c r="R10246" s="117" t="s">
        <v>14594</v>
      </c>
      <c r="S10246" s="117" t="s">
        <v>14589</v>
      </c>
      <c r="T10246" t="s">
        <v>12136</v>
      </c>
      <c r="U10246" t="s">
        <v>10772</v>
      </c>
    </row>
    <row r="10247" spans="1:21">
      <c r="A10247" s="117" t="s">
        <v>546</v>
      </c>
      <c r="B10247" t="s">
        <v>13815</v>
      </c>
      <c r="C10247" t="s">
        <v>14590</v>
      </c>
      <c r="D10247">
        <v>2</v>
      </c>
      <c r="E10247">
        <v>33</v>
      </c>
      <c r="F10247">
        <v>39</v>
      </c>
      <c r="G10247">
        <v>33</v>
      </c>
      <c r="H10247">
        <v>1</v>
      </c>
      <c r="I10247">
        <v>1</v>
      </c>
      <c r="J10247">
        <v>3</v>
      </c>
      <c r="K10247" s="194">
        <v>999999</v>
      </c>
      <c r="L10247" t="s">
        <v>1084</v>
      </c>
      <c r="M10247" t="s">
        <v>1084</v>
      </c>
      <c r="N10247">
        <v>2156</v>
      </c>
      <c r="O10247" t="s">
        <v>7876</v>
      </c>
      <c r="P10247" t="s">
        <v>9667</v>
      </c>
      <c r="Q10247">
        <v>2.1560000000000001</v>
      </c>
      <c r="R10247" s="117" t="s">
        <v>14594</v>
      </c>
      <c r="S10247" s="117" t="s">
        <v>14589</v>
      </c>
      <c r="T10247" t="s">
        <v>12136</v>
      </c>
      <c r="U10247" t="s">
        <v>10772</v>
      </c>
    </row>
    <row r="10248" spans="1:21">
      <c r="A10248" s="117" t="s">
        <v>547</v>
      </c>
      <c r="B10248" t="s">
        <v>13815</v>
      </c>
      <c r="C10248" t="s">
        <v>14590</v>
      </c>
      <c r="D10248">
        <v>2</v>
      </c>
      <c r="E10248">
        <v>33</v>
      </c>
      <c r="F10248">
        <v>39</v>
      </c>
      <c r="G10248">
        <v>33</v>
      </c>
      <c r="H10248">
        <v>1</v>
      </c>
      <c r="I10248">
        <v>1</v>
      </c>
      <c r="J10248">
        <v>2</v>
      </c>
      <c r="K10248" s="194">
        <v>34</v>
      </c>
      <c r="L10248" t="s">
        <v>1084</v>
      </c>
      <c r="M10248" t="s">
        <v>1084</v>
      </c>
      <c r="N10248">
        <v>2170</v>
      </c>
      <c r="O10248" t="s">
        <v>7876</v>
      </c>
      <c r="P10248" t="s">
        <v>9668</v>
      </c>
      <c r="Q10248">
        <v>2.17</v>
      </c>
      <c r="R10248" s="117" t="s">
        <v>14594</v>
      </c>
      <c r="S10248" s="117" t="s">
        <v>14589</v>
      </c>
      <c r="T10248" t="s">
        <v>12136</v>
      </c>
      <c r="U10248" t="s">
        <v>10772</v>
      </c>
    </row>
    <row r="10249" spans="1:21">
      <c r="A10249" s="117" t="s">
        <v>548</v>
      </c>
      <c r="B10249" t="s">
        <v>14590</v>
      </c>
      <c r="C10249" t="s">
        <v>14590</v>
      </c>
      <c r="D10249">
        <v>39</v>
      </c>
      <c r="E10249">
        <v>33</v>
      </c>
      <c r="F10249">
        <v>39</v>
      </c>
      <c r="G10249">
        <v>33</v>
      </c>
      <c r="H10249">
        <v>1</v>
      </c>
      <c r="I10249">
        <v>1</v>
      </c>
      <c r="J10249">
        <v>999999</v>
      </c>
      <c r="K10249" s="194">
        <v>999999</v>
      </c>
      <c r="L10249" t="s">
        <v>1084</v>
      </c>
      <c r="M10249" t="s">
        <v>1084</v>
      </c>
      <c r="N10249">
        <v>1701.2</v>
      </c>
      <c r="O10249" t="s">
        <v>7876</v>
      </c>
      <c r="P10249" t="s">
        <v>9663</v>
      </c>
      <c r="Q10249">
        <v>1.7012</v>
      </c>
      <c r="R10249" s="117" t="s">
        <v>14594</v>
      </c>
      <c r="S10249" s="117" t="s">
        <v>14589</v>
      </c>
      <c r="T10249" t="s">
        <v>12136</v>
      </c>
      <c r="U10249" t="s">
        <v>10773</v>
      </c>
    </row>
    <row r="10250" spans="1:21">
      <c r="A10250" s="117" t="s">
        <v>549</v>
      </c>
      <c r="B10250" t="s">
        <v>14590</v>
      </c>
      <c r="C10250" t="s">
        <v>13815</v>
      </c>
      <c r="D10250">
        <v>84</v>
      </c>
      <c r="E10250">
        <v>78</v>
      </c>
      <c r="F10250">
        <v>2</v>
      </c>
      <c r="G10250">
        <v>78</v>
      </c>
      <c r="H10250">
        <v>1</v>
      </c>
      <c r="I10250">
        <v>1</v>
      </c>
      <c r="J10250">
        <v>999999</v>
      </c>
      <c r="K10250" s="194">
        <v>14</v>
      </c>
      <c r="L10250" t="s">
        <v>1084</v>
      </c>
      <c r="M10250" t="s">
        <v>1084</v>
      </c>
      <c r="N10250">
        <v>1718</v>
      </c>
      <c r="O10250" t="s">
        <v>7876</v>
      </c>
      <c r="P10250" t="s">
        <v>9663</v>
      </c>
      <c r="Q10250">
        <v>1.718</v>
      </c>
      <c r="R10250" s="117" t="s">
        <v>14594</v>
      </c>
      <c r="S10250" s="117" t="s">
        <v>14589</v>
      </c>
      <c r="T10250" t="s">
        <v>12136</v>
      </c>
      <c r="U10250" t="s">
        <v>10772</v>
      </c>
    </row>
    <row r="10251" spans="1:21">
      <c r="A10251" s="117" t="s">
        <v>550</v>
      </c>
      <c r="B10251" t="s">
        <v>13815</v>
      </c>
      <c r="C10251" t="s">
        <v>13815</v>
      </c>
      <c r="D10251">
        <v>2</v>
      </c>
      <c r="E10251">
        <v>33</v>
      </c>
      <c r="F10251">
        <v>2</v>
      </c>
      <c r="G10251">
        <v>33</v>
      </c>
      <c r="H10251">
        <v>1</v>
      </c>
      <c r="I10251">
        <v>1</v>
      </c>
      <c r="J10251">
        <v>28</v>
      </c>
      <c r="K10251" s="194">
        <v>12</v>
      </c>
      <c r="L10251" t="s">
        <v>1084</v>
      </c>
      <c r="M10251" t="s">
        <v>1084</v>
      </c>
      <c r="N10251">
        <v>1697</v>
      </c>
      <c r="O10251" t="s">
        <v>7876</v>
      </c>
      <c r="P10251" t="s">
        <v>9669</v>
      </c>
      <c r="Q10251">
        <v>1.6970000000000001</v>
      </c>
      <c r="R10251" s="117" t="s">
        <v>14594</v>
      </c>
      <c r="S10251" s="117" t="s">
        <v>14589</v>
      </c>
      <c r="T10251" t="s">
        <v>12136</v>
      </c>
      <c r="U10251" t="s">
        <v>10772</v>
      </c>
    </row>
    <row r="10252" spans="1:21">
      <c r="A10252" s="117" t="s">
        <v>551</v>
      </c>
      <c r="B10252" t="s">
        <v>14590</v>
      </c>
      <c r="C10252" t="s">
        <v>13815</v>
      </c>
      <c r="D10252">
        <v>39</v>
      </c>
      <c r="E10252">
        <v>33</v>
      </c>
      <c r="F10252">
        <v>2</v>
      </c>
      <c r="G10252">
        <v>33</v>
      </c>
      <c r="H10252">
        <v>1</v>
      </c>
      <c r="I10252">
        <v>1</v>
      </c>
      <c r="J10252">
        <v>34</v>
      </c>
      <c r="K10252" s="194">
        <v>23</v>
      </c>
      <c r="L10252" t="s">
        <v>1084</v>
      </c>
      <c r="M10252" t="s">
        <v>1084</v>
      </c>
      <c r="N10252">
        <v>1667</v>
      </c>
      <c r="O10252" t="s">
        <v>7876</v>
      </c>
      <c r="P10252" t="s">
        <v>9663</v>
      </c>
      <c r="Q10252">
        <v>1.667</v>
      </c>
      <c r="R10252" s="117" t="s">
        <v>14594</v>
      </c>
      <c r="S10252" s="117" t="s">
        <v>14589</v>
      </c>
      <c r="T10252" t="s">
        <v>12136</v>
      </c>
      <c r="U10252" t="s">
        <v>10772</v>
      </c>
    </row>
    <row r="10253" spans="1:21">
      <c r="A10253" s="117" t="s">
        <v>552</v>
      </c>
      <c r="B10253" t="s">
        <v>13815</v>
      </c>
      <c r="C10253" t="s">
        <v>13815</v>
      </c>
      <c r="D10253">
        <v>2</v>
      </c>
      <c r="E10253">
        <v>33</v>
      </c>
      <c r="F10253">
        <v>2</v>
      </c>
      <c r="G10253">
        <v>33</v>
      </c>
      <c r="H10253">
        <v>1</v>
      </c>
      <c r="I10253">
        <v>1</v>
      </c>
      <c r="J10253">
        <v>13</v>
      </c>
      <c r="K10253" s="194">
        <v>86</v>
      </c>
      <c r="L10253" t="s">
        <v>1084</v>
      </c>
      <c r="M10253" t="s">
        <v>1084</v>
      </c>
      <c r="N10253">
        <v>1674</v>
      </c>
      <c r="O10253" t="s">
        <v>7876</v>
      </c>
      <c r="P10253" t="s">
        <v>9663</v>
      </c>
      <c r="Q10253">
        <v>1.6739999999999999</v>
      </c>
      <c r="R10253" s="117" t="s">
        <v>14594</v>
      </c>
      <c r="S10253" s="117" t="s">
        <v>14589</v>
      </c>
      <c r="T10253" t="s">
        <v>12136</v>
      </c>
      <c r="U10253" t="s">
        <v>10772</v>
      </c>
    </row>
    <row r="10254" spans="1:21">
      <c r="A10254" s="117" t="s">
        <v>553</v>
      </c>
      <c r="B10254" t="s">
        <v>13815</v>
      </c>
      <c r="C10254" t="s">
        <v>13815</v>
      </c>
      <c r="D10254">
        <v>2</v>
      </c>
      <c r="E10254">
        <v>33</v>
      </c>
      <c r="F10254">
        <v>2</v>
      </c>
      <c r="G10254">
        <v>33</v>
      </c>
      <c r="H10254">
        <v>1</v>
      </c>
      <c r="I10254">
        <v>1</v>
      </c>
      <c r="J10254">
        <v>15</v>
      </c>
      <c r="K10254" s="194">
        <v>26</v>
      </c>
      <c r="L10254" t="s">
        <v>1084</v>
      </c>
      <c r="M10254" t="s">
        <v>1084</v>
      </c>
      <c r="N10254">
        <v>1655</v>
      </c>
      <c r="O10254" t="s">
        <v>7876</v>
      </c>
      <c r="P10254" t="s">
        <v>9540</v>
      </c>
      <c r="Q10254">
        <v>1.655</v>
      </c>
      <c r="R10254" s="117" t="s">
        <v>14594</v>
      </c>
      <c r="S10254" s="117" t="s">
        <v>14589</v>
      </c>
      <c r="T10254" t="s">
        <v>12136</v>
      </c>
      <c r="U10254" t="s">
        <v>10772</v>
      </c>
    </row>
    <row r="10255" spans="1:21">
      <c r="A10255" s="117" t="s">
        <v>554</v>
      </c>
      <c r="B10255" t="s">
        <v>13815</v>
      </c>
      <c r="C10255" t="s">
        <v>13815</v>
      </c>
      <c r="D10255">
        <v>2</v>
      </c>
      <c r="E10255">
        <v>33</v>
      </c>
      <c r="F10255">
        <v>2</v>
      </c>
      <c r="G10255">
        <v>33</v>
      </c>
      <c r="H10255">
        <v>1</v>
      </c>
      <c r="I10255">
        <v>1</v>
      </c>
      <c r="J10255">
        <v>16</v>
      </c>
      <c r="K10255" s="194">
        <v>205</v>
      </c>
      <c r="L10255" t="s">
        <v>1084</v>
      </c>
      <c r="M10255" t="s">
        <v>1084</v>
      </c>
      <c r="N10255">
        <v>1680</v>
      </c>
      <c r="O10255" t="s">
        <v>7876</v>
      </c>
      <c r="P10255" t="s">
        <v>9663</v>
      </c>
      <c r="Q10255">
        <v>1.68</v>
      </c>
      <c r="R10255" s="117" t="s">
        <v>14594</v>
      </c>
      <c r="S10255" s="117" t="s">
        <v>14589</v>
      </c>
      <c r="T10255" t="s">
        <v>12136</v>
      </c>
      <c r="U10255" t="s">
        <v>10772</v>
      </c>
    </row>
    <row r="10256" spans="1:21">
      <c r="A10256" s="117" t="s">
        <v>555</v>
      </c>
      <c r="B10256" t="s">
        <v>13815</v>
      </c>
      <c r="C10256" t="s">
        <v>13815</v>
      </c>
      <c r="D10256">
        <v>2</v>
      </c>
      <c r="E10256">
        <v>33</v>
      </c>
      <c r="F10256">
        <v>2</v>
      </c>
      <c r="G10256">
        <v>33</v>
      </c>
      <c r="H10256">
        <v>1</v>
      </c>
      <c r="I10256">
        <v>1</v>
      </c>
      <c r="J10256">
        <v>39</v>
      </c>
      <c r="K10256" s="194">
        <v>62</v>
      </c>
      <c r="L10256" t="s">
        <v>1084</v>
      </c>
      <c r="M10256" t="s">
        <v>1084</v>
      </c>
      <c r="N10256">
        <v>1671</v>
      </c>
      <c r="O10256" t="s">
        <v>7876</v>
      </c>
      <c r="P10256" t="s">
        <v>9663</v>
      </c>
      <c r="Q10256">
        <v>1.671</v>
      </c>
      <c r="R10256" s="117" t="s">
        <v>14594</v>
      </c>
      <c r="S10256" s="117" t="s">
        <v>14589</v>
      </c>
      <c r="T10256" t="s">
        <v>12136</v>
      </c>
      <c r="U10256" t="s">
        <v>10772</v>
      </c>
    </row>
    <row r="10257" spans="1:21">
      <c r="A10257" s="117" t="s">
        <v>5055</v>
      </c>
      <c r="B10257" t="s">
        <v>14590</v>
      </c>
      <c r="C10257" t="s">
        <v>14590</v>
      </c>
      <c r="D10257">
        <v>39</v>
      </c>
      <c r="E10257">
        <v>33</v>
      </c>
      <c r="F10257">
        <v>39</v>
      </c>
      <c r="G10257">
        <v>33</v>
      </c>
      <c r="H10257">
        <v>1</v>
      </c>
      <c r="I10257">
        <v>1</v>
      </c>
      <c r="J10257">
        <v>999999</v>
      </c>
      <c r="K10257" s="194">
        <v>999999</v>
      </c>
      <c r="L10257" t="s">
        <v>1084</v>
      </c>
      <c r="M10257" t="s">
        <v>1084</v>
      </c>
      <c r="N10257">
        <v>2800</v>
      </c>
      <c r="O10257" t="s">
        <v>7876</v>
      </c>
      <c r="P10257" t="s">
        <v>9667</v>
      </c>
      <c r="Q10257">
        <v>2.8</v>
      </c>
      <c r="R10257" s="117" t="s">
        <v>14685</v>
      </c>
      <c r="S10257" s="117" t="s">
        <v>14589</v>
      </c>
      <c r="T10257" t="s">
        <v>12136</v>
      </c>
      <c r="U10257" t="s">
        <v>10772</v>
      </c>
    </row>
    <row r="10258" spans="1:21">
      <c r="A10258" s="117" t="s">
        <v>5056</v>
      </c>
      <c r="B10258" t="s">
        <v>14590</v>
      </c>
      <c r="C10258" t="s">
        <v>14590</v>
      </c>
      <c r="D10258">
        <v>39</v>
      </c>
      <c r="E10258">
        <v>33</v>
      </c>
      <c r="F10258">
        <v>39</v>
      </c>
      <c r="G10258">
        <v>33</v>
      </c>
      <c r="H10258">
        <v>1</v>
      </c>
      <c r="I10258">
        <v>1</v>
      </c>
      <c r="J10258">
        <v>999999</v>
      </c>
      <c r="K10258" s="194">
        <v>999999</v>
      </c>
      <c r="L10258" t="s">
        <v>1084</v>
      </c>
      <c r="M10258" t="s">
        <v>1084</v>
      </c>
      <c r="N10258">
        <v>2800</v>
      </c>
      <c r="O10258" t="s">
        <v>7876</v>
      </c>
      <c r="P10258" t="s">
        <v>9667</v>
      </c>
      <c r="Q10258">
        <v>2.8</v>
      </c>
      <c r="R10258" s="117" t="s">
        <v>14685</v>
      </c>
      <c r="S10258" s="117" t="s">
        <v>14589</v>
      </c>
      <c r="T10258" t="s">
        <v>12136</v>
      </c>
      <c r="U10258" t="s">
        <v>10772</v>
      </c>
    </row>
    <row r="10259" spans="1:21">
      <c r="A10259" s="117" t="s">
        <v>5057</v>
      </c>
      <c r="B10259" t="s">
        <v>14590</v>
      </c>
      <c r="C10259" t="s">
        <v>14590</v>
      </c>
      <c r="D10259">
        <v>39</v>
      </c>
      <c r="E10259">
        <v>33</v>
      </c>
      <c r="F10259">
        <v>39</v>
      </c>
      <c r="G10259">
        <v>33</v>
      </c>
      <c r="H10259">
        <v>1</v>
      </c>
      <c r="I10259">
        <v>1</v>
      </c>
      <c r="J10259">
        <v>999999</v>
      </c>
      <c r="K10259" s="194">
        <v>999999</v>
      </c>
      <c r="L10259" t="s">
        <v>1084</v>
      </c>
      <c r="M10259" t="s">
        <v>1084</v>
      </c>
      <c r="N10259">
        <v>2188.1999999999998</v>
      </c>
      <c r="O10259" t="s">
        <v>7876</v>
      </c>
      <c r="P10259" t="s">
        <v>9667</v>
      </c>
      <c r="Q10259">
        <v>2.1882000000000001</v>
      </c>
      <c r="R10259" s="117" t="s">
        <v>14685</v>
      </c>
      <c r="S10259" s="117" t="s">
        <v>14589</v>
      </c>
      <c r="T10259" t="s">
        <v>12136</v>
      </c>
      <c r="U10259" t="s">
        <v>10772</v>
      </c>
    </row>
    <row r="10260" spans="1:21">
      <c r="A10260" s="117" t="s">
        <v>5058</v>
      </c>
      <c r="B10260" t="s">
        <v>14590</v>
      </c>
      <c r="C10260" t="s">
        <v>14590</v>
      </c>
      <c r="D10260">
        <v>39</v>
      </c>
      <c r="E10260">
        <v>33</v>
      </c>
      <c r="F10260">
        <v>39</v>
      </c>
      <c r="G10260">
        <v>33</v>
      </c>
      <c r="H10260">
        <v>1</v>
      </c>
      <c r="I10260">
        <v>1</v>
      </c>
      <c r="J10260">
        <v>999999</v>
      </c>
      <c r="K10260" s="194">
        <v>999999</v>
      </c>
      <c r="L10260" t="s">
        <v>1084</v>
      </c>
      <c r="M10260" t="s">
        <v>1084</v>
      </c>
      <c r="N10260">
        <v>2800</v>
      </c>
      <c r="O10260" t="s">
        <v>7876</v>
      </c>
      <c r="P10260" t="s">
        <v>9667</v>
      </c>
      <c r="Q10260">
        <v>2.8</v>
      </c>
      <c r="R10260" s="117" t="s">
        <v>14685</v>
      </c>
      <c r="S10260" s="117" t="s">
        <v>14589</v>
      </c>
      <c r="T10260" t="s">
        <v>12136</v>
      </c>
      <c r="U10260" t="s">
        <v>10773</v>
      </c>
    </row>
    <row r="10261" spans="1:21">
      <c r="A10261" s="117" t="s">
        <v>5059</v>
      </c>
      <c r="B10261" t="s">
        <v>14590</v>
      </c>
      <c r="C10261" t="s">
        <v>14590</v>
      </c>
      <c r="D10261">
        <v>39</v>
      </c>
      <c r="E10261">
        <v>33</v>
      </c>
      <c r="F10261">
        <v>39</v>
      </c>
      <c r="G10261">
        <v>33</v>
      </c>
      <c r="H10261">
        <v>1</v>
      </c>
      <c r="I10261">
        <v>1</v>
      </c>
      <c r="J10261">
        <v>999999</v>
      </c>
      <c r="K10261" s="194">
        <v>999999</v>
      </c>
      <c r="L10261" t="s">
        <v>1084</v>
      </c>
      <c r="M10261" t="s">
        <v>1084</v>
      </c>
      <c r="N10261">
        <v>2153.1</v>
      </c>
      <c r="O10261" t="s">
        <v>7876</v>
      </c>
      <c r="P10261" t="s">
        <v>9667</v>
      </c>
      <c r="Q10261">
        <v>2.1530999999999998</v>
      </c>
      <c r="R10261" s="117" t="s">
        <v>14743</v>
      </c>
      <c r="S10261" s="117" t="s">
        <v>14589</v>
      </c>
      <c r="T10261" t="s">
        <v>12136</v>
      </c>
      <c r="U10261" t="s">
        <v>10773</v>
      </c>
    </row>
    <row r="10262" spans="1:21">
      <c r="A10262" s="117" t="s">
        <v>5060</v>
      </c>
      <c r="B10262" t="s">
        <v>14590</v>
      </c>
      <c r="C10262" t="s">
        <v>14590</v>
      </c>
      <c r="D10262">
        <v>39</v>
      </c>
      <c r="E10262">
        <v>33</v>
      </c>
      <c r="F10262">
        <v>39</v>
      </c>
      <c r="G10262">
        <v>33</v>
      </c>
      <c r="H10262">
        <v>1</v>
      </c>
      <c r="I10262">
        <v>1</v>
      </c>
      <c r="J10262">
        <v>999999</v>
      </c>
      <c r="K10262" s="194">
        <v>999999</v>
      </c>
      <c r="L10262" t="s">
        <v>1084</v>
      </c>
      <c r="M10262" t="s">
        <v>1084</v>
      </c>
      <c r="N10262">
        <v>2800</v>
      </c>
      <c r="O10262" t="s">
        <v>7876</v>
      </c>
      <c r="P10262" t="s">
        <v>9667</v>
      </c>
      <c r="Q10262">
        <v>2.8</v>
      </c>
      <c r="R10262" s="117" t="s">
        <v>14743</v>
      </c>
      <c r="S10262" s="117" t="s">
        <v>14589</v>
      </c>
      <c r="T10262" t="s">
        <v>12136</v>
      </c>
      <c r="U10262" t="s">
        <v>10772</v>
      </c>
    </row>
    <row r="10263" spans="1:21">
      <c r="A10263" s="117" t="s">
        <v>5061</v>
      </c>
      <c r="B10263" t="s">
        <v>14590</v>
      </c>
      <c r="C10263" t="s">
        <v>14590</v>
      </c>
      <c r="D10263">
        <v>39</v>
      </c>
      <c r="E10263">
        <v>33</v>
      </c>
      <c r="F10263">
        <v>39</v>
      </c>
      <c r="G10263">
        <v>33</v>
      </c>
      <c r="H10263">
        <v>1</v>
      </c>
      <c r="I10263">
        <v>1</v>
      </c>
      <c r="J10263">
        <v>999999</v>
      </c>
      <c r="K10263" s="194">
        <v>999999</v>
      </c>
      <c r="L10263" t="s">
        <v>1084</v>
      </c>
      <c r="M10263" t="s">
        <v>1084</v>
      </c>
      <c r="N10263">
        <v>2800</v>
      </c>
      <c r="O10263" t="s">
        <v>7876</v>
      </c>
      <c r="P10263" t="s">
        <v>9667</v>
      </c>
      <c r="Q10263">
        <v>2.8</v>
      </c>
      <c r="R10263" s="117" t="s">
        <v>14743</v>
      </c>
      <c r="S10263" s="117" t="s">
        <v>14589</v>
      </c>
      <c r="T10263" t="s">
        <v>12136</v>
      </c>
      <c r="U10263" t="s">
        <v>10773</v>
      </c>
    </row>
    <row r="10264" spans="1:21">
      <c r="A10264" s="117" t="s">
        <v>556</v>
      </c>
      <c r="B10264" t="s">
        <v>14590</v>
      </c>
      <c r="C10264" t="s">
        <v>14590</v>
      </c>
      <c r="D10264">
        <v>39</v>
      </c>
      <c r="E10264">
        <v>33</v>
      </c>
      <c r="F10264">
        <v>39</v>
      </c>
      <c r="G10264">
        <v>33</v>
      </c>
      <c r="H10264">
        <v>1</v>
      </c>
      <c r="I10264">
        <v>1</v>
      </c>
      <c r="J10264">
        <v>999999</v>
      </c>
      <c r="K10264" s="194">
        <v>999999</v>
      </c>
      <c r="L10264" t="s">
        <v>1084</v>
      </c>
      <c r="M10264" t="s">
        <v>1084</v>
      </c>
      <c r="N10264">
        <v>2800</v>
      </c>
      <c r="O10264" t="s">
        <v>7876</v>
      </c>
      <c r="P10264" t="s">
        <v>9667</v>
      </c>
      <c r="Q10264">
        <v>2.8</v>
      </c>
      <c r="R10264" s="117" t="s">
        <v>14594</v>
      </c>
      <c r="S10264" s="117" t="s">
        <v>14589</v>
      </c>
      <c r="T10264" t="s">
        <v>12136</v>
      </c>
      <c r="U10264" t="s">
        <v>10773</v>
      </c>
    </row>
    <row r="10265" spans="1:21">
      <c r="A10265" s="117" t="s">
        <v>5062</v>
      </c>
      <c r="B10265" t="s">
        <v>14590</v>
      </c>
      <c r="C10265" t="s">
        <v>14590</v>
      </c>
      <c r="D10265">
        <v>88</v>
      </c>
      <c r="E10265">
        <v>82</v>
      </c>
      <c r="F10265">
        <v>88</v>
      </c>
      <c r="G10265">
        <v>82</v>
      </c>
      <c r="H10265">
        <v>1</v>
      </c>
      <c r="I10265">
        <v>1</v>
      </c>
      <c r="J10265">
        <v>2</v>
      </c>
      <c r="K10265" s="194">
        <v>2</v>
      </c>
      <c r="L10265" t="s">
        <v>1083</v>
      </c>
      <c r="M10265" t="s">
        <v>1083</v>
      </c>
      <c r="N10265">
        <v>2300</v>
      </c>
      <c r="O10265" t="s">
        <v>7876</v>
      </c>
      <c r="P10265" t="s">
        <v>9663</v>
      </c>
      <c r="Q10265">
        <v>2.2999999999999998</v>
      </c>
      <c r="R10265" s="117" t="s">
        <v>14595</v>
      </c>
      <c r="S10265" s="117" t="s">
        <v>14596</v>
      </c>
      <c r="T10265" t="s">
        <v>17448</v>
      </c>
      <c r="U10265" t="s">
        <v>10772</v>
      </c>
    </row>
    <row r="10266" spans="1:21">
      <c r="A10266" s="117" t="s">
        <v>5063</v>
      </c>
      <c r="B10266" t="s">
        <v>14590</v>
      </c>
      <c r="C10266" t="s">
        <v>14590</v>
      </c>
      <c r="D10266">
        <v>88</v>
      </c>
      <c r="E10266">
        <v>82</v>
      </c>
      <c r="F10266">
        <v>88</v>
      </c>
      <c r="G10266">
        <v>82</v>
      </c>
      <c r="H10266">
        <v>1</v>
      </c>
      <c r="I10266">
        <v>1</v>
      </c>
      <c r="J10266">
        <v>2</v>
      </c>
      <c r="K10266" s="194">
        <v>2</v>
      </c>
      <c r="L10266" t="s">
        <v>1083</v>
      </c>
      <c r="M10266" t="s">
        <v>1083</v>
      </c>
      <c r="N10266">
        <v>2300</v>
      </c>
      <c r="O10266" t="s">
        <v>7876</v>
      </c>
      <c r="P10266" t="s">
        <v>9663</v>
      </c>
      <c r="Q10266">
        <v>2.2999999999999998</v>
      </c>
      <c r="R10266" s="117" t="s">
        <v>14595</v>
      </c>
      <c r="S10266" s="117" t="s">
        <v>14596</v>
      </c>
      <c r="T10266" t="s">
        <v>17448</v>
      </c>
      <c r="U10266" t="s">
        <v>10772</v>
      </c>
    </row>
    <row r="10267" spans="1:21">
      <c r="A10267" s="117" t="s">
        <v>5064</v>
      </c>
      <c r="B10267" t="s">
        <v>14590</v>
      </c>
      <c r="C10267" t="s">
        <v>14590</v>
      </c>
      <c r="D10267">
        <v>88</v>
      </c>
      <c r="E10267">
        <v>82</v>
      </c>
      <c r="F10267">
        <v>88</v>
      </c>
      <c r="G10267">
        <v>82</v>
      </c>
      <c r="H10267">
        <v>1</v>
      </c>
      <c r="I10267">
        <v>1</v>
      </c>
      <c r="J10267">
        <v>2</v>
      </c>
      <c r="K10267" s="194">
        <v>2</v>
      </c>
      <c r="L10267" t="s">
        <v>1083</v>
      </c>
      <c r="M10267" t="s">
        <v>1083</v>
      </c>
      <c r="N10267">
        <v>2300</v>
      </c>
      <c r="O10267" t="s">
        <v>7876</v>
      </c>
      <c r="P10267" t="s">
        <v>9663</v>
      </c>
      <c r="Q10267">
        <v>2.2999999999999998</v>
      </c>
      <c r="R10267" s="117" t="s">
        <v>14595</v>
      </c>
      <c r="S10267" s="117" t="s">
        <v>14596</v>
      </c>
      <c r="T10267" t="s">
        <v>17448</v>
      </c>
      <c r="U10267" t="s">
        <v>10772</v>
      </c>
    </row>
    <row r="10268" spans="1:21">
      <c r="A10268" s="117" t="s">
        <v>5065</v>
      </c>
      <c r="B10268" t="s">
        <v>14590</v>
      </c>
      <c r="C10268" t="s">
        <v>14590</v>
      </c>
      <c r="D10268">
        <v>88</v>
      </c>
      <c r="E10268">
        <v>82</v>
      </c>
      <c r="F10268">
        <v>88</v>
      </c>
      <c r="G10268">
        <v>82</v>
      </c>
      <c r="H10268">
        <v>1</v>
      </c>
      <c r="I10268">
        <v>1</v>
      </c>
      <c r="J10268">
        <v>2</v>
      </c>
      <c r="K10268" s="194">
        <v>2</v>
      </c>
      <c r="L10268" t="s">
        <v>1083</v>
      </c>
      <c r="M10268" t="s">
        <v>1083</v>
      </c>
      <c r="N10268">
        <v>2300</v>
      </c>
      <c r="O10268" t="s">
        <v>7876</v>
      </c>
      <c r="P10268" t="s">
        <v>9663</v>
      </c>
      <c r="Q10268">
        <v>2.2999999999999998</v>
      </c>
      <c r="R10268" s="117" t="s">
        <v>14595</v>
      </c>
      <c r="S10268" s="117" t="s">
        <v>14596</v>
      </c>
      <c r="T10268" t="s">
        <v>17448</v>
      </c>
      <c r="U10268" t="s">
        <v>10772</v>
      </c>
    </row>
    <row r="10269" spans="1:21">
      <c r="A10269" s="117" t="s">
        <v>5066</v>
      </c>
      <c r="B10269" t="s">
        <v>14590</v>
      </c>
      <c r="C10269" t="s">
        <v>14590</v>
      </c>
      <c r="D10269">
        <v>88</v>
      </c>
      <c r="E10269">
        <v>82</v>
      </c>
      <c r="F10269">
        <v>88</v>
      </c>
      <c r="G10269">
        <v>82</v>
      </c>
      <c r="H10269">
        <v>1</v>
      </c>
      <c r="I10269">
        <v>1</v>
      </c>
      <c r="J10269">
        <v>2</v>
      </c>
      <c r="K10269" s="194">
        <v>2</v>
      </c>
      <c r="L10269" t="s">
        <v>1083</v>
      </c>
      <c r="M10269" t="s">
        <v>1083</v>
      </c>
      <c r="N10269">
        <v>2300</v>
      </c>
      <c r="O10269" t="s">
        <v>7876</v>
      </c>
      <c r="P10269" t="s">
        <v>9663</v>
      </c>
      <c r="Q10269">
        <v>2.2999999999999998</v>
      </c>
      <c r="R10269" s="117" t="s">
        <v>14595</v>
      </c>
      <c r="S10269" s="117" t="s">
        <v>14596</v>
      </c>
      <c r="T10269" t="s">
        <v>17448</v>
      </c>
      <c r="U10269" t="s">
        <v>10772</v>
      </c>
    </row>
    <row r="10270" spans="1:21">
      <c r="A10270" s="117" t="s">
        <v>5067</v>
      </c>
      <c r="B10270" t="s">
        <v>14590</v>
      </c>
      <c r="C10270" t="s">
        <v>14590</v>
      </c>
      <c r="D10270">
        <v>82</v>
      </c>
      <c r="E10270">
        <v>76</v>
      </c>
      <c r="F10270">
        <v>82</v>
      </c>
      <c r="G10270">
        <v>76</v>
      </c>
      <c r="H10270">
        <v>1</v>
      </c>
      <c r="I10270">
        <v>1</v>
      </c>
      <c r="J10270">
        <v>3</v>
      </c>
      <c r="K10270" s="194">
        <v>3</v>
      </c>
      <c r="L10270" t="s">
        <v>1084</v>
      </c>
      <c r="M10270" t="s">
        <v>1084</v>
      </c>
      <c r="N10270">
        <v>1755</v>
      </c>
      <c r="O10270" t="s">
        <v>7876</v>
      </c>
      <c r="P10270" t="s">
        <v>9664</v>
      </c>
      <c r="Q10270">
        <v>1.7549999999999999</v>
      </c>
      <c r="R10270" s="117" t="s">
        <v>14595</v>
      </c>
      <c r="S10270" s="117" t="s">
        <v>14596</v>
      </c>
      <c r="T10270" t="s">
        <v>17448</v>
      </c>
      <c r="U10270" t="s">
        <v>10772</v>
      </c>
    </row>
    <row r="10271" spans="1:21">
      <c r="A10271" s="117" t="s">
        <v>5068</v>
      </c>
      <c r="B10271" t="s">
        <v>14590</v>
      </c>
      <c r="C10271" t="s">
        <v>14590</v>
      </c>
      <c r="D10271">
        <v>39</v>
      </c>
      <c r="E10271">
        <v>33</v>
      </c>
      <c r="F10271">
        <v>39</v>
      </c>
      <c r="G10271">
        <v>33</v>
      </c>
      <c r="H10271">
        <v>1</v>
      </c>
      <c r="I10271">
        <v>1</v>
      </c>
      <c r="J10271">
        <v>999999</v>
      </c>
      <c r="K10271" s="194">
        <v>999999</v>
      </c>
      <c r="L10271" t="s">
        <v>1083</v>
      </c>
      <c r="M10271" t="s">
        <v>1083</v>
      </c>
      <c r="N10271">
        <v>2300</v>
      </c>
      <c r="O10271" t="s">
        <v>7876</v>
      </c>
      <c r="P10271" t="s">
        <v>9663</v>
      </c>
      <c r="Q10271">
        <v>2.2999999999999998</v>
      </c>
      <c r="R10271" s="117" t="s">
        <v>14685</v>
      </c>
      <c r="S10271" s="117" t="s">
        <v>14589</v>
      </c>
      <c r="T10271" t="s">
        <v>12136</v>
      </c>
      <c r="U10271" t="s">
        <v>10772</v>
      </c>
    </row>
    <row r="10272" spans="1:21">
      <c r="A10272" s="117" t="s">
        <v>25419</v>
      </c>
      <c r="B10272" t="s">
        <v>14590</v>
      </c>
      <c r="C10272" t="s">
        <v>14590</v>
      </c>
      <c r="D10272">
        <v>39</v>
      </c>
      <c r="E10272">
        <v>33</v>
      </c>
      <c r="F10272">
        <v>39</v>
      </c>
      <c r="G10272">
        <v>33</v>
      </c>
      <c r="H10272">
        <v>1</v>
      </c>
      <c r="I10272">
        <v>1</v>
      </c>
      <c r="J10272">
        <v>999999</v>
      </c>
      <c r="K10272" s="194">
        <v>999999</v>
      </c>
      <c r="L10272" t="s">
        <v>1083</v>
      </c>
      <c r="M10272" t="s">
        <v>1083</v>
      </c>
      <c r="N10272">
        <v>2300</v>
      </c>
      <c r="O10272" t="s">
        <v>7876</v>
      </c>
      <c r="P10272" t="s">
        <v>9663</v>
      </c>
      <c r="Q10272">
        <v>2.2999999999999998</v>
      </c>
      <c r="R10272" s="117" t="s">
        <v>14685</v>
      </c>
      <c r="S10272" s="117" t="s">
        <v>14589</v>
      </c>
      <c r="T10272" t="s">
        <v>12136</v>
      </c>
      <c r="U10272" t="s">
        <v>10772</v>
      </c>
    </row>
    <row r="10273" spans="1:21">
      <c r="A10273" s="117" t="s">
        <v>25420</v>
      </c>
      <c r="B10273" t="s">
        <v>14590</v>
      </c>
      <c r="C10273" t="s">
        <v>14590</v>
      </c>
      <c r="D10273">
        <v>39</v>
      </c>
      <c r="E10273">
        <v>33</v>
      </c>
      <c r="F10273">
        <v>39</v>
      </c>
      <c r="G10273">
        <v>33</v>
      </c>
      <c r="H10273">
        <v>1</v>
      </c>
      <c r="I10273">
        <v>1</v>
      </c>
      <c r="J10273">
        <v>999999</v>
      </c>
      <c r="K10273" s="194">
        <v>999999</v>
      </c>
      <c r="L10273" t="s">
        <v>1084</v>
      </c>
      <c r="M10273" t="s">
        <v>1084</v>
      </c>
      <c r="N10273">
        <v>2300</v>
      </c>
      <c r="O10273" t="s">
        <v>7876</v>
      </c>
      <c r="P10273" t="s">
        <v>9663</v>
      </c>
      <c r="Q10273">
        <v>2.2999999999999998</v>
      </c>
      <c r="R10273" s="117" t="s">
        <v>14685</v>
      </c>
      <c r="S10273" s="117" t="s">
        <v>14589</v>
      </c>
      <c r="T10273" t="s">
        <v>12136</v>
      </c>
      <c r="U10273" t="s">
        <v>10772</v>
      </c>
    </row>
    <row r="10274" spans="1:21">
      <c r="A10274" s="117" t="s">
        <v>5069</v>
      </c>
      <c r="B10274" t="s">
        <v>14590</v>
      </c>
      <c r="C10274" t="s">
        <v>14590</v>
      </c>
      <c r="D10274">
        <v>39</v>
      </c>
      <c r="E10274">
        <v>33</v>
      </c>
      <c r="F10274">
        <v>39</v>
      </c>
      <c r="G10274">
        <v>33</v>
      </c>
      <c r="H10274">
        <v>1</v>
      </c>
      <c r="I10274">
        <v>1</v>
      </c>
      <c r="J10274">
        <v>999999</v>
      </c>
      <c r="K10274" s="194">
        <v>999999</v>
      </c>
      <c r="L10274" t="s">
        <v>1084</v>
      </c>
      <c r="M10274" t="s">
        <v>1084</v>
      </c>
      <c r="N10274">
        <v>2300</v>
      </c>
      <c r="O10274" t="s">
        <v>7876</v>
      </c>
      <c r="P10274" t="s">
        <v>9663</v>
      </c>
      <c r="Q10274">
        <v>2.2999999999999998</v>
      </c>
      <c r="R10274" s="117" t="s">
        <v>14685</v>
      </c>
      <c r="S10274" s="117" t="s">
        <v>14589</v>
      </c>
      <c r="T10274" t="s">
        <v>12136</v>
      </c>
      <c r="U10274" t="s">
        <v>10772</v>
      </c>
    </row>
    <row r="10275" spans="1:21">
      <c r="A10275" s="117" t="s">
        <v>5070</v>
      </c>
      <c r="B10275" t="s">
        <v>14590</v>
      </c>
      <c r="C10275" t="s">
        <v>14590</v>
      </c>
      <c r="D10275">
        <v>39</v>
      </c>
      <c r="E10275">
        <v>33</v>
      </c>
      <c r="F10275">
        <v>39</v>
      </c>
      <c r="G10275">
        <v>33</v>
      </c>
      <c r="H10275">
        <v>1</v>
      </c>
      <c r="I10275">
        <v>1</v>
      </c>
      <c r="J10275">
        <v>999999</v>
      </c>
      <c r="K10275" s="194">
        <v>999999</v>
      </c>
      <c r="L10275" t="s">
        <v>1084</v>
      </c>
      <c r="M10275" t="s">
        <v>1084</v>
      </c>
      <c r="N10275">
        <v>2300</v>
      </c>
      <c r="O10275" t="s">
        <v>7876</v>
      </c>
      <c r="P10275" t="s">
        <v>9663</v>
      </c>
      <c r="Q10275">
        <v>2.2999999999999998</v>
      </c>
      <c r="R10275" s="117" t="s">
        <v>14685</v>
      </c>
      <c r="S10275" s="117" t="s">
        <v>14589</v>
      </c>
      <c r="T10275" t="s">
        <v>12136</v>
      </c>
      <c r="U10275" t="s">
        <v>10772</v>
      </c>
    </row>
    <row r="10276" spans="1:21">
      <c r="A10276" s="117" t="s">
        <v>5071</v>
      </c>
      <c r="B10276" t="s">
        <v>14590</v>
      </c>
      <c r="C10276" t="s">
        <v>14590</v>
      </c>
      <c r="D10276">
        <v>35</v>
      </c>
      <c r="E10276">
        <v>29</v>
      </c>
      <c r="F10276">
        <v>35</v>
      </c>
      <c r="G10276">
        <v>29</v>
      </c>
      <c r="H10276">
        <v>1</v>
      </c>
      <c r="I10276">
        <v>1</v>
      </c>
      <c r="J10276">
        <v>15</v>
      </c>
      <c r="K10276" s="194">
        <v>15</v>
      </c>
      <c r="L10276" t="s">
        <v>1084</v>
      </c>
      <c r="M10276" t="s">
        <v>1084</v>
      </c>
      <c r="N10276">
        <v>1744.9</v>
      </c>
      <c r="O10276" t="s">
        <v>7876</v>
      </c>
      <c r="P10276" t="s">
        <v>9670</v>
      </c>
      <c r="Q10276">
        <v>1.7448999999999999</v>
      </c>
      <c r="R10276" s="117" t="s">
        <v>14594</v>
      </c>
      <c r="S10276" s="117" t="s">
        <v>14589</v>
      </c>
      <c r="T10276" t="s">
        <v>12136</v>
      </c>
      <c r="U10276" t="s">
        <v>10772</v>
      </c>
    </row>
    <row r="10277" spans="1:21">
      <c r="A10277" s="117" t="s">
        <v>23037</v>
      </c>
      <c r="B10277" t="s">
        <v>14590</v>
      </c>
      <c r="C10277" t="s">
        <v>14590</v>
      </c>
      <c r="D10277">
        <v>35</v>
      </c>
      <c r="E10277">
        <v>29</v>
      </c>
      <c r="F10277">
        <v>35</v>
      </c>
      <c r="G10277">
        <v>29</v>
      </c>
      <c r="H10277">
        <v>1</v>
      </c>
      <c r="I10277">
        <v>1</v>
      </c>
      <c r="J10277">
        <v>12</v>
      </c>
      <c r="K10277" s="194">
        <v>12</v>
      </c>
      <c r="L10277" t="s">
        <v>1083</v>
      </c>
      <c r="M10277" t="s">
        <v>1083</v>
      </c>
      <c r="N10277">
        <v>1821.5</v>
      </c>
      <c r="O10277" t="s">
        <v>7876</v>
      </c>
      <c r="P10277" t="s">
        <v>23038</v>
      </c>
      <c r="Q10277">
        <v>1.8214999999999999</v>
      </c>
      <c r="R10277" s="117" t="s">
        <v>14814</v>
      </c>
      <c r="S10277" s="117" t="s">
        <v>14589</v>
      </c>
      <c r="T10277" t="s">
        <v>12136</v>
      </c>
      <c r="U10277" t="s">
        <v>10772</v>
      </c>
    </row>
    <row r="10278" spans="1:21">
      <c r="A10278" s="117" t="s">
        <v>23039</v>
      </c>
      <c r="B10278" t="s">
        <v>14590</v>
      </c>
      <c r="C10278" t="s">
        <v>14590</v>
      </c>
      <c r="D10278">
        <v>35</v>
      </c>
      <c r="E10278">
        <v>29</v>
      </c>
      <c r="F10278">
        <v>35</v>
      </c>
      <c r="G10278">
        <v>29</v>
      </c>
      <c r="H10278">
        <v>1</v>
      </c>
      <c r="I10278">
        <v>1</v>
      </c>
      <c r="J10278">
        <v>19</v>
      </c>
      <c r="K10278" s="194">
        <v>19</v>
      </c>
      <c r="L10278" t="s">
        <v>1083</v>
      </c>
      <c r="M10278" t="s">
        <v>1083</v>
      </c>
      <c r="N10278">
        <v>1800</v>
      </c>
      <c r="O10278" t="s">
        <v>7876</v>
      </c>
      <c r="P10278" t="s">
        <v>23038</v>
      </c>
      <c r="Q10278">
        <v>1.8</v>
      </c>
      <c r="R10278" s="117" t="s">
        <v>14814</v>
      </c>
      <c r="S10278" s="117" t="s">
        <v>14589</v>
      </c>
      <c r="T10278" t="s">
        <v>12136</v>
      </c>
      <c r="U10278" t="s">
        <v>10772</v>
      </c>
    </row>
    <row r="10279" spans="1:21">
      <c r="A10279" s="117" t="s">
        <v>23040</v>
      </c>
      <c r="B10279" t="s">
        <v>14590</v>
      </c>
      <c r="C10279" t="s">
        <v>14590</v>
      </c>
      <c r="D10279">
        <v>35</v>
      </c>
      <c r="E10279">
        <v>29</v>
      </c>
      <c r="F10279">
        <v>35</v>
      </c>
      <c r="G10279">
        <v>29</v>
      </c>
      <c r="H10279">
        <v>1</v>
      </c>
      <c r="I10279">
        <v>1</v>
      </c>
      <c r="J10279">
        <v>18</v>
      </c>
      <c r="K10279" s="194">
        <v>18</v>
      </c>
      <c r="L10279" t="s">
        <v>1083</v>
      </c>
      <c r="M10279" t="s">
        <v>1083</v>
      </c>
      <c r="N10279">
        <v>1800</v>
      </c>
      <c r="O10279" t="s">
        <v>7876</v>
      </c>
      <c r="P10279" t="s">
        <v>23038</v>
      </c>
      <c r="Q10279">
        <v>1.8</v>
      </c>
      <c r="R10279" s="117" t="s">
        <v>14814</v>
      </c>
      <c r="S10279" s="117" t="s">
        <v>14589</v>
      </c>
      <c r="T10279" t="s">
        <v>12136</v>
      </c>
      <c r="U10279" t="s">
        <v>10772</v>
      </c>
    </row>
    <row r="10280" spans="1:21">
      <c r="A10280" s="117" t="s">
        <v>23041</v>
      </c>
      <c r="B10280" t="s">
        <v>14590</v>
      </c>
      <c r="C10280" t="s">
        <v>14590</v>
      </c>
      <c r="D10280">
        <v>35</v>
      </c>
      <c r="E10280">
        <v>29</v>
      </c>
      <c r="F10280">
        <v>35</v>
      </c>
      <c r="G10280">
        <v>29</v>
      </c>
      <c r="H10280">
        <v>1</v>
      </c>
      <c r="I10280">
        <v>1</v>
      </c>
      <c r="J10280">
        <v>11</v>
      </c>
      <c r="K10280" s="194">
        <v>11</v>
      </c>
      <c r="L10280" t="s">
        <v>1083</v>
      </c>
      <c r="M10280" t="s">
        <v>1083</v>
      </c>
      <c r="N10280">
        <v>1800</v>
      </c>
      <c r="O10280" t="s">
        <v>7876</v>
      </c>
      <c r="P10280" t="s">
        <v>23038</v>
      </c>
      <c r="Q10280">
        <v>1.8</v>
      </c>
      <c r="R10280" s="117" t="s">
        <v>14814</v>
      </c>
      <c r="S10280" s="117" t="s">
        <v>14589</v>
      </c>
      <c r="T10280" t="s">
        <v>12136</v>
      </c>
      <c r="U10280" t="s">
        <v>10772</v>
      </c>
    </row>
    <row r="10281" spans="1:21">
      <c r="A10281" s="117" t="s">
        <v>23042</v>
      </c>
      <c r="B10281" t="s">
        <v>14590</v>
      </c>
      <c r="C10281" t="s">
        <v>14590</v>
      </c>
      <c r="D10281">
        <v>35</v>
      </c>
      <c r="E10281">
        <v>29</v>
      </c>
      <c r="F10281">
        <v>35</v>
      </c>
      <c r="G10281">
        <v>29</v>
      </c>
      <c r="H10281">
        <v>1</v>
      </c>
      <c r="I10281">
        <v>1</v>
      </c>
      <c r="J10281">
        <v>17</v>
      </c>
      <c r="K10281" s="194">
        <v>17</v>
      </c>
      <c r="L10281" t="s">
        <v>1083</v>
      </c>
      <c r="M10281" t="s">
        <v>1083</v>
      </c>
      <c r="N10281">
        <v>1800</v>
      </c>
      <c r="O10281" t="s">
        <v>7876</v>
      </c>
      <c r="P10281" t="s">
        <v>23038</v>
      </c>
      <c r="Q10281">
        <v>1.8</v>
      </c>
      <c r="R10281" s="117" t="s">
        <v>14814</v>
      </c>
      <c r="S10281" s="117" t="s">
        <v>14589</v>
      </c>
      <c r="T10281" t="s">
        <v>12136</v>
      </c>
      <c r="U10281" t="s">
        <v>10772</v>
      </c>
    </row>
    <row r="10282" spans="1:21">
      <c r="A10282" s="117" t="s">
        <v>23043</v>
      </c>
      <c r="B10282" t="s">
        <v>14590</v>
      </c>
      <c r="C10282" t="s">
        <v>14590</v>
      </c>
      <c r="D10282">
        <v>35</v>
      </c>
      <c r="E10282">
        <v>29</v>
      </c>
      <c r="F10282">
        <v>35</v>
      </c>
      <c r="G10282">
        <v>29</v>
      </c>
      <c r="H10282">
        <v>1</v>
      </c>
      <c r="I10282">
        <v>1</v>
      </c>
      <c r="J10282">
        <v>52</v>
      </c>
      <c r="K10282" s="194">
        <v>52</v>
      </c>
      <c r="L10282" t="s">
        <v>1083</v>
      </c>
      <c r="M10282" t="s">
        <v>1083</v>
      </c>
      <c r="N10282">
        <v>1800</v>
      </c>
      <c r="O10282" t="s">
        <v>7876</v>
      </c>
      <c r="P10282" t="s">
        <v>23038</v>
      </c>
      <c r="Q10282">
        <v>1.8</v>
      </c>
      <c r="R10282" s="117" t="s">
        <v>14814</v>
      </c>
      <c r="S10282" s="117" t="s">
        <v>14589</v>
      </c>
      <c r="T10282" t="s">
        <v>12136</v>
      </c>
      <c r="U10282" t="s">
        <v>10772</v>
      </c>
    </row>
    <row r="10283" spans="1:21">
      <c r="A10283" s="117" t="s">
        <v>23044</v>
      </c>
      <c r="B10283" t="s">
        <v>14590</v>
      </c>
      <c r="C10283" t="s">
        <v>14590</v>
      </c>
      <c r="D10283">
        <v>35</v>
      </c>
      <c r="E10283">
        <v>29</v>
      </c>
      <c r="F10283">
        <v>35</v>
      </c>
      <c r="G10283">
        <v>29</v>
      </c>
      <c r="H10283">
        <v>1</v>
      </c>
      <c r="I10283">
        <v>1</v>
      </c>
      <c r="J10283">
        <v>18</v>
      </c>
      <c r="K10283" s="194">
        <v>18</v>
      </c>
      <c r="L10283" t="s">
        <v>1083</v>
      </c>
      <c r="M10283" t="s">
        <v>1083</v>
      </c>
      <c r="N10283">
        <v>1800</v>
      </c>
      <c r="O10283" t="s">
        <v>7876</v>
      </c>
      <c r="P10283" t="s">
        <v>23038</v>
      </c>
      <c r="Q10283">
        <v>1.8</v>
      </c>
      <c r="R10283" s="117" t="s">
        <v>14814</v>
      </c>
      <c r="S10283" s="117" t="s">
        <v>14589</v>
      </c>
      <c r="T10283" t="s">
        <v>12136</v>
      </c>
      <c r="U10283" t="s">
        <v>10772</v>
      </c>
    </row>
    <row r="10284" spans="1:21">
      <c r="A10284" s="117" t="s">
        <v>23045</v>
      </c>
      <c r="B10284" t="s">
        <v>14590</v>
      </c>
      <c r="C10284" t="s">
        <v>14590</v>
      </c>
      <c r="D10284">
        <v>35</v>
      </c>
      <c r="E10284">
        <v>29</v>
      </c>
      <c r="F10284">
        <v>35</v>
      </c>
      <c r="G10284">
        <v>29</v>
      </c>
      <c r="H10284">
        <v>1</v>
      </c>
      <c r="I10284">
        <v>1</v>
      </c>
      <c r="J10284">
        <v>108</v>
      </c>
      <c r="K10284" s="194">
        <v>108</v>
      </c>
      <c r="L10284" t="s">
        <v>1083</v>
      </c>
      <c r="M10284" t="s">
        <v>1083</v>
      </c>
      <c r="N10284">
        <v>1800</v>
      </c>
      <c r="O10284" t="s">
        <v>7876</v>
      </c>
      <c r="P10284" t="s">
        <v>23038</v>
      </c>
      <c r="Q10284">
        <v>1.8</v>
      </c>
      <c r="R10284" s="117" t="s">
        <v>14814</v>
      </c>
      <c r="S10284" s="117" t="s">
        <v>14589</v>
      </c>
      <c r="T10284" t="s">
        <v>12136</v>
      </c>
      <c r="U10284" t="s">
        <v>10772</v>
      </c>
    </row>
    <row r="10285" spans="1:21">
      <c r="A10285" s="117" t="s">
        <v>23046</v>
      </c>
      <c r="B10285" t="s">
        <v>14590</v>
      </c>
      <c r="C10285" t="s">
        <v>14590</v>
      </c>
      <c r="D10285">
        <v>55</v>
      </c>
      <c r="E10285">
        <v>49</v>
      </c>
      <c r="F10285">
        <v>55</v>
      </c>
      <c r="G10285">
        <v>49</v>
      </c>
      <c r="H10285">
        <v>1</v>
      </c>
      <c r="I10285">
        <v>1</v>
      </c>
      <c r="J10285">
        <v>999999</v>
      </c>
      <c r="K10285" s="194">
        <v>999999</v>
      </c>
      <c r="L10285" t="s">
        <v>1083</v>
      </c>
      <c r="M10285" t="s">
        <v>1083</v>
      </c>
      <c r="N10285">
        <v>2450</v>
      </c>
      <c r="O10285" t="s">
        <v>7876</v>
      </c>
      <c r="P10285" t="s">
        <v>23047</v>
      </c>
      <c r="Q10285">
        <v>2.4500000000000002</v>
      </c>
      <c r="R10285" s="117" t="s">
        <v>14814</v>
      </c>
      <c r="S10285" s="117" t="s">
        <v>14589</v>
      </c>
      <c r="T10285" t="s">
        <v>12136</v>
      </c>
      <c r="U10285" t="s">
        <v>10772</v>
      </c>
    </row>
    <row r="10286" spans="1:21">
      <c r="A10286" s="117" t="s">
        <v>23048</v>
      </c>
      <c r="B10286" t="s">
        <v>14590</v>
      </c>
      <c r="C10286" t="s">
        <v>14590</v>
      </c>
      <c r="D10286">
        <v>56</v>
      </c>
      <c r="E10286">
        <v>50</v>
      </c>
      <c r="F10286">
        <v>56</v>
      </c>
      <c r="G10286">
        <v>50</v>
      </c>
      <c r="H10286">
        <v>1</v>
      </c>
      <c r="I10286">
        <v>1</v>
      </c>
      <c r="J10286">
        <v>999999</v>
      </c>
      <c r="K10286" s="194">
        <v>999999</v>
      </c>
      <c r="L10286" t="s">
        <v>1083</v>
      </c>
      <c r="M10286" t="s">
        <v>1083</v>
      </c>
      <c r="N10286">
        <v>2450</v>
      </c>
      <c r="O10286" t="s">
        <v>7876</v>
      </c>
      <c r="P10286" t="s">
        <v>23047</v>
      </c>
      <c r="Q10286">
        <v>2.4500000000000002</v>
      </c>
      <c r="R10286" s="117" t="s">
        <v>14814</v>
      </c>
      <c r="S10286" s="117" t="s">
        <v>14589</v>
      </c>
      <c r="T10286" t="s">
        <v>12136</v>
      </c>
      <c r="U10286" t="s">
        <v>10772</v>
      </c>
    </row>
    <row r="10287" spans="1:21">
      <c r="A10287" s="117" t="s">
        <v>23049</v>
      </c>
      <c r="B10287" t="s">
        <v>14590</v>
      </c>
      <c r="C10287" t="s">
        <v>14590</v>
      </c>
      <c r="D10287">
        <v>55</v>
      </c>
      <c r="E10287">
        <v>49</v>
      </c>
      <c r="F10287">
        <v>55</v>
      </c>
      <c r="G10287">
        <v>49</v>
      </c>
      <c r="H10287">
        <v>1</v>
      </c>
      <c r="I10287">
        <v>1</v>
      </c>
      <c r="J10287">
        <v>999999</v>
      </c>
      <c r="K10287" s="194">
        <v>999999</v>
      </c>
      <c r="L10287" t="s">
        <v>1083</v>
      </c>
      <c r="M10287" t="s">
        <v>1083</v>
      </c>
      <c r="N10287">
        <v>2450</v>
      </c>
      <c r="O10287" t="s">
        <v>7876</v>
      </c>
      <c r="P10287" t="s">
        <v>23047</v>
      </c>
      <c r="Q10287">
        <v>2.4500000000000002</v>
      </c>
      <c r="R10287" s="117" t="s">
        <v>14814</v>
      </c>
      <c r="S10287" s="117" t="s">
        <v>14589</v>
      </c>
      <c r="T10287" t="s">
        <v>12136</v>
      </c>
      <c r="U10287" t="s">
        <v>10772</v>
      </c>
    </row>
    <row r="10288" spans="1:21">
      <c r="A10288" s="117" t="s">
        <v>23050</v>
      </c>
      <c r="B10288" t="s">
        <v>14590</v>
      </c>
      <c r="C10288" t="s">
        <v>14590</v>
      </c>
      <c r="D10288">
        <v>56</v>
      </c>
      <c r="E10288">
        <v>50</v>
      </c>
      <c r="F10288">
        <v>56</v>
      </c>
      <c r="G10288">
        <v>50</v>
      </c>
      <c r="H10288">
        <v>1</v>
      </c>
      <c r="I10288">
        <v>1</v>
      </c>
      <c r="J10288">
        <v>999999</v>
      </c>
      <c r="K10288" s="194">
        <v>999999</v>
      </c>
      <c r="L10288" t="s">
        <v>1083</v>
      </c>
      <c r="M10288" t="s">
        <v>1083</v>
      </c>
      <c r="N10288">
        <v>2450</v>
      </c>
      <c r="O10288" t="s">
        <v>7876</v>
      </c>
      <c r="P10288" t="s">
        <v>23047</v>
      </c>
      <c r="Q10288">
        <v>2.4500000000000002</v>
      </c>
      <c r="R10288" s="117" t="s">
        <v>14814</v>
      </c>
      <c r="S10288" s="117" t="s">
        <v>14589</v>
      </c>
      <c r="T10288" t="s">
        <v>12136</v>
      </c>
      <c r="U10288" t="s">
        <v>10772</v>
      </c>
    </row>
    <row r="10289" spans="1:21">
      <c r="A10289" s="117" t="s">
        <v>23051</v>
      </c>
      <c r="B10289" t="s">
        <v>14590</v>
      </c>
      <c r="C10289" t="s">
        <v>14590</v>
      </c>
      <c r="D10289">
        <v>56</v>
      </c>
      <c r="E10289">
        <v>50</v>
      </c>
      <c r="F10289">
        <v>56</v>
      </c>
      <c r="G10289">
        <v>50</v>
      </c>
      <c r="H10289">
        <v>1</v>
      </c>
      <c r="I10289">
        <v>1</v>
      </c>
      <c r="J10289">
        <v>999999</v>
      </c>
      <c r="K10289" s="194">
        <v>999999</v>
      </c>
      <c r="L10289" t="s">
        <v>1083</v>
      </c>
      <c r="M10289" t="s">
        <v>1083</v>
      </c>
      <c r="N10289">
        <v>2450</v>
      </c>
      <c r="O10289" t="s">
        <v>7876</v>
      </c>
      <c r="P10289" t="s">
        <v>23047</v>
      </c>
      <c r="Q10289">
        <v>2.4500000000000002</v>
      </c>
      <c r="R10289" s="117" t="s">
        <v>14814</v>
      </c>
      <c r="S10289" s="117" t="s">
        <v>14589</v>
      </c>
      <c r="T10289" t="s">
        <v>12136</v>
      </c>
      <c r="U10289" t="s">
        <v>10772</v>
      </c>
    </row>
    <row r="10290" spans="1:21">
      <c r="A10290" s="117" t="s">
        <v>23052</v>
      </c>
      <c r="B10290" t="s">
        <v>14590</v>
      </c>
      <c r="C10290" t="s">
        <v>14590</v>
      </c>
      <c r="D10290">
        <v>56</v>
      </c>
      <c r="E10290">
        <v>50</v>
      </c>
      <c r="F10290">
        <v>56</v>
      </c>
      <c r="G10290">
        <v>50</v>
      </c>
      <c r="H10290">
        <v>1</v>
      </c>
      <c r="I10290">
        <v>1</v>
      </c>
      <c r="J10290">
        <v>999999</v>
      </c>
      <c r="K10290" s="194">
        <v>999999</v>
      </c>
      <c r="L10290" t="s">
        <v>1083</v>
      </c>
      <c r="M10290" t="s">
        <v>1083</v>
      </c>
      <c r="N10290">
        <v>2450</v>
      </c>
      <c r="O10290" t="s">
        <v>7876</v>
      </c>
      <c r="P10290" t="s">
        <v>23047</v>
      </c>
      <c r="Q10290">
        <v>2.4500000000000002</v>
      </c>
      <c r="R10290" s="117" t="s">
        <v>14814</v>
      </c>
      <c r="S10290" s="117" t="s">
        <v>14589</v>
      </c>
      <c r="T10290" t="s">
        <v>12136</v>
      </c>
      <c r="U10290" t="s">
        <v>10772</v>
      </c>
    </row>
    <row r="10291" spans="1:21">
      <c r="A10291" s="117" t="s">
        <v>23053</v>
      </c>
      <c r="B10291" t="s">
        <v>14590</v>
      </c>
      <c r="C10291" t="s">
        <v>14590</v>
      </c>
      <c r="D10291">
        <v>55</v>
      </c>
      <c r="E10291">
        <v>49</v>
      </c>
      <c r="F10291">
        <v>55</v>
      </c>
      <c r="G10291">
        <v>49</v>
      </c>
      <c r="H10291">
        <v>1</v>
      </c>
      <c r="I10291">
        <v>1</v>
      </c>
      <c r="J10291">
        <v>999999</v>
      </c>
      <c r="K10291" s="194">
        <v>999999</v>
      </c>
      <c r="L10291" t="s">
        <v>1083</v>
      </c>
      <c r="M10291" t="s">
        <v>1083</v>
      </c>
      <c r="N10291">
        <v>2450</v>
      </c>
      <c r="O10291" t="s">
        <v>7876</v>
      </c>
      <c r="P10291" t="s">
        <v>23047</v>
      </c>
      <c r="Q10291">
        <v>2.4500000000000002</v>
      </c>
      <c r="R10291" s="117" t="s">
        <v>14814</v>
      </c>
      <c r="S10291" s="117" t="s">
        <v>14589</v>
      </c>
      <c r="T10291" t="s">
        <v>12136</v>
      </c>
      <c r="U10291" t="s">
        <v>10772</v>
      </c>
    </row>
    <row r="10292" spans="1:21">
      <c r="A10292" s="117" t="s">
        <v>23054</v>
      </c>
      <c r="B10292" t="s">
        <v>14590</v>
      </c>
      <c r="C10292" t="s">
        <v>14590</v>
      </c>
      <c r="D10292">
        <v>35</v>
      </c>
      <c r="E10292">
        <v>29</v>
      </c>
      <c r="F10292">
        <v>35</v>
      </c>
      <c r="G10292">
        <v>29</v>
      </c>
      <c r="H10292">
        <v>1</v>
      </c>
      <c r="I10292">
        <v>1</v>
      </c>
      <c r="J10292">
        <v>5</v>
      </c>
      <c r="K10292" s="194">
        <v>5</v>
      </c>
      <c r="L10292" t="s">
        <v>1083</v>
      </c>
      <c r="M10292" t="s">
        <v>1083</v>
      </c>
      <c r="N10292">
        <v>2450</v>
      </c>
      <c r="O10292" t="s">
        <v>7876</v>
      </c>
      <c r="P10292" t="s">
        <v>23047</v>
      </c>
      <c r="Q10292">
        <v>2.4500000000000002</v>
      </c>
      <c r="R10292" s="117" t="s">
        <v>14814</v>
      </c>
      <c r="S10292" s="117" t="s">
        <v>14589</v>
      </c>
      <c r="T10292" t="s">
        <v>12136</v>
      </c>
      <c r="U10292" t="s">
        <v>10772</v>
      </c>
    </row>
    <row r="10293" spans="1:21">
      <c r="A10293" s="117" t="s">
        <v>23055</v>
      </c>
      <c r="B10293" t="s">
        <v>14590</v>
      </c>
      <c r="C10293" t="s">
        <v>14590</v>
      </c>
      <c r="D10293">
        <v>35</v>
      </c>
      <c r="E10293">
        <v>29</v>
      </c>
      <c r="F10293">
        <v>35</v>
      </c>
      <c r="G10293">
        <v>29</v>
      </c>
      <c r="H10293">
        <v>1</v>
      </c>
      <c r="I10293">
        <v>1</v>
      </c>
      <c r="J10293">
        <v>3</v>
      </c>
      <c r="K10293" s="194">
        <v>3</v>
      </c>
      <c r="L10293" t="s">
        <v>1088</v>
      </c>
      <c r="M10293" t="s">
        <v>1088</v>
      </c>
      <c r="N10293">
        <v>808</v>
      </c>
      <c r="O10293" t="s">
        <v>7876</v>
      </c>
      <c r="P10293" t="s">
        <v>18304</v>
      </c>
      <c r="Q10293">
        <v>0.80800000000000005</v>
      </c>
      <c r="R10293" s="117" t="s">
        <v>14814</v>
      </c>
      <c r="S10293" s="117" t="s">
        <v>14589</v>
      </c>
      <c r="T10293" t="s">
        <v>12136</v>
      </c>
      <c r="U10293" t="s">
        <v>10772</v>
      </c>
    </row>
    <row r="10294" spans="1:21">
      <c r="A10294" s="117" t="s">
        <v>23056</v>
      </c>
      <c r="B10294" t="s">
        <v>14590</v>
      </c>
      <c r="C10294" t="s">
        <v>14590</v>
      </c>
      <c r="D10294">
        <v>55</v>
      </c>
      <c r="E10294">
        <v>49</v>
      </c>
      <c r="F10294">
        <v>55</v>
      </c>
      <c r="G10294">
        <v>49</v>
      </c>
      <c r="H10294">
        <v>1</v>
      </c>
      <c r="I10294">
        <v>1</v>
      </c>
      <c r="J10294">
        <v>999999</v>
      </c>
      <c r="K10294" s="194">
        <v>999999</v>
      </c>
      <c r="L10294" t="s">
        <v>1088</v>
      </c>
      <c r="M10294" t="s">
        <v>1088</v>
      </c>
      <c r="N10294">
        <v>814</v>
      </c>
      <c r="O10294" t="s">
        <v>7876</v>
      </c>
      <c r="P10294" t="s">
        <v>18304</v>
      </c>
      <c r="Q10294">
        <v>0.81399999999999995</v>
      </c>
      <c r="R10294" s="117" t="s">
        <v>14814</v>
      </c>
      <c r="S10294" s="117" t="s">
        <v>14589</v>
      </c>
      <c r="T10294" t="s">
        <v>12136</v>
      </c>
      <c r="U10294" t="s">
        <v>10772</v>
      </c>
    </row>
    <row r="10295" spans="1:21">
      <c r="A10295" s="117" t="s">
        <v>23057</v>
      </c>
      <c r="B10295" t="s">
        <v>14590</v>
      </c>
      <c r="C10295" t="s">
        <v>14590</v>
      </c>
      <c r="D10295">
        <v>35</v>
      </c>
      <c r="E10295">
        <v>29</v>
      </c>
      <c r="F10295">
        <v>35</v>
      </c>
      <c r="G10295">
        <v>29</v>
      </c>
      <c r="H10295">
        <v>1</v>
      </c>
      <c r="I10295">
        <v>1</v>
      </c>
      <c r="J10295">
        <v>22</v>
      </c>
      <c r="K10295" s="194">
        <v>22</v>
      </c>
      <c r="L10295" t="s">
        <v>1088</v>
      </c>
      <c r="M10295" t="s">
        <v>1088</v>
      </c>
      <c r="N10295">
        <v>815</v>
      </c>
      <c r="O10295" t="s">
        <v>7876</v>
      </c>
      <c r="P10295" t="s">
        <v>18304</v>
      </c>
      <c r="Q10295">
        <v>0.81499999999999995</v>
      </c>
      <c r="R10295" s="117" t="s">
        <v>14814</v>
      </c>
      <c r="S10295" s="117" t="s">
        <v>14589</v>
      </c>
      <c r="T10295" t="s">
        <v>12136</v>
      </c>
      <c r="U10295" t="s">
        <v>10772</v>
      </c>
    </row>
    <row r="10296" spans="1:21">
      <c r="A10296" s="117" t="s">
        <v>23058</v>
      </c>
      <c r="B10296" t="s">
        <v>14590</v>
      </c>
      <c r="C10296" t="s">
        <v>14590</v>
      </c>
      <c r="D10296">
        <v>35</v>
      </c>
      <c r="E10296">
        <v>29</v>
      </c>
      <c r="F10296">
        <v>35</v>
      </c>
      <c r="G10296">
        <v>29</v>
      </c>
      <c r="H10296">
        <v>1</v>
      </c>
      <c r="I10296">
        <v>1</v>
      </c>
      <c r="J10296">
        <v>18</v>
      </c>
      <c r="K10296" s="194">
        <v>18</v>
      </c>
      <c r="L10296" t="s">
        <v>1088</v>
      </c>
      <c r="M10296" t="s">
        <v>1088</v>
      </c>
      <c r="N10296">
        <v>806</v>
      </c>
      <c r="O10296" t="s">
        <v>7876</v>
      </c>
      <c r="P10296" t="s">
        <v>18304</v>
      </c>
      <c r="Q10296">
        <v>0.80600000000000005</v>
      </c>
      <c r="R10296" s="117" t="s">
        <v>14814</v>
      </c>
      <c r="S10296" s="117" t="s">
        <v>14589</v>
      </c>
      <c r="T10296" t="s">
        <v>12136</v>
      </c>
      <c r="U10296" t="s">
        <v>10772</v>
      </c>
    </row>
    <row r="10297" spans="1:21">
      <c r="A10297" s="117" t="s">
        <v>23059</v>
      </c>
      <c r="B10297" t="s">
        <v>14590</v>
      </c>
      <c r="C10297" t="s">
        <v>14590</v>
      </c>
      <c r="D10297">
        <v>35</v>
      </c>
      <c r="E10297">
        <v>29</v>
      </c>
      <c r="F10297">
        <v>35</v>
      </c>
      <c r="G10297">
        <v>29</v>
      </c>
      <c r="H10297">
        <v>1</v>
      </c>
      <c r="I10297">
        <v>1</v>
      </c>
      <c r="J10297">
        <v>15</v>
      </c>
      <c r="K10297" s="194">
        <v>15</v>
      </c>
      <c r="L10297" t="s">
        <v>1088</v>
      </c>
      <c r="M10297" t="s">
        <v>1088</v>
      </c>
      <c r="N10297">
        <v>804</v>
      </c>
      <c r="O10297" t="s">
        <v>7876</v>
      </c>
      <c r="P10297" t="s">
        <v>18304</v>
      </c>
      <c r="Q10297">
        <v>0.80400000000000005</v>
      </c>
      <c r="R10297" s="117" t="s">
        <v>14814</v>
      </c>
      <c r="S10297" s="117" t="s">
        <v>14589</v>
      </c>
      <c r="T10297" t="s">
        <v>12136</v>
      </c>
      <c r="U10297" t="s">
        <v>10772</v>
      </c>
    </row>
    <row r="10298" spans="1:21">
      <c r="A10298" s="117" t="s">
        <v>23060</v>
      </c>
      <c r="B10298" t="s">
        <v>14590</v>
      </c>
      <c r="C10298" t="s">
        <v>14590</v>
      </c>
      <c r="D10298">
        <v>35</v>
      </c>
      <c r="E10298">
        <v>29</v>
      </c>
      <c r="F10298">
        <v>35</v>
      </c>
      <c r="G10298">
        <v>29</v>
      </c>
      <c r="H10298">
        <v>1</v>
      </c>
      <c r="I10298">
        <v>1</v>
      </c>
      <c r="J10298">
        <v>7</v>
      </c>
      <c r="K10298" s="194">
        <v>7</v>
      </c>
      <c r="L10298" t="s">
        <v>1088</v>
      </c>
      <c r="M10298" t="s">
        <v>1088</v>
      </c>
      <c r="N10298">
        <v>803</v>
      </c>
      <c r="O10298" t="s">
        <v>7876</v>
      </c>
      <c r="P10298" t="s">
        <v>18304</v>
      </c>
      <c r="Q10298">
        <v>0.80300000000000005</v>
      </c>
      <c r="R10298" s="117" t="s">
        <v>14814</v>
      </c>
      <c r="S10298" s="117" t="s">
        <v>14589</v>
      </c>
      <c r="T10298" t="s">
        <v>12136</v>
      </c>
      <c r="U10298" t="s">
        <v>10772</v>
      </c>
    </row>
    <row r="10299" spans="1:21">
      <c r="A10299" s="117" t="s">
        <v>23061</v>
      </c>
      <c r="B10299" t="s">
        <v>14590</v>
      </c>
      <c r="C10299" t="s">
        <v>14590</v>
      </c>
      <c r="D10299">
        <v>35</v>
      </c>
      <c r="E10299">
        <v>29</v>
      </c>
      <c r="F10299">
        <v>35</v>
      </c>
      <c r="G10299">
        <v>29</v>
      </c>
      <c r="H10299">
        <v>1</v>
      </c>
      <c r="I10299">
        <v>1</v>
      </c>
      <c r="J10299">
        <v>47</v>
      </c>
      <c r="K10299" s="194">
        <v>47</v>
      </c>
      <c r="L10299" t="s">
        <v>1088</v>
      </c>
      <c r="M10299" t="s">
        <v>1088</v>
      </c>
      <c r="N10299">
        <v>826</v>
      </c>
      <c r="O10299" t="s">
        <v>7876</v>
      </c>
      <c r="P10299" t="s">
        <v>18304</v>
      </c>
      <c r="Q10299">
        <v>0.82599999999999996</v>
      </c>
      <c r="R10299" s="117" t="s">
        <v>14814</v>
      </c>
      <c r="S10299" s="117" t="s">
        <v>14589</v>
      </c>
      <c r="T10299" t="s">
        <v>12136</v>
      </c>
      <c r="U10299" t="s">
        <v>10772</v>
      </c>
    </row>
    <row r="10300" spans="1:21">
      <c r="A10300" s="117" t="s">
        <v>23062</v>
      </c>
      <c r="B10300" t="s">
        <v>14590</v>
      </c>
      <c r="C10300" t="s">
        <v>14590</v>
      </c>
      <c r="D10300">
        <v>35</v>
      </c>
      <c r="E10300">
        <v>29</v>
      </c>
      <c r="F10300">
        <v>35</v>
      </c>
      <c r="G10300">
        <v>29</v>
      </c>
      <c r="H10300">
        <v>1</v>
      </c>
      <c r="I10300">
        <v>1</v>
      </c>
      <c r="J10300">
        <v>14</v>
      </c>
      <c r="K10300" s="194">
        <v>14</v>
      </c>
      <c r="L10300" t="s">
        <v>1088</v>
      </c>
      <c r="M10300" t="s">
        <v>1088</v>
      </c>
      <c r="N10300">
        <v>822</v>
      </c>
      <c r="O10300" t="s">
        <v>7876</v>
      </c>
      <c r="P10300" t="s">
        <v>18304</v>
      </c>
      <c r="Q10300">
        <v>0.82199999999999995</v>
      </c>
      <c r="R10300" s="117" t="s">
        <v>14814</v>
      </c>
      <c r="S10300" s="117" t="s">
        <v>14589</v>
      </c>
      <c r="T10300" t="s">
        <v>12136</v>
      </c>
      <c r="U10300" t="s">
        <v>10772</v>
      </c>
    </row>
    <row r="10301" spans="1:21">
      <c r="A10301" s="117" t="s">
        <v>23063</v>
      </c>
      <c r="B10301" t="s">
        <v>14590</v>
      </c>
      <c r="C10301" t="s">
        <v>14590</v>
      </c>
      <c r="D10301">
        <v>35</v>
      </c>
      <c r="E10301">
        <v>29</v>
      </c>
      <c r="F10301">
        <v>35</v>
      </c>
      <c r="G10301">
        <v>29</v>
      </c>
      <c r="H10301">
        <v>1</v>
      </c>
      <c r="I10301">
        <v>1</v>
      </c>
      <c r="J10301">
        <v>59</v>
      </c>
      <c r="K10301" s="194">
        <v>59</v>
      </c>
      <c r="L10301" t="s">
        <v>1088</v>
      </c>
      <c r="M10301" t="s">
        <v>1088</v>
      </c>
      <c r="N10301">
        <v>825</v>
      </c>
      <c r="O10301" t="s">
        <v>7876</v>
      </c>
      <c r="P10301" t="s">
        <v>18304</v>
      </c>
      <c r="Q10301">
        <v>0.82499999999999996</v>
      </c>
      <c r="R10301" s="117" t="s">
        <v>14814</v>
      </c>
      <c r="S10301" s="117" t="s">
        <v>14589</v>
      </c>
      <c r="T10301" t="s">
        <v>12136</v>
      </c>
      <c r="U10301" t="s">
        <v>10772</v>
      </c>
    </row>
    <row r="10302" spans="1:21">
      <c r="A10302" s="117" t="s">
        <v>23064</v>
      </c>
      <c r="B10302" t="s">
        <v>14590</v>
      </c>
      <c r="C10302" t="s">
        <v>14590</v>
      </c>
      <c r="D10302">
        <v>55</v>
      </c>
      <c r="E10302">
        <v>49</v>
      </c>
      <c r="F10302">
        <v>55</v>
      </c>
      <c r="G10302">
        <v>49</v>
      </c>
      <c r="H10302">
        <v>1</v>
      </c>
      <c r="I10302">
        <v>1</v>
      </c>
      <c r="J10302">
        <v>999999</v>
      </c>
      <c r="K10302" s="194">
        <v>999999</v>
      </c>
      <c r="L10302" t="s">
        <v>1088</v>
      </c>
      <c r="M10302" t="s">
        <v>1088</v>
      </c>
      <c r="N10302">
        <v>1030</v>
      </c>
      <c r="O10302" t="s">
        <v>7876</v>
      </c>
      <c r="P10302" t="s">
        <v>22598</v>
      </c>
      <c r="Q10302">
        <v>1.03</v>
      </c>
      <c r="R10302" s="117" t="s">
        <v>14814</v>
      </c>
      <c r="S10302" s="117" t="s">
        <v>14589</v>
      </c>
      <c r="T10302" t="s">
        <v>12136</v>
      </c>
      <c r="U10302" t="s">
        <v>10772</v>
      </c>
    </row>
    <row r="10303" spans="1:21">
      <c r="A10303" s="117" t="s">
        <v>23065</v>
      </c>
      <c r="B10303" t="s">
        <v>14590</v>
      </c>
      <c r="C10303" t="s">
        <v>14590</v>
      </c>
      <c r="D10303">
        <v>59</v>
      </c>
      <c r="E10303">
        <v>53</v>
      </c>
      <c r="F10303">
        <v>59</v>
      </c>
      <c r="G10303">
        <v>53</v>
      </c>
      <c r="H10303">
        <v>1</v>
      </c>
      <c r="I10303">
        <v>1</v>
      </c>
      <c r="J10303">
        <v>999999</v>
      </c>
      <c r="K10303" s="194">
        <v>999999</v>
      </c>
      <c r="L10303" t="s">
        <v>1088</v>
      </c>
      <c r="M10303" t="s">
        <v>1088</v>
      </c>
      <c r="N10303">
        <v>1020</v>
      </c>
      <c r="O10303" t="s">
        <v>7876</v>
      </c>
      <c r="P10303" t="s">
        <v>22598</v>
      </c>
      <c r="Q10303">
        <v>1.02</v>
      </c>
      <c r="R10303" s="117" t="s">
        <v>14814</v>
      </c>
      <c r="S10303" s="117" t="s">
        <v>14589</v>
      </c>
      <c r="T10303" t="s">
        <v>12136</v>
      </c>
      <c r="U10303" t="s">
        <v>10772</v>
      </c>
    </row>
    <row r="10304" spans="1:21">
      <c r="A10304" s="117" t="s">
        <v>23066</v>
      </c>
      <c r="B10304" t="s">
        <v>14590</v>
      </c>
      <c r="C10304" t="s">
        <v>14590</v>
      </c>
      <c r="D10304">
        <v>35</v>
      </c>
      <c r="E10304">
        <v>29</v>
      </c>
      <c r="F10304">
        <v>35</v>
      </c>
      <c r="G10304">
        <v>29</v>
      </c>
      <c r="H10304">
        <v>1</v>
      </c>
      <c r="I10304">
        <v>1</v>
      </c>
      <c r="J10304">
        <v>1</v>
      </c>
      <c r="K10304" s="194">
        <v>1</v>
      </c>
      <c r="L10304" t="s">
        <v>1088</v>
      </c>
      <c r="M10304" t="s">
        <v>1088</v>
      </c>
      <c r="N10304">
        <v>1030</v>
      </c>
      <c r="O10304" t="s">
        <v>7876</v>
      </c>
      <c r="P10304" t="s">
        <v>22598</v>
      </c>
      <c r="Q10304">
        <v>1.03</v>
      </c>
      <c r="R10304" s="117" t="s">
        <v>14814</v>
      </c>
      <c r="S10304" s="117" t="s">
        <v>14589</v>
      </c>
      <c r="T10304" t="s">
        <v>12136</v>
      </c>
      <c r="U10304" t="s">
        <v>10772</v>
      </c>
    </row>
    <row r="10305" spans="1:21">
      <c r="A10305" s="117" t="s">
        <v>23067</v>
      </c>
      <c r="B10305" t="s">
        <v>14590</v>
      </c>
      <c r="C10305" t="s">
        <v>14590</v>
      </c>
      <c r="D10305">
        <v>55</v>
      </c>
      <c r="E10305">
        <v>49</v>
      </c>
      <c r="F10305">
        <v>55</v>
      </c>
      <c r="G10305">
        <v>49</v>
      </c>
      <c r="H10305">
        <v>1</v>
      </c>
      <c r="I10305">
        <v>1</v>
      </c>
      <c r="J10305">
        <v>999999</v>
      </c>
      <c r="K10305" s="194">
        <v>999999</v>
      </c>
      <c r="L10305" t="s">
        <v>1088</v>
      </c>
      <c r="M10305" t="s">
        <v>1088</v>
      </c>
      <c r="N10305">
        <v>1020</v>
      </c>
      <c r="O10305" t="s">
        <v>7876</v>
      </c>
      <c r="P10305" t="s">
        <v>22598</v>
      </c>
      <c r="Q10305">
        <v>1.02</v>
      </c>
      <c r="R10305" s="117" t="s">
        <v>14814</v>
      </c>
      <c r="S10305" s="117" t="s">
        <v>14589</v>
      </c>
      <c r="T10305" t="s">
        <v>12136</v>
      </c>
      <c r="U10305" t="s">
        <v>10772</v>
      </c>
    </row>
    <row r="10306" spans="1:21">
      <c r="A10306" s="117" t="s">
        <v>23068</v>
      </c>
      <c r="B10306" t="s">
        <v>14590</v>
      </c>
      <c r="C10306" t="s">
        <v>14590</v>
      </c>
      <c r="D10306">
        <v>59</v>
      </c>
      <c r="E10306">
        <v>53</v>
      </c>
      <c r="F10306">
        <v>59</v>
      </c>
      <c r="G10306">
        <v>53</v>
      </c>
      <c r="H10306">
        <v>1</v>
      </c>
      <c r="I10306">
        <v>1</v>
      </c>
      <c r="J10306">
        <v>999999</v>
      </c>
      <c r="K10306" s="194">
        <v>999999</v>
      </c>
      <c r="L10306" t="s">
        <v>1088</v>
      </c>
      <c r="M10306" t="s">
        <v>1088</v>
      </c>
      <c r="N10306">
        <v>1050</v>
      </c>
      <c r="O10306" t="s">
        <v>7876</v>
      </c>
      <c r="P10306" t="s">
        <v>22598</v>
      </c>
      <c r="Q10306">
        <v>1.05</v>
      </c>
      <c r="R10306" s="117" t="s">
        <v>14814</v>
      </c>
      <c r="S10306" s="117" t="s">
        <v>14589</v>
      </c>
      <c r="T10306" t="s">
        <v>12136</v>
      </c>
      <c r="U10306" t="s">
        <v>10772</v>
      </c>
    </row>
    <row r="10307" spans="1:21">
      <c r="A10307" s="117" t="s">
        <v>23069</v>
      </c>
      <c r="B10307" t="s">
        <v>14590</v>
      </c>
      <c r="C10307" t="s">
        <v>14590</v>
      </c>
      <c r="D10307">
        <v>55</v>
      </c>
      <c r="E10307">
        <v>49</v>
      </c>
      <c r="F10307">
        <v>55</v>
      </c>
      <c r="G10307">
        <v>49</v>
      </c>
      <c r="H10307">
        <v>1</v>
      </c>
      <c r="I10307">
        <v>1</v>
      </c>
      <c r="J10307">
        <v>999999</v>
      </c>
      <c r="K10307" s="194">
        <v>999999</v>
      </c>
      <c r="L10307" t="s">
        <v>1088</v>
      </c>
      <c r="M10307" t="s">
        <v>1088</v>
      </c>
      <c r="N10307">
        <v>1050</v>
      </c>
      <c r="O10307" t="s">
        <v>7876</v>
      </c>
      <c r="P10307" t="s">
        <v>22598</v>
      </c>
      <c r="Q10307">
        <v>1.05</v>
      </c>
      <c r="R10307" s="117" t="s">
        <v>14814</v>
      </c>
      <c r="S10307" s="117" t="s">
        <v>14589</v>
      </c>
      <c r="T10307" t="s">
        <v>12136</v>
      </c>
      <c r="U10307" t="s">
        <v>10772</v>
      </c>
    </row>
    <row r="10308" spans="1:21">
      <c r="A10308" s="117" t="s">
        <v>23070</v>
      </c>
      <c r="B10308" t="s">
        <v>14590</v>
      </c>
      <c r="C10308" t="s">
        <v>14590</v>
      </c>
      <c r="D10308">
        <v>55</v>
      </c>
      <c r="E10308">
        <v>49</v>
      </c>
      <c r="F10308">
        <v>55</v>
      </c>
      <c r="G10308">
        <v>49</v>
      </c>
      <c r="H10308">
        <v>1</v>
      </c>
      <c r="I10308">
        <v>1</v>
      </c>
      <c r="J10308">
        <v>999999</v>
      </c>
      <c r="K10308" s="194">
        <v>999999</v>
      </c>
      <c r="L10308" t="s">
        <v>1088</v>
      </c>
      <c r="M10308" t="s">
        <v>1088</v>
      </c>
      <c r="N10308">
        <v>1052</v>
      </c>
      <c r="O10308" t="s">
        <v>7876</v>
      </c>
      <c r="P10308" t="s">
        <v>22598</v>
      </c>
      <c r="Q10308">
        <v>1.052</v>
      </c>
      <c r="R10308" s="117" t="s">
        <v>14814</v>
      </c>
      <c r="S10308" s="117" t="s">
        <v>14589</v>
      </c>
      <c r="T10308" t="s">
        <v>12136</v>
      </c>
      <c r="U10308" t="s">
        <v>10772</v>
      </c>
    </row>
    <row r="10309" spans="1:21">
      <c r="A10309" s="117" t="s">
        <v>5072</v>
      </c>
      <c r="B10309" t="s">
        <v>14590</v>
      </c>
      <c r="C10309" t="s">
        <v>14590</v>
      </c>
      <c r="D10309">
        <v>88</v>
      </c>
      <c r="E10309">
        <v>82</v>
      </c>
      <c r="F10309">
        <v>88</v>
      </c>
      <c r="G10309">
        <v>82</v>
      </c>
      <c r="H10309">
        <v>1</v>
      </c>
      <c r="I10309">
        <v>1</v>
      </c>
      <c r="J10309">
        <v>2</v>
      </c>
      <c r="K10309" s="194">
        <v>2</v>
      </c>
      <c r="L10309" t="s">
        <v>1083</v>
      </c>
      <c r="M10309" t="s">
        <v>1083</v>
      </c>
      <c r="N10309">
        <v>1726</v>
      </c>
      <c r="O10309" t="s">
        <v>7876</v>
      </c>
      <c r="P10309" t="s">
        <v>9663</v>
      </c>
      <c r="Q10309">
        <v>1.726</v>
      </c>
      <c r="R10309" s="117" t="s">
        <v>14595</v>
      </c>
      <c r="S10309" s="117" t="s">
        <v>14596</v>
      </c>
      <c r="T10309" t="s">
        <v>17448</v>
      </c>
      <c r="U10309" t="s">
        <v>10772</v>
      </c>
    </row>
    <row r="10310" spans="1:21">
      <c r="A10310" s="117" t="s">
        <v>512</v>
      </c>
      <c r="B10310" t="s">
        <v>13815</v>
      </c>
      <c r="C10310" t="s">
        <v>13815</v>
      </c>
      <c r="D10310">
        <v>2</v>
      </c>
      <c r="E10310">
        <v>33</v>
      </c>
      <c r="F10310">
        <v>2</v>
      </c>
      <c r="G10310">
        <v>33</v>
      </c>
      <c r="H10310">
        <v>1</v>
      </c>
      <c r="I10310">
        <v>1</v>
      </c>
      <c r="J10310">
        <v>39</v>
      </c>
      <c r="K10310" s="194">
        <v>27</v>
      </c>
      <c r="L10310" t="s">
        <v>1084</v>
      </c>
      <c r="M10310" t="s">
        <v>1084</v>
      </c>
      <c r="N10310">
        <v>1755</v>
      </c>
      <c r="O10310" t="s">
        <v>7876</v>
      </c>
      <c r="P10310" t="s">
        <v>9671</v>
      </c>
      <c r="Q10310">
        <v>1.7549999999999999</v>
      </c>
      <c r="R10310" s="117" t="s">
        <v>14594</v>
      </c>
      <c r="S10310" s="117" t="s">
        <v>14589</v>
      </c>
      <c r="T10310" t="s">
        <v>12136</v>
      </c>
      <c r="U10310" t="s">
        <v>10772</v>
      </c>
    </row>
    <row r="10311" spans="1:21">
      <c r="A10311" s="117" t="s">
        <v>513</v>
      </c>
      <c r="B10311" t="s">
        <v>13815</v>
      </c>
      <c r="C10311" t="s">
        <v>13815</v>
      </c>
      <c r="D10311">
        <v>2</v>
      </c>
      <c r="E10311">
        <v>33</v>
      </c>
      <c r="F10311">
        <v>2</v>
      </c>
      <c r="G10311">
        <v>33</v>
      </c>
      <c r="H10311">
        <v>1</v>
      </c>
      <c r="I10311">
        <v>1</v>
      </c>
      <c r="J10311">
        <v>64</v>
      </c>
      <c r="K10311" s="194">
        <v>27</v>
      </c>
      <c r="L10311" t="s">
        <v>1084</v>
      </c>
      <c r="M10311" t="s">
        <v>1084</v>
      </c>
      <c r="N10311">
        <v>1722</v>
      </c>
      <c r="O10311" t="s">
        <v>7876</v>
      </c>
      <c r="P10311" t="s">
        <v>9536</v>
      </c>
      <c r="Q10311">
        <v>1.722</v>
      </c>
      <c r="R10311" s="117" t="s">
        <v>14594</v>
      </c>
      <c r="S10311" s="117" t="s">
        <v>14589</v>
      </c>
      <c r="T10311" t="s">
        <v>12136</v>
      </c>
      <c r="U10311" t="s">
        <v>10772</v>
      </c>
    </row>
    <row r="10312" spans="1:21">
      <c r="A10312" s="117" t="s">
        <v>5073</v>
      </c>
      <c r="B10312" t="s">
        <v>14590</v>
      </c>
      <c r="C10312" t="s">
        <v>14590</v>
      </c>
      <c r="D10312">
        <v>39</v>
      </c>
      <c r="E10312">
        <v>33</v>
      </c>
      <c r="F10312">
        <v>39</v>
      </c>
      <c r="G10312">
        <v>33</v>
      </c>
      <c r="H10312">
        <v>1</v>
      </c>
      <c r="I10312">
        <v>1</v>
      </c>
      <c r="J10312">
        <v>999999</v>
      </c>
      <c r="K10312" s="194">
        <v>999999</v>
      </c>
      <c r="L10312" t="s">
        <v>1084</v>
      </c>
      <c r="M10312" t="s">
        <v>1084</v>
      </c>
      <c r="N10312">
        <v>2241</v>
      </c>
      <c r="O10312" t="s">
        <v>7876</v>
      </c>
      <c r="P10312" t="s">
        <v>9672</v>
      </c>
      <c r="Q10312">
        <v>2.2410000000000001</v>
      </c>
      <c r="R10312" s="117" t="s">
        <v>14685</v>
      </c>
      <c r="S10312" s="117" t="s">
        <v>14589</v>
      </c>
      <c r="T10312" t="s">
        <v>12136</v>
      </c>
      <c r="U10312" t="s">
        <v>10772</v>
      </c>
    </row>
    <row r="10313" spans="1:21">
      <c r="A10313" s="117" t="s">
        <v>5074</v>
      </c>
      <c r="B10313" t="s">
        <v>14590</v>
      </c>
      <c r="C10313" t="s">
        <v>14590</v>
      </c>
      <c r="D10313">
        <v>39</v>
      </c>
      <c r="E10313">
        <v>33</v>
      </c>
      <c r="F10313">
        <v>39</v>
      </c>
      <c r="G10313">
        <v>33</v>
      </c>
      <c r="H10313">
        <v>1</v>
      </c>
      <c r="I10313">
        <v>1</v>
      </c>
      <c r="J10313">
        <v>999999</v>
      </c>
      <c r="K10313" s="194">
        <v>999999</v>
      </c>
      <c r="L10313" t="s">
        <v>1084</v>
      </c>
      <c r="M10313" t="s">
        <v>1084</v>
      </c>
      <c r="N10313">
        <v>2242</v>
      </c>
      <c r="O10313" t="s">
        <v>7876</v>
      </c>
      <c r="P10313" t="s">
        <v>9673</v>
      </c>
      <c r="Q10313">
        <v>2.242</v>
      </c>
      <c r="R10313" s="117" t="s">
        <v>14594</v>
      </c>
      <c r="S10313" s="117" t="s">
        <v>14589</v>
      </c>
      <c r="T10313" t="s">
        <v>12136</v>
      </c>
      <c r="U10313" t="s">
        <v>10773</v>
      </c>
    </row>
    <row r="10314" spans="1:21">
      <c r="A10314" s="117" t="s">
        <v>557</v>
      </c>
      <c r="B10314" t="s">
        <v>13815</v>
      </c>
      <c r="C10314" t="s">
        <v>13815</v>
      </c>
      <c r="D10314">
        <v>2</v>
      </c>
      <c r="E10314">
        <v>33</v>
      </c>
      <c r="F10314">
        <v>2</v>
      </c>
      <c r="G10314">
        <v>33</v>
      </c>
      <c r="H10314">
        <v>1</v>
      </c>
      <c r="I10314">
        <v>1</v>
      </c>
      <c r="J10314">
        <v>3</v>
      </c>
      <c r="K10314" s="194">
        <v>3</v>
      </c>
      <c r="L10314" t="s">
        <v>1084</v>
      </c>
      <c r="M10314" t="s">
        <v>1084</v>
      </c>
      <c r="N10314">
        <v>2250</v>
      </c>
      <c r="O10314" t="s">
        <v>7876</v>
      </c>
      <c r="P10314" t="s">
        <v>9674</v>
      </c>
      <c r="Q10314">
        <v>2.25</v>
      </c>
      <c r="R10314" s="117" t="s">
        <v>14685</v>
      </c>
      <c r="S10314" s="117" t="s">
        <v>14589</v>
      </c>
      <c r="T10314" t="s">
        <v>12136</v>
      </c>
      <c r="U10314" t="s">
        <v>10772</v>
      </c>
    </row>
    <row r="10315" spans="1:21">
      <c r="A10315" s="117" t="s">
        <v>5075</v>
      </c>
      <c r="B10315" t="s">
        <v>14590</v>
      </c>
      <c r="C10315" t="s">
        <v>14590</v>
      </c>
      <c r="D10315">
        <v>39</v>
      </c>
      <c r="E10315">
        <v>33</v>
      </c>
      <c r="F10315">
        <v>39</v>
      </c>
      <c r="G10315">
        <v>33</v>
      </c>
      <c r="H10315">
        <v>1</v>
      </c>
      <c r="I10315">
        <v>1</v>
      </c>
      <c r="J10315">
        <v>999999</v>
      </c>
      <c r="K10315" s="194">
        <v>999999</v>
      </c>
      <c r="L10315" t="s">
        <v>1084</v>
      </c>
      <c r="M10315" t="s">
        <v>1084</v>
      </c>
      <c r="N10315">
        <v>2270</v>
      </c>
      <c r="O10315" t="s">
        <v>7876</v>
      </c>
      <c r="P10315" t="s">
        <v>9672</v>
      </c>
      <c r="Q10315">
        <v>2.27</v>
      </c>
      <c r="R10315" s="117" t="s">
        <v>14685</v>
      </c>
      <c r="S10315" s="117" t="s">
        <v>14589</v>
      </c>
      <c r="T10315" t="s">
        <v>12136</v>
      </c>
      <c r="U10315" t="s">
        <v>10772</v>
      </c>
    </row>
    <row r="10316" spans="1:21">
      <c r="A10316" s="117" t="s">
        <v>5076</v>
      </c>
      <c r="B10316" t="s">
        <v>14590</v>
      </c>
      <c r="C10316" t="s">
        <v>14590</v>
      </c>
      <c r="D10316">
        <v>39</v>
      </c>
      <c r="E10316">
        <v>33</v>
      </c>
      <c r="F10316">
        <v>39</v>
      </c>
      <c r="G10316">
        <v>33</v>
      </c>
      <c r="H10316">
        <v>1</v>
      </c>
      <c r="I10316">
        <v>1</v>
      </c>
      <c r="J10316">
        <v>999999</v>
      </c>
      <c r="K10316" s="194">
        <v>999999</v>
      </c>
      <c r="L10316" t="s">
        <v>1084</v>
      </c>
      <c r="M10316" t="s">
        <v>1084</v>
      </c>
      <c r="N10316">
        <v>2254</v>
      </c>
      <c r="O10316" t="s">
        <v>7876</v>
      </c>
      <c r="P10316" t="s">
        <v>9675</v>
      </c>
      <c r="Q10316">
        <v>2.254</v>
      </c>
      <c r="R10316" s="117" t="s">
        <v>14685</v>
      </c>
      <c r="S10316" s="117" t="s">
        <v>14589</v>
      </c>
      <c r="T10316" t="s">
        <v>12136</v>
      </c>
      <c r="U10316" t="s">
        <v>10772</v>
      </c>
    </row>
    <row r="10317" spans="1:21">
      <c r="A10317" s="117" t="s">
        <v>5077</v>
      </c>
      <c r="B10317" t="s">
        <v>14590</v>
      </c>
      <c r="C10317" t="s">
        <v>14590</v>
      </c>
      <c r="D10317">
        <v>88</v>
      </c>
      <c r="E10317">
        <v>82</v>
      </c>
      <c r="F10317">
        <v>88</v>
      </c>
      <c r="G10317">
        <v>82</v>
      </c>
      <c r="H10317">
        <v>1</v>
      </c>
      <c r="I10317">
        <v>1</v>
      </c>
      <c r="J10317">
        <v>2</v>
      </c>
      <c r="K10317" s="194">
        <v>2</v>
      </c>
      <c r="L10317" t="s">
        <v>1083</v>
      </c>
      <c r="M10317" t="s">
        <v>1083</v>
      </c>
      <c r="N10317">
        <v>1728</v>
      </c>
      <c r="O10317" t="s">
        <v>7876</v>
      </c>
      <c r="P10317" t="s">
        <v>9663</v>
      </c>
      <c r="Q10317">
        <v>1.728</v>
      </c>
      <c r="R10317" s="117" t="s">
        <v>14595</v>
      </c>
      <c r="S10317" s="117" t="s">
        <v>14596</v>
      </c>
      <c r="T10317" t="s">
        <v>17448</v>
      </c>
      <c r="U10317" t="s">
        <v>10772</v>
      </c>
    </row>
    <row r="10318" spans="1:21">
      <c r="A10318" s="117" t="s">
        <v>558</v>
      </c>
      <c r="B10318" t="s">
        <v>13815</v>
      </c>
      <c r="C10318" t="s">
        <v>13815</v>
      </c>
      <c r="D10318">
        <v>2</v>
      </c>
      <c r="E10318">
        <v>33</v>
      </c>
      <c r="F10318">
        <v>2</v>
      </c>
      <c r="G10318">
        <v>33</v>
      </c>
      <c r="H10318">
        <v>1</v>
      </c>
      <c r="I10318">
        <v>1</v>
      </c>
      <c r="J10318">
        <v>20</v>
      </c>
      <c r="K10318" s="194">
        <v>60</v>
      </c>
      <c r="L10318" t="s">
        <v>1084</v>
      </c>
      <c r="M10318" t="s">
        <v>1084</v>
      </c>
      <c r="N10318">
        <v>1723.1</v>
      </c>
      <c r="O10318" t="s">
        <v>7876</v>
      </c>
      <c r="P10318" t="s">
        <v>9663</v>
      </c>
      <c r="Q10318">
        <v>1.7231000000000001</v>
      </c>
      <c r="R10318" s="117" t="s">
        <v>14594</v>
      </c>
      <c r="S10318" s="117" t="s">
        <v>14589</v>
      </c>
      <c r="T10318" t="s">
        <v>12136</v>
      </c>
      <c r="U10318" t="s">
        <v>10772</v>
      </c>
    </row>
    <row r="10319" spans="1:21">
      <c r="A10319" s="117" t="s">
        <v>559</v>
      </c>
      <c r="B10319" t="s">
        <v>13815</v>
      </c>
      <c r="C10319" t="s">
        <v>13815</v>
      </c>
      <c r="D10319">
        <v>2</v>
      </c>
      <c r="E10319">
        <v>33</v>
      </c>
      <c r="F10319">
        <v>2</v>
      </c>
      <c r="G10319">
        <v>33</v>
      </c>
      <c r="H10319">
        <v>1</v>
      </c>
      <c r="I10319">
        <v>1</v>
      </c>
      <c r="J10319">
        <v>26</v>
      </c>
      <c r="K10319" s="194">
        <v>18</v>
      </c>
      <c r="L10319" t="s">
        <v>1084</v>
      </c>
      <c r="M10319" t="s">
        <v>1084</v>
      </c>
      <c r="N10319">
        <v>1722</v>
      </c>
      <c r="O10319" t="s">
        <v>7876</v>
      </c>
      <c r="P10319" t="s">
        <v>9663</v>
      </c>
      <c r="Q10319">
        <v>1.722</v>
      </c>
      <c r="R10319" s="117" t="s">
        <v>14594</v>
      </c>
      <c r="S10319" s="117" t="s">
        <v>14589</v>
      </c>
      <c r="T10319" t="s">
        <v>12136</v>
      </c>
      <c r="U10319" t="s">
        <v>10772</v>
      </c>
    </row>
    <row r="10320" spans="1:21">
      <c r="A10320" s="117" t="s">
        <v>5078</v>
      </c>
      <c r="B10320" t="s">
        <v>14590</v>
      </c>
      <c r="C10320" t="s">
        <v>14590</v>
      </c>
      <c r="D10320">
        <v>88</v>
      </c>
      <c r="E10320">
        <v>82</v>
      </c>
      <c r="F10320">
        <v>88</v>
      </c>
      <c r="G10320">
        <v>82</v>
      </c>
      <c r="H10320">
        <v>1</v>
      </c>
      <c r="I10320">
        <v>1</v>
      </c>
      <c r="J10320">
        <v>2</v>
      </c>
      <c r="K10320" s="194">
        <v>2</v>
      </c>
      <c r="L10320" t="s">
        <v>1083</v>
      </c>
      <c r="M10320" t="s">
        <v>1083</v>
      </c>
      <c r="N10320">
        <v>2800</v>
      </c>
      <c r="O10320" t="s">
        <v>7876</v>
      </c>
      <c r="P10320" t="s">
        <v>9667</v>
      </c>
      <c r="Q10320">
        <v>2.8</v>
      </c>
      <c r="R10320" s="117" t="s">
        <v>14595</v>
      </c>
      <c r="S10320" s="117" t="s">
        <v>14596</v>
      </c>
      <c r="T10320" t="s">
        <v>17448</v>
      </c>
      <c r="U10320" t="s">
        <v>10772</v>
      </c>
    </row>
    <row r="10321" spans="1:21">
      <c r="A10321" s="117" t="s">
        <v>5079</v>
      </c>
      <c r="B10321" t="s">
        <v>14590</v>
      </c>
      <c r="C10321" t="s">
        <v>14590</v>
      </c>
      <c r="D10321">
        <v>39</v>
      </c>
      <c r="E10321">
        <v>33</v>
      </c>
      <c r="F10321">
        <v>39</v>
      </c>
      <c r="G10321">
        <v>33</v>
      </c>
      <c r="H10321">
        <v>1</v>
      </c>
      <c r="I10321">
        <v>1</v>
      </c>
      <c r="J10321">
        <v>999999</v>
      </c>
      <c r="K10321" s="194">
        <v>999999</v>
      </c>
      <c r="L10321" t="s">
        <v>1084</v>
      </c>
      <c r="M10321" t="s">
        <v>1084</v>
      </c>
      <c r="N10321">
        <v>2800</v>
      </c>
      <c r="O10321" t="s">
        <v>7876</v>
      </c>
      <c r="P10321" t="s">
        <v>9667</v>
      </c>
      <c r="Q10321">
        <v>2.8</v>
      </c>
      <c r="R10321" s="117" t="s">
        <v>14594</v>
      </c>
      <c r="S10321" s="117" t="s">
        <v>14589</v>
      </c>
      <c r="T10321" t="s">
        <v>12136</v>
      </c>
      <c r="U10321" t="s">
        <v>10773</v>
      </c>
    </row>
    <row r="10322" spans="1:21">
      <c r="A10322" s="117" t="s">
        <v>595</v>
      </c>
      <c r="B10322" t="s">
        <v>14590</v>
      </c>
      <c r="C10322" t="s">
        <v>14590</v>
      </c>
      <c r="D10322">
        <v>39</v>
      </c>
      <c r="E10322">
        <v>33</v>
      </c>
      <c r="F10322">
        <v>39</v>
      </c>
      <c r="G10322">
        <v>33</v>
      </c>
      <c r="H10322">
        <v>1</v>
      </c>
      <c r="I10322">
        <v>1</v>
      </c>
      <c r="J10322">
        <v>999999</v>
      </c>
      <c r="K10322" s="194">
        <v>999999</v>
      </c>
      <c r="L10322" t="s">
        <v>1084</v>
      </c>
      <c r="M10322" t="s">
        <v>1084</v>
      </c>
      <c r="N10322">
        <v>2239.1999999999998</v>
      </c>
      <c r="O10322" t="s">
        <v>7876</v>
      </c>
      <c r="P10322" t="s">
        <v>9667</v>
      </c>
      <c r="Q10322">
        <v>2.2391999999999999</v>
      </c>
      <c r="R10322" s="117" t="s">
        <v>14594</v>
      </c>
      <c r="S10322" s="117" t="s">
        <v>14589</v>
      </c>
      <c r="T10322" t="s">
        <v>12136</v>
      </c>
      <c r="U10322" t="s">
        <v>10773</v>
      </c>
    </row>
    <row r="10323" spans="1:21">
      <c r="A10323" s="117" t="s">
        <v>5080</v>
      </c>
      <c r="B10323" t="s">
        <v>14590</v>
      </c>
      <c r="C10323" t="s">
        <v>14590</v>
      </c>
      <c r="D10323">
        <v>88</v>
      </c>
      <c r="E10323">
        <v>82</v>
      </c>
      <c r="F10323">
        <v>88</v>
      </c>
      <c r="G10323">
        <v>82</v>
      </c>
      <c r="H10323">
        <v>1</v>
      </c>
      <c r="I10323">
        <v>1</v>
      </c>
      <c r="J10323">
        <v>2</v>
      </c>
      <c r="K10323" s="194">
        <v>2</v>
      </c>
      <c r="L10323" t="s">
        <v>1083</v>
      </c>
      <c r="M10323" t="s">
        <v>1083</v>
      </c>
      <c r="N10323">
        <v>2300</v>
      </c>
      <c r="O10323" t="s">
        <v>7876</v>
      </c>
      <c r="P10323" t="s">
        <v>9663</v>
      </c>
      <c r="Q10323">
        <v>2.2999999999999998</v>
      </c>
      <c r="R10323" s="117" t="s">
        <v>14595</v>
      </c>
      <c r="S10323" s="117" t="s">
        <v>14596</v>
      </c>
      <c r="T10323" t="s">
        <v>17448</v>
      </c>
      <c r="U10323" t="s">
        <v>10772</v>
      </c>
    </row>
    <row r="10324" spans="1:21">
      <c r="A10324" s="117" t="s">
        <v>5081</v>
      </c>
      <c r="B10324" t="s">
        <v>14590</v>
      </c>
      <c r="C10324" t="s">
        <v>14590</v>
      </c>
      <c r="D10324">
        <v>88</v>
      </c>
      <c r="E10324">
        <v>82</v>
      </c>
      <c r="F10324">
        <v>88</v>
      </c>
      <c r="G10324">
        <v>82</v>
      </c>
      <c r="H10324">
        <v>1</v>
      </c>
      <c r="I10324">
        <v>1</v>
      </c>
      <c r="J10324">
        <v>2</v>
      </c>
      <c r="K10324" s="194">
        <v>2</v>
      </c>
      <c r="L10324" t="s">
        <v>1083</v>
      </c>
      <c r="M10324" t="s">
        <v>1083</v>
      </c>
      <c r="N10324">
        <v>2300</v>
      </c>
      <c r="O10324" t="s">
        <v>7876</v>
      </c>
      <c r="P10324" t="s">
        <v>9663</v>
      </c>
      <c r="Q10324">
        <v>2.2999999999999998</v>
      </c>
      <c r="R10324" s="117" t="s">
        <v>14595</v>
      </c>
      <c r="S10324" s="117" t="s">
        <v>14596</v>
      </c>
      <c r="T10324" t="s">
        <v>17448</v>
      </c>
      <c r="U10324" t="s">
        <v>10772</v>
      </c>
    </row>
    <row r="10325" spans="1:21">
      <c r="A10325" s="117" t="s">
        <v>5082</v>
      </c>
      <c r="B10325" t="s">
        <v>14590</v>
      </c>
      <c r="C10325" t="s">
        <v>14590</v>
      </c>
      <c r="D10325">
        <v>88</v>
      </c>
      <c r="E10325">
        <v>82</v>
      </c>
      <c r="F10325">
        <v>88</v>
      </c>
      <c r="G10325">
        <v>82</v>
      </c>
      <c r="H10325">
        <v>1</v>
      </c>
      <c r="I10325">
        <v>1</v>
      </c>
      <c r="J10325">
        <v>2</v>
      </c>
      <c r="K10325" s="194">
        <v>2</v>
      </c>
      <c r="L10325" t="s">
        <v>1083</v>
      </c>
      <c r="M10325" t="s">
        <v>1083</v>
      </c>
      <c r="N10325">
        <v>2300</v>
      </c>
      <c r="O10325" t="s">
        <v>7876</v>
      </c>
      <c r="P10325" t="s">
        <v>9663</v>
      </c>
      <c r="Q10325">
        <v>2.2999999999999998</v>
      </c>
      <c r="R10325" s="117" t="s">
        <v>14595</v>
      </c>
      <c r="S10325" s="117" t="s">
        <v>14596</v>
      </c>
      <c r="T10325" t="s">
        <v>17448</v>
      </c>
      <c r="U10325" t="s">
        <v>10772</v>
      </c>
    </row>
    <row r="10326" spans="1:21">
      <c r="A10326" s="117" t="s">
        <v>5083</v>
      </c>
      <c r="B10326" t="s">
        <v>14590</v>
      </c>
      <c r="C10326" t="s">
        <v>14590</v>
      </c>
      <c r="D10326">
        <v>39</v>
      </c>
      <c r="E10326">
        <v>33</v>
      </c>
      <c r="F10326">
        <v>39</v>
      </c>
      <c r="G10326">
        <v>33</v>
      </c>
      <c r="H10326">
        <v>1</v>
      </c>
      <c r="I10326">
        <v>1</v>
      </c>
      <c r="J10326">
        <v>999999</v>
      </c>
      <c r="K10326" s="194">
        <v>999999</v>
      </c>
      <c r="L10326" t="s">
        <v>1084</v>
      </c>
      <c r="M10326" t="s">
        <v>1084</v>
      </c>
      <c r="N10326">
        <v>2300</v>
      </c>
      <c r="O10326" t="s">
        <v>7876</v>
      </c>
      <c r="P10326" t="s">
        <v>9663</v>
      </c>
      <c r="Q10326">
        <v>2.2999999999999998</v>
      </c>
      <c r="R10326" s="117" t="s">
        <v>14685</v>
      </c>
      <c r="S10326" s="117" t="s">
        <v>14589</v>
      </c>
      <c r="T10326" t="s">
        <v>12136</v>
      </c>
      <c r="U10326" t="s">
        <v>10772</v>
      </c>
    </row>
    <row r="10327" spans="1:21">
      <c r="A10327" s="117" t="s">
        <v>5084</v>
      </c>
      <c r="B10327" t="s">
        <v>14590</v>
      </c>
      <c r="C10327" t="s">
        <v>14590</v>
      </c>
      <c r="D10327">
        <v>39</v>
      </c>
      <c r="E10327">
        <v>33</v>
      </c>
      <c r="F10327">
        <v>39</v>
      </c>
      <c r="G10327">
        <v>33</v>
      </c>
      <c r="H10327">
        <v>1</v>
      </c>
      <c r="I10327">
        <v>1</v>
      </c>
      <c r="J10327">
        <v>999999</v>
      </c>
      <c r="K10327" s="194">
        <v>999999</v>
      </c>
      <c r="L10327" t="s">
        <v>1084</v>
      </c>
      <c r="M10327" t="s">
        <v>1084</v>
      </c>
      <c r="N10327">
        <v>2300</v>
      </c>
      <c r="O10327" t="s">
        <v>7876</v>
      </c>
      <c r="P10327" t="s">
        <v>9663</v>
      </c>
      <c r="Q10327">
        <v>2.2999999999999998</v>
      </c>
      <c r="R10327" s="117" t="s">
        <v>14685</v>
      </c>
      <c r="S10327" s="117" t="s">
        <v>14589</v>
      </c>
      <c r="T10327" t="s">
        <v>12136</v>
      </c>
      <c r="U10327" t="s">
        <v>10772</v>
      </c>
    </row>
    <row r="10328" spans="1:21">
      <c r="A10328" s="117" t="s">
        <v>23071</v>
      </c>
      <c r="B10328" t="s">
        <v>14590</v>
      </c>
      <c r="C10328" t="s">
        <v>14590</v>
      </c>
      <c r="D10328">
        <v>56</v>
      </c>
      <c r="E10328">
        <v>50</v>
      </c>
      <c r="F10328">
        <v>56</v>
      </c>
      <c r="G10328">
        <v>50</v>
      </c>
      <c r="H10328">
        <v>1</v>
      </c>
      <c r="I10328">
        <v>1</v>
      </c>
      <c r="J10328">
        <v>999999</v>
      </c>
      <c r="K10328" s="194">
        <v>999999</v>
      </c>
      <c r="L10328" t="s">
        <v>1083</v>
      </c>
      <c r="M10328" t="s">
        <v>1083</v>
      </c>
      <c r="N10328">
        <v>1770</v>
      </c>
      <c r="O10328" t="s">
        <v>7876</v>
      </c>
      <c r="P10328" t="s">
        <v>23072</v>
      </c>
      <c r="Q10328">
        <v>1.77</v>
      </c>
      <c r="R10328" s="117" t="s">
        <v>14814</v>
      </c>
      <c r="S10328" s="117" t="s">
        <v>14589</v>
      </c>
      <c r="T10328" t="s">
        <v>12136</v>
      </c>
      <c r="U10328" t="s">
        <v>10772</v>
      </c>
    </row>
    <row r="10329" spans="1:21">
      <c r="A10329" s="117" t="s">
        <v>23073</v>
      </c>
      <c r="B10329" t="s">
        <v>14590</v>
      </c>
      <c r="C10329" t="s">
        <v>14590</v>
      </c>
      <c r="D10329">
        <v>35</v>
      </c>
      <c r="E10329">
        <v>29</v>
      </c>
      <c r="F10329">
        <v>35</v>
      </c>
      <c r="G10329">
        <v>29</v>
      </c>
      <c r="H10329">
        <v>1</v>
      </c>
      <c r="I10329">
        <v>1</v>
      </c>
      <c r="J10329">
        <v>16</v>
      </c>
      <c r="K10329" s="194">
        <v>16</v>
      </c>
      <c r="L10329" t="s">
        <v>1083</v>
      </c>
      <c r="M10329" t="s">
        <v>1083</v>
      </c>
      <c r="N10329">
        <v>1800</v>
      </c>
      <c r="O10329" t="s">
        <v>7876</v>
      </c>
      <c r="P10329" t="s">
        <v>23038</v>
      </c>
      <c r="Q10329">
        <v>1.8</v>
      </c>
      <c r="R10329" s="117" t="s">
        <v>14814</v>
      </c>
      <c r="S10329" s="117" t="s">
        <v>14589</v>
      </c>
      <c r="T10329" t="s">
        <v>12136</v>
      </c>
      <c r="U10329" t="s">
        <v>10772</v>
      </c>
    </row>
    <row r="10330" spans="1:21">
      <c r="A10330" s="117" t="s">
        <v>23074</v>
      </c>
      <c r="B10330" t="s">
        <v>14590</v>
      </c>
      <c r="C10330" t="s">
        <v>14590</v>
      </c>
      <c r="D10330">
        <v>35</v>
      </c>
      <c r="E10330">
        <v>29</v>
      </c>
      <c r="F10330">
        <v>35</v>
      </c>
      <c r="G10330">
        <v>29</v>
      </c>
      <c r="H10330">
        <v>1</v>
      </c>
      <c r="I10330">
        <v>1</v>
      </c>
      <c r="J10330">
        <v>35</v>
      </c>
      <c r="K10330" s="194">
        <v>35</v>
      </c>
      <c r="L10330" t="s">
        <v>1083</v>
      </c>
      <c r="M10330" t="s">
        <v>1083</v>
      </c>
      <c r="N10330">
        <v>1800</v>
      </c>
      <c r="O10330" t="s">
        <v>7876</v>
      </c>
      <c r="P10330" t="s">
        <v>23038</v>
      </c>
      <c r="Q10330">
        <v>1.8</v>
      </c>
      <c r="R10330" s="117" t="s">
        <v>14814</v>
      </c>
      <c r="S10330" s="117" t="s">
        <v>14589</v>
      </c>
      <c r="T10330" t="s">
        <v>12136</v>
      </c>
      <c r="U10330" t="s">
        <v>10772</v>
      </c>
    </row>
    <row r="10331" spans="1:21">
      <c r="A10331" s="117" t="s">
        <v>23075</v>
      </c>
      <c r="B10331" t="s">
        <v>14590</v>
      </c>
      <c r="C10331" t="s">
        <v>14590</v>
      </c>
      <c r="D10331">
        <v>56</v>
      </c>
      <c r="E10331">
        <v>50</v>
      </c>
      <c r="F10331">
        <v>56</v>
      </c>
      <c r="G10331">
        <v>50</v>
      </c>
      <c r="H10331">
        <v>1</v>
      </c>
      <c r="I10331">
        <v>1</v>
      </c>
      <c r="J10331">
        <v>999999</v>
      </c>
      <c r="K10331" s="194">
        <v>999999</v>
      </c>
      <c r="L10331" t="s">
        <v>1083</v>
      </c>
      <c r="M10331" t="s">
        <v>1083</v>
      </c>
      <c r="N10331">
        <v>2630</v>
      </c>
      <c r="O10331" t="s">
        <v>7876</v>
      </c>
      <c r="P10331" t="s">
        <v>23072</v>
      </c>
      <c r="Q10331">
        <v>2.63</v>
      </c>
      <c r="R10331" s="117" t="s">
        <v>14814</v>
      </c>
      <c r="S10331" s="117" t="s">
        <v>14589</v>
      </c>
      <c r="T10331" t="s">
        <v>12136</v>
      </c>
      <c r="U10331" t="s">
        <v>10772</v>
      </c>
    </row>
    <row r="10332" spans="1:21">
      <c r="A10332" s="117" t="s">
        <v>23076</v>
      </c>
      <c r="B10332" t="s">
        <v>14590</v>
      </c>
      <c r="C10332" t="s">
        <v>14590</v>
      </c>
      <c r="D10332">
        <v>55</v>
      </c>
      <c r="E10332">
        <v>49</v>
      </c>
      <c r="F10332">
        <v>55</v>
      </c>
      <c r="G10332">
        <v>49</v>
      </c>
      <c r="H10332">
        <v>1</v>
      </c>
      <c r="I10332">
        <v>1</v>
      </c>
      <c r="J10332">
        <v>999999</v>
      </c>
      <c r="K10332" s="194">
        <v>999999</v>
      </c>
      <c r="L10332" t="s">
        <v>1083</v>
      </c>
      <c r="M10332" t="s">
        <v>1083</v>
      </c>
      <c r="N10332">
        <v>2630</v>
      </c>
      <c r="O10332" t="s">
        <v>7876</v>
      </c>
      <c r="P10332" t="s">
        <v>23047</v>
      </c>
      <c r="Q10332">
        <v>2.63</v>
      </c>
      <c r="R10332" s="117" t="s">
        <v>14814</v>
      </c>
      <c r="S10332" s="117" t="s">
        <v>14589</v>
      </c>
      <c r="T10332" t="s">
        <v>12136</v>
      </c>
      <c r="U10332" t="s">
        <v>10772</v>
      </c>
    </row>
    <row r="10333" spans="1:21">
      <c r="A10333" s="117" t="s">
        <v>23077</v>
      </c>
      <c r="B10333" t="s">
        <v>14590</v>
      </c>
      <c r="C10333" t="s">
        <v>14590</v>
      </c>
      <c r="D10333">
        <v>35</v>
      </c>
      <c r="E10333">
        <v>29</v>
      </c>
      <c r="F10333">
        <v>35</v>
      </c>
      <c r="G10333">
        <v>29</v>
      </c>
      <c r="H10333">
        <v>1</v>
      </c>
      <c r="I10333">
        <v>1</v>
      </c>
      <c r="J10333">
        <v>3</v>
      </c>
      <c r="K10333" s="194">
        <v>3</v>
      </c>
      <c r="L10333" t="s">
        <v>1083</v>
      </c>
      <c r="M10333" t="s">
        <v>1083</v>
      </c>
      <c r="N10333">
        <v>2630</v>
      </c>
      <c r="O10333" t="s">
        <v>7876</v>
      </c>
      <c r="P10333" t="s">
        <v>23047</v>
      </c>
      <c r="Q10333">
        <v>2.63</v>
      </c>
      <c r="R10333" s="117" t="s">
        <v>14814</v>
      </c>
      <c r="S10333" s="117" t="s">
        <v>14589</v>
      </c>
      <c r="T10333" t="s">
        <v>12136</v>
      </c>
      <c r="U10333" t="s">
        <v>10772</v>
      </c>
    </row>
    <row r="10334" spans="1:21">
      <c r="A10334" s="117" t="s">
        <v>25421</v>
      </c>
      <c r="B10334" t="s">
        <v>14590</v>
      </c>
      <c r="C10334" t="s">
        <v>14590</v>
      </c>
      <c r="D10334">
        <v>27</v>
      </c>
      <c r="E10334">
        <v>21</v>
      </c>
      <c r="F10334">
        <v>27</v>
      </c>
      <c r="G10334">
        <v>21</v>
      </c>
      <c r="H10334">
        <v>1</v>
      </c>
      <c r="I10334">
        <v>1</v>
      </c>
      <c r="J10334">
        <v>0</v>
      </c>
      <c r="K10334" s="194">
        <v>0</v>
      </c>
      <c r="L10334" t="s">
        <v>1084</v>
      </c>
      <c r="M10334" t="s">
        <v>1084</v>
      </c>
      <c r="N10334">
        <v>1933</v>
      </c>
      <c r="O10334" t="s">
        <v>7876</v>
      </c>
      <c r="P10334" t="s">
        <v>9663</v>
      </c>
      <c r="Q10334">
        <v>1.9330000000000001</v>
      </c>
      <c r="R10334" s="117" t="s">
        <v>14685</v>
      </c>
      <c r="S10334" s="117" t="s">
        <v>14589</v>
      </c>
      <c r="T10334" t="s">
        <v>12136</v>
      </c>
      <c r="U10334" t="s">
        <v>10772</v>
      </c>
    </row>
    <row r="10335" spans="1:21">
      <c r="A10335" s="117" t="s">
        <v>514</v>
      </c>
      <c r="B10335" t="s">
        <v>13815</v>
      </c>
      <c r="C10335" t="s">
        <v>13815</v>
      </c>
      <c r="D10335">
        <v>2</v>
      </c>
      <c r="E10335">
        <v>33</v>
      </c>
      <c r="F10335">
        <v>2</v>
      </c>
      <c r="G10335">
        <v>33</v>
      </c>
      <c r="H10335">
        <v>1</v>
      </c>
      <c r="I10335">
        <v>1</v>
      </c>
      <c r="J10335">
        <v>35</v>
      </c>
      <c r="K10335" s="194">
        <v>17</v>
      </c>
      <c r="L10335" t="s">
        <v>1084</v>
      </c>
      <c r="M10335" t="s">
        <v>1084</v>
      </c>
      <c r="N10335">
        <v>1939</v>
      </c>
      <c r="O10335" t="s">
        <v>7876</v>
      </c>
      <c r="P10335" t="s">
        <v>9549</v>
      </c>
      <c r="Q10335">
        <v>1.9390000000000001</v>
      </c>
      <c r="R10335" s="117" t="s">
        <v>14594</v>
      </c>
      <c r="S10335" s="117" t="s">
        <v>14589</v>
      </c>
      <c r="T10335" t="s">
        <v>12136</v>
      </c>
      <c r="U10335" t="s">
        <v>10772</v>
      </c>
    </row>
    <row r="10336" spans="1:21">
      <c r="A10336" s="117" t="s">
        <v>515</v>
      </c>
      <c r="B10336" t="s">
        <v>13815</v>
      </c>
      <c r="C10336" t="s">
        <v>13815</v>
      </c>
      <c r="D10336">
        <v>2</v>
      </c>
      <c r="E10336">
        <v>33</v>
      </c>
      <c r="F10336">
        <v>2</v>
      </c>
      <c r="G10336">
        <v>33</v>
      </c>
      <c r="H10336">
        <v>1</v>
      </c>
      <c r="I10336">
        <v>1</v>
      </c>
      <c r="J10336">
        <v>22</v>
      </c>
      <c r="K10336" s="194">
        <v>14</v>
      </c>
      <c r="L10336" t="s">
        <v>1084</v>
      </c>
      <c r="M10336" t="s">
        <v>1084</v>
      </c>
      <c r="N10336">
        <v>1935</v>
      </c>
      <c r="O10336" t="s">
        <v>7876</v>
      </c>
      <c r="P10336" t="s">
        <v>9676</v>
      </c>
      <c r="Q10336">
        <v>1.9350000000000001</v>
      </c>
      <c r="R10336" s="117" t="s">
        <v>14594</v>
      </c>
      <c r="S10336" s="117" t="s">
        <v>14589</v>
      </c>
      <c r="T10336" t="s">
        <v>12136</v>
      </c>
      <c r="U10336" t="s">
        <v>10772</v>
      </c>
    </row>
    <row r="10337" spans="1:21">
      <c r="A10337" s="117" t="s">
        <v>5085</v>
      </c>
      <c r="B10337" t="s">
        <v>14590</v>
      </c>
      <c r="C10337" t="s">
        <v>14590</v>
      </c>
      <c r="D10337">
        <v>39</v>
      </c>
      <c r="E10337">
        <v>33</v>
      </c>
      <c r="F10337">
        <v>39</v>
      </c>
      <c r="G10337">
        <v>33</v>
      </c>
      <c r="H10337">
        <v>1</v>
      </c>
      <c r="I10337">
        <v>1</v>
      </c>
      <c r="J10337">
        <v>999999</v>
      </c>
      <c r="K10337" s="194">
        <v>999999</v>
      </c>
      <c r="L10337" t="s">
        <v>1084</v>
      </c>
      <c r="M10337" t="s">
        <v>1084</v>
      </c>
      <c r="N10337">
        <v>2536</v>
      </c>
      <c r="O10337" t="s">
        <v>7876</v>
      </c>
      <c r="P10337" t="s">
        <v>9667</v>
      </c>
      <c r="Q10337">
        <v>2.536</v>
      </c>
      <c r="R10337" s="117" t="s">
        <v>14685</v>
      </c>
      <c r="S10337" s="117" t="s">
        <v>14589</v>
      </c>
      <c r="T10337" t="s">
        <v>12136</v>
      </c>
      <c r="U10337" t="s">
        <v>10772</v>
      </c>
    </row>
    <row r="10338" spans="1:21">
      <c r="A10338" s="117" t="s">
        <v>560</v>
      </c>
      <c r="B10338" t="s">
        <v>13815</v>
      </c>
      <c r="C10338" t="s">
        <v>14590</v>
      </c>
      <c r="D10338">
        <v>2</v>
      </c>
      <c r="E10338">
        <v>33</v>
      </c>
      <c r="F10338">
        <v>39</v>
      </c>
      <c r="G10338">
        <v>33</v>
      </c>
      <c r="H10338">
        <v>1</v>
      </c>
      <c r="I10338">
        <v>1</v>
      </c>
      <c r="J10338">
        <v>6</v>
      </c>
      <c r="K10338" s="194">
        <v>999999</v>
      </c>
      <c r="L10338" t="s">
        <v>1084</v>
      </c>
      <c r="M10338" t="s">
        <v>1084</v>
      </c>
      <c r="N10338">
        <v>2542</v>
      </c>
      <c r="O10338" t="s">
        <v>7876</v>
      </c>
      <c r="P10338" t="s">
        <v>9675</v>
      </c>
      <c r="Q10338">
        <v>2.5419999999999998</v>
      </c>
      <c r="R10338" s="117" t="s">
        <v>14594</v>
      </c>
      <c r="S10338" s="117" t="s">
        <v>14589</v>
      </c>
      <c r="T10338" t="s">
        <v>12136</v>
      </c>
      <c r="U10338" t="s">
        <v>10772</v>
      </c>
    </row>
    <row r="10339" spans="1:21">
      <c r="A10339" s="117" t="s">
        <v>5086</v>
      </c>
      <c r="B10339" t="s">
        <v>14590</v>
      </c>
      <c r="C10339" t="s">
        <v>14590</v>
      </c>
      <c r="D10339">
        <v>39</v>
      </c>
      <c r="E10339">
        <v>33</v>
      </c>
      <c r="F10339">
        <v>39</v>
      </c>
      <c r="G10339">
        <v>33</v>
      </c>
      <c r="H10339">
        <v>1</v>
      </c>
      <c r="I10339">
        <v>1</v>
      </c>
      <c r="J10339">
        <v>999999</v>
      </c>
      <c r="K10339" s="194">
        <v>999999</v>
      </c>
      <c r="L10339" t="s">
        <v>1084</v>
      </c>
      <c r="M10339" t="s">
        <v>1084</v>
      </c>
      <c r="N10339">
        <v>2574</v>
      </c>
      <c r="O10339" t="s">
        <v>7876</v>
      </c>
      <c r="P10339" t="s">
        <v>9667</v>
      </c>
      <c r="Q10339">
        <v>2.5739999999999998</v>
      </c>
      <c r="R10339" s="117" t="s">
        <v>14594</v>
      </c>
      <c r="S10339" s="117" t="s">
        <v>14589</v>
      </c>
      <c r="T10339" t="s">
        <v>12136</v>
      </c>
      <c r="U10339" t="s">
        <v>10773</v>
      </c>
    </row>
    <row r="10340" spans="1:21">
      <c r="A10340" s="117" t="s">
        <v>5087</v>
      </c>
      <c r="B10340" t="s">
        <v>14590</v>
      </c>
      <c r="C10340" t="s">
        <v>14590</v>
      </c>
      <c r="D10340">
        <v>88</v>
      </c>
      <c r="E10340">
        <v>82</v>
      </c>
      <c r="F10340">
        <v>88</v>
      </c>
      <c r="G10340">
        <v>82</v>
      </c>
      <c r="H10340">
        <v>1</v>
      </c>
      <c r="I10340">
        <v>1</v>
      </c>
      <c r="J10340">
        <v>2</v>
      </c>
      <c r="K10340" s="194">
        <v>2</v>
      </c>
      <c r="L10340" t="s">
        <v>1083</v>
      </c>
      <c r="M10340" t="s">
        <v>1083</v>
      </c>
      <c r="N10340">
        <v>1934</v>
      </c>
      <c r="O10340" t="s">
        <v>7876</v>
      </c>
      <c r="P10340" t="s">
        <v>9663</v>
      </c>
      <c r="Q10340">
        <v>1.9339999999999999</v>
      </c>
      <c r="R10340" s="117" t="s">
        <v>14595</v>
      </c>
      <c r="S10340" s="117" t="s">
        <v>14596</v>
      </c>
      <c r="T10340" t="s">
        <v>17448</v>
      </c>
      <c r="U10340" t="s">
        <v>10772</v>
      </c>
    </row>
    <row r="10341" spans="1:21">
      <c r="A10341" s="117" t="s">
        <v>561</v>
      </c>
      <c r="B10341" t="s">
        <v>13815</v>
      </c>
      <c r="C10341" t="s">
        <v>13815</v>
      </c>
      <c r="D10341">
        <v>2</v>
      </c>
      <c r="E10341">
        <v>33</v>
      </c>
      <c r="F10341">
        <v>2</v>
      </c>
      <c r="G10341">
        <v>33</v>
      </c>
      <c r="H10341">
        <v>1</v>
      </c>
      <c r="I10341">
        <v>1</v>
      </c>
      <c r="J10341">
        <v>18</v>
      </c>
      <c r="K10341" s="194">
        <v>110</v>
      </c>
      <c r="L10341" t="s">
        <v>1084</v>
      </c>
      <c r="M10341" t="s">
        <v>1084</v>
      </c>
      <c r="N10341">
        <v>1929</v>
      </c>
      <c r="O10341" t="s">
        <v>7876</v>
      </c>
      <c r="P10341" t="s">
        <v>9663</v>
      </c>
      <c r="Q10341">
        <v>1.929</v>
      </c>
      <c r="R10341" s="117" t="s">
        <v>14594</v>
      </c>
      <c r="S10341" s="117" t="s">
        <v>14589</v>
      </c>
      <c r="T10341" t="s">
        <v>12136</v>
      </c>
      <c r="U10341" t="s">
        <v>10772</v>
      </c>
    </row>
    <row r="10342" spans="1:21">
      <c r="A10342" s="117" t="s">
        <v>507</v>
      </c>
      <c r="B10342" t="s">
        <v>13815</v>
      </c>
      <c r="C10342" t="s">
        <v>13815</v>
      </c>
      <c r="D10342">
        <v>2</v>
      </c>
      <c r="E10342">
        <v>33</v>
      </c>
      <c r="F10342">
        <v>2</v>
      </c>
      <c r="G10342">
        <v>33</v>
      </c>
      <c r="H10342">
        <v>1</v>
      </c>
      <c r="I10342">
        <v>1</v>
      </c>
      <c r="J10342">
        <v>32</v>
      </c>
      <c r="K10342" s="194">
        <v>80</v>
      </c>
      <c r="L10342" t="s">
        <v>1084</v>
      </c>
      <c r="M10342" t="s">
        <v>1084</v>
      </c>
      <c r="N10342">
        <v>1935</v>
      </c>
      <c r="O10342" t="s">
        <v>7876</v>
      </c>
      <c r="P10342" t="s">
        <v>9663</v>
      </c>
      <c r="Q10342">
        <v>1.9350000000000001</v>
      </c>
      <c r="R10342" s="117" t="s">
        <v>14594</v>
      </c>
      <c r="S10342" s="117" t="s">
        <v>14589</v>
      </c>
      <c r="T10342" t="s">
        <v>12136</v>
      </c>
      <c r="U10342" t="s">
        <v>10772</v>
      </c>
    </row>
    <row r="10343" spans="1:21">
      <c r="A10343" s="117" t="s">
        <v>5088</v>
      </c>
      <c r="B10343" t="s">
        <v>14590</v>
      </c>
      <c r="C10343" t="s">
        <v>14590</v>
      </c>
      <c r="D10343">
        <v>39</v>
      </c>
      <c r="E10343">
        <v>33</v>
      </c>
      <c r="F10343">
        <v>39</v>
      </c>
      <c r="G10343">
        <v>33</v>
      </c>
      <c r="H10343">
        <v>1</v>
      </c>
      <c r="I10343">
        <v>1</v>
      </c>
      <c r="J10343">
        <v>999999</v>
      </c>
      <c r="K10343" s="194">
        <v>999999</v>
      </c>
      <c r="L10343" t="s">
        <v>1084</v>
      </c>
      <c r="M10343" t="s">
        <v>1084</v>
      </c>
      <c r="N10343">
        <v>2800</v>
      </c>
      <c r="O10343" t="s">
        <v>7876</v>
      </c>
      <c r="P10343" t="s">
        <v>9667</v>
      </c>
      <c r="Q10343">
        <v>2.8</v>
      </c>
      <c r="R10343" s="117" t="s">
        <v>14594</v>
      </c>
      <c r="S10343" s="117" t="s">
        <v>14589</v>
      </c>
      <c r="T10343" t="s">
        <v>12136</v>
      </c>
      <c r="U10343" t="s">
        <v>10772</v>
      </c>
    </row>
    <row r="10344" spans="1:21">
      <c r="A10344" s="117" t="s">
        <v>562</v>
      </c>
      <c r="B10344" t="s">
        <v>14590</v>
      </c>
      <c r="C10344" t="s">
        <v>13815</v>
      </c>
      <c r="D10344">
        <v>39</v>
      </c>
      <c r="E10344">
        <v>33</v>
      </c>
      <c r="F10344">
        <v>2</v>
      </c>
      <c r="G10344">
        <v>33</v>
      </c>
      <c r="H10344">
        <v>1</v>
      </c>
      <c r="I10344">
        <v>1</v>
      </c>
      <c r="J10344">
        <v>999999</v>
      </c>
      <c r="K10344" s="194">
        <v>0</v>
      </c>
      <c r="L10344" t="s">
        <v>1084</v>
      </c>
      <c r="M10344" t="s">
        <v>1084</v>
      </c>
      <c r="N10344">
        <v>2550</v>
      </c>
      <c r="O10344" t="s">
        <v>7876</v>
      </c>
      <c r="P10344" t="s">
        <v>9667</v>
      </c>
      <c r="Q10344">
        <v>2.5499999999999998</v>
      </c>
      <c r="R10344" s="117" t="s">
        <v>14594</v>
      </c>
      <c r="S10344" s="117" t="s">
        <v>14589</v>
      </c>
      <c r="T10344" t="s">
        <v>12136</v>
      </c>
      <c r="U10344" t="s">
        <v>10772</v>
      </c>
    </row>
    <row r="10345" spans="1:21">
      <c r="A10345" s="117" t="s">
        <v>5089</v>
      </c>
      <c r="B10345" t="s">
        <v>14590</v>
      </c>
      <c r="C10345" t="s">
        <v>14590</v>
      </c>
      <c r="D10345">
        <v>88</v>
      </c>
      <c r="E10345">
        <v>82</v>
      </c>
      <c r="F10345">
        <v>88</v>
      </c>
      <c r="G10345">
        <v>82</v>
      </c>
      <c r="H10345">
        <v>1</v>
      </c>
      <c r="I10345">
        <v>1</v>
      </c>
      <c r="J10345">
        <v>2</v>
      </c>
      <c r="K10345" s="194">
        <v>2</v>
      </c>
      <c r="L10345" t="s">
        <v>1083</v>
      </c>
      <c r="M10345" t="s">
        <v>1083</v>
      </c>
      <c r="N10345">
        <v>2300</v>
      </c>
      <c r="O10345" t="s">
        <v>7876</v>
      </c>
      <c r="P10345" t="s">
        <v>9663</v>
      </c>
      <c r="Q10345">
        <v>2.2999999999999998</v>
      </c>
      <c r="R10345" s="117" t="s">
        <v>14595</v>
      </c>
      <c r="S10345" s="117" t="s">
        <v>14596</v>
      </c>
      <c r="T10345" t="s">
        <v>17448</v>
      </c>
      <c r="U10345" t="s">
        <v>10772</v>
      </c>
    </row>
    <row r="10346" spans="1:21">
      <c r="A10346" s="117" t="s">
        <v>5090</v>
      </c>
      <c r="B10346" t="s">
        <v>14590</v>
      </c>
      <c r="C10346" t="s">
        <v>14590</v>
      </c>
      <c r="D10346">
        <v>88</v>
      </c>
      <c r="E10346">
        <v>82</v>
      </c>
      <c r="F10346">
        <v>88</v>
      </c>
      <c r="G10346">
        <v>82</v>
      </c>
      <c r="H10346">
        <v>1</v>
      </c>
      <c r="I10346">
        <v>1</v>
      </c>
      <c r="J10346">
        <v>2</v>
      </c>
      <c r="K10346" s="194">
        <v>2</v>
      </c>
      <c r="L10346" t="s">
        <v>1083</v>
      </c>
      <c r="M10346" t="s">
        <v>1083</v>
      </c>
      <c r="N10346">
        <v>2300</v>
      </c>
      <c r="O10346" t="s">
        <v>7876</v>
      </c>
      <c r="P10346" t="s">
        <v>9663</v>
      </c>
      <c r="Q10346">
        <v>2.2999999999999998</v>
      </c>
      <c r="R10346" s="117" t="s">
        <v>14595</v>
      </c>
      <c r="S10346" s="117" t="s">
        <v>14596</v>
      </c>
      <c r="T10346" t="s">
        <v>17448</v>
      </c>
      <c r="U10346" t="s">
        <v>10772</v>
      </c>
    </row>
    <row r="10347" spans="1:21">
      <c r="A10347" s="117" t="s">
        <v>5091</v>
      </c>
      <c r="B10347" t="s">
        <v>14590</v>
      </c>
      <c r="C10347" t="s">
        <v>14590</v>
      </c>
      <c r="D10347">
        <v>39</v>
      </c>
      <c r="E10347">
        <v>33</v>
      </c>
      <c r="F10347">
        <v>39</v>
      </c>
      <c r="G10347">
        <v>33</v>
      </c>
      <c r="H10347">
        <v>1</v>
      </c>
      <c r="I10347">
        <v>1</v>
      </c>
      <c r="J10347">
        <v>999999</v>
      </c>
      <c r="K10347" s="194">
        <v>999999</v>
      </c>
      <c r="L10347" t="s">
        <v>1084</v>
      </c>
      <c r="M10347" t="s">
        <v>1084</v>
      </c>
      <c r="N10347">
        <v>2300</v>
      </c>
      <c r="O10347" t="s">
        <v>7876</v>
      </c>
      <c r="P10347" t="s">
        <v>9663</v>
      </c>
      <c r="Q10347">
        <v>2.2999999999999998</v>
      </c>
      <c r="R10347" s="117" t="s">
        <v>14685</v>
      </c>
      <c r="S10347" s="117" t="s">
        <v>14589</v>
      </c>
      <c r="T10347" t="s">
        <v>12136</v>
      </c>
      <c r="U10347" t="s">
        <v>10772</v>
      </c>
    </row>
    <row r="10348" spans="1:21">
      <c r="A10348" s="117" t="s">
        <v>5092</v>
      </c>
      <c r="B10348" t="s">
        <v>14590</v>
      </c>
      <c r="C10348" t="s">
        <v>14590</v>
      </c>
      <c r="D10348">
        <v>84</v>
      </c>
      <c r="E10348">
        <v>78</v>
      </c>
      <c r="F10348">
        <v>84</v>
      </c>
      <c r="G10348">
        <v>78</v>
      </c>
      <c r="H10348">
        <v>1</v>
      </c>
      <c r="I10348">
        <v>1</v>
      </c>
      <c r="J10348">
        <v>999999</v>
      </c>
      <c r="K10348" s="194">
        <v>999999</v>
      </c>
      <c r="L10348" t="s">
        <v>1084</v>
      </c>
      <c r="M10348" t="s">
        <v>1084</v>
      </c>
      <c r="N10348">
        <v>2300</v>
      </c>
      <c r="O10348" t="s">
        <v>7876</v>
      </c>
      <c r="P10348" t="s">
        <v>9663</v>
      </c>
      <c r="Q10348">
        <v>2.2999999999999998</v>
      </c>
      <c r="R10348" s="117" t="s">
        <v>14685</v>
      </c>
      <c r="S10348" s="117" t="s">
        <v>14589</v>
      </c>
      <c r="T10348" t="s">
        <v>12136</v>
      </c>
      <c r="U10348" t="s">
        <v>10772</v>
      </c>
    </row>
    <row r="10349" spans="1:21">
      <c r="A10349" s="117" t="s">
        <v>23078</v>
      </c>
      <c r="B10349" t="s">
        <v>14590</v>
      </c>
      <c r="C10349" t="s">
        <v>14590</v>
      </c>
      <c r="D10349">
        <v>35</v>
      </c>
      <c r="E10349">
        <v>29</v>
      </c>
      <c r="F10349">
        <v>35</v>
      </c>
      <c r="G10349">
        <v>29</v>
      </c>
      <c r="H10349">
        <v>1</v>
      </c>
      <c r="I10349">
        <v>1</v>
      </c>
      <c r="J10349">
        <v>39</v>
      </c>
      <c r="K10349" s="194">
        <v>39</v>
      </c>
      <c r="L10349" t="s">
        <v>1083</v>
      </c>
      <c r="M10349" t="s">
        <v>1083</v>
      </c>
      <c r="N10349">
        <v>2000</v>
      </c>
      <c r="O10349" t="s">
        <v>7876</v>
      </c>
      <c r="P10349" t="s">
        <v>23038</v>
      </c>
      <c r="Q10349">
        <v>2</v>
      </c>
      <c r="R10349" s="117" t="s">
        <v>14814</v>
      </c>
      <c r="S10349" s="117" t="s">
        <v>14589</v>
      </c>
      <c r="T10349" t="s">
        <v>12136</v>
      </c>
      <c r="U10349" t="s">
        <v>10772</v>
      </c>
    </row>
    <row r="10350" spans="1:21">
      <c r="A10350" s="117" t="s">
        <v>23079</v>
      </c>
      <c r="B10350" t="s">
        <v>14590</v>
      </c>
      <c r="C10350" t="s">
        <v>14590</v>
      </c>
      <c r="D10350">
        <v>35</v>
      </c>
      <c r="E10350">
        <v>29</v>
      </c>
      <c r="F10350">
        <v>35</v>
      </c>
      <c r="G10350">
        <v>29</v>
      </c>
      <c r="H10350">
        <v>1</v>
      </c>
      <c r="I10350">
        <v>1</v>
      </c>
      <c r="J10350">
        <v>66</v>
      </c>
      <c r="K10350" s="194">
        <v>66</v>
      </c>
      <c r="L10350" t="s">
        <v>1083</v>
      </c>
      <c r="M10350" t="s">
        <v>1083</v>
      </c>
      <c r="N10350">
        <v>2000</v>
      </c>
      <c r="O10350" t="s">
        <v>7876</v>
      </c>
      <c r="P10350" t="s">
        <v>23038</v>
      </c>
      <c r="Q10350">
        <v>2</v>
      </c>
      <c r="R10350" s="117" t="s">
        <v>14814</v>
      </c>
      <c r="S10350" s="117" t="s">
        <v>14589</v>
      </c>
      <c r="T10350" t="s">
        <v>12136</v>
      </c>
      <c r="U10350" t="s">
        <v>10772</v>
      </c>
    </row>
    <row r="10351" spans="1:21">
      <c r="A10351" s="117" t="s">
        <v>23080</v>
      </c>
      <c r="B10351" t="s">
        <v>14590</v>
      </c>
      <c r="C10351" t="s">
        <v>14590</v>
      </c>
      <c r="D10351">
        <v>55</v>
      </c>
      <c r="E10351">
        <v>49</v>
      </c>
      <c r="F10351">
        <v>55</v>
      </c>
      <c r="G10351">
        <v>49</v>
      </c>
      <c r="H10351">
        <v>1</v>
      </c>
      <c r="I10351">
        <v>1</v>
      </c>
      <c r="J10351">
        <v>999999</v>
      </c>
      <c r="K10351" s="194">
        <v>999999</v>
      </c>
      <c r="L10351" t="s">
        <v>1083</v>
      </c>
      <c r="M10351" t="s">
        <v>1083</v>
      </c>
      <c r="N10351">
        <v>2830</v>
      </c>
      <c r="O10351" t="s">
        <v>7876</v>
      </c>
      <c r="P10351" t="s">
        <v>23047</v>
      </c>
      <c r="Q10351">
        <v>2.83</v>
      </c>
      <c r="R10351" s="117" t="s">
        <v>14814</v>
      </c>
      <c r="S10351" s="117" t="s">
        <v>14589</v>
      </c>
      <c r="T10351" t="s">
        <v>12136</v>
      </c>
      <c r="U10351" t="s">
        <v>10772</v>
      </c>
    </row>
    <row r="10352" spans="1:21">
      <c r="A10352" s="117" t="s">
        <v>23081</v>
      </c>
      <c r="B10352" t="s">
        <v>14590</v>
      </c>
      <c r="C10352" t="s">
        <v>14590</v>
      </c>
      <c r="D10352">
        <v>35</v>
      </c>
      <c r="E10352">
        <v>29</v>
      </c>
      <c r="F10352">
        <v>35</v>
      </c>
      <c r="G10352">
        <v>29</v>
      </c>
      <c r="H10352">
        <v>1</v>
      </c>
      <c r="I10352">
        <v>1</v>
      </c>
      <c r="J10352">
        <v>3</v>
      </c>
      <c r="K10352" s="194">
        <v>3</v>
      </c>
      <c r="L10352" t="s">
        <v>1083</v>
      </c>
      <c r="M10352" t="s">
        <v>1083</v>
      </c>
      <c r="N10352">
        <v>2830</v>
      </c>
      <c r="O10352" t="s">
        <v>7876</v>
      </c>
      <c r="P10352" t="s">
        <v>23047</v>
      </c>
      <c r="Q10352">
        <v>2.83</v>
      </c>
      <c r="R10352" s="117" t="s">
        <v>14814</v>
      </c>
      <c r="S10352" s="117" t="s">
        <v>14589</v>
      </c>
      <c r="T10352" t="s">
        <v>12136</v>
      </c>
      <c r="U10352" t="s">
        <v>10772</v>
      </c>
    </row>
    <row r="10353" spans="1:21">
      <c r="A10353" s="117" t="s">
        <v>563</v>
      </c>
      <c r="B10353" t="s">
        <v>13815</v>
      </c>
      <c r="C10353" t="s">
        <v>13815</v>
      </c>
      <c r="D10353">
        <v>2</v>
      </c>
      <c r="E10353">
        <v>33</v>
      </c>
      <c r="F10353">
        <v>2</v>
      </c>
      <c r="G10353">
        <v>33</v>
      </c>
      <c r="H10353">
        <v>1</v>
      </c>
      <c r="I10353">
        <v>1</v>
      </c>
      <c r="J10353">
        <v>18</v>
      </c>
      <c r="K10353" s="194">
        <v>5</v>
      </c>
      <c r="L10353" t="s">
        <v>1083</v>
      </c>
      <c r="M10353" t="s">
        <v>1083</v>
      </c>
      <c r="N10353">
        <v>4863.3</v>
      </c>
      <c r="O10353" t="s">
        <v>7876</v>
      </c>
      <c r="P10353" t="s">
        <v>9677</v>
      </c>
      <c r="Q10353">
        <v>4.8632999999999997</v>
      </c>
      <c r="R10353" s="117" t="s">
        <v>14594</v>
      </c>
      <c r="S10353" s="117" t="s">
        <v>14589</v>
      </c>
      <c r="T10353" t="s">
        <v>12136</v>
      </c>
      <c r="U10353" t="s">
        <v>10772</v>
      </c>
    </row>
    <row r="10354" spans="1:21">
      <c r="A10354" s="117" t="s">
        <v>516</v>
      </c>
      <c r="B10354" t="s">
        <v>13815</v>
      </c>
      <c r="C10354" t="s">
        <v>13815</v>
      </c>
      <c r="D10354">
        <v>2</v>
      </c>
      <c r="E10354">
        <v>33</v>
      </c>
      <c r="F10354">
        <v>2</v>
      </c>
      <c r="G10354">
        <v>33</v>
      </c>
      <c r="H10354">
        <v>1</v>
      </c>
      <c r="I10354">
        <v>1</v>
      </c>
      <c r="J10354">
        <v>48</v>
      </c>
      <c r="K10354" s="194">
        <v>19</v>
      </c>
      <c r="L10354" t="s">
        <v>1083</v>
      </c>
      <c r="M10354" t="s">
        <v>1083</v>
      </c>
      <c r="N10354">
        <v>4931</v>
      </c>
      <c r="O10354" t="s">
        <v>7876</v>
      </c>
      <c r="P10354" t="s">
        <v>9677</v>
      </c>
      <c r="Q10354">
        <v>4.931</v>
      </c>
      <c r="R10354" s="117" t="s">
        <v>14594</v>
      </c>
      <c r="S10354" s="117" t="s">
        <v>14589</v>
      </c>
      <c r="T10354" t="s">
        <v>12136</v>
      </c>
      <c r="U10354" t="s">
        <v>10772</v>
      </c>
    </row>
    <row r="10355" spans="1:21">
      <c r="A10355" s="117" t="s">
        <v>5093</v>
      </c>
      <c r="B10355" t="s">
        <v>14590</v>
      </c>
      <c r="C10355" t="s">
        <v>14590</v>
      </c>
      <c r="D10355">
        <v>39</v>
      </c>
      <c r="E10355">
        <v>33</v>
      </c>
      <c r="F10355">
        <v>39</v>
      </c>
      <c r="G10355">
        <v>33</v>
      </c>
      <c r="H10355">
        <v>1</v>
      </c>
      <c r="I10355">
        <v>1</v>
      </c>
      <c r="J10355">
        <v>999999</v>
      </c>
      <c r="K10355" s="194">
        <v>999999</v>
      </c>
      <c r="L10355" t="s">
        <v>1083</v>
      </c>
      <c r="M10355" t="s">
        <v>1083</v>
      </c>
      <c r="N10355">
        <v>8039</v>
      </c>
      <c r="O10355" t="s">
        <v>7876</v>
      </c>
      <c r="P10355" t="s">
        <v>9678</v>
      </c>
      <c r="Q10355">
        <v>8.0389999999999997</v>
      </c>
      <c r="R10355" s="117" t="s">
        <v>14594</v>
      </c>
      <c r="S10355" s="117" t="s">
        <v>14589</v>
      </c>
      <c r="T10355" t="s">
        <v>12136</v>
      </c>
      <c r="U10355" t="s">
        <v>10773</v>
      </c>
    </row>
    <row r="10356" spans="1:21">
      <c r="A10356" s="117" t="s">
        <v>5094</v>
      </c>
      <c r="B10356" t="s">
        <v>14590</v>
      </c>
      <c r="C10356" t="s">
        <v>14590</v>
      </c>
      <c r="D10356">
        <v>39</v>
      </c>
      <c r="E10356">
        <v>33</v>
      </c>
      <c r="F10356">
        <v>39</v>
      </c>
      <c r="G10356">
        <v>33</v>
      </c>
      <c r="H10356">
        <v>1</v>
      </c>
      <c r="I10356">
        <v>1</v>
      </c>
      <c r="J10356">
        <v>999999</v>
      </c>
      <c r="K10356" s="194">
        <v>999999</v>
      </c>
      <c r="L10356" t="s">
        <v>1083</v>
      </c>
      <c r="M10356" t="s">
        <v>1083</v>
      </c>
      <c r="N10356">
        <v>6510</v>
      </c>
      <c r="O10356" t="s">
        <v>7876</v>
      </c>
      <c r="P10356" t="s">
        <v>9677</v>
      </c>
      <c r="Q10356">
        <v>6.51</v>
      </c>
      <c r="R10356" s="117" t="s">
        <v>14594</v>
      </c>
      <c r="S10356" s="117" t="s">
        <v>14589</v>
      </c>
      <c r="T10356" t="s">
        <v>12136</v>
      </c>
      <c r="U10356" t="s">
        <v>10773</v>
      </c>
    </row>
    <row r="10357" spans="1:21">
      <c r="A10357" s="117" t="s">
        <v>564</v>
      </c>
      <c r="B10357" t="s">
        <v>14590</v>
      </c>
      <c r="C10357" t="s">
        <v>13815</v>
      </c>
      <c r="D10357">
        <v>39</v>
      </c>
      <c r="E10357">
        <v>33</v>
      </c>
      <c r="F10357">
        <v>2</v>
      </c>
      <c r="G10357">
        <v>33</v>
      </c>
      <c r="H10357">
        <v>1</v>
      </c>
      <c r="I10357">
        <v>1</v>
      </c>
      <c r="J10357">
        <v>999999</v>
      </c>
      <c r="K10357" s="194">
        <v>32</v>
      </c>
      <c r="L10357" t="s">
        <v>1083</v>
      </c>
      <c r="M10357" t="s">
        <v>1083</v>
      </c>
      <c r="N10357">
        <v>4833</v>
      </c>
      <c r="O10357" t="s">
        <v>7876</v>
      </c>
      <c r="P10357" t="s">
        <v>9677</v>
      </c>
      <c r="Q10357">
        <v>4.8330000000000002</v>
      </c>
      <c r="R10357" s="117" t="s">
        <v>14685</v>
      </c>
      <c r="S10357" s="117" t="s">
        <v>14589</v>
      </c>
      <c r="T10357" t="s">
        <v>12136</v>
      </c>
      <c r="U10357" t="s">
        <v>10772</v>
      </c>
    </row>
    <row r="10358" spans="1:21">
      <c r="A10358" s="117" t="s">
        <v>772</v>
      </c>
      <c r="B10358" t="s">
        <v>13815</v>
      </c>
      <c r="C10358" t="s">
        <v>13815</v>
      </c>
      <c r="D10358">
        <v>2</v>
      </c>
      <c r="E10358">
        <v>33</v>
      </c>
      <c r="F10358">
        <v>2</v>
      </c>
      <c r="G10358">
        <v>33</v>
      </c>
      <c r="H10358">
        <v>1</v>
      </c>
      <c r="I10358">
        <v>1</v>
      </c>
      <c r="J10358">
        <v>6</v>
      </c>
      <c r="K10358" s="194">
        <v>8</v>
      </c>
      <c r="L10358" t="s">
        <v>1083</v>
      </c>
      <c r="M10358" t="s">
        <v>1083</v>
      </c>
      <c r="N10358">
        <v>4916</v>
      </c>
      <c r="O10358" t="s">
        <v>7876</v>
      </c>
      <c r="P10358" t="s">
        <v>9677</v>
      </c>
      <c r="Q10358">
        <v>4.9160000000000004</v>
      </c>
      <c r="R10358" s="117" t="s">
        <v>14594</v>
      </c>
      <c r="S10358" s="117" t="s">
        <v>14589</v>
      </c>
      <c r="T10358" t="s">
        <v>12136</v>
      </c>
      <c r="U10358" t="s">
        <v>10772</v>
      </c>
    </row>
    <row r="10359" spans="1:21">
      <c r="A10359" s="117" t="s">
        <v>5095</v>
      </c>
      <c r="B10359" t="s">
        <v>14590</v>
      </c>
      <c r="C10359" t="s">
        <v>14590</v>
      </c>
      <c r="D10359">
        <v>39</v>
      </c>
      <c r="E10359">
        <v>33</v>
      </c>
      <c r="F10359">
        <v>39</v>
      </c>
      <c r="G10359">
        <v>33</v>
      </c>
      <c r="H10359">
        <v>1</v>
      </c>
      <c r="I10359">
        <v>1</v>
      </c>
      <c r="J10359">
        <v>999999</v>
      </c>
      <c r="K10359" s="194">
        <v>999999</v>
      </c>
      <c r="L10359" t="s">
        <v>1083</v>
      </c>
      <c r="M10359" t="s">
        <v>1083</v>
      </c>
      <c r="N10359">
        <v>6039</v>
      </c>
      <c r="O10359" t="s">
        <v>7876</v>
      </c>
      <c r="P10359" t="s">
        <v>9677</v>
      </c>
      <c r="Q10359">
        <v>6.0389999999999997</v>
      </c>
      <c r="R10359" s="117" t="s">
        <v>14685</v>
      </c>
      <c r="S10359" s="117" t="s">
        <v>14589</v>
      </c>
      <c r="T10359" t="s">
        <v>12136</v>
      </c>
      <c r="U10359" t="s">
        <v>10772</v>
      </c>
    </row>
    <row r="10360" spans="1:21">
      <c r="A10360" s="117" t="s">
        <v>565</v>
      </c>
      <c r="B10360" t="s">
        <v>14590</v>
      </c>
      <c r="C10360" t="s">
        <v>14590</v>
      </c>
      <c r="D10360">
        <v>39</v>
      </c>
      <c r="E10360">
        <v>33</v>
      </c>
      <c r="F10360">
        <v>39</v>
      </c>
      <c r="G10360">
        <v>33</v>
      </c>
      <c r="H10360">
        <v>1</v>
      </c>
      <c r="I10360">
        <v>1</v>
      </c>
      <c r="J10360">
        <v>999999</v>
      </c>
      <c r="K10360" s="194">
        <v>999999</v>
      </c>
      <c r="L10360" t="s">
        <v>1083</v>
      </c>
      <c r="M10360" t="s">
        <v>1083</v>
      </c>
      <c r="N10360">
        <v>6039</v>
      </c>
      <c r="O10360" t="s">
        <v>7876</v>
      </c>
      <c r="P10360" t="s">
        <v>9677</v>
      </c>
      <c r="Q10360">
        <v>6.0389999999999997</v>
      </c>
      <c r="R10360" s="117" t="s">
        <v>14594</v>
      </c>
      <c r="S10360" s="117" t="s">
        <v>14589</v>
      </c>
      <c r="T10360" t="s">
        <v>12136</v>
      </c>
      <c r="U10360" t="s">
        <v>10773</v>
      </c>
    </row>
    <row r="10361" spans="1:21">
      <c r="A10361" s="117" t="s">
        <v>5096</v>
      </c>
      <c r="B10361" t="s">
        <v>14590</v>
      </c>
      <c r="C10361" t="s">
        <v>14590</v>
      </c>
      <c r="D10361">
        <v>88</v>
      </c>
      <c r="E10361">
        <v>82</v>
      </c>
      <c r="F10361">
        <v>88</v>
      </c>
      <c r="G10361">
        <v>82</v>
      </c>
      <c r="H10361">
        <v>1</v>
      </c>
      <c r="I10361">
        <v>1</v>
      </c>
      <c r="J10361">
        <v>2</v>
      </c>
      <c r="K10361" s="194">
        <v>2</v>
      </c>
      <c r="L10361" t="s">
        <v>1083</v>
      </c>
      <c r="M10361" t="s">
        <v>1083</v>
      </c>
      <c r="N10361">
        <v>6039</v>
      </c>
      <c r="O10361" t="s">
        <v>7876</v>
      </c>
      <c r="P10361" t="s">
        <v>9677</v>
      </c>
      <c r="Q10361">
        <v>6.0389999999999997</v>
      </c>
      <c r="R10361" s="117" t="s">
        <v>14595</v>
      </c>
      <c r="S10361" s="117" t="s">
        <v>14596</v>
      </c>
      <c r="T10361" t="s">
        <v>17448</v>
      </c>
      <c r="U10361" t="s">
        <v>10772</v>
      </c>
    </row>
    <row r="10362" spans="1:21">
      <c r="A10362" s="117" t="s">
        <v>5097</v>
      </c>
      <c r="B10362" t="s">
        <v>14590</v>
      </c>
      <c r="C10362" t="s">
        <v>14590</v>
      </c>
      <c r="D10362">
        <v>88</v>
      </c>
      <c r="E10362">
        <v>82</v>
      </c>
      <c r="F10362">
        <v>88</v>
      </c>
      <c r="G10362">
        <v>82</v>
      </c>
      <c r="H10362">
        <v>1</v>
      </c>
      <c r="I10362">
        <v>1</v>
      </c>
      <c r="J10362">
        <v>2</v>
      </c>
      <c r="K10362" s="194">
        <v>2</v>
      </c>
      <c r="L10362" t="s">
        <v>1083</v>
      </c>
      <c r="M10362" t="s">
        <v>1083</v>
      </c>
      <c r="N10362">
        <v>6039</v>
      </c>
      <c r="O10362" t="s">
        <v>7876</v>
      </c>
      <c r="P10362" t="s">
        <v>9677</v>
      </c>
      <c r="Q10362">
        <v>6.0389999999999997</v>
      </c>
      <c r="R10362" s="117" t="s">
        <v>14595</v>
      </c>
      <c r="S10362" s="117" t="s">
        <v>14596</v>
      </c>
      <c r="T10362" t="s">
        <v>17448</v>
      </c>
      <c r="U10362" t="s">
        <v>10772</v>
      </c>
    </row>
    <row r="10363" spans="1:21">
      <c r="A10363" s="117" t="s">
        <v>566</v>
      </c>
      <c r="B10363" t="s">
        <v>13815</v>
      </c>
      <c r="C10363" t="s">
        <v>13815</v>
      </c>
      <c r="D10363">
        <v>2</v>
      </c>
      <c r="E10363">
        <v>33</v>
      </c>
      <c r="F10363">
        <v>2</v>
      </c>
      <c r="G10363">
        <v>33</v>
      </c>
      <c r="H10363">
        <v>1</v>
      </c>
      <c r="I10363">
        <v>1</v>
      </c>
      <c r="J10363">
        <v>5</v>
      </c>
      <c r="K10363" s="194">
        <v>4</v>
      </c>
      <c r="L10363" t="s">
        <v>1083</v>
      </c>
      <c r="M10363" t="s">
        <v>1083</v>
      </c>
      <c r="N10363">
        <v>5338</v>
      </c>
      <c r="O10363" t="s">
        <v>7876</v>
      </c>
      <c r="P10363" t="s">
        <v>9677</v>
      </c>
      <c r="Q10363">
        <v>5.3380000000000001</v>
      </c>
      <c r="R10363" s="117" t="s">
        <v>14594</v>
      </c>
      <c r="S10363" s="117" t="s">
        <v>14589</v>
      </c>
      <c r="T10363" t="s">
        <v>12136</v>
      </c>
      <c r="U10363" t="s">
        <v>10772</v>
      </c>
    </row>
    <row r="10364" spans="1:21">
      <c r="A10364" s="117" t="s">
        <v>567</v>
      </c>
      <c r="B10364" t="s">
        <v>13815</v>
      </c>
      <c r="C10364" t="s">
        <v>14590</v>
      </c>
      <c r="D10364">
        <v>2</v>
      </c>
      <c r="E10364">
        <v>33</v>
      </c>
      <c r="F10364">
        <v>39</v>
      </c>
      <c r="G10364">
        <v>33</v>
      </c>
      <c r="H10364">
        <v>1</v>
      </c>
      <c r="I10364">
        <v>1</v>
      </c>
      <c r="J10364">
        <v>5</v>
      </c>
      <c r="K10364" s="194">
        <v>999999</v>
      </c>
      <c r="L10364" t="s">
        <v>1083</v>
      </c>
      <c r="M10364" t="s">
        <v>1083</v>
      </c>
      <c r="N10364">
        <v>5318</v>
      </c>
      <c r="O10364" t="s">
        <v>7876</v>
      </c>
      <c r="P10364" t="s">
        <v>9677</v>
      </c>
      <c r="Q10364">
        <v>5.3179999999999996</v>
      </c>
      <c r="R10364" s="117" t="s">
        <v>14594</v>
      </c>
      <c r="S10364" s="117" t="s">
        <v>14589</v>
      </c>
      <c r="T10364" t="s">
        <v>12136</v>
      </c>
      <c r="U10364" t="s">
        <v>10772</v>
      </c>
    </row>
    <row r="10365" spans="1:21">
      <c r="A10365" s="117" t="s">
        <v>5098</v>
      </c>
      <c r="B10365" t="s">
        <v>14590</v>
      </c>
      <c r="C10365" t="s">
        <v>14590</v>
      </c>
      <c r="D10365">
        <v>39</v>
      </c>
      <c r="E10365">
        <v>33</v>
      </c>
      <c r="F10365">
        <v>39</v>
      </c>
      <c r="G10365">
        <v>33</v>
      </c>
      <c r="H10365">
        <v>1</v>
      </c>
      <c r="I10365">
        <v>1</v>
      </c>
      <c r="J10365">
        <v>999999</v>
      </c>
      <c r="K10365" s="194">
        <v>999999</v>
      </c>
      <c r="L10365" t="s">
        <v>1083</v>
      </c>
      <c r="M10365" t="s">
        <v>1083</v>
      </c>
      <c r="N10365">
        <v>8039</v>
      </c>
      <c r="O10365" t="s">
        <v>7876</v>
      </c>
      <c r="P10365" t="s">
        <v>9678</v>
      </c>
      <c r="Q10365">
        <v>8.0389999999999997</v>
      </c>
      <c r="R10365" s="117" t="s">
        <v>14594</v>
      </c>
      <c r="S10365" s="117" t="s">
        <v>14589</v>
      </c>
      <c r="T10365" t="s">
        <v>12136</v>
      </c>
      <c r="U10365" t="s">
        <v>10773</v>
      </c>
    </row>
    <row r="10366" spans="1:21">
      <c r="A10366" s="117" t="s">
        <v>5099</v>
      </c>
      <c r="B10366" t="s">
        <v>14590</v>
      </c>
      <c r="C10366" t="s">
        <v>14590</v>
      </c>
      <c r="D10366">
        <v>39</v>
      </c>
      <c r="E10366">
        <v>33</v>
      </c>
      <c r="F10366">
        <v>39</v>
      </c>
      <c r="G10366">
        <v>33</v>
      </c>
      <c r="H10366">
        <v>1</v>
      </c>
      <c r="I10366">
        <v>1</v>
      </c>
      <c r="J10366">
        <v>999999</v>
      </c>
      <c r="K10366" s="194">
        <v>999999</v>
      </c>
      <c r="L10366" t="s">
        <v>1083</v>
      </c>
      <c r="M10366" t="s">
        <v>1083</v>
      </c>
      <c r="N10366">
        <v>7080</v>
      </c>
      <c r="O10366" t="s">
        <v>7876</v>
      </c>
      <c r="P10366" t="s">
        <v>9678</v>
      </c>
      <c r="Q10366">
        <v>7.08</v>
      </c>
      <c r="R10366" s="117" t="s">
        <v>14685</v>
      </c>
      <c r="S10366" s="117" t="s">
        <v>14589</v>
      </c>
      <c r="T10366" t="s">
        <v>12136</v>
      </c>
      <c r="U10366" t="s">
        <v>10772</v>
      </c>
    </row>
    <row r="10367" spans="1:21">
      <c r="A10367" s="117" t="s">
        <v>568</v>
      </c>
      <c r="B10367" t="s">
        <v>13815</v>
      </c>
      <c r="C10367" t="s">
        <v>13815</v>
      </c>
      <c r="D10367">
        <v>2</v>
      </c>
      <c r="E10367">
        <v>33</v>
      </c>
      <c r="F10367">
        <v>2</v>
      </c>
      <c r="G10367">
        <v>33</v>
      </c>
      <c r="H10367">
        <v>1</v>
      </c>
      <c r="I10367">
        <v>1</v>
      </c>
      <c r="J10367">
        <v>9</v>
      </c>
      <c r="K10367" s="194">
        <v>13</v>
      </c>
      <c r="L10367" t="s">
        <v>1083</v>
      </c>
      <c r="M10367" t="s">
        <v>1083</v>
      </c>
      <c r="N10367">
        <v>5380</v>
      </c>
      <c r="O10367" t="s">
        <v>7876</v>
      </c>
      <c r="P10367" t="s">
        <v>9677</v>
      </c>
      <c r="Q10367">
        <v>5.38</v>
      </c>
      <c r="R10367" s="117" t="s">
        <v>14594</v>
      </c>
      <c r="S10367" s="117" t="s">
        <v>14589</v>
      </c>
      <c r="T10367" t="s">
        <v>12136</v>
      </c>
      <c r="U10367" t="s">
        <v>10772</v>
      </c>
    </row>
    <row r="10368" spans="1:21">
      <c r="A10368" s="117" t="s">
        <v>773</v>
      </c>
      <c r="B10368" t="s">
        <v>13815</v>
      </c>
      <c r="C10368" t="s">
        <v>14590</v>
      </c>
      <c r="D10368">
        <v>2</v>
      </c>
      <c r="E10368">
        <v>33</v>
      </c>
      <c r="F10368">
        <v>39</v>
      </c>
      <c r="G10368">
        <v>33</v>
      </c>
      <c r="H10368">
        <v>1</v>
      </c>
      <c r="I10368">
        <v>1</v>
      </c>
      <c r="J10368">
        <v>3</v>
      </c>
      <c r="K10368" s="194">
        <v>999999</v>
      </c>
      <c r="L10368" t="s">
        <v>1083</v>
      </c>
      <c r="M10368" t="s">
        <v>1083</v>
      </c>
      <c r="N10368">
        <v>5325</v>
      </c>
      <c r="O10368" t="s">
        <v>7876</v>
      </c>
      <c r="P10368" t="s">
        <v>9677</v>
      </c>
      <c r="Q10368">
        <v>5.3250000000000002</v>
      </c>
      <c r="R10368" s="117" t="s">
        <v>14685</v>
      </c>
      <c r="S10368" s="117" t="s">
        <v>14589</v>
      </c>
      <c r="T10368" t="s">
        <v>12136</v>
      </c>
      <c r="U10368" t="s">
        <v>10772</v>
      </c>
    </row>
    <row r="10369" spans="1:21">
      <c r="A10369" s="117" t="s">
        <v>5100</v>
      </c>
      <c r="B10369" t="s">
        <v>14590</v>
      </c>
      <c r="C10369" t="s">
        <v>14590</v>
      </c>
      <c r="D10369">
        <v>39</v>
      </c>
      <c r="E10369">
        <v>33</v>
      </c>
      <c r="F10369">
        <v>39</v>
      </c>
      <c r="G10369">
        <v>33</v>
      </c>
      <c r="H10369">
        <v>1</v>
      </c>
      <c r="I10369">
        <v>1</v>
      </c>
      <c r="J10369">
        <v>999999</v>
      </c>
      <c r="K10369" s="194">
        <v>999999</v>
      </c>
      <c r="L10369" t="s">
        <v>1083</v>
      </c>
      <c r="M10369" t="s">
        <v>1083</v>
      </c>
      <c r="N10369">
        <v>8039</v>
      </c>
      <c r="O10369" t="s">
        <v>7876</v>
      </c>
      <c r="P10369" t="s">
        <v>9678</v>
      </c>
      <c r="Q10369">
        <v>8.0389999999999997</v>
      </c>
      <c r="R10369" s="117" t="s">
        <v>14594</v>
      </c>
      <c r="S10369" s="117" t="s">
        <v>14589</v>
      </c>
      <c r="T10369" t="s">
        <v>12136</v>
      </c>
      <c r="U10369" t="s">
        <v>10773</v>
      </c>
    </row>
    <row r="10370" spans="1:21">
      <c r="A10370" s="117" t="s">
        <v>5101</v>
      </c>
      <c r="B10370" t="s">
        <v>14590</v>
      </c>
      <c r="C10370" t="s">
        <v>14590</v>
      </c>
      <c r="D10370">
        <v>39</v>
      </c>
      <c r="E10370">
        <v>33</v>
      </c>
      <c r="F10370">
        <v>39</v>
      </c>
      <c r="G10370">
        <v>33</v>
      </c>
      <c r="H10370">
        <v>1</v>
      </c>
      <c r="I10370">
        <v>1</v>
      </c>
      <c r="J10370">
        <v>999999</v>
      </c>
      <c r="K10370" s="194">
        <v>999999</v>
      </c>
      <c r="L10370" t="s">
        <v>1083</v>
      </c>
      <c r="M10370" t="s">
        <v>1083</v>
      </c>
      <c r="N10370">
        <v>8039</v>
      </c>
      <c r="O10370" t="s">
        <v>7876</v>
      </c>
      <c r="P10370" t="s">
        <v>9678</v>
      </c>
      <c r="Q10370">
        <v>8.0389999999999997</v>
      </c>
      <c r="R10370" s="117" t="s">
        <v>14685</v>
      </c>
      <c r="S10370" s="117" t="s">
        <v>14589</v>
      </c>
      <c r="T10370" t="s">
        <v>12136</v>
      </c>
      <c r="U10370" t="s">
        <v>10773</v>
      </c>
    </row>
    <row r="10371" spans="1:21">
      <c r="A10371" s="117" t="s">
        <v>5102</v>
      </c>
      <c r="B10371" t="s">
        <v>14590</v>
      </c>
      <c r="C10371" t="s">
        <v>14590</v>
      </c>
      <c r="D10371">
        <v>88</v>
      </c>
      <c r="E10371">
        <v>82</v>
      </c>
      <c r="F10371">
        <v>88</v>
      </c>
      <c r="G10371">
        <v>82</v>
      </c>
      <c r="H10371">
        <v>1</v>
      </c>
      <c r="I10371">
        <v>1</v>
      </c>
      <c r="J10371">
        <v>2</v>
      </c>
      <c r="K10371" s="194">
        <v>2</v>
      </c>
      <c r="L10371" t="s">
        <v>1083</v>
      </c>
      <c r="M10371" t="s">
        <v>1083</v>
      </c>
      <c r="N10371">
        <v>6039</v>
      </c>
      <c r="O10371" t="s">
        <v>7876</v>
      </c>
      <c r="P10371" t="s">
        <v>9677</v>
      </c>
      <c r="Q10371">
        <v>6.0389999999999997</v>
      </c>
      <c r="R10371" s="117" t="s">
        <v>14595</v>
      </c>
      <c r="S10371" s="117" t="s">
        <v>14596</v>
      </c>
      <c r="T10371" t="s">
        <v>17448</v>
      </c>
      <c r="U10371" t="s">
        <v>10772</v>
      </c>
    </row>
    <row r="10372" spans="1:21">
      <c r="A10372" s="117" t="s">
        <v>19315</v>
      </c>
      <c r="B10372" t="s">
        <v>14590</v>
      </c>
      <c r="C10372" t="s">
        <v>14590</v>
      </c>
      <c r="D10372">
        <v>18</v>
      </c>
      <c r="E10372">
        <v>12</v>
      </c>
      <c r="F10372">
        <v>18</v>
      </c>
      <c r="G10372">
        <v>12</v>
      </c>
      <c r="H10372">
        <v>1</v>
      </c>
      <c r="I10372">
        <v>1</v>
      </c>
      <c r="J10372">
        <v>0</v>
      </c>
      <c r="K10372" s="194">
        <v>0</v>
      </c>
      <c r="L10372" t="s">
        <v>1083</v>
      </c>
      <c r="M10372" t="s">
        <v>1083</v>
      </c>
      <c r="N10372">
        <v>8</v>
      </c>
      <c r="O10372" t="s">
        <v>7876</v>
      </c>
      <c r="Q10372">
        <v>8.0000000000000002E-3</v>
      </c>
      <c r="R10372" s="117" t="s">
        <v>14814</v>
      </c>
      <c r="S10372" s="117" t="s">
        <v>14615</v>
      </c>
      <c r="T10372" t="e">
        <v>#N/A</v>
      </c>
      <c r="U10372" t="s">
        <v>10772</v>
      </c>
    </row>
    <row r="10373" spans="1:21">
      <c r="A10373" s="117" t="s">
        <v>19316</v>
      </c>
      <c r="B10373" t="s">
        <v>14590</v>
      </c>
      <c r="C10373" t="s">
        <v>14590</v>
      </c>
      <c r="D10373">
        <v>18</v>
      </c>
      <c r="E10373">
        <v>12</v>
      </c>
      <c r="F10373">
        <v>18</v>
      </c>
      <c r="G10373">
        <v>12</v>
      </c>
      <c r="H10373">
        <v>1</v>
      </c>
      <c r="I10373">
        <v>1</v>
      </c>
      <c r="J10373">
        <v>0</v>
      </c>
      <c r="K10373" s="194">
        <v>0</v>
      </c>
      <c r="L10373" t="s">
        <v>1083</v>
      </c>
      <c r="M10373" t="s">
        <v>1083</v>
      </c>
      <c r="N10373">
        <v>8</v>
      </c>
      <c r="O10373" t="s">
        <v>7876</v>
      </c>
      <c r="Q10373">
        <v>8.0000000000000002E-3</v>
      </c>
      <c r="R10373" s="117" t="s">
        <v>14814</v>
      </c>
      <c r="S10373" s="117" t="s">
        <v>14615</v>
      </c>
      <c r="T10373" t="e">
        <v>#N/A</v>
      </c>
      <c r="U10373" t="s">
        <v>10772</v>
      </c>
    </row>
    <row r="10374" spans="1:21">
      <c r="A10374" s="117" t="s">
        <v>17558</v>
      </c>
      <c r="B10374" t="s">
        <v>14590</v>
      </c>
      <c r="C10374" t="s">
        <v>14590</v>
      </c>
      <c r="D10374">
        <v>54</v>
      </c>
      <c r="E10374">
        <v>48</v>
      </c>
      <c r="F10374">
        <v>54</v>
      </c>
      <c r="G10374">
        <v>48</v>
      </c>
      <c r="H10374">
        <v>1</v>
      </c>
      <c r="I10374">
        <v>1</v>
      </c>
      <c r="J10374">
        <v>999999</v>
      </c>
      <c r="K10374" s="194">
        <v>999999</v>
      </c>
      <c r="L10374" t="s">
        <v>1079</v>
      </c>
      <c r="M10374" t="s">
        <v>1079</v>
      </c>
      <c r="N10374">
        <v>102</v>
      </c>
      <c r="O10374" t="s">
        <v>7876</v>
      </c>
      <c r="P10374" t="s">
        <v>17559</v>
      </c>
      <c r="Q10374">
        <v>0.10199999999999999</v>
      </c>
      <c r="R10374" s="117" t="s">
        <v>14814</v>
      </c>
      <c r="S10374" s="117" t="s">
        <v>14589</v>
      </c>
      <c r="T10374" t="s">
        <v>12136</v>
      </c>
      <c r="U10374" t="s">
        <v>10772</v>
      </c>
    </row>
    <row r="10375" spans="1:21">
      <c r="A10375" s="117" t="s">
        <v>17560</v>
      </c>
      <c r="B10375" t="s">
        <v>14590</v>
      </c>
      <c r="C10375" t="s">
        <v>14590</v>
      </c>
      <c r="D10375">
        <v>54</v>
      </c>
      <c r="E10375">
        <v>48</v>
      </c>
      <c r="F10375">
        <v>54</v>
      </c>
      <c r="G10375">
        <v>48</v>
      </c>
      <c r="H10375">
        <v>1</v>
      </c>
      <c r="I10375">
        <v>1</v>
      </c>
      <c r="J10375">
        <v>999999</v>
      </c>
      <c r="K10375" s="194">
        <v>999999</v>
      </c>
      <c r="L10375" t="s">
        <v>1079</v>
      </c>
      <c r="M10375" t="s">
        <v>1079</v>
      </c>
      <c r="N10375">
        <v>108</v>
      </c>
      <c r="O10375" t="s">
        <v>7876</v>
      </c>
      <c r="P10375" t="s">
        <v>17559</v>
      </c>
      <c r="Q10375">
        <v>0.108</v>
      </c>
      <c r="R10375" s="117" t="s">
        <v>14814</v>
      </c>
      <c r="S10375" s="117" t="s">
        <v>14589</v>
      </c>
      <c r="T10375" t="s">
        <v>12136</v>
      </c>
      <c r="U10375" t="s">
        <v>10772</v>
      </c>
    </row>
    <row r="10376" spans="1:21">
      <c r="A10376" s="117" t="s">
        <v>17561</v>
      </c>
      <c r="B10376" t="s">
        <v>14590</v>
      </c>
      <c r="C10376" t="s">
        <v>14590</v>
      </c>
      <c r="D10376">
        <v>54</v>
      </c>
      <c r="E10376">
        <v>48</v>
      </c>
      <c r="F10376">
        <v>54</v>
      </c>
      <c r="G10376">
        <v>48</v>
      </c>
      <c r="H10376">
        <v>1</v>
      </c>
      <c r="I10376">
        <v>1</v>
      </c>
      <c r="J10376">
        <v>999999</v>
      </c>
      <c r="K10376" s="194">
        <v>999999</v>
      </c>
      <c r="L10376" t="s">
        <v>1079</v>
      </c>
      <c r="M10376" t="s">
        <v>1079</v>
      </c>
      <c r="N10376">
        <v>107</v>
      </c>
      <c r="O10376" t="s">
        <v>7876</v>
      </c>
      <c r="P10376" t="s">
        <v>17559</v>
      </c>
      <c r="Q10376">
        <v>0.107</v>
      </c>
      <c r="R10376" s="117" t="s">
        <v>14814</v>
      </c>
      <c r="S10376" s="117" t="s">
        <v>14589</v>
      </c>
      <c r="T10376" t="s">
        <v>12136</v>
      </c>
      <c r="U10376" t="s">
        <v>10772</v>
      </c>
    </row>
    <row r="10377" spans="1:21">
      <c r="A10377" s="117" t="s">
        <v>17562</v>
      </c>
      <c r="B10377" t="s">
        <v>14590</v>
      </c>
      <c r="C10377" t="s">
        <v>14590</v>
      </c>
      <c r="D10377">
        <v>35</v>
      </c>
      <c r="E10377">
        <v>29</v>
      </c>
      <c r="F10377">
        <v>35</v>
      </c>
      <c r="G10377">
        <v>29</v>
      </c>
      <c r="H10377">
        <v>1</v>
      </c>
      <c r="I10377">
        <v>1</v>
      </c>
      <c r="J10377">
        <v>3</v>
      </c>
      <c r="K10377" s="194">
        <v>3</v>
      </c>
      <c r="L10377" t="s">
        <v>1079</v>
      </c>
      <c r="M10377" t="s">
        <v>1079</v>
      </c>
      <c r="N10377">
        <v>162</v>
      </c>
      <c r="O10377" t="s">
        <v>7876</v>
      </c>
      <c r="P10377" t="s">
        <v>17559</v>
      </c>
      <c r="Q10377">
        <v>0.16200000000000001</v>
      </c>
      <c r="R10377" s="117" t="s">
        <v>14814</v>
      </c>
      <c r="S10377" s="117" t="s">
        <v>14589</v>
      </c>
      <c r="T10377" t="s">
        <v>12136</v>
      </c>
      <c r="U10377" t="s">
        <v>10772</v>
      </c>
    </row>
    <row r="10378" spans="1:21">
      <c r="A10378" s="117" t="s">
        <v>17563</v>
      </c>
      <c r="B10378" t="s">
        <v>14590</v>
      </c>
      <c r="C10378" t="s">
        <v>14590</v>
      </c>
      <c r="D10378">
        <v>35</v>
      </c>
      <c r="E10378">
        <v>29</v>
      </c>
      <c r="F10378">
        <v>35</v>
      </c>
      <c r="G10378">
        <v>29</v>
      </c>
      <c r="H10378">
        <v>1</v>
      </c>
      <c r="I10378">
        <v>1</v>
      </c>
      <c r="J10378">
        <v>7</v>
      </c>
      <c r="K10378" s="194">
        <v>7</v>
      </c>
      <c r="L10378" t="s">
        <v>1079</v>
      </c>
      <c r="M10378" t="s">
        <v>1079</v>
      </c>
      <c r="N10378">
        <v>117</v>
      </c>
      <c r="O10378" t="s">
        <v>7876</v>
      </c>
      <c r="P10378" t="s">
        <v>17564</v>
      </c>
      <c r="Q10378">
        <v>0.11700000000000001</v>
      </c>
      <c r="R10378" s="117" t="s">
        <v>14814</v>
      </c>
      <c r="S10378" s="117" t="s">
        <v>14589</v>
      </c>
      <c r="T10378" t="s">
        <v>12136</v>
      </c>
      <c r="U10378" t="s">
        <v>10772</v>
      </c>
    </row>
    <row r="10379" spans="1:21">
      <c r="A10379" s="117" t="s">
        <v>17565</v>
      </c>
      <c r="B10379" t="s">
        <v>14590</v>
      </c>
      <c r="C10379" t="s">
        <v>14590</v>
      </c>
      <c r="D10379">
        <v>35</v>
      </c>
      <c r="E10379">
        <v>29</v>
      </c>
      <c r="F10379">
        <v>35</v>
      </c>
      <c r="G10379">
        <v>29</v>
      </c>
      <c r="H10379">
        <v>1</v>
      </c>
      <c r="I10379">
        <v>1</v>
      </c>
      <c r="J10379">
        <v>3</v>
      </c>
      <c r="K10379" s="194">
        <v>3</v>
      </c>
      <c r="L10379" t="s">
        <v>1079</v>
      </c>
      <c r="M10379" t="s">
        <v>1079</v>
      </c>
      <c r="N10379">
        <v>118</v>
      </c>
      <c r="O10379" t="s">
        <v>7876</v>
      </c>
      <c r="P10379" t="s">
        <v>17566</v>
      </c>
      <c r="Q10379">
        <v>0.11799999999999999</v>
      </c>
      <c r="R10379" s="117" t="s">
        <v>14814</v>
      </c>
      <c r="S10379" s="117" t="s">
        <v>14589</v>
      </c>
      <c r="T10379" t="s">
        <v>12136</v>
      </c>
      <c r="U10379" t="s">
        <v>10772</v>
      </c>
    </row>
    <row r="10380" spans="1:21">
      <c r="A10380" s="117" t="s">
        <v>17567</v>
      </c>
      <c r="B10380" t="s">
        <v>14590</v>
      </c>
      <c r="C10380" t="s">
        <v>14590</v>
      </c>
      <c r="D10380">
        <v>35</v>
      </c>
      <c r="E10380">
        <v>29</v>
      </c>
      <c r="F10380">
        <v>35</v>
      </c>
      <c r="G10380">
        <v>29</v>
      </c>
      <c r="H10380">
        <v>1</v>
      </c>
      <c r="I10380">
        <v>1</v>
      </c>
      <c r="J10380">
        <v>3</v>
      </c>
      <c r="K10380" s="194">
        <v>3</v>
      </c>
      <c r="L10380" t="s">
        <v>1079</v>
      </c>
      <c r="M10380" t="s">
        <v>1079</v>
      </c>
      <c r="N10380">
        <v>118</v>
      </c>
      <c r="O10380" t="s">
        <v>7876</v>
      </c>
      <c r="P10380" t="s">
        <v>17566</v>
      </c>
      <c r="Q10380">
        <v>0.11799999999999999</v>
      </c>
      <c r="R10380" s="117" t="s">
        <v>14814</v>
      </c>
      <c r="S10380" s="117" t="s">
        <v>14589</v>
      </c>
      <c r="T10380" t="s">
        <v>12136</v>
      </c>
      <c r="U10380" t="s">
        <v>10772</v>
      </c>
    </row>
    <row r="10381" spans="1:21">
      <c r="A10381" s="117" t="s">
        <v>17568</v>
      </c>
      <c r="B10381" t="s">
        <v>14590</v>
      </c>
      <c r="C10381" t="s">
        <v>14590</v>
      </c>
      <c r="D10381">
        <v>61</v>
      </c>
      <c r="E10381">
        <v>55</v>
      </c>
      <c r="F10381">
        <v>61</v>
      </c>
      <c r="G10381">
        <v>55</v>
      </c>
      <c r="H10381">
        <v>1</v>
      </c>
      <c r="I10381">
        <v>1</v>
      </c>
      <c r="J10381">
        <v>999999</v>
      </c>
      <c r="K10381" s="194">
        <v>999999</v>
      </c>
      <c r="L10381" t="s">
        <v>1079</v>
      </c>
      <c r="M10381" t="s">
        <v>1079</v>
      </c>
      <c r="N10381">
        <v>728</v>
      </c>
      <c r="O10381" t="s">
        <v>7876</v>
      </c>
      <c r="P10381" t="s">
        <v>17569</v>
      </c>
      <c r="Q10381">
        <v>0.72799999999999998</v>
      </c>
      <c r="R10381" s="117" t="s">
        <v>14814</v>
      </c>
      <c r="S10381" s="117" t="s">
        <v>14589</v>
      </c>
      <c r="T10381" t="s">
        <v>12136</v>
      </c>
      <c r="U10381" t="s">
        <v>10772</v>
      </c>
    </row>
    <row r="10382" spans="1:21">
      <c r="A10382" s="117" t="s">
        <v>17570</v>
      </c>
      <c r="B10382" t="s">
        <v>14590</v>
      </c>
      <c r="C10382" t="s">
        <v>14590</v>
      </c>
      <c r="D10382">
        <v>34</v>
      </c>
      <c r="E10382">
        <v>28</v>
      </c>
      <c r="F10382">
        <v>34</v>
      </c>
      <c r="G10382">
        <v>28</v>
      </c>
      <c r="H10382">
        <v>1</v>
      </c>
      <c r="I10382">
        <v>1</v>
      </c>
      <c r="J10382">
        <v>999999</v>
      </c>
      <c r="K10382" s="194">
        <v>999999</v>
      </c>
      <c r="L10382" t="s">
        <v>1079</v>
      </c>
      <c r="M10382" t="s">
        <v>1079</v>
      </c>
      <c r="N10382">
        <v>615</v>
      </c>
      <c r="O10382" t="s">
        <v>7876</v>
      </c>
      <c r="P10382" t="s">
        <v>17571</v>
      </c>
      <c r="Q10382">
        <v>0.61499999999999999</v>
      </c>
      <c r="R10382" s="117" t="s">
        <v>14595</v>
      </c>
      <c r="S10382" s="117" t="s">
        <v>14596</v>
      </c>
      <c r="T10382" t="s">
        <v>17448</v>
      </c>
      <c r="U10382" t="s">
        <v>10772</v>
      </c>
    </row>
    <row r="10383" spans="1:21">
      <c r="A10383" s="117" t="s">
        <v>17572</v>
      </c>
      <c r="B10383" t="s">
        <v>14590</v>
      </c>
      <c r="C10383" t="s">
        <v>14590</v>
      </c>
      <c r="D10383">
        <v>61</v>
      </c>
      <c r="E10383">
        <v>55</v>
      </c>
      <c r="F10383">
        <v>61</v>
      </c>
      <c r="G10383">
        <v>55</v>
      </c>
      <c r="H10383">
        <v>1</v>
      </c>
      <c r="I10383">
        <v>1</v>
      </c>
      <c r="J10383">
        <v>999999</v>
      </c>
      <c r="K10383" s="194">
        <v>999999</v>
      </c>
      <c r="L10383" t="s">
        <v>1079</v>
      </c>
      <c r="M10383" t="s">
        <v>1079</v>
      </c>
      <c r="N10383">
        <v>1579</v>
      </c>
      <c r="O10383" t="s">
        <v>7876</v>
      </c>
      <c r="P10383" t="s">
        <v>17573</v>
      </c>
      <c r="Q10383">
        <v>1.579</v>
      </c>
      <c r="R10383" s="117" t="s">
        <v>14814</v>
      </c>
      <c r="S10383" s="117" t="s">
        <v>14589</v>
      </c>
      <c r="T10383" t="s">
        <v>12136</v>
      </c>
      <c r="U10383" t="s">
        <v>10772</v>
      </c>
    </row>
    <row r="10384" spans="1:21">
      <c r="A10384" s="117" t="s">
        <v>17574</v>
      </c>
      <c r="B10384" t="s">
        <v>14590</v>
      </c>
      <c r="C10384" t="s">
        <v>14590</v>
      </c>
      <c r="D10384">
        <v>35</v>
      </c>
      <c r="E10384">
        <v>29</v>
      </c>
      <c r="F10384">
        <v>35</v>
      </c>
      <c r="G10384">
        <v>29</v>
      </c>
      <c r="H10384">
        <v>1</v>
      </c>
      <c r="I10384">
        <v>1</v>
      </c>
      <c r="J10384">
        <v>7</v>
      </c>
      <c r="K10384" s="194">
        <v>7</v>
      </c>
      <c r="L10384" t="s">
        <v>1079</v>
      </c>
      <c r="M10384" t="s">
        <v>1079</v>
      </c>
      <c r="N10384">
        <v>712</v>
      </c>
      <c r="O10384" t="s">
        <v>7876</v>
      </c>
      <c r="Q10384">
        <v>0.71199999999999997</v>
      </c>
      <c r="R10384" s="117" t="s">
        <v>14814</v>
      </c>
      <c r="S10384" s="117" t="s">
        <v>14589</v>
      </c>
      <c r="T10384" t="s">
        <v>12136</v>
      </c>
      <c r="U10384" t="s">
        <v>10772</v>
      </c>
    </row>
    <row r="10385" spans="1:21">
      <c r="A10385" s="117" t="s">
        <v>17575</v>
      </c>
      <c r="B10385" t="s">
        <v>14590</v>
      </c>
      <c r="C10385" t="s">
        <v>14590</v>
      </c>
      <c r="D10385">
        <v>54</v>
      </c>
      <c r="E10385">
        <v>48</v>
      </c>
      <c r="F10385">
        <v>54</v>
      </c>
      <c r="G10385">
        <v>48</v>
      </c>
      <c r="H10385">
        <v>1</v>
      </c>
      <c r="I10385">
        <v>1</v>
      </c>
      <c r="J10385">
        <v>999999</v>
      </c>
      <c r="K10385" s="194">
        <v>999999</v>
      </c>
      <c r="L10385" t="s">
        <v>1079</v>
      </c>
      <c r="M10385" t="s">
        <v>1079</v>
      </c>
      <c r="N10385">
        <v>194</v>
      </c>
      <c r="O10385" t="s">
        <v>7876</v>
      </c>
      <c r="Q10385">
        <v>0.19400000000000001</v>
      </c>
      <c r="R10385" s="117" t="s">
        <v>14814</v>
      </c>
      <c r="S10385" s="117" t="s">
        <v>14589</v>
      </c>
      <c r="T10385" t="s">
        <v>12136</v>
      </c>
      <c r="U10385" t="s">
        <v>10772</v>
      </c>
    </row>
    <row r="10386" spans="1:21">
      <c r="A10386" s="117" t="s">
        <v>17576</v>
      </c>
      <c r="B10386" t="s">
        <v>14590</v>
      </c>
      <c r="C10386" t="s">
        <v>14590</v>
      </c>
      <c r="D10386">
        <v>35</v>
      </c>
      <c r="E10386">
        <v>29</v>
      </c>
      <c r="F10386">
        <v>35</v>
      </c>
      <c r="G10386">
        <v>29</v>
      </c>
      <c r="H10386">
        <v>1</v>
      </c>
      <c r="I10386">
        <v>1</v>
      </c>
      <c r="J10386">
        <v>1</v>
      </c>
      <c r="K10386" s="194">
        <v>1</v>
      </c>
      <c r="L10386" t="s">
        <v>1079</v>
      </c>
      <c r="M10386" t="s">
        <v>1079</v>
      </c>
      <c r="N10386">
        <v>12224</v>
      </c>
      <c r="O10386" t="s">
        <v>7876</v>
      </c>
      <c r="Q10386">
        <v>12.224</v>
      </c>
      <c r="R10386" s="117" t="s">
        <v>14814</v>
      </c>
      <c r="S10386" s="117" t="s">
        <v>14589</v>
      </c>
      <c r="T10386" t="s">
        <v>12136</v>
      </c>
      <c r="U10386" t="s">
        <v>10772</v>
      </c>
    </row>
    <row r="10387" spans="1:21">
      <c r="A10387" s="117" t="s">
        <v>17577</v>
      </c>
      <c r="B10387" t="s">
        <v>14590</v>
      </c>
      <c r="C10387" t="s">
        <v>14590</v>
      </c>
      <c r="D10387">
        <v>35</v>
      </c>
      <c r="E10387">
        <v>29</v>
      </c>
      <c r="F10387">
        <v>35</v>
      </c>
      <c r="G10387">
        <v>29</v>
      </c>
      <c r="H10387">
        <v>1</v>
      </c>
      <c r="I10387">
        <v>1</v>
      </c>
      <c r="J10387">
        <v>3</v>
      </c>
      <c r="K10387" s="194">
        <v>3</v>
      </c>
      <c r="L10387" t="s">
        <v>1079</v>
      </c>
      <c r="M10387" t="s">
        <v>1079</v>
      </c>
      <c r="N10387">
        <v>18000</v>
      </c>
      <c r="O10387" t="s">
        <v>7876</v>
      </c>
      <c r="Q10387">
        <v>18</v>
      </c>
      <c r="R10387" s="117" t="s">
        <v>14814</v>
      </c>
      <c r="S10387" s="117" t="s">
        <v>14589</v>
      </c>
      <c r="T10387" t="s">
        <v>12136</v>
      </c>
      <c r="U10387" t="s">
        <v>10772</v>
      </c>
    </row>
    <row r="10388" spans="1:21">
      <c r="A10388" s="117" t="s">
        <v>17578</v>
      </c>
      <c r="B10388" t="s">
        <v>14590</v>
      </c>
      <c r="C10388" t="s">
        <v>14590</v>
      </c>
      <c r="D10388">
        <v>26</v>
      </c>
      <c r="E10388">
        <v>20</v>
      </c>
      <c r="F10388">
        <v>26</v>
      </c>
      <c r="G10388">
        <v>20</v>
      </c>
      <c r="H10388">
        <v>1</v>
      </c>
      <c r="I10388">
        <v>1</v>
      </c>
      <c r="J10388">
        <v>12</v>
      </c>
      <c r="K10388" s="194">
        <v>12</v>
      </c>
      <c r="L10388" t="s">
        <v>1090</v>
      </c>
      <c r="M10388" t="s">
        <v>1090</v>
      </c>
      <c r="N10388">
        <v>3050</v>
      </c>
      <c r="O10388" t="s">
        <v>7876</v>
      </c>
      <c r="Q10388">
        <v>3.05</v>
      </c>
      <c r="R10388" s="117" t="s">
        <v>14595</v>
      </c>
      <c r="S10388" s="117" t="s">
        <v>14596</v>
      </c>
      <c r="T10388" t="s">
        <v>17448</v>
      </c>
      <c r="U10388" t="s">
        <v>10772</v>
      </c>
    </row>
    <row r="10389" spans="1:21">
      <c r="A10389" s="117" t="s">
        <v>17579</v>
      </c>
      <c r="B10389" t="s">
        <v>14590</v>
      </c>
      <c r="C10389" t="s">
        <v>14590</v>
      </c>
      <c r="D10389">
        <v>54</v>
      </c>
      <c r="E10389">
        <v>48</v>
      </c>
      <c r="F10389">
        <v>54</v>
      </c>
      <c r="G10389">
        <v>48</v>
      </c>
      <c r="H10389">
        <v>1</v>
      </c>
      <c r="I10389">
        <v>1</v>
      </c>
      <c r="J10389">
        <v>999999</v>
      </c>
      <c r="K10389" s="194">
        <v>999999</v>
      </c>
      <c r="L10389" t="s">
        <v>1090</v>
      </c>
      <c r="M10389" t="s">
        <v>1090</v>
      </c>
      <c r="N10389">
        <v>3016</v>
      </c>
      <c r="O10389" t="s">
        <v>7876</v>
      </c>
      <c r="P10389" t="s">
        <v>19102</v>
      </c>
      <c r="Q10389">
        <v>3.016</v>
      </c>
      <c r="R10389" s="117" t="s">
        <v>14814</v>
      </c>
      <c r="S10389" s="117" t="s">
        <v>14589</v>
      </c>
      <c r="T10389" t="s">
        <v>12136</v>
      </c>
      <c r="U10389" t="s">
        <v>10772</v>
      </c>
    </row>
    <row r="10390" spans="1:21">
      <c r="A10390" s="117" t="s">
        <v>17580</v>
      </c>
      <c r="B10390" t="s">
        <v>14590</v>
      </c>
      <c r="C10390" t="s">
        <v>14590</v>
      </c>
      <c r="D10390">
        <v>39</v>
      </c>
      <c r="E10390">
        <v>33</v>
      </c>
      <c r="F10390">
        <v>39</v>
      </c>
      <c r="G10390">
        <v>33</v>
      </c>
      <c r="H10390">
        <v>1</v>
      </c>
      <c r="I10390">
        <v>1</v>
      </c>
      <c r="J10390">
        <v>999999</v>
      </c>
      <c r="K10390" s="194">
        <v>999999</v>
      </c>
      <c r="L10390" t="s">
        <v>1084</v>
      </c>
      <c r="M10390" t="s">
        <v>1084</v>
      </c>
      <c r="N10390">
        <v>2264</v>
      </c>
      <c r="O10390" t="s">
        <v>7876</v>
      </c>
      <c r="Q10390">
        <v>2.2639999999999998</v>
      </c>
      <c r="R10390" s="117" t="s">
        <v>14814</v>
      </c>
      <c r="S10390" s="117" t="s">
        <v>14589</v>
      </c>
      <c r="T10390" t="s">
        <v>12136</v>
      </c>
      <c r="U10390" t="s">
        <v>10772</v>
      </c>
    </row>
    <row r="10391" spans="1:21">
      <c r="A10391" s="117" t="s">
        <v>17581</v>
      </c>
      <c r="B10391" t="s">
        <v>14590</v>
      </c>
      <c r="C10391" t="s">
        <v>14590</v>
      </c>
      <c r="D10391">
        <v>39</v>
      </c>
      <c r="E10391">
        <v>33</v>
      </c>
      <c r="F10391">
        <v>39</v>
      </c>
      <c r="G10391">
        <v>33</v>
      </c>
      <c r="H10391">
        <v>1</v>
      </c>
      <c r="I10391">
        <v>1</v>
      </c>
      <c r="J10391">
        <v>999999</v>
      </c>
      <c r="K10391" s="194">
        <v>999999</v>
      </c>
      <c r="L10391" t="s">
        <v>1084</v>
      </c>
      <c r="M10391" t="s">
        <v>1084</v>
      </c>
      <c r="N10391">
        <v>2264</v>
      </c>
      <c r="O10391" t="s">
        <v>7876</v>
      </c>
      <c r="Q10391">
        <v>2.2639999999999998</v>
      </c>
      <c r="R10391" s="117" t="s">
        <v>14814</v>
      </c>
      <c r="S10391" s="117" t="s">
        <v>14589</v>
      </c>
      <c r="T10391" t="s">
        <v>12136</v>
      </c>
      <c r="U10391" t="s">
        <v>10772</v>
      </c>
    </row>
    <row r="10392" spans="1:21">
      <c r="A10392" s="117" t="s">
        <v>17582</v>
      </c>
      <c r="B10392" t="s">
        <v>14590</v>
      </c>
      <c r="C10392" t="s">
        <v>14590</v>
      </c>
      <c r="D10392">
        <v>39</v>
      </c>
      <c r="E10392">
        <v>33</v>
      </c>
      <c r="F10392">
        <v>39</v>
      </c>
      <c r="G10392">
        <v>33</v>
      </c>
      <c r="H10392">
        <v>1</v>
      </c>
      <c r="I10392">
        <v>1</v>
      </c>
      <c r="J10392">
        <v>999999</v>
      </c>
      <c r="K10392" s="194">
        <v>999999</v>
      </c>
      <c r="L10392" t="s">
        <v>1084</v>
      </c>
      <c r="M10392" t="s">
        <v>1084</v>
      </c>
      <c r="N10392">
        <v>2264</v>
      </c>
      <c r="O10392" t="s">
        <v>7876</v>
      </c>
      <c r="Q10392">
        <v>2.2639999999999998</v>
      </c>
      <c r="R10392" s="117" t="s">
        <v>14814</v>
      </c>
      <c r="S10392" s="117" t="s">
        <v>14589</v>
      </c>
      <c r="T10392" t="s">
        <v>12136</v>
      </c>
      <c r="U10392" t="s">
        <v>10772</v>
      </c>
    </row>
    <row r="10393" spans="1:21">
      <c r="A10393" s="117" t="s">
        <v>17583</v>
      </c>
      <c r="B10393" t="s">
        <v>14590</v>
      </c>
      <c r="C10393" t="s">
        <v>14590</v>
      </c>
      <c r="D10393">
        <v>39</v>
      </c>
      <c r="E10393">
        <v>33</v>
      </c>
      <c r="F10393">
        <v>39</v>
      </c>
      <c r="G10393">
        <v>33</v>
      </c>
      <c r="H10393">
        <v>1</v>
      </c>
      <c r="I10393">
        <v>1</v>
      </c>
      <c r="J10393">
        <v>999999</v>
      </c>
      <c r="K10393" s="194">
        <v>999999</v>
      </c>
      <c r="L10393" t="s">
        <v>1084</v>
      </c>
      <c r="M10393" t="s">
        <v>1084</v>
      </c>
      <c r="N10393">
        <v>2264</v>
      </c>
      <c r="O10393" t="s">
        <v>7876</v>
      </c>
      <c r="Q10393">
        <v>2.2639999999999998</v>
      </c>
      <c r="R10393" s="117" t="s">
        <v>14814</v>
      </c>
      <c r="S10393" s="117" t="s">
        <v>14589</v>
      </c>
      <c r="T10393" t="s">
        <v>12136</v>
      </c>
      <c r="U10393" t="s">
        <v>10772</v>
      </c>
    </row>
    <row r="10394" spans="1:21">
      <c r="A10394" s="117" t="s">
        <v>17584</v>
      </c>
      <c r="B10394" t="s">
        <v>14590</v>
      </c>
      <c r="C10394" t="s">
        <v>14590</v>
      </c>
      <c r="D10394">
        <v>39</v>
      </c>
      <c r="E10394">
        <v>33</v>
      </c>
      <c r="F10394">
        <v>39</v>
      </c>
      <c r="G10394">
        <v>33</v>
      </c>
      <c r="H10394">
        <v>1</v>
      </c>
      <c r="I10394">
        <v>1</v>
      </c>
      <c r="J10394">
        <v>999999</v>
      </c>
      <c r="K10394" s="194">
        <v>999999</v>
      </c>
      <c r="L10394" t="s">
        <v>1084</v>
      </c>
      <c r="M10394" t="s">
        <v>1084</v>
      </c>
      <c r="N10394">
        <v>2684</v>
      </c>
      <c r="O10394" t="s">
        <v>7876</v>
      </c>
      <c r="Q10394">
        <v>2.6840000000000002</v>
      </c>
      <c r="R10394" s="117" t="s">
        <v>14814</v>
      </c>
      <c r="S10394" s="117" t="s">
        <v>14589</v>
      </c>
      <c r="T10394" t="s">
        <v>12136</v>
      </c>
      <c r="U10394" t="s">
        <v>10772</v>
      </c>
    </row>
    <row r="10395" spans="1:21">
      <c r="A10395" s="117" t="s">
        <v>17585</v>
      </c>
      <c r="B10395" t="s">
        <v>14590</v>
      </c>
      <c r="C10395" t="s">
        <v>14590</v>
      </c>
      <c r="D10395">
        <v>39</v>
      </c>
      <c r="E10395">
        <v>33</v>
      </c>
      <c r="F10395">
        <v>39</v>
      </c>
      <c r="G10395">
        <v>33</v>
      </c>
      <c r="H10395">
        <v>1</v>
      </c>
      <c r="I10395">
        <v>1</v>
      </c>
      <c r="J10395">
        <v>999999</v>
      </c>
      <c r="K10395" s="194">
        <v>999999</v>
      </c>
      <c r="L10395" t="s">
        <v>1084</v>
      </c>
      <c r="M10395" t="s">
        <v>1084</v>
      </c>
      <c r="N10395">
        <v>2684</v>
      </c>
      <c r="O10395" t="s">
        <v>7876</v>
      </c>
      <c r="Q10395">
        <v>2.6840000000000002</v>
      </c>
      <c r="R10395" s="117" t="s">
        <v>14814</v>
      </c>
      <c r="S10395" s="117" t="s">
        <v>14589</v>
      </c>
      <c r="T10395" t="s">
        <v>12136</v>
      </c>
      <c r="U10395" t="s">
        <v>10772</v>
      </c>
    </row>
    <row r="10396" spans="1:21">
      <c r="A10396" s="117" t="s">
        <v>17586</v>
      </c>
      <c r="B10396" t="s">
        <v>14590</v>
      </c>
      <c r="C10396" t="s">
        <v>14590</v>
      </c>
      <c r="D10396">
        <v>39</v>
      </c>
      <c r="E10396">
        <v>33</v>
      </c>
      <c r="F10396">
        <v>39</v>
      </c>
      <c r="G10396">
        <v>33</v>
      </c>
      <c r="H10396">
        <v>1</v>
      </c>
      <c r="I10396">
        <v>1</v>
      </c>
      <c r="J10396">
        <v>999999</v>
      </c>
      <c r="K10396" s="194">
        <v>999999</v>
      </c>
      <c r="L10396" t="s">
        <v>1084</v>
      </c>
      <c r="M10396" t="s">
        <v>1084</v>
      </c>
      <c r="N10396">
        <v>2684</v>
      </c>
      <c r="O10396" t="s">
        <v>7876</v>
      </c>
      <c r="Q10396">
        <v>2.6840000000000002</v>
      </c>
      <c r="R10396" s="117" t="s">
        <v>14814</v>
      </c>
      <c r="S10396" s="117" t="s">
        <v>14589</v>
      </c>
      <c r="T10396" t="s">
        <v>12136</v>
      </c>
      <c r="U10396" t="s">
        <v>10772</v>
      </c>
    </row>
    <row r="10397" spans="1:21">
      <c r="A10397" s="117" t="s">
        <v>17587</v>
      </c>
      <c r="B10397" t="s">
        <v>14590</v>
      </c>
      <c r="C10397" t="s">
        <v>14590</v>
      </c>
      <c r="D10397">
        <v>39</v>
      </c>
      <c r="E10397">
        <v>33</v>
      </c>
      <c r="F10397">
        <v>39</v>
      </c>
      <c r="G10397">
        <v>33</v>
      </c>
      <c r="H10397">
        <v>1</v>
      </c>
      <c r="I10397">
        <v>1</v>
      </c>
      <c r="J10397">
        <v>999999</v>
      </c>
      <c r="K10397" s="194">
        <v>999999</v>
      </c>
      <c r="L10397" t="s">
        <v>1084</v>
      </c>
      <c r="M10397" t="s">
        <v>1084</v>
      </c>
      <c r="N10397">
        <v>2684</v>
      </c>
      <c r="O10397" t="s">
        <v>7876</v>
      </c>
      <c r="Q10397">
        <v>2.6840000000000002</v>
      </c>
      <c r="R10397" s="117" t="s">
        <v>14814</v>
      </c>
      <c r="S10397" s="117" t="s">
        <v>14589</v>
      </c>
      <c r="T10397" t="s">
        <v>12136</v>
      </c>
      <c r="U10397" t="s">
        <v>10772</v>
      </c>
    </row>
    <row r="10398" spans="1:21">
      <c r="A10398" s="117" t="s">
        <v>17588</v>
      </c>
      <c r="B10398" t="s">
        <v>14590</v>
      </c>
      <c r="C10398" t="s">
        <v>14590</v>
      </c>
      <c r="D10398">
        <v>35</v>
      </c>
      <c r="E10398">
        <v>29</v>
      </c>
      <c r="F10398">
        <v>35</v>
      </c>
      <c r="G10398">
        <v>29</v>
      </c>
      <c r="H10398">
        <v>1</v>
      </c>
      <c r="I10398">
        <v>1</v>
      </c>
      <c r="J10398">
        <v>3</v>
      </c>
      <c r="K10398" s="194">
        <v>3</v>
      </c>
      <c r="L10398" t="s">
        <v>1079</v>
      </c>
      <c r="M10398" t="s">
        <v>1079</v>
      </c>
      <c r="N10398">
        <v>2272</v>
      </c>
      <c r="O10398" t="s">
        <v>7876</v>
      </c>
      <c r="Q10398">
        <v>2.2719999999999998</v>
      </c>
      <c r="R10398" s="117" t="s">
        <v>14814</v>
      </c>
      <c r="S10398" s="117" t="s">
        <v>14589</v>
      </c>
      <c r="T10398" t="s">
        <v>12136</v>
      </c>
      <c r="U10398" t="s">
        <v>10772</v>
      </c>
    </row>
    <row r="10399" spans="1:21">
      <c r="A10399" s="117" t="s">
        <v>17589</v>
      </c>
      <c r="B10399" t="s">
        <v>14590</v>
      </c>
      <c r="C10399" t="s">
        <v>14590</v>
      </c>
      <c r="D10399">
        <v>35</v>
      </c>
      <c r="E10399">
        <v>29</v>
      </c>
      <c r="F10399">
        <v>35</v>
      </c>
      <c r="G10399">
        <v>29</v>
      </c>
      <c r="H10399">
        <v>1</v>
      </c>
      <c r="I10399">
        <v>1</v>
      </c>
      <c r="J10399">
        <v>1</v>
      </c>
      <c r="K10399" s="194">
        <v>1</v>
      </c>
      <c r="L10399" t="s">
        <v>1079</v>
      </c>
      <c r="M10399" t="s">
        <v>1079</v>
      </c>
      <c r="N10399">
        <v>2823</v>
      </c>
      <c r="O10399" t="s">
        <v>7876</v>
      </c>
      <c r="Q10399">
        <v>2.823</v>
      </c>
      <c r="R10399" s="117" t="s">
        <v>14814</v>
      </c>
      <c r="S10399" s="117" t="s">
        <v>14589</v>
      </c>
      <c r="T10399" t="s">
        <v>12136</v>
      </c>
      <c r="U10399" t="s">
        <v>10772</v>
      </c>
    </row>
    <row r="10400" spans="1:21">
      <c r="A10400" s="117" t="s">
        <v>17590</v>
      </c>
      <c r="B10400" t="s">
        <v>14590</v>
      </c>
      <c r="C10400" t="s">
        <v>14590</v>
      </c>
      <c r="D10400">
        <v>35</v>
      </c>
      <c r="E10400">
        <v>29</v>
      </c>
      <c r="F10400">
        <v>35</v>
      </c>
      <c r="G10400">
        <v>29</v>
      </c>
      <c r="H10400">
        <v>1</v>
      </c>
      <c r="I10400">
        <v>1</v>
      </c>
      <c r="J10400">
        <v>3</v>
      </c>
      <c r="K10400" s="194">
        <v>3</v>
      </c>
      <c r="L10400" t="s">
        <v>1079</v>
      </c>
      <c r="M10400" t="s">
        <v>1079</v>
      </c>
      <c r="N10400">
        <v>4028</v>
      </c>
      <c r="O10400" t="s">
        <v>7876</v>
      </c>
      <c r="Q10400">
        <v>4.0279999999999996</v>
      </c>
      <c r="R10400" s="117" t="s">
        <v>14814</v>
      </c>
      <c r="S10400" s="117" t="s">
        <v>14589</v>
      </c>
      <c r="T10400" t="s">
        <v>12136</v>
      </c>
      <c r="U10400" t="s">
        <v>10772</v>
      </c>
    </row>
    <row r="10401" spans="1:21">
      <c r="A10401" s="117" t="s">
        <v>17591</v>
      </c>
      <c r="B10401" t="s">
        <v>14590</v>
      </c>
      <c r="C10401" t="s">
        <v>14590</v>
      </c>
      <c r="D10401">
        <v>35</v>
      </c>
      <c r="E10401">
        <v>29</v>
      </c>
      <c r="F10401">
        <v>35</v>
      </c>
      <c r="G10401">
        <v>29</v>
      </c>
      <c r="H10401">
        <v>1</v>
      </c>
      <c r="I10401">
        <v>1</v>
      </c>
      <c r="J10401">
        <v>3</v>
      </c>
      <c r="K10401" s="194">
        <v>3</v>
      </c>
      <c r="L10401" t="s">
        <v>1079</v>
      </c>
      <c r="M10401" t="s">
        <v>1079</v>
      </c>
      <c r="N10401">
        <v>5259</v>
      </c>
      <c r="O10401" t="s">
        <v>7876</v>
      </c>
      <c r="Q10401">
        <v>5.2590000000000003</v>
      </c>
      <c r="R10401" s="117" t="s">
        <v>14814</v>
      </c>
      <c r="S10401" s="117" t="s">
        <v>14589</v>
      </c>
      <c r="T10401" t="s">
        <v>12136</v>
      </c>
      <c r="U10401" t="s">
        <v>10772</v>
      </c>
    </row>
    <row r="10402" spans="1:21">
      <c r="A10402" s="117" t="s">
        <v>17592</v>
      </c>
      <c r="B10402" t="s">
        <v>14590</v>
      </c>
      <c r="C10402" t="s">
        <v>14590</v>
      </c>
      <c r="D10402">
        <v>35</v>
      </c>
      <c r="E10402">
        <v>29</v>
      </c>
      <c r="F10402">
        <v>35</v>
      </c>
      <c r="G10402">
        <v>29</v>
      </c>
      <c r="H10402">
        <v>1</v>
      </c>
      <c r="I10402">
        <v>1</v>
      </c>
      <c r="J10402">
        <v>3</v>
      </c>
      <c r="K10402" s="194">
        <v>3</v>
      </c>
      <c r="L10402" t="s">
        <v>1079</v>
      </c>
      <c r="M10402" t="s">
        <v>1079</v>
      </c>
      <c r="N10402">
        <v>4302</v>
      </c>
      <c r="O10402" t="s">
        <v>7876</v>
      </c>
      <c r="Q10402">
        <v>4.3019999999999996</v>
      </c>
      <c r="R10402" s="117" t="s">
        <v>14814</v>
      </c>
      <c r="S10402" s="117" t="s">
        <v>14589</v>
      </c>
      <c r="T10402" t="s">
        <v>12136</v>
      </c>
      <c r="U10402" t="s">
        <v>10772</v>
      </c>
    </row>
    <row r="10403" spans="1:21">
      <c r="A10403" s="117" t="s">
        <v>17593</v>
      </c>
      <c r="B10403" t="s">
        <v>14590</v>
      </c>
      <c r="C10403" t="s">
        <v>14590</v>
      </c>
      <c r="D10403">
        <v>35</v>
      </c>
      <c r="E10403">
        <v>29</v>
      </c>
      <c r="F10403">
        <v>35</v>
      </c>
      <c r="G10403">
        <v>29</v>
      </c>
      <c r="H10403">
        <v>1</v>
      </c>
      <c r="I10403">
        <v>1</v>
      </c>
      <c r="J10403">
        <v>3</v>
      </c>
      <c r="K10403" s="194">
        <v>3</v>
      </c>
      <c r="L10403" t="s">
        <v>1079</v>
      </c>
      <c r="M10403" t="s">
        <v>1079</v>
      </c>
      <c r="N10403">
        <v>5680</v>
      </c>
      <c r="O10403" t="s">
        <v>7876</v>
      </c>
      <c r="Q10403">
        <v>5.68</v>
      </c>
      <c r="R10403" s="117" t="s">
        <v>14814</v>
      </c>
      <c r="S10403" s="117" t="s">
        <v>14589</v>
      </c>
      <c r="T10403" t="s">
        <v>12136</v>
      </c>
      <c r="U10403" t="s">
        <v>10772</v>
      </c>
    </row>
    <row r="10404" spans="1:21">
      <c r="A10404" s="117" t="s">
        <v>17594</v>
      </c>
      <c r="B10404" t="s">
        <v>14590</v>
      </c>
      <c r="C10404" t="s">
        <v>14590</v>
      </c>
      <c r="D10404">
        <v>35</v>
      </c>
      <c r="E10404">
        <v>29</v>
      </c>
      <c r="F10404">
        <v>35</v>
      </c>
      <c r="G10404">
        <v>29</v>
      </c>
      <c r="H10404">
        <v>1</v>
      </c>
      <c r="I10404">
        <v>1</v>
      </c>
      <c r="J10404">
        <v>3</v>
      </c>
      <c r="K10404" s="194">
        <v>3</v>
      </c>
      <c r="L10404" t="s">
        <v>1079</v>
      </c>
      <c r="M10404" t="s">
        <v>1079</v>
      </c>
      <c r="N10404">
        <v>213</v>
      </c>
      <c r="O10404" t="s">
        <v>7876</v>
      </c>
      <c r="Q10404">
        <v>0.21299999999999999</v>
      </c>
      <c r="R10404" s="117" t="s">
        <v>14814</v>
      </c>
      <c r="S10404" s="117" t="s">
        <v>14589</v>
      </c>
      <c r="T10404" t="s">
        <v>12136</v>
      </c>
      <c r="U10404" t="s">
        <v>10772</v>
      </c>
    </row>
    <row r="10405" spans="1:21">
      <c r="A10405" s="117" t="s">
        <v>21818</v>
      </c>
      <c r="B10405" t="s">
        <v>14590</v>
      </c>
      <c r="C10405" t="s">
        <v>14590</v>
      </c>
      <c r="D10405">
        <v>25</v>
      </c>
      <c r="E10405">
        <v>19</v>
      </c>
      <c r="F10405">
        <v>25</v>
      </c>
      <c r="G10405">
        <v>19</v>
      </c>
      <c r="H10405">
        <v>1</v>
      </c>
      <c r="I10405">
        <v>1</v>
      </c>
      <c r="J10405">
        <v>2</v>
      </c>
      <c r="K10405" s="194">
        <v>2</v>
      </c>
      <c r="L10405" t="s">
        <v>1079</v>
      </c>
      <c r="M10405" t="s">
        <v>1079</v>
      </c>
      <c r="N10405">
        <v>235</v>
      </c>
      <c r="O10405" t="s">
        <v>7876</v>
      </c>
      <c r="P10405" t="s">
        <v>21819</v>
      </c>
      <c r="Q10405">
        <v>0.23499999999999999</v>
      </c>
      <c r="R10405" s="117" t="s">
        <v>14743</v>
      </c>
      <c r="S10405" s="117" t="s">
        <v>14589</v>
      </c>
      <c r="T10405" t="s">
        <v>12136</v>
      </c>
      <c r="U10405" t="s">
        <v>10772</v>
      </c>
    </row>
    <row r="10406" spans="1:21">
      <c r="A10406" s="117" t="s">
        <v>19934</v>
      </c>
      <c r="B10406" t="s">
        <v>14590</v>
      </c>
      <c r="C10406" t="s">
        <v>14590</v>
      </c>
      <c r="D10406">
        <v>35</v>
      </c>
      <c r="E10406">
        <v>29</v>
      </c>
      <c r="F10406">
        <v>35</v>
      </c>
      <c r="G10406">
        <v>29</v>
      </c>
      <c r="H10406">
        <v>1</v>
      </c>
      <c r="I10406">
        <v>1</v>
      </c>
      <c r="J10406">
        <v>1</v>
      </c>
      <c r="K10406" s="194">
        <v>1</v>
      </c>
      <c r="L10406" t="s">
        <v>1079</v>
      </c>
      <c r="M10406" t="s">
        <v>1079</v>
      </c>
      <c r="N10406">
        <v>236</v>
      </c>
      <c r="O10406" t="s">
        <v>7876</v>
      </c>
      <c r="P10406" t="s">
        <v>19935</v>
      </c>
      <c r="Q10406">
        <v>0.23599999999999999</v>
      </c>
      <c r="R10406" s="117" t="s">
        <v>14685</v>
      </c>
      <c r="S10406" s="117" t="s">
        <v>14589</v>
      </c>
      <c r="T10406" t="s">
        <v>12136</v>
      </c>
      <c r="U10406" t="s">
        <v>10772</v>
      </c>
    </row>
    <row r="10407" spans="1:21">
      <c r="A10407" s="117" t="s">
        <v>17595</v>
      </c>
      <c r="B10407" t="s">
        <v>14590</v>
      </c>
      <c r="C10407" t="s">
        <v>14590</v>
      </c>
      <c r="D10407">
        <v>54</v>
      </c>
      <c r="E10407">
        <v>48</v>
      </c>
      <c r="F10407">
        <v>54</v>
      </c>
      <c r="G10407">
        <v>48</v>
      </c>
      <c r="H10407">
        <v>1</v>
      </c>
      <c r="I10407">
        <v>1</v>
      </c>
      <c r="J10407">
        <v>999999</v>
      </c>
      <c r="K10407" s="194">
        <v>999999</v>
      </c>
      <c r="L10407" t="s">
        <v>1079</v>
      </c>
      <c r="M10407" t="s">
        <v>1079</v>
      </c>
      <c r="N10407">
        <v>198</v>
      </c>
      <c r="O10407" t="s">
        <v>7876</v>
      </c>
      <c r="Q10407">
        <v>0.19800000000000001</v>
      </c>
      <c r="R10407" s="117" t="s">
        <v>14814</v>
      </c>
      <c r="S10407" s="117" t="s">
        <v>14589</v>
      </c>
      <c r="T10407" t="s">
        <v>12136</v>
      </c>
      <c r="U10407" t="s">
        <v>10772</v>
      </c>
    </row>
    <row r="10408" spans="1:21">
      <c r="A10408" s="117" t="s">
        <v>17596</v>
      </c>
      <c r="B10408" t="s">
        <v>14590</v>
      </c>
      <c r="C10408" t="s">
        <v>14590</v>
      </c>
      <c r="D10408">
        <v>35</v>
      </c>
      <c r="E10408">
        <v>29</v>
      </c>
      <c r="F10408">
        <v>35</v>
      </c>
      <c r="G10408">
        <v>29</v>
      </c>
      <c r="H10408">
        <v>1</v>
      </c>
      <c r="I10408">
        <v>1</v>
      </c>
      <c r="J10408">
        <v>5</v>
      </c>
      <c r="K10408" s="194">
        <v>5</v>
      </c>
      <c r="L10408" t="s">
        <v>1079</v>
      </c>
      <c r="M10408" t="s">
        <v>1079</v>
      </c>
      <c r="N10408">
        <v>205</v>
      </c>
      <c r="O10408" t="s">
        <v>7876</v>
      </c>
      <c r="Q10408">
        <v>0.20499999999999999</v>
      </c>
      <c r="R10408" s="117" t="s">
        <v>14814</v>
      </c>
      <c r="S10408" s="117" t="s">
        <v>14589</v>
      </c>
      <c r="T10408" t="s">
        <v>12136</v>
      </c>
      <c r="U10408" t="s">
        <v>10772</v>
      </c>
    </row>
    <row r="10409" spans="1:21">
      <c r="A10409" s="117" t="s">
        <v>17597</v>
      </c>
      <c r="B10409" t="s">
        <v>14590</v>
      </c>
      <c r="C10409" t="s">
        <v>14590</v>
      </c>
      <c r="D10409">
        <v>35</v>
      </c>
      <c r="E10409">
        <v>29</v>
      </c>
      <c r="F10409">
        <v>35</v>
      </c>
      <c r="G10409">
        <v>29</v>
      </c>
      <c r="H10409">
        <v>1</v>
      </c>
      <c r="I10409">
        <v>1</v>
      </c>
      <c r="J10409">
        <v>6</v>
      </c>
      <c r="K10409" s="194">
        <v>6</v>
      </c>
      <c r="L10409" t="s">
        <v>1079</v>
      </c>
      <c r="M10409" t="s">
        <v>1079</v>
      </c>
      <c r="N10409">
        <v>165</v>
      </c>
      <c r="O10409" t="s">
        <v>7876</v>
      </c>
      <c r="Q10409">
        <v>0.16500000000000001</v>
      </c>
      <c r="R10409" s="117" t="s">
        <v>14814</v>
      </c>
      <c r="S10409" s="117" t="s">
        <v>14589</v>
      </c>
      <c r="T10409" t="s">
        <v>12136</v>
      </c>
      <c r="U10409" t="s">
        <v>10772</v>
      </c>
    </row>
    <row r="10410" spans="1:21">
      <c r="A10410" s="117" t="s">
        <v>17598</v>
      </c>
      <c r="B10410" t="s">
        <v>14590</v>
      </c>
      <c r="C10410" t="s">
        <v>14590</v>
      </c>
      <c r="D10410">
        <v>35</v>
      </c>
      <c r="E10410">
        <v>29</v>
      </c>
      <c r="F10410">
        <v>35</v>
      </c>
      <c r="G10410">
        <v>29</v>
      </c>
      <c r="H10410">
        <v>1</v>
      </c>
      <c r="I10410">
        <v>1</v>
      </c>
      <c r="J10410">
        <v>3</v>
      </c>
      <c r="K10410" s="194">
        <v>3</v>
      </c>
      <c r="L10410" t="s">
        <v>1079</v>
      </c>
      <c r="M10410" t="s">
        <v>1079</v>
      </c>
      <c r="N10410">
        <v>185</v>
      </c>
      <c r="O10410" t="s">
        <v>7876</v>
      </c>
      <c r="Q10410">
        <v>0.185</v>
      </c>
      <c r="R10410" s="117" t="s">
        <v>14814</v>
      </c>
      <c r="S10410" s="117" t="s">
        <v>14589</v>
      </c>
      <c r="T10410" t="s">
        <v>12136</v>
      </c>
      <c r="U10410" t="s">
        <v>10772</v>
      </c>
    </row>
    <row r="10411" spans="1:21">
      <c r="A10411" s="117" t="s">
        <v>17599</v>
      </c>
      <c r="B10411" t="s">
        <v>14590</v>
      </c>
      <c r="C10411" t="s">
        <v>14590</v>
      </c>
      <c r="D10411">
        <v>54</v>
      </c>
      <c r="E10411">
        <v>48</v>
      </c>
      <c r="F10411">
        <v>54</v>
      </c>
      <c r="G10411">
        <v>48</v>
      </c>
      <c r="H10411">
        <v>1</v>
      </c>
      <c r="I10411">
        <v>1</v>
      </c>
      <c r="J10411">
        <v>999999</v>
      </c>
      <c r="K10411" s="194">
        <v>999999</v>
      </c>
      <c r="L10411" t="s">
        <v>1079</v>
      </c>
      <c r="M10411" t="s">
        <v>1079</v>
      </c>
      <c r="N10411">
        <v>149</v>
      </c>
      <c r="O10411" t="s">
        <v>7876</v>
      </c>
      <c r="Q10411">
        <v>0.14899999999999999</v>
      </c>
      <c r="R10411" s="117" t="s">
        <v>14814</v>
      </c>
      <c r="S10411" s="117" t="s">
        <v>14589</v>
      </c>
      <c r="T10411" t="s">
        <v>12136</v>
      </c>
      <c r="U10411" t="s">
        <v>10772</v>
      </c>
    </row>
    <row r="10412" spans="1:21">
      <c r="A10412" s="117" t="s">
        <v>17600</v>
      </c>
      <c r="B10412" t="s">
        <v>14590</v>
      </c>
      <c r="C10412" t="s">
        <v>14590</v>
      </c>
      <c r="D10412">
        <v>35</v>
      </c>
      <c r="E10412">
        <v>29</v>
      </c>
      <c r="F10412">
        <v>35</v>
      </c>
      <c r="G10412">
        <v>29</v>
      </c>
      <c r="H10412">
        <v>1</v>
      </c>
      <c r="I10412">
        <v>1</v>
      </c>
      <c r="J10412">
        <v>3</v>
      </c>
      <c r="K10412" s="194">
        <v>3</v>
      </c>
      <c r="L10412" t="s">
        <v>1079</v>
      </c>
      <c r="M10412" t="s">
        <v>1079</v>
      </c>
      <c r="N10412">
        <v>148</v>
      </c>
      <c r="O10412" t="s">
        <v>7876</v>
      </c>
      <c r="Q10412">
        <v>0.14799999999999999</v>
      </c>
      <c r="R10412" s="117" t="s">
        <v>14814</v>
      </c>
      <c r="S10412" s="117" t="s">
        <v>14589</v>
      </c>
      <c r="T10412" t="s">
        <v>12136</v>
      </c>
      <c r="U10412" t="s">
        <v>10772</v>
      </c>
    </row>
    <row r="10413" spans="1:21">
      <c r="A10413" s="117" t="s">
        <v>17601</v>
      </c>
      <c r="B10413" t="s">
        <v>14590</v>
      </c>
      <c r="C10413" t="s">
        <v>14590</v>
      </c>
      <c r="D10413">
        <v>35</v>
      </c>
      <c r="E10413">
        <v>29</v>
      </c>
      <c r="F10413">
        <v>35</v>
      </c>
      <c r="G10413">
        <v>29</v>
      </c>
      <c r="H10413">
        <v>1</v>
      </c>
      <c r="I10413">
        <v>1</v>
      </c>
      <c r="J10413">
        <v>1</v>
      </c>
      <c r="K10413" s="194">
        <v>1</v>
      </c>
      <c r="L10413" t="s">
        <v>1079</v>
      </c>
      <c r="M10413" t="s">
        <v>1079</v>
      </c>
      <c r="N10413">
        <v>240</v>
      </c>
      <c r="O10413" t="s">
        <v>7876</v>
      </c>
      <c r="Q10413">
        <v>0.24</v>
      </c>
      <c r="R10413" s="117" t="s">
        <v>14814</v>
      </c>
      <c r="S10413" s="117" t="s">
        <v>14589</v>
      </c>
      <c r="T10413" t="s">
        <v>12136</v>
      </c>
      <c r="U10413" t="s">
        <v>10772</v>
      </c>
    </row>
    <row r="10414" spans="1:21">
      <c r="A10414" s="117" t="s">
        <v>17602</v>
      </c>
      <c r="B10414" t="s">
        <v>14590</v>
      </c>
      <c r="C10414" t="s">
        <v>14590</v>
      </c>
      <c r="D10414">
        <v>39</v>
      </c>
      <c r="E10414">
        <v>33</v>
      </c>
      <c r="F10414">
        <v>39</v>
      </c>
      <c r="G10414">
        <v>33</v>
      </c>
      <c r="H10414">
        <v>1</v>
      </c>
      <c r="I10414">
        <v>1</v>
      </c>
      <c r="J10414">
        <v>999999</v>
      </c>
      <c r="K10414" s="194">
        <v>999999</v>
      </c>
      <c r="L10414" t="s">
        <v>1084</v>
      </c>
      <c r="M10414" t="s">
        <v>1084</v>
      </c>
      <c r="N10414">
        <v>2046</v>
      </c>
      <c r="O10414" t="s">
        <v>7876</v>
      </c>
      <c r="Q10414">
        <v>2.0459999999999998</v>
      </c>
      <c r="R10414" s="117" t="s">
        <v>14814</v>
      </c>
      <c r="S10414" s="117" t="s">
        <v>14589</v>
      </c>
      <c r="T10414" t="s">
        <v>12136</v>
      </c>
      <c r="U10414" t="s">
        <v>10772</v>
      </c>
    </row>
    <row r="10415" spans="1:21">
      <c r="A10415" s="117" t="s">
        <v>17603</v>
      </c>
      <c r="B10415" t="s">
        <v>14590</v>
      </c>
      <c r="C10415" t="s">
        <v>14590</v>
      </c>
      <c r="D10415">
        <v>39</v>
      </c>
      <c r="E10415">
        <v>33</v>
      </c>
      <c r="F10415">
        <v>39</v>
      </c>
      <c r="G10415">
        <v>33</v>
      </c>
      <c r="H10415">
        <v>1</v>
      </c>
      <c r="I10415">
        <v>1</v>
      </c>
      <c r="J10415">
        <v>999999</v>
      </c>
      <c r="K10415" s="194">
        <v>999999</v>
      </c>
      <c r="L10415" t="s">
        <v>1084</v>
      </c>
      <c r="M10415" t="s">
        <v>1084</v>
      </c>
      <c r="N10415">
        <v>1266</v>
      </c>
      <c r="O10415" t="s">
        <v>7876</v>
      </c>
      <c r="Q10415">
        <v>1.266</v>
      </c>
      <c r="R10415" s="117" t="s">
        <v>14814</v>
      </c>
      <c r="S10415" s="117" t="s">
        <v>14589</v>
      </c>
      <c r="T10415" t="s">
        <v>12136</v>
      </c>
      <c r="U10415" t="s">
        <v>10772</v>
      </c>
    </row>
    <row r="10416" spans="1:21">
      <c r="A10416" s="117" t="s">
        <v>17604</v>
      </c>
      <c r="B10416" t="s">
        <v>14590</v>
      </c>
      <c r="C10416" t="s">
        <v>14590</v>
      </c>
      <c r="D10416">
        <v>39</v>
      </c>
      <c r="E10416">
        <v>33</v>
      </c>
      <c r="F10416">
        <v>39</v>
      </c>
      <c r="G10416">
        <v>33</v>
      </c>
      <c r="H10416">
        <v>1</v>
      </c>
      <c r="I10416">
        <v>1</v>
      </c>
      <c r="J10416">
        <v>999999</v>
      </c>
      <c r="K10416" s="194">
        <v>999999</v>
      </c>
      <c r="L10416" t="s">
        <v>1084</v>
      </c>
      <c r="M10416" t="s">
        <v>1084</v>
      </c>
      <c r="N10416">
        <v>2038</v>
      </c>
      <c r="O10416" t="s">
        <v>7876</v>
      </c>
      <c r="Q10416">
        <v>2.0379999999999998</v>
      </c>
      <c r="R10416" s="117" t="s">
        <v>14814</v>
      </c>
      <c r="S10416" s="117" t="s">
        <v>14589</v>
      </c>
      <c r="T10416" t="s">
        <v>12136</v>
      </c>
      <c r="U10416" t="s">
        <v>10772</v>
      </c>
    </row>
    <row r="10417" spans="1:21">
      <c r="A10417" s="117" t="s">
        <v>17605</v>
      </c>
      <c r="B10417" t="s">
        <v>14590</v>
      </c>
      <c r="C10417" t="s">
        <v>14590</v>
      </c>
      <c r="D10417">
        <v>39</v>
      </c>
      <c r="E10417">
        <v>33</v>
      </c>
      <c r="F10417">
        <v>39</v>
      </c>
      <c r="G10417">
        <v>33</v>
      </c>
      <c r="H10417">
        <v>1</v>
      </c>
      <c r="I10417">
        <v>1</v>
      </c>
      <c r="J10417">
        <v>999999</v>
      </c>
      <c r="K10417" s="194">
        <v>999999</v>
      </c>
      <c r="L10417" t="s">
        <v>1084</v>
      </c>
      <c r="M10417" t="s">
        <v>1084</v>
      </c>
      <c r="N10417">
        <v>2038</v>
      </c>
      <c r="O10417" t="s">
        <v>7876</v>
      </c>
      <c r="Q10417">
        <v>2.0379999999999998</v>
      </c>
      <c r="R10417" s="117" t="s">
        <v>14814</v>
      </c>
      <c r="S10417" s="117" t="s">
        <v>14589</v>
      </c>
      <c r="T10417" t="s">
        <v>12136</v>
      </c>
      <c r="U10417" t="s">
        <v>10772</v>
      </c>
    </row>
    <row r="10418" spans="1:21">
      <c r="A10418" s="117" t="s">
        <v>17606</v>
      </c>
      <c r="B10418" t="s">
        <v>14590</v>
      </c>
      <c r="C10418" t="s">
        <v>14590</v>
      </c>
      <c r="D10418">
        <v>39</v>
      </c>
      <c r="E10418">
        <v>33</v>
      </c>
      <c r="F10418">
        <v>39</v>
      </c>
      <c r="G10418">
        <v>33</v>
      </c>
      <c r="H10418">
        <v>1</v>
      </c>
      <c r="I10418">
        <v>1</v>
      </c>
      <c r="J10418">
        <v>999999</v>
      </c>
      <c r="K10418" s="194">
        <v>999999</v>
      </c>
      <c r="L10418" t="s">
        <v>1084</v>
      </c>
      <c r="M10418" t="s">
        <v>1084</v>
      </c>
      <c r="N10418">
        <v>2038</v>
      </c>
      <c r="O10418" t="s">
        <v>7876</v>
      </c>
      <c r="Q10418">
        <v>2.0379999999999998</v>
      </c>
      <c r="R10418" s="117" t="s">
        <v>14814</v>
      </c>
      <c r="S10418" s="117" t="s">
        <v>14589</v>
      </c>
      <c r="T10418" t="s">
        <v>12136</v>
      </c>
      <c r="U10418" t="s">
        <v>10772</v>
      </c>
    </row>
    <row r="10419" spans="1:21">
      <c r="A10419" s="117" t="s">
        <v>17607</v>
      </c>
      <c r="B10419" t="s">
        <v>14590</v>
      </c>
      <c r="C10419" t="s">
        <v>14590</v>
      </c>
      <c r="D10419">
        <v>39</v>
      </c>
      <c r="E10419">
        <v>33</v>
      </c>
      <c r="F10419">
        <v>39</v>
      </c>
      <c r="G10419">
        <v>33</v>
      </c>
      <c r="H10419">
        <v>1</v>
      </c>
      <c r="I10419">
        <v>1</v>
      </c>
      <c r="J10419">
        <v>999999</v>
      </c>
      <c r="K10419" s="194">
        <v>999999</v>
      </c>
      <c r="L10419" t="s">
        <v>1084</v>
      </c>
      <c r="M10419" t="s">
        <v>1084</v>
      </c>
      <c r="N10419">
        <v>2038</v>
      </c>
      <c r="O10419" t="s">
        <v>7876</v>
      </c>
      <c r="Q10419">
        <v>2.0379999999999998</v>
      </c>
      <c r="R10419" s="117" t="s">
        <v>14814</v>
      </c>
      <c r="S10419" s="117" t="s">
        <v>14589</v>
      </c>
      <c r="T10419" t="s">
        <v>12136</v>
      </c>
      <c r="U10419" t="s">
        <v>10772</v>
      </c>
    </row>
    <row r="10420" spans="1:21">
      <c r="A10420" s="117" t="s">
        <v>17608</v>
      </c>
      <c r="B10420" t="s">
        <v>14590</v>
      </c>
      <c r="C10420" t="s">
        <v>14590</v>
      </c>
      <c r="D10420">
        <v>39</v>
      </c>
      <c r="E10420">
        <v>33</v>
      </c>
      <c r="F10420">
        <v>39</v>
      </c>
      <c r="G10420">
        <v>33</v>
      </c>
      <c r="H10420">
        <v>1</v>
      </c>
      <c r="I10420">
        <v>1</v>
      </c>
      <c r="J10420">
        <v>999999</v>
      </c>
      <c r="K10420" s="194">
        <v>999999</v>
      </c>
      <c r="L10420" t="s">
        <v>1084</v>
      </c>
      <c r="M10420" t="s">
        <v>1084</v>
      </c>
      <c r="N10420">
        <v>2728</v>
      </c>
      <c r="O10420" t="s">
        <v>7876</v>
      </c>
      <c r="Q10420">
        <v>2.7280000000000002</v>
      </c>
      <c r="R10420" s="117" t="s">
        <v>14814</v>
      </c>
      <c r="S10420" s="117" t="s">
        <v>14589</v>
      </c>
      <c r="T10420" t="s">
        <v>12136</v>
      </c>
      <c r="U10420" t="s">
        <v>10772</v>
      </c>
    </row>
    <row r="10421" spans="1:21">
      <c r="A10421" s="117" t="s">
        <v>17609</v>
      </c>
      <c r="B10421" t="s">
        <v>14590</v>
      </c>
      <c r="C10421" t="s">
        <v>14590</v>
      </c>
      <c r="D10421">
        <v>39</v>
      </c>
      <c r="E10421">
        <v>33</v>
      </c>
      <c r="F10421">
        <v>39</v>
      </c>
      <c r="G10421">
        <v>33</v>
      </c>
      <c r="H10421">
        <v>1</v>
      </c>
      <c r="I10421">
        <v>1</v>
      </c>
      <c r="J10421">
        <v>999999</v>
      </c>
      <c r="K10421" s="194">
        <v>999999</v>
      </c>
      <c r="L10421" t="s">
        <v>1084</v>
      </c>
      <c r="M10421" t="s">
        <v>1084</v>
      </c>
      <c r="N10421">
        <v>1688</v>
      </c>
      <c r="O10421" t="s">
        <v>7876</v>
      </c>
      <c r="Q10421">
        <v>1.6879999999999999</v>
      </c>
      <c r="R10421" s="117" t="s">
        <v>14814</v>
      </c>
      <c r="S10421" s="117" t="s">
        <v>14589</v>
      </c>
      <c r="T10421" t="s">
        <v>12136</v>
      </c>
      <c r="U10421" t="s">
        <v>10772</v>
      </c>
    </row>
    <row r="10422" spans="1:21">
      <c r="A10422" s="117" t="s">
        <v>17610</v>
      </c>
      <c r="B10422" t="s">
        <v>14590</v>
      </c>
      <c r="C10422" t="s">
        <v>14590</v>
      </c>
      <c r="D10422">
        <v>39</v>
      </c>
      <c r="E10422">
        <v>33</v>
      </c>
      <c r="F10422">
        <v>39</v>
      </c>
      <c r="G10422">
        <v>33</v>
      </c>
      <c r="H10422">
        <v>1</v>
      </c>
      <c r="I10422">
        <v>1</v>
      </c>
      <c r="J10422">
        <v>999999</v>
      </c>
      <c r="K10422" s="194">
        <v>999999</v>
      </c>
      <c r="L10422" t="s">
        <v>1084</v>
      </c>
      <c r="M10422" t="s">
        <v>1084</v>
      </c>
      <c r="N10422">
        <v>2384</v>
      </c>
      <c r="O10422" t="s">
        <v>7876</v>
      </c>
      <c r="Q10422">
        <v>2.3839999999999999</v>
      </c>
      <c r="R10422" s="117" t="s">
        <v>14814</v>
      </c>
      <c r="S10422" s="117" t="s">
        <v>14589</v>
      </c>
      <c r="T10422" t="s">
        <v>12136</v>
      </c>
      <c r="U10422" t="s">
        <v>10772</v>
      </c>
    </row>
    <row r="10423" spans="1:21">
      <c r="A10423" s="117" t="s">
        <v>17611</v>
      </c>
      <c r="B10423" t="s">
        <v>14590</v>
      </c>
      <c r="C10423" t="s">
        <v>14590</v>
      </c>
      <c r="D10423">
        <v>39</v>
      </c>
      <c r="E10423">
        <v>33</v>
      </c>
      <c r="F10423">
        <v>39</v>
      </c>
      <c r="G10423">
        <v>33</v>
      </c>
      <c r="H10423">
        <v>1</v>
      </c>
      <c r="I10423">
        <v>1</v>
      </c>
      <c r="J10423">
        <v>999999</v>
      </c>
      <c r="K10423" s="194">
        <v>999999</v>
      </c>
      <c r="L10423" t="s">
        <v>1084</v>
      </c>
      <c r="M10423" t="s">
        <v>1084</v>
      </c>
      <c r="N10423">
        <v>2384</v>
      </c>
      <c r="O10423" t="s">
        <v>7876</v>
      </c>
      <c r="Q10423">
        <v>2.3839999999999999</v>
      </c>
      <c r="R10423" s="117" t="s">
        <v>14814</v>
      </c>
      <c r="S10423" s="117" t="s">
        <v>14589</v>
      </c>
      <c r="T10423" t="s">
        <v>12136</v>
      </c>
      <c r="U10423" t="s">
        <v>10772</v>
      </c>
    </row>
    <row r="10424" spans="1:21">
      <c r="A10424" s="117" t="s">
        <v>17612</v>
      </c>
      <c r="B10424" t="s">
        <v>14590</v>
      </c>
      <c r="C10424" t="s">
        <v>14590</v>
      </c>
      <c r="D10424">
        <v>39</v>
      </c>
      <c r="E10424">
        <v>33</v>
      </c>
      <c r="F10424">
        <v>39</v>
      </c>
      <c r="G10424">
        <v>33</v>
      </c>
      <c r="H10424">
        <v>1</v>
      </c>
      <c r="I10424">
        <v>1</v>
      </c>
      <c r="J10424">
        <v>999999</v>
      </c>
      <c r="K10424" s="194">
        <v>999999</v>
      </c>
      <c r="L10424" t="s">
        <v>1084</v>
      </c>
      <c r="M10424" t="s">
        <v>1084</v>
      </c>
      <c r="N10424">
        <v>2384</v>
      </c>
      <c r="O10424" t="s">
        <v>7876</v>
      </c>
      <c r="Q10424">
        <v>2.3839999999999999</v>
      </c>
      <c r="R10424" s="117" t="s">
        <v>14814</v>
      </c>
      <c r="S10424" s="117" t="s">
        <v>14589</v>
      </c>
      <c r="T10424" t="s">
        <v>12136</v>
      </c>
      <c r="U10424" t="s">
        <v>10772</v>
      </c>
    </row>
    <row r="10425" spans="1:21">
      <c r="A10425" s="117" t="s">
        <v>17613</v>
      </c>
      <c r="B10425" t="s">
        <v>14590</v>
      </c>
      <c r="C10425" t="s">
        <v>14590</v>
      </c>
      <c r="D10425">
        <v>39</v>
      </c>
      <c r="E10425">
        <v>33</v>
      </c>
      <c r="F10425">
        <v>39</v>
      </c>
      <c r="G10425">
        <v>33</v>
      </c>
      <c r="H10425">
        <v>1</v>
      </c>
      <c r="I10425">
        <v>1</v>
      </c>
      <c r="J10425">
        <v>999999</v>
      </c>
      <c r="K10425" s="194">
        <v>999999</v>
      </c>
      <c r="L10425" t="s">
        <v>1084</v>
      </c>
      <c r="M10425" t="s">
        <v>1084</v>
      </c>
      <c r="N10425">
        <v>2384</v>
      </c>
      <c r="O10425" t="s">
        <v>7876</v>
      </c>
      <c r="Q10425">
        <v>2.3839999999999999</v>
      </c>
      <c r="R10425" s="117" t="s">
        <v>14814</v>
      </c>
      <c r="S10425" s="117" t="s">
        <v>14589</v>
      </c>
      <c r="T10425" t="s">
        <v>12136</v>
      </c>
      <c r="U10425" t="s">
        <v>10772</v>
      </c>
    </row>
    <row r="10426" spans="1:21">
      <c r="A10426" s="117" t="s">
        <v>17614</v>
      </c>
      <c r="B10426" t="s">
        <v>14590</v>
      </c>
      <c r="C10426" t="s">
        <v>14590</v>
      </c>
      <c r="D10426">
        <v>39</v>
      </c>
      <c r="E10426">
        <v>33</v>
      </c>
      <c r="F10426">
        <v>39</v>
      </c>
      <c r="G10426">
        <v>33</v>
      </c>
      <c r="H10426">
        <v>1</v>
      </c>
      <c r="I10426">
        <v>1</v>
      </c>
      <c r="J10426">
        <v>999999</v>
      </c>
      <c r="K10426" s="194">
        <v>999999</v>
      </c>
      <c r="L10426" t="s">
        <v>1084</v>
      </c>
      <c r="M10426" t="s">
        <v>1084</v>
      </c>
      <c r="N10426">
        <v>1018</v>
      </c>
      <c r="O10426" t="s">
        <v>7876</v>
      </c>
      <c r="Q10426">
        <v>1.018</v>
      </c>
      <c r="R10426" s="117" t="s">
        <v>14814</v>
      </c>
      <c r="S10426" s="117" t="s">
        <v>14589</v>
      </c>
      <c r="T10426" t="s">
        <v>12136</v>
      </c>
      <c r="U10426" t="s">
        <v>10772</v>
      </c>
    </row>
    <row r="10427" spans="1:21">
      <c r="A10427" s="117" t="s">
        <v>17615</v>
      </c>
      <c r="B10427" t="s">
        <v>14590</v>
      </c>
      <c r="C10427" t="s">
        <v>14590</v>
      </c>
      <c r="D10427">
        <v>39</v>
      </c>
      <c r="E10427">
        <v>33</v>
      </c>
      <c r="F10427">
        <v>39</v>
      </c>
      <c r="G10427">
        <v>33</v>
      </c>
      <c r="H10427">
        <v>1</v>
      </c>
      <c r="I10427">
        <v>1</v>
      </c>
      <c r="J10427">
        <v>999999</v>
      </c>
      <c r="K10427" s="194">
        <v>999999</v>
      </c>
      <c r="L10427" t="s">
        <v>1084</v>
      </c>
      <c r="M10427" t="s">
        <v>1084</v>
      </c>
      <c r="N10427">
        <v>1018</v>
      </c>
      <c r="O10427" t="s">
        <v>7876</v>
      </c>
      <c r="Q10427">
        <v>1.018</v>
      </c>
      <c r="R10427" s="117" t="s">
        <v>14814</v>
      </c>
      <c r="S10427" s="117" t="s">
        <v>14589</v>
      </c>
      <c r="T10427" t="s">
        <v>12136</v>
      </c>
      <c r="U10427" t="s">
        <v>10772</v>
      </c>
    </row>
    <row r="10428" spans="1:21">
      <c r="A10428" s="117" t="s">
        <v>17616</v>
      </c>
      <c r="B10428" t="s">
        <v>14590</v>
      </c>
      <c r="C10428" t="s">
        <v>14590</v>
      </c>
      <c r="D10428">
        <v>39</v>
      </c>
      <c r="E10428">
        <v>33</v>
      </c>
      <c r="F10428">
        <v>39</v>
      </c>
      <c r="G10428">
        <v>33</v>
      </c>
      <c r="H10428">
        <v>1</v>
      </c>
      <c r="I10428">
        <v>1</v>
      </c>
      <c r="J10428">
        <v>999999</v>
      </c>
      <c r="K10428" s="194">
        <v>999999</v>
      </c>
      <c r="L10428" t="s">
        <v>1084</v>
      </c>
      <c r="M10428" t="s">
        <v>1084</v>
      </c>
      <c r="N10428">
        <v>1018</v>
      </c>
      <c r="O10428" t="s">
        <v>7876</v>
      </c>
      <c r="Q10428">
        <v>1.018</v>
      </c>
      <c r="R10428" s="117" t="s">
        <v>14814</v>
      </c>
      <c r="S10428" s="117" t="s">
        <v>14589</v>
      </c>
      <c r="T10428" t="s">
        <v>12136</v>
      </c>
      <c r="U10428" t="s">
        <v>10772</v>
      </c>
    </row>
    <row r="10429" spans="1:21">
      <c r="A10429" s="117" t="s">
        <v>17617</v>
      </c>
      <c r="B10429" t="s">
        <v>14590</v>
      </c>
      <c r="C10429" t="s">
        <v>14590</v>
      </c>
      <c r="D10429">
        <v>39</v>
      </c>
      <c r="E10429">
        <v>33</v>
      </c>
      <c r="F10429">
        <v>39</v>
      </c>
      <c r="G10429">
        <v>33</v>
      </c>
      <c r="H10429">
        <v>1</v>
      </c>
      <c r="I10429">
        <v>1</v>
      </c>
      <c r="J10429">
        <v>999999</v>
      </c>
      <c r="K10429" s="194">
        <v>999999</v>
      </c>
      <c r="L10429" t="s">
        <v>1084</v>
      </c>
      <c r="M10429" t="s">
        <v>1084</v>
      </c>
      <c r="N10429">
        <v>1012</v>
      </c>
      <c r="O10429" t="s">
        <v>7876</v>
      </c>
      <c r="Q10429">
        <v>1.012</v>
      </c>
      <c r="R10429" s="117" t="s">
        <v>14814</v>
      </c>
      <c r="S10429" s="117" t="s">
        <v>14589</v>
      </c>
      <c r="T10429" t="s">
        <v>12136</v>
      </c>
      <c r="U10429" t="s">
        <v>10772</v>
      </c>
    </row>
    <row r="10430" spans="1:21">
      <c r="A10430" s="117" t="s">
        <v>17618</v>
      </c>
      <c r="B10430" t="s">
        <v>14590</v>
      </c>
      <c r="C10430" t="s">
        <v>14590</v>
      </c>
      <c r="D10430">
        <v>39</v>
      </c>
      <c r="E10430">
        <v>33</v>
      </c>
      <c r="F10430">
        <v>39</v>
      </c>
      <c r="G10430">
        <v>33</v>
      </c>
      <c r="H10430">
        <v>1</v>
      </c>
      <c r="I10430">
        <v>1</v>
      </c>
      <c r="J10430">
        <v>999999</v>
      </c>
      <c r="K10430" s="194">
        <v>999999</v>
      </c>
      <c r="L10430" t="s">
        <v>1084</v>
      </c>
      <c r="M10430" t="s">
        <v>1084</v>
      </c>
      <c r="N10430">
        <v>1012</v>
      </c>
      <c r="O10430" t="s">
        <v>7876</v>
      </c>
      <c r="Q10430">
        <v>1.012</v>
      </c>
      <c r="R10430" s="117" t="s">
        <v>14814</v>
      </c>
      <c r="S10430" s="117" t="s">
        <v>14589</v>
      </c>
      <c r="T10430" t="s">
        <v>12136</v>
      </c>
      <c r="U10430" t="s">
        <v>10772</v>
      </c>
    </row>
    <row r="10431" spans="1:21">
      <c r="A10431" s="117" t="s">
        <v>17619</v>
      </c>
      <c r="B10431" t="s">
        <v>14590</v>
      </c>
      <c r="C10431" t="s">
        <v>14590</v>
      </c>
      <c r="D10431">
        <v>39</v>
      </c>
      <c r="E10431">
        <v>33</v>
      </c>
      <c r="F10431">
        <v>39</v>
      </c>
      <c r="G10431">
        <v>33</v>
      </c>
      <c r="H10431">
        <v>1</v>
      </c>
      <c r="I10431">
        <v>1</v>
      </c>
      <c r="J10431">
        <v>999999</v>
      </c>
      <c r="K10431" s="194">
        <v>999999</v>
      </c>
      <c r="L10431" t="s">
        <v>1084</v>
      </c>
      <c r="M10431" t="s">
        <v>1084</v>
      </c>
      <c r="N10431">
        <v>1012</v>
      </c>
      <c r="O10431" t="s">
        <v>7876</v>
      </c>
      <c r="Q10431">
        <v>1.012</v>
      </c>
      <c r="R10431" s="117" t="s">
        <v>14814</v>
      </c>
      <c r="S10431" s="117" t="s">
        <v>14589</v>
      </c>
      <c r="T10431" t="s">
        <v>12136</v>
      </c>
      <c r="U10431" t="s">
        <v>10772</v>
      </c>
    </row>
    <row r="10432" spans="1:21">
      <c r="A10432" s="117" t="s">
        <v>17620</v>
      </c>
      <c r="B10432" t="s">
        <v>14590</v>
      </c>
      <c r="C10432" t="s">
        <v>14590</v>
      </c>
      <c r="D10432">
        <v>39</v>
      </c>
      <c r="E10432">
        <v>33</v>
      </c>
      <c r="F10432">
        <v>39</v>
      </c>
      <c r="G10432">
        <v>33</v>
      </c>
      <c r="H10432">
        <v>1</v>
      </c>
      <c r="I10432">
        <v>1</v>
      </c>
      <c r="J10432">
        <v>999999</v>
      </c>
      <c r="K10432" s="194">
        <v>999999</v>
      </c>
      <c r="L10432" t="s">
        <v>1084</v>
      </c>
      <c r="M10432" t="s">
        <v>1084</v>
      </c>
      <c r="N10432">
        <v>260</v>
      </c>
      <c r="O10432" t="s">
        <v>7876</v>
      </c>
      <c r="Q10432">
        <v>0.26</v>
      </c>
      <c r="R10432" s="117" t="s">
        <v>14814</v>
      </c>
      <c r="S10432" s="117" t="s">
        <v>14589</v>
      </c>
      <c r="T10432" t="s">
        <v>12136</v>
      </c>
      <c r="U10432" t="s">
        <v>10772</v>
      </c>
    </row>
    <row r="10433" spans="1:21">
      <c r="A10433" s="117" t="s">
        <v>17621</v>
      </c>
      <c r="B10433" t="s">
        <v>14590</v>
      </c>
      <c r="C10433" t="s">
        <v>14590</v>
      </c>
      <c r="D10433">
        <v>39</v>
      </c>
      <c r="E10433">
        <v>33</v>
      </c>
      <c r="F10433">
        <v>39</v>
      </c>
      <c r="G10433">
        <v>33</v>
      </c>
      <c r="H10433">
        <v>1</v>
      </c>
      <c r="I10433">
        <v>1</v>
      </c>
      <c r="J10433">
        <v>999999</v>
      </c>
      <c r="K10433" s="194">
        <v>999999</v>
      </c>
      <c r="L10433" t="s">
        <v>1084</v>
      </c>
      <c r="M10433" t="s">
        <v>1084</v>
      </c>
      <c r="N10433">
        <v>265</v>
      </c>
      <c r="O10433" t="s">
        <v>7876</v>
      </c>
      <c r="Q10433">
        <v>0.26500000000000001</v>
      </c>
      <c r="R10433" s="117" t="s">
        <v>14814</v>
      </c>
      <c r="S10433" s="117" t="s">
        <v>14589</v>
      </c>
      <c r="T10433" t="s">
        <v>12136</v>
      </c>
      <c r="U10433" t="s">
        <v>10772</v>
      </c>
    </row>
    <row r="10434" spans="1:21">
      <c r="A10434" s="117" t="s">
        <v>17622</v>
      </c>
      <c r="B10434" t="s">
        <v>14590</v>
      </c>
      <c r="C10434" t="s">
        <v>14590</v>
      </c>
      <c r="D10434">
        <v>35</v>
      </c>
      <c r="E10434">
        <v>29</v>
      </c>
      <c r="F10434">
        <v>35</v>
      </c>
      <c r="G10434">
        <v>29</v>
      </c>
      <c r="H10434">
        <v>1</v>
      </c>
      <c r="I10434">
        <v>1</v>
      </c>
      <c r="J10434">
        <v>3</v>
      </c>
      <c r="K10434" s="194">
        <v>3</v>
      </c>
      <c r="L10434" t="s">
        <v>1079</v>
      </c>
      <c r="M10434" t="s">
        <v>1079</v>
      </c>
      <c r="N10434">
        <v>176</v>
      </c>
      <c r="O10434" t="s">
        <v>7876</v>
      </c>
      <c r="Q10434">
        <v>0.17599999999999999</v>
      </c>
      <c r="R10434" s="117" t="s">
        <v>14814</v>
      </c>
      <c r="S10434" s="117" t="s">
        <v>14589</v>
      </c>
      <c r="T10434" t="s">
        <v>12136</v>
      </c>
      <c r="U10434" t="s">
        <v>10772</v>
      </c>
    </row>
    <row r="10435" spans="1:21">
      <c r="A10435" s="117" t="s">
        <v>17623</v>
      </c>
      <c r="B10435" t="s">
        <v>14590</v>
      </c>
      <c r="C10435" t="s">
        <v>14590</v>
      </c>
      <c r="D10435">
        <v>35</v>
      </c>
      <c r="E10435">
        <v>29</v>
      </c>
      <c r="F10435">
        <v>35</v>
      </c>
      <c r="G10435">
        <v>29</v>
      </c>
      <c r="H10435">
        <v>1</v>
      </c>
      <c r="I10435">
        <v>1</v>
      </c>
      <c r="J10435">
        <v>3</v>
      </c>
      <c r="K10435" s="194">
        <v>3</v>
      </c>
      <c r="L10435" t="s">
        <v>1079</v>
      </c>
      <c r="M10435" t="s">
        <v>1079</v>
      </c>
      <c r="N10435">
        <v>2676</v>
      </c>
      <c r="O10435" t="s">
        <v>7876</v>
      </c>
      <c r="Q10435">
        <v>2.6760000000000002</v>
      </c>
      <c r="R10435" s="117" t="s">
        <v>14814</v>
      </c>
      <c r="S10435" s="117" t="s">
        <v>14589</v>
      </c>
      <c r="T10435" t="s">
        <v>12136</v>
      </c>
      <c r="U10435" t="s">
        <v>10772</v>
      </c>
    </row>
    <row r="10436" spans="1:21">
      <c r="A10436" s="117" t="s">
        <v>17624</v>
      </c>
      <c r="B10436" t="s">
        <v>14590</v>
      </c>
      <c r="C10436" t="s">
        <v>14590</v>
      </c>
      <c r="D10436">
        <v>62</v>
      </c>
      <c r="E10436">
        <v>56</v>
      </c>
      <c r="F10436">
        <v>62</v>
      </c>
      <c r="G10436">
        <v>56</v>
      </c>
      <c r="H10436">
        <v>1</v>
      </c>
      <c r="I10436">
        <v>1</v>
      </c>
      <c r="J10436">
        <v>999999</v>
      </c>
      <c r="K10436" s="194">
        <v>999999</v>
      </c>
      <c r="L10436" t="s">
        <v>1079</v>
      </c>
      <c r="M10436" t="s">
        <v>1079</v>
      </c>
      <c r="N10436">
        <v>60</v>
      </c>
      <c r="O10436" t="s">
        <v>7876</v>
      </c>
      <c r="Q10436">
        <v>0.06</v>
      </c>
      <c r="R10436" s="117" t="s">
        <v>14814</v>
      </c>
      <c r="S10436" s="117" t="s">
        <v>14589</v>
      </c>
      <c r="T10436" t="s">
        <v>12136</v>
      </c>
      <c r="U10436" t="s">
        <v>10772</v>
      </c>
    </row>
    <row r="10437" spans="1:21">
      <c r="A10437" s="117" t="s">
        <v>17625</v>
      </c>
      <c r="B10437" t="s">
        <v>14590</v>
      </c>
      <c r="C10437" t="s">
        <v>14590</v>
      </c>
      <c r="D10437">
        <v>56</v>
      </c>
      <c r="E10437">
        <v>50</v>
      </c>
      <c r="F10437">
        <v>56</v>
      </c>
      <c r="G10437">
        <v>50</v>
      </c>
      <c r="H10437">
        <v>1</v>
      </c>
      <c r="I10437">
        <v>1</v>
      </c>
      <c r="J10437">
        <v>999999</v>
      </c>
      <c r="K10437" s="194">
        <v>999999</v>
      </c>
      <c r="L10437" t="s">
        <v>1077</v>
      </c>
      <c r="M10437" t="s">
        <v>1077</v>
      </c>
      <c r="N10437">
        <v>160</v>
      </c>
      <c r="O10437" t="s">
        <v>7876</v>
      </c>
      <c r="Q10437">
        <v>0.16</v>
      </c>
      <c r="R10437" s="117" t="s">
        <v>14814</v>
      </c>
      <c r="S10437" s="117" t="s">
        <v>14589</v>
      </c>
      <c r="T10437" t="s">
        <v>12136</v>
      </c>
      <c r="U10437" t="s">
        <v>10772</v>
      </c>
    </row>
    <row r="10438" spans="1:21">
      <c r="A10438" s="117" t="s">
        <v>17626</v>
      </c>
      <c r="B10438" t="s">
        <v>14590</v>
      </c>
      <c r="C10438" t="s">
        <v>14590</v>
      </c>
      <c r="D10438">
        <v>62</v>
      </c>
      <c r="E10438">
        <v>56</v>
      </c>
      <c r="F10438">
        <v>62</v>
      </c>
      <c r="G10438">
        <v>56</v>
      </c>
      <c r="H10438">
        <v>10</v>
      </c>
      <c r="I10438">
        <v>10</v>
      </c>
      <c r="J10438">
        <v>999999</v>
      </c>
      <c r="K10438" s="194">
        <v>999999</v>
      </c>
      <c r="L10438" t="s">
        <v>1077</v>
      </c>
      <c r="M10438" t="s">
        <v>1077</v>
      </c>
      <c r="N10438">
        <v>161</v>
      </c>
      <c r="O10438" t="s">
        <v>7876</v>
      </c>
      <c r="Q10438">
        <v>0.161</v>
      </c>
      <c r="R10438" s="117" t="s">
        <v>14814</v>
      </c>
      <c r="S10438" s="117" t="s">
        <v>14589</v>
      </c>
      <c r="T10438" t="s">
        <v>12136</v>
      </c>
      <c r="U10438" t="s">
        <v>10772</v>
      </c>
    </row>
    <row r="10439" spans="1:21">
      <c r="A10439" s="117" t="s">
        <v>17627</v>
      </c>
      <c r="B10439" t="s">
        <v>14590</v>
      </c>
      <c r="C10439" t="s">
        <v>14590</v>
      </c>
      <c r="D10439">
        <v>63</v>
      </c>
      <c r="E10439">
        <v>57</v>
      </c>
      <c r="F10439">
        <v>63</v>
      </c>
      <c r="G10439">
        <v>57</v>
      </c>
      <c r="H10439">
        <v>1</v>
      </c>
      <c r="I10439">
        <v>1</v>
      </c>
      <c r="J10439">
        <v>999999</v>
      </c>
      <c r="K10439" s="194">
        <v>999999</v>
      </c>
      <c r="L10439" t="s">
        <v>1084</v>
      </c>
      <c r="M10439" t="s">
        <v>1084</v>
      </c>
      <c r="N10439">
        <v>140</v>
      </c>
      <c r="O10439" t="s">
        <v>7876</v>
      </c>
      <c r="Q10439">
        <v>0.14000000000000001</v>
      </c>
      <c r="R10439" s="117" t="s">
        <v>14814</v>
      </c>
      <c r="S10439" s="117" t="s">
        <v>14589</v>
      </c>
      <c r="T10439" t="s">
        <v>12136</v>
      </c>
      <c r="U10439" t="s">
        <v>10772</v>
      </c>
    </row>
    <row r="10440" spans="1:21">
      <c r="A10440" s="117" t="s">
        <v>17628</v>
      </c>
      <c r="B10440" t="s">
        <v>14590</v>
      </c>
      <c r="C10440" t="s">
        <v>14590</v>
      </c>
      <c r="D10440">
        <v>63</v>
      </c>
      <c r="E10440">
        <v>57</v>
      </c>
      <c r="F10440">
        <v>63</v>
      </c>
      <c r="G10440">
        <v>57</v>
      </c>
      <c r="H10440">
        <v>1</v>
      </c>
      <c r="I10440">
        <v>1</v>
      </c>
      <c r="J10440">
        <v>999999</v>
      </c>
      <c r="K10440" s="194">
        <v>999999</v>
      </c>
      <c r="L10440" t="s">
        <v>1084</v>
      </c>
      <c r="M10440" t="s">
        <v>1084</v>
      </c>
      <c r="N10440">
        <v>244</v>
      </c>
      <c r="O10440" t="s">
        <v>7876</v>
      </c>
      <c r="Q10440">
        <v>0.24399999999999999</v>
      </c>
      <c r="R10440" s="117" t="s">
        <v>14814</v>
      </c>
      <c r="S10440" s="117" t="s">
        <v>14589</v>
      </c>
      <c r="T10440" t="s">
        <v>12136</v>
      </c>
      <c r="U10440" t="s">
        <v>10772</v>
      </c>
    </row>
    <row r="10441" spans="1:21">
      <c r="A10441" s="117" t="s">
        <v>17629</v>
      </c>
      <c r="B10441" t="s">
        <v>14590</v>
      </c>
      <c r="C10441" t="s">
        <v>14590</v>
      </c>
      <c r="D10441">
        <v>63</v>
      </c>
      <c r="E10441">
        <v>57</v>
      </c>
      <c r="F10441">
        <v>63</v>
      </c>
      <c r="G10441">
        <v>57</v>
      </c>
      <c r="H10441">
        <v>1</v>
      </c>
      <c r="I10441">
        <v>1</v>
      </c>
      <c r="J10441">
        <v>999999</v>
      </c>
      <c r="K10441" s="194">
        <v>999999</v>
      </c>
      <c r="L10441" t="s">
        <v>1084</v>
      </c>
      <c r="M10441" t="s">
        <v>1084</v>
      </c>
      <c r="N10441">
        <v>280</v>
      </c>
      <c r="O10441" t="s">
        <v>7876</v>
      </c>
      <c r="Q10441">
        <v>0.28000000000000003</v>
      </c>
      <c r="R10441" s="117" t="s">
        <v>14814</v>
      </c>
      <c r="S10441" s="117" t="s">
        <v>14589</v>
      </c>
      <c r="T10441" t="s">
        <v>12136</v>
      </c>
      <c r="U10441" t="s">
        <v>10772</v>
      </c>
    </row>
    <row r="10442" spans="1:21">
      <c r="A10442" s="117" t="s">
        <v>17630</v>
      </c>
      <c r="B10442" t="s">
        <v>14590</v>
      </c>
      <c r="C10442" t="s">
        <v>14590</v>
      </c>
      <c r="D10442">
        <v>63</v>
      </c>
      <c r="E10442">
        <v>57</v>
      </c>
      <c r="F10442">
        <v>63</v>
      </c>
      <c r="G10442">
        <v>57</v>
      </c>
      <c r="H10442">
        <v>1</v>
      </c>
      <c r="I10442">
        <v>1</v>
      </c>
      <c r="J10442">
        <v>999999</v>
      </c>
      <c r="K10442" s="194">
        <v>999999</v>
      </c>
      <c r="L10442" t="s">
        <v>1084</v>
      </c>
      <c r="M10442" t="s">
        <v>1084</v>
      </c>
      <c r="N10442">
        <v>145</v>
      </c>
      <c r="O10442" t="s">
        <v>7876</v>
      </c>
      <c r="Q10442">
        <v>0.14499999999999999</v>
      </c>
      <c r="R10442" s="117" t="s">
        <v>14814</v>
      </c>
      <c r="S10442" s="117" t="s">
        <v>14589</v>
      </c>
      <c r="T10442" t="s">
        <v>12136</v>
      </c>
      <c r="U10442" t="s">
        <v>10772</v>
      </c>
    </row>
    <row r="10443" spans="1:21">
      <c r="A10443" s="117" t="s">
        <v>17631</v>
      </c>
      <c r="B10443" t="s">
        <v>14590</v>
      </c>
      <c r="C10443" t="s">
        <v>14590</v>
      </c>
      <c r="D10443">
        <v>63</v>
      </c>
      <c r="E10443">
        <v>57</v>
      </c>
      <c r="F10443">
        <v>63</v>
      </c>
      <c r="G10443">
        <v>57</v>
      </c>
      <c r="H10443">
        <v>1</v>
      </c>
      <c r="I10443">
        <v>1</v>
      </c>
      <c r="J10443">
        <v>999999</v>
      </c>
      <c r="K10443" s="194">
        <v>999999</v>
      </c>
      <c r="L10443" t="s">
        <v>1084</v>
      </c>
      <c r="M10443" t="s">
        <v>1084</v>
      </c>
      <c r="N10443">
        <v>250</v>
      </c>
      <c r="O10443" t="s">
        <v>7876</v>
      </c>
      <c r="Q10443">
        <v>0.25</v>
      </c>
      <c r="R10443" s="117" t="s">
        <v>14814</v>
      </c>
      <c r="S10443" s="117" t="s">
        <v>14589</v>
      </c>
      <c r="T10443" t="s">
        <v>12136</v>
      </c>
      <c r="U10443" t="s">
        <v>10772</v>
      </c>
    </row>
    <row r="10444" spans="1:21">
      <c r="A10444" s="117" t="s">
        <v>17632</v>
      </c>
      <c r="B10444" t="s">
        <v>14590</v>
      </c>
      <c r="C10444" t="s">
        <v>14590</v>
      </c>
      <c r="D10444">
        <v>63</v>
      </c>
      <c r="E10444">
        <v>57</v>
      </c>
      <c r="F10444">
        <v>63</v>
      </c>
      <c r="G10444">
        <v>57</v>
      </c>
      <c r="H10444">
        <v>1</v>
      </c>
      <c r="I10444">
        <v>1</v>
      </c>
      <c r="J10444">
        <v>999999</v>
      </c>
      <c r="K10444" s="194">
        <v>999999</v>
      </c>
      <c r="L10444" t="s">
        <v>1084</v>
      </c>
      <c r="M10444" t="s">
        <v>1084</v>
      </c>
      <c r="N10444">
        <v>290</v>
      </c>
      <c r="O10444" t="s">
        <v>7876</v>
      </c>
      <c r="Q10444">
        <v>0.28999999999999998</v>
      </c>
      <c r="R10444" s="117" t="s">
        <v>14814</v>
      </c>
      <c r="S10444" s="117" t="s">
        <v>14589</v>
      </c>
      <c r="T10444" t="s">
        <v>12136</v>
      </c>
      <c r="U10444" t="s">
        <v>10772</v>
      </c>
    </row>
    <row r="10445" spans="1:21">
      <c r="A10445" s="117" t="s">
        <v>17633</v>
      </c>
      <c r="B10445" t="s">
        <v>14590</v>
      </c>
      <c r="C10445" t="s">
        <v>14590</v>
      </c>
      <c r="D10445">
        <v>35</v>
      </c>
      <c r="E10445">
        <v>29</v>
      </c>
      <c r="F10445">
        <v>35</v>
      </c>
      <c r="G10445">
        <v>29</v>
      </c>
      <c r="H10445">
        <v>1</v>
      </c>
      <c r="I10445">
        <v>1</v>
      </c>
      <c r="J10445">
        <v>999999</v>
      </c>
      <c r="K10445" s="194">
        <v>999999</v>
      </c>
      <c r="L10445" t="s">
        <v>1079</v>
      </c>
      <c r="M10445" t="s">
        <v>1079</v>
      </c>
      <c r="N10445">
        <v>1</v>
      </c>
      <c r="O10445" t="s">
        <v>7876</v>
      </c>
      <c r="Q10445">
        <v>1E-3</v>
      </c>
      <c r="R10445" s="117" t="s">
        <v>14814</v>
      </c>
      <c r="S10445" s="117" t="s">
        <v>14589</v>
      </c>
      <c r="T10445" t="s">
        <v>12136</v>
      </c>
      <c r="U10445" t="s">
        <v>10772</v>
      </c>
    </row>
    <row r="10446" spans="1:21">
      <c r="A10446" s="117" t="s">
        <v>17634</v>
      </c>
      <c r="B10446" t="s">
        <v>14590</v>
      </c>
      <c r="C10446" t="s">
        <v>14590</v>
      </c>
      <c r="D10446">
        <v>55</v>
      </c>
      <c r="E10446">
        <v>49</v>
      </c>
      <c r="F10446">
        <v>55</v>
      </c>
      <c r="G10446">
        <v>49</v>
      </c>
      <c r="H10446">
        <v>1</v>
      </c>
      <c r="I10446">
        <v>1</v>
      </c>
      <c r="J10446">
        <v>999999</v>
      </c>
      <c r="K10446" s="194">
        <v>999999</v>
      </c>
      <c r="L10446" t="s">
        <v>1084</v>
      </c>
      <c r="M10446" t="s">
        <v>1084</v>
      </c>
      <c r="N10446">
        <v>6</v>
      </c>
      <c r="O10446" t="s">
        <v>7876</v>
      </c>
      <c r="Q10446">
        <v>6.0000000000000001E-3</v>
      </c>
      <c r="R10446" s="117" t="s">
        <v>14814</v>
      </c>
      <c r="S10446" s="117" t="s">
        <v>14589</v>
      </c>
      <c r="T10446" t="s">
        <v>12136</v>
      </c>
      <c r="U10446" t="s">
        <v>10772</v>
      </c>
    </row>
    <row r="10447" spans="1:21">
      <c r="A10447" s="117" t="s">
        <v>17635</v>
      </c>
      <c r="B10447" t="s">
        <v>14590</v>
      </c>
      <c r="C10447" t="s">
        <v>14590</v>
      </c>
      <c r="D10447">
        <v>39</v>
      </c>
      <c r="E10447">
        <v>33</v>
      </c>
      <c r="F10447">
        <v>39</v>
      </c>
      <c r="G10447">
        <v>33</v>
      </c>
      <c r="H10447">
        <v>1</v>
      </c>
      <c r="I10447">
        <v>1</v>
      </c>
      <c r="J10447">
        <v>999999</v>
      </c>
      <c r="K10447" s="194">
        <v>999999</v>
      </c>
      <c r="L10447" t="s">
        <v>1084</v>
      </c>
      <c r="M10447" t="s">
        <v>1084</v>
      </c>
      <c r="N10447">
        <v>1167</v>
      </c>
      <c r="O10447" t="s">
        <v>7876</v>
      </c>
      <c r="Q10447">
        <v>1.167</v>
      </c>
      <c r="R10447" s="117" t="s">
        <v>14814</v>
      </c>
      <c r="S10447" s="117" t="s">
        <v>14589</v>
      </c>
      <c r="T10447" t="s">
        <v>12136</v>
      </c>
      <c r="U10447" t="s">
        <v>10772</v>
      </c>
    </row>
    <row r="10448" spans="1:21">
      <c r="A10448" s="117" t="s">
        <v>17636</v>
      </c>
      <c r="B10448" t="s">
        <v>14590</v>
      </c>
      <c r="C10448" t="s">
        <v>14590</v>
      </c>
      <c r="D10448">
        <v>39</v>
      </c>
      <c r="E10448">
        <v>33</v>
      </c>
      <c r="F10448">
        <v>39</v>
      </c>
      <c r="G10448">
        <v>33</v>
      </c>
      <c r="H10448">
        <v>1</v>
      </c>
      <c r="I10448">
        <v>1</v>
      </c>
      <c r="J10448">
        <v>999999</v>
      </c>
      <c r="K10448" s="194">
        <v>999999</v>
      </c>
      <c r="L10448" t="s">
        <v>1084</v>
      </c>
      <c r="M10448" t="s">
        <v>1084</v>
      </c>
      <c r="N10448">
        <v>1165</v>
      </c>
      <c r="O10448" t="s">
        <v>7876</v>
      </c>
      <c r="Q10448">
        <v>1.165</v>
      </c>
      <c r="R10448" s="117" t="s">
        <v>14814</v>
      </c>
      <c r="S10448" s="117" t="s">
        <v>14589</v>
      </c>
      <c r="T10448" t="s">
        <v>12136</v>
      </c>
      <c r="U10448" t="s">
        <v>10772</v>
      </c>
    </row>
    <row r="10449" spans="1:21">
      <c r="A10449" s="117" t="s">
        <v>17637</v>
      </c>
      <c r="B10449" t="s">
        <v>14590</v>
      </c>
      <c r="C10449" t="s">
        <v>14590</v>
      </c>
      <c r="D10449">
        <v>39</v>
      </c>
      <c r="E10449">
        <v>33</v>
      </c>
      <c r="F10449">
        <v>39</v>
      </c>
      <c r="G10449">
        <v>33</v>
      </c>
      <c r="H10449">
        <v>1</v>
      </c>
      <c r="I10449">
        <v>1</v>
      </c>
      <c r="J10449">
        <v>999999</v>
      </c>
      <c r="K10449" s="194">
        <v>999999</v>
      </c>
      <c r="L10449" t="s">
        <v>1084</v>
      </c>
      <c r="M10449" t="s">
        <v>1084</v>
      </c>
      <c r="N10449">
        <v>1169</v>
      </c>
      <c r="O10449" t="s">
        <v>7876</v>
      </c>
      <c r="Q10449">
        <v>1.169</v>
      </c>
      <c r="R10449" s="117" t="s">
        <v>14814</v>
      </c>
      <c r="S10449" s="117" t="s">
        <v>14589</v>
      </c>
      <c r="T10449" t="s">
        <v>12136</v>
      </c>
      <c r="U10449" t="s">
        <v>10772</v>
      </c>
    </row>
    <row r="10450" spans="1:21">
      <c r="A10450" s="117" t="s">
        <v>17638</v>
      </c>
      <c r="B10450" t="s">
        <v>14590</v>
      </c>
      <c r="C10450" t="s">
        <v>14590</v>
      </c>
      <c r="D10450">
        <v>39</v>
      </c>
      <c r="E10450">
        <v>33</v>
      </c>
      <c r="F10450">
        <v>39</v>
      </c>
      <c r="G10450">
        <v>33</v>
      </c>
      <c r="H10450">
        <v>1</v>
      </c>
      <c r="I10450">
        <v>1</v>
      </c>
      <c r="J10450">
        <v>999999</v>
      </c>
      <c r="K10450" s="194">
        <v>999999</v>
      </c>
      <c r="L10450" t="s">
        <v>1084</v>
      </c>
      <c r="M10450" t="s">
        <v>1084</v>
      </c>
      <c r="N10450">
        <v>1167</v>
      </c>
      <c r="O10450" t="s">
        <v>7876</v>
      </c>
      <c r="Q10450">
        <v>1.167</v>
      </c>
      <c r="R10450" s="117" t="s">
        <v>14814</v>
      </c>
      <c r="S10450" s="117" t="s">
        <v>14589</v>
      </c>
      <c r="T10450" t="s">
        <v>12136</v>
      </c>
      <c r="U10450" t="s">
        <v>10772</v>
      </c>
    </row>
    <row r="10451" spans="1:21">
      <c r="A10451" s="117" t="s">
        <v>17639</v>
      </c>
      <c r="B10451" t="s">
        <v>14590</v>
      </c>
      <c r="C10451" t="s">
        <v>14590</v>
      </c>
      <c r="D10451">
        <v>62</v>
      </c>
      <c r="E10451">
        <v>56</v>
      </c>
      <c r="F10451">
        <v>62</v>
      </c>
      <c r="G10451">
        <v>56</v>
      </c>
      <c r="H10451">
        <v>1</v>
      </c>
      <c r="I10451">
        <v>1</v>
      </c>
      <c r="J10451">
        <v>999999</v>
      </c>
      <c r="K10451" s="194">
        <v>999999</v>
      </c>
      <c r="L10451" t="s">
        <v>1084</v>
      </c>
      <c r="M10451" t="s">
        <v>1084</v>
      </c>
      <c r="N10451">
        <v>1169</v>
      </c>
      <c r="O10451" t="s">
        <v>7876</v>
      </c>
      <c r="Q10451">
        <v>1.169</v>
      </c>
      <c r="R10451" s="117" t="s">
        <v>14814</v>
      </c>
      <c r="S10451" s="117" t="s">
        <v>14589</v>
      </c>
      <c r="T10451" t="s">
        <v>12136</v>
      </c>
      <c r="U10451" t="s">
        <v>10772</v>
      </c>
    </row>
    <row r="10452" spans="1:21">
      <c r="A10452" s="117" t="s">
        <v>17640</v>
      </c>
      <c r="B10452" t="s">
        <v>14590</v>
      </c>
      <c r="C10452" t="s">
        <v>14590</v>
      </c>
      <c r="D10452">
        <v>39</v>
      </c>
      <c r="E10452">
        <v>33</v>
      </c>
      <c r="F10452">
        <v>39</v>
      </c>
      <c r="G10452">
        <v>33</v>
      </c>
      <c r="H10452">
        <v>1</v>
      </c>
      <c r="I10452">
        <v>1</v>
      </c>
      <c r="J10452">
        <v>999999</v>
      </c>
      <c r="K10452" s="194">
        <v>999999</v>
      </c>
      <c r="L10452" t="s">
        <v>1084</v>
      </c>
      <c r="M10452" t="s">
        <v>1084</v>
      </c>
      <c r="N10452">
        <v>1167</v>
      </c>
      <c r="O10452" t="s">
        <v>7876</v>
      </c>
      <c r="Q10452">
        <v>1.167</v>
      </c>
      <c r="R10452" s="117" t="s">
        <v>14814</v>
      </c>
      <c r="S10452" s="117" t="s">
        <v>14589</v>
      </c>
      <c r="T10452" t="s">
        <v>12136</v>
      </c>
      <c r="U10452" t="s">
        <v>10772</v>
      </c>
    </row>
    <row r="10453" spans="1:21">
      <c r="A10453" s="117" t="s">
        <v>17641</v>
      </c>
      <c r="B10453" t="s">
        <v>14590</v>
      </c>
      <c r="C10453" t="s">
        <v>14590</v>
      </c>
      <c r="D10453">
        <v>39</v>
      </c>
      <c r="E10453">
        <v>33</v>
      </c>
      <c r="F10453">
        <v>39</v>
      </c>
      <c r="G10453">
        <v>33</v>
      </c>
      <c r="H10453">
        <v>1</v>
      </c>
      <c r="I10453">
        <v>1</v>
      </c>
      <c r="J10453">
        <v>999999</v>
      </c>
      <c r="K10453" s="194">
        <v>999999</v>
      </c>
      <c r="L10453" t="s">
        <v>1084</v>
      </c>
      <c r="M10453" t="s">
        <v>1084</v>
      </c>
      <c r="N10453">
        <v>34</v>
      </c>
      <c r="O10453" t="s">
        <v>7876</v>
      </c>
      <c r="Q10453">
        <v>3.4000000000000002E-2</v>
      </c>
      <c r="R10453" s="117" t="s">
        <v>14814</v>
      </c>
      <c r="S10453" s="117" t="s">
        <v>14589</v>
      </c>
      <c r="T10453" t="s">
        <v>12136</v>
      </c>
      <c r="U10453" t="s">
        <v>10772</v>
      </c>
    </row>
    <row r="10454" spans="1:21">
      <c r="A10454" s="117" t="s">
        <v>17642</v>
      </c>
      <c r="B10454" t="s">
        <v>14590</v>
      </c>
      <c r="C10454" t="s">
        <v>14590</v>
      </c>
      <c r="D10454">
        <v>39</v>
      </c>
      <c r="E10454">
        <v>33</v>
      </c>
      <c r="F10454">
        <v>39</v>
      </c>
      <c r="G10454">
        <v>33</v>
      </c>
      <c r="H10454">
        <v>1</v>
      </c>
      <c r="I10454">
        <v>1</v>
      </c>
      <c r="J10454">
        <v>999999</v>
      </c>
      <c r="K10454" s="194">
        <v>999999</v>
      </c>
      <c r="L10454" t="s">
        <v>1084</v>
      </c>
      <c r="M10454" t="s">
        <v>1084</v>
      </c>
      <c r="N10454">
        <v>2023</v>
      </c>
      <c r="O10454" t="s">
        <v>7876</v>
      </c>
      <c r="Q10454">
        <v>2.0230000000000001</v>
      </c>
      <c r="R10454" s="117" t="s">
        <v>14814</v>
      </c>
      <c r="S10454" s="117" t="s">
        <v>14589</v>
      </c>
      <c r="T10454" t="s">
        <v>12136</v>
      </c>
      <c r="U10454" t="s">
        <v>10772</v>
      </c>
    </row>
    <row r="10455" spans="1:21">
      <c r="A10455" s="117" t="s">
        <v>17643</v>
      </c>
      <c r="B10455" t="s">
        <v>14590</v>
      </c>
      <c r="C10455" t="s">
        <v>14590</v>
      </c>
      <c r="D10455">
        <v>39</v>
      </c>
      <c r="E10455">
        <v>33</v>
      </c>
      <c r="F10455">
        <v>39</v>
      </c>
      <c r="G10455">
        <v>33</v>
      </c>
      <c r="H10455">
        <v>1</v>
      </c>
      <c r="I10455">
        <v>1</v>
      </c>
      <c r="J10455">
        <v>999999</v>
      </c>
      <c r="K10455" s="194">
        <v>999999</v>
      </c>
      <c r="L10455" t="s">
        <v>1084</v>
      </c>
      <c r="M10455" t="s">
        <v>1084</v>
      </c>
      <c r="N10455">
        <v>1163</v>
      </c>
      <c r="O10455" t="s">
        <v>7876</v>
      </c>
      <c r="Q10455">
        <v>1.163</v>
      </c>
      <c r="R10455" s="117" t="s">
        <v>14814</v>
      </c>
      <c r="S10455" s="117" t="s">
        <v>14589</v>
      </c>
      <c r="T10455" t="s">
        <v>12136</v>
      </c>
      <c r="U10455" t="s">
        <v>10772</v>
      </c>
    </row>
    <row r="10456" spans="1:21">
      <c r="A10456" s="117" t="s">
        <v>17644</v>
      </c>
      <c r="B10456" t="s">
        <v>14590</v>
      </c>
      <c r="C10456" t="s">
        <v>14590</v>
      </c>
      <c r="D10456">
        <v>39</v>
      </c>
      <c r="E10456">
        <v>33</v>
      </c>
      <c r="F10456">
        <v>39</v>
      </c>
      <c r="G10456">
        <v>33</v>
      </c>
      <c r="H10456">
        <v>1</v>
      </c>
      <c r="I10456">
        <v>1</v>
      </c>
      <c r="J10456">
        <v>999999</v>
      </c>
      <c r="K10456" s="194">
        <v>999999</v>
      </c>
      <c r="L10456" t="s">
        <v>1084</v>
      </c>
      <c r="M10456" t="s">
        <v>1084</v>
      </c>
      <c r="N10456">
        <v>1167</v>
      </c>
      <c r="O10456" t="s">
        <v>7876</v>
      </c>
      <c r="Q10456">
        <v>1.167</v>
      </c>
      <c r="R10456" s="117" t="s">
        <v>14814</v>
      </c>
      <c r="S10456" s="117" t="s">
        <v>14589</v>
      </c>
      <c r="T10456" t="s">
        <v>12136</v>
      </c>
      <c r="U10456" t="s">
        <v>10772</v>
      </c>
    </row>
    <row r="10457" spans="1:21">
      <c r="A10457" s="117" t="s">
        <v>17645</v>
      </c>
      <c r="B10457" t="s">
        <v>14590</v>
      </c>
      <c r="C10457" t="s">
        <v>14590</v>
      </c>
      <c r="D10457">
        <v>39</v>
      </c>
      <c r="E10457">
        <v>33</v>
      </c>
      <c r="F10457">
        <v>39</v>
      </c>
      <c r="G10457">
        <v>33</v>
      </c>
      <c r="H10457">
        <v>1</v>
      </c>
      <c r="I10457">
        <v>1</v>
      </c>
      <c r="J10457">
        <v>999999</v>
      </c>
      <c r="K10457" s="194">
        <v>999999</v>
      </c>
      <c r="L10457" t="s">
        <v>1084</v>
      </c>
      <c r="M10457" t="s">
        <v>1084</v>
      </c>
      <c r="N10457">
        <v>1167</v>
      </c>
      <c r="O10457" t="s">
        <v>7876</v>
      </c>
      <c r="Q10457">
        <v>1.167</v>
      </c>
      <c r="R10457" s="117" t="s">
        <v>14814</v>
      </c>
      <c r="S10457" s="117" t="s">
        <v>14589</v>
      </c>
      <c r="T10457" t="s">
        <v>12136</v>
      </c>
      <c r="U10457" t="s">
        <v>10772</v>
      </c>
    </row>
    <row r="10458" spans="1:21">
      <c r="A10458" s="117" t="s">
        <v>17646</v>
      </c>
      <c r="B10458" t="s">
        <v>14590</v>
      </c>
      <c r="C10458" t="s">
        <v>14590</v>
      </c>
      <c r="D10458">
        <v>62</v>
      </c>
      <c r="E10458">
        <v>56</v>
      </c>
      <c r="F10458">
        <v>62</v>
      </c>
      <c r="G10458">
        <v>56</v>
      </c>
      <c r="H10458">
        <v>1</v>
      </c>
      <c r="I10458">
        <v>1</v>
      </c>
      <c r="J10458">
        <v>999999</v>
      </c>
      <c r="K10458" s="194">
        <v>999999</v>
      </c>
      <c r="L10458" t="s">
        <v>1084</v>
      </c>
      <c r="M10458" t="s">
        <v>1084</v>
      </c>
      <c r="N10458">
        <v>1169</v>
      </c>
      <c r="O10458" t="s">
        <v>7876</v>
      </c>
      <c r="Q10458">
        <v>1.169</v>
      </c>
      <c r="R10458" s="117" t="s">
        <v>14814</v>
      </c>
      <c r="S10458" s="117" t="s">
        <v>14589</v>
      </c>
      <c r="T10458" t="s">
        <v>12136</v>
      </c>
      <c r="U10458" t="s">
        <v>10772</v>
      </c>
    </row>
    <row r="10459" spans="1:21">
      <c r="A10459" s="117" t="s">
        <v>17647</v>
      </c>
      <c r="B10459" t="s">
        <v>14590</v>
      </c>
      <c r="C10459" t="s">
        <v>14590</v>
      </c>
      <c r="D10459">
        <v>39</v>
      </c>
      <c r="E10459">
        <v>33</v>
      </c>
      <c r="F10459">
        <v>39</v>
      </c>
      <c r="G10459">
        <v>33</v>
      </c>
      <c r="H10459">
        <v>1</v>
      </c>
      <c r="I10459">
        <v>1</v>
      </c>
      <c r="J10459">
        <v>999999</v>
      </c>
      <c r="K10459" s="194">
        <v>999999</v>
      </c>
      <c r="L10459" t="s">
        <v>1084</v>
      </c>
      <c r="M10459" t="s">
        <v>1084</v>
      </c>
      <c r="N10459">
        <v>1165</v>
      </c>
      <c r="O10459" t="s">
        <v>7876</v>
      </c>
      <c r="Q10459">
        <v>1.165</v>
      </c>
      <c r="R10459" s="117" t="s">
        <v>14814</v>
      </c>
      <c r="S10459" s="117" t="s">
        <v>14589</v>
      </c>
      <c r="T10459" t="s">
        <v>12136</v>
      </c>
      <c r="U10459" t="s">
        <v>10772</v>
      </c>
    </row>
    <row r="10460" spans="1:21">
      <c r="A10460" s="117" t="s">
        <v>17648</v>
      </c>
      <c r="B10460" t="s">
        <v>14590</v>
      </c>
      <c r="C10460" t="s">
        <v>14590</v>
      </c>
      <c r="D10460">
        <v>39</v>
      </c>
      <c r="E10460">
        <v>33</v>
      </c>
      <c r="F10460">
        <v>39</v>
      </c>
      <c r="G10460">
        <v>33</v>
      </c>
      <c r="H10460">
        <v>1</v>
      </c>
      <c r="I10460">
        <v>1</v>
      </c>
      <c r="J10460">
        <v>999999</v>
      </c>
      <c r="K10460" s="194">
        <v>999999</v>
      </c>
      <c r="L10460" t="s">
        <v>1084</v>
      </c>
      <c r="M10460" t="s">
        <v>1084</v>
      </c>
      <c r="N10460">
        <v>177</v>
      </c>
      <c r="O10460" t="s">
        <v>7876</v>
      </c>
      <c r="Q10460">
        <v>0.17699999999999999</v>
      </c>
      <c r="R10460" s="117" t="s">
        <v>14814</v>
      </c>
      <c r="S10460" s="117" t="s">
        <v>14589</v>
      </c>
      <c r="T10460" t="s">
        <v>12136</v>
      </c>
      <c r="U10460" t="s">
        <v>10772</v>
      </c>
    </row>
    <row r="10461" spans="1:21">
      <c r="A10461" s="117" t="s">
        <v>17649</v>
      </c>
      <c r="B10461" t="s">
        <v>14590</v>
      </c>
      <c r="C10461" t="s">
        <v>14590</v>
      </c>
      <c r="D10461">
        <v>39</v>
      </c>
      <c r="E10461">
        <v>33</v>
      </c>
      <c r="F10461">
        <v>39</v>
      </c>
      <c r="G10461">
        <v>33</v>
      </c>
      <c r="H10461">
        <v>1</v>
      </c>
      <c r="I10461">
        <v>1</v>
      </c>
      <c r="J10461">
        <v>999999</v>
      </c>
      <c r="K10461" s="194">
        <v>999999</v>
      </c>
      <c r="L10461" t="s">
        <v>1084</v>
      </c>
      <c r="M10461" t="s">
        <v>1084</v>
      </c>
      <c r="N10461">
        <v>175</v>
      </c>
      <c r="O10461" t="s">
        <v>7876</v>
      </c>
      <c r="Q10461">
        <v>0.17499999999999999</v>
      </c>
      <c r="R10461" s="117" t="s">
        <v>14814</v>
      </c>
      <c r="S10461" s="117" t="s">
        <v>14589</v>
      </c>
      <c r="T10461" t="s">
        <v>12136</v>
      </c>
      <c r="U10461" t="s">
        <v>10772</v>
      </c>
    </row>
    <row r="10462" spans="1:21">
      <c r="A10462" s="117" t="s">
        <v>17650</v>
      </c>
      <c r="B10462" t="s">
        <v>14590</v>
      </c>
      <c r="C10462" t="s">
        <v>14590</v>
      </c>
      <c r="D10462">
        <v>39</v>
      </c>
      <c r="E10462">
        <v>33</v>
      </c>
      <c r="F10462">
        <v>39</v>
      </c>
      <c r="G10462">
        <v>33</v>
      </c>
      <c r="H10462">
        <v>1</v>
      </c>
      <c r="I10462">
        <v>1</v>
      </c>
      <c r="J10462">
        <v>999999</v>
      </c>
      <c r="K10462" s="194">
        <v>999999</v>
      </c>
      <c r="L10462" t="s">
        <v>1084</v>
      </c>
      <c r="M10462" t="s">
        <v>1084</v>
      </c>
      <c r="N10462">
        <v>179</v>
      </c>
      <c r="O10462" t="s">
        <v>7876</v>
      </c>
      <c r="Q10462">
        <v>0.17899999999999999</v>
      </c>
      <c r="R10462" s="117" t="s">
        <v>14814</v>
      </c>
      <c r="S10462" s="117" t="s">
        <v>14589</v>
      </c>
      <c r="T10462" t="s">
        <v>12136</v>
      </c>
      <c r="U10462" t="s">
        <v>10772</v>
      </c>
    </row>
    <row r="10463" spans="1:21">
      <c r="A10463" s="117" t="s">
        <v>17651</v>
      </c>
      <c r="B10463" t="s">
        <v>14590</v>
      </c>
      <c r="C10463" t="s">
        <v>14590</v>
      </c>
      <c r="D10463">
        <v>39</v>
      </c>
      <c r="E10463">
        <v>33</v>
      </c>
      <c r="F10463">
        <v>39</v>
      </c>
      <c r="G10463">
        <v>33</v>
      </c>
      <c r="H10463">
        <v>1</v>
      </c>
      <c r="I10463">
        <v>1</v>
      </c>
      <c r="J10463">
        <v>999999</v>
      </c>
      <c r="K10463" s="194">
        <v>999999</v>
      </c>
      <c r="L10463" t="s">
        <v>1084</v>
      </c>
      <c r="M10463" t="s">
        <v>1084</v>
      </c>
      <c r="N10463">
        <v>177</v>
      </c>
      <c r="O10463" t="s">
        <v>7876</v>
      </c>
      <c r="Q10463">
        <v>0.17699999999999999</v>
      </c>
      <c r="R10463" s="117" t="s">
        <v>14814</v>
      </c>
      <c r="S10463" s="117" t="s">
        <v>14589</v>
      </c>
      <c r="T10463" t="s">
        <v>12136</v>
      </c>
      <c r="U10463" t="s">
        <v>10772</v>
      </c>
    </row>
    <row r="10464" spans="1:21">
      <c r="A10464" s="117" t="s">
        <v>17652</v>
      </c>
      <c r="B10464" t="s">
        <v>14590</v>
      </c>
      <c r="C10464" t="s">
        <v>14590</v>
      </c>
      <c r="D10464">
        <v>39</v>
      </c>
      <c r="E10464">
        <v>33</v>
      </c>
      <c r="F10464">
        <v>39</v>
      </c>
      <c r="G10464">
        <v>33</v>
      </c>
      <c r="H10464">
        <v>1</v>
      </c>
      <c r="I10464">
        <v>1</v>
      </c>
      <c r="J10464">
        <v>999999</v>
      </c>
      <c r="K10464" s="194">
        <v>999999</v>
      </c>
      <c r="L10464" t="s">
        <v>1084</v>
      </c>
      <c r="M10464" t="s">
        <v>1084</v>
      </c>
      <c r="N10464">
        <v>177</v>
      </c>
      <c r="O10464" t="s">
        <v>7876</v>
      </c>
      <c r="Q10464">
        <v>0.17699999999999999</v>
      </c>
      <c r="R10464" s="117" t="s">
        <v>14814</v>
      </c>
      <c r="S10464" s="117" t="s">
        <v>14589</v>
      </c>
      <c r="T10464" t="s">
        <v>12136</v>
      </c>
      <c r="U10464" t="s">
        <v>10772</v>
      </c>
    </row>
    <row r="10465" spans="1:21">
      <c r="A10465" s="117" t="s">
        <v>17653</v>
      </c>
      <c r="B10465" t="s">
        <v>14590</v>
      </c>
      <c r="C10465" t="s">
        <v>14590</v>
      </c>
      <c r="D10465">
        <v>35</v>
      </c>
      <c r="E10465">
        <v>29</v>
      </c>
      <c r="F10465">
        <v>35</v>
      </c>
      <c r="G10465">
        <v>29</v>
      </c>
      <c r="H10465">
        <v>1</v>
      </c>
      <c r="I10465">
        <v>1</v>
      </c>
      <c r="J10465">
        <v>1</v>
      </c>
      <c r="K10465" s="194">
        <v>1</v>
      </c>
      <c r="L10465" t="s">
        <v>1079</v>
      </c>
      <c r="M10465" t="s">
        <v>1079</v>
      </c>
      <c r="N10465">
        <v>340</v>
      </c>
      <c r="O10465" t="s">
        <v>7876</v>
      </c>
      <c r="Q10465">
        <v>0.34</v>
      </c>
      <c r="R10465" s="117" t="s">
        <v>14814</v>
      </c>
      <c r="S10465" s="117" t="s">
        <v>14589</v>
      </c>
      <c r="T10465" t="s">
        <v>12136</v>
      </c>
      <c r="U10465" t="s">
        <v>10772</v>
      </c>
    </row>
    <row r="10466" spans="1:21">
      <c r="A10466" s="117" t="s">
        <v>17654</v>
      </c>
      <c r="B10466" t="s">
        <v>14590</v>
      </c>
      <c r="C10466" t="s">
        <v>14590</v>
      </c>
      <c r="D10466">
        <v>62</v>
      </c>
      <c r="E10466">
        <v>56</v>
      </c>
      <c r="F10466">
        <v>62</v>
      </c>
      <c r="G10466">
        <v>56</v>
      </c>
      <c r="H10466">
        <v>1</v>
      </c>
      <c r="I10466">
        <v>1</v>
      </c>
      <c r="J10466">
        <v>999999</v>
      </c>
      <c r="K10466" s="194">
        <v>999999</v>
      </c>
      <c r="L10466" t="s">
        <v>1079</v>
      </c>
      <c r="M10466" t="s">
        <v>1079</v>
      </c>
      <c r="N10466">
        <v>898</v>
      </c>
      <c r="O10466" t="s">
        <v>7876</v>
      </c>
      <c r="Q10466">
        <v>0.89800000000000002</v>
      </c>
      <c r="R10466" s="117" t="s">
        <v>14814</v>
      </c>
      <c r="S10466" s="117" t="s">
        <v>14589</v>
      </c>
      <c r="T10466" t="s">
        <v>12136</v>
      </c>
      <c r="U10466" t="s">
        <v>10772</v>
      </c>
    </row>
    <row r="10467" spans="1:21">
      <c r="A10467" s="117" t="s">
        <v>17655</v>
      </c>
      <c r="B10467" t="s">
        <v>14590</v>
      </c>
      <c r="C10467" t="s">
        <v>14590</v>
      </c>
      <c r="D10467">
        <v>35</v>
      </c>
      <c r="E10467">
        <v>29</v>
      </c>
      <c r="F10467">
        <v>35</v>
      </c>
      <c r="G10467">
        <v>29</v>
      </c>
      <c r="H10467">
        <v>1</v>
      </c>
      <c r="I10467">
        <v>1</v>
      </c>
      <c r="J10467">
        <v>1</v>
      </c>
      <c r="K10467" s="194">
        <v>1</v>
      </c>
      <c r="L10467" t="s">
        <v>1079</v>
      </c>
      <c r="M10467" t="s">
        <v>1079</v>
      </c>
      <c r="N10467">
        <v>930</v>
      </c>
      <c r="O10467" t="s">
        <v>7876</v>
      </c>
      <c r="Q10467">
        <v>0.93</v>
      </c>
      <c r="R10467" s="117" t="s">
        <v>14814</v>
      </c>
      <c r="S10467" s="117" t="s">
        <v>14589</v>
      </c>
      <c r="T10467" t="s">
        <v>12136</v>
      </c>
      <c r="U10467" t="s">
        <v>10772</v>
      </c>
    </row>
    <row r="10468" spans="1:21">
      <c r="A10468" s="117" t="s">
        <v>17656</v>
      </c>
      <c r="B10468" t="s">
        <v>14590</v>
      </c>
      <c r="C10468" t="s">
        <v>14590</v>
      </c>
      <c r="D10468">
        <v>39</v>
      </c>
      <c r="E10468">
        <v>33</v>
      </c>
      <c r="F10468">
        <v>39</v>
      </c>
      <c r="G10468">
        <v>33</v>
      </c>
      <c r="H10468">
        <v>1</v>
      </c>
      <c r="I10468">
        <v>1</v>
      </c>
      <c r="J10468">
        <v>999999</v>
      </c>
      <c r="K10468" s="194">
        <v>999999</v>
      </c>
      <c r="L10468" t="s">
        <v>1084</v>
      </c>
      <c r="M10468" t="s">
        <v>1084</v>
      </c>
      <c r="N10468">
        <v>6</v>
      </c>
      <c r="O10468" t="s">
        <v>7876</v>
      </c>
      <c r="Q10468">
        <v>6.0000000000000001E-3</v>
      </c>
      <c r="R10468" s="117" t="s">
        <v>14814</v>
      </c>
      <c r="S10468" s="117" t="s">
        <v>14589</v>
      </c>
      <c r="T10468" t="s">
        <v>12136</v>
      </c>
      <c r="U10468" t="s">
        <v>10772</v>
      </c>
    </row>
    <row r="10469" spans="1:21">
      <c r="A10469" s="117" t="s">
        <v>17657</v>
      </c>
      <c r="B10469" t="s">
        <v>14590</v>
      </c>
      <c r="C10469" t="s">
        <v>14590</v>
      </c>
      <c r="D10469">
        <v>35</v>
      </c>
      <c r="E10469">
        <v>29</v>
      </c>
      <c r="F10469">
        <v>35</v>
      </c>
      <c r="G10469">
        <v>29</v>
      </c>
      <c r="H10469">
        <v>1</v>
      </c>
      <c r="I10469">
        <v>1</v>
      </c>
      <c r="J10469">
        <v>1</v>
      </c>
      <c r="K10469" s="194">
        <v>1</v>
      </c>
      <c r="L10469" t="s">
        <v>1079</v>
      </c>
      <c r="M10469" t="s">
        <v>1079</v>
      </c>
      <c r="N10469">
        <v>13.5</v>
      </c>
      <c r="O10469" t="s">
        <v>7876</v>
      </c>
      <c r="Q10469">
        <v>1.35E-2</v>
      </c>
      <c r="R10469" s="117" t="s">
        <v>14814</v>
      </c>
      <c r="S10469" s="117" t="s">
        <v>14589</v>
      </c>
      <c r="T10469" t="s">
        <v>12136</v>
      </c>
      <c r="U10469" t="s">
        <v>10772</v>
      </c>
    </row>
    <row r="10470" spans="1:21">
      <c r="A10470" s="117" t="s">
        <v>17658</v>
      </c>
      <c r="B10470" t="s">
        <v>14590</v>
      </c>
      <c r="C10470" t="s">
        <v>14590</v>
      </c>
      <c r="D10470">
        <v>62</v>
      </c>
      <c r="E10470">
        <v>56</v>
      </c>
      <c r="F10470">
        <v>62</v>
      </c>
      <c r="G10470">
        <v>56</v>
      </c>
      <c r="H10470">
        <v>1</v>
      </c>
      <c r="I10470">
        <v>1</v>
      </c>
      <c r="J10470">
        <v>999999</v>
      </c>
      <c r="K10470" s="194">
        <v>999999</v>
      </c>
      <c r="L10470" t="s">
        <v>1079</v>
      </c>
      <c r="M10470" t="s">
        <v>1079</v>
      </c>
      <c r="N10470">
        <v>3200</v>
      </c>
      <c r="O10470" t="s">
        <v>7876</v>
      </c>
      <c r="Q10470">
        <v>3.2</v>
      </c>
      <c r="R10470" s="117" t="s">
        <v>14814</v>
      </c>
      <c r="S10470" s="117" t="s">
        <v>14589</v>
      </c>
      <c r="T10470" t="s">
        <v>12136</v>
      </c>
      <c r="U10470" t="s">
        <v>10772</v>
      </c>
    </row>
    <row r="10471" spans="1:21">
      <c r="A10471" s="117" t="s">
        <v>17659</v>
      </c>
      <c r="B10471" t="s">
        <v>14590</v>
      </c>
      <c r="C10471" t="s">
        <v>14590</v>
      </c>
      <c r="D10471">
        <v>62</v>
      </c>
      <c r="E10471">
        <v>56</v>
      </c>
      <c r="F10471">
        <v>62</v>
      </c>
      <c r="G10471">
        <v>56</v>
      </c>
      <c r="H10471">
        <v>1</v>
      </c>
      <c r="I10471">
        <v>1</v>
      </c>
      <c r="J10471">
        <v>999999</v>
      </c>
      <c r="K10471" s="194">
        <v>999999</v>
      </c>
      <c r="L10471" t="s">
        <v>1079</v>
      </c>
      <c r="M10471" t="s">
        <v>1079</v>
      </c>
      <c r="N10471">
        <v>3240</v>
      </c>
      <c r="O10471" t="s">
        <v>7876</v>
      </c>
      <c r="Q10471">
        <v>3.24</v>
      </c>
      <c r="R10471" s="117" t="s">
        <v>14814</v>
      </c>
      <c r="S10471" s="117" t="s">
        <v>14589</v>
      </c>
      <c r="T10471" t="s">
        <v>12136</v>
      </c>
      <c r="U10471" t="s">
        <v>10772</v>
      </c>
    </row>
    <row r="10472" spans="1:21">
      <c r="A10472" s="117" t="s">
        <v>19317</v>
      </c>
      <c r="B10472" t="s">
        <v>14590</v>
      </c>
      <c r="C10472" t="s">
        <v>14590</v>
      </c>
      <c r="D10472">
        <v>18</v>
      </c>
      <c r="E10472">
        <v>12</v>
      </c>
      <c r="F10472">
        <v>18</v>
      </c>
      <c r="G10472">
        <v>12</v>
      </c>
      <c r="H10472">
        <v>1</v>
      </c>
      <c r="I10472">
        <v>1</v>
      </c>
      <c r="J10472">
        <v>0</v>
      </c>
      <c r="K10472" s="194">
        <v>0</v>
      </c>
      <c r="L10472" t="s">
        <v>1083</v>
      </c>
      <c r="M10472" t="s">
        <v>1083</v>
      </c>
      <c r="N10472">
        <v>8</v>
      </c>
      <c r="O10472" t="s">
        <v>7876</v>
      </c>
      <c r="Q10472">
        <v>8.0000000000000002E-3</v>
      </c>
      <c r="R10472" s="117" t="s">
        <v>14814</v>
      </c>
      <c r="S10472" s="117" t="s">
        <v>14615</v>
      </c>
      <c r="T10472" t="e">
        <v>#N/A</v>
      </c>
      <c r="U10472" t="s">
        <v>10772</v>
      </c>
    </row>
    <row r="10473" spans="1:21">
      <c r="A10473" s="117" t="s">
        <v>19318</v>
      </c>
      <c r="B10473" t="s">
        <v>14590</v>
      </c>
      <c r="C10473" t="s">
        <v>14590</v>
      </c>
      <c r="D10473">
        <v>18</v>
      </c>
      <c r="E10473">
        <v>12</v>
      </c>
      <c r="F10473">
        <v>18</v>
      </c>
      <c r="G10473">
        <v>12</v>
      </c>
      <c r="H10473">
        <v>1</v>
      </c>
      <c r="I10473">
        <v>1</v>
      </c>
      <c r="J10473">
        <v>0</v>
      </c>
      <c r="K10473" s="194">
        <v>0</v>
      </c>
      <c r="L10473" t="s">
        <v>1083</v>
      </c>
      <c r="M10473" t="s">
        <v>1083</v>
      </c>
      <c r="N10473">
        <v>9</v>
      </c>
      <c r="O10473" t="s">
        <v>7876</v>
      </c>
      <c r="Q10473">
        <v>8.9999999999999993E-3</v>
      </c>
      <c r="R10473" s="117" t="s">
        <v>14814</v>
      </c>
      <c r="S10473" s="117" t="s">
        <v>14615</v>
      </c>
      <c r="T10473" t="e">
        <v>#N/A</v>
      </c>
      <c r="U10473" t="s">
        <v>10772</v>
      </c>
    </row>
    <row r="10474" spans="1:21">
      <c r="A10474" s="117" t="s">
        <v>17660</v>
      </c>
      <c r="B10474" t="s">
        <v>14590</v>
      </c>
      <c r="C10474" t="s">
        <v>14590</v>
      </c>
      <c r="D10474">
        <v>35</v>
      </c>
      <c r="E10474">
        <v>29</v>
      </c>
      <c r="F10474">
        <v>35</v>
      </c>
      <c r="G10474">
        <v>29</v>
      </c>
      <c r="H10474">
        <v>1</v>
      </c>
      <c r="I10474">
        <v>1</v>
      </c>
      <c r="J10474">
        <v>24</v>
      </c>
      <c r="K10474" s="194">
        <v>24</v>
      </c>
      <c r="L10474" t="s">
        <v>1090</v>
      </c>
      <c r="M10474" t="s">
        <v>1090</v>
      </c>
      <c r="N10474">
        <v>7640</v>
      </c>
      <c r="O10474" t="s">
        <v>7876</v>
      </c>
      <c r="Q10474">
        <v>7.64</v>
      </c>
      <c r="R10474" s="117" t="s">
        <v>14814</v>
      </c>
      <c r="S10474" s="117" t="s">
        <v>14589</v>
      </c>
      <c r="T10474" t="s">
        <v>12136</v>
      </c>
      <c r="U10474" t="s">
        <v>10772</v>
      </c>
    </row>
    <row r="10475" spans="1:21">
      <c r="A10475" s="117" t="s">
        <v>17661</v>
      </c>
      <c r="B10475" t="s">
        <v>14590</v>
      </c>
      <c r="C10475" t="s">
        <v>14590</v>
      </c>
      <c r="D10475">
        <v>35</v>
      </c>
      <c r="E10475">
        <v>29</v>
      </c>
      <c r="F10475">
        <v>35</v>
      </c>
      <c r="G10475">
        <v>29</v>
      </c>
      <c r="H10475">
        <v>1</v>
      </c>
      <c r="I10475">
        <v>1</v>
      </c>
      <c r="J10475">
        <v>11</v>
      </c>
      <c r="K10475" s="194">
        <v>11</v>
      </c>
      <c r="L10475" t="s">
        <v>1090</v>
      </c>
      <c r="M10475" t="s">
        <v>1090</v>
      </c>
      <c r="N10475">
        <v>9707</v>
      </c>
      <c r="O10475" t="s">
        <v>7876</v>
      </c>
      <c r="Q10475">
        <v>9.7070000000000007</v>
      </c>
      <c r="R10475" s="117" t="s">
        <v>14814</v>
      </c>
      <c r="S10475" s="117" t="s">
        <v>14589</v>
      </c>
      <c r="T10475" t="s">
        <v>12136</v>
      </c>
      <c r="U10475" t="s">
        <v>10772</v>
      </c>
    </row>
    <row r="10476" spans="1:21">
      <c r="A10476" s="117" t="s">
        <v>17662</v>
      </c>
      <c r="B10476" t="s">
        <v>14590</v>
      </c>
      <c r="C10476" t="s">
        <v>14590</v>
      </c>
      <c r="D10476">
        <v>35</v>
      </c>
      <c r="E10476">
        <v>29</v>
      </c>
      <c r="F10476">
        <v>35</v>
      </c>
      <c r="G10476">
        <v>29</v>
      </c>
      <c r="H10476">
        <v>1</v>
      </c>
      <c r="I10476">
        <v>1</v>
      </c>
      <c r="J10476">
        <v>383</v>
      </c>
      <c r="K10476" s="194">
        <v>383</v>
      </c>
      <c r="L10476" t="s">
        <v>1083</v>
      </c>
      <c r="M10476" t="s">
        <v>1083</v>
      </c>
      <c r="N10476">
        <v>48</v>
      </c>
      <c r="O10476" t="s">
        <v>7876</v>
      </c>
      <c r="Q10476">
        <v>4.8000000000000001E-2</v>
      </c>
      <c r="R10476" s="117" t="s">
        <v>14814</v>
      </c>
      <c r="S10476" s="117" t="s">
        <v>14589</v>
      </c>
      <c r="T10476" t="s">
        <v>12136</v>
      </c>
      <c r="U10476" t="s">
        <v>10772</v>
      </c>
    </row>
    <row r="10477" spans="1:21">
      <c r="A10477" s="117" t="s">
        <v>19319</v>
      </c>
      <c r="B10477" t="s">
        <v>14590</v>
      </c>
      <c r="C10477" t="s">
        <v>14590</v>
      </c>
      <c r="D10477">
        <v>18</v>
      </c>
      <c r="E10477">
        <v>12</v>
      </c>
      <c r="F10477">
        <v>18</v>
      </c>
      <c r="G10477">
        <v>12</v>
      </c>
      <c r="H10477">
        <v>1</v>
      </c>
      <c r="I10477">
        <v>1</v>
      </c>
      <c r="J10477">
        <v>0</v>
      </c>
      <c r="K10477" s="194">
        <v>0</v>
      </c>
      <c r="L10477" t="s">
        <v>1083</v>
      </c>
      <c r="M10477" t="s">
        <v>1083</v>
      </c>
      <c r="N10477">
        <v>82</v>
      </c>
      <c r="O10477" t="s">
        <v>7876</v>
      </c>
      <c r="Q10477">
        <v>8.2000000000000003E-2</v>
      </c>
      <c r="R10477" s="117" t="s">
        <v>14814</v>
      </c>
      <c r="S10477" s="117" t="s">
        <v>14615</v>
      </c>
      <c r="T10477" t="e">
        <v>#N/A</v>
      </c>
      <c r="U10477" t="s">
        <v>10772</v>
      </c>
    </row>
    <row r="10478" spans="1:21">
      <c r="A10478" s="117" t="s">
        <v>17663</v>
      </c>
      <c r="B10478" t="s">
        <v>14590</v>
      </c>
      <c r="C10478" t="s">
        <v>14590</v>
      </c>
      <c r="D10478">
        <v>62</v>
      </c>
      <c r="E10478">
        <v>56</v>
      </c>
      <c r="F10478">
        <v>62</v>
      </c>
      <c r="G10478">
        <v>56</v>
      </c>
      <c r="H10478">
        <v>1</v>
      </c>
      <c r="I10478">
        <v>1</v>
      </c>
      <c r="J10478">
        <v>999999</v>
      </c>
      <c r="K10478" s="194">
        <v>999999</v>
      </c>
      <c r="L10478" t="s">
        <v>1084</v>
      </c>
      <c r="M10478" t="s">
        <v>1084</v>
      </c>
      <c r="N10478">
        <v>172</v>
      </c>
      <c r="O10478" t="s">
        <v>7876</v>
      </c>
      <c r="Q10478">
        <v>0.17199999999999999</v>
      </c>
      <c r="R10478" s="117" t="s">
        <v>14814</v>
      </c>
      <c r="S10478" s="117" t="s">
        <v>14589</v>
      </c>
      <c r="T10478" t="s">
        <v>12136</v>
      </c>
      <c r="U10478" t="s">
        <v>10772</v>
      </c>
    </row>
    <row r="10479" spans="1:21">
      <c r="A10479" s="117" t="s">
        <v>17664</v>
      </c>
      <c r="B10479" t="s">
        <v>14590</v>
      </c>
      <c r="C10479" t="s">
        <v>14590</v>
      </c>
      <c r="D10479">
        <v>62</v>
      </c>
      <c r="E10479">
        <v>56</v>
      </c>
      <c r="F10479">
        <v>62</v>
      </c>
      <c r="G10479">
        <v>56</v>
      </c>
      <c r="H10479">
        <v>1</v>
      </c>
      <c r="I10479">
        <v>1</v>
      </c>
      <c r="J10479">
        <v>999999</v>
      </c>
      <c r="K10479" s="194">
        <v>999999</v>
      </c>
      <c r="L10479" t="s">
        <v>1084</v>
      </c>
      <c r="M10479" t="s">
        <v>1084</v>
      </c>
      <c r="N10479">
        <v>172</v>
      </c>
      <c r="O10479" t="s">
        <v>7876</v>
      </c>
      <c r="Q10479">
        <v>0.17199999999999999</v>
      </c>
      <c r="R10479" s="117" t="s">
        <v>14814</v>
      </c>
      <c r="S10479" s="117" t="s">
        <v>14589</v>
      </c>
      <c r="T10479" t="s">
        <v>12136</v>
      </c>
      <c r="U10479" t="s">
        <v>10772</v>
      </c>
    </row>
    <row r="10480" spans="1:21">
      <c r="A10480" s="117" t="s">
        <v>17665</v>
      </c>
      <c r="B10480" t="s">
        <v>14590</v>
      </c>
      <c r="C10480" t="s">
        <v>14590</v>
      </c>
      <c r="D10480">
        <v>62</v>
      </c>
      <c r="E10480">
        <v>56</v>
      </c>
      <c r="F10480">
        <v>62</v>
      </c>
      <c r="G10480">
        <v>56</v>
      </c>
      <c r="H10480">
        <v>1</v>
      </c>
      <c r="I10480">
        <v>1</v>
      </c>
      <c r="J10480">
        <v>999999</v>
      </c>
      <c r="K10480" s="194">
        <v>999999</v>
      </c>
      <c r="L10480" t="s">
        <v>1084</v>
      </c>
      <c r="M10480" t="s">
        <v>1084</v>
      </c>
      <c r="N10480">
        <v>172</v>
      </c>
      <c r="O10480" t="s">
        <v>7876</v>
      </c>
      <c r="Q10480">
        <v>0.17199999999999999</v>
      </c>
      <c r="R10480" s="117" t="s">
        <v>14814</v>
      </c>
      <c r="S10480" s="117" t="s">
        <v>14589</v>
      </c>
      <c r="T10480" t="s">
        <v>12136</v>
      </c>
      <c r="U10480" t="s">
        <v>10772</v>
      </c>
    </row>
    <row r="10481" spans="1:21">
      <c r="A10481" s="117" t="s">
        <v>17666</v>
      </c>
      <c r="B10481" t="s">
        <v>14590</v>
      </c>
      <c r="C10481" t="s">
        <v>14590</v>
      </c>
      <c r="D10481">
        <v>39</v>
      </c>
      <c r="E10481">
        <v>33</v>
      </c>
      <c r="F10481">
        <v>39</v>
      </c>
      <c r="G10481">
        <v>33</v>
      </c>
      <c r="H10481">
        <v>1</v>
      </c>
      <c r="I10481">
        <v>1</v>
      </c>
      <c r="J10481">
        <v>999999</v>
      </c>
      <c r="K10481" s="194">
        <v>999999</v>
      </c>
      <c r="L10481" t="s">
        <v>1084</v>
      </c>
      <c r="M10481" t="s">
        <v>1084</v>
      </c>
      <c r="N10481">
        <v>172</v>
      </c>
      <c r="O10481" t="s">
        <v>7876</v>
      </c>
      <c r="Q10481">
        <v>0.17199999999999999</v>
      </c>
      <c r="R10481" s="117" t="s">
        <v>14814</v>
      </c>
      <c r="S10481" s="117" t="s">
        <v>14589</v>
      </c>
      <c r="T10481" t="s">
        <v>12136</v>
      </c>
      <c r="U10481" t="s">
        <v>10772</v>
      </c>
    </row>
    <row r="10482" spans="1:21">
      <c r="A10482" s="117" t="s">
        <v>17667</v>
      </c>
      <c r="B10482" t="s">
        <v>14590</v>
      </c>
      <c r="C10482" t="s">
        <v>14590</v>
      </c>
      <c r="D10482">
        <v>62</v>
      </c>
      <c r="E10482">
        <v>56</v>
      </c>
      <c r="F10482">
        <v>62</v>
      </c>
      <c r="G10482">
        <v>56</v>
      </c>
      <c r="H10482">
        <v>1</v>
      </c>
      <c r="I10482">
        <v>1</v>
      </c>
      <c r="J10482">
        <v>999999</v>
      </c>
      <c r="K10482" s="194">
        <v>999999</v>
      </c>
      <c r="L10482" t="s">
        <v>1084</v>
      </c>
      <c r="M10482" t="s">
        <v>1084</v>
      </c>
      <c r="N10482">
        <v>172</v>
      </c>
      <c r="O10482" t="s">
        <v>7876</v>
      </c>
      <c r="Q10482">
        <v>0.17199999999999999</v>
      </c>
      <c r="R10482" s="117" t="s">
        <v>14814</v>
      </c>
      <c r="S10482" s="117" t="s">
        <v>14589</v>
      </c>
      <c r="T10482" t="s">
        <v>12136</v>
      </c>
      <c r="U10482" t="s">
        <v>10772</v>
      </c>
    </row>
    <row r="10483" spans="1:21">
      <c r="A10483" s="117" t="s">
        <v>17668</v>
      </c>
      <c r="B10483" t="s">
        <v>14590</v>
      </c>
      <c r="C10483" t="s">
        <v>14590</v>
      </c>
      <c r="D10483">
        <v>62</v>
      </c>
      <c r="E10483">
        <v>56</v>
      </c>
      <c r="F10483">
        <v>62</v>
      </c>
      <c r="G10483">
        <v>56</v>
      </c>
      <c r="H10483">
        <v>1</v>
      </c>
      <c r="I10483">
        <v>1</v>
      </c>
      <c r="J10483">
        <v>999999</v>
      </c>
      <c r="K10483" s="194">
        <v>999999</v>
      </c>
      <c r="L10483" t="s">
        <v>1084</v>
      </c>
      <c r="M10483" t="s">
        <v>1084</v>
      </c>
      <c r="N10483">
        <v>172</v>
      </c>
      <c r="O10483" t="s">
        <v>7876</v>
      </c>
      <c r="Q10483">
        <v>0.17199999999999999</v>
      </c>
      <c r="R10483" s="117" t="s">
        <v>14814</v>
      </c>
      <c r="S10483" s="117" t="s">
        <v>14589</v>
      </c>
      <c r="T10483" t="s">
        <v>12136</v>
      </c>
      <c r="U10483" t="s">
        <v>10772</v>
      </c>
    </row>
    <row r="10484" spans="1:21">
      <c r="A10484" s="117" t="s">
        <v>17669</v>
      </c>
      <c r="B10484" t="s">
        <v>14590</v>
      </c>
      <c r="C10484" t="s">
        <v>14590</v>
      </c>
      <c r="D10484">
        <v>62</v>
      </c>
      <c r="E10484">
        <v>56</v>
      </c>
      <c r="F10484">
        <v>62</v>
      </c>
      <c r="G10484">
        <v>56</v>
      </c>
      <c r="H10484">
        <v>1</v>
      </c>
      <c r="I10484">
        <v>1</v>
      </c>
      <c r="J10484">
        <v>999999</v>
      </c>
      <c r="K10484" s="194">
        <v>999999</v>
      </c>
      <c r="L10484" t="s">
        <v>1084</v>
      </c>
      <c r="M10484" t="s">
        <v>1084</v>
      </c>
      <c r="N10484">
        <v>172</v>
      </c>
      <c r="O10484" t="s">
        <v>7876</v>
      </c>
      <c r="Q10484">
        <v>0.17199999999999999</v>
      </c>
      <c r="R10484" s="117" t="s">
        <v>14814</v>
      </c>
      <c r="S10484" s="117" t="s">
        <v>14589</v>
      </c>
      <c r="T10484" t="s">
        <v>12136</v>
      </c>
      <c r="U10484" t="s">
        <v>10772</v>
      </c>
    </row>
    <row r="10485" spans="1:21">
      <c r="A10485" s="117" t="s">
        <v>17670</v>
      </c>
      <c r="B10485" t="s">
        <v>14590</v>
      </c>
      <c r="C10485" t="s">
        <v>14590</v>
      </c>
      <c r="D10485">
        <v>62</v>
      </c>
      <c r="E10485">
        <v>56</v>
      </c>
      <c r="F10485">
        <v>62</v>
      </c>
      <c r="G10485">
        <v>56</v>
      </c>
      <c r="H10485">
        <v>1</v>
      </c>
      <c r="I10485">
        <v>1</v>
      </c>
      <c r="J10485">
        <v>999999</v>
      </c>
      <c r="K10485" s="194">
        <v>999999</v>
      </c>
      <c r="L10485" t="s">
        <v>1084</v>
      </c>
      <c r="M10485" t="s">
        <v>1084</v>
      </c>
      <c r="N10485">
        <v>172</v>
      </c>
      <c r="O10485" t="s">
        <v>7876</v>
      </c>
      <c r="Q10485">
        <v>0.17199999999999999</v>
      </c>
      <c r="R10485" s="117" t="s">
        <v>14814</v>
      </c>
      <c r="S10485" s="117" t="s">
        <v>14589</v>
      </c>
      <c r="T10485" t="s">
        <v>12136</v>
      </c>
      <c r="U10485" t="s">
        <v>10772</v>
      </c>
    </row>
    <row r="10486" spans="1:21">
      <c r="A10486" s="117" t="s">
        <v>17671</v>
      </c>
      <c r="B10486" t="s">
        <v>14590</v>
      </c>
      <c r="C10486" t="s">
        <v>14590</v>
      </c>
      <c r="D10486">
        <v>39</v>
      </c>
      <c r="E10486">
        <v>33</v>
      </c>
      <c r="F10486">
        <v>39</v>
      </c>
      <c r="G10486">
        <v>33</v>
      </c>
      <c r="H10486">
        <v>1</v>
      </c>
      <c r="I10486">
        <v>1</v>
      </c>
      <c r="J10486">
        <v>999999</v>
      </c>
      <c r="K10486" s="194">
        <v>999999</v>
      </c>
      <c r="L10486" t="s">
        <v>1084</v>
      </c>
      <c r="M10486" t="s">
        <v>1084</v>
      </c>
      <c r="N10486">
        <v>172</v>
      </c>
      <c r="O10486" t="s">
        <v>7876</v>
      </c>
      <c r="Q10486">
        <v>0.17199999999999999</v>
      </c>
      <c r="R10486" s="117" t="s">
        <v>14814</v>
      </c>
      <c r="S10486" s="117" t="s">
        <v>14589</v>
      </c>
      <c r="T10486" t="s">
        <v>12136</v>
      </c>
      <c r="U10486" t="s">
        <v>10772</v>
      </c>
    </row>
    <row r="10487" spans="1:21">
      <c r="A10487" s="117" t="s">
        <v>17672</v>
      </c>
      <c r="B10487" t="s">
        <v>14590</v>
      </c>
      <c r="C10487" t="s">
        <v>14590</v>
      </c>
      <c r="D10487">
        <v>62</v>
      </c>
      <c r="E10487">
        <v>56</v>
      </c>
      <c r="F10487">
        <v>62</v>
      </c>
      <c r="G10487">
        <v>56</v>
      </c>
      <c r="H10487">
        <v>1</v>
      </c>
      <c r="I10487">
        <v>1</v>
      </c>
      <c r="J10487">
        <v>999999</v>
      </c>
      <c r="K10487" s="194">
        <v>999999</v>
      </c>
      <c r="L10487" t="s">
        <v>1084</v>
      </c>
      <c r="M10487" t="s">
        <v>1084</v>
      </c>
      <c r="N10487">
        <v>172</v>
      </c>
      <c r="O10487" t="s">
        <v>7876</v>
      </c>
      <c r="Q10487">
        <v>0.17199999999999999</v>
      </c>
      <c r="R10487" s="117" t="s">
        <v>14814</v>
      </c>
      <c r="S10487" s="117" t="s">
        <v>14589</v>
      </c>
      <c r="T10487" t="s">
        <v>12136</v>
      </c>
      <c r="U10487" t="s">
        <v>10772</v>
      </c>
    </row>
    <row r="10488" spans="1:21">
      <c r="A10488" s="117" t="s">
        <v>17673</v>
      </c>
      <c r="B10488" t="s">
        <v>14590</v>
      </c>
      <c r="C10488" t="s">
        <v>14590</v>
      </c>
      <c r="D10488">
        <v>62</v>
      </c>
      <c r="E10488">
        <v>56</v>
      </c>
      <c r="F10488">
        <v>62</v>
      </c>
      <c r="G10488">
        <v>56</v>
      </c>
      <c r="H10488">
        <v>1</v>
      </c>
      <c r="I10488">
        <v>1</v>
      </c>
      <c r="J10488">
        <v>999999</v>
      </c>
      <c r="K10488" s="194">
        <v>999999</v>
      </c>
      <c r="L10488" t="s">
        <v>1084</v>
      </c>
      <c r="M10488" t="s">
        <v>1084</v>
      </c>
      <c r="N10488">
        <v>172</v>
      </c>
      <c r="O10488" t="s">
        <v>7876</v>
      </c>
      <c r="Q10488">
        <v>0.17199999999999999</v>
      </c>
      <c r="R10488" s="117" t="s">
        <v>14814</v>
      </c>
      <c r="S10488" s="117" t="s">
        <v>14589</v>
      </c>
      <c r="T10488" t="s">
        <v>12136</v>
      </c>
      <c r="U10488" t="s">
        <v>10772</v>
      </c>
    </row>
    <row r="10489" spans="1:21">
      <c r="A10489" s="117" t="s">
        <v>17674</v>
      </c>
      <c r="B10489" t="s">
        <v>14590</v>
      </c>
      <c r="C10489" t="s">
        <v>14590</v>
      </c>
      <c r="D10489">
        <v>62</v>
      </c>
      <c r="E10489">
        <v>56</v>
      </c>
      <c r="F10489">
        <v>62</v>
      </c>
      <c r="G10489">
        <v>56</v>
      </c>
      <c r="H10489">
        <v>1</v>
      </c>
      <c r="I10489">
        <v>1</v>
      </c>
      <c r="J10489">
        <v>999999</v>
      </c>
      <c r="K10489" s="194">
        <v>999999</v>
      </c>
      <c r="L10489" t="s">
        <v>1084</v>
      </c>
      <c r="M10489" t="s">
        <v>1084</v>
      </c>
      <c r="N10489">
        <v>172</v>
      </c>
      <c r="O10489" t="s">
        <v>7876</v>
      </c>
      <c r="Q10489">
        <v>0.17199999999999999</v>
      </c>
      <c r="R10489" s="117" t="s">
        <v>14814</v>
      </c>
      <c r="S10489" s="117" t="s">
        <v>14589</v>
      </c>
      <c r="T10489" t="s">
        <v>12136</v>
      </c>
      <c r="U10489" t="s">
        <v>10772</v>
      </c>
    </row>
    <row r="10490" spans="1:21">
      <c r="A10490" s="117" t="s">
        <v>17675</v>
      </c>
      <c r="B10490" t="s">
        <v>14590</v>
      </c>
      <c r="C10490" t="s">
        <v>14590</v>
      </c>
      <c r="D10490">
        <v>62</v>
      </c>
      <c r="E10490">
        <v>56</v>
      </c>
      <c r="F10490">
        <v>62</v>
      </c>
      <c r="G10490">
        <v>56</v>
      </c>
      <c r="H10490">
        <v>1</v>
      </c>
      <c r="I10490">
        <v>1</v>
      </c>
      <c r="J10490">
        <v>999999</v>
      </c>
      <c r="K10490" s="194">
        <v>999999</v>
      </c>
      <c r="L10490" t="s">
        <v>1084</v>
      </c>
      <c r="M10490" t="s">
        <v>1084</v>
      </c>
      <c r="N10490">
        <v>172</v>
      </c>
      <c r="O10490" t="s">
        <v>7876</v>
      </c>
      <c r="Q10490">
        <v>0.17199999999999999</v>
      </c>
      <c r="R10490" s="117" t="s">
        <v>14814</v>
      </c>
      <c r="S10490" s="117" t="s">
        <v>14589</v>
      </c>
      <c r="T10490" t="s">
        <v>12136</v>
      </c>
      <c r="U10490" t="s">
        <v>10772</v>
      </c>
    </row>
    <row r="10491" spans="1:21">
      <c r="A10491" s="117" t="s">
        <v>17676</v>
      </c>
      <c r="B10491" t="s">
        <v>14590</v>
      </c>
      <c r="C10491" t="s">
        <v>14590</v>
      </c>
      <c r="D10491">
        <v>39</v>
      </c>
      <c r="E10491">
        <v>33</v>
      </c>
      <c r="F10491">
        <v>39</v>
      </c>
      <c r="G10491">
        <v>33</v>
      </c>
      <c r="H10491">
        <v>1</v>
      </c>
      <c r="I10491">
        <v>1</v>
      </c>
      <c r="J10491">
        <v>999999</v>
      </c>
      <c r="K10491" s="194">
        <v>999999</v>
      </c>
      <c r="L10491" t="s">
        <v>1084</v>
      </c>
      <c r="M10491" t="s">
        <v>1084</v>
      </c>
      <c r="N10491">
        <v>172</v>
      </c>
      <c r="O10491" t="s">
        <v>7876</v>
      </c>
      <c r="Q10491">
        <v>0.17199999999999999</v>
      </c>
      <c r="R10491" s="117" t="s">
        <v>14814</v>
      </c>
      <c r="S10491" s="117" t="s">
        <v>14589</v>
      </c>
      <c r="T10491" t="s">
        <v>12136</v>
      </c>
      <c r="U10491" t="s">
        <v>10772</v>
      </c>
    </row>
    <row r="10492" spans="1:21">
      <c r="A10492" s="117" t="s">
        <v>17677</v>
      </c>
      <c r="B10492" t="s">
        <v>14590</v>
      </c>
      <c r="C10492" t="s">
        <v>14590</v>
      </c>
      <c r="D10492">
        <v>62</v>
      </c>
      <c r="E10492">
        <v>56</v>
      </c>
      <c r="F10492">
        <v>62</v>
      </c>
      <c r="G10492">
        <v>56</v>
      </c>
      <c r="H10492">
        <v>1</v>
      </c>
      <c r="I10492">
        <v>1</v>
      </c>
      <c r="J10492">
        <v>999999</v>
      </c>
      <c r="K10492" s="194">
        <v>999999</v>
      </c>
      <c r="L10492" t="s">
        <v>1084</v>
      </c>
      <c r="M10492" t="s">
        <v>1084</v>
      </c>
      <c r="N10492">
        <v>172</v>
      </c>
      <c r="O10492" t="s">
        <v>7876</v>
      </c>
      <c r="Q10492">
        <v>0.17199999999999999</v>
      </c>
      <c r="R10492" s="117" t="s">
        <v>14814</v>
      </c>
      <c r="S10492" s="117" t="s">
        <v>14589</v>
      </c>
      <c r="T10492" t="s">
        <v>12136</v>
      </c>
      <c r="U10492" t="s">
        <v>10772</v>
      </c>
    </row>
    <row r="10493" spans="1:21">
      <c r="A10493" s="117" t="s">
        <v>19320</v>
      </c>
      <c r="B10493" t="s">
        <v>14590</v>
      </c>
      <c r="C10493" t="s">
        <v>14590</v>
      </c>
      <c r="D10493">
        <v>20</v>
      </c>
      <c r="E10493">
        <v>14</v>
      </c>
      <c r="F10493">
        <v>20</v>
      </c>
      <c r="G10493">
        <v>14</v>
      </c>
      <c r="H10493">
        <v>1</v>
      </c>
      <c r="I10493">
        <v>1</v>
      </c>
      <c r="J10493">
        <v>0</v>
      </c>
      <c r="K10493" s="194">
        <v>0</v>
      </c>
      <c r="L10493" t="s">
        <v>1083</v>
      </c>
      <c r="M10493" t="s">
        <v>1083</v>
      </c>
      <c r="N10493">
        <v>10</v>
      </c>
      <c r="O10493" t="s">
        <v>7876</v>
      </c>
      <c r="Q10493">
        <v>0.01</v>
      </c>
      <c r="R10493" s="117" t="s">
        <v>14814</v>
      </c>
      <c r="S10493" s="117" t="s">
        <v>14615</v>
      </c>
      <c r="T10493" t="e">
        <v>#N/A</v>
      </c>
      <c r="U10493" t="s">
        <v>10772</v>
      </c>
    </row>
    <row r="10494" spans="1:21">
      <c r="A10494" s="117" t="s">
        <v>17678</v>
      </c>
      <c r="B10494" t="s">
        <v>14590</v>
      </c>
      <c r="C10494" t="s">
        <v>14590</v>
      </c>
      <c r="D10494">
        <v>91</v>
      </c>
      <c r="E10494">
        <v>85</v>
      </c>
      <c r="F10494">
        <v>91</v>
      </c>
      <c r="G10494">
        <v>85</v>
      </c>
      <c r="H10494">
        <v>1</v>
      </c>
      <c r="I10494">
        <v>1</v>
      </c>
      <c r="J10494">
        <v>999999</v>
      </c>
      <c r="K10494" s="194">
        <v>999999</v>
      </c>
      <c r="L10494" t="s">
        <v>1084</v>
      </c>
      <c r="M10494" t="s">
        <v>1084</v>
      </c>
      <c r="N10494">
        <v>15000</v>
      </c>
      <c r="O10494" t="s">
        <v>7876</v>
      </c>
      <c r="Q10494">
        <v>15</v>
      </c>
      <c r="R10494" s="117" t="s">
        <v>14814</v>
      </c>
      <c r="S10494" s="117" t="s">
        <v>14589</v>
      </c>
      <c r="T10494" t="s">
        <v>12136</v>
      </c>
      <c r="U10494" t="s">
        <v>10772</v>
      </c>
    </row>
    <row r="10495" spans="1:21">
      <c r="A10495" s="117" t="s">
        <v>17679</v>
      </c>
      <c r="B10495" t="s">
        <v>14590</v>
      </c>
      <c r="C10495" t="s">
        <v>14590</v>
      </c>
      <c r="D10495">
        <v>91</v>
      </c>
      <c r="E10495">
        <v>85</v>
      </c>
      <c r="F10495">
        <v>91</v>
      </c>
      <c r="G10495">
        <v>85</v>
      </c>
      <c r="H10495">
        <v>1</v>
      </c>
      <c r="I10495">
        <v>1</v>
      </c>
      <c r="J10495">
        <v>999999</v>
      </c>
      <c r="K10495" s="194">
        <v>999999</v>
      </c>
      <c r="L10495" t="s">
        <v>1084</v>
      </c>
      <c r="M10495" t="s">
        <v>1084</v>
      </c>
      <c r="N10495">
        <v>15000</v>
      </c>
      <c r="O10495" t="s">
        <v>7876</v>
      </c>
      <c r="Q10495">
        <v>15</v>
      </c>
      <c r="R10495" s="117" t="s">
        <v>14814</v>
      </c>
      <c r="S10495" s="117" t="s">
        <v>14589</v>
      </c>
      <c r="T10495" t="s">
        <v>12136</v>
      </c>
      <c r="U10495" t="s">
        <v>10772</v>
      </c>
    </row>
    <row r="10496" spans="1:21">
      <c r="A10496" s="117" t="s">
        <v>17680</v>
      </c>
      <c r="B10496" t="s">
        <v>14590</v>
      </c>
      <c r="C10496" t="s">
        <v>14590</v>
      </c>
      <c r="D10496">
        <v>61</v>
      </c>
      <c r="E10496">
        <v>55</v>
      </c>
      <c r="F10496">
        <v>61</v>
      </c>
      <c r="G10496">
        <v>55</v>
      </c>
      <c r="H10496">
        <v>1</v>
      </c>
      <c r="I10496">
        <v>1</v>
      </c>
      <c r="J10496">
        <v>999999</v>
      </c>
      <c r="K10496" s="194">
        <v>999999</v>
      </c>
      <c r="L10496" t="s">
        <v>1079</v>
      </c>
      <c r="M10496" t="s">
        <v>1079</v>
      </c>
      <c r="N10496">
        <v>690</v>
      </c>
      <c r="O10496" t="s">
        <v>7876</v>
      </c>
      <c r="P10496" t="s">
        <v>17681</v>
      </c>
      <c r="Q10496">
        <v>0.69</v>
      </c>
      <c r="R10496" s="117" t="s">
        <v>14814</v>
      </c>
      <c r="S10496" s="117" t="s">
        <v>14589</v>
      </c>
      <c r="T10496" t="s">
        <v>12136</v>
      </c>
      <c r="U10496" t="s">
        <v>10772</v>
      </c>
    </row>
    <row r="10497" spans="1:21">
      <c r="A10497" s="117" t="s">
        <v>17682</v>
      </c>
      <c r="B10497" t="s">
        <v>14590</v>
      </c>
      <c r="C10497" t="s">
        <v>14590</v>
      </c>
      <c r="D10497">
        <v>61</v>
      </c>
      <c r="E10497">
        <v>55</v>
      </c>
      <c r="F10497">
        <v>61</v>
      </c>
      <c r="G10497">
        <v>55</v>
      </c>
      <c r="H10497">
        <v>1</v>
      </c>
      <c r="I10497">
        <v>1</v>
      </c>
      <c r="J10497">
        <v>999999</v>
      </c>
      <c r="K10497" s="194">
        <v>999999</v>
      </c>
      <c r="L10497" t="s">
        <v>1079</v>
      </c>
      <c r="M10497" t="s">
        <v>1079</v>
      </c>
      <c r="N10497">
        <v>280</v>
      </c>
      <c r="O10497" t="s">
        <v>7876</v>
      </c>
      <c r="P10497" t="s">
        <v>17683</v>
      </c>
      <c r="Q10497">
        <v>0.28000000000000003</v>
      </c>
      <c r="R10497" s="117" t="s">
        <v>14814</v>
      </c>
      <c r="S10497" s="117" t="s">
        <v>14589</v>
      </c>
      <c r="T10497" t="s">
        <v>12136</v>
      </c>
      <c r="U10497" t="s">
        <v>10772</v>
      </c>
    </row>
    <row r="10498" spans="1:21">
      <c r="A10498" s="117" t="s">
        <v>25422</v>
      </c>
      <c r="B10498" t="s">
        <v>14590</v>
      </c>
      <c r="C10498" t="s">
        <v>14590</v>
      </c>
      <c r="D10498">
        <v>25</v>
      </c>
      <c r="E10498">
        <v>19</v>
      </c>
      <c r="F10498">
        <v>25</v>
      </c>
      <c r="G10498">
        <v>19</v>
      </c>
      <c r="H10498">
        <v>1</v>
      </c>
      <c r="I10498">
        <v>1</v>
      </c>
      <c r="J10498">
        <v>1</v>
      </c>
      <c r="K10498" s="194">
        <v>1</v>
      </c>
      <c r="L10498" t="s">
        <v>1083</v>
      </c>
      <c r="M10498" t="s">
        <v>1083</v>
      </c>
      <c r="N10498">
        <v>55</v>
      </c>
      <c r="O10498" t="s">
        <v>7876</v>
      </c>
      <c r="P10498" t="s">
        <v>8112</v>
      </c>
      <c r="Q10498">
        <v>5.5E-2</v>
      </c>
      <c r="R10498" s="117" t="s">
        <v>14685</v>
      </c>
      <c r="S10498" s="117" t="s">
        <v>14589</v>
      </c>
      <c r="T10498" t="s">
        <v>12136</v>
      </c>
      <c r="U10498" t="s">
        <v>10772</v>
      </c>
    </row>
    <row r="10499" spans="1:21">
      <c r="A10499" s="117" t="s">
        <v>17684</v>
      </c>
      <c r="B10499" t="s">
        <v>14590</v>
      </c>
      <c r="C10499" t="s">
        <v>14590</v>
      </c>
      <c r="D10499">
        <v>73</v>
      </c>
      <c r="E10499">
        <v>67</v>
      </c>
      <c r="F10499">
        <v>73</v>
      </c>
      <c r="G10499">
        <v>67</v>
      </c>
      <c r="H10499">
        <v>1</v>
      </c>
      <c r="I10499">
        <v>1</v>
      </c>
      <c r="J10499">
        <v>999999</v>
      </c>
      <c r="K10499" s="194">
        <v>999999</v>
      </c>
      <c r="L10499" t="s">
        <v>1084</v>
      </c>
      <c r="M10499" t="s">
        <v>1084</v>
      </c>
      <c r="N10499">
        <v>12712</v>
      </c>
      <c r="O10499" t="s">
        <v>7876</v>
      </c>
      <c r="Q10499">
        <v>12.712</v>
      </c>
      <c r="R10499" s="117" t="s">
        <v>14814</v>
      </c>
      <c r="S10499" s="117" t="s">
        <v>14589</v>
      </c>
      <c r="T10499" t="s">
        <v>12136</v>
      </c>
      <c r="U10499" t="s">
        <v>10772</v>
      </c>
    </row>
    <row r="10500" spans="1:21">
      <c r="A10500" s="117" t="s">
        <v>17685</v>
      </c>
      <c r="B10500" t="s">
        <v>14590</v>
      </c>
      <c r="C10500" t="s">
        <v>14590</v>
      </c>
      <c r="D10500">
        <v>73</v>
      </c>
      <c r="E10500">
        <v>67</v>
      </c>
      <c r="F10500">
        <v>73</v>
      </c>
      <c r="G10500">
        <v>67</v>
      </c>
      <c r="H10500">
        <v>1</v>
      </c>
      <c r="I10500">
        <v>1</v>
      </c>
      <c r="J10500">
        <v>999999</v>
      </c>
      <c r="K10500" s="194">
        <v>999999</v>
      </c>
      <c r="L10500" t="s">
        <v>1084</v>
      </c>
      <c r="M10500" t="s">
        <v>1084</v>
      </c>
      <c r="N10500">
        <v>19242</v>
      </c>
      <c r="O10500" t="s">
        <v>7876</v>
      </c>
      <c r="Q10500">
        <v>19.242000000000001</v>
      </c>
      <c r="R10500" s="117" t="s">
        <v>14814</v>
      </c>
      <c r="S10500" s="117" t="s">
        <v>14589</v>
      </c>
      <c r="T10500" t="s">
        <v>12136</v>
      </c>
      <c r="U10500" t="s">
        <v>10772</v>
      </c>
    </row>
    <row r="10501" spans="1:21">
      <c r="A10501" s="117" t="s">
        <v>17686</v>
      </c>
      <c r="B10501" t="s">
        <v>14590</v>
      </c>
      <c r="C10501" t="s">
        <v>14590</v>
      </c>
      <c r="D10501">
        <v>73</v>
      </c>
      <c r="E10501">
        <v>67</v>
      </c>
      <c r="F10501">
        <v>73</v>
      </c>
      <c r="G10501">
        <v>67</v>
      </c>
      <c r="H10501">
        <v>1</v>
      </c>
      <c r="I10501">
        <v>1</v>
      </c>
      <c r="J10501">
        <v>999999</v>
      </c>
      <c r="K10501" s="194">
        <v>999999</v>
      </c>
      <c r="L10501" t="s">
        <v>1084</v>
      </c>
      <c r="M10501" t="s">
        <v>1084</v>
      </c>
      <c r="N10501">
        <v>12712</v>
      </c>
      <c r="O10501" t="s">
        <v>7876</v>
      </c>
      <c r="Q10501">
        <v>12.712</v>
      </c>
      <c r="R10501" s="117" t="s">
        <v>14814</v>
      </c>
      <c r="S10501" s="117" t="s">
        <v>14589</v>
      </c>
      <c r="T10501" t="s">
        <v>12136</v>
      </c>
      <c r="U10501" t="s">
        <v>10772</v>
      </c>
    </row>
    <row r="10502" spans="1:21">
      <c r="A10502" s="117" t="s">
        <v>17687</v>
      </c>
      <c r="B10502" t="s">
        <v>14590</v>
      </c>
      <c r="C10502" t="s">
        <v>14590</v>
      </c>
      <c r="D10502">
        <v>73</v>
      </c>
      <c r="E10502">
        <v>67</v>
      </c>
      <c r="F10502">
        <v>73</v>
      </c>
      <c r="G10502">
        <v>67</v>
      </c>
      <c r="H10502">
        <v>1</v>
      </c>
      <c r="I10502">
        <v>1</v>
      </c>
      <c r="J10502">
        <v>999999</v>
      </c>
      <c r="K10502" s="194">
        <v>999999</v>
      </c>
      <c r="L10502" t="s">
        <v>1084</v>
      </c>
      <c r="M10502" t="s">
        <v>1084</v>
      </c>
      <c r="N10502">
        <v>19242</v>
      </c>
      <c r="O10502" t="s">
        <v>7876</v>
      </c>
      <c r="Q10502">
        <v>19.242000000000001</v>
      </c>
      <c r="R10502" s="117" t="s">
        <v>14814</v>
      </c>
      <c r="S10502" s="117" t="s">
        <v>14589</v>
      </c>
      <c r="T10502" t="s">
        <v>12136</v>
      </c>
      <c r="U10502" t="s">
        <v>10772</v>
      </c>
    </row>
    <row r="10503" spans="1:21">
      <c r="A10503" s="117" t="s">
        <v>17688</v>
      </c>
      <c r="B10503" t="s">
        <v>14590</v>
      </c>
      <c r="C10503" t="s">
        <v>14590</v>
      </c>
      <c r="D10503">
        <v>73</v>
      </c>
      <c r="E10503">
        <v>67</v>
      </c>
      <c r="F10503">
        <v>73</v>
      </c>
      <c r="G10503">
        <v>67</v>
      </c>
      <c r="H10503">
        <v>1</v>
      </c>
      <c r="I10503">
        <v>1</v>
      </c>
      <c r="J10503">
        <v>999999</v>
      </c>
      <c r="K10503" s="194">
        <v>999999</v>
      </c>
      <c r="L10503" t="s">
        <v>1084</v>
      </c>
      <c r="M10503" t="s">
        <v>1084</v>
      </c>
      <c r="N10503">
        <v>12712</v>
      </c>
      <c r="O10503" t="s">
        <v>7876</v>
      </c>
      <c r="Q10503">
        <v>12.712</v>
      </c>
      <c r="R10503" s="117" t="s">
        <v>14814</v>
      </c>
      <c r="S10503" s="117" t="s">
        <v>14589</v>
      </c>
      <c r="T10503" t="s">
        <v>12136</v>
      </c>
      <c r="U10503" t="s">
        <v>10772</v>
      </c>
    </row>
    <row r="10504" spans="1:21">
      <c r="A10504" s="117" t="s">
        <v>17689</v>
      </c>
      <c r="B10504" t="s">
        <v>14590</v>
      </c>
      <c r="C10504" t="s">
        <v>14590</v>
      </c>
      <c r="D10504">
        <v>73</v>
      </c>
      <c r="E10504">
        <v>67</v>
      </c>
      <c r="F10504">
        <v>73</v>
      </c>
      <c r="G10504">
        <v>67</v>
      </c>
      <c r="H10504">
        <v>1</v>
      </c>
      <c r="I10504">
        <v>1</v>
      </c>
      <c r="J10504">
        <v>999999</v>
      </c>
      <c r="K10504" s="194">
        <v>999999</v>
      </c>
      <c r="L10504" t="s">
        <v>1084</v>
      </c>
      <c r="M10504" t="s">
        <v>1084</v>
      </c>
      <c r="N10504">
        <v>19242</v>
      </c>
      <c r="O10504" t="s">
        <v>7876</v>
      </c>
      <c r="Q10504">
        <v>19.242000000000001</v>
      </c>
      <c r="R10504" s="117" t="s">
        <v>14814</v>
      </c>
      <c r="S10504" s="117" t="s">
        <v>14589</v>
      </c>
      <c r="T10504" t="s">
        <v>12136</v>
      </c>
      <c r="U10504" t="s">
        <v>10772</v>
      </c>
    </row>
    <row r="10505" spans="1:21">
      <c r="A10505" s="117" t="s">
        <v>17690</v>
      </c>
      <c r="B10505" t="s">
        <v>14590</v>
      </c>
      <c r="C10505" t="s">
        <v>14590</v>
      </c>
      <c r="D10505">
        <v>39</v>
      </c>
      <c r="E10505">
        <v>33</v>
      </c>
      <c r="F10505">
        <v>39</v>
      </c>
      <c r="G10505">
        <v>33</v>
      </c>
      <c r="H10505">
        <v>1</v>
      </c>
      <c r="I10505">
        <v>1</v>
      </c>
      <c r="J10505">
        <v>999999</v>
      </c>
      <c r="K10505" s="194">
        <v>999999</v>
      </c>
      <c r="L10505" t="s">
        <v>1084</v>
      </c>
      <c r="M10505" t="s">
        <v>1084</v>
      </c>
      <c r="N10505">
        <v>12712</v>
      </c>
      <c r="O10505" t="s">
        <v>7876</v>
      </c>
      <c r="Q10505">
        <v>12.712</v>
      </c>
      <c r="R10505" s="117" t="s">
        <v>14814</v>
      </c>
      <c r="S10505" s="117" t="s">
        <v>14589</v>
      </c>
      <c r="T10505" t="s">
        <v>12136</v>
      </c>
      <c r="U10505" t="s">
        <v>10772</v>
      </c>
    </row>
    <row r="10506" spans="1:21">
      <c r="A10506" s="117" t="s">
        <v>17691</v>
      </c>
      <c r="B10506" t="s">
        <v>14590</v>
      </c>
      <c r="C10506" t="s">
        <v>14590</v>
      </c>
      <c r="D10506">
        <v>59</v>
      </c>
      <c r="E10506">
        <v>53</v>
      </c>
      <c r="F10506">
        <v>59</v>
      </c>
      <c r="G10506">
        <v>53</v>
      </c>
      <c r="H10506">
        <v>1</v>
      </c>
      <c r="I10506">
        <v>1</v>
      </c>
      <c r="J10506">
        <v>999999</v>
      </c>
      <c r="K10506" s="194">
        <v>999999</v>
      </c>
      <c r="L10506" t="s">
        <v>1084</v>
      </c>
      <c r="M10506" t="s">
        <v>1084</v>
      </c>
      <c r="N10506">
        <v>19242</v>
      </c>
      <c r="O10506" t="s">
        <v>7876</v>
      </c>
      <c r="Q10506">
        <v>19.242000000000001</v>
      </c>
      <c r="R10506" s="117" t="s">
        <v>14814</v>
      </c>
      <c r="S10506" s="117" t="s">
        <v>14589</v>
      </c>
      <c r="T10506" t="s">
        <v>12136</v>
      </c>
      <c r="U10506" t="s">
        <v>10772</v>
      </c>
    </row>
    <row r="10507" spans="1:21">
      <c r="A10507" s="117" t="s">
        <v>17692</v>
      </c>
      <c r="B10507" t="s">
        <v>14590</v>
      </c>
      <c r="C10507" t="s">
        <v>14590</v>
      </c>
      <c r="D10507">
        <v>39</v>
      </c>
      <c r="E10507">
        <v>33</v>
      </c>
      <c r="F10507">
        <v>39</v>
      </c>
      <c r="G10507">
        <v>33</v>
      </c>
      <c r="H10507">
        <v>1</v>
      </c>
      <c r="I10507">
        <v>1</v>
      </c>
      <c r="J10507">
        <v>999999</v>
      </c>
      <c r="K10507" s="194">
        <v>999999</v>
      </c>
      <c r="L10507" t="s">
        <v>1084</v>
      </c>
      <c r="M10507" t="s">
        <v>1084</v>
      </c>
      <c r="N10507">
        <v>12712</v>
      </c>
      <c r="O10507" t="s">
        <v>7876</v>
      </c>
      <c r="Q10507">
        <v>12.712</v>
      </c>
      <c r="R10507" s="117" t="s">
        <v>14814</v>
      </c>
      <c r="S10507" s="117" t="s">
        <v>14589</v>
      </c>
      <c r="T10507" t="s">
        <v>12136</v>
      </c>
      <c r="U10507" t="s">
        <v>10772</v>
      </c>
    </row>
    <row r="10508" spans="1:21">
      <c r="A10508" s="117" t="s">
        <v>17693</v>
      </c>
      <c r="B10508" t="s">
        <v>14590</v>
      </c>
      <c r="C10508" t="s">
        <v>14590</v>
      </c>
      <c r="D10508">
        <v>59</v>
      </c>
      <c r="E10508">
        <v>53</v>
      </c>
      <c r="F10508">
        <v>59</v>
      </c>
      <c r="G10508">
        <v>53</v>
      </c>
      <c r="H10508">
        <v>1</v>
      </c>
      <c r="I10508">
        <v>1</v>
      </c>
      <c r="J10508">
        <v>999999</v>
      </c>
      <c r="K10508" s="194">
        <v>999999</v>
      </c>
      <c r="L10508" t="s">
        <v>1084</v>
      </c>
      <c r="M10508" t="s">
        <v>1084</v>
      </c>
      <c r="N10508">
        <v>19242</v>
      </c>
      <c r="O10508" t="s">
        <v>7876</v>
      </c>
      <c r="Q10508">
        <v>19.242000000000001</v>
      </c>
      <c r="R10508" s="117" t="s">
        <v>14814</v>
      </c>
      <c r="S10508" s="117" t="s">
        <v>14589</v>
      </c>
      <c r="T10508" t="s">
        <v>12136</v>
      </c>
      <c r="U10508" t="s">
        <v>10772</v>
      </c>
    </row>
    <row r="10509" spans="1:21">
      <c r="A10509" s="117" t="s">
        <v>17694</v>
      </c>
      <c r="B10509" t="s">
        <v>14590</v>
      </c>
      <c r="C10509" t="s">
        <v>14590</v>
      </c>
      <c r="D10509">
        <v>73</v>
      </c>
      <c r="E10509">
        <v>67</v>
      </c>
      <c r="F10509">
        <v>73</v>
      </c>
      <c r="G10509">
        <v>67</v>
      </c>
      <c r="H10509">
        <v>1</v>
      </c>
      <c r="I10509">
        <v>1</v>
      </c>
      <c r="J10509">
        <v>999999</v>
      </c>
      <c r="K10509" s="194">
        <v>999999</v>
      </c>
      <c r="L10509" t="s">
        <v>1084</v>
      </c>
      <c r="M10509" t="s">
        <v>1084</v>
      </c>
      <c r="N10509">
        <v>14279</v>
      </c>
      <c r="O10509" t="s">
        <v>7876</v>
      </c>
      <c r="Q10509">
        <v>14.279</v>
      </c>
      <c r="R10509" s="117" t="s">
        <v>14814</v>
      </c>
      <c r="S10509" s="117" t="s">
        <v>14589</v>
      </c>
      <c r="T10509" t="s">
        <v>12136</v>
      </c>
      <c r="U10509" t="s">
        <v>10772</v>
      </c>
    </row>
    <row r="10510" spans="1:21">
      <c r="A10510" s="117" t="s">
        <v>17695</v>
      </c>
      <c r="B10510" t="s">
        <v>14590</v>
      </c>
      <c r="C10510" t="s">
        <v>14590</v>
      </c>
      <c r="D10510">
        <v>73</v>
      </c>
      <c r="E10510">
        <v>67</v>
      </c>
      <c r="F10510">
        <v>73</v>
      </c>
      <c r="G10510">
        <v>67</v>
      </c>
      <c r="H10510">
        <v>1</v>
      </c>
      <c r="I10510">
        <v>1</v>
      </c>
      <c r="J10510">
        <v>999999</v>
      </c>
      <c r="K10510" s="194">
        <v>999999</v>
      </c>
      <c r="L10510" t="s">
        <v>1084</v>
      </c>
      <c r="M10510" t="s">
        <v>1084</v>
      </c>
      <c r="N10510">
        <v>21375</v>
      </c>
      <c r="O10510" t="s">
        <v>7876</v>
      </c>
      <c r="Q10510">
        <v>21.375</v>
      </c>
      <c r="R10510" s="117" t="s">
        <v>14814</v>
      </c>
      <c r="S10510" s="117" t="s">
        <v>14589</v>
      </c>
      <c r="T10510" t="s">
        <v>12136</v>
      </c>
      <c r="U10510" t="s">
        <v>10772</v>
      </c>
    </row>
    <row r="10511" spans="1:21">
      <c r="A10511" s="117" t="s">
        <v>17696</v>
      </c>
      <c r="B10511" t="s">
        <v>14590</v>
      </c>
      <c r="C10511" t="s">
        <v>14590</v>
      </c>
      <c r="D10511">
        <v>73</v>
      </c>
      <c r="E10511">
        <v>67</v>
      </c>
      <c r="F10511">
        <v>73</v>
      </c>
      <c r="G10511">
        <v>67</v>
      </c>
      <c r="H10511">
        <v>1</v>
      </c>
      <c r="I10511">
        <v>1</v>
      </c>
      <c r="J10511">
        <v>999999</v>
      </c>
      <c r="K10511" s="194">
        <v>999999</v>
      </c>
      <c r="L10511" t="s">
        <v>1084</v>
      </c>
      <c r="M10511" t="s">
        <v>1084</v>
      </c>
      <c r="N10511">
        <v>14279</v>
      </c>
      <c r="O10511" t="s">
        <v>7876</v>
      </c>
      <c r="Q10511">
        <v>14.279</v>
      </c>
      <c r="R10511" s="117" t="s">
        <v>14814</v>
      </c>
      <c r="S10511" s="117" t="s">
        <v>14589</v>
      </c>
      <c r="T10511" t="s">
        <v>12136</v>
      </c>
      <c r="U10511" t="s">
        <v>10772</v>
      </c>
    </row>
    <row r="10512" spans="1:21">
      <c r="A10512" s="117" t="s">
        <v>17697</v>
      </c>
      <c r="B10512" t="s">
        <v>14590</v>
      </c>
      <c r="C10512" t="s">
        <v>14590</v>
      </c>
      <c r="D10512">
        <v>73</v>
      </c>
      <c r="E10512">
        <v>67</v>
      </c>
      <c r="F10512">
        <v>73</v>
      </c>
      <c r="G10512">
        <v>67</v>
      </c>
      <c r="H10512">
        <v>1</v>
      </c>
      <c r="I10512">
        <v>1</v>
      </c>
      <c r="J10512">
        <v>999999</v>
      </c>
      <c r="K10512" s="194">
        <v>999999</v>
      </c>
      <c r="L10512" t="s">
        <v>1084</v>
      </c>
      <c r="M10512" t="s">
        <v>1084</v>
      </c>
      <c r="N10512">
        <v>21375</v>
      </c>
      <c r="O10512" t="s">
        <v>7876</v>
      </c>
      <c r="Q10512">
        <v>21.375</v>
      </c>
      <c r="R10512" s="117" t="s">
        <v>14814</v>
      </c>
      <c r="S10512" s="117" t="s">
        <v>14589</v>
      </c>
      <c r="T10512" t="s">
        <v>12136</v>
      </c>
      <c r="U10512" t="s">
        <v>10772</v>
      </c>
    </row>
    <row r="10513" spans="1:21">
      <c r="A10513" s="117" t="s">
        <v>17698</v>
      </c>
      <c r="B10513" t="s">
        <v>14590</v>
      </c>
      <c r="C10513" t="s">
        <v>14590</v>
      </c>
      <c r="D10513">
        <v>73</v>
      </c>
      <c r="E10513">
        <v>67</v>
      </c>
      <c r="F10513">
        <v>73</v>
      </c>
      <c r="G10513">
        <v>67</v>
      </c>
      <c r="H10513">
        <v>1</v>
      </c>
      <c r="I10513">
        <v>1</v>
      </c>
      <c r="J10513">
        <v>999999</v>
      </c>
      <c r="K10513" s="194">
        <v>999999</v>
      </c>
      <c r="L10513" t="s">
        <v>1084</v>
      </c>
      <c r="M10513" t="s">
        <v>1084</v>
      </c>
      <c r="N10513">
        <v>14279</v>
      </c>
      <c r="O10513" t="s">
        <v>7876</v>
      </c>
      <c r="Q10513">
        <v>14.279</v>
      </c>
      <c r="R10513" s="117" t="s">
        <v>14814</v>
      </c>
      <c r="S10513" s="117" t="s">
        <v>14589</v>
      </c>
      <c r="T10513" t="s">
        <v>12136</v>
      </c>
      <c r="U10513" t="s">
        <v>10772</v>
      </c>
    </row>
    <row r="10514" spans="1:21">
      <c r="A10514" s="117" t="s">
        <v>17699</v>
      </c>
      <c r="B10514" t="s">
        <v>14590</v>
      </c>
      <c r="C10514" t="s">
        <v>14590</v>
      </c>
      <c r="D10514">
        <v>73</v>
      </c>
      <c r="E10514">
        <v>67</v>
      </c>
      <c r="F10514">
        <v>73</v>
      </c>
      <c r="G10514">
        <v>67</v>
      </c>
      <c r="H10514">
        <v>1</v>
      </c>
      <c r="I10514">
        <v>1</v>
      </c>
      <c r="J10514">
        <v>999999</v>
      </c>
      <c r="K10514" s="194">
        <v>999999</v>
      </c>
      <c r="L10514" t="s">
        <v>1084</v>
      </c>
      <c r="M10514" t="s">
        <v>1084</v>
      </c>
      <c r="N10514">
        <v>21375</v>
      </c>
      <c r="O10514" t="s">
        <v>7876</v>
      </c>
      <c r="Q10514">
        <v>21.375</v>
      </c>
      <c r="R10514" s="117" t="s">
        <v>14814</v>
      </c>
      <c r="S10514" s="117" t="s">
        <v>14589</v>
      </c>
      <c r="T10514" t="s">
        <v>12136</v>
      </c>
      <c r="U10514" t="s">
        <v>10772</v>
      </c>
    </row>
    <row r="10515" spans="1:21">
      <c r="A10515" s="117" t="s">
        <v>17700</v>
      </c>
      <c r="B10515" t="s">
        <v>14590</v>
      </c>
      <c r="C10515" t="s">
        <v>14590</v>
      </c>
      <c r="D10515">
        <v>39</v>
      </c>
      <c r="E10515">
        <v>33</v>
      </c>
      <c r="F10515">
        <v>39</v>
      </c>
      <c r="G10515">
        <v>33</v>
      </c>
      <c r="H10515">
        <v>1</v>
      </c>
      <c r="I10515">
        <v>1</v>
      </c>
      <c r="J10515">
        <v>999999</v>
      </c>
      <c r="K10515" s="194">
        <v>999999</v>
      </c>
      <c r="L10515" t="s">
        <v>1084</v>
      </c>
      <c r="M10515" t="s">
        <v>1084</v>
      </c>
      <c r="N10515">
        <v>14279</v>
      </c>
      <c r="O10515" t="s">
        <v>7876</v>
      </c>
      <c r="Q10515">
        <v>14.279</v>
      </c>
      <c r="R10515" s="117" t="s">
        <v>14814</v>
      </c>
      <c r="S10515" s="117" t="s">
        <v>14589</v>
      </c>
      <c r="T10515" t="s">
        <v>12136</v>
      </c>
      <c r="U10515" t="s">
        <v>10772</v>
      </c>
    </row>
    <row r="10516" spans="1:21">
      <c r="A10516" s="117" t="s">
        <v>17701</v>
      </c>
      <c r="B10516" t="s">
        <v>14590</v>
      </c>
      <c r="C10516" t="s">
        <v>14590</v>
      </c>
      <c r="D10516">
        <v>59</v>
      </c>
      <c r="E10516">
        <v>53</v>
      </c>
      <c r="F10516">
        <v>59</v>
      </c>
      <c r="G10516">
        <v>53</v>
      </c>
      <c r="H10516">
        <v>1</v>
      </c>
      <c r="I10516">
        <v>1</v>
      </c>
      <c r="J10516">
        <v>999999</v>
      </c>
      <c r="K10516" s="194">
        <v>999999</v>
      </c>
      <c r="L10516" t="s">
        <v>1084</v>
      </c>
      <c r="M10516" t="s">
        <v>1084</v>
      </c>
      <c r="N10516">
        <v>21398</v>
      </c>
      <c r="O10516" t="s">
        <v>7876</v>
      </c>
      <c r="Q10516">
        <v>21.398</v>
      </c>
      <c r="R10516" s="117" t="s">
        <v>14814</v>
      </c>
      <c r="S10516" s="117" t="s">
        <v>14589</v>
      </c>
      <c r="T10516" t="s">
        <v>12136</v>
      </c>
      <c r="U10516" t="s">
        <v>10772</v>
      </c>
    </row>
    <row r="10517" spans="1:21">
      <c r="A10517" s="117" t="s">
        <v>17702</v>
      </c>
      <c r="B10517" t="s">
        <v>14590</v>
      </c>
      <c r="C10517" t="s">
        <v>14590</v>
      </c>
      <c r="D10517">
        <v>39</v>
      </c>
      <c r="E10517">
        <v>33</v>
      </c>
      <c r="F10517">
        <v>39</v>
      </c>
      <c r="G10517">
        <v>33</v>
      </c>
      <c r="H10517">
        <v>1</v>
      </c>
      <c r="I10517">
        <v>1</v>
      </c>
      <c r="J10517">
        <v>999999</v>
      </c>
      <c r="K10517" s="194">
        <v>999999</v>
      </c>
      <c r="L10517" t="s">
        <v>1084</v>
      </c>
      <c r="M10517" t="s">
        <v>1084</v>
      </c>
      <c r="N10517">
        <v>14645</v>
      </c>
      <c r="O10517" t="s">
        <v>7876</v>
      </c>
      <c r="Q10517">
        <v>14.645</v>
      </c>
      <c r="R10517" s="117" t="s">
        <v>14814</v>
      </c>
      <c r="S10517" s="117" t="s">
        <v>14589</v>
      </c>
      <c r="T10517" t="s">
        <v>12136</v>
      </c>
      <c r="U10517" t="s">
        <v>10772</v>
      </c>
    </row>
    <row r="10518" spans="1:21">
      <c r="A10518" s="117" t="s">
        <v>17703</v>
      </c>
      <c r="B10518" t="s">
        <v>14590</v>
      </c>
      <c r="C10518" t="s">
        <v>14590</v>
      </c>
      <c r="D10518">
        <v>59</v>
      </c>
      <c r="E10518">
        <v>53</v>
      </c>
      <c r="F10518">
        <v>59</v>
      </c>
      <c r="G10518">
        <v>53</v>
      </c>
      <c r="H10518">
        <v>1</v>
      </c>
      <c r="I10518">
        <v>1</v>
      </c>
      <c r="J10518">
        <v>999999</v>
      </c>
      <c r="K10518" s="194">
        <v>999999</v>
      </c>
      <c r="L10518" t="s">
        <v>1084</v>
      </c>
      <c r="M10518" t="s">
        <v>1084</v>
      </c>
      <c r="N10518">
        <v>21859</v>
      </c>
      <c r="O10518" t="s">
        <v>7876</v>
      </c>
      <c r="Q10518">
        <v>21.859000000000002</v>
      </c>
      <c r="R10518" s="117" t="s">
        <v>14814</v>
      </c>
      <c r="S10518" s="117" t="s">
        <v>14589</v>
      </c>
      <c r="T10518" t="s">
        <v>12136</v>
      </c>
      <c r="U10518" t="s">
        <v>10772</v>
      </c>
    </row>
    <row r="10519" spans="1:21">
      <c r="A10519" s="117" t="s">
        <v>17704</v>
      </c>
      <c r="B10519" t="s">
        <v>14590</v>
      </c>
      <c r="C10519" t="s">
        <v>14590</v>
      </c>
      <c r="D10519">
        <v>39</v>
      </c>
      <c r="E10519">
        <v>33</v>
      </c>
      <c r="F10519">
        <v>39</v>
      </c>
      <c r="G10519">
        <v>33</v>
      </c>
      <c r="H10519">
        <v>1</v>
      </c>
      <c r="I10519">
        <v>1</v>
      </c>
      <c r="J10519">
        <v>999999</v>
      </c>
      <c r="K10519" s="194">
        <v>999999</v>
      </c>
      <c r="L10519" t="s">
        <v>1084</v>
      </c>
      <c r="M10519" t="s">
        <v>1084</v>
      </c>
      <c r="N10519">
        <v>369</v>
      </c>
      <c r="O10519" t="s">
        <v>7876</v>
      </c>
      <c r="Q10519">
        <v>0.36899999999999999</v>
      </c>
      <c r="R10519" s="117" t="s">
        <v>14814</v>
      </c>
      <c r="S10519" s="117" t="s">
        <v>14589</v>
      </c>
      <c r="T10519" t="s">
        <v>12136</v>
      </c>
      <c r="U10519" t="s">
        <v>10772</v>
      </c>
    </row>
    <row r="10520" spans="1:21">
      <c r="A10520" s="117" t="s">
        <v>17705</v>
      </c>
      <c r="B10520" t="s">
        <v>14590</v>
      </c>
      <c r="C10520" t="s">
        <v>14590</v>
      </c>
      <c r="D10520">
        <v>39</v>
      </c>
      <c r="E10520">
        <v>33</v>
      </c>
      <c r="F10520">
        <v>39</v>
      </c>
      <c r="G10520">
        <v>33</v>
      </c>
      <c r="H10520">
        <v>1</v>
      </c>
      <c r="I10520">
        <v>1</v>
      </c>
      <c r="J10520">
        <v>999999</v>
      </c>
      <c r="K10520" s="194">
        <v>999999</v>
      </c>
      <c r="L10520" t="s">
        <v>1084</v>
      </c>
      <c r="M10520" t="s">
        <v>1084</v>
      </c>
      <c r="N10520">
        <v>1162</v>
      </c>
      <c r="O10520" t="s">
        <v>7876</v>
      </c>
      <c r="Q10520">
        <v>1.1619999999999999</v>
      </c>
      <c r="R10520" s="117" t="s">
        <v>14814</v>
      </c>
      <c r="S10520" s="117" t="s">
        <v>14589</v>
      </c>
      <c r="T10520" t="s">
        <v>12136</v>
      </c>
      <c r="U10520" t="s">
        <v>10772</v>
      </c>
    </row>
    <row r="10521" spans="1:21">
      <c r="A10521" s="117" t="s">
        <v>17706</v>
      </c>
      <c r="B10521" t="s">
        <v>14590</v>
      </c>
      <c r="C10521" t="s">
        <v>14590</v>
      </c>
      <c r="D10521">
        <v>39</v>
      </c>
      <c r="E10521">
        <v>33</v>
      </c>
      <c r="F10521">
        <v>39</v>
      </c>
      <c r="G10521">
        <v>33</v>
      </c>
      <c r="H10521">
        <v>1</v>
      </c>
      <c r="I10521">
        <v>1</v>
      </c>
      <c r="J10521">
        <v>999999</v>
      </c>
      <c r="K10521" s="194">
        <v>999999</v>
      </c>
      <c r="L10521" t="s">
        <v>1084</v>
      </c>
      <c r="M10521" t="s">
        <v>1084</v>
      </c>
      <c r="N10521">
        <v>1160</v>
      </c>
      <c r="O10521" t="s">
        <v>7876</v>
      </c>
      <c r="Q10521">
        <v>1.1599999999999999</v>
      </c>
      <c r="R10521" s="117" t="s">
        <v>14814</v>
      </c>
      <c r="S10521" s="117" t="s">
        <v>14589</v>
      </c>
      <c r="T10521" t="s">
        <v>12136</v>
      </c>
      <c r="U10521" t="s">
        <v>10772</v>
      </c>
    </row>
    <row r="10522" spans="1:21">
      <c r="A10522" s="117" t="s">
        <v>17707</v>
      </c>
      <c r="B10522" t="s">
        <v>14590</v>
      </c>
      <c r="C10522" t="s">
        <v>14590</v>
      </c>
      <c r="D10522">
        <v>39</v>
      </c>
      <c r="E10522">
        <v>33</v>
      </c>
      <c r="F10522">
        <v>39</v>
      </c>
      <c r="G10522">
        <v>33</v>
      </c>
      <c r="H10522">
        <v>1</v>
      </c>
      <c r="I10522">
        <v>1</v>
      </c>
      <c r="J10522">
        <v>999999</v>
      </c>
      <c r="K10522" s="194">
        <v>999999</v>
      </c>
      <c r="L10522" t="s">
        <v>1084</v>
      </c>
      <c r="M10522" t="s">
        <v>1084</v>
      </c>
      <c r="N10522">
        <v>1164</v>
      </c>
      <c r="O10522" t="s">
        <v>7876</v>
      </c>
      <c r="Q10522">
        <v>1.1639999999999999</v>
      </c>
      <c r="R10522" s="117" t="s">
        <v>14814</v>
      </c>
      <c r="S10522" s="117" t="s">
        <v>14589</v>
      </c>
      <c r="T10522" t="s">
        <v>12136</v>
      </c>
      <c r="U10522" t="s">
        <v>10772</v>
      </c>
    </row>
    <row r="10523" spans="1:21">
      <c r="A10523" s="117" t="s">
        <v>17708</v>
      </c>
      <c r="B10523" t="s">
        <v>14590</v>
      </c>
      <c r="C10523" t="s">
        <v>14590</v>
      </c>
      <c r="D10523">
        <v>39</v>
      </c>
      <c r="E10523">
        <v>33</v>
      </c>
      <c r="F10523">
        <v>39</v>
      </c>
      <c r="G10523">
        <v>33</v>
      </c>
      <c r="H10523">
        <v>1</v>
      </c>
      <c r="I10523">
        <v>1</v>
      </c>
      <c r="J10523">
        <v>999999</v>
      </c>
      <c r="K10523" s="194">
        <v>999999</v>
      </c>
      <c r="L10523" t="s">
        <v>1084</v>
      </c>
      <c r="M10523" t="s">
        <v>1084</v>
      </c>
      <c r="N10523">
        <v>1162</v>
      </c>
      <c r="O10523" t="s">
        <v>7876</v>
      </c>
      <c r="Q10523">
        <v>1.1619999999999999</v>
      </c>
      <c r="R10523" s="117" t="s">
        <v>14814</v>
      </c>
      <c r="S10523" s="117" t="s">
        <v>14589</v>
      </c>
      <c r="T10523" t="s">
        <v>12136</v>
      </c>
      <c r="U10523" t="s">
        <v>10772</v>
      </c>
    </row>
    <row r="10524" spans="1:21">
      <c r="A10524" s="117" t="s">
        <v>17709</v>
      </c>
      <c r="B10524" t="s">
        <v>14590</v>
      </c>
      <c r="C10524" t="s">
        <v>14590</v>
      </c>
      <c r="D10524">
        <v>62</v>
      </c>
      <c r="E10524">
        <v>56</v>
      </c>
      <c r="F10524">
        <v>62</v>
      </c>
      <c r="G10524">
        <v>56</v>
      </c>
      <c r="H10524">
        <v>1</v>
      </c>
      <c r="I10524">
        <v>1</v>
      </c>
      <c r="J10524">
        <v>999999</v>
      </c>
      <c r="K10524" s="194">
        <v>999999</v>
      </c>
      <c r="L10524" t="s">
        <v>1084</v>
      </c>
      <c r="M10524" t="s">
        <v>1084</v>
      </c>
      <c r="N10524">
        <v>1164</v>
      </c>
      <c r="O10524" t="s">
        <v>7876</v>
      </c>
      <c r="Q10524">
        <v>1.1639999999999999</v>
      </c>
      <c r="R10524" s="117" t="s">
        <v>14814</v>
      </c>
      <c r="S10524" s="117" t="s">
        <v>14589</v>
      </c>
      <c r="T10524" t="s">
        <v>12136</v>
      </c>
      <c r="U10524" t="s">
        <v>10772</v>
      </c>
    </row>
    <row r="10525" spans="1:21">
      <c r="A10525" s="117" t="s">
        <v>17710</v>
      </c>
      <c r="B10525" t="s">
        <v>14590</v>
      </c>
      <c r="C10525" t="s">
        <v>14590</v>
      </c>
      <c r="D10525">
        <v>39</v>
      </c>
      <c r="E10525">
        <v>33</v>
      </c>
      <c r="F10525">
        <v>39</v>
      </c>
      <c r="G10525">
        <v>33</v>
      </c>
      <c r="H10525">
        <v>1</v>
      </c>
      <c r="I10525">
        <v>1</v>
      </c>
      <c r="J10525">
        <v>999999</v>
      </c>
      <c r="K10525" s="194">
        <v>999999</v>
      </c>
      <c r="L10525" t="s">
        <v>1084</v>
      </c>
      <c r="M10525" t="s">
        <v>1084</v>
      </c>
      <c r="N10525">
        <v>1162</v>
      </c>
      <c r="O10525" t="s">
        <v>7876</v>
      </c>
      <c r="Q10525">
        <v>1.1619999999999999</v>
      </c>
      <c r="R10525" s="117" t="s">
        <v>14814</v>
      </c>
      <c r="S10525" s="117" t="s">
        <v>14589</v>
      </c>
      <c r="T10525" t="s">
        <v>12136</v>
      </c>
      <c r="U10525" t="s">
        <v>10772</v>
      </c>
    </row>
    <row r="10526" spans="1:21">
      <c r="A10526" s="117" t="s">
        <v>17711</v>
      </c>
      <c r="B10526" t="s">
        <v>14590</v>
      </c>
      <c r="C10526" t="s">
        <v>14590</v>
      </c>
      <c r="D10526">
        <v>39</v>
      </c>
      <c r="E10526">
        <v>33</v>
      </c>
      <c r="F10526">
        <v>39</v>
      </c>
      <c r="G10526">
        <v>33</v>
      </c>
      <c r="H10526">
        <v>1</v>
      </c>
      <c r="I10526">
        <v>1</v>
      </c>
      <c r="J10526">
        <v>999999</v>
      </c>
      <c r="K10526" s="194">
        <v>999999</v>
      </c>
      <c r="L10526" t="s">
        <v>1084</v>
      </c>
      <c r="M10526" t="s">
        <v>1084</v>
      </c>
      <c r="N10526">
        <v>1162</v>
      </c>
      <c r="O10526" t="s">
        <v>7876</v>
      </c>
      <c r="Q10526">
        <v>1.1619999999999999</v>
      </c>
      <c r="R10526" s="117" t="s">
        <v>14814</v>
      </c>
      <c r="S10526" s="117" t="s">
        <v>14589</v>
      </c>
      <c r="T10526" t="s">
        <v>12136</v>
      </c>
      <c r="U10526" t="s">
        <v>10772</v>
      </c>
    </row>
    <row r="10527" spans="1:21">
      <c r="A10527" s="117" t="s">
        <v>17712</v>
      </c>
      <c r="B10527" t="s">
        <v>14590</v>
      </c>
      <c r="C10527" t="s">
        <v>14590</v>
      </c>
      <c r="D10527">
        <v>39</v>
      </c>
      <c r="E10527">
        <v>33</v>
      </c>
      <c r="F10527">
        <v>39</v>
      </c>
      <c r="G10527">
        <v>33</v>
      </c>
      <c r="H10527">
        <v>1</v>
      </c>
      <c r="I10527">
        <v>1</v>
      </c>
      <c r="J10527">
        <v>999999</v>
      </c>
      <c r="K10527" s="194">
        <v>999999</v>
      </c>
      <c r="L10527" t="s">
        <v>1084</v>
      </c>
      <c r="M10527" t="s">
        <v>1084</v>
      </c>
      <c r="N10527">
        <v>1160</v>
      </c>
      <c r="O10527" t="s">
        <v>7876</v>
      </c>
      <c r="Q10527">
        <v>1.1599999999999999</v>
      </c>
      <c r="R10527" s="117" t="s">
        <v>14814</v>
      </c>
      <c r="S10527" s="117" t="s">
        <v>14589</v>
      </c>
      <c r="T10527" t="s">
        <v>12136</v>
      </c>
      <c r="U10527" t="s">
        <v>10772</v>
      </c>
    </row>
    <row r="10528" spans="1:21">
      <c r="A10528" s="117" t="s">
        <v>17713</v>
      </c>
      <c r="B10528" t="s">
        <v>14590</v>
      </c>
      <c r="C10528" t="s">
        <v>14590</v>
      </c>
      <c r="D10528">
        <v>39</v>
      </c>
      <c r="E10528">
        <v>33</v>
      </c>
      <c r="F10528">
        <v>39</v>
      </c>
      <c r="G10528">
        <v>33</v>
      </c>
      <c r="H10528">
        <v>1</v>
      </c>
      <c r="I10528">
        <v>1</v>
      </c>
      <c r="J10528">
        <v>999999</v>
      </c>
      <c r="K10528" s="194">
        <v>999999</v>
      </c>
      <c r="L10528" t="s">
        <v>1084</v>
      </c>
      <c r="M10528" t="s">
        <v>1084</v>
      </c>
      <c r="N10528">
        <v>1164</v>
      </c>
      <c r="O10528" t="s">
        <v>7876</v>
      </c>
      <c r="Q10528">
        <v>1.1639999999999999</v>
      </c>
      <c r="R10528" s="117" t="s">
        <v>14814</v>
      </c>
      <c r="S10528" s="117" t="s">
        <v>14589</v>
      </c>
      <c r="T10528" t="s">
        <v>12136</v>
      </c>
      <c r="U10528" t="s">
        <v>10772</v>
      </c>
    </row>
    <row r="10529" spans="1:21">
      <c r="A10529" s="117" t="s">
        <v>17714</v>
      </c>
      <c r="B10529" t="s">
        <v>14590</v>
      </c>
      <c r="C10529" t="s">
        <v>14590</v>
      </c>
      <c r="D10529">
        <v>39</v>
      </c>
      <c r="E10529">
        <v>33</v>
      </c>
      <c r="F10529">
        <v>39</v>
      </c>
      <c r="G10529">
        <v>33</v>
      </c>
      <c r="H10529">
        <v>1</v>
      </c>
      <c r="I10529">
        <v>1</v>
      </c>
      <c r="J10529">
        <v>999999</v>
      </c>
      <c r="K10529" s="194">
        <v>999999</v>
      </c>
      <c r="L10529" t="s">
        <v>1084</v>
      </c>
      <c r="M10529" t="s">
        <v>1084</v>
      </c>
      <c r="N10529">
        <v>1162</v>
      </c>
      <c r="O10529" t="s">
        <v>7876</v>
      </c>
      <c r="Q10529">
        <v>1.1619999999999999</v>
      </c>
      <c r="R10529" s="117" t="s">
        <v>14814</v>
      </c>
      <c r="S10529" s="117" t="s">
        <v>14589</v>
      </c>
      <c r="T10529" t="s">
        <v>12136</v>
      </c>
      <c r="U10529" t="s">
        <v>10772</v>
      </c>
    </row>
    <row r="10530" spans="1:21">
      <c r="A10530" s="117" t="s">
        <v>17715</v>
      </c>
      <c r="B10530" t="s">
        <v>14590</v>
      </c>
      <c r="C10530" t="s">
        <v>14590</v>
      </c>
      <c r="D10530">
        <v>62</v>
      </c>
      <c r="E10530">
        <v>56</v>
      </c>
      <c r="F10530">
        <v>62</v>
      </c>
      <c r="G10530">
        <v>56</v>
      </c>
      <c r="H10530">
        <v>1</v>
      </c>
      <c r="I10530">
        <v>1</v>
      </c>
      <c r="J10530">
        <v>999999</v>
      </c>
      <c r="K10530" s="194">
        <v>999999</v>
      </c>
      <c r="L10530" t="s">
        <v>1084</v>
      </c>
      <c r="M10530" t="s">
        <v>1084</v>
      </c>
      <c r="N10530">
        <v>1164</v>
      </c>
      <c r="O10530" t="s">
        <v>7876</v>
      </c>
      <c r="Q10530">
        <v>1.1639999999999999</v>
      </c>
      <c r="R10530" s="117" t="s">
        <v>14814</v>
      </c>
      <c r="S10530" s="117" t="s">
        <v>14589</v>
      </c>
      <c r="T10530" t="s">
        <v>12136</v>
      </c>
      <c r="U10530" t="s">
        <v>10772</v>
      </c>
    </row>
    <row r="10531" spans="1:21">
      <c r="A10531" s="117" t="s">
        <v>17716</v>
      </c>
      <c r="B10531" t="s">
        <v>14590</v>
      </c>
      <c r="C10531" t="s">
        <v>14590</v>
      </c>
      <c r="D10531">
        <v>39</v>
      </c>
      <c r="E10531">
        <v>33</v>
      </c>
      <c r="F10531">
        <v>39</v>
      </c>
      <c r="G10531">
        <v>33</v>
      </c>
      <c r="H10531">
        <v>1</v>
      </c>
      <c r="I10531">
        <v>1</v>
      </c>
      <c r="J10531">
        <v>999999</v>
      </c>
      <c r="K10531" s="194">
        <v>999999</v>
      </c>
      <c r="L10531" t="s">
        <v>1084</v>
      </c>
      <c r="M10531" t="s">
        <v>1084</v>
      </c>
      <c r="N10531">
        <v>1162</v>
      </c>
      <c r="O10531" t="s">
        <v>7876</v>
      </c>
      <c r="Q10531">
        <v>1.1619999999999999</v>
      </c>
      <c r="R10531" s="117" t="s">
        <v>14814</v>
      </c>
      <c r="S10531" s="117" t="s">
        <v>14589</v>
      </c>
      <c r="T10531" t="s">
        <v>12136</v>
      </c>
      <c r="U10531" t="s">
        <v>10772</v>
      </c>
    </row>
    <row r="10532" spans="1:21">
      <c r="A10532" s="117" t="s">
        <v>17717</v>
      </c>
      <c r="B10532" t="s">
        <v>14590</v>
      </c>
      <c r="C10532" t="s">
        <v>14590</v>
      </c>
      <c r="D10532">
        <v>55</v>
      </c>
      <c r="E10532">
        <v>49</v>
      </c>
      <c r="F10532">
        <v>55</v>
      </c>
      <c r="G10532">
        <v>49</v>
      </c>
      <c r="H10532">
        <v>1</v>
      </c>
      <c r="I10532">
        <v>1</v>
      </c>
      <c r="J10532">
        <v>999999</v>
      </c>
      <c r="K10532" s="194">
        <v>999999</v>
      </c>
      <c r="L10532" t="s">
        <v>1084</v>
      </c>
      <c r="M10532" t="s">
        <v>1084</v>
      </c>
      <c r="N10532">
        <v>2632</v>
      </c>
      <c r="O10532" t="s">
        <v>7876</v>
      </c>
      <c r="Q10532">
        <v>2.6320000000000001</v>
      </c>
      <c r="R10532" s="117" t="s">
        <v>14814</v>
      </c>
      <c r="S10532" s="117" t="s">
        <v>14589</v>
      </c>
      <c r="T10532" t="s">
        <v>12136</v>
      </c>
      <c r="U10532" t="s">
        <v>10772</v>
      </c>
    </row>
    <row r="10533" spans="1:21">
      <c r="A10533" s="117" t="s">
        <v>17718</v>
      </c>
      <c r="B10533" t="s">
        <v>14590</v>
      </c>
      <c r="C10533" t="s">
        <v>14590</v>
      </c>
      <c r="D10533">
        <v>55</v>
      </c>
      <c r="E10533">
        <v>49</v>
      </c>
      <c r="F10533">
        <v>55</v>
      </c>
      <c r="G10533">
        <v>49</v>
      </c>
      <c r="H10533">
        <v>1</v>
      </c>
      <c r="I10533">
        <v>1</v>
      </c>
      <c r="J10533">
        <v>999999</v>
      </c>
      <c r="K10533" s="194">
        <v>999999</v>
      </c>
      <c r="L10533" t="s">
        <v>1084</v>
      </c>
      <c r="M10533" t="s">
        <v>1084</v>
      </c>
      <c r="N10533">
        <v>2632</v>
      </c>
      <c r="O10533" t="s">
        <v>7876</v>
      </c>
      <c r="Q10533">
        <v>2.6320000000000001</v>
      </c>
      <c r="R10533" s="117" t="s">
        <v>14814</v>
      </c>
      <c r="S10533" s="117" t="s">
        <v>14589</v>
      </c>
      <c r="T10533" t="s">
        <v>12136</v>
      </c>
      <c r="U10533" t="s">
        <v>10772</v>
      </c>
    </row>
    <row r="10534" spans="1:21">
      <c r="A10534" s="117" t="s">
        <v>17719</v>
      </c>
      <c r="B10534" t="s">
        <v>14590</v>
      </c>
      <c r="C10534" t="s">
        <v>14590</v>
      </c>
      <c r="D10534">
        <v>55</v>
      </c>
      <c r="E10534">
        <v>49</v>
      </c>
      <c r="F10534">
        <v>55</v>
      </c>
      <c r="G10534">
        <v>49</v>
      </c>
      <c r="H10534">
        <v>1</v>
      </c>
      <c r="I10534">
        <v>1</v>
      </c>
      <c r="J10534">
        <v>999999</v>
      </c>
      <c r="K10534" s="194">
        <v>999999</v>
      </c>
      <c r="L10534" t="s">
        <v>1084</v>
      </c>
      <c r="M10534" t="s">
        <v>1084</v>
      </c>
      <c r="N10534">
        <v>3508</v>
      </c>
      <c r="O10534" t="s">
        <v>7876</v>
      </c>
      <c r="Q10534">
        <v>3.508</v>
      </c>
      <c r="R10534" s="117" t="s">
        <v>14814</v>
      </c>
      <c r="S10534" s="117" t="s">
        <v>14589</v>
      </c>
      <c r="T10534" t="s">
        <v>12136</v>
      </c>
      <c r="U10534" t="s">
        <v>10772</v>
      </c>
    </row>
    <row r="10535" spans="1:21">
      <c r="A10535" s="117" t="s">
        <v>17720</v>
      </c>
      <c r="B10535" t="s">
        <v>14590</v>
      </c>
      <c r="C10535" t="s">
        <v>14590</v>
      </c>
      <c r="D10535">
        <v>55</v>
      </c>
      <c r="E10535">
        <v>49</v>
      </c>
      <c r="F10535">
        <v>55</v>
      </c>
      <c r="G10535">
        <v>49</v>
      </c>
      <c r="H10535">
        <v>1</v>
      </c>
      <c r="I10535">
        <v>1</v>
      </c>
      <c r="J10535">
        <v>999999</v>
      </c>
      <c r="K10535" s="194">
        <v>999999</v>
      </c>
      <c r="L10535" t="s">
        <v>1084</v>
      </c>
      <c r="M10535" t="s">
        <v>1084</v>
      </c>
      <c r="N10535">
        <v>3506</v>
      </c>
      <c r="O10535" t="s">
        <v>7876</v>
      </c>
      <c r="Q10535">
        <v>3.5059999999999998</v>
      </c>
      <c r="R10535" s="117" t="s">
        <v>14814</v>
      </c>
      <c r="S10535" s="117" t="s">
        <v>14589</v>
      </c>
      <c r="T10535" t="s">
        <v>12136</v>
      </c>
      <c r="U10535" t="s">
        <v>10772</v>
      </c>
    </row>
    <row r="10536" spans="1:21">
      <c r="A10536" s="117" t="s">
        <v>17721</v>
      </c>
      <c r="B10536" t="s">
        <v>14590</v>
      </c>
      <c r="C10536" t="s">
        <v>14590</v>
      </c>
      <c r="D10536">
        <v>35</v>
      </c>
      <c r="E10536">
        <v>29</v>
      </c>
      <c r="F10536">
        <v>35</v>
      </c>
      <c r="G10536">
        <v>29</v>
      </c>
      <c r="H10536">
        <v>1</v>
      </c>
      <c r="I10536">
        <v>1</v>
      </c>
      <c r="J10536">
        <v>3</v>
      </c>
      <c r="K10536" s="194">
        <v>3</v>
      </c>
      <c r="L10536" t="s">
        <v>1079</v>
      </c>
      <c r="M10536" t="s">
        <v>1079</v>
      </c>
      <c r="N10536">
        <v>220</v>
      </c>
      <c r="O10536" t="s">
        <v>7876</v>
      </c>
      <c r="Q10536">
        <v>0.22</v>
      </c>
      <c r="R10536" s="117" t="s">
        <v>14814</v>
      </c>
      <c r="S10536" s="117" t="s">
        <v>14589</v>
      </c>
      <c r="T10536" t="s">
        <v>12136</v>
      </c>
      <c r="U10536" t="s">
        <v>10772</v>
      </c>
    </row>
    <row r="10537" spans="1:21">
      <c r="A10537" s="117" t="s">
        <v>17722</v>
      </c>
      <c r="B10537" t="s">
        <v>14590</v>
      </c>
      <c r="C10537" t="s">
        <v>14590</v>
      </c>
      <c r="D10537">
        <v>35</v>
      </c>
      <c r="E10537">
        <v>29</v>
      </c>
      <c r="F10537">
        <v>35</v>
      </c>
      <c r="G10537">
        <v>29</v>
      </c>
      <c r="H10537">
        <v>1</v>
      </c>
      <c r="I10537">
        <v>1</v>
      </c>
      <c r="J10537">
        <v>3</v>
      </c>
      <c r="K10537" s="194">
        <v>3</v>
      </c>
      <c r="L10537" t="s">
        <v>1079</v>
      </c>
      <c r="M10537" t="s">
        <v>1079</v>
      </c>
      <c r="N10537">
        <v>300</v>
      </c>
      <c r="O10537" t="s">
        <v>7876</v>
      </c>
      <c r="Q10537">
        <v>0.3</v>
      </c>
      <c r="R10537" s="117" t="s">
        <v>14814</v>
      </c>
      <c r="S10537" s="117" t="s">
        <v>14589</v>
      </c>
      <c r="T10537" t="s">
        <v>12136</v>
      </c>
      <c r="U10537" t="s">
        <v>10772</v>
      </c>
    </row>
    <row r="10538" spans="1:21">
      <c r="A10538" s="117" t="s">
        <v>17723</v>
      </c>
      <c r="B10538" t="s">
        <v>14590</v>
      </c>
      <c r="C10538" t="s">
        <v>14590</v>
      </c>
      <c r="D10538">
        <v>39</v>
      </c>
      <c r="E10538">
        <v>33</v>
      </c>
      <c r="F10538">
        <v>39</v>
      </c>
      <c r="G10538">
        <v>33</v>
      </c>
      <c r="H10538">
        <v>1</v>
      </c>
      <c r="I10538">
        <v>1</v>
      </c>
      <c r="J10538">
        <v>999999</v>
      </c>
      <c r="K10538" s="194">
        <v>999999</v>
      </c>
      <c r="L10538" t="s">
        <v>1084</v>
      </c>
      <c r="M10538" t="s">
        <v>1084</v>
      </c>
      <c r="N10538">
        <v>38</v>
      </c>
      <c r="O10538" t="s">
        <v>7876</v>
      </c>
      <c r="Q10538">
        <v>3.7999999999999999E-2</v>
      </c>
      <c r="R10538" s="117" t="s">
        <v>14814</v>
      </c>
      <c r="S10538" s="117" t="s">
        <v>14589</v>
      </c>
      <c r="T10538" t="s">
        <v>12136</v>
      </c>
      <c r="U10538" t="s">
        <v>10772</v>
      </c>
    </row>
    <row r="10539" spans="1:21">
      <c r="A10539" s="117" t="s">
        <v>17724</v>
      </c>
      <c r="B10539" t="s">
        <v>14590</v>
      </c>
      <c r="C10539" t="s">
        <v>14590</v>
      </c>
      <c r="D10539">
        <v>39</v>
      </c>
      <c r="E10539">
        <v>33</v>
      </c>
      <c r="F10539">
        <v>39</v>
      </c>
      <c r="G10539">
        <v>33</v>
      </c>
      <c r="H10539">
        <v>1</v>
      </c>
      <c r="I10539">
        <v>1</v>
      </c>
      <c r="J10539">
        <v>999999</v>
      </c>
      <c r="K10539" s="194">
        <v>999999</v>
      </c>
      <c r="L10539" t="s">
        <v>1084</v>
      </c>
      <c r="M10539" t="s">
        <v>1084</v>
      </c>
      <c r="N10539">
        <v>38</v>
      </c>
      <c r="O10539" t="s">
        <v>7876</v>
      </c>
      <c r="Q10539">
        <v>3.7999999999999999E-2</v>
      </c>
      <c r="R10539" s="117" t="s">
        <v>14814</v>
      </c>
      <c r="S10539" s="117" t="s">
        <v>14589</v>
      </c>
      <c r="T10539" t="s">
        <v>12136</v>
      </c>
      <c r="U10539" t="s">
        <v>10772</v>
      </c>
    </row>
    <row r="10540" spans="1:21">
      <c r="A10540" s="117" t="s">
        <v>17725</v>
      </c>
      <c r="B10540" t="s">
        <v>14590</v>
      </c>
      <c r="C10540" t="s">
        <v>14590</v>
      </c>
      <c r="D10540">
        <v>54</v>
      </c>
      <c r="E10540">
        <v>48</v>
      </c>
      <c r="F10540">
        <v>54</v>
      </c>
      <c r="G10540">
        <v>48</v>
      </c>
      <c r="H10540">
        <v>1</v>
      </c>
      <c r="I10540">
        <v>1</v>
      </c>
      <c r="J10540">
        <v>999999</v>
      </c>
      <c r="K10540" s="194">
        <v>999999</v>
      </c>
      <c r="L10540" t="s">
        <v>1084</v>
      </c>
      <c r="M10540" t="s">
        <v>1084</v>
      </c>
      <c r="N10540">
        <v>40</v>
      </c>
      <c r="O10540" t="s">
        <v>7876</v>
      </c>
      <c r="Q10540">
        <v>0.04</v>
      </c>
      <c r="R10540" s="117" t="s">
        <v>14814</v>
      </c>
      <c r="S10540" s="117" t="s">
        <v>14589</v>
      </c>
      <c r="T10540" t="s">
        <v>12136</v>
      </c>
      <c r="U10540" t="s">
        <v>10772</v>
      </c>
    </row>
    <row r="10541" spans="1:21">
      <c r="A10541" s="117" t="s">
        <v>17726</v>
      </c>
      <c r="B10541" t="s">
        <v>14590</v>
      </c>
      <c r="C10541" t="s">
        <v>14590</v>
      </c>
      <c r="D10541">
        <v>39</v>
      </c>
      <c r="E10541">
        <v>33</v>
      </c>
      <c r="F10541">
        <v>39</v>
      </c>
      <c r="G10541">
        <v>33</v>
      </c>
      <c r="H10541">
        <v>1</v>
      </c>
      <c r="I10541">
        <v>1</v>
      </c>
      <c r="J10541">
        <v>999999</v>
      </c>
      <c r="K10541" s="194">
        <v>999999</v>
      </c>
      <c r="L10541" t="s">
        <v>1084</v>
      </c>
      <c r="M10541" t="s">
        <v>1084</v>
      </c>
      <c r="N10541">
        <v>36</v>
      </c>
      <c r="O10541" t="s">
        <v>7876</v>
      </c>
      <c r="Q10541">
        <v>3.5999999999999997E-2</v>
      </c>
      <c r="R10541" s="117" t="s">
        <v>14814</v>
      </c>
      <c r="S10541" s="117" t="s">
        <v>14589</v>
      </c>
      <c r="T10541" t="s">
        <v>12136</v>
      </c>
      <c r="U10541" t="s">
        <v>10772</v>
      </c>
    </row>
    <row r="10542" spans="1:21">
      <c r="A10542" s="117" t="s">
        <v>17727</v>
      </c>
      <c r="B10542" t="s">
        <v>14590</v>
      </c>
      <c r="C10542" t="s">
        <v>14590</v>
      </c>
      <c r="D10542">
        <v>39</v>
      </c>
      <c r="E10542">
        <v>33</v>
      </c>
      <c r="F10542">
        <v>39</v>
      </c>
      <c r="G10542">
        <v>33</v>
      </c>
      <c r="H10542">
        <v>1</v>
      </c>
      <c r="I10542">
        <v>1</v>
      </c>
      <c r="J10542">
        <v>999999</v>
      </c>
      <c r="K10542" s="194">
        <v>999999</v>
      </c>
      <c r="L10542" t="s">
        <v>1084</v>
      </c>
      <c r="M10542" t="s">
        <v>1084</v>
      </c>
      <c r="N10542">
        <v>40</v>
      </c>
      <c r="O10542" t="s">
        <v>7876</v>
      </c>
      <c r="Q10542">
        <v>0.04</v>
      </c>
      <c r="R10542" s="117" t="s">
        <v>14814</v>
      </c>
      <c r="S10542" s="117" t="s">
        <v>14589</v>
      </c>
      <c r="T10542" t="s">
        <v>12136</v>
      </c>
      <c r="U10542" t="s">
        <v>10772</v>
      </c>
    </row>
    <row r="10543" spans="1:21">
      <c r="A10543" s="117" t="s">
        <v>17728</v>
      </c>
      <c r="B10543" t="s">
        <v>14590</v>
      </c>
      <c r="C10543" t="s">
        <v>14590</v>
      </c>
      <c r="D10543">
        <v>39</v>
      </c>
      <c r="E10543">
        <v>33</v>
      </c>
      <c r="F10543">
        <v>39</v>
      </c>
      <c r="G10543">
        <v>33</v>
      </c>
      <c r="H10543">
        <v>1</v>
      </c>
      <c r="I10543">
        <v>1</v>
      </c>
      <c r="J10543">
        <v>999999</v>
      </c>
      <c r="K10543" s="194">
        <v>999999</v>
      </c>
      <c r="L10543" t="s">
        <v>1084</v>
      </c>
      <c r="M10543" t="s">
        <v>1084</v>
      </c>
      <c r="N10543">
        <v>74</v>
      </c>
      <c r="O10543" t="s">
        <v>7876</v>
      </c>
      <c r="Q10543">
        <v>7.3999999999999996E-2</v>
      </c>
      <c r="R10543" s="117" t="s">
        <v>14814</v>
      </c>
      <c r="S10543" s="117" t="s">
        <v>14589</v>
      </c>
      <c r="T10543" t="s">
        <v>12136</v>
      </c>
      <c r="U10543" t="s">
        <v>10772</v>
      </c>
    </row>
    <row r="10544" spans="1:21">
      <c r="A10544" s="117" t="s">
        <v>17729</v>
      </c>
      <c r="B10544" t="s">
        <v>14590</v>
      </c>
      <c r="C10544" t="s">
        <v>14590</v>
      </c>
      <c r="D10544">
        <v>39</v>
      </c>
      <c r="E10544">
        <v>33</v>
      </c>
      <c r="F10544">
        <v>39</v>
      </c>
      <c r="G10544">
        <v>33</v>
      </c>
      <c r="H10544">
        <v>1</v>
      </c>
      <c r="I10544">
        <v>1</v>
      </c>
      <c r="J10544">
        <v>999999</v>
      </c>
      <c r="K10544" s="194">
        <v>999999</v>
      </c>
      <c r="L10544" t="s">
        <v>1084</v>
      </c>
      <c r="M10544" t="s">
        <v>1084</v>
      </c>
      <c r="N10544">
        <v>70</v>
      </c>
      <c r="O10544" t="s">
        <v>7876</v>
      </c>
      <c r="Q10544">
        <v>7.0000000000000007E-2</v>
      </c>
      <c r="R10544" s="117" t="s">
        <v>14814</v>
      </c>
      <c r="S10544" s="117" t="s">
        <v>14589</v>
      </c>
      <c r="T10544" t="s">
        <v>12136</v>
      </c>
      <c r="U10544" t="s">
        <v>10772</v>
      </c>
    </row>
    <row r="10545" spans="1:21">
      <c r="A10545" s="117" t="s">
        <v>17730</v>
      </c>
      <c r="B10545" t="s">
        <v>14590</v>
      </c>
      <c r="C10545" t="s">
        <v>14590</v>
      </c>
      <c r="D10545">
        <v>52</v>
      </c>
      <c r="E10545">
        <v>46</v>
      </c>
      <c r="F10545">
        <v>52</v>
      </c>
      <c r="G10545">
        <v>46</v>
      </c>
      <c r="H10545">
        <v>1</v>
      </c>
      <c r="I10545">
        <v>1</v>
      </c>
      <c r="J10545">
        <v>999999</v>
      </c>
      <c r="K10545" s="194">
        <v>999999</v>
      </c>
      <c r="L10545" t="s">
        <v>1079</v>
      </c>
      <c r="M10545" t="s">
        <v>1079</v>
      </c>
      <c r="N10545">
        <v>1000</v>
      </c>
      <c r="O10545" t="s">
        <v>7876</v>
      </c>
      <c r="Q10545">
        <v>1</v>
      </c>
      <c r="R10545" s="117" t="s">
        <v>14814</v>
      </c>
      <c r="S10545" s="117" t="s">
        <v>14589</v>
      </c>
      <c r="T10545" t="s">
        <v>12136</v>
      </c>
      <c r="U10545" t="s">
        <v>10772</v>
      </c>
    </row>
    <row r="10546" spans="1:21">
      <c r="A10546" s="117" t="s">
        <v>17731</v>
      </c>
      <c r="B10546" t="s">
        <v>14590</v>
      </c>
      <c r="C10546" t="s">
        <v>14590</v>
      </c>
      <c r="D10546">
        <v>39</v>
      </c>
      <c r="E10546">
        <v>33</v>
      </c>
      <c r="F10546">
        <v>39</v>
      </c>
      <c r="G10546">
        <v>33</v>
      </c>
      <c r="H10546">
        <v>1</v>
      </c>
      <c r="I10546">
        <v>1</v>
      </c>
      <c r="J10546">
        <v>999999</v>
      </c>
      <c r="K10546" s="194">
        <v>999999</v>
      </c>
      <c r="L10546" t="s">
        <v>1084</v>
      </c>
      <c r="M10546" t="s">
        <v>1084</v>
      </c>
      <c r="N10546">
        <v>1160</v>
      </c>
      <c r="O10546" t="s">
        <v>7876</v>
      </c>
      <c r="Q10546">
        <v>1.1599999999999999</v>
      </c>
      <c r="R10546" s="117" t="s">
        <v>14814</v>
      </c>
      <c r="S10546" s="117" t="s">
        <v>14589</v>
      </c>
      <c r="T10546" t="s">
        <v>12136</v>
      </c>
      <c r="U10546" t="s">
        <v>10772</v>
      </c>
    </row>
    <row r="10547" spans="1:21">
      <c r="A10547" s="117" t="s">
        <v>17732</v>
      </c>
      <c r="B10547" t="s">
        <v>14590</v>
      </c>
      <c r="C10547" t="s">
        <v>14590</v>
      </c>
      <c r="D10547">
        <v>39</v>
      </c>
      <c r="E10547">
        <v>33</v>
      </c>
      <c r="F10547">
        <v>39</v>
      </c>
      <c r="G10547">
        <v>33</v>
      </c>
      <c r="H10547">
        <v>1</v>
      </c>
      <c r="I10547">
        <v>1</v>
      </c>
      <c r="J10547">
        <v>999999</v>
      </c>
      <c r="K10547" s="194">
        <v>999999</v>
      </c>
      <c r="L10547" t="s">
        <v>1084</v>
      </c>
      <c r="M10547" t="s">
        <v>1084</v>
      </c>
      <c r="N10547">
        <v>1158</v>
      </c>
      <c r="O10547" t="s">
        <v>7876</v>
      </c>
      <c r="Q10547">
        <v>1.1579999999999999</v>
      </c>
      <c r="R10547" s="117" t="s">
        <v>14814</v>
      </c>
      <c r="S10547" s="117" t="s">
        <v>14589</v>
      </c>
      <c r="T10547" t="s">
        <v>12136</v>
      </c>
      <c r="U10547" t="s">
        <v>10772</v>
      </c>
    </row>
    <row r="10548" spans="1:21">
      <c r="A10548" s="117" t="s">
        <v>17733</v>
      </c>
      <c r="B10548" t="s">
        <v>14590</v>
      </c>
      <c r="C10548" t="s">
        <v>14590</v>
      </c>
      <c r="D10548">
        <v>39</v>
      </c>
      <c r="E10548">
        <v>33</v>
      </c>
      <c r="F10548">
        <v>39</v>
      </c>
      <c r="G10548">
        <v>33</v>
      </c>
      <c r="H10548">
        <v>1</v>
      </c>
      <c r="I10548">
        <v>1</v>
      </c>
      <c r="J10548">
        <v>999999</v>
      </c>
      <c r="K10548" s="194">
        <v>999999</v>
      </c>
      <c r="L10548" t="s">
        <v>1084</v>
      </c>
      <c r="M10548" t="s">
        <v>1084</v>
      </c>
      <c r="N10548">
        <v>1162</v>
      </c>
      <c r="O10548" t="s">
        <v>7876</v>
      </c>
      <c r="Q10548">
        <v>1.1619999999999999</v>
      </c>
      <c r="R10548" s="117" t="s">
        <v>14814</v>
      </c>
      <c r="S10548" s="117" t="s">
        <v>14589</v>
      </c>
      <c r="T10548" t="s">
        <v>12136</v>
      </c>
      <c r="U10548" t="s">
        <v>10772</v>
      </c>
    </row>
    <row r="10549" spans="1:21">
      <c r="A10549" s="117" t="s">
        <v>17734</v>
      </c>
      <c r="B10549" t="s">
        <v>14590</v>
      </c>
      <c r="C10549" t="s">
        <v>14590</v>
      </c>
      <c r="D10549">
        <v>39</v>
      </c>
      <c r="E10549">
        <v>33</v>
      </c>
      <c r="F10549">
        <v>39</v>
      </c>
      <c r="G10549">
        <v>33</v>
      </c>
      <c r="H10549">
        <v>1</v>
      </c>
      <c r="I10549">
        <v>1</v>
      </c>
      <c r="J10549">
        <v>999999</v>
      </c>
      <c r="K10549" s="194">
        <v>999999</v>
      </c>
      <c r="L10549" t="s">
        <v>1084</v>
      </c>
      <c r="M10549" t="s">
        <v>1084</v>
      </c>
      <c r="N10549">
        <v>1162</v>
      </c>
      <c r="O10549" t="s">
        <v>7876</v>
      </c>
      <c r="Q10549">
        <v>1.1619999999999999</v>
      </c>
      <c r="R10549" s="117" t="s">
        <v>14814</v>
      </c>
      <c r="S10549" s="117" t="s">
        <v>14589</v>
      </c>
      <c r="T10549" t="s">
        <v>12136</v>
      </c>
      <c r="U10549" t="s">
        <v>10772</v>
      </c>
    </row>
    <row r="10550" spans="1:21">
      <c r="A10550" s="117" t="s">
        <v>17735</v>
      </c>
      <c r="B10550" t="s">
        <v>14590</v>
      </c>
      <c r="C10550" t="s">
        <v>14590</v>
      </c>
      <c r="D10550">
        <v>62</v>
      </c>
      <c r="E10550">
        <v>56</v>
      </c>
      <c r="F10550">
        <v>62</v>
      </c>
      <c r="G10550">
        <v>56</v>
      </c>
      <c r="H10550">
        <v>1</v>
      </c>
      <c r="I10550">
        <v>1</v>
      </c>
      <c r="J10550">
        <v>999999</v>
      </c>
      <c r="K10550" s="194">
        <v>999999</v>
      </c>
      <c r="L10550" t="s">
        <v>1084</v>
      </c>
      <c r="M10550" t="s">
        <v>1084</v>
      </c>
      <c r="N10550">
        <v>1164</v>
      </c>
      <c r="O10550" t="s">
        <v>7876</v>
      </c>
      <c r="Q10550">
        <v>1.1639999999999999</v>
      </c>
      <c r="R10550" s="117" t="s">
        <v>14814</v>
      </c>
      <c r="S10550" s="117" t="s">
        <v>14589</v>
      </c>
      <c r="T10550" t="s">
        <v>12136</v>
      </c>
      <c r="U10550" t="s">
        <v>10772</v>
      </c>
    </row>
    <row r="10551" spans="1:21">
      <c r="A10551" s="117" t="s">
        <v>17736</v>
      </c>
      <c r="B10551" t="s">
        <v>14590</v>
      </c>
      <c r="C10551" t="s">
        <v>14590</v>
      </c>
      <c r="D10551">
        <v>39</v>
      </c>
      <c r="E10551">
        <v>33</v>
      </c>
      <c r="F10551">
        <v>39</v>
      </c>
      <c r="G10551">
        <v>33</v>
      </c>
      <c r="H10551">
        <v>1</v>
      </c>
      <c r="I10551">
        <v>1</v>
      </c>
      <c r="J10551">
        <v>999999</v>
      </c>
      <c r="K10551" s="194">
        <v>999999</v>
      </c>
      <c r="L10551" t="s">
        <v>1084</v>
      </c>
      <c r="M10551" t="s">
        <v>1084</v>
      </c>
      <c r="N10551">
        <v>1158</v>
      </c>
      <c r="O10551" t="s">
        <v>7876</v>
      </c>
      <c r="Q10551">
        <v>1.1579999999999999</v>
      </c>
      <c r="R10551" s="117" t="s">
        <v>14814</v>
      </c>
      <c r="S10551" s="117" t="s">
        <v>14589</v>
      </c>
      <c r="T10551" t="s">
        <v>12136</v>
      </c>
      <c r="U10551" t="s">
        <v>10772</v>
      </c>
    </row>
    <row r="10552" spans="1:21">
      <c r="A10552" s="117" t="s">
        <v>17737</v>
      </c>
      <c r="B10552" t="s">
        <v>14590</v>
      </c>
      <c r="C10552" t="s">
        <v>14590</v>
      </c>
      <c r="D10552">
        <v>39</v>
      </c>
      <c r="E10552">
        <v>33</v>
      </c>
      <c r="F10552">
        <v>39</v>
      </c>
      <c r="G10552">
        <v>33</v>
      </c>
      <c r="H10552">
        <v>1</v>
      </c>
      <c r="I10552">
        <v>1</v>
      </c>
      <c r="J10552">
        <v>999999</v>
      </c>
      <c r="K10552" s="194">
        <v>999999</v>
      </c>
      <c r="L10552" t="s">
        <v>1084</v>
      </c>
      <c r="M10552" t="s">
        <v>1084</v>
      </c>
      <c r="N10552">
        <v>1160</v>
      </c>
      <c r="O10552" t="s">
        <v>7876</v>
      </c>
      <c r="Q10552">
        <v>1.1599999999999999</v>
      </c>
      <c r="R10552" s="117" t="s">
        <v>14814</v>
      </c>
      <c r="S10552" s="117" t="s">
        <v>14589</v>
      </c>
      <c r="T10552" t="s">
        <v>12136</v>
      </c>
      <c r="U10552" t="s">
        <v>10772</v>
      </c>
    </row>
    <row r="10553" spans="1:21">
      <c r="A10553" s="117" t="s">
        <v>17738</v>
      </c>
      <c r="B10553" t="s">
        <v>14590</v>
      </c>
      <c r="C10553" t="s">
        <v>14590</v>
      </c>
      <c r="D10553">
        <v>39</v>
      </c>
      <c r="E10553">
        <v>33</v>
      </c>
      <c r="F10553">
        <v>39</v>
      </c>
      <c r="G10553">
        <v>33</v>
      </c>
      <c r="H10553">
        <v>1</v>
      </c>
      <c r="I10553">
        <v>1</v>
      </c>
      <c r="J10553">
        <v>999999</v>
      </c>
      <c r="K10553" s="194">
        <v>999999</v>
      </c>
      <c r="L10553" t="s">
        <v>1084</v>
      </c>
      <c r="M10553" t="s">
        <v>1084</v>
      </c>
      <c r="N10553">
        <v>1158</v>
      </c>
      <c r="O10553" t="s">
        <v>7876</v>
      </c>
      <c r="Q10553">
        <v>1.1579999999999999</v>
      </c>
      <c r="R10553" s="117" t="s">
        <v>14814</v>
      </c>
      <c r="S10553" s="117" t="s">
        <v>14589</v>
      </c>
      <c r="T10553" t="s">
        <v>12136</v>
      </c>
      <c r="U10553" t="s">
        <v>10772</v>
      </c>
    </row>
    <row r="10554" spans="1:21">
      <c r="A10554" s="117" t="s">
        <v>17739</v>
      </c>
      <c r="B10554" t="s">
        <v>14590</v>
      </c>
      <c r="C10554" t="s">
        <v>14590</v>
      </c>
      <c r="D10554">
        <v>39</v>
      </c>
      <c r="E10554">
        <v>33</v>
      </c>
      <c r="F10554">
        <v>39</v>
      </c>
      <c r="G10554">
        <v>33</v>
      </c>
      <c r="H10554">
        <v>1</v>
      </c>
      <c r="I10554">
        <v>1</v>
      </c>
      <c r="J10554">
        <v>999999</v>
      </c>
      <c r="K10554" s="194">
        <v>999999</v>
      </c>
      <c r="L10554" t="s">
        <v>1084</v>
      </c>
      <c r="M10554" t="s">
        <v>1084</v>
      </c>
      <c r="N10554">
        <v>1162</v>
      </c>
      <c r="O10554" t="s">
        <v>7876</v>
      </c>
      <c r="Q10554">
        <v>1.1619999999999999</v>
      </c>
      <c r="R10554" s="117" t="s">
        <v>14814</v>
      </c>
      <c r="S10554" s="117" t="s">
        <v>14589</v>
      </c>
      <c r="T10554" t="s">
        <v>12136</v>
      </c>
      <c r="U10554" t="s">
        <v>10772</v>
      </c>
    </row>
    <row r="10555" spans="1:21">
      <c r="A10555" s="117" t="s">
        <v>17740</v>
      </c>
      <c r="B10555" t="s">
        <v>14590</v>
      </c>
      <c r="C10555" t="s">
        <v>14590</v>
      </c>
      <c r="D10555">
        <v>39</v>
      </c>
      <c r="E10555">
        <v>33</v>
      </c>
      <c r="F10555">
        <v>39</v>
      </c>
      <c r="G10555">
        <v>33</v>
      </c>
      <c r="H10555">
        <v>1</v>
      </c>
      <c r="I10555">
        <v>1</v>
      </c>
      <c r="J10555">
        <v>999999</v>
      </c>
      <c r="K10555" s="194">
        <v>999999</v>
      </c>
      <c r="L10555" t="s">
        <v>1084</v>
      </c>
      <c r="M10555" t="s">
        <v>1084</v>
      </c>
      <c r="N10555">
        <v>1162</v>
      </c>
      <c r="O10555" t="s">
        <v>7876</v>
      </c>
      <c r="Q10555">
        <v>1.1619999999999999</v>
      </c>
      <c r="R10555" s="117" t="s">
        <v>14814</v>
      </c>
      <c r="S10555" s="117" t="s">
        <v>14589</v>
      </c>
      <c r="T10555" t="s">
        <v>12136</v>
      </c>
      <c r="U10555" t="s">
        <v>10772</v>
      </c>
    </row>
    <row r="10556" spans="1:21">
      <c r="A10556" s="117" t="s">
        <v>17741</v>
      </c>
      <c r="B10556" t="s">
        <v>14590</v>
      </c>
      <c r="C10556" t="s">
        <v>14590</v>
      </c>
      <c r="D10556">
        <v>62</v>
      </c>
      <c r="E10556">
        <v>56</v>
      </c>
      <c r="F10556">
        <v>62</v>
      </c>
      <c r="G10556">
        <v>56</v>
      </c>
      <c r="H10556">
        <v>1</v>
      </c>
      <c r="I10556">
        <v>1</v>
      </c>
      <c r="J10556">
        <v>999999</v>
      </c>
      <c r="K10556" s="194">
        <v>999999</v>
      </c>
      <c r="L10556" t="s">
        <v>1084</v>
      </c>
      <c r="M10556" t="s">
        <v>1084</v>
      </c>
      <c r="N10556">
        <v>1164</v>
      </c>
      <c r="O10556" t="s">
        <v>7876</v>
      </c>
      <c r="Q10556">
        <v>1.1639999999999999</v>
      </c>
      <c r="R10556" s="117" t="s">
        <v>14814</v>
      </c>
      <c r="S10556" s="117" t="s">
        <v>14589</v>
      </c>
      <c r="T10556" t="s">
        <v>12136</v>
      </c>
      <c r="U10556" t="s">
        <v>10772</v>
      </c>
    </row>
    <row r="10557" spans="1:21">
      <c r="A10557" s="117" t="s">
        <v>17742</v>
      </c>
      <c r="B10557" t="s">
        <v>14590</v>
      </c>
      <c r="C10557" t="s">
        <v>14590</v>
      </c>
      <c r="D10557">
        <v>39</v>
      </c>
      <c r="E10557">
        <v>33</v>
      </c>
      <c r="F10557">
        <v>39</v>
      </c>
      <c r="G10557">
        <v>33</v>
      </c>
      <c r="H10557">
        <v>1</v>
      </c>
      <c r="I10557">
        <v>1</v>
      </c>
      <c r="J10557">
        <v>999999</v>
      </c>
      <c r="K10557" s="194">
        <v>999999</v>
      </c>
      <c r="L10557" t="s">
        <v>1084</v>
      </c>
      <c r="M10557" t="s">
        <v>1084</v>
      </c>
      <c r="N10557">
        <v>1158</v>
      </c>
      <c r="O10557" t="s">
        <v>7876</v>
      </c>
      <c r="Q10557">
        <v>1.1579999999999999</v>
      </c>
      <c r="R10557" s="117" t="s">
        <v>14814</v>
      </c>
      <c r="S10557" s="117" t="s">
        <v>14589</v>
      </c>
      <c r="T10557" t="s">
        <v>12136</v>
      </c>
      <c r="U10557" t="s">
        <v>10772</v>
      </c>
    </row>
    <row r="10558" spans="1:21">
      <c r="A10558" s="117" t="s">
        <v>17743</v>
      </c>
      <c r="B10558" t="s">
        <v>14590</v>
      </c>
      <c r="C10558" t="s">
        <v>14590</v>
      </c>
      <c r="D10558">
        <v>39</v>
      </c>
      <c r="E10558">
        <v>33</v>
      </c>
      <c r="F10558">
        <v>39</v>
      </c>
      <c r="G10558">
        <v>33</v>
      </c>
      <c r="H10558">
        <v>1</v>
      </c>
      <c r="I10558">
        <v>1</v>
      </c>
      <c r="J10558">
        <v>999999</v>
      </c>
      <c r="K10558" s="194">
        <v>999999</v>
      </c>
      <c r="L10558" t="s">
        <v>1084</v>
      </c>
      <c r="M10558" t="s">
        <v>1084</v>
      </c>
      <c r="N10558">
        <v>1160</v>
      </c>
      <c r="O10558" t="s">
        <v>7876</v>
      </c>
      <c r="Q10558">
        <v>1.1599999999999999</v>
      </c>
      <c r="R10558" s="117" t="s">
        <v>14814</v>
      </c>
      <c r="S10558" s="117" t="s">
        <v>14589</v>
      </c>
      <c r="T10558" t="s">
        <v>12136</v>
      </c>
      <c r="U10558" t="s">
        <v>10772</v>
      </c>
    </row>
    <row r="10559" spans="1:21">
      <c r="A10559" s="117" t="s">
        <v>17744</v>
      </c>
      <c r="B10559" t="s">
        <v>14590</v>
      </c>
      <c r="C10559" t="s">
        <v>14590</v>
      </c>
      <c r="D10559">
        <v>39</v>
      </c>
      <c r="E10559">
        <v>33</v>
      </c>
      <c r="F10559">
        <v>39</v>
      </c>
      <c r="G10559">
        <v>33</v>
      </c>
      <c r="H10559">
        <v>1</v>
      </c>
      <c r="I10559">
        <v>1</v>
      </c>
      <c r="J10559">
        <v>999999</v>
      </c>
      <c r="K10559" s="194">
        <v>999999</v>
      </c>
      <c r="L10559" t="s">
        <v>1084</v>
      </c>
      <c r="M10559" t="s">
        <v>1084</v>
      </c>
      <c r="N10559">
        <v>1158</v>
      </c>
      <c r="O10559" t="s">
        <v>7876</v>
      </c>
      <c r="Q10559">
        <v>1.1579999999999999</v>
      </c>
      <c r="R10559" s="117" t="s">
        <v>14814</v>
      </c>
      <c r="S10559" s="117" t="s">
        <v>14589</v>
      </c>
      <c r="T10559" t="s">
        <v>12136</v>
      </c>
      <c r="U10559" t="s">
        <v>10772</v>
      </c>
    </row>
    <row r="10560" spans="1:21">
      <c r="A10560" s="117" t="s">
        <v>17745</v>
      </c>
      <c r="B10560" t="s">
        <v>14590</v>
      </c>
      <c r="C10560" t="s">
        <v>14590</v>
      </c>
      <c r="D10560">
        <v>39</v>
      </c>
      <c r="E10560">
        <v>33</v>
      </c>
      <c r="F10560">
        <v>39</v>
      </c>
      <c r="G10560">
        <v>33</v>
      </c>
      <c r="H10560">
        <v>1</v>
      </c>
      <c r="I10560">
        <v>1</v>
      </c>
      <c r="J10560">
        <v>999999</v>
      </c>
      <c r="K10560" s="194">
        <v>999999</v>
      </c>
      <c r="L10560" t="s">
        <v>1084</v>
      </c>
      <c r="M10560" t="s">
        <v>1084</v>
      </c>
      <c r="N10560">
        <v>1162</v>
      </c>
      <c r="O10560" t="s">
        <v>7876</v>
      </c>
      <c r="Q10560">
        <v>1.1619999999999999</v>
      </c>
      <c r="R10560" s="117" t="s">
        <v>14814</v>
      </c>
      <c r="S10560" s="117" t="s">
        <v>14589</v>
      </c>
      <c r="T10560" t="s">
        <v>12136</v>
      </c>
      <c r="U10560" t="s">
        <v>10772</v>
      </c>
    </row>
    <row r="10561" spans="1:21">
      <c r="A10561" s="117" t="s">
        <v>17746</v>
      </c>
      <c r="B10561" t="s">
        <v>14590</v>
      </c>
      <c r="C10561" t="s">
        <v>14590</v>
      </c>
      <c r="D10561">
        <v>39</v>
      </c>
      <c r="E10561">
        <v>33</v>
      </c>
      <c r="F10561">
        <v>39</v>
      </c>
      <c r="G10561">
        <v>33</v>
      </c>
      <c r="H10561">
        <v>1</v>
      </c>
      <c r="I10561">
        <v>1</v>
      </c>
      <c r="J10561">
        <v>999999</v>
      </c>
      <c r="K10561" s="194">
        <v>999999</v>
      </c>
      <c r="L10561" t="s">
        <v>1084</v>
      </c>
      <c r="M10561" t="s">
        <v>1084</v>
      </c>
      <c r="N10561">
        <v>1162</v>
      </c>
      <c r="O10561" t="s">
        <v>7876</v>
      </c>
      <c r="Q10561">
        <v>1.1619999999999999</v>
      </c>
      <c r="R10561" s="117" t="s">
        <v>14814</v>
      </c>
      <c r="S10561" s="117" t="s">
        <v>14589</v>
      </c>
      <c r="T10561" t="s">
        <v>12136</v>
      </c>
      <c r="U10561" t="s">
        <v>10772</v>
      </c>
    </row>
    <row r="10562" spans="1:21">
      <c r="A10562" s="117" t="s">
        <v>17747</v>
      </c>
      <c r="B10562" t="s">
        <v>14590</v>
      </c>
      <c r="C10562" t="s">
        <v>14590</v>
      </c>
      <c r="D10562">
        <v>62</v>
      </c>
      <c r="E10562">
        <v>56</v>
      </c>
      <c r="F10562">
        <v>62</v>
      </c>
      <c r="G10562">
        <v>56</v>
      </c>
      <c r="H10562">
        <v>1</v>
      </c>
      <c r="I10562">
        <v>1</v>
      </c>
      <c r="J10562">
        <v>999999</v>
      </c>
      <c r="K10562" s="194">
        <v>999999</v>
      </c>
      <c r="L10562" t="s">
        <v>1084</v>
      </c>
      <c r="M10562" t="s">
        <v>1084</v>
      </c>
      <c r="N10562">
        <v>1164</v>
      </c>
      <c r="O10562" t="s">
        <v>7876</v>
      </c>
      <c r="Q10562">
        <v>1.1639999999999999</v>
      </c>
      <c r="R10562" s="117" t="s">
        <v>14814</v>
      </c>
      <c r="S10562" s="117" t="s">
        <v>14589</v>
      </c>
      <c r="T10562" t="s">
        <v>12136</v>
      </c>
      <c r="U10562" t="s">
        <v>10772</v>
      </c>
    </row>
    <row r="10563" spans="1:21">
      <c r="A10563" s="117" t="s">
        <v>17748</v>
      </c>
      <c r="B10563" t="s">
        <v>14590</v>
      </c>
      <c r="C10563" t="s">
        <v>14590</v>
      </c>
      <c r="D10563">
        <v>39</v>
      </c>
      <c r="E10563">
        <v>33</v>
      </c>
      <c r="F10563">
        <v>39</v>
      </c>
      <c r="G10563">
        <v>33</v>
      </c>
      <c r="H10563">
        <v>1</v>
      </c>
      <c r="I10563">
        <v>1</v>
      </c>
      <c r="J10563">
        <v>999999</v>
      </c>
      <c r="K10563" s="194">
        <v>999999</v>
      </c>
      <c r="L10563" t="s">
        <v>1084</v>
      </c>
      <c r="M10563" t="s">
        <v>1084</v>
      </c>
      <c r="N10563">
        <v>1158</v>
      </c>
      <c r="O10563" t="s">
        <v>7876</v>
      </c>
      <c r="Q10563">
        <v>1.1579999999999999</v>
      </c>
      <c r="R10563" s="117" t="s">
        <v>14814</v>
      </c>
      <c r="S10563" s="117" t="s">
        <v>14589</v>
      </c>
      <c r="T10563" t="s">
        <v>12136</v>
      </c>
      <c r="U10563" t="s">
        <v>10772</v>
      </c>
    </row>
    <row r="10564" spans="1:21">
      <c r="A10564" s="117" t="s">
        <v>17749</v>
      </c>
      <c r="B10564" t="s">
        <v>14590</v>
      </c>
      <c r="C10564" t="s">
        <v>14590</v>
      </c>
      <c r="D10564">
        <v>39</v>
      </c>
      <c r="E10564">
        <v>33</v>
      </c>
      <c r="F10564">
        <v>39</v>
      </c>
      <c r="G10564">
        <v>33</v>
      </c>
      <c r="H10564">
        <v>1</v>
      </c>
      <c r="I10564">
        <v>1</v>
      </c>
      <c r="J10564">
        <v>999999</v>
      </c>
      <c r="K10564" s="194">
        <v>999999</v>
      </c>
      <c r="L10564" t="s">
        <v>1084</v>
      </c>
      <c r="M10564" t="s">
        <v>1084</v>
      </c>
      <c r="N10564">
        <v>172</v>
      </c>
      <c r="O10564" t="s">
        <v>7876</v>
      </c>
      <c r="Q10564">
        <v>0.17199999999999999</v>
      </c>
      <c r="R10564" s="117" t="s">
        <v>14814</v>
      </c>
      <c r="S10564" s="117" t="s">
        <v>14589</v>
      </c>
      <c r="T10564" t="s">
        <v>12136</v>
      </c>
      <c r="U10564" t="s">
        <v>10772</v>
      </c>
    </row>
    <row r="10565" spans="1:21">
      <c r="A10565" s="117" t="s">
        <v>17750</v>
      </c>
      <c r="B10565" t="s">
        <v>14590</v>
      </c>
      <c r="C10565" t="s">
        <v>14590</v>
      </c>
      <c r="D10565">
        <v>39</v>
      </c>
      <c r="E10565">
        <v>33</v>
      </c>
      <c r="F10565">
        <v>39</v>
      </c>
      <c r="G10565">
        <v>33</v>
      </c>
      <c r="H10565">
        <v>1</v>
      </c>
      <c r="I10565">
        <v>1</v>
      </c>
      <c r="J10565">
        <v>999999</v>
      </c>
      <c r="K10565" s="194">
        <v>999999</v>
      </c>
      <c r="L10565" t="s">
        <v>1084</v>
      </c>
      <c r="M10565" t="s">
        <v>1084</v>
      </c>
      <c r="N10565">
        <v>170</v>
      </c>
      <c r="O10565" t="s">
        <v>7876</v>
      </c>
      <c r="Q10565">
        <v>0.17</v>
      </c>
      <c r="R10565" s="117" t="s">
        <v>14814</v>
      </c>
      <c r="S10565" s="117" t="s">
        <v>14589</v>
      </c>
      <c r="T10565" t="s">
        <v>12136</v>
      </c>
      <c r="U10565" t="s">
        <v>10772</v>
      </c>
    </row>
    <row r="10566" spans="1:21">
      <c r="A10566" s="117" t="s">
        <v>17751</v>
      </c>
      <c r="B10566" t="s">
        <v>14590</v>
      </c>
      <c r="C10566" t="s">
        <v>14590</v>
      </c>
      <c r="D10566">
        <v>39</v>
      </c>
      <c r="E10566">
        <v>33</v>
      </c>
      <c r="F10566">
        <v>39</v>
      </c>
      <c r="G10566">
        <v>33</v>
      </c>
      <c r="H10566">
        <v>1</v>
      </c>
      <c r="I10566">
        <v>1</v>
      </c>
      <c r="J10566">
        <v>999999</v>
      </c>
      <c r="K10566" s="194">
        <v>999999</v>
      </c>
      <c r="L10566" t="s">
        <v>1084</v>
      </c>
      <c r="M10566" t="s">
        <v>1084</v>
      </c>
      <c r="N10566">
        <v>174</v>
      </c>
      <c r="O10566" t="s">
        <v>7876</v>
      </c>
      <c r="Q10566">
        <v>0.17399999999999999</v>
      </c>
      <c r="R10566" s="117" t="s">
        <v>14814</v>
      </c>
      <c r="S10566" s="117" t="s">
        <v>14589</v>
      </c>
      <c r="T10566" t="s">
        <v>12136</v>
      </c>
      <c r="U10566" t="s">
        <v>10772</v>
      </c>
    </row>
    <row r="10567" spans="1:21">
      <c r="A10567" s="117" t="s">
        <v>17752</v>
      </c>
      <c r="B10567" t="s">
        <v>14590</v>
      </c>
      <c r="C10567" t="s">
        <v>14590</v>
      </c>
      <c r="D10567">
        <v>39</v>
      </c>
      <c r="E10567">
        <v>33</v>
      </c>
      <c r="F10567">
        <v>39</v>
      </c>
      <c r="G10567">
        <v>33</v>
      </c>
      <c r="H10567">
        <v>1</v>
      </c>
      <c r="I10567">
        <v>1</v>
      </c>
      <c r="J10567">
        <v>999999</v>
      </c>
      <c r="K10567" s="194">
        <v>999999</v>
      </c>
      <c r="L10567" t="s">
        <v>1084</v>
      </c>
      <c r="M10567" t="s">
        <v>1084</v>
      </c>
      <c r="N10567">
        <v>172</v>
      </c>
      <c r="O10567" t="s">
        <v>7876</v>
      </c>
      <c r="Q10567">
        <v>0.17199999999999999</v>
      </c>
      <c r="R10567" s="117" t="s">
        <v>14814</v>
      </c>
      <c r="S10567" s="117" t="s">
        <v>14589</v>
      </c>
      <c r="T10567" t="s">
        <v>12136</v>
      </c>
      <c r="U10567" t="s">
        <v>10772</v>
      </c>
    </row>
    <row r="10568" spans="1:21">
      <c r="A10568" s="117" t="s">
        <v>17753</v>
      </c>
      <c r="B10568" t="s">
        <v>14590</v>
      </c>
      <c r="C10568" t="s">
        <v>14590</v>
      </c>
      <c r="D10568">
        <v>39</v>
      </c>
      <c r="E10568">
        <v>33</v>
      </c>
      <c r="F10568">
        <v>39</v>
      </c>
      <c r="G10568">
        <v>33</v>
      </c>
      <c r="H10568">
        <v>1</v>
      </c>
      <c r="I10568">
        <v>1</v>
      </c>
      <c r="J10568">
        <v>999999</v>
      </c>
      <c r="K10568" s="194">
        <v>999999</v>
      </c>
      <c r="L10568" t="s">
        <v>1084</v>
      </c>
      <c r="M10568" t="s">
        <v>1084</v>
      </c>
      <c r="N10568">
        <v>172</v>
      </c>
      <c r="O10568" t="s">
        <v>7876</v>
      </c>
      <c r="Q10568">
        <v>0.17199999999999999</v>
      </c>
      <c r="R10568" s="117" t="s">
        <v>14814</v>
      </c>
      <c r="S10568" s="117" t="s">
        <v>14589</v>
      </c>
      <c r="T10568" t="s">
        <v>12136</v>
      </c>
      <c r="U10568" t="s">
        <v>10772</v>
      </c>
    </row>
    <row r="10569" spans="1:21">
      <c r="A10569" s="117" t="s">
        <v>17754</v>
      </c>
      <c r="B10569" t="s">
        <v>14590</v>
      </c>
      <c r="C10569" t="s">
        <v>14590</v>
      </c>
      <c r="D10569">
        <v>39</v>
      </c>
      <c r="E10569">
        <v>33</v>
      </c>
      <c r="F10569">
        <v>39</v>
      </c>
      <c r="G10569">
        <v>33</v>
      </c>
      <c r="H10569">
        <v>1</v>
      </c>
      <c r="I10569">
        <v>1</v>
      </c>
      <c r="J10569">
        <v>999999</v>
      </c>
      <c r="K10569" s="194">
        <v>999999</v>
      </c>
      <c r="L10569" t="s">
        <v>1084</v>
      </c>
      <c r="M10569" t="s">
        <v>1084</v>
      </c>
      <c r="N10569">
        <v>1018</v>
      </c>
      <c r="O10569" t="s">
        <v>7876</v>
      </c>
      <c r="Q10569">
        <v>1.018</v>
      </c>
      <c r="R10569" s="117" t="s">
        <v>14814</v>
      </c>
      <c r="S10569" s="117" t="s">
        <v>14589</v>
      </c>
      <c r="T10569" t="s">
        <v>12136</v>
      </c>
      <c r="U10569" t="s">
        <v>10772</v>
      </c>
    </row>
    <row r="10570" spans="1:21">
      <c r="A10570" s="117" t="s">
        <v>17755</v>
      </c>
      <c r="B10570" t="s">
        <v>14590</v>
      </c>
      <c r="C10570" t="s">
        <v>14590</v>
      </c>
      <c r="D10570">
        <v>56</v>
      </c>
      <c r="E10570">
        <v>50</v>
      </c>
      <c r="F10570">
        <v>56</v>
      </c>
      <c r="G10570">
        <v>50</v>
      </c>
      <c r="H10570">
        <v>1</v>
      </c>
      <c r="I10570">
        <v>1</v>
      </c>
      <c r="J10570">
        <v>999999</v>
      </c>
      <c r="K10570" s="194">
        <v>999999</v>
      </c>
      <c r="L10570" t="s">
        <v>1084</v>
      </c>
      <c r="M10570" t="s">
        <v>1084</v>
      </c>
      <c r="N10570">
        <v>1018</v>
      </c>
      <c r="O10570" t="s">
        <v>7876</v>
      </c>
      <c r="Q10570">
        <v>1.018</v>
      </c>
      <c r="R10570" s="117" t="s">
        <v>14814</v>
      </c>
      <c r="S10570" s="117" t="s">
        <v>14589</v>
      </c>
      <c r="T10570" t="s">
        <v>12136</v>
      </c>
      <c r="U10570" t="s">
        <v>10772</v>
      </c>
    </row>
    <row r="10571" spans="1:21">
      <c r="A10571" s="117" t="s">
        <v>17756</v>
      </c>
      <c r="B10571" t="s">
        <v>14590</v>
      </c>
      <c r="C10571" t="s">
        <v>14590</v>
      </c>
      <c r="D10571">
        <v>39</v>
      </c>
      <c r="E10571">
        <v>33</v>
      </c>
      <c r="F10571">
        <v>39</v>
      </c>
      <c r="G10571">
        <v>33</v>
      </c>
      <c r="H10571">
        <v>1</v>
      </c>
      <c r="I10571">
        <v>1</v>
      </c>
      <c r="J10571">
        <v>999999</v>
      </c>
      <c r="K10571" s="194">
        <v>999999</v>
      </c>
      <c r="L10571" t="s">
        <v>1084</v>
      </c>
      <c r="M10571" t="s">
        <v>1084</v>
      </c>
      <c r="N10571">
        <v>838</v>
      </c>
      <c r="O10571" t="s">
        <v>7876</v>
      </c>
      <c r="Q10571">
        <v>0.83799999999999997</v>
      </c>
      <c r="R10571" s="117" t="s">
        <v>14814</v>
      </c>
      <c r="S10571" s="117" t="s">
        <v>14589</v>
      </c>
      <c r="T10571" t="s">
        <v>12136</v>
      </c>
      <c r="U10571" t="s">
        <v>10772</v>
      </c>
    </row>
    <row r="10572" spans="1:21">
      <c r="A10572" s="117" t="s">
        <v>17757</v>
      </c>
      <c r="B10572" t="s">
        <v>14590</v>
      </c>
      <c r="C10572" t="s">
        <v>14590</v>
      </c>
      <c r="D10572">
        <v>39</v>
      </c>
      <c r="E10572">
        <v>33</v>
      </c>
      <c r="F10572">
        <v>39</v>
      </c>
      <c r="G10572">
        <v>33</v>
      </c>
      <c r="H10572">
        <v>1</v>
      </c>
      <c r="I10572">
        <v>1</v>
      </c>
      <c r="J10572">
        <v>999999</v>
      </c>
      <c r="K10572" s="194">
        <v>999999</v>
      </c>
      <c r="L10572" t="s">
        <v>1084</v>
      </c>
      <c r="M10572" t="s">
        <v>1084</v>
      </c>
      <c r="N10572">
        <v>838</v>
      </c>
      <c r="O10572" t="s">
        <v>7876</v>
      </c>
      <c r="Q10572">
        <v>0.83799999999999997</v>
      </c>
      <c r="R10572" s="117" t="s">
        <v>14814</v>
      </c>
      <c r="S10572" s="117" t="s">
        <v>14589</v>
      </c>
      <c r="T10572" t="s">
        <v>12136</v>
      </c>
      <c r="U10572" t="s">
        <v>10772</v>
      </c>
    </row>
    <row r="10573" spans="1:21">
      <c r="A10573" s="117" t="s">
        <v>17758</v>
      </c>
      <c r="B10573" t="s">
        <v>14590</v>
      </c>
      <c r="C10573" t="s">
        <v>14590</v>
      </c>
      <c r="D10573">
        <v>39</v>
      </c>
      <c r="E10573">
        <v>33</v>
      </c>
      <c r="F10573">
        <v>39</v>
      </c>
      <c r="G10573">
        <v>33</v>
      </c>
      <c r="H10573">
        <v>1</v>
      </c>
      <c r="I10573">
        <v>1</v>
      </c>
      <c r="J10573">
        <v>999999</v>
      </c>
      <c r="K10573" s="194">
        <v>999999</v>
      </c>
      <c r="L10573" t="s">
        <v>1084</v>
      </c>
      <c r="M10573" t="s">
        <v>1084</v>
      </c>
      <c r="N10573">
        <v>824</v>
      </c>
      <c r="O10573" t="s">
        <v>7876</v>
      </c>
      <c r="Q10573">
        <v>0.82399999999999995</v>
      </c>
      <c r="R10573" s="117" t="s">
        <v>14814</v>
      </c>
      <c r="S10573" s="117" t="s">
        <v>14589</v>
      </c>
      <c r="T10573" t="s">
        <v>12136</v>
      </c>
      <c r="U10573" t="s">
        <v>10772</v>
      </c>
    </row>
    <row r="10574" spans="1:21">
      <c r="A10574" s="117" t="s">
        <v>17759</v>
      </c>
      <c r="B10574" t="s">
        <v>14590</v>
      </c>
      <c r="C10574" t="s">
        <v>14590</v>
      </c>
      <c r="D10574">
        <v>39</v>
      </c>
      <c r="E10574">
        <v>33</v>
      </c>
      <c r="F10574">
        <v>39</v>
      </c>
      <c r="G10574">
        <v>33</v>
      </c>
      <c r="H10574">
        <v>1</v>
      </c>
      <c r="I10574">
        <v>1</v>
      </c>
      <c r="J10574">
        <v>999999</v>
      </c>
      <c r="K10574" s="194">
        <v>999999</v>
      </c>
      <c r="L10574" t="s">
        <v>1084</v>
      </c>
      <c r="M10574" t="s">
        <v>1084</v>
      </c>
      <c r="N10574">
        <v>834</v>
      </c>
      <c r="O10574" t="s">
        <v>7876</v>
      </c>
      <c r="Q10574">
        <v>0.83399999999999996</v>
      </c>
      <c r="R10574" s="117" t="s">
        <v>14814</v>
      </c>
      <c r="S10574" s="117" t="s">
        <v>14589</v>
      </c>
      <c r="T10574" t="s">
        <v>12136</v>
      </c>
      <c r="U10574" t="s">
        <v>10772</v>
      </c>
    </row>
    <row r="10575" spans="1:21">
      <c r="A10575" s="117" t="s">
        <v>17760</v>
      </c>
      <c r="B10575" t="s">
        <v>14590</v>
      </c>
      <c r="C10575" t="s">
        <v>14590</v>
      </c>
      <c r="D10575">
        <v>39</v>
      </c>
      <c r="E10575">
        <v>33</v>
      </c>
      <c r="F10575">
        <v>39</v>
      </c>
      <c r="G10575">
        <v>33</v>
      </c>
      <c r="H10575">
        <v>1</v>
      </c>
      <c r="I10575">
        <v>1</v>
      </c>
      <c r="J10575">
        <v>999999</v>
      </c>
      <c r="K10575" s="194">
        <v>999999</v>
      </c>
      <c r="L10575" t="s">
        <v>1084</v>
      </c>
      <c r="M10575" t="s">
        <v>1084</v>
      </c>
      <c r="N10575">
        <v>1018</v>
      </c>
      <c r="O10575" t="s">
        <v>7876</v>
      </c>
      <c r="Q10575">
        <v>1.018</v>
      </c>
      <c r="R10575" s="117" t="s">
        <v>14814</v>
      </c>
      <c r="S10575" s="117" t="s">
        <v>14589</v>
      </c>
      <c r="T10575" t="s">
        <v>12136</v>
      </c>
      <c r="U10575" t="s">
        <v>10772</v>
      </c>
    </row>
    <row r="10576" spans="1:21">
      <c r="A10576" s="117" t="s">
        <v>17761</v>
      </c>
      <c r="B10576" t="s">
        <v>14590</v>
      </c>
      <c r="C10576" t="s">
        <v>14590</v>
      </c>
      <c r="D10576">
        <v>39</v>
      </c>
      <c r="E10576">
        <v>33</v>
      </c>
      <c r="F10576">
        <v>39</v>
      </c>
      <c r="G10576">
        <v>33</v>
      </c>
      <c r="H10576">
        <v>1</v>
      </c>
      <c r="I10576">
        <v>1</v>
      </c>
      <c r="J10576">
        <v>999999</v>
      </c>
      <c r="K10576" s="194">
        <v>999999</v>
      </c>
      <c r="L10576" t="s">
        <v>1084</v>
      </c>
      <c r="M10576" t="s">
        <v>1084</v>
      </c>
      <c r="N10576">
        <v>1128</v>
      </c>
      <c r="O10576" t="s">
        <v>7876</v>
      </c>
      <c r="Q10576">
        <v>1.1279999999999999</v>
      </c>
      <c r="R10576" s="117" t="s">
        <v>14814</v>
      </c>
      <c r="S10576" s="117" t="s">
        <v>14589</v>
      </c>
      <c r="T10576" t="s">
        <v>12136</v>
      </c>
      <c r="U10576" t="s">
        <v>10772</v>
      </c>
    </row>
    <row r="10577" spans="1:21">
      <c r="A10577" s="117" t="s">
        <v>17762</v>
      </c>
      <c r="B10577" t="s">
        <v>14590</v>
      </c>
      <c r="C10577" t="s">
        <v>14590</v>
      </c>
      <c r="D10577">
        <v>39</v>
      </c>
      <c r="E10577">
        <v>33</v>
      </c>
      <c r="F10577">
        <v>39</v>
      </c>
      <c r="G10577">
        <v>33</v>
      </c>
      <c r="H10577">
        <v>1</v>
      </c>
      <c r="I10577">
        <v>1</v>
      </c>
      <c r="J10577">
        <v>999999</v>
      </c>
      <c r="K10577" s="194">
        <v>999999</v>
      </c>
      <c r="L10577" t="s">
        <v>1084</v>
      </c>
      <c r="M10577" t="s">
        <v>1084</v>
      </c>
      <c r="N10577">
        <v>64</v>
      </c>
      <c r="O10577" t="s">
        <v>7876</v>
      </c>
      <c r="Q10577">
        <v>6.4000000000000001E-2</v>
      </c>
      <c r="R10577" s="117" t="s">
        <v>14814</v>
      </c>
      <c r="S10577" s="117" t="s">
        <v>14589</v>
      </c>
      <c r="T10577" t="s">
        <v>12136</v>
      </c>
      <c r="U10577" t="s">
        <v>10772</v>
      </c>
    </row>
    <row r="10578" spans="1:21">
      <c r="A10578" s="117" t="s">
        <v>17763</v>
      </c>
      <c r="B10578" t="s">
        <v>14590</v>
      </c>
      <c r="C10578" t="s">
        <v>14590</v>
      </c>
      <c r="D10578">
        <v>39</v>
      </c>
      <c r="E10578">
        <v>33</v>
      </c>
      <c r="F10578">
        <v>39</v>
      </c>
      <c r="G10578">
        <v>33</v>
      </c>
      <c r="H10578">
        <v>1</v>
      </c>
      <c r="I10578">
        <v>1</v>
      </c>
      <c r="J10578">
        <v>999999</v>
      </c>
      <c r="K10578" s="194">
        <v>999999</v>
      </c>
      <c r="L10578" t="s">
        <v>1084</v>
      </c>
      <c r="M10578" t="s">
        <v>1084</v>
      </c>
      <c r="N10578">
        <v>1167</v>
      </c>
      <c r="O10578" t="s">
        <v>7876</v>
      </c>
      <c r="Q10578">
        <v>1.167</v>
      </c>
      <c r="R10578" s="117" t="s">
        <v>14814</v>
      </c>
      <c r="S10578" s="117" t="s">
        <v>14589</v>
      </c>
      <c r="T10578" t="s">
        <v>12136</v>
      </c>
      <c r="U10578" t="s">
        <v>10772</v>
      </c>
    </row>
    <row r="10579" spans="1:21">
      <c r="A10579" s="117" t="s">
        <v>17764</v>
      </c>
      <c r="B10579" t="s">
        <v>14590</v>
      </c>
      <c r="C10579" t="s">
        <v>14590</v>
      </c>
      <c r="D10579">
        <v>39</v>
      </c>
      <c r="E10579">
        <v>33</v>
      </c>
      <c r="F10579">
        <v>39</v>
      </c>
      <c r="G10579">
        <v>33</v>
      </c>
      <c r="H10579">
        <v>1</v>
      </c>
      <c r="I10579">
        <v>1</v>
      </c>
      <c r="J10579">
        <v>999999</v>
      </c>
      <c r="K10579" s="194">
        <v>999999</v>
      </c>
      <c r="L10579" t="s">
        <v>1084</v>
      </c>
      <c r="M10579" t="s">
        <v>1084</v>
      </c>
      <c r="N10579">
        <v>1165</v>
      </c>
      <c r="O10579" t="s">
        <v>7876</v>
      </c>
      <c r="Q10579">
        <v>1.165</v>
      </c>
      <c r="R10579" s="117" t="s">
        <v>14814</v>
      </c>
      <c r="S10579" s="117" t="s">
        <v>14589</v>
      </c>
      <c r="T10579" t="s">
        <v>12136</v>
      </c>
      <c r="U10579" t="s">
        <v>10772</v>
      </c>
    </row>
    <row r="10580" spans="1:21">
      <c r="A10580" s="117" t="s">
        <v>17765</v>
      </c>
      <c r="B10580" t="s">
        <v>14590</v>
      </c>
      <c r="C10580" t="s">
        <v>14590</v>
      </c>
      <c r="D10580">
        <v>39</v>
      </c>
      <c r="E10580">
        <v>33</v>
      </c>
      <c r="F10580">
        <v>39</v>
      </c>
      <c r="G10580">
        <v>33</v>
      </c>
      <c r="H10580">
        <v>1</v>
      </c>
      <c r="I10580">
        <v>1</v>
      </c>
      <c r="J10580">
        <v>999999</v>
      </c>
      <c r="K10580" s="194">
        <v>999999</v>
      </c>
      <c r="L10580" t="s">
        <v>1084</v>
      </c>
      <c r="M10580" t="s">
        <v>1084</v>
      </c>
      <c r="N10580">
        <v>1169</v>
      </c>
      <c r="O10580" t="s">
        <v>7876</v>
      </c>
      <c r="Q10580">
        <v>1.169</v>
      </c>
      <c r="R10580" s="117" t="s">
        <v>14814</v>
      </c>
      <c r="S10580" s="117" t="s">
        <v>14589</v>
      </c>
      <c r="T10580" t="s">
        <v>12136</v>
      </c>
      <c r="U10580" t="s">
        <v>10772</v>
      </c>
    </row>
    <row r="10581" spans="1:21">
      <c r="A10581" s="117" t="s">
        <v>17766</v>
      </c>
      <c r="B10581" t="s">
        <v>14590</v>
      </c>
      <c r="C10581" t="s">
        <v>14590</v>
      </c>
      <c r="D10581">
        <v>39</v>
      </c>
      <c r="E10581">
        <v>33</v>
      </c>
      <c r="F10581">
        <v>39</v>
      </c>
      <c r="G10581">
        <v>33</v>
      </c>
      <c r="H10581">
        <v>1</v>
      </c>
      <c r="I10581">
        <v>1</v>
      </c>
      <c r="J10581">
        <v>999999</v>
      </c>
      <c r="K10581" s="194">
        <v>999999</v>
      </c>
      <c r="L10581" t="s">
        <v>1084</v>
      </c>
      <c r="M10581" t="s">
        <v>1084</v>
      </c>
      <c r="N10581">
        <v>1167</v>
      </c>
      <c r="O10581" t="s">
        <v>7876</v>
      </c>
      <c r="Q10581">
        <v>1.167</v>
      </c>
      <c r="R10581" s="117" t="s">
        <v>14814</v>
      </c>
      <c r="S10581" s="117" t="s">
        <v>14589</v>
      </c>
      <c r="T10581" t="s">
        <v>12136</v>
      </c>
      <c r="U10581" t="s">
        <v>10772</v>
      </c>
    </row>
    <row r="10582" spans="1:21">
      <c r="A10582" s="117" t="s">
        <v>17767</v>
      </c>
      <c r="B10582" t="s">
        <v>14590</v>
      </c>
      <c r="C10582" t="s">
        <v>14590</v>
      </c>
      <c r="D10582">
        <v>62</v>
      </c>
      <c r="E10582">
        <v>56</v>
      </c>
      <c r="F10582">
        <v>62</v>
      </c>
      <c r="G10582">
        <v>56</v>
      </c>
      <c r="H10582">
        <v>1</v>
      </c>
      <c r="I10582">
        <v>1</v>
      </c>
      <c r="J10582">
        <v>999999</v>
      </c>
      <c r="K10582" s="194">
        <v>999999</v>
      </c>
      <c r="L10582" t="s">
        <v>1084</v>
      </c>
      <c r="M10582" t="s">
        <v>1084</v>
      </c>
      <c r="N10582">
        <v>1169</v>
      </c>
      <c r="O10582" t="s">
        <v>7876</v>
      </c>
      <c r="Q10582">
        <v>1.169</v>
      </c>
      <c r="R10582" s="117" t="s">
        <v>14814</v>
      </c>
      <c r="S10582" s="117" t="s">
        <v>14589</v>
      </c>
      <c r="T10582" t="s">
        <v>12136</v>
      </c>
      <c r="U10582" t="s">
        <v>10772</v>
      </c>
    </row>
    <row r="10583" spans="1:21">
      <c r="A10583" s="117" t="s">
        <v>17768</v>
      </c>
      <c r="B10583" t="s">
        <v>14590</v>
      </c>
      <c r="C10583" t="s">
        <v>14590</v>
      </c>
      <c r="D10583">
        <v>39</v>
      </c>
      <c r="E10583">
        <v>33</v>
      </c>
      <c r="F10583">
        <v>39</v>
      </c>
      <c r="G10583">
        <v>33</v>
      </c>
      <c r="H10583">
        <v>1</v>
      </c>
      <c r="I10583">
        <v>1</v>
      </c>
      <c r="J10583">
        <v>999999</v>
      </c>
      <c r="K10583" s="194">
        <v>999999</v>
      </c>
      <c r="L10583" t="s">
        <v>1084</v>
      </c>
      <c r="M10583" t="s">
        <v>1084</v>
      </c>
      <c r="N10583">
        <v>1167</v>
      </c>
      <c r="O10583" t="s">
        <v>7876</v>
      </c>
      <c r="Q10583">
        <v>1.167</v>
      </c>
      <c r="R10583" s="117" t="s">
        <v>14814</v>
      </c>
      <c r="S10583" s="117" t="s">
        <v>14589</v>
      </c>
      <c r="T10583" t="s">
        <v>12136</v>
      </c>
      <c r="U10583" t="s">
        <v>10772</v>
      </c>
    </row>
    <row r="10584" spans="1:21">
      <c r="A10584" s="117" t="s">
        <v>17769</v>
      </c>
      <c r="B10584" t="s">
        <v>14590</v>
      </c>
      <c r="C10584" t="s">
        <v>14590</v>
      </c>
      <c r="D10584">
        <v>39</v>
      </c>
      <c r="E10584">
        <v>33</v>
      </c>
      <c r="F10584">
        <v>39</v>
      </c>
      <c r="G10584">
        <v>33</v>
      </c>
      <c r="H10584">
        <v>1</v>
      </c>
      <c r="I10584">
        <v>1</v>
      </c>
      <c r="J10584">
        <v>999999</v>
      </c>
      <c r="K10584" s="194">
        <v>999999</v>
      </c>
      <c r="L10584" t="s">
        <v>1084</v>
      </c>
      <c r="M10584" t="s">
        <v>1084</v>
      </c>
      <c r="N10584">
        <v>43</v>
      </c>
      <c r="O10584" t="s">
        <v>7876</v>
      </c>
      <c r="Q10584">
        <v>4.2999999999999997E-2</v>
      </c>
      <c r="R10584" s="117" t="s">
        <v>14814</v>
      </c>
      <c r="S10584" s="117" t="s">
        <v>14589</v>
      </c>
      <c r="T10584" t="s">
        <v>12136</v>
      </c>
      <c r="U10584" t="s">
        <v>10772</v>
      </c>
    </row>
    <row r="10585" spans="1:21">
      <c r="A10585" s="117" t="s">
        <v>17770</v>
      </c>
      <c r="B10585" t="s">
        <v>14590</v>
      </c>
      <c r="C10585" t="s">
        <v>14590</v>
      </c>
      <c r="D10585">
        <v>54</v>
      </c>
      <c r="E10585">
        <v>48</v>
      </c>
      <c r="F10585">
        <v>54</v>
      </c>
      <c r="G10585">
        <v>48</v>
      </c>
      <c r="H10585">
        <v>1</v>
      </c>
      <c r="I10585">
        <v>1</v>
      </c>
      <c r="J10585">
        <v>999999</v>
      </c>
      <c r="K10585" s="194">
        <v>999999</v>
      </c>
      <c r="L10585" t="s">
        <v>1084</v>
      </c>
      <c r="M10585" t="s">
        <v>1084</v>
      </c>
      <c r="N10585">
        <v>45</v>
      </c>
      <c r="O10585" t="s">
        <v>7876</v>
      </c>
      <c r="Q10585">
        <v>4.4999999999999998E-2</v>
      </c>
      <c r="R10585" s="117" t="s">
        <v>14814</v>
      </c>
      <c r="S10585" s="117" t="s">
        <v>14589</v>
      </c>
      <c r="T10585" t="s">
        <v>12136</v>
      </c>
      <c r="U10585" t="s">
        <v>10772</v>
      </c>
    </row>
    <row r="10586" spans="1:21">
      <c r="A10586" s="117" t="s">
        <v>17771</v>
      </c>
      <c r="B10586" t="s">
        <v>14590</v>
      </c>
      <c r="C10586" t="s">
        <v>14590</v>
      </c>
      <c r="D10586">
        <v>39</v>
      </c>
      <c r="E10586">
        <v>33</v>
      </c>
      <c r="F10586">
        <v>39</v>
      </c>
      <c r="G10586">
        <v>33</v>
      </c>
      <c r="H10586">
        <v>1</v>
      </c>
      <c r="I10586">
        <v>1</v>
      </c>
      <c r="J10586">
        <v>999999</v>
      </c>
      <c r="K10586" s="194">
        <v>999999</v>
      </c>
      <c r="L10586" t="s">
        <v>1084</v>
      </c>
      <c r="M10586" t="s">
        <v>1084</v>
      </c>
      <c r="N10586">
        <v>42</v>
      </c>
      <c r="O10586" t="s">
        <v>7876</v>
      </c>
      <c r="Q10586">
        <v>4.2000000000000003E-2</v>
      </c>
      <c r="R10586" s="117" t="s">
        <v>14814</v>
      </c>
      <c r="S10586" s="117" t="s">
        <v>14589</v>
      </c>
      <c r="T10586" t="s">
        <v>12136</v>
      </c>
      <c r="U10586" t="s">
        <v>10772</v>
      </c>
    </row>
    <row r="10587" spans="1:21">
      <c r="A10587" s="117" t="s">
        <v>17772</v>
      </c>
      <c r="B10587" t="s">
        <v>14590</v>
      </c>
      <c r="C10587" t="s">
        <v>14590</v>
      </c>
      <c r="D10587">
        <v>39</v>
      </c>
      <c r="E10587">
        <v>33</v>
      </c>
      <c r="F10587">
        <v>39</v>
      </c>
      <c r="G10587">
        <v>33</v>
      </c>
      <c r="H10587">
        <v>1</v>
      </c>
      <c r="I10587">
        <v>1</v>
      </c>
      <c r="J10587">
        <v>999999</v>
      </c>
      <c r="K10587" s="194">
        <v>999999</v>
      </c>
      <c r="L10587" t="s">
        <v>1084</v>
      </c>
      <c r="M10587" t="s">
        <v>1084</v>
      </c>
      <c r="N10587">
        <v>36</v>
      </c>
      <c r="O10587" t="s">
        <v>7876</v>
      </c>
      <c r="Q10587">
        <v>3.5999999999999997E-2</v>
      </c>
      <c r="R10587" s="117" t="s">
        <v>14814</v>
      </c>
      <c r="S10587" s="117" t="s">
        <v>14589</v>
      </c>
      <c r="T10587" t="s">
        <v>12136</v>
      </c>
      <c r="U10587" t="s">
        <v>10772</v>
      </c>
    </row>
    <row r="10588" spans="1:21">
      <c r="A10588" s="117" t="s">
        <v>17773</v>
      </c>
      <c r="B10588" t="s">
        <v>14590</v>
      </c>
      <c r="C10588" t="s">
        <v>14590</v>
      </c>
      <c r="D10588">
        <v>39</v>
      </c>
      <c r="E10588">
        <v>33</v>
      </c>
      <c r="F10588">
        <v>39</v>
      </c>
      <c r="G10588">
        <v>33</v>
      </c>
      <c r="H10588">
        <v>1</v>
      </c>
      <c r="I10588">
        <v>1</v>
      </c>
      <c r="J10588">
        <v>999999</v>
      </c>
      <c r="K10588" s="194">
        <v>999999</v>
      </c>
      <c r="L10588" t="s">
        <v>1084</v>
      </c>
      <c r="M10588" t="s">
        <v>1084</v>
      </c>
      <c r="N10588">
        <v>79</v>
      </c>
      <c r="O10588" t="s">
        <v>7876</v>
      </c>
      <c r="Q10588">
        <v>7.9000000000000001E-2</v>
      </c>
      <c r="R10588" s="117" t="s">
        <v>14814</v>
      </c>
      <c r="S10588" s="117" t="s">
        <v>14589</v>
      </c>
      <c r="T10588" t="s">
        <v>12136</v>
      </c>
      <c r="U10588" t="s">
        <v>10772</v>
      </c>
    </row>
    <row r="10589" spans="1:21">
      <c r="A10589" s="117" t="s">
        <v>17774</v>
      </c>
      <c r="B10589" t="s">
        <v>14590</v>
      </c>
      <c r="C10589" t="s">
        <v>14590</v>
      </c>
      <c r="D10589">
        <v>39</v>
      </c>
      <c r="E10589">
        <v>33</v>
      </c>
      <c r="F10589">
        <v>39</v>
      </c>
      <c r="G10589">
        <v>33</v>
      </c>
      <c r="H10589">
        <v>1</v>
      </c>
      <c r="I10589">
        <v>1</v>
      </c>
      <c r="J10589">
        <v>999999</v>
      </c>
      <c r="K10589" s="194">
        <v>999999</v>
      </c>
      <c r="L10589" t="s">
        <v>1084</v>
      </c>
      <c r="M10589" t="s">
        <v>1084</v>
      </c>
      <c r="N10589">
        <v>75</v>
      </c>
      <c r="O10589" t="s">
        <v>7876</v>
      </c>
      <c r="Q10589">
        <v>7.4999999999999997E-2</v>
      </c>
      <c r="R10589" s="117" t="s">
        <v>14814</v>
      </c>
      <c r="S10589" s="117" t="s">
        <v>14589</v>
      </c>
      <c r="T10589" t="s">
        <v>12136</v>
      </c>
      <c r="U10589" t="s">
        <v>10772</v>
      </c>
    </row>
    <row r="10590" spans="1:21">
      <c r="A10590" s="117" t="s">
        <v>17775</v>
      </c>
      <c r="B10590" t="s">
        <v>14590</v>
      </c>
      <c r="C10590" t="s">
        <v>14590</v>
      </c>
      <c r="D10590">
        <v>39</v>
      </c>
      <c r="E10590">
        <v>33</v>
      </c>
      <c r="F10590">
        <v>39</v>
      </c>
      <c r="G10590">
        <v>33</v>
      </c>
      <c r="H10590">
        <v>1</v>
      </c>
      <c r="I10590">
        <v>1</v>
      </c>
      <c r="J10590">
        <v>999999</v>
      </c>
      <c r="K10590" s="194">
        <v>999999</v>
      </c>
      <c r="L10590" t="s">
        <v>1084</v>
      </c>
      <c r="M10590" t="s">
        <v>1084</v>
      </c>
      <c r="N10590">
        <v>1165</v>
      </c>
      <c r="O10590" t="s">
        <v>7876</v>
      </c>
      <c r="Q10590">
        <v>1.165</v>
      </c>
      <c r="R10590" s="117" t="s">
        <v>14814</v>
      </c>
      <c r="S10590" s="117" t="s">
        <v>14589</v>
      </c>
      <c r="T10590" t="s">
        <v>12136</v>
      </c>
      <c r="U10590" t="s">
        <v>10772</v>
      </c>
    </row>
    <row r="10591" spans="1:21">
      <c r="A10591" s="117" t="s">
        <v>17776</v>
      </c>
      <c r="B10591" t="s">
        <v>14590</v>
      </c>
      <c r="C10591" t="s">
        <v>14590</v>
      </c>
      <c r="D10591">
        <v>39</v>
      </c>
      <c r="E10591">
        <v>33</v>
      </c>
      <c r="F10591">
        <v>39</v>
      </c>
      <c r="G10591">
        <v>33</v>
      </c>
      <c r="H10591">
        <v>1</v>
      </c>
      <c r="I10591">
        <v>1</v>
      </c>
      <c r="J10591">
        <v>999999</v>
      </c>
      <c r="K10591" s="194">
        <v>999999</v>
      </c>
      <c r="L10591" t="s">
        <v>1084</v>
      </c>
      <c r="M10591" t="s">
        <v>1084</v>
      </c>
      <c r="N10591">
        <v>1163</v>
      </c>
      <c r="O10591" t="s">
        <v>7876</v>
      </c>
      <c r="Q10591">
        <v>1.163</v>
      </c>
      <c r="R10591" s="117" t="s">
        <v>14814</v>
      </c>
      <c r="S10591" s="117" t="s">
        <v>14589</v>
      </c>
      <c r="T10591" t="s">
        <v>12136</v>
      </c>
      <c r="U10591" t="s">
        <v>10772</v>
      </c>
    </row>
    <row r="10592" spans="1:21">
      <c r="A10592" s="117" t="s">
        <v>17777</v>
      </c>
      <c r="B10592" t="s">
        <v>14590</v>
      </c>
      <c r="C10592" t="s">
        <v>14590</v>
      </c>
      <c r="D10592">
        <v>39</v>
      </c>
      <c r="E10592">
        <v>33</v>
      </c>
      <c r="F10592">
        <v>39</v>
      </c>
      <c r="G10592">
        <v>33</v>
      </c>
      <c r="H10592">
        <v>1</v>
      </c>
      <c r="I10592">
        <v>1</v>
      </c>
      <c r="J10592">
        <v>999999</v>
      </c>
      <c r="K10592" s="194">
        <v>999999</v>
      </c>
      <c r="L10592" t="s">
        <v>1084</v>
      </c>
      <c r="M10592" t="s">
        <v>1084</v>
      </c>
      <c r="N10592">
        <v>1167</v>
      </c>
      <c r="O10592" t="s">
        <v>7876</v>
      </c>
      <c r="Q10592">
        <v>1.167</v>
      </c>
      <c r="R10592" s="117" t="s">
        <v>14814</v>
      </c>
      <c r="S10592" s="117" t="s">
        <v>14589</v>
      </c>
      <c r="T10592" t="s">
        <v>12136</v>
      </c>
      <c r="U10592" t="s">
        <v>10772</v>
      </c>
    </row>
    <row r="10593" spans="1:21">
      <c r="A10593" s="117" t="s">
        <v>17778</v>
      </c>
      <c r="B10593" t="s">
        <v>14590</v>
      </c>
      <c r="C10593" t="s">
        <v>14590</v>
      </c>
      <c r="D10593">
        <v>39</v>
      </c>
      <c r="E10593">
        <v>33</v>
      </c>
      <c r="F10593">
        <v>39</v>
      </c>
      <c r="G10593">
        <v>33</v>
      </c>
      <c r="H10593">
        <v>1</v>
      </c>
      <c r="I10593">
        <v>1</v>
      </c>
      <c r="J10593">
        <v>999999</v>
      </c>
      <c r="K10593" s="194">
        <v>999999</v>
      </c>
      <c r="L10593" t="s">
        <v>1084</v>
      </c>
      <c r="M10593" t="s">
        <v>1084</v>
      </c>
      <c r="N10593">
        <v>1167</v>
      </c>
      <c r="O10593" t="s">
        <v>7876</v>
      </c>
      <c r="Q10593">
        <v>1.167</v>
      </c>
      <c r="R10593" s="117" t="s">
        <v>14814</v>
      </c>
      <c r="S10593" s="117" t="s">
        <v>14589</v>
      </c>
      <c r="T10593" t="s">
        <v>12136</v>
      </c>
      <c r="U10593" t="s">
        <v>10772</v>
      </c>
    </row>
    <row r="10594" spans="1:21">
      <c r="A10594" s="117" t="s">
        <v>17779</v>
      </c>
      <c r="B10594" t="s">
        <v>14590</v>
      </c>
      <c r="C10594" t="s">
        <v>14590</v>
      </c>
      <c r="D10594">
        <v>62</v>
      </c>
      <c r="E10594">
        <v>56</v>
      </c>
      <c r="F10594">
        <v>62</v>
      </c>
      <c r="G10594">
        <v>56</v>
      </c>
      <c r="H10594">
        <v>1</v>
      </c>
      <c r="I10594">
        <v>1</v>
      </c>
      <c r="J10594">
        <v>999999</v>
      </c>
      <c r="K10594" s="194">
        <v>999999</v>
      </c>
      <c r="L10594" t="s">
        <v>1084</v>
      </c>
      <c r="M10594" t="s">
        <v>1084</v>
      </c>
      <c r="N10594">
        <v>1169</v>
      </c>
      <c r="O10594" t="s">
        <v>7876</v>
      </c>
      <c r="Q10594">
        <v>1.169</v>
      </c>
      <c r="R10594" s="117" t="s">
        <v>14814</v>
      </c>
      <c r="S10594" s="117" t="s">
        <v>14589</v>
      </c>
      <c r="T10594" t="s">
        <v>12136</v>
      </c>
      <c r="U10594" t="s">
        <v>10772</v>
      </c>
    </row>
    <row r="10595" spans="1:21">
      <c r="A10595" s="117" t="s">
        <v>17780</v>
      </c>
      <c r="B10595" t="s">
        <v>14590</v>
      </c>
      <c r="C10595" t="s">
        <v>14590</v>
      </c>
      <c r="D10595">
        <v>39</v>
      </c>
      <c r="E10595">
        <v>33</v>
      </c>
      <c r="F10595">
        <v>39</v>
      </c>
      <c r="G10595">
        <v>33</v>
      </c>
      <c r="H10595">
        <v>1</v>
      </c>
      <c r="I10595">
        <v>1</v>
      </c>
      <c r="J10595">
        <v>999999</v>
      </c>
      <c r="K10595" s="194">
        <v>999999</v>
      </c>
      <c r="L10595" t="s">
        <v>1084</v>
      </c>
      <c r="M10595" t="s">
        <v>1084</v>
      </c>
      <c r="N10595">
        <v>1163</v>
      </c>
      <c r="O10595" t="s">
        <v>7876</v>
      </c>
      <c r="Q10595">
        <v>1.163</v>
      </c>
      <c r="R10595" s="117" t="s">
        <v>14814</v>
      </c>
      <c r="S10595" s="117" t="s">
        <v>14589</v>
      </c>
      <c r="T10595" t="s">
        <v>12136</v>
      </c>
      <c r="U10595" t="s">
        <v>10772</v>
      </c>
    </row>
    <row r="10596" spans="1:21">
      <c r="A10596" s="117" t="s">
        <v>17781</v>
      </c>
      <c r="B10596" t="s">
        <v>14590</v>
      </c>
      <c r="C10596" t="s">
        <v>14590</v>
      </c>
      <c r="D10596">
        <v>39</v>
      </c>
      <c r="E10596">
        <v>33</v>
      </c>
      <c r="F10596">
        <v>39</v>
      </c>
      <c r="G10596">
        <v>33</v>
      </c>
      <c r="H10596">
        <v>1</v>
      </c>
      <c r="I10596">
        <v>1</v>
      </c>
      <c r="J10596">
        <v>999999</v>
      </c>
      <c r="K10596" s="194">
        <v>999999</v>
      </c>
      <c r="L10596" t="s">
        <v>1084</v>
      </c>
      <c r="M10596" t="s">
        <v>1084</v>
      </c>
      <c r="N10596">
        <v>1165</v>
      </c>
      <c r="O10596" t="s">
        <v>7876</v>
      </c>
      <c r="Q10596">
        <v>1.165</v>
      </c>
      <c r="R10596" s="117" t="s">
        <v>14814</v>
      </c>
      <c r="S10596" s="117" t="s">
        <v>14589</v>
      </c>
      <c r="T10596" t="s">
        <v>12136</v>
      </c>
      <c r="U10596" t="s">
        <v>10772</v>
      </c>
    </row>
    <row r="10597" spans="1:21">
      <c r="A10597" s="117" t="s">
        <v>17782</v>
      </c>
      <c r="B10597" t="s">
        <v>14590</v>
      </c>
      <c r="C10597" t="s">
        <v>14590</v>
      </c>
      <c r="D10597">
        <v>39</v>
      </c>
      <c r="E10597">
        <v>33</v>
      </c>
      <c r="F10597">
        <v>39</v>
      </c>
      <c r="G10597">
        <v>33</v>
      </c>
      <c r="H10597">
        <v>1</v>
      </c>
      <c r="I10597">
        <v>1</v>
      </c>
      <c r="J10597">
        <v>999999</v>
      </c>
      <c r="K10597" s="194">
        <v>999999</v>
      </c>
      <c r="L10597" t="s">
        <v>1084</v>
      </c>
      <c r="M10597" t="s">
        <v>1084</v>
      </c>
      <c r="N10597">
        <v>1163</v>
      </c>
      <c r="O10597" t="s">
        <v>7876</v>
      </c>
      <c r="Q10597">
        <v>1.163</v>
      </c>
      <c r="R10597" s="117" t="s">
        <v>14814</v>
      </c>
      <c r="S10597" s="117" t="s">
        <v>14589</v>
      </c>
      <c r="T10597" t="s">
        <v>12136</v>
      </c>
      <c r="U10597" t="s">
        <v>10772</v>
      </c>
    </row>
    <row r="10598" spans="1:21">
      <c r="A10598" s="117" t="s">
        <v>17783</v>
      </c>
      <c r="B10598" t="s">
        <v>14590</v>
      </c>
      <c r="C10598" t="s">
        <v>14590</v>
      </c>
      <c r="D10598">
        <v>39</v>
      </c>
      <c r="E10598">
        <v>33</v>
      </c>
      <c r="F10598">
        <v>39</v>
      </c>
      <c r="G10598">
        <v>33</v>
      </c>
      <c r="H10598">
        <v>1</v>
      </c>
      <c r="I10598">
        <v>1</v>
      </c>
      <c r="J10598">
        <v>999999</v>
      </c>
      <c r="K10598" s="194">
        <v>999999</v>
      </c>
      <c r="L10598" t="s">
        <v>1084</v>
      </c>
      <c r="M10598" t="s">
        <v>1084</v>
      </c>
      <c r="N10598">
        <v>1167</v>
      </c>
      <c r="O10598" t="s">
        <v>7876</v>
      </c>
      <c r="Q10598">
        <v>1.167</v>
      </c>
      <c r="R10598" s="117" t="s">
        <v>14814</v>
      </c>
      <c r="S10598" s="117" t="s">
        <v>14589</v>
      </c>
      <c r="T10598" t="s">
        <v>12136</v>
      </c>
      <c r="U10598" t="s">
        <v>10772</v>
      </c>
    </row>
    <row r="10599" spans="1:21">
      <c r="A10599" s="117" t="s">
        <v>17784</v>
      </c>
      <c r="B10599" t="s">
        <v>14590</v>
      </c>
      <c r="C10599" t="s">
        <v>14590</v>
      </c>
      <c r="D10599">
        <v>39</v>
      </c>
      <c r="E10599">
        <v>33</v>
      </c>
      <c r="F10599">
        <v>39</v>
      </c>
      <c r="G10599">
        <v>33</v>
      </c>
      <c r="H10599">
        <v>1</v>
      </c>
      <c r="I10599">
        <v>1</v>
      </c>
      <c r="J10599">
        <v>999999</v>
      </c>
      <c r="K10599" s="194">
        <v>999999</v>
      </c>
      <c r="L10599" t="s">
        <v>1084</v>
      </c>
      <c r="M10599" t="s">
        <v>1084</v>
      </c>
      <c r="N10599">
        <v>1167</v>
      </c>
      <c r="O10599" t="s">
        <v>7876</v>
      </c>
      <c r="Q10599">
        <v>1.167</v>
      </c>
      <c r="R10599" s="117" t="s">
        <v>14814</v>
      </c>
      <c r="S10599" s="117" t="s">
        <v>14589</v>
      </c>
      <c r="T10599" t="s">
        <v>12136</v>
      </c>
      <c r="U10599" t="s">
        <v>10772</v>
      </c>
    </row>
    <row r="10600" spans="1:21">
      <c r="A10600" s="117" t="s">
        <v>17785</v>
      </c>
      <c r="B10600" t="s">
        <v>14590</v>
      </c>
      <c r="C10600" t="s">
        <v>14590</v>
      </c>
      <c r="D10600">
        <v>62</v>
      </c>
      <c r="E10600">
        <v>56</v>
      </c>
      <c r="F10600">
        <v>62</v>
      </c>
      <c r="G10600">
        <v>56</v>
      </c>
      <c r="H10600">
        <v>1</v>
      </c>
      <c r="I10600">
        <v>1</v>
      </c>
      <c r="J10600">
        <v>999999</v>
      </c>
      <c r="K10600" s="194">
        <v>999999</v>
      </c>
      <c r="L10600" t="s">
        <v>1084</v>
      </c>
      <c r="M10600" t="s">
        <v>1084</v>
      </c>
      <c r="N10600">
        <v>1169</v>
      </c>
      <c r="O10600" t="s">
        <v>7876</v>
      </c>
      <c r="Q10600">
        <v>1.169</v>
      </c>
      <c r="R10600" s="117" t="s">
        <v>14814</v>
      </c>
      <c r="S10600" s="117" t="s">
        <v>14589</v>
      </c>
      <c r="T10600" t="s">
        <v>12136</v>
      </c>
      <c r="U10600" t="s">
        <v>10772</v>
      </c>
    </row>
    <row r="10601" spans="1:21">
      <c r="A10601" s="117" t="s">
        <v>17786</v>
      </c>
      <c r="B10601" t="s">
        <v>14590</v>
      </c>
      <c r="C10601" t="s">
        <v>14590</v>
      </c>
      <c r="D10601">
        <v>39</v>
      </c>
      <c r="E10601">
        <v>33</v>
      </c>
      <c r="F10601">
        <v>39</v>
      </c>
      <c r="G10601">
        <v>33</v>
      </c>
      <c r="H10601">
        <v>1</v>
      </c>
      <c r="I10601">
        <v>1</v>
      </c>
      <c r="J10601">
        <v>999999</v>
      </c>
      <c r="K10601" s="194">
        <v>999999</v>
      </c>
      <c r="L10601" t="s">
        <v>1084</v>
      </c>
      <c r="M10601" t="s">
        <v>1084</v>
      </c>
      <c r="N10601">
        <v>1163</v>
      </c>
      <c r="O10601" t="s">
        <v>7876</v>
      </c>
      <c r="Q10601">
        <v>1.163</v>
      </c>
      <c r="R10601" s="117" t="s">
        <v>14814</v>
      </c>
      <c r="S10601" s="117" t="s">
        <v>14589</v>
      </c>
      <c r="T10601" t="s">
        <v>12136</v>
      </c>
      <c r="U10601" t="s">
        <v>10772</v>
      </c>
    </row>
    <row r="10602" spans="1:21">
      <c r="A10602" s="117" t="s">
        <v>17787</v>
      </c>
      <c r="B10602" t="s">
        <v>14590</v>
      </c>
      <c r="C10602" t="s">
        <v>14590</v>
      </c>
      <c r="D10602">
        <v>39</v>
      </c>
      <c r="E10602">
        <v>33</v>
      </c>
      <c r="F10602">
        <v>39</v>
      </c>
      <c r="G10602">
        <v>33</v>
      </c>
      <c r="H10602">
        <v>1</v>
      </c>
      <c r="I10602">
        <v>1</v>
      </c>
      <c r="J10602">
        <v>999999</v>
      </c>
      <c r="K10602" s="194">
        <v>999999</v>
      </c>
      <c r="L10602" t="s">
        <v>1084</v>
      </c>
      <c r="M10602" t="s">
        <v>1084</v>
      </c>
      <c r="N10602">
        <v>1024</v>
      </c>
      <c r="O10602" t="s">
        <v>7876</v>
      </c>
      <c r="Q10602">
        <v>1.024</v>
      </c>
      <c r="R10602" s="117" t="s">
        <v>14814</v>
      </c>
      <c r="S10602" s="117" t="s">
        <v>14589</v>
      </c>
      <c r="T10602" t="s">
        <v>12136</v>
      </c>
      <c r="U10602" t="s">
        <v>10772</v>
      </c>
    </row>
    <row r="10603" spans="1:21">
      <c r="A10603" s="117" t="s">
        <v>17788</v>
      </c>
      <c r="B10603" t="s">
        <v>14590</v>
      </c>
      <c r="C10603" t="s">
        <v>14590</v>
      </c>
      <c r="D10603">
        <v>56</v>
      </c>
      <c r="E10603">
        <v>50</v>
      </c>
      <c r="F10603">
        <v>56</v>
      </c>
      <c r="G10603">
        <v>50</v>
      </c>
      <c r="H10603">
        <v>1</v>
      </c>
      <c r="I10603">
        <v>1</v>
      </c>
      <c r="J10603">
        <v>999999</v>
      </c>
      <c r="K10603" s="194">
        <v>999999</v>
      </c>
      <c r="L10603" t="s">
        <v>1084</v>
      </c>
      <c r="M10603" t="s">
        <v>1084</v>
      </c>
      <c r="N10603">
        <v>1024</v>
      </c>
      <c r="O10603" t="s">
        <v>7876</v>
      </c>
      <c r="Q10603">
        <v>1.024</v>
      </c>
      <c r="R10603" s="117" t="s">
        <v>14814</v>
      </c>
      <c r="S10603" s="117" t="s">
        <v>14589</v>
      </c>
      <c r="T10603" t="s">
        <v>12136</v>
      </c>
      <c r="U10603" t="s">
        <v>10772</v>
      </c>
    </row>
    <row r="10604" spans="1:21">
      <c r="A10604" s="117" t="s">
        <v>17789</v>
      </c>
      <c r="B10604" t="s">
        <v>14590</v>
      </c>
      <c r="C10604" t="s">
        <v>14590</v>
      </c>
      <c r="D10604">
        <v>39</v>
      </c>
      <c r="E10604">
        <v>33</v>
      </c>
      <c r="F10604">
        <v>39</v>
      </c>
      <c r="G10604">
        <v>33</v>
      </c>
      <c r="H10604">
        <v>1</v>
      </c>
      <c r="I10604">
        <v>1</v>
      </c>
      <c r="J10604">
        <v>999999</v>
      </c>
      <c r="K10604" s="194">
        <v>999999</v>
      </c>
      <c r="L10604" t="s">
        <v>1084</v>
      </c>
      <c r="M10604" t="s">
        <v>1084</v>
      </c>
      <c r="N10604">
        <v>843</v>
      </c>
      <c r="O10604" t="s">
        <v>7876</v>
      </c>
      <c r="Q10604">
        <v>0.84299999999999997</v>
      </c>
      <c r="R10604" s="117" t="s">
        <v>14814</v>
      </c>
      <c r="S10604" s="117" t="s">
        <v>14589</v>
      </c>
      <c r="T10604" t="s">
        <v>12136</v>
      </c>
      <c r="U10604" t="s">
        <v>10772</v>
      </c>
    </row>
    <row r="10605" spans="1:21">
      <c r="A10605" s="117" t="s">
        <v>17790</v>
      </c>
      <c r="B10605" t="s">
        <v>14590</v>
      </c>
      <c r="C10605" t="s">
        <v>14590</v>
      </c>
      <c r="D10605">
        <v>39</v>
      </c>
      <c r="E10605">
        <v>33</v>
      </c>
      <c r="F10605">
        <v>39</v>
      </c>
      <c r="G10605">
        <v>33</v>
      </c>
      <c r="H10605">
        <v>1</v>
      </c>
      <c r="I10605">
        <v>1</v>
      </c>
      <c r="J10605">
        <v>999999</v>
      </c>
      <c r="K10605" s="194">
        <v>999999</v>
      </c>
      <c r="L10605" t="s">
        <v>1084</v>
      </c>
      <c r="M10605" t="s">
        <v>1084</v>
      </c>
      <c r="N10605">
        <v>843</v>
      </c>
      <c r="O10605" t="s">
        <v>7876</v>
      </c>
      <c r="Q10605">
        <v>0.84299999999999997</v>
      </c>
      <c r="R10605" s="117" t="s">
        <v>14814</v>
      </c>
      <c r="S10605" s="117" t="s">
        <v>14589</v>
      </c>
      <c r="T10605" t="s">
        <v>12136</v>
      </c>
      <c r="U10605" t="s">
        <v>10772</v>
      </c>
    </row>
    <row r="10606" spans="1:21">
      <c r="A10606" s="117" t="s">
        <v>17791</v>
      </c>
      <c r="B10606" t="s">
        <v>14590</v>
      </c>
      <c r="C10606" t="s">
        <v>14590</v>
      </c>
      <c r="D10606">
        <v>39</v>
      </c>
      <c r="E10606">
        <v>33</v>
      </c>
      <c r="F10606">
        <v>39</v>
      </c>
      <c r="G10606">
        <v>33</v>
      </c>
      <c r="H10606">
        <v>1</v>
      </c>
      <c r="I10606">
        <v>1</v>
      </c>
      <c r="J10606">
        <v>999999</v>
      </c>
      <c r="K10606" s="194">
        <v>999999</v>
      </c>
      <c r="L10606" t="s">
        <v>1084</v>
      </c>
      <c r="M10606" t="s">
        <v>1084</v>
      </c>
      <c r="N10606">
        <v>829</v>
      </c>
      <c r="O10606" t="s">
        <v>7876</v>
      </c>
      <c r="Q10606">
        <v>0.82899999999999996</v>
      </c>
      <c r="R10606" s="117" t="s">
        <v>14814</v>
      </c>
      <c r="S10606" s="117" t="s">
        <v>14589</v>
      </c>
      <c r="T10606" t="s">
        <v>12136</v>
      </c>
      <c r="U10606" t="s">
        <v>10772</v>
      </c>
    </row>
    <row r="10607" spans="1:21">
      <c r="A10607" s="117" t="s">
        <v>17792</v>
      </c>
      <c r="B10607" t="s">
        <v>14590</v>
      </c>
      <c r="C10607" t="s">
        <v>14590</v>
      </c>
      <c r="D10607">
        <v>39</v>
      </c>
      <c r="E10607">
        <v>33</v>
      </c>
      <c r="F10607">
        <v>39</v>
      </c>
      <c r="G10607">
        <v>33</v>
      </c>
      <c r="H10607">
        <v>1</v>
      </c>
      <c r="I10607">
        <v>1</v>
      </c>
      <c r="J10607">
        <v>999999</v>
      </c>
      <c r="K10607" s="194">
        <v>999999</v>
      </c>
      <c r="L10607" t="s">
        <v>1084</v>
      </c>
      <c r="M10607" t="s">
        <v>1084</v>
      </c>
      <c r="N10607">
        <v>839</v>
      </c>
      <c r="O10607" t="s">
        <v>7876</v>
      </c>
      <c r="Q10607">
        <v>0.83899999999999997</v>
      </c>
      <c r="R10607" s="117" t="s">
        <v>14814</v>
      </c>
      <c r="S10607" s="117" t="s">
        <v>14589</v>
      </c>
      <c r="T10607" t="s">
        <v>12136</v>
      </c>
      <c r="U10607" t="s">
        <v>10772</v>
      </c>
    </row>
    <row r="10608" spans="1:21">
      <c r="A10608" s="117" t="s">
        <v>17793</v>
      </c>
      <c r="B10608" t="s">
        <v>14590</v>
      </c>
      <c r="C10608" t="s">
        <v>14590</v>
      </c>
      <c r="D10608">
        <v>39</v>
      </c>
      <c r="E10608">
        <v>33</v>
      </c>
      <c r="F10608">
        <v>39</v>
      </c>
      <c r="G10608">
        <v>33</v>
      </c>
      <c r="H10608">
        <v>1</v>
      </c>
      <c r="I10608">
        <v>1</v>
      </c>
      <c r="J10608">
        <v>999999</v>
      </c>
      <c r="K10608" s="194">
        <v>999999</v>
      </c>
      <c r="L10608" t="s">
        <v>1084</v>
      </c>
      <c r="M10608" t="s">
        <v>1084</v>
      </c>
      <c r="N10608">
        <v>1024</v>
      </c>
      <c r="O10608" t="s">
        <v>7876</v>
      </c>
      <c r="Q10608">
        <v>1.024</v>
      </c>
      <c r="R10608" s="117" t="s">
        <v>14814</v>
      </c>
      <c r="S10608" s="117" t="s">
        <v>14589</v>
      </c>
      <c r="T10608" t="s">
        <v>12136</v>
      </c>
      <c r="U10608" t="s">
        <v>10772</v>
      </c>
    </row>
    <row r="10609" spans="1:21">
      <c r="A10609" s="117" t="s">
        <v>17794</v>
      </c>
      <c r="B10609" t="s">
        <v>14590</v>
      </c>
      <c r="C10609" t="s">
        <v>14590</v>
      </c>
      <c r="D10609">
        <v>39</v>
      </c>
      <c r="E10609">
        <v>33</v>
      </c>
      <c r="F10609">
        <v>39</v>
      </c>
      <c r="G10609">
        <v>33</v>
      </c>
      <c r="H10609">
        <v>1</v>
      </c>
      <c r="I10609">
        <v>1</v>
      </c>
      <c r="J10609">
        <v>999999</v>
      </c>
      <c r="K10609" s="194">
        <v>999999</v>
      </c>
      <c r="L10609" t="s">
        <v>1084</v>
      </c>
      <c r="M10609" t="s">
        <v>1084</v>
      </c>
      <c r="N10609">
        <v>1134</v>
      </c>
      <c r="O10609" t="s">
        <v>7876</v>
      </c>
      <c r="Q10609">
        <v>1.1339999999999999</v>
      </c>
      <c r="R10609" s="117" t="s">
        <v>14814</v>
      </c>
      <c r="S10609" s="117" t="s">
        <v>14589</v>
      </c>
      <c r="T10609" t="s">
        <v>12136</v>
      </c>
      <c r="U10609" t="s">
        <v>10772</v>
      </c>
    </row>
    <row r="10610" spans="1:21">
      <c r="A10610" s="117" t="s">
        <v>17795</v>
      </c>
      <c r="B10610" t="s">
        <v>14590</v>
      </c>
      <c r="C10610" t="s">
        <v>14590</v>
      </c>
      <c r="D10610">
        <v>39</v>
      </c>
      <c r="E10610">
        <v>33</v>
      </c>
      <c r="F10610">
        <v>39</v>
      </c>
      <c r="G10610">
        <v>33</v>
      </c>
      <c r="H10610">
        <v>1</v>
      </c>
      <c r="I10610">
        <v>1</v>
      </c>
      <c r="J10610">
        <v>999999</v>
      </c>
      <c r="K10610" s="194">
        <v>999999</v>
      </c>
      <c r="L10610" t="s">
        <v>1084</v>
      </c>
      <c r="M10610" t="s">
        <v>1084</v>
      </c>
      <c r="N10610">
        <v>69</v>
      </c>
      <c r="O10610" t="s">
        <v>7876</v>
      </c>
      <c r="Q10610">
        <v>6.9000000000000006E-2</v>
      </c>
      <c r="R10610" s="117" t="s">
        <v>14814</v>
      </c>
      <c r="S10610" s="117" t="s">
        <v>14589</v>
      </c>
      <c r="T10610" t="s">
        <v>12136</v>
      </c>
      <c r="U10610" t="s">
        <v>10772</v>
      </c>
    </row>
    <row r="10611" spans="1:21">
      <c r="A10611" s="117" t="s">
        <v>17796</v>
      </c>
      <c r="B10611" t="s">
        <v>14590</v>
      </c>
      <c r="C10611" t="s">
        <v>14590</v>
      </c>
      <c r="D10611">
        <v>39</v>
      </c>
      <c r="E10611">
        <v>33</v>
      </c>
      <c r="F10611">
        <v>39</v>
      </c>
      <c r="G10611">
        <v>33</v>
      </c>
      <c r="H10611">
        <v>1</v>
      </c>
      <c r="I10611">
        <v>1</v>
      </c>
      <c r="J10611">
        <v>999999</v>
      </c>
      <c r="K10611" s="194">
        <v>999999</v>
      </c>
      <c r="L10611" t="s">
        <v>1084</v>
      </c>
      <c r="M10611" t="s">
        <v>1084</v>
      </c>
      <c r="N10611">
        <v>193</v>
      </c>
      <c r="O10611" t="s">
        <v>7876</v>
      </c>
      <c r="Q10611">
        <v>0.193</v>
      </c>
      <c r="R10611" s="117" t="s">
        <v>14814</v>
      </c>
      <c r="S10611" s="117" t="s">
        <v>14589</v>
      </c>
      <c r="T10611" t="s">
        <v>12136</v>
      </c>
      <c r="U10611" t="s">
        <v>10772</v>
      </c>
    </row>
    <row r="10612" spans="1:21">
      <c r="A10612" s="117" t="s">
        <v>17797</v>
      </c>
      <c r="B10612" t="s">
        <v>14590</v>
      </c>
      <c r="C10612" t="s">
        <v>14590</v>
      </c>
      <c r="D10612">
        <v>39</v>
      </c>
      <c r="E10612">
        <v>33</v>
      </c>
      <c r="F10612">
        <v>39</v>
      </c>
      <c r="G10612">
        <v>33</v>
      </c>
      <c r="H10612">
        <v>1</v>
      </c>
      <c r="I10612">
        <v>1</v>
      </c>
      <c r="J10612">
        <v>999999</v>
      </c>
      <c r="K10612" s="194">
        <v>999999</v>
      </c>
      <c r="L10612" t="s">
        <v>1084</v>
      </c>
      <c r="M10612" t="s">
        <v>1084</v>
      </c>
      <c r="N10612">
        <v>198</v>
      </c>
      <c r="O10612" t="s">
        <v>7876</v>
      </c>
      <c r="Q10612">
        <v>0.19800000000000001</v>
      </c>
      <c r="R10612" s="117" t="s">
        <v>14814</v>
      </c>
      <c r="S10612" s="117" t="s">
        <v>14589</v>
      </c>
      <c r="T10612" t="s">
        <v>12136</v>
      </c>
      <c r="U10612" t="s">
        <v>10772</v>
      </c>
    </row>
    <row r="10613" spans="1:21">
      <c r="A10613" s="117" t="s">
        <v>17798</v>
      </c>
      <c r="B10613" t="s">
        <v>14590</v>
      </c>
      <c r="C10613" t="s">
        <v>14590</v>
      </c>
      <c r="D10613">
        <v>39</v>
      </c>
      <c r="E10613">
        <v>33</v>
      </c>
      <c r="F10613">
        <v>39</v>
      </c>
      <c r="G10613">
        <v>33</v>
      </c>
      <c r="H10613">
        <v>1</v>
      </c>
      <c r="I10613">
        <v>1</v>
      </c>
      <c r="J10613">
        <v>999999</v>
      </c>
      <c r="K10613" s="194">
        <v>999999</v>
      </c>
      <c r="L10613" t="s">
        <v>1084</v>
      </c>
      <c r="M10613" t="s">
        <v>1084</v>
      </c>
      <c r="N10613">
        <v>63</v>
      </c>
      <c r="O10613" t="s">
        <v>7876</v>
      </c>
      <c r="Q10613">
        <v>6.3E-2</v>
      </c>
      <c r="R10613" s="117" t="s">
        <v>14814</v>
      </c>
      <c r="S10613" s="117" t="s">
        <v>14589</v>
      </c>
      <c r="T10613" t="s">
        <v>12136</v>
      </c>
      <c r="U10613" t="s">
        <v>10772</v>
      </c>
    </row>
    <row r="10614" spans="1:21">
      <c r="A10614" s="117" t="s">
        <v>17799</v>
      </c>
      <c r="B10614" t="s">
        <v>14590</v>
      </c>
      <c r="C10614" t="s">
        <v>14590</v>
      </c>
      <c r="D10614">
        <v>35</v>
      </c>
      <c r="E10614">
        <v>29</v>
      </c>
      <c r="F10614">
        <v>35</v>
      </c>
      <c r="G10614">
        <v>29</v>
      </c>
      <c r="H10614">
        <v>1</v>
      </c>
      <c r="I10614">
        <v>1</v>
      </c>
      <c r="J10614">
        <v>5</v>
      </c>
      <c r="K10614" s="194">
        <v>5</v>
      </c>
      <c r="L10614" t="s">
        <v>1079</v>
      </c>
      <c r="M10614" t="s">
        <v>1079</v>
      </c>
      <c r="N10614">
        <v>60</v>
      </c>
      <c r="O10614" t="s">
        <v>7876</v>
      </c>
      <c r="Q10614">
        <v>0.06</v>
      </c>
      <c r="R10614" s="117" t="s">
        <v>14814</v>
      </c>
      <c r="S10614" s="117" t="s">
        <v>14589</v>
      </c>
      <c r="T10614" t="s">
        <v>12136</v>
      </c>
      <c r="U10614" t="s">
        <v>10772</v>
      </c>
    </row>
    <row r="10615" spans="1:21">
      <c r="A10615" s="117" t="s">
        <v>17800</v>
      </c>
      <c r="B10615" t="s">
        <v>14590</v>
      </c>
      <c r="C10615" t="s">
        <v>14590</v>
      </c>
      <c r="D10615">
        <v>35</v>
      </c>
      <c r="E10615">
        <v>29</v>
      </c>
      <c r="F10615">
        <v>35</v>
      </c>
      <c r="G10615">
        <v>29</v>
      </c>
      <c r="H10615">
        <v>1</v>
      </c>
      <c r="I10615">
        <v>1</v>
      </c>
      <c r="J10615">
        <v>1</v>
      </c>
      <c r="K10615" s="194">
        <v>1</v>
      </c>
      <c r="L10615" t="s">
        <v>1079</v>
      </c>
      <c r="M10615" t="s">
        <v>1079</v>
      </c>
      <c r="N10615">
        <v>120</v>
      </c>
      <c r="O10615" t="s">
        <v>7876</v>
      </c>
      <c r="Q10615">
        <v>0.12</v>
      </c>
      <c r="R10615" s="117" t="s">
        <v>14814</v>
      </c>
      <c r="S10615" s="117" t="s">
        <v>14589</v>
      </c>
      <c r="T10615" t="s">
        <v>12136</v>
      </c>
      <c r="U10615" t="s">
        <v>10772</v>
      </c>
    </row>
    <row r="10616" spans="1:21">
      <c r="A10616" s="117" t="s">
        <v>17801</v>
      </c>
      <c r="B10616" t="s">
        <v>14590</v>
      </c>
      <c r="C10616" t="s">
        <v>14590</v>
      </c>
      <c r="D10616">
        <v>35</v>
      </c>
      <c r="E10616">
        <v>29</v>
      </c>
      <c r="F10616">
        <v>35</v>
      </c>
      <c r="G10616">
        <v>29</v>
      </c>
      <c r="H10616">
        <v>1</v>
      </c>
      <c r="I10616">
        <v>1</v>
      </c>
      <c r="J10616">
        <v>3</v>
      </c>
      <c r="K10616" s="194">
        <v>3</v>
      </c>
      <c r="L10616" t="s">
        <v>1079</v>
      </c>
      <c r="M10616" t="s">
        <v>1079</v>
      </c>
      <c r="N10616">
        <v>160</v>
      </c>
      <c r="O10616" t="s">
        <v>7876</v>
      </c>
      <c r="Q10616">
        <v>0.16</v>
      </c>
      <c r="R10616" s="117" t="s">
        <v>14814</v>
      </c>
      <c r="S10616" s="117" t="s">
        <v>14589</v>
      </c>
      <c r="T10616" t="s">
        <v>12136</v>
      </c>
      <c r="U10616" t="s">
        <v>10772</v>
      </c>
    </row>
    <row r="10617" spans="1:21">
      <c r="A10617" s="117" t="s">
        <v>17802</v>
      </c>
      <c r="B10617" t="s">
        <v>14590</v>
      </c>
      <c r="C10617" t="s">
        <v>14590</v>
      </c>
      <c r="D10617">
        <v>35</v>
      </c>
      <c r="E10617">
        <v>29</v>
      </c>
      <c r="F10617">
        <v>35</v>
      </c>
      <c r="G10617">
        <v>29</v>
      </c>
      <c r="H10617">
        <v>1</v>
      </c>
      <c r="I10617">
        <v>1</v>
      </c>
      <c r="J10617">
        <v>3</v>
      </c>
      <c r="K10617" s="194">
        <v>3</v>
      </c>
      <c r="L10617" t="s">
        <v>1079</v>
      </c>
      <c r="M10617" t="s">
        <v>1079</v>
      </c>
      <c r="N10617">
        <v>242</v>
      </c>
      <c r="O10617" t="s">
        <v>7876</v>
      </c>
      <c r="Q10617">
        <v>0.24199999999999999</v>
      </c>
      <c r="R10617" s="117" t="s">
        <v>14814</v>
      </c>
      <c r="S10617" s="117" t="s">
        <v>14589</v>
      </c>
      <c r="T10617" t="s">
        <v>12136</v>
      </c>
      <c r="U10617" t="s">
        <v>10772</v>
      </c>
    </row>
    <row r="10618" spans="1:21">
      <c r="A10618" s="117" t="s">
        <v>17803</v>
      </c>
      <c r="B10618" t="s">
        <v>14590</v>
      </c>
      <c r="C10618" t="s">
        <v>14590</v>
      </c>
      <c r="D10618">
        <v>39</v>
      </c>
      <c r="E10618">
        <v>33</v>
      </c>
      <c r="F10618">
        <v>39</v>
      </c>
      <c r="G10618">
        <v>33</v>
      </c>
      <c r="H10618">
        <v>1</v>
      </c>
      <c r="I10618">
        <v>1</v>
      </c>
      <c r="J10618">
        <v>999999</v>
      </c>
      <c r="K10618" s="194">
        <v>999999</v>
      </c>
      <c r="L10618" t="s">
        <v>1084</v>
      </c>
      <c r="M10618" t="s">
        <v>1084</v>
      </c>
      <c r="N10618">
        <v>178</v>
      </c>
      <c r="O10618" t="s">
        <v>7876</v>
      </c>
      <c r="Q10618">
        <v>0.17799999999999999</v>
      </c>
      <c r="R10618" s="117" t="s">
        <v>14814</v>
      </c>
      <c r="S10618" s="117" t="s">
        <v>14589</v>
      </c>
      <c r="T10618" t="s">
        <v>12136</v>
      </c>
      <c r="U10618" t="s">
        <v>10772</v>
      </c>
    </row>
    <row r="10619" spans="1:21">
      <c r="A10619" s="117" t="s">
        <v>17804</v>
      </c>
      <c r="B10619" t="s">
        <v>14590</v>
      </c>
      <c r="C10619" t="s">
        <v>14590</v>
      </c>
      <c r="D10619">
        <v>55</v>
      </c>
      <c r="E10619">
        <v>49</v>
      </c>
      <c r="F10619">
        <v>55</v>
      </c>
      <c r="G10619">
        <v>49</v>
      </c>
      <c r="H10619">
        <v>1</v>
      </c>
      <c r="I10619">
        <v>1</v>
      </c>
      <c r="J10619">
        <v>999999</v>
      </c>
      <c r="K10619" s="194">
        <v>999999</v>
      </c>
      <c r="L10619" t="s">
        <v>1084</v>
      </c>
      <c r="M10619" t="s">
        <v>1084</v>
      </c>
      <c r="N10619">
        <v>310</v>
      </c>
      <c r="O10619" t="s">
        <v>7876</v>
      </c>
      <c r="Q10619">
        <v>0.31</v>
      </c>
      <c r="R10619" s="117" t="s">
        <v>14814</v>
      </c>
      <c r="S10619" s="117" t="s">
        <v>14589</v>
      </c>
      <c r="T10619" t="s">
        <v>12136</v>
      </c>
      <c r="U10619" t="s">
        <v>10772</v>
      </c>
    </row>
    <row r="10620" spans="1:21">
      <c r="A10620" s="117" t="s">
        <v>17805</v>
      </c>
      <c r="B10620" t="s">
        <v>14590</v>
      </c>
      <c r="C10620" t="s">
        <v>14590</v>
      </c>
      <c r="D10620">
        <v>39</v>
      </c>
      <c r="E10620">
        <v>33</v>
      </c>
      <c r="F10620">
        <v>39</v>
      </c>
      <c r="G10620">
        <v>33</v>
      </c>
      <c r="H10620">
        <v>1</v>
      </c>
      <c r="I10620">
        <v>1</v>
      </c>
      <c r="J10620">
        <v>999999</v>
      </c>
      <c r="K10620" s="194">
        <v>999999</v>
      </c>
      <c r="L10620" t="s">
        <v>1084</v>
      </c>
      <c r="M10620" t="s">
        <v>1084</v>
      </c>
      <c r="N10620">
        <v>176</v>
      </c>
      <c r="O10620" t="s">
        <v>7876</v>
      </c>
      <c r="Q10620">
        <v>0.17599999999999999</v>
      </c>
      <c r="R10620" s="117" t="s">
        <v>14814</v>
      </c>
      <c r="S10620" s="117" t="s">
        <v>14589</v>
      </c>
      <c r="T10620" t="s">
        <v>12136</v>
      </c>
      <c r="U10620" t="s">
        <v>10772</v>
      </c>
    </row>
    <row r="10621" spans="1:21">
      <c r="A10621" s="117" t="s">
        <v>17806</v>
      </c>
      <c r="B10621" t="s">
        <v>14590</v>
      </c>
      <c r="C10621" t="s">
        <v>14590</v>
      </c>
      <c r="D10621">
        <v>39</v>
      </c>
      <c r="E10621">
        <v>33</v>
      </c>
      <c r="F10621">
        <v>39</v>
      </c>
      <c r="G10621">
        <v>33</v>
      </c>
      <c r="H10621">
        <v>1</v>
      </c>
      <c r="I10621">
        <v>1</v>
      </c>
      <c r="J10621">
        <v>999999</v>
      </c>
      <c r="K10621" s="194">
        <v>999999</v>
      </c>
      <c r="L10621" t="s">
        <v>1084</v>
      </c>
      <c r="M10621" t="s">
        <v>1084</v>
      </c>
      <c r="N10621">
        <v>312</v>
      </c>
      <c r="O10621" t="s">
        <v>7876</v>
      </c>
      <c r="Q10621">
        <v>0.312</v>
      </c>
      <c r="R10621" s="117" t="s">
        <v>14814</v>
      </c>
      <c r="S10621" s="117" t="s">
        <v>14589</v>
      </c>
      <c r="T10621" t="s">
        <v>12136</v>
      </c>
      <c r="U10621" t="s">
        <v>10772</v>
      </c>
    </row>
    <row r="10622" spans="1:21">
      <c r="A10622" s="117" t="s">
        <v>17807</v>
      </c>
      <c r="B10622" t="s">
        <v>14590</v>
      </c>
      <c r="C10622" t="s">
        <v>14590</v>
      </c>
      <c r="D10622">
        <v>39</v>
      </c>
      <c r="E10622">
        <v>33</v>
      </c>
      <c r="F10622">
        <v>39</v>
      </c>
      <c r="G10622">
        <v>33</v>
      </c>
      <c r="H10622">
        <v>1</v>
      </c>
      <c r="I10622">
        <v>1</v>
      </c>
      <c r="J10622">
        <v>999999</v>
      </c>
      <c r="K10622" s="194">
        <v>999999</v>
      </c>
      <c r="L10622" t="s">
        <v>1084</v>
      </c>
      <c r="M10622" t="s">
        <v>1084</v>
      </c>
      <c r="N10622">
        <v>661</v>
      </c>
      <c r="O10622" t="s">
        <v>7876</v>
      </c>
      <c r="Q10622">
        <v>0.66100000000000003</v>
      </c>
      <c r="R10622" s="117" t="s">
        <v>14814</v>
      </c>
      <c r="S10622" s="117" t="s">
        <v>14589</v>
      </c>
      <c r="T10622" t="s">
        <v>12136</v>
      </c>
      <c r="U10622" t="s">
        <v>10772</v>
      </c>
    </row>
    <row r="10623" spans="1:21">
      <c r="A10623" s="117" t="s">
        <v>21820</v>
      </c>
      <c r="B10623" t="s">
        <v>14590</v>
      </c>
      <c r="C10623" t="s">
        <v>14590</v>
      </c>
      <c r="D10623">
        <v>89</v>
      </c>
      <c r="E10623">
        <v>83</v>
      </c>
      <c r="F10623">
        <v>89</v>
      </c>
      <c r="G10623">
        <v>83</v>
      </c>
      <c r="H10623">
        <v>1</v>
      </c>
      <c r="I10623">
        <v>1</v>
      </c>
      <c r="J10623">
        <v>999999</v>
      </c>
      <c r="K10623" s="194">
        <v>999999</v>
      </c>
      <c r="L10623" t="s">
        <v>1079</v>
      </c>
      <c r="M10623" t="s">
        <v>1079</v>
      </c>
      <c r="N10623">
        <v>61</v>
      </c>
      <c r="O10623" t="s">
        <v>7876</v>
      </c>
      <c r="P10623" t="s">
        <v>8249</v>
      </c>
      <c r="Q10623">
        <v>6.0999999999999999E-2</v>
      </c>
      <c r="R10623" s="117" t="s">
        <v>14743</v>
      </c>
      <c r="S10623" s="117" t="s">
        <v>14589</v>
      </c>
      <c r="T10623" t="s">
        <v>12136</v>
      </c>
      <c r="U10623" t="s">
        <v>10772</v>
      </c>
    </row>
    <row r="10624" spans="1:21">
      <c r="A10624" s="117" t="s">
        <v>21821</v>
      </c>
      <c r="B10624" t="s">
        <v>14590</v>
      </c>
      <c r="C10624" t="s">
        <v>14590</v>
      </c>
      <c r="D10624">
        <v>49</v>
      </c>
      <c r="E10624">
        <v>43</v>
      </c>
      <c r="F10624">
        <v>49</v>
      </c>
      <c r="G10624">
        <v>43</v>
      </c>
      <c r="H10624">
        <v>1</v>
      </c>
      <c r="I10624">
        <v>1</v>
      </c>
      <c r="J10624">
        <v>999999</v>
      </c>
      <c r="K10624" s="194">
        <v>999999</v>
      </c>
      <c r="L10624" t="s">
        <v>1079</v>
      </c>
      <c r="M10624" t="s">
        <v>1079</v>
      </c>
      <c r="N10624">
        <v>1976</v>
      </c>
      <c r="O10624" t="s">
        <v>7876</v>
      </c>
      <c r="P10624" t="s">
        <v>21822</v>
      </c>
      <c r="Q10624">
        <v>1.976</v>
      </c>
      <c r="R10624" s="117" t="s">
        <v>14743</v>
      </c>
      <c r="S10624" s="117" t="s">
        <v>14589</v>
      </c>
      <c r="T10624" t="s">
        <v>12136</v>
      </c>
      <c r="U10624" t="s">
        <v>10772</v>
      </c>
    </row>
    <row r="10625" spans="1:21">
      <c r="A10625" s="117" t="s">
        <v>17808</v>
      </c>
      <c r="B10625" t="s">
        <v>14590</v>
      </c>
      <c r="C10625" t="s">
        <v>14590</v>
      </c>
      <c r="D10625">
        <v>61</v>
      </c>
      <c r="E10625">
        <v>55</v>
      </c>
      <c r="F10625">
        <v>61</v>
      </c>
      <c r="G10625">
        <v>55</v>
      </c>
      <c r="H10625">
        <v>1</v>
      </c>
      <c r="I10625">
        <v>1</v>
      </c>
      <c r="J10625">
        <v>999999</v>
      </c>
      <c r="K10625" s="194">
        <v>999999</v>
      </c>
      <c r="L10625" t="s">
        <v>1079</v>
      </c>
      <c r="M10625" t="s">
        <v>1079</v>
      </c>
      <c r="N10625">
        <v>802</v>
      </c>
      <c r="O10625" t="s">
        <v>7876</v>
      </c>
      <c r="P10625" t="s">
        <v>17809</v>
      </c>
      <c r="Q10625">
        <v>0.80200000000000005</v>
      </c>
      <c r="R10625" s="117" t="s">
        <v>14814</v>
      </c>
      <c r="S10625" s="117" t="s">
        <v>14589</v>
      </c>
      <c r="T10625" t="s">
        <v>12136</v>
      </c>
      <c r="U10625" t="s">
        <v>10772</v>
      </c>
    </row>
    <row r="10626" spans="1:21">
      <c r="A10626" s="117" t="s">
        <v>17810</v>
      </c>
      <c r="B10626" t="s">
        <v>14590</v>
      </c>
      <c r="C10626" t="s">
        <v>14590</v>
      </c>
      <c r="D10626">
        <v>98</v>
      </c>
      <c r="E10626">
        <v>92</v>
      </c>
      <c r="F10626">
        <v>98</v>
      </c>
      <c r="G10626">
        <v>92</v>
      </c>
      <c r="H10626">
        <v>1</v>
      </c>
      <c r="I10626">
        <v>1</v>
      </c>
      <c r="J10626">
        <v>999999</v>
      </c>
      <c r="K10626" s="194">
        <v>999999</v>
      </c>
      <c r="L10626" t="s">
        <v>1079</v>
      </c>
      <c r="M10626" t="s">
        <v>1079</v>
      </c>
      <c r="N10626">
        <v>33000</v>
      </c>
      <c r="O10626" t="s">
        <v>7876</v>
      </c>
      <c r="P10626" t="s">
        <v>17811</v>
      </c>
      <c r="Q10626">
        <v>33</v>
      </c>
      <c r="R10626" s="117" t="s">
        <v>14814</v>
      </c>
      <c r="S10626" s="117" t="s">
        <v>14589</v>
      </c>
      <c r="T10626" t="s">
        <v>12136</v>
      </c>
      <c r="U10626" t="s">
        <v>10772</v>
      </c>
    </row>
    <row r="10627" spans="1:21">
      <c r="A10627" s="117" t="s">
        <v>17812</v>
      </c>
      <c r="B10627" t="s">
        <v>14590</v>
      </c>
      <c r="C10627" t="s">
        <v>14590</v>
      </c>
      <c r="D10627">
        <v>35</v>
      </c>
      <c r="E10627">
        <v>29</v>
      </c>
      <c r="F10627">
        <v>35</v>
      </c>
      <c r="G10627">
        <v>29</v>
      </c>
      <c r="H10627">
        <v>1</v>
      </c>
      <c r="I10627">
        <v>1</v>
      </c>
      <c r="J10627">
        <v>3</v>
      </c>
      <c r="K10627" s="194">
        <v>3</v>
      </c>
      <c r="L10627" t="s">
        <v>1079</v>
      </c>
      <c r="M10627" t="s">
        <v>1079</v>
      </c>
      <c r="N10627">
        <v>470</v>
      </c>
      <c r="O10627" t="s">
        <v>7876</v>
      </c>
      <c r="P10627" t="s">
        <v>17813</v>
      </c>
      <c r="Q10627">
        <v>0.47</v>
      </c>
      <c r="R10627" s="117" t="s">
        <v>14814</v>
      </c>
      <c r="S10627" s="117" t="s">
        <v>14589</v>
      </c>
      <c r="T10627" t="s">
        <v>12136</v>
      </c>
      <c r="U10627" t="s">
        <v>10772</v>
      </c>
    </row>
    <row r="10628" spans="1:21">
      <c r="A10628" s="117" t="s">
        <v>19321</v>
      </c>
      <c r="B10628" t="s">
        <v>14590</v>
      </c>
      <c r="C10628" t="s">
        <v>14590</v>
      </c>
      <c r="D10628">
        <v>18</v>
      </c>
      <c r="E10628">
        <v>12</v>
      </c>
      <c r="F10628">
        <v>18</v>
      </c>
      <c r="G10628">
        <v>12</v>
      </c>
      <c r="H10628">
        <v>1</v>
      </c>
      <c r="I10628">
        <v>1</v>
      </c>
      <c r="J10628">
        <v>0</v>
      </c>
      <c r="K10628" s="194">
        <v>0</v>
      </c>
      <c r="L10628" t="s">
        <v>1079</v>
      </c>
      <c r="M10628" t="s">
        <v>1079</v>
      </c>
      <c r="N10628">
        <v>20</v>
      </c>
      <c r="O10628" t="s">
        <v>7876</v>
      </c>
      <c r="Q10628">
        <v>0.02</v>
      </c>
      <c r="R10628" s="117" t="s">
        <v>14814</v>
      </c>
      <c r="S10628" s="117" t="s">
        <v>14615</v>
      </c>
      <c r="T10628" t="e">
        <v>#N/A</v>
      </c>
      <c r="U10628" t="s">
        <v>10772</v>
      </c>
    </row>
    <row r="10629" spans="1:21">
      <c r="A10629" s="117" t="s">
        <v>17814</v>
      </c>
      <c r="B10629" t="s">
        <v>14590</v>
      </c>
      <c r="C10629" t="s">
        <v>14590</v>
      </c>
      <c r="D10629">
        <v>35</v>
      </c>
      <c r="E10629">
        <v>29</v>
      </c>
      <c r="F10629">
        <v>35</v>
      </c>
      <c r="G10629">
        <v>29</v>
      </c>
      <c r="H10629">
        <v>1</v>
      </c>
      <c r="I10629">
        <v>1</v>
      </c>
      <c r="J10629">
        <v>16</v>
      </c>
      <c r="K10629" s="194">
        <v>16</v>
      </c>
      <c r="L10629" t="s">
        <v>1079</v>
      </c>
      <c r="M10629" t="s">
        <v>1079</v>
      </c>
      <c r="N10629">
        <v>984</v>
      </c>
      <c r="O10629" t="s">
        <v>7876</v>
      </c>
      <c r="Q10629">
        <v>0.98399999999999999</v>
      </c>
      <c r="R10629" s="117" t="s">
        <v>14814</v>
      </c>
      <c r="S10629" s="117" t="s">
        <v>14589</v>
      </c>
      <c r="T10629" t="s">
        <v>12136</v>
      </c>
      <c r="U10629" t="s">
        <v>10772</v>
      </c>
    </row>
    <row r="10630" spans="1:21">
      <c r="A10630" s="117" t="s">
        <v>17815</v>
      </c>
      <c r="B10630" t="s">
        <v>14590</v>
      </c>
      <c r="C10630" t="s">
        <v>14590</v>
      </c>
      <c r="D10630">
        <v>54</v>
      </c>
      <c r="E10630">
        <v>48</v>
      </c>
      <c r="F10630">
        <v>54</v>
      </c>
      <c r="G10630">
        <v>48</v>
      </c>
      <c r="H10630">
        <v>1</v>
      </c>
      <c r="I10630">
        <v>1</v>
      </c>
      <c r="J10630">
        <v>999999</v>
      </c>
      <c r="K10630" s="194">
        <v>999999</v>
      </c>
      <c r="L10630" t="s">
        <v>1079</v>
      </c>
      <c r="M10630" t="s">
        <v>1079</v>
      </c>
      <c r="N10630">
        <v>1760</v>
      </c>
      <c r="O10630" t="s">
        <v>7876</v>
      </c>
      <c r="Q10630">
        <v>1.76</v>
      </c>
      <c r="R10630" s="117" t="s">
        <v>14814</v>
      </c>
      <c r="S10630" s="117" t="s">
        <v>14589</v>
      </c>
      <c r="T10630" t="s">
        <v>12136</v>
      </c>
      <c r="U10630" t="s">
        <v>10772</v>
      </c>
    </row>
    <row r="10631" spans="1:21">
      <c r="A10631" s="117" t="s">
        <v>17816</v>
      </c>
      <c r="B10631" t="s">
        <v>14590</v>
      </c>
      <c r="C10631" t="s">
        <v>14590</v>
      </c>
      <c r="D10631">
        <v>55</v>
      </c>
      <c r="E10631">
        <v>49</v>
      </c>
      <c r="F10631">
        <v>55</v>
      </c>
      <c r="G10631">
        <v>49</v>
      </c>
      <c r="H10631">
        <v>1</v>
      </c>
      <c r="I10631">
        <v>1</v>
      </c>
      <c r="J10631">
        <v>999999</v>
      </c>
      <c r="K10631" s="194">
        <v>999999</v>
      </c>
      <c r="L10631" t="s">
        <v>1084</v>
      </c>
      <c r="M10631" t="s">
        <v>1084</v>
      </c>
      <c r="N10631">
        <v>47270</v>
      </c>
      <c r="O10631" t="s">
        <v>7876</v>
      </c>
      <c r="Q10631">
        <v>47.27</v>
      </c>
      <c r="R10631" s="117" t="s">
        <v>14814</v>
      </c>
      <c r="S10631" s="117" t="s">
        <v>14589</v>
      </c>
      <c r="T10631" t="s">
        <v>12136</v>
      </c>
      <c r="U10631" t="s">
        <v>10772</v>
      </c>
    </row>
    <row r="10632" spans="1:21">
      <c r="A10632" s="117" t="s">
        <v>17817</v>
      </c>
      <c r="B10632" t="s">
        <v>14590</v>
      </c>
      <c r="C10632" t="s">
        <v>14590</v>
      </c>
      <c r="D10632">
        <v>39</v>
      </c>
      <c r="E10632">
        <v>33</v>
      </c>
      <c r="F10632">
        <v>39</v>
      </c>
      <c r="G10632">
        <v>33</v>
      </c>
      <c r="H10632">
        <v>1</v>
      </c>
      <c r="I10632">
        <v>1</v>
      </c>
      <c r="J10632">
        <v>999999</v>
      </c>
      <c r="K10632" s="194">
        <v>999999</v>
      </c>
      <c r="L10632" t="s">
        <v>1084</v>
      </c>
      <c r="M10632" t="s">
        <v>1084</v>
      </c>
      <c r="N10632">
        <v>47270</v>
      </c>
      <c r="O10632" t="s">
        <v>7876</v>
      </c>
      <c r="Q10632">
        <v>47.27</v>
      </c>
      <c r="R10632" s="117" t="s">
        <v>14814</v>
      </c>
      <c r="S10632" s="117" t="s">
        <v>14589</v>
      </c>
      <c r="T10632" t="s">
        <v>12136</v>
      </c>
      <c r="U10632" t="s">
        <v>10772</v>
      </c>
    </row>
    <row r="10633" spans="1:21">
      <c r="A10633" s="117" t="s">
        <v>17818</v>
      </c>
      <c r="B10633" t="s">
        <v>14590</v>
      </c>
      <c r="C10633" t="s">
        <v>14590</v>
      </c>
      <c r="D10633">
        <v>55</v>
      </c>
      <c r="E10633">
        <v>49</v>
      </c>
      <c r="F10633">
        <v>55</v>
      </c>
      <c r="G10633">
        <v>49</v>
      </c>
      <c r="H10633">
        <v>1</v>
      </c>
      <c r="I10633">
        <v>1</v>
      </c>
      <c r="J10633">
        <v>999999</v>
      </c>
      <c r="K10633" s="194">
        <v>999999</v>
      </c>
      <c r="L10633" t="s">
        <v>1084</v>
      </c>
      <c r="M10633" t="s">
        <v>1084</v>
      </c>
      <c r="N10633">
        <v>47270</v>
      </c>
      <c r="O10633" t="s">
        <v>7876</v>
      </c>
      <c r="Q10633">
        <v>47.27</v>
      </c>
      <c r="R10633" s="117" t="s">
        <v>14814</v>
      </c>
      <c r="S10633" s="117" t="s">
        <v>14589</v>
      </c>
      <c r="T10633" t="s">
        <v>12136</v>
      </c>
      <c r="U10633" t="s">
        <v>10772</v>
      </c>
    </row>
    <row r="10634" spans="1:21">
      <c r="A10634" s="117" t="s">
        <v>17819</v>
      </c>
      <c r="B10634" t="s">
        <v>14590</v>
      </c>
      <c r="C10634" t="s">
        <v>14590</v>
      </c>
      <c r="D10634">
        <v>39</v>
      </c>
      <c r="E10634">
        <v>33</v>
      </c>
      <c r="F10634">
        <v>39</v>
      </c>
      <c r="G10634">
        <v>33</v>
      </c>
      <c r="H10634">
        <v>1</v>
      </c>
      <c r="I10634">
        <v>1</v>
      </c>
      <c r="J10634">
        <v>999999</v>
      </c>
      <c r="K10634" s="194">
        <v>999999</v>
      </c>
      <c r="L10634" t="s">
        <v>1084</v>
      </c>
      <c r="M10634" t="s">
        <v>1084</v>
      </c>
      <c r="N10634">
        <v>47270</v>
      </c>
      <c r="O10634" t="s">
        <v>7876</v>
      </c>
      <c r="Q10634">
        <v>47.27</v>
      </c>
      <c r="R10634" s="117" t="s">
        <v>14814</v>
      </c>
      <c r="S10634" s="117" t="s">
        <v>14589</v>
      </c>
      <c r="T10634" t="s">
        <v>12136</v>
      </c>
      <c r="U10634" t="s">
        <v>10772</v>
      </c>
    </row>
    <row r="10635" spans="1:21">
      <c r="A10635" s="117" t="s">
        <v>17820</v>
      </c>
      <c r="B10635" t="s">
        <v>14590</v>
      </c>
      <c r="C10635" t="s">
        <v>14590</v>
      </c>
      <c r="D10635">
        <v>55</v>
      </c>
      <c r="E10635">
        <v>49</v>
      </c>
      <c r="F10635">
        <v>55</v>
      </c>
      <c r="G10635">
        <v>49</v>
      </c>
      <c r="H10635">
        <v>1</v>
      </c>
      <c r="I10635">
        <v>1</v>
      </c>
      <c r="J10635">
        <v>999999</v>
      </c>
      <c r="K10635" s="194">
        <v>999999</v>
      </c>
      <c r="L10635" t="s">
        <v>1084</v>
      </c>
      <c r="M10635" t="s">
        <v>1084</v>
      </c>
      <c r="N10635">
        <v>47270</v>
      </c>
      <c r="O10635" t="s">
        <v>7876</v>
      </c>
      <c r="Q10635">
        <v>47.27</v>
      </c>
      <c r="R10635" s="117" t="s">
        <v>14814</v>
      </c>
      <c r="S10635" s="117" t="s">
        <v>14589</v>
      </c>
      <c r="T10635" t="s">
        <v>12136</v>
      </c>
      <c r="U10635" t="s">
        <v>10772</v>
      </c>
    </row>
    <row r="10636" spans="1:21">
      <c r="A10636" s="117" t="s">
        <v>17821</v>
      </c>
      <c r="B10636" t="s">
        <v>14590</v>
      </c>
      <c r="C10636" t="s">
        <v>14590</v>
      </c>
      <c r="D10636">
        <v>39</v>
      </c>
      <c r="E10636">
        <v>33</v>
      </c>
      <c r="F10636">
        <v>39</v>
      </c>
      <c r="G10636">
        <v>33</v>
      </c>
      <c r="H10636">
        <v>1</v>
      </c>
      <c r="I10636">
        <v>1</v>
      </c>
      <c r="J10636">
        <v>999999</v>
      </c>
      <c r="K10636" s="194">
        <v>999999</v>
      </c>
      <c r="L10636" t="s">
        <v>1084</v>
      </c>
      <c r="M10636" t="s">
        <v>1084</v>
      </c>
      <c r="N10636">
        <v>47270</v>
      </c>
      <c r="O10636" t="s">
        <v>7876</v>
      </c>
      <c r="Q10636">
        <v>47.27</v>
      </c>
      <c r="R10636" s="117" t="s">
        <v>14814</v>
      </c>
      <c r="S10636" s="117" t="s">
        <v>14589</v>
      </c>
      <c r="T10636" t="s">
        <v>12136</v>
      </c>
      <c r="U10636" t="s">
        <v>10772</v>
      </c>
    </row>
    <row r="10637" spans="1:21">
      <c r="A10637" s="117" t="s">
        <v>17822</v>
      </c>
      <c r="B10637" t="s">
        <v>14590</v>
      </c>
      <c r="C10637" t="s">
        <v>14590</v>
      </c>
      <c r="D10637">
        <v>55</v>
      </c>
      <c r="E10637">
        <v>49</v>
      </c>
      <c r="F10637">
        <v>55</v>
      </c>
      <c r="G10637">
        <v>49</v>
      </c>
      <c r="H10637">
        <v>1</v>
      </c>
      <c r="I10637">
        <v>1</v>
      </c>
      <c r="J10637">
        <v>999999</v>
      </c>
      <c r="K10637" s="194">
        <v>999999</v>
      </c>
      <c r="L10637" t="s">
        <v>1084</v>
      </c>
      <c r="M10637" t="s">
        <v>1084</v>
      </c>
      <c r="N10637">
        <v>47270</v>
      </c>
      <c r="O10637" t="s">
        <v>7876</v>
      </c>
      <c r="Q10637">
        <v>47.27</v>
      </c>
      <c r="R10637" s="117" t="s">
        <v>14814</v>
      </c>
      <c r="S10637" s="117" t="s">
        <v>14589</v>
      </c>
      <c r="T10637" t="s">
        <v>12136</v>
      </c>
      <c r="U10637" t="s">
        <v>10772</v>
      </c>
    </row>
    <row r="10638" spans="1:21">
      <c r="A10638" s="117" t="s">
        <v>17823</v>
      </c>
      <c r="B10638" t="s">
        <v>14590</v>
      </c>
      <c r="C10638" t="s">
        <v>14590</v>
      </c>
      <c r="D10638">
        <v>39</v>
      </c>
      <c r="E10638">
        <v>33</v>
      </c>
      <c r="F10638">
        <v>39</v>
      </c>
      <c r="G10638">
        <v>33</v>
      </c>
      <c r="H10638">
        <v>1</v>
      </c>
      <c r="I10638">
        <v>1</v>
      </c>
      <c r="J10638">
        <v>999999</v>
      </c>
      <c r="K10638" s="194">
        <v>999999</v>
      </c>
      <c r="L10638" t="s">
        <v>1084</v>
      </c>
      <c r="M10638" t="s">
        <v>1084</v>
      </c>
      <c r="N10638">
        <v>47270</v>
      </c>
      <c r="O10638" t="s">
        <v>7876</v>
      </c>
      <c r="Q10638">
        <v>47.27</v>
      </c>
      <c r="R10638" s="117" t="s">
        <v>14814</v>
      </c>
      <c r="S10638" s="117" t="s">
        <v>14589</v>
      </c>
      <c r="T10638" t="s">
        <v>12136</v>
      </c>
      <c r="U10638" t="s">
        <v>10772</v>
      </c>
    </row>
    <row r="10639" spans="1:21">
      <c r="A10639" s="117" t="s">
        <v>17824</v>
      </c>
      <c r="B10639" t="s">
        <v>14590</v>
      </c>
      <c r="C10639" t="s">
        <v>14590</v>
      </c>
      <c r="D10639">
        <v>55</v>
      </c>
      <c r="E10639">
        <v>49</v>
      </c>
      <c r="F10639">
        <v>55</v>
      </c>
      <c r="G10639">
        <v>49</v>
      </c>
      <c r="H10639">
        <v>1</v>
      </c>
      <c r="I10639">
        <v>1</v>
      </c>
      <c r="J10639">
        <v>999999</v>
      </c>
      <c r="K10639" s="194">
        <v>999999</v>
      </c>
      <c r="L10639" t="s">
        <v>1084</v>
      </c>
      <c r="M10639" t="s">
        <v>1084</v>
      </c>
      <c r="N10639">
        <v>47270</v>
      </c>
      <c r="O10639" t="s">
        <v>7876</v>
      </c>
      <c r="Q10639">
        <v>47.27</v>
      </c>
      <c r="R10639" s="117" t="s">
        <v>14814</v>
      </c>
      <c r="S10639" s="117" t="s">
        <v>14589</v>
      </c>
      <c r="T10639" t="s">
        <v>12136</v>
      </c>
      <c r="U10639" t="s">
        <v>10772</v>
      </c>
    </row>
    <row r="10640" spans="1:21">
      <c r="A10640" s="117" t="s">
        <v>17825</v>
      </c>
      <c r="B10640" t="s">
        <v>14590</v>
      </c>
      <c r="C10640" t="s">
        <v>14590</v>
      </c>
      <c r="D10640">
        <v>39</v>
      </c>
      <c r="E10640">
        <v>33</v>
      </c>
      <c r="F10640">
        <v>39</v>
      </c>
      <c r="G10640">
        <v>33</v>
      </c>
      <c r="H10640">
        <v>1</v>
      </c>
      <c r="I10640">
        <v>1</v>
      </c>
      <c r="J10640">
        <v>999999</v>
      </c>
      <c r="K10640" s="194">
        <v>999999</v>
      </c>
      <c r="L10640" t="s">
        <v>1084</v>
      </c>
      <c r="M10640" t="s">
        <v>1084</v>
      </c>
      <c r="N10640">
        <v>47270</v>
      </c>
      <c r="O10640" t="s">
        <v>7876</v>
      </c>
      <c r="Q10640">
        <v>47.27</v>
      </c>
      <c r="R10640" s="117" t="s">
        <v>14814</v>
      </c>
      <c r="S10640" s="117" t="s">
        <v>14589</v>
      </c>
      <c r="T10640" t="s">
        <v>12136</v>
      </c>
      <c r="U10640" t="s">
        <v>10772</v>
      </c>
    </row>
    <row r="10641" spans="1:21">
      <c r="A10641" s="117" t="s">
        <v>17826</v>
      </c>
      <c r="B10641" t="s">
        <v>14590</v>
      </c>
      <c r="C10641" t="s">
        <v>14590</v>
      </c>
      <c r="D10641">
        <v>55</v>
      </c>
      <c r="E10641">
        <v>49</v>
      </c>
      <c r="F10641">
        <v>55</v>
      </c>
      <c r="G10641">
        <v>49</v>
      </c>
      <c r="H10641">
        <v>1</v>
      </c>
      <c r="I10641">
        <v>1</v>
      </c>
      <c r="J10641">
        <v>999999</v>
      </c>
      <c r="K10641" s="194">
        <v>999999</v>
      </c>
      <c r="L10641" t="s">
        <v>1084</v>
      </c>
      <c r="M10641" t="s">
        <v>1084</v>
      </c>
      <c r="N10641">
        <v>47270</v>
      </c>
      <c r="O10641" t="s">
        <v>7876</v>
      </c>
      <c r="Q10641">
        <v>47.27</v>
      </c>
      <c r="R10641" s="117" t="s">
        <v>14814</v>
      </c>
      <c r="S10641" s="117" t="s">
        <v>14589</v>
      </c>
      <c r="T10641" t="s">
        <v>12136</v>
      </c>
      <c r="U10641" t="s">
        <v>10772</v>
      </c>
    </row>
    <row r="10642" spans="1:21">
      <c r="A10642" s="117" t="s">
        <v>17827</v>
      </c>
      <c r="B10642" t="s">
        <v>14590</v>
      </c>
      <c r="C10642" t="s">
        <v>14590</v>
      </c>
      <c r="D10642">
        <v>39</v>
      </c>
      <c r="E10642">
        <v>33</v>
      </c>
      <c r="F10642">
        <v>39</v>
      </c>
      <c r="G10642">
        <v>33</v>
      </c>
      <c r="H10642">
        <v>1</v>
      </c>
      <c r="I10642">
        <v>1</v>
      </c>
      <c r="J10642">
        <v>999999</v>
      </c>
      <c r="K10642" s="194">
        <v>999999</v>
      </c>
      <c r="L10642" t="s">
        <v>1084</v>
      </c>
      <c r="M10642" t="s">
        <v>1084</v>
      </c>
      <c r="N10642">
        <v>47270</v>
      </c>
      <c r="O10642" t="s">
        <v>7876</v>
      </c>
      <c r="Q10642">
        <v>47.27</v>
      </c>
      <c r="R10642" s="117" t="s">
        <v>14814</v>
      </c>
      <c r="S10642" s="117" t="s">
        <v>14589</v>
      </c>
      <c r="T10642" t="s">
        <v>12136</v>
      </c>
      <c r="U10642" t="s">
        <v>10772</v>
      </c>
    </row>
    <row r="10643" spans="1:21">
      <c r="A10643" s="117" t="s">
        <v>17828</v>
      </c>
      <c r="B10643" t="s">
        <v>14590</v>
      </c>
      <c r="C10643" t="s">
        <v>14590</v>
      </c>
      <c r="D10643">
        <v>39</v>
      </c>
      <c r="E10643">
        <v>33</v>
      </c>
      <c r="F10643">
        <v>39</v>
      </c>
      <c r="G10643">
        <v>33</v>
      </c>
      <c r="H10643">
        <v>1</v>
      </c>
      <c r="I10643">
        <v>1</v>
      </c>
      <c r="J10643">
        <v>999999</v>
      </c>
      <c r="K10643" s="194">
        <v>999999</v>
      </c>
      <c r="L10643" t="s">
        <v>1084</v>
      </c>
      <c r="M10643" t="s">
        <v>1084</v>
      </c>
      <c r="N10643">
        <v>47270</v>
      </c>
      <c r="O10643" t="s">
        <v>7876</v>
      </c>
      <c r="Q10643">
        <v>47.27</v>
      </c>
      <c r="R10643" s="117" t="s">
        <v>14814</v>
      </c>
      <c r="S10643" s="117" t="s">
        <v>14589</v>
      </c>
      <c r="T10643" t="s">
        <v>12136</v>
      </c>
      <c r="U10643" t="s">
        <v>10772</v>
      </c>
    </row>
    <row r="10644" spans="1:21">
      <c r="A10644" s="117" t="s">
        <v>17829</v>
      </c>
      <c r="B10644" t="s">
        <v>14590</v>
      </c>
      <c r="C10644" t="s">
        <v>14590</v>
      </c>
      <c r="D10644">
        <v>39</v>
      </c>
      <c r="E10644">
        <v>33</v>
      </c>
      <c r="F10644">
        <v>39</v>
      </c>
      <c r="G10644">
        <v>33</v>
      </c>
      <c r="H10644">
        <v>1</v>
      </c>
      <c r="I10644">
        <v>1</v>
      </c>
      <c r="J10644">
        <v>999999</v>
      </c>
      <c r="K10644" s="194">
        <v>999999</v>
      </c>
      <c r="L10644" t="s">
        <v>1084</v>
      </c>
      <c r="M10644" t="s">
        <v>1084</v>
      </c>
      <c r="N10644">
        <v>47270</v>
      </c>
      <c r="O10644" t="s">
        <v>7876</v>
      </c>
      <c r="Q10644">
        <v>47.27</v>
      </c>
      <c r="R10644" s="117" t="s">
        <v>14814</v>
      </c>
      <c r="S10644" s="117" t="s">
        <v>14589</v>
      </c>
      <c r="T10644" t="s">
        <v>12136</v>
      </c>
      <c r="U10644" t="s">
        <v>10772</v>
      </c>
    </row>
    <row r="10645" spans="1:21">
      <c r="A10645" s="117" t="s">
        <v>17830</v>
      </c>
      <c r="B10645" t="s">
        <v>14590</v>
      </c>
      <c r="C10645" t="s">
        <v>14590</v>
      </c>
      <c r="D10645">
        <v>39</v>
      </c>
      <c r="E10645">
        <v>33</v>
      </c>
      <c r="F10645">
        <v>39</v>
      </c>
      <c r="G10645">
        <v>33</v>
      </c>
      <c r="H10645">
        <v>1</v>
      </c>
      <c r="I10645">
        <v>1</v>
      </c>
      <c r="J10645">
        <v>999999</v>
      </c>
      <c r="K10645" s="194">
        <v>999999</v>
      </c>
      <c r="L10645" t="s">
        <v>1084</v>
      </c>
      <c r="M10645" t="s">
        <v>1084</v>
      </c>
      <c r="N10645">
        <v>47270</v>
      </c>
      <c r="O10645" t="s">
        <v>7876</v>
      </c>
      <c r="Q10645">
        <v>47.27</v>
      </c>
      <c r="R10645" s="117" t="s">
        <v>14814</v>
      </c>
      <c r="S10645" s="117" t="s">
        <v>14589</v>
      </c>
      <c r="T10645" t="s">
        <v>12136</v>
      </c>
      <c r="U10645" t="s">
        <v>10772</v>
      </c>
    </row>
    <row r="10646" spans="1:21">
      <c r="A10646" s="117" t="s">
        <v>17831</v>
      </c>
      <c r="B10646" t="s">
        <v>14590</v>
      </c>
      <c r="C10646" t="s">
        <v>14590</v>
      </c>
      <c r="D10646">
        <v>39</v>
      </c>
      <c r="E10646">
        <v>33</v>
      </c>
      <c r="F10646">
        <v>39</v>
      </c>
      <c r="G10646">
        <v>33</v>
      </c>
      <c r="H10646">
        <v>1</v>
      </c>
      <c r="I10646">
        <v>1</v>
      </c>
      <c r="J10646">
        <v>999999</v>
      </c>
      <c r="K10646" s="194">
        <v>999999</v>
      </c>
      <c r="L10646" t="s">
        <v>1084</v>
      </c>
      <c r="M10646" t="s">
        <v>1084</v>
      </c>
      <c r="N10646">
        <v>47270</v>
      </c>
      <c r="O10646" t="s">
        <v>7876</v>
      </c>
      <c r="Q10646">
        <v>47.27</v>
      </c>
      <c r="R10646" s="117" t="s">
        <v>14814</v>
      </c>
      <c r="S10646" s="117" t="s">
        <v>14589</v>
      </c>
      <c r="T10646" t="s">
        <v>12136</v>
      </c>
      <c r="U10646" t="s">
        <v>10772</v>
      </c>
    </row>
    <row r="10647" spans="1:21">
      <c r="A10647" s="117" t="s">
        <v>17832</v>
      </c>
      <c r="B10647" t="s">
        <v>14590</v>
      </c>
      <c r="C10647" t="s">
        <v>14590</v>
      </c>
      <c r="D10647">
        <v>39</v>
      </c>
      <c r="E10647">
        <v>33</v>
      </c>
      <c r="F10647">
        <v>39</v>
      </c>
      <c r="G10647">
        <v>33</v>
      </c>
      <c r="H10647">
        <v>1</v>
      </c>
      <c r="I10647">
        <v>1</v>
      </c>
      <c r="J10647">
        <v>999999</v>
      </c>
      <c r="K10647" s="194">
        <v>999999</v>
      </c>
      <c r="L10647" t="s">
        <v>1084</v>
      </c>
      <c r="M10647" t="s">
        <v>1084</v>
      </c>
      <c r="N10647">
        <v>54252</v>
      </c>
      <c r="O10647" t="s">
        <v>7876</v>
      </c>
      <c r="Q10647">
        <v>54.252000000000002</v>
      </c>
      <c r="R10647" s="117" t="s">
        <v>14814</v>
      </c>
      <c r="S10647" s="117" t="s">
        <v>14589</v>
      </c>
      <c r="T10647" t="s">
        <v>12136</v>
      </c>
      <c r="U10647" t="s">
        <v>10772</v>
      </c>
    </row>
    <row r="10648" spans="1:21">
      <c r="A10648" s="117" t="s">
        <v>17833</v>
      </c>
      <c r="B10648" t="s">
        <v>14590</v>
      </c>
      <c r="C10648" t="s">
        <v>14590</v>
      </c>
      <c r="D10648">
        <v>39</v>
      </c>
      <c r="E10648">
        <v>33</v>
      </c>
      <c r="F10648">
        <v>39</v>
      </c>
      <c r="G10648">
        <v>33</v>
      </c>
      <c r="H10648">
        <v>1</v>
      </c>
      <c r="I10648">
        <v>1</v>
      </c>
      <c r="J10648">
        <v>999999</v>
      </c>
      <c r="K10648" s="194">
        <v>999999</v>
      </c>
      <c r="L10648" t="s">
        <v>1084</v>
      </c>
      <c r="M10648" t="s">
        <v>1084</v>
      </c>
      <c r="N10648">
        <v>47270</v>
      </c>
      <c r="O10648" t="s">
        <v>7876</v>
      </c>
      <c r="Q10648">
        <v>47.27</v>
      </c>
      <c r="R10648" s="117" t="s">
        <v>14814</v>
      </c>
      <c r="S10648" s="117" t="s">
        <v>14589</v>
      </c>
      <c r="T10648" t="s">
        <v>12136</v>
      </c>
      <c r="U10648" t="s">
        <v>10772</v>
      </c>
    </row>
    <row r="10649" spans="1:21">
      <c r="A10649" s="117" t="s">
        <v>17834</v>
      </c>
      <c r="B10649" t="s">
        <v>14590</v>
      </c>
      <c r="C10649" t="s">
        <v>14590</v>
      </c>
      <c r="D10649">
        <v>39</v>
      </c>
      <c r="E10649">
        <v>33</v>
      </c>
      <c r="F10649">
        <v>39</v>
      </c>
      <c r="G10649">
        <v>33</v>
      </c>
      <c r="H10649">
        <v>1</v>
      </c>
      <c r="I10649">
        <v>1</v>
      </c>
      <c r="J10649">
        <v>999999</v>
      </c>
      <c r="K10649" s="194">
        <v>999999</v>
      </c>
      <c r="L10649" t="s">
        <v>1084</v>
      </c>
      <c r="M10649" t="s">
        <v>1084</v>
      </c>
      <c r="N10649">
        <v>54252</v>
      </c>
      <c r="O10649" t="s">
        <v>7876</v>
      </c>
      <c r="Q10649">
        <v>54.252000000000002</v>
      </c>
      <c r="R10649" s="117" t="s">
        <v>14814</v>
      </c>
      <c r="S10649" s="117" t="s">
        <v>14589</v>
      </c>
      <c r="T10649" t="s">
        <v>12136</v>
      </c>
      <c r="U10649" t="s">
        <v>10772</v>
      </c>
    </row>
    <row r="10650" spans="1:21">
      <c r="A10650" s="117" t="s">
        <v>17835</v>
      </c>
      <c r="B10650" t="s">
        <v>14590</v>
      </c>
      <c r="C10650" t="s">
        <v>14590</v>
      </c>
      <c r="D10650">
        <v>39</v>
      </c>
      <c r="E10650">
        <v>33</v>
      </c>
      <c r="F10650">
        <v>39</v>
      </c>
      <c r="G10650">
        <v>33</v>
      </c>
      <c r="H10650">
        <v>1</v>
      </c>
      <c r="I10650">
        <v>1</v>
      </c>
      <c r="J10650">
        <v>999999</v>
      </c>
      <c r="K10650" s="194">
        <v>999999</v>
      </c>
      <c r="L10650" t="s">
        <v>1084</v>
      </c>
      <c r="M10650" t="s">
        <v>1084</v>
      </c>
      <c r="N10650">
        <v>47270</v>
      </c>
      <c r="O10650" t="s">
        <v>7876</v>
      </c>
      <c r="Q10650">
        <v>47.27</v>
      </c>
      <c r="R10650" s="117" t="s">
        <v>14814</v>
      </c>
      <c r="S10650" s="117" t="s">
        <v>14589</v>
      </c>
      <c r="T10650" t="s">
        <v>12136</v>
      </c>
      <c r="U10650" t="s">
        <v>10772</v>
      </c>
    </row>
    <row r="10651" spans="1:21">
      <c r="A10651" s="117" t="s">
        <v>17836</v>
      </c>
      <c r="B10651" t="s">
        <v>14590</v>
      </c>
      <c r="C10651" t="s">
        <v>14590</v>
      </c>
      <c r="D10651">
        <v>39</v>
      </c>
      <c r="E10651">
        <v>33</v>
      </c>
      <c r="F10651">
        <v>39</v>
      </c>
      <c r="G10651">
        <v>33</v>
      </c>
      <c r="H10651">
        <v>1</v>
      </c>
      <c r="I10651">
        <v>1</v>
      </c>
      <c r="J10651">
        <v>999999</v>
      </c>
      <c r="K10651" s="194">
        <v>999999</v>
      </c>
      <c r="L10651" t="s">
        <v>1084</v>
      </c>
      <c r="M10651" t="s">
        <v>1084</v>
      </c>
      <c r="N10651">
        <v>36251</v>
      </c>
      <c r="O10651" t="s">
        <v>7876</v>
      </c>
      <c r="Q10651">
        <v>36.250999999999998</v>
      </c>
      <c r="R10651" s="117" t="s">
        <v>14814</v>
      </c>
      <c r="S10651" s="117" t="s">
        <v>14589</v>
      </c>
      <c r="T10651" t="s">
        <v>12136</v>
      </c>
      <c r="U10651" t="s">
        <v>10772</v>
      </c>
    </row>
    <row r="10652" spans="1:21">
      <c r="A10652" s="117" t="s">
        <v>17837</v>
      </c>
      <c r="B10652" t="s">
        <v>14590</v>
      </c>
      <c r="C10652" t="s">
        <v>14590</v>
      </c>
      <c r="D10652">
        <v>39</v>
      </c>
      <c r="E10652">
        <v>33</v>
      </c>
      <c r="F10652">
        <v>39</v>
      </c>
      <c r="G10652">
        <v>33</v>
      </c>
      <c r="H10652">
        <v>1</v>
      </c>
      <c r="I10652">
        <v>1</v>
      </c>
      <c r="J10652">
        <v>999999</v>
      </c>
      <c r="K10652" s="194">
        <v>999999</v>
      </c>
      <c r="L10652" t="s">
        <v>1084</v>
      </c>
      <c r="M10652" t="s">
        <v>1084</v>
      </c>
      <c r="N10652">
        <v>47270</v>
      </c>
      <c r="O10652" t="s">
        <v>7876</v>
      </c>
      <c r="Q10652">
        <v>47.27</v>
      </c>
      <c r="R10652" s="117" t="s">
        <v>14814</v>
      </c>
      <c r="S10652" s="117" t="s">
        <v>14589</v>
      </c>
      <c r="T10652" t="s">
        <v>12136</v>
      </c>
      <c r="U10652" t="s">
        <v>10772</v>
      </c>
    </row>
    <row r="10653" spans="1:21">
      <c r="A10653" s="117" t="s">
        <v>17838</v>
      </c>
      <c r="B10653" t="s">
        <v>14590</v>
      </c>
      <c r="C10653" t="s">
        <v>14590</v>
      </c>
      <c r="D10653">
        <v>39</v>
      </c>
      <c r="E10653">
        <v>33</v>
      </c>
      <c r="F10653">
        <v>39</v>
      </c>
      <c r="G10653">
        <v>33</v>
      </c>
      <c r="H10653">
        <v>1</v>
      </c>
      <c r="I10653">
        <v>1</v>
      </c>
      <c r="J10653">
        <v>999999</v>
      </c>
      <c r="K10653" s="194">
        <v>999999</v>
      </c>
      <c r="L10653" t="s">
        <v>1084</v>
      </c>
      <c r="M10653" t="s">
        <v>1084</v>
      </c>
      <c r="N10653">
        <v>36251</v>
      </c>
      <c r="O10653" t="s">
        <v>7876</v>
      </c>
      <c r="Q10653">
        <v>36.250999999999998</v>
      </c>
      <c r="R10653" s="117" t="s">
        <v>14814</v>
      </c>
      <c r="S10653" s="117" t="s">
        <v>14589</v>
      </c>
      <c r="T10653" t="s">
        <v>12136</v>
      </c>
      <c r="U10653" t="s">
        <v>10772</v>
      </c>
    </row>
    <row r="10654" spans="1:21">
      <c r="A10654" s="117" t="s">
        <v>17839</v>
      </c>
      <c r="B10654" t="s">
        <v>14590</v>
      </c>
      <c r="C10654" t="s">
        <v>14590</v>
      </c>
      <c r="D10654">
        <v>39</v>
      </c>
      <c r="E10654">
        <v>33</v>
      </c>
      <c r="F10654">
        <v>39</v>
      </c>
      <c r="G10654">
        <v>33</v>
      </c>
      <c r="H10654">
        <v>1</v>
      </c>
      <c r="I10654">
        <v>1</v>
      </c>
      <c r="J10654">
        <v>999999</v>
      </c>
      <c r="K10654" s="194">
        <v>999999</v>
      </c>
      <c r="L10654" t="s">
        <v>1084</v>
      </c>
      <c r="M10654" t="s">
        <v>1084</v>
      </c>
      <c r="N10654">
        <v>47270</v>
      </c>
      <c r="O10654" t="s">
        <v>7876</v>
      </c>
      <c r="Q10654">
        <v>47.27</v>
      </c>
      <c r="R10654" s="117" t="s">
        <v>14814</v>
      </c>
      <c r="S10654" s="117" t="s">
        <v>14589</v>
      </c>
      <c r="T10654" t="s">
        <v>12136</v>
      </c>
      <c r="U10654" t="s">
        <v>10772</v>
      </c>
    </row>
    <row r="10655" spans="1:21">
      <c r="A10655" s="117" t="s">
        <v>17840</v>
      </c>
      <c r="B10655" t="s">
        <v>14590</v>
      </c>
      <c r="C10655" t="s">
        <v>14590</v>
      </c>
      <c r="D10655">
        <v>39</v>
      </c>
      <c r="E10655">
        <v>33</v>
      </c>
      <c r="F10655">
        <v>39</v>
      </c>
      <c r="G10655">
        <v>33</v>
      </c>
      <c r="H10655">
        <v>1</v>
      </c>
      <c r="I10655">
        <v>1</v>
      </c>
      <c r="J10655">
        <v>999999</v>
      </c>
      <c r="K10655" s="194">
        <v>999999</v>
      </c>
      <c r="L10655" t="s">
        <v>1084</v>
      </c>
      <c r="M10655" t="s">
        <v>1084</v>
      </c>
      <c r="N10655">
        <v>47270</v>
      </c>
      <c r="O10655" t="s">
        <v>7876</v>
      </c>
      <c r="Q10655">
        <v>47.27</v>
      </c>
      <c r="R10655" s="117" t="s">
        <v>14814</v>
      </c>
      <c r="S10655" s="117" t="s">
        <v>14589</v>
      </c>
      <c r="T10655" t="s">
        <v>12136</v>
      </c>
      <c r="U10655" t="s">
        <v>10772</v>
      </c>
    </row>
    <row r="10656" spans="1:21">
      <c r="A10656" s="117" t="s">
        <v>17841</v>
      </c>
      <c r="B10656" t="s">
        <v>14590</v>
      </c>
      <c r="C10656" t="s">
        <v>14590</v>
      </c>
      <c r="D10656">
        <v>39</v>
      </c>
      <c r="E10656">
        <v>33</v>
      </c>
      <c r="F10656">
        <v>39</v>
      </c>
      <c r="G10656">
        <v>33</v>
      </c>
      <c r="H10656">
        <v>1</v>
      </c>
      <c r="I10656">
        <v>1</v>
      </c>
      <c r="J10656">
        <v>999999</v>
      </c>
      <c r="K10656" s="194">
        <v>999999</v>
      </c>
      <c r="L10656" t="s">
        <v>1084</v>
      </c>
      <c r="M10656" t="s">
        <v>1084</v>
      </c>
      <c r="N10656">
        <v>47270</v>
      </c>
      <c r="O10656" t="s">
        <v>7876</v>
      </c>
      <c r="Q10656">
        <v>47.27</v>
      </c>
      <c r="R10656" s="117" t="s">
        <v>14814</v>
      </c>
      <c r="S10656" s="117" t="s">
        <v>14589</v>
      </c>
      <c r="T10656" t="s">
        <v>12136</v>
      </c>
      <c r="U10656" t="s">
        <v>10772</v>
      </c>
    </row>
    <row r="10657" spans="1:21">
      <c r="A10657" s="117" t="s">
        <v>17842</v>
      </c>
      <c r="B10657" t="s">
        <v>14590</v>
      </c>
      <c r="C10657" t="s">
        <v>14590</v>
      </c>
      <c r="D10657">
        <v>39</v>
      </c>
      <c r="E10657">
        <v>33</v>
      </c>
      <c r="F10657">
        <v>39</v>
      </c>
      <c r="G10657">
        <v>33</v>
      </c>
      <c r="H10657">
        <v>1</v>
      </c>
      <c r="I10657">
        <v>1</v>
      </c>
      <c r="J10657">
        <v>999999</v>
      </c>
      <c r="K10657" s="194">
        <v>999999</v>
      </c>
      <c r="L10657" t="s">
        <v>1084</v>
      </c>
      <c r="M10657" t="s">
        <v>1084</v>
      </c>
      <c r="N10657">
        <v>47270</v>
      </c>
      <c r="O10657" t="s">
        <v>7876</v>
      </c>
      <c r="Q10657">
        <v>47.27</v>
      </c>
      <c r="R10657" s="117" t="s">
        <v>14814</v>
      </c>
      <c r="S10657" s="117" t="s">
        <v>14589</v>
      </c>
      <c r="T10657" t="s">
        <v>12136</v>
      </c>
      <c r="U10657" t="s">
        <v>10772</v>
      </c>
    </row>
    <row r="10658" spans="1:21">
      <c r="A10658" s="117" t="s">
        <v>17843</v>
      </c>
      <c r="B10658" t="s">
        <v>14590</v>
      </c>
      <c r="C10658" t="s">
        <v>14590</v>
      </c>
      <c r="D10658">
        <v>39</v>
      </c>
      <c r="E10658">
        <v>33</v>
      </c>
      <c r="F10658">
        <v>39</v>
      </c>
      <c r="G10658">
        <v>33</v>
      </c>
      <c r="H10658">
        <v>1</v>
      </c>
      <c r="I10658">
        <v>1</v>
      </c>
      <c r="J10658">
        <v>999999</v>
      </c>
      <c r="K10658" s="194">
        <v>999999</v>
      </c>
      <c r="L10658" t="s">
        <v>1084</v>
      </c>
      <c r="M10658" t="s">
        <v>1084</v>
      </c>
      <c r="N10658">
        <v>47270</v>
      </c>
      <c r="O10658" t="s">
        <v>7876</v>
      </c>
      <c r="Q10658">
        <v>47.27</v>
      </c>
      <c r="R10658" s="117" t="s">
        <v>14814</v>
      </c>
      <c r="S10658" s="117" t="s">
        <v>14589</v>
      </c>
      <c r="T10658" t="s">
        <v>12136</v>
      </c>
      <c r="U10658" t="s">
        <v>10772</v>
      </c>
    </row>
    <row r="10659" spans="1:21">
      <c r="A10659" s="117" t="s">
        <v>17844</v>
      </c>
      <c r="B10659" t="s">
        <v>14590</v>
      </c>
      <c r="C10659" t="s">
        <v>14590</v>
      </c>
      <c r="D10659">
        <v>39</v>
      </c>
      <c r="E10659">
        <v>33</v>
      </c>
      <c r="F10659">
        <v>39</v>
      </c>
      <c r="G10659">
        <v>33</v>
      </c>
      <c r="H10659">
        <v>1</v>
      </c>
      <c r="I10659">
        <v>1</v>
      </c>
      <c r="J10659">
        <v>999999</v>
      </c>
      <c r="K10659" s="194">
        <v>999999</v>
      </c>
      <c r="L10659" t="s">
        <v>1084</v>
      </c>
      <c r="M10659" t="s">
        <v>1084</v>
      </c>
      <c r="N10659">
        <v>36251</v>
      </c>
      <c r="O10659" t="s">
        <v>7876</v>
      </c>
      <c r="Q10659">
        <v>36.250999999999998</v>
      </c>
      <c r="R10659" s="117" t="s">
        <v>14814</v>
      </c>
      <c r="S10659" s="117" t="s">
        <v>14589</v>
      </c>
      <c r="T10659" t="s">
        <v>12136</v>
      </c>
      <c r="U10659" t="s">
        <v>10772</v>
      </c>
    </row>
    <row r="10660" spans="1:21">
      <c r="A10660" s="117" t="s">
        <v>17845</v>
      </c>
      <c r="B10660" t="s">
        <v>14590</v>
      </c>
      <c r="C10660" t="s">
        <v>14590</v>
      </c>
      <c r="D10660">
        <v>88</v>
      </c>
      <c r="E10660">
        <v>82</v>
      </c>
      <c r="F10660">
        <v>88</v>
      </c>
      <c r="G10660">
        <v>82</v>
      </c>
      <c r="H10660">
        <v>1</v>
      </c>
      <c r="I10660">
        <v>1</v>
      </c>
      <c r="J10660">
        <v>999999</v>
      </c>
      <c r="K10660" s="194">
        <v>999999</v>
      </c>
      <c r="L10660" t="s">
        <v>1084</v>
      </c>
      <c r="M10660" t="s">
        <v>1084</v>
      </c>
      <c r="N10660">
        <v>134130</v>
      </c>
      <c r="O10660" t="s">
        <v>7876</v>
      </c>
      <c r="Q10660">
        <v>134.13</v>
      </c>
      <c r="R10660" s="117" t="s">
        <v>14814</v>
      </c>
      <c r="S10660" s="117" t="s">
        <v>14589</v>
      </c>
      <c r="T10660" t="s">
        <v>12136</v>
      </c>
      <c r="U10660" t="s">
        <v>10772</v>
      </c>
    </row>
    <row r="10661" spans="1:21">
      <c r="A10661" s="117" t="s">
        <v>17846</v>
      </c>
      <c r="B10661" t="s">
        <v>14590</v>
      </c>
      <c r="C10661" t="s">
        <v>14590</v>
      </c>
      <c r="D10661">
        <v>88</v>
      </c>
      <c r="E10661">
        <v>82</v>
      </c>
      <c r="F10661">
        <v>88</v>
      </c>
      <c r="G10661">
        <v>82</v>
      </c>
      <c r="H10661">
        <v>1</v>
      </c>
      <c r="I10661">
        <v>1</v>
      </c>
      <c r="J10661">
        <v>999999</v>
      </c>
      <c r="K10661" s="194">
        <v>999999</v>
      </c>
      <c r="L10661" t="s">
        <v>1084</v>
      </c>
      <c r="M10661" t="s">
        <v>1084</v>
      </c>
      <c r="N10661">
        <v>134129</v>
      </c>
      <c r="O10661" t="s">
        <v>7876</v>
      </c>
      <c r="Q10661">
        <v>134.12899999999999</v>
      </c>
      <c r="R10661" s="117" t="s">
        <v>14814</v>
      </c>
      <c r="S10661" s="117" t="s">
        <v>14589</v>
      </c>
      <c r="T10661" t="s">
        <v>12136</v>
      </c>
      <c r="U10661" t="s">
        <v>10772</v>
      </c>
    </row>
    <row r="10662" spans="1:21">
      <c r="A10662" s="117" t="s">
        <v>17847</v>
      </c>
      <c r="B10662" t="s">
        <v>14590</v>
      </c>
      <c r="C10662" t="s">
        <v>14590</v>
      </c>
      <c r="D10662">
        <v>88</v>
      </c>
      <c r="E10662">
        <v>82</v>
      </c>
      <c r="F10662">
        <v>88</v>
      </c>
      <c r="G10662">
        <v>82</v>
      </c>
      <c r="H10662">
        <v>1</v>
      </c>
      <c r="I10662">
        <v>1</v>
      </c>
      <c r="J10662">
        <v>999999</v>
      </c>
      <c r="K10662" s="194">
        <v>999999</v>
      </c>
      <c r="L10662" t="s">
        <v>1084</v>
      </c>
      <c r="M10662" t="s">
        <v>1084</v>
      </c>
      <c r="N10662">
        <v>134128</v>
      </c>
      <c r="O10662" t="s">
        <v>7876</v>
      </c>
      <c r="Q10662">
        <v>134.12799999999999</v>
      </c>
      <c r="R10662" s="117" t="s">
        <v>14814</v>
      </c>
      <c r="S10662" s="117" t="s">
        <v>14589</v>
      </c>
      <c r="T10662" t="s">
        <v>12136</v>
      </c>
      <c r="U10662" t="s">
        <v>10772</v>
      </c>
    </row>
    <row r="10663" spans="1:21">
      <c r="A10663" s="117" t="s">
        <v>17848</v>
      </c>
      <c r="B10663" t="s">
        <v>14590</v>
      </c>
      <c r="C10663" t="s">
        <v>14590</v>
      </c>
      <c r="D10663">
        <v>39</v>
      </c>
      <c r="E10663">
        <v>33</v>
      </c>
      <c r="F10663">
        <v>39</v>
      </c>
      <c r="G10663">
        <v>33</v>
      </c>
      <c r="H10663">
        <v>1</v>
      </c>
      <c r="I10663">
        <v>1</v>
      </c>
      <c r="J10663">
        <v>999999</v>
      </c>
      <c r="K10663" s="194">
        <v>999999</v>
      </c>
      <c r="L10663" t="s">
        <v>1084</v>
      </c>
      <c r="M10663" t="s">
        <v>1084</v>
      </c>
      <c r="N10663">
        <v>118430</v>
      </c>
      <c r="O10663" t="s">
        <v>7876</v>
      </c>
      <c r="Q10663">
        <v>118.43</v>
      </c>
      <c r="R10663" s="117" t="s">
        <v>14814</v>
      </c>
      <c r="S10663" s="117" t="s">
        <v>14589</v>
      </c>
      <c r="T10663" t="s">
        <v>12136</v>
      </c>
      <c r="U10663" t="s">
        <v>10772</v>
      </c>
    </row>
    <row r="10664" spans="1:21">
      <c r="A10664" s="117" t="s">
        <v>17849</v>
      </c>
      <c r="B10664" t="s">
        <v>14590</v>
      </c>
      <c r="C10664" t="s">
        <v>14590</v>
      </c>
      <c r="D10664">
        <v>39</v>
      </c>
      <c r="E10664">
        <v>33</v>
      </c>
      <c r="F10664">
        <v>39</v>
      </c>
      <c r="G10664">
        <v>33</v>
      </c>
      <c r="H10664">
        <v>1</v>
      </c>
      <c r="I10664">
        <v>1</v>
      </c>
      <c r="J10664">
        <v>999999</v>
      </c>
      <c r="K10664" s="194">
        <v>999999</v>
      </c>
      <c r="L10664" t="s">
        <v>1084</v>
      </c>
      <c r="M10664" t="s">
        <v>1084</v>
      </c>
      <c r="N10664">
        <v>134150</v>
      </c>
      <c r="O10664" t="s">
        <v>7876</v>
      </c>
      <c r="Q10664">
        <v>134.15</v>
      </c>
      <c r="R10664" s="117" t="s">
        <v>14814</v>
      </c>
      <c r="S10664" s="117" t="s">
        <v>14589</v>
      </c>
      <c r="T10664" t="s">
        <v>12136</v>
      </c>
      <c r="U10664" t="s">
        <v>10772</v>
      </c>
    </row>
    <row r="10665" spans="1:21">
      <c r="A10665" s="117" t="s">
        <v>17850</v>
      </c>
      <c r="B10665" t="s">
        <v>14590</v>
      </c>
      <c r="C10665" t="s">
        <v>14590</v>
      </c>
      <c r="D10665">
        <v>39</v>
      </c>
      <c r="E10665">
        <v>33</v>
      </c>
      <c r="F10665">
        <v>39</v>
      </c>
      <c r="G10665">
        <v>33</v>
      </c>
      <c r="H10665">
        <v>1</v>
      </c>
      <c r="I10665">
        <v>1</v>
      </c>
      <c r="J10665">
        <v>999999</v>
      </c>
      <c r="K10665" s="194">
        <v>999999</v>
      </c>
      <c r="L10665" t="s">
        <v>1084</v>
      </c>
      <c r="M10665" t="s">
        <v>1084</v>
      </c>
      <c r="N10665">
        <v>118430</v>
      </c>
      <c r="O10665" t="s">
        <v>7876</v>
      </c>
      <c r="Q10665">
        <v>118.43</v>
      </c>
      <c r="R10665" s="117" t="s">
        <v>14814</v>
      </c>
      <c r="S10665" s="117" t="s">
        <v>14589</v>
      </c>
      <c r="T10665" t="s">
        <v>12136</v>
      </c>
      <c r="U10665" t="s">
        <v>10772</v>
      </c>
    </row>
    <row r="10666" spans="1:21">
      <c r="A10666" s="117" t="s">
        <v>17851</v>
      </c>
      <c r="B10666" t="s">
        <v>14590</v>
      </c>
      <c r="C10666" t="s">
        <v>14590</v>
      </c>
      <c r="D10666">
        <v>39</v>
      </c>
      <c r="E10666">
        <v>33</v>
      </c>
      <c r="F10666">
        <v>39</v>
      </c>
      <c r="G10666">
        <v>33</v>
      </c>
      <c r="H10666">
        <v>1</v>
      </c>
      <c r="I10666">
        <v>1</v>
      </c>
      <c r="J10666">
        <v>999999</v>
      </c>
      <c r="K10666" s="194">
        <v>999999</v>
      </c>
      <c r="L10666" t="s">
        <v>1084</v>
      </c>
      <c r="M10666" t="s">
        <v>1084</v>
      </c>
      <c r="N10666">
        <v>134150</v>
      </c>
      <c r="O10666" t="s">
        <v>7876</v>
      </c>
      <c r="Q10666">
        <v>134.15</v>
      </c>
      <c r="R10666" s="117" t="s">
        <v>14814</v>
      </c>
      <c r="S10666" s="117" t="s">
        <v>14589</v>
      </c>
      <c r="T10666" t="s">
        <v>12136</v>
      </c>
      <c r="U10666" t="s">
        <v>10772</v>
      </c>
    </row>
    <row r="10667" spans="1:21">
      <c r="A10667" s="117" t="s">
        <v>17852</v>
      </c>
      <c r="B10667" t="s">
        <v>14590</v>
      </c>
      <c r="C10667" t="s">
        <v>14590</v>
      </c>
      <c r="D10667">
        <v>39</v>
      </c>
      <c r="E10667">
        <v>33</v>
      </c>
      <c r="F10667">
        <v>39</v>
      </c>
      <c r="G10667">
        <v>33</v>
      </c>
      <c r="H10667">
        <v>1</v>
      </c>
      <c r="I10667">
        <v>1</v>
      </c>
      <c r="J10667">
        <v>999999</v>
      </c>
      <c r="K10667" s="194">
        <v>999999</v>
      </c>
      <c r="L10667" t="s">
        <v>1084</v>
      </c>
      <c r="M10667" t="s">
        <v>1084</v>
      </c>
      <c r="N10667">
        <v>118430</v>
      </c>
      <c r="O10667" t="s">
        <v>7876</v>
      </c>
      <c r="Q10667">
        <v>118.43</v>
      </c>
      <c r="R10667" s="117" t="s">
        <v>14814</v>
      </c>
      <c r="S10667" s="117" t="s">
        <v>14589</v>
      </c>
      <c r="T10667" t="s">
        <v>12136</v>
      </c>
      <c r="U10667" t="s">
        <v>10772</v>
      </c>
    </row>
    <row r="10668" spans="1:21">
      <c r="A10668" s="117" t="s">
        <v>17853</v>
      </c>
      <c r="B10668" t="s">
        <v>14590</v>
      </c>
      <c r="C10668" t="s">
        <v>14590</v>
      </c>
      <c r="D10668">
        <v>39</v>
      </c>
      <c r="E10668">
        <v>33</v>
      </c>
      <c r="F10668">
        <v>39</v>
      </c>
      <c r="G10668">
        <v>33</v>
      </c>
      <c r="H10668">
        <v>1</v>
      </c>
      <c r="I10668">
        <v>1</v>
      </c>
      <c r="J10668">
        <v>999999</v>
      </c>
      <c r="K10668" s="194">
        <v>999999</v>
      </c>
      <c r="L10668" t="s">
        <v>1084</v>
      </c>
      <c r="M10668" t="s">
        <v>1084</v>
      </c>
      <c r="N10668">
        <v>134150</v>
      </c>
      <c r="O10668" t="s">
        <v>7876</v>
      </c>
      <c r="Q10668">
        <v>134.15</v>
      </c>
      <c r="R10668" s="117" t="s">
        <v>14814</v>
      </c>
      <c r="S10668" s="117" t="s">
        <v>14589</v>
      </c>
      <c r="T10668" t="s">
        <v>12136</v>
      </c>
      <c r="U10668" t="s">
        <v>10772</v>
      </c>
    </row>
    <row r="10669" spans="1:21">
      <c r="A10669" s="117" t="s">
        <v>17854</v>
      </c>
      <c r="B10669" t="s">
        <v>14590</v>
      </c>
      <c r="C10669" t="s">
        <v>14590</v>
      </c>
      <c r="D10669">
        <v>39</v>
      </c>
      <c r="E10669">
        <v>33</v>
      </c>
      <c r="F10669">
        <v>39</v>
      </c>
      <c r="G10669">
        <v>33</v>
      </c>
      <c r="H10669">
        <v>1</v>
      </c>
      <c r="I10669">
        <v>1</v>
      </c>
      <c r="J10669">
        <v>999999</v>
      </c>
      <c r="K10669" s="194">
        <v>999999</v>
      </c>
      <c r="L10669" t="s">
        <v>1084</v>
      </c>
      <c r="M10669" t="s">
        <v>1084</v>
      </c>
      <c r="N10669">
        <v>9510</v>
      </c>
      <c r="O10669" t="s">
        <v>7876</v>
      </c>
      <c r="Q10669">
        <v>9.51</v>
      </c>
      <c r="R10669" s="117" t="s">
        <v>14814</v>
      </c>
      <c r="S10669" s="117" t="s">
        <v>14589</v>
      </c>
      <c r="T10669" t="s">
        <v>12136</v>
      </c>
      <c r="U10669" t="s">
        <v>10772</v>
      </c>
    </row>
    <row r="10670" spans="1:21">
      <c r="A10670" s="117" t="s">
        <v>17855</v>
      </c>
      <c r="B10670" t="s">
        <v>14590</v>
      </c>
      <c r="C10670" t="s">
        <v>14590</v>
      </c>
      <c r="D10670">
        <v>39</v>
      </c>
      <c r="E10670">
        <v>33</v>
      </c>
      <c r="F10670">
        <v>39</v>
      </c>
      <c r="G10670">
        <v>33</v>
      </c>
      <c r="H10670">
        <v>1</v>
      </c>
      <c r="I10670">
        <v>1</v>
      </c>
      <c r="J10670">
        <v>999999</v>
      </c>
      <c r="K10670" s="194">
        <v>999999</v>
      </c>
      <c r="L10670" t="s">
        <v>1084</v>
      </c>
      <c r="M10670" t="s">
        <v>1084</v>
      </c>
      <c r="N10670">
        <v>6051</v>
      </c>
      <c r="O10670" t="s">
        <v>7876</v>
      </c>
      <c r="Q10670">
        <v>6.0510000000000002</v>
      </c>
      <c r="R10670" s="117" t="s">
        <v>14814</v>
      </c>
      <c r="S10670" s="117" t="s">
        <v>14589</v>
      </c>
      <c r="T10670" t="s">
        <v>12136</v>
      </c>
      <c r="U10670" t="s">
        <v>10772</v>
      </c>
    </row>
    <row r="10671" spans="1:21">
      <c r="A10671" s="117" t="s">
        <v>17856</v>
      </c>
      <c r="B10671" t="s">
        <v>14590</v>
      </c>
      <c r="C10671" t="s">
        <v>14590</v>
      </c>
      <c r="D10671">
        <v>39</v>
      </c>
      <c r="E10671">
        <v>33</v>
      </c>
      <c r="F10671">
        <v>39</v>
      </c>
      <c r="G10671">
        <v>33</v>
      </c>
      <c r="H10671">
        <v>1</v>
      </c>
      <c r="I10671">
        <v>1</v>
      </c>
      <c r="J10671">
        <v>999999</v>
      </c>
      <c r="K10671" s="194">
        <v>999999</v>
      </c>
      <c r="L10671" t="s">
        <v>1084</v>
      </c>
      <c r="M10671" t="s">
        <v>1084</v>
      </c>
      <c r="N10671">
        <v>12680</v>
      </c>
      <c r="O10671" t="s">
        <v>7876</v>
      </c>
      <c r="Q10671">
        <v>12.68</v>
      </c>
      <c r="R10671" s="117" t="s">
        <v>14814</v>
      </c>
      <c r="S10671" s="117" t="s">
        <v>14589</v>
      </c>
      <c r="T10671" t="s">
        <v>12136</v>
      </c>
      <c r="U10671" t="s">
        <v>10772</v>
      </c>
    </row>
    <row r="10672" spans="1:21">
      <c r="A10672" s="117" t="s">
        <v>17857</v>
      </c>
      <c r="B10672" t="s">
        <v>14590</v>
      </c>
      <c r="C10672" t="s">
        <v>14590</v>
      </c>
      <c r="D10672">
        <v>39</v>
      </c>
      <c r="E10672">
        <v>33</v>
      </c>
      <c r="F10672">
        <v>39</v>
      </c>
      <c r="G10672">
        <v>33</v>
      </c>
      <c r="H10672">
        <v>1</v>
      </c>
      <c r="I10672">
        <v>1</v>
      </c>
      <c r="J10672">
        <v>999999</v>
      </c>
      <c r="K10672" s="194">
        <v>999999</v>
      </c>
      <c r="L10672" t="s">
        <v>1084</v>
      </c>
      <c r="M10672" t="s">
        <v>1084</v>
      </c>
      <c r="N10672">
        <v>8068</v>
      </c>
      <c r="O10672" t="s">
        <v>7876</v>
      </c>
      <c r="Q10672">
        <v>8.0679999999999996</v>
      </c>
      <c r="R10672" s="117" t="s">
        <v>14814</v>
      </c>
      <c r="S10672" s="117" t="s">
        <v>14589</v>
      </c>
      <c r="T10672" t="s">
        <v>12136</v>
      </c>
      <c r="U10672" t="s">
        <v>10772</v>
      </c>
    </row>
    <row r="10673" spans="1:21">
      <c r="A10673" s="117" t="s">
        <v>17858</v>
      </c>
      <c r="B10673" t="s">
        <v>14590</v>
      </c>
      <c r="C10673" t="s">
        <v>14590</v>
      </c>
      <c r="D10673">
        <v>39</v>
      </c>
      <c r="E10673">
        <v>33</v>
      </c>
      <c r="F10673">
        <v>39</v>
      </c>
      <c r="G10673">
        <v>33</v>
      </c>
      <c r="H10673">
        <v>1</v>
      </c>
      <c r="I10673">
        <v>1</v>
      </c>
      <c r="J10673">
        <v>999999</v>
      </c>
      <c r="K10673" s="194">
        <v>999999</v>
      </c>
      <c r="L10673" t="s">
        <v>1084</v>
      </c>
      <c r="M10673" t="s">
        <v>1084</v>
      </c>
      <c r="N10673">
        <v>3120</v>
      </c>
      <c r="O10673" t="s">
        <v>7876</v>
      </c>
      <c r="Q10673">
        <v>3.12</v>
      </c>
      <c r="R10673" s="117" t="s">
        <v>14814</v>
      </c>
      <c r="S10673" s="117" t="s">
        <v>14589</v>
      </c>
      <c r="T10673" t="s">
        <v>12136</v>
      </c>
      <c r="U10673" t="s">
        <v>10772</v>
      </c>
    </row>
    <row r="10674" spans="1:21">
      <c r="A10674" s="117" t="s">
        <v>17859</v>
      </c>
      <c r="B10674" t="s">
        <v>14590</v>
      </c>
      <c r="C10674" t="s">
        <v>14590</v>
      </c>
      <c r="D10674">
        <v>39</v>
      </c>
      <c r="E10674">
        <v>33</v>
      </c>
      <c r="F10674">
        <v>39</v>
      </c>
      <c r="G10674">
        <v>33</v>
      </c>
      <c r="H10674">
        <v>1</v>
      </c>
      <c r="I10674">
        <v>1</v>
      </c>
      <c r="J10674">
        <v>999999</v>
      </c>
      <c r="K10674" s="194">
        <v>999999</v>
      </c>
      <c r="L10674" t="s">
        <v>1084</v>
      </c>
      <c r="M10674" t="s">
        <v>1084</v>
      </c>
      <c r="N10674">
        <v>9510</v>
      </c>
      <c r="O10674" t="s">
        <v>7876</v>
      </c>
      <c r="Q10674">
        <v>9.51</v>
      </c>
      <c r="R10674" s="117" t="s">
        <v>14814</v>
      </c>
      <c r="S10674" s="117" t="s">
        <v>14589</v>
      </c>
      <c r="T10674" t="s">
        <v>12136</v>
      </c>
      <c r="U10674" t="s">
        <v>10772</v>
      </c>
    </row>
    <row r="10675" spans="1:21">
      <c r="A10675" s="117" t="s">
        <v>17860</v>
      </c>
      <c r="B10675" t="s">
        <v>14590</v>
      </c>
      <c r="C10675" t="s">
        <v>14590</v>
      </c>
      <c r="D10675">
        <v>39</v>
      </c>
      <c r="E10675">
        <v>33</v>
      </c>
      <c r="F10675">
        <v>39</v>
      </c>
      <c r="G10675">
        <v>33</v>
      </c>
      <c r="H10675">
        <v>1</v>
      </c>
      <c r="I10675">
        <v>1</v>
      </c>
      <c r="J10675">
        <v>999999</v>
      </c>
      <c r="K10675" s="194">
        <v>999999</v>
      </c>
      <c r="L10675" t="s">
        <v>1084</v>
      </c>
      <c r="M10675" t="s">
        <v>1084</v>
      </c>
      <c r="N10675">
        <v>2031</v>
      </c>
      <c r="O10675" t="s">
        <v>7876</v>
      </c>
      <c r="Q10675">
        <v>2.0310000000000001</v>
      </c>
      <c r="R10675" s="117" t="s">
        <v>14814</v>
      </c>
      <c r="S10675" s="117" t="s">
        <v>14589</v>
      </c>
      <c r="T10675" t="s">
        <v>12136</v>
      </c>
      <c r="U10675" t="s">
        <v>10772</v>
      </c>
    </row>
    <row r="10676" spans="1:21">
      <c r="A10676" s="117" t="s">
        <v>17861</v>
      </c>
      <c r="B10676" t="s">
        <v>14590</v>
      </c>
      <c r="C10676" t="s">
        <v>14590</v>
      </c>
      <c r="D10676">
        <v>39</v>
      </c>
      <c r="E10676">
        <v>33</v>
      </c>
      <c r="F10676">
        <v>39</v>
      </c>
      <c r="G10676">
        <v>33</v>
      </c>
      <c r="H10676">
        <v>1</v>
      </c>
      <c r="I10676">
        <v>1</v>
      </c>
      <c r="J10676">
        <v>999999</v>
      </c>
      <c r="K10676" s="194">
        <v>999999</v>
      </c>
      <c r="L10676" t="s">
        <v>1084</v>
      </c>
      <c r="M10676" t="s">
        <v>1084</v>
      </c>
      <c r="N10676">
        <v>6051</v>
      </c>
      <c r="O10676" t="s">
        <v>7876</v>
      </c>
      <c r="Q10676">
        <v>6.0510000000000002</v>
      </c>
      <c r="R10676" s="117" t="s">
        <v>14814</v>
      </c>
      <c r="S10676" s="117" t="s">
        <v>14589</v>
      </c>
      <c r="T10676" t="s">
        <v>12136</v>
      </c>
      <c r="U10676" t="s">
        <v>10772</v>
      </c>
    </row>
    <row r="10677" spans="1:21">
      <c r="A10677" s="117" t="s">
        <v>17862</v>
      </c>
      <c r="B10677" t="s">
        <v>14590</v>
      </c>
      <c r="C10677" t="s">
        <v>14590</v>
      </c>
      <c r="D10677">
        <v>39</v>
      </c>
      <c r="E10677">
        <v>33</v>
      </c>
      <c r="F10677">
        <v>39</v>
      </c>
      <c r="G10677">
        <v>33</v>
      </c>
      <c r="H10677">
        <v>1</v>
      </c>
      <c r="I10677">
        <v>1</v>
      </c>
      <c r="J10677">
        <v>999999</v>
      </c>
      <c r="K10677" s="194">
        <v>999999</v>
      </c>
      <c r="L10677" t="s">
        <v>1084</v>
      </c>
      <c r="M10677" t="s">
        <v>1084</v>
      </c>
      <c r="N10677">
        <v>1690</v>
      </c>
      <c r="O10677" t="s">
        <v>7876</v>
      </c>
      <c r="Q10677">
        <v>1.69</v>
      </c>
      <c r="R10677" s="117" t="s">
        <v>14814</v>
      </c>
      <c r="S10677" s="117" t="s">
        <v>14589</v>
      </c>
      <c r="T10677" t="s">
        <v>12136</v>
      </c>
      <c r="U10677" t="s">
        <v>10772</v>
      </c>
    </row>
    <row r="10678" spans="1:21">
      <c r="A10678" s="117" t="s">
        <v>17863</v>
      </c>
      <c r="B10678" t="s">
        <v>14590</v>
      </c>
      <c r="C10678" t="s">
        <v>14590</v>
      </c>
      <c r="D10678">
        <v>39</v>
      </c>
      <c r="E10678">
        <v>33</v>
      </c>
      <c r="F10678">
        <v>39</v>
      </c>
      <c r="G10678">
        <v>33</v>
      </c>
      <c r="H10678">
        <v>1</v>
      </c>
      <c r="I10678">
        <v>1</v>
      </c>
      <c r="J10678">
        <v>999999</v>
      </c>
      <c r="K10678" s="194">
        <v>999999</v>
      </c>
      <c r="L10678" t="s">
        <v>1079</v>
      </c>
      <c r="M10678" t="s">
        <v>1079</v>
      </c>
      <c r="N10678">
        <v>3367</v>
      </c>
      <c r="O10678" t="s">
        <v>7876</v>
      </c>
      <c r="Q10678">
        <v>3.367</v>
      </c>
      <c r="R10678" s="117" t="s">
        <v>14814</v>
      </c>
      <c r="S10678" s="117" t="s">
        <v>14589</v>
      </c>
      <c r="T10678" t="s">
        <v>12136</v>
      </c>
      <c r="U10678" t="s">
        <v>10772</v>
      </c>
    </row>
    <row r="10679" spans="1:21">
      <c r="A10679" s="117" t="s">
        <v>17864</v>
      </c>
      <c r="B10679" t="s">
        <v>14590</v>
      </c>
      <c r="C10679" t="s">
        <v>14590</v>
      </c>
      <c r="D10679">
        <v>39</v>
      </c>
      <c r="E10679">
        <v>33</v>
      </c>
      <c r="F10679">
        <v>39</v>
      </c>
      <c r="G10679">
        <v>33</v>
      </c>
      <c r="H10679">
        <v>1</v>
      </c>
      <c r="I10679">
        <v>1</v>
      </c>
      <c r="J10679">
        <v>999999</v>
      </c>
      <c r="K10679" s="194">
        <v>999999</v>
      </c>
      <c r="L10679" t="s">
        <v>1084</v>
      </c>
      <c r="M10679" t="s">
        <v>1084</v>
      </c>
      <c r="N10679">
        <v>4930</v>
      </c>
      <c r="O10679" t="s">
        <v>7876</v>
      </c>
      <c r="Q10679">
        <v>4.93</v>
      </c>
      <c r="R10679" s="117" t="s">
        <v>14814</v>
      </c>
      <c r="S10679" s="117" t="s">
        <v>14589</v>
      </c>
      <c r="T10679" t="s">
        <v>12136</v>
      </c>
      <c r="U10679" t="s">
        <v>10772</v>
      </c>
    </row>
    <row r="10680" spans="1:21">
      <c r="A10680" s="117" t="s">
        <v>17865</v>
      </c>
      <c r="B10680" t="s">
        <v>14590</v>
      </c>
      <c r="C10680" t="s">
        <v>14590</v>
      </c>
      <c r="D10680">
        <v>39</v>
      </c>
      <c r="E10680">
        <v>33</v>
      </c>
      <c r="F10680">
        <v>39</v>
      </c>
      <c r="G10680">
        <v>33</v>
      </c>
      <c r="H10680">
        <v>1</v>
      </c>
      <c r="I10680">
        <v>1</v>
      </c>
      <c r="J10680">
        <v>999999</v>
      </c>
      <c r="K10680" s="194">
        <v>999999</v>
      </c>
      <c r="L10680" t="s">
        <v>1084</v>
      </c>
      <c r="M10680" t="s">
        <v>1084</v>
      </c>
      <c r="N10680">
        <v>5734</v>
      </c>
      <c r="O10680" t="s">
        <v>7876</v>
      </c>
      <c r="Q10680">
        <v>5.734</v>
      </c>
      <c r="R10680" s="117" t="s">
        <v>14814</v>
      </c>
      <c r="S10680" s="117" t="s">
        <v>14589</v>
      </c>
      <c r="T10680" t="s">
        <v>12136</v>
      </c>
      <c r="U10680" t="s">
        <v>10772</v>
      </c>
    </row>
    <row r="10681" spans="1:21">
      <c r="A10681" s="117" t="s">
        <v>17866</v>
      </c>
      <c r="B10681" t="s">
        <v>14590</v>
      </c>
      <c r="C10681" t="s">
        <v>14590</v>
      </c>
      <c r="D10681">
        <v>39</v>
      </c>
      <c r="E10681">
        <v>33</v>
      </c>
      <c r="F10681">
        <v>39</v>
      </c>
      <c r="G10681">
        <v>33</v>
      </c>
      <c r="H10681">
        <v>1</v>
      </c>
      <c r="I10681">
        <v>1</v>
      </c>
      <c r="J10681">
        <v>999999</v>
      </c>
      <c r="K10681" s="194">
        <v>999999</v>
      </c>
      <c r="L10681" t="s">
        <v>1084</v>
      </c>
      <c r="M10681" t="s">
        <v>1084</v>
      </c>
      <c r="N10681">
        <v>8860</v>
      </c>
      <c r="O10681" t="s">
        <v>7876</v>
      </c>
      <c r="Q10681">
        <v>8.86</v>
      </c>
      <c r="R10681" s="117" t="s">
        <v>14814</v>
      </c>
      <c r="S10681" s="117" t="s">
        <v>14589</v>
      </c>
      <c r="T10681" t="s">
        <v>12136</v>
      </c>
      <c r="U10681" t="s">
        <v>10772</v>
      </c>
    </row>
    <row r="10682" spans="1:21">
      <c r="A10682" s="117" t="s">
        <v>17867</v>
      </c>
      <c r="B10682" t="s">
        <v>14590</v>
      </c>
      <c r="C10682" t="s">
        <v>14590</v>
      </c>
      <c r="D10682">
        <v>39</v>
      </c>
      <c r="E10682">
        <v>33</v>
      </c>
      <c r="F10682">
        <v>39</v>
      </c>
      <c r="G10682">
        <v>33</v>
      </c>
      <c r="H10682">
        <v>1</v>
      </c>
      <c r="I10682">
        <v>1</v>
      </c>
      <c r="J10682">
        <v>999999</v>
      </c>
      <c r="K10682" s="194">
        <v>999999</v>
      </c>
      <c r="L10682" t="s">
        <v>1084</v>
      </c>
      <c r="M10682" t="s">
        <v>1084</v>
      </c>
      <c r="N10682">
        <v>1690</v>
      </c>
      <c r="O10682" t="s">
        <v>7876</v>
      </c>
      <c r="Q10682">
        <v>1.69</v>
      </c>
      <c r="R10682" s="117" t="s">
        <v>14814</v>
      </c>
      <c r="S10682" s="117" t="s">
        <v>14589</v>
      </c>
      <c r="T10682" t="s">
        <v>12136</v>
      </c>
      <c r="U10682" t="s">
        <v>10772</v>
      </c>
    </row>
    <row r="10683" spans="1:21">
      <c r="A10683" s="117" t="s">
        <v>17868</v>
      </c>
      <c r="B10683" t="s">
        <v>14590</v>
      </c>
      <c r="C10683" t="s">
        <v>14590</v>
      </c>
      <c r="D10683">
        <v>39</v>
      </c>
      <c r="E10683">
        <v>33</v>
      </c>
      <c r="F10683">
        <v>39</v>
      </c>
      <c r="G10683">
        <v>33</v>
      </c>
      <c r="H10683">
        <v>1</v>
      </c>
      <c r="I10683">
        <v>1</v>
      </c>
      <c r="J10683">
        <v>999999</v>
      </c>
      <c r="K10683" s="194">
        <v>999999</v>
      </c>
      <c r="L10683" t="s">
        <v>1079</v>
      </c>
      <c r="M10683" t="s">
        <v>1079</v>
      </c>
      <c r="N10683">
        <v>3367</v>
      </c>
      <c r="O10683" t="s">
        <v>7876</v>
      </c>
      <c r="Q10683">
        <v>3.367</v>
      </c>
      <c r="R10683" s="117" t="s">
        <v>14814</v>
      </c>
      <c r="S10683" s="117" t="s">
        <v>14589</v>
      </c>
      <c r="T10683" t="s">
        <v>12136</v>
      </c>
      <c r="U10683" t="s">
        <v>10772</v>
      </c>
    </row>
    <row r="10684" spans="1:21">
      <c r="A10684" s="117" t="s">
        <v>17869</v>
      </c>
      <c r="B10684" t="s">
        <v>14590</v>
      </c>
      <c r="C10684" t="s">
        <v>14590</v>
      </c>
      <c r="D10684">
        <v>39</v>
      </c>
      <c r="E10684">
        <v>33</v>
      </c>
      <c r="F10684">
        <v>39</v>
      </c>
      <c r="G10684">
        <v>33</v>
      </c>
      <c r="H10684">
        <v>1</v>
      </c>
      <c r="I10684">
        <v>1</v>
      </c>
      <c r="J10684">
        <v>999999</v>
      </c>
      <c r="K10684" s="194">
        <v>999999</v>
      </c>
      <c r="L10684" t="s">
        <v>1084</v>
      </c>
      <c r="M10684" t="s">
        <v>1084</v>
      </c>
      <c r="N10684">
        <v>4930</v>
      </c>
      <c r="O10684" t="s">
        <v>7876</v>
      </c>
      <c r="Q10684">
        <v>4.93</v>
      </c>
      <c r="R10684" s="117" t="s">
        <v>14814</v>
      </c>
      <c r="S10684" s="117" t="s">
        <v>14589</v>
      </c>
      <c r="T10684" t="s">
        <v>12136</v>
      </c>
      <c r="U10684" t="s">
        <v>10772</v>
      </c>
    </row>
    <row r="10685" spans="1:21">
      <c r="A10685" s="117" t="s">
        <v>17870</v>
      </c>
      <c r="B10685" t="s">
        <v>14590</v>
      </c>
      <c r="C10685" t="s">
        <v>14590</v>
      </c>
      <c r="D10685">
        <v>39</v>
      </c>
      <c r="E10685">
        <v>33</v>
      </c>
      <c r="F10685">
        <v>39</v>
      </c>
      <c r="G10685">
        <v>33</v>
      </c>
      <c r="H10685">
        <v>1</v>
      </c>
      <c r="I10685">
        <v>1</v>
      </c>
      <c r="J10685">
        <v>999999</v>
      </c>
      <c r="K10685" s="194">
        <v>999999</v>
      </c>
      <c r="L10685" t="s">
        <v>1084</v>
      </c>
      <c r="M10685" t="s">
        <v>1084</v>
      </c>
      <c r="N10685">
        <v>5734</v>
      </c>
      <c r="O10685" t="s">
        <v>7876</v>
      </c>
      <c r="Q10685">
        <v>5.734</v>
      </c>
      <c r="R10685" s="117" t="s">
        <v>14814</v>
      </c>
      <c r="S10685" s="117" t="s">
        <v>14589</v>
      </c>
      <c r="T10685" t="s">
        <v>12136</v>
      </c>
      <c r="U10685" t="s">
        <v>10772</v>
      </c>
    </row>
    <row r="10686" spans="1:21">
      <c r="A10686" s="117" t="s">
        <v>17871</v>
      </c>
      <c r="B10686" t="s">
        <v>14590</v>
      </c>
      <c r="C10686" t="s">
        <v>14590</v>
      </c>
      <c r="D10686">
        <v>39</v>
      </c>
      <c r="E10686">
        <v>33</v>
      </c>
      <c r="F10686">
        <v>39</v>
      </c>
      <c r="G10686">
        <v>33</v>
      </c>
      <c r="H10686">
        <v>1</v>
      </c>
      <c r="I10686">
        <v>1</v>
      </c>
      <c r="J10686">
        <v>999999</v>
      </c>
      <c r="K10686" s="194">
        <v>999999</v>
      </c>
      <c r="L10686" t="s">
        <v>1084</v>
      </c>
      <c r="M10686" t="s">
        <v>1084</v>
      </c>
      <c r="N10686">
        <v>8860</v>
      </c>
      <c r="O10686" t="s">
        <v>7876</v>
      </c>
      <c r="Q10686">
        <v>8.86</v>
      </c>
      <c r="R10686" s="117" t="s">
        <v>14814</v>
      </c>
      <c r="S10686" s="117" t="s">
        <v>14589</v>
      </c>
      <c r="T10686" t="s">
        <v>12136</v>
      </c>
      <c r="U10686" t="s">
        <v>10772</v>
      </c>
    </row>
    <row r="10687" spans="1:21">
      <c r="A10687" s="117" t="s">
        <v>17872</v>
      </c>
      <c r="B10687" t="s">
        <v>14590</v>
      </c>
      <c r="C10687" t="s">
        <v>14590</v>
      </c>
      <c r="D10687">
        <v>39</v>
      </c>
      <c r="E10687">
        <v>33</v>
      </c>
      <c r="F10687">
        <v>39</v>
      </c>
      <c r="G10687">
        <v>33</v>
      </c>
      <c r="H10687">
        <v>1</v>
      </c>
      <c r="I10687">
        <v>1</v>
      </c>
      <c r="J10687">
        <v>999999</v>
      </c>
      <c r="K10687" s="194">
        <v>999999</v>
      </c>
      <c r="L10687" t="s">
        <v>1084</v>
      </c>
      <c r="M10687" t="s">
        <v>1084</v>
      </c>
      <c r="N10687">
        <v>1690</v>
      </c>
      <c r="O10687" t="s">
        <v>7876</v>
      </c>
      <c r="Q10687">
        <v>1.69</v>
      </c>
      <c r="R10687" s="117" t="s">
        <v>14814</v>
      </c>
      <c r="S10687" s="117" t="s">
        <v>14589</v>
      </c>
      <c r="T10687" t="s">
        <v>12136</v>
      </c>
      <c r="U10687" t="s">
        <v>10772</v>
      </c>
    </row>
    <row r="10688" spans="1:21">
      <c r="A10688" s="117" t="s">
        <v>17873</v>
      </c>
      <c r="B10688" t="s">
        <v>14590</v>
      </c>
      <c r="C10688" t="s">
        <v>14590</v>
      </c>
      <c r="D10688">
        <v>39</v>
      </c>
      <c r="E10688">
        <v>33</v>
      </c>
      <c r="F10688">
        <v>39</v>
      </c>
      <c r="G10688">
        <v>33</v>
      </c>
      <c r="H10688">
        <v>1</v>
      </c>
      <c r="I10688">
        <v>1</v>
      </c>
      <c r="J10688">
        <v>999999</v>
      </c>
      <c r="K10688" s="194">
        <v>999999</v>
      </c>
      <c r="L10688" t="s">
        <v>1084</v>
      </c>
      <c r="M10688" t="s">
        <v>1084</v>
      </c>
      <c r="N10688">
        <v>3367</v>
      </c>
      <c r="O10688" t="s">
        <v>7876</v>
      </c>
      <c r="Q10688">
        <v>3.367</v>
      </c>
      <c r="R10688" s="117" t="s">
        <v>14814</v>
      </c>
      <c r="S10688" s="117" t="s">
        <v>14589</v>
      </c>
      <c r="T10688" t="s">
        <v>12136</v>
      </c>
      <c r="U10688" t="s">
        <v>10772</v>
      </c>
    </row>
    <row r="10689" spans="1:21">
      <c r="A10689" s="117" t="s">
        <v>17874</v>
      </c>
      <c r="B10689" t="s">
        <v>14590</v>
      </c>
      <c r="C10689" t="s">
        <v>14590</v>
      </c>
      <c r="D10689">
        <v>39</v>
      </c>
      <c r="E10689">
        <v>33</v>
      </c>
      <c r="F10689">
        <v>39</v>
      </c>
      <c r="G10689">
        <v>33</v>
      </c>
      <c r="H10689">
        <v>1</v>
      </c>
      <c r="I10689">
        <v>1</v>
      </c>
      <c r="J10689">
        <v>999999</v>
      </c>
      <c r="K10689" s="194">
        <v>999999</v>
      </c>
      <c r="L10689" t="s">
        <v>1084</v>
      </c>
      <c r="M10689" t="s">
        <v>1084</v>
      </c>
      <c r="N10689">
        <v>3750</v>
      </c>
      <c r="O10689" t="s">
        <v>7876</v>
      </c>
      <c r="Q10689">
        <v>3.75</v>
      </c>
      <c r="R10689" s="117" t="s">
        <v>14814</v>
      </c>
      <c r="S10689" s="117" t="s">
        <v>14589</v>
      </c>
      <c r="T10689" t="s">
        <v>12136</v>
      </c>
      <c r="U10689" t="s">
        <v>10772</v>
      </c>
    </row>
    <row r="10690" spans="1:21">
      <c r="A10690" s="117" t="s">
        <v>17875</v>
      </c>
      <c r="B10690" t="s">
        <v>14590</v>
      </c>
      <c r="C10690" t="s">
        <v>14590</v>
      </c>
      <c r="D10690">
        <v>39</v>
      </c>
      <c r="E10690">
        <v>33</v>
      </c>
      <c r="F10690">
        <v>39</v>
      </c>
      <c r="G10690">
        <v>33</v>
      </c>
      <c r="H10690">
        <v>1</v>
      </c>
      <c r="I10690">
        <v>1</v>
      </c>
      <c r="J10690">
        <v>999999</v>
      </c>
      <c r="K10690" s="194">
        <v>999999</v>
      </c>
      <c r="L10690" t="s">
        <v>1084</v>
      </c>
      <c r="M10690" t="s">
        <v>1084</v>
      </c>
      <c r="N10690">
        <v>5734</v>
      </c>
      <c r="O10690" t="s">
        <v>7876</v>
      </c>
      <c r="Q10690">
        <v>5.734</v>
      </c>
      <c r="R10690" s="117" t="s">
        <v>14814</v>
      </c>
      <c r="S10690" s="117" t="s">
        <v>14589</v>
      </c>
      <c r="T10690" t="s">
        <v>12136</v>
      </c>
      <c r="U10690" t="s">
        <v>10772</v>
      </c>
    </row>
    <row r="10691" spans="1:21">
      <c r="A10691" s="117" t="s">
        <v>17876</v>
      </c>
      <c r="B10691" t="s">
        <v>14590</v>
      </c>
      <c r="C10691" t="s">
        <v>14590</v>
      </c>
      <c r="D10691">
        <v>39</v>
      </c>
      <c r="E10691">
        <v>33</v>
      </c>
      <c r="F10691">
        <v>39</v>
      </c>
      <c r="G10691">
        <v>33</v>
      </c>
      <c r="H10691">
        <v>1</v>
      </c>
      <c r="I10691">
        <v>1</v>
      </c>
      <c r="J10691">
        <v>999999</v>
      </c>
      <c r="K10691" s="194">
        <v>999999</v>
      </c>
      <c r="L10691" t="s">
        <v>1084</v>
      </c>
      <c r="M10691" t="s">
        <v>1084</v>
      </c>
      <c r="N10691">
        <v>1690</v>
      </c>
      <c r="O10691" t="s">
        <v>7876</v>
      </c>
      <c r="Q10691">
        <v>1.69</v>
      </c>
      <c r="R10691" s="117" t="s">
        <v>14814</v>
      </c>
      <c r="S10691" s="117" t="s">
        <v>14589</v>
      </c>
      <c r="T10691" t="s">
        <v>12136</v>
      </c>
      <c r="U10691" t="s">
        <v>10772</v>
      </c>
    </row>
    <row r="10692" spans="1:21">
      <c r="A10692" s="117" t="s">
        <v>17877</v>
      </c>
      <c r="B10692" t="s">
        <v>14590</v>
      </c>
      <c r="C10692" t="s">
        <v>14590</v>
      </c>
      <c r="D10692">
        <v>39</v>
      </c>
      <c r="E10692">
        <v>33</v>
      </c>
      <c r="F10692">
        <v>39</v>
      </c>
      <c r="G10692">
        <v>33</v>
      </c>
      <c r="H10692">
        <v>1</v>
      </c>
      <c r="I10692">
        <v>1</v>
      </c>
      <c r="J10692">
        <v>999999</v>
      </c>
      <c r="K10692" s="194">
        <v>999999</v>
      </c>
      <c r="L10692" t="s">
        <v>1084</v>
      </c>
      <c r="M10692" t="s">
        <v>1084</v>
      </c>
      <c r="N10692">
        <v>3367</v>
      </c>
      <c r="O10692" t="s">
        <v>7876</v>
      </c>
      <c r="Q10692">
        <v>3.367</v>
      </c>
      <c r="R10692" s="117" t="s">
        <v>14814</v>
      </c>
      <c r="S10692" s="117" t="s">
        <v>14589</v>
      </c>
      <c r="T10692" t="s">
        <v>12136</v>
      </c>
      <c r="U10692" t="s">
        <v>10772</v>
      </c>
    </row>
    <row r="10693" spans="1:21">
      <c r="A10693" s="117" t="s">
        <v>17878</v>
      </c>
      <c r="B10693" t="s">
        <v>14590</v>
      </c>
      <c r="C10693" t="s">
        <v>14590</v>
      </c>
      <c r="D10693">
        <v>39</v>
      </c>
      <c r="E10693">
        <v>33</v>
      </c>
      <c r="F10693">
        <v>39</v>
      </c>
      <c r="G10693">
        <v>33</v>
      </c>
      <c r="H10693">
        <v>1</v>
      </c>
      <c r="I10693">
        <v>1</v>
      </c>
      <c r="J10693">
        <v>999999</v>
      </c>
      <c r="K10693" s="194">
        <v>999999</v>
      </c>
      <c r="L10693" t="s">
        <v>1084</v>
      </c>
      <c r="M10693" t="s">
        <v>1084</v>
      </c>
      <c r="N10693">
        <v>3750</v>
      </c>
      <c r="O10693" t="s">
        <v>7876</v>
      </c>
      <c r="Q10693">
        <v>3.75</v>
      </c>
      <c r="R10693" s="117" t="s">
        <v>14814</v>
      </c>
      <c r="S10693" s="117" t="s">
        <v>14589</v>
      </c>
      <c r="T10693" t="s">
        <v>12136</v>
      </c>
      <c r="U10693" t="s">
        <v>10772</v>
      </c>
    </row>
    <row r="10694" spans="1:21">
      <c r="A10694" s="117" t="s">
        <v>17879</v>
      </c>
      <c r="B10694" t="s">
        <v>14590</v>
      </c>
      <c r="C10694" t="s">
        <v>14590</v>
      </c>
      <c r="D10694">
        <v>39</v>
      </c>
      <c r="E10694">
        <v>33</v>
      </c>
      <c r="F10694">
        <v>39</v>
      </c>
      <c r="G10694">
        <v>33</v>
      </c>
      <c r="H10694">
        <v>1</v>
      </c>
      <c r="I10694">
        <v>1</v>
      </c>
      <c r="J10694">
        <v>999999</v>
      </c>
      <c r="K10694" s="194">
        <v>999999</v>
      </c>
      <c r="L10694" t="s">
        <v>1084</v>
      </c>
      <c r="M10694" t="s">
        <v>1084</v>
      </c>
      <c r="N10694">
        <v>5734</v>
      </c>
      <c r="O10694" t="s">
        <v>7876</v>
      </c>
      <c r="Q10694">
        <v>5.734</v>
      </c>
      <c r="R10694" s="117" t="s">
        <v>14814</v>
      </c>
      <c r="S10694" s="117" t="s">
        <v>14589</v>
      </c>
      <c r="T10694" t="s">
        <v>12136</v>
      </c>
      <c r="U10694" t="s">
        <v>10772</v>
      </c>
    </row>
    <row r="10695" spans="1:21">
      <c r="A10695" s="117" t="s">
        <v>17880</v>
      </c>
      <c r="B10695" t="s">
        <v>14590</v>
      </c>
      <c r="C10695" t="s">
        <v>14590</v>
      </c>
      <c r="D10695">
        <v>39</v>
      </c>
      <c r="E10695">
        <v>33</v>
      </c>
      <c r="F10695">
        <v>39</v>
      </c>
      <c r="G10695">
        <v>33</v>
      </c>
      <c r="H10695">
        <v>1</v>
      </c>
      <c r="I10695">
        <v>1</v>
      </c>
      <c r="J10695">
        <v>999999</v>
      </c>
      <c r="K10695" s="194">
        <v>999999</v>
      </c>
      <c r="L10695" t="s">
        <v>1084</v>
      </c>
      <c r="M10695" t="s">
        <v>1084</v>
      </c>
      <c r="N10695">
        <v>4160</v>
      </c>
      <c r="O10695" t="s">
        <v>7876</v>
      </c>
      <c r="Q10695">
        <v>4.16</v>
      </c>
      <c r="R10695" s="117" t="s">
        <v>14814</v>
      </c>
      <c r="S10695" s="117" t="s">
        <v>14589</v>
      </c>
      <c r="T10695" t="s">
        <v>12136</v>
      </c>
      <c r="U10695" t="s">
        <v>10772</v>
      </c>
    </row>
    <row r="10696" spans="1:21">
      <c r="A10696" s="117" t="s">
        <v>17881</v>
      </c>
      <c r="B10696" t="s">
        <v>14590</v>
      </c>
      <c r="C10696" t="s">
        <v>14590</v>
      </c>
      <c r="D10696">
        <v>39</v>
      </c>
      <c r="E10696">
        <v>33</v>
      </c>
      <c r="F10696">
        <v>39</v>
      </c>
      <c r="G10696">
        <v>33</v>
      </c>
      <c r="H10696">
        <v>1</v>
      </c>
      <c r="I10696">
        <v>1</v>
      </c>
      <c r="J10696">
        <v>999999</v>
      </c>
      <c r="K10696" s="194">
        <v>999999</v>
      </c>
      <c r="L10696" t="s">
        <v>1084</v>
      </c>
      <c r="M10696" t="s">
        <v>1084</v>
      </c>
      <c r="N10696">
        <v>12680</v>
      </c>
      <c r="O10696" t="s">
        <v>7876</v>
      </c>
      <c r="Q10696">
        <v>12.68</v>
      </c>
      <c r="R10696" s="117" t="s">
        <v>14814</v>
      </c>
      <c r="S10696" s="117" t="s">
        <v>14589</v>
      </c>
      <c r="T10696" t="s">
        <v>12136</v>
      </c>
      <c r="U10696" t="s">
        <v>10772</v>
      </c>
    </row>
    <row r="10697" spans="1:21">
      <c r="A10697" s="117" t="s">
        <v>17882</v>
      </c>
      <c r="B10697" t="s">
        <v>14590</v>
      </c>
      <c r="C10697" t="s">
        <v>14590</v>
      </c>
      <c r="D10697">
        <v>39</v>
      </c>
      <c r="E10697">
        <v>33</v>
      </c>
      <c r="F10697">
        <v>39</v>
      </c>
      <c r="G10697">
        <v>33</v>
      </c>
      <c r="H10697">
        <v>1</v>
      </c>
      <c r="I10697">
        <v>1</v>
      </c>
      <c r="J10697">
        <v>999999</v>
      </c>
      <c r="K10697" s="194">
        <v>999999</v>
      </c>
      <c r="L10697" t="s">
        <v>1084</v>
      </c>
      <c r="M10697" t="s">
        <v>1084</v>
      </c>
      <c r="N10697">
        <v>2708</v>
      </c>
      <c r="O10697" t="s">
        <v>7876</v>
      </c>
      <c r="Q10697">
        <v>2.7080000000000002</v>
      </c>
      <c r="R10697" s="117" t="s">
        <v>14814</v>
      </c>
      <c r="S10697" s="117" t="s">
        <v>14589</v>
      </c>
      <c r="T10697" t="s">
        <v>12136</v>
      </c>
      <c r="U10697" t="s">
        <v>10772</v>
      </c>
    </row>
    <row r="10698" spans="1:21">
      <c r="A10698" s="117" t="s">
        <v>17883</v>
      </c>
      <c r="B10698" t="s">
        <v>14590</v>
      </c>
      <c r="C10698" t="s">
        <v>14590</v>
      </c>
      <c r="D10698">
        <v>39</v>
      </c>
      <c r="E10698">
        <v>33</v>
      </c>
      <c r="F10698">
        <v>39</v>
      </c>
      <c r="G10698">
        <v>33</v>
      </c>
      <c r="H10698">
        <v>1</v>
      </c>
      <c r="I10698">
        <v>1</v>
      </c>
      <c r="J10698">
        <v>999999</v>
      </c>
      <c r="K10698" s="194">
        <v>999999</v>
      </c>
      <c r="L10698" t="s">
        <v>1084</v>
      </c>
      <c r="M10698" t="s">
        <v>1084</v>
      </c>
      <c r="N10698">
        <v>8068</v>
      </c>
      <c r="O10698" t="s">
        <v>7876</v>
      </c>
      <c r="Q10698">
        <v>8.0679999999999996</v>
      </c>
      <c r="R10698" s="117" t="s">
        <v>14814</v>
      </c>
      <c r="S10698" s="117" t="s">
        <v>14589</v>
      </c>
      <c r="T10698" t="s">
        <v>12136</v>
      </c>
      <c r="U10698" t="s">
        <v>10772</v>
      </c>
    </row>
    <row r="10699" spans="1:21">
      <c r="A10699" s="117" t="s">
        <v>17884</v>
      </c>
      <c r="B10699" t="s">
        <v>14590</v>
      </c>
      <c r="C10699" t="s">
        <v>14590</v>
      </c>
      <c r="D10699">
        <v>39</v>
      </c>
      <c r="E10699">
        <v>33</v>
      </c>
      <c r="F10699">
        <v>39</v>
      </c>
      <c r="G10699">
        <v>33</v>
      </c>
      <c r="H10699">
        <v>1</v>
      </c>
      <c r="I10699">
        <v>1</v>
      </c>
      <c r="J10699">
        <v>999999</v>
      </c>
      <c r="K10699" s="194">
        <v>999999</v>
      </c>
      <c r="L10699" t="s">
        <v>1084</v>
      </c>
      <c r="M10699" t="s">
        <v>1084</v>
      </c>
      <c r="N10699">
        <v>1920</v>
      </c>
      <c r="O10699" t="s">
        <v>7876</v>
      </c>
      <c r="Q10699">
        <v>1.92</v>
      </c>
      <c r="R10699" s="117" t="s">
        <v>14814</v>
      </c>
      <c r="S10699" s="117" t="s">
        <v>14589</v>
      </c>
      <c r="T10699" t="s">
        <v>12136</v>
      </c>
      <c r="U10699" t="s">
        <v>10772</v>
      </c>
    </row>
    <row r="10700" spans="1:21">
      <c r="A10700" s="117" t="s">
        <v>17885</v>
      </c>
      <c r="B10700" t="s">
        <v>14590</v>
      </c>
      <c r="C10700" t="s">
        <v>14590</v>
      </c>
      <c r="D10700">
        <v>39</v>
      </c>
      <c r="E10700">
        <v>33</v>
      </c>
      <c r="F10700">
        <v>39</v>
      </c>
      <c r="G10700">
        <v>33</v>
      </c>
      <c r="H10700">
        <v>1</v>
      </c>
      <c r="I10700">
        <v>1</v>
      </c>
      <c r="J10700">
        <v>999999</v>
      </c>
      <c r="K10700" s="194">
        <v>999999</v>
      </c>
      <c r="L10700" t="s">
        <v>1084</v>
      </c>
      <c r="M10700" t="s">
        <v>1084</v>
      </c>
      <c r="N10700">
        <v>4156</v>
      </c>
      <c r="O10700" t="s">
        <v>7876</v>
      </c>
      <c r="Q10700">
        <v>4.1559999999999997</v>
      </c>
      <c r="R10700" s="117" t="s">
        <v>14814</v>
      </c>
      <c r="S10700" s="117" t="s">
        <v>14589</v>
      </c>
      <c r="T10700" t="s">
        <v>12136</v>
      </c>
      <c r="U10700" t="s">
        <v>10772</v>
      </c>
    </row>
    <row r="10701" spans="1:21">
      <c r="A10701" s="117" t="s">
        <v>17886</v>
      </c>
      <c r="B10701" t="s">
        <v>14590</v>
      </c>
      <c r="C10701" t="s">
        <v>14590</v>
      </c>
      <c r="D10701">
        <v>39</v>
      </c>
      <c r="E10701">
        <v>33</v>
      </c>
      <c r="F10701">
        <v>39</v>
      </c>
      <c r="G10701">
        <v>33</v>
      </c>
      <c r="H10701">
        <v>1</v>
      </c>
      <c r="I10701">
        <v>1</v>
      </c>
      <c r="J10701">
        <v>999999</v>
      </c>
      <c r="K10701" s="194">
        <v>999999</v>
      </c>
      <c r="L10701" t="s">
        <v>1084</v>
      </c>
      <c r="M10701" t="s">
        <v>1084</v>
      </c>
      <c r="N10701">
        <v>6240</v>
      </c>
      <c r="O10701" t="s">
        <v>7876</v>
      </c>
      <c r="Q10701">
        <v>6.24</v>
      </c>
      <c r="R10701" s="117" t="s">
        <v>14814</v>
      </c>
      <c r="S10701" s="117" t="s">
        <v>14589</v>
      </c>
      <c r="T10701" t="s">
        <v>12136</v>
      </c>
      <c r="U10701" t="s">
        <v>10772</v>
      </c>
    </row>
    <row r="10702" spans="1:21">
      <c r="A10702" s="117" t="s">
        <v>17887</v>
      </c>
      <c r="B10702" t="s">
        <v>14590</v>
      </c>
      <c r="C10702" t="s">
        <v>14590</v>
      </c>
      <c r="D10702">
        <v>39</v>
      </c>
      <c r="E10702">
        <v>33</v>
      </c>
      <c r="F10702">
        <v>39</v>
      </c>
      <c r="G10702">
        <v>33</v>
      </c>
      <c r="H10702">
        <v>1</v>
      </c>
      <c r="I10702">
        <v>1</v>
      </c>
      <c r="J10702">
        <v>999999</v>
      </c>
      <c r="K10702" s="194">
        <v>999999</v>
      </c>
      <c r="L10702" t="s">
        <v>1084</v>
      </c>
      <c r="M10702" t="s">
        <v>1084</v>
      </c>
      <c r="N10702">
        <v>7312</v>
      </c>
      <c r="O10702" t="s">
        <v>7876</v>
      </c>
      <c r="Q10702">
        <v>7.3120000000000003</v>
      </c>
      <c r="R10702" s="117" t="s">
        <v>14814</v>
      </c>
      <c r="S10702" s="117" t="s">
        <v>14589</v>
      </c>
      <c r="T10702" t="s">
        <v>12136</v>
      </c>
      <c r="U10702" t="s">
        <v>10772</v>
      </c>
    </row>
    <row r="10703" spans="1:21">
      <c r="A10703" s="117" t="s">
        <v>17888</v>
      </c>
      <c r="B10703" t="s">
        <v>14590</v>
      </c>
      <c r="C10703" t="s">
        <v>14590</v>
      </c>
      <c r="D10703">
        <v>39</v>
      </c>
      <c r="E10703">
        <v>33</v>
      </c>
      <c r="F10703">
        <v>39</v>
      </c>
      <c r="G10703">
        <v>33</v>
      </c>
      <c r="H10703">
        <v>1</v>
      </c>
      <c r="I10703">
        <v>1</v>
      </c>
      <c r="J10703">
        <v>999999</v>
      </c>
      <c r="K10703" s="194">
        <v>999999</v>
      </c>
      <c r="L10703" t="s">
        <v>1084</v>
      </c>
      <c r="M10703" t="s">
        <v>1084</v>
      </c>
      <c r="N10703">
        <v>11480</v>
      </c>
      <c r="O10703" t="s">
        <v>7876</v>
      </c>
      <c r="Q10703">
        <v>11.48</v>
      </c>
      <c r="R10703" s="117" t="s">
        <v>14814</v>
      </c>
      <c r="S10703" s="117" t="s">
        <v>14589</v>
      </c>
      <c r="T10703" t="s">
        <v>12136</v>
      </c>
      <c r="U10703" t="s">
        <v>10772</v>
      </c>
    </row>
    <row r="10704" spans="1:21">
      <c r="A10704" s="117" t="s">
        <v>17889</v>
      </c>
      <c r="B10704" t="s">
        <v>14590</v>
      </c>
      <c r="C10704" t="s">
        <v>14590</v>
      </c>
      <c r="D10704">
        <v>39</v>
      </c>
      <c r="E10704">
        <v>33</v>
      </c>
      <c r="F10704">
        <v>39</v>
      </c>
      <c r="G10704">
        <v>33</v>
      </c>
      <c r="H10704">
        <v>1</v>
      </c>
      <c r="I10704">
        <v>1</v>
      </c>
      <c r="J10704">
        <v>999999</v>
      </c>
      <c r="K10704" s="194">
        <v>999999</v>
      </c>
      <c r="L10704" t="s">
        <v>1084</v>
      </c>
      <c r="M10704" t="s">
        <v>1084</v>
      </c>
      <c r="N10704">
        <v>1920</v>
      </c>
      <c r="O10704" t="s">
        <v>7876</v>
      </c>
      <c r="Q10704">
        <v>1.92</v>
      </c>
      <c r="R10704" s="117" t="s">
        <v>14814</v>
      </c>
      <c r="S10704" s="117" t="s">
        <v>14589</v>
      </c>
      <c r="T10704" t="s">
        <v>12136</v>
      </c>
      <c r="U10704" t="s">
        <v>10772</v>
      </c>
    </row>
    <row r="10705" spans="1:21">
      <c r="A10705" s="117" t="s">
        <v>17890</v>
      </c>
      <c r="B10705" t="s">
        <v>14590</v>
      </c>
      <c r="C10705" t="s">
        <v>14590</v>
      </c>
      <c r="D10705">
        <v>39</v>
      </c>
      <c r="E10705">
        <v>33</v>
      </c>
      <c r="F10705">
        <v>39</v>
      </c>
      <c r="G10705">
        <v>33</v>
      </c>
      <c r="H10705">
        <v>1</v>
      </c>
      <c r="I10705">
        <v>1</v>
      </c>
      <c r="J10705">
        <v>999999</v>
      </c>
      <c r="K10705" s="194">
        <v>999999</v>
      </c>
      <c r="L10705" t="s">
        <v>1084</v>
      </c>
      <c r="M10705" t="s">
        <v>1084</v>
      </c>
      <c r="N10705">
        <v>4156</v>
      </c>
      <c r="O10705" t="s">
        <v>7876</v>
      </c>
      <c r="Q10705">
        <v>4.1559999999999997</v>
      </c>
      <c r="R10705" s="117" t="s">
        <v>14814</v>
      </c>
      <c r="S10705" s="117" t="s">
        <v>14589</v>
      </c>
      <c r="T10705" t="s">
        <v>12136</v>
      </c>
      <c r="U10705" t="s">
        <v>10772</v>
      </c>
    </row>
    <row r="10706" spans="1:21">
      <c r="A10706" s="117" t="s">
        <v>17891</v>
      </c>
      <c r="B10706" t="s">
        <v>14590</v>
      </c>
      <c r="C10706" t="s">
        <v>14590</v>
      </c>
      <c r="D10706">
        <v>39</v>
      </c>
      <c r="E10706">
        <v>33</v>
      </c>
      <c r="F10706">
        <v>39</v>
      </c>
      <c r="G10706">
        <v>33</v>
      </c>
      <c r="H10706">
        <v>1</v>
      </c>
      <c r="I10706">
        <v>1</v>
      </c>
      <c r="J10706">
        <v>999999</v>
      </c>
      <c r="K10706" s="194">
        <v>999999</v>
      </c>
      <c r="L10706" t="s">
        <v>1084</v>
      </c>
      <c r="M10706" t="s">
        <v>1084</v>
      </c>
      <c r="N10706">
        <v>6240</v>
      </c>
      <c r="O10706" t="s">
        <v>7876</v>
      </c>
      <c r="Q10706">
        <v>6.24</v>
      </c>
      <c r="R10706" s="117" t="s">
        <v>14814</v>
      </c>
      <c r="S10706" s="117" t="s">
        <v>14589</v>
      </c>
      <c r="T10706" t="s">
        <v>12136</v>
      </c>
      <c r="U10706" t="s">
        <v>10772</v>
      </c>
    </row>
    <row r="10707" spans="1:21">
      <c r="A10707" s="117" t="s">
        <v>17892</v>
      </c>
      <c r="B10707" t="s">
        <v>14590</v>
      </c>
      <c r="C10707" t="s">
        <v>14590</v>
      </c>
      <c r="D10707">
        <v>39</v>
      </c>
      <c r="E10707">
        <v>33</v>
      </c>
      <c r="F10707">
        <v>39</v>
      </c>
      <c r="G10707">
        <v>33</v>
      </c>
      <c r="H10707">
        <v>1</v>
      </c>
      <c r="I10707">
        <v>1</v>
      </c>
      <c r="J10707">
        <v>999999</v>
      </c>
      <c r="K10707" s="194">
        <v>999999</v>
      </c>
      <c r="L10707" t="s">
        <v>1084</v>
      </c>
      <c r="M10707" t="s">
        <v>1084</v>
      </c>
      <c r="N10707">
        <v>7312</v>
      </c>
      <c r="O10707" t="s">
        <v>7876</v>
      </c>
      <c r="Q10707">
        <v>7.3120000000000003</v>
      </c>
      <c r="R10707" s="117" t="s">
        <v>14814</v>
      </c>
      <c r="S10707" s="117" t="s">
        <v>14589</v>
      </c>
      <c r="T10707" t="s">
        <v>12136</v>
      </c>
      <c r="U10707" t="s">
        <v>10772</v>
      </c>
    </row>
    <row r="10708" spans="1:21">
      <c r="A10708" s="117" t="s">
        <v>17893</v>
      </c>
      <c r="B10708" t="s">
        <v>14590</v>
      </c>
      <c r="C10708" t="s">
        <v>14590</v>
      </c>
      <c r="D10708">
        <v>39</v>
      </c>
      <c r="E10708">
        <v>33</v>
      </c>
      <c r="F10708">
        <v>39</v>
      </c>
      <c r="G10708">
        <v>33</v>
      </c>
      <c r="H10708">
        <v>1</v>
      </c>
      <c r="I10708">
        <v>1</v>
      </c>
      <c r="J10708">
        <v>999999</v>
      </c>
      <c r="K10708" s="194">
        <v>999999</v>
      </c>
      <c r="L10708" t="s">
        <v>1084</v>
      </c>
      <c r="M10708" t="s">
        <v>1084</v>
      </c>
      <c r="N10708">
        <v>11480</v>
      </c>
      <c r="O10708" t="s">
        <v>7876</v>
      </c>
      <c r="Q10708">
        <v>11.48</v>
      </c>
      <c r="R10708" s="117" t="s">
        <v>14814</v>
      </c>
      <c r="S10708" s="117" t="s">
        <v>14589</v>
      </c>
      <c r="T10708" t="s">
        <v>12136</v>
      </c>
      <c r="U10708" t="s">
        <v>10772</v>
      </c>
    </row>
    <row r="10709" spans="1:21">
      <c r="A10709" s="117" t="s">
        <v>17894</v>
      </c>
      <c r="B10709" t="s">
        <v>14590</v>
      </c>
      <c r="C10709" t="s">
        <v>14590</v>
      </c>
      <c r="D10709">
        <v>39</v>
      </c>
      <c r="E10709">
        <v>33</v>
      </c>
      <c r="F10709">
        <v>39</v>
      </c>
      <c r="G10709">
        <v>33</v>
      </c>
      <c r="H10709">
        <v>1</v>
      </c>
      <c r="I10709">
        <v>1</v>
      </c>
      <c r="J10709">
        <v>999999</v>
      </c>
      <c r="K10709" s="194">
        <v>999999</v>
      </c>
      <c r="L10709" t="s">
        <v>1084</v>
      </c>
      <c r="M10709" t="s">
        <v>1084</v>
      </c>
      <c r="N10709">
        <v>1920</v>
      </c>
      <c r="O10709" t="s">
        <v>7876</v>
      </c>
      <c r="Q10709">
        <v>1.92</v>
      </c>
      <c r="R10709" s="117" t="s">
        <v>14814</v>
      </c>
      <c r="S10709" s="117" t="s">
        <v>14589</v>
      </c>
      <c r="T10709" t="s">
        <v>12136</v>
      </c>
      <c r="U10709" t="s">
        <v>10772</v>
      </c>
    </row>
    <row r="10710" spans="1:21">
      <c r="A10710" s="117" t="s">
        <v>17895</v>
      </c>
      <c r="B10710" t="s">
        <v>14590</v>
      </c>
      <c r="C10710" t="s">
        <v>14590</v>
      </c>
      <c r="D10710">
        <v>39</v>
      </c>
      <c r="E10710">
        <v>33</v>
      </c>
      <c r="F10710">
        <v>39</v>
      </c>
      <c r="G10710">
        <v>33</v>
      </c>
      <c r="H10710">
        <v>1</v>
      </c>
      <c r="I10710">
        <v>1</v>
      </c>
      <c r="J10710">
        <v>999999</v>
      </c>
      <c r="K10710" s="194">
        <v>999999</v>
      </c>
      <c r="L10710" t="s">
        <v>1084</v>
      </c>
      <c r="M10710" t="s">
        <v>1084</v>
      </c>
      <c r="N10710">
        <v>4156</v>
      </c>
      <c r="O10710" t="s">
        <v>7876</v>
      </c>
      <c r="Q10710">
        <v>4.1559999999999997</v>
      </c>
      <c r="R10710" s="117" t="s">
        <v>14814</v>
      </c>
      <c r="S10710" s="117" t="s">
        <v>14589</v>
      </c>
      <c r="T10710" t="s">
        <v>12136</v>
      </c>
      <c r="U10710" t="s">
        <v>10772</v>
      </c>
    </row>
    <row r="10711" spans="1:21">
      <c r="A10711" s="117" t="s">
        <v>17896</v>
      </c>
      <c r="B10711" t="s">
        <v>14590</v>
      </c>
      <c r="C10711" t="s">
        <v>14590</v>
      </c>
      <c r="D10711">
        <v>39</v>
      </c>
      <c r="E10711">
        <v>33</v>
      </c>
      <c r="F10711">
        <v>39</v>
      </c>
      <c r="G10711">
        <v>33</v>
      </c>
      <c r="H10711">
        <v>1</v>
      </c>
      <c r="I10711">
        <v>1</v>
      </c>
      <c r="J10711">
        <v>999999</v>
      </c>
      <c r="K10711" s="194">
        <v>999999</v>
      </c>
      <c r="L10711" t="s">
        <v>1084</v>
      </c>
      <c r="M10711" t="s">
        <v>1084</v>
      </c>
      <c r="N10711">
        <v>4760</v>
      </c>
      <c r="O10711" t="s">
        <v>7876</v>
      </c>
      <c r="Q10711">
        <v>4.76</v>
      </c>
      <c r="R10711" s="117" t="s">
        <v>14814</v>
      </c>
      <c r="S10711" s="117" t="s">
        <v>14589</v>
      </c>
      <c r="T10711" t="s">
        <v>12136</v>
      </c>
      <c r="U10711" t="s">
        <v>10772</v>
      </c>
    </row>
    <row r="10712" spans="1:21">
      <c r="A10712" s="117" t="s">
        <v>17897</v>
      </c>
      <c r="B10712" t="s">
        <v>14590</v>
      </c>
      <c r="C10712" t="s">
        <v>14590</v>
      </c>
      <c r="D10712">
        <v>39</v>
      </c>
      <c r="E10712">
        <v>33</v>
      </c>
      <c r="F10712">
        <v>39</v>
      </c>
      <c r="G10712">
        <v>33</v>
      </c>
      <c r="H10712">
        <v>1</v>
      </c>
      <c r="I10712">
        <v>1</v>
      </c>
      <c r="J10712">
        <v>999999</v>
      </c>
      <c r="K10712" s="194">
        <v>999999</v>
      </c>
      <c r="L10712" t="s">
        <v>1084</v>
      </c>
      <c r="M10712" t="s">
        <v>1084</v>
      </c>
      <c r="N10712">
        <v>7312</v>
      </c>
      <c r="O10712" t="s">
        <v>7876</v>
      </c>
      <c r="Q10712">
        <v>7.3120000000000003</v>
      </c>
      <c r="R10712" s="117" t="s">
        <v>14814</v>
      </c>
      <c r="S10712" s="117" t="s">
        <v>14589</v>
      </c>
      <c r="T10712" t="s">
        <v>12136</v>
      </c>
      <c r="U10712" t="s">
        <v>10772</v>
      </c>
    </row>
    <row r="10713" spans="1:21">
      <c r="A10713" s="117" t="s">
        <v>17898</v>
      </c>
      <c r="B10713" t="s">
        <v>14590</v>
      </c>
      <c r="C10713" t="s">
        <v>14590</v>
      </c>
      <c r="D10713">
        <v>39</v>
      </c>
      <c r="E10713">
        <v>33</v>
      </c>
      <c r="F10713">
        <v>39</v>
      </c>
      <c r="G10713">
        <v>33</v>
      </c>
      <c r="H10713">
        <v>1</v>
      </c>
      <c r="I10713">
        <v>1</v>
      </c>
      <c r="J10713">
        <v>999999</v>
      </c>
      <c r="K10713" s="194">
        <v>999999</v>
      </c>
      <c r="L10713" t="s">
        <v>1084</v>
      </c>
      <c r="M10713" t="s">
        <v>1084</v>
      </c>
      <c r="N10713">
        <v>1920</v>
      </c>
      <c r="O10713" t="s">
        <v>7876</v>
      </c>
      <c r="Q10713">
        <v>1.92</v>
      </c>
      <c r="R10713" s="117" t="s">
        <v>14814</v>
      </c>
      <c r="S10713" s="117" t="s">
        <v>14589</v>
      </c>
      <c r="T10713" t="s">
        <v>12136</v>
      </c>
      <c r="U10713" t="s">
        <v>10772</v>
      </c>
    </row>
    <row r="10714" spans="1:21">
      <c r="A10714" s="117" t="s">
        <v>17899</v>
      </c>
      <c r="B10714" t="s">
        <v>14590</v>
      </c>
      <c r="C10714" t="s">
        <v>14590</v>
      </c>
      <c r="D10714">
        <v>39</v>
      </c>
      <c r="E10714">
        <v>33</v>
      </c>
      <c r="F10714">
        <v>39</v>
      </c>
      <c r="G10714">
        <v>33</v>
      </c>
      <c r="H10714">
        <v>1</v>
      </c>
      <c r="I10714">
        <v>1</v>
      </c>
      <c r="J10714">
        <v>999999</v>
      </c>
      <c r="K10714" s="194">
        <v>999999</v>
      </c>
      <c r="L10714" t="s">
        <v>1084</v>
      </c>
      <c r="M10714" t="s">
        <v>1084</v>
      </c>
      <c r="N10714">
        <v>4156</v>
      </c>
      <c r="O10714" t="s">
        <v>7876</v>
      </c>
      <c r="Q10714">
        <v>4.1559999999999997</v>
      </c>
      <c r="R10714" s="117" t="s">
        <v>14814</v>
      </c>
      <c r="S10714" s="117" t="s">
        <v>14589</v>
      </c>
      <c r="T10714" t="s">
        <v>12136</v>
      </c>
      <c r="U10714" t="s">
        <v>10772</v>
      </c>
    </row>
    <row r="10715" spans="1:21">
      <c r="A10715" s="117" t="s">
        <v>17900</v>
      </c>
      <c r="B10715" t="s">
        <v>14590</v>
      </c>
      <c r="C10715" t="s">
        <v>14590</v>
      </c>
      <c r="D10715">
        <v>39</v>
      </c>
      <c r="E10715">
        <v>33</v>
      </c>
      <c r="F10715">
        <v>39</v>
      </c>
      <c r="G10715">
        <v>33</v>
      </c>
      <c r="H10715">
        <v>1</v>
      </c>
      <c r="I10715">
        <v>1</v>
      </c>
      <c r="J10715">
        <v>999999</v>
      </c>
      <c r="K10715" s="194">
        <v>999999</v>
      </c>
      <c r="L10715" t="s">
        <v>1084</v>
      </c>
      <c r="M10715" t="s">
        <v>1084</v>
      </c>
      <c r="N10715">
        <v>4760</v>
      </c>
      <c r="O10715" t="s">
        <v>7876</v>
      </c>
      <c r="Q10715">
        <v>4.76</v>
      </c>
      <c r="R10715" s="117" t="s">
        <v>14814</v>
      </c>
      <c r="S10715" s="117" t="s">
        <v>14589</v>
      </c>
      <c r="T10715" t="s">
        <v>12136</v>
      </c>
      <c r="U10715" t="s">
        <v>10772</v>
      </c>
    </row>
    <row r="10716" spans="1:21">
      <c r="A10716" s="117" t="s">
        <v>17901</v>
      </c>
      <c r="B10716" t="s">
        <v>14590</v>
      </c>
      <c r="C10716" t="s">
        <v>14590</v>
      </c>
      <c r="D10716">
        <v>39</v>
      </c>
      <c r="E10716">
        <v>33</v>
      </c>
      <c r="F10716">
        <v>39</v>
      </c>
      <c r="G10716">
        <v>33</v>
      </c>
      <c r="H10716">
        <v>1</v>
      </c>
      <c r="I10716">
        <v>1</v>
      </c>
      <c r="J10716">
        <v>999999</v>
      </c>
      <c r="K10716" s="194">
        <v>999999</v>
      </c>
      <c r="L10716" t="s">
        <v>1084</v>
      </c>
      <c r="M10716" t="s">
        <v>1084</v>
      </c>
      <c r="N10716">
        <v>7312</v>
      </c>
      <c r="O10716" t="s">
        <v>7876</v>
      </c>
      <c r="Q10716">
        <v>7.3120000000000003</v>
      </c>
      <c r="R10716" s="117" t="s">
        <v>14814</v>
      </c>
      <c r="S10716" s="117" t="s">
        <v>14589</v>
      </c>
      <c r="T10716" t="s">
        <v>12136</v>
      </c>
      <c r="U10716" t="s">
        <v>10772</v>
      </c>
    </row>
    <row r="10717" spans="1:21">
      <c r="A10717" s="117" t="s">
        <v>17902</v>
      </c>
      <c r="B10717" t="s">
        <v>14590</v>
      </c>
      <c r="C10717" t="s">
        <v>14590</v>
      </c>
      <c r="D10717">
        <v>39</v>
      </c>
      <c r="E10717">
        <v>33</v>
      </c>
      <c r="F10717">
        <v>39</v>
      </c>
      <c r="G10717">
        <v>33</v>
      </c>
      <c r="H10717">
        <v>1</v>
      </c>
      <c r="I10717">
        <v>1</v>
      </c>
      <c r="J10717">
        <v>999999</v>
      </c>
      <c r="K10717" s="194">
        <v>999999</v>
      </c>
      <c r="L10717" t="s">
        <v>1084</v>
      </c>
      <c r="M10717" t="s">
        <v>1084</v>
      </c>
      <c r="N10717">
        <v>54252</v>
      </c>
      <c r="O10717" t="s">
        <v>7876</v>
      </c>
      <c r="Q10717">
        <v>54.252000000000002</v>
      </c>
      <c r="R10717" s="117" t="s">
        <v>14814</v>
      </c>
      <c r="S10717" s="117" t="s">
        <v>14589</v>
      </c>
      <c r="T10717" t="s">
        <v>12136</v>
      </c>
      <c r="U10717" t="s">
        <v>10772</v>
      </c>
    </row>
    <row r="10718" spans="1:21">
      <c r="A10718" s="117" t="s">
        <v>17903</v>
      </c>
      <c r="B10718" t="s">
        <v>14590</v>
      </c>
      <c r="C10718" t="s">
        <v>14590</v>
      </c>
      <c r="D10718">
        <v>39</v>
      </c>
      <c r="E10718">
        <v>33</v>
      </c>
      <c r="F10718">
        <v>39</v>
      </c>
      <c r="G10718">
        <v>33</v>
      </c>
      <c r="H10718">
        <v>1</v>
      </c>
      <c r="I10718">
        <v>1</v>
      </c>
      <c r="J10718">
        <v>999999</v>
      </c>
      <c r="K10718" s="194">
        <v>999999</v>
      </c>
      <c r="L10718" t="s">
        <v>1084</v>
      </c>
      <c r="M10718" t="s">
        <v>1084</v>
      </c>
      <c r="N10718">
        <v>54252</v>
      </c>
      <c r="O10718" t="s">
        <v>7876</v>
      </c>
      <c r="Q10718">
        <v>54.252000000000002</v>
      </c>
      <c r="R10718" s="117" t="s">
        <v>14814</v>
      </c>
      <c r="S10718" s="117" t="s">
        <v>14589</v>
      </c>
      <c r="T10718" t="s">
        <v>12136</v>
      </c>
      <c r="U10718" t="s">
        <v>10772</v>
      </c>
    </row>
    <row r="10719" spans="1:21">
      <c r="A10719" s="117" t="s">
        <v>17904</v>
      </c>
      <c r="B10719" t="s">
        <v>14590</v>
      </c>
      <c r="C10719" t="s">
        <v>14590</v>
      </c>
      <c r="D10719">
        <v>39</v>
      </c>
      <c r="E10719">
        <v>33</v>
      </c>
      <c r="F10719">
        <v>39</v>
      </c>
      <c r="G10719">
        <v>33</v>
      </c>
      <c r="H10719">
        <v>1</v>
      </c>
      <c r="I10719">
        <v>1</v>
      </c>
      <c r="J10719">
        <v>999999</v>
      </c>
      <c r="K10719" s="194">
        <v>999999</v>
      </c>
      <c r="L10719" t="s">
        <v>1084</v>
      </c>
      <c r="M10719" t="s">
        <v>1084</v>
      </c>
      <c r="N10719">
        <v>54252</v>
      </c>
      <c r="O10719" t="s">
        <v>7876</v>
      </c>
      <c r="Q10719">
        <v>54.252000000000002</v>
      </c>
      <c r="R10719" s="117" t="s">
        <v>14814</v>
      </c>
      <c r="S10719" s="117" t="s">
        <v>14589</v>
      </c>
      <c r="T10719" t="s">
        <v>12136</v>
      </c>
      <c r="U10719" t="s">
        <v>10772</v>
      </c>
    </row>
    <row r="10720" spans="1:21">
      <c r="A10720" s="117" t="s">
        <v>17905</v>
      </c>
      <c r="B10720" t="s">
        <v>14590</v>
      </c>
      <c r="C10720" t="s">
        <v>14590</v>
      </c>
      <c r="D10720">
        <v>39</v>
      </c>
      <c r="E10720">
        <v>33</v>
      </c>
      <c r="F10720">
        <v>39</v>
      </c>
      <c r="G10720">
        <v>33</v>
      </c>
      <c r="H10720">
        <v>1</v>
      </c>
      <c r="I10720">
        <v>1</v>
      </c>
      <c r="J10720">
        <v>999999</v>
      </c>
      <c r="K10720" s="194">
        <v>999999</v>
      </c>
      <c r="L10720" t="s">
        <v>1084</v>
      </c>
      <c r="M10720" t="s">
        <v>1084</v>
      </c>
      <c r="N10720">
        <v>54251</v>
      </c>
      <c r="O10720" t="s">
        <v>7876</v>
      </c>
      <c r="Q10720">
        <v>54.250999999999998</v>
      </c>
      <c r="R10720" s="117" t="s">
        <v>14814</v>
      </c>
      <c r="S10720" s="117" t="s">
        <v>14589</v>
      </c>
      <c r="T10720" t="s">
        <v>12136</v>
      </c>
      <c r="U10720" t="s">
        <v>10772</v>
      </c>
    </row>
    <row r="10721" spans="1:21">
      <c r="A10721" s="117" t="s">
        <v>17906</v>
      </c>
      <c r="B10721" t="s">
        <v>14590</v>
      </c>
      <c r="C10721" t="s">
        <v>14590</v>
      </c>
      <c r="D10721">
        <v>39</v>
      </c>
      <c r="E10721">
        <v>33</v>
      </c>
      <c r="F10721">
        <v>39</v>
      </c>
      <c r="G10721">
        <v>33</v>
      </c>
      <c r="H10721">
        <v>1</v>
      </c>
      <c r="I10721">
        <v>1</v>
      </c>
      <c r="J10721">
        <v>999999</v>
      </c>
      <c r="K10721" s="194">
        <v>999999</v>
      </c>
      <c r="L10721" t="s">
        <v>1084</v>
      </c>
      <c r="M10721" t="s">
        <v>1084</v>
      </c>
      <c r="N10721">
        <v>36252</v>
      </c>
      <c r="O10721" t="s">
        <v>7876</v>
      </c>
      <c r="Q10721">
        <v>36.252000000000002</v>
      </c>
      <c r="R10721" s="117" t="s">
        <v>14814</v>
      </c>
      <c r="S10721" s="117" t="s">
        <v>14589</v>
      </c>
      <c r="T10721" t="s">
        <v>12136</v>
      </c>
      <c r="U10721" t="s">
        <v>10772</v>
      </c>
    </row>
    <row r="10722" spans="1:21">
      <c r="A10722" s="117" t="s">
        <v>17907</v>
      </c>
      <c r="B10722" t="s">
        <v>14590</v>
      </c>
      <c r="C10722" t="s">
        <v>14590</v>
      </c>
      <c r="D10722">
        <v>35</v>
      </c>
      <c r="E10722">
        <v>29</v>
      </c>
      <c r="F10722">
        <v>35</v>
      </c>
      <c r="G10722">
        <v>29</v>
      </c>
      <c r="H10722">
        <v>1</v>
      </c>
      <c r="I10722">
        <v>1</v>
      </c>
      <c r="J10722">
        <v>3</v>
      </c>
      <c r="K10722" s="194">
        <v>3</v>
      </c>
      <c r="L10722" t="s">
        <v>1090</v>
      </c>
      <c r="M10722" t="s">
        <v>1090</v>
      </c>
      <c r="N10722">
        <v>19867</v>
      </c>
      <c r="O10722" t="s">
        <v>7876</v>
      </c>
      <c r="Q10722">
        <v>19.867000000000001</v>
      </c>
      <c r="R10722" s="117" t="s">
        <v>14814</v>
      </c>
      <c r="S10722" s="117" t="s">
        <v>14589</v>
      </c>
      <c r="T10722" t="s">
        <v>12136</v>
      </c>
      <c r="U10722" t="s">
        <v>10772</v>
      </c>
    </row>
    <row r="10723" spans="1:21">
      <c r="A10723" s="117" t="s">
        <v>17908</v>
      </c>
      <c r="B10723" t="s">
        <v>14590</v>
      </c>
      <c r="C10723" t="s">
        <v>14590</v>
      </c>
      <c r="D10723">
        <v>39</v>
      </c>
      <c r="E10723">
        <v>33</v>
      </c>
      <c r="F10723">
        <v>39</v>
      </c>
      <c r="G10723">
        <v>33</v>
      </c>
      <c r="H10723">
        <v>1</v>
      </c>
      <c r="I10723">
        <v>1</v>
      </c>
      <c r="J10723">
        <v>999999</v>
      </c>
      <c r="K10723" s="194">
        <v>999999</v>
      </c>
      <c r="L10723" t="s">
        <v>1084</v>
      </c>
      <c r="M10723" t="s">
        <v>1084</v>
      </c>
      <c r="N10723">
        <v>54252</v>
      </c>
      <c r="O10723" t="s">
        <v>7876</v>
      </c>
      <c r="Q10723">
        <v>54.252000000000002</v>
      </c>
      <c r="R10723" s="117" t="s">
        <v>14814</v>
      </c>
      <c r="S10723" s="117" t="s">
        <v>14589</v>
      </c>
      <c r="T10723" t="s">
        <v>12136</v>
      </c>
      <c r="U10723" t="s">
        <v>10772</v>
      </c>
    </row>
    <row r="10724" spans="1:21">
      <c r="A10724" s="117" t="s">
        <v>17909</v>
      </c>
      <c r="B10724" t="s">
        <v>14590</v>
      </c>
      <c r="C10724" t="s">
        <v>14590</v>
      </c>
      <c r="D10724">
        <v>39</v>
      </c>
      <c r="E10724">
        <v>33</v>
      </c>
      <c r="F10724">
        <v>39</v>
      </c>
      <c r="G10724">
        <v>33</v>
      </c>
      <c r="H10724">
        <v>1</v>
      </c>
      <c r="I10724">
        <v>1</v>
      </c>
      <c r="J10724">
        <v>999999</v>
      </c>
      <c r="K10724" s="194">
        <v>999999</v>
      </c>
      <c r="L10724" t="s">
        <v>1084</v>
      </c>
      <c r="M10724" t="s">
        <v>1084</v>
      </c>
      <c r="N10724">
        <v>54252</v>
      </c>
      <c r="O10724" t="s">
        <v>7876</v>
      </c>
      <c r="Q10724">
        <v>54.252000000000002</v>
      </c>
      <c r="R10724" s="117" t="s">
        <v>14814</v>
      </c>
      <c r="S10724" s="117" t="s">
        <v>14589</v>
      </c>
      <c r="T10724" t="s">
        <v>12136</v>
      </c>
      <c r="U10724" t="s">
        <v>10772</v>
      </c>
    </row>
    <row r="10725" spans="1:21">
      <c r="A10725" s="117" t="s">
        <v>17910</v>
      </c>
      <c r="B10725" t="s">
        <v>14590</v>
      </c>
      <c r="C10725" t="s">
        <v>14590</v>
      </c>
      <c r="D10725">
        <v>39</v>
      </c>
      <c r="E10725">
        <v>33</v>
      </c>
      <c r="F10725">
        <v>39</v>
      </c>
      <c r="G10725">
        <v>33</v>
      </c>
      <c r="H10725">
        <v>1</v>
      </c>
      <c r="I10725">
        <v>1</v>
      </c>
      <c r="J10725">
        <v>999999</v>
      </c>
      <c r="K10725" s="194">
        <v>999999</v>
      </c>
      <c r="L10725" t="s">
        <v>1084</v>
      </c>
      <c r="M10725" t="s">
        <v>1084</v>
      </c>
      <c r="N10725">
        <v>54252</v>
      </c>
      <c r="O10725" t="s">
        <v>7876</v>
      </c>
      <c r="Q10725">
        <v>54.252000000000002</v>
      </c>
      <c r="R10725" s="117" t="s">
        <v>14814</v>
      </c>
      <c r="S10725" s="117" t="s">
        <v>14589</v>
      </c>
      <c r="T10725" t="s">
        <v>12136</v>
      </c>
      <c r="U10725" t="s">
        <v>10772</v>
      </c>
    </row>
    <row r="10726" spans="1:21">
      <c r="A10726" s="117" t="s">
        <v>17911</v>
      </c>
      <c r="B10726" t="s">
        <v>14590</v>
      </c>
      <c r="C10726" t="s">
        <v>14590</v>
      </c>
      <c r="D10726">
        <v>39</v>
      </c>
      <c r="E10726">
        <v>33</v>
      </c>
      <c r="F10726">
        <v>39</v>
      </c>
      <c r="G10726">
        <v>33</v>
      </c>
      <c r="H10726">
        <v>1</v>
      </c>
      <c r="I10726">
        <v>1</v>
      </c>
      <c r="J10726">
        <v>999999</v>
      </c>
      <c r="K10726" s="194">
        <v>999999</v>
      </c>
      <c r="L10726" t="s">
        <v>1084</v>
      </c>
      <c r="M10726" t="s">
        <v>1084</v>
      </c>
      <c r="N10726">
        <v>54251</v>
      </c>
      <c r="O10726" t="s">
        <v>7876</v>
      </c>
      <c r="Q10726">
        <v>54.250999999999998</v>
      </c>
      <c r="R10726" s="117" t="s">
        <v>14814</v>
      </c>
      <c r="S10726" s="117" t="s">
        <v>14589</v>
      </c>
      <c r="T10726" t="s">
        <v>12136</v>
      </c>
      <c r="U10726" t="s">
        <v>10772</v>
      </c>
    </row>
    <row r="10727" spans="1:21">
      <c r="A10727" s="117" t="s">
        <v>17912</v>
      </c>
      <c r="B10727" t="s">
        <v>14590</v>
      </c>
      <c r="C10727" t="s">
        <v>14590</v>
      </c>
      <c r="D10727">
        <v>39</v>
      </c>
      <c r="E10727">
        <v>33</v>
      </c>
      <c r="F10727">
        <v>39</v>
      </c>
      <c r="G10727">
        <v>33</v>
      </c>
      <c r="H10727">
        <v>1</v>
      </c>
      <c r="I10727">
        <v>1</v>
      </c>
      <c r="J10727">
        <v>999999</v>
      </c>
      <c r="K10727" s="194">
        <v>999999</v>
      </c>
      <c r="L10727" t="s">
        <v>1084</v>
      </c>
      <c r="M10727" t="s">
        <v>1084</v>
      </c>
      <c r="N10727">
        <v>36252</v>
      </c>
      <c r="O10727" t="s">
        <v>7876</v>
      </c>
      <c r="Q10727">
        <v>36.252000000000002</v>
      </c>
      <c r="R10727" s="117" t="s">
        <v>14814</v>
      </c>
      <c r="S10727" s="117" t="s">
        <v>14589</v>
      </c>
      <c r="T10727" t="s">
        <v>12136</v>
      </c>
      <c r="U10727" t="s">
        <v>10772</v>
      </c>
    </row>
    <row r="10728" spans="1:21">
      <c r="A10728" s="117" t="s">
        <v>17913</v>
      </c>
      <c r="B10728" t="s">
        <v>14590</v>
      </c>
      <c r="C10728" t="s">
        <v>14590</v>
      </c>
      <c r="D10728">
        <v>39</v>
      </c>
      <c r="E10728">
        <v>33</v>
      </c>
      <c r="F10728">
        <v>39</v>
      </c>
      <c r="G10728">
        <v>33</v>
      </c>
      <c r="H10728">
        <v>1</v>
      </c>
      <c r="I10728">
        <v>1</v>
      </c>
      <c r="J10728">
        <v>999999</v>
      </c>
      <c r="K10728" s="194">
        <v>999999</v>
      </c>
      <c r="L10728" t="s">
        <v>1084</v>
      </c>
      <c r="M10728" t="s">
        <v>1084</v>
      </c>
      <c r="N10728">
        <v>36251</v>
      </c>
      <c r="O10728" t="s">
        <v>7876</v>
      </c>
      <c r="Q10728">
        <v>36.250999999999998</v>
      </c>
      <c r="R10728" s="117" t="s">
        <v>14814</v>
      </c>
      <c r="S10728" s="117" t="s">
        <v>14589</v>
      </c>
      <c r="T10728" t="s">
        <v>12136</v>
      </c>
      <c r="U10728" t="s">
        <v>10772</v>
      </c>
    </row>
    <row r="10729" spans="1:21">
      <c r="A10729" s="117" t="s">
        <v>17914</v>
      </c>
      <c r="B10729" t="s">
        <v>14590</v>
      </c>
      <c r="C10729" t="s">
        <v>14590</v>
      </c>
      <c r="D10729">
        <v>88</v>
      </c>
      <c r="E10729">
        <v>82</v>
      </c>
      <c r="F10729">
        <v>88</v>
      </c>
      <c r="G10729">
        <v>82</v>
      </c>
      <c r="H10729">
        <v>1</v>
      </c>
      <c r="I10729">
        <v>1</v>
      </c>
      <c r="J10729">
        <v>999999</v>
      </c>
      <c r="K10729" s="194">
        <v>999999</v>
      </c>
      <c r="L10729" t="s">
        <v>1084</v>
      </c>
      <c r="M10729" t="s">
        <v>1084</v>
      </c>
      <c r="N10729">
        <v>134132</v>
      </c>
      <c r="O10729" t="s">
        <v>7876</v>
      </c>
      <c r="Q10729">
        <v>134.13200000000001</v>
      </c>
      <c r="R10729" s="117" t="s">
        <v>14814</v>
      </c>
      <c r="S10729" s="117" t="s">
        <v>14589</v>
      </c>
      <c r="T10729" t="s">
        <v>12136</v>
      </c>
      <c r="U10729" t="s">
        <v>10772</v>
      </c>
    </row>
    <row r="10730" spans="1:21">
      <c r="A10730" s="117" t="s">
        <v>17915</v>
      </c>
      <c r="B10730" t="s">
        <v>14590</v>
      </c>
      <c r="C10730" t="s">
        <v>14590</v>
      </c>
      <c r="D10730">
        <v>88</v>
      </c>
      <c r="E10730">
        <v>82</v>
      </c>
      <c r="F10730">
        <v>88</v>
      </c>
      <c r="G10730">
        <v>82</v>
      </c>
      <c r="H10730">
        <v>1</v>
      </c>
      <c r="I10730">
        <v>1</v>
      </c>
      <c r="J10730">
        <v>999999</v>
      </c>
      <c r="K10730" s="194">
        <v>999999</v>
      </c>
      <c r="L10730" t="s">
        <v>1084</v>
      </c>
      <c r="M10730" t="s">
        <v>1084</v>
      </c>
      <c r="N10730">
        <v>134131</v>
      </c>
      <c r="O10730" t="s">
        <v>7876</v>
      </c>
      <c r="Q10730">
        <v>134.131</v>
      </c>
      <c r="R10730" s="117" t="s">
        <v>14814</v>
      </c>
      <c r="S10730" s="117" t="s">
        <v>14589</v>
      </c>
      <c r="T10730" t="s">
        <v>12136</v>
      </c>
      <c r="U10730" t="s">
        <v>10772</v>
      </c>
    </row>
    <row r="10731" spans="1:21">
      <c r="A10731" s="117" t="s">
        <v>17916</v>
      </c>
      <c r="B10731" t="s">
        <v>14590</v>
      </c>
      <c r="C10731" t="s">
        <v>14590</v>
      </c>
      <c r="D10731">
        <v>88</v>
      </c>
      <c r="E10731">
        <v>82</v>
      </c>
      <c r="F10731">
        <v>88</v>
      </c>
      <c r="G10731">
        <v>82</v>
      </c>
      <c r="H10731">
        <v>1</v>
      </c>
      <c r="I10731">
        <v>1</v>
      </c>
      <c r="J10731">
        <v>999999</v>
      </c>
      <c r="K10731" s="194">
        <v>999999</v>
      </c>
      <c r="L10731" t="s">
        <v>1084</v>
      </c>
      <c r="M10731" t="s">
        <v>1084</v>
      </c>
      <c r="N10731">
        <v>134130</v>
      </c>
      <c r="O10731" t="s">
        <v>7876</v>
      </c>
      <c r="Q10731">
        <v>134.13</v>
      </c>
      <c r="R10731" s="117" t="s">
        <v>14814</v>
      </c>
      <c r="S10731" s="117" t="s">
        <v>14589</v>
      </c>
      <c r="T10731" t="s">
        <v>12136</v>
      </c>
      <c r="U10731" t="s">
        <v>10772</v>
      </c>
    </row>
    <row r="10732" spans="1:21">
      <c r="A10732" s="117" t="s">
        <v>17917</v>
      </c>
      <c r="B10732" t="s">
        <v>14590</v>
      </c>
      <c r="C10732" t="s">
        <v>14590</v>
      </c>
      <c r="D10732">
        <v>39</v>
      </c>
      <c r="E10732">
        <v>33</v>
      </c>
      <c r="F10732">
        <v>39</v>
      </c>
      <c r="G10732">
        <v>33</v>
      </c>
      <c r="H10732">
        <v>1</v>
      </c>
      <c r="I10732">
        <v>1</v>
      </c>
      <c r="J10732">
        <v>999999</v>
      </c>
      <c r="K10732" s="194">
        <v>999999</v>
      </c>
      <c r="L10732" t="s">
        <v>1084</v>
      </c>
      <c r="M10732" t="s">
        <v>1084</v>
      </c>
      <c r="N10732">
        <v>1042</v>
      </c>
      <c r="O10732" t="s">
        <v>7876</v>
      </c>
      <c r="Q10732">
        <v>1.042</v>
      </c>
      <c r="R10732" s="117" t="s">
        <v>14814</v>
      </c>
      <c r="S10732" s="117" t="s">
        <v>14589</v>
      </c>
      <c r="T10732" t="s">
        <v>12136</v>
      </c>
      <c r="U10732" t="s">
        <v>10772</v>
      </c>
    </row>
    <row r="10733" spans="1:21">
      <c r="A10733" s="117" t="s">
        <v>17918</v>
      </c>
      <c r="B10733" t="s">
        <v>14590</v>
      </c>
      <c r="C10733" t="s">
        <v>14590</v>
      </c>
      <c r="D10733">
        <v>39</v>
      </c>
      <c r="E10733">
        <v>33</v>
      </c>
      <c r="F10733">
        <v>39</v>
      </c>
      <c r="G10733">
        <v>33</v>
      </c>
      <c r="H10733">
        <v>1</v>
      </c>
      <c r="I10733">
        <v>1</v>
      </c>
      <c r="J10733">
        <v>999999</v>
      </c>
      <c r="K10733" s="194">
        <v>999999</v>
      </c>
      <c r="L10733" t="s">
        <v>1084</v>
      </c>
      <c r="M10733" t="s">
        <v>1084</v>
      </c>
      <c r="N10733">
        <v>64</v>
      </c>
      <c r="O10733" t="s">
        <v>7876</v>
      </c>
      <c r="Q10733">
        <v>6.4000000000000001E-2</v>
      </c>
      <c r="R10733" s="117" t="s">
        <v>14814</v>
      </c>
      <c r="S10733" s="117" t="s">
        <v>14589</v>
      </c>
      <c r="T10733" t="s">
        <v>12136</v>
      </c>
      <c r="U10733" t="s">
        <v>10772</v>
      </c>
    </row>
    <row r="10734" spans="1:21">
      <c r="A10734" s="117" t="s">
        <v>17919</v>
      </c>
      <c r="B10734" t="s">
        <v>14590</v>
      </c>
      <c r="C10734" t="s">
        <v>14590</v>
      </c>
      <c r="D10734">
        <v>39</v>
      </c>
      <c r="E10734">
        <v>33</v>
      </c>
      <c r="F10734">
        <v>39</v>
      </c>
      <c r="G10734">
        <v>33</v>
      </c>
      <c r="H10734">
        <v>1</v>
      </c>
      <c r="I10734">
        <v>1</v>
      </c>
      <c r="J10734">
        <v>999999</v>
      </c>
      <c r="K10734" s="194">
        <v>999999</v>
      </c>
      <c r="L10734" t="s">
        <v>1084</v>
      </c>
      <c r="M10734" t="s">
        <v>1084</v>
      </c>
      <c r="N10734">
        <v>62</v>
      </c>
      <c r="O10734" t="s">
        <v>7876</v>
      </c>
      <c r="Q10734">
        <v>6.2E-2</v>
      </c>
      <c r="R10734" s="117" t="s">
        <v>14814</v>
      </c>
      <c r="S10734" s="117" t="s">
        <v>14589</v>
      </c>
      <c r="T10734" t="s">
        <v>12136</v>
      </c>
      <c r="U10734" t="s">
        <v>10772</v>
      </c>
    </row>
    <row r="10735" spans="1:21">
      <c r="A10735" s="117" t="s">
        <v>17920</v>
      </c>
      <c r="B10735" t="s">
        <v>14590</v>
      </c>
      <c r="C10735" t="s">
        <v>14590</v>
      </c>
      <c r="D10735">
        <v>39</v>
      </c>
      <c r="E10735">
        <v>33</v>
      </c>
      <c r="F10735">
        <v>39</v>
      </c>
      <c r="G10735">
        <v>33</v>
      </c>
      <c r="H10735">
        <v>1</v>
      </c>
      <c r="I10735">
        <v>1</v>
      </c>
      <c r="J10735">
        <v>999999</v>
      </c>
      <c r="K10735" s="194">
        <v>999999</v>
      </c>
      <c r="L10735" t="s">
        <v>1084</v>
      </c>
      <c r="M10735" t="s">
        <v>1084</v>
      </c>
      <c r="N10735">
        <v>135</v>
      </c>
      <c r="O10735" t="s">
        <v>7876</v>
      </c>
      <c r="Q10735">
        <v>0.13500000000000001</v>
      </c>
      <c r="R10735" s="117" t="s">
        <v>14814</v>
      </c>
      <c r="S10735" s="117" t="s">
        <v>14589</v>
      </c>
      <c r="T10735" t="s">
        <v>12136</v>
      </c>
      <c r="U10735" t="s">
        <v>10772</v>
      </c>
    </row>
    <row r="10736" spans="1:21">
      <c r="A10736" s="117" t="s">
        <v>17921</v>
      </c>
      <c r="B10736" t="s">
        <v>14590</v>
      </c>
      <c r="C10736" t="s">
        <v>14590</v>
      </c>
      <c r="D10736">
        <v>39</v>
      </c>
      <c r="E10736">
        <v>33</v>
      </c>
      <c r="F10736">
        <v>39</v>
      </c>
      <c r="G10736">
        <v>33</v>
      </c>
      <c r="H10736">
        <v>1</v>
      </c>
      <c r="I10736">
        <v>1</v>
      </c>
      <c r="J10736">
        <v>999999</v>
      </c>
      <c r="K10736" s="194">
        <v>999999</v>
      </c>
      <c r="L10736" t="s">
        <v>1084</v>
      </c>
      <c r="M10736" t="s">
        <v>1084</v>
      </c>
      <c r="N10736">
        <v>135</v>
      </c>
      <c r="O10736" t="s">
        <v>7876</v>
      </c>
      <c r="Q10736">
        <v>0.13500000000000001</v>
      </c>
      <c r="R10736" s="117" t="s">
        <v>14814</v>
      </c>
      <c r="S10736" s="117" t="s">
        <v>14589</v>
      </c>
      <c r="T10736" t="s">
        <v>12136</v>
      </c>
      <c r="U10736" t="s">
        <v>10772</v>
      </c>
    </row>
    <row r="10737" spans="1:21">
      <c r="A10737" s="117" t="s">
        <v>17922</v>
      </c>
      <c r="B10737" t="s">
        <v>14590</v>
      </c>
      <c r="C10737" t="s">
        <v>14590</v>
      </c>
      <c r="D10737">
        <v>39</v>
      </c>
      <c r="E10737">
        <v>33</v>
      </c>
      <c r="F10737">
        <v>39</v>
      </c>
      <c r="G10737">
        <v>33</v>
      </c>
      <c r="H10737">
        <v>1</v>
      </c>
      <c r="I10737">
        <v>1</v>
      </c>
      <c r="J10737">
        <v>999999</v>
      </c>
      <c r="K10737" s="194">
        <v>999999</v>
      </c>
      <c r="L10737" t="s">
        <v>1084</v>
      </c>
      <c r="M10737" t="s">
        <v>1084</v>
      </c>
      <c r="N10737">
        <v>1852</v>
      </c>
      <c r="O10737" t="s">
        <v>7876</v>
      </c>
      <c r="Q10737">
        <v>1.8520000000000001</v>
      </c>
      <c r="R10737" s="117" t="s">
        <v>14814</v>
      </c>
      <c r="S10737" s="117" t="s">
        <v>14589</v>
      </c>
      <c r="T10737" t="s">
        <v>12136</v>
      </c>
      <c r="U10737" t="s">
        <v>10772</v>
      </c>
    </row>
    <row r="10738" spans="1:21">
      <c r="A10738" s="117" t="s">
        <v>17923</v>
      </c>
      <c r="B10738" t="s">
        <v>14590</v>
      </c>
      <c r="C10738" t="s">
        <v>14590</v>
      </c>
      <c r="D10738">
        <v>39</v>
      </c>
      <c r="E10738">
        <v>33</v>
      </c>
      <c r="F10738">
        <v>39</v>
      </c>
      <c r="G10738">
        <v>33</v>
      </c>
      <c r="H10738">
        <v>1</v>
      </c>
      <c r="I10738">
        <v>1</v>
      </c>
      <c r="J10738">
        <v>999999</v>
      </c>
      <c r="K10738" s="194">
        <v>999999</v>
      </c>
      <c r="L10738" t="s">
        <v>1084</v>
      </c>
      <c r="M10738" t="s">
        <v>1084</v>
      </c>
      <c r="N10738">
        <v>1858</v>
      </c>
      <c r="O10738" t="s">
        <v>7876</v>
      </c>
      <c r="Q10738">
        <v>1.8580000000000001</v>
      </c>
      <c r="R10738" s="117" t="s">
        <v>14814</v>
      </c>
      <c r="S10738" s="117" t="s">
        <v>14589</v>
      </c>
      <c r="T10738" t="s">
        <v>12136</v>
      </c>
      <c r="U10738" t="s">
        <v>10772</v>
      </c>
    </row>
    <row r="10739" spans="1:21">
      <c r="A10739" s="117" t="s">
        <v>17924</v>
      </c>
      <c r="B10739" t="s">
        <v>14590</v>
      </c>
      <c r="C10739" t="s">
        <v>14590</v>
      </c>
      <c r="D10739">
        <v>39</v>
      </c>
      <c r="E10739">
        <v>33</v>
      </c>
      <c r="F10739">
        <v>39</v>
      </c>
      <c r="G10739">
        <v>33</v>
      </c>
      <c r="H10739">
        <v>1</v>
      </c>
      <c r="I10739">
        <v>1</v>
      </c>
      <c r="J10739">
        <v>999999</v>
      </c>
      <c r="K10739" s="194">
        <v>999999</v>
      </c>
      <c r="L10739" t="s">
        <v>1084</v>
      </c>
      <c r="M10739" t="s">
        <v>1084</v>
      </c>
      <c r="N10739">
        <v>1861</v>
      </c>
      <c r="O10739" t="s">
        <v>7876</v>
      </c>
      <c r="Q10739">
        <v>1.861</v>
      </c>
      <c r="R10739" s="117" t="s">
        <v>14814</v>
      </c>
      <c r="S10739" s="117" t="s">
        <v>14589</v>
      </c>
      <c r="T10739" t="s">
        <v>12136</v>
      </c>
      <c r="U10739" t="s">
        <v>10772</v>
      </c>
    </row>
    <row r="10740" spans="1:21">
      <c r="A10740" s="117" t="s">
        <v>17925</v>
      </c>
      <c r="B10740" t="s">
        <v>14590</v>
      </c>
      <c r="C10740" t="s">
        <v>14590</v>
      </c>
      <c r="D10740">
        <v>39</v>
      </c>
      <c r="E10740">
        <v>33</v>
      </c>
      <c r="F10740">
        <v>39</v>
      </c>
      <c r="G10740">
        <v>33</v>
      </c>
      <c r="H10740">
        <v>1</v>
      </c>
      <c r="I10740">
        <v>1</v>
      </c>
      <c r="J10740">
        <v>999999</v>
      </c>
      <c r="K10740" s="194">
        <v>999999</v>
      </c>
      <c r="L10740" t="s">
        <v>1084</v>
      </c>
      <c r="M10740" t="s">
        <v>1084</v>
      </c>
      <c r="N10740">
        <v>1868</v>
      </c>
      <c r="O10740" t="s">
        <v>7876</v>
      </c>
      <c r="Q10740">
        <v>1.8680000000000001</v>
      </c>
      <c r="R10740" s="117" t="s">
        <v>14814</v>
      </c>
      <c r="S10740" s="117" t="s">
        <v>14589</v>
      </c>
      <c r="T10740" t="s">
        <v>12136</v>
      </c>
      <c r="U10740" t="s">
        <v>10772</v>
      </c>
    </row>
    <row r="10741" spans="1:21">
      <c r="A10741" s="117" t="s">
        <v>17926</v>
      </c>
      <c r="B10741" t="s">
        <v>14590</v>
      </c>
      <c r="C10741" t="s">
        <v>14590</v>
      </c>
      <c r="D10741">
        <v>39</v>
      </c>
      <c r="E10741">
        <v>33</v>
      </c>
      <c r="F10741">
        <v>39</v>
      </c>
      <c r="G10741">
        <v>33</v>
      </c>
      <c r="H10741">
        <v>1</v>
      </c>
      <c r="I10741">
        <v>1</v>
      </c>
      <c r="J10741">
        <v>999999</v>
      </c>
      <c r="K10741" s="194">
        <v>999999</v>
      </c>
      <c r="L10741" t="s">
        <v>1084</v>
      </c>
      <c r="M10741" t="s">
        <v>1084</v>
      </c>
      <c r="N10741">
        <v>1854</v>
      </c>
      <c r="O10741" t="s">
        <v>7876</v>
      </c>
      <c r="Q10741">
        <v>1.8540000000000001</v>
      </c>
      <c r="R10741" s="117" t="s">
        <v>14814</v>
      </c>
      <c r="S10741" s="117" t="s">
        <v>14589</v>
      </c>
      <c r="T10741" t="s">
        <v>12136</v>
      </c>
      <c r="U10741" t="s">
        <v>10772</v>
      </c>
    </row>
    <row r="10742" spans="1:21">
      <c r="A10742" s="117" t="s">
        <v>17927</v>
      </c>
      <c r="B10742" t="s">
        <v>14590</v>
      </c>
      <c r="C10742" t="s">
        <v>14590</v>
      </c>
      <c r="D10742">
        <v>39</v>
      </c>
      <c r="E10742">
        <v>33</v>
      </c>
      <c r="F10742">
        <v>39</v>
      </c>
      <c r="G10742">
        <v>33</v>
      </c>
      <c r="H10742">
        <v>1</v>
      </c>
      <c r="I10742">
        <v>1</v>
      </c>
      <c r="J10742">
        <v>999999</v>
      </c>
      <c r="K10742" s="194">
        <v>999999</v>
      </c>
      <c r="L10742" t="s">
        <v>1084</v>
      </c>
      <c r="M10742" t="s">
        <v>1084</v>
      </c>
      <c r="N10742">
        <v>1868</v>
      </c>
      <c r="O10742" t="s">
        <v>7876</v>
      </c>
      <c r="Q10742">
        <v>1.8680000000000001</v>
      </c>
      <c r="R10742" s="117" t="s">
        <v>14814</v>
      </c>
      <c r="S10742" s="117" t="s">
        <v>14589</v>
      </c>
      <c r="T10742" t="s">
        <v>12136</v>
      </c>
      <c r="U10742" t="s">
        <v>10772</v>
      </c>
    </row>
    <row r="10743" spans="1:21">
      <c r="A10743" s="117" t="s">
        <v>17928</v>
      </c>
      <c r="B10743" t="s">
        <v>14590</v>
      </c>
      <c r="C10743" t="s">
        <v>14590</v>
      </c>
      <c r="D10743">
        <v>39</v>
      </c>
      <c r="E10743">
        <v>33</v>
      </c>
      <c r="F10743">
        <v>39</v>
      </c>
      <c r="G10743">
        <v>33</v>
      </c>
      <c r="H10743">
        <v>1</v>
      </c>
      <c r="I10743">
        <v>1</v>
      </c>
      <c r="J10743">
        <v>999999</v>
      </c>
      <c r="K10743" s="194">
        <v>999999</v>
      </c>
      <c r="L10743" t="s">
        <v>1084</v>
      </c>
      <c r="M10743" t="s">
        <v>1084</v>
      </c>
      <c r="N10743">
        <v>1888</v>
      </c>
      <c r="O10743" t="s">
        <v>7876</v>
      </c>
      <c r="Q10743">
        <v>1.8879999999999999</v>
      </c>
      <c r="R10743" s="117" t="s">
        <v>14814</v>
      </c>
      <c r="S10743" s="117" t="s">
        <v>14589</v>
      </c>
      <c r="T10743" t="s">
        <v>12136</v>
      </c>
      <c r="U10743" t="s">
        <v>10772</v>
      </c>
    </row>
    <row r="10744" spans="1:21">
      <c r="A10744" s="117" t="s">
        <v>17929</v>
      </c>
      <c r="B10744" t="s">
        <v>14590</v>
      </c>
      <c r="C10744" t="s">
        <v>14590</v>
      </c>
      <c r="D10744">
        <v>39</v>
      </c>
      <c r="E10744">
        <v>33</v>
      </c>
      <c r="F10744">
        <v>39</v>
      </c>
      <c r="G10744">
        <v>33</v>
      </c>
      <c r="H10744">
        <v>1</v>
      </c>
      <c r="I10744">
        <v>1</v>
      </c>
      <c r="J10744">
        <v>999999</v>
      </c>
      <c r="K10744" s="194">
        <v>999999</v>
      </c>
      <c r="L10744" t="s">
        <v>1084</v>
      </c>
      <c r="M10744" t="s">
        <v>1084</v>
      </c>
      <c r="N10744">
        <v>1850</v>
      </c>
      <c r="O10744" t="s">
        <v>7876</v>
      </c>
      <c r="Q10744">
        <v>1.85</v>
      </c>
      <c r="R10744" s="117" t="s">
        <v>14814</v>
      </c>
      <c r="S10744" s="117" t="s">
        <v>14589</v>
      </c>
      <c r="T10744" t="s">
        <v>12136</v>
      </c>
      <c r="U10744" t="s">
        <v>10772</v>
      </c>
    </row>
    <row r="10745" spans="1:21">
      <c r="A10745" s="117" t="s">
        <v>17930</v>
      </c>
      <c r="B10745" t="s">
        <v>14590</v>
      </c>
      <c r="C10745" t="s">
        <v>14590</v>
      </c>
      <c r="D10745">
        <v>39</v>
      </c>
      <c r="E10745">
        <v>33</v>
      </c>
      <c r="F10745">
        <v>39</v>
      </c>
      <c r="G10745">
        <v>33</v>
      </c>
      <c r="H10745">
        <v>1</v>
      </c>
      <c r="I10745">
        <v>1</v>
      </c>
      <c r="J10745">
        <v>999999</v>
      </c>
      <c r="K10745" s="194">
        <v>999999</v>
      </c>
      <c r="L10745" t="s">
        <v>1084</v>
      </c>
      <c r="M10745" t="s">
        <v>1084</v>
      </c>
      <c r="N10745">
        <v>1874</v>
      </c>
      <c r="O10745" t="s">
        <v>7876</v>
      </c>
      <c r="Q10745">
        <v>1.8740000000000001</v>
      </c>
      <c r="R10745" s="117" t="s">
        <v>14814</v>
      </c>
      <c r="S10745" s="117" t="s">
        <v>14589</v>
      </c>
      <c r="T10745" t="s">
        <v>12136</v>
      </c>
      <c r="U10745" t="s">
        <v>10772</v>
      </c>
    </row>
    <row r="10746" spans="1:21">
      <c r="A10746" s="117" t="s">
        <v>17931</v>
      </c>
      <c r="B10746" t="s">
        <v>14590</v>
      </c>
      <c r="C10746" t="s">
        <v>14590</v>
      </c>
      <c r="D10746">
        <v>39</v>
      </c>
      <c r="E10746">
        <v>33</v>
      </c>
      <c r="F10746">
        <v>39</v>
      </c>
      <c r="G10746">
        <v>33</v>
      </c>
      <c r="H10746">
        <v>1</v>
      </c>
      <c r="I10746">
        <v>1</v>
      </c>
      <c r="J10746">
        <v>999999</v>
      </c>
      <c r="K10746" s="194">
        <v>999999</v>
      </c>
      <c r="L10746" t="s">
        <v>1084</v>
      </c>
      <c r="M10746" t="s">
        <v>1084</v>
      </c>
      <c r="N10746">
        <v>54654</v>
      </c>
      <c r="O10746" t="s">
        <v>7876</v>
      </c>
      <c r="Q10746">
        <v>54.654000000000003</v>
      </c>
      <c r="R10746" s="117" t="s">
        <v>14814</v>
      </c>
      <c r="S10746" s="117" t="s">
        <v>14589</v>
      </c>
      <c r="T10746" t="s">
        <v>12136</v>
      </c>
      <c r="U10746" t="s">
        <v>10772</v>
      </c>
    </row>
    <row r="10747" spans="1:21">
      <c r="A10747" s="117" t="s">
        <v>17932</v>
      </c>
      <c r="B10747" t="s">
        <v>14590</v>
      </c>
      <c r="C10747" t="s">
        <v>14590</v>
      </c>
      <c r="D10747">
        <v>39</v>
      </c>
      <c r="E10747">
        <v>33</v>
      </c>
      <c r="F10747">
        <v>39</v>
      </c>
      <c r="G10747">
        <v>33</v>
      </c>
      <c r="H10747">
        <v>1</v>
      </c>
      <c r="I10747">
        <v>1</v>
      </c>
      <c r="J10747">
        <v>999999</v>
      </c>
      <c r="K10747" s="194">
        <v>999999</v>
      </c>
      <c r="L10747" t="s">
        <v>1084</v>
      </c>
      <c r="M10747" t="s">
        <v>1084</v>
      </c>
      <c r="N10747">
        <v>54654</v>
      </c>
      <c r="O10747" t="s">
        <v>7876</v>
      </c>
      <c r="Q10747">
        <v>54.654000000000003</v>
      </c>
      <c r="R10747" s="117" t="s">
        <v>14814</v>
      </c>
      <c r="S10747" s="117" t="s">
        <v>14589</v>
      </c>
      <c r="T10747" t="s">
        <v>12136</v>
      </c>
      <c r="U10747" t="s">
        <v>10772</v>
      </c>
    </row>
    <row r="10748" spans="1:21">
      <c r="A10748" s="117" t="s">
        <v>17933</v>
      </c>
      <c r="B10748" t="s">
        <v>14590</v>
      </c>
      <c r="C10748" t="s">
        <v>14590</v>
      </c>
      <c r="D10748">
        <v>39</v>
      </c>
      <c r="E10748">
        <v>33</v>
      </c>
      <c r="F10748">
        <v>39</v>
      </c>
      <c r="G10748">
        <v>33</v>
      </c>
      <c r="H10748">
        <v>1</v>
      </c>
      <c r="I10748">
        <v>1</v>
      </c>
      <c r="J10748">
        <v>999999</v>
      </c>
      <c r="K10748" s="194">
        <v>999999</v>
      </c>
      <c r="L10748" t="s">
        <v>1084</v>
      </c>
      <c r="M10748" t="s">
        <v>1084</v>
      </c>
      <c r="N10748">
        <v>54654</v>
      </c>
      <c r="O10748" t="s">
        <v>7876</v>
      </c>
      <c r="Q10748">
        <v>54.654000000000003</v>
      </c>
      <c r="R10748" s="117" t="s">
        <v>14814</v>
      </c>
      <c r="S10748" s="117" t="s">
        <v>14589</v>
      </c>
      <c r="T10748" t="s">
        <v>12136</v>
      </c>
      <c r="U10748" t="s">
        <v>10772</v>
      </c>
    </row>
    <row r="10749" spans="1:21">
      <c r="A10749" s="117" t="s">
        <v>17934</v>
      </c>
      <c r="B10749" t="s">
        <v>14590</v>
      </c>
      <c r="C10749" t="s">
        <v>14590</v>
      </c>
      <c r="D10749">
        <v>39</v>
      </c>
      <c r="E10749">
        <v>33</v>
      </c>
      <c r="F10749">
        <v>39</v>
      </c>
      <c r="G10749">
        <v>33</v>
      </c>
      <c r="H10749">
        <v>1</v>
      </c>
      <c r="I10749">
        <v>1</v>
      </c>
      <c r="J10749">
        <v>999999</v>
      </c>
      <c r="K10749" s="194">
        <v>999999</v>
      </c>
      <c r="L10749" t="s">
        <v>1084</v>
      </c>
      <c r="M10749" t="s">
        <v>1084</v>
      </c>
      <c r="N10749">
        <v>54653</v>
      </c>
      <c r="O10749" t="s">
        <v>7876</v>
      </c>
      <c r="Q10749">
        <v>54.652999999999999</v>
      </c>
      <c r="R10749" s="117" t="s">
        <v>14814</v>
      </c>
      <c r="S10749" s="117" t="s">
        <v>14589</v>
      </c>
      <c r="T10749" t="s">
        <v>12136</v>
      </c>
      <c r="U10749" t="s">
        <v>10772</v>
      </c>
    </row>
    <row r="10750" spans="1:21">
      <c r="A10750" s="117" t="s">
        <v>17935</v>
      </c>
      <c r="B10750" t="s">
        <v>14590</v>
      </c>
      <c r="C10750" t="s">
        <v>14590</v>
      </c>
      <c r="D10750">
        <v>55</v>
      </c>
      <c r="E10750">
        <v>49</v>
      </c>
      <c r="F10750">
        <v>55</v>
      </c>
      <c r="G10750">
        <v>49</v>
      </c>
      <c r="H10750">
        <v>1</v>
      </c>
      <c r="I10750">
        <v>1</v>
      </c>
      <c r="J10750">
        <v>999999</v>
      </c>
      <c r="K10750" s="194">
        <v>999999</v>
      </c>
      <c r="L10750" t="s">
        <v>1084</v>
      </c>
      <c r="M10750" t="s">
        <v>1084</v>
      </c>
      <c r="N10750">
        <v>51374</v>
      </c>
      <c r="O10750" t="s">
        <v>7876</v>
      </c>
      <c r="Q10750">
        <v>51.374000000000002</v>
      </c>
      <c r="R10750" s="117" t="s">
        <v>14814</v>
      </c>
      <c r="S10750" s="117" t="s">
        <v>14589</v>
      </c>
      <c r="T10750" t="s">
        <v>12136</v>
      </c>
      <c r="U10750" t="s">
        <v>10772</v>
      </c>
    </row>
    <row r="10751" spans="1:21">
      <c r="A10751" s="117" t="s">
        <v>17936</v>
      </c>
      <c r="B10751" t="s">
        <v>14590</v>
      </c>
      <c r="C10751" t="s">
        <v>14590</v>
      </c>
      <c r="D10751">
        <v>39</v>
      </c>
      <c r="E10751">
        <v>33</v>
      </c>
      <c r="F10751">
        <v>39</v>
      </c>
      <c r="G10751">
        <v>33</v>
      </c>
      <c r="H10751">
        <v>1</v>
      </c>
      <c r="I10751">
        <v>1</v>
      </c>
      <c r="J10751">
        <v>999999</v>
      </c>
      <c r="K10751" s="194">
        <v>999999</v>
      </c>
      <c r="L10751" t="s">
        <v>1084</v>
      </c>
      <c r="M10751" t="s">
        <v>1084</v>
      </c>
      <c r="N10751">
        <v>47048</v>
      </c>
      <c r="O10751" t="s">
        <v>7876</v>
      </c>
      <c r="Q10751">
        <v>47.048000000000002</v>
      </c>
      <c r="R10751" s="117" t="s">
        <v>14814</v>
      </c>
      <c r="S10751" s="117" t="s">
        <v>14589</v>
      </c>
      <c r="T10751" t="s">
        <v>12136</v>
      </c>
      <c r="U10751" t="s">
        <v>10772</v>
      </c>
    </row>
    <row r="10752" spans="1:21">
      <c r="A10752" s="117" t="s">
        <v>17937</v>
      </c>
      <c r="B10752" t="s">
        <v>14590</v>
      </c>
      <c r="C10752" t="s">
        <v>14590</v>
      </c>
      <c r="D10752">
        <v>55</v>
      </c>
      <c r="E10752">
        <v>49</v>
      </c>
      <c r="F10752">
        <v>55</v>
      </c>
      <c r="G10752">
        <v>49</v>
      </c>
      <c r="H10752">
        <v>1</v>
      </c>
      <c r="I10752">
        <v>1</v>
      </c>
      <c r="J10752">
        <v>999999</v>
      </c>
      <c r="K10752" s="194">
        <v>999999</v>
      </c>
      <c r="L10752" t="s">
        <v>1084</v>
      </c>
      <c r="M10752" t="s">
        <v>1084</v>
      </c>
      <c r="N10752">
        <v>53434</v>
      </c>
      <c r="O10752" t="s">
        <v>7876</v>
      </c>
      <c r="Q10752">
        <v>53.433999999999997</v>
      </c>
      <c r="R10752" s="117" t="s">
        <v>14814</v>
      </c>
      <c r="S10752" s="117" t="s">
        <v>14589</v>
      </c>
      <c r="T10752" t="s">
        <v>12136</v>
      </c>
      <c r="U10752" t="s">
        <v>10772</v>
      </c>
    </row>
    <row r="10753" spans="1:21">
      <c r="A10753" s="117" t="s">
        <v>17938</v>
      </c>
      <c r="B10753" t="s">
        <v>14590</v>
      </c>
      <c r="C10753" t="s">
        <v>14590</v>
      </c>
      <c r="D10753">
        <v>39</v>
      </c>
      <c r="E10753">
        <v>33</v>
      </c>
      <c r="F10753">
        <v>39</v>
      </c>
      <c r="G10753">
        <v>33</v>
      </c>
      <c r="H10753">
        <v>1</v>
      </c>
      <c r="I10753">
        <v>1</v>
      </c>
      <c r="J10753">
        <v>999999</v>
      </c>
      <c r="K10753" s="194">
        <v>999999</v>
      </c>
      <c r="L10753" t="s">
        <v>1084</v>
      </c>
      <c r="M10753" t="s">
        <v>1084</v>
      </c>
      <c r="N10753">
        <v>47666</v>
      </c>
      <c r="O10753" t="s">
        <v>7876</v>
      </c>
      <c r="Q10753">
        <v>47.665999999999997</v>
      </c>
      <c r="R10753" s="117" t="s">
        <v>14814</v>
      </c>
      <c r="S10753" s="117" t="s">
        <v>14589</v>
      </c>
      <c r="T10753" t="s">
        <v>12136</v>
      </c>
      <c r="U10753" t="s">
        <v>10772</v>
      </c>
    </row>
    <row r="10754" spans="1:21">
      <c r="A10754" s="117" t="s">
        <v>17939</v>
      </c>
      <c r="B10754" t="s">
        <v>14590</v>
      </c>
      <c r="C10754" t="s">
        <v>14590</v>
      </c>
      <c r="D10754">
        <v>55</v>
      </c>
      <c r="E10754">
        <v>49</v>
      </c>
      <c r="F10754">
        <v>55</v>
      </c>
      <c r="G10754">
        <v>49</v>
      </c>
      <c r="H10754">
        <v>1</v>
      </c>
      <c r="I10754">
        <v>1</v>
      </c>
      <c r="J10754">
        <v>999999</v>
      </c>
      <c r="K10754" s="194">
        <v>999999</v>
      </c>
      <c r="L10754" t="s">
        <v>1084</v>
      </c>
      <c r="M10754" t="s">
        <v>1084</v>
      </c>
      <c r="N10754">
        <v>51374</v>
      </c>
      <c r="O10754" t="s">
        <v>7876</v>
      </c>
      <c r="Q10754">
        <v>51.374000000000002</v>
      </c>
      <c r="R10754" s="117" t="s">
        <v>14814</v>
      </c>
      <c r="S10754" s="117" t="s">
        <v>14589</v>
      </c>
      <c r="T10754" t="s">
        <v>12136</v>
      </c>
      <c r="U10754" t="s">
        <v>10772</v>
      </c>
    </row>
    <row r="10755" spans="1:21">
      <c r="A10755" s="117" t="s">
        <v>17940</v>
      </c>
      <c r="B10755" t="s">
        <v>14590</v>
      </c>
      <c r="C10755" t="s">
        <v>14590</v>
      </c>
      <c r="D10755">
        <v>39</v>
      </c>
      <c r="E10755">
        <v>33</v>
      </c>
      <c r="F10755">
        <v>39</v>
      </c>
      <c r="G10755">
        <v>33</v>
      </c>
      <c r="H10755">
        <v>1</v>
      </c>
      <c r="I10755">
        <v>1</v>
      </c>
      <c r="J10755">
        <v>999999</v>
      </c>
      <c r="K10755" s="194">
        <v>999999</v>
      </c>
      <c r="L10755" t="s">
        <v>1084</v>
      </c>
      <c r="M10755" t="s">
        <v>1084</v>
      </c>
      <c r="N10755">
        <v>47048</v>
      </c>
      <c r="O10755" t="s">
        <v>7876</v>
      </c>
      <c r="Q10755">
        <v>47.048000000000002</v>
      </c>
      <c r="R10755" s="117" t="s">
        <v>14814</v>
      </c>
      <c r="S10755" s="117" t="s">
        <v>14589</v>
      </c>
      <c r="T10755" t="s">
        <v>12136</v>
      </c>
      <c r="U10755" t="s">
        <v>10772</v>
      </c>
    </row>
    <row r="10756" spans="1:21">
      <c r="A10756" s="117" t="s">
        <v>17941</v>
      </c>
      <c r="B10756" t="s">
        <v>14590</v>
      </c>
      <c r="C10756" t="s">
        <v>14590</v>
      </c>
      <c r="D10756">
        <v>55</v>
      </c>
      <c r="E10756">
        <v>49</v>
      </c>
      <c r="F10756">
        <v>55</v>
      </c>
      <c r="G10756">
        <v>49</v>
      </c>
      <c r="H10756">
        <v>1</v>
      </c>
      <c r="I10756">
        <v>1</v>
      </c>
      <c r="J10756">
        <v>999999</v>
      </c>
      <c r="K10756" s="194">
        <v>999999</v>
      </c>
      <c r="L10756" t="s">
        <v>1084</v>
      </c>
      <c r="M10756" t="s">
        <v>1084</v>
      </c>
      <c r="N10756">
        <v>53434</v>
      </c>
      <c r="O10756" t="s">
        <v>7876</v>
      </c>
      <c r="Q10756">
        <v>53.433999999999997</v>
      </c>
      <c r="R10756" s="117" t="s">
        <v>14814</v>
      </c>
      <c r="S10756" s="117" t="s">
        <v>14589</v>
      </c>
      <c r="T10756" t="s">
        <v>12136</v>
      </c>
      <c r="U10756" t="s">
        <v>10772</v>
      </c>
    </row>
    <row r="10757" spans="1:21">
      <c r="A10757" s="117" t="s">
        <v>17942</v>
      </c>
      <c r="B10757" t="s">
        <v>14590</v>
      </c>
      <c r="C10757" t="s">
        <v>14590</v>
      </c>
      <c r="D10757">
        <v>39</v>
      </c>
      <c r="E10757">
        <v>33</v>
      </c>
      <c r="F10757">
        <v>39</v>
      </c>
      <c r="G10757">
        <v>33</v>
      </c>
      <c r="H10757">
        <v>1</v>
      </c>
      <c r="I10757">
        <v>1</v>
      </c>
      <c r="J10757">
        <v>999999</v>
      </c>
      <c r="K10757" s="194">
        <v>999999</v>
      </c>
      <c r="L10757" t="s">
        <v>1084</v>
      </c>
      <c r="M10757" t="s">
        <v>1084</v>
      </c>
      <c r="N10757">
        <v>47666</v>
      </c>
      <c r="O10757" t="s">
        <v>7876</v>
      </c>
      <c r="Q10757">
        <v>47.665999999999997</v>
      </c>
      <c r="R10757" s="117" t="s">
        <v>14814</v>
      </c>
      <c r="S10757" s="117" t="s">
        <v>14589</v>
      </c>
      <c r="T10757" t="s">
        <v>12136</v>
      </c>
      <c r="U10757" t="s">
        <v>10772</v>
      </c>
    </row>
    <row r="10758" spans="1:21">
      <c r="A10758" s="117" t="s">
        <v>17943</v>
      </c>
      <c r="B10758" t="s">
        <v>14590</v>
      </c>
      <c r="C10758" t="s">
        <v>14590</v>
      </c>
      <c r="D10758">
        <v>55</v>
      </c>
      <c r="E10758">
        <v>49</v>
      </c>
      <c r="F10758">
        <v>55</v>
      </c>
      <c r="G10758">
        <v>49</v>
      </c>
      <c r="H10758">
        <v>1</v>
      </c>
      <c r="I10758">
        <v>1</v>
      </c>
      <c r="J10758">
        <v>999999</v>
      </c>
      <c r="K10758" s="194">
        <v>999999</v>
      </c>
      <c r="L10758" t="s">
        <v>1084</v>
      </c>
      <c r="M10758" t="s">
        <v>1084</v>
      </c>
      <c r="N10758">
        <v>51374</v>
      </c>
      <c r="O10758" t="s">
        <v>7876</v>
      </c>
      <c r="Q10758">
        <v>51.374000000000002</v>
      </c>
      <c r="R10758" s="117" t="s">
        <v>14814</v>
      </c>
      <c r="S10758" s="117" t="s">
        <v>14589</v>
      </c>
      <c r="T10758" t="s">
        <v>12136</v>
      </c>
      <c r="U10758" t="s">
        <v>10772</v>
      </c>
    </row>
    <row r="10759" spans="1:21">
      <c r="A10759" s="117" t="s">
        <v>17944</v>
      </c>
      <c r="B10759" t="s">
        <v>14590</v>
      </c>
      <c r="C10759" t="s">
        <v>14590</v>
      </c>
      <c r="D10759">
        <v>39</v>
      </c>
      <c r="E10759">
        <v>33</v>
      </c>
      <c r="F10759">
        <v>39</v>
      </c>
      <c r="G10759">
        <v>33</v>
      </c>
      <c r="H10759">
        <v>1</v>
      </c>
      <c r="I10759">
        <v>1</v>
      </c>
      <c r="J10759">
        <v>999999</v>
      </c>
      <c r="K10759" s="194">
        <v>999999</v>
      </c>
      <c r="L10759" t="s">
        <v>1084</v>
      </c>
      <c r="M10759" t="s">
        <v>1084</v>
      </c>
      <c r="N10759">
        <v>47048</v>
      </c>
      <c r="O10759" t="s">
        <v>7876</v>
      </c>
      <c r="Q10759">
        <v>47.048000000000002</v>
      </c>
      <c r="R10759" s="117" t="s">
        <v>14814</v>
      </c>
      <c r="S10759" s="117" t="s">
        <v>14589</v>
      </c>
      <c r="T10759" t="s">
        <v>12136</v>
      </c>
      <c r="U10759" t="s">
        <v>10772</v>
      </c>
    </row>
    <row r="10760" spans="1:21">
      <c r="A10760" s="117" t="s">
        <v>17945</v>
      </c>
      <c r="B10760" t="s">
        <v>14590</v>
      </c>
      <c r="C10760" t="s">
        <v>14590</v>
      </c>
      <c r="D10760">
        <v>55</v>
      </c>
      <c r="E10760">
        <v>49</v>
      </c>
      <c r="F10760">
        <v>55</v>
      </c>
      <c r="G10760">
        <v>49</v>
      </c>
      <c r="H10760">
        <v>1</v>
      </c>
      <c r="I10760">
        <v>1</v>
      </c>
      <c r="J10760">
        <v>999999</v>
      </c>
      <c r="K10760" s="194">
        <v>999999</v>
      </c>
      <c r="L10760" t="s">
        <v>1084</v>
      </c>
      <c r="M10760" t="s">
        <v>1084</v>
      </c>
      <c r="N10760">
        <v>53434</v>
      </c>
      <c r="O10760" t="s">
        <v>7876</v>
      </c>
      <c r="Q10760">
        <v>53.433999999999997</v>
      </c>
      <c r="R10760" s="117" t="s">
        <v>14814</v>
      </c>
      <c r="S10760" s="117" t="s">
        <v>14589</v>
      </c>
      <c r="T10760" t="s">
        <v>12136</v>
      </c>
      <c r="U10760" t="s">
        <v>10772</v>
      </c>
    </row>
    <row r="10761" spans="1:21">
      <c r="A10761" s="117" t="s">
        <v>17946</v>
      </c>
      <c r="B10761" t="s">
        <v>14590</v>
      </c>
      <c r="C10761" t="s">
        <v>14590</v>
      </c>
      <c r="D10761">
        <v>39</v>
      </c>
      <c r="E10761">
        <v>33</v>
      </c>
      <c r="F10761">
        <v>39</v>
      </c>
      <c r="G10761">
        <v>33</v>
      </c>
      <c r="H10761">
        <v>1</v>
      </c>
      <c r="I10761">
        <v>1</v>
      </c>
      <c r="J10761">
        <v>999999</v>
      </c>
      <c r="K10761" s="194">
        <v>999999</v>
      </c>
      <c r="L10761" t="s">
        <v>1084</v>
      </c>
      <c r="M10761" t="s">
        <v>1084</v>
      </c>
      <c r="N10761">
        <v>47666</v>
      </c>
      <c r="O10761" t="s">
        <v>7876</v>
      </c>
      <c r="Q10761">
        <v>47.665999999999997</v>
      </c>
      <c r="R10761" s="117" t="s">
        <v>14814</v>
      </c>
      <c r="S10761" s="117" t="s">
        <v>14589</v>
      </c>
      <c r="T10761" t="s">
        <v>12136</v>
      </c>
      <c r="U10761" t="s">
        <v>10772</v>
      </c>
    </row>
    <row r="10762" spans="1:21">
      <c r="A10762" s="117" t="s">
        <v>17947</v>
      </c>
      <c r="B10762" t="s">
        <v>14590</v>
      </c>
      <c r="C10762" t="s">
        <v>14590</v>
      </c>
      <c r="D10762">
        <v>39</v>
      </c>
      <c r="E10762">
        <v>33</v>
      </c>
      <c r="F10762">
        <v>39</v>
      </c>
      <c r="G10762">
        <v>33</v>
      </c>
      <c r="H10762">
        <v>1</v>
      </c>
      <c r="I10762">
        <v>1</v>
      </c>
      <c r="J10762">
        <v>999999</v>
      </c>
      <c r="K10762" s="194">
        <v>999999</v>
      </c>
      <c r="L10762" t="s">
        <v>1084</v>
      </c>
      <c r="M10762" t="s">
        <v>1084</v>
      </c>
      <c r="N10762">
        <v>47048</v>
      </c>
      <c r="O10762" t="s">
        <v>7876</v>
      </c>
      <c r="Q10762">
        <v>47.048000000000002</v>
      </c>
      <c r="R10762" s="117" t="s">
        <v>14814</v>
      </c>
      <c r="S10762" s="117" t="s">
        <v>14589</v>
      </c>
      <c r="T10762" t="s">
        <v>12136</v>
      </c>
      <c r="U10762" t="s">
        <v>10772</v>
      </c>
    </row>
    <row r="10763" spans="1:21">
      <c r="A10763" s="117" t="s">
        <v>17948</v>
      </c>
      <c r="B10763" t="s">
        <v>14590</v>
      </c>
      <c r="C10763" t="s">
        <v>14590</v>
      </c>
      <c r="D10763">
        <v>39</v>
      </c>
      <c r="E10763">
        <v>33</v>
      </c>
      <c r="F10763">
        <v>39</v>
      </c>
      <c r="G10763">
        <v>33</v>
      </c>
      <c r="H10763">
        <v>1</v>
      </c>
      <c r="I10763">
        <v>1</v>
      </c>
      <c r="J10763">
        <v>999999</v>
      </c>
      <c r="K10763" s="194">
        <v>999999</v>
      </c>
      <c r="L10763" t="s">
        <v>1084</v>
      </c>
      <c r="M10763" t="s">
        <v>1084</v>
      </c>
      <c r="N10763">
        <v>47048</v>
      </c>
      <c r="O10763" t="s">
        <v>7876</v>
      </c>
      <c r="Q10763">
        <v>47.048000000000002</v>
      </c>
      <c r="R10763" s="117" t="s">
        <v>14814</v>
      </c>
      <c r="S10763" s="117" t="s">
        <v>14589</v>
      </c>
      <c r="T10763" t="s">
        <v>12136</v>
      </c>
      <c r="U10763" t="s">
        <v>10772</v>
      </c>
    </row>
    <row r="10764" spans="1:21">
      <c r="A10764" s="117" t="s">
        <v>17949</v>
      </c>
      <c r="B10764" t="s">
        <v>14590</v>
      </c>
      <c r="C10764" t="s">
        <v>14590</v>
      </c>
      <c r="D10764">
        <v>39</v>
      </c>
      <c r="E10764">
        <v>33</v>
      </c>
      <c r="F10764">
        <v>39</v>
      </c>
      <c r="G10764">
        <v>33</v>
      </c>
      <c r="H10764">
        <v>1</v>
      </c>
      <c r="I10764">
        <v>1</v>
      </c>
      <c r="J10764">
        <v>999999</v>
      </c>
      <c r="K10764" s="194">
        <v>999999</v>
      </c>
      <c r="L10764" t="s">
        <v>1084</v>
      </c>
      <c r="M10764" t="s">
        <v>1084</v>
      </c>
      <c r="N10764">
        <v>47666</v>
      </c>
      <c r="O10764" t="s">
        <v>7876</v>
      </c>
      <c r="Q10764">
        <v>47.665999999999997</v>
      </c>
      <c r="R10764" s="117" t="s">
        <v>14814</v>
      </c>
      <c r="S10764" s="117" t="s">
        <v>14589</v>
      </c>
      <c r="T10764" t="s">
        <v>12136</v>
      </c>
      <c r="U10764" t="s">
        <v>10772</v>
      </c>
    </row>
    <row r="10765" spans="1:21">
      <c r="A10765" s="117" t="s">
        <v>17950</v>
      </c>
      <c r="B10765" t="s">
        <v>14590</v>
      </c>
      <c r="C10765" t="s">
        <v>14590</v>
      </c>
      <c r="D10765">
        <v>39</v>
      </c>
      <c r="E10765">
        <v>33</v>
      </c>
      <c r="F10765">
        <v>39</v>
      </c>
      <c r="G10765">
        <v>33</v>
      </c>
      <c r="H10765">
        <v>1</v>
      </c>
      <c r="I10765">
        <v>1</v>
      </c>
      <c r="J10765">
        <v>999999</v>
      </c>
      <c r="K10765" s="194">
        <v>999999</v>
      </c>
      <c r="L10765" t="s">
        <v>1084</v>
      </c>
      <c r="M10765" t="s">
        <v>1084</v>
      </c>
      <c r="N10765">
        <v>47666</v>
      </c>
      <c r="O10765" t="s">
        <v>7876</v>
      </c>
      <c r="Q10765">
        <v>47.665999999999997</v>
      </c>
      <c r="R10765" s="117" t="s">
        <v>14814</v>
      </c>
      <c r="S10765" s="117" t="s">
        <v>14589</v>
      </c>
      <c r="T10765" t="s">
        <v>12136</v>
      </c>
      <c r="U10765" t="s">
        <v>10772</v>
      </c>
    </row>
    <row r="10766" spans="1:21">
      <c r="A10766" s="117" t="s">
        <v>17951</v>
      </c>
      <c r="B10766" t="s">
        <v>14590</v>
      </c>
      <c r="C10766" t="s">
        <v>14590</v>
      </c>
      <c r="D10766">
        <v>39</v>
      </c>
      <c r="E10766">
        <v>33</v>
      </c>
      <c r="F10766">
        <v>39</v>
      </c>
      <c r="G10766">
        <v>33</v>
      </c>
      <c r="H10766">
        <v>1</v>
      </c>
      <c r="I10766">
        <v>1</v>
      </c>
      <c r="J10766">
        <v>999999</v>
      </c>
      <c r="K10766" s="194">
        <v>999999</v>
      </c>
      <c r="L10766" t="s">
        <v>1084</v>
      </c>
      <c r="M10766" t="s">
        <v>1084</v>
      </c>
      <c r="N10766">
        <v>48434</v>
      </c>
      <c r="O10766" t="s">
        <v>7876</v>
      </c>
      <c r="Q10766">
        <v>48.433999999999997</v>
      </c>
      <c r="R10766" s="117" t="s">
        <v>14814</v>
      </c>
      <c r="S10766" s="117" t="s">
        <v>14589</v>
      </c>
      <c r="T10766" t="s">
        <v>12136</v>
      </c>
      <c r="U10766" t="s">
        <v>10772</v>
      </c>
    </row>
    <row r="10767" spans="1:21">
      <c r="A10767" s="117" t="s">
        <v>17952</v>
      </c>
      <c r="B10767" t="s">
        <v>14590</v>
      </c>
      <c r="C10767" t="s">
        <v>14590</v>
      </c>
      <c r="D10767">
        <v>39</v>
      </c>
      <c r="E10767">
        <v>33</v>
      </c>
      <c r="F10767">
        <v>39</v>
      </c>
      <c r="G10767">
        <v>33</v>
      </c>
      <c r="H10767">
        <v>1</v>
      </c>
      <c r="I10767">
        <v>1</v>
      </c>
      <c r="J10767">
        <v>999999</v>
      </c>
      <c r="K10767" s="194">
        <v>999999</v>
      </c>
      <c r="L10767" t="s">
        <v>1084</v>
      </c>
      <c r="M10767" t="s">
        <v>1084</v>
      </c>
      <c r="N10767">
        <v>49514</v>
      </c>
      <c r="O10767" t="s">
        <v>7876</v>
      </c>
      <c r="Q10767">
        <v>49.514000000000003</v>
      </c>
      <c r="R10767" s="117" t="s">
        <v>14814</v>
      </c>
      <c r="S10767" s="117" t="s">
        <v>14589</v>
      </c>
      <c r="T10767" t="s">
        <v>12136</v>
      </c>
      <c r="U10767" t="s">
        <v>10772</v>
      </c>
    </row>
    <row r="10768" spans="1:21">
      <c r="A10768" s="117" t="s">
        <v>17953</v>
      </c>
      <c r="B10768" t="s">
        <v>14590</v>
      </c>
      <c r="C10768" t="s">
        <v>14590</v>
      </c>
      <c r="D10768">
        <v>39</v>
      </c>
      <c r="E10768">
        <v>33</v>
      </c>
      <c r="F10768">
        <v>39</v>
      </c>
      <c r="G10768">
        <v>33</v>
      </c>
      <c r="H10768">
        <v>1</v>
      </c>
      <c r="I10768">
        <v>1</v>
      </c>
      <c r="J10768">
        <v>999999</v>
      </c>
      <c r="K10768" s="194">
        <v>999999</v>
      </c>
      <c r="L10768" t="s">
        <v>1084</v>
      </c>
      <c r="M10768" t="s">
        <v>1084</v>
      </c>
      <c r="N10768">
        <v>38501</v>
      </c>
      <c r="O10768" t="s">
        <v>7876</v>
      </c>
      <c r="Q10768">
        <v>38.500999999999998</v>
      </c>
      <c r="R10768" s="117" t="s">
        <v>14814</v>
      </c>
      <c r="S10768" s="117" t="s">
        <v>14589</v>
      </c>
      <c r="T10768" t="s">
        <v>12136</v>
      </c>
      <c r="U10768" t="s">
        <v>10772</v>
      </c>
    </row>
    <row r="10769" spans="1:21">
      <c r="A10769" s="117" t="s">
        <v>17954</v>
      </c>
      <c r="B10769" t="s">
        <v>14590</v>
      </c>
      <c r="C10769" t="s">
        <v>14590</v>
      </c>
      <c r="D10769">
        <v>39</v>
      </c>
      <c r="E10769">
        <v>33</v>
      </c>
      <c r="F10769">
        <v>39</v>
      </c>
      <c r="G10769">
        <v>33</v>
      </c>
      <c r="H10769">
        <v>1</v>
      </c>
      <c r="I10769">
        <v>1</v>
      </c>
      <c r="J10769">
        <v>999999</v>
      </c>
      <c r="K10769" s="194">
        <v>999999</v>
      </c>
      <c r="L10769" t="s">
        <v>1084</v>
      </c>
      <c r="M10769" t="s">
        <v>1084</v>
      </c>
      <c r="N10769">
        <v>48434</v>
      </c>
      <c r="O10769" t="s">
        <v>7876</v>
      </c>
      <c r="Q10769">
        <v>48.433999999999997</v>
      </c>
      <c r="R10769" s="117" t="s">
        <v>14814</v>
      </c>
      <c r="S10769" s="117" t="s">
        <v>14589</v>
      </c>
      <c r="T10769" t="s">
        <v>12136</v>
      </c>
      <c r="U10769" t="s">
        <v>10772</v>
      </c>
    </row>
    <row r="10770" spans="1:21">
      <c r="A10770" s="117" t="s">
        <v>17955</v>
      </c>
      <c r="B10770" t="s">
        <v>14590</v>
      </c>
      <c r="C10770" t="s">
        <v>14590</v>
      </c>
      <c r="D10770">
        <v>39</v>
      </c>
      <c r="E10770">
        <v>33</v>
      </c>
      <c r="F10770">
        <v>39</v>
      </c>
      <c r="G10770">
        <v>33</v>
      </c>
      <c r="H10770">
        <v>1</v>
      </c>
      <c r="I10770">
        <v>1</v>
      </c>
      <c r="J10770">
        <v>999999</v>
      </c>
      <c r="K10770" s="194">
        <v>999999</v>
      </c>
      <c r="L10770" t="s">
        <v>1084</v>
      </c>
      <c r="M10770" t="s">
        <v>1084</v>
      </c>
      <c r="N10770">
        <v>38501</v>
      </c>
      <c r="O10770" t="s">
        <v>7876</v>
      </c>
      <c r="Q10770">
        <v>38.500999999999998</v>
      </c>
      <c r="R10770" s="117" t="s">
        <v>14814</v>
      </c>
      <c r="S10770" s="117" t="s">
        <v>14589</v>
      </c>
      <c r="T10770" t="s">
        <v>12136</v>
      </c>
      <c r="U10770" t="s">
        <v>10772</v>
      </c>
    </row>
    <row r="10771" spans="1:21">
      <c r="A10771" s="117" t="s">
        <v>17956</v>
      </c>
      <c r="B10771" t="s">
        <v>14590</v>
      </c>
      <c r="C10771" t="s">
        <v>14590</v>
      </c>
      <c r="D10771">
        <v>39</v>
      </c>
      <c r="E10771">
        <v>33</v>
      </c>
      <c r="F10771">
        <v>39</v>
      </c>
      <c r="G10771">
        <v>33</v>
      </c>
      <c r="H10771">
        <v>1</v>
      </c>
      <c r="I10771">
        <v>1</v>
      </c>
      <c r="J10771">
        <v>999999</v>
      </c>
      <c r="K10771" s="194">
        <v>999999</v>
      </c>
      <c r="L10771" t="s">
        <v>1084</v>
      </c>
      <c r="M10771" t="s">
        <v>1084</v>
      </c>
      <c r="N10771">
        <v>49514</v>
      </c>
      <c r="O10771" t="s">
        <v>7876</v>
      </c>
      <c r="Q10771">
        <v>49.514000000000003</v>
      </c>
      <c r="R10771" s="117" t="s">
        <v>14814</v>
      </c>
      <c r="S10771" s="117" t="s">
        <v>14589</v>
      </c>
      <c r="T10771" t="s">
        <v>12136</v>
      </c>
      <c r="U10771" t="s">
        <v>10772</v>
      </c>
    </row>
    <row r="10772" spans="1:21">
      <c r="A10772" s="117" t="s">
        <v>17957</v>
      </c>
      <c r="B10772" t="s">
        <v>14590</v>
      </c>
      <c r="C10772" t="s">
        <v>14590</v>
      </c>
      <c r="D10772">
        <v>39</v>
      </c>
      <c r="E10772">
        <v>33</v>
      </c>
      <c r="F10772">
        <v>39</v>
      </c>
      <c r="G10772">
        <v>33</v>
      </c>
      <c r="H10772">
        <v>1</v>
      </c>
      <c r="I10772">
        <v>1</v>
      </c>
      <c r="J10772">
        <v>999999</v>
      </c>
      <c r="K10772" s="194">
        <v>999999</v>
      </c>
      <c r="L10772" t="s">
        <v>1084</v>
      </c>
      <c r="M10772" t="s">
        <v>1084</v>
      </c>
      <c r="N10772">
        <v>51248</v>
      </c>
      <c r="O10772" t="s">
        <v>7876</v>
      </c>
      <c r="Q10772">
        <v>51.247999999999998</v>
      </c>
      <c r="R10772" s="117" t="s">
        <v>14814</v>
      </c>
      <c r="S10772" s="117" t="s">
        <v>14589</v>
      </c>
      <c r="T10772" t="s">
        <v>12136</v>
      </c>
      <c r="U10772" t="s">
        <v>10772</v>
      </c>
    </row>
    <row r="10773" spans="1:21">
      <c r="A10773" s="117" t="s">
        <v>17958</v>
      </c>
      <c r="B10773" t="s">
        <v>14590</v>
      </c>
      <c r="C10773" t="s">
        <v>14590</v>
      </c>
      <c r="D10773">
        <v>39</v>
      </c>
      <c r="E10773">
        <v>33</v>
      </c>
      <c r="F10773">
        <v>39</v>
      </c>
      <c r="G10773">
        <v>33</v>
      </c>
      <c r="H10773">
        <v>1</v>
      </c>
      <c r="I10773">
        <v>1</v>
      </c>
      <c r="J10773">
        <v>999999</v>
      </c>
      <c r="K10773" s="194">
        <v>999999</v>
      </c>
      <c r="L10773" t="s">
        <v>1084</v>
      </c>
      <c r="M10773" t="s">
        <v>1084</v>
      </c>
      <c r="N10773">
        <v>53266</v>
      </c>
      <c r="O10773" t="s">
        <v>7876</v>
      </c>
      <c r="Q10773">
        <v>53.265999999999998</v>
      </c>
      <c r="R10773" s="117" t="s">
        <v>14814</v>
      </c>
      <c r="S10773" s="117" t="s">
        <v>14589</v>
      </c>
      <c r="T10773" t="s">
        <v>12136</v>
      </c>
      <c r="U10773" t="s">
        <v>10772</v>
      </c>
    </row>
    <row r="10774" spans="1:21">
      <c r="A10774" s="117" t="s">
        <v>17959</v>
      </c>
      <c r="B10774" t="s">
        <v>14590</v>
      </c>
      <c r="C10774" t="s">
        <v>14590</v>
      </c>
      <c r="D10774">
        <v>39</v>
      </c>
      <c r="E10774">
        <v>33</v>
      </c>
      <c r="F10774">
        <v>39</v>
      </c>
      <c r="G10774">
        <v>33</v>
      </c>
      <c r="H10774">
        <v>1</v>
      </c>
      <c r="I10774">
        <v>1</v>
      </c>
      <c r="J10774">
        <v>999999</v>
      </c>
      <c r="K10774" s="194">
        <v>999999</v>
      </c>
      <c r="L10774" t="s">
        <v>1084</v>
      </c>
      <c r="M10774" t="s">
        <v>1084</v>
      </c>
      <c r="N10774">
        <v>51908</v>
      </c>
      <c r="O10774" t="s">
        <v>7876</v>
      </c>
      <c r="Q10774">
        <v>51.908000000000001</v>
      </c>
      <c r="R10774" s="117" t="s">
        <v>14814</v>
      </c>
      <c r="S10774" s="117" t="s">
        <v>14589</v>
      </c>
      <c r="T10774" t="s">
        <v>12136</v>
      </c>
      <c r="U10774" t="s">
        <v>10772</v>
      </c>
    </row>
    <row r="10775" spans="1:21">
      <c r="A10775" s="117" t="s">
        <v>17960</v>
      </c>
      <c r="B10775" t="s">
        <v>14590</v>
      </c>
      <c r="C10775" t="s">
        <v>14590</v>
      </c>
      <c r="D10775">
        <v>39</v>
      </c>
      <c r="E10775">
        <v>33</v>
      </c>
      <c r="F10775">
        <v>39</v>
      </c>
      <c r="G10775">
        <v>33</v>
      </c>
      <c r="H10775">
        <v>1</v>
      </c>
      <c r="I10775">
        <v>1</v>
      </c>
      <c r="J10775">
        <v>999999</v>
      </c>
      <c r="K10775" s="194">
        <v>999999</v>
      </c>
      <c r="L10775" t="s">
        <v>1084</v>
      </c>
      <c r="M10775" t="s">
        <v>1084</v>
      </c>
      <c r="N10775">
        <v>54146</v>
      </c>
      <c r="O10775" t="s">
        <v>7876</v>
      </c>
      <c r="Q10775">
        <v>54.146000000000001</v>
      </c>
      <c r="R10775" s="117" t="s">
        <v>14814</v>
      </c>
      <c r="S10775" s="117" t="s">
        <v>14589</v>
      </c>
      <c r="T10775" t="s">
        <v>12136</v>
      </c>
      <c r="U10775" t="s">
        <v>10772</v>
      </c>
    </row>
    <row r="10776" spans="1:21">
      <c r="A10776" s="117" t="s">
        <v>17961</v>
      </c>
      <c r="B10776" t="s">
        <v>14590</v>
      </c>
      <c r="C10776" t="s">
        <v>14590</v>
      </c>
      <c r="D10776">
        <v>39</v>
      </c>
      <c r="E10776">
        <v>33</v>
      </c>
      <c r="F10776">
        <v>39</v>
      </c>
      <c r="G10776">
        <v>33</v>
      </c>
      <c r="H10776">
        <v>1</v>
      </c>
      <c r="I10776">
        <v>1</v>
      </c>
      <c r="J10776">
        <v>999999</v>
      </c>
      <c r="K10776" s="194">
        <v>999999</v>
      </c>
      <c r="L10776" t="s">
        <v>1084</v>
      </c>
      <c r="M10776" t="s">
        <v>1084</v>
      </c>
      <c r="N10776">
        <v>43133</v>
      </c>
      <c r="O10776" t="s">
        <v>7876</v>
      </c>
      <c r="Q10776">
        <v>43.133000000000003</v>
      </c>
      <c r="R10776" s="117" t="s">
        <v>14814</v>
      </c>
      <c r="S10776" s="117" t="s">
        <v>14589</v>
      </c>
      <c r="T10776" t="s">
        <v>12136</v>
      </c>
      <c r="U10776" t="s">
        <v>10772</v>
      </c>
    </row>
    <row r="10777" spans="1:21">
      <c r="A10777" s="117" t="s">
        <v>17962</v>
      </c>
      <c r="B10777" t="s">
        <v>14590</v>
      </c>
      <c r="C10777" t="s">
        <v>14590</v>
      </c>
      <c r="D10777">
        <v>88</v>
      </c>
      <c r="E10777">
        <v>82</v>
      </c>
      <c r="F10777">
        <v>88</v>
      </c>
      <c r="G10777">
        <v>82</v>
      </c>
      <c r="H10777">
        <v>1</v>
      </c>
      <c r="I10777">
        <v>1</v>
      </c>
      <c r="J10777">
        <v>999999</v>
      </c>
      <c r="K10777" s="194">
        <v>999999</v>
      </c>
      <c r="L10777" t="s">
        <v>1084</v>
      </c>
      <c r="M10777" t="s">
        <v>1084</v>
      </c>
      <c r="N10777">
        <v>133326</v>
      </c>
      <c r="O10777" t="s">
        <v>7876</v>
      </c>
      <c r="Q10777">
        <v>133.32599999999999</v>
      </c>
      <c r="R10777" s="117" t="s">
        <v>14814</v>
      </c>
      <c r="S10777" s="117" t="s">
        <v>14589</v>
      </c>
      <c r="T10777" t="s">
        <v>12136</v>
      </c>
      <c r="U10777" t="s">
        <v>10772</v>
      </c>
    </row>
    <row r="10778" spans="1:21">
      <c r="A10778" s="117" t="s">
        <v>17963</v>
      </c>
      <c r="B10778" t="s">
        <v>14590</v>
      </c>
      <c r="C10778" t="s">
        <v>14590</v>
      </c>
      <c r="D10778">
        <v>88</v>
      </c>
      <c r="E10778">
        <v>82</v>
      </c>
      <c r="F10778">
        <v>88</v>
      </c>
      <c r="G10778">
        <v>82</v>
      </c>
      <c r="H10778">
        <v>1</v>
      </c>
      <c r="I10778">
        <v>1</v>
      </c>
      <c r="J10778">
        <v>999999</v>
      </c>
      <c r="K10778" s="194">
        <v>999999</v>
      </c>
      <c r="L10778" t="s">
        <v>1084</v>
      </c>
      <c r="M10778" t="s">
        <v>1084</v>
      </c>
      <c r="N10778">
        <v>145325</v>
      </c>
      <c r="O10778" t="s">
        <v>7876</v>
      </c>
      <c r="Q10778">
        <v>145.32499999999999</v>
      </c>
      <c r="R10778" s="117" t="s">
        <v>14814</v>
      </c>
      <c r="S10778" s="117" t="s">
        <v>14589</v>
      </c>
      <c r="T10778" t="s">
        <v>12136</v>
      </c>
      <c r="U10778" t="s">
        <v>10772</v>
      </c>
    </row>
    <row r="10779" spans="1:21">
      <c r="A10779" s="117" t="s">
        <v>17964</v>
      </c>
      <c r="B10779" t="s">
        <v>14590</v>
      </c>
      <c r="C10779" t="s">
        <v>14590</v>
      </c>
      <c r="D10779">
        <v>88</v>
      </c>
      <c r="E10779">
        <v>82</v>
      </c>
      <c r="F10779">
        <v>88</v>
      </c>
      <c r="G10779">
        <v>82</v>
      </c>
      <c r="H10779">
        <v>1</v>
      </c>
      <c r="I10779">
        <v>1</v>
      </c>
      <c r="J10779">
        <v>999999</v>
      </c>
      <c r="K10779" s="194">
        <v>999999</v>
      </c>
      <c r="L10779" t="s">
        <v>1084</v>
      </c>
      <c r="M10779" t="s">
        <v>1084</v>
      </c>
      <c r="N10779">
        <v>133324</v>
      </c>
      <c r="O10779" t="s">
        <v>7876</v>
      </c>
      <c r="Q10779">
        <v>133.32400000000001</v>
      </c>
      <c r="R10779" s="117" t="s">
        <v>14814</v>
      </c>
      <c r="S10779" s="117" t="s">
        <v>14589</v>
      </c>
      <c r="T10779" t="s">
        <v>12136</v>
      </c>
      <c r="U10779" t="s">
        <v>10772</v>
      </c>
    </row>
    <row r="10780" spans="1:21">
      <c r="A10780" s="117" t="s">
        <v>17965</v>
      </c>
      <c r="B10780" t="s">
        <v>14590</v>
      </c>
      <c r="C10780" t="s">
        <v>14590</v>
      </c>
      <c r="D10780">
        <v>39</v>
      </c>
      <c r="E10780">
        <v>33</v>
      </c>
      <c r="F10780">
        <v>39</v>
      </c>
      <c r="G10780">
        <v>33</v>
      </c>
      <c r="H10780">
        <v>1</v>
      </c>
      <c r="I10780">
        <v>1</v>
      </c>
      <c r="J10780">
        <v>999999</v>
      </c>
      <c r="K10780" s="194">
        <v>999999</v>
      </c>
      <c r="L10780" t="s">
        <v>1084</v>
      </c>
      <c r="M10780" t="s">
        <v>1084</v>
      </c>
      <c r="N10780">
        <v>117302</v>
      </c>
      <c r="O10780" t="s">
        <v>7876</v>
      </c>
      <c r="Q10780">
        <v>117.30200000000001</v>
      </c>
      <c r="R10780" s="117" t="s">
        <v>14814</v>
      </c>
      <c r="S10780" s="117" t="s">
        <v>14589</v>
      </c>
      <c r="T10780" t="s">
        <v>12136</v>
      </c>
      <c r="U10780" t="s">
        <v>10772</v>
      </c>
    </row>
    <row r="10781" spans="1:21">
      <c r="A10781" s="117" t="s">
        <v>17966</v>
      </c>
      <c r="B10781" t="s">
        <v>14590</v>
      </c>
      <c r="C10781" t="s">
        <v>14590</v>
      </c>
      <c r="D10781">
        <v>39</v>
      </c>
      <c r="E10781">
        <v>33</v>
      </c>
      <c r="F10781">
        <v>39</v>
      </c>
      <c r="G10781">
        <v>33</v>
      </c>
      <c r="H10781">
        <v>1</v>
      </c>
      <c r="I10781">
        <v>1</v>
      </c>
      <c r="J10781">
        <v>999999</v>
      </c>
      <c r="K10781" s="194">
        <v>999999</v>
      </c>
      <c r="L10781" t="s">
        <v>1084</v>
      </c>
      <c r="M10781" t="s">
        <v>1084</v>
      </c>
      <c r="N10781">
        <v>133338</v>
      </c>
      <c r="O10781" t="s">
        <v>7876</v>
      </c>
      <c r="Q10781">
        <v>133.33799999999999</v>
      </c>
      <c r="R10781" s="117" t="s">
        <v>14814</v>
      </c>
      <c r="S10781" s="117" t="s">
        <v>14589</v>
      </c>
      <c r="T10781" t="s">
        <v>12136</v>
      </c>
      <c r="U10781" t="s">
        <v>10772</v>
      </c>
    </row>
    <row r="10782" spans="1:21">
      <c r="A10782" s="117" t="s">
        <v>17967</v>
      </c>
      <c r="B10782" t="s">
        <v>14590</v>
      </c>
      <c r="C10782" t="s">
        <v>14590</v>
      </c>
      <c r="D10782">
        <v>39</v>
      </c>
      <c r="E10782">
        <v>33</v>
      </c>
      <c r="F10782">
        <v>39</v>
      </c>
      <c r="G10782">
        <v>33</v>
      </c>
      <c r="H10782">
        <v>1</v>
      </c>
      <c r="I10782">
        <v>1</v>
      </c>
      <c r="J10782">
        <v>999999</v>
      </c>
      <c r="K10782" s="194">
        <v>999999</v>
      </c>
      <c r="L10782" t="s">
        <v>1084</v>
      </c>
      <c r="M10782" t="s">
        <v>1084</v>
      </c>
      <c r="N10782">
        <v>117302</v>
      </c>
      <c r="O10782" t="s">
        <v>7876</v>
      </c>
      <c r="Q10782">
        <v>117.30200000000001</v>
      </c>
      <c r="R10782" s="117" t="s">
        <v>14814</v>
      </c>
      <c r="S10782" s="117" t="s">
        <v>14589</v>
      </c>
      <c r="T10782" t="s">
        <v>12136</v>
      </c>
      <c r="U10782" t="s">
        <v>10772</v>
      </c>
    </row>
    <row r="10783" spans="1:21">
      <c r="A10783" s="117" t="s">
        <v>17968</v>
      </c>
      <c r="B10783" t="s">
        <v>14590</v>
      </c>
      <c r="C10783" t="s">
        <v>14590</v>
      </c>
      <c r="D10783">
        <v>39</v>
      </c>
      <c r="E10783">
        <v>33</v>
      </c>
      <c r="F10783">
        <v>39</v>
      </c>
      <c r="G10783">
        <v>33</v>
      </c>
      <c r="H10783">
        <v>1</v>
      </c>
      <c r="I10783">
        <v>1</v>
      </c>
      <c r="J10783">
        <v>999999</v>
      </c>
      <c r="K10783" s="194">
        <v>999999</v>
      </c>
      <c r="L10783" t="s">
        <v>1084</v>
      </c>
      <c r="M10783" t="s">
        <v>1084</v>
      </c>
      <c r="N10783">
        <v>133338</v>
      </c>
      <c r="O10783" t="s">
        <v>7876</v>
      </c>
      <c r="Q10783">
        <v>133.33799999999999</v>
      </c>
      <c r="R10783" s="117" t="s">
        <v>14814</v>
      </c>
      <c r="S10783" s="117" t="s">
        <v>14589</v>
      </c>
      <c r="T10783" t="s">
        <v>12136</v>
      </c>
      <c r="U10783" t="s">
        <v>10772</v>
      </c>
    </row>
    <row r="10784" spans="1:21">
      <c r="A10784" s="117" t="s">
        <v>17969</v>
      </c>
      <c r="B10784" t="s">
        <v>14590</v>
      </c>
      <c r="C10784" t="s">
        <v>14590</v>
      </c>
      <c r="D10784">
        <v>39</v>
      </c>
      <c r="E10784">
        <v>33</v>
      </c>
      <c r="F10784">
        <v>39</v>
      </c>
      <c r="G10784">
        <v>33</v>
      </c>
      <c r="H10784">
        <v>1</v>
      </c>
      <c r="I10784">
        <v>1</v>
      </c>
      <c r="J10784">
        <v>999999</v>
      </c>
      <c r="K10784" s="194">
        <v>999999</v>
      </c>
      <c r="L10784" t="s">
        <v>1084</v>
      </c>
      <c r="M10784" t="s">
        <v>1084</v>
      </c>
      <c r="N10784">
        <v>117422</v>
      </c>
      <c r="O10784" t="s">
        <v>7876</v>
      </c>
      <c r="Q10784">
        <v>117.422</v>
      </c>
      <c r="R10784" s="117" t="s">
        <v>14814</v>
      </c>
      <c r="S10784" s="117" t="s">
        <v>14589</v>
      </c>
      <c r="T10784" t="s">
        <v>12136</v>
      </c>
      <c r="U10784" t="s">
        <v>10772</v>
      </c>
    </row>
    <row r="10785" spans="1:21">
      <c r="A10785" s="117" t="s">
        <v>17970</v>
      </c>
      <c r="B10785" t="s">
        <v>14590</v>
      </c>
      <c r="C10785" t="s">
        <v>14590</v>
      </c>
      <c r="D10785">
        <v>39</v>
      </c>
      <c r="E10785">
        <v>33</v>
      </c>
      <c r="F10785">
        <v>39</v>
      </c>
      <c r="G10785">
        <v>33</v>
      </c>
      <c r="H10785">
        <v>1</v>
      </c>
      <c r="I10785">
        <v>1</v>
      </c>
      <c r="J10785">
        <v>999999</v>
      </c>
      <c r="K10785" s="194">
        <v>999999</v>
      </c>
      <c r="L10785" t="s">
        <v>1084</v>
      </c>
      <c r="M10785" t="s">
        <v>1084</v>
      </c>
      <c r="N10785">
        <v>133338</v>
      </c>
      <c r="O10785" t="s">
        <v>7876</v>
      </c>
      <c r="Q10785">
        <v>133.33799999999999</v>
      </c>
      <c r="R10785" s="117" t="s">
        <v>14814</v>
      </c>
      <c r="S10785" s="117" t="s">
        <v>14589</v>
      </c>
      <c r="T10785" t="s">
        <v>12136</v>
      </c>
      <c r="U10785" t="s">
        <v>10772</v>
      </c>
    </row>
    <row r="10786" spans="1:21">
      <c r="A10786" s="117" t="s">
        <v>17971</v>
      </c>
      <c r="B10786" t="s">
        <v>14590</v>
      </c>
      <c r="C10786" t="s">
        <v>14590</v>
      </c>
      <c r="D10786">
        <v>39</v>
      </c>
      <c r="E10786">
        <v>33</v>
      </c>
      <c r="F10786">
        <v>39</v>
      </c>
      <c r="G10786">
        <v>33</v>
      </c>
      <c r="H10786">
        <v>1</v>
      </c>
      <c r="I10786">
        <v>1</v>
      </c>
      <c r="J10786">
        <v>999999</v>
      </c>
      <c r="K10786" s="194">
        <v>999999</v>
      </c>
      <c r="L10786" t="s">
        <v>1084</v>
      </c>
      <c r="M10786" t="s">
        <v>1084</v>
      </c>
      <c r="N10786">
        <v>43133</v>
      </c>
      <c r="O10786" t="s">
        <v>7876</v>
      </c>
      <c r="Q10786">
        <v>43.133000000000003</v>
      </c>
      <c r="R10786" s="117" t="s">
        <v>14814</v>
      </c>
      <c r="S10786" s="117" t="s">
        <v>14589</v>
      </c>
      <c r="T10786" t="s">
        <v>12136</v>
      </c>
      <c r="U10786" t="s">
        <v>10772</v>
      </c>
    </row>
    <row r="10787" spans="1:21">
      <c r="A10787" s="117" t="s">
        <v>17972</v>
      </c>
      <c r="B10787" t="s">
        <v>14590</v>
      </c>
      <c r="C10787" t="s">
        <v>14590</v>
      </c>
      <c r="D10787">
        <v>88</v>
      </c>
      <c r="E10787">
        <v>82</v>
      </c>
      <c r="F10787">
        <v>88</v>
      </c>
      <c r="G10787">
        <v>82</v>
      </c>
      <c r="H10787">
        <v>1</v>
      </c>
      <c r="I10787">
        <v>1</v>
      </c>
      <c r="J10787">
        <v>999999</v>
      </c>
      <c r="K10787" s="194">
        <v>999999</v>
      </c>
      <c r="L10787" t="s">
        <v>1084</v>
      </c>
      <c r="M10787" t="s">
        <v>1084</v>
      </c>
      <c r="N10787">
        <v>133324</v>
      </c>
      <c r="O10787" t="s">
        <v>7876</v>
      </c>
      <c r="Q10787">
        <v>133.32400000000001</v>
      </c>
      <c r="R10787" s="117" t="s">
        <v>14814</v>
      </c>
      <c r="S10787" s="117" t="s">
        <v>14589</v>
      </c>
      <c r="T10787" t="s">
        <v>12136</v>
      </c>
      <c r="U10787" t="s">
        <v>10772</v>
      </c>
    </row>
    <row r="10788" spans="1:21">
      <c r="A10788" s="117" t="s">
        <v>17973</v>
      </c>
      <c r="B10788" t="s">
        <v>14590</v>
      </c>
      <c r="C10788" t="s">
        <v>14590</v>
      </c>
      <c r="D10788">
        <v>88</v>
      </c>
      <c r="E10788">
        <v>82</v>
      </c>
      <c r="F10788">
        <v>88</v>
      </c>
      <c r="G10788">
        <v>82</v>
      </c>
      <c r="H10788">
        <v>1</v>
      </c>
      <c r="I10788">
        <v>1</v>
      </c>
      <c r="J10788">
        <v>999999</v>
      </c>
      <c r="K10788" s="194">
        <v>999999</v>
      </c>
      <c r="L10788" t="s">
        <v>1084</v>
      </c>
      <c r="M10788" t="s">
        <v>1084</v>
      </c>
      <c r="N10788">
        <v>133323</v>
      </c>
      <c r="O10788" t="s">
        <v>7876</v>
      </c>
      <c r="Q10788">
        <v>133.32300000000001</v>
      </c>
      <c r="R10788" s="117" t="s">
        <v>14814</v>
      </c>
      <c r="S10788" s="117" t="s">
        <v>14589</v>
      </c>
      <c r="T10788" t="s">
        <v>12136</v>
      </c>
      <c r="U10788" t="s">
        <v>10772</v>
      </c>
    </row>
    <row r="10789" spans="1:21">
      <c r="A10789" s="117" t="s">
        <v>17974</v>
      </c>
      <c r="B10789" t="s">
        <v>14590</v>
      </c>
      <c r="C10789" t="s">
        <v>14590</v>
      </c>
      <c r="D10789">
        <v>88</v>
      </c>
      <c r="E10789">
        <v>82</v>
      </c>
      <c r="F10789">
        <v>88</v>
      </c>
      <c r="G10789">
        <v>82</v>
      </c>
      <c r="H10789">
        <v>1</v>
      </c>
      <c r="I10789">
        <v>1</v>
      </c>
      <c r="J10789">
        <v>999999</v>
      </c>
      <c r="K10789" s="194">
        <v>999999</v>
      </c>
      <c r="L10789" t="s">
        <v>1084</v>
      </c>
      <c r="M10789" t="s">
        <v>1084</v>
      </c>
      <c r="N10789">
        <v>134367</v>
      </c>
      <c r="O10789" t="s">
        <v>7876</v>
      </c>
      <c r="Q10789">
        <v>134.36699999999999</v>
      </c>
      <c r="R10789" s="117" t="s">
        <v>14814</v>
      </c>
      <c r="S10789" s="117" t="s">
        <v>14589</v>
      </c>
      <c r="T10789" t="s">
        <v>12136</v>
      </c>
      <c r="U10789" t="s">
        <v>10772</v>
      </c>
    </row>
    <row r="10790" spans="1:21">
      <c r="A10790" s="117" t="s">
        <v>17975</v>
      </c>
      <c r="B10790" t="s">
        <v>14590</v>
      </c>
      <c r="C10790" t="s">
        <v>14590</v>
      </c>
      <c r="D10790">
        <v>39</v>
      </c>
      <c r="E10790">
        <v>33</v>
      </c>
      <c r="F10790">
        <v>39</v>
      </c>
      <c r="G10790">
        <v>33</v>
      </c>
      <c r="H10790">
        <v>1</v>
      </c>
      <c r="I10790">
        <v>1</v>
      </c>
      <c r="J10790">
        <v>999999</v>
      </c>
      <c r="K10790" s="194">
        <v>999999</v>
      </c>
      <c r="L10790" t="s">
        <v>1084</v>
      </c>
      <c r="M10790" t="s">
        <v>1084</v>
      </c>
      <c r="N10790">
        <v>70</v>
      </c>
      <c r="O10790" t="s">
        <v>7876</v>
      </c>
      <c r="Q10790">
        <v>7.0000000000000007E-2</v>
      </c>
      <c r="R10790" s="117" t="s">
        <v>14814</v>
      </c>
      <c r="S10790" s="117" t="s">
        <v>14589</v>
      </c>
      <c r="T10790" t="s">
        <v>12136</v>
      </c>
      <c r="U10790" t="s">
        <v>10772</v>
      </c>
    </row>
    <row r="10791" spans="1:21">
      <c r="A10791" s="117" t="s">
        <v>17976</v>
      </c>
      <c r="B10791" t="s">
        <v>14590</v>
      </c>
      <c r="C10791" t="s">
        <v>14590</v>
      </c>
      <c r="D10791">
        <v>39</v>
      </c>
      <c r="E10791">
        <v>33</v>
      </c>
      <c r="F10791">
        <v>39</v>
      </c>
      <c r="G10791">
        <v>33</v>
      </c>
      <c r="H10791">
        <v>1</v>
      </c>
      <c r="I10791">
        <v>1</v>
      </c>
      <c r="J10791">
        <v>999999</v>
      </c>
      <c r="K10791" s="194">
        <v>999999</v>
      </c>
      <c r="L10791" t="s">
        <v>1084</v>
      </c>
      <c r="M10791" t="s">
        <v>1084</v>
      </c>
      <c r="N10791">
        <v>6930</v>
      </c>
      <c r="O10791" t="s">
        <v>7876</v>
      </c>
      <c r="Q10791">
        <v>6.93</v>
      </c>
      <c r="R10791" s="117" t="s">
        <v>14814</v>
      </c>
      <c r="S10791" s="117" t="s">
        <v>14589</v>
      </c>
      <c r="T10791" t="s">
        <v>12136</v>
      </c>
      <c r="U10791" t="s">
        <v>10772</v>
      </c>
    </row>
    <row r="10792" spans="1:21">
      <c r="A10792" s="117" t="s">
        <v>17977</v>
      </c>
      <c r="B10792" t="s">
        <v>14590</v>
      </c>
      <c r="C10792" t="s">
        <v>14590</v>
      </c>
      <c r="D10792">
        <v>39</v>
      </c>
      <c r="E10792">
        <v>33</v>
      </c>
      <c r="F10792">
        <v>39</v>
      </c>
      <c r="G10792">
        <v>33</v>
      </c>
      <c r="H10792">
        <v>1</v>
      </c>
      <c r="I10792">
        <v>1</v>
      </c>
      <c r="J10792">
        <v>999999</v>
      </c>
      <c r="K10792" s="194">
        <v>999999</v>
      </c>
      <c r="L10792" t="s">
        <v>1084</v>
      </c>
      <c r="M10792" t="s">
        <v>1084</v>
      </c>
      <c r="N10792">
        <v>6930</v>
      </c>
      <c r="O10792" t="s">
        <v>7876</v>
      </c>
      <c r="Q10792">
        <v>6.93</v>
      </c>
      <c r="R10792" s="117" t="s">
        <v>14814</v>
      </c>
      <c r="S10792" s="117" t="s">
        <v>14589</v>
      </c>
      <c r="T10792" t="s">
        <v>12136</v>
      </c>
      <c r="U10792" t="s">
        <v>10772</v>
      </c>
    </row>
    <row r="10793" spans="1:21">
      <c r="A10793" s="117" t="s">
        <v>17978</v>
      </c>
      <c r="B10793" t="s">
        <v>14590</v>
      </c>
      <c r="C10793" t="s">
        <v>14590</v>
      </c>
      <c r="D10793">
        <v>39</v>
      </c>
      <c r="E10793">
        <v>33</v>
      </c>
      <c r="F10793">
        <v>39</v>
      </c>
      <c r="G10793">
        <v>33</v>
      </c>
      <c r="H10793">
        <v>1</v>
      </c>
      <c r="I10793">
        <v>1</v>
      </c>
      <c r="J10793">
        <v>999999</v>
      </c>
      <c r="K10793" s="194">
        <v>999999</v>
      </c>
      <c r="L10793" t="s">
        <v>1084</v>
      </c>
      <c r="M10793" t="s">
        <v>1084</v>
      </c>
      <c r="N10793">
        <v>2820</v>
      </c>
      <c r="O10793" t="s">
        <v>7876</v>
      </c>
      <c r="Q10793">
        <v>2.82</v>
      </c>
      <c r="R10793" s="117" t="s">
        <v>14814</v>
      </c>
      <c r="S10793" s="117" t="s">
        <v>14589</v>
      </c>
      <c r="T10793" t="s">
        <v>12136</v>
      </c>
      <c r="U10793" t="s">
        <v>10772</v>
      </c>
    </row>
    <row r="10794" spans="1:21">
      <c r="A10794" s="117" t="s">
        <v>17979</v>
      </c>
      <c r="B10794" t="s">
        <v>14590</v>
      </c>
      <c r="C10794" t="s">
        <v>14590</v>
      </c>
      <c r="D10794">
        <v>39</v>
      </c>
      <c r="E10794">
        <v>33</v>
      </c>
      <c r="F10794">
        <v>39</v>
      </c>
      <c r="G10794">
        <v>33</v>
      </c>
      <c r="H10794">
        <v>1</v>
      </c>
      <c r="I10794">
        <v>1</v>
      </c>
      <c r="J10794">
        <v>999999</v>
      </c>
      <c r="K10794" s="194">
        <v>999999</v>
      </c>
      <c r="L10794" t="s">
        <v>1084</v>
      </c>
      <c r="M10794" t="s">
        <v>1084</v>
      </c>
      <c r="N10794">
        <v>6930</v>
      </c>
      <c r="O10794" t="s">
        <v>7876</v>
      </c>
      <c r="Q10794">
        <v>6.93</v>
      </c>
      <c r="R10794" s="117" t="s">
        <v>14814</v>
      </c>
      <c r="S10794" s="117" t="s">
        <v>14589</v>
      </c>
      <c r="T10794" t="s">
        <v>12136</v>
      </c>
      <c r="U10794" t="s">
        <v>10772</v>
      </c>
    </row>
    <row r="10795" spans="1:21">
      <c r="A10795" s="117" t="s">
        <v>17980</v>
      </c>
      <c r="B10795" t="s">
        <v>14590</v>
      </c>
      <c r="C10795" t="s">
        <v>14590</v>
      </c>
      <c r="D10795">
        <v>39</v>
      </c>
      <c r="E10795">
        <v>33</v>
      </c>
      <c r="F10795">
        <v>39</v>
      </c>
      <c r="G10795">
        <v>33</v>
      </c>
      <c r="H10795">
        <v>1</v>
      </c>
      <c r="I10795">
        <v>1</v>
      </c>
      <c r="J10795">
        <v>999999</v>
      </c>
      <c r="K10795" s="194">
        <v>999999</v>
      </c>
      <c r="L10795" t="s">
        <v>1084</v>
      </c>
      <c r="M10795" t="s">
        <v>1084</v>
      </c>
      <c r="N10795">
        <v>9240</v>
      </c>
      <c r="O10795" t="s">
        <v>7876</v>
      </c>
      <c r="Q10795">
        <v>9.24</v>
      </c>
      <c r="R10795" s="117" t="s">
        <v>14814</v>
      </c>
      <c r="S10795" s="117" t="s">
        <v>14589</v>
      </c>
      <c r="T10795" t="s">
        <v>12136</v>
      </c>
      <c r="U10795" t="s">
        <v>10772</v>
      </c>
    </row>
    <row r="10796" spans="1:21">
      <c r="A10796" s="117" t="s">
        <v>17981</v>
      </c>
      <c r="B10796" t="s">
        <v>14590</v>
      </c>
      <c r="C10796" t="s">
        <v>14590</v>
      </c>
      <c r="D10796">
        <v>39</v>
      </c>
      <c r="E10796">
        <v>33</v>
      </c>
      <c r="F10796">
        <v>39</v>
      </c>
      <c r="G10796">
        <v>33</v>
      </c>
      <c r="H10796">
        <v>1</v>
      </c>
      <c r="I10796">
        <v>1</v>
      </c>
      <c r="J10796">
        <v>999999</v>
      </c>
      <c r="K10796" s="194">
        <v>999999</v>
      </c>
      <c r="L10796" t="s">
        <v>1084</v>
      </c>
      <c r="M10796" t="s">
        <v>1084</v>
      </c>
      <c r="N10796">
        <v>2820</v>
      </c>
      <c r="O10796" t="s">
        <v>7876</v>
      </c>
      <c r="Q10796">
        <v>2.82</v>
      </c>
      <c r="R10796" s="117" t="s">
        <v>14814</v>
      </c>
      <c r="S10796" s="117" t="s">
        <v>14589</v>
      </c>
      <c r="T10796" t="s">
        <v>12136</v>
      </c>
      <c r="U10796" t="s">
        <v>10772</v>
      </c>
    </row>
    <row r="10797" spans="1:21">
      <c r="A10797" s="117" t="s">
        <v>17982</v>
      </c>
      <c r="B10797" t="s">
        <v>14590</v>
      </c>
      <c r="C10797" t="s">
        <v>14590</v>
      </c>
      <c r="D10797">
        <v>39</v>
      </c>
      <c r="E10797">
        <v>33</v>
      </c>
      <c r="F10797">
        <v>39</v>
      </c>
      <c r="G10797">
        <v>33</v>
      </c>
      <c r="H10797">
        <v>1</v>
      </c>
      <c r="I10797">
        <v>1</v>
      </c>
      <c r="J10797">
        <v>999999</v>
      </c>
      <c r="K10797" s="194">
        <v>999999</v>
      </c>
      <c r="L10797" t="s">
        <v>1084</v>
      </c>
      <c r="M10797" t="s">
        <v>1084</v>
      </c>
      <c r="N10797">
        <v>6930</v>
      </c>
      <c r="O10797" t="s">
        <v>7876</v>
      </c>
      <c r="Q10797">
        <v>6.93</v>
      </c>
      <c r="R10797" s="117" t="s">
        <v>14814</v>
      </c>
      <c r="S10797" s="117" t="s">
        <v>14589</v>
      </c>
      <c r="T10797" t="s">
        <v>12136</v>
      </c>
      <c r="U10797" t="s">
        <v>10772</v>
      </c>
    </row>
    <row r="10798" spans="1:21">
      <c r="A10798" s="117" t="s">
        <v>17983</v>
      </c>
      <c r="B10798" t="s">
        <v>14590</v>
      </c>
      <c r="C10798" t="s">
        <v>14590</v>
      </c>
      <c r="D10798">
        <v>39</v>
      </c>
      <c r="E10798">
        <v>33</v>
      </c>
      <c r="F10798">
        <v>39</v>
      </c>
      <c r="G10798">
        <v>33</v>
      </c>
      <c r="H10798">
        <v>1</v>
      </c>
      <c r="I10798">
        <v>1</v>
      </c>
      <c r="J10798">
        <v>999999</v>
      </c>
      <c r="K10798" s="194">
        <v>999999</v>
      </c>
      <c r="L10798" t="s">
        <v>1084</v>
      </c>
      <c r="M10798" t="s">
        <v>1084</v>
      </c>
      <c r="N10798">
        <v>9240</v>
      </c>
      <c r="O10798" t="s">
        <v>7876</v>
      </c>
      <c r="Q10798">
        <v>9.24</v>
      </c>
      <c r="R10798" s="117" t="s">
        <v>14814</v>
      </c>
      <c r="S10798" s="117" t="s">
        <v>14589</v>
      </c>
      <c r="T10798" t="s">
        <v>12136</v>
      </c>
      <c r="U10798" t="s">
        <v>10772</v>
      </c>
    </row>
    <row r="10799" spans="1:21">
      <c r="A10799" s="117" t="s">
        <v>17984</v>
      </c>
      <c r="B10799" t="s">
        <v>14590</v>
      </c>
      <c r="C10799" t="s">
        <v>14590</v>
      </c>
      <c r="D10799">
        <v>54</v>
      </c>
      <c r="E10799">
        <v>48</v>
      </c>
      <c r="F10799">
        <v>54</v>
      </c>
      <c r="G10799">
        <v>48</v>
      </c>
      <c r="H10799">
        <v>1</v>
      </c>
      <c r="I10799">
        <v>1</v>
      </c>
      <c r="J10799">
        <v>999999</v>
      </c>
      <c r="K10799" s="194">
        <v>999999</v>
      </c>
      <c r="L10799" t="s">
        <v>1079</v>
      </c>
      <c r="M10799" t="s">
        <v>1079</v>
      </c>
      <c r="N10799">
        <v>1660</v>
      </c>
      <c r="O10799" t="s">
        <v>7876</v>
      </c>
      <c r="Q10799">
        <v>1.66</v>
      </c>
      <c r="R10799" s="117" t="s">
        <v>14814</v>
      </c>
      <c r="S10799" s="117" t="s">
        <v>14589</v>
      </c>
      <c r="T10799" t="s">
        <v>12136</v>
      </c>
      <c r="U10799" t="s">
        <v>10772</v>
      </c>
    </row>
    <row r="10800" spans="1:21">
      <c r="A10800" s="117" t="s">
        <v>17985</v>
      </c>
      <c r="B10800" t="s">
        <v>14590</v>
      </c>
      <c r="C10800" t="s">
        <v>14590</v>
      </c>
      <c r="D10800">
        <v>54</v>
      </c>
      <c r="E10800">
        <v>48</v>
      </c>
      <c r="F10800">
        <v>54</v>
      </c>
      <c r="G10800">
        <v>48</v>
      </c>
      <c r="H10800">
        <v>1</v>
      </c>
      <c r="I10800">
        <v>1</v>
      </c>
      <c r="J10800">
        <v>999999</v>
      </c>
      <c r="K10800" s="194">
        <v>999999</v>
      </c>
      <c r="L10800" t="s">
        <v>1079</v>
      </c>
      <c r="M10800" t="s">
        <v>1079</v>
      </c>
      <c r="N10800">
        <v>3304</v>
      </c>
      <c r="O10800" t="s">
        <v>7876</v>
      </c>
      <c r="Q10800">
        <v>3.3039999999999998</v>
      </c>
      <c r="R10800" s="117" t="s">
        <v>14814</v>
      </c>
      <c r="S10800" s="117" t="s">
        <v>14589</v>
      </c>
      <c r="T10800" t="s">
        <v>12136</v>
      </c>
      <c r="U10800" t="s">
        <v>10772</v>
      </c>
    </row>
    <row r="10801" spans="1:21">
      <c r="A10801" s="117" t="s">
        <v>17986</v>
      </c>
      <c r="B10801" t="s">
        <v>14590</v>
      </c>
      <c r="C10801" t="s">
        <v>14590</v>
      </c>
      <c r="D10801">
        <v>54</v>
      </c>
      <c r="E10801">
        <v>48</v>
      </c>
      <c r="F10801">
        <v>54</v>
      </c>
      <c r="G10801">
        <v>48</v>
      </c>
      <c r="H10801">
        <v>1</v>
      </c>
      <c r="I10801">
        <v>1</v>
      </c>
      <c r="J10801">
        <v>999999</v>
      </c>
      <c r="K10801" s="194">
        <v>999999</v>
      </c>
      <c r="L10801" t="s">
        <v>1079</v>
      </c>
      <c r="M10801" t="s">
        <v>1079</v>
      </c>
      <c r="N10801">
        <v>2180</v>
      </c>
      <c r="O10801" t="s">
        <v>7876</v>
      </c>
      <c r="Q10801">
        <v>2.1800000000000002</v>
      </c>
      <c r="R10801" s="117" t="s">
        <v>14814</v>
      </c>
      <c r="S10801" s="117" t="s">
        <v>14589</v>
      </c>
      <c r="T10801" t="s">
        <v>12136</v>
      </c>
      <c r="U10801" t="s">
        <v>10772</v>
      </c>
    </row>
    <row r="10802" spans="1:21">
      <c r="A10802" s="117" t="s">
        <v>17987</v>
      </c>
      <c r="B10802" t="s">
        <v>14590</v>
      </c>
      <c r="C10802" t="s">
        <v>14590</v>
      </c>
      <c r="D10802">
        <v>54</v>
      </c>
      <c r="E10802">
        <v>48</v>
      </c>
      <c r="F10802">
        <v>54</v>
      </c>
      <c r="G10802">
        <v>48</v>
      </c>
      <c r="H10802">
        <v>1</v>
      </c>
      <c r="I10802">
        <v>1</v>
      </c>
      <c r="J10802">
        <v>999999</v>
      </c>
      <c r="K10802" s="194">
        <v>999999</v>
      </c>
      <c r="L10802" t="s">
        <v>1079</v>
      </c>
      <c r="M10802" t="s">
        <v>1079</v>
      </c>
      <c r="N10802">
        <v>4350</v>
      </c>
      <c r="O10802" t="s">
        <v>7876</v>
      </c>
      <c r="Q10802">
        <v>4.3499999999999996</v>
      </c>
      <c r="R10802" s="117" t="s">
        <v>14814</v>
      </c>
      <c r="S10802" s="117" t="s">
        <v>14589</v>
      </c>
      <c r="T10802" t="s">
        <v>12136</v>
      </c>
      <c r="U10802" t="s">
        <v>10772</v>
      </c>
    </row>
    <row r="10803" spans="1:21">
      <c r="A10803" s="117" t="s">
        <v>17988</v>
      </c>
      <c r="B10803" t="s">
        <v>14590</v>
      </c>
      <c r="C10803" t="s">
        <v>14590</v>
      </c>
      <c r="D10803">
        <v>39</v>
      </c>
      <c r="E10803">
        <v>33</v>
      </c>
      <c r="F10803">
        <v>39</v>
      </c>
      <c r="G10803">
        <v>33</v>
      </c>
      <c r="H10803">
        <v>1</v>
      </c>
      <c r="I10803">
        <v>1</v>
      </c>
      <c r="J10803">
        <v>999999</v>
      </c>
      <c r="K10803" s="194">
        <v>999999</v>
      </c>
      <c r="L10803" t="s">
        <v>1084</v>
      </c>
      <c r="M10803" t="s">
        <v>1084</v>
      </c>
      <c r="N10803">
        <v>54654</v>
      </c>
      <c r="O10803" t="s">
        <v>7876</v>
      </c>
      <c r="Q10803">
        <v>54.654000000000003</v>
      </c>
      <c r="R10803" s="117" t="s">
        <v>14814</v>
      </c>
      <c r="S10803" s="117" t="s">
        <v>14589</v>
      </c>
      <c r="T10803" t="s">
        <v>12136</v>
      </c>
      <c r="U10803" t="s">
        <v>10772</v>
      </c>
    </row>
    <row r="10804" spans="1:21">
      <c r="A10804" s="117" t="s">
        <v>17989</v>
      </c>
      <c r="B10804" t="s">
        <v>14590</v>
      </c>
      <c r="C10804" t="s">
        <v>14590</v>
      </c>
      <c r="D10804">
        <v>39</v>
      </c>
      <c r="E10804">
        <v>33</v>
      </c>
      <c r="F10804">
        <v>39</v>
      </c>
      <c r="G10804">
        <v>33</v>
      </c>
      <c r="H10804">
        <v>1</v>
      </c>
      <c r="I10804">
        <v>1</v>
      </c>
      <c r="J10804">
        <v>999999</v>
      </c>
      <c r="K10804" s="194">
        <v>999999</v>
      </c>
      <c r="L10804" t="s">
        <v>1084</v>
      </c>
      <c r="M10804" t="s">
        <v>1084</v>
      </c>
      <c r="N10804">
        <v>54654</v>
      </c>
      <c r="O10804" t="s">
        <v>7876</v>
      </c>
      <c r="Q10804">
        <v>54.654000000000003</v>
      </c>
      <c r="R10804" s="117" t="s">
        <v>14814</v>
      </c>
      <c r="S10804" s="117" t="s">
        <v>14589</v>
      </c>
      <c r="T10804" t="s">
        <v>12136</v>
      </c>
      <c r="U10804" t="s">
        <v>10772</v>
      </c>
    </row>
    <row r="10805" spans="1:21">
      <c r="A10805" s="117" t="s">
        <v>17990</v>
      </c>
      <c r="B10805" t="s">
        <v>14590</v>
      </c>
      <c r="C10805" t="s">
        <v>14590</v>
      </c>
      <c r="D10805">
        <v>39</v>
      </c>
      <c r="E10805">
        <v>33</v>
      </c>
      <c r="F10805">
        <v>39</v>
      </c>
      <c r="G10805">
        <v>33</v>
      </c>
      <c r="H10805">
        <v>1</v>
      </c>
      <c r="I10805">
        <v>1</v>
      </c>
      <c r="J10805">
        <v>999999</v>
      </c>
      <c r="K10805" s="194">
        <v>999999</v>
      </c>
      <c r="L10805" t="s">
        <v>1084</v>
      </c>
      <c r="M10805" t="s">
        <v>1084</v>
      </c>
      <c r="N10805">
        <v>54654</v>
      </c>
      <c r="O10805" t="s">
        <v>7876</v>
      </c>
      <c r="Q10805">
        <v>54.654000000000003</v>
      </c>
      <c r="R10805" s="117" t="s">
        <v>14814</v>
      </c>
      <c r="S10805" s="117" t="s">
        <v>14589</v>
      </c>
      <c r="T10805" t="s">
        <v>12136</v>
      </c>
      <c r="U10805" t="s">
        <v>10772</v>
      </c>
    </row>
    <row r="10806" spans="1:21">
      <c r="A10806" s="117" t="s">
        <v>17991</v>
      </c>
      <c r="B10806" t="s">
        <v>14590</v>
      </c>
      <c r="C10806" t="s">
        <v>14590</v>
      </c>
      <c r="D10806">
        <v>39</v>
      </c>
      <c r="E10806">
        <v>33</v>
      </c>
      <c r="F10806">
        <v>39</v>
      </c>
      <c r="G10806">
        <v>33</v>
      </c>
      <c r="H10806">
        <v>1</v>
      </c>
      <c r="I10806">
        <v>1</v>
      </c>
      <c r="J10806">
        <v>999999</v>
      </c>
      <c r="K10806" s="194">
        <v>999999</v>
      </c>
      <c r="L10806" t="s">
        <v>1084</v>
      </c>
      <c r="M10806" t="s">
        <v>1084</v>
      </c>
      <c r="N10806">
        <v>54653</v>
      </c>
      <c r="O10806" t="s">
        <v>7876</v>
      </c>
      <c r="Q10806">
        <v>54.652999999999999</v>
      </c>
      <c r="R10806" s="117" t="s">
        <v>14814</v>
      </c>
      <c r="S10806" s="117" t="s">
        <v>14589</v>
      </c>
      <c r="T10806" t="s">
        <v>12136</v>
      </c>
      <c r="U10806" t="s">
        <v>10772</v>
      </c>
    </row>
    <row r="10807" spans="1:21">
      <c r="A10807" s="117" t="s">
        <v>17992</v>
      </c>
      <c r="B10807" t="s">
        <v>14590</v>
      </c>
      <c r="C10807" t="s">
        <v>14590</v>
      </c>
      <c r="D10807">
        <v>39</v>
      </c>
      <c r="E10807">
        <v>33</v>
      </c>
      <c r="F10807">
        <v>39</v>
      </c>
      <c r="G10807">
        <v>33</v>
      </c>
      <c r="H10807">
        <v>1</v>
      </c>
      <c r="I10807">
        <v>1</v>
      </c>
      <c r="J10807">
        <v>999999</v>
      </c>
      <c r="K10807" s="194">
        <v>999999</v>
      </c>
      <c r="L10807" t="s">
        <v>1084</v>
      </c>
      <c r="M10807" t="s">
        <v>1084</v>
      </c>
      <c r="N10807">
        <v>57547</v>
      </c>
      <c r="O10807" t="s">
        <v>7876</v>
      </c>
      <c r="Q10807">
        <v>57.546999999999997</v>
      </c>
      <c r="R10807" s="117" t="s">
        <v>14814</v>
      </c>
      <c r="S10807" s="117" t="s">
        <v>14589</v>
      </c>
      <c r="T10807" t="s">
        <v>12136</v>
      </c>
      <c r="U10807" t="s">
        <v>10772</v>
      </c>
    </row>
    <row r="10808" spans="1:21">
      <c r="A10808" s="117" t="s">
        <v>17993</v>
      </c>
      <c r="B10808" t="s">
        <v>14590</v>
      </c>
      <c r="C10808" t="s">
        <v>14590</v>
      </c>
      <c r="D10808">
        <v>39</v>
      </c>
      <c r="E10808">
        <v>33</v>
      </c>
      <c r="F10808">
        <v>39</v>
      </c>
      <c r="G10808">
        <v>33</v>
      </c>
      <c r="H10808">
        <v>1</v>
      </c>
      <c r="I10808">
        <v>1</v>
      </c>
      <c r="J10808">
        <v>999999</v>
      </c>
      <c r="K10808" s="194">
        <v>999999</v>
      </c>
      <c r="L10808" t="s">
        <v>1084</v>
      </c>
      <c r="M10808" t="s">
        <v>1084</v>
      </c>
      <c r="N10808">
        <v>42254</v>
      </c>
      <c r="O10808" t="s">
        <v>7876</v>
      </c>
      <c r="Q10808">
        <v>42.253999999999998</v>
      </c>
      <c r="R10808" s="117" t="s">
        <v>14814</v>
      </c>
      <c r="S10808" s="117" t="s">
        <v>14589</v>
      </c>
      <c r="T10808" t="s">
        <v>12136</v>
      </c>
      <c r="U10808" t="s">
        <v>10772</v>
      </c>
    </row>
    <row r="10809" spans="1:21">
      <c r="A10809" s="117" t="s">
        <v>17994</v>
      </c>
      <c r="B10809" t="s">
        <v>14590</v>
      </c>
      <c r="C10809" t="s">
        <v>14590</v>
      </c>
      <c r="D10809">
        <v>39</v>
      </c>
      <c r="E10809">
        <v>33</v>
      </c>
      <c r="F10809">
        <v>39</v>
      </c>
      <c r="G10809">
        <v>33</v>
      </c>
      <c r="H10809">
        <v>1</v>
      </c>
      <c r="I10809">
        <v>1</v>
      </c>
      <c r="J10809">
        <v>999999</v>
      </c>
      <c r="K10809" s="194">
        <v>999999</v>
      </c>
      <c r="L10809" t="s">
        <v>1084</v>
      </c>
      <c r="M10809" t="s">
        <v>1084</v>
      </c>
      <c r="N10809">
        <v>56502</v>
      </c>
      <c r="O10809" t="s">
        <v>7876</v>
      </c>
      <c r="Q10809">
        <v>56.502000000000002</v>
      </c>
      <c r="R10809" s="117" t="s">
        <v>14814</v>
      </c>
      <c r="S10809" s="117" t="s">
        <v>14589</v>
      </c>
      <c r="T10809" t="s">
        <v>12136</v>
      </c>
      <c r="U10809" t="s">
        <v>10772</v>
      </c>
    </row>
    <row r="10810" spans="1:21">
      <c r="A10810" s="117" t="s">
        <v>17995</v>
      </c>
      <c r="B10810" t="s">
        <v>14590</v>
      </c>
      <c r="C10810" t="s">
        <v>14590</v>
      </c>
      <c r="D10810">
        <v>39</v>
      </c>
      <c r="E10810">
        <v>33</v>
      </c>
      <c r="F10810">
        <v>39</v>
      </c>
      <c r="G10810">
        <v>33</v>
      </c>
      <c r="H10810">
        <v>1</v>
      </c>
      <c r="I10810">
        <v>1</v>
      </c>
      <c r="J10810">
        <v>999999</v>
      </c>
      <c r="K10810" s="194">
        <v>999999</v>
      </c>
      <c r="L10810" t="s">
        <v>1084</v>
      </c>
      <c r="M10810" t="s">
        <v>1084</v>
      </c>
      <c r="N10810">
        <v>42254</v>
      </c>
      <c r="O10810" t="s">
        <v>7876</v>
      </c>
      <c r="Q10810">
        <v>42.253999999999998</v>
      </c>
      <c r="R10810" s="117" t="s">
        <v>14814</v>
      </c>
      <c r="S10810" s="117" t="s">
        <v>14589</v>
      </c>
      <c r="T10810" t="s">
        <v>12136</v>
      </c>
      <c r="U10810" t="s">
        <v>10772</v>
      </c>
    </row>
    <row r="10811" spans="1:21">
      <c r="A10811" s="117" t="s">
        <v>17996</v>
      </c>
      <c r="B10811" t="s">
        <v>14590</v>
      </c>
      <c r="C10811" t="s">
        <v>14590</v>
      </c>
      <c r="D10811">
        <v>39</v>
      </c>
      <c r="E10811">
        <v>33</v>
      </c>
      <c r="F10811">
        <v>39</v>
      </c>
      <c r="G10811">
        <v>33</v>
      </c>
      <c r="H10811">
        <v>1</v>
      </c>
      <c r="I10811">
        <v>1</v>
      </c>
      <c r="J10811">
        <v>999999</v>
      </c>
      <c r="K10811" s="194">
        <v>999999</v>
      </c>
      <c r="L10811" t="s">
        <v>1084</v>
      </c>
      <c r="M10811" t="s">
        <v>1084</v>
      </c>
      <c r="N10811">
        <v>3760</v>
      </c>
      <c r="O10811" t="s">
        <v>7876</v>
      </c>
      <c r="Q10811">
        <v>3.76</v>
      </c>
      <c r="R10811" s="117" t="s">
        <v>14814</v>
      </c>
      <c r="S10811" s="117" t="s">
        <v>14589</v>
      </c>
      <c r="T10811" t="s">
        <v>12136</v>
      </c>
      <c r="U10811" t="s">
        <v>10772</v>
      </c>
    </row>
    <row r="10812" spans="1:21">
      <c r="A10812" s="117" t="s">
        <v>17997</v>
      </c>
      <c r="B10812" t="s">
        <v>14590</v>
      </c>
      <c r="C10812" t="s">
        <v>14590</v>
      </c>
      <c r="D10812">
        <v>39</v>
      </c>
      <c r="E10812">
        <v>33</v>
      </c>
      <c r="F10812">
        <v>39</v>
      </c>
      <c r="G10812">
        <v>33</v>
      </c>
      <c r="H10812">
        <v>1</v>
      </c>
      <c r="I10812">
        <v>1</v>
      </c>
      <c r="J10812">
        <v>999999</v>
      </c>
      <c r="K10812" s="194">
        <v>999999</v>
      </c>
      <c r="L10812" t="s">
        <v>1084</v>
      </c>
      <c r="M10812" t="s">
        <v>1084</v>
      </c>
      <c r="N10812">
        <v>9240</v>
      </c>
      <c r="O10812" t="s">
        <v>7876</v>
      </c>
      <c r="Q10812">
        <v>9.24</v>
      </c>
      <c r="R10812" s="117" t="s">
        <v>14814</v>
      </c>
      <c r="S10812" s="117" t="s">
        <v>14589</v>
      </c>
      <c r="T10812" t="s">
        <v>12136</v>
      </c>
      <c r="U10812" t="s">
        <v>10772</v>
      </c>
    </row>
    <row r="10813" spans="1:21">
      <c r="A10813" s="117" t="s">
        <v>17998</v>
      </c>
      <c r="B10813" t="s">
        <v>14590</v>
      </c>
      <c r="C10813" t="s">
        <v>14590</v>
      </c>
      <c r="D10813">
        <v>39</v>
      </c>
      <c r="E10813">
        <v>33</v>
      </c>
      <c r="F10813">
        <v>39</v>
      </c>
      <c r="G10813">
        <v>33</v>
      </c>
      <c r="H10813">
        <v>1</v>
      </c>
      <c r="I10813">
        <v>1</v>
      </c>
      <c r="J10813">
        <v>999999</v>
      </c>
      <c r="K10813" s="194">
        <v>999999</v>
      </c>
      <c r="L10813" t="s">
        <v>1084</v>
      </c>
      <c r="M10813" t="s">
        <v>1084</v>
      </c>
      <c r="N10813">
        <v>3760</v>
      </c>
      <c r="O10813" t="s">
        <v>7876</v>
      </c>
      <c r="Q10813">
        <v>3.76</v>
      </c>
      <c r="R10813" s="117" t="s">
        <v>14814</v>
      </c>
      <c r="S10813" s="117" t="s">
        <v>14589</v>
      </c>
      <c r="T10813" t="s">
        <v>12136</v>
      </c>
      <c r="U10813" t="s">
        <v>10772</v>
      </c>
    </row>
    <row r="10814" spans="1:21">
      <c r="A10814" s="117" t="s">
        <v>17999</v>
      </c>
      <c r="B10814" t="s">
        <v>14590</v>
      </c>
      <c r="C10814" t="s">
        <v>14590</v>
      </c>
      <c r="D10814">
        <v>39</v>
      </c>
      <c r="E10814">
        <v>33</v>
      </c>
      <c r="F10814">
        <v>39</v>
      </c>
      <c r="G10814">
        <v>33</v>
      </c>
      <c r="H10814">
        <v>1</v>
      </c>
      <c r="I10814">
        <v>1</v>
      </c>
      <c r="J10814">
        <v>999999</v>
      </c>
      <c r="K10814" s="194">
        <v>999999</v>
      </c>
      <c r="L10814" t="s">
        <v>1084</v>
      </c>
      <c r="M10814" t="s">
        <v>1084</v>
      </c>
      <c r="N10814">
        <v>9240</v>
      </c>
      <c r="O10814" t="s">
        <v>7876</v>
      </c>
      <c r="Q10814">
        <v>9.24</v>
      </c>
      <c r="R10814" s="117" t="s">
        <v>14814</v>
      </c>
      <c r="S10814" s="117" t="s">
        <v>14589</v>
      </c>
      <c r="T10814" t="s">
        <v>12136</v>
      </c>
      <c r="U10814" t="s">
        <v>10772</v>
      </c>
    </row>
    <row r="10815" spans="1:21">
      <c r="A10815" s="117" t="s">
        <v>18000</v>
      </c>
      <c r="B10815" t="s">
        <v>14590</v>
      </c>
      <c r="C10815" t="s">
        <v>14590</v>
      </c>
      <c r="D10815">
        <v>39</v>
      </c>
      <c r="E10815">
        <v>33</v>
      </c>
      <c r="F10815">
        <v>39</v>
      </c>
      <c r="G10815">
        <v>33</v>
      </c>
      <c r="H10815">
        <v>1</v>
      </c>
      <c r="I10815">
        <v>1</v>
      </c>
      <c r="J10815">
        <v>999999</v>
      </c>
      <c r="K10815" s="194">
        <v>999999</v>
      </c>
      <c r="L10815" t="s">
        <v>1084</v>
      </c>
      <c r="M10815" t="s">
        <v>1084</v>
      </c>
      <c r="N10815">
        <v>1168</v>
      </c>
      <c r="O10815" t="s">
        <v>7876</v>
      </c>
      <c r="Q10815">
        <v>1.1679999999999999</v>
      </c>
      <c r="R10815" s="117" t="s">
        <v>14814</v>
      </c>
      <c r="S10815" s="117" t="s">
        <v>14589</v>
      </c>
      <c r="T10815" t="s">
        <v>12136</v>
      </c>
      <c r="U10815" t="s">
        <v>10772</v>
      </c>
    </row>
    <row r="10816" spans="1:21">
      <c r="A10816" s="117" t="s">
        <v>18001</v>
      </c>
      <c r="B10816" t="s">
        <v>14590</v>
      </c>
      <c r="C10816" t="s">
        <v>14590</v>
      </c>
      <c r="D10816">
        <v>39</v>
      </c>
      <c r="E10816">
        <v>33</v>
      </c>
      <c r="F10816">
        <v>39</v>
      </c>
      <c r="G10816">
        <v>33</v>
      </c>
      <c r="H10816">
        <v>1</v>
      </c>
      <c r="I10816">
        <v>1</v>
      </c>
      <c r="J10816">
        <v>999999</v>
      </c>
      <c r="K10816" s="194">
        <v>999999</v>
      </c>
      <c r="L10816" t="s">
        <v>1084</v>
      </c>
      <c r="M10816" t="s">
        <v>1084</v>
      </c>
      <c r="N10816">
        <v>1166</v>
      </c>
      <c r="O10816" t="s">
        <v>7876</v>
      </c>
      <c r="Q10816">
        <v>1.1659999999999999</v>
      </c>
      <c r="R10816" s="117" t="s">
        <v>14814</v>
      </c>
      <c r="S10816" s="117" t="s">
        <v>14589</v>
      </c>
      <c r="T10816" t="s">
        <v>12136</v>
      </c>
      <c r="U10816" t="s">
        <v>10772</v>
      </c>
    </row>
    <row r="10817" spans="1:21">
      <c r="A10817" s="117" t="s">
        <v>18002</v>
      </c>
      <c r="B10817" t="s">
        <v>14590</v>
      </c>
      <c r="C10817" t="s">
        <v>14590</v>
      </c>
      <c r="D10817">
        <v>39</v>
      </c>
      <c r="E10817">
        <v>33</v>
      </c>
      <c r="F10817">
        <v>39</v>
      </c>
      <c r="G10817">
        <v>33</v>
      </c>
      <c r="H10817">
        <v>1</v>
      </c>
      <c r="I10817">
        <v>1</v>
      </c>
      <c r="J10817">
        <v>999999</v>
      </c>
      <c r="K10817" s="194">
        <v>999999</v>
      </c>
      <c r="L10817" t="s">
        <v>1084</v>
      </c>
      <c r="M10817" t="s">
        <v>1084</v>
      </c>
      <c r="N10817">
        <v>1170</v>
      </c>
      <c r="O10817" t="s">
        <v>7876</v>
      </c>
      <c r="Q10817">
        <v>1.17</v>
      </c>
      <c r="R10817" s="117" t="s">
        <v>14814</v>
      </c>
      <c r="S10817" s="117" t="s">
        <v>14589</v>
      </c>
      <c r="T10817" t="s">
        <v>12136</v>
      </c>
      <c r="U10817" t="s">
        <v>10772</v>
      </c>
    </row>
    <row r="10818" spans="1:21">
      <c r="A10818" s="117" t="s">
        <v>18003</v>
      </c>
      <c r="B10818" t="s">
        <v>14590</v>
      </c>
      <c r="C10818" t="s">
        <v>14590</v>
      </c>
      <c r="D10818">
        <v>39</v>
      </c>
      <c r="E10818">
        <v>33</v>
      </c>
      <c r="F10818">
        <v>39</v>
      </c>
      <c r="G10818">
        <v>33</v>
      </c>
      <c r="H10818">
        <v>1</v>
      </c>
      <c r="I10818">
        <v>1</v>
      </c>
      <c r="J10818">
        <v>999999</v>
      </c>
      <c r="K10818" s="194">
        <v>999999</v>
      </c>
      <c r="L10818" t="s">
        <v>1084</v>
      </c>
      <c r="M10818" t="s">
        <v>1084</v>
      </c>
      <c r="N10818">
        <v>1168</v>
      </c>
      <c r="O10818" t="s">
        <v>7876</v>
      </c>
      <c r="Q10818">
        <v>1.1679999999999999</v>
      </c>
      <c r="R10818" s="117" t="s">
        <v>14814</v>
      </c>
      <c r="S10818" s="117" t="s">
        <v>14589</v>
      </c>
      <c r="T10818" t="s">
        <v>12136</v>
      </c>
      <c r="U10818" t="s">
        <v>10772</v>
      </c>
    </row>
    <row r="10819" spans="1:21">
      <c r="A10819" s="117" t="s">
        <v>18004</v>
      </c>
      <c r="B10819" t="s">
        <v>14590</v>
      </c>
      <c r="C10819" t="s">
        <v>14590</v>
      </c>
      <c r="D10819">
        <v>62</v>
      </c>
      <c r="E10819">
        <v>56</v>
      </c>
      <c r="F10819">
        <v>62</v>
      </c>
      <c r="G10819">
        <v>56</v>
      </c>
      <c r="H10819">
        <v>1</v>
      </c>
      <c r="I10819">
        <v>1</v>
      </c>
      <c r="J10819">
        <v>999999</v>
      </c>
      <c r="K10819" s="194">
        <v>999999</v>
      </c>
      <c r="L10819" t="s">
        <v>1084</v>
      </c>
      <c r="M10819" t="s">
        <v>1084</v>
      </c>
      <c r="N10819">
        <v>1170</v>
      </c>
      <c r="O10819" t="s">
        <v>7876</v>
      </c>
      <c r="Q10819">
        <v>1.17</v>
      </c>
      <c r="R10819" s="117" t="s">
        <v>14814</v>
      </c>
      <c r="S10819" s="117" t="s">
        <v>14589</v>
      </c>
      <c r="T10819" t="s">
        <v>12136</v>
      </c>
      <c r="U10819" t="s">
        <v>10772</v>
      </c>
    </row>
    <row r="10820" spans="1:21">
      <c r="A10820" s="117" t="s">
        <v>18005</v>
      </c>
      <c r="B10820" t="s">
        <v>14590</v>
      </c>
      <c r="C10820" t="s">
        <v>14590</v>
      </c>
      <c r="D10820">
        <v>39</v>
      </c>
      <c r="E10820">
        <v>33</v>
      </c>
      <c r="F10820">
        <v>39</v>
      </c>
      <c r="G10820">
        <v>33</v>
      </c>
      <c r="H10820">
        <v>1</v>
      </c>
      <c r="I10820">
        <v>1</v>
      </c>
      <c r="J10820">
        <v>999999</v>
      </c>
      <c r="K10820" s="194">
        <v>999999</v>
      </c>
      <c r="L10820" t="s">
        <v>1084</v>
      </c>
      <c r="M10820" t="s">
        <v>1084</v>
      </c>
      <c r="N10820">
        <v>1168</v>
      </c>
      <c r="O10820" t="s">
        <v>7876</v>
      </c>
      <c r="Q10820">
        <v>1.1679999999999999</v>
      </c>
      <c r="R10820" s="117" t="s">
        <v>14814</v>
      </c>
      <c r="S10820" s="117" t="s">
        <v>14589</v>
      </c>
      <c r="T10820" t="s">
        <v>12136</v>
      </c>
      <c r="U10820" t="s">
        <v>10772</v>
      </c>
    </row>
    <row r="10821" spans="1:21">
      <c r="A10821" s="117" t="s">
        <v>18006</v>
      </c>
      <c r="B10821" t="s">
        <v>14590</v>
      </c>
      <c r="C10821" t="s">
        <v>14590</v>
      </c>
      <c r="D10821">
        <v>39</v>
      </c>
      <c r="E10821">
        <v>33</v>
      </c>
      <c r="F10821">
        <v>39</v>
      </c>
      <c r="G10821">
        <v>33</v>
      </c>
      <c r="H10821">
        <v>1</v>
      </c>
      <c r="I10821">
        <v>1</v>
      </c>
      <c r="J10821">
        <v>999999</v>
      </c>
      <c r="K10821" s="194">
        <v>999999</v>
      </c>
      <c r="L10821" t="s">
        <v>1084</v>
      </c>
      <c r="M10821" t="s">
        <v>1084</v>
      </c>
      <c r="N10821">
        <v>1168</v>
      </c>
      <c r="O10821" t="s">
        <v>7876</v>
      </c>
      <c r="Q10821">
        <v>1.1679999999999999</v>
      </c>
      <c r="R10821" s="117" t="s">
        <v>14814</v>
      </c>
      <c r="S10821" s="117" t="s">
        <v>14589</v>
      </c>
      <c r="T10821" t="s">
        <v>12136</v>
      </c>
      <c r="U10821" t="s">
        <v>10772</v>
      </c>
    </row>
    <row r="10822" spans="1:21">
      <c r="A10822" s="117" t="s">
        <v>18007</v>
      </c>
      <c r="B10822" t="s">
        <v>14590</v>
      </c>
      <c r="C10822" t="s">
        <v>14590</v>
      </c>
      <c r="D10822">
        <v>39</v>
      </c>
      <c r="E10822">
        <v>33</v>
      </c>
      <c r="F10822">
        <v>39</v>
      </c>
      <c r="G10822">
        <v>33</v>
      </c>
      <c r="H10822">
        <v>1</v>
      </c>
      <c r="I10822">
        <v>1</v>
      </c>
      <c r="J10822">
        <v>999999</v>
      </c>
      <c r="K10822" s="194">
        <v>999999</v>
      </c>
      <c r="L10822" t="s">
        <v>1084</v>
      </c>
      <c r="M10822" t="s">
        <v>1084</v>
      </c>
      <c r="N10822">
        <v>1166</v>
      </c>
      <c r="O10822" t="s">
        <v>7876</v>
      </c>
      <c r="Q10822">
        <v>1.1659999999999999</v>
      </c>
      <c r="R10822" s="117" t="s">
        <v>14814</v>
      </c>
      <c r="S10822" s="117" t="s">
        <v>14589</v>
      </c>
      <c r="T10822" t="s">
        <v>12136</v>
      </c>
      <c r="U10822" t="s">
        <v>10772</v>
      </c>
    </row>
    <row r="10823" spans="1:21">
      <c r="A10823" s="117" t="s">
        <v>18008</v>
      </c>
      <c r="B10823" t="s">
        <v>14590</v>
      </c>
      <c r="C10823" t="s">
        <v>14590</v>
      </c>
      <c r="D10823">
        <v>39</v>
      </c>
      <c r="E10823">
        <v>33</v>
      </c>
      <c r="F10823">
        <v>39</v>
      </c>
      <c r="G10823">
        <v>33</v>
      </c>
      <c r="H10823">
        <v>1</v>
      </c>
      <c r="I10823">
        <v>1</v>
      </c>
      <c r="J10823">
        <v>999999</v>
      </c>
      <c r="K10823" s="194">
        <v>999999</v>
      </c>
      <c r="L10823" t="s">
        <v>1084</v>
      </c>
      <c r="M10823" t="s">
        <v>1084</v>
      </c>
      <c r="N10823">
        <v>1170</v>
      </c>
      <c r="O10823" t="s">
        <v>7876</v>
      </c>
      <c r="Q10823">
        <v>1.17</v>
      </c>
      <c r="R10823" s="117" t="s">
        <v>14814</v>
      </c>
      <c r="S10823" s="117" t="s">
        <v>14589</v>
      </c>
      <c r="T10823" t="s">
        <v>12136</v>
      </c>
      <c r="U10823" t="s">
        <v>10772</v>
      </c>
    </row>
    <row r="10824" spans="1:21">
      <c r="A10824" s="117" t="s">
        <v>18009</v>
      </c>
      <c r="B10824" t="s">
        <v>14590</v>
      </c>
      <c r="C10824" t="s">
        <v>14590</v>
      </c>
      <c r="D10824">
        <v>39</v>
      </c>
      <c r="E10824">
        <v>33</v>
      </c>
      <c r="F10824">
        <v>39</v>
      </c>
      <c r="G10824">
        <v>33</v>
      </c>
      <c r="H10824">
        <v>1</v>
      </c>
      <c r="I10824">
        <v>1</v>
      </c>
      <c r="J10824">
        <v>999999</v>
      </c>
      <c r="K10824" s="194">
        <v>999999</v>
      </c>
      <c r="L10824" t="s">
        <v>1084</v>
      </c>
      <c r="M10824" t="s">
        <v>1084</v>
      </c>
      <c r="N10824">
        <v>1168</v>
      </c>
      <c r="O10824" t="s">
        <v>7876</v>
      </c>
      <c r="Q10824">
        <v>1.1679999999999999</v>
      </c>
      <c r="R10824" s="117" t="s">
        <v>14814</v>
      </c>
      <c r="S10824" s="117" t="s">
        <v>14589</v>
      </c>
      <c r="T10824" t="s">
        <v>12136</v>
      </c>
      <c r="U10824" t="s">
        <v>10772</v>
      </c>
    </row>
    <row r="10825" spans="1:21">
      <c r="A10825" s="117" t="s">
        <v>18010</v>
      </c>
      <c r="B10825" t="s">
        <v>14590</v>
      </c>
      <c r="C10825" t="s">
        <v>14590</v>
      </c>
      <c r="D10825">
        <v>62</v>
      </c>
      <c r="E10825">
        <v>56</v>
      </c>
      <c r="F10825">
        <v>62</v>
      </c>
      <c r="G10825">
        <v>56</v>
      </c>
      <c r="H10825">
        <v>1</v>
      </c>
      <c r="I10825">
        <v>1</v>
      </c>
      <c r="J10825">
        <v>999999</v>
      </c>
      <c r="K10825" s="194">
        <v>999999</v>
      </c>
      <c r="L10825" t="s">
        <v>1084</v>
      </c>
      <c r="M10825" t="s">
        <v>1084</v>
      </c>
      <c r="N10825">
        <v>1170</v>
      </c>
      <c r="O10825" t="s">
        <v>7876</v>
      </c>
      <c r="Q10825">
        <v>1.17</v>
      </c>
      <c r="R10825" s="117" t="s">
        <v>14814</v>
      </c>
      <c r="S10825" s="117" t="s">
        <v>14589</v>
      </c>
      <c r="T10825" t="s">
        <v>12136</v>
      </c>
      <c r="U10825" t="s">
        <v>10772</v>
      </c>
    </row>
    <row r="10826" spans="1:21">
      <c r="A10826" s="117" t="s">
        <v>18011</v>
      </c>
      <c r="B10826" t="s">
        <v>14590</v>
      </c>
      <c r="C10826" t="s">
        <v>14590</v>
      </c>
      <c r="D10826">
        <v>39</v>
      </c>
      <c r="E10826">
        <v>33</v>
      </c>
      <c r="F10826">
        <v>39</v>
      </c>
      <c r="G10826">
        <v>33</v>
      </c>
      <c r="H10826">
        <v>1</v>
      </c>
      <c r="I10826">
        <v>1</v>
      </c>
      <c r="J10826">
        <v>999999</v>
      </c>
      <c r="K10826" s="194">
        <v>999999</v>
      </c>
      <c r="L10826" t="s">
        <v>1084</v>
      </c>
      <c r="M10826" t="s">
        <v>1084</v>
      </c>
      <c r="N10826">
        <v>1168</v>
      </c>
      <c r="O10826" t="s">
        <v>7876</v>
      </c>
      <c r="Q10826">
        <v>1.1679999999999999</v>
      </c>
      <c r="R10826" s="117" t="s">
        <v>14814</v>
      </c>
      <c r="S10826" s="117" t="s">
        <v>14589</v>
      </c>
      <c r="T10826" t="s">
        <v>12136</v>
      </c>
      <c r="U10826" t="s">
        <v>10772</v>
      </c>
    </row>
    <row r="10827" spans="1:21">
      <c r="A10827" s="117" t="s">
        <v>18012</v>
      </c>
      <c r="B10827" t="s">
        <v>14590</v>
      </c>
      <c r="C10827" t="s">
        <v>14590</v>
      </c>
      <c r="D10827">
        <v>39</v>
      </c>
      <c r="E10827">
        <v>33</v>
      </c>
      <c r="F10827">
        <v>39</v>
      </c>
      <c r="G10827">
        <v>33</v>
      </c>
      <c r="H10827">
        <v>1</v>
      </c>
      <c r="I10827">
        <v>1</v>
      </c>
      <c r="J10827">
        <v>999999</v>
      </c>
      <c r="K10827" s="194">
        <v>999999</v>
      </c>
      <c r="L10827" t="s">
        <v>1084</v>
      </c>
      <c r="M10827" t="s">
        <v>1084</v>
      </c>
      <c r="N10827">
        <v>1066</v>
      </c>
      <c r="O10827" t="s">
        <v>7876</v>
      </c>
      <c r="Q10827">
        <v>1.0660000000000001</v>
      </c>
      <c r="R10827" s="117" t="s">
        <v>14814</v>
      </c>
      <c r="S10827" s="117" t="s">
        <v>14589</v>
      </c>
      <c r="T10827" t="s">
        <v>12136</v>
      </c>
      <c r="U10827" t="s">
        <v>10772</v>
      </c>
    </row>
    <row r="10828" spans="1:21">
      <c r="A10828" s="117" t="s">
        <v>18013</v>
      </c>
      <c r="B10828" t="s">
        <v>14590</v>
      </c>
      <c r="C10828" t="s">
        <v>14590</v>
      </c>
      <c r="D10828">
        <v>39</v>
      </c>
      <c r="E10828">
        <v>33</v>
      </c>
      <c r="F10828">
        <v>39</v>
      </c>
      <c r="G10828">
        <v>33</v>
      </c>
      <c r="H10828">
        <v>1</v>
      </c>
      <c r="I10828">
        <v>1</v>
      </c>
      <c r="J10828">
        <v>999999</v>
      </c>
      <c r="K10828" s="194">
        <v>999999</v>
      </c>
      <c r="L10828" t="s">
        <v>1084</v>
      </c>
      <c r="M10828" t="s">
        <v>1084</v>
      </c>
      <c r="N10828">
        <v>42</v>
      </c>
      <c r="O10828" t="s">
        <v>7876</v>
      </c>
      <c r="P10828" t="s">
        <v>18829</v>
      </c>
      <c r="Q10828">
        <v>4.2000000000000003E-2</v>
      </c>
      <c r="R10828" s="117" t="s">
        <v>14814</v>
      </c>
      <c r="S10828" s="117" t="s">
        <v>14589</v>
      </c>
      <c r="T10828" t="s">
        <v>12136</v>
      </c>
      <c r="U10828" t="s">
        <v>10772</v>
      </c>
    </row>
    <row r="10829" spans="1:21">
      <c r="A10829" s="117" t="s">
        <v>18014</v>
      </c>
      <c r="B10829" t="s">
        <v>14590</v>
      </c>
      <c r="C10829" t="s">
        <v>14590</v>
      </c>
      <c r="D10829">
        <v>39</v>
      </c>
      <c r="E10829">
        <v>33</v>
      </c>
      <c r="F10829">
        <v>39</v>
      </c>
      <c r="G10829">
        <v>33</v>
      </c>
      <c r="H10829">
        <v>1</v>
      </c>
      <c r="I10829">
        <v>1</v>
      </c>
      <c r="J10829">
        <v>999999</v>
      </c>
      <c r="K10829" s="194">
        <v>999999</v>
      </c>
      <c r="L10829" t="s">
        <v>1084</v>
      </c>
      <c r="M10829" t="s">
        <v>1084</v>
      </c>
      <c r="N10829">
        <v>36</v>
      </c>
      <c r="O10829" t="s">
        <v>7876</v>
      </c>
      <c r="Q10829">
        <v>3.5999999999999997E-2</v>
      </c>
      <c r="R10829" s="117" t="s">
        <v>14814</v>
      </c>
      <c r="S10829" s="117" t="s">
        <v>14589</v>
      </c>
      <c r="T10829" t="s">
        <v>12136</v>
      </c>
      <c r="U10829" t="s">
        <v>10772</v>
      </c>
    </row>
    <row r="10830" spans="1:21">
      <c r="A10830" s="117" t="s">
        <v>18015</v>
      </c>
      <c r="B10830" t="s">
        <v>14590</v>
      </c>
      <c r="C10830" t="s">
        <v>14590</v>
      </c>
      <c r="D10830">
        <v>39</v>
      </c>
      <c r="E10830">
        <v>33</v>
      </c>
      <c r="F10830">
        <v>39</v>
      </c>
      <c r="G10830">
        <v>33</v>
      </c>
      <c r="H10830">
        <v>1</v>
      </c>
      <c r="I10830">
        <v>1</v>
      </c>
      <c r="J10830">
        <v>999999</v>
      </c>
      <c r="K10830" s="194">
        <v>999999</v>
      </c>
      <c r="L10830" t="s">
        <v>1084</v>
      </c>
      <c r="M10830" t="s">
        <v>1084</v>
      </c>
      <c r="N10830">
        <v>141</v>
      </c>
      <c r="O10830" t="s">
        <v>7876</v>
      </c>
      <c r="Q10830">
        <v>0.14099999999999999</v>
      </c>
      <c r="R10830" s="117" t="s">
        <v>14814</v>
      </c>
      <c r="S10830" s="117" t="s">
        <v>14589</v>
      </c>
      <c r="T10830" t="s">
        <v>12136</v>
      </c>
      <c r="U10830" t="s">
        <v>10772</v>
      </c>
    </row>
    <row r="10831" spans="1:21">
      <c r="A10831" s="117" t="s">
        <v>18016</v>
      </c>
      <c r="B10831" t="s">
        <v>14590</v>
      </c>
      <c r="C10831" t="s">
        <v>14590</v>
      </c>
      <c r="D10831">
        <v>39</v>
      </c>
      <c r="E10831">
        <v>33</v>
      </c>
      <c r="F10831">
        <v>39</v>
      </c>
      <c r="G10831">
        <v>33</v>
      </c>
      <c r="H10831">
        <v>1</v>
      </c>
      <c r="I10831">
        <v>1</v>
      </c>
      <c r="J10831">
        <v>999999</v>
      </c>
      <c r="K10831" s="194">
        <v>999999</v>
      </c>
      <c r="L10831" t="s">
        <v>1084</v>
      </c>
      <c r="M10831" t="s">
        <v>1084</v>
      </c>
      <c r="N10831">
        <v>141</v>
      </c>
      <c r="O10831" t="s">
        <v>7876</v>
      </c>
      <c r="Q10831">
        <v>0.14099999999999999</v>
      </c>
      <c r="R10831" s="117" t="s">
        <v>14814</v>
      </c>
      <c r="S10831" s="117" t="s">
        <v>14589</v>
      </c>
      <c r="T10831" t="s">
        <v>12136</v>
      </c>
      <c r="U10831" t="s">
        <v>10772</v>
      </c>
    </row>
    <row r="10832" spans="1:21">
      <c r="A10832" s="117" t="s">
        <v>18017</v>
      </c>
      <c r="B10832" t="s">
        <v>14590</v>
      </c>
      <c r="C10832" t="s">
        <v>14590</v>
      </c>
      <c r="D10832">
        <v>39</v>
      </c>
      <c r="E10832">
        <v>33</v>
      </c>
      <c r="F10832">
        <v>39</v>
      </c>
      <c r="G10832">
        <v>33</v>
      </c>
      <c r="H10832">
        <v>1</v>
      </c>
      <c r="I10832">
        <v>1</v>
      </c>
      <c r="J10832">
        <v>999999</v>
      </c>
      <c r="K10832" s="194">
        <v>999999</v>
      </c>
      <c r="L10832" t="s">
        <v>1084</v>
      </c>
      <c r="M10832" t="s">
        <v>1084</v>
      </c>
      <c r="N10832">
        <v>70</v>
      </c>
      <c r="O10832" t="s">
        <v>7876</v>
      </c>
      <c r="Q10832">
        <v>7.0000000000000007E-2</v>
      </c>
      <c r="R10832" s="117" t="s">
        <v>14814</v>
      </c>
      <c r="S10832" s="117" t="s">
        <v>14589</v>
      </c>
      <c r="T10832" t="s">
        <v>12136</v>
      </c>
      <c r="U10832" t="s">
        <v>10772</v>
      </c>
    </row>
    <row r="10833" spans="1:21">
      <c r="A10833" s="117" t="s">
        <v>18018</v>
      </c>
      <c r="B10833" t="s">
        <v>14590</v>
      </c>
      <c r="C10833" t="s">
        <v>14590</v>
      </c>
      <c r="D10833">
        <v>39</v>
      </c>
      <c r="E10833">
        <v>33</v>
      </c>
      <c r="F10833">
        <v>39</v>
      </c>
      <c r="G10833">
        <v>33</v>
      </c>
      <c r="H10833">
        <v>1</v>
      </c>
      <c r="I10833">
        <v>1</v>
      </c>
      <c r="J10833">
        <v>999999</v>
      </c>
      <c r="K10833" s="194">
        <v>999999</v>
      </c>
      <c r="L10833" t="s">
        <v>1084</v>
      </c>
      <c r="M10833" t="s">
        <v>1084</v>
      </c>
      <c r="N10833">
        <v>68</v>
      </c>
      <c r="O10833" t="s">
        <v>7876</v>
      </c>
      <c r="Q10833">
        <v>6.8000000000000005E-2</v>
      </c>
      <c r="R10833" s="117" t="s">
        <v>14814</v>
      </c>
      <c r="S10833" s="117" t="s">
        <v>14589</v>
      </c>
      <c r="T10833" t="s">
        <v>12136</v>
      </c>
      <c r="U10833" t="s">
        <v>10772</v>
      </c>
    </row>
    <row r="10834" spans="1:21">
      <c r="A10834" s="117" t="s">
        <v>18019</v>
      </c>
      <c r="B10834" t="s">
        <v>14590</v>
      </c>
      <c r="C10834" t="s">
        <v>14590</v>
      </c>
      <c r="D10834">
        <v>39</v>
      </c>
      <c r="E10834">
        <v>33</v>
      </c>
      <c r="F10834">
        <v>39</v>
      </c>
      <c r="G10834">
        <v>33</v>
      </c>
      <c r="H10834">
        <v>1</v>
      </c>
      <c r="I10834">
        <v>1</v>
      </c>
      <c r="J10834">
        <v>999999</v>
      </c>
      <c r="K10834" s="194">
        <v>999999</v>
      </c>
      <c r="L10834" t="s">
        <v>1084</v>
      </c>
      <c r="M10834" t="s">
        <v>1084</v>
      </c>
      <c r="N10834">
        <v>37</v>
      </c>
      <c r="O10834" t="s">
        <v>7876</v>
      </c>
      <c r="Q10834">
        <v>3.6999999999999998E-2</v>
      </c>
      <c r="R10834" s="117" t="s">
        <v>14814</v>
      </c>
      <c r="S10834" s="117" t="s">
        <v>14589</v>
      </c>
      <c r="T10834" t="s">
        <v>12136</v>
      </c>
      <c r="U10834" t="s">
        <v>10772</v>
      </c>
    </row>
    <row r="10835" spans="1:21">
      <c r="A10835" s="117" t="s">
        <v>18020</v>
      </c>
      <c r="B10835" t="s">
        <v>14590</v>
      </c>
      <c r="C10835" t="s">
        <v>14590</v>
      </c>
      <c r="D10835">
        <v>39</v>
      </c>
      <c r="E10835">
        <v>33</v>
      </c>
      <c r="F10835">
        <v>39</v>
      </c>
      <c r="G10835">
        <v>33</v>
      </c>
      <c r="H10835">
        <v>1</v>
      </c>
      <c r="I10835">
        <v>1</v>
      </c>
      <c r="J10835">
        <v>999999</v>
      </c>
      <c r="K10835" s="194">
        <v>999999</v>
      </c>
      <c r="L10835" t="s">
        <v>1084</v>
      </c>
      <c r="M10835" t="s">
        <v>1084</v>
      </c>
      <c r="N10835">
        <v>25</v>
      </c>
      <c r="O10835" t="s">
        <v>7876</v>
      </c>
      <c r="Q10835">
        <v>2.5000000000000001E-2</v>
      </c>
      <c r="R10835" s="117" t="s">
        <v>14814</v>
      </c>
      <c r="S10835" s="117" t="s">
        <v>14589</v>
      </c>
      <c r="T10835" t="s">
        <v>12136</v>
      </c>
      <c r="U10835" t="s">
        <v>10772</v>
      </c>
    </row>
    <row r="10836" spans="1:21">
      <c r="A10836" s="117" t="s">
        <v>18021</v>
      </c>
      <c r="B10836" t="s">
        <v>14590</v>
      </c>
      <c r="C10836" t="s">
        <v>14590</v>
      </c>
      <c r="D10836">
        <v>39</v>
      </c>
      <c r="E10836">
        <v>33</v>
      </c>
      <c r="F10836">
        <v>39</v>
      </c>
      <c r="G10836">
        <v>33</v>
      </c>
      <c r="H10836">
        <v>1</v>
      </c>
      <c r="I10836">
        <v>1</v>
      </c>
      <c r="J10836">
        <v>999999</v>
      </c>
      <c r="K10836" s="194">
        <v>999999</v>
      </c>
      <c r="L10836" t="s">
        <v>1084</v>
      </c>
      <c r="M10836" t="s">
        <v>1084</v>
      </c>
      <c r="N10836">
        <v>1166</v>
      </c>
      <c r="O10836" t="s">
        <v>7876</v>
      </c>
      <c r="Q10836">
        <v>1.1659999999999999</v>
      </c>
      <c r="R10836" s="117" t="s">
        <v>14814</v>
      </c>
      <c r="S10836" s="117" t="s">
        <v>14589</v>
      </c>
      <c r="T10836" t="s">
        <v>12136</v>
      </c>
      <c r="U10836" t="s">
        <v>10772</v>
      </c>
    </row>
    <row r="10837" spans="1:21">
      <c r="A10837" s="117" t="s">
        <v>18022</v>
      </c>
      <c r="B10837" t="s">
        <v>14590</v>
      </c>
      <c r="C10837" t="s">
        <v>14590</v>
      </c>
      <c r="D10837">
        <v>39</v>
      </c>
      <c r="E10837">
        <v>33</v>
      </c>
      <c r="F10837">
        <v>39</v>
      </c>
      <c r="G10837">
        <v>33</v>
      </c>
      <c r="H10837">
        <v>1</v>
      </c>
      <c r="I10837">
        <v>1</v>
      </c>
      <c r="J10837">
        <v>999999</v>
      </c>
      <c r="K10837" s="194">
        <v>999999</v>
      </c>
      <c r="L10837" t="s">
        <v>1084</v>
      </c>
      <c r="M10837" t="s">
        <v>1084</v>
      </c>
      <c r="N10837">
        <v>1164</v>
      </c>
      <c r="O10837" t="s">
        <v>7876</v>
      </c>
      <c r="Q10837">
        <v>1.1639999999999999</v>
      </c>
      <c r="R10837" s="117" t="s">
        <v>14814</v>
      </c>
      <c r="S10837" s="117" t="s">
        <v>14589</v>
      </c>
      <c r="T10837" t="s">
        <v>12136</v>
      </c>
      <c r="U10837" t="s">
        <v>10772</v>
      </c>
    </row>
    <row r="10838" spans="1:21">
      <c r="A10838" s="117" t="s">
        <v>18023</v>
      </c>
      <c r="B10838" t="s">
        <v>14590</v>
      </c>
      <c r="C10838" t="s">
        <v>14590</v>
      </c>
      <c r="D10838">
        <v>39</v>
      </c>
      <c r="E10838">
        <v>33</v>
      </c>
      <c r="F10838">
        <v>39</v>
      </c>
      <c r="G10838">
        <v>33</v>
      </c>
      <c r="H10838">
        <v>1</v>
      </c>
      <c r="I10838">
        <v>1</v>
      </c>
      <c r="J10838">
        <v>999999</v>
      </c>
      <c r="K10838" s="194">
        <v>999999</v>
      </c>
      <c r="L10838" t="s">
        <v>1084</v>
      </c>
      <c r="M10838" t="s">
        <v>1084</v>
      </c>
      <c r="N10838">
        <v>1168</v>
      </c>
      <c r="O10838" t="s">
        <v>7876</v>
      </c>
      <c r="Q10838">
        <v>1.1679999999999999</v>
      </c>
      <c r="R10838" s="117" t="s">
        <v>14814</v>
      </c>
      <c r="S10838" s="117" t="s">
        <v>14589</v>
      </c>
      <c r="T10838" t="s">
        <v>12136</v>
      </c>
      <c r="U10838" t="s">
        <v>10772</v>
      </c>
    </row>
    <row r="10839" spans="1:21">
      <c r="A10839" s="117" t="s">
        <v>18024</v>
      </c>
      <c r="B10839" t="s">
        <v>14590</v>
      </c>
      <c r="C10839" t="s">
        <v>14590</v>
      </c>
      <c r="D10839">
        <v>39</v>
      </c>
      <c r="E10839">
        <v>33</v>
      </c>
      <c r="F10839">
        <v>39</v>
      </c>
      <c r="G10839">
        <v>33</v>
      </c>
      <c r="H10839">
        <v>1</v>
      </c>
      <c r="I10839">
        <v>1</v>
      </c>
      <c r="J10839">
        <v>999999</v>
      </c>
      <c r="K10839" s="194">
        <v>999999</v>
      </c>
      <c r="L10839" t="s">
        <v>1079</v>
      </c>
      <c r="M10839" t="s">
        <v>1079</v>
      </c>
      <c r="N10839">
        <v>1168</v>
      </c>
      <c r="O10839" t="s">
        <v>7876</v>
      </c>
      <c r="P10839" t="s">
        <v>10754</v>
      </c>
      <c r="Q10839">
        <v>1.1679999999999999</v>
      </c>
      <c r="R10839" s="117" t="s">
        <v>14814</v>
      </c>
      <c r="S10839" s="117" t="s">
        <v>14589</v>
      </c>
      <c r="T10839" t="s">
        <v>12136</v>
      </c>
      <c r="U10839" t="s">
        <v>10772</v>
      </c>
    </row>
    <row r="10840" spans="1:21">
      <c r="A10840" s="117" t="s">
        <v>18025</v>
      </c>
      <c r="B10840" t="s">
        <v>14590</v>
      </c>
      <c r="C10840" t="s">
        <v>14590</v>
      </c>
      <c r="D10840">
        <v>62</v>
      </c>
      <c r="E10840">
        <v>56</v>
      </c>
      <c r="F10840">
        <v>62</v>
      </c>
      <c r="G10840">
        <v>56</v>
      </c>
      <c r="H10840">
        <v>1</v>
      </c>
      <c r="I10840">
        <v>1</v>
      </c>
      <c r="J10840">
        <v>999999</v>
      </c>
      <c r="K10840" s="194">
        <v>999999</v>
      </c>
      <c r="L10840" t="s">
        <v>1084</v>
      </c>
      <c r="M10840" t="s">
        <v>1084</v>
      </c>
      <c r="N10840">
        <v>1170</v>
      </c>
      <c r="O10840" t="s">
        <v>7876</v>
      </c>
      <c r="Q10840">
        <v>1.17</v>
      </c>
      <c r="R10840" s="117" t="s">
        <v>14814</v>
      </c>
      <c r="S10840" s="117" t="s">
        <v>14589</v>
      </c>
      <c r="T10840" t="s">
        <v>12136</v>
      </c>
      <c r="U10840" t="s">
        <v>10772</v>
      </c>
    </row>
    <row r="10841" spans="1:21">
      <c r="A10841" s="117" t="s">
        <v>18026</v>
      </c>
      <c r="B10841" t="s">
        <v>14590</v>
      </c>
      <c r="C10841" t="s">
        <v>14590</v>
      </c>
      <c r="D10841">
        <v>39</v>
      </c>
      <c r="E10841">
        <v>33</v>
      </c>
      <c r="F10841">
        <v>39</v>
      </c>
      <c r="G10841">
        <v>33</v>
      </c>
      <c r="H10841">
        <v>1</v>
      </c>
      <c r="I10841">
        <v>1</v>
      </c>
      <c r="J10841">
        <v>999999</v>
      </c>
      <c r="K10841" s="194">
        <v>999999</v>
      </c>
      <c r="L10841" t="s">
        <v>1084</v>
      </c>
      <c r="M10841" t="s">
        <v>1084</v>
      </c>
      <c r="N10841">
        <v>1164</v>
      </c>
      <c r="O10841" t="s">
        <v>7876</v>
      </c>
      <c r="Q10841">
        <v>1.1639999999999999</v>
      </c>
      <c r="R10841" s="117" t="s">
        <v>14814</v>
      </c>
      <c r="S10841" s="117" t="s">
        <v>14589</v>
      </c>
      <c r="T10841" t="s">
        <v>12136</v>
      </c>
      <c r="U10841" t="s">
        <v>10772</v>
      </c>
    </row>
    <row r="10842" spans="1:21">
      <c r="A10842" s="117" t="s">
        <v>18027</v>
      </c>
      <c r="B10842" t="s">
        <v>14590</v>
      </c>
      <c r="C10842" t="s">
        <v>14590</v>
      </c>
      <c r="D10842">
        <v>39</v>
      </c>
      <c r="E10842">
        <v>33</v>
      </c>
      <c r="F10842">
        <v>39</v>
      </c>
      <c r="G10842">
        <v>33</v>
      </c>
      <c r="H10842">
        <v>1</v>
      </c>
      <c r="I10842">
        <v>1</v>
      </c>
      <c r="J10842">
        <v>999999</v>
      </c>
      <c r="K10842" s="194">
        <v>999999</v>
      </c>
      <c r="L10842" t="s">
        <v>1084</v>
      </c>
      <c r="M10842" t="s">
        <v>1084</v>
      </c>
      <c r="N10842">
        <v>1166</v>
      </c>
      <c r="O10842" t="s">
        <v>7876</v>
      </c>
      <c r="Q10842">
        <v>1.1659999999999999</v>
      </c>
      <c r="R10842" s="117" t="s">
        <v>14814</v>
      </c>
      <c r="S10842" s="117" t="s">
        <v>14589</v>
      </c>
      <c r="T10842" t="s">
        <v>12136</v>
      </c>
      <c r="U10842" t="s">
        <v>10772</v>
      </c>
    </row>
    <row r="10843" spans="1:21">
      <c r="A10843" s="117" t="s">
        <v>18028</v>
      </c>
      <c r="B10843" t="s">
        <v>14590</v>
      </c>
      <c r="C10843" t="s">
        <v>14590</v>
      </c>
      <c r="D10843">
        <v>39</v>
      </c>
      <c r="E10843">
        <v>33</v>
      </c>
      <c r="F10843">
        <v>39</v>
      </c>
      <c r="G10843">
        <v>33</v>
      </c>
      <c r="H10843">
        <v>1</v>
      </c>
      <c r="I10843">
        <v>1</v>
      </c>
      <c r="J10843">
        <v>999999</v>
      </c>
      <c r="K10843" s="194">
        <v>999999</v>
      </c>
      <c r="L10843" t="s">
        <v>1084</v>
      </c>
      <c r="M10843" t="s">
        <v>1084</v>
      </c>
      <c r="N10843">
        <v>1164</v>
      </c>
      <c r="O10843" t="s">
        <v>7876</v>
      </c>
      <c r="Q10843">
        <v>1.1639999999999999</v>
      </c>
      <c r="R10843" s="117" t="s">
        <v>14814</v>
      </c>
      <c r="S10843" s="117" t="s">
        <v>14589</v>
      </c>
      <c r="T10843" t="s">
        <v>12136</v>
      </c>
      <c r="U10843" t="s">
        <v>10772</v>
      </c>
    </row>
    <row r="10844" spans="1:21">
      <c r="A10844" s="117" t="s">
        <v>18029</v>
      </c>
      <c r="B10844" t="s">
        <v>14590</v>
      </c>
      <c r="C10844" t="s">
        <v>14590</v>
      </c>
      <c r="D10844">
        <v>39</v>
      </c>
      <c r="E10844">
        <v>33</v>
      </c>
      <c r="F10844">
        <v>39</v>
      </c>
      <c r="G10844">
        <v>33</v>
      </c>
      <c r="H10844">
        <v>1</v>
      </c>
      <c r="I10844">
        <v>1</v>
      </c>
      <c r="J10844">
        <v>999999</v>
      </c>
      <c r="K10844" s="194">
        <v>999999</v>
      </c>
      <c r="L10844" t="s">
        <v>1084</v>
      </c>
      <c r="M10844" t="s">
        <v>1084</v>
      </c>
      <c r="N10844">
        <v>1168</v>
      </c>
      <c r="O10844" t="s">
        <v>7876</v>
      </c>
      <c r="Q10844">
        <v>1.1679999999999999</v>
      </c>
      <c r="R10844" s="117" t="s">
        <v>14814</v>
      </c>
      <c r="S10844" s="117" t="s">
        <v>14589</v>
      </c>
      <c r="T10844" t="s">
        <v>12136</v>
      </c>
      <c r="U10844" t="s">
        <v>10772</v>
      </c>
    </row>
    <row r="10845" spans="1:21">
      <c r="A10845" s="117" t="s">
        <v>18030</v>
      </c>
      <c r="B10845" t="s">
        <v>14590</v>
      </c>
      <c r="C10845" t="s">
        <v>14590</v>
      </c>
      <c r="D10845">
        <v>39</v>
      </c>
      <c r="E10845">
        <v>33</v>
      </c>
      <c r="F10845">
        <v>39</v>
      </c>
      <c r="G10845">
        <v>33</v>
      </c>
      <c r="H10845">
        <v>1</v>
      </c>
      <c r="I10845">
        <v>1</v>
      </c>
      <c r="J10845">
        <v>999999</v>
      </c>
      <c r="K10845" s="194">
        <v>999999</v>
      </c>
      <c r="L10845" t="s">
        <v>1079</v>
      </c>
      <c r="M10845" t="s">
        <v>1079</v>
      </c>
      <c r="N10845">
        <v>1168</v>
      </c>
      <c r="O10845" t="s">
        <v>7876</v>
      </c>
      <c r="Q10845">
        <v>1.1679999999999999</v>
      </c>
      <c r="R10845" s="117" t="s">
        <v>14814</v>
      </c>
      <c r="S10845" s="117" t="s">
        <v>14589</v>
      </c>
      <c r="T10845" t="s">
        <v>12136</v>
      </c>
      <c r="U10845" t="s">
        <v>10772</v>
      </c>
    </row>
    <row r="10846" spans="1:21">
      <c r="A10846" s="117" t="s">
        <v>18031</v>
      </c>
      <c r="B10846" t="s">
        <v>14590</v>
      </c>
      <c r="C10846" t="s">
        <v>14590</v>
      </c>
      <c r="D10846">
        <v>62</v>
      </c>
      <c r="E10846">
        <v>56</v>
      </c>
      <c r="F10846">
        <v>62</v>
      </c>
      <c r="G10846">
        <v>56</v>
      </c>
      <c r="H10846">
        <v>1</v>
      </c>
      <c r="I10846">
        <v>1</v>
      </c>
      <c r="J10846">
        <v>999999</v>
      </c>
      <c r="K10846" s="194">
        <v>999999</v>
      </c>
      <c r="L10846" t="s">
        <v>1084</v>
      </c>
      <c r="M10846" t="s">
        <v>1084</v>
      </c>
      <c r="N10846">
        <v>1170</v>
      </c>
      <c r="O10846" t="s">
        <v>7876</v>
      </c>
      <c r="Q10846">
        <v>1.17</v>
      </c>
      <c r="R10846" s="117" t="s">
        <v>14814</v>
      </c>
      <c r="S10846" s="117" t="s">
        <v>14589</v>
      </c>
      <c r="T10846" t="s">
        <v>12136</v>
      </c>
      <c r="U10846" t="s">
        <v>10772</v>
      </c>
    </row>
    <row r="10847" spans="1:21">
      <c r="A10847" s="117" t="s">
        <v>18032</v>
      </c>
      <c r="B10847" t="s">
        <v>14590</v>
      </c>
      <c r="C10847" t="s">
        <v>14590</v>
      </c>
      <c r="D10847">
        <v>39</v>
      </c>
      <c r="E10847">
        <v>33</v>
      </c>
      <c r="F10847">
        <v>39</v>
      </c>
      <c r="G10847">
        <v>33</v>
      </c>
      <c r="H10847">
        <v>1</v>
      </c>
      <c r="I10847">
        <v>1</v>
      </c>
      <c r="J10847">
        <v>999999</v>
      </c>
      <c r="K10847" s="194">
        <v>999999</v>
      </c>
      <c r="L10847" t="s">
        <v>1084</v>
      </c>
      <c r="M10847" t="s">
        <v>1084</v>
      </c>
      <c r="N10847">
        <v>1164</v>
      </c>
      <c r="O10847" t="s">
        <v>7876</v>
      </c>
      <c r="Q10847">
        <v>1.1639999999999999</v>
      </c>
      <c r="R10847" s="117" t="s">
        <v>14814</v>
      </c>
      <c r="S10847" s="117" t="s">
        <v>14589</v>
      </c>
      <c r="T10847" t="s">
        <v>12136</v>
      </c>
      <c r="U10847" t="s">
        <v>10772</v>
      </c>
    </row>
    <row r="10848" spans="1:21">
      <c r="A10848" s="117" t="s">
        <v>18033</v>
      </c>
      <c r="B10848" t="s">
        <v>14590</v>
      </c>
      <c r="C10848" t="s">
        <v>14590</v>
      </c>
      <c r="D10848">
        <v>39</v>
      </c>
      <c r="E10848">
        <v>33</v>
      </c>
      <c r="F10848">
        <v>39</v>
      </c>
      <c r="G10848">
        <v>33</v>
      </c>
      <c r="H10848">
        <v>1</v>
      </c>
      <c r="I10848">
        <v>1</v>
      </c>
      <c r="J10848">
        <v>999999</v>
      </c>
      <c r="K10848" s="194">
        <v>999999</v>
      </c>
      <c r="L10848" t="s">
        <v>1084</v>
      </c>
      <c r="M10848" t="s">
        <v>1084</v>
      </c>
      <c r="N10848">
        <v>178</v>
      </c>
      <c r="O10848" t="s">
        <v>7876</v>
      </c>
      <c r="Q10848">
        <v>0.17799999999999999</v>
      </c>
      <c r="R10848" s="117" t="s">
        <v>14814</v>
      </c>
      <c r="S10848" s="117" t="s">
        <v>14589</v>
      </c>
      <c r="T10848" t="s">
        <v>12136</v>
      </c>
      <c r="U10848" t="s">
        <v>10772</v>
      </c>
    </row>
    <row r="10849" spans="1:21">
      <c r="A10849" s="117" t="s">
        <v>18034</v>
      </c>
      <c r="B10849" t="s">
        <v>14590</v>
      </c>
      <c r="C10849" t="s">
        <v>14590</v>
      </c>
      <c r="D10849">
        <v>39</v>
      </c>
      <c r="E10849">
        <v>33</v>
      </c>
      <c r="F10849">
        <v>39</v>
      </c>
      <c r="G10849">
        <v>33</v>
      </c>
      <c r="H10849">
        <v>1</v>
      </c>
      <c r="I10849">
        <v>1</v>
      </c>
      <c r="J10849">
        <v>999999</v>
      </c>
      <c r="K10849" s="194">
        <v>999999</v>
      </c>
      <c r="L10849" t="s">
        <v>1084</v>
      </c>
      <c r="M10849" t="s">
        <v>1084</v>
      </c>
      <c r="N10849">
        <v>176</v>
      </c>
      <c r="O10849" t="s">
        <v>7876</v>
      </c>
      <c r="Q10849">
        <v>0.17599999999999999</v>
      </c>
      <c r="R10849" s="117" t="s">
        <v>14814</v>
      </c>
      <c r="S10849" s="117" t="s">
        <v>14589</v>
      </c>
      <c r="T10849" t="s">
        <v>12136</v>
      </c>
      <c r="U10849" t="s">
        <v>10772</v>
      </c>
    </row>
    <row r="10850" spans="1:21">
      <c r="A10850" s="117" t="s">
        <v>18035</v>
      </c>
      <c r="B10850" t="s">
        <v>14590</v>
      </c>
      <c r="C10850" t="s">
        <v>14590</v>
      </c>
      <c r="D10850">
        <v>39</v>
      </c>
      <c r="E10850">
        <v>33</v>
      </c>
      <c r="F10850">
        <v>39</v>
      </c>
      <c r="G10850">
        <v>33</v>
      </c>
      <c r="H10850">
        <v>1</v>
      </c>
      <c r="I10850">
        <v>1</v>
      </c>
      <c r="J10850">
        <v>999999</v>
      </c>
      <c r="K10850" s="194">
        <v>999999</v>
      </c>
      <c r="L10850" t="s">
        <v>1084</v>
      </c>
      <c r="M10850" t="s">
        <v>1084</v>
      </c>
      <c r="N10850">
        <v>180</v>
      </c>
      <c r="O10850" t="s">
        <v>7876</v>
      </c>
      <c r="Q10850">
        <v>0.18</v>
      </c>
      <c r="R10850" s="117" t="s">
        <v>14814</v>
      </c>
      <c r="S10850" s="117" t="s">
        <v>14589</v>
      </c>
      <c r="T10850" t="s">
        <v>12136</v>
      </c>
      <c r="U10850" t="s">
        <v>10772</v>
      </c>
    </row>
    <row r="10851" spans="1:21">
      <c r="A10851" s="117" t="s">
        <v>18036</v>
      </c>
      <c r="B10851" t="s">
        <v>14590</v>
      </c>
      <c r="C10851" t="s">
        <v>14590</v>
      </c>
      <c r="D10851">
        <v>39</v>
      </c>
      <c r="E10851">
        <v>33</v>
      </c>
      <c r="F10851">
        <v>39</v>
      </c>
      <c r="G10851">
        <v>33</v>
      </c>
      <c r="H10851">
        <v>1</v>
      </c>
      <c r="I10851">
        <v>1</v>
      </c>
      <c r="J10851">
        <v>999999</v>
      </c>
      <c r="K10851" s="194">
        <v>999999</v>
      </c>
      <c r="L10851" t="s">
        <v>1084</v>
      </c>
      <c r="M10851" t="s">
        <v>1084</v>
      </c>
      <c r="N10851">
        <v>178</v>
      </c>
      <c r="O10851" t="s">
        <v>7876</v>
      </c>
      <c r="Q10851">
        <v>0.17799999999999999</v>
      </c>
      <c r="R10851" s="117" t="s">
        <v>14814</v>
      </c>
      <c r="S10851" s="117" t="s">
        <v>14589</v>
      </c>
      <c r="T10851" t="s">
        <v>12136</v>
      </c>
      <c r="U10851" t="s">
        <v>10772</v>
      </c>
    </row>
    <row r="10852" spans="1:21">
      <c r="A10852" s="117" t="s">
        <v>18037</v>
      </c>
      <c r="B10852" t="s">
        <v>14590</v>
      </c>
      <c r="C10852" t="s">
        <v>14590</v>
      </c>
      <c r="D10852">
        <v>39</v>
      </c>
      <c r="E10852">
        <v>33</v>
      </c>
      <c r="F10852">
        <v>39</v>
      </c>
      <c r="G10852">
        <v>33</v>
      </c>
      <c r="H10852">
        <v>1</v>
      </c>
      <c r="I10852">
        <v>1</v>
      </c>
      <c r="J10852">
        <v>999999</v>
      </c>
      <c r="K10852" s="194">
        <v>999999</v>
      </c>
      <c r="L10852" t="s">
        <v>1084</v>
      </c>
      <c r="M10852" t="s">
        <v>1084</v>
      </c>
      <c r="N10852">
        <v>178</v>
      </c>
      <c r="O10852" t="s">
        <v>7876</v>
      </c>
      <c r="Q10852">
        <v>0.17799999999999999</v>
      </c>
      <c r="R10852" s="117" t="s">
        <v>14814</v>
      </c>
      <c r="S10852" s="117" t="s">
        <v>14589</v>
      </c>
      <c r="T10852" t="s">
        <v>12136</v>
      </c>
      <c r="U10852" t="s">
        <v>10772</v>
      </c>
    </row>
    <row r="10853" spans="1:21">
      <c r="A10853" s="117" t="s">
        <v>18038</v>
      </c>
      <c r="B10853" t="s">
        <v>14590</v>
      </c>
      <c r="C10853" t="s">
        <v>14590</v>
      </c>
      <c r="D10853">
        <v>39</v>
      </c>
      <c r="E10853">
        <v>33</v>
      </c>
      <c r="F10853">
        <v>39</v>
      </c>
      <c r="G10853">
        <v>33</v>
      </c>
      <c r="H10853">
        <v>1</v>
      </c>
      <c r="I10853">
        <v>1</v>
      </c>
      <c r="J10853">
        <v>999999</v>
      </c>
      <c r="K10853" s="194">
        <v>999999</v>
      </c>
      <c r="L10853" t="s">
        <v>1084</v>
      </c>
      <c r="M10853" t="s">
        <v>1084</v>
      </c>
      <c r="N10853">
        <v>1166</v>
      </c>
      <c r="O10853" t="s">
        <v>7876</v>
      </c>
      <c r="Q10853">
        <v>1.1659999999999999</v>
      </c>
      <c r="R10853" s="117" t="s">
        <v>14814</v>
      </c>
      <c r="S10853" s="117" t="s">
        <v>14589</v>
      </c>
      <c r="T10853" t="s">
        <v>12136</v>
      </c>
      <c r="U10853" t="s">
        <v>10772</v>
      </c>
    </row>
    <row r="10854" spans="1:21">
      <c r="A10854" s="117" t="s">
        <v>18039</v>
      </c>
      <c r="B10854" t="s">
        <v>14590</v>
      </c>
      <c r="C10854" t="s">
        <v>14590</v>
      </c>
      <c r="D10854">
        <v>39</v>
      </c>
      <c r="E10854">
        <v>33</v>
      </c>
      <c r="F10854">
        <v>39</v>
      </c>
      <c r="G10854">
        <v>33</v>
      </c>
      <c r="H10854">
        <v>1</v>
      </c>
      <c r="I10854">
        <v>1</v>
      </c>
      <c r="J10854">
        <v>999999</v>
      </c>
      <c r="K10854" s="194">
        <v>999999</v>
      </c>
      <c r="L10854" t="s">
        <v>1084</v>
      </c>
      <c r="M10854" t="s">
        <v>1084</v>
      </c>
      <c r="N10854">
        <v>1164</v>
      </c>
      <c r="O10854" t="s">
        <v>7876</v>
      </c>
      <c r="Q10854">
        <v>1.1639999999999999</v>
      </c>
      <c r="R10854" s="117" t="s">
        <v>14814</v>
      </c>
      <c r="S10854" s="117" t="s">
        <v>14589</v>
      </c>
      <c r="T10854" t="s">
        <v>12136</v>
      </c>
      <c r="U10854" t="s">
        <v>10772</v>
      </c>
    </row>
    <row r="10855" spans="1:21">
      <c r="A10855" s="117" t="s">
        <v>18040</v>
      </c>
      <c r="B10855" t="s">
        <v>14590</v>
      </c>
      <c r="C10855" t="s">
        <v>14590</v>
      </c>
      <c r="D10855">
        <v>39</v>
      </c>
      <c r="E10855">
        <v>33</v>
      </c>
      <c r="F10855">
        <v>39</v>
      </c>
      <c r="G10855">
        <v>33</v>
      </c>
      <c r="H10855">
        <v>1</v>
      </c>
      <c r="I10855">
        <v>1</v>
      </c>
      <c r="J10855">
        <v>999999</v>
      </c>
      <c r="K10855" s="194">
        <v>999999</v>
      </c>
      <c r="L10855" t="s">
        <v>1084</v>
      </c>
      <c r="M10855" t="s">
        <v>1084</v>
      </c>
      <c r="N10855">
        <v>1168</v>
      </c>
      <c r="O10855" t="s">
        <v>7876</v>
      </c>
      <c r="Q10855">
        <v>1.1679999999999999</v>
      </c>
      <c r="R10855" s="117" t="s">
        <v>14814</v>
      </c>
      <c r="S10855" s="117" t="s">
        <v>14589</v>
      </c>
      <c r="T10855" t="s">
        <v>12136</v>
      </c>
      <c r="U10855" t="s">
        <v>10772</v>
      </c>
    </row>
    <row r="10856" spans="1:21">
      <c r="A10856" s="117" t="s">
        <v>18041</v>
      </c>
      <c r="B10856" t="s">
        <v>14590</v>
      </c>
      <c r="C10856" t="s">
        <v>14590</v>
      </c>
      <c r="D10856">
        <v>39</v>
      </c>
      <c r="E10856">
        <v>33</v>
      </c>
      <c r="F10856">
        <v>39</v>
      </c>
      <c r="G10856">
        <v>33</v>
      </c>
      <c r="H10856">
        <v>1</v>
      </c>
      <c r="I10856">
        <v>1</v>
      </c>
      <c r="J10856">
        <v>999999</v>
      </c>
      <c r="K10856" s="194">
        <v>999999</v>
      </c>
      <c r="L10856" t="s">
        <v>1084</v>
      </c>
      <c r="M10856" t="s">
        <v>1084</v>
      </c>
      <c r="N10856">
        <v>1168</v>
      </c>
      <c r="O10856" t="s">
        <v>7876</v>
      </c>
      <c r="Q10856">
        <v>1.1679999999999999</v>
      </c>
      <c r="R10856" s="117" t="s">
        <v>14814</v>
      </c>
      <c r="S10856" s="117" t="s">
        <v>14589</v>
      </c>
      <c r="T10856" t="s">
        <v>12136</v>
      </c>
      <c r="U10856" t="s">
        <v>10772</v>
      </c>
    </row>
    <row r="10857" spans="1:21">
      <c r="A10857" s="117" t="s">
        <v>18042</v>
      </c>
      <c r="B10857" t="s">
        <v>14590</v>
      </c>
      <c r="C10857" t="s">
        <v>14590</v>
      </c>
      <c r="D10857">
        <v>62</v>
      </c>
      <c r="E10857">
        <v>56</v>
      </c>
      <c r="F10857">
        <v>62</v>
      </c>
      <c r="G10857">
        <v>56</v>
      </c>
      <c r="H10857">
        <v>1</v>
      </c>
      <c r="I10857">
        <v>1</v>
      </c>
      <c r="J10857">
        <v>999999</v>
      </c>
      <c r="K10857" s="194">
        <v>999999</v>
      </c>
      <c r="L10857" t="s">
        <v>1084</v>
      </c>
      <c r="M10857" t="s">
        <v>1084</v>
      </c>
      <c r="N10857">
        <v>1170</v>
      </c>
      <c r="O10857" t="s">
        <v>7876</v>
      </c>
      <c r="Q10857">
        <v>1.17</v>
      </c>
      <c r="R10857" s="117" t="s">
        <v>14814</v>
      </c>
      <c r="S10857" s="117" t="s">
        <v>14589</v>
      </c>
      <c r="T10857" t="s">
        <v>12136</v>
      </c>
      <c r="U10857" t="s">
        <v>10772</v>
      </c>
    </row>
    <row r="10858" spans="1:21">
      <c r="A10858" s="117" t="s">
        <v>18043</v>
      </c>
      <c r="B10858" t="s">
        <v>14590</v>
      </c>
      <c r="C10858" t="s">
        <v>14590</v>
      </c>
      <c r="D10858">
        <v>39</v>
      </c>
      <c r="E10858">
        <v>33</v>
      </c>
      <c r="F10858">
        <v>39</v>
      </c>
      <c r="G10858">
        <v>33</v>
      </c>
      <c r="H10858">
        <v>1</v>
      </c>
      <c r="I10858">
        <v>1</v>
      </c>
      <c r="J10858">
        <v>999999</v>
      </c>
      <c r="K10858" s="194">
        <v>999999</v>
      </c>
      <c r="L10858" t="s">
        <v>1084</v>
      </c>
      <c r="M10858" t="s">
        <v>1084</v>
      </c>
      <c r="N10858">
        <v>1164</v>
      </c>
      <c r="O10858" t="s">
        <v>7876</v>
      </c>
      <c r="Q10858">
        <v>1.1639999999999999</v>
      </c>
      <c r="R10858" s="117" t="s">
        <v>14814</v>
      </c>
      <c r="S10858" s="117" t="s">
        <v>14589</v>
      </c>
      <c r="T10858" t="s">
        <v>12136</v>
      </c>
      <c r="U10858" t="s">
        <v>10772</v>
      </c>
    </row>
    <row r="10859" spans="1:21">
      <c r="A10859" s="117" t="s">
        <v>18044</v>
      </c>
      <c r="B10859" t="s">
        <v>14590</v>
      </c>
      <c r="C10859" t="s">
        <v>14590</v>
      </c>
      <c r="D10859">
        <v>39</v>
      </c>
      <c r="E10859">
        <v>33</v>
      </c>
      <c r="F10859">
        <v>39</v>
      </c>
      <c r="G10859">
        <v>33</v>
      </c>
      <c r="H10859">
        <v>1</v>
      </c>
      <c r="I10859">
        <v>1</v>
      </c>
      <c r="J10859">
        <v>999999</v>
      </c>
      <c r="K10859" s="194">
        <v>999999</v>
      </c>
      <c r="L10859" t="s">
        <v>1084</v>
      </c>
      <c r="M10859" t="s">
        <v>1084</v>
      </c>
      <c r="N10859">
        <v>1858</v>
      </c>
      <c r="O10859" t="s">
        <v>7876</v>
      </c>
      <c r="Q10859">
        <v>1.8580000000000001</v>
      </c>
      <c r="R10859" s="117" t="s">
        <v>14814</v>
      </c>
      <c r="S10859" s="117" t="s">
        <v>14589</v>
      </c>
      <c r="T10859" t="s">
        <v>12136</v>
      </c>
      <c r="U10859" t="s">
        <v>10772</v>
      </c>
    </row>
    <row r="10860" spans="1:21">
      <c r="A10860" s="117" t="s">
        <v>18045</v>
      </c>
      <c r="B10860" t="s">
        <v>14590</v>
      </c>
      <c r="C10860" t="s">
        <v>14590</v>
      </c>
      <c r="D10860">
        <v>39</v>
      </c>
      <c r="E10860">
        <v>33</v>
      </c>
      <c r="F10860">
        <v>39</v>
      </c>
      <c r="G10860">
        <v>33</v>
      </c>
      <c r="H10860">
        <v>1</v>
      </c>
      <c r="I10860">
        <v>1</v>
      </c>
      <c r="J10860">
        <v>999999</v>
      </c>
      <c r="K10860" s="194">
        <v>999999</v>
      </c>
      <c r="L10860" t="s">
        <v>1084</v>
      </c>
      <c r="M10860" t="s">
        <v>1084</v>
      </c>
      <c r="N10860">
        <v>1864</v>
      </c>
      <c r="O10860" t="s">
        <v>7876</v>
      </c>
      <c r="Q10860">
        <v>1.8640000000000001</v>
      </c>
      <c r="R10860" s="117" t="s">
        <v>14814</v>
      </c>
      <c r="S10860" s="117" t="s">
        <v>14589</v>
      </c>
      <c r="T10860" t="s">
        <v>12136</v>
      </c>
      <c r="U10860" t="s">
        <v>10772</v>
      </c>
    </row>
    <row r="10861" spans="1:21">
      <c r="A10861" s="117" t="s">
        <v>18046</v>
      </c>
      <c r="B10861" t="s">
        <v>14590</v>
      </c>
      <c r="C10861" t="s">
        <v>14590</v>
      </c>
      <c r="D10861">
        <v>39</v>
      </c>
      <c r="E10861">
        <v>33</v>
      </c>
      <c r="F10861">
        <v>39</v>
      </c>
      <c r="G10861">
        <v>33</v>
      </c>
      <c r="H10861">
        <v>1</v>
      </c>
      <c r="I10861">
        <v>1</v>
      </c>
      <c r="J10861">
        <v>999999</v>
      </c>
      <c r="K10861" s="194">
        <v>999999</v>
      </c>
      <c r="L10861" t="s">
        <v>1084</v>
      </c>
      <c r="M10861" t="s">
        <v>1084</v>
      </c>
      <c r="N10861">
        <v>1867</v>
      </c>
      <c r="O10861" t="s">
        <v>7876</v>
      </c>
      <c r="Q10861">
        <v>1.867</v>
      </c>
      <c r="R10861" s="117" t="s">
        <v>14814</v>
      </c>
      <c r="S10861" s="117" t="s">
        <v>14589</v>
      </c>
      <c r="T10861" t="s">
        <v>12136</v>
      </c>
      <c r="U10861" t="s">
        <v>10772</v>
      </c>
    </row>
    <row r="10862" spans="1:21">
      <c r="A10862" s="117" t="s">
        <v>18047</v>
      </c>
      <c r="B10862" t="s">
        <v>14590</v>
      </c>
      <c r="C10862" t="s">
        <v>14590</v>
      </c>
      <c r="D10862">
        <v>39</v>
      </c>
      <c r="E10862">
        <v>33</v>
      </c>
      <c r="F10862">
        <v>39</v>
      </c>
      <c r="G10862">
        <v>33</v>
      </c>
      <c r="H10862">
        <v>1</v>
      </c>
      <c r="I10862">
        <v>1</v>
      </c>
      <c r="J10862">
        <v>999999</v>
      </c>
      <c r="K10862" s="194">
        <v>999999</v>
      </c>
      <c r="L10862" t="s">
        <v>1084</v>
      </c>
      <c r="M10862" t="s">
        <v>1084</v>
      </c>
      <c r="N10862">
        <v>1874</v>
      </c>
      <c r="O10862" t="s">
        <v>7876</v>
      </c>
      <c r="Q10862">
        <v>1.8740000000000001</v>
      </c>
      <c r="R10862" s="117" t="s">
        <v>14814</v>
      </c>
      <c r="S10862" s="117" t="s">
        <v>14589</v>
      </c>
      <c r="T10862" t="s">
        <v>12136</v>
      </c>
      <c r="U10862" t="s">
        <v>10772</v>
      </c>
    </row>
    <row r="10863" spans="1:21">
      <c r="A10863" s="117" t="s">
        <v>18048</v>
      </c>
      <c r="B10863" t="s">
        <v>14590</v>
      </c>
      <c r="C10863" t="s">
        <v>14590</v>
      </c>
      <c r="D10863">
        <v>39</v>
      </c>
      <c r="E10863">
        <v>33</v>
      </c>
      <c r="F10863">
        <v>39</v>
      </c>
      <c r="G10863">
        <v>33</v>
      </c>
      <c r="H10863">
        <v>1</v>
      </c>
      <c r="I10863">
        <v>1</v>
      </c>
      <c r="J10863">
        <v>999999</v>
      </c>
      <c r="K10863" s="194">
        <v>999999</v>
      </c>
      <c r="L10863" t="s">
        <v>1084</v>
      </c>
      <c r="M10863" t="s">
        <v>1084</v>
      </c>
      <c r="N10863">
        <v>1860</v>
      </c>
      <c r="O10863" t="s">
        <v>7876</v>
      </c>
      <c r="Q10863">
        <v>1.86</v>
      </c>
      <c r="R10863" s="117" t="s">
        <v>14814</v>
      </c>
      <c r="S10863" s="117" t="s">
        <v>14589</v>
      </c>
      <c r="T10863" t="s">
        <v>12136</v>
      </c>
      <c r="U10863" t="s">
        <v>10772</v>
      </c>
    </row>
    <row r="10864" spans="1:21">
      <c r="A10864" s="117" t="s">
        <v>18049</v>
      </c>
      <c r="B10864" t="s">
        <v>14590</v>
      </c>
      <c r="C10864" t="s">
        <v>14590</v>
      </c>
      <c r="D10864">
        <v>39</v>
      </c>
      <c r="E10864">
        <v>33</v>
      </c>
      <c r="F10864">
        <v>39</v>
      </c>
      <c r="G10864">
        <v>33</v>
      </c>
      <c r="H10864">
        <v>1</v>
      </c>
      <c r="I10864">
        <v>1</v>
      </c>
      <c r="J10864">
        <v>999999</v>
      </c>
      <c r="K10864" s="194">
        <v>999999</v>
      </c>
      <c r="L10864" t="s">
        <v>1079</v>
      </c>
      <c r="M10864" t="s">
        <v>1079</v>
      </c>
      <c r="N10864">
        <v>1874</v>
      </c>
      <c r="O10864" t="s">
        <v>7876</v>
      </c>
      <c r="P10864" t="s">
        <v>18830</v>
      </c>
      <c r="Q10864">
        <v>1.8740000000000001</v>
      </c>
      <c r="R10864" s="117" t="s">
        <v>14814</v>
      </c>
      <c r="S10864" s="117" t="s">
        <v>14589</v>
      </c>
      <c r="T10864" t="s">
        <v>12136</v>
      </c>
      <c r="U10864" t="s">
        <v>10772</v>
      </c>
    </row>
    <row r="10865" spans="1:21">
      <c r="A10865" s="117" t="s">
        <v>18050</v>
      </c>
      <c r="B10865" t="s">
        <v>14590</v>
      </c>
      <c r="C10865" t="s">
        <v>14590</v>
      </c>
      <c r="D10865">
        <v>39</v>
      </c>
      <c r="E10865">
        <v>33</v>
      </c>
      <c r="F10865">
        <v>39</v>
      </c>
      <c r="G10865">
        <v>33</v>
      </c>
      <c r="H10865">
        <v>1</v>
      </c>
      <c r="I10865">
        <v>1</v>
      </c>
      <c r="J10865">
        <v>999999</v>
      </c>
      <c r="K10865" s="194">
        <v>999999</v>
      </c>
      <c r="L10865" t="s">
        <v>1084</v>
      </c>
      <c r="M10865" t="s">
        <v>1084</v>
      </c>
      <c r="N10865">
        <v>1894</v>
      </c>
      <c r="O10865" t="s">
        <v>7876</v>
      </c>
      <c r="Q10865">
        <v>1.8939999999999999</v>
      </c>
      <c r="R10865" s="117" t="s">
        <v>14814</v>
      </c>
      <c r="S10865" s="117" t="s">
        <v>14589</v>
      </c>
      <c r="T10865" t="s">
        <v>12136</v>
      </c>
      <c r="U10865" t="s">
        <v>10772</v>
      </c>
    </row>
    <row r="10866" spans="1:21">
      <c r="A10866" s="117" t="s">
        <v>18051</v>
      </c>
      <c r="B10866" t="s">
        <v>14590</v>
      </c>
      <c r="C10866" t="s">
        <v>14590</v>
      </c>
      <c r="D10866">
        <v>39</v>
      </c>
      <c r="E10866">
        <v>33</v>
      </c>
      <c r="F10866">
        <v>39</v>
      </c>
      <c r="G10866">
        <v>33</v>
      </c>
      <c r="H10866">
        <v>1</v>
      </c>
      <c r="I10866">
        <v>1</v>
      </c>
      <c r="J10866">
        <v>999999</v>
      </c>
      <c r="K10866" s="194">
        <v>999999</v>
      </c>
      <c r="L10866" t="s">
        <v>1084</v>
      </c>
      <c r="M10866" t="s">
        <v>1084</v>
      </c>
      <c r="N10866">
        <v>1856</v>
      </c>
      <c r="O10866" t="s">
        <v>7876</v>
      </c>
      <c r="Q10866">
        <v>1.8560000000000001</v>
      </c>
      <c r="R10866" s="117" t="s">
        <v>14814</v>
      </c>
      <c r="S10866" s="117" t="s">
        <v>14589</v>
      </c>
      <c r="T10866" t="s">
        <v>12136</v>
      </c>
      <c r="U10866" t="s">
        <v>10772</v>
      </c>
    </row>
    <row r="10867" spans="1:21">
      <c r="A10867" s="117" t="s">
        <v>18052</v>
      </c>
      <c r="B10867" t="s">
        <v>14590</v>
      </c>
      <c r="C10867" t="s">
        <v>14590</v>
      </c>
      <c r="D10867">
        <v>39</v>
      </c>
      <c r="E10867">
        <v>33</v>
      </c>
      <c r="F10867">
        <v>39</v>
      </c>
      <c r="G10867">
        <v>33</v>
      </c>
      <c r="H10867">
        <v>1</v>
      </c>
      <c r="I10867">
        <v>1</v>
      </c>
      <c r="J10867">
        <v>999999</v>
      </c>
      <c r="K10867" s="194">
        <v>999999</v>
      </c>
      <c r="L10867" t="s">
        <v>1084</v>
      </c>
      <c r="M10867" t="s">
        <v>1084</v>
      </c>
      <c r="N10867">
        <v>1880</v>
      </c>
      <c r="O10867" t="s">
        <v>7876</v>
      </c>
      <c r="Q10867">
        <v>1.88</v>
      </c>
      <c r="R10867" s="117" t="s">
        <v>14814</v>
      </c>
      <c r="S10867" s="117" t="s">
        <v>14589</v>
      </c>
      <c r="T10867" t="s">
        <v>12136</v>
      </c>
      <c r="U10867" t="s">
        <v>10772</v>
      </c>
    </row>
    <row r="10868" spans="1:21">
      <c r="A10868" s="117" t="s">
        <v>18053</v>
      </c>
      <c r="B10868" t="s">
        <v>14590</v>
      </c>
      <c r="C10868" t="s">
        <v>14590</v>
      </c>
      <c r="D10868">
        <v>39</v>
      </c>
      <c r="E10868">
        <v>33</v>
      </c>
      <c r="F10868">
        <v>39</v>
      </c>
      <c r="G10868">
        <v>33</v>
      </c>
      <c r="H10868">
        <v>1</v>
      </c>
      <c r="I10868">
        <v>1</v>
      </c>
      <c r="J10868">
        <v>999999</v>
      </c>
      <c r="K10868" s="194">
        <v>999999</v>
      </c>
      <c r="L10868" t="s">
        <v>1084</v>
      </c>
      <c r="M10868" t="s">
        <v>1084</v>
      </c>
      <c r="N10868">
        <v>199</v>
      </c>
      <c r="O10868" t="s">
        <v>7876</v>
      </c>
      <c r="Q10868">
        <v>0.19900000000000001</v>
      </c>
      <c r="R10868" s="117" t="s">
        <v>14814</v>
      </c>
      <c r="S10868" s="117" t="s">
        <v>14589</v>
      </c>
      <c r="T10868" t="s">
        <v>12136</v>
      </c>
      <c r="U10868" t="s">
        <v>10772</v>
      </c>
    </row>
    <row r="10869" spans="1:21">
      <c r="A10869" s="117" t="s">
        <v>18054</v>
      </c>
      <c r="B10869" t="s">
        <v>14590</v>
      </c>
      <c r="C10869" t="s">
        <v>14590</v>
      </c>
      <c r="D10869">
        <v>35</v>
      </c>
      <c r="E10869">
        <v>29</v>
      </c>
      <c r="F10869">
        <v>35</v>
      </c>
      <c r="G10869">
        <v>29</v>
      </c>
      <c r="H10869">
        <v>1</v>
      </c>
      <c r="I10869">
        <v>1</v>
      </c>
      <c r="J10869">
        <v>5</v>
      </c>
      <c r="K10869" s="194">
        <v>5</v>
      </c>
      <c r="L10869" t="s">
        <v>1079</v>
      </c>
      <c r="M10869" t="s">
        <v>1079</v>
      </c>
      <c r="N10869">
        <v>8</v>
      </c>
      <c r="O10869" t="s">
        <v>7876</v>
      </c>
      <c r="Q10869">
        <v>8.0000000000000002E-3</v>
      </c>
      <c r="R10869" s="117" t="s">
        <v>14814</v>
      </c>
      <c r="S10869" s="117" t="s">
        <v>14589</v>
      </c>
      <c r="T10869" t="s">
        <v>12136</v>
      </c>
      <c r="U10869" t="s">
        <v>10772</v>
      </c>
    </row>
    <row r="10870" spans="1:21">
      <c r="A10870" s="117" t="s">
        <v>18055</v>
      </c>
      <c r="B10870" t="s">
        <v>14590</v>
      </c>
      <c r="C10870" t="s">
        <v>14590</v>
      </c>
      <c r="D10870">
        <v>39</v>
      </c>
      <c r="E10870">
        <v>33</v>
      </c>
      <c r="F10870">
        <v>39</v>
      </c>
      <c r="G10870">
        <v>33</v>
      </c>
      <c r="H10870">
        <v>1</v>
      </c>
      <c r="I10870">
        <v>1</v>
      </c>
      <c r="J10870">
        <v>999999</v>
      </c>
      <c r="K10870" s="194">
        <v>999999</v>
      </c>
      <c r="L10870" t="s">
        <v>1084</v>
      </c>
      <c r="M10870" t="s">
        <v>1084</v>
      </c>
      <c r="N10870">
        <v>38</v>
      </c>
      <c r="O10870" t="s">
        <v>7876</v>
      </c>
      <c r="Q10870">
        <v>3.7999999999999999E-2</v>
      </c>
      <c r="R10870" s="117" t="s">
        <v>14814</v>
      </c>
      <c r="S10870" s="117" t="s">
        <v>14589</v>
      </c>
      <c r="T10870" t="s">
        <v>12136</v>
      </c>
      <c r="U10870" t="s">
        <v>10772</v>
      </c>
    </row>
    <row r="10871" spans="1:21">
      <c r="A10871" s="117" t="s">
        <v>18056</v>
      </c>
      <c r="B10871" t="s">
        <v>14590</v>
      </c>
      <c r="C10871" t="s">
        <v>14590</v>
      </c>
      <c r="D10871">
        <v>35</v>
      </c>
      <c r="E10871">
        <v>29</v>
      </c>
      <c r="F10871">
        <v>35</v>
      </c>
      <c r="G10871">
        <v>29</v>
      </c>
      <c r="H10871">
        <v>1</v>
      </c>
      <c r="I10871">
        <v>1</v>
      </c>
      <c r="J10871">
        <v>66</v>
      </c>
      <c r="K10871" s="194">
        <v>66</v>
      </c>
      <c r="L10871" t="s">
        <v>1079</v>
      </c>
      <c r="M10871" t="s">
        <v>1079</v>
      </c>
      <c r="N10871">
        <v>23</v>
      </c>
      <c r="O10871" t="s">
        <v>7876</v>
      </c>
      <c r="Q10871">
        <v>2.3E-2</v>
      </c>
      <c r="R10871" s="117" t="s">
        <v>14814</v>
      </c>
      <c r="S10871" s="117" t="s">
        <v>14589</v>
      </c>
      <c r="T10871" t="s">
        <v>12136</v>
      </c>
      <c r="U10871" t="s">
        <v>10772</v>
      </c>
    </row>
    <row r="10872" spans="1:21">
      <c r="A10872" s="117" t="s">
        <v>18057</v>
      </c>
      <c r="B10872" t="s">
        <v>14590</v>
      </c>
      <c r="C10872" t="s">
        <v>14590</v>
      </c>
      <c r="D10872">
        <v>35</v>
      </c>
      <c r="E10872">
        <v>29</v>
      </c>
      <c r="F10872">
        <v>35</v>
      </c>
      <c r="G10872">
        <v>29</v>
      </c>
      <c r="H10872">
        <v>1</v>
      </c>
      <c r="I10872">
        <v>1</v>
      </c>
      <c r="J10872">
        <v>54</v>
      </c>
      <c r="K10872" s="194">
        <v>54</v>
      </c>
      <c r="L10872" t="s">
        <v>1079</v>
      </c>
      <c r="M10872" t="s">
        <v>1079</v>
      </c>
      <c r="N10872">
        <v>138</v>
      </c>
      <c r="O10872" t="s">
        <v>7876</v>
      </c>
      <c r="Q10872">
        <v>0.13800000000000001</v>
      </c>
      <c r="R10872" s="117" t="s">
        <v>14814</v>
      </c>
      <c r="S10872" s="117" t="s">
        <v>14589</v>
      </c>
      <c r="T10872" t="s">
        <v>12136</v>
      </c>
      <c r="U10872" t="s">
        <v>10772</v>
      </c>
    </row>
    <row r="10873" spans="1:21">
      <c r="A10873" s="117" t="s">
        <v>18058</v>
      </c>
      <c r="B10873" t="s">
        <v>14590</v>
      </c>
      <c r="C10873" t="s">
        <v>14590</v>
      </c>
      <c r="D10873">
        <v>35</v>
      </c>
      <c r="E10873">
        <v>29</v>
      </c>
      <c r="F10873">
        <v>35</v>
      </c>
      <c r="G10873">
        <v>29</v>
      </c>
      <c r="H10873">
        <v>1</v>
      </c>
      <c r="I10873">
        <v>1</v>
      </c>
      <c r="J10873">
        <v>6</v>
      </c>
      <c r="K10873" s="194">
        <v>6</v>
      </c>
      <c r="L10873" t="s">
        <v>1079</v>
      </c>
      <c r="M10873" t="s">
        <v>1079</v>
      </c>
      <c r="N10873">
        <v>214</v>
      </c>
      <c r="O10873" t="s">
        <v>7876</v>
      </c>
      <c r="Q10873">
        <v>0.214</v>
      </c>
      <c r="R10873" s="117" t="s">
        <v>14814</v>
      </c>
      <c r="S10873" s="117" t="s">
        <v>14589</v>
      </c>
      <c r="T10873" t="s">
        <v>12136</v>
      </c>
      <c r="U10873" t="s">
        <v>10772</v>
      </c>
    </row>
    <row r="10874" spans="1:21">
      <c r="A10874" s="117" t="s">
        <v>18059</v>
      </c>
      <c r="B10874" t="s">
        <v>14590</v>
      </c>
      <c r="C10874" t="s">
        <v>14590</v>
      </c>
      <c r="D10874">
        <v>54</v>
      </c>
      <c r="E10874">
        <v>48</v>
      </c>
      <c r="F10874">
        <v>54</v>
      </c>
      <c r="G10874">
        <v>48</v>
      </c>
      <c r="H10874">
        <v>1</v>
      </c>
      <c r="I10874">
        <v>1</v>
      </c>
      <c r="J10874">
        <v>999999</v>
      </c>
      <c r="K10874" s="194">
        <v>999999</v>
      </c>
      <c r="L10874" t="s">
        <v>1079</v>
      </c>
      <c r="M10874" t="s">
        <v>1079</v>
      </c>
      <c r="N10874">
        <v>231.5</v>
      </c>
      <c r="O10874" t="s">
        <v>7876</v>
      </c>
      <c r="Q10874">
        <v>0.23150000000000001</v>
      </c>
      <c r="R10874" s="117" t="s">
        <v>14814</v>
      </c>
      <c r="S10874" s="117" t="s">
        <v>14589</v>
      </c>
      <c r="T10874" t="s">
        <v>12136</v>
      </c>
      <c r="U10874" t="s">
        <v>10772</v>
      </c>
    </row>
    <row r="10875" spans="1:21">
      <c r="A10875" s="117" t="s">
        <v>18060</v>
      </c>
      <c r="B10875" t="s">
        <v>14590</v>
      </c>
      <c r="C10875" t="s">
        <v>14590</v>
      </c>
      <c r="D10875">
        <v>35</v>
      </c>
      <c r="E10875">
        <v>29</v>
      </c>
      <c r="F10875">
        <v>35</v>
      </c>
      <c r="G10875">
        <v>29</v>
      </c>
      <c r="H10875">
        <v>1</v>
      </c>
      <c r="I10875">
        <v>1</v>
      </c>
      <c r="J10875">
        <v>5</v>
      </c>
      <c r="K10875" s="194">
        <v>5</v>
      </c>
      <c r="L10875" t="s">
        <v>1079</v>
      </c>
      <c r="M10875" t="s">
        <v>1079</v>
      </c>
      <c r="N10875">
        <v>375</v>
      </c>
      <c r="O10875" t="s">
        <v>7876</v>
      </c>
      <c r="Q10875">
        <v>0.375</v>
      </c>
      <c r="R10875" s="117" t="s">
        <v>14814</v>
      </c>
      <c r="S10875" s="117" t="s">
        <v>14589</v>
      </c>
      <c r="T10875" t="s">
        <v>12136</v>
      </c>
      <c r="U10875" t="s">
        <v>10772</v>
      </c>
    </row>
    <row r="10876" spans="1:21">
      <c r="A10876" s="117" t="s">
        <v>18061</v>
      </c>
      <c r="B10876" t="s">
        <v>14590</v>
      </c>
      <c r="C10876" t="s">
        <v>14590</v>
      </c>
      <c r="D10876">
        <v>39</v>
      </c>
      <c r="E10876">
        <v>33</v>
      </c>
      <c r="F10876">
        <v>39</v>
      </c>
      <c r="G10876">
        <v>33</v>
      </c>
      <c r="H10876">
        <v>1</v>
      </c>
      <c r="I10876">
        <v>1</v>
      </c>
      <c r="J10876">
        <v>999999</v>
      </c>
      <c r="K10876" s="194">
        <v>999999</v>
      </c>
      <c r="L10876" t="s">
        <v>1084</v>
      </c>
      <c r="M10876" t="s">
        <v>1084</v>
      </c>
      <c r="N10876">
        <v>265</v>
      </c>
      <c r="O10876" t="s">
        <v>7876</v>
      </c>
      <c r="Q10876">
        <v>0.26500000000000001</v>
      </c>
      <c r="R10876" s="117" t="s">
        <v>14814</v>
      </c>
      <c r="S10876" s="117" t="s">
        <v>14589</v>
      </c>
      <c r="T10876" t="s">
        <v>12136</v>
      </c>
      <c r="U10876" t="s">
        <v>10772</v>
      </c>
    </row>
    <row r="10877" spans="1:21">
      <c r="A10877" s="117" t="s">
        <v>18062</v>
      </c>
      <c r="B10877" t="s">
        <v>14590</v>
      </c>
      <c r="C10877" t="s">
        <v>14590</v>
      </c>
      <c r="D10877">
        <v>55</v>
      </c>
      <c r="E10877">
        <v>49</v>
      </c>
      <c r="F10877">
        <v>55</v>
      </c>
      <c r="G10877">
        <v>49</v>
      </c>
      <c r="H10877">
        <v>1</v>
      </c>
      <c r="I10877">
        <v>1</v>
      </c>
      <c r="J10877">
        <v>999999</v>
      </c>
      <c r="K10877" s="194">
        <v>999999</v>
      </c>
      <c r="L10877" t="s">
        <v>1084</v>
      </c>
      <c r="M10877" t="s">
        <v>1084</v>
      </c>
      <c r="N10877">
        <v>345</v>
      </c>
      <c r="O10877" t="s">
        <v>7876</v>
      </c>
      <c r="Q10877">
        <v>0.34499999999999997</v>
      </c>
      <c r="R10877" s="117" t="s">
        <v>14814</v>
      </c>
      <c r="S10877" s="117" t="s">
        <v>14589</v>
      </c>
      <c r="T10877" t="s">
        <v>12136</v>
      </c>
      <c r="U10877" t="s">
        <v>10772</v>
      </c>
    </row>
    <row r="10878" spans="1:21">
      <c r="A10878" s="117" t="s">
        <v>18063</v>
      </c>
      <c r="B10878" t="s">
        <v>14590</v>
      </c>
      <c r="C10878" t="s">
        <v>14590</v>
      </c>
      <c r="D10878">
        <v>39</v>
      </c>
      <c r="E10878">
        <v>33</v>
      </c>
      <c r="F10878">
        <v>39</v>
      </c>
      <c r="G10878">
        <v>33</v>
      </c>
      <c r="H10878">
        <v>1</v>
      </c>
      <c r="I10878">
        <v>1</v>
      </c>
      <c r="J10878">
        <v>999999</v>
      </c>
      <c r="K10878" s="194">
        <v>999999</v>
      </c>
      <c r="L10878" t="s">
        <v>1084</v>
      </c>
      <c r="M10878" t="s">
        <v>1084</v>
      </c>
      <c r="N10878">
        <v>391</v>
      </c>
      <c r="O10878" t="s">
        <v>7876</v>
      </c>
      <c r="Q10878">
        <v>0.39100000000000001</v>
      </c>
      <c r="R10878" s="117" t="s">
        <v>14814</v>
      </c>
      <c r="S10878" s="117" t="s">
        <v>14589</v>
      </c>
      <c r="T10878" t="s">
        <v>12136</v>
      </c>
      <c r="U10878" t="s">
        <v>10772</v>
      </c>
    </row>
    <row r="10879" spans="1:21">
      <c r="A10879" s="117" t="s">
        <v>18064</v>
      </c>
      <c r="B10879" t="s">
        <v>14590</v>
      </c>
      <c r="C10879" t="s">
        <v>14590</v>
      </c>
      <c r="D10879">
        <v>39</v>
      </c>
      <c r="E10879">
        <v>33</v>
      </c>
      <c r="F10879">
        <v>39</v>
      </c>
      <c r="G10879">
        <v>33</v>
      </c>
      <c r="H10879">
        <v>1</v>
      </c>
      <c r="I10879">
        <v>1</v>
      </c>
      <c r="J10879">
        <v>999999</v>
      </c>
      <c r="K10879" s="194">
        <v>999999</v>
      </c>
      <c r="L10879" t="s">
        <v>1084</v>
      </c>
      <c r="M10879" t="s">
        <v>1084</v>
      </c>
      <c r="N10879">
        <v>270</v>
      </c>
      <c r="O10879" t="s">
        <v>7876</v>
      </c>
      <c r="Q10879">
        <v>0.27</v>
      </c>
      <c r="R10879" s="117" t="s">
        <v>14814</v>
      </c>
      <c r="S10879" s="117" t="s">
        <v>14589</v>
      </c>
      <c r="T10879" t="s">
        <v>12136</v>
      </c>
      <c r="U10879" t="s">
        <v>10772</v>
      </c>
    </row>
    <row r="10880" spans="1:21">
      <c r="A10880" s="117" t="s">
        <v>18065</v>
      </c>
      <c r="B10880" t="s">
        <v>14590</v>
      </c>
      <c r="C10880" t="s">
        <v>14590</v>
      </c>
      <c r="D10880">
        <v>39</v>
      </c>
      <c r="E10880">
        <v>33</v>
      </c>
      <c r="F10880">
        <v>39</v>
      </c>
      <c r="G10880">
        <v>33</v>
      </c>
      <c r="H10880">
        <v>1</v>
      </c>
      <c r="I10880">
        <v>1</v>
      </c>
      <c r="J10880">
        <v>999999</v>
      </c>
      <c r="K10880" s="194">
        <v>999999</v>
      </c>
      <c r="L10880" t="s">
        <v>1084</v>
      </c>
      <c r="M10880" t="s">
        <v>1084</v>
      </c>
      <c r="N10880">
        <v>351</v>
      </c>
      <c r="O10880" t="s">
        <v>7876</v>
      </c>
      <c r="Q10880">
        <v>0.35099999999999998</v>
      </c>
      <c r="R10880" s="117" t="s">
        <v>14814</v>
      </c>
      <c r="S10880" s="117" t="s">
        <v>14589</v>
      </c>
      <c r="T10880" t="s">
        <v>12136</v>
      </c>
      <c r="U10880" t="s">
        <v>10772</v>
      </c>
    </row>
    <row r="10881" spans="1:21">
      <c r="A10881" s="117" t="s">
        <v>18066</v>
      </c>
      <c r="B10881" t="s">
        <v>14590</v>
      </c>
      <c r="C10881" t="s">
        <v>14590</v>
      </c>
      <c r="D10881">
        <v>39</v>
      </c>
      <c r="E10881">
        <v>33</v>
      </c>
      <c r="F10881">
        <v>39</v>
      </c>
      <c r="G10881">
        <v>33</v>
      </c>
      <c r="H10881">
        <v>1</v>
      </c>
      <c r="I10881">
        <v>1</v>
      </c>
      <c r="J10881">
        <v>999999</v>
      </c>
      <c r="K10881" s="194">
        <v>999999</v>
      </c>
      <c r="L10881" t="s">
        <v>1084</v>
      </c>
      <c r="M10881" t="s">
        <v>1084</v>
      </c>
      <c r="N10881">
        <v>395</v>
      </c>
      <c r="O10881" t="s">
        <v>7876</v>
      </c>
      <c r="Q10881">
        <v>0.39500000000000002</v>
      </c>
      <c r="R10881" s="117" t="s">
        <v>14814</v>
      </c>
      <c r="S10881" s="117" t="s">
        <v>14589</v>
      </c>
      <c r="T10881" t="s">
        <v>12136</v>
      </c>
      <c r="U10881" t="s">
        <v>10772</v>
      </c>
    </row>
    <row r="10882" spans="1:21">
      <c r="A10882" s="117" t="s">
        <v>18067</v>
      </c>
      <c r="B10882" t="s">
        <v>14590</v>
      </c>
      <c r="C10882" t="s">
        <v>14590</v>
      </c>
      <c r="D10882">
        <v>55</v>
      </c>
      <c r="E10882">
        <v>49</v>
      </c>
      <c r="F10882">
        <v>55</v>
      </c>
      <c r="G10882">
        <v>49</v>
      </c>
      <c r="H10882">
        <v>1</v>
      </c>
      <c r="I10882">
        <v>1</v>
      </c>
      <c r="J10882">
        <v>999999</v>
      </c>
      <c r="K10882" s="194">
        <v>999999</v>
      </c>
      <c r="L10882" t="s">
        <v>1084</v>
      </c>
      <c r="M10882" t="s">
        <v>1084</v>
      </c>
      <c r="N10882">
        <v>104</v>
      </c>
      <c r="O10882" t="s">
        <v>7876</v>
      </c>
      <c r="Q10882">
        <v>0.104</v>
      </c>
      <c r="R10882" s="117" t="s">
        <v>14814</v>
      </c>
      <c r="S10882" s="117" t="s">
        <v>14589</v>
      </c>
      <c r="T10882" t="s">
        <v>12136</v>
      </c>
      <c r="U10882" t="s">
        <v>10772</v>
      </c>
    </row>
    <row r="10883" spans="1:21">
      <c r="A10883" s="117" t="s">
        <v>18068</v>
      </c>
      <c r="B10883" t="s">
        <v>14590</v>
      </c>
      <c r="C10883" t="s">
        <v>14590</v>
      </c>
      <c r="D10883">
        <v>55</v>
      </c>
      <c r="E10883">
        <v>49</v>
      </c>
      <c r="F10883">
        <v>55</v>
      </c>
      <c r="G10883">
        <v>49</v>
      </c>
      <c r="H10883">
        <v>1</v>
      </c>
      <c r="I10883">
        <v>1</v>
      </c>
      <c r="J10883">
        <v>999999</v>
      </c>
      <c r="K10883" s="194">
        <v>999999</v>
      </c>
      <c r="L10883" t="s">
        <v>1084</v>
      </c>
      <c r="M10883" t="s">
        <v>1084</v>
      </c>
      <c r="N10883">
        <v>40</v>
      </c>
      <c r="O10883" t="s">
        <v>7876</v>
      </c>
      <c r="Q10883">
        <v>0.04</v>
      </c>
      <c r="R10883" s="117" t="s">
        <v>14814</v>
      </c>
      <c r="S10883" s="117" t="s">
        <v>14589</v>
      </c>
      <c r="T10883" t="s">
        <v>12136</v>
      </c>
      <c r="U10883" t="s">
        <v>10772</v>
      </c>
    </row>
    <row r="10884" spans="1:21">
      <c r="A10884" s="117" t="s">
        <v>18069</v>
      </c>
      <c r="B10884" t="s">
        <v>14590</v>
      </c>
      <c r="C10884" t="s">
        <v>14590</v>
      </c>
      <c r="D10884">
        <v>39</v>
      </c>
      <c r="E10884">
        <v>33</v>
      </c>
      <c r="F10884">
        <v>39</v>
      </c>
      <c r="G10884">
        <v>33</v>
      </c>
      <c r="H10884">
        <v>1</v>
      </c>
      <c r="I10884">
        <v>1</v>
      </c>
      <c r="J10884">
        <v>999999</v>
      </c>
      <c r="K10884" s="194">
        <v>999999</v>
      </c>
      <c r="L10884" t="s">
        <v>1084</v>
      </c>
      <c r="M10884" t="s">
        <v>1084</v>
      </c>
      <c r="N10884">
        <v>26</v>
      </c>
      <c r="O10884" t="s">
        <v>7876</v>
      </c>
      <c r="Q10884">
        <v>2.5999999999999999E-2</v>
      </c>
      <c r="R10884" s="117" t="s">
        <v>14814</v>
      </c>
      <c r="S10884" s="117" t="s">
        <v>14589</v>
      </c>
      <c r="T10884" t="s">
        <v>12136</v>
      </c>
      <c r="U10884" t="s">
        <v>10772</v>
      </c>
    </row>
    <row r="10885" spans="1:21">
      <c r="A10885" s="117" t="s">
        <v>18070</v>
      </c>
      <c r="B10885" t="s">
        <v>14590</v>
      </c>
      <c r="C10885" t="s">
        <v>14590</v>
      </c>
      <c r="D10885">
        <v>35</v>
      </c>
      <c r="E10885">
        <v>29</v>
      </c>
      <c r="F10885">
        <v>35</v>
      </c>
      <c r="G10885">
        <v>29</v>
      </c>
      <c r="H10885">
        <v>1</v>
      </c>
      <c r="I10885">
        <v>1</v>
      </c>
      <c r="J10885">
        <v>5</v>
      </c>
      <c r="K10885" s="194">
        <v>5</v>
      </c>
      <c r="L10885" t="s">
        <v>1079</v>
      </c>
      <c r="M10885" t="s">
        <v>1079</v>
      </c>
      <c r="N10885">
        <v>87</v>
      </c>
      <c r="O10885" t="s">
        <v>7876</v>
      </c>
      <c r="Q10885">
        <v>8.6999999999999994E-2</v>
      </c>
      <c r="R10885" s="117" t="s">
        <v>14814</v>
      </c>
      <c r="S10885" s="117" t="s">
        <v>14589</v>
      </c>
      <c r="T10885" t="s">
        <v>12136</v>
      </c>
      <c r="U10885" t="s">
        <v>10772</v>
      </c>
    </row>
    <row r="10886" spans="1:21">
      <c r="A10886" s="117" t="s">
        <v>18071</v>
      </c>
      <c r="B10886" t="s">
        <v>14590</v>
      </c>
      <c r="C10886" t="s">
        <v>14590</v>
      </c>
      <c r="D10886">
        <v>35</v>
      </c>
      <c r="E10886">
        <v>29</v>
      </c>
      <c r="F10886">
        <v>35</v>
      </c>
      <c r="G10886">
        <v>29</v>
      </c>
      <c r="H10886">
        <v>1</v>
      </c>
      <c r="I10886">
        <v>1</v>
      </c>
      <c r="J10886">
        <v>17</v>
      </c>
      <c r="K10886" s="194">
        <v>17</v>
      </c>
      <c r="L10886" t="s">
        <v>1079</v>
      </c>
      <c r="M10886" t="s">
        <v>1079</v>
      </c>
      <c r="N10886">
        <v>48</v>
      </c>
      <c r="O10886" t="s">
        <v>7876</v>
      </c>
      <c r="Q10886">
        <v>4.8000000000000001E-2</v>
      </c>
      <c r="R10886" s="117" t="s">
        <v>14814</v>
      </c>
      <c r="S10886" s="117" t="s">
        <v>14589</v>
      </c>
      <c r="T10886" t="s">
        <v>12136</v>
      </c>
      <c r="U10886" t="s">
        <v>10772</v>
      </c>
    </row>
    <row r="10887" spans="1:21">
      <c r="A10887" s="117" t="s">
        <v>18072</v>
      </c>
      <c r="B10887" t="s">
        <v>14590</v>
      </c>
      <c r="C10887" t="s">
        <v>14590</v>
      </c>
      <c r="D10887">
        <v>35</v>
      </c>
      <c r="E10887">
        <v>29</v>
      </c>
      <c r="F10887">
        <v>35</v>
      </c>
      <c r="G10887">
        <v>29</v>
      </c>
      <c r="H10887">
        <v>1</v>
      </c>
      <c r="I10887">
        <v>1</v>
      </c>
      <c r="J10887">
        <v>3</v>
      </c>
      <c r="K10887" s="194">
        <v>3</v>
      </c>
      <c r="L10887" t="s">
        <v>1079</v>
      </c>
      <c r="M10887" t="s">
        <v>1079</v>
      </c>
      <c r="N10887">
        <v>66</v>
      </c>
      <c r="O10887" t="s">
        <v>7876</v>
      </c>
      <c r="Q10887">
        <v>6.6000000000000003E-2</v>
      </c>
      <c r="R10887" s="117" t="s">
        <v>14814</v>
      </c>
      <c r="S10887" s="117" t="s">
        <v>14589</v>
      </c>
      <c r="T10887" t="s">
        <v>12136</v>
      </c>
      <c r="U10887" t="s">
        <v>10772</v>
      </c>
    </row>
    <row r="10888" spans="1:21">
      <c r="A10888" s="117" t="s">
        <v>18073</v>
      </c>
      <c r="B10888" t="s">
        <v>14590</v>
      </c>
      <c r="C10888" t="s">
        <v>14590</v>
      </c>
      <c r="D10888">
        <v>35</v>
      </c>
      <c r="E10888">
        <v>29</v>
      </c>
      <c r="F10888">
        <v>35</v>
      </c>
      <c r="G10888">
        <v>29</v>
      </c>
      <c r="H10888">
        <v>1</v>
      </c>
      <c r="I10888">
        <v>1</v>
      </c>
      <c r="J10888">
        <v>3</v>
      </c>
      <c r="K10888" s="194">
        <v>3</v>
      </c>
      <c r="L10888" t="s">
        <v>1079</v>
      </c>
      <c r="M10888" t="s">
        <v>1079</v>
      </c>
      <c r="N10888">
        <v>212</v>
      </c>
      <c r="O10888" t="s">
        <v>7876</v>
      </c>
      <c r="Q10888">
        <v>0.21199999999999999</v>
      </c>
      <c r="R10888" s="117" t="s">
        <v>14814</v>
      </c>
      <c r="S10888" s="117" t="s">
        <v>14589</v>
      </c>
      <c r="T10888" t="s">
        <v>12136</v>
      </c>
      <c r="U10888" t="s">
        <v>10772</v>
      </c>
    </row>
    <row r="10889" spans="1:21">
      <c r="A10889" s="117" t="s">
        <v>18074</v>
      </c>
      <c r="B10889" t="s">
        <v>14590</v>
      </c>
      <c r="C10889" t="s">
        <v>14590</v>
      </c>
      <c r="D10889">
        <v>39</v>
      </c>
      <c r="E10889">
        <v>33</v>
      </c>
      <c r="F10889">
        <v>39</v>
      </c>
      <c r="G10889">
        <v>33</v>
      </c>
      <c r="H10889">
        <v>1</v>
      </c>
      <c r="I10889">
        <v>1</v>
      </c>
      <c r="J10889">
        <v>999999</v>
      </c>
      <c r="K10889" s="194">
        <v>999999</v>
      </c>
      <c r="L10889" t="s">
        <v>1084</v>
      </c>
      <c r="M10889" t="s">
        <v>1084</v>
      </c>
      <c r="N10889">
        <v>131</v>
      </c>
      <c r="O10889" t="s">
        <v>7876</v>
      </c>
      <c r="Q10889">
        <v>0.13100000000000001</v>
      </c>
      <c r="R10889" s="117" t="s">
        <v>14814</v>
      </c>
      <c r="S10889" s="117" t="s">
        <v>14589</v>
      </c>
      <c r="T10889" t="s">
        <v>12136</v>
      </c>
      <c r="U10889" t="s">
        <v>10772</v>
      </c>
    </row>
    <row r="10890" spans="1:21">
      <c r="A10890" s="117" t="s">
        <v>18075</v>
      </c>
      <c r="B10890" t="s">
        <v>14590</v>
      </c>
      <c r="C10890" t="s">
        <v>14590</v>
      </c>
      <c r="D10890">
        <v>55</v>
      </c>
      <c r="E10890">
        <v>49</v>
      </c>
      <c r="F10890">
        <v>55</v>
      </c>
      <c r="G10890">
        <v>49</v>
      </c>
      <c r="H10890">
        <v>1</v>
      </c>
      <c r="I10890">
        <v>1</v>
      </c>
      <c r="J10890">
        <v>999999</v>
      </c>
      <c r="K10890" s="194">
        <v>999999</v>
      </c>
      <c r="L10890" t="s">
        <v>1084</v>
      </c>
      <c r="M10890" t="s">
        <v>1084</v>
      </c>
      <c r="N10890">
        <v>215</v>
      </c>
      <c r="O10890" t="s">
        <v>7876</v>
      </c>
      <c r="Q10890">
        <v>0.215</v>
      </c>
      <c r="R10890" s="117" t="s">
        <v>14814</v>
      </c>
      <c r="S10890" s="117" t="s">
        <v>14589</v>
      </c>
      <c r="T10890" t="s">
        <v>12136</v>
      </c>
      <c r="U10890" t="s">
        <v>10772</v>
      </c>
    </row>
    <row r="10891" spans="1:21">
      <c r="A10891" s="117" t="s">
        <v>18076</v>
      </c>
      <c r="B10891" t="s">
        <v>14590</v>
      </c>
      <c r="C10891" t="s">
        <v>14590</v>
      </c>
      <c r="D10891">
        <v>39</v>
      </c>
      <c r="E10891">
        <v>33</v>
      </c>
      <c r="F10891">
        <v>39</v>
      </c>
      <c r="G10891">
        <v>33</v>
      </c>
      <c r="H10891">
        <v>1</v>
      </c>
      <c r="I10891">
        <v>1</v>
      </c>
      <c r="J10891">
        <v>999999</v>
      </c>
      <c r="K10891" s="194">
        <v>999999</v>
      </c>
      <c r="L10891" t="s">
        <v>1084</v>
      </c>
      <c r="M10891" t="s">
        <v>1084</v>
      </c>
      <c r="N10891">
        <v>261</v>
      </c>
      <c r="O10891" t="s">
        <v>7876</v>
      </c>
      <c r="Q10891">
        <v>0.26100000000000001</v>
      </c>
      <c r="R10891" s="117" t="s">
        <v>14814</v>
      </c>
      <c r="S10891" s="117" t="s">
        <v>14589</v>
      </c>
      <c r="T10891" t="s">
        <v>12136</v>
      </c>
      <c r="U10891" t="s">
        <v>10772</v>
      </c>
    </row>
    <row r="10892" spans="1:21">
      <c r="A10892" s="117" t="s">
        <v>18077</v>
      </c>
      <c r="B10892" t="s">
        <v>14590</v>
      </c>
      <c r="C10892" t="s">
        <v>14590</v>
      </c>
      <c r="D10892">
        <v>39</v>
      </c>
      <c r="E10892">
        <v>33</v>
      </c>
      <c r="F10892">
        <v>39</v>
      </c>
      <c r="G10892">
        <v>33</v>
      </c>
      <c r="H10892">
        <v>1</v>
      </c>
      <c r="I10892">
        <v>1</v>
      </c>
      <c r="J10892">
        <v>999999</v>
      </c>
      <c r="K10892" s="194">
        <v>999999</v>
      </c>
      <c r="L10892" t="s">
        <v>1084</v>
      </c>
      <c r="M10892" t="s">
        <v>1084</v>
      </c>
      <c r="N10892">
        <v>131</v>
      </c>
      <c r="O10892" t="s">
        <v>7876</v>
      </c>
      <c r="Q10892">
        <v>0.13100000000000001</v>
      </c>
      <c r="R10892" s="117" t="s">
        <v>14814</v>
      </c>
      <c r="S10892" s="117" t="s">
        <v>14589</v>
      </c>
      <c r="T10892" t="s">
        <v>12136</v>
      </c>
      <c r="U10892" t="s">
        <v>10772</v>
      </c>
    </row>
    <row r="10893" spans="1:21">
      <c r="A10893" s="117" t="s">
        <v>18078</v>
      </c>
      <c r="B10893" t="s">
        <v>14590</v>
      </c>
      <c r="C10893" t="s">
        <v>14590</v>
      </c>
      <c r="D10893">
        <v>39</v>
      </c>
      <c r="E10893">
        <v>33</v>
      </c>
      <c r="F10893">
        <v>39</v>
      </c>
      <c r="G10893">
        <v>33</v>
      </c>
      <c r="H10893">
        <v>1</v>
      </c>
      <c r="I10893">
        <v>1</v>
      </c>
      <c r="J10893">
        <v>999999</v>
      </c>
      <c r="K10893" s="194">
        <v>999999</v>
      </c>
      <c r="L10893" t="s">
        <v>1084</v>
      </c>
      <c r="M10893" t="s">
        <v>1084</v>
      </c>
      <c r="N10893">
        <v>221</v>
      </c>
      <c r="O10893" t="s">
        <v>7876</v>
      </c>
      <c r="Q10893">
        <v>0.221</v>
      </c>
      <c r="R10893" s="117" t="s">
        <v>14814</v>
      </c>
      <c r="S10893" s="117" t="s">
        <v>14589</v>
      </c>
      <c r="T10893" t="s">
        <v>12136</v>
      </c>
      <c r="U10893" t="s">
        <v>10772</v>
      </c>
    </row>
    <row r="10894" spans="1:21">
      <c r="A10894" s="117" t="s">
        <v>18079</v>
      </c>
      <c r="B10894" t="s">
        <v>14590</v>
      </c>
      <c r="C10894" t="s">
        <v>14590</v>
      </c>
      <c r="D10894">
        <v>39</v>
      </c>
      <c r="E10894">
        <v>33</v>
      </c>
      <c r="F10894">
        <v>39</v>
      </c>
      <c r="G10894">
        <v>33</v>
      </c>
      <c r="H10894">
        <v>1</v>
      </c>
      <c r="I10894">
        <v>1</v>
      </c>
      <c r="J10894">
        <v>999999</v>
      </c>
      <c r="K10894" s="194">
        <v>999999</v>
      </c>
      <c r="L10894" t="s">
        <v>1084</v>
      </c>
      <c r="M10894" t="s">
        <v>1084</v>
      </c>
      <c r="N10894">
        <v>261</v>
      </c>
      <c r="O10894" t="s">
        <v>7876</v>
      </c>
      <c r="Q10894">
        <v>0.26100000000000001</v>
      </c>
      <c r="R10894" s="117" t="s">
        <v>14814</v>
      </c>
      <c r="S10894" s="117" t="s">
        <v>14589</v>
      </c>
      <c r="T10894" t="s">
        <v>12136</v>
      </c>
      <c r="U10894" t="s">
        <v>10772</v>
      </c>
    </row>
    <row r="10895" spans="1:21">
      <c r="A10895" s="117" t="s">
        <v>18080</v>
      </c>
      <c r="B10895" t="s">
        <v>14590</v>
      </c>
      <c r="C10895" t="s">
        <v>14590</v>
      </c>
      <c r="D10895">
        <v>39</v>
      </c>
      <c r="E10895">
        <v>33</v>
      </c>
      <c r="F10895">
        <v>39</v>
      </c>
      <c r="G10895">
        <v>33</v>
      </c>
      <c r="H10895">
        <v>1</v>
      </c>
      <c r="I10895">
        <v>1</v>
      </c>
      <c r="J10895">
        <v>999999</v>
      </c>
      <c r="K10895" s="194">
        <v>999999</v>
      </c>
      <c r="L10895" t="s">
        <v>1084</v>
      </c>
      <c r="M10895" t="s">
        <v>1084</v>
      </c>
      <c r="N10895">
        <v>2</v>
      </c>
      <c r="O10895" t="s">
        <v>7876</v>
      </c>
      <c r="Q10895">
        <v>2E-3</v>
      </c>
      <c r="R10895" s="117" t="s">
        <v>14814</v>
      </c>
      <c r="S10895" s="117" t="s">
        <v>14589</v>
      </c>
      <c r="T10895" t="s">
        <v>12136</v>
      </c>
      <c r="U10895" t="s">
        <v>10772</v>
      </c>
    </row>
    <row r="10896" spans="1:21">
      <c r="A10896" s="117" t="s">
        <v>18081</v>
      </c>
      <c r="B10896" t="s">
        <v>14590</v>
      </c>
      <c r="C10896" t="s">
        <v>14590</v>
      </c>
      <c r="D10896">
        <v>39</v>
      </c>
      <c r="E10896">
        <v>33</v>
      </c>
      <c r="F10896">
        <v>39</v>
      </c>
      <c r="G10896">
        <v>33</v>
      </c>
      <c r="H10896">
        <v>1</v>
      </c>
      <c r="I10896">
        <v>1</v>
      </c>
      <c r="J10896">
        <v>999999</v>
      </c>
      <c r="K10896" s="194">
        <v>999999</v>
      </c>
      <c r="L10896" t="s">
        <v>1084</v>
      </c>
      <c r="M10896" t="s">
        <v>1084</v>
      </c>
      <c r="N10896">
        <v>70</v>
      </c>
      <c r="O10896" t="s">
        <v>7876</v>
      </c>
      <c r="Q10896">
        <v>7.0000000000000007E-2</v>
      </c>
      <c r="R10896" s="117" t="s">
        <v>14814</v>
      </c>
      <c r="S10896" s="117" t="s">
        <v>14589</v>
      </c>
      <c r="T10896" t="s">
        <v>12136</v>
      </c>
      <c r="U10896" t="s">
        <v>10772</v>
      </c>
    </row>
    <row r="10897" spans="1:21">
      <c r="A10897" s="117" t="s">
        <v>18082</v>
      </c>
      <c r="B10897" t="s">
        <v>14590</v>
      </c>
      <c r="C10897" t="s">
        <v>14590</v>
      </c>
      <c r="D10897">
        <v>61</v>
      </c>
      <c r="E10897">
        <v>55</v>
      </c>
      <c r="F10897">
        <v>61</v>
      </c>
      <c r="G10897">
        <v>55</v>
      </c>
      <c r="H10897">
        <v>1</v>
      </c>
      <c r="I10897">
        <v>1</v>
      </c>
      <c r="J10897">
        <v>999999</v>
      </c>
      <c r="K10897" s="194">
        <v>999999</v>
      </c>
      <c r="L10897" t="s">
        <v>1079</v>
      </c>
      <c r="M10897" t="s">
        <v>1079</v>
      </c>
      <c r="N10897">
        <v>76</v>
      </c>
      <c r="O10897" t="s">
        <v>7876</v>
      </c>
      <c r="P10897" t="s">
        <v>18083</v>
      </c>
      <c r="Q10897">
        <v>7.5999999999999998E-2</v>
      </c>
      <c r="R10897" s="117" t="s">
        <v>14814</v>
      </c>
      <c r="S10897" s="117" t="s">
        <v>14589</v>
      </c>
      <c r="T10897" t="s">
        <v>12136</v>
      </c>
      <c r="U10897" t="s">
        <v>10772</v>
      </c>
    </row>
    <row r="10898" spans="1:21">
      <c r="A10898" s="117" t="s">
        <v>18084</v>
      </c>
      <c r="B10898" t="s">
        <v>14590</v>
      </c>
      <c r="C10898" t="s">
        <v>14590</v>
      </c>
      <c r="D10898">
        <v>39</v>
      </c>
      <c r="E10898">
        <v>33</v>
      </c>
      <c r="F10898">
        <v>39</v>
      </c>
      <c r="G10898">
        <v>33</v>
      </c>
      <c r="H10898">
        <v>1</v>
      </c>
      <c r="I10898">
        <v>1</v>
      </c>
      <c r="J10898">
        <v>999999</v>
      </c>
      <c r="K10898" s="194">
        <v>999999</v>
      </c>
      <c r="L10898" t="s">
        <v>1084</v>
      </c>
      <c r="M10898" t="s">
        <v>1084</v>
      </c>
      <c r="N10898">
        <v>382</v>
      </c>
      <c r="O10898" t="s">
        <v>7876</v>
      </c>
      <c r="Q10898">
        <v>0.38200000000000001</v>
      </c>
      <c r="R10898" s="117" t="s">
        <v>14814</v>
      </c>
      <c r="S10898" s="117" t="s">
        <v>14589</v>
      </c>
      <c r="T10898" t="s">
        <v>12136</v>
      </c>
      <c r="U10898" t="s">
        <v>10772</v>
      </c>
    </row>
    <row r="10899" spans="1:21">
      <c r="A10899" s="117" t="s">
        <v>18085</v>
      </c>
      <c r="B10899" t="s">
        <v>14590</v>
      </c>
      <c r="C10899" t="s">
        <v>14590</v>
      </c>
      <c r="D10899">
        <v>39</v>
      </c>
      <c r="E10899">
        <v>33</v>
      </c>
      <c r="F10899">
        <v>39</v>
      </c>
      <c r="G10899">
        <v>33</v>
      </c>
      <c r="H10899">
        <v>1</v>
      </c>
      <c r="I10899">
        <v>1</v>
      </c>
      <c r="J10899">
        <v>999999</v>
      </c>
      <c r="K10899" s="194">
        <v>999999</v>
      </c>
      <c r="L10899" t="s">
        <v>1084</v>
      </c>
      <c r="M10899" t="s">
        <v>1084</v>
      </c>
      <c r="N10899">
        <v>895</v>
      </c>
      <c r="O10899" t="s">
        <v>7876</v>
      </c>
      <c r="Q10899">
        <v>0.89500000000000002</v>
      </c>
      <c r="R10899" s="117" t="s">
        <v>14814</v>
      </c>
      <c r="S10899" s="117" t="s">
        <v>14589</v>
      </c>
      <c r="T10899" t="s">
        <v>12136</v>
      </c>
      <c r="U10899" t="s">
        <v>10772</v>
      </c>
    </row>
    <row r="10900" spans="1:21">
      <c r="A10900" s="117" t="s">
        <v>18086</v>
      </c>
      <c r="B10900" t="s">
        <v>14590</v>
      </c>
      <c r="C10900" t="s">
        <v>14590</v>
      </c>
      <c r="D10900">
        <v>39</v>
      </c>
      <c r="E10900">
        <v>33</v>
      </c>
      <c r="F10900">
        <v>39</v>
      </c>
      <c r="G10900">
        <v>33</v>
      </c>
      <c r="H10900">
        <v>1</v>
      </c>
      <c r="I10900">
        <v>1</v>
      </c>
      <c r="J10900">
        <v>999999</v>
      </c>
      <c r="K10900" s="194">
        <v>999999</v>
      </c>
      <c r="L10900" t="s">
        <v>1084</v>
      </c>
      <c r="M10900" t="s">
        <v>1084</v>
      </c>
      <c r="N10900">
        <v>892</v>
      </c>
      <c r="O10900" t="s">
        <v>7876</v>
      </c>
      <c r="Q10900">
        <v>0.89200000000000002</v>
      </c>
      <c r="R10900" s="117" t="s">
        <v>14814</v>
      </c>
      <c r="S10900" s="117" t="s">
        <v>14589</v>
      </c>
      <c r="T10900" t="s">
        <v>12136</v>
      </c>
      <c r="U10900" t="s">
        <v>10772</v>
      </c>
    </row>
    <row r="10901" spans="1:21">
      <c r="A10901" s="117" t="s">
        <v>18087</v>
      </c>
      <c r="B10901" t="s">
        <v>14590</v>
      </c>
      <c r="C10901" t="s">
        <v>14590</v>
      </c>
      <c r="D10901">
        <v>39</v>
      </c>
      <c r="E10901">
        <v>33</v>
      </c>
      <c r="F10901">
        <v>39</v>
      </c>
      <c r="G10901">
        <v>33</v>
      </c>
      <c r="H10901">
        <v>1</v>
      </c>
      <c r="I10901">
        <v>1</v>
      </c>
      <c r="J10901">
        <v>999999</v>
      </c>
      <c r="K10901" s="194">
        <v>999999</v>
      </c>
      <c r="L10901" t="s">
        <v>1084</v>
      </c>
      <c r="M10901" t="s">
        <v>1084</v>
      </c>
      <c r="N10901">
        <v>1030</v>
      </c>
      <c r="O10901" t="s">
        <v>7876</v>
      </c>
      <c r="Q10901">
        <v>1.03</v>
      </c>
      <c r="R10901" s="117" t="s">
        <v>14814</v>
      </c>
      <c r="S10901" s="117" t="s">
        <v>14589</v>
      </c>
      <c r="T10901" t="s">
        <v>12136</v>
      </c>
      <c r="U10901" t="s">
        <v>10772</v>
      </c>
    </row>
    <row r="10902" spans="1:21">
      <c r="A10902" s="117" t="s">
        <v>18088</v>
      </c>
      <c r="B10902" t="s">
        <v>14590</v>
      </c>
      <c r="C10902" t="s">
        <v>14590</v>
      </c>
      <c r="D10902">
        <v>39</v>
      </c>
      <c r="E10902">
        <v>33</v>
      </c>
      <c r="F10902">
        <v>39</v>
      </c>
      <c r="G10902">
        <v>33</v>
      </c>
      <c r="H10902">
        <v>1</v>
      </c>
      <c r="I10902">
        <v>1</v>
      </c>
      <c r="J10902">
        <v>999999</v>
      </c>
      <c r="K10902" s="194">
        <v>999999</v>
      </c>
      <c r="L10902" t="s">
        <v>1084</v>
      </c>
      <c r="M10902" t="s">
        <v>1084</v>
      </c>
      <c r="N10902">
        <v>1200</v>
      </c>
      <c r="O10902" t="s">
        <v>7876</v>
      </c>
      <c r="Q10902">
        <v>1.2</v>
      </c>
      <c r="R10902" s="117" t="s">
        <v>14814</v>
      </c>
      <c r="S10902" s="117" t="s">
        <v>14589</v>
      </c>
      <c r="T10902" t="s">
        <v>12136</v>
      </c>
      <c r="U10902" t="s">
        <v>10772</v>
      </c>
    </row>
    <row r="10903" spans="1:21">
      <c r="A10903" s="117" t="s">
        <v>18089</v>
      </c>
      <c r="B10903" t="s">
        <v>14590</v>
      </c>
      <c r="C10903" t="s">
        <v>14590</v>
      </c>
      <c r="D10903">
        <v>35</v>
      </c>
      <c r="E10903">
        <v>29</v>
      </c>
      <c r="F10903">
        <v>35</v>
      </c>
      <c r="G10903">
        <v>29</v>
      </c>
      <c r="H10903">
        <v>1</v>
      </c>
      <c r="I10903">
        <v>1</v>
      </c>
      <c r="J10903">
        <v>3</v>
      </c>
      <c r="K10903" s="194">
        <v>3</v>
      </c>
      <c r="L10903" t="s">
        <v>1079</v>
      </c>
      <c r="M10903" t="s">
        <v>1079</v>
      </c>
      <c r="N10903">
        <v>4500</v>
      </c>
      <c r="O10903" t="s">
        <v>7876</v>
      </c>
      <c r="P10903" t="s">
        <v>18090</v>
      </c>
      <c r="Q10903">
        <v>4.5</v>
      </c>
      <c r="R10903" s="117" t="s">
        <v>14814</v>
      </c>
      <c r="S10903" s="117" t="s">
        <v>14589</v>
      </c>
      <c r="T10903" t="s">
        <v>12136</v>
      </c>
      <c r="U10903" t="s">
        <v>10772</v>
      </c>
    </row>
    <row r="10904" spans="1:21">
      <c r="A10904" s="117" t="s">
        <v>18091</v>
      </c>
      <c r="B10904" t="s">
        <v>14590</v>
      </c>
      <c r="C10904" t="s">
        <v>14590</v>
      </c>
      <c r="D10904">
        <v>35</v>
      </c>
      <c r="E10904">
        <v>29</v>
      </c>
      <c r="F10904">
        <v>35</v>
      </c>
      <c r="G10904">
        <v>29</v>
      </c>
      <c r="H10904">
        <v>1</v>
      </c>
      <c r="I10904">
        <v>1</v>
      </c>
      <c r="J10904">
        <v>3</v>
      </c>
      <c r="K10904" s="194">
        <v>3</v>
      </c>
      <c r="L10904" t="s">
        <v>1079</v>
      </c>
      <c r="M10904" t="s">
        <v>1079</v>
      </c>
      <c r="N10904">
        <v>7000</v>
      </c>
      <c r="O10904" t="s">
        <v>7876</v>
      </c>
      <c r="P10904" t="s">
        <v>18092</v>
      </c>
      <c r="Q10904">
        <v>7</v>
      </c>
      <c r="R10904" s="117" t="s">
        <v>14814</v>
      </c>
      <c r="S10904" s="117" t="s">
        <v>14589</v>
      </c>
      <c r="T10904" t="s">
        <v>12136</v>
      </c>
      <c r="U10904" t="s">
        <v>10772</v>
      </c>
    </row>
    <row r="10905" spans="1:21">
      <c r="A10905" s="117" t="s">
        <v>18093</v>
      </c>
      <c r="B10905" t="s">
        <v>14590</v>
      </c>
      <c r="C10905" t="s">
        <v>14590</v>
      </c>
      <c r="D10905">
        <v>35</v>
      </c>
      <c r="E10905">
        <v>29</v>
      </c>
      <c r="F10905">
        <v>35</v>
      </c>
      <c r="G10905">
        <v>29</v>
      </c>
      <c r="H10905">
        <v>1</v>
      </c>
      <c r="I10905">
        <v>1</v>
      </c>
      <c r="J10905">
        <v>3</v>
      </c>
      <c r="K10905" s="194">
        <v>3</v>
      </c>
      <c r="L10905" t="s">
        <v>1079</v>
      </c>
      <c r="M10905" t="s">
        <v>1079</v>
      </c>
      <c r="N10905">
        <v>1258</v>
      </c>
      <c r="O10905" t="s">
        <v>7876</v>
      </c>
      <c r="Q10905">
        <v>1.258</v>
      </c>
      <c r="R10905" s="117" t="s">
        <v>14814</v>
      </c>
      <c r="S10905" s="117" t="s">
        <v>14589</v>
      </c>
      <c r="T10905" t="s">
        <v>12136</v>
      </c>
      <c r="U10905" t="s">
        <v>10772</v>
      </c>
    </row>
    <row r="10906" spans="1:21">
      <c r="A10906" s="117" t="s">
        <v>18094</v>
      </c>
      <c r="B10906" t="s">
        <v>14590</v>
      </c>
      <c r="C10906" t="s">
        <v>14590</v>
      </c>
      <c r="D10906">
        <v>35</v>
      </c>
      <c r="E10906">
        <v>29</v>
      </c>
      <c r="F10906">
        <v>35</v>
      </c>
      <c r="G10906">
        <v>29</v>
      </c>
      <c r="H10906">
        <v>1</v>
      </c>
      <c r="I10906">
        <v>1</v>
      </c>
      <c r="J10906">
        <v>7</v>
      </c>
      <c r="K10906" s="194">
        <v>7</v>
      </c>
      <c r="L10906" t="s">
        <v>1086</v>
      </c>
      <c r="M10906" t="s">
        <v>1086</v>
      </c>
      <c r="N10906">
        <v>1020</v>
      </c>
      <c r="O10906" t="s">
        <v>7876</v>
      </c>
      <c r="Q10906">
        <v>1.02</v>
      </c>
      <c r="R10906" s="117" t="s">
        <v>14814</v>
      </c>
      <c r="S10906" s="117" t="s">
        <v>14589</v>
      </c>
      <c r="T10906" t="s">
        <v>12136</v>
      </c>
      <c r="U10906" t="s">
        <v>10772</v>
      </c>
    </row>
    <row r="10907" spans="1:21">
      <c r="A10907" s="117" t="s">
        <v>18095</v>
      </c>
      <c r="B10907" t="s">
        <v>14590</v>
      </c>
      <c r="C10907" t="s">
        <v>14590</v>
      </c>
      <c r="D10907">
        <v>35</v>
      </c>
      <c r="E10907">
        <v>29</v>
      </c>
      <c r="F10907">
        <v>35</v>
      </c>
      <c r="G10907">
        <v>29</v>
      </c>
      <c r="H10907">
        <v>1</v>
      </c>
      <c r="I10907">
        <v>1</v>
      </c>
      <c r="J10907">
        <v>39</v>
      </c>
      <c r="K10907" s="194">
        <v>39</v>
      </c>
      <c r="L10907" t="s">
        <v>1081</v>
      </c>
      <c r="M10907" t="s">
        <v>1081</v>
      </c>
      <c r="N10907">
        <v>305</v>
      </c>
      <c r="O10907" t="s">
        <v>7876</v>
      </c>
      <c r="Q10907">
        <v>0.30499999999999999</v>
      </c>
      <c r="R10907" s="117" t="s">
        <v>14814</v>
      </c>
      <c r="S10907" s="117" t="s">
        <v>14589</v>
      </c>
      <c r="T10907" t="s">
        <v>12136</v>
      </c>
      <c r="U10907" t="s">
        <v>10772</v>
      </c>
    </row>
    <row r="10908" spans="1:21">
      <c r="A10908" s="117" t="s">
        <v>18096</v>
      </c>
      <c r="B10908" t="s">
        <v>14590</v>
      </c>
      <c r="C10908" t="s">
        <v>14590</v>
      </c>
      <c r="D10908">
        <v>35</v>
      </c>
      <c r="E10908">
        <v>29</v>
      </c>
      <c r="F10908">
        <v>35</v>
      </c>
      <c r="G10908">
        <v>29</v>
      </c>
      <c r="H10908">
        <v>1</v>
      </c>
      <c r="I10908">
        <v>1</v>
      </c>
      <c r="J10908">
        <v>227</v>
      </c>
      <c r="K10908" s="194">
        <v>227</v>
      </c>
      <c r="L10908" t="s">
        <v>1081</v>
      </c>
      <c r="M10908" t="s">
        <v>1081</v>
      </c>
      <c r="N10908">
        <v>420</v>
      </c>
      <c r="O10908" t="s">
        <v>7876</v>
      </c>
      <c r="Q10908">
        <v>0.42</v>
      </c>
      <c r="R10908" s="117" t="s">
        <v>14814</v>
      </c>
      <c r="S10908" s="117" t="s">
        <v>14589</v>
      </c>
      <c r="T10908" t="s">
        <v>12136</v>
      </c>
      <c r="U10908" t="s">
        <v>10772</v>
      </c>
    </row>
    <row r="10909" spans="1:21">
      <c r="A10909" s="117" t="s">
        <v>18097</v>
      </c>
      <c r="B10909" t="s">
        <v>14590</v>
      </c>
      <c r="C10909" t="s">
        <v>14590</v>
      </c>
      <c r="D10909">
        <v>35</v>
      </c>
      <c r="E10909">
        <v>29</v>
      </c>
      <c r="F10909">
        <v>35</v>
      </c>
      <c r="G10909">
        <v>29</v>
      </c>
      <c r="H10909">
        <v>1</v>
      </c>
      <c r="I10909">
        <v>1</v>
      </c>
      <c r="J10909">
        <v>20</v>
      </c>
      <c r="K10909" s="194">
        <v>20</v>
      </c>
      <c r="L10909" t="s">
        <v>1079</v>
      </c>
      <c r="M10909" t="s">
        <v>1079</v>
      </c>
      <c r="N10909">
        <v>1090</v>
      </c>
      <c r="O10909" t="s">
        <v>7876</v>
      </c>
      <c r="Q10909">
        <v>1.0900000000000001</v>
      </c>
      <c r="R10909" s="117" t="s">
        <v>14814</v>
      </c>
      <c r="S10909" s="117" t="s">
        <v>14589</v>
      </c>
      <c r="T10909" t="s">
        <v>12136</v>
      </c>
      <c r="U10909" t="s">
        <v>10772</v>
      </c>
    </row>
    <row r="10910" spans="1:21">
      <c r="A10910" s="117" t="s">
        <v>18098</v>
      </c>
      <c r="B10910" t="s">
        <v>14590</v>
      </c>
      <c r="C10910" t="s">
        <v>14590</v>
      </c>
      <c r="D10910">
        <v>35</v>
      </c>
      <c r="E10910">
        <v>29</v>
      </c>
      <c r="F10910">
        <v>35</v>
      </c>
      <c r="G10910">
        <v>29</v>
      </c>
      <c r="H10910">
        <v>1</v>
      </c>
      <c r="I10910">
        <v>1</v>
      </c>
      <c r="J10910">
        <v>1</v>
      </c>
      <c r="K10910" s="194">
        <v>1</v>
      </c>
      <c r="L10910" t="s">
        <v>1079</v>
      </c>
      <c r="M10910" t="s">
        <v>1079</v>
      </c>
      <c r="N10910">
        <v>1917</v>
      </c>
      <c r="O10910" t="s">
        <v>7876</v>
      </c>
      <c r="Q10910">
        <v>1.917</v>
      </c>
      <c r="R10910" s="117" t="s">
        <v>14814</v>
      </c>
      <c r="S10910" s="117" t="s">
        <v>14589</v>
      </c>
      <c r="T10910" t="s">
        <v>12136</v>
      </c>
      <c r="U10910" t="s">
        <v>10772</v>
      </c>
    </row>
    <row r="10911" spans="1:21">
      <c r="A10911" s="117" t="s">
        <v>18099</v>
      </c>
      <c r="B10911" t="s">
        <v>14590</v>
      </c>
      <c r="C10911" t="s">
        <v>14590</v>
      </c>
      <c r="D10911">
        <v>62</v>
      </c>
      <c r="E10911">
        <v>56</v>
      </c>
      <c r="F10911">
        <v>62</v>
      </c>
      <c r="G10911">
        <v>56</v>
      </c>
      <c r="H10911">
        <v>1</v>
      </c>
      <c r="I10911">
        <v>1</v>
      </c>
      <c r="J10911">
        <v>999999</v>
      </c>
      <c r="K10911" s="194">
        <v>999999</v>
      </c>
      <c r="L10911" t="s">
        <v>1079</v>
      </c>
      <c r="M10911" t="s">
        <v>1079</v>
      </c>
      <c r="N10911">
        <v>5300</v>
      </c>
      <c r="O10911" t="s">
        <v>7876</v>
      </c>
      <c r="Q10911">
        <v>5.3</v>
      </c>
      <c r="R10911" s="117" t="s">
        <v>14814</v>
      </c>
      <c r="S10911" s="117" t="s">
        <v>14589</v>
      </c>
      <c r="T10911" t="s">
        <v>12136</v>
      </c>
      <c r="U10911" t="s">
        <v>10772</v>
      </c>
    </row>
    <row r="10912" spans="1:21">
      <c r="A10912" s="117" t="s">
        <v>18100</v>
      </c>
      <c r="B10912" t="s">
        <v>14590</v>
      </c>
      <c r="C10912" t="s">
        <v>14590</v>
      </c>
      <c r="D10912">
        <v>62</v>
      </c>
      <c r="E10912">
        <v>56</v>
      </c>
      <c r="F10912">
        <v>62</v>
      </c>
      <c r="G10912">
        <v>56</v>
      </c>
      <c r="H10912">
        <v>1</v>
      </c>
      <c r="I10912">
        <v>1</v>
      </c>
      <c r="J10912">
        <v>999999</v>
      </c>
      <c r="K10912" s="194">
        <v>999999</v>
      </c>
      <c r="L10912" t="s">
        <v>1079</v>
      </c>
      <c r="M10912" t="s">
        <v>1079</v>
      </c>
      <c r="N10912">
        <v>6200</v>
      </c>
      <c r="O10912" t="s">
        <v>7876</v>
      </c>
      <c r="Q10912">
        <v>6.2</v>
      </c>
      <c r="R10912" s="117" t="s">
        <v>14814</v>
      </c>
      <c r="S10912" s="117" t="s">
        <v>14589</v>
      </c>
      <c r="T10912" t="s">
        <v>12136</v>
      </c>
      <c r="U10912" t="s">
        <v>10772</v>
      </c>
    </row>
    <row r="10913" spans="1:21">
      <c r="A10913" s="117" t="s">
        <v>18101</v>
      </c>
      <c r="B10913" t="s">
        <v>14590</v>
      </c>
      <c r="C10913" t="s">
        <v>14590</v>
      </c>
      <c r="D10913">
        <v>62</v>
      </c>
      <c r="E10913">
        <v>56</v>
      </c>
      <c r="F10913">
        <v>62</v>
      </c>
      <c r="G10913">
        <v>56</v>
      </c>
      <c r="H10913">
        <v>1</v>
      </c>
      <c r="I10913">
        <v>1</v>
      </c>
      <c r="J10913">
        <v>999999</v>
      </c>
      <c r="K10913" s="194">
        <v>999999</v>
      </c>
      <c r="L10913" t="s">
        <v>1079</v>
      </c>
      <c r="M10913" t="s">
        <v>1079</v>
      </c>
      <c r="N10913">
        <v>5600</v>
      </c>
      <c r="O10913" t="s">
        <v>7876</v>
      </c>
      <c r="Q10913">
        <v>5.6</v>
      </c>
      <c r="R10913" s="117" t="s">
        <v>14814</v>
      </c>
      <c r="S10913" s="117" t="s">
        <v>14589</v>
      </c>
      <c r="T10913" t="s">
        <v>12136</v>
      </c>
      <c r="U10913" t="s">
        <v>10772</v>
      </c>
    </row>
    <row r="10914" spans="1:21">
      <c r="A10914" s="117" t="s">
        <v>18102</v>
      </c>
      <c r="B10914" t="s">
        <v>14590</v>
      </c>
      <c r="C10914" t="s">
        <v>14590</v>
      </c>
      <c r="D10914">
        <v>35</v>
      </c>
      <c r="E10914">
        <v>29</v>
      </c>
      <c r="F10914">
        <v>35</v>
      </c>
      <c r="G10914">
        <v>29</v>
      </c>
      <c r="H10914">
        <v>1</v>
      </c>
      <c r="I10914">
        <v>1</v>
      </c>
      <c r="J10914">
        <v>3</v>
      </c>
      <c r="K10914" s="194">
        <v>3</v>
      </c>
      <c r="L10914" t="s">
        <v>1079</v>
      </c>
      <c r="M10914" t="s">
        <v>1079</v>
      </c>
      <c r="N10914">
        <v>3280</v>
      </c>
      <c r="O10914" t="s">
        <v>7876</v>
      </c>
      <c r="Q10914">
        <v>3.28</v>
      </c>
      <c r="R10914" s="117" t="s">
        <v>14814</v>
      </c>
      <c r="S10914" s="117" t="s">
        <v>14589</v>
      </c>
      <c r="T10914" t="s">
        <v>12136</v>
      </c>
      <c r="U10914" t="s">
        <v>10772</v>
      </c>
    </row>
    <row r="10915" spans="1:21">
      <c r="A10915" s="117" t="s">
        <v>18103</v>
      </c>
      <c r="B10915" t="s">
        <v>14590</v>
      </c>
      <c r="C10915" t="s">
        <v>14590</v>
      </c>
      <c r="D10915">
        <v>101</v>
      </c>
      <c r="E10915">
        <v>95</v>
      </c>
      <c r="F10915">
        <v>101</v>
      </c>
      <c r="G10915">
        <v>95</v>
      </c>
      <c r="H10915">
        <v>1</v>
      </c>
      <c r="I10915">
        <v>1</v>
      </c>
      <c r="J10915">
        <v>999999</v>
      </c>
      <c r="K10915" s="194">
        <v>999999</v>
      </c>
      <c r="L10915" t="s">
        <v>1084</v>
      </c>
      <c r="M10915" t="s">
        <v>1084</v>
      </c>
      <c r="N10915">
        <v>1</v>
      </c>
      <c r="O10915" t="s">
        <v>7876</v>
      </c>
      <c r="Q10915">
        <v>1E-3</v>
      </c>
      <c r="R10915" s="117" t="s">
        <v>14814</v>
      </c>
      <c r="S10915" s="117" t="s">
        <v>14589</v>
      </c>
      <c r="T10915" t="s">
        <v>12136</v>
      </c>
      <c r="U10915" t="s">
        <v>10772</v>
      </c>
    </row>
    <row r="10916" spans="1:21">
      <c r="A10916" s="117" t="s">
        <v>18104</v>
      </c>
      <c r="B10916" t="s">
        <v>14590</v>
      </c>
      <c r="C10916" t="s">
        <v>14590</v>
      </c>
      <c r="D10916">
        <v>101</v>
      </c>
      <c r="E10916">
        <v>95</v>
      </c>
      <c r="F10916">
        <v>101</v>
      </c>
      <c r="G10916">
        <v>95</v>
      </c>
      <c r="H10916">
        <v>1</v>
      </c>
      <c r="I10916">
        <v>1</v>
      </c>
      <c r="J10916">
        <v>999999</v>
      </c>
      <c r="K10916" s="194">
        <v>999999</v>
      </c>
      <c r="L10916" t="s">
        <v>1084</v>
      </c>
      <c r="M10916" t="s">
        <v>1084</v>
      </c>
      <c r="N10916">
        <v>1</v>
      </c>
      <c r="O10916" t="s">
        <v>7876</v>
      </c>
      <c r="Q10916">
        <v>1E-3</v>
      </c>
      <c r="R10916" s="117" t="s">
        <v>14814</v>
      </c>
      <c r="S10916" s="117" t="s">
        <v>14589</v>
      </c>
      <c r="T10916" t="s">
        <v>12136</v>
      </c>
      <c r="U10916" t="s">
        <v>10772</v>
      </c>
    </row>
    <row r="10917" spans="1:21">
      <c r="A10917" s="117" t="s">
        <v>18105</v>
      </c>
      <c r="B10917" t="s">
        <v>14590</v>
      </c>
      <c r="C10917" t="s">
        <v>14590</v>
      </c>
      <c r="D10917">
        <v>101</v>
      </c>
      <c r="E10917">
        <v>95</v>
      </c>
      <c r="F10917">
        <v>101</v>
      </c>
      <c r="G10917">
        <v>95</v>
      </c>
      <c r="H10917">
        <v>1</v>
      </c>
      <c r="I10917">
        <v>1</v>
      </c>
      <c r="J10917">
        <v>999999</v>
      </c>
      <c r="K10917" s="194">
        <v>999999</v>
      </c>
      <c r="L10917" t="s">
        <v>1084</v>
      </c>
      <c r="M10917" t="s">
        <v>1084</v>
      </c>
      <c r="N10917">
        <v>1</v>
      </c>
      <c r="O10917" t="s">
        <v>7876</v>
      </c>
      <c r="Q10917">
        <v>1E-3</v>
      </c>
      <c r="R10917" s="117" t="s">
        <v>14814</v>
      </c>
      <c r="S10917" s="117" t="s">
        <v>14589</v>
      </c>
      <c r="T10917" t="s">
        <v>12136</v>
      </c>
      <c r="U10917" t="s">
        <v>10772</v>
      </c>
    </row>
    <row r="10918" spans="1:21">
      <c r="A10918" s="117" t="s">
        <v>18106</v>
      </c>
      <c r="B10918" t="s">
        <v>14590</v>
      </c>
      <c r="C10918" t="s">
        <v>14590</v>
      </c>
      <c r="D10918">
        <v>101</v>
      </c>
      <c r="E10918">
        <v>95</v>
      </c>
      <c r="F10918">
        <v>101</v>
      </c>
      <c r="G10918">
        <v>95</v>
      </c>
      <c r="H10918">
        <v>1</v>
      </c>
      <c r="I10918">
        <v>1</v>
      </c>
      <c r="J10918">
        <v>999999</v>
      </c>
      <c r="K10918" s="194">
        <v>999999</v>
      </c>
      <c r="L10918" t="s">
        <v>1084</v>
      </c>
      <c r="M10918" t="s">
        <v>1084</v>
      </c>
      <c r="N10918">
        <v>1</v>
      </c>
      <c r="O10918" t="s">
        <v>7876</v>
      </c>
      <c r="Q10918">
        <v>1E-3</v>
      </c>
      <c r="R10918" s="117" t="s">
        <v>14814</v>
      </c>
      <c r="S10918" s="117" t="s">
        <v>14589</v>
      </c>
      <c r="T10918" t="s">
        <v>12136</v>
      </c>
      <c r="U10918" t="s">
        <v>10772</v>
      </c>
    </row>
    <row r="10919" spans="1:21">
      <c r="A10919" s="117" t="s">
        <v>18107</v>
      </c>
      <c r="B10919" t="s">
        <v>14590</v>
      </c>
      <c r="C10919" t="s">
        <v>14590</v>
      </c>
      <c r="D10919">
        <v>101</v>
      </c>
      <c r="E10919">
        <v>95</v>
      </c>
      <c r="F10919">
        <v>101</v>
      </c>
      <c r="G10919">
        <v>95</v>
      </c>
      <c r="H10919">
        <v>1</v>
      </c>
      <c r="I10919">
        <v>1</v>
      </c>
      <c r="J10919">
        <v>999999</v>
      </c>
      <c r="K10919" s="194">
        <v>999999</v>
      </c>
      <c r="L10919" t="s">
        <v>1084</v>
      </c>
      <c r="M10919" t="s">
        <v>1084</v>
      </c>
      <c r="N10919">
        <v>1</v>
      </c>
      <c r="O10919" t="s">
        <v>7876</v>
      </c>
      <c r="Q10919">
        <v>1E-3</v>
      </c>
      <c r="R10919" s="117" t="s">
        <v>14814</v>
      </c>
      <c r="S10919" s="117" t="s">
        <v>14589</v>
      </c>
      <c r="T10919" t="s">
        <v>12136</v>
      </c>
      <c r="U10919" t="s">
        <v>10772</v>
      </c>
    </row>
    <row r="10920" spans="1:21">
      <c r="A10920" s="117" t="s">
        <v>18108</v>
      </c>
      <c r="B10920" t="s">
        <v>14590</v>
      </c>
      <c r="C10920" t="s">
        <v>14590</v>
      </c>
      <c r="D10920">
        <v>101</v>
      </c>
      <c r="E10920">
        <v>95</v>
      </c>
      <c r="F10920">
        <v>101</v>
      </c>
      <c r="G10920">
        <v>95</v>
      </c>
      <c r="H10920">
        <v>1</v>
      </c>
      <c r="I10920">
        <v>1</v>
      </c>
      <c r="J10920">
        <v>999999</v>
      </c>
      <c r="K10920" s="194">
        <v>999999</v>
      </c>
      <c r="L10920" t="s">
        <v>1084</v>
      </c>
      <c r="M10920" t="s">
        <v>1084</v>
      </c>
      <c r="N10920">
        <v>1</v>
      </c>
      <c r="O10920" t="s">
        <v>7876</v>
      </c>
      <c r="Q10920">
        <v>1E-3</v>
      </c>
      <c r="R10920" s="117" t="s">
        <v>14814</v>
      </c>
      <c r="S10920" s="117" t="s">
        <v>14589</v>
      </c>
      <c r="T10920" t="s">
        <v>12136</v>
      </c>
      <c r="U10920" t="s">
        <v>10772</v>
      </c>
    </row>
    <row r="10921" spans="1:21">
      <c r="A10921" s="117" t="s">
        <v>18109</v>
      </c>
      <c r="B10921" t="s">
        <v>14590</v>
      </c>
      <c r="C10921" t="s">
        <v>14590</v>
      </c>
      <c r="D10921">
        <v>101</v>
      </c>
      <c r="E10921">
        <v>95</v>
      </c>
      <c r="F10921">
        <v>101</v>
      </c>
      <c r="G10921">
        <v>95</v>
      </c>
      <c r="H10921">
        <v>1</v>
      </c>
      <c r="I10921">
        <v>1</v>
      </c>
      <c r="J10921">
        <v>999999</v>
      </c>
      <c r="K10921" s="194">
        <v>999999</v>
      </c>
      <c r="L10921" t="s">
        <v>1084</v>
      </c>
      <c r="M10921" t="s">
        <v>1084</v>
      </c>
      <c r="N10921">
        <v>1</v>
      </c>
      <c r="O10921" t="s">
        <v>7876</v>
      </c>
      <c r="Q10921">
        <v>1E-3</v>
      </c>
      <c r="R10921" s="117" t="s">
        <v>14814</v>
      </c>
      <c r="S10921" s="117" t="s">
        <v>14589</v>
      </c>
      <c r="T10921" t="s">
        <v>12136</v>
      </c>
      <c r="U10921" t="s">
        <v>10772</v>
      </c>
    </row>
    <row r="10922" spans="1:21">
      <c r="A10922" s="117" t="s">
        <v>18110</v>
      </c>
      <c r="B10922" t="s">
        <v>14590</v>
      </c>
      <c r="C10922" t="s">
        <v>14590</v>
      </c>
      <c r="D10922">
        <v>101</v>
      </c>
      <c r="E10922">
        <v>95</v>
      </c>
      <c r="F10922">
        <v>101</v>
      </c>
      <c r="G10922">
        <v>95</v>
      </c>
      <c r="H10922">
        <v>1</v>
      </c>
      <c r="I10922">
        <v>1</v>
      </c>
      <c r="J10922">
        <v>999999</v>
      </c>
      <c r="K10922" s="194">
        <v>999999</v>
      </c>
      <c r="L10922" t="s">
        <v>1084</v>
      </c>
      <c r="M10922" t="s">
        <v>1084</v>
      </c>
      <c r="N10922">
        <v>1</v>
      </c>
      <c r="O10922" t="s">
        <v>7876</v>
      </c>
      <c r="Q10922">
        <v>1E-3</v>
      </c>
      <c r="R10922" s="117" t="s">
        <v>14814</v>
      </c>
      <c r="S10922" s="117" t="s">
        <v>14589</v>
      </c>
      <c r="T10922" t="s">
        <v>12136</v>
      </c>
      <c r="U10922" t="s">
        <v>10772</v>
      </c>
    </row>
    <row r="10923" spans="1:21">
      <c r="A10923" s="117" t="s">
        <v>18111</v>
      </c>
      <c r="B10923" t="s">
        <v>14590</v>
      </c>
      <c r="C10923" t="s">
        <v>14590</v>
      </c>
      <c r="D10923">
        <v>101</v>
      </c>
      <c r="E10923">
        <v>95</v>
      </c>
      <c r="F10923">
        <v>101</v>
      </c>
      <c r="G10923">
        <v>95</v>
      </c>
      <c r="H10923">
        <v>1</v>
      </c>
      <c r="I10923">
        <v>1</v>
      </c>
      <c r="J10923">
        <v>999999</v>
      </c>
      <c r="K10923" s="194">
        <v>999999</v>
      </c>
      <c r="L10923" t="s">
        <v>1084</v>
      </c>
      <c r="M10923" t="s">
        <v>1084</v>
      </c>
      <c r="N10923">
        <v>1</v>
      </c>
      <c r="O10923" t="s">
        <v>7876</v>
      </c>
      <c r="Q10923">
        <v>1E-3</v>
      </c>
      <c r="R10923" s="117" t="s">
        <v>14814</v>
      </c>
      <c r="S10923" s="117" t="s">
        <v>14589</v>
      </c>
      <c r="T10923" t="s">
        <v>12136</v>
      </c>
      <c r="U10923" t="s">
        <v>10772</v>
      </c>
    </row>
    <row r="10924" spans="1:21">
      <c r="A10924" s="117" t="s">
        <v>18112</v>
      </c>
      <c r="B10924" t="s">
        <v>14590</v>
      </c>
      <c r="C10924" t="s">
        <v>14590</v>
      </c>
      <c r="D10924">
        <v>101</v>
      </c>
      <c r="E10924">
        <v>95</v>
      </c>
      <c r="F10924">
        <v>101</v>
      </c>
      <c r="G10924">
        <v>95</v>
      </c>
      <c r="H10924">
        <v>1</v>
      </c>
      <c r="I10924">
        <v>1</v>
      </c>
      <c r="J10924">
        <v>999999</v>
      </c>
      <c r="K10924" s="194">
        <v>999999</v>
      </c>
      <c r="L10924" t="s">
        <v>1084</v>
      </c>
      <c r="M10924" t="s">
        <v>1084</v>
      </c>
      <c r="N10924">
        <v>1</v>
      </c>
      <c r="O10924" t="s">
        <v>7876</v>
      </c>
      <c r="Q10924">
        <v>1E-3</v>
      </c>
      <c r="R10924" s="117" t="s">
        <v>14814</v>
      </c>
      <c r="S10924" s="117" t="s">
        <v>14589</v>
      </c>
      <c r="T10924" t="s">
        <v>12136</v>
      </c>
      <c r="U10924" t="s">
        <v>10772</v>
      </c>
    </row>
    <row r="10925" spans="1:21">
      <c r="A10925" s="117" t="s">
        <v>18113</v>
      </c>
      <c r="B10925" t="s">
        <v>14590</v>
      </c>
      <c r="C10925" t="s">
        <v>14590</v>
      </c>
      <c r="D10925">
        <v>101</v>
      </c>
      <c r="E10925">
        <v>95</v>
      </c>
      <c r="F10925">
        <v>101</v>
      </c>
      <c r="G10925">
        <v>95</v>
      </c>
      <c r="H10925">
        <v>1</v>
      </c>
      <c r="I10925">
        <v>1</v>
      </c>
      <c r="J10925">
        <v>999999</v>
      </c>
      <c r="K10925" s="194">
        <v>999999</v>
      </c>
      <c r="L10925" t="s">
        <v>1084</v>
      </c>
      <c r="M10925" t="s">
        <v>1084</v>
      </c>
      <c r="N10925">
        <v>1</v>
      </c>
      <c r="O10925" t="s">
        <v>7876</v>
      </c>
      <c r="Q10925">
        <v>1E-3</v>
      </c>
      <c r="R10925" s="117" t="s">
        <v>14814</v>
      </c>
      <c r="S10925" s="117" t="s">
        <v>14589</v>
      </c>
      <c r="T10925" t="s">
        <v>12136</v>
      </c>
      <c r="U10925" t="s">
        <v>10772</v>
      </c>
    </row>
    <row r="10926" spans="1:21">
      <c r="A10926" s="117" t="s">
        <v>18114</v>
      </c>
      <c r="B10926" t="s">
        <v>14590</v>
      </c>
      <c r="C10926" t="s">
        <v>14590</v>
      </c>
      <c r="D10926">
        <v>101</v>
      </c>
      <c r="E10926">
        <v>95</v>
      </c>
      <c r="F10926">
        <v>101</v>
      </c>
      <c r="G10926">
        <v>95</v>
      </c>
      <c r="H10926">
        <v>1</v>
      </c>
      <c r="I10926">
        <v>1</v>
      </c>
      <c r="J10926">
        <v>999999</v>
      </c>
      <c r="K10926" s="194">
        <v>999999</v>
      </c>
      <c r="L10926" t="s">
        <v>1084</v>
      </c>
      <c r="M10926" t="s">
        <v>1084</v>
      </c>
      <c r="N10926">
        <v>1</v>
      </c>
      <c r="O10926" t="s">
        <v>7876</v>
      </c>
      <c r="Q10926">
        <v>1E-3</v>
      </c>
      <c r="R10926" s="117" t="s">
        <v>14814</v>
      </c>
      <c r="S10926" s="117" t="s">
        <v>14589</v>
      </c>
      <c r="T10926" t="s">
        <v>12136</v>
      </c>
      <c r="U10926" t="s">
        <v>10772</v>
      </c>
    </row>
    <row r="10927" spans="1:21">
      <c r="A10927" s="117" t="s">
        <v>18115</v>
      </c>
      <c r="B10927" t="s">
        <v>14590</v>
      </c>
      <c r="C10927" t="s">
        <v>14590</v>
      </c>
      <c r="D10927">
        <v>101</v>
      </c>
      <c r="E10927">
        <v>95</v>
      </c>
      <c r="F10927">
        <v>101</v>
      </c>
      <c r="G10927">
        <v>95</v>
      </c>
      <c r="H10927">
        <v>1</v>
      </c>
      <c r="I10927">
        <v>1</v>
      </c>
      <c r="J10927">
        <v>999999</v>
      </c>
      <c r="K10927" s="194">
        <v>999999</v>
      </c>
      <c r="L10927" t="s">
        <v>1084</v>
      </c>
      <c r="M10927" t="s">
        <v>1084</v>
      </c>
      <c r="N10927">
        <v>1</v>
      </c>
      <c r="O10927" t="s">
        <v>7876</v>
      </c>
      <c r="Q10927">
        <v>1E-3</v>
      </c>
      <c r="R10927" s="117" t="s">
        <v>14814</v>
      </c>
      <c r="S10927" s="117" t="s">
        <v>14589</v>
      </c>
      <c r="T10927" t="s">
        <v>12136</v>
      </c>
      <c r="U10927" t="s">
        <v>10772</v>
      </c>
    </row>
    <row r="10928" spans="1:21">
      <c r="A10928" s="117" t="s">
        <v>18116</v>
      </c>
      <c r="B10928" t="s">
        <v>14590</v>
      </c>
      <c r="C10928" t="s">
        <v>14590</v>
      </c>
      <c r="D10928">
        <v>101</v>
      </c>
      <c r="E10928">
        <v>95</v>
      </c>
      <c r="F10928">
        <v>101</v>
      </c>
      <c r="G10928">
        <v>95</v>
      </c>
      <c r="H10928">
        <v>1</v>
      </c>
      <c r="I10928">
        <v>1</v>
      </c>
      <c r="J10928">
        <v>999999</v>
      </c>
      <c r="K10928" s="194">
        <v>999999</v>
      </c>
      <c r="L10928" t="s">
        <v>1084</v>
      </c>
      <c r="M10928" t="s">
        <v>1084</v>
      </c>
      <c r="N10928">
        <v>1</v>
      </c>
      <c r="O10928" t="s">
        <v>7876</v>
      </c>
      <c r="Q10928">
        <v>1E-3</v>
      </c>
      <c r="R10928" s="117" t="s">
        <v>14814</v>
      </c>
      <c r="S10928" s="117" t="s">
        <v>14589</v>
      </c>
      <c r="T10928" t="s">
        <v>12136</v>
      </c>
      <c r="U10928" t="s">
        <v>10772</v>
      </c>
    </row>
    <row r="10929" spans="1:21">
      <c r="A10929" s="117" t="s">
        <v>18117</v>
      </c>
      <c r="B10929" t="s">
        <v>14590</v>
      </c>
      <c r="C10929" t="s">
        <v>14590</v>
      </c>
      <c r="D10929">
        <v>101</v>
      </c>
      <c r="E10929">
        <v>95</v>
      </c>
      <c r="F10929">
        <v>101</v>
      </c>
      <c r="G10929">
        <v>95</v>
      </c>
      <c r="H10929">
        <v>1</v>
      </c>
      <c r="I10929">
        <v>1</v>
      </c>
      <c r="J10929">
        <v>999999</v>
      </c>
      <c r="K10929" s="194">
        <v>999999</v>
      </c>
      <c r="L10929" t="s">
        <v>1084</v>
      </c>
      <c r="M10929" t="s">
        <v>1084</v>
      </c>
      <c r="N10929">
        <v>1</v>
      </c>
      <c r="O10929" t="s">
        <v>7876</v>
      </c>
      <c r="Q10929">
        <v>1E-3</v>
      </c>
      <c r="R10929" s="117" t="s">
        <v>14814</v>
      </c>
      <c r="S10929" s="117" t="s">
        <v>14589</v>
      </c>
      <c r="T10929" t="s">
        <v>12136</v>
      </c>
      <c r="U10929" t="s">
        <v>10772</v>
      </c>
    </row>
    <row r="10930" spans="1:21">
      <c r="A10930" s="117" t="s">
        <v>18118</v>
      </c>
      <c r="B10930" t="s">
        <v>14590</v>
      </c>
      <c r="C10930" t="s">
        <v>14590</v>
      </c>
      <c r="D10930">
        <v>101</v>
      </c>
      <c r="E10930">
        <v>95</v>
      </c>
      <c r="F10930">
        <v>101</v>
      </c>
      <c r="G10930">
        <v>95</v>
      </c>
      <c r="H10930">
        <v>1</v>
      </c>
      <c r="I10930">
        <v>1</v>
      </c>
      <c r="J10930">
        <v>999999</v>
      </c>
      <c r="K10930" s="194">
        <v>999999</v>
      </c>
      <c r="L10930" t="s">
        <v>1084</v>
      </c>
      <c r="M10930" t="s">
        <v>1084</v>
      </c>
      <c r="N10930">
        <v>1</v>
      </c>
      <c r="O10930" t="s">
        <v>7876</v>
      </c>
      <c r="Q10930">
        <v>1E-3</v>
      </c>
      <c r="R10930" s="117" t="s">
        <v>14814</v>
      </c>
      <c r="S10930" s="117" t="s">
        <v>14589</v>
      </c>
      <c r="T10930" t="s">
        <v>12136</v>
      </c>
      <c r="U10930" t="s">
        <v>10772</v>
      </c>
    </row>
    <row r="10931" spans="1:21">
      <c r="A10931" s="117" t="s">
        <v>18119</v>
      </c>
      <c r="B10931" t="s">
        <v>14590</v>
      </c>
      <c r="C10931" t="s">
        <v>14590</v>
      </c>
      <c r="D10931">
        <v>54</v>
      </c>
      <c r="E10931">
        <v>48</v>
      </c>
      <c r="F10931">
        <v>54</v>
      </c>
      <c r="G10931">
        <v>48</v>
      </c>
      <c r="H10931">
        <v>1</v>
      </c>
      <c r="I10931">
        <v>1</v>
      </c>
      <c r="J10931">
        <v>999999</v>
      </c>
      <c r="K10931" s="194">
        <v>999999</v>
      </c>
      <c r="L10931" t="s">
        <v>1090</v>
      </c>
      <c r="M10931" t="s">
        <v>1090</v>
      </c>
      <c r="N10931">
        <v>526</v>
      </c>
      <c r="O10931" t="s">
        <v>7876</v>
      </c>
      <c r="P10931" t="s">
        <v>19102</v>
      </c>
      <c r="Q10931">
        <v>0.52600000000000002</v>
      </c>
      <c r="R10931" s="117" t="s">
        <v>14814</v>
      </c>
      <c r="S10931" s="117" t="s">
        <v>14589</v>
      </c>
      <c r="T10931" t="s">
        <v>12136</v>
      </c>
      <c r="U10931" t="s">
        <v>10772</v>
      </c>
    </row>
    <row r="10932" spans="1:21">
      <c r="A10932" s="117" t="s">
        <v>18120</v>
      </c>
      <c r="B10932" t="s">
        <v>14590</v>
      </c>
      <c r="C10932" t="s">
        <v>14590</v>
      </c>
      <c r="D10932">
        <v>53</v>
      </c>
      <c r="E10932">
        <v>47</v>
      </c>
      <c r="F10932">
        <v>53</v>
      </c>
      <c r="G10932">
        <v>47</v>
      </c>
      <c r="H10932">
        <v>1</v>
      </c>
      <c r="I10932">
        <v>1</v>
      </c>
      <c r="J10932">
        <v>999999</v>
      </c>
      <c r="K10932" s="194">
        <v>999999</v>
      </c>
      <c r="L10932" t="s">
        <v>1079</v>
      </c>
      <c r="M10932" t="s">
        <v>1079</v>
      </c>
      <c r="O10932" t="s">
        <v>7876</v>
      </c>
      <c r="R10932" s="117" t="s">
        <v>14814</v>
      </c>
      <c r="S10932" s="117" t="s">
        <v>14589</v>
      </c>
      <c r="T10932" t="s">
        <v>12136</v>
      </c>
      <c r="U10932" t="s">
        <v>10772</v>
      </c>
    </row>
    <row r="10933" spans="1:21">
      <c r="A10933" s="117" t="s">
        <v>18121</v>
      </c>
      <c r="B10933" t="s">
        <v>14590</v>
      </c>
      <c r="C10933" t="s">
        <v>14590</v>
      </c>
      <c r="D10933">
        <v>53</v>
      </c>
      <c r="E10933">
        <v>47</v>
      </c>
      <c r="F10933">
        <v>53</v>
      </c>
      <c r="G10933">
        <v>47</v>
      </c>
      <c r="H10933">
        <v>1</v>
      </c>
      <c r="I10933">
        <v>1</v>
      </c>
      <c r="J10933">
        <v>999999</v>
      </c>
      <c r="K10933" s="194">
        <v>999999</v>
      </c>
      <c r="L10933" t="s">
        <v>1079</v>
      </c>
      <c r="M10933" t="s">
        <v>1079</v>
      </c>
      <c r="O10933" t="s">
        <v>7876</v>
      </c>
      <c r="R10933" s="117" t="s">
        <v>14814</v>
      </c>
      <c r="S10933" s="117" t="s">
        <v>14589</v>
      </c>
      <c r="T10933" t="s">
        <v>12136</v>
      </c>
      <c r="U10933" t="s">
        <v>10772</v>
      </c>
    </row>
    <row r="10934" spans="1:21">
      <c r="A10934" s="117" t="s">
        <v>18122</v>
      </c>
      <c r="B10934" t="s">
        <v>14590</v>
      </c>
      <c r="C10934" t="s">
        <v>14590</v>
      </c>
      <c r="D10934">
        <v>53</v>
      </c>
      <c r="E10934">
        <v>47</v>
      </c>
      <c r="F10934">
        <v>53</v>
      </c>
      <c r="G10934">
        <v>47</v>
      </c>
      <c r="H10934">
        <v>1</v>
      </c>
      <c r="I10934">
        <v>1</v>
      </c>
      <c r="J10934">
        <v>999999</v>
      </c>
      <c r="K10934" s="194">
        <v>999999</v>
      </c>
      <c r="L10934" t="s">
        <v>1079</v>
      </c>
      <c r="M10934" t="s">
        <v>1079</v>
      </c>
      <c r="O10934" t="s">
        <v>7876</v>
      </c>
      <c r="R10934" s="117" t="s">
        <v>14814</v>
      </c>
      <c r="S10934" s="117" t="s">
        <v>14589</v>
      </c>
      <c r="T10934" t="s">
        <v>12136</v>
      </c>
      <c r="U10934" t="s">
        <v>10772</v>
      </c>
    </row>
    <row r="10935" spans="1:21">
      <c r="A10935" s="117" t="s">
        <v>18123</v>
      </c>
      <c r="B10935" t="s">
        <v>14590</v>
      </c>
      <c r="C10935" t="s">
        <v>14590</v>
      </c>
      <c r="D10935">
        <v>53</v>
      </c>
      <c r="E10935">
        <v>47</v>
      </c>
      <c r="F10935">
        <v>53</v>
      </c>
      <c r="G10935">
        <v>47</v>
      </c>
      <c r="H10935">
        <v>1</v>
      </c>
      <c r="I10935">
        <v>1</v>
      </c>
      <c r="J10935">
        <v>999999</v>
      </c>
      <c r="K10935" s="194">
        <v>999999</v>
      </c>
      <c r="L10935" t="s">
        <v>1079</v>
      </c>
      <c r="M10935" t="s">
        <v>1079</v>
      </c>
      <c r="O10935" t="s">
        <v>7876</v>
      </c>
      <c r="R10935" s="117" t="s">
        <v>14814</v>
      </c>
      <c r="S10935" s="117" t="s">
        <v>14589</v>
      </c>
      <c r="T10935" t="s">
        <v>12136</v>
      </c>
      <c r="U10935" t="s">
        <v>10772</v>
      </c>
    </row>
    <row r="10936" spans="1:21">
      <c r="A10936" s="117" t="s">
        <v>18124</v>
      </c>
      <c r="B10936" t="s">
        <v>14590</v>
      </c>
      <c r="C10936" t="s">
        <v>14590</v>
      </c>
      <c r="D10936">
        <v>35</v>
      </c>
      <c r="E10936">
        <v>29</v>
      </c>
      <c r="F10936">
        <v>35</v>
      </c>
      <c r="G10936">
        <v>29</v>
      </c>
      <c r="H10936">
        <v>1</v>
      </c>
      <c r="I10936">
        <v>1</v>
      </c>
      <c r="J10936">
        <v>93</v>
      </c>
      <c r="K10936" s="194">
        <v>93</v>
      </c>
      <c r="L10936" t="s">
        <v>1083</v>
      </c>
      <c r="M10936" t="s">
        <v>1083</v>
      </c>
      <c r="N10936">
        <v>198</v>
      </c>
      <c r="O10936" t="s">
        <v>7876</v>
      </c>
      <c r="Q10936">
        <v>0.19800000000000001</v>
      </c>
      <c r="R10936" s="117" t="s">
        <v>14814</v>
      </c>
      <c r="S10936" s="117" t="s">
        <v>14589</v>
      </c>
      <c r="T10936" t="s">
        <v>12136</v>
      </c>
      <c r="U10936" t="s">
        <v>10772</v>
      </c>
    </row>
    <row r="10937" spans="1:21">
      <c r="A10937" s="117" t="s">
        <v>18125</v>
      </c>
      <c r="B10937" t="s">
        <v>14590</v>
      </c>
      <c r="C10937" t="s">
        <v>14590</v>
      </c>
      <c r="D10937">
        <v>35</v>
      </c>
      <c r="E10937">
        <v>29</v>
      </c>
      <c r="F10937">
        <v>35</v>
      </c>
      <c r="G10937">
        <v>29</v>
      </c>
      <c r="H10937">
        <v>1</v>
      </c>
      <c r="I10937">
        <v>1</v>
      </c>
      <c r="J10937">
        <v>48</v>
      </c>
      <c r="K10937" s="194">
        <v>48</v>
      </c>
      <c r="L10937" t="s">
        <v>1079</v>
      </c>
      <c r="M10937" t="s">
        <v>1079</v>
      </c>
      <c r="N10937">
        <v>61</v>
      </c>
      <c r="O10937" t="s">
        <v>7876</v>
      </c>
      <c r="Q10937">
        <v>6.0999999999999999E-2</v>
      </c>
      <c r="R10937" s="117" t="s">
        <v>14814</v>
      </c>
      <c r="S10937" s="117" t="s">
        <v>14589</v>
      </c>
      <c r="T10937" t="s">
        <v>12136</v>
      </c>
      <c r="U10937" t="s">
        <v>10772</v>
      </c>
    </row>
    <row r="10938" spans="1:21">
      <c r="A10938" s="117" t="s">
        <v>21182</v>
      </c>
      <c r="B10938" t="s">
        <v>14590</v>
      </c>
      <c r="C10938" t="s">
        <v>14590</v>
      </c>
      <c r="D10938">
        <v>82</v>
      </c>
      <c r="E10938">
        <v>76</v>
      </c>
      <c r="F10938">
        <v>82</v>
      </c>
      <c r="G10938">
        <v>76</v>
      </c>
      <c r="H10938">
        <v>1</v>
      </c>
      <c r="I10938">
        <v>1</v>
      </c>
      <c r="J10938">
        <v>48</v>
      </c>
      <c r="K10938" s="194">
        <v>48</v>
      </c>
      <c r="L10938" t="s">
        <v>1079</v>
      </c>
      <c r="M10938" t="s">
        <v>1079</v>
      </c>
      <c r="N10938">
        <v>129</v>
      </c>
      <c r="O10938" t="s">
        <v>7876</v>
      </c>
      <c r="P10938" t="s">
        <v>8112</v>
      </c>
      <c r="Q10938">
        <v>0.129</v>
      </c>
      <c r="R10938" s="117" t="s">
        <v>14595</v>
      </c>
      <c r="S10938" s="117" t="s">
        <v>14596</v>
      </c>
      <c r="T10938" t="s">
        <v>17448</v>
      </c>
      <c r="U10938" t="s">
        <v>10772</v>
      </c>
    </row>
    <row r="10939" spans="1:21">
      <c r="A10939" s="117" t="s">
        <v>18126</v>
      </c>
      <c r="B10939" t="s">
        <v>14590</v>
      </c>
      <c r="C10939" t="s">
        <v>14590</v>
      </c>
      <c r="D10939">
        <v>39</v>
      </c>
      <c r="E10939">
        <v>33</v>
      </c>
      <c r="F10939">
        <v>39</v>
      </c>
      <c r="G10939">
        <v>33</v>
      </c>
      <c r="H10939">
        <v>1</v>
      </c>
      <c r="I10939">
        <v>1</v>
      </c>
      <c r="J10939">
        <v>999999</v>
      </c>
      <c r="K10939" s="194">
        <v>999999</v>
      </c>
      <c r="L10939" t="s">
        <v>1084</v>
      </c>
      <c r="M10939" t="s">
        <v>1084</v>
      </c>
      <c r="N10939">
        <v>1000</v>
      </c>
      <c r="O10939" t="s">
        <v>7876</v>
      </c>
      <c r="Q10939">
        <v>1</v>
      </c>
      <c r="R10939" s="117" t="s">
        <v>14814</v>
      </c>
      <c r="S10939" s="117" t="s">
        <v>14589</v>
      </c>
      <c r="T10939" t="s">
        <v>12136</v>
      </c>
      <c r="U10939" t="s">
        <v>10772</v>
      </c>
    </row>
    <row r="10940" spans="1:21">
      <c r="A10940" s="117" t="s">
        <v>18127</v>
      </c>
      <c r="B10940" t="s">
        <v>14590</v>
      </c>
      <c r="C10940" t="s">
        <v>14590</v>
      </c>
      <c r="D10940">
        <v>35</v>
      </c>
      <c r="E10940">
        <v>29</v>
      </c>
      <c r="F10940">
        <v>35</v>
      </c>
      <c r="G10940">
        <v>29</v>
      </c>
      <c r="H10940">
        <v>1</v>
      </c>
      <c r="I10940">
        <v>1</v>
      </c>
      <c r="J10940">
        <v>1</v>
      </c>
      <c r="K10940" s="194">
        <v>1</v>
      </c>
      <c r="L10940" t="s">
        <v>1079</v>
      </c>
      <c r="M10940" t="s">
        <v>1079</v>
      </c>
      <c r="N10940">
        <v>88</v>
      </c>
      <c r="O10940" t="s">
        <v>7876</v>
      </c>
      <c r="Q10940">
        <v>8.7999999999999995E-2</v>
      </c>
      <c r="R10940" s="117" t="s">
        <v>14814</v>
      </c>
      <c r="S10940" s="117" t="s">
        <v>14589</v>
      </c>
      <c r="T10940" t="s">
        <v>12136</v>
      </c>
      <c r="U10940" t="s">
        <v>10772</v>
      </c>
    </row>
    <row r="10941" spans="1:21">
      <c r="A10941" s="117" t="s">
        <v>18128</v>
      </c>
      <c r="B10941" t="s">
        <v>14590</v>
      </c>
      <c r="C10941" t="s">
        <v>14590</v>
      </c>
      <c r="D10941">
        <v>39</v>
      </c>
      <c r="E10941">
        <v>33</v>
      </c>
      <c r="F10941">
        <v>39</v>
      </c>
      <c r="G10941">
        <v>33</v>
      </c>
      <c r="H10941">
        <v>1</v>
      </c>
      <c r="I10941">
        <v>1</v>
      </c>
      <c r="J10941">
        <v>999999</v>
      </c>
      <c r="K10941" s="194">
        <v>999999</v>
      </c>
      <c r="L10941" t="s">
        <v>1084</v>
      </c>
      <c r="M10941" t="s">
        <v>1084</v>
      </c>
      <c r="N10941">
        <v>172</v>
      </c>
      <c r="O10941" t="s">
        <v>7876</v>
      </c>
      <c r="Q10941">
        <v>0.17199999999999999</v>
      </c>
      <c r="R10941" s="117" t="s">
        <v>14814</v>
      </c>
      <c r="S10941" s="117" t="s">
        <v>14589</v>
      </c>
      <c r="T10941" t="s">
        <v>12136</v>
      </c>
      <c r="U10941" t="s">
        <v>10772</v>
      </c>
    </row>
    <row r="10942" spans="1:21">
      <c r="A10942" s="117" t="s">
        <v>18129</v>
      </c>
      <c r="B10942" t="s">
        <v>14590</v>
      </c>
      <c r="C10942" t="s">
        <v>14590</v>
      </c>
      <c r="D10942">
        <v>39</v>
      </c>
      <c r="E10942">
        <v>33</v>
      </c>
      <c r="F10942">
        <v>39</v>
      </c>
      <c r="G10942">
        <v>33</v>
      </c>
      <c r="H10942">
        <v>1</v>
      </c>
      <c r="I10942">
        <v>1</v>
      </c>
      <c r="J10942">
        <v>999999</v>
      </c>
      <c r="K10942" s="194">
        <v>999999</v>
      </c>
      <c r="L10942" t="s">
        <v>1100</v>
      </c>
      <c r="M10942" t="s">
        <v>1100</v>
      </c>
      <c r="N10942">
        <v>170</v>
      </c>
      <c r="O10942" t="s">
        <v>7876</v>
      </c>
      <c r="Q10942">
        <v>0.17</v>
      </c>
      <c r="R10942" s="117" t="s">
        <v>14814</v>
      </c>
      <c r="S10942" s="117" t="s">
        <v>14589</v>
      </c>
      <c r="T10942" t="s">
        <v>12136</v>
      </c>
      <c r="U10942" t="s">
        <v>10772</v>
      </c>
    </row>
    <row r="10943" spans="1:21">
      <c r="A10943" s="117" t="s">
        <v>13590</v>
      </c>
      <c r="B10943" t="s">
        <v>14590</v>
      </c>
      <c r="C10943" t="s">
        <v>14590</v>
      </c>
      <c r="D10943">
        <v>105</v>
      </c>
      <c r="E10943">
        <v>99</v>
      </c>
      <c r="F10943">
        <v>105</v>
      </c>
      <c r="G10943">
        <v>99</v>
      </c>
      <c r="H10943">
        <v>1</v>
      </c>
      <c r="I10943">
        <v>1</v>
      </c>
      <c r="J10943">
        <v>999999</v>
      </c>
      <c r="K10943" s="194">
        <v>999999</v>
      </c>
      <c r="L10943" t="s">
        <v>1083</v>
      </c>
      <c r="M10943" t="s">
        <v>1083</v>
      </c>
      <c r="N10943">
        <v>36.299999999999997</v>
      </c>
      <c r="O10943" t="s">
        <v>7876</v>
      </c>
      <c r="P10943" t="s">
        <v>14487</v>
      </c>
      <c r="Q10943">
        <v>3.6299999999999999E-2</v>
      </c>
      <c r="R10943" s="117" t="s">
        <v>14743</v>
      </c>
      <c r="S10943" s="117" t="s">
        <v>14589</v>
      </c>
      <c r="T10943" t="s">
        <v>12136</v>
      </c>
      <c r="U10943" t="s">
        <v>10772</v>
      </c>
    </row>
    <row r="10944" spans="1:21">
      <c r="A10944" s="117" t="s">
        <v>25423</v>
      </c>
      <c r="B10944" t="s">
        <v>14590</v>
      </c>
      <c r="C10944" t="s">
        <v>14590</v>
      </c>
      <c r="D10944">
        <v>89</v>
      </c>
      <c r="E10944">
        <v>83</v>
      </c>
      <c r="F10944">
        <v>89</v>
      </c>
      <c r="G10944">
        <v>83</v>
      </c>
      <c r="H10944">
        <v>1</v>
      </c>
      <c r="I10944">
        <v>1</v>
      </c>
      <c r="J10944">
        <v>999999</v>
      </c>
      <c r="K10944" s="194">
        <v>999999</v>
      </c>
      <c r="L10944" t="s">
        <v>1083</v>
      </c>
      <c r="M10944" t="s">
        <v>1083</v>
      </c>
      <c r="N10944">
        <v>95</v>
      </c>
      <c r="O10944" t="s">
        <v>7876</v>
      </c>
      <c r="P10944" t="s">
        <v>25424</v>
      </c>
      <c r="Q10944">
        <v>9.5000000000000001E-2</v>
      </c>
      <c r="R10944" s="117" t="s">
        <v>14594</v>
      </c>
      <c r="S10944" s="117" t="s">
        <v>14589</v>
      </c>
      <c r="T10944" t="s">
        <v>12136</v>
      </c>
      <c r="U10944" t="s">
        <v>10772</v>
      </c>
    </row>
    <row r="10945" spans="1:21">
      <c r="A10945" s="117" t="s">
        <v>15987</v>
      </c>
      <c r="B10945" t="s">
        <v>14590</v>
      </c>
      <c r="C10945" t="s">
        <v>14590</v>
      </c>
      <c r="D10945">
        <v>82</v>
      </c>
      <c r="E10945">
        <v>76</v>
      </c>
      <c r="F10945">
        <v>82</v>
      </c>
      <c r="G10945">
        <v>76</v>
      </c>
      <c r="H10945">
        <v>1</v>
      </c>
      <c r="I10945">
        <v>1</v>
      </c>
      <c r="J10945">
        <v>400</v>
      </c>
      <c r="K10945" s="194">
        <v>400</v>
      </c>
      <c r="L10945" t="s">
        <v>1093</v>
      </c>
      <c r="M10945" t="s">
        <v>1093</v>
      </c>
      <c r="N10945">
        <v>285</v>
      </c>
      <c r="O10945" t="s">
        <v>7876</v>
      </c>
      <c r="P10945" t="s">
        <v>15988</v>
      </c>
      <c r="Q10945">
        <v>0.28499999999999998</v>
      </c>
      <c r="R10945" s="117" t="s">
        <v>14595</v>
      </c>
      <c r="S10945" s="117" t="s">
        <v>14596</v>
      </c>
      <c r="T10945" t="s">
        <v>17448</v>
      </c>
      <c r="U10945" t="s">
        <v>10772</v>
      </c>
    </row>
    <row r="10946" spans="1:21">
      <c r="A10946" s="117" t="s">
        <v>15989</v>
      </c>
      <c r="B10946" t="s">
        <v>14590</v>
      </c>
      <c r="C10946" t="s">
        <v>14590</v>
      </c>
      <c r="D10946">
        <v>35</v>
      </c>
      <c r="E10946">
        <v>29</v>
      </c>
      <c r="F10946">
        <v>35</v>
      </c>
      <c r="G10946">
        <v>29</v>
      </c>
      <c r="H10946">
        <v>1</v>
      </c>
      <c r="I10946">
        <v>1</v>
      </c>
      <c r="J10946">
        <v>330</v>
      </c>
      <c r="K10946" s="194">
        <v>330</v>
      </c>
      <c r="L10946" t="s">
        <v>1083</v>
      </c>
      <c r="M10946" t="s">
        <v>1083</v>
      </c>
      <c r="N10946">
        <v>293</v>
      </c>
      <c r="O10946" t="s">
        <v>7876</v>
      </c>
      <c r="P10946" t="s">
        <v>8386</v>
      </c>
      <c r="Q10946">
        <v>0.29299999999999998</v>
      </c>
      <c r="R10946" s="117" t="s">
        <v>14594</v>
      </c>
      <c r="S10946" s="117" t="s">
        <v>14589</v>
      </c>
      <c r="T10946" t="s">
        <v>12136</v>
      </c>
      <c r="U10946" t="s">
        <v>10772</v>
      </c>
    </row>
    <row r="10947" spans="1:21">
      <c r="A10947" s="117" t="s">
        <v>15990</v>
      </c>
      <c r="B10947" t="s">
        <v>14590</v>
      </c>
      <c r="C10947" t="s">
        <v>14590</v>
      </c>
      <c r="D10947">
        <v>98</v>
      </c>
      <c r="E10947">
        <v>92</v>
      </c>
      <c r="F10947">
        <v>98</v>
      </c>
      <c r="G10947">
        <v>92</v>
      </c>
      <c r="H10947">
        <v>1</v>
      </c>
      <c r="I10947">
        <v>1</v>
      </c>
      <c r="J10947">
        <v>999999</v>
      </c>
      <c r="K10947" s="194">
        <v>999999</v>
      </c>
      <c r="L10947" t="s">
        <v>1083</v>
      </c>
      <c r="M10947" t="s">
        <v>1083</v>
      </c>
      <c r="N10947">
        <v>375</v>
      </c>
      <c r="O10947" t="s">
        <v>7876</v>
      </c>
      <c r="P10947" t="s">
        <v>15991</v>
      </c>
      <c r="Q10947">
        <v>0.375</v>
      </c>
      <c r="R10947" s="117" t="s">
        <v>14594</v>
      </c>
      <c r="S10947" s="117" t="s">
        <v>14589</v>
      </c>
      <c r="T10947" t="s">
        <v>12136</v>
      </c>
      <c r="U10947" t="s">
        <v>10772</v>
      </c>
    </row>
    <row r="10948" spans="1:21">
      <c r="A10948" s="117" t="s">
        <v>15992</v>
      </c>
      <c r="B10948" t="s">
        <v>14590</v>
      </c>
      <c r="C10948" t="s">
        <v>14590</v>
      </c>
      <c r="D10948">
        <v>98</v>
      </c>
      <c r="E10948">
        <v>92</v>
      </c>
      <c r="F10948">
        <v>98</v>
      </c>
      <c r="G10948">
        <v>92</v>
      </c>
      <c r="H10948">
        <v>50</v>
      </c>
      <c r="I10948">
        <v>50</v>
      </c>
      <c r="J10948">
        <v>999999</v>
      </c>
      <c r="K10948" s="194">
        <v>999999</v>
      </c>
      <c r="L10948" t="s">
        <v>1083</v>
      </c>
      <c r="M10948" t="s">
        <v>1083</v>
      </c>
      <c r="N10948">
        <v>724</v>
      </c>
      <c r="O10948" t="s">
        <v>7876</v>
      </c>
      <c r="P10948" t="s">
        <v>15993</v>
      </c>
      <c r="Q10948">
        <v>0.72399999999999998</v>
      </c>
      <c r="R10948" s="117" t="s">
        <v>14743</v>
      </c>
      <c r="S10948" s="117" t="s">
        <v>14589</v>
      </c>
      <c r="T10948" t="s">
        <v>12136</v>
      </c>
      <c r="U10948" t="s">
        <v>10772</v>
      </c>
    </row>
    <row r="10949" spans="1:21">
      <c r="A10949" s="117" t="s">
        <v>15994</v>
      </c>
      <c r="B10949" t="s">
        <v>14590</v>
      </c>
      <c r="C10949" t="s">
        <v>14590</v>
      </c>
      <c r="D10949">
        <v>35</v>
      </c>
      <c r="E10949">
        <v>29</v>
      </c>
      <c r="F10949">
        <v>35</v>
      </c>
      <c r="G10949">
        <v>29</v>
      </c>
      <c r="H10949">
        <v>1</v>
      </c>
      <c r="I10949">
        <v>1</v>
      </c>
      <c r="J10949">
        <v>15</v>
      </c>
      <c r="K10949" s="194">
        <v>15</v>
      </c>
      <c r="L10949" t="s">
        <v>1083</v>
      </c>
      <c r="M10949" t="s">
        <v>1083</v>
      </c>
      <c r="N10949">
        <v>1240</v>
      </c>
      <c r="O10949" t="s">
        <v>7876</v>
      </c>
      <c r="P10949" t="s">
        <v>15995</v>
      </c>
      <c r="Q10949">
        <v>1.24</v>
      </c>
      <c r="R10949" s="117" t="s">
        <v>14743</v>
      </c>
      <c r="S10949" s="117" t="s">
        <v>14589</v>
      </c>
      <c r="T10949" t="s">
        <v>12136</v>
      </c>
      <c r="U10949" t="s">
        <v>10772</v>
      </c>
    </row>
    <row r="10950" spans="1:21">
      <c r="A10950" s="117" t="s">
        <v>15996</v>
      </c>
      <c r="B10950" t="s">
        <v>14590</v>
      </c>
      <c r="C10950" t="s">
        <v>14590</v>
      </c>
      <c r="D10950">
        <v>35</v>
      </c>
      <c r="E10950">
        <v>29</v>
      </c>
      <c r="F10950">
        <v>35</v>
      </c>
      <c r="G10950">
        <v>29</v>
      </c>
      <c r="H10950">
        <v>1</v>
      </c>
      <c r="I10950">
        <v>1</v>
      </c>
      <c r="J10950">
        <v>32</v>
      </c>
      <c r="K10950" s="194">
        <v>32</v>
      </c>
      <c r="L10950" t="s">
        <v>1083</v>
      </c>
      <c r="M10950" t="s">
        <v>1083</v>
      </c>
      <c r="N10950">
        <v>289</v>
      </c>
      <c r="O10950" t="s">
        <v>7876</v>
      </c>
      <c r="P10950" t="s">
        <v>15997</v>
      </c>
      <c r="Q10950">
        <v>0.28899999999999998</v>
      </c>
      <c r="R10950" s="117" t="s">
        <v>14743</v>
      </c>
      <c r="S10950" s="117" t="s">
        <v>14589</v>
      </c>
      <c r="T10950" t="s">
        <v>12136</v>
      </c>
      <c r="U10950" t="s">
        <v>10772</v>
      </c>
    </row>
    <row r="10951" spans="1:21">
      <c r="A10951" s="117" t="s">
        <v>16992</v>
      </c>
      <c r="B10951" t="s">
        <v>14590</v>
      </c>
      <c r="C10951" t="s">
        <v>14590</v>
      </c>
      <c r="D10951">
        <v>97</v>
      </c>
      <c r="E10951">
        <v>91</v>
      </c>
      <c r="F10951">
        <v>97</v>
      </c>
      <c r="G10951">
        <v>91</v>
      </c>
      <c r="H10951">
        <v>1</v>
      </c>
      <c r="I10951">
        <v>1</v>
      </c>
      <c r="J10951">
        <v>999999</v>
      </c>
      <c r="K10951" s="194">
        <v>999999</v>
      </c>
      <c r="L10951" t="s">
        <v>1083</v>
      </c>
      <c r="M10951" t="s">
        <v>1083</v>
      </c>
      <c r="N10951">
        <v>516</v>
      </c>
      <c r="O10951" t="s">
        <v>7876</v>
      </c>
      <c r="P10951" t="s">
        <v>16993</v>
      </c>
      <c r="Q10951">
        <v>0.51600000000000001</v>
      </c>
      <c r="R10951" s="117" t="s">
        <v>14594</v>
      </c>
      <c r="S10951" s="117" t="s">
        <v>14589</v>
      </c>
      <c r="T10951" t="s">
        <v>12136</v>
      </c>
      <c r="U10951" t="s">
        <v>10772</v>
      </c>
    </row>
    <row r="10952" spans="1:21">
      <c r="A10952" s="117" t="s">
        <v>16994</v>
      </c>
      <c r="B10952" t="s">
        <v>14590</v>
      </c>
      <c r="C10952" t="s">
        <v>14590</v>
      </c>
      <c r="D10952">
        <v>35</v>
      </c>
      <c r="E10952">
        <v>29</v>
      </c>
      <c r="F10952">
        <v>35</v>
      </c>
      <c r="G10952">
        <v>29</v>
      </c>
      <c r="H10952">
        <v>1</v>
      </c>
      <c r="I10952">
        <v>1</v>
      </c>
      <c r="J10952">
        <v>100</v>
      </c>
      <c r="K10952" s="194">
        <v>100</v>
      </c>
      <c r="L10952" t="s">
        <v>1083</v>
      </c>
      <c r="M10952" t="s">
        <v>1083</v>
      </c>
      <c r="N10952">
        <v>792</v>
      </c>
      <c r="O10952" t="s">
        <v>7876</v>
      </c>
      <c r="P10952" t="s">
        <v>16995</v>
      </c>
      <c r="Q10952">
        <v>0.79200000000000004</v>
      </c>
      <c r="R10952" s="117" t="s">
        <v>14594</v>
      </c>
      <c r="S10952" s="117" t="s">
        <v>14589</v>
      </c>
      <c r="T10952" t="s">
        <v>12136</v>
      </c>
      <c r="U10952" t="s">
        <v>10772</v>
      </c>
    </row>
    <row r="10953" spans="1:21">
      <c r="A10953" s="117" t="s">
        <v>18130</v>
      </c>
      <c r="B10953" t="s">
        <v>14590</v>
      </c>
      <c r="C10953" t="s">
        <v>14590</v>
      </c>
      <c r="D10953">
        <v>35</v>
      </c>
      <c r="E10953">
        <v>29</v>
      </c>
      <c r="F10953">
        <v>35</v>
      </c>
      <c r="G10953">
        <v>29</v>
      </c>
      <c r="H10953">
        <v>1</v>
      </c>
      <c r="I10953">
        <v>1</v>
      </c>
      <c r="J10953">
        <v>14</v>
      </c>
      <c r="K10953" s="194">
        <v>14</v>
      </c>
      <c r="L10953" t="s">
        <v>1083</v>
      </c>
      <c r="M10953" t="s">
        <v>1083</v>
      </c>
      <c r="N10953">
        <v>681</v>
      </c>
      <c r="O10953" t="s">
        <v>7876</v>
      </c>
      <c r="P10953" t="s">
        <v>18131</v>
      </c>
      <c r="Q10953">
        <v>0.68100000000000005</v>
      </c>
      <c r="R10953" s="117" t="s">
        <v>14594</v>
      </c>
      <c r="S10953" s="117" t="s">
        <v>14589</v>
      </c>
      <c r="T10953" t="s">
        <v>12136</v>
      </c>
      <c r="U10953" t="s">
        <v>10772</v>
      </c>
    </row>
    <row r="10954" spans="1:21">
      <c r="A10954" s="117" t="s">
        <v>15998</v>
      </c>
      <c r="B10954" t="s">
        <v>14590</v>
      </c>
      <c r="C10954" t="s">
        <v>14590</v>
      </c>
      <c r="D10954">
        <v>83</v>
      </c>
      <c r="E10954">
        <v>77</v>
      </c>
      <c r="F10954">
        <v>83</v>
      </c>
      <c r="G10954">
        <v>77</v>
      </c>
      <c r="H10954">
        <v>1</v>
      </c>
      <c r="I10954">
        <v>1</v>
      </c>
      <c r="J10954">
        <v>999999</v>
      </c>
      <c r="K10954" s="194">
        <v>999999</v>
      </c>
      <c r="L10954" t="s">
        <v>1084</v>
      </c>
      <c r="M10954" t="s">
        <v>1084</v>
      </c>
      <c r="N10954">
        <v>80</v>
      </c>
      <c r="O10954" t="s">
        <v>7876</v>
      </c>
      <c r="P10954" t="s">
        <v>15999</v>
      </c>
      <c r="Q10954">
        <v>0.08</v>
      </c>
      <c r="R10954" s="117" t="s">
        <v>14594</v>
      </c>
      <c r="S10954" s="117" t="s">
        <v>14589</v>
      </c>
      <c r="T10954" t="s">
        <v>12136</v>
      </c>
      <c r="U10954" t="s">
        <v>10772</v>
      </c>
    </row>
    <row r="10955" spans="1:21">
      <c r="A10955" s="117" t="s">
        <v>16000</v>
      </c>
      <c r="B10955" t="s">
        <v>14590</v>
      </c>
      <c r="C10955" t="s">
        <v>14590</v>
      </c>
      <c r="D10955">
        <v>35</v>
      </c>
      <c r="E10955">
        <v>29</v>
      </c>
      <c r="F10955">
        <v>35</v>
      </c>
      <c r="G10955">
        <v>29</v>
      </c>
      <c r="H10955">
        <v>2000</v>
      </c>
      <c r="I10955">
        <v>2000</v>
      </c>
      <c r="J10955">
        <v>1008</v>
      </c>
      <c r="K10955" s="194">
        <v>1008</v>
      </c>
      <c r="L10955" t="s">
        <v>1083</v>
      </c>
      <c r="M10955" t="s">
        <v>1083</v>
      </c>
      <c r="N10955">
        <v>0.3</v>
      </c>
      <c r="O10955" t="s">
        <v>7876</v>
      </c>
      <c r="P10955" t="s">
        <v>7877</v>
      </c>
      <c r="Q10955">
        <v>2.9999999999999997E-4</v>
      </c>
      <c r="R10955" s="117" t="s">
        <v>14594</v>
      </c>
      <c r="S10955" s="117" t="s">
        <v>14589</v>
      </c>
      <c r="T10955" t="s">
        <v>12136</v>
      </c>
      <c r="U10955" t="s">
        <v>10772</v>
      </c>
    </row>
    <row r="10956" spans="1:21">
      <c r="A10956" s="117" t="s">
        <v>11884</v>
      </c>
      <c r="B10956" t="s">
        <v>14590</v>
      </c>
      <c r="C10956" t="s">
        <v>14590</v>
      </c>
      <c r="D10956">
        <v>110</v>
      </c>
      <c r="E10956">
        <v>104</v>
      </c>
      <c r="F10956">
        <v>110</v>
      </c>
      <c r="G10956">
        <v>104</v>
      </c>
      <c r="H10956">
        <v>50</v>
      </c>
      <c r="I10956">
        <v>50</v>
      </c>
      <c r="J10956">
        <v>999999</v>
      </c>
      <c r="K10956" s="194">
        <v>999999</v>
      </c>
      <c r="L10956" t="s">
        <v>1087</v>
      </c>
      <c r="M10956" t="s">
        <v>1087</v>
      </c>
      <c r="N10956">
        <v>5.93</v>
      </c>
      <c r="O10956" t="s">
        <v>7876</v>
      </c>
      <c r="P10956" t="s">
        <v>7877</v>
      </c>
      <c r="Q10956">
        <v>5.9300000000000004E-3</v>
      </c>
      <c r="R10956" s="117" t="s">
        <v>14594</v>
      </c>
      <c r="S10956" s="117" t="s">
        <v>14589</v>
      </c>
      <c r="T10956" t="s">
        <v>12136</v>
      </c>
      <c r="U10956" t="s">
        <v>10772</v>
      </c>
    </row>
    <row r="10957" spans="1:21">
      <c r="A10957" s="117" t="s">
        <v>11885</v>
      </c>
      <c r="B10957" t="s">
        <v>14590</v>
      </c>
      <c r="C10957" t="s">
        <v>14590</v>
      </c>
      <c r="D10957">
        <v>110</v>
      </c>
      <c r="E10957">
        <v>104</v>
      </c>
      <c r="F10957">
        <v>110</v>
      </c>
      <c r="G10957">
        <v>104</v>
      </c>
      <c r="H10957">
        <v>1</v>
      </c>
      <c r="I10957">
        <v>1</v>
      </c>
      <c r="J10957">
        <v>999999</v>
      </c>
      <c r="K10957" s="194">
        <v>999999</v>
      </c>
      <c r="L10957" t="s">
        <v>1087</v>
      </c>
      <c r="M10957" t="s">
        <v>1087</v>
      </c>
      <c r="N10957">
        <v>5.93</v>
      </c>
      <c r="O10957" t="s">
        <v>7876</v>
      </c>
      <c r="P10957" t="s">
        <v>7877</v>
      </c>
      <c r="Q10957">
        <v>5.9300000000000004E-3</v>
      </c>
      <c r="R10957" s="117" t="s">
        <v>14594</v>
      </c>
      <c r="S10957" s="117" t="s">
        <v>14589</v>
      </c>
      <c r="T10957" t="s">
        <v>12136</v>
      </c>
      <c r="U10957" t="s">
        <v>10772</v>
      </c>
    </row>
    <row r="10958" spans="1:21">
      <c r="A10958" s="117" t="s">
        <v>11886</v>
      </c>
      <c r="B10958" t="s">
        <v>14590</v>
      </c>
      <c r="C10958" t="s">
        <v>14590</v>
      </c>
      <c r="D10958">
        <v>89</v>
      </c>
      <c r="E10958">
        <v>83</v>
      </c>
      <c r="F10958">
        <v>89</v>
      </c>
      <c r="G10958">
        <v>83</v>
      </c>
      <c r="H10958">
        <v>1</v>
      </c>
      <c r="I10958">
        <v>1</v>
      </c>
      <c r="J10958">
        <v>999999</v>
      </c>
      <c r="K10958" s="194">
        <v>999999</v>
      </c>
      <c r="L10958" t="s">
        <v>1087</v>
      </c>
      <c r="M10958" t="s">
        <v>1087</v>
      </c>
      <c r="N10958">
        <v>44</v>
      </c>
      <c r="O10958" t="s">
        <v>7876</v>
      </c>
      <c r="P10958" t="s">
        <v>7877</v>
      </c>
      <c r="Q10958">
        <v>4.3999999999999997E-2</v>
      </c>
      <c r="R10958" s="117" t="s">
        <v>14594</v>
      </c>
      <c r="S10958" s="117" t="s">
        <v>14589</v>
      </c>
      <c r="T10958" t="s">
        <v>12136</v>
      </c>
      <c r="U10958" t="s">
        <v>10772</v>
      </c>
    </row>
    <row r="10959" spans="1:21">
      <c r="A10959" s="117" t="s">
        <v>11887</v>
      </c>
      <c r="B10959" t="s">
        <v>14590</v>
      </c>
      <c r="C10959" t="s">
        <v>14590</v>
      </c>
      <c r="D10959">
        <v>89</v>
      </c>
      <c r="E10959">
        <v>83</v>
      </c>
      <c r="F10959">
        <v>89</v>
      </c>
      <c r="G10959">
        <v>83</v>
      </c>
      <c r="H10959">
        <v>1</v>
      </c>
      <c r="I10959">
        <v>1</v>
      </c>
      <c r="J10959">
        <v>999999</v>
      </c>
      <c r="K10959" s="194">
        <v>999999</v>
      </c>
      <c r="L10959" t="s">
        <v>1087</v>
      </c>
      <c r="M10959" t="s">
        <v>1087</v>
      </c>
      <c r="N10959">
        <v>53.73</v>
      </c>
      <c r="O10959" t="s">
        <v>7876</v>
      </c>
      <c r="P10959" t="s">
        <v>7877</v>
      </c>
      <c r="Q10959">
        <v>5.373E-2</v>
      </c>
      <c r="R10959" s="117" t="s">
        <v>14594</v>
      </c>
      <c r="S10959" s="117" t="s">
        <v>14589</v>
      </c>
      <c r="T10959" t="s">
        <v>12136</v>
      </c>
      <c r="U10959" t="s">
        <v>10772</v>
      </c>
    </row>
    <row r="10960" spans="1:21">
      <c r="A10960" s="117" t="s">
        <v>11888</v>
      </c>
      <c r="B10960" t="s">
        <v>14590</v>
      </c>
      <c r="C10960" t="s">
        <v>14593</v>
      </c>
      <c r="D10960">
        <v>35</v>
      </c>
      <c r="E10960">
        <v>29</v>
      </c>
      <c r="F10960" t="e">
        <v>#N/A</v>
      </c>
      <c r="G10960" t="e">
        <v>#N/A</v>
      </c>
      <c r="H10960">
        <v>1</v>
      </c>
      <c r="I10960">
        <v>1</v>
      </c>
      <c r="J10960">
        <v>3055</v>
      </c>
      <c r="K10960" s="194" t="e">
        <v>#N/A</v>
      </c>
      <c r="L10960" t="s">
        <v>1087</v>
      </c>
      <c r="M10960" t="s">
        <v>1087</v>
      </c>
      <c r="N10960">
        <v>65</v>
      </c>
      <c r="O10960" t="s">
        <v>7876</v>
      </c>
      <c r="P10960" t="s">
        <v>7877</v>
      </c>
      <c r="Q10960">
        <v>6.5000000000000002E-2</v>
      </c>
      <c r="R10960" s="117" t="s">
        <v>14594</v>
      </c>
      <c r="S10960" s="117" t="s">
        <v>14589</v>
      </c>
      <c r="T10960" t="s">
        <v>12136</v>
      </c>
      <c r="U10960" t="s">
        <v>10772</v>
      </c>
    </row>
    <row r="10961" spans="1:21">
      <c r="A10961" s="117" t="s">
        <v>11889</v>
      </c>
      <c r="B10961" t="s">
        <v>14590</v>
      </c>
      <c r="C10961" t="s">
        <v>14593</v>
      </c>
      <c r="D10961">
        <v>35</v>
      </c>
      <c r="E10961">
        <v>29</v>
      </c>
      <c r="F10961" t="e">
        <v>#N/A</v>
      </c>
      <c r="G10961" t="e">
        <v>#N/A</v>
      </c>
      <c r="H10961">
        <v>1</v>
      </c>
      <c r="I10961">
        <v>1</v>
      </c>
      <c r="J10961">
        <v>929</v>
      </c>
      <c r="K10961" s="194" t="e">
        <v>#N/A</v>
      </c>
      <c r="L10961" t="s">
        <v>1087</v>
      </c>
      <c r="M10961" t="s">
        <v>1087</v>
      </c>
      <c r="N10961">
        <v>65</v>
      </c>
      <c r="O10961" t="s">
        <v>7876</v>
      </c>
      <c r="P10961" t="s">
        <v>7877</v>
      </c>
      <c r="Q10961">
        <v>6.5000000000000002E-2</v>
      </c>
      <c r="R10961" s="117" t="s">
        <v>14594</v>
      </c>
      <c r="S10961" s="117" t="s">
        <v>14589</v>
      </c>
      <c r="T10961" t="s">
        <v>12136</v>
      </c>
      <c r="U10961" t="s">
        <v>10772</v>
      </c>
    </row>
    <row r="10962" spans="1:21">
      <c r="A10962" s="117" t="s">
        <v>13591</v>
      </c>
      <c r="B10962" t="s">
        <v>14590</v>
      </c>
      <c r="C10962" t="s">
        <v>14590</v>
      </c>
      <c r="D10962">
        <v>35</v>
      </c>
      <c r="E10962">
        <v>29</v>
      </c>
      <c r="F10962">
        <v>35</v>
      </c>
      <c r="G10962">
        <v>29</v>
      </c>
      <c r="H10962">
        <v>1</v>
      </c>
      <c r="I10962">
        <v>1</v>
      </c>
      <c r="J10962">
        <v>4568</v>
      </c>
      <c r="K10962" s="194">
        <v>4568</v>
      </c>
      <c r="L10962" t="s">
        <v>1083</v>
      </c>
      <c r="M10962" t="s">
        <v>1083</v>
      </c>
      <c r="N10962">
        <v>47.08</v>
      </c>
      <c r="O10962" t="s">
        <v>7876</v>
      </c>
      <c r="P10962" t="s">
        <v>7877</v>
      </c>
      <c r="Q10962">
        <v>4.7079999999999997E-2</v>
      </c>
      <c r="R10962" s="117" t="s">
        <v>14743</v>
      </c>
      <c r="S10962" s="117" t="s">
        <v>14589</v>
      </c>
      <c r="T10962" t="s">
        <v>12136</v>
      </c>
      <c r="U10962" t="s">
        <v>10772</v>
      </c>
    </row>
    <row r="10963" spans="1:21">
      <c r="A10963" s="117" t="s">
        <v>19322</v>
      </c>
      <c r="B10963" t="s">
        <v>14590</v>
      </c>
      <c r="C10963" t="s">
        <v>14590</v>
      </c>
      <c r="D10963">
        <v>35</v>
      </c>
      <c r="E10963">
        <v>29</v>
      </c>
      <c r="F10963">
        <v>35</v>
      </c>
      <c r="G10963">
        <v>29</v>
      </c>
      <c r="H10963">
        <v>100</v>
      </c>
      <c r="I10963">
        <v>100</v>
      </c>
      <c r="J10963">
        <v>2410</v>
      </c>
      <c r="K10963" s="194">
        <v>2410</v>
      </c>
      <c r="L10963" t="s">
        <v>1083</v>
      </c>
      <c r="M10963" t="s">
        <v>1083</v>
      </c>
      <c r="N10963">
        <v>1.05</v>
      </c>
      <c r="O10963" t="s">
        <v>7876</v>
      </c>
      <c r="P10963" t="s">
        <v>7877</v>
      </c>
      <c r="Q10963">
        <v>1.0499999999999999E-3</v>
      </c>
      <c r="R10963" s="117" t="s">
        <v>14594</v>
      </c>
      <c r="S10963" s="117" t="s">
        <v>14589</v>
      </c>
      <c r="T10963" t="s">
        <v>12136</v>
      </c>
      <c r="U10963" t="s">
        <v>10772</v>
      </c>
    </row>
    <row r="10964" spans="1:21">
      <c r="A10964" s="117" t="s">
        <v>25425</v>
      </c>
      <c r="B10964" t="s">
        <v>14590</v>
      </c>
      <c r="C10964" t="s">
        <v>14590</v>
      </c>
      <c r="D10964">
        <v>104</v>
      </c>
      <c r="E10964">
        <v>98</v>
      </c>
      <c r="F10964">
        <v>104</v>
      </c>
      <c r="G10964">
        <v>98</v>
      </c>
      <c r="H10964">
        <v>1</v>
      </c>
      <c r="I10964">
        <v>1</v>
      </c>
      <c r="J10964">
        <v>0</v>
      </c>
      <c r="K10964" s="194">
        <v>0</v>
      </c>
      <c r="L10964" t="s">
        <v>1102</v>
      </c>
      <c r="M10964" t="s">
        <v>1102</v>
      </c>
      <c r="N10964">
        <v>0.46</v>
      </c>
      <c r="O10964" t="s">
        <v>7876</v>
      </c>
      <c r="P10964" t="s">
        <v>25426</v>
      </c>
      <c r="Q10964">
        <v>4.6000000000000001E-4</v>
      </c>
      <c r="R10964" s="117" t="s">
        <v>25427</v>
      </c>
      <c r="S10964" s="117" t="s">
        <v>14623</v>
      </c>
      <c r="T10964" t="s">
        <v>12140</v>
      </c>
      <c r="U10964" t="s">
        <v>10772</v>
      </c>
    </row>
    <row r="10965" spans="1:21">
      <c r="A10965" s="117" t="s">
        <v>5103</v>
      </c>
      <c r="B10965" t="s">
        <v>14590</v>
      </c>
      <c r="C10965" t="s">
        <v>14590</v>
      </c>
      <c r="D10965">
        <v>82</v>
      </c>
      <c r="E10965">
        <v>76</v>
      </c>
      <c r="F10965">
        <v>82</v>
      </c>
      <c r="G10965">
        <v>76</v>
      </c>
      <c r="H10965">
        <v>1</v>
      </c>
      <c r="I10965">
        <v>1</v>
      </c>
      <c r="J10965">
        <v>999999</v>
      </c>
      <c r="K10965" s="194">
        <v>999999</v>
      </c>
      <c r="L10965" t="s">
        <v>1083</v>
      </c>
      <c r="M10965" t="s">
        <v>1083</v>
      </c>
      <c r="N10965">
        <v>16807</v>
      </c>
      <c r="O10965" t="s">
        <v>7876</v>
      </c>
      <c r="P10965" t="s">
        <v>9679</v>
      </c>
      <c r="Q10965">
        <v>16.806999999999999</v>
      </c>
      <c r="R10965" s="117" t="s">
        <v>14594</v>
      </c>
      <c r="S10965" s="117" t="s">
        <v>14589</v>
      </c>
      <c r="T10965" t="s">
        <v>12136</v>
      </c>
      <c r="U10965" t="s">
        <v>10772</v>
      </c>
    </row>
    <row r="10966" spans="1:21">
      <c r="A10966" s="117" t="s">
        <v>5104</v>
      </c>
      <c r="B10966" t="s">
        <v>14590</v>
      </c>
      <c r="C10966" t="s">
        <v>14590</v>
      </c>
      <c r="D10966">
        <v>115</v>
      </c>
      <c r="E10966">
        <v>109</v>
      </c>
      <c r="F10966">
        <v>115</v>
      </c>
      <c r="G10966">
        <v>109</v>
      </c>
      <c r="H10966">
        <v>1</v>
      </c>
      <c r="I10966">
        <v>1</v>
      </c>
      <c r="J10966">
        <v>999999</v>
      </c>
      <c r="K10966" s="194">
        <v>999999</v>
      </c>
      <c r="L10966" t="s">
        <v>1083</v>
      </c>
      <c r="M10966" t="s">
        <v>1083</v>
      </c>
      <c r="N10966">
        <v>31000</v>
      </c>
      <c r="O10966" t="s">
        <v>7876</v>
      </c>
      <c r="P10966" t="s">
        <v>9680</v>
      </c>
      <c r="Q10966">
        <v>31</v>
      </c>
      <c r="R10966" s="117" t="s">
        <v>14594</v>
      </c>
      <c r="S10966" s="117" t="s">
        <v>14589</v>
      </c>
      <c r="T10966" t="s">
        <v>12136</v>
      </c>
      <c r="U10966" t="s">
        <v>10772</v>
      </c>
    </row>
    <row r="10967" spans="1:21">
      <c r="A10967" s="117" t="s">
        <v>17350</v>
      </c>
      <c r="B10967" t="s">
        <v>14590</v>
      </c>
      <c r="C10967" t="s">
        <v>14590</v>
      </c>
      <c r="D10967">
        <v>18</v>
      </c>
      <c r="E10967">
        <v>12</v>
      </c>
      <c r="F10967">
        <v>18</v>
      </c>
      <c r="G10967">
        <v>12</v>
      </c>
      <c r="H10967">
        <v>144</v>
      </c>
      <c r="I10967">
        <v>18</v>
      </c>
      <c r="J10967">
        <v>99999</v>
      </c>
      <c r="K10967" s="194">
        <v>99999</v>
      </c>
      <c r="L10967" t="s">
        <v>1083</v>
      </c>
      <c r="M10967" t="s">
        <v>1083</v>
      </c>
      <c r="N10967">
        <v>9981</v>
      </c>
      <c r="O10967" t="s">
        <v>7876</v>
      </c>
      <c r="P10967" t="s">
        <v>17351</v>
      </c>
      <c r="Q10967">
        <v>9.9809999999999999</v>
      </c>
      <c r="R10967" s="117" t="s">
        <v>14743</v>
      </c>
      <c r="S10967" s="117" t="s">
        <v>14589</v>
      </c>
      <c r="T10967" t="s">
        <v>12136</v>
      </c>
      <c r="U10967" t="s">
        <v>10772</v>
      </c>
    </row>
    <row r="10968" spans="1:21">
      <c r="A10968" s="117" t="s">
        <v>17352</v>
      </c>
      <c r="B10968" t="s">
        <v>14590</v>
      </c>
      <c r="C10968" t="s">
        <v>14590</v>
      </c>
      <c r="D10968">
        <v>18</v>
      </c>
      <c r="E10968">
        <v>12</v>
      </c>
      <c r="F10968">
        <v>18</v>
      </c>
      <c r="G10968">
        <v>12</v>
      </c>
      <c r="H10968">
        <v>1</v>
      </c>
      <c r="I10968">
        <v>1</v>
      </c>
      <c r="J10968">
        <v>99999</v>
      </c>
      <c r="K10968" s="194">
        <v>99999</v>
      </c>
      <c r="L10968" t="s">
        <v>1083</v>
      </c>
      <c r="M10968" t="s">
        <v>1083</v>
      </c>
      <c r="N10968">
        <v>13700</v>
      </c>
      <c r="O10968" t="s">
        <v>7876</v>
      </c>
      <c r="P10968" t="s">
        <v>17353</v>
      </c>
      <c r="Q10968">
        <v>13.7</v>
      </c>
      <c r="R10968" s="117" t="s">
        <v>14743</v>
      </c>
      <c r="S10968" s="117" t="s">
        <v>14589</v>
      </c>
      <c r="T10968" t="s">
        <v>12136</v>
      </c>
      <c r="U10968" t="s">
        <v>10772</v>
      </c>
    </row>
    <row r="10969" spans="1:21">
      <c r="A10969" s="117" t="s">
        <v>17354</v>
      </c>
      <c r="B10969" t="s">
        <v>14590</v>
      </c>
      <c r="C10969" t="s">
        <v>14590</v>
      </c>
      <c r="D10969">
        <v>35</v>
      </c>
      <c r="E10969">
        <v>29</v>
      </c>
      <c r="F10969">
        <v>35</v>
      </c>
      <c r="G10969">
        <v>29</v>
      </c>
      <c r="H10969">
        <v>1</v>
      </c>
      <c r="I10969">
        <v>1</v>
      </c>
      <c r="J10969">
        <v>47</v>
      </c>
      <c r="K10969" s="194">
        <v>47</v>
      </c>
      <c r="L10969" t="s">
        <v>1083</v>
      </c>
      <c r="M10969" t="s">
        <v>1083</v>
      </c>
      <c r="N10969">
        <v>7</v>
      </c>
      <c r="O10969" t="s">
        <v>7876</v>
      </c>
      <c r="P10969" t="s">
        <v>14488</v>
      </c>
      <c r="Q10969">
        <v>7.0000000000000001E-3</v>
      </c>
      <c r="R10969" s="117" t="s">
        <v>14594</v>
      </c>
      <c r="S10969" s="117" t="s">
        <v>14589</v>
      </c>
      <c r="T10969" t="s">
        <v>12136</v>
      </c>
      <c r="U10969" t="s">
        <v>10772</v>
      </c>
    </row>
    <row r="10970" spans="1:21">
      <c r="A10970" s="117" t="s">
        <v>17355</v>
      </c>
      <c r="B10970" t="s">
        <v>14590</v>
      </c>
      <c r="C10970" t="s">
        <v>14590</v>
      </c>
      <c r="D10970">
        <v>35</v>
      </c>
      <c r="E10970">
        <v>29</v>
      </c>
      <c r="F10970">
        <v>35</v>
      </c>
      <c r="G10970">
        <v>29</v>
      </c>
      <c r="H10970">
        <v>1</v>
      </c>
      <c r="I10970">
        <v>1</v>
      </c>
      <c r="J10970">
        <v>12</v>
      </c>
      <c r="K10970" s="194">
        <v>12</v>
      </c>
      <c r="L10970" t="s">
        <v>1083</v>
      </c>
      <c r="M10970" t="s">
        <v>1083</v>
      </c>
      <c r="N10970">
        <v>44000</v>
      </c>
      <c r="O10970" t="s">
        <v>7876</v>
      </c>
      <c r="P10970" t="s">
        <v>17356</v>
      </c>
      <c r="Q10970">
        <v>44</v>
      </c>
      <c r="R10970" s="117" t="s">
        <v>14594</v>
      </c>
      <c r="S10970" s="117" t="s">
        <v>14589</v>
      </c>
      <c r="T10970" t="s">
        <v>12136</v>
      </c>
      <c r="U10970" t="s">
        <v>10772</v>
      </c>
    </row>
    <row r="10971" spans="1:21">
      <c r="A10971" s="117" t="s">
        <v>5105</v>
      </c>
      <c r="B10971" t="s">
        <v>14590</v>
      </c>
      <c r="C10971" t="s">
        <v>14590</v>
      </c>
      <c r="D10971">
        <v>53</v>
      </c>
      <c r="E10971">
        <v>47</v>
      </c>
      <c r="F10971">
        <v>53</v>
      </c>
      <c r="G10971">
        <v>47</v>
      </c>
      <c r="H10971">
        <v>1</v>
      </c>
      <c r="I10971">
        <v>1</v>
      </c>
      <c r="J10971">
        <v>999999</v>
      </c>
      <c r="K10971" s="194">
        <v>999999</v>
      </c>
      <c r="L10971" t="s">
        <v>1086</v>
      </c>
      <c r="M10971" t="s">
        <v>1086</v>
      </c>
      <c r="N10971">
        <v>307</v>
      </c>
      <c r="O10971" t="s">
        <v>7876</v>
      </c>
      <c r="P10971" t="s">
        <v>9681</v>
      </c>
      <c r="Q10971">
        <v>0.307</v>
      </c>
      <c r="R10971" s="117" t="s">
        <v>14594</v>
      </c>
      <c r="S10971" s="117" t="s">
        <v>14589</v>
      </c>
      <c r="T10971" t="s">
        <v>12136</v>
      </c>
      <c r="U10971" t="s">
        <v>10772</v>
      </c>
    </row>
    <row r="10972" spans="1:21">
      <c r="A10972" s="117" t="s">
        <v>5106</v>
      </c>
      <c r="B10972" t="s">
        <v>14590</v>
      </c>
      <c r="C10972" t="s">
        <v>14590</v>
      </c>
      <c r="D10972">
        <v>82</v>
      </c>
      <c r="E10972">
        <v>76</v>
      </c>
      <c r="F10972">
        <v>82</v>
      </c>
      <c r="G10972">
        <v>76</v>
      </c>
      <c r="H10972">
        <v>1</v>
      </c>
      <c r="I10972">
        <v>1</v>
      </c>
      <c r="J10972">
        <v>9</v>
      </c>
      <c r="K10972" s="194">
        <v>9</v>
      </c>
      <c r="L10972" t="s">
        <v>1086</v>
      </c>
      <c r="M10972" t="s">
        <v>1086</v>
      </c>
      <c r="N10972">
        <v>303</v>
      </c>
      <c r="O10972" t="s">
        <v>7876</v>
      </c>
      <c r="P10972" t="s">
        <v>9682</v>
      </c>
      <c r="Q10972">
        <v>0.30299999999999999</v>
      </c>
      <c r="R10972" s="117" t="s">
        <v>14620</v>
      </c>
      <c r="S10972" s="117" t="s">
        <v>14621</v>
      </c>
      <c r="T10972" t="s">
        <v>17448</v>
      </c>
      <c r="U10972" t="s">
        <v>10772</v>
      </c>
    </row>
    <row r="10973" spans="1:21">
      <c r="A10973" s="117" t="s">
        <v>25428</v>
      </c>
      <c r="B10973" t="s">
        <v>14590</v>
      </c>
      <c r="C10973" t="s">
        <v>14590</v>
      </c>
      <c r="D10973">
        <v>38</v>
      </c>
      <c r="E10973">
        <v>32</v>
      </c>
      <c r="F10973">
        <v>38</v>
      </c>
      <c r="G10973">
        <v>32</v>
      </c>
      <c r="H10973">
        <v>1</v>
      </c>
      <c r="I10973">
        <v>1</v>
      </c>
      <c r="J10973">
        <v>999999</v>
      </c>
      <c r="K10973" s="194">
        <v>999999</v>
      </c>
      <c r="L10973" t="s">
        <v>1086</v>
      </c>
      <c r="M10973" t="s">
        <v>1086</v>
      </c>
      <c r="N10973">
        <v>876</v>
      </c>
      <c r="O10973" t="s">
        <v>7876</v>
      </c>
      <c r="P10973" t="s">
        <v>25429</v>
      </c>
      <c r="Q10973">
        <v>0.876</v>
      </c>
      <c r="R10973" s="117" t="s">
        <v>14620</v>
      </c>
      <c r="S10973" s="117" t="s">
        <v>14621</v>
      </c>
      <c r="T10973" t="s">
        <v>17448</v>
      </c>
      <c r="U10973" t="s">
        <v>10772</v>
      </c>
    </row>
    <row r="10974" spans="1:21">
      <c r="A10974" s="117" t="s">
        <v>25430</v>
      </c>
      <c r="B10974" t="s">
        <v>14590</v>
      </c>
      <c r="C10974" t="s">
        <v>14590</v>
      </c>
      <c r="D10974">
        <v>26</v>
      </c>
      <c r="E10974">
        <v>20</v>
      </c>
      <c r="F10974">
        <v>26</v>
      </c>
      <c r="G10974">
        <v>20</v>
      </c>
      <c r="H10974">
        <v>1</v>
      </c>
      <c r="I10974">
        <v>1</v>
      </c>
      <c r="J10974">
        <v>8</v>
      </c>
      <c r="K10974" s="194">
        <v>8</v>
      </c>
      <c r="L10974" t="s">
        <v>1086</v>
      </c>
      <c r="M10974" t="s">
        <v>1086</v>
      </c>
      <c r="N10974">
        <v>867</v>
      </c>
      <c r="O10974" t="s">
        <v>7876</v>
      </c>
      <c r="P10974" t="s">
        <v>25431</v>
      </c>
      <c r="Q10974">
        <v>0.86699999999999999</v>
      </c>
      <c r="R10974" s="117" t="s">
        <v>14620</v>
      </c>
      <c r="S10974" s="117" t="s">
        <v>14621</v>
      </c>
      <c r="T10974" t="s">
        <v>17448</v>
      </c>
      <c r="U10974" t="s">
        <v>10772</v>
      </c>
    </row>
    <row r="10975" spans="1:21">
      <c r="A10975" s="117" t="s">
        <v>19103</v>
      </c>
      <c r="B10975" t="s">
        <v>14590</v>
      </c>
      <c r="C10975" t="s">
        <v>14590</v>
      </c>
      <c r="D10975">
        <v>35</v>
      </c>
      <c r="E10975">
        <v>29</v>
      </c>
      <c r="F10975">
        <v>35</v>
      </c>
      <c r="G10975">
        <v>29</v>
      </c>
      <c r="H10975">
        <v>1</v>
      </c>
      <c r="I10975">
        <v>1</v>
      </c>
      <c r="J10975">
        <v>5</v>
      </c>
      <c r="K10975" s="194">
        <v>5</v>
      </c>
      <c r="L10975" t="s">
        <v>1086</v>
      </c>
      <c r="M10975" t="s">
        <v>1086</v>
      </c>
      <c r="N10975">
        <v>867</v>
      </c>
      <c r="O10975" t="s">
        <v>7876</v>
      </c>
      <c r="P10975" t="s">
        <v>9686</v>
      </c>
      <c r="Q10975">
        <v>0.86699999999999999</v>
      </c>
      <c r="R10975" s="117" t="s">
        <v>14743</v>
      </c>
      <c r="S10975" s="117" t="s">
        <v>14589</v>
      </c>
      <c r="T10975" t="s">
        <v>12136</v>
      </c>
      <c r="U10975" t="s">
        <v>10772</v>
      </c>
    </row>
    <row r="10976" spans="1:21">
      <c r="A10976" s="117" t="s">
        <v>5107</v>
      </c>
      <c r="B10976" t="s">
        <v>14590</v>
      </c>
      <c r="C10976" t="s">
        <v>14590</v>
      </c>
      <c r="D10976">
        <v>35</v>
      </c>
      <c r="E10976">
        <v>29</v>
      </c>
      <c r="F10976">
        <v>35</v>
      </c>
      <c r="G10976">
        <v>29</v>
      </c>
      <c r="H10976">
        <v>1</v>
      </c>
      <c r="I10976">
        <v>1</v>
      </c>
      <c r="J10976">
        <v>51</v>
      </c>
      <c r="K10976" s="194">
        <v>51</v>
      </c>
      <c r="L10976" t="s">
        <v>1086</v>
      </c>
      <c r="M10976" t="s">
        <v>1086</v>
      </c>
      <c r="N10976">
        <v>836</v>
      </c>
      <c r="O10976" t="s">
        <v>7876</v>
      </c>
      <c r="P10976" t="s">
        <v>9686</v>
      </c>
      <c r="Q10976">
        <v>0.83599999999999997</v>
      </c>
      <c r="R10976" s="117" t="s">
        <v>14743</v>
      </c>
      <c r="S10976" s="117" t="s">
        <v>14589</v>
      </c>
      <c r="T10976" t="s">
        <v>12136</v>
      </c>
      <c r="U10976" t="s">
        <v>10772</v>
      </c>
    </row>
    <row r="10977" spans="1:21">
      <c r="A10977" s="117" t="s">
        <v>18581</v>
      </c>
      <c r="B10977" t="s">
        <v>14590</v>
      </c>
      <c r="C10977" t="s">
        <v>14590</v>
      </c>
      <c r="D10977">
        <v>82</v>
      </c>
      <c r="E10977">
        <v>76</v>
      </c>
      <c r="F10977">
        <v>82</v>
      </c>
      <c r="G10977">
        <v>76</v>
      </c>
      <c r="H10977">
        <v>1</v>
      </c>
      <c r="I10977">
        <v>1</v>
      </c>
      <c r="J10977">
        <v>24</v>
      </c>
      <c r="K10977" s="194">
        <v>24</v>
      </c>
      <c r="L10977" t="s">
        <v>1086</v>
      </c>
      <c r="M10977" t="s">
        <v>1086</v>
      </c>
      <c r="N10977">
        <v>846</v>
      </c>
      <c r="O10977" t="s">
        <v>7876</v>
      </c>
      <c r="P10977" t="s">
        <v>9687</v>
      </c>
      <c r="Q10977">
        <v>0.84599999999999997</v>
      </c>
      <c r="R10977" s="117" t="s">
        <v>14620</v>
      </c>
      <c r="S10977" s="117" t="s">
        <v>14621</v>
      </c>
      <c r="T10977" t="s">
        <v>17448</v>
      </c>
      <c r="U10977" t="s">
        <v>10772</v>
      </c>
    </row>
    <row r="10978" spans="1:21">
      <c r="A10978" s="117" t="s">
        <v>5108</v>
      </c>
      <c r="B10978" t="s">
        <v>14590</v>
      </c>
      <c r="C10978" t="s">
        <v>14590</v>
      </c>
      <c r="D10978">
        <v>35</v>
      </c>
      <c r="E10978">
        <v>29</v>
      </c>
      <c r="F10978">
        <v>35</v>
      </c>
      <c r="G10978">
        <v>29</v>
      </c>
      <c r="H10978">
        <v>1</v>
      </c>
      <c r="I10978">
        <v>1</v>
      </c>
      <c r="J10978">
        <v>1</v>
      </c>
      <c r="K10978" s="194">
        <v>1</v>
      </c>
      <c r="L10978" t="s">
        <v>1086</v>
      </c>
      <c r="M10978" t="s">
        <v>1086</v>
      </c>
      <c r="N10978">
        <v>848</v>
      </c>
      <c r="O10978" t="s">
        <v>7876</v>
      </c>
      <c r="P10978" t="s">
        <v>9688</v>
      </c>
      <c r="Q10978">
        <v>0.84799999999999998</v>
      </c>
      <c r="R10978" s="117" t="s">
        <v>14594</v>
      </c>
      <c r="S10978" s="117" t="s">
        <v>14589</v>
      </c>
      <c r="T10978" t="s">
        <v>12136</v>
      </c>
      <c r="U10978" t="s">
        <v>10772</v>
      </c>
    </row>
    <row r="10979" spans="1:21">
      <c r="A10979" s="117" t="s">
        <v>25432</v>
      </c>
      <c r="B10979" t="s">
        <v>14590</v>
      </c>
      <c r="C10979" t="s">
        <v>14590</v>
      </c>
      <c r="D10979">
        <v>25</v>
      </c>
      <c r="E10979">
        <v>19</v>
      </c>
      <c r="F10979">
        <v>25</v>
      </c>
      <c r="G10979">
        <v>19</v>
      </c>
      <c r="H10979">
        <v>1</v>
      </c>
      <c r="I10979">
        <v>1</v>
      </c>
      <c r="J10979">
        <v>1</v>
      </c>
      <c r="K10979" s="194">
        <v>1</v>
      </c>
      <c r="L10979" t="s">
        <v>1086</v>
      </c>
      <c r="M10979" t="s">
        <v>1086</v>
      </c>
      <c r="N10979">
        <v>830</v>
      </c>
      <c r="O10979" t="s">
        <v>7876</v>
      </c>
      <c r="P10979" t="s">
        <v>25433</v>
      </c>
      <c r="Q10979">
        <v>0.83</v>
      </c>
      <c r="R10979" s="117" t="s">
        <v>14594</v>
      </c>
      <c r="S10979" s="117" t="s">
        <v>14589</v>
      </c>
      <c r="T10979" t="s">
        <v>12136</v>
      </c>
      <c r="U10979" t="s">
        <v>10772</v>
      </c>
    </row>
    <row r="10980" spans="1:21">
      <c r="A10980" s="117" t="s">
        <v>5109</v>
      </c>
      <c r="B10980" t="s">
        <v>14590</v>
      </c>
      <c r="C10980" t="s">
        <v>14590</v>
      </c>
      <c r="D10980">
        <v>35</v>
      </c>
      <c r="E10980">
        <v>29</v>
      </c>
      <c r="F10980">
        <v>35</v>
      </c>
      <c r="G10980">
        <v>29</v>
      </c>
      <c r="H10980">
        <v>1</v>
      </c>
      <c r="I10980">
        <v>1</v>
      </c>
      <c r="J10980">
        <v>3</v>
      </c>
      <c r="K10980" s="194">
        <v>3</v>
      </c>
      <c r="L10980" t="s">
        <v>1086</v>
      </c>
      <c r="M10980" t="s">
        <v>1086</v>
      </c>
      <c r="N10980">
        <v>1114</v>
      </c>
      <c r="O10980" t="s">
        <v>7876</v>
      </c>
      <c r="P10980" t="s">
        <v>9686</v>
      </c>
      <c r="Q10980">
        <v>1.1140000000000001</v>
      </c>
      <c r="R10980" s="117" t="s">
        <v>14743</v>
      </c>
      <c r="S10980" s="117" t="s">
        <v>14589</v>
      </c>
      <c r="T10980" t="s">
        <v>12136</v>
      </c>
      <c r="U10980" t="s">
        <v>10772</v>
      </c>
    </row>
    <row r="10981" spans="1:21">
      <c r="A10981" s="117" t="s">
        <v>5110</v>
      </c>
      <c r="B10981" t="s">
        <v>14590</v>
      </c>
      <c r="C10981" t="s">
        <v>14590</v>
      </c>
      <c r="D10981">
        <v>35</v>
      </c>
      <c r="E10981">
        <v>29</v>
      </c>
      <c r="F10981">
        <v>35</v>
      </c>
      <c r="G10981">
        <v>29</v>
      </c>
      <c r="H10981">
        <v>1</v>
      </c>
      <c r="I10981">
        <v>1</v>
      </c>
      <c r="J10981">
        <v>21</v>
      </c>
      <c r="K10981" s="194">
        <v>21</v>
      </c>
      <c r="L10981" t="s">
        <v>1086</v>
      </c>
      <c r="M10981" t="s">
        <v>1086</v>
      </c>
      <c r="N10981">
        <v>1154</v>
      </c>
      <c r="O10981" t="s">
        <v>7876</v>
      </c>
      <c r="P10981" t="s">
        <v>9689</v>
      </c>
      <c r="Q10981">
        <v>1.1539999999999999</v>
      </c>
      <c r="R10981" s="117" t="s">
        <v>14743</v>
      </c>
      <c r="S10981" s="117" t="s">
        <v>14589</v>
      </c>
      <c r="T10981" t="s">
        <v>12136</v>
      </c>
      <c r="U10981" t="s">
        <v>10772</v>
      </c>
    </row>
    <row r="10982" spans="1:21">
      <c r="A10982" s="117" t="s">
        <v>25434</v>
      </c>
      <c r="B10982" t="s">
        <v>14590</v>
      </c>
      <c r="C10982" t="s">
        <v>14590</v>
      </c>
      <c r="D10982">
        <v>26</v>
      </c>
      <c r="E10982">
        <v>20</v>
      </c>
      <c r="F10982">
        <v>26</v>
      </c>
      <c r="G10982">
        <v>20</v>
      </c>
      <c r="H10982">
        <v>1</v>
      </c>
      <c r="I10982">
        <v>1</v>
      </c>
      <c r="J10982">
        <v>32</v>
      </c>
      <c r="K10982" s="194">
        <v>32</v>
      </c>
      <c r="L10982" t="s">
        <v>1086</v>
      </c>
      <c r="M10982" t="s">
        <v>1086</v>
      </c>
      <c r="N10982">
        <v>1209</v>
      </c>
      <c r="O10982" t="s">
        <v>7876</v>
      </c>
      <c r="P10982" t="s">
        <v>25435</v>
      </c>
      <c r="Q10982">
        <v>1.2090000000000001</v>
      </c>
      <c r="R10982" s="117" t="s">
        <v>14620</v>
      </c>
      <c r="S10982" s="117" t="s">
        <v>14621</v>
      </c>
      <c r="T10982" t="s">
        <v>17448</v>
      </c>
      <c r="U10982" t="s">
        <v>10772</v>
      </c>
    </row>
    <row r="10983" spans="1:21">
      <c r="A10983" s="117" t="s">
        <v>5111</v>
      </c>
      <c r="B10983" t="s">
        <v>14590</v>
      </c>
      <c r="C10983" t="s">
        <v>14590</v>
      </c>
      <c r="D10983">
        <v>82</v>
      </c>
      <c r="E10983">
        <v>76</v>
      </c>
      <c r="F10983">
        <v>82</v>
      </c>
      <c r="G10983">
        <v>76</v>
      </c>
      <c r="H10983">
        <v>1</v>
      </c>
      <c r="I10983">
        <v>1</v>
      </c>
      <c r="J10983">
        <v>24</v>
      </c>
      <c r="K10983" s="194">
        <v>24</v>
      </c>
      <c r="L10983" t="s">
        <v>1086</v>
      </c>
      <c r="M10983" t="s">
        <v>1086</v>
      </c>
      <c r="N10983">
        <v>1073</v>
      </c>
      <c r="O10983" t="s">
        <v>7876</v>
      </c>
      <c r="P10983" t="s">
        <v>9690</v>
      </c>
      <c r="Q10983">
        <v>1.073</v>
      </c>
      <c r="R10983" s="117" t="s">
        <v>14620</v>
      </c>
      <c r="S10983" s="117" t="s">
        <v>14621</v>
      </c>
      <c r="T10983" t="s">
        <v>17448</v>
      </c>
      <c r="U10983" t="s">
        <v>10772</v>
      </c>
    </row>
    <row r="10984" spans="1:21">
      <c r="A10984" s="117" t="s">
        <v>25436</v>
      </c>
      <c r="B10984" t="s">
        <v>14590</v>
      </c>
      <c r="C10984" t="s">
        <v>14590</v>
      </c>
      <c r="D10984">
        <v>26</v>
      </c>
      <c r="E10984">
        <v>20</v>
      </c>
      <c r="F10984">
        <v>26</v>
      </c>
      <c r="G10984">
        <v>20</v>
      </c>
      <c r="H10984">
        <v>1</v>
      </c>
      <c r="I10984">
        <v>1</v>
      </c>
      <c r="J10984">
        <v>12</v>
      </c>
      <c r="K10984" s="194">
        <v>12</v>
      </c>
      <c r="L10984" t="s">
        <v>1086</v>
      </c>
      <c r="M10984" t="s">
        <v>1086</v>
      </c>
      <c r="N10984">
        <v>1063</v>
      </c>
      <c r="O10984" t="s">
        <v>7876</v>
      </c>
      <c r="P10984" t="s">
        <v>25437</v>
      </c>
      <c r="Q10984">
        <v>1.0629999999999999</v>
      </c>
      <c r="R10984" s="117" t="s">
        <v>14620</v>
      </c>
      <c r="S10984" s="117" t="s">
        <v>14621</v>
      </c>
      <c r="T10984" t="s">
        <v>17448</v>
      </c>
      <c r="U10984" t="s">
        <v>10772</v>
      </c>
    </row>
    <row r="10985" spans="1:21">
      <c r="A10985" s="117" t="s">
        <v>23082</v>
      </c>
      <c r="B10985" t="s">
        <v>14590</v>
      </c>
      <c r="C10985" t="s">
        <v>14590</v>
      </c>
      <c r="D10985">
        <v>38</v>
      </c>
      <c r="E10985">
        <v>32</v>
      </c>
      <c r="F10985">
        <v>38</v>
      </c>
      <c r="G10985">
        <v>32</v>
      </c>
      <c r="H10985">
        <v>1</v>
      </c>
      <c r="I10985">
        <v>1</v>
      </c>
      <c r="J10985">
        <v>999999</v>
      </c>
      <c r="K10985" s="194">
        <v>999999</v>
      </c>
      <c r="L10985" t="s">
        <v>1086</v>
      </c>
      <c r="M10985" t="s">
        <v>1086</v>
      </c>
      <c r="N10985">
        <v>1269</v>
      </c>
      <c r="O10985" t="s">
        <v>7876</v>
      </c>
      <c r="P10985" t="s">
        <v>23083</v>
      </c>
      <c r="Q10985">
        <v>1.2689999999999999</v>
      </c>
      <c r="R10985" s="117" t="s">
        <v>14620</v>
      </c>
      <c r="S10985" s="117" t="s">
        <v>14621</v>
      </c>
      <c r="T10985" t="s">
        <v>17448</v>
      </c>
      <c r="U10985" t="s">
        <v>10772</v>
      </c>
    </row>
    <row r="10986" spans="1:21">
      <c r="A10986" s="117" t="s">
        <v>25438</v>
      </c>
      <c r="B10986" t="s">
        <v>14590</v>
      </c>
      <c r="C10986" t="s">
        <v>14590</v>
      </c>
      <c r="D10986">
        <v>35</v>
      </c>
      <c r="E10986">
        <v>29</v>
      </c>
      <c r="F10986">
        <v>35</v>
      </c>
      <c r="G10986">
        <v>29</v>
      </c>
      <c r="H10986">
        <v>1</v>
      </c>
      <c r="I10986">
        <v>1</v>
      </c>
      <c r="J10986">
        <v>1</v>
      </c>
      <c r="K10986" s="194">
        <v>1</v>
      </c>
      <c r="L10986" t="s">
        <v>1086</v>
      </c>
      <c r="M10986" t="s">
        <v>1086</v>
      </c>
      <c r="N10986">
        <v>1220</v>
      </c>
      <c r="O10986" t="s">
        <v>7876</v>
      </c>
      <c r="P10986" t="s">
        <v>25439</v>
      </c>
      <c r="Q10986">
        <v>1.22</v>
      </c>
      <c r="R10986" s="117" t="s">
        <v>14594</v>
      </c>
      <c r="S10986" s="117" t="s">
        <v>14589</v>
      </c>
      <c r="T10986" t="s">
        <v>12136</v>
      </c>
      <c r="U10986" t="s">
        <v>10772</v>
      </c>
    </row>
    <row r="10987" spans="1:21">
      <c r="A10987" s="117" t="s">
        <v>5112</v>
      </c>
      <c r="B10987" t="s">
        <v>14590</v>
      </c>
      <c r="C10987" t="s">
        <v>14590</v>
      </c>
      <c r="D10987">
        <v>35</v>
      </c>
      <c r="E10987">
        <v>29</v>
      </c>
      <c r="F10987">
        <v>35</v>
      </c>
      <c r="G10987">
        <v>29</v>
      </c>
      <c r="H10987">
        <v>1</v>
      </c>
      <c r="I10987">
        <v>1</v>
      </c>
      <c r="J10987">
        <v>21</v>
      </c>
      <c r="K10987" s="194">
        <v>21</v>
      </c>
      <c r="L10987" t="s">
        <v>1086</v>
      </c>
      <c r="M10987" t="s">
        <v>1086</v>
      </c>
      <c r="N10987">
        <v>1299</v>
      </c>
      <c r="O10987" t="s">
        <v>7876</v>
      </c>
      <c r="P10987" t="s">
        <v>9686</v>
      </c>
      <c r="Q10987">
        <v>1.2989999999999999</v>
      </c>
      <c r="R10987" s="117" t="s">
        <v>14743</v>
      </c>
      <c r="S10987" s="117" t="s">
        <v>14589</v>
      </c>
      <c r="T10987" t="s">
        <v>12136</v>
      </c>
      <c r="U10987" t="s">
        <v>10773</v>
      </c>
    </row>
    <row r="10988" spans="1:21">
      <c r="A10988" s="117" t="s">
        <v>23084</v>
      </c>
      <c r="B10988" t="s">
        <v>14590</v>
      </c>
      <c r="C10988" t="s">
        <v>14590</v>
      </c>
      <c r="D10988">
        <v>26</v>
      </c>
      <c r="E10988">
        <v>20</v>
      </c>
      <c r="F10988">
        <v>26</v>
      </c>
      <c r="G10988">
        <v>20</v>
      </c>
      <c r="H10988">
        <v>1</v>
      </c>
      <c r="I10988">
        <v>1</v>
      </c>
      <c r="J10988">
        <v>24</v>
      </c>
      <c r="K10988" s="194">
        <v>24</v>
      </c>
      <c r="L10988" t="s">
        <v>1086</v>
      </c>
      <c r="M10988" t="s">
        <v>1086</v>
      </c>
      <c r="N10988">
        <v>1202</v>
      </c>
      <c r="O10988" t="s">
        <v>7876</v>
      </c>
      <c r="P10988" t="s">
        <v>9691</v>
      </c>
      <c r="Q10988">
        <v>1.202</v>
      </c>
      <c r="R10988" s="117" t="s">
        <v>14620</v>
      </c>
      <c r="S10988" s="117" t="s">
        <v>14621</v>
      </c>
      <c r="T10988" t="s">
        <v>17448</v>
      </c>
      <c r="U10988" t="s">
        <v>10772</v>
      </c>
    </row>
    <row r="10989" spans="1:21">
      <c r="A10989" s="117" t="s">
        <v>5113</v>
      </c>
      <c r="B10989" t="s">
        <v>14590</v>
      </c>
      <c r="C10989" t="s">
        <v>14590</v>
      </c>
      <c r="D10989">
        <v>82</v>
      </c>
      <c r="E10989">
        <v>76</v>
      </c>
      <c r="F10989">
        <v>82</v>
      </c>
      <c r="G10989">
        <v>76</v>
      </c>
      <c r="H10989">
        <v>1</v>
      </c>
      <c r="I10989">
        <v>1</v>
      </c>
      <c r="J10989">
        <v>4</v>
      </c>
      <c r="K10989" s="194">
        <v>4</v>
      </c>
      <c r="L10989" t="s">
        <v>1086</v>
      </c>
      <c r="M10989" t="s">
        <v>1086</v>
      </c>
      <c r="N10989">
        <v>1193</v>
      </c>
      <c r="O10989" t="s">
        <v>7876</v>
      </c>
      <c r="P10989" t="s">
        <v>9691</v>
      </c>
      <c r="Q10989">
        <v>1.1930000000000001</v>
      </c>
      <c r="R10989" s="117" t="s">
        <v>14620</v>
      </c>
      <c r="S10989" s="117" t="s">
        <v>14621</v>
      </c>
      <c r="T10989" t="s">
        <v>17448</v>
      </c>
      <c r="U10989" t="s">
        <v>10772</v>
      </c>
    </row>
    <row r="10990" spans="1:21">
      <c r="A10990" s="117" t="s">
        <v>25440</v>
      </c>
      <c r="B10990" t="s">
        <v>14590</v>
      </c>
      <c r="C10990" t="s">
        <v>14590</v>
      </c>
      <c r="D10990">
        <v>26</v>
      </c>
      <c r="E10990">
        <v>20</v>
      </c>
      <c r="F10990">
        <v>26</v>
      </c>
      <c r="G10990">
        <v>20</v>
      </c>
      <c r="H10990">
        <v>1</v>
      </c>
      <c r="I10990">
        <v>1</v>
      </c>
      <c r="J10990">
        <v>24</v>
      </c>
      <c r="K10990" s="194">
        <v>24</v>
      </c>
      <c r="L10990" t="s">
        <v>1086</v>
      </c>
      <c r="M10990" t="s">
        <v>1086</v>
      </c>
      <c r="N10990">
        <v>1560</v>
      </c>
      <c r="O10990" t="s">
        <v>7876</v>
      </c>
      <c r="P10990" t="s">
        <v>25441</v>
      </c>
      <c r="Q10990">
        <v>1.56</v>
      </c>
      <c r="R10990" s="117" t="s">
        <v>14620</v>
      </c>
      <c r="S10990" s="117" t="s">
        <v>14621</v>
      </c>
      <c r="T10990" t="s">
        <v>17448</v>
      </c>
      <c r="U10990" t="s">
        <v>10772</v>
      </c>
    </row>
    <row r="10991" spans="1:21">
      <c r="A10991" s="117" t="s">
        <v>19104</v>
      </c>
      <c r="B10991" t="s">
        <v>14590</v>
      </c>
      <c r="C10991" t="s">
        <v>14590</v>
      </c>
      <c r="D10991">
        <v>35</v>
      </c>
      <c r="E10991">
        <v>29</v>
      </c>
      <c r="F10991">
        <v>35</v>
      </c>
      <c r="G10991">
        <v>29</v>
      </c>
      <c r="H10991">
        <v>1</v>
      </c>
      <c r="I10991">
        <v>1</v>
      </c>
      <c r="J10991">
        <v>12</v>
      </c>
      <c r="K10991" s="194">
        <v>12</v>
      </c>
      <c r="L10991" t="s">
        <v>1086</v>
      </c>
      <c r="M10991" t="s">
        <v>1086</v>
      </c>
      <c r="N10991">
        <v>1410</v>
      </c>
      <c r="O10991" t="s">
        <v>7876</v>
      </c>
      <c r="P10991" t="s">
        <v>19105</v>
      </c>
      <c r="Q10991">
        <v>1.41</v>
      </c>
      <c r="R10991" s="117" t="s">
        <v>14743</v>
      </c>
      <c r="S10991" s="117" t="s">
        <v>14589</v>
      </c>
      <c r="T10991" t="s">
        <v>12136</v>
      </c>
      <c r="U10991" t="s">
        <v>10772</v>
      </c>
    </row>
    <row r="10992" spans="1:21">
      <c r="A10992" s="117" t="s">
        <v>5114</v>
      </c>
      <c r="B10992" t="s">
        <v>14590</v>
      </c>
      <c r="C10992" t="s">
        <v>14590</v>
      </c>
      <c r="D10992">
        <v>82</v>
      </c>
      <c r="E10992">
        <v>76</v>
      </c>
      <c r="F10992">
        <v>82</v>
      </c>
      <c r="G10992">
        <v>76</v>
      </c>
      <c r="H10992">
        <v>1</v>
      </c>
      <c r="I10992">
        <v>1</v>
      </c>
      <c r="J10992">
        <v>4</v>
      </c>
      <c r="K10992" s="194">
        <v>4</v>
      </c>
      <c r="L10992" t="s">
        <v>1086</v>
      </c>
      <c r="M10992" t="s">
        <v>1086</v>
      </c>
      <c r="N10992">
        <v>1418</v>
      </c>
      <c r="O10992" t="s">
        <v>7876</v>
      </c>
      <c r="P10992" t="s">
        <v>16001</v>
      </c>
      <c r="Q10992">
        <v>1.4179999999999999</v>
      </c>
      <c r="R10992" s="117" t="s">
        <v>14620</v>
      </c>
      <c r="S10992" s="117" t="s">
        <v>14621</v>
      </c>
      <c r="T10992" t="s">
        <v>17448</v>
      </c>
      <c r="U10992" t="s">
        <v>10772</v>
      </c>
    </row>
    <row r="10993" spans="1:21">
      <c r="A10993" s="117" t="s">
        <v>5115</v>
      </c>
      <c r="B10993" t="s">
        <v>14590</v>
      </c>
      <c r="C10993" t="s">
        <v>14590</v>
      </c>
      <c r="D10993">
        <v>82</v>
      </c>
      <c r="E10993">
        <v>76</v>
      </c>
      <c r="F10993">
        <v>82</v>
      </c>
      <c r="G10993">
        <v>76</v>
      </c>
      <c r="H10993">
        <v>1</v>
      </c>
      <c r="I10993">
        <v>1</v>
      </c>
      <c r="J10993">
        <v>3</v>
      </c>
      <c r="K10993" s="194">
        <v>3</v>
      </c>
      <c r="L10993" t="s">
        <v>1086</v>
      </c>
      <c r="M10993" t="s">
        <v>1086</v>
      </c>
      <c r="N10993">
        <v>2886</v>
      </c>
      <c r="O10993" t="s">
        <v>7876</v>
      </c>
      <c r="P10993" t="s">
        <v>9692</v>
      </c>
      <c r="Q10993">
        <v>2.8860000000000001</v>
      </c>
      <c r="R10993" s="117" t="s">
        <v>14620</v>
      </c>
      <c r="S10993" s="117" t="s">
        <v>14621</v>
      </c>
      <c r="T10993" t="s">
        <v>17448</v>
      </c>
      <c r="U10993" t="s">
        <v>10772</v>
      </c>
    </row>
    <row r="10994" spans="1:21">
      <c r="A10994" s="117" t="s">
        <v>25442</v>
      </c>
      <c r="B10994" t="s">
        <v>14590</v>
      </c>
      <c r="C10994" t="s">
        <v>14590</v>
      </c>
      <c r="D10994">
        <v>26</v>
      </c>
      <c r="E10994">
        <v>20</v>
      </c>
      <c r="F10994">
        <v>26</v>
      </c>
      <c r="G10994">
        <v>20</v>
      </c>
      <c r="H10994">
        <v>1</v>
      </c>
      <c r="I10994">
        <v>1</v>
      </c>
      <c r="J10994">
        <v>3</v>
      </c>
      <c r="K10994" s="194">
        <v>3</v>
      </c>
      <c r="L10994" t="s">
        <v>1086</v>
      </c>
      <c r="M10994" t="s">
        <v>1086</v>
      </c>
      <c r="N10994">
        <v>1430</v>
      </c>
      <c r="O10994" t="s">
        <v>7876</v>
      </c>
      <c r="P10994" t="s">
        <v>25443</v>
      </c>
      <c r="Q10994">
        <v>1.43</v>
      </c>
      <c r="R10994" s="117" t="s">
        <v>14620</v>
      </c>
      <c r="S10994" s="117" t="s">
        <v>14621</v>
      </c>
      <c r="T10994" t="s">
        <v>17448</v>
      </c>
      <c r="U10994" t="s">
        <v>10772</v>
      </c>
    </row>
    <row r="10995" spans="1:21">
      <c r="A10995" s="117" t="s">
        <v>5116</v>
      </c>
      <c r="B10995" t="s">
        <v>14590</v>
      </c>
      <c r="C10995" t="s">
        <v>14590</v>
      </c>
      <c r="D10995">
        <v>94</v>
      </c>
      <c r="E10995">
        <v>88</v>
      </c>
      <c r="F10995">
        <v>94</v>
      </c>
      <c r="G10995">
        <v>88</v>
      </c>
      <c r="H10995">
        <v>1</v>
      </c>
      <c r="I10995">
        <v>1</v>
      </c>
      <c r="J10995">
        <v>999999</v>
      </c>
      <c r="K10995" s="194">
        <v>999999</v>
      </c>
      <c r="L10995" t="s">
        <v>1086</v>
      </c>
      <c r="M10995" t="s">
        <v>1086</v>
      </c>
      <c r="N10995">
        <v>1385</v>
      </c>
      <c r="O10995" t="s">
        <v>7876</v>
      </c>
      <c r="P10995" t="s">
        <v>9693</v>
      </c>
      <c r="Q10995">
        <v>1.385</v>
      </c>
      <c r="R10995" s="117" t="s">
        <v>14594</v>
      </c>
      <c r="S10995" s="117" t="s">
        <v>14589</v>
      </c>
      <c r="T10995" t="s">
        <v>12136</v>
      </c>
      <c r="U10995" t="s">
        <v>10772</v>
      </c>
    </row>
    <row r="10996" spans="1:21">
      <c r="A10996" s="117" t="s">
        <v>19106</v>
      </c>
      <c r="B10996" t="s">
        <v>14590</v>
      </c>
      <c r="C10996" t="s">
        <v>14590</v>
      </c>
      <c r="D10996">
        <v>82</v>
      </c>
      <c r="E10996">
        <v>76</v>
      </c>
      <c r="F10996">
        <v>82</v>
      </c>
      <c r="G10996">
        <v>76</v>
      </c>
      <c r="H10996">
        <v>1</v>
      </c>
      <c r="I10996">
        <v>1</v>
      </c>
      <c r="J10996">
        <v>14</v>
      </c>
      <c r="K10996" s="194">
        <v>14</v>
      </c>
      <c r="L10996" t="s">
        <v>1086</v>
      </c>
      <c r="M10996" t="s">
        <v>1086</v>
      </c>
      <c r="N10996">
        <v>498</v>
      </c>
      <c r="O10996" t="s">
        <v>7876</v>
      </c>
      <c r="P10996" t="s">
        <v>19107</v>
      </c>
      <c r="Q10996">
        <v>0.498</v>
      </c>
      <c r="R10996" s="117" t="s">
        <v>14620</v>
      </c>
      <c r="S10996" s="117" t="s">
        <v>14621</v>
      </c>
      <c r="T10996" t="s">
        <v>17448</v>
      </c>
      <c r="U10996" t="s">
        <v>10772</v>
      </c>
    </row>
    <row r="10997" spans="1:21">
      <c r="A10997" s="117" t="s">
        <v>19108</v>
      </c>
      <c r="B10997" t="s">
        <v>14590</v>
      </c>
      <c r="C10997" t="s">
        <v>14590</v>
      </c>
      <c r="D10997">
        <v>82</v>
      </c>
      <c r="E10997">
        <v>76</v>
      </c>
      <c r="F10997">
        <v>82</v>
      </c>
      <c r="G10997">
        <v>76</v>
      </c>
      <c r="H10997">
        <v>1</v>
      </c>
      <c r="I10997">
        <v>1</v>
      </c>
      <c r="J10997">
        <v>4</v>
      </c>
      <c r="K10997" s="194">
        <v>4</v>
      </c>
      <c r="L10997" t="s">
        <v>1086</v>
      </c>
      <c r="M10997" t="s">
        <v>1086</v>
      </c>
      <c r="N10997">
        <v>506</v>
      </c>
      <c r="O10997" t="s">
        <v>7876</v>
      </c>
      <c r="P10997" t="s">
        <v>9068</v>
      </c>
      <c r="Q10997">
        <v>0.50600000000000001</v>
      </c>
      <c r="R10997" s="117" t="s">
        <v>14620</v>
      </c>
      <c r="S10997" s="117" t="s">
        <v>14621</v>
      </c>
      <c r="T10997" t="s">
        <v>17448</v>
      </c>
      <c r="U10997" t="s">
        <v>10772</v>
      </c>
    </row>
    <row r="10998" spans="1:21">
      <c r="A10998" s="117" t="s">
        <v>5117</v>
      </c>
      <c r="B10998" t="s">
        <v>14590</v>
      </c>
      <c r="C10998" t="s">
        <v>14590</v>
      </c>
      <c r="D10998">
        <v>26</v>
      </c>
      <c r="E10998">
        <v>20</v>
      </c>
      <c r="F10998">
        <v>26</v>
      </c>
      <c r="G10998">
        <v>20</v>
      </c>
      <c r="H10998">
        <v>1</v>
      </c>
      <c r="I10998">
        <v>1</v>
      </c>
      <c r="J10998">
        <v>3</v>
      </c>
      <c r="K10998" s="194">
        <v>3</v>
      </c>
      <c r="L10998" t="s">
        <v>1086</v>
      </c>
      <c r="M10998" t="s">
        <v>1086</v>
      </c>
      <c r="N10998">
        <v>576</v>
      </c>
      <c r="O10998" t="s">
        <v>7876</v>
      </c>
      <c r="P10998" t="s">
        <v>16003</v>
      </c>
      <c r="Q10998">
        <v>0.57599999999999996</v>
      </c>
      <c r="R10998" s="117" t="s">
        <v>14620</v>
      </c>
      <c r="S10998" s="117" t="s">
        <v>14621</v>
      </c>
      <c r="T10998" t="s">
        <v>17448</v>
      </c>
      <c r="U10998" t="s">
        <v>10772</v>
      </c>
    </row>
    <row r="10999" spans="1:21">
      <c r="A10999" s="117" t="s">
        <v>5118</v>
      </c>
      <c r="B10999" t="s">
        <v>14590</v>
      </c>
      <c r="C10999" t="s">
        <v>14590</v>
      </c>
      <c r="D10999">
        <v>82</v>
      </c>
      <c r="E10999">
        <v>76</v>
      </c>
      <c r="F10999">
        <v>82</v>
      </c>
      <c r="G10999">
        <v>76</v>
      </c>
      <c r="H10999">
        <v>1</v>
      </c>
      <c r="I10999">
        <v>1</v>
      </c>
      <c r="J10999">
        <v>12</v>
      </c>
      <c r="K10999" s="194">
        <v>12</v>
      </c>
      <c r="L10999" t="s">
        <v>1086</v>
      </c>
      <c r="M10999" t="s">
        <v>1086</v>
      </c>
      <c r="N10999">
        <v>882</v>
      </c>
      <c r="O10999" t="s">
        <v>7876</v>
      </c>
      <c r="P10999" t="s">
        <v>9690</v>
      </c>
      <c r="Q10999">
        <v>0.88200000000000001</v>
      </c>
      <c r="R10999" s="117" t="s">
        <v>14620</v>
      </c>
      <c r="S10999" s="117" t="s">
        <v>14621</v>
      </c>
      <c r="T10999" t="s">
        <v>17448</v>
      </c>
      <c r="U10999" t="s">
        <v>10772</v>
      </c>
    </row>
    <row r="11000" spans="1:21">
      <c r="A11000" s="117" t="s">
        <v>19109</v>
      </c>
      <c r="B11000" t="s">
        <v>14590</v>
      </c>
      <c r="C11000" t="s">
        <v>14590</v>
      </c>
      <c r="D11000">
        <v>82</v>
      </c>
      <c r="E11000">
        <v>76</v>
      </c>
      <c r="F11000">
        <v>82</v>
      </c>
      <c r="G11000">
        <v>76</v>
      </c>
      <c r="H11000">
        <v>1</v>
      </c>
      <c r="I11000">
        <v>1</v>
      </c>
      <c r="J11000">
        <v>3</v>
      </c>
      <c r="K11000" s="194">
        <v>3</v>
      </c>
      <c r="L11000" t="s">
        <v>1086</v>
      </c>
      <c r="M11000" t="s">
        <v>1086</v>
      </c>
      <c r="N11000">
        <v>820</v>
      </c>
      <c r="O11000" t="s">
        <v>7876</v>
      </c>
      <c r="P11000" t="s">
        <v>19110</v>
      </c>
      <c r="Q11000">
        <v>0.82</v>
      </c>
      <c r="R11000" s="117" t="s">
        <v>14620</v>
      </c>
      <c r="S11000" s="117" t="s">
        <v>14621</v>
      </c>
      <c r="T11000" t="s">
        <v>17448</v>
      </c>
      <c r="U11000" t="s">
        <v>10772</v>
      </c>
    </row>
    <row r="11001" spans="1:21">
      <c r="A11001" s="117" t="s">
        <v>12220</v>
      </c>
      <c r="B11001" t="s">
        <v>14590</v>
      </c>
      <c r="C11001" t="s">
        <v>14590</v>
      </c>
      <c r="D11001">
        <v>82</v>
      </c>
      <c r="E11001">
        <v>76</v>
      </c>
      <c r="F11001">
        <v>82</v>
      </c>
      <c r="G11001">
        <v>76</v>
      </c>
      <c r="H11001">
        <v>1</v>
      </c>
      <c r="I11001">
        <v>1</v>
      </c>
      <c r="J11001">
        <v>4</v>
      </c>
      <c r="K11001" s="194">
        <v>4</v>
      </c>
      <c r="L11001" t="s">
        <v>1086</v>
      </c>
      <c r="M11001" t="s">
        <v>1086</v>
      </c>
      <c r="N11001">
        <v>503</v>
      </c>
      <c r="O11001" t="s">
        <v>7876</v>
      </c>
      <c r="P11001" t="s">
        <v>16004</v>
      </c>
      <c r="Q11001">
        <v>0.503</v>
      </c>
      <c r="R11001" s="117" t="s">
        <v>14620</v>
      </c>
      <c r="S11001" s="117" t="s">
        <v>14621</v>
      </c>
      <c r="T11001" t="s">
        <v>17448</v>
      </c>
      <c r="U11001" t="s">
        <v>10772</v>
      </c>
    </row>
    <row r="11002" spans="1:21">
      <c r="A11002" s="117" t="s">
        <v>14489</v>
      </c>
      <c r="B11002" t="s">
        <v>14590</v>
      </c>
      <c r="C11002" t="s">
        <v>14590</v>
      </c>
      <c r="D11002">
        <v>35</v>
      </c>
      <c r="E11002">
        <v>29</v>
      </c>
      <c r="F11002">
        <v>35</v>
      </c>
      <c r="G11002">
        <v>29</v>
      </c>
      <c r="H11002">
        <v>1</v>
      </c>
      <c r="I11002">
        <v>1</v>
      </c>
      <c r="J11002">
        <v>7</v>
      </c>
      <c r="K11002" s="194">
        <v>7</v>
      </c>
      <c r="L11002" t="s">
        <v>1086</v>
      </c>
      <c r="M11002" t="s">
        <v>1086</v>
      </c>
      <c r="N11002">
        <v>524</v>
      </c>
      <c r="O11002" t="s">
        <v>7876</v>
      </c>
      <c r="P11002" t="s">
        <v>16002</v>
      </c>
      <c r="Q11002">
        <v>0.52400000000000002</v>
      </c>
      <c r="R11002" s="117" t="s">
        <v>14594</v>
      </c>
      <c r="S11002" s="117" t="s">
        <v>14589</v>
      </c>
      <c r="T11002" t="s">
        <v>12136</v>
      </c>
      <c r="U11002" t="s">
        <v>10772</v>
      </c>
    </row>
    <row r="11003" spans="1:21">
      <c r="A11003" s="117" t="s">
        <v>25444</v>
      </c>
      <c r="B11003" t="s">
        <v>14590</v>
      </c>
      <c r="C11003" t="s">
        <v>14590</v>
      </c>
      <c r="D11003">
        <v>35</v>
      </c>
      <c r="E11003">
        <v>29</v>
      </c>
      <c r="F11003">
        <v>35</v>
      </c>
      <c r="G11003">
        <v>29</v>
      </c>
      <c r="H11003">
        <v>1</v>
      </c>
      <c r="I11003">
        <v>1</v>
      </c>
      <c r="J11003">
        <v>50</v>
      </c>
      <c r="K11003" s="194">
        <v>50</v>
      </c>
      <c r="L11003" t="s">
        <v>1086</v>
      </c>
      <c r="M11003" t="s">
        <v>1086</v>
      </c>
      <c r="N11003">
        <v>511</v>
      </c>
      <c r="O11003" t="s">
        <v>7876</v>
      </c>
      <c r="P11003" t="s">
        <v>9684</v>
      </c>
      <c r="Q11003">
        <v>0.51100000000000001</v>
      </c>
      <c r="R11003" s="117" t="s">
        <v>14594</v>
      </c>
      <c r="S11003" s="117" t="s">
        <v>14589</v>
      </c>
      <c r="T11003" t="s">
        <v>12136</v>
      </c>
      <c r="U11003" t="s">
        <v>10772</v>
      </c>
    </row>
    <row r="11004" spans="1:21">
      <c r="A11004" s="117" t="s">
        <v>25445</v>
      </c>
      <c r="B11004" t="s">
        <v>14590</v>
      </c>
      <c r="C11004" t="s">
        <v>14590</v>
      </c>
      <c r="D11004">
        <v>26</v>
      </c>
      <c r="E11004">
        <v>20</v>
      </c>
      <c r="F11004">
        <v>26</v>
      </c>
      <c r="G11004">
        <v>20</v>
      </c>
      <c r="H11004">
        <v>1</v>
      </c>
      <c r="I11004">
        <v>1</v>
      </c>
      <c r="J11004">
        <v>5</v>
      </c>
      <c r="K11004" s="194">
        <v>5</v>
      </c>
      <c r="L11004" t="s">
        <v>1086</v>
      </c>
      <c r="M11004" t="s">
        <v>1086</v>
      </c>
      <c r="N11004">
        <v>520</v>
      </c>
      <c r="O11004" t="s">
        <v>7876</v>
      </c>
      <c r="P11004" t="s">
        <v>16002</v>
      </c>
      <c r="Q11004">
        <v>0.52</v>
      </c>
      <c r="R11004" s="117" t="s">
        <v>14620</v>
      </c>
      <c r="S11004" s="117" t="s">
        <v>14621</v>
      </c>
      <c r="T11004" t="s">
        <v>17448</v>
      </c>
      <c r="U11004" t="s">
        <v>10772</v>
      </c>
    </row>
    <row r="11005" spans="1:21">
      <c r="A11005" s="117" t="s">
        <v>19111</v>
      </c>
      <c r="B11005" t="s">
        <v>14590</v>
      </c>
      <c r="C11005" t="s">
        <v>14590</v>
      </c>
      <c r="D11005">
        <v>53</v>
      </c>
      <c r="E11005">
        <v>47</v>
      </c>
      <c r="F11005">
        <v>53</v>
      </c>
      <c r="G11005">
        <v>47</v>
      </c>
      <c r="H11005">
        <v>1</v>
      </c>
      <c r="I11005">
        <v>1</v>
      </c>
      <c r="J11005">
        <v>999999</v>
      </c>
      <c r="K11005" s="194">
        <v>999999</v>
      </c>
      <c r="L11005" t="s">
        <v>1086</v>
      </c>
      <c r="M11005" t="s">
        <v>1086</v>
      </c>
      <c r="N11005">
        <v>514</v>
      </c>
      <c r="O11005" t="s">
        <v>7876</v>
      </c>
      <c r="P11005" t="s">
        <v>16002</v>
      </c>
      <c r="Q11005">
        <v>0.51400000000000001</v>
      </c>
      <c r="R11005" s="117" t="s">
        <v>14594</v>
      </c>
      <c r="S11005" s="117" t="s">
        <v>14589</v>
      </c>
      <c r="T11005" t="s">
        <v>12136</v>
      </c>
      <c r="U11005" t="s">
        <v>10772</v>
      </c>
    </row>
    <row r="11006" spans="1:21">
      <c r="A11006" s="117" t="s">
        <v>25446</v>
      </c>
      <c r="B11006" t="s">
        <v>14590</v>
      </c>
      <c r="C11006" t="s">
        <v>14590</v>
      </c>
      <c r="D11006">
        <v>41</v>
      </c>
      <c r="E11006">
        <v>35</v>
      </c>
      <c r="F11006">
        <v>41</v>
      </c>
      <c r="G11006">
        <v>35</v>
      </c>
      <c r="H11006">
        <v>1</v>
      </c>
      <c r="I11006">
        <v>1</v>
      </c>
      <c r="J11006">
        <v>999999</v>
      </c>
      <c r="K11006" s="194">
        <v>999999</v>
      </c>
      <c r="L11006" t="s">
        <v>1086</v>
      </c>
      <c r="M11006" t="s">
        <v>1086</v>
      </c>
      <c r="N11006">
        <v>512</v>
      </c>
      <c r="O11006" t="s">
        <v>7876</v>
      </c>
      <c r="P11006" t="s">
        <v>16002</v>
      </c>
      <c r="Q11006">
        <v>0.51200000000000001</v>
      </c>
      <c r="R11006" s="117" t="s">
        <v>14594</v>
      </c>
      <c r="S11006" s="117" t="s">
        <v>14589</v>
      </c>
      <c r="T11006" t="s">
        <v>12136</v>
      </c>
      <c r="U11006" t="s">
        <v>10772</v>
      </c>
    </row>
    <row r="11007" spans="1:21">
      <c r="A11007" s="117" t="s">
        <v>11709</v>
      </c>
      <c r="B11007" t="s">
        <v>14590</v>
      </c>
      <c r="C11007" t="s">
        <v>14590</v>
      </c>
      <c r="D11007">
        <v>82</v>
      </c>
      <c r="E11007">
        <v>76</v>
      </c>
      <c r="F11007">
        <v>82</v>
      </c>
      <c r="G11007">
        <v>76</v>
      </c>
      <c r="H11007">
        <v>1</v>
      </c>
      <c r="I11007">
        <v>1</v>
      </c>
      <c r="J11007">
        <v>4</v>
      </c>
      <c r="K11007" s="194">
        <v>4</v>
      </c>
      <c r="L11007" t="s">
        <v>1086</v>
      </c>
      <c r="M11007" t="s">
        <v>1086</v>
      </c>
      <c r="N11007">
        <v>576</v>
      </c>
      <c r="O11007" t="s">
        <v>7876</v>
      </c>
      <c r="P11007" t="s">
        <v>16005</v>
      </c>
      <c r="Q11007">
        <v>0.57599999999999996</v>
      </c>
      <c r="R11007" s="117" t="s">
        <v>14620</v>
      </c>
      <c r="S11007" s="117" t="s">
        <v>14621</v>
      </c>
      <c r="T11007" t="s">
        <v>17448</v>
      </c>
      <c r="U11007" t="s">
        <v>10772</v>
      </c>
    </row>
    <row r="11008" spans="1:21">
      <c r="A11008" s="117" t="s">
        <v>25447</v>
      </c>
      <c r="B11008" t="s">
        <v>14590</v>
      </c>
      <c r="C11008" t="s">
        <v>14590</v>
      </c>
      <c r="D11008">
        <v>26</v>
      </c>
      <c r="E11008">
        <v>20</v>
      </c>
      <c r="F11008">
        <v>26</v>
      </c>
      <c r="G11008">
        <v>20</v>
      </c>
      <c r="H11008">
        <v>1</v>
      </c>
      <c r="I11008">
        <v>1</v>
      </c>
      <c r="J11008">
        <v>56</v>
      </c>
      <c r="K11008" s="194">
        <v>56</v>
      </c>
      <c r="L11008" t="s">
        <v>1086</v>
      </c>
      <c r="M11008" t="s">
        <v>1086</v>
      </c>
      <c r="N11008">
        <v>558</v>
      </c>
      <c r="O11008" t="s">
        <v>7876</v>
      </c>
      <c r="P11008" t="s">
        <v>16003</v>
      </c>
      <c r="Q11008">
        <v>0.55800000000000005</v>
      </c>
      <c r="R11008" s="117" t="s">
        <v>14620</v>
      </c>
      <c r="S11008" s="117" t="s">
        <v>14621</v>
      </c>
      <c r="T11008" t="s">
        <v>17448</v>
      </c>
      <c r="U11008" t="s">
        <v>10772</v>
      </c>
    </row>
    <row r="11009" spans="1:21">
      <c r="A11009" s="117" t="s">
        <v>5119</v>
      </c>
      <c r="B11009" t="s">
        <v>14590</v>
      </c>
      <c r="C11009" t="s">
        <v>14590</v>
      </c>
      <c r="D11009">
        <v>82</v>
      </c>
      <c r="E11009">
        <v>76</v>
      </c>
      <c r="F11009">
        <v>82</v>
      </c>
      <c r="G11009">
        <v>76</v>
      </c>
      <c r="H11009">
        <v>1</v>
      </c>
      <c r="I11009">
        <v>1</v>
      </c>
      <c r="J11009">
        <v>182</v>
      </c>
      <c r="K11009" s="194">
        <v>182</v>
      </c>
      <c r="L11009" t="s">
        <v>1086</v>
      </c>
      <c r="M11009" t="s">
        <v>1086</v>
      </c>
      <c r="N11009">
        <v>581</v>
      </c>
      <c r="O11009" t="s">
        <v>7876</v>
      </c>
      <c r="P11009" t="s">
        <v>9685</v>
      </c>
      <c r="Q11009">
        <v>0.58099999999999996</v>
      </c>
      <c r="R11009" s="117" t="s">
        <v>14620</v>
      </c>
      <c r="S11009" s="117" t="s">
        <v>14621</v>
      </c>
      <c r="T11009" t="s">
        <v>17448</v>
      </c>
      <c r="U11009" t="s">
        <v>10772</v>
      </c>
    </row>
    <row r="11010" spans="1:21">
      <c r="A11010" s="117" t="s">
        <v>12221</v>
      </c>
      <c r="B11010" t="s">
        <v>14590</v>
      </c>
      <c r="C11010" t="s">
        <v>14590</v>
      </c>
      <c r="D11010">
        <v>35</v>
      </c>
      <c r="E11010">
        <v>29</v>
      </c>
      <c r="F11010">
        <v>35</v>
      </c>
      <c r="G11010">
        <v>29</v>
      </c>
      <c r="H11010">
        <v>1</v>
      </c>
      <c r="I11010">
        <v>1</v>
      </c>
      <c r="J11010">
        <v>1</v>
      </c>
      <c r="K11010" s="194">
        <v>1</v>
      </c>
      <c r="L11010" t="s">
        <v>1086</v>
      </c>
      <c r="M11010" t="s">
        <v>1086</v>
      </c>
      <c r="N11010">
        <v>576</v>
      </c>
      <c r="O11010" t="s">
        <v>7876</v>
      </c>
      <c r="P11010" t="s">
        <v>16002</v>
      </c>
      <c r="Q11010">
        <v>0.57599999999999996</v>
      </c>
      <c r="R11010" s="117" t="s">
        <v>14594</v>
      </c>
      <c r="S11010" s="117" t="s">
        <v>14589</v>
      </c>
      <c r="T11010" t="s">
        <v>12136</v>
      </c>
      <c r="U11010" t="s">
        <v>10772</v>
      </c>
    </row>
    <row r="11011" spans="1:21">
      <c r="A11011" s="117" t="s">
        <v>16006</v>
      </c>
      <c r="B11011" t="s">
        <v>14590</v>
      </c>
      <c r="C11011" t="s">
        <v>14590</v>
      </c>
      <c r="D11011">
        <v>82</v>
      </c>
      <c r="E11011">
        <v>76</v>
      </c>
      <c r="F11011">
        <v>82</v>
      </c>
      <c r="G11011">
        <v>76</v>
      </c>
      <c r="H11011">
        <v>1</v>
      </c>
      <c r="I11011">
        <v>1</v>
      </c>
      <c r="J11011">
        <v>22</v>
      </c>
      <c r="K11011" s="194">
        <v>22</v>
      </c>
      <c r="L11011" t="s">
        <v>1086</v>
      </c>
      <c r="M11011" t="s">
        <v>1086</v>
      </c>
      <c r="N11011">
        <v>570</v>
      </c>
      <c r="O11011" t="s">
        <v>7876</v>
      </c>
      <c r="P11011" t="s">
        <v>9684</v>
      </c>
      <c r="Q11011">
        <v>0.56999999999999995</v>
      </c>
      <c r="R11011" s="117" t="s">
        <v>14620</v>
      </c>
      <c r="S11011" s="117" t="s">
        <v>14621</v>
      </c>
      <c r="T11011" t="s">
        <v>17448</v>
      </c>
      <c r="U11011" t="s">
        <v>10772</v>
      </c>
    </row>
    <row r="11012" spans="1:21">
      <c r="A11012" s="117" t="s">
        <v>25448</v>
      </c>
      <c r="B11012" t="s">
        <v>14590</v>
      </c>
      <c r="C11012" t="s">
        <v>14590</v>
      </c>
      <c r="D11012">
        <v>26</v>
      </c>
      <c r="E11012">
        <v>20</v>
      </c>
      <c r="F11012">
        <v>26</v>
      </c>
      <c r="G11012">
        <v>20</v>
      </c>
      <c r="H11012">
        <v>1</v>
      </c>
      <c r="I11012">
        <v>1</v>
      </c>
      <c r="J11012">
        <v>9</v>
      </c>
      <c r="K11012" s="194">
        <v>9</v>
      </c>
      <c r="L11012" t="s">
        <v>1086</v>
      </c>
      <c r="M11012" t="s">
        <v>1086</v>
      </c>
      <c r="N11012">
        <v>570.9</v>
      </c>
      <c r="O11012" t="s">
        <v>7876</v>
      </c>
      <c r="P11012" t="s">
        <v>25449</v>
      </c>
      <c r="Q11012">
        <v>0.57089999999999996</v>
      </c>
      <c r="R11012" s="117" t="s">
        <v>14620</v>
      </c>
      <c r="S11012" s="117" t="s">
        <v>14621</v>
      </c>
      <c r="T11012" t="s">
        <v>17448</v>
      </c>
      <c r="U11012" t="s">
        <v>10772</v>
      </c>
    </row>
    <row r="11013" spans="1:21">
      <c r="A11013" s="117" t="s">
        <v>19112</v>
      </c>
      <c r="B11013" t="s">
        <v>14590</v>
      </c>
      <c r="C11013" t="s">
        <v>14590</v>
      </c>
      <c r="D11013">
        <v>82</v>
      </c>
      <c r="E11013">
        <v>76</v>
      </c>
      <c r="F11013">
        <v>82</v>
      </c>
      <c r="G11013">
        <v>76</v>
      </c>
      <c r="H11013">
        <v>1</v>
      </c>
      <c r="I11013">
        <v>1</v>
      </c>
      <c r="J11013">
        <v>3</v>
      </c>
      <c r="K11013" s="194">
        <v>3</v>
      </c>
      <c r="L11013" t="s">
        <v>1086</v>
      </c>
      <c r="M11013" t="s">
        <v>1086</v>
      </c>
      <c r="N11013">
        <v>853</v>
      </c>
      <c r="O11013" t="s">
        <v>7876</v>
      </c>
      <c r="P11013" t="s">
        <v>19113</v>
      </c>
      <c r="Q11013">
        <v>0.85299999999999998</v>
      </c>
      <c r="R11013" s="117" t="s">
        <v>14620</v>
      </c>
      <c r="S11013" s="117" t="s">
        <v>14621</v>
      </c>
      <c r="T11013" t="s">
        <v>17448</v>
      </c>
      <c r="U11013" t="s">
        <v>10772</v>
      </c>
    </row>
    <row r="11014" spans="1:21">
      <c r="A11014" s="117" t="s">
        <v>5120</v>
      </c>
      <c r="B11014" t="s">
        <v>14590</v>
      </c>
      <c r="C11014" t="s">
        <v>14590</v>
      </c>
      <c r="D11014">
        <v>38</v>
      </c>
      <c r="E11014">
        <v>32</v>
      </c>
      <c r="F11014">
        <v>38</v>
      </c>
      <c r="G11014">
        <v>32</v>
      </c>
      <c r="H11014">
        <v>1</v>
      </c>
      <c r="I11014">
        <v>1</v>
      </c>
      <c r="J11014">
        <v>85</v>
      </c>
      <c r="K11014" s="194">
        <v>85</v>
      </c>
      <c r="L11014" t="s">
        <v>1100</v>
      </c>
      <c r="M11014" t="s">
        <v>1100</v>
      </c>
      <c r="N11014">
        <v>74</v>
      </c>
      <c r="O11014" t="s">
        <v>7876</v>
      </c>
      <c r="P11014" t="s">
        <v>9694</v>
      </c>
      <c r="Q11014">
        <v>7.3999999999999996E-2</v>
      </c>
      <c r="R11014" s="117" t="s">
        <v>14648</v>
      </c>
      <c r="S11014" s="117" t="s">
        <v>14589</v>
      </c>
      <c r="T11014" t="s">
        <v>12136</v>
      </c>
      <c r="U11014" t="s">
        <v>10772</v>
      </c>
    </row>
    <row r="11015" spans="1:21">
      <c r="A11015" s="117" t="s">
        <v>5121</v>
      </c>
      <c r="B11015" t="s">
        <v>14590</v>
      </c>
      <c r="C11015" t="s">
        <v>14590</v>
      </c>
      <c r="D11015">
        <v>89</v>
      </c>
      <c r="E11015">
        <v>83</v>
      </c>
      <c r="F11015">
        <v>89</v>
      </c>
      <c r="G11015">
        <v>83</v>
      </c>
      <c r="H11015">
        <v>1</v>
      </c>
      <c r="I11015">
        <v>1</v>
      </c>
      <c r="J11015">
        <v>999999</v>
      </c>
      <c r="K11015" s="194">
        <v>999999</v>
      </c>
      <c r="L11015" t="s">
        <v>1079</v>
      </c>
      <c r="M11015" t="s">
        <v>1079</v>
      </c>
      <c r="N11015">
        <v>67</v>
      </c>
      <c r="O11015" t="s">
        <v>7876</v>
      </c>
      <c r="P11015" t="s">
        <v>9695</v>
      </c>
      <c r="Q11015">
        <v>6.7000000000000004E-2</v>
      </c>
      <c r="R11015" s="117" t="s">
        <v>14620</v>
      </c>
      <c r="S11015" s="117" t="s">
        <v>14621</v>
      </c>
      <c r="T11015" t="s">
        <v>17448</v>
      </c>
      <c r="U11015" t="s">
        <v>10772</v>
      </c>
    </row>
    <row r="11016" spans="1:21">
      <c r="A11016" s="117" t="s">
        <v>5122</v>
      </c>
      <c r="B11016" t="s">
        <v>14590</v>
      </c>
      <c r="C11016" t="s">
        <v>14590</v>
      </c>
      <c r="D11016">
        <v>38</v>
      </c>
      <c r="E11016">
        <v>32</v>
      </c>
      <c r="F11016">
        <v>38</v>
      </c>
      <c r="G11016">
        <v>32</v>
      </c>
      <c r="H11016">
        <v>1</v>
      </c>
      <c r="I11016">
        <v>1</v>
      </c>
      <c r="J11016">
        <v>11</v>
      </c>
      <c r="K11016" s="194">
        <v>11</v>
      </c>
      <c r="L11016" t="s">
        <v>1100</v>
      </c>
      <c r="M11016" t="s">
        <v>1100</v>
      </c>
      <c r="N11016">
        <v>76</v>
      </c>
      <c r="O11016" t="s">
        <v>7876</v>
      </c>
      <c r="P11016" t="s">
        <v>9694</v>
      </c>
      <c r="Q11016">
        <v>7.5999999999999998E-2</v>
      </c>
      <c r="R11016" s="117" t="s">
        <v>14648</v>
      </c>
      <c r="S11016" s="117" t="s">
        <v>14589</v>
      </c>
      <c r="T11016" t="s">
        <v>12136</v>
      </c>
      <c r="U11016" t="s">
        <v>10772</v>
      </c>
    </row>
    <row r="11017" spans="1:21">
      <c r="A11017" s="117" t="s">
        <v>5123</v>
      </c>
      <c r="B11017" t="s">
        <v>14590</v>
      </c>
      <c r="C11017" t="s">
        <v>14590</v>
      </c>
      <c r="D11017">
        <v>82</v>
      </c>
      <c r="E11017">
        <v>76</v>
      </c>
      <c r="F11017">
        <v>82</v>
      </c>
      <c r="G11017">
        <v>76</v>
      </c>
      <c r="H11017">
        <v>1</v>
      </c>
      <c r="I11017">
        <v>1</v>
      </c>
      <c r="J11017">
        <v>60</v>
      </c>
      <c r="K11017" s="194">
        <v>60</v>
      </c>
      <c r="L11017" t="s">
        <v>1079</v>
      </c>
      <c r="M11017" t="s">
        <v>1079</v>
      </c>
      <c r="N11017">
        <v>125</v>
      </c>
      <c r="O11017" t="s">
        <v>7876</v>
      </c>
      <c r="P11017" t="s">
        <v>9696</v>
      </c>
      <c r="Q11017">
        <v>0.125</v>
      </c>
      <c r="R11017" s="117" t="s">
        <v>14620</v>
      </c>
      <c r="S11017" s="117" t="s">
        <v>14621</v>
      </c>
      <c r="T11017" t="s">
        <v>17448</v>
      </c>
      <c r="U11017" t="s">
        <v>10772</v>
      </c>
    </row>
    <row r="11018" spans="1:21">
      <c r="A11018" s="117" t="s">
        <v>5124</v>
      </c>
      <c r="B11018" t="s">
        <v>14590</v>
      </c>
      <c r="C11018" t="s">
        <v>14590</v>
      </c>
      <c r="D11018">
        <v>89</v>
      </c>
      <c r="E11018">
        <v>83</v>
      </c>
      <c r="F11018">
        <v>89</v>
      </c>
      <c r="G11018">
        <v>83</v>
      </c>
      <c r="H11018">
        <v>1</v>
      </c>
      <c r="I11018">
        <v>1</v>
      </c>
      <c r="J11018">
        <v>999999</v>
      </c>
      <c r="K11018" s="194">
        <v>999999</v>
      </c>
      <c r="L11018" t="s">
        <v>1079</v>
      </c>
      <c r="M11018" t="s">
        <v>1079</v>
      </c>
      <c r="N11018">
        <v>160</v>
      </c>
      <c r="O11018" t="s">
        <v>7876</v>
      </c>
      <c r="P11018" t="s">
        <v>16007</v>
      </c>
      <c r="Q11018">
        <v>0.16</v>
      </c>
      <c r="R11018" s="117" t="s">
        <v>14620</v>
      </c>
      <c r="S11018" s="117" t="s">
        <v>14621</v>
      </c>
      <c r="T11018" t="s">
        <v>17448</v>
      </c>
      <c r="U11018" t="s">
        <v>10772</v>
      </c>
    </row>
    <row r="11019" spans="1:21">
      <c r="A11019" s="117" t="s">
        <v>5125</v>
      </c>
      <c r="B11019" t="s">
        <v>14590</v>
      </c>
      <c r="C11019" t="s">
        <v>14590</v>
      </c>
      <c r="D11019">
        <v>82</v>
      </c>
      <c r="E11019">
        <v>76</v>
      </c>
      <c r="F11019">
        <v>82</v>
      </c>
      <c r="G11019">
        <v>76</v>
      </c>
      <c r="H11019">
        <v>1</v>
      </c>
      <c r="I11019">
        <v>1</v>
      </c>
      <c r="J11019">
        <v>8</v>
      </c>
      <c r="K11019" s="194">
        <v>8</v>
      </c>
      <c r="L11019" t="s">
        <v>1079</v>
      </c>
      <c r="M11019" t="s">
        <v>1079</v>
      </c>
      <c r="N11019">
        <v>124</v>
      </c>
      <c r="O11019" t="s">
        <v>7876</v>
      </c>
      <c r="P11019" t="s">
        <v>9697</v>
      </c>
      <c r="Q11019">
        <v>0.124</v>
      </c>
      <c r="R11019" s="117" t="s">
        <v>14620</v>
      </c>
      <c r="S11019" s="117" t="s">
        <v>14621</v>
      </c>
      <c r="T11019" t="s">
        <v>17448</v>
      </c>
      <c r="U11019" t="s">
        <v>10772</v>
      </c>
    </row>
    <row r="11020" spans="1:21">
      <c r="A11020" s="117" t="s">
        <v>5126</v>
      </c>
      <c r="B11020" t="s">
        <v>14590</v>
      </c>
      <c r="C11020" t="s">
        <v>14590</v>
      </c>
      <c r="D11020">
        <v>52</v>
      </c>
      <c r="E11020">
        <v>46</v>
      </c>
      <c r="F11020">
        <v>52</v>
      </c>
      <c r="G11020">
        <v>46</v>
      </c>
      <c r="H11020">
        <v>1</v>
      </c>
      <c r="I11020">
        <v>1</v>
      </c>
      <c r="J11020">
        <v>999999</v>
      </c>
      <c r="K11020" s="194">
        <v>999999</v>
      </c>
      <c r="L11020" t="s">
        <v>1100</v>
      </c>
      <c r="M11020" t="s">
        <v>1100</v>
      </c>
      <c r="N11020">
        <v>128</v>
      </c>
      <c r="O11020" t="s">
        <v>7876</v>
      </c>
      <c r="P11020" t="s">
        <v>9698</v>
      </c>
      <c r="Q11020">
        <v>0.128</v>
      </c>
      <c r="R11020" s="117" t="s">
        <v>14594</v>
      </c>
      <c r="S11020" s="117" t="s">
        <v>14589</v>
      </c>
      <c r="T11020" t="s">
        <v>12136</v>
      </c>
      <c r="U11020" t="s">
        <v>10772</v>
      </c>
    </row>
    <row r="11021" spans="1:21">
      <c r="A11021" s="117" t="s">
        <v>5127</v>
      </c>
      <c r="B11021" t="s">
        <v>14590</v>
      </c>
      <c r="C11021" t="s">
        <v>14590</v>
      </c>
      <c r="D11021">
        <v>82</v>
      </c>
      <c r="E11021">
        <v>76</v>
      </c>
      <c r="F11021">
        <v>82</v>
      </c>
      <c r="G11021">
        <v>76</v>
      </c>
      <c r="H11021">
        <v>1</v>
      </c>
      <c r="I11021">
        <v>1</v>
      </c>
      <c r="J11021">
        <v>49</v>
      </c>
      <c r="K11021" s="194">
        <v>49</v>
      </c>
      <c r="L11021" t="s">
        <v>1079</v>
      </c>
      <c r="M11021" t="s">
        <v>1079</v>
      </c>
      <c r="N11021">
        <v>117</v>
      </c>
      <c r="O11021" t="s">
        <v>7876</v>
      </c>
      <c r="P11021" t="s">
        <v>9699</v>
      </c>
      <c r="Q11021">
        <v>0.11700000000000001</v>
      </c>
      <c r="R11021" s="117" t="s">
        <v>14620</v>
      </c>
      <c r="S11021" s="117" t="s">
        <v>14621</v>
      </c>
      <c r="T11021" t="s">
        <v>17448</v>
      </c>
      <c r="U11021" t="s">
        <v>10772</v>
      </c>
    </row>
    <row r="11022" spans="1:21">
      <c r="A11022" s="117" t="s">
        <v>25450</v>
      </c>
      <c r="B11022" t="s">
        <v>14590</v>
      </c>
      <c r="C11022" t="s">
        <v>14590</v>
      </c>
      <c r="D11022">
        <v>38</v>
      </c>
      <c r="E11022">
        <v>32</v>
      </c>
      <c r="F11022">
        <v>38</v>
      </c>
      <c r="G11022">
        <v>32</v>
      </c>
      <c r="H11022">
        <v>1</v>
      </c>
      <c r="I11022">
        <v>1</v>
      </c>
      <c r="J11022">
        <v>999999</v>
      </c>
      <c r="K11022" s="194">
        <v>999999</v>
      </c>
      <c r="L11022" t="s">
        <v>1086</v>
      </c>
      <c r="M11022" t="s">
        <v>1086</v>
      </c>
      <c r="N11022">
        <v>890</v>
      </c>
      <c r="O11022" t="s">
        <v>7876</v>
      </c>
      <c r="P11022" t="s">
        <v>25451</v>
      </c>
      <c r="Q11022">
        <v>0.89</v>
      </c>
      <c r="R11022" s="117" t="s">
        <v>14620</v>
      </c>
      <c r="S11022" s="117" t="s">
        <v>14621</v>
      </c>
      <c r="T11022" t="s">
        <v>17448</v>
      </c>
      <c r="U11022" t="s">
        <v>10772</v>
      </c>
    </row>
    <row r="11023" spans="1:21">
      <c r="A11023" s="117" t="s">
        <v>19936</v>
      </c>
      <c r="B11023" t="s">
        <v>14590</v>
      </c>
      <c r="C11023" t="s">
        <v>14590</v>
      </c>
      <c r="D11023">
        <v>25</v>
      </c>
      <c r="E11023">
        <v>19</v>
      </c>
      <c r="F11023">
        <v>25</v>
      </c>
      <c r="G11023">
        <v>19</v>
      </c>
      <c r="H11023">
        <v>1</v>
      </c>
      <c r="I11023">
        <v>1</v>
      </c>
      <c r="J11023">
        <v>3</v>
      </c>
      <c r="K11023" s="194">
        <v>3</v>
      </c>
      <c r="L11023" t="s">
        <v>1083</v>
      </c>
      <c r="M11023" t="s">
        <v>1083</v>
      </c>
      <c r="N11023">
        <v>1100</v>
      </c>
      <c r="O11023" t="s">
        <v>7876</v>
      </c>
      <c r="P11023" t="s">
        <v>19937</v>
      </c>
      <c r="Q11023">
        <v>1.1000000000000001</v>
      </c>
      <c r="R11023" s="117" t="s">
        <v>14594</v>
      </c>
      <c r="S11023" s="117" t="s">
        <v>14589</v>
      </c>
      <c r="T11023" t="s">
        <v>12136</v>
      </c>
      <c r="U11023" t="s">
        <v>10772</v>
      </c>
    </row>
    <row r="11024" spans="1:21">
      <c r="A11024" s="117" t="s">
        <v>19938</v>
      </c>
      <c r="B11024" t="s">
        <v>14590</v>
      </c>
      <c r="C11024" t="s">
        <v>14590</v>
      </c>
      <c r="D11024">
        <v>25</v>
      </c>
      <c r="E11024">
        <v>19</v>
      </c>
      <c r="F11024">
        <v>25</v>
      </c>
      <c r="G11024">
        <v>19</v>
      </c>
      <c r="H11024">
        <v>1</v>
      </c>
      <c r="I11024">
        <v>1</v>
      </c>
      <c r="J11024">
        <v>3</v>
      </c>
      <c r="K11024" s="194">
        <v>3</v>
      </c>
      <c r="L11024" t="s">
        <v>1083</v>
      </c>
      <c r="M11024" t="s">
        <v>1083</v>
      </c>
      <c r="N11024">
        <v>1100</v>
      </c>
      <c r="O11024" t="s">
        <v>7876</v>
      </c>
      <c r="P11024" t="s">
        <v>19937</v>
      </c>
      <c r="Q11024">
        <v>1.1000000000000001</v>
      </c>
      <c r="R11024" s="117" t="s">
        <v>14594</v>
      </c>
      <c r="S11024" s="117" t="s">
        <v>14589</v>
      </c>
      <c r="T11024" t="s">
        <v>12136</v>
      </c>
      <c r="U11024" t="s">
        <v>10772</v>
      </c>
    </row>
    <row r="11025" spans="1:21">
      <c r="A11025" s="117" t="s">
        <v>19939</v>
      </c>
      <c r="B11025" t="s">
        <v>14590</v>
      </c>
      <c r="C11025" t="s">
        <v>14590</v>
      </c>
      <c r="D11025">
        <v>25</v>
      </c>
      <c r="E11025">
        <v>19</v>
      </c>
      <c r="F11025">
        <v>25</v>
      </c>
      <c r="G11025">
        <v>19</v>
      </c>
      <c r="H11025">
        <v>1</v>
      </c>
      <c r="I11025">
        <v>1</v>
      </c>
      <c r="J11025">
        <v>3</v>
      </c>
      <c r="K11025" s="194">
        <v>3</v>
      </c>
      <c r="L11025" t="s">
        <v>1083</v>
      </c>
      <c r="M11025" t="s">
        <v>1083</v>
      </c>
      <c r="N11025">
        <v>1100</v>
      </c>
      <c r="O11025" t="s">
        <v>7876</v>
      </c>
      <c r="P11025" t="s">
        <v>19937</v>
      </c>
      <c r="Q11025">
        <v>1.1000000000000001</v>
      </c>
      <c r="R11025" s="117" t="s">
        <v>14594</v>
      </c>
      <c r="S11025" s="117" t="s">
        <v>14589</v>
      </c>
      <c r="T11025" t="s">
        <v>12136</v>
      </c>
      <c r="U11025" t="s">
        <v>10772</v>
      </c>
    </row>
    <row r="11026" spans="1:21">
      <c r="A11026" s="117" t="s">
        <v>19940</v>
      </c>
      <c r="B11026" t="s">
        <v>14590</v>
      </c>
      <c r="C11026" t="s">
        <v>14590</v>
      </c>
      <c r="D11026">
        <v>25</v>
      </c>
      <c r="E11026">
        <v>19</v>
      </c>
      <c r="F11026">
        <v>25</v>
      </c>
      <c r="G11026">
        <v>19</v>
      </c>
      <c r="H11026">
        <v>1</v>
      </c>
      <c r="I11026">
        <v>1</v>
      </c>
      <c r="J11026">
        <v>5</v>
      </c>
      <c r="K11026" s="194">
        <v>5</v>
      </c>
      <c r="L11026" t="s">
        <v>1083</v>
      </c>
      <c r="M11026" t="s">
        <v>1083</v>
      </c>
      <c r="N11026">
        <v>1600</v>
      </c>
      <c r="O11026" t="s">
        <v>7876</v>
      </c>
      <c r="P11026" t="s">
        <v>19941</v>
      </c>
      <c r="Q11026">
        <v>1.6</v>
      </c>
      <c r="R11026" s="117" t="s">
        <v>14594</v>
      </c>
      <c r="S11026" s="117" t="s">
        <v>14589</v>
      </c>
      <c r="T11026" t="s">
        <v>12136</v>
      </c>
      <c r="U11026" t="s">
        <v>10772</v>
      </c>
    </row>
    <row r="11027" spans="1:21">
      <c r="A11027" s="117" t="s">
        <v>19942</v>
      </c>
      <c r="B11027" t="s">
        <v>14590</v>
      </c>
      <c r="C11027" t="s">
        <v>14590</v>
      </c>
      <c r="D11027">
        <v>68</v>
      </c>
      <c r="E11027">
        <v>62</v>
      </c>
      <c r="F11027">
        <v>68</v>
      </c>
      <c r="G11027">
        <v>62</v>
      </c>
      <c r="H11027">
        <v>1</v>
      </c>
      <c r="I11027">
        <v>1</v>
      </c>
      <c r="J11027">
        <v>999999</v>
      </c>
      <c r="K11027" s="194">
        <v>999999</v>
      </c>
      <c r="L11027" t="s">
        <v>1083</v>
      </c>
      <c r="M11027" t="s">
        <v>1083</v>
      </c>
      <c r="N11027">
        <v>1600</v>
      </c>
      <c r="O11027" t="s">
        <v>7876</v>
      </c>
      <c r="P11027" t="s">
        <v>19528</v>
      </c>
      <c r="Q11027">
        <v>1.6</v>
      </c>
      <c r="R11027" s="117" t="s">
        <v>14594</v>
      </c>
      <c r="S11027" s="117" t="s">
        <v>14589</v>
      </c>
      <c r="T11027" t="s">
        <v>12136</v>
      </c>
      <c r="U11027" t="s">
        <v>10772</v>
      </c>
    </row>
    <row r="11028" spans="1:21">
      <c r="A11028" s="117" t="s">
        <v>19527</v>
      </c>
      <c r="B11028" t="s">
        <v>14590</v>
      </c>
      <c r="C11028" t="s">
        <v>14590</v>
      </c>
      <c r="D11028">
        <v>25</v>
      </c>
      <c r="E11028">
        <v>19</v>
      </c>
      <c r="F11028">
        <v>25</v>
      </c>
      <c r="G11028">
        <v>19</v>
      </c>
      <c r="H11028">
        <v>28</v>
      </c>
      <c r="I11028">
        <v>28</v>
      </c>
      <c r="J11028">
        <v>999999</v>
      </c>
      <c r="K11028" s="194">
        <v>999999</v>
      </c>
      <c r="L11028" t="s">
        <v>1083</v>
      </c>
      <c r="M11028" t="s">
        <v>1083</v>
      </c>
      <c r="N11028">
        <v>1600</v>
      </c>
      <c r="O11028" t="s">
        <v>7876</v>
      </c>
      <c r="P11028" t="s">
        <v>19528</v>
      </c>
      <c r="Q11028">
        <v>1.6</v>
      </c>
      <c r="R11028" s="117" t="s">
        <v>14594</v>
      </c>
      <c r="S11028" s="117" t="s">
        <v>14589</v>
      </c>
      <c r="T11028" t="s">
        <v>12136</v>
      </c>
      <c r="U11028" t="s">
        <v>10773</v>
      </c>
    </row>
    <row r="11029" spans="1:21">
      <c r="A11029" s="117" t="s">
        <v>5128</v>
      </c>
      <c r="B11029" t="s">
        <v>14590</v>
      </c>
      <c r="C11029" t="s">
        <v>14590</v>
      </c>
      <c r="D11029">
        <v>89</v>
      </c>
      <c r="E11029">
        <v>83</v>
      </c>
      <c r="F11029">
        <v>89</v>
      </c>
      <c r="G11029">
        <v>83</v>
      </c>
      <c r="H11029">
        <v>1</v>
      </c>
      <c r="I11029">
        <v>1</v>
      </c>
      <c r="J11029">
        <v>999999</v>
      </c>
      <c r="K11029" s="194">
        <v>999999</v>
      </c>
      <c r="L11029" t="s">
        <v>1083</v>
      </c>
      <c r="M11029" t="s">
        <v>1083</v>
      </c>
      <c r="N11029">
        <v>1514</v>
      </c>
      <c r="O11029" t="s">
        <v>7876</v>
      </c>
      <c r="P11029" t="s">
        <v>9700</v>
      </c>
      <c r="Q11029">
        <v>1.514</v>
      </c>
      <c r="R11029" s="117" t="s">
        <v>14594</v>
      </c>
      <c r="S11029" s="117" t="s">
        <v>14589</v>
      </c>
      <c r="T11029" t="s">
        <v>12136</v>
      </c>
      <c r="U11029" t="s">
        <v>10772</v>
      </c>
    </row>
    <row r="11030" spans="1:21">
      <c r="A11030" s="117" t="s">
        <v>5129</v>
      </c>
      <c r="B11030" t="s">
        <v>14590</v>
      </c>
      <c r="C11030" t="s">
        <v>14590</v>
      </c>
      <c r="D11030">
        <v>89</v>
      </c>
      <c r="E11030">
        <v>83</v>
      </c>
      <c r="F11030">
        <v>89</v>
      </c>
      <c r="G11030">
        <v>83</v>
      </c>
      <c r="H11030">
        <v>1</v>
      </c>
      <c r="I11030">
        <v>1</v>
      </c>
      <c r="J11030">
        <v>999999</v>
      </c>
      <c r="K11030" s="194">
        <v>999999</v>
      </c>
      <c r="L11030" t="s">
        <v>1083</v>
      </c>
      <c r="M11030" t="s">
        <v>1083</v>
      </c>
      <c r="N11030">
        <v>2146</v>
      </c>
      <c r="O11030" t="s">
        <v>7876</v>
      </c>
      <c r="P11030" t="s">
        <v>9701</v>
      </c>
      <c r="Q11030">
        <v>2.1459999999999999</v>
      </c>
      <c r="R11030" s="117" t="s">
        <v>14594</v>
      </c>
      <c r="S11030" s="117" t="s">
        <v>14589</v>
      </c>
      <c r="T11030" t="s">
        <v>12136</v>
      </c>
      <c r="U11030" t="s">
        <v>10772</v>
      </c>
    </row>
    <row r="11031" spans="1:21">
      <c r="A11031" s="117" t="s">
        <v>11710</v>
      </c>
      <c r="B11031" t="s">
        <v>14590</v>
      </c>
      <c r="C11031" t="s">
        <v>14590</v>
      </c>
      <c r="D11031">
        <v>89</v>
      </c>
      <c r="E11031">
        <v>83</v>
      </c>
      <c r="F11031">
        <v>89</v>
      </c>
      <c r="G11031">
        <v>83</v>
      </c>
      <c r="H11031">
        <v>1</v>
      </c>
      <c r="I11031">
        <v>1</v>
      </c>
      <c r="J11031">
        <v>999999</v>
      </c>
      <c r="K11031" s="194">
        <v>999999</v>
      </c>
      <c r="L11031" t="s">
        <v>1083</v>
      </c>
      <c r="M11031" t="s">
        <v>1083</v>
      </c>
      <c r="N11031">
        <v>4196</v>
      </c>
      <c r="O11031" t="s">
        <v>7876</v>
      </c>
      <c r="P11031" t="s">
        <v>11711</v>
      </c>
      <c r="Q11031">
        <v>4.1959999999999997</v>
      </c>
      <c r="R11031" s="117" t="s">
        <v>14594</v>
      </c>
      <c r="S11031" s="117" t="s">
        <v>14589</v>
      </c>
      <c r="T11031" t="s">
        <v>12136</v>
      </c>
      <c r="U11031" t="s">
        <v>10772</v>
      </c>
    </row>
    <row r="11032" spans="1:21">
      <c r="A11032" s="117" t="s">
        <v>19943</v>
      </c>
      <c r="B11032" t="s">
        <v>14590</v>
      </c>
      <c r="C11032" t="s">
        <v>14590</v>
      </c>
      <c r="D11032">
        <v>117</v>
      </c>
      <c r="E11032">
        <v>111</v>
      </c>
      <c r="F11032">
        <v>117</v>
      </c>
      <c r="G11032">
        <v>111</v>
      </c>
      <c r="H11032">
        <v>1</v>
      </c>
      <c r="I11032">
        <v>1</v>
      </c>
      <c r="J11032">
        <v>999999</v>
      </c>
      <c r="K11032" s="194">
        <v>999999</v>
      </c>
      <c r="L11032" t="s">
        <v>1083</v>
      </c>
      <c r="M11032" t="s">
        <v>1083</v>
      </c>
      <c r="N11032">
        <v>1270</v>
      </c>
      <c r="O11032" t="s">
        <v>7876</v>
      </c>
      <c r="P11032" t="s">
        <v>7877</v>
      </c>
      <c r="Q11032">
        <v>1.27</v>
      </c>
      <c r="R11032" s="117" t="s">
        <v>14594</v>
      </c>
      <c r="S11032" s="117" t="s">
        <v>14589</v>
      </c>
      <c r="T11032" t="s">
        <v>12136</v>
      </c>
      <c r="U11032" t="s">
        <v>10772</v>
      </c>
    </row>
    <row r="11033" spans="1:21">
      <c r="A11033" s="117" t="s">
        <v>19944</v>
      </c>
      <c r="B11033" t="s">
        <v>14590</v>
      </c>
      <c r="C11033" t="s">
        <v>14590</v>
      </c>
      <c r="D11033">
        <v>138</v>
      </c>
      <c r="E11033">
        <v>132</v>
      </c>
      <c r="F11033">
        <v>138</v>
      </c>
      <c r="G11033">
        <v>132</v>
      </c>
      <c r="H11033">
        <v>1</v>
      </c>
      <c r="I11033">
        <v>1</v>
      </c>
      <c r="J11033">
        <v>999999</v>
      </c>
      <c r="K11033" s="194">
        <v>999999</v>
      </c>
      <c r="L11033" t="s">
        <v>1083</v>
      </c>
      <c r="M11033" t="s">
        <v>1083</v>
      </c>
      <c r="N11033">
        <v>1260</v>
      </c>
      <c r="O11033" t="s">
        <v>7876</v>
      </c>
      <c r="P11033" t="s">
        <v>7877</v>
      </c>
      <c r="Q11033">
        <v>1.26</v>
      </c>
      <c r="R11033" s="117" t="s">
        <v>14594</v>
      </c>
      <c r="S11033" s="117" t="s">
        <v>14589</v>
      </c>
      <c r="T11033" t="s">
        <v>12136</v>
      </c>
      <c r="U11033" t="s">
        <v>10772</v>
      </c>
    </row>
    <row r="11034" spans="1:21">
      <c r="A11034" s="117" t="s">
        <v>19945</v>
      </c>
      <c r="B11034" t="s">
        <v>14590</v>
      </c>
      <c r="C11034" t="s">
        <v>14590</v>
      </c>
      <c r="D11034">
        <v>25</v>
      </c>
      <c r="E11034">
        <v>19</v>
      </c>
      <c r="F11034">
        <v>25</v>
      </c>
      <c r="G11034">
        <v>19</v>
      </c>
      <c r="H11034">
        <v>1</v>
      </c>
      <c r="I11034">
        <v>1</v>
      </c>
      <c r="J11034">
        <v>999999</v>
      </c>
      <c r="K11034" s="194">
        <v>999999</v>
      </c>
      <c r="L11034" t="s">
        <v>1083</v>
      </c>
      <c r="M11034" t="s">
        <v>1083</v>
      </c>
      <c r="N11034">
        <v>1300</v>
      </c>
      <c r="O11034" t="s">
        <v>7876</v>
      </c>
      <c r="P11034" t="s">
        <v>7877</v>
      </c>
      <c r="Q11034">
        <v>1.3</v>
      </c>
      <c r="R11034" s="117" t="s">
        <v>14594</v>
      </c>
      <c r="S11034" s="117" t="s">
        <v>14589</v>
      </c>
      <c r="T11034" t="s">
        <v>12136</v>
      </c>
      <c r="U11034" t="s">
        <v>10772</v>
      </c>
    </row>
    <row r="11035" spans="1:21">
      <c r="A11035" s="117" t="s">
        <v>19946</v>
      </c>
      <c r="B11035" t="s">
        <v>14590</v>
      </c>
      <c r="C11035" t="s">
        <v>14590</v>
      </c>
      <c r="D11035">
        <v>25</v>
      </c>
      <c r="E11035">
        <v>19</v>
      </c>
      <c r="F11035">
        <v>25</v>
      </c>
      <c r="G11035">
        <v>19</v>
      </c>
      <c r="H11035">
        <v>1</v>
      </c>
      <c r="I11035">
        <v>1</v>
      </c>
      <c r="J11035">
        <v>39</v>
      </c>
      <c r="K11035" s="194">
        <v>39</v>
      </c>
      <c r="L11035" t="s">
        <v>1083</v>
      </c>
      <c r="M11035" t="s">
        <v>1083</v>
      </c>
      <c r="N11035">
        <v>1300</v>
      </c>
      <c r="O11035" t="s">
        <v>7876</v>
      </c>
      <c r="P11035" t="s">
        <v>7877</v>
      </c>
      <c r="Q11035">
        <v>1.3</v>
      </c>
      <c r="R11035" s="117" t="s">
        <v>14594</v>
      </c>
      <c r="S11035" s="117" t="s">
        <v>14589</v>
      </c>
      <c r="T11035" t="s">
        <v>12136</v>
      </c>
      <c r="U11035" t="s">
        <v>10772</v>
      </c>
    </row>
    <row r="11036" spans="1:21">
      <c r="A11036" s="117" t="s">
        <v>19947</v>
      </c>
      <c r="B11036" t="s">
        <v>14590</v>
      </c>
      <c r="C11036" t="s">
        <v>14590</v>
      </c>
      <c r="D11036">
        <v>144</v>
      </c>
      <c r="E11036">
        <v>138</v>
      </c>
      <c r="F11036">
        <v>144</v>
      </c>
      <c r="G11036">
        <v>138</v>
      </c>
      <c r="H11036">
        <v>1</v>
      </c>
      <c r="I11036">
        <v>1</v>
      </c>
      <c r="J11036">
        <v>999999</v>
      </c>
      <c r="K11036" s="194">
        <v>999999</v>
      </c>
      <c r="L11036" t="s">
        <v>1083</v>
      </c>
      <c r="M11036" t="s">
        <v>1083</v>
      </c>
      <c r="N11036">
        <v>1471</v>
      </c>
      <c r="O11036" t="s">
        <v>7876</v>
      </c>
      <c r="P11036" t="s">
        <v>7877</v>
      </c>
      <c r="Q11036">
        <v>1.4710000000000001</v>
      </c>
      <c r="R11036" s="117" t="s">
        <v>14594</v>
      </c>
      <c r="S11036" s="117" t="s">
        <v>14589</v>
      </c>
      <c r="T11036" t="s">
        <v>12136</v>
      </c>
      <c r="U11036" t="s">
        <v>10772</v>
      </c>
    </row>
    <row r="11037" spans="1:21">
      <c r="A11037" s="117" t="s">
        <v>19948</v>
      </c>
      <c r="B11037" t="s">
        <v>14590</v>
      </c>
      <c r="C11037" t="s">
        <v>14590</v>
      </c>
      <c r="D11037">
        <v>144</v>
      </c>
      <c r="E11037">
        <v>138</v>
      </c>
      <c r="F11037">
        <v>144</v>
      </c>
      <c r="G11037">
        <v>138</v>
      </c>
      <c r="H11037">
        <v>1</v>
      </c>
      <c r="I11037">
        <v>1</v>
      </c>
      <c r="J11037">
        <v>999999</v>
      </c>
      <c r="K11037" s="194">
        <v>999999</v>
      </c>
      <c r="L11037" t="s">
        <v>1083</v>
      </c>
      <c r="M11037" t="s">
        <v>1083</v>
      </c>
      <c r="N11037">
        <v>1481</v>
      </c>
      <c r="O11037" t="s">
        <v>7876</v>
      </c>
      <c r="P11037" t="s">
        <v>7877</v>
      </c>
      <c r="Q11037">
        <v>1.4810000000000001</v>
      </c>
      <c r="R11037" s="117" t="s">
        <v>14594</v>
      </c>
      <c r="S11037" s="117" t="s">
        <v>14589</v>
      </c>
      <c r="T11037" t="s">
        <v>12136</v>
      </c>
      <c r="U11037" t="s">
        <v>10772</v>
      </c>
    </row>
    <row r="11038" spans="1:21">
      <c r="A11038" s="117" t="s">
        <v>19949</v>
      </c>
      <c r="B11038" t="s">
        <v>14590</v>
      </c>
      <c r="C11038" t="s">
        <v>14590</v>
      </c>
      <c r="D11038">
        <v>25</v>
      </c>
      <c r="E11038">
        <v>19</v>
      </c>
      <c r="F11038">
        <v>25</v>
      </c>
      <c r="G11038">
        <v>19</v>
      </c>
      <c r="H11038">
        <v>1</v>
      </c>
      <c r="I11038">
        <v>1</v>
      </c>
      <c r="J11038">
        <v>12</v>
      </c>
      <c r="K11038" s="194">
        <v>12</v>
      </c>
      <c r="L11038" t="s">
        <v>1083</v>
      </c>
      <c r="M11038" t="s">
        <v>1083</v>
      </c>
      <c r="N11038">
        <v>1900</v>
      </c>
      <c r="O11038" t="s">
        <v>7876</v>
      </c>
      <c r="P11038" t="s">
        <v>7877</v>
      </c>
      <c r="Q11038">
        <v>1.9</v>
      </c>
      <c r="R11038" s="117" t="s">
        <v>14594</v>
      </c>
      <c r="S11038" s="117" t="s">
        <v>14589</v>
      </c>
      <c r="T11038" t="s">
        <v>12136</v>
      </c>
      <c r="U11038" t="s">
        <v>10772</v>
      </c>
    </row>
    <row r="11039" spans="1:21">
      <c r="A11039" s="117" t="s">
        <v>19950</v>
      </c>
      <c r="B11039" t="s">
        <v>14590</v>
      </c>
      <c r="C11039" t="s">
        <v>14590</v>
      </c>
      <c r="D11039">
        <v>138</v>
      </c>
      <c r="E11039">
        <v>132</v>
      </c>
      <c r="F11039">
        <v>138</v>
      </c>
      <c r="G11039">
        <v>132</v>
      </c>
      <c r="H11039">
        <v>1</v>
      </c>
      <c r="I11039">
        <v>1</v>
      </c>
      <c r="J11039">
        <v>999999</v>
      </c>
      <c r="K11039" s="194">
        <v>999999</v>
      </c>
      <c r="L11039" t="s">
        <v>1083</v>
      </c>
      <c r="M11039" t="s">
        <v>1083</v>
      </c>
      <c r="N11039">
        <v>4982</v>
      </c>
      <c r="O11039" t="s">
        <v>7876</v>
      </c>
      <c r="P11039" t="s">
        <v>7877</v>
      </c>
      <c r="Q11039">
        <v>4.9820000000000002</v>
      </c>
      <c r="R11039" s="117" t="s">
        <v>14594</v>
      </c>
      <c r="S11039" s="117" t="s">
        <v>14589</v>
      </c>
      <c r="T11039" t="s">
        <v>12136</v>
      </c>
      <c r="U11039" t="s">
        <v>10772</v>
      </c>
    </row>
    <row r="11040" spans="1:21">
      <c r="A11040" s="117" t="s">
        <v>19951</v>
      </c>
      <c r="B11040" t="s">
        <v>14590</v>
      </c>
      <c r="C11040" t="s">
        <v>14590</v>
      </c>
      <c r="D11040">
        <v>117</v>
      </c>
      <c r="E11040">
        <v>111</v>
      </c>
      <c r="F11040">
        <v>117</v>
      </c>
      <c r="G11040">
        <v>111</v>
      </c>
      <c r="H11040">
        <v>1</v>
      </c>
      <c r="I11040">
        <v>1</v>
      </c>
      <c r="J11040">
        <v>999999</v>
      </c>
      <c r="K11040" s="194">
        <v>999999</v>
      </c>
      <c r="L11040" t="s">
        <v>1083</v>
      </c>
      <c r="M11040" t="s">
        <v>1083</v>
      </c>
      <c r="N11040">
        <v>4993</v>
      </c>
      <c r="O11040" t="s">
        <v>7876</v>
      </c>
      <c r="P11040" t="s">
        <v>7877</v>
      </c>
      <c r="Q11040">
        <v>4.9930000000000003</v>
      </c>
      <c r="R11040" s="117" t="s">
        <v>14594</v>
      </c>
      <c r="S11040" s="117" t="s">
        <v>14589</v>
      </c>
      <c r="T11040" t="s">
        <v>12136</v>
      </c>
      <c r="U11040" t="s">
        <v>10772</v>
      </c>
    </row>
    <row r="11041" spans="1:21">
      <c r="A11041" s="117" t="s">
        <v>19114</v>
      </c>
      <c r="B11041" t="s">
        <v>14590</v>
      </c>
      <c r="C11041" t="s">
        <v>14590</v>
      </c>
      <c r="D11041">
        <v>117</v>
      </c>
      <c r="E11041">
        <v>111</v>
      </c>
      <c r="F11041">
        <v>117</v>
      </c>
      <c r="G11041">
        <v>111</v>
      </c>
      <c r="H11041">
        <v>1</v>
      </c>
      <c r="I11041">
        <v>1</v>
      </c>
      <c r="J11041">
        <v>999999</v>
      </c>
      <c r="K11041" s="194">
        <v>999999</v>
      </c>
      <c r="L11041" t="s">
        <v>1083</v>
      </c>
      <c r="M11041" t="s">
        <v>1083</v>
      </c>
      <c r="N11041">
        <v>1260</v>
      </c>
      <c r="O11041" t="s">
        <v>7876</v>
      </c>
      <c r="P11041" t="s">
        <v>7877</v>
      </c>
      <c r="Q11041">
        <v>1.26</v>
      </c>
      <c r="R11041" s="117" t="s">
        <v>14594</v>
      </c>
      <c r="S11041" s="117" t="s">
        <v>14589</v>
      </c>
      <c r="T11041" t="s">
        <v>12136</v>
      </c>
      <c r="U11041" t="s">
        <v>10772</v>
      </c>
    </row>
    <row r="11042" spans="1:21">
      <c r="A11042" s="117" t="s">
        <v>5130</v>
      </c>
      <c r="B11042" t="s">
        <v>14590</v>
      </c>
      <c r="C11042" t="s">
        <v>14590</v>
      </c>
      <c r="D11042">
        <v>138</v>
      </c>
      <c r="E11042">
        <v>132</v>
      </c>
      <c r="F11042">
        <v>138</v>
      </c>
      <c r="G11042">
        <v>132</v>
      </c>
      <c r="H11042">
        <v>1</v>
      </c>
      <c r="I11042">
        <v>1</v>
      </c>
      <c r="J11042">
        <v>999999</v>
      </c>
      <c r="K11042" s="194">
        <v>999999</v>
      </c>
      <c r="L11042" t="s">
        <v>1083</v>
      </c>
      <c r="M11042" t="s">
        <v>1083</v>
      </c>
      <c r="N11042">
        <v>1260</v>
      </c>
      <c r="O11042" t="s">
        <v>7876</v>
      </c>
      <c r="P11042" t="s">
        <v>9702</v>
      </c>
      <c r="Q11042">
        <v>1.26</v>
      </c>
      <c r="R11042" s="117" t="s">
        <v>14594</v>
      </c>
      <c r="S11042" s="117" t="s">
        <v>14589</v>
      </c>
      <c r="T11042" t="s">
        <v>12136</v>
      </c>
      <c r="U11042" t="s">
        <v>10772</v>
      </c>
    </row>
    <row r="11043" spans="1:21">
      <c r="A11043" s="117" t="s">
        <v>21183</v>
      </c>
      <c r="B11043" t="s">
        <v>14590</v>
      </c>
      <c r="C11043" t="s">
        <v>14590</v>
      </c>
      <c r="D11043">
        <v>28</v>
      </c>
      <c r="E11043">
        <v>22</v>
      </c>
      <c r="F11043">
        <v>28</v>
      </c>
      <c r="G11043">
        <v>22</v>
      </c>
      <c r="H11043">
        <v>1</v>
      </c>
      <c r="I11043">
        <v>1</v>
      </c>
      <c r="J11043">
        <v>2</v>
      </c>
      <c r="K11043" s="194">
        <v>2</v>
      </c>
      <c r="L11043" t="s">
        <v>1100</v>
      </c>
      <c r="M11043" t="s">
        <v>1100</v>
      </c>
      <c r="N11043">
        <v>2249</v>
      </c>
      <c r="O11043" t="s">
        <v>7876</v>
      </c>
      <c r="P11043" t="s">
        <v>21184</v>
      </c>
      <c r="Q11043">
        <v>2.2490000000000001</v>
      </c>
      <c r="R11043" s="117" t="s">
        <v>14648</v>
      </c>
      <c r="S11043" s="117" t="s">
        <v>14589</v>
      </c>
      <c r="T11043" t="s">
        <v>12136</v>
      </c>
      <c r="U11043" t="s">
        <v>10772</v>
      </c>
    </row>
    <row r="11044" spans="1:21">
      <c r="A11044" s="117" t="s">
        <v>23085</v>
      </c>
      <c r="B11044" t="s">
        <v>14590</v>
      </c>
      <c r="C11044" t="s">
        <v>14590</v>
      </c>
      <c r="D11044">
        <v>28</v>
      </c>
      <c r="E11044">
        <v>22</v>
      </c>
      <c r="F11044">
        <v>28</v>
      </c>
      <c r="G11044">
        <v>22</v>
      </c>
      <c r="H11044">
        <v>1</v>
      </c>
      <c r="I11044">
        <v>1</v>
      </c>
      <c r="J11044">
        <v>14</v>
      </c>
      <c r="K11044" s="194">
        <v>14</v>
      </c>
      <c r="L11044" t="s">
        <v>1100</v>
      </c>
      <c r="M11044" t="s">
        <v>1100</v>
      </c>
      <c r="N11044">
        <v>2782</v>
      </c>
      <c r="O11044" t="s">
        <v>7876</v>
      </c>
      <c r="P11044" t="s">
        <v>21184</v>
      </c>
      <c r="Q11044">
        <v>2.782</v>
      </c>
      <c r="R11044" s="117" t="s">
        <v>14648</v>
      </c>
      <c r="S11044" s="117" t="s">
        <v>14589</v>
      </c>
      <c r="T11044" t="s">
        <v>12136</v>
      </c>
      <c r="U11044" t="s">
        <v>10772</v>
      </c>
    </row>
    <row r="11045" spans="1:21">
      <c r="A11045" s="117" t="s">
        <v>21185</v>
      </c>
      <c r="B11045" t="s">
        <v>14590</v>
      </c>
      <c r="C11045" t="s">
        <v>14590</v>
      </c>
      <c r="D11045">
        <v>28</v>
      </c>
      <c r="E11045">
        <v>22</v>
      </c>
      <c r="F11045">
        <v>28</v>
      </c>
      <c r="G11045">
        <v>22</v>
      </c>
      <c r="H11045">
        <v>1</v>
      </c>
      <c r="I11045">
        <v>1</v>
      </c>
      <c r="J11045">
        <v>11</v>
      </c>
      <c r="K11045" s="194">
        <v>11</v>
      </c>
      <c r="L11045" t="s">
        <v>1100</v>
      </c>
      <c r="M11045" t="s">
        <v>1100</v>
      </c>
      <c r="N11045">
        <v>3220</v>
      </c>
      <c r="O11045" t="s">
        <v>7876</v>
      </c>
      <c r="P11045" t="s">
        <v>21186</v>
      </c>
      <c r="Q11045">
        <v>3.22</v>
      </c>
      <c r="R11045" s="117" t="s">
        <v>14648</v>
      </c>
      <c r="S11045" s="117" t="s">
        <v>14589</v>
      </c>
      <c r="T11045" t="s">
        <v>12136</v>
      </c>
      <c r="U11045" t="s">
        <v>10772</v>
      </c>
    </row>
    <row r="11046" spans="1:21">
      <c r="A11046" s="117" t="s">
        <v>21187</v>
      </c>
      <c r="B11046" t="s">
        <v>14590</v>
      </c>
      <c r="C11046" t="s">
        <v>14590</v>
      </c>
      <c r="D11046">
        <v>25</v>
      </c>
      <c r="E11046">
        <v>19</v>
      </c>
      <c r="F11046">
        <v>25</v>
      </c>
      <c r="G11046">
        <v>19</v>
      </c>
      <c r="H11046">
        <v>1</v>
      </c>
      <c r="I11046">
        <v>1</v>
      </c>
      <c r="J11046">
        <v>5</v>
      </c>
      <c r="K11046" s="194">
        <v>5</v>
      </c>
      <c r="L11046" t="s">
        <v>1100</v>
      </c>
      <c r="M11046" t="s">
        <v>1100</v>
      </c>
      <c r="N11046">
        <v>5551</v>
      </c>
      <c r="O11046" t="s">
        <v>7876</v>
      </c>
      <c r="P11046" t="s">
        <v>21188</v>
      </c>
      <c r="Q11046">
        <v>5.5510000000000002</v>
      </c>
      <c r="R11046" s="117" t="s">
        <v>14594</v>
      </c>
      <c r="S11046" s="117" t="s">
        <v>14589</v>
      </c>
      <c r="T11046" t="s">
        <v>12136</v>
      </c>
      <c r="U11046" t="s">
        <v>10772</v>
      </c>
    </row>
    <row r="11047" spans="1:21">
      <c r="A11047" s="117" t="s">
        <v>23086</v>
      </c>
      <c r="B11047" t="s">
        <v>14590</v>
      </c>
      <c r="C11047" t="s">
        <v>14590</v>
      </c>
      <c r="D11047">
        <v>40</v>
      </c>
      <c r="E11047">
        <v>34</v>
      </c>
      <c r="F11047">
        <v>40</v>
      </c>
      <c r="G11047">
        <v>34</v>
      </c>
      <c r="H11047">
        <v>1</v>
      </c>
      <c r="I11047">
        <v>1</v>
      </c>
      <c r="J11047">
        <v>999999</v>
      </c>
      <c r="K11047" s="194">
        <v>999999</v>
      </c>
      <c r="L11047" t="s">
        <v>1100</v>
      </c>
      <c r="M11047" t="s">
        <v>1100</v>
      </c>
      <c r="N11047">
        <v>2034</v>
      </c>
      <c r="O11047" t="s">
        <v>7876</v>
      </c>
      <c r="P11047" t="s">
        <v>21184</v>
      </c>
      <c r="Q11047">
        <v>2.0339999999999998</v>
      </c>
      <c r="R11047" s="117" t="s">
        <v>14594</v>
      </c>
      <c r="S11047" s="117" t="s">
        <v>14589</v>
      </c>
      <c r="T11047" t="s">
        <v>12136</v>
      </c>
      <c r="U11047" t="s">
        <v>10772</v>
      </c>
    </row>
    <row r="11048" spans="1:21">
      <c r="A11048" s="117" t="s">
        <v>21189</v>
      </c>
      <c r="B11048" t="s">
        <v>14590</v>
      </c>
      <c r="C11048" t="s">
        <v>14590</v>
      </c>
      <c r="D11048">
        <v>28</v>
      </c>
      <c r="E11048">
        <v>22</v>
      </c>
      <c r="F11048">
        <v>28</v>
      </c>
      <c r="G11048">
        <v>22</v>
      </c>
      <c r="H11048">
        <v>1</v>
      </c>
      <c r="I11048">
        <v>1</v>
      </c>
      <c r="J11048">
        <v>9</v>
      </c>
      <c r="K11048" s="194">
        <v>9</v>
      </c>
      <c r="L11048" t="s">
        <v>1100</v>
      </c>
      <c r="M11048" t="s">
        <v>1100</v>
      </c>
      <c r="N11048">
        <v>3210</v>
      </c>
      <c r="O11048" t="s">
        <v>7876</v>
      </c>
      <c r="P11048" t="s">
        <v>21190</v>
      </c>
      <c r="Q11048">
        <v>3.21</v>
      </c>
      <c r="R11048" s="117" t="s">
        <v>14648</v>
      </c>
      <c r="S11048" s="117" t="s">
        <v>14589</v>
      </c>
      <c r="T11048" t="s">
        <v>12136</v>
      </c>
      <c r="U11048" t="s">
        <v>10772</v>
      </c>
    </row>
    <row r="11049" spans="1:21">
      <c r="A11049" s="117" t="s">
        <v>21191</v>
      </c>
      <c r="B11049" t="s">
        <v>14590</v>
      </c>
      <c r="C11049" t="s">
        <v>14590</v>
      </c>
      <c r="D11049">
        <v>28</v>
      </c>
      <c r="E11049">
        <v>22</v>
      </c>
      <c r="F11049">
        <v>28</v>
      </c>
      <c r="G11049">
        <v>22</v>
      </c>
      <c r="H11049">
        <v>1</v>
      </c>
      <c r="I11049">
        <v>1</v>
      </c>
      <c r="J11049">
        <v>3</v>
      </c>
      <c r="K11049" s="194">
        <v>3</v>
      </c>
      <c r="L11049" t="s">
        <v>1100</v>
      </c>
      <c r="M11049" t="s">
        <v>1100</v>
      </c>
      <c r="N11049">
        <v>5507</v>
      </c>
      <c r="O11049" t="s">
        <v>7876</v>
      </c>
      <c r="P11049" t="s">
        <v>21188</v>
      </c>
      <c r="Q11049">
        <v>5.5069999999999997</v>
      </c>
      <c r="R11049" s="117" t="s">
        <v>14648</v>
      </c>
      <c r="S11049" s="117" t="s">
        <v>14589</v>
      </c>
      <c r="T11049" t="s">
        <v>12136</v>
      </c>
      <c r="U11049" t="s">
        <v>10772</v>
      </c>
    </row>
    <row r="11050" spans="1:21">
      <c r="A11050" s="117" t="s">
        <v>21192</v>
      </c>
      <c r="B11050" t="s">
        <v>14590</v>
      </c>
      <c r="C11050" t="s">
        <v>14590</v>
      </c>
      <c r="D11050">
        <v>28</v>
      </c>
      <c r="E11050">
        <v>22</v>
      </c>
      <c r="F11050">
        <v>28</v>
      </c>
      <c r="G11050">
        <v>22</v>
      </c>
      <c r="H11050">
        <v>1</v>
      </c>
      <c r="I11050">
        <v>1</v>
      </c>
      <c r="J11050">
        <v>12</v>
      </c>
      <c r="K11050" s="194">
        <v>12</v>
      </c>
      <c r="L11050" t="s">
        <v>1100</v>
      </c>
      <c r="M11050" t="s">
        <v>1100</v>
      </c>
      <c r="N11050">
        <v>3217</v>
      </c>
      <c r="O11050" t="s">
        <v>7876</v>
      </c>
      <c r="P11050" t="s">
        <v>21193</v>
      </c>
      <c r="Q11050">
        <v>3.2170000000000001</v>
      </c>
      <c r="R11050" s="117" t="s">
        <v>14648</v>
      </c>
      <c r="S11050" s="117" t="s">
        <v>14589</v>
      </c>
      <c r="T11050" t="s">
        <v>12136</v>
      </c>
      <c r="U11050" t="s">
        <v>10772</v>
      </c>
    </row>
    <row r="11051" spans="1:21">
      <c r="A11051" s="117" t="s">
        <v>21194</v>
      </c>
      <c r="B11051" t="s">
        <v>14590</v>
      </c>
      <c r="C11051" t="s">
        <v>14590</v>
      </c>
      <c r="D11051">
        <v>39</v>
      </c>
      <c r="E11051">
        <v>33</v>
      </c>
      <c r="F11051">
        <v>39</v>
      </c>
      <c r="G11051">
        <v>33</v>
      </c>
      <c r="H11051">
        <v>1</v>
      </c>
      <c r="I11051">
        <v>1</v>
      </c>
      <c r="J11051">
        <v>999999</v>
      </c>
      <c r="K11051" s="194">
        <v>999999</v>
      </c>
      <c r="L11051" t="s">
        <v>1100</v>
      </c>
      <c r="M11051" t="s">
        <v>1100</v>
      </c>
      <c r="N11051">
        <v>3277</v>
      </c>
      <c r="O11051" t="s">
        <v>7876</v>
      </c>
      <c r="Q11051">
        <v>3.2770000000000001</v>
      </c>
      <c r="R11051" s="117" t="s">
        <v>14594</v>
      </c>
      <c r="S11051" s="117" t="s">
        <v>14589</v>
      </c>
      <c r="T11051" t="s">
        <v>12136</v>
      </c>
      <c r="U11051" t="s">
        <v>10772</v>
      </c>
    </row>
    <row r="11052" spans="1:21">
      <c r="A11052" s="117" t="s">
        <v>23087</v>
      </c>
      <c r="B11052" t="s">
        <v>14590</v>
      </c>
      <c r="C11052" t="s">
        <v>14590</v>
      </c>
      <c r="D11052">
        <v>28</v>
      </c>
      <c r="E11052">
        <v>22</v>
      </c>
      <c r="F11052">
        <v>28</v>
      </c>
      <c r="G11052">
        <v>22</v>
      </c>
      <c r="H11052">
        <v>1</v>
      </c>
      <c r="I11052">
        <v>1</v>
      </c>
      <c r="J11052">
        <v>10</v>
      </c>
      <c r="K11052" s="194">
        <v>10</v>
      </c>
      <c r="L11052" t="s">
        <v>1100</v>
      </c>
      <c r="M11052" t="s">
        <v>1100</v>
      </c>
      <c r="N11052">
        <v>5506</v>
      </c>
      <c r="O11052" t="s">
        <v>7876</v>
      </c>
      <c r="P11052" t="s">
        <v>23088</v>
      </c>
      <c r="Q11052">
        <v>5.5060000000000002</v>
      </c>
      <c r="R11052" s="117" t="s">
        <v>14648</v>
      </c>
      <c r="S11052" s="117" t="s">
        <v>14589</v>
      </c>
      <c r="T11052" t="s">
        <v>12136</v>
      </c>
      <c r="U11052" t="s">
        <v>10772</v>
      </c>
    </row>
    <row r="11053" spans="1:21">
      <c r="A11053" s="117" t="s">
        <v>21195</v>
      </c>
      <c r="B11053" t="s">
        <v>14590</v>
      </c>
      <c r="C11053" t="s">
        <v>14590</v>
      </c>
      <c r="D11053">
        <v>40</v>
      </c>
      <c r="E11053">
        <v>34</v>
      </c>
      <c r="F11053">
        <v>40</v>
      </c>
      <c r="G11053">
        <v>34</v>
      </c>
      <c r="H11053">
        <v>1</v>
      </c>
      <c r="I11053">
        <v>1</v>
      </c>
      <c r="J11053">
        <v>999999</v>
      </c>
      <c r="K11053" s="194">
        <v>999999</v>
      </c>
      <c r="L11053" t="s">
        <v>1100</v>
      </c>
      <c r="M11053" t="s">
        <v>1100</v>
      </c>
      <c r="N11053">
        <v>5570</v>
      </c>
      <c r="O11053" t="s">
        <v>7876</v>
      </c>
      <c r="Q11053">
        <v>5.57</v>
      </c>
      <c r="R11053" s="117" t="s">
        <v>14594</v>
      </c>
      <c r="S11053" s="117" t="s">
        <v>14589</v>
      </c>
      <c r="T11053" t="s">
        <v>12136</v>
      </c>
      <c r="U11053" t="s">
        <v>10772</v>
      </c>
    </row>
    <row r="11054" spans="1:21">
      <c r="A11054" s="117" t="s">
        <v>21823</v>
      </c>
      <c r="B11054" t="s">
        <v>14590</v>
      </c>
      <c r="C11054" t="s">
        <v>14590</v>
      </c>
      <c r="D11054">
        <v>26</v>
      </c>
      <c r="E11054">
        <v>20</v>
      </c>
      <c r="F11054">
        <v>26</v>
      </c>
      <c r="G11054">
        <v>20</v>
      </c>
      <c r="H11054">
        <v>1</v>
      </c>
      <c r="I11054">
        <v>1</v>
      </c>
      <c r="J11054">
        <v>4</v>
      </c>
      <c r="K11054" s="194">
        <v>4</v>
      </c>
      <c r="L11054" t="s">
        <v>1100</v>
      </c>
      <c r="M11054" t="s">
        <v>1100</v>
      </c>
      <c r="N11054">
        <v>2613</v>
      </c>
      <c r="O11054" t="s">
        <v>7876</v>
      </c>
      <c r="Q11054">
        <v>2.613</v>
      </c>
      <c r="R11054" s="117" t="s">
        <v>14620</v>
      </c>
      <c r="S11054" s="117" t="s">
        <v>14621</v>
      </c>
      <c r="T11054" t="s">
        <v>17448</v>
      </c>
      <c r="U11054" t="s">
        <v>10772</v>
      </c>
    </row>
    <row r="11055" spans="1:21">
      <c r="A11055" s="117" t="s">
        <v>21824</v>
      </c>
      <c r="B11055" t="s">
        <v>14590</v>
      </c>
      <c r="C11055" t="s">
        <v>14590</v>
      </c>
      <c r="D11055">
        <v>26</v>
      </c>
      <c r="E11055">
        <v>20</v>
      </c>
      <c r="F11055">
        <v>26</v>
      </c>
      <c r="G11055">
        <v>20</v>
      </c>
      <c r="H11055">
        <v>1</v>
      </c>
      <c r="I11055">
        <v>1</v>
      </c>
      <c r="J11055">
        <v>2</v>
      </c>
      <c r="K11055" s="194">
        <v>2</v>
      </c>
      <c r="L11055" t="s">
        <v>1100</v>
      </c>
      <c r="M11055" t="s">
        <v>1100</v>
      </c>
      <c r="N11055">
        <v>2270</v>
      </c>
      <c r="O11055" t="s">
        <v>7876</v>
      </c>
      <c r="Q11055">
        <v>2.27</v>
      </c>
      <c r="R11055" s="117" t="s">
        <v>14620</v>
      </c>
      <c r="S11055" s="117" t="s">
        <v>14621</v>
      </c>
      <c r="T11055" t="s">
        <v>17448</v>
      </c>
      <c r="U11055" t="s">
        <v>10772</v>
      </c>
    </row>
    <row r="11056" spans="1:21">
      <c r="A11056" s="117" t="s">
        <v>21825</v>
      </c>
      <c r="B11056" t="s">
        <v>14590</v>
      </c>
      <c r="C11056" t="s">
        <v>14590</v>
      </c>
      <c r="D11056">
        <v>26</v>
      </c>
      <c r="E11056">
        <v>20</v>
      </c>
      <c r="F11056">
        <v>26</v>
      </c>
      <c r="G11056">
        <v>20</v>
      </c>
      <c r="H11056">
        <v>1</v>
      </c>
      <c r="I11056">
        <v>1</v>
      </c>
      <c r="J11056">
        <v>6</v>
      </c>
      <c r="K11056" s="194">
        <v>6</v>
      </c>
      <c r="L11056" t="s">
        <v>1100</v>
      </c>
      <c r="M11056" t="s">
        <v>1100</v>
      </c>
      <c r="N11056">
        <v>2370</v>
      </c>
      <c r="O11056" t="s">
        <v>7876</v>
      </c>
      <c r="Q11056">
        <v>2.37</v>
      </c>
      <c r="R11056" s="117" t="s">
        <v>14620</v>
      </c>
      <c r="S11056" s="117" t="s">
        <v>14621</v>
      </c>
      <c r="T11056" t="s">
        <v>17448</v>
      </c>
      <c r="U11056" t="s">
        <v>10772</v>
      </c>
    </row>
    <row r="11057" spans="1:21">
      <c r="A11057" s="117" t="s">
        <v>21826</v>
      </c>
      <c r="B11057" t="s">
        <v>14590</v>
      </c>
      <c r="C11057" t="s">
        <v>14590</v>
      </c>
      <c r="D11057">
        <v>26</v>
      </c>
      <c r="E11057">
        <v>20</v>
      </c>
      <c r="F11057">
        <v>26</v>
      </c>
      <c r="G11057">
        <v>20</v>
      </c>
      <c r="H11057">
        <v>1</v>
      </c>
      <c r="I11057">
        <v>1</v>
      </c>
      <c r="J11057">
        <v>48</v>
      </c>
      <c r="K11057" s="194">
        <v>48</v>
      </c>
      <c r="L11057" t="s">
        <v>1100</v>
      </c>
      <c r="M11057" t="s">
        <v>1100</v>
      </c>
      <c r="N11057">
        <v>2300</v>
      </c>
      <c r="O11057" t="s">
        <v>7876</v>
      </c>
      <c r="P11057" t="s">
        <v>21827</v>
      </c>
      <c r="Q11057">
        <v>2.2999999999999998</v>
      </c>
      <c r="R11057" s="117" t="s">
        <v>14620</v>
      </c>
      <c r="S11057" s="117" t="s">
        <v>14621</v>
      </c>
      <c r="T11057" t="s">
        <v>17448</v>
      </c>
      <c r="U11057" t="s">
        <v>10772</v>
      </c>
    </row>
    <row r="11058" spans="1:21">
      <c r="A11058" s="117" t="s">
        <v>21828</v>
      </c>
      <c r="B11058" t="s">
        <v>14590</v>
      </c>
      <c r="C11058" t="s">
        <v>14590</v>
      </c>
      <c r="D11058">
        <v>26</v>
      </c>
      <c r="E11058">
        <v>20</v>
      </c>
      <c r="F11058">
        <v>26</v>
      </c>
      <c r="G11058">
        <v>20</v>
      </c>
      <c r="H11058">
        <v>1</v>
      </c>
      <c r="I11058">
        <v>1</v>
      </c>
      <c r="J11058">
        <v>36</v>
      </c>
      <c r="K11058" s="194">
        <v>36</v>
      </c>
      <c r="L11058" t="s">
        <v>1100</v>
      </c>
      <c r="M11058" t="s">
        <v>1100</v>
      </c>
      <c r="N11058">
        <v>2528</v>
      </c>
      <c r="O11058" t="s">
        <v>7876</v>
      </c>
      <c r="P11058" t="s">
        <v>21827</v>
      </c>
      <c r="Q11058">
        <v>2.528</v>
      </c>
      <c r="R11058" s="117" t="s">
        <v>14620</v>
      </c>
      <c r="S11058" s="117" t="s">
        <v>14621</v>
      </c>
      <c r="T11058" t="s">
        <v>17448</v>
      </c>
      <c r="U11058" t="s">
        <v>10772</v>
      </c>
    </row>
    <row r="11059" spans="1:21">
      <c r="A11059" s="117" t="s">
        <v>25452</v>
      </c>
      <c r="B11059" t="s">
        <v>14590</v>
      </c>
      <c r="C11059" t="s">
        <v>14590</v>
      </c>
      <c r="D11059">
        <v>26</v>
      </c>
      <c r="E11059">
        <v>20</v>
      </c>
      <c r="F11059">
        <v>26</v>
      </c>
      <c r="G11059">
        <v>20</v>
      </c>
      <c r="H11059">
        <v>1</v>
      </c>
      <c r="I11059">
        <v>1</v>
      </c>
      <c r="J11059">
        <v>14</v>
      </c>
      <c r="K11059" s="194">
        <v>14</v>
      </c>
      <c r="L11059" t="s">
        <v>1100</v>
      </c>
      <c r="M11059" t="s">
        <v>1100</v>
      </c>
      <c r="N11059">
        <v>3582</v>
      </c>
      <c r="O11059" t="s">
        <v>7876</v>
      </c>
      <c r="P11059" t="s">
        <v>21193</v>
      </c>
      <c r="Q11059">
        <v>3.5819999999999999</v>
      </c>
      <c r="R11059" s="117" t="s">
        <v>14605</v>
      </c>
      <c r="S11059" s="117" t="s">
        <v>14621</v>
      </c>
      <c r="T11059" t="s">
        <v>17448</v>
      </c>
      <c r="U11059" t="s">
        <v>10772</v>
      </c>
    </row>
    <row r="11060" spans="1:21">
      <c r="A11060" s="117" t="s">
        <v>10997</v>
      </c>
      <c r="B11060" t="s">
        <v>14590</v>
      </c>
      <c r="C11060" t="s">
        <v>14590</v>
      </c>
      <c r="D11060">
        <v>26</v>
      </c>
      <c r="E11060">
        <v>20</v>
      </c>
      <c r="F11060">
        <v>26</v>
      </c>
      <c r="G11060">
        <v>20</v>
      </c>
      <c r="H11060">
        <v>1</v>
      </c>
      <c r="I11060">
        <v>1</v>
      </c>
      <c r="J11060">
        <v>2</v>
      </c>
      <c r="K11060" s="194">
        <v>2</v>
      </c>
      <c r="L11060" t="s">
        <v>1076</v>
      </c>
      <c r="M11060" t="s">
        <v>1076</v>
      </c>
      <c r="N11060">
        <v>7545</v>
      </c>
      <c r="O11060" t="s">
        <v>7876</v>
      </c>
      <c r="P11060" t="s">
        <v>11022</v>
      </c>
      <c r="Q11060">
        <v>7.5449999999999999</v>
      </c>
      <c r="R11060" s="117" t="s">
        <v>14620</v>
      </c>
      <c r="S11060" s="117" t="s">
        <v>14621</v>
      </c>
      <c r="T11060" t="s">
        <v>17448</v>
      </c>
      <c r="U11060" t="s">
        <v>10772</v>
      </c>
    </row>
    <row r="11061" spans="1:21">
      <c r="A11061" s="117" t="s">
        <v>19115</v>
      </c>
      <c r="B11061" t="s">
        <v>14590</v>
      </c>
      <c r="C11061" t="s">
        <v>14590</v>
      </c>
      <c r="D11061">
        <v>26</v>
      </c>
      <c r="E11061">
        <v>20</v>
      </c>
      <c r="F11061">
        <v>26</v>
      </c>
      <c r="G11061">
        <v>20</v>
      </c>
      <c r="H11061">
        <v>1</v>
      </c>
      <c r="I11061">
        <v>1</v>
      </c>
      <c r="J11061">
        <v>6</v>
      </c>
      <c r="K11061" s="194">
        <v>6</v>
      </c>
      <c r="L11061" t="s">
        <v>1076</v>
      </c>
      <c r="M11061" t="s">
        <v>1076</v>
      </c>
      <c r="N11061">
        <v>4042</v>
      </c>
      <c r="O11061" t="s">
        <v>7876</v>
      </c>
      <c r="P11061" t="s">
        <v>11023</v>
      </c>
      <c r="Q11061">
        <v>4.0419999999999998</v>
      </c>
      <c r="R11061" s="117" t="s">
        <v>14620</v>
      </c>
      <c r="S11061" s="117" t="s">
        <v>14621</v>
      </c>
      <c r="T11061" t="s">
        <v>17448</v>
      </c>
      <c r="U11061" t="s">
        <v>10772</v>
      </c>
    </row>
    <row r="11062" spans="1:21">
      <c r="A11062" s="117" t="s">
        <v>19116</v>
      </c>
      <c r="B11062" t="s">
        <v>14590</v>
      </c>
      <c r="C11062" t="s">
        <v>14590</v>
      </c>
      <c r="D11062">
        <v>26</v>
      </c>
      <c r="E11062">
        <v>20</v>
      </c>
      <c r="F11062">
        <v>26</v>
      </c>
      <c r="G11062">
        <v>20</v>
      </c>
      <c r="H11062">
        <v>1</v>
      </c>
      <c r="I11062">
        <v>1</v>
      </c>
      <c r="J11062">
        <v>6</v>
      </c>
      <c r="K11062" s="194">
        <v>6</v>
      </c>
      <c r="L11062" t="s">
        <v>1076</v>
      </c>
      <c r="M11062" t="s">
        <v>1076</v>
      </c>
      <c r="N11062">
        <v>4045</v>
      </c>
      <c r="O11062" t="s">
        <v>7876</v>
      </c>
      <c r="P11062" t="s">
        <v>11023</v>
      </c>
      <c r="Q11062">
        <v>4.0449999999999999</v>
      </c>
      <c r="R11062" s="117" t="s">
        <v>14620</v>
      </c>
      <c r="S11062" s="117" t="s">
        <v>14621</v>
      </c>
      <c r="T11062" t="s">
        <v>17448</v>
      </c>
      <c r="U11062" t="s">
        <v>10772</v>
      </c>
    </row>
    <row r="11063" spans="1:21">
      <c r="A11063" s="117" t="s">
        <v>10998</v>
      </c>
      <c r="B11063" t="s">
        <v>14590</v>
      </c>
      <c r="C11063" t="s">
        <v>14590</v>
      </c>
      <c r="D11063">
        <v>26</v>
      </c>
      <c r="E11063">
        <v>20</v>
      </c>
      <c r="F11063">
        <v>26</v>
      </c>
      <c r="G11063">
        <v>20</v>
      </c>
      <c r="H11063">
        <v>1</v>
      </c>
      <c r="I11063">
        <v>1</v>
      </c>
      <c r="J11063">
        <v>6</v>
      </c>
      <c r="K11063" s="194">
        <v>6</v>
      </c>
      <c r="L11063" t="s">
        <v>1076</v>
      </c>
      <c r="M11063" t="s">
        <v>1076</v>
      </c>
      <c r="N11063">
        <v>7320</v>
      </c>
      <c r="O11063" t="s">
        <v>7876</v>
      </c>
      <c r="P11063" t="s">
        <v>11023</v>
      </c>
      <c r="Q11063">
        <v>7.32</v>
      </c>
      <c r="R11063" s="117" t="s">
        <v>14620</v>
      </c>
      <c r="S11063" s="117" t="s">
        <v>14621</v>
      </c>
      <c r="T11063" t="s">
        <v>17448</v>
      </c>
      <c r="U11063" t="s">
        <v>10772</v>
      </c>
    </row>
    <row r="11064" spans="1:21">
      <c r="A11064" s="117" t="s">
        <v>316</v>
      </c>
      <c r="B11064" t="s">
        <v>14590</v>
      </c>
      <c r="C11064" t="s">
        <v>14590</v>
      </c>
      <c r="D11064">
        <v>129</v>
      </c>
      <c r="E11064">
        <v>123</v>
      </c>
      <c r="F11064">
        <v>129</v>
      </c>
      <c r="G11064">
        <v>123</v>
      </c>
      <c r="H11064">
        <v>55</v>
      </c>
      <c r="I11064">
        <v>55</v>
      </c>
      <c r="J11064">
        <v>999999</v>
      </c>
      <c r="K11064" s="194">
        <v>999999</v>
      </c>
      <c r="L11064" t="s">
        <v>1083</v>
      </c>
      <c r="M11064" t="s">
        <v>1083</v>
      </c>
      <c r="N11064">
        <v>290</v>
      </c>
      <c r="O11064" t="s">
        <v>7876</v>
      </c>
      <c r="P11064" t="s">
        <v>7877</v>
      </c>
      <c r="Q11064">
        <v>0.28999999999999998</v>
      </c>
      <c r="R11064" s="117" t="s">
        <v>14676</v>
      </c>
      <c r="S11064" s="117" t="s">
        <v>14589</v>
      </c>
      <c r="T11064" t="s">
        <v>12136</v>
      </c>
      <c r="U11064" t="s">
        <v>10772</v>
      </c>
    </row>
    <row r="11065" spans="1:21">
      <c r="A11065" s="117" t="s">
        <v>21829</v>
      </c>
      <c r="B11065" t="s">
        <v>13815</v>
      </c>
      <c r="C11065" t="s">
        <v>13815</v>
      </c>
      <c r="D11065">
        <v>2</v>
      </c>
      <c r="E11065">
        <v>68</v>
      </c>
      <c r="F11065">
        <v>2</v>
      </c>
      <c r="G11065">
        <v>68</v>
      </c>
      <c r="H11065">
        <v>12</v>
      </c>
      <c r="I11065">
        <v>12</v>
      </c>
      <c r="J11065">
        <v>0</v>
      </c>
      <c r="K11065" s="194">
        <v>0</v>
      </c>
      <c r="L11065" t="s">
        <v>1083</v>
      </c>
      <c r="M11065" t="s">
        <v>1083</v>
      </c>
      <c r="N11065">
        <v>118</v>
      </c>
      <c r="O11065" t="s">
        <v>7876</v>
      </c>
      <c r="P11065" t="s">
        <v>21830</v>
      </c>
      <c r="Q11065">
        <v>0.11799999999999999</v>
      </c>
      <c r="R11065" s="117" t="s">
        <v>14594</v>
      </c>
      <c r="S11065" s="117" t="s">
        <v>14589</v>
      </c>
      <c r="T11065" t="s">
        <v>12136</v>
      </c>
      <c r="U11065" t="s">
        <v>10772</v>
      </c>
    </row>
    <row r="11066" spans="1:21">
      <c r="A11066" s="117" t="s">
        <v>21831</v>
      </c>
      <c r="B11066" t="s">
        <v>13815</v>
      </c>
      <c r="C11066" t="s">
        <v>13815</v>
      </c>
      <c r="D11066">
        <v>2</v>
      </c>
      <c r="E11066">
        <v>68</v>
      </c>
      <c r="F11066">
        <v>2</v>
      </c>
      <c r="G11066">
        <v>68</v>
      </c>
      <c r="H11066">
        <v>20</v>
      </c>
      <c r="I11066">
        <v>20</v>
      </c>
      <c r="J11066">
        <v>0</v>
      </c>
      <c r="K11066" s="194">
        <v>0</v>
      </c>
      <c r="L11066" t="s">
        <v>1083</v>
      </c>
      <c r="M11066" t="s">
        <v>1083</v>
      </c>
      <c r="N11066">
        <v>35</v>
      </c>
      <c r="O11066" t="s">
        <v>7876</v>
      </c>
      <c r="P11066" t="s">
        <v>21832</v>
      </c>
      <c r="Q11066">
        <v>3.5000000000000003E-2</v>
      </c>
      <c r="R11066" s="117" t="s">
        <v>14594</v>
      </c>
      <c r="S11066" s="117" t="s">
        <v>14589</v>
      </c>
      <c r="T11066" t="s">
        <v>12136</v>
      </c>
      <c r="U11066" t="s">
        <v>10772</v>
      </c>
    </row>
    <row r="11067" spans="1:21">
      <c r="A11067" s="117" t="s">
        <v>21833</v>
      </c>
      <c r="B11067" t="s">
        <v>13815</v>
      </c>
      <c r="C11067" t="s">
        <v>13815</v>
      </c>
      <c r="D11067">
        <v>2</v>
      </c>
      <c r="E11067">
        <v>68</v>
      </c>
      <c r="F11067">
        <v>2</v>
      </c>
      <c r="G11067">
        <v>68</v>
      </c>
      <c r="H11067">
        <v>10</v>
      </c>
      <c r="I11067">
        <v>10</v>
      </c>
      <c r="J11067">
        <v>0</v>
      </c>
      <c r="K11067" s="194">
        <v>0</v>
      </c>
      <c r="L11067" t="s">
        <v>1083</v>
      </c>
      <c r="M11067" t="s">
        <v>1083</v>
      </c>
      <c r="N11067">
        <v>54</v>
      </c>
      <c r="O11067" t="s">
        <v>7876</v>
      </c>
      <c r="P11067" t="s">
        <v>21834</v>
      </c>
      <c r="Q11067">
        <v>5.3999999999999999E-2</v>
      </c>
      <c r="R11067" s="117" t="s">
        <v>14594</v>
      </c>
      <c r="S11067" s="117" t="s">
        <v>14589</v>
      </c>
      <c r="T11067" t="s">
        <v>12136</v>
      </c>
      <c r="U11067" t="s">
        <v>10772</v>
      </c>
    </row>
    <row r="11068" spans="1:21">
      <c r="A11068" s="117" t="s">
        <v>21835</v>
      </c>
      <c r="B11068" t="s">
        <v>13815</v>
      </c>
      <c r="C11068" t="s">
        <v>13815</v>
      </c>
      <c r="D11068">
        <v>2</v>
      </c>
      <c r="E11068">
        <v>68</v>
      </c>
      <c r="F11068">
        <v>2</v>
      </c>
      <c r="G11068">
        <v>68</v>
      </c>
      <c r="H11068">
        <v>8</v>
      </c>
      <c r="I11068">
        <v>8</v>
      </c>
      <c r="J11068">
        <v>0</v>
      </c>
      <c r="K11068" s="194">
        <v>0</v>
      </c>
      <c r="L11068" t="s">
        <v>1083</v>
      </c>
      <c r="M11068" t="s">
        <v>1083</v>
      </c>
      <c r="N11068">
        <v>77</v>
      </c>
      <c r="O11068" t="s">
        <v>7876</v>
      </c>
      <c r="P11068" t="s">
        <v>21836</v>
      </c>
      <c r="Q11068">
        <v>7.6999999999999999E-2</v>
      </c>
      <c r="R11068" s="117" t="s">
        <v>14594</v>
      </c>
      <c r="S11068" s="117" t="s">
        <v>14589</v>
      </c>
      <c r="T11068" t="s">
        <v>12136</v>
      </c>
      <c r="U11068" t="s">
        <v>10772</v>
      </c>
    </row>
    <row r="11069" spans="1:21">
      <c r="A11069" s="117" t="s">
        <v>21837</v>
      </c>
      <c r="B11069" t="s">
        <v>13815</v>
      </c>
      <c r="C11069" t="s">
        <v>13815</v>
      </c>
      <c r="D11069">
        <v>2</v>
      </c>
      <c r="E11069">
        <v>68</v>
      </c>
      <c r="F11069">
        <v>2</v>
      </c>
      <c r="G11069">
        <v>68</v>
      </c>
      <c r="H11069">
        <v>20</v>
      </c>
      <c r="I11069">
        <v>20</v>
      </c>
      <c r="J11069">
        <v>0</v>
      </c>
      <c r="K11069" s="194">
        <v>0</v>
      </c>
      <c r="L11069" t="s">
        <v>1083</v>
      </c>
      <c r="M11069" t="s">
        <v>1083</v>
      </c>
      <c r="N11069">
        <v>15</v>
      </c>
      <c r="O11069" t="s">
        <v>7876</v>
      </c>
      <c r="P11069" t="s">
        <v>21838</v>
      </c>
      <c r="Q11069">
        <v>1.4999999999999999E-2</v>
      </c>
      <c r="R11069" s="117" t="s">
        <v>14594</v>
      </c>
      <c r="S11069" s="117" t="s">
        <v>14589</v>
      </c>
      <c r="T11069" t="s">
        <v>12136</v>
      </c>
      <c r="U11069" t="s">
        <v>10772</v>
      </c>
    </row>
    <row r="11070" spans="1:21">
      <c r="A11070" s="117" t="s">
        <v>21839</v>
      </c>
      <c r="B11070" t="s">
        <v>13815</v>
      </c>
      <c r="C11070" t="s">
        <v>13815</v>
      </c>
      <c r="D11070">
        <v>2</v>
      </c>
      <c r="E11070">
        <v>68</v>
      </c>
      <c r="F11070">
        <v>2</v>
      </c>
      <c r="G11070">
        <v>68</v>
      </c>
      <c r="H11070">
        <v>12</v>
      </c>
      <c r="I11070">
        <v>12</v>
      </c>
      <c r="J11070">
        <v>0</v>
      </c>
      <c r="K11070" s="194">
        <v>0</v>
      </c>
      <c r="L11070" t="s">
        <v>1083</v>
      </c>
      <c r="M11070" t="s">
        <v>1083</v>
      </c>
      <c r="N11070">
        <v>75</v>
      </c>
      <c r="O11070" t="s">
        <v>7876</v>
      </c>
      <c r="P11070" t="s">
        <v>21840</v>
      </c>
      <c r="Q11070">
        <v>7.4999999999999997E-2</v>
      </c>
      <c r="R11070" s="117" t="s">
        <v>14594</v>
      </c>
      <c r="S11070" s="117" t="s">
        <v>14589</v>
      </c>
      <c r="T11070" t="s">
        <v>12136</v>
      </c>
      <c r="U11070" t="s">
        <v>10772</v>
      </c>
    </row>
    <row r="11071" spans="1:21">
      <c r="A11071" s="117" t="s">
        <v>21841</v>
      </c>
      <c r="B11071" t="s">
        <v>13815</v>
      </c>
      <c r="C11071" t="s">
        <v>13815</v>
      </c>
      <c r="D11071">
        <v>2</v>
      </c>
      <c r="E11071">
        <v>68</v>
      </c>
      <c r="F11071">
        <v>2</v>
      </c>
      <c r="G11071">
        <v>68</v>
      </c>
      <c r="H11071">
        <v>12</v>
      </c>
      <c r="I11071">
        <v>12</v>
      </c>
      <c r="J11071">
        <v>0</v>
      </c>
      <c r="K11071" s="194">
        <v>0</v>
      </c>
      <c r="L11071" t="s">
        <v>1083</v>
      </c>
      <c r="M11071" t="s">
        <v>1083</v>
      </c>
      <c r="N11071">
        <v>71</v>
      </c>
      <c r="O11071" t="s">
        <v>7876</v>
      </c>
      <c r="P11071" t="s">
        <v>21842</v>
      </c>
      <c r="Q11071">
        <v>7.0999999999999994E-2</v>
      </c>
      <c r="R11071" s="117" t="s">
        <v>14594</v>
      </c>
      <c r="S11071" s="117" t="s">
        <v>14589</v>
      </c>
      <c r="T11071" t="s">
        <v>12136</v>
      </c>
      <c r="U11071" t="s">
        <v>10772</v>
      </c>
    </row>
    <row r="11072" spans="1:21">
      <c r="A11072" s="117" t="s">
        <v>21843</v>
      </c>
      <c r="B11072" t="s">
        <v>13815</v>
      </c>
      <c r="C11072" t="s">
        <v>13815</v>
      </c>
      <c r="D11072">
        <v>2</v>
      </c>
      <c r="E11072">
        <v>68</v>
      </c>
      <c r="F11072">
        <v>2</v>
      </c>
      <c r="G11072">
        <v>68</v>
      </c>
      <c r="H11072">
        <v>10</v>
      </c>
      <c r="I11072">
        <v>10</v>
      </c>
      <c r="J11072">
        <v>0</v>
      </c>
      <c r="K11072" s="194">
        <v>0</v>
      </c>
      <c r="L11072" t="s">
        <v>1083</v>
      </c>
      <c r="M11072" t="s">
        <v>1083</v>
      </c>
      <c r="N11072">
        <v>79</v>
      </c>
      <c r="O11072" t="s">
        <v>7876</v>
      </c>
      <c r="P11072" t="s">
        <v>21844</v>
      </c>
      <c r="Q11072">
        <v>7.9000000000000001E-2</v>
      </c>
      <c r="R11072" s="117" t="s">
        <v>14594</v>
      </c>
      <c r="S11072" s="117" t="s">
        <v>14589</v>
      </c>
      <c r="T11072" t="s">
        <v>12136</v>
      </c>
      <c r="U11072" t="s">
        <v>10772</v>
      </c>
    </row>
    <row r="11073" spans="1:21">
      <c r="A11073" s="117" t="s">
        <v>21845</v>
      </c>
      <c r="B11073" t="s">
        <v>13815</v>
      </c>
      <c r="C11073" t="s">
        <v>13815</v>
      </c>
      <c r="D11073">
        <v>2</v>
      </c>
      <c r="E11073">
        <v>55</v>
      </c>
      <c r="F11073">
        <v>2</v>
      </c>
      <c r="G11073">
        <v>55</v>
      </c>
      <c r="H11073">
        <v>50</v>
      </c>
      <c r="I11073">
        <v>50</v>
      </c>
      <c r="J11073">
        <v>0</v>
      </c>
      <c r="K11073" s="194">
        <v>0</v>
      </c>
      <c r="L11073" t="s">
        <v>1083</v>
      </c>
      <c r="M11073" t="s">
        <v>1083</v>
      </c>
      <c r="N11073">
        <v>9</v>
      </c>
      <c r="O11073" t="s">
        <v>7876</v>
      </c>
      <c r="P11073" t="s">
        <v>21846</v>
      </c>
      <c r="Q11073">
        <v>8.9999999999999993E-3</v>
      </c>
      <c r="R11073" s="117" t="s">
        <v>14743</v>
      </c>
      <c r="S11073" s="117" t="s">
        <v>14589</v>
      </c>
      <c r="T11073" t="s">
        <v>12136</v>
      </c>
      <c r="U11073" t="s">
        <v>10772</v>
      </c>
    </row>
    <row r="11074" spans="1:21">
      <c r="A11074" s="117" t="s">
        <v>21847</v>
      </c>
      <c r="B11074" t="s">
        <v>13815</v>
      </c>
      <c r="C11074" t="s">
        <v>13815</v>
      </c>
      <c r="D11074">
        <v>2</v>
      </c>
      <c r="E11074">
        <v>68</v>
      </c>
      <c r="F11074">
        <v>2</v>
      </c>
      <c r="G11074">
        <v>68</v>
      </c>
      <c r="H11074">
        <v>10</v>
      </c>
      <c r="I11074">
        <v>10</v>
      </c>
      <c r="J11074">
        <v>0</v>
      </c>
      <c r="K11074" s="194">
        <v>0</v>
      </c>
      <c r="L11074" t="s">
        <v>1083</v>
      </c>
      <c r="M11074" t="s">
        <v>1083</v>
      </c>
      <c r="N11074">
        <v>77</v>
      </c>
      <c r="O11074" t="s">
        <v>7876</v>
      </c>
      <c r="P11074" t="s">
        <v>21848</v>
      </c>
      <c r="Q11074">
        <v>7.6999999999999999E-2</v>
      </c>
      <c r="R11074" s="117" t="s">
        <v>14594</v>
      </c>
      <c r="S11074" s="117" t="s">
        <v>14589</v>
      </c>
      <c r="T11074" t="s">
        <v>12136</v>
      </c>
      <c r="U11074" t="s">
        <v>10772</v>
      </c>
    </row>
    <row r="11075" spans="1:21">
      <c r="A11075" s="117" t="s">
        <v>21849</v>
      </c>
      <c r="B11075" t="s">
        <v>13815</v>
      </c>
      <c r="C11075" t="s">
        <v>13815</v>
      </c>
      <c r="D11075">
        <v>2</v>
      </c>
      <c r="E11075">
        <v>68</v>
      </c>
      <c r="F11075">
        <v>2</v>
      </c>
      <c r="G11075">
        <v>68</v>
      </c>
      <c r="H11075">
        <v>12</v>
      </c>
      <c r="I11075">
        <v>12</v>
      </c>
      <c r="J11075">
        <v>0</v>
      </c>
      <c r="K11075" s="194">
        <v>0</v>
      </c>
      <c r="L11075" t="s">
        <v>1083</v>
      </c>
      <c r="M11075" t="s">
        <v>1083</v>
      </c>
      <c r="N11075">
        <v>70</v>
      </c>
      <c r="O11075" t="s">
        <v>7876</v>
      </c>
      <c r="P11075" t="s">
        <v>21842</v>
      </c>
      <c r="Q11075">
        <v>7.0000000000000007E-2</v>
      </c>
      <c r="R11075" s="117" t="s">
        <v>14594</v>
      </c>
      <c r="S11075" s="117" t="s">
        <v>14589</v>
      </c>
      <c r="T11075" t="s">
        <v>12136</v>
      </c>
      <c r="U11075" t="s">
        <v>10772</v>
      </c>
    </row>
    <row r="11076" spans="1:21">
      <c r="A11076" s="117" t="s">
        <v>21850</v>
      </c>
      <c r="B11076" t="s">
        <v>13815</v>
      </c>
      <c r="C11076" t="s">
        <v>13815</v>
      </c>
      <c r="D11076">
        <v>2</v>
      </c>
      <c r="E11076">
        <v>68</v>
      </c>
      <c r="F11076">
        <v>2</v>
      </c>
      <c r="G11076">
        <v>68</v>
      </c>
      <c r="H11076">
        <v>15</v>
      </c>
      <c r="I11076">
        <v>15</v>
      </c>
      <c r="J11076">
        <v>0</v>
      </c>
      <c r="K11076" s="194">
        <v>0</v>
      </c>
      <c r="L11076" t="s">
        <v>1083</v>
      </c>
      <c r="M11076" t="s">
        <v>1083</v>
      </c>
      <c r="N11076">
        <v>78</v>
      </c>
      <c r="O11076" t="s">
        <v>7876</v>
      </c>
      <c r="P11076" t="s">
        <v>21840</v>
      </c>
      <c r="Q11076">
        <v>7.8E-2</v>
      </c>
      <c r="R11076" s="117" t="s">
        <v>14594</v>
      </c>
      <c r="S11076" s="117" t="s">
        <v>14589</v>
      </c>
      <c r="T11076" t="s">
        <v>12136</v>
      </c>
      <c r="U11076" t="s">
        <v>10772</v>
      </c>
    </row>
    <row r="11077" spans="1:21">
      <c r="A11077" s="117" t="s">
        <v>21851</v>
      </c>
      <c r="B11077" t="s">
        <v>13815</v>
      </c>
      <c r="C11077" t="s">
        <v>13815</v>
      </c>
      <c r="D11077">
        <v>2</v>
      </c>
      <c r="E11077">
        <v>68</v>
      </c>
      <c r="F11077">
        <v>2</v>
      </c>
      <c r="G11077">
        <v>68</v>
      </c>
      <c r="H11077">
        <v>20</v>
      </c>
      <c r="I11077">
        <v>20</v>
      </c>
      <c r="J11077">
        <v>0</v>
      </c>
      <c r="K11077" s="194">
        <v>0</v>
      </c>
      <c r="L11077" t="s">
        <v>1083</v>
      </c>
      <c r="M11077" t="s">
        <v>1083</v>
      </c>
      <c r="N11077">
        <v>16</v>
      </c>
      <c r="O11077" t="s">
        <v>7876</v>
      </c>
      <c r="P11077" t="s">
        <v>21852</v>
      </c>
      <c r="Q11077">
        <v>1.6E-2</v>
      </c>
      <c r="R11077" s="117" t="s">
        <v>14594</v>
      </c>
      <c r="S11077" s="117" t="s">
        <v>14589</v>
      </c>
      <c r="T11077" t="s">
        <v>12136</v>
      </c>
      <c r="U11077" t="s">
        <v>10772</v>
      </c>
    </row>
    <row r="11078" spans="1:21">
      <c r="A11078" s="117" t="s">
        <v>21853</v>
      </c>
      <c r="B11078" t="s">
        <v>13815</v>
      </c>
      <c r="C11078" t="s">
        <v>13815</v>
      </c>
      <c r="D11078">
        <v>2</v>
      </c>
      <c r="E11078">
        <v>68</v>
      </c>
      <c r="F11078">
        <v>2</v>
      </c>
      <c r="G11078">
        <v>68</v>
      </c>
      <c r="H11078">
        <v>20</v>
      </c>
      <c r="I11078">
        <v>20</v>
      </c>
      <c r="J11078">
        <v>0</v>
      </c>
      <c r="K11078" s="194">
        <v>0</v>
      </c>
      <c r="L11078" t="s">
        <v>1083</v>
      </c>
      <c r="M11078" t="s">
        <v>1083</v>
      </c>
      <c r="N11078">
        <v>15</v>
      </c>
      <c r="O11078" t="s">
        <v>7876</v>
      </c>
      <c r="P11078" t="s">
        <v>21852</v>
      </c>
      <c r="Q11078">
        <v>1.4999999999999999E-2</v>
      </c>
      <c r="R11078" s="117" t="s">
        <v>14594</v>
      </c>
      <c r="S11078" s="117" t="s">
        <v>14589</v>
      </c>
      <c r="T11078" t="s">
        <v>12136</v>
      </c>
      <c r="U11078" t="s">
        <v>10772</v>
      </c>
    </row>
    <row r="11079" spans="1:21">
      <c r="A11079" s="117" t="s">
        <v>21854</v>
      </c>
      <c r="B11079" t="s">
        <v>13815</v>
      </c>
      <c r="C11079" t="s">
        <v>13815</v>
      </c>
      <c r="D11079">
        <v>2</v>
      </c>
      <c r="E11079">
        <v>68</v>
      </c>
      <c r="F11079">
        <v>2</v>
      </c>
      <c r="G11079">
        <v>68</v>
      </c>
      <c r="H11079">
        <v>20</v>
      </c>
      <c r="I11079">
        <v>20</v>
      </c>
      <c r="J11079">
        <v>0</v>
      </c>
      <c r="K11079" s="194">
        <v>0</v>
      </c>
      <c r="L11079" t="s">
        <v>1083</v>
      </c>
      <c r="M11079" t="s">
        <v>1083</v>
      </c>
      <c r="N11079">
        <v>15</v>
      </c>
      <c r="O11079" t="s">
        <v>7876</v>
      </c>
      <c r="P11079" t="s">
        <v>21855</v>
      </c>
      <c r="Q11079">
        <v>1.4999999999999999E-2</v>
      </c>
      <c r="R11079" s="117" t="s">
        <v>14594</v>
      </c>
      <c r="S11079" s="117" t="s">
        <v>14589</v>
      </c>
      <c r="T11079" t="s">
        <v>12136</v>
      </c>
      <c r="U11079" t="s">
        <v>10772</v>
      </c>
    </row>
    <row r="11080" spans="1:21">
      <c r="A11080" s="117" t="s">
        <v>21856</v>
      </c>
      <c r="B11080" t="s">
        <v>13815</v>
      </c>
      <c r="C11080" t="s">
        <v>13815</v>
      </c>
      <c r="D11080">
        <v>2</v>
      </c>
      <c r="E11080">
        <v>68</v>
      </c>
      <c r="F11080">
        <v>2</v>
      </c>
      <c r="G11080">
        <v>68</v>
      </c>
      <c r="H11080">
        <v>20</v>
      </c>
      <c r="I11080">
        <v>20</v>
      </c>
      <c r="J11080">
        <v>0</v>
      </c>
      <c r="K11080" s="194">
        <v>0</v>
      </c>
      <c r="L11080" t="s">
        <v>1083</v>
      </c>
      <c r="M11080" t="s">
        <v>1083</v>
      </c>
      <c r="N11080">
        <v>17</v>
      </c>
      <c r="O11080" t="s">
        <v>7876</v>
      </c>
      <c r="P11080" t="s">
        <v>21857</v>
      </c>
      <c r="Q11080">
        <v>1.7000000000000001E-2</v>
      </c>
      <c r="R11080" s="117" t="s">
        <v>14594</v>
      </c>
      <c r="S11080" s="117" t="s">
        <v>14589</v>
      </c>
      <c r="T11080" t="s">
        <v>12136</v>
      </c>
      <c r="U11080" t="s">
        <v>10772</v>
      </c>
    </row>
    <row r="11081" spans="1:21">
      <c r="A11081" s="117" t="s">
        <v>21858</v>
      </c>
      <c r="B11081" t="s">
        <v>13815</v>
      </c>
      <c r="C11081" t="s">
        <v>13815</v>
      </c>
      <c r="D11081">
        <v>2</v>
      </c>
      <c r="E11081">
        <v>68</v>
      </c>
      <c r="F11081">
        <v>2</v>
      </c>
      <c r="G11081">
        <v>68</v>
      </c>
      <c r="H11081">
        <v>15</v>
      </c>
      <c r="I11081">
        <v>15</v>
      </c>
      <c r="J11081">
        <v>0</v>
      </c>
      <c r="K11081" s="194">
        <v>0</v>
      </c>
      <c r="L11081" t="s">
        <v>1083</v>
      </c>
      <c r="M11081" t="s">
        <v>1083</v>
      </c>
      <c r="N11081">
        <v>36</v>
      </c>
      <c r="O11081" t="s">
        <v>7876</v>
      </c>
      <c r="P11081" t="s">
        <v>21859</v>
      </c>
      <c r="Q11081">
        <v>3.5999999999999997E-2</v>
      </c>
      <c r="R11081" s="117" t="s">
        <v>14594</v>
      </c>
      <c r="S11081" s="117" t="s">
        <v>14589</v>
      </c>
      <c r="T11081" t="s">
        <v>12136</v>
      </c>
      <c r="U11081" t="s">
        <v>10772</v>
      </c>
    </row>
    <row r="11082" spans="1:21">
      <c r="A11082" s="117" t="s">
        <v>21860</v>
      </c>
      <c r="B11082" t="s">
        <v>13815</v>
      </c>
      <c r="C11082" t="s">
        <v>13815</v>
      </c>
      <c r="D11082">
        <v>2</v>
      </c>
      <c r="E11082">
        <v>68</v>
      </c>
      <c r="F11082">
        <v>2</v>
      </c>
      <c r="G11082">
        <v>68</v>
      </c>
      <c r="H11082">
        <v>15</v>
      </c>
      <c r="I11082">
        <v>15</v>
      </c>
      <c r="J11082">
        <v>0</v>
      </c>
      <c r="K11082" s="194">
        <v>0</v>
      </c>
      <c r="L11082" t="s">
        <v>1083</v>
      </c>
      <c r="M11082" t="s">
        <v>1083</v>
      </c>
      <c r="N11082">
        <v>37</v>
      </c>
      <c r="O11082" t="s">
        <v>7876</v>
      </c>
      <c r="P11082" t="s">
        <v>21859</v>
      </c>
      <c r="Q11082">
        <v>3.6999999999999998E-2</v>
      </c>
      <c r="R11082" s="117" t="s">
        <v>14594</v>
      </c>
      <c r="S11082" s="117" t="s">
        <v>14589</v>
      </c>
      <c r="T11082" t="s">
        <v>12136</v>
      </c>
      <c r="U11082" t="s">
        <v>10772</v>
      </c>
    </row>
    <row r="11083" spans="1:21">
      <c r="A11083" s="117" t="s">
        <v>21861</v>
      </c>
      <c r="B11083" t="s">
        <v>13815</v>
      </c>
      <c r="C11083" t="s">
        <v>13815</v>
      </c>
      <c r="D11083">
        <v>2</v>
      </c>
      <c r="E11083">
        <v>68</v>
      </c>
      <c r="F11083">
        <v>2</v>
      </c>
      <c r="G11083">
        <v>68</v>
      </c>
      <c r="H11083">
        <v>20</v>
      </c>
      <c r="I11083">
        <v>20</v>
      </c>
      <c r="J11083">
        <v>0</v>
      </c>
      <c r="K11083" s="194">
        <v>0</v>
      </c>
      <c r="L11083" t="s">
        <v>1083</v>
      </c>
      <c r="M11083" t="s">
        <v>1083</v>
      </c>
      <c r="N11083">
        <v>22</v>
      </c>
      <c r="O11083" t="s">
        <v>7876</v>
      </c>
      <c r="P11083" t="s">
        <v>21862</v>
      </c>
      <c r="Q11083">
        <v>2.1999999999999999E-2</v>
      </c>
      <c r="R11083" s="117" t="s">
        <v>14594</v>
      </c>
      <c r="S11083" s="117" t="s">
        <v>14589</v>
      </c>
      <c r="T11083" t="s">
        <v>12136</v>
      </c>
      <c r="U11083" t="s">
        <v>10772</v>
      </c>
    </row>
    <row r="11084" spans="1:21">
      <c r="A11084" s="117" t="s">
        <v>21863</v>
      </c>
      <c r="B11084" t="s">
        <v>13815</v>
      </c>
      <c r="C11084" t="s">
        <v>13815</v>
      </c>
      <c r="D11084">
        <v>2</v>
      </c>
      <c r="E11084">
        <v>68</v>
      </c>
      <c r="F11084">
        <v>2</v>
      </c>
      <c r="G11084">
        <v>68</v>
      </c>
      <c r="H11084">
        <v>20</v>
      </c>
      <c r="I11084">
        <v>20</v>
      </c>
      <c r="J11084">
        <v>0</v>
      </c>
      <c r="K11084" s="194">
        <v>0</v>
      </c>
      <c r="L11084" t="s">
        <v>1083</v>
      </c>
      <c r="M11084" t="s">
        <v>1083</v>
      </c>
      <c r="N11084">
        <v>23</v>
      </c>
      <c r="O11084" t="s">
        <v>7876</v>
      </c>
      <c r="P11084" t="s">
        <v>21862</v>
      </c>
      <c r="Q11084">
        <v>2.3E-2</v>
      </c>
      <c r="R11084" s="117" t="s">
        <v>14594</v>
      </c>
      <c r="S11084" s="117" t="s">
        <v>14589</v>
      </c>
      <c r="T11084" t="s">
        <v>12136</v>
      </c>
      <c r="U11084" t="s">
        <v>10772</v>
      </c>
    </row>
    <row r="11085" spans="1:21">
      <c r="A11085" s="117" t="s">
        <v>21864</v>
      </c>
      <c r="B11085" t="s">
        <v>13815</v>
      </c>
      <c r="C11085" t="s">
        <v>13815</v>
      </c>
      <c r="D11085">
        <v>2</v>
      </c>
      <c r="E11085">
        <v>68</v>
      </c>
      <c r="F11085">
        <v>2</v>
      </c>
      <c r="G11085">
        <v>68</v>
      </c>
      <c r="H11085">
        <v>20</v>
      </c>
      <c r="I11085">
        <v>20</v>
      </c>
      <c r="J11085">
        <v>0</v>
      </c>
      <c r="K11085" s="194">
        <v>0</v>
      </c>
      <c r="L11085" t="s">
        <v>1083</v>
      </c>
      <c r="M11085" t="s">
        <v>1083</v>
      </c>
      <c r="N11085">
        <v>34</v>
      </c>
      <c r="O11085" t="s">
        <v>7876</v>
      </c>
      <c r="P11085" t="s">
        <v>21832</v>
      </c>
      <c r="Q11085">
        <v>3.4000000000000002E-2</v>
      </c>
      <c r="R11085" s="117" t="s">
        <v>14594</v>
      </c>
      <c r="S11085" s="117" t="s">
        <v>14589</v>
      </c>
      <c r="T11085" t="s">
        <v>12136</v>
      </c>
      <c r="U11085" t="s">
        <v>10772</v>
      </c>
    </row>
    <row r="11086" spans="1:21">
      <c r="A11086" s="117" t="s">
        <v>21865</v>
      </c>
      <c r="B11086" t="s">
        <v>13815</v>
      </c>
      <c r="C11086" t="s">
        <v>13815</v>
      </c>
      <c r="D11086">
        <v>2</v>
      </c>
      <c r="E11086">
        <v>68</v>
      </c>
      <c r="F11086">
        <v>2</v>
      </c>
      <c r="G11086">
        <v>68</v>
      </c>
      <c r="H11086">
        <v>20</v>
      </c>
      <c r="I11086">
        <v>20</v>
      </c>
      <c r="J11086">
        <v>0</v>
      </c>
      <c r="K11086" s="194">
        <v>0</v>
      </c>
      <c r="L11086" t="s">
        <v>1083</v>
      </c>
      <c r="M11086" t="s">
        <v>1083</v>
      </c>
      <c r="N11086">
        <v>31</v>
      </c>
      <c r="O11086" t="s">
        <v>7876</v>
      </c>
      <c r="P11086" t="s">
        <v>21866</v>
      </c>
      <c r="Q11086">
        <v>3.1E-2</v>
      </c>
      <c r="R11086" s="117" t="s">
        <v>14594</v>
      </c>
      <c r="S11086" s="117" t="s">
        <v>14589</v>
      </c>
      <c r="T11086" t="s">
        <v>12136</v>
      </c>
      <c r="U11086" t="s">
        <v>10772</v>
      </c>
    </row>
    <row r="11087" spans="1:21">
      <c r="A11087" s="117" t="s">
        <v>21867</v>
      </c>
      <c r="B11087" t="s">
        <v>13815</v>
      </c>
      <c r="C11087" t="s">
        <v>13815</v>
      </c>
      <c r="D11087">
        <v>2</v>
      </c>
      <c r="E11087">
        <v>68</v>
      </c>
      <c r="F11087">
        <v>2</v>
      </c>
      <c r="G11087">
        <v>68</v>
      </c>
      <c r="H11087">
        <v>20</v>
      </c>
      <c r="I11087">
        <v>20</v>
      </c>
      <c r="J11087">
        <v>0</v>
      </c>
      <c r="K11087" s="194">
        <v>0</v>
      </c>
      <c r="L11087" t="s">
        <v>1083</v>
      </c>
      <c r="M11087" t="s">
        <v>1083</v>
      </c>
      <c r="N11087">
        <v>31</v>
      </c>
      <c r="O11087" t="s">
        <v>7876</v>
      </c>
      <c r="P11087" t="s">
        <v>21866</v>
      </c>
      <c r="Q11087">
        <v>3.1E-2</v>
      </c>
      <c r="R11087" s="117" t="s">
        <v>14594</v>
      </c>
      <c r="S11087" s="117" t="s">
        <v>14589</v>
      </c>
      <c r="T11087" t="s">
        <v>12136</v>
      </c>
      <c r="U11087" t="s">
        <v>10772</v>
      </c>
    </row>
    <row r="11088" spans="1:21">
      <c r="A11088" s="117" t="s">
        <v>21868</v>
      </c>
      <c r="B11088" t="s">
        <v>13815</v>
      </c>
      <c r="C11088" t="s">
        <v>13815</v>
      </c>
      <c r="D11088">
        <v>2</v>
      </c>
      <c r="E11088">
        <v>68</v>
      </c>
      <c r="F11088">
        <v>2</v>
      </c>
      <c r="G11088">
        <v>68</v>
      </c>
      <c r="H11088">
        <v>20</v>
      </c>
      <c r="I11088">
        <v>20</v>
      </c>
      <c r="J11088">
        <v>0</v>
      </c>
      <c r="K11088" s="194">
        <v>0</v>
      </c>
      <c r="L11088" t="s">
        <v>1083</v>
      </c>
      <c r="M11088" t="s">
        <v>1083</v>
      </c>
      <c r="N11088">
        <v>31</v>
      </c>
      <c r="O11088" t="s">
        <v>7876</v>
      </c>
      <c r="P11088" t="s">
        <v>21869</v>
      </c>
      <c r="Q11088">
        <v>3.1E-2</v>
      </c>
      <c r="R11088" s="117" t="s">
        <v>14594</v>
      </c>
      <c r="S11088" s="117" t="s">
        <v>14589</v>
      </c>
      <c r="T11088" t="s">
        <v>12136</v>
      </c>
      <c r="U11088" t="s">
        <v>10772</v>
      </c>
    </row>
    <row r="11089" spans="1:21">
      <c r="A11089" s="117" t="s">
        <v>21870</v>
      </c>
      <c r="B11089" t="s">
        <v>13815</v>
      </c>
      <c r="C11089" t="s">
        <v>13815</v>
      </c>
      <c r="D11089">
        <v>2</v>
      </c>
      <c r="E11089">
        <v>68</v>
      </c>
      <c r="F11089">
        <v>2</v>
      </c>
      <c r="G11089">
        <v>68</v>
      </c>
      <c r="H11089">
        <v>20</v>
      </c>
      <c r="I11089">
        <v>20</v>
      </c>
      <c r="J11089">
        <v>0</v>
      </c>
      <c r="K11089" s="194">
        <v>0</v>
      </c>
      <c r="L11089" t="s">
        <v>1083</v>
      </c>
      <c r="M11089" t="s">
        <v>1083</v>
      </c>
      <c r="N11089">
        <v>35</v>
      </c>
      <c r="O11089" t="s">
        <v>7876</v>
      </c>
      <c r="P11089" t="s">
        <v>21832</v>
      </c>
      <c r="Q11089">
        <v>3.5000000000000003E-2</v>
      </c>
      <c r="R11089" s="117" t="s">
        <v>14594</v>
      </c>
      <c r="S11089" s="117" t="s">
        <v>14589</v>
      </c>
      <c r="T11089" t="s">
        <v>12136</v>
      </c>
      <c r="U11089" t="s">
        <v>10772</v>
      </c>
    </row>
    <row r="11090" spans="1:21">
      <c r="A11090" s="117" t="s">
        <v>21871</v>
      </c>
      <c r="B11090" t="s">
        <v>13815</v>
      </c>
      <c r="C11090" t="s">
        <v>13815</v>
      </c>
      <c r="D11090">
        <v>2</v>
      </c>
      <c r="E11090">
        <v>68</v>
      </c>
      <c r="F11090">
        <v>2</v>
      </c>
      <c r="G11090">
        <v>68</v>
      </c>
      <c r="H11090">
        <v>14</v>
      </c>
      <c r="I11090">
        <v>14</v>
      </c>
      <c r="J11090">
        <v>0</v>
      </c>
      <c r="K11090" s="194">
        <v>0</v>
      </c>
      <c r="L11090" t="s">
        <v>1083</v>
      </c>
      <c r="M11090" t="s">
        <v>1083</v>
      </c>
      <c r="N11090">
        <v>28</v>
      </c>
      <c r="O11090" t="s">
        <v>7876</v>
      </c>
      <c r="P11090" t="s">
        <v>21872</v>
      </c>
      <c r="Q11090">
        <v>2.8000000000000001E-2</v>
      </c>
      <c r="R11090" s="117" t="s">
        <v>14594</v>
      </c>
      <c r="S11090" s="117" t="s">
        <v>14589</v>
      </c>
      <c r="T11090" t="s">
        <v>12136</v>
      </c>
      <c r="U11090" t="s">
        <v>10772</v>
      </c>
    </row>
    <row r="11091" spans="1:21">
      <c r="A11091" s="117" t="s">
        <v>21873</v>
      </c>
      <c r="B11091" t="s">
        <v>13815</v>
      </c>
      <c r="C11091" t="s">
        <v>13815</v>
      </c>
      <c r="D11091">
        <v>2</v>
      </c>
      <c r="E11091">
        <v>68</v>
      </c>
      <c r="F11091">
        <v>2</v>
      </c>
      <c r="G11091">
        <v>68</v>
      </c>
      <c r="H11091">
        <v>20</v>
      </c>
      <c r="I11091">
        <v>20</v>
      </c>
      <c r="J11091">
        <v>0</v>
      </c>
      <c r="K11091" s="194">
        <v>0</v>
      </c>
      <c r="L11091" t="s">
        <v>1083</v>
      </c>
      <c r="M11091" t="s">
        <v>1083</v>
      </c>
      <c r="N11091">
        <v>31</v>
      </c>
      <c r="O11091" t="s">
        <v>7876</v>
      </c>
      <c r="P11091" t="s">
        <v>21874</v>
      </c>
      <c r="Q11091">
        <v>3.1E-2</v>
      </c>
      <c r="R11091" s="117" t="s">
        <v>14594</v>
      </c>
      <c r="S11091" s="117" t="s">
        <v>14589</v>
      </c>
      <c r="T11091" t="s">
        <v>12136</v>
      </c>
      <c r="U11091" t="s">
        <v>10772</v>
      </c>
    </row>
    <row r="11092" spans="1:21">
      <c r="A11092" s="117" t="s">
        <v>21875</v>
      </c>
      <c r="B11092" t="s">
        <v>13815</v>
      </c>
      <c r="C11092" t="s">
        <v>13815</v>
      </c>
      <c r="D11092">
        <v>2</v>
      </c>
      <c r="E11092">
        <v>68</v>
      </c>
      <c r="F11092">
        <v>2</v>
      </c>
      <c r="G11092">
        <v>68</v>
      </c>
      <c r="H11092">
        <v>10</v>
      </c>
      <c r="I11092">
        <v>10</v>
      </c>
      <c r="J11092">
        <v>0</v>
      </c>
      <c r="K11092" s="194">
        <v>0</v>
      </c>
      <c r="L11092" t="s">
        <v>1083</v>
      </c>
      <c r="M11092" t="s">
        <v>1083</v>
      </c>
      <c r="N11092">
        <v>53</v>
      </c>
      <c r="O11092" t="s">
        <v>7876</v>
      </c>
      <c r="P11092" t="s">
        <v>21876</v>
      </c>
      <c r="Q11092">
        <v>5.2999999999999999E-2</v>
      </c>
      <c r="R11092" s="117" t="s">
        <v>14594</v>
      </c>
      <c r="S11092" s="117" t="s">
        <v>14589</v>
      </c>
      <c r="T11092" t="s">
        <v>12136</v>
      </c>
      <c r="U11092" t="s">
        <v>10772</v>
      </c>
    </row>
    <row r="11093" spans="1:21">
      <c r="A11093" s="117" t="s">
        <v>21877</v>
      </c>
      <c r="B11093" t="s">
        <v>13815</v>
      </c>
      <c r="C11093" t="s">
        <v>13815</v>
      </c>
      <c r="D11093">
        <v>2</v>
      </c>
      <c r="E11093">
        <v>68</v>
      </c>
      <c r="F11093">
        <v>2</v>
      </c>
      <c r="G11093">
        <v>68</v>
      </c>
      <c r="H11093">
        <v>20</v>
      </c>
      <c r="I11093">
        <v>20</v>
      </c>
      <c r="J11093">
        <v>0</v>
      </c>
      <c r="K11093" s="194">
        <v>0</v>
      </c>
      <c r="L11093" t="s">
        <v>1083</v>
      </c>
      <c r="M11093" t="s">
        <v>1083</v>
      </c>
      <c r="N11093">
        <v>32</v>
      </c>
      <c r="O11093" t="s">
        <v>7876</v>
      </c>
      <c r="P11093" t="s">
        <v>21878</v>
      </c>
      <c r="Q11093">
        <v>3.2000000000000001E-2</v>
      </c>
      <c r="R11093" s="117" t="s">
        <v>14594</v>
      </c>
      <c r="S11093" s="117" t="s">
        <v>14589</v>
      </c>
      <c r="T11093" t="s">
        <v>12136</v>
      </c>
      <c r="U11093" t="s">
        <v>10772</v>
      </c>
    </row>
    <row r="11094" spans="1:21">
      <c r="A11094" s="117" t="s">
        <v>21879</v>
      </c>
      <c r="B11094" t="s">
        <v>13815</v>
      </c>
      <c r="C11094" t="s">
        <v>13815</v>
      </c>
      <c r="D11094">
        <v>2</v>
      </c>
      <c r="E11094">
        <v>68</v>
      </c>
      <c r="F11094">
        <v>2</v>
      </c>
      <c r="G11094">
        <v>68</v>
      </c>
      <c r="H11094">
        <v>10</v>
      </c>
      <c r="I11094">
        <v>10</v>
      </c>
      <c r="J11094">
        <v>0</v>
      </c>
      <c r="K11094" s="194">
        <v>0</v>
      </c>
      <c r="L11094" t="s">
        <v>1083</v>
      </c>
      <c r="M11094" t="s">
        <v>1083</v>
      </c>
      <c r="N11094">
        <v>52</v>
      </c>
      <c r="O11094" t="s">
        <v>7876</v>
      </c>
      <c r="P11094" t="s">
        <v>21834</v>
      </c>
      <c r="Q11094">
        <v>5.1999999999999998E-2</v>
      </c>
      <c r="R11094" s="117" t="s">
        <v>14594</v>
      </c>
      <c r="S11094" s="117" t="s">
        <v>14589</v>
      </c>
      <c r="T11094" t="s">
        <v>12136</v>
      </c>
      <c r="U11094" t="s">
        <v>10772</v>
      </c>
    </row>
    <row r="11095" spans="1:21">
      <c r="A11095" s="117" t="s">
        <v>21880</v>
      </c>
      <c r="B11095" t="s">
        <v>13815</v>
      </c>
      <c r="C11095" t="s">
        <v>13815</v>
      </c>
      <c r="D11095">
        <v>2</v>
      </c>
      <c r="E11095">
        <v>68</v>
      </c>
      <c r="F11095">
        <v>2</v>
      </c>
      <c r="G11095">
        <v>68</v>
      </c>
      <c r="H11095">
        <v>15</v>
      </c>
      <c r="I11095">
        <v>15</v>
      </c>
      <c r="J11095">
        <v>0</v>
      </c>
      <c r="K11095" s="194">
        <v>0</v>
      </c>
      <c r="L11095" t="s">
        <v>1083</v>
      </c>
      <c r="M11095" t="s">
        <v>1083</v>
      </c>
      <c r="N11095">
        <v>69</v>
      </c>
      <c r="O11095" t="s">
        <v>7876</v>
      </c>
      <c r="P11095" t="s">
        <v>21881</v>
      </c>
      <c r="Q11095">
        <v>6.9000000000000006E-2</v>
      </c>
      <c r="R11095" s="117" t="s">
        <v>14594</v>
      </c>
      <c r="S11095" s="117" t="s">
        <v>14589</v>
      </c>
      <c r="T11095" t="s">
        <v>12136</v>
      </c>
      <c r="U11095" t="s">
        <v>10772</v>
      </c>
    </row>
    <row r="11096" spans="1:21">
      <c r="A11096" s="117" t="s">
        <v>21882</v>
      </c>
      <c r="B11096" t="s">
        <v>13815</v>
      </c>
      <c r="C11096" t="s">
        <v>13815</v>
      </c>
      <c r="D11096">
        <v>2</v>
      </c>
      <c r="E11096">
        <v>68</v>
      </c>
      <c r="F11096">
        <v>2</v>
      </c>
      <c r="G11096">
        <v>68</v>
      </c>
      <c r="H11096">
        <v>20</v>
      </c>
      <c r="I11096">
        <v>20</v>
      </c>
      <c r="J11096">
        <v>0</v>
      </c>
      <c r="K11096" s="194">
        <v>0</v>
      </c>
      <c r="L11096" t="s">
        <v>1083</v>
      </c>
      <c r="M11096" t="s">
        <v>1083</v>
      </c>
      <c r="N11096">
        <v>21</v>
      </c>
      <c r="O11096" t="s">
        <v>7876</v>
      </c>
      <c r="P11096" t="s">
        <v>21883</v>
      </c>
      <c r="Q11096">
        <v>2.1000000000000001E-2</v>
      </c>
      <c r="R11096" s="117" t="s">
        <v>14594</v>
      </c>
      <c r="S11096" s="117" t="s">
        <v>14589</v>
      </c>
      <c r="T11096" t="s">
        <v>12136</v>
      </c>
      <c r="U11096" t="s">
        <v>10772</v>
      </c>
    </row>
    <row r="11097" spans="1:21">
      <c r="A11097" s="117" t="s">
        <v>5131</v>
      </c>
      <c r="B11097" t="s">
        <v>14590</v>
      </c>
      <c r="C11097" t="s">
        <v>14590</v>
      </c>
      <c r="D11097">
        <v>45</v>
      </c>
      <c r="E11097">
        <v>39</v>
      </c>
      <c r="F11097">
        <v>45</v>
      </c>
      <c r="G11097">
        <v>39</v>
      </c>
      <c r="H11097">
        <v>1</v>
      </c>
      <c r="I11097">
        <v>1</v>
      </c>
      <c r="J11097">
        <v>0</v>
      </c>
      <c r="K11097" s="194">
        <v>0</v>
      </c>
      <c r="L11097" t="s">
        <v>1109</v>
      </c>
      <c r="M11097" t="s">
        <v>1109</v>
      </c>
      <c r="N11097">
        <v>800</v>
      </c>
      <c r="O11097" t="s">
        <v>7876</v>
      </c>
      <c r="P11097" t="s">
        <v>9703</v>
      </c>
      <c r="Q11097">
        <v>0.8</v>
      </c>
      <c r="R11097" s="117" t="s">
        <v>15643</v>
      </c>
      <c r="S11097" s="117" t="s">
        <v>15642</v>
      </c>
      <c r="T11097" t="s">
        <v>12155</v>
      </c>
      <c r="U11097" t="s">
        <v>10772</v>
      </c>
    </row>
    <row r="11098" spans="1:21">
      <c r="A11098" s="117" t="s">
        <v>18831</v>
      </c>
      <c r="B11098" t="s">
        <v>14590</v>
      </c>
      <c r="C11098" t="s">
        <v>14590</v>
      </c>
      <c r="D11098">
        <v>38</v>
      </c>
      <c r="E11098">
        <v>32</v>
      </c>
      <c r="F11098">
        <v>38</v>
      </c>
      <c r="G11098">
        <v>32</v>
      </c>
      <c r="H11098">
        <v>1</v>
      </c>
      <c r="I11098">
        <v>1</v>
      </c>
      <c r="J11098">
        <v>999999</v>
      </c>
      <c r="K11098" s="194">
        <v>999999</v>
      </c>
      <c r="L11098" t="s">
        <v>1098</v>
      </c>
      <c r="M11098" t="s">
        <v>1098</v>
      </c>
      <c r="N11098">
        <v>1906</v>
      </c>
      <c r="O11098" t="s">
        <v>7876</v>
      </c>
      <c r="P11098" t="s">
        <v>18832</v>
      </c>
      <c r="Q11098">
        <v>1.9059999999999999</v>
      </c>
      <c r="R11098" s="117" t="s">
        <v>14594</v>
      </c>
      <c r="S11098" s="117" t="s">
        <v>14589</v>
      </c>
      <c r="T11098" t="s">
        <v>12136</v>
      </c>
      <c r="U11098" t="s">
        <v>10772</v>
      </c>
    </row>
    <row r="11099" spans="1:21">
      <c r="A11099" s="117" t="s">
        <v>13592</v>
      </c>
      <c r="B11099" t="s">
        <v>14590</v>
      </c>
      <c r="C11099" t="s">
        <v>14590</v>
      </c>
      <c r="D11099">
        <v>59</v>
      </c>
      <c r="E11099">
        <v>53</v>
      </c>
      <c r="F11099">
        <v>59</v>
      </c>
      <c r="G11099">
        <v>53</v>
      </c>
      <c r="H11099">
        <v>1</v>
      </c>
      <c r="I11099">
        <v>1</v>
      </c>
      <c r="J11099">
        <v>0</v>
      </c>
      <c r="K11099" s="194">
        <v>0</v>
      </c>
      <c r="L11099" t="s">
        <v>1109</v>
      </c>
      <c r="M11099" t="s">
        <v>1109</v>
      </c>
      <c r="N11099">
        <v>4500</v>
      </c>
      <c r="O11099" t="s">
        <v>7876</v>
      </c>
      <c r="P11099" t="s">
        <v>7877</v>
      </c>
      <c r="Q11099">
        <v>4.5</v>
      </c>
      <c r="R11099" s="117" t="s">
        <v>15643</v>
      </c>
      <c r="S11099" s="117" t="s">
        <v>15642</v>
      </c>
      <c r="T11099" t="s">
        <v>12155</v>
      </c>
      <c r="U11099" t="s">
        <v>10772</v>
      </c>
    </row>
    <row r="11100" spans="1:21">
      <c r="A11100" s="117" t="s">
        <v>19529</v>
      </c>
      <c r="B11100" t="s">
        <v>14590</v>
      </c>
      <c r="C11100" t="s">
        <v>14590</v>
      </c>
      <c r="D11100">
        <v>95</v>
      </c>
      <c r="E11100">
        <v>89</v>
      </c>
      <c r="F11100">
        <v>95</v>
      </c>
      <c r="G11100">
        <v>89</v>
      </c>
      <c r="H11100">
        <v>1</v>
      </c>
      <c r="I11100">
        <v>1</v>
      </c>
      <c r="J11100">
        <v>0</v>
      </c>
      <c r="K11100" s="194">
        <v>0</v>
      </c>
      <c r="L11100" t="s">
        <v>1109</v>
      </c>
      <c r="M11100" t="s">
        <v>1109</v>
      </c>
      <c r="N11100">
        <v>7000</v>
      </c>
      <c r="O11100" t="s">
        <v>7876</v>
      </c>
      <c r="P11100" t="s">
        <v>19530</v>
      </c>
      <c r="Q11100">
        <v>7</v>
      </c>
      <c r="R11100" s="117" t="s">
        <v>15643</v>
      </c>
      <c r="S11100" s="117" t="s">
        <v>15642</v>
      </c>
      <c r="T11100" t="s">
        <v>12155</v>
      </c>
      <c r="U11100" t="s">
        <v>10772</v>
      </c>
    </row>
    <row r="11101" spans="1:21">
      <c r="A11101" s="117" t="s">
        <v>17357</v>
      </c>
      <c r="B11101" t="s">
        <v>14590</v>
      </c>
      <c r="C11101" t="s">
        <v>14590</v>
      </c>
      <c r="D11101">
        <v>59</v>
      </c>
      <c r="E11101">
        <v>53</v>
      </c>
      <c r="F11101">
        <v>59</v>
      </c>
      <c r="G11101">
        <v>53</v>
      </c>
      <c r="H11101">
        <v>1</v>
      </c>
      <c r="I11101">
        <v>1</v>
      </c>
      <c r="J11101">
        <v>0</v>
      </c>
      <c r="K11101" s="194">
        <v>0</v>
      </c>
      <c r="L11101" t="s">
        <v>1109</v>
      </c>
      <c r="M11101" t="s">
        <v>1109</v>
      </c>
      <c r="N11101">
        <v>4500</v>
      </c>
      <c r="O11101" t="s">
        <v>7876</v>
      </c>
      <c r="P11101" t="s">
        <v>9704</v>
      </c>
      <c r="Q11101">
        <v>4.5</v>
      </c>
      <c r="R11101" s="117" t="s">
        <v>15643</v>
      </c>
      <c r="S11101" s="117" t="s">
        <v>15642</v>
      </c>
      <c r="T11101" t="s">
        <v>12155</v>
      </c>
      <c r="U11101" t="s">
        <v>10772</v>
      </c>
    </row>
    <row r="11102" spans="1:21">
      <c r="A11102" s="117" t="s">
        <v>14490</v>
      </c>
      <c r="B11102" t="s">
        <v>14590</v>
      </c>
      <c r="C11102" t="s">
        <v>14590</v>
      </c>
      <c r="D11102">
        <v>59</v>
      </c>
      <c r="E11102">
        <v>53</v>
      </c>
      <c r="F11102">
        <v>59</v>
      </c>
      <c r="G11102">
        <v>53</v>
      </c>
      <c r="H11102">
        <v>1</v>
      </c>
      <c r="I11102">
        <v>1</v>
      </c>
      <c r="J11102">
        <v>0</v>
      </c>
      <c r="K11102" s="194">
        <v>0</v>
      </c>
      <c r="L11102" t="s">
        <v>1109</v>
      </c>
      <c r="M11102" t="s">
        <v>1109</v>
      </c>
      <c r="N11102">
        <v>7000</v>
      </c>
      <c r="O11102" t="s">
        <v>7876</v>
      </c>
      <c r="P11102" t="s">
        <v>14491</v>
      </c>
      <c r="Q11102">
        <v>7</v>
      </c>
      <c r="R11102" s="117" t="s">
        <v>15643</v>
      </c>
      <c r="S11102" s="117" t="s">
        <v>15642</v>
      </c>
      <c r="T11102" t="s">
        <v>12155</v>
      </c>
      <c r="U11102" t="s">
        <v>10772</v>
      </c>
    </row>
    <row r="11103" spans="1:21">
      <c r="A11103" s="117" t="s">
        <v>23089</v>
      </c>
      <c r="B11103" t="s">
        <v>14590</v>
      </c>
      <c r="C11103" t="s">
        <v>14590</v>
      </c>
      <c r="D11103">
        <v>83</v>
      </c>
      <c r="E11103">
        <v>77</v>
      </c>
      <c r="F11103">
        <v>83</v>
      </c>
      <c r="G11103">
        <v>77</v>
      </c>
      <c r="H11103">
        <v>1</v>
      </c>
      <c r="I11103">
        <v>1</v>
      </c>
      <c r="J11103">
        <v>0</v>
      </c>
      <c r="K11103" s="194">
        <v>0</v>
      </c>
      <c r="L11103" t="s">
        <v>1109</v>
      </c>
      <c r="M11103" t="s">
        <v>1109</v>
      </c>
      <c r="N11103">
        <v>7000</v>
      </c>
      <c r="O11103" t="s">
        <v>7876</v>
      </c>
      <c r="P11103" t="s">
        <v>19530</v>
      </c>
      <c r="Q11103">
        <v>7</v>
      </c>
      <c r="R11103" s="117" t="s">
        <v>15643</v>
      </c>
      <c r="S11103" s="117" t="s">
        <v>15642</v>
      </c>
      <c r="T11103" t="s">
        <v>12155</v>
      </c>
      <c r="U11103" t="s">
        <v>10772</v>
      </c>
    </row>
    <row r="11104" spans="1:21">
      <c r="A11104" s="117" t="s">
        <v>19323</v>
      </c>
      <c r="B11104" t="s">
        <v>14590</v>
      </c>
      <c r="C11104" t="s">
        <v>14590</v>
      </c>
      <c r="D11104">
        <v>60</v>
      </c>
      <c r="E11104">
        <v>54</v>
      </c>
      <c r="F11104">
        <v>60</v>
      </c>
      <c r="G11104">
        <v>54</v>
      </c>
      <c r="H11104">
        <v>1</v>
      </c>
      <c r="I11104">
        <v>1</v>
      </c>
      <c r="J11104">
        <v>0</v>
      </c>
      <c r="K11104" s="194">
        <v>0</v>
      </c>
      <c r="L11104" t="s">
        <v>1109</v>
      </c>
      <c r="M11104" t="s">
        <v>1109</v>
      </c>
      <c r="N11104">
        <v>7000</v>
      </c>
      <c r="O11104" t="s">
        <v>7876</v>
      </c>
      <c r="P11104" t="s">
        <v>19324</v>
      </c>
      <c r="Q11104">
        <v>7</v>
      </c>
      <c r="R11104" s="117" t="s">
        <v>15643</v>
      </c>
      <c r="S11104" s="117" t="s">
        <v>15642</v>
      </c>
      <c r="T11104" t="s">
        <v>12155</v>
      </c>
      <c r="U11104" t="s">
        <v>10772</v>
      </c>
    </row>
    <row r="11105" spans="1:21">
      <c r="A11105" s="117" t="s">
        <v>12222</v>
      </c>
      <c r="B11105" t="s">
        <v>14590</v>
      </c>
      <c r="C11105" t="s">
        <v>14590</v>
      </c>
      <c r="D11105">
        <v>26</v>
      </c>
      <c r="E11105">
        <v>20</v>
      </c>
      <c r="F11105">
        <v>26</v>
      </c>
      <c r="G11105">
        <v>20</v>
      </c>
      <c r="H11105">
        <v>1</v>
      </c>
      <c r="I11105">
        <v>1</v>
      </c>
      <c r="J11105">
        <v>1200</v>
      </c>
      <c r="K11105" s="194">
        <v>1200</v>
      </c>
      <c r="L11105" t="s">
        <v>1082</v>
      </c>
      <c r="M11105" t="s">
        <v>1082</v>
      </c>
      <c r="N11105">
        <v>38</v>
      </c>
      <c r="O11105" t="s">
        <v>7876</v>
      </c>
      <c r="P11105" t="s">
        <v>16008</v>
      </c>
      <c r="Q11105">
        <v>3.7999999999999999E-2</v>
      </c>
      <c r="R11105" s="117" t="s">
        <v>14620</v>
      </c>
      <c r="S11105" s="117" t="s">
        <v>14621</v>
      </c>
      <c r="T11105" t="s">
        <v>17448</v>
      </c>
      <c r="U11105" t="s">
        <v>10772</v>
      </c>
    </row>
    <row r="11106" spans="1:21">
      <c r="A11106" s="117" t="s">
        <v>12223</v>
      </c>
      <c r="B11106" t="s">
        <v>14590</v>
      </c>
      <c r="C11106" t="s">
        <v>14590</v>
      </c>
      <c r="D11106">
        <v>26</v>
      </c>
      <c r="E11106">
        <v>20</v>
      </c>
      <c r="F11106">
        <v>26</v>
      </c>
      <c r="G11106">
        <v>20</v>
      </c>
      <c r="H11106">
        <v>1</v>
      </c>
      <c r="I11106">
        <v>1</v>
      </c>
      <c r="J11106">
        <v>354</v>
      </c>
      <c r="K11106" s="194">
        <v>354</v>
      </c>
      <c r="L11106" t="s">
        <v>1079</v>
      </c>
      <c r="M11106" t="s">
        <v>1079</v>
      </c>
      <c r="N11106">
        <v>223</v>
      </c>
      <c r="O11106" t="s">
        <v>7876</v>
      </c>
      <c r="P11106" t="s">
        <v>15139</v>
      </c>
      <c r="Q11106">
        <v>0.223</v>
      </c>
      <c r="R11106" s="117" t="s">
        <v>14620</v>
      </c>
      <c r="S11106" s="117" t="s">
        <v>14621</v>
      </c>
      <c r="T11106" t="s">
        <v>17448</v>
      </c>
      <c r="U11106" t="s">
        <v>10772</v>
      </c>
    </row>
    <row r="11107" spans="1:21">
      <c r="A11107" s="117" t="s">
        <v>12224</v>
      </c>
      <c r="B11107" t="s">
        <v>14590</v>
      </c>
      <c r="C11107" t="s">
        <v>14590</v>
      </c>
      <c r="D11107">
        <v>26</v>
      </c>
      <c r="E11107">
        <v>20</v>
      </c>
      <c r="F11107">
        <v>26</v>
      </c>
      <c r="G11107">
        <v>20</v>
      </c>
      <c r="H11107">
        <v>1</v>
      </c>
      <c r="I11107">
        <v>1</v>
      </c>
      <c r="J11107">
        <v>128</v>
      </c>
      <c r="K11107" s="194">
        <v>128</v>
      </c>
      <c r="L11107" t="s">
        <v>1079</v>
      </c>
      <c r="M11107" t="s">
        <v>1079</v>
      </c>
      <c r="N11107">
        <v>335</v>
      </c>
      <c r="O11107" t="s">
        <v>7876</v>
      </c>
      <c r="P11107" t="s">
        <v>16009</v>
      </c>
      <c r="Q11107">
        <v>0.33500000000000002</v>
      </c>
      <c r="R11107" s="117" t="s">
        <v>14620</v>
      </c>
      <c r="S11107" s="117" t="s">
        <v>14621</v>
      </c>
      <c r="T11107" t="s">
        <v>17448</v>
      </c>
      <c r="U11107" t="s">
        <v>10772</v>
      </c>
    </row>
    <row r="11108" spans="1:21">
      <c r="A11108" s="117" t="s">
        <v>18582</v>
      </c>
      <c r="B11108" t="s">
        <v>14590</v>
      </c>
      <c r="C11108" t="s">
        <v>14590</v>
      </c>
      <c r="D11108">
        <v>26</v>
      </c>
      <c r="E11108">
        <v>20</v>
      </c>
      <c r="F11108">
        <v>26</v>
      </c>
      <c r="G11108">
        <v>20</v>
      </c>
      <c r="H11108">
        <v>1</v>
      </c>
      <c r="I11108">
        <v>1</v>
      </c>
      <c r="J11108">
        <v>36</v>
      </c>
      <c r="K11108" s="194">
        <v>36</v>
      </c>
      <c r="L11108" t="s">
        <v>1079</v>
      </c>
      <c r="M11108" t="s">
        <v>1079</v>
      </c>
      <c r="N11108">
        <v>444</v>
      </c>
      <c r="O11108" t="s">
        <v>7876</v>
      </c>
      <c r="P11108" t="s">
        <v>18583</v>
      </c>
      <c r="Q11108">
        <v>0.44400000000000001</v>
      </c>
      <c r="R11108" s="117" t="s">
        <v>14620</v>
      </c>
      <c r="S11108" s="117" t="s">
        <v>14621</v>
      </c>
      <c r="T11108" t="s">
        <v>17448</v>
      </c>
      <c r="U11108" t="s">
        <v>10772</v>
      </c>
    </row>
    <row r="11109" spans="1:21">
      <c r="A11109" s="117" t="s">
        <v>18833</v>
      </c>
      <c r="B11109" t="s">
        <v>14590</v>
      </c>
      <c r="C11109" t="s">
        <v>14590</v>
      </c>
      <c r="D11109">
        <v>26</v>
      </c>
      <c r="E11109">
        <v>20</v>
      </c>
      <c r="F11109">
        <v>26</v>
      </c>
      <c r="G11109">
        <v>20</v>
      </c>
      <c r="H11109">
        <v>1</v>
      </c>
      <c r="I11109">
        <v>1</v>
      </c>
      <c r="J11109">
        <v>2</v>
      </c>
      <c r="K11109" s="194">
        <v>2</v>
      </c>
      <c r="L11109" t="s">
        <v>1079</v>
      </c>
      <c r="M11109" t="s">
        <v>1079</v>
      </c>
      <c r="N11109">
        <v>490</v>
      </c>
      <c r="O11109" t="s">
        <v>7876</v>
      </c>
      <c r="P11109" t="s">
        <v>18583</v>
      </c>
      <c r="Q11109">
        <v>0.49</v>
      </c>
      <c r="R11109" s="117" t="s">
        <v>14620</v>
      </c>
      <c r="S11109" s="117" t="s">
        <v>14621</v>
      </c>
      <c r="T11109" t="s">
        <v>17448</v>
      </c>
      <c r="U11109" t="s">
        <v>10772</v>
      </c>
    </row>
    <row r="11110" spans="1:21">
      <c r="A11110" s="117" t="s">
        <v>5132</v>
      </c>
      <c r="B11110" t="s">
        <v>14590</v>
      </c>
      <c r="C11110" t="s">
        <v>14590</v>
      </c>
      <c r="D11110">
        <v>26</v>
      </c>
      <c r="E11110">
        <v>20</v>
      </c>
      <c r="F11110">
        <v>26</v>
      </c>
      <c r="G11110">
        <v>20</v>
      </c>
      <c r="H11110">
        <v>1</v>
      </c>
      <c r="I11110">
        <v>1</v>
      </c>
      <c r="J11110">
        <v>142</v>
      </c>
      <c r="K11110" s="194">
        <v>142</v>
      </c>
      <c r="L11110" t="s">
        <v>1083</v>
      </c>
      <c r="M11110" t="s">
        <v>1083</v>
      </c>
      <c r="N11110">
        <v>89</v>
      </c>
      <c r="O11110" t="s">
        <v>7876</v>
      </c>
      <c r="P11110" t="s">
        <v>9705</v>
      </c>
      <c r="Q11110">
        <v>8.8999999999999996E-2</v>
      </c>
      <c r="R11110" s="117" t="s">
        <v>14595</v>
      </c>
      <c r="S11110" s="117" t="s">
        <v>14596</v>
      </c>
      <c r="T11110" t="s">
        <v>17448</v>
      </c>
      <c r="U11110" t="s">
        <v>10772</v>
      </c>
    </row>
    <row r="11111" spans="1:21">
      <c r="A11111" s="117" t="s">
        <v>5133</v>
      </c>
      <c r="B11111" t="s">
        <v>14590</v>
      </c>
      <c r="C11111" t="s">
        <v>14590</v>
      </c>
      <c r="D11111">
        <v>26</v>
      </c>
      <c r="E11111">
        <v>20</v>
      </c>
      <c r="F11111">
        <v>26</v>
      </c>
      <c r="G11111">
        <v>20</v>
      </c>
      <c r="H11111">
        <v>1</v>
      </c>
      <c r="I11111">
        <v>1</v>
      </c>
      <c r="J11111">
        <v>25</v>
      </c>
      <c r="K11111" s="194">
        <v>25</v>
      </c>
      <c r="L11111" t="s">
        <v>1083</v>
      </c>
      <c r="M11111" t="s">
        <v>1083</v>
      </c>
      <c r="N11111">
        <v>98</v>
      </c>
      <c r="O11111" t="s">
        <v>7876</v>
      </c>
      <c r="P11111" t="s">
        <v>9706</v>
      </c>
      <c r="Q11111">
        <v>9.8000000000000004E-2</v>
      </c>
      <c r="R11111" s="117" t="s">
        <v>14595</v>
      </c>
      <c r="S11111" s="117" t="s">
        <v>14596</v>
      </c>
      <c r="T11111" t="s">
        <v>17448</v>
      </c>
      <c r="U11111" t="s">
        <v>10772</v>
      </c>
    </row>
    <row r="11112" spans="1:21">
      <c r="A11112" s="117" t="s">
        <v>23090</v>
      </c>
      <c r="B11112" t="s">
        <v>14590</v>
      </c>
      <c r="C11112" t="s">
        <v>14590</v>
      </c>
      <c r="D11112">
        <v>42</v>
      </c>
      <c r="E11112">
        <v>36</v>
      </c>
      <c r="F11112">
        <v>42</v>
      </c>
      <c r="G11112">
        <v>36</v>
      </c>
      <c r="H11112">
        <v>1</v>
      </c>
      <c r="I11112">
        <v>1</v>
      </c>
      <c r="J11112">
        <v>999999</v>
      </c>
      <c r="K11112" s="194">
        <v>999999</v>
      </c>
      <c r="L11112" t="s">
        <v>1083</v>
      </c>
      <c r="M11112" t="s">
        <v>1083</v>
      </c>
      <c r="N11112">
        <v>161</v>
      </c>
      <c r="O11112" t="s">
        <v>7876</v>
      </c>
      <c r="P11112" t="s">
        <v>23091</v>
      </c>
      <c r="Q11112">
        <v>0.161</v>
      </c>
      <c r="R11112" s="117" t="s">
        <v>14594</v>
      </c>
      <c r="S11112" s="117" t="s">
        <v>14589</v>
      </c>
      <c r="T11112" t="s">
        <v>12136</v>
      </c>
      <c r="U11112" t="s">
        <v>10772</v>
      </c>
    </row>
    <row r="11113" spans="1:21">
      <c r="A11113" s="117" t="s">
        <v>18361</v>
      </c>
      <c r="B11113" t="s">
        <v>14590</v>
      </c>
      <c r="C11113" t="s">
        <v>14593</v>
      </c>
      <c r="D11113">
        <v>21</v>
      </c>
      <c r="E11113">
        <v>15</v>
      </c>
      <c r="F11113" t="e">
        <v>#N/A</v>
      </c>
      <c r="G11113" t="e">
        <v>#N/A</v>
      </c>
      <c r="H11113">
        <v>1</v>
      </c>
      <c r="I11113">
        <v>1</v>
      </c>
      <c r="J11113">
        <v>0</v>
      </c>
      <c r="K11113" s="194" t="e">
        <v>#N/A</v>
      </c>
      <c r="L11113" t="s">
        <v>1075</v>
      </c>
      <c r="M11113" t="s">
        <v>1075</v>
      </c>
      <c r="N11113">
        <v>20</v>
      </c>
      <c r="O11113" t="s">
        <v>7876</v>
      </c>
      <c r="P11113" t="s">
        <v>18362</v>
      </c>
      <c r="Q11113">
        <v>0.02</v>
      </c>
      <c r="R11113" s="117" t="s">
        <v>14605</v>
      </c>
      <c r="S11113" s="117" t="s">
        <v>14615</v>
      </c>
      <c r="T11113" t="e">
        <v>#N/A</v>
      </c>
      <c r="U11113" t="s">
        <v>10772</v>
      </c>
    </row>
    <row r="11114" spans="1:21">
      <c r="A11114" s="117" t="s">
        <v>18363</v>
      </c>
      <c r="B11114" t="s">
        <v>14590</v>
      </c>
      <c r="C11114" t="s">
        <v>14593</v>
      </c>
      <c r="D11114">
        <v>21</v>
      </c>
      <c r="E11114">
        <v>15</v>
      </c>
      <c r="F11114" t="e">
        <v>#N/A</v>
      </c>
      <c r="G11114" t="e">
        <v>#N/A</v>
      </c>
      <c r="H11114">
        <v>1</v>
      </c>
      <c r="I11114">
        <v>1</v>
      </c>
      <c r="J11114">
        <v>0</v>
      </c>
      <c r="K11114" s="194" t="e">
        <v>#N/A</v>
      </c>
      <c r="L11114" t="s">
        <v>1075</v>
      </c>
      <c r="M11114" t="s">
        <v>1075</v>
      </c>
      <c r="N11114">
        <v>8</v>
      </c>
      <c r="O11114" t="s">
        <v>7876</v>
      </c>
      <c r="P11114" t="s">
        <v>18364</v>
      </c>
      <c r="Q11114">
        <v>8.0000000000000002E-3</v>
      </c>
      <c r="R11114" s="117" t="s">
        <v>14605</v>
      </c>
      <c r="S11114" s="117" t="s">
        <v>14615</v>
      </c>
      <c r="T11114" t="e">
        <v>#N/A</v>
      </c>
      <c r="U11114" t="s">
        <v>10772</v>
      </c>
    </row>
    <row r="11115" spans="1:21">
      <c r="A11115" s="117" t="s">
        <v>18365</v>
      </c>
      <c r="B11115" t="s">
        <v>14590</v>
      </c>
      <c r="C11115" t="s">
        <v>14593</v>
      </c>
      <c r="D11115">
        <v>21</v>
      </c>
      <c r="E11115">
        <v>15</v>
      </c>
      <c r="F11115" t="e">
        <v>#N/A</v>
      </c>
      <c r="G11115" t="e">
        <v>#N/A</v>
      </c>
      <c r="H11115">
        <v>1</v>
      </c>
      <c r="I11115">
        <v>1</v>
      </c>
      <c r="J11115">
        <v>0</v>
      </c>
      <c r="K11115" s="194" t="e">
        <v>#N/A</v>
      </c>
      <c r="L11115" t="s">
        <v>1075</v>
      </c>
      <c r="M11115" t="s">
        <v>1075</v>
      </c>
      <c r="N11115">
        <v>6</v>
      </c>
      <c r="O11115" t="s">
        <v>7876</v>
      </c>
      <c r="P11115" t="s">
        <v>18366</v>
      </c>
      <c r="Q11115">
        <v>6.0000000000000001E-3</v>
      </c>
      <c r="R11115" s="117" t="s">
        <v>14605</v>
      </c>
      <c r="S11115" s="117" t="s">
        <v>14615</v>
      </c>
      <c r="T11115" t="e">
        <v>#N/A</v>
      </c>
      <c r="U11115" t="s">
        <v>10772</v>
      </c>
    </row>
    <row r="11116" spans="1:21">
      <c r="A11116" s="117" t="s">
        <v>18834</v>
      </c>
      <c r="B11116" t="s">
        <v>14590</v>
      </c>
      <c r="C11116" t="s">
        <v>14590</v>
      </c>
      <c r="D11116">
        <v>16</v>
      </c>
      <c r="E11116">
        <v>10</v>
      </c>
      <c r="F11116">
        <v>16</v>
      </c>
      <c r="G11116">
        <v>10</v>
      </c>
      <c r="H11116">
        <v>1</v>
      </c>
      <c r="I11116">
        <v>1</v>
      </c>
      <c r="J11116">
        <v>0</v>
      </c>
      <c r="K11116" s="194">
        <v>0</v>
      </c>
      <c r="L11116" t="s">
        <v>1075</v>
      </c>
      <c r="M11116" t="s">
        <v>1075</v>
      </c>
      <c r="N11116">
        <v>10000</v>
      </c>
      <c r="O11116" t="s">
        <v>7876</v>
      </c>
      <c r="P11116" t="s">
        <v>18835</v>
      </c>
      <c r="Q11116">
        <v>10</v>
      </c>
      <c r="R11116" s="117" t="s">
        <v>14605</v>
      </c>
      <c r="S11116" s="117" t="s">
        <v>14615</v>
      </c>
      <c r="T11116" t="e">
        <v>#N/A</v>
      </c>
      <c r="U11116" t="s">
        <v>10772</v>
      </c>
    </row>
    <row r="11117" spans="1:21">
      <c r="A11117" s="117" t="s">
        <v>19117</v>
      </c>
      <c r="B11117" t="s">
        <v>14590</v>
      </c>
      <c r="C11117" t="s">
        <v>14590</v>
      </c>
      <c r="D11117">
        <v>39</v>
      </c>
      <c r="E11117">
        <v>33</v>
      </c>
      <c r="F11117">
        <v>39</v>
      </c>
      <c r="G11117">
        <v>33</v>
      </c>
      <c r="H11117">
        <v>1</v>
      </c>
      <c r="I11117">
        <v>1</v>
      </c>
      <c r="J11117">
        <v>999999</v>
      </c>
      <c r="K11117" s="194">
        <v>999999</v>
      </c>
      <c r="L11117" t="s">
        <v>1076</v>
      </c>
      <c r="M11117" t="s">
        <v>1076</v>
      </c>
      <c r="N11117">
        <v>13</v>
      </c>
      <c r="O11117" t="s">
        <v>7876</v>
      </c>
      <c r="P11117" t="s">
        <v>7877</v>
      </c>
      <c r="Q11117">
        <v>1.2999999999999999E-2</v>
      </c>
      <c r="R11117" s="117" t="s">
        <v>14620</v>
      </c>
      <c r="S11117" s="117" t="s">
        <v>14621</v>
      </c>
      <c r="T11117" t="s">
        <v>17448</v>
      </c>
      <c r="U11117" t="s">
        <v>10772</v>
      </c>
    </row>
    <row r="11118" spans="1:21">
      <c r="A11118" s="117" t="s">
        <v>19118</v>
      </c>
      <c r="B11118" t="s">
        <v>14590</v>
      </c>
      <c r="C11118" t="s">
        <v>14590</v>
      </c>
      <c r="D11118">
        <v>39</v>
      </c>
      <c r="E11118">
        <v>33</v>
      </c>
      <c r="F11118">
        <v>39</v>
      </c>
      <c r="G11118">
        <v>33</v>
      </c>
      <c r="H11118">
        <v>1</v>
      </c>
      <c r="I11118">
        <v>1</v>
      </c>
      <c r="J11118">
        <v>999999</v>
      </c>
      <c r="K11118" s="194">
        <v>999999</v>
      </c>
      <c r="L11118" t="s">
        <v>1076</v>
      </c>
      <c r="M11118" t="s">
        <v>1076</v>
      </c>
      <c r="N11118">
        <v>13</v>
      </c>
      <c r="O11118" t="s">
        <v>7876</v>
      </c>
      <c r="P11118" t="s">
        <v>19119</v>
      </c>
      <c r="Q11118">
        <v>1.2999999999999999E-2</v>
      </c>
      <c r="R11118" s="117" t="s">
        <v>14620</v>
      </c>
      <c r="S11118" s="117" t="s">
        <v>14621</v>
      </c>
      <c r="T11118" t="s">
        <v>17448</v>
      </c>
      <c r="U11118" t="s">
        <v>10772</v>
      </c>
    </row>
    <row r="11119" spans="1:21">
      <c r="A11119" s="117" t="s">
        <v>19120</v>
      </c>
      <c r="B11119" t="s">
        <v>14590</v>
      </c>
      <c r="C11119" t="s">
        <v>14590</v>
      </c>
      <c r="D11119">
        <v>39</v>
      </c>
      <c r="E11119">
        <v>33</v>
      </c>
      <c r="F11119">
        <v>39</v>
      </c>
      <c r="G11119">
        <v>33</v>
      </c>
      <c r="H11119">
        <v>1</v>
      </c>
      <c r="I11119">
        <v>1</v>
      </c>
      <c r="J11119">
        <v>999999</v>
      </c>
      <c r="K11119" s="194">
        <v>999999</v>
      </c>
      <c r="L11119" t="s">
        <v>1076</v>
      </c>
      <c r="M11119" t="s">
        <v>1076</v>
      </c>
      <c r="N11119">
        <v>13</v>
      </c>
      <c r="O11119" t="s">
        <v>7876</v>
      </c>
      <c r="P11119" t="s">
        <v>19119</v>
      </c>
      <c r="Q11119">
        <v>1.2999999999999999E-2</v>
      </c>
      <c r="R11119" s="117" t="s">
        <v>14620</v>
      </c>
      <c r="S11119" s="117" t="s">
        <v>14621</v>
      </c>
      <c r="T11119" t="s">
        <v>17448</v>
      </c>
      <c r="U11119" t="s">
        <v>10772</v>
      </c>
    </row>
    <row r="11120" spans="1:21">
      <c r="A11120" s="117" t="s">
        <v>5134</v>
      </c>
      <c r="B11120" t="s">
        <v>14590</v>
      </c>
      <c r="C11120" t="s">
        <v>14590</v>
      </c>
      <c r="D11120">
        <v>25</v>
      </c>
      <c r="E11120">
        <v>19</v>
      </c>
      <c r="F11120">
        <v>25</v>
      </c>
      <c r="G11120">
        <v>19</v>
      </c>
      <c r="H11120">
        <v>1</v>
      </c>
      <c r="I11120">
        <v>1</v>
      </c>
      <c r="J11120">
        <v>89</v>
      </c>
      <c r="K11120" s="194">
        <v>89</v>
      </c>
      <c r="L11120" t="s">
        <v>1084</v>
      </c>
      <c r="M11120" t="s">
        <v>1084</v>
      </c>
      <c r="N11120">
        <v>514</v>
      </c>
      <c r="O11120" t="s">
        <v>7876</v>
      </c>
      <c r="P11120" t="s">
        <v>9707</v>
      </c>
      <c r="Q11120">
        <v>0.51400000000000001</v>
      </c>
      <c r="R11120" s="117" t="s">
        <v>14594</v>
      </c>
      <c r="S11120" s="117" t="s">
        <v>14589</v>
      </c>
      <c r="T11120" t="s">
        <v>12136</v>
      </c>
      <c r="U11120" t="s">
        <v>10772</v>
      </c>
    </row>
    <row r="11121" spans="1:21">
      <c r="A11121" s="117" t="s">
        <v>5135</v>
      </c>
      <c r="B11121" t="s">
        <v>14590</v>
      </c>
      <c r="C11121" t="s">
        <v>14590</v>
      </c>
      <c r="D11121">
        <v>82</v>
      </c>
      <c r="E11121">
        <v>76</v>
      </c>
      <c r="F11121">
        <v>82</v>
      </c>
      <c r="G11121">
        <v>76</v>
      </c>
      <c r="H11121">
        <v>1</v>
      </c>
      <c r="I11121">
        <v>1</v>
      </c>
      <c r="J11121">
        <v>999999</v>
      </c>
      <c r="K11121" s="194">
        <v>999999</v>
      </c>
      <c r="L11121" t="s">
        <v>1106</v>
      </c>
      <c r="M11121" t="s">
        <v>1106</v>
      </c>
      <c r="N11121">
        <v>192</v>
      </c>
      <c r="O11121" t="s">
        <v>7876</v>
      </c>
      <c r="P11121" t="s">
        <v>9708</v>
      </c>
      <c r="Q11121">
        <v>0.192</v>
      </c>
      <c r="R11121" s="117" t="s">
        <v>14743</v>
      </c>
      <c r="S11121" s="117" t="s">
        <v>14589</v>
      </c>
      <c r="T11121" t="s">
        <v>12136</v>
      </c>
      <c r="U11121" t="s">
        <v>10772</v>
      </c>
    </row>
    <row r="11122" spans="1:21">
      <c r="A11122" s="117" t="s">
        <v>21884</v>
      </c>
      <c r="B11122" t="s">
        <v>14590</v>
      </c>
      <c r="C11122" t="s">
        <v>14590</v>
      </c>
      <c r="D11122">
        <v>26</v>
      </c>
      <c r="E11122">
        <v>20</v>
      </c>
      <c r="F11122">
        <v>26</v>
      </c>
      <c r="G11122">
        <v>20</v>
      </c>
      <c r="H11122">
        <v>1</v>
      </c>
      <c r="I11122">
        <v>1</v>
      </c>
      <c r="J11122">
        <v>41</v>
      </c>
      <c r="K11122" s="194">
        <v>41</v>
      </c>
      <c r="L11122" t="s">
        <v>1106</v>
      </c>
      <c r="M11122" t="s">
        <v>1106</v>
      </c>
      <c r="N11122">
        <v>590</v>
      </c>
      <c r="O11122" t="s">
        <v>7876</v>
      </c>
      <c r="P11122" t="s">
        <v>20405</v>
      </c>
      <c r="Q11122">
        <v>0.59</v>
      </c>
      <c r="R11122" s="117" t="s">
        <v>14595</v>
      </c>
      <c r="S11122" s="117" t="s">
        <v>14596</v>
      </c>
      <c r="T11122" t="s">
        <v>17448</v>
      </c>
      <c r="U11122" t="s">
        <v>10773</v>
      </c>
    </row>
    <row r="11123" spans="1:21">
      <c r="A11123" s="117" t="s">
        <v>5136</v>
      </c>
      <c r="B11123" t="s">
        <v>14590</v>
      </c>
      <c r="C11123" t="s">
        <v>14590</v>
      </c>
      <c r="D11123">
        <v>25</v>
      </c>
      <c r="E11123">
        <v>19</v>
      </c>
      <c r="F11123">
        <v>25</v>
      </c>
      <c r="G11123">
        <v>19</v>
      </c>
      <c r="H11123">
        <v>1</v>
      </c>
      <c r="I11123">
        <v>1</v>
      </c>
      <c r="J11123">
        <v>148</v>
      </c>
      <c r="K11123" s="194">
        <v>148</v>
      </c>
      <c r="L11123" t="s">
        <v>1084</v>
      </c>
      <c r="M11123" t="s">
        <v>1084</v>
      </c>
      <c r="N11123">
        <v>265</v>
      </c>
      <c r="O11123" t="s">
        <v>7876</v>
      </c>
      <c r="P11123" t="s">
        <v>8109</v>
      </c>
      <c r="Q11123">
        <v>0.26500000000000001</v>
      </c>
      <c r="R11123" s="117" t="s">
        <v>14594</v>
      </c>
      <c r="S11123" s="117" t="s">
        <v>14589</v>
      </c>
      <c r="T11123" t="s">
        <v>12136</v>
      </c>
      <c r="U11123" t="s">
        <v>10772</v>
      </c>
    </row>
    <row r="11124" spans="1:21">
      <c r="A11124" s="117" t="s">
        <v>11193</v>
      </c>
      <c r="B11124" t="s">
        <v>14590</v>
      </c>
      <c r="C11124" t="s">
        <v>14590</v>
      </c>
      <c r="D11124">
        <v>25</v>
      </c>
      <c r="E11124">
        <v>19</v>
      </c>
      <c r="F11124">
        <v>25</v>
      </c>
      <c r="G11124">
        <v>19</v>
      </c>
      <c r="H11124">
        <v>1</v>
      </c>
      <c r="I11124">
        <v>1</v>
      </c>
      <c r="J11124">
        <v>79</v>
      </c>
      <c r="K11124" s="194">
        <v>79</v>
      </c>
      <c r="L11124" t="s">
        <v>1084</v>
      </c>
      <c r="M11124" t="s">
        <v>1084</v>
      </c>
      <c r="N11124">
        <v>250</v>
      </c>
      <c r="O11124" t="s">
        <v>7876</v>
      </c>
      <c r="P11124" t="s">
        <v>8109</v>
      </c>
      <c r="Q11124">
        <v>0.25</v>
      </c>
      <c r="R11124" s="117" t="s">
        <v>14594</v>
      </c>
      <c r="S11124" s="117" t="s">
        <v>14589</v>
      </c>
      <c r="T11124" t="s">
        <v>12136</v>
      </c>
      <c r="U11124" t="s">
        <v>10772</v>
      </c>
    </row>
    <row r="11125" spans="1:21">
      <c r="A11125" s="117" t="s">
        <v>878</v>
      </c>
      <c r="B11125" t="s">
        <v>14590</v>
      </c>
      <c r="C11125" t="s">
        <v>14590</v>
      </c>
      <c r="D11125">
        <v>25</v>
      </c>
      <c r="E11125">
        <v>19</v>
      </c>
      <c r="F11125">
        <v>25</v>
      </c>
      <c r="G11125">
        <v>19</v>
      </c>
      <c r="H11125">
        <v>1</v>
      </c>
      <c r="I11125">
        <v>1</v>
      </c>
      <c r="J11125">
        <v>221</v>
      </c>
      <c r="K11125" s="194">
        <v>221</v>
      </c>
      <c r="L11125" t="s">
        <v>1084</v>
      </c>
      <c r="M11125" t="s">
        <v>1084</v>
      </c>
      <c r="N11125">
        <v>304</v>
      </c>
      <c r="O11125" t="s">
        <v>7876</v>
      </c>
      <c r="P11125" t="s">
        <v>19121</v>
      </c>
      <c r="Q11125">
        <v>0.30399999999999999</v>
      </c>
      <c r="R11125" s="117" t="s">
        <v>14594</v>
      </c>
      <c r="S11125" s="117" t="s">
        <v>14589</v>
      </c>
      <c r="T11125" t="s">
        <v>12136</v>
      </c>
      <c r="U11125" t="s">
        <v>10773</v>
      </c>
    </row>
    <row r="11126" spans="1:21">
      <c r="A11126" s="117" t="s">
        <v>879</v>
      </c>
      <c r="B11126" t="s">
        <v>14590</v>
      </c>
      <c r="C11126" t="s">
        <v>14590</v>
      </c>
      <c r="D11126">
        <v>25</v>
      </c>
      <c r="E11126">
        <v>19</v>
      </c>
      <c r="F11126">
        <v>25</v>
      </c>
      <c r="G11126">
        <v>19</v>
      </c>
      <c r="H11126">
        <v>1</v>
      </c>
      <c r="I11126">
        <v>1</v>
      </c>
      <c r="J11126">
        <v>256</v>
      </c>
      <c r="K11126" s="194">
        <v>256</v>
      </c>
      <c r="L11126" t="s">
        <v>1084</v>
      </c>
      <c r="M11126" t="s">
        <v>1084</v>
      </c>
      <c r="N11126">
        <v>256</v>
      </c>
      <c r="O11126" t="s">
        <v>7876</v>
      </c>
      <c r="P11126" t="s">
        <v>19121</v>
      </c>
      <c r="Q11126">
        <v>0.25600000000000001</v>
      </c>
      <c r="R11126" s="117" t="s">
        <v>14594</v>
      </c>
      <c r="S11126" s="117" t="s">
        <v>14589</v>
      </c>
      <c r="T11126" t="s">
        <v>12136</v>
      </c>
      <c r="U11126" t="s">
        <v>10773</v>
      </c>
    </row>
    <row r="11127" spans="1:21">
      <c r="A11127" s="117" t="s">
        <v>23092</v>
      </c>
      <c r="B11127" t="s">
        <v>14590</v>
      </c>
      <c r="C11127" t="s">
        <v>14590</v>
      </c>
      <c r="D11127">
        <v>25</v>
      </c>
      <c r="E11127">
        <v>19</v>
      </c>
      <c r="F11127">
        <v>25</v>
      </c>
      <c r="G11127">
        <v>19</v>
      </c>
      <c r="H11127">
        <v>1</v>
      </c>
      <c r="I11127">
        <v>1</v>
      </c>
      <c r="J11127">
        <v>506</v>
      </c>
      <c r="K11127" s="194">
        <v>506</v>
      </c>
      <c r="L11127" t="s">
        <v>1084</v>
      </c>
      <c r="M11127" t="s">
        <v>1084</v>
      </c>
      <c r="N11127">
        <v>335</v>
      </c>
      <c r="O11127" t="s">
        <v>7876</v>
      </c>
      <c r="P11127" t="s">
        <v>23093</v>
      </c>
      <c r="Q11127">
        <v>0.33500000000000002</v>
      </c>
      <c r="R11127" s="117" t="s">
        <v>14594</v>
      </c>
      <c r="S11127" s="117" t="s">
        <v>14589</v>
      </c>
      <c r="T11127" t="s">
        <v>12136</v>
      </c>
      <c r="U11127" t="s">
        <v>10772</v>
      </c>
    </row>
    <row r="11128" spans="1:21">
      <c r="A11128" s="117" t="s">
        <v>23094</v>
      </c>
      <c r="B11128" t="s">
        <v>14590</v>
      </c>
      <c r="C11128" t="s">
        <v>14590</v>
      </c>
      <c r="D11128">
        <v>25</v>
      </c>
      <c r="E11128">
        <v>19</v>
      </c>
      <c r="F11128">
        <v>25</v>
      </c>
      <c r="G11128">
        <v>19</v>
      </c>
      <c r="H11128">
        <v>1</v>
      </c>
      <c r="I11128">
        <v>1</v>
      </c>
      <c r="J11128">
        <v>277</v>
      </c>
      <c r="K11128" s="194">
        <v>277</v>
      </c>
      <c r="L11128" t="s">
        <v>1084</v>
      </c>
      <c r="M11128" t="s">
        <v>1084</v>
      </c>
      <c r="N11128">
        <v>360</v>
      </c>
      <c r="O11128" t="s">
        <v>7876</v>
      </c>
      <c r="P11128" t="s">
        <v>23095</v>
      </c>
      <c r="Q11128">
        <v>0.36</v>
      </c>
      <c r="R11128" s="117" t="s">
        <v>14594</v>
      </c>
      <c r="S11128" s="117" t="s">
        <v>14589</v>
      </c>
      <c r="T11128" t="s">
        <v>12136</v>
      </c>
      <c r="U11128" t="s">
        <v>10772</v>
      </c>
    </row>
    <row r="11129" spans="1:21">
      <c r="A11129" s="117" t="s">
        <v>16468</v>
      </c>
      <c r="B11129" t="s">
        <v>14590</v>
      </c>
      <c r="C11129" t="s">
        <v>14590</v>
      </c>
      <c r="D11129">
        <v>59</v>
      </c>
      <c r="E11129">
        <v>53</v>
      </c>
      <c r="F11129">
        <v>59</v>
      </c>
      <c r="G11129">
        <v>53</v>
      </c>
      <c r="H11129">
        <v>1</v>
      </c>
      <c r="I11129">
        <v>1</v>
      </c>
      <c r="J11129">
        <v>0</v>
      </c>
      <c r="K11129" s="194">
        <v>0</v>
      </c>
      <c r="L11129" t="s">
        <v>1109</v>
      </c>
      <c r="M11129" t="s">
        <v>1109</v>
      </c>
      <c r="N11129">
        <v>3600</v>
      </c>
      <c r="O11129" t="s">
        <v>7876</v>
      </c>
      <c r="P11129" t="s">
        <v>8258</v>
      </c>
      <c r="Q11129">
        <v>3.6</v>
      </c>
      <c r="R11129" s="117" t="s">
        <v>15643</v>
      </c>
      <c r="S11129" s="117" t="s">
        <v>15642</v>
      </c>
      <c r="T11129" t="s">
        <v>12155</v>
      </c>
      <c r="U11129" t="s">
        <v>10772</v>
      </c>
    </row>
    <row r="11130" spans="1:21">
      <c r="A11130" s="117" t="s">
        <v>11890</v>
      </c>
      <c r="B11130" t="s">
        <v>14590</v>
      </c>
      <c r="C11130" t="s">
        <v>14590</v>
      </c>
      <c r="D11130">
        <v>25</v>
      </c>
      <c r="E11130">
        <v>19</v>
      </c>
      <c r="F11130">
        <v>25</v>
      </c>
      <c r="G11130">
        <v>19</v>
      </c>
      <c r="H11130">
        <v>1</v>
      </c>
      <c r="I11130">
        <v>1</v>
      </c>
      <c r="J11130">
        <v>140</v>
      </c>
      <c r="K11130" s="194">
        <v>140</v>
      </c>
      <c r="L11130" t="s">
        <v>1084</v>
      </c>
      <c r="M11130" t="s">
        <v>1084</v>
      </c>
      <c r="N11130">
        <v>285</v>
      </c>
      <c r="O11130" t="s">
        <v>7876</v>
      </c>
      <c r="P11130" t="s">
        <v>13954</v>
      </c>
      <c r="Q11130">
        <v>0.28499999999999998</v>
      </c>
      <c r="R11130" s="117" t="s">
        <v>14594</v>
      </c>
      <c r="S11130" s="117" t="s">
        <v>14589</v>
      </c>
      <c r="T11130" t="s">
        <v>12136</v>
      </c>
      <c r="U11130" t="s">
        <v>10772</v>
      </c>
    </row>
    <row r="11131" spans="1:21">
      <c r="A11131" s="117" t="s">
        <v>23096</v>
      </c>
      <c r="B11131" t="s">
        <v>13815</v>
      </c>
      <c r="C11131" t="s">
        <v>14590</v>
      </c>
      <c r="D11131">
        <v>2</v>
      </c>
      <c r="E11131">
        <v>29</v>
      </c>
      <c r="F11131">
        <v>25</v>
      </c>
      <c r="G11131">
        <v>19</v>
      </c>
      <c r="H11131">
        <v>1</v>
      </c>
      <c r="I11131">
        <v>1</v>
      </c>
      <c r="J11131">
        <v>19</v>
      </c>
      <c r="K11131" s="194">
        <v>129</v>
      </c>
      <c r="L11131" t="s">
        <v>1084</v>
      </c>
      <c r="M11131" t="s">
        <v>1084</v>
      </c>
      <c r="N11131">
        <v>408</v>
      </c>
      <c r="O11131" t="s">
        <v>7876</v>
      </c>
      <c r="Q11131">
        <v>0.40799999999999997</v>
      </c>
      <c r="R11131" s="117" t="s">
        <v>14594</v>
      </c>
      <c r="S11131" s="117" t="s">
        <v>14589</v>
      </c>
      <c r="T11131" t="s">
        <v>12136</v>
      </c>
      <c r="U11131" t="s">
        <v>10772</v>
      </c>
    </row>
    <row r="11132" spans="1:21">
      <c r="A11132" s="117" t="s">
        <v>23097</v>
      </c>
      <c r="B11132" t="s">
        <v>13815</v>
      </c>
      <c r="C11132" t="s">
        <v>14590</v>
      </c>
      <c r="D11132">
        <v>2</v>
      </c>
      <c r="E11132">
        <v>29</v>
      </c>
      <c r="F11132">
        <v>25</v>
      </c>
      <c r="G11132">
        <v>19</v>
      </c>
      <c r="H11132">
        <v>1</v>
      </c>
      <c r="I11132">
        <v>1</v>
      </c>
      <c r="J11132">
        <v>15</v>
      </c>
      <c r="K11132" s="194">
        <v>573</v>
      </c>
      <c r="L11132" t="s">
        <v>1084</v>
      </c>
      <c r="M11132" t="s">
        <v>1084</v>
      </c>
      <c r="N11132">
        <v>302.5</v>
      </c>
      <c r="O11132" t="s">
        <v>7876</v>
      </c>
      <c r="P11132" t="s">
        <v>23098</v>
      </c>
      <c r="Q11132">
        <v>0.30249999999999999</v>
      </c>
      <c r="R11132" s="117" t="s">
        <v>14594</v>
      </c>
      <c r="S11132" s="117" t="s">
        <v>14589</v>
      </c>
      <c r="T11132" t="s">
        <v>12136</v>
      </c>
      <c r="U11132" t="s">
        <v>10772</v>
      </c>
    </row>
    <row r="11133" spans="1:21">
      <c r="A11133" s="117" t="s">
        <v>23099</v>
      </c>
      <c r="B11133" t="s">
        <v>13815</v>
      </c>
      <c r="C11133" t="s">
        <v>14590</v>
      </c>
      <c r="D11133">
        <v>2</v>
      </c>
      <c r="E11133">
        <v>29</v>
      </c>
      <c r="F11133">
        <v>25</v>
      </c>
      <c r="G11133">
        <v>19</v>
      </c>
      <c r="H11133">
        <v>1</v>
      </c>
      <c r="I11133">
        <v>1</v>
      </c>
      <c r="J11133">
        <v>11</v>
      </c>
      <c r="K11133" s="194">
        <v>88</v>
      </c>
      <c r="L11133" t="s">
        <v>1084</v>
      </c>
      <c r="M11133" t="s">
        <v>1084</v>
      </c>
      <c r="N11133">
        <v>404</v>
      </c>
      <c r="O11133" t="s">
        <v>7876</v>
      </c>
      <c r="Q11133">
        <v>0.40400000000000003</v>
      </c>
      <c r="R11133" s="117" t="s">
        <v>14594</v>
      </c>
      <c r="S11133" s="117" t="s">
        <v>14589</v>
      </c>
      <c r="T11133" t="s">
        <v>12136</v>
      </c>
      <c r="U11133" t="s">
        <v>10772</v>
      </c>
    </row>
    <row r="11134" spans="1:21">
      <c r="A11134" s="117" t="s">
        <v>23100</v>
      </c>
      <c r="B11134" t="s">
        <v>14590</v>
      </c>
      <c r="C11134" t="s">
        <v>14590</v>
      </c>
      <c r="D11134">
        <v>25</v>
      </c>
      <c r="E11134">
        <v>19</v>
      </c>
      <c r="F11134">
        <v>25</v>
      </c>
      <c r="G11134">
        <v>19</v>
      </c>
      <c r="H11134">
        <v>1</v>
      </c>
      <c r="I11134">
        <v>1</v>
      </c>
      <c r="J11134">
        <v>51</v>
      </c>
      <c r="K11134" s="194">
        <v>51</v>
      </c>
      <c r="L11134" t="s">
        <v>1084</v>
      </c>
      <c r="M11134" t="s">
        <v>1084</v>
      </c>
      <c r="N11134">
        <v>270</v>
      </c>
      <c r="O11134" t="s">
        <v>7876</v>
      </c>
      <c r="P11134" t="s">
        <v>23101</v>
      </c>
      <c r="Q11134">
        <v>0.27</v>
      </c>
      <c r="R11134" s="117" t="s">
        <v>14594</v>
      </c>
      <c r="S11134" s="117" t="s">
        <v>14589</v>
      </c>
      <c r="T11134" t="s">
        <v>12136</v>
      </c>
      <c r="U11134" t="s">
        <v>10772</v>
      </c>
    </row>
    <row r="11135" spans="1:21">
      <c r="A11135" s="117" t="s">
        <v>23102</v>
      </c>
      <c r="B11135" t="s">
        <v>13815</v>
      </c>
      <c r="C11135" t="s">
        <v>13815</v>
      </c>
      <c r="D11135">
        <v>2</v>
      </c>
      <c r="E11135">
        <v>29</v>
      </c>
      <c r="F11135">
        <v>2</v>
      </c>
      <c r="G11135">
        <v>29</v>
      </c>
      <c r="H11135">
        <v>1</v>
      </c>
      <c r="I11135">
        <v>1</v>
      </c>
      <c r="J11135">
        <v>11</v>
      </c>
      <c r="K11135" s="194">
        <v>18</v>
      </c>
      <c r="L11135" t="s">
        <v>1084</v>
      </c>
      <c r="M11135" t="s">
        <v>1084</v>
      </c>
      <c r="N11135">
        <v>270</v>
      </c>
      <c r="O11135" t="s">
        <v>7876</v>
      </c>
      <c r="P11135" t="s">
        <v>23101</v>
      </c>
      <c r="Q11135">
        <v>0.27</v>
      </c>
      <c r="R11135" s="117" t="s">
        <v>14594</v>
      </c>
      <c r="S11135" s="117" t="s">
        <v>14589</v>
      </c>
      <c r="T11135" t="s">
        <v>12136</v>
      </c>
      <c r="U11135" t="s">
        <v>10772</v>
      </c>
    </row>
    <row r="11136" spans="1:21">
      <c r="A11136" s="117" t="s">
        <v>23103</v>
      </c>
      <c r="B11136" t="s">
        <v>14590</v>
      </c>
      <c r="C11136" t="s">
        <v>14590</v>
      </c>
      <c r="D11136">
        <v>25</v>
      </c>
      <c r="E11136">
        <v>19</v>
      </c>
      <c r="F11136">
        <v>25</v>
      </c>
      <c r="G11136">
        <v>19</v>
      </c>
      <c r="H11136">
        <v>1</v>
      </c>
      <c r="I11136">
        <v>1</v>
      </c>
      <c r="J11136">
        <v>702</v>
      </c>
      <c r="K11136" s="194">
        <v>702</v>
      </c>
      <c r="L11136" t="s">
        <v>1084</v>
      </c>
      <c r="M11136" t="s">
        <v>1084</v>
      </c>
      <c r="N11136">
        <v>270</v>
      </c>
      <c r="O11136" t="s">
        <v>7876</v>
      </c>
      <c r="P11136" t="s">
        <v>23098</v>
      </c>
      <c r="Q11136">
        <v>0.27</v>
      </c>
      <c r="R11136" s="117" t="s">
        <v>14743</v>
      </c>
      <c r="S11136" s="117" t="s">
        <v>14589</v>
      </c>
      <c r="T11136" t="s">
        <v>12136</v>
      </c>
      <c r="U11136" t="s">
        <v>10772</v>
      </c>
    </row>
    <row r="11137" spans="1:21">
      <c r="A11137" s="117" t="s">
        <v>5137</v>
      </c>
      <c r="B11137" t="s">
        <v>14590</v>
      </c>
      <c r="C11137" t="s">
        <v>14590</v>
      </c>
      <c r="D11137">
        <v>25</v>
      </c>
      <c r="E11137">
        <v>19</v>
      </c>
      <c r="F11137">
        <v>25</v>
      </c>
      <c r="G11137">
        <v>19</v>
      </c>
      <c r="H11137">
        <v>1</v>
      </c>
      <c r="I11137">
        <v>1</v>
      </c>
      <c r="J11137">
        <v>17</v>
      </c>
      <c r="K11137" s="194">
        <v>17</v>
      </c>
      <c r="L11137" t="s">
        <v>1084</v>
      </c>
      <c r="M11137" t="s">
        <v>1084</v>
      </c>
      <c r="N11137">
        <v>47.3</v>
      </c>
      <c r="O11137" t="s">
        <v>7876</v>
      </c>
      <c r="P11137" t="s">
        <v>9709</v>
      </c>
      <c r="Q11137">
        <v>4.7300000000000002E-2</v>
      </c>
      <c r="R11137" s="117" t="s">
        <v>14594</v>
      </c>
      <c r="S11137" s="117" t="s">
        <v>14589</v>
      </c>
      <c r="T11137" t="s">
        <v>12136</v>
      </c>
      <c r="U11137" t="s">
        <v>10772</v>
      </c>
    </row>
    <row r="11138" spans="1:21">
      <c r="A11138" s="117" t="s">
        <v>5138</v>
      </c>
      <c r="B11138" t="s">
        <v>14590</v>
      </c>
      <c r="C11138" t="s">
        <v>14590</v>
      </c>
      <c r="D11138">
        <v>25</v>
      </c>
      <c r="E11138">
        <v>19</v>
      </c>
      <c r="F11138">
        <v>25</v>
      </c>
      <c r="G11138">
        <v>19</v>
      </c>
      <c r="H11138">
        <v>1</v>
      </c>
      <c r="I11138">
        <v>1</v>
      </c>
      <c r="J11138">
        <v>8</v>
      </c>
      <c r="K11138" s="194">
        <v>8</v>
      </c>
      <c r="L11138" t="s">
        <v>1084</v>
      </c>
      <c r="M11138" t="s">
        <v>1084</v>
      </c>
      <c r="N11138">
        <v>104</v>
      </c>
      <c r="O11138" t="s">
        <v>7876</v>
      </c>
      <c r="Q11138">
        <v>0.104</v>
      </c>
      <c r="R11138" s="117" t="s">
        <v>14594</v>
      </c>
      <c r="S11138" s="117" t="s">
        <v>14589</v>
      </c>
      <c r="T11138" t="s">
        <v>12136</v>
      </c>
      <c r="U11138" t="s">
        <v>10772</v>
      </c>
    </row>
    <row r="11139" spans="1:21">
      <c r="A11139" s="117" t="s">
        <v>5139</v>
      </c>
      <c r="B11139" t="s">
        <v>14590</v>
      </c>
      <c r="C11139" t="s">
        <v>14590</v>
      </c>
      <c r="D11139">
        <v>25</v>
      </c>
      <c r="E11139">
        <v>19</v>
      </c>
      <c r="F11139">
        <v>25</v>
      </c>
      <c r="G11139">
        <v>19</v>
      </c>
      <c r="H11139">
        <v>1</v>
      </c>
      <c r="I11139">
        <v>1</v>
      </c>
      <c r="J11139">
        <v>77</v>
      </c>
      <c r="K11139" s="194">
        <v>77</v>
      </c>
      <c r="L11139" t="s">
        <v>1083</v>
      </c>
      <c r="M11139" t="s">
        <v>1083</v>
      </c>
      <c r="N11139">
        <v>410</v>
      </c>
      <c r="O11139" t="s">
        <v>7876</v>
      </c>
      <c r="P11139" t="s">
        <v>7892</v>
      </c>
      <c r="Q11139">
        <v>0.41</v>
      </c>
      <c r="R11139" s="117" t="s">
        <v>14594</v>
      </c>
      <c r="S11139" s="117" t="s">
        <v>14589</v>
      </c>
      <c r="T11139" t="s">
        <v>12136</v>
      </c>
      <c r="U11139" t="s">
        <v>10772</v>
      </c>
    </row>
    <row r="11140" spans="1:21">
      <c r="A11140" s="117" t="s">
        <v>5140</v>
      </c>
      <c r="B11140" t="s">
        <v>14590</v>
      </c>
      <c r="C11140" t="s">
        <v>14590</v>
      </c>
      <c r="D11140">
        <v>25</v>
      </c>
      <c r="E11140">
        <v>19</v>
      </c>
      <c r="F11140">
        <v>25</v>
      </c>
      <c r="G11140">
        <v>19</v>
      </c>
      <c r="H11140">
        <v>1</v>
      </c>
      <c r="I11140">
        <v>1</v>
      </c>
      <c r="J11140">
        <v>56</v>
      </c>
      <c r="K11140" s="194">
        <v>56</v>
      </c>
      <c r="L11140" t="s">
        <v>1084</v>
      </c>
      <c r="M11140" t="s">
        <v>1084</v>
      </c>
      <c r="N11140">
        <v>550</v>
      </c>
      <c r="O11140" t="s">
        <v>7876</v>
      </c>
      <c r="P11140" t="s">
        <v>9710</v>
      </c>
      <c r="Q11140">
        <v>0.55000000000000004</v>
      </c>
      <c r="R11140" s="117" t="s">
        <v>14594</v>
      </c>
      <c r="S11140" s="117" t="s">
        <v>14589</v>
      </c>
      <c r="T11140" t="s">
        <v>12136</v>
      </c>
      <c r="U11140" t="s">
        <v>10772</v>
      </c>
    </row>
    <row r="11141" spans="1:21">
      <c r="A11141" s="117" t="s">
        <v>5141</v>
      </c>
      <c r="B11141" t="s">
        <v>14590</v>
      </c>
      <c r="C11141" t="s">
        <v>14590</v>
      </c>
      <c r="D11141">
        <v>25</v>
      </c>
      <c r="E11141">
        <v>19</v>
      </c>
      <c r="F11141">
        <v>25</v>
      </c>
      <c r="G11141">
        <v>19</v>
      </c>
      <c r="H11141">
        <v>1</v>
      </c>
      <c r="I11141">
        <v>1</v>
      </c>
      <c r="J11141">
        <v>496</v>
      </c>
      <c r="K11141" s="194">
        <v>496</v>
      </c>
      <c r="L11141" t="s">
        <v>1084</v>
      </c>
      <c r="M11141" t="s">
        <v>1084</v>
      </c>
      <c r="N11141">
        <v>449</v>
      </c>
      <c r="O11141" t="s">
        <v>7876</v>
      </c>
      <c r="P11141" t="s">
        <v>9710</v>
      </c>
      <c r="Q11141">
        <v>0.44900000000000001</v>
      </c>
      <c r="R11141" s="117" t="s">
        <v>14743</v>
      </c>
      <c r="S11141" s="117" t="s">
        <v>14589</v>
      </c>
      <c r="T11141" t="s">
        <v>12136</v>
      </c>
      <c r="U11141" t="s">
        <v>10772</v>
      </c>
    </row>
    <row r="11142" spans="1:21">
      <c r="A11142" s="117" t="s">
        <v>5142</v>
      </c>
      <c r="B11142" t="s">
        <v>14590</v>
      </c>
      <c r="C11142" t="s">
        <v>14590</v>
      </c>
      <c r="D11142">
        <v>25</v>
      </c>
      <c r="E11142">
        <v>19</v>
      </c>
      <c r="F11142">
        <v>25</v>
      </c>
      <c r="G11142">
        <v>19</v>
      </c>
      <c r="H11142">
        <v>1</v>
      </c>
      <c r="I11142">
        <v>1</v>
      </c>
      <c r="J11142">
        <v>96</v>
      </c>
      <c r="K11142" s="194">
        <v>96</v>
      </c>
      <c r="L11142" t="s">
        <v>1084</v>
      </c>
      <c r="M11142" t="s">
        <v>1084</v>
      </c>
      <c r="N11142">
        <v>492</v>
      </c>
      <c r="O11142" t="s">
        <v>7876</v>
      </c>
      <c r="P11142" t="s">
        <v>9710</v>
      </c>
      <c r="Q11142">
        <v>0.49199999999999999</v>
      </c>
      <c r="R11142" s="117" t="s">
        <v>14743</v>
      </c>
      <c r="S11142" s="117" t="s">
        <v>14589</v>
      </c>
      <c r="T11142" t="s">
        <v>12136</v>
      </c>
      <c r="U11142" t="s">
        <v>10772</v>
      </c>
    </row>
    <row r="11143" spans="1:21">
      <c r="A11143" s="117" t="s">
        <v>5143</v>
      </c>
      <c r="B11143" t="s">
        <v>14590</v>
      </c>
      <c r="C11143" t="s">
        <v>14590</v>
      </c>
      <c r="D11143">
        <v>25</v>
      </c>
      <c r="E11143">
        <v>19</v>
      </c>
      <c r="F11143">
        <v>25</v>
      </c>
      <c r="G11143">
        <v>19</v>
      </c>
      <c r="H11143">
        <v>1</v>
      </c>
      <c r="I11143">
        <v>1</v>
      </c>
      <c r="J11143">
        <v>44</v>
      </c>
      <c r="K11143" s="194">
        <v>44</v>
      </c>
      <c r="L11143" t="s">
        <v>1084</v>
      </c>
      <c r="M11143" t="s">
        <v>1084</v>
      </c>
      <c r="N11143">
        <v>550</v>
      </c>
      <c r="O11143" t="s">
        <v>7876</v>
      </c>
      <c r="P11143" t="s">
        <v>9711</v>
      </c>
      <c r="Q11143">
        <v>0.55000000000000004</v>
      </c>
      <c r="R11143" s="117" t="s">
        <v>14594</v>
      </c>
      <c r="S11143" s="117" t="s">
        <v>14589</v>
      </c>
      <c r="T11143" t="s">
        <v>12136</v>
      </c>
      <c r="U11143" t="s">
        <v>10772</v>
      </c>
    </row>
    <row r="11144" spans="1:21">
      <c r="A11144" s="117" t="s">
        <v>5144</v>
      </c>
      <c r="B11144" t="s">
        <v>14590</v>
      </c>
      <c r="C11144" t="s">
        <v>14590</v>
      </c>
      <c r="D11144">
        <v>25</v>
      </c>
      <c r="E11144">
        <v>19</v>
      </c>
      <c r="F11144">
        <v>25</v>
      </c>
      <c r="G11144">
        <v>19</v>
      </c>
      <c r="H11144">
        <v>1</v>
      </c>
      <c r="I11144">
        <v>1</v>
      </c>
      <c r="J11144">
        <v>260</v>
      </c>
      <c r="K11144" s="194">
        <v>260</v>
      </c>
      <c r="L11144" t="s">
        <v>1084</v>
      </c>
      <c r="M11144" t="s">
        <v>1084</v>
      </c>
      <c r="N11144">
        <v>550</v>
      </c>
      <c r="O11144" t="s">
        <v>7876</v>
      </c>
      <c r="P11144" t="s">
        <v>9710</v>
      </c>
      <c r="Q11144">
        <v>0.55000000000000004</v>
      </c>
      <c r="R11144" s="117" t="s">
        <v>14594</v>
      </c>
      <c r="S11144" s="117" t="s">
        <v>14589</v>
      </c>
      <c r="T11144" t="s">
        <v>12136</v>
      </c>
      <c r="U11144" t="s">
        <v>10772</v>
      </c>
    </row>
    <row r="11145" spans="1:21">
      <c r="A11145" s="117" t="s">
        <v>5145</v>
      </c>
      <c r="B11145" t="s">
        <v>14590</v>
      </c>
      <c r="C11145" t="s">
        <v>14590</v>
      </c>
      <c r="D11145">
        <v>25</v>
      </c>
      <c r="E11145">
        <v>19</v>
      </c>
      <c r="F11145">
        <v>25</v>
      </c>
      <c r="G11145">
        <v>19</v>
      </c>
      <c r="H11145">
        <v>1</v>
      </c>
      <c r="I11145">
        <v>1</v>
      </c>
      <c r="J11145">
        <v>120</v>
      </c>
      <c r="K11145" s="194">
        <v>120</v>
      </c>
      <c r="L11145" t="s">
        <v>1084</v>
      </c>
      <c r="M11145" t="s">
        <v>1084</v>
      </c>
      <c r="N11145">
        <v>550</v>
      </c>
      <c r="O11145" t="s">
        <v>7876</v>
      </c>
      <c r="P11145" t="s">
        <v>14492</v>
      </c>
      <c r="Q11145">
        <v>0.55000000000000004</v>
      </c>
      <c r="R11145" s="117" t="s">
        <v>14594</v>
      </c>
      <c r="S11145" s="117" t="s">
        <v>14589</v>
      </c>
      <c r="T11145" t="s">
        <v>12136</v>
      </c>
      <c r="U11145" t="s">
        <v>10772</v>
      </c>
    </row>
    <row r="11146" spans="1:21">
      <c r="A11146" s="117" t="s">
        <v>317</v>
      </c>
      <c r="B11146" t="s">
        <v>13815</v>
      </c>
      <c r="C11146" t="s">
        <v>13815</v>
      </c>
      <c r="D11146">
        <v>2</v>
      </c>
      <c r="E11146">
        <v>29</v>
      </c>
      <c r="F11146">
        <v>2</v>
      </c>
      <c r="G11146">
        <v>29</v>
      </c>
      <c r="H11146">
        <v>1</v>
      </c>
      <c r="I11146">
        <v>1</v>
      </c>
      <c r="J11146">
        <v>168</v>
      </c>
      <c r="K11146" s="194">
        <v>69</v>
      </c>
      <c r="L11146" t="s">
        <v>1084</v>
      </c>
      <c r="M11146" t="s">
        <v>1084</v>
      </c>
      <c r="N11146">
        <v>419</v>
      </c>
      <c r="O11146" t="s">
        <v>7876</v>
      </c>
      <c r="P11146" t="s">
        <v>9710</v>
      </c>
      <c r="Q11146">
        <v>0.41899999999999998</v>
      </c>
      <c r="R11146" s="117" t="s">
        <v>14594</v>
      </c>
      <c r="S11146" s="117" t="s">
        <v>14589</v>
      </c>
      <c r="T11146" t="s">
        <v>12136</v>
      </c>
      <c r="U11146" t="s">
        <v>10772</v>
      </c>
    </row>
    <row r="11147" spans="1:21">
      <c r="A11147" s="117" t="s">
        <v>5146</v>
      </c>
      <c r="B11147" t="s">
        <v>14590</v>
      </c>
      <c r="C11147" t="s">
        <v>14590</v>
      </c>
      <c r="D11147">
        <v>25</v>
      </c>
      <c r="E11147">
        <v>19</v>
      </c>
      <c r="F11147">
        <v>25</v>
      </c>
      <c r="G11147">
        <v>19</v>
      </c>
      <c r="H11147">
        <v>1</v>
      </c>
      <c r="I11147">
        <v>1</v>
      </c>
      <c r="J11147">
        <v>360</v>
      </c>
      <c r="K11147" s="194">
        <v>360</v>
      </c>
      <c r="L11147" t="s">
        <v>1084</v>
      </c>
      <c r="M11147" t="s">
        <v>1084</v>
      </c>
      <c r="N11147">
        <v>661</v>
      </c>
      <c r="O11147" t="s">
        <v>7876</v>
      </c>
      <c r="P11147" t="s">
        <v>9712</v>
      </c>
      <c r="Q11147">
        <v>0.66100000000000003</v>
      </c>
      <c r="R11147" s="117" t="s">
        <v>14594</v>
      </c>
      <c r="S11147" s="117" t="s">
        <v>14589</v>
      </c>
      <c r="T11147" t="s">
        <v>12136</v>
      </c>
      <c r="U11147" t="s">
        <v>10772</v>
      </c>
    </row>
    <row r="11148" spans="1:21">
      <c r="A11148" s="117" t="s">
        <v>14493</v>
      </c>
      <c r="B11148" t="s">
        <v>14590</v>
      </c>
      <c r="C11148" t="s">
        <v>14590</v>
      </c>
      <c r="D11148">
        <v>25</v>
      </c>
      <c r="E11148">
        <v>19</v>
      </c>
      <c r="F11148">
        <v>25</v>
      </c>
      <c r="G11148">
        <v>19</v>
      </c>
      <c r="H11148">
        <v>1</v>
      </c>
      <c r="I11148">
        <v>1</v>
      </c>
      <c r="J11148">
        <v>11</v>
      </c>
      <c r="K11148" s="194">
        <v>11</v>
      </c>
      <c r="L11148" t="s">
        <v>1084</v>
      </c>
      <c r="M11148" t="s">
        <v>1084</v>
      </c>
      <c r="N11148">
        <v>550</v>
      </c>
      <c r="O11148" t="s">
        <v>7876</v>
      </c>
      <c r="P11148" t="s">
        <v>14494</v>
      </c>
      <c r="Q11148">
        <v>0.55000000000000004</v>
      </c>
      <c r="R11148" s="117" t="s">
        <v>14594</v>
      </c>
      <c r="S11148" s="117" t="s">
        <v>14589</v>
      </c>
      <c r="T11148" t="s">
        <v>12136</v>
      </c>
      <c r="U11148" t="s">
        <v>10772</v>
      </c>
    </row>
    <row r="11149" spans="1:21">
      <c r="A11149" s="117" t="s">
        <v>23104</v>
      </c>
      <c r="B11149" t="s">
        <v>14590</v>
      </c>
      <c r="C11149" t="s">
        <v>14590</v>
      </c>
      <c r="D11149">
        <v>77</v>
      </c>
      <c r="E11149">
        <v>71</v>
      </c>
      <c r="F11149">
        <v>77</v>
      </c>
      <c r="G11149">
        <v>71</v>
      </c>
      <c r="H11149">
        <v>64</v>
      </c>
      <c r="I11149">
        <v>8</v>
      </c>
      <c r="J11149">
        <v>999999</v>
      </c>
      <c r="K11149" s="194">
        <v>999999</v>
      </c>
      <c r="L11149" t="s">
        <v>1084</v>
      </c>
      <c r="M11149" t="s">
        <v>1084</v>
      </c>
      <c r="N11149">
        <v>996</v>
      </c>
      <c r="O11149" t="s">
        <v>7876</v>
      </c>
      <c r="Q11149">
        <v>0.996</v>
      </c>
      <c r="R11149" s="117" t="s">
        <v>14594</v>
      </c>
      <c r="S11149" s="117" t="s">
        <v>14589</v>
      </c>
      <c r="T11149" t="s">
        <v>12136</v>
      </c>
      <c r="U11149" t="s">
        <v>10772</v>
      </c>
    </row>
    <row r="11150" spans="1:21">
      <c r="A11150" s="117" t="s">
        <v>5147</v>
      </c>
      <c r="B11150" t="s">
        <v>14590</v>
      </c>
      <c r="C11150" t="s">
        <v>14590</v>
      </c>
      <c r="D11150">
        <v>27</v>
      </c>
      <c r="E11150">
        <v>21</v>
      </c>
      <c r="F11150">
        <v>27</v>
      </c>
      <c r="G11150">
        <v>21</v>
      </c>
      <c r="H11150">
        <v>1</v>
      </c>
      <c r="I11150">
        <v>1</v>
      </c>
      <c r="J11150">
        <v>999999</v>
      </c>
      <c r="K11150" s="194">
        <v>999999</v>
      </c>
      <c r="L11150" t="s">
        <v>1109</v>
      </c>
      <c r="M11150" t="s">
        <v>1109</v>
      </c>
      <c r="N11150">
        <v>1000</v>
      </c>
      <c r="O11150" t="s">
        <v>7876</v>
      </c>
      <c r="P11150" t="s">
        <v>9713</v>
      </c>
      <c r="Q11150">
        <v>1</v>
      </c>
      <c r="R11150" s="117" t="s">
        <v>15643</v>
      </c>
      <c r="S11150" s="117" t="s">
        <v>15642</v>
      </c>
      <c r="T11150" t="s">
        <v>12155</v>
      </c>
      <c r="U11150" t="s">
        <v>10772</v>
      </c>
    </row>
    <row r="11151" spans="1:21">
      <c r="A11151" s="117" t="s">
        <v>5148</v>
      </c>
      <c r="B11151" t="s">
        <v>14590</v>
      </c>
      <c r="C11151" t="s">
        <v>14590</v>
      </c>
      <c r="D11151">
        <v>24</v>
      </c>
      <c r="E11151">
        <v>18</v>
      </c>
      <c r="F11151">
        <v>24</v>
      </c>
      <c r="G11151">
        <v>18</v>
      </c>
      <c r="H11151">
        <v>1</v>
      </c>
      <c r="I11151">
        <v>1</v>
      </c>
      <c r="J11151">
        <v>144</v>
      </c>
      <c r="K11151" s="194">
        <v>144</v>
      </c>
      <c r="L11151" t="s">
        <v>1109</v>
      </c>
      <c r="M11151" t="s">
        <v>1109</v>
      </c>
      <c r="N11151">
        <v>954</v>
      </c>
      <c r="O11151" t="s">
        <v>7876</v>
      </c>
      <c r="P11151" t="s">
        <v>18367</v>
      </c>
      <c r="Q11151">
        <v>0.95399999999999996</v>
      </c>
      <c r="R11151" s="117" t="s">
        <v>15643</v>
      </c>
      <c r="S11151" s="117" t="s">
        <v>15642</v>
      </c>
      <c r="T11151" t="s">
        <v>12155</v>
      </c>
      <c r="U11151" t="s">
        <v>10773</v>
      </c>
    </row>
    <row r="11152" spans="1:21">
      <c r="A11152" s="117" t="s">
        <v>18836</v>
      </c>
      <c r="B11152" t="s">
        <v>14590</v>
      </c>
      <c r="C11152" t="s">
        <v>14590</v>
      </c>
      <c r="D11152">
        <v>45</v>
      </c>
      <c r="E11152">
        <v>39</v>
      </c>
      <c r="F11152">
        <v>45</v>
      </c>
      <c r="G11152">
        <v>39</v>
      </c>
      <c r="H11152">
        <v>1</v>
      </c>
      <c r="I11152">
        <v>1</v>
      </c>
      <c r="J11152">
        <v>0</v>
      </c>
      <c r="K11152" s="194">
        <v>0</v>
      </c>
      <c r="L11152" t="s">
        <v>1105</v>
      </c>
      <c r="M11152" t="s">
        <v>1105</v>
      </c>
      <c r="N11152">
        <v>854</v>
      </c>
      <c r="O11152" t="s">
        <v>7876</v>
      </c>
      <c r="P11152" t="s">
        <v>18837</v>
      </c>
      <c r="Q11152">
        <v>0.85399999999999998</v>
      </c>
      <c r="R11152" s="117" t="s">
        <v>15643</v>
      </c>
      <c r="S11152" s="117" t="s">
        <v>15642</v>
      </c>
      <c r="T11152" t="s">
        <v>12155</v>
      </c>
      <c r="U11152" t="s">
        <v>10772</v>
      </c>
    </row>
    <row r="11153" spans="1:21">
      <c r="A11153" s="117" t="s">
        <v>5149</v>
      </c>
      <c r="B11153" t="s">
        <v>14590</v>
      </c>
      <c r="C11153" t="s">
        <v>14590</v>
      </c>
      <c r="D11153">
        <v>24</v>
      </c>
      <c r="E11153">
        <v>18</v>
      </c>
      <c r="F11153">
        <v>24</v>
      </c>
      <c r="G11153">
        <v>18</v>
      </c>
      <c r="H11153">
        <v>1</v>
      </c>
      <c r="I11153">
        <v>1</v>
      </c>
      <c r="J11153">
        <v>4</v>
      </c>
      <c r="K11153" s="194">
        <v>4</v>
      </c>
      <c r="L11153" t="s">
        <v>1109</v>
      </c>
      <c r="M11153" t="s">
        <v>1109</v>
      </c>
      <c r="N11153">
        <v>1437</v>
      </c>
      <c r="O11153" t="s">
        <v>7876</v>
      </c>
      <c r="P11153" t="s">
        <v>9714</v>
      </c>
      <c r="Q11153">
        <v>1.4370000000000001</v>
      </c>
      <c r="R11153" s="117" t="s">
        <v>15643</v>
      </c>
      <c r="S11153" s="117" t="s">
        <v>15642</v>
      </c>
      <c r="T11153" t="s">
        <v>12155</v>
      </c>
      <c r="U11153" t="s">
        <v>10772</v>
      </c>
    </row>
    <row r="11154" spans="1:21">
      <c r="A11154" s="117" t="s">
        <v>5150</v>
      </c>
      <c r="B11154" t="s">
        <v>14590</v>
      </c>
      <c r="C11154" t="s">
        <v>14590</v>
      </c>
      <c r="D11154">
        <v>25</v>
      </c>
      <c r="E11154">
        <v>19</v>
      </c>
      <c r="F11154">
        <v>25</v>
      </c>
      <c r="G11154">
        <v>19</v>
      </c>
      <c r="H11154">
        <v>1</v>
      </c>
      <c r="I11154">
        <v>1</v>
      </c>
      <c r="J11154">
        <v>32</v>
      </c>
      <c r="K11154" s="194">
        <v>32</v>
      </c>
      <c r="L11154" t="s">
        <v>1083</v>
      </c>
      <c r="M11154" t="s">
        <v>1083</v>
      </c>
      <c r="N11154">
        <v>223</v>
      </c>
      <c r="O11154" t="s">
        <v>7876</v>
      </c>
      <c r="P11154" t="s">
        <v>9715</v>
      </c>
      <c r="Q11154">
        <v>0.223</v>
      </c>
      <c r="R11154" s="117" t="s">
        <v>14594</v>
      </c>
      <c r="S11154" s="117" t="s">
        <v>14589</v>
      </c>
      <c r="T11154" t="s">
        <v>12136</v>
      </c>
      <c r="U11154" t="s">
        <v>10772</v>
      </c>
    </row>
    <row r="11155" spans="1:21">
      <c r="A11155" s="117" t="s">
        <v>5151</v>
      </c>
      <c r="B11155" t="s">
        <v>14590</v>
      </c>
      <c r="C11155" t="s">
        <v>14590</v>
      </c>
      <c r="D11155">
        <v>25</v>
      </c>
      <c r="E11155">
        <v>19</v>
      </c>
      <c r="F11155">
        <v>25</v>
      </c>
      <c r="G11155">
        <v>19</v>
      </c>
      <c r="H11155">
        <v>1</v>
      </c>
      <c r="I11155">
        <v>1</v>
      </c>
      <c r="J11155">
        <v>23</v>
      </c>
      <c r="K11155" s="194">
        <v>23</v>
      </c>
      <c r="L11155" t="s">
        <v>1083</v>
      </c>
      <c r="M11155" t="s">
        <v>1083</v>
      </c>
      <c r="N11155">
        <v>223</v>
      </c>
      <c r="O11155" t="s">
        <v>7876</v>
      </c>
      <c r="P11155" t="s">
        <v>9715</v>
      </c>
      <c r="Q11155">
        <v>0.223</v>
      </c>
      <c r="R11155" s="117" t="s">
        <v>14594</v>
      </c>
      <c r="S11155" s="117" t="s">
        <v>14589</v>
      </c>
      <c r="T11155" t="s">
        <v>12136</v>
      </c>
      <c r="U11155" t="s">
        <v>10772</v>
      </c>
    </row>
    <row r="11156" spans="1:21">
      <c r="A11156" s="117" t="s">
        <v>19325</v>
      </c>
      <c r="B11156" t="s">
        <v>14590</v>
      </c>
      <c r="C11156" t="s">
        <v>14590</v>
      </c>
      <c r="D11156">
        <v>25</v>
      </c>
      <c r="E11156">
        <v>19</v>
      </c>
      <c r="F11156">
        <v>25</v>
      </c>
      <c r="G11156">
        <v>19</v>
      </c>
      <c r="H11156">
        <v>1</v>
      </c>
      <c r="I11156">
        <v>1</v>
      </c>
      <c r="J11156">
        <v>13</v>
      </c>
      <c r="K11156" s="194">
        <v>13</v>
      </c>
      <c r="L11156" t="s">
        <v>1083</v>
      </c>
      <c r="M11156" t="s">
        <v>1083</v>
      </c>
      <c r="N11156">
        <v>510</v>
      </c>
      <c r="O11156" t="s">
        <v>7876</v>
      </c>
      <c r="P11156" t="s">
        <v>19326</v>
      </c>
      <c r="Q11156">
        <v>0.51</v>
      </c>
      <c r="R11156" s="117" t="s">
        <v>14594</v>
      </c>
      <c r="S11156" s="117" t="s">
        <v>14589</v>
      </c>
      <c r="T11156" t="s">
        <v>12136</v>
      </c>
      <c r="U11156" t="s">
        <v>10772</v>
      </c>
    </row>
    <row r="11157" spans="1:21">
      <c r="A11157" s="117" t="s">
        <v>16469</v>
      </c>
      <c r="B11157" t="s">
        <v>14590</v>
      </c>
      <c r="C11157" t="s">
        <v>14590</v>
      </c>
      <c r="D11157">
        <v>59</v>
      </c>
      <c r="E11157">
        <v>53</v>
      </c>
      <c r="F11157">
        <v>59</v>
      </c>
      <c r="G11157">
        <v>53</v>
      </c>
      <c r="H11157">
        <v>1</v>
      </c>
      <c r="I11157">
        <v>1</v>
      </c>
      <c r="J11157">
        <v>0</v>
      </c>
      <c r="K11157" s="194">
        <v>0</v>
      </c>
      <c r="L11157" t="s">
        <v>1109</v>
      </c>
      <c r="M11157" t="s">
        <v>1109</v>
      </c>
      <c r="N11157">
        <v>260</v>
      </c>
      <c r="O11157" t="s">
        <v>7876</v>
      </c>
      <c r="P11157" t="s">
        <v>16467</v>
      </c>
      <c r="Q11157">
        <v>0.26</v>
      </c>
      <c r="R11157" s="117" t="s">
        <v>15643</v>
      </c>
      <c r="S11157" s="117" t="s">
        <v>15642</v>
      </c>
      <c r="T11157" t="s">
        <v>12155</v>
      </c>
      <c r="U11157" t="s">
        <v>10772</v>
      </c>
    </row>
    <row r="11158" spans="1:21">
      <c r="A11158" s="117" t="s">
        <v>16470</v>
      </c>
      <c r="B11158" t="s">
        <v>14590</v>
      </c>
      <c r="C11158" t="s">
        <v>14590</v>
      </c>
      <c r="D11158">
        <v>59</v>
      </c>
      <c r="E11158">
        <v>53</v>
      </c>
      <c r="F11158">
        <v>59</v>
      </c>
      <c r="G11158">
        <v>53</v>
      </c>
      <c r="H11158">
        <v>1</v>
      </c>
      <c r="I11158">
        <v>1</v>
      </c>
      <c r="J11158">
        <v>0</v>
      </c>
      <c r="K11158" s="194">
        <v>0</v>
      </c>
      <c r="L11158" t="s">
        <v>1109</v>
      </c>
      <c r="M11158" t="s">
        <v>1109</v>
      </c>
      <c r="N11158">
        <v>1600</v>
      </c>
      <c r="O11158" t="s">
        <v>7876</v>
      </c>
      <c r="P11158" t="s">
        <v>8258</v>
      </c>
      <c r="Q11158">
        <v>1.6</v>
      </c>
      <c r="R11158" s="117" t="s">
        <v>15643</v>
      </c>
      <c r="S11158" s="117" t="s">
        <v>15642</v>
      </c>
      <c r="T11158" t="s">
        <v>12155</v>
      </c>
      <c r="U11158" t="s">
        <v>10772</v>
      </c>
    </row>
    <row r="11159" spans="1:21">
      <c r="A11159" s="117" t="s">
        <v>5152</v>
      </c>
      <c r="B11159" t="s">
        <v>14590</v>
      </c>
      <c r="C11159" t="s">
        <v>14590</v>
      </c>
      <c r="D11159">
        <v>26</v>
      </c>
      <c r="E11159">
        <v>20</v>
      </c>
      <c r="F11159">
        <v>26</v>
      </c>
      <c r="G11159">
        <v>20</v>
      </c>
      <c r="H11159">
        <v>4</v>
      </c>
      <c r="I11159">
        <v>4</v>
      </c>
      <c r="J11159">
        <v>864</v>
      </c>
      <c r="K11159" s="194">
        <v>864</v>
      </c>
      <c r="L11159" t="s">
        <v>1197</v>
      </c>
      <c r="M11159" t="s">
        <v>1197</v>
      </c>
      <c r="N11159">
        <v>406.9</v>
      </c>
      <c r="O11159" t="s">
        <v>7876</v>
      </c>
      <c r="P11159" t="s">
        <v>7883</v>
      </c>
      <c r="Q11159">
        <v>0.40689999999999998</v>
      </c>
      <c r="R11159" s="117" t="s">
        <v>14620</v>
      </c>
      <c r="S11159" s="117" t="s">
        <v>14621</v>
      </c>
      <c r="T11159" t="s">
        <v>17448</v>
      </c>
      <c r="U11159" t="s">
        <v>10772</v>
      </c>
    </row>
    <row r="11160" spans="1:21">
      <c r="A11160" s="117" t="s">
        <v>5153</v>
      </c>
      <c r="B11160" t="s">
        <v>14590</v>
      </c>
      <c r="C11160" t="s">
        <v>14590</v>
      </c>
      <c r="D11160">
        <v>26</v>
      </c>
      <c r="E11160">
        <v>20</v>
      </c>
      <c r="F11160">
        <v>26</v>
      </c>
      <c r="G11160">
        <v>20</v>
      </c>
      <c r="H11160">
        <v>15</v>
      </c>
      <c r="I11160">
        <v>15</v>
      </c>
      <c r="J11160">
        <v>180</v>
      </c>
      <c r="K11160" s="194">
        <v>180</v>
      </c>
      <c r="L11160" t="s">
        <v>1197</v>
      </c>
      <c r="M11160" t="s">
        <v>1197</v>
      </c>
      <c r="N11160">
        <v>0.7</v>
      </c>
      <c r="O11160" t="s">
        <v>7876</v>
      </c>
      <c r="P11160" t="s">
        <v>9716</v>
      </c>
      <c r="Q11160">
        <v>6.9999999999999999E-4</v>
      </c>
      <c r="R11160" s="117" t="s">
        <v>14620</v>
      </c>
      <c r="S11160" s="117" t="s">
        <v>14621</v>
      </c>
      <c r="T11160" t="s">
        <v>17448</v>
      </c>
      <c r="U11160" t="s">
        <v>10772</v>
      </c>
    </row>
    <row r="11161" spans="1:21">
      <c r="A11161" s="117" t="s">
        <v>5154</v>
      </c>
      <c r="B11161" t="s">
        <v>14590</v>
      </c>
      <c r="C11161" t="s">
        <v>14590</v>
      </c>
      <c r="D11161">
        <v>26</v>
      </c>
      <c r="E11161">
        <v>20</v>
      </c>
      <c r="F11161">
        <v>26</v>
      </c>
      <c r="G11161">
        <v>20</v>
      </c>
      <c r="H11161">
        <v>15</v>
      </c>
      <c r="I11161">
        <v>15</v>
      </c>
      <c r="J11161">
        <v>402</v>
      </c>
      <c r="K11161" s="194">
        <v>402</v>
      </c>
      <c r="L11161" t="s">
        <v>1197</v>
      </c>
      <c r="M11161" t="s">
        <v>1197</v>
      </c>
      <c r="N11161">
        <v>0.7</v>
      </c>
      <c r="O11161" t="s">
        <v>7876</v>
      </c>
      <c r="P11161" t="s">
        <v>9716</v>
      </c>
      <c r="Q11161">
        <v>6.9999999999999999E-4</v>
      </c>
      <c r="R11161" s="117" t="s">
        <v>14620</v>
      </c>
      <c r="S11161" s="117" t="s">
        <v>14621</v>
      </c>
      <c r="T11161" t="s">
        <v>17448</v>
      </c>
      <c r="U11161" t="s">
        <v>10772</v>
      </c>
    </row>
    <row r="11162" spans="1:21">
      <c r="A11162" s="117" t="s">
        <v>5155</v>
      </c>
      <c r="B11162" t="s">
        <v>14590</v>
      </c>
      <c r="C11162" t="s">
        <v>14590</v>
      </c>
      <c r="D11162">
        <v>26</v>
      </c>
      <c r="E11162">
        <v>20</v>
      </c>
      <c r="F11162">
        <v>26</v>
      </c>
      <c r="G11162">
        <v>20</v>
      </c>
      <c r="H11162">
        <v>15</v>
      </c>
      <c r="I11162">
        <v>15</v>
      </c>
      <c r="J11162">
        <v>395</v>
      </c>
      <c r="K11162" s="194">
        <v>395</v>
      </c>
      <c r="L11162" t="s">
        <v>1197</v>
      </c>
      <c r="M11162" t="s">
        <v>1197</v>
      </c>
      <c r="N11162">
        <v>2.1429999999999998</v>
      </c>
      <c r="O11162" t="s">
        <v>7876</v>
      </c>
      <c r="P11162" t="s">
        <v>9716</v>
      </c>
      <c r="Q11162">
        <v>2.1429999999999999E-3</v>
      </c>
      <c r="R11162" s="117" t="s">
        <v>14620</v>
      </c>
      <c r="S11162" s="117" t="s">
        <v>14621</v>
      </c>
      <c r="T11162" t="s">
        <v>17448</v>
      </c>
      <c r="U11162" t="s">
        <v>10772</v>
      </c>
    </row>
    <row r="11163" spans="1:21">
      <c r="A11163" s="117" t="s">
        <v>5156</v>
      </c>
      <c r="B11163" t="s">
        <v>14590</v>
      </c>
      <c r="C11163" t="s">
        <v>14590</v>
      </c>
      <c r="D11163">
        <v>26</v>
      </c>
      <c r="E11163">
        <v>20</v>
      </c>
      <c r="F11163">
        <v>26</v>
      </c>
      <c r="G11163">
        <v>20</v>
      </c>
      <c r="H11163">
        <v>15</v>
      </c>
      <c r="I11163">
        <v>15</v>
      </c>
      <c r="J11163">
        <v>270</v>
      </c>
      <c r="K11163" s="194">
        <v>270</v>
      </c>
      <c r="L11163" t="s">
        <v>1197</v>
      </c>
      <c r="M11163" t="s">
        <v>1197</v>
      </c>
      <c r="N11163">
        <v>2.6230000000000002</v>
      </c>
      <c r="O11163" t="s">
        <v>7876</v>
      </c>
      <c r="P11163" t="s">
        <v>9717</v>
      </c>
      <c r="Q11163">
        <v>2.6229999999999999E-3</v>
      </c>
      <c r="R11163" s="117" t="s">
        <v>14620</v>
      </c>
      <c r="S11163" s="117" t="s">
        <v>14621</v>
      </c>
      <c r="T11163" t="s">
        <v>17448</v>
      </c>
      <c r="U11163" t="s">
        <v>10772</v>
      </c>
    </row>
    <row r="11164" spans="1:21">
      <c r="A11164" s="117" t="s">
        <v>21885</v>
      </c>
      <c r="B11164" t="s">
        <v>14590</v>
      </c>
      <c r="C11164" t="s">
        <v>14590</v>
      </c>
      <c r="D11164">
        <v>38</v>
      </c>
      <c r="E11164">
        <v>32</v>
      </c>
      <c r="F11164">
        <v>38</v>
      </c>
      <c r="G11164">
        <v>32</v>
      </c>
      <c r="H11164">
        <v>1</v>
      </c>
      <c r="I11164">
        <v>1</v>
      </c>
      <c r="J11164">
        <v>24</v>
      </c>
      <c r="K11164" s="194">
        <v>24</v>
      </c>
      <c r="L11164" t="s">
        <v>1076</v>
      </c>
      <c r="M11164" t="s">
        <v>1076</v>
      </c>
      <c r="N11164">
        <v>2300</v>
      </c>
      <c r="O11164" t="s">
        <v>7876</v>
      </c>
      <c r="P11164" t="s">
        <v>21886</v>
      </c>
      <c r="Q11164">
        <v>2.2999999999999998</v>
      </c>
      <c r="R11164" s="117" t="s">
        <v>14620</v>
      </c>
      <c r="S11164" s="117" t="s">
        <v>14621</v>
      </c>
      <c r="T11164" t="s">
        <v>17448</v>
      </c>
      <c r="U11164" t="s">
        <v>10772</v>
      </c>
    </row>
    <row r="11165" spans="1:21">
      <c r="A11165" s="117" t="s">
        <v>16471</v>
      </c>
      <c r="B11165" t="s">
        <v>14590</v>
      </c>
      <c r="C11165" t="s">
        <v>14590</v>
      </c>
      <c r="D11165">
        <v>21</v>
      </c>
      <c r="E11165">
        <v>15</v>
      </c>
      <c r="F11165">
        <v>21</v>
      </c>
      <c r="G11165">
        <v>15</v>
      </c>
      <c r="H11165">
        <v>1</v>
      </c>
      <c r="I11165">
        <v>1</v>
      </c>
      <c r="J11165">
        <v>0</v>
      </c>
      <c r="K11165" s="194">
        <v>0</v>
      </c>
      <c r="L11165" t="s">
        <v>1075</v>
      </c>
      <c r="M11165" t="s">
        <v>1075</v>
      </c>
      <c r="N11165">
        <v>2</v>
      </c>
      <c r="O11165" t="s">
        <v>7876</v>
      </c>
      <c r="P11165" t="s">
        <v>7877</v>
      </c>
      <c r="Q11165">
        <v>2E-3</v>
      </c>
      <c r="R11165" s="117" t="s">
        <v>14605</v>
      </c>
      <c r="S11165" s="117" t="s">
        <v>14615</v>
      </c>
      <c r="T11165" t="e">
        <v>#N/A</v>
      </c>
      <c r="U11165" t="s">
        <v>10772</v>
      </c>
    </row>
    <row r="11166" spans="1:21">
      <c r="A11166" s="117" t="s">
        <v>68</v>
      </c>
      <c r="B11166" t="s">
        <v>13815</v>
      </c>
      <c r="C11166" t="s">
        <v>14590</v>
      </c>
      <c r="D11166">
        <v>2</v>
      </c>
      <c r="E11166">
        <v>76</v>
      </c>
      <c r="F11166">
        <v>26</v>
      </c>
      <c r="G11166">
        <v>20</v>
      </c>
      <c r="H11166">
        <v>1</v>
      </c>
      <c r="I11166">
        <v>1</v>
      </c>
      <c r="J11166">
        <v>35</v>
      </c>
      <c r="K11166" s="194">
        <v>40</v>
      </c>
      <c r="L11166" t="s">
        <v>1077</v>
      </c>
      <c r="M11166" t="s">
        <v>1077</v>
      </c>
      <c r="N11166">
        <v>400</v>
      </c>
      <c r="O11166" t="s">
        <v>7876</v>
      </c>
      <c r="P11166" t="s">
        <v>9718</v>
      </c>
      <c r="Q11166">
        <v>0.4</v>
      </c>
      <c r="R11166" s="117" t="s">
        <v>14595</v>
      </c>
      <c r="S11166" s="117" t="s">
        <v>14596</v>
      </c>
      <c r="T11166" t="s">
        <v>17448</v>
      </c>
      <c r="U11166" t="s">
        <v>10772</v>
      </c>
    </row>
    <row r="11167" spans="1:21">
      <c r="A11167" s="117" t="s">
        <v>5157</v>
      </c>
      <c r="B11167" t="s">
        <v>14590</v>
      </c>
      <c r="C11167" t="s">
        <v>14590</v>
      </c>
      <c r="D11167">
        <v>26</v>
      </c>
      <c r="E11167">
        <v>20</v>
      </c>
      <c r="F11167">
        <v>26</v>
      </c>
      <c r="G11167">
        <v>20</v>
      </c>
      <c r="H11167">
        <v>20</v>
      </c>
      <c r="I11167">
        <v>20</v>
      </c>
      <c r="J11167">
        <v>40</v>
      </c>
      <c r="K11167" s="194">
        <v>40</v>
      </c>
      <c r="L11167" t="s">
        <v>1077</v>
      </c>
      <c r="M11167" t="s">
        <v>1077</v>
      </c>
      <c r="N11167">
        <v>400</v>
      </c>
      <c r="O11167" t="s">
        <v>7876</v>
      </c>
      <c r="P11167" t="s">
        <v>9718</v>
      </c>
      <c r="Q11167">
        <v>0.4</v>
      </c>
      <c r="R11167" s="117" t="s">
        <v>14595</v>
      </c>
      <c r="S11167" s="117" t="s">
        <v>14596</v>
      </c>
      <c r="T11167" t="s">
        <v>17448</v>
      </c>
      <c r="U11167" t="s">
        <v>10772</v>
      </c>
    </row>
    <row r="11168" spans="1:21">
      <c r="A11168" s="117" t="s">
        <v>774</v>
      </c>
      <c r="B11168" t="s">
        <v>13815</v>
      </c>
      <c r="C11168" t="s">
        <v>14590</v>
      </c>
      <c r="D11168">
        <v>2</v>
      </c>
      <c r="E11168">
        <v>29</v>
      </c>
      <c r="F11168">
        <v>25</v>
      </c>
      <c r="G11168">
        <v>19</v>
      </c>
      <c r="H11168">
        <v>1</v>
      </c>
      <c r="I11168">
        <v>1</v>
      </c>
      <c r="J11168">
        <v>13</v>
      </c>
      <c r="K11168" s="194">
        <v>19</v>
      </c>
      <c r="L11168" t="s">
        <v>1077</v>
      </c>
      <c r="M11168" t="s">
        <v>1077</v>
      </c>
      <c r="N11168">
        <v>460</v>
      </c>
      <c r="O11168" t="s">
        <v>7876</v>
      </c>
      <c r="P11168" t="s">
        <v>9719</v>
      </c>
      <c r="Q11168">
        <v>0.46</v>
      </c>
      <c r="R11168" s="117" t="s">
        <v>14743</v>
      </c>
      <c r="S11168" s="117" t="s">
        <v>14589</v>
      </c>
      <c r="T11168" t="s">
        <v>12136</v>
      </c>
      <c r="U11168" t="s">
        <v>10772</v>
      </c>
    </row>
    <row r="11169" spans="1:21">
      <c r="A11169" s="117" t="s">
        <v>5158</v>
      </c>
      <c r="B11169" t="s">
        <v>14590</v>
      </c>
      <c r="C11169" t="s">
        <v>14590</v>
      </c>
      <c r="D11169">
        <v>26</v>
      </c>
      <c r="E11169">
        <v>20</v>
      </c>
      <c r="F11169">
        <v>26</v>
      </c>
      <c r="G11169">
        <v>20</v>
      </c>
      <c r="H11169">
        <v>18</v>
      </c>
      <c r="I11169">
        <v>18</v>
      </c>
      <c r="J11169">
        <v>21</v>
      </c>
      <c r="K11169" s="194">
        <v>21</v>
      </c>
      <c r="L11169" t="s">
        <v>1077</v>
      </c>
      <c r="M11169" t="s">
        <v>1077</v>
      </c>
      <c r="N11169">
        <v>495.25</v>
      </c>
      <c r="O11169" t="s">
        <v>7876</v>
      </c>
      <c r="P11169" t="s">
        <v>9719</v>
      </c>
      <c r="Q11169">
        <v>0.49525000000000002</v>
      </c>
      <c r="R11169" s="117" t="s">
        <v>14595</v>
      </c>
      <c r="S11169" s="117" t="s">
        <v>14596</v>
      </c>
      <c r="T11169" t="s">
        <v>17448</v>
      </c>
      <c r="U11169" t="s">
        <v>10773</v>
      </c>
    </row>
    <row r="11170" spans="1:21">
      <c r="A11170" s="117" t="s">
        <v>254</v>
      </c>
      <c r="B11170" t="s">
        <v>13815</v>
      </c>
      <c r="C11170" t="s">
        <v>14590</v>
      </c>
      <c r="D11170">
        <v>2</v>
      </c>
      <c r="E11170">
        <v>85</v>
      </c>
      <c r="F11170">
        <v>81</v>
      </c>
      <c r="G11170">
        <v>75</v>
      </c>
      <c r="H11170">
        <v>1</v>
      </c>
      <c r="I11170">
        <v>1</v>
      </c>
      <c r="J11170">
        <v>41</v>
      </c>
      <c r="K11170" s="194">
        <v>999999</v>
      </c>
      <c r="L11170" t="s">
        <v>1077</v>
      </c>
      <c r="M11170" t="s">
        <v>1077</v>
      </c>
      <c r="N11170">
        <v>644.5</v>
      </c>
      <c r="O11170" t="s">
        <v>7876</v>
      </c>
      <c r="P11170" t="s">
        <v>9720</v>
      </c>
      <c r="Q11170">
        <v>0.64449999999999996</v>
      </c>
      <c r="R11170" s="117" t="s">
        <v>14594</v>
      </c>
      <c r="S11170" s="117" t="s">
        <v>14589</v>
      </c>
      <c r="T11170" t="s">
        <v>12136</v>
      </c>
      <c r="U11170" t="s">
        <v>10772</v>
      </c>
    </row>
    <row r="11171" spans="1:21">
      <c r="A11171" s="117" t="s">
        <v>5159</v>
      </c>
      <c r="B11171" t="s">
        <v>14590</v>
      </c>
      <c r="C11171" t="s">
        <v>14590</v>
      </c>
      <c r="D11171">
        <v>42</v>
      </c>
      <c r="E11171">
        <v>36</v>
      </c>
      <c r="F11171">
        <v>42</v>
      </c>
      <c r="G11171">
        <v>36</v>
      </c>
      <c r="H11171">
        <v>1</v>
      </c>
      <c r="I11171">
        <v>1</v>
      </c>
      <c r="J11171">
        <v>999999</v>
      </c>
      <c r="K11171" s="194">
        <v>999999</v>
      </c>
      <c r="L11171" t="s">
        <v>1077</v>
      </c>
      <c r="M11171" t="s">
        <v>1077</v>
      </c>
      <c r="N11171">
        <v>641.83299999999997</v>
      </c>
      <c r="O11171" t="s">
        <v>7876</v>
      </c>
      <c r="P11171" t="s">
        <v>9720</v>
      </c>
      <c r="Q11171">
        <v>0.64183299999999999</v>
      </c>
      <c r="R11171" s="117" t="s">
        <v>14594</v>
      </c>
      <c r="S11171" s="117" t="s">
        <v>14589</v>
      </c>
      <c r="T11171" t="s">
        <v>12136</v>
      </c>
      <c r="U11171" t="s">
        <v>10772</v>
      </c>
    </row>
    <row r="11172" spans="1:21">
      <c r="A11172" s="117" t="s">
        <v>69</v>
      </c>
      <c r="B11172" t="s">
        <v>13815</v>
      </c>
      <c r="C11172" t="s">
        <v>14590</v>
      </c>
      <c r="D11172">
        <v>2</v>
      </c>
      <c r="E11172">
        <v>29</v>
      </c>
      <c r="F11172">
        <v>25</v>
      </c>
      <c r="G11172">
        <v>19</v>
      </c>
      <c r="H11172">
        <v>1</v>
      </c>
      <c r="I11172">
        <v>1</v>
      </c>
      <c r="J11172">
        <v>8</v>
      </c>
      <c r="K11172" s="194">
        <v>31</v>
      </c>
      <c r="L11172" t="s">
        <v>1077</v>
      </c>
      <c r="M11172" t="s">
        <v>1077</v>
      </c>
      <c r="N11172">
        <v>805</v>
      </c>
      <c r="O11172" t="s">
        <v>7876</v>
      </c>
      <c r="P11172" t="s">
        <v>9721</v>
      </c>
      <c r="Q11172">
        <v>0.80500000000000005</v>
      </c>
      <c r="R11172" s="117" t="s">
        <v>14594</v>
      </c>
      <c r="S11172" s="117" t="s">
        <v>14589</v>
      </c>
      <c r="T11172" t="s">
        <v>12136</v>
      </c>
      <c r="U11172" t="s">
        <v>10772</v>
      </c>
    </row>
    <row r="11173" spans="1:21">
      <c r="A11173" s="117" t="s">
        <v>5160</v>
      </c>
      <c r="B11173" t="s">
        <v>14590</v>
      </c>
      <c r="C11173" t="s">
        <v>14590</v>
      </c>
      <c r="D11173">
        <v>35</v>
      </c>
      <c r="E11173">
        <v>29</v>
      </c>
      <c r="F11173">
        <v>25</v>
      </c>
      <c r="G11173">
        <v>19</v>
      </c>
      <c r="H11173">
        <v>1</v>
      </c>
      <c r="I11173">
        <v>1</v>
      </c>
      <c r="J11173">
        <v>22</v>
      </c>
      <c r="K11173" s="194">
        <v>22</v>
      </c>
      <c r="L11173" t="s">
        <v>1077</v>
      </c>
      <c r="M11173" t="s">
        <v>1077</v>
      </c>
      <c r="N11173">
        <v>804</v>
      </c>
      <c r="O11173" t="s">
        <v>7876</v>
      </c>
      <c r="P11173" t="s">
        <v>9721</v>
      </c>
      <c r="Q11173">
        <v>0.80400000000000005</v>
      </c>
      <c r="R11173" s="117" t="s">
        <v>14743</v>
      </c>
      <c r="S11173" s="117" t="s">
        <v>14589</v>
      </c>
      <c r="T11173" t="s">
        <v>12136</v>
      </c>
      <c r="U11173" t="s">
        <v>10772</v>
      </c>
    </row>
    <row r="11174" spans="1:21">
      <c r="A11174" s="117" t="s">
        <v>70</v>
      </c>
      <c r="B11174" t="s">
        <v>14590</v>
      </c>
      <c r="C11174" t="s">
        <v>14590</v>
      </c>
      <c r="D11174">
        <v>82</v>
      </c>
      <c r="E11174">
        <v>76</v>
      </c>
      <c r="F11174">
        <v>26</v>
      </c>
      <c r="G11174">
        <v>20</v>
      </c>
      <c r="H11174">
        <v>5</v>
      </c>
      <c r="I11174">
        <v>5</v>
      </c>
      <c r="J11174">
        <v>132</v>
      </c>
      <c r="K11174" s="194">
        <v>132</v>
      </c>
      <c r="L11174" t="s">
        <v>1077</v>
      </c>
      <c r="M11174" t="s">
        <v>1077</v>
      </c>
      <c r="N11174">
        <v>1105</v>
      </c>
      <c r="O11174" t="s">
        <v>7876</v>
      </c>
      <c r="P11174" t="s">
        <v>16010</v>
      </c>
      <c r="Q11174">
        <v>1.105</v>
      </c>
      <c r="R11174" s="117" t="s">
        <v>19507</v>
      </c>
      <c r="S11174" s="117" t="s">
        <v>14596</v>
      </c>
      <c r="T11174" t="s">
        <v>17448</v>
      </c>
      <c r="U11174" t="s">
        <v>10773</v>
      </c>
    </row>
    <row r="11175" spans="1:21">
      <c r="A11175" s="117" t="s">
        <v>5161</v>
      </c>
      <c r="B11175" t="s">
        <v>14590</v>
      </c>
      <c r="C11175" t="s">
        <v>14590</v>
      </c>
      <c r="D11175">
        <v>26</v>
      </c>
      <c r="E11175">
        <v>20</v>
      </c>
      <c r="F11175">
        <v>26</v>
      </c>
      <c r="G11175">
        <v>20</v>
      </c>
      <c r="H11175">
        <v>5</v>
      </c>
      <c r="I11175">
        <v>5</v>
      </c>
      <c r="J11175">
        <v>31</v>
      </c>
      <c r="K11175" s="194">
        <v>31</v>
      </c>
      <c r="L11175" t="s">
        <v>1077</v>
      </c>
      <c r="M11175" t="s">
        <v>1077</v>
      </c>
      <c r="N11175">
        <v>1098</v>
      </c>
      <c r="O11175" t="s">
        <v>7876</v>
      </c>
      <c r="P11175" t="s">
        <v>9722</v>
      </c>
      <c r="Q11175">
        <v>1.0980000000000001</v>
      </c>
      <c r="R11175" s="117" t="s">
        <v>14595</v>
      </c>
      <c r="S11175" s="117" t="s">
        <v>14596</v>
      </c>
      <c r="T11175" t="s">
        <v>17448</v>
      </c>
      <c r="U11175" t="s">
        <v>10772</v>
      </c>
    </row>
    <row r="11176" spans="1:21">
      <c r="A11176" s="117" t="s">
        <v>71</v>
      </c>
      <c r="B11176" t="s">
        <v>14590</v>
      </c>
      <c r="C11176" t="s">
        <v>14590</v>
      </c>
      <c r="D11176">
        <v>82</v>
      </c>
      <c r="E11176">
        <v>76</v>
      </c>
      <c r="F11176">
        <v>26</v>
      </c>
      <c r="G11176">
        <v>20</v>
      </c>
      <c r="H11176">
        <v>5</v>
      </c>
      <c r="I11176">
        <v>5</v>
      </c>
      <c r="J11176">
        <v>414</v>
      </c>
      <c r="K11176" s="194">
        <v>414</v>
      </c>
      <c r="L11176" t="s">
        <v>1077</v>
      </c>
      <c r="M11176" t="s">
        <v>1077</v>
      </c>
      <c r="N11176">
        <v>1160</v>
      </c>
      <c r="O11176" t="s">
        <v>7876</v>
      </c>
      <c r="P11176" t="s">
        <v>16011</v>
      </c>
      <c r="Q11176">
        <v>1.1599999999999999</v>
      </c>
      <c r="R11176" s="117" t="s">
        <v>14595</v>
      </c>
      <c r="S11176" s="117" t="s">
        <v>14596</v>
      </c>
      <c r="T11176" t="s">
        <v>17448</v>
      </c>
      <c r="U11176" t="s">
        <v>10773</v>
      </c>
    </row>
    <row r="11177" spans="1:21">
      <c r="A11177" s="117" t="s">
        <v>5162</v>
      </c>
      <c r="B11177" t="s">
        <v>14590</v>
      </c>
      <c r="C11177" t="s">
        <v>14590</v>
      </c>
      <c r="D11177">
        <v>26</v>
      </c>
      <c r="E11177">
        <v>20</v>
      </c>
      <c r="F11177">
        <v>26</v>
      </c>
      <c r="G11177">
        <v>20</v>
      </c>
      <c r="H11177">
        <v>5</v>
      </c>
      <c r="I11177">
        <v>5</v>
      </c>
      <c r="J11177">
        <v>10</v>
      </c>
      <c r="K11177" s="194">
        <v>10</v>
      </c>
      <c r="L11177" t="s">
        <v>1077</v>
      </c>
      <c r="M11177" t="s">
        <v>1077</v>
      </c>
      <c r="N11177">
        <v>1229</v>
      </c>
      <c r="O11177" t="s">
        <v>7876</v>
      </c>
      <c r="P11177" t="s">
        <v>9723</v>
      </c>
      <c r="Q11177">
        <v>1.2290000000000001</v>
      </c>
      <c r="R11177" s="117" t="s">
        <v>14595</v>
      </c>
      <c r="S11177" s="117" t="s">
        <v>14596</v>
      </c>
      <c r="T11177" t="s">
        <v>17448</v>
      </c>
      <c r="U11177" t="s">
        <v>10772</v>
      </c>
    </row>
    <row r="11178" spans="1:21">
      <c r="A11178" s="117" t="s">
        <v>5163</v>
      </c>
      <c r="B11178" t="s">
        <v>14590</v>
      </c>
      <c r="C11178" t="s">
        <v>14590</v>
      </c>
      <c r="D11178">
        <v>82</v>
      </c>
      <c r="E11178">
        <v>76</v>
      </c>
      <c r="F11178">
        <v>82</v>
      </c>
      <c r="G11178">
        <v>76</v>
      </c>
      <c r="H11178">
        <v>1</v>
      </c>
      <c r="I11178">
        <v>1</v>
      </c>
      <c r="J11178">
        <v>999999</v>
      </c>
      <c r="K11178" s="194">
        <v>999999</v>
      </c>
      <c r="L11178" t="s">
        <v>1077</v>
      </c>
      <c r="M11178" t="s">
        <v>1077</v>
      </c>
      <c r="N11178">
        <v>1602</v>
      </c>
      <c r="O11178" t="s">
        <v>7876</v>
      </c>
      <c r="P11178" t="s">
        <v>16012</v>
      </c>
      <c r="Q11178">
        <v>1.6020000000000001</v>
      </c>
      <c r="R11178" s="117" t="s">
        <v>14743</v>
      </c>
      <c r="S11178" s="117" t="s">
        <v>14589</v>
      </c>
      <c r="T11178" t="s">
        <v>12136</v>
      </c>
      <c r="U11178" t="s">
        <v>10772</v>
      </c>
    </row>
    <row r="11179" spans="1:21">
      <c r="A11179" s="117" t="s">
        <v>5164</v>
      </c>
      <c r="B11179" t="s">
        <v>14590</v>
      </c>
      <c r="C11179" t="s">
        <v>14590</v>
      </c>
      <c r="D11179">
        <v>26</v>
      </c>
      <c r="E11179">
        <v>20</v>
      </c>
      <c r="F11179">
        <v>26</v>
      </c>
      <c r="G11179">
        <v>20</v>
      </c>
      <c r="H11179">
        <v>4</v>
      </c>
      <c r="I11179">
        <v>4</v>
      </c>
      <c r="J11179">
        <v>20</v>
      </c>
      <c r="K11179" s="194">
        <v>20</v>
      </c>
      <c r="L11179" t="s">
        <v>1077</v>
      </c>
      <c r="M11179" t="s">
        <v>1077</v>
      </c>
      <c r="N11179">
        <v>1591</v>
      </c>
      <c r="O11179" t="s">
        <v>7876</v>
      </c>
      <c r="P11179" t="s">
        <v>16013</v>
      </c>
      <c r="Q11179">
        <v>1.591</v>
      </c>
      <c r="R11179" s="117" t="s">
        <v>14595</v>
      </c>
      <c r="S11179" s="117" t="s">
        <v>14596</v>
      </c>
      <c r="T11179" t="s">
        <v>17448</v>
      </c>
      <c r="U11179" t="s">
        <v>10772</v>
      </c>
    </row>
    <row r="11180" spans="1:21">
      <c r="A11180" s="117" t="s">
        <v>240</v>
      </c>
      <c r="B11180" t="s">
        <v>13815</v>
      </c>
      <c r="C11180" t="s">
        <v>13815</v>
      </c>
      <c r="D11180">
        <v>2</v>
      </c>
      <c r="E11180">
        <v>76</v>
      </c>
      <c r="F11180">
        <v>2</v>
      </c>
      <c r="G11180">
        <v>76</v>
      </c>
      <c r="H11180">
        <v>1</v>
      </c>
      <c r="I11180">
        <v>1</v>
      </c>
      <c r="J11180">
        <v>51</v>
      </c>
      <c r="K11180" s="194">
        <v>24</v>
      </c>
      <c r="L11180" t="s">
        <v>1077</v>
      </c>
      <c r="M11180" t="s">
        <v>1077</v>
      </c>
      <c r="N11180">
        <v>496</v>
      </c>
      <c r="O11180" t="s">
        <v>7876</v>
      </c>
      <c r="P11180" t="s">
        <v>16014</v>
      </c>
      <c r="Q11180">
        <v>0.496</v>
      </c>
      <c r="R11180" s="117" t="s">
        <v>19507</v>
      </c>
      <c r="S11180" s="117" t="s">
        <v>14596</v>
      </c>
      <c r="T11180" t="s">
        <v>17448</v>
      </c>
      <c r="U11180" t="s">
        <v>10772</v>
      </c>
    </row>
    <row r="11181" spans="1:21">
      <c r="A11181" s="117" t="s">
        <v>241</v>
      </c>
      <c r="B11181" t="s">
        <v>14590</v>
      </c>
      <c r="C11181" t="s">
        <v>13815</v>
      </c>
      <c r="D11181">
        <v>54</v>
      </c>
      <c r="E11181">
        <v>48</v>
      </c>
      <c r="F11181">
        <v>2</v>
      </c>
      <c r="G11181">
        <v>36</v>
      </c>
      <c r="H11181">
        <v>1</v>
      </c>
      <c r="I11181">
        <v>1</v>
      </c>
      <c r="J11181">
        <v>999999</v>
      </c>
      <c r="K11181" s="194">
        <v>9</v>
      </c>
      <c r="L11181" t="s">
        <v>1077</v>
      </c>
      <c r="M11181" t="s">
        <v>1077</v>
      </c>
      <c r="N11181">
        <v>498</v>
      </c>
      <c r="O11181" t="s">
        <v>7876</v>
      </c>
      <c r="P11181" t="s">
        <v>16014</v>
      </c>
      <c r="Q11181">
        <v>0.498</v>
      </c>
      <c r="R11181" s="117" t="s">
        <v>14594</v>
      </c>
      <c r="S11181" s="117" t="s">
        <v>14589</v>
      </c>
      <c r="T11181" t="s">
        <v>12136</v>
      </c>
      <c r="U11181" t="s">
        <v>10772</v>
      </c>
    </row>
    <row r="11182" spans="1:21">
      <c r="A11182" s="117" t="s">
        <v>242</v>
      </c>
      <c r="B11182" t="s">
        <v>13815</v>
      </c>
      <c r="C11182" t="s">
        <v>13815</v>
      </c>
      <c r="D11182">
        <v>2</v>
      </c>
      <c r="E11182">
        <v>76</v>
      </c>
      <c r="F11182">
        <v>2</v>
      </c>
      <c r="G11182">
        <v>76</v>
      </c>
      <c r="H11182">
        <v>1</v>
      </c>
      <c r="I11182">
        <v>1</v>
      </c>
      <c r="J11182">
        <v>48</v>
      </c>
      <c r="K11182" s="194">
        <v>74</v>
      </c>
      <c r="L11182" t="s">
        <v>1077</v>
      </c>
      <c r="M11182" t="s">
        <v>1077</v>
      </c>
      <c r="N11182">
        <v>530</v>
      </c>
      <c r="O11182" t="s">
        <v>7876</v>
      </c>
      <c r="P11182" t="s">
        <v>16015</v>
      </c>
      <c r="Q11182">
        <v>0.53</v>
      </c>
      <c r="R11182" s="117" t="s">
        <v>19507</v>
      </c>
      <c r="S11182" s="117" t="s">
        <v>14596</v>
      </c>
      <c r="T11182" t="s">
        <v>17448</v>
      </c>
      <c r="U11182" t="s">
        <v>10772</v>
      </c>
    </row>
    <row r="11183" spans="1:21">
      <c r="A11183" s="117" t="s">
        <v>243</v>
      </c>
      <c r="B11183" t="s">
        <v>14590</v>
      </c>
      <c r="C11183" t="s">
        <v>13815</v>
      </c>
      <c r="D11183">
        <v>82</v>
      </c>
      <c r="E11183">
        <v>76</v>
      </c>
      <c r="F11183">
        <v>2</v>
      </c>
      <c r="G11183">
        <v>76</v>
      </c>
      <c r="H11183">
        <v>1</v>
      </c>
      <c r="I11183">
        <v>1</v>
      </c>
      <c r="J11183">
        <v>84</v>
      </c>
      <c r="K11183" s="194">
        <v>64</v>
      </c>
      <c r="L11183" t="s">
        <v>1077</v>
      </c>
      <c r="M11183" t="s">
        <v>1077</v>
      </c>
      <c r="N11183">
        <v>530</v>
      </c>
      <c r="O11183" t="s">
        <v>7876</v>
      </c>
      <c r="P11183" t="s">
        <v>16015</v>
      </c>
      <c r="Q11183">
        <v>0.53</v>
      </c>
      <c r="R11183" s="117" t="s">
        <v>19507</v>
      </c>
      <c r="S11183" s="117" t="s">
        <v>14596</v>
      </c>
      <c r="T11183" t="s">
        <v>17448</v>
      </c>
      <c r="U11183" t="s">
        <v>10772</v>
      </c>
    </row>
    <row r="11184" spans="1:21">
      <c r="A11184" s="117" t="s">
        <v>244</v>
      </c>
      <c r="B11184" t="s">
        <v>13815</v>
      </c>
      <c r="C11184" t="s">
        <v>13815</v>
      </c>
      <c r="D11184">
        <v>2</v>
      </c>
      <c r="E11184">
        <v>29</v>
      </c>
      <c r="F11184">
        <v>2</v>
      </c>
      <c r="G11184">
        <v>29</v>
      </c>
      <c r="H11184">
        <v>1</v>
      </c>
      <c r="I11184">
        <v>1</v>
      </c>
      <c r="J11184">
        <v>165</v>
      </c>
      <c r="K11184" s="194">
        <v>110</v>
      </c>
      <c r="L11184" t="s">
        <v>1077</v>
      </c>
      <c r="M11184" t="s">
        <v>1077</v>
      </c>
      <c r="N11184">
        <v>620</v>
      </c>
      <c r="O11184" t="s">
        <v>7876</v>
      </c>
      <c r="P11184" t="s">
        <v>16016</v>
      </c>
      <c r="Q11184">
        <v>0.62</v>
      </c>
      <c r="R11184" s="117" t="s">
        <v>14594</v>
      </c>
      <c r="S11184" s="117" t="s">
        <v>14589</v>
      </c>
      <c r="T11184" t="s">
        <v>12136</v>
      </c>
      <c r="U11184" t="s">
        <v>10772</v>
      </c>
    </row>
    <row r="11185" spans="1:21">
      <c r="A11185" s="117" t="s">
        <v>245</v>
      </c>
      <c r="B11185" t="s">
        <v>13815</v>
      </c>
      <c r="C11185" t="s">
        <v>13815</v>
      </c>
      <c r="D11185">
        <v>2</v>
      </c>
      <c r="E11185">
        <v>76</v>
      </c>
      <c r="F11185">
        <v>2</v>
      </c>
      <c r="G11185">
        <v>76</v>
      </c>
      <c r="H11185">
        <v>1</v>
      </c>
      <c r="I11185">
        <v>1</v>
      </c>
      <c r="J11185">
        <v>56</v>
      </c>
      <c r="K11185" s="194">
        <v>54</v>
      </c>
      <c r="L11185" t="s">
        <v>1077</v>
      </c>
      <c r="M11185" t="s">
        <v>1077</v>
      </c>
      <c r="N11185">
        <v>620</v>
      </c>
      <c r="O11185" t="s">
        <v>7876</v>
      </c>
      <c r="P11185" t="s">
        <v>16016</v>
      </c>
      <c r="Q11185">
        <v>0.62</v>
      </c>
      <c r="R11185" s="117" t="s">
        <v>19507</v>
      </c>
      <c r="S11185" s="117" t="s">
        <v>14596</v>
      </c>
      <c r="T11185" t="s">
        <v>17448</v>
      </c>
      <c r="U11185" t="s">
        <v>10772</v>
      </c>
    </row>
    <row r="11186" spans="1:21">
      <c r="A11186" s="117" t="s">
        <v>246</v>
      </c>
      <c r="B11186" t="s">
        <v>13815</v>
      </c>
      <c r="C11186" t="s">
        <v>13815</v>
      </c>
      <c r="D11186">
        <v>2</v>
      </c>
      <c r="E11186">
        <v>76</v>
      </c>
      <c r="F11186">
        <v>2</v>
      </c>
      <c r="G11186">
        <v>76</v>
      </c>
      <c r="H11186">
        <v>1</v>
      </c>
      <c r="I11186">
        <v>1</v>
      </c>
      <c r="J11186">
        <v>218</v>
      </c>
      <c r="K11186" s="194">
        <v>223</v>
      </c>
      <c r="L11186" t="s">
        <v>1077</v>
      </c>
      <c r="M11186" t="s">
        <v>1077</v>
      </c>
      <c r="N11186">
        <v>873</v>
      </c>
      <c r="O11186" t="s">
        <v>7876</v>
      </c>
      <c r="P11186" t="s">
        <v>16017</v>
      </c>
      <c r="Q11186">
        <v>0.873</v>
      </c>
      <c r="R11186" s="117" t="s">
        <v>19507</v>
      </c>
      <c r="S11186" s="117" t="s">
        <v>14596</v>
      </c>
      <c r="T11186" t="s">
        <v>17448</v>
      </c>
      <c r="U11186" t="s">
        <v>10772</v>
      </c>
    </row>
    <row r="11187" spans="1:21">
      <c r="A11187" s="117" t="s">
        <v>247</v>
      </c>
      <c r="B11187" t="s">
        <v>13815</v>
      </c>
      <c r="C11187" t="s">
        <v>13815</v>
      </c>
      <c r="D11187">
        <v>2</v>
      </c>
      <c r="E11187">
        <v>76</v>
      </c>
      <c r="F11187">
        <v>2</v>
      </c>
      <c r="G11187">
        <v>76</v>
      </c>
      <c r="H11187">
        <v>1</v>
      </c>
      <c r="I11187">
        <v>1</v>
      </c>
      <c r="J11187">
        <v>51</v>
      </c>
      <c r="K11187" s="194">
        <v>26</v>
      </c>
      <c r="L11187" t="s">
        <v>1077</v>
      </c>
      <c r="M11187" t="s">
        <v>1077</v>
      </c>
      <c r="N11187">
        <v>864</v>
      </c>
      <c r="O11187" t="s">
        <v>7876</v>
      </c>
      <c r="P11187" t="s">
        <v>16017</v>
      </c>
      <c r="Q11187">
        <v>0.86399999999999999</v>
      </c>
      <c r="R11187" s="117" t="s">
        <v>19507</v>
      </c>
      <c r="S11187" s="117" t="s">
        <v>14596</v>
      </c>
      <c r="T11187" t="s">
        <v>17448</v>
      </c>
      <c r="U11187" t="s">
        <v>10772</v>
      </c>
    </row>
    <row r="11188" spans="1:21">
      <c r="A11188" s="117" t="s">
        <v>248</v>
      </c>
      <c r="B11188" t="s">
        <v>13815</v>
      </c>
      <c r="C11188" t="s">
        <v>13815</v>
      </c>
      <c r="D11188">
        <v>2</v>
      </c>
      <c r="E11188">
        <v>76</v>
      </c>
      <c r="F11188">
        <v>2</v>
      </c>
      <c r="G11188">
        <v>76</v>
      </c>
      <c r="H11188">
        <v>1</v>
      </c>
      <c r="I11188">
        <v>1</v>
      </c>
      <c r="J11188">
        <v>154</v>
      </c>
      <c r="K11188" s="194">
        <v>79</v>
      </c>
      <c r="L11188" t="s">
        <v>1077</v>
      </c>
      <c r="M11188" t="s">
        <v>1077</v>
      </c>
      <c r="N11188">
        <v>1200</v>
      </c>
      <c r="O11188" t="s">
        <v>7876</v>
      </c>
      <c r="P11188" t="s">
        <v>16018</v>
      </c>
      <c r="Q11188">
        <v>1.2</v>
      </c>
      <c r="R11188" s="117" t="s">
        <v>19507</v>
      </c>
      <c r="S11188" s="117" t="s">
        <v>14596</v>
      </c>
      <c r="T11188" t="s">
        <v>17448</v>
      </c>
      <c r="U11188" t="s">
        <v>10772</v>
      </c>
    </row>
    <row r="11189" spans="1:21">
      <c r="A11189" s="117" t="s">
        <v>249</v>
      </c>
      <c r="B11189" t="s">
        <v>13815</v>
      </c>
      <c r="C11189" t="s">
        <v>13815</v>
      </c>
      <c r="D11189">
        <v>2</v>
      </c>
      <c r="E11189">
        <v>76</v>
      </c>
      <c r="F11189">
        <v>2</v>
      </c>
      <c r="G11189">
        <v>76</v>
      </c>
      <c r="H11189">
        <v>1</v>
      </c>
      <c r="I11189">
        <v>1</v>
      </c>
      <c r="J11189">
        <v>29</v>
      </c>
      <c r="K11189" s="194">
        <v>22</v>
      </c>
      <c r="L11189" t="s">
        <v>1077</v>
      </c>
      <c r="M11189" t="s">
        <v>1077</v>
      </c>
      <c r="N11189">
        <v>1050</v>
      </c>
      <c r="O11189" t="s">
        <v>7876</v>
      </c>
      <c r="P11189" t="s">
        <v>16018</v>
      </c>
      <c r="Q11189">
        <v>1.05</v>
      </c>
      <c r="R11189" s="117" t="s">
        <v>19507</v>
      </c>
      <c r="S11189" s="117" t="s">
        <v>14596</v>
      </c>
      <c r="T11189" t="s">
        <v>17448</v>
      </c>
      <c r="U11189" t="s">
        <v>10772</v>
      </c>
    </row>
    <row r="11190" spans="1:21">
      <c r="A11190" s="117" t="s">
        <v>250</v>
      </c>
      <c r="B11190" t="s">
        <v>13815</v>
      </c>
      <c r="C11190" t="s">
        <v>13815</v>
      </c>
      <c r="D11190">
        <v>2</v>
      </c>
      <c r="E11190">
        <v>29</v>
      </c>
      <c r="F11190">
        <v>2</v>
      </c>
      <c r="G11190">
        <v>29</v>
      </c>
      <c r="H11190">
        <v>1</v>
      </c>
      <c r="I11190">
        <v>1</v>
      </c>
      <c r="J11190">
        <v>18</v>
      </c>
      <c r="K11190" s="194">
        <v>37</v>
      </c>
      <c r="L11190" t="s">
        <v>1077</v>
      </c>
      <c r="M11190" t="s">
        <v>1077</v>
      </c>
      <c r="N11190">
        <v>1412</v>
      </c>
      <c r="O11190" t="s">
        <v>7876</v>
      </c>
      <c r="P11190" t="s">
        <v>16019</v>
      </c>
      <c r="Q11190">
        <v>1.4119999999999999</v>
      </c>
      <c r="R11190" s="117" t="s">
        <v>14594</v>
      </c>
      <c r="S11190" s="117" t="s">
        <v>14589</v>
      </c>
      <c r="T11190" t="s">
        <v>12136</v>
      </c>
      <c r="U11190" t="s">
        <v>10772</v>
      </c>
    </row>
    <row r="11191" spans="1:21">
      <c r="A11191" s="117" t="s">
        <v>251</v>
      </c>
      <c r="B11191" t="s">
        <v>13815</v>
      </c>
      <c r="C11191" t="s">
        <v>13815</v>
      </c>
      <c r="D11191">
        <v>2</v>
      </c>
      <c r="E11191">
        <v>76</v>
      </c>
      <c r="F11191">
        <v>2</v>
      </c>
      <c r="G11191">
        <v>76</v>
      </c>
      <c r="H11191">
        <v>1</v>
      </c>
      <c r="I11191">
        <v>1</v>
      </c>
      <c r="J11191">
        <v>14</v>
      </c>
      <c r="K11191" s="194">
        <v>61</v>
      </c>
      <c r="L11191" t="s">
        <v>1077</v>
      </c>
      <c r="M11191" t="s">
        <v>1077</v>
      </c>
      <c r="N11191">
        <v>1280</v>
      </c>
      <c r="O11191" t="s">
        <v>7876</v>
      </c>
      <c r="P11191" t="s">
        <v>16019</v>
      </c>
      <c r="Q11191">
        <v>1.28</v>
      </c>
      <c r="R11191" s="117" t="s">
        <v>19507</v>
      </c>
      <c r="S11191" s="117" t="s">
        <v>14596</v>
      </c>
      <c r="T11191" t="s">
        <v>17448</v>
      </c>
      <c r="U11191" t="s">
        <v>10772</v>
      </c>
    </row>
    <row r="11192" spans="1:21">
      <c r="A11192" s="117" t="s">
        <v>252</v>
      </c>
      <c r="B11192" t="s">
        <v>13815</v>
      </c>
      <c r="C11192" t="s">
        <v>13815</v>
      </c>
      <c r="D11192">
        <v>2</v>
      </c>
      <c r="E11192">
        <v>88</v>
      </c>
      <c r="F11192">
        <v>2</v>
      </c>
      <c r="G11192">
        <v>88</v>
      </c>
      <c r="H11192">
        <v>1</v>
      </c>
      <c r="I11192">
        <v>1</v>
      </c>
      <c r="J11192">
        <v>35</v>
      </c>
      <c r="K11192" s="194">
        <v>15</v>
      </c>
      <c r="L11192" t="s">
        <v>1077</v>
      </c>
      <c r="M11192" t="s">
        <v>1077</v>
      </c>
      <c r="N11192">
        <v>1956</v>
      </c>
      <c r="O11192" t="s">
        <v>7876</v>
      </c>
      <c r="P11192" t="s">
        <v>16020</v>
      </c>
      <c r="Q11192">
        <v>1.956</v>
      </c>
      <c r="R11192" s="117" t="s">
        <v>14594</v>
      </c>
      <c r="S11192" s="117" t="s">
        <v>14589</v>
      </c>
      <c r="T11192" t="s">
        <v>12136</v>
      </c>
      <c r="U11192" t="s">
        <v>10772</v>
      </c>
    </row>
    <row r="11193" spans="1:21">
      <c r="A11193" s="117" t="s">
        <v>253</v>
      </c>
      <c r="B11193" t="s">
        <v>13815</v>
      </c>
      <c r="C11193" t="s">
        <v>13815</v>
      </c>
      <c r="D11193">
        <v>2</v>
      </c>
      <c r="E11193">
        <v>20</v>
      </c>
      <c r="F11193">
        <v>2</v>
      </c>
      <c r="G11193">
        <v>76</v>
      </c>
      <c r="H11193">
        <v>4</v>
      </c>
      <c r="I11193">
        <v>4</v>
      </c>
      <c r="J11193">
        <v>20</v>
      </c>
      <c r="K11193" s="194">
        <v>10</v>
      </c>
      <c r="L11193" t="s">
        <v>1077</v>
      </c>
      <c r="M11193" t="s">
        <v>1077</v>
      </c>
      <c r="N11193">
        <v>1939</v>
      </c>
      <c r="O11193" t="s">
        <v>7876</v>
      </c>
      <c r="P11193" t="s">
        <v>16020</v>
      </c>
      <c r="Q11193">
        <v>1.9390000000000001</v>
      </c>
      <c r="R11193" s="117" t="s">
        <v>14595</v>
      </c>
      <c r="S11193" s="117" t="s">
        <v>14596</v>
      </c>
      <c r="T11193" t="s">
        <v>17448</v>
      </c>
      <c r="U11193" t="s">
        <v>10772</v>
      </c>
    </row>
    <row r="11194" spans="1:21">
      <c r="A11194" s="117" t="s">
        <v>5165</v>
      </c>
      <c r="B11194" t="s">
        <v>14590</v>
      </c>
      <c r="C11194" t="s">
        <v>14590</v>
      </c>
      <c r="D11194">
        <v>124</v>
      </c>
      <c r="E11194">
        <v>118</v>
      </c>
      <c r="F11194">
        <v>124</v>
      </c>
      <c r="G11194">
        <v>118</v>
      </c>
      <c r="H11194">
        <v>1</v>
      </c>
      <c r="I11194">
        <v>1</v>
      </c>
      <c r="J11194">
        <v>999999</v>
      </c>
      <c r="K11194" s="194">
        <v>999999</v>
      </c>
      <c r="L11194" t="s">
        <v>1079</v>
      </c>
      <c r="M11194" t="s">
        <v>1079</v>
      </c>
      <c r="N11194">
        <v>2034</v>
      </c>
      <c r="O11194" t="s">
        <v>7876</v>
      </c>
      <c r="P11194" t="s">
        <v>16021</v>
      </c>
      <c r="Q11194">
        <v>2.0339999999999998</v>
      </c>
      <c r="R11194" s="117" t="s">
        <v>14620</v>
      </c>
      <c r="S11194" s="117" t="s">
        <v>14621</v>
      </c>
      <c r="T11194" t="s">
        <v>17448</v>
      </c>
      <c r="U11194" t="s">
        <v>10772</v>
      </c>
    </row>
    <row r="11195" spans="1:21">
      <c r="A11195" s="117" t="s">
        <v>5168</v>
      </c>
      <c r="B11195" t="s">
        <v>14590</v>
      </c>
      <c r="C11195" t="s">
        <v>14590</v>
      </c>
      <c r="D11195">
        <v>46</v>
      </c>
      <c r="E11195">
        <v>40</v>
      </c>
      <c r="F11195">
        <v>46</v>
      </c>
      <c r="G11195">
        <v>40</v>
      </c>
      <c r="H11195">
        <v>1</v>
      </c>
      <c r="I11195">
        <v>1</v>
      </c>
      <c r="J11195">
        <v>999999</v>
      </c>
      <c r="K11195" s="194">
        <v>999999</v>
      </c>
      <c r="L11195" t="s">
        <v>1090</v>
      </c>
      <c r="M11195" t="s">
        <v>1090</v>
      </c>
      <c r="N11195">
        <v>590</v>
      </c>
      <c r="O11195" t="s">
        <v>7876</v>
      </c>
      <c r="P11195" t="s">
        <v>9726</v>
      </c>
      <c r="Q11195">
        <v>0.59</v>
      </c>
      <c r="R11195" s="117" t="s">
        <v>14591</v>
      </c>
      <c r="S11195" s="117" t="s">
        <v>14592</v>
      </c>
      <c r="T11195" t="s">
        <v>12139</v>
      </c>
      <c r="U11195" t="s">
        <v>10772</v>
      </c>
    </row>
    <row r="11196" spans="1:21">
      <c r="A11196" s="117" t="s">
        <v>5169</v>
      </c>
      <c r="B11196" t="s">
        <v>14590</v>
      </c>
      <c r="C11196" t="s">
        <v>14590</v>
      </c>
      <c r="D11196">
        <v>81</v>
      </c>
      <c r="E11196">
        <v>75</v>
      </c>
      <c r="F11196">
        <v>81</v>
      </c>
      <c r="G11196">
        <v>75</v>
      </c>
      <c r="H11196">
        <v>1</v>
      </c>
      <c r="I11196">
        <v>1</v>
      </c>
      <c r="J11196">
        <v>999999</v>
      </c>
      <c r="K11196" s="194">
        <v>999999</v>
      </c>
      <c r="L11196" t="s">
        <v>1083</v>
      </c>
      <c r="M11196" t="s">
        <v>1083</v>
      </c>
      <c r="N11196">
        <v>2449</v>
      </c>
      <c r="O11196" t="s">
        <v>7876</v>
      </c>
      <c r="P11196" t="s">
        <v>8609</v>
      </c>
      <c r="Q11196">
        <v>2.4489999999999998</v>
      </c>
      <c r="R11196" s="117" t="s">
        <v>14594</v>
      </c>
      <c r="S11196" s="117" t="s">
        <v>14589</v>
      </c>
      <c r="T11196" t="s">
        <v>12136</v>
      </c>
      <c r="U11196" t="s">
        <v>10772</v>
      </c>
    </row>
    <row r="11197" spans="1:21">
      <c r="A11197" s="117" t="s">
        <v>13594</v>
      </c>
      <c r="B11197" t="s">
        <v>14590</v>
      </c>
      <c r="C11197" t="s">
        <v>14590</v>
      </c>
      <c r="D11197">
        <v>49</v>
      </c>
      <c r="E11197">
        <v>43</v>
      </c>
      <c r="F11197">
        <v>49</v>
      </c>
      <c r="G11197">
        <v>43</v>
      </c>
      <c r="H11197">
        <v>1</v>
      </c>
      <c r="I11197">
        <v>1</v>
      </c>
      <c r="J11197">
        <v>999999</v>
      </c>
      <c r="K11197" s="194">
        <v>999999</v>
      </c>
      <c r="L11197" t="s">
        <v>1090</v>
      </c>
      <c r="M11197" t="s">
        <v>1090</v>
      </c>
      <c r="N11197">
        <v>2449</v>
      </c>
      <c r="O11197" t="s">
        <v>7876</v>
      </c>
      <c r="P11197" t="s">
        <v>8609</v>
      </c>
      <c r="Q11197">
        <v>2.4489999999999998</v>
      </c>
      <c r="R11197" s="117" t="s">
        <v>14594</v>
      </c>
      <c r="S11197" s="117" t="s">
        <v>14589</v>
      </c>
      <c r="T11197" t="s">
        <v>12136</v>
      </c>
      <c r="U11197" t="s">
        <v>10772</v>
      </c>
    </row>
    <row r="11198" spans="1:21">
      <c r="A11198" s="117" t="s">
        <v>11368</v>
      </c>
      <c r="B11198" t="s">
        <v>14590</v>
      </c>
      <c r="C11198" t="s">
        <v>14590</v>
      </c>
      <c r="D11198">
        <v>45</v>
      </c>
      <c r="E11198">
        <v>39</v>
      </c>
      <c r="F11198">
        <v>45</v>
      </c>
      <c r="G11198">
        <v>39</v>
      </c>
      <c r="H11198">
        <v>1</v>
      </c>
      <c r="I11198">
        <v>1</v>
      </c>
      <c r="J11198">
        <v>999999</v>
      </c>
      <c r="K11198" s="194">
        <v>999999</v>
      </c>
      <c r="L11198" t="s">
        <v>1090</v>
      </c>
      <c r="M11198" t="s">
        <v>1090</v>
      </c>
      <c r="N11198">
        <v>1247</v>
      </c>
      <c r="O11198" t="s">
        <v>7876</v>
      </c>
      <c r="P11198" t="s">
        <v>11369</v>
      </c>
      <c r="Q11198">
        <v>1.2470000000000001</v>
      </c>
      <c r="R11198" s="117" t="s">
        <v>14594</v>
      </c>
      <c r="S11198" s="117" t="s">
        <v>14589</v>
      </c>
      <c r="T11198" t="s">
        <v>12136</v>
      </c>
      <c r="U11198" t="s">
        <v>10772</v>
      </c>
    </row>
    <row r="11199" spans="1:21">
      <c r="A11199" s="117" t="s">
        <v>5166</v>
      </c>
      <c r="B11199" t="s">
        <v>14590</v>
      </c>
      <c r="C11199" t="s">
        <v>14590</v>
      </c>
      <c r="D11199">
        <v>25</v>
      </c>
      <c r="E11199">
        <v>19</v>
      </c>
      <c r="F11199">
        <v>25</v>
      </c>
      <c r="G11199">
        <v>19</v>
      </c>
      <c r="H11199">
        <v>1</v>
      </c>
      <c r="I11199">
        <v>1</v>
      </c>
      <c r="J11199">
        <v>55</v>
      </c>
      <c r="K11199" s="194">
        <v>55</v>
      </c>
      <c r="L11199" t="s">
        <v>1083</v>
      </c>
      <c r="M11199" t="s">
        <v>1083</v>
      </c>
      <c r="N11199">
        <v>109</v>
      </c>
      <c r="O11199" t="s">
        <v>7876</v>
      </c>
      <c r="P11199" t="s">
        <v>9724</v>
      </c>
      <c r="Q11199">
        <v>0.109</v>
      </c>
      <c r="R11199" s="117" t="s">
        <v>14594</v>
      </c>
      <c r="S11199" s="117" t="s">
        <v>14589</v>
      </c>
      <c r="T11199" t="s">
        <v>12136</v>
      </c>
      <c r="U11199" t="s">
        <v>10772</v>
      </c>
    </row>
    <row r="11200" spans="1:21">
      <c r="A11200" s="117" t="s">
        <v>5167</v>
      </c>
      <c r="B11200" t="s">
        <v>14590</v>
      </c>
      <c r="C11200" t="s">
        <v>14590</v>
      </c>
      <c r="D11200">
        <v>46</v>
      </c>
      <c r="E11200">
        <v>40</v>
      </c>
      <c r="F11200">
        <v>46</v>
      </c>
      <c r="G11200">
        <v>40</v>
      </c>
      <c r="H11200">
        <v>1</v>
      </c>
      <c r="I11200">
        <v>1</v>
      </c>
      <c r="J11200">
        <v>0</v>
      </c>
      <c r="K11200" s="194">
        <v>0</v>
      </c>
      <c r="L11200" t="s">
        <v>1090</v>
      </c>
      <c r="M11200" t="s">
        <v>1090</v>
      </c>
      <c r="N11200">
        <v>109</v>
      </c>
      <c r="O11200" t="s">
        <v>7876</v>
      </c>
      <c r="P11200" t="s">
        <v>9725</v>
      </c>
      <c r="Q11200">
        <v>0.109</v>
      </c>
      <c r="R11200" s="117" t="s">
        <v>14591</v>
      </c>
      <c r="S11200" s="117" t="s">
        <v>14592</v>
      </c>
      <c r="T11200" t="s">
        <v>12139</v>
      </c>
      <c r="U11200" t="s">
        <v>10772</v>
      </c>
    </row>
    <row r="11201" spans="1:21">
      <c r="A11201" s="117" t="s">
        <v>14495</v>
      </c>
      <c r="B11201" t="s">
        <v>14590</v>
      </c>
      <c r="C11201" t="s">
        <v>14590</v>
      </c>
      <c r="D11201">
        <v>69</v>
      </c>
      <c r="E11201">
        <v>63</v>
      </c>
      <c r="F11201">
        <v>69</v>
      </c>
      <c r="G11201">
        <v>63</v>
      </c>
      <c r="H11201">
        <v>1</v>
      </c>
      <c r="I11201">
        <v>1</v>
      </c>
      <c r="J11201">
        <v>999999</v>
      </c>
      <c r="K11201" s="194">
        <v>999999</v>
      </c>
      <c r="L11201" t="s">
        <v>1090</v>
      </c>
      <c r="M11201" t="s">
        <v>1090</v>
      </c>
      <c r="N11201">
        <v>110</v>
      </c>
      <c r="O11201" t="s">
        <v>7876</v>
      </c>
      <c r="P11201" t="s">
        <v>14496</v>
      </c>
      <c r="Q11201">
        <v>0.11</v>
      </c>
      <c r="R11201" s="117" t="s">
        <v>14594</v>
      </c>
      <c r="S11201" s="117" t="s">
        <v>14589</v>
      </c>
      <c r="T11201" t="s">
        <v>12136</v>
      </c>
      <c r="U11201" t="s">
        <v>10772</v>
      </c>
    </row>
    <row r="11202" spans="1:21">
      <c r="A11202" s="117" t="s">
        <v>13593</v>
      </c>
      <c r="B11202" t="s">
        <v>14590</v>
      </c>
      <c r="C11202" t="s">
        <v>14590</v>
      </c>
      <c r="D11202">
        <v>26</v>
      </c>
      <c r="E11202">
        <v>20</v>
      </c>
      <c r="F11202">
        <v>26</v>
      </c>
      <c r="G11202">
        <v>20</v>
      </c>
      <c r="H11202">
        <v>1</v>
      </c>
      <c r="I11202">
        <v>1</v>
      </c>
      <c r="J11202">
        <v>0</v>
      </c>
      <c r="K11202" s="194">
        <v>0</v>
      </c>
      <c r="L11202" t="s">
        <v>1090</v>
      </c>
      <c r="M11202" t="s">
        <v>1090</v>
      </c>
      <c r="N11202">
        <v>113</v>
      </c>
      <c r="O11202" t="s">
        <v>7876</v>
      </c>
      <c r="P11202" t="s">
        <v>7877</v>
      </c>
      <c r="Q11202">
        <v>0.113</v>
      </c>
      <c r="R11202" s="117" t="s">
        <v>14591</v>
      </c>
      <c r="S11202" s="117" t="s">
        <v>14592</v>
      </c>
      <c r="T11202" t="s">
        <v>12139</v>
      </c>
      <c r="U11202" t="s">
        <v>10772</v>
      </c>
    </row>
    <row r="11203" spans="1:21">
      <c r="A11203" s="117" t="s">
        <v>5170</v>
      </c>
      <c r="B11203" t="s">
        <v>14590</v>
      </c>
      <c r="C11203" t="s">
        <v>14590</v>
      </c>
      <c r="D11203">
        <v>17</v>
      </c>
      <c r="E11203">
        <v>11</v>
      </c>
      <c r="F11203">
        <v>17</v>
      </c>
      <c r="G11203">
        <v>11</v>
      </c>
      <c r="H11203">
        <v>1</v>
      </c>
      <c r="I11203">
        <v>1</v>
      </c>
      <c r="J11203">
        <v>20</v>
      </c>
      <c r="K11203" s="194">
        <v>20</v>
      </c>
      <c r="L11203" t="s">
        <v>1105</v>
      </c>
      <c r="M11203" t="s">
        <v>1105</v>
      </c>
      <c r="N11203">
        <v>258</v>
      </c>
      <c r="O11203" t="s">
        <v>7876</v>
      </c>
      <c r="P11203" t="s">
        <v>9727</v>
      </c>
      <c r="Q11203">
        <v>0.25800000000000001</v>
      </c>
      <c r="R11203" s="117" t="s">
        <v>14591</v>
      </c>
      <c r="S11203" s="117" t="s">
        <v>14592</v>
      </c>
      <c r="T11203" t="s">
        <v>12139</v>
      </c>
      <c r="U11203" t="s">
        <v>10772</v>
      </c>
    </row>
    <row r="11204" spans="1:21">
      <c r="A11204" s="117" t="s">
        <v>5171</v>
      </c>
      <c r="B11204" t="s">
        <v>14590</v>
      </c>
      <c r="C11204" t="s">
        <v>14590</v>
      </c>
      <c r="D11204">
        <v>33</v>
      </c>
      <c r="E11204">
        <v>27</v>
      </c>
      <c r="F11204">
        <v>33</v>
      </c>
      <c r="G11204">
        <v>27</v>
      </c>
      <c r="H11204">
        <v>1</v>
      </c>
      <c r="I11204">
        <v>1</v>
      </c>
      <c r="J11204">
        <v>999999</v>
      </c>
      <c r="K11204" s="194">
        <v>999999</v>
      </c>
      <c r="L11204" t="s">
        <v>1079</v>
      </c>
      <c r="M11204" t="s">
        <v>1079</v>
      </c>
      <c r="N11204">
        <v>365</v>
      </c>
      <c r="O11204" t="s">
        <v>7876</v>
      </c>
      <c r="P11204" t="s">
        <v>9728</v>
      </c>
      <c r="Q11204">
        <v>0.36499999999999999</v>
      </c>
      <c r="R11204" s="117" t="s">
        <v>14595</v>
      </c>
      <c r="S11204" s="117" t="s">
        <v>14596</v>
      </c>
      <c r="T11204" t="s">
        <v>17448</v>
      </c>
      <c r="U11204" t="s">
        <v>10772</v>
      </c>
    </row>
    <row r="11205" spans="1:21">
      <c r="A11205" s="117" t="s">
        <v>18132</v>
      </c>
      <c r="B11205" t="s">
        <v>14590</v>
      </c>
      <c r="C11205" t="s">
        <v>14590</v>
      </c>
      <c r="D11205">
        <v>39</v>
      </c>
      <c r="E11205">
        <v>33</v>
      </c>
      <c r="F11205">
        <v>39</v>
      </c>
      <c r="G11205">
        <v>33</v>
      </c>
      <c r="H11205">
        <v>1</v>
      </c>
      <c r="I11205">
        <v>1</v>
      </c>
      <c r="J11205">
        <v>999999</v>
      </c>
      <c r="K11205" s="194">
        <v>999999</v>
      </c>
      <c r="L11205" t="s">
        <v>1076</v>
      </c>
      <c r="M11205" t="s">
        <v>1076</v>
      </c>
      <c r="N11205">
        <v>62</v>
      </c>
      <c r="O11205" t="s">
        <v>7876</v>
      </c>
      <c r="P11205" t="s">
        <v>23105</v>
      </c>
      <c r="Q11205">
        <v>6.2E-2</v>
      </c>
      <c r="R11205" s="117" t="s">
        <v>14620</v>
      </c>
      <c r="S11205" s="117" t="s">
        <v>14621</v>
      </c>
      <c r="T11205" t="s">
        <v>17448</v>
      </c>
      <c r="U11205" t="s">
        <v>10772</v>
      </c>
    </row>
    <row r="11206" spans="1:21">
      <c r="A11206" s="117" t="s">
        <v>18133</v>
      </c>
      <c r="B11206" t="s">
        <v>14590</v>
      </c>
      <c r="C11206" t="s">
        <v>14590</v>
      </c>
      <c r="D11206">
        <v>39</v>
      </c>
      <c r="E11206">
        <v>33</v>
      </c>
      <c r="F11206">
        <v>39</v>
      </c>
      <c r="G11206">
        <v>33</v>
      </c>
      <c r="H11206">
        <v>1</v>
      </c>
      <c r="I11206">
        <v>1</v>
      </c>
      <c r="J11206">
        <v>999999</v>
      </c>
      <c r="K11206" s="194">
        <v>999999</v>
      </c>
      <c r="L11206" t="s">
        <v>1076</v>
      </c>
      <c r="M11206" t="s">
        <v>1076</v>
      </c>
      <c r="N11206">
        <v>68</v>
      </c>
      <c r="O11206" t="s">
        <v>7876</v>
      </c>
      <c r="Q11206">
        <v>6.8000000000000005E-2</v>
      </c>
      <c r="R11206" s="117" t="s">
        <v>14620</v>
      </c>
      <c r="S11206" s="117" t="s">
        <v>14621</v>
      </c>
      <c r="T11206" t="s">
        <v>17448</v>
      </c>
      <c r="U11206" t="s">
        <v>10772</v>
      </c>
    </row>
    <row r="11207" spans="1:21">
      <c r="A11207" s="117" t="s">
        <v>10837</v>
      </c>
      <c r="B11207" t="s">
        <v>14590</v>
      </c>
      <c r="C11207" t="s">
        <v>14590</v>
      </c>
      <c r="D11207">
        <v>39</v>
      </c>
      <c r="E11207">
        <v>33</v>
      </c>
      <c r="F11207">
        <v>39</v>
      </c>
      <c r="G11207">
        <v>33</v>
      </c>
      <c r="H11207">
        <v>1</v>
      </c>
      <c r="I11207">
        <v>1</v>
      </c>
      <c r="J11207">
        <v>999999</v>
      </c>
      <c r="K11207" s="194">
        <v>999999</v>
      </c>
      <c r="L11207" t="s">
        <v>1076</v>
      </c>
      <c r="M11207" t="s">
        <v>1076</v>
      </c>
      <c r="N11207">
        <v>64</v>
      </c>
      <c r="O11207" t="s">
        <v>7876</v>
      </c>
      <c r="P11207" t="s">
        <v>10905</v>
      </c>
      <c r="Q11207">
        <v>6.4000000000000001E-2</v>
      </c>
      <c r="R11207" s="117" t="s">
        <v>14620</v>
      </c>
      <c r="S11207" s="117" t="s">
        <v>14621</v>
      </c>
      <c r="T11207" t="s">
        <v>17448</v>
      </c>
      <c r="U11207" t="s">
        <v>10772</v>
      </c>
    </row>
    <row r="11208" spans="1:21">
      <c r="A11208" s="117" t="s">
        <v>5172</v>
      </c>
      <c r="B11208" t="s">
        <v>14590</v>
      </c>
      <c r="C11208" t="s">
        <v>14590</v>
      </c>
      <c r="D11208">
        <v>39</v>
      </c>
      <c r="E11208">
        <v>33</v>
      </c>
      <c r="F11208">
        <v>39</v>
      </c>
      <c r="G11208">
        <v>33</v>
      </c>
      <c r="H11208">
        <v>1</v>
      </c>
      <c r="I11208">
        <v>1</v>
      </c>
      <c r="J11208">
        <v>999999</v>
      </c>
      <c r="K11208" s="194">
        <v>999999</v>
      </c>
      <c r="L11208" t="s">
        <v>1076</v>
      </c>
      <c r="M11208" t="s">
        <v>1076</v>
      </c>
      <c r="N11208">
        <v>61</v>
      </c>
      <c r="O11208" t="s">
        <v>7876</v>
      </c>
      <c r="P11208" t="s">
        <v>9729</v>
      </c>
      <c r="Q11208">
        <v>6.0999999999999999E-2</v>
      </c>
      <c r="R11208" s="117" t="s">
        <v>14620</v>
      </c>
      <c r="S11208" s="117" t="s">
        <v>14621</v>
      </c>
      <c r="T11208" t="s">
        <v>17448</v>
      </c>
      <c r="U11208" t="s">
        <v>10772</v>
      </c>
    </row>
    <row r="11209" spans="1:21">
      <c r="A11209" s="117" t="s">
        <v>5173</v>
      </c>
      <c r="B11209" t="s">
        <v>14590</v>
      </c>
      <c r="C11209" t="s">
        <v>14590</v>
      </c>
      <c r="D11209">
        <v>26</v>
      </c>
      <c r="E11209">
        <v>20</v>
      </c>
      <c r="F11209">
        <v>26</v>
      </c>
      <c r="G11209">
        <v>20</v>
      </c>
      <c r="H11209">
        <v>1</v>
      </c>
      <c r="I11209">
        <v>1</v>
      </c>
      <c r="J11209">
        <v>70</v>
      </c>
      <c r="K11209" s="194">
        <v>70</v>
      </c>
      <c r="L11209" t="s">
        <v>1076</v>
      </c>
      <c r="M11209" t="s">
        <v>1076</v>
      </c>
      <c r="N11209">
        <v>62</v>
      </c>
      <c r="O11209" t="s">
        <v>7876</v>
      </c>
      <c r="P11209" t="s">
        <v>9729</v>
      </c>
      <c r="Q11209">
        <v>6.2E-2</v>
      </c>
      <c r="R11209" s="117" t="s">
        <v>14620</v>
      </c>
      <c r="S11209" s="117" t="s">
        <v>14621</v>
      </c>
      <c r="T11209" t="s">
        <v>17448</v>
      </c>
      <c r="U11209" t="s">
        <v>10772</v>
      </c>
    </row>
    <row r="11210" spans="1:21">
      <c r="A11210" s="117" t="s">
        <v>10838</v>
      </c>
      <c r="B11210" t="s">
        <v>14590</v>
      </c>
      <c r="C11210" t="s">
        <v>14590</v>
      </c>
      <c r="D11210">
        <v>26</v>
      </c>
      <c r="E11210">
        <v>20</v>
      </c>
      <c r="F11210">
        <v>26</v>
      </c>
      <c r="G11210">
        <v>20</v>
      </c>
      <c r="H11210">
        <v>1</v>
      </c>
      <c r="I11210">
        <v>1</v>
      </c>
      <c r="J11210">
        <v>480</v>
      </c>
      <c r="K11210" s="194">
        <v>480</v>
      </c>
      <c r="L11210" t="s">
        <v>1076</v>
      </c>
      <c r="M11210" t="s">
        <v>1076</v>
      </c>
      <c r="N11210">
        <v>62</v>
      </c>
      <c r="O11210" t="s">
        <v>7876</v>
      </c>
      <c r="P11210" t="s">
        <v>9729</v>
      </c>
      <c r="Q11210">
        <v>6.2E-2</v>
      </c>
      <c r="R11210" s="117" t="s">
        <v>14620</v>
      </c>
      <c r="S11210" s="117" t="s">
        <v>14621</v>
      </c>
      <c r="T11210" t="s">
        <v>17448</v>
      </c>
      <c r="U11210" t="s">
        <v>10772</v>
      </c>
    </row>
    <row r="11211" spans="1:21">
      <c r="A11211" s="117" t="s">
        <v>11712</v>
      </c>
      <c r="B11211" t="s">
        <v>14590</v>
      </c>
      <c r="C11211" t="s">
        <v>14590</v>
      </c>
      <c r="D11211">
        <v>26</v>
      </c>
      <c r="E11211">
        <v>20</v>
      </c>
      <c r="F11211">
        <v>26</v>
      </c>
      <c r="G11211">
        <v>20</v>
      </c>
      <c r="H11211">
        <v>1</v>
      </c>
      <c r="I11211">
        <v>1</v>
      </c>
      <c r="J11211">
        <v>999999</v>
      </c>
      <c r="K11211" s="194">
        <v>999999</v>
      </c>
      <c r="L11211" t="s">
        <v>1076</v>
      </c>
      <c r="M11211" t="s">
        <v>1076</v>
      </c>
      <c r="N11211">
        <v>650</v>
      </c>
      <c r="O11211" t="s">
        <v>7876</v>
      </c>
      <c r="P11211" t="s">
        <v>9729</v>
      </c>
      <c r="Q11211">
        <v>0.65</v>
      </c>
      <c r="R11211" s="117" t="s">
        <v>14620</v>
      </c>
      <c r="S11211" s="117" t="s">
        <v>14621</v>
      </c>
      <c r="T11211" t="s">
        <v>17448</v>
      </c>
      <c r="U11211" t="s">
        <v>10772</v>
      </c>
    </row>
    <row r="11212" spans="1:21">
      <c r="A11212" s="117" t="s">
        <v>18838</v>
      </c>
      <c r="B11212" t="s">
        <v>14590</v>
      </c>
      <c r="C11212" t="s">
        <v>14590</v>
      </c>
      <c r="D11212">
        <v>39</v>
      </c>
      <c r="E11212">
        <v>33</v>
      </c>
      <c r="F11212">
        <v>39</v>
      </c>
      <c r="G11212">
        <v>33</v>
      </c>
      <c r="H11212">
        <v>1</v>
      </c>
      <c r="I11212">
        <v>1</v>
      </c>
      <c r="J11212">
        <v>999999</v>
      </c>
      <c r="K11212" s="194">
        <v>999999</v>
      </c>
      <c r="L11212" t="s">
        <v>1076</v>
      </c>
      <c r="M11212" t="s">
        <v>1076</v>
      </c>
      <c r="N11212">
        <v>80</v>
      </c>
      <c r="O11212" t="s">
        <v>7876</v>
      </c>
      <c r="P11212" t="s">
        <v>18839</v>
      </c>
      <c r="Q11212">
        <v>0.08</v>
      </c>
      <c r="R11212" s="117" t="s">
        <v>14620</v>
      </c>
      <c r="S11212" s="117" t="s">
        <v>14621</v>
      </c>
      <c r="T11212" t="s">
        <v>17448</v>
      </c>
      <c r="U11212" t="s">
        <v>10772</v>
      </c>
    </row>
    <row r="11213" spans="1:21">
      <c r="A11213" s="117" t="s">
        <v>18840</v>
      </c>
      <c r="B11213" t="s">
        <v>14590</v>
      </c>
      <c r="C11213" t="s">
        <v>14590</v>
      </c>
      <c r="D11213">
        <v>39</v>
      </c>
      <c r="E11213">
        <v>33</v>
      </c>
      <c r="F11213">
        <v>39</v>
      </c>
      <c r="G11213">
        <v>33</v>
      </c>
      <c r="H11213">
        <v>1</v>
      </c>
      <c r="I11213">
        <v>1</v>
      </c>
      <c r="J11213">
        <v>999999</v>
      </c>
      <c r="K11213" s="194">
        <v>999999</v>
      </c>
      <c r="L11213" t="s">
        <v>1076</v>
      </c>
      <c r="M11213" t="s">
        <v>1076</v>
      </c>
      <c r="N11213">
        <v>24</v>
      </c>
      <c r="O11213" t="s">
        <v>7876</v>
      </c>
      <c r="P11213" t="s">
        <v>9730</v>
      </c>
      <c r="Q11213">
        <v>2.4E-2</v>
      </c>
      <c r="R11213" s="117" t="s">
        <v>14620</v>
      </c>
      <c r="S11213" s="117" t="s">
        <v>14621</v>
      </c>
      <c r="T11213" t="s">
        <v>17448</v>
      </c>
      <c r="U11213" t="s">
        <v>10772</v>
      </c>
    </row>
    <row r="11214" spans="1:21">
      <c r="A11214" s="117" t="s">
        <v>10839</v>
      </c>
      <c r="B11214" t="s">
        <v>14590</v>
      </c>
      <c r="C11214" t="s">
        <v>14590</v>
      </c>
      <c r="D11214">
        <v>26</v>
      </c>
      <c r="E11214">
        <v>20</v>
      </c>
      <c r="F11214">
        <v>26</v>
      </c>
      <c r="G11214">
        <v>20</v>
      </c>
      <c r="H11214">
        <v>1</v>
      </c>
      <c r="I11214">
        <v>1</v>
      </c>
      <c r="J11214">
        <v>60</v>
      </c>
      <c r="K11214" s="194">
        <v>60</v>
      </c>
      <c r="L11214" t="s">
        <v>1076</v>
      </c>
      <c r="M11214" t="s">
        <v>1076</v>
      </c>
      <c r="N11214">
        <v>67</v>
      </c>
      <c r="O11214" t="s">
        <v>7876</v>
      </c>
      <c r="P11214" t="s">
        <v>9729</v>
      </c>
      <c r="Q11214">
        <v>6.7000000000000004E-2</v>
      </c>
      <c r="R11214" s="117" t="s">
        <v>14620</v>
      </c>
      <c r="S11214" s="117" t="s">
        <v>14621</v>
      </c>
      <c r="T11214" t="s">
        <v>17448</v>
      </c>
      <c r="U11214" t="s">
        <v>10772</v>
      </c>
    </row>
    <row r="11215" spans="1:21">
      <c r="A11215" s="117" t="s">
        <v>5174</v>
      </c>
      <c r="B11215" t="s">
        <v>14590</v>
      </c>
      <c r="C11215" t="s">
        <v>14590</v>
      </c>
      <c r="D11215">
        <v>39</v>
      </c>
      <c r="E11215">
        <v>33</v>
      </c>
      <c r="F11215">
        <v>39</v>
      </c>
      <c r="G11215">
        <v>33</v>
      </c>
      <c r="H11215">
        <v>1</v>
      </c>
      <c r="I11215">
        <v>1</v>
      </c>
      <c r="J11215">
        <v>999999</v>
      </c>
      <c r="K11215" s="194">
        <v>999999</v>
      </c>
      <c r="L11215" t="s">
        <v>1076</v>
      </c>
      <c r="M11215" t="s">
        <v>1076</v>
      </c>
      <c r="N11215">
        <v>60</v>
      </c>
      <c r="O11215" t="s">
        <v>7876</v>
      </c>
      <c r="P11215" t="s">
        <v>9729</v>
      </c>
      <c r="Q11215">
        <v>0.06</v>
      </c>
      <c r="R11215" s="117" t="s">
        <v>14620</v>
      </c>
      <c r="S11215" s="117" t="s">
        <v>14621</v>
      </c>
      <c r="T11215" t="s">
        <v>17448</v>
      </c>
      <c r="U11215" t="s">
        <v>10772</v>
      </c>
    </row>
    <row r="11216" spans="1:21">
      <c r="A11216" s="117" t="s">
        <v>18202</v>
      </c>
      <c r="B11216" t="s">
        <v>14590</v>
      </c>
      <c r="C11216" t="s">
        <v>14590</v>
      </c>
      <c r="D11216">
        <v>39</v>
      </c>
      <c r="E11216">
        <v>33</v>
      </c>
      <c r="F11216">
        <v>39</v>
      </c>
      <c r="G11216">
        <v>33</v>
      </c>
      <c r="H11216">
        <v>1</v>
      </c>
      <c r="I11216">
        <v>1</v>
      </c>
      <c r="J11216">
        <v>999999</v>
      </c>
      <c r="K11216" s="194">
        <v>999999</v>
      </c>
      <c r="L11216" t="s">
        <v>1076</v>
      </c>
      <c r="M11216" t="s">
        <v>1076</v>
      </c>
      <c r="N11216">
        <v>35</v>
      </c>
      <c r="O11216" t="s">
        <v>7876</v>
      </c>
      <c r="P11216" t="s">
        <v>9741</v>
      </c>
      <c r="Q11216">
        <v>3.5000000000000003E-2</v>
      </c>
      <c r="R11216" s="117" t="s">
        <v>14620</v>
      </c>
      <c r="S11216" s="117" t="s">
        <v>14621</v>
      </c>
      <c r="T11216" t="s">
        <v>17448</v>
      </c>
      <c r="U11216" t="s">
        <v>10772</v>
      </c>
    </row>
    <row r="11217" spans="1:21">
      <c r="A11217" s="117" t="s">
        <v>5175</v>
      </c>
      <c r="B11217" t="s">
        <v>14590</v>
      </c>
      <c r="C11217" t="s">
        <v>14590</v>
      </c>
      <c r="D11217">
        <v>26</v>
      </c>
      <c r="E11217">
        <v>20</v>
      </c>
      <c r="F11217">
        <v>26</v>
      </c>
      <c r="G11217">
        <v>20</v>
      </c>
      <c r="H11217">
        <v>1</v>
      </c>
      <c r="I11217">
        <v>1</v>
      </c>
      <c r="J11217">
        <v>80</v>
      </c>
      <c r="K11217" s="194">
        <v>80</v>
      </c>
      <c r="L11217" t="s">
        <v>1076</v>
      </c>
      <c r="M11217" t="s">
        <v>1076</v>
      </c>
      <c r="N11217">
        <v>64</v>
      </c>
      <c r="O11217" t="s">
        <v>7876</v>
      </c>
      <c r="P11217" t="s">
        <v>9729</v>
      </c>
      <c r="Q11217">
        <v>6.4000000000000001E-2</v>
      </c>
      <c r="R11217" s="117" t="s">
        <v>14620</v>
      </c>
      <c r="S11217" s="117" t="s">
        <v>14621</v>
      </c>
      <c r="T11217" t="s">
        <v>17448</v>
      </c>
      <c r="U11217" t="s">
        <v>10772</v>
      </c>
    </row>
    <row r="11218" spans="1:21">
      <c r="A11218" s="117" t="s">
        <v>18203</v>
      </c>
      <c r="B11218" t="s">
        <v>14590</v>
      </c>
      <c r="C11218" t="s">
        <v>14590</v>
      </c>
      <c r="D11218">
        <v>26</v>
      </c>
      <c r="E11218">
        <v>20</v>
      </c>
      <c r="F11218">
        <v>26</v>
      </c>
      <c r="G11218">
        <v>20</v>
      </c>
      <c r="H11218">
        <v>1</v>
      </c>
      <c r="I11218">
        <v>1</v>
      </c>
      <c r="J11218">
        <v>10</v>
      </c>
      <c r="K11218" s="194">
        <v>10</v>
      </c>
      <c r="L11218" t="s">
        <v>1076</v>
      </c>
      <c r="M11218" t="s">
        <v>1076</v>
      </c>
      <c r="N11218">
        <v>63</v>
      </c>
      <c r="O11218" t="s">
        <v>7876</v>
      </c>
      <c r="P11218" t="s">
        <v>18204</v>
      </c>
      <c r="Q11218">
        <v>6.3E-2</v>
      </c>
      <c r="R11218" s="117" t="s">
        <v>14620</v>
      </c>
      <c r="S11218" s="117" t="s">
        <v>14621</v>
      </c>
      <c r="T11218" t="s">
        <v>17448</v>
      </c>
      <c r="U11218" t="s">
        <v>10772</v>
      </c>
    </row>
    <row r="11219" spans="1:21">
      <c r="A11219" s="117" t="s">
        <v>5176</v>
      </c>
      <c r="B11219" t="s">
        <v>14590</v>
      </c>
      <c r="C11219" t="s">
        <v>14590</v>
      </c>
      <c r="D11219">
        <v>34</v>
      </c>
      <c r="E11219">
        <v>28</v>
      </c>
      <c r="F11219">
        <v>34</v>
      </c>
      <c r="G11219">
        <v>28</v>
      </c>
      <c r="H11219">
        <v>1</v>
      </c>
      <c r="I11219">
        <v>1</v>
      </c>
      <c r="J11219">
        <v>999999</v>
      </c>
      <c r="K11219" s="194">
        <v>999999</v>
      </c>
      <c r="L11219" t="s">
        <v>1076</v>
      </c>
      <c r="M11219" t="s">
        <v>1076</v>
      </c>
      <c r="N11219">
        <v>69</v>
      </c>
      <c r="O11219" t="s">
        <v>7876</v>
      </c>
      <c r="P11219" t="s">
        <v>9729</v>
      </c>
      <c r="Q11219">
        <v>6.9000000000000006E-2</v>
      </c>
      <c r="R11219" s="117" t="s">
        <v>14620</v>
      </c>
      <c r="S11219" s="117" t="s">
        <v>14621</v>
      </c>
      <c r="T11219" t="s">
        <v>17448</v>
      </c>
      <c r="U11219" t="s">
        <v>10772</v>
      </c>
    </row>
    <row r="11220" spans="1:21">
      <c r="A11220" s="117" t="s">
        <v>19952</v>
      </c>
      <c r="B11220" t="s">
        <v>14590</v>
      </c>
      <c r="C11220" t="s">
        <v>14590</v>
      </c>
      <c r="D11220">
        <v>39</v>
      </c>
      <c r="E11220">
        <v>33</v>
      </c>
      <c r="F11220">
        <v>39</v>
      </c>
      <c r="G11220">
        <v>33</v>
      </c>
      <c r="H11220">
        <v>1</v>
      </c>
      <c r="I11220">
        <v>1</v>
      </c>
      <c r="J11220">
        <v>999999</v>
      </c>
      <c r="K11220" s="194">
        <v>999999</v>
      </c>
      <c r="L11220" t="s">
        <v>1076</v>
      </c>
      <c r="M11220" t="s">
        <v>1076</v>
      </c>
      <c r="N11220">
        <v>25</v>
      </c>
      <c r="O11220" t="s">
        <v>7876</v>
      </c>
      <c r="P11220" t="s">
        <v>19953</v>
      </c>
      <c r="Q11220">
        <v>2.5000000000000001E-2</v>
      </c>
      <c r="R11220" s="117" t="s">
        <v>14620</v>
      </c>
      <c r="S11220" s="117" t="s">
        <v>14621</v>
      </c>
      <c r="T11220" t="s">
        <v>17448</v>
      </c>
      <c r="U11220" t="s">
        <v>10772</v>
      </c>
    </row>
    <row r="11221" spans="1:21">
      <c r="A11221" s="117" t="s">
        <v>19954</v>
      </c>
      <c r="B11221" t="s">
        <v>14590</v>
      </c>
      <c r="C11221" t="s">
        <v>14590</v>
      </c>
      <c r="D11221">
        <v>39</v>
      </c>
      <c r="E11221">
        <v>33</v>
      </c>
      <c r="F11221">
        <v>39</v>
      </c>
      <c r="G11221">
        <v>33</v>
      </c>
      <c r="H11221">
        <v>1</v>
      </c>
      <c r="I11221">
        <v>1</v>
      </c>
      <c r="J11221">
        <v>999999</v>
      </c>
      <c r="K11221" s="194">
        <v>999999</v>
      </c>
      <c r="L11221" t="s">
        <v>1076</v>
      </c>
      <c r="M11221" t="s">
        <v>1076</v>
      </c>
      <c r="N11221">
        <v>25</v>
      </c>
      <c r="O11221" t="s">
        <v>7876</v>
      </c>
      <c r="P11221" t="s">
        <v>19953</v>
      </c>
      <c r="Q11221">
        <v>2.5000000000000001E-2</v>
      </c>
      <c r="R11221" s="117" t="s">
        <v>14620</v>
      </c>
      <c r="S11221" s="117" t="s">
        <v>14621</v>
      </c>
      <c r="T11221" t="s">
        <v>17448</v>
      </c>
      <c r="U11221" t="s">
        <v>10772</v>
      </c>
    </row>
    <row r="11222" spans="1:21">
      <c r="A11222" s="117" t="s">
        <v>19955</v>
      </c>
      <c r="B11222" t="s">
        <v>14590</v>
      </c>
      <c r="C11222" t="s">
        <v>14590</v>
      </c>
      <c r="D11222">
        <v>39</v>
      </c>
      <c r="E11222">
        <v>33</v>
      </c>
      <c r="F11222">
        <v>39</v>
      </c>
      <c r="G11222">
        <v>33</v>
      </c>
      <c r="H11222">
        <v>1</v>
      </c>
      <c r="I11222">
        <v>1</v>
      </c>
      <c r="J11222">
        <v>999999</v>
      </c>
      <c r="K11222" s="194">
        <v>999999</v>
      </c>
      <c r="L11222" t="s">
        <v>1076</v>
      </c>
      <c r="M11222" t="s">
        <v>1076</v>
      </c>
      <c r="N11222">
        <v>25</v>
      </c>
      <c r="O11222" t="s">
        <v>7876</v>
      </c>
      <c r="P11222" t="s">
        <v>19953</v>
      </c>
      <c r="Q11222">
        <v>2.5000000000000001E-2</v>
      </c>
      <c r="R11222" s="117" t="s">
        <v>14620</v>
      </c>
      <c r="S11222" s="117" t="s">
        <v>14621</v>
      </c>
      <c r="T11222" t="s">
        <v>17448</v>
      </c>
      <c r="U11222" t="s">
        <v>10772</v>
      </c>
    </row>
    <row r="11223" spans="1:21">
      <c r="A11223" s="117" t="s">
        <v>19956</v>
      </c>
      <c r="B11223" t="s">
        <v>14590</v>
      </c>
      <c r="C11223" t="s">
        <v>14590</v>
      </c>
      <c r="D11223">
        <v>39</v>
      </c>
      <c r="E11223">
        <v>33</v>
      </c>
      <c r="F11223">
        <v>39</v>
      </c>
      <c r="G11223">
        <v>33</v>
      </c>
      <c r="H11223">
        <v>1</v>
      </c>
      <c r="I11223">
        <v>1</v>
      </c>
      <c r="J11223">
        <v>999999</v>
      </c>
      <c r="K11223" s="194">
        <v>999999</v>
      </c>
      <c r="L11223" t="s">
        <v>1076</v>
      </c>
      <c r="M11223" t="s">
        <v>1076</v>
      </c>
      <c r="N11223">
        <v>25</v>
      </c>
      <c r="O11223" t="s">
        <v>7876</v>
      </c>
      <c r="P11223" t="s">
        <v>19953</v>
      </c>
      <c r="Q11223">
        <v>2.5000000000000001E-2</v>
      </c>
      <c r="R11223" s="117" t="s">
        <v>14620</v>
      </c>
      <c r="S11223" s="117" t="s">
        <v>14621</v>
      </c>
      <c r="T11223" t="s">
        <v>17448</v>
      </c>
      <c r="U11223" t="s">
        <v>10772</v>
      </c>
    </row>
    <row r="11224" spans="1:21">
      <c r="A11224" s="117" t="s">
        <v>19957</v>
      </c>
      <c r="B11224" t="s">
        <v>14590</v>
      </c>
      <c r="C11224" t="s">
        <v>14590</v>
      </c>
      <c r="D11224">
        <v>39</v>
      </c>
      <c r="E11224">
        <v>33</v>
      </c>
      <c r="F11224">
        <v>39</v>
      </c>
      <c r="G11224">
        <v>33</v>
      </c>
      <c r="H11224">
        <v>1</v>
      </c>
      <c r="I11224">
        <v>1</v>
      </c>
      <c r="J11224">
        <v>999999</v>
      </c>
      <c r="K11224" s="194">
        <v>999999</v>
      </c>
      <c r="L11224" t="s">
        <v>1076</v>
      </c>
      <c r="M11224" t="s">
        <v>1076</v>
      </c>
      <c r="N11224">
        <v>42</v>
      </c>
      <c r="O11224" t="s">
        <v>7876</v>
      </c>
      <c r="P11224" t="s">
        <v>19958</v>
      </c>
      <c r="Q11224">
        <v>4.2000000000000003E-2</v>
      </c>
      <c r="R11224" s="117" t="s">
        <v>14620</v>
      </c>
      <c r="S11224" s="117" t="s">
        <v>14621</v>
      </c>
      <c r="T11224" t="s">
        <v>17448</v>
      </c>
      <c r="U11224" t="s">
        <v>10772</v>
      </c>
    </row>
    <row r="11225" spans="1:21">
      <c r="A11225" s="117" t="s">
        <v>19959</v>
      </c>
      <c r="B11225" t="s">
        <v>14590</v>
      </c>
      <c r="C11225" t="s">
        <v>14590</v>
      </c>
      <c r="D11225">
        <v>39</v>
      </c>
      <c r="E11225">
        <v>33</v>
      </c>
      <c r="F11225">
        <v>39</v>
      </c>
      <c r="G11225">
        <v>33</v>
      </c>
      <c r="H11225">
        <v>1</v>
      </c>
      <c r="I11225">
        <v>1</v>
      </c>
      <c r="J11225">
        <v>999999</v>
      </c>
      <c r="K11225" s="194">
        <v>999999</v>
      </c>
      <c r="L11225" t="s">
        <v>1076</v>
      </c>
      <c r="M11225" t="s">
        <v>1076</v>
      </c>
      <c r="N11225">
        <v>43</v>
      </c>
      <c r="O11225" t="s">
        <v>7876</v>
      </c>
      <c r="P11225" t="s">
        <v>19958</v>
      </c>
      <c r="Q11225">
        <v>4.2999999999999997E-2</v>
      </c>
      <c r="R11225" s="117" t="s">
        <v>14620</v>
      </c>
      <c r="S11225" s="117" t="s">
        <v>14621</v>
      </c>
      <c r="T11225" t="s">
        <v>17448</v>
      </c>
      <c r="U11225" t="s">
        <v>10772</v>
      </c>
    </row>
    <row r="11226" spans="1:21">
      <c r="A11226" s="117" t="s">
        <v>19960</v>
      </c>
      <c r="B11226" t="s">
        <v>14590</v>
      </c>
      <c r="C11226" t="s">
        <v>14590</v>
      </c>
      <c r="D11226">
        <v>39</v>
      </c>
      <c r="E11226">
        <v>33</v>
      </c>
      <c r="F11226">
        <v>39</v>
      </c>
      <c r="G11226">
        <v>33</v>
      </c>
      <c r="H11226">
        <v>1</v>
      </c>
      <c r="I11226">
        <v>1</v>
      </c>
      <c r="J11226">
        <v>999999</v>
      </c>
      <c r="K11226" s="194">
        <v>999999</v>
      </c>
      <c r="L11226" t="s">
        <v>1076</v>
      </c>
      <c r="M11226" t="s">
        <v>1076</v>
      </c>
      <c r="N11226">
        <v>43</v>
      </c>
      <c r="O11226" t="s">
        <v>7876</v>
      </c>
      <c r="P11226" t="s">
        <v>19958</v>
      </c>
      <c r="Q11226">
        <v>4.2999999999999997E-2</v>
      </c>
      <c r="R11226" s="117" t="s">
        <v>14620</v>
      </c>
      <c r="S11226" s="117" t="s">
        <v>14621</v>
      </c>
      <c r="T11226" t="s">
        <v>17448</v>
      </c>
      <c r="U11226" t="s">
        <v>10772</v>
      </c>
    </row>
    <row r="11227" spans="1:21">
      <c r="A11227" s="117" t="s">
        <v>18134</v>
      </c>
      <c r="B11227" t="s">
        <v>14590</v>
      </c>
      <c r="C11227" t="s">
        <v>14590</v>
      </c>
      <c r="D11227">
        <v>26</v>
      </c>
      <c r="E11227">
        <v>20</v>
      </c>
      <c r="F11227">
        <v>26</v>
      </c>
      <c r="G11227">
        <v>20</v>
      </c>
      <c r="H11227">
        <v>1</v>
      </c>
      <c r="I11227">
        <v>1</v>
      </c>
      <c r="J11227">
        <v>999999</v>
      </c>
      <c r="K11227" s="194">
        <v>999999</v>
      </c>
      <c r="L11227" t="s">
        <v>1076</v>
      </c>
      <c r="M11227" t="s">
        <v>1076</v>
      </c>
      <c r="N11227">
        <v>43</v>
      </c>
      <c r="O11227" t="s">
        <v>7876</v>
      </c>
      <c r="Q11227">
        <v>4.2999999999999997E-2</v>
      </c>
      <c r="R11227" s="117" t="s">
        <v>14620</v>
      </c>
      <c r="S11227" s="117" t="s">
        <v>14621</v>
      </c>
      <c r="T11227" t="s">
        <v>17448</v>
      </c>
      <c r="U11227" t="s">
        <v>10772</v>
      </c>
    </row>
    <row r="11228" spans="1:21">
      <c r="A11228" s="117" t="s">
        <v>18135</v>
      </c>
      <c r="B11228" t="s">
        <v>14590</v>
      </c>
      <c r="C11228" t="s">
        <v>14590</v>
      </c>
      <c r="D11228">
        <v>39</v>
      </c>
      <c r="E11228">
        <v>33</v>
      </c>
      <c r="F11228">
        <v>39</v>
      </c>
      <c r="G11228">
        <v>33</v>
      </c>
      <c r="H11228">
        <v>1</v>
      </c>
      <c r="I11228">
        <v>1</v>
      </c>
      <c r="J11228">
        <v>999999</v>
      </c>
      <c r="K11228" s="194">
        <v>999999</v>
      </c>
      <c r="L11228" t="s">
        <v>1076</v>
      </c>
      <c r="M11228" t="s">
        <v>1076</v>
      </c>
      <c r="N11228">
        <v>42</v>
      </c>
      <c r="O11228" t="s">
        <v>7876</v>
      </c>
      <c r="Q11228">
        <v>4.2000000000000003E-2</v>
      </c>
      <c r="R11228" s="117" t="s">
        <v>14620</v>
      </c>
      <c r="S11228" s="117" t="s">
        <v>14621</v>
      </c>
      <c r="T11228" t="s">
        <v>17448</v>
      </c>
      <c r="U11228" t="s">
        <v>10772</v>
      </c>
    </row>
    <row r="11229" spans="1:21">
      <c r="A11229" s="117" t="s">
        <v>19961</v>
      </c>
      <c r="B11229" t="s">
        <v>14590</v>
      </c>
      <c r="C11229" t="s">
        <v>14590</v>
      </c>
      <c r="D11229">
        <v>39</v>
      </c>
      <c r="E11229">
        <v>33</v>
      </c>
      <c r="F11229">
        <v>39</v>
      </c>
      <c r="G11229">
        <v>33</v>
      </c>
      <c r="H11229">
        <v>1</v>
      </c>
      <c r="I11229">
        <v>1</v>
      </c>
      <c r="J11229">
        <v>999999</v>
      </c>
      <c r="K11229" s="194">
        <v>999999</v>
      </c>
      <c r="L11229" t="s">
        <v>1076</v>
      </c>
      <c r="M11229" t="s">
        <v>1076</v>
      </c>
      <c r="N11229">
        <v>30</v>
      </c>
      <c r="O11229" t="s">
        <v>7876</v>
      </c>
      <c r="P11229" t="s">
        <v>19953</v>
      </c>
      <c r="Q11229">
        <v>0.03</v>
      </c>
      <c r="R11229" s="117" t="s">
        <v>14620</v>
      </c>
      <c r="S11229" s="117" t="s">
        <v>14621</v>
      </c>
      <c r="T11229" t="s">
        <v>17448</v>
      </c>
      <c r="U11229" t="s">
        <v>10772</v>
      </c>
    </row>
    <row r="11230" spans="1:21">
      <c r="A11230" s="117" t="s">
        <v>19962</v>
      </c>
      <c r="B11230" t="s">
        <v>14590</v>
      </c>
      <c r="C11230" t="s">
        <v>14590</v>
      </c>
      <c r="D11230">
        <v>39</v>
      </c>
      <c r="E11230">
        <v>33</v>
      </c>
      <c r="F11230">
        <v>39</v>
      </c>
      <c r="G11230">
        <v>33</v>
      </c>
      <c r="H11230">
        <v>1</v>
      </c>
      <c r="I11230">
        <v>1</v>
      </c>
      <c r="J11230">
        <v>999999</v>
      </c>
      <c r="K11230" s="194">
        <v>999999</v>
      </c>
      <c r="L11230" t="s">
        <v>1076</v>
      </c>
      <c r="M11230" t="s">
        <v>1076</v>
      </c>
      <c r="N11230">
        <v>30</v>
      </c>
      <c r="O11230" t="s">
        <v>7876</v>
      </c>
      <c r="P11230" t="s">
        <v>19953</v>
      </c>
      <c r="Q11230">
        <v>0.03</v>
      </c>
      <c r="R11230" s="117" t="s">
        <v>14620</v>
      </c>
      <c r="S11230" s="117" t="s">
        <v>14621</v>
      </c>
      <c r="T11230" t="s">
        <v>17448</v>
      </c>
      <c r="U11230" t="s">
        <v>10772</v>
      </c>
    </row>
    <row r="11231" spans="1:21">
      <c r="A11231" s="117" t="s">
        <v>19963</v>
      </c>
      <c r="B11231" t="s">
        <v>14590</v>
      </c>
      <c r="C11231" t="s">
        <v>14590</v>
      </c>
      <c r="D11231">
        <v>39</v>
      </c>
      <c r="E11231">
        <v>33</v>
      </c>
      <c r="F11231">
        <v>39</v>
      </c>
      <c r="G11231">
        <v>33</v>
      </c>
      <c r="H11231">
        <v>1</v>
      </c>
      <c r="I11231">
        <v>1</v>
      </c>
      <c r="J11231">
        <v>999999</v>
      </c>
      <c r="K11231" s="194">
        <v>999999</v>
      </c>
      <c r="L11231" t="s">
        <v>1076</v>
      </c>
      <c r="M11231" t="s">
        <v>1076</v>
      </c>
      <c r="N11231">
        <v>31</v>
      </c>
      <c r="O11231" t="s">
        <v>7876</v>
      </c>
      <c r="P11231" t="s">
        <v>19958</v>
      </c>
      <c r="Q11231">
        <v>3.1E-2</v>
      </c>
      <c r="R11231" s="117" t="s">
        <v>14620</v>
      </c>
      <c r="S11231" s="117" t="s">
        <v>14621</v>
      </c>
      <c r="T11231" t="s">
        <v>17448</v>
      </c>
      <c r="U11231" t="s">
        <v>10772</v>
      </c>
    </row>
    <row r="11232" spans="1:21">
      <c r="A11232" s="117" t="s">
        <v>19964</v>
      </c>
      <c r="B11232" t="s">
        <v>14590</v>
      </c>
      <c r="C11232" t="s">
        <v>14590</v>
      </c>
      <c r="D11232">
        <v>39</v>
      </c>
      <c r="E11232">
        <v>33</v>
      </c>
      <c r="F11232">
        <v>39</v>
      </c>
      <c r="G11232">
        <v>33</v>
      </c>
      <c r="H11232">
        <v>1</v>
      </c>
      <c r="I11232">
        <v>1</v>
      </c>
      <c r="J11232">
        <v>999999</v>
      </c>
      <c r="K11232" s="194">
        <v>999999</v>
      </c>
      <c r="L11232" t="s">
        <v>1076</v>
      </c>
      <c r="M11232" t="s">
        <v>1076</v>
      </c>
      <c r="N11232">
        <v>30</v>
      </c>
      <c r="O11232" t="s">
        <v>7876</v>
      </c>
      <c r="P11232" t="s">
        <v>19953</v>
      </c>
      <c r="Q11232">
        <v>0.03</v>
      </c>
      <c r="R11232" s="117" t="s">
        <v>14620</v>
      </c>
      <c r="S11232" s="117" t="s">
        <v>14621</v>
      </c>
      <c r="T11232" t="s">
        <v>17448</v>
      </c>
      <c r="U11232" t="s">
        <v>10772</v>
      </c>
    </row>
    <row r="11233" spans="1:21">
      <c r="A11233" s="117" t="s">
        <v>19965</v>
      </c>
      <c r="B11233" t="s">
        <v>14590</v>
      </c>
      <c r="C11233" t="s">
        <v>14590</v>
      </c>
      <c r="D11233">
        <v>39</v>
      </c>
      <c r="E11233">
        <v>33</v>
      </c>
      <c r="F11233">
        <v>39</v>
      </c>
      <c r="G11233">
        <v>33</v>
      </c>
      <c r="H11233">
        <v>1</v>
      </c>
      <c r="I11233">
        <v>1</v>
      </c>
      <c r="J11233">
        <v>999999</v>
      </c>
      <c r="K11233" s="194">
        <v>999999</v>
      </c>
      <c r="L11233" t="s">
        <v>1076</v>
      </c>
      <c r="M11233" t="s">
        <v>1076</v>
      </c>
      <c r="N11233">
        <v>50</v>
      </c>
      <c r="O11233" t="s">
        <v>7876</v>
      </c>
      <c r="P11233" t="s">
        <v>19953</v>
      </c>
      <c r="Q11233">
        <v>0.05</v>
      </c>
      <c r="R11233" s="117" t="s">
        <v>14620</v>
      </c>
      <c r="S11233" s="117" t="s">
        <v>14621</v>
      </c>
      <c r="T11233" t="s">
        <v>17448</v>
      </c>
      <c r="U11233" t="s">
        <v>10772</v>
      </c>
    </row>
    <row r="11234" spans="1:21">
      <c r="A11234" s="117" t="s">
        <v>19966</v>
      </c>
      <c r="B11234" t="s">
        <v>14590</v>
      </c>
      <c r="C11234" t="s">
        <v>14590</v>
      </c>
      <c r="D11234">
        <v>39</v>
      </c>
      <c r="E11234">
        <v>33</v>
      </c>
      <c r="F11234">
        <v>39</v>
      </c>
      <c r="G11234">
        <v>33</v>
      </c>
      <c r="H11234">
        <v>1</v>
      </c>
      <c r="I11234">
        <v>1</v>
      </c>
      <c r="J11234">
        <v>999999</v>
      </c>
      <c r="K11234" s="194">
        <v>999999</v>
      </c>
      <c r="L11234" t="s">
        <v>1076</v>
      </c>
      <c r="M11234" t="s">
        <v>1076</v>
      </c>
      <c r="N11234">
        <v>50</v>
      </c>
      <c r="O11234" t="s">
        <v>7876</v>
      </c>
      <c r="P11234" t="s">
        <v>19953</v>
      </c>
      <c r="Q11234">
        <v>0.05</v>
      </c>
      <c r="R11234" s="117" t="s">
        <v>14620</v>
      </c>
      <c r="S11234" s="117" t="s">
        <v>14621</v>
      </c>
      <c r="T11234" t="s">
        <v>17448</v>
      </c>
      <c r="U11234" t="s">
        <v>10772</v>
      </c>
    </row>
    <row r="11235" spans="1:21">
      <c r="A11235" s="117" t="s">
        <v>19967</v>
      </c>
      <c r="B11235" t="s">
        <v>14590</v>
      </c>
      <c r="C11235" t="s">
        <v>14590</v>
      </c>
      <c r="D11235">
        <v>39</v>
      </c>
      <c r="E11235">
        <v>33</v>
      </c>
      <c r="F11235">
        <v>39</v>
      </c>
      <c r="G11235">
        <v>33</v>
      </c>
      <c r="H11235">
        <v>1</v>
      </c>
      <c r="I11235">
        <v>1</v>
      </c>
      <c r="J11235">
        <v>999999</v>
      </c>
      <c r="K11235" s="194">
        <v>999999</v>
      </c>
      <c r="L11235" t="s">
        <v>1076</v>
      </c>
      <c r="M11235" t="s">
        <v>1076</v>
      </c>
      <c r="N11235">
        <v>50</v>
      </c>
      <c r="O11235" t="s">
        <v>7876</v>
      </c>
      <c r="P11235" t="s">
        <v>19953</v>
      </c>
      <c r="Q11235">
        <v>0.05</v>
      </c>
      <c r="R11235" s="117" t="s">
        <v>14620</v>
      </c>
      <c r="S11235" s="117" t="s">
        <v>14621</v>
      </c>
      <c r="T11235" t="s">
        <v>17448</v>
      </c>
      <c r="U11235" t="s">
        <v>10772</v>
      </c>
    </row>
    <row r="11236" spans="1:21">
      <c r="A11236" s="117" t="s">
        <v>10840</v>
      </c>
      <c r="B11236" t="s">
        <v>14590</v>
      </c>
      <c r="C11236" t="s">
        <v>14590</v>
      </c>
      <c r="D11236">
        <v>39</v>
      </c>
      <c r="E11236">
        <v>33</v>
      </c>
      <c r="F11236">
        <v>39</v>
      </c>
      <c r="G11236">
        <v>33</v>
      </c>
      <c r="H11236">
        <v>1</v>
      </c>
      <c r="I11236">
        <v>1</v>
      </c>
      <c r="J11236">
        <v>999999</v>
      </c>
      <c r="K11236" s="194">
        <v>999999</v>
      </c>
      <c r="L11236" t="s">
        <v>1076</v>
      </c>
      <c r="M11236" t="s">
        <v>1076</v>
      </c>
      <c r="N11236">
        <v>23</v>
      </c>
      <c r="O11236" t="s">
        <v>7876</v>
      </c>
      <c r="P11236" t="s">
        <v>10906</v>
      </c>
      <c r="Q11236">
        <v>2.3E-2</v>
      </c>
      <c r="R11236" s="117" t="s">
        <v>14620</v>
      </c>
      <c r="S11236" s="117" t="s">
        <v>14621</v>
      </c>
      <c r="T11236" t="s">
        <v>17448</v>
      </c>
      <c r="U11236" t="s">
        <v>10772</v>
      </c>
    </row>
    <row r="11237" spans="1:21">
      <c r="A11237" s="117" t="s">
        <v>18136</v>
      </c>
      <c r="B11237" t="s">
        <v>14590</v>
      </c>
      <c r="C11237" t="s">
        <v>14590</v>
      </c>
      <c r="D11237">
        <v>39</v>
      </c>
      <c r="E11237">
        <v>33</v>
      </c>
      <c r="F11237">
        <v>39</v>
      </c>
      <c r="G11237">
        <v>33</v>
      </c>
      <c r="H11237">
        <v>1</v>
      </c>
      <c r="I11237">
        <v>1</v>
      </c>
      <c r="J11237">
        <v>999999</v>
      </c>
      <c r="K11237" s="194">
        <v>999999</v>
      </c>
      <c r="L11237" t="s">
        <v>1076</v>
      </c>
      <c r="M11237" t="s">
        <v>1076</v>
      </c>
      <c r="N11237">
        <v>47</v>
      </c>
      <c r="O11237" t="s">
        <v>7876</v>
      </c>
      <c r="Q11237">
        <v>4.7E-2</v>
      </c>
      <c r="R11237" s="117" t="s">
        <v>14620</v>
      </c>
      <c r="S11237" s="117" t="s">
        <v>14621</v>
      </c>
      <c r="T11237" t="s">
        <v>17448</v>
      </c>
      <c r="U11237" t="s">
        <v>10772</v>
      </c>
    </row>
    <row r="11238" spans="1:21">
      <c r="A11238" s="117" t="s">
        <v>18137</v>
      </c>
      <c r="B11238" t="s">
        <v>14590</v>
      </c>
      <c r="C11238" t="s">
        <v>14590</v>
      </c>
      <c r="D11238">
        <v>39</v>
      </c>
      <c r="E11238">
        <v>33</v>
      </c>
      <c r="F11238">
        <v>39</v>
      </c>
      <c r="G11238">
        <v>33</v>
      </c>
      <c r="H11238">
        <v>1</v>
      </c>
      <c r="I11238">
        <v>1</v>
      </c>
      <c r="J11238">
        <v>999999</v>
      </c>
      <c r="K11238" s="194">
        <v>999999</v>
      </c>
      <c r="L11238" t="s">
        <v>1076</v>
      </c>
      <c r="M11238" t="s">
        <v>1076</v>
      </c>
      <c r="N11238">
        <v>47</v>
      </c>
      <c r="O11238" t="s">
        <v>7876</v>
      </c>
      <c r="Q11238">
        <v>4.7E-2</v>
      </c>
      <c r="R11238" s="117" t="s">
        <v>14620</v>
      </c>
      <c r="S11238" s="117" t="s">
        <v>14621</v>
      </c>
      <c r="T11238" t="s">
        <v>17448</v>
      </c>
      <c r="U11238" t="s">
        <v>10772</v>
      </c>
    </row>
    <row r="11239" spans="1:21">
      <c r="A11239" s="117" t="s">
        <v>10841</v>
      </c>
      <c r="B11239" t="s">
        <v>14590</v>
      </c>
      <c r="C11239" t="s">
        <v>14590</v>
      </c>
      <c r="D11239">
        <v>39</v>
      </c>
      <c r="E11239">
        <v>33</v>
      </c>
      <c r="F11239">
        <v>39</v>
      </c>
      <c r="G11239">
        <v>33</v>
      </c>
      <c r="H11239">
        <v>1</v>
      </c>
      <c r="I11239">
        <v>1</v>
      </c>
      <c r="J11239">
        <v>999999</v>
      </c>
      <c r="K11239" s="194">
        <v>999999</v>
      </c>
      <c r="L11239" t="s">
        <v>1076</v>
      </c>
      <c r="M11239" t="s">
        <v>1076</v>
      </c>
      <c r="N11239">
        <v>66</v>
      </c>
      <c r="O11239" t="s">
        <v>7876</v>
      </c>
      <c r="P11239" t="s">
        <v>10905</v>
      </c>
      <c r="Q11239">
        <v>6.6000000000000003E-2</v>
      </c>
      <c r="R11239" s="117" t="s">
        <v>14620</v>
      </c>
      <c r="S11239" s="117" t="s">
        <v>14621</v>
      </c>
      <c r="T11239" t="s">
        <v>17448</v>
      </c>
      <c r="U11239" t="s">
        <v>10772</v>
      </c>
    </row>
    <row r="11240" spans="1:21">
      <c r="A11240" s="117" t="s">
        <v>19122</v>
      </c>
      <c r="B11240" t="s">
        <v>14590</v>
      </c>
      <c r="C11240" t="s">
        <v>14590</v>
      </c>
      <c r="D11240">
        <v>39</v>
      </c>
      <c r="E11240">
        <v>33</v>
      </c>
      <c r="F11240">
        <v>39</v>
      </c>
      <c r="G11240">
        <v>33</v>
      </c>
      <c r="H11240">
        <v>1</v>
      </c>
      <c r="I11240">
        <v>1</v>
      </c>
      <c r="J11240">
        <v>999999</v>
      </c>
      <c r="K11240" s="194">
        <v>999999</v>
      </c>
      <c r="L11240" t="s">
        <v>1076</v>
      </c>
      <c r="M11240" t="s">
        <v>1076</v>
      </c>
      <c r="N11240">
        <v>62</v>
      </c>
      <c r="O11240" t="s">
        <v>7876</v>
      </c>
      <c r="P11240" t="s">
        <v>19123</v>
      </c>
      <c r="Q11240">
        <v>6.2E-2</v>
      </c>
      <c r="R11240" s="117" t="s">
        <v>14620</v>
      </c>
      <c r="S11240" s="117" t="s">
        <v>14621</v>
      </c>
      <c r="T11240" t="s">
        <v>17448</v>
      </c>
      <c r="U11240" t="s">
        <v>10772</v>
      </c>
    </row>
    <row r="11241" spans="1:21">
      <c r="A11241" s="117" t="s">
        <v>19124</v>
      </c>
      <c r="B11241" t="s">
        <v>14590</v>
      </c>
      <c r="C11241" t="s">
        <v>14590</v>
      </c>
      <c r="D11241">
        <v>39</v>
      </c>
      <c r="E11241">
        <v>33</v>
      </c>
      <c r="F11241">
        <v>39</v>
      </c>
      <c r="G11241">
        <v>33</v>
      </c>
      <c r="H11241">
        <v>1</v>
      </c>
      <c r="I11241">
        <v>1</v>
      </c>
      <c r="J11241">
        <v>999999</v>
      </c>
      <c r="K11241" s="194">
        <v>999999</v>
      </c>
      <c r="L11241" t="s">
        <v>1076</v>
      </c>
      <c r="M11241" t="s">
        <v>1076</v>
      </c>
      <c r="N11241">
        <v>62</v>
      </c>
      <c r="O11241" t="s">
        <v>7876</v>
      </c>
      <c r="P11241" t="s">
        <v>19123</v>
      </c>
      <c r="Q11241">
        <v>6.2E-2</v>
      </c>
      <c r="R11241" s="117" t="s">
        <v>14620</v>
      </c>
      <c r="S11241" s="117" t="s">
        <v>14621</v>
      </c>
      <c r="T11241" t="s">
        <v>17448</v>
      </c>
      <c r="U11241" t="s">
        <v>10772</v>
      </c>
    </row>
    <row r="11242" spans="1:21">
      <c r="A11242" s="117" t="s">
        <v>19125</v>
      </c>
      <c r="B11242" t="s">
        <v>14590</v>
      </c>
      <c r="C11242" t="s">
        <v>14590</v>
      </c>
      <c r="D11242">
        <v>39</v>
      </c>
      <c r="E11242">
        <v>33</v>
      </c>
      <c r="F11242">
        <v>39</v>
      </c>
      <c r="G11242">
        <v>33</v>
      </c>
      <c r="H11242">
        <v>1</v>
      </c>
      <c r="I11242">
        <v>1</v>
      </c>
      <c r="J11242">
        <v>999999</v>
      </c>
      <c r="K11242" s="194">
        <v>999999</v>
      </c>
      <c r="L11242" t="s">
        <v>1076</v>
      </c>
      <c r="M11242" t="s">
        <v>1076</v>
      </c>
      <c r="N11242">
        <v>67</v>
      </c>
      <c r="O11242" t="s">
        <v>7876</v>
      </c>
      <c r="P11242" t="s">
        <v>19123</v>
      </c>
      <c r="Q11242">
        <v>6.7000000000000004E-2</v>
      </c>
      <c r="R11242" s="117" t="s">
        <v>14620</v>
      </c>
      <c r="S11242" s="117" t="s">
        <v>14621</v>
      </c>
      <c r="T11242" t="s">
        <v>17448</v>
      </c>
      <c r="U11242" t="s">
        <v>10772</v>
      </c>
    </row>
    <row r="11243" spans="1:21">
      <c r="A11243" s="117" t="s">
        <v>18138</v>
      </c>
      <c r="B11243" t="s">
        <v>14590</v>
      </c>
      <c r="C11243" t="s">
        <v>14590</v>
      </c>
      <c r="D11243">
        <v>26</v>
      </c>
      <c r="E11243">
        <v>20</v>
      </c>
      <c r="F11243">
        <v>26</v>
      </c>
      <c r="G11243">
        <v>20</v>
      </c>
      <c r="H11243">
        <v>1</v>
      </c>
      <c r="I11243">
        <v>1</v>
      </c>
      <c r="J11243">
        <v>10</v>
      </c>
      <c r="K11243" s="194">
        <v>10</v>
      </c>
      <c r="L11243" t="s">
        <v>1076</v>
      </c>
      <c r="M11243" t="s">
        <v>1076</v>
      </c>
      <c r="N11243">
        <v>63</v>
      </c>
      <c r="O11243" t="s">
        <v>7876</v>
      </c>
      <c r="P11243" t="s">
        <v>9729</v>
      </c>
      <c r="Q11243">
        <v>6.3E-2</v>
      </c>
      <c r="R11243" s="117" t="s">
        <v>14620</v>
      </c>
      <c r="S11243" s="117" t="s">
        <v>14621</v>
      </c>
      <c r="T11243" t="s">
        <v>17448</v>
      </c>
      <c r="U11243" t="s">
        <v>10772</v>
      </c>
    </row>
    <row r="11244" spans="1:21">
      <c r="A11244" s="117" t="s">
        <v>18139</v>
      </c>
      <c r="B11244" t="s">
        <v>14590</v>
      </c>
      <c r="C11244" t="s">
        <v>14590</v>
      </c>
      <c r="D11244">
        <v>39</v>
      </c>
      <c r="E11244">
        <v>33</v>
      </c>
      <c r="F11244">
        <v>39</v>
      </c>
      <c r="G11244">
        <v>33</v>
      </c>
      <c r="H11244">
        <v>1</v>
      </c>
      <c r="I11244">
        <v>1</v>
      </c>
      <c r="J11244">
        <v>999999</v>
      </c>
      <c r="K11244" s="194">
        <v>999999</v>
      </c>
      <c r="L11244" t="s">
        <v>1076</v>
      </c>
      <c r="M11244" t="s">
        <v>1076</v>
      </c>
      <c r="N11244">
        <v>45</v>
      </c>
      <c r="O11244" t="s">
        <v>7876</v>
      </c>
      <c r="Q11244">
        <v>4.4999999999999998E-2</v>
      </c>
      <c r="R11244" s="117" t="s">
        <v>14620</v>
      </c>
      <c r="S11244" s="117" t="s">
        <v>14621</v>
      </c>
      <c r="T11244" t="s">
        <v>17448</v>
      </c>
      <c r="U11244" t="s">
        <v>10772</v>
      </c>
    </row>
    <row r="11245" spans="1:21">
      <c r="A11245" s="117" t="s">
        <v>19126</v>
      </c>
      <c r="B11245" t="s">
        <v>14590</v>
      </c>
      <c r="C11245" t="s">
        <v>14590</v>
      </c>
      <c r="D11245">
        <v>39</v>
      </c>
      <c r="E11245">
        <v>33</v>
      </c>
      <c r="F11245">
        <v>39</v>
      </c>
      <c r="G11245">
        <v>33</v>
      </c>
      <c r="H11245">
        <v>1</v>
      </c>
      <c r="I11245">
        <v>1</v>
      </c>
      <c r="J11245">
        <v>999999</v>
      </c>
      <c r="K11245" s="194">
        <v>999999</v>
      </c>
      <c r="L11245" t="s">
        <v>1076</v>
      </c>
      <c r="M11245" t="s">
        <v>1076</v>
      </c>
      <c r="N11245">
        <v>13</v>
      </c>
      <c r="O11245" t="s">
        <v>7876</v>
      </c>
      <c r="P11245" t="s">
        <v>19127</v>
      </c>
      <c r="Q11245">
        <v>1.2999999999999999E-2</v>
      </c>
      <c r="R11245" s="117" t="s">
        <v>14620</v>
      </c>
      <c r="S11245" s="117" t="s">
        <v>14621</v>
      </c>
      <c r="T11245" t="s">
        <v>17448</v>
      </c>
      <c r="U11245" t="s">
        <v>10772</v>
      </c>
    </row>
    <row r="11246" spans="1:21">
      <c r="A11246" s="117" t="s">
        <v>19128</v>
      </c>
      <c r="B11246" t="s">
        <v>14590</v>
      </c>
      <c r="C11246" t="s">
        <v>14590</v>
      </c>
      <c r="D11246">
        <v>39</v>
      </c>
      <c r="E11246">
        <v>33</v>
      </c>
      <c r="F11246">
        <v>39</v>
      </c>
      <c r="G11246">
        <v>33</v>
      </c>
      <c r="H11246">
        <v>1</v>
      </c>
      <c r="I11246">
        <v>1</v>
      </c>
      <c r="J11246">
        <v>999999</v>
      </c>
      <c r="K11246" s="194">
        <v>999999</v>
      </c>
      <c r="L11246" t="s">
        <v>1076</v>
      </c>
      <c r="M11246" t="s">
        <v>1076</v>
      </c>
      <c r="N11246">
        <v>13</v>
      </c>
      <c r="O11246" t="s">
        <v>7876</v>
      </c>
      <c r="P11246" t="s">
        <v>19127</v>
      </c>
      <c r="Q11246">
        <v>1.2999999999999999E-2</v>
      </c>
      <c r="R11246" s="117" t="s">
        <v>14620</v>
      </c>
      <c r="S11246" s="117" t="s">
        <v>14621</v>
      </c>
      <c r="T11246" t="s">
        <v>17448</v>
      </c>
      <c r="U11246" t="s">
        <v>10772</v>
      </c>
    </row>
    <row r="11247" spans="1:21">
      <c r="A11247" s="117" t="s">
        <v>19129</v>
      </c>
      <c r="B11247" t="s">
        <v>14590</v>
      </c>
      <c r="C11247" t="s">
        <v>14590</v>
      </c>
      <c r="D11247">
        <v>39</v>
      </c>
      <c r="E11247">
        <v>33</v>
      </c>
      <c r="F11247">
        <v>39</v>
      </c>
      <c r="G11247">
        <v>33</v>
      </c>
      <c r="H11247">
        <v>1</v>
      </c>
      <c r="I11247">
        <v>1</v>
      </c>
      <c r="J11247">
        <v>999999</v>
      </c>
      <c r="K11247" s="194">
        <v>999999</v>
      </c>
      <c r="L11247" t="s">
        <v>1076</v>
      </c>
      <c r="M11247" t="s">
        <v>1076</v>
      </c>
      <c r="N11247">
        <v>13</v>
      </c>
      <c r="O11247" t="s">
        <v>7876</v>
      </c>
      <c r="P11247" t="s">
        <v>7877</v>
      </c>
      <c r="Q11247">
        <v>1.2999999999999999E-2</v>
      </c>
      <c r="R11247" s="117" t="s">
        <v>14620</v>
      </c>
      <c r="S11247" s="117" t="s">
        <v>14621</v>
      </c>
      <c r="T11247" t="s">
        <v>17448</v>
      </c>
      <c r="U11247" t="s">
        <v>10772</v>
      </c>
    </row>
    <row r="11248" spans="1:21">
      <c r="A11248" s="117" t="s">
        <v>5177</v>
      </c>
      <c r="B11248" t="s">
        <v>14590</v>
      </c>
      <c r="C11248" t="s">
        <v>14590</v>
      </c>
      <c r="D11248">
        <v>39</v>
      </c>
      <c r="E11248">
        <v>33</v>
      </c>
      <c r="F11248">
        <v>39</v>
      </c>
      <c r="G11248">
        <v>33</v>
      </c>
      <c r="H11248">
        <v>1</v>
      </c>
      <c r="I11248">
        <v>1</v>
      </c>
      <c r="J11248">
        <v>999999</v>
      </c>
      <c r="K11248" s="194">
        <v>999999</v>
      </c>
      <c r="L11248" t="s">
        <v>1076</v>
      </c>
      <c r="M11248" t="s">
        <v>1076</v>
      </c>
      <c r="N11248">
        <v>101</v>
      </c>
      <c r="O11248" t="s">
        <v>7876</v>
      </c>
      <c r="P11248" t="s">
        <v>9731</v>
      </c>
      <c r="Q11248">
        <v>0.10100000000000001</v>
      </c>
      <c r="R11248" s="117" t="s">
        <v>14620</v>
      </c>
      <c r="S11248" s="117" t="s">
        <v>14621</v>
      </c>
      <c r="T11248" t="s">
        <v>17448</v>
      </c>
      <c r="U11248" t="s">
        <v>10772</v>
      </c>
    </row>
    <row r="11249" spans="1:21">
      <c r="A11249" s="117" t="s">
        <v>5178</v>
      </c>
      <c r="B11249" t="s">
        <v>14590</v>
      </c>
      <c r="C11249" t="s">
        <v>14590</v>
      </c>
      <c r="D11249">
        <v>34</v>
      </c>
      <c r="E11249">
        <v>28</v>
      </c>
      <c r="F11249">
        <v>34</v>
      </c>
      <c r="G11249">
        <v>28</v>
      </c>
      <c r="H11249">
        <v>1</v>
      </c>
      <c r="I11249">
        <v>1</v>
      </c>
      <c r="J11249">
        <v>2</v>
      </c>
      <c r="K11249" s="194">
        <v>2</v>
      </c>
      <c r="L11249" t="s">
        <v>1076</v>
      </c>
      <c r="M11249" t="s">
        <v>1076</v>
      </c>
      <c r="N11249">
        <v>101</v>
      </c>
      <c r="O11249" t="s">
        <v>7876</v>
      </c>
      <c r="P11249" t="s">
        <v>9732</v>
      </c>
      <c r="Q11249">
        <v>0.10100000000000001</v>
      </c>
      <c r="R11249" s="117" t="s">
        <v>14620</v>
      </c>
      <c r="S11249" s="117" t="s">
        <v>14621</v>
      </c>
      <c r="T11249" t="s">
        <v>17448</v>
      </c>
      <c r="U11249" t="s">
        <v>10772</v>
      </c>
    </row>
    <row r="11250" spans="1:21">
      <c r="A11250" s="117" t="s">
        <v>5179</v>
      </c>
      <c r="B11250" t="s">
        <v>14590</v>
      </c>
      <c r="C11250" t="s">
        <v>14590</v>
      </c>
      <c r="D11250">
        <v>26</v>
      </c>
      <c r="E11250">
        <v>20</v>
      </c>
      <c r="F11250">
        <v>26</v>
      </c>
      <c r="G11250">
        <v>20</v>
      </c>
      <c r="H11250">
        <v>1</v>
      </c>
      <c r="I11250">
        <v>1</v>
      </c>
      <c r="J11250">
        <v>5</v>
      </c>
      <c r="K11250" s="194">
        <v>5</v>
      </c>
      <c r="L11250" t="s">
        <v>1076</v>
      </c>
      <c r="M11250" t="s">
        <v>1076</v>
      </c>
      <c r="N11250">
        <v>101</v>
      </c>
      <c r="O11250" t="s">
        <v>7876</v>
      </c>
      <c r="P11250" t="s">
        <v>9732</v>
      </c>
      <c r="Q11250">
        <v>0.10100000000000001</v>
      </c>
      <c r="R11250" s="117" t="s">
        <v>14620</v>
      </c>
      <c r="S11250" s="117" t="s">
        <v>14621</v>
      </c>
      <c r="T11250" t="s">
        <v>17448</v>
      </c>
      <c r="U11250" t="s">
        <v>10772</v>
      </c>
    </row>
    <row r="11251" spans="1:21">
      <c r="A11251" s="117" t="s">
        <v>5180</v>
      </c>
      <c r="B11251" t="s">
        <v>14590</v>
      </c>
      <c r="C11251" t="s">
        <v>14590</v>
      </c>
      <c r="D11251">
        <v>39</v>
      </c>
      <c r="E11251">
        <v>33</v>
      </c>
      <c r="F11251">
        <v>39</v>
      </c>
      <c r="G11251">
        <v>33</v>
      </c>
      <c r="H11251">
        <v>1</v>
      </c>
      <c r="I11251">
        <v>1</v>
      </c>
      <c r="J11251">
        <v>999999</v>
      </c>
      <c r="K11251" s="194">
        <v>999999</v>
      </c>
      <c r="L11251" t="s">
        <v>1076</v>
      </c>
      <c r="M11251" t="s">
        <v>1076</v>
      </c>
      <c r="N11251">
        <v>101</v>
      </c>
      <c r="O11251" t="s">
        <v>7876</v>
      </c>
      <c r="P11251" t="s">
        <v>9731</v>
      </c>
      <c r="Q11251">
        <v>0.10100000000000001</v>
      </c>
      <c r="R11251" s="117" t="s">
        <v>14620</v>
      </c>
      <c r="S11251" s="117" t="s">
        <v>14621</v>
      </c>
      <c r="T11251" t="s">
        <v>17448</v>
      </c>
      <c r="U11251" t="s">
        <v>10772</v>
      </c>
    </row>
    <row r="11252" spans="1:21">
      <c r="A11252" s="117" t="s">
        <v>19968</v>
      </c>
      <c r="B11252" t="s">
        <v>14590</v>
      </c>
      <c r="C11252" t="s">
        <v>14590</v>
      </c>
      <c r="D11252">
        <v>39</v>
      </c>
      <c r="E11252">
        <v>33</v>
      </c>
      <c r="F11252">
        <v>39</v>
      </c>
      <c r="G11252">
        <v>33</v>
      </c>
      <c r="H11252">
        <v>1</v>
      </c>
      <c r="I11252">
        <v>1</v>
      </c>
      <c r="J11252">
        <v>999999</v>
      </c>
      <c r="K11252" s="194">
        <v>999999</v>
      </c>
      <c r="L11252" t="s">
        <v>1076</v>
      </c>
      <c r="M11252" t="s">
        <v>1076</v>
      </c>
      <c r="N11252">
        <v>29</v>
      </c>
      <c r="O11252" t="s">
        <v>7876</v>
      </c>
      <c r="P11252" t="s">
        <v>7877</v>
      </c>
      <c r="Q11252">
        <v>2.9000000000000001E-2</v>
      </c>
      <c r="R11252" s="117" t="s">
        <v>14620</v>
      </c>
      <c r="S11252" s="117" t="s">
        <v>14621</v>
      </c>
      <c r="T11252" t="s">
        <v>17448</v>
      </c>
      <c r="U11252" t="s">
        <v>10772</v>
      </c>
    </row>
    <row r="11253" spans="1:21">
      <c r="A11253" s="117" t="s">
        <v>19969</v>
      </c>
      <c r="B11253" t="s">
        <v>14590</v>
      </c>
      <c r="C11253" t="s">
        <v>14590</v>
      </c>
      <c r="D11253">
        <v>39</v>
      </c>
      <c r="E11253">
        <v>33</v>
      </c>
      <c r="F11253">
        <v>39</v>
      </c>
      <c r="G11253">
        <v>33</v>
      </c>
      <c r="H11253">
        <v>1</v>
      </c>
      <c r="I11253">
        <v>1</v>
      </c>
      <c r="J11253">
        <v>999999</v>
      </c>
      <c r="K11253" s="194">
        <v>999999</v>
      </c>
      <c r="L11253" t="s">
        <v>1076</v>
      </c>
      <c r="M11253" t="s">
        <v>1076</v>
      </c>
      <c r="N11253">
        <v>27</v>
      </c>
      <c r="O11253" t="s">
        <v>7876</v>
      </c>
      <c r="P11253" t="s">
        <v>19970</v>
      </c>
      <c r="Q11253">
        <v>2.7E-2</v>
      </c>
      <c r="R11253" s="117" t="s">
        <v>14620</v>
      </c>
      <c r="S11253" s="117" t="s">
        <v>14621</v>
      </c>
      <c r="T11253" t="s">
        <v>17448</v>
      </c>
      <c r="U11253" t="s">
        <v>10772</v>
      </c>
    </row>
    <row r="11254" spans="1:21">
      <c r="A11254" s="117" t="s">
        <v>21887</v>
      </c>
      <c r="B11254" t="s">
        <v>14590</v>
      </c>
      <c r="C11254" t="s">
        <v>14590</v>
      </c>
      <c r="D11254">
        <v>26</v>
      </c>
      <c r="E11254">
        <v>20</v>
      </c>
      <c r="F11254">
        <v>26</v>
      </c>
      <c r="G11254">
        <v>20</v>
      </c>
      <c r="H11254">
        <v>1</v>
      </c>
      <c r="I11254">
        <v>1</v>
      </c>
      <c r="J11254">
        <v>460</v>
      </c>
      <c r="K11254" s="194">
        <v>460</v>
      </c>
      <c r="L11254" t="s">
        <v>1076</v>
      </c>
      <c r="M11254" t="s">
        <v>1076</v>
      </c>
      <c r="N11254">
        <v>17</v>
      </c>
      <c r="O11254" t="s">
        <v>7876</v>
      </c>
      <c r="Q11254">
        <v>1.7000000000000001E-2</v>
      </c>
      <c r="R11254" s="117" t="s">
        <v>14620</v>
      </c>
      <c r="S11254" s="117" t="s">
        <v>14621</v>
      </c>
      <c r="T11254" t="s">
        <v>17448</v>
      </c>
      <c r="U11254" t="s">
        <v>10772</v>
      </c>
    </row>
    <row r="11255" spans="1:21">
      <c r="A11255" s="117" t="s">
        <v>18205</v>
      </c>
      <c r="B11255" t="s">
        <v>14590</v>
      </c>
      <c r="C11255" t="s">
        <v>14590</v>
      </c>
      <c r="D11255">
        <v>26</v>
      </c>
      <c r="E11255">
        <v>20</v>
      </c>
      <c r="F11255">
        <v>26</v>
      </c>
      <c r="G11255">
        <v>20</v>
      </c>
      <c r="H11255">
        <v>1</v>
      </c>
      <c r="I11255">
        <v>1</v>
      </c>
      <c r="J11255">
        <v>110</v>
      </c>
      <c r="K11255" s="194">
        <v>110</v>
      </c>
      <c r="L11255" t="s">
        <v>1076</v>
      </c>
      <c r="M11255" t="s">
        <v>1076</v>
      </c>
      <c r="N11255">
        <v>17</v>
      </c>
      <c r="O11255" t="s">
        <v>7876</v>
      </c>
      <c r="P11255" t="s">
        <v>7877</v>
      </c>
      <c r="Q11255">
        <v>1.7000000000000001E-2</v>
      </c>
      <c r="R11255" s="117" t="s">
        <v>14620</v>
      </c>
      <c r="S11255" s="117" t="s">
        <v>14621</v>
      </c>
      <c r="T11255" t="s">
        <v>17448</v>
      </c>
      <c r="U11255" t="s">
        <v>10772</v>
      </c>
    </row>
    <row r="11256" spans="1:21">
      <c r="A11256" s="117" t="s">
        <v>18206</v>
      </c>
      <c r="B11256" t="s">
        <v>14590</v>
      </c>
      <c r="C11256" t="s">
        <v>14590</v>
      </c>
      <c r="D11256">
        <v>26</v>
      </c>
      <c r="E11256">
        <v>20</v>
      </c>
      <c r="F11256">
        <v>26</v>
      </c>
      <c r="G11256">
        <v>20</v>
      </c>
      <c r="H11256">
        <v>1</v>
      </c>
      <c r="I11256">
        <v>1</v>
      </c>
      <c r="J11256">
        <v>33</v>
      </c>
      <c r="K11256" s="194">
        <v>33</v>
      </c>
      <c r="L11256" t="s">
        <v>1076</v>
      </c>
      <c r="M11256" t="s">
        <v>1076</v>
      </c>
      <c r="N11256">
        <v>17</v>
      </c>
      <c r="O11256" t="s">
        <v>7876</v>
      </c>
      <c r="P11256" t="s">
        <v>7877</v>
      </c>
      <c r="Q11256">
        <v>1.7000000000000001E-2</v>
      </c>
      <c r="R11256" s="117" t="s">
        <v>14620</v>
      </c>
      <c r="S11256" s="117" t="s">
        <v>14621</v>
      </c>
      <c r="T11256" t="s">
        <v>17448</v>
      </c>
      <c r="U11256" t="s">
        <v>10772</v>
      </c>
    </row>
    <row r="11257" spans="1:21">
      <c r="A11257" s="117" t="s">
        <v>18368</v>
      </c>
      <c r="B11257" t="s">
        <v>14590</v>
      </c>
      <c r="C11257" t="s">
        <v>14590</v>
      </c>
      <c r="D11257">
        <v>39</v>
      </c>
      <c r="E11257">
        <v>33</v>
      </c>
      <c r="F11257">
        <v>39</v>
      </c>
      <c r="G11257">
        <v>33</v>
      </c>
      <c r="H11257">
        <v>1</v>
      </c>
      <c r="I11257">
        <v>1</v>
      </c>
      <c r="J11257">
        <v>999999</v>
      </c>
      <c r="K11257" s="194">
        <v>999999</v>
      </c>
      <c r="L11257" t="s">
        <v>1076</v>
      </c>
      <c r="M11257" t="s">
        <v>1076</v>
      </c>
      <c r="N11257">
        <v>80</v>
      </c>
      <c r="O11257" t="s">
        <v>7876</v>
      </c>
      <c r="P11257" t="s">
        <v>18369</v>
      </c>
      <c r="Q11257">
        <v>0.08</v>
      </c>
      <c r="R11257" s="117" t="s">
        <v>14620</v>
      </c>
      <c r="S11257" s="117" t="s">
        <v>14621</v>
      </c>
      <c r="T11257" t="s">
        <v>17448</v>
      </c>
      <c r="U11257" t="s">
        <v>10772</v>
      </c>
    </row>
    <row r="11258" spans="1:21">
      <c r="A11258" s="117" t="s">
        <v>11514</v>
      </c>
      <c r="B11258" t="s">
        <v>14590</v>
      </c>
      <c r="C11258" t="s">
        <v>14590</v>
      </c>
      <c r="D11258">
        <v>39</v>
      </c>
      <c r="E11258">
        <v>33</v>
      </c>
      <c r="F11258">
        <v>39</v>
      </c>
      <c r="G11258">
        <v>33</v>
      </c>
      <c r="H11258">
        <v>1</v>
      </c>
      <c r="I11258">
        <v>1</v>
      </c>
      <c r="J11258">
        <v>999999</v>
      </c>
      <c r="K11258" s="194">
        <v>999999</v>
      </c>
      <c r="L11258" t="s">
        <v>1076</v>
      </c>
      <c r="M11258" t="s">
        <v>1076</v>
      </c>
      <c r="N11258">
        <v>80</v>
      </c>
      <c r="O11258" t="s">
        <v>7876</v>
      </c>
      <c r="P11258" t="s">
        <v>11515</v>
      </c>
      <c r="Q11258">
        <v>0.08</v>
      </c>
      <c r="R11258" s="117" t="s">
        <v>14620</v>
      </c>
      <c r="S11258" s="117" t="s">
        <v>14621</v>
      </c>
      <c r="T11258" t="s">
        <v>17448</v>
      </c>
      <c r="U11258" t="s">
        <v>10772</v>
      </c>
    </row>
    <row r="11259" spans="1:21">
      <c r="A11259" s="117" t="s">
        <v>11516</v>
      </c>
      <c r="B11259" t="s">
        <v>14590</v>
      </c>
      <c r="C11259" t="s">
        <v>14590</v>
      </c>
      <c r="D11259">
        <v>39</v>
      </c>
      <c r="E11259">
        <v>33</v>
      </c>
      <c r="F11259">
        <v>39</v>
      </c>
      <c r="G11259">
        <v>33</v>
      </c>
      <c r="H11259">
        <v>1</v>
      </c>
      <c r="I11259">
        <v>1</v>
      </c>
      <c r="J11259">
        <v>999999</v>
      </c>
      <c r="K11259" s="194">
        <v>999999</v>
      </c>
      <c r="L11259" t="s">
        <v>1076</v>
      </c>
      <c r="M11259" t="s">
        <v>1076</v>
      </c>
      <c r="N11259">
        <v>20</v>
      </c>
      <c r="O11259" t="s">
        <v>7876</v>
      </c>
      <c r="P11259" t="s">
        <v>11517</v>
      </c>
      <c r="Q11259">
        <v>0.02</v>
      </c>
      <c r="R11259" s="117" t="s">
        <v>14620</v>
      </c>
      <c r="S11259" s="117" t="s">
        <v>14621</v>
      </c>
      <c r="T11259" t="s">
        <v>17448</v>
      </c>
      <c r="U11259" t="s">
        <v>10772</v>
      </c>
    </row>
    <row r="11260" spans="1:21">
      <c r="A11260" s="117" t="s">
        <v>25453</v>
      </c>
      <c r="B11260" t="s">
        <v>14590</v>
      </c>
      <c r="C11260" t="s">
        <v>14590</v>
      </c>
      <c r="D11260">
        <v>39</v>
      </c>
      <c r="E11260">
        <v>33</v>
      </c>
      <c r="F11260">
        <v>39</v>
      </c>
      <c r="G11260">
        <v>33</v>
      </c>
      <c r="H11260">
        <v>1</v>
      </c>
      <c r="I11260">
        <v>1</v>
      </c>
      <c r="J11260">
        <v>999999</v>
      </c>
      <c r="K11260" s="194">
        <v>999999</v>
      </c>
      <c r="L11260" t="s">
        <v>1076</v>
      </c>
      <c r="M11260" t="s">
        <v>1076</v>
      </c>
      <c r="N11260">
        <v>20</v>
      </c>
      <c r="O11260" t="s">
        <v>7876</v>
      </c>
      <c r="P11260" t="s">
        <v>11517</v>
      </c>
      <c r="Q11260">
        <v>0.02</v>
      </c>
      <c r="R11260" s="117" t="s">
        <v>14620</v>
      </c>
      <c r="S11260" s="117" t="s">
        <v>14621</v>
      </c>
      <c r="T11260" t="s">
        <v>17448</v>
      </c>
      <c r="U11260" t="s">
        <v>10772</v>
      </c>
    </row>
    <row r="11261" spans="1:21">
      <c r="A11261" s="117" t="s">
        <v>11518</v>
      </c>
      <c r="B11261" t="s">
        <v>14590</v>
      </c>
      <c r="C11261" t="s">
        <v>14590</v>
      </c>
      <c r="D11261">
        <v>34</v>
      </c>
      <c r="E11261">
        <v>28</v>
      </c>
      <c r="F11261">
        <v>34</v>
      </c>
      <c r="G11261">
        <v>28</v>
      </c>
      <c r="H11261">
        <v>1</v>
      </c>
      <c r="I11261">
        <v>1</v>
      </c>
      <c r="J11261">
        <v>999999</v>
      </c>
      <c r="K11261" s="194">
        <v>999999</v>
      </c>
      <c r="L11261" t="s">
        <v>1076</v>
      </c>
      <c r="M11261" t="s">
        <v>1076</v>
      </c>
      <c r="N11261">
        <v>20</v>
      </c>
      <c r="O11261" t="s">
        <v>7876</v>
      </c>
      <c r="P11261" t="s">
        <v>11519</v>
      </c>
      <c r="Q11261">
        <v>0.02</v>
      </c>
      <c r="R11261" s="117" t="s">
        <v>14620</v>
      </c>
      <c r="S11261" s="117" t="s">
        <v>14621</v>
      </c>
      <c r="T11261" t="s">
        <v>17448</v>
      </c>
      <c r="U11261" t="s">
        <v>10772</v>
      </c>
    </row>
    <row r="11262" spans="1:21">
      <c r="A11262" s="117" t="s">
        <v>23106</v>
      </c>
      <c r="B11262" t="s">
        <v>14590</v>
      </c>
      <c r="C11262" t="s">
        <v>14590</v>
      </c>
      <c r="D11262">
        <v>39</v>
      </c>
      <c r="E11262">
        <v>33</v>
      </c>
      <c r="F11262">
        <v>39</v>
      </c>
      <c r="G11262">
        <v>33</v>
      </c>
      <c r="H11262">
        <v>1</v>
      </c>
      <c r="I11262">
        <v>1</v>
      </c>
      <c r="J11262">
        <v>999999</v>
      </c>
      <c r="K11262" s="194">
        <v>999999</v>
      </c>
      <c r="L11262" t="s">
        <v>1076</v>
      </c>
      <c r="M11262" t="s">
        <v>1076</v>
      </c>
      <c r="N11262">
        <v>18</v>
      </c>
      <c r="O11262" t="s">
        <v>7876</v>
      </c>
      <c r="P11262" t="s">
        <v>11517</v>
      </c>
      <c r="Q11262">
        <v>1.7999999999999999E-2</v>
      </c>
      <c r="R11262" s="117" t="s">
        <v>14620</v>
      </c>
      <c r="S11262" s="117" t="s">
        <v>14621</v>
      </c>
      <c r="T11262" t="s">
        <v>17448</v>
      </c>
      <c r="U11262" t="s">
        <v>10772</v>
      </c>
    </row>
    <row r="11263" spans="1:21">
      <c r="A11263" s="117" t="s">
        <v>18370</v>
      </c>
      <c r="B11263" t="s">
        <v>14590</v>
      </c>
      <c r="C11263" t="s">
        <v>14590</v>
      </c>
      <c r="D11263">
        <v>39</v>
      </c>
      <c r="E11263">
        <v>33</v>
      </c>
      <c r="F11263">
        <v>39</v>
      </c>
      <c r="G11263">
        <v>33</v>
      </c>
      <c r="H11263">
        <v>1</v>
      </c>
      <c r="I11263">
        <v>1</v>
      </c>
      <c r="J11263">
        <v>999999</v>
      </c>
      <c r="K11263" s="194">
        <v>999999</v>
      </c>
      <c r="L11263" t="s">
        <v>1076</v>
      </c>
      <c r="M11263" t="s">
        <v>1076</v>
      </c>
      <c r="N11263">
        <v>82</v>
      </c>
      <c r="O11263" t="s">
        <v>7876</v>
      </c>
      <c r="P11263" t="s">
        <v>18369</v>
      </c>
      <c r="Q11263">
        <v>8.2000000000000003E-2</v>
      </c>
      <c r="R11263" s="117" t="s">
        <v>14620</v>
      </c>
      <c r="S11263" s="117" t="s">
        <v>14621</v>
      </c>
      <c r="T11263" t="s">
        <v>17448</v>
      </c>
      <c r="U11263" t="s">
        <v>10772</v>
      </c>
    </row>
    <row r="11264" spans="1:21">
      <c r="A11264" s="117" t="s">
        <v>11520</v>
      </c>
      <c r="B11264" t="s">
        <v>14590</v>
      </c>
      <c r="C11264" t="s">
        <v>14590</v>
      </c>
      <c r="D11264">
        <v>39</v>
      </c>
      <c r="E11264">
        <v>33</v>
      </c>
      <c r="F11264">
        <v>39</v>
      </c>
      <c r="G11264">
        <v>33</v>
      </c>
      <c r="H11264">
        <v>1</v>
      </c>
      <c r="I11264">
        <v>1</v>
      </c>
      <c r="J11264">
        <v>999999</v>
      </c>
      <c r="K11264" s="194">
        <v>999999</v>
      </c>
      <c r="L11264" t="s">
        <v>1076</v>
      </c>
      <c r="M11264" t="s">
        <v>1076</v>
      </c>
      <c r="N11264">
        <v>114</v>
      </c>
      <c r="O11264" t="s">
        <v>7876</v>
      </c>
      <c r="P11264" t="s">
        <v>11521</v>
      </c>
      <c r="Q11264">
        <v>0.114</v>
      </c>
      <c r="R11264" s="117" t="s">
        <v>14620</v>
      </c>
      <c r="S11264" s="117" t="s">
        <v>14621</v>
      </c>
      <c r="T11264" t="s">
        <v>17448</v>
      </c>
      <c r="U11264" t="s">
        <v>10772</v>
      </c>
    </row>
    <row r="11265" spans="1:21">
      <c r="A11265" s="117" t="s">
        <v>18371</v>
      </c>
      <c r="B11265" t="s">
        <v>14590</v>
      </c>
      <c r="C11265" t="s">
        <v>14590</v>
      </c>
      <c r="D11265">
        <v>39</v>
      </c>
      <c r="E11265">
        <v>33</v>
      </c>
      <c r="F11265">
        <v>39</v>
      </c>
      <c r="G11265">
        <v>33</v>
      </c>
      <c r="H11265">
        <v>1</v>
      </c>
      <c r="I11265">
        <v>1</v>
      </c>
      <c r="J11265">
        <v>999999</v>
      </c>
      <c r="K11265" s="194">
        <v>999999</v>
      </c>
      <c r="L11265" t="s">
        <v>1076</v>
      </c>
      <c r="M11265" t="s">
        <v>1076</v>
      </c>
      <c r="N11265">
        <v>114</v>
      </c>
      <c r="O11265" t="s">
        <v>7876</v>
      </c>
      <c r="P11265" t="s">
        <v>18372</v>
      </c>
      <c r="Q11265">
        <v>0.114</v>
      </c>
      <c r="R11265" s="117" t="s">
        <v>14620</v>
      </c>
      <c r="S11265" s="117" t="s">
        <v>14621</v>
      </c>
      <c r="T11265" t="s">
        <v>17448</v>
      </c>
      <c r="U11265" t="s">
        <v>10772</v>
      </c>
    </row>
    <row r="11266" spans="1:21">
      <c r="A11266" s="117" t="s">
        <v>16022</v>
      </c>
      <c r="B11266" t="s">
        <v>14590</v>
      </c>
      <c r="C11266" t="s">
        <v>14590</v>
      </c>
      <c r="D11266">
        <v>39</v>
      </c>
      <c r="E11266">
        <v>33</v>
      </c>
      <c r="F11266">
        <v>39</v>
      </c>
      <c r="G11266">
        <v>33</v>
      </c>
      <c r="H11266">
        <v>1</v>
      </c>
      <c r="I11266">
        <v>1</v>
      </c>
      <c r="J11266">
        <v>999999</v>
      </c>
      <c r="K11266" s="194">
        <v>999999</v>
      </c>
      <c r="L11266" t="s">
        <v>1076</v>
      </c>
      <c r="M11266" t="s">
        <v>1076</v>
      </c>
      <c r="N11266">
        <v>114</v>
      </c>
      <c r="O11266" t="s">
        <v>7876</v>
      </c>
      <c r="P11266" t="s">
        <v>16023</v>
      </c>
      <c r="Q11266">
        <v>0.114</v>
      </c>
      <c r="R11266" s="117" t="s">
        <v>14620</v>
      </c>
      <c r="S11266" s="117" t="s">
        <v>14621</v>
      </c>
      <c r="T11266" t="s">
        <v>17448</v>
      </c>
      <c r="U11266" t="s">
        <v>10772</v>
      </c>
    </row>
    <row r="11267" spans="1:21">
      <c r="A11267" s="117" t="s">
        <v>5181</v>
      </c>
      <c r="B11267" t="s">
        <v>14590</v>
      </c>
      <c r="C11267" t="s">
        <v>14590</v>
      </c>
      <c r="D11267">
        <v>34</v>
      </c>
      <c r="E11267">
        <v>28</v>
      </c>
      <c r="F11267">
        <v>34</v>
      </c>
      <c r="G11267">
        <v>28</v>
      </c>
      <c r="H11267">
        <v>1</v>
      </c>
      <c r="I11267">
        <v>1</v>
      </c>
      <c r="J11267">
        <v>999999</v>
      </c>
      <c r="K11267" s="194">
        <v>999999</v>
      </c>
      <c r="L11267" t="s">
        <v>1076</v>
      </c>
      <c r="M11267" t="s">
        <v>1076</v>
      </c>
      <c r="N11267">
        <v>162</v>
      </c>
      <c r="O11267" t="s">
        <v>7876</v>
      </c>
      <c r="P11267" t="s">
        <v>9733</v>
      </c>
      <c r="Q11267">
        <v>0.16200000000000001</v>
      </c>
      <c r="R11267" s="117" t="s">
        <v>14620</v>
      </c>
      <c r="S11267" s="117" t="s">
        <v>14621</v>
      </c>
      <c r="T11267" t="s">
        <v>17448</v>
      </c>
      <c r="U11267" t="s">
        <v>10772</v>
      </c>
    </row>
    <row r="11268" spans="1:21">
      <c r="A11268" s="117" t="s">
        <v>19971</v>
      </c>
      <c r="B11268" t="s">
        <v>14590</v>
      </c>
      <c r="C11268" t="s">
        <v>14590</v>
      </c>
      <c r="D11268">
        <v>39</v>
      </c>
      <c r="E11268">
        <v>33</v>
      </c>
      <c r="F11268">
        <v>39</v>
      </c>
      <c r="G11268">
        <v>33</v>
      </c>
      <c r="H11268">
        <v>1</v>
      </c>
      <c r="I11268">
        <v>1</v>
      </c>
      <c r="J11268">
        <v>999999</v>
      </c>
      <c r="K11268" s="194">
        <v>999999</v>
      </c>
      <c r="L11268" t="s">
        <v>1076</v>
      </c>
      <c r="M11268" t="s">
        <v>1076</v>
      </c>
      <c r="N11268">
        <v>45</v>
      </c>
      <c r="O11268" t="s">
        <v>7876</v>
      </c>
      <c r="P11268" t="s">
        <v>19972</v>
      </c>
      <c r="Q11268">
        <v>4.4999999999999998E-2</v>
      </c>
      <c r="R11268" s="117" t="s">
        <v>14620</v>
      </c>
      <c r="S11268" s="117" t="s">
        <v>14621</v>
      </c>
      <c r="T11268" t="s">
        <v>17448</v>
      </c>
      <c r="U11268" t="s">
        <v>10772</v>
      </c>
    </row>
    <row r="11269" spans="1:21">
      <c r="A11269" s="117" t="s">
        <v>19973</v>
      </c>
      <c r="B11269" t="s">
        <v>14590</v>
      </c>
      <c r="C11269" t="s">
        <v>14590</v>
      </c>
      <c r="D11269">
        <v>39</v>
      </c>
      <c r="E11269">
        <v>33</v>
      </c>
      <c r="F11269">
        <v>39</v>
      </c>
      <c r="G11269">
        <v>33</v>
      </c>
      <c r="H11269">
        <v>1</v>
      </c>
      <c r="I11269">
        <v>1</v>
      </c>
      <c r="J11269">
        <v>999999</v>
      </c>
      <c r="K11269" s="194">
        <v>999999</v>
      </c>
      <c r="L11269" t="s">
        <v>1076</v>
      </c>
      <c r="M11269" t="s">
        <v>1076</v>
      </c>
      <c r="N11269">
        <v>47</v>
      </c>
      <c r="O11269" t="s">
        <v>7876</v>
      </c>
      <c r="P11269" t="s">
        <v>19972</v>
      </c>
      <c r="Q11269">
        <v>4.7E-2</v>
      </c>
      <c r="R11269" s="117" t="s">
        <v>14620</v>
      </c>
      <c r="S11269" s="117" t="s">
        <v>14621</v>
      </c>
      <c r="T11269" t="s">
        <v>17448</v>
      </c>
      <c r="U11269" t="s">
        <v>10772</v>
      </c>
    </row>
    <row r="11270" spans="1:21">
      <c r="A11270" s="117" t="s">
        <v>21888</v>
      </c>
      <c r="B11270" t="s">
        <v>14590</v>
      </c>
      <c r="C11270" t="s">
        <v>14590</v>
      </c>
      <c r="D11270">
        <v>26</v>
      </c>
      <c r="E11270">
        <v>20</v>
      </c>
      <c r="F11270">
        <v>26</v>
      </c>
      <c r="G11270">
        <v>20</v>
      </c>
      <c r="H11270">
        <v>1</v>
      </c>
      <c r="I11270">
        <v>1</v>
      </c>
      <c r="J11270">
        <v>180</v>
      </c>
      <c r="K11270" s="194">
        <v>180</v>
      </c>
      <c r="L11270" t="s">
        <v>1076</v>
      </c>
      <c r="M11270" t="s">
        <v>1076</v>
      </c>
      <c r="N11270">
        <v>29</v>
      </c>
      <c r="O11270" t="s">
        <v>7876</v>
      </c>
      <c r="P11270" t="s">
        <v>21889</v>
      </c>
      <c r="Q11270">
        <v>2.9000000000000001E-2</v>
      </c>
      <c r="R11270" s="117" t="s">
        <v>14620</v>
      </c>
      <c r="S11270" s="117" t="s">
        <v>14621</v>
      </c>
      <c r="T11270" t="s">
        <v>17448</v>
      </c>
      <c r="U11270" t="s">
        <v>10772</v>
      </c>
    </row>
    <row r="11271" spans="1:21">
      <c r="A11271" s="117" t="s">
        <v>18207</v>
      </c>
      <c r="B11271" t="s">
        <v>14590</v>
      </c>
      <c r="C11271" t="s">
        <v>14590</v>
      </c>
      <c r="D11271">
        <v>34</v>
      </c>
      <c r="E11271">
        <v>28</v>
      </c>
      <c r="F11271">
        <v>34</v>
      </c>
      <c r="G11271">
        <v>28</v>
      </c>
      <c r="H11271">
        <v>1</v>
      </c>
      <c r="I11271">
        <v>1</v>
      </c>
      <c r="J11271">
        <v>110</v>
      </c>
      <c r="K11271" s="194">
        <v>110</v>
      </c>
      <c r="L11271" t="s">
        <v>1076</v>
      </c>
      <c r="M11271" t="s">
        <v>1076</v>
      </c>
      <c r="N11271">
        <v>29</v>
      </c>
      <c r="O11271" t="s">
        <v>7876</v>
      </c>
      <c r="P11271" t="s">
        <v>18208</v>
      </c>
      <c r="Q11271">
        <v>2.9000000000000001E-2</v>
      </c>
      <c r="R11271" s="117" t="s">
        <v>14620</v>
      </c>
      <c r="S11271" s="117" t="s">
        <v>14621</v>
      </c>
      <c r="T11271" t="s">
        <v>17448</v>
      </c>
      <c r="U11271" t="s">
        <v>10772</v>
      </c>
    </row>
    <row r="11272" spans="1:21">
      <c r="A11272" s="117" t="s">
        <v>18209</v>
      </c>
      <c r="B11272" t="s">
        <v>14590</v>
      </c>
      <c r="C11272" t="s">
        <v>14590</v>
      </c>
      <c r="D11272">
        <v>26</v>
      </c>
      <c r="E11272">
        <v>20</v>
      </c>
      <c r="F11272">
        <v>26</v>
      </c>
      <c r="G11272">
        <v>20</v>
      </c>
      <c r="H11272">
        <v>1</v>
      </c>
      <c r="I11272">
        <v>1</v>
      </c>
      <c r="J11272">
        <v>6</v>
      </c>
      <c r="K11272" s="194">
        <v>6</v>
      </c>
      <c r="L11272" t="s">
        <v>1076</v>
      </c>
      <c r="M11272" t="s">
        <v>1076</v>
      </c>
      <c r="N11272">
        <v>29</v>
      </c>
      <c r="O11272" t="s">
        <v>7876</v>
      </c>
      <c r="P11272" t="s">
        <v>18208</v>
      </c>
      <c r="Q11272">
        <v>2.9000000000000001E-2</v>
      </c>
      <c r="R11272" s="117" t="s">
        <v>14620</v>
      </c>
      <c r="S11272" s="117" t="s">
        <v>14621</v>
      </c>
      <c r="T11272" t="s">
        <v>17448</v>
      </c>
      <c r="U11272" t="s">
        <v>10772</v>
      </c>
    </row>
    <row r="11273" spans="1:21">
      <c r="A11273" s="117" t="s">
        <v>25454</v>
      </c>
      <c r="B11273" t="s">
        <v>14590</v>
      </c>
      <c r="C11273" t="s">
        <v>14590</v>
      </c>
      <c r="D11273">
        <v>39</v>
      </c>
      <c r="E11273">
        <v>33</v>
      </c>
      <c r="F11273">
        <v>39</v>
      </c>
      <c r="G11273">
        <v>33</v>
      </c>
      <c r="H11273">
        <v>1</v>
      </c>
      <c r="I11273">
        <v>1</v>
      </c>
      <c r="J11273">
        <v>999999</v>
      </c>
      <c r="K11273" s="194">
        <v>999999</v>
      </c>
      <c r="L11273" t="s">
        <v>1076</v>
      </c>
      <c r="M11273" t="s">
        <v>1076</v>
      </c>
      <c r="N11273">
        <v>124</v>
      </c>
      <c r="O11273" t="s">
        <v>7876</v>
      </c>
      <c r="P11273" t="s">
        <v>25455</v>
      </c>
      <c r="Q11273">
        <v>0.124</v>
      </c>
      <c r="R11273" s="117" t="s">
        <v>14620</v>
      </c>
      <c r="S11273" s="117" t="s">
        <v>14621</v>
      </c>
      <c r="T11273" t="s">
        <v>17448</v>
      </c>
      <c r="U11273" t="s">
        <v>10772</v>
      </c>
    </row>
    <row r="11274" spans="1:21">
      <c r="A11274" s="117" t="s">
        <v>19327</v>
      </c>
      <c r="B11274" t="s">
        <v>14590</v>
      </c>
      <c r="C11274" t="s">
        <v>14590</v>
      </c>
      <c r="D11274">
        <v>39</v>
      </c>
      <c r="E11274">
        <v>33</v>
      </c>
      <c r="F11274">
        <v>39</v>
      </c>
      <c r="G11274">
        <v>33</v>
      </c>
      <c r="H11274">
        <v>1</v>
      </c>
      <c r="I11274">
        <v>1</v>
      </c>
      <c r="J11274">
        <v>999999</v>
      </c>
      <c r="K11274" s="194">
        <v>999999</v>
      </c>
      <c r="L11274" t="s">
        <v>1076</v>
      </c>
      <c r="M11274" t="s">
        <v>1076</v>
      </c>
      <c r="N11274">
        <v>28</v>
      </c>
      <c r="O11274" t="s">
        <v>7876</v>
      </c>
      <c r="P11274" t="s">
        <v>19328</v>
      </c>
      <c r="Q11274">
        <v>2.8000000000000001E-2</v>
      </c>
      <c r="R11274" s="117" t="s">
        <v>14620</v>
      </c>
      <c r="S11274" s="117" t="s">
        <v>14621</v>
      </c>
      <c r="T11274" t="s">
        <v>17448</v>
      </c>
      <c r="U11274" t="s">
        <v>10772</v>
      </c>
    </row>
    <row r="11275" spans="1:21">
      <c r="A11275" s="117" t="s">
        <v>25456</v>
      </c>
      <c r="B11275" t="s">
        <v>14590</v>
      </c>
      <c r="C11275" t="s">
        <v>14590</v>
      </c>
      <c r="D11275">
        <v>39</v>
      </c>
      <c r="E11275">
        <v>33</v>
      </c>
      <c r="F11275">
        <v>39</v>
      </c>
      <c r="G11275">
        <v>33</v>
      </c>
      <c r="H11275">
        <v>1</v>
      </c>
      <c r="I11275">
        <v>1</v>
      </c>
      <c r="J11275">
        <v>999999</v>
      </c>
      <c r="K11275" s="194">
        <v>999999</v>
      </c>
      <c r="L11275" t="s">
        <v>1076</v>
      </c>
      <c r="M11275" t="s">
        <v>1076</v>
      </c>
      <c r="N11275">
        <v>28</v>
      </c>
      <c r="O11275" t="s">
        <v>7876</v>
      </c>
      <c r="P11275" t="s">
        <v>25457</v>
      </c>
      <c r="Q11275">
        <v>2.8000000000000001E-2</v>
      </c>
      <c r="R11275" s="117" t="s">
        <v>14620</v>
      </c>
      <c r="S11275" s="117" t="s">
        <v>14621</v>
      </c>
      <c r="T11275" t="s">
        <v>17448</v>
      </c>
      <c r="U11275" t="s">
        <v>10772</v>
      </c>
    </row>
    <row r="11276" spans="1:21">
      <c r="A11276" s="117" t="s">
        <v>25458</v>
      </c>
      <c r="B11276" t="s">
        <v>14590</v>
      </c>
      <c r="C11276" t="s">
        <v>14590</v>
      </c>
      <c r="D11276">
        <v>39</v>
      </c>
      <c r="E11276">
        <v>33</v>
      </c>
      <c r="F11276">
        <v>39</v>
      </c>
      <c r="G11276">
        <v>33</v>
      </c>
      <c r="H11276">
        <v>1</v>
      </c>
      <c r="I11276">
        <v>1</v>
      </c>
      <c r="J11276">
        <v>999999</v>
      </c>
      <c r="K11276" s="194">
        <v>999999</v>
      </c>
      <c r="L11276" t="s">
        <v>1076</v>
      </c>
      <c r="M11276" t="s">
        <v>1076</v>
      </c>
      <c r="N11276">
        <v>29</v>
      </c>
      <c r="O11276" t="s">
        <v>7876</v>
      </c>
      <c r="P11276" t="s">
        <v>25457</v>
      </c>
      <c r="Q11276">
        <v>2.9000000000000001E-2</v>
      </c>
      <c r="R11276" s="117" t="s">
        <v>14620</v>
      </c>
      <c r="S11276" s="117" t="s">
        <v>14621</v>
      </c>
      <c r="T11276" t="s">
        <v>17448</v>
      </c>
      <c r="U11276" t="s">
        <v>10772</v>
      </c>
    </row>
    <row r="11277" spans="1:21">
      <c r="A11277" s="117" t="s">
        <v>25459</v>
      </c>
      <c r="B11277" t="s">
        <v>14590</v>
      </c>
      <c r="C11277" t="s">
        <v>14590</v>
      </c>
      <c r="D11277">
        <v>39</v>
      </c>
      <c r="E11277">
        <v>33</v>
      </c>
      <c r="F11277">
        <v>39</v>
      </c>
      <c r="G11277">
        <v>33</v>
      </c>
      <c r="H11277">
        <v>1</v>
      </c>
      <c r="I11277">
        <v>1</v>
      </c>
      <c r="J11277">
        <v>999999</v>
      </c>
      <c r="K11277" s="194">
        <v>999999</v>
      </c>
      <c r="L11277" t="s">
        <v>1076</v>
      </c>
      <c r="M11277" t="s">
        <v>1076</v>
      </c>
      <c r="N11277">
        <v>28</v>
      </c>
      <c r="O11277" t="s">
        <v>7876</v>
      </c>
      <c r="P11277" t="s">
        <v>25457</v>
      </c>
      <c r="Q11277">
        <v>2.8000000000000001E-2</v>
      </c>
      <c r="R11277" s="117" t="s">
        <v>14620</v>
      </c>
      <c r="S11277" s="117" t="s">
        <v>14621</v>
      </c>
      <c r="T11277" t="s">
        <v>17448</v>
      </c>
      <c r="U11277" t="s">
        <v>10772</v>
      </c>
    </row>
    <row r="11278" spans="1:21">
      <c r="A11278" s="117" t="s">
        <v>25460</v>
      </c>
      <c r="B11278" t="s">
        <v>14590</v>
      </c>
      <c r="C11278" t="s">
        <v>14590</v>
      </c>
      <c r="D11278">
        <v>39</v>
      </c>
      <c r="E11278">
        <v>33</v>
      </c>
      <c r="F11278">
        <v>39</v>
      </c>
      <c r="G11278">
        <v>33</v>
      </c>
      <c r="H11278">
        <v>1</v>
      </c>
      <c r="I11278">
        <v>1</v>
      </c>
      <c r="J11278">
        <v>999999</v>
      </c>
      <c r="K11278" s="194">
        <v>999999</v>
      </c>
      <c r="L11278" t="s">
        <v>1076</v>
      </c>
      <c r="M11278" t="s">
        <v>1076</v>
      </c>
      <c r="N11278">
        <v>172</v>
      </c>
      <c r="O11278" t="s">
        <v>7876</v>
      </c>
      <c r="P11278" t="s">
        <v>25461</v>
      </c>
      <c r="Q11278">
        <v>0.17199999999999999</v>
      </c>
      <c r="R11278" s="117" t="s">
        <v>14620</v>
      </c>
      <c r="S11278" s="117" t="s">
        <v>14621</v>
      </c>
      <c r="T11278" t="s">
        <v>17448</v>
      </c>
      <c r="U11278" t="s">
        <v>10772</v>
      </c>
    </row>
    <row r="11279" spans="1:21">
      <c r="A11279" s="117" t="s">
        <v>25462</v>
      </c>
      <c r="B11279" t="s">
        <v>14590</v>
      </c>
      <c r="C11279" t="s">
        <v>14590</v>
      </c>
      <c r="D11279">
        <v>39</v>
      </c>
      <c r="E11279">
        <v>33</v>
      </c>
      <c r="F11279">
        <v>39</v>
      </c>
      <c r="G11279">
        <v>33</v>
      </c>
      <c r="H11279">
        <v>1</v>
      </c>
      <c r="I11279">
        <v>1</v>
      </c>
      <c r="J11279">
        <v>999999</v>
      </c>
      <c r="K11279" s="194">
        <v>999999</v>
      </c>
      <c r="L11279" t="s">
        <v>1076</v>
      </c>
      <c r="M11279" t="s">
        <v>1076</v>
      </c>
      <c r="N11279">
        <v>172</v>
      </c>
      <c r="O11279" t="s">
        <v>7876</v>
      </c>
      <c r="P11279" t="s">
        <v>25455</v>
      </c>
      <c r="Q11279">
        <v>0.17199999999999999</v>
      </c>
      <c r="R11279" s="117" t="s">
        <v>14620</v>
      </c>
      <c r="S11279" s="117" t="s">
        <v>14621</v>
      </c>
      <c r="T11279" t="s">
        <v>17448</v>
      </c>
      <c r="U11279" t="s">
        <v>10772</v>
      </c>
    </row>
    <row r="11280" spans="1:21">
      <c r="A11280" s="117" t="s">
        <v>18140</v>
      </c>
      <c r="B11280" t="s">
        <v>14590</v>
      </c>
      <c r="C11280" t="s">
        <v>14590</v>
      </c>
      <c r="D11280">
        <v>26</v>
      </c>
      <c r="E11280">
        <v>20</v>
      </c>
      <c r="F11280">
        <v>26</v>
      </c>
      <c r="G11280">
        <v>20</v>
      </c>
      <c r="H11280">
        <v>1</v>
      </c>
      <c r="I11280">
        <v>1</v>
      </c>
      <c r="J11280">
        <v>999999</v>
      </c>
      <c r="K11280" s="194">
        <v>999999</v>
      </c>
      <c r="L11280" t="s">
        <v>1076</v>
      </c>
      <c r="M11280" t="s">
        <v>1076</v>
      </c>
      <c r="N11280">
        <v>172</v>
      </c>
      <c r="O11280" t="s">
        <v>7876</v>
      </c>
      <c r="P11280" t="s">
        <v>21196</v>
      </c>
      <c r="Q11280">
        <v>0.17199999999999999</v>
      </c>
      <c r="R11280" s="117" t="s">
        <v>14620</v>
      </c>
      <c r="S11280" s="117" t="s">
        <v>14621</v>
      </c>
      <c r="T11280" t="s">
        <v>17448</v>
      </c>
      <c r="U11280" t="s">
        <v>10772</v>
      </c>
    </row>
    <row r="11281" spans="1:21">
      <c r="A11281" s="117" t="s">
        <v>11115</v>
      </c>
      <c r="B11281" t="s">
        <v>14590</v>
      </c>
      <c r="C11281" t="s">
        <v>14590</v>
      </c>
      <c r="D11281">
        <v>34</v>
      </c>
      <c r="E11281">
        <v>28</v>
      </c>
      <c r="F11281">
        <v>34</v>
      </c>
      <c r="G11281">
        <v>28</v>
      </c>
      <c r="H11281">
        <v>1</v>
      </c>
      <c r="I11281">
        <v>1</v>
      </c>
      <c r="J11281">
        <v>999999</v>
      </c>
      <c r="K11281" s="194">
        <v>999999</v>
      </c>
      <c r="L11281" t="s">
        <v>1076</v>
      </c>
      <c r="M11281" t="s">
        <v>1076</v>
      </c>
      <c r="N11281">
        <v>222</v>
      </c>
      <c r="O11281" t="s">
        <v>7876</v>
      </c>
      <c r="P11281" t="s">
        <v>11116</v>
      </c>
      <c r="Q11281">
        <v>0.222</v>
      </c>
      <c r="R11281" s="117" t="s">
        <v>14620</v>
      </c>
      <c r="S11281" s="117" t="s">
        <v>14621</v>
      </c>
      <c r="T11281" t="s">
        <v>17448</v>
      </c>
      <c r="U11281" t="s">
        <v>10772</v>
      </c>
    </row>
    <row r="11282" spans="1:21">
      <c r="A11282" s="117" t="s">
        <v>21890</v>
      </c>
      <c r="B11282" t="s">
        <v>14590</v>
      </c>
      <c r="C11282" t="s">
        <v>14590</v>
      </c>
      <c r="D11282">
        <v>26</v>
      </c>
      <c r="E11282">
        <v>20</v>
      </c>
      <c r="F11282">
        <v>26</v>
      </c>
      <c r="G11282">
        <v>20</v>
      </c>
      <c r="H11282">
        <v>1</v>
      </c>
      <c r="I11282">
        <v>1</v>
      </c>
      <c r="J11282">
        <v>100</v>
      </c>
      <c r="K11282" s="194">
        <v>100</v>
      </c>
      <c r="L11282" t="s">
        <v>1076</v>
      </c>
      <c r="M11282" t="s">
        <v>1076</v>
      </c>
      <c r="N11282">
        <v>40</v>
      </c>
      <c r="O11282" t="s">
        <v>7876</v>
      </c>
      <c r="P11282" t="s">
        <v>21891</v>
      </c>
      <c r="Q11282">
        <v>0.04</v>
      </c>
      <c r="R11282" s="117" t="s">
        <v>14620</v>
      </c>
      <c r="S11282" s="117" t="s">
        <v>14621</v>
      </c>
      <c r="T11282" t="s">
        <v>17448</v>
      </c>
      <c r="U11282" t="s">
        <v>10772</v>
      </c>
    </row>
    <row r="11283" spans="1:21">
      <c r="A11283" s="117" t="s">
        <v>21892</v>
      </c>
      <c r="B11283" t="s">
        <v>14590</v>
      </c>
      <c r="C11283" t="s">
        <v>14590</v>
      </c>
      <c r="D11283">
        <v>34</v>
      </c>
      <c r="E11283">
        <v>28</v>
      </c>
      <c r="F11283">
        <v>34</v>
      </c>
      <c r="G11283">
        <v>28</v>
      </c>
      <c r="H11283">
        <v>1</v>
      </c>
      <c r="I11283">
        <v>1</v>
      </c>
      <c r="J11283">
        <v>20</v>
      </c>
      <c r="K11283" s="194">
        <v>20</v>
      </c>
      <c r="L11283" t="s">
        <v>1076</v>
      </c>
      <c r="M11283" t="s">
        <v>1076</v>
      </c>
      <c r="N11283">
        <v>41</v>
      </c>
      <c r="O11283" t="s">
        <v>7876</v>
      </c>
      <c r="P11283" t="s">
        <v>21891</v>
      </c>
      <c r="Q11283">
        <v>4.1000000000000002E-2</v>
      </c>
      <c r="R11283" s="117" t="s">
        <v>14620</v>
      </c>
      <c r="S11283" s="117" t="s">
        <v>14621</v>
      </c>
      <c r="T11283" t="s">
        <v>17448</v>
      </c>
      <c r="U11283" t="s">
        <v>10772</v>
      </c>
    </row>
    <row r="11284" spans="1:21">
      <c r="A11284" s="117" t="s">
        <v>19329</v>
      </c>
      <c r="B11284" t="s">
        <v>14590</v>
      </c>
      <c r="C11284" t="s">
        <v>14590</v>
      </c>
      <c r="D11284">
        <v>39</v>
      </c>
      <c r="E11284">
        <v>33</v>
      </c>
      <c r="F11284">
        <v>39</v>
      </c>
      <c r="G11284">
        <v>33</v>
      </c>
      <c r="H11284">
        <v>1</v>
      </c>
      <c r="I11284">
        <v>1</v>
      </c>
      <c r="J11284">
        <v>999999</v>
      </c>
      <c r="K11284" s="194">
        <v>999999</v>
      </c>
      <c r="L11284" t="s">
        <v>1076</v>
      </c>
      <c r="M11284" t="s">
        <v>1076</v>
      </c>
      <c r="N11284">
        <v>39</v>
      </c>
      <c r="O11284" t="s">
        <v>7876</v>
      </c>
      <c r="P11284" t="s">
        <v>19330</v>
      </c>
      <c r="Q11284">
        <v>3.9E-2</v>
      </c>
      <c r="R11284" s="117" t="s">
        <v>14620</v>
      </c>
      <c r="S11284" s="117" t="s">
        <v>14621</v>
      </c>
      <c r="T11284" t="s">
        <v>17448</v>
      </c>
      <c r="U11284" t="s">
        <v>10772</v>
      </c>
    </row>
    <row r="11285" spans="1:21">
      <c r="A11285" s="117" t="s">
        <v>25463</v>
      </c>
      <c r="B11285" t="s">
        <v>14590</v>
      </c>
      <c r="C11285" t="s">
        <v>14590</v>
      </c>
      <c r="D11285">
        <v>39</v>
      </c>
      <c r="E11285">
        <v>33</v>
      </c>
      <c r="F11285">
        <v>39</v>
      </c>
      <c r="G11285">
        <v>33</v>
      </c>
      <c r="H11285">
        <v>1</v>
      </c>
      <c r="I11285">
        <v>1</v>
      </c>
      <c r="J11285">
        <v>999999</v>
      </c>
      <c r="K11285" s="194">
        <v>999999</v>
      </c>
      <c r="L11285" t="s">
        <v>1076</v>
      </c>
      <c r="M11285" t="s">
        <v>1076</v>
      </c>
      <c r="N11285">
        <v>39</v>
      </c>
      <c r="O11285" t="s">
        <v>7876</v>
      </c>
      <c r="P11285" t="s">
        <v>19330</v>
      </c>
      <c r="Q11285">
        <v>3.9E-2</v>
      </c>
      <c r="R11285" s="117" t="s">
        <v>14620</v>
      </c>
      <c r="S11285" s="117" t="s">
        <v>14621</v>
      </c>
      <c r="T11285" t="s">
        <v>17448</v>
      </c>
      <c r="U11285" t="s">
        <v>10772</v>
      </c>
    </row>
    <row r="11286" spans="1:21">
      <c r="A11286" s="117" t="s">
        <v>25464</v>
      </c>
      <c r="B11286" t="s">
        <v>14590</v>
      </c>
      <c r="C11286" t="s">
        <v>14590</v>
      </c>
      <c r="D11286">
        <v>39</v>
      </c>
      <c r="E11286">
        <v>33</v>
      </c>
      <c r="F11286">
        <v>39</v>
      </c>
      <c r="G11286">
        <v>33</v>
      </c>
      <c r="H11286">
        <v>1</v>
      </c>
      <c r="I11286">
        <v>1</v>
      </c>
      <c r="J11286">
        <v>999999</v>
      </c>
      <c r="K11286" s="194">
        <v>999999</v>
      </c>
      <c r="L11286" t="s">
        <v>1076</v>
      </c>
      <c r="M11286" t="s">
        <v>1076</v>
      </c>
      <c r="N11286">
        <v>39</v>
      </c>
      <c r="O11286" t="s">
        <v>7876</v>
      </c>
      <c r="P11286" t="s">
        <v>19330</v>
      </c>
      <c r="Q11286">
        <v>3.9E-2</v>
      </c>
      <c r="R11286" s="117" t="s">
        <v>14620</v>
      </c>
      <c r="S11286" s="117" t="s">
        <v>14621</v>
      </c>
      <c r="T11286" t="s">
        <v>17448</v>
      </c>
      <c r="U11286" t="s">
        <v>10772</v>
      </c>
    </row>
    <row r="11287" spans="1:21">
      <c r="A11287" s="117" t="s">
        <v>25465</v>
      </c>
      <c r="B11287" t="s">
        <v>14590</v>
      </c>
      <c r="C11287" t="s">
        <v>14590</v>
      </c>
      <c r="D11287">
        <v>39</v>
      </c>
      <c r="E11287">
        <v>33</v>
      </c>
      <c r="F11287">
        <v>39</v>
      </c>
      <c r="G11287">
        <v>33</v>
      </c>
      <c r="H11287">
        <v>1</v>
      </c>
      <c r="I11287">
        <v>1</v>
      </c>
      <c r="J11287">
        <v>999999</v>
      </c>
      <c r="K11287" s="194">
        <v>999999</v>
      </c>
      <c r="L11287" t="s">
        <v>1076</v>
      </c>
      <c r="M11287" t="s">
        <v>1076</v>
      </c>
      <c r="N11287">
        <v>12360</v>
      </c>
      <c r="O11287" t="s">
        <v>7876</v>
      </c>
      <c r="P11287" t="s">
        <v>25455</v>
      </c>
      <c r="Q11287">
        <v>12.36</v>
      </c>
      <c r="R11287" s="117" t="s">
        <v>14620</v>
      </c>
      <c r="S11287" s="117" t="s">
        <v>14621</v>
      </c>
      <c r="T11287" t="s">
        <v>17448</v>
      </c>
      <c r="U11287" t="s">
        <v>10772</v>
      </c>
    </row>
    <row r="11288" spans="1:21">
      <c r="A11288" s="117" t="s">
        <v>25466</v>
      </c>
      <c r="B11288" t="s">
        <v>14590</v>
      </c>
      <c r="C11288" t="s">
        <v>14590</v>
      </c>
      <c r="D11288">
        <v>39</v>
      </c>
      <c r="E11288">
        <v>33</v>
      </c>
      <c r="F11288">
        <v>39</v>
      </c>
      <c r="G11288">
        <v>33</v>
      </c>
      <c r="H11288">
        <v>1</v>
      </c>
      <c r="I11288">
        <v>1</v>
      </c>
      <c r="J11288">
        <v>999999</v>
      </c>
      <c r="K11288" s="194">
        <v>999999</v>
      </c>
      <c r="L11288" t="s">
        <v>1076</v>
      </c>
      <c r="M11288" t="s">
        <v>1076</v>
      </c>
      <c r="N11288">
        <v>208</v>
      </c>
      <c r="O11288" t="s">
        <v>7876</v>
      </c>
      <c r="P11288" t="s">
        <v>25467</v>
      </c>
      <c r="Q11288">
        <v>0.20799999999999999</v>
      </c>
      <c r="R11288" s="117" t="s">
        <v>14620</v>
      </c>
      <c r="S11288" s="117" t="s">
        <v>14621</v>
      </c>
      <c r="T11288" t="s">
        <v>17448</v>
      </c>
      <c r="U11288" t="s">
        <v>10772</v>
      </c>
    </row>
    <row r="11289" spans="1:21">
      <c r="A11289" s="117" t="s">
        <v>18841</v>
      </c>
      <c r="B11289" t="s">
        <v>14590</v>
      </c>
      <c r="C11289" t="s">
        <v>14590</v>
      </c>
      <c r="D11289">
        <v>39</v>
      </c>
      <c r="E11289">
        <v>33</v>
      </c>
      <c r="F11289">
        <v>39</v>
      </c>
      <c r="G11289">
        <v>33</v>
      </c>
      <c r="H11289">
        <v>1</v>
      </c>
      <c r="I11289">
        <v>1</v>
      </c>
      <c r="J11289">
        <v>999999</v>
      </c>
      <c r="K11289" s="194">
        <v>999999</v>
      </c>
      <c r="L11289" t="s">
        <v>1076</v>
      </c>
      <c r="M11289" t="s">
        <v>1076</v>
      </c>
      <c r="N11289">
        <v>205</v>
      </c>
      <c r="O11289" t="s">
        <v>7876</v>
      </c>
      <c r="P11289" t="s">
        <v>18842</v>
      </c>
      <c r="Q11289">
        <v>0.20499999999999999</v>
      </c>
      <c r="R11289" s="117" t="s">
        <v>14620</v>
      </c>
      <c r="S11289" s="117" t="s">
        <v>14621</v>
      </c>
      <c r="T11289" t="s">
        <v>17448</v>
      </c>
      <c r="U11289" t="s">
        <v>10772</v>
      </c>
    </row>
    <row r="11290" spans="1:21">
      <c r="A11290" s="117" t="s">
        <v>5182</v>
      </c>
      <c r="B11290" t="s">
        <v>14590</v>
      </c>
      <c r="C11290" t="s">
        <v>14590</v>
      </c>
      <c r="D11290">
        <v>26</v>
      </c>
      <c r="E11290">
        <v>20</v>
      </c>
      <c r="F11290">
        <v>26</v>
      </c>
      <c r="G11290">
        <v>20</v>
      </c>
      <c r="H11290">
        <v>1</v>
      </c>
      <c r="I11290">
        <v>1</v>
      </c>
      <c r="J11290">
        <v>6</v>
      </c>
      <c r="K11290" s="194">
        <v>6</v>
      </c>
      <c r="L11290" t="s">
        <v>1076</v>
      </c>
      <c r="M11290" t="s">
        <v>1076</v>
      </c>
      <c r="N11290">
        <v>138</v>
      </c>
      <c r="O11290" t="s">
        <v>7876</v>
      </c>
      <c r="P11290" t="s">
        <v>9734</v>
      </c>
      <c r="Q11290">
        <v>0.13800000000000001</v>
      </c>
      <c r="R11290" s="117" t="s">
        <v>14620</v>
      </c>
      <c r="S11290" s="117" t="s">
        <v>14621</v>
      </c>
      <c r="T11290" t="s">
        <v>17448</v>
      </c>
      <c r="U11290" t="s">
        <v>10772</v>
      </c>
    </row>
    <row r="11291" spans="1:21">
      <c r="A11291" s="117" t="s">
        <v>5183</v>
      </c>
      <c r="B11291" t="s">
        <v>14590</v>
      </c>
      <c r="C11291" t="s">
        <v>14590</v>
      </c>
      <c r="D11291">
        <v>26</v>
      </c>
      <c r="E11291">
        <v>20</v>
      </c>
      <c r="F11291">
        <v>26</v>
      </c>
      <c r="G11291">
        <v>20</v>
      </c>
      <c r="H11291">
        <v>1</v>
      </c>
      <c r="I11291">
        <v>1</v>
      </c>
      <c r="J11291">
        <v>6</v>
      </c>
      <c r="K11291" s="194">
        <v>6</v>
      </c>
      <c r="L11291" t="s">
        <v>1076</v>
      </c>
      <c r="M11291" t="s">
        <v>1076</v>
      </c>
      <c r="N11291">
        <v>140</v>
      </c>
      <c r="O11291" t="s">
        <v>7876</v>
      </c>
      <c r="P11291" t="s">
        <v>9732</v>
      </c>
      <c r="Q11291">
        <v>0.14000000000000001</v>
      </c>
      <c r="R11291" s="117" t="s">
        <v>14620</v>
      </c>
      <c r="S11291" s="117" t="s">
        <v>14621</v>
      </c>
      <c r="T11291" t="s">
        <v>17448</v>
      </c>
      <c r="U11291" t="s">
        <v>10772</v>
      </c>
    </row>
    <row r="11292" spans="1:21">
      <c r="A11292" s="117" t="s">
        <v>5184</v>
      </c>
      <c r="B11292" t="s">
        <v>14590</v>
      </c>
      <c r="C11292" t="s">
        <v>14590</v>
      </c>
      <c r="D11292">
        <v>26</v>
      </c>
      <c r="E11292">
        <v>20</v>
      </c>
      <c r="F11292">
        <v>26</v>
      </c>
      <c r="G11292">
        <v>20</v>
      </c>
      <c r="H11292">
        <v>1</v>
      </c>
      <c r="I11292">
        <v>1</v>
      </c>
      <c r="J11292">
        <v>10</v>
      </c>
      <c r="K11292" s="194">
        <v>10</v>
      </c>
      <c r="L11292" t="s">
        <v>1076</v>
      </c>
      <c r="M11292" t="s">
        <v>1076</v>
      </c>
      <c r="N11292">
        <v>140</v>
      </c>
      <c r="O11292" t="s">
        <v>7876</v>
      </c>
      <c r="P11292" t="s">
        <v>9732</v>
      </c>
      <c r="Q11292">
        <v>0.14000000000000001</v>
      </c>
      <c r="R11292" s="117" t="s">
        <v>14620</v>
      </c>
      <c r="S11292" s="117" t="s">
        <v>14621</v>
      </c>
      <c r="T11292" t="s">
        <v>17448</v>
      </c>
      <c r="U11292" t="s">
        <v>10772</v>
      </c>
    </row>
    <row r="11293" spans="1:21">
      <c r="A11293" s="117" t="s">
        <v>5185</v>
      </c>
      <c r="B11293" t="s">
        <v>14590</v>
      </c>
      <c r="C11293" t="s">
        <v>14590</v>
      </c>
      <c r="D11293">
        <v>39</v>
      </c>
      <c r="E11293">
        <v>33</v>
      </c>
      <c r="F11293">
        <v>39</v>
      </c>
      <c r="G11293">
        <v>33</v>
      </c>
      <c r="H11293">
        <v>1</v>
      </c>
      <c r="I11293">
        <v>1</v>
      </c>
      <c r="J11293">
        <v>999999</v>
      </c>
      <c r="K11293" s="194">
        <v>999999</v>
      </c>
      <c r="L11293" t="s">
        <v>1076</v>
      </c>
      <c r="M11293" t="s">
        <v>1076</v>
      </c>
      <c r="N11293">
        <v>231</v>
      </c>
      <c r="O11293" t="s">
        <v>7876</v>
      </c>
      <c r="P11293" t="s">
        <v>9735</v>
      </c>
      <c r="Q11293">
        <v>0.23100000000000001</v>
      </c>
      <c r="R11293" s="117" t="s">
        <v>14620</v>
      </c>
      <c r="S11293" s="117" t="s">
        <v>14621</v>
      </c>
      <c r="T11293" t="s">
        <v>17448</v>
      </c>
      <c r="U11293" t="s">
        <v>10772</v>
      </c>
    </row>
    <row r="11294" spans="1:21">
      <c r="A11294" s="117" t="s">
        <v>5186</v>
      </c>
      <c r="B11294" t="s">
        <v>14590</v>
      </c>
      <c r="C11294" t="s">
        <v>14590</v>
      </c>
      <c r="D11294">
        <v>39</v>
      </c>
      <c r="E11294">
        <v>33</v>
      </c>
      <c r="F11294">
        <v>39</v>
      </c>
      <c r="G11294">
        <v>33</v>
      </c>
      <c r="H11294">
        <v>1</v>
      </c>
      <c r="I11294">
        <v>1</v>
      </c>
      <c r="J11294">
        <v>999999</v>
      </c>
      <c r="K11294" s="194">
        <v>999999</v>
      </c>
      <c r="L11294" t="s">
        <v>1076</v>
      </c>
      <c r="M11294" t="s">
        <v>1076</v>
      </c>
      <c r="N11294">
        <v>221</v>
      </c>
      <c r="O11294" t="s">
        <v>7876</v>
      </c>
      <c r="P11294" t="s">
        <v>9736</v>
      </c>
      <c r="Q11294">
        <v>0.221</v>
      </c>
      <c r="R11294" s="117" t="s">
        <v>14620</v>
      </c>
      <c r="S11294" s="117" t="s">
        <v>14621</v>
      </c>
      <c r="T11294" t="s">
        <v>17448</v>
      </c>
      <c r="U11294" t="s">
        <v>10772</v>
      </c>
    </row>
    <row r="11295" spans="1:21">
      <c r="A11295" s="117" t="s">
        <v>10842</v>
      </c>
      <c r="B11295" t="s">
        <v>14590</v>
      </c>
      <c r="C11295" t="s">
        <v>14590</v>
      </c>
      <c r="D11295">
        <v>39</v>
      </c>
      <c r="E11295">
        <v>33</v>
      </c>
      <c r="F11295">
        <v>39</v>
      </c>
      <c r="G11295">
        <v>33</v>
      </c>
      <c r="H11295">
        <v>1</v>
      </c>
      <c r="I11295">
        <v>1</v>
      </c>
      <c r="J11295">
        <v>999999</v>
      </c>
      <c r="K11295" s="194">
        <v>999999</v>
      </c>
      <c r="L11295" t="s">
        <v>1076</v>
      </c>
      <c r="M11295" t="s">
        <v>1076</v>
      </c>
      <c r="N11295">
        <v>317</v>
      </c>
      <c r="O11295" t="s">
        <v>7876</v>
      </c>
      <c r="P11295" t="s">
        <v>10907</v>
      </c>
      <c r="Q11295">
        <v>0.317</v>
      </c>
      <c r="R11295" s="117" t="s">
        <v>14620</v>
      </c>
      <c r="S11295" s="117" t="s">
        <v>14621</v>
      </c>
      <c r="T11295" t="s">
        <v>17448</v>
      </c>
      <c r="U11295" t="s">
        <v>10772</v>
      </c>
    </row>
    <row r="11296" spans="1:21">
      <c r="A11296" s="117" t="s">
        <v>13595</v>
      </c>
      <c r="B11296" t="s">
        <v>14590</v>
      </c>
      <c r="C11296" t="s">
        <v>14590</v>
      </c>
      <c r="D11296">
        <v>39</v>
      </c>
      <c r="E11296">
        <v>33</v>
      </c>
      <c r="F11296">
        <v>39</v>
      </c>
      <c r="G11296">
        <v>33</v>
      </c>
      <c r="H11296">
        <v>1</v>
      </c>
      <c r="I11296">
        <v>1</v>
      </c>
      <c r="J11296">
        <v>999999</v>
      </c>
      <c r="K11296" s="194">
        <v>999999</v>
      </c>
      <c r="L11296" t="s">
        <v>1076</v>
      </c>
      <c r="M11296" t="s">
        <v>1076</v>
      </c>
      <c r="N11296">
        <v>328</v>
      </c>
      <c r="O11296" t="s">
        <v>7876</v>
      </c>
      <c r="P11296" t="s">
        <v>13955</v>
      </c>
      <c r="Q11296">
        <v>0.32800000000000001</v>
      </c>
      <c r="R11296" s="117" t="s">
        <v>14620</v>
      </c>
      <c r="S11296" s="117" t="s">
        <v>14621</v>
      </c>
      <c r="T11296" t="s">
        <v>17448</v>
      </c>
      <c r="U11296" t="s">
        <v>10772</v>
      </c>
    </row>
    <row r="11297" spans="1:21">
      <c r="A11297" s="117" t="s">
        <v>10843</v>
      </c>
      <c r="B11297" t="s">
        <v>14590</v>
      </c>
      <c r="C11297" t="s">
        <v>14590</v>
      </c>
      <c r="D11297">
        <v>39</v>
      </c>
      <c r="E11297">
        <v>33</v>
      </c>
      <c r="F11297">
        <v>39</v>
      </c>
      <c r="G11297">
        <v>33</v>
      </c>
      <c r="H11297">
        <v>1</v>
      </c>
      <c r="I11297">
        <v>1</v>
      </c>
      <c r="J11297">
        <v>999999</v>
      </c>
      <c r="K11297" s="194">
        <v>999999</v>
      </c>
      <c r="L11297" t="s">
        <v>1076</v>
      </c>
      <c r="M11297" t="s">
        <v>1076</v>
      </c>
      <c r="N11297">
        <v>406</v>
      </c>
      <c r="O11297" t="s">
        <v>7876</v>
      </c>
      <c r="P11297" t="s">
        <v>10908</v>
      </c>
      <c r="Q11297">
        <v>0.40600000000000003</v>
      </c>
      <c r="R11297" s="117" t="s">
        <v>14620</v>
      </c>
      <c r="S11297" s="117" t="s">
        <v>14621</v>
      </c>
      <c r="T11297" t="s">
        <v>17448</v>
      </c>
      <c r="U11297" t="s">
        <v>10772</v>
      </c>
    </row>
    <row r="11298" spans="1:21">
      <c r="A11298" s="117" t="s">
        <v>19331</v>
      </c>
      <c r="B11298" t="s">
        <v>14590</v>
      </c>
      <c r="C11298" t="s">
        <v>14590</v>
      </c>
      <c r="D11298">
        <v>39</v>
      </c>
      <c r="E11298">
        <v>33</v>
      </c>
      <c r="F11298">
        <v>39</v>
      </c>
      <c r="G11298">
        <v>33</v>
      </c>
      <c r="H11298">
        <v>1</v>
      </c>
      <c r="I11298">
        <v>1</v>
      </c>
      <c r="J11298">
        <v>999999</v>
      </c>
      <c r="K11298" s="194">
        <v>999999</v>
      </c>
      <c r="L11298" t="s">
        <v>1076</v>
      </c>
      <c r="M11298" t="s">
        <v>1076</v>
      </c>
      <c r="N11298">
        <v>48</v>
      </c>
      <c r="O11298" t="s">
        <v>7876</v>
      </c>
      <c r="P11298" t="s">
        <v>19332</v>
      </c>
      <c r="Q11298">
        <v>4.8000000000000001E-2</v>
      </c>
      <c r="R11298" s="117" t="s">
        <v>14620</v>
      </c>
      <c r="S11298" s="117" t="s">
        <v>14621</v>
      </c>
      <c r="T11298" t="s">
        <v>17448</v>
      </c>
      <c r="U11298" t="s">
        <v>10772</v>
      </c>
    </row>
    <row r="11299" spans="1:21">
      <c r="A11299" s="117" t="s">
        <v>25468</v>
      </c>
      <c r="B11299" t="s">
        <v>14590</v>
      </c>
      <c r="C11299" t="s">
        <v>14590</v>
      </c>
      <c r="D11299">
        <v>39</v>
      </c>
      <c r="E11299">
        <v>33</v>
      </c>
      <c r="F11299">
        <v>39</v>
      </c>
      <c r="G11299">
        <v>33</v>
      </c>
      <c r="H11299">
        <v>1</v>
      </c>
      <c r="I11299">
        <v>1</v>
      </c>
      <c r="J11299">
        <v>999999</v>
      </c>
      <c r="K11299" s="194">
        <v>999999</v>
      </c>
      <c r="L11299" t="s">
        <v>1076</v>
      </c>
      <c r="M11299" t="s">
        <v>1076</v>
      </c>
      <c r="N11299">
        <v>48</v>
      </c>
      <c r="O11299" t="s">
        <v>7876</v>
      </c>
      <c r="P11299" t="s">
        <v>19332</v>
      </c>
      <c r="Q11299">
        <v>4.8000000000000001E-2</v>
      </c>
      <c r="R11299" s="117" t="s">
        <v>14620</v>
      </c>
      <c r="S11299" s="117" t="s">
        <v>14621</v>
      </c>
      <c r="T11299" t="s">
        <v>17448</v>
      </c>
      <c r="U11299" t="s">
        <v>10772</v>
      </c>
    </row>
    <row r="11300" spans="1:21">
      <c r="A11300" s="117" t="s">
        <v>18373</v>
      </c>
      <c r="B11300" t="s">
        <v>14590</v>
      </c>
      <c r="C11300" t="s">
        <v>14590</v>
      </c>
      <c r="D11300">
        <v>39</v>
      </c>
      <c r="E11300">
        <v>33</v>
      </c>
      <c r="F11300">
        <v>39</v>
      </c>
      <c r="G11300">
        <v>33</v>
      </c>
      <c r="H11300">
        <v>1</v>
      </c>
      <c r="I11300">
        <v>1</v>
      </c>
      <c r="J11300">
        <v>999999</v>
      </c>
      <c r="K11300" s="194">
        <v>999999</v>
      </c>
      <c r="L11300" t="s">
        <v>1076</v>
      </c>
      <c r="M11300" t="s">
        <v>1076</v>
      </c>
      <c r="N11300">
        <v>273</v>
      </c>
      <c r="O11300" t="s">
        <v>7876</v>
      </c>
      <c r="P11300" t="s">
        <v>18374</v>
      </c>
      <c r="Q11300">
        <v>0.27300000000000002</v>
      </c>
      <c r="R11300" s="117" t="s">
        <v>14620</v>
      </c>
      <c r="S11300" s="117" t="s">
        <v>14621</v>
      </c>
      <c r="T11300" t="s">
        <v>17448</v>
      </c>
      <c r="U11300" t="s">
        <v>10772</v>
      </c>
    </row>
    <row r="11301" spans="1:21">
      <c r="A11301" s="117" t="s">
        <v>5187</v>
      </c>
      <c r="B11301" t="s">
        <v>14590</v>
      </c>
      <c r="C11301" t="s">
        <v>14590</v>
      </c>
      <c r="D11301">
        <v>26</v>
      </c>
      <c r="E11301">
        <v>20</v>
      </c>
      <c r="F11301">
        <v>26</v>
      </c>
      <c r="G11301">
        <v>20</v>
      </c>
      <c r="H11301">
        <v>1</v>
      </c>
      <c r="I11301">
        <v>1</v>
      </c>
      <c r="J11301">
        <v>6</v>
      </c>
      <c r="K11301" s="194">
        <v>6</v>
      </c>
      <c r="L11301" t="s">
        <v>1076</v>
      </c>
      <c r="M11301" t="s">
        <v>1076</v>
      </c>
      <c r="N11301">
        <v>101</v>
      </c>
      <c r="O11301" t="s">
        <v>7876</v>
      </c>
      <c r="P11301" t="s">
        <v>9737</v>
      </c>
      <c r="Q11301">
        <v>0.10100000000000001</v>
      </c>
      <c r="R11301" s="117" t="s">
        <v>14620</v>
      </c>
      <c r="S11301" s="117" t="s">
        <v>14621</v>
      </c>
      <c r="T11301" t="s">
        <v>17448</v>
      </c>
      <c r="U11301" t="s">
        <v>10772</v>
      </c>
    </row>
    <row r="11302" spans="1:21">
      <c r="A11302" s="117" t="s">
        <v>5188</v>
      </c>
      <c r="B11302" t="s">
        <v>14590</v>
      </c>
      <c r="C11302" t="s">
        <v>14590</v>
      </c>
      <c r="D11302">
        <v>39</v>
      </c>
      <c r="E11302">
        <v>33</v>
      </c>
      <c r="F11302">
        <v>39</v>
      </c>
      <c r="G11302">
        <v>33</v>
      </c>
      <c r="H11302">
        <v>1</v>
      </c>
      <c r="I11302">
        <v>1</v>
      </c>
      <c r="J11302">
        <v>999999</v>
      </c>
      <c r="K11302" s="194">
        <v>999999</v>
      </c>
      <c r="L11302" t="s">
        <v>1076</v>
      </c>
      <c r="M11302" t="s">
        <v>1076</v>
      </c>
      <c r="N11302">
        <v>101</v>
      </c>
      <c r="O11302" t="s">
        <v>7876</v>
      </c>
      <c r="P11302" t="s">
        <v>7877</v>
      </c>
      <c r="Q11302">
        <v>0.10100000000000001</v>
      </c>
      <c r="R11302" s="117" t="s">
        <v>14620</v>
      </c>
      <c r="S11302" s="117" t="s">
        <v>14621</v>
      </c>
      <c r="T11302" t="s">
        <v>17448</v>
      </c>
      <c r="U11302" t="s">
        <v>10772</v>
      </c>
    </row>
    <row r="11303" spans="1:21">
      <c r="A11303" s="117" t="s">
        <v>5189</v>
      </c>
      <c r="B11303" t="s">
        <v>14590</v>
      </c>
      <c r="C11303" t="s">
        <v>14590</v>
      </c>
      <c r="D11303">
        <v>26</v>
      </c>
      <c r="E11303">
        <v>20</v>
      </c>
      <c r="F11303">
        <v>26</v>
      </c>
      <c r="G11303">
        <v>20</v>
      </c>
      <c r="H11303">
        <v>1</v>
      </c>
      <c r="I11303">
        <v>1</v>
      </c>
      <c r="J11303">
        <v>7</v>
      </c>
      <c r="K11303" s="194">
        <v>7</v>
      </c>
      <c r="L11303" t="s">
        <v>1076</v>
      </c>
      <c r="M11303" t="s">
        <v>1076</v>
      </c>
      <c r="N11303">
        <v>101</v>
      </c>
      <c r="O11303" t="s">
        <v>7876</v>
      </c>
      <c r="P11303" t="s">
        <v>9732</v>
      </c>
      <c r="Q11303">
        <v>0.10100000000000001</v>
      </c>
      <c r="R11303" s="117" t="s">
        <v>14620</v>
      </c>
      <c r="S11303" s="117" t="s">
        <v>14621</v>
      </c>
      <c r="T11303" t="s">
        <v>17448</v>
      </c>
      <c r="U11303" t="s">
        <v>10772</v>
      </c>
    </row>
    <row r="11304" spans="1:21">
      <c r="A11304" s="117" t="s">
        <v>5190</v>
      </c>
      <c r="B11304" t="s">
        <v>14590</v>
      </c>
      <c r="C11304" t="s">
        <v>14590</v>
      </c>
      <c r="D11304">
        <v>26</v>
      </c>
      <c r="E11304">
        <v>20</v>
      </c>
      <c r="F11304">
        <v>26</v>
      </c>
      <c r="G11304">
        <v>20</v>
      </c>
      <c r="H11304">
        <v>1</v>
      </c>
      <c r="I11304">
        <v>1</v>
      </c>
      <c r="J11304">
        <v>3</v>
      </c>
      <c r="K11304" s="194">
        <v>3</v>
      </c>
      <c r="L11304" t="s">
        <v>1076</v>
      </c>
      <c r="M11304" t="s">
        <v>1076</v>
      </c>
      <c r="N11304">
        <v>162</v>
      </c>
      <c r="O11304" t="s">
        <v>7876</v>
      </c>
      <c r="P11304" t="s">
        <v>9738</v>
      </c>
      <c r="Q11304">
        <v>0.16200000000000001</v>
      </c>
      <c r="R11304" s="117" t="s">
        <v>14620</v>
      </c>
      <c r="S11304" s="117" t="s">
        <v>14621</v>
      </c>
      <c r="T11304" t="s">
        <v>17448</v>
      </c>
      <c r="U11304" t="s">
        <v>10772</v>
      </c>
    </row>
    <row r="11305" spans="1:21">
      <c r="A11305" s="117" t="s">
        <v>21893</v>
      </c>
      <c r="B11305" t="s">
        <v>14590</v>
      </c>
      <c r="C11305" t="s">
        <v>14590</v>
      </c>
      <c r="D11305">
        <v>34</v>
      </c>
      <c r="E11305">
        <v>28</v>
      </c>
      <c r="F11305">
        <v>34</v>
      </c>
      <c r="G11305">
        <v>28</v>
      </c>
      <c r="H11305">
        <v>1</v>
      </c>
      <c r="I11305">
        <v>1</v>
      </c>
      <c r="J11305">
        <v>999999</v>
      </c>
      <c r="K11305" s="194">
        <v>999999</v>
      </c>
      <c r="L11305" t="s">
        <v>1076</v>
      </c>
      <c r="M11305" t="s">
        <v>1076</v>
      </c>
      <c r="N11305">
        <v>222</v>
      </c>
      <c r="O11305" t="s">
        <v>7876</v>
      </c>
      <c r="P11305" t="s">
        <v>11116</v>
      </c>
      <c r="Q11305">
        <v>0.222</v>
      </c>
      <c r="R11305" s="117" t="s">
        <v>14620</v>
      </c>
      <c r="S11305" s="117" t="s">
        <v>14621</v>
      </c>
      <c r="T11305" t="s">
        <v>17448</v>
      </c>
      <c r="U11305" t="s">
        <v>10772</v>
      </c>
    </row>
    <row r="11306" spans="1:21">
      <c r="A11306" s="117" t="s">
        <v>19333</v>
      </c>
      <c r="B11306" t="s">
        <v>14590</v>
      </c>
      <c r="C11306" t="s">
        <v>14590</v>
      </c>
      <c r="D11306">
        <v>39</v>
      </c>
      <c r="E11306">
        <v>33</v>
      </c>
      <c r="F11306">
        <v>39</v>
      </c>
      <c r="G11306">
        <v>33</v>
      </c>
      <c r="H11306">
        <v>1</v>
      </c>
      <c r="I11306">
        <v>1</v>
      </c>
      <c r="J11306">
        <v>999999</v>
      </c>
      <c r="K11306" s="194">
        <v>999999</v>
      </c>
      <c r="L11306" t="s">
        <v>1076</v>
      </c>
      <c r="M11306" t="s">
        <v>1076</v>
      </c>
      <c r="N11306">
        <v>98</v>
      </c>
      <c r="O11306" t="s">
        <v>7876</v>
      </c>
      <c r="P11306" t="s">
        <v>19334</v>
      </c>
      <c r="Q11306">
        <v>9.8000000000000004E-2</v>
      </c>
      <c r="R11306" s="117" t="s">
        <v>14620</v>
      </c>
      <c r="S11306" s="117" t="s">
        <v>14621</v>
      </c>
      <c r="T11306" t="s">
        <v>17448</v>
      </c>
      <c r="U11306" t="s">
        <v>10772</v>
      </c>
    </row>
    <row r="11307" spans="1:21">
      <c r="A11307" s="117" t="s">
        <v>25469</v>
      </c>
      <c r="B11307" t="s">
        <v>14590</v>
      </c>
      <c r="C11307" t="s">
        <v>14590</v>
      </c>
      <c r="D11307">
        <v>39</v>
      </c>
      <c r="E11307">
        <v>33</v>
      </c>
      <c r="F11307">
        <v>39</v>
      </c>
      <c r="G11307">
        <v>33</v>
      </c>
      <c r="H11307">
        <v>1</v>
      </c>
      <c r="I11307">
        <v>1</v>
      </c>
      <c r="J11307">
        <v>999999</v>
      </c>
      <c r="K11307" s="194">
        <v>999999</v>
      </c>
      <c r="L11307" t="s">
        <v>1076</v>
      </c>
      <c r="M11307" t="s">
        <v>1076</v>
      </c>
      <c r="N11307">
        <v>98</v>
      </c>
      <c r="O11307" t="s">
        <v>7876</v>
      </c>
      <c r="P11307" t="s">
        <v>19334</v>
      </c>
      <c r="Q11307">
        <v>9.8000000000000004E-2</v>
      </c>
      <c r="R11307" s="117" t="s">
        <v>14620</v>
      </c>
      <c r="S11307" s="117" t="s">
        <v>14621</v>
      </c>
      <c r="T11307" t="s">
        <v>17448</v>
      </c>
      <c r="U11307" t="s">
        <v>10772</v>
      </c>
    </row>
    <row r="11308" spans="1:21">
      <c r="A11308" s="117" t="s">
        <v>19335</v>
      </c>
      <c r="B11308" t="s">
        <v>14590</v>
      </c>
      <c r="C11308" t="s">
        <v>14590</v>
      </c>
      <c r="D11308">
        <v>39</v>
      </c>
      <c r="E11308">
        <v>33</v>
      </c>
      <c r="F11308">
        <v>39</v>
      </c>
      <c r="G11308">
        <v>33</v>
      </c>
      <c r="H11308">
        <v>1</v>
      </c>
      <c r="I11308">
        <v>1</v>
      </c>
      <c r="J11308">
        <v>999999</v>
      </c>
      <c r="K11308" s="194">
        <v>999999</v>
      </c>
      <c r="L11308" t="s">
        <v>1076</v>
      </c>
      <c r="M11308" t="s">
        <v>1076</v>
      </c>
      <c r="N11308">
        <v>294</v>
      </c>
      <c r="O11308" t="s">
        <v>7876</v>
      </c>
      <c r="P11308" t="s">
        <v>19336</v>
      </c>
      <c r="Q11308">
        <v>0.29399999999999998</v>
      </c>
      <c r="R11308" s="117" t="s">
        <v>14620</v>
      </c>
      <c r="S11308" s="117" t="s">
        <v>14621</v>
      </c>
      <c r="T11308" t="s">
        <v>17448</v>
      </c>
      <c r="U11308" t="s">
        <v>10772</v>
      </c>
    </row>
    <row r="11309" spans="1:21">
      <c r="A11309" s="117" t="s">
        <v>5191</v>
      </c>
      <c r="B11309" t="s">
        <v>14590</v>
      </c>
      <c r="C11309" t="s">
        <v>14590</v>
      </c>
      <c r="D11309">
        <v>34</v>
      </c>
      <c r="E11309">
        <v>28</v>
      </c>
      <c r="F11309">
        <v>34</v>
      </c>
      <c r="G11309">
        <v>28</v>
      </c>
      <c r="H11309">
        <v>1</v>
      </c>
      <c r="I11309">
        <v>1</v>
      </c>
      <c r="J11309">
        <v>2</v>
      </c>
      <c r="K11309" s="194">
        <v>2</v>
      </c>
      <c r="L11309" t="s">
        <v>1076</v>
      </c>
      <c r="M11309" t="s">
        <v>1076</v>
      </c>
      <c r="N11309">
        <v>52</v>
      </c>
      <c r="O11309" t="s">
        <v>7876</v>
      </c>
      <c r="P11309" t="s">
        <v>7877</v>
      </c>
      <c r="Q11309">
        <v>5.1999999999999998E-2</v>
      </c>
      <c r="R11309" s="117" t="s">
        <v>14620</v>
      </c>
      <c r="S11309" s="117" t="s">
        <v>14621</v>
      </c>
      <c r="T11309" t="s">
        <v>17448</v>
      </c>
      <c r="U11309" t="s">
        <v>10772</v>
      </c>
    </row>
    <row r="11310" spans="1:21">
      <c r="A11310" s="117" t="s">
        <v>5192</v>
      </c>
      <c r="B11310" t="s">
        <v>14590</v>
      </c>
      <c r="C11310" t="s">
        <v>14590</v>
      </c>
      <c r="D11310">
        <v>39</v>
      </c>
      <c r="E11310">
        <v>33</v>
      </c>
      <c r="F11310">
        <v>39</v>
      </c>
      <c r="G11310">
        <v>33</v>
      </c>
      <c r="H11310">
        <v>1</v>
      </c>
      <c r="I11310">
        <v>1</v>
      </c>
      <c r="J11310">
        <v>999999</v>
      </c>
      <c r="K11310" s="194">
        <v>999999</v>
      </c>
      <c r="L11310" t="s">
        <v>1076</v>
      </c>
      <c r="M11310" t="s">
        <v>1076</v>
      </c>
      <c r="N11310">
        <v>52</v>
      </c>
      <c r="O11310" t="s">
        <v>7876</v>
      </c>
      <c r="P11310" t="s">
        <v>9734</v>
      </c>
      <c r="Q11310">
        <v>5.1999999999999998E-2</v>
      </c>
      <c r="R11310" s="117" t="s">
        <v>14620</v>
      </c>
      <c r="S11310" s="117" t="s">
        <v>14621</v>
      </c>
      <c r="T11310" t="s">
        <v>17448</v>
      </c>
      <c r="U11310" t="s">
        <v>10772</v>
      </c>
    </row>
    <row r="11311" spans="1:21">
      <c r="A11311" s="117" t="s">
        <v>5193</v>
      </c>
      <c r="B11311" t="s">
        <v>14590</v>
      </c>
      <c r="C11311" t="s">
        <v>14590</v>
      </c>
      <c r="D11311">
        <v>34</v>
      </c>
      <c r="E11311">
        <v>28</v>
      </c>
      <c r="F11311">
        <v>34</v>
      </c>
      <c r="G11311">
        <v>28</v>
      </c>
      <c r="H11311">
        <v>1</v>
      </c>
      <c r="I11311">
        <v>1</v>
      </c>
      <c r="J11311">
        <v>2</v>
      </c>
      <c r="K11311" s="194">
        <v>2</v>
      </c>
      <c r="L11311" t="s">
        <v>1076</v>
      </c>
      <c r="M11311" t="s">
        <v>1076</v>
      </c>
      <c r="N11311">
        <v>52</v>
      </c>
      <c r="O11311" t="s">
        <v>7876</v>
      </c>
      <c r="P11311" t="s">
        <v>9734</v>
      </c>
      <c r="Q11311">
        <v>5.1999999999999998E-2</v>
      </c>
      <c r="R11311" s="117" t="s">
        <v>14620</v>
      </c>
      <c r="S11311" s="117" t="s">
        <v>14621</v>
      </c>
      <c r="T11311" t="s">
        <v>17448</v>
      </c>
      <c r="U11311" t="s">
        <v>10772</v>
      </c>
    </row>
    <row r="11312" spans="1:21">
      <c r="A11312" s="117" t="s">
        <v>5194</v>
      </c>
      <c r="B11312" t="s">
        <v>14590</v>
      </c>
      <c r="C11312" t="s">
        <v>14590</v>
      </c>
      <c r="D11312">
        <v>39</v>
      </c>
      <c r="E11312">
        <v>33</v>
      </c>
      <c r="F11312">
        <v>39</v>
      </c>
      <c r="G11312">
        <v>33</v>
      </c>
      <c r="H11312">
        <v>1</v>
      </c>
      <c r="I11312">
        <v>1</v>
      </c>
      <c r="J11312">
        <v>999999</v>
      </c>
      <c r="K11312" s="194">
        <v>999999</v>
      </c>
      <c r="L11312" t="s">
        <v>1076</v>
      </c>
      <c r="M11312" t="s">
        <v>1076</v>
      </c>
      <c r="N11312">
        <v>52</v>
      </c>
      <c r="O11312" t="s">
        <v>7876</v>
      </c>
      <c r="P11312" t="s">
        <v>9734</v>
      </c>
      <c r="Q11312">
        <v>5.1999999999999998E-2</v>
      </c>
      <c r="R11312" s="117" t="s">
        <v>14620</v>
      </c>
      <c r="S11312" s="117" t="s">
        <v>14621</v>
      </c>
      <c r="T11312" t="s">
        <v>17448</v>
      </c>
      <c r="U11312" t="s">
        <v>10772</v>
      </c>
    </row>
    <row r="11313" spans="1:21">
      <c r="A11313" s="117" t="s">
        <v>11522</v>
      </c>
      <c r="B11313" t="s">
        <v>14590</v>
      </c>
      <c r="C11313" t="s">
        <v>14590</v>
      </c>
      <c r="D11313">
        <v>39</v>
      </c>
      <c r="E11313">
        <v>33</v>
      </c>
      <c r="F11313">
        <v>39</v>
      </c>
      <c r="G11313">
        <v>33</v>
      </c>
      <c r="H11313">
        <v>1</v>
      </c>
      <c r="I11313">
        <v>1</v>
      </c>
      <c r="J11313">
        <v>999999</v>
      </c>
      <c r="K11313" s="194">
        <v>999999</v>
      </c>
      <c r="L11313" t="s">
        <v>1076</v>
      </c>
      <c r="M11313" t="s">
        <v>1076</v>
      </c>
      <c r="N11313">
        <v>79</v>
      </c>
      <c r="O11313" t="s">
        <v>7876</v>
      </c>
      <c r="P11313" t="s">
        <v>23107</v>
      </c>
      <c r="Q11313">
        <v>7.9000000000000001E-2</v>
      </c>
      <c r="R11313" s="117" t="s">
        <v>14620</v>
      </c>
      <c r="S11313" s="117" t="s">
        <v>14621</v>
      </c>
      <c r="T11313" t="s">
        <v>17448</v>
      </c>
      <c r="U11313" t="s">
        <v>10772</v>
      </c>
    </row>
    <row r="11314" spans="1:21">
      <c r="A11314" s="117" t="s">
        <v>11523</v>
      </c>
      <c r="B11314" t="s">
        <v>14590</v>
      </c>
      <c r="C11314" t="s">
        <v>14590</v>
      </c>
      <c r="D11314">
        <v>39</v>
      </c>
      <c r="E11314">
        <v>33</v>
      </c>
      <c r="F11314">
        <v>39</v>
      </c>
      <c r="G11314">
        <v>33</v>
      </c>
      <c r="H11314">
        <v>1</v>
      </c>
      <c r="I11314">
        <v>1</v>
      </c>
      <c r="J11314">
        <v>999999</v>
      </c>
      <c r="K11314" s="194">
        <v>999999</v>
      </c>
      <c r="L11314" t="s">
        <v>1076</v>
      </c>
      <c r="M11314" t="s">
        <v>1076</v>
      </c>
      <c r="N11314">
        <v>109</v>
      </c>
      <c r="O11314" t="s">
        <v>7876</v>
      </c>
      <c r="P11314" t="s">
        <v>10907</v>
      </c>
      <c r="Q11314">
        <v>0.109</v>
      </c>
      <c r="R11314" s="117" t="s">
        <v>14620</v>
      </c>
      <c r="S11314" s="117" t="s">
        <v>14621</v>
      </c>
      <c r="T11314" t="s">
        <v>17448</v>
      </c>
      <c r="U11314" t="s">
        <v>10772</v>
      </c>
    </row>
    <row r="11315" spans="1:21">
      <c r="A11315" s="117" t="s">
        <v>11524</v>
      </c>
      <c r="B11315" t="s">
        <v>14590</v>
      </c>
      <c r="C11315" t="s">
        <v>14590</v>
      </c>
      <c r="D11315">
        <v>39</v>
      </c>
      <c r="E11315">
        <v>33</v>
      </c>
      <c r="F11315">
        <v>39</v>
      </c>
      <c r="G11315">
        <v>33</v>
      </c>
      <c r="H11315">
        <v>1</v>
      </c>
      <c r="I11315">
        <v>1</v>
      </c>
      <c r="J11315">
        <v>999999</v>
      </c>
      <c r="K11315" s="194">
        <v>999999</v>
      </c>
      <c r="L11315" t="s">
        <v>1076</v>
      </c>
      <c r="M11315" t="s">
        <v>1076</v>
      </c>
      <c r="N11315">
        <v>153</v>
      </c>
      <c r="O11315" t="s">
        <v>7876</v>
      </c>
      <c r="P11315" t="s">
        <v>10908</v>
      </c>
      <c r="Q11315">
        <v>0.153</v>
      </c>
      <c r="R11315" s="117" t="s">
        <v>14620</v>
      </c>
      <c r="S11315" s="117" t="s">
        <v>14621</v>
      </c>
      <c r="T11315" t="s">
        <v>17448</v>
      </c>
      <c r="U11315" t="s">
        <v>10772</v>
      </c>
    </row>
    <row r="11316" spans="1:21">
      <c r="A11316" s="117" t="s">
        <v>11525</v>
      </c>
      <c r="B11316" t="s">
        <v>14590</v>
      </c>
      <c r="C11316" t="s">
        <v>14590</v>
      </c>
      <c r="D11316">
        <v>39</v>
      </c>
      <c r="E11316">
        <v>33</v>
      </c>
      <c r="F11316">
        <v>39</v>
      </c>
      <c r="G11316">
        <v>33</v>
      </c>
      <c r="H11316">
        <v>1</v>
      </c>
      <c r="I11316">
        <v>1</v>
      </c>
      <c r="J11316">
        <v>999999</v>
      </c>
      <c r="K11316" s="194">
        <v>999999</v>
      </c>
      <c r="L11316" t="s">
        <v>1076</v>
      </c>
      <c r="M11316" t="s">
        <v>1076</v>
      </c>
      <c r="N11316">
        <v>172</v>
      </c>
      <c r="O11316" t="s">
        <v>7876</v>
      </c>
      <c r="P11316" t="s">
        <v>11526</v>
      </c>
      <c r="Q11316">
        <v>0.17199999999999999</v>
      </c>
      <c r="R11316" s="117" t="s">
        <v>14620</v>
      </c>
      <c r="S11316" s="117" t="s">
        <v>14621</v>
      </c>
      <c r="T11316" t="s">
        <v>17448</v>
      </c>
      <c r="U11316" t="s">
        <v>10772</v>
      </c>
    </row>
    <row r="11317" spans="1:21">
      <c r="A11317" s="117" t="s">
        <v>25470</v>
      </c>
      <c r="B11317" t="s">
        <v>14590</v>
      </c>
      <c r="C11317" t="s">
        <v>14590</v>
      </c>
      <c r="D11317">
        <v>39</v>
      </c>
      <c r="E11317">
        <v>33</v>
      </c>
      <c r="F11317">
        <v>39</v>
      </c>
      <c r="G11317">
        <v>33</v>
      </c>
      <c r="H11317">
        <v>1</v>
      </c>
      <c r="I11317">
        <v>1</v>
      </c>
      <c r="J11317">
        <v>999999</v>
      </c>
      <c r="K11317" s="194">
        <v>999999</v>
      </c>
      <c r="L11317" t="s">
        <v>1076</v>
      </c>
      <c r="M11317" t="s">
        <v>1076</v>
      </c>
      <c r="N11317">
        <v>11</v>
      </c>
      <c r="O11317" t="s">
        <v>7876</v>
      </c>
      <c r="P11317" t="s">
        <v>25471</v>
      </c>
      <c r="Q11317">
        <v>1.0999999999999999E-2</v>
      </c>
      <c r="R11317" s="117" t="s">
        <v>14620</v>
      </c>
      <c r="S11317" s="117" t="s">
        <v>14621</v>
      </c>
      <c r="T11317" t="s">
        <v>17448</v>
      </c>
      <c r="U11317" t="s">
        <v>10772</v>
      </c>
    </row>
    <row r="11318" spans="1:21">
      <c r="A11318" s="117" t="s">
        <v>25472</v>
      </c>
      <c r="B11318" t="s">
        <v>14590</v>
      </c>
      <c r="C11318" t="s">
        <v>14590</v>
      </c>
      <c r="D11318">
        <v>39</v>
      </c>
      <c r="E11318">
        <v>33</v>
      </c>
      <c r="F11318">
        <v>39</v>
      </c>
      <c r="G11318">
        <v>33</v>
      </c>
      <c r="H11318">
        <v>1</v>
      </c>
      <c r="I11318">
        <v>1</v>
      </c>
      <c r="J11318">
        <v>999999</v>
      </c>
      <c r="K11318" s="194">
        <v>999999</v>
      </c>
      <c r="L11318" t="s">
        <v>1076</v>
      </c>
      <c r="M11318" t="s">
        <v>1076</v>
      </c>
      <c r="N11318">
        <v>11</v>
      </c>
      <c r="O11318" t="s">
        <v>7876</v>
      </c>
      <c r="P11318" t="s">
        <v>25471</v>
      </c>
      <c r="Q11318">
        <v>1.0999999999999999E-2</v>
      </c>
      <c r="R11318" s="117" t="s">
        <v>14620</v>
      </c>
      <c r="S11318" s="117" t="s">
        <v>14621</v>
      </c>
      <c r="T11318" t="s">
        <v>17448</v>
      </c>
      <c r="U11318" t="s">
        <v>10772</v>
      </c>
    </row>
    <row r="11319" spans="1:21">
      <c r="A11319" s="117" t="s">
        <v>18141</v>
      </c>
      <c r="B11319" t="s">
        <v>14590</v>
      </c>
      <c r="C11319" t="s">
        <v>14590</v>
      </c>
      <c r="D11319">
        <v>26</v>
      </c>
      <c r="E11319">
        <v>20</v>
      </c>
      <c r="F11319">
        <v>26</v>
      </c>
      <c r="G11319">
        <v>20</v>
      </c>
      <c r="H11319">
        <v>1</v>
      </c>
      <c r="I11319">
        <v>1</v>
      </c>
      <c r="J11319">
        <v>999999</v>
      </c>
      <c r="K11319" s="194">
        <v>999999</v>
      </c>
      <c r="L11319" t="s">
        <v>1076</v>
      </c>
      <c r="M11319" t="s">
        <v>1076</v>
      </c>
      <c r="N11319">
        <v>12</v>
      </c>
      <c r="O11319" t="s">
        <v>7876</v>
      </c>
      <c r="Q11319">
        <v>1.2E-2</v>
      </c>
      <c r="R11319" s="117" t="s">
        <v>14620</v>
      </c>
      <c r="S11319" s="117" t="s">
        <v>14621</v>
      </c>
      <c r="T11319" t="s">
        <v>17448</v>
      </c>
      <c r="U11319" t="s">
        <v>10772</v>
      </c>
    </row>
    <row r="11320" spans="1:21">
      <c r="A11320" s="117" t="s">
        <v>10844</v>
      </c>
      <c r="B11320" t="s">
        <v>14590</v>
      </c>
      <c r="C11320" t="s">
        <v>14590</v>
      </c>
      <c r="D11320">
        <v>39</v>
      </c>
      <c r="E11320">
        <v>33</v>
      </c>
      <c r="F11320">
        <v>39</v>
      </c>
      <c r="G11320">
        <v>33</v>
      </c>
      <c r="H11320">
        <v>1</v>
      </c>
      <c r="I11320">
        <v>1</v>
      </c>
      <c r="J11320">
        <v>999999</v>
      </c>
      <c r="K11320" s="194">
        <v>999999</v>
      </c>
      <c r="L11320" t="s">
        <v>1081</v>
      </c>
      <c r="M11320" t="s">
        <v>1081</v>
      </c>
      <c r="N11320">
        <v>22</v>
      </c>
      <c r="O11320" t="s">
        <v>7876</v>
      </c>
      <c r="P11320" t="s">
        <v>10909</v>
      </c>
      <c r="Q11320">
        <v>2.1999999999999999E-2</v>
      </c>
      <c r="R11320" s="117" t="s">
        <v>14620</v>
      </c>
      <c r="S11320" s="117" t="s">
        <v>14621</v>
      </c>
      <c r="T11320" t="s">
        <v>17448</v>
      </c>
      <c r="U11320" t="s">
        <v>10772</v>
      </c>
    </row>
    <row r="11321" spans="1:21">
      <c r="A11321" s="117" t="s">
        <v>19337</v>
      </c>
      <c r="B11321" t="s">
        <v>14590</v>
      </c>
      <c r="C11321" t="s">
        <v>14590</v>
      </c>
      <c r="D11321">
        <v>39</v>
      </c>
      <c r="E11321">
        <v>33</v>
      </c>
      <c r="F11321">
        <v>39</v>
      </c>
      <c r="G11321">
        <v>33</v>
      </c>
      <c r="H11321">
        <v>1</v>
      </c>
      <c r="I11321">
        <v>1</v>
      </c>
      <c r="J11321">
        <v>999999</v>
      </c>
      <c r="K11321" s="194">
        <v>999999</v>
      </c>
      <c r="L11321" t="s">
        <v>1081</v>
      </c>
      <c r="M11321" t="s">
        <v>1081</v>
      </c>
      <c r="N11321">
        <v>22</v>
      </c>
      <c r="O11321" t="s">
        <v>7876</v>
      </c>
      <c r="P11321" t="s">
        <v>19338</v>
      </c>
      <c r="Q11321">
        <v>2.1999999999999999E-2</v>
      </c>
      <c r="R11321" s="117" t="s">
        <v>14620</v>
      </c>
      <c r="S11321" s="117" t="s">
        <v>14621</v>
      </c>
      <c r="T11321" t="s">
        <v>17448</v>
      </c>
      <c r="U11321" t="s">
        <v>10772</v>
      </c>
    </row>
    <row r="11322" spans="1:21">
      <c r="A11322" s="117" t="s">
        <v>10999</v>
      </c>
      <c r="B11322" t="s">
        <v>14590</v>
      </c>
      <c r="C11322" t="s">
        <v>14590</v>
      </c>
      <c r="D11322">
        <v>39</v>
      </c>
      <c r="E11322">
        <v>33</v>
      </c>
      <c r="F11322">
        <v>39</v>
      </c>
      <c r="G11322">
        <v>33</v>
      </c>
      <c r="H11322">
        <v>1</v>
      </c>
      <c r="I11322">
        <v>1</v>
      </c>
      <c r="J11322">
        <v>999999</v>
      </c>
      <c r="K11322" s="194">
        <v>999999</v>
      </c>
      <c r="L11322" t="s">
        <v>1081</v>
      </c>
      <c r="M11322" t="s">
        <v>1081</v>
      </c>
      <c r="N11322">
        <v>22</v>
      </c>
      <c r="O11322" t="s">
        <v>7876</v>
      </c>
      <c r="P11322" t="s">
        <v>10909</v>
      </c>
      <c r="Q11322">
        <v>2.1999999999999999E-2</v>
      </c>
      <c r="R11322" s="117" t="s">
        <v>14620</v>
      </c>
      <c r="S11322" s="117" t="s">
        <v>14621</v>
      </c>
      <c r="T11322" t="s">
        <v>17448</v>
      </c>
      <c r="U11322" t="s">
        <v>10772</v>
      </c>
    </row>
    <row r="11323" spans="1:21">
      <c r="A11323" s="117" t="s">
        <v>25473</v>
      </c>
      <c r="B11323" t="s">
        <v>14590</v>
      </c>
      <c r="C11323" t="s">
        <v>14590</v>
      </c>
      <c r="D11323">
        <v>39</v>
      </c>
      <c r="E11323">
        <v>33</v>
      </c>
      <c r="F11323">
        <v>39</v>
      </c>
      <c r="G11323">
        <v>33</v>
      </c>
      <c r="H11323">
        <v>1</v>
      </c>
      <c r="I11323">
        <v>1</v>
      </c>
      <c r="J11323">
        <v>999999</v>
      </c>
      <c r="K11323" s="194">
        <v>999999</v>
      </c>
      <c r="L11323" t="s">
        <v>1076</v>
      </c>
      <c r="M11323" t="s">
        <v>1076</v>
      </c>
      <c r="N11323">
        <v>17</v>
      </c>
      <c r="O11323" t="s">
        <v>7876</v>
      </c>
      <c r="P11323" t="s">
        <v>25471</v>
      </c>
      <c r="Q11323">
        <v>1.7000000000000001E-2</v>
      </c>
      <c r="R11323" s="117" t="s">
        <v>14620</v>
      </c>
      <c r="S11323" s="117" t="s">
        <v>14621</v>
      </c>
      <c r="T11323" t="s">
        <v>17448</v>
      </c>
      <c r="U11323" t="s">
        <v>10772</v>
      </c>
    </row>
    <row r="11324" spans="1:21">
      <c r="A11324" s="117" t="s">
        <v>25474</v>
      </c>
      <c r="B11324" t="s">
        <v>14590</v>
      </c>
      <c r="C11324" t="s">
        <v>14590</v>
      </c>
      <c r="D11324">
        <v>39</v>
      </c>
      <c r="E11324">
        <v>33</v>
      </c>
      <c r="F11324">
        <v>39</v>
      </c>
      <c r="G11324">
        <v>33</v>
      </c>
      <c r="H11324">
        <v>1</v>
      </c>
      <c r="I11324">
        <v>1</v>
      </c>
      <c r="J11324">
        <v>999999</v>
      </c>
      <c r="K11324" s="194">
        <v>999999</v>
      </c>
      <c r="L11324" t="s">
        <v>1076</v>
      </c>
      <c r="M11324" t="s">
        <v>1076</v>
      </c>
      <c r="N11324">
        <v>37</v>
      </c>
      <c r="O11324" t="s">
        <v>7876</v>
      </c>
      <c r="P11324" t="s">
        <v>25475</v>
      </c>
      <c r="Q11324">
        <v>3.6999999999999998E-2</v>
      </c>
      <c r="R11324" s="117" t="s">
        <v>14620</v>
      </c>
      <c r="S11324" s="117" t="s">
        <v>14621</v>
      </c>
      <c r="T11324" t="s">
        <v>17448</v>
      </c>
      <c r="U11324" t="s">
        <v>10772</v>
      </c>
    </row>
    <row r="11325" spans="1:21">
      <c r="A11325" s="117" t="s">
        <v>19130</v>
      </c>
      <c r="B11325" t="s">
        <v>14590</v>
      </c>
      <c r="C11325" t="s">
        <v>14590</v>
      </c>
      <c r="D11325">
        <v>39</v>
      </c>
      <c r="E11325">
        <v>33</v>
      </c>
      <c r="F11325">
        <v>39</v>
      </c>
      <c r="G11325">
        <v>33</v>
      </c>
      <c r="H11325">
        <v>1</v>
      </c>
      <c r="I11325">
        <v>1</v>
      </c>
      <c r="J11325">
        <v>999999</v>
      </c>
      <c r="K11325" s="194">
        <v>999999</v>
      </c>
      <c r="L11325" t="s">
        <v>1076</v>
      </c>
      <c r="M11325" t="s">
        <v>1076</v>
      </c>
      <c r="N11325">
        <v>48</v>
      </c>
      <c r="O11325" t="s">
        <v>7876</v>
      </c>
      <c r="P11325" t="s">
        <v>19131</v>
      </c>
      <c r="Q11325">
        <v>4.8000000000000001E-2</v>
      </c>
      <c r="R11325" s="117" t="s">
        <v>14620</v>
      </c>
      <c r="S11325" s="117" t="s">
        <v>14621</v>
      </c>
      <c r="T11325" t="s">
        <v>17448</v>
      </c>
      <c r="U11325" t="s">
        <v>10772</v>
      </c>
    </row>
    <row r="11326" spans="1:21">
      <c r="A11326" s="117" t="s">
        <v>10845</v>
      </c>
      <c r="B11326" t="s">
        <v>14590</v>
      </c>
      <c r="C11326" t="s">
        <v>14590</v>
      </c>
      <c r="D11326">
        <v>39</v>
      </c>
      <c r="E11326">
        <v>33</v>
      </c>
      <c r="F11326">
        <v>39</v>
      </c>
      <c r="G11326">
        <v>33</v>
      </c>
      <c r="H11326">
        <v>1</v>
      </c>
      <c r="I11326">
        <v>1</v>
      </c>
      <c r="J11326">
        <v>999999</v>
      </c>
      <c r="K11326" s="194">
        <v>999999</v>
      </c>
      <c r="L11326" t="s">
        <v>1076</v>
      </c>
      <c r="M11326" t="s">
        <v>1076</v>
      </c>
      <c r="N11326">
        <v>18</v>
      </c>
      <c r="O11326" t="s">
        <v>7876</v>
      </c>
      <c r="P11326" t="s">
        <v>10910</v>
      </c>
      <c r="Q11326">
        <v>1.7999999999999999E-2</v>
      </c>
      <c r="R11326" s="117" t="s">
        <v>14620</v>
      </c>
      <c r="S11326" s="117" t="s">
        <v>14621</v>
      </c>
      <c r="T11326" t="s">
        <v>17448</v>
      </c>
      <c r="U11326" t="s">
        <v>10772</v>
      </c>
    </row>
    <row r="11327" spans="1:21">
      <c r="A11327" s="117" t="s">
        <v>5195</v>
      </c>
      <c r="B11327" t="s">
        <v>14590</v>
      </c>
      <c r="C11327" t="s">
        <v>14590</v>
      </c>
      <c r="D11327">
        <v>26</v>
      </c>
      <c r="E11327">
        <v>20</v>
      </c>
      <c r="F11327">
        <v>26</v>
      </c>
      <c r="G11327">
        <v>20</v>
      </c>
      <c r="H11327">
        <v>1</v>
      </c>
      <c r="I11327">
        <v>1</v>
      </c>
      <c r="J11327">
        <v>560</v>
      </c>
      <c r="K11327" s="194">
        <v>560</v>
      </c>
      <c r="L11327" t="s">
        <v>1076</v>
      </c>
      <c r="M11327" t="s">
        <v>1076</v>
      </c>
      <c r="N11327">
        <v>18</v>
      </c>
      <c r="O11327" t="s">
        <v>7876</v>
      </c>
      <c r="P11327" t="s">
        <v>9739</v>
      </c>
      <c r="Q11327">
        <v>1.7999999999999999E-2</v>
      </c>
      <c r="R11327" s="117" t="s">
        <v>14620</v>
      </c>
      <c r="S11327" s="117" t="s">
        <v>14621</v>
      </c>
      <c r="T11327" t="s">
        <v>17448</v>
      </c>
      <c r="U11327" t="s">
        <v>10772</v>
      </c>
    </row>
    <row r="11328" spans="1:21">
      <c r="A11328" s="117" t="s">
        <v>10846</v>
      </c>
      <c r="B11328" t="s">
        <v>14590</v>
      </c>
      <c r="C11328" t="s">
        <v>14590</v>
      </c>
      <c r="D11328">
        <v>39</v>
      </c>
      <c r="E11328">
        <v>33</v>
      </c>
      <c r="F11328">
        <v>39</v>
      </c>
      <c r="G11328">
        <v>33</v>
      </c>
      <c r="H11328">
        <v>1</v>
      </c>
      <c r="I11328">
        <v>1</v>
      </c>
      <c r="J11328">
        <v>999999</v>
      </c>
      <c r="K11328" s="194">
        <v>999999</v>
      </c>
      <c r="L11328" t="s">
        <v>1076</v>
      </c>
      <c r="M11328" t="s">
        <v>1076</v>
      </c>
      <c r="N11328">
        <v>18</v>
      </c>
      <c r="O11328" t="s">
        <v>7876</v>
      </c>
      <c r="P11328" t="s">
        <v>9739</v>
      </c>
      <c r="Q11328">
        <v>1.7999999999999999E-2</v>
      </c>
      <c r="R11328" s="117" t="s">
        <v>14620</v>
      </c>
      <c r="S11328" s="117" t="s">
        <v>14621</v>
      </c>
      <c r="T11328" t="s">
        <v>17448</v>
      </c>
      <c r="U11328" t="s">
        <v>10772</v>
      </c>
    </row>
    <row r="11329" spans="1:21">
      <c r="A11329" s="117" t="s">
        <v>10847</v>
      </c>
      <c r="B11329" t="s">
        <v>14590</v>
      </c>
      <c r="C11329" t="s">
        <v>14590</v>
      </c>
      <c r="D11329">
        <v>39</v>
      </c>
      <c r="E11329">
        <v>33</v>
      </c>
      <c r="F11329">
        <v>39</v>
      </c>
      <c r="G11329">
        <v>33</v>
      </c>
      <c r="H11329">
        <v>1</v>
      </c>
      <c r="I11329">
        <v>1</v>
      </c>
      <c r="J11329">
        <v>999999</v>
      </c>
      <c r="K11329" s="194">
        <v>999999</v>
      </c>
      <c r="L11329" t="s">
        <v>1076</v>
      </c>
      <c r="M11329" t="s">
        <v>1076</v>
      </c>
      <c r="N11329">
        <v>17</v>
      </c>
      <c r="O11329" t="s">
        <v>7876</v>
      </c>
      <c r="P11329" t="s">
        <v>9740</v>
      </c>
      <c r="Q11329">
        <v>1.7000000000000001E-2</v>
      </c>
      <c r="R11329" s="117" t="s">
        <v>14620</v>
      </c>
      <c r="S11329" s="117" t="s">
        <v>14621</v>
      </c>
      <c r="T11329" t="s">
        <v>17448</v>
      </c>
      <c r="U11329" t="s">
        <v>10772</v>
      </c>
    </row>
    <row r="11330" spans="1:21">
      <c r="A11330" s="117" t="s">
        <v>5196</v>
      </c>
      <c r="B11330" t="s">
        <v>14590</v>
      </c>
      <c r="C11330" t="s">
        <v>14590</v>
      </c>
      <c r="D11330">
        <v>26</v>
      </c>
      <c r="E11330">
        <v>20</v>
      </c>
      <c r="F11330">
        <v>26</v>
      </c>
      <c r="G11330">
        <v>20</v>
      </c>
      <c r="H11330">
        <v>1</v>
      </c>
      <c r="I11330">
        <v>1</v>
      </c>
      <c r="J11330">
        <v>50</v>
      </c>
      <c r="K11330" s="194">
        <v>50</v>
      </c>
      <c r="L11330" t="s">
        <v>1076</v>
      </c>
      <c r="M11330" t="s">
        <v>1076</v>
      </c>
      <c r="N11330">
        <v>18</v>
      </c>
      <c r="O11330" t="s">
        <v>7876</v>
      </c>
      <c r="P11330" t="s">
        <v>9741</v>
      </c>
      <c r="Q11330">
        <v>1.7999999999999999E-2</v>
      </c>
      <c r="R11330" s="117" t="s">
        <v>14620</v>
      </c>
      <c r="S11330" s="117" t="s">
        <v>14621</v>
      </c>
      <c r="T11330" t="s">
        <v>17448</v>
      </c>
      <c r="U11330" t="s">
        <v>10772</v>
      </c>
    </row>
    <row r="11331" spans="1:21">
      <c r="A11331" s="117" t="s">
        <v>5197</v>
      </c>
      <c r="B11331" t="s">
        <v>14590</v>
      </c>
      <c r="C11331" t="s">
        <v>14590</v>
      </c>
      <c r="D11331">
        <v>26</v>
      </c>
      <c r="E11331">
        <v>20</v>
      </c>
      <c r="F11331">
        <v>26</v>
      </c>
      <c r="G11331">
        <v>20</v>
      </c>
      <c r="H11331">
        <v>1</v>
      </c>
      <c r="I11331">
        <v>1</v>
      </c>
      <c r="J11331">
        <v>15</v>
      </c>
      <c r="K11331" s="194">
        <v>15</v>
      </c>
      <c r="L11331" t="s">
        <v>1076</v>
      </c>
      <c r="M11331" t="s">
        <v>1076</v>
      </c>
      <c r="N11331">
        <v>18</v>
      </c>
      <c r="O11331" t="s">
        <v>7876</v>
      </c>
      <c r="P11331" t="s">
        <v>9741</v>
      </c>
      <c r="Q11331">
        <v>1.7999999999999999E-2</v>
      </c>
      <c r="R11331" s="117" t="s">
        <v>14620</v>
      </c>
      <c r="S11331" s="117" t="s">
        <v>14621</v>
      </c>
      <c r="T11331" t="s">
        <v>17448</v>
      </c>
      <c r="U11331" t="s">
        <v>10772</v>
      </c>
    </row>
    <row r="11332" spans="1:21">
      <c r="A11332" s="117" t="s">
        <v>5198</v>
      </c>
      <c r="B11332" t="s">
        <v>14590</v>
      </c>
      <c r="C11332" t="s">
        <v>14590</v>
      </c>
      <c r="D11332">
        <v>26</v>
      </c>
      <c r="E11332">
        <v>20</v>
      </c>
      <c r="F11332">
        <v>26</v>
      </c>
      <c r="G11332">
        <v>20</v>
      </c>
      <c r="H11332">
        <v>1</v>
      </c>
      <c r="I11332">
        <v>1</v>
      </c>
      <c r="J11332">
        <v>10</v>
      </c>
      <c r="K11332" s="194">
        <v>10</v>
      </c>
      <c r="L11332" t="s">
        <v>1076</v>
      </c>
      <c r="M11332" t="s">
        <v>1076</v>
      </c>
      <c r="N11332">
        <v>23</v>
      </c>
      <c r="O11332" t="s">
        <v>7876</v>
      </c>
      <c r="P11332" t="s">
        <v>9742</v>
      </c>
      <c r="Q11332">
        <v>2.3E-2</v>
      </c>
      <c r="R11332" s="117" t="s">
        <v>14620</v>
      </c>
      <c r="S11332" s="117" t="s">
        <v>14621</v>
      </c>
      <c r="T11332" t="s">
        <v>17448</v>
      </c>
      <c r="U11332" t="s">
        <v>10772</v>
      </c>
    </row>
    <row r="11333" spans="1:21">
      <c r="A11333" s="117" t="s">
        <v>5199</v>
      </c>
      <c r="B11333" t="s">
        <v>14590</v>
      </c>
      <c r="C11333" t="s">
        <v>14590</v>
      </c>
      <c r="D11333">
        <v>26</v>
      </c>
      <c r="E11333">
        <v>20</v>
      </c>
      <c r="F11333">
        <v>26</v>
      </c>
      <c r="G11333">
        <v>20</v>
      </c>
      <c r="H11333">
        <v>1</v>
      </c>
      <c r="I11333">
        <v>1</v>
      </c>
      <c r="J11333">
        <v>10</v>
      </c>
      <c r="K11333" s="194">
        <v>10</v>
      </c>
      <c r="L11333" t="s">
        <v>1076</v>
      </c>
      <c r="M11333" t="s">
        <v>1076</v>
      </c>
      <c r="N11333">
        <v>24</v>
      </c>
      <c r="O11333" t="s">
        <v>7876</v>
      </c>
      <c r="P11333" t="s">
        <v>9741</v>
      </c>
      <c r="Q11333">
        <v>2.4E-2</v>
      </c>
      <c r="R11333" s="117" t="s">
        <v>14620</v>
      </c>
      <c r="S11333" s="117" t="s">
        <v>14621</v>
      </c>
      <c r="T11333" t="s">
        <v>17448</v>
      </c>
      <c r="U11333" t="s">
        <v>10772</v>
      </c>
    </row>
    <row r="11334" spans="1:21">
      <c r="A11334" s="117" t="s">
        <v>18375</v>
      </c>
      <c r="B11334" t="s">
        <v>14590</v>
      </c>
      <c r="C11334" t="s">
        <v>14590</v>
      </c>
      <c r="D11334">
        <v>39</v>
      </c>
      <c r="E11334">
        <v>33</v>
      </c>
      <c r="F11334">
        <v>39</v>
      </c>
      <c r="G11334">
        <v>33</v>
      </c>
      <c r="H11334">
        <v>1</v>
      </c>
      <c r="I11334">
        <v>1</v>
      </c>
      <c r="J11334">
        <v>999999</v>
      </c>
      <c r="K11334" s="194">
        <v>999999</v>
      </c>
      <c r="L11334" t="s">
        <v>1083</v>
      </c>
      <c r="M11334" t="s">
        <v>1083</v>
      </c>
      <c r="N11334">
        <v>100</v>
      </c>
      <c r="O11334" t="s">
        <v>7876</v>
      </c>
      <c r="P11334" t="s">
        <v>18376</v>
      </c>
      <c r="Q11334">
        <v>0.1</v>
      </c>
      <c r="R11334" s="117" t="s">
        <v>14620</v>
      </c>
      <c r="S11334" s="117" t="s">
        <v>14621</v>
      </c>
      <c r="T11334" t="s">
        <v>17448</v>
      </c>
      <c r="U11334" t="s">
        <v>10772</v>
      </c>
    </row>
    <row r="11335" spans="1:21">
      <c r="A11335" s="117" t="s">
        <v>18377</v>
      </c>
      <c r="B11335" t="s">
        <v>14590</v>
      </c>
      <c r="C11335" t="s">
        <v>14590</v>
      </c>
      <c r="D11335">
        <v>39</v>
      </c>
      <c r="E11335">
        <v>33</v>
      </c>
      <c r="F11335">
        <v>39</v>
      </c>
      <c r="G11335">
        <v>33</v>
      </c>
      <c r="H11335">
        <v>1</v>
      </c>
      <c r="I11335">
        <v>1</v>
      </c>
      <c r="J11335">
        <v>999999</v>
      </c>
      <c r="K11335" s="194">
        <v>999999</v>
      </c>
      <c r="L11335" t="s">
        <v>1076</v>
      </c>
      <c r="M11335" t="s">
        <v>1076</v>
      </c>
      <c r="N11335">
        <v>16</v>
      </c>
      <c r="O11335" t="s">
        <v>7876</v>
      </c>
      <c r="P11335" t="s">
        <v>18378</v>
      </c>
      <c r="Q11335">
        <v>1.6E-2</v>
      </c>
      <c r="R11335" s="117" t="s">
        <v>14620</v>
      </c>
      <c r="S11335" s="117" t="s">
        <v>14621</v>
      </c>
      <c r="T11335" t="s">
        <v>17448</v>
      </c>
      <c r="U11335" t="s">
        <v>10772</v>
      </c>
    </row>
    <row r="11336" spans="1:21">
      <c r="A11336" s="117" t="s">
        <v>25476</v>
      </c>
      <c r="B11336" t="s">
        <v>14590</v>
      </c>
      <c r="C11336" t="s">
        <v>14590</v>
      </c>
      <c r="D11336">
        <v>39</v>
      </c>
      <c r="E11336">
        <v>33</v>
      </c>
      <c r="F11336">
        <v>39</v>
      </c>
      <c r="G11336">
        <v>33</v>
      </c>
      <c r="H11336">
        <v>1</v>
      </c>
      <c r="I11336">
        <v>1</v>
      </c>
      <c r="J11336">
        <v>999999</v>
      </c>
      <c r="K11336" s="194">
        <v>999999</v>
      </c>
      <c r="L11336" t="s">
        <v>1076</v>
      </c>
      <c r="M11336" t="s">
        <v>1076</v>
      </c>
      <c r="N11336">
        <v>15</v>
      </c>
      <c r="O11336" t="s">
        <v>7876</v>
      </c>
      <c r="P11336" t="s">
        <v>25477</v>
      </c>
      <c r="Q11336">
        <v>1.4999999999999999E-2</v>
      </c>
      <c r="R11336" s="117" t="s">
        <v>14620</v>
      </c>
      <c r="S11336" s="117" t="s">
        <v>14621</v>
      </c>
      <c r="T11336" t="s">
        <v>17448</v>
      </c>
      <c r="U11336" t="s">
        <v>10772</v>
      </c>
    </row>
    <row r="11337" spans="1:21">
      <c r="A11337" s="117" t="s">
        <v>25478</v>
      </c>
      <c r="B11337" t="s">
        <v>14590</v>
      </c>
      <c r="C11337" t="s">
        <v>14590</v>
      </c>
      <c r="D11337">
        <v>39</v>
      </c>
      <c r="E11337">
        <v>33</v>
      </c>
      <c r="F11337">
        <v>39</v>
      </c>
      <c r="G11337">
        <v>33</v>
      </c>
      <c r="H11337">
        <v>1</v>
      </c>
      <c r="I11337">
        <v>1</v>
      </c>
      <c r="J11337">
        <v>999999</v>
      </c>
      <c r="K11337" s="194">
        <v>999999</v>
      </c>
      <c r="L11337" t="s">
        <v>1076</v>
      </c>
      <c r="M11337" t="s">
        <v>1076</v>
      </c>
      <c r="N11337">
        <v>15</v>
      </c>
      <c r="O11337" t="s">
        <v>7876</v>
      </c>
      <c r="P11337" t="s">
        <v>25477</v>
      </c>
      <c r="Q11337">
        <v>1.4999999999999999E-2</v>
      </c>
      <c r="R11337" s="117" t="s">
        <v>14620</v>
      </c>
      <c r="S11337" s="117" t="s">
        <v>14621</v>
      </c>
      <c r="T11337" t="s">
        <v>17448</v>
      </c>
      <c r="U11337" t="s">
        <v>10772</v>
      </c>
    </row>
    <row r="11338" spans="1:21">
      <c r="A11338" s="117" t="s">
        <v>25479</v>
      </c>
      <c r="B11338" t="s">
        <v>14590</v>
      </c>
      <c r="C11338" t="s">
        <v>14590</v>
      </c>
      <c r="D11338">
        <v>39</v>
      </c>
      <c r="E11338">
        <v>33</v>
      </c>
      <c r="F11338">
        <v>39</v>
      </c>
      <c r="G11338">
        <v>33</v>
      </c>
      <c r="H11338">
        <v>1</v>
      </c>
      <c r="I11338">
        <v>1</v>
      </c>
      <c r="J11338">
        <v>999999</v>
      </c>
      <c r="K11338" s="194">
        <v>999999</v>
      </c>
      <c r="L11338" t="s">
        <v>1076</v>
      </c>
      <c r="M11338" t="s">
        <v>1076</v>
      </c>
      <c r="N11338">
        <v>30</v>
      </c>
      <c r="O11338" t="s">
        <v>7876</v>
      </c>
      <c r="P11338" t="s">
        <v>25477</v>
      </c>
      <c r="Q11338">
        <v>0.03</v>
      </c>
      <c r="R11338" s="117" t="s">
        <v>14620</v>
      </c>
      <c r="S11338" s="117" t="s">
        <v>14621</v>
      </c>
      <c r="T11338" t="s">
        <v>17448</v>
      </c>
      <c r="U11338" t="s">
        <v>10772</v>
      </c>
    </row>
    <row r="11339" spans="1:21">
      <c r="A11339" s="117" t="s">
        <v>25480</v>
      </c>
      <c r="B11339" t="s">
        <v>14590</v>
      </c>
      <c r="C11339" t="s">
        <v>14590</v>
      </c>
      <c r="D11339">
        <v>39</v>
      </c>
      <c r="E11339">
        <v>33</v>
      </c>
      <c r="F11339">
        <v>39</v>
      </c>
      <c r="G11339">
        <v>33</v>
      </c>
      <c r="H11339">
        <v>1</v>
      </c>
      <c r="I11339">
        <v>1</v>
      </c>
      <c r="J11339">
        <v>999999</v>
      </c>
      <c r="K11339" s="194">
        <v>999999</v>
      </c>
      <c r="L11339" t="s">
        <v>1076</v>
      </c>
      <c r="M11339" t="s">
        <v>1076</v>
      </c>
      <c r="N11339">
        <v>132</v>
      </c>
      <c r="O11339" t="s">
        <v>7876</v>
      </c>
      <c r="P11339" t="s">
        <v>19980</v>
      </c>
      <c r="Q11339">
        <v>0.13200000000000001</v>
      </c>
      <c r="R11339" s="117" t="s">
        <v>14620</v>
      </c>
      <c r="S11339" s="117" t="s">
        <v>14621</v>
      </c>
      <c r="T11339" t="s">
        <v>17448</v>
      </c>
      <c r="U11339" t="s">
        <v>10772</v>
      </c>
    </row>
    <row r="11340" spans="1:21">
      <c r="A11340" s="117" t="s">
        <v>25481</v>
      </c>
      <c r="B11340" t="s">
        <v>14590</v>
      </c>
      <c r="C11340" t="s">
        <v>14590</v>
      </c>
      <c r="D11340">
        <v>39</v>
      </c>
      <c r="E11340">
        <v>33</v>
      </c>
      <c r="F11340">
        <v>39</v>
      </c>
      <c r="G11340">
        <v>33</v>
      </c>
      <c r="H11340">
        <v>1</v>
      </c>
      <c r="I11340">
        <v>1</v>
      </c>
      <c r="J11340">
        <v>999999</v>
      </c>
      <c r="K11340" s="194">
        <v>999999</v>
      </c>
      <c r="L11340" t="s">
        <v>1076</v>
      </c>
      <c r="M11340" t="s">
        <v>1076</v>
      </c>
      <c r="N11340">
        <v>17</v>
      </c>
      <c r="O11340" t="s">
        <v>7876</v>
      </c>
      <c r="P11340" t="s">
        <v>25482</v>
      </c>
      <c r="Q11340">
        <v>1.7000000000000001E-2</v>
      </c>
      <c r="R11340" s="117" t="s">
        <v>14620</v>
      </c>
      <c r="S11340" s="117" t="s">
        <v>14621</v>
      </c>
      <c r="T11340" t="s">
        <v>17448</v>
      </c>
      <c r="U11340" t="s">
        <v>10772</v>
      </c>
    </row>
    <row r="11341" spans="1:21">
      <c r="A11341" s="117" t="s">
        <v>18142</v>
      </c>
      <c r="B11341" t="s">
        <v>14590</v>
      </c>
      <c r="C11341" t="s">
        <v>14590</v>
      </c>
      <c r="D11341">
        <v>39</v>
      </c>
      <c r="E11341">
        <v>33</v>
      </c>
      <c r="F11341">
        <v>39</v>
      </c>
      <c r="G11341">
        <v>33</v>
      </c>
      <c r="H11341">
        <v>1</v>
      </c>
      <c r="I11341">
        <v>1</v>
      </c>
      <c r="J11341">
        <v>999999</v>
      </c>
      <c r="K11341" s="194">
        <v>999999</v>
      </c>
      <c r="L11341" t="s">
        <v>1076</v>
      </c>
      <c r="M11341" t="s">
        <v>1076</v>
      </c>
      <c r="N11341">
        <v>25</v>
      </c>
      <c r="O11341" t="s">
        <v>7876</v>
      </c>
      <c r="Q11341">
        <v>2.5000000000000001E-2</v>
      </c>
      <c r="R11341" s="117" t="s">
        <v>14620</v>
      </c>
      <c r="S11341" s="117" t="s">
        <v>14621</v>
      </c>
      <c r="T11341" t="s">
        <v>17448</v>
      </c>
      <c r="U11341" t="s">
        <v>10772</v>
      </c>
    </row>
    <row r="11342" spans="1:21">
      <c r="A11342" s="117" t="s">
        <v>18210</v>
      </c>
      <c r="B11342" t="s">
        <v>14590</v>
      </c>
      <c r="C11342" t="s">
        <v>14590</v>
      </c>
      <c r="D11342">
        <v>26</v>
      </c>
      <c r="E11342">
        <v>20</v>
      </c>
      <c r="F11342">
        <v>26</v>
      </c>
      <c r="G11342">
        <v>20</v>
      </c>
      <c r="H11342">
        <v>1</v>
      </c>
      <c r="I11342">
        <v>1</v>
      </c>
      <c r="J11342">
        <v>14</v>
      </c>
      <c r="K11342" s="194">
        <v>14</v>
      </c>
      <c r="L11342" t="s">
        <v>1076</v>
      </c>
      <c r="M11342" t="s">
        <v>1076</v>
      </c>
      <c r="N11342">
        <v>48</v>
      </c>
      <c r="O11342" t="s">
        <v>7876</v>
      </c>
      <c r="P11342" t="s">
        <v>18211</v>
      </c>
      <c r="Q11342">
        <v>4.8000000000000001E-2</v>
      </c>
      <c r="R11342" s="117" t="s">
        <v>14620</v>
      </c>
      <c r="S11342" s="117" t="s">
        <v>14621</v>
      </c>
      <c r="T11342" t="s">
        <v>17448</v>
      </c>
      <c r="U11342" t="s">
        <v>10772</v>
      </c>
    </row>
    <row r="11343" spans="1:21">
      <c r="A11343" s="117" t="s">
        <v>18143</v>
      </c>
      <c r="B11343" t="s">
        <v>14590</v>
      </c>
      <c r="C11343" t="s">
        <v>14590</v>
      </c>
      <c r="D11343">
        <v>34</v>
      </c>
      <c r="E11343">
        <v>28</v>
      </c>
      <c r="F11343">
        <v>34</v>
      </c>
      <c r="G11343">
        <v>28</v>
      </c>
      <c r="H11343">
        <v>1</v>
      </c>
      <c r="I11343">
        <v>1</v>
      </c>
      <c r="J11343">
        <v>999999</v>
      </c>
      <c r="K11343" s="194">
        <v>999999</v>
      </c>
      <c r="L11343" t="s">
        <v>1076</v>
      </c>
      <c r="M11343" t="s">
        <v>1076</v>
      </c>
      <c r="N11343">
        <v>55</v>
      </c>
      <c r="O11343" t="s">
        <v>7876</v>
      </c>
      <c r="P11343" t="s">
        <v>21197</v>
      </c>
      <c r="Q11343">
        <v>5.5E-2</v>
      </c>
      <c r="R11343" s="117" t="s">
        <v>14620</v>
      </c>
      <c r="S11343" s="117" t="s">
        <v>14621</v>
      </c>
      <c r="T11343" t="s">
        <v>17448</v>
      </c>
      <c r="U11343" t="s">
        <v>10772</v>
      </c>
    </row>
    <row r="11344" spans="1:21">
      <c r="A11344" s="117" t="s">
        <v>10942</v>
      </c>
      <c r="B11344" t="s">
        <v>14590</v>
      </c>
      <c r="C11344" t="s">
        <v>14590</v>
      </c>
      <c r="D11344">
        <v>26</v>
      </c>
      <c r="E11344">
        <v>20</v>
      </c>
      <c r="F11344">
        <v>26</v>
      </c>
      <c r="G11344">
        <v>20</v>
      </c>
      <c r="H11344">
        <v>1</v>
      </c>
      <c r="I11344">
        <v>1</v>
      </c>
      <c r="J11344">
        <v>50</v>
      </c>
      <c r="K11344" s="194">
        <v>50</v>
      </c>
      <c r="L11344" t="s">
        <v>1076</v>
      </c>
      <c r="M11344" t="s">
        <v>1076</v>
      </c>
      <c r="N11344">
        <v>73</v>
      </c>
      <c r="O11344" t="s">
        <v>7876</v>
      </c>
      <c r="P11344" t="s">
        <v>10975</v>
      </c>
      <c r="Q11344">
        <v>7.2999999999999995E-2</v>
      </c>
      <c r="R11344" s="117" t="s">
        <v>14620</v>
      </c>
      <c r="S11344" s="117" t="s">
        <v>14621</v>
      </c>
      <c r="T11344" t="s">
        <v>17448</v>
      </c>
      <c r="U11344" t="s">
        <v>10772</v>
      </c>
    </row>
    <row r="11345" spans="1:21">
      <c r="A11345" s="117" t="s">
        <v>19132</v>
      </c>
      <c r="B11345" t="s">
        <v>14590</v>
      </c>
      <c r="C11345" t="s">
        <v>14590</v>
      </c>
      <c r="D11345">
        <v>39</v>
      </c>
      <c r="E11345">
        <v>33</v>
      </c>
      <c r="F11345">
        <v>39</v>
      </c>
      <c r="G11345">
        <v>33</v>
      </c>
      <c r="H11345">
        <v>1</v>
      </c>
      <c r="I11345">
        <v>1</v>
      </c>
      <c r="J11345">
        <v>999999</v>
      </c>
      <c r="K11345" s="194">
        <v>999999</v>
      </c>
      <c r="L11345" t="s">
        <v>1076</v>
      </c>
      <c r="M11345" t="s">
        <v>1076</v>
      </c>
      <c r="N11345">
        <v>90</v>
      </c>
      <c r="O11345" t="s">
        <v>7876</v>
      </c>
      <c r="P11345" t="s">
        <v>19133</v>
      </c>
      <c r="Q11345">
        <v>0.09</v>
      </c>
      <c r="R11345" s="117" t="s">
        <v>14620</v>
      </c>
      <c r="S11345" s="117" t="s">
        <v>14621</v>
      </c>
      <c r="T11345" t="s">
        <v>17448</v>
      </c>
      <c r="U11345" t="s">
        <v>10772</v>
      </c>
    </row>
    <row r="11346" spans="1:21">
      <c r="A11346" s="117" t="s">
        <v>10848</v>
      </c>
      <c r="B11346" t="s">
        <v>14590</v>
      </c>
      <c r="C11346" t="s">
        <v>14590</v>
      </c>
      <c r="D11346">
        <v>39</v>
      </c>
      <c r="E11346">
        <v>33</v>
      </c>
      <c r="F11346">
        <v>39</v>
      </c>
      <c r="G11346">
        <v>33</v>
      </c>
      <c r="H11346">
        <v>1</v>
      </c>
      <c r="I11346">
        <v>1</v>
      </c>
      <c r="J11346">
        <v>999999</v>
      </c>
      <c r="K11346" s="194">
        <v>999999</v>
      </c>
      <c r="L11346" t="s">
        <v>1076</v>
      </c>
      <c r="M11346" t="s">
        <v>1076</v>
      </c>
      <c r="N11346">
        <v>52</v>
      </c>
      <c r="O11346" t="s">
        <v>7876</v>
      </c>
      <c r="P11346" t="s">
        <v>10911</v>
      </c>
      <c r="Q11346">
        <v>5.1999999999999998E-2</v>
      </c>
      <c r="R11346" s="117" t="s">
        <v>14620</v>
      </c>
      <c r="S11346" s="117" t="s">
        <v>14621</v>
      </c>
      <c r="T11346" t="s">
        <v>17448</v>
      </c>
      <c r="U11346" t="s">
        <v>10772</v>
      </c>
    </row>
    <row r="11347" spans="1:21">
      <c r="A11347" s="117" t="s">
        <v>5200</v>
      </c>
      <c r="B11347" t="s">
        <v>14590</v>
      </c>
      <c r="C11347" t="s">
        <v>14590</v>
      </c>
      <c r="D11347">
        <v>39</v>
      </c>
      <c r="E11347">
        <v>33</v>
      </c>
      <c r="F11347">
        <v>39</v>
      </c>
      <c r="G11347">
        <v>33</v>
      </c>
      <c r="H11347">
        <v>1</v>
      </c>
      <c r="I11347">
        <v>1</v>
      </c>
      <c r="J11347">
        <v>999999</v>
      </c>
      <c r="K11347" s="194">
        <v>999999</v>
      </c>
      <c r="L11347" t="s">
        <v>1076</v>
      </c>
      <c r="M11347" t="s">
        <v>1076</v>
      </c>
      <c r="N11347">
        <v>50</v>
      </c>
      <c r="O11347" t="s">
        <v>7876</v>
      </c>
      <c r="P11347" t="s">
        <v>12301</v>
      </c>
      <c r="Q11347">
        <v>0.05</v>
      </c>
      <c r="R11347" s="117" t="s">
        <v>14620</v>
      </c>
      <c r="S11347" s="117" t="s">
        <v>14621</v>
      </c>
      <c r="T11347" t="s">
        <v>17448</v>
      </c>
      <c r="U11347" t="s">
        <v>10772</v>
      </c>
    </row>
    <row r="11348" spans="1:21">
      <c r="A11348" s="117" t="s">
        <v>10849</v>
      </c>
      <c r="B11348" t="s">
        <v>14590</v>
      </c>
      <c r="C11348" t="s">
        <v>14590</v>
      </c>
      <c r="D11348">
        <v>39</v>
      </c>
      <c r="E11348">
        <v>33</v>
      </c>
      <c r="F11348">
        <v>39</v>
      </c>
      <c r="G11348">
        <v>33</v>
      </c>
      <c r="H11348">
        <v>1</v>
      </c>
      <c r="I11348">
        <v>1</v>
      </c>
      <c r="J11348">
        <v>999999</v>
      </c>
      <c r="K11348" s="194">
        <v>999999</v>
      </c>
      <c r="L11348" t="s">
        <v>1076</v>
      </c>
      <c r="M11348" t="s">
        <v>1076</v>
      </c>
      <c r="N11348">
        <v>11</v>
      </c>
      <c r="O11348" t="s">
        <v>7876</v>
      </c>
      <c r="P11348" t="s">
        <v>10912</v>
      </c>
      <c r="Q11348">
        <v>1.0999999999999999E-2</v>
      </c>
      <c r="R11348" s="117" t="s">
        <v>14620</v>
      </c>
      <c r="S11348" s="117" t="s">
        <v>14621</v>
      </c>
      <c r="T11348" t="s">
        <v>17448</v>
      </c>
      <c r="U11348" t="s">
        <v>10772</v>
      </c>
    </row>
    <row r="11349" spans="1:21">
      <c r="A11349" s="117" t="s">
        <v>19339</v>
      </c>
      <c r="B11349" t="s">
        <v>14590</v>
      </c>
      <c r="C11349" t="s">
        <v>14590</v>
      </c>
      <c r="D11349">
        <v>26</v>
      </c>
      <c r="E11349">
        <v>20</v>
      </c>
      <c r="F11349">
        <v>26</v>
      </c>
      <c r="G11349">
        <v>20</v>
      </c>
      <c r="H11349">
        <v>1</v>
      </c>
      <c r="I11349">
        <v>1</v>
      </c>
      <c r="J11349">
        <v>18</v>
      </c>
      <c r="K11349" s="194">
        <v>18</v>
      </c>
      <c r="L11349" t="s">
        <v>1076</v>
      </c>
      <c r="M11349" t="s">
        <v>1076</v>
      </c>
      <c r="N11349">
        <v>21</v>
      </c>
      <c r="O11349" t="s">
        <v>7876</v>
      </c>
      <c r="P11349" t="s">
        <v>19340</v>
      </c>
      <c r="Q11349">
        <v>2.1000000000000001E-2</v>
      </c>
      <c r="R11349" s="117" t="s">
        <v>14620</v>
      </c>
      <c r="S11349" s="117" t="s">
        <v>14621</v>
      </c>
      <c r="T11349" t="s">
        <v>17448</v>
      </c>
      <c r="U11349" t="s">
        <v>10772</v>
      </c>
    </row>
    <row r="11350" spans="1:21">
      <c r="A11350" s="117" t="s">
        <v>11000</v>
      </c>
      <c r="B11350" t="s">
        <v>14590</v>
      </c>
      <c r="C11350" t="s">
        <v>14590</v>
      </c>
      <c r="D11350">
        <v>26</v>
      </c>
      <c r="E11350">
        <v>20</v>
      </c>
      <c r="F11350">
        <v>26</v>
      </c>
      <c r="G11350">
        <v>20</v>
      </c>
      <c r="H11350">
        <v>1</v>
      </c>
      <c r="I11350">
        <v>1</v>
      </c>
      <c r="J11350">
        <v>11</v>
      </c>
      <c r="K11350" s="194">
        <v>11</v>
      </c>
      <c r="L11350" t="s">
        <v>1076</v>
      </c>
      <c r="M11350" t="s">
        <v>1076</v>
      </c>
      <c r="N11350">
        <v>21</v>
      </c>
      <c r="O11350" t="s">
        <v>7876</v>
      </c>
      <c r="P11350" t="s">
        <v>11024</v>
      </c>
      <c r="Q11350">
        <v>2.1000000000000001E-2</v>
      </c>
      <c r="R11350" s="117" t="s">
        <v>14620</v>
      </c>
      <c r="S11350" s="117" t="s">
        <v>14621</v>
      </c>
      <c r="T11350" t="s">
        <v>17448</v>
      </c>
      <c r="U11350" t="s">
        <v>10772</v>
      </c>
    </row>
    <row r="11351" spans="1:21">
      <c r="A11351" s="117" t="s">
        <v>10850</v>
      </c>
      <c r="B11351" t="s">
        <v>14590</v>
      </c>
      <c r="C11351" t="s">
        <v>14590</v>
      </c>
      <c r="D11351">
        <v>39</v>
      </c>
      <c r="E11351">
        <v>33</v>
      </c>
      <c r="F11351">
        <v>39</v>
      </c>
      <c r="G11351">
        <v>33</v>
      </c>
      <c r="H11351">
        <v>1</v>
      </c>
      <c r="I11351">
        <v>1</v>
      </c>
      <c r="J11351">
        <v>999999</v>
      </c>
      <c r="K11351" s="194">
        <v>999999</v>
      </c>
      <c r="L11351" t="s">
        <v>1076</v>
      </c>
      <c r="M11351" t="s">
        <v>1076</v>
      </c>
      <c r="N11351">
        <v>112</v>
      </c>
      <c r="O11351" t="s">
        <v>7876</v>
      </c>
      <c r="P11351" t="s">
        <v>10913</v>
      </c>
      <c r="Q11351">
        <v>0.112</v>
      </c>
      <c r="R11351" s="117" t="s">
        <v>14620</v>
      </c>
      <c r="S11351" s="117" t="s">
        <v>14621</v>
      </c>
      <c r="T11351" t="s">
        <v>17448</v>
      </c>
      <c r="U11351" t="s">
        <v>10772</v>
      </c>
    </row>
    <row r="11352" spans="1:21">
      <c r="A11352" s="117" t="s">
        <v>25483</v>
      </c>
      <c r="B11352" t="s">
        <v>14590</v>
      </c>
      <c r="C11352" t="s">
        <v>14590</v>
      </c>
      <c r="D11352">
        <v>26</v>
      </c>
      <c r="E11352">
        <v>20</v>
      </c>
      <c r="F11352">
        <v>26</v>
      </c>
      <c r="G11352">
        <v>20</v>
      </c>
      <c r="H11352">
        <v>1</v>
      </c>
      <c r="I11352">
        <v>1</v>
      </c>
      <c r="J11352">
        <v>100</v>
      </c>
      <c r="K11352" s="194">
        <v>100</v>
      </c>
      <c r="L11352" t="s">
        <v>1076</v>
      </c>
      <c r="M11352" t="s">
        <v>1076</v>
      </c>
      <c r="N11352">
        <v>112</v>
      </c>
      <c r="O11352" t="s">
        <v>7876</v>
      </c>
      <c r="P11352" t="s">
        <v>25484</v>
      </c>
      <c r="Q11352">
        <v>0.112</v>
      </c>
      <c r="R11352" s="117" t="s">
        <v>14620</v>
      </c>
      <c r="S11352" s="117" t="s">
        <v>14621</v>
      </c>
      <c r="T11352" t="s">
        <v>17448</v>
      </c>
      <c r="U11352" t="s">
        <v>10772</v>
      </c>
    </row>
    <row r="11353" spans="1:21">
      <c r="A11353" s="117" t="s">
        <v>16996</v>
      </c>
      <c r="B11353" t="s">
        <v>14590</v>
      </c>
      <c r="C11353" t="s">
        <v>14590</v>
      </c>
      <c r="D11353">
        <v>39</v>
      </c>
      <c r="E11353">
        <v>33</v>
      </c>
      <c r="F11353">
        <v>39</v>
      </c>
      <c r="G11353">
        <v>33</v>
      </c>
      <c r="H11353">
        <v>1</v>
      </c>
      <c r="I11353">
        <v>1</v>
      </c>
      <c r="J11353">
        <v>999999</v>
      </c>
      <c r="K11353" s="194">
        <v>999999</v>
      </c>
      <c r="L11353" t="s">
        <v>1076</v>
      </c>
      <c r="M11353" t="s">
        <v>1076</v>
      </c>
      <c r="N11353">
        <v>11</v>
      </c>
      <c r="O11353" t="s">
        <v>7876</v>
      </c>
      <c r="P11353" t="s">
        <v>9743</v>
      </c>
      <c r="Q11353">
        <v>1.0999999999999999E-2</v>
      </c>
      <c r="R11353" s="117" t="s">
        <v>14620</v>
      </c>
      <c r="S11353" s="117" t="s">
        <v>14621</v>
      </c>
      <c r="T11353" t="s">
        <v>17448</v>
      </c>
      <c r="U11353" t="s">
        <v>10772</v>
      </c>
    </row>
    <row r="11354" spans="1:21">
      <c r="A11354" s="117" t="s">
        <v>10796</v>
      </c>
      <c r="B11354" t="s">
        <v>14590</v>
      </c>
      <c r="C11354" t="s">
        <v>14590</v>
      </c>
      <c r="D11354">
        <v>26</v>
      </c>
      <c r="E11354">
        <v>20</v>
      </c>
      <c r="F11354">
        <v>26</v>
      </c>
      <c r="G11354">
        <v>20</v>
      </c>
      <c r="H11354">
        <v>1</v>
      </c>
      <c r="I11354">
        <v>1</v>
      </c>
      <c r="J11354">
        <v>49</v>
      </c>
      <c r="K11354" s="194">
        <v>49</v>
      </c>
      <c r="L11354" t="s">
        <v>1076</v>
      </c>
      <c r="M11354" t="s">
        <v>1076</v>
      </c>
      <c r="N11354">
        <v>23</v>
      </c>
      <c r="O11354" t="s">
        <v>7876</v>
      </c>
      <c r="P11354" t="s">
        <v>16024</v>
      </c>
      <c r="Q11354">
        <v>2.3E-2</v>
      </c>
      <c r="R11354" s="117" t="s">
        <v>14620</v>
      </c>
      <c r="S11354" s="117" t="s">
        <v>14621</v>
      </c>
      <c r="T11354" t="s">
        <v>17448</v>
      </c>
      <c r="U11354" t="s">
        <v>10772</v>
      </c>
    </row>
    <row r="11355" spans="1:21">
      <c r="A11355" s="117" t="s">
        <v>19341</v>
      </c>
      <c r="B11355" t="s">
        <v>14590</v>
      </c>
      <c r="C11355" t="s">
        <v>14590</v>
      </c>
      <c r="D11355">
        <v>39</v>
      </c>
      <c r="E11355">
        <v>33</v>
      </c>
      <c r="F11355">
        <v>39</v>
      </c>
      <c r="G11355">
        <v>33</v>
      </c>
      <c r="H11355">
        <v>1</v>
      </c>
      <c r="I11355">
        <v>1</v>
      </c>
      <c r="J11355">
        <v>999999</v>
      </c>
      <c r="K11355" s="194">
        <v>999999</v>
      </c>
      <c r="L11355" t="s">
        <v>1076</v>
      </c>
      <c r="M11355" t="s">
        <v>1076</v>
      </c>
      <c r="N11355">
        <v>23</v>
      </c>
      <c r="O11355" t="s">
        <v>7876</v>
      </c>
      <c r="P11355" t="s">
        <v>16024</v>
      </c>
      <c r="Q11355">
        <v>2.3E-2</v>
      </c>
      <c r="R11355" s="117" t="s">
        <v>14620</v>
      </c>
      <c r="S11355" s="117" t="s">
        <v>14621</v>
      </c>
      <c r="T11355" t="s">
        <v>17448</v>
      </c>
      <c r="U11355" t="s">
        <v>10772</v>
      </c>
    </row>
    <row r="11356" spans="1:21">
      <c r="A11356" s="117" t="s">
        <v>5201</v>
      </c>
      <c r="B11356" t="s">
        <v>14590</v>
      </c>
      <c r="C11356" t="s">
        <v>14590</v>
      </c>
      <c r="D11356">
        <v>39</v>
      </c>
      <c r="E11356">
        <v>33</v>
      </c>
      <c r="F11356">
        <v>39</v>
      </c>
      <c r="G11356">
        <v>33</v>
      </c>
      <c r="H11356">
        <v>1</v>
      </c>
      <c r="I11356">
        <v>1</v>
      </c>
      <c r="J11356">
        <v>999999</v>
      </c>
      <c r="K11356" s="194">
        <v>999999</v>
      </c>
      <c r="L11356" t="s">
        <v>1076</v>
      </c>
      <c r="M11356" t="s">
        <v>1076</v>
      </c>
      <c r="N11356">
        <v>18</v>
      </c>
      <c r="O11356" t="s">
        <v>7876</v>
      </c>
      <c r="P11356" t="s">
        <v>9744</v>
      </c>
      <c r="Q11356">
        <v>1.7999999999999999E-2</v>
      </c>
      <c r="R11356" s="117" t="s">
        <v>14620</v>
      </c>
      <c r="S11356" s="117" t="s">
        <v>14621</v>
      </c>
      <c r="T11356" t="s">
        <v>17448</v>
      </c>
      <c r="U11356" t="s">
        <v>10772</v>
      </c>
    </row>
    <row r="11357" spans="1:21">
      <c r="A11357" s="117" t="s">
        <v>5202</v>
      </c>
      <c r="B11357" t="s">
        <v>14590</v>
      </c>
      <c r="C11357" t="s">
        <v>14590</v>
      </c>
      <c r="D11357">
        <v>34</v>
      </c>
      <c r="E11357">
        <v>28</v>
      </c>
      <c r="F11357">
        <v>34</v>
      </c>
      <c r="G11357">
        <v>28</v>
      </c>
      <c r="H11357">
        <v>1</v>
      </c>
      <c r="I11357">
        <v>1</v>
      </c>
      <c r="J11357">
        <v>40</v>
      </c>
      <c r="K11357" s="194">
        <v>40</v>
      </c>
      <c r="L11357" t="s">
        <v>1076</v>
      </c>
      <c r="M11357" t="s">
        <v>1076</v>
      </c>
      <c r="N11357">
        <v>16</v>
      </c>
      <c r="O11357" t="s">
        <v>7876</v>
      </c>
      <c r="P11357" t="s">
        <v>12302</v>
      </c>
      <c r="Q11357">
        <v>1.6E-2</v>
      </c>
      <c r="R11357" s="117" t="s">
        <v>14620</v>
      </c>
      <c r="S11357" s="117" t="s">
        <v>14621</v>
      </c>
      <c r="T11357" t="s">
        <v>17448</v>
      </c>
      <c r="U11357" t="s">
        <v>10772</v>
      </c>
    </row>
    <row r="11358" spans="1:21">
      <c r="A11358" s="117" t="s">
        <v>5203</v>
      </c>
      <c r="B11358" t="s">
        <v>14590</v>
      </c>
      <c r="C11358" t="s">
        <v>14590</v>
      </c>
      <c r="D11358">
        <v>34</v>
      </c>
      <c r="E11358">
        <v>28</v>
      </c>
      <c r="F11358">
        <v>34</v>
      </c>
      <c r="G11358">
        <v>28</v>
      </c>
      <c r="H11358">
        <v>1</v>
      </c>
      <c r="I11358">
        <v>1</v>
      </c>
      <c r="J11358">
        <v>10</v>
      </c>
      <c r="K11358" s="194">
        <v>10</v>
      </c>
      <c r="L11358" t="s">
        <v>1076</v>
      </c>
      <c r="M11358" t="s">
        <v>1076</v>
      </c>
      <c r="N11358">
        <v>34</v>
      </c>
      <c r="O11358" t="s">
        <v>7876</v>
      </c>
      <c r="P11358" t="s">
        <v>9745</v>
      </c>
      <c r="Q11358">
        <v>3.4000000000000002E-2</v>
      </c>
      <c r="R11358" s="117" t="s">
        <v>14620</v>
      </c>
      <c r="S11358" s="117" t="s">
        <v>14621</v>
      </c>
      <c r="T11358" t="s">
        <v>17448</v>
      </c>
      <c r="U11358" t="s">
        <v>10772</v>
      </c>
    </row>
    <row r="11359" spans="1:21">
      <c r="A11359" s="117" t="s">
        <v>5204</v>
      </c>
      <c r="B11359" t="s">
        <v>14590</v>
      </c>
      <c r="C11359" t="s">
        <v>14590</v>
      </c>
      <c r="D11359">
        <v>34</v>
      </c>
      <c r="E11359">
        <v>28</v>
      </c>
      <c r="F11359">
        <v>34</v>
      </c>
      <c r="G11359">
        <v>28</v>
      </c>
      <c r="H11359">
        <v>1</v>
      </c>
      <c r="I11359">
        <v>1</v>
      </c>
      <c r="J11359">
        <v>18</v>
      </c>
      <c r="K11359" s="194">
        <v>18</v>
      </c>
      <c r="L11359" t="s">
        <v>1076</v>
      </c>
      <c r="M11359" t="s">
        <v>1076</v>
      </c>
      <c r="N11359">
        <v>17</v>
      </c>
      <c r="O11359" t="s">
        <v>7876</v>
      </c>
      <c r="P11359" t="s">
        <v>9744</v>
      </c>
      <c r="Q11359">
        <v>1.7000000000000001E-2</v>
      </c>
      <c r="R11359" s="117" t="s">
        <v>14620</v>
      </c>
      <c r="S11359" s="117" t="s">
        <v>14621</v>
      </c>
      <c r="T11359" t="s">
        <v>17448</v>
      </c>
      <c r="U11359" t="s">
        <v>10772</v>
      </c>
    </row>
    <row r="11360" spans="1:21">
      <c r="A11360" s="117" t="s">
        <v>5205</v>
      </c>
      <c r="B11360" t="s">
        <v>14590</v>
      </c>
      <c r="C11360" t="s">
        <v>14590</v>
      </c>
      <c r="D11360">
        <v>39</v>
      </c>
      <c r="E11360">
        <v>33</v>
      </c>
      <c r="F11360">
        <v>39</v>
      </c>
      <c r="G11360">
        <v>33</v>
      </c>
      <c r="H11360">
        <v>1</v>
      </c>
      <c r="I11360">
        <v>1</v>
      </c>
      <c r="J11360">
        <v>999999</v>
      </c>
      <c r="K11360" s="194">
        <v>999999</v>
      </c>
      <c r="L11360" t="s">
        <v>1076</v>
      </c>
      <c r="M11360" t="s">
        <v>1076</v>
      </c>
      <c r="N11360">
        <v>15</v>
      </c>
      <c r="O11360" t="s">
        <v>7876</v>
      </c>
      <c r="P11360" t="s">
        <v>9746</v>
      </c>
      <c r="Q11360">
        <v>1.4999999999999999E-2</v>
      </c>
      <c r="R11360" s="117" t="s">
        <v>14620</v>
      </c>
      <c r="S11360" s="117" t="s">
        <v>14621</v>
      </c>
      <c r="T11360" t="s">
        <v>17448</v>
      </c>
      <c r="U11360" t="s">
        <v>10772</v>
      </c>
    </row>
    <row r="11361" spans="1:21">
      <c r="A11361" s="117" t="s">
        <v>5206</v>
      </c>
      <c r="B11361" t="s">
        <v>14590</v>
      </c>
      <c r="C11361" t="s">
        <v>14590</v>
      </c>
      <c r="D11361">
        <v>39</v>
      </c>
      <c r="E11361">
        <v>33</v>
      </c>
      <c r="F11361">
        <v>39</v>
      </c>
      <c r="G11361">
        <v>33</v>
      </c>
      <c r="H11361">
        <v>1</v>
      </c>
      <c r="I11361">
        <v>1</v>
      </c>
      <c r="J11361">
        <v>999999</v>
      </c>
      <c r="K11361" s="194">
        <v>999999</v>
      </c>
      <c r="L11361" t="s">
        <v>1076</v>
      </c>
      <c r="M11361" t="s">
        <v>1076</v>
      </c>
      <c r="N11361">
        <v>63</v>
      </c>
      <c r="O11361" t="s">
        <v>7876</v>
      </c>
      <c r="P11361" t="s">
        <v>9746</v>
      </c>
      <c r="Q11361">
        <v>6.3E-2</v>
      </c>
      <c r="R11361" s="117" t="s">
        <v>14620</v>
      </c>
      <c r="S11361" s="117" t="s">
        <v>14621</v>
      </c>
      <c r="T11361" t="s">
        <v>17448</v>
      </c>
      <c r="U11361" t="s">
        <v>10772</v>
      </c>
    </row>
    <row r="11362" spans="1:21">
      <c r="A11362" s="117" t="s">
        <v>5207</v>
      </c>
      <c r="B11362" t="s">
        <v>14590</v>
      </c>
      <c r="C11362" t="s">
        <v>14590</v>
      </c>
      <c r="D11362">
        <v>34</v>
      </c>
      <c r="E11362">
        <v>28</v>
      </c>
      <c r="F11362">
        <v>34</v>
      </c>
      <c r="G11362">
        <v>28</v>
      </c>
      <c r="H11362">
        <v>1</v>
      </c>
      <c r="I11362">
        <v>1</v>
      </c>
      <c r="J11362">
        <v>9</v>
      </c>
      <c r="K11362" s="194">
        <v>9</v>
      </c>
      <c r="L11362" t="s">
        <v>1076</v>
      </c>
      <c r="M11362" t="s">
        <v>1076</v>
      </c>
      <c r="N11362">
        <v>62</v>
      </c>
      <c r="O11362" t="s">
        <v>7876</v>
      </c>
      <c r="P11362" t="s">
        <v>9747</v>
      </c>
      <c r="Q11362">
        <v>6.2E-2</v>
      </c>
      <c r="R11362" s="117" t="s">
        <v>14620</v>
      </c>
      <c r="S11362" s="117" t="s">
        <v>14621</v>
      </c>
      <c r="T11362" t="s">
        <v>17448</v>
      </c>
      <c r="U11362" t="s">
        <v>10772</v>
      </c>
    </row>
    <row r="11363" spans="1:21">
      <c r="A11363" s="117" t="s">
        <v>5208</v>
      </c>
      <c r="B11363" t="s">
        <v>14590</v>
      </c>
      <c r="C11363" t="s">
        <v>14590</v>
      </c>
      <c r="D11363">
        <v>39</v>
      </c>
      <c r="E11363">
        <v>33</v>
      </c>
      <c r="F11363">
        <v>39</v>
      </c>
      <c r="G11363">
        <v>33</v>
      </c>
      <c r="H11363">
        <v>1</v>
      </c>
      <c r="I11363">
        <v>1</v>
      </c>
      <c r="J11363">
        <v>999999</v>
      </c>
      <c r="K11363" s="194">
        <v>999999</v>
      </c>
      <c r="L11363" t="s">
        <v>1076</v>
      </c>
      <c r="M11363" t="s">
        <v>1076</v>
      </c>
      <c r="N11363">
        <v>107</v>
      </c>
      <c r="O11363" t="s">
        <v>7876</v>
      </c>
      <c r="P11363" t="s">
        <v>9748</v>
      </c>
      <c r="Q11363">
        <v>0.107</v>
      </c>
      <c r="R11363" s="117" t="s">
        <v>14620</v>
      </c>
      <c r="S11363" s="117" t="s">
        <v>14621</v>
      </c>
      <c r="T11363" t="s">
        <v>17448</v>
      </c>
      <c r="U11363" t="s">
        <v>10772</v>
      </c>
    </row>
    <row r="11364" spans="1:21">
      <c r="A11364" s="117" t="s">
        <v>5209</v>
      </c>
      <c r="B11364" t="s">
        <v>14590</v>
      </c>
      <c r="C11364" t="s">
        <v>14590</v>
      </c>
      <c r="D11364">
        <v>39</v>
      </c>
      <c r="E11364">
        <v>33</v>
      </c>
      <c r="F11364">
        <v>39</v>
      </c>
      <c r="G11364">
        <v>33</v>
      </c>
      <c r="H11364">
        <v>1</v>
      </c>
      <c r="I11364">
        <v>1</v>
      </c>
      <c r="J11364">
        <v>999999</v>
      </c>
      <c r="K11364" s="194">
        <v>999999</v>
      </c>
      <c r="L11364" t="s">
        <v>1076</v>
      </c>
      <c r="M11364" t="s">
        <v>1076</v>
      </c>
      <c r="N11364">
        <v>137</v>
      </c>
      <c r="O11364" t="s">
        <v>7876</v>
      </c>
      <c r="P11364" t="s">
        <v>9749</v>
      </c>
      <c r="Q11364">
        <v>0.13700000000000001</v>
      </c>
      <c r="R11364" s="117" t="s">
        <v>14620</v>
      </c>
      <c r="S11364" s="117" t="s">
        <v>14621</v>
      </c>
      <c r="T11364" t="s">
        <v>17448</v>
      </c>
      <c r="U11364" t="s">
        <v>10772</v>
      </c>
    </row>
    <row r="11365" spans="1:21">
      <c r="A11365" s="117" t="s">
        <v>5210</v>
      </c>
      <c r="B11365" t="s">
        <v>14590</v>
      </c>
      <c r="C11365" t="s">
        <v>14590</v>
      </c>
      <c r="D11365">
        <v>39</v>
      </c>
      <c r="E11365">
        <v>33</v>
      </c>
      <c r="F11365">
        <v>39</v>
      </c>
      <c r="G11365">
        <v>33</v>
      </c>
      <c r="H11365">
        <v>1</v>
      </c>
      <c r="I11365">
        <v>1</v>
      </c>
      <c r="J11365">
        <v>999999</v>
      </c>
      <c r="K11365" s="194">
        <v>999999</v>
      </c>
      <c r="L11365" t="s">
        <v>1076</v>
      </c>
      <c r="M11365" t="s">
        <v>1076</v>
      </c>
      <c r="N11365">
        <v>169</v>
      </c>
      <c r="O11365" t="s">
        <v>7876</v>
      </c>
      <c r="P11365" t="s">
        <v>9750</v>
      </c>
      <c r="Q11365">
        <v>0.16900000000000001</v>
      </c>
      <c r="R11365" s="117" t="s">
        <v>14620</v>
      </c>
      <c r="S11365" s="117" t="s">
        <v>14621</v>
      </c>
      <c r="T11365" t="s">
        <v>17448</v>
      </c>
      <c r="U11365" t="s">
        <v>10772</v>
      </c>
    </row>
    <row r="11366" spans="1:21">
      <c r="A11366" s="117" t="s">
        <v>5211</v>
      </c>
      <c r="B11366" t="s">
        <v>14590</v>
      </c>
      <c r="C11366" t="s">
        <v>14590</v>
      </c>
      <c r="D11366">
        <v>26</v>
      </c>
      <c r="E11366">
        <v>20</v>
      </c>
      <c r="F11366">
        <v>26</v>
      </c>
      <c r="G11366">
        <v>20</v>
      </c>
      <c r="H11366">
        <v>1</v>
      </c>
      <c r="I11366">
        <v>1</v>
      </c>
      <c r="J11366">
        <v>20</v>
      </c>
      <c r="K11366" s="194">
        <v>20</v>
      </c>
      <c r="L11366" t="s">
        <v>1076</v>
      </c>
      <c r="M11366" t="s">
        <v>1076</v>
      </c>
      <c r="N11366">
        <v>22</v>
      </c>
      <c r="O11366" t="s">
        <v>7876</v>
      </c>
      <c r="P11366" t="s">
        <v>9751</v>
      </c>
      <c r="Q11366">
        <v>2.1999999999999999E-2</v>
      </c>
      <c r="R11366" s="117" t="s">
        <v>14620</v>
      </c>
      <c r="S11366" s="117" t="s">
        <v>14621</v>
      </c>
      <c r="T11366" t="s">
        <v>17448</v>
      </c>
      <c r="U11366" t="s">
        <v>10772</v>
      </c>
    </row>
    <row r="11367" spans="1:21">
      <c r="A11367" s="117" t="s">
        <v>5212</v>
      </c>
      <c r="B11367" t="s">
        <v>14590</v>
      </c>
      <c r="C11367" t="s">
        <v>14590</v>
      </c>
      <c r="D11367">
        <v>26</v>
      </c>
      <c r="E11367">
        <v>20</v>
      </c>
      <c r="F11367">
        <v>26</v>
      </c>
      <c r="G11367">
        <v>20</v>
      </c>
      <c r="H11367">
        <v>1</v>
      </c>
      <c r="I11367">
        <v>1</v>
      </c>
      <c r="J11367">
        <v>40</v>
      </c>
      <c r="K11367" s="194">
        <v>40</v>
      </c>
      <c r="L11367" t="s">
        <v>1076</v>
      </c>
      <c r="M11367" t="s">
        <v>1076</v>
      </c>
      <c r="N11367">
        <v>23</v>
      </c>
      <c r="O11367" t="s">
        <v>7876</v>
      </c>
      <c r="P11367" t="s">
        <v>12104</v>
      </c>
      <c r="Q11367">
        <v>2.3E-2</v>
      </c>
      <c r="R11367" s="117" t="s">
        <v>14620</v>
      </c>
      <c r="S11367" s="117" t="s">
        <v>14621</v>
      </c>
      <c r="T11367" t="s">
        <v>17448</v>
      </c>
      <c r="U11367" t="s">
        <v>10772</v>
      </c>
    </row>
    <row r="11368" spans="1:21">
      <c r="A11368" s="117" t="s">
        <v>11370</v>
      </c>
      <c r="B11368" t="s">
        <v>14590</v>
      </c>
      <c r="C11368" t="s">
        <v>14590</v>
      </c>
      <c r="D11368">
        <v>34</v>
      </c>
      <c r="E11368">
        <v>28</v>
      </c>
      <c r="F11368">
        <v>34</v>
      </c>
      <c r="G11368">
        <v>28</v>
      </c>
      <c r="H11368">
        <v>1</v>
      </c>
      <c r="I11368">
        <v>1</v>
      </c>
      <c r="J11368">
        <v>6</v>
      </c>
      <c r="K11368" s="194">
        <v>6</v>
      </c>
      <c r="L11368" t="s">
        <v>1076</v>
      </c>
      <c r="M11368" t="s">
        <v>1076</v>
      </c>
      <c r="N11368">
        <v>62</v>
      </c>
      <c r="O11368" t="s">
        <v>7876</v>
      </c>
      <c r="P11368" t="s">
        <v>11371</v>
      </c>
      <c r="Q11368">
        <v>6.2E-2</v>
      </c>
      <c r="R11368" s="117" t="s">
        <v>14620</v>
      </c>
      <c r="S11368" s="117" t="s">
        <v>14621</v>
      </c>
      <c r="T11368" t="s">
        <v>17448</v>
      </c>
      <c r="U11368" t="s">
        <v>10772</v>
      </c>
    </row>
    <row r="11369" spans="1:21">
      <c r="A11369" s="117" t="s">
        <v>5213</v>
      </c>
      <c r="B11369" t="s">
        <v>14590</v>
      </c>
      <c r="C11369" t="s">
        <v>14590</v>
      </c>
      <c r="D11369">
        <v>26</v>
      </c>
      <c r="E11369">
        <v>20</v>
      </c>
      <c r="F11369">
        <v>26</v>
      </c>
      <c r="G11369">
        <v>20</v>
      </c>
      <c r="H11369">
        <v>1</v>
      </c>
      <c r="I11369">
        <v>1</v>
      </c>
      <c r="J11369">
        <v>40</v>
      </c>
      <c r="K11369" s="194">
        <v>40</v>
      </c>
      <c r="L11369" t="s">
        <v>1076</v>
      </c>
      <c r="M11369" t="s">
        <v>1076</v>
      </c>
      <c r="N11369">
        <v>23</v>
      </c>
      <c r="O11369" t="s">
        <v>7876</v>
      </c>
      <c r="P11369" t="s">
        <v>9752</v>
      </c>
      <c r="Q11369">
        <v>2.3E-2</v>
      </c>
      <c r="R11369" s="117" t="s">
        <v>14620</v>
      </c>
      <c r="S11369" s="117" t="s">
        <v>14621</v>
      </c>
      <c r="T11369" t="s">
        <v>17448</v>
      </c>
      <c r="U11369" t="s">
        <v>10772</v>
      </c>
    </row>
    <row r="11370" spans="1:21">
      <c r="A11370" s="117" t="s">
        <v>19974</v>
      </c>
      <c r="B11370" t="s">
        <v>14590</v>
      </c>
      <c r="C11370" t="s">
        <v>14590</v>
      </c>
      <c r="D11370">
        <v>26</v>
      </c>
      <c r="E11370">
        <v>20</v>
      </c>
      <c r="F11370">
        <v>26</v>
      </c>
      <c r="G11370">
        <v>20</v>
      </c>
      <c r="H11370">
        <v>1</v>
      </c>
      <c r="I11370">
        <v>1</v>
      </c>
      <c r="J11370">
        <v>2</v>
      </c>
      <c r="K11370" s="194">
        <v>2</v>
      </c>
      <c r="L11370" t="s">
        <v>1076</v>
      </c>
      <c r="M11370" t="s">
        <v>1076</v>
      </c>
      <c r="N11370">
        <v>23</v>
      </c>
      <c r="O11370" t="s">
        <v>7876</v>
      </c>
      <c r="P11370" t="s">
        <v>19975</v>
      </c>
      <c r="Q11370">
        <v>2.3E-2</v>
      </c>
      <c r="R11370" s="117" t="s">
        <v>14620</v>
      </c>
      <c r="S11370" s="117" t="s">
        <v>14621</v>
      </c>
      <c r="T11370" t="s">
        <v>17448</v>
      </c>
      <c r="U11370" t="s">
        <v>10772</v>
      </c>
    </row>
    <row r="11371" spans="1:21">
      <c r="A11371" s="117" t="s">
        <v>19976</v>
      </c>
      <c r="B11371" t="s">
        <v>14590</v>
      </c>
      <c r="C11371" t="s">
        <v>14590</v>
      </c>
      <c r="D11371">
        <v>34</v>
      </c>
      <c r="E11371">
        <v>28</v>
      </c>
      <c r="F11371">
        <v>34</v>
      </c>
      <c r="G11371">
        <v>28</v>
      </c>
      <c r="H11371">
        <v>1</v>
      </c>
      <c r="I11371">
        <v>1</v>
      </c>
      <c r="J11371">
        <v>5</v>
      </c>
      <c r="K11371" s="194">
        <v>5</v>
      </c>
      <c r="L11371" t="s">
        <v>1076</v>
      </c>
      <c r="M11371" t="s">
        <v>1076</v>
      </c>
      <c r="N11371">
        <v>23</v>
      </c>
      <c r="O11371" t="s">
        <v>7876</v>
      </c>
      <c r="P11371" t="s">
        <v>19977</v>
      </c>
      <c r="Q11371">
        <v>2.3E-2</v>
      </c>
      <c r="R11371" s="117" t="s">
        <v>14620</v>
      </c>
      <c r="S11371" s="117" t="s">
        <v>14621</v>
      </c>
      <c r="T11371" t="s">
        <v>17448</v>
      </c>
      <c r="U11371" t="s">
        <v>10772</v>
      </c>
    </row>
    <row r="11372" spans="1:21">
      <c r="A11372" s="117" t="s">
        <v>5214</v>
      </c>
      <c r="B11372" t="s">
        <v>14590</v>
      </c>
      <c r="C11372" t="s">
        <v>14590</v>
      </c>
      <c r="D11372">
        <v>26</v>
      </c>
      <c r="E11372">
        <v>20</v>
      </c>
      <c r="F11372">
        <v>26</v>
      </c>
      <c r="G11372">
        <v>20</v>
      </c>
      <c r="H11372">
        <v>1</v>
      </c>
      <c r="I11372">
        <v>1</v>
      </c>
      <c r="J11372">
        <v>20</v>
      </c>
      <c r="K11372" s="194">
        <v>20</v>
      </c>
      <c r="L11372" t="s">
        <v>1076</v>
      </c>
      <c r="M11372" t="s">
        <v>1076</v>
      </c>
      <c r="N11372">
        <v>38</v>
      </c>
      <c r="O11372" t="s">
        <v>7876</v>
      </c>
      <c r="P11372" t="s">
        <v>7877</v>
      </c>
      <c r="Q11372">
        <v>3.7999999999999999E-2</v>
      </c>
      <c r="R11372" s="117" t="s">
        <v>14620</v>
      </c>
      <c r="S11372" s="117" t="s">
        <v>14621</v>
      </c>
      <c r="T11372" t="s">
        <v>17448</v>
      </c>
      <c r="U11372" t="s">
        <v>10772</v>
      </c>
    </row>
    <row r="11373" spans="1:21">
      <c r="A11373" s="117" t="s">
        <v>10851</v>
      </c>
      <c r="B11373" t="s">
        <v>14590</v>
      </c>
      <c r="C11373" t="s">
        <v>14590</v>
      </c>
      <c r="D11373">
        <v>34</v>
      </c>
      <c r="E11373">
        <v>28</v>
      </c>
      <c r="F11373">
        <v>34</v>
      </c>
      <c r="G11373">
        <v>28</v>
      </c>
      <c r="H11373">
        <v>1</v>
      </c>
      <c r="I11373">
        <v>1</v>
      </c>
      <c r="J11373">
        <v>16</v>
      </c>
      <c r="K11373" s="194">
        <v>16</v>
      </c>
      <c r="L11373" t="s">
        <v>1076</v>
      </c>
      <c r="M11373" t="s">
        <v>1076</v>
      </c>
      <c r="N11373">
        <v>52</v>
      </c>
      <c r="O11373" t="s">
        <v>7876</v>
      </c>
      <c r="P11373" t="s">
        <v>11194</v>
      </c>
      <c r="Q11373">
        <v>5.1999999999999998E-2</v>
      </c>
      <c r="R11373" s="117" t="s">
        <v>14620</v>
      </c>
      <c r="S11373" s="117" t="s">
        <v>14621</v>
      </c>
      <c r="T11373" t="s">
        <v>17448</v>
      </c>
      <c r="U11373" t="s">
        <v>10772</v>
      </c>
    </row>
    <row r="11374" spans="1:21">
      <c r="A11374" s="117" t="s">
        <v>10852</v>
      </c>
      <c r="B11374" t="s">
        <v>14590</v>
      </c>
      <c r="C11374" t="s">
        <v>14590</v>
      </c>
      <c r="D11374">
        <v>39</v>
      </c>
      <c r="E11374">
        <v>33</v>
      </c>
      <c r="F11374">
        <v>39</v>
      </c>
      <c r="G11374">
        <v>33</v>
      </c>
      <c r="H11374">
        <v>1</v>
      </c>
      <c r="I11374">
        <v>1</v>
      </c>
      <c r="J11374">
        <v>999999</v>
      </c>
      <c r="K11374" s="194">
        <v>999999</v>
      </c>
      <c r="L11374" t="s">
        <v>1076</v>
      </c>
      <c r="M11374" t="s">
        <v>1076</v>
      </c>
      <c r="N11374">
        <v>68</v>
      </c>
      <c r="O11374" t="s">
        <v>7876</v>
      </c>
      <c r="P11374" t="s">
        <v>10914</v>
      </c>
      <c r="Q11374">
        <v>6.8000000000000005E-2</v>
      </c>
      <c r="R11374" s="117" t="s">
        <v>14620</v>
      </c>
      <c r="S11374" s="117" t="s">
        <v>14621</v>
      </c>
      <c r="T11374" t="s">
        <v>17448</v>
      </c>
      <c r="U11374" t="s">
        <v>10772</v>
      </c>
    </row>
    <row r="11375" spans="1:21">
      <c r="A11375" s="117" t="s">
        <v>10853</v>
      </c>
      <c r="B11375" t="s">
        <v>14590</v>
      </c>
      <c r="C11375" t="s">
        <v>14590</v>
      </c>
      <c r="D11375">
        <v>39</v>
      </c>
      <c r="E11375">
        <v>33</v>
      </c>
      <c r="F11375">
        <v>39</v>
      </c>
      <c r="G11375">
        <v>33</v>
      </c>
      <c r="H11375">
        <v>1</v>
      </c>
      <c r="I11375">
        <v>1</v>
      </c>
      <c r="J11375">
        <v>999999</v>
      </c>
      <c r="K11375" s="194">
        <v>999999</v>
      </c>
      <c r="L11375" t="s">
        <v>1076</v>
      </c>
      <c r="M11375" t="s">
        <v>1076</v>
      </c>
      <c r="N11375">
        <v>120</v>
      </c>
      <c r="O11375" t="s">
        <v>7876</v>
      </c>
      <c r="P11375" t="s">
        <v>11195</v>
      </c>
      <c r="Q11375">
        <v>0.12</v>
      </c>
      <c r="R11375" s="117" t="s">
        <v>14620</v>
      </c>
      <c r="S11375" s="117" t="s">
        <v>14621</v>
      </c>
      <c r="T11375" t="s">
        <v>17448</v>
      </c>
      <c r="U11375" t="s">
        <v>10772</v>
      </c>
    </row>
    <row r="11376" spans="1:21">
      <c r="A11376" s="117" t="s">
        <v>11372</v>
      </c>
      <c r="B11376" t="s">
        <v>14590</v>
      </c>
      <c r="C11376" t="s">
        <v>14590</v>
      </c>
      <c r="D11376">
        <v>39</v>
      </c>
      <c r="E11376">
        <v>33</v>
      </c>
      <c r="F11376">
        <v>39</v>
      </c>
      <c r="G11376">
        <v>33</v>
      </c>
      <c r="H11376">
        <v>1</v>
      </c>
      <c r="I11376">
        <v>1</v>
      </c>
      <c r="J11376">
        <v>999999</v>
      </c>
      <c r="K11376" s="194">
        <v>999999</v>
      </c>
      <c r="L11376" t="s">
        <v>1076</v>
      </c>
      <c r="M11376" t="s">
        <v>1076</v>
      </c>
      <c r="N11376">
        <v>7</v>
      </c>
      <c r="O11376" t="s">
        <v>7876</v>
      </c>
      <c r="P11376" t="s">
        <v>11373</v>
      </c>
      <c r="Q11376">
        <v>7.0000000000000001E-3</v>
      </c>
      <c r="R11376" s="117" t="s">
        <v>14620</v>
      </c>
      <c r="S11376" s="117" t="s">
        <v>14621</v>
      </c>
      <c r="T11376" t="s">
        <v>17448</v>
      </c>
      <c r="U11376" t="s">
        <v>10772</v>
      </c>
    </row>
    <row r="11377" spans="1:21">
      <c r="A11377" s="117" t="s">
        <v>19342</v>
      </c>
      <c r="B11377" t="s">
        <v>14590</v>
      </c>
      <c r="C11377" t="s">
        <v>14590</v>
      </c>
      <c r="D11377">
        <v>39</v>
      </c>
      <c r="E11377">
        <v>33</v>
      </c>
      <c r="F11377">
        <v>39</v>
      </c>
      <c r="G11377">
        <v>33</v>
      </c>
      <c r="H11377">
        <v>1</v>
      </c>
      <c r="I11377">
        <v>1</v>
      </c>
      <c r="J11377">
        <v>999999</v>
      </c>
      <c r="K11377" s="194">
        <v>999999</v>
      </c>
      <c r="L11377" t="s">
        <v>1089</v>
      </c>
      <c r="M11377" t="s">
        <v>1089</v>
      </c>
      <c r="N11377">
        <v>196</v>
      </c>
      <c r="O11377" t="s">
        <v>7876</v>
      </c>
      <c r="P11377" t="s">
        <v>19343</v>
      </c>
      <c r="Q11377">
        <v>0.19600000000000001</v>
      </c>
      <c r="R11377" s="117" t="s">
        <v>14620</v>
      </c>
      <c r="S11377" s="117" t="s">
        <v>14621</v>
      </c>
      <c r="T11377" t="s">
        <v>17448</v>
      </c>
      <c r="U11377" t="s">
        <v>10772</v>
      </c>
    </row>
    <row r="11378" spans="1:21">
      <c r="A11378" s="117" t="s">
        <v>19134</v>
      </c>
      <c r="B11378" t="s">
        <v>14590</v>
      </c>
      <c r="C11378" t="s">
        <v>14590</v>
      </c>
      <c r="D11378">
        <v>26</v>
      </c>
      <c r="E11378">
        <v>20</v>
      </c>
      <c r="F11378">
        <v>26</v>
      </c>
      <c r="G11378">
        <v>20</v>
      </c>
      <c r="H11378">
        <v>1</v>
      </c>
      <c r="I11378">
        <v>1</v>
      </c>
      <c r="J11378">
        <v>304</v>
      </c>
      <c r="K11378" s="194">
        <v>304</v>
      </c>
      <c r="L11378" t="s">
        <v>1406</v>
      </c>
      <c r="M11378" t="s">
        <v>1406</v>
      </c>
      <c r="N11378">
        <v>358</v>
      </c>
      <c r="O11378" t="s">
        <v>7876</v>
      </c>
      <c r="P11378" t="s">
        <v>11377</v>
      </c>
      <c r="Q11378">
        <v>0.35799999999999998</v>
      </c>
      <c r="R11378" s="117" t="s">
        <v>14620</v>
      </c>
      <c r="S11378" s="117" t="s">
        <v>14621</v>
      </c>
      <c r="T11378" t="s">
        <v>17448</v>
      </c>
      <c r="U11378" t="s">
        <v>10772</v>
      </c>
    </row>
    <row r="11379" spans="1:21">
      <c r="A11379" s="117" t="s">
        <v>19344</v>
      </c>
      <c r="B11379" t="s">
        <v>14590</v>
      </c>
      <c r="C11379" t="s">
        <v>14590</v>
      </c>
      <c r="D11379">
        <v>26</v>
      </c>
      <c r="E11379">
        <v>20</v>
      </c>
      <c r="F11379">
        <v>26</v>
      </c>
      <c r="G11379">
        <v>20</v>
      </c>
      <c r="H11379">
        <v>1</v>
      </c>
      <c r="I11379">
        <v>1</v>
      </c>
      <c r="J11379">
        <v>16</v>
      </c>
      <c r="K11379" s="194">
        <v>16</v>
      </c>
      <c r="L11379" t="s">
        <v>1406</v>
      </c>
      <c r="M11379" t="s">
        <v>1406</v>
      </c>
      <c r="N11379">
        <v>367</v>
      </c>
      <c r="O11379" t="s">
        <v>7876</v>
      </c>
      <c r="P11379" t="s">
        <v>19345</v>
      </c>
      <c r="Q11379">
        <v>0.36699999999999999</v>
      </c>
      <c r="R11379" s="117" t="s">
        <v>14620</v>
      </c>
      <c r="S11379" s="117" t="s">
        <v>14621</v>
      </c>
      <c r="T11379" t="s">
        <v>17448</v>
      </c>
      <c r="U11379" t="s">
        <v>10772</v>
      </c>
    </row>
    <row r="11380" spans="1:21">
      <c r="A11380" s="117" t="s">
        <v>5215</v>
      </c>
      <c r="B11380" t="s">
        <v>14590</v>
      </c>
      <c r="C11380" t="s">
        <v>14590</v>
      </c>
      <c r="D11380">
        <v>34</v>
      </c>
      <c r="E11380">
        <v>28</v>
      </c>
      <c r="F11380">
        <v>34</v>
      </c>
      <c r="G11380">
        <v>28</v>
      </c>
      <c r="H11380">
        <v>1</v>
      </c>
      <c r="I11380">
        <v>1</v>
      </c>
      <c r="J11380">
        <v>48</v>
      </c>
      <c r="K11380" s="194">
        <v>48</v>
      </c>
      <c r="L11380" t="s">
        <v>1089</v>
      </c>
      <c r="M11380" t="s">
        <v>1089</v>
      </c>
      <c r="N11380">
        <v>391</v>
      </c>
      <c r="O11380" t="s">
        <v>7876</v>
      </c>
      <c r="P11380" t="s">
        <v>16025</v>
      </c>
      <c r="Q11380">
        <v>0.39100000000000001</v>
      </c>
      <c r="R11380" s="117" t="s">
        <v>14620</v>
      </c>
      <c r="S11380" s="117" t="s">
        <v>14621</v>
      </c>
      <c r="T11380" t="s">
        <v>17448</v>
      </c>
      <c r="U11380" t="s">
        <v>10772</v>
      </c>
    </row>
    <row r="11381" spans="1:21">
      <c r="A11381" s="117" t="s">
        <v>11713</v>
      </c>
      <c r="B11381" t="s">
        <v>14590</v>
      </c>
      <c r="C11381" t="s">
        <v>14590</v>
      </c>
      <c r="D11381">
        <v>39</v>
      </c>
      <c r="E11381">
        <v>33</v>
      </c>
      <c r="F11381">
        <v>39</v>
      </c>
      <c r="G11381">
        <v>33</v>
      </c>
      <c r="H11381">
        <v>1</v>
      </c>
      <c r="I11381">
        <v>1</v>
      </c>
      <c r="J11381">
        <v>999999</v>
      </c>
      <c r="K11381" s="194">
        <v>999999</v>
      </c>
      <c r="L11381" t="s">
        <v>1089</v>
      </c>
      <c r="M11381" t="s">
        <v>1089</v>
      </c>
      <c r="N11381">
        <v>68</v>
      </c>
      <c r="O11381" t="s">
        <v>7876</v>
      </c>
      <c r="P11381" t="s">
        <v>11714</v>
      </c>
      <c r="Q11381">
        <v>6.8000000000000005E-2</v>
      </c>
      <c r="R11381" s="117" t="s">
        <v>14620</v>
      </c>
      <c r="S11381" s="117" t="s">
        <v>14621</v>
      </c>
      <c r="T11381" t="s">
        <v>17448</v>
      </c>
      <c r="U11381" t="s">
        <v>10772</v>
      </c>
    </row>
    <row r="11382" spans="1:21">
      <c r="A11382" s="117" t="s">
        <v>5216</v>
      </c>
      <c r="B11382" t="s">
        <v>14590</v>
      </c>
      <c r="C11382" t="s">
        <v>14590</v>
      </c>
      <c r="D11382">
        <v>26</v>
      </c>
      <c r="E11382">
        <v>20</v>
      </c>
      <c r="F11382">
        <v>26</v>
      </c>
      <c r="G11382">
        <v>20</v>
      </c>
      <c r="H11382">
        <v>1</v>
      </c>
      <c r="I11382">
        <v>1</v>
      </c>
      <c r="J11382">
        <v>5</v>
      </c>
      <c r="K11382" s="194">
        <v>5</v>
      </c>
      <c r="L11382" t="s">
        <v>1080</v>
      </c>
      <c r="M11382" t="s">
        <v>1080</v>
      </c>
      <c r="N11382">
        <v>125</v>
      </c>
      <c r="O11382" t="s">
        <v>7876</v>
      </c>
      <c r="P11382" t="s">
        <v>9753</v>
      </c>
      <c r="Q11382">
        <v>0.125</v>
      </c>
      <c r="R11382" s="117" t="s">
        <v>14631</v>
      </c>
      <c r="S11382" s="117" t="s">
        <v>14621</v>
      </c>
      <c r="T11382" t="s">
        <v>17448</v>
      </c>
      <c r="U11382" t="s">
        <v>10772</v>
      </c>
    </row>
    <row r="11383" spans="1:21">
      <c r="A11383" s="117" t="s">
        <v>11374</v>
      </c>
      <c r="B11383" t="s">
        <v>14590</v>
      </c>
      <c r="C11383" t="s">
        <v>14590</v>
      </c>
      <c r="D11383">
        <v>26</v>
      </c>
      <c r="E11383">
        <v>20</v>
      </c>
      <c r="F11383">
        <v>26</v>
      </c>
      <c r="G11383">
        <v>20</v>
      </c>
      <c r="H11383">
        <v>1</v>
      </c>
      <c r="I11383">
        <v>1</v>
      </c>
      <c r="J11383">
        <v>4</v>
      </c>
      <c r="K11383" s="194">
        <v>4</v>
      </c>
      <c r="L11383" t="s">
        <v>1089</v>
      </c>
      <c r="M11383" t="s">
        <v>1089</v>
      </c>
      <c r="N11383">
        <v>100</v>
      </c>
      <c r="O11383" t="s">
        <v>7876</v>
      </c>
      <c r="P11383" t="s">
        <v>9754</v>
      </c>
      <c r="Q11383">
        <v>0.1</v>
      </c>
      <c r="R11383" s="117" t="s">
        <v>14620</v>
      </c>
      <c r="S11383" s="117" t="s">
        <v>14621</v>
      </c>
      <c r="T11383" t="s">
        <v>17448</v>
      </c>
      <c r="U11383" t="s">
        <v>10772</v>
      </c>
    </row>
    <row r="11384" spans="1:21">
      <c r="A11384" s="117" t="s">
        <v>11117</v>
      </c>
      <c r="B11384" t="s">
        <v>14590</v>
      </c>
      <c r="C11384" t="s">
        <v>14590</v>
      </c>
      <c r="D11384">
        <v>26</v>
      </c>
      <c r="E11384">
        <v>20</v>
      </c>
      <c r="F11384">
        <v>26</v>
      </c>
      <c r="G11384">
        <v>20</v>
      </c>
      <c r="H11384">
        <v>1</v>
      </c>
      <c r="I11384">
        <v>1</v>
      </c>
      <c r="J11384">
        <v>3</v>
      </c>
      <c r="K11384" s="194">
        <v>3</v>
      </c>
      <c r="L11384" t="s">
        <v>1089</v>
      </c>
      <c r="M11384" t="s">
        <v>1089</v>
      </c>
      <c r="N11384">
        <v>100</v>
      </c>
      <c r="O11384" t="s">
        <v>7876</v>
      </c>
      <c r="P11384" t="s">
        <v>9754</v>
      </c>
      <c r="Q11384">
        <v>0.1</v>
      </c>
      <c r="R11384" s="117" t="s">
        <v>14620</v>
      </c>
      <c r="S11384" s="117" t="s">
        <v>14621</v>
      </c>
      <c r="T11384" t="s">
        <v>17448</v>
      </c>
      <c r="U11384" t="s">
        <v>10772</v>
      </c>
    </row>
    <row r="11385" spans="1:21">
      <c r="A11385" s="117" t="s">
        <v>18843</v>
      </c>
      <c r="B11385" t="s">
        <v>14590</v>
      </c>
      <c r="C11385" t="s">
        <v>14590</v>
      </c>
      <c r="D11385">
        <v>39</v>
      </c>
      <c r="E11385">
        <v>33</v>
      </c>
      <c r="F11385">
        <v>39</v>
      </c>
      <c r="G11385">
        <v>33</v>
      </c>
      <c r="H11385">
        <v>1</v>
      </c>
      <c r="I11385">
        <v>1</v>
      </c>
      <c r="J11385">
        <v>999999</v>
      </c>
      <c r="K11385" s="194">
        <v>999999</v>
      </c>
      <c r="L11385" t="s">
        <v>1089</v>
      </c>
      <c r="M11385" t="s">
        <v>1089</v>
      </c>
      <c r="N11385">
        <v>58</v>
      </c>
      <c r="O11385" t="s">
        <v>7876</v>
      </c>
      <c r="P11385" t="s">
        <v>18844</v>
      </c>
      <c r="Q11385">
        <v>5.8000000000000003E-2</v>
      </c>
      <c r="R11385" s="117" t="s">
        <v>14620</v>
      </c>
      <c r="S11385" s="117" t="s">
        <v>14621</v>
      </c>
      <c r="T11385" t="s">
        <v>17448</v>
      </c>
      <c r="U11385" t="s">
        <v>10772</v>
      </c>
    </row>
    <row r="11386" spans="1:21">
      <c r="A11386" s="117" t="s">
        <v>10854</v>
      </c>
      <c r="B11386" t="s">
        <v>14590</v>
      </c>
      <c r="C11386" t="s">
        <v>14590</v>
      </c>
      <c r="D11386">
        <v>26</v>
      </c>
      <c r="E11386">
        <v>20</v>
      </c>
      <c r="F11386">
        <v>26</v>
      </c>
      <c r="G11386">
        <v>20</v>
      </c>
      <c r="H11386">
        <v>1</v>
      </c>
      <c r="I11386">
        <v>1</v>
      </c>
      <c r="J11386">
        <v>10</v>
      </c>
      <c r="K11386" s="194">
        <v>10</v>
      </c>
      <c r="L11386" t="s">
        <v>1076</v>
      </c>
      <c r="M11386" t="s">
        <v>1076</v>
      </c>
      <c r="N11386">
        <v>144</v>
      </c>
      <c r="O11386" t="s">
        <v>7876</v>
      </c>
      <c r="P11386" t="s">
        <v>10915</v>
      </c>
      <c r="Q11386">
        <v>0.14399999999999999</v>
      </c>
      <c r="R11386" s="117" t="s">
        <v>14620</v>
      </c>
      <c r="S11386" s="117" t="s">
        <v>14621</v>
      </c>
      <c r="T11386" t="s">
        <v>17448</v>
      </c>
      <c r="U11386" t="s">
        <v>10772</v>
      </c>
    </row>
    <row r="11387" spans="1:21">
      <c r="A11387" s="117" t="s">
        <v>5217</v>
      </c>
      <c r="B11387" t="s">
        <v>14590</v>
      </c>
      <c r="C11387" t="s">
        <v>14590</v>
      </c>
      <c r="D11387">
        <v>26</v>
      </c>
      <c r="E11387">
        <v>20</v>
      </c>
      <c r="F11387">
        <v>26</v>
      </c>
      <c r="G11387">
        <v>20</v>
      </c>
      <c r="H11387">
        <v>1</v>
      </c>
      <c r="I11387">
        <v>1</v>
      </c>
      <c r="J11387">
        <v>50</v>
      </c>
      <c r="K11387" s="194">
        <v>50</v>
      </c>
      <c r="L11387" t="s">
        <v>1076</v>
      </c>
      <c r="M11387" t="s">
        <v>1076</v>
      </c>
      <c r="N11387">
        <v>71</v>
      </c>
      <c r="O11387" t="s">
        <v>7876</v>
      </c>
      <c r="P11387" t="s">
        <v>9756</v>
      </c>
      <c r="Q11387">
        <v>7.0999999999999994E-2</v>
      </c>
      <c r="R11387" s="117" t="s">
        <v>14620</v>
      </c>
      <c r="S11387" s="117" t="s">
        <v>14621</v>
      </c>
      <c r="T11387" t="s">
        <v>17448</v>
      </c>
      <c r="U11387" t="s">
        <v>10772</v>
      </c>
    </row>
    <row r="11388" spans="1:21">
      <c r="A11388" s="117" t="s">
        <v>19978</v>
      </c>
      <c r="B11388" t="s">
        <v>14590</v>
      </c>
      <c r="C11388" t="s">
        <v>14590</v>
      </c>
      <c r="D11388">
        <v>39</v>
      </c>
      <c r="E11388">
        <v>33</v>
      </c>
      <c r="F11388">
        <v>39</v>
      </c>
      <c r="G11388">
        <v>33</v>
      </c>
      <c r="H11388">
        <v>1</v>
      </c>
      <c r="I11388">
        <v>1</v>
      </c>
      <c r="J11388">
        <v>999999</v>
      </c>
      <c r="K11388" s="194">
        <v>999999</v>
      </c>
      <c r="L11388" t="s">
        <v>1076</v>
      </c>
      <c r="M11388" t="s">
        <v>1076</v>
      </c>
      <c r="N11388">
        <v>71</v>
      </c>
      <c r="O11388" t="s">
        <v>7876</v>
      </c>
      <c r="P11388" t="s">
        <v>18846</v>
      </c>
      <c r="Q11388">
        <v>7.0999999999999994E-2</v>
      </c>
      <c r="R11388" s="117" t="s">
        <v>14620</v>
      </c>
      <c r="S11388" s="117" t="s">
        <v>14621</v>
      </c>
      <c r="T11388" t="s">
        <v>17448</v>
      </c>
      <c r="U11388" t="s">
        <v>10772</v>
      </c>
    </row>
    <row r="11389" spans="1:21">
      <c r="A11389" s="117" t="s">
        <v>23108</v>
      </c>
      <c r="B11389" t="s">
        <v>14590</v>
      </c>
      <c r="C11389" t="s">
        <v>14590</v>
      </c>
      <c r="D11389">
        <v>39</v>
      </c>
      <c r="E11389">
        <v>33</v>
      </c>
      <c r="F11389">
        <v>39</v>
      </c>
      <c r="G11389">
        <v>33</v>
      </c>
      <c r="H11389">
        <v>1</v>
      </c>
      <c r="I11389">
        <v>1</v>
      </c>
      <c r="J11389">
        <v>999999</v>
      </c>
      <c r="K11389" s="194">
        <v>999999</v>
      </c>
      <c r="L11389" t="s">
        <v>1076</v>
      </c>
      <c r="M11389" t="s">
        <v>1076</v>
      </c>
      <c r="N11389">
        <v>66</v>
      </c>
      <c r="O11389" t="s">
        <v>7876</v>
      </c>
      <c r="P11389" t="s">
        <v>9756</v>
      </c>
      <c r="Q11389">
        <v>6.6000000000000003E-2</v>
      </c>
      <c r="R11389" s="117" t="s">
        <v>14620</v>
      </c>
      <c r="S11389" s="117" t="s">
        <v>14621</v>
      </c>
      <c r="T11389" t="s">
        <v>17448</v>
      </c>
      <c r="U11389" t="s">
        <v>10772</v>
      </c>
    </row>
    <row r="11390" spans="1:21">
      <c r="A11390" s="117" t="s">
        <v>5218</v>
      </c>
      <c r="B11390" t="s">
        <v>14590</v>
      </c>
      <c r="C11390" t="s">
        <v>14590</v>
      </c>
      <c r="D11390">
        <v>26</v>
      </c>
      <c r="E11390">
        <v>20</v>
      </c>
      <c r="F11390">
        <v>26</v>
      </c>
      <c r="G11390">
        <v>20</v>
      </c>
      <c r="H11390">
        <v>1</v>
      </c>
      <c r="I11390">
        <v>1</v>
      </c>
      <c r="J11390">
        <v>80</v>
      </c>
      <c r="K11390" s="194">
        <v>80</v>
      </c>
      <c r="L11390" t="s">
        <v>1076</v>
      </c>
      <c r="M11390" t="s">
        <v>1076</v>
      </c>
      <c r="N11390">
        <v>66</v>
      </c>
      <c r="O11390" t="s">
        <v>7876</v>
      </c>
      <c r="P11390" t="s">
        <v>9756</v>
      </c>
      <c r="Q11390">
        <v>6.6000000000000003E-2</v>
      </c>
      <c r="R11390" s="117" t="s">
        <v>14620</v>
      </c>
      <c r="S11390" s="117" t="s">
        <v>14621</v>
      </c>
      <c r="T11390" t="s">
        <v>17448</v>
      </c>
      <c r="U11390" t="s">
        <v>10772</v>
      </c>
    </row>
    <row r="11391" spans="1:21">
      <c r="A11391" s="117" t="s">
        <v>23109</v>
      </c>
      <c r="B11391" t="s">
        <v>14590</v>
      </c>
      <c r="C11391" t="s">
        <v>14590</v>
      </c>
      <c r="D11391">
        <v>39</v>
      </c>
      <c r="E11391">
        <v>33</v>
      </c>
      <c r="F11391">
        <v>39</v>
      </c>
      <c r="G11391">
        <v>33</v>
      </c>
      <c r="H11391">
        <v>1</v>
      </c>
      <c r="I11391">
        <v>1</v>
      </c>
      <c r="J11391">
        <v>999999</v>
      </c>
      <c r="K11391" s="194">
        <v>999999</v>
      </c>
      <c r="L11391" t="s">
        <v>1076</v>
      </c>
      <c r="M11391" t="s">
        <v>1076</v>
      </c>
      <c r="N11391">
        <v>67</v>
      </c>
      <c r="O11391" t="s">
        <v>7876</v>
      </c>
      <c r="P11391" t="s">
        <v>9756</v>
      </c>
      <c r="Q11391">
        <v>6.7000000000000004E-2</v>
      </c>
      <c r="R11391" s="117" t="s">
        <v>14620</v>
      </c>
      <c r="S11391" s="117" t="s">
        <v>14621</v>
      </c>
      <c r="T11391" t="s">
        <v>17448</v>
      </c>
      <c r="U11391" t="s">
        <v>10772</v>
      </c>
    </row>
    <row r="11392" spans="1:21">
      <c r="A11392" s="117" t="s">
        <v>5219</v>
      </c>
      <c r="B11392" t="s">
        <v>14590</v>
      </c>
      <c r="C11392" t="s">
        <v>14590</v>
      </c>
      <c r="D11392">
        <v>26</v>
      </c>
      <c r="E11392">
        <v>20</v>
      </c>
      <c r="F11392">
        <v>26</v>
      </c>
      <c r="G11392">
        <v>20</v>
      </c>
      <c r="H11392">
        <v>1</v>
      </c>
      <c r="I11392">
        <v>1</v>
      </c>
      <c r="J11392">
        <v>30</v>
      </c>
      <c r="K11392" s="194">
        <v>30</v>
      </c>
      <c r="L11392" t="s">
        <v>1076</v>
      </c>
      <c r="M11392" t="s">
        <v>1076</v>
      </c>
      <c r="N11392">
        <v>71</v>
      </c>
      <c r="O11392" t="s">
        <v>7876</v>
      </c>
      <c r="P11392" t="s">
        <v>9756</v>
      </c>
      <c r="Q11392">
        <v>7.0999999999999994E-2</v>
      </c>
      <c r="R11392" s="117" t="s">
        <v>14620</v>
      </c>
      <c r="S11392" s="117" t="s">
        <v>14621</v>
      </c>
      <c r="T11392" t="s">
        <v>17448</v>
      </c>
      <c r="U11392" t="s">
        <v>10772</v>
      </c>
    </row>
    <row r="11393" spans="1:21">
      <c r="A11393" s="117" t="s">
        <v>18845</v>
      </c>
      <c r="B11393" t="s">
        <v>14590</v>
      </c>
      <c r="C11393" t="s">
        <v>14590</v>
      </c>
      <c r="D11393">
        <v>34</v>
      </c>
      <c r="E11393">
        <v>28</v>
      </c>
      <c r="F11393">
        <v>34</v>
      </c>
      <c r="G11393">
        <v>28</v>
      </c>
      <c r="H11393">
        <v>1</v>
      </c>
      <c r="I11393">
        <v>1</v>
      </c>
      <c r="J11393">
        <v>999999</v>
      </c>
      <c r="K11393" s="194">
        <v>999999</v>
      </c>
      <c r="L11393" t="s">
        <v>1076</v>
      </c>
      <c r="M11393" t="s">
        <v>1076</v>
      </c>
      <c r="N11393">
        <v>71</v>
      </c>
      <c r="O11393" t="s">
        <v>7876</v>
      </c>
      <c r="P11393" t="s">
        <v>18846</v>
      </c>
      <c r="Q11393">
        <v>7.0999999999999994E-2</v>
      </c>
      <c r="R11393" s="117" t="s">
        <v>14620</v>
      </c>
      <c r="S11393" s="117" t="s">
        <v>14621</v>
      </c>
      <c r="T11393" t="s">
        <v>17448</v>
      </c>
      <c r="U11393" t="s">
        <v>10772</v>
      </c>
    </row>
    <row r="11394" spans="1:21">
      <c r="A11394" s="117" t="s">
        <v>10855</v>
      </c>
      <c r="B11394" t="s">
        <v>14590</v>
      </c>
      <c r="C11394" t="s">
        <v>14590</v>
      </c>
      <c r="D11394">
        <v>39</v>
      </c>
      <c r="E11394">
        <v>33</v>
      </c>
      <c r="F11394">
        <v>39</v>
      </c>
      <c r="G11394">
        <v>33</v>
      </c>
      <c r="H11394">
        <v>1</v>
      </c>
      <c r="I11394">
        <v>1</v>
      </c>
      <c r="J11394">
        <v>999999</v>
      </c>
      <c r="K11394" s="194">
        <v>999999</v>
      </c>
      <c r="L11394" t="s">
        <v>1076</v>
      </c>
      <c r="M11394" t="s">
        <v>1076</v>
      </c>
      <c r="N11394">
        <v>82</v>
      </c>
      <c r="O11394" t="s">
        <v>7876</v>
      </c>
      <c r="P11394" t="s">
        <v>11528</v>
      </c>
      <c r="Q11394">
        <v>8.2000000000000003E-2</v>
      </c>
      <c r="R11394" s="117" t="s">
        <v>14620</v>
      </c>
      <c r="S11394" s="117" t="s">
        <v>14621</v>
      </c>
      <c r="T11394" t="s">
        <v>17448</v>
      </c>
      <c r="U11394" t="s">
        <v>10772</v>
      </c>
    </row>
    <row r="11395" spans="1:21">
      <c r="A11395" s="117" t="s">
        <v>11527</v>
      </c>
      <c r="B11395" t="s">
        <v>14590</v>
      </c>
      <c r="C11395" t="s">
        <v>14590</v>
      </c>
      <c r="D11395">
        <v>39</v>
      </c>
      <c r="E11395">
        <v>33</v>
      </c>
      <c r="F11395">
        <v>39</v>
      </c>
      <c r="G11395">
        <v>33</v>
      </c>
      <c r="H11395">
        <v>1</v>
      </c>
      <c r="I11395">
        <v>1</v>
      </c>
      <c r="J11395">
        <v>999999</v>
      </c>
      <c r="K11395" s="194">
        <v>999999</v>
      </c>
      <c r="L11395" t="s">
        <v>1076</v>
      </c>
      <c r="M11395" t="s">
        <v>1076</v>
      </c>
      <c r="N11395">
        <v>100</v>
      </c>
      <c r="O11395" t="s">
        <v>7876</v>
      </c>
      <c r="P11395" t="s">
        <v>11528</v>
      </c>
      <c r="Q11395">
        <v>0.1</v>
      </c>
      <c r="R11395" s="117" t="s">
        <v>14620</v>
      </c>
      <c r="S11395" s="117" t="s">
        <v>14621</v>
      </c>
      <c r="T11395" t="s">
        <v>17448</v>
      </c>
      <c r="U11395" t="s">
        <v>10772</v>
      </c>
    </row>
    <row r="11396" spans="1:21">
      <c r="A11396" s="117" t="s">
        <v>11529</v>
      </c>
      <c r="B11396" t="s">
        <v>14590</v>
      </c>
      <c r="C11396" t="s">
        <v>14590</v>
      </c>
      <c r="D11396">
        <v>39</v>
      </c>
      <c r="E11396">
        <v>33</v>
      </c>
      <c r="F11396">
        <v>39</v>
      </c>
      <c r="G11396">
        <v>33</v>
      </c>
      <c r="H11396">
        <v>1</v>
      </c>
      <c r="I11396">
        <v>1</v>
      </c>
      <c r="J11396">
        <v>999999</v>
      </c>
      <c r="K11396" s="194">
        <v>999999</v>
      </c>
      <c r="L11396" t="s">
        <v>1076</v>
      </c>
      <c r="M11396" t="s">
        <v>1076</v>
      </c>
      <c r="N11396">
        <v>100</v>
      </c>
      <c r="O11396" t="s">
        <v>7876</v>
      </c>
      <c r="P11396" t="s">
        <v>11528</v>
      </c>
      <c r="Q11396">
        <v>0.1</v>
      </c>
      <c r="R11396" s="117" t="s">
        <v>14620</v>
      </c>
      <c r="S11396" s="117" t="s">
        <v>14621</v>
      </c>
      <c r="T11396" t="s">
        <v>17448</v>
      </c>
      <c r="U11396" t="s">
        <v>10772</v>
      </c>
    </row>
    <row r="11397" spans="1:21">
      <c r="A11397" s="117" t="s">
        <v>11530</v>
      </c>
      <c r="B11397" t="s">
        <v>14590</v>
      </c>
      <c r="C11397" t="s">
        <v>14590</v>
      </c>
      <c r="D11397">
        <v>39</v>
      </c>
      <c r="E11397">
        <v>33</v>
      </c>
      <c r="F11397">
        <v>39</v>
      </c>
      <c r="G11397">
        <v>33</v>
      </c>
      <c r="H11397">
        <v>1</v>
      </c>
      <c r="I11397">
        <v>1</v>
      </c>
      <c r="J11397">
        <v>999999</v>
      </c>
      <c r="K11397" s="194">
        <v>999999</v>
      </c>
      <c r="L11397" t="s">
        <v>1076</v>
      </c>
      <c r="M11397" t="s">
        <v>1076</v>
      </c>
      <c r="N11397">
        <v>100</v>
      </c>
      <c r="O11397" t="s">
        <v>7876</v>
      </c>
      <c r="P11397" t="s">
        <v>11528</v>
      </c>
      <c r="Q11397">
        <v>0.1</v>
      </c>
      <c r="R11397" s="117" t="s">
        <v>14620</v>
      </c>
      <c r="S11397" s="117" t="s">
        <v>14621</v>
      </c>
      <c r="T11397" t="s">
        <v>17448</v>
      </c>
      <c r="U11397" t="s">
        <v>10772</v>
      </c>
    </row>
    <row r="11398" spans="1:21">
      <c r="A11398" s="117" t="s">
        <v>11531</v>
      </c>
      <c r="B11398" t="s">
        <v>14590</v>
      </c>
      <c r="C11398" t="s">
        <v>14590</v>
      </c>
      <c r="D11398">
        <v>39</v>
      </c>
      <c r="E11398">
        <v>33</v>
      </c>
      <c r="F11398">
        <v>39</v>
      </c>
      <c r="G11398">
        <v>33</v>
      </c>
      <c r="H11398">
        <v>1</v>
      </c>
      <c r="I11398">
        <v>1</v>
      </c>
      <c r="J11398">
        <v>999999</v>
      </c>
      <c r="K11398" s="194">
        <v>999999</v>
      </c>
      <c r="L11398" t="s">
        <v>1076</v>
      </c>
      <c r="M11398" t="s">
        <v>1076</v>
      </c>
      <c r="N11398">
        <v>100</v>
      </c>
      <c r="O11398" t="s">
        <v>7876</v>
      </c>
      <c r="P11398" t="s">
        <v>11528</v>
      </c>
      <c r="Q11398">
        <v>0.1</v>
      </c>
      <c r="R11398" s="117" t="s">
        <v>14620</v>
      </c>
      <c r="S11398" s="117" t="s">
        <v>14621</v>
      </c>
      <c r="T11398" t="s">
        <v>17448</v>
      </c>
      <c r="U11398" t="s">
        <v>10772</v>
      </c>
    </row>
    <row r="11399" spans="1:21">
      <c r="A11399" s="117" t="s">
        <v>11532</v>
      </c>
      <c r="B11399" t="s">
        <v>14590</v>
      </c>
      <c r="C11399" t="s">
        <v>14590</v>
      </c>
      <c r="D11399">
        <v>39</v>
      </c>
      <c r="E11399">
        <v>33</v>
      </c>
      <c r="F11399">
        <v>39</v>
      </c>
      <c r="G11399">
        <v>33</v>
      </c>
      <c r="H11399">
        <v>1</v>
      </c>
      <c r="I11399">
        <v>1</v>
      </c>
      <c r="J11399">
        <v>999999</v>
      </c>
      <c r="K11399" s="194">
        <v>999999</v>
      </c>
      <c r="L11399" t="s">
        <v>1076</v>
      </c>
      <c r="M11399" t="s">
        <v>1076</v>
      </c>
      <c r="N11399">
        <v>100</v>
      </c>
      <c r="O11399" t="s">
        <v>7876</v>
      </c>
      <c r="P11399" t="s">
        <v>11528</v>
      </c>
      <c r="Q11399">
        <v>0.1</v>
      </c>
      <c r="R11399" s="117" t="s">
        <v>14620</v>
      </c>
      <c r="S11399" s="117" t="s">
        <v>14621</v>
      </c>
      <c r="T11399" t="s">
        <v>17448</v>
      </c>
      <c r="U11399" t="s">
        <v>10772</v>
      </c>
    </row>
    <row r="11400" spans="1:21">
      <c r="A11400" s="117" t="s">
        <v>23110</v>
      </c>
      <c r="B11400" t="s">
        <v>14590</v>
      </c>
      <c r="C11400" t="s">
        <v>14590</v>
      </c>
      <c r="D11400">
        <v>39</v>
      </c>
      <c r="E11400">
        <v>33</v>
      </c>
      <c r="F11400">
        <v>39</v>
      </c>
      <c r="G11400">
        <v>33</v>
      </c>
      <c r="H11400">
        <v>1</v>
      </c>
      <c r="I11400">
        <v>1</v>
      </c>
      <c r="J11400">
        <v>999999</v>
      </c>
      <c r="K11400" s="194">
        <v>999999</v>
      </c>
      <c r="L11400" t="s">
        <v>1076</v>
      </c>
      <c r="M11400" t="s">
        <v>1076</v>
      </c>
      <c r="N11400">
        <v>100</v>
      </c>
      <c r="O11400" t="s">
        <v>7876</v>
      </c>
      <c r="P11400" t="s">
        <v>11528</v>
      </c>
      <c r="Q11400">
        <v>0.1</v>
      </c>
      <c r="R11400" s="117" t="s">
        <v>14620</v>
      </c>
      <c r="S11400" s="117" t="s">
        <v>14621</v>
      </c>
      <c r="T11400" t="s">
        <v>17448</v>
      </c>
      <c r="U11400" t="s">
        <v>10772</v>
      </c>
    </row>
    <row r="11401" spans="1:21">
      <c r="A11401" s="117" t="s">
        <v>11533</v>
      </c>
      <c r="B11401" t="s">
        <v>14590</v>
      </c>
      <c r="C11401" t="s">
        <v>14590</v>
      </c>
      <c r="D11401">
        <v>39</v>
      </c>
      <c r="E11401">
        <v>33</v>
      </c>
      <c r="F11401">
        <v>39</v>
      </c>
      <c r="G11401">
        <v>33</v>
      </c>
      <c r="H11401">
        <v>1</v>
      </c>
      <c r="I11401">
        <v>1</v>
      </c>
      <c r="J11401">
        <v>999999</v>
      </c>
      <c r="K11401" s="194">
        <v>999999</v>
      </c>
      <c r="L11401" t="s">
        <v>1076</v>
      </c>
      <c r="M11401" t="s">
        <v>1076</v>
      </c>
      <c r="N11401">
        <v>100</v>
      </c>
      <c r="O11401" t="s">
        <v>7876</v>
      </c>
      <c r="P11401" t="s">
        <v>11528</v>
      </c>
      <c r="Q11401">
        <v>0.1</v>
      </c>
      <c r="R11401" s="117" t="s">
        <v>14620</v>
      </c>
      <c r="S11401" s="117" t="s">
        <v>14621</v>
      </c>
      <c r="T11401" t="s">
        <v>17448</v>
      </c>
      <c r="U11401" t="s">
        <v>10772</v>
      </c>
    </row>
    <row r="11402" spans="1:21">
      <c r="A11402" s="117" t="s">
        <v>19135</v>
      </c>
      <c r="B11402" t="s">
        <v>14590</v>
      </c>
      <c r="C11402" t="s">
        <v>14590</v>
      </c>
      <c r="D11402">
        <v>39</v>
      </c>
      <c r="E11402">
        <v>33</v>
      </c>
      <c r="F11402">
        <v>39</v>
      </c>
      <c r="G11402">
        <v>33</v>
      </c>
      <c r="H11402">
        <v>1</v>
      </c>
      <c r="I11402">
        <v>1</v>
      </c>
      <c r="J11402">
        <v>999999</v>
      </c>
      <c r="K11402" s="194">
        <v>999999</v>
      </c>
      <c r="L11402" t="s">
        <v>1076</v>
      </c>
      <c r="M11402" t="s">
        <v>1076</v>
      </c>
      <c r="N11402">
        <v>84</v>
      </c>
      <c r="O11402" t="s">
        <v>7876</v>
      </c>
      <c r="P11402" t="s">
        <v>19136</v>
      </c>
      <c r="Q11402">
        <v>8.4000000000000005E-2</v>
      </c>
      <c r="R11402" s="117" t="s">
        <v>14620</v>
      </c>
      <c r="S11402" s="117" t="s">
        <v>14621</v>
      </c>
      <c r="T11402" t="s">
        <v>17448</v>
      </c>
      <c r="U11402" t="s">
        <v>10772</v>
      </c>
    </row>
    <row r="11403" spans="1:21">
      <c r="A11403" s="117" t="s">
        <v>17358</v>
      </c>
      <c r="B11403" t="s">
        <v>14590</v>
      </c>
      <c r="C11403" t="s">
        <v>14590</v>
      </c>
      <c r="D11403">
        <v>26</v>
      </c>
      <c r="E11403">
        <v>20</v>
      </c>
      <c r="F11403">
        <v>26</v>
      </c>
      <c r="G11403">
        <v>20</v>
      </c>
      <c r="H11403">
        <v>1</v>
      </c>
      <c r="I11403">
        <v>1</v>
      </c>
      <c r="J11403">
        <v>20</v>
      </c>
      <c r="K11403" s="194">
        <v>20</v>
      </c>
      <c r="L11403" t="s">
        <v>1076</v>
      </c>
      <c r="M11403" t="s">
        <v>1076</v>
      </c>
      <c r="N11403">
        <v>103</v>
      </c>
      <c r="O11403" t="s">
        <v>7876</v>
      </c>
      <c r="P11403" t="s">
        <v>17359</v>
      </c>
      <c r="Q11403">
        <v>0.10299999999999999</v>
      </c>
      <c r="R11403" s="117" t="s">
        <v>14620</v>
      </c>
      <c r="S11403" s="117" t="s">
        <v>14621</v>
      </c>
      <c r="T11403" t="s">
        <v>17448</v>
      </c>
      <c r="U11403" t="s">
        <v>10772</v>
      </c>
    </row>
    <row r="11404" spans="1:21">
      <c r="A11404" s="117" t="s">
        <v>11534</v>
      </c>
      <c r="B11404" t="s">
        <v>14590</v>
      </c>
      <c r="C11404" t="s">
        <v>14590</v>
      </c>
      <c r="D11404">
        <v>39</v>
      </c>
      <c r="E11404">
        <v>33</v>
      </c>
      <c r="F11404">
        <v>39</v>
      </c>
      <c r="G11404">
        <v>33</v>
      </c>
      <c r="H11404">
        <v>1</v>
      </c>
      <c r="I11404">
        <v>1</v>
      </c>
      <c r="J11404">
        <v>999999</v>
      </c>
      <c r="K11404" s="194">
        <v>999999</v>
      </c>
      <c r="L11404" t="s">
        <v>1076</v>
      </c>
      <c r="M11404" t="s">
        <v>1076</v>
      </c>
      <c r="N11404">
        <v>8</v>
      </c>
      <c r="O11404" t="s">
        <v>7876</v>
      </c>
      <c r="P11404" t="s">
        <v>11528</v>
      </c>
      <c r="Q11404">
        <v>8.0000000000000002E-3</v>
      </c>
      <c r="R11404" s="117" t="s">
        <v>14620</v>
      </c>
      <c r="S11404" s="117" t="s">
        <v>14621</v>
      </c>
      <c r="T11404" t="s">
        <v>17448</v>
      </c>
      <c r="U11404" t="s">
        <v>10772</v>
      </c>
    </row>
    <row r="11405" spans="1:21">
      <c r="A11405" s="117" t="s">
        <v>11535</v>
      </c>
      <c r="B11405" t="s">
        <v>14590</v>
      </c>
      <c r="C11405" t="s">
        <v>14590</v>
      </c>
      <c r="D11405">
        <v>39</v>
      </c>
      <c r="E11405">
        <v>33</v>
      </c>
      <c r="F11405">
        <v>39</v>
      </c>
      <c r="G11405">
        <v>33</v>
      </c>
      <c r="H11405">
        <v>1</v>
      </c>
      <c r="I11405">
        <v>1</v>
      </c>
      <c r="J11405">
        <v>999999</v>
      </c>
      <c r="K11405" s="194">
        <v>999999</v>
      </c>
      <c r="L11405" t="s">
        <v>1076</v>
      </c>
      <c r="M11405" t="s">
        <v>1076</v>
      </c>
      <c r="N11405">
        <v>14</v>
      </c>
      <c r="O11405" t="s">
        <v>7876</v>
      </c>
      <c r="P11405" t="s">
        <v>11536</v>
      </c>
      <c r="Q11405">
        <v>1.4E-2</v>
      </c>
      <c r="R11405" s="117" t="s">
        <v>14620</v>
      </c>
      <c r="S11405" s="117" t="s">
        <v>14621</v>
      </c>
      <c r="T11405" t="s">
        <v>17448</v>
      </c>
      <c r="U11405" t="s">
        <v>10772</v>
      </c>
    </row>
    <row r="11406" spans="1:21">
      <c r="A11406" s="117" t="s">
        <v>5220</v>
      </c>
      <c r="B11406" t="s">
        <v>14590</v>
      </c>
      <c r="C11406" t="s">
        <v>14590</v>
      </c>
      <c r="D11406">
        <v>26</v>
      </c>
      <c r="E11406">
        <v>20</v>
      </c>
      <c r="F11406">
        <v>26</v>
      </c>
      <c r="G11406">
        <v>20</v>
      </c>
      <c r="H11406">
        <v>1</v>
      </c>
      <c r="I11406">
        <v>1</v>
      </c>
      <c r="J11406">
        <v>10</v>
      </c>
      <c r="K11406" s="194">
        <v>10</v>
      </c>
      <c r="L11406" t="s">
        <v>1076</v>
      </c>
      <c r="M11406" t="s">
        <v>1076</v>
      </c>
      <c r="N11406">
        <v>71</v>
      </c>
      <c r="O11406" t="s">
        <v>7876</v>
      </c>
      <c r="P11406" t="s">
        <v>9757</v>
      </c>
      <c r="Q11406">
        <v>7.0999999999999994E-2</v>
      </c>
      <c r="R11406" s="117" t="s">
        <v>14620</v>
      </c>
      <c r="S11406" s="117" t="s">
        <v>14621</v>
      </c>
      <c r="T11406" t="s">
        <v>17448</v>
      </c>
      <c r="U11406" t="s">
        <v>10772</v>
      </c>
    </row>
    <row r="11407" spans="1:21">
      <c r="A11407" s="117" t="s">
        <v>5221</v>
      </c>
      <c r="B11407" t="s">
        <v>14590</v>
      </c>
      <c r="C11407" t="s">
        <v>14590</v>
      </c>
      <c r="D11407">
        <v>34</v>
      </c>
      <c r="E11407">
        <v>28</v>
      </c>
      <c r="F11407">
        <v>34</v>
      </c>
      <c r="G11407">
        <v>28</v>
      </c>
      <c r="H11407">
        <v>1</v>
      </c>
      <c r="I11407">
        <v>1</v>
      </c>
      <c r="J11407">
        <v>2</v>
      </c>
      <c r="K11407" s="194">
        <v>2</v>
      </c>
      <c r="L11407" t="s">
        <v>1076</v>
      </c>
      <c r="M11407" t="s">
        <v>1076</v>
      </c>
      <c r="N11407">
        <v>71</v>
      </c>
      <c r="O11407" t="s">
        <v>7876</v>
      </c>
      <c r="P11407" t="s">
        <v>9756</v>
      </c>
      <c r="Q11407">
        <v>7.0999999999999994E-2</v>
      </c>
      <c r="R11407" s="117" t="s">
        <v>14620</v>
      </c>
      <c r="S11407" s="117" t="s">
        <v>14621</v>
      </c>
      <c r="T11407" t="s">
        <v>17448</v>
      </c>
      <c r="U11407" t="s">
        <v>10772</v>
      </c>
    </row>
    <row r="11408" spans="1:21">
      <c r="A11408" s="117" t="s">
        <v>5222</v>
      </c>
      <c r="B11408" t="s">
        <v>14590</v>
      </c>
      <c r="C11408" t="s">
        <v>14590</v>
      </c>
      <c r="D11408">
        <v>26</v>
      </c>
      <c r="E11408">
        <v>20</v>
      </c>
      <c r="F11408">
        <v>26</v>
      </c>
      <c r="G11408">
        <v>20</v>
      </c>
      <c r="H11408">
        <v>1</v>
      </c>
      <c r="I11408">
        <v>1</v>
      </c>
      <c r="J11408">
        <v>18</v>
      </c>
      <c r="K11408" s="194">
        <v>18</v>
      </c>
      <c r="L11408" t="s">
        <v>1076</v>
      </c>
      <c r="M11408" t="s">
        <v>1076</v>
      </c>
      <c r="N11408">
        <v>71</v>
      </c>
      <c r="O11408" t="s">
        <v>7876</v>
      </c>
      <c r="P11408" t="s">
        <v>9756</v>
      </c>
      <c r="Q11408">
        <v>7.0999999999999994E-2</v>
      </c>
      <c r="R11408" s="117" t="s">
        <v>14620</v>
      </c>
      <c r="S11408" s="117" t="s">
        <v>14621</v>
      </c>
      <c r="T11408" t="s">
        <v>17448</v>
      </c>
      <c r="U11408" t="s">
        <v>10772</v>
      </c>
    </row>
    <row r="11409" spans="1:21">
      <c r="A11409" s="117" t="s">
        <v>5223</v>
      </c>
      <c r="B11409" t="s">
        <v>14590</v>
      </c>
      <c r="C11409" t="s">
        <v>14590</v>
      </c>
      <c r="D11409">
        <v>26</v>
      </c>
      <c r="E11409">
        <v>20</v>
      </c>
      <c r="F11409">
        <v>26</v>
      </c>
      <c r="G11409">
        <v>20</v>
      </c>
      <c r="H11409">
        <v>1</v>
      </c>
      <c r="I11409">
        <v>1</v>
      </c>
      <c r="J11409">
        <v>2</v>
      </c>
      <c r="K11409" s="194">
        <v>2</v>
      </c>
      <c r="L11409" t="s">
        <v>1076</v>
      </c>
      <c r="M11409" t="s">
        <v>1076</v>
      </c>
      <c r="N11409">
        <v>71</v>
      </c>
      <c r="O11409" t="s">
        <v>7876</v>
      </c>
      <c r="P11409" t="s">
        <v>9756</v>
      </c>
      <c r="Q11409">
        <v>7.0999999999999994E-2</v>
      </c>
      <c r="R11409" s="117" t="s">
        <v>14620</v>
      </c>
      <c r="S11409" s="117" t="s">
        <v>14621</v>
      </c>
      <c r="T11409" t="s">
        <v>17448</v>
      </c>
      <c r="U11409" t="s">
        <v>10772</v>
      </c>
    </row>
    <row r="11410" spans="1:21">
      <c r="A11410" s="117" t="s">
        <v>5224</v>
      </c>
      <c r="B11410" t="s">
        <v>14590</v>
      </c>
      <c r="C11410" t="s">
        <v>14590</v>
      </c>
      <c r="D11410">
        <v>26</v>
      </c>
      <c r="E11410">
        <v>20</v>
      </c>
      <c r="F11410">
        <v>26</v>
      </c>
      <c r="G11410">
        <v>20</v>
      </c>
      <c r="H11410">
        <v>1</v>
      </c>
      <c r="I11410">
        <v>1</v>
      </c>
      <c r="J11410">
        <v>3</v>
      </c>
      <c r="K11410" s="194">
        <v>3</v>
      </c>
      <c r="L11410" t="s">
        <v>1076</v>
      </c>
      <c r="M11410" t="s">
        <v>1076</v>
      </c>
      <c r="N11410">
        <v>71</v>
      </c>
      <c r="O11410" t="s">
        <v>7876</v>
      </c>
      <c r="P11410" t="s">
        <v>9756</v>
      </c>
      <c r="Q11410">
        <v>7.0999999999999994E-2</v>
      </c>
      <c r="R11410" s="117" t="s">
        <v>14620</v>
      </c>
      <c r="S11410" s="117" t="s">
        <v>14621</v>
      </c>
      <c r="T11410" t="s">
        <v>17448</v>
      </c>
      <c r="U11410" t="s">
        <v>10772</v>
      </c>
    </row>
    <row r="11411" spans="1:21">
      <c r="A11411" s="117" t="s">
        <v>5225</v>
      </c>
      <c r="B11411" t="s">
        <v>14590</v>
      </c>
      <c r="C11411" t="s">
        <v>14590</v>
      </c>
      <c r="D11411">
        <v>34</v>
      </c>
      <c r="E11411">
        <v>28</v>
      </c>
      <c r="F11411">
        <v>34</v>
      </c>
      <c r="G11411">
        <v>28</v>
      </c>
      <c r="H11411">
        <v>1</v>
      </c>
      <c r="I11411">
        <v>1</v>
      </c>
      <c r="J11411">
        <v>3</v>
      </c>
      <c r="K11411" s="194">
        <v>3</v>
      </c>
      <c r="L11411" t="s">
        <v>1076</v>
      </c>
      <c r="M11411" t="s">
        <v>1076</v>
      </c>
      <c r="N11411">
        <v>71</v>
      </c>
      <c r="O11411" t="s">
        <v>7876</v>
      </c>
      <c r="P11411" t="s">
        <v>9756</v>
      </c>
      <c r="Q11411">
        <v>7.0999999999999994E-2</v>
      </c>
      <c r="R11411" s="117" t="s">
        <v>14620</v>
      </c>
      <c r="S11411" s="117" t="s">
        <v>14621</v>
      </c>
      <c r="T11411" t="s">
        <v>17448</v>
      </c>
      <c r="U11411" t="s">
        <v>10772</v>
      </c>
    </row>
    <row r="11412" spans="1:21">
      <c r="A11412" s="117" t="s">
        <v>5226</v>
      </c>
      <c r="B11412" t="s">
        <v>14590</v>
      </c>
      <c r="C11412" t="s">
        <v>14590</v>
      </c>
      <c r="D11412">
        <v>34</v>
      </c>
      <c r="E11412">
        <v>28</v>
      </c>
      <c r="F11412">
        <v>34</v>
      </c>
      <c r="G11412">
        <v>28</v>
      </c>
      <c r="H11412">
        <v>1</v>
      </c>
      <c r="I11412">
        <v>1</v>
      </c>
      <c r="J11412">
        <v>3</v>
      </c>
      <c r="K11412" s="194">
        <v>3</v>
      </c>
      <c r="L11412" t="s">
        <v>1076</v>
      </c>
      <c r="M11412" t="s">
        <v>1076</v>
      </c>
      <c r="N11412">
        <v>84</v>
      </c>
      <c r="O11412" t="s">
        <v>7876</v>
      </c>
      <c r="P11412" t="s">
        <v>9758</v>
      </c>
      <c r="Q11412">
        <v>8.4000000000000005E-2</v>
      </c>
      <c r="R11412" s="117" t="s">
        <v>14620</v>
      </c>
      <c r="S11412" s="117" t="s">
        <v>14621</v>
      </c>
      <c r="T11412" t="s">
        <v>17448</v>
      </c>
      <c r="U11412" t="s">
        <v>10772</v>
      </c>
    </row>
    <row r="11413" spans="1:21">
      <c r="A11413" s="117" t="s">
        <v>5227</v>
      </c>
      <c r="B11413" t="s">
        <v>14590</v>
      </c>
      <c r="C11413" t="s">
        <v>14590</v>
      </c>
      <c r="D11413">
        <v>39</v>
      </c>
      <c r="E11413">
        <v>33</v>
      </c>
      <c r="F11413">
        <v>39</v>
      </c>
      <c r="G11413">
        <v>33</v>
      </c>
      <c r="H11413">
        <v>1</v>
      </c>
      <c r="I11413">
        <v>1</v>
      </c>
      <c r="J11413">
        <v>999999</v>
      </c>
      <c r="K11413" s="194">
        <v>999999</v>
      </c>
      <c r="L11413" t="s">
        <v>1076</v>
      </c>
      <c r="M11413" t="s">
        <v>1076</v>
      </c>
      <c r="N11413">
        <v>84</v>
      </c>
      <c r="O11413" t="s">
        <v>7876</v>
      </c>
      <c r="P11413" t="s">
        <v>9758</v>
      </c>
      <c r="Q11413">
        <v>8.4000000000000005E-2</v>
      </c>
      <c r="R11413" s="117" t="s">
        <v>14620</v>
      </c>
      <c r="S11413" s="117" t="s">
        <v>14621</v>
      </c>
      <c r="T11413" t="s">
        <v>17448</v>
      </c>
      <c r="U11413" t="s">
        <v>10772</v>
      </c>
    </row>
    <row r="11414" spans="1:21">
      <c r="A11414" s="117" t="s">
        <v>5228</v>
      </c>
      <c r="B11414" t="s">
        <v>14590</v>
      </c>
      <c r="C11414" t="s">
        <v>14590</v>
      </c>
      <c r="D11414">
        <v>34</v>
      </c>
      <c r="E11414">
        <v>28</v>
      </c>
      <c r="F11414">
        <v>34</v>
      </c>
      <c r="G11414">
        <v>28</v>
      </c>
      <c r="H11414">
        <v>1</v>
      </c>
      <c r="I11414">
        <v>1</v>
      </c>
      <c r="J11414">
        <v>14</v>
      </c>
      <c r="K11414" s="194">
        <v>14</v>
      </c>
      <c r="L11414" t="s">
        <v>1076</v>
      </c>
      <c r="M11414" t="s">
        <v>1076</v>
      </c>
      <c r="N11414">
        <v>84</v>
      </c>
      <c r="O11414" t="s">
        <v>7876</v>
      </c>
      <c r="P11414" t="s">
        <v>9758</v>
      </c>
      <c r="Q11414">
        <v>8.4000000000000005E-2</v>
      </c>
      <c r="R11414" s="117" t="s">
        <v>14620</v>
      </c>
      <c r="S11414" s="117" t="s">
        <v>14621</v>
      </c>
      <c r="T11414" t="s">
        <v>17448</v>
      </c>
      <c r="U11414" t="s">
        <v>10772</v>
      </c>
    </row>
    <row r="11415" spans="1:21">
      <c r="A11415" s="117" t="s">
        <v>5229</v>
      </c>
      <c r="B11415" t="s">
        <v>14590</v>
      </c>
      <c r="C11415" t="s">
        <v>14590</v>
      </c>
      <c r="D11415">
        <v>39</v>
      </c>
      <c r="E11415">
        <v>33</v>
      </c>
      <c r="F11415">
        <v>39</v>
      </c>
      <c r="G11415">
        <v>33</v>
      </c>
      <c r="H11415">
        <v>1</v>
      </c>
      <c r="I11415">
        <v>1</v>
      </c>
      <c r="J11415">
        <v>999999</v>
      </c>
      <c r="K11415" s="194">
        <v>999999</v>
      </c>
      <c r="L11415" t="s">
        <v>1076</v>
      </c>
      <c r="M11415" t="s">
        <v>1076</v>
      </c>
      <c r="N11415">
        <v>84</v>
      </c>
      <c r="O11415" t="s">
        <v>7876</v>
      </c>
      <c r="P11415" t="s">
        <v>9758</v>
      </c>
      <c r="Q11415">
        <v>8.4000000000000005E-2</v>
      </c>
      <c r="R11415" s="117" t="s">
        <v>14620</v>
      </c>
      <c r="S11415" s="117" t="s">
        <v>14621</v>
      </c>
      <c r="T11415" t="s">
        <v>17448</v>
      </c>
      <c r="U11415" t="s">
        <v>10772</v>
      </c>
    </row>
    <row r="11416" spans="1:21">
      <c r="A11416" s="117" t="s">
        <v>11375</v>
      </c>
      <c r="B11416" t="s">
        <v>14590</v>
      </c>
      <c r="C11416" t="s">
        <v>14590</v>
      </c>
      <c r="D11416">
        <v>34</v>
      </c>
      <c r="E11416">
        <v>28</v>
      </c>
      <c r="F11416">
        <v>34</v>
      </c>
      <c r="G11416">
        <v>28</v>
      </c>
      <c r="H11416">
        <v>1</v>
      </c>
      <c r="I11416">
        <v>1</v>
      </c>
      <c r="J11416">
        <v>2</v>
      </c>
      <c r="K11416" s="194">
        <v>2</v>
      </c>
      <c r="L11416" t="s">
        <v>1076</v>
      </c>
      <c r="M11416" t="s">
        <v>1076</v>
      </c>
      <c r="N11416">
        <v>85</v>
      </c>
      <c r="O11416" t="s">
        <v>7876</v>
      </c>
      <c r="P11416" t="s">
        <v>9758</v>
      </c>
      <c r="Q11416">
        <v>8.5000000000000006E-2</v>
      </c>
      <c r="R11416" s="117" t="s">
        <v>14620</v>
      </c>
      <c r="S11416" s="117" t="s">
        <v>14621</v>
      </c>
      <c r="T11416" t="s">
        <v>17448</v>
      </c>
      <c r="U11416" t="s">
        <v>10772</v>
      </c>
    </row>
    <row r="11417" spans="1:21">
      <c r="A11417" s="117" t="s">
        <v>5230</v>
      </c>
      <c r="B11417" t="s">
        <v>14590</v>
      </c>
      <c r="C11417" t="s">
        <v>14590</v>
      </c>
      <c r="D11417">
        <v>34</v>
      </c>
      <c r="E11417">
        <v>28</v>
      </c>
      <c r="F11417">
        <v>34</v>
      </c>
      <c r="G11417">
        <v>28</v>
      </c>
      <c r="H11417">
        <v>1</v>
      </c>
      <c r="I11417">
        <v>1</v>
      </c>
      <c r="J11417">
        <v>3</v>
      </c>
      <c r="K11417" s="194">
        <v>3</v>
      </c>
      <c r="L11417" t="s">
        <v>1076</v>
      </c>
      <c r="M11417" t="s">
        <v>1076</v>
      </c>
      <c r="N11417">
        <v>84</v>
      </c>
      <c r="O11417" t="s">
        <v>7876</v>
      </c>
      <c r="P11417" t="s">
        <v>9758</v>
      </c>
      <c r="Q11417">
        <v>8.4000000000000005E-2</v>
      </c>
      <c r="R11417" s="117" t="s">
        <v>14620</v>
      </c>
      <c r="S11417" s="117" t="s">
        <v>14621</v>
      </c>
      <c r="T11417" t="s">
        <v>17448</v>
      </c>
      <c r="U11417" t="s">
        <v>10772</v>
      </c>
    </row>
    <row r="11418" spans="1:21">
      <c r="A11418" s="117" t="s">
        <v>5231</v>
      </c>
      <c r="B11418" t="s">
        <v>14590</v>
      </c>
      <c r="C11418" t="s">
        <v>14590</v>
      </c>
      <c r="D11418">
        <v>39</v>
      </c>
      <c r="E11418">
        <v>33</v>
      </c>
      <c r="F11418">
        <v>39</v>
      </c>
      <c r="G11418">
        <v>33</v>
      </c>
      <c r="H11418">
        <v>1</v>
      </c>
      <c r="I11418">
        <v>1</v>
      </c>
      <c r="J11418">
        <v>999999</v>
      </c>
      <c r="K11418" s="194">
        <v>999999</v>
      </c>
      <c r="L11418" t="s">
        <v>1076</v>
      </c>
      <c r="M11418" t="s">
        <v>1076</v>
      </c>
      <c r="N11418">
        <v>84</v>
      </c>
      <c r="O11418" t="s">
        <v>7876</v>
      </c>
      <c r="P11418" t="s">
        <v>9758</v>
      </c>
      <c r="Q11418">
        <v>8.4000000000000005E-2</v>
      </c>
      <c r="R11418" s="117" t="s">
        <v>14620</v>
      </c>
      <c r="S11418" s="117" t="s">
        <v>14621</v>
      </c>
      <c r="T11418" t="s">
        <v>17448</v>
      </c>
      <c r="U11418" t="s">
        <v>10772</v>
      </c>
    </row>
    <row r="11419" spans="1:21">
      <c r="A11419" s="117" t="s">
        <v>5232</v>
      </c>
      <c r="B11419" t="s">
        <v>14590</v>
      </c>
      <c r="C11419" t="s">
        <v>14590</v>
      </c>
      <c r="D11419">
        <v>34</v>
      </c>
      <c r="E11419">
        <v>28</v>
      </c>
      <c r="F11419">
        <v>34</v>
      </c>
      <c r="G11419">
        <v>28</v>
      </c>
      <c r="H11419">
        <v>1</v>
      </c>
      <c r="I11419">
        <v>1</v>
      </c>
      <c r="J11419">
        <v>2</v>
      </c>
      <c r="K11419" s="194">
        <v>2</v>
      </c>
      <c r="L11419" t="s">
        <v>1076</v>
      </c>
      <c r="M11419" t="s">
        <v>1076</v>
      </c>
      <c r="N11419">
        <v>91</v>
      </c>
      <c r="O11419" t="s">
        <v>7876</v>
      </c>
      <c r="P11419" t="s">
        <v>9758</v>
      </c>
      <c r="Q11419">
        <v>9.0999999999999998E-2</v>
      </c>
      <c r="R11419" s="117" t="s">
        <v>14620</v>
      </c>
      <c r="S11419" s="117" t="s">
        <v>14621</v>
      </c>
      <c r="T11419" t="s">
        <v>17448</v>
      </c>
      <c r="U11419" t="s">
        <v>10772</v>
      </c>
    </row>
    <row r="11420" spans="1:21">
      <c r="A11420" s="117" t="s">
        <v>5233</v>
      </c>
      <c r="B11420" t="s">
        <v>14590</v>
      </c>
      <c r="C11420" t="s">
        <v>14590</v>
      </c>
      <c r="D11420">
        <v>34</v>
      </c>
      <c r="E11420">
        <v>28</v>
      </c>
      <c r="F11420">
        <v>34</v>
      </c>
      <c r="G11420">
        <v>28</v>
      </c>
      <c r="H11420">
        <v>1</v>
      </c>
      <c r="I11420">
        <v>1</v>
      </c>
      <c r="J11420">
        <v>2</v>
      </c>
      <c r="K11420" s="194">
        <v>2</v>
      </c>
      <c r="L11420" t="s">
        <v>1076</v>
      </c>
      <c r="M11420" t="s">
        <v>1076</v>
      </c>
      <c r="N11420">
        <v>84</v>
      </c>
      <c r="O11420" t="s">
        <v>7876</v>
      </c>
      <c r="P11420" t="s">
        <v>9758</v>
      </c>
      <c r="Q11420">
        <v>8.4000000000000005E-2</v>
      </c>
      <c r="R11420" s="117" t="s">
        <v>14620</v>
      </c>
      <c r="S11420" s="117" t="s">
        <v>14621</v>
      </c>
      <c r="T11420" t="s">
        <v>17448</v>
      </c>
      <c r="U11420" t="s">
        <v>10772</v>
      </c>
    </row>
    <row r="11421" spans="1:21">
      <c r="A11421" s="117" t="s">
        <v>19979</v>
      </c>
      <c r="B11421" t="s">
        <v>14590</v>
      </c>
      <c r="C11421" t="s">
        <v>14590</v>
      </c>
      <c r="D11421">
        <v>39</v>
      </c>
      <c r="E11421">
        <v>33</v>
      </c>
      <c r="F11421">
        <v>39</v>
      </c>
      <c r="G11421">
        <v>33</v>
      </c>
      <c r="H11421">
        <v>1</v>
      </c>
      <c r="I11421">
        <v>1</v>
      </c>
      <c r="J11421">
        <v>999999</v>
      </c>
      <c r="K11421" s="194">
        <v>999999</v>
      </c>
      <c r="L11421" t="s">
        <v>1076</v>
      </c>
      <c r="M11421" t="s">
        <v>1076</v>
      </c>
      <c r="N11421">
        <v>99</v>
      </c>
      <c r="O11421" t="s">
        <v>7876</v>
      </c>
      <c r="P11421" t="s">
        <v>19980</v>
      </c>
      <c r="Q11421">
        <v>9.9000000000000005E-2</v>
      </c>
      <c r="R11421" s="117" t="s">
        <v>14620</v>
      </c>
      <c r="S11421" s="117" t="s">
        <v>14621</v>
      </c>
      <c r="T11421" t="s">
        <v>17448</v>
      </c>
      <c r="U11421" t="s">
        <v>10772</v>
      </c>
    </row>
    <row r="11422" spans="1:21">
      <c r="A11422" s="117" t="s">
        <v>19981</v>
      </c>
      <c r="B11422" t="s">
        <v>14590</v>
      </c>
      <c r="C11422" t="s">
        <v>14590</v>
      </c>
      <c r="D11422">
        <v>39</v>
      </c>
      <c r="E11422">
        <v>33</v>
      </c>
      <c r="F11422">
        <v>39</v>
      </c>
      <c r="G11422">
        <v>33</v>
      </c>
      <c r="H11422">
        <v>1</v>
      </c>
      <c r="I11422">
        <v>1</v>
      </c>
      <c r="J11422">
        <v>999999</v>
      </c>
      <c r="K11422" s="194">
        <v>999999</v>
      </c>
      <c r="L11422" t="s">
        <v>1076</v>
      </c>
      <c r="M11422" t="s">
        <v>1076</v>
      </c>
      <c r="N11422">
        <v>99</v>
      </c>
      <c r="O11422" t="s">
        <v>7876</v>
      </c>
      <c r="P11422" t="s">
        <v>19980</v>
      </c>
      <c r="Q11422">
        <v>9.9000000000000005E-2</v>
      </c>
      <c r="R11422" s="117" t="s">
        <v>14620</v>
      </c>
      <c r="S11422" s="117" t="s">
        <v>14621</v>
      </c>
      <c r="T11422" t="s">
        <v>17448</v>
      </c>
      <c r="U11422" t="s">
        <v>10772</v>
      </c>
    </row>
    <row r="11423" spans="1:21">
      <c r="A11423" s="117" t="s">
        <v>19982</v>
      </c>
      <c r="B11423" t="s">
        <v>14590</v>
      </c>
      <c r="C11423" t="s">
        <v>14590</v>
      </c>
      <c r="D11423">
        <v>39</v>
      </c>
      <c r="E11423">
        <v>33</v>
      </c>
      <c r="F11423">
        <v>39</v>
      </c>
      <c r="G11423">
        <v>33</v>
      </c>
      <c r="H11423">
        <v>1</v>
      </c>
      <c r="I11423">
        <v>1</v>
      </c>
      <c r="J11423">
        <v>999999</v>
      </c>
      <c r="K11423" s="194">
        <v>999999</v>
      </c>
      <c r="L11423" t="s">
        <v>1076</v>
      </c>
      <c r="M11423" t="s">
        <v>1076</v>
      </c>
      <c r="N11423">
        <v>99</v>
      </c>
      <c r="O11423" t="s">
        <v>7876</v>
      </c>
      <c r="P11423" t="s">
        <v>19980</v>
      </c>
      <c r="Q11423">
        <v>9.9000000000000005E-2</v>
      </c>
      <c r="R11423" s="117" t="s">
        <v>14620</v>
      </c>
      <c r="S11423" s="117" t="s">
        <v>14621</v>
      </c>
      <c r="T11423" t="s">
        <v>17448</v>
      </c>
      <c r="U11423" t="s">
        <v>10772</v>
      </c>
    </row>
    <row r="11424" spans="1:21">
      <c r="A11424" s="117" t="s">
        <v>11537</v>
      </c>
      <c r="B11424" t="s">
        <v>14590</v>
      </c>
      <c r="C11424" t="s">
        <v>14590</v>
      </c>
      <c r="D11424">
        <v>26</v>
      </c>
      <c r="E11424">
        <v>20</v>
      </c>
      <c r="F11424">
        <v>26</v>
      </c>
      <c r="G11424">
        <v>20</v>
      </c>
      <c r="H11424">
        <v>1</v>
      </c>
      <c r="I11424">
        <v>1</v>
      </c>
      <c r="J11424">
        <v>20</v>
      </c>
      <c r="K11424" s="194">
        <v>20</v>
      </c>
      <c r="L11424" t="s">
        <v>1076</v>
      </c>
      <c r="M11424" t="s">
        <v>1076</v>
      </c>
      <c r="N11424">
        <v>92</v>
      </c>
      <c r="O11424" t="s">
        <v>7876</v>
      </c>
      <c r="P11424" t="s">
        <v>11197</v>
      </c>
      <c r="Q11424">
        <v>9.1999999999999998E-2</v>
      </c>
      <c r="R11424" s="117" t="s">
        <v>14620</v>
      </c>
      <c r="S11424" s="117" t="s">
        <v>14621</v>
      </c>
      <c r="T11424" t="s">
        <v>17448</v>
      </c>
      <c r="U11424" t="s">
        <v>10772</v>
      </c>
    </row>
    <row r="11425" spans="1:21">
      <c r="A11425" s="117" t="s">
        <v>10797</v>
      </c>
      <c r="B11425" t="s">
        <v>14590</v>
      </c>
      <c r="C11425" t="s">
        <v>14590</v>
      </c>
      <c r="D11425">
        <v>39</v>
      </c>
      <c r="E11425">
        <v>33</v>
      </c>
      <c r="F11425">
        <v>39</v>
      </c>
      <c r="G11425">
        <v>33</v>
      </c>
      <c r="H11425">
        <v>1</v>
      </c>
      <c r="I11425">
        <v>1</v>
      </c>
      <c r="J11425">
        <v>999999</v>
      </c>
      <c r="K11425" s="194">
        <v>999999</v>
      </c>
      <c r="L11425" t="s">
        <v>1076</v>
      </c>
      <c r="M11425" t="s">
        <v>1076</v>
      </c>
      <c r="N11425">
        <v>92</v>
      </c>
      <c r="O11425" t="s">
        <v>7876</v>
      </c>
      <c r="P11425" t="s">
        <v>10810</v>
      </c>
      <c r="Q11425">
        <v>9.1999999999999998E-2</v>
      </c>
      <c r="R11425" s="117" t="s">
        <v>14620</v>
      </c>
      <c r="S11425" s="117" t="s">
        <v>14621</v>
      </c>
      <c r="T11425" t="s">
        <v>17448</v>
      </c>
      <c r="U11425" t="s">
        <v>10772</v>
      </c>
    </row>
    <row r="11426" spans="1:21">
      <c r="A11426" s="117" t="s">
        <v>18144</v>
      </c>
      <c r="B11426" t="s">
        <v>14590</v>
      </c>
      <c r="C11426" t="s">
        <v>14590</v>
      </c>
      <c r="D11426">
        <v>34</v>
      </c>
      <c r="E11426">
        <v>28</v>
      </c>
      <c r="F11426">
        <v>34</v>
      </c>
      <c r="G11426">
        <v>28</v>
      </c>
      <c r="H11426">
        <v>1</v>
      </c>
      <c r="I11426">
        <v>1</v>
      </c>
      <c r="J11426">
        <v>2</v>
      </c>
      <c r="K11426" s="194">
        <v>2</v>
      </c>
      <c r="L11426" t="s">
        <v>1076</v>
      </c>
      <c r="M11426" t="s">
        <v>1076</v>
      </c>
      <c r="N11426">
        <v>92</v>
      </c>
      <c r="O11426" t="s">
        <v>7876</v>
      </c>
      <c r="P11426" t="s">
        <v>10810</v>
      </c>
      <c r="Q11426">
        <v>9.1999999999999998E-2</v>
      </c>
      <c r="R11426" s="117" t="s">
        <v>14620</v>
      </c>
      <c r="S11426" s="117" t="s">
        <v>14621</v>
      </c>
      <c r="T11426" t="s">
        <v>17448</v>
      </c>
      <c r="U11426" t="s">
        <v>10772</v>
      </c>
    </row>
    <row r="11427" spans="1:21">
      <c r="A11427" s="117" t="s">
        <v>11196</v>
      </c>
      <c r="B11427" t="s">
        <v>14590</v>
      </c>
      <c r="C11427" t="s">
        <v>14590</v>
      </c>
      <c r="D11427">
        <v>34</v>
      </c>
      <c r="E11427">
        <v>28</v>
      </c>
      <c r="F11427">
        <v>34</v>
      </c>
      <c r="G11427">
        <v>28</v>
      </c>
      <c r="H11427">
        <v>1</v>
      </c>
      <c r="I11427">
        <v>1</v>
      </c>
      <c r="J11427">
        <v>2</v>
      </c>
      <c r="K11427" s="194">
        <v>2</v>
      </c>
      <c r="L11427" t="s">
        <v>1076</v>
      </c>
      <c r="M11427" t="s">
        <v>1076</v>
      </c>
      <c r="N11427">
        <v>92</v>
      </c>
      <c r="O11427" t="s">
        <v>7876</v>
      </c>
      <c r="P11427" t="s">
        <v>11197</v>
      </c>
      <c r="Q11427">
        <v>9.1999999999999998E-2</v>
      </c>
      <c r="R11427" s="117" t="s">
        <v>14620</v>
      </c>
      <c r="S11427" s="117" t="s">
        <v>14621</v>
      </c>
      <c r="T11427" t="s">
        <v>17448</v>
      </c>
      <c r="U11427" t="s">
        <v>10772</v>
      </c>
    </row>
    <row r="11428" spans="1:21">
      <c r="A11428" s="117" t="s">
        <v>5234</v>
      </c>
      <c r="B11428" t="s">
        <v>14590</v>
      </c>
      <c r="C11428" t="s">
        <v>14590</v>
      </c>
      <c r="D11428">
        <v>26</v>
      </c>
      <c r="E11428">
        <v>20</v>
      </c>
      <c r="F11428">
        <v>26</v>
      </c>
      <c r="G11428">
        <v>20</v>
      </c>
      <c r="H11428">
        <v>1</v>
      </c>
      <c r="I11428">
        <v>1</v>
      </c>
      <c r="J11428">
        <v>72</v>
      </c>
      <c r="K11428" s="194">
        <v>72</v>
      </c>
      <c r="L11428" t="s">
        <v>1076</v>
      </c>
      <c r="M11428" t="s">
        <v>1076</v>
      </c>
      <c r="N11428">
        <v>193</v>
      </c>
      <c r="O11428" t="s">
        <v>7876</v>
      </c>
      <c r="P11428" t="s">
        <v>9759</v>
      </c>
      <c r="Q11428">
        <v>0.193</v>
      </c>
      <c r="R11428" s="117" t="s">
        <v>14620</v>
      </c>
      <c r="S11428" s="117" t="s">
        <v>14621</v>
      </c>
      <c r="T11428" t="s">
        <v>17448</v>
      </c>
      <c r="U11428" t="s">
        <v>10773</v>
      </c>
    </row>
    <row r="11429" spans="1:21">
      <c r="A11429" s="117" t="s">
        <v>11198</v>
      </c>
      <c r="B11429" t="s">
        <v>14590</v>
      </c>
      <c r="C11429" t="s">
        <v>14590</v>
      </c>
      <c r="D11429">
        <v>34</v>
      </c>
      <c r="E11429">
        <v>28</v>
      </c>
      <c r="F11429">
        <v>34</v>
      </c>
      <c r="G11429">
        <v>28</v>
      </c>
      <c r="H11429">
        <v>1</v>
      </c>
      <c r="I11429">
        <v>1</v>
      </c>
      <c r="J11429">
        <v>2</v>
      </c>
      <c r="K11429" s="194">
        <v>2</v>
      </c>
      <c r="L11429" t="s">
        <v>1076</v>
      </c>
      <c r="M11429" t="s">
        <v>1076</v>
      </c>
      <c r="N11429">
        <v>193</v>
      </c>
      <c r="O11429" t="s">
        <v>7876</v>
      </c>
      <c r="P11429" t="s">
        <v>11199</v>
      </c>
      <c r="Q11429">
        <v>0.193</v>
      </c>
      <c r="R11429" s="117" t="s">
        <v>14620</v>
      </c>
      <c r="S11429" s="117" t="s">
        <v>14621</v>
      </c>
      <c r="T11429" t="s">
        <v>17448</v>
      </c>
      <c r="U11429" t="s">
        <v>10772</v>
      </c>
    </row>
    <row r="11430" spans="1:21">
      <c r="A11430" s="117" t="s">
        <v>11376</v>
      </c>
      <c r="B11430" t="s">
        <v>14590</v>
      </c>
      <c r="C11430" t="s">
        <v>14590</v>
      </c>
      <c r="D11430">
        <v>26</v>
      </c>
      <c r="E11430">
        <v>20</v>
      </c>
      <c r="F11430">
        <v>26</v>
      </c>
      <c r="G11430">
        <v>20</v>
      </c>
      <c r="H11430">
        <v>1</v>
      </c>
      <c r="I11430">
        <v>1</v>
      </c>
      <c r="J11430">
        <v>12</v>
      </c>
      <c r="K11430" s="194">
        <v>12</v>
      </c>
      <c r="L11430" t="s">
        <v>1089</v>
      </c>
      <c r="M11430" t="s">
        <v>1089</v>
      </c>
      <c r="N11430">
        <v>372</v>
      </c>
      <c r="O11430" t="s">
        <v>7876</v>
      </c>
      <c r="P11430" t="s">
        <v>11377</v>
      </c>
      <c r="Q11430">
        <v>0.372</v>
      </c>
      <c r="R11430" s="117" t="s">
        <v>14620</v>
      </c>
      <c r="S11430" s="117" t="s">
        <v>14621</v>
      </c>
      <c r="T11430" t="s">
        <v>17448</v>
      </c>
      <c r="U11430" t="s">
        <v>10772</v>
      </c>
    </row>
    <row r="11431" spans="1:21">
      <c r="A11431" s="117" t="s">
        <v>13596</v>
      </c>
      <c r="B11431" t="s">
        <v>14590</v>
      </c>
      <c r="C11431" t="s">
        <v>14590</v>
      </c>
      <c r="D11431">
        <v>34</v>
      </c>
      <c r="E11431">
        <v>28</v>
      </c>
      <c r="F11431">
        <v>34</v>
      </c>
      <c r="G11431">
        <v>28</v>
      </c>
      <c r="H11431">
        <v>1</v>
      </c>
      <c r="I11431">
        <v>1</v>
      </c>
      <c r="J11431">
        <v>2</v>
      </c>
      <c r="K11431" s="194">
        <v>2</v>
      </c>
      <c r="L11431" t="s">
        <v>1076</v>
      </c>
      <c r="M11431" t="s">
        <v>1076</v>
      </c>
      <c r="N11431">
        <v>11</v>
      </c>
      <c r="O11431" t="s">
        <v>7876</v>
      </c>
      <c r="P11431" t="s">
        <v>13956</v>
      </c>
      <c r="Q11431">
        <v>1.0999999999999999E-2</v>
      </c>
      <c r="R11431" s="117" t="s">
        <v>14620</v>
      </c>
      <c r="S11431" s="117" t="s">
        <v>14621</v>
      </c>
      <c r="T11431" t="s">
        <v>17448</v>
      </c>
      <c r="U11431" t="s">
        <v>10772</v>
      </c>
    </row>
    <row r="11432" spans="1:21">
      <c r="A11432" s="117" t="s">
        <v>25485</v>
      </c>
      <c r="B11432" t="s">
        <v>14590</v>
      </c>
      <c r="C11432" t="s">
        <v>14590</v>
      </c>
      <c r="D11432">
        <v>26</v>
      </c>
      <c r="E11432">
        <v>20</v>
      </c>
      <c r="F11432">
        <v>26</v>
      </c>
      <c r="G11432">
        <v>20</v>
      </c>
      <c r="H11432">
        <v>1</v>
      </c>
      <c r="I11432">
        <v>1</v>
      </c>
      <c r="J11432">
        <v>10</v>
      </c>
      <c r="K11432" s="194">
        <v>10</v>
      </c>
      <c r="L11432" t="s">
        <v>1076</v>
      </c>
      <c r="M11432" t="s">
        <v>1076</v>
      </c>
      <c r="N11432">
        <v>149</v>
      </c>
      <c r="O11432" t="s">
        <v>7876</v>
      </c>
      <c r="P11432" t="s">
        <v>23112</v>
      </c>
      <c r="Q11432">
        <v>0.14899999999999999</v>
      </c>
      <c r="R11432" s="117" t="s">
        <v>14620</v>
      </c>
      <c r="S11432" s="117" t="s">
        <v>14621</v>
      </c>
      <c r="T11432" t="s">
        <v>17448</v>
      </c>
      <c r="U11432" t="s">
        <v>10772</v>
      </c>
    </row>
    <row r="11433" spans="1:21">
      <c r="A11433" s="117" t="s">
        <v>10798</v>
      </c>
      <c r="B11433" t="s">
        <v>14590</v>
      </c>
      <c r="C11433" t="s">
        <v>14590</v>
      </c>
      <c r="D11433">
        <v>26</v>
      </c>
      <c r="E11433">
        <v>20</v>
      </c>
      <c r="F11433">
        <v>26</v>
      </c>
      <c r="G11433">
        <v>20</v>
      </c>
      <c r="H11433">
        <v>1</v>
      </c>
      <c r="I11433">
        <v>1</v>
      </c>
      <c r="J11433">
        <v>10</v>
      </c>
      <c r="K11433" s="194">
        <v>10</v>
      </c>
      <c r="L11433" t="s">
        <v>1076</v>
      </c>
      <c r="M11433" t="s">
        <v>1076</v>
      </c>
      <c r="N11433">
        <v>253</v>
      </c>
      <c r="O11433" t="s">
        <v>7876</v>
      </c>
      <c r="P11433" t="s">
        <v>10811</v>
      </c>
      <c r="Q11433">
        <v>0.253</v>
      </c>
      <c r="R11433" s="117" t="s">
        <v>14620</v>
      </c>
      <c r="S11433" s="117" t="s">
        <v>14621</v>
      </c>
      <c r="T11433" t="s">
        <v>17448</v>
      </c>
      <c r="U11433" t="s">
        <v>10772</v>
      </c>
    </row>
    <row r="11434" spans="1:21">
      <c r="A11434" s="117" t="s">
        <v>11891</v>
      </c>
      <c r="B11434" t="s">
        <v>14590</v>
      </c>
      <c r="C11434" t="s">
        <v>14590</v>
      </c>
      <c r="D11434">
        <v>26</v>
      </c>
      <c r="E11434">
        <v>20</v>
      </c>
      <c r="F11434">
        <v>26</v>
      </c>
      <c r="G11434">
        <v>20</v>
      </c>
      <c r="H11434">
        <v>1</v>
      </c>
      <c r="I11434">
        <v>1</v>
      </c>
      <c r="J11434">
        <v>2</v>
      </c>
      <c r="K11434" s="194">
        <v>2</v>
      </c>
      <c r="L11434" t="s">
        <v>1076</v>
      </c>
      <c r="M11434" t="s">
        <v>1076</v>
      </c>
      <c r="N11434">
        <v>254</v>
      </c>
      <c r="O11434" t="s">
        <v>7876</v>
      </c>
      <c r="P11434" t="s">
        <v>12105</v>
      </c>
      <c r="Q11434">
        <v>0.254</v>
      </c>
      <c r="R11434" s="117" t="s">
        <v>14620</v>
      </c>
      <c r="S11434" s="117" t="s">
        <v>14621</v>
      </c>
      <c r="T11434" t="s">
        <v>17448</v>
      </c>
      <c r="U11434" t="s">
        <v>10772</v>
      </c>
    </row>
    <row r="11435" spans="1:21">
      <c r="A11435" s="117" t="s">
        <v>23111</v>
      </c>
      <c r="B11435" t="s">
        <v>14590</v>
      </c>
      <c r="C11435" t="s">
        <v>14590</v>
      </c>
      <c r="D11435">
        <v>26</v>
      </c>
      <c r="E11435">
        <v>20</v>
      </c>
      <c r="F11435">
        <v>26</v>
      </c>
      <c r="G11435">
        <v>20</v>
      </c>
      <c r="H11435">
        <v>1</v>
      </c>
      <c r="I11435">
        <v>1</v>
      </c>
      <c r="J11435">
        <v>2</v>
      </c>
      <c r="K11435" s="194">
        <v>2</v>
      </c>
      <c r="L11435" t="s">
        <v>1076</v>
      </c>
      <c r="M11435" t="s">
        <v>1076</v>
      </c>
      <c r="N11435">
        <v>155</v>
      </c>
      <c r="O11435" t="s">
        <v>7876</v>
      </c>
      <c r="P11435" t="s">
        <v>23112</v>
      </c>
      <c r="Q11435">
        <v>0.155</v>
      </c>
      <c r="R11435" s="117" t="s">
        <v>14620</v>
      </c>
      <c r="S11435" s="117" t="s">
        <v>14621</v>
      </c>
      <c r="T11435" t="s">
        <v>17448</v>
      </c>
      <c r="U11435" t="s">
        <v>10772</v>
      </c>
    </row>
    <row r="11436" spans="1:21">
      <c r="A11436" s="117" t="s">
        <v>21198</v>
      </c>
      <c r="B11436" t="s">
        <v>14590</v>
      </c>
      <c r="C11436" t="s">
        <v>14590</v>
      </c>
      <c r="D11436">
        <v>34</v>
      </c>
      <c r="E11436">
        <v>28</v>
      </c>
      <c r="F11436">
        <v>34</v>
      </c>
      <c r="G11436">
        <v>28</v>
      </c>
      <c r="H11436">
        <v>1</v>
      </c>
      <c r="I11436">
        <v>1</v>
      </c>
      <c r="J11436">
        <v>10</v>
      </c>
      <c r="K11436" s="194">
        <v>10</v>
      </c>
      <c r="L11436" t="s">
        <v>1076</v>
      </c>
      <c r="M11436" t="s">
        <v>1076</v>
      </c>
      <c r="N11436">
        <v>352</v>
      </c>
      <c r="O11436" t="s">
        <v>7876</v>
      </c>
      <c r="P11436" t="s">
        <v>21199</v>
      </c>
      <c r="Q11436">
        <v>0.35199999999999998</v>
      </c>
      <c r="R11436" s="117" t="s">
        <v>14620</v>
      </c>
      <c r="S11436" s="117" t="s">
        <v>14621</v>
      </c>
      <c r="T11436" t="s">
        <v>17448</v>
      </c>
      <c r="U11436" t="s">
        <v>10772</v>
      </c>
    </row>
    <row r="11437" spans="1:21">
      <c r="A11437" s="117" t="s">
        <v>10856</v>
      </c>
      <c r="B11437" t="s">
        <v>14590</v>
      </c>
      <c r="C11437" t="s">
        <v>14590</v>
      </c>
      <c r="D11437">
        <v>26</v>
      </c>
      <c r="E11437">
        <v>20</v>
      </c>
      <c r="F11437">
        <v>26</v>
      </c>
      <c r="G11437">
        <v>20</v>
      </c>
      <c r="H11437">
        <v>1</v>
      </c>
      <c r="I11437">
        <v>1</v>
      </c>
      <c r="J11437">
        <v>6</v>
      </c>
      <c r="K11437" s="194">
        <v>6</v>
      </c>
      <c r="L11437" t="s">
        <v>1076</v>
      </c>
      <c r="M11437" t="s">
        <v>1076</v>
      </c>
      <c r="N11437">
        <v>347</v>
      </c>
      <c r="O11437" t="s">
        <v>7876</v>
      </c>
      <c r="P11437" t="s">
        <v>12105</v>
      </c>
      <c r="Q11437">
        <v>0.34699999999999998</v>
      </c>
      <c r="R11437" s="117" t="s">
        <v>14620</v>
      </c>
      <c r="S11437" s="117" t="s">
        <v>14621</v>
      </c>
      <c r="T11437" t="s">
        <v>17448</v>
      </c>
      <c r="U11437" t="s">
        <v>10772</v>
      </c>
    </row>
    <row r="11438" spans="1:21">
      <c r="A11438" s="117" t="s">
        <v>5235</v>
      </c>
      <c r="B11438" t="s">
        <v>14590</v>
      </c>
      <c r="C11438" t="s">
        <v>14590</v>
      </c>
      <c r="D11438">
        <v>26</v>
      </c>
      <c r="E11438">
        <v>20</v>
      </c>
      <c r="F11438">
        <v>26</v>
      </c>
      <c r="G11438">
        <v>20</v>
      </c>
      <c r="H11438">
        <v>1</v>
      </c>
      <c r="I11438">
        <v>1</v>
      </c>
      <c r="J11438">
        <v>20</v>
      </c>
      <c r="K11438" s="194">
        <v>20</v>
      </c>
      <c r="L11438" t="s">
        <v>1076</v>
      </c>
      <c r="M11438" t="s">
        <v>1076</v>
      </c>
      <c r="N11438">
        <v>692</v>
      </c>
      <c r="O11438" t="s">
        <v>7876</v>
      </c>
      <c r="P11438" t="s">
        <v>9760</v>
      </c>
      <c r="Q11438">
        <v>0.69199999999999995</v>
      </c>
      <c r="R11438" s="117" t="s">
        <v>14620</v>
      </c>
      <c r="S11438" s="117" t="s">
        <v>14621</v>
      </c>
      <c r="T11438" t="s">
        <v>17448</v>
      </c>
      <c r="U11438" t="s">
        <v>10772</v>
      </c>
    </row>
    <row r="11439" spans="1:21">
      <c r="A11439" s="117" t="s">
        <v>10857</v>
      </c>
      <c r="B11439" t="s">
        <v>14590</v>
      </c>
      <c r="C11439" t="s">
        <v>14590</v>
      </c>
      <c r="D11439">
        <v>26</v>
      </c>
      <c r="E11439">
        <v>20</v>
      </c>
      <c r="F11439">
        <v>26</v>
      </c>
      <c r="G11439">
        <v>20</v>
      </c>
      <c r="H11439">
        <v>1</v>
      </c>
      <c r="I11439">
        <v>1</v>
      </c>
      <c r="J11439">
        <v>20</v>
      </c>
      <c r="K11439" s="194">
        <v>20</v>
      </c>
      <c r="L11439" t="s">
        <v>1076</v>
      </c>
      <c r="M11439" t="s">
        <v>1076</v>
      </c>
      <c r="N11439">
        <v>313</v>
      </c>
      <c r="O11439" t="s">
        <v>7876</v>
      </c>
      <c r="P11439" t="s">
        <v>10812</v>
      </c>
      <c r="Q11439">
        <v>0.313</v>
      </c>
      <c r="R11439" s="117" t="s">
        <v>14620</v>
      </c>
      <c r="S11439" s="117" t="s">
        <v>14621</v>
      </c>
      <c r="T11439" t="s">
        <v>17448</v>
      </c>
      <c r="U11439" t="s">
        <v>10772</v>
      </c>
    </row>
    <row r="11440" spans="1:21">
      <c r="A11440" s="117" t="s">
        <v>5236</v>
      </c>
      <c r="B11440" t="s">
        <v>14590</v>
      </c>
      <c r="C11440" t="s">
        <v>14590</v>
      </c>
      <c r="D11440">
        <v>26</v>
      </c>
      <c r="E11440">
        <v>20</v>
      </c>
      <c r="F11440">
        <v>26</v>
      </c>
      <c r="G11440">
        <v>20</v>
      </c>
      <c r="H11440">
        <v>1</v>
      </c>
      <c r="I11440">
        <v>1</v>
      </c>
      <c r="J11440">
        <v>20</v>
      </c>
      <c r="K11440" s="194">
        <v>20</v>
      </c>
      <c r="L11440" t="s">
        <v>1076</v>
      </c>
      <c r="M11440" t="s">
        <v>1076</v>
      </c>
      <c r="N11440">
        <v>389</v>
      </c>
      <c r="O11440" t="s">
        <v>7876</v>
      </c>
      <c r="P11440" t="s">
        <v>9761</v>
      </c>
      <c r="Q11440">
        <v>0.38900000000000001</v>
      </c>
      <c r="R11440" s="117" t="s">
        <v>14620</v>
      </c>
      <c r="S11440" s="117" t="s">
        <v>14621</v>
      </c>
      <c r="T11440" t="s">
        <v>17448</v>
      </c>
      <c r="U11440" t="s">
        <v>10772</v>
      </c>
    </row>
    <row r="11441" spans="1:21">
      <c r="A11441" s="117" t="s">
        <v>5237</v>
      </c>
      <c r="B11441" t="s">
        <v>14590</v>
      </c>
      <c r="C11441" t="s">
        <v>14590</v>
      </c>
      <c r="D11441">
        <v>26</v>
      </c>
      <c r="E11441">
        <v>20</v>
      </c>
      <c r="F11441">
        <v>26</v>
      </c>
      <c r="G11441">
        <v>20</v>
      </c>
      <c r="H11441">
        <v>1</v>
      </c>
      <c r="I11441">
        <v>1</v>
      </c>
      <c r="J11441">
        <v>10</v>
      </c>
      <c r="K11441" s="194">
        <v>10</v>
      </c>
      <c r="L11441" t="s">
        <v>1076</v>
      </c>
      <c r="M11441" t="s">
        <v>1076</v>
      </c>
      <c r="N11441">
        <v>559</v>
      </c>
      <c r="O11441" t="s">
        <v>7876</v>
      </c>
      <c r="P11441" t="s">
        <v>16997</v>
      </c>
      <c r="Q11441">
        <v>0.55900000000000005</v>
      </c>
      <c r="R11441" s="117" t="s">
        <v>14620</v>
      </c>
      <c r="S11441" s="117" t="s">
        <v>14621</v>
      </c>
      <c r="T11441" t="s">
        <v>17448</v>
      </c>
      <c r="U11441" t="s">
        <v>10772</v>
      </c>
    </row>
    <row r="11442" spans="1:21">
      <c r="A11442" s="117" t="s">
        <v>11378</v>
      </c>
      <c r="B11442" t="s">
        <v>14590</v>
      </c>
      <c r="C11442" t="s">
        <v>14590</v>
      </c>
      <c r="D11442">
        <v>26</v>
      </c>
      <c r="E11442">
        <v>20</v>
      </c>
      <c r="F11442">
        <v>26</v>
      </c>
      <c r="G11442">
        <v>20</v>
      </c>
      <c r="H11442">
        <v>1</v>
      </c>
      <c r="I11442">
        <v>1</v>
      </c>
      <c r="J11442">
        <v>4</v>
      </c>
      <c r="K11442" s="194">
        <v>4</v>
      </c>
      <c r="L11442" t="s">
        <v>1076</v>
      </c>
      <c r="M11442" t="s">
        <v>1076</v>
      </c>
      <c r="N11442">
        <v>285</v>
      </c>
      <c r="O11442" t="s">
        <v>7876</v>
      </c>
      <c r="P11442" t="s">
        <v>11379</v>
      </c>
      <c r="Q11442">
        <v>0.28499999999999998</v>
      </c>
      <c r="R11442" s="117" t="s">
        <v>14620</v>
      </c>
      <c r="S11442" s="117" t="s">
        <v>14621</v>
      </c>
      <c r="T11442" t="s">
        <v>17448</v>
      </c>
      <c r="U11442" t="s">
        <v>10772</v>
      </c>
    </row>
    <row r="11443" spans="1:21">
      <c r="A11443" s="117" t="s">
        <v>21894</v>
      </c>
      <c r="B11443" t="s">
        <v>14590</v>
      </c>
      <c r="C11443" t="s">
        <v>14590</v>
      </c>
      <c r="D11443">
        <v>26</v>
      </c>
      <c r="E11443">
        <v>20</v>
      </c>
      <c r="F11443">
        <v>26</v>
      </c>
      <c r="G11443">
        <v>20</v>
      </c>
      <c r="H11443">
        <v>1</v>
      </c>
      <c r="I11443">
        <v>1</v>
      </c>
      <c r="J11443">
        <v>2</v>
      </c>
      <c r="K11443" s="194">
        <v>2</v>
      </c>
      <c r="L11443" t="s">
        <v>1076</v>
      </c>
      <c r="M11443" t="s">
        <v>1076</v>
      </c>
      <c r="N11443">
        <v>413</v>
      </c>
      <c r="O11443" t="s">
        <v>7876</v>
      </c>
      <c r="P11443" t="s">
        <v>16997</v>
      </c>
      <c r="Q11443">
        <v>0.41299999999999998</v>
      </c>
      <c r="R11443" s="117" t="s">
        <v>14620</v>
      </c>
      <c r="S11443" s="117" t="s">
        <v>14621</v>
      </c>
      <c r="T11443" t="s">
        <v>17448</v>
      </c>
      <c r="U11443" t="s">
        <v>10772</v>
      </c>
    </row>
    <row r="11444" spans="1:21">
      <c r="A11444" s="117" t="s">
        <v>11380</v>
      </c>
      <c r="B11444" t="s">
        <v>14590</v>
      </c>
      <c r="C11444" t="s">
        <v>14590</v>
      </c>
      <c r="D11444">
        <v>26</v>
      </c>
      <c r="E11444">
        <v>20</v>
      </c>
      <c r="F11444">
        <v>26</v>
      </c>
      <c r="G11444">
        <v>20</v>
      </c>
      <c r="H11444">
        <v>1</v>
      </c>
      <c r="I11444">
        <v>1</v>
      </c>
      <c r="J11444">
        <v>8</v>
      </c>
      <c r="K11444" s="194">
        <v>8</v>
      </c>
      <c r="L11444" t="s">
        <v>1076</v>
      </c>
      <c r="M11444" t="s">
        <v>1076</v>
      </c>
      <c r="N11444">
        <v>273</v>
      </c>
      <c r="O11444" t="s">
        <v>7876</v>
      </c>
      <c r="P11444" t="s">
        <v>10812</v>
      </c>
      <c r="Q11444">
        <v>0.27300000000000002</v>
      </c>
      <c r="R11444" s="117" t="s">
        <v>14620</v>
      </c>
      <c r="S11444" s="117" t="s">
        <v>14621</v>
      </c>
      <c r="T11444" t="s">
        <v>17448</v>
      </c>
      <c r="U11444" t="s">
        <v>10772</v>
      </c>
    </row>
    <row r="11445" spans="1:21">
      <c r="A11445" s="117" t="s">
        <v>10858</v>
      </c>
      <c r="B11445" t="s">
        <v>14590</v>
      </c>
      <c r="C11445" t="s">
        <v>14590</v>
      </c>
      <c r="D11445">
        <v>39</v>
      </c>
      <c r="E11445">
        <v>33</v>
      </c>
      <c r="F11445">
        <v>39</v>
      </c>
      <c r="G11445">
        <v>33</v>
      </c>
      <c r="H11445">
        <v>1</v>
      </c>
      <c r="I11445">
        <v>1</v>
      </c>
      <c r="J11445">
        <v>999999</v>
      </c>
      <c r="K11445" s="194">
        <v>999999</v>
      </c>
      <c r="L11445" t="s">
        <v>1076</v>
      </c>
      <c r="M11445" t="s">
        <v>1076</v>
      </c>
      <c r="N11445">
        <v>390</v>
      </c>
      <c r="O11445" t="s">
        <v>7876</v>
      </c>
      <c r="P11445" t="s">
        <v>10916</v>
      </c>
      <c r="Q11445">
        <v>0.39</v>
      </c>
      <c r="R11445" s="117" t="s">
        <v>14620</v>
      </c>
      <c r="S11445" s="117" t="s">
        <v>14621</v>
      </c>
      <c r="T11445" t="s">
        <v>17448</v>
      </c>
      <c r="U11445" t="s">
        <v>10772</v>
      </c>
    </row>
    <row r="11446" spans="1:21">
      <c r="A11446" s="117" t="s">
        <v>11381</v>
      </c>
      <c r="B11446" t="s">
        <v>14590</v>
      </c>
      <c r="C11446" t="s">
        <v>14590</v>
      </c>
      <c r="D11446">
        <v>26</v>
      </c>
      <c r="E11446">
        <v>20</v>
      </c>
      <c r="F11446">
        <v>26</v>
      </c>
      <c r="G11446">
        <v>20</v>
      </c>
      <c r="H11446">
        <v>1</v>
      </c>
      <c r="I11446">
        <v>1</v>
      </c>
      <c r="J11446">
        <v>6</v>
      </c>
      <c r="K11446" s="194">
        <v>6</v>
      </c>
      <c r="L11446" t="s">
        <v>1076</v>
      </c>
      <c r="M11446" t="s">
        <v>1076</v>
      </c>
      <c r="N11446">
        <v>313</v>
      </c>
      <c r="O11446" t="s">
        <v>7876</v>
      </c>
      <c r="P11446" t="s">
        <v>11382</v>
      </c>
      <c r="Q11446">
        <v>0.313</v>
      </c>
      <c r="R11446" s="117" t="s">
        <v>14620</v>
      </c>
      <c r="S11446" s="117" t="s">
        <v>14621</v>
      </c>
      <c r="T11446" t="s">
        <v>17448</v>
      </c>
      <c r="U11446" t="s">
        <v>10772</v>
      </c>
    </row>
    <row r="11447" spans="1:21">
      <c r="A11447" s="117" t="s">
        <v>5238</v>
      </c>
      <c r="B11447" t="s">
        <v>14590</v>
      </c>
      <c r="C11447" t="s">
        <v>14590</v>
      </c>
      <c r="D11447">
        <v>26</v>
      </c>
      <c r="E11447">
        <v>20</v>
      </c>
      <c r="F11447">
        <v>26</v>
      </c>
      <c r="G11447">
        <v>20</v>
      </c>
      <c r="H11447">
        <v>1</v>
      </c>
      <c r="I11447">
        <v>1</v>
      </c>
      <c r="J11447">
        <v>40</v>
      </c>
      <c r="K11447" s="194">
        <v>40</v>
      </c>
      <c r="L11447" t="s">
        <v>1076</v>
      </c>
      <c r="M11447" t="s">
        <v>1076</v>
      </c>
      <c r="N11447">
        <v>389</v>
      </c>
      <c r="O11447" t="s">
        <v>7876</v>
      </c>
      <c r="P11447" t="s">
        <v>9762</v>
      </c>
      <c r="Q11447">
        <v>0.38900000000000001</v>
      </c>
      <c r="R11447" s="117" t="s">
        <v>14620</v>
      </c>
      <c r="S11447" s="117" t="s">
        <v>14621</v>
      </c>
      <c r="T11447" t="s">
        <v>17448</v>
      </c>
      <c r="U11447" t="s">
        <v>10772</v>
      </c>
    </row>
    <row r="11448" spans="1:21">
      <c r="A11448" s="117" t="s">
        <v>11383</v>
      </c>
      <c r="B11448" t="s">
        <v>14590</v>
      </c>
      <c r="C11448" t="s">
        <v>14590</v>
      </c>
      <c r="D11448">
        <v>26</v>
      </c>
      <c r="E11448">
        <v>20</v>
      </c>
      <c r="F11448">
        <v>26</v>
      </c>
      <c r="G11448">
        <v>20</v>
      </c>
      <c r="H11448">
        <v>1</v>
      </c>
      <c r="I11448">
        <v>1</v>
      </c>
      <c r="J11448">
        <v>30</v>
      </c>
      <c r="K11448" s="194">
        <v>30</v>
      </c>
      <c r="L11448" t="s">
        <v>1076</v>
      </c>
      <c r="M11448" t="s">
        <v>1076</v>
      </c>
      <c r="N11448">
        <v>748</v>
      </c>
      <c r="O11448" t="s">
        <v>7876</v>
      </c>
      <c r="P11448" t="s">
        <v>11384</v>
      </c>
      <c r="Q11448">
        <v>0.748</v>
      </c>
      <c r="R11448" s="117" t="s">
        <v>14620</v>
      </c>
      <c r="S11448" s="117" t="s">
        <v>14621</v>
      </c>
      <c r="T11448" t="s">
        <v>17448</v>
      </c>
      <c r="U11448" t="s">
        <v>10773</v>
      </c>
    </row>
    <row r="11449" spans="1:21">
      <c r="A11449" s="117" t="s">
        <v>5239</v>
      </c>
      <c r="B11449" t="s">
        <v>14590</v>
      </c>
      <c r="C11449" t="s">
        <v>14590</v>
      </c>
      <c r="D11449">
        <v>26</v>
      </c>
      <c r="E11449">
        <v>20</v>
      </c>
      <c r="F11449">
        <v>26</v>
      </c>
      <c r="G11449">
        <v>20</v>
      </c>
      <c r="H11449">
        <v>1</v>
      </c>
      <c r="I11449">
        <v>1</v>
      </c>
      <c r="J11449">
        <v>5</v>
      </c>
      <c r="K11449" s="194">
        <v>5</v>
      </c>
      <c r="L11449" t="s">
        <v>1076</v>
      </c>
      <c r="M11449" t="s">
        <v>1076</v>
      </c>
      <c r="N11449">
        <v>746</v>
      </c>
      <c r="O11449" t="s">
        <v>7876</v>
      </c>
      <c r="P11449" t="s">
        <v>9760</v>
      </c>
      <c r="Q11449">
        <v>0.746</v>
      </c>
      <c r="R11449" s="117" t="s">
        <v>14620</v>
      </c>
      <c r="S11449" s="117" t="s">
        <v>14621</v>
      </c>
      <c r="T11449" t="s">
        <v>17448</v>
      </c>
      <c r="U11449" t="s">
        <v>10772</v>
      </c>
    </row>
    <row r="11450" spans="1:21">
      <c r="A11450" s="117" t="s">
        <v>5240</v>
      </c>
      <c r="B11450" t="s">
        <v>14590</v>
      </c>
      <c r="C11450" t="s">
        <v>14590</v>
      </c>
      <c r="D11450">
        <v>26</v>
      </c>
      <c r="E11450">
        <v>20</v>
      </c>
      <c r="F11450">
        <v>26</v>
      </c>
      <c r="G11450">
        <v>20</v>
      </c>
      <c r="H11450">
        <v>1</v>
      </c>
      <c r="I11450">
        <v>1</v>
      </c>
      <c r="J11450">
        <v>6</v>
      </c>
      <c r="K11450" s="194">
        <v>6</v>
      </c>
      <c r="L11450" t="s">
        <v>1076</v>
      </c>
      <c r="M11450" t="s">
        <v>1076</v>
      </c>
      <c r="N11450">
        <v>1010</v>
      </c>
      <c r="O11450" t="s">
        <v>7876</v>
      </c>
      <c r="P11450" t="s">
        <v>9763</v>
      </c>
      <c r="Q11450">
        <v>1.01</v>
      </c>
      <c r="R11450" s="117" t="s">
        <v>14620</v>
      </c>
      <c r="S11450" s="117" t="s">
        <v>14621</v>
      </c>
      <c r="T11450" t="s">
        <v>17448</v>
      </c>
      <c r="U11450" t="s">
        <v>10773</v>
      </c>
    </row>
    <row r="11451" spans="1:21">
      <c r="A11451" s="117" t="s">
        <v>23113</v>
      </c>
      <c r="B11451" t="s">
        <v>14590</v>
      </c>
      <c r="C11451" t="s">
        <v>14590</v>
      </c>
      <c r="D11451">
        <v>26</v>
      </c>
      <c r="E11451">
        <v>20</v>
      </c>
      <c r="F11451">
        <v>26</v>
      </c>
      <c r="G11451">
        <v>20</v>
      </c>
      <c r="H11451">
        <v>1</v>
      </c>
      <c r="I11451">
        <v>1</v>
      </c>
      <c r="J11451">
        <v>41</v>
      </c>
      <c r="K11451" s="194">
        <v>41</v>
      </c>
      <c r="L11451" t="s">
        <v>1076</v>
      </c>
      <c r="M11451" t="s">
        <v>1076</v>
      </c>
      <c r="N11451">
        <v>92</v>
      </c>
      <c r="O11451" t="s">
        <v>7876</v>
      </c>
      <c r="P11451" t="s">
        <v>23114</v>
      </c>
      <c r="Q11451">
        <v>9.1999999999999998E-2</v>
      </c>
      <c r="R11451" s="117" t="s">
        <v>14620</v>
      </c>
      <c r="S11451" s="117" t="s">
        <v>14621</v>
      </c>
      <c r="T11451" t="s">
        <v>17448</v>
      </c>
      <c r="U11451" t="s">
        <v>10772</v>
      </c>
    </row>
    <row r="11452" spans="1:21">
      <c r="A11452" s="117" t="s">
        <v>5241</v>
      </c>
      <c r="B11452" t="s">
        <v>14590</v>
      </c>
      <c r="C11452" t="s">
        <v>14590</v>
      </c>
      <c r="D11452">
        <v>26</v>
      </c>
      <c r="E11452">
        <v>20</v>
      </c>
      <c r="F11452">
        <v>26</v>
      </c>
      <c r="G11452">
        <v>20</v>
      </c>
      <c r="H11452">
        <v>1</v>
      </c>
      <c r="I11452">
        <v>1</v>
      </c>
      <c r="J11452">
        <v>2</v>
      </c>
      <c r="K11452" s="194">
        <v>2</v>
      </c>
      <c r="L11452" t="s">
        <v>1076</v>
      </c>
      <c r="M11452" t="s">
        <v>1076</v>
      </c>
      <c r="N11452">
        <v>145</v>
      </c>
      <c r="O11452" t="s">
        <v>7876</v>
      </c>
      <c r="P11452" t="s">
        <v>9764</v>
      </c>
      <c r="Q11452">
        <v>0.14499999999999999</v>
      </c>
      <c r="R11452" s="117" t="s">
        <v>14620</v>
      </c>
      <c r="S11452" s="117" t="s">
        <v>14621</v>
      </c>
      <c r="T11452" t="s">
        <v>17448</v>
      </c>
      <c r="U11452" t="s">
        <v>10772</v>
      </c>
    </row>
    <row r="11453" spans="1:21">
      <c r="A11453" s="117" t="s">
        <v>21200</v>
      </c>
      <c r="B11453" t="s">
        <v>14590</v>
      </c>
      <c r="C11453" t="s">
        <v>14590</v>
      </c>
      <c r="D11453">
        <v>26</v>
      </c>
      <c r="E11453">
        <v>20</v>
      </c>
      <c r="F11453">
        <v>26</v>
      </c>
      <c r="G11453">
        <v>20</v>
      </c>
      <c r="H11453">
        <v>1</v>
      </c>
      <c r="I11453">
        <v>1</v>
      </c>
      <c r="J11453">
        <v>2</v>
      </c>
      <c r="K11453" s="194">
        <v>2</v>
      </c>
      <c r="L11453" t="s">
        <v>1076</v>
      </c>
      <c r="M11453" t="s">
        <v>1076</v>
      </c>
      <c r="N11453">
        <v>277</v>
      </c>
      <c r="O11453" t="s">
        <v>7876</v>
      </c>
      <c r="Q11453">
        <v>0.27700000000000002</v>
      </c>
      <c r="R11453" s="117" t="s">
        <v>14620</v>
      </c>
      <c r="S11453" s="117" t="s">
        <v>14621</v>
      </c>
      <c r="T11453" t="s">
        <v>17448</v>
      </c>
      <c r="U11453" t="s">
        <v>10772</v>
      </c>
    </row>
    <row r="11454" spans="1:21">
      <c r="A11454" s="117" t="s">
        <v>19983</v>
      </c>
      <c r="B11454" t="s">
        <v>14590</v>
      </c>
      <c r="C11454" t="s">
        <v>14590</v>
      </c>
      <c r="D11454">
        <v>26</v>
      </c>
      <c r="E11454">
        <v>20</v>
      </c>
      <c r="F11454">
        <v>26</v>
      </c>
      <c r="G11454">
        <v>20</v>
      </c>
      <c r="H11454">
        <v>1</v>
      </c>
      <c r="I11454">
        <v>1</v>
      </c>
      <c r="J11454">
        <v>4</v>
      </c>
      <c r="K11454" s="194">
        <v>4</v>
      </c>
      <c r="L11454" t="s">
        <v>1076</v>
      </c>
      <c r="M11454" t="s">
        <v>1076</v>
      </c>
      <c r="N11454">
        <v>153</v>
      </c>
      <c r="O11454" t="s">
        <v>7876</v>
      </c>
      <c r="P11454" t="s">
        <v>19984</v>
      </c>
      <c r="Q11454">
        <v>0.153</v>
      </c>
      <c r="R11454" s="117" t="s">
        <v>14620</v>
      </c>
      <c r="S11454" s="117" t="s">
        <v>14621</v>
      </c>
      <c r="T11454" t="s">
        <v>17448</v>
      </c>
      <c r="U11454" t="s">
        <v>10772</v>
      </c>
    </row>
    <row r="11455" spans="1:21">
      <c r="A11455" s="117" t="s">
        <v>23115</v>
      </c>
      <c r="B11455" t="s">
        <v>14590</v>
      </c>
      <c r="C11455" t="s">
        <v>14590</v>
      </c>
      <c r="D11455">
        <v>26</v>
      </c>
      <c r="E11455">
        <v>20</v>
      </c>
      <c r="F11455">
        <v>26</v>
      </c>
      <c r="G11455">
        <v>20</v>
      </c>
      <c r="H11455">
        <v>1</v>
      </c>
      <c r="I11455">
        <v>1</v>
      </c>
      <c r="J11455">
        <v>2</v>
      </c>
      <c r="K11455" s="194">
        <v>2</v>
      </c>
      <c r="L11455" t="s">
        <v>1076</v>
      </c>
      <c r="M11455" t="s">
        <v>1076</v>
      </c>
      <c r="N11455">
        <v>936</v>
      </c>
      <c r="O11455" t="s">
        <v>7876</v>
      </c>
      <c r="P11455" t="s">
        <v>23116</v>
      </c>
      <c r="Q11455">
        <v>0.93600000000000005</v>
      </c>
      <c r="R11455" s="117" t="s">
        <v>14620</v>
      </c>
      <c r="S11455" s="117" t="s">
        <v>14621</v>
      </c>
      <c r="T11455" t="s">
        <v>17448</v>
      </c>
      <c r="U11455" t="s">
        <v>10772</v>
      </c>
    </row>
    <row r="11456" spans="1:21">
      <c r="A11456" s="117" t="s">
        <v>11538</v>
      </c>
      <c r="B11456" t="s">
        <v>14590</v>
      </c>
      <c r="C11456" t="s">
        <v>14590</v>
      </c>
      <c r="D11456">
        <v>26</v>
      </c>
      <c r="E11456">
        <v>20</v>
      </c>
      <c r="F11456">
        <v>26</v>
      </c>
      <c r="G11456">
        <v>20</v>
      </c>
      <c r="H11456">
        <v>1</v>
      </c>
      <c r="I11456">
        <v>1</v>
      </c>
      <c r="J11456">
        <v>150</v>
      </c>
      <c r="K11456" s="194">
        <v>150</v>
      </c>
      <c r="L11456" t="s">
        <v>1076</v>
      </c>
      <c r="M11456" t="s">
        <v>1076</v>
      </c>
      <c r="N11456">
        <v>31</v>
      </c>
      <c r="O11456" t="s">
        <v>7876</v>
      </c>
      <c r="P11456" t="s">
        <v>9765</v>
      </c>
      <c r="Q11456">
        <v>3.1E-2</v>
      </c>
      <c r="R11456" s="117" t="s">
        <v>14620</v>
      </c>
      <c r="S11456" s="117" t="s">
        <v>14621</v>
      </c>
      <c r="T11456" t="s">
        <v>17448</v>
      </c>
      <c r="U11456" t="s">
        <v>10772</v>
      </c>
    </row>
    <row r="11457" spans="1:21">
      <c r="A11457" s="117" t="s">
        <v>5242</v>
      </c>
      <c r="B11457" t="s">
        <v>14590</v>
      </c>
      <c r="C11457" t="s">
        <v>14590</v>
      </c>
      <c r="D11457">
        <v>26</v>
      </c>
      <c r="E11457">
        <v>20</v>
      </c>
      <c r="F11457">
        <v>26</v>
      </c>
      <c r="G11457">
        <v>20</v>
      </c>
      <c r="H11457">
        <v>1</v>
      </c>
      <c r="I11457">
        <v>1</v>
      </c>
      <c r="J11457">
        <v>35</v>
      </c>
      <c r="K11457" s="194">
        <v>35</v>
      </c>
      <c r="L11457" t="s">
        <v>1076</v>
      </c>
      <c r="M11457" t="s">
        <v>1076</v>
      </c>
      <c r="N11457">
        <v>33</v>
      </c>
      <c r="O11457" t="s">
        <v>7876</v>
      </c>
      <c r="P11457" t="s">
        <v>9765</v>
      </c>
      <c r="Q11457">
        <v>3.3000000000000002E-2</v>
      </c>
      <c r="R11457" s="117" t="s">
        <v>14620</v>
      </c>
      <c r="S11457" s="117" t="s">
        <v>14621</v>
      </c>
      <c r="T11457" t="s">
        <v>17448</v>
      </c>
      <c r="U11457" t="s">
        <v>10772</v>
      </c>
    </row>
    <row r="11458" spans="1:21">
      <c r="A11458" s="117" t="s">
        <v>21201</v>
      </c>
      <c r="B11458" t="s">
        <v>14590</v>
      </c>
      <c r="C11458" t="s">
        <v>14590</v>
      </c>
      <c r="D11458">
        <v>26</v>
      </c>
      <c r="E11458">
        <v>20</v>
      </c>
      <c r="F11458">
        <v>26</v>
      </c>
      <c r="G11458">
        <v>20</v>
      </c>
      <c r="H11458">
        <v>1</v>
      </c>
      <c r="I11458">
        <v>1</v>
      </c>
      <c r="J11458">
        <v>6</v>
      </c>
      <c r="K11458" s="194">
        <v>6</v>
      </c>
      <c r="L11458" t="s">
        <v>1076</v>
      </c>
      <c r="M11458" t="s">
        <v>1076</v>
      </c>
      <c r="N11458">
        <v>299</v>
      </c>
      <c r="O11458" t="s">
        <v>7876</v>
      </c>
      <c r="P11458" t="s">
        <v>16997</v>
      </c>
      <c r="Q11458">
        <v>0.29899999999999999</v>
      </c>
      <c r="R11458" s="117" t="s">
        <v>14620</v>
      </c>
      <c r="S11458" s="117" t="s">
        <v>14621</v>
      </c>
      <c r="T11458" t="s">
        <v>17448</v>
      </c>
      <c r="U11458" t="s">
        <v>10773</v>
      </c>
    </row>
    <row r="11459" spans="1:21">
      <c r="A11459" s="117" t="s">
        <v>21202</v>
      </c>
      <c r="B11459" t="s">
        <v>14590</v>
      </c>
      <c r="C11459" t="s">
        <v>14590</v>
      </c>
      <c r="D11459">
        <v>26</v>
      </c>
      <c r="E11459">
        <v>20</v>
      </c>
      <c r="F11459">
        <v>26</v>
      </c>
      <c r="G11459">
        <v>20</v>
      </c>
      <c r="H11459">
        <v>1</v>
      </c>
      <c r="I11459">
        <v>1</v>
      </c>
      <c r="J11459">
        <v>8</v>
      </c>
      <c r="K11459" s="194">
        <v>8</v>
      </c>
      <c r="L11459" t="s">
        <v>1076</v>
      </c>
      <c r="M11459" t="s">
        <v>1076</v>
      </c>
      <c r="N11459">
        <v>530</v>
      </c>
      <c r="O11459" t="s">
        <v>7876</v>
      </c>
      <c r="Q11459">
        <v>0.53</v>
      </c>
      <c r="R11459" s="117" t="s">
        <v>14620</v>
      </c>
      <c r="S11459" s="117" t="s">
        <v>14621</v>
      </c>
      <c r="T11459" t="s">
        <v>17448</v>
      </c>
      <c r="U11459" t="s">
        <v>10773</v>
      </c>
    </row>
    <row r="11460" spans="1:21">
      <c r="A11460" s="117" t="s">
        <v>10859</v>
      </c>
      <c r="B11460" t="s">
        <v>14590</v>
      </c>
      <c r="C11460" t="s">
        <v>14590</v>
      </c>
      <c r="D11460">
        <v>26</v>
      </c>
      <c r="E11460">
        <v>20</v>
      </c>
      <c r="F11460">
        <v>26</v>
      </c>
      <c r="G11460">
        <v>20</v>
      </c>
      <c r="H11460">
        <v>1</v>
      </c>
      <c r="I11460">
        <v>1</v>
      </c>
      <c r="J11460">
        <v>20</v>
      </c>
      <c r="K11460" s="194">
        <v>20</v>
      </c>
      <c r="L11460" t="s">
        <v>1076</v>
      </c>
      <c r="M11460" t="s">
        <v>1076</v>
      </c>
      <c r="N11460">
        <v>256</v>
      </c>
      <c r="O11460" t="s">
        <v>7876</v>
      </c>
      <c r="P11460" t="s">
        <v>10917</v>
      </c>
      <c r="Q11460">
        <v>0.25600000000000001</v>
      </c>
      <c r="R11460" s="117" t="s">
        <v>14620</v>
      </c>
      <c r="S11460" s="117" t="s">
        <v>14621</v>
      </c>
      <c r="T11460" t="s">
        <v>17448</v>
      </c>
      <c r="U11460" t="s">
        <v>10772</v>
      </c>
    </row>
    <row r="11461" spans="1:21">
      <c r="A11461" s="117" t="s">
        <v>25486</v>
      </c>
      <c r="B11461" t="s">
        <v>14590</v>
      </c>
      <c r="C11461" t="s">
        <v>14590</v>
      </c>
      <c r="D11461">
        <v>26</v>
      </c>
      <c r="E11461">
        <v>20</v>
      </c>
      <c r="F11461">
        <v>26</v>
      </c>
      <c r="G11461">
        <v>20</v>
      </c>
      <c r="H11461">
        <v>1</v>
      </c>
      <c r="I11461">
        <v>1</v>
      </c>
      <c r="J11461">
        <v>30</v>
      </c>
      <c r="K11461" s="194">
        <v>30</v>
      </c>
      <c r="L11461" t="s">
        <v>1076</v>
      </c>
      <c r="M11461" t="s">
        <v>1076</v>
      </c>
      <c r="N11461">
        <v>209</v>
      </c>
      <c r="O11461" t="s">
        <v>7876</v>
      </c>
      <c r="P11461" t="s">
        <v>25487</v>
      </c>
      <c r="Q11461">
        <v>0.20899999999999999</v>
      </c>
      <c r="R11461" s="117" t="s">
        <v>14620</v>
      </c>
      <c r="S11461" s="117" t="s">
        <v>14621</v>
      </c>
      <c r="T11461" t="s">
        <v>17448</v>
      </c>
      <c r="U11461" t="s">
        <v>10772</v>
      </c>
    </row>
    <row r="11462" spans="1:21">
      <c r="A11462" s="117" t="s">
        <v>19531</v>
      </c>
      <c r="B11462" t="s">
        <v>14590</v>
      </c>
      <c r="C11462" t="s">
        <v>14590</v>
      </c>
      <c r="D11462">
        <v>26</v>
      </c>
      <c r="E11462">
        <v>20</v>
      </c>
      <c r="F11462">
        <v>26</v>
      </c>
      <c r="G11462">
        <v>20</v>
      </c>
      <c r="H11462">
        <v>1</v>
      </c>
      <c r="I11462">
        <v>1</v>
      </c>
      <c r="J11462">
        <v>999999</v>
      </c>
      <c r="K11462" s="194">
        <v>999999</v>
      </c>
      <c r="L11462" t="s">
        <v>1076</v>
      </c>
      <c r="M11462" t="s">
        <v>1076</v>
      </c>
      <c r="N11462">
        <v>228</v>
      </c>
      <c r="O11462" t="s">
        <v>7876</v>
      </c>
      <c r="P11462" t="s">
        <v>12105</v>
      </c>
      <c r="Q11462">
        <v>0.22800000000000001</v>
      </c>
      <c r="R11462" s="117" t="s">
        <v>14620</v>
      </c>
      <c r="S11462" s="117" t="s">
        <v>14621</v>
      </c>
      <c r="T11462" t="s">
        <v>17448</v>
      </c>
      <c r="U11462" t="s">
        <v>10772</v>
      </c>
    </row>
    <row r="11463" spans="1:21">
      <c r="A11463" s="117" t="s">
        <v>5243</v>
      </c>
      <c r="B11463" t="s">
        <v>14590</v>
      </c>
      <c r="C11463" t="s">
        <v>14590</v>
      </c>
      <c r="D11463">
        <v>34</v>
      </c>
      <c r="E11463">
        <v>28</v>
      </c>
      <c r="F11463">
        <v>34</v>
      </c>
      <c r="G11463">
        <v>28</v>
      </c>
      <c r="H11463">
        <v>1</v>
      </c>
      <c r="I11463">
        <v>1</v>
      </c>
      <c r="J11463">
        <v>70</v>
      </c>
      <c r="K11463" s="194">
        <v>70</v>
      </c>
      <c r="L11463" t="s">
        <v>1076</v>
      </c>
      <c r="M11463" t="s">
        <v>1076</v>
      </c>
      <c r="N11463">
        <v>108</v>
      </c>
      <c r="O11463" t="s">
        <v>7876</v>
      </c>
      <c r="P11463" t="s">
        <v>9766</v>
      </c>
      <c r="Q11463">
        <v>0.108</v>
      </c>
      <c r="R11463" s="117" t="s">
        <v>14620</v>
      </c>
      <c r="S11463" s="117" t="s">
        <v>14621</v>
      </c>
      <c r="T11463" t="s">
        <v>17448</v>
      </c>
      <c r="U11463" t="s">
        <v>10772</v>
      </c>
    </row>
    <row r="11464" spans="1:21">
      <c r="A11464" s="117" t="s">
        <v>19985</v>
      </c>
      <c r="B11464" t="s">
        <v>14590</v>
      </c>
      <c r="C11464" t="s">
        <v>14590</v>
      </c>
      <c r="D11464">
        <v>34</v>
      </c>
      <c r="E11464">
        <v>28</v>
      </c>
      <c r="F11464">
        <v>34</v>
      </c>
      <c r="G11464">
        <v>28</v>
      </c>
      <c r="H11464">
        <v>1</v>
      </c>
      <c r="I11464">
        <v>1</v>
      </c>
      <c r="J11464">
        <v>2</v>
      </c>
      <c r="K11464" s="194">
        <v>2</v>
      </c>
      <c r="L11464" t="s">
        <v>1076</v>
      </c>
      <c r="M11464" t="s">
        <v>1076</v>
      </c>
      <c r="N11464">
        <v>243</v>
      </c>
      <c r="O11464" t="s">
        <v>7876</v>
      </c>
      <c r="P11464" t="s">
        <v>19986</v>
      </c>
      <c r="Q11464">
        <v>0.24299999999999999</v>
      </c>
      <c r="R11464" s="117" t="s">
        <v>14620</v>
      </c>
      <c r="S11464" s="117" t="s">
        <v>14621</v>
      </c>
      <c r="T11464" t="s">
        <v>17448</v>
      </c>
      <c r="U11464" t="s">
        <v>10772</v>
      </c>
    </row>
    <row r="11465" spans="1:21">
      <c r="A11465" s="117" t="s">
        <v>5244</v>
      </c>
      <c r="B11465" t="s">
        <v>14590</v>
      </c>
      <c r="C11465" t="s">
        <v>14590</v>
      </c>
      <c r="D11465">
        <v>26</v>
      </c>
      <c r="E11465">
        <v>20</v>
      </c>
      <c r="F11465">
        <v>26</v>
      </c>
      <c r="G11465">
        <v>20</v>
      </c>
      <c r="H11465">
        <v>1</v>
      </c>
      <c r="I11465">
        <v>1</v>
      </c>
      <c r="J11465">
        <v>2</v>
      </c>
      <c r="K11465" s="194">
        <v>2</v>
      </c>
      <c r="L11465" t="s">
        <v>1076</v>
      </c>
      <c r="M11465" t="s">
        <v>1076</v>
      </c>
      <c r="N11465">
        <v>338</v>
      </c>
      <c r="O11465" t="s">
        <v>7876</v>
      </c>
      <c r="P11465" t="s">
        <v>16026</v>
      </c>
      <c r="Q11465">
        <v>0.33800000000000002</v>
      </c>
      <c r="R11465" s="117" t="s">
        <v>14620</v>
      </c>
      <c r="S11465" s="117" t="s">
        <v>14621</v>
      </c>
      <c r="T11465" t="s">
        <v>17448</v>
      </c>
      <c r="U11465" t="s">
        <v>10772</v>
      </c>
    </row>
    <row r="11466" spans="1:21">
      <c r="A11466" s="117" t="s">
        <v>5245</v>
      </c>
      <c r="B11466" t="s">
        <v>14590</v>
      </c>
      <c r="C11466" t="s">
        <v>14590</v>
      </c>
      <c r="D11466">
        <v>26</v>
      </c>
      <c r="E11466">
        <v>20</v>
      </c>
      <c r="F11466">
        <v>26</v>
      </c>
      <c r="G11466">
        <v>20</v>
      </c>
      <c r="H11466">
        <v>1</v>
      </c>
      <c r="I11466">
        <v>1</v>
      </c>
      <c r="J11466">
        <v>20</v>
      </c>
      <c r="K11466" s="194">
        <v>20</v>
      </c>
      <c r="L11466" t="s">
        <v>1076</v>
      </c>
      <c r="M11466" t="s">
        <v>1076</v>
      </c>
      <c r="N11466">
        <v>331</v>
      </c>
      <c r="O11466" t="s">
        <v>7876</v>
      </c>
      <c r="P11466" t="s">
        <v>16998</v>
      </c>
      <c r="Q11466">
        <v>0.33100000000000002</v>
      </c>
      <c r="R11466" s="117" t="s">
        <v>14620</v>
      </c>
      <c r="S11466" s="117" t="s">
        <v>14621</v>
      </c>
      <c r="T11466" t="s">
        <v>17448</v>
      </c>
      <c r="U11466" t="s">
        <v>10772</v>
      </c>
    </row>
    <row r="11467" spans="1:21">
      <c r="A11467" s="117" t="s">
        <v>13597</v>
      </c>
      <c r="B11467" t="s">
        <v>14590</v>
      </c>
      <c r="C11467" t="s">
        <v>14590</v>
      </c>
      <c r="D11467">
        <v>59</v>
      </c>
      <c r="E11467">
        <v>53</v>
      </c>
      <c r="F11467">
        <v>59</v>
      </c>
      <c r="G11467">
        <v>53</v>
      </c>
      <c r="H11467">
        <v>1</v>
      </c>
      <c r="I11467">
        <v>1</v>
      </c>
      <c r="J11467">
        <v>10</v>
      </c>
      <c r="K11467" s="194">
        <v>10</v>
      </c>
      <c r="L11467" t="s">
        <v>1083</v>
      </c>
      <c r="M11467" t="s">
        <v>1083</v>
      </c>
      <c r="N11467">
        <v>145000</v>
      </c>
      <c r="O11467" t="s">
        <v>7876</v>
      </c>
      <c r="P11467" t="s">
        <v>13957</v>
      </c>
      <c r="Q11467">
        <v>145</v>
      </c>
      <c r="R11467" s="117" t="s">
        <v>14599</v>
      </c>
      <c r="S11467" s="117" t="s">
        <v>15189</v>
      </c>
      <c r="T11467" t="s">
        <v>12154</v>
      </c>
      <c r="U11467" t="s">
        <v>10772</v>
      </c>
    </row>
    <row r="11468" spans="1:21">
      <c r="A11468" s="117" t="s">
        <v>14497</v>
      </c>
      <c r="B11468" t="s">
        <v>14590</v>
      </c>
      <c r="C11468" t="s">
        <v>14590</v>
      </c>
      <c r="D11468">
        <v>26</v>
      </c>
      <c r="E11468">
        <v>20</v>
      </c>
      <c r="F11468">
        <v>26</v>
      </c>
      <c r="G11468">
        <v>20</v>
      </c>
      <c r="H11468">
        <v>1</v>
      </c>
      <c r="I11468">
        <v>1</v>
      </c>
      <c r="J11468">
        <v>7200</v>
      </c>
      <c r="K11468" s="194">
        <v>7200</v>
      </c>
      <c r="L11468" t="s">
        <v>1081</v>
      </c>
      <c r="M11468" t="s">
        <v>1081</v>
      </c>
      <c r="N11468">
        <v>120</v>
      </c>
      <c r="O11468" t="s">
        <v>7876</v>
      </c>
      <c r="P11468" t="s">
        <v>14498</v>
      </c>
      <c r="Q11468">
        <v>0.12</v>
      </c>
      <c r="R11468" s="117" t="s">
        <v>14620</v>
      </c>
      <c r="S11468" s="117" t="s">
        <v>14621</v>
      </c>
      <c r="T11468" t="s">
        <v>17448</v>
      </c>
      <c r="U11468" t="s">
        <v>10772</v>
      </c>
    </row>
    <row r="11469" spans="1:21">
      <c r="A11469" s="117" t="s">
        <v>14499</v>
      </c>
      <c r="B11469" t="s">
        <v>14590</v>
      </c>
      <c r="C11469" t="s">
        <v>14590</v>
      </c>
      <c r="D11469">
        <v>26</v>
      </c>
      <c r="E11469">
        <v>20</v>
      </c>
      <c r="F11469">
        <v>26</v>
      </c>
      <c r="G11469">
        <v>20</v>
      </c>
      <c r="H11469">
        <v>1</v>
      </c>
      <c r="I11469">
        <v>1</v>
      </c>
      <c r="J11469">
        <v>720</v>
      </c>
      <c r="K11469" s="194">
        <v>720</v>
      </c>
      <c r="L11469" t="s">
        <v>1081</v>
      </c>
      <c r="M11469" t="s">
        <v>1081</v>
      </c>
      <c r="N11469">
        <v>125</v>
      </c>
      <c r="O11469" t="s">
        <v>7876</v>
      </c>
      <c r="P11469" t="s">
        <v>14500</v>
      </c>
      <c r="Q11469">
        <v>0.125</v>
      </c>
      <c r="R11469" s="117" t="s">
        <v>14620</v>
      </c>
      <c r="S11469" s="117" t="s">
        <v>14621</v>
      </c>
      <c r="T11469" t="s">
        <v>17448</v>
      </c>
      <c r="U11469" t="s">
        <v>10772</v>
      </c>
    </row>
    <row r="11470" spans="1:21">
      <c r="A11470" s="117" t="s">
        <v>21203</v>
      </c>
      <c r="B11470" t="s">
        <v>14590</v>
      </c>
      <c r="C11470" t="s">
        <v>14590</v>
      </c>
      <c r="D11470">
        <v>39</v>
      </c>
      <c r="E11470">
        <v>33</v>
      </c>
      <c r="F11470">
        <v>39</v>
      </c>
      <c r="G11470">
        <v>33</v>
      </c>
      <c r="H11470">
        <v>60</v>
      </c>
      <c r="I11470">
        <v>60</v>
      </c>
      <c r="J11470">
        <v>999999</v>
      </c>
      <c r="K11470" s="194">
        <v>999999</v>
      </c>
      <c r="L11470" t="s">
        <v>1081</v>
      </c>
      <c r="M11470" t="s">
        <v>1081</v>
      </c>
      <c r="N11470">
        <v>126</v>
      </c>
      <c r="O11470" t="s">
        <v>7876</v>
      </c>
      <c r="P11470" t="s">
        <v>14500</v>
      </c>
      <c r="Q11470">
        <v>0.126</v>
      </c>
      <c r="R11470" s="117" t="s">
        <v>14620</v>
      </c>
      <c r="S11470" s="117" t="s">
        <v>14621</v>
      </c>
      <c r="T11470" t="s">
        <v>17448</v>
      </c>
      <c r="U11470" t="s">
        <v>10772</v>
      </c>
    </row>
    <row r="11471" spans="1:21">
      <c r="A11471" s="117" t="s">
        <v>14501</v>
      </c>
      <c r="B11471" t="s">
        <v>14590</v>
      </c>
      <c r="C11471" t="s">
        <v>14590</v>
      </c>
      <c r="D11471">
        <v>26</v>
      </c>
      <c r="E11471">
        <v>20</v>
      </c>
      <c r="F11471">
        <v>26</v>
      </c>
      <c r="G11471">
        <v>20</v>
      </c>
      <c r="H11471">
        <v>1</v>
      </c>
      <c r="I11471">
        <v>1</v>
      </c>
      <c r="J11471">
        <v>960</v>
      </c>
      <c r="K11471" s="194">
        <v>960</v>
      </c>
      <c r="L11471" t="s">
        <v>1081</v>
      </c>
      <c r="M11471" t="s">
        <v>1081</v>
      </c>
      <c r="N11471">
        <v>121</v>
      </c>
      <c r="O11471" t="s">
        <v>7876</v>
      </c>
      <c r="P11471" t="s">
        <v>14500</v>
      </c>
      <c r="Q11471">
        <v>0.121</v>
      </c>
      <c r="R11471" s="117" t="s">
        <v>14620</v>
      </c>
      <c r="S11471" s="117" t="s">
        <v>14621</v>
      </c>
      <c r="T11471" t="s">
        <v>17448</v>
      </c>
      <c r="U11471" t="s">
        <v>10773</v>
      </c>
    </row>
    <row r="11472" spans="1:21">
      <c r="A11472" s="117" t="s">
        <v>14502</v>
      </c>
      <c r="B11472" t="s">
        <v>14590</v>
      </c>
      <c r="C11472" t="s">
        <v>14590</v>
      </c>
      <c r="D11472">
        <v>26</v>
      </c>
      <c r="E11472">
        <v>20</v>
      </c>
      <c r="F11472">
        <v>26</v>
      </c>
      <c r="G11472">
        <v>20</v>
      </c>
      <c r="H11472">
        <v>1</v>
      </c>
      <c r="I11472">
        <v>1</v>
      </c>
      <c r="J11472">
        <v>1440</v>
      </c>
      <c r="K11472" s="194">
        <v>1440</v>
      </c>
      <c r="L11472" t="s">
        <v>1081</v>
      </c>
      <c r="M11472" t="s">
        <v>1081</v>
      </c>
      <c r="N11472">
        <v>118</v>
      </c>
      <c r="O11472" t="s">
        <v>7876</v>
      </c>
      <c r="P11472" t="s">
        <v>14500</v>
      </c>
      <c r="Q11472">
        <v>0.11799999999999999</v>
      </c>
      <c r="R11472" s="117" t="s">
        <v>14620</v>
      </c>
      <c r="S11472" s="117" t="s">
        <v>14621</v>
      </c>
      <c r="T11472" t="s">
        <v>17448</v>
      </c>
      <c r="U11472" t="s">
        <v>10772</v>
      </c>
    </row>
    <row r="11473" spans="1:21">
      <c r="A11473" s="117" t="s">
        <v>14503</v>
      </c>
      <c r="B11473" t="s">
        <v>14590</v>
      </c>
      <c r="C11473" t="s">
        <v>14590</v>
      </c>
      <c r="D11473">
        <v>26</v>
      </c>
      <c r="E11473">
        <v>20</v>
      </c>
      <c r="F11473">
        <v>26</v>
      </c>
      <c r="G11473">
        <v>20</v>
      </c>
      <c r="H11473">
        <v>1</v>
      </c>
      <c r="I11473">
        <v>1</v>
      </c>
      <c r="J11473">
        <v>1680</v>
      </c>
      <c r="K11473" s="194">
        <v>1680</v>
      </c>
      <c r="L11473" t="s">
        <v>1081</v>
      </c>
      <c r="M11473" t="s">
        <v>1081</v>
      </c>
      <c r="N11473">
        <v>122</v>
      </c>
      <c r="O11473" t="s">
        <v>7876</v>
      </c>
      <c r="P11473" t="s">
        <v>14500</v>
      </c>
      <c r="Q11473">
        <v>0.122</v>
      </c>
      <c r="R11473" s="117" t="s">
        <v>14620</v>
      </c>
      <c r="S11473" s="117" t="s">
        <v>14621</v>
      </c>
      <c r="T11473" t="s">
        <v>17448</v>
      </c>
      <c r="U11473" t="s">
        <v>10772</v>
      </c>
    </row>
    <row r="11474" spans="1:21">
      <c r="A11474" s="117" t="s">
        <v>14504</v>
      </c>
      <c r="B11474" t="s">
        <v>14590</v>
      </c>
      <c r="C11474" t="s">
        <v>14590</v>
      </c>
      <c r="D11474">
        <v>26</v>
      </c>
      <c r="E11474">
        <v>20</v>
      </c>
      <c r="F11474">
        <v>26</v>
      </c>
      <c r="G11474">
        <v>20</v>
      </c>
      <c r="H11474">
        <v>1</v>
      </c>
      <c r="I11474">
        <v>1</v>
      </c>
      <c r="J11474">
        <v>120</v>
      </c>
      <c r="K11474" s="194">
        <v>120</v>
      </c>
      <c r="L11474" t="s">
        <v>1081</v>
      </c>
      <c r="M11474" t="s">
        <v>1081</v>
      </c>
      <c r="N11474">
        <v>122</v>
      </c>
      <c r="O11474" t="s">
        <v>7876</v>
      </c>
      <c r="P11474" t="s">
        <v>14505</v>
      </c>
      <c r="Q11474">
        <v>0.122</v>
      </c>
      <c r="R11474" s="117" t="s">
        <v>14620</v>
      </c>
      <c r="S11474" s="117" t="s">
        <v>14621</v>
      </c>
      <c r="T11474" t="s">
        <v>17448</v>
      </c>
      <c r="U11474" t="s">
        <v>10773</v>
      </c>
    </row>
    <row r="11475" spans="1:21">
      <c r="A11475" s="117" t="s">
        <v>14506</v>
      </c>
      <c r="B11475" t="s">
        <v>14590</v>
      </c>
      <c r="C11475" t="s">
        <v>14590</v>
      </c>
      <c r="D11475">
        <v>26</v>
      </c>
      <c r="E11475">
        <v>20</v>
      </c>
      <c r="F11475">
        <v>26</v>
      </c>
      <c r="G11475">
        <v>20</v>
      </c>
      <c r="H11475">
        <v>1</v>
      </c>
      <c r="I11475">
        <v>1</v>
      </c>
      <c r="J11475">
        <v>432</v>
      </c>
      <c r="K11475" s="194">
        <v>432</v>
      </c>
      <c r="L11475" t="s">
        <v>1081</v>
      </c>
      <c r="M11475" t="s">
        <v>1081</v>
      </c>
      <c r="N11475">
        <v>200</v>
      </c>
      <c r="O11475" t="s">
        <v>7876</v>
      </c>
      <c r="P11475" t="s">
        <v>14507</v>
      </c>
      <c r="Q11475">
        <v>0.2</v>
      </c>
      <c r="R11475" s="117" t="s">
        <v>14620</v>
      </c>
      <c r="S11475" s="117" t="s">
        <v>14621</v>
      </c>
      <c r="T11475" t="s">
        <v>17448</v>
      </c>
      <c r="U11475" t="s">
        <v>10772</v>
      </c>
    </row>
    <row r="11476" spans="1:21">
      <c r="A11476" s="117" t="s">
        <v>14508</v>
      </c>
      <c r="B11476" t="s">
        <v>14590</v>
      </c>
      <c r="C11476" t="s">
        <v>14590</v>
      </c>
      <c r="D11476">
        <v>26</v>
      </c>
      <c r="E11476">
        <v>20</v>
      </c>
      <c r="F11476">
        <v>26</v>
      </c>
      <c r="G11476">
        <v>20</v>
      </c>
      <c r="H11476">
        <v>1</v>
      </c>
      <c r="I11476">
        <v>1</v>
      </c>
      <c r="J11476">
        <v>30</v>
      </c>
      <c r="K11476" s="194">
        <v>30</v>
      </c>
      <c r="L11476" t="s">
        <v>1081</v>
      </c>
      <c r="M11476" t="s">
        <v>1081</v>
      </c>
      <c r="N11476">
        <v>232.25</v>
      </c>
      <c r="O11476" t="s">
        <v>7876</v>
      </c>
      <c r="P11476" t="s">
        <v>14509</v>
      </c>
      <c r="Q11476">
        <v>0.23225000000000001</v>
      </c>
      <c r="R11476" s="117" t="s">
        <v>14620</v>
      </c>
      <c r="S11476" s="117" t="s">
        <v>14621</v>
      </c>
      <c r="T11476" t="s">
        <v>17448</v>
      </c>
      <c r="U11476" t="s">
        <v>10773</v>
      </c>
    </row>
    <row r="11477" spans="1:21">
      <c r="A11477" s="117" t="s">
        <v>21204</v>
      </c>
      <c r="B11477" t="s">
        <v>14590</v>
      </c>
      <c r="C11477" t="s">
        <v>14590</v>
      </c>
      <c r="D11477">
        <v>82</v>
      </c>
      <c r="E11477">
        <v>76</v>
      </c>
      <c r="F11477">
        <v>26</v>
      </c>
      <c r="G11477">
        <v>20</v>
      </c>
      <c r="H11477">
        <v>1</v>
      </c>
      <c r="I11477">
        <v>1</v>
      </c>
      <c r="J11477">
        <v>20</v>
      </c>
      <c r="K11477" s="194">
        <v>20</v>
      </c>
      <c r="L11477" t="s">
        <v>1081</v>
      </c>
      <c r="M11477" t="s">
        <v>1081</v>
      </c>
      <c r="N11477">
        <v>247.75</v>
      </c>
      <c r="O11477" t="s">
        <v>7876</v>
      </c>
      <c r="P11477" t="s">
        <v>21205</v>
      </c>
      <c r="Q11477">
        <v>0.24775</v>
      </c>
      <c r="R11477" s="117" t="s">
        <v>14620</v>
      </c>
      <c r="S11477" s="117" t="s">
        <v>14621</v>
      </c>
      <c r="T11477" t="s">
        <v>17448</v>
      </c>
      <c r="U11477" t="s">
        <v>10773</v>
      </c>
    </row>
    <row r="11478" spans="1:21">
      <c r="A11478" s="117" t="s">
        <v>14510</v>
      </c>
      <c r="B11478" t="s">
        <v>13815</v>
      </c>
      <c r="C11478" t="s">
        <v>14590</v>
      </c>
      <c r="D11478">
        <v>2</v>
      </c>
      <c r="E11478">
        <v>76</v>
      </c>
      <c r="F11478">
        <v>26</v>
      </c>
      <c r="G11478">
        <v>20</v>
      </c>
      <c r="H11478">
        <v>1</v>
      </c>
      <c r="I11478">
        <v>1</v>
      </c>
      <c r="J11478">
        <v>61</v>
      </c>
      <c r="K11478" s="194">
        <v>180</v>
      </c>
      <c r="L11478" t="s">
        <v>1081</v>
      </c>
      <c r="M11478" t="s">
        <v>1081</v>
      </c>
      <c r="N11478">
        <v>130</v>
      </c>
      <c r="O11478" t="s">
        <v>7876</v>
      </c>
      <c r="P11478" t="s">
        <v>14511</v>
      </c>
      <c r="Q11478">
        <v>0.13</v>
      </c>
      <c r="R11478" s="117" t="s">
        <v>14620</v>
      </c>
      <c r="S11478" s="117" t="s">
        <v>14621</v>
      </c>
      <c r="T11478" t="s">
        <v>17448</v>
      </c>
      <c r="U11478" t="s">
        <v>10772</v>
      </c>
    </row>
    <row r="11479" spans="1:21">
      <c r="A11479" s="117" t="s">
        <v>21206</v>
      </c>
      <c r="B11479" t="s">
        <v>14590</v>
      </c>
      <c r="C11479" t="s">
        <v>14590</v>
      </c>
      <c r="D11479">
        <v>26</v>
      </c>
      <c r="E11479">
        <v>20</v>
      </c>
      <c r="F11479">
        <v>26</v>
      </c>
      <c r="G11479">
        <v>20</v>
      </c>
      <c r="H11479">
        <v>1</v>
      </c>
      <c r="I11479">
        <v>1</v>
      </c>
      <c r="J11479">
        <v>48</v>
      </c>
      <c r="K11479" s="194">
        <v>48</v>
      </c>
      <c r="L11479" t="s">
        <v>1081</v>
      </c>
      <c r="M11479" t="s">
        <v>1081</v>
      </c>
      <c r="N11479">
        <v>367</v>
      </c>
      <c r="O11479" t="s">
        <v>7876</v>
      </c>
      <c r="P11479" t="s">
        <v>21207</v>
      </c>
      <c r="Q11479">
        <v>0.36699999999999999</v>
      </c>
      <c r="R11479" s="117" t="s">
        <v>14620</v>
      </c>
      <c r="S11479" s="117" t="s">
        <v>14621</v>
      </c>
      <c r="T11479" t="s">
        <v>17448</v>
      </c>
      <c r="U11479" t="s">
        <v>10772</v>
      </c>
    </row>
    <row r="11480" spans="1:21">
      <c r="A11480" s="117" t="s">
        <v>11539</v>
      </c>
      <c r="B11480" t="s">
        <v>14590</v>
      </c>
      <c r="C11480" t="s">
        <v>14590</v>
      </c>
      <c r="D11480">
        <v>46</v>
      </c>
      <c r="E11480">
        <v>40</v>
      </c>
      <c r="F11480">
        <v>46</v>
      </c>
      <c r="G11480">
        <v>40</v>
      </c>
      <c r="H11480">
        <v>1</v>
      </c>
      <c r="I11480">
        <v>1</v>
      </c>
      <c r="J11480">
        <v>0</v>
      </c>
      <c r="K11480" s="194">
        <v>0</v>
      </c>
      <c r="L11480" t="s">
        <v>1079</v>
      </c>
      <c r="M11480" t="s">
        <v>1079</v>
      </c>
      <c r="N11480">
        <v>2700</v>
      </c>
      <c r="O11480" t="s">
        <v>7876</v>
      </c>
      <c r="P11480" t="s">
        <v>11475</v>
      </c>
      <c r="Q11480">
        <v>2.7</v>
      </c>
      <c r="R11480" s="117" t="s">
        <v>15186</v>
      </c>
      <c r="S11480" s="117" t="s">
        <v>15187</v>
      </c>
      <c r="T11480" t="s">
        <v>12146</v>
      </c>
      <c r="U11480" t="s">
        <v>10772</v>
      </c>
    </row>
    <row r="11481" spans="1:21">
      <c r="A11481" s="117" t="s">
        <v>13598</v>
      </c>
      <c r="B11481" t="s">
        <v>14590</v>
      </c>
      <c r="C11481" t="s">
        <v>14593</v>
      </c>
      <c r="D11481">
        <v>136</v>
      </c>
      <c r="E11481">
        <v>130</v>
      </c>
      <c r="F11481" t="e">
        <v>#N/A</v>
      </c>
      <c r="G11481" t="e">
        <v>#N/A</v>
      </c>
      <c r="H11481">
        <v>10</v>
      </c>
      <c r="I11481">
        <v>10</v>
      </c>
      <c r="J11481">
        <v>10</v>
      </c>
      <c r="K11481" s="194" t="e">
        <v>#N/A</v>
      </c>
      <c r="L11481" t="s">
        <v>1092</v>
      </c>
      <c r="M11481" t="s">
        <v>1092</v>
      </c>
      <c r="N11481">
        <v>190</v>
      </c>
      <c r="O11481" t="s">
        <v>7876</v>
      </c>
      <c r="P11481" t="s">
        <v>14882</v>
      </c>
      <c r="Q11481">
        <v>0.19</v>
      </c>
      <c r="R11481" s="117" t="s">
        <v>14599</v>
      </c>
      <c r="S11481" s="117" t="s">
        <v>14596</v>
      </c>
      <c r="T11481" t="s">
        <v>17448</v>
      </c>
      <c r="U11481" t="s">
        <v>10772</v>
      </c>
    </row>
    <row r="11482" spans="1:21">
      <c r="A11482" s="117" t="s">
        <v>5246</v>
      </c>
      <c r="B11482" t="s">
        <v>14590</v>
      </c>
      <c r="C11482" t="s">
        <v>14590</v>
      </c>
      <c r="D11482">
        <v>115</v>
      </c>
      <c r="E11482">
        <v>109</v>
      </c>
      <c r="F11482">
        <v>115</v>
      </c>
      <c r="G11482">
        <v>109</v>
      </c>
      <c r="H11482">
        <v>1</v>
      </c>
      <c r="I11482">
        <v>1</v>
      </c>
      <c r="J11482">
        <v>2</v>
      </c>
      <c r="K11482" s="194">
        <v>2</v>
      </c>
      <c r="L11482" t="s">
        <v>1092</v>
      </c>
      <c r="M11482" t="s">
        <v>1092</v>
      </c>
      <c r="N11482">
        <v>752</v>
      </c>
      <c r="O11482" t="s">
        <v>7876</v>
      </c>
      <c r="P11482" t="s">
        <v>9767</v>
      </c>
      <c r="Q11482">
        <v>0.752</v>
      </c>
      <c r="R11482" s="117" t="s">
        <v>14595</v>
      </c>
      <c r="S11482" s="117" t="s">
        <v>14596</v>
      </c>
      <c r="T11482" t="s">
        <v>17448</v>
      </c>
      <c r="U11482" t="s">
        <v>10772</v>
      </c>
    </row>
    <row r="11483" spans="1:21">
      <c r="A11483" s="117" t="s">
        <v>19137</v>
      </c>
      <c r="B11483" t="s">
        <v>14590</v>
      </c>
      <c r="C11483" t="s">
        <v>14590</v>
      </c>
      <c r="D11483">
        <v>40</v>
      </c>
      <c r="E11483">
        <v>34</v>
      </c>
      <c r="F11483">
        <v>40</v>
      </c>
      <c r="G11483">
        <v>34</v>
      </c>
      <c r="H11483">
        <v>1</v>
      </c>
      <c r="I11483">
        <v>1</v>
      </c>
      <c r="J11483">
        <v>0</v>
      </c>
      <c r="K11483" s="194">
        <v>0</v>
      </c>
      <c r="L11483" t="s">
        <v>1084</v>
      </c>
      <c r="M11483" t="s">
        <v>1084</v>
      </c>
      <c r="N11483">
        <v>38000</v>
      </c>
      <c r="O11483" t="s">
        <v>7876</v>
      </c>
      <c r="P11483" t="s">
        <v>18848</v>
      </c>
      <c r="Q11483">
        <v>38</v>
      </c>
      <c r="R11483" s="117" t="s">
        <v>14814</v>
      </c>
      <c r="S11483" s="117" t="s">
        <v>14589</v>
      </c>
      <c r="T11483" t="s">
        <v>12136</v>
      </c>
      <c r="U11483" t="s">
        <v>10772</v>
      </c>
    </row>
    <row r="11484" spans="1:21">
      <c r="A11484" s="117" t="s">
        <v>19532</v>
      </c>
      <c r="B11484" t="s">
        <v>14590</v>
      </c>
      <c r="C11484" t="s">
        <v>14590</v>
      </c>
      <c r="D11484">
        <v>39</v>
      </c>
      <c r="E11484">
        <v>33</v>
      </c>
      <c r="F11484">
        <v>39</v>
      </c>
      <c r="G11484">
        <v>33</v>
      </c>
      <c r="H11484">
        <v>1</v>
      </c>
      <c r="I11484">
        <v>1</v>
      </c>
      <c r="J11484">
        <v>0</v>
      </c>
      <c r="K11484" s="194">
        <v>0</v>
      </c>
      <c r="L11484" t="s">
        <v>1084</v>
      </c>
      <c r="M11484" t="s">
        <v>1084</v>
      </c>
      <c r="N11484">
        <v>120000</v>
      </c>
      <c r="O11484" t="s">
        <v>7876</v>
      </c>
      <c r="P11484" t="s">
        <v>8028</v>
      </c>
      <c r="Q11484">
        <v>120</v>
      </c>
      <c r="R11484" s="117" t="s">
        <v>14814</v>
      </c>
      <c r="S11484" s="117" t="s">
        <v>14589</v>
      </c>
      <c r="T11484" t="s">
        <v>12136</v>
      </c>
      <c r="U11484" t="s">
        <v>10772</v>
      </c>
    </row>
    <row r="11485" spans="1:21">
      <c r="A11485" s="117" t="s">
        <v>5247</v>
      </c>
      <c r="B11485" t="s">
        <v>14590</v>
      </c>
      <c r="C11485" t="s">
        <v>14590</v>
      </c>
      <c r="D11485">
        <v>41</v>
      </c>
      <c r="E11485">
        <v>35</v>
      </c>
      <c r="F11485">
        <v>41</v>
      </c>
      <c r="G11485">
        <v>35</v>
      </c>
      <c r="H11485">
        <v>1</v>
      </c>
      <c r="I11485">
        <v>1</v>
      </c>
      <c r="J11485">
        <v>999999</v>
      </c>
      <c r="K11485" s="194">
        <v>999999</v>
      </c>
      <c r="L11485" t="s">
        <v>1084</v>
      </c>
      <c r="M11485" t="s">
        <v>1084</v>
      </c>
      <c r="N11485">
        <v>38000</v>
      </c>
      <c r="O11485" t="s">
        <v>7876</v>
      </c>
      <c r="P11485" t="s">
        <v>8028</v>
      </c>
      <c r="Q11485">
        <v>38</v>
      </c>
      <c r="R11485" s="117" t="s">
        <v>14814</v>
      </c>
      <c r="S11485" s="117" t="s">
        <v>14589</v>
      </c>
      <c r="T11485" t="s">
        <v>12136</v>
      </c>
      <c r="U11485" t="s">
        <v>10772</v>
      </c>
    </row>
    <row r="11486" spans="1:21">
      <c r="A11486" s="117" t="s">
        <v>16027</v>
      </c>
      <c r="B11486" t="s">
        <v>14590</v>
      </c>
      <c r="C11486" t="s">
        <v>14590</v>
      </c>
      <c r="D11486">
        <v>39</v>
      </c>
      <c r="E11486">
        <v>33</v>
      </c>
      <c r="F11486">
        <v>39</v>
      </c>
      <c r="G11486">
        <v>33</v>
      </c>
      <c r="H11486">
        <v>1</v>
      </c>
      <c r="I11486">
        <v>1</v>
      </c>
      <c r="J11486">
        <v>0</v>
      </c>
      <c r="K11486" s="194">
        <v>0</v>
      </c>
      <c r="L11486" t="s">
        <v>1084</v>
      </c>
      <c r="M11486" t="s">
        <v>1084</v>
      </c>
      <c r="N11486">
        <v>38000</v>
      </c>
      <c r="O11486" t="s">
        <v>7876</v>
      </c>
      <c r="P11486" t="s">
        <v>16028</v>
      </c>
      <c r="Q11486">
        <v>38</v>
      </c>
      <c r="R11486" s="117" t="s">
        <v>14814</v>
      </c>
      <c r="S11486" s="117" t="s">
        <v>14589</v>
      </c>
      <c r="T11486" t="s">
        <v>12136</v>
      </c>
      <c r="U11486" t="s">
        <v>10772</v>
      </c>
    </row>
    <row r="11487" spans="1:21">
      <c r="A11487" s="117" t="s">
        <v>5248</v>
      </c>
      <c r="B11487" t="s">
        <v>14590</v>
      </c>
      <c r="C11487" t="s">
        <v>14590</v>
      </c>
      <c r="D11487">
        <v>41</v>
      </c>
      <c r="E11487">
        <v>35</v>
      </c>
      <c r="F11487">
        <v>41</v>
      </c>
      <c r="G11487">
        <v>35</v>
      </c>
      <c r="H11487">
        <v>1</v>
      </c>
      <c r="I11487">
        <v>1</v>
      </c>
      <c r="J11487">
        <v>999999</v>
      </c>
      <c r="K11487" s="194">
        <v>999999</v>
      </c>
      <c r="L11487" t="s">
        <v>1084</v>
      </c>
      <c r="M11487" t="s">
        <v>1084</v>
      </c>
      <c r="N11487">
        <v>38000</v>
      </c>
      <c r="O11487" t="s">
        <v>7876</v>
      </c>
      <c r="P11487" t="s">
        <v>8028</v>
      </c>
      <c r="Q11487">
        <v>38</v>
      </c>
      <c r="R11487" s="117" t="s">
        <v>14814</v>
      </c>
      <c r="S11487" s="117" t="s">
        <v>14589</v>
      </c>
      <c r="T11487" t="s">
        <v>12136</v>
      </c>
      <c r="U11487" t="s">
        <v>10772</v>
      </c>
    </row>
    <row r="11488" spans="1:21">
      <c r="A11488" s="117" t="s">
        <v>21895</v>
      </c>
      <c r="B11488" t="s">
        <v>14590</v>
      </c>
      <c r="C11488" t="s">
        <v>14590</v>
      </c>
      <c r="D11488">
        <v>39</v>
      </c>
      <c r="E11488">
        <v>33</v>
      </c>
      <c r="F11488">
        <v>39</v>
      </c>
      <c r="G11488">
        <v>33</v>
      </c>
      <c r="H11488">
        <v>1</v>
      </c>
      <c r="I11488">
        <v>1</v>
      </c>
      <c r="J11488">
        <v>0</v>
      </c>
      <c r="K11488" s="194">
        <v>0</v>
      </c>
      <c r="L11488" t="s">
        <v>1084</v>
      </c>
      <c r="M11488" t="s">
        <v>1084</v>
      </c>
      <c r="O11488" t="s">
        <v>7876</v>
      </c>
      <c r="R11488" s="117" t="s">
        <v>14814</v>
      </c>
      <c r="S11488" s="117" t="s">
        <v>14589</v>
      </c>
      <c r="T11488" t="s">
        <v>12136</v>
      </c>
      <c r="U11488" t="s">
        <v>10772</v>
      </c>
    </row>
    <row r="11489" spans="1:21">
      <c r="A11489" s="117" t="s">
        <v>5249</v>
      </c>
      <c r="B11489" t="s">
        <v>14590</v>
      </c>
      <c r="C11489" t="s">
        <v>14590</v>
      </c>
      <c r="D11489">
        <v>39</v>
      </c>
      <c r="E11489">
        <v>33</v>
      </c>
      <c r="F11489">
        <v>39</v>
      </c>
      <c r="G11489">
        <v>33</v>
      </c>
      <c r="H11489">
        <v>1</v>
      </c>
      <c r="I11489">
        <v>1</v>
      </c>
      <c r="J11489">
        <v>999999</v>
      </c>
      <c r="K11489" s="194">
        <v>999999</v>
      </c>
      <c r="L11489" t="s">
        <v>1084</v>
      </c>
      <c r="M11489" t="s">
        <v>1084</v>
      </c>
      <c r="N11489">
        <v>38000</v>
      </c>
      <c r="O11489" t="s">
        <v>7876</v>
      </c>
      <c r="P11489" t="s">
        <v>8028</v>
      </c>
      <c r="Q11489">
        <v>38</v>
      </c>
      <c r="R11489" s="117" t="s">
        <v>14814</v>
      </c>
      <c r="S11489" s="117" t="s">
        <v>14589</v>
      </c>
      <c r="T11489" t="s">
        <v>12136</v>
      </c>
      <c r="U11489" t="s">
        <v>10772</v>
      </c>
    </row>
    <row r="11490" spans="1:21">
      <c r="A11490" s="117" t="s">
        <v>5250</v>
      </c>
      <c r="B11490" t="s">
        <v>14590</v>
      </c>
      <c r="C11490" t="s">
        <v>14590</v>
      </c>
      <c r="D11490">
        <v>39</v>
      </c>
      <c r="E11490">
        <v>33</v>
      </c>
      <c r="F11490">
        <v>39</v>
      </c>
      <c r="G11490">
        <v>33</v>
      </c>
      <c r="H11490">
        <v>1</v>
      </c>
      <c r="I11490">
        <v>1</v>
      </c>
      <c r="J11490">
        <v>999999</v>
      </c>
      <c r="K11490" s="194">
        <v>999999</v>
      </c>
      <c r="L11490" t="s">
        <v>1084</v>
      </c>
      <c r="M11490" t="s">
        <v>1084</v>
      </c>
      <c r="N11490">
        <v>38000</v>
      </c>
      <c r="O11490" t="s">
        <v>7876</v>
      </c>
      <c r="P11490" t="s">
        <v>8028</v>
      </c>
      <c r="Q11490">
        <v>38</v>
      </c>
      <c r="R11490" s="117" t="s">
        <v>14814</v>
      </c>
      <c r="S11490" s="117" t="s">
        <v>14589</v>
      </c>
      <c r="T11490" t="s">
        <v>12136</v>
      </c>
      <c r="U11490" t="s">
        <v>10772</v>
      </c>
    </row>
    <row r="11491" spans="1:21">
      <c r="A11491" s="117" t="s">
        <v>5251</v>
      </c>
      <c r="B11491" t="s">
        <v>14590</v>
      </c>
      <c r="C11491" t="s">
        <v>14590</v>
      </c>
      <c r="D11491">
        <v>39</v>
      </c>
      <c r="E11491">
        <v>33</v>
      </c>
      <c r="F11491">
        <v>39</v>
      </c>
      <c r="G11491">
        <v>33</v>
      </c>
      <c r="H11491">
        <v>1</v>
      </c>
      <c r="I11491">
        <v>1</v>
      </c>
      <c r="J11491">
        <v>0</v>
      </c>
      <c r="K11491" s="194">
        <v>0</v>
      </c>
      <c r="L11491" t="s">
        <v>1084</v>
      </c>
      <c r="M11491" t="s">
        <v>1084</v>
      </c>
      <c r="N11491">
        <v>120000</v>
      </c>
      <c r="O11491" t="s">
        <v>7876</v>
      </c>
      <c r="P11491" t="s">
        <v>8028</v>
      </c>
      <c r="Q11491">
        <v>120</v>
      </c>
      <c r="R11491" s="117" t="s">
        <v>14814</v>
      </c>
      <c r="S11491" s="117" t="s">
        <v>14589</v>
      </c>
      <c r="T11491" t="s">
        <v>12136</v>
      </c>
      <c r="U11491" t="s">
        <v>10772</v>
      </c>
    </row>
    <row r="11492" spans="1:21">
      <c r="A11492" s="117" t="s">
        <v>5252</v>
      </c>
      <c r="B11492" t="s">
        <v>14590</v>
      </c>
      <c r="C11492" t="s">
        <v>14590</v>
      </c>
      <c r="D11492">
        <v>39</v>
      </c>
      <c r="E11492">
        <v>33</v>
      </c>
      <c r="F11492">
        <v>39</v>
      </c>
      <c r="G11492">
        <v>33</v>
      </c>
      <c r="H11492">
        <v>1</v>
      </c>
      <c r="I11492">
        <v>1</v>
      </c>
      <c r="J11492">
        <v>0</v>
      </c>
      <c r="K11492" s="194">
        <v>0</v>
      </c>
      <c r="L11492" t="s">
        <v>1084</v>
      </c>
      <c r="M11492" t="s">
        <v>1084</v>
      </c>
      <c r="N11492">
        <v>120000</v>
      </c>
      <c r="O11492" t="s">
        <v>7876</v>
      </c>
      <c r="P11492" t="s">
        <v>8028</v>
      </c>
      <c r="Q11492">
        <v>120</v>
      </c>
      <c r="R11492" s="117" t="s">
        <v>14814</v>
      </c>
      <c r="S11492" s="117" t="s">
        <v>14589</v>
      </c>
      <c r="T11492" t="s">
        <v>12136</v>
      </c>
      <c r="U11492" t="s">
        <v>10772</v>
      </c>
    </row>
    <row r="11493" spans="1:21">
      <c r="A11493" s="117" t="s">
        <v>5253</v>
      </c>
      <c r="B11493" t="s">
        <v>14590</v>
      </c>
      <c r="C11493" t="s">
        <v>14590</v>
      </c>
      <c r="D11493">
        <v>53</v>
      </c>
      <c r="E11493">
        <v>47</v>
      </c>
      <c r="F11493">
        <v>47</v>
      </c>
      <c r="G11493">
        <v>41</v>
      </c>
      <c r="H11493">
        <v>1</v>
      </c>
      <c r="I11493">
        <v>1</v>
      </c>
      <c r="J11493">
        <v>0</v>
      </c>
      <c r="K11493" s="194">
        <v>0</v>
      </c>
      <c r="L11493" t="s">
        <v>1084</v>
      </c>
      <c r="M11493" t="s">
        <v>1084</v>
      </c>
      <c r="N11493">
        <v>120000</v>
      </c>
      <c r="O11493" t="s">
        <v>7876</v>
      </c>
      <c r="P11493" t="s">
        <v>8028</v>
      </c>
      <c r="Q11493">
        <v>120</v>
      </c>
      <c r="R11493" s="117" t="s">
        <v>14814</v>
      </c>
      <c r="S11493" s="117" t="s">
        <v>14589</v>
      </c>
      <c r="T11493" t="s">
        <v>12136</v>
      </c>
      <c r="U11493" t="s">
        <v>10772</v>
      </c>
    </row>
    <row r="11494" spans="1:21">
      <c r="A11494" s="117" t="s">
        <v>19346</v>
      </c>
      <c r="B11494" t="s">
        <v>14590</v>
      </c>
      <c r="C11494" t="s">
        <v>14590</v>
      </c>
      <c r="D11494">
        <v>39</v>
      </c>
      <c r="E11494">
        <v>33</v>
      </c>
      <c r="F11494">
        <v>39</v>
      </c>
      <c r="G11494">
        <v>33</v>
      </c>
      <c r="H11494">
        <v>1</v>
      </c>
      <c r="I11494">
        <v>1</v>
      </c>
      <c r="J11494">
        <v>0</v>
      </c>
      <c r="K11494" s="194">
        <v>0</v>
      </c>
      <c r="L11494" t="s">
        <v>1084</v>
      </c>
      <c r="M11494" t="s">
        <v>1084</v>
      </c>
      <c r="N11494">
        <v>47667</v>
      </c>
      <c r="O11494" t="s">
        <v>7876</v>
      </c>
      <c r="P11494" t="s">
        <v>18848</v>
      </c>
      <c r="Q11494">
        <v>47.667000000000002</v>
      </c>
      <c r="R11494" s="117" t="s">
        <v>14814</v>
      </c>
      <c r="S11494" s="117" t="s">
        <v>14589</v>
      </c>
      <c r="T11494" t="s">
        <v>12136</v>
      </c>
      <c r="U11494" t="s">
        <v>10772</v>
      </c>
    </row>
    <row r="11495" spans="1:21">
      <c r="A11495" s="117" t="s">
        <v>5254</v>
      </c>
      <c r="B11495" t="s">
        <v>14590</v>
      </c>
      <c r="C11495" t="s">
        <v>14590</v>
      </c>
      <c r="D11495">
        <v>39</v>
      </c>
      <c r="E11495">
        <v>33</v>
      </c>
      <c r="F11495">
        <v>39</v>
      </c>
      <c r="G11495">
        <v>33</v>
      </c>
      <c r="H11495">
        <v>1</v>
      </c>
      <c r="I11495">
        <v>1</v>
      </c>
      <c r="J11495">
        <v>999999</v>
      </c>
      <c r="K11495" s="194">
        <v>999999</v>
      </c>
      <c r="L11495" t="s">
        <v>1084</v>
      </c>
      <c r="M11495" t="s">
        <v>1084</v>
      </c>
      <c r="N11495">
        <v>38000</v>
      </c>
      <c r="O11495" t="s">
        <v>7876</v>
      </c>
      <c r="P11495" t="s">
        <v>8028</v>
      </c>
      <c r="Q11495">
        <v>38</v>
      </c>
      <c r="R11495" s="117" t="s">
        <v>14814</v>
      </c>
      <c r="S11495" s="117" t="s">
        <v>14589</v>
      </c>
      <c r="T11495" t="s">
        <v>12136</v>
      </c>
      <c r="U11495" t="s">
        <v>10772</v>
      </c>
    </row>
    <row r="11496" spans="1:21">
      <c r="A11496" s="117" t="s">
        <v>5255</v>
      </c>
      <c r="B11496" t="s">
        <v>14590</v>
      </c>
      <c r="C11496" t="s">
        <v>14590</v>
      </c>
      <c r="D11496">
        <v>39</v>
      </c>
      <c r="E11496">
        <v>33</v>
      </c>
      <c r="F11496">
        <v>39</v>
      </c>
      <c r="G11496">
        <v>33</v>
      </c>
      <c r="H11496">
        <v>1</v>
      </c>
      <c r="I11496">
        <v>1</v>
      </c>
      <c r="J11496">
        <v>999999</v>
      </c>
      <c r="K11496" s="194">
        <v>999999</v>
      </c>
      <c r="L11496" t="s">
        <v>1084</v>
      </c>
      <c r="M11496" t="s">
        <v>1084</v>
      </c>
      <c r="N11496">
        <v>38000</v>
      </c>
      <c r="O11496" t="s">
        <v>7876</v>
      </c>
      <c r="P11496" t="s">
        <v>8028</v>
      </c>
      <c r="Q11496">
        <v>38</v>
      </c>
      <c r="R11496" s="117" t="s">
        <v>14814</v>
      </c>
      <c r="S11496" s="117" t="s">
        <v>14589</v>
      </c>
      <c r="T11496" t="s">
        <v>12136</v>
      </c>
      <c r="U11496" t="s">
        <v>10772</v>
      </c>
    </row>
    <row r="11497" spans="1:21">
      <c r="A11497" s="117" t="s">
        <v>5256</v>
      </c>
      <c r="B11497" t="s">
        <v>14590</v>
      </c>
      <c r="C11497" t="s">
        <v>14590</v>
      </c>
      <c r="D11497">
        <v>39</v>
      </c>
      <c r="E11497">
        <v>33</v>
      </c>
      <c r="F11497">
        <v>39</v>
      </c>
      <c r="G11497">
        <v>33</v>
      </c>
      <c r="H11497">
        <v>1</v>
      </c>
      <c r="I11497">
        <v>1</v>
      </c>
      <c r="J11497">
        <v>999999</v>
      </c>
      <c r="K11497" s="194">
        <v>999999</v>
      </c>
      <c r="L11497" t="s">
        <v>1084</v>
      </c>
      <c r="M11497" t="s">
        <v>1084</v>
      </c>
      <c r="N11497">
        <v>38000</v>
      </c>
      <c r="O11497" t="s">
        <v>7876</v>
      </c>
      <c r="P11497" t="s">
        <v>8028</v>
      </c>
      <c r="Q11497">
        <v>38</v>
      </c>
      <c r="R11497" s="117" t="s">
        <v>14814</v>
      </c>
      <c r="S11497" s="117" t="s">
        <v>14589</v>
      </c>
      <c r="T11497" t="s">
        <v>12136</v>
      </c>
      <c r="U11497" t="s">
        <v>10772</v>
      </c>
    </row>
    <row r="11498" spans="1:21">
      <c r="A11498" s="117" t="s">
        <v>5257</v>
      </c>
      <c r="B11498" t="s">
        <v>14590</v>
      </c>
      <c r="C11498" t="s">
        <v>14590</v>
      </c>
      <c r="D11498">
        <v>39</v>
      </c>
      <c r="E11498">
        <v>33</v>
      </c>
      <c r="F11498">
        <v>39</v>
      </c>
      <c r="G11498">
        <v>33</v>
      </c>
      <c r="H11498">
        <v>1</v>
      </c>
      <c r="I11498">
        <v>1</v>
      </c>
      <c r="J11498">
        <v>999999</v>
      </c>
      <c r="K11498" s="194">
        <v>999999</v>
      </c>
      <c r="L11498" t="s">
        <v>1084</v>
      </c>
      <c r="M11498" t="s">
        <v>1084</v>
      </c>
      <c r="N11498">
        <v>38000</v>
      </c>
      <c r="O11498" t="s">
        <v>7876</v>
      </c>
      <c r="P11498" t="s">
        <v>8028</v>
      </c>
      <c r="Q11498">
        <v>38</v>
      </c>
      <c r="R11498" s="117" t="s">
        <v>14814</v>
      </c>
      <c r="S11498" s="117" t="s">
        <v>14589</v>
      </c>
      <c r="T11498" t="s">
        <v>12136</v>
      </c>
      <c r="U11498" t="s">
        <v>10772</v>
      </c>
    </row>
    <row r="11499" spans="1:21">
      <c r="A11499" s="117" t="s">
        <v>18847</v>
      </c>
      <c r="B11499" t="s">
        <v>14590</v>
      </c>
      <c r="C11499" t="s">
        <v>14590</v>
      </c>
      <c r="D11499">
        <v>39</v>
      </c>
      <c r="E11499">
        <v>33</v>
      </c>
      <c r="F11499">
        <v>39</v>
      </c>
      <c r="G11499">
        <v>33</v>
      </c>
      <c r="H11499">
        <v>1</v>
      </c>
      <c r="I11499">
        <v>1</v>
      </c>
      <c r="J11499">
        <v>0</v>
      </c>
      <c r="K11499" s="194">
        <v>0</v>
      </c>
      <c r="L11499" t="s">
        <v>1084</v>
      </c>
      <c r="M11499" t="s">
        <v>1084</v>
      </c>
      <c r="N11499">
        <v>38000</v>
      </c>
      <c r="O11499" t="s">
        <v>7876</v>
      </c>
      <c r="P11499" t="s">
        <v>18848</v>
      </c>
      <c r="Q11499">
        <v>38</v>
      </c>
      <c r="R11499" s="117" t="s">
        <v>14814</v>
      </c>
      <c r="S11499" s="117" t="s">
        <v>14589</v>
      </c>
      <c r="T11499" t="s">
        <v>12136</v>
      </c>
      <c r="U11499" t="s">
        <v>10772</v>
      </c>
    </row>
    <row r="11500" spans="1:21">
      <c r="A11500" s="117" t="s">
        <v>25488</v>
      </c>
      <c r="B11500" t="s">
        <v>14590</v>
      </c>
      <c r="C11500" t="s">
        <v>14590</v>
      </c>
      <c r="D11500">
        <v>39</v>
      </c>
      <c r="E11500">
        <v>33</v>
      </c>
      <c r="F11500">
        <v>39</v>
      </c>
      <c r="G11500">
        <v>33</v>
      </c>
      <c r="H11500">
        <v>1</v>
      </c>
      <c r="I11500">
        <v>1</v>
      </c>
      <c r="J11500">
        <v>0</v>
      </c>
      <c r="K11500" s="194">
        <v>0</v>
      </c>
      <c r="L11500" t="s">
        <v>1084</v>
      </c>
      <c r="M11500" t="s">
        <v>1084</v>
      </c>
      <c r="N11500">
        <v>74000</v>
      </c>
      <c r="O11500" t="s">
        <v>7876</v>
      </c>
      <c r="P11500" t="s">
        <v>8028</v>
      </c>
      <c r="Q11500">
        <v>74</v>
      </c>
      <c r="R11500" s="117" t="s">
        <v>14814</v>
      </c>
      <c r="S11500" s="117" t="s">
        <v>14589</v>
      </c>
      <c r="T11500" t="s">
        <v>12136</v>
      </c>
      <c r="U11500" t="s">
        <v>10772</v>
      </c>
    </row>
    <row r="11501" spans="1:21">
      <c r="A11501" s="117" t="s">
        <v>25489</v>
      </c>
      <c r="B11501" t="s">
        <v>14590</v>
      </c>
      <c r="C11501" t="s">
        <v>14590</v>
      </c>
      <c r="D11501">
        <v>39</v>
      </c>
      <c r="E11501">
        <v>33</v>
      </c>
      <c r="F11501">
        <v>39</v>
      </c>
      <c r="G11501">
        <v>33</v>
      </c>
      <c r="H11501">
        <v>1</v>
      </c>
      <c r="I11501">
        <v>1</v>
      </c>
      <c r="J11501">
        <v>0</v>
      </c>
      <c r="K11501" s="194">
        <v>0</v>
      </c>
      <c r="L11501" t="s">
        <v>1084</v>
      </c>
      <c r="M11501" t="s">
        <v>1084</v>
      </c>
      <c r="N11501">
        <v>38000</v>
      </c>
      <c r="O11501" t="s">
        <v>7876</v>
      </c>
      <c r="P11501" t="s">
        <v>9771</v>
      </c>
      <c r="Q11501">
        <v>38</v>
      </c>
      <c r="R11501" s="117" t="s">
        <v>14814</v>
      </c>
      <c r="S11501" s="117" t="s">
        <v>14589</v>
      </c>
      <c r="T11501" t="s">
        <v>12136</v>
      </c>
      <c r="U11501" t="s">
        <v>10772</v>
      </c>
    </row>
    <row r="11502" spans="1:21">
      <c r="A11502" s="117" t="s">
        <v>5258</v>
      </c>
      <c r="B11502" t="s">
        <v>14590</v>
      </c>
      <c r="C11502" t="s">
        <v>14590</v>
      </c>
      <c r="D11502">
        <v>39</v>
      </c>
      <c r="E11502">
        <v>33</v>
      </c>
      <c r="F11502">
        <v>39</v>
      </c>
      <c r="G11502">
        <v>33</v>
      </c>
      <c r="H11502">
        <v>1</v>
      </c>
      <c r="I11502">
        <v>1</v>
      </c>
      <c r="J11502">
        <v>999999</v>
      </c>
      <c r="K11502" s="194">
        <v>999999</v>
      </c>
      <c r="L11502" t="s">
        <v>1084</v>
      </c>
      <c r="M11502" t="s">
        <v>1084</v>
      </c>
      <c r="N11502">
        <v>38000</v>
      </c>
      <c r="O11502" t="s">
        <v>7876</v>
      </c>
      <c r="P11502" t="s">
        <v>8028</v>
      </c>
      <c r="Q11502">
        <v>38</v>
      </c>
      <c r="R11502" s="117" t="s">
        <v>14814</v>
      </c>
      <c r="S11502" s="117" t="s">
        <v>14589</v>
      </c>
      <c r="T11502" t="s">
        <v>12136</v>
      </c>
      <c r="U11502" t="s">
        <v>10772</v>
      </c>
    </row>
    <row r="11503" spans="1:21">
      <c r="A11503" s="117" t="s">
        <v>5259</v>
      </c>
      <c r="B11503" t="s">
        <v>14590</v>
      </c>
      <c r="C11503" t="s">
        <v>14590</v>
      </c>
      <c r="D11503">
        <v>39</v>
      </c>
      <c r="E11503">
        <v>33</v>
      </c>
      <c r="F11503">
        <v>39</v>
      </c>
      <c r="G11503">
        <v>33</v>
      </c>
      <c r="H11503">
        <v>1</v>
      </c>
      <c r="I11503">
        <v>1</v>
      </c>
      <c r="J11503">
        <v>999999</v>
      </c>
      <c r="K11503" s="194">
        <v>999999</v>
      </c>
      <c r="L11503" t="s">
        <v>1084</v>
      </c>
      <c r="M11503" t="s">
        <v>1084</v>
      </c>
      <c r="N11503">
        <v>38000</v>
      </c>
      <c r="O11503" t="s">
        <v>7876</v>
      </c>
      <c r="P11503" t="s">
        <v>8028</v>
      </c>
      <c r="Q11503">
        <v>38</v>
      </c>
      <c r="R11503" s="117" t="s">
        <v>14814</v>
      </c>
      <c r="S11503" s="117" t="s">
        <v>14589</v>
      </c>
      <c r="T11503" t="s">
        <v>12136</v>
      </c>
      <c r="U11503" t="s">
        <v>10772</v>
      </c>
    </row>
    <row r="11504" spans="1:21">
      <c r="A11504" s="117" t="s">
        <v>5260</v>
      </c>
      <c r="B11504" t="s">
        <v>14590</v>
      </c>
      <c r="C11504" t="s">
        <v>14590</v>
      </c>
      <c r="D11504">
        <v>41</v>
      </c>
      <c r="E11504">
        <v>35</v>
      </c>
      <c r="F11504">
        <v>41</v>
      </c>
      <c r="G11504">
        <v>35</v>
      </c>
      <c r="H11504">
        <v>1</v>
      </c>
      <c r="I11504">
        <v>1</v>
      </c>
      <c r="J11504">
        <v>999999</v>
      </c>
      <c r="K11504" s="194">
        <v>999999</v>
      </c>
      <c r="L11504" t="s">
        <v>1084</v>
      </c>
      <c r="M11504" t="s">
        <v>1084</v>
      </c>
      <c r="N11504">
        <v>38000</v>
      </c>
      <c r="O11504" t="s">
        <v>7876</v>
      </c>
      <c r="P11504" t="s">
        <v>8028</v>
      </c>
      <c r="Q11504">
        <v>38</v>
      </c>
      <c r="R11504" s="117" t="s">
        <v>14814</v>
      </c>
      <c r="S11504" s="117" t="s">
        <v>14589</v>
      </c>
      <c r="T11504" t="s">
        <v>12136</v>
      </c>
      <c r="U11504" t="s">
        <v>10772</v>
      </c>
    </row>
    <row r="11505" spans="1:21">
      <c r="A11505" s="117" t="s">
        <v>25490</v>
      </c>
      <c r="B11505" t="s">
        <v>14590</v>
      </c>
      <c r="C11505" t="s">
        <v>14590</v>
      </c>
      <c r="D11505">
        <v>39</v>
      </c>
      <c r="E11505">
        <v>33</v>
      </c>
      <c r="F11505">
        <v>39</v>
      </c>
      <c r="G11505">
        <v>33</v>
      </c>
      <c r="H11505">
        <v>1</v>
      </c>
      <c r="I11505">
        <v>1</v>
      </c>
      <c r="J11505">
        <v>0</v>
      </c>
      <c r="K11505" s="194">
        <v>0</v>
      </c>
      <c r="L11505" t="s">
        <v>1084</v>
      </c>
      <c r="M11505" t="s">
        <v>1084</v>
      </c>
      <c r="N11505">
        <v>1</v>
      </c>
      <c r="O11505" t="s">
        <v>7876</v>
      </c>
      <c r="P11505" t="s">
        <v>8112</v>
      </c>
      <c r="Q11505">
        <v>1E-3</v>
      </c>
      <c r="R11505" s="117" t="s">
        <v>14685</v>
      </c>
      <c r="S11505" s="117" t="s">
        <v>14589</v>
      </c>
      <c r="T11505" t="s">
        <v>12136</v>
      </c>
      <c r="U11505" t="s">
        <v>10772</v>
      </c>
    </row>
    <row r="11506" spans="1:21">
      <c r="A11506" s="117" t="s">
        <v>5261</v>
      </c>
      <c r="B11506" t="s">
        <v>14590</v>
      </c>
      <c r="C11506" t="s">
        <v>14590</v>
      </c>
      <c r="D11506">
        <v>41</v>
      </c>
      <c r="E11506">
        <v>35</v>
      </c>
      <c r="F11506">
        <v>41</v>
      </c>
      <c r="G11506">
        <v>35</v>
      </c>
      <c r="H11506">
        <v>1</v>
      </c>
      <c r="I11506">
        <v>1</v>
      </c>
      <c r="J11506">
        <v>999999</v>
      </c>
      <c r="K11506" s="194">
        <v>999999</v>
      </c>
      <c r="L11506" t="s">
        <v>1084</v>
      </c>
      <c r="M11506" t="s">
        <v>1084</v>
      </c>
      <c r="N11506">
        <v>38000</v>
      </c>
      <c r="O11506" t="s">
        <v>7876</v>
      </c>
      <c r="P11506" t="s">
        <v>8028</v>
      </c>
      <c r="Q11506">
        <v>38</v>
      </c>
      <c r="R11506" s="117" t="s">
        <v>14814</v>
      </c>
      <c r="S11506" s="117" t="s">
        <v>14589</v>
      </c>
      <c r="T11506" t="s">
        <v>12136</v>
      </c>
      <c r="U11506" t="s">
        <v>10772</v>
      </c>
    </row>
    <row r="11507" spans="1:21">
      <c r="A11507" s="117" t="s">
        <v>21896</v>
      </c>
      <c r="B11507" t="s">
        <v>14590</v>
      </c>
      <c r="C11507" t="s">
        <v>14590</v>
      </c>
      <c r="D11507">
        <v>39</v>
      </c>
      <c r="E11507">
        <v>33</v>
      </c>
      <c r="F11507">
        <v>39</v>
      </c>
      <c r="G11507">
        <v>33</v>
      </c>
      <c r="H11507">
        <v>1</v>
      </c>
      <c r="I11507">
        <v>1</v>
      </c>
      <c r="J11507">
        <v>0</v>
      </c>
      <c r="K11507" s="194">
        <v>0</v>
      </c>
      <c r="L11507" t="s">
        <v>1084</v>
      </c>
      <c r="M11507" t="s">
        <v>1084</v>
      </c>
      <c r="O11507" t="s">
        <v>7876</v>
      </c>
      <c r="R11507" s="117" t="s">
        <v>14814</v>
      </c>
      <c r="S11507" s="117" t="s">
        <v>14589</v>
      </c>
      <c r="T11507" t="s">
        <v>12136</v>
      </c>
      <c r="U11507" t="s">
        <v>10772</v>
      </c>
    </row>
    <row r="11508" spans="1:21">
      <c r="A11508" s="117" t="s">
        <v>5262</v>
      </c>
      <c r="B11508" t="s">
        <v>14590</v>
      </c>
      <c r="C11508" t="s">
        <v>14590</v>
      </c>
      <c r="D11508">
        <v>39</v>
      </c>
      <c r="E11508">
        <v>33</v>
      </c>
      <c r="F11508">
        <v>39</v>
      </c>
      <c r="G11508">
        <v>33</v>
      </c>
      <c r="H11508">
        <v>1</v>
      </c>
      <c r="I11508">
        <v>1</v>
      </c>
      <c r="J11508">
        <v>999999</v>
      </c>
      <c r="K11508" s="194">
        <v>999999</v>
      </c>
      <c r="L11508" t="s">
        <v>1084</v>
      </c>
      <c r="M11508" t="s">
        <v>1084</v>
      </c>
      <c r="N11508">
        <v>38000</v>
      </c>
      <c r="O11508" t="s">
        <v>7876</v>
      </c>
      <c r="P11508" t="s">
        <v>8028</v>
      </c>
      <c r="Q11508">
        <v>38</v>
      </c>
      <c r="R11508" s="117" t="s">
        <v>14814</v>
      </c>
      <c r="S11508" s="117" t="s">
        <v>14589</v>
      </c>
      <c r="T11508" t="s">
        <v>12136</v>
      </c>
      <c r="U11508" t="s">
        <v>10772</v>
      </c>
    </row>
    <row r="11509" spans="1:21">
      <c r="A11509" s="117" t="s">
        <v>5263</v>
      </c>
      <c r="B11509" t="s">
        <v>14590</v>
      </c>
      <c r="C11509" t="s">
        <v>14590</v>
      </c>
      <c r="D11509">
        <v>39</v>
      </c>
      <c r="E11509">
        <v>33</v>
      </c>
      <c r="F11509">
        <v>39</v>
      </c>
      <c r="G11509">
        <v>33</v>
      </c>
      <c r="H11509">
        <v>1</v>
      </c>
      <c r="I11509">
        <v>1</v>
      </c>
      <c r="J11509">
        <v>999999</v>
      </c>
      <c r="K11509" s="194">
        <v>999999</v>
      </c>
      <c r="L11509" t="s">
        <v>1084</v>
      </c>
      <c r="M11509" t="s">
        <v>1084</v>
      </c>
      <c r="N11509">
        <v>38000</v>
      </c>
      <c r="O11509" t="s">
        <v>7876</v>
      </c>
      <c r="P11509" t="s">
        <v>8028</v>
      </c>
      <c r="Q11509">
        <v>38</v>
      </c>
      <c r="R11509" s="117" t="s">
        <v>14814</v>
      </c>
      <c r="S11509" s="117" t="s">
        <v>14589</v>
      </c>
      <c r="T11509" t="s">
        <v>12136</v>
      </c>
      <c r="U11509" t="s">
        <v>10772</v>
      </c>
    </row>
    <row r="11510" spans="1:21">
      <c r="A11510" s="117" t="s">
        <v>18849</v>
      </c>
      <c r="B11510" t="s">
        <v>14590</v>
      </c>
      <c r="C11510" t="s">
        <v>14590</v>
      </c>
      <c r="D11510">
        <v>39</v>
      </c>
      <c r="E11510">
        <v>33</v>
      </c>
      <c r="F11510">
        <v>39</v>
      </c>
      <c r="G11510">
        <v>33</v>
      </c>
      <c r="H11510">
        <v>1</v>
      </c>
      <c r="I11510">
        <v>1</v>
      </c>
      <c r="J11510">
        <v>0</v>
      </c>
      <c r="K11510" s="194">
        <v>0</v>
      </c>
      <c r="L11510" t="s">
        <v>1084</v>
      </c>
      <c r="M11510" t="s">
        <v>1084</v>
      </c>
      <c r="N11510">
        <v>90000</v>
      </c>
      <c r="O11510" t="s">
        <v>7876</v>
      </c>
      <c r="P11510" t="s">
        <v>8028</v>
      </c>
      <c r="Q11510">
        <v>90</v>
      </c>
      <c r="R11510" s="117" t="s">
        <v>14814</v>
      </c>
      <c r="S11510" s="117" t="s">
        <v>14589</v>
      </c>
      <c r="T11510" t="s">
        <v>12136</v>
      </c>
      <c r="U11510" t="s">
        <v>10772</v>
      </c>
    </row>
    <row r="11511" spans="1:21">
      <c r="A11511" s="117" t="s">
        <v>21897</v>
      </c>
      <c r="B11511" t="s">
        <v>14590</v>
      </c>
      <c r="C11511" t="s">
        <v>14590</v>
      </c>
      <c r="D11511">
        <v>39</v>
      </c>
      <c r="E11511">
        <v>33</v>
      </c>
      <c r="F11511">
        <v>39</v>
      </c>
      <c r="G11511">
        <v>33</v>
      </c>
      <c r="H11511">
        <v>1</v>
      </c>
      <c r="I11511">
        <v>1</v>
      </c>
      <c r="J11511">
        <v>0</v>
      </c>
      <c r="K11511" s="194">
        <v>0</v>
      </c>
      <c r="L11511" t="s">
        <v>1084</v>
      </c>
      <c r="M11511" t="s">
        <v>1084</v>
      </c>
      <c r="N11511">
        <v>38000</v>
      </c>
      <c r="O11511" t="s">
        <v>7876</v>
      </c>
      <c r="P11511" t="s">
        <v>18848</v>
      </c>
      <c r="Q11511">
        <v>38</v>
      </c>
      <c r="R11511" s="117" t="s">
        <v>14814</v>
      </c>
      <c r="S11511" s="117" t="s">
        <v>14589</v>
      </c>
      <c r="T11511" t="s">
        <v>12136</v>
      </c>
      <c r="U11511" t="s">
        <v>10772</v>
      </c>
    </row>
    <row r="11512" spans="1:21">
      <c r="A11512" s="117" t="s">
        <v>25491</v>
      </c>
      <c r="B11512" t="s">
        <v>14590</v>
      </c>
      <c r="C11512" t="s">
        <v>14590</v>
      </c>
      <c r="D11512">
        <v>39</v>
      </c>
      <c r="E11512">
        <v>33</v>
      </c>
      <c r="F11512">
        <v>39</v>
      </c>
      <c r="G11512">
        <v>33</v>
      </c>
      <c r="H11512">
        <v>1</v>
      </c>
      <c r="I11512">
        <v>1</v>
      </c>
      <c r="J11512">
        <v>0</v>
      </c>
      <c r="K11512" s="194">
        <v>0</v>
      </c>
      <c r="L11512" t="s">
        <v>1084</v>
      </c>
      <c r="M11512" t="s">
        <v>1084</v>
      </c>
      <c r="N11512">
        <v>1</v>
      </c>
      <c r="O11512" t="s">
        <v>7876</v>
      </c>
      <c r="P11512" t="s">
        <v>8112</v>
      </c>
      <c r="Q11512">
        <v>1E-3</v>
      </c>
      <c r="R11512" s="117" t="s">
        <v>14814</v>
      </c>
      <c r="S11512" s="117" t="s">
        <v>14589</v>
      </c>
      <c r="T11512" t="s">
        <v>12136</v>
      </c>
      <c r="U11512" t="s">
        <v>10772</v>
      </c>
    </row>
    <row r="11513" spans="1:21">
      <c r="A11513" s="117" t="s">
        <v>5264</v>
      </c>
      <c r="B11513" t="s">
        <v>14590</v>
      </c>
      <c r="C11513" t="s">
        <v>14590</v>
      </c>
      <c r="D11513">
        <v>39</v>
      </c>
      <c r="E11513">
        <v>33</v>
      </c>
      <c r="F11513">
        <v>39</v>
      </c>
      <c r="G11513">
        <v>33</v>
      </c>
      <c r="H11513">
        <v>1</v>
      </c>
      <c r="I11513">
        <v>1</v>
      </c>
      <c r="J11513">
        <v>0</v>
      </c>
      <c r="K11513" s="194">
        <v>0</v>
      </c>
      <c r="L11513" t="s">
        <v>1084</v>
      </c>
      <c r="M11513" t="s">
        <v>1084</v>
      </c>
      <c r="N11513">
        <v>120000</v>
      </c>
      <c r="O11513" t="s">
        <v>7876</v>
      </c>
      <c r="P11513" t="s">
        <v>8028</v>
      </c>
      <c r="Q11513">
        <v>120</v>
      </c>
      <c r="R11513" s="117" t="s">
        <v>14814</v>
      </c>
      <c r="S11513" s="117" t="s">
        <v>14589</v>
      </c>
      <c r="T11513" t="s">
        <v>12136</v>
      </c>
      <c r="U11513" t="s">
        <v>10772</v>
      </c>
    </row>
    <row r="11514" spans="1:21">
      <c r="A11514" s="117" t="s">
        <v>5265</v>
      </c>
      <c r="B11514" t="s">
        <v>14590</v>
      </c>
      <c r="C11514" t="s">
        <v>14590</v>
      </c>
      <c r="D11514">
        <v>39</v>
      </c>
      <c r="E11514">
        <v>33</v>
      </c>
      <c r="F11514">
        <v>39</v>
      </c>
      <c r="G11514">
        <v>33</v>
      </c>
      <c r="H11514">
        <v>1</v>
      </c>
      <c r="I11514">
        <v>1</v>
      </c>
      <c r="J11514">
        <v>0</v>
      </c>
      <c r="K11514" s="194">
        <v>0</v>
      </c>
      <c r="L11514" t="s">
        <v>1084</v>
      </c>
      <c r="M11514" t="s">
        <v>1084</v>
      </c>
      <c r="N11514">
        <v>120000</v>
      </c>
      <c r="O11514" t="s">
        <v>7876</v>
      </c>
      <c r="P11514" t="s">
        <v>8028</v>
      </c>
      <c r="Q11514">
        <v>120</v>
      </c>
      <c r="R11514" s="117" t="s">
        <v>14814</v>
      </c>
      <c r="S11514" s="117" t="s">
        <v>14589</v>
      </c>
      <c r="T11514" t="s">
        <v>12136</v>
      </c>
      <c r="U11514" t="s">
        <v>10772</v>
      </c>
    </row>
    <row r="11515" spans="1:21">
      <c r="A11515" s="117" t="s">
        <v>5266</v>
      </c>
      <c r="B11515" t="s">
        <v>14590</v>
      </c>
      <c r="C11515" t="s">
        <v>14590</v>
      </c>
      <c r="D11515">
        <v>53</v>
      </c>
      <c r="E11515">
        <v>47</v>
      </c>
      <c r="F11515">
        <v>47</v>
      </c>
      <c r="G11515">
        <v>41</v>
      </c>
      <c r="H11515">
        <v>1</v>
      </c>
      <c r="I11515">
        <v>1</v>
      </c>
      <c r="J11515">
        <v>0</v>
      </c>
      <c r="K11515" s="194">
        <v>0</v>
      </c>
      <c r="L11515" t="s">
        <v>1084</v>
      </c>
      <c r="M11515" t="s">
        <v>1084</v>
      </c>
      <c r="N11515">
        <v>120000</v>
      </c>
      <c r="O11515" t="s">
        <v>7876</v>
      </c>
      <c r="P11515" t="s">
        <v>8028</v>
      </c>
      <c r="Q11515">
        <v>120</v>
      </c>
      <c r="R11515" s="117" t="s">
        <v>14814</v>
      </c>
      <c r="S11515" s="117" t="s">
        <v>14589</v>
      </c>
      <c r="T11515" t="s">
        <v>12136</v>
      </c>
      <c r="U11515" t="s">
        <v>10772</v>
      </c>
    </row>
    <row r="11516" spans="1:21">
      <c r="A11516" s="117" t="s">
        <v>11247</v>
      </c>
      <c r="B11516" t="s">
        <v>14590</v>
      </c>
      <c r="C11516" t="s">
        <v>14590</v>
      </c>
      <c r="D11516">
        <v>39</v>
      </c>
      <c r="E11516">
        <v>33</v>
      </c>
      <c r="F11516">
        <v>39</v>
      </c>
      <c r="G11516">
        <v>33</v>
      </c>
      <c r="H11516">
        <v>1</v>
      </c>
      <c r="I11516">
        <v>1</v>
      </c>
      <c r="J11516">
        <v>0</v>
      </c>
      <c r="K11516" s="194">
        <v>0</v>
      </c>
      <c r="L11516" t="s">
        <v>1084</v>
      </c>
      <c r="M11516" t="s">
        <v>1084</v>
      </c>
      <c r="N11516">
        <v>74000</v>
      </c>
      <c r="O11516" t="s">
        <v>7876</v>
      </c>
      <c r="P11516" t="s">
        <v>11248</v>
      </c>
      <c r="Q11516">
        <v>74</v>
      </c>
      <c r="R11516" s="117" t="s">
        <v>14814</v>
      </c>
      <c r="S11516" s="117" t="s">
        <v>14589</v>
      </c>
      <c r="T11516" t="s">
        <v>12136</v>
      </c>
      <c r="U11516" t="s">
        <v>10772</v>
      </c>
    </row>
    <row r="11517" spans="1:21">
      <c r="A11517" s="117" t="s">
        <v>5267</v>
      </c>
      <c r="B11517" t="s">
        <v>13815</v>
      </c>
      <c r="C11517" t="s">
        <v>14590</v>
      </c>
      <c r="D11517">
        <v>2</v>
      </c>
      <c r="E11517">
        <v>33</v>
      </c>
      <c r="F11517">
        <v>39</v>
      </c>
      <c r="G11517">
        <v>33</v>
      </c>
      <c r="H11517">
        <v>1</v>
      </c>
      <c r="I11517">
        <v>1</v>
      </c>
      <c r="J11517">
        <v>1</v>
      </c>
      <c r="K11517" s="194">
        <v>999999</v>
      </c>
      <c r="L11517" t="s">
        <v>1084</v>
      </c>
      <c r="M11517" t="s">
        <v>1084</v>
      </c>
      <c r="N11517">
        <v>38000</v>
      </c>
      <c r="O11517" t="s">
        <v>7876</v>
      </c>
      <c r="P11517" t="s">
        <v>8028</v>
      </c>
      <c r="Q11517">
        <v>38</v>
      </c>
      <c r="R11517" s="117" t="s">
        <v>14814</v>
      </c>
      <c r="S11517" s="117" t="s">
        <v>14589</v>
      </c>
      <c r="T11517" t="s">
        <v>12136</v>
      </c>
      <c r="U11517" t="s">
        <v>10772</v>
      </c>
    </row>
    <row r="11518" spans="1:21">
      <c r="A11518" s="117" t="s">
        <v>5268</v>
      </c>
      <c r="B11518" t="s">
        <v>14590</v>
      </c>
      <c r="C11518" t="s">
        <v>14590</v>
      </c>
      <c r="D11518">
        <v>39</v>
      </c>
      <c r="E11518">
        <v>33</v>
      </c>
      <c r="F11518">
        <v>39</v>
      </c>
      <c r="G11518">
        <v>33</v>
      </c>
      <c r="H11518">
        <v>1</v>
      </c>
      <c r="I11518">
        <v>1</v>
      </c>
      <c r="J11518">
        <v>999999</v>
      </c>
      <c r="K11518" s="194">
        <v>999999</v>
      </c>
      <c r="L11518" t="s">
        <v>1084</v>
      </c>
      <c r="M11518" t="s">
        <v>1084</v>
      </c>
      <c r="N11518">
        <v>38000</v>
      </c>
      <c r="O11518" t="s">
        <v>7876</v>
      </c>
      <c r="P11518" t="s">
        <v>8028</v>
      </c>
      <c r="Q11518">
        <v>38</v>
      </c>
      <c r="R11518" s="117" t="s">
        <v>14814</v>
      </c>
      <c r="S11518" s="117" t="s">
        <v>14589</v>
      </c>
      <c r="T11518" t="s">
        <v>12136</v>
      </c>
      <c r="U11518" t="s">
        <v>10772</v>
      </c>
    </row>
    <row r="11519" spans="1:21">
      <c r="A11519" s="117" t="s">
        <v>5269</v>
      </c>
      <c r="B11519" t="s">
        <v>14590</v>
      </c>
      <c r="C11519" t="s">
        <v>14590</v>
      </c>
      <c r="D11519">
        <v>39</v>
      </c>
      <c r="E11519">
        <v>33</v>
      </c>
      <c r="F11519">
        <v>39</v>
      </c>
      <c r="G11519">
        <v>33</v>
      </c>
      <c r="H11519">
        <v>1</v>
      </c>
      <c r="I11519">
        <v>1</v>
      </c>
      <c r="J11519">
        <v>999999</v>
      </c>
      <c r="K11519" s="194">
        <v>999999</v>
      </c>
      <c r="L11519" t="s">
        <v>1084</v>
      </c>
      <c r="M11519" t="s">
        <v>1084</v>
      </c>
      <c r="N11519">
        <v>38000</v>
      </c>
      <c r="O11519" t="s">
        <v>7876</v>
      </c>
      <c r="P11519" t="s">
        <v>8028</v>
      </c>
      <c r="Q11519">
        <v>38</v>
      </c>
      <c r="R11519" s="117" t="s">
        <v>14814</v>
      </c>
      <c r="S11519" s="117" t="s">
        <v>14589</v>
      </c>
      <c r="T11519" t="s">
        <v>12136</v>
      </c>
      <c r="U11519" t="s">
        <v>10772</v>
      </c>
    </row>
    <row r="11520" spans="1:21">
      <c r="A11520" s="117" t="s">
        <v>5270</v>
      </c>
      <c r="B11520" t="s">
        <v>14590</v>
      </c>
      <c r="C11520" t="s">
        <v>14590</v>
      </c>
      <c r="D11520">
        <v>39</v>
      </c>
      <c r="E11520">
        <v>33</v>
      </c>
      <c r="F11520">
        <v>39</v>
      </c>
      <c r="G11520">
        <v>33</v>
      </c>
      <c r="H11520">
        <v>1</v>
      </c>
      <c r="I11520">
        <v>1</v>
      </c>
      <c r="J11520">
        <v>999999</v>
      </c>
      <c r="K11520" s="194">
        <v>999999</v>
      </c>
      <c r="L11520" t="s">
        <v>1084</v>
      </c>
      <c r="M11520" t="s">
        <v>1084</v>
      </c>
      <c r="N11520">
        <v>38000</v>
      </c>
      <c r="O11520" t="s">
        <v>7876</v>
      </c>
      <c r="P11520" t="s">
        <v>8028</v>
      </c>
      <c r="Q11520">
        <v>38</v>
      </c>
      <c r="R11520" s="117" t="s">
        <v>14814</v>
      </c>
      <c r="S11520" s="117" t="s">
        <v>14589</v>
      </c>
      <c r="T11520" t="s">
        <v>12136</v>
      </c>
      <c r="U11520" t="s">
        <v>10772</v>
      </c>
    </row>
    <row r="11521" spans="1:21">
      <c r="A11521" s="117" t="s">
        <v>13599</v>
      </c>
      <c r="B11521" t="s">
        <v>14590</v>
      </c>
      <c r="C11521" t="s">
        <v>14590</v>
      </c>
      <c r="D11521">
        <v>39</v>
      </c>
      <c r="E11521">
        <v>33</v>
      </c>
      <c r="F11521">
        <v>39</v>
      </c>
      <c r="G11521">
        <v>33</v>
      </c>
      <c r="H11521">
        <v>1</v>
      </c>
      <c r="I11521">
        <v>1</v>
      </c>
      <c r="J11521">
        <v>999999</v>
      </c>
      <c r="K11521" s="194">
        <v>999999</v>
      </c>
      <c r="L11521" t="s">
        <v>1084</v>
      </c>
      <c r="M11521" t="s">
        <v>1084</v>
      </c>
      <c r="N11521">
        <v>38000</v>
      </c>
      <c r="O11521" t="s">
        <v>7876</v>
      </c>
      <c r="P11521" t="s">
        <v>9771</v>
      </c>
      <c r="Q11521">
        <v>38</v>
      </c>
      <c r="R11521" s="117" t="s">
        <v>14814</v>
      </c>
      <c r="S11521" s="117" t="s">
        <v>14589</v>
      </c>
      <c r="T11521" t="s">
        <v>12136</v>
      </c>
      <c r="U11521" t="s">
        <v>10772</v>
      </c>
    </row>
    <row r="11522" spans="1:21">
      <c r="A11522" s="117" t="s">
        <v>21898</v>
      </c>
      <c r="B11522" t="s">
        <v>14590</v>
      </c>
      <c r="C11522" t="s">
        <v>14590</v>
      </c>
      <c r="D11522">
        <v>39</v>
      </c>
      <c r="E11522">
        <v>33</v>
      </c>
      <c r="F11522">
        <v>39</v>
      </c>
      <c r="G11522">
        <v>33</v>
      </c>
      <c r="H11522">
        <v>1</v>
      </c>
      <c r="I11522">
        <v>1</v>
      </c>
      <c r="J11522">
        <v>0</v>
      </c>
      <c r="K11522" s="194">
        <v>0</v>
      </c>
      <c r="L11522" t="s">
        <v>1084</v>
      </c>
      <c r="M11522" t="s">
        <v>1084</v>
      </c>
      <c r="N11522">
        <v>38000</v>
      </c>
      <c r="O11522" t="s">
        <v>7876</v>
      </c>
      <c r="P11522" t="s">
        <v>8028</v>
      </c>
      <c r="Q11522">
        <v>38</v>
      </c>
      <c r="R11522" s="117" t="s">
        <v>14594</v>
      </c>
      <c r="S11522" s="117" t="s">
        <v>14589</v>
      </c>
      <c r="T11522" t="s">
        <v>12136</v>
      </c>
      <c r="U11522" t="s">
        <v>10772</v>
      </c>
    </row>
    <row r="11523" spans="1:21">
      <c r="A11523" s="117" t="s">
        <v>25492</v>
      </c>
      <c r="B11523" t="s">
        <v>14590</v>
      </c>
      <c r="C11523" t="s">
        <v>14590</v>
      </c>
      <c r="D11523">
        <v>39</v>
      </c>
      <c r="E11523">
        <v>33</v>
      </c>
      <c r="F11523">
        <v>39</v>
      </c>
      <c r="G11523">
        <v>33</v>
      </c>
      <c r="H11523">
        <v>1</v>
      </c>
      <c r="I11523">
        <v>1</v>
      </c>
      <c r="J11523">
        <v>0</v>
      </c>
      <c r="K11523" s="194">
        <v>0</v>
      </c>
      <c r="L11523" t="s">
        <v>1084</v>
      </c>
      <c r="M11523" t="s">
        <v>1084</v>
      </c>
      <c r="N11523">
        <v>38000</v>
      </c>
      <c r="O11523" t="s">
        <v>7876</v>
      </c>
      <c r="P11523" t="s">
        <v>9771</v>
      </c>
      <c r="Q11523">
        <v>38</v>
      </c>
      <c r="R11523" s="117" t="s">
        <v>14814</v>
      </c>
      <c r="S11523" s="117" t="s">
        <v>14589</v>
      </c>
      <c r="T11523" t="s">
        <v>12136</v>
      </c>
      <c r="U11523" t="s">
        <v>10772</v>
      </c>
    </row>
    <row r="11524" spans="1:21">
      <c r="A11524" s="117" t="s">
        <v>5271</v>
      </c>
      <c r="B11524" t="s">
        <v>14590</v>
      </c>
      <c r="C11524" t="s">
        <v>14590</v>
      </c>
      <c r="D11524">
        <v>39</v>
      </c>
      <c r="E11524">
        <v>33</v>
      </c>
      <c r="F11524">
        <v>39</v>
      </c>
      <c r="G11524">
        <v>33</v>
      </c>
      <c r="H11524">
        <v>1</v>
      </c>
      <c r="I11524">
        <v>1</v>
      </c>
      <c r="J11524">
        <v>999999</v>
      </c>
      <c r="K11524" s="194">
        <v>999999</v>
      </c>
      <c r="L11524" t="s">
        <v>1084</v>
      </c>
      <c r="M11524" t="s">
        <v>1084</v>
      </c>
      <c r="N11524">
        <v>38000</v>
      </c>
      <c r="O11524" t="s">
        <v>7876</v>
      </c>
      <c r="P11524" t="s">
        <v>8028</v>
      </c>
      <c r="Q11524">
        <v>38</v>
      </c>
      <c r="R11524" s="117" t="s">
        <v>14814</v>
      </c>
      <c r="S11524" s="117" t="s">
        <v>14589</v>
      </c>
      <c r="T11524" t="s">
        <v>12136</v>
      </c>
      <c r="U11524" t="s">
        <v>10772</v>
      </c>
    </row>
    <row r="11525" spans="1:21">
      <c r="A11525" s="117" t="s">
        <v>18379</v>
      </c>
      <c r="B11525" t="s">
        <v>14590</v>
      </c>
      <c r="C11525" t="s">
        <v>14590</v>
      </c>
      <c r="D11525">
        <v>39</v>
      </c>
      <c r="E11525">
        <v>33</v>
      </c>
      <c r="F11525">
        <v>39</v>
      </c>
      <c r="G11525">
        <v>33</v>
      </c>
      <c r="H11525">
        <v>1</v>
      </c>
      <c r="I11525">
        <v>1</v>
      </c>
      <c r="J11525">
        <v>0</v>
      </c>
      <c r="K11525" s="194">
        <v>0</v>
      </c>
      <c r="L11525" t="s">
        <v>1084</v>
      </c>
      <c r="M11525" t="s">
        <v>1084</v>
      </c>
      <c r="N11525">
        <v>38000</v>
      </c>
      <c r="O11525" t="s">
        <v>7876</v>
      </c>
      <c r="P11525" t="s">
        <v>8028</v>
      </c>
      <c r="Q11525">
        <v>38</v>
      </c>
      <c r="R11525" s="117" t="s">
        <v>14814</v>
      </c>
      <c r="S11525" s="117" t="s">
        <v>14589</v>
      </c>
      <c r="T11525" t="s">
        <v>12136</v>
      </c>
      <c r="U11525" t="s">
        <v>10772</v>
      </c>
    </row>
    <row r="11526" spans="1:21">
      <c r="A11526" s="117" t="s">
        <v>11249</v>
      </c>
      <c r="B11526" t="s">
        <v>14590</v>
      </c>
      <c r="C11526" t="s">
        <v>14590</v>
      </c>
      <c r="D11526">
        <v>39</v>
      </c>
      <c r="E11526">
        <v>33</v>
      </c>
      <c r="F11526">
        <v>39</v>
      </c>
      <c r="G11526">
        <v>33</v>
      </c>
      <c r="H11526">
        <v>1</v>
      </c>
      <c r="I11526">
        <v>1</v>
      </c>
      <c r="J11526">
        <v>0</v>
      </c>
      <c r="K11526" s="194">
        <v>0</v>
      </c>
      <c r="L11526" t="s">
        <v>1084</v>
      </c>
      <c r="M11526" t="s">
        <v>1084</v>
      </c>
      <c r="N11526">
        <v>70000</v>
      </c>
      <c r="O11526" t="s">
        <v>7876</v>
      </c>
      <c r="P11526" t="s">
        <v>11250</v>
      </c>
      <c r="Q11526">
        <v>70</v>
      </c>
      <c r="R11526" s="117" t="s">
        <v>14814</v>
      </c>
      <c r="S11526" s="117" t="s">
        <v>14589</v>
      </c>
      <c r="T11526" t="s">
        <v>12136</v>
      </c>
      <c r="U11526" t="s">
        <v>10772</v>
      </c>
    </row>
    <row r="11527" spans="1:21">
      <c r="A11527" s="117" t="s">
        <v>25493</v>
      </c>
      <c r="B11527" t="s">
        <v>14590</v>
      </c>
      <c r="C11527" t="s">
        <v>14590</v>
      </c>
      <c r="D11527">
        <v>39</v>
      </c>
      <c r="E11527">
        <v>33</v>
      </c>
      <c r="F11527">
        <v>39</v>
      </c>
      <c r="G11527">
        <v>33</v>
      </c>
      <c r="H11527">
        <v>1</v>
      </c>
      <c r="I11527">
        <v>1</v>
      </c>
      <c r="J11527">
        <v>0</v>
      </c>
      <c r="K11527" s="194">
        <v>0</v>
      </c>
      <c r="L11527" t="s">
        <v>1084</v>
      </c>
      <c r="M11527" t="s">
        <v>1084</v>
      </c>
      <c r="N11527">
        <v>38000</v>
      </c>
      <c r="O11527" t="s">
        <v>7876</v>
      </c>
      <c r="P11527" t="s">
        <v>18848</v>
      </c>
      <c r="Q11527">
        <v>38</v>
      </c>
      <c r="R11527" s="117" t="s">
        <v>14685</v>
      </c>
      <c r="S11527" s="117" t="s">
        <v>14589</v>
      </c>
      <c r="T11527" t="s">
        <v>12136</v>
      </c>
      <c r="U11527" t="s">
        <v>10772</v>
      </c>
    </row>
    <row r="11528" spans="1:21">
      <c r="A11528" s="117" t="s">
        <v>5272</v>
      </c>
      <c r="B11528" t="s">
        <v>14590</v>
      </c>
      <c r="C11528" t="s">
        <v>14590</v>
      </c>
      <c r="D11528">
        <v>39</v>
      </c>
      <c r="E11528">
        <v>33</v>
      </c>
      <c r="F11528">
        <v>39</v>
      </c>
      <c r="G11528">
        <v>33</v>
      </c>
      <c r="H11528">
        <v>1</v>
      </c>
      <c r="I11528">
        <v>1</v>
      </c>
      <c r="J11528">
        <v>0</v>
      </c>
      <c r="K11528" s="194">
        <v>0</v>
      </c>
      <c r="L11528" t="s">
        <v>1084</v>
      </c>
      <c r="M11528" t="s">
        <v>1084</v>
      </c>
      <c r="N11528">
        <v>83000</v>
      </c>
      <c r="O11528" t="s">
        <v>7876</v>
      </c>
      <c r="P11528" t="s">
        <v>8028</v>
      </c>
      <c r="Q11528">
        <v>83</v>
      </c>
      <c r="R11528" s="117" t="s">
        <v>14814</v>
      </c>
      <c r="S11528" s="117" t="s">
        <v>14589</v>
      </c>
      <c r="T11528" t="s">
        <v>12136</v>
      </c>
      <c r="U11528" t="s">
        <v>10772</v>
      </c>
    </row>
    <row r="11529" spans="1:21">
      <c r="A11529" s="117" t="s">
        <v>5273</v>
      </c>
      <c r="B11529" t="s">
        <v>14590</v>
      </c>
      <c r="C11529" t="s">
        <v>14590</v>
      </c>
      <c r="D11529">
        <v>41</v>
      </c>
      <c r="E11529">
        <v>35</v>
      </c>
      <c r="F11529">
        <v>41</v>
      </c>
      <c r="G11529">
        <v>35</v>
      </c>
      <c r="H11529">
        <v>1</v>
      </c>
      <c r="I11529">
        <v>1</v>
      </c>
      <c r="J11529">
        <v>999999</v>
      </c>
      <c r="K11529" s="194">
        <v>999999</v>
      </c>
      <c r="L11529" t="s">
        <v>1084</v>
      </c>
      <c r="M11529" t="s">
        <v>1084</v>
      </c>
      <c r="N11529">
        <v>38000</v>
      </c>
      <c r="O11529" t="s">
        <v>7876</v>
      </c>
      <c r="P11529" t="s">
        <v>8028</v>
      </c>
      <c r="Q11529">
        <v>38</v>
      </c>
      <c r="R11529" s="117" t="s">
        <v>14814</v>
      </c>
      <c r="S11529" s="117" t="s">
        <v>14589</v>
      </c>
      <c r="T11529" t="s">
        <v>12136</v>
      </c>
      <c r="U11529" t="s">
        <v>10772</v>
      </c>
    </row>
    <row r="11530" spans="1:21">
      <c r="A11530" s="117" t="s">
        <v>16029</v>
      </c>
      <c r="B11530" t="s">
        <v>14590</v>
      </c>
      <c r="C11530" t="s">
        <v>14590</v>
      </c>
      <c r="D11530">
        <v>39</v>
      </c>
      <c r="E11530">
        <v>33</v>
      </c>
      <c r="F11530">
        <v>39</v>
      </c>
      <c r="G11530">
        <v>33</v>
      </c>
      <c r="H11530">
        <v>1</v>
      </c>
      <c r="I11530">
        <v>1</v>
      </c>
      <c r="J11530">
        <v>0</v>
      </c>
      <c r="K11530" s="194">
        <v>0</v>
      </c>
      <c r="L11530" t="s">
        <v>1084</v>
      </c>
      <c r="M11530" t="s">
        <v>1084</v>
      </c>
      <c r="N11530">
        <v>38000</v>
      </c>
      <c r="O11530" t="s">
        <v>7876</v>
      </c>
      <c r="P11530" t="s">
        <v>16028</v>
      </c>
      <c r="Q11530">
        <v>38</v>
      </c>
      <c r="R11530" s="117" t="s">
        <v>14814</v>
      </c>
      <c r="S11530" s="117" t="s">
        <v>14589</v>
      </c>
      <c r="T11530" t="s">
        <v>12136</v>
      </c>
      <c r="U11530" t="s">
        <v>10772</v>
      </c>
    </row>
    <row r="11531" spans="1:21">
      <c r="A11531" s="117" t="s">
        <v>5274</v>
      </c>
      <c r="B11531" t="s">
        <v>14590</v>
      </c>
      <c r="C11531" t="s">
        <v>14590</v>
      </c>
      <c r="D11531">
        <v>41</v>
      </c>
      <c r="E11531">
        <v>35</v>
      </c>
      <c r="F11531">
        <v>41</v>
      </c>
      <c r="G11531">
        <v>35</v>
      </c>
      <c r="H11531">
        <v>1</v>
      </c>
      <c r="I11531">
        <v>1</v>
      </c>
      <c r="J11531">
        <v>999999</v>
      </c>
      <c r="K11531" s="194">
        <v>999999</v>
      </c>
      <c r="L11531" t="s">
        <v>1084</v>
      </c>
      <c r="M11531" t="s">
        <v>1084</v>
      </c>
      <c r="N11531">
        <v>38000</v>
      </c>
      <c r="O11531" t="s">
        <v>7876</v>
      </c>
      <c r="P11531" t="s">
        <v>8028</v>
      </c>
      <c r="Q11531">
        <v>38</v>
      </c>
      <c r="R11531" s="117" t="s">
        <v>14814</v>
      </c>
      <c r="S11531" s="117" t="s">
        <v>14589</v>
      </c>
      <c r="T11531" t="s">
        <v>12136</v>
      </c>
      <c r="U11531" t="s">
        <v>10772</v>
      </c>
    </row>
    <row r="11532" spans="1:21">
      <c r="A11532" s="117" t="s">
        <v>5275</v>
      </c>
      <c r="B11532" t="s">
        <v>14590</v>
      </c>
      <c r="C11532" t="s">
        <v>14590</v>
      </c>
      <c r="D11532">
        <v>39</v>
      </c>
      <c r="E11532">
        <v>33</v>
      </c>
      <c r="F11532">
        <v>39</v>
      </c>
      <c r="G11532">
        <v>33</v>
      </c>
      <c r="H11532">
        <v>1</v>
      </c>
      <c r="I11532">
        <v>1</v>
      </c>
      <c r="J11532">
        <v>999999</v>
      </c>
      <c r="K11532" s="194">
        <v>999999</v>
      </c>
      <c r="L11532" t="s">
        <v>1084</v>
      </c>
      <c r="M11532" t="s">
        <v>1084</v>
      </c>
      <c r="N11532">
        <v>38000</v>
      </c>
      <c r="O11532" t="s">
        <v>7876</v>
      </c>
      <c r="P11532" t="s">
        <v>8028</v>
      </c>
      <c r="Q11532">
        <v>38</v>
      </c>
      <c r="R11532" s="117" t="s">
        <v>14814</v>
      </c>
      <c r="S11532" s="117" t="s">
        <v>14589</v>
      </c>
      <c r="T11532" t="s">
        <v>12136</v>
      </c>
      <c r="U11532" t="s">
        <v>10772</v>
      </c>
    </row>
    <row r="11533" spans="1:21">
      <c r="A11533" s="117" t="s">
        <v>5276</v>
      </c>
      <c r="B11533" t="s">
        <v>14590</v>
      </c>
      <c r="C11533" t="s">
        <v>14590</v>
      </c>
      <c r="D11533">
        <v>39</v>
      </c>
      <c r="E11533">
        <v>33</v>
      </c>
      <c r="F11533">
        <v>39</v>
      </c>
      <c r="G11533">
        <v>33</v>
      </c>
      <c r="H11533">
        <v>1</v>
      </c>
      <c r="I11533">
        <v>1</v>
      </c>
      <c r="J11533">
        <v>999999</v>
      </c>
      <c r="K11533" s="194">
        <v>999999</v>
      </c>
      <c r="L11533" t="s">
        <v>1084</v>
      </c>
      <c r="M11533" t="s">
        <v>1084</v>
      </c>
      <c r="N11533">
        <v>38000</v>
      </c>
      <c r="O11533" t="s">
        <v>7876</v>
      </c>
      <c r="P11533" t="s">
        <v>8028</v>
      </c>
      <c r="Q11533">
        <v>38</v>
      </c>
      <c r="R11533" s="117" t="s">
        <v>14814</v>
      </c>
      <c r="S11533" s="117" t="s">
        <v>14589</v>
      </c>
      <c r="T11533" t="s">
        <v>12136</v>
      </c>
      <c r="U11533" t="s">
        <v>10772</v>
      </c>
    </row>
    <row r="11534" spans="1:21">
      <c r="A11534" s="117" t="s">
        <v>19347</v>
      </c>
      <c r="B11534" t="s">
        <v>14590</v>
      </c>
      <c r="C11534" t="s">
        <v>14590</v>
      </c>
      <c r="D11534">
        <v>39</v>
      </c>
      <c r="E11534">
        <v>33</v>
      </c>
      <c r="F11534">
        <v>39</v>
      </c>
      <c r="G11534">
        <v>33</v>
      </c>
      <c r="H11534">
        <v>1</v>
      </c>
      <c r="I11534">
        <v>1</v>
      </c>
      <c r="J11534">
        <v>0</v>
      </c>
      <c r="K11534" s="194">
        <v>0</v>
      </c>
      <c r="L11534" t="s">
        <v>1084</v>
      </c>
      <c r="M11534" t="s">
        <v>1084</v>
      </c>
      <c r="N11534">
        <v>38000</v>
      </c>
      <c r="O11534" t="s">
        <v>7876</v>
      </c>
      <c r="P11534" t="s">
        <v>8028</v>
      </c>
      <c r="Q11534">
        <v>38</v>
      </c>
      <c r="R11534" s="117" t="s">
        <v>14814</v>
      </c>
      <c r="S11534" s="117" t="s">
        <v>14589</v>
      </c>
      <c r="T11534" t="s">
        <v>12136</v>
      </c>
      <c r="U11534" t="s">
        <v>10772</v>
      </c>
    </row>
    <row r="11535" spans="1:21">
      <c r="A11535" s="117" t="s">
        <v>5277</v>
      </c>
      <c r="B11535" t="s">
        <v>14590</v>
      </c>
      <c r="C11535" t="s">
        <v>14590</v>
      </c>
      <c r="D11535">
        <v>39</v>
      </c>
      <c r="E11535">
        <v>33</v>
      </c>
      <c r="F11535">
        <v>39</v>
      </c>
      <c r="G11535">
        <v>33</v>
      </c>
      <c r="H11535">
        <v>1</v>
      </c>
      <c r="I11535">
        <v>1</v>
      </c>
      <c r="J11535">
        <v>0</v>
      </c>
      <c r="K11535" s="194">
        <v>0</v>
      </c>
      <c r="L11535" t="s">
        <v>1084</v>
      </c>
      <c r="M11535" t="s">
        <v>1084</v>
      </c>
      <c r="N11535">
        <v>1</v>
      </c>
      <c r="O11535" t="s">
        <v>7876</v>
      </c>
      <c r="P11535" t="s">
        <v>8112</v>
      </c>
      <c r="Q11535">
        <v>1E-3</v>
      </c>
      <c r="R11535" s="117" t="s">
        <v>14814</v>
      </c>
      <c r="S11535" s="117" t="s">
        <v>14589</v>
      </c>
      <c r="T11535" t="s">
        <v>12136</v>
      </c>
      <c r="U11535" t="s">
        <v>10772</v>
      </c>
    </row>
    <row r="11536" spans="1:21">
      <c r="A11536" s="117" t="s">
        <v>5278</v>
      </c>
      <c r="B11536" t="s">
        <v>13815</v>
      </c>
      <c r="C11536" t="s">
        <v>14590</v>
      </c>
      <c r="D11536">
        <v>2</v>
      </c>
      <c r="E11536">
        <v>33</v>
      </c>
      <c r="F11536">
        <v>39</v>
      </c>
      <c r="G11536">
        <v>33</v>
      </c>
      <c r="H11536">
        <v>1</v>
      </c>
      <c r="I11536">
        <v>1</v>
      </c>
      <c r="J11536">
        <v>1</v>
      </c>
      <c r="K11536" s="194">
        <v>0</v>
      </c>
      <c r="L11536" t="s">
        <v>1084</v>
      </c>
      <c r="M11536" t="s">
        <v>1084</v>
      </c>
      <c r="N11536">
        <v>120000</v>
      </c>
      <c r="O11536" t="s">
        <v>7876</v>
      </c>
      <c r="P11536" t="s">
        <v>8028</v>
      </c>
      <c r="Q11536">
        <v>120</v>
      </c>
      <c r="R11536" s="117" t="s">
        <v>14814</v>
      </c>
      <c r="S11536" s="117" t="s">
        <v>14589</v>
      </c>
      <c r="T11536" t="s">
        <v>12136</v>
      </c>
      <c r="U11536" t="s">
        <v>10772</v>
      </c>
    </row>
    <row r="11537" spans="1:21">
      <c r="A11537" s="117" t="s">
        <v>5279</v>
      </c>
      <c r="B11537" t="s">
        <v>14590</v>
      </c>
      <c r="C11537" t="s">
        <v>14590</v>
      </c>
      <c r="D11537">
        <v>39</v>
      </c>
      <c r="E11537">
        <v>33</v>
      </c>
      <c r="F11537">
        <v>39</v>
      </c>
      <c r="G11537">
        <v>33</v>
      </c>
      <c r="H11537">
        <v>1</v>
      </c>
      <c r="I11537">
        <v>1</v>
      </c>
      <c r="J11537">
        <v>0</v>
      </c>
      <c r="K11537" s="194">
        <v>0</v>
      </c>
      <c r="L11537" t="s">
        <v>1084</v>
      </c>
      <c r="M11537" t="s">
        <v>1084</v>
      </c>
      <c r="N11537">
        <v>120000</v>
      </c>
      <c r="O11537" t="s">
        <v>7876</v>
      </c>
      <c r="P11537" t="s">
        <v>8028</v>
      </c>
      <c r="Q11537">
        <v>120</v>
      </c>
      <c r="R11537" s="117" t="s">
        <v>14814</v>
      </c>
      <c r="S11537" s="117" t="s">
        <v>14589</v>
      </c>
      <c r="T11537" t="s">
        <v>12136</v>
      </c>
      <c r="U11537" t="s">
        <v>10772</v>
      </c>
    </row>
    <row r="11538" spans="1:21">
      <c r="A11538" s="117" t="s">
        <v>5280</v>
      </c>
      <c r="B11538" t="s">
        <v>14590</v>
      </c>
      <c r="C11538" t="s">
        <v>14590</v>
      </c>
      <c r="D11538">
        <v>53</v>
      </c>
      <c r="E11538">
        <v>47</v>
      </c>
      <c r="F11538">
        <v>47</v>
      </c>
      <c r="G11538">
        <v>41</v>
      </c>
      <c r="H11538">
        <v>1</v>
      </c>
      <c r="I11538">
        <v>1</v>
      </c>
      <c r="J11538">
        <v>0</v>
      </c>
      <c r="K11538" s="194">
        <v>0</v>
      </c>
      <c r="L11538" t="s">
        <v>1084</v>
      </c>
      <c r="M11538" t="s">
        <v>1084</v>
      </c>
      <c r="N11538">
        <v>120000</v>
      </c>
      <c r="O11538" t="s">
        <v>7876</v>
      </c>
      <c r="P11538" t="s">
        <v>8028</v>
      </c>
      <c r="Q11538">
        <v>120</v>
      </c>
      <c r="R11538" s="117" t="s">
        <v>14814</v>
      </c>
      <c r="S11538" s="117" t="s">
        <v>14589</v>
      </c>
      <c r="T11538" t="s">
        <v>12136</v>
      </c>
      <c r="U11538" t="s">
        <v>10772</v>
      </c>
    </row>
    <row r="11539" spans="1:21">
      <c r="A11539" s="117" t="s">
        <v>5281</v>
      </c>
      <c r="B11539" t="s">
        <v>14590</v>
      </c>
      <c r="C11539" t="s">
        <v>14590</v>
      </c>
      <c r="D11539">
        <v>40</v>
      </c>
      <c r="E11539">
        <v>34</v>
      </c>
      <c r="F11539">
        <v>40</v>
      </c>
      <c r="G11539">
        <v>34</v>
      </c>
      <c r="H11539">
        <v>1</v>
      </c>
      <c r="I11539">
        <v>1</v>
      </c>
      <c r="J11539">
        <v>0</v>
      </c>
      <c r="K11539" s="194">
        <v>0</v>
      </c>
      <c r="L11539" t="s">
        <v>1084</v>
      </c>
      <c r="M11539" t="s">
        <v>1084</v>
      </c>
      <c r="N11539">
        <v>39000</v>
      </c>
      <c r="O11539" t="s">
        <v>7876</v>
      </c>
      <c r="P11539" t="s">
        <v>9768</v>
      </c>
      <c r="Q11539">
        <v>39</v>
      </c>
      <c r="R11539" s="117" t="s">
        <v>14814</v>
      </c>
      <c r="S11539" s="117" t="s">
        <v>14589</v>
      </c>
      <c r="T11539" t="s">
        <v>12136</v>
      </c>
      <c r="U11539" t="s">
        <v>10772</v>
      </c>
    </row>
    <row r="11540" spans="1:21">
      <c r="A11540" s="117" t="s">
        <v>5282</v>
      </c>
      <c r="B11540" t="s">
        <v>13815</v>
      </c>
      <c r="C11540" t="s">
        <v>14590</v>
      </c>
      <c r="D11540">
        <v>2</v>
      </c>
      <c r="E11540">
        <v>33</v>
      </c>
      <c r="F11540">
        <v>39</v>
      </c>
      <c r="G11540">
        <v>33</v>
      </c>
      <c r="H11540">
        <v>1</v>
      </c>
      <c r="I11540">
        <v>1</v>
      </c>
      <c r="J11540">
        <v>1</v>
      </c>
      <c r="K11540" s="194">
        <v>999999</v>
      </c>
      <c r="L11540" t="s">
        <v>1084</v>
      </c>
      <c r="M11540" t="s">
        <v>1084</v>
      </c>
      <c r="N11540">
        <v>38000</v>
      </c>
      <c r="O11540" t="s">
        <v>7876</v>
      </c>
      <c r="P11540" t="s">
        <v>8028</v>
      </c>
      <c r="Q11540">
        <v>38</v>
      </c>
      <c r="R11540" s="117" t="s">
        <v>14814</v>
      </c>
      <c r="S11540" s="117" t="s">
        <v>14589</v>
      </c>
      <c r="T11540" t="s">
        <v>12136</v>
      </c>
      <c r="U11540" t="s">
        <v>10772</v>
      </c>
    </row>
    <row r="11541" spans="1:21">
      <c r="A11541" s="117" t="s">
        <v>18957</v>
      </c>
      <c r="B11541" t="s">
        <v>14590</v>
      </c>
      <c r="C11541" t="s">
        <v>14590</v>
      </c>
      <c r="D11541">
        <v>39</v>
      </c>
      <c r="E11541">
        <v>33</v>
      </c>
      <c r="F11541">
        <v>39</v>
      </c>
      <c r="G11541">
        <v>33</v>
      </c>
      <c r="H11541">
        <v>1</v>
      </c>
      <c r="I11541">
        <v>1</v>
      </c>
      <c r="J11541">
        <v>0</v>
      </c>
      <c r="K11541" s="194">
        <v>0</v>
      </c>
      <c r="L11541" t="s">
        <v>1084</v>
      </c>
      <c r="M11541" t="s">
        <v>1084</v>
      </c>
      <c r="N11541">
        <v>120000</v>
      </c>
      <c r="O11541" t="s">
        <v>7876</v>
      </c>
      <c r="P11541" t="s">
        <v>8028</v>
      </c>
      <c r="Q11541">
        <v>120</v>
      </c>
      <c r="R11541" s="117" t="s">
        <v>14814</v>
      </c>
      <c r="S11541" s="117" t="s">
        <v>14589</v>
      </c>
      <c r="T11541" t="s">
        <v>12136</v>
      </c>
      <c r="U11541" t="s">
        <v>10772</v>
      </c>
    </row>
    <row r="11542" spans="1:21">
      <c r="A11542" s="117" t="s">
        <v>25494</v>
      </c>
      <c r="B11542" t="s">
        <v>14590</v>
      </c>
      <c r="C11542" t="s">
        <v>14590</v>
      </c>
      <c r="D11542">
        <v>39</v>
      </c>
      <c r="E11542">
        <v>33</v>
      </c>
      <c r="F11542">
        <v>39</v>
      </c>
      <c r="G11542">
        <v>33</v>
      </c>
      <c r="H11542">
        <v>1</v>
      </c>
      <c r="I11542">
        <v>1</v>
      </c>
      <c r="J11542">
        <v>999999</v>
      </c>
      <c r="K11542" s="194">
        <v>999999</v>
      </c>
      <c r="L11542" t="s">
        <v>1084</v>
      </c>
      <c r="M11542" t="s">
        <v>1084</v>
      </c>
      <c r="N11542">
        <v>38000</v>
      </c>
      <c r="O11542" t="s">
        <v>7876</v>
      </c>
      <c r="P11542" t="s">
        <v>8028</v>
      </c>
      <c r="Q11542">
        <v>38</v>
      </c>
      <c r="R11542" s="117" t="s">
        <v>14814</v>
      </c>
      <c r="S11542" s="117" t="s">
        <v>14589</v>
      </c>
      <c r="T11542" t="s">
        <v>12136</v>
      </c>
      <c r="U11542" t="s">
        <v>10772</v>
      </c>
    </row>
    <row r="11543" spans="1:21">
      <c r="A11543" s="117" t="s">
        <v>5283</v>
      </c>
      <c r="B11543" t="s">
        <v>14590</v>
      </c>
      <c r="C11543" t="s">
        <v>14590</v>
      </c>
      <c r="D11543">
        <v>39</v>
      </c>
      <c r="E11543">
        <v>33</v>
      </c>
      <c r="F11543">
        <v>39</v>
      </c>
      <c r="G11543">
        <v>33</v>
      </c>
      <c r="H11543">
        <v>1</v>
      </c>
      <c r="I11543">
        <v>1</v>
      </c>
      <c r="J11543">
        <v>999999</v>
      </c>
      <c r="K11543" s="194">
        <v>999999</v>
      </c>
      <c r="L11543" t="s">
        <v>1084</v>
      </c>
      <c r="M11543" t="s">
        <v>1084</v>
      </c>
      <c r="N11543">
        <v>38000</v>
      </c>
      <c r="O11543" t="s">
        <v>7876</v>
      </c>
      <c r="P11543" t="s">
        <v>8028</v>
      </c>
      <c r="Q11543">
        <v>38</v>
      </c>
      <c r="R11543" s="117" t="s">
        <v>14814</v>
      </c>
      <c r="S11543" s="117" t="s">
        <v>14589</v>
      </c>
      <c r="T11543" t="s">
        <v>12136</v>
      </c>
      <c r="U11543" t="s">
        <v>10772</v>
      </c>
    </row>
    <row r="11544" spans="1:21">
      <c r="A11544" s="117" t="s">
        <v>13600</v>
      </c>
      <c r="B11544" t="s">
        <v>14590</v>
      </c>
      <c r="C11544" t="s">
        <v>14590</v>
      </c>
      <c r="D11544">
        <v>39</v>
      </c>
      <c r="E11544">
        <v>33</v>
      </c>
      <c r="F11544">
        <v>39</v>
      </c>
      <c r="G11544">
        <v>33</v>
      </c>
      <c r="H11544">
        <v>1</v>
      </c>
      <c r="I11544">
        <v>1</v>
      </c>
      <c r="J11544">
        <v>999999</v>
      </c>
      <c r="K11544" s="194">
        <v>999999</v>
      </c>
      <c r="L11544" t="s">
        <v>1084</v>
      </c>
      <c r="M11544" t="s">
        <v>1084</v>
      </c>
      <c r="N11544">
        <v>38000</v>
      </c>
      <c r="O11544" t="s">
        <v>7876</v>
      </c>
      <c r="P11544" t="s">
        <v>8028</v>
      </c>
      <c r="Q11544">
        <v>38</v>
      </c>
      <c r="R11544" s="117" t="s">
        <v>14676</v>
      </c>
      <c r="S11544" s="117" t="s">
        <v>14589</v>
      </c>
      <c r="T11544" t="s">
        <v>12136</v>
      </c>
      <c r="U11544" t="s">
        <v>10772</v>
      </c>
    </row>
    <row r="11545" spans="1:21">
      <c r="A11545" s="117" t="s">
        <v>5284</v>
      </c>
      <c r="B11545" t="s">
        <v>14590</v>
      </c>
      <c r="C11545" t="s">
        <v>14590</v>
      </c>
      <c r="D11545">
        <v>39</v>
      </c>
      <c r="E11545">
        <v>33</v>
      </c>
      <c r="F11545">
        <v>39</v>
      </c>
      <c r="G11545">
        <v>33</v>
      </c>
      <c r="H11545">
        <v>1</v>
      </c>
      <c r="I11545">
        <v>1</v>
      </c>
      <c r="J11545">
        <v>999999</v>
      </c>
      <c r="K11545" s="194">
        <v>999999</v>
      </c>
      <c r="L11545" t="s">
        <v>1084</v>
      </c>
      <c r="M11545" t="s">
        <v>1084</v>
      </c>
      <c r="N11545">
        <v>38000</v>
      </c>
      <c r="O11545" t="s">
        <v>7876</v>
      </c>
      <c r="P11545" t="s">
        <v>8028</v>
      </c>
      <c r="Q11545">
        <v>38</v>
      </c>
      <c r="R11545" s="117" t="s">
        <v>14814</v>
      </c>
      <c r="S11545" s="117" t="s">
        <v>14589</v>
      </c>
      <c r="T11545" t="s">
        <v>12136</v>
      </c>
      <c r="U11545" t="s">
        <v>10772</v>
      </c>
    </row>
    <row r="11546" spans="1:21">
      <c r="A11546" s="117" t="s">
        <v>5285</v>
      </c>
      <c r="B11546" t="s">
        <v>14590</v>
      </c>
      <c r="C11546" t="s">
        <v>14590</v>
      </c>
      <c r="D11546">
        <v>39</v>
      </c>
      <c r="E11546">
        <v>33</v>
      </c>
      <c r="F11546">
        <v>39</v>
      </c>
      <c r="G11546">
        <v>33</v>
      </c>
      <c r="H11546">
        <v>1</v>
      </c>
      <c r="I11546">
        <v>1</v>
      </c>
      <c r="J11546">
        <v>999999</v>
      </c>
      <c r="K11546" s="194">
        <v>999999</v>
      </c>
      <c r="L11546" t="s">
        <v>1084</v>
      </c>
      <c r="M11546" t="s">
        <v>1084</v>
      </c>
      <c r="N11546">
        <v>79000</v>
      </c>
      <c r="O11546" t="s">
        <v>7876</v>
      </c>
      <c r="P11546" t="s">
        <v>8028</v>
      </c>
      <c r="Q11546">
        <v>79</v>
      </c>
      <c r="R11546" s="117" t="s">
        <v>14814</v>
      </c>
      <c r="S11546" s="117" t="s">
        <v>14589</v>
      </c>
      <c r="T11546" t="s">
        <v>12136</v>
      </c>
      <c r="U11546" t="s">
        <v>10772</v>
      </c>
    </row>
    <row r="11547" spans="1:21">
      <c r="A11547" s="117" t="s">
        <v>23117</v>
      </c>
      <c r="B11547" t="s">
        <v>14590</v>
      </c>
      <c r="C11547" t="s">
        <v>14590</v>
      </c>
      <c r="D11547">
        <v>27</v>
      </c>
      <c r="E11547">
        <v>21</v>
      </c>
      <c r="F11547">
        <v>27</v>
      </c>
      <c r="G11547">
        <v>21</v>
      </c>
      <c r="H11547">
        <v>1</v>
      </c>
      <c r="I11547">
        <v>1</v>
      </c>
      <c r="J11547">
        <v>0</v>
      </c>
      <c r="K11547" s="194">
        <v>0</v>
      </c>
      <c r="L11547" t="s">
        <v>1084</v>
      </c>
      <c r="M11547" t="s">
        <v>1084</v>
      </c>
      <c r="N11547">
        <v>38000</v>
      </c>
      <c r="O11547" t="s">
        <v>7876</v>
      </c>
      <c r="P11547" t="s">
        <v>18848</v>
      </c>
      <c r="Q11547">
        <v>38</v>
      </c>
      <c r="R11547" s="117" t="s">
        <v>14814</v>
      </c>
      <c r="S11547" s="117" t="s">
        <v>14589</v>
      </c>
      <c r="T11547" t="s">
        <v>12136</v>
      </c>
      <c r="U11547" t="s">
        <v>10772</v>
      </c>
    </row>
    <row r="11548" spans="1:21">
      <c r="A11548" s="117" t="s">
        <v>25495</v>
      </c>
      <c r="B11548" t="s">
        <v>14590</v>
      </c>
      <c r="C11548" t="s">
        <v>14590</v>
      </c>
      <c r="D11548">
        <v>39</v>
      </c>
      <c r="E11548">
        <v>33</v>
      </c>
      <c r="F11548">
        <v>39</v>
      </c>
      <c r="G11548">
        <v>33</v>
      </c>
      <c r="H11548">
        <v>1</v>
      </c>
      <c r="I11548">
        <v>1</v>
      </c>
      <c r="J11548">
        <v>0</v>
      </c>
      <c r="K11548" s="194">
        <v>0</v>
      </c>
      <c r="L11548" t="s">
        <v>1084</v>
      </c>
      <c r="M11548" t="s">
        <v>1084</v>
      </c>
      <c r="N11548">
        <v>38000</v>
      </c>
      <c r="O11548" t="s">
        <v>7876</v>
      </c>
      <c r="P11548" t="s">
        <v>9771</v>
      </c>
      <c r="Q11548">
        <v>38</v>
      </c>
      <c r="R11548" s="117" t="s">
        <v>14814</v>
      </c>
      <c r="S11548" s="117" t="s">
        <v>14589</v>
      </c>
      <c r="T11548" t="s">
        <v>12136</v>
      </c>
      <c r="U11548" t="s">
        <v>10772</v>
      </c>
    </row>
    <row r="11549" spans="1:21">
      <c r="A11549" s="117" t="s">
        <v>11251</v>
      </c>
      <c r="B11549" t="s">
        <v>14590</v>
      </c>
      <c r="C11549" t="s">
        <v>14590</v>
      </c>
      <c r="D11549">
        <v>39</v>
      </c>
      <c r="E11549">
        <v>33</v>
      </c>
      <c r="F11549">
        <v>39</v>
      </c>
      <c r="G11549">
        <v>33</v>
      </c>
      <c r="H11549">
        <v>1</v>
      </c>
      <c r="I11549">
        <v>1</v>
      </c>
      <c r="J11549">
        <v>0</v>
      </c>
      <c r="K11549" s="194">
        <v>0</v>
      </c>
      <c r="L11549" t="s">
        <v>1084</v>
      </c>
      <c r="M11549" t="s">
        <v>1084</v>
      </c>
      <c r="N11549">
        <v>74000</v>
      </c>
      <c r="O11549" t="s">
        <v>7876</v>
      </c>
      <c r="P11549" t="s">
        <v>11248</v>
      </c>
      <c r="Q11549">
        <v>74</v>
      </c>
      <c r="R11549" s="117" t="s">
        <v>14814</v>
      </c>
      <c r="S11549" s="117" t="s">
        <v>14589</v>
      </c>
      <c r="T11549" t="s">
        <v>12136</v>
      </c>
      <c r="U11549" t="s">
        <v>10772</v>
      </c>
    </row>
    <row r="11550" spans="1:21">
      <c r="A11550" s="117" t="s">
        <v>596</v>
      </c>
      <c r="B11550" t="s">
        <v>13815</v>
      </c>
      <c r="C11550" t="s">
        <v>13815</v>
      </c>
      <c r="D11550">
        <v>2</v>
      </c>
      <c r="E11550">
        <v>33</v>
      </c>
      <c r="F11550">
        <v>2</v>
      </c>
      <c r="G11550">
        <v>33</v>
      </c>
      <c r="H11550">
        <v>1</v>
      </c>
      <c r="I11550">
        <v>1</v>
      </c>
      <c r="J11550">
        <v>3</v>
      </c>
      <c r="K11550" s="194">
        <v>0</v>
      </c>
      <c r="L11550" t="s">
        <v>1084</v>
      </c>
      <c r="M11550" t="s">
        <v>1084</v>
      </c>
      <c r="N11550">
        <v>46133</v>
      </c>
      <c r="O11550" t="s">
        <v>7876</v>
      </c>
      <c r="P11550" t="s">
        <v>8028</v>
      </c>
      <c r="Q11550">
        <v>46.133000000000003</v>
      </c>
      <c r="R11550" s="117" t="s">
        <v>14594</v>
      </c>
      <c r="S11550" s="117" t="s">
        <v>14589</v>
      </c>
      <c r="T11550" t="s">
        <v>12136</v>
      </c>
      <c r="U11550" t="s">
        <v>10772</v>
      </c>
    </row>
    <row r="11551" spans="1:21">
      <c r="A11551" s="117" t="s">
        <v>21899</v>
      </c>
      <c r="B11551" t="s">
        <v>14590</v>
      </c>
      <c r="C11551" t="s">
        <v>14590</v>
      </c>
      <c r="D11551">
        <v>39</v>
      </c>
      <c r="E11551">
        <v>33</v>
      </c>
      <c r="F11551">
        <v>39</v>
      </c>
      <c r="G11551">
        <v>33</v>
      </c>
      <c r="H11551">
        <v>1</v>
      </c>
      <c r="I11551">
        <v>1</v>
      </c>
      <c r="J11551">
        <v>0</v>
      </c>
      <c r="K11551" s="194">
        <v>0</v>
      </c>
      <c r="L11551" t="s">
        <v>1084</v>
      </c>
      <c r="M11551" t="s">
        <v>1084</v>
      </c>
      <c r="O11551" t="s">
        <v>7876</v>
      </c>
      <c r="P11551" t="s">
        <v>8562</v>
      </c>
      <c r="R11551" s="117" t="s">
        <v>14814</v>
      </c>
      <c r="S11551" s="117" t="s">
        <v>14589</v>
      </c>
      <c r="T11551" t="s">
        <v>12136</v>
      </c>
      <c r="U11551" t="s">
        <v>10772</v>
      </c>
    </row>
    <row r="11552" spans="1:21">
      <c r="A11552" s="117" t="s">
        <v>25496</v>
      </c>
      <c r="B11552" t="s">
        <v>14590</v>
      </c>
      <c r="C11552" t="s">
        <v>14590</v>
      </c>
      <c r="D11552">
        <v>27</v>
      </c>
      <c r="E11552">
        <v>21</v>
      </c>
      <c r="F11552">
        <v>39</v>
      </c>
      <c r="G11552">
        <v>33</v>
      </c>
      <c r="H11552">
        <v>1</v>
      </c>
      <c r="I11552">
        <v>1</v>
      </c>
      <c r="J11552">
        <v>0</v>
      </c>
      <c r="K11552" s="194">
        <v>0</v>
      </c>
      <c r="L11552" t="s">
        <v>1084</v>
      </c>
      <c r="M11552" t="s">
        <v>1084</v>
      </c>
      <c r="N11552">
        <v>1</v>
      </c>
      <c r="O11552" t="s">
        <v>7876</v>
      </c>
      <c r="P11552" t="s">
        <v>8112</v>
      </c>
      <c r="Q11552">
        <v>1E-3</v>
      </c>
      <c r="R11552" s="117" t="s">
        <v>14685</v>
      </c>
      <c r="S11552" s="117" t="s">
        <v>14589</v>
      </c>
      <c r="T11552" t="s">
        <v>12136</v>
      </c>
      <c r="U11552" t="s">
        <v>10772</v>
      </c>
    </row>
    <row r="11553" spans="1:21">
      <c r="A11553" s="117" t="s">
        <v>5286</v>
      </c>
      <c r="B11553" t="s">
        <v>14590</v>
      </c>
      <c r="C11553" t="s">
        <v>14590</v>
      </c>
      <c r="D11553">
        <v>41</v>
      </c>
      <c r="E11553">
        <v>35</v>
      </c>
      <c r="F11553">
        <v>41</v>
      </c>
      <c r="G11553">
        <v>35</v>
      </c>
      <c r="H11553">
        <v>1</v>
      </c>
      <c r="I11553">
        <v>1</v>
      </c>
      <c r="J11553">
        <v>999999</v>
      </c>
      <c r="K11553" s="194">
        <v>999999</v>
      </c>
      <c r="L11553" t="s">
        <v>1084</v>
      </c>
      <c r="M11553" t="s">
        <v>1084</v>
      </c>
      <c r="N11553">
        <v>38000</v>
      </c>
      <c r="O11553" t="s">
        <v>7876</v>
      </c>
      <c r="P11553" t="s">
        <v>8028</v>
      </c>
      <c r="Q11553">
        <v>38</v>
      </c>
      <c r="R11553" s="117" t="s">
        <v>14814</v>
      </c>
      <c r="S11553" s="117" t="s">
        <v>14589</v>
      </c>
      <c r="T11553" t="s">
        <v>12136</v>
      </c>
      <c r="U11553" t="s">
        <v>10772</v>
      </c>
    </row>
    <row r="11554" spans="1:21">
      <c r="A11554" s="117" t="s">
        <v>11892</v>
      </c>
      <c r="B11554" t="s">
        <v>14590</v>
      </c>
      <c r="C11554" t="s">
        <v>14590</v>
      </c>
      <c r="D11554">
        <v>39</v>
      </c>
      <c r="E11554">
        <v>33</v>
      </c>
      <c r="F11554">
        <v>39</v>
      </c>
      <c r="G11554">
        <v>33</v>
      </c>
      <c r="H11554">
        <v>1</v>
      </c>
      <c r="I11554">
        <v>1</v>
      </c>
      <c r="J11554">
        <v>0</v>
      </c>
      <c r="K11554" s="194">
        <v>0</v>
      </c>
      <c r="L11554" t="s">
        <v>1084</v>
      </c>
      <c r="M11554" t="s">
        <v>1084</v>
      </c>
      <c r="N11554">
        <v>90000</v>
      </c>
      <c r="O11554" t="s">
        <v>7876</v>
      </c>
      <c r="Q11554">
        <v>90</v>
      </c>
      <c r="R11554" s="117" t="s">
        <v>14814</v>
      </c>
      <c r="S11554" s="117" t="s">
        <v>14589</v>
      </c>
      <c r="T11554" t="s">
        <v>12136</v>
      </c>
      <c r="U11554" t="s">
        <v>10772</v>
      </c>
    </row>
    <row r="11555" spans="1:21">
      <c r="A11555" s="117" t="s">
        <v>5287</v>
      </c>
      <c r="B11555" t="s">
        <v>14590</v>
      </c>
      <c r="C11555" t="s">
        <v>14590</v>
      </c>
      <c r="D11555">
        <v>39</v>
      </c>
      <c r="E11555">
        <v>33</v>
      </c>
      <c r="F11555">
        <v>39</v>
      </c>
      <c r="G11555">
        <v>33</v>
      </c>
      <c r="H11555">
        <v>1</v>
      </c>
      <c r="I11555">
        <v>1</v>
      </c>
      <c r="J11555">
        <v>999999</v>
      </c>
      <c r="K11555" s="194">
        <v>999999</v>
      </c>
      <c r="L11555" t="s">
        <v>1084</v>
      </c>
      <c r="M11555" t="s">
        <v>1084</v>
      </c>
      <c r="N11555">
        <v>38000</v>
      </c>
      <c r="O11555" t="s">
        <v>7876</v>
      </c>
      <c r="P11555" t="s">
        <v>8028</v>
      </c>
      <c r="Q11555">
        <v>38</v>
      </c>
      <c r="R11555" s="117" t="s">
        <v>14814</v>
      </c>
      <c r="S11555" s="117" t="s">
        <v>14589</v>
      </c>
      <c r="T11555" t="s">
        <v>12136</v>
      </c>
      <c r="U11555" t="s">
        <v>10772</v>
      </c>
    </row>
    <row r="11556" spans="1:21">
      <c r="A11556" s="117" t="s">
        <v>16030</v>
      </c>
      <c r="B11556" t="s">
        <v>14590</v>
      </c>
      <c r="C11556" t="s">
        <v>14590</v>
      </c>
      <c r="D11556">
        <v>39</v>
      </c>
      <c r="E11556">
        <v>33</v>
      </c>
      <c r="F11556">
        <v>39</v>
      </c>
      <c r="G11556">
        <v>33</v>
      </c>
      <c r="H11556">
        <v>1</v>
      </c>
      <c r="I11556">
        <v>1</v>
      </c>
      <c r="J11556">
        <v>0</v>
      </c>
      <c r="K11556" s="194">
        <v>0</v>
      </c>
      <c r="L11556" t="s">
        <v>1084</v>
      </c>
      <c r="M11556" t="s">
        <v>1084</v>
      </c>
      <c r="N11556">
        <v>38000</v>
      </c>
      <c r="O11556" t="s">
        <v>7876</v>
      </c>
      <c r="P11556" t="s">
        <v>8028</v>
      </c>
      <c r="Q11556">
        <v>38</v>
      </c>
      <c r="R11556" s="117" t="s">
        <v>14814</v>
      </c>
      <c r="S11556" s="117" t="s">
        <v>14589</v>
      </c>
      <c r="T11556" t="s">
        <v>12136</v>
      </c>
      <c r="U11556" t="s">
        <v>10772</v>
      </c>
    </row>
    <row r="11557" spans="1:21">
      <c r="A11557" s="117" t="s">
        <v>25497</v>
      </c>
      <c r="B11557" t="s">
        <v>14590</v>
      </c>
      <c r="C11557" t="s">
        <v>14590</v>
      </c>
      <c r="D11557">
        <v>39</v>
      </c>
      <c r="E11557">
        <v>33</v>
      </c>
      <c r="F11557">
        <v>39</v>
      </c>
      <c r="G11557">
        <v>33</v>
      </c>
      <c r="H11557">
        <v>1</v>
      </c>
      <c r="I11557">
        <v>1</v>
      </c>
      <c r="J11557">
        <v>999999</v>
      </c>
      <c r="K11557" s="194">
        <v>999999</v>
      </c>
      <c r="L11557" t="s">
        <v>1084</v>
      </c>
      <c r="M11557" t="s">
        <v>1084</v>
      </c>
      <c r="N11557">
        <v>38000</v>
      </c>
      <c r="O11557" t="s">
        <v>7876</v>
      </c>
      <c r="P11557" t="s">
        <v>8028</v>
      </c>
      <c r="Q11557">
        <v>38</v>
      </c>
      <c r="R11557" s="117" t="s">
        <v>14814</v>
      </c>
      <c r="S11557" s="117" t="s">
        <v>14589</v>
      </c>
      <c r="T11557" t="s">
        <v>12136</v>
      </c>
      <c r="U11557" t="s">
        <v>10772</v>
      </c>
    </row>
    <row r="11558" spans="1:21">
      <c r="A11558" s="117" t="s">
        <v>5288</v>
      </c>
      <c r="B11558" t="s">
        <v>14590</v>
      </c>
      <c r="C11558" t="s">
        <v>14590</v>
      </c>
      <c r="D11558">
        <v>39</v>
      </c>
      <c r="E11558">
        <v>33</v>
      </c>
      <c r="F11558">
        <v>39</v>
      </c>
      <c r="G11558">
        <v>33</v>
      </c>
      <c r="H11558">
        <v>1</v>
      </c>
      <c r="I11558">
        <v>1</v>
      </c>
      <c r="J11558">
        <v>999999</v>
      </c>
      <c r="K11558" s="194">
        <v>999999</v>
      </c>
      <c r="L11558" t="s">
        <v>1084</v>
      </c>
      <c r="M11558" t="s">
        <v>1084</v>
      </c>
      <c r="N11558">
        <v>38000</v>
      </c>
      <c r="O11558" t="s">
        <v>7876</v>
      </c>
      <c r="P11558" t="s">
        <v>8028</v>
      </c>
      <c r="Q11558">
        <v>38</v>
      </c>
      <c r="R11558" s="117" t="s">
        <v>14814</v>
      </c>
      <c r="S11558" s="117" t="s">
        <v>14589</v>
      </c>
      <c r="T11558" t="s">
        <v>12136</v>
      </c>
      <c r="U11558" t="s">
        <v>10772</v>
      </c>
    </row>
    <row r="11559" spans="1:21">
      <c r="A11559" s="117" t="s">
        <v>5289</v>
      </c>
      <c r="B11559" t="s">
        <v>13815</v>
      </c>
      <c r="C11559" t="s">
        <v>14590</v>
      </c>
      <c r="D11559">
        <v>2</v>
      </c>
      <c r="E11559">
        <v>33</v>
      </c>
      <c r="F11559">
        <v>39</v>
      </c>
      <c r="G11559">
        <v>33</v>
      </c>
      <c r="H11559">
        <v>1</v>
      </c>
      <c r="I11559">
        <v>1</v>
      </c>
      <c r="J11559">
        <v>6</v>
      </c>
      <c r="K11559" s="194">
        <v>0</v>
      </c>
      <c r="L11559" t="s">
        <v>1084</v>
      </c>
      <c r="M11559" t="s">
        <v>1084</v>
      </c>
      <c r="N11559">
        <v>120000</v>
      </c>
      <c r="O11559" t="s">
        <v>7876</v>
      </c>
      <c r="P11559" t="s">
        <v>8028</v>
      </c>
      <c r="Q11559">
        <v>120</v>
      </c>
      <c r="R11559" s="117" t="s">
        <v>14814</v>
      </c>
      <c r="S11559" s="117" t="s">
        <v>14589</v>
      </c>
      <c r="T11559" t="s">
        <v>12136</v>
      </c>
      <c r="U11559" t="s">
        <v>10772</v>
      </c>
    </row>
    <row r="11560" spans="1:21">
      <c r="A11560" s="117" t="s">
        <v>5290</v>
      </c>
      <c r="B11560" t="s">
        <v>14590</v>
      </c>
      <c r="C11560" t="s">
        <v>14590</v>
      </c>
      <c r="D11560">
        <v>39</v>
      </c>
      <c r="E11560">
        <v>33</v>
      </c>
      <c r="F11560">
        <v>39</v>
      </c>
      <c r="G11560">
        <v>33</v>
      </c>
      <c r="H11560">
        <v>1</v>
      </c>
      <c r="I11560">
        <v>1</v>
      </c>
      <c r="J11560">
        <v>0</v>
      </c>
      <c r="K11560" s="194">
        <v>0</v>
      </c>
      <c r="L11560" t="s">
        <v>1084</v>
      </c>
      <c r="M11560" t="s">
        <v>1084</v>
      </c>
      <c r="N11560">
        <v>1</v>
      </c>
      <c r="O11560" t="s">
        <v>7876</v>
      </c>
      <c r="P11560" t="s">
        <v>8112</v>
      </c>
      <c r="Q11560">
        <v>1E-3</v>
      </c>
      <c r="R11560" s="117" t="s">
        <v>14814</v>
      </c>
      <c r="S11560" s="117" t="s">
        <v>14589</v>
      </c>
      <c r="T11560" t="s">
        <v>12136</v>
      </c>
      <c r="U11560" t="s">
        <v>10772</v>
      </c>
    </row>
    <row r="11561" spans="1:21">
      <c r="A11561" s="117" t="s">
        <v>5291</v>
      </c>
      <c r="B11561" t="s">
        <v>14590</v>
      </c>
      <c r="C11561" t="s">
        <v>14590</v>
      </c>
      <c r="D11561">
        <v>39</v>
      </c>
      <c r="E11561">
        <v>33</v>
      </c>
      <c r="F11561">
        <v>39</v>
      </c>
      <c r="G11561">
        <v>33</v>
      </c>
      <c r="H11561">
        <v>1</v>
      </c>
      <c r="I11561">
        <v>1</v>
      </c>
      <c r="J11561">
        <v>0</v>
      </c>
      <c r="K11561" s="194">
        <v>0</v>
      </c>
      <c r="L11561" t="s">
        <v>1084</v>
      </c>
      <c r="M11561" t="s">
        <v>1084</v>
      </c>
      <c r="N11561">
        <v>120000</v>
      </c>
      <c r="O11561" t="s">
        <v>7876</v>
      </c>
      <c r="P11561" t="s">
        <v>8028</v>
      </c>
      <c r="Q11561">
        <v>120</v>
      </c>
      <c r="R11561" s="117" t="s">
        <v>14814</v>
      </c>
      <c r="S11561" s="117" t="s">
        <v>14589</v>
      </c>
      <c r="T11561" t="s">
        <v>12136</v>
      </c>
      <c r="U11561" t="s">
        <v>10772</v>
      </c>
    </row>
    <row r="11562" spans="1:21">
      <c r="A11562" s="117" t="s">
        <v>18380</v>
      </c>
      <c r="B11562" t="s">
        <v>14590</v>
      </c>
      <c r="C11562" t="s">
        <v>14590</v>
      </c>
      <c r="D11562">
        <v>39</v>
      </c>
      <c r="E11562">
        <v>33</v>
      </c>
      <c r="F11562">
        <v>39</v>
      </c>
      <c r="G11562">
        <v>33</v>
      </c>
      <c r="H11562">
        <v>1</v>
      </c>
      <c r="I11562">
        <v>1</v>
      </c>
      <c r="J11562">
        <v>0</v>
      </c>
      <c r="K11562" s="194">
        <v>0</v>
      </c>
      <c r="L11562" t="s">
        <v>1084</v>
      </c>
      <c r="M11562" t="s">
        <v>1084</v>
      </c>
      <c r="N11562">
        <v>120000</v>
      </c>
      <c r="O11562" t="s">
        <v>7876</v>
      </c>
      <c r="Q11562">
        <v>120</v>
      </c>
      <c r="R11562" s="117" t="s">
        <v>14814</v>
      </c>
      <c r="S11562" s="117" t="s">
        <v>14589</v>
      </c>
      <c r="T11562" t="s">
        <v>12136</v>
      </c>
      <c r="U11562" t="s">
        <v>10772</v>
      </c>
    </row>
    <row r="11563" spans="1:21">
      <c r="A11563" s="117" t="s">
        <v>5292</v>
      </c>
      <c r="B11563" t="s">
        <v>14590</v>
      </c>
      <c r="C11563" t="s">
        <v>14590</v>
      </c>
      <c r="D11563">
        <v>53</v>
      </c>
      <c r="E11563">
        <v>47</v>
      </c>
      <c r="F11563">
        <v>47</v>
      </c>
      <c r="G11563">
        <v>41</v>
      </c>
      <c r="H11563">
        <v>1</v>
      </c>
      <c r="I11563">
        <v>1</v>
      </c>
      <c r="J11563">
        <v>0</v>
      </c>
      <c r="K11563" s="194">
        <v>0</v>
      </c>
      <c r="L11563" t="s">
        <v>1084</v>
      </c>
      <c r="M11563" t="s">
        <v>1084</v>
      </c>
      <c r="N11563">
        <v>120000</v>
      </c>
      <c r="O11563" t="s">
        <v>7876</v>
      </c>
      <c r="P11563" t="s">
        <v>8028</v>
      </c>
      <c r="Q11563">
        <v>120</v>
      </c>
      <c r="R11563" s="117" t="s">
        <v>14814</v>
      </c>
      <c r="S11563" s="117" t="s">
        <v>14589</v>
      </c>
      <c r="T11563" t="s">
        <v>12136</v>
      </c>
      <c r="U11563" t="s">
        <v>10772</v>
      </c>
    </row>
    <row r="11564" spans="1:21">
      <c r="A11564" s="117" t="s">
        <v>19348</v>
      </c>
      <c r="B11564" t="s">
        <v>14590</v>
      </c>
      <c r="C11564" t="s">
        <v>14590</v>
      </c>
      <c r="D11564">
        <v>39</v>
      </c>
      <c r="E11564">
        <v>33</v>
      </c>
      <c r="F11564">
        <v>39</v>
      </c>
      <c r="G11564">
        <v>33</v>
      </c>
      <c r="H11564">
        <v>1</v>
      </c>
      <c r="I11564">
        <v>1</v>
      </c>
      <c r="J11564">
        <v>0</v>
      </c>
      <c r="K11564" s="194">
        <v>0</v>
      </c>
      <c r="L11564" t="s">
        <v>1084</v>
      </c>
      <c r="M11564" t="s">
        <v>1084</v>
      </c>
      <c r="N11564">
        <v>47667</v>
      </c>
      <c r="O11564" t="s">
        <v>7876</v>
      </c>
      <c r="P11564" t="s">
        <v>18848</v>
      </c>
      <c r="Q11564">
        <v>47.667000000000002</v>
      </c>
      <c r="R11564" s="117" t="s">
        <v>14814</v>
      </c>
      <c r="S11564" s="117" t="s">
        <v>14589</v>
      </c>
      <c r="T11564" t="s">
        <v>12136</v>
      </c>
      <c r="U11564" t="s">
        <v>10772</v>
      </c>
    </row>
    <row r="11565" spans="1:21">
      <c r="A11565" s="117" t="s">
        <v>23118</v>
      </c>
      <c r="B11565" t="s">
        <v>14590</v>
      </c>
      <c r="C11565" t="s">
        <v>14590</v>
      </c>
      <c r="D11565">
        <v>39</v>
      </c>
      <c r="E11565">
        <v>33</v>
      </c>
      <c r="F11565">
        <v>39</v>
      </c>
      <c r="G11565">
        <v>33</v>
      </c>
      <c r="H11565">
        <v>1</v>
      </c>
      <c r="I11565">
        <v>1</v>
      </c>
      <c r="J11565">
        <v>0</v>
      </c>
      <c r="K11565" s="194">
        <v>0</v>
      </c>
      <c r="L11565" t="s">
        <v>1084</v>
      </c>
      <c r="M11565" t="s">
        <v>1084</v>
      </c>
      <c r="N11565">
        <v>120000</v>
      </c>
      <c r="O11565" t="s">
        <v>7876</v>
      </c>
      <c r="P11565" t="s">
        <v>8028</v>
      </c>
      <c r="Q11565">
        <v>120</v>
      </c>
      <c r="R11565" s="117" t="s">
        <v>14814</v>
      </c>
      <c r="S11565" s="117" t="s">
        <v>14589</v>
      </c>
      <c r="T11565" t="s">
        <v>12136</v>
      </c>
      <c r="U11565" t="s">
        <v>10772</v>
      </c>
    </row>
    <row r="11566" spans="1:21">
      <c r="A11566" s="117" t="s">
        <v>5293</v>
      </c>
      <c r="B11566" t="s">
        <v>13815</v>
      </c>
      <c r="C11566" t="s">
        <v>13815</v>
      </c>
      <c r="D11566">
        <v>2</v>
      </c>
      <c r="E11566">
        <v>33</v>
      </c>
      <c r="F11566">
        <v>2</v>
      </c>
      <c r="G11566">
        <v>33</v>
      </c>
      <c r="H11566">
        <v>1</v>
      </c>
      <c r="I11566">
        <v>1</v>
      </c>
      <c r="J11566">
        <v>3</v>
      </c>
      <c r="K11566" s="194">
        <v>0</v>
      </c>
      <c r="L11566" t="s">
        <v>1084</v>
      </c>
      <c r="M11566" t="s">
        <v>1084</v>
      </c>
      <c r="N11566">
        <v>38000</v>
      </c>
      <c r="O11566" t="s">
        <v>7876</v>
      </c>
      <c r="P11566" t="s">
        <v>8028</v>
      </c>
      <c r="Q11566">
        <v>38</v>
      </c>
      <c r="R11566" s="117" t="s">
        <v>14594</v>
      </c>
      <c r="S11566" s="117" t="s">
        <v>14589</v>
      </c>
      <c r="T11566" t="s">
        <v>12136</v>
      </c>
      <c r="U11566" t="s">
        <v>10772</v>
      </c>
    </row>
    <row r="11567" spans="1:21">
      <c r="A11567" s="117" t="s">
        <v>25498</v>
      </c>
      <c r="B11567" t="s">
        <v>14590</v>
      </c>
      <c r="C11567" t="s">
        <v>14590</v>
      </c>
      <c r="D11567">
        <v>39</v>
      </c>
      <c r="E11567">
        <v>33</v>
      </c>
      <c r="F11567">
        <v>39</v>
      </c>
      <c r="G11567">
        <v>33</v>
      </c>
      <c r="H11567">
        <v>1</v>
      </c>
      <c r="I11567">
        <v>1</v>
      </c>
      <c r="J11567">
        <v>999999</v>
      </c>
      <c r="K11567" s="194">
        <v>999999</v>
      </c>
      <c r="L11567" t="s">
        <v>1084</v>
      </c>
      <c r="M11567" t="s">
        <v>1084</v>
      </c>
      <c r="N11567">
        <v>38000</v>
      </c>
      <c r="O11567" t="s">
        <v>7876</v>
      </c>
      <c r="P11567" t="s">
        <v>8028</v>
      </c>
      <c r="Q11567">
        <v>38</v>
      </c>
      <c r="R11567" s="117" t="s">
        <v>14814</v>
      </c>
      <c r="S11567" s="117" t="s">
        <v>14589</v>
      </c>
      <c r="T11567" t="s">
        <v>12136</v>
      </c>
      <c r="U11567" t="s">
        <v>10772</v>
      </c>
    </row>
    <row r="11568" spans="1:21">
      <c r="A11568" s="117" t="s">
        <v>5294</v>
      </c>
      <c r="B11568" t="s">
        <v>14590</v>
      </c>
      <c r="C11568" t="s">
        <v>14590</v>
      </c>
      <c r="D11568">
        <v>39</v>
      </c>
      <c r="E11568">
        <v>33</v>
      </c>
      <c r="F11568">
        <v>39</v>
      </c>
      <c r="G11568">
        <v>33</v>
      </c>
      <c r="H11568">
        <v>1</v>
      </c>
      <c r="I11568">
        <v>1</v>
      </c>
      <c r="J11568">
        <v>999999</v>
      </c>
      <c r="K11568" s="194">
        <v>999999</v>
      </c>
      <c r="L11568" t="s">
        <v>1084</v>
      </c>
      <c r="M11568" t="s">
        <v>1084</v>
      </c>
      <c r="N11568">
        <v>78000</v>
      </c>
      <c r="O11568" t="s">
        <v>7876</v>
      </c>
      <c r="P11568" t="s">
        <v>8028</v>
      </c>
      <c r="Q11568">
        <v>78</v>
      </c>
      <c r="R11568" s="117" t="s">
        <v>14814</v>
      </c>
      <c r="S11568" s="117" t="s">
        <v>14589</v>
      </c>
      <c r="T11568" t="s">
        <v>12136</v>
      </c>
      <c r="U11568" t="s">
        <v>10772</v>
      </c>
    </row>
    <row r="11569" spans="1:21">
      <c r="A11569" s="117" t="s">
        <v>5295</v>
      </c>
      <c r="B11569" t="s">
        <v>14590</v>
      </c>
      <c r="C11569" t="s">
        <v>14590</v>
      </c>
      <c r="D11569">
        <v>39</v>
      </c>
      <c r="E11569">
        <v>33</v>
      </c>
      <c r="F11569">
        <v>39</v>
      </c>
      <c r="G11569">
        <v>33</v>
      </c>
      <c r="H11569">
        <v>1</v>
      </c>
      <c r="I11569">
        <v>1</v>
      </c>
      <c r="J11569">
        <v>999999</v>
      </c>
      <c r="K11569" s="194">
        <v>999999</v>
      </c>
      <c r="L11569" t="s">
        <v>1084</v>
      </c>
      <c r="M11569" t="s">
        <v>1084</v>
      </c>
      <c r="N11569">
        <v>48677</v>
      </c>
      <c r="O11569" t="s">
        <v>7876</v>
      </c>
      <c r="P11569" t="s">
        <v>8028</v>
      </c>
      <c r="Q11569">
        <v>48.677</v>
      </c>
      <c r="R11569" s="117" t="s">
        <v>14814</v>
      </c>
      <c r="S11569" s="117" t="s">
        <v>14589</v>
      </c>
      <c r="T11569" t="s">
        <v>12136</v>
      </c>
      <c r="U11569" t="s">
        <v>10772</v>
      </c>
    </row>
    <row r="11570" spans="1:21">
      <c r="A11570" s="117" t="s">
        <v>5296</v>
      </c>
      <c r="B11570" t="s">
        <v>14590</v>
      </c>
      <c r="C11570" t="s">
        <v>14590</v>
      </c>
      <c r="D11570">
        <v>39</v>
      </c>
      <c r="E11570">
        <v>33</v>
      </c>
      <c r="F11570">
        <v>39</v>
      </c>
      <c r="G11570">
        <v>33</v>
      </c>
      <c r="H11570">
        <v>1</v>
      </c>
      <c r="I11570">
        <v>1</v>
      </c>
      <c r="J11570">
        <v>999999</v>
      </c>
      <c r="K11570" s="194">
        <v>999999</v>
      </c>
      <c r="L11570" t="s">
        <v>1084</v>
      </c>
      <c r="M11570" t="s">
        <v>1084</v>
      </c>
      <c r="N11570">
        <v>38000</v>
      </c>
      <c r="O11570" t="s">
        <v>7876</v>
      </c>
      <c r="P11570" t="s">
        <v>8028</v>
      </c>
      <c r="Q11570">
        <v>38</v>
      </c>
      <c r="R11570" s="117" t="s">
        <v>14814</v>
      </c>
      <c r="S11570" s="117" t="s">
        <v>14589</v>
      </c>
      <c r="T11570" t="s">
        <v>12136</v>
      </c>
      <c r="U11570" t="s">
        <v>10772</v>
      </c>
    </row>
    <row r="11571" spans="1:21">
      <c r="A11571" s="117" t="s">
        <v>13601</v>
      </c>
      <c r="B11571" t="s">
        <v>14590</v>
      </c>
      <c r="C11571" t="s">
        <v>14590</v>
      </c>
      <c r="D11571">
        <v>39</v>
      </c>
      <c r="E11571">
        <v>33</v>
      </c>
      <c r="F11571">
        <v>39</v>
      </c>
      <c r="G11571">
        <v>33</v>
      </c>
      <c r="H11571">
        <v>1</v>
      </c>
      <c r="I11571">
        <v>1</v>
      </c>
      <c r="J11571">
        <v>999999</v>
      </c>
      <c r="K11571" s="194">
        <v>999999</v>
      </c>
      <c r="L11571" t="s">
        <v>1084</v>
      </c>
      <c r="M11571" t="s">
        <v>1084</v>
      </c>
      <c r="N11571">
        <v>58000</v>
      </c>
      <c r="O11571" t="s">
        <v>7876</v>
      </c>
      <c r="P11571" t="s">
        <v>9771</v>
      </c>
      <c r="Q11571">
        <v>58</v>
      </c>
      <c r="R11571" s="117" t="s">
        <v>14814</v>
      </c>
      <c r="S11571" s="117" t="s">
        <v>14589</v>
      </c>
      <c r="T11571" t="s">
        <v>12136</v>
      </c>
      <c r="U11571" t="s">
        <v>10772</v>
      </c>
    </row>
    <row r="11572" spans="1:21">
      <c r="A11572" s="117" t="s">
        <v>21900</v>
      </c>
      <c r="B11572" t="s">
        <v>14590</v>
      </c>
      <c r="C11572" t="s">
        <v>14590</v>
      </c>
      <c r="D11572">
        <v>39</v>
      </c>
      <c r="E11572">
        <v>33</v>
      </c>
      <c r="F11572">
        <v>39</v>
      </c>
      <c r="G11572">
        <v>33</v>
      </c>
      <c r="H11572">
        <v>1</v>
      </c>
      <c r="I11572">
        <v>1</v>
      </c>
      <c r="J11572">
        <v>0</v>
      </c>
      <c r="K11572" s="194">
        <v>0</v>
      </c>
      <c r="L11572" t="s">
        <v>1084</v>
      </c>
      <c r="M11572" t="s">
        <v>1084</v>
      </c>
      <c r="N11572">
        <v>38000</v>
      </c>
      <c r="O11572" t="s">
        <v>7876</v>
      </c>
      <c r="P11572" t="s">
        <v>8028</v>
      </c>
      <c r="Q11572">
        <v>38</v>
      </c>
      <c r="R11572" s="117" t="s">
        <v>14594</v>
      </c>
      <c r="S11572" s="117" t="s">
        <v>14589</v>
      </c>
      <c r="T11572" t="s">
        <v>12136</v>
      </c>
      <c r="U11572" t="s">
        <v>10772</v>
      </c>
    </row>
    <row r="11573" spans="1:21">
      <c r="A11573" s="117" t="s">
        <v>5297</v>
      </c>
      <c r="B11573" t="s">
        <v>14590</v>
      </c>
      <c r="C11573" t="s">
        <v>14590</v>
      </c>
      <c r="D11573">
        <v>39</v>
      </c>
      <c r="E11573">
        <v>33</v>
      </c>
      <c r="F11573">
        <v>39</v>
      </c>
      <c r="G11573">
        <v>33</v>
      </c>
      <c r="H11573">
        <v>1</v>
      </c>
      <c r="I11573">
        <v>1</v>
      </c>
      <c r="J11573">
        <v>0</v>
      </c>
      <c r="K11573" s="194">
        <v>0</v>
      </c>
      <c r="L11573" t="s">
        <v>1084</v>
      </c>
      <c r="M11573" t="s">
        <v>1084</v>
      </c>
      <c r="N11573">
        <v>120000</v>
      </c>
      <c r="O11573" t="s">
        <v>7876</v>
      </c>
      <c r="P11573" t="s">
        <v>8028</v>
      </c>
      <c r="Q11573">
        <v>120</v>
      </c>
      <c r="R11573" s="117" t="s">
        <v>14814</v>
      </c>
      <c r="S11573" s="117" t="s">
        <v>14589</v>
      </c>
      <c r="T11573" t="s">
        <v>12136</v>
      </c>
      <c r="U11573" t="s">
        <v>10772</v>
      </c>
    </row>
    <row r="11574" spans="1:21">
      <c r="A11574" s="117" t="s">
        <v>13602</v>
      </c>
      <c r="B11574" t="s">
        <v>14590</v>
      </c>
      <c r="C11574" t="s">
        <v>14590</v>
      </c>
      <c r="D11574">
        <v>39</v>
      </c>
      <c r="E11574">
        <v>33</v>
      </c>
      <c r="F11574">
        <v>39</v>
      </c>
      <c r="G11574">
        <v>33</v>
      </c>
      <c r="H11574">
        <v>1</v>
      </c>
      <c r="I11574">
        <v>1</v>
      </c>
      <c r="J11574">
        <v>999999</v>
      </c>
      <c r="K11574" s="194">
        <v>999999</v>
      </c>
      <c r="L11574" t="s">
        <v>1084</v>
      </c>
      <c r="M11574" t="s">
        <v>1084</v>
      </c>
      <c r="N11574">
        <v>38000</v>
      </c>
      <c r="O11574" t="s">
        <v>7876</v>
      </c>
      <c r="P11574" t="s">
        <v>8028</v>
      </c>
      <c r="Q11574">
        <v>38</v>
      </c>
      <c r="R11574" s="117" t="s">
        <v>14676</v>
      </c>
      <c r="S11574" s="117" t="s">
        <v>14589</v>
      </c>
      <c r="T11574" t="s">
        <v>12136</v>
      </c>
      <c r="U11574" t="s">
        <v>10772</v>
      </c>
    </row>
    <row r="11575" spans="1:21">
      <c r="A11575" s="117" t="s">
        <v>11200</v>
      </c>
      <c r="B11575" t="s">
        <v>14590</v>
      </c>
      <c r="C11575" t="s">
        <v>14590</v>
      </c>
      <c r="D11575">
        <v>39</v>
      </c>
      <c r="E11575">
        <v>33</v>
      </c>
      <c r="F11575">
        <v>39</v>
      </c>
      <c r="G11575">
        <v>33</v>
      </c>
      <c r="H11575">
        <v>1</v>
      </c>
      <c r="I11575">
        <v>1</v>
      </c>
      <c r="J11575">
        <v>0</v>
      </c>
      <c r="K11575" s="194">
        <v>0</v>
      </c>
      <c r="L11575" t="s">
        <v>1084</v>
      </c>
      <c r="M11575" t="s">
        <v>1084</v>
      </c>
      <c r="N11575">
        <v>120000</v>
      </c>
      <c r="O11575" t="s">
        <v>7876</v>
      </c>
      <c r="P11575" t="s">
        <v>8028</v>
      </c>
      <c r="Q11575">
        <v>120</v>
      </c>
      <c r="R11575" s="117" t="s">
        <v>14814</v>
      </c>
      <c r="S11575" s="117" t="s">
        <v>14589</v>
      </c>
      <c r="T11575" t="s">
        <v>12136</v>
      </c>
      <c r="U11575" t="s">
        <v>10772</v>
      </c>
    </row>
    <row r="11576" spans="1:21">
      <c r="A11576" s="117" t="s">
        <v>19349</v>
      </c>
      <c r="B11576" t="s">
        <v>14590</v>
      </c>
      <c r="C11576" t="s">
        <v>14590</v>
      </c>
      <c r="D11576">
        <v>39</v>
      </c>
      <c r="E11576">
        <v>33</v>
      </c>
      <c r="F11576">
        <v>39</v>
      </c>
      <c r="G11576">
        <v>33</v>
      </c>
      <c r="H11576">
        <v>1</v>
      </c>
      <c r="I11576">
        <v>1</v>
      </c>
      <c r="J11576">
        <v>0</v>
      </c>
      <c r="K11576" s="194">
        <v>0</v>
      </c>
      <c r="L11576" t="s">
        <v>1084</v>
      </c>
      <c r="M11576" t="s">
        <v>1084</v>
      </c>
      <c r="N11576">
        <v>47667</v>
      </c>
      <c r="O11576" t="s">
        <v>7876</v>
      </c>
      <c r="P11576" t="s">
        <v>18848</v>
      </c>
      <c r="Q11576">
        <v>47.667000000000002</v>
      </c>
      <c r="R11576" s="117" t="s">
        <v>14814</v>
      </c>
      <c r="S11576" s="117" t="s">
        <v>14589</v>
      </c>
      <c r="T11576" t="s">
        <v>12136</v>
      </c>
      <c r="U11576" t="s">
        <v>10772</v>
      </c>
    </row>
    <row r="11577" spans="1:21">
      <c r="A11577" s="117" t="s">
        <v>19533</v>
      </c>
      <c r="B11577" t="s">
        <v>14590</v>
      </c>
      <c r="C11577" t="s">
        <v>14590</v>
      </c>
      <c r="D11577">
        <v>39</v>
      </c>
      <c r="E11577">
        <v>33</v>
      </c>
      <c r="F11577">
        <v>39</v>
      </c>
      <c r="G11577">
        <v>33</v>
      </c>
      <c r="H11577">
        <v>1</v>
      </c>
      <c r="I11577">
        <v>1</v>
      </c>
      <c r="J11577">
        <v>0</v>
      </c>
      <c r="K11577" s="194">
        <v>0</v>
      </c>
      <c r="L11577" t="s">
        <v>1084</v>
      </c>
      <c r="M11577" t="s">
        <v>1084</v>
      </c>
      <c r="N11577">
        <v>120000</v>
      </c>
      <c r="O11577" t="s">
        <v>7876</v>
      </c>
      <c r="P11577" t="s">
        <v>8028</v>
      </c>
      <c r="Q11577">
        <v>120</v>
      </c>
      <c r="R11577" s="117" t="s">
        <v>14814</v>
      </c>
      <c r="S11577" s="117" t="s">
        <v>14589</v>
      </c>
      <c r="T11577" t="s">
        <v>12136</v>
      </c>
      <c r="U11577" t="s">
        <v>10772</v>
      </c>
    </row>
    <row r="11578" spans="1:21">
      <c r="A11578" s="117" t="s">
        <v>597</v>
      </c>
      <c r="B11578" t="s">
        <v>14590</v>
      </c>
      <c r="C11578" t="s">
        <v>14590</v>
      </c>
      <c r="D11578">
        <v>41</v>
      </c>
      <c r="E11578">
        <v>35</v>
      </c>
      <c r="F11578">
        <v>41</v>
      </c>
      <c r="G11578">
        <v>35</v>
      </c>
      <c r="H11578">
        <v>1</v>
      </c>
      <c r="I11578">
        <v>1</v>
      </c>
      <c r="J11578">
        <v>999999</v>
      </c>
      <c r="K11578" s="194">
        <v>999999</v>
      </c>
      <c r="L11578" t="s">
        <v>1084</v>
      </c>
      <c r="M11578" t="s">
        <v>1084</v>
      </c>
      <c r="N11578">
        <v>45667</v>
      </c>
      <c r="O11578" t="s">
        <v>7876</v>
      </c>
      <c r="P11578" t="s">
        <v>8028</v>
      </c>
      <c r="Q11578">
        <v>45.667000000000002</v>
      </c>
      <c r="R11578" s="117" t="s">
        <v>14594</v>
      </c>
      <c r="S11578" s="117" t="s">
        <v>14589</v>
      </c>
      <c r="T11578" t="s">
        <v>12136</v>
      </c>
      <c r="U11578" t="s">
        <v>10772</v>
      </c>
    </row>
    <row r="11579" spans="1:21">
      <c r="A11579" s="117" t="s">
        <v>23119</v>
      </c>
      <c r="B11579" t="s">
        <v>14590</v>
      </c>
      <c r="C11579" t="s">
        <v>14590</v>
      </c>
      <c r="D11579">
        <v>39</v>
      </c>
      <c r="E11579">
        <v>33</v>
      </c>
      <c r="F11579">
        <v>39</v>
      </c>
      <c r="G11579">
        <v>33</v>
      </c>
      <c r="H11579">
        <v>1</v>
      </c>
      <c r="I11579">
        <v>1</v>
      </c>
      <c r="J11579">
        <v>0</v>
      </c>
      <c r="K11579" s="194">
        <v>0</v>
      </c>
      <c r="L11579" t="s">
        <v>1084</v>
      </c>
      <c r="M11579" t="s">
        <v>1084</v>
      </c>
      <c r="N11579">
        <v>45667</v>
      </c>
      <c r="O11579" t="s">
        <v>7876</v>
      </c>
      <c r="P11579" t="s">
        <v>9771</v>
      </c>
      <c r="Q11579">
        <v>45.667000000000002</v>
      </c>
      <c r="R11579" s="117" t="s">
        <v>14814</v>
      </c>
      <c r="S11579" s="117" t="s">
        <v>14589</v>
      </c>
      <c r="T11579" t="s">
        <v>12136</v>
      </c>
      <c r="U11579" t="s">
        <v>10772</v>
      </c>
    </row>
    <row r="11580" spans="1:21">
      <c r="A11580" s="117" t="s">
        <v>16999</v>
      </c>
      <c r="B11580" t="s">
        <v>14590</v>
      </c>
      <c r="C11580" t="s">
        <v>14590</v>
      </c>
      <c r="D11580">
        <v>41</v>
      </c>
      <c r="E11580">
        <v>35</v>
      </c>
      <c r="F11580">
        <v>41</v>
      </c>
      <c r="G11580">
        <v>35</v>
      </c>
      <c r="H11580">
        <v>1</v>
      </c>
      <c r="I11580">
        <v>1</v>
      </c>
      <c r="J11580">
        <v>999999</v>
      </c>
      <c r="K11580" s="194">
        <v>999999</v>
      </c>
      <c r="L11580" t="s">
        <v>1084</v>
      </c>
      <c r="M11580" t="s">
        <v>1084</v>
      </c>
      <c r="N11580">
        <v>38000</v>
      </c>
      <c r="O11580" t="s">
        <v>7876</v>
      </c>
      <c r="P11580" t="s">
        <v>8028</v>
      </c>
      <c r="Q11580">
        <v>38</v>
      </c>
      <c r="R11580" s="117" t="s">
        <v>14814</v>
      </c>
      <c r="S11580" s="117" t="s">
        <v>14589</v>
      </c>
      <c r="T11580" t="s">
        <v>12136</v>
      </c>
      <c r="U11580" t="s">
        <v>10772</v>
      </c>
    </row>
    <row r="11581" spans="1:21">
      <c r="A11581" s="117" t="s">
        <v>25499</v>
      </c>
      <c r="B11581" t="s">
        <v>14590</v>
      </c>
      <c r="C11581" t="s">
        <v>14590</v>
      </c>
      <c r="D11581">
        <v>41</v>
      </c>
      <c r="E11581">
        <v>35</v>
      </c>
      <c r="F11581">
        <v>41</v>
      </c>
      <c r="G11581">
        <v>35</v>
      </c>
      <c r="H11581">
        <v>1</v>
      </c>
      <c r="I11581">
        <v>1</v>
      </c>
      <c r="J11581">
        <v>999999</v>
      </c>
      <c r="K11581" s="194">
        <v>999999</v>
      </c>
      <c r="L11581" t="s">
        <v>1084</v>
      </c>
      <c r="M11581" t="s">
        <v>1084</v>
      </c>
      <c r="N11581">
        <v>38000</v>
      </c>
      <c r="O11581" t="s">
        <v>7876</v>
      </c>
      <c r="P11581" t="s">
        <v>8028</v>
      </c>
      <c r="Q11581">
        <v>38</v>
      </c>
      <c r="R11581" s="117" t="s">
        <v>14814</v>
      </c>
      <c r="S11581" s="117" t="s">
        <v>14589</v>
      </c>
      <c r="T11581" t="s">
        <v>12136</v>
      </c>
      <c r="U11581" t="s">
        <v>10772</v>
      </c>
    </row>
    <row r="11582" spans="1:21">
      <c r="A11582" s="117" t="s">
        <v>5298</v>
      </c>
      <c r="B11582" t="s">
        <v>14590</v>
      </c>
      <c r="C11582" t="s">
        <v>14590</v>
      </c>
      <c r="D11582">
        <v>41</v>
      </c>
      <c r="E11582">
        <v>35</v>
      </c>
      <c r="F11582">
        <v>41</v>
      </c>
      <c r="G11582">
        <v>35</v>
      </c>
      <c r="H11582">
        <v>1</v>
      </c>
      <c r="I11582">
        <v>1</v>
      </c>
      <c r="J11582">
        <v>999999</v>
      </c>
      <c r="K11582" s="194">
        <v>999999</v>
      </c>
      <c r="L11582" t="s">
        <v>1084</v>
      </c>
      <c r="M11582" t="s">
        <v>1084</v>
      </c>
      <c r="N11582">
        <v>38000</v>
      </c>
      <c r="O11582" t="s">
        <v>7876</v>
      </c>
      <c r="P11582" t="s">
        <v>8028</v>
      </c>
      <c r="Q11582">
        <v>38</v>
      </c>
      <c r="R11582" s="117" t="s">
        <v>14814</v>
      </c>
      <c r="S11582" s="117" t="s">
        <v>14589</v>
      </c>
      <c r="T11582" t="s">
        <v>12136</v>
      </c>
      <c r="U11582" t="s">
        <v>10772</v>
      </c>
    </row>
    <row r="11583" spans="1:21">
      <c r="A11583" s="117" t="s">
        <v>5299</v>
      </c>
      <c r="B11583" t="s">
        <v>14590</v>
      </c>
      <c r="C11583" t="s">
        <v>14590</v>
      </c>
      <c r="D11583">
        <v>39</v>
      </c>
      <c r="E11583">
        <v>33</v>
      </c>
      <c r="F11583">
        <v>39</v>
      </c>
      <c r="G11583">
        <v>33</v>
      </c>
      <c r="H11583">
        <v>1</v>
      </c>
      <c r="I11583">
        <v>1</v>
      </c>
      <c r="J11583">
        <v>999999</v>
      </c>
      <c r="K11583" s="194">
        <v>999999</v>
      </c>
      <c r="L11583" t="s">
        <v>1084</v>
      </c>
      <c r="M11583" t="s">
        <v>1084</v>
      </c>
      <c r="N11583">
        <v>38000</v>
      </c>
      <c r="O11583" t="s">
        <v>7876</v>
      </c>
      <c r="P11583" t="s">
        <v>8028</v>
      </c>
      <c r="Q11583">
        <v>38</v>
      </c>
      <c r="R11583" s="117" t="s">
        <v>14814</v>
      </c>
      <c r="S11583" s="117" t="s">
        <v>14589</v>
      </c>
      <c r="T11583" t="s">
        <v>12136</v>
      </c>
      <c r="U11583" t="s">
        <v>10772</v>
      </c>
    </row>
    <row r="11584" spans="1:21">
      <c r="A11584" s="117" t="s">
        <v>5300</v>
      </c>
      <c r="B11584" t="s">
        <v>14590</v>
      </c>
      <c r="C11584" t="s">
        <v>14590</v>
      </c>
      <c r="D11584">
        <v>39</v>
      </c>
      <c r="E11584">
        <v>33</v>
      </c>
      <c r="F11584">
        <v>39</v>
      </c>
      <c r="G11584">
        <v>33</v>
      </c>
      <c r="H11584">
        <v>1</v>
      </c>
      <c r="I11584">
        <v>1</v>
      </c>
      <c r="J11584">
        <v>999999</v>
      </c>
      <c r="K11584" s="194">
        <v>999999</v>
      </c>
      <c r="L11584" t="s">
        <v>1084</v>
      </c>
      <c r="M11584" t="s">
        <v>1084</v>
      </c>
      <c r="N11584">
        <v>38000</v>
      </c>
      <c r="O11584" t="s">
        <v>7876</v>
      </c>
      <c r="P11584" t="s">
        <v>8028</v>
      </c>
      <c r="Q11584">
        <v>38</v>
      </c>
      <c r="R11584" s="117" t="s">
        <v>14814</v>
      </c>
      <c r="S11584" s="117" t="s">
        <v>14589</v>
      </c>
      <c r="T11584" t="s">
        <v>12136</v>
      </c>
      <c r="U11584" t="s">
        <v>10772</v>
      </c>
    </row>
    <row r="11585" spans="1:21">
      <c r="A11585" s="117" t="s">
        <v>19350</v>
      </c>
      <c r="B11585" t="s">
        <v>14590</v>
      </c>
      <c r="C11585" t="s">
        <v>14590</v>
      </c>
      <c r="D11585">
        <v>39</v>
      </c>
      <c r="E11585">
        <v>33</v>
      </c>
      <c r="F11585">
        <v>39</v>
      </c>
      <c r="G11585">
        <v>33</v>
      </c>
      <c r="H11585">
        <v>1</v>
      </c>
      <c r="I11585">
        <v>1</v>
      </c>
      <c r="J11585">
        <v>0</v>
      </c>
      <c r="K11585" s="194">
        <v>0</v>
      </c>
      <c r="L11585" t="s">
        <v>1084</v>
      </c>
      <c r="M11585" t="s">
        <v>1084</v>
      </c>
      <c r="N11585">
        <v>38000</v>
      </c>
      <c r="O11585" t="s">
        <v>7876</v>
      </c>
      <c r="P11585" t="s">
        <v>8028</v>
      </c>
      <c r="Q11585">
        <v>38</v>
      </c>
      <c r="R11585" s="117" t="s">
        <v>14814</v>
      </c>
      <c r="S11585" s="117" t="s">
        <v>14589</v>
      </c>
      <c r="T11585" t="s">
        <v>12136</v>
      </c>
      <c r="U11585" t="s">
        <v>10772</v>
      </c>
    </row>
    <row r="11586" spans="1:21">
      <c r="A11586" s="117" t="s">
        <v>19534</v>
      </c>
      <c r="B11586" t="s">
        <v>14590</v>
      </c>
      <c r="C11586" t="s">
        <v>14590</v>
      </c>
      <c r="D11586">
        <v>39</v>
      </c>
      <c r="E11586">
        <v>33</v>
      </c>
      <c r="F11586">
        <v>39</v>
      </c>
      <c r="G11586">
        <v>33</v>
      </c>
      <c r="H11586">
        <v>1</v>
      </c>
      <c r="I11586">
        <v>1</v>
      </c>
      <c r="J11586">
        <v>0</v>
      </c>
      <c r="K11586" s="194">
        <v>0</v>
      </c>
      <c r="L11586" t="s">
        <v>1084</v>
      </c>
      <c r="M11586" t="s">
        <v>1084</v>
      </c>
      <c r="N11586">
        <v>1</v>
      </c>
      <c r="O11586" t="s">
        <v>7876</v>
      </c>
      <c r="P11586" t="s">
        <v>8112</v>
      </c>
      <c r="Q11586">
        <v>1E-3</v>
      </c>
      <c r="R11586" s="117" t="s">
        <v>14814</v>
      </c>
      <c r="S11586" s="117" t="s">
        <v>14589</v>
      </c>
      <c r="T11586" t="s">
        <v>12136</v>
      </c>
      <c r="U11586" t="s">
        <v>10772</v>
      </c>
    </row>
    <row r="11587" spans="1:21">
      <c r="A11587" s="117" t="s">
        <v>5301</v>
      </c>
      <c r="B11587" t="s">
        <v>14590</v>
      </c>
      <c r="C11587" t="s">
        <v>14590</v>
      </c>
      <c r="D11587">
        <v>39</v>
      </c>
      <c r="E11587">
        <v>33</v>
      </c>
      <c r="F11587">
        <v>39</v>
      </c>
      <c r="G11587">
        <v>33</v>
      </c>
      <c r="H11587">
        <v>1</v>
      </c>
      <c r="I11587">
        <v>1</v>
      </c>
      <c r="J11587">
        <v>0</v>
      </c>
      <c r="K11587" s="194">
        <v>0</v>
      </c>
      <c r="L11587" t="s">
        <v>1084</v>
      </c>
      <c r="M11587" t="s">
        <v>1084</v>
      </c>
      <c r="N11587">
        <v>120000</v>
      </c>
      <c r="O11587" t="s">
        <v>7876</v>
      </c>
      <c r="P11587" t="s">
        <v>8028</v>
      </c>
      <c r="Q11587">
        <v>120</v>
      </c>
      <c r="R11587" s="117" t="s">
        <v>14814</v>
      </c>
      <c r="S11587" s="117" t="s">
        <v>14589</v>
      </c>
      <c r="T11587" t="s">
        <v>12136</v>
      </c>
      <c r="U11587" t="s">
        <v>10772</v>
      </c>
    </row>
    <row r="11588" spans="1:21">
      <c r="A11588" s="117" t="s">
        <v>5302</v>
      </c>
      <c r="B11588" t="s">
        <v>14590</v>
      </c>
      <c r="C11588" t="s">
        <v>14590</v>
      </c>
      <c r="D11588">
        <v>39</v>
      </c>
      <c r="E11588">
        <v>33</v>
      </c>
      <c r="F11588">
        <v>39</v>
      </c>
      <c r="G11588">
        <v>33</v>
      </c>
      <c r="H11588">
        <v>1</v>
      </c>
      <c r="I11588">
        <v>1</v>
      </c>
      <c r="J11588">
        <v>0</v>
      </c>
      <c r="K11588" s="194">
        <v>0</v>
      </c>
      <c r="L11588" t="s">
        <v>1084</v>
      </c>
      <c r="M11588" t="s">
        <v>1084</v>
      </c>
      <c r="O11588" t="s">
        <v>7876</v>
      </c>
      <c r="R11588" s="117" t="s">
        <v>14814</v>
      </c>
      <c r="S11588" s="117" t="s">
        <v>14589</v>
      </c>
      <c r="T11588" t="s">
        <v>12136</v>
      </c>
      <c r="U11588" t="s">
        <v>10772</v>
      </c>
    </row>
    <row r="11589" spans="1:21">
      <c r="A11589" s="117" t="s">
        <v>5303</v>
      </c>
      <c r="B11589" t="s">
        <v>14590</v>
      </c>
      <c r="C11589" t="s">
        <v>14590</v>
      </c>
      <c r="D11589">
        <v>39</v>
      </c>
      <c r="E11589">
        <v>33</v>
      </c>
      <c r="F11589">
        <v>39</v>
      </c>
      <c r="G11589">
        <v>33</v>
      </c>
      <c r="H11589">
        <v>1</v>
      </c>
      <c r="I11589">
        <v>1</v>
      </c>
      <c r="J11589">
        <v>0</v>
      </c>
      <c r="K11589" s="194">
        <v>0</v>
      </c>
      <c r="L11589" t="s">
        <v>1084</v>
      </c>
      <c r="M11589" t="s">
        <v>1084</v>
      </c>
      <c r="N11589">
        <v>120000</v>
      </c>
      <c r="O11589" t="s">
        <v>7876</v>
      </c>
      <c r="P11589" t="s">
        <v>8028</v>
      </c>
      <c r="Q11589">
        <v>120</v>
      </c>
      <c r="R11589" s="117" t="s">
        <v>14814</v>
      </c>
      <c r="S11589" s="117" t="s">
        <v>14589</v>
      </c>
      <c r="T11589" t="s">
        <v>12136</v>
      </c>
      <c r="U11589" t="s">
        <v>10772</v>
      </c>
    </row>
    <row r="11590" spans="1:21">
      <c r="A11590" s="117" t="s">
        <v>25500</v>
      </c>
      <c r="B11590" t="s">
        <v>14590</v>
      </c>
      <c r="C11590" t="s">
        <v>14590</v>
      </c>
      <c r="D11590">
        <v>39</v>
      </c>
      <c r="E11590">
        <v>33</v>
      </c>
      <c r="F11590">
        <v>39</v>
      </c>
      <c r="G11590">
        <v>33</v>
      </c>
      <c r="H11590">
        <v>1</v>
      </c>
      <c r="I11590">
        <v>1</v>
      </c>
      <c r="J11590">
        <v>0</v>
      </c>
      <c r="K11590" s="194">
        <v>0</v>
      </c>
      <c r="L11590" t="s">
        <v>1084</v>
      </c>
      <c r="M11590" t="s">
        <v>1084</v>
      </c>
      <c r="O11590" t="s">
        <v>7876</v>
      </c>
      <c r="P11590" t="s">
        <v>9769</v>
      </c>
      <c r="R11590" s="117" t="s">
        <v>14814</v>
      </c>
      <c r="S11590" s="117" t="s">
        <v>14589</v>
      </c>
      <c r="T11590" t="s">
        <v>12136</v>
      </c>
      <c r="U11590" t="s">
        <v>10772</v>
      </c>
    </row>
    <row r="11591" spans="1:21">
      <c r="A11591" s="117" t="s">
        <v>5304</v>
      </c>
      <c r="B11591" t="s">
        <v>14590</v>
      </c>
      <c r="C11591" t="s">
        <v>14590</v>
      </c>
      <c r="D11591">
        <v>39</v>
      </c>
      <c r="E11591">
        <v>33</v>
      </c>
      <c r="F11591">
        <v>39</v>
      </c>
      <c r="G11591">
        <v>33</v>
      </c>
      <c r="H11591">
        <v>1</v>
      </c>
      <c r="I11591">
        <v>1</v>
      </c>
      <c r="J11591">
        <v>0</v>
      </c>
      <c r="K11591" s="194">
        <v>0</v>
      </c>
      <c r="L11591" t="s">
        <v>1084</v>
      </c>
      <c r="M11591" t="s">
        <v>1084</v>
      </c>
      <c r="N11591">
        <v>120000</v>
      </c>
      <c r="O11591" t="s">
        <v>7876</v>
      </c>
      <c r="P11591" t="s">
        <v>8028</v>
      </c>
      <c r="Q11591">
        <v>120</v>
      </c>
      <c r="R11591" s="117" t="s">
        <v>14814</v>
      </c>
      <c r="S11591" s="117" t="s">
        <v>14589</v>
      </c>
      <c r="T11591" t="s">
        <v>12136</v>
      </c>
      <c r="U11591" t="s">
        <v>10772</v>
      </c>
    </row>
    <row r="11592" spans="1:21">
      <c r="A11592" s="117" t="s">
        <v>5305</v>
      </c>
      <c r="B11592" t="s">
        <v>14590</v>
      </c>
      <c r="C11592" t="s">
        <v>14590</v>
      </c>
      <c r="D11592">
        <v>39</v>
      </c>
      <c r="E11592">
        <v>33</v>
      </c>
      <c r="F11592">
        <v>39</v>
      </c>
      <c r="G11592">
        <v>33</v>
      </c>
      <c r="H11592">
        <v>1</v>
      </c>
      <c r="I11592">
        <v>1</v>
      </c>
      <c r="J11592">
        <v>999999</v>
      </c>
      <c r="K11592" s="194">
        <v>999999</v>
      </c>
      <c r="L11592" t="s">
        <v>1084</v>
      </c>
      <c r="M11592" t="s">
        <v>1084</v>
      </c>
      <c r="N11592">
        <v>38000</v>
      </c>
      <c r="O11592" t="s">
        <v>7876</v>
      </c>
      <c r="P11592" t="s">
        <v>8028</v>
      </c>
      <c r="Q11592">
        <v>38</v>
      </c>
      <c r="R11592" s="117" t="s">
        <v>14814</v>
      </c>
      <c r="S11592" s="117" t="s">
        <v>14589</v>
      </c>
      <c r="T11592" t="s">
        <v>12136</v>
      </c>
      <c r="U11592" t="s">
        <v>10772</v>
      </c>
    </row>
    <row r="11593" spans="1:21">
      <c r="A11593" s="117" t="s">
        <v>5306</v>
      </c>
      <c r="B11593" t="s">
        <v>14590</v>
      </c>
      <c r="C11593" t="s">
        <v>14590</v>
      </c>
      <c r="D11593">
        <v>39</v>
      </c>
      <c r="E11593">
        <v>33</v>
      </c>
      <c r="F11593">
        <v>39</v>
      </c>
      <c r="G11593">
        <v>33</v>
      </c>
      <c r="H11593">
        <v>1</v>
      </c>
      <c r="I11593">
        <v>1</v>
      </c>
      <c r="J11593">
        <v>999999</v>
      </c>
      <c r="K11593" s="194">
        <v>999999</v>
      </c>
      <c r="L11593" t="s">
        <v>1084</v>
      </c>
      <c r="M11593" t="s">
        <v>1084</v>
      </c>
      <c r="N11593">
        <v>38000</v>
      </c>
      <c r="O11593" t="s">
        <v>7876</v>
      </c>
      <c r="P11593" t="s">
        <v>8028</v>
      </c>
      <c r="Q11593">
        <v>38</v>
      </c>
      <c r="R11593" s="117" t="s">
        <v>14814</v>
      </c>
      <c r="S11593" s="117" t="s">
        <v>14589</v>
      </c>
      <c r="T11593" t="s">
        <v>12136</v>
      </c>
      <c r="U11593" t="s">
        <v>10772</v>
      </c>
    </row>
    <row r="11594" spans="1:21">
      <c r="A11594" s="117" t="s">
        <v>11385</v>
      </c>
      <c r="B11594" t="s">
        <v>14590</v>
      </c>
      <c r="C11594" t="s">
        <v>14590</v>
      </c>
      <c r="D11594">
        <v>84</v>
      </c>
      <c r="E11594">
        <v>78</v>
      </c>
      <c r="F11594">
        <v>84</v>
      </c>
      <c r="G11594">
        <v>78</v>
      </c>
      <c r="H11594">
        <v>1</v>
      </c>
      <c r="I11594">
        <v>1</v>
      </c>
      <c r="J11594">
        <v>999999</v>
      </c>
      <c r="K11594" s="194">
        <v>999999</v>
      </c>
      <c r="L11594" t="s">
        <v>1084</v>
      </c>
      <c r="M11594" t="s">
        <v>1084</v>
      </c>
      <c r="N11594">
        <v>38000</v>
      </c>
      <c r="O11594" t="s">
        <v>7876</v>
      </c>
      <c r="P11594" t="s">
        <v>8028</v>
      </c>
      <c r="Q11594">
        <v>38</v>
      </c>
      <c r="R11594" s="117" t="s">
        <v>14814</v>
      </c>
      <c r="S11594" s="117" t="s">
        <v>14589</v>
      </c>
      <c r="T11594" t="s">
        <v>12136</v>
      </c>
      <c r="U11594" t="s">
        <v>10772</v>
      </c>
    </row>
    <row r="11595" spans="1:21">
      <c r="A11595" s="117" t="s">
        <v>13603</v>
      </c>
      <c r="B11595" t="s">
        <v>14590</v>
      </c>
      <c r="C11595" t="s">
        <v>14590</v>
      </c>
      <c r="D11595">
        <v>39</v>
      </c>
      <c r="E11595">
        <v>33</v>
      </c>
      <c r="F11595">
        <v>39</v>
      </c>
      <c r="G11595">
        <v>33</v>
      </c>
      <c r="H11595">
        <v>1</v>
      </c>
      <c r="I11595">
        <v>1</v>
      </c>
      <c r="J11595">
        <v>999999</v>
      </c>
      <c r="K11595" s="194">
        <v>999999</v>
      </c>
      <c r="L11595" t="s">
        <v>1084</v>
      </c>
      <c r="M11595" t="s">
        <v>1084</v>
      </c>
      <c r="N11595">
        <v>38000</v>
      </c>
      <c r="O11595" t="s">
        <v>7876</v>
      </c>
      <c r="P11595" t="s">
        <v>8028</v>
      </c>
      <c r="Q11595">
        <v>38</v>
      </c>
      <c r="R11595" s="117" t="s">
        <v>14676</v>
      </c>
      <c r="S11595" s="117" t="s">
        <v>14589</v>
      </c>
      <c r="T11595" t="s">
        <v>12136</v>
      </c>
      <c r="U11595" t="s">
        <v>10772</v>
      </c>
    </row>
    <row r="11596" spans="1:21">
      <c r="A11596" s="117" t="s">
        <v>5307</v>
      </c>
      <c r="B11596" t="s">
        <v>14590</v>
      </c>
      <c r="C11596" t="s">
        <v>14590</v>
      </c>
      <c r="D11596">
        <v>39</v>
      </c>
      <c r="E11596">
        <v>33</v>
      </c>
      <c r="F11596">
        <v>39</v>
      </c>
      <c r="G11596">
        <v>33</v>
      </c>
      <c r="H11596">
        <v>1</v>
      </c>
      <c r="I11596">
        <v>1</v>
      </c>
      <c r="J11596">
        <v>999999</v>
      </c>
      <c r="K11596" s="194">
        <v>999999</v>
      </c>
      <c r="L11596" t="s">
        <v>1084</v>
      </c>
      <c r="M11596" t="s">
        <v>1084</v>
      </c>
      <c r="N11596">
        <v>38000</v>
      </c>
      <c r="O11596" t="s">
        <v>7876</v>
      </c>
      <c r="P11596" t="s">
        <v>8028</v>
      </c>
      <c r="Q11596">
        <v>38</v>
      </c>
      <c r="R11596" s="117" t="s">
        <v>14814</v>
      </c>
      <c r="S11596" s="117" t="s">
        <v>14589</v>
      </c>
      <c r="T11596" t="s">
        <v>12136</v>
      </c>
      <c r="U11596" t="s">
        <v>10772</v>
      </c>
    </row>
    <row r="11597" spans="1:21">
      <c r="A11597" s="117" t="s">
        <v>5308</v>
      </c>
      <c r="B11597" t="s">
        <v>14590</v>
      </c>
      <c r="C11597" t="s">
        <v>14590</v>
      </c>
      <c r="D11597">
        <v>39</v>
      </c>
      <c r="E11597">
        <v>33</v>
      </c>
      <c r="F11597">
        <v>39</v>
      </c>
      <c r="G11597">
        <v>33</v>
      </c>
      <c r="H11597">
        <v>1</v>
      </c>
      <c r="I11597">
        <v>1</v>
      </c>
      <c r="J11597">
        <v>999999</v>
      </c>
      <c r="K11597" s="194">
        <v>999999</v>
      </c>
      <c r="L11597" t="s">
        <v>1084</v>
      </c>
      <c r="M11597" t="s">
        <v>1084</v>
      </c>
      <c r="N11597">
        <v>78667</v>
      </c>
      <c r="O11597" t="s">
        <v>7876</v>
      </c>
      <c r="P11597" t="s">
        <v>8028</v>
      </c>
      <c r="Q11597">
        <v>78.667000000000002</v>
      </c>
      <c r="R11597" s="117" t="s">
        <v>14814</v>
      </c>
      <c r="S11597" s="117" t="s">
        <v>14589</v>
      </c>
      <c r="T11597" t="s">
        <v>12136</v>
      </c>
      <c r="U11597" t="s">
        <v>10772</v>
      </c>
    </row>
    <row r="11598" spans="1:21">
      <c r="A11598" s="117" t="s">
        <v>25501</v>
      </c>
      <c r="B11598" t="s">
        <v>14590</v>
      </c>
      <c r="C11598" t="s">
        <v>14590</v>
      </c>
      <c r="D11598">
        <v>39</v>
      </c>
      <c r="E11598">
        <v>33</v>
      </c>
      <c r="F11598">
        <v>39</v>
      </c>
      <c r="G11598">
        <v>33</v>
      </c>
      <c r="H11598">
        <v>1</v>
      </c>
      <c r="I11598">
        <v>1</v>
      </c>
      <c r="J11598">
        <v>0</v>
      </c>
      <c r="K11598" s="194">
        <v>0</v>
      </c>
      <c r="L11598" t="s">
        <v>1084</v>
      </c>
      <c r="M11598" t="s">
        <v>1084</v>
      </c>
      <c r="N11598">
        <v>38000</v>
      </c>
      <c r="O11598" t="s">
        <v>7876</v>
      </c>
      <c r="P11598" t="s">
        <v>8028</v>
      </c>
      <c r="Q11598">
        <v>38</v>
      </c>
      <c r="R11598" s="117" t="s">
        <v>14685</v>
      </c>
      <c r="S11598" s="117" t="s">
        <v>14589</v>
      </c>
      <c r="T11598" t="s">
        <v>12136</v>
      </c>
      <c r="U11598" t="s">
        <v>10772</v>
      </c>
    </row>
    <row r="11599" spans="1:21">
      <c r="A11599" s="117" t="s">
        <v>5309</v>
      </c>
      <c r="B11599" t="s">
        <v>14590</v>
      </c>
      <c r="C11599" t="s">
        <v>14590</v>
      </c>
      <c r="D11599">
        <v>39</v>
      </c>
      <c r="E11599">
        <v>33</v>
      </c>
      <c r="F11599">
        <v>39</v>
      </c>
      <c r="G11599">
        <v>33</v>
      </c>
      <c r="H11599">
        <v>1</v>
      </c>
      <c r="I11599">
        <v>1</v>
      </c>
      <c r="J11599">
        <v>0</v>
      </c>
      <c r="K11599" s="194">
        <v>0</v>
      </c>
      <c r="L11599" t="s">
        <v>1084</v>
      </c>
      <c r="M11599" t="s">
        <v>1084</v>
      </c>
      <c r="N11599">
        <v>80000</v>
      </c>
      <c r="O11599" t="s">
        <v>7876</v>
      </c>
      <c r="P11599" t="s">
        <v>9769</v>
      </c>
      <c r="Q11599">
        <v>80</v>
      </c>
      <c r="R11599" s="117" t="s">
        <v>14814</v>
      </c>
      <c r="S11599" s="117" t="s">
        <v>14589</v>
      </c>
      <c r="T11599" t="s">
        <v>12136</v>
      </c>
      <c r="U11599" t="s">
        <v>10772</v>
      </c>
    </row>
    <row r="11600" spans="1:21">
      <c r="A11600" s="117" t="s">
        <v>18958</v>
      </c>
      <c r="B11600" t="s">
        <v>14590</v>
      </c>
      <c r="C11600" t="s">
        <v>14590</v>
      </c>
      <c r="D11600">
        <v>39</v>
      </c>
      <c r="E11600">
        <v>33</v>
      </c>
      <c r="F11600">
        <v>39</v>
      </c>
      <c r="G11600">
        <v>33</v>
      </c>
      <c r="H11600">
        <v>1</v>
      </c>
      <c r="I11600">
        <v>1</v>
      </c>
      <c r="J11600">
        <v>0</v>
      </c>
      <c r="K11600" s="194">
        <v>0</v>
      </c>
      <c r="L11600" t="s">
        <v>1084</v>
      </c>
      <c r="M11600" t="s">
        <v>1084</v>
      </c>
      <c r="N11600">
        <v>1</v>
      </c>
      <c r="O11600" t="s">
        <v>7876</v>
      </c>
      <c r="P11600" t="s">
        <v>8112</v>
      </c>
      <c r="Q11600">
        <v>1E-3</v>
      </c>
      <c r="R11600" s="117" t="s">
        <v>14814</v>
      </c>
      <c r="S11600" s="117" t="s">
        <v>14589</v>
      </c>
      <c r="T11600" t="s">
        <v>12136</v>
      </c>
      <c r="U11600" t="s">
        <v>10772</v>
      </c>
    </row>
    <row r="11601" spans="1:21">
      <c r="A11601" s="117" t="s">
        <v>25502</v>
      </c>
      <c r="B11601" t="s">
        <v>14590</v>
      </c>
      <c r="C11601" t="s">
        <v>14590</v>
      </c>
      <c r="D11601">
        <v>39</v>
      </c>
      <c r="E11601">
        <v>33</v>
      </c>
      <c r="F11601">
        <v>39</v>
      </c>
      <c r="G11601">
        <v>33</v>
      </c>
      <c r="H11601">
        <v>1</v>
      </c>
      <c r="I11601">
        <v>1</v>
      </c>
      <c r="J11601">
        <v>0</v>
      </c>
      <c r="K11601" s="194">
        <v>0</v>
      </c>
      <c r="L11601" t="s">
        <v>1084</v>
      </c>
      <c r="M11601" t="s">
        <v>1084</v>
      </c>
      <c r="N11601">
        <v>120000</v>
      </c>
      <c r="O11601" t="s">
        <v>7876</v>
      </c>
      <c r="P11601" t="s">
        <v>8028</v>
      </c>
      <c r="Q11601">
        <v>120</v>
      </c>
      <c r="R11601" s="117" t="s">
        <v>14814</v>
      </c>
      <c r="S11601" s="117" t="s">
        <v>14589</v>
      </c>
      <c r="T11601" t="s">
        <v>12136</v>
      </c>
      <c r="U11601" t="s">
        <v>10772</v>
      </c>
    </row>
    <row r="11602" spans="1:21">
      <c r="A11602" s="117" t="s">
        <v>13604</v>
      </c>
      <c r="B11602" t="s">
        <v>14590</v>
      </c>
      <c r="C11602" t="s">
        <v>14590</v>
      </c>
      <c r="D11602">
        <v>39</v>
      </c>
      <c r="E11602">
        <v>33</v>
      </c>
      <c r="F11602">
        <v>39</v>
      </c>
      <c r="G11602">
        <v>33</v>
      </c>
      <c r="H11602">
        <v>1</v>
      </c>
      <c r="I11602">
        <v>1</v>
      </c>
      <c r="J11602">
        <v>999999</v>
      </c>
      <c r="K11602" s="194">
        <v>999999</v>
      </c>
      <c r="L11602" t="s">
        <v>1084</v>
      </c>
      <c r="M11602" t="s">
        <v>1084</v>
      </c>
      <c r="N11602">
        <v>38000</v>
      </c>
      <c r="O11602" t="s">
        <v>7876</v>
      </c>
      <c r="P11602" t="s">
        <v>8028</v>
      </c>
      <c r="Q11602">
        <v>38</v>
      </c>
      <c r="R11602" s="117" t="s">
        <v>14676</v>
      </c>
      <c r="S11602" s="117" t="s">
        <v>14589</v>
      </c>
      <c r="T11602" t="s">
        <v>12136</v>
      </c>
      <c r="U11602" t="s">
        <v>10772</v>
      </c>
    </row>
    <row r="11603" spans="1:21">
      <c r="A11603" s="117" t="s">
        <v>11201</v>
      </c>
      <c r="B11603" t="s">
        <v>14590</v>
      </c>
      <c r="C11603" t="s">
        <v>14590</v>
      </c>
      <c r="D11603">
        <v>39</v>
      </c>
      <c r="E11603">
        <v>33</v>
      </c>
      <c r="F11603">
        <v>39</v>
      </c>
      <c r="G11603">
        <v>33</v>
      </c>
      <c r="H11603">
        <v>1</v>
      </c>
      <c r="I11603">
        <v>1</v>
      </c>
      <c r="J11603">
        <v>0</v>
      </c>
      <c r="K11603" s="194">
        <v>0</v>
      </c>
      <c r="L11603" t="s">
        <v>1084</v>
      </c>
      <c r="M11603" t="s">
        <v>1084</v>
      </c>
      <c r="N11603">
        <v>120000</v>
      </c>
      <c r="O11603" t="s">
        <v>7876</v>
      </c>
      <c r="P11603" t="s">
        <v>8028</v>
      </c>
      <c r="Q11603">
        <v>120</v>
      </c>
      <c r="R11603" s="117" t="s">
        <v>14814</v>
      </c>
      <c r="S11603" s="117" t="s">
        <v>14589</v>
      </c>
      <c r="T11603" t="s">
        <v>12136</v>
      </c>
      <c r="U11603" t="s">
        <v>10772</v>
      </c>
    </row>
    <row r="11604" spans="1:21">
      <c r="A11604" s="117" t="s">
        <v>5310</v>
      </c>
      <c r="B11604" t="s">
        <v>14590</v>
      </c>
      <c r="C11604" t="s">
        <v>14590</v>
      </c>
      <c r="D11604">
        <v>39</v>
      </c>
      <c r="E11604">
        <v>33</v>
      </c>
      <c r="F11604">
        <v>39</v>
      </c>
      <c r="G11604">
        <v>33</v>
      </c>
      <c r="H11604">
        <v>1</v>
      </c>
      <c r="I11604">
        <v>1</v>
      </c>
      <c r="J11604">
        <v>999999</v>
      </c>
      <c r="K11604" s="194">
        <v>999999</v>
      </c>
      <c r="L11604" t="s">
        <v>1083</v>
      </c>
      <c r="M11604" t="s">
        <v>1083</v>
      </c>
      <c r="N11604">
        <v>3000</v>
      </c>
      <c r="O11604" t="s">
        <v>7876</v>
      </c>
      <c r="P11604" t="s">
        <v>9770</v>
      </c>
      <c r="Q11604">
        <v>3</v>
      </c>
      <c r="R11604" s="117" t="s">
        <v>14685</v>
      </c>
      <c r="S11604" s="117" t="s">
        <v>14589</v>
      </c>
      <c r="T11604" t="s">
        <v>12136</v>
      </c>
      <c r="U11604" t="s">
        <v>10772</v>
      </c>
    </row>
    <row r="11605" spans="1:21">
      <c r="A11605" s="117" t="s">
        <v>18850</v>
      </c>
      <c r="B11605" t="s">
        <v>14590</v>
      </c>
      <c r="C11605" t="s">
        <v>14590</v>
      </c>
      <c r="D11605">
        <v>62</v>
      </c>
      <c r="E11605">
        <v>56</v>
      </c>
      <c r="F11605">
        <v>62</v>
      </c>
      <c r="G11605">
        <v>56</v>
      </c>
      <c r="H11605">
        <v>1</v>
      </c>
      <c r="I11605">
        <v>1</v>
      </c>
      <c r="J11605">
        <v>999999</v>
      </c>
      <c r="K11605" s="194">
        <v>999999</v>
      </c>
      <c r="L11605" t="s">
        <v>1083</v>
      </c>
      <c r="M11605" t="s">
        <v>1083</v>
      </c>
      <c r="N11605">
        <v>3000</v>
      </c>
      <c r="O11605" t="s">
        <v>7876</v>
      </c>
      <c r="P11605" t="s">
        <v>7877</v>
      </c>
      <c r="Q11605">
        <v>3</v>
      </c>
      <c r="R11605" s="117" t="s">
        <v>14814</v>
      </c>
      <c r="S11605" s="117" t="s">
        <v>14589</v>
      </c>
      <c r="T11605" t="s">
        <v>12136</v>
      </c>
      <c r="U11605" t="s">
        <v>10772</v>
      </c>
    </row>
    <row r="11606" spans="1:21">
      <c r="A11606" s="117" t="s">
        <v>5311</v>
      </c>
      <c r="B11606" t="s">
        <v>14590</v>
      </c>
      <c r="C11606" t="s">
        <v>14590</v>
      </c>
      <c r="D11606">
        <v>39</v>
      </c>
      <c r="E11606">
        <v>33</v>
      </c>
      <c r="F11606">
        <v>39</v>
      </c>
      <c r="G11606">
        <v>33</v>
      </c>
      <c r="H11606">
        <v>1</v>
      </c>
      <c r="I11606">
        <v>1</v>
      </c>
      <c r="J11606">
        <v>999999</v>
      </c>
      <c r="K11606" s="194">
        <v>999999</v>
      </c>
      <c r="L11606" t="s">
        <v>1083</v>
      </c>
      <c r="M11606" t="s">
        <v>1083</v>
      </c>
      <c r="N11606">
        <v>3000</v>
      </c>
      <c r="O11606" t="s">
        <v>7876</v>
      </c>
      <c r="P11606" t="s">
        <v>9770</v>
      </c>
      <c r="Q11606">
        <v>3</v>
      </c>
      <c r="R11606" s="117" t="s">
        <v>14685</v>
      </c>
      <c r="S11606" s="117" t="s">
        <v>14589</v>
      </c>
      <c r="T11606" t="s">
        <v>12136</v>
      </c>
      <c r="U11606" t="s">
        <v>10772</v>
      </c>
    </row>
    <row r="11607" spans="1:21">
      <c r="A11607" s="117" t="s">
        <v>5312</v>
      </c>
      <c r="B11607" t="s">
        <v>14590</v>
      </c>
      <c r="C11607" t="s">
        <v>14590</v>
      </c>
      <c r="D11607">
        <v>39</v>
      </c>
      <c r="E11607">
        <v>33</v>
      </c>
      <c r="F11607">
        <v>39</v>
      </c>
      <c r="G11607">
        <v>33</v>
      </c>
      <c r="H11607">
        <v>1</v>
      </c>
      <c r="I11607">
        <v>1</v>
      </c>
      <c r="J11607">
        <v>999999</v>
      </c>
      <c r="K11607" s="194">
        <v>999999</v>
      </c>
      <c r="L11607" t="s">
        <v>1083</v>
      </c>
      <c r="M11607" t="s">
        <v>1083</v>
      </c>
      <c r="N11607">
        <v>3000</v>
      </c>
      <c r="O11607" t="s">
        <v>7876</v>
      </c>
      <c r="P11607" t="s">
        <v>9770</v>
      </c>
      <c r="Q11607">
        <v>3</v>
      </c>
      <c r="R11607" s="117" t="s">
        <v>14685</v>
      </c>
      <c r="S11607" s="117" t="s">
        <v>14589</v>
      </c>
      <c r="T11607" t="s">
        <v>12136</v>
      </c>
      <c r="U11607" t="s">
        <v>10772</v>
      </c>
    </row>
    <row r="11608" spans="1:21">
      <c r="A11608" s="117" t="s">
        <v>5313</v>
      </c>
      <c r="B11608" t="s">
        <v>14590</v>
      </c>
      <c r="C11608" t="s">
        <v>14590</v>
      </c>
      <c r="D11608">
        <v>39</v>
      </c>
      <c r="E11608">
        <v>33</v>
      </c>
      <c r="F11608">
        <v>39</v>
      </c>
      <c r="G11608">
        <v>33</v>
      </c>
      <c r="H11608">
        <v>1</v>
      </c>
      <c r="I11608">
        <v>1</v>
      </c>
      <c r="J11608">
        <v>999999</v>
      </c>
      <c r="K11608" s="194">
        <v>999999</v>
      </c>
      <c r="L11608" t="s">
        <v>1083</v>
      </c>
      <c r="M11608" t="s">
        <v>1083</v>
      </c>
      <c r="N11608">
        <v>3000</v>
      </c>
      <c r="O11608" t="s">
        <v>7876</v>
      </c>
      <c r="P11608" t="s">
        <v>9770</v>
      </c>
      <c r="Q11608">
        <v>3</v>
      </c>
      <c r="R11608" s="117" t="s">
        <v>14685</v>
      </c>
      <c r="S11608" s="117" t="s">
        <v>14589</v>
      </c>
      <c r="T11608" t="s">
        <v>12136</v>
      </c>
      <c r="U11608" t="s">
        <v>10772</v>
      </c>
    </row>
    <row r="11609" spans="1:21">
      <c r="A11609" s="117" t="s">
        <v>5314</v>
      </c>
      <c r="B11609" t="s">
        <v>14590</v>
      </c>
      <c r="C11609" t="s">
        <v>14590</v>
      </c>
      <c r="D11609">
        <v>39</v>
      </c>
      <c r="E11609">
        <v>33</v>
      </c>
      <c r="F11609">
        <v>39</v>
      </c>
      <c r="G11609">
        <v>33</v>
      </c>
      <c r="H11609">
        <v>1</v>
      </c>
      <c r="I11609">
        <v>1</v>
      </c>
      <c r="J11609">
        <v>999999</v>
      </c>
      <c r="K11609" s="194">
        <v>999999</v>
      </c>
      <c r="L11609" t="s">
        <v>1083</v>
      </c>
      <c r="M11609" t="s">
        <v>1083</v>
      </c>
      <c r="N11609">
        <v>3000</v>
      </c>
      <c r="O11609" t="s">
        <v>7876</v>
      </c>
      <c r="P11609" t="s">
        <v>9770</v>
      </c>
      <c r="Q11609">
        <v>3</v>
      </c>
      <c r="R11609" s="117" t="s">
        <v>14685</v>
      </c>
      <c r="S11609" s="117" t="s">
        <v>14589</v>
      </c>
      <c r="T11609" t="s">
        <v>12136</v>
      </c>
      <c r="U11609" t="s">
        <v>10772</v>
      </c>
    </row>
    <row r="11610" spans="1:21">
      <c r="A11610" s="117" t="s">
        <v>5315</v>
      </c>
      <c r="B11610" t="s">
        <v>14590</v>
      </c>
      <c r="C11610" t="s">
        <v>14590</v>
      </c>
      <c r="D11610">
        <v>39</v>
      </c>
      <c r="E11610">
        <v>33</v>
      </c>
      <c r="F11610">
        <v>39</v>
      </c>
      <c r="G11610">
        <v>33</v>
      </c>
      <c r="H11610">
        <v>1</v>
      </c>
      <c r="I11610">
        <v>1</v>
      </c>
      <c r="J11610">
        <v>999999</v>
      </c>
      <c r="K11610" s="194">
        <v>999999</v>
      </c>
      <c r="L11610" t="s">
        <v>1083</v>
      </c>
      <c r="M11610" t="s">
        <v>1083</v>
      </c>
      <c r="N11610">
        <v>3000</v>
      </c>
      <c r="O11610" t="s">
        <v>7876</v>
      </c>
      <c r="P11610" t="s">
        <v>9770</v>
      </c>
      <c r="Q11610">
        <v>3</v>
      </c>
      <c r="R11610" s="117" t="s">
        <v>14685</v>
      </c>
      <c r="S11610" s="117" t="s">
        <v>14589</v>
      </c>
      <c r="T11610" t="s">
        <v>12136</v>
      </c>
      <c r="U11610" t="s">
        <v>10772</v>
      </c>
    </row>
    <row r="11611" spans="1:21">
      <c r="A11611" s="117" t="s">
        <v>18851</v>
      </c>
      <c r="B11611" t="s">
        <v>14590</v>
      </c>
      <c r="C11611" t="s">
        <v>14590</v>
      </c>
      <c r="D11611">
        <v>62</v>
      </c>
      <c r="E11611">
        <v>56</v>
      </c>
      <c r="F11611">
        <v>62</v>
      </c>
      <c r="G11611">
        <v>56</v>
      </c>
      <c r="H11611">
        <v>1</v>
      </c>
      <c r="I11611">
        <v>1</v>
      </c>
      <c r="J11611">
        <v>999999</v>
      </c>
      <c r="K11611" s="194">
        <v>999999</v>
      </c>
      <c r="L11611" t="s">
        <v>1083</v>
      </c>
      <c r="M11611" t="s">
        <v>1083</v>
      </c>
      <c r="N11611">
        <v>3000</v>
      </c>
      <c r="O11611" t="s">
        <v>7876</v>
      </c>
      <c r="P11611" t="s">
        <v>7877</v>
      </c>
      <c r="Q11611">
        <v>3</v>
      </c>
      <c r="R11611" s="117" t="s">
        <v>14814</v>
      </c>
      <c r="S11611" s="117" t="s">
        <v>14589</v>
      </c>
      <c r="T11611" t="s">
        <v>12136</v>
      </c>
      <c r="U11611" t="s">
        <v>10772</v>
      </c>
    </row>
    <row r="11612" spans="1:21">
      <c r="A11612" s="117" t="s">
        <v>5316</v>
      </c>
      <c r="B11612" t="s">
        <v>14590</v>
      </c>
      <c r="C11612" t="s">
        <v>14590</v>
      </c>
      <c r="D11612">
        <v>39</v>
      </c>
      <c r="E11612">
        <v>33</v>
      </c>
      <c r="F11612">
        <v>39</v>
      </c>
      <c r="G11612">
        <v>33</v>
      </c>
      <c r="H11612">
        <v>1</v>
      </c>
      <c r="I11612">
        <v>1</v>
      </c>
      <c r="J11612">
        <v>999999</v>
      </c>
      <c r="K11612" s="194">
        <v>999999</v>
      </c>
      <c r="L11612" t="s">
        <v>1083</v>
      </c>
      <c r="M11612" t="s">
        <v>1083</v>
      </c>
      <c r="N11612">
        <v>3000</v>
      </c>
      <c r="O11612" t="s">
        <v>7876</v>
      </c>
      <c r="P11612" t="s">
        <v>9770</v>
      </c>
      <c r="Q11612">
        <v>3</v>
      </c>
      <c r="R11612" s="117" t="s">
        <v>14685</v>
      </c>
      <c r="S11612" s="117" t="s">
        <v>14589</v>
      </c>
      <c r="T11612" t="s">
        <v>12136</v>
      </c>
      <c r="U11612" t="s">
        <v>10772</v>
      </c>
    </row>
    <row r="11613" spans="1:21">
      <c r="A11613" s="117" t="s">
        <v>5317</v>
      </c>
      <c r="B11613" t="s">
        <v>14590</v>
      </c>
      <c r="C11613" t="s">
        <v>14590</v>
      </c>
      <c r="D11613">
        <v>39</v>
      </c>
      <c r="E11613">
        <v>33</v>
      </c>
      <c r="F11613">
        <v>39</v>
      </c>
      <c r="G11613">
        <v>33</v>
      </c>
      <c r="H11613">
        <v>1</v>
      </c>
      <c r="I11613">
        <v>1</v>
      </c>
      <c r="J11613">
        <v>999999</v>
      </c>
      <c r="K11613" s="194">
        <v>999999</v>
      </c>
      <c r="L11613" t="s">
        <v>1083</v>
      </c>
      <c r="M11613" t="s">
        <v>1083</v>
      </c>
      <c r="N11613">
        <v>3000</v>
      </c>
      <c r="O11613" t="s">
        <v>7876</v>
      </c>
      <c r="P11613" t="s">
        <v>9770</v>
      </c>
      <c r="Q11613">
        <v>3</v>
      </c>
      <c r="R11613" s="117" t="s">
        <v>14685</v>
      </c>
      <c r="S11613" s="117" t="s">
        <v>14589</v>
      </c>
      <c r="T11613" t="s">
        <v>12136</v>
      </c>
      <c r="U11613" t="s">
        <v>10772</v>
      </c>
    </row>
    <row r="11614" spans="1:21">
      <c r="A11614" s="117" t="s">
        <v>5318</v>
      </c>
      <c r="B11614" t="s">
        <v>14590</v>
      </c>
      <c r="C11614" t="s">
        <v>14590</v>
      </c>
      <c r="D11614">
        <v>39</v>
      </c>
      <c r="E11614">
        <v>33</v>
      </c>
      <c r="F11614">
        <v>39</v>
      </c>
      <c r="G11614">
        <v>33</v>
      </c>
      <c r="H11614">
        <v>1</v>
      </c>
      <c r="I11614">
        <v>1</v>
      </c>
      <c r="J11614">
        <v>999999</v>
      </c>
      <c r="K11614" s="194">
        <v>999999</v>
      </c>
      <c r="L11614" t="s">
        <v>1083</v>
      </c>
      <c r="M11614" t="s">
        <v>1083</v>
      </c>
      <c r="N11614">
        <v>3000</v>
      </c>
      <c r="O11614" t="s">
        <v>7876</v>
      </c>
      <c r="P11614" t="s">
        <v>9770</v>
      </c>
      <c r="Q11614">
        <v>3</v>
      </c>
      <c r="R11614" s="117" t="s">
        <v>14685</v>
      </c>
      <c r="S11614" s="117" t="s">
        <v>14589</v>
      </c>
      <c r="T11614" t="s">
        <v>12136</v>
      </c>
      <c r="U11614" t="s">
        <v>10772</v>
      </c>
    </row>
    <row r="11615" spans="1:21">
      <c r="A11615" s="117" t="s">
        <v>5319</v>
      </c>
      <c r="B11615" t="s">
        <v>14590</v>
      </c>
      <c r="C11615" t="s">
        <v>14590</v>
      </c>
      <c r="D11615">
        <v>39</v>
      </c>
      <c r="E11615">
        <v>33</v>
      </c>
      <c r="F11615">
        <v>39</v>
      </c>
      <c r="G11615">
        <v>33</v>
      </c>
      <c r="H11615">
        <v>1</v>
      </c>
      <c r="I11615">
        <v>1</v>
      </c>
      <c r="J11615">
        <v>999999</v>
      </c>
      <c r="K11615" s="194">
        <v>999999</v>
      </c>
      <c r="L11615" t="s">
        <v>1083</v>
      </c>
      <c r="M11615" t="s">
        <v>1083</v>
      </c>
      <c r="N11615">
        <v>3000</v>
      </c>
      <c r="O11615" t="s">
        <v>7876</v>
      </c>
      <c r="P11615" t="s">
        <v>9770</v>
      </c>
      <c r="Q11615">
        <v>3</v>
      </c>
      <c r="R11615" s="117" t="s">
        <v>14685</v>
      </c>
      <c r="S11615" s="117" t="s">
        <v>14589</v>
      </c>
      <c r="T11615" t="s">
        <v>12136</v>
      </c>
      <c r="U11615" t="s">
        <v>10772</v>
      </c>
    </row>
    <row r="11616" spans="1:21">
      <c r="A11616" s="117" t="s">
        <v>5320</v>
      </c>
      <c r="B11616" t="s">
        <v>14590</v>
      </c>
      <c r="C11616" t="s">
        <v>14590</v>
      </c>
      <c r="D11616">
        <v>39</v>
      </c>
      <c r="E11616">
        <v>33</v>
      </c>
      <c r="F11616">
        <v>39</v>
      </c>
      <c r="G11616">
        <v>33</v>
      </c>
      <c r="H11616">
        <v>1</v>
      </c>
      <c r="I11616">
        <v>1</v>
      </c>
      <c r="J11616">
        <v>999999</v>
      </c>
      <c r="K11616" s="194">
        <v>999999</v>
      </c>
      <c r="L11616" t="s">
        <v>1083</v>
      </c>
      <c r="M11616" t="s">
        <v>1083</v>
      </c>
      <c r="N11616">
        <v>3000</v>
      </c>
      <c r="O11616" t="s">
        <v>7876</v>
      </c>
      <c r="P11616" t="s">
        <v>7877</v>
      </c>
      <c r="Q11616">
        <v>3</v>
      </c>
      <c r="R11616" s="117" t="s">
        <v>14605</v>
      </c>
      <c r="S11616" s="117" t="s">
        <v>14589</v>
      </c>
      <c r="T11616" t="s">
        <v>12136</v>
      </c>
      <c r="U11616" t="s">
        <v>10772</v>
      </c>
    </row>
    <row r="11617" spans="1:21">
      <c r="A11617" s="117" t="s">
        <v>5321</v>
      </c>
      <c r="B11617" t="s">
        <v>14590</v>
      </c>
      <c r="C11617" t="s">
        <v>14590</v>
      </c>
      <c r="D11617">
        <v>39</v>
      </c>
      <c r="E11617">
        <v>33</v>
      </c>
      <c r="F11617">
        <v>39</v>
      </c>
      <c r="G11617">
        <v>33</v>
      </c>
      <c r="H11617">
        <v>1</v>
      </c>
      <c r="I11617">
        <v>1</v>
      </c>
      <c r="J11617">
        <v>999999</v>
      </c>
      <c r="K11617" s="194">
        <v>999999</v>
      </c>
      <c r="L11617" t="s">
        <v>1083</v>
      </c>
      <c r="M11617" t="s">
        <v>1083</v>
      </c>
      <c r="N11617">
        <v>3000</v>
      </c>
      <c r="O11617" t="s">
        <v>7876</v>
      </c>
      <c r="P11617" t="s">
        <v>7877</v>
      </c>
      <c r="Q11617">
        <v>3</v>
      </c>
      <c r="R11617" s="117" t="s">
        <v>14685</v>
      </c>
      <c r="S11617" s="117" t="s">
        <v>14589</v>
      </c>
      <c r="T11617" t="s">
        <v>12136</v>
      </c>
      <c r="U11617" t="s">
        <v>10772</v>
      </c>
    </row>
    <row r="11618" spans="1:21">
      <c r="A11618" s="117" t="s">
        <v>630</v>
      </c>
      <c r="B11618" t="s">
        <v>13815</v>
      </c>
      <c r="C11618" t="s">
        <v>13815</v>
      </c>
      <c r="D11618">
        <v>2</v>
      </c>
      <c r="E11618">
        <v>33</v>
      </c>
      <c r="F11618">
        <v>2</v>
      </c>
      <c r="G11618">
        <v>33</v>
      </c>
      <c r="H11618">
        <v>1</v>
      </c>
      <c r="I11618">
        <v>1</v>
      </c>
      <c r="J11618">
        <v>3</v>
      </c>
      <c r="K11618" s="194">
        <v>7</v>
      </c>
      <c r="L11618" t="s">
        <v>1083</v>
      </c>
      <c r="M11618" t="s">
        <v>1083</v>
      </c>
      <c r="N11618">
        <v>3000</v>
      </c>
      <c r="O11618" t="s">
        <v>7876</v>
      </c>
      <c r="P11618" t="s">
        <v>9770</v>
      </c>
      <c r="Q11618">
        <v>3</v>
      </c>
      <c r="R11618" s="117" t="s">
        <v>14594</v>
      </c>
      <c r="S11618" s="117" t="s">
        <v>14589</v>
      </c>
      <c r="T11618" t="s">
        <v>12136</v>
      </c>
      <c r="U11618" t="s">
        <v>10772</v>
      </c>
    </row>
    <row r="11619" spans="1:21">
      <c r="A11619" s="117" t="s">
        <v>5322</v>
      </c>
      <c r="B11619" t="s">
        <v>13815</v>
      </c>
      <c r="C11619" t="s">
        <v>14590</v>
      </c>
      <c r="D11619">
        <v>2</v>
      </c>
      <c r="E11619">
        <v>33</v>
      </c>
      <c r="F11619">
        <v>39</v>
      </c>
      <c r="G11619">
        <v>33</v>
      </c>
      <c r="H11619">
        <v>1</v>
      </c>
      <c r="I11619">
        <v>1</v>
      </c>
      <c r="J11619">
        <v>9</v>
      </c>
      <c r="K11619" s="194">
        <v>999999</v>
      </c>
      <c r="L11619" t="s">
        <v>1083</v>
      </c>
      <c r="M11619" t="s">
        <v>1083</v>
      </c>
      <c r="N11619">
        <v>3000</v>
      </c>
      <c r="O11619" t="s">
        <v>7876</v>
      </c>
      <c r="P11619" t="s">
        <v>9770</v>
      </c>
      <c r="Q11619">
        <v>3</v>
      </c>
      <c r="R11619" s="117" t="s">
        <v>14685</v>
      </c>
      <c r="S11619" s="117" t="s">
        <v>14589</v>
      </c>
      <c r="T11619" t="s">
        <v>12136</v>
      </c>
      <c r="U11619" t="s">
        <v>10772</v>
      </c>
    </row>
    <row r="11620" spans="1:21">
      <c r="A11620" s="117" t="s">
        <v>5323</v>
      </c>
      <c r="B11620" t="s">
        <v>14590</v>
      </c>
      <c r="C11620" t="s">
        <v>14590</v>
      </c>
      <c r="D11620">
        <v>39</v>
      </c>
      <c r="E11620">
        <v>33</v>
      </c>
      <c r="F11620">
        <v>39</v>
      </c>
      <c r="G11620">
        <v>33</v>
      </c>
      <c r="H11620">
        <v>1</v>
      </c>
      <c r="I11620">
        <v>1</v>
      </c>
      <c r="J11620">
        <v>999999</v>
      </c>
      <c r="K11620" s="194">
        <v>999999</v>
      </c>
      <c r="L11620" t="s">
        <v>1083</v>
      </c>
      <c r="M11620" t="s">
        <v>1083</v>
      </c>
      <c r="N11620">
        <v>3000</v>
      </c>
      <c r="O11620" t="s">
        <v>7876</v>
      </c>
      <c r="P11620" t="s">
        <v>9770</v>
      </c>
      <c r="Q11620">
        <v>3</v>
      </c>
      <c r="R11620" s="117" t="s">
        <v>14685</v>
      </c>
      <c r="S11620" s="117" t="s">
        <v>14589</v>
      </c>
      <c r="T11620" t="s">
        <v>12136</v>
      </c>
      <c r="U11620" t="s">
        <v>10772</v>
      </c>
    </row>
    <row r="11621" spans="1:21">
      <c r="A11621" s="117" t="s">
        <v>5324</v>
      </c>
      <c r="B11621" t="s">
        <v>14590</v>
      </c>
      <c r="C11621" t="s">
        <v>14590</v>
      </c>
      <c r="D11621">
        <v>39</v>
      </c>
      <c r="E11621">
        <v>33</v>
      </c>
      <c r="F11621">
        <v>39</v>
      </c>
      <c r="G11621">
        <v>33</v>
      </c>
      <c r="H11621">
        <v>1</v>
      </c>
      <c r="I11621">
        <v>1</v>
      </c>
      <c r="J11621">
        <v>999999</v>
      </c>
      <c r="K11621" s="194">
        <v>999999</v>
      </c>
      <c r="L11621" t="s">
        <v>1083</v>
      </c>
      <c r="M11621" t="s">
        <v>1083</v>
      </c>
      <c r="N11621">
        <v>3000</v>
      </c>
      <c r="O11621" t="s">
        <v>7876</v>
      </c>
      <c r="P11621" t="s">
        <v>9770</v>
      </c>
      <c r="Q11621">
        <v>3</v>
      </c>
      <c r="R11621" s="117" t="s">
        <v>14685</v>
      </c>
      <c r="S11621" s="117" t="s">
        <v>14589</v>
      </c>
      <c r="T11621" t="s">
        <v>12136</v>
      </c>
      <c r="U11621" t="s">
        <v>10772</v>
      </c>
    </row>
    <row r="11622" spans="1:21">
      <c r="A11622" s="117" t="s">
        <v>11252</v>
      </c>
      <c r="B11622" t="s">
        <v>14590</v>
      </c>
      <c r="C11622" t="s">
        <v>14590</v>
      </c>
      <c r="D11622">
        <v>39</v>
      </c>
      <c r="E11622">
        <v>33</v>
      </c>
      <c r="F11622">
        <v>39</v>
      </c>
      <c r="G11622">
        <v>33</v>
      </c>
      <c r="H11622">
        <v>1</v>
      </c>
      <c r="I11622">
        <v>1</v>
      </c>
      <c r="J11622">
        <v>0</v>
      </c>
      <c r="K11622" s="194">
        <v>0</v>
      </c>
      <c r="L11622" t="s">
        <v>1084</v>
      </c>
      <c r="M11622" t="s">
        <v>1084</v>
      </c>
      <c r="N11622">
        <v>60000</v>
      </c>
      <c r="O11622" t="s">
        <v>7876</v>
      </c>
      <c r="P11622" t="s">
        <v>11248</v>
      </c>
      <c r="Q11622">
        <v>60</v>
      </c>
      <c r="R11622" s="117" t="s">
        <v>14814</v>
      </c>
      <c r="S11622" s="117" t="s">
        <v>14589</v>
      </c>
      <c r="T11622" t="s">
        <v>12136</v>
      </c>
      <c r="U11622" t="s">
        <v>10772</v>
      </c>
    </row>
    <row r="11623" spans="1:21">
      <c r="A11623" s="117" t="s">
        <v>598</v>
      </c>
      <c r="B11623" t="s">
        <v>13815</v>
      </c>
      <c r="C11623" t="s">
        <v>14590</v>
      </c>
      <c r="D11623">
        <v>2</v>
      </c>
      <c r="E11623">
        <v>35</v>
      </c>
      <c r="F11623">
        <v>41</v>
      </c>
      <c r="G11623">
        <v>35</v>
      </c>
      <c r="H11623">
        <v>1</v>
      </c>
      <c r="I11623">
        <v>1</v>
      </c>
      <c r="J11623">
        <v>1</v>
      </c>
      <c r="K11623" s="194">
        <v>999999</v>
      </c>
      <c r="L11623" t="s">
        <v>1084</v>
      </c>
      <c r="M11623" t="s">
        <v>1084</v>
      </c>
      <c r="N11623">
        <v>38000</v>
      </c>
      <c r="O11623" t="s">
        <v>7876</v>
      </c>
      <c r="P11623" t="s">
        <v>8028</v>
      </c>
      <c r="Q11623">
        <v>38</v>
      </c>
      <c r="R11623" s="117" t="s">
        <v>14594</v>
      </c>
      <c r="S11623" s="117" t="s">
        <v>14589</v>
      </c>
      <c r="T11623" t="s">
        <v>12136</v>
      </c>
      <c r="U11623" t="s">
        <v>10772</v>
      </c>
    </row>
    <row r="11624" spans="1:21">
      <c r="A11624" s="117" t="s">
        <v>21901</v>
      </c>
      <c r="B11624" t="s">
        <v>14590</v>
      </c>
      <c r="C11624" t="s">
        <v>14590</v>
      </c>
      <c r="D11624">
        <v>39</v>
      </c>
      <c r="E11624">
        <v>33</v>
      </c>
      <c r="F11624">
        <v>39</v>
      </c>
      <c r="G11624">
        <v>33</v>
      </c>
      <c r="H11624">
        <v>1</v>
      </c>
      <c r="I11624">
        <v>1</v>
      </c>
      <c r="J11624">
        <v>0</v>
      </c>
      <c r="K11624" s="194">
        <v>0</v>
      </c>
      <c r="L11624" t="s">
        <v>1084</v>
      </c>
      <c r="M11624" t="s">
        <v>1084</v>
      </c>
      <c r="O11624" t="s">
        <v>7876</v>
      </c>
      <c r="P11624" t="s">
        <v>8562</v>
      </c>
      <c r="R11624" s="117" t="s">
        <v>14814</v>
      </c>
      <c r="S11624" s="117" t="s">
        <v>14589</v>
      </c>
      <c r="T11624" t="s">
        <v>12136</v>
      </c>
      <c r="U11624" t="s">
        <v>10772</v>
      </c>
    </row>
    <row r="11625" spans="1:21">
      <c r="A11625" s="117" t="s">
        <v>5325</v>
      </c>
      <c r="B11625" t="s">
        <v>14590</v>
      </c>
      <c r="C11625" t="s">
        <v>14590</v>
      </c>
      <c r="D11625">
        <v>41</v>
      </c>
      <c r="E11625">
        <v>35</v>
      </c>
      <c r="F11625">
        <v>41</v>
      </c>
      <c r="G11625">
        <v>35</v>
      </c>
      <c r="H11625">
        <v>1</v>
      </c>
      <c r="I11625">
        <v>1</v>
      </c>
      <c r="J11625">
        <v>999999</v>
      </c>
      <c r="K11625" s="194">
        <v>999999</v>
      </c>
      <c r="L11625" t="s">
        <v>1084</v>
      </c>
      <c r="M11625" t="s">
        <v>1084</v>
      </c>
      <c r="N11625">
        <v>38000</v>
      </c>
      <c r="O11625" t="s">
        <v>7876</v>
      </c>
      <c r="P11625" t="s">
        <v>8028</v>
      </c>
      <c r="Q11625">
        <v>38</v>
      </c>
      <c r="R11625" s="117" t="s">
        <v>14814</v>
      </c>
      <c r="S11625" s="117" t="s">
        <v>14589</v>
      </c>
      <c r="T11625" t="s">
        <v>12136</v>
      </c>
      <c r="U11625" t="s">
        <v>10772</v>
      </c>
    </row>
    <row r="11626" spans="1:21">
      <c r="A11626" s="117" t="s">
        <v>25503</v>
      </c>
      <c r="B11626" t="s">
        <v>14590</v>
      </c>
      <c r="C11626" t="s">
        <v>14590</v>
      </c>
      <c r="D11626">
        <v>39</v>
      </c>
      <c r="E11626">
        <v>33</v>
      </c>
      <c r="F11626">
        <v>39</v>
      </c>
      <c r="G11626">
        <v>33</v>
      </c>
      <c r="H11626">
        <v>1</v>
      </c>
      <c r="I11626">
        <v>1</v>
      </c>
      <c r="J11626">
        <v>999999</v>
      </c>
      <c r="K11626" s="194">
        <v>999999</v>
      </c>
      <c r="L11626" t="s">
        <v>1084</v>
      </c>
      <c r="M11626" t="s">
        <v>1084</v>
      </c>
      <c r="N11626">
        <v>38000</v>
      </c>
      <c r="O11626" t="s">
        <v>7876</v>
      </c>
      <c r="P11626" t="s">
        <v>8028</v>
      </c>
      <c r="Q11626">
        <v>38</v>
      </c>
      <c r="R11626" s="117" t="s">
        <v>14814</v>
      </c>
      <c r="S11626" s="117" t="s">
        <v>14589</v>
      </c>
      <c r="T11626" t="s">
        <v>12136</v>
      </c>
      <c r="U11626" t="s">
        <v>10772</v>
      </c>
    </row>
    <row r="11627" spans="1:21">
      <c r="A11627" s="117" t="s">
        <v>5326</v>
      </c>
      <c r="B11627" t="s">
        <v>14590</v>
      </c>
      <c r="C11627" t="s">
        <v>14590</v>
      </c>
      <c r="D11627">
        <v>39</v>
      </c>
      <c r="E11627">
        <v>33</v>
      </c>
      <c r="F11627">
        <v>39</v>
      </c>
      <c r="G11627">
        <v>33</v>
      </c>
      <c r="H11627">
        <v>1</v>
      </c>
      <c r="I11627">
        <v>1</v>
      </c>
      <c r="J11627">
        <v>999999</v>
      </c>
      <c r="K11627" s="194">
        <v>999999</v>
      </c>
      <c r="L11627" t="s">
        <v>1084</v>
      </c>
      <c r="M11627" t="s">
        <v>1084</v>
      </c>
      <c r="N11627">
        <v>38000</v>
      </c>
      <c r="O11627" t="s">
        <v>7876</v>
      </c>
      <c r="P11627" t="s">
        <v>8028</v>
      </c>
      <c r="Q11627">
        <v>38</v>
      </c>
      <c r="R11627" s="117" t="s">
        <v>14814</v>
      </c>
      <c r="S11627" s="117" t="s">
        <v>14589</v>
      </c>
      <c r="T11627" t="s">
        <v>12136</v>
      </c>
      <c r="U11627" t="s">
        <v>10772</v>
      </c>
    </row>
    <row r="11628" spans="1:21">
      <c r="A11628" s="117" t="s">
        <v>16031</v>
      </c>
      <c r="B11628" t="s">
        <v>14590</v>
      </c>
      <c r="C11628" t="s">
        <v>14590</v>
      </c>
      <c r="D11628">
        <v>39</v>
      </c>
      <c r="E11628">
        <v>33</v>
      </c>
      <c r="F11628">
        <v>39</v>
      </c>
      <c r="G11628">
        <v>33</v>
      </c>
      <c r="H11628">
        <v>1</v>
      </c>
      <c r="I11628">
        <v>1</v>
      </c>
      <c r="J11628">
        <v>0</v>
      </c>
      <c r="K11628" s="194">
        <v>0</v>
      </c>
      <c r="L11628" t="s">
        <v>1084</v>
      </c>
      <c r="M11628" t="s">
        <v>1084</v>
      </c>
      <c r="N11628">
        <v>36481</v>
      </c>
      <c r="O11628" t="s">
        <v>7876</v>
      </c>
      <c r="P11628" t="s">
        <v>8028</v>
      </c>
      <c r="Q11628">
        <v>36.481000000000002</v>
      </c>
      <c r="R11628" s="117" t="s">
        <v>14814</v>
      </c>
      <c r="S11628" s="117" t="s">
        <v>14589</v>
      </c>
      <c r="T11628" t="s">
        <v>12136</v>
      </c>
      <c r="U11628" t="s">
        <v>10772</v>
      </c>
    </row>
    <row r="11629" spans="1:21">
      <c r="A11629" s="117" t="s">
        <v>5327</v>
      </c>
      <c r="B11629" t="s">
        <v>14590</v>
      </c>
      <c r="C11629" t="s">
        <v>14590</v>
      </c>
      <c r="D11629">
        <v>39</v>
      </c>
      <c r="E11629">
        <v>33</v>
      </c>
      <c r="F11629">
        <v>39</v>
      </c>
      <c r="G11629">
        <v>33</v>
      </c>
      <c r="H11629">
        <v>1</v>
      </c>
      <c r="I11629">
        <v>1</v>
      </c>
      <c r="J11629">
        <v>999999</v>
      </c>
      <c r="K11629" s="194">
        <v>999999</v>
      </c>
      <c r="L11629" t="s">
        <v>1084</v>
      </c>
      <c r="M11629" t="s">
        <v>1084</v>
      </c>
      <c r="N11629">
        <v>92500</v>
      </c>
      <c r="O11629" t="s">
        <v>7876</v>
      </c>
      <c r="P11629" t="s">
        <v>8028</v>
      </c>
      <c r="Q11629">
        <v>92.5</v>
      </c>
      <c r="R11629" s="117" t="s">
        <v>14814</v>
      </c>
      <c r="S11629" s="117" t="s">
        <v>14589</v>
      </c>
      <c r="T11629" t="s">
        <v>12136</v>
      </c>
      <c r="U11629" t="s">
        <v>10772</v>
      </c>
    </row>
    <row r="11630" spans="1:21">
      <c r="A11630" s="117" t="s">
        <v>18852</v>
      </c>
      <c r="B11630" t="s">
        <v>14590</v>
      </c>
      <c r="C11630" t="s">
        <v>14590</v>
      </c>
      <c r="D11630">
        <v>39</v>
      </c>
      <c r="E11630">
        <v>33</v>
      </c>
      <c r="F11630">
        <v>39</v>
      </c>
      <c r="G11630">
        <v>33</v>
      </c>
      <c r="H11630">
        <v>1</v>
      </c>
      <c r="I11630">
        <v>1</v>
      </c>
      <c r="J11630">
        <v>0</v>
      </c>
      <c r="K11630" s="194">
        <v>0</v>
      </c>
      <c r="L11630" t="s">
        <v>1084</v>
      </c>
      <c r="M11630" t="s">
        <v>1084</v>
      </c>
      <c r="N11630">
        <v>90000</v>
      </c>
      <c r="O11630" t="s">
        <v>7876</v>
      </c>
      <c r="P11630" t="s">
        <v>8028</v>
      </c>
      <c r="Q11630">
        <v>90</v>
      </c>
      <c r="R11630" s="117" t="s">
        <v>14814</v>
      </c>
      <c r="S11630" s="117" t="s">
        <v>14589</v>
      </c>
      <c r="T11630" t="s">
        <v>12136</v>
      </c>
      <c r="U11630" t="s">
        <v>10772</v>
      </c>
    </row>
    <row r="11631" spans="1:21">
      <c r="A11631" s="117" t="s">
        <v>25504</v>
      </c>
      <c r="B11631" t="s">
        <v>14590</v>
      </c>
      <c r="C11631" t="s">
        <v>14590</v>
      </c>
      <c r="D11631">
        <v>39</v>
      </c>
      <c r="E11631">
        <v>33</v>
      </c>
      <c r="F11631">
        <v>39</v>
      </c>
      <c r="G11631">
        <v>33</v>
      </c>
      <c r="H11631">
        <v>1</v>
      </c>
      <c r="I11631">
        <v>1</v>
      </c>
      <c r="J11631">
        <v>0</v>
      </c>
      <c r="K11631" s="194">
        <v>0</v>
      </c>
      <c r="L11631" t="s">
        <v>1084</v>
      </c>
      <c r="M11631" t="s">
        <v>1084</v>
      </c>
      <c r="N11631">
        <v>74000</v>
      </c>
      <c r="O11631" t="s">
        <v>7876</v>
      </c>
      <c r="Q11631">
        <v>74</v>
      </c>
      <c r="R11631" s="117" t="s">
        <v>14814</v>
      </c>
      <c r="S11631" s="117" t="s">
        <v>14589</v>
      </c>
      <c r="T11631" t="s">
        <v>12136</v>
      </c>
      <c r="U11631" t="s">
        <v>10772</v>
      </c>
    </row>
    <row r="11632" spans="1:21">
      <c r="A11632" s="117" t="s">
        <v>25505</v>
      </c>
      <c r="B11632" t="s">
        <v>14590</v>
      </c>
      <c r="C11632" t="s">
        <v>14590</v>
      </c>
      <c r="D11632">
        <v>27</v>
      </c>
      <c r="E11632">
        <v>21</v>
      </c>
      <c r="F11632">
        <v>39</v>
      </c>
      <c r="G11632">
        <v>33</v>
      </c>
      <c r="H11632">
        <v>1</v>
      </c>
      <c r="I11632">
        <v>1</v>
      </c>
      <c r="J11632">
        <v>0</v>
      </c>
      <c r="K11632" s="194">
        <v>0</v>
      </c>
      <c r="L11632" t="s">
        <v>1084</v>
      </c>
      <c r="M11632" t="s">
        <v>1084</v>
      </c>
      <c r="N11632">
        <v>38000</v>
      </c>
      <c r="O11632" t="s">
        <v>7876</v>
      </c>
      <c r="P11632" t="s">
        <v>18848</v>
      </c>
      <c r="Q11632">
        <v>38</v>
      </c>
      <c r="R11632" s="117" t="s">
        <v>14814</v>
      </c>
      <c r="S11632" s="117" t="s">
        <v>14589</v>
      </c>
      <c r="T11632" t="s">
        <v>12136</v>
      </c>
      <c r="U11632" t="s">
        <v>10772</v>
      </c>
    </row>
    <row r="11633" spans="1:21">
      <c r="A11633" s="117" t="s">
        <v>25506</v>
      </c>
      <c r="B11633" t="s">
        <v>14590</v>
      </c>
      <c r="C11633" t="s">
        <v>14590</v>
      </c>
      <c r="D11633">
        <v>39</v>
      </c>
      <c r="E11633">
        <v>33</v>
      </c>
      <c r="F11633">
        <v>39</v>
      </c>
      <c r="G11633">
        <v>33</v>
      </c>
      <c r="H11633">
        <v>1</v>
      </c>
      <c r="I11633">
        <v>1</v>
      </c>
      <c r="J11633">
        <v>0</v>
      </c>
      <c r="K11633" s="194">
        <v>0</v>
      </c>
      <c r="L11633" t="s">
        <v>1084</v>
      </c>
      <c r="M11633" t="s">
        <v>1084</v>
      </c>
      <c r="N11633">
        <v>1</v>
      </c>
      <c r="O11633" t="s">
        <v>7876</v>
      </c>
      <c r="P11633" t="s">
        <v>8112</v>
      </c>
      <c r="Q11633">
        <v>1E-3</v>
      </c>
      <c r="R11633" s="117" t="s">
        <v>14814</v>
      </c>
      <c r="S11633" s="117" t="s">
        <v>14589</v>
      </c>
      <c r="T11633" t="s">
        <v>12136</v>
      </c>
      <c r="U11633" t="s">
        <v>10772</v>
      </c>
    </row>
    <row r="11634" spans="1:21">
      <c r="A11634" s="117" t="s">
        <v>601</v>
      </c>
      <c r="B11634" t="s">
        <v>13815</v>
      </c>
      <c r="C11634" t="s">
        <v>14590</v>
      </c>
      <c r="D11634">
        <v>2</v>
      </c>
      <c r="E11634">
        <v>33</v>
      </c>
      <c r="F11634">
        <v>39</v>
      </c>
      <c r="G11634">
        <v>33</v>
      </c>
      <c r="H11634">
        <v>1</v>
      </c>
      <c r="I11634">
        <v>1</v>
      </c>
      <c r="J11634">
        <v>3</v>
      </c>
      <c r="K11634" s="194">
        <v>0</v>
      </c>
      <c r="L11634" t="s">
        <v>1084</v>
      </c>
      <c r="M11634" t="s">
        <v>1084</v>
      </c>
      <c r="N11634">
        <v>120000</v>
      </c>
      <c r="O11634" t="s">
        <v>7876</v>
      </c>
      <c r="P11634" t="s">
        <v>8028</v>
      </c>
      <c r="Q11634">
        <v>120</v>
      </c>
      <c r="R11634" s="117" t="s">
        <v>14814</v>
      </c>
      <c r="S11634" s="117" t="s">
        <v>14589</v>
      </c>
      <c r="T11634" t="s">
        <v>12136</v>
      </c>
      <c r="U11634" t="s">
        <v>10772</v>
      </c>
    </row>
    <row r="11635" spans="1:21">
      <c r="A11635" s="117" t="s">
        <v>5328</v>
      </c>
      <c r="B11635" t="s">
        <v>14590</v>
      </c>
      <c r="C11635" t="s">
        <v>14590</v>
      </c>
      <c r="D11635">
        <v>39</v>
      </c>
      <c r="E11635">
        <v>33</v>
      </c>
      <c r="F11635">
        <v>39</v>
      </c>
      <c r="G11635">
        <v>33</v>
      </c>
      <c r="H11635">
        <v>1</v>
      </c>
      <c r="I11635">
        <v>1</v>
      </c>
      <c r="J11635">
        <v>0</v>
      </c>
      <c r="K11635" s="194">
        <v>0</v>
      </c>
      <c r="L11635" t="s">
        <v>1084</v>
      </c>
      <c r="M11635" t="s">
        <v>1084</v>
      </c>
      <c r="N11635">
        <v>120000</v>
      </c>
      <c r="O11635" t="s">
        <v>7876</v>
      </c>
      <c r="P11635" t="s">
        <v>8028</v>
      </c>
      <c r="Q11635">
        <v>120</v>
      </c>
      <c r="R11635" s="117" t="s">
        <v>14814</v>
      </c>
      <c r="S11635" s="117" t="s">
        <v>14589</v>
      </c>
      <c r="T11635" t="s">
        <v>12136</v>
      </c>
      <c r="U11635" t="s">
        <v>10772</v>
      </c>
    </row>
    <row r="11636" spans="1:21">
      <c r="A11636" s="117" t="s">
        <v>18381</v>
      </c>
      <c r="B11636" t="s">
        <v>14590</v>
      </c>
      <c r="C11636" t="s">
        <v>14590</v>
      </c>
      <c r="D11636">
        <v>39</v>
      </c>
      <c r="E11636">
        <v>33</v>
      </c>
      <c r="F11636">
        <v>39</v>
      </c>
      <c r="G11636">
        <v>33</v>
      </c>
      <c r="H11636">
        <v>1</v>
      </c>
      <c r="I11636">
        <v>1</v>
      </c>
      <c r="J11636">
        <v>0</v>
      </c>
      <c r="K11636" s="194">
        <v>0</v>
      </c>
      <c r="L11636" t="s">
        <v>1084</v>
      </c>
      <c r="M11636" t="s">
        <v>1084</v>
      </c>
      <c r="N11636">
        <v>120000</v>
      </c>
      <c r="O11636" t="s">
        <v>7876</v>
      </c>
      <c r="Q11636">
        <v>120</v>
      </c>
      <c r="R11636" s="117" t="s">
        <v>14814</v>
      </c>
      <c r="S11636" s="117" t="s">
        <v>14589</v>
      </c>
      <c r="T11636" t="s">
        <v>12136</v>
      </c>
      <c r="U11636" t="s">
        <v>10772</v>
      </c>
    </row>
    <row r="11637" spans="1:21">
      <c r="A11637" s="117" t="s">
        <v>25507</v>
      </c>
      <c r="B11637" t="s">
        <v>14590</v>
      </c>
      <c r="C11637" t="s">
        <v>14590</v>
      </c>
      <c r="D11637">
        <v>39</v>
      </c>
      <c r="E11637">
        <v>33</v>
      </c>
      <c r="F11637">
        <v>39</v>
      </c>
      <c r="G11637">
        <v>33</v>
      </c>
      <c r="H11637">
        <v>1</v>
      </c>
      <c r="I11637">
        <v>1</v>
      </c>
      <c r="J11637">
        <v>0</v>
      </c>
      <c r="K11637" s="194">
        <v>0</v>
      </c>
      <c r="L11637" t="s">
        <v>1084</v>
      </c>
      <c r="M11637" t="s">
        <v>1084</v>
      </c>
      <c r="N11637">
        <v>38000</v>
      </c>
      <c r="O11637" t="s">
        <v>7876</v>
      </c>
      <c r="P11637" t="s">
        <v>9771</v>
      </c>
      <c r="Q11637">
        <v>38</v>
      </c>
      <c r="R11637" s="117" t="s">
        <v>14814</v>
      </c>
      <c r="S11637" s="117" t="s">
        <v>14589</v>
      </c>
      <c r="T11637" t="s">
        <v>12136</v>
      </c>
      <c r="U11637" t="s">
        <v>10772</v>
      </c>
    </row>
    <row r="11638" spans="1:21">
      <c r="A11638" s="117" t="s">
        <v>5329</v>
      </c>
      <c r="B11638" t="s">
        <v>14590</v>
      </c>
      <c r="C11638" t="s">
        <v>14590</v>
      </c>
      <c r="D11638">
        <v>52</v>
      </c>
      <c r="E11638">
        <v>46</v>
      </c>
      <c r="F11638">
        <v>52</v>
      </c>
      <c r="G11638">
        <v>46</v>
      </c>
      <c r="H11638">
        <v>1</v>
      </c>
      <c r="I11638">
        <v>1</v>
      </c>
      <c r="J11638">
        <v>0</v>
      </c>
      <c r="K11638" s="194">
        <v>0</v>
      </c>
      <c r="L11638" t="s">
        <v>1084</v>
      </c>
      <c r="M11638" t="s">
        <v>1084</v>
      </c>
      <c r="N11638">
        <v>120000</v>
      </c>
      <c r="O11638" t="s">
        <v>7876</v>
      </c>
      <c r="P11638" t="s">
        <v>8028</v>
      </c>
      <c r="Q11638">
        <v>120</v>
      </c>
      <c r="R11638" s="117" t="s">
        <v>14814</v>
      </c>
      <c r="S11638" s="117" t="s">
        <v>14589</v>
      </c>
      <c r="T11638" t="s">
        <v>12136</v>
      </c>
      <c r="U11638" t="s">
        <v>10772</v>
      </c>
    </row>
    <row r="11639" spans="1:21">
      <c r="A11639" s="117" t="s">
        <v>5330</v>
      </c>
      <c r="B11639" t="s">
        <v>14590</v>
      </c>
      <c r="C11639" t="s">
        <v>14590</v>
      </c>
      <c r="D11639">
        <v>39</v>
      </c>
      <c r="E11639">
        <v>33</v>
      </c>
      <c r="F11639">
        <v>39</v>
      </c>
      <c r="G11639">
        <v>33</v>
      </c>
      <c r="H11639">
        <v>1</v>
      </c>
      <c r="I11639">
        <v>1</v>
      </c>
      <c r="J11639">
        <v>999999</v>
      </c>
      <c r="K11639" s="194">
        <v>999999</v>
      </c>
      <c r="L11639" t="s">
        <v>1084</v>
      </c>
      <c r="M11639" t="s">
        <v>1084</v>
      </c>
      <c r="N11639">
        <v>38000</v>
      </c>
      <c r="O11639" t="s">
        <v>7876</v>
      </c>
      <c r="P11639" t="s">
        <v>8028</v>
      </c>
      <c r="Q11639">
        <v>38</v>
      </c>
      <c r="R11639" s="117" t="s">
        <v>14814</v>
      </c>
      <c r="S11639" s="117" t="s">
        <v>14589</v>
      </c>
      <c r="T11639" t="s">
        <v>12136</v>
      </c>
      <c r="U11639" t="s">
        <v>10772</v>
      </c>
    </row>
    <row r="11640" spans="1:21">
      <c r="A11640" s="117" t="s">
        <v>5331</v>
      </c>
      <c r="B11640" t="s">
        <v>14590</v>
      </c>
      <c r="C11640" t="s">
        <v>14590</v>
      </c>
      <c r="D11640">
        <v>39</v>
      </c>
      <c r="E11640">
        <v>33</v>
      </c>
      <c r="F11640">
        <v>39</v>
      </c>
      <c r="G11640">
        <v>33</v>
      </c>
      <c r="H11640">
        <v>1</v>
      </c>
      <c r="I11640">
        <v>1</v>
      </c>
      <c r="J11640">
        <v>999999</v>
      </c>
      <c r="K11640" s="194">
        <v>999999</v>
      </c>
      <c r="L11640" t="s">
        <v>1084</v>
      </c>
      <c r="M11640" t="s">
        <v>1084</v>
      </c>
      <c r="N11640">
        <v>38000</v>
      </c>
      <c r="O11640" t="s">
        <v>7876</v>
      </c>
      <c r="P11640" t="s">
        <v>8028</v>
      </c>
      <c r="Q11640">
        <v>38</v>
      </c>
      <c r="R11640" s="117" t="s">
        <v>14814</v>
      </c>
      <c r="S11640" s="117" t="s">
        <v>14589</v>
      </c>
      <c r="T11640" t="s">
        <v>12136</v>
      </c>
      <c r="U11640" t="s">
        <v>10772</v>
      </c>
    </row>
    <row r="11641" spans="1:21">
      <c r="A11641" s="117" t="s">
        <v>21902</v>
      </c>
      <c r="B11641" t="s">
        <v>14590</v>
      </c>
      <c r="C11641" t="s">
        <v>14590</v>
      </c>
      <c r="D11641">
        <v>39</v>
      </c>
      <c r="E11641">
        <v>33</v>
      </c>
      <c r="F11641">
        <v>39</v>
      </c>
      <c r="G11641">
        <v>33</v>
      </c>
      <c r="H11641">
        <v>1</v>
      </c>
      <c r="I11641">
        <v>1</v>
      </c>
      <c r="J11641">
        <v>0</v>
      </c>
      <c r="K11641" s="194">
        <v>0</v>
      </c>
      <c r="L11641" t="s">
        <v>1084</v>
      </c>
      <c r="M11641" t="s">
        <v>1084</v>
      </c>
      <c r="N11641">
        <v>38000</v>
      </c>
      <c r="O11641" t="s">
        <v>7876</v>
      </c>
      <c r="P11641" t="s">
        <v>8028</v>
      </c>
      <c r="Q11641">
        <v>38</v>
      </c>
      <c r="R11641" s="117" t="s">
        <v>14814</v>
      </c>
      <c r="S11641" s="117" t="s">
        <v>14589</v>
      </c>
      <c r="T11641" t="s">
        <v>12136</v>
      </c>
      <c r="U11641" t="s">
        <v>10772</v>
      </c>
    </row>
    <row r="11642" spans="1:21">
      <c r="A11642" s="117" t="s">
        <v>18959</v>
      </c>
      <c r="B11642" t="s">
        <v>14590</v>
      </c>
      <c r="C11642" t="s">
        <v>14590</v>
      </c>
      <c r="D11642">
        <v>39</v>
      </c>
      <c r="E11642">
        <v>33</v>
      </c>
      <c r="F11642">
        <v>39</v>
      </c>
      <c r="G11642">
        <v>33</v>
      </c>
      <c r="H11642">
        <v>1</v>
      </c>
      <c r="I11642">
        <v>1</v>
      </c>
      <c r="J11642">
        <v>0</v>
      </c>
      <c r="K11642" s="194">
        <v>0</v>
      </c>
      <c r="L11642" t="s">
        <v>1084</v>
      </c>
      <c r="M11642" t="s">
        <v>1084</v>
      </c>
      <c r="N11642">
        <v>47000</v>
      </c>
      <c r="O11642" t="s">
        <v>7876</v>
      </c>
      <c r="P11642" t="s">
        <v>9771</v>
      </c>
      <c r="Q11642">
        <v>47</v>
      </c>
      <c r="R11642" s="117" t="s">
        <v>14814</v>
      </c>
      <c r="S11642" s="117" t="s">
        <v>14589</v>
      </c>
      <c r="T11642" t="s">
        <v>12136</v>
      </c>
      <c r="U11642" t="s">
        <v>10772</v>
      </c>
    </row>
    <row r="11643" spans="1:21">
      <c r="A11643" s="117" t="s">
        <v>5332</v>
      </c>
      <c r="B11643" t="s">
        <v>14590</v>
      </c>
      <c r="C11643" t="s">
        <v>14590</v>
      </c>
      <c r="D11643">
        <v>39</v>
      </c>
      <c r="E11643">
        <v>33</v>
      </c>
      <c r="F11643">
        <v>39</v>
      </c>
      <c r="G11643">
        <v>33</v>
      </c>
      <c r="H11643">
        <v>1</v>
      </c>
      <c r="I11643">
        <v>1</v>
      </c>
      <c r="J11643">
        <v>999999</v>
      </c>
      <c r="K11643" s="194">
        <v>999999</v>
      </c>
      <c r="L11643" t="s">
        <v>1084</v>
      </c>
      <c r="M11643" t="s">
        <v>1084</v>
      </c>
      <c r="N11643">
        <v>38000</v>
      </c>
      <c r="O11643" t="s">
        <v>7876</v>
      </c>
      <c r="P11643" t="s">
        <v>8028</v>
      </c>
      <c r="Q11643">
        <v>38</v>
      </c>
      <c r="R11643" s="117" t="s">
        <v>14814</v>
      </c>
      <c r="S11643" s="117" t="s">
        <v>14589</v>
      </c>
      <c r="T11643" t="s">
        <v>12136</v>
      </c>
      <c r="U11643" t="s">
        <v>10772</v>
      </c>
    </row>
    <row r="11644" spans="1:21">
      <c r="A11644" s="117" t="s">
        <v>5333</v>
      </c>
      <c r="B11644" t="s">
        <v>14590</v>
      </c>
      <c r="C11644" t="s">
        <v>14590</v>
      </c>
      <c r="D11644">
        <v>39</v>
      </c>
      <c r="E11644">
        <v>33</v>
      </c>
      <c r="F11644">
        <v>39</v>
      </c>
      <c r="G11644">
        <v>33</v>
      </c>
      <c r="H11644">
        <v>1</v>
      </c>
      <c r="I11644">
        <v>1</v>
      </c>
      <c r="J11644">
        <v>999999</v>
      </c>
      <c r="K11644" s="194">
        <v>999999</v>
      </c>
      <c r="L11644" t="s">
        <v>1084</v>
      </c>
      <c r="M11644" t="s">
        <v>1084</v>
      </c>
      <c r="N11644">
        <v>38000</v>
      </c>
      <c r="O11644" t="s">
        <v>7876</v>
      </c>
      <c r="P11644" t="s">
        <v>8028</v>
      </c>
      <c r="Q11644">
        <v>38</v>
      </c>
      <c r="R11644" s="117" t="s">
        <v>14814</v>
      </c>
      <c r="S11644" s="117" t="s">
        <v>14589</v>
      </c>
      <c r="T11644" t="s">
        <v>12136</v>
      </c>
      <c r="U11644" t="s">
        <v>10772</v>
      </c>
    </row>
    <row r="11645" spans="1:21">
      <c r="A11645" s="117" t="s">
        <v>11386</v>
      </c>
      <c r="B11645" t="s">
        <v>14590</v>
      </c>
      <c r="C11645" t="s">
        <v>14590</v>
      </c>
      <c r="D11645">
        <v>84</v>
      </c>
      <c r="E11645">
        <v>78</v>
      </c>
      <c r="F11645">
        <v>84</v>
      </c>
      <c r="G11645">
        <v>78</v>
      </c>
      <c r="H11645">
        <v>1</v>
      </c>
      <c r="I11645">
        <v>1</v>
      </c>
      <c r="J11645">
        <v>999999</v>
      </c>
      <c r="K11645" s="194">
        <v>999999</v>
      </c>
      <c r="L11645" t="s">
        <v>1084</v>
      </c>
      <c r="M11645" t="s">
        <v>1084</v>
      </c>
      <c r="N11645">
        <v>38000</v>
      </c>
      <c r="O11645" t="s">
        <v>7876</v>
      </c>
      <c r="P11645" t="s">
        <v>8028</v>
      </c>
      <c r="Q11645">
        <v>38</v>
      </c>
      <c r="R11645" s="117" t="s">
        <v>14814</v>
      </c>
      <c r="S11645" s="117" t="s">
        <v>14589</v>
      </c>
      <c r="T11645" t="s">
        <v>12136</v>
      </c>
      <c r="U11645" t="s">
        <v>10772</v>
      </c>
    </row>
    <row r="11646" spans="1:21">
      <c r="A11646" s="117" t="s">
        <v>5334</v>
      </c>
      <c r="B11646" t="s">
        <v>14590</v>
      </c>
      <c r="C11646" t="s">
        <v>14590</v>
      </c>
      <c r="D11646">
        <v>39</v>
      </c>
      <c r="E11646">
        <v>33</v>
      </c>
      <c r="F11646">
        <v>39</v>
      </c>
      <c r="G11646">
        <v>33</v>
      </c>
      <c r="H11646">
        <v>1</v>
      </c>
      <c r="I11646">
        <v>1</v>
      </c>
      <c r="J11646">
        <v>0</v>
      </c>
      <c r="K11646" s="194">
        <v>0</v>
      </c>
      <c r="L11646" t="s">
        <v>1084</v>
      </c>
      <c r="M11646" t="s">
        <v>1084</v>
      </c>
      <c r="N11646">
        <v>80000</v>
      </c>
      <c r="O11646" t="s">
        <v>7876</v>
      </c>
      <c r="P11646" t="s">
        <v>9769</v>
      </c>
      <c r="Q11646">
        <v>80</v>
      </c>
      <c r="R11646" s="117" t="s">
        <v>14814</v>
      </c>
      <c r="S11646" s="117" t="s">
        <v>14589</v>
      </c>
      <c r="T11646" t="s">
        <v>12136</v>
      </c>
      <c r="U11646" t="s">
        <v>10772</v>
      </c>
    </row>
    <row r="11647" spans="1:21">
      <c r="A11647" s="117" t="s">
        <v>18382</v>
      </c>
      <c r="B11647" t="s">
        <v>14590</v>
      </c>
      <c r="C11647" t="s">
        <v>14590</v>
      </c>
      <c r="D11647">
        <v>39</v>
      </c>
      <c r="E11647">
        <v>33</v>
      </c>
      <c r="F11647">
        <v>39</v>
      </c>
      <c r="G11647">
        <v>33</v>
      </c>
      <c r="H11647">
        <v>1</v>
      </c>
      <c r="I11647">
        <v>1</v>
      </c>
      <c r="J11647">
        <v>0</v>
      </c>
      <c r="K11647" s="194">
        <v>0</v>
      </c>
      <c r="L11647" t="s">
        <v>1084</v>
      </c>
      <c r="M11647" t="s">
        <v>1084</v>
      </c>
      <c r="N11647">
        <v>74000</v>
      </c>
      <c r="O11647" t="s">
        <v>7876</v>
      </c>
      <c r="P11647" t="s">
        <v>8028</v>
      </c>
      <c r="Q11647">
        <v>74</v>
      </c>
      <c r="R11647" s="117" t="s">
        <v>14814</v>
      </c>
      <c r="S11647" s="117" t="s">
        <v>14589</v>
      </c>
      <c r="T11647" t="s">
        <v>12136</v>
      </c>
      <c r="U11647" t="s">
        <v>10772</v>
      </c>
    </row>
    <row r="11648" spans="1:21">
      <c r="A11648" s="117" t="s">
        <v>5335</v>
      </c>
      <c r="B11648" t="s">
        <v>14590</v>
      </c>
      <c r="C11648" t="s">
        <v>14590</v>
      </c>
      <c r="D11648">
        <v>39</v>
      </c>
      <c r="E11648">
        <v>33</v>
      </c>
      <c r="F11648">
        <v>39</v>
      </c>
      <c r="G11648">
        <v>33</v>
      </c>
      <c r="H11648">
        <v>1</v>
      </c>
      <c r="I11648">
        <v>1</v>
      </c>
      <c r="J11648">
        <v>0</v>
      </c>
      <c r="K11648" s="194">
        <v>0</v>
      </c>
      <c r="L11648" t="s">
        <v>1084</v>
      </c>
      <c r="M11648" t="s">
        <v>1084</v>
      </c>
      <c r="N11648">
        <v>80000</v>
      </c>
      <c r="O11648" t="s">
        <v>7876</v>
      </c>
      <c r="P11648" t="s">
        <v>8028</v>
      </c>
      <c r="Q11648">
        <v>80</v>
      </c>
      <c r="R11648" s="117" t="s">
        <v>14814</v>
      </c>
      <c r="S11648" s="117" t="s">
        <v>14589</v>
      </c>
      <c r="T11648" t="s">
        <v>12136</v>
      </c>
      <c r="U11648" t="s">
        <v>10772</v>
      </c>
    </row>
    <row r="11649" spans="1:21">
      <c r="A11649" s="117" t="s">
        <v>5336</v>
      </c>
      <c r="B11649" t="s">
        <v>14590</v>
      </c>
      <c r="C11649" t="s">
        <v>14590</v>
      </c>
      <c r="D11649">
        <v>39</v>
      </c>
      <c r="E11649">
        <v>33</v>
      </c>
      <c r="F11649">
        <v>39</v>
      </c>
      <c r="G11649">
        <v>33</v>
      </c>
      <c r="H11649">
        <v>1</v>
      </c>
      <c r="I11649">
        <v>1</v>
      </c>
      <c r="J11649">
        <v>0</v>
      </c>
      <c r="K11649" s="194">
        <v>0</v>
      </c>
      <c r="L11649" t="s">
        <v>1084</v>
      </c>
      <c r="M11649" t="s">
        <v>1084</v>
      </c>
      <c r="N11649">
        <v>120000</v>
      </c>
      <c r="O11649" t="s">
        <v>7876</v>
      </c>
      <c r="P11649" t="s">
        <v>8028</v>
      </c>
      <c r="Q11649">
        <v>120</v>
      </c>
      <c r="R11649" s="117" t="s">
        <v>14814</v>
      </c>
      <c r="S11649" s="117" t="s">
        <v>14589</v>
      </c>
      <c r="T11649" t="s">
        <v>12136</v>
      </c>
      <c r="U11649" t="s">
        <v>10772</v>
      </c>
    </row>
    <row r="11650" spans="1:21">
      <c r="A11650" s="117" t="s">
        <v>11202</v>
      </c>
      <c r="B11650" t="s">
        <v>14590</v>
      </c>
      <c r="C11650" t="s">
        <v>14590</v>
      </c>
      <c r="D11650">
        <v>39</v>
      </c>
      <c r="E11650">
        <v>33</v>
      </c>
      <c r="F11650">
        <v>39</v>
      </c>
      <c r="G11650">
        <v>33</v>
      </c>
      <c r="H11650">
        <v>1</v>
      </c>
      <c r="I11650">
        <v>1</v>
      </c>
      <c r="J11650">
        <v>0</v>
      </c>
      <c r="K11650" s="194">
        <v>0</v>
      </c>
      <c r="L11650" t="s">
        <v>1084</v>
      </c>
      <c r="M11650" t="s">
        <v>1084</v>
      </c>
      <c r="N11650">
        <v>120000</v>
      </c>
      <c r="O11650" t="s">
        <v>7876</v>
      </c>
      <c r="P11650" t="s">
        <v>8028</v>
      </c>
      <c r="Q11650">
        <v>120</v>
      </c>
      <c r="R11650" s="117" t="s">
        <v>14814</v>
      </c>
      <c r="S11650" s="117" t="s">
        <v>14589</v>
      </c>
      <c r="T11650" t="s">
        <v>12136</v>
      </c>
      <c r="U11650" t="s">
        <v>10772</v>
      </c>
    </row>
    <row r="11651" spans="1:21">
      <c r="A11651" s="117" t="s">
        <v>600</v>
      </c>
      <c r="B11651" t="s">
        <v>13815</v>
      </c>
      <c r="C11651" t="s">
        <v>14590</v>
      </c>
      <c r="D11651">
        <v>2</v>
      </c>
      <c r="E11651">
        <v>35</v>
      </c>
      <c r="F11651">
        <v>41</v>
      </c>
      <c r="G11651">
        <v>35</v>
      </c>
      <c r="H11651">
        <v>1</v>
      </c>
      <c r="I11651">
        <v>1</v>
      </c>
      <c r="J11651">
        <v>1</v>
      </c>
      <c r="K11651" s="194">
        <v>999999</v>
      </c>
      <c r="L11651" t="s">
        <v>1084</v>
      </c>
      <c r="M11651" t="s">
        <v>1084</v>
      </c>
      <c r="N11651">
        <v>52500</v>
      </c>
      <c r="O11651" t="s">
        <v>7876</v>
      </c>
      <c r="P11651" t="s">
        <v>8028</v>
      </c>
      <c r="Q11651">
        <v>52.5</v>
      </c>
      <c r="R11651" s="117" t="s">
        <v>14814</v>
      </c>
      <c r="S11651" s="117" t="s">
        <v>14589</v>
      </c>
      <c r="T11651" t="s">
        <v>12136</v>
      </c>
      <c r="U11651" t="s">
        <v>10772</v>
      </c>
    </row>
    <row r="11652" spans="1:21">
      <c r="A11652" s="117" t="s">
        <v>25508</v>
      </c>
      <c r="B11652" t="s">
        <v>14590</v>
      </c>
      <c r="C11652" t="s">
        <v>14590</v>
      </c>
      <c r="D11652">
        <v>39</v>
      </c>
      <c r="E11652">
        <v>33</v>
      </c>
      <c r="F11652">
        <v>39</v>
      </c>
      <c r="G11652">
        <v>33</v>
      </c>
      <c r="H11652">
        <v>1</v>
      </c>
      <c r="I11652">
        <v>1</v>
      </c>
      <c r="J11652">
        <v>0</v>
      </c>
      <c r="K11652" s="194">
        <v>0</v>
      </c>
      <c r="L11652" t="s">
        <v>1084</v>
      </c>
      <c r="M11652" t="s">
        <v>1084</v>
      </c>
      <c r="N11652">
        <v>1</v>
      </c>
      <c r="O11652" t="s">
        <v>7876</v>
      </c>
      <c r="P11652" t="s">
        <v>8112</v>
      </c>
      <c r="Q11652">
        <v>1E-3</v>
      </c>
      <c r="R11652" s="117" t="s">
        <v>14814</v>
      </c>
      <c r="S11652" s="117" t="s">
        <v>14589</v>
      </c>
      <c r="T11652" t="s">
        <v>12136</v>
      </c>
      <c r="U11652" t="s">
        <v>10772</v>
      </c>
    </row>
    <row r="11653" spans="1:21">
      <c r="A11653" s="117" t="s">
        <v>25509</v>
      </c>
      <c r="B11653" t="s">
        <v>14590</v>
      </c>
      <c r="C11653" t="s">
        <v>14590</v>
      </c>
      <c r="D11653">
        <v>41</v>
      </c>
      <c r="E11653">
        <v>35</v>
      </c>
      <c r="F11653">
        <v>41</v>
      </c>
      <c r="G11653">
        <v>35</v>
      </c>
      <c r="H11653">
        <v>1</v>
      </c>
      <c r="I11653">
        <v>1</v>
      </c>
      <c r="J11653">
        <v>999999</v>
      </c>
      <c r="K11653" s="194">
        <v>999999</v>
      </c>
      <c r="L11653" t="s">
        <v>1084</v>
      </c>
      <c r="M11653" t="s">
        <v>1084</v>
      </c>
      <c r="N11653">
        <v>38000</v>
      </c>
      <c r="O11653" t="s">
        <v>7876</v>
      </c>
      <c r="P11653" t="s">
        <v>8028</v>
      </c>
      <c r="Q11653">
        <v>38</v>
      </c>
      <c r="R11653" s="117" t="s">
        <v>14814</v>
      </c>
      <c r="S11653" s="117" t="s">
        <v>14589</v>
      </c>
      <c r="T11653" t="s">
        <v>12136</v>
      </c>
      <c r="U11653" t="s">
        <v>10772</v>
      </c>
    </row>
    <row r="11654" spans="1:21">
      <c r="A11654" s="117" t="s">
        <v>5337</v>
      </c>
      <c r="B11654" t="s">
        <v>14590</v>
      </c>
      <c r="C11654" t="s">
        <v>14590</v>
      </c>
      <c r="D11654">
        <v>41</v>
      </c>
      <c r="E11654">
        <v>35</v>
      </c>
      <c r="F11654">
        <v>41</v>
      </c>
      <c r="G11654">
        <v>35</v>
      </c>
      <c r="H11654">
        <v>1</v>
      </c>
      <c r="I11654">
        <v>1</v>
      </c>
      <c r="J11654">
        <v>999999</v>
      </c>
      <c r="K11654" s="194">
        <v>999999</v>
      </c>
      <c r="L11654" t="s">
        <v>1084</v>
      </c>
      <c r="M11654" t="s">
        <v>1084</v>
      </c>
      <c r="N11654">
        <v>38000</v>
      </c>
      <c r="O11654" t="s">
        <v>7876</v>
      </c>
      <c r="P11654" t="s">
        <v>8028</v>
      </c>
      <c r="Q11654">
        <v>38</v>
      </c>
      <c r="R11654" s="117" t="s">
        <v>14814</v>
      </c>
      <c r="S11654" s="117" t="s">
        <v>14589</v>
      </c>
      <c r="T11654" t="s">
        <v>12136</v>
      </c>
      <c r="U11654" t="s">
        <v>10772</v>
      </c>
    </row>
    <row r="11655" spans="1:21">
      <c r="A11655" s="117" t="s">
        <v>11715</v>
      </c>
      <c r="B11655" t="s">
        <v>14590</v>
      </c>
      <c r="C11655" t="s">
        <v>14590</v>
      </c>
      <c r="D11655">
        <v>39</v>
      </c>
      <c r="E11655">
        <v>33</v>
      </c>
      <c r="F11655">
        <v>39</v>
      </c>
      <c r="G11655">
        <v>33</v>
      </c>
      <c r="H11655">
        <v>1</v>
      </c>
      <c r="I11655">
        <v>1</v>
      </c>
      <c r="J11655">
        <v>0</v>
      </c>
      <c r="K11655" s="194">
        <v>0</v>
      </c>
      <c r="L11655" t="s">
        <v>1084</v>
      </c>
      <c r="M11655" t="s">
        <v>1084</v>
      </c>
      <c r="O11655" t="s">
        <v>7876</v>
      </c>
      <c r="R11655" s="117" t="s">
        <v>14814</v>
      </c>
      <c r="S11655" s="117" t="s">
        <v>14589</v>
      </c>
      <c r="T11655" t="s">
        <v>12136</v>
      </c>
      <c r="U11655" t="s">
        <v>10772</v>
      </c>
    </row>
    <row r="11656" spans="1:21">
      <c r="A11656" s="117" t="s">
        <v>5338</v>
      </c>
      <c r="B11656" t="s">
        <v>14590</v>
      </c>
      <c r="C11656" t="s">
        <v>14590</v>
      </c>
      <c r="D11656">
        <v>39</v>
      </c>
      <c r="E11656">
        <v>33</v>
      </c>
      <c r="F11656">
        <v>39</v>
      </c>
      <c r="G11656">
        <v>33</v>
      </c>
      <c r="H11656">
        <v>1</v>
      </c>
      <c r="I11656">
        <v>1</v>
      </c>
      <c r="J11656">
        <v>999999</v>
      </c>
      <c r="K11656" s="194">
        <v>999999</v>
      </c>
      <c r="L11656" t="s">
        <v>1084</v>
      </c>
      <c r="M11656" t="s">
        <v>1084</v>
      </c>
      <c r="N11656">
        <v>38000</v>
      </c>
      <c r="O11656" t="s">
        <v>7876</v>
      </c>
      <c r="P11656" t="s">
        <v>8028</v>
      </c>
      <c r="Q11656">
        <v>38</v>
      </c>
      <c r="R11656" s="117" t="s">
        <v>14814</v>
      </c>
      <c r="S11656" s="117" t="s">
        <v>14589</v>
      </c>
      <c r="T11656" t="s">
        <v>12136</v>
      </c>
      <c r="U11656" t="s">
        <v>10772</v>
      </c>
    </row>
    <row r="11657" spans="1:21">
      <c r="A11657" s="117" t="s">
        <v>5339</v>
      </c>
      <c r="B11657" t="s">
        <v>14590</v>
      </c>
      <c r="C11657" t="s">
        <v>14590</v>
      </c>
      <c r="D11657">
        <v>39</v>
      </c>
      <c r="E11657">
        <v>33</v>
      </c>
      <c r="F11657">
        <v>39</v>
      </c>
      <c r="G11657">
        <v>33</v>
      </c>
      <c r="H11657">
        <v>1</v>
      </c>
      <c r="I11657">
        <v>1</v>
      </c>
      <c r="J11657">
        <v>999999</v>
      </c>
      <c r="K11657" s="194">
        <v>999999</v>
      </c>
      <c r="L11657" t="s">
        <v>1084</v>
      </c>
      <c r="M11657" t="s">
        <v>1084</v>
      </c>
      <c r="N11657">
        <v>38000</v>
      </c>
      <c r="O11657" t="s">
        <v>7876</v>
      </c>
      <c r="P11657" t="s">
        <v>8028</v>
      </c>
      <c r="Q11657">
        <v>38</v>
      </c>
      <c r="R11657" s="117" t="s">
        <v>14814</v>
      </c>
      <c r="S11657" s="117" t="s">
        <v>14589</v>
      </c>
      <c r="T11657" t="s">
        <v>12136</v>
      </c>
      <c r="U11657" t="s">
        <v>10772</v>
      </c>
    </row>
    <row r="11658" spans="1:21">
      <c r="A11658" s="117" t="s">
        <v>19351</v>
      </c>
      <c r="B11658" t="s">
        <v>14590</v>
      </c>
      <c r="C11658" t="s">
        <v>14590</v>
      </c>
      <c r="D11658">
        <v>39</v>
      </c>
      <c r="E11658">
        <v>33</v>
      </c>
      <c r="F11658">
        <v>39</v>
      </c>
      <c r="G11658">
        <v>33</v>
      </c>
      <c r="H11658">
        <v>1</v>
      </c>
      <c r="I11658">
        <v>1</v>
      </c>
      <c r="J11658">
        <v>0</v>
      </c>
      <c r="K11658" s="194">
        <v>0</v>
      </c>
      <c r="L11658" t="s">
        <v>1084</v>
      </c>
      <c r="M11658" t="s">
        <v>1084</v>
      </c>
      <c r="N11658">
        <v>38000</v>
      </c>
      <c r="O11658" t="s">
        <v>7876</v>
      </c>
      <c r="P11658" t="s">
        <v>8028</v>
      </c>
      <c r="Q11658">
        <v>38</v>
      </c>
      <c r="R11658" s="117" t="s">
        <v>14814</v>
      </c>
      <c r="S11658" s="117" t="s">
        <v>14589</v>
      </c>
      <c r="T11658" t="s">
        <v>12136</v>
      </c>
      <c r="U11658" t="s">
        <v>10772</v>
      </c>
    </row>
    <row r="11659" spans="1:21">
      <c r="A11659" s="117" t="s">
        <v>23120</v>
      </c>
      <c r="B11659" t="s">
        <v>14590</v>
      </c>
      <c r="C11659" t="s">
        <v>14590</v>
      </c>
      <c r="D11659">
        <v>39</v>
      </c>
      <c r="E11659">
        <v>33</v>
      </c>
      <c r="F11659">
        <v>39</v>
      </c>
      <c r="G11659">
        <v>33</v>
      </c>
      <c r="H11659">
        <v>1</v>
      </c>
      <c r="I11659">
        <v>1</v>
      </c>
      <c r="J11659">
        <v>0</v>
      </c>
      <c r="K11659" s="194">
        <v>0</v>
      </c>
      <c r="L11659" t="s">
        <v>1084</v>
      </c>
      <c r="M11659" t="s">
        <v>1084</v>
      </c>
      <c r="O11659" t="s">
        <v>7876</v>
      </c>
      <c r="R11659" s="117" t="s">
        <v>14814</v>
      </c>
      <c r="S11659" s="117" t="s">
        <v>14589</v>
      </c>
      <c r="T11659" t="s">
        <v>12136</v>
      </c>
      <c r="U11659" t="s">
        <v>10772</v>
      </c>
    </row>
    <row r="11660" spans="1:21">
      <c r="A11660" s="117" t="s">
        <v>25510</v>
      </c>
      <c r="B11660" t="s">
        <v>14590</v>
      </c>
      <c r="C11660" t="s">
        <v>14590</v>
      </c>
      <c r="D11660">
        <v>39</v>
      </c>
      <c r="E11660">
        <v>33</v>
      </c>
      <c r="F11660">
        <v>39</v>
      </c>
      <c r="G11660">
        <v>33</v>
      </c>
      <c r="H11660">
        <v>1</v>
      </c>
      <c r="I11660">
        <v>1</v>
      </c>
      <c r="J11660">
        <v>0</v>
      </c>
      <c r="K11660" s="194">
        <v>0</v>
      </c>
      <c r="L11660" t="s">
        <v>1084</v>
      </c>
      <c r="M11660" t="s">
        <v>1084</v>
      </c>
      <c r="N11660">
        <v>74000</v>
      </c>
      <c r="O11660" t="s">
        <v>7876</v>
      </c>
      <c r="Q11660">
        <v>74</v>
      </c>
      <c r="R11660" s="117" t="s">
        <v>14814</v>
      </c>
      <c r="S11660" s="117" t="s">
        <v>14589</v>
      </c>
      <c r="T11660" t="s">
        <v>12136</v>
      </c>
      <c r="U11660" t="s">
        <v>10772</v>
      </c>
    </row>
    <row r="11661" spans="1:21">
      <c r="A11661" s="117" t="s">
        <v>5340</v>
      </c>
      <c r="B11661" t="s">
        <v>14590</v>
      </c>
      <c r="C11661" t="s">
        <v>14590</v>
      </c>
      <c r="D11661">
        <v>39</v>
      </c>
      <c r="E11661">
        <v>33</v>
      </c>
      <c r="F11661">
        <v>39</v>
      </c>
      <c r="G11661">
        <v>33</v>
      </c>
      <c r="H11661">
        <v>1</v>
      </c>
      <c r="I11661">
        <v>1</v>
      </c>
      <c r="J11661">
        <v>0</v>
      </c>
      <c r="K11661" s="194">
        <v>0</v>
      </c>
      <c r="L11661" t="s">
        <v>1084</v>
      </c>
      <c r="M11661" t="s">
        <v>1084</v>
      </c>
      <c r="N11661">
        <v>120000</v>
      </c>
      <c r="O11661" t="s">
        <v>7876</v>
      </c>
      <c r="P11661" t="s">
        <v>8028</v>
      </c>
      <c r="Q11661">
        <v>120</v>
      </c>
      <c r="R11661" s="117" t="s">
        <v>14814</v>
      </c>
      <c r="S11661" s="117" t="s">
        <v>14589</v>
      </c>
      <c r="T11661" t="s">
        <v>12136</v>
      </c>
      <c r="U11661" t="s">
        <v>10772</v>
      </c>
    </row>
    <row r="11662" spans="1:21">
      <c r="A11662" s="117" t="s">
        <v>10943</v>
      </c>
      <c r="B11662" t="s">
        <v>14590</v>
      </c>
      <c r="C11662" t="s">
        <v>14590</v>
      </c>
      <c r="D11662">
        <v>39</v>
      </c>
      <c r="E11662">
        <v>33</v>
      </c>
      <c r="F11662">
        <v>39</v>
      </c>
      <c r="G11662">
        <v>33</v>
      </c>
      <c r="H11662">
        <v>1</v>
      </c>
      <c r="I11662">
        <v>1</v>
      </c>
      <c r="J11662">
        <v>0</v>
      </c>
      <c r="K11662" s="194">
        <v>0</v>
      </c>
      <c r="L11662" t="s">
        <v>1084</v>
      </c>
      <c r="M11662" t="s">
        <v>1084</v>
      </c>
      <c r="N11662">
        <v>74000</v>
      </c>
      <c r="O11662" t="s">
        <v>7876</v>
      </c>
      <c r="P11662" t="s">
        <v>9769</v>
      </c>
      <c r="Q11662">
        <v>74</v>
      </c>
      <c r="R11662" s="117" t="s">
        <v>14814</v>
      </c>
      <c r="S11662" s="117" t="s">
        <v>14589</v>
      </c>
      <c r="T11662" t="s">
        <v>12136</v>
      </c>
      <c r="U11662" t="s">
        <v>10772</v>
      </c>
    </row>
    <row r="11663" spans="1:21">
      <c r="A11663" s="117" t="s">
        <v>5341</v>
      </c>
      <c r="B11663" t="s">
        <v>14590</v>
      </c>
      <c r="C11663" t="s">
        <v>14590</v>
      </c>
      <c r="D11663">
        <v>39</v>
      </c>
      <c r="E11663">
        <v>33</v>
      </c>
      <c r="F11663">
        <v>39</v>
      </c>
      <c r="G11663">
        <v>33</v>
      </c>
      <c r="H11663">
        <v>1</v>
      </c>
      <c r="I11663">
        <v>1</v>
      </c>
      <c r="J11663">
        <v>0</v>
      </c>
      <c r="K11663" s="194">
        <v>0</v>
      </c>
      <c r="L11663" t="s">
        <v>1084</v>
      </c>
      <c r="M11663" t="s">
        <v>1084</v>
      </c>
      <c r="O11663" t="s">
        <v>7876</v>
      </c>
      <c r="R11663" s="117" t="s">
        <v>14814</v>
      </c>
      <c r="S11663" s="117" t="s">
        <v>14589</v>
      </c>
      <c r="T11663" t="s">
        <v>12136</v>
      </c>
      <c r="U11663" t="s">
        <v>10772</v>
      </c>
    </row>
    <row r="11664" spans="1:21">
      <c r="A11664" s="117" t="s">
        <v>5342</v>
      </c>
      <c r="B11664" t="s">
        <v>14590</v>
      </c>
      <c r="C11664" t="s">
        <v>14590</v>
      </c>
      <c r="D11664">
        <v>39</v>
      </c>
      <c r="E11664">
        <v>33</v>
      </c>
      <c r="F11664">
        <v>39</v>
      </c>
      <c r="G11664">
        <v>33</v>
      </c>
      <c r="H11664">
        <v>1</v>
      </c>
      <c r="I11664">
        <v>1</v>
      </c>
      <c r="J11664">
        <v>0</v>
      </c>
      <c r="K11664" s="194">
        <v>0</v>
      </c>
      <c r="L11664" t="s">
        <v>1084</v>
      </c>
      <c r="M11664" t="s">
        <v>1084</v>
      </c>
      <c r="N11664">
        <v>120000</v>
      </c>
      <c r="O11664" t="s">
        <v>7876</v>
      </c>
      <c r="P11664" t="s">
        <v>8028</v>
      </c>
      <c r="Q11664">
        <v>120</v>
      </c>
      <c r="R11664" s="117" t="s">
        <v>14814</v>
      </c>
      <c r="S11664" s="117" t="s">
        <v>14589</v>
      </c>
      <c r="T11664" t="s">
        <v>12136</v>
      </c>
      <c r="U11664" t="s">
        <v>10772</v>
      </c>
    </row>
    <row r="11665" spans="1:21">
      <c r="A11665" s="117" t="s">
        <v>5343</v>
      </c>
      <c r="B11665" t="s">
        <v>14590</v>
      </c>
      <c r="C11665" t="s">
        <v>14590</v>
      </c>
      <c r="D11665">
        <v>39</v>
      </c>
      <c r="E11665">
        <v>33</v>
      </c>
      <c r="F11665">
        <v>39</v>
      </c>
      <c r="G11665">
        <v>33</v>
      </c>
      <c r="H11665">
        <v>1</v>
      </c>
      <c r="I11665">
        <v>1</v>
      </c>
      <c r="J11665">
        <v>0</v>
      </c>
      <c r="K11665" s="194">
        <v>0</v>
      </c>
      <c r="L11665" t="s">
        <v>1084</v>
      </c>
      <c r="M11665" t="s">
        <v>1084</v>
      </c>
      <c r="O11665" t="s">
        <v>7876</v>
      </c>
      <c r="R11665" s="117" t="s">
        <v>14814</v>
      </c>
      <c r="S11665" s="117" t="s">
        <v>14589</v>
      </c>
      <c r="T11665" t="s">
        <v>12136</v>
      </c>
      <c r="U11665" t="s">
        <v>10772</v>
      </c>
    </row>
    <row r="11666" spans="1:21">
      <c r="A11666" s="117" t="s">
        <v>18383</v>
      </c>
      <c r="B11666" t="s">
        <v>14590</v>
      </c>
      <c r="C11666" t="s">
        <v>14590</v>
      </c>
      <c r="D11666">
        <v>39</v>
      </c>
      <c r="E11666">
        <v>33</v>
      </c>
      <c r="F11666">
        <v>39</v>
      </c>
      <c r="G11666">
        <v>33</v>
      </c>
      <c r="H11666">
        <v>1</v>
      </c>
      <c r="I11666">
        <v>1</v>
      </c>
      <c r="J11666">
        <v>0</v>
      </c>
      <c r="K11666" s="194">
        <v>0</v>
      </c>
      <c r="L11666" t="s">
        <v>1084</v>
      </c>
      <c r="M11666" t="s">
        <v>1084</v>
      </c>
      <c r="N11666">
        <v>90000</v>
      </c>
      <c r="O11666" t="s">
        <v>7876</v>
      </c>
      <c r="Q11666">
        <v>90</v>
      </c>
      <c r="R11666" s="117" t="s">
        <v>14814</v>
      </c>
      <c r="S11666" s="117" t="s">
        <v>14589</v>
      </c>
      <c r="T11666" t="s">
        <v>12136</v>
      </c>
      <c r="U11666" t="s">
        <v>10772</v>
      </c>
    </row>
    <row r="11667" spans="1:21">
      <c r="A11667" s="117" t="s">
        <v>17000</v>
      </c>
      <c r="B11667" t="s">
        <v>14590</v>
      </c>
      <c r="C11667" t="s">
        <v>14590</v>
      </c>
      <c r="D11667">
        <v>39</v>
      </c>
      <c r="E11667">
        <v>33</v>
      </c>
      <c r="F11667">
        <v>39</v>
      </c>
      <c r="G11667">
        <v>33</v>
      </c>
      <c r="H11667">
        <v>1</v>
      </c>
      <c r="I11667">
        <v>1</v>
      </c>
      <c r="J11667">
        <v>0</v>
      </c>
      <c r="K11667" s="194">
        <v>0</v>
      </c>
      <c r="L11667" t="s">
        <v>1084</v>
      </c>
      <c r="M11667" t="s">
        <v>1084</v>
      </c>
      <c r="N11667">
        <v>90000</v>
      </c>
      <c r="O11667" t="s">
        <v>7876</v>
      </c>
      <c r="P11667" t="s">
        <v>9768</v>
      </c>
      <c r="Q11667">
        <v>90</v>
      </c>
      <c r="R11667" s="117" t="s">
        <v>14814</v>
      </c>
      <c r="S11667" s="117" t="s">
        <v>14589</v>
      </c>
      <c r="T11667" t="s">
        <v>12136</v>
      </c>
      <c r="U11667" t="s">
        <v>10772</v>
      </c>
    </row>
    <row r="11668" spans="1:21">
      <c r="A11668" s="117" t="s">
        <v>25511</v>
      </c>
      <c r="B11668" t="s">
        <v>14590</v>
      </c>
      <c r="C11668" t="s">
        <v>14590</v>
      </c>
      <c r="D11668">
        <v>39</v>
      </c>
      <c r="E11668">
        <v>33</v>
      </c>
      <c r="F11668">
        <v>39</v>
      </c>
      <c r="G11668">
        <v>33</v>
      </c>
      <c r="H11668">
        <v>1</v>
      </c>
      <c r="I11668">
        <v>1</v>
      </c>
      <c r="J11668">
        <v>0</v>
      </c>
      <c r="K11668" s="194">
        <v>0</v>
      </c>
      <c r="L11668" t="s">
        <v>1084</v>
      </c>
      <c r="M11668" t="s">
        <v>1084</v>
      </c>
      <c r="N11668">
        <v>38000</v>
      </c>
      <c r="O11668" t="s">
        <v>7876</v>
      </c>
      <c r="P11668" t="s">
        <v>9771</v>
      </c>
      <c r="Q11668">
        <v>38</v>
      </c>
      <c r="R11668" s="117" t="s">
        <v>14814</v>
      </c>
      <c r="S11668" s="117" t="s">
        <v>14589</v>
      </c>
      <c r="T11668" t="s">
        <v>12136</v>
      </c>
      <c r="U11668" t="s">
        <v>10772</v>
      </c>
    </row>
    <row r="11669" spans="1:21">
      <c r="A11669" s="117" t="s">
        <v>5344</v>
      </c>
      <c r="B11669" t="s">
        <v>14590</v>
      </c>
      <c r="C11669" t="s">
        <v>14590</v>
      </c>
      <c r="D11669">
        <v>39</v>
      </c>
      <c r="E11669">
        <v>33</v>
      </c>
      <c r="F11669">
        <v>39</v>
      </c>
      <c r="G11669">
        <v>33</v>
      </c>
      <c r="H11669">
        <v>1</v>
      </c>
      <c r="I11669">
        <v>1</v>
      </c>
      <c r="J11669">
        <v>0</v>
      </c>
      <c r="K11669" s="194">
        <v>0</v>
      </c>
      <c r="L11669" t="s">
        <v>1084</v>
      </c>
      <c r="M11669" t="s">
        <v>1084</v>
      </c>
      <c r="N11669">
        <v>120000</v>
      </c>
      <c r="O11669" t="s">
        <v>7876</v>
      </c>
      <c r="P11669" t="s">
        <v>8028</v>
      </c>
      <c r="Q11669">
        <v>120</v>
      </c>
      <c r="R11669" s="117" t="s">
        <v>14814</v>
      </c>
      <c r="S11669" s="117" t="s">
        <v>14589</v>
      </c>
      <c r="T11669" t="s">
        <v>12136</v>
      </c>
      <c r="U11669" t="s">
        <v>10772</v>
      </c>
    </row>
    <row r="11670" spans="1:21">
      <c r="A11670" s="117" t="s">
        <v>5345</v>
      </c>
      <c r="B11670" t="s">
        <v>14590</v>
      </c>
      <c r="C11670" t="s">
        <v>14590</v>
      </c>
      <c r="D11670">
        <v>39</v>
      </c>
      <c r="E11670">
        <v>33</v>
      </c>
      <c r="F11670">
        <v>39</v>
      </c>
      <c r="G11670">
        <v>33</v>
      </c>
      <c r="H11670">
        <v>1</v>
      </c>
      <c r="I11670">
        <v>1</v>
      </c>
      <c r="J11670">
        <v>999999</v>
      </c>
      <c r="K11670" s="194">
        <v>999999</v>
      </c>
      <c r="L11670" t="s">
        <v>1084</v>
      </c>
      <c r="M11670" t="s">
        <v>1084</v>
      </c>
      <c r="N11670">
        <v>38000</v>
      </c>
      <c r="O11670" t="s">
        <v>7876</v>
      </c>
      <c r="P11670" t="s">
        <v>8028</v>
      </c>
      <c r="Q11670">
        <v>38</v>
      </c>
      <c r="R11670" s="117" t="s">
        <v>14814</v>
      </c>
      <c r="S11670" s="117" t="s">
        <v>14589</v>
      </c>
      <c r="T11670" t="s">
        <v>12136</v>
      </c>
      <c r="U11670" t="s">
        <v>10772</v>
      </c>
    </row>
    <row r="11671" spans="1:21">
      <c r="A11671" s="117" t="s">
        <v>5346</v>
      </c>
      <c r="B11671" t="s">
        <v>14590</v>
      </c>
      <c r="C11671" t="s">
        <v>14590</v>
      </c>
      <c r="D11671">
        <v>39</v>
      </c>
      <c r="E11671">
        <v>33</v>
      </c>
      <c r="F11671">
        <v>39</v>
      </c>
      <c r="G11671">
        <v>33</v>
      </c>
      <c r="H11671">
        <v>1</v>
      </c>
      <c r="I11671">
        <v>1</v>
      </c>
      <c r="J11671">
        <v>999999</v>
      </c>
      <c r="K11671" s="194">
        <v>999999</v>
      </c>
      <c r="L11671" t="s">
        <v>1084</v>
      </c>
      <c r="M11671" t="s">
        <v>1084</v>
      </c>
      <c r="N11671">
        <v>38000</v>
      </c>
      <c r="O11671" t="s">
        <v>7876</v>
      </c>
      <c r="P11671" t="s">
        <v>8028</v>
      </c>
      <c r="Q11671">
        <v>38</v>
      </c>
      <c r="R11671" s="117" t="s">
        <v>14814</v>
      </c>
      <c r="S11671" s="117" t="s">
        <v>14589</v>
      </c>
      <c r="T11671" t="s">
        <v>12136</v>
      </c>
      <c r="U11671" t="s">
        <v>10772</v>
      </c>
    </row>
    <row r="11672" spans="1:21">
      <c r="A11672" s="117" t="s">
        <v>5347</v>
      </c>
      <c r="B11672" t="s">
        <v>14590</v>
      </c>
      <c r="C11672" t="s">
        <v>14590</v>
      </c>
      <c r="D11672">
        <v>39</v>
      </c>
      <c r="E11672">
        <v>33</v>
      </c>
      <c r="F11672">
        <v>39</v>
      </c>
      <c r="G11672">
        <v>33</v>
      </c>
      <c r="H11672">
        <v>1</v>
      </c>
      <c r="I11672">
        <v>1</v>
      </c>
      <c r="J11672">
        <v>999999</v>
      </c>
      <c r="K11672" s="194">
        <v>999999</v>
      </c>
      <c r="L11672" t="s">
        <v>1084</v>
      </c>
      <c r="M11672" t="s">
        <v>1084</v>
      </c>
      <c r="N11672">
        <v>54500</v>
      </c>
      <c r="O11672" t="s">
        <v>7876</v>
      </c>
      <c r="P11672" t="s">
        <v>8028</v>
      </c>
      <c r="Q11672">
        <v>54.5</v>
      </c>
      <c r="R11672" s="117" t="s">
        <v>14814</v>
      </c>
      <c r="S11672" s="117" t="s">
        <v>14589</v>
      </c>
      <c r="T11672" t="s">
        <v>12136</v>
      </c>
      <c r="U11672" t="s">
        <v>10772</v>
      </c>
    </row>
    <row r="11673" spans="1:21">
      <c r="A11673" s="117" t="s">
        <v>5348</v>
      </c>
      <c r="B11673" t="s">
        <v>14590</v>
      </c>
      <c r="C11673" t="s">
        <v>14590</v>
      </c>
      <c r="D11673">
        <v>39</v>
      </c>
      <c r="E11673">
        <v>33</v>
      </c>
      <c r="F11673">
        <v>39</v>
      </c>
      <c r="G11673">
        <v>33</v>
      </c>
      <c r="H11673">
        <v>1</v>
      </c>
      <c r="I11673">
        <v>1</v>
      </c>
      <c r="J11673">
        <v>999999</v>
      </c>
      <c r="K11673" s="194">
        <v>999999</v>
      </c>
      <c r="L11673" t="s">
        <v>1084</v>
      </c>
      <c r="M11673" t="s">
        <v>1084</v>
      </c>
      <c r="N11673">
        <v>38000</v>
      </c>
      <c r="O11673" t="s">
        <v>7876</v>
      </c>
      <c r="P11673" t="s">
        <v>8028</v>
      </c>
      <c r="Q11673">
        <v>38</v>
      </c>
      <c r="R11673" s="117" t="s">
        <v>14814</v>
      </c>
      <c r="S11673" s="117" t="s">
        <v>14589</v>
      </c>
      <c r="T11673" t="s">
        <v>12136</v>
      </c>
      <c r="U11673" t="s">
        <v>10772</v>
      </c>
    </row>
    <row r="11674" spans="1:21">
      <c r="A11674" s="117" t="s">
        <v>11387</v>
      </c>
      <c r="B11674" t="s">
        <v>14590</v>
      </c>
      <c r="C11674" t="s">
        <v>14590</v>
      </c>
      <c r="D11674">
        <v>84</v>
      </c>
      <c r="E11674">
        <v>78</v>
      </c>
      <c r="F11674">
        <v>84</v>
      </c>
      <c r="G11674">
        <v>78</v>
      </c>
      <c r="H11674">
        <v>1</v>
      </c>
      <c r="I11674">
        <v>1</v>
      </c>
      <c r="J11674">
        <v>999999</v>
      </c>
      <c r="K11674" s="194">
        <v>999999</v>
      </c>
      <c r="L11674" t="s">
        <v>1084</v>
      </c>
      <c r="M11674" t="s">
        <v>1084</v>
      </c>
      <c r="N11674">
        <v>38000</v>
      </c>
      <c r="O11674" t="s">
        <v>7876</v>
      </c>
      <c r="P11674" t="s">
        <v>8028</v>
      </c>
      <c r="Q11674">
        <v>38</v>
      </c>
      <c r="R11674" s="117" t="s">
        <v>14814</v>
      </c>
      <c r="S11674" s="117" t="s">
        <v>14589</v>
      </c>
      <c r="T11674" t="s">
        <v>12136</v>
      </c>
      <c r="U11674" t="s">
        <v>10772</v>
      </c>
    </row>
    <row r="11675" spans="1:21">
      <c r="A11675" s="117" t="s">
        <v>25512</v>
      </c>
      <c r="B11675" t="s">
        <v>14590</v>
      </c>
      <c r="C11675" t="s">
        <v>14590</v>
      </c>
      <c r="D11675">
        <v>39</v>
      </c>
      <c r="E11675">
        <v>33</v>
      </c>
      <c r="F11675">
        <v>39</v>
      </c>
      <c r="G11675">
        <v>33</v>
      </c>
      <c r="H11675">
        <v>1</v>
      </c>
      <c r="I11675">
        <v>1</v>
      </c>
      <c r="J11675">
        <v>0</v>
      </c>
      <c r="K11675" s="194">
        <v>0</v>
      </c>
      <c r="L11675" t="s">
        <v>1084</v>
      </c>
      <c r="M11675" t="s">
        <v>1084</v>
      </c>
      <c r="N11675">
        <v>80000</v>
      </c>
      <c r="O11675" t="s">
        <v>7876</v>
      </c>
      <c r="P11675" t="s">
        <v>8028</v>
      </c>
      <c r="Q11675">
        <v>80</v>
      </c>
      <c r="R11675" s="117" t="s">
        <v>14814</v>
      </c>
      <c r="S11675" s="117" t="s">
        <v>14589</v>
      </c>
      <c r="T11675" t="s">
        <v>12136</v>
      </c>
      <c r="U11675" t="s">
        <v>10772</v>
      </c>
    </row>
    <row r="11676" spans="1:21">
      <c r="A11676" s="117" t="s">
        <v>25513</v>
      </c>
      <c r="B11676" t="s">
        <v>14590</v>
      </c>
      <c r="C11676" t="s">
        <v>14590</v>
      </c>
      <c r="D11676">
        <v>39</v>
      </c>
      <c r="E11676">
        <v>33</v>
      </c>
      <c r="F11676">
        <v>39</v>
      </c>
      <c r="G11676">
        <v>33</v>
      </c>
      <c r="H11676">
        <v>1</v>
      </c>
      <c r="I11676">
        <v>1</v>
      </c>
      <c r="J11676">
        <v>0</v>
      </c>
      <c r="K11676" s="194">
        <v>0</v>
      </c>
      <c r="L11676" t="s">
        <v>1084</v>
      </c>
      <c r="M11676" t="s">
        <v>1084</v>
      </c>
      <c r="N11676">
        <v>90000</v>
      </c>
      <c r="O11676" t="s">
        <v>7876</v>
      </c>
      <c r="P11676" t="s">
        <v>8028</v>
      </c>
      <c r="Q11676">
        <v>90</v>
      </c>
      <c r="R11676" s="117" t="s">
        <v>14814</v>
      </c>
      <c r="S11676" s="117" t="s">
        <v>14589</v>
      </c>
      <c r="T11676" t="s">
        <v>12136</v>
      </c>
      <c r="U11676" t="s">
        <v>10772</v>
      </c>
    </row>
    <row r="11677" spans="1:21">
      <c r="A11677" s="117" t="s">
        <v>5349</v>
      </c>
      <c r="B11677" t="s">
        <v>14590</v>
      </c>
      <c r="C11677" t="s">
        <v>14590</v>
      </c>
      <c r="D11677">
        <v>41</v>
      </c>
      <c r="E11677">
        <v>35</v>
      </c>
      <c r="F11677">
        <v>41</v>
      </c>
      <c r="G11677">
        <v>35</v>
      </c>
      <c r="H11677">
        <v>1</v>
      </c>
      <c r="I11677">
        <v>1</v>
      </c>
      <c r="J11677">
        <v>999999</v>
      </c>
      <c r="K11677" s="194">
        <v>999999</v>
      </c>
      <c r="L11677" t="s">
        <v>1084</v>
      </c>
      <c r="M11677" t="s">
        <v>1084</v>
      </c>
      <c r="N11677">
        <v>53500</v>
      </c>
      <c r="O11677" t="s">
        <v>7876</v>
      </c>
      <c r="P11677" t="s">
        <v>8028</v>
      </c>
      <c r="Q11677">
        <v>53.5</v>
      </c>
      <c r="R11677" s="117" t="s">
        <v>14814</v>
      </c>
      <c r="S11677" s="117" t="s">
        <v>14589</v>
      </c>
      <c r="T11677" t="s">
        <v>12136</v>
      </c>
      <c r="U11677" t="s">
        <v>10772</v>
      </c>
    </row>
    <row r="11678" spans="1:21">
      <c r="A11678" s="117" t="s">
        <v>20406</v>
      </c>
      <c r="B11678" t="s">
        <v>14590</v>
      </c>
      <c r="C11678" t="s">
        <v>14590</v>
      </c>
      <c r="D11678">
        <v>39</v>
      </c>
      <c r="E11678">
        <v>33</v>
      </c>
      <c r="F11678">
        <v>39</v>
      </c>
      <c r="G11678">
        <v>33</v>
      </c>
      <c r="H11678">
        <v>1</v>
      </c>
      <c r="I11678">
        <v>1</v>
      </c>
      <c r="J11678">
        <v>0</v>
      </c>
      <c r="K11678" s="194">
        <v>0</v>
      </c>
      <c r="L11678" t="s">
        <v>1084</v>
      </c>
      <c r="M11678" t="s">
        <v>1084</v>
      </c>
      <c r="N11678">
        <v>38000</v>
      </c>
      <c r="O11678" t="s">
        <v>7876</v>
      </c>
      <c r="P11678" t="s">
        <v>8028</v>
      </c>
      <c r="Q11678">
        <v>38</v>
      </c>
      <c r="R11678" s="117" t="s">
        <v>14814</v>
      </c>
      <c r="S11678" s="117" t="s">
        <v>14589</v>
      </c>
      <c r="T11678" t="s">
        <v>12136</v>
      </c>
      <c r="U11678" t="s">
        <v>10772</v>
      </c>
    </row>
    <row r="11679" spans="1:21">
      <c r="A11679" s="117" t="s">
        <v>5350</v>
      </c>
      <c r="B11679" t="s">
        <v>14590</v>
      </c>
      <c r="C11679" t="s">
        <v>14590</v>
      </c>
      <c r="D11679">
        <v>41</v>
      </c>
      <c r="E11679">
        <v>35</v>
      </c>
      <c r="F11679">
        <v>41</v>
      </c>
      <c r="G11679">
        <v>35</v>
      </c>
      <c r="H11679">
        <v>1</v>
      </c>
      <c r="I11679">
        <v>1</v>
      </c>
      <c r="J11679">
        <v>999999</v>
      </c>
      <c r="K11679" s="194">
        <v>999999</v>
      </c>
      <c r="L11679" t="s">
        <v>1084</v>
      </c>
      <c r="M11679" t="s">
        <v>1084</v>
      </c>
      <c r="N11679">
        <v>38000</v>
      </c>
      <c r="O11679" t="s">
        <v>7876</v>
      </c>
      <c r="P11679" t="s">
        <v>8028</v>
      </c>
      <c r="Q11679">
        <v>38</v>
      </c>
      <c r="R11679" s="117" t="s">
        <v>14814</v>
      </c>
      <c r="S11679" s="117" t="s">
        <v>14589</v>
      </c>
      <c r="T11679" t="s">
        <v>12136</v>
      </c>
      <c r="U11679" t="s">
        <v>10772</v>
      </c>
    </row>
    <row r="11680" spans="1:21">
      <c r="A11680" s="117" t="s">
        <v>5351</v>
      </c>
      <c r="B11680" t="s">
        <v>14590</v>
      </c>
      <c r="C11680" t="s">
        <v>14590</v>
      </c>
      <c r="D11680">
        <v>39</v>
      </c>
      <c r="E11680">
        <v>33</v>
      </c>
      <c r="F11680">
        <v>39</v>
      </c>
      <c r="G11680">
        <v>33</v>
      </c>
      <c r="H11680">
        <v>1</v>
      </c>
      <c r="I11680">
        <v>1</v>
      </c>
      <c r="J11680">
        <v>999999</v>
      </c>
      <c r="K11680" s="194">
        <v>999999</v>
      </c>
      <c r="L11680" t="s">
        <v>1084</v>
      </c>
      <c r="M11680" t="s">
        <v>1084</v>
      </c>
      <c r="N11680">
        <v>38000</v>
      </c>
      <c r="O11680" t="s">
        <v>7876</v>
      </c>
      <c r="P11680" t="s">
        <v>8028</v>
      </c>
      <c r="Q11680">
        <v>38</v>
      </c>
      <c r="R11680" s="117" t="s">
        <v>14814</v>
      </c>
      <c r="S11680" s="117" t="s">
        <v>14589</v>
      </c>
      <c r="T11680" t="s">
        <v>12136</v>
      </c>
      <c r="U11680" t="s">
        <v>10772</v>
      </c>
    </row>
    <row r="11681" spans="1:21">
      <c r="A11681" s="117" t="s">
        <v>5352</v>
      </c>
      <c r="B11681" t="s">
        <v>14590</v>
      </c>
      <c r="C11681" t="s">
        <v>14590</v>
      </c>
      <c r="D11681">
        <v>39</v>
      </c>
      <c r="E11681">
        <v>33</v>
      </c>
      <c r="F11681">
        <v>39</v>
      </c>
      <c r="G11681">
        <v>33</v>
      </c>
      <c r="H11681">
        <v>1</v>
      </c>
      <c r="I11681">
        <v>1</v>
      </c>
      <c r="J11681">
        <v>999999</v>
      </c>
      <c r="K11681" s="194">
        <v>999999</v>
      </c>
      <c r="L11681" t="s">
        <v>1084</v>
      </c>
      <c r="M11681" t="s">
        <v>1084</v>
      </c>
      <c r="N11681">
        <v>38000</v>
      </c>
      <c r="O11681" t="s">
        <v>7876</v>
      </c>
      <c r="P11681" t="s">
        <v>8028</v>
      </c>
      <c r="Q11681">
        <v>38</v>
      </c>
      <c r="R11681" s="117" t="s">
        <v>14814</v>
      </c>
      <c r="S11681" s="117" t="s">
        <v>14589</v>
      </c>
      <c r="T11681" t="s">
        <v>12136</v>
      </c>
      <c r="U11681" t="s">
        <v>10772</v>
      </c>
    </row>
    <row r="11682" spans="1:21">
      <c r="A11682" s="117" t="s">
        <v>5353</v>
      </c>
      <c r="B11682" t="s">
        <v>14590</v>
      </c>
      <c r="C11682" t="s">
        <v>14590</v>
      </c>
      <c r="D11682">
        <v>39</v>
      </c>
      <c r="E11682">
        <v>33</v>
      </c>
      <c r="F11682">
        <v>39</v>
      </c>
      <c r="G11682">
        <v>33</v>
      </c>
      <c r="H11682">
        <v>1</v>
      </c>
      <c r="I11682">
        <v>1</v>
      </c>
      <c r="J11682">
        <v>0</v>
      </c>
      <c r="K11682" s="194">
        <v>0</v>
      </c>
      <c r="L11682" t="s">
        <v>1084</v>
      </c>
      <c r="M11682" t="s">
        <v>1084</v>
      </c>
      <c r="N11682">
        <v>120000</v>
      </c>
      <c r="O11682" t="s">
        <v>7876</v>
      </c>
      <c r="P11682" t="s">
        <v>8028</v>
      </c>
      <c r="Q11682">
        <v>120</v>
      </c>
      <c r="R11682" s="117" t="s">
        <v>14814</v>
      </c>
      <c r="S11682" s="117" t="s">
        <v>14589</v>
      </c>
      <c r="T11682" t="s">
        <v>12136</v>
      </c>
      <c r="U11682" t="s">
        <v>10772</v>
      </c>
    </row>
    <row r="11683" spans="1:21">
      <c r="A11683" s="117" t="s">
        <v>5354</v>
      </c>
      <c r="B11683" t="s">
        <v>14590</v>
      </c>
      <c r="C11683" t="s">
        <v>14590</v>
      </c>
      <c r="D11683">
        <v>39</v>
      </c>
      <c r="E11683">
        <v>33</v>
      </c>
      <c r="F11683">
        <v>39</v>
      </c>
      <c r="G11683">
        <v>33</v>
      </c>
      <c r="H11683">
        <v>1</v>
      </c>
      <c r="I11683">
        <v>1</v>
      </c>
      <c r="J11683">
        <v>0</v>
      </c>
      <c r="K11683" s="194">
        <v>0</v>
      </c>
      <c r="L11683" t="s">
        <v>1084</v>
      </c>
      <c r="M11683" t="s">
        <v>1084</v>
      </c>
      <c r="N11683">
        <v>120000</v>
      </c>
      <c r="O11683" t="s">
        <v>7876</v>
      </c>
      <c r="P11683" t="s">
        <v>8028</v>
      </c>
      <c r="Q11683">
        <v>120</v>
      </c>
      <c r="R11683" s="117" t="s">
        <v>14814</v>
      </c>
      <c r="S11683" s="117" t="s">
        <v>14589</v>
      </c>
      <c r="T11683" t="s">
        <v>12136</v>
      </c>
      <c r="U11683" t="s">
        <v>10772</v>
      </c>
    </row>
    <row r="11684" spans="1:21">
      <c r="A11684" s="117" t="s">
        <v>10944</v>
      </c>
      <c r="B11684" t="s">
        <v>14590</v>
      </c>
      <c r="C11684" t="s">
        <v>14590</v>
      </c>
      <c r="D11684">
        <v>39</v>
      </c>
      <c r="E11684">
        <v>33</v>
      </c>
      <c r="F11684">
        <v>39</v>
      </c>
      <c r="G11684">
        <v>33</v>
      </c>
      <c r="H11684">
        <v>1</v>
      </c>
      <c r="I11684">
        <v>1</v>
      </c>
      <c r="J11684">
        <v>0</v>
      </c>
      <c r="K11684" s="194">
        <v>0</v>
      </c>
      <c r="L11684" t="s">
        <v>1084</v>
      </c>
      <c r="M11684" t="s">
        <v>1084</v>
      </c>
      <c r="N11684">
        <v>74000</v>
      </c>
      <c r="O11684" t="s">
        <v>7876</v>
      </c>
      <c r="P11684" t="s">
        <v>9769</v>
      </c>
      <c r="Q11684">
        <v>74</v>
      </c>
      <c r="R11684" s="117" t="s">
        <v>14814</v>
      </c>
      <c r="S11684" s="117" t="s">
        <v>14589</v>
      </c>
      <c r="T11684" t="s">
        <v>12136</v>
      </c>
      <c r="U11684" t="s">
        <v>10772</v>
      </c>
    </row>
    <row r="11685" spans="1:21">
      <c r="A11685" s="117" t="s">
        <v>5355</v>
      </c>
      <c r="B11685" t="s">
        <v>14590</v>
      </c>
      <c r="C11685" t="s">
        <v>14590</v>
      </c>
      <c r="D11685">
        <v>89</v>
      </c>
      <c r="E11685">
        <v>83</v>
      </c>
      <c r="F11685">
        <v>89</v>
      </c>
      <c r="G11685">
        <v>83</v>
      </c>
      <c r="H11685">
        <v>1</v>
      </c>
      <c r="I11685">
        <v>1</v>
      </c>
      <c r="J11685">
        <v>2</v>
      </c>
      <c r="K11685" s="194">
        <v>2</v>
      </c>
      <c r="L11685" t="s">
        <v>1084</v>
      </c>
      <c r="M11685" t="s">
        <v>1084</v>
      </c>
      <c r="N11685">
        <v>38000</v>
      </c>
      <c r="O11685" t="s">
        <v>7876</v>
      </c>
      <c r="P11685" t="s">
        <v>9771</v>
      </c>
      <c r="Q11685">
        <v>38</v>
      </c>
      <c r="R11685" s="117" t="s">
        <v>14595</v>
      </c>
      <c r="S11685" s="117" t="s">
        <v>14596</v>
      </c>
      <c r="T11685" t="s">
        <v>17448</v>
      </c>
      <c r="U11685" t="s">
        <v>10772</v>
      </c>
    </row>
    <row r="11686" spans="1:21">
      <c r="A11686" s="117" t="s">
        <v>5356</v>
      </c>
      <c r="B11686" t="s">
        <v>14590</v>
      </c>
      <c r="C11686" t="s">
        <v>14590</v>
      </c>
      <c r="D11686">
        <v>39</v>
      </c>
      <c r="E11686">
        <v>33</v>
      </c>
      <c r="F11686">
        <v>39</v>
      </c>
      <c r="G11686">
        <v>33</v>
      </c>
      <c r="H11686">
        <v>1</v>
      </c>
      <c r="I11686">
        <v>1</v>
      </c>
      <c r="J11686">
        <v>999999</v>
      </c>
      <c r="K11686" s="194">
        <v>999999</v>
      </c>
      <c r="L11686" t="s">
        <v>1084</v>
      </c>
      <c r="M11686" t="s">
        <v>1084</v>
      </c>
      <c r="N11686">
        <v>38000</v>
      </c>
      <c r="O11686" t="s">
        <v>7876</v>
      </c>
      <c r="P11686" t="s">
        <v>8028</v>
      </c>
      <c r="Q11686">
        <v>38</v>
      </c>
      <c r="R11686" s="117" t="s">
        <v>14814</v>
      </c>
      <c r="S11686" s="117" t="s">
        <v>14589</v>
      </c>
      <c r="T11686" t="s">
        <v>12136</v>
      </c>
      <c r="U11686" t="s">
        <v>10772</v>
      </c>
    </row>
    <row r="11687" spans="1:21">
      <c r="A11687" s="117" t="s">
        <v>5357</v>
      </c>
      <c r="B11687" t="s">
        <v>14590</v>
      </c>
      <c r="C11687" t="s">
        <v>14590</v>
      </c>
      <c r="D11687">
        <v>39</v>
      </c>
      <c r="E11687">
        <v>33</v>
      </c>
      <c r="F11687">
        <v>39</v>
      </c>
      <c r="G11687">
        <v>33</v>
      </c>
      <c r="H11687">
        <v>1</v>
      </c>
      <c r="I11687">
        <v>1</v>
      </c>
      <c r="J11687">
        <v>999999</v>
      </c>
      <c r="K11687" s="194">
        <v>999999</v>
      </c>
      <c r="L11687" t="s">
        <v>1084</v>
      </c>
      <c r="M11687" t="s">
        <v>1084</v>
      </c>
      <c r="N11687">
        <v>38000</v>
      </c>
      <c r="O11687" t="s">
        <v>7876</v>
      </c>
      <c r="P11687" t="s">
        <v>8028</v>
      </c>
      <c r="Q11687">
        <v>38</v>
      </c>
      <c r="R11687" s="117" t="s">
        <v>14814</v>
      </c>
      <c r="S11687" s="117" t="s">
        <v>14589</v>
      </c>
      <c r="T11687" t="s">
        <v>12136</v>
      </c>
      <c r="U11687" t="s">
        <v>10772</v>
      </c>
    </row>
    <row r="11688" spans="1:21">
      <c r="A11688" s="117" t="s">
        <v>5358</v>
      </c>
      <c r="B11688" t="s">
        <v>14590</v>
      </c>
      <c r="C11688" t="s">
        <v>14590</v>
      </c>
      <c r="D11688">
        <v>39</v>
      </c>
      <c r="E11688">
        <v>33</v>
      </c>
      <c r="F11688">
        <v>39</v>
      </c>
      <c r="G11688">
        <v>33</v>
      </c>
      <c r="H11688">
        <v>1</v>
      </c>
      <c r="I11688">
        <v>1</v>
      </c>
      <c r="J11688">
        <v>999999</v>
      </c>
      <c r="K11688" s="194">
        <v>999999</v>
      </c>
      <c r="L11688" t="s">
        <v>1084</v>
      </c>
      <c r="M11688" t="s">
        <v>1084</v>
      </c>
      <c r="N11688">
        <v>55200</v>
      </c>
      <c r="O11688" t="s">
        <v>7876</v>
      </c>
      <c r="P11688" t="s">
        <v>8028</v>
      </c>
      <c r="Q11688">
        <v>55.2</v>
      </c>
      <c r="R11688" s="117" t="s">
        <v>14814</v>
      </c>
      <c r="S11688" s="117" t="s">
        <v>14589</v>
      </c>
      <c r="T11688" t="s">
        <v>12136</v>
      </c>
      <c r="U11688" t="s">
        <v>10772</v>
      </c>
    </row>
    <row r="11689" spans="1:21">
      <c r="A11689" s="117" t="s">
        <v>5359</v>
      </c>
      <c r="B11689" t="s">
        <v>14590</v>
      </c>
      <c r="C11689" t="s">
        <v>14590</v>
      </c>
      <c r="D11689">
        <v>39</v>
      </c>
      <c r="E11689">
        <v>33</v>
      </c>
      <c r="F11689">
        <v>39</v>
      </c>
      <c r="G11689">
        <v>33</v>
      </c>
      <c r="H11689">
        <v>1</v>
      </c>
      <c r="I11689">
        <v>1</v>
      </c>
      <c r="J11689">
        <v>999999</v>
      </c>
      <c r="K11689" s="194">
        <v>999999</v>
      </c>
      <c r="L11689" t="s">
        <v>1084</v>
      </c>
      <c r="M11689" t="s">
        <v>1084</v>
      </c>
      <c r="N11689">
        <v>38000</v>
      </c>
      <c r="O11689" t="s">
        <v>7876</v>
      </c>
      <c r="P11689" t="s">
        <v>8028</v>
      </c>
      <c r="Q11689">
        <v>38</v>
      </c>
      <c r="R11689" s="117" t="s">
        <v>14814</v>
      </c>
      <c r="S11689" s="117" t="s">
        <v>14589</v>
      </c>
      <c r="T11689" t="s">
        <v>12136</v>
      </c>
      <c r="U11689" t="s">
        <v>10772</v>
      </c>
    </row>
    <row r="11690" spans="1:21">
      <c r="A11690" s="117" t="s">
        <v>5360</v>
      </c>
      <c r="B11690" t="s">
        <v>14590</v>
      </c>
      <c r="C11690" t="s">
        <v>14590</v>
      </c>
      <c r="D11690">
        <v>39</v>
      </c>
      <c r="E11690">
        <v>33</v>
      </c>
      <c r="F11690">
        <v>39</v>
      </c>
      <c r="G11690">
        <v>33</v>
      </c>
      <c r="H11690">
        <v>1</v>
      </c>
      <c r="I11690">
        <v>1</v>
      </c>
      <c r="J11690">
        <v>0</v>
      </c>
      <c r="K11690" s="194">
        <v>0</v>
      </c>
      <c r="L11690" t="s">
        <v>1084</v>
      </c>
      <c r="M11690" t="s">
        <v>1084</v>
      </c>
      <c r="N11690">
        <v>120000</v>
      </c>
      <c r="O11690" t="s">
        <v>7876</v>
      </c>
      <c r="P11690" t="s">
        <v>8028</v>
      </c>
      <c r="Q11690">
        <v>120</v>
      </c>
      <c r="R11690" s="117" t="s">
        <v>14814</v>
      </c>
      <c r="S11690" s="117" t="s">
        <v>14589</v>
      </c>
      <c r="T11690" t="s">
        <v>12136</v>
      </c>
      <c r="U11690" t="s">
        <v>10772</v>
      </c>
    </row>
    <row r="11691" spans="1:21">
      <c r="A11691" s="117" t="s">
        <v>5361</v>
      </c>
      <c r="B11691" t="s">
        <v>14590</v>
      </c>
      <c r="C11691" t="s">
        <v>14590</v>
      </c>
      <c r="D11691">
        <v>39</v>
      </c>
      <c r="E11691">
        <v>33</v>
      </c>
      <c r="F11691">
        <v>39</v>
      </c>
      <c r="G11691">
        <v>33</v>
      </c>
      <c r="H11691">
        <v>1</v>
      </c>
      <c r="I11691">
        <v>1</v>
      </c>
      <c r="J11691">
        <v>0</v>
      </c>
      <c r="K11691" s="194">
        <v>0</v>
      </c>
      <c r="L11691" t="s">
        <v>1084</v>
      </c>
      <c r="M11691" t="s">
        <v>1084</v>
      </c>
      <c r="N11691">
        <v>120000</v>
      </c>
      <c r="O11691" t="s">
        <v>7876</v>
      </c>
      <c r="P11691" t="s">
        <v>8028</v>
      </c>
      <c r="Q11691">
        <v>120</v>
      </c>
      <c r="R11691" s="117" t="s">
        <v>14814</v>
      </c>
      <c r="S11691" s="117" t="s">
        <v>14589</v>
      </c>
      <c r="T11691" t="s">
        <v>12136</v>
      </c>
      <c r="U11691" t="s">
        <v>10772</v>
      </c>
    </row>
    <row r="11692" spans="1:21">
      <c r="A11692" s="117" t="s">
        <v>11253</v>
      </c>
      <c r="B11692" t="s">
        <v>14590</v>
      </c>
      <c r="C11692" t="s">
        <v>14590</v>
      </c>
      <c r="D11692">
        <v>104</v>
      </c>
      <c r="E11692">
        <v>98</v>
      </c>
      <c r="F11692">
        <v>104</v>
      </c>
      <c r="G11692">
        <v>98</v>
      </c>
      <c r="H11692">
        <v>1</v>
      </c>
      <c r="I11692">
        <v>1</v>
      </c>
      <c r="J11692">
        <v>0</v>
      </c>
      <c r="K11692" s="194">
        <v>0</v>
      </c>
      <c r="L11692" t="s">
        <v>1083</v>
      </c>
      <c r="M11692" t="s">
        <v>1083</v>
      </c>
      <c r="N11692">
        <v>643</v>
      </c>
      <c r="O11692" t="s">
        <v>7876</v>
      </c>
      <c r="P11692" t="s">
        <v>18584</v>
      </c>
      <c r="Q11692">
        <v>0.64300000000000002</v>
      </c>
      <c r="R11692" s="117" t="s">
        <v>16032</v>
      </c>
      <c r="S11692" s="117" t="s">
        <v>15523</v>
      </c>
      <c r="T11692" t="s">
        <v>13812</v>
      </c>
      <c r="U11692" t="s">
        <v>10772</v>
      </c>
    </row>
    <row r="11693" spans="1:21">
      <c r="A11693" s="117" t="s">
        <v>11254</v>
      </c>
      <c r="B11693" t="s">
        <v>14590</v>
      </c>
      <c r="C11693" t="s">
        <v>14590</v>
      </c>
      <c r="D11693">
        <v>104</v>
      </c>
      <c r="E11693">
        <v>98</v>
      </c>
      <c r="F11693">
        <v>104</v>
      </c>
      <c r="G11693">
        <v>98</v>
      </c>
      <c r="H11693">
        <v>1</v>
      </c>
      <c r="I11693">
        <v>1</v>
      </c>
      <c r="J11693">
        <v>0</v>
      </c>
      <c r="K11693" s="194">
        <v>0</v>
      </c>
      <c r="L11693" t="s">
        <v>1083</v>
      </c>
      <c r="M11693" t="s">
        <v>1083</v>
      </c>
      <c r="N11693">
        <v>10000</v>
      </c>
      <c r="O11693" t="s">
        <v>7876</v>
      </c>
      <c r="P11693" t="s">
        <v>18585</v>
      </c>
      <c r="Q11693">
        <v>10</v>
      </c>
      <c r="R11693" s="117" t="s">
        <v>16032</v>
      </c>
      <c r="S11693" s="117" t="s">
        <v>15523</v>
      </c>
      <c r="T11693" t="s">
        <v>13812</v>
      </c>
      <c r="U11693" t="s">
        <v>10772</v>
      </c>
    </row>
    <row r="11694" spans="1:21">
      <c r="A11694" s="117" t="s">
        <v>11255</v>
      </c>
      <c r="B11694" t="s">
        <v>14590</v>
      </c>
      <c r="C11694" t="s">
        <v>14590</v>
      </c>
      <c r="D11694">
        <v>104</v>
      </c>
      <c r="E11694">
        <v>98</v>
      </c>
      <c r="F11694">
        <v>104</v>
      </c>
      <c r="G11694">
        <v>98</v>
      </c>
      <c r="H11694">
        <v>1</v>
      </c>
      <c r="I11694">
        <v>1</v>
      </c>
      <c r="J11694">
        <v>0</v>
      </c>
      <c r="K11694" s="194">
        <v>0</v>
      </c>
      <c r="L11694" t="s">
        <v>1083</v>
      </c>
      <c r="M11694" t="s">
        <v>1083</v>
      </c>
      <c r="N11694">
        <v>15100</v>
      </c>
      <c r="O11694" t="s">
        <v>7876</v>
      </c>
      <c r="P11694" t="s">
        <v>18586</v>
      </c>
      <c r="Q11694">
        <v>15.1</v>
      </c>
      <c r="R11694" s="117" t="s">
        <v>16032</v>
      </c>
      <c r="S11694" s="117" t="s">
        <v>15523</v>
      </c>
      <c r="T11694" t="s">
        <v>13812</v>
      </c>
      <c r="U11694" t="s">
        <v>10772</v>
      </c>
    </row>
    <row r="11695" spans="1:21">
      <c r="A11695" s="117" t="s">
        <v>11256</v>
      </c>
      <c r="B11695" t="s">
        <v>14590</v>
      </c>
      <c r="C11695" t="s">
        <v>14590</v>
      </c>
      <c r="D11695">
        <v>104</v>
      </c>
      <c r="E11695">
        <v>98</v>
      </c>
      <c r="F11695">
        <v>104</v>
      </c>
      <c r="G11695">
        <v>98</v>
      </c>
      <c r="H11695">
        <v>1</v>
      </c>
      <c r="I11695">
        <v>1</v>
      </c>
      <c r="J11695">
        <v>0</v>
      </c>
      <c r="K11695" s="194">
        <v>0</v>
      </c>
      <c r="L11695" t="s">
        <v>1083</v>
      </c>
      <c r="M11695" t="s">
        <v>1083</v>
      </c>
      <c r="N11695">
        <v>1500</v>
      </c>
      <c r="O11695" t="s">
        <v>7876</v>
      </c>
      <c r="P11695" t="s">
        <v>18587</v>
      </c>
      <c r="Q11695">
        <v>1.5</v>
      </c>
      <c r="R11695" s="117" t="s">
        <v>16032</v>
      </c>
      <c r="S11695" s="117" t="s">
        <v>15523</v>
      </c>
      <c r="T11695" t="s">
        <v>13812</v>
      </c>
      <c r="U11695" t="s">
        <v>10772</v>
      </c>
    </row>
    <row r="11696" spans="1:21">
      <c r="A11696" s="117" t="s">
        <v>25514</v>
      </c>
      <c r="B11696" t="s">
        <v>14590</v>
      </c>
      <c r="C11696" t="s">
        <v>14590</v>
      </c>
      <c r="D11696">
        <v>104</v>
      </c>
      <c r="E11696">
        <v>98</v>
      </c>
      <c r="F11696">
        <v>104</v>
      </c>
      <c r="G11696">
        <v>98</v>
      </c>
      <c r="H11696">
        <v>1</v>
      </c>
      <c r="I11696">
        <v>1</v>
      </c>
      <c r="J11696">
        <v>0</v>
      </c>
      <c r="K11696" s="194">
        <v>0</v>
      </c>
      <c r="L11696" t="s">
        <v>1083</v>
      </c>
      <c r="M11696" t="s">
        <v>1083</v>
      </c>
      <c r="N11696">
        <v>3500</v>
      </c>
      <c r="O11696" t="s">
        <v>7876</v>
      </c>
      <c r="P11696" t="s">
        <v>25515</v>
      </c>
      <c r="Q11696">
        <v>3.5</v>
      </c>
      <c r="R11696" s="117" t="s">
        <v>16032</v>
      </c>
      <c r="S11696" s="117" t="s">
        <v>15523</v>
      </c>
      <c r="T11696" t="s">
        <v>13812</v>
      </c>
      <c r="U11696" t="s">
        <v>10772</v>
      </c>
    </row>
    <row r="11697" spans="1:21">
      <c r="A11697" s="117" t="s">
        <v>13605</v>
      </c>
      <c r="B11697" t="s">
        <v>14590</v>
      </c>
      <c r="C11697" t="s">
        <v>14590</v>
      </c>
      <c r="D11697">
        <v>104</v>
      </c>
      <c r="E11697">
        <v>98</v>
      </c>
      <c r="F11697">
        <v>104</v>
      </c>
      <c r="G11697">
        <v>98</v>
      </c>
      <c r="H11697">
        <v>1</v>
      </c>
      <c r="I11697">
        <v>1</v>
      </c>
      <c r="J11697">
        <v>0</v>
      </c>
      <c r="K11697" s="194">
        <v>0</v>
      </c>
      <c r="L11697" t="s">
        <v>1083</v>
      </c>
      <c r="M11697" t="s">
        <v>1083</v>
      </c>
      <c r="N11697">
        <v>5000</v>
      </c>
      <c r="O11697" t="s">
        <v>7876</v>
      </c>
      <c r="P11697" t="s">
        <v>18588</v>
      </c>
      <c r="Q11697">
        <v>5</v>
      </c>
      <c r="R11697" s="117" t="s">
        <v>16032</v>
      </c>
      <c r="S11697" s="117" t="s">
        <v>15523</v>
      </c>
      <c r="T11697" t="s">
        <v>13812</v>
      </c>
      <c r="U11697" t="s">
        <v>10772</v>
      </c>
    </row>
    <row r="11698" spans="1:21">
      <c r="A11698" s="117" t="s">
        <v>11257</v>
      </c>
      <c r="B11698" t="s">
        <v>14590</v>
      </c>
      <c r="C11698" t="s">
        <v>14590</v>
      </c>
      <c r="D11698">
        <v>104</v>
      </c>
      <c r="E11698">
        <v>98</v>
      </c>
      <c r="F11698">
        <v>104</v>
      </c>
      <c r="G11698">
        <v>98</v>
      </c>
      <c r="H11698">
        <v>1</v>
      </c>
      <c r="I11698">
        <v>1</v>
      </c>
      <c r="J11698">
        <v>0</v>
      </c>
      <c r="K11698" s="194">
        <v>0</v>
      </c>
      <c r="L11698" t="s">
        <v>1083</v>
      </c>
      <c r="M11698" t="s">
        <v>1083</v>
      </c>
      <c r="N11698">
        <v>15800</v>
      </c>
      <c r="O11698" t="s">
        <v>7876</v>
      </c>
      <c r="P11698" t="s">
        <v>18589</v>
      </c>
      <c r="Q11698">
        <v>15.8</v>
      </c>
      <c r="R11698" s="117" t="s">
        <v>16032</v>
      </c>
      <c r="S11698" s="117" t="s">
        <v>15523</v>
      </c>
      <c r="T11698" t="s">
        <v>13812</v>
      </c>
      <c r="U11698" t="s">
        <v>10772</v>
      </c>
    </row>
    <row r="11699" spans="1:21">
      <c r="A11699" s="117" t="s">
        <v>11258</v>
      </c>
      <c r="B11699" t="s">
        <v>14590</v>
      </c>
      <c r="C11699" t="s">
        <v>14590</v>
      </c>
      <c r="D11699">
        <v>55</v>
      </c>
      <c r="E11699">
        <v>49</v>
      </c>
      <c r="F11699">
        <v>55</v>
      </c>
      <c r="G11699">
        <v>49</v>
      </c>
      <c r="H11699">
        <v>1</v>
      </c>
      <c r="I11699">
        <v>1</v>
      </c>
      <c r="J11699">
        <v>0</v>
      </c>
      <c r="K11699" s="194">
        <v>0</v>
      </c>
      <c r="L11699" t="s">
        <v>1083</v>
      </c>
      <c r="M11699" t="s">
        <v>1083</v>
      </c>
      <c r="N11699">
        <v>5150</v>
      </c>
      <c r="O11699" t="s">
        <v>7876</v>
      </c>
      <c r="P11699" t="s">
        <v>18590</v>
      </c>
      <c r="Q11699">
        <v>5.15</v>
      </c>
      <c r="R11699" s="117" t="s">
        <v>16032</v>
      </c>
      <c r="S11699" s="117" t="s">
        <v>15523</v>
      </c>
      <c r="T11699" t="s">
        <v>13812</v>
      </c>
      <c r="U11699" t="s">
        <v>10772</v>
      </c>
    </row>
    <row r="11700" spans="1:21">
      <c r="A11700" s="117" t="s">
        <v>11259</v>
      </c>
      <c r="B11700" t="s">
        <v>14590</v>
      </c>
      <c r="C11700" t="s">
        <v>14590</v>
      </c>
      <c r="D11700">
        <v>104</v>
      </c>
      <c r="E11700">
        <v>98</v>
      </c>
      <c r="F11700">
        <v>104</v>
      </c>
      <c r="G11700">
        <v>98</v>
      </c>
      <c r="H11700">
        <v>1</v>
      </c>
      <c r="I11700">
        <v>1</v>
      </c>
      <c r="J11700">
        <v>0</v>
      </c>
      <c r="K11700" s="194">
        <v>0</v>
      </c>
      <c r="L11700" t="s">
        <v>1083</v>
      </c>
      <c r="M11700" t="s">
        <v>1083</v>
      </c>
      <c r="N11700">
        <v>3300</v>
      </c>
      <c r="O11700" t="s">
        <v>7876</v>
      </c>
      <c r="P11700" t="s">
        <v>18591</v>
      </c>
      <c r="Q11700">
        <v>3.3</v>
      </c>
      <c r="R11700" s="117" t="s">
        <v>16032</v>
      </c>
      <c r="S11700" s="117" t="s">
        <v>15523</v>
      </c>
      <c r="T11700" t="s">
        <v>13812</v>
      </c>
      <c r="U11700" t="s">
        <v>10772</v>
      </c>
    </row>
    <row r="11701" spans="1:21">
      <c r="A11701" s="117" t="s">
        <v>11260</v>
      </c>
      <c r="B11701" t="s">
        <v>14590</v>
      </c>
      <c r="C11701" t="s">
        <v>14590</v>
      </c>
      <c r="D11701">
        <v>104</v>
      </c>
      <c r="E11701">
        <v>98</v>
      </c>
      <c r="F11701">
        <v>104</v>
      </c>
      <c r="G11701">
        <v>98</v>
      </c>
      <c r="H11701">
        <v>1</v>
      </c>
      <c r="I11701">
        <v>1</v>
      </c>
      <c r="J11701">
        <v>0</v>
      </c>
      <c r="K11701" s="194">
        <v>0</v>
      </c>
      <c r="L11701" t="s">
        <v>1083</v>
      </c>
      <c r="M11701" t="s">
        <v>1083</v>
      </c>
      <c r="N11701">
        <v>3240</v>
      </c>
      <c r="O11701" t="s">
        <v>7876</v>
      </c>
      <c r="P11701" t="s">
        <v>18592</v>
      </c>
      <c r="Q11701">
        <v>3.24</v>
      </c>
      <c r="R11701" s="117" t="s">
        <v>16032</v>
      </c>
      <c r="S11701" s="117" t="s">
        <v>15523</v>
      </c>
      <c r="T11701" t="s">
        <v>13812</v>
      </c>
      <c r="U11701" t="s">
        <v>10772</v>
      </c>
    </row>
    <row r="11702" spans="1:21">
      <c r="A11702" s="117" t="s">
        <v>11261</v>
      </c>
      <c r="B11702" t="s">
        <v>14590</v>
      </c>
      <c r="C11702" t="s">
        <v>14590</v>
      </c>
      <c r="D11702">
        <v>104</v>
      </c>
      <c r="E11702">
        <v>98</v>
      </c>
      <c r="F11702">
        <v>104</v>
      </c>
      <c r="G11702">
        <v>98</v>
      </c>
      <c r="H11702">
        <v>1</v>
      </c>
      <c r="I11702">
        <v>1</v>
      </c>
      <c r="J11702">
        <v>0</v>
      </c>
      <c r="K11702" s="194">
        <v>0</v>
      </c>
      <c r="L11702" t="s">
        <v>1083</v>
      </c>
      <c r="M11702" t="s">
        <v>1083</v>
      </c>
      <c r="N11702">
        <v>3420</v>
      </c>
      <c r="O11702" t="s">
        <v>7876</v>
      </c>
      <c r="P11702" t="s">
        <v>18593</v>
      </c>
      <c r="Q11702">
        <v>3.42</v>
      </c>
      <c r="R11702" s="117" t="s">
        <v>16032</v>
      </c>
      <c r="S11702" s="117" t="s">
        <v>15523</v>
      </c>
      <c r="T11702" t="s">
        <v>13812</v>
      </c>
      <c r="U11702" t="s">
        <v>10772</v>
      </c>
    </row>
    <row r="11703" spans="1:21">
      <c r="A11703" s="117" t="s">
        <v>11262</v>
      </c>
      <c r="B11703" t="s">
        <v>14590</v>
      </c>
      <c r="C11703" t="s">
        <v>14590</v>
      </c>
      <c r="D11703">
        <v>104</v>
      </c>
      <c r="E11703">
        <v>98</v>
      </c>
      <c r="F11703">
        <v>104</v>
      </c>
      <c r="G11703">
        <v>98</v>
      </c>
      <c r="H11703">
        <v>1</v>
      </c>
      <c r="I11703">
        <v>1</v>
      </c>
      <c r="J11703">
        <v>0</v>
      </c>
      <c r="K11703" s="194">
        <v>0</v>
      </c>
      <c r="L11703" t="s">
        <v>1083</v>
      </c>
      <c r="M11703" t="s">
        <v>1083</v>
      </c>
      <c r="N11703">
        <v>2500</v>
      </c>
      <c r="O11703" t="s">
        <v>7876</v>
      </c>
      <c r="P11703" t="s">
        <v>18594</v>
      </c>
      <c r="Q11703">
        <v>2.5</v>
      </c>
      <c r="R11703" s="117" t="s">
        <v>16032</v>
      </c>
      <c r="S11703" s="117" t="s">
        <v>15523</v>
      </c>
      <c r="T11703" t="s">
        <v>13812</v>
      </c>
      <c r="U11703" t="s">
        <v>10772</v>
      </c>
    </row>
    <row r="11704" spans="1:21">
      <c r="A11704" s="117" t="s">
        <v>11263</v>
      </c>
      <c r="B11704" t="s">
        <v>14590</v>
      </c>
      <c r="C11704" t="s">
        <v>14590</v>
      </c>
      <c r="D11704">
        <v>104</v>
      </c>
      <c r="E11704">
        <v>98</v>
      </c>
      <c r="F11704">
        <v>104</v>
      </c>
      <c r="G11704">
        <v>98</v>
      </c>
      <c r="H11704">
        <v>1</v>
      </c>
      <c r="I11704">
        <v>1</v>
      </c>
      <c r="J11704">
        <v>0</v>
      </c>
      <c r="K11704" s="194">
        <v>0</v>
      </c>
      <c r="L11704" t="s">
        <v>1083</v>
      </c>
      <c r="M11704" t="s">
        <v>1083</v>
      </c>
      <c r="N11704">
        <v>2309</v>
      </c>
      <c r="O11704" t="s">
        <v>7876</v>
      </c>
      <c r="P11704" t="s">
        <v>18584</v>
      </c>
      <c r="Q11704">
        <v>2.3090000000000002</v>
      </c>
      <c r="R11704" s="117" t="s">
        <v>16032</v>
      </c>
      <c r="S11704" s="117" t="s">
        <v>15523</v>
      </c>
      <c r="T11704" t="s">
        <v>13812</v>
      </c>
      <c r="U11704" t="s">
        <v>10772</v>
      </c>
    </row>
    <row r="11705" spans="1:21">
      <c r="A11705" s="117" t="s">
        <v>11264</v>
      </c>
      <c r="B11705" t="s">
        <v>14590</v>
      </c>
      <c r="C11705" t="s">
        <v>14590</v>
      </c>
      <c r="D11705">
        <v>104</v>
      </c>
      <c r="E11705">
        <v>98</v>
      </c>
      <c r="F11705">
        <v>104</v>
      </c>
      <c r="G11705">
        <v>98</v>
      </c>
      <c r="H11705">
        <v>1</v>
      </c>
      <c r="I11705">
        <v>1</v>
      </c>
      <c r="J11705">
        <v>0</v>
      </c>
      <c r="K11705" s="194">
        <v>0</v>
      </c>
      <c r="L11705" t="s">
        <v>1083</v>
      </c>
      <c r="M11705" t="s">
        <v>1083</v>
      </c>
      <c r="N11705">
        <v>1000</v>
      </c>
      <c r="O11705" t="s">
        <v>7876</v>
      </c>
      <c r="P11705" t="s">
        <v>18595</v>
      </c>
      <c r="Q11705">
        <v>1</v>
      </c>
      <c r="R11705" s="117" t="s">
        <v>16032</v>
      </c>
      <c r="S11705" s="117" t="s">
        <v>15523</v>
      </c>
      <c r="T11705" t="s">
        <v>13812</v>
      </c>
      <c r="U11705" t="s">
        <v>10772</v>
      </c>
    </row>
    <row r="11706" spans="1:21">
      <c r="A11706" s="117" t="s">
        <v>11265</v>
      </c>
      <c r="B11706" t="s">
        <v>14590</v>
      </c>
      <c r="C11706" t="s">
        <v>14590</v>
      </c>
      <c r="D11706">
        <v>55</v>
      </c>
      <c r="E11706">
        <v>49</v>
      </c>
      <c r="F11706">
        <v>55</v>
      </c>
      <c r="G11706">
        <v>49</v>
      </c>
      <c r="H11706">
        <v>1</v>
      </c>
      <c r="I11706">
        <v>1</v>
      </c>
      <c r="J11706">
        <v>0</v>
      </c>
      <c r="K11706" s="194">
        <v>0</v>
      </c>
      <c r="L11706" t="s">
        <v>1083</v>
      </c>
      <c r="M11706" t="s">
        <v>1083</v>
      </c>
      <c r="N11706">
        <v>3369</v>
      </c>
      <c r="O11706" t="s">
        <v>7876</v>
      </c>
      <c r="P11706" t="s">
        <v>18596</v>
      </c>
      <c r="Q11706">
        <v>3.3690000000000002</v>
      </c>
      <c r="R11706" s="117" t="s">
        <v>16032</v>
      </c>
      <c r="S11706" s="117" t="s">
        <v>15523</v>
      </c>
      <c r="T11706" t="s">
        <v>13812</v>
      </c>
      <c r="U11706" t="s">
        <v>10772</v>
      </c>
    </row>
    <row r="11707" spans="1:21">
      <c r="A11707" s="117" t="s">
        <v>11266</v>
      </c>
      <c r="B11707" t="s">
        <v>14590</v>
      </c>
      <c r="C11707" t="s">
        <v>14590</v>
      </c>
      <c r="D11707">
        <v>55</v>
      </c>
      <c r="E11707">
        <v>49</v>
      </c>
      <c r="F11707">
        <v>55</v>
      </c>
      <c r="G11707">
        <v>49</v>
      </c>
      <c r="H11707">
        <v>1</v>
      </c>
      <c r="I11707">
        <v>1</v>
      </c>
      <c r="J11707">
        <v>0</v>
      </c>
      <c r="K11707" s="194">
        <v>0</v>
      </c>
      <c r="L11707" t="s">
        <v>1083</v>
      </c>
      <c r="M11707" t="s">
        <v>1083</v>
      </c>
      <c r="N11707">
        <v>2121</v>
      </c>
      <c r="O11707" t="s">
        <v>7876</v>
      </c>
      <c r="P11707" t="s">
        <v>18591</v>
      </c>
      <c r="Q11707">
        <v>2.121</v>
      </c>
      <c r="R11707" s="117" t="s">
        <v>16032</v>
      </c>
      <c r="S11707" s="117" t="s">
        <v>15523</v>
      </c>
      <c r="T11707" t="s">
        <v>13812</v>
      </c>
      <c r="U11707" t="s">
        <v>10772</v>
      </c>
    </row>
    <row r="11708" spans="1:21">
      <c r="A11708" s="117" t="s">
        <v>11267</v>
      </c>
      <c r="B11708" t="s">
        <v>14590</v>
      </c>
      <c r="C11708" t="s">
        <v>14590</v>
      </c>
      <c r="D11708">
        <v>104</v>
      </c>
      <c r="E11708">
        <v>98</v>
      </c>
      <c r="F11708">
        <v>104</v>
      </c>
      <c r="G11708">
        <v>98</v>
      </c>
      <c r="H11708">
        <v>1</v>
      </c>
      <c r="I11708">
        <v>1</v>
      </c>
      <c r="J11708">
        <v>0</v>
      </c>
      <c r="K11708" s="194">
        <v>0</v>
      </c>
      <c r="L11708" t="s">
        <v>1083</v>
      </c>
      <c r="M11708" t="s">
        <v>1083</v>
      </c>
      <c r="N11708">
        <v>1000</v>
      </c>
      <c r="O11708" t="s">
        <v>7876</v>
      </c>
      <c r="P11708" t="s">
        <v>18597</v>
      </c>
      <c r="Q11708">
        <v>1</v>
      </c>
      <c r="R11708" s="117" t="s">
        <v>16032</v>
      </c>
      <c r="S11708" s="117" t="s">
        <v>15523</v>
      </c>
      <c r="T11708" t="s">
        <v>13812</v>
      </c>
      <c r="U11708" t="s">
        <v>10772</v>
      </c>
    </row>
    <row r="11709" spans="1:21">
      <c r="A11709" s="117" t="s">
        <v>13606</v>
      </c>
      <c r="B11709" t="s">
        <v>14590</v>
      </c>
      <c r="C11709" t="s">
        <v>14590</v>
      </c>
      <c r="D11709">
        <v>55</v>
      </c>
      <c r="E11709">
        <v>49</v>
      </c>
      <c r="F11709">
        <v>55</v>
      </c>
      <c r="G11709">
        <v>49</v>
      </c>
      <c r="H11709">
        <v>1</v>
      </c>
      <c r="I11709">
        <v>1</v>
      </c>
      <c r="J11709">
        <v>0</v>
      </c>
      <c r="K11709" s="194">
        <v>0</v>
      </c>
      <c r="L11709" t="s">
        <v>1083</v>
      </c>
      <c r="M11709" t="s">
        <v>1083</v>
      </c>
      <c r="N11709">
        <v>1.2999999999999999E-2</v>
      </c>
      <c r="O11709" t="s">
        <v>7876</v>
      </c>
      <c r="P11709" t="s">
        <v>18598</v>
      </c>
      <c r="Q11709">
        <v>1.2999999999999999E-5</v>
      </c>
      <c r="R11709" s="117" t="s">
        <v>16032</v>
      </c>
      <c r="S11709" s="117" t="s">
        <v>15523</v>
      </c>
      <c r="T11709" t="s">
        <v>13812</v>
      </c>
      <c r="U11709" t="s">
        <v>10772</v>
      </c>
    </row>
    <row r="11710" spans="1:21">
      <c r="A11710" s="117" t="s">
        <v>13607</v>
      </c>
      <c r="B11710" t="s">
        <v>14590</v>
      </c>
      <c r="C11710" t="s">
        <v>14590</v>
      </c>
      <c r="D11710">
        <v>55</v>
      </c>
      <c r="E11710">
        <v>49</v>
      </c>
      <c r="F11710">
        <v>55</v>
      </c>
      <c r="G11710">
        <v>49</v>
      </c>
      <c r="H11710">
        <v>1</v>
      </c>
      <c r="I11710">
        <v>1</v>
      </c>
      <c r="J11710">
        <v>0</v>
      </c>
      <c r="K11710" s="194">
        <v>0</v>
      </c>
      <c r="L11710" t="s">
        <v>1083</v>
      </c>
      <c r="M11710" t="s">
        <v>1083</v>
      </c>
      <c r="N11710">
        <v>10300</v>
      </c>
      <c r="O11710" t="s">
        <v>7876</v>
      </c>
      <c r="P11710" t="s">
        <v>18599</v>
      </c>
      <c r="Q11710">
        <v>10.3</v>
      </c>
      <c r="R11710" s="117" t="s">
        <v>16032</v>
      </c>
      <c r="S11710" s="117" t="s">
        <v>15523</v>
      </c>
      <c r="T11710" t="s">
        <v>13812</v>
      </c>
      <c r="U11710" t="s">
        <v>10772</v>
      </c>
    </row>
    <row r="11711" spans="1:21">
      <c r="A11711" s="117" t="s">
        <v>11268</v>
      </c>
      <c r="B11711" t="s">
        <v>14590</v>
      </c>
      <c r="C11711" t="s">
        <v>14590</v>
      </c>
      <c r="D11711">
        <v>55</v>
      </c>
      <c r="E11711">
        <v>49</v>
      </c>
      <c r="F11711">
        <v>55</v>
      </c>
      <c r="G11711">
        <v>49</v>
      </c>
      <c r="H11711">
        <v>1</v>
      </c>
      <c r="I11711">
        <v>1</v>
      </c>
      <c r="J11711">
        <v>0</v>
      </c>
      <c r="K11711" s="194">
        <v>0</v>
      </c>
      <c r="L11711" t="s">
        <v>1083</v>
      </c>
      <c r="M11711" t="s">
        <v>1083</v>
      </c>
      <c r="N11711">
        <v>1887</v>
      </c>
      <c r="O11711" t="s">
        <v>7876</v>
      </c>
      <c r="P11711" t="s">
        <v>18600</v>
      </c>
      <c r="Q11711">
        <v>1.887</v>
      </c>
      <c r="R11711" s="117" t="s">
        <v>16032</v>
      </c>
      <c r="S11711" s="117" t="s">
        <v>15523</v>
      </c>
      <c r="T11711" t="s">
        <v>13812</v>
      </c>
      <c r="U11711" t="s">
        <v>10772</v>
      </c>
    </row>
    <row r="11712" spans="1:21">
      <c r="A11712" s="117" t="s">
        <v>11269</v>
      </c>
      <c r="B11712" t="s">
        <v>14590</v>
      </c>
      <c r="C11712" t="s">
        <v>14590</v>
      </c>
      <c r="D11712">
        <v>104</v>
      </c>
      <c r="E11712">
        <v>98</v>
      </c>
      <c r="F11712">
        <v>104</v>
      </c>
      <c r="G11712">
        <v>98</v>
      </c>
      <c r="H11712">
        <v>1</v>
      </c>
      <c r="I11712">
        <v>1</v>
      </c>
      <c r="J11712">
        <v>0</v>
      </c>
      <c r="K11712" s="194">
        <v>0</v>
      </c>
      <c r="L11712" t="s">
        <v>1083</v>
      </c>
      <c r="M11712" t="s">
        <v>1083</v>
      </c>
      <c r="N11712">
        <v>1460</v>
      </c>
      <c r="O11712" t="s">
        <v>7876</v>
      </c>
      <c r="P11712" t="s">
        <v>18600</v>
      </c>
      <c r="Q11712">
        <v>1.46</v>
      </c>
      <c r="R11712" s="117" t="s">
        <v>16032</v>
      </c>
      <c r="S11712" s="117" t="s">
        <v>15523</v>
      </c>
      <c r="T11712" t="s">
        <v>13812</v>
      </c>
      <c r="U11712" t="s">
        <v>10772</v>
      </c>
    </row>
    <row r="11713" spans="1:21">
      <c r="A11713" s="117" t="s">
        <v>13608</v>
      </c>
      <c r="B11713" t="s">
        <v>14590</v>
      </c>
      <c r="C11713" t="s">
        <v>14590</v>
      </c>
      <c r="D11713">
        <v>55</v>
      </c>
      <c r="E11713">
        <v>49</v>
      </c>
      <c r="F11713">
        <v>55</v>
      </c>
      <c r="G11713">
        <v>49</v>
      </c>
      <c r="H11713">
        <v>1</v>
      </c>
      <c r="I11713">
        <v>1</v>
      </c>
      <c r="J11713">
        <v>0</v>
      </c>
      <c r="K11713" s="194">
        <v>0</v>
      </c>
      <c r="L11713" t="s">
        <v>1083</v>
      </c>
      <c r="M11713" t="s">
        <v>1083</v>
      </c>
      <c r="N11713">
        <v>10000</v>
      </c>
      <c r="O11713" t="s">
        <v>7876</v>
      </c>
      <c r="P11713" t="s">
        <v>18601</v>
      </c>
      <c r="Q11713">
        <v>10</v>
      </c>
      <c r="R11713" s="117" t="s">
        <v>16032</v>
      </c>
      <c r="S11713" s="117" t="s">
        <v>15523</v>
      </c>
      <c r="T11713" t="s">
        <v>13812</v>
      </c>
      <c r="U11713" t="s">
        <v>10772</v>
      </c>
    </row>
    <row r="11714" spans="1:21">
      <c r="A11714" s="117" t="s">
        <v>13609</v>
      </c>
      <c r="B11714" t="s">
        <v>14590</v>
      </c>
      <c r="C11714" t="s">
        <v>14590</v>
      </c>
      <c r="D11714">
        <v>55</v>
      </c>
      <c r="E11714">
        <v>49</v>
      </c>
      <c r="F11714">
        <v>55</v>
      </c>
      <c r="G11714">
        <v>49</v>
      </c>
      <c r="H11714">
        <v>1</v>
      </c>
      <c r="I11714">
        <v>1</v>
      </c>
      <c r="J11714">
        <v>0</v>
      </c>
      <c r="K11714" s="194">
        <v>0</v>
      </c>
      <c r="L11714" t="s">
        <v>1083</v>
      </c>
      <c r="M11714" t="s">
        <v>1083</v>
      </c>
      <c r="N11714">
        <v>3000</v>
      </c>
      <c r="O11714" t="s">
        <v>7876</v>
      </c>
      <c r="P11714" t="s">
        <v>18602</v>
      </c>
      <c r="Q11714">
        <v>3</v>
      </c>
      <c r="R11714" s="117" t="s">
        <v>16032</v>
      </c>
      <c r="S11714" s="117" t="s">
        <v>15523</v>
      </c>
      <c r="T11714" t="s">
        <v>13812</v>
      </c>
      <c r="U11714" t="s">
        <v>10772</v>
      </c>
    </row>
    <row r="11715" spans="1:21">
      <c r="A11715" s="117" t="s">
        <v>23121</v>
      </c>
      <c r="B11715" t="s">
        <v>14590</v>
      </c>
      <c r="C11715" t="s">
        <v>14590</v>
      </c>
      <c r="D11715">
        <v>104</v>
      </c>
      <c r="E11715">
        <v>98</v>
      </c>
      <c r="F11715">
        <v>104</v>
      </c>
      <c r="G11715">
        <v>98</v>
      </c>
      <c r="H11715">
        <v>1</v>
      </c>
      <c r="I11715">
        <v>1</v>
      </c>
      <c r="J11715">
        <v>0</v>
      </c>
      <c r="K11715" s="194">
        <v>0</v>
      </c>
      <c r="L11715" t="s">
        <v>1083</v>
      </c>
      <c r="M11715" t="s">
        <v>1083</v>
      </c>
      <c r="N11715">
        <v>4410</v>
      </c>
      <c r="O11715" t="s">
        <v>7876</v>
      </c>
      <c r="P11715" t="s">
        <v>18591</v>
      </c>
      <c r="Q11715">
        <v>4.41</v>
      </c>
      <c r="R11715" s="117" t="s">
        <v>16032</v>
      </c>
      <c r="S11715" s="117" t="s">
        <v>15523</v>
      </c>
      <c r="T11715" t="s">
        <v>13812</v>
      </c>
      <c r="U11715" t="s">
        <v>10772</v>
      </c>
    </row>
    <row r="11716" spans="1:21">
      <c r="A11716" s="117" t="s">
        <v>13610</v>
      </c>
      <c r="B11716" t="s">
        <v>14590</v>
      </c>
      <c r="C11716" t="s">
        <v>14590</v>
      </c>
      <c r="D11716">
        <v>55</v>
      </c>
      <c r="E11716">
        <v>49</v>
      </c>
      <c r="F11716">
        <v>55</v>
      </c>
      <c r="G11716">
        <v>49</v>
      </c>
      <c r="H11716">
        <v>1</v>
      </c>
      <c r="I11716">
        <v>1</v>
      </c>
      <c r="J11716">
        <v>0</v>
      </c>
      <c r="K11716" s="194">
        <v>0</v>
      </c>
      <c r="L11716" t="s">
        <v>1083</v>
      </c>
      <c r="M11716" t="s">
        <v>1083</v>
      </c>
      <c r="N11716">
        <v>0.01</v>
      </c>
      <c r="O11716" t="s">
        <v>7876</v>
      </c>
      <c r="P11716" t="s">
        <v>18603</v>
      </c>
      <c r="Q11716">
        <v>1.0000000000000001E-5</v>
      </c>
      <c r="R11716" s="117" t="s">
        <v>16032</v>
      </c>
      <c r="S11716" s="117" t="s">
        <v>15523</v>
      </c>
      <c r="T11716" t="s">
        <v>13812</v>
      </c>
      <c r="U11716" t="s">
        <v>10772</v>
      </c>
    </row>
    <row r="11717" spans="1:21">
      <c r="A11717" s="117" t="s">
        <v>13611</v>
      </c>
      <c r="B11717" t="s">
        <v>14590</v>
      </c>
      <c r="C11717" t="s">
        <v>14590</v>
      </c>
      <c r="D11717">
        <v>55</v>
      </c>
      <c r="E11717">
        <v>49</v>
      </c>
      <c r="F11717">
        <v>55</v>
      </c>
      <c r="G11717">
        <v>49</v>
      </c>
      <c r="H11717">
        <v>1</v>
      </c>
      <c r="I11717">
        <v>1</v>
      </c>
      <c r="J11717">
        <v>0</v>
      </c>
      <c r="K11717" s="194">
        <v>0</v>
      </c>
      <c r="L11717" t="s">
        <v>1083</v>
      </c>
      <c r="M11717" t="s">
        <v>1083</v>
      </c>
      <c r="N11717">
        <v>3.2000000000000001E-2</v>
      </c>
      <c r="O11717" t="s">
        <v>7876</v>
      </c>
      <c r="P11717" t="s">
        <v>18604</v>
      </c>
      <c r="Q11717">
        <v>3.1999999999999999E-5</v>
      </c>
      <c r="R11717" s="117" t="s">
        <v>16032</v>
      </c>
      <c r="S11717" s="117" t="s">
        <v>15523</v>
      </c>
      <c r="T11717" t="s">
        <v>13812</v>
      </c>
      <c r="U11717" t="s">
        <v>10772</v>
      </c>
    </row>
    <row r="11718" spans="1:21">
      <c r="A11718" s="117" t="s">
        <v>11270</v>
      </c>
      <c r="B11718" t="s">
        <v>14590</v>
      </c>
      <c r="C11718" t="s">
        <v>14590</v>
      </c>
      <c r="D11718">
        <v>104</v>
      </c>
      <c r="E11718">
        <v>98</v>
      </c>
      <c r="F11718">
        <v>104</v>
      </c>
      <c r="G11718">
        <v>98</v>
      </c>
      <c r="H11718">
        <v>1</v>
      </c>
      <c r="I11718">
        <v>1</v>
      </c>
      <c r="J11718">
        <v>0</v>
      </c>
      <c r="K11718" s="194">
        <v>0</v>
      </c>
      <c r="L11718" t="s">
        <v>1083</v>
      </c>
      <c r="M11718" t="s">
        <v>1083</v>
      </c>
      <c r="N11718">
        <v>1700</v>
      </c>
      <c r="O11718" t="s">
        <v>7876</v>
      </c>
      <c r="P11718" t="s">
        <v>18605</v>
      </c>
      <c r="Q11718">
        <v>1.7</v>
      </c>
      <c r="R11718" s="117" t="s">
        <v>16032</v>
      </c>
      <c r="S11718" s="117" t="s">
        <v>15523</v>
      </c>
      <c r="T11718" t="s">
        <v>13812</v>
      </c>
      <c r="U11718" t="s">
        <v>10772</v>
      </c>
    </row>
    <row r="11719" spans="1:21">
      <c r="A11719" s="117" t="s">
        <v>13612</v>
      </c>
      <c r="B11719" t="s">
        <v>14590</v>
      </c>
      <c r="C11719" t="s">
        <v>14590</v>
      </c>
      <c r="D11719">
        <v>55</v>
      </c>
      <c r="E11719">
        <v>49</v>
      </c>
      <c r="F11719">
        <v>55</v>
      </c>
      <c r="G11719">
        <v>49</v>
      </c>
      <c r="H11719">
        <v>1</v>
      </c>
      <c r="I11719">
        <v>1</v>
      </c>
      <c r="J11719">
        <v>0</v>
      </c>
      <c r="K11719" s="194">
        <v>0</v>
      </c>
      <c r="L11719" t="s">
        <v>1083</v>
      </c>
      <c r="M11719" t="s">
        <v>1083</v>
      </c>
      <c r="N11719">
        <v>0.123</v>
      </c>
      <c r="O11719" t="s">
        <v>7876</v>
      </c>
      <c r="P11719" t="s">
        <v>18606</v>
      </c>
      <c r="Q11719">
        <v>1.2300000000000001E-4</v>
      </c>
      <c r="R11719" s="117" t="s">
        <v>16032</v>
      </c>
      <c r="S11719" s="117" t="s">
        <v>15523</v>
      </c>
      <c r="T11719" t="s">
        <v>13812</v>
      </c>
      <c r="U11719" t="s">
        <v>10772</v>
      </c>
    </row>
    <row r="11720" spans="1:21">
      <c r="A11720" s="117" t="s">
        <v>13613</v>
      </c>
      <c r="B11720" t="s">
        <v>14590</v>
      </c>
      <c r="C11720" t="s">
        <v>14590</v>
      </c>
      <c r="D11720">
        <v>55</v>
      </c>
      <c r="E11720">
        <v>49</v>
      </c>
      <c r="F11720">
        <v>55</v>
      </c>
      <c r="G11720">
        <v>49</v>
      </c>
      <c r="H11720">
        <v>1</v>
      </c>
      <c r="I11720">
        <v>1</v>
      </c>
      <c r="J11720">
        <v>0</v>
      </c>
      <c r="K11720" s="194">
        <v>0</v>
      </c>
      <c r="L11720" t="s">
        <v>1083</v>
      </c>
      <c r="M11720" t="s">
        <v>1083</v>
      </c>
      <c r="N11720">
        <v>0.17399999999999999</v>
      </c>
      <c r="O11720" t="s">
        <v>7876</v>
      </c>
      <c r="P11720" t="s">
        <v>18607</v>
      </c>
      <c r="Q11720">
        <v>1.74E-4</v>
      </c>
      <c r="R11720" s="117" t="s">
        <v>16032</v>
      </c>
      <c r="S11720" s="117" t="s">
        <v>15523</v>
      </c>
      <c r="T11720" t="s">
        <v>13812</v>
      </c>
      <c r="U11720" t="s">
        <v>10772</v>
      </c>
    </row>
    <row r="11721" spans="1:21">
      <c r="A11721" s="117" t="s">
        <v>11271</v>
      </c>
      <c r="B11721" t="s">
        <v>14590</v>
      </c>
      <c r="C11721" t="s">
        <v>14590</v>
      </c>
      <c r="D11721">
        <v>104</v>
      </c>
      <c r="E11721">
        <v>98</v>
      </c>
      <c r="F11721">
        <v>104</v>
      </c>
      <c r="G11721">
        <v>98</v>
      </c>
      <c r="H11721">
        <v>1</v>
      </c>
      <c r="I11721">
        <v>1</v>
      </c>
      <c r="J11721">
        <v>0</v>
      </c>
      <c r="K11721" s="194">
        <v>0</v>
      </c>
      <c r="L11721" t="s">
        <v>1083</v>
      </c>
      <c r="M11721" t="s">
        <v>1083</v>
      </c>
      <c r="N11721">
        <v>2500</v>
      </c>
      <c r="O11721" t="s">
        <v>7876</v>
      </c>
      <c r="P11721" t="s">
        <v>18608</v>
      </c>
      <c r="Q11721">
        <v>2.5</v>
      </c>
      <c r="R11721" s="117" t="s">
        <v>16032</v>
      </c>
      <c r="S11721" s="117" t="s">
        <v>15523</v>
      </c>
      <c r="T11721" t="s">
        <v>13812</v>
      </c>
      <c r="U11721" t="s">
        <v>10772</v>
      </c>
    </row>
    <row r="11722" spans="1:21">
      <c r="A11722" s="117" t="s">
        <v>11272</v>
      </c>
      <c r="B11722" t="s">
        <v>14590</v>
      </c>
      <c r="C11722" t="s">
        <v>14590</v>
      </c>
      <c r="D11722">
        <v>55</v>
      </c>
      <c r="E11722">
        <v>49</v>
      </c>
      <c r="F11722">
        <v>55</v>
      </c>
      <c r="G11722">
        <v>49</v>
      </c>
      <c r="H11722">
        <v>1</v>
      </c>
      <c r="I11722">
        <v>1</v>
      </c>
      <c r="J11722">
        <v>0</v>
      </c>
      <c r="K11722" s="194">
        <v>0</v>
      </c>
      <c r="L11722" t="s">
        <v>1083</v>
      </c>
      <c r="M11722" t="s">
        <v>1083</v>
      </c>
      <c r="N11722">
        <v>15000</v>
      </c>
      <c r="O11722" t="s">
        <v>7876</v>
      </c>
      <c r="P11722" t="s">
        <v>18609</v>
      </c>
      <c r="Q11722">
        <v>15</v>
      </c>
      <c r="R11722" s="117" t="s">
        <v>16032</v>
      </c>
      <c r="S11722" s="117" t="s">
        <v>15523</v>
      </c>
      <c r="T11722" t="s">
        <v>13812</v>
      </c>
      <c r="U11722" t="s">
        <v>10772</v>
      </c>
    </row>
    <row r="11723" spans="1:21">
      <c r="A11723" s="117" t="s">
        <v>11273</v>
      </c>
      <c r="B11723" t="s">
        <v>14590</v>
      </c>
      <c r="C11723" t="s">
        <v>14590</v>
      </c>
      <c r="D11723">
        <v>104</v>
      </c>
      <c r="E11723">
        <v>98</v>
      </c>
      <c r="F11723">
        <v>104</v>
      </c>
      <c r="G11723">
        <v>98</v>
      </c>
      <c r="H11723">
        <v>1</v>
      </c>
      <c r="I11723">
        <v>1</v>
      </c>
      <c r="J11723">
        <v>0</v>
      </c>
      <c r="K11723" s="194">
        <v>0</v>
      </c>
      <c r="L11723" t="s">
        <v>1083</v>
      </c>
      <c r="M11723" t="s">
        <v>1083</v>
      </c>
      <c r="N11723">
        <v>1000</v>
      </c>
      <c r="O11723" t="s">
        <v>7876</v>
      </c>
      <c r="P11723" t="s">
        <v>18591</v>
      </c>
      <c r="Q11723">
        <v>1</v>
      </c>
      <c r="R11723" s="117" t="s">
        <v>16032</v>
      </c>
      <c r="S11723" s="117" t="s">
        <v>15523</v>
      </c>
      <c r="T11723" t="s">
        <v>13812</v>
      </c>
      <c r="U11723" t="s">
        <v>10772</v>
      </c>
    </row>
    <row r="11724" spans="1:21">
      <c r="A11724" s="117" t="s">
        <v>11274</v>
      </c>
      <c r="B11724" t="s">
        <v>14590</v>
      </c>
      <c r="C11724" t="s">
        <v>14590</v>
      </c>
      <c r="D11724">
        <v>104</v>
      </c>
      <c r="E11724">
        <v>98</v>
      </c>
      <c r="F11724">
        <v>104</v>
      </c>
      <c r="G11724">
        <v>98</v>
      </c>
      <c r="H11724">
        <v>1</v>
      </c>
      <c r="I11724">
        <v>1</v>
      </c>
      <c r="J11724">
        <v>0</v>
      </c>
      <c r="K11724" s="194">
        <v>0</v>
      </c>
      <c r="L11724" t="s">
        <v>1083</v>
      </c>
      <c r="M11724" t="s">
        <v>1083</v>
      </c>
      <c r="N11724">
        <v>4600</v>
      </c>
      <c r="O11724" t="s">
        <v>7876</v>
      </c>
      <c r="P11724" t="s">
        <v>18593</v>
      </c>
      <c r="Q11724">
        <v>4.5999999999999996</v>
      </c>
      <c r="R11724" s="117" t="s">
        <v>16032</v>
      </c>
      <c r="S11724" s="117" t="s">
        <v>15523</v>
      </c>
      <c r="T11724" t="s">
        <v>13812</v>
      </c>
      <c r="U11724" t="s">
        <v>10772</v>
      </c>
    </row>
    <row r="11725" spans="1:21">
      <c r="A11725" s="117" t="s">
        <v>13614</v>
      </c>
      <c r="B11725" t="s">
        <v>14590</v>
      </c>
      <c r="C11725" t="s">
        <v>14590</v>
      </c>
      <c r="D11725">
        <v>55</v>
      </c>
      <c r="E11725">
        <v>49</v>
      </c>
      <c r="F11725">
        <v>55</v>
      </c>
      <c r="G11725">
        <v>49</v>
      </c>
      <c r="H11725">
        <v>1</v>
      </c>
      <c r="I11725">
        <v>1</v>
      </c>
      <c r="J11725">
        <v>0</v>
      </c>
      <c r="K11725" s="194">
        <v>0</v>
      </c>
      <c r="L11725" t="s">
        <v>1083</v>
      </c>
      <c r="M11725" t="s">
        <v>1083</v>
      </c>
      <c r="N11725">
        <v>13000</v>
      </c>
      <c r="O11725" t="s">
        <v>7876</v>
      </c>
      <c r="P11725" t="s">
        <v>18610</v>
      </c>
      <c r="Q11725">
        <v>13</v>
      </c>
      <c r="R11725" s="117" t="s">
        <v>16032</v>
      </c>
      <c r="S11725" s="117" t="s">
        <v>15523</v>
      </c>
      <c r="T11725" t="s">
        <v>13812</v>
      </c>
      <c r="U11725" t="s">
        <v>10772</v>
      </c>
    </row>
    <row r="11726" spans="1:21">
      <c r="A11726" s="117" t="s">
        <v>11275</v>
      </c>
      <c r="B11726" t="s">
        <v>14590</v>
      </c>
      <c r="C11726" t="s">
        <v>14590</v>
      </c>
      <c r="D11726">
        <v>104</v>
      </c>
      <c r="E11726">
        <v>98</v>
      </c>
      <c r="F11726">
        <v>104</v>
      </c>
      <c r="G11726">
        <v>98</v>
      </c>
      <c r="H11726">
        <v>1</v>
      </c>
      <c r="I11726">
        <v>1</v>
      </c>
      <c r="J11726">
        <v>0</v>
      </c>
      <c r="K11726" s="194">
        <v>0</v>
      </c>
      <c r="L11726" t="s">
        <v>1083</v>
      </c>
      <c r="M11726" t="s">
        <v>1083</v>
      </c>
      <c r="N11726">
        <v>1000</v>
      </c>
      <c r="O11726" t="s">
        <v>7876</v>
      </c>
      <c r="P11726" t="s">
        <v>18611</v>
      </c>
      <c r="Q11726">
        <v>1</v>
      </c>
      <c r="R11726" s="117" t="s">
        <v>16032</v>
      </c>
      <c r="S11726" s="117" t="s">
        <v>15523</v>
      </c>
      <c r="T11726" t="s">
        <v>13812</v>
      </c>
      <c r="U11726" t="s">
        <v>10772</v>
      </c>
    </row>
    <row r="11727" spans="1:21">
      <c r="A11727" s="117" t="s">
        <v>13615</v>
      </c>
      <c r="B11727" t="s">
        <v>14590</v>
      </c>
      <c r="C11727" t="s">
        <v>14590</v>
      </c>
      <c r="D11727">
        <v>55</v>
      </c>
      <c r="E11727">
        <v>49</v>
      </c>
      <c r="F11727">
        <v>55</v>
      </c>
      <c r="G11727">
        <v>49</v>
      </c>
      <c r="H11727">
        <v>1</v>
      </c>
      <c r="I11727">
        <v>1</v>
      </c>
      <c r="J11727">
        <v>0</v>
      </c>
      <c r="K11727" s="194">
        <v>0</v>
      </c>
      <c r="L11727" t="s">
        <v>1083</v>
      </c>
      <c r="M11727" t="s">
        <v>1083</v>
      </c>
      <c r="N11727">
        <v>6500</v>
      </c>
      <c r="O11727" t="s">
        <v>7876</v>
      </c>
      <c r="P11727" t="s">
        <v>18603</v>
      </c>
      <c r="Q11727">
        <v>6.5</v>
      </c>
      <c r="R11727" s="117" t="s">
        <v>16032</v>
      </c>
      <c r="S11727" s="117" t="s">
        <v>15523</v>
      </c>
      <c r="T11727" t="s">
        <v>13812</v>
      </c>
      <c r="U11727" t="s">
        <v>10772</v>
      </c>
    </row>
    <row r="11728" spans="1:21">
      <c r="A11728" s="117" t="s">
        <v>13616</v>
      </c>
      <c r="B11728" t="s">
        <v>14590</v>
      </c>
      <c r="C11728" t="s">
        <v>14590</v>
      </c>
      <c r="D11728">
        <v>55</v>
      </c>
      <c r="E11728">
        <v>49</v>
      </c>
      <c r="F11728">
        <v>55</v>
      </c>
      <c r="G11728">
        <v>49</v>
      </c>
      <c r="H11728">
        <v>1</v>
      </c>
      <c r="I11728">
        <v>1</v>
      </c>
      <c r="J11728">
        <v>0</v>
      </c>
      <c r="K11728" s="194">
        <v>0</v>
      </c>
      <c r="L11728" t="s">
        <v>1083</v>
      </c>
      <c r="M11728" t="s">
        <v>1083</v>
      </c>
      <c r="N11728">
        <v>1500</v>
      </c>
      <c r="O11728" t="s">
        <v>7876</v>
      </c>
      <c r="P11728" t="s">
        <v>18612</v>
      </c>
      <c r="Q11728">
        <v>1.5</v>
      </c>
      <c r="R11728" s="117" t="s">
        <v>16032</v>
      </c>
      <c r="S11728" s="117" t="s">
        <v>15523</v>
      </c>
      <c r="T11728" t="s">
        <v>13812</v>
      </c>
      <c r="U11728" t="s">
        <v>10772</v>
      </c>
    </row>
    <row r="11729" spans="1:21">
      <c r="A11729" s="117" t="s">
        <v>13617</v>
      </c>
      <c r="B11729" t="s">
        <v>14590</v>
      </c>
      <c r="C11729" t="s">
        <v>14590</v>
      </c>
      <c r="D11729">
        <v>55</v>
      </c>
      <c r="E11729">
        <v>49</v>
      </c>
      <c r="F11729">
        <v>55</v>
      </c>
      <c r="G11729">
        <v>49</v>
      </c>
      <c r="H11729">
        <v>1</v>
      </c>
      <c r="I11729">
        <v>1</v>
      </c>
      <c r="J11729">
        <v>0</v>
      </c>
      <c r="K11729" s="194">
        <v>0</v>
      </c>
      <c r="L11729" t="s">
        <v>1083</v>
      </c>
      <c r="M11729" t="s">
        <v>1083</v>
      </c>
      <c r="N11729">
        <v>0.11</v>
      </c>
      <c r="O11729" t="s">
        <v>7876</v>
      </c>
      <c r="P11729" t="s">
        <v>18613</v>
      </c>
      <c r="Q11729">
        <v>1.1E-4</v>
      </c>
      <c r="R11729" s="117" t="s">
        <v>16032</v>
      </c>
      <c r="S11729" s="117" t="s">
        <v>15523</v>
      </c>
      <c r="T11729" t="s">
        <v>13812</v>
      </c>
      <c r="U11729" t="s">
        <v>10772</v>
      </c>
    </row>
    <row r="11730" spans="1:21">
      <c r="A11730" s="117" t="s">
        <v>13618</v>
      </c>
      <c r="B11730" t="s">
        <v>14590</v>
      </c>
      <c r="C11730" t="s">
        <v>14590</v>
      </c>
      <c r="D11730">
        <v>55</v>
      </c>
      <c r="E11730">
        <v>49</v>
      </c>
      <c r="F11730">
        <v>55</v>
      </c>
      <c r="G11730">
        <v>49</v>
      </c>
      <c r="H11730">
        <v>1</v>
      </c>
      <c r="I11730">
        <v>1</v>
      </c>
      <c r="J11730">
        <v>0</v>
      </c>
      <c r="K11730" s="194">
        <v>0</v>
      </c>
      <c r="L11730" t="s">
        <v>1083</v>
      </c>
      <c r="M11730" t="s">
        <v>1083</v>
      </c>
      <c r="N11730">
        <v>2.1000000000000001E-2</v>
      </c>
      <c r="O11730" t="s">
        <v>7876</v>
      </c>
      <c r="P11730" t="s">
        <v>18614</v>
      </c>
      <c r="Q11730">
        <v>2.0999999999999999E-5</v>
      </c>
      <c r="R11730" s="117" t="s">
        <v>16032</v>
      </c>
      <c r="S11730" s="117" t="s">
        <v>15523</v>
      </c>
      <c r="T11730" t="s">
        <v>13812</v>
      </c>
      <c r="U11730" t="s">
        <v>10772</v>
      </c>
    </row>
    <row r="11731" spans="1:21">
      <c r="A11731" s="117" t="s">
        <v>11276</v>
      </c>
      <c r="B11731" t="s">
        <v>14590</v>
      </c>
      <c r="C11731" t="s">
        <v>14590</v>
      </c>
      <c r="D11731">
        <v>104</v>
      </c>
      <c r="E11731">
        <v>98</v>
      </c>
      <c r="F11731">
        <v>104</v>
      </c>
      <c r="G11731">
        <v>98</v>
      </c>
      <c r="H11731">
        <v>1</v>
      </c>
      <c r="I11731">
        <v>1</v>
      </c>
      <c r="J11731">
        <v>0</v>
      </c>
      <c r="K11731" s="194">
        <v>0</v>
      </c>
      <c r="L11731" t="s">
        <v>1083</v>
      </c>
      <c r="M11731" t="s">
        <v>1083</v>
      </c>
      <c r="N11731">
        <v>850</v>
      </c>
      <c r="O11731" t="s">
        <v>7876</v>
      </c>
      <c r="P11731" t="s">
        <v>18591</v>
      </c>
      <c r="Q11731">
        <v>0.85</v>
      </c>
      <c r="R11731" s="117" t="s">
        <v>16032</v>
      </c>
      <c r="S11731" s="117" t="s">
        <v>15523</v>
      </c>
      <c r="T11731" t="s">
        <v>13812</v>
      </c>
      <c r="U11731" t="s">
        <v>10772</v>
      </c>
    </row>
    <row r="11732" spans="1:21">
      <c r="A11732" s="117" t="s">
        <v>11277</v>
      </c>
      <c r="B11732" t="s">
        <v>14590</v>
      </c>
      <c r="C11732" t="s">
        <v>14590</v>
      </c>
      <c r="D11732">
        <v>104</v>
      </c>
      <c r="E11732">
        <v>98</v>
      </c>
      <c r="F11732">
        <v>104</v>
      </c>
      <c r="G11732">
        <v>98</v>
      </c>
      <c r="H11732">
        <v>1</v>
      </c>
      <c r="I11732">
        <v>1</v>
      </c>
      <c r="J11732">
        <v>0</v>
      </c>
      <c r="K11732" s="194">
        <v>0</v>
      </c>
      <c r="L11732" t="s">
        <v>1083</v>
      </c>
      <c r="M11732" t="s">
        <v>1083</v>
      </c>
      <c r="N11732">
        <v>200</v>
      </c>
      <c r="O11732" t="s">
        <v>7876</v>
      </c>
      <c r="P11732" t="s">
        <v>18591</v>
      </c>
      <c r="Q11732">
        <v>0.2</v>
      </c>
      <c r="R11732" s="117" t="s">
        <v>16032</v>
      </c>
      <c r="S11732" s="117" t="s">
        <v>15523</v>
      </c>
      <c r="T11732" t="s">
        <v>13812</v>
      </c>
      <c r="U11732" t="s">
        <v>10772</v>
      </c>
    </row>
    <row r="11733" spans="1:21">
      <c r="A11733" s="117" t="s">
        <v>11278</v>
      </c>
      <c r="B11733" t="s">
        <v>14590</v>
      </c>
      <c r="C11733" t="s">
        <v>14590</v>
      </c>
      <c r="D11733">
        <v>104</v>
      </c>
      <c r="E11733">
        <v>98</v>
      </c>
      <c r="F11733">
        <v>104</v>
      </c>
      <c r="G11733">
        <v>98</v>
      </c>
      <c r="H11733">
        <v>1</v>
      </c>
      <c r="I11733">
        <v>1</v>
      </c>
      <c r="J11733">
        <v>0</v>
      </c>
      <c r="K11733" s="194">
        <v>0</v>
      </c>
      <c r="L11733" t="s">
        <v>1083</v>
      </c>
      <c r="M11733" t="s">
        <v>1083</v>
      </c>
      <c r="N11733">
        <v>200</v>
      </c>
      <c r="O11733" t="s">
        <v>7876</v>
      </c>
      <c r="P11733" t="s">
        <v>18587</v>
      </c>
      <c r="Q11733">
        <v>0.2</v>
      </c>
      <c r="R11733" s="117" t="s">
        <v>16032</v>
      </c>
      <c r="S11733" s="117" t="s">
        <v>15523</v>
      </c>
      <c r="T11733" t="s">
        <v>13812</v>
      </c>
      <c r="U11733" t="s">
        <v>10772</v>
      </c>
    </row>
    <row r="11734" spans="1:21">
      <c r="A11734" s="117" t="s">
        <v>13619</v>
      </c>
      <c r="B11734" t="s">
        <v>14590</v>
      </c>
      <c r="C11734" t="s">
        <v>14590</v>
      </c>
      <c r="D11734">
        <v>55</v>
      </c>
      <c r="E11734">
        <v>49</v>
      </c>
      <c r="F11734">
        <v>55</v>
      </c>
      <c r="G11734">
        <v>49</v>
      </c>
      <c r="H11734">
        <v>1</v>
      </c>
      <c r="I11734">
        <v>1</v>
      </c>
      <c r="J11734">
        <v>0</v>
      </c>
      <c r="K11734" s="194">
        <v>0</v>
      </c>
      <c r="L11734" t="s">
        <v>1083</v>
      </c>
      <c r="M11734" t="s">
        <v>1083</v>
      </c>
      <c r="N11734">
        <v>500</v>
      </c>
      <c r="O11734" t="s">
        <v>7876</v>
      </c>
      <c r="P11734" t="s">
        <v>18587</v>
      </c>
      <c r="Q11734">
        <v>0.5</v>
      </c>
      <c r="R11734" s="117" t="s">
        <v>16032</v>
      </c>
      <c r="S11734" s="117" t="s">
        <v>15523</v>
      </c>
      <c r="T11734" t="s">
        <v>13812</v>
      </c>
      <c r="U11734" t="s">
        <v>10772</v>
      </c>
    </row>
    <row r="11735" spans="1:21">
      <c r="A11735" s="117" t="s">
        <v>11279</v>
      </c>
      <c r="B11735" t="s">
        <v>14590</v>
      </c>
      <c r="C11735" t="s">
        <v>14590</v>
      </c>
      <c r="D11735">
        <v>104</v>
      </c>
      <c r="E11735">
        <v>98</v>
      </c>
      <c r="F11735">
        <v>104</v>
      </c>
      <c r="G11735">
        <v>98</v>
      </c>
      <c r="H11735">
        <v>1</v>
      </c>
      <c r="I11735">
        <v>1</v>
      </c>
      <c r="J11735">
        <v>0</v>
      </c>
      <c r="K11735" s="194">
        <v>0</v>
      </c>
      <c r="L11735" t="s">
        <v>1083</v>
      </c>
      <c r="M11735" t="s">
        <v>1083</v>
      </c>
      <c r="N11735">
        <v>5000</v>
      </c>
      <c r="O11735" t="s">
        <v>7876</v>
      </c>
      <c r="P11735" t="s">
        <v>18615</v>
      </c>
      <c r="Q11735">
        <v>5</v>
      </c>
      <c r="R11735" s="117" t="s">
        <v>16032</v>
      </c>
      <c r="S11735" s="117" t="s">
        <v>15523</v>
      </c>
      <c r="T11735" t="s">
        <v>13812</v>
      </c>
      <c r="U11735" t="s">
        <v>10772</v>
      </c>
    </row>
    <row r="11736" spans="1:21">
      <c r="A11736" s="117" t="s">
        <v>13620</v>
      </c>
      <c r="B11736" t="s">
        <v>14590</v>
      </c>
      <c r="C11736" t="s">
        <v>14590</v>
      </c>
      <c r="D11736">
        <v>55</v>
      </c>
      <c r="E11736">
        <v>49</v>
      </c>
      <c r="F11736">
        <v>55</v>
      </c>
      <c r="G11736">
        <v>49</v>
      </c>
      <c r="H11736">
        <v>1</v>
      </c>
      <c r="I11736">
        <v>1</v>
      </c>
      <c r="J11736">
        <v>0</v>
      </c>
      <c r="K11736" s="194">
        <v>0</v>
      </c>
      <c r="L11736" t="s">
        <v>1083</v>
      </c>
      <c r="M11736" t="s">
        <v>1083</v>
      </c>
      <c r="N11736">
        <v>400</v>
      </c>
      <c r="O11736" t="s">
        <v>7876</v>
      </c>
      <c r="P11736" t="s">
        <v>18587</v>
      </c>
      <c r="Q11736">
        <v>0.4</v>
      </c>
      <c r="R11736" s="117" t="s">
        <v>16032</v>
      </c>
      <c r="S11736" s="117" t="s">
        <v>15523</v>
      </c>
      <c r="T11736" t="s">
        <v>13812</v>
      </c>
      <c r="U11736" t="s">
        <v>10772</v>
      </c>
    </row>
    <row r="11737" spans="1:21">
      <c r="A11737" s="117" t="s">
        <v>13621</v>
      </c>
      <c r="B11737" t="s">
        <v>14590</v>
      </c>
      <c r="C11737" t="s">
        <v>14590</v>
      </c>
      <c r="D11737">
        <v>55</v>
      </c>
      <c r="E11737">
        <v>49</v>
      </c>
      <c r="F11737">
        <v>55</v>
      </c>
      <c r="G11737">
        <v>49</v>
      </c>
      <c r="H11737">
        <v>1</v>
      </c>
      <c r="I11737">
        <v>1</v>
      </c>
      <c r="J11737">
        <v>0</v>
      </c>
      <c r="K11737" s="194">
        <v>0</v>
      </c>
      <c r="L11737" t="s">
        <v>1083</v>
      </c>
      <c r="M11737" t="s">
        <v>1083</v>
      </c>
      <c r="N11737">
        <v>400</v>
      </c>
      <c r="O11737" t="s">
        <v>7876</v>
      </c>
      <c r="P11737" t="s">
        <v>18587</v>
      </c>
      <c r="Q11737">
        <v>0.4</v>
      </c>
      <c r="R11737" s="117" t="s">
        <v>16032</v>
      </c>
      <c r="S11737" s="117" t="s">
        <v>15523</v>
      </c>
      <c r="T11737" t="s">
        <v>13812</v>
      </c>
      <c r="U11737" t="s">
        <v>10772</v>
      </c>
    </row>
    <row r="11738" spans="1:21">
      <c r="A11738" s="117" t="s">
        <v>13622</v>
      </c>
      <c r="B11738" t="s">
        <v>14590</v>
      </c>
      <c r="C11738" t="s">
        <v>14590</v>
      </c>
      <c r="D11738">
        <v>55</v>
      </c>
      <c r="E11738">
        <v>49</v>
      </c>
      <c r="F11738">
        <v>55</v>
      </c>
      <c r="G11738">
        <v>49</v>
      </c>
      <c r="H11738">
        <v>1</v>
      </c>
      <c r="I11738">
        <v>1</v>
      </c>
      <c r="J11738">
        <v>0</v>
      </c>
      <c r="K11738" s="194">
        <v>0</v>
      </c>
      <c r="L11738" t="s">
        <v>1083</v>
      </c>
      <c r="M11738" t="s">
        <v>1083</v>
      </c>
      <c r="N11738">
        <v>0.121</v>
      </c>
      <c r="O11738" t="s">
        <v>7876</v>
      </c>
      <c r="P11738" t="s">
        <v>18616</v>
      </c>
      <c r="Q11738">
        <v>1.21E-4</v>
      </c>
      <c r="R11738" s="117" t="s">
        <v>16032</v>
      </c>
      <c r="S11738" s="117" t="s">
        <v>15523</v>
      </c>
      <c r="T11738" t="s">
        <v>13812</v>
      </c>
      <c r="U11738" t="s">
        <v>10772</v>
      </c>
    </row>
    <row r="11739" spans="1:21">
      <c r="A11739" s="117" t="s">
        <v>13623</v>
      </c>
      <c r="B11739" t="s">
        <v>14590</v>
      </c>
      <c r="C11739" t="s">
        <v>14590</v>
      </c>
      <c r="D11739">
        <v>55</v>
      </c>
      <c r="E11739">
        <v>49</v>
      </c>
      <c r="F11739">
        <v>55</v>
      </c>
      <c r="G11739">
        <v>49</v>
      </c>
      <c r="H11739">
        <v>1</v>
      </c>
      <c r="I11739">
        <v>1</v>
      </c>
      <c r="J11739">
        <v>0</v>
      </c>
      <c r="K11739" s="194">
        <v>0</v>
      </c>
      <c r="L11739" t="s">
        <v>1083</v>
      </c>
      <c r="M11739" t="s">
        <v>1083</v>
      </c>
      <c r="N11739">
        <v>9400</v>
      </c>
      <c r="O11739" t="s">
        <v>7876</v>
      </c>
      <c r="P11739" t="s">
        <v>18617</v>
      </c>
      <c r="Q11739">
        <v>9.4</v>
      </c>
      <c r="R11739" s="117" t="s">
        <v>16032</v>
      </c>
      <c r="S11739" s="117" t="s">
        <v>15523</v>
      </c>
      <c r="T11739" t="s">
        <v>13812</v>
      </c>
      <c r="U11739" t="s">
        <v>10772</v>
      </c>
    </row>
    <row r="11740" spans="1:21">
      <c r="A11740" s="117" t="s">
        <v>11280</v>
      </c>
      <c r="B11740" t="s">
        <v>14590</v>
      </c>
      <c r="C11740" t="s">
        <v>14590</v>
      </c>
      <c r="D11740">
        <v>104</v>
      </c>
      <c r="E11740">
        <v>98</v>
      </c>
      <c r="F11740">
        <v>104</v>
      </c>
      <c r="G11740">
        <v>98</v>
      </c>
      <c r="H11740">
        <v>1</v>
      </c>
      <c r="I11740">
        <v>1</v>
      </c>
      <c r="J11740">
        <v>0</v>
      </c>
      <c r="K11740" s="194">
        <v>0</v>
      </c>
      <c r="L11740" t="s">
        <v>1083</v>
      </c>
      <c r="M11740" t="s">
        <v>1083</v>
      </c>
      <c r="N11740">
        <v>2000</v>
      </c>
      <c r="O11740" t="s">
        <v>7876</v>
      </c>
      <c r="P11740" t="s">
        <v>18618</v>
      </c>
      <c r="Q11740">
        <v>2</v>
      </c>
      <c r="R11740" s="117" t="s">
        <v>16032</v>
      </c>
      <c r="S11740" s="117" t="s">
        <v>15523</v>
      </c>
      <c r="T11740" t="s">
        <v>13812</v>
      </c>
      <c r="U11740" t="s">
        <v>10772</v>
      </c>
    </row>
    <row r="11741" spans="1:21">
      <c r="A11741" s="117" t="s">
        <v>13624</v>
      </c>
      <c r="B11741" t="s">
        <v>14590</v>
      </c>
      <c r="C11741" t="s">
        <v>14590</v>
      </c>
      <c r="D11741">
        <v>55</v>
      </c>
      <c r="E11741">
        <v>49</v>
      </c>
      <c r="F11741">
        <v>55</v>
      </c>
      <c r="G11741">
        <v>49</v>
      </c>
      <c r="H11741">
        <v>1</v>
      </c>
      <c r="I11741">
        <v>1</v>
      </c>
      <c r="J11741">
        <v>0</v>
      </c>
      <c r="K11741" s="194">
        <v>0</v>
      </c>
      <c r="L11741" t="s">
        <v>1083</v>
      </c>
      <c r="M11741" t="s">
        <v>1083</v>
      </c>
      <c r="N11741">
        <v>4500</v>
      </c>
      <c r="O11741" t="s">
        <v>7876</v>
      </c>
      <c r="P11741" t="s">
        <v>18619</v>
      </c>
      <c r="Q11741">
        <v>4.5</v>
      </c>
      <c r="R11741" s="117" t="s">
        <v>16032</v>
      </c>
      <c r="S11741" s="117" t="s">
        <v>15523</v>
      </c>
      <c r="T11741" t="s">
        <v>13812</v>
      </c>
      <c r="U11741" t="s">
        <v>10772</v>
      </c>
    </row>
    <row r="11742" spans="1:21">
      <c r="A11742" s="117" t="s">
        <v>13625</v>
      </c>
      <c r="B11742" t="s">
        <v>14590</v>
      </c>
      <c r="C11742" t="s">
        <v>14590</v>
      </c>
      <c r="D11742">
        <v>55</v>
      </c>
      <c r="E11742">
        <v>49</v>
      </c>
      <c r="F11742">
        <v>55</v>
      </c>
      <c r="G11742">
        <v>49</v>
      </c>
      <c r="H11742">
        <v>1</v>
      </c>
      <c r="I11742">
        <v>1</v>
      </c>
      <c r="J11742">
        <v>0</v>
      </c>
      <c r="K11742" s="194">
        <v>0</v>
      </c>
      <c r="L11742" t="s">
        <v>1083</v>
      </c>
      <c r="M11742" t="s">
        <v>1083</v>
      </c>
      <c r="N11742">
        <v>1070</v>
      </c>
      <c r="O11742" t="s">
        <v>7876</v>
      </c>
      <c r="P11742" t="s">
        <v>18619</v>
      </c>
      <c r="Q11742">
        <v>1.07</v>
      </c>
      <c r="R11742" s="117" t="s">
        <v>16032</v>
      </c>
      <c r="S11742" s="117" t="s">
        <v>15523</v>
      </c>
      <c r="T11742" t="s">
        <v>13812</v>
      </c>
      <c r="U11742" t="s">
        <v>10772</v>
      </c>
    </row>
    <row r="11743" spans="1:21">
      <c r="A11743" s="117" t="s">
        <v>11281</v>
      </c>
      <c r="B11743" t="s">
        <v>14590</v>
      </c>
      <c r="C11743" t="s">
        <v>14590</v>
      </c>
      <c r="D11743">
        <v>104</v>
      </c>
      <c r="E11743">
        <v>98</v>
      </c>
      <c r="F11743">
        <v>104</v>
      </c>
      <c r="G11743">
        <v>98</v>
      </c>
      <c r="H11743">
        <v>1</v>
      </c>
      <c r="I11743">
        <v>1</v>
      </c>
      <c r="J11743">
        <v>0</v>
      </c>
      <c r="K11743" s="194">
        <v>0</v>
      </c>
      <c r="L11743" t="s">
        <v>1083</v>
      </c>
      <c r="M11743" t="s">
        <v>1083</v>
      </c>
      <c r="N11743">
        <v>1725</v>
      </c>
      <c r="O11743" t="s">
        <v>7876</v>
      </c>
      <c r="P11743" t="s">
        <v>18620</v>
      </c>
      <c r="Q11743">
        <v>1.7250000000000001</v>
      </c>
      <c r="R11743" s="117" t="s">
        <v>16032</v>
      </c>
      <c r="S11743" s="117" t="s">
        <v>15523</v>
      </c>
      <c r="T11743" t="s">
        <v>13812</v>
      </c>
      <c r="U11743" t="s">
        <v>10772</v>
      </c>
    </row>
    <row r="11744" spans="1:21">
      <c r="A11744" s="117" t="s">
        <v>11282</v>
      </c>
      <c r="B11744" t="s">
        <v>14590</v>
      </c>
      <c r="C11744" t="s">
        <v>14590</v>
      </c>
      <c r="D11744">
        <v>104</v>
      </c>
      <c r="E11744">
        <v>98</v>
      </c>
      <c r="F11744">
        <v>104</v>
      </c>
      <c r="G11744">
        <v>98</v>
      </c>
      <c r="H11744">
        <v>1</v>
      </c>
      <c r="I11744">
        <v>1</v>
      </c>
      <c r="J11744">
        <v>0</v>
      </c>
      <c r="K11744" s="194">
        <v>0</v>
      </c>
      <c r="L11744" t="s">
        <v>1083</v>
      </c>
      <c r="M11744" t="s">
        <v>1083</v>
      </c>
      <c r="N11744">
        <v>500</v>
      </c>
      <c r="O11744" t="s">
        <v>7876</v>
      </c>
      <c r="P11744" t="s">
        <v>18621</v>
      </c>
      <c r="Q11744">
        <v>0.5</v>
      </c>
      <c r="R11744" s="117" t="s">
        <v>16032</v>
      </c>
      <c r="S11744" s="117" t="s">
        <v>15523</v>
      </c>
      <c r="T11744" t="s">
        <v>13812</v>
      </c>
      <c r="U11744" t="s">
        <v>10772</v>
      </c>
    </row>
    <row r="11745" spans="1:21">
      <c r="A11745" s="117" t="s">
        <v>11283</v>
      </c>
      <c r="B11745" t="s">
        <v>14590</v>
      </c>
      <c r="C11745" t="s">
        <v>14590</v>
      </c>
      <c r="D11745">
        <v>104</v>
      </c>
      <c r="E11745">
        <v>98</v>
      </c>
      <c r="F11745">
        <v>104</v>
      </c>
      <c r="G11745">
        <v>98</v>
      </c>
      <c r="H11745">
        <v>1</v>
      </c>
      <c r="I11745">
        <v>1</v>
      </c>
      <c r="J11745">
        <v>0</v>
      </c>
      <c r="K11745" s="194">
        <v>0</v>
      </c>
      <c r="L11745" t="s">
        <v>1083</v>
      </c>
      <c r="M11745" t="s">
        <v>1083</v>
      </c>
      <c r="N11745">
        <v>1500</v>
      </c>
      <c r="O11745" t="s">
        <v>7876</v>
      </c>
      <c r="P11745" t="s">
        <v>18587</v>
      </c>
      <c r="Q11745">
        <v>1.5</v>
      </c>
      <c r="R11745" s="117" t="s">
        <v>16032</v>
      </c>
      <c r="S11745" s="117" t="s">
        <v>15523</v>
      </c>
      <c r="T11745" t="s">
        <v>13812</v>
      </c>
      <c r="U11745" t="s">
        <v>10772</v>
      </c>
    </row>
    <row r="11746" spans="1:21">
      <c r="A11746" s="117" t="s">
        <v>21903</v>
      </c>
      <c r="B11746" t="s">
        <v>14590</v>
      </c>
      <c r="C11746" t="s">
        <v>14590</v>
      </c>
      <c r="D11746">
        <v>28</v>
      </c>
      <c r="E11746">
        <v>22</v>
      </c>
      <c r="F11746">
        <v>28</v>
      </c>
      <c r="G11746">
        <v>22</v>
      </c>
      <c r="H11746">
        <v>90</v>
      </c>
      <c r="I11746">
        <v>90</v>
      </c>
      <c r="J11746">
        <v>0</v>
      </c>
      <c r="K11746" s="194">
        <v>0</v>
      </c>
      <c r="L11746" t="s">
        <v>1075</v>
      </c>
      <c r="M11746" t="s">
        <v>1075</v>
      </c>
      <c r="N11746">
        <v>37.555999999999997</v>
      </c>
      <c r="O11746" t="s">
        <v>7876</v>
      </c>
      <c r="Q11746">
        <v>3.7555999999999999E-2</v>
      </c>
      <c r="R11746" s="117" t="s">
        <v>14687</v>
      </c>
      <c r="S11746" s="117" t="s">
        <v>14688</v>
      </c>
      <c r="T11746" t="s">
        <v>13996</v>
      </c>
      <c r="U11746" t="s">
        <v>10772</v>
      </c>
    </row>
    <row r="11747" spans="1:21">
      <c r="A11747" s="117" t="s">
        <v>19987</v>
      </c>
      <c r="B11747" t="s">
        <v>14590</v>
      </c>
      <c r="C11747" t="s">
        <v>14593</v>
      </c>
      <c r="D11747">
        <v>28</v>
      </c>
      <c r="E11747">
        <v>22</v>
      </c>
      <c r="F11747" t="e">
        <v>#N/A</v>
      </c>
      <c r="G11747" t="e">
        <v>#N/A</v>
      </c>
      <c r="H11747">
        <v>1</v>
      </c>
      <c r="I11747">
        <v>1</v>
      </c>
      <c r="J11747">
        <v>0</v>
      </c>
      <c r="K11747" s="194" t="e">
        <v>#N/A</v>
      </c>
      <c r="L11747" t="s">
        <v>1075</v>
      </c>
      <c r="M11747" t="s">
        <v>1075</v>
      </c>
      <c r="N11747">
        <v>55</v>
      </c>
      <c r="O11747" t="s">
        <v>7876</v>
      </c>
      <c r="Q11747">
        <v>5.5E-2</v>
      </c>
      <c r="R11747" s="117" t="s">
        <v>14687</v>
      </c>
      <c r="S11747" s="117" t="s">
        <v>14688</v>
      </c>
      <c r="T11747" t="s">
        <v>13996</v>
      </c>
      <c r="U11747" t="s">
        <v>10772</v>
      </c>
    </row>
    <row r="11748" spans="1:21">
      <c r="A11748" s="117" t="s">
        <v>19988</v>
      </c>
      <c r="B11748" t="s">
        <v>14590</v>
      </c>
      <c r="C11748" t="s">
        <v>14593</v>
      </c>
      <c r="D11748">
        <v>28</v>
      </c>
      <c r="E11748">
        <v>22</v>
      </c>
      <c r="F11748" t="e">
        <v>#N/A</v>
      </c>
      <c r="G11748" t="e">
        <v>#N/A</v>
      </c>
      <c r="H11748">
        <v>1</v>
      </c>
      <c r="I11748">
        <v>1</v>
      </c>
      <c r="J11748">
        <v>0</v>
      </c>
      <c r="K11748" s="194" t="e">
        <v>#N/A</v>
      </c>
      <c r="L11748" t="s">
        <v>1075</v>
      </c>
      <c r="M11748" t="s">
        <v>1075</v>
      </c>
      <c r="N11748">
        <v>55</v>
      </c>
      <c r="O11748" t="s">
        <v>7876</v>
      </c>
      <c r="Q11748">
        <v>5.5E-2</v>
      </c>
      <c r="R11748" s="117" t="s">
        <v>14687</v>
      </c>
      <c r="S11748" s="117" t="s">
        <v>14688</v>
      </c>
      <c r="T11748" t="s">
        <v>13996</v>
      </c>
      <c r="U11748" t="s">
        <v>10772</v>
      </c>
    </row>
    <row r="11749" spans="1:21">
      <c r="A11749" s="117" t="s">
        <v>11893</v>
      </c>
      <c r="B11749" t="s">
        <v>14590</v>
      </c>
      <c r="C11749" t="s">
        <v>14593</v>
      </c>
      <c r="D11749">
        <v>52</v>
      </c>
      <c r="E11749">
        <v>46</v>
      </c>
      <c r="F11749" t="e">
        <v>#N/A</v>
      </c>
      <c r="G11749" t="e">
        <v>#N/A</v>
      </c>
      <c r="H11749">
        <v>1</v>
      </c>
      <c r="I11749">
        <v>1</v>
      </c>
      <c r="J11749">
        <v>0</v>
      </c>
      <c r="K11749" s="194" t="e">
        <v>#N/A</v>
      </c>
      <c r="L11749" t="s">
        <v>1079</v>
      </c>
      <c r="M11749" t="s">
        <v>1079</v>
      </c>
      <c r="N11749">
        <v>220</v>
      </c>
      <c r="O11749" t="s">
        <v>7876</v>
      </c>
      <c r="P11749" t="s">
        <v>8781</v>
      </c>
      <c r="Q11749">
        <v>0.22</v>
      </c>
      <c r="R11749" s="117" t="s">
        <v>14673</v>
      </c>
      <c r="S11749" s="117" t="s">
        <v>14674</v>
      </c>
      <c r="T11749" t="s">
        <v>13995</v>
      </c>
      <c r="U11749" t="s">
        <v>10772</v>
      </c>
    </row>
    <row r="11750" spans="1:21">
      <c r="A11750" s="117" t="s">
        <v>11894</v>
      </c>
      <c r="B11750" t="s">
        <v>14590</v>
      </c>
      <c r="C11750" t="s">
        <v>14593</v>
      </c>
      <c r="D11750">
        <v>52</v>
      </c>
      <c r="E11750">
        <v>46</v>
      </c>
      <c r="F11750" t="e">
        <v>#N/A</v>
      </c>
      <c r="G11750" t="e">
        <v>#N/A</v>
      </c>
      <c r="H11750">
        <v>1</v>
      </c>
      <c r="I11750">
        <v>1</v>
      </c>
      <c r="J11750">
        <v>0</v>
      </c>
      <c r="K11750" s="194" t="e">
        <v>#N/A</v>
      </c>
      <c r="L11750" t="s">
        <v>1079</v>
      </c>
      <c r="M11750" t="s">
        <v>1079</v>
      </c>
      <c r="N11750">
        <v>200</v>
      </c>
      <c r="O11750" t="s">
        <v>7876</v>
      </c>
      <c r="P11750" t="s">
        <v>8781</v>
      </c>
      <c r="Q11750">
        <v>0.2</v>
      </c>
      <c r="R11750" s="117" t="s">
        <v>14673</v>
      </c>
      <c r="S11750" s="117" t="s">
        <v>14674</v>
      </c>
      <c r="T11750" t="s">
        <v>13995</v>
      </c>
      <c r="U11750" t="s">
        <v>10772</v>
      </c>
    </row>
    <row r="11751" spans="1:21">
      <c r="A11751" s="117" t="s">
        <v>11895</v>
      </c>
      <c r="B11751" t="s">
        <v>14590</v>
      </c>
      <c r="C11751" t="s">
        <v>14593</v>
      </c>
      <c r="D11751">
        <v>52</v>
      </c>
      <c r="E11751">
        <v>46</v>
      </c>
      <c r="F11751" t="e">
        <v>#N/A</v>
      </c>
      <c r="G11751" t="e">
        <v>#N/A</v>
      </c>
      <c r="H11751">
        <v>1</v>
      </c>
      <c r="I11751">
        <v>1</v>
      </c>
      <c r="J11751">
        <v>0</v>
      </c>
      <c r="K11751" s="194" t="e">
        <v>#N/A</v>
      </c>
      <c r="L11751" t="s">
        <v>1079</v>
      </c>
      <c r="M11751" t="s">
        <v>1079</v>
      </c>
      <c r="N11751">
        <v>170</v>
      </c>
      <c r="O11751" t="s">
        <v>7876</v>
      </c>
      <c r="P11751" t="s">
        <v>8781</v>
      </c>
      <c r="Q11751">
        <v>0.17</v>
      </c>
      <c r="R11751" s="117" t="s">
        <v>14673</v>
      </c>
      <c r="S11751" s="117" t="s">
        <v>14674</v>
      </c>
      <c r="T11751" t="s">
        <v>13995</v>
      </c>
      <c r="U11751" t="s">
        <v>10772</v>
      </c>
    </row>
    <row r="11752" spans="1:21">
      <c r="A11752" s="117" t="s">
        <v>11896</v>
      </c>
      <c r="B11752" t="s">
        <v>14590</v>
      </c>
      <c r="C11752" t="s">
        <v>14590</v>
      </c>
      <c r="D11752">
        <v>52</v>
      </c>
      <c r="E11752">
        <v>46</v>
      </c>
      <c r="F11752">
        <v>52</v>
      </c>
      <c r="G11752">
        <v>46</v>
      </c>
      <c r="H11752">
        <v>1</v>
      </c>
      <c r="I11752">
        <v>1</v>
      </c>
      <c r="J11752">
        <v>0</v>
      </c>
      <c r="K11752" s="194">
        <v>0</v>
      </c>
      <c r="L11752" t="s">
        <v>1079</v>
      </c>
      <c r="M11752" t="s">
        <v>1079</v>
      </c>
      <c r="N11752">
        <v>100</v>
      </c>
      <c r="O11752" t="s">
        <v>7876</v>
      </c>
      <c r="P11752" t="s">
        <v>12106</v>
      </c>
      <c r="Q11752">
        <v>0.1</v>
      </c>
      <c r="R11752" s="117" t="s">
        <v>14673</v>
      </c>
      <c r="S11752" s="117" t="s">
        <v>14674</v>
      </c>
      <c r="T11752" t="s">
        <v>13995</v>
      </c>
      <c r="U11752" t="s">
        <v>10772</v>
      </c>
    </row>
    <row r="11753" spans="1:21">
      <c r="A11753" s="117" t="s">
        <v>13626</v>
      </c>
      <c r="B11753" t="s">
        <v>14590</v>
      </c>
      <c r="C11753" t="s">
        <v>14590</v>
      </c>
      <c r="D11753">
        <v>104</v>
      </c>
      <c r="E11753">
        <v>98</v>
      </c>
      <c r="F11753">
        <v>104</v>
      </c>
      <c r="G11753">
        <v>98</v>
      </c>
      <c r="H11753">
        <v>1</v>
      </c>
      <c r="I11753">
        <v>1</v>
      </c>
      <c r="J11753">
        <v>0</v>
      </c>
      <c r="K11753" s="194">
        <v>0</v>
      </c>
      <c r="L11753" t="s">
        <v>1083</v>
      </c>
      <c r="M11753" t="s">
        <v>1083</v>
      </c>
      <c r="N11753">
        <v>1.5</v>
      </c>
      <c r="O11753" t="s">
        <v>7876</v>
      </c>
      <c r="P11753" t="s">
        <v>13958</v>
      </c>
      <c r="Q11753">
        <v>1.5E-3</v>
      </c>
      <c r="R11753" s="117" t="s">
        <v>16032</v>
      </c>
      <c r="S11753" s="117" t="s">
        <v>15523</v>
      </c>
      <c r="T11753" t="s">
        <v>13812</v>
      </c>
      <c r="U11753" t="s">
        <v>10772</v>
      </c>
    </row>
    <row r="11754" spans="1:21">
      <c r="A11754" s="117" t="s">
        <v>25516</v>
      </c>
      <c r="B11754" t="s">
        <v>14590</v>
      </c>
      <c r="C11754" t="s">
        <v>14590</v>
      </c>
      <c r="D11754">
        <v>104</v>
      </c>
      <c r="E11754">
        <v>98</v>
      </c>
      <c r="F11754">
        <v>104</v>
      </c>
      <c r="G11754">
        <v>98</v>
      </c>
      <c r="H11754">
        <v>1</v>
      </c>
      <c r="I11754">
        <v>1</v>
      </c>
      <c r="J11754">
        <v>0</v>
      </c>
      <c r="K11754" s="194">
        <v>0</v>
      </c>
      <c r="L11754" t="s">
        <v>1083</v>
      </c>
      <c r="M11754" t="s">
        <v>1083</v>
      </c>
      <c r="N11754">
        <v>1000</v>
      </c>
      <c r="O11754" t="s">
        <v>7876</v>
      </c>
      <c r="P11754" t="s">
        <v>18621</v>
      </c>
      <c r="Q11754">
        <v>1</v>
      </c>
      <c r="R11754" s="117" t="s">
        <v>16032</v>
      </c>
      <c r="S11754" s="117" t="s">
        <v>15523</v>
      </c>
      <c r="T11754" t="s">
        <v>13812</v>
      </c>
      <c r="U11754" t="s">
        <v>10772</v>
      </c>
    </row>
    <row r="11755" spans="1:21">
      <c r="A11755" s="117" t="s">
        <v>11284</v>
      </c>
      <c r="B11755" t="s">
        <v>14590</v>
      </c>
      <c r="C11755" t="s">
        <v>14590</v>
      </c>
      <c r="D11755">
        <v>104</v>
      </c>
      <c r="E11755">
        <v>98</v>
      </c>
      <c r="F11755">
        <v>104</v>
      </c>
      <c r="G11755">
        <v>98</v>
      </c>
      <c r="H11755">
        <v>1</v>
      </c>
      <c r="I11755">
        <v>1</v>
      </c>
      <c r="J11755">
        <v>0</v>
      </c>
      <c r="K11755" s="194">
        <v>0</v>
      </c>
      <c r="L11755" t="s">
        <v>1083</v>
      </c>
      <c r="M11755" t="s">
        <v>1083</v>
      </c>
      <c r="N11755">
        <v>1186</v>
      </c>
      <c r="O11755" t="s">
        <v>7876</v>
      </c>
      <c r="P11755" t="s">
        <v>18622</v>
      </c>
      <c r="Q11755">
        <v>1.1859999999999999</v>
      </c>
      <c r="R11755" s="117" t="s">
        <v>16032</v>
      </c>
      <c r="S11755" s="117" t="s">
        <v>15523</v>
      </c>
      <c r="T11755" t="s">
        <v>13812</v>
      </c>
      <c r="U11755" t="s">
        <v>10772</v>
      </c>
    </row>
    <row r="11756" spans="1:21">
      <c r="A11756" s="117" t="s">
        <v>11285</v>
      </c>
      <c r="B11756" t="s">
        <v>14590</v>
      </c>
      <c r="C11756" t="s">
        <v>14590</v>
      </c>
      <c r="D11756">
        <v>104</v>
      </c>
      <c r="E11756">
        <v>98</v>
      </c>
      <c r="F11756">
        <v>104</v>
      </c>
      <c r="G11756">
        <v>98</v>
      </c>
      <c r="H11756">
        <v>1</v>
      </c>
      <c r="I11756">
        <v>1</v>
      </c>
      <c r="J11756">
        <v>0</v>
      </c>
      <c r="K11756" s="194">
        <v>0</v>
      </c>
      <c r="L11756" t="s">
        <v>1083</v>
      </c>
      <c r="M11756" t="s">
        <v>1083</v>
      </c>
      <c r="N11756">
        <v>1169</v>
      </c>
      <c r="O11756" t="s">
        <v>7876</v>
      </c>
      <c r="P11756" t="s">
        <v>18604</v>
      </c>
      <c r="Q11756">
        <v>1.169</v>
      </c>
      <c r="R11756" s="117" t="s">
        <v>16032</v>
      </c>
      <c r="S11756" s="117" t="s">
        <v>15523</v>
      </c>
      <c r="T11756" t="s">
        <v>13812</v>
      </c>
      <c r="U11756" t="s">
        <v>10772</v>
      </c>
    </row>
    <row r="11757" spans="1:21">
      <c r="A11757" s="117" t="s">
        <v>11286</v>
      </c>
      <c r="B11757" t="s">
        <v>14590</v>
      </c>
      <c r="C11757" t="s">
        <v>14590</v>
      </c>
      <c r="D11757">
        <v>104</v>
      </c>
      <c r="E11757">
        <v>98</v>
      </c>
      <c r="F11757">
        <v>104</v>
      </c>
      <c r="G11757">
        <v>98</v>
      </c>
      <c r="H11757">
        <v>1</v>
      </c>
      <c r="I11757">
        <v>1</v>
      </c>
      <c r="J11757">
        <v>0</v>
      </c>
      <c r="K11757" s="194">
        <v>0</v>
      </c>
      <c r="L11757" t="s">
        <v>1083</v>
      </c>
      <c r="M11757" t="s">
        <v>1083</v>
      </c>
      <c r="N11757">
        <v>1800</v>
      </c>
      <c r="O11757" t="s">
        <v>7876</v>
      </c>
      <c r="P11757" t="s">
        <v>18611</v>
      </c>
      <c r="Q11757">
        <v>1.8</v>
      </c>
      <c r="R11757" s="117" t="s">
        <v>16032</v>
      </c>
      <c r="S11757" s="117" t="s">
        <v>15523</v>
      </c>
      <c r="T11757" t="s">
        <v>13812</v>
      </c>
      <c r="U11757" t="s">
        <v>10772</v>
      </c>
    </row>
    <row r="11758" spans="1:21">
      <c r="A11758" s="117" t="s">
        <v>25517</v>
      </c>
      <c r="B11758" t="s">
        <v>14590</v>
      </c>
      <c r="C11758" t="s">
        <v>14590</v>
      </c>
      <c r="D11758">
        <v>104</v>
      </c>
      <c r="E11758">
        <v>98</v>
      </c>
      <c r="F11758">
        <v>104</v>
      </c>
      <c r="G11758">
        <v>98</v>
      </c>
      <c r="H11758">
        <v>1</v>
      </c>
      <c r="I11758">
        <v>1</v>
      </c>
      <c r="J11758">
        <v>0</v>
      </c>
      <c r="K11758" s="194">
        <v>0</v>
      </c>
      <c r="L11758" t="s">
        <v>1083</v>
      </c>
      <c r="M11758" t="s">
        <v>1083</v>
      </c>
      <c r="N11758">
        <v>799</v>
      </c>
      <c r="O11758" t="s">
        <v>7876</v>
      </c>
      <c r="P11758" t="s">
        <v>25515</v>
      </c>
      <c r="Q11758">
        <v>0.79900000000000004</v>
      </c>
      <c r="R11758" s="117" t="s">
        <v>16032</v>
      </c>
      <c r="S11758" s="117" t="s">
        <v>15523</v>
      </c>
      <c r="T11758" t="s">
        <v>13812</v>
      </c>
      <c r="U11758" t="s">
        <v>10772</v>
      </c>
    </row>
    <row r="11759" spans="1:21">
      <c r="A11759" s="117" t="s">
        <v>11287</v>
      </c>
      <c r="B11759" t="s">
        <v>14590</v>
      </c>
      <c r="C11759" t="s">
        <v>14590</v>
      </c>
      <c r="D11759">
        <v>104</v>
      </c>
      <c r="E11759">
        <v>98</v>
      </c>
      <c r="F11759">
        <v>104</v>
      </c>
      <c r="G11759">
        <v>98</v>
      </c>
      <c r="H11759">
        <v>1</v>
      </c>
      <c r="I11759">
        <v>1</v>
      </c>
      <c r="J11759">
        <v>0</v>
      </c>
      <c r="K11759" s="194">
        <v>0</v>
      </c>
      <c r="L11759" t="s">
        <v>1083</v>
      </c>
      <c r="M11759" t="s">
        <v>1083</v>
      </c>
      <c r="N11759">
        <v>840</v>
      </c>
      <c r="O11759" t="s">
        <v>7876</v>
      </c>
      <c r="P11759" t="s">
        <v>18587</v>
      </c>
      <c r="Q11759">
        <v>0.84</v>
      </c>
      <c r="R11759" s="117" t="s">
        <v>16032</v>
      </c>
      <c r="S11759" s="117" t="s">
        <v>15523</v>
      </c>
      <c r="T11759" t="s">
        <v>13812</v>
      </c>
      <c r="U11759" t="s">
        <v>10772</v>
      </c>
    </row>
    <row r="11760" spans="1:21">
      <c r="A11760" s="117" t="s">
        <v>11288</v>
      </c>
      <c r="B11760" t="s">
        <v>14590</v>
      </c>
      <c r="C11760" t="s">
        <v>14590</v>
      </c>
      <c r="D11760">
        <v>104</v>
      </c>
      <c r="E11760">
        <v>98</v>
      </c>
      <c r="F11760">
        <v>104</v>
      </c>
      <c r="G11760">
        <v>98</v>
      </c>
      <c r="H11760">
        <v>1</v>
      </c>
      <c r="I11760">
        <v>1</v>
      </c>
      <c r="J11760">
        <v>0</v>
      </c>
      <c r="K11760" s="194">
        <v>0</v>
      </c>
      <c r="L11760" t="s">
        <v>1083</v>
      </c>
      <c r="M11760" t="s">
        <v>1083</v>
      </c>
      <c r="N11760">
        <v>2866</v>
      </c>
      <c r="O11760" t="s">
        <v>7876</v>
      </c>
      <c r="P11760" t="s">
        <v>18584</v>
      </c>
      <c r="Q11760">
        <v>2.8660000000000001</v>
      </c>
      <c r="R11760" s="117" t="s">
        <v>16032</v>
      </c>
      <c r="S11760" s="117" t="s">
        <v>15523</v>
      </c>
      <c r="T11760" t="s">
        <v>13812</v>
      </c>
      <c r="U11760" t="s">
        <v>10772</v>
      </c>
    </row>
    <row r="11761" spans="1:21">
      <c r="A11761" s="117" t="s">
        <v>11289</v>
      </c>
      <c r="B11761" t="s">
        <v>14590</v>
      </c>
      <c r="C11761" t="s">
        <v>14590</v>
      </c>
      <c r="D11761">
        <v>104</v>
      </c>
      <c r="E11761">
        <v>98</v>
      </c>
      <c r="F11761">
        <v>104</v>
      </c>
      <c r="G11761">
        <v>98</v>
      </c>
      <c r="H11761">
        <v>1</v>
      </c>
      <c r="I11761">
        <v>1</v>
      </c>
      <c r="J11761">
        <v>0</v>
      </c>
      <c r="K11761" s="194">
        <v>0</v>
      </c>
      <c r="L11761" t="s">
        <v>1083</v>
      </c>
      <c r="M11761" t="s">
        <v>1083</v>
      </c>
      <c r="N11761">
        <v>11820</v>
      </c>
      <c r="O11761" t="s">
        <v>7876</v>
      </c>
      <c r="P11761" t="s">
        <v>18591</v>
      </c>
      <c r="Q11761">
        <v>11.82</v>
      </c>
      <c r="R11761" s="117" t="s">
        <v>16032</v>
      </c>
      <c r="S11761" s="117" t="s">
        <v>15523</v>
      </c>
      <c r="T11761" t="s">
        <v>13812</v>
      </c>
      <c r="U11761" t="s">
        <v>10772</v>
      </c>
    </row>
    <row r="11762" spans="1:21">
      <c r="A11762" s="117" t="s">
        <v>11290</v>
      </c>
      <c r="B11762" t="s">
        <v>14590</v>
      </c>
      <c r="C11762" t="s">
        <v>14590</v>
      </c>
      <c r="D11762">
        <v>104</v>
      </c>
      <c r="E11762">
        <v>98</v>
      </c>
      <c r="F11762">
        <v>104</v>
      </c>
      <c r="G11762">
        <v>98</v>
      </c>
      <c r="H11762">
        <v>1</v>
      </c>
      <c r="I11762">
        <v>1</v>
      </c>
      <c r="J11762">
        <v>0</v>
      </c>
      <c r="K11762" s="194">
        <v>0</v>
      </c>
      <c r="L11762" t="s">
        <v>1083</v>
      </c>
      <c r="M11762" t="s">
        <v>1083</v>
      </c>
      <c r="N11762">
        <v>1300</v>
      </c>
      <c r="O11762" t="s">
        <v>7876</v>
      </c>
      <c r="P11762" t="s">
        <v>18623</v>
      </c>
      <c r="Q11762">
        <v>1.3</v>
      </c>
      <c r="R11762" s="117" t="s">
        <v>16032</v>
      </c>
      <c r="S11762" s="117" t="s">
        <v>15523</v>
      </c>
      <c r="T11762" t="s">
        <v>13812</v>
      </c>
      <c r="U11762" t="s">
        <v>10772</v>
      </c>
    </row>
    <row r="11763" spans="1:21">
      <c r="A11763" s="117" t="s">
        <v>11291</v>
      </c>
      <c r="B11763" t="s">
        <v>14590</v>
      </c>
      <c r="C11763" t="s">
        <v>14590</v>
      </c>
      <c r="D11763">
        <v>55</v>
      </c>
      <c r="E11763">
        <v>49</v>
      </c>
      <c r="F11763">
        <v>55</v>
      </c>
      <c r="G11763">
        <v>49</v>
      </c>
      <c r="H11763">
        <v>1</v>
      </c>
      <c r="I11763">
        <v>1</v>
      </c>
      <c r="J11763">
        <v>0</v>
      </c>
      <c r="K11763" s="194">
        <v>0</v>
      </c>
      <c r="L11763" t="s">
        <v>1083</v>
      </c>
      <c r="M11763" t="s">
        <v>1083</v>
      </c>
      <c r="N11763">
        <v>1000</v>
      </c>
      <c r="O11763" t="s">
        <v>7876</v>
      </c>
      <c r="P11763" t="s">
        <v>18591</v>
      </c>
      <c r="Q11763">
        <v>1</v>
      </c>
      <c r="R11763" s="117" t="s">
        <v>16032</v>
      </c>
      <c r="S11763" s="117" t="s">
        <v>15523</v>
      </c>
      <c r="T11763" t="s">
        <v>13812</v>
      </c>
      <c r="U11763" t="s">
        <v>10772</v>
      </c>
    </row>
    <row r="11764" spans="1:21">
      <c r="A11764" s="117" t="s">
        <v>11292</v>
      </c>
      <c r="B11764" t="s">
        <v>14590</v>
      </c>
      <c r="C11764" t="s">
        <v>14590</v>
      </c>
      <c r="D11764">
        <v>55</v>
      </c>
      <c r="E11764">
        <v>49</v>
      </c>
      <c r="F11764">
        <v>55</v>
      </c>
      <c r="G11764">
        <v>49</v>
      </c>
      <c r="H11764">
        <v>1</v>
      </c>
      <c r="I11764">
        <v>1</v>
      </c>
      <c r="J11764">
        <v>0</v>
      </c>
      <c r="K11764" s="194">
        <v>0</v>
      </c>
      <c r="L11764" t="s">
        <v>1083</v>
      </c>
      <c r="M11764" t="s">
        <v>1083</v>
      </c>
      <c r="N11764">
        <v>1000</v>
      </c>
      <c r="O11764" t="s">
        <v>7876</v>
      </c>
      <c r="P11764" t="s">
        <v>18587</v>
      </c>
      <c r="Q11764">
        <v>1</v>
      </c>
      <c r="R11764" s="117" t="s">
        <v>16032</v>
      </c>
      <c r="S11764" s="117" t="s">
        <v>15523</v>
      </c>
      <c r="T11764" t="s">
        <v>13812</v>
      </c>
      <c r="U11764" t="s">
        <v>10772</v>
      </c>
    </row>
    <row r="11765" spans="1:21">
      <c r="A11765" s="117" t="s">
        <v>13627</v>
      </c>
      <c r="B11765" t="s">
        <v>14590</v>
      </c>
      <c r="C11765" t="s">
        <v>14590</v>
      </c>
      <c r="D11765">
        <v>55</v>
      </c>
      <c r="E11765">
        <v>49</v>
      </c>
      <c r="F11765">
        <v>55</v>
      </c>
      <c r="G11765">
        <v>49</v>
      </c>
      <c r="H11765">
        <v>1</v>
      </c>
      <c r="I11765">
        <v>1</v>
      </c>
      <c r="J11765">
        <v>0</v>
      </c>
      <c r="K11765" s="194">
        <v>0</v>
      </c>
      <c r="L11765" t="s">
        <v>1083</v>
      </c>
      <c r="M11765" t="s">
        <v>1083</v>
      </c>
      <c r="N11765">
        <v>4.0000000000000001E-3</v>
      </c>
      <c r="O11765" t="s">
        <v>7876</v>
      </c>
      <c r="P11765" t="s">
        <v>18588</v>
      </c>
      <c r="Q11765">
        <v>3.9999999999999998E-6</v>
      </c>
      <c r="R11765" s="117" t="s">
        <v>16032</v>
      </c>
      <c r="S11765" s="117" t="s">
        <v>15523</v>
      </c>
      <c r="T11765" t="s">
        <v>13812</v>
      </c>
      <c r="U11765" t="s">
        <v>10772</v>
      </c>
    </row>
    <row r="11766" spans="1:21">
      <c r="A11766" s="117" t="s">
        <v>13628</v>
      </c>
      <c r="B11766" t="s">
        <v>14590</v>
      </c>
      <c r="C11766" t="s">
        <v>14590</v>
      </c>
      <c r="D11766">
        <v>55</v>
      </c>
      <c r="E11766">
        <v>49</v>
      </c>
      <c r="F11766">
        <v>55</v>
      </c>
      <c r="G11766">
        <v>49</v>
      </c>
      <c r="H11766">
        <v>1</v>
      </c>
      <c r="I11766">
        <v>1</v>
      </c>
      <c r="J11766">
        <v>0</v>
      </c>
      <c r="K11766" s="194">
        <v>0</v>
      </c>
      <c r="L11766" t="s">
        <v>1083</v>
      </c>
      <c r="M11766" t="s">
        <v>1083</v>
      </c>
      <c r="N11766">
        <v>1500</v>
      </c>
      <c r="O11766" t="s">
        <v>7876</v>
      </c>
      <c r="P11766" t="s">
        <v>18624</v>
      </c>
      <c r="Q11766">
        <v>1.5</v>
      </c>
      <c r="R11766" s="117" t="s">
        <v>16032</v>
      </c>
      <c r="S11766" s="117" t="s">
        <v>15523</v>
      </c>
      <c r="T11766" t="s">
        <v>13812</v>
      </c>
      <c r="U11766" t="s">
        <v>10772</v>
      </c>
    </row>
    <row r="11767" spans="1:21">
      <c r="A11767" s="117" t="s">
        <v>18384</v>
      </c>
      <c r="B11767" t="s">
        <v>14590</v>
      </c>
      <c r="C11767" t="s">
        <v>14590</v>
      </c>
      <c r="D11767">
        <v>104</v>
      </c>
      <c r="E11767">
        <v>98</v>
      </c>
      <c r="F11767">
        <v>104</v>
      </c>
      <c r="G11767">
        <v>98</v>
      </c>
      <c r="H11767">
        <v>1</v>
      </c>
      <c r="I11767">
        <v>1</v>
      </c>
      <c r="J11767">
        <v>0</v>
      </c>
      <c r="K11767" s="194">
        <v>0</v>
      </c>
      <c r="L11767" t="s">
        <v>1083</v>
      </c>
      <c r="M11767" t="s">
        <v>1083</v>
      </c>
      <c r="O11767" t="s">
        <v>7876</v>
      </c>
      <c r="P11767" t="s">
        <v>18622</v>
      </c>
      <c r="R11767" s="117" t="s">
        <v>16032</v>
      </c>
      <c r="S11767" s="117" t="s">
        <v>15523</v>
      </c>
      <c r="T11767" t="s">
        <v>13812</v>
      </c>
      <c r="U11767" t="s">
        <v>10772</v>
      </c>
    </row>
    <row r="11768" spans="1:21">
      <c r="A11768" s="117" t="s">
        <v>11293</v>
      </c>
      <c r="B11768" t="s">
        <v>14590</v>
      </c>
      <c r="C11768" t="s">
        <v>14590</v>
      </c>
      <c r="D11768">
        <v>104</v>
      </c>
      <c r="E11768">
        <v>98</v>
      </c>
      <c r="F11768">
        <v>104</v>
      </c>
      <c r="G11768">
        <v>98</v>
      </c>
      <c r="H11768">
        <v>1</v>
      </c>
      <c r="I11768">
        <v>1</v>
      </c>
      <c r="J11768">
        <v>0</v>
      </c>
      <c r="K11768" s="194">
        <v>0</v>
      </c>
      <c r="L11768" t="s">
        <v>1083</v>
      </c>
      <c r="M11768" t="s">
        <v>1083</v>
      </c>
      <c r="N11768">
        <v>1500</v>
      </c>
      <c r="O11768" t="s">
        <v>7876</v>
      </c>
      <c r="P11768" t="s">
        <v>18591</v>
      </c>
      <c r="Q11768">
        <v>1.5</v>
      </c>
      <c r="R11768" s="117" t="s">
        <v>16032</v>
      </c>
      <c r="S11768" s="117" t="s">
        <v>15523</v>
      </c>
      <c r="T11768" t="s">
        <v>13812</v>
      </c>
      <c r="U11768" t="s">
        <v>10772</v>
      </c>
    </row>
    <row r="11769" spans="1:21">
      <c r="A11769" s="117" t="s">
        <v>11294</v>
      </c>
      <c r="B11769" t="s">
        <v>14590</v>
      </c>
      <c r="C11769" t="s">
        <v>14590</v>
      </c>
      <c r="D11769">
        <v>104</v>
      </c>
      <c r="E11769">
        <v>98</v>
      </c>
      <c r="F11769">
        <v>104</v>
      </c>
      <c r="G11769">
        <v>98</v>
      </c>
      <c r="H11769">
        <v>1</v>
      </c>
      <c r="I11769">
        <v>1</v>
      </c>
      <c r="J11769">
        <v>0</v>
      </c>
      <c r="K11769" s="194">
        <v>0</v>
      </c>
      <c r="L11769" t="s">
        <v>1083</v>
      </c>
      <c r="M11769" t="s">
        <v>1083</v>
      </c>
      <c r="N11769">
        <v>4200</v>
      </c>
      <c r="O11769" t="s">
        <v>7876</v>
      </c>
      <c r="P11769" t="s">
        <v>18625</v>
      </c>
      <c r="Q11769">
        <v>4.2</v>
      </c>
      <c r="R11769" s="117" t="s">
        <v>16032</v>
      </c>
      <c r="S11769" s="117" t="s">
        <v>15523</v>
      </c>
      <c r="T11769" t="s">
        <v>13812</v>
      </c>
      <c r="U11769" t="s">
        <v>10772</v>
      </c>
    </row>
    <row r="11770" spans="1:21">
      <c r="A11770" s="117" t="s">
        <v>13629</v>
      </c>
      <c r="B11770" t="s">
        <v>14590</v>
      </c>
      <c r="C11770" t="s">
        <v>14590</v>
      </c>
      <c r="D11770">
        <v>104</v>
      </c>
      <c r="E11770">
        <v>98</v>
      </c>
      <c r="F11770">
        <v>104</v>
      </c>
      <c r="G11770">
        <v>98</v>
      </c>
      <c r="H11770">
        <v>1</v>
      </c>
      <c r="I11770">
        <v>1</v>
      </c>
      <c r="J11770">
        <v>0</v>
      </c>
      <c r="K11770" s="194">
        <v>0</v>
      </c>
      <c r="L11770" t="s">
        <v>1083</v>
      </c>
      <c r="M11770" t="s">
        <v>1083</v>
      </c>
      <c r="N11770">
        <v>4.7</v>
      </c>
      <c r="O11770" t="s">
        <v>7876</v>
      </c>
      <c r="P11770" t="s">
        <v>13958</v>
      </c>
      <c r="Q11770">
        <v>4.7000000000000002E-3</v>
      </c>
      <c r="R11770" s="117" t="s">
        <v>16032</v>
      </c>
      <c r="S11770" s="117" t="s">
        <v>15523</v>
      </c>
      <c r="T11770" t="s">
        <v>13812</v>
      </c>
      <c r="U11770" t="s">
        <v>10772</v>
      </c>
    </row>
    <row r="11771" spans="1:21">
      <c r="A11771" s="117" t="s">
        <v>13630</v>
      </c>
      <c r="B11771" t="s">
        <v>14590</v>
      </c>
      <c r="C11771" t="s">
        <v>14590</v>
      </c>
      <c r="D11771">
        <v>104</v>
      </c>
      <c r="E11771">
        <v>98</v>
      </c>
      <c r="F11771">
        <v>104</v>
      </c>
      <c r="G11771">
        <v>98</v>
      </c>
      <c r="H11771">
        <v>1</v>
      </c>
      <c r="I11771">
        <v>1</v>
      </c>
      <c r="J11771">
        <v>0</v>
      </c>
      <c r="K11771" s="194">
        <v>0</v>
      </c>
      <c r="L11771" t="s">
        <v>1083</v>
      </c>
      <c r="M11771" t="s">
        <v>1083</v>
      </c>
      <c r="N11771">
        <v>1</v>
      </c>
      <c r="O11771" t="s">
        <v>7876</v>
      </c>
      <c r="P11771" t="s">
        <v>13959</v>
      </c>
      <c r="Q11771">
        <v>1E-3</v>
      </c>
      <c r="R11771" s="117" t="s">
        <v>16032</v>
      </c>
      <c r="S11771" s="117" t="s">
        <v>15523</v>
      </c>
      <c r="T11771" t="s">
        <v>13812</v>
      </c>
      <c r="U11771" t="s">
        <v>10772</v>
      </c>
    </row>
    <row r="11772" spans="1:21">
      <c r="A11772" s="117" t="s">
        <v>25518</v>
      </c>
      <c r="B11772" t="s">
        <v>14590</v>
      </c>
      <c r="C11772" t="s">
        <v>14590</v>
      </c>
      <c r="D11772">
        <v>80</v>
      </c>
      <c r="E11772">
        <v>74</v>
      </c>
      <c r="F11772">
        <v>80</v>
      </c>
      <c r="G11772">
        <v>74</v>
      </c>
      <c r="H11772">
        <v>1</v>
      </c>
      <c r="I11772">
        <v>1</v>
      </c>
      <c r="J11772">
        <v>999999</v>
      </c>
      <c r="K11772" s="194">
        <v>999999</v>
      </c>
      <c r="L11772" t="s">
        <v>1083</v>
      </c>
      <c r="M11772" t="s">
        <v>1083</v>
      </c>
      <c r="O11772" t="s">
        <v>7876</v>
      </c>
      <c r="R11772" s="117" t="s">
        <v>14743</v>
      </c>
      <c r="S11772" s="117" t="s">
        <v>14589</v>
      </c>
      <c r="T11772" t="s">
        <v>12136</v>
      </c>
      <c r="U11772" t="s">
        <v>10772</v>
      </c>
    </row>
    <row r="11773" spans="1:21">
      <c r="A11773" s="117" t="s">
        <v>13631</v>
      </c>
      <c r="B11773" t="s">
        <v>14590</v>
      </c>
      <c r="C11773" t="s">
        <v>14590</v>
      </c>
      <c r="D11773">
        <v>104</v>
      </c>
      <c r="E11773">
        <v>98</v>
      </c>
      <c r="F11773">
        <v>104</v>
      </c>
      <c r="G11773">
        <v>98</v>
      </c>
      <c r="H11773">
        <v>1</v>
      </c>
      <c r="I11773">
        <v>1</v>
      </c>
      <c r="J11773">
        <v>0</v>
      </c>
      <c r="K11773" s="194">
        <v>0</v>
      </c>
      <c r="L11773" t="s">
        <v>1083</v>
      </c>
      <c r="M11773" t="s">
        <v>1083</v>
      </c>
      <c r="N11773">
        <v>0.9</v>
      </c>
      <c r="O11773" t="s">
        <v>7876</v>
      </c>
      <c r="P11773" t="s">
        <v>13958</v>
      </c>
      <c r="Q11773">
        <v>8.9999999999999998E-4</v>
      </c>
      <c r="R11773" s="117" t="s">
        <v>16032</v>
      </c>
      <c r="S11773" s="117" t="s">
        <v>15523</v>
      </c>
      <c r="T11773" t="s">
        <v>13812</v>
      </c>
      <c r="U11773" t="s">
        <v>10772</v>
      </c>
    </row>
    <row r="11774" spans="1:21">
      <c r="A11774" s="117" t="s">
        <v>13632</v>
      </c>
      <c r="B11774" t="s">
        <v>14590</v>
      </c>
      <c r="C11774" t="s">
        <v>14590</v>
      </c>
      <c r="D11774">
        <v>104</v>
      </c>
      <c r="E11774">
        <v>98</v>
      </c>
      <c r="F11774">
        <v>104</v>
      </c>
      <c r="G11774">
        <v>98</v>
      </c>
      <c r="H11774">
        <v>1</v>
      </c>
      <c r="I11774">
        <v>1</v>
      </c>
      <c r="J11774">
        <v>0</v>
      </c>
      <c r="K11774" s="194">
        <v>0</v>
      </c>
      <c r="L11774" t="s">
        <v>1083</v>
      </c>
      <c r="M11774" t="s">
        <v>1083</v>
      </c>
      <c r="N11774">
        <v>16.649999999999999</v>
      </c>
      <c r="O11774" t="s">
        <v>7876</v>
      </c>
      <c r="P11774" t="s">
        <v>13960</v>
      </c>
      <c r="Q11774">
        <v>1.6650000000000002E-2</v>
      </c>
      <c r="R11774" s="117" t="s">
        <v>16032</v>
      </c>
      <c r="S11774" s="117" t="s">
        <v>15523</v>
      </c>
      <c r="T11774" t="s">
        <v>13812</v>
      </c>
      <c r="U11774" t="s">
        <v>10772</v>
      </c>
    </row>
    <row r="11775" spans="1:21">
      <c r="A11775" s="117" t="s">
        <v>13633</v>
      </c>
      <c r="B11775" t="s">
        <v>14590</v>
      </c>
      <c r="C11775" t="s">
        <v>14590</v>
      </c>
      <c r="D11775">
        <v>104</v>
      </c>
      <c r="E11775">
        <v>98</v>
      </c>
      <c r="F11775">
        <v>104</v>
      </c>
      <c r="G11775">
        <v>98</v>
      </c>
      <c r="H11775">
        <v>150</v>
      </c>
      <c r="I11775">
        <v>150</v>
      </c>
      <c r="J11775">
        <v>0</v>
      </c>
      <c r="K11775" s="194">
        <v>0</v>
      </c>
      <c r="L11775" t="s">
        <v>1083</v>
      </c>
      <c r="M11775" t="s">
        <v>1083</v>
      </c>
      <c r="N11775">
        <v>5.94</v>
      </c>
      <c r="O11775" t="s">
        <v>7876</v>
      </c>
      <c r="P11775" t="s">
        <v>13958</v>
      </c>
      <c r="Q11775">
        <v>5.94E-3</v>
      </c>
      <c r="R11775" s="117" t="s">
        <v>16032</v>
      </c>
      <c r="S11775" s="117" t="s">
        <v>15523</v>
      </c>
      <c r="T11775" t="s">
        <v>13812</v>
      </c>
      <c r="U11775" t="s">
        <v>10772</v>
      </c>
    </row>
    <row r="11776" spans="1:21">
      <c r="A11776" s="117" t="s">
        <v>13634</v>
      </c>
      <c r="B11776" t="s">
        <v>14590</v>
      </c>
      <c r="C11776" t="s">
        <v>14590</v>
      </c>
      <c r="D11776">
        <v>104</v>
      </c>
      <c r="E11776">
        <v>98</v>
      </c>
      <c r="F11776">
        <v>104</v>
      </c>
      <c r="G11776">
        <v>98</v>
      </c>
      <c r="H11776">
        <v>1</v>
      </c>
      <c r="I11776">
        <v>1</v>
      </c>
      <c r="J11776">
        <v>0</v>
      </c>
      <c r="K11776" s="194">
        <v>0</v>
      </c>
      <c r="L11776" t="s">
        <v>1083</v>
      </c>
      <c r="M11776" t="s">
        <v>1083</v>
      </c>
      <c r="N11776">
        <v>5.15</v>
      </c>
      <c r="O11776" t="s">
        <v>7876</v>
      </c>
      <c r="P11776" t="s">
        <v>13958</v>
      </c>
      <c r="Q11776">
        <v>5.1500000000000001E-3</v>
      </c>
      <c r="R11776" s="117" t="s">
        <v>16032</v>
      </c>
      <c r="S11776" s="117" t="s">
        <v>15523</v>
      </c>
      <c r="T11776" t="s">
        <v>13812</v>
      </c>
      <c r="U11776" t="s">
        <v>10772</v>
      </c>
    </row>
    <row r="11777" spans="1:21">
      <c r="A11777" s="117" t="s">
        <v>11203</v>
      </c>
      <c r="B11777" t="s">
        <v>14590</v>
      </c>
      <c r="C11777" t="s">
        <v>14590</v>
      </c>
      <c r="D11777">
        <v>110</v>
      </c>
      <c r="E11777">
        <v>104</v>
      </c>
      <c r="F11777">
        <v>110</v>
      </c>
      <c r="G11777">
        <v>104</v>
      </c>
      <c r="H11777">
        <v>1</v>
      </c>
      <c r="I11777">
        <v>1</v>
      </c>
      <c r="J11777">
        <v>999999</v>
      </c>
      <c r="K11777" s="194">
        <v>999999</v>
      </c>
      <c r="L11777" t="s">
        <v>1079</v>
      </c>
      <c r="M11777" t="s">
        <v>1079</v>
      </c>
      <c r="N11777">
        <v>2000</v>
      </c>
      <c r="O11777" t="s">
        <v>7876</v>
      </c>
      <c r="P11777" t="s">
        <v>11204</v>
      </c>
      <c r="Q11777">
        <v>2</v>
      </c>
      <c r="R11777" s="117" t="s">
        <v>14620</v>
      </c>
      <c r="S11777" s="117" t="s">
        <v>14621</v>
      </c>
      <c r="T11777" t="s">
        <v>17448</v>
      </c>
      <c r="U11777" t="s">
        <v>10772</v>
      </c>
    </row>
    <row r="11778" spans="1:21">
      <c r="A11778" s="117" t="s">
        <v>5362</v>
      </c>
      <c r="B11778" t="s">
        <v>14590</v>
      </c>
      <c r="C11778" t="s">
        <v>14590</v>
      </c>
      <c r="D11778">
        <v>110</v>
      </c>
      <c r="E11778">
        <v>104</v>
      </c>
      <c r="F11778">
        <v>110</v>
      </c>
      <c r="G11778">
        <v>104</v>
      </c>
      <c r="H11778">
        <v>1</v>
      </c>
      <c r="I11778">
        <v>1</v>
      </c>
      <c r="J11778">
        <v>999999</v>
      </c>
      <c r="K11778" s="194">
        <v>999999</v>
      </c>
      <c r="L11778" t="s">
        <v>1079</v>
      </c>
      <c r="M11778" t="s">
        <v>1079</v>
      </c>
      <c r="N11778">
        <v>500</v>
      </c>
      <c r="O11778" t="s">
        <v>7876</v>
      </c>
      <c r="P11778" t="s">
        <v>9772</v>
      </c>
      <c r="Q11778">
        <v>0.5</v>
      </c>
      <c r="R11778" s="117" t="s">
        <v>14595</v>
      </c>
      <c r="S11778" s="117" t="s">
        <v>14596</v>
      </c>
      <c r="T11778" t="s">
        <v>17448</v>
      </c>
      <c r="U11778" t="s">
        <v>10772</v>
      </c>
    </row>
    <row r="11779" spans="1:21">
      <c r="A11779" s="117" t="s">
        <v>5363</v>
      </c>
      <c r="B11779" t="s">
        <v>14590</v>
      </c>
      <c r="C11779" t="s">
        <v>14590</v>
      </c>
      <c r="D11779">
        <v>39</v>
      </c>
      <c r="E11779">
        <v>33</v>
      </c>
      <c r="F11779">
        <v>39</v>
      </c>
      <c r="G11779">
        <v>33</v>
      </c>
      <c r="H11779">
        <v>1</v>
      </c>
      <c r="I11779">
        <v>1</v>
      </c>
      <c r="J11779">
        <v>0</v>
      </c>
      <c r="K11779" s="194">
        <v>0</v>
      </c>
      <c r="L11779" t="s">
        <v>1083</v>
      </c>
      <c r="M11779" t="s">
        <v>1083</v>
      </c>
      <c r="N11779">
        <v>74000</v>
      </c>
      <c r="O11779" t="s">
        <v>7876</v>
      </c>
      <c r="Q11779">
        <v>74</v>
      </c>
      <c r="R11779" s="117" t="s">
        <v>14814</v>
      </c>
      <c r="S11779" s="117" t="s">
        <v>14589</v>
      </c>
      <c r="T11779" t="s">
        <v>12136</v>
      </c>
      <c r="U11779" t="s">
        <v>10772</v>
      </c>
    </row>
    <row r="11780" spans="1:21">
      <c r="A11780" s="117" t="s">
        <v>5364</v>
      </c>
      <c r="B11780" t="s">
        <v>14590</v>
      </c>
      <c r="C11780" t="s">
        <v>14590</v>
      </c>
      <c r="D11780">
        <v>39</v>
      </c>
      <c r="E11780">
        <v>33</v>
      </c>
      <c r="F11780">
        <v>39</v>
      </c>
      <c r="G11780">
        <v>33</v>
      </c>
      <c r="H11780">
        <v>1</v>
      </c>
      <c r="I11780">
        <v>1</v>
      </c>
      <c r="J11780">
        <v>0</v>
      </c>
      <c r="K11780" s="194">
        <v>0</v>
      </c>
      <c r="L11780" t="s">
        <v>1083</v>
      </c>
      <c r="M11780" t="s">
        <v>1083</v>
      </c>
      <c r="N11780">
        <v>74000</v>
      </c>
      <c r="O11780" t="s">
        <v>7876</v>
      </c>
      <c r="Q11780">
        <v>74</v>
      </c>
      <c r="R11780" s="117" t="s">
        <v>14814</v>
      </c>
      <c r="S11780" s="117" t="s">
        <v>14589</v>
      </c>
      <c r="T11780" t="s">
        <v>12136</v>
      </c>
      <c r="U11780" t="s">
        <v>10772</v>
      </c>
    </row>
    <row r="11781" spans="1:21">
      <c r="A11781" s="117" t="s">
        <v>5365</v>
      </c>
      <c r="B11781" t="s">
        <v>14590</v>
      </c>
      <c r="C11781" t="s">
        <v>14590</v>
      </c>
      <c r="D11781">
        <v>39</v>
      </c>
      <c r="E11781">
        <v>33</v>
      </c>
      <c r="F11781">
        <v>39</v>
      </c>
      <c r="G11781">
        <v>33</v>
      </c>
      <c r="H11781">
        <v>1</v>
      </c>
      <c r="I11781">
        <v>1</v>
      </c>
      <c r="J11781">
        <v>0</v>
      </c>
      <c r="K11781" s="194">
        <v>0</v>
      </c>
      <c r="L11781" t="s">
        <v>1083</v>
      </c>
      <c r="M11781" t="s">
        <v>1083</v>
      </c>
      <c r="N11781">
        <v>14000</v>
      </c>
      <c r="O11781" t="s">
        <v>7876</v>
      </c>
      <c r="P11781" t="s">
        <v>8135</v>
      </c>
      <c r="Q11781">
        <v>14</v>
      </c>
      <c r="R11781" s="117" t="s">
        <v>14814</v>
      </c>
      <c r="S11781" s="117" t="s">
        <v>14589</v>
      </c>
      <c r="T11781" t="s">
        <v>12136</v>
      </c>
      <c r="U11781" t="s">
        <v>10772</v>
      </c>
    </row>
    <row r="11782" spans="1:21">
      <c r="A11782" s="117" t="s">
        <v>5366</v>
      </c>
      <c r="B11782" t="s">
        <v>14590</v>
      </c>
      <c r="C11782" t="s">
        <v>14590</v>
      </c>
      <c r="D11782">
        <v>39</v>
      </c>
      <c r="E11782">
        <v>33</v>
      </c>
      <c r="F11782">
        <v>39</v>
      </c>
      <c r="G11782">
        <v>33</v>
      </c>
      <c r="H11782">
        <v>1</v>
      </c>
      <c r="I11782">
        <v>1</v>
      </c>
      <c r="J11782">
        <v>0</v>
      </c>
      <c r="K11782" s="194">
        <v>0</v>
      </c>
      <c r="L11782" t="s">
        <v>1083</v>
      </c>
      <c r="M11782" t="s">
        <v>1083</v>
      </c>
      <c r="N11782">
        <v>14000</v>
      </c>
      <c r="O11782" t="s">
        <v>7876</v>
      </c>
      <c r="P11782" t="s">
        <v>8135</v>
      </c>
      <c r="Q11782">
        <v>14</v>
      </c>
      <c r="R11782" s="117" t="s">
        <v>14814</v>
      </c>
      <c r="S11782" s="117" t="s">
        <v>14589</v>
      </c>
      <c r="T11782" t="s">
        <v>12136</v>
      </c>
      <c r="U11782" t="s">
        <v>10772</v>
      </c>
    </row>
    <row r="11783" spans="1:21">
      <c r="A11783" s="117" t="s">
        <v>5367</v>
      </c>
      <c r="B11783" t="s">
        <v>14590</v>
      </c>
      <c r="C11783" t="s">
        <v>14590</v>
      </c>
      <c r="D11783">
        <v>89</v>
      </c>
      <c r="E11783">
        <v>83</v>
      </c>
      <c r="F11783">
        <v>89</v>
      </c>
      <c r="G11783">
        <v>83</v>
      </c>
      <c r="H11783">
        <v>1</v>
      </c>
      <c r="I11783">
        <v>1</v>
      </c>
      <c r="J11783">
        <v>20</v>
      </c>
      <c r="K11783" s="194">
        <v>20</v>
      </c>
      <c r="L11783" t="s">
        <v>1079</v>
      </c>
      <c r="M11783" t="s">
        <v>1079</v>
      </c>
      <c r="N11783">
        <v>11231</v>
      </c>
      <c r="O11783" t="s">
        <v>7876</v>
      </c>
      <c r="P11783" t="s">
        <v>9637</v>
      </c>
      <c r="Q11783">
        <v>11.231</v>
      </c>
      <c r="R11783" s="117" t="s">
        <v>14595</v>
      </c>
      <c r="S11783" s="117" t="s">
        <v>14596</v>
      </c>
      <c r="T11783" t="s">
        <v>17448</v>
      </c>
      <c r="U11783" t="s">
        <v>10772</v>
      </c>
    </row>
    <row r="11784" spans="1:21">
      <c r="A11784" s="117" t="s">
        <v>17001</v>
      </c>
      <c r="B11784" t="s">
        <v>14590</v>
      </c>
      <c r="C11784" t="s">
        <v>14590</v>
      </c>
      <c r="D11784">
        <v>39</v>
      </c>
      <c r="E11784">
        <v>33</v>
      </c>
      <c r="F11784">
        <v>39</v>
      </c>
      <c r="G11784">
        <v>33</v>
      </c>
      <c r="H11784">
        <v>1</v>
      </c>
      <c r="I11784">
        <v>1</v>
      </c>
      <c r="J11784">
        <v>0</v>
      </c>
      <c r="K11784" s="194">
        <v>0</v>
      </c>
      <c r="L11784" t="s">
        <v>1083</v>
      </c>
      <c r="M11784" t="s">
        <v>1083</v>
      </c>
      <c r="N11784">
        <v>1</v>
      </c>
      <c r="O11784" t="s">
        <v>7876</v>
      </c>
      <c r="P11784" t="s">
        <v>8135</v>
      </c>
      <c r="Q11784">
        <v>1E-3</v>
      </c>
      <c r="R11784" s="117" t="s">
        <v>14814</v>
      </c>
      <c r="S11784" s="117" t="s">
        <v>14589</v>
      </c>
      <c r="T11784" t="s">
        <v>12136</v>
      </c>
      <c r="U11784" t="s">
        <v>10772</v>
      </c>
    </row>
    <row r="11785" spans="1:21">
      <c r="A11785" s="117" t="s">
        <v>5368</v>
      </c>
      <c r="B11785" t="s">
        <v>14590</v>
      </c>
      <c r="C11785" t="s">
        <v>14590</v>
      </c>
      <c r="D11785">
        <v>39</v>
      </c>
      <c r="E11785">
        <v>33</v>
      </c>
      <c r="F11785">
        <v>39</v>
      </c>
      <c r="G11785">
        <v>33</v>
      </c>
      <c r="H11785">
        <v>1</v>
      </c>
      <c r="I11785">
        <v>1</v>
      </c>
      <c r="J11785">
        <v>0</v>
      </c>
      <c r="K11785" s="194">
        <v>0</v>
      </c>
      <c r="L11785" t="s">
        <v>1083</v>
      </c>
      <c r="M11785" t="s">
        <v>1083</v>
      </c>
      <c r="N11785">
        <v>74000</v>
      </c>
      <c r="O11785" t="s">
        <v>7876</v>
      </c>
      <c r="Q11785">
        <v>74</v>
      </c>
      <c r="R11785" s="117" t="s">
        <v>14814</v>
      </c>
      <c r="S11785" s="117" t="s">
        <v>14589</v>
      </c>
      <c r="T11785" t="s">
        <v>12136</v>
      </c>
      <c r="U11785" t="s">
        <v>10772</v>
      </c>
    </row>
    <row r="11786" spans="1:21">
      <c r="A11786" s="117" t="s">
        <v>5369</v>
      </c>
      <c r="B11786" t="s">
        <v>14590</v>
      </c>
      <c r="C11786" t="s">
        <v>14590</v>
      </c>
      <c r="D11786">
        <v>39</v>
      </c>
      <c r="E11786">
        <v>33</v>
      </c>
      <c r="F11786">
        <v>39</v>
      </c>
      <c r="G11786">
        <v>33</v>
      </c>
      <c r="H11786">
        <v>1</v>
      </c>
      <c r="I11786">
        <v>1</v>
      </c>
      <c r="J11786">
        <v>0</v>
      </c>
      <c r="K11786" s="194">
        <v>0</v>
      </c>
      <c r="L11786" t="s">
        <v>1083</v>
      </c>
      <c r="M11786" t="s">
        <v>1083</v>
      </c>
      <c r="N11786">
        <v>74000</v>
      </c>
      <c r="O11786" t="s">
        <v>7876</v>
      </c>
      <c r="Q11786">
        <v>74</v>
      </c>
      <c r="R11786" s="117" t="s">
        <v>14814</v>
      </c>
      <c r="S11786" s="117" t="s">
        <v>14589</v>
      </c>
      <c r="T11786" t="s">
        <v>12136</v>
      </c>
      <c r="U11786" t="s">
        <v>10772</v>
      </c>
    </row>
    <row r="11787" spans="1:21">
      <c r="A11787" s="117" t="s">
        <v>5370</v>
      </c>
      <c r="B11787" t="s">
        <v>14590</v>
      </c>
      <c r="C11787" t="s">
        <v>14590</v>
      </c>
      <c r="D11787">
        <v>39</v>
      </c>
      <c r="E11787">
        <v>33</v>
      </c>
      <c r="F11787">
        <v>39</v>
      </c>
      <c r="G11787">
        <v>33</v>
      </c>
      <c r="H11787">
        <v>1</v>
      </c>
      <c r="I11787">
        <v>1</v>
      </c>
      <c r="J11787">
        <v>0</v>
      </c>
      <c r="K11787" s="194">
        <v>0</v>
      </c>
      <c r="L11787" t="s">
        <v>1083</v>
      </c>
      <c r="M11787" t="s">
        <v>1083</v>
      </c>
      <c r="N11787">
        <v>14000</v>
      </c>
      <c r="O11787" t="s">
        <v>7876</v>
      </c>
      <c r="P11787" t="s">
        <v>8135</v>
      </c>
      <c r="Q11787">
        <v>14</v>
      </c>
      <c r="R11787" s="117" t="s">
        <v>14814</v>
      </c>
      <c r="S11787" s="117" t="s">
        <v>14589</v>
      </c>
      <c r="T11787" t="s">
        <v>12136</v>
      </c>
      <c r="U11787" t="s">
        <v>10772</v>
      </c>
    </row>
    <row r="11788" spans="1:21">
      <c r="A11788" s="117" t="s">
        <v>5371</v>
      </c>
      <c r="B11788" t="s">
        <v>14590</v>
      </c>
      <c r="C11788" t="s">
        <v>14590</v>
      </c>
      <c r="D11788">
        <v>39</v>
      </c>
      <c r="E11788">
        <v>33</v>
      </c>
      <c r="F11788">
        <v>39</v>
      </c>
      <c r="G11788">
        <v>33</v>
      </c>
      <c r="H11788">
        <v>1</v>
      </c>
      <c r="I11788">
        <v>1</v>
      </c>
      <c r="J11788">
        <v>0</v>
      </c>
      <c r="K11788" s="194">
        <v>0</v>
      </c>
      <c r="L11788" t="s">
        <v>1083</v>
      </c>
      <c r="M11788" t="s">
        <v>1083</v>
      </c>
      <c r="N11788">
        <v>14000</v>
      </c>
      <c r="O11788" t="s">
        <v>7876</v>
      </c>
      <c r="P11788" t="s">
        <v>8135</v>
      </c>
      <c r="Q11788">
        <v>14</v>
      </c>
      <c r="R11788" s="117" t="s">
        <v>14814</v>
      </c>
      <c r="S11788" s="117" t="s">
        <v>14589</v>
      </c>
      <c r="T11788" t="s">
        <v>12136</v>
      </c>
      <c r="U11788" t="s">
        <v>10772</v>
      </c>
    </row>
    <row r="11789" spans="1:21">
      <c r="A11789" s="117" t="s">
        <v>5372</v>
      </c>
      <c r="B11789" t="s">
        <v>14590</v>
      </c>
      <c r="C11789" t="s">
        <v>14590</v>
      </c>
      <c r="D11789">
        <v>89</v>
      </c>
      <c r="E11789">
        <v>83</v>
      </c>
      <c r="F11789">
        <v>89</v>
      </c>
      <c r="G11789">
        <v>83</v>
      </c>
      <c r="H11789">
        <v>1</v>
      </c>
      <c r="I11789">
        <v>1</v>
      </c>
      <c r="J11789">
        <v>20</v>
      </c>
      <c r="K11789" s="194">
        <v>20</v>
      </c>
      <c r="L11789" t="s">
        <v>1079</v>
      </c>
      <c r="M11789" t="s">
        <v>1079</v>
      </c>
      <c r="N11789">
        <v>14731</v>
      </c>
      <c r="O11789" t="s">
        <v>7876</v>
      </c>
      <c r="P11789" t="s">
        <v>9637</v>
      </c>
      <c r="Q11789">
        <v>14.731</v>
      </c>
      <c r="R11789" s="117" t="s">
        <v>14595</v>
      </c>
      <c r="S11789" s="117" t="s">
        <v>14596</v>
      </c>
      <c r="T11789" t="s">
        <v>17448</v>
      </c>
      <c r="U11789" t="s">
        <v>10772</v>
      </c>
    </row>
    <row r="11790" spans="1:21">
      <c r="A11790" s="117" t="s">
        <v>25519</v>
      </c>
      <c r="B11790" t="s">
        <v>14590</v>
      </c>
      <c r="C11790" t="s">
        <v>14590</v>
      </c>
      <c r="D11790">
        <v>39</v>
      </c>
      <c r="E11790">
        <v>33</v>
      </c>
      <c r="F11790">
        <v>39</v>
      </c>
      <c r="G11790">
        <v>33</v>
      </c>
      <c r="H11790">
        <v>1</v>
      </c>
      <c r="I11790">
        <v>1</v>
      </c>
      <c r="J11790">
        <v>0</v>
      </c>
      <c r="K11790" s="194">
        <v>0</v>
      </c>
      <c r="L11790" t="s">
        <v>1077</v>
      </c>
      <c r="M11790" t="s">
        <v>1077</v>
      </c>
      <c r="N11790">
        <v>14000</v>
      </c>
      <c r="O11790" t="s">
        <v>7876</v>
      </c>
      <c r="P11790" t="s">
        <v>8135</v>
      </c>
      <c r="Q11790">
        <v>14</v>
      </c>
      <c r="R11790" s="117" t="s">
        <v>14814</v>
      </c>
      <c r="S11790" s="117" t="s">
        <v>14589</v>
      </c>
      <c r="T11790" t="s">
        <v>12136</v>
      </c>
      <c r="U11790" t="s">
        <v>10772</v>
      </c>
    </row>
    <row r="11791" spans="1:21">
      <c r="A11791" s="117" t="s">
        <v>25520</v>
      </c>
      <c r="B11791" t="s">
        <v>14590</v>
      </c>
      <c r="C11791" t="s">
        <v>14590</v>
      </c>
      <c r="D11791">
        <v>39</v>
      </c>
      <c r="E11791">
        <v>33</v>
      </c>
      <c r="F11791">
        <v>39</v>
      </c>
      <c r="G11791">
        <v>33</v>
      </c>
      <c r="H11791">
        <v>1</v>
      </c>
      <c r="I11791">
        <v>1</v>
      </c>
      <c r="J11791">
        <v>0</v>
      </c>
      <c r="K11791" s="194">
        <v>0</v>
      </c>
      <c r="L11791" t="s">
        <v>1079</v>
      </c>
      <c r="M11791" t="s">
        <v>1079</v>
      </c>
      <c r="N11791">
        <v>14000</v>
      </c>
      <c r="O11791" t="s">
        <v>7876</v>
      </c>
      <c r="P11791" t="s">
        <v>8135</v>
      </c>
      <c r="Q11791">
        <v>14</v>
      </c>
      <c r="R11791" s="117" t="s">
        <v>14814</v>
      </c>
      <c r="S11791" s="117" t="s">
        <v>14589</v>
      </c>
      <c r="T11791" t="s">
        <v>12136</v>
      </c>
      <c r="U11791" t="s">
        <v>10772</v>
      </c>
    </row>
    <row r="11792" spans="1:21">
      <c r="A11792" s="117" t="s">
        <v>5373</v>
      </c>
      <c r="B11792" t="s">
        <v>14590</v>
      </c>
      <c r="C11792" t="s">
        <v>14590</v>
      </c>
      <c r="D11792">
        <v>39</v>
      </c>
      <c r="E11792">
        <v>33</v>
      </c>
      <c r="F11792">
        <v>39</v>
      </c>
      <c r="G11792">
        <v>33</v>
      </c>
      <c r="H11792">
        <v>1</v>
      </c>
      <c r="I11792">
        <v>1</v>
      </c>
      <c r="J11792">
        <v>0</v>
      </c>
      <c r="K11792" s="194">
        <v>0</v>
      </c>
      <c r="L11792" t="s">
        <v>1083</v>
      </c>
      <c r="M11792" t="s">
        <v>1083</v>
      </c>
      <c r="N11792">
        <v>74000</v>
      </c>
      <c r="O11792" t="s">
        <v>7876</v>
      </c>
      <c r="Q11792">
        <v>74</v>
      </c>
      <c r="R11792" s="117" t="s">
        <v>14814</v>
      </c>
      <c r="S11792" s="117" t="s">
        <v>14589</v>
      </c>
      <c r="T11792" t="s">
        <v>12136</v>
      </c>
      <c r="U11792" t="s">
        <v>10772</v>
      </c>
    </row>
    <row r="11793" spans="1:21">
      <c r="A11793" s="117" t="s">
        <v>5374</v>
      </c>
      <c r="B11793" t="s">
        <v>14590</v>
      </c>
      <c r="C11793" t="s">
        <v>14590</v>
      </c>
      <c r="D11793">
        <v>39</v>
      </c>
      <c r="E11793">
        <v>33</v>
      </c>
      <c r="F11793">
        <v>39</v>
      </c>
      <c r="G11793">
        <v>33</v>
      </c>
      <c r="H11793">
        <v>1</v>
      </c>
      <c r="I11793">
        <v>1</v>
      </c>
      <c r="J11793">
        <v>0</v>
      </c>
      <c r="K11793" s="194">
        <v>0</v>
      </c>
      <c r="L11793" t="s">
        <v>1083</v>
      </c>
      <c r="M11793" t="s">
        <v>1083</v>
      </c>
      <c r="N11793">
        <v>14000</v>
      </c>
      <c r="O11793" t="s">
        <v>7876</v>
      </c>
      <c r="P11793" t="s">
        <v>7877</v>
      </c>
      <c r="Q11793">
        <v>14</v>
      </c>
      <c r="R11793" s="117" t="s">
        <v>14814</v>
      </c>
      <c r="S11793" s="117" t="s">
        <v>14589</v>
      </c>
      <c r="T11793" t="s">
        <v>12136</v>
      </c>
      <c r="U11793" t="s">
        <v>10772</v>
      </c>
    </row>
    <row r="11794" spans="1:21">
      <c r="A11794" s="117" t="s">
        <v>5375</v>
      </c>
      <c r="B11794" t="s">
        <v>14590</v>
      </c>
      <c r="C11794" t="s">
        <v>14590</v>
      </c>
      <c r="D11794">
        <v>39</v>
      </c>
      <c r="E11794">
        <v>33</v>
      </c>
      <c r="F11794">
        <v>39</v>
      </c>
      <c r="G11794">
        <v>33</v>
      </c>
      <c r="H11794">
        <v>1</v>
      </c>
      <c r="I11794">
        <v>1</v>
      </c>
      <c r="J11794">
        <v>0</v>
      </c>
      <c r="K11794" s="194">
        <v>0</v>
      </c>
      <c r="L11794" t="s">
        <v>1083</v>
      </c>
      <c r="M11794" t="s">
        <v>1083</v>
      </c>
      <c r="N11794">
        <v>14000</v>
      </c>
      <c r="O11794" t="s">
        <v>7876</v>
      </c>
      <c r="P11794" t="s">
        <v>8135</v>
      </c>
      <c r="Q11794">
        <v>14</v>
      </c>
      <c r="R11794" s="117" t="s">
        <v>14814</v>
      </c>
      <c r="S11794" s="117" t="s">
        <v>14589</v>
      </c>
      <c r="T11794" t="s">
        <v>12136</v>
      </c>
      <c r="U11794" t="s">
        <v>10772</v>
      </c>
    </row>
    <row r="11795" spans="1:21">
      <c r="A11795" s="117" t="s">
        <v>5376</v>
      </c>
      <c r="B11795" t="s">
        <v>14590</v>
      </c>
      <c r="C11795" t="s">
        <v>14590</v>
      </c>
      <c r="D11795">
        <v>89</v>
      </c>
      <c r="E11795">
        <v>83</v>
      </c>
      <c r="F11795">
        <v>89</v>
      </c>
      <c r="G11795">
        <v>83</v>
      </c>
      <c r="H11795">
        <v>1</v>
      </c>
      <c r="I11795">
        <v>1</v>
      </c>
      <c r="J11795">
        <v>20</v>
      </c>
      <c r="K11795" s="194">
        <v>20</v>
      </c>
      <c r="L11795" t="s">
        <v>1079</v>
      </c>
      <c r="M11795" t="s">
        <v>1079</v>
      </c>
      <c r="N11795">
        <v>20706</v>
      </c>
      <c r="O11795" t="s">
        <v>7876</v>
      </c>
      <c r="P11795" t="s">
        <v>9637</v>
      </c>
      <c r="Q11795">
        <v>20.706</v>
      </c>
      <c r="R11795" s="117" t="s">
        <v>14595</v>
      </c>
      <c r="S11795" s="117" t="s">
        <v>14596</v>
      </c>
      <c r="T11795" t="s">
        <v>17448</v>
      </c>
      <c r="U11795" t="s">
        <v>10772</v>
      </c>
    </row>
    <row r="11796" spans="1:21">
      <c r="A11796" s="117" t="s">
        <v>5377</v>
      </c>
      <c r="B11796" t="s">
        <v>14590</v>
      </c>
      <c r="C11796" t="s">
        <v>14590</v>
      </c>
      <c r="D11796">
        <v>39</v>
      </c>
      <c r="E11796">
        <v>33</v>
      </c>
      <c r="F11796">
        <v>39</v>
      </c>
      <c r="G11796">
        <v>33</v>
      </c>
      <c r="H11796">
        <v>1</v>
      </c>
      <c r="I11796">
        <v>1</v>
      </c>
      <c r="J11796">
        <v>0</v>
      </c>
      <c r="K11796" s="194">
        <v>0</v>
      </c>
      <c r="L11796" t="s">
        <v>1083</v>
      </c>
      <c r="M11796" t="s">
        <v>1083</v>
      </c>
      <c r="N11796">
        <v>14000</v>
      </c>
      <c r="O11796" t="s">
        <v>7876</v>
      </c>
      <c r="P11796" t="s">
        <v>8135</v>
      </c>
      <c r="Q11796">
        <v>14</v>
      </c>
      <c r="R11796" s="117" t="s">
        <v>14814</v>
      </c>
      <c r="S11796" s="117" t="s">
        <v>14589</v>
      </c>
      <c r="T11796" t="s">
        <v>12136</v>
      </c>
      <c r="U11796" t="s">
        <v>10772</v>
      </c>
    </row>
    <row r="11797" spans="1:21">
      <c r="A11797" s="117" t="s">
        <v>5378</v>
      </c>
      <c r="B11797" t="s">
        <v>14590</v>
      </c>
      <c r="C11797" t="s">
        <v>14590</v>
      </c>
      <c r="D11797">
        <v>89</v>
      </c>
      <c r="E11797">
        <v>83</v>
      </c>
      <c r="F11797">
        <v>89</v>
      </c>
      <c r="G11797">
        <v>83</v>
      </c>
      <c r="H11797">
        <v>1</v>
      </c>
      <c r="I11797">
        <v>1</v>
      </c>
      <c r="J11797">
        <v>20</v>
      </c>
      <c r="K11797" s="194">
        <v>20</v>
      </c>
      <c r="L11797" t="s">
        <v>1079</v>
      </c>
      <c r="M11797" t="s">
        <v>1079</v>
      </c>
      <c r="N11797">
        <v>11231</v>
      </c>
      <c r="O11797" t="s">
        <v>7876</v>
      </c>
      <c r="P11797" t="s">
        <v>9637</v>
      </c>
      <c r="Q11797">
        <v>11.231</v>
      </c>
      <c r="R11797" s="117" t="s">
        <v>14595</v>
      </c>
      <c r="S11797" s="117" t="s">
        <v>14596</v>
      </c>
      <c r="T11797" t="s">
        <v>17448</v>
      </c>
      <c r="U11797" t="s">
        <v>10772</v>
      </c>
    </row>
    <row r="11798" spans="1:21">
      <c r="A11798" s="117" t="s">
        <v>5379</v>
      </c>
      <c r="B11798" t="s">
        <v>14590</v>
      </c>
      <c r="C11798" t="s">
        <v>14590</v>
      </c>
      <c r="D11798">
        <v>39</v>
      </c>
      <c r="E11798">
        <v>33</v>
      </c>
      <c r="F11798">
        <v>39</v>
      </c>
      <c r="G11798">
        <v>33</v>
      </c>
      <c r="H11798">
        <v>1</v>
      </c>
      <c r="I11798">
        <v>1</v>
      </c>
      <c r="J11798">
        <v>0</v>
      </c>
      <c r="K11798" s="194">
        <v>0</v>
      </c>
      <c r="L11798" t="s">
        <v>1083</v>
      </c>
      <c r="M11798" t="s">
        <v>1083</v>
      </c>
      <c r="N11798">
        <v>74000</v>
      </c>
      <c r="O11798" t="s">
        <v>7876</v>
      </c>
      <c r="Q11798">
        <v>74</v>
      </c>
      <c r="R11798" s="117" t="s">
        <v>14814</v>
      </c>
      <c r="S11798" s="117" t="s">
        <v>14589</v>
      </c>
      <c r="T11798" t="s">
        <v>12136</v>
      </c>
      <c r="U11798" t="s">
        <v>10772</v>
      </c>
    </row>
    <row r="11799" spans="1:21">
      <c r="A11799" s="117" t="s">
        <v>5380</v>
      </c>
      <c r="B11799" t="s">
        <v>14590</v>
      </c>
      <c r="C11799" t="s">
        <v>14590</v>
      </c>
      <c r="D11799">
        <v>39</v>
      </c>
      <c r="E11799">
        <v>33</v>
      </c>
      <c r="F11799">
        <v>39</v>
      </c>
      <c r="G11799">
        <v>33</v>
      </c>
      <c r="H11799">
        <v>1</v>
      </c>
      <c r="I11799">
        <v>1</v>
      </c>
      <c r="J11799">
        <v>0</v>
      </c>
      <c r="K11799" s="194">
        <v>0</v>
      </c>
      <c r="L11799" t="s">
        <v>1083</v>
      </c>
      <c r="M11799" t="s">
        <v>1083</v>
      </c>
      <c r="N11799">
        <v>74000</v>
      </c>
      <c r="O11799" t="s">
        <v>7876</v>
      </c>
      <c r="Q11799">
        <v>74</v>
      </c>
      <c r="R11799" s="117" t="s">
        <v>14814</v>
      </c>
      <c r="S11799" s="117" t="s">
        <v>14589</v>
      </c>
      <c r="T11799" t="s">
        <v>12136</v>
      </c>
      <c r="U11799" t="s">
        <v>10772</v>
      </c>
    </row>
    <row r="11800" spans="1:21">
      <c r="A11800" s="117" t="s">
        <v>5381</v>
      </c>
      <c r="B11800" t="s">
        <v>14590</v>
      </c>
      <c r="C11800" t="s">
        <v>14590</v>
      </c>
      <c r="D11800">
        <v>39</v>
      </c>
      <c r="E11800">
        <v>33</v>
      </c>
      <c r="F11800">
        <v>39</v>
      </c>
      <c r="G11800">
        <v>33</v>
      </c>
      <c r="H11800">
        <v>1</v>
      </c>
      <c r="I11800">
        <v>1</v>
      </c>
      <c r="J11800">
        <v>0</v>
      </c>
      <c r="K11800" s="194">
        <v>0</v>
      </c>
      <c r="L11800" t="s">
        <v>1083</v>
      </c>
      <c r="M11800" t="s">
        <v>1083</v>
      </c>
      <c r="N11800">
        <v>14000</v>
      </c>
      <c r="O11800" t="s">
        <v>7876</v>
      </c>
      <c r="P11800" t="s">
        <v>8135</v>
      </c>
      <c r="Q11800">
        <v>14</v>
      </c>
      <c r="R11800" s="117" t="s">
        <v>14814</v>
      </c>
      <c r="S11800" s="117" t="s">
        <v>14589</v>
      </c>
      <c r="T11800" t="s">
        <v>12136</v>
      </c>
      <c r="U11800" t="s">
        <v>10772</v>
      </c>
    </row>
    <row r="11801" spans="1:21">
      <c r="A11801" s="117" t="s">
        <v>5382</v>
      </c>
      <c r="B11801" t="s">
        <v>14590</v>
      </c>
      <c r="C11801" t="s">
        <v>14590</v>
      </c>
      <c r="D11801">
        <v>89</v>
      </c>
      <c r="E11801">
        <v>83</v>
      </c>
      <c r="F11801">
        <v>89</v>
      </c>
      <c r="G11801">
        <v>83</v>
      </c>
      <c r="H11801">
        <v>1</v>
      </c>
      <c r="I11801">
        <v>1</v>
      </c>
      <c r="J11801">
        <v>20</v>
      </c>
      <c r="K11801" s="194">
        <v>20</v>
      </c>
      <c r="L11801" t="s">
        <v>1079</v>
      </c>
      <c r="M11801" t="s">
        <v>1079</v>
      </c>
      <c r="N11801">
        <v>15060</v>
      </c>
      <c r="O11801" t="s">
        <v>7876</v>
      </c>
      <c r="P11801" t="s">
        <v>9637</v>
      </c>
      <c r="Q11801">
        <v>15.06</v>
      </c>
      <c r="R11801" s="117" t="s">
        <v>14595</v>
      </c>
      <c r="S11801" s="117" t="s">
        <v>14596</v>
      </c>
      <c r="T11801" t="s">
        <v>17448</v>
      </c>
      <c r="U11801" t="s">
        <v>10772</v>
      </c>
    </row>
    <row r="11802" spans="1:21">
      <c r="A11802" s="117" t="s">
        <v>5383</v>
      </c>
      <c r="B11802" t="s">
        <v>14590</v>
      </c>
      <c r="C11802" t="s">
        <v>14590</v>
      </c>
      <c r="D11802">
        <v>39</v>
      </c>
      <c r="E11802">
        <v>33</v>
      </c>
      <c r="F11802">
        <v>39</v>
      </c>
      <c r="G11802">
        <v>33</v>
      </c>
      <c r="H11802">
        <v>1</v>
      </c>
      <c r="I11802">
        <v>1</v>
      </c>
      <c r="J11802">
        <v>0</v>
      </c>
      <c r="K11802" s="194">
        <v>0</v>
      </c>
      <c r="L11802" t="s">
        <v>1083</v>
      </c>
      <c r="M11802" t="s">
        <v>1083</v>
      </c>
      <c r="N11802">
        <v>14000</v>
      </c>
      <c r="O11802" t="s">
        <v>7876</v>
      </c>
      <c r="P11802" t="s">
        <v>8135</v>
      </c>
      <c r="Q11802">
        <v>14</v>
      </c>
      <c r="R11802" s="117" t="s">
        <v>14814</v>
      </c>
      <c r="S11802" s="117" t="s">
        <v>14589</v>
      </c>
      <c r="T11802" t="s">
        <v>12136</v>
      </c>
      <c r="U11802" t="s">
        <v>10772</v>
      </c>
    </row>
    <row r="11803" spans="1:21">
      <c r="A11803" s="117" t="s">
        <v>5384</v>
      </c>
      <c r="B11803" t="s">
        <v>14590</v>
      </c>
      <c r="C11803" t="s">
        <v>14590</v>
      </c>
      <c r="D11803">
        <v>89</v>
      </c>
      <c r="E11803">
        <v>83</v>
      </c>
      <c r="F11803">
        <v>89</v>
      </c>
      <c r="G11803">
        <v>83</v>
      </c>
      <c r="H11803">
        <v>1</v>
      </c>
      <c r="I11803">
        <v>1</v>
      </c>
      <c r="J11803">
        <v>20</v>
      </c>
      <c r="K11803" s="194">
        <v>20</v>
      </c>
      <c r="L11803" t="s">
        <v>1079</v>
      </c>
      <c r="M11803" t="s">
        <v>1079</v>
      </c>
      <c r="N11803">
        <v>14731</v>
      </c>
      <c r="O11803" t="s">
        <v>7876</v>
      </c>
      <c r="P11803" t="s">
        <v>9637</v>
      </c>
      <c r="Q11803">
        <v>14.731</v>
      </c>
      <c r="R11803" s="117" t="s">
        <v>14595</v>
      </c>
      <c r="S11803" s="117" t="s">
        <v>14596</v>
      </c>
      <c r="T11803" t="s">
        <v>17448</v>
      </c>
      <c r="U11803" t="s">
        <v>10772</v>
      </c>
    </row>
    <row r="11804" spans="1:21">
      <c r="A11804" s="117" t="s">
        <v>5385</v>
      </c>
      <c r="B11804" t="s">
        <v>14590</v>
      </c>
      <c r="C11804" t="s">
        <v>14590</v>
      </c>
      <c r="D11804">
        <v>39</v>
      </c>
      <c r="E11804">
        <v>33</v>
      </c>
      <c r="F11804">
        <v>39</v>
      </c>
      <c r="G11804">
        <v>33</v>
      </c>
      <c r="H11804">
        <v>1</v>
      </c>
      <c r="I11804">
        <v>1</v>
      </c>
      <c r="J11804">
        <v>0</v>
      </c>
      <c r="K11804" s="194">
        <v>0</v>
      </c>
      <c r="L11804" t="s">
        <v>1083</v>
      </c>
      <c r="M11804" t="s">
        <v>1083</v>
      </c>
      <c r="N11804">
        <v>74000</v>
      </c>
      <c r="O11804" t="s">
        <v>7876</v>
      </c>
      <c r="Q11804">
        <v>74</v>
      </c>
      <c r="R11804" s="117" t="s">
        <v>14814</v>
      </c>
      <c r="S11804" s="117" t="s">
        <v>14589</v>
      </c>
      <c r="T11804" t="s">
        <v>12136</v>
      </c>
      <c r="U11804" t="s">
        <v>10772</v>
      </c>
    </row>
    <row r="11805" spans="1:21">
      <c r="A11805" s="117" t="s">
        <v>5386</v>
      </c>
      <c r="B11805" t="s">
        <v>14590</v>
      </c>
      <c r="C11805" t="s">
        <v>14590</v>
      </c>
      <c r="D11805">
        <v>39</v>
      </c>
      <c r="E11805">
        <v>33</v>
      </c>
      <c r="F11805">
        <v>39</v>
      </c>
      <c r="G11805">
        <v>33</v>
      </c>
      <c r="H11805">
        <v>1</v>
      </c>
      <c r="I11805">
        <v>1</v>
      </c>
      <c r="J11805">
        <v>0</v>
      </c>
      <c r="K11805" s="194">
        <v>0</v>
      </c>
      <c r="L11805" t="s">
        <v>1083</v>
      </c>
      <c r="M11805" t="s">
        <v>1083</v>
      </c>
      <c r="N11805">
        <v>14000</v>
      </c>
      <c r="O11805" t="s">
        <v>7876</v>
      </c>
      <c r="P11805" t="s">
        <v>7877</v>
      </c>
      <c r="Q11805">
        <v>14</v>
      </c>
      <c r="R11805" s="117" t="s">
        <v>14814</v>
      </c>
      <c r="S11805" s="117" t="s">
        <v>14589</v>
      </c>
      <c r="T11805" t="s">
        <v>12136</v>
      </c>
      <c r="U11805" t="s">
        <v>10772</v>
      </c>
    </row>
    <row r="11806" spans="1:21">
      <c r="A11806" s="117" t="s">
        <v>5387</v>
      </c>
      <c r="B11806" t="s">
        <v>14590</v>
      </c>
      <c r="C11806" t="s">
        <v>14590</v>
      </c>
      <c r="D11806">
        <v>39</v>
      </c>
      <c r="E11806">
        <v>33</v>
      </c>
      <c r="F11806">
        <v>39</v>
      </c>
      <c r="G11806">
        <v>33</v>
      </c>
      <c r="H11806">
        <v>1</v>
      </c>
      <c r="I11806">
        <v>1</v>
      </c>
      <c r="J11806">
        <v>0</v>
      </c>
      <c r="K11806" s="194">
        <v>0</v>
      </c>
      <c r="L11806" t="s">
        <v>1083</v>
      </c>
      <c r="M11806" t="s">
        <v>1083</v>
      </c>
      <c r="N11806">
        <v>14000</v>
      </c>
      <c r="O11806" t="s">
        <v>7876</v>
      </c>
      <c r="P11806" t="s">
        <v>8135</v>
      </c>
      <c r="Q11806">
        <v>14</v>
      </c>
      <c r="R11806" s="117" t="s">
        <v>14814</v>
      </c>
      <c r="S11806" s="117" t="s">
        <v>14589</v>
      </c>
      <c r="T11806" t="s">
        <v>12136</v>
      </c>
      <c r="U11806" t="s">
        <v>10772</v>
      </c>
    </row>
    <row r="11807" spans="1:21">
      <c r="A11807" s="117" t="s">
        <v>493</v>
      </c>
      <c r="B11807" t="s">
        <v>14590</v>
      </c>
      <c r="C11807" t="s">
        <v>14590</v>
      </c>
      <c r="D11807">
        <v>39</v>
      </c>
      <c r="E11807">
        <v>33</v>
      </c>
      <c r="F11807">
        <v>39</v>
      </c>
      <c r="G11807">
        <v>33</v>
      </c>
      <c r="H11807">
        <v>1</v>
      </c>
      <c r="I11807">
        <v>1</v>
      </c>
      <c r="J11807">
        <v>999999</v>
      </c>
      <c r="K11807" s="194">
        <v>0</v>
      </c>
      <c r="L11807" t="s">
        <v>1083</v>
      </c>
      <c r="M11807" t="s">
        <v>1083</v>
      </c>
      <c r="N11807">
        <v>14000</v>
      </c>
      <c r="O11807" t="s">
        <v>7876</v>
      </c>
      <c r="P11807" t="s">
        <v>8135</v>
      </c>
      <c r="Q11807">
        <v>14</v>
      </c>
      <c r="R11807" s="117" t="s">
        <v>14814</v>
      </c>
      <c r="S11807" s="117" t="s">
        <v>14589</v>
      </c>
      <c r="T11807" t="s">
        <v>12136</v>
      </c>
      <c r="U11807" t="s">
        <v>10772</v>
      </c>
    </row>
    <row r="11808" spans="1:21">
      <c r="A11808" s="117" t="s">
        <v>5388</v>
      </c>
      <c r="B11808" t="s">
        <v>14590</v>
      </c>
      <c r="C11808" t="s">
        <v>14590</v>
      </c>
      <c r="D11808">
        <v>89</v>
      </c>
      <c r="E11808">
        <v>83</v>
      </c>
      <c r="F11808">
        <v>89</v>
      </c>
      <c r="G11808">
        <v>83</v>
      </c>
      <c r="H11808">
        <v>1</v>
      </c>
      <c r="I11808">
        <v>1</v>
      </c>
      <c r="J11808">
        <v>20</v>
      </c>
      <c r="K11808" s="194">
        <v>20</v>
      </c>
      <c r="L11808" t="s">
        <v>1079</v>
      </c>
      <c r="M11808" t="s">
        <v>1079</v>
      </c>
      <c r="N11808">
        <v>11231</v>
      </c>
      <c r="O11808" t="s">
        <v>7876</v>
      </c>
      <c r="P11808" t="s">
        <v>9637</v>
      </c>
      <c r="Q11808">
        <v>11.231</v>
      </c>
      <c r="R11808" s="117" t="s">
        <v>14595</v>
      </c>
      <c r="S11808" s="117" t="s">
        <v>14596</v>
      </c>
      <c r="T11808" t="s">
        <v>17448</v>
      </c>
      <c r="U11808" t="s">
        <v>10772</v>
      </c>
    </row>
    <row r="11809" spans="1:21">
      <c r="A11809" s="117" t="s">
        <v>10799</v>
      </c>
      <c r="B11809" t="s">
        <v>14590</v>
      </c>
      <c r="C11809" t="s">
        <v>14590</v>
      </c>
      <c r="D11809">
        <v>39</v>
      </c>
      <c r="E11809">
        <v>33</v>
      </c>
      <c r="F11809">
        <v>39</v>
      </c>
      <c r="G11809">
        <v>33</v>
      </c>
      <c r="H11809">
        <v>1</v>
      </c>
      <c r="I11809">
        <v>1</v>
      </c>
      <c r="J11809">
        <v>0</v>
      </c>
      <c r="K11809" s="194">
        <v>0</v>
      </c>
      <c r="L11809" t="s">
        <v>1083</v>
      </c>
      <c r="M11809" t="s">
        <v>1083</v>
      </c>
      <c r="N11809">
        <v>74000</v>
      </c>
      <c r="O11809" t="s">
        <v>7876</v>
      </c>
      <c r="P11809" t="s">
        <v>8135</v>
      </c>
      <c r="Q11809">
        <v>74</v>
      </c>
      <c r="R11809" s="117" t="s">
        <v>14814</v>
      </c>
      <c r="S11809" s="117" t="s">
        <v>14589</v>
      </c>
      <c r="T11809" t="s">
        <v>12136</v>
      </c>
      <c r="U11809" t="s">
        <v>10772</v>
      </c>
    </row>
    <row r="11810" spans="1:21">
      <c r="A11810" s="117" t="s">
        <v>5389</v>
      </c>
      <c r="B11810" t="s">
        <v>14590</v>
      </c>
      <c r="C11810" t="s">
        <v>14590</v>
      </c>
      <c r="D11810">
        <v>39</v>
      </c>
      <c r="E11810">
        <v>33</v>
      </c>
      <c r="F11810">
        <v>39</v>
      </c>
      <c r="G11810">
        <v>33</v>
      </c>
      <c r="H11810">
        <v>1</v>
      </c>
      <c r="I11810">
        <v>1</v>
      </c>
      <c r="J11810">
        <v>0</v>
      </c>
      <c r="K11810" s="194">
        <v>0</v>
      </c>
      <c r="L11810" t="s">
        <v>1083</v>
      </c>
      <c r="M11810" t="s">
        <v>1083</v>
      </c>
      <c r="N11810">
        <v>14000</v>
      </c>
      <c r="O11810" t="s">
        <v>7876</v>
      </c>
      <c r="P11810" t="s">
        <v>8135</v>
      </c>
      <c r="Q11810">
        <v>14</v>
      </c>
      <c r="R11810" s="117" t="s">
        <v>14814</v>
      </c>
      <c r="S11810" s="117" t="s">
        <v>14589</v>
      </c>
      <c r="T11810" t="s">
        <v>12136</v>
      </c>
      <c r="U11810" t="s">
        <v>10772</v>
      </c>
    </row>
    <row r="11811" spans="1:21">
      <c r="A11811" s="117" t="s">
        <v>5390</v>
      </c>
      <c r="B11811" t="s">
        <v>14590</v>
      </c>
      <c r="C11811" t="s">
        <v>14590</v>
      </c>
      <c r="D11811">
        <v>39</v>
      </c>
      <c r="E11811">
        <v>33</v>
      </c>
      <c r="F11811">
        <v>39</v>
      </c>
      <c r="G11811">
        <v>33</v>
      </c>
      <c r="H11811">
        <v>1</v>
      </c>
      <c r="I11811">
        <v>1</v>
      </c>
      <c r="J11811">
        <v>0</v>
      </c>
      <c r="K11811" s="194">
        <v>0</v>
      </c>
      <c r="L11811" t="s">
        <v>1083</v>
      </c>
      <c r="M11811" t="s">
        <v>1083</v>
      </c>
      <c r="N11811">
        <v>74000</v>
      </c>
      <c r="O11811" t="s">
        <v>7876</v>
      </c>
      <c r="Q11811">
        <v>74</v>
      </c>
      <c r="R11811" s="117" t="s">
        <v>14814</v>
      </c>
      <c r="S11811" s="117" t="s">
        <v>14589</v>
      </c>
      <c r="T11811" t="s">
        <v>12136</v>
      </c>
      <c r="U11811" t="s">
        <v>10772</v>
      </c>
    </row>
    <row r="11812" spans="1:21">
      <c r="A11812" s="117" t="s">
        <v>5391</v>
      </c>
      <c r="B11812" t="s">
        <v>14590</v>
      </c>
      <c r="C11812" t="s">
        <v>14590</v>
      </c>
      <c r="D11812">
        <v>39</v>
      </c>
      <c r="E11812">
        <v>33</v>
      </c>
      <c r="F11812">
        <v>39</v>
      </c>
      <c r="G11812">
        <v>33</v>
      </c>
      <c r="H11812">
        <v>1</v>
      </c>
      <c r="I11812">
        <v>1</v>
      </c>
      <c r="J11812">
        <v>0</v>
      </c>
      <c r="K11812" s="194">
        <v>0</v>
      </c>
      <c r="L11812" t="s">
        <v>1083</v>
      </c>
      <c r="M11812" t="s">
        <v>1083</v>
      </c>
      <c r="N11812">
        <v>74000</v>
      </c>
      <c r="O11812" t="s">
        <v>7876</v>
      </c>
      <c r="Q11812">
        <v>74</v>
      </c>
      <c r="R11812" s="117" t="s">
        <v>14814</v>
      </c>
      <c r="S11812" s="117" t="s">
        <v>14589</v>
      </c>
      <c r="T11812" t="s">
        <v>12136</v>
      </c>
      <c r="U11812" t="s">
        <v>10772</v>
      </c>
    </row>
    <row r="11813" spans="1:21">
      <c r="A11813" s="117" t="s">
        <v>5392</v>
      </c>
      <c r="B11813" t="s">
        <v>14590</v>
      </c>
      <c r="C11813" t="s">
        <v>14590</v>
      </c>
      <c r="D11813">
        <v>89</v>
      </c>
      <c r="E11813">
        <v>83</v>
      </c>
      <c r="F11813">
        <v>89</v>
      </c>
      <c r="G11813">
        <v>83</v>
      </c>
      <c r="H11813">
        <v>1</v>
      </c>
      <c r="I11813">
        <v>1</v>
      </c>
      <c r="J11813">
        <v>20</v>
      </c>
      <c r="K11813" s="194">
        <v>20</v>
      </c>
      <c r="L11813" t="s">
        <v>1079</v>
      </c>
      <c r="M11813" t="s">
        <v>1079</v>
      </c>
      <c r="N11813">
        <v>18170</v>
      </c>
      <c r="O11813" t="s">
        <v>7876</v>
      </c>
      <c r="P11813" t="s">
        <v>9773</v>
      </c>
      <c r="Q11813">
        <v>18.170000000000002</v>
      </c>
      <c r="R11813" s="117" t="s">
        <v>14595</v>
      </c>
      <c r="S11813" s="117" t="s">
        <v>14596</v>
      </c>
      <c r="T11813" t="s">
        <v>17448</v>
      </c>
      <c r="U11813" t="s">
        <v>10772</v>
      </c>
    </row>
    <row r="11814" spans="1:21">
      <c r="A11814" s="117" t="s">
        <v>5393</v>
      </c>
      <c r="B11814" t="s">
        <v>14590</v>
      </c>
      <c r="C11814" t="s">
        <v>14590</v>
      </c>
      <c r="D11814">
        <v>39</v>
      </c>
      <c r="E11814">
        <v>33</v>
      </c>
      <c r="F11814">
        <v>39</v>
      </c>
      <c r="G11814">
        <v>33</v>
      </c>
      <c r="H11814">
        <v>1</v>
      </c>
      <c r="I11814">
        <v>1</v>
      </c>
      <c r="J11814">
        <v>0</v>
      </c>
      <c r="K11814" s="194">
        <v>0</v>
      </c>
      <c r="L11814" t="s">
        <v>1083</v>
      </c>
      <c r="M11814" t="s">
        <v>1083</v>
      </c>
      <c r="N11814">
        <v>18170</v>
      </c>
      <c r="O11814" t="s">
        <v>7876</v>
      </c>
      <c r="P11814" t="s">
        <v>9774</v>
      </c>
      <c r="Q11814">
        <v>18.170000000000002</v>
      </c>
      <c r="R11814" s="117" t="s">
        <v>14814</v>
      </c>
      <c r="S11814" s="117" t="s">
        <v>14589</v>
      </c>
      <c r="T11814" t="s">
        <v>12136</v>
      </c>
      <c r="U11814" t="s">
        <v>10772</v>
      </c>
    </row>
    <row r="11815" spans="1:21">
      <c r="A11815" s="117" t="s">
        <v>5394</v>
      </c>
      <c r="B11815" t="s">
        <v>14590</v>
      </c>
      <c r="C11815" t="s">
        <v>14590</v>
      </c>
      <c r="D11815">
        <v>39</v>
      </c>
      <c r="E11815">
        <v>33</v>
      </c>
      <c r="F11815">
        <v>39</v>
      </c>
      <c r="G11815">
        <v>33</v>
      </c>
      <c r="H11815">
        <v>1</v>
      </c>
      <c r="I11815">
        <v>1</v>
      </c>
      <c r="J11815">
        <v>0</v>
      </c>
      <c r="K11815" s="194">
        <v>0</v>
      </c>
      <c r="L11815" t="s">
        <v>1083</v>
      </c>
      <c r="M11815" t="s">
        <v>1083</v>
      </c>
      <c r="N11815">
        <v>14000</v>
      </c>
      <c r="O11815" t="s">
        <v>7876</v>
      </c>
      <c r="P11815" t="s">
        <v>8135</v>
      </c>
      <c r="Q11815">
        <v>14</v>
      </c>
      <c r="R11815" s="117" t="s">
        <v>14814</v>
      </c>
      <c r="S11815" s="117" t="s">
        <v>14589</v>
      </c>
      <c r="T11815" t="s">
        <v>12136</v>
      </c>
      <c r="U11815" t="s">
        <v>10772</v>
      </c>
    </row>
    <row r="11816" spans="1:21">
      <c r="A11816" s="117" t="s">
        <v>5395</v>
      </c>
      <c r="B11816" t="s">
        <v>14590</v>
      </c>
      <c r="C11816" t="s">
        <v>14590</v>
      </c>
      <c r="D11816">
        <v>89</v>
      </c>
      <c r="E11816">
        <v>83</v>
      </c>
      <c r="F11816">
        <v>89</v>
      </c>
      <c r="G11816">
        <v>83</v>
      </c>
      <c r="H11816">
        <v>1</v>
      </c>
      <c r="I11816">
        <v>1</v>
      </c>
      <c r="J11816">
        <v>20</v>
      </c>
      <c r="K11816" s="194">
        <v>20</v>
      </c>
      <c r="L11816" t="s">
        <v>1079</v>
      </c>
      <c r="M11816" t="s">
        <v>1079</v>
      </c>
      <c r="N11816">
        <v>15060</v>
      </c>
      <c r="O11816" t="s">
        <v>7876</v>
      </c>
      <c r="P11816" t="s">
        <v>9775</v>
      </c>
      <c r="Q11816">
        <v>15.06</v>
      </c>
      <c r="R11816" s="117" t="s">
        <v>14595</v>
      </c>
      <c r="S11816" s="117" t="s">
        <v>14596</v>
      </c>
      <c r="T11816" t="s">
        <v>17448</v>
      </c>
      <c r="U11816" t="s">
        <v>10772</v>
      </c>
    </row>
    <row r="11817" spans="1:21">
      <c r="A11817" s="117" t="s">
        <v>5396</v>
      </c>
      <c r="B11817" t="s">
        <v>14590</v>
      </c>
      <c r="C11817" t="s">
        <v>14590</v>
      </c>
      <c r="D11817">
        <v>39</v>
      </c>
      <c r="E11817">
        <v>33</v>
      </c>
      <c r="F11817">
        <v>39</v>
      </c>
      <c r="G11817">
        <v>33</v>
      </c>
      <c r="H11817">
        <v>1</v>
      </c>
      <c r="I11817">
        <v>1</v>
      </c>
      <c r="J11817">
        <v>0</v>
      </c>
      <c r="K11817" s="194">
        <v>0</v>
      </c>
      <c r="L11817" t="s">
        <v>1083</v>
      </c>
      <c r="M11817" t="s">
        <v>1083</v>
      </c>
      <c r="N11817">
        <v>14000</v>
      </c>
      <c r="O11817" t="s">
        <v>7876</v>
      </c>
      <c r="P11817" t="s">
        <v>8135</v>
      </c>
      <c r="Q11817">
        <v>14</v>
      </c>
      <c r="R11817" s="117" t="s">
        <v>14814</v>
      </c>
      <c r="S11817" s="117" t="s">
        <v>14589</v>
      </c>
      <c r="T11817" t="s">
        <v>12136</v>
      </c>
      <c r="U11817" t="s">
        <v>10772</v>
      </c>
    </row>
    <row r="11818" spans="1:21">
      <c r="A11818" s="117" t="s">
        <v>5397</v>
      </c>
      <c r="B11818" t="s">
        <v>14590</v>
      </c>
      <c r="C11818" t="s">
        <v>14590</v>
      </c>
      <c r="D11818">
        <v>89</v>
      </c>
      <c r="E11818">
        <v>83</v>
      </c>
      <c r="F11818">
        <v>89</v>
      </c>
      <c r="G11818">
        <v>83</v>
      </c>
      <c r="H11818">
        <v>1</v>
      </c>
      <c r="I11818">
        <v>1</v>
      </c>
      <c r="J11818">
        <v>20</v>
      </c>
      <c r="K11818" s="194">
        <v>20</v>
      </c>
      <c r="L11818" t="s">
        <v>1079</v>
      </c>
      <c r="M11818" t="s">
        <v>1079</v>
      </c>
      <c r="N11818">
        <v>14731</v>
      </c>
      <c r="O11818" t="s">
        <v>7876</v>
      </c>
      <c r="P11818" t="s">
        <v>9637</v>
      </c>
      <c r="Q11818">
        <v>14.731</v>
      </c>
      <c r="R11818" s="117" t="s">
        <v>14595</v>
      </c>
      <c r="S11818" s="117" t="s">
        <v>14596</v>
      </c>
      <c r="T11818" t="s">
        <v>17448</v>
      </c>
      <c r="U11818" t="s">
        <v>10772</v>
      </c>
    </row>
    <row r="11819" spans="1:21">
      <c r="A11819" s="117" t="s">
        <v>5398</v>
      </c>
      <c r="B11819" t="s">
        <v>14590</v>
      </c>
      <c r="C11819" t="s">
        <v>14590</v>
      </c>
      <c r="D11819">
        <v>39</v>
      </c>
      <c r="E11819">
        <v>33</v>
      </c>
      <c r="F11819">
        <v>39</v>
      </c>
      <c r="G11819">
        <v>33</v>
      </c>
      <c r="H11819">
        <v>1</v>
      </c>
      <c r="I11819">
        <v>1</v>
      </c>
      <c r="J11819">
        <v>0</v>
      </c>
      <c r="K11819" s="194">
        <v>0</v>
      </c>
      <c r="L11819" t="s">
        <v>1083</v>
      </c>
      <c r="M11819" t="s">
        <v>1083</v>
      </c>
      <c r="N11819">
        <v>74000</v>
      </c>
      <c r="O11819" t="s">
        <v>7876</v>
      </c>
      <c r="P11819" t="s">
        <v>8135</v>
      </c>
      <c r="Q11819">
        <v>74</v>
      </c>
      <c r="R11819" s="117" t="s">
        <v>14814</v>
      </c>
      <c r="S11819" s="117" t="s">
        <v>14589</v>
      </c>
      <c r="T11819" t="s">
        <v>12136</v>
      </c>
      <c r="U11819" t="s">
        <v>10772</v>
      </c>
    </row>
    <row r="11820" spans="1:21">
      <c r="A11820" s="117" t="s">
        <v>5399</v>
      </c>
      <c r="B11820" t="s">
        <v>14590</v>
      </c>
      <c r="C11820" t="s">
        <v>14590</v>
      </c>
      <c r="D11820">
        <v>39</v>
      </c>
      <c r="E11820">
        <v>33</v>
      </c>
      <c r="F11820">
        <v>39</v>
      </c>
      <c r="G11820">
        <v>33</v>
      </c>
      <c r="H11820">
        <v>1</v>
      </c>
      <c r="I11820">
        <v>1</v>
      </c>
      <c r="J11820">
        <v>0</v>
      </c>
      <c r="K11820" s="194">
        <v>0</v>
      </c>
      <c r="L11820" t="s">
        <v>1077</v>
      </c>
      <c r="M11820" t="s">
        <v>1077</v>
      </c>
      <c r="N11820">
        <v>14000</v>
      </c>
      <c r="O11820" t="s">
        <v>7876</v>
      </c>
      <c r="P11820" t="s">
        <v>8135</v>
      </c>
      <c r="Q11820">
        <v>14</v>
      </c>
      <c r="R11820" s="117" t="s">
        <v>14814</v>
      </c>
      <c r="S11820" s="117" t="s">
        <v>14589</v>
      </c>
      <c r="T11820" t="s">
        <v>12136</v>
      </c>
      <c r="U11820" t="s">
        <v>10772</v>
      </c>
    </row>
    <row r="11821" spans="1:21">
      <c r="A11821" s="117" t="s">
        <v>25521</v>
      </c>
      <c r="B11821" t="s">
        <v>14590</v>
      </c>
      <c r="C11821" t="s">
        <v>14590</v>
      </c>
      <c r="D11821">
        <v>39</v>
      </c>
      <c r="E11821">
        <v>33</v>
      </c>
      <c r="F11821">
        <v>39</v>
      </c>
      <c r="G11821">
        <v>33</v>
      </c>
      <c r="H11821">
        <v>1</v>
      </c>
      <c r="I11821">
        <v>1</v>
      </c>
      <c r="J11821">
        <v>0</v>
      </c>
      <c r="K11821" s="194">
        <v>0</v>
      </c>
      <c r="L11821" t="s">
        <v>1079</v>
      </c>
      <c r="M11821" t="s">
        <v>1079</v>
      </c>
      <c r="N11821">
        <v>14000</v>
      </c>
      <c r="O11821" t="s">
        <v>7876</v>
      </c>
      <c r="P11821" t="s">
        <v>8135</v>
      </c>
      <c r="Q11821">
        <v>14</v>
      </c>
      <c r="R11821" s="117" t="s">
        <v>14814</v>
      </c>
      <c r="S11821" s="117" t="s">
        <v>14589</v>
      </c>
      <c r="T11821" t="s">
        <v>12136</v>
      </c>
      <c r="U11821" t="s">
        <v>10772</v>
      </c>
    </row>
    <row r="11822" spans="1:21">
      <c r="A11822" s="117" t="s">
        <v>5400</v>
      </c>
      <c r="B11822" t="s">
        <v>14590</v>
      </c>
      <c r="C11822" t="s">
        <v>14590</v>
      </c>
      <c r="D11822">
        <v>39</v>
      </c>
      <c r="E11822">
        <v>33</v>
      </c>
      <c r="F11822">
        <v>39</v>
      </c>
      <c r="G11822">
        <v>33</v>
      </c>
      <c r="H11822">
        <v>1</v>
      </c>
      <c r="I11822">
        <v>1</v>
      </c>
      <c r="J11822">
        <v>0</v>
      </c>
      <c r="K11822" s="194">
        <v>0</v>
      </c>
      <c r="L11822" t="s">
        <v>1083</v>
      </c>
      <c r="M11822" t="s">
        <v>1083</v>
      </c>
      <c r="N11822">
        <v>14000</v>
      </c>
      <c r="O11822" t="s">
        <v>7876</v>
      </c>
      <c r="P11822" t="s">
        <v>7877</v>
      </c>
      <c r="Q11822">
        <v>14</v>
      </c>
      <c r="R11822" s="117" t="s">
        <v>14814</v>
      </c>
      <c r="S11822" s="117" t="s">
        <v>14589</v>
      </c>
      <c r="T11822" t="s">
        <v>12136</v>
      </c>
      <c r="U11822" t="s">
        <v>10772</v>
      </c>
    </row>
    <row r="11823" spans="1:21">
      <c r="A11823" s="117" t="s">
        <v>5401</v>
      </c>
      <c r="B11823" t="s">
        <v>14590</v>
      </c>
      <c r="C11823" t="s">
        <v>14590</v>
      </c>
      <c r="D11823">
        <v>39</v>
      </c>
      <c r="E11823">
        <v>33</v>
      </c>
      <c r="F11823">
        <v>39</v>
      </c>
      <c r="G11823">
        <v>33</v>
      </c>
      <c r="H11823">
        <v>1</v>
      </c>
      <c r="I11823">
        <v>1</v>
      </c>
      <c r="J11823">
        <v>0</v>
      </c>
      <c r="K11823" s="194">
        <v>0</v>
      </c>
      <c r="L11823" t="s">
        <v>1083</v>
      </c>
      <c r="M11823" t="s">
        <v>1083</v>
      </c>
      <c r="N11823">
        <v>74000</v>
      </c>
      <c r="O11823" t="s">
        <v>7876</v>
      </c>
      <c r="Q11823">
        <v>74</v>
      </c>
      <c r="R11823" s="117" t="s">
        <v>14814</v>
      </c>
      <c r="S11823" s="117" t="s">
        <v>14589</v>
      </c>
      <c r="T11823" t="s">
        <v>12136</v>
      </c>
      <c r="U11823" t="s">
        <v>10772</v>
      </c>
    </row>
    <row r="11824" spans="1:21">
      <c r="A11824" s="117" t="s">
        <v>14512</v>
      </c>
      <c r="B11824" t="s">
        <v>14590</v>
      </c>
      <c r="C11824" t="s">
        <v>14590</v>
      </c>
      <c r="D11824">
        <v>89</v>
      </c>
      <c r="E11824">
        <v>83</v>
      </c>
      <c r="F11824">
        <v>89</v>
      </c>
      <c r="G11824">
        <v>83</v>
      </c>
      <c r="H11824">
        <v>1</v>
      </c>
      <c r="I11824">
        <v>1</v>
      </c>
      <c r="J11824">
        <v>20</v>
      </c>
      <c r="K11824" s="194">
        <v>20</v>
      </c>
      <c r="L11824" t="s">
        <v>1079</v>
      </c>
      <c r="M11824" t="s">
        <v>1079</v>
      </c>
      <c r="N11824">
        <v>14000</v>
      </c>
      <c r="O11824" t="s">
        <v>7876</v>
      </c>
      <c r="P11824" t="s">
        <v>14513</v>
      </c>
      <c r="Q11824">
        <v>14</v>
      </c>
      <c r="R11824" s="117" t="s">
        <v>14595</v>
      </c>
      <c r="S11824" s="117" t="s">
        <v>14596</v>
      </c>
      <c r="T11824" t="s">
        <v>17448</v>
      </c>
      <c r="U11824" t="s">
        <v>10772</v>
      </c>
    </row>
    <row r="11825" spans="1:21">
      <c r="A11825" s="117" t="s">
        <v>5402</v>
      </c>
      <c r="B11825" t="s">
        <v>14590</v>
      </c>
      <c r="C11825" t="s">
        <v>14590</v>
      </c>
      <c r="D11825">
        <v>39</v>
      </c>
      <c r="E11825">
        <v>33</v>
      </c>
      <c r="F11825">
        <v>39</v>
      </c>
      <c r="G11825">
        <v>33</v>
      </c>
      <c r="H11825">
        <v>1</v>
      </c>
      <c r="I11825">
        <v>1</v>
      </c>
      <c r="J11825">
        <v>0</v>
      </c>
      <c r="K11825" s="194">
        <v>0</v>
      </c>
      <c r="L11825" t="s">
        <v>1083</v>
      </c>
      <c r="M11825" t="s">
        <v>1083</v>
      </c>
      <c r="N11825">
        <v>14000</v>
      </c>
      <c r="O11825" t="s">
        <v>7876</v>
      </c>
      <c r="P11825" t="s">
        <v>8135</v>
      </c>
      <c r="Q11825">
        <v>14</v>
      </c>
      <c r="R11825" s="117" t="s">
        <v>14814</v>
      </c>
      <c r="S11825" s="117" t="s">
        <v>14589</v>
      </c>
      <c r="T11825" t="s">
        <v>12136</v>
      </c>
      <c r="U11825" t="s">
        <v>10772</v>
      </c>
    </row>
    <row r="11826" spans="1:21">
      <c r="A11826" s="117" t="s">
        <v>5403</v>
      </c>
      <c r="B11826" t="s">
        <v>14590</v>
      </c>
      <c r="C11826" t="s">
        <v>14590</v>
      </c>
      <c r="D11826">
        <v>89</v>
      </c>
      <c r="E11826">
        <v>83</v>
      </c>
      <c r="F11826">
        <v>89</v>
      </c>
      <c r="G11826">
        <v>83</v>
      </c>
      <c r="H11826">
        <v>1</v>
      </c>
      <c r="I11826">
        <v>1</v>
      </c>
      <c r="J11826">
        <v>20</v>
      </c>
      <c r="K11826" s="194">
        <v>20</v>
      </c>
      <c r="L11826" t="s">
        <v>1079</v>
      </c>
      <c r="M11826" t="s">
        <v>1079</v>
      </c>
      <c r="N11826">
        <v>20708</v>
      </c>
      <c r="O11826" t="s">
        <v>7876</v>
      </c>
      <c r="P11826" t="s">
        <v>9637</v>
      </c>
      <c r="Q11826">
        <v>20.707999999999998</v>
      </c>
      <c r="R11826" s="117" t="s">
        <v>14595</v>
      </c>
      <c r="S11826" s="117" t="s">
        <v>14596</v>
      </c>
      <c r="T11826" t="s">
        <v>17448</v>
      </c>
      <c r="U11826" t="s">
        <v>10772</v>
      </c>
    </row>
    <row r="11827" spans="1:21">
      <c r="A11827" s="117" t="s">
        <v>11118</v>
      </c>
      <c r="B11827" t="s">
        <v>14590</v>
      </c>
      <c r="C11827" t="s">
        <v>14590</v>
      </c>
      <c r="D11827">
        <v>39</v>
      </c>
      <c r="E11827">
        <v>33</v>
      </c>
      <c r="F11827">
        <v>39</v>
      </c>
      <c r="G11827">
        <v>33</v>
      </c>
      <c r="H11827">
        <v>1</v>
      </c>
      <c r="I11827">
        <v>1</v>
      </c>
      <c r="J11827">
        <v>0</v>
      </c>
      <c r="K11827" s="194">
        <v>0</v>
      </c>
      <c r="L11827" t="s">
        <v>1083</v>
      </c>
      <c r="M11827" t="s">
        <v>1083</v>
      </c>
      <c r="N11827">
        <v>74000</v>
      </c>
      <c r="O11827" t="s">
        <v>7876</v>
      </c>
      <c r="P11827" t="s">
        <v>8135</v>
      </c>
      <c r="Q11827">
        <v>74</v>
      </c>
      <c r="R11827" s="117" t="s">
        <v>14685</v>
      </c>
      <c r="S11827" s="117" t="s">
        <v>14589</v>
      </c>
      <c r="T11827" t="s">
        <v>12136</v>
      </c>
      <c r="U11827" t="s">
        <v>10772</v>
      </c>
    </row>
    <row r="11828" spans="1:21">
      <c r="A11828" s="117" t="s">
        <v>494</v>
      </c>
      <c r="B11828" t="s">
        <v>13815</v>
      </c>
      <c r="C11828" t="s">
        <v>13815</v>
      </c>
      <c r="D11828">
        <v>2</v>
      </c>
      <c r="E11828">
        <v>33</v>
      </c>
      <c r="F11828">
        <v>2</v>
      </c>
      <c r="G11828">
        <v>33</v>
      </c>
      <c r="H11828">
        <v>1</v>
      </c>
      <c r="I11828">
        <v>1</v>
      </c>
      <c r="J11828">
        <v>18</v>
      </c>
      <c r="K11828" s="194">
        <v>11</v>
      </c>
      <c r="L11828" t="s">
        <v>1083</v>
      </c>
      <c r="M11828" t="s">
        <v>1083</v>
      </c>
      <c r="N11828">
        <v>14000</v>
      </c>
      <c r="O11828" t="s">
        <v>7876</v>
      </c>
      <c r="P11828" t="s">
        <v>7877</v>
      </c>
      <c r="Q11828">
        <v>14</v>
      </c>
      <c r="R11828" s="117" t="s">
        <v>14814</v>
      </c>
      <c r="S11828" s="117" t="s">
        <v>14589</v>
      </c>
      <c r="T11828" t="s">
        <v>12136</v>
      </c>
      <c r="U11828" t="s">
        <v>10772</v>
      </c>
    </row>
    <row r="11829" spans="1:21">
      <c r="A11829" s="117" t="s">
        <v>5404</v>
      </c>
      <c r="B11829" t="s">
        <v>14590</v>
      </c>
      <c r="C11829" t="s">
        <v>14590</v>
      </c>
      <c r="D11829">
        <v>89</v>
      </c>
      <c r="E11829">
        <v>83</v>
      </c>
      <c r="F11829">
        <v>89</v>
      </c>
      <c r="G11829">
        <v>83</v>
      </c>
      <c r="H11829">
        <v>1</v>
      </c>
      <c r="I11829">
        <v>1</v>
      </c>
      <c r="J11829">
        <v>20</v>
      </c>
      <c r="K11829" s="194">
        <v>20</v>
      </c>
      <c r="L11829" t="s">
        <v>1079</v>
      </c>
      <c r="M11829" t="s">
        <v>1079</v>
      </c>
      <c r="N11829">
        <v>12000</v>
      </c>
      <c r="O11829" t="s">
        <v>7876</v>
      </c>
      <c r="P11829" t="s">
        <v>7941</v>
      </c>
      <c r="Q11829">
        <v>12</v>
      </c>
      <c r="R11829" s="117" t="s">
        <v>14595</v>
      </c>
      <c r="S11829" s="117" t="s">
        <v>14596</v>
      </c>
      <c r="T11829" t="s">
        <v>17448</v>
      </c>
      <c r="U11829" t="s">
        <v>10772</v>
      </c>
    </row>
    <row r="11830" spans="1:21">
      <c r="A11830" s="117" t="s">
        <v>5405</v>
      </c>
      <c r="B11830" t="s">
        <v>14590</v>
      </c>
      <c r="C11830" t="s">
        <v>14590</v>
      </c>
      <c r="D11830">
        <v>39</v>
      </c>
      <c r="E11830">
        <v>33</v>
      </c>
      <c r="F11830">
        <v>39</v>
      </c>
      <c r="G11830">
        <v>33</v>
      </c>
      <c r="H11830">
        <v>1</v>
      </c>
      <c r="I11830">
        <v>1</v>
      </c>
      <c r="J11830">
        <v>0</v>
      </c>
      <c r="K11830" s="194">
        <v>0</v>
      </c>
      <c r="L11830" t="s">
        <v>1083</v>
      </c>
      <c r="M11830" t="s">
        <v>1083</v>
      </c>
      <c r="N11830">
        <v>74000</v>
      </c>
      <c r="O11830" t="s">
        <v>7876</v>
      </c>
      <c r="P11830" t="s">
        <v>8135</v>
      </c>
      <c r="Q11830">
        <v>74</v>
      </c>
      <c r="R11830" s="117" t="s">
        <v>14814</v>
      </c>
      <c r="S11830" s="117" t="s">
        <v>14589</v>
      </c>
      <c r="T11830" t="s">
        <v>12136</v>
      </c>
      <c r="U11830" t="s">
        <v>10772</v>
      </c>
    </row>
    <row r="11831" spans="1:21">
      <c r="A11831" s="117" t="s">
        <v>5406</v>
      </c>
      <c r="B11831" t="s">
        <v>14590</v>
      </c>
      <c r="C11831" t="s">
        <v>14590</v>
      </c>
      <c r="D11831">
        <v>39</v>
      </c>
      <c r="E11831">
        <v>33</v>
      </c>
      <c r="F11831">
        <v>39</v>
      </c>
      <c r="G11831">
        <v>33</v>
      </c>
      <c r="H11831">
        <v>1</v>
      </c>
      <c r="I11831">
        <v>1</v>
      </c>
      <c r="J11831">
        <v>0</v>
      </c>
      <c r="K11831" s="194">
        <v>0</v>
      </c>
      <c r="L11831" t="s">
        <v>1083</v>
      </c>
      <c r="M11831" t="s">
        <v>1083</v>
      </c>
      <c r="N11831">
        <v>14000</v>
      </c>
      <c r="O11831" t="s">
        <v>7876</v>
      </c>
      <c r="P11831" t="s">
        <v>8135</v>
      </c>
      <c r="Q11831">
        <v>14</v>
      </c>
      <c r="R11831" s="117" t="s">
        <v>14814</v>
      </c>
      <c r="S11831" s="117" t="s">
        <v>14589</v>
      </c>
      <c r="T11831" t="s">
        <v>12136</v>
      </c>
      <c r="U11831" t="s">
        <v>10772</v>
      </c>
    </row>
    <row r="11832" spans="1:21">
      <c r="A11832" s="117" t="s">
        <v>5407</v>
      </c>
      <c r="B11832" t="s">
        <v>14590</v>
      </c>
      <c r="C11832" t="s">
        <v>14590</v>
      </c>
      <c r="D11832">
        <v>39</v>
      </c>
      <c r="E11832">
        <v>33</v>
      </c>
      <c r="F11832">
        <v>39</v>
      </c>
      <c r="G11832">
        <v>33</v>
      </c>
      <c r="H11832">
        <v>1</v>
      </c>
      <c r="I11832">
        <v>1</v>
      </c>
      <c r="J11832">
        <v>0</v>
      </c>
      <c r="K11832" s="194">
        <v>0</v>
      </c>
      <c r="L11832" t="s">
        <v>1083</v>
      </c>
      <c r="M11832" t="s">
        <v>1083</v>
      </c>
      <c r="N11832">
        <v>74000</v>
      </c>
      <c r="O11832" t="s">
        <v>7876</v>
      </c>
      <c r="Q11832">
        <v>74</v>
      </c>
      <c r="R11832" s="117" t="s">
        <v>14814</v>
      </c>
      <c r="S11832" s="117" t="s">
        <v>14589</v>
      </c>
      <c r="T11832" t="s">
        <v>12136</v>
      </c>
      <c r="U11832" t="s">
        <v>10772</v>
      </c>
    </row>
    <row r="11833" spans="1:21">
      <c r="A11833" s="117" t="s">
        <v>5408</v>
      </c>
      <c r="B11833" t="s">
        <v>14590</v>
      </c>
      <c r="C11833" t="s">
        <v>14590</v>
      </c>
      <c r="D11833">
        <v>39</v>
      </c>
      <c r="E11833">
        <v>33</v>
      </c>
      <c r="F11833">
        <v>39</v>
      </c>
      <c r="G11833">
        <v>33</v>
      </c>
      <c r="H11833">
        <v>1</v>
      </c>
      <c r="I11833">
        <v>1</v>
      </c>
      <c r="J11833">
        <v>0</v>
      </c>
      <c r="K11833" s="194">
        <v>0</v>
      </c>
      <c r="L11833" t="s">
        <v>1083</v>
      </c>
      <c r="M11833" t="s">
        <v>1083</v>
      </c>
      <c r="N11833">
        <v>74000</v>
      </c>
      <c r="O11833" t="s">
        <v>7876</v>
      </c>
      <c r="Q11833">
        <v>74</v>
      </c>
      <c r="R11833" s="117" t="s">
        <v>14814</v>
      </c>
      <c r="S11833" s="117" t="s">
        <v>14589</v>
      </c>
      <c r="T11833" t="s">
        <v>12136</v>
      </c>
      <c r="U11833" t="s">
        <v>10772</v>
      </c>
    </row>
    <row r="11834" spans="1:21">
      <c r="A11834" s="117" t="s">
        <v>5409</v>
      </c>
      <c r="B11834" t="s">
        <v>14590</v>
      </c>
      <c r="C11834" t="s">
        <v>14590</v>
      </c>
      <c r="D11834">
        <v>39</v>
      </c>
      <c r="E11834">
        <v>33</v>
      </c>
      <c r="F11834">
        <v>39</v>
      </c>
      <c r="G11834">
        <v>33</v>
      </c>
      <c r="H11834">
        <v>1</v>
      </c>
      <c r="I11834">
        <v>1</v>
      </c>
      <c r="J11834">
        <v>0</v>
      </c>
      <c r="K11834" s="194">
        <v>0</v>
      </c>
      <c r="L11834" t="s">
        <v>1083</v>
      </c>
      <c r="M11834" t="s">
        <v>1083</v>
      </c>
      <c r="N11834">
        <v>74000</v>
      </c>
      <c r="O11834" t="s">
        <v>7876</v>
      </c>
      <c r="P11834" t="s">
        <v>7953</v>
      </c>
      <c r="Q11834">
        <v>74</v>
      </c>
      <c r="R11834" s="117" t="s">
        <v>14814</v>
      </c>
      <c r="S11834" s="117" t="s">
        <v>14589</v>
      </c>
      <c r="T11834" t="s">
        <v>12136</v>
      </c>
      <c r="U11834" t="s">
        <v>10772</v>
      </c>
    </row>
    <row r="11835" spans="1:21">
      <c r="A11835" s="117" t="s">
        <v>14514</v>
      </c>
      <c r="B11835" t="s">
        <v>14590</v>
      </c>
      <c r="C11835" t="s">
        <v>14590</v>
      </c>
      <c r="D11835">
        <v>89</v>
      </c>
      <c r="E11835">
        <v>83</v>
      </c>
      <c r="F11835">
        <v>89</v>
      </c>
      <c r="G11835">
        <v>83</v>
      </c>
      <c r="H11835">
        <v>1</v>
      </c>
      <c r="I11835">
        <v>1</v>
      </c>
      <c r="J11835">
        <v>20</v>
      </c>
      <c r="K11835" s="194">
        <v>20</v>
      </c>
      <c r="L11835" t="s">
        <v>1079</v>
      </c>
      <c r="M11835" t="s">
        <v>1079</v>
      </c>
      <c r="N11835">
        <v>18000</v>
      </c>
      <c r="O11835" t="s">
        <v>7876</v>
      </c>
      <c r="P11835" t="s">
        <v>14515</v>
      </c>
      <c r="Q11835">
        <v>18</v>
      </c>
      <c r="R11835" s="117" t="s">
        <v>14595</v>
      </c>
      <c r="S11835" s="117" t="s">
        <v>14596</v>
      </c>
      <c r="T11835" t="s">
        <v>17448</v>
      </c>
      <c r="U11835" t="s">
        <v>10772</v>
      </c>
    </row>
    <row r="11836" spans="1:21">
      <c r="A11836" s="117" t="s">
        <v>5410</v>
      </c>
      <c r="B11836" t="s">
        <v>14590</v>
      </c>
      <c r="C11836" t="s">
        <v>14590</v>
      </c>
      <c r="D11836">
        <v>39</v>
      </c>
      <c r="E11836">
        <v>33</v>
      </c>
      <c r="F11836">
        <v>39</v>
      </c>
      <c r="G11836">
        <v>33</v>
      </c>
      <c r="H11836">
        <v>1</v>
      </c>
      <c r="I11836">
        <v>1</v>
      </c>
      <c r="J11836">
        <v>0</v>
      </c>
      <c r="K11836" s="194">
        <v>0</v>
      </c>
      <c r="L11836" t="s">
        <v>1083</v>
      </c>
      <c r="M11836" t="s">
        <v>1083</v>
      </c>
      <c r="N11836">
        <v>14000</v>
      </c>
      <c r="O11836" t="s">
        <v>7876</v>
      </c>
      <c r="P11836" t="s">
        <v>7877</v>
      </c>
      <c r="Q11836">
        <v>14</v>
      </c>
      <c r="R11836" s="117" t="s">
        <v>14814</v>
      </c>
      <c r="S11836" s="117" t="s">
        <v>14589</v>
      </c>
      <c r="T11836" t="s">
        <v>12136</v>
      </c>
      <c r="U11836" t="s">
        <v>10772</v>
      </c>
    </row>
    <row r="11837" spans="1:21">
      <c r="A11837" s="117" t="s">
        <v>5411</v>
      </c>
      <c r="B11837" t="s">
        <v>14590</v>
      </c>
      <c r="C11837" t="s">
        <v>14590</v>
      </c>
      <c r="D11837">
        <v>89</v>
      </c>
      <c r="E11837">
        <v>83</v>
      </c>
      <c r="F11837">
        <v>89</v>
      </c>
      <c r="G11837">
        <v>83</v>
      </c>
      <c r="H11837">
        <v>1</v>
      </c>
      <c r="I11837">
        <v>1</v>
      </c>
      <c r="J11837">
        <v>20</v>
      </c>
      <c r="K11837" s="194">
        <v>20</v>
      </c>
      <c r="L11837" t="s">
        <v>1079</v>
      </c>
      <c r="M11837" t="s">
        <v>1079</v>
      </c>
      <c r="N11837">
        <v>15060</v>
      </c>
      <c r="O11837" t="s">
        <v>7876</v>
      </c>
      <c r="P11837" t="s">
        <v>9637</v>
      </c>
      <c r="Q11837">
        <v>15.06</v>
      </c>
      <c r="R11837" s="117" t="s">
        <v>14595</v>
      </c>
      <c r="S11837" s="117" t="s">
        <v>14596</v>
      </c>
      <c r="T11837" t="s">
        <v>17448</v>
      </c>
      <c r="U11837" t="s">
        <v>10772</v>
      </c>
    </row>
    <row r="11838" spans="1:21">
      <c r="A11838" s="117" t="s">
        <v>5412</v>
      </c>
      <c r="B11838" t="s">
        <v>14590</v>
      </c>
      <c r="C11838" t="s">
        <v>14590</v>
      </c>
      <c r="D11838">
        <v>39</v>
      </c>
      <c r="E11838">
        <v>33</v>
      </c>
      <c r="F11838">
        <v>39</v>
      </c>
      <c r="G11838">
        <v>33</v>
      </c>
      <c r="H11838">
        <v>1</v>
      </c>
      <c r="I11838">
        <v>1</v>
      </c>
      <c r="J11838">
        <v>0</v>
      </c>
      <c r="K11838" s="194">
        <v>0</v>
      </c>
      <c r="L11838" t="s">
        <v>1083</v>
      </c>
      <c r="M11838" t="s">
        <v>1083</v>
      </c>
      <c r="N11838">
        <v>14000</v>
      </c>
      <c r="O11838" t="s">
        <v>7876</v>
      </c>
      <c r="P11838" t="s">
        <v>8135</v>
      </c>
      <c r="Q11838">
        <v>14</v>
      </c>
      <c r="R11838" s="117" t="s">
        <v>14814</v>
      </c>
      <c r="S11838" s="117" t="s">
        <v>14589</v>
      </c>
      <c r="T11838" t="s">
        <v>12136</v>
      </c>
      <c r="U11838" t="s">
        <v>10772</v>
      </c>
    </row>
    <row r="11839" spans="1:21">
      <c r="A11839" s="117" t="s">
        <v>5413</v>
      </c>
      <c r="B11839" t="s">
        <v>14590</v>
      </c>
      <c r="C11839" t="s">
        <v>14590</v>
      </c>
      <c r="D11839">
        <v>39</v>
      </c>
      <c r="E11839">
        <v>33</v>
      </c>
      <c r="F11839">
        <v>39</v>
      </c>
      <c r="G11839">
        <v>33</v>
      </c>
      <c r="H11839">
        <v>1</v>
      </c>
      <c r="I11839">
        <v>1</v>
      </c>
      <c r="J11839">
        <v>0</v>
      </c>
      <c r="K11839" s="194">
        <v>0</v>
      </c>
      <c r="L11839" t="s">
        <v>1083</v>
      </c>
      <c r="M11839" t="s">
        <v>1083</v>
      </c>
      <c r="N11839">
        <v>14000</v>
      </c>
      <c r="O11839" t="s">
        <v>7876</v>
      </c>
      <c r="P11839" t="s">
        <v>8135</v>
      </c>
      <c r="Q11839">
        <v>14</v>
      </c>
      <c r="R11839" s="117" t="s">
        <v>14685</v>
      </c>
      <c r="S11839" s="117" t="s">
        <v>14589</v>
      </c>
      <c r="T11839" t="s">
        <v>12136</v>
      </c>
      <c r="U11839" t="s">
        <v>10772</v>
      </c>
    </row>
    <row r="11840" spans="1:21">
      <c r="A11840" s="117" t="s">
        <v>5414</v>
      </c>
      <c r="B11840" t="s">
        <v>14590</v>
      </c>
      <c r="C11840" t="s">
        <v>14590</v>
      </c>
      <c r="D11840">
        <v>89</v>
      </c>
      <c r="E11840">
        <v>83</v>
      </c>
      <c r="F11840">
        <v>89</v>
      </c>
      <c r="G11840">
        <v>83</v>
      </c>
      <c r="H11840">
        <v>1</v>
      </c>
      <c r="I11840">
        <v>1</v>
      </c>
      <c r="J11840">
        <v>20</v>
      </c>
      <c r="K11840" s="194">
        <v>20</v>
      </c>
      <c r="L11840" t="s">
        <v>1079</v>
      </c>
      <c r="M11840" t="s">
        <v>1079</v>
      </c>
      <c r="N11840">
        <v>14731</v>
      </c>
      <c r="O11840" t="s">
        <v>7876</v>
      </c>
      <c r="P11840" t="s">
        <v>9637</v>
      </c>
      <c r="Q11840">
        <v>14.731</v>
      </c>
      <c r="R11840" s="117" t="s">
        <v>14595</v>
      </c>
      <c r="S11840" s="117" t="s">
        <v>14596</v>
      </c>
      <c r="T11840" t="s">
        <v>17448</v>
      </c>
      <c r="U11840" t="s">
        <v>10772</v>
      </c>
    </row>
    <row r="11841" spans="1:21">
      <c r="A11841" s="117" t="s">
        <v>11388</v>
      </c>
      <c r="B11841" t="s">
        <v>14590</v>
      </c>
      <c r="C11841" t="s">
        <v>14590</v>
      </c>
      <c r="D11841">
        <v>39</v>
      </c>
      <c r="E11841">
        <v>33</v>
      </c>
      <c r="F11841">
        <v>39</v>
      </c>
      <c r="G11841">
        <v>33</v>
      </c>
      <c r="H11841">
        <v>1</v>
      </c>
      <c r="I11841">
        <v>1</v>
      </c>
      <c r="J11841">
        <v>0</v>
      </c>
      <c r="K11841" s="194">
        <v>0</v>
      </c>
      <c r="L11841" t="s">
        <v>1083</v>
      </c>
      <c r="M11841" t="s">
        <v>1083</v>
      </c>
      <c r="N11841">
        <v>74000</v>
      </c>
      <c r="O11841" t="s">
        <v>7876</v>
      </c>
      <c r="P11841" t="s">
        <v>8135</v>
      </c>
      <c r="Q11841">
        <v>74</v>
      </c>
      <c r="R11841" s="117" t="s">
        <v>14685</v>
      </c>
      <c r="S11841" s="117" t="s">
        <v>14589</v>
      </c>
      <c r="T11841" t="s">
        <v>12136</v>
      </c>
      <c r="U11841" t="s">
        <v>10772</v>
      </c>
    </row>
    <row r="11842" spans="1:21">
      <c r="A11842" s="117" t="s">
        <v>5415</v>
      </c>
      <c r="B11842" t="s">
        <v>14590</v>
      </c>
      <c r="C11842" t="s">
        <v>14590</v>
      </c>
      <c r="D11842">
        <v>39</v>
      </c>
      <c r="E11842">
        <v>33</v>
      </c>
      <c r="F11842">
        <v>39</v>
      </c>
      <c r="G11842">
        <v>33</v>
      </c>
      <c r="H11842">
        <v>1</v>
      </c>
      <c r="I11842">
        <v>1</v>
      </c>
      <c r="J11842">
        <v>0</v>
      </c>
      <c r="K11842" s="194">
        <v>0</v>
      </c>
      <c r="L11842" t="s">
        <v>1083</v>
      </c>
      <c r="M11842" t="s">
        <v>1083</v>
      </c>
      <c r="N11842">
        <v>14000</v>
      </c>
      <c r="O11842" t="s">
        <v>7876</v>
      </c>
      <c r="P11842" t="s">
        <v>8135</v>
      </c>
      <c r="Q11842">
        <v>14</v>
      </c>
      <c r="R11842" s="117" t="s">
        <v>14685</v>
      </c>
      <c r="S11842" s="117" t="s">
        <v>14589</v>
      </c>
      <c r="T11842" t="s">
        <v>12136</v>
      </c>
      <c r="U11842" t="s">
        <v>10772</v>
      </c>
    </row>
    <row r="11843" spans="1:21">
      <c r="A11843" s="117" t="s">
        <v>5416</v>
      </c>
      <c r="B11843" t="s">
        <v>14590</v>
      </c>
      <c r="C11843" t="s">
        <v>14590</v>
      </c>
      <c r="D11843">
        <v>39</v>
      </c>
      <c r="E11843">
        <v>33</v>
      </c>
      <c r="F11843">
        <v>39</v>
      </c>
      <c r="G11843">
        <v>33</v>
      </c>
      <c r="H11843">
        <v>1</v>
      </c>
      <c r="I11843">
        <v>1</v>
      </c>
      <c r="J11843">
        <v>0</v>
      </c>
      <c r="K11843" s="194">
        <v>0</v>
      </c>
      <c r="L11843" t="s">
        <v>1083</v>
      </c>
      <c r="M11843" t="s">
        <v>1083</v>
      </c>
      <c r="N11843">
        <v>14000</v>
      </c>
      <c r="O11843" t="s">
        <v>7876</v>
      </c>
      <c r="P11843" t="s">
        <v>8135</v>
      </c>
      <c r="Q11843">
        <v>14</v>
      </c>
      <c r="R11843" s="117" t="s">
        <v>14814</v>
      </c>
      <c r="S11843" s="117" t="s">
        <v>14589</v>
      </c>
      <c r="T11843" t="s">
        <v>12136</v>
      </c>
      <c r="U11843" t="s">
        <v>10772</v>
      </c>
    </row>
    <row r="11844" spans="1:21">
      <c r="A11844" s="117" t="s">
        <v>5417</v>
      </c>
      <c r="B11844" t="s">
        <v>14590</v>
      </c>
      <c r="C11844" t="s">
        <v>14590</v>
      </c>
      <c r="D11844">
        <v>39</v>
      </c>
      <c r="E11844">
        <v>33</v>
      </c>
      <c r="F11844">
        <v>39</v>
      </c>
      <c r="G11844">
        <v>33</v>
      </c>
      <c r="H11844">
        <v>1</v>
      </c>
      <c r="I11844">
        <v>1</v>
      </c>
      <c r="J11844">
        <v>0</v>
      </c>
      <c r="K11844" s="194">
        <v>0</v>
      </c>
      <c r="L11844" t="s">
        <v>1083</v>
      </c>
      <c r="M11844" t="s">
        <v>1083</v>
      </c>
      <c r="N11844">
        <v>74000</v>
      </c>
      <c r="O11844" t="s">
        <v>7876</v>
      </c>
      <c r="Q11844">
        <v>74</v>
      </c>
      <c r="R11844" s="117" t="s">
        <v>14814</v>
      </c>
      <c r="S11844" s="117" t="s">
        <v>14589</v>
      </c>
      <c r="T11844" t="s">
        <v>12136</v>
      </c>
      <c r="U11844" t="s">
        <v>10772</v>
      </c>
    </row>
    <row r="11845" spans="1:21">
      <c r="A11845" s="117" t="s">
        <v>17360</v>
      </c>
      <c r="B11845" t="s">
        <v>14590</v>
      </c>
      <c r="C11845" t="s">
        <v>14590</v>
      </c>
      <c r="D11845">
        <v>39</v>
      </c>
      <c r="E11845">
        <v>33</v>
      </c>
      <c r="F11845">
        <v>39</v>
      </c>
      <c r="G11845">
        <v>33</v>
      </c>
      <c r="H11845">
        <v>1</v>
      </c>
      <c r="I11845">
        <v>1</v>
      </c>
      <c r="J11845">
        <v>0</v>
      </c>
      <c r="K11845" s="194">
        <v>0</v>
      </c>
      <c r="L11845" t="s">
        <v>1083</v>
      </c>
      <c r="M11845" t="s">
        <v>1083</v>
      </c>
      <c r="N11845">
        <v>74000</v>
      </c>
      <c r="O11845" t="s">
        <v>7876</v>
      </c>
      <c r="P11845" t="s">
        <v>17361</v>
      </c>
      <c r="Q11845">
        <v>74</v>
      </c>
      <c r="R11845" s="117" t="s">
        <v>14814</v>
      </c>
      <c r="S11845" s="117" t="s">
        <v>14589</v>
      </c>
      <c r="T11845" t="s">
        <v>12136</v>
      </c>
      <c r="U11845" t="s">
        <v>10772</v>
      </c>
    </row>
    <row r="11846" spans="1:21">
      <c r="A11846" s="117" t="s">
        <v>25522</v>
      </c>
      <c r="B11846" t="s">
        <v>14590</v>
      </c>
      <c r="C11846" t="s">
        <v>14590</v>
      </c>
      <c r="D11846">
        <v>39</v>
      </c>
      <c r="E11846">
        <v>33</v>
      </c>
      <c r="F11846">
        <v>39</v>
      </c>
      <c r="G11846">
        <v>33</v>
      </c>
      <c r="H11846">
        <v>1</v>
      </c>
      <c r="I11846">
        <v>1</v>
      </c>
      <c r="J11846">
        <v>0</v>
      </c>
      <c r="K11846" s="194">
        <v>0</v>
      </c>
      <c r="L11846" t="s">
        <v>1083</v>
      </c>
      <c r="M11846" t="s">
        <v>1083</v>
      </c>
      <c r="N11846">
        <v>74000</v>
      </c>
      <c r="O11846" t="s">
        <v>7876</v>
      </c>
      <c r="Q11846">
        <v>74</v>
      </c>
      <c r="R11846" s="117" t="s">
        <v>14814</v>
      </c>
      <c r="S11846" s="117" t="s">
        <v>14589</v>
      </c>
      <c r="T11846" t="s">
        <v>12136</v>
      </c>
      <c r="U11846" t="s">
        <v>10772</v>
      </c>
    </row>
    <row r="11847" spans="1:21">
      <c r="A11847" s="117" t="s">
        <v>5418</v>
      </c>
      <c r="B11847" t="s">
        <v>14590</v>
      </c>
      <c r="C11847" t="s">
        <v>14590</v>
      </c>
      <c r="D11847">
        <v>39</v>
      </c>
      <c r="E11847">
        <v>33</v>
      </c>
      <c r="F11847">
        <v>39</v>
      </c>
      <c r="G11847">
        <v>33</v>
      </c>
      <c r="H11847">
        <v>1</v>
      </c>
      <c r="I11847">
        <v>1</v>
      </c>
      <c r="J11847">
        <v>0</v>
      </c>
      <c r="K11847" s="194">
        <v>0</v>
      </c>
      <c r="L11847" t="s">
        <v>1083</v>
      </c>
      <c r="M11847" t="s">
        <v>1083</v>
      </c>
      <c r="N11847">
        <v>14000</v>
      </c>
      <c r="O11847" t="s">
        <v>7876</v>
      </c>
      <c r="P11847" t="s">
        <v>8135</v>
      </c>
      <c r="Q11847">
        <v>14</v>
      </c>
      <c r="R11847" s="117" t="s">
        <v>14814</v>
      </c>
      <c r="S11847" s="117" t="s">
        <v>14589</v>
      </c>
      <c r="T11847" t="s">
        <v>12136</v>
      </c>
      <c r="U11847" t="s">
        <v>10772</v>
      </c>
    </row>
    <row r="11848" spans="1:21">
      <c r="A11848" s="117" t="s">
        <v>25523</v>
      </c>
      <c r="B11848" t="s">
        <v>14590</v>
      </c>
      <c r="C11848" t="s">
        <v>14590</v>
      </c>
      <c r="D11848">
        <v>39</v>
      </c>
      <c r="E11848">
        <v>33</v>
      </c>
      <c r="F11848">
        <v>39</v>
      </c>
      <c r="G11848">
        <v>33</v>
      </c>
      <c r="H11848">
        <v>1</v>
      </c>
      <c r="I11848">
        <v>1</v>
      </c>
      <c r="J11848">
        <v>0</v>
      </c>
      <c r="K11848" s="194">
        <v>0</v>
      </c>
      <c r="L11848" t="s">
        <v>1079</v>
      </c>
      <c r="M11848" t="s">
        <v>1079</v>
      </c>
      <c r="N11848">
        <v>14000</v>
      </c>
      <c r="O11848" t="s">
        <v>7876</v>
      </c>
      <c r="P11848" t="s">
        <v>8135</v>
      </c>
      <c r="Q11848">
        <v>14</v>
      </c>
      <c r="R11848" s="117" t="s">
        <v>14814</v>
      </c>
      <c r="S11848" s="117" t="s">
        <v>14589</v>
      </c>
      <c r="T11848" t="s">
        <v>12136</v>
      </c>
      <c r="U11848" t="s">
        <v>10772</v>
      </c>
    </row>
    <row r="11849" spans="1:21">
      <c r="A11849" s="117" t="s">
        <v>775</v>
      </c>
      <c r="B11849" t="s">
        <v>14590</v>
      </c>
      <c r="C11849" t="s">
        <v>14590</v>
      </c>
      <c r="D11849">
        <v>39</v>
      </c>
      <c r="E11849">
        <v>33</v>
      </c>
      <c r="F11849">
        <v>39</v>
      </c>
      <c r="G11849">
        <v>33</v>
      </c>
      <c r="H11849">
        <v>1</v>
      </c>
      <c r="I11849">
        <v>1</v>
      </c>
      <c r="J11849">
        <v>999999</v>
      </c>
      <c r="K11849" s="194">
        <v>0</v>
      </c>
      <c r="L11849" t="s">
        <v>1083</v>
      </c>
      <c r="M11849" t="s">
        <v>1083</v>
      </c>
      <c r="N11849">
        <v>14000</v>
      </c>
      <c r="O11849" t="s">
        <v>7876</v>
      </c>
      <c r="P11849" t="s">
        <v>8135</v>
      </c>
      <c r="Q11849">
        <v>14</v>
      </c>
      <c r="R11849" s="117" t="s">
        <v>14814</v>
      </c>
      <c r="S11849" s="117" t="s">
        <v>14589</v>
      </c>
      <c r="T11849" t="s">
        <v>12136</v>
      </c>
      <c r="U11849" t="s">
        <v>10772</v>
      </c>
    </row>
    <row r="11850" spans="1:21">
      <c r="A11850" s="117" t="s">
        <v>5419</v>
      </c>
      <c r="B11850" t="s">
        <v>14590</v>
      </c>
      <c r="C11850" t="s">
        <v>14590</v>
      </c>
      <c r="D11850">
        <v>89</v>
      </c>
      <c r="E11850">
        <v>83</v>
      </c>
      <c r="F11850">
        <v>89</v>
      </c>
      <c r="G11850">
        <v>83</v>
      </c>
      <c r="H11850">
        <v>1</v>
      </c>
      <c r="I11850">
        <v>1</v>
      </c>
      <c r="J11850">
        <v>20</v>
      </c>
      <c r="K11850" s="194">
        <v>20</v>
      </c>
      <c r="L11850" t="s">
        <v>1079</v>
      </c>
      <c r="M11850" t="s">
        <v>1079</v>
      </c>
      <c r="N11850">
        <v>11231</v>
      </c>
      <c r="O11850" t="s">
        <v>7876</v>
      </c>
      <c r="P11850" t="s">
        <v>9637</v>
      </c>
      <c r="Q11850">
        <v>11.231</v>
      </c>
      <c r="R11850" s="117" t="s">
        <v>14595</v>
      </c>
      <c r="S11850" s="117" t="s">
        <v>14596</v>
      </c>
      <c r="T11850" t="s">
        <v>17448</v>
      </c>
      <c r="U11850" t="s">
        <v>10772</v>
      </c>
    </row>
    <row r="11851" spans="1:21">
      <c r="A11851" s="117" t="s">
        <v>25524</v>
      </c>
      <c r="B11851" t="s">
        <v>14590</v>
      </c>
      <c r="C11851" t="s">
        <v>14590</v>
      </c>
      <c r="D11851">
        <v>39</v>
      </c>
      <c r="E11851">
        <v>33</v>
      </c>
      <c r="F11851">
        <v>39</v>
      </c>
      <c r="G11851">
        <v>33</v>
      </c>
      <c r="H11851">
        <v>1</v>
      </c>
      <c r="I11851">
        <v>1</v>
      </c>
      <c r="J11851">
        <v>0</v>
      </c>
      <c r="K11851" s="194">
        <v>0</v>
      </c>
      <c r="L11851" t="s">
        <v>1083</v>
      </c>
      <c r="M11851" t="s">
        <v>1083</v>
      </c>
      <c r="N11851">
        <v>14000</v>
      </c>
      <c r="O11851" t="s">
        <v>7876</v>
      </c>
      <c r="P11851" t="s">
        <v>8135</v>
      </c>
      <c r="Q11851">
        <v>14</v>
      </c>
      <c r="R11851" s="117" t="s">
        <v>14814</v>
      </c>
      <c r="S11851" s="117" t="s">
        <v>14589</v>
      </c>
      <c r="T11851" t="s">
        <v>12136</v>
      </c>
      <c r="U11851" t="s">
        <v>10772</v>
      </c>
    </row>
    <row r="11852" spans="1:21">
      <c r="A11852" s="117" t="s">
        <v>5420</v>
      </c>
      <c r="B11852" t="s">
        <v>14590</v>
      </c>
      <c r="C11852" t="s">
        <v>14590</v>
      </c>
      <c r="D11852">
        <v>39</v>
      </c>
      <c r="E11852">
        <v>33</v>
      </c>
      <c r="F11852">
        <v>39</v>
      </c>
      <c r="G11852">
        <v>33</v>
      </c>
      <c r="H11852">
        <v>1</v>
      </c>
      <c r="I11852">
        <v>1</v>
      </c>
      <c r="J11852">
        <v>0</v>
      </c>
      <c r="K11852" s="194">
        <v>0</v>
      </c>
      <c r="L11852" t="s">
        <v>1083</v>
      </c>
      <c r="M11852" t="s">
        <v>1083</v>
      </c>
      <c r="N11852">
        <v>74000</v>
      </c>
      <c r="O11852" t="s">
        <v>7876</v>
      </c>
      <c r="Q11852">
        <v>74</v>
      </c>
      <c r="R11852" s="117" t="s">
        <v>14814</v>
      </c>
      <c r="S11852" s="117" t="s">
        <v>14589</v>
      </c>
      <c r="T11852" t="s">
        <v>12136</v>
      </c>
      <c r="U11852" t="s">
        <v>10772</v>
      </c>
    </row>
    <row r="11853" spans="1:21">
      <c r="A11853" s="117" t="s">
        <v>5421</v>
      </c>
      <c r="B11853" t="s">
        <v>14590</v>
      </c>
      <c r="C11853" t="s">
        <v>14590</v>
      </c>
      <c r="D11853">
        <v>39</v>
      </c>
      <c r="E11853">
        <v>33</v>
      </c>
      <c r="F11853">
        <v>39</v>
      </c>
      <c r="G11853">
        <v>33</v>
      </c>
      <c r="H11853">
        <v>1</v>
      </c>
      <c r="I11853">
        <v>1</v>
      </c>
      <c r="J11853">
        <v>0</v>
      </c>
      <c r="K11853" s="194">
        <v>0</v>
      </c>
      <c r="L11853" t="s">
        <v>1083</v>
      </c>
      <c r="M11853" t="s">
        <v>1083</v>
      </c>
      <c r="N11853">
        <v>74000</v>
      </c>
      <c r="O11853" t="s">
        <v>7876</v>
      </c>
      <c r="Q11853">
        <v>74</v>
      </c>
      <c r="R11853" s="117" t="s">
        <v>14814</v>
      </c>
      <c r="S11853" s="117" t="s">
        <v>14589</v>
      </c>
      <c r="T11853" t="s">
        <v>12136</v>
      </c>
      <c r="U11853" t="s">
        <v>10772</v>
      </c>
    </row>
    <row r="11854" spans="1:21">
      <c r="A11854" s="117" t="s">
        <v>5422</v>
      </c>
      <c r="B11854" t="s">
        <v>14590</v>
      </c>
      <c r="C11854" t="s">
        <v>14590</v>
      </c>
      <c r="D11854">
        <v>39</v>
      </c>
      <c r="E11854">
        <v>33</v>
      </c>
      <c r="F11854">
        <v>39</v>
      </c>
      <c r="G11854">
        <v>33</v>
      </c>
      <c r="H11854">
        <v>1</v>
      </c>
      <c r="I11854">
        <v>1</v>
      </c>
      <c r="J11854">
        <v>0</v>
      </c>
      <c r="K11854" s="194">
        <v>0</v>
      </c>
      <c r="L11854" t="s">
        <v>1083</v>
      </c>
      <c r="M11854" t="s">
        <v>1083</v>
      </c>
      <c r="N11854">
        <v>14000</v>
      </c>
      <c r="O11854" t="s">
        <v>7876</v>
      </c>
      <c r="P11854" t="s">
        <v>8135</v>
      </c>
      <c r="Q11854">
        <v>14</v>
      </c>
      <c r="R11854" s="117" t="s">
        <v>14814</v>
      </c>
      <c r="S11854" s="117" t="s">
        <v>14589</v>
      </c>
      <c r="T11854" t="s">
        <v>12136</v>
      </c>
      <c r="U11854" t="s">
        <v>10772</v>
      </c>
    </row>
    <row r="11855" spans="1:21">
      <c r="A11855" s="117" t="s">
        <v>11716</v>
      </c>
      <c r="B11855" t="s">
        <v>14590</v>
      </c>
      <c r="C11855" t="s">
        <v>14590</v>
      </c>
      <c r="D11855">
        <v>39</v>
      </c>
      <c r="E11855">
        <v>33</v>
      </c>
      <c r="F11855">
        <v>39</v>
      </c>
      <c r="G11855">
        <v>33</v>
      </c>
      <c r="H11855">
        <v>1</v>
      </c>
      <c r="I11855">
        <v>1</v>
      </c>
      <c r="J11855">
        <v>0</v>
      </c>
      <c r="K11855" s="194">
        <v>0</v>
      </c>
      <c r="L11855" t="s">
        <v>1083</v>
      </c>
      <c r="M11855" t="s">
        <v>1083</v>
      </c>
      <c r="N11855">
        <v>74000</v>
      </c>
      <c r="O11855" t="s">
        <v>7876</v>
      </c>
      <c r="P11855" t="s">
        <v>8135</v>
      </c>
      <c r="Q11855">
        <v>74</v>
      </c>
      <c r="R11855" s="117" t="s">
        <v>14814</v>
      </c>
      <c r="S11855" s="117" t="s">
        <v>14589</v>
      </c>
      <c r="T11855" t="s">
        <v>12136</v>
      </c>
      <c r="U11855" t="s">
        <v>10772</v>
      </c>
    </row>
    <row r="11856" spans="1:21">
      <c r="A11856" s="117" t="s">
        <v>5423</v>
      </c>
      <c r="B11856" t="s">
        <v>14590</v>
      </c>
      <c r="C11856" t="s">
        <v>14590</v>
      </c>
      <c r="D11856">
        <v>39</v>
      </c>
      <c r="E11856">
        <v>33</v>
      </c>
      <c r="F11856">
        <v>39</v>
      </c>
      <c r="G11856">
        <v>33</v>
      </c>
      <c r="H11856">
        <v>1</v>
      </c>
      <c r="I11856">
        <v>1</v>
      </c>
      <c r="J11856">
        <v>0</v>
      </c>
      <c r="K11856" s="194">
        <v>0</v>
      </c>
      <c r="L11856" t="s">
        <v>1083</v>
      </c>
      <c r="M11856" t="s">
        <v>1083</v>
      </c>
      <c r="N11856">
        <v>14000</v>
      </c>
      <c r="O11856" t="s">
        <v>7876</v>
      </c>
      <c r="P11856" t="s">
        <v>8135</v>
      </c>
      <c r="Q11856">
        <v>14</v>
      </c>
      <c r="R11856" s="117" t="s">
        <v>14814</v>
      </c>
      <c r="S11856" s="117" t="s">
        <v>14589</v>
      </c>
      <c r="T11856" t="s">
        <v>12136</v>
      </c>
      <c r="U11856" t="s">
        <v>10772</v>
      </c>
    </row>
    <row r="11857" spans="1:21">
      <c r="A11857" s="117" t="s">
        <v>5424</v>
      </c>
      <c r="B11857" t="s">
        <v>14590</v>
      </c>
      <c r="C11857" t="s">
        <v>14590</v>
      </c>
      <c r="D11857">
        <v>89</v>
      </c>
      <c r="E11857">
        <v>83</v>
      </c>
      <c r="F11857">
        <v>89</v>
      </c>
      <c r="G11857">
        <v>83</v>
      </c>
      <c r="H11857">
        <v>1</v>
      </c>
      <c r="I11857">
        <v>1</v>
      </c>
      <c r="J11857">
        <v>20</v>
      </c>
      <c r="K11857" s="194">
        <v>20</v>
      </c>
      <c r="L11857" t="s">
        <v>1079</v>
      </c>
      <c r="M11857" t="s">
        <v>1079</v>
      </c>
      <c r="N11857">
        <v>14731</v>
      </c>
      <c r="O11857" t="s">
        <v>7876</v>
      </c>
      <c r="P11857" t="s">
        <v>9637</v>
      </c>
      <c r="Q11857">
        <v>14.731</v>
      </c>
      <c r="R11857" s="117" t="s">
        <v>14595</v>
      </c>
      <c r="S11857" s="117" t="s">
        <v>14596</v>
      </c>
      <c r="T11857" t="s">
        <v>17448</v>
      </c>
      <c r="U11857" t="s">
        <v>10772</v>
      </c>
    </row>
    <row r="11858" spans="1:21">
      <c r="A11858" s="117" t="s">
        <v>5425</v>
      </c>
      <c r="B11858" t="s">
        <v>14590</v>
      </c>
      <c r="C11858" t="s">
        <v>14590</v>
      </c>
      <c r="D11858">
        <v>39</v>
      </c>
      <c r="E11858">
        <v>33</v>
      </c>
      <c r="F11858">
        <v>39</v>
      </c>
      <c r="G11858">
        <v>33</v>
      </c>
      <c r="H11858">
        <v>1</v>
      </c>
      <c r="I11858">
        <v>1</v>
      </c>
      <c r="J11858">
        <v>0</v>
      </c>
      <c r="K11858" s="194">
        <v>0</v>
      </c>
      <c r="L11858" t="s">
        <v>1083</v>
      </c>
      <c r="M11858" t="s">
        <v>1083</v>
      </c>
      <c r="N11858">
        <v>74000</v>
      </c>
      <c r="O11858" t="s">
        <v>7876</v>
      </c>
      <c r="P11858" t="s">
        <v>8135</v>
      </c>
      <c r="Q11858">
        <v>74</v>
      </c>
      <c r="R11858" s="117" t="s">
        <v>14814</v>
      </c>
      <c r="S11858" s="117" t="s">
        <v>14589</v>
      </c>
      <c r="T11858" t="s">
        <v>12136</v>
      </c>
      <c r="U11858" t="s">
        <v>10772</v>
      </c>
    </row>
    <row r="11859" spans="1:21">
      <c r="A11859" s="117" t="s">
        <v>5426</v>
      </c>
      <c r="B11859" t="s">
        <v>14590</v>
      </c>
      <c r="C11859" t="s">
        <v>14590</v>
      </c>
      <c r="D11859">
        <v>39</v>
      </c>
      <c r="E11859">
        <v>33</v>
      </c>
      <c r="F11859">
        <v>39</v>
      </c>
      <c r="G11859">
        <v>33</v>
      </c>
      <c r="H11859">
        <v>1</v>
      </c>
      <c r="I11859">
        <v>1</v>
      </c>
      <c r="J11859">
        <v>0</v>
      </c>
      <c r="K11859" s="194">
        <v>0</v>
      </c>
      <c r="L11859" t="s">
        <v>1077</v>
      </c>
      <c r="M11859" t="s">
        <v>1077</v>
      </c>
      <c r="N11859">
        <v>14000</v>
      </c>
      <c r="O11859" t="s">
        <v>7876</v>
      </c>
      <c r="P11859" t="s">
        <v>8135</v>
      </c>
      <c r="Q11859">
        <v>14</v>
      </c>
      <c r="R11859" s="117" t="s">
        <v>14814</v>
      </c>
      <c r="S11859" s="117" t="s">
        <v>14589</v>
      </c>
      <c r="T11859" t="s">
        <v>12136</v>
      </c>
      <c r="U11859" t="s">
        <v>10772</v>
      </c>
    </row>
    <row r="11860" spans="1:21">
      <c r="A11860" s="117" t="s">
        <v>25525</v>
      </c>
      <c r="B11860" t="s">
        <v>14590</v>
      </c>
      <c r="C11860" t="s">
        <v>14590</v>
      </c>
      <c r="D11860">
        <v>39</v>
      </c>
      <c r="E11860">
        <v>33</v>
      </c>
      <c r="F11860">
        <v>39</v>
      </c>
      <c r="G11860">
        <v>33</v>
      </c>
      <c r="H11860">
        <v>1</v>
      </c>
      <c r="I11860">
        <v>1</v>
      </c>
      <c r="J11860">
        <v>0</v>
      </c>
      <c r="K11860" s="194">
        <v>0</v>
      </c>
      <c r="L11860" t="s">
        <v>1079</v>
      </c>
      <c r="M11860" t="s">
        <v>1079</v>
      </c>
      <c r="N11860">
        <v>14000</v>
      </c>
      <c r="O11860" t="s">
        <v>7876</v>
      </c>
      <c r="P11860" t="s">
        <v>8135</v>
      </c>
      <c r="Q11860">
        <v>14</v>
      </c>
      <c r="R11860" s="117" t="s">
        <v>14814</v>
      </c>
      <c r="S11860" s="117" t="s">
        <v>14589</v>
      </c>
      <c r="T11860" t="s">
        <v>12136</v>
      </c>
      <c r="U11860" t="s">
        <v>10772</v>
      </c>
    </row>
    <row r="11861" spans="1:21">
      <c r="A11861" s="117" t="s">
        <v>5427</v>
      </c>
      <c r="B11861" t="s">
        <v>14590</v>
      </c>
      <c r="C11861" t="s">
        <v>14590</v>
      </c>
      <c r="D11861">
        <v>39</v>
      </c>
      <c r="E11861">
        <v>33</v>
      </c>
      <c r="F11861">
        <v>39</v>
      </c>
      <c r="G11861">
        <v>33</v>
      </c>
      <c r="H11861">
        <v>1</v>
      </c>
      <c r="I11861">
        <v>1</v>
      </c>
      <c r="J11861">
        <v>0</v>
      </c>
      <c r="K11861" s="194">
        <v>0</v>
      </c>
      <c r="L11861" t="s">
        <v>1083</v>
      </c>
      <c r="M11861" t="s">
        <v>1083</v>
      </c>
      <c r="N11861">
        <v>74000</v>
      </c>
      <c r="O11861" t="s">
        <v>7876</v>
      </c>
      <c r="Q11861">
        <v>74</v>
      </c>
      <c r="R11861" s="117" t="s">
        <v>14814</v>
      </c>
      <c r="S11861" s="117" t="s">
        <v>14589</v>
      </c>
      <c r="T11861" t="s">
        <v>12136</v>
      </c>
      <c r="U11861" t="s">
        <v>10772</v>
      </c>
    </row>
    <row r="11862" spans="1:21">
      <c r="A11862" s="117" t="s">
        <v>19989</v>
      </c>
      <c r="B11862" t="s">
        <v>14590</v>
      </c>
      <c r="C11862" t="s">
        <v>14590</v>
      </c>
      <c r="D11862">
        <v>89</v>
      </c>
      <c r="E11862">
        <v>83</v>
      </c>
      <c r="F11862">
        <v>89</v>
      </c>
      <c r="G11862">
        <v>83</v>
      </c>
      <c r="H11862">
        <v>1</v>
      </c>
      <c r="I11862">
        <v>1</v>
      </c>
      <c r="J11862">
        <v>20</v>
      </c>
      <c r="K11862" s="194">
        <v>20</v>
      </c>
      <c r="L11862" t="s">
        <v>1079</v>
      </c>
      <c r="M11862" t="s">
        <v>1079</v>
      </c>
      <c r="N11862">
        <v>23510</v>
      </c>
      <c r="O11862" t="s">
        <v>7876</v>
      </c>
      <c r="P11862" t="s">
        <v>19990</v>
      </c>
      <c r="Q11862">
        <v>23.51</v>
      </c>
      <c r="R11862" s="117" t="s">
        <v>14814</v>
      </c>
      <c r="S11862" s="117" t="s">
        <v>14596</v>
      </c>
      <c r="T11862" t="s">
        <v>17448</v>
      </c>
      <c r="U11862" t="s">
        <v>10772</v>
      </c>
    </row>
    <row r="11863" spans="1:21">
      <c r="A11863" s="117" t="s">
        <v>10945</v>
      </c>
      <c r="B11863" t="s">
        <v>14590</v>
      </c>
      <c r="C11863" t="s">
        <v>14590</v>
      </c>
      <c r="D11863">
        <v>39</v>
      </c>
      <c r="E11863">
        <v>33</v>
      </c>
      <c r="F11863">
        <v>39</v>
      </c>
      <c r="G11863">
        <v>33</v>
      </c>
      <c r="H11863">
        <v>1</v>
      </c>
      <c r="I11863">
        <v>1</v>
      </c>
      <c r="J11863">
        <v>0</v>
      </c>
      <c r="K11863" s="194">
        <v>0</v>
      </c>
      <c r="L11863" t="s">
        <v>1083</v>
      </c>
      <c r="M11863" t="s">
        <v>1083</v>
      </c>
      <c r="N11863">
        <v>23510</v>
      </c>
      <c r="O11863" t="s">
        <v>7876</v>
      </c>
      <c r="P11863" t="s">
        <v>10976</v>
      </c>
      <c r="Q11863">
        <v>23.51</v>
      </c>
      <c r="R11863" s="117" t="s">
        <v>14814</v>
      </c>
      <c r="S11863" s="117" t="s">
        <v>14589</v>
      </c>
      <c r="T11863" t="s">
        <v>12136</v>
      </c>
      <c r="U11863" t="s">
        <v>10772</v>
      </c>
    </row>
    <row r="11864" spans="1:21">
      <c r="A11864" s="117" t="s">
        <v>5428</v>
      </c>
      <c r="B11864" t="s">
        <v>14590</v>
      </c>
      <c r="C11864" t="s">
        <v>14590</v>
      </c>
      <c r="D11864">
        <v>39</v>
      </c>
      <c r="E11864">
        <v>33</v>
      </c>
      <c r="F11864">
        <v>39</v>
      </c>
      <c r="G11864">
        <v>33</v>
      </c>
      <c r="H11864">
        <v>1</v>
      </c>
      <c r="I11864">
        <v>1</v>
      </c>
      <c r="J11864">
        <v>0</v>
      </c>
      <c r="K11864" s="194">
        <v>0</v>
      </c>
      <c r="L11864" t="s">
        <v>1083</v>
      </c>
      <c r="M11864" t="s">
        <v>1083</v>
      </c>
      <c r="N11864">
        <v>74000</v>
      </c>
      <c r="O11864" t="s">
        <v>7876</v>
      </c>
      <c r="Q11864">
        <v>74</v>
      </c>
      <c r="R11864" s="117" t="s">
        <v>14814</v>
      </c>
      <c r="S11864" s="117" t="s">
        <v>14589</v>
      </c>
      <c r="T11864" t="s">
        <v>12136</v>
      </c>
      <c r="U11864" t="s">
        <v>10772</v>
      </c>
    </row>
    <row r="11865" spans="1:21">
      <c r="A11865" s="117" t="s">
        <v>14516</v>
      </c>
      <c r="B11865" t="s">
        <v>14590</v>
      </c>
      <c r="C11865" t="s">
        <v>14590</v>
      </c>
      <c r="D11865">
        <v>89</v>
      </c>
      <c r="E11865">
        <v>83</v>
      </c>
      <c r="F11865">
        <v>89</v>
      </c>
      <c r="G11865">
        <v>83</v>
      </c>
      <c r="H11865">
        <v>1</v>
      </c>
      <c r="I11865">
        <v>1</v>
      </c>
      <c r="J11865">
        <v>20</v>
      </c>
      <c r="K11865" s="194">
        <v>20</v>
      </c>
      <c r="L11865" t="s">
        <v>1079</v>
      </c>
      <c r="M11865" t="s">
        <v>1079</v>
      </c>
      <c r="N11865">
        <v>14000</v>
      </c>
      <c r="O11865" t="s">
        <v>7876</v>
      </c>
      <c r="P11865" t="s">
        <v>14513</v>
      </c>
      <c r="Q11865">
        <v>14</v>
      </c>
      <c r="R11865" s="117" t="s">
        <v>14595</v>
      </c>
      <c r="S11865" s="117" t="s">
        <v>14596</v>
      </c>
      <c r="T11865" t="s">
        <v>17448</v>
      </c>
      <c r="U11865" t="s">
        <v>10772</v>
      </c>
    </row>
    <row r="11866" spans="1:21">
      <c r="A11866" s="117" t="s">
        <v>5429</v>
      </c>
      <c r="B11866" t="s">
        <v>14590</v>
      </c>
      <c r="C11866" t="s">
        <v>14590</v>
      </c>
      <c r="D11866">
        <v>39</v>
      </c>
      <c r="E11866">
        <v>33</v>
      </c>
      <c r="F11866">
        <v>39</v>
      </c>
      <c r="G11866">
        <v>33</v>
      </c>
      <c r="H11866">
        <v>1</v>
      </c>
      <c r="I11866">
        <v>1</v>
      </c>
      <c r="J11866">
        <v>0</v>
      </c>
      <c r="K11866" s="194">
        <v>0</v>
      </c>
      <c r="L11866" t="s">
        <v>1083</v>
      </c>
      <c r="M11866" t="s">
        <v>1083</v>
      </c>
      <c r="N11866">
        <v>14000</v>
      </c>
      <c r="O11866" t="s">
        <v>7876</v>
      </c>
      <c r="P11866" t="s">
        <v>8135</v>
      </c>
      <c r="Q11866">
        <v>14</v>
      </c>
      <c r="R11866" s="117" t="s">
        <v>14814</v>
      </c>
      <c r="S11866" s="117" t="s">
        <v>14589</v>
      </c>
      <c r="T11866" t="s">
        <v>12136</v>
      </c>
      <c r="U11866" t="s">
        <v>10772</v>
      </c>
    </row>
    <row r="11867" spans="1:21">
      <c r="A11867" s="117" t="s">
        <v>5430</v>
      </c>
      <c r="B11867" t="s">
        <v>14590</v>
      </c>
      <c r="C11867" t="s">
        <v>14590</v>
      </c>
      <c r="D11867">
        <v>89</v>
      </c>
      <c r="E11867">
        <v>83</v>
      </c>
      <c r="F11867">
        <v>89</v>
      </c>
      <c r="G11867">
        <v>83</v>
      </c>
      <c r="H11867">
        <v>1</v>
      </c>
      <c r="I11867">
        <v>1</v>
      </c>
      <c r="J11867">
        <v>20</v>
      </c>
      <c r="K11867" s="194">
        <v>20</v>
      </c>
      <c r="L11867" t="s">
        <v>1079</v>
      </c>
      <c r="M11867" t="s">
        <v>1079</v>
      </c>
      <c r="N11867">
        <v>20700</v>
      </c>
      <c r="O11867" t="s">
        <v>7876</v>
      </c>
      <c r="P11867" t="s">
        <v>9637</v>
      </c>
      <c r="Q11867">
        <v>20.7</v>
      </c>
      <c r="R11867" s="117" t="s">
        <v>14595</v>
      </c>
      <c r="S11867" s="117" t="s">
        <v>14596</v>
      </c>
      <c r="T11867" t="s">
        <v>17448</v>
      </c>
      <c r="U11867" t="s">
        <v>10772</v>
      </c>
    </row>
    <row r="11868" spans="1:21">
      <c r="A11868" s="117" t="s">
        <v>25526</v>
      </c>
      <c r="B11868" t="s">
        <v>14590</v>
      </c>
      <c r="C11868" t="s">
        <v>14590</v>
      </c>
      <c r="D11868">
        <v>39</v>
      </c>
      <c r="E11868">
        <v>33</v>
      </c>
      <c r="F11868">
        <v>39</v>
      </c>
      <c r="G11868">
        <v>33</v>
      </c>
      <c r="H11868">
        <v>1</v>
      </c>
      <c r="I11868">
        <v>1</v>
      </c>
      <c r="J11868">
        <v>0</v>
      </c>
      <c r="K11868" s="194">
        <v>0</v>
      </c>
      <c r="L11868" t="s">
        <v>1083</v>
      </c>
      <c r="M11868" t="s">
        <v>1083</v>
      </c>
      <c r="N11868">
        <v>14000</v>
      </c>
      <c r="O11868" t="s">
        <v>7876</v>
      </c>
      <c r="P11868" t="s">
        <v>8135</v>
      </c>
      <c r="Q11868">
        <v>14</v>
      </c>
      <c r="R11868" s="117" t="s">
        <v>14814</v>
      </c>
      <c r="S11868" s="117" t="s">
        <v>14589</v>
      </c>
      <c r="T11868" t="s">
        <v>12136</v>
      </c>
      <c r="U11868" t="s">
        <v>10772</v>
      </c>
    </row>
    <row r="11869" spans="1:21">
      <c r="A11869" s="117" t="s">
        <v>495</v>
      </c>
      <c r="B11869" t="s">
        <v>13815</v>
      </c>
      <c r="C11869" t="s">
        <v>13815</v>
      </c>
      <c r="D11869">
        <v>2</v>
      </c>
      <c r="E11869">
        <v>33</v>
      </c>
      <c r="F11869">
        <v>2</v>
      </c>
      <c r="G11869">
        <v>33</v>
      </c>
      <c r="H11869">
        <v>1</v>
      </c>
      <c r="I11869">
        <v>1</v>
      </c>
      <c r="J11869">
        <v>7</v>
      </c>
      <c r="K11869" s="194">
        <v>20</v>
      </c>
      <c r="L11869" t="s">
        <v>1083</v>
      </c>
      <c r="M11869" t="s">
        <v>1083</v>
      </c>
      <c r="N11869">
        <v>14000</v>
      </c>
      <c r="O11869" t="s">
        <v>7876</v>
      </c>
      <c r="P11869" t="s">
        <v>8135</v>
      </c>
      <c r="Q11869">
        <v>14</v>
      </c>
      <c r="R11869" s="117" t="s">
        <v>14814</v>
      </c>
      <c r="S11869" s="117" t="s">
        <v>14589</v>
      </c>
      <c r="T11869" t="s">
        <v>12136</v>
      </c>
      <c r="U11869" t="s">
        <v>10772</v>
      </c>
    </row>
    <row r="11870" spans="1:21">
      <c r="A11870" s="117" t="s">
        <v>5431</v>
      </c>
      <c r="B11870" t="s">
        <v>14590</v>
      </c>
      <c r="C11870" t="s">
        <v>14590</v>
      </c>
      <c r="D11870">
        <v>89</v>
      </c>
      <c r="E11870">
        <v>83</v>
      </c>
      <c r="F11870">
        <v>89</v>
      </c>
      <c r="G11870">
        <v>83</v>
      </c>
      <c r="H11870">
        <v>1</v>
      </c>
      <c r="I11870">
        <v>1</v>
      </c>
      <c r="J11870">
        <v>20</v>
      </c>
      <c r="K11870" s="194">
        <v>20</v>
      </c>
      <c r="L11870" t="s">
        <v>1079</v>
      </c>
      <c r="M11870" t="s">
        <v>1079</v>
      </c>
      <c r="N11870">
        <v>11480</v>
      </c>
      <c r="O11870" t="s">
        <v>7876</v>
      </c>
      <c r="P11870" t="s">
        <v>7952</v>
      </c>
      <c r="Q11870">
        <v>11.48</v>
      </c>
      <c r="R11870" s="117" t="s">
        <v>14595</v>
      </c>
      <c r="S11870" s="117" t="s">
        <v>14596</v>
      </c>
      <c r="T11870" t="s">
        <v>17448</v>
      </c>
      <c r="U11870" t="s">
        <v>10772</v>
      </c>
    </row>
    <row r="11871" spans="1:21">
      <c r="A11871" s="117" t="s">
        <v>5432</v>
      </c>
      <c r="B11871" t="s">
        <v>14590</v>
      </c>
      <c r="C11871" t="s">
        <v>14590</v>
      </c>
      <c r="D11871">
        <v>39</v>
      </c>
      <c r="E11871">
        <v>33</v>
      </c>
      <c r="F11871">
        <v>39</v>
      </c>
      <c r="G11871">
        <v>33</v>
      </c>
      <c r="H11871">
        <v>1</v>
      </c>
      <c r="I11871">
        <v>1</v>
      </c>
      <c r="J11871">
        <v>0</v>
      </c>
      <c r="K11871" s="194">
        <v>0</v>
      </c>
      <c r="L11871" t="s">
        <v>1083</v>
      </c>
      <c r="M11871" t="s">
        <v>1083</v>
      </c>
      <c r="N11871">
        <v>74000</v>
      </c>
      <c r="O11871" t="s">
        <v>7876</v>
      </c>
      <c r="P11871" t="s">
        <v>8135</v>
      </c>
      <c r="Q11871">
        <v>74</v>
      </c>
      <c r="R11871" s="117" t="s">
        <v>14814</v>
      </c>
      <c r="S11871" s="117" t="s">
        <v>14589</v>
      </c>
      <c r="T11871" t="s">
        <v>12136</v>
      </c>
      <c r="U11871" t="s">
        <v>10772</v>
      </c>
    </row>
    <row r="11872" spans="1:21">
      <c r="A11872" s="117" t="s">
        <v>25527</v>
      </c>
      <c r="B11872" t="s">
        <v>14590</v>
      </c>
      <c r="C11872" t="s">
        <v>14590</v>
      </c>
      <c r="D11872">
        <v>39</v>
      </c>
      <c r="E11872">
        <v>33</v>
      </c>
      <c r="F11872">
        <v>39</v>
      </c>
      <c r="G11872">
        <v>33</v>
      </c>
      <c r="H11872">
        <v>1</v>
      </c>
      <c r="I11872">
        <v>1</v>
      </c>
      <c r="J11872">
        <v>0</v>
      </c>
      <c r="K11872" s="194">
        <v>0</v>
      </c>
      <c r="L11872" t="s">
        <v>1083</v>
      </c>
      <c r="M11872" t="s">
        <v>1083</v>
      </c>
      <c r="N11872">
        <v>14000</v>
      </c>
      <c r="O11872" t="s">
        <v>7876</v>
      </c>
      <c r="P11872" t="s">
        <v>7877</v>
      </c>
      <c r="Q11872">
        <v>14</v>
      </c>
      <c r="R11872" s="117" t="s">
        <v>14814</v>
      </c>
      <c r="S11872" s="117" t="s">
        <v>14589</v>
      </c>
      <c r="T11872" t="s">
        <v>12136</v>
      </c>
      <c r="U11872" t="s">
        <v>10772</v>
      </c>
    </row>
    <row r="11873" spans="1:21">
      <c r="A11873" s="117" t="s">
        <v>5433</v>
      </c>
      <c r="B11873" t="s">
        <v>14590</v>
      </c>
      <c r="C11873" t="s">
        <v>14590</v>
      </c>
      <c r="D11873">
        <v>39</v>
      </c>
      <c r="E11873">
        <v>33</v>
      </c>
      <c r="F11873">
        <v>39</v>
      </c>
      <c r="G11873">
        <v>33</v>
      </c>
      <c r="H11873">
        <v>1</v>
      </c>
      <c r="I11873">
        <v>1</v>
      </c>
      <c r="J11873">
        <v>0</v>
      </c>
      <c r="K11873" s="194">
        <v>0</v>
      </c>
      <c r="L11873" t="s">
        <v>1083</v>
      </c>
      <c r="M11873" t="s">
        <v>1083</v>
      </c>
      <c r="N11873">
        <v>74000</v>
      </c>
      <c r="O11873" t="s">
        <v>7876</v>
      </c>
      <c r="Q11873">
        <v>74</v>
      </c>
      <c r="R11873" s="117" t="s">
        <v>14814</v>
      </c>
      <c r="S11873" s="117" t="s">
        <v>14589</v>
      </c>
      <c r="T11873" t="s">
        <v>12136</v>
      </c>
      <c r="U11873" t="s">
        <v>10772</v>
      </c>
    </row>
    <row r="11874" spans="1:21">
      <c r="A11874" s="117" t="s">
        <v>5434</v>
      </c>
      <c r="B11874" t="s">
        <v>14590</v>
      </c>
      <c r="C11874" t="s">
        <v>14590</v>
      </c>
      <c r="D11874">
        <v>39</v>
      </c>
      <c r="E11874">
        <v>33</v>
      </c>
      <c r="F11874">
        <v>39</v>
      </c>
      <c r="G11874">
        <v>33</v>
      </c>
      <c r="H11874">
        <v>1</v>
      </c>
      <c r="I11874">
        <v>1</v>
      </c>
      <c r="J11874">
        <v>0</v>
      </c>
      <c r="K11874" s="194">
        <v>0</v>
      </c>
      <c r="L11874" t="s">
        <v>1083</v>
      </c>
      <c r="M11874" t="s">
        <v>1083</v>
      </c>
      <c r="N11874">
        <v>74000</v>
      </c>
      <c r="O11874" t="s">
        <v>7876</v>
      </c>
      <c r="Q11874">
        <v>74</v>
      </c>
      <c r="R11874" s="117" t="s">
        <v>14814</v>
      </c>
      <c r="S11874" s="117" t="s">
        <v>14589</v>
      </c>
      <c r="T11874" t="s">
        <v>12136</v>
      </c>
      <c r="U11874" t="s">
        <v>10772</v>
      </c>
    </row>
    <row r="11875" spans="1:21">
      <c r="A11875" s="117" t="s">
        <v>5435</v>
      </c>
      <c r="B11875" t="s">
        <v>14590</v>
      </c>
      <c r="C11875" t="s">
        <v>14590</v>
      </c>
      <c r="D11875">
        <v>39</v>
      </c>
      <c r="E11875">
        <v>33</v>
      </c>
      <c r="F11875">
        <v>39</v>
      </c>
      <c r="G11875">
        <v>33</v>
      </c>
      <c r="H11875">
        <v>1</v>
      </c>
      <c r="I11875">
        <v>1</v>
      </c>
      <c r="J11875">
        <v>0</v>
      </c>
      <c r="K11875" s="194">
        <v>0</v>
      </c>
      <c r="L11875" t="s">
        <v>1083</v>
      </c>
      <c r="M11875" t="s">
        <v>1083</v>
      </c>
      <c r="N11875">
        <v>14000</v>
      </c>
      <c r="O11875" t="s">
        <v>7876</v>
      </c>
      <c r="P11875" t="s">
        <v>7877</v>
      </c>
      <c r="Q11875">
        <v>14</v>
      </c>
      <c r="R11875" s="117" t="s">
        <v>14814</v>
      </c>
      <c r="S11875" s="117" t="s">
        <v>14589</v>
      </c>
      <c r="T11875" t="s">
        <v>12136</v>
      </c>
      <c r="U11875" t="s">
        <v>10772</v>
      </c>
    </row>
    <row r="11876" spans="1:21">
      <c r="A11876" s="117" t="s">
        <v>5436</v>
      </c>
      <c r="B11876" t="s">
        <v>14590</v>
      </c>
      <c r="C11876" t="s">
        <v>14590</v>
      </c>
      <c r="D11876">
        <v>89</v>
      </c>
      <c r="E11876">
        <v>83</v>
      </c>
      <c r="F11876">
        <v>89</v>
      </c>
      <c r="G11876">
        <v>83</v>
      </c>
      <c r="H11876">
        <v>1</v>
      </c>
      <c r="I11876">
        <v>1</v>
      </c>
      <c r="J11876">
        <v>20</v>
      </c>
      <c r="K11876" s="194">
        <v>20</v>
      </c>
      <c r="L11876" t="s">
        <v>1079</v>
      </c>
      <c r="M11876" t="s">
        <v>1079</v>
      </c>
      <c r="N11876">
        <v>15060</v>
      </c>
      <c r="O11876" t="s">
        <v>7876</v>
      </c>
      <c r="P11876" t="s">
        <v>9637</v>
      </c>
      <c r="Q11876">
        <v>15.06</v>
      </c>
      <c r="R11876" s="117" t="s">
        <v>14595</v>
      </c>
      <c r="S11876" s="117" t="s">
        <v>14596</v>
      </c>
      <c r="T11876" t="s">
        <v>17448</v>
      </c>
      <c r="U11876" t="s">
        <v>10772</v>
      </c>
    </row>
    <row r="11877" spans="1:21">
      <c r="A11877" s="117" t="s">
        <v>5437</v>
      </c>
      <c r="B11877" t="s">
        <v>14590</v>
      </c>
      <c r="C11877" t="s">
        <v>14590</v>
      </c>
      <c r="D11877">
        <v>40</v>
      </c>
      <c r="E11877">
        <v>34</v>
      </c>
      <c r="F11877">
        <v>40</v>
      </c>
      <c r="G11877">
        <v>34</v>
      </c>
      <c r="H11877">
        <v>1</v>
      </c>
      <c r="I11877">
        <v>1</v>
      </c>
      <c r="J11877">
        <v>0</v>
      </c>
      <c r="K11877" s="194">
        <v>0</v>
      </c>
      <c r="L11877" t="s">
        <v>1083</v>
      </c>
      <c r="M11877" t="s">
        <v>1083</v>
      </c>
      <c r="N11877">
        <v>74000</v>
      </c>
      <c r="O11877" t="s">
        <v>7876</v>
      </c>
      <c r="P11877" t="s">
        <v>8135</v>
      </c>
      <c r="Q11877">
        <v>74</v>
      </c>
      <c r="R11877" s="117" t="s">
        <v>14814</v>
      </c>
      <c r="S11877" s="117" t="s">
        <v>14589</v>
      </c>
      <c r="T11877" t="s">
        <v>12136</v>
      </c>
      <c r="U11877" t="s">
        <v>10772</v>
      </c>
    </row>
    <row r="11878" spans="1:21">
      <c r="A11878" s="117" t="s">
        <v>5438</v>
      </c>
      <c r="B11878" t="s">
        <v>14590</v>
      </c>
      <c r="C11878" t="s">
        <v>14590</v>
      </c>
      <c r="D11878">
        <v>39</v>
      </c>
      <c r="E11878">
        <v>33</v>
      </c>
      <c r="F11878">
        <v>39</v>
      </c>
      <c r="G11878">
        <v>33</v>
      </c>
      <c r="H11878">
        <v>1</v>
      </c>
      <c r="I11878">
        <v>1</v>
      </c>
      <c r="J11878">
        <v>0</v>
      </c>
      <c r="K11878" s="194">
        <v>0</v>
      </c>
      <c r="L11878" t="s">
        <v>1083</v>
      </c>
      <c r="M11878" t="s">
        <v>1083</v>
      </c>
      <c r="N11878">
        <v>14000</v>
      </c>
      <c r="O11878" t="s">
        <v>7876</v>
      </c>
      <c r="P11878" t="s">
        <v>8135</v>
      </c>
      <c r="Q11878">
        <v>14</v>
      </c>
      <c r="R11878" s="117" t="s">
        <v>14685</v>
      </c>
      <c r="S11878" s="117" t="s">
        <v>14589</v>
      </c>
      <c r="T11878" t="s">
        <v>12136</v>
      </c>
      <c r="U11878" t="s">
        <v>10772</v>
      </c>
    </row>
    <row r="11879" spans="1:21">
      <c r="A11879" s="117" t="s">
        <v>5439</v>
      </c>
      <c r="B11879" t="s">
        <v>14590</v>
      </c>
      <c r="C11879" t="s">
        <v>14590</v>
      </c>
      <c r="D11879">
        <v>89</v>
      </c>
      <c r="E11879">
        <v>83</v>
      </c>
      <c r="F11879">
        <v>89</v>
      </c>
      <c r="G11879">
        <v>83</v>
      </c>
      <c r="H11879">
        <v>1</v>
      </c>
      <c r="I11879">
        <v>1</v>
      </c>
      <c r="J11879">
        <v>20</v>
      </c>
      <c r="K11879" s="194">
        <v>20</v>
      </c>
      <c r="L11879" t="s">
        <v>1079</v>
      </c>
      <c r="M11879" t="s">
        <v>1079</v>
      </c>
      <c r="N11879">
        <v>14731</v>
      </c>
      <c r="O11879" t="s">
        <v>7876</v>
      </c>
      <c r="P11879" t="s">
        <v>9637</v>
      </c>
      <c r="Q11879">
        <v>14.731</v>
      </c>
      <c r="R11879" s="117" t="s">
        <v>14595</v>
      </c>
      <c r="S11879" s="117" t="s">
        <v>14596</v>
      </c>
      <c r="T11879" t="s">
        <v>17448</v>
      </c>
      <c r="U11879" t="s">
        <v>10772</v>
      </c>
    </row>
    <row r="11880" spans="1:21">
      <c r="A11880" s="117" t="s">
        <v>5440</v>
      </c>
      <c r="B11880" t="s">
        <v>14590</v>
      </c>
      <c r="C11880" t="s">
        <v>14590</v>
      </c>
      <c r="D11880">
        <v>39</v>
      </c>
      <c r="E11880">
        <v>33</v>
      </c>
      <c r="F11880">
        <v>39</v>
      </c>
      <c r="G11880">
        <v>33</v>
      </c>
      <c r="H11880">
        <v>1</v>
      </c>
      <c r="I11880">
        <v>1</v>
      </c>
      <c r="J11880">
        <v>0</v>
      </c>
      <c r="K11880" s="194">
        <v>0</v>
      </c>
      <c r="L11880" t="s">
        <v>1083</v>
      </c>
      <c r="M11880" t="s">
        <v>1083</v>
      </c>
      <c r="N11880">
        <v>14000</v>
      </c>
      <c r="O11880" t="s">
        <v>7876</v>
      </c>
      <c r="P11880" t="s">
        <v>8135</v>
      </c>
      <c r="Q11880">
        <v>14</v>
      </c>
      <c r="R11880" s="117" t="s">
        <v>14814</v>
      </c>
      <c r="S11880" s="117" t="s">
        <v>14589</v>
      </c>
      <c r="T11880" t="s">
        <v>12136</v>
      </c>
      <c r="U11880" t="s">
        <v>10772</v>
      </c>
    </row>
    <row r="11881" spans="1:21">
      <c r="A11881" s="117" t="s">
        <v>25528</v>
      </c>
      <c r="B11881" t="s">
        <v>14590</v>
      </c>
      <c r="C11881" t="s">
        <v>14590</v>
      </c>
      <c r="D11881">
        <v>39</v>
      </c>
      <c r="E11881">
        <v>33</v>
      </c>
      <c r="F11881">
        <v>39</v>
      </c>
      <c r="G11881">
        <v>33</v>
      </c>
      <c r="H11881">
        <v>1</v>
      </c>
      <c r="I11881">
        <v>1</v>
      </c>
      <c r="J11881">
        <v>0</v>
      </c>
      <c r="K11881" s="194">
        <v>0</v>
      </c>
      <c r="L11881" t="s">
        <v>1083</v>
      </c>
      <c r="M11881" t="s">
        <v>1083</v>
      </c>
      <c r="N11881">
        <v>74000</v>
      </c>
      <c r="O11881" t="s">
        <v>7876</v>
      </c>
      <c r="Q11881">
        <v>74</v>
      </c>
      <c r="R11881" s="117" t="s">
        <v>14814</v>
      </c>
      <c r="S11881" s="117" t="s">
        <v>14589</v>
      </c>
      <c r="T11881" t="s">
        <v>12136</v>
      </c>
      <c r="U11881" t="s">
        <v>10772</v>
      </c>
    </row>
    <row r="11882" spans="1:21">
      <c r="A11882" s="117" t="s">
        <v>5441</v>
      </c>
      <c r="B11882" t="s">
        <v>14590</v>
      </c>
      <c r="C11882" t="s">
        <v>14590</v>
      </c>
      <c r="D11882">
        <v>39</v>
      </c>
      <c r="E11882">
        <v>33</v>
      </c>
      <c r="F11882">
        <v>39</v>
      </c>
      <c r="G11882">
        <v>33</v>
      </c>
      <c r="H11882">
        <v>1</v>
      </c>
      <c r="I11882">
        <v>1</v>
      </c>
      <c r="J11882">
        <v>0</v>
      </c>
      <c r="K11882" s="194">
        <v>0</v>
      </c>
      <c r="L11882" t="s">
        <v>1083</v>
      </c>
      <c r="M11882" t="s">
        <v>1083</v>
      </c>
      <c r="N11882">
        <v>74000</v>
      </c>
      <c r="O11882" t="s">
        <v>7876</v>
      </c>
      <c r="Q11882">
        <v>74</v>
      </c>
      <c r="R11882" s="117" t="s">
        <v>14814</v>
      </c>
      <c r="S11882" s="117" t="s">
        <v>14589</v>
      </c>
      <c r="T11882" t="s">
        <v>12136</v>
      </c>
      <c r="U11882" t="s">
        <v>10772</v>
      </c>
    </row>
    <row r="11883" spans="1:21">
      <c r="A11883" s="117" t="s">
        <v>19535</v>
      </c>
      <c r="B11883" t="s">
        <v>14590</v>
      </c>
      <c r="C11883" t="s">
        <v>14590</v>
      </c>
      <c r="D11883">
        <v>39</v>
      </c>
      <c r="E11883">
        <v>33</v>
      </c>
      <c r="F11883">
        <v>39</v>
      </c>
      <c r="G11883">
        <v>33</v>
      </c>
      <c r="H11883">
        <v>1</v>
      </c>
      <c r="I11883">
        <v>1</v>
      </c>
      <c r="J11883">
        <v>0</v>
      </c>
      <c r="K11883" s="194">
        <v>0</v>
      </c>
      <c r="L11883" t="s">
        <v>1083</v>
      </c>
      <c r="M11883" t="s">
        <v>1083</v>
      </c>
      <c r="N11883">
        <v>14104</v>
      </c>
      <c r="O11883" t="s">
        <v>7876</v>
      </c>
      <c r="P11883" t="s">
        <v>19536</v>
      </c>
      <c r="Q11883">
        <v>14.103999999999999</v>
      </c>
      <c r="R11883" s="117" t="s">
        <v>14814</v>
      </c>
      <c r="S11883" s="117" t="s">
        <v>14589</v>
      </c>
      <c r="T11883" t="s">
        <v>12136</v>
      </c>
      <c r="U11883" t="s">
        <v>10772</v>
      </c>
    </row>
    <row r="11884" spans="1:21">
      <c r="A11884" s="117" t="s">
        <v>5442</v>
      </c>
      <c r="B11884" t="s">
        <v>14590</v>
      </c>
      <c r="C11884" t="s">
        <v>14590</v>
      </c>
      <c r="D11884">
        <v>39</v>
      </c>
      <c r="E11884">
        <v>33</v>
      </c>
      <c r="F11884">
        <v>39</v>
      </c>
      <c r="G11884">
        <v>33</v>
      </c>
      <c r="H11884">
        <v>1</v>
      </c>
      <c r="I11884">
        <v>1</v>
      </c>
      <c r="J11884">
        <v>0</v>
      </c>
      <c r="K11884" s="194">
        <v>0</v>
      </c>
      <c r="L11884" t="s">
        <v>1083</v>
      </c>
      <c r="M11884" t="s">
        <v>1083</v>
      </c>
      <c r="N11884">
        <v>14000</v>
      </c>
      <c r="O11884" t="s">
        <v>7876</v>
      </c>
      <c r="P11884" t="s">
        <v>8135</v>
      </c>
      <c r="Q11884">
        <v>14</v>
      </c>
      <c r="R11884" s="117" t="s">
        <v>14814</v>
      </c>
      <c r="S11884" s="117" t="s">
        <v>14589</v>
      </c>
      <c r="T11884" t="s">
        <v>12136</v>
      </c>
      <c r="U11884" t="s">
        <v>10772</v>
      </c>
    </row>
    <row r="11885" spans="1:21">
      <c r="A11885" s="117" t="s">
        <v>776</v>
      </c>
      <c r="B11885" t="s">
        <v>13815</v>
      </c>
      <c r="C11885" t="s">
        <v>13815</v>
      </c>
      <c r="D11885">
        <v>2</v>
      </c>
      <c r="E11885">
        <v>33</v>
      </c>
      <c r="F11885">
        <v>2</v>
      </c>
      <c r="G11885">
        <v>33</v>
      </c>
      <c r="H11885">
        <v>1</v>
      </c>
      <c r="I11885">
        <v>1</v>
      </c>
      <c r="J11885">
        <v>3</v>
      </c>
      <c r="K11885" s="194">
        <v>6</v>
      </c>
      <c r="L11885" t="s">
        <v>1083</v>
      </c>
      <c r="M11885" t="s">
        <v>1083</v>
      </c>
      <c r="N11885">
        <v>14000</v>
      </c>
      <c r="O11885" t="s">
        <v>7876</v>
      </c>
      <c r="P11885" t="s">
        <v>8135</v>
      </c>
      <c r="Q11885">
        <v>14</v>
      </c>
      <c r="R11885" s="117" t="s">
        <v>14814</v>
      </c>
      <c r="S11885" s="117" t="s">
        <v>14589</v>
      </c>
      <c r="T11885" t="s">
        <v>12136</v>
      </c>
      <c r="U11885" t="s">
        <v>10772</v>
      </c>
    </row>
    <row r="11886" spans="1:21">
      <c r="A11886" s="117" t="s">
        <v>5443</v>
      </c>
      <c r="B11886" t="s">
        <v>14590</v>
      </c>
      <c r="C11886" t="s">
        <v>14590</v>
      </c>
      <c r="D11886">
        <v>89</v>
      </c>
      <c r="E11886">
        <v>83</v>
      </c>
      <c r="F11886">
        <v>89</v>
      </c>
      <c r="G11886">
        <v>83</v>
      </c>
      <c r="H11886">
        <v>1</v>
      </c>
      <c r="I11886">
        <v>1</v>
      </c>
      <c r="J11886">
        <v>20</v>
      </c>
      <c r="K11886" s="194">
        <v>20</v>
      </c>
      <c r="L11886" t="s">
        <v>1079</v>
      </c>
      <c r="M11886" t="s">
        <v>1079</v>
      </c>
      <c r="N11886">
        <v>11231</v>
      </c>
      <c r="O11886" t="s">
        <v>7876</v>
      </c>
      <c r="P11886" t="s">
        <v>9637</v>
      </c>
      <c r="Q11886">
        <v>11.231</v>
      </c>
      <c r="R11886" s="117" t="s">
        <v>14595</v>
      </c>
      <c r="S11886" s="117" t="s">
        <v>14596</v>
      </c>
      <c r="T11886" t="s">
        <v>17448</v>
      </c>
      <c r="U11886" t="s">
        <v>10772</v>
      </c>
    </row>
    <row r="11887" spans="1:21">
      <c r="A11887" s="117" t="s">
        <v>10800</v>
      </c>
      <c r="B11887" t="s">
        <v>14590</v>
      </c>
      <c r="C11887" t="s">
        <v>14590</v>
      </c>
      <c r="D11887">
        <v>39</v>
      </c>
      <c r="E11887">
        <v>33</v>
      </c>
      <c r="F11887">
        <v>39</v>
      </c>
      <c r="G11887">
        <v>33</v>
      </c>
      <c r="H11887">
        <v>1</v>
      </c>
      <c r="I11887">
        <v>1</v>
      </c>
      <c r="J11887">
        <v>0</v>
      </c>
      <c r="K11887" s="194">
        <v>0</v>
      </c>
      <c r="L11887" t="s">
        <v>1083</v>
      </c>
      <c r="M11887" t="s">
        <v>1083</v>
      </c>
      <c r="N11887">
        <v>74000</v>
      </c>
      <c r="O11887" t="s">
        <v>7876</v>
      </c>
      <c r="P11887" t="s">
        <v>8135</v>
      </c>
      <c r="Q11887">
        <v>74</v>
      </c>
      <c r="R11887" s="117" t="s">
        <v>14814</v>
      </c>
      <c r="S11887" s="117" t="s">
        <v>14589</v>
      </c>
      <c r="T11887" t="s">
        <v>12136</v>
      </c>
      <c r="U11887" t="s">
        <v>10772</v>
      </c>
    </row>
    <row r="11888" spans="1:21">
      <c r="A11888" s="117" t="s">
        <v>13635</v>
      </c>
      <c r="B11888" t="s">
        <v>14590</v>
      </c>
      <c r="C11888" t="s">
        <v>14590</v>
      </c>
      <c r="D11888">
        <v>39</v>
      </c>
      <c r="E11888">
        <v>33</v>
      </c>
      <c r="F11888">
        <v>39</v>
      </c>
      <c r="G11888">
        <v>33</v>
      </c>
      <c r="H11888">
        <v>1</v>
      </c>
      <c r="I11888">
        <v>1</v>
      </c>
      <c r="J11888">
        <v>0</v>
      </c>
      <c r="K11888" s="194">
        <v>0</v>
      </c>
      <c r="L11888" t="s">
        <v>1083</v>
      </c>
      <c r="M11888" t="s">
        <v>1083</v>
      </c>
      <c r="N11888">
        <v>11231</v>
      </c>
      <c r="O11888" t="s">
        <v>7876</v>
      </c>
      <c r="P11888" t="s">
        <v>13961</v>
      </c>
      <c r="Q11888">
        <v>11.231</v>
      </c>
      <c r="R11888" s="117" t="s">
        <v>14814</v>
      </c>
      <c r="S11888" s="117" t="s">
        <v>14589</v>
      </c>
      <c r="T11888" t="s">
        <v>12136</v>
      </c>
      <c r="U11888" t="s">
        <v>10772</v>
      </c>
    </row>
    <row r="11889" spans="1:21">
      <c r="A11889" s="117" t="s">
        <v>5444</v>
      </c>
      <c r="B11889" t="s">
        <v>14590</v>
      </c>
      <c r="C11889" t="s">
        <v>14590</v>
      </c>
      <c r="D11889">
        <v>39</v>
      </c>
      <c r="E11889">
        <v>33</v>
      </c>
      <c r="F11889">
        <v>39</v>
      </c>
      <c r="G11889">
        <v>33</v>
      </c>
      <c r="H11889">
        <v>1</v>
      </c>
      <c r="I11889">
        <v>1</v>
      </c>
      <c r="J11889">
        <v>0</v>
      </c>
      <c r="K11889" s="194">
        <v>0</v>
      </c>
      <c r="L11889" t="s">
        <v>1083</v>
      </c>
      <c r="M11889" t="s">
        <v>1083</v>
      </c>
      <c r="N11889">
        <v>74000</v>
      </c>
      <c r="O11889" t="s">
        <v>7876</v>
      </c>
      <c r="Q11889">
        <v>74</v>
      </c>
      <c r="R11889" s="117" t="s">
        <v>14814</v>
      </c>
      <c r="S11889" s="117" t="s">
        <v>14589</v>
      </c>
      <c r="T11889" t="s">
        <v>12136</v>
      </c>
      <c r="U11889" t="s">
        <v>10772</v>
      </c>
    </row>
    <row r="11890" spans="1:21">
      <c r="A11890" s="117" t="s">
        <v>5445</v>
      </c>
      <c r="B11890" t="s">
        <v>14590</v>
      </c>
      <c r="C11890" t="s">
        <v>14590</v>
      </c>
      <c r="D11890">
        <v>39</v>
      </c>
      <c r="E11890">
        <v>33</v>
      </c>
      <c r="F11890">
        <v>39</v>
      </c>
      <c r="G11890">
        <v>33</v>
      </c>
      <c r="H11890">
        <v>1</v>
      </c>
      <c r="I11890">
        <v>1</v>
      </c>
      <c r="J11890">
        <v>0</v>
      </c>
      <c r="K11890" s="194">
        <v>0</v>
      </c>
      <c r="L11890" t="s">
        <v>1083</v>
      </c>
      <c r="M11890" t="s">
        <v>1083</v>
      </c>
      <c r="N11890">
        <v>74000</v>
      </c>
      <c r="O11890" t="s">
        <v>7876</v>
      </c>
      <c r="Q11890">
        <v>74</v>
      </c>
      <c r="R11890" s="117" t="s">
        <v>14814</v>
      </c>
      <c r="S11890" s="117" t="s">
        <v>14589</v>
      </c>
      <c r="T11890" t="s">
        <v>12136</v>
      </c>
      <c r="U11890" t="s">
        <v>10772</v>
      </c>
    </row>
    <row r="11891" spans="1:21">
      <c r="A11891" s="117" t="s">
        <v>5446</v>
      </c>
      <c r="B11891" t="s">
        <v>14590</v>
      </c>
      <c r="C11891" t="s">
        <v>14590</v>
      </c>
      <c r="D11891">
        <v>39</v>
      </c>
      <c r="E11891">
        <v>33</v>
      </c>
      <c r="F11891">
        <v>39</v>
      </c>
      <c r="G11891">
        <v>33</v>
      </c>
      <c r="H11891">
        <v>1</v>
      </c>
      <c r="I11891">
        <v>1</v>
      </c>
      <c r="J11891">
        <v>0</v>
      </c>
      <c r="K11891" s="194">
        <v>0</v>
      </c>
      <c r="L11891" t="s">
        <v>1083</v>
      </c>
      <c r="M11891" t="s">
        <v>1083</v>
      </c>
      <c r="N11891">
        <v>14000</v>
      </c>
      <c r="O11891" t="s">
        <v>7876</v>
      </c>
      <c r="P11891" t="s">
        <v>8135</v>
      </c>
      <c r="Q11891">
        <v>14</v>
      </c>
      <c r="R11891" s="117" t="s">
        <v>14814</v>
      </c>
      <c r="S11891" s="117" t="s">
        <v>14589</v>
      </c>
      <c r="T11891" t="s">
        <v>12136</v>
      </c>
      <c r="U11891" t="s">
        <v>10772</v>
      </c>
    </row>
    <row r="11892" spans="1:21">
      <c r="A11892" s="117" t="s">
        <v>25529</v>
      </c>
      <c r="B11892" t="s">
        <v>14590</v>
      </c>
      <c r="C11892" t="s">
        <v>14590</v>
      </c>
      <c r="D11892">
        <v>39</v>
      </c>
      <c r="E11892">
        <v>33</v>
      </c>
      <c r="F11892">
        <v>39</v>
      </c>
      <c r="G11892">
        <v>33</v>
      </c>
      <c r="H11892">
        <v>1</v>
      </c>
      <c r="I11892">
        <v>1</v>
      </c>
      <c r="J11892">
        <v>0</v>
      </c>
      <c r="K11892" s="194">
        <v>0</v>
      </c>
      <c r="L11892" t="s">
        <v>1079</v>
      </c>
      <c r="M11892" t="s">
        <v>1079</v>
      </c>
      <c r="N11892">
        <v>14000</v>
      </c>
      <c r="O11892" t="s">
        <v>7876</v>
      </c>
      <c r="P11892" t="s">
        <v>8135</v>
      </c>
      <c r="Q11892">
        <v>14</v>
      </c>
      <c r="R11892" s="117" t="s">
        <v>14814</v>
      </c>
      <c r="S11892" s="117" t="s">
        <v>14589</v>
      </c>
      <c r="T11892" t="s">
        <v>12136</v>
      </c>
      <c r="U11892" t="s">
        <v>10772</v>
      </c>
    </row>
    <row r="11893" spans="1:21">
      <c r="A11893" s="117" t="s">
        <v>5447</v>
      </c>
      <c r="B11893" t="s">
        <v>14590</v>
      </c>
      <c r="C11893" t="s">
        <v>14590</v>
      </c>
      <c r="D11893">
        <v>39</v>
      </c>
      <c r="E11893">
        <v>33</v>
      </c>
      <c r="F11893">
        <v>39</v>
      </c>
      <c r="G11893">
        <v>33</v>
      </c>
      <c r="H11893">
        <v>1</v>
      </c>
      <c r="I11893">
        <v>1</v>
      </c>
      <c r="J11893">
        <v>0</v>
      </c>
      <c r="K11893" s="194">
        <v>0</v>
      </c>
      <c r="L11893" t="s">
        <v>1083</v>
      </c>
      <c r="M11893" t="s">
        <v>1083</v>
      </c>
      <c r="N11893">
        <v>14000</v>
      </c>
      <c r="O11893" t="s">
        <v>7876</v>
      </c>
      <c r="P11893" t="s">
        <v>8135</v>
      </c>
      <c r="Q11893">
        <v>14</v>
      </c>
      <c r="R11893" s="117" t="s">
        <v>14814</v>
      </c>
      <c r="S11893" s="117" t="s">
        <v>14589</v>
      </c>
      <c r="T11893" t="s">
        <v>12136</v>
      </c>
      <c r="U11893" t="s">
        <v>10772</v>
      </c>
    </row>
    <row r="11894" spans="1:21">
      <c r="A11894" s="117" t="s">
        <v>5448</v>
      </c>
      <c r="B11894" t="s">
        <v>14590</v>
      </c>
      <c r="C11894" t="s">
        <v>14590</v>
      </c>
      <c r="D11894">
        <v>89</v>
      </c>
      <c r="E11894">
        <v>83</v>
      </c>
      <c r="F11894">
        <v>89</v>
      </c>
      <c r="G11894">
        <v>83</v>
      </c>
      <c r="H11894">
        <v>1</v>
      </c>
      <c r="I11894">
        <v>1</v>
      </c>
      <c r="J11894">
        <v>20</v>
      </c>
      <c r="K11894" s="194">
        <v>20</v>
      </c>
      <c r="L11894" t="s">
        <v>1079</v>
      </c>
      <c r="M11894" t="s">
        <v>1079</v>
      </c>
      <c r="N11894">
        <v>14731</v>
      </c>
      <c r="O11894" t="s">
        <v>7876</v>
      </c>
      <c r="P11894" t="s">
        <v>9637</v>
      </c>
      <c r="Q11894">
        <v>14.731</v>
      </c>
      <c r="R11894" s="117" t="s">
        <v>14595</v>
      </c>
      <c r="S11894" s="117" t="s">
        <v>14596</v>
      </c>
      <c r="T11894" t="s">
        <v>17448</v>
      </c>
      <c r="U11894" t="s">
        <v>10772</v>
      </c>
    </row>
    <row r="11895" spans="1:21">
      <c r="A11895" s="117" t="s">
        <v>5449</v>
      </c>
      <c r="B11895" t="s">
        <v>14590</v>
      </c>
      <c r="C11895" t="s">
        <v>14590</v>
      </c>
      <c r="D11895">
        <v>39</v>
      </c>
      <c r="E11895">
        <v>33</v>
      </c>
      <c r="F11895">
        <v>39</v>
      </c>
      <c r="G11895">
        <v>33</v>
      </c>
      <c r="H11895">
        <v>1</v>
      </c>
      <c r="I11895">
        <v>1</v>
      </c>
      <c r="J11895">
        <v>0</v>
      </c>
      <c r="K11895" s="194">
        <v>0</v>
      </c>
      <c r="L11895" t="s">
        <v>1083</v>
      </c>
      <c r="M11895" t="s">
        <v>1083</v>
      </c>
      <c r="N11895">
        <v>14000</v>
      </c>
      <c r="O11895" t="s">
        <v>7876</v>
      </c>
      <c r="P11895" t="s">
        <v>7877</v>
      </c>
      <c r="Q11895">
        <v>14</v>
      </c>
      <c r="R11895" s="117" t="s">
        <v>14814</v>
      </c>
      <c r="S11895" s="117" t="s">
        <v>14589</v>
      </c>
      <c r="T11895" t="s">
        <v>12136</v>
      </c>
      <c r="U11895" t="s">
        <v>10772</v>
      </c>
    </row>
    <row r="11896" spans="1:21">
      <c r="A11896" s="117" t="s">
        <v>5450</v>
      </c>
      <c r="B11896" t="s">
        <v>14590</v>
      </c>
      <c r="C11896" t="s">
        <v>14590</v>
      </c>
      <c r="D11896">
        <v>39</v>
      </c>
      <c r="E11896">
        <v>33</v>
      </c>
      <c r="F11896">
        <v>39</v>
      </c>
      <c r="G11896">
        <v>33</v>
      </c>
      <c r="H11896">
        <v>1</v>
      </c>
      <c r="I11896">
        <v>1</v>
      </c>
      <c r="J11896">
        <v>0</v>
      </c>
      <c r="K11896" s="194">
        <v>0</v>
      </c>
      <c r="L11896" t="s">
        <v>1083</v>
      </c>
      <c r="M11896" t="s">
        <v>1083</v>
      </c>
      <c r="N11896">
        <v>14000</v>
      </c>
      <c r="O11896" t="s">
        <v>7876</v>
      </c>
      <c r="P11896" t="s">
        <v>7877</v>
      </c>
      <c r="Q11896">
        <v>14</v>
      </c>
      <c r="R11896" s="117" t="s">
        <v>14814</v>
      </c>
      <c r="S11896" s="117" t="s">
        <v>14589</v>
      </c>
      <c r="T11896" t="s">
        <v>12136</v>
      </c>
      <c r="U11896" t="s">
        <v>10772</v>
      </c>
    </row>
    <row r="11897" spans="1:21">
      <c r="A11897" s="117" t="s">
        <v>14517</v>
      </c>
      <c r="B11897" t="s">
        <v>14590</v>
      </c>
      <c r="C11897" t="s">
        <v>14590</v>
      </c>
      <c r="D11897">
        <v>89</v>
      </c>
      <c r="E11897">
        <v>83</v>
      </c>
      <c r="F11897">
        <v>89</v>
      </c>
      <c r="G11897">
        <v>83</v>
      </c>
      <c r="H11897">
        <v>1</v>
      </c>
      <c r="I11897">
        <v>1</v>
      </c>
      <c r="J11897">
        <v>20</v>
      </c>
      <c r="K11897" s="194">
        <v>20</v>
      </c>
      <c r="L11897" t="s">
        <v>1079</v>
      </c>
      <c r="M11897" t="s">
        <v>1079</v>
      </c>
      <c r="N11897">
        <v>14000</v>
      </c>
      <c r="O11897" t="s">
        <v>7876</v>
      </c>
      <c r="P11897" t="s">
        <v>14513</v>
      </c>
      <c r="Q11897">
        <v>14</v>
      </c>
      <c r="R11897" s="117" t="s">
        <v>14595</v>
      </c>
      <c r="S11897" s="117" t="s">
        <v>14596</v>
      </c>
      <c r="T11897" t="s">
        <v>17448</v>
      </c>
      <c r="U11897" t="s">
        <v>10772</v>
      </c>
    </row>
    <row r="11898" spans="1:21">
      <c r="A11898" s="117" t="s">
        <v>5451</v>
      </c>
      <c r="B11898" t="s">
        <v>14590</v>
      </c>
      <c r="C11898" t="s">
        <v>14590</v>
      </c>
      <c r="D11898">
        <v>39</v>
      </c>
      <c r="E11898">
        <v>33</v>
      </c>
      <c r="F11898">
        <v>39</v>
      </c>
      <c r="G11898">
        <v>33</v>
      </c>
      <c r="H11898">
        <v>1</v>
      </c>
      <c r="I11898">
        <v>1</v>
      </c>
      <c r="J11898">
        <v>0</v>
      </c>
      <c r="K11898" s="194">
        <v>0</v>
      </c>
      <c r="L11898" t="s">
        <v>1083</v>
      </c>
      <c r="M11898" t="s">
        <v>1083</v>
      </c>
      <c r="N11898">
        <v>14000</v>
      </c>
      <c r="O11898" t="s">
        <v>7876</v>
      </c>
      <c r="P11898" t="s">
        <v>8135</v>
      </c>
      <c r="Q11898">
        <v>14</v>
      </c>
      <c r="R11898" s="117" t="s">
        <v>14814</v>
      </c>
      <c r="S11898" s="117" t="s">
        <v>14589</v>
      </c>
      <c r="T11898" t="s">
        <v>12136</v>
      </c>
      <c r="U11898" t="s">
        <v>10772</v>
      </c>
    </row>
    <row r="11899" spans="1:21">
      <c r="A11899" s="117" t="s">
        <v>5452</v>
      </c>
      <c r="B11899" t="s">
        <v>14590</v>
      </c>
      <c r="C11899" t="s">
        <v>14590</v>
      </c>
      <c r="D11899">
        <v>89</v>
      </c>
      <c r="E11899">
        <v>83</v>
      </c>
      <c r="F11899">
        <v>89</v>
      </c>
      <c r="G11899">
        <v>83</v>
      </c>
      <c r="H11899">
        <v>1</v>
      </c>
      <c r="I11899">
        <v>1</v>
      </c>
      <c r="J11899">
        <v>20</v>
      </c>
      <c r="K11899" s="194">
        <v>20</v>
      </c>
      <c r="L11899" t="s">
        <v>1079</v>
      </c>
      <c r="M11899" t="s">
        <v>1079</v>
      </c>
      <c r="N11899">
        <v>20700</v>
      </c>
      <c r="O11899" t="s">
        <v>7876</v>
      </c>
      <c r="P11899" t="s">
        <v>9637</v>
      </c>
      <c r="Q11899">
        <v>20.7</v>
      </c>
      <c r="R11899" s="117" t="s">
        <v>14595</v>
      </c>
      <c r="S11899" s="117" t="s">
        <v>14596</v>
      </c>
      <c r="T11899" t="s">
        <v>17448</v>
      </c>
      <c r="U11899" t="s">
        <v>10772</v>
      </c>
    </row>
    <row r="11900" spans="1:21">
      <c r="A11900" s="117" t="s">
        <v>25530</v>
      </c>
      <c r="B11900" t="s">
        <v>14590</v>
      </c>
      <c r="C11900" t="s">
        <v>14590</v>
      </c>
      <c r="D11900">
        <v>39</v>
      </c>
      <c r="E11900">
        <v>33</v>
      </c>
      <c r="F11900">
        <v>39</v>
      </c>
      <c r="G11900">
        <v>33</v>
      </c>
      <c r="H11900">
        <v>1</v>
      </c>
      <c r="I11900">
        <v>1</v>
      </c>
      <c r="J11900">
        <v>0</v>
      </c>
      <c r="K11900" s="194">
        <v>0</v>
      </c>
      <c r="L11900" t="s">
        <v>1083</v>
      </c>
      <c r="M11900" t="s">
        <v>1083</v>
      </c>
      <c r="N11900">
        <v>14000</v>
      </c>
      <c r="O11900" t="s">
        <v>7876</v>
      </c>
      <c r="P11900" t="s">
        <v>8135</v>
      </c>
      <c r="Q11900">
        <v>14</v>
      </c>
      <c r="R11900" s="117" t="s">
        <v>14814</v>
      </c>
      <c r="S11900" s="117" t="s">
        <v>14589</v>
      </c>
      <c r="T11900" t="s">
        <v>12136</v>
      </c>
      <c r="U11900" t="s">
        <v>10772</v>
      </c>
    </row>
    <row r="11901" spans="1:21">
      <c r="A11901" s="117" t="s">
        <v>25531</v>
      </c>
      <c r="B11901" t="s">
        <v>14590</v>
      </c>
      <c r="C11901" t="s">
        <v>14590</v>
      </c>
      <c r="D11901">
        <v>39</v>
      </c>
      <c r="E11901">
        <v>33</v>
      </c>
      <c r="F11901">
        <v>39</v>
      </c>
      <c r="G11901">
        <v>33</v>
      </c>
      <c r="H11901">
        <v>1</v>
      </c>
      <c r="I11901">
        <v>1</v>
      </c>
      <c r="J11901">
        <v>0</v>
      </c>
      <c r="K11901" s="194">
        <v>0</v>
      </c>
      <c r="L11901" t="s">
        <v>1083</v>
      </c>
      <c r="M11901" t="s">
        <v>1083</v>
      </c>
      <c r="N11901">
        <v>14000</v>
      </c>
      <c r="O11901" t="s">
        <v>7876</v>
      </c>
      <c r="P11901" t="s">
        <v>8135</v>
      </c>
      <c r="Q11901">
        <v>14</v>
      </c>
      <c r="R11901" s="117" t="s">
        <v>14814</v>
      </c>
      <c r="S11901" s="117" t="s">
        <v>14589</v>
      </c>
      <c r="T11901" t="s">
        <v>12136</v>
      </c>
      <c r="U11901" t="s">
        <v>10772</v>
      </c>
    </row>
    <row r="11902" spans="1:21">
      <c r="A11902" s="117" t="s">
        <v>25532</v>
      </c>
      <c r="B11902" t="s">
        <v>14590</v>
      </c>
      <c r="C11902" t="s">
        <v>14590</v>
      </c>
      <c r="D11902">
        <v>39</v>
      </c>
      <c r="E11902">
        <v>33</v>
      </c>
      <c r="F11902">
        <v>39</v>
      </c>
      <c r="G11902">
        <v>33</v>
      </c>
      <c r="H11902">
        <v>1</v>
      </c>
      <c r="I11902">
        <v>1</v>
      </c>
      <c r="J11902">
        <v>0</v>
      </c>
      <c r="K11902" s="194">
        <v>0</v>
      </c>
      <c r="L11902" t="s">
        <v>1079</v>
      </c>
      <c r="M11902" t="s">
        <v>1079</v>
      </c>
      <c r="N11902">
        <v>14000</v>
      </c>
      <c r="O11902" t="s">
        <v>7876</v>
      </c>
      <c r="P11902" t="s">
        <v>8135</v>
      </c>
      <c r="Q11902">
        <v>14</v>
      </c>
      <c r="R11902" s="117" t="s">
        <v>14814</v>
      </c>
      <c r="S11902" s="117" t="s">
        <v>14589</v>
      </c>
      <c r="T11902" t="s">
        <v>12136</v>
      </c>
      <c r="U11902" t="s">
        <v>10772</v>
      </c>
    </row>
    <row r="11903" spans="1:21">
      <c r="A11903" s="117" t="s">
        <v>496</v>
      </c>
      <c r="B11903" t="s">
        <v>13815</v>
      </c>
      <c r="C11903" t="s">
        <v>13815</v>
      </c>
      <c r="D11903">
        <v>2</v>
      </c>
      <c r="E11903">
        <v>33</v>
      </c>
      <c r="F11903">
        <v>2</v>
      </c>
      <c r="G11903">
        <v>33</v>
      </c>
      <c r="H11903">
        <v>1</v>
      </c>
      <c r="I11903">
        <v>1</v>
      </c>
      <c r="J11903">
        <v>13</v>
      </c>
      <c r="K11903" s="194">
        <v>5</v>
      </c>
      <c r="L11903" t="s">
        <v>1083</v>
      </c>
      <c r="M11903" t="s">
        <v>1083</v>
      </c>
      <c r="N11903">
        <v>14000</v>
      </c>
      <c r="O11903" t="s">
        <v>7876</v>
      </c>
      <c r="P11903" t="s">
        <v>7877</v>
      </c>
      <c r="Q11903">
        <v>14</v>
      </c>
      <c r="R11903" s="117" t="s">
        <v>14814</v>
      </c>
      <c r="S11903" s="117" t="s">
        <v>14589</v>
      </c>
      <c r="T11903" t="s">
        <v>12136</v>
      </c>
      <c r="U11903" t="s">
        <v>10772</v>
      </c>
    </row>
    <row r="11904" spans="1:21">
      <c r="A11904" s="117" t="s">
        <v>5453</v>
      </c>
      <c r="B11904" t="s">
        <v>14590</v>
      </c>
      <c r="C11904" t="s">
        <v>14590</v>
      </c>
      <c r="D11904">
        <v>89</v>
      </c>
      <c r="E11904">
        <v>83</v>
      </c>
      <c r="F11904">
        <v>89</v>
      </c>
      <c r="G11904">
        <v>83</v>
      </c>
      <c r="H11904">
        <v>1</v>
      </c>
      <c r="I11904">
        <v>1</v>
      </c>
      <c r="J11904">
        <v>20</v>
      </c>
      <c r="K11904" s="194">
        <v>20</v>
      </c>
      <c r="L11904" t="s">
        <v>1079</v>
      </c>
      <c r="M11904" t="s">
        <v>1079</v>
      </c>
      <c r="N11904">
        <v>11231</v>
      </c>
      <c r="O11904" t="s">
        <v>7876</v>
      </c>
      <c r="P11904" t="s">
        <v>9776</v>
      </c>
      <c r="Q11904">
        <v>11.231</v>
      </c>
      <c r="R11904" s="117" t="s">
        <v>14595</v>
      </c>
      <c r="S11904" s="117" t="s">
        <v>14596</v>
      </c>
      <c r="T11904" t="s">
        <v>17448</v>
      </c>
      <c r="U11904" t="s">
        <v>10772</v>
      </c>
    </row>
    <row r="11905" spans="1:21">
      <c r="A11905" s="117" t="s">
        <v>11540</v>
      </c>
      <c r="B11905" t="s">
        <v>14590</v>
      </c>
      <c r="C11905" t="s">
        <v>14590</v>
      </c>
      <c r="D11905">
        <v>39</v>
      </c>
      <c r="E11905">
        <v>33</v>
      </c>
      <c r="F11905">
        <v>39</v>
      </c>
      <c r="G11905">
        <v>33</v>
      </c>
      <c r="H11905">
        <v>1</v>
      </c>
      <c r="I11905">
        <v>1</v>
      </c>
      <c r="J11905">
        <v>0</v>
      </c>
      <c r="K11905" s="194">
        <v>0</v>
      </c>
      <c r="L11905" t="s">
        <v>1083</v>
      </c>
      <c r="M11905" t="s">
        <v>1083</v>
      </c>
      <c r="N11905">
        <v>74000</v>
      </c>
      <c r="O11905" t="s">
        <v>7876</v>
      </c>
      <c r="P11905" t="s">
        <v>8135</v>
      </c>
      <c r="Q11905">
        <v>74</v>
      </c>
      <c r="R11905" s="117" t="s">
        <v>14814</v>
      </c>
      <c r="S11905" s="117" t="s">
        <v>14589</v>
      </c>
      <c r="T11905" t="s">
        <v>12136</v>
      </c>
      <c r="U11905" t="s">
        <v>10772</v>
      </c>
    </row>
    <row r="11906" spans="1:21">
      <c r="A11906" s="117" t="s">
        <v>25533</v>
      </c>
      <c r="B11906" t="s">
        <v>14590</v>
      </c>
      <c r="C11906" t="s">
        <v>14590</v>
      </c>
      <c r="D11906">
        <v>39</v>
      </c>
      <c r="E11906">
        <v>33</v>
      </c>
      <c r="F11906">
        <v>39</v>
      </c>
      <c r="G11906">
        <v>33</v>
      </c>
      <c r="H11906">
        <v>1</v>
      </c>
      <c r="I11906">
        <v>1</v>
      </c>
      <c r="J11906">
        <v>0</v>
      </c>
      <c r="K11906" s="194">
        <v>0</v>
      </c>
      <c r="L11906" t="s">
        <v>1083</v>
      </c>
      <c r="M11906" t="s">
        <v>1083</v>
      </c>
      <c r="N11906">
        <v>14000</v>
      </c>
      <c r="O11906" t="s">
        <v>7876</v>
      </c>
      <c r="P11906" t="s">
        <v>8135</v>
      </c>
      <c r="Q11906">
        <v>14</v>
      </c>
      <c r="R11906" s="117" t="s">
        <v>14814</v>
      </c>
      <c r="S11906" s="117" t="s">
        <v>14589</v>
      </c>
      <c r="T11906" t="s">
        <v>12136</v>
      </c>
      <c r="U11906" t="s">
        <v>10772</v>
      </c>
    </row>
    <row r="11907" spans="1:21">
      <c r="A11907" s="117" t="s">
        <v>25534</v>
      </c>
      <c r="B11907" t="s">
        <v>14590</v>
      </c>
      <c r="C11907" t="s">
        <v>14590</v>
      </c>
      <c r="D11907">
        <v>39</v>
      </c>
      <c r="E11907">
        <v>33</v>
      </c>
      <c r="F11907">
        <v>39</v>
      </c>
      <c r="G11907">
        <v>33</v>
      </c>
      <c r="H11907">
        <v>1</v>
      </c>
      <c r="I11907">
        <v>1</v>
      </c>
      <c r="J11907">
        <v>0</v>
      </c>
      <c r="K11907" s="194">
        <v>0</v>
      </c>
      <c r="L11907" t="s">
        <v>1083</v>
      </c>
      <c r="M11907" t="s">
        <v>1083</v>
      </c>
      <c r="N11907">
        <v>14000</v>
      </c>
      <c r="O11907" t="s">
        <v>7876</v>
      </c>
      <c r="P11907" t="s">
        <v>8135</v>
      </c>
      <c r="Q11907">
        <v>14</v>
      </c>
      <c r="R11907" s="117" t="s">
        <v>14814</v>
      </c>
      <c r="S11907" s="117" t="s">
        <v>14589</v>
      </c>
      <c r="T11907" t="s">
        <v>12136</v>
      </c>
      <c r="U11907" t="s">
        <v>10772</v>
      </c>
    </row>
    <row r="11908" spans="1:21">
      <c r="A11908" s="117" t="s">
        <v>5454</v>
      </c>
      <c r="B11908" t="s">
        <v>14590</v>
      </c>
      <c r="C11908" t="s">
        <v>14590</v>
      </c>
      <c r="D11908">
        <v>39</v>
      </c>
      <c r="E11908">
        <v>33</v>
      </c>
      <c r="F11908">
        <v>39</v>
      </c>
      <c r="G11908">
        <v>33</v>
      </c>
      <c r="H11908">
        <v>1</v>
      </c>
      <c r="I11908">
        <v>1</v>
      </c>
      <c r="J11908">
        <v>0</v>
      </c>
      <c r="K11908" s="194">
        <v>0</v>
      </c>
      <c r="L11908" t="s">
        <v>1083</v>
      </c>
      <c r="M11908" t="s">
        <v>1083</v>
      </c>
      <c r="N11908">
        <v>74000</v>
      </c>
      <c r="O11908" t="s">
        <v>7876</v>
      </c>
      <c r="Q11908">
        <v>74</v>
      </c>
      <c r="R11908" s="117" t="s">
        <v>14814</v>
      </c>
      <c r="S11908" s="117" t="s">
        <v>14589</v>
      </c>
      <c r="T11908" t="s">
        <v>12136</v>
      </c>
      <c r="U11908" t="s">
        <v>10772</v>
      </c>
    </row>
    <row r="11909" spans="1:21">
      <c r="A11909" s="117" t="s">
        <v>5455</v>
      </c>
      <c r="B11909" t="s">
        <v>14590</v>
      </c>
      <c r="C11909" t="s">
        <v>14590</v>
      </c>
      <c r="D11909">
        <v>39</v>
      </c>
      <c r="E11909">
        <v>33</v>
      </c>
      <c r="F11909">
        <v>39</v>
      </c>
      <c r="G11909">
        <v>33</v>
      </c>
      <c r="H11909">
        <v>1</v>
      </c>
      <c r="I11909">
        <v>1</v>
      </c>
      <c r="J11909">
        <v>0</v>
      </c>
      <c r="K11909" s="194">
        <v>0</v>
      </c>
      <c r="L11909" t="s">
        <v>1083</v>
      </c>
      <c r="M11909" t="s">
        <v>1083</v>
      </c>
      <c r="N11909">
        <v>74000</v>
      </c>
      <c r="O11909" t="s">
        <v>7876</v>
      </c>
      <c r="Q11909">
        <v>74</v>
      </c>
      <c r="R11909" s="117" t="s">
        <v>14814</v>
      </c>
      <c r="S11909" s="117" t="s">
        <v>14589</v>
      </c>
      <c r="T11909" t="s">
        <v>12136</v>
      </c>
      <c r="U11909" t="s">
        <v>10772</v>
      </c>
    </row>
    <row r="11910" spans="1:21">
      <c r="A11910" s="117" t="s">
        <v>5456</v>
      </c>
      <c r="B11910" t="s">
        <v>14590</v>
      </c>
      <c r="C11910" t="s">
        <v>14590</v>
      </c>
      <c r="D11910">
        <v>39</v>
      </c>
      <c r="E11910">
        <v>33</v>
      </c>
      <c r="F11910">
        <v>39</v>
      </c>
      <c r="G11910">
        <v>33</v>
      </c>
      <c r="H11910">
        <v>1</v>
      </c>
      <c r="I11910">
        <v>1</v>
      </c>
      <c r="J11910">
        <v>0</v>
      </c>
      <c r="K11910" s="194">
        <v>0</v>
      </c>
      <c r="L11910" t="s">
        <v>1083</v>
      </c>
      <c r="M11910" t="s">
        <v>1083</v>
      </c>
      <c r="N11910">
        <v>14000</v>
      </c>
      <c r="O11910" t="s">
        <v>7876</v>
      </c>
      <c r="P11910" t="s">
        <v>8135</v>
      </c>
      <c r="Q11910">
        <v>14</v>
      </c>
      <c r="R11910" s="117" t="s">
        <v>14814</v>
      </c>
      <c r="S11910" s="117" t="s">
        <v>14589</v>
      </c>
      <c r="T11910" t="s">
        <v>12136</v>
      </c>
      <c r="U11910" t="s">
        <v>10772</v>
      </c>
    </row>
    <row r="11911" spans="1:21">
      <c r="A11911" s="117" t="s">
        <v>5457</v>
      </c>
      <c r="B11911" t="s">
        <v>14590</v>
      </c>
      <c r="C11911" t="s">
        <v>14590</v>
      </c>
      <c r="D11911">
        <v>89</v>
      </c>
      <c r="E11911">
        <v>83</v>
      </c>
      <c r="F11911">
        <v>89</v>
      </c>
      <c r="G11911">
        <v>83</v>
      </c>
      <c r="H11911">
        <v>1</v>
      </c>
      <c r="I11911">
        <v>1</v>
      </c>
      <c r="J11911">
        <v>20</v>
      </c>
      <c r="K11911" s="194">
        <v>20</v>
      </c>
      <c r="L11911" t="s">
        <v>1079</v>
      </c>
      <c r="M11911" t="s">
        <v>1079</v>
      </c>
      <c r="N11911">
        <v>15060</v>
      </c>
      <c r="O11911" t="s">
        <v>7876</v>
      </c>
      <c r="P11911" t="s">
        <v>9637</v>
      </c>
      <c r="Q11911">
        <v>15.06</v>
      </c>
      <c r="R11911" s="117" t="s">
        <v>14595</v>
      </c>
      <c r="S11911" s="117" t="s">
        <v>14596</v>
      </c>
      <c r="T11911" t="s">
        <v>17448</v>
      </c>
      <c r="U11911" t="s">
        <v>10772</v>
      </c>
    </row>
    <row r="11912" spans="1:21">
      <c r="A11912" s="117" t="s">
        <v>25535</v>
      </c>
      <c r="B11912" t="s">
        <v>14590</v>
      </c>
      <c r="C11912" t="s">
        <v>14590</v>
      </c>
      <c r="D11912">
        <v>39</v>
      </c>
      <c r="E11912">
        <v>33</v>
      </c>
      <c r="F11912">
        <v>39</v>
      </c>
      <c r="G11912">
        <v>33</v>
      </c>
      <c r="H11912">
        <v>1</v>
      </c>
      <c r="I11912">
        <v>1</v>
      </c>
      <c r="J11912">
        <v>0</v>
      </c>
      <c r="K11912" s="194">
        <v>0</v>
      </c>
      <c r="L11912" t="s">
        <v>1079</v>
      </c>
      <c r="M11912" t="s">
        <v>1079</v>
      </c>
      <c r="N11912">
        <v>14000</v>
      </c>
      <c r="O11912" t="s">
        <v>7876</v>
      </c>
      <c r="P11912" t="s">
        <v>8135</v>
      </c>
      <c r="Q11912">
        <v>14</v>
      </c>
      <c r="R11912" s="117" t="s">
        <v>14814</v>
      </c>
      <c r="S11912" s="117" t="s">
        <v>14589</v>
      </c>
      <c r="T11912" t="s">
        <v>12136</v>
      </c>
      <c r="U11912" t="s">
        <v>10772</v>
      </c>
    </row>
    <row r="11913" spans="1:21">
      <c r="A11913" s="117" t="s">
        <v>5458</v>
      </c>
      <c r="B11913" t="s">
        <v>14590</v>
      </c>
      <c r="C11913" t="s">
        <v>14590</v>
      </c>
      <c r="D11913">
        <v>39</v>
      </c>
      <c r="E11913">
        <v>33</v>
      </c>
      <c r="F11913">
        <v>39</v>
      </c>
      <c r="G11913">
        <v>33</v>
      </c>
      <c r="H11913">
        <v>1</v>
      </c>
      <c r="I11913">
        <v>1</v>
      </c>
      <c r="J11913">
        <v>0</v>
      </c>
      <c r="K11913" s="194">
        <v>0</v>
      </c>
      <c r="L11913" t="s">
        <v>1083</v>
      </c>
      <c r="M11913" t="s">
        <v>1083</v>
      </c>
      <c r="N11913">
        <v>14000</v>
      </c>
      <c r="O11913" t="s">
        <v>7876</v>
      </c>
      <c r="P11913" t="s">
        <v>8135</v>
      </c>
      <c r="Q11913">
        <v>14</v>
      </c>
      <c r="R11913" s="117" t="s">
        <v>14814</v>
      </c>
      <c r="S11913" s="117" t="s">
        <v>14589</v>
      </c>
      <c r="T11913" t="s">
        <v>12136</v>
      </c>
      <c r="U11913" t="s">
        <v>10772</v>
      </c>
    </row>
    <row r="11914" spans="1:21">
      <c r="A11914" s="117" t="s">
        <v>5459</v>
      </c>
      <c r="B11914" t="s">
        <v>14590</v>
      </c>
      <c r="C11914" t="s">
        <v>14590</v>
      </c>
      <c r="D11914">
        <v>89</v>
      </c>
      <c r="E11914">
        <v>83</v>
      </c>
      <c r="F11914">
        <v>89</v>
      </c>
      <c r="G11914">
        <v>83</v>
      </c>
      <c r="H11914">
        <v>1</v>
      </c>
      <c r="I11914">
        <v>1</v>
      </c>
      <c r="J11914">
        <v>20</v>
      </c>
      <c r="K11914" s="194">
        <v>20</v>
      </c>
      <c r="L11914" t="s">
        <v>1079</v>
      </c>
      <c r="M11914" t="s">
        <v>1079</v>
      </c>
      <c r="N11914">
        <v>14731</v>
      </c>
      <c r="O11914" t="s">
        <v>7876</v>
      </c>
      <c r="P11914" t="s">
        <v>9637</v>
      </c>
      <c r="Q11914">
        <v>14.731</v>
      </c>
      <c r="R11914" s="117" t="s">
        <v>14595</v>
      </c>
      <c r="S11914" s="117" t="s">
        <v>14596</v>
      </c>
      <c r="T11914" t="s">
        <v>17448</v>
      </c>
      <c r="U11914" t="s">
        <v>10772</v>
      </c>
    </row>
    <row r="11915" spans="1:21">
      <c r="A11915" s="117" t="s">
        <v>18960</v>
      </c>
      <c r="B11915" t="s">
        <v>14590</v>
      </c>
      <c r="C11915" t="s">
        <v>14590</v>
      </c>
      <c r="D11915">
        <v>60</v>
      </c>
      <c r="E11915">
        <v>54</v>
      </c>
      <c r="F11915">
        <v>60</v>
      </c>
      <c r="G11915">
        <v>54</v>
      </c>
      <c r="H11915">
        <v>1</v>
      </c>
      <c r="I11915">
        <v>1</v>
      </c>
      <c r="J11915">
        <v>0</v>
      </c>
      <c r="K11915" s="194">
        <v>0</v>
      </c>
      <c r="L11915" t="s">
        <v>1077</v>
      </c>
      <c r="M11915" t="s">
        <v>1077</v>
      </c>
      <c r="N11915">
        <v>1</v>
      </c>
      <c r="O11915" t="s">
        <v>7876</v>
      </c>
      <c r="P11915" t="s">
        <v>8135</v>
      </c>
      <c r="Q11915">
        <v>1E-3</v>
      </c>
      <c r="R11915" s="117" t="s">
        <v>14814</v>
      </c>
      <c r="S11915" s="117" t="s">
        <v>14589</v>
      </c>
      <c r="T11915" t="s">
        <v>12136</v>
      </c>
      <c r="U11915" t="s">
        <v>10772</v>
      </c>
    </row>
    <row r="11916" spans="1:21">
      <c r="A11916" s="117" t="s">
        <v>11205</v>
      </c>
      <c r="B11916" t="s">
        <v>14590</v>
      </c>
      <c r="C11916" t="s">
        <v>14590</v>
      </c>
      <c r="D11916">
        <v>39</v>
      </c>
      <c r="E11916">
        <v>33</v>
      </c>
      <c r="F11916">
        <v>39</v>
      </c>
      <c r="G11916">
        <v>33</v>
      </c>
      <c r="H11916">
        <v>1</v>
      </c>
      <c r="I11916">
        <v>1</v>
      </c>
      <c r="J11916">
        <v>0</v>
      </c>
      <c r="K11916" s="194">
        <v>0</v>
      </c>
      <c r="L11916" t="s">
        <v>1083</v>
      </c>
      <c r="M11916" t="s">
        <v>1083</v>
      </c>
      <c r="N11916">
        <v>74000</v>
      </c>
      <c r="O11916" t="s">
        <v>7876</v>
      </c>
      <c r="P11916" t="s">
        <v>8135</v>
      </c>
      <c r="Q11916">
        <v>74</v>
      </c>
      <c r="R11916" s="117" t="s">
        <v>14685</v>
      </c>
      <c r="S11916" s="117" t="s">
        <v>14589</v>
      </c>
      <c r="T11916" t="s">
        <v>12136</v>
      </c>
      <c r="U11916" t="s">
        <v>10772</v>
      </c>
    </row>
    <row r="11917" spans="1:21">
      <c r="A11917" s="117" t="s">
        <v>5460</v>
      </c>
      <c r="B11917" t="s">
        <v>14590</v>
      </c>
      <c r="C11917" t="s">
        <v>14590</v>
      </c>
      <c r="D11917">
        <v>39</v>
      </c>
      <c r="E11917">
        <v>33</v>
      </c>
      <c r="F11917">
        <v>39</v>
      </c>
      <c r="G11917">
        <v>33</v>
      </c>
      <c r="H11917">
        <v>1</v>
      </c>
      <c r="I11917">
        <v>1</v>
      </c>
      <c r="J11917">
        <v>0</v>
      </c>
      <c r="K11917" s="194">
        <v>0</v>
      </c>
      <c r="L11917" t="s">
        <v>1083</v>
      </c>
      <c r="M11917" t="s">
        <v>1083</v>
      </c>
      <c r="N11917">
        <v>74000</v>
      </c>
      <c r="O11917" t="s">
        <v>7876</v>
      </c>
      <c r="Q11917">
        <v>74</v>
      </c>
      <c r="R11917" s="117" t="s">
        <v>14814</v>
      </c>
      <c r="S11917" s="117" t="s">
        <v>14589</v>
      </c>
      <c r="T11917" t="s">
        <v>12136</v>
      </c>
      <c r="U11917" t="s">
        <v>10772</v>
      </c>
    </row>
    <row r="11918" spans="1:21">
      <c r="A11918" s="117" t="s">
        <v>17362</v>
      </c>
      <c r="B11918" t="s">
        <v>14590</v>
      </c>
      <c r="C11918" t="s">
        <v>14590</v>
      </c>
      <c r="D11918">
        <v>39</v>
      </c>
      <c r="E11918">
        <v>33</v>
      </c>
      <c r="F11918">
        <v>39</v>
      </c>
      <c r="G11918">
        <v>33</v>
      </c>
      <c r="H11918">
        <v>1</v>
      </c>
      <c r="I11918">
        <v>1</v>
      </c>
      <c r="J11918">
        <v>0</v>
      </c>
      <c r="K11918" s="194">
        <v>0</v>
      </c>
      <c r="L11918" t="s">
        <v>1083</v>
      </c>
      <c r="M11918" t="s">
        <v>1083</v>
      </c>
      <c r="N11918">
        <v>74000</v>
      </c>
      <c r="O11918" t="s">
        <v>7876</v>
      </c>
      <c r="P11918" t="s">
        <v>17361</v>
      </c>
      <c r="Q11918">
        <v>74</v>
      </c>
      <c r="R11918" s="117" t="s">
        <v>14814</v>
      </c>
      <c r="S11918" s="117" t="s">
        <v>14589</v>
      </c>
      <c r="T11918" t="s">
        <v>12136</v>
      </c>
      <c r="U11918" t="s">
        <v>10772</v>
      </c>
    </row>
    <row r="11919" spans="1:21">
      <c r="A11919" s="117" t="s">
        <v>5461</v>
      </c>
      <c r="B11919" t="s">
        <v>14590</v>
      </c>
      <c r="C11919" t="s">
        <v>14590</v>
      </c>
      <c r="D11919">
        <v>39</v>
      </c>
      <c r="E11919">
        <v>33</v>
      </c>
      <c r="F11919">
        <v>39</v>
      </c>
      <c r="G11919">
        <v>33</v>
      </c>
      <c r="H11919">
        <v>1</v>
      </c>
      <c r="I11919">
        <v>1</v>
      </c>
      <c r="J11919">
        <v>0</v>
      </c>
      <c r="K11919" s="194">
        <v>0</v>
      </c>
      <c r="L11919" t="s">
        <v>1083</v>
      </c>
      <c r="M11919" t="s">
        <v>1083</v>
      </c>
      <c r="N11919">
        <v>74000</v>
      </c>
      <c r="O11919" t="s">
        <v>7876</v>
      </c>
      <c r="Q11919">
        <v>74</v>
      </c>
      <c r="R11919" s="117" t="s">
        <v>14814</v>
      </c>
      <c r="S11919" s="117" t="s">
        <v>14589</v>
      </c>
      <c r="T11919" t="s">
        <v>12136</v>
      </c>
      <c r="U11919" t="s">
        <v>10772</v>
      </c>
    </row>
    <row r="11920" spans="1:21">
      <c r="A11920" s="117" t="s">
        <v>5462</v>
      </c>
      <c r="B11920" t="s">
        <v>14590</v>
      </c>
      <c r="C11920" t="s">
        <v>14590</v>
      </c>
      <c r="D11920">
        <v>39</v>
      </c>
      <c r="E11920">
        <v>33</v>
      </c>
      <c r="F11920">
        <v>39</v>
      </c>
      <c r="G11920">
        <v>33</v>
      </c>
      <c r="H11920">
        <v>1</v>
      </c>
      <c r="I11920">
        <v>1</v>
      </c>
      <c r="J11920">
        <v>0</v>
      </c>
      <c r="K11920" s="194">
        <v>0</v>
      </c>
      <c r="L11920" t="s">
        <v>1083</v>
      </c>
      <c r="M11920" t="s">
        <v>1083</v>
      </c>
      <c r="N11920">
        <v>14000</v>
      </c>
      <c r="O11920" t="s">
        <v>7876</v>
      </c>
      <c r="P11920" t="s">
        <v>8135</v>
      </c>
      <c r="Q11920">
        <v>14</v>
      </c>
      <c r="R11920" s="117" t="s">
        <v>14814</v>
      </c>
      <c r="S11920" s="117" t="s">
        <v>14589</v>
      </c>
      <c r="T11920" t="s">
        <v>12136</v>
      </c>
      <c r="U11920" t="s">
        <v>10772</v>
      </c>
    </row>
    <row r="11921" spans="1:21">
      <c r="A11921" s="117" t="s">
        <v>25536</v>
      </c>
      <c r="B11921" t="s">
        <v>14590</v>
      </c>
      <c r="C11921" t="s">
        <v>14590</v>
      </c>
      <c r="D11921">
        <v>39</v>
      </c>
      <c r="E11921">
        <v>33</v>
      </c>
      <c r="F11921">
        <v>39</v>
      </c>
      <c r="G11921">
        <v>33</v>
      </c>
      <c r="H11921">
        <v>1</v>
      </c>
      <c r="I11921">
        <v>1</v>
      </c>
      <c r="J11921">
        <v>0</v>
      </c>
      <c r="K11921" s="194">
        <v>0</v>
      </c>
      <c r="L11921" t="s">
        <v>1079</v>
      </c>
      <c r="M11921" t="s">
        <v>1079</v>
      </c>
      <c r="N11921">
        <v>14000</v>
      </c>
      <c r="O11921" t="s">
        <v>7876</v>
      </c>
      <c r="P11921" t="s">
        <v>8135</v>
      </c>
      <c r="Q11921">
        <v>14</v>
      </c>
      <c r="R11921" s="117" t="s">
        <v>14814</v>
      </c>
      <c r="S11921" s="117" t="s">
        <v>14589</v>
      </c>
      <c r="T11921" t="s">
        <v>12136</v>
      </c>
      <c r="U11921" t="s">
        <v>10772</v>
      </c>
    </row>
    <row r="11922" spans="1:21">
      <c r="A11922" s="117" t="s">
        <v>497</v>
      </c>
      <c r="B11922" t="s">
        <v>14590</v>
      </c>
      <c r="C11922" t="s">
        <v>14590</v>
      </c>
      <c r="D11922">
        <v>39</v>
      </c>
      <c r="E11922">
        <v>33</v>
      </c>
      <c r="F11922">
        <v>39</v>
      </c>
      <c r="G11922">
        <v>33</v>
      </c>
      <c r="H11922">
        <v>1</v>
      </c>
      <c r="I11922">
        <v>1</v>
      </c>
      <c r="J11922">
        <v>999999</v>
      </c>
      <c r="K11922" s="194">
        <v>0</v>
      </c>
      <c r="L11922" t="s">
        <v>1083</v>
      </c>
      <c r="M11922" t="s">
        <v>1083</v>
      </c>
      <c r="N11922">
        <v>14000</v>
      </c>
      <c r="O11922" t="s">
        <v>7876</v>
      </c>
      <c r="P11922" t="s">
        <v>8135</v>
      </c>
      <c r="Q11922">
        <v>14</v>
      </c>
      <c r="R11922" s="117" t="s">
        <v>14814</v>
      </c>
      <c r="S11922" s="117" t="s">
        <v>14589</v>
      </c>
      <c r="T11922" t="s">
        <v>12136</v>
      </c>
      <c r="U11922" t="s">
        <v>10772</v>
      </c>
    </row>
    <row r="11923" spans="1:21">
      <c r="A11923" s="117" t="s">
        <v>5463</v>
      </c>
      <c r="B11923" t="s">
        <v>14590</v>
      </c>
      <c r="C11923" t="s">
        <v>14590</v>
      </c>
      <c r="D11923">
        <v>89</v>
      </c>
      <c r="E11923">
        <v>83</v>
      </c>
      <c r="F11923">
        <v>89</v>
      </c>
      <c r="G11923">
        <v>83</v>
      </c>
      <c r="H11923">
        <v>1</v>
      </c>
      <c r="I11923">
        <v>1</v>
      </c>
      <c r="J11923">
        <v>20</v>
      </c>
      <c r="K11923" s="194">
        <v>20</v>
      </c>
      <c r="L11923" t="s">
        <v>1079</v>
      </c>
      <c r="M11923" t="s">
        <v>1079</v>
      </c>
      <c r="N11923">
        <v>11230</v>
      </c>
      <c r="O11923" t="s">
        <v>7876</v>
      </c>
      <c r="P11923" t="s">
        <v>9637</v>
      </c>
      <c r="Q11923">
        <v>11.23</v>
      </c>
      <c r="R11923" s="117" t="s">
        <v>14595</v>
      </c>
      <c r="S11923" s="117" t="s">
        <v>14596</v>
      </c>
      <c r="T11923" t="s">
        <v>17448</v>
      </c>
      <c r="U11923" t="s">
        <v>10772</v>
      </c>
    </row>
    <row r="11924" spans="1:21">
      <c r="A11924" s="117" t="s">
        <v>5464</v>
      </c>
      <c r="B11924" t="s">
        <v>14590</v>
      </c>
      <c r="C11924" t="s">
        <v>14590</v>
      </c>
      <c r="D11924">
        <v>39</v>
      </c>
      <c r="E11924">
        <v>33</v>
      </c>
      <c r="F11924">
        <v>39</v>
      </c>
      <c r="G11924">
        <v>33</v>
      </c>
      <c r="H11924">
        <v>1</v>
      </c>
      <c r="I11924">
        <v>1</v>
      </c>
      <c r="J11924">
        <v>0</v>
      </c>
      <c r="K11924" s="194">
        <v>0</v>
      </c>
      <c r="L11924" t="s">
        <v>1083</v>
      </c>
      <c r="M11924" t="s">
        <v>1083</v>
      </c>
      <c r="N11924">
        <v>74000</v>
      </c>
      <c r="O11924" t="s">
        <v>7876</v>
      </c>
      <c r="P11924" t="s">
        <v>8135</v>
      </c>
      <c r="Q11924">
        <v>74</v>
      </c>
      <c r="R11924" s="117" t="s">
        <v>14814</v>
      </c>
      <c r="S11924" s="117" t="s">
        <v>14589</v>
      </c>
      <c r="T11924" t="s">
        <v>12136</v>
      </c>
      <c r="U11924" t="s">
        <v>10772</v>
      </c>
    </row>
    <row r="11925" spans="1:21">
      <c r="A11925" s="117" t="s">
        <v>25537</v>
      </c>
      <c r="B11925" t="s">
        <v>14590</v>
      </c>
      <c r="C11925" t="s">
        <v>14590</v>
      </c>
      <c r="D11925">
        <v>39</v>
      </c>
      <c r="E11925">
        <v>33</v>
      </c>
      <c r="F11925">
        <v>39</v>
      </c>
      <c r="G11925">
        <v>33</v>
      </c>
      <c r="H11925">
        <v>1</v>
      </c>
      <c r="I11925">
        <v>1</v>
      </c>
      <c r="J11925">
        <v>0</v>
      </c>
      <c r="K11925" s="194">
        <v>0</v>
      </c>
      <c r="L11925" t="s">
        <v>1083</v>
      </c>
      <c r="M11925" t="s">
        <v>1083</v>
      </c>
      <c r="N11925">
        <v>74000</v>
      </c>
      <c r="O11925" t="s">
        <v>7876</v>
      </c>
      <c r="Q11925">
        <v>74</v>
      </c>
      <c r="R11925" s="117" t="s">
        <v>14814</v>
      </c>
      <c r="S11925" s="117" t="s">
        <v>14589</v>
      </c>
      <c r="T11925" t="s">
        <v>12136</v>
      </c>
      <c r="U11925" t="s">
        <v>10772</v>
      </c>
    </row>
    <row r="11926" spans="1:21">
      <c r="A11926" s="117" t="s">
        <v>25538</v>
      </c>
      <c r="B11926" t="s">
        <v>14590</v>
      </c>
      <c r="C11926" t="s">
        <v>14590</v>
      </c>
      <c r="D11926">
        <v>39</v>
      </c>
      <c r="E11926">
        <v>33</v>
      </c>
      <c r="F11926">
        <v>39</v>
      </c>
      <c r="G11926">
        <v>33</v>
      </c>
      <c r="H11926">
        <v>1</v>
      </c>
      <c r="I11926">
        <v>1</v>
      </c>
      <c r="J11926">
        <v>0</v>
      </c>
      <c r="K11926" s="194">
        <v>0</v>
      </c>
      <c r="L11926" t="s">
        <v>1083</v>
      </c>
      <c r="M11926" t="s">
        <v>1083</v>
      </c>
      <c r="N11926">
        <v>74000</v>
      </c>
      <c r="O11926" t="s">
        <v>7876</v>
      </c>
      <c r="Q11926">
        <v>74</v>
      </c>
      <c r="R11926" s="117" t="s">
        <v>14814</v>
      </c>
      <c r="S11926" s="117" t="s">
        <v>14589</v>
      </c>
      <c r="T11926" t="s">
        <v>12136</v>
      </c>
      <c r="U11926" t="s">
        <v>10772</v>
      </c>
    </row>
    <row r="11927" spans="1:21">
      <c r="A11927" s="117" t="s">
        <v>5465</v>
      </c>
      <c r="B11927" t="s">
        <v>14590</v>
      </c>
      <c r="C11927" t="s">
        <v>14590</v>
      </c>
      <c r="D11927">
        <v>39</v>
      </c>
      <c r="E11927">
        <v>33</v>
      </c>
      <c r="F11927">
        <v>39</v>
      </c>
      <c r="G11927">
        <v>33</v>
      </c>
      <c r="H11927">
        <v>1</v>
      </c>
      <c r="I11927">
        <v>1</v>
      </c>
      <c r="J11927">
        <v>0</v>
      </c>
      <c r="K11927" s="194">
        <v>0</v>
      </c>
      <c r="L11927" t="s">
        <v>1083</v>
      </c>
      <c r="M11927" t="s">
        <v>1083</v>
      </c>
      <c r="N11927">
        <v>14000</v>
      </c>
      <c r="O11927" t="s">
        <v>7876</v>
      </c>
      <c r="P11927" t="s">
        <v>8135</v>
      </c>
      <c r="Q11927">
        <v>14</v>
      </c>
      <c r="R11927" s="117" t="s">
        <v>14814</v>
      </c>
      <c r="S11927" s="117" t="s">
        <v>14589</v>
      </c>
      <c r="T11927" t="s">
        <v>12136</v>
      </c>
      <c r="U11927" t="s">
        <v>10772</v>
      </c>
    </row>
    <row r="11928" spans="1:21">
      <c r="A11928" s="117" t="s">
        <v>25539</v>
      </c>
      <c r="B11928" t="s">
        <v>14590</v>
      </c>
      <c r="C11928" t="s">
        <v>14590</v>
      </c>
      <c r="D11928">
        <v>39</v>
      </c>
      <c r="E11928">
        <v>33</v>
      </c>
      <c r="F11928">
        <v>39</v>
      </c>
      <c r="G11928">
        <v>33</v>
      </c>
      <c r="H11928">
        <v>1</v>
      </c>
      <c r="I11928">
        <v>1</v>
      </c>
      <c r="J11928">
        <v>0</v>
      </c>
      <c r="K11928" s="194">
        <v>0</v>
      </c>
      <c r="L11928" t="s">
        <v>1079</v>
      </c>
      <c r="M11928" t="s">
        <v>1079</v>
      </c>
      <c r="N11928">
        <v>14000</v>
      </c>
      <c r="O11928" t="s">
        <v>7876</v>
      </c>
      <c r="P11928" t="s">
        <v>8135</v>
      </c>
      <c r="Q11928">
        <v>14</v>
      </c>
      <c r="R11928" s="117" t="s">
        <v>14814</v>
      </c>
      <c r="S11928" s="117" t="s">
        <v>14589</v>
      </c>
      <c r="T11928" t="s">
        <v>12136</v>
      </c>
      <c r="U11928" t="s">
        <v>10772</v>
      </c>
    </row>
    <row r="11929" spans="1:21">
      <c r="A11929" s="117" t="s">
        <v>5466</v>
      </c>
      <c r="B11929" t="s">
        <v>14590</v>
      </c>
      <c r="C11929" t="s">
        <v>14590</v>
      </c>
      <c r="D11929">
        <v>39</v>
      </c>
      <c r="E11929">
        <v>33</v>
      </c>
      <c r="F11929">
        <v>39</v>
      </c>
      <c r="G11929">
        <v>33</v>
      </c>
      <c r="H11929">
        <v>1</v>
      </c>
      <c r="I11929">
        <v>1</v>
      </c>
      <c r="J11929">
        <v>0</v>
      </c>
      <c r="K11929" s="194">
        <v>0</v>
      </c>
      <c r="L11929" t="s">
        <v>1083</v>
      </c>
      <c r="M11929" t="s">
        <v>1083</v>
      </c>
      <c r="N11929">
        <v>14000</v>
      </c>
      <c r="O11929" t="s">
        <v>7876</v>
      </c>
      <c r="P11929" t="s">
        <v>8135</v>
      </c>
      <c r="Q11929">
        <v>14</v>
      </c>
      <c r="R11929" s="117" t="s">
        <v>14814</v>
      </c>
      <c r="S11929" s="117" t="s">
        <v>14589</v>
      </c>
      <c r="T11929" t="s">
        <v>12136</v>
      </c>
      <c r="U11929" t="s">
        <v>10772</v>
      </c>
    </row>
    <row r="11930" spans="1:21">
      <c r="A11930" s="117" t="s">
        <v>5467</v>
      </c>
      <c r="B11930" t="s">
        <v>14590</v>
      </c>
      <c r="C11930" t="s">
        <v>14590</v>
      </c>
      <c r="D11930">
        <v>89</v>
      </c>
      <c r="E11930">
        <v>83</v>
      </c>
      <c r="F11930">
        <v>89</v>
      </c>
      <c r="G11930">
        <v>83</v>
      </c>
      <c r="H11930">
        <v>1</v>
      </c>
      <c r="I11930">
        <v>1</v>
      </c>
      <c r="J11930">
        <v>20</v>
      </c>
      <c r="K11930" s="194">
        <v>20</v>
      </c>
      <c r="L11930" t="s">
        <v>1079</v>
      </c>
      <c r="M11930" t="s">
        <v>1079</v>
      </c>
      <c r="N11930">
        <v>14730</v>
      </c>
      <c r="O11930" t="s">
        <v>7876</v>
      </c>
      <c r="P11930" t="s">
        <v>9637</v>
      </c>
      <c r="Q11930">
        <v>14.73</v>
      </c>
      <c r="R11930" s="117" t="s">
        <v>14595</v>
      </c>
      <c r="S11930" s="117" t="s">
        <v>14596</v>
      </c>
      <c r="T11930" t="s">
        <v>17448</v>
      </c>
      <c r="U11930" t="s">
        <v>10772</v>
      </c>
    </row>
    <row r="11931" spans="1:21">
      <c r="A11931" s="117" t="s">
        <v>5468</v>
      </c>
      <c r="B11931" t="s">
        <v>14590</v>
      </c>
      <c r="C11931" t="s">
        <v>14590</v>
      </c>
      <c r="D11931">
        <v>39</v>
      </c>
      <c r="E11931">
        <v>33</v>
      </c>
      <c r="F11931">
        <v>39</v>
      </c>
      <c r="G11931">
        <v>33</v>
      </c>
      <c r="H11931">
        <v>1</v>
      </c>
      <c r="I11931">
        <v>1</v>
      </c>
      <c r="J11931">
        <v>0</v>
      </c>
      <c r="K11931" s="194">
        <v>0</v>
      </c>
      <c r="L11931" t="s">
        <v>1083</v>
      </c>
      <c r="M11931" t="s">
        <v>1083</v>
      </c>
      <c r="N11931">
        <v>74000</v>
      </c>
      <c r="O11931" t="s">
        <v>7876</v>
      </c>
      <c r="Q11931">
        <v>74</v>
      </c>
      <c r="R11931" s="117" t="s">
        <v>14814</v>
      </c>
      <c r="S11931" s="117" t="s">
        <v>14589</v>
      </c>
      <c r="T11931" t="s">
        <v>12136</v>
      </c>
      <c r="U11931" t="s">
        <v>10772</v>
      </c>
    </row>
    <row r="11932" spans="1:21">
      <c r="A11932" s="117" t="s">
        <v>5469</v>
      </c>
      <c r="B11932" t="s">
        <v>14590</v>
      </c>
      <c r="C11932" t="s">
        <v>14590</v>
      </c>
      <c r="D11932">
        <v>39</v>
      </c>
      <c r="E11932">
        <v>33</v>
      </c>
      <c r="F11932">
        <v>39</v>
      </c>
      <c r="G11932">
        <v>33</v>
      </c>
      <c r="H11932">
        <v>1</v>
      </c>
      <c r="I11932">
        <v>1</v>
      </c>
      <c r="J11932">
        <v>0</v>
      </c>
      <c r="K11932" s="194">
        <v>0</v>
      </c>
      <c r="L11932" t="s">
        <v>1083</v>
      </c>
      <c r="M11932" t="s">
        <v>1083</v>
      </c>
      <c r="N11932">
        <v>74000</v>
      </c>
      <c r="O11932" t="s">
        <v>7876</v>
      </c>
      <c r="Q11932">
        <v>74</v>
      </c>
      <c r="R11932" s="117" t="s">
        <v>14814</v>
      </c>
      <c r="S11932" s="117" t="s">
        <v>14589</v>
      </c>
      <c r="T11932" t="s">
        <v>12136</v>
      </c>
      <c r="U11932" t="s">
        <v>10772</v>
      </c>
    </row>
    <row r="11933" spans="1:21">
      <c r="A11933" s="117" t="s">
        <v>14518</v>
      </c>
      <c r="B11933" t="s">
        <v>14590</v>
      </c>
      <c r="C11933" t="s">
        <v>14590</v>
      </c>
      <c r="D11933">
        <v>89</v>
      </c>
      <c r="E11933">
        <v>83</v>
      </c>
      <c r="F11933">
        <v>89</v>
      </c>
      <c r="G11933">
        <v>83</v>
      </c>
      <c r="H11933">
        <v>1</v>
      </c>
      <c r="I11933">
        <v>1</v>
      </c>
      <c r="J11933">
        <v>20</v>
      </c>
      <c r="K11933" s="194">
        <v>20</v>
      </c>
      <c r="L11933" t="s">
        <v>1079</v>
      </c>
      <c r="M11933" t="s">
        <v>1079</v>
      </c>
      <c r="N11933">
        <v>14000</v>
      </c>
      <c r="O11933" t="s">
        <v>7876</v>
      </c>
      <c r="P11933" t="s">
        <v>14513</v>
      </c>
      <c r="Q11933">
        <v>14</v>
      </c>
      <c r="R11933" s="117" t="s">
        <v>14595</v>
      </c>
      <c r="S11933" s="117" t="s">
        <v>14596</v>
      </c>
      <c r="T11933" t="s">
        <v>17448</v>
      </c>
      <c r="U11933" t="s">
        <v>10772</v>
      </c>
    </row>
    <row r="11934" spans="1:21">
      <c r="A11934" s="117" t="s">
        <v>5470</v>
      </c>
      <c r="B11934" t="s">
        <v>14590</v>
      </c>
      <c r="C11934" t="s">
        <v>14590</v>
      </c>
      <c r="D11934">
        <v>39</v>
      </c>
      <c r="E11934">
        <v>33</v>
      </c>
      <c r="F11934">
        <v>39</v>
      </c>
      <c r="G11934">
        <v>33</v>
      </c>
      <c r="H11934">
        <v>1</v>
      </c>
      <c r="I11934">
        <v>1</v>
      </c>
      <c r="J11934">
        <v>0</v>
      </c>
      <c r="K11934" s="194">
        <v>0</v>
      </c>
      <c r="L11934" t="s">
        <v>1083</v>
      </c>
      <c r="M11934" t="s">
        <v>1083</v>
      </c>
      <c r="N11934">
        <v>14000</v>
      </c>
      <c r="O11934" t="s">
        <v>7876</v>
      </c>
      <c r="P11934" t="s">
        <v>7877</v>
      </c>
      <c r="Q11934">
        <v>14</v>
      </c>
      <c r="R11934" s="117" t="s">
        <v>14814</v>
      </c>
      <c r="S11934" s="117" t="s">
        <v>14589</v>
      </c>
      <c r="T11934" t="s">
        <v>12136</v>
      </c>
      <c r="U11934" t="s">
        <v>10772</v>
      </c>
    </row>
    <row r="11935" spans="1:21">
      <c r="A11935" s="117" t="s">
        <v>5471</v>
      </c>
      <c r="B11935" t="s">
        <v>14590</v>
      </c>
      <c r="C11935" t="s">
        <v>14590</v>
      </c>
      <c r="D11935">
        <v>89</v>
      </c>
      <c r="E11935">
        <v>83</v>
      </c>
      <c r="F11935">
        <v>89</v>
      </c>
      <c r="G11935">
        <v>83</v>
      </c>
      <c r="H11935">
        <v>1</v>
      </c>
      <c r="I11935">
        <v>1</v>
      </c>
      <c r="J11935">
        <v>20</v>
      </c>
      <c r="K11935" s="194">
        <v>20</v>
      </c>
      <c r="L11935" t="s">
        <v>1079</v>
      </c>
      <c r="M11935" t="s">
        <v>1079</v>
      </c>
      <c r="N11935">
        <v>20699</v>
      </c>
      <c r="O11935" t="s">
        <v>7876</v>
      </c>
      <c r="P11935" t="s">
        <v>9637</v>
      </c>
      <c r="Q11935">
        <v>20.699000000000002</v>
      </c>
      <c r="R11935" s="117" t="s">
        <v>14595</v>
      </c>
      <c r="S11935" s="117" t="s">
        <v>14596</v>
      </c>
      <c r="T11935" t="s">
        <v>17448</v>
      </c>
      <c r="U11935" t="s">
        <v>10772</v>
      </c>
    </row>
    <row r="11936" spans="1:21">
      <c r="A11936" s="117" t="s">
        <v>25540</v>
      </c>
      <c r="B11936" t="s">
        <v>14590</v>
      </c>
      <c r="C11936" t="s">
        <v>14590</v>
      </c>
      <c r="D11936">
        <v>39</v>
      </c>
      <c r="E11936">
        <v>33</v>
      </c>
      <c r="F11936">
        <v>39</v>
      </c>
      <c r="G11936">
        <v>33</v>
      </c>
      <c r="H11936">
        <v>1</v>
      </c>
      <c r="I11936">
        <v>1</v>
      </c>
      <c r="J11936">
        <v>0</v>
      </c>
      <c r="K11936" s="194">
        <v>0</v>
      </c>
      <c r="L11936" t="s">
        <v>1083</v>
      </c>
      <c r="M11936" t="s">
        <v>1083</v>
      </c>
      <c r="N11936">
        <v>14000</v>
      </c>
      <c r="O11936" t="s">
        <v>7876</v>
      </c>
      <c r="P11936" t="s">
        <v>8135</v>
      </c>
      <c r="Q11936">
        <v>14</v>
      </c>
      <c r="R11936" s="117" t="s">
        <v>14814</v>
      </c>
      <c r="S11936" s="117" t="s">
        <v>14589</v>
      </c>
      <c r="T11936" t="s">
        <v>12136</v>
      </c>
      <c r="U11936" t="s">
        <v>10772</v>
      </c>
    </row>
    <row r="11937" spans="1:21">
      <c r="A11937" s="117" t="s">
        <v>498</v>
      </c>
      <c r="B11937" t="s">
        <v>13815</v>
      </c>
      <c r="C11937" t="s">
        <v>14590</v>
      </c>
      <c r="D11937">
        <v>2</v>
      </c>
      <c r="E11937">
        <v>33</v>
      </c>
      <c r="F11937">
        <v>39</v>
      </c>
      <c r="G11937">
        <v>33</v>
      </c>
      <c r="H11937">
        <v>1</v>
      </c>
      <c r="I11937">
        <v>1</v>
      </c>
      <c r="J11937">
        <v>5</v>
      </c>
      <c r="K11937" s="194">
        <v>0</v>
      </c>
      <c r="L11937" t="s">
        <v>1083</v>
      </c>
      <c r="M11937" t="s">
        <v>1083</v>
      </c>
      <c r="N11937">
        <v>14000</v>
      </c>
      <c r="O11937" t="s">
        <v>7876</v>
      </c>
      <c r="P11937" t="s">
        <v>8135</v>
      </c>
      <c r="Q11937">
        <v>14</v>
      </c>
      <c r="R11937" s="117" t="s">
        <v>14814</v>
      </c>
      <c r="S11937" s="117" t="s">
        <v>14589</v>
      </c>
      <c r="T11937" t="s">
        <v>12136</v>
      </c>
      <c r="U11937" t="s">
        <v>10772</v>
      </c>
    </row>
    <row r="11938" spans="1:21">
      <c r="A11938" s="117" t="s">
        <v>5472</v>
      </c>
      <c r="B11938" t="s">
        <v>14590</v>
      </c>
      <c r="C11938" t="s">
        <v>14590</v>
      </c>
      <c r="D11938">
        <v>89</v>
      </c>
      <c r="E11938">
        <v>83</v>
      </c>
      <c r="F11938">
        <v>89</v>
      </c>
      <c r="G11938">
        <v>83</v>
      </c>
      <c r="H11938">
        <v>1</v>
      </c>
      <c r="I11938">
        <v>1</v>
      </c>
      <c r="J11938">
        <v>20</v>
      </c>
      <c r="K11938" s="194">
        <v>20</v>
      </c>
      <c r="L11938" t="s">
        <v>1079</v>
      </c>
      <c r="M11938" t="s">
        <v>1079</v>
      </c>
      <c r="N11938">
        <v>11230</v>
      </c>
      <c r="O11938" t="s">
        <v>7876</v>
      </c>
      <c r="P11938" t="s">
        <v>9637</v>
      </c>
      <c r="Q11938">
        <v>11.23</v>
      </c>
      <c r="R11938" s="117" t="s">
        <v>14595</v>
      </c>
      <c r="S11938" s="117" t="s">
        <v>14596</v>
      </c>
      <c r="T11938" t="s">
        <v>17448</v>
      </c>
      <c r="U11938" t="s">
        <v>10772</v>
      </c>
    </row>
    <row r="11939" spans="1:21">
      <c r="A11939" s="117" t="s">
        <v>11389</v>
      </c>
      <c r="B11939" t="s">
        <v>14590</v>
      </c>
      <c r="C11939" t="s">
        <v>14590</v>
      </c>
      <c r="D11939">
        <v>39</v>
      </c>
      <c r="E11939">
        <v>33</v>
      </c>
      <c r="F11939">
        <v>39</v>
      </c>
      <c r="G11939">
        <v>33</v>
      </c>
      <c r="H11939">
        <v>1</v>
      </c>
      <c r="I11939">
        <v>1</v>
      </c>
      <c r="J11939">
        <v>0</v>
      </c>
      <c r="K11939" s="194">
        <v>0</v>
      </c>
      <c r="L11939" t="s">
        <v>1083</v>
      </c>
      <c r="M11939" t="s">
        <v>1083</v>
      </c>
      <c r="N11939">
        <v>74000</v>
      </c>
      <c r="O11939" t="s">
        <v>7876</v>
      </c>
      <c r="P11939" t="s">
        <v>8135</v>
      </c>
      <c r="Q11939">
        <v>74</v>
      </c>
      <c r="R11939" s="117" t="s">
        <v>14685</v>
      </c>
      <c r="S11939" s="117" t="s">
        <v>14589</v>
      </c>
      <c r="T11939" t="s">
        <v>12136</v>
      </c>
      <c r="U11939" t="s">
        <v>10772</v>
      </c>
    </row>
    <row r="11940" spans="1:21">
      <c r="A11940" s="117" t="s">
        <v>5473</v>
      </c>
      <c r="B11940" t="s">
        <v>14590</v>
      </c>
      <c r="C11940" t="s">
        <v>14590</v>
      </c>
      <c r="D11940">
        <v>39</v>
      </c>
      <c r="E11940">
        <v>33</v>
      </c>
      <c r="F11940">
        <v>39</v>
      </c>
      <c r="G11940">
        <v>33</v>
      </c>
      <c r="H11940">
        <v>1</v>
      </c>
      <c r="I11940">
        <v>1</v>
      </c>
      <c r="J11940">
        <v>0</v>
      </c>
      <c r="K11940" s="194">
        <v>0</v>
      </c>
      <c r="L11940" t="s">
        <v>1083</v>
      </c>
      <c r="M11940" t="s">
        <v>1083</v>
      </c>
      <c r="N11940">
        <v>14000</v>
      </c>
      <c r="O11940" t="s">
        <v>7876</v>
      </c>
      <c r="P11940" t="s">
        <v>8135</v>
      </c>
      <c r="Q11940">
        <v>14</v>
      </c>
      <c r="R11940" s="117" t="s">
        <v>14814</v>
      </c>
      <c r="S11940" s="117" t="s">
        <v>14589</v>
      </c>
      <c r="T11940" t="s">
        <v>12136</v>
      </c>
      <c r="U11940" t="s">
        <v>10772</v>
      </c>
    </row>
    <row r="11941" spans="1:21">
      <c r="A11941" s="117" t="s">
        <v>5474</v>
      </c>
      <c r="B11941" t="s">
        <v>14590</v>
      </c>
      <c r="C11941" t="s">
        <v>14590</v>
      </c>
      <c r="D11941">
        <v>39</v>
      </c>
      <c r="E11941">
        <v>33</v>
      </c>
      <c r="F11941">
        <v>39</v>
      </c>
      <c r="G11941">
        <v>33</v>
      </c>
      <c r="H11941">
        <v>1</v>
      </c>
      <c r="I11941">
        <v>1</v>
      </c>
      <c r="J11941">
        <v>0</v>
      </c>
      <c r="K11941" s="194">
        <v>0</v>
      </c>
      <c r="L11941" t="s">
        <v>1083</v>
      </c>
      <c r="M11941" t="s">
        <v>1083</v>
      </c>
      <c r="N11941">
        <v>74000</v>
      </c>
      <c r="O11941" t="s">
        <v>7876</v>
      </c>
      <c r="Q11941">
        <v>74</v>
      </c>
      <c r="R11941" s="117" t="s">
        <v>14814</v>
      </c>
      <c r="S11941" s="117" t="s">
        <v>14589</v>
      </c>
      <c r="T11941" t="s">
        <v>12136</v>
      </c>
      <c r="U11941" t="s">
        <v>10772</v>
      </c>
    </row>
    <row r="11942" spans="1:21">
      <c r="A11942" s="117" t="s">
        <v>25541</v>
      </c>
      <c r="B11942" t="s">
        <v>14590</v>
      </c>
      <c r="C11942" t="s">
        <v>14590</v>
      </c>
      <c r="D11942">
        <v>89</v>
      </c>
      <c r="E11942">
        <v>83</v>
      </c>
      <c r="F11942">
        <v>89</v>
      </c>
      <c r="G11942">
        <v>83</v>
      </c>
      <c r="H11942">
        <v>1</v>
      </c>
      <c r="I11942">
        <v>1</v>
      </c>
      <c r="J11942">
        <v>20</v>
      </c>
      <c r="K11942" s="194">
        <v>20</v>
      </c>
      <c r="L11942" t="s">
        <v>1079</v>
      </c>
      <c r="M11942" t="s">
        <v>1079</v>
      </c>
      <c r="N11942">
        <v>18917</v>
      </c>
      <c r="O11942" t="s">
        <v>7876</v>
      </c>
      <c r="P11942" t="s">
        <v>25542</v>
      </c>
      <c r="Q11942">
        <v>18.917000000000002</v>
      </c>
      <c r="R11942" s="117" t="s">
        <v>14595</v>
      </c>
      <c r="S11942" s="117" t="s">
        <v>14596</v>
      </c>
      <c r="T11942" t="s">
        <v>17448</v>
      </c>
      <c r="U11942" t="s">
        <v>10772</v>
      </c>
    </row>
    <row r="11943" spans="1:21">
      <c r="A11943" s="117" t="s">
        <v>5475</v>
      </c>
      <c r="B11943" t="s">
        <v>14590</v>
      </c>
      <c r="C11943" t="s">
        <v>14590</v>
      </c>
      <c r="D11943">
        <v>39</v>
      </c>
      <c r="E11943">
        <v>33</v>
      </c>
      <c r="F11943">
        <v>39</v>
      </c>
      <c r="G11943">
        <v>33</v>
      </c>
      <c r="H11943">
        <v>1</v>
      </c>
      <c r="I11943">
        <v>1</v>
      </c>
      <c r="J11943">
        <v>0</v>
      </c>
      <c r="K11943" s="194">
        <v>0</v>
      </c>
      <c r="L11943" t="s">
        <v>1083</v>
      </c>
      <c r="M11943" t="s">
        <v>1083</v>
      </c>
      <c r="N11943">
        <v>74000</v>
      </c>
      <c r="O11943" t="s">
        <v>7876</v>
      </c>
      <c r="Q11943">
        <v>74</v>
      </c>
      <c r="R11943" s="117" t="s">
        <v>14814</v>
      </c>
      <c r="S11943" s="117" t="s">
        <v>14589</v>
      </c>
      <c r="T11943" t="s">
        <v>12136</v>
      </c>
      <c r="U11943" t="s">
        <v>10772</v>
      </c>
    </row>
    <row r="11944" spans="1:21">
      <c r="A11944" s="117" t="s">
        <v>5476</v>
      </c>
      <c r="B11944" t="s">
        <v>14590</v>
      </c>
      <c r="C11944" t="s">
        <v>14590</v>
      </c>
      <c r="D11944">
        <v>39</v>
      </c>
      <c r="E11944">
        <v>33</v>
      </c>
      <c r="F11944">
        <v>39</v>
      </c>
      <c r="G11944">
        <v>33</v>
      </c>
      <c r="H11944">
        <v>1</v>
      </c>
      <c r="I11944">
        <v>1</v>
      </c>
      <c r="J11944">
        <v>0</v>
      </c>
      <c r="K11944" s="194">
        <v>0</v>
      </c>
      <c r="L11944" t="s">
        <v>1083</v>
      </c>
      <c r="M11944" t="s">
        <v>1083</v>
      </c>
      <c r="N11944">
        <v>14000</v>
      </c>
      <c r="O11944" t="s">
        <v>7876</v>
      </c>
      <c r="P11944" t="s">
        <v>8135</v>
      </c>
      <c r="Q11944">
        <v>14</v>
      </c>
      <c r="R11944" s="117" t="s">
        <v>14814</v>
      </c>
      <c r="S11944" s="117" t="s">
        <v>14589</v>
      </c>
      <c r="T11944" t="s">
        <v>12136</v>
      </c>
      <c r="U11944" t="s">
        <v>10772</v>
      </c>
    </row>
    <row r="11945" spans="1:21">
      <c r="A11945" s="117" t="s">
        <v>5477</v>
      </c>
      <c r="B11945" t="s">
        <v>14590</v>
      </c>
      <c r="C11945" t="s">
        <v>14590</v>
      </c>
      <c r="D11945">
        <v>89</v>
      </c>
      <c r="E11945">
        <v>83</v>
      </c>
      <c r="F11945">
        <v>89</v>
      </c>
      <c r="G11945">
        <v>83</v>
      </c>
      <c r="H11945">
        <v>1</v>
      </c>
      <c r="I11945">
        <v>1</v>
      </c>
      <c r="J11945">
        <v>20</v>
      </c>
      <c r="K11945" s="194">
        <v>20</v>
      </c>
      <c r="L11945" t="s">
        <v>1079</v>
      </c>
      <c r="M11945" t="s">
        <v>1079</v>
      </c>
      <c r="N11945">
        <v>15059</v>
      </c>
      <c r="O11945" t="s">
        <v>7876</v>
      </c>
      <c r="P11945" t="s">
        <v>9637</v>
      </c>
      <c r="Q11945">
        <v>15.058999999999999</v>
      </c>
      <c r="R11945" s="117" t="s">
        <v>14595</v>
      </c>
      <c r="S11945" s="117" t="s">
        <v>14596</v>
      </c>
      <c r="T11945" t="s">
        <v>17448</v>
      </c>
      <c r="U11945" t="s">
        <v>10772</v>
      </c>
    </row>
    <row r="11946" spans="1:21">
      <c r="A11946" s="117" t="s">
        <v>5478</v>
      </c>
      <c r="B11946" t="s">
        <v>14590</v>
      </c>
      <c r="C11946" t="s">
        <v>14590</v>
      </c>
      <c r="D11946">
        <v>39</v>
      </c>
      <c r="E11946">
        <v>33</v>
      </c>
      <c r="F11946">
        <v>39</v>
      </c>
      <c r="G11946">
        <v>33</v>
      </c>
      <c r="H11946">
        <v>1</v>
      </c>
      <c r="I11946">
        <v>1</v>
      </c>
      <c r="J11946">
        <v>0</v>
      </c>
      <c r="K11946" s="194">
        <v>0</v>
      </c>
      <c r="L11946" t="s">
        <v>1083</v>
      </c>
      <c r="M11946" t="s">
        <v>1083</v>
      </c>
      <c r="N11946">
        <v>14000</v>
      </c>
      <c r="O11946" t="s">
        <v>7876</v>
      </c>
      <c r="P11946" t="s">
        <v>8135</v>
      </c>
      <c r="Q11946">
        <v>14</v>
      </c>
      <c r="R11946" s="117" t="s">
        <v>14814</v>
      </c>
      <c r="S11946" s="117" t="s">
        <v>14589</v>
      </c>
      <c r="T11946" t="s">
        <v>12136</v>
      </c>
      <c r="U11946" t="s">
        <v>10772</v>
      </c>
    </row>
    <row r="11947" spans="1:21">
      <c r="A11947" s="117" t="s">
        <v>5479</v>
      </c>
      <c r="B11947" t="s">
        <v>14590</v>
      </c>
      <c r="C11947" t="s">
        <v>14590</v>
      </c>
      <c r="D11947">
        <v>89</v>
      </c>
      <c r="E11947">
        <v>83</v>
      </c>
      <c r="F11947">
        <v>89</v>
      </c>
      <c r="G11947">
        <v>83</v>
      </c>
      <c r="H11947">
        <v>1</v>
      </c>
      <c r="I11947">
        <v>1</v>
      </c>
      <c r="J11947">
        <v>20</v>
      </c>
      <c r="K11947" s="194">
        <v>20</v>
      </c>
      <c r="L11947" t="s">
        <v>1079</v>
      </c>
      <c r="M11947" t="s">
        <v>1079</v>
      </c>
      <c r="N11947">
        <v>14730</v>
      </c>
      <c r="O11947" t="s">
        <v>7876</v>
      </c>
      <c r="P11947" t="s">
        <v>9637</v>
      </c>
      <c r="Q11947">
        <v>14.73</v>
      </c>
      <c r="R11947" s="117" t="s">
        <v>14595</v>
      </c>
      <c r="S11947" s="117" t="s">
        <v>14596</v>
      </c>
      <c r="T11947" t="s">
        <v>17448</v>
      </c>
      <c r="U11947" t="s">
        <v>10772</v>
      </c>
    </row>
    <row r="11948" spans="1:21">
      <c r="A11948" s="117" t="s">
        <v>5480</v>
      </c>
      <c r="B11948" t="s">
        <v>14590</v>
      </c>
      <c r="C11948" t="s">
        <v>14590</v>
      </c>
      <c r="D11948">
        <v>39</v>
      </c>
      <c r="E11948">
        <v>33</v>
      </c>
      <c r="F11948">
        <v>39</v>
      </c>
      <c r="G11948">
        <v>33</v>
      </c>
      <c r="H11948">
        <v>1</v>
      </c>
      <c r="I11948">
        <v>1</v>
      </c>
      <c r="J11948">
        <v>0</v>
      </c>
      <c r="K11948" s="194">
        <v>0</v>
      </c>
      <c r="L11948" t="s">
        <v>1079</v>
      </c>
      <c r="M11948" t="s">
        <v>1079</v>
      </c>
      <c r="N11948">
        <v>42000</v>
      </c>
      <c r="O11948" t="s">
        <v>7876</v>
      </c>
      <c r="P11948" t="s">
        <v>8135</v>
      </c>
      <c r="Q11948">
        <v>42</v>
      </c>
      <c r="R11948" s="117" t="s">
        <v>14814</v>
      </c>
      <c r="S11948" s="117" t="s">
        <v>14589</v>
      </c>
      <c r="T11948" t="s">
        <v>12136</v>
      </c>
      <c r="U11948" t="s">
        <v>10772</v>
      </c>
    </row>
    <row r="11949" spans="1:21">
      <c r="A11949" s="117" t="s">
        <v>5481</v>
      </c>
      <c r="B11949" t="s">
        <v>14590</v>
      </c>
      <c r="C11949" t="s">
        <v>14590</v>
      </c>
      <c r="D11949">
        <v>89</v>
      </c>
      <c r="E11949">
        <v>83</v>
      </c>
      <c r="F11949">
        <v>89</v>
      </c>
      <c r="G11949">
        <v>83</v>
      </c>
      <c r="H11949">
        <v>1</v>
      </c>
      <c r="I11949">
        <v>1</v>
      </c>
      <c r="J11949">
        <v>2</v>
      </c>
      <c r="K11949" s="194">
        <v>2</v>
      </c>
      <c r="L11949" t="s">
        <v>1079</v>
      </c>
      <c r="M11949" t="s">
        <v>1079</v>
      </c>
      <c r="N11949">
        <v>39993</v>
      </c>
      <c r="O11949" t="s">
        <v>7876</v>
      </c>
      <c r="P11949" t="s">
        <v>9637</v>
      </c>
      <c r="Q11949">
        <v>39.993000000000002</v>
      </c>
      <c r="R11949" s="117" t="s">
        <v>14595</v>
      </c>
      <c r="S11949" s="117" t="s">
        <v>14596</v>
      </c>
      <c r="T11949" t="s">
        <v>17448</v>
      </c>
      <c r="U11949" t="s">
        <v>10772</v>
      </c>
    </row>
    <row r="11950" spans="1:21">
      <c r="A11950" s="117" t="s">
        <v>5482</v>
      </c>
      <c r="B11950" t="s">
        <v>14590</v>
      </c>
      <c r="C11950" t="s">
        <v>14590</v>
      </c>
      <c r="D11950">
        <v>39</v>
      </c>
      <c r="E11950">
        <v>33</v>
      </c>
      <c r="F11950">
        <v>39</v>
      </c>
      <c r="G11950">
        <v>33</v>
      </c>
      <c r="H11950">
        <v>1</v>
      </c>
      <c r="I11950">
        <v>1</v>
      </c>
      <c r="J11950">
        <v>0</v>
      </c>
      <c r="K11950" s="194">
        <v>0</v>
      </c>
      <c r="L11950" t="s">
        <v>1079</v>
      </c>
      <c r="M11950" t="s">
        <v>1079</v>
      </c>
      <c r="N11950">
        <v>42000</v>
      </c>
      <c r="O11950" t="s">
        <v>7876</v>
      </c>
      <c r="P11950" t="s">
        <v>8135</v>
      </c>
      <c r="Q11950">
        <v>42</v>
      </c>
      <c r="R11950" s="117" t="s">
        <v>14814</v>
      </c>
      <c r="S11950" s="117" t="s">
        <v>14589</v>
      </c>
      <c r="T11950" t="s">
        <v>12136</v>
      </c>
      <c r="U11950" t="s">
        <v>10772</v>
      </c>
    </row>
    <row r="11951" spans="1:21">
      <c r="A11951" s="117" t="s">
        <v>5483</v>
      </c>
      <c r="B11951" t="s">
        <v>14590</v>
      </c>
      <c r="C11951" t="s">
        <v>14590</v>
      </c>
      <c r="D11951">
        <v>89</v>
      </c>
      <c r="E11951">
        <v>83</v>
      </c>
      <c r="F11951">
        <v>89</v>
      </c>
      <c r="G11951">
        <v>83</v>
      </c>
      <c r="H11951">
        <v>1</v>
      </c>
      <c r="I11951">
        <v>1</v>
      </c>
      <c r="J11951">
        <v>2</v>
      </c>
      <c r="K11951" s="194">
        <v>2</v>
      </c>
      <c r="L11951" t="s">
        <v>1079</v>
      </c>
      <c r="M11951" t="s">
        <v>1079</v>
      </c>
      <c r="N11951">
        <v>49153</v>
      </c>
      <c r="O11951" t="s">
        <v>7876</v>
      </c>
      <c r="P11951" t="s">
        <v>9637</v>
      </c>
      <c r="Q11951">
        <v>49.152999999999999</v>
      </c>
      <c r="R11951" s="117" t="s">
        <v>14595</v>
      </c>
      <c r="S11951" s="117" t="s">
        <v>14596</v>
      </c>
      <c r="T11951" t="s">
        <v>17448</v>
      </c>
      <c r="U11951" t="s">
        <v>10772</v>
      </c>
    </row>
    <row r="11952" spans="1:21">
      <c r="A11952" s="117" t="s">
        <v>5484</v>
      </c>
      <c r="B11952" t="s">
        <v>14590</v>
      </c>
      <c r="C11952" t="s">
        <v>14590</v>
      </c>
      <c r="D11952">
        <v>39</v>
      </c>
      <c r="E11952">
        <v>33</v>
      </c>
      <c r="F11952">
        <v>39</v>
      </c>
      <c r="G11952">
        <v>33</v>
      </c>
      <c r="H11952">
        <v>1</v>
      </c>
      <c r="I11952">
        <v>1</v>
      </c>
      <c r="J11952">
        <v>0</v>
      </c>
      <c r="K11952" s="194">
        <v>0</v>
      </c>
      <c r="L11952" t="s">
        <v>1083</v>
      </c>
      <c r="M11952" t="s">
        <v>1083</v>
      </c>
      <c r="N11952">
        <v>42000</v>
      </c>
      <c r="O11952" t="s">
        <v>7876</v>
      </c>
      <c r="P11952" t="s">
        <v>8135</v>
      </c>
      <c r="Q11952">
        <v>42</v>
      </c>
      <c r="R11952" s="117" t="s">
        <v>14814</v>
      </c>
      <c r="S11952" s="117" t="s">
        <v>14589</v>
      </c>
      <c r="T11952" t="s">
        <v>12136</v>
      </c>
      <c r="U11952" t="s">
        <v>10772</v>
      </c>
    </row>
    <row r="11953" spans="1:21">
      <c r="A11953" s="117" t="s">
        <v>5485</v>
      </c>
      <c r="B11953" t="s">
        <v>14590</v>
      </c>
      <c r="C11953" t="s">
        <v>14590</v>
      </c>
      <c r="D11953">
        <v>89</v>
      </c>
      <c r="E11953">
        <v>83</v>
      </c>
      <c r="F11953">
        <v>89</v>
      </c>
      <c r="G11953">
        <v>83</v>
      </c>
      <c r="H11953">
        <v>1</v>
      </c>
      <c r="I11953">
        <v>1</v>
      </c>
      <c r="J11953">
        <v>2</v>
      </c>
      <c r="K11953" s="194">
        <v>2</v>
      </c>
      <c r="L11953" t="s">
        <v>1079</v>
      </c>
      <c r="M11953" t="s">
        <v>1079</v>
      </c>
      <c r="N11953">
        <v>41993</v>
      </c>
      <c r="O11953" t="s">
        <v>7876</v>
      </c>
      <c r="P11953" t="s">
        <v>9637</v>
      </c>
      <c r="Q11953">
        <v>41.993000000000002</v>
      </c>
      <c r="R11953" s="117" t="s">
        <v>14595</v>
      </c>
      <c r="S11953" s="117" t="s">
        <v>14596</v>
      </c>
      <c r="T11953" t="s">
        <v>17448</v>
      </c>
      <c r="U11953" t="s">
        <v>10772</v>
      </c>
    </row>
    <row r="11954" spans="1:21">
      <c r="A11954" s="117" t="s">
        <v>5486</v>
      </c>
      <c r="B11954" t="s">
        <v>14590</v>
      </c>
      <c r="C11954" t="s">
        <v>14590</v>
      </c>
      <c r="D11954">
        <v>39</v>
      </c>
      <c r="E11954">
        <v>33</v>
      </c>
      <c r="F11954">
        <v>39</v>
      </c>
      <c r="G11954">
        <v>33</v>
      </c>
      <c r="H11954">
        <v>1</v>
      </c>
      <c r="I11954">
        <v>1</v>
      </c>
      <c r="J11954">
        <v>0</v>
      </c>
      <c r="K11954" s="194">
        <v>0</v>
      </c>
      <c r="L11954" t="s">
        <v>1090</v>
      </c>
      <c r="M11954" t="s">
        <v>1090</v>
      </c>
      <c r="N11954">
        <v>42000</v>
      </c>
      <c r="O11954" t="s">
        <v>7876</v>
      </c>
      <c r="P11954" t="s">
        <v>8135</v>
      </c>
      <c r="Q11954">
        <v>42</v>
      </c>
      <c r="R11954" s="117" t="s">
        <v>14814</v>
      </c>
      <c r="S11954" s="117" t="s">
        <v>14589</v>
      </c>
      <c r="T11954" t="s">
        <v>12136</v>
      </c>
      <c r="U11954" t="s">
        <v>10772</v>
      </c>
    </row>
    <row r="11955" spans="1:21">
      <c r="A11955" s="117" t="s">
        <v>5487</v>
      </c>
      <c r="B11955" t="s">
        <v>14590</v>
      </c>
      <c r="C11955" t="s">
        <v>14590</v>
      </c>
      <c r="D11955">
        <v>89</v>
      </c>
      <c r="E11955">
        <v>83</v>
      </c>
      <c r="F11955">
        <v>89</v>
      </c>
      <c r="G11955">
        <v>83</v>
      </c>
      <c r="H11955">
        <v>1</v>
      </c>
      <c r="I11955">
        <v>1</v>
      </c>
      <c r="J11955">
        <v>2</v>
      </c>
      <c r="K11955" s="194">
        <v>2</v>
      </c>
      <c r="L11955" t="s">
        <v>1079</v>
      </c>
      <c r="M11955" t="s">
        <v>1079</v>
      </c>
      <c r="N11955">
        <v>51153</v>
      </c>
      <c r="O11955" t="s">
        <v>7876</v>
      </c>
      <c r="P11955" t="s">
        <v>9637</v>
      </c>
      <c r="Q11955">
        <v>51.152999999999999</v>
      </c>
      <c r="R11955" s="117" t="s">
        <v>14595</v>
      </c>
      <c r="S11955" s="117" t="s">
        <v>14596</v>
      </c>
      <c r="T11955" t="s">
        <v>17448</v>
      </c>
      <c r="U11955" t="s">
        <v>10772</v>
      </c>
    </row>
    <row r="11956" spans="1:21">
      <c r="A11956" s="117" t="s">
        <v>13636</v>
      </c>
      <c r="B11956" t="s">
        <v>14590</v>
      </c>
      <c r="C11956" t="s">
        <v>14590</v>
      </c>
      <c r="D11956">
        <v>55</v>
      </c>
      <c r="E11956">
        <v>49</v>
      </c>
      <c r="F11956">
        <v>55</v>
      </c>
      <c r="G11956">
        <v>49</v>
      </c>
      <c r="H11956">
        <v>1</v>
      </c>
      <c r="I11956">
        <v>1</v>
      </c>
      <c r="J11956">
        <v>0</v>
      </c>
      <c r="K11956" s="194">
        <v>0</v>
      </c>
      <c r="L11956" t="s">
        <v>1083</v>
      </c>
      <c r="M11956" t="s">
        <v>1083</v>
      </c>
      <c r="N11956">
        <v>6.0000000000000001E-3</v>
      </c>
      <c r="O11956" t="s">
        <v>7876</v>
      </c>
      <c r="P11956" t="s">
        <v>18602</v>
      </c>
      <c r="Q11956">
        <v>6.0000000000000002E-6</v>
      </c>
      <c r="R11956" s="117" t="s">
        <v>16032</v>
      </c>
      <c r="S11956" s="117" t="s">
        <v>15523</v>
      </c>
      <c r="T11956" t="s">
        <v>13812</v>
      </c>
      <c r="U11956" t="s">
        <v>10772</v>
      </c>
    </row>
    <row r="11957" spans="1:21">
      <c r="A11957" s="117" t="s">
        <v>11295</v>
      </c>
      <c r="B11957" t="s">
        <v>14590</v>
      </c>
      <c r="C11957" t="s">
        <v>14590</v>
      </c>
      <c r="D11957">
        <v>104</v>
      </c>
      <c r="E11957">
        <v>98</v>
      </c>
      <c r="F11957">
        <v>104</v>
      </c>
      <c r="G11957">
        <v>98</v>
      </c>
      <c r="H11957">
        <v>1</v>
      </c>
      <c r="I11957">
        <v>1</v>
      </c>
      <c r="J11957">
        <v>0</v>
      </c>
      <c r="K11957" s="194">
        <v>0</v>
      </c>
      <c r="L11957" t="s">
        <v>1083</v>
      </c>
      <c r="M11957" t="s">
        <v>1083</v>
      </c>
      <c r="N11957">
        <v>2500</v>
      </c>
      <c r="O11957" t="s">
        <v>7876</v>
      </c>
      <c r="P11957" t="s">
        <v>18611</v>
      </c>
      <c r="Q11957">
        <v>2.5</v>
      </c>
      <c r="R11957" s="117" t="s">
        <v>16032</v>
      </c>
      <c r="S11957" s="117" t="s">
        <v>15523</v>
      </c>
      <c r="T11957" t="s">
        <v>13812</v>
      </c>
      <c r="U11957" t="s">
        <v>10772</v>
      </c>
    </row>
    <row r="11958" spans="1:21">
      <c r="A11958" s="117" t="s">
        <v>13637</v>
      </c>
      <c r="B11958" t="s">
        <v>14590</v>
      </c>
      <c r="C11958" t="s">
        <v>14590</v>
      </c>
      <c r="D11958">
        <v>55</v>
      </c>
      <c r="E11958">
        <v>49</v>
      </c>
      <c r="F11958">
        <v>55</v>
      </c>
      <c r="G11958">
        <v>49</v>
      </c>
      <c r="H11958">
        <v>1</v>
      </c>
      <c r="I11958">
        <v>1</v>
      </c>
      <c r="J11958">
        <v>0</v>
      </c>
      <c r="K11958" s="194">
        <v>0</v>
      </c>
      <c r="L11958" t="s">
        <v>1083</v>
      </c>
      <c r="M11958" t="s">
        <v>1083</v>
      </c>
      <c r="N11958">
        <v>5.0000000000000001E-3</v>
      </c>
      <c r="O11958" t="s">
        <v>7876</v>
      </c>
      <c r="P11958" t="s">
        <v>18624</v>
      </c>
      <c r="Q11958">
        <v>5.0000000000000004E-6</v>
      </c>
      <c r="R11958" s="117" t="s">
        <v>16032</v>
      </c>
      <c r="S11958" s="117" t="s">
        <v>15523</v>
      </c>
      <c r="T11958" t="s">
        <v>13812</v>
      </c>
      <c r="U11958" t="s">
        <v>10772</v>
      </c>
    </row>
    <row r="11959" spans="1:21">
      <c r="A11959" s="117" t="s">
        <v>13638</v>
      </c>
      <c r="B11959" t="s">
        <v>14590</v>
      </c>
      <c r="C11959" t="s">
        <v>14590</v>
      </c>
      <c r="D11959">
        <v>55</v>
      </c>
      <c r="E11959">
        <v>49</v>
      </c>
      <c r="F11959">
        <v>55</v>
      </c>
      <c r="G11959">
        <v>49</v>
      </c>
      <c r="H11959">
        <v>1</v>
      </c>
      <c r="I11959">
        <v>1</v>
      </c>
      <c r="J11959">
        <v>0</v>
      </c>
      <c r="K11959" s="194">
        <v>0</v>
      </c>
      <c r="L11959" t="s">
        <v>1083</v>
      </c>
      <c r="M11959" t="s">
        <v>1083</v>
      </c>
      <c r="N11959">
        <v>3.0000000000000001E-3</v>
      </c>
      <c r="O11959" t="s">
        <v>7876</v>
      </c>
      <c r="P11959" t="s">
        <v>18602</v>
      </c>
      <c r="Q11959">
        <v>3.0000000000000001E-6</v>
      </c>
      <c r="R11959" s="117" t="s">
        <v>16032</v>
      </c>
      <c r="S11959" s="117" t="s">
        <v>15523</v>
      </c>
      <c r="T11959" t="s">
        <v>13812</v>
      </c>
      <c r="U11959" t="s">
        <v>10772</v>
      </c>
    </row>
    <row r="11960" spans="1:21">
      <c r="A11960" s="117" t="s">
        <v>13639</v>
      </c>
      <c r="B11960" t="s">
        <v>14590</v>
      </c>
      <c r="C11960" t="s">
        <v>14590</v>
      </c>
      <c r="D11960">
        <v>55</v>
      </c>
      <c r="E11960">
        <v>49</v>
      </c>
      <c r="F11960">
        <v>55</v>
      </c>
      <c r="G11960">
        <v>49</v>
      </c>
      <c r="H11960">
        <v>1</v>
      </c>
      <c r="I11960">
        <v>1</v>
      </c>
      <c r="J11960">
        <v>0</v>
      </c>
      <c r="K11960" s="194">
        <v>0</v>
      </c>
      <c r="L11960" t="s">
        <v>1083</v>
      </c>
      <c r="M11960" t="s">
        <v>1083</v>
      </c>
      <c r="N11960">
        <v>1.2999999999999999E-2</v>
      </c>
      <c r="O11960" t="s">
        <v>7876</v>
      </c>
      <c r="P11960" t="s">
        <v>18626</v>
      </c>
      <c r="Q11960">
        <v>1.2999999999999999E-5</v>
      </c>
      <c r="R11960" s="117" t="s">
        <v>16032</v>
      </c>
      <c r="S11960" s="117" t="s">
        <v>15523</v>
      </c>
      <c r="T11960" t="s">
        <v>13812</v>
      </c>
      <c r="U11960" t="s">
        <v>10772</v>
      </c>
    </row>
    <row r="11961" spans="1:21">
      <c r="A11961" s="117" t="s">
        <v>11296</v>
      </c>
      <c r="B11961" t="s">
        <v>14590</v>
      </c>
      <c r="C11961" t="s">
        <v>14590</v>
      </c>
      <c r="D11961">
        <v>104</v>
      </c>
      <c r="E11961">
        <v>98</v>
      </c>
      <c r="F11961">
        <v>104</v>
      </c>
      <c r="G11961">
        <v>98</v>
      </c>
      <c r="H11961">
        <v>1</v>
      </c>
      <c r="I11961">
        <v>1</v>
      </c>
      <c r="J11961">
        <v>0</v>
      </c>
      <c r="K11961" s="194">
        <v>0</v>
      </c>
      <c r="L11961" t="s">
        <v>1083</v>
      </c>
      <c r="M11961" t="s">
        <v>1083</v>
      </c>
      <c r="N11961">
        <v>4000</v>
      </c>
      <c r="O11961" t="s">
        <v>7876</v>
      </c>
      <c r="P11961" t="s">
        <v>18620</v>
      </c>
      <c r="Q11961">
        <v>4</v>
      </c>
      <c r="R11961" s="117" t="s">
        <v>16032</v>
      </c>
      <c r="S11961" s="117" t="s">
        <v>15523</v>
      </c>
      <c r="T11961" t="s">
        <v>13812</v>
      </c>
      <c r="U11961" t="s">
        <v>10772</v>
      </c>
    </row>
    <row r="11962" spans="1:21">
      <c r="A11962" s="117" t="s">
        <v>11297</v>
      </c>
      <c r="B11962" t="s">
        <v>14590</v>
      </c>
      <c r="C11962" t="s">
        <v>14590</v>
      </c>
      <c r="D11962">
        <v>104</v>
      </c>
      <c r="E11962">
        <v>98</v>
      </c>
      <c r="F11962">
        <v>104</v>
      </c>
      <c r="G11962">
        <v>98</v>
      </c>
      <c r="H11962">
        <v>1</v>
      </c>
      <c r="I11962">
        <v>1</v>
      </c>
      <c r="J11962">
        <v>0</v>
      </c>
      <c r="K11962" s="194">
        <v>0</v>
      </c>
      <c r="L11962" t="s">
        <v>1083</v>
      </c>
      <c r="M11962" t="s">
        <v>1083</v>
      </c>
      <c r="N11962">
        <v>5000</v>
      </c>
      <c r="O11962" t="s">
        <v>7876</v>
      </c>
      <c r="P11962" t="s">
        <v>18620</v>
      </c>
      <c r="Q11962">
        <v>5</v>
      </c>
      <c r="R11962" s="117" t="s">
        <v>16032</v>
      </c>
      <c r="S11962" s="117" t="s">
        <v>15523</v>
      </c>
      <c r="T11962" t="s">
        <v>13812</v>
      </c>
      <c r="U11962" t="s">
        <v>10772</v>
      </c>
    </row>
    <row r="11963" spans="1:21">
      <c r="A11963" s="117" t="s">
        <v>13640</v>
      </c>
      <c r="B11963" t="s">
        <v>14590</v>
      </c>
      <c r="C11963" t="s">
        <v>14590</v>
      </c>
      <c r="D11963">
        <v>55</v>
      </c>
      <c r="E11963">
        <v>49</v>
      </c>
      <c r="F11963">
        <v>55</v>
      </c>
      <c r="G11963">
        <v>49</v>
      </c>
      <c r="H11963">
        <v>1</v>
      </c>
      <c r="I11963">
        <v>1</v>
      </c>
      <c r="J11963">
        <v>0</v>
      </c>
      <c r="K11963" s="194">
        <v>0</v>
      </c>
      <c r="L11963" t="s">
        <v>1083</v>
      </c>
      <c r="M11963" t="s">
        <v>1083</v>
      </c>
      <c r="N11963">
        <v>3.0000000000000001E-3</v>
      </c>
      <c r="O11963" t="s">
        <v>7876</v>
      </c>
      <c r="P11963" t="s">
        <v>18627</v>
      </c>
      <c r="Q11963">
        <v>3.0000000000000001E-6</v>
      </c>
      <c r="R11963" s="117" t="s">
        <v>16032</v>
      </c>
      <c r="S11963" s="117" t="s">
        <v>15523</v>
      </c>
      <c r="T11963" t="s">
        <v>13812</v>
      </c>
      <c r="U11963" t="s">
        <v>10772</v>
      </c>
    </row>
    <row r="11964" spans="1:21">
      <c r="A11964" s="117" t="s">
        <v>11298</v>
      </c>
      <c r="B11964" t="s">
        <v>14590</v>
      </c>
      <c r="C11964" t="s">
        <v>14590</v>
      </c>
      <c r="D11964">
        <v>104</v>
      </c>
      <c r="E11964">
        <v>98</v>
      </c>
      <c r="F11964">
        <v>104</v>
      </c>
      <c r="G11964">
        <v>98</v>
      </c>
      <c r="H11964">
        <v>1</v>
      </c>
      <c r="I11964">
        <v>1</v>
      </c>
      <c r="J11964">
        <v>0</v>
      </c>
      <c r="K11964" s="194">
        <v>0</v>
      </c>
      <c r="L11964" t="s">
        <v>1083</v>
      </c>
      <c r="M11964" t="s">
        <v>1083</v>
      </c>
      <c r="N11964">
        <v>720</v>
      </c>
      <c r="O11964" t="s">
        <v>7876</v>
      </c>
      <c r="P11964" t="s">
        <v>18628</v>
      </c>
      <c r="Q11964">
        <v>0.72</v>
      </c>
      <c r="R11964" s="117" t="s">
        <v>16032</v>
      </c>
      <c r="S11964" s="117" t="s">
        <v>15523</v>
      </c>
      <c r="T11964" t="s">
        <v>13812</v>
      </c>
      <c r="U11964" t="s">
        <v>10772</v>
      </c>
    </row>
    <row r="11965" spans="1:21">
      <c r="A11965" s="117" t="s">
        <v>11299</v>
      </c>
      <c r="B11965" t="s">
        <v>14590</v>
      </c>
      <c r="C11965" t="s">
        <v>14590</v>
      </c>
      <c r="D11965">
        <v>104</v>
      </c>
      <c r="E11965">
        <v>98</v>
      </c>
      <c r="F11965">
        <v>104</v>
      </c>
      <c r="G11965">
        <v>98</v>
      </c>
      <c r="H11965">
        <v>1</v>
      </c>
      <c r="I11965">
        <v>1</v>
      </c>
      <c r="J11965">
        <v>0</v>
      </c>
      <c r="K11965" s="194">
        <v>0</v>
      </c>
      <c r="L11965" t="s">
        <v>1083</v>
      </c>
      <c r="M11965" t="s">
        <v>1083</v>
      </c>
      <c r="N11965">
        <v>12100</v>
      </c>
      <c r="O11965" t="s">
        <v>7876</v>
      </c>
      <c r="P11965" t="s">
        <v>18629</v>
      </c>
      <c r="Q11965">
        <v>12.1</v>
      </c>
      <c r="R11965" s="117" t="s">
        <v>16032</v>
      </c>
      <c r="S11965" s="117" t="s">
        <v>15523</v>
      </c>
      <c r="T11965" t="s">
        <v>13812</v>
      </c>
      <c r="U11965" t="s">
        <v>10772</v>
      </c>
    </row>
    <row r="11966" spans="1:21">
      <c r="A11966" s="117" t="s">
        <v>11300</v>
      </c>
      <c r="B11966" t="s">
        <v>14590</v>
      </c>
      <c r="C11966" t="s">
        <v>14590</v>
      </c>
      <c r="D11966">
        <v>104</v>
      </c>
      <c r="E11966">
        <v>98</v>
      </c>
      <c r="F11966">
        <v>104</v>
      </c>
      <c r="G11966">
        <v>98</v>
      </c>
      <c r="H11966">
        <v>1</v>
      </c>
      <c r="I11966">
        <v>1</v>
      </c>
      <c r="J11966">
        <v>0</v>
      </c>
      <c r="K11966" s="194">
        <v>0</v>
      </c>
      <c r="L11966" t="s">
        <v>1083</v>
      </c>
      <c r="M11966" t="s">
        <v>1083</v>
      </c>
      <c r="N11966">
        <v>3700</v>
      </c>
      <c r="O11966" t="s">
        <v>7876</v>
      </c>
      <c r="P11966" t="s">
        <v>18591</v>
      </c>
      <c r="Q11966">
        <v>3.7</v>
      </c>
      <c r="R11966" s="117" t="s">
        <v>16032</v>
      </c>
      <c r="S11966" s="117" t="s">
        <v>15523</v>
      </c>
      <c r="T11966" t="s">
        <v>13812</v>
      </c>
      <c r="U11966" t="s">
        <v>10772</v>
      </c>
    </row>
    <row r="11967" spans="1:21">
      <c r="A11967" s="117" t="s">
        <v>5488</v>
      </c>
      <c r="B11967" t="s">
        <v>14590</v>
      </c>
      <c r="C11967" t="s">
        <v>14590</v>
      </c>
      <c r="D11967">
        <v>39</v>
      </c>
      <c r="E11967">
        <v>33</v>
      </c>
      <c r="F11967">
        <v>39</v>
      </c>
      <c r="G11967">
        <v>33</v>
      </c>
      <c r="H11967">
        <v>1</v>
      </c>
      <c r="I11967">
        <v>1</v>
      </c>
      <c r="J11967">
        <v>0</v>
      </c>
      <c r="K11967" s="194">
        <v>0</v>
      </c>
      <c r="L11967" t="s">
        <v>1079</v>
      </c>
      <c r="M11967" t="s">
        <v>1079</v>
      </c>
      <c r="N11967">
        <v>42000</v>
      </c>
      <c r="O11967" t="s">
        <v>7876</v>
      </c>
      <c r="P11967" t="s">
        <v>8135</v>
      </c>
      <c r="Q11967">
        <v>42</v>
      </c>
      <c r="R11967" s="117" t="s">
        <v>14814</v>
      </c>
      <c r="S11967" s="117" t="s">
        <v>14589</v>
      </c>
      <c r="T11967" t="s">
        <v>12136</v>
      </c>
      <c r="U11967" t="s">
        <v>10772</v>
      </c>
    </row>
    <row r="11968" spans="1:21">
      <c r="A11968" s="117" t="s">
        <v>5489</v>
      </c>
      <c r="B11968" t="s">
        <v>14590</v>
      </c>
      <c r="C11968" t="s">
        <v>14590</v>
      </c>
      <c r="D11968">
        <v>89</v>
      </c>
      <c r="E11968">
        <v>83</v>
      </c>
      <c r="F11968">
        <v>89</v>
      </c>
      <c r="G11968">
        <v>83</v>
      </c>
      <c r="H11968">
        <v>1</v>
      </c>
      <c r="I11968">
        <v>1</v>
      </c>
      <c r="J11968">
        <v>2</v>
      </c>
      <c r="K11968" s="194">
        <v>2</v>
      </c>
      <c r="L11968" t="s">
        <v>1079</v>
      </c>
      <c r="M11968" t="s">
        <v>1079</v>
      </c>
      <c r="N11968">
        <v>39994</v>
      </c>
      <c r="O11968" t="s">
        <v>7876</v>
      </c>
      <c r="P11968" t="s">
        <v>9637</v>
      </c>
      <c r="Q11968">
        <v>39.994</v>
      </c>
      <c r="R11968" s="117" t="s">
        <v>14595</v>
      </c>
      <c r="S11968" s="117" t="s">
        <v>14596</v>
      </c>
      <c r="T11968" t="s">
        <v>17448</v>
      </c>
      <c r="U11968" t="s">
        <v>10772</v>
      </c>
    </row>
    <row r="11969" spans="1:21">
      <c r="A11969" s="117" t="s">
        <v>5490</v>
      </c>
      <c r="B11969" t="s">
        <v>14590</v>
      </c>
      <c r="C11969" t="s">
        <v>14590</v>
      </c>
      <c r="D11969">
        <v>39</v>
      </c>
      <c r="E11969">
        <v>33</v>
      </c>
      <c r="F11969">
        <v>39</v>
      </c>
      <c r="G11969">
        <v>33</v>
      </c>
      <c r="H11969">
        <v>1</v>
      </c>
      <c r="I11969">
        <v>1</v>
      </c>
      <c r="J11969">
        <v>0</v>
      </c>
      <c r="K11969" s="194">
        <v>0</v>
      </c>
      <c r="L11969" t="s">
        <v>1079</v>
      </c>
      <c r="M11969" t="s">
        <v>1079</v>
      </c>
      <c r="N11969">
        <v>42000</v>
      </c>
      <c r="O11969" t="s">
        <v>7876</v>
      </c>
      <c r="P11969" t="s">
        <v>8135</v>
      </c>
      <c r="Q11969">
        <v>42</v>
      </c>
      <c r="R11969" s="117" t="s">
        <v>14814</v>
      </c>
      <c r="S11969" s="117" t="s">
        <v>14589</v>
      </c>
      <c r="T11969" t="s">
        <v>12136</v>
      </c>
      <c r="U11969" t="s">
        <v>10772</v>
      </c>
    </row>
    <row r="11970" spans="1:21">
      <c r="A11970" s="117" t="s">
        <v>5491</v>
      </c>
      <c r="B11970" t="s">
        <v>14590</v>
      </c>
      <c r="C11970" t="s">
        <v>14590</v>
      </c>
      <c r="D11970">
        <v>89</v>
      </c>
      <c r="E11970">
        <v>83</v>
      </c>
      <c r="F11970">
        <v>89</v>
      </c>
      <c r="G11970">
        <v>83</v>
      </c>
      <c r="H11970">
        <v>1</v>
      </c>
      <c r="I11970">
        <v>1</v>
      </c>
      <c r="J11970">
        <v>2</v>
      </c>
      <c r="K11970" s="194">
        <v>2</v>
      </c>
      <c r="L11970" t="s">
        <v>1079</v>
      </c>
      <c r="M11970" t="s">
        <v>1079</v>
      </c>
      <c r="N11970">
        <v>49154</v>
      </c>
      <c r="O11970" t="s">
        <v>7876</v>
      </c>
      <c r="P11970" t="s">
        <v>9637</v>
      </c>
      <c r="Q11970">
        <v>49.154000000000003</v>
      </c>
      <c r="R11970" s="117" t="s">
        <v>14595</v>
      </c>
      <c r="S11970" s="117" t="s">
        <v>14596</v>
      </c>
      <c r="T11970" t="s">
        <v>17448</v>
      </c>
      <c r="U11970" t="s">
        <v>10772</v>
      </c>
    </row>
    <row r="11971" spans="1:21">
      <c r="A11971" s="117" t="s">
        <v>5492</v>
      </c>
      <c r="B11971" t="s">
        <v>14590</v>
      </c>
      <c r="C11971" t="s">
        <v>14590</v>
      </c>
      <c r="D11971">
        <v>39</v>
      </c>
      <c r="E11971">
        <v>33</v>
      </c>
      <c r="F11971">
        <v>39</v>
      </c>
      <c r="G11971">
        <v>33</v>
      </c>
      <c r="H11971">
        <v>1</v>
      </c>
      <c r="I11971">
        <v>1</v>
      </c>
      <c r="J11971">
        <v>0</v>
      </c>
      <c r="K11971" s="194">
        <v>0</v>
      </c>
      <c r="L11971" t="s">
        <v>1083</v>
      </c>
      <c r="M11971" t="s">
        <v>1083</v>
      </c>
      <c r="N11971">
        <v>42000</v>
      </c>
      <c r="O11971" t="s">
        <v>7876</v>
      </c>
      <c r="P11971" t="s">
        <v>16033</v>
      </c>
      <c r="Q11971">
        <v>42</v>
      </c>
      <c r="R11971" s="117" t="s">
        <v>14814</v>
      </c>
      <c r="S11971" s="117" t="s">
        <v>14589</v>
      </c>
      <c r="T11971" t="s">
        <v>12136</v>
      </c>
      <c r="U11971" t="s">
        <v>10772</v>
      </c>
    </row>
    <row r="11972" spans="1:21">
      <c r="A11972" s="117" t="s">
        <v>5493</v>
      </c>
      <c r="B11972" t="s">
        <v>14590</v>
      </c>
      <c r="C11972" t="s">
        <v>14590</v>
      </c>
      <c r="D11972">
        <v>89</v>
      </c>
      <c r="E11972">
        <v>83</v>
      </c>
      <c r="F11972">
        <v>89</v>
      </c>
      <c r="G11972">
        <v>83</v>
      </c>
      <c r="H11972">
        <v>1</v>
      </c>
      <c r="I11972">
        <v>1</v>
      </c>
      <c r="J11972">
        <v>2</v>
      </c>
      <c r="K11972" s="194">
        <v>2</v>
      </c>
      <c r="L11972" t="s">
        <v>1079</v>
      </c>
      <c r="M11972" t="s">
        <v>1079</v>
      </c>
      <c r="N11972">
        <v>41994</v>
      </c>
      <c r="O11972" t="s">
        <v>7876</v>
      </c>
      <c r="P11972" t="s">
        <v>9637</v>
      </c>
      <c r="Q11972">
        <v>41.994</v>
      </c>
      <c r="R11972" s="117" t="s">
        <v>14595</v>
      </c>
      <c r="S11972" s="117" t="s">
        <v>14596</v>
      </c>
      <c r="T11972" t="s">
        <v>17448</v>
      </c>
      <c r="U11972" t="s">
        <v>10772</v>
      </c>
    </row>
    <row r="11973" spans="1:21">
      <c r="A11973" s="117" t="s">
        <v>5494</v>
      </c>
      <c r="B11973" t="s">
        <v>14590</v>
      </c>
      <c r="C11973" t="s">
        <v>14590</v>
      </c>
      <c r="D11973">
        <v>39</v>
      </c>
      <c r="E11973">
        <v>33</v>
      </c>
      <c r="F11973">
        <v>39</v>
      </c>
      <c r="G11973">
        <v>33</v>
      </c>
      <c r="H11973">
        <v>1</v>
      </c>
      <c r="I11973">
        <v>1</v>
      </c>
      <c r="J11973">
        <v>0</v>
      </c>
      <c r="K11973" s="194">
        <v>0</v>
      </c>
      <c r="L11973" t="s">
        <v>1090</v>
      </c>
      <c r="M11973" t="s">
        <v>1090</v>
      </c>
      <c r="N11973">
        <v>42000</v>
      </c>
      <c r="O11973" t="s">
        <v>7876</v>
      </c>
      <c r="P11973" t="s">
        <v>8135</v>
      </c>
      <c r="Q11973">
        <v>42</v>
      </c>
      <c r="R11973" s="117" t="s">
        <v>14814</v>
      </c>
      <c r="S11973" s="117" t="s">
        <v>14589</v>
      </c>
      <c r="T11973" t="s">
        <v>12136</v>
      </c>
      <c r="U11973" t="s">
        <v>10772</v>
      </c>
    </row>
    <row r="11974" spans="1:21">
      <c r="A11974" s="117" t="s">
        <v>5495</v>
      </c>
      <c r="B11974" t="s">
        <v>14590</v>
      </c>
      <c r="C11974" t="s">
        <v>14590</v>
      </c>
      <c r="D11974">
        <v>89</v>
      </c>
      <c r="E11974">
        <v>83</v>
      </c>
      <c r="F11974">
        <v>89</v>
      </c>
      <c r="G11974">
        <v>83</v>
      </c>
      <c r="H11974">
        <v>1</v>
      </c>
      <c r="I11974">
        <v>1</v>
      </c>
      <c r="J11974">
        <v>2</v>
      </c>
      <c r="K11974" s="194">
        <v>2</v>
      </c>
      <c r="L11974" t="s">
        <v>1079</v>
      </c>
      <c r="M11974" t="s">
        <v>1079</v>
      </c>
      <c r="N11974">
        <v>51154</v>
      </c>
      <c r="O11974" t="s">
        <v>7876</v>
      </c>
      <c r="P11974" t="s">
        <v>9637</v>
      </c>
      <c r="Q11974">
        <v>51.154000000000003</v>
      </c>
      <c r="R11974" s="117" t="s">
        <v>14595</v>
      </c>
      <c r="S11974" s="117" t="s">
        <v>14596</v>
      </c>
      <c r="T11974" t="s">
        <v>17448</v>
      </c>
      <c r="U11974" t="s">
        <v>10772</v>
      </c>
    </row>
    <row r="11975" spans="1:21">
      <c r="A11975" s="117" t="s">
        <v>5496</v>
      </c>
      <c r="B11975" t="s">
        <v>14590</v>
      </c>
      <c r="C11975" t="s">
        <v>14590</v>
      </c>
      <c r="D11975">
        <v>39</v>
      </c>
      <c r="E11975">
        <v>33</v>
      </c>
      <c r="F11975">
        <v>39</v>
      </c>
      <c r="G11975">
        <v>33</v>
      </c>
      <c r="H11975">
        <v>1</v>
      </c>
      <c r="I11975">
        <v>1</v>
      </c>
      <c r="J11975">
        <v>0</v>
      </c>
      <c r="K11975" s="194">
        <v>0</v>
      </c>
      <c r="L11975" t="s">
        <v>1079</v>
      </c>
      <c r="M11975" t="s">
        <v>1079</v>
      </c>
      <c r="N11975">
        <v>42000</v>
      </c>
      <c r="O11975" t="s">
        <v>7876</v>
      </c>
      <c r="P11975" t="s">
        <v>8135</v>
      </c>
      <c r="Q11975">
        <v>42</v>
      </c>
      <c r="R11975" s="117" t="s">
        <v>14814</v>
      </c>
      <c r="S11975" s="117" t="s">
        <v>14589</v>
      </c>
      <c r="T11975" t="s">
        <v>12136</v>
      </c>
      <c r="U11975" t="s">
        <v>10772</v>
      </c>
    </row>
    <row r="11976" spans="1:21">
      <c r="A11976" s="117" t="s">
        <v>5497</v>
      </c>
      <c r="B11976" t="s">
        <v>14590</v>
      </c>
      <c r="C11976" t="s">
        <v>14590</v>
      </c>
      <c r="D11976">
        <v>89</v>
      </c>
      <c r="E11976">
        <v>83</v>
      </c>
      <c r="F11976">
        <v>89</v>
      </c>
      <c r="G11976">
        <v>83</v>
      </c>
      <c r="H11976">
        <v>1</v>
      </c>
      <c r="I11976">
        <v>1</v>
      </c>
      <c r="J11976">
        <v>2</v>
      </c>
      <c r="K11976" s="194">
        <v>2</v>
      </c>
      <c r="L11976" t="s">
        <v>1079</v>
      </c>
      <c r="M11976" t="s">
        <v>1079</v>
      </c>
      <c r="N11976">
        <v>39993</v>
      </c>
      <c r="O11976" t="s">
        <v>7876</v>
      </c>
      <c r="P11976" t="s">
        <v>9637</v>
      </c>
      <c r="Q11976">
        <v>39.993000000000002</v>
      </c>
      <c r="R11976" s="117" t="s">
        <v>14595</v>
      </c>
      <c r="S11976" s="117" t="s">
        <v>14596</v>
      </c>
      <c r="T11976" t="s">
        <v>17448</v>
      </c>
      <c r="U11976" t="s">
        <v>10772</v>
      </c>
    </row>
    <row r="11977" spans="1:21">
      <c r="A11977" s="117" t="s">
        <v>5498</v>
      </c>
      <c r="B11977" t="s">
        <v>14590</v>
      </c>
      <c r="C11977" t="s">
        <v>14590</v>
      </c>
      <c r="D11977">
        <v>39</v>
      </c>
      <c r="E11977">
        <v>33</v>
      </c>
      <c r="F11977">
        <v>39</v>
      </c>
      <c r="G11977">
        <v>33</v>
      </c>
      <c r="H11977">
        <v>1</v>
      </c>
      <c r="I11977">
        <v>1</v>
      </c>
      <c r="J11977">
        <v>0</v>
      </c>
      <c r="K11977" s="194">
        <v>0</v>
      </c>
      <c r="L11977" t="s">
        <v>1079</v>
      </c>
      <c r="M11977" t="s">
        <v>1079</v>
      </c>
      <c r="N11977">
        <v>42000</v>
      </c>
      <c r="O11977" t="s">
        <v>7876</v>
      </c>
      <c r="P11977" t="s">
        <v>8135</v>
      </c>
      <c r="Q11977">
        <v>42</v>
      </c>
      <c r="R11977" s="117" t="s">
        <v>14814</v>
      </c>
      <c r="S11977" s="117" t="s">
        <v>14589</v>
      </c>
      <c r="T11977" t="s">
        <v>12136</v>
      </c>
      <c r="U11977" t="s">
        <v>10772</v>
      </c>
    </row>
    <row r="11978" spans="1:21">
      <c r="A11978" s="117" t="s">
        <v>5499</v>
      </c>
      <c r="B11978" t="s">
        <v>14590</v>
      </c>
      <c r="C11978" t="s">
        <v>14590</v>
      </c>
      <c r="D11978">
        <v>89</v>
      </c>
      <c r="E11978">
        <v>83</v>
      </c>
      <c r="F11978">
        <v>89</v>
      </c>
      <c r="G11978">
        <v>83</v>
      </c>
      <c r="H11978">
        <v>1</v>
      </c>
      <c r="I11978">
        <v>1</v>
      </c>
      <c r="J11978">
        <v>2</v>
      </c>
      <c r="K11978" s="194">
        <v>2</v>
      </c>
      <c r="L11978" t="s">
        <v>1079</v>
      </c>
      <c r="M11978" t="s">
        <v>1079</v>
      </c>
      <c r="N11978">
        <v>49153</v>
      </c>
      <c r="O11978" t="s">
        <v>7876</v>
      </c>
      <c r="P11978" t="s">
        <v>9637</v>
      </c>
      <c r="Q11978">
        <v>49.152999999999999</v>
      </c>
      <c r="R11978" s="117" t="s">
        <v>14595</v>
      </c>
      <c r="S11978" s="117" t="s">
        <v>14596</v>
      </c>
      <c r="T11978" t="s">
        <v>17448</v>
      </c>
      <c r="U11978" t="s">
        <v>10772</v>
      </c>
    </row>
    <row r="11979" spans="1:21">
      <c r="A11979" s="117" t="s">
        <v>5500</v>
      </c>
      <c r="B11979" t="s">
        <v>14590</v>
      </c>
      <c r="C11979" t="s">
        <v>14590</v>
      </c>
      <c r="D11979">
        <v>39</v>
      </c>
      <c r="E11979">
        <v>33</v>
      </c>
      <c r="F11979">
        <v>39</v>
      </c>
      <c r="G11979">
        <v>33</v>
      </c>
      <c r="H11979">
        <v>1</v>
      </c>
      <c r="I11979">
        <v>1</v>
      </c>
      <c r="J11979">
        <v>0</v>
      </c>
      <c r="K11979" s="194">
        <v>0</v>
      </c>
      <c r="L11979" t="s">
        <v>1083</v>
      </c>
      <c r="M11979" t="s">
        <v>1083</v>
      </c>
      <c r="N11979">
        <v>42000</v>
      </c>
      <c r="O11979" t="s">
        <v>7876</v>
      </c>
      <c r="P11979" t="s">
        <v>7877</v>
      </c>
      <c r="Q11979">
        <v>42</v>
      </c>
      <c r="R11979" s="117" t="s">
        <v>14814</v>
      </c>
      <c r="S11979" s="117" t="s">
        <v>14589</v>
      </c>
      <c r="T11979" t="s">
        <v>12136</v>
      </c>
      <c r="U11979" t="s">
        <v>10772</v>
      </c>
    </row>
    <row r="11980" spans="1:21">
      <c r="A11980" s="117" t="s">
        <v>5501</v>
      </c>
      <c r="B11980" t="s">
        <v>14590</v>
      </c>
      <c r="C11980" t="s">
        <v>14590</v>
      </c>
      <c r="D11980">
        <v>89</v>
      </c>
      <c r="E11980">
        <v>83</v>
      </c>
      <c r="F11980">
        <v>89</v>
      </c>
      <c r="G11980">
        <v>83</v>
      </c>
      <c r="H11980">
        <v>1</v>
      </c>
      <c r="I11980">
        <v>1</v>
      </c>
      <c r="J11980">
        <v>2</v>
      </c>
      <c r="K11980" s="194">
        <v>2</v>
      </c>
      <c r="L11980" t="s">
        <v>1079</v>
      </c>
      <c r="M11980" t="s">
        <v>1079</v>
      </c>
      <c r="N11980">
        <v>41993</v>
      </c>
      <c r="O11980" t="s">
        <v>7876</v>
      </c>
      <c r="P11980" t="s">
        <v>9637</v>
      </c>
      <c r="Q11980">
        <v>41.993000000000002</v>
      </c>
      <c r="R11980" s="117" t="s">
        <v>14595</v>
      </c>
      <c r="S11980" s="117" t="s">
        <v>14596</v>
      </c>
      <c r="T11980" t="s">
        <v>17448</v>
      </c>
      <c r="U11980" t="s">
        <v>10772</v>
      </c>
    </row>
    <row r="11981" spans="1:21">
      <c r="A11981" s="117" t="s">
        <v>5502</v>
      </c>
      <c r="B11981" t="s">
        <v>14590</v>
      </c>
      <c r="C11981" t="s">
        <v>14590</v>
      </c>
      <c r="D11981">
        <v>39</v>
      </c>
      <c r="E11981">
        <v>33</v>
      </c>
      <c r="F11981">
        <v>39</v>
      </c>
      <c r="G11981">
        <v>33</v>
      </c>
      <c r="H11981">
        <v>1</v>
      </c>
      <c r="I11981">
        <v>1</v>
      </c>
      <c r="J11981">
        <v>0</v>
      </c>
      <c r="K11981" s="194">
        <v>0</v>
      </c>
      <c r="L11981" t="s">
        <v>1090</v>
      </c>
      <c r="M11981" t="s">
        <v>1090</v>
      </c>
      <c r="N11981">
        <v>42000</v>
      </c>
      <c r="O11981" t="s">
        <v>7876</v>
      </c>
      <c r="P11981" t="s">
        <v>8135</v>
      </c>
      <c r="Q11981">
        <v>42</v>
      </c>
      <c r="R11981" s="117" t="s">
        <v>14814</v>
      </c>
      <c r="S11981" s="117" t="s">
        <v>14589</v>
      </c>
      <c r="T11981" t="s">
        <v>12136</v>
      </c>
      <c r="U11981" t="s">
        <v>10772</v>
      </c>
    </row>
    <row r="11982" spans="1:21">
      <c r="A11982" s="117" t="s">
        <v>5503</v>
      </c>
      <c r="B11982" t="s">
        <v>14590</v>
      </c>
      <c r="C11982" t="s">
        <v>14590</v>
      </c>
      <c r="D11982">
        <v>89</v>
      </c>
      <c r="E11982">
        <v>83</v>
      </c>
      <c r="F11982">
        <v>89</v>
      </c>
      <c r="G11982">
        <v>83</v>
      </c>
      <c r="H11982">
        <v>1</v>
      </c>
      <c r="I11982">
        <v>1</v>
      </c>
      <c r="J11982">
        <v>2</v>
      </c>
      <c r="K11982" s="194">
        <v>2</v>
      </c>
      <c r="L11982" t="s">
        <v>1079</v>
      </c>
      <c r="M11982" t="s">
        <v>1079</v>
      </c>
      <c r="N11982">
        <v>51153</v>
      </c>
      <c r="O11982" t="s">
        <v>7876</v>
      </c>
      <c r="P11982" t="s">
        <v>9637</v>
      </c>
      <c r="Q11982">
        <v>51.152999999999999</v>
      </c>
      <c r="R11982" s="117" t="s">
        <v>14595</v>
      </c>
      <c r="S11982" s="117" t="s">
        <v>14596</v>
      </c>
      <c r="T11982" t="s">
        <v>17448</v>
      </c>
      <c r="U11982" t="s">
        <v>10772</v>
      </c>
    </row>
    <row r="11983" spans="1:21">
      <c r="A11983" s="117" t="s">
        <v>5504</v>
      </c>
      <c r="B11983" t="s">
        <v>14590</v>
      </c>
      <c r="C11983" t="s">
        <v>14590</v>
      </c>
      <c r="D11983">
        <v>39</v>
      </c>
      <c r="E11983">
        <v>33</v>
      </c>
      <c r="F11983">
        <v>39</v>
      </c>
      <c r="G11983">
        <v>33</v>
      </c>
      <c r="H11983">
        <v>1</v>
      </c>
      <c r="I11983">
        <v>1</v>
      </c>
      <c r="J11983">
        <v>0</v>
      </c>
      <c r="K11983" s="194">
        <v>0</v>
      </c>
      <c r="L11983" t="s">
        <v>1079</v>
      </c>
      <c r="M11983" t="s">
        <v>1079</v>
      </c>
      <c r="N11983">
        <v>42000</v>
      </c>
      <c r="O11983" t="s">
        <v>7876</v>
      </c>
      <c r="P11983" t="s">
        <v>8135</v>
      </c>
      <c r="Q11983">
        <v>42</v>
      </c>
      <c r="R11983" s="117" t="s">
        <v>14814</v>
      </c>
      <c r="S11983" s="117" t="s">
        <v>14589</v>
      </c>
      <c r="T11983" t="s">
        <v>12136</v>
      </c>
      <c r="U11983" t="s">
        <v>10772</v>
      </c>
    </row>
    <row r="11984" spans="1:21">
      <c r="A11984" s="117" t="s">
        <v>5505</v>
      </c>
      <c r="B11984" t="s">
        <v>14590</v>
      </c>
      <c r="C11984" t="s">
        <v>14590</v>
      </c>
      <c r="D11984">
        <v>89</v>
      </c>
      <c r="E11984">
        <v>83</v>
      </c>
      <c r="F11984">
        <v>89</v>
      </c>
      <c r="G11984">
        <v>83</v>
      </c>
      <c r="H11984">
        <v>1</v>
      </c>
      <c r="I11984">
        <v>1</v>
      </c>
      <c r="J11984">
        <v>2</v>
      </c>
      <c r="K11984" s="194">
        <v>2</v>
      </c>
      <c r="L11984" t="s">
        <v>1079</v>
      </c>
      <c r="M11984" t="s">
        <v>1079</v>
      </c>
      <c r="N11984">
        <v>52878</v>
      </c>
      <c r="O11984" t="s">
        <v>7876</v>
      </c>
      <c r="P11984" t="s">
        <v>9637</v>
      </c>
      <c r="Q11984">
        <v>52.878</v>
      </c>
      <c r="R11984" s="117" t="s">
        <v>14595</v>
      </c>
      <c r="S11984" s="117" t="s">
        <v>14596</v>
      </c>
      <c r="T11984" t="s">
        <v>17448</v>
      </c>
      <c r="U11984" t="s">
        <v>10772</v>
      </c>
    </row>
    <row r="11985" spans="1:21">
      <c r="A11985" s="117" t="s">
        <v>5506</v>
      </c>
      <c r="B11985" t="s">
        <v>14590</v>
      </c>
      <c r="C11985" t="s">
        <v>14590</v>
      </c>
      <c r="D11985">
        <v>39</v>
      </c>
      <c r="E11985">
        <v>33</v>
      </c>
      <c r="F11985">
        <v>39</v>
      </c>
      <c r="G11985">
        <v>33</v>
      </c>
      <c r="H11985">
        <v>1</v>
      </c>
      <c r="I11985">
        <v>1</v>
      </c>
      <c r="J11985">
        <v>0</v>
      </c>
      <c r="K11985" s="194">
        <v>0</v>
      </c>
      <c r="L11985" t="s">
        <v>1079</v>
      </c>
      <c r="M11985" t="s">
        <v>1079</v>
      </c>
      <c r="N11985">
        <v>42000</v>
      </c>
      <c r="O11985" t="s">
        <v>7876</v>
      </c>
      <c r="P11985" t="s">
        <v>8135</v>
      </c>
      <c r="Q11985">
        <v>42</v>
      </c>
      <c r="R11985" s="117" t="s">
        <v>14814</v>
      </c>
      <c r="S11985" s="117" t="s">
        <v>14589</v>
      </c>
      <c r="T11985" t="s">
        <v>12136</v>
      </c>
      <c r="U11985" t="s">
        <v>10772</v>
      </c>
    </row>
    <row r="11986" spans="1:21">
      <c r="A11986" s="117" t="s">
        <v>5507</v>
      </c>
      <c r="B11986" t="s">
        <v>14590</v>
      </c>
      <c r="C11986" t="s">
        <v>14590</v>
      </c>
      <c r="D11986">
        <v>89</v>
      </c>
      <c r="E11986">
        <v>83</v>
      </c>
      <c r="F11986">
        <v>89</v>
      </c>
      <c r="G11986">
        <v>83</v>
      </c>
      <c r="H11986">
        <v>1</v>
      </c>
      <c r="I11986">
        <v>1</v>
      </c>
      <c r="J11986">
        <v>2</v>
      </c>
      <c r="K11986" s="194">
        <v>2</v>
      </c>
      <c r="L11986" t="s">
        <v>1079</v>
      </c>
      <c r="M11986" t="s">
        <v>1079</v>
      </c>
      <c r="N11986">
        <v>66234</v>
      </c>
      <c r="O11986" t="s">
        <v>7876</v>
      </c>
      <c r="P11986" t="s">
        <v>9637</v>
      </c>
      <c r="Q11986">
        <v>66.233999999999995</v>
      </c>
      <c r="R11986" s="117" t="s">
        <v>14595</v>
      </c>
      <c r="S11986" s="117" t="s">
        <v>14596</v>
      </c>
      <c r="T11986" t="s">
        <v>17448</v>
      </c>
      <c r="U11986" t="s">
        <v>10772</v>
      </c>
    </row>
    <row r="11987" spans="1:21">
      <c r="A11987" s="117" t="s">
        <v>5508</v>
      </c>
      <c r="B11987" t="s">
        <v>14590</v>
      </c>
      <c r="C11987" t="s">
        <v>14590</v>
      </c>
      <c r="D11987">
        <v>39</v>
      </c>
      <c r="E11987">
        <v>33</v>
      </c>
      <c r="F11987">
        <v>39</v>
      </c>
      <c r="G11987">
        <v>33</v>
      </c>
      <c r="H11987">
        <v>1</v>
      </c>
      <c r="I11987">
        <v>1</v>
      </c>
      <c r="J11987">
        <v>0</v>
      </c>
      <c r="K11987" s="194">
        <v>0</v>
      </c>
      <c r="L11987" t="s">
        <v>1083</v>
      </c>
      <c r="M11987" t="s">
        <v>1083</v>
      </c>
      <c r="N11987">
        <v>42000</v>
      </c>
      <c r="O11987" t="s">
        <v>7876</v>
      </c>
      <c r="P11987" t="s">
        <v>8135</v>
      </c>
      <c r="Q11987">
        <v>42</v>
      </c>
      <c r="R11987" s="117" t="s">
        <v>14814</v>
      </c>
      <c r="S11987" s="117" t="s">
        <v>14589</v>
      </c>
      <c r="T11987" t="s">
        <v>12136</v>
      </c>
      <c r="U11987" t="s">
        <v>10772</v>
      </c>
    </row>
    <row r="11988" spans="1:21">
      <c r="A11988" s="117" t="s">
        <v>5509</v>
      </c>
      <c r="B11988" t="s">
        <v>14590</v>
      </c>
      <c r="C11988" t="s">
        <v>14590</v>
      </c>
      <c r="D11988">
        <v>89</v>
      </c>
      <c r="E11988">
        <v>83</v>
      </c>
      <c r="F11988">
        <v>89</v>
      </c>
      <c r="G11988">
        <v>83</v>
      </c>
      <c r="H11988">
        <v>1</v>
      </c>
      <c r="I11988">
        <v>1</v>
      </c>
      <c r="J11988">
        <v>2</v>
      </c>
      <c r="K11988" s="194">
        <v>2</v>
      </c>
      <c r="L11988" t="s">
        <v>1079</v>
      </c>
      <c r="M11988" t="s">
        <v>1079</v>
      </c>
      <c r="N11988">
        <v>54878</v>
      </c>
      <c r="O11988" t="s">
        <v>7876</v>
      </c>
      <c r="P11988" t="s">
        <v>9637</v>
      </c>
      <c r="Q11988">
        <v>54.878</v>
      </c>
      <c r="R11988" s="117" t="s">
        <v>14595</v>
      </c>
      <c r="S11988" s="117" t="s">
        <v>14596</v>
      </c>
      <c r="T11988" t="s">
        <v>17448</v>
      </c>
      <c r="U11988" t="s">
        <v>10772</v>
      </c>
    </row>
    <row r="11989" spans="1:21">
      <c r="A11989" s="117" t="s">
        <v>5510</v>
      </c>
      <c r="B11989" t="s">
        <v>14590</v>
      </c>
      <c r="C11989" t="s">
        <v>14590</v>
      </c>
      <c r="D11989">
        <v>39</v>
      </c>
      <c r="E11989">
        <v>33</v>
      </c>
      <c r="F11989">
        <v>39</v>
      </c>
      <c r="G11989">
        <v>33</v>
      </c>
      <c r="H11989">
        <v>1</v>
      </c>
      <c r="I11989">
        <v>1</v>
      </c>
      <c r="J11989">
        <v>0</v>
      </c>
      <c r="K11989" s="194">
        <v>0</v>
      </c>
      <c r="L11989" t="s">
        <v>1079</v>
      </c>
      <c r="M11989" t="s">
        <v>1079</v>
      </c>
      <c r="N11989">
        <v>42000</v>
      </c>
      <c r="O11989" t="s">
        <v>7876</v>
      </c>
      <c r="P11989" t="s">
        <v>8135</v>
      </c>
      <c r="Q11989">
        <v>42</v>
      </c>
      <c r="R11989" s="117" t="s">
        <v>14814</v>
      </c>
      <c r="S11989" s="117" t="s">
        <v>14589</v>
      </c>
      <c r="T11989" t="s">
        <v>12136</v>
      </c>
      <c r="U11989" t="s">
        <v>10772</v>
      </c>
    </row>
    <row r="11990" spans="1:21">
      <c r="A11990" s="117" t="s">
        <v>5511</v>
      </c>
      <c r="B11990" t="s">
        <v>14590</v>
      </c>
      <c r="C11990" t="s">
        <v>14590</v>
      </c>
      <c r="D11990">
        <v>89</v>
      </c>
      <c r="E11990">
        <v>83</v>
      </c>
      <c r="F11990">
        <v>89</v>
      </c>
      <c r="G11990">
        <v>83</v>
      </c>
      <c r="H11990">
        <v>1</v>
      </c>
      <c r="I11990">
        <v>1</v>
      </c>
      <c r="J11990">
        <v>2</v>
      </c>
      <c r="K11990" s="194">
        <v>2</v>
      </c>
      <c r="L11990" t="s">
        <v>1079</v>
      </c>
      <c r="M11990" t="s">
        <v>1079</v>
      </c>
      <c r="N11990">
        <v>68234</v>
      </c>
      <c r="O11990" t="s">
        <v>7876</v>
      </c>
      <c r="P11990" t="s">
        <v>9637</v>
      </c>
      <c r="Q11990">
        <v>68.233999999999995</v>
      </c>
      <c r="R11990" s="117" t="s">
        <v>14595</v>
      </c>
      <c r="S11990" s="117" t="s">
        <v>14596</v>
      </c>
      <c r="T11990" t="s">
        <v>17448</v>
      </c>
      <c r="U11990" t="s">
        <v>10772</v>
      </c>
    </row>
    <row r="11991" spans="1:21">
      <c r="A11991" s="117" t="s">
        <v>13641</v>
      </c>
      <c r="B11991" t="s">
        <v>14590</v>
      </c>
      <c r="C11991" t="s">
        <v>14593</v>
      </c>
      <c r="D11991">
        <v>38</v>
      </c>
      <c r="E11991">
        <v>32</v>
      </c>
      <c r="F11991" t="e">
        <v>#N/A</v>
      </c>
      <c r="G11991" t="e">
        <v>#N/A</v>
      </c>
      <c r="H11991">
        <v>1</v>
      </c>
      <c r="I11991">
        <v>1</v>
      </c>
      <c r="J11991">
        <v>0</v>
      </c>
      <c r="K11991" s="194" t="e">
        <v>#N/A</v>
      </c>
      <c r="L11991" t="s">
        <v>1100</v>
      </c>
      <c r="M11991" t="s">
        <v>1100</v>
      </c>
      <c r="O11991" t="s">
        <v>7876</v>
      </c>
      <c r="R11991" s="117" t="s">
        <v>14599</v>
      </c>
      <c r="S11991" s="117" t="s">
        <v>14606</v>
      </c>
      <c r="T11991" t="s">
        <v>12138</v>
      </c>
      <c r="U11991" t="s">
        <v>10772</v>
      </c>
    </row>
    <row r="11992" spans="1:21">
      <c r="A11992" s="117" t="s">
        <v>18853</v>
      </c>
      <c r="B11992" t="s">
        <v>14590</v>
      </c>
      <c r="C11992" t="s">
        <v>14590</v>
      </c>
      <c r="D11992">
        <v>56</v>
      </c>
      <c r="E11992">
        <v>50</v>
      </c>
      <c r="F11992">
        <v>56</v>
      </c>
      <c r="G11992">
        <v>50</v>
      </c>
      <c r="H11992">
        <v>1</v>
      </c>
      <c r="I11992">
        <v>1</v>
      </c>
      <c r="J11992">
        <v>0</v>
      </c>
      <c r="K11992" s="194">
        <v>0</v>
      </c>
      <c r="L11992" t="s">
        <v>1079</v>
      </c>
      <c r="M11992" t="s">
        <v>1079</v>
      </c>
      <c r="N11992">
        <v>1414</v>
      </c>
      <c r="O11992" t="s">
        <v>7876</v>
      </c>
      <c r="P11992" t="s">
        <v>18854</v>
      </c>
      <c r="Q11992">
        <v>1.4139999999999999</v>
      </c>
      <c r="R11992" s="117" t="s">
        <v>14814</v>
      </c>
      <c r="S11992" s="117" t="s">
        <v>14589</v>
      </c>
      <c r="T11992" t="s">
        <v>12136</v>
      </c>
      <c r="U11992" t="s">
        <v>10772</v>
      </c>
    </row>
    <row r="11993" spans="1:21">
      <c r="A11993" s="117" t="s">
        <v>19991</v>
      </c>
      <c r="B11993" t="s">
        <v>14590</v>
      </c>
      <c r="C11993" t="s">
        <v>14590</v>
      </c>
      <c r="D11993">
        <v>89</v>
      </c>
      <c r="E11993">
        <v>83</v>
      </c>
      <c r="F11993">
        <v>89</v>
      </c>
      <c r="G11993">
        <v>83</v>
      </c>
      <c r="H11993">
        <v>1</v>
      </c>
      <c r="I11993">
        <v>1</v>
      </c>
      <c r="J11993">
        <v>2</v>
      </c>
      <c r="K11993" s="194">
        <v>2</v>
      </c>
      <c r="L11993" t="s">
        <v>1079</v>
      </c>
      <c r="M11993" t="s">
        <v>1079</v>
      </c>
      <c r="N11993">
        <v>1806</v>
      </c>
      <c r="O11993" t="s">
        <v>7876</v>
      </c>
      <c r="P11993" t="s">
        <v>19992</v>
      </c>
      <c r="Q11993">
        <v>1.806</v>
      </c>
      <c r="R11993" s="117" t="s">
        <v>14814</v>
      </c>
      <c r="S11993" s="117" t="s">
        <v>14596</v>
      </c>
      <c r="T11993" t="s">
        <v>17448</v>
      </c>
      <c r="U11993" t="s">
        <v>10772</v>
      </c>
    </row>
    <row r="11994" spans="1:21">
      <c r="A11994" s="117" t="s">
        <v>16034</v>
      </c>
      <c r="B11994" t="s">
        <v>14590</v>
      </c>
      <c r="C11994" t="s">
        <v>14590</v>
      </c>
      <c r="D11994">
        <v>35</v>
      </c>
      <c r="E11994">
        <v>29</v>
      </c>
      <c r="F11994">
        <v>35</v>
      </c>
      <c r="G11994">
        <v>29</v>
      </c>
      <c r="H11994">
        <v>1</v>
      </c>
      <c r="I11994">
        <v>1</v>
      </c>
      <c r="J11994">
        <v>0</v>
      </c>
      <c r="K11994" s="194">
        <v>0</v>
      </c>
      <c r="L11994" t="s">
        <v>1084</v>
      </c>
      <c r="M11994" t="s">
        <v>1084</v>
      </c>
      <c r="N11994">
        <v>1</v>
      </c>
      <c r="O11994" t="s">
        <v>7876</v>
      </c>
      <c r="P11994" t="s">
        <v>8135</v>
      </c>
      <c r="Q11994">
        <v>1E-3</v>
      </c>
      <c r="R11994" s="117" t="s">
        <v>14814</v>
      </c>
      <c r="S11994" s="117" t="s">
        <v>14589</v>
      </c>
      <c r="T11994" t="s">
        <v>12136</v>
      </c>
      <c r="U11994" t="s">
        <v>10772</v>
      </c>
    </row>
    <row r="11995" spans="1:21">
      <c r="A11995" s="117" t="s">
        <v>16035</v>
      </c>
      <c r="B11995" t="s">
        <v>14590</v>
      </c>
      <c r="C11995" t="s">
        <v>14590</v>
      </c>
      <c r="D11995">
        <v>82</v>
      </c>
      <c r="E11995">
        <v>76</v>
      </c>
      <c r="F11995">
        <v>82</v>
      </c>
      <c r="G11995">
        <v>76</v>
      </c>
      <c r="H11995">
        <v>1</v>
      </c>
      <c r="I11995">
        <v>1</v>
      </c>
      <c r="J11995">
        <v>0</v>
      </c>
      <c r="K11995" s="194">
        <v>0</v>
      </c>
      <c r="L11995" t="s">
        <v>1081</v>
      </c>
      <c r="M11995" t="s">
        <v>1081</v>
      </c>
      <c r="N11995">
        <v>1442</v>
      </c>
      <c r="O11995" t="s">
        <v>7876</v>
      </c>
      <c r="P11995" t="s">
        <v>16036</v>
      </c>
      <c r="Q11995">
        <v>1.4419999999999999</v>
      </c>
      <c r="R11995" s="117" t="s">
        <v>14595</v>
      </c>
      <c r="S11995" s="117" t="s">
        <v>14596</v>
      </c>
      <c r="T11995" t="s">
        <v>17448</v>
      </c>
      <c r="U11995" t="s">
        <v>10772</v>
      </c>
    </row>
    <row r="11996" spans="1:21">
      <c r="A11996" s="117" t="s">
        <v>5512</v>
      </c>
      <c r="B11996" t="s">
        <v>14590</v>
      </c>
      <c r="C11996" t="s">
        <v>14590</v>
      </c>
      <c r="D11996">
        <v>39</v>
      </c>
      <c r="E11996">
        <v>33</v>
      </c>
      <c r="F11996">
        <v>39</v>
      </c>
      <c r="G11996">
        <v>33</v>
      </c>
      <c r="H11996">
        <v>1</v>
      </c>
      <c r="I11996">
        <v>1</v>
      </c>
      <c r="J11996">
        <v>0</v>
      </c>
      <c r="K11996" s="194">
        <v>0</v>
      </c>
      <c r="L11996" t="s">
        <v>1083</v>
      </c>
      <c r="M11996" t="s">
        <v>1083</v>
      </c>
      <c r="N11996">
        <v>74000</v>
      </c>
      <c r="O11996" t="s">
        <v>7876</v>
      </c>
      <c r="P11996" t="s">
        <v>8135</v>
      </c>
      <c r="Q11996">
        <v>74</v>
      </c>
      <c r="R11996" s="117" t="s">
        <v>14814</v>
      </c>
      <c r="S11996" s="117" t="s">
        <v>14589</v>
      </c>
      <c r="T11996" t="s">
        <v>12136</v>
      </c>
      <c r="U11996" t="s">
        <v>10772</v>
      </c>
    </row>
    <row r="11997" spans="1:21">
      <c r="A11997" s="117" t="s">
        <v>5513</v>
      </c>
      <c r="B11997" t="s">
        <v>14590</v>
      </c>
      <c r="C11997" t="s">
        <v>14590</v>
      </c>
      <c r="D11997">
        <v>39</v>
      </c>
      <c r="E11997">
        <v>33</v>
      </c>
      <c r="F11997">
        <v>39</v>
      </c>
      <c r="G11997">
        <v>33</v>
      </c>
      <c r="H11997">
        <v>1</v>
      </c>
      <c r="I11997">
        <v>1</v>
      </c>
      <c r="J11997">
        <v>0</v>
      </c>
      <c r="K11997" s="194">
        <v>0</v>
      </c>
      <c r="L11997" t="s">
        <v>1079</v>
      </c>
      <c r="M11997" t="s">
        <v>1079</v>
      </c>
      <c r="N11997">
        <v>74000</v>
      </c>
      <c r="O11997" t="s">
        <v>7876</v>
      </c>
      <c r="P11997" t="s">
        <v>8135</v>
      </c>
      <c r="Q11997">
        <v>74</v>
      </c>
      <c r="R11997" s="117" t="s">
        <v>14814</v>
      </c>
      <c r="S11997" s="117" t="s">
        <v>14589</v>
      </c>
      <c r="T11997" t="s">
        <v>12136</v>
      </c>
      <c r="U11997" t="s">
        <v>10772</v>
      </c>
    </row>
    <row r="11998" spans="1:21">
      <c r="A11998" s="117" t="s">
        <v>18855</v>
      </c>
      <c r="B11998" t="s">
        <v>14590</v>
      </c>
      <c r="C11998" t="s">
        <v>14590</v>
      </c>
      <c r="D11998">
        <v>82</v>
      </c>
      <c r="E11998">
        <v>76</v>
      </c>
      <c r="F11998">
        <v>82</v>
      </c>
      <c r="G11998">
        <v>76</v>
      </c>
      <c r="H11998">
        <v>1</v>
      </c>
      <c r="I11998">
        <v>1</v>
      </c>
      <c r="J11998">
        <v>0</v>
      </c>
      <c r="K11998" s="194">
        <v>0</v>
      </c>
      <c r="L11998" t="s">
        <v>1079</v>
      </c>
      <c r="M11998" t="s">
        <v>1079</v>
      </c>
      <c r="N11998">
        <v>1479</v>
      </c>
      <c r="O11998" t="s">
        <v>7876</v>
      </c>
      <c r="P11998" t="s">
        <v>18856</v>
      </c>
      <c r="Q11998">
        <v>1.4790000000000001</v>
      </c>
      <c r="R11998" s="117" t="s">
        <v>14814</v>
      </c>
      <c r="S11998" s="117" t="s">
        <v>14596</v>
      </c>
      <c r="T11998" t="s">
        <v>17448</v>
      </c>
      <c r="U11998" t="s">
        <v>10772</v>
      </c>
    </row>
    <row r="11999" spans="1:21">
      <c r="A11999" s="117" t="s">
        <v>16037</v>
      </c>
      <c r="B11999" t="s">
        <v>14590</v>
      </c>
      <c r="C11999" t="s">
        <v>14590</v>
      </c>
      <c r="D11999">
        <v>35</v>
      </c>
      <c r="E11999">
        <v>29</v>
      </c>
      <c r="F11999">
        <v>35</v>
      </c>
      <c r="G11999">
        <v>29</v>
      </c>
      <c r="H11999">
        <v>1</v>
      </c>
      <c r="I11999">
        <v>1</v>
      </c>
      <c r="J11999">
        <v>0</v>
      </c>
      <c r="K11999" s="194">
        <v>0</v>
      </c>
      <c r="L11999" t="s">
        <v>1084</v>
      </c>
      <c r="M11999" t="s">
        <v>1084</v>
      </c>
      <c r="N11999">
        <v>1</v>
      </c>
      <c r="O11999" t="s">
        <v>7876</v>
      </c>
      <c r="P11999" t="s">
        <v>8135</v>
      </c>
      <c r="Q11999">
        <v>1E-3</v>
      </c>
      <c r="R11999" s="117" t="s">
        <v>14814</v>
      </c>
      <c r="S11999" s="117" t="s">
        <v>14589</v>
      </c>
      <c r="T11999" t="s">
        <v>12136</v>
      </c>
      <c r="U11999" t="s">
        <v>10772</v>
      </c>
    </row>
    <row r="12000" spans="1:21">
      <c r="A12000" s="117" t="s">
        <v>16038</v>
      </c>
      <c r="B12000" t="s">
        <v>14590</v>
      </c>
      <c r="C12000" t="s">
        <v>14590</v>
      </c>
      <c r="D12000">
        <v>82</v>
      </c>
      <c r="E12000">
        <v>76</v>
      </c>
      <c r="F12000">
        <v>82</v>
      </c>
      <c r="G12000">
        <v>76</v>
      </c>
      <c r="H12000">
        <v>1</v>
      </c>
      <c r="I12000">
        <v>1</v>
      </c>
      <c r="J12000">
        <v>0</v>
      </c>
      <c r="K12000" s="194">
        <v>0</v>
      </c>
      <c r="L12000" t="s">
        <v>1081</v>
      </c>
      <c r="M12000" t="s">
        <v>1081</v>
      </c>
      <c r="N12000">
        <v>1484</v>
      </c>
      <c r="O12000" t="s">
        <v>7876</v>
      </c>
      <c r="P12000" t="s">
        <v>16039</v>
      </c>
      <c r="Q12000">
        <v>1.484</v>
      </c>
      <c r="R12000" s="117" t="s">
        <v>14595</v>
      </c>
      <c r="S12000" s="117" t="s">
        <v>14596</v>
      </c>
      <c r="T12000" t="s">
        <v>17448</v>
      </c>
      <c r="U12000" t="s">
        <v>10772</v>
      </c>
    </row>
    <row r="12001" spans="1:21">
      <c r="A12001" s="117" t="s">
        <v>19993</v>
      </c>
      <c r="B12001" t="s">
        <v>14590</v>
      </c>
      <c r="C12001" t="s">
        <v>14590</v>
      </c>
      <c r="D12001">
        <v>39</v>
      </c>
      <c r="E12001">
        <v>33</v>
      </c>
      <c r="F12001">
        <v>39</v>
      </c>
      <c r="G12001">
        <v>33</v>
      </c>
      <c r="H12001">
        <v>1</v>
      </c>
      <c r="I12001">
        <v>1</v>
      </c>
      <c r="J12001">
        <v>0</v>
      </c>
      <c r="K12001" s="194">
        <v>0</v>
      </c>
      <c r="L12001" t="s">
        <v>1084</v>
      </c>
      <c r="M12001" t="s">
        <v>1084</v>
      </c>
      <c r="N12001">
        <v>1</v>
      </c>
      <c r="O12001" t="s">
        <v>7876</v>
      </c>
      <c r="P12001" t="s">
        <v>8135</v>
      </c>
      <c r="Q12001">
        <v>1E-3</v>
      </c>
      <c r="R12001" s="117" t="s">
        <v>14814</v>
      </c>
      <c r="S12001" s="117" t="s">
        <v>14589</v>
      </c>
      <c r="T12001" t="s">
        <v>12136</v>
      </c>
      <c r="U12001" t="s">
        <v>10772</v>
      </c>
    </row>
    <row r="12002" spans="1:21">
      <c r="A12002" s="117" t="s">
        <v>19994</v>
      </c>
      <c r="B12002" t="s">
        <v>14590</v>
      </c>
      <c r="C12002" t="s">
        <v>14590</v>
      </c>
      <c r="D12002">
        <v>89</v>
      </c>
      <c r="E12002">
        <v>83</v>
      </c>
      <c r="F12002">
        <v>89</v>
      </c>
      <c r="G12002">
        <v>83</v>
      </c>
      <c r="H12002">
        <v>1</v>
      </c>
      <c r="I12002">
        <v>1</v>
      </c>
      <c r="J12002">
        <v>2</v>
      </c>
      <c r="K12002" s="194">
        <v>2</v>
      </c>
      <c r="L12002" t="s">
        <v>1079</v>
      </c>
      <c r="M12002" t="s">
        <v>1079</v>
      </c>
      <c r="N12002">
        <v>1822</v>
      </c>
      <c r="O12002" t="s">
        <v>7876</v>
      </c>
      <c r="P12002" t="s">
        <v>19995</v>
      </c>
      <c r="Q12002">
        <v>1.8220000000000001</v>
      </c>
      <c r="R12002" s="117" t="s">
        <v>14814</v>
      </c>
      <c r="S12002" s="117" t="s">
        <v>14596</v>
      </c>
      <c r="T12002" t="s">
        <v>17448</v>
      </c>
      <c r="U12002" t="s">
        <v>10772</v>
      </c>
    </row>
    <row r="12003" spans="1:21">
      <c r="A12003" s="117" t="s">
        <v>17002</v>
      </c>
      <c r="B12003" t="s">
        <v>14590</v>
      </c>
      <c r="C12003" t="s">
        <v>14590</v>
      </c>
      <c r="D12003">
        <v>39</v>
      </c>
      <c r="E12003">
        <v>33</v>
      </c>
      <c r="F12003">
        <v>39</v>
      </c>
      <c r="G12003">
        <v>33</v>
      </c>
      <c r="H12003">
        <v>1</v>
      </c>
      <c r="I12003">
        <v>1</v>
      </c>
      <c r="J12003">
        <v>0</v>
      </c>
      <c r="K12003" s="194">
        <v>0</v>
      </c>
      <c r="L12003" t="s">
        <v>1084</v>
      </c>
      <c r="M12003" t="s">
        <v>1084</v>
      </c>
      <c r="N12003">
        <v>1</v>
      </c>
      <c r="O12003" t="s">
        <v>7876</v>
      </c>
      <c r="P12003" t="s">
        <v>8135</v>
      </c>
      <c r="Q12003">
        <v>1E-3</v>
      </c>
      <c r="R12003" s="117" t="s">
        <v>14814</v>
      </c>
      <c r="S12003" s="117" t="s">
        <v>14589</v>
      </c>
      <c r="T12003" t="s">
        <v>12136</v>
      </c>
      <c r="U12003" t="s">
        <v>10772</v>
      </c>
    </row>
    <row r="12004" spans="1:21">
      <c r="A12004" s="117" t="s">
        <v>17003</v>
      </c>
      <c r="B12004" t="s">
        <v>14590</v>
      </c>
      <c r="C12004" t="s">
        <v>14590</v>
      </c>
      <c r="D12004">
        <v>39</v>
      </c>
      <c r="E12004">
        <v>33</v>
      </c>
      <c r="F12004">
        <v>39</v>
      </c>
      <c r="G12004">
        <v>33</v>
      </c>
      <c r="H12004">
        <v>1</v>
      </c>
      <c r="I12004">
        <v>1</v>
      </c>
      <c r="J12004">
        <v>0</v>
      </c>
      <c r="K12004" s="194">
        <v>0</v>
      </c>
      <c r="L12004" t="s">
        <v>1084</v>
      </c>
      <c r="M12004" t="s">
        <v>1084</v>
      </c>
      <c r="N12004">
        <v>1</v>
      </c>
      <c r="O12004" t="s">
        <v>7876</v>
      </c>
      <c r="P12004" t="s">
        <v>8135</v>
      </c>
      <c r="Q12004">
        <v>1E-3</v>
      </c>
      <c r="R12004" s="117" t="s">
        <v>14814</v>
      </c>
      <c r="S12004" s="117" t="s">
        <v>14589</v>
      </c>
      <c r="T12004" t="s">
        <v>12136</v>
      </c>
      <c r="U12004" t="s">
        <v>10772</v>
      </c>
    </row>
    <row r="12005" spans="1:21">
      <c r="A12005" s="117" t="s">
        <v>17004</v>
      </c>
      <c r="B12005" t="s">
        <v>14590</v>
      </c>
      <c r="C12005" t="s">
        <v>14590</v>
      </c>
      <c r="D12005">
        <v>39</v>
      </c>
      <c r="E12005">
        <v>33</v>
      </c>
      <c r="F12005">
        <v>39</v>
      </c>
      <c r="G12005">
        <v>33</v>
      </c>
      <c r="H12005">
        <v>1</v>
      </c>
      <c r="I12005">
        <v>1</v>
      </c>
      <c r="J12005">
        <v>0</v>
      </c>
      <c r="K12005" s="194">
        <v>0</v>
      </c>
      <c r="L12005" t="s">
        <v>1084</v>
      </c>
      <c r="M12005" t="s">
        <v>1084</v>
      </c>
      <c r="N12005">
        <v>1</v>
      </c>
      <c r="O12005" t="s">
        <v>7876</v>
      </c>
      <c r="P12005" t="s">
        <v>8135</v>
      </c>
      <c r="Q12005">
        <v>1E-3</v>
      </c>
      <c r="R12005" s="117" t="s">
        <v>14814</v>
      </c>
      <c r="S12005" s="117" t="s">
        <v>14589</v>
      </c>
      <c r="T12005" t="s">
        <v>12136</v>
      </c>
      <c r="U12005" t="s">
        <v>10772</v>
      </c>
    </row>
    <row r="12006" spans="1:21">
      <c r="A12006" s="117" t="s">
        <v>16040</v>
      </c>
      <c r="B12006" t="s">
        <v>14590</v>
      </c>
      <c r="C12006" t="s">
        <v>14590</v>
      </c>
      <c r="D12006">
        <v>35</v>
      </c>
      <c r="E12006">
        <v>29</v>
      </c>
      <c r="F12006">
        <v>35</v>
      </c>
      <c r="G12006">
        <v>29</v>
      </c>
      <c r="H12006">
        <v>1</v>
      </c>
      <c r="I12006">
        <v>1</v>
      </c>
      <c r="J12006">
        <v>0</v>
      </c>
      <c r="K12006" s="194">
        <v>0</v>
      </c>
      <c r="L12006" t="s">
        <v>1084</v>
      </c>
      <c r="M12006" t="s">
        <v>1084</v>
      </c>
      <c r="N12006">
        <v>1</v>
      </c>
      <c r="O12006" t="s">
        <v>7876</v>
      </c>
      <c r="P12006" t="s">
        <v>8135</v>
      </c>
      <c r="Q12006">
        <v>1E-3</v>
      </c>
      <c r="R12006" s="117" t="s">
        <v>14814</v>
      </c>
      <c r="S12006" s="117" t="s">
        <v>14589</v>
      </c>
      <c r="T12006" t="s">
        <v>12136</v>
      </c>
      <c r="U12006" t="s">
        <v>10772</v>
      </c>
    </row>
    <row r="12007" spans="1:21">
      <c r="A12007" s="117" t="s">
        <v>16041</v>
      </c>
      <c r="B12007" t="s">
        <v>14590</v>
      </c>
      <c r="C12007" t="s">
        <v>14590</v>
      </c>
      <c r="D12007">
        <v>82</v>
      </c>
      <c r="E12007">
        <v>76</v>
      </c>
      <c r="F12007">
        <v>82</v>
      </c>
      <c r="G12007">
        <v>76</v>
      </c>
      <c r="H12007">
        <v>1</v>
      </c>
      <c r="I12007">
        <v>1</v>
      </c>
      <c r="J12007">
        <v>0</v>
      </c>
      <c r="K12007" s="194">
        <v>0</v>
      </c>
      <c r="L12007" t="s">
        <v>1081</v>
      </c>
      <c r="M12007" t="s">
        <v>1081</v>
      </c>
      <c r="N12007">
        <v>1482</v>
      </c>
      <c r="O12007" t="s">
        <v>7876</v>
      </c>
      <c r="P12007" t="s">
        <v>16042</v>
      </c>
      <c r="Q12007">
        <v>1.482</v>
      </c>
      <c r="R12007" s="117" t="s">
        <v>14595</v>
      </c>
      <c r="S12007" s="117" t="s">
        <v>14596</v>
      </c>
      <c r="T12007" t="s">
        <v>17448</v>
      </c>
      <c r="U12007" t="s">
        <v>10772</v>
      </c>
    </row>
    <row r="12008" spans="1:21">
      <c r="A12008" s="117" t="s">
        <v>5514</v>
      </c>
      <c r="B12008" t="s">
        <v>14590</v>
      </c>
      <c r="C12008" t="s">
        <v>14590</v>
      </c>
      <c r="D12008">
        <v>39</v>
      </c>
      <c r="E12008">
        <v>33</v>
      </c>
      <c r="F12008">
        <v>39</v>
      </c>
      <c r="G12008">
        <v>33</v>
      </c>
      <c r="H12008">
        <v>1</v>
      </c>
      <c r="I12008">
        <v>1</v>
      </c>
      <c r="J12008">
        <v>0</v>
      </c>
      <c r="K12008" s="194">
        <v>0</v>
      </c>
      <c r="L12008" t="s">
        <v>1079</v>
      </c>
      <c r="M12008" t="s">
        <v>1079</v>
      </c>
      <c r="N12008">
        <v>74000</v>
      </c>
      <c r="O12008" t="s">
        <v>7876</v>
      </c>
      <c r="P12008" t="s">
        <v>8135</v>
      </c>
      <c r="Q12008">
        <v>74</v>
      </c>
      <c r="R12008" s="117" t="s">
        <v>14814</v>
      </c>
      <c r="S12008" s="117" t="s">
        <v>14589</v>
      </c>
      <c r="T12008" t="s">
        <v>12136</v>
      </c>
      <c r="U12008" t="s">
        <v>10772</v>
      </c>
    </row>
    <row r="12009" spans="1:21">
      <c r="A12009" s="117" t="s">
        <v>5515</v>
      </c>
      <c r="B12009" t="s">
        <v>14590</v>
      </c>
      <c r="C12009" t="s">
        <v>14590</v>
      </c>
      <c r="D12009">
        <v>39</v>
      </c>
      <c r="E12009">
        <v>33</v>
      </c>
      <c r="F12009">
        <v>39</v>
      </c>
      <c r="G12009">
        <v>33</v>
      </c>
      <c r="H12009">
        <v>1</v>
      </c>
      <c r="I12009">
        <v>1</v>
      </c>
      <c r="J12009">
        <v>0</v>
      </c>
      <c r="K12009" s="194">
        <v>0</v>
      </c>
      <c r="L12009" t="s">
        <v>1079</v>
      </c>
      <c r="M12009" t="s">
        <v>1079</v>
      </c>
      <c r="N12009">
        <v>1954</v>
      </c>
      <c r="O12009" t="s">
        <v>7876</v>
      </c>
      <c r="P12009" t="s">
        <v>8135</v>
      </c>
      <c r="Q12009">
        <v>1.954</v>
      </c>
      <c r="R12009" s="117" t="s">
        <v>14685</v>
      </c>
      <c r="S12009" s="117" t="s">
        <v>14589</v>
      </c>
      <c r="T12009" t="s">
        <v>12136</v>
      </c>
      <c r="U12009" t="s">
        <v>10772</v>
      </c>
    </row>
    <row r="12010" spans="1:21">
      <c r="A12010" s="117" t="s">
        <v>18857</v>
      </c>
      <c r="B12010" t="s">
        <v>14590</v>
      </c>
      <c r="C12010" t="s">
        <v>14590</v>
      </c>
      <c r="D12010">
        <v>56</v>
      </c>
      <c r="E12010">
        <v>50</v>
      </c>
      <c r="F12010">
        <v>56</v>
      </c>
      <c r="G12010">
        <v>50</v>
      </c>
      <c r="H12010">
        <v>1</v>
      </c>
      <c r="I12010">
        <v>1</v>
      </c>
      <c r="J12010">
        <v>0</v>
      </c>
      <c r="K12010" s="194">
        <v>0</v>
      </c>
      <c r="L12010" t="s">
        <v>1079</v>
      </c>
      <c r="M12010" t="s">
        <v>1079</v>
      </c>
      <c r="N12010">
        <v>1585</v>
      </c>
      <c r="O12010" t="s">
        <v>7876</v>
      </c>
      <c r="P12010" t="s">
        <v>18858</v>
      </c>
      <c r="Q12010">
        <v>1.585</v>
      </c>
      <c r="R12010" s="117" t="s">
        <v>14814</v>
      </c>
      <c r="S12010" s="117" t="s">
        <v>14589</v>
      </c>
      <c r="T12010" t="s">
        <v>12136</v>
      </c>
      <c r="U12010" t="s">
        <v>10772</v>
      </c>
    </row>
    <row r="12011" spans="1:21">
      <c r="A12011" s="117" t="s">
        <v>19996</v>
      </c>
      <c r="B12011" t="s">
        <v>14590</v>
      </c>
      <c r="C12011" t="s">
        <v>14590</v>
      </c>
      <c r="D12011">
        <v>89</v>
      </c>
      <c r="E12011">
        <v>83</v>
      </c>
      <c r="F12011">
        <v>89</v>
      </c>
      <c r="G12011">
        <v>83</v>
      </c>
      <c r="H12011">
        <v>1</v>
      </c>
      <c r="I12011">
        <v>1</v>
      </c>
      <c r="J12011">
        <v>2</v>
      </c>
      <c r="K12011" s="194">
        <v>2</v>
      </c>
      <c r="L12011" t="s">
        <v>1079</v>
      </c>
      <c r="M12011" t="s">
        <v>1079</v>
      </c>
      <c r="N12011">
        <v>2006</v>
      </c>
      <c r="O12011" t="s">
        <v>7876</v>
      </c>
      <c r="P12011" t="s">
        <v>19997</v>
      </c>
      <c r="Q12011">
        <v>2.0059999999999998</v>
      </c>
      <c r="R12011" s="117" t="s">
        <v>14814</v>
      </c>
      <c r="S12011" s="117" t="s">
        <v>14596</v>
      </c>
      <c r="T12011" t="s">
        <v>17448</v>
      </c>
      <c r="U12011" t="s">
        <v>10772</v>
      </c>
    </row>
    <row r="12012" spans="1:21">
      <c r="A12012" s="117" t="s">
        <v>19998</v>
      </c>
      <c r="B12012" t="s">
        <v>14590</v>
      </c>
      <c r="C12012" t="s">
        <v>14590</v>
      </c>
      <c r="D12012">
        <v>39</v>
      </c>
      <c r="E12012">
        <v>33</v>
      </c>
      <c r="F12012">
        <v>39</v>
      </c>
      <c r="G12012">
        <v>33</v>
      </c>
      <c r="H12012">
        <v>1</v>
      </c>
      <c r="I12012">
        <v>1</v>
      </c>
      <c r="J12012">
        <v>0</v>
      </c>
      <c r="K12012" s="194">
        <v>0</v>
      </c>
      <c r="L12012" t="s">
        <v>1084</v>
      </c>
      <c r="M12012" t="s">
        <v>1084</v>
      </c>
      <c r="N12012">
        <v>1</v>
      </c>
      <c r="O12012" t="s">
        <v>7876</v>
      </c>
      <c r="P12012" t="s">
        <v>8135</v>
      </c>
      <c r="Q12012">
        <v>1E-3</v>
      </c>
      <c r="R12012" s="117" t="s">
        <v>14814</v>
      </c>
      <c r="S12012" s="117" t="s">
        <v>14589</v>
      </c>
      <c r="T12012" t="s">
        <v>12136</v>
      </c>
      <c r="U12012" t="s">
        <v>10772</v>
      </c>
    </row>
    <row r="12013" spans="1:21">
      <c r="A12013" s="117" t="s">
        <v>19999</v>
      </c>
      <c r="B12013" t="s">
        <v>14590</v>
      </c>
      <c r="C12013" t="s">
        <v>14590</v>
      </c>
      <c r="D12013">
        <v>82</v>
      </c>
      <c r="E12013">
        <v>76</v>
      </c>
      <c r="F12013">
        <v>82</v>
      </c>
      <c r="G12013">
        <v>76</v>
      </c>
      <c r="H12013">
        <v>1</v>
      </c>
      <c r="I12013">
        <v>1</v>
      </c>
      <c r="J12013">
        <v>0</v>
      </c>
      <c r="K12013" s="194">
        <v>0</v>
      </c>
      <c r="L12013" t="s">
        <v>1081</v>
      </c>
      <c r="M12013" t="s">
        <v>1081</v>
      </c>
      <c r="N12013">
        <v>2006</v>
      </c>
      <c r="O12013" t="s">
        <v>7876</v>
      </c>
      <c r="P12013" t="s">
        <v>19997</v>
      </c>
      <c r="Q12013">
        <v>2.0059999999999998</v>
      </c>
      <c r="R12013" s="117" t="s">
        <v>15530</v>
      </c>
      <c r="S12013" s="117" t="s">
        <v>14596</v>
      </c>
      <c r="T12013" t="s">
        <v>17448</v>
      </c>
      <c r="U12013" t="s">
        <v>10772</v>
      </c>
    </row>
    <row r="12014" spans="1:21">
      <c r="A12014" s="117" t="s">
        <v>16043</v>
      </c>
      <c r="B12014" t="s">
        <v>14590</v>
      </c>
      <c r="C12014" t="s">
        <v>14590</v>
      </c>
      <c r="D12014">
        <v>35</v>
      </c>
      <c r="E12014">
        <v>29</v>
      </c>
      <c r="F12014">
        <v>35</v>
      </c>
      <c r="G12014">
        <v>29</v>
      </c>
      <c r="H12014">
        <v>1</v>
      </c>
      <c r="I12014">
        <v>1</v>
      </c>
      <c r="J12014">
        <v>0</v>
      </c>
      <c r="K12014" s="194">
        <v>0</v>
      </c>
      <c r="L12014" t="s">
        <v>1084</v>
      </c>
      <c r="M12014" t="s">
        <v>1084</v>
      </c>
      <c r="N12014">
        <v>1</v>
      </c>
      <c r="O12014" t="s">
        <v>7876</v>
      </c>
      <c r="P12014" t="s">
        <v>8135</v>
      </c>
      <c r="Q12014">
        <v>1E-3</v>
      </c>
      <c r="R12014" s="117" t="s">
        <v>14814</v>
      </c>
      <c r="S12014" s="117" t="s">
        <v>14589</v>
      </c>
      <c r="T12014" t="s">
        <v>12136</v>
      </c>
      <c r="U12014" t="s">
        <v>10772</v>
      </c>
    </row>
    <row r="12015" spans="1:21">
      <c r="A12015" s="117" t="s">
        <v>16044</v>
      </c>
      <c r="B12015" t="s">
        <v>14590</v>
      </c>
      <c r="C12015" t="s">
        <v>14590</v>
      </c>
      <c r="D12015">
        <v>82</v>
      </c>
      <c r="E12015">
        <v>76</v>
      </c>
      <c r="F12015">
        <v>82</v>
      </c>
      <c r="G12015">
        <v>76</v>
      </c>
      <c r="H12015">
        <v>1</v>
      </c>
      <c r="I12015">
        <v>1</v>
      </c>
      <c r="J12015">
        <v>0</v>
      </c>
      <c r="K12015" s="194">
        <v>0</v>
      </c>
      <c r="L12015" t="s">
        <v>1081</v>
      </c>
      <c r="M12015" t="s">
        <v>1081</v>
      </c>
      <c r="N12015">
        <v>1586</v>
      </c>
      <c r="O12015" t="s">
        <v>7876</v>
      </c>
      <c r="P12015" t="s">
        <v>16045</v>
      </c>
      <c r="Q12015">
        <v>1.5860000000000001</v>
      </c>
      <c r="R12015" s="117" t="s">
        <v>14595</v>
      </c>
      <c r="S12015" s="117" t="s">
        <v>14596</v>
      </c>
      <c r="T12015" t="s">
        <v>17448</v>
      </c>
      <c r="U12015" t="s">
        <v>10772</v>
      </c>
    </row>
    <row r="12016" spans="1:21">
      <c r="A12016" s="117" t="s">
        <v>5516</v>
      </c>
      <c r="B12016" t="s">
        <v>14590</v>
      </c>
      <c r="C12016" t="s">
        <v>14590</v>
      </c>
      <c r="D12016">
        <v>39</v>
      </c>
      <c r="E12016">
        <v>33</v>
      </c>
      <c r="F12016">
        <v>39</v>
      </c>
      <c r="G12016">
        <v>33</v>
      </c>
      <c r="H12016">
        <v>1</v>
      </c>
      <c r="I12016">
        <v>1</v>
      </c>
      <c r="J12016">
        <v>0</v>
      </c>
      <c r="K12016" s="194">
        <v>0</v>
      </c>
      <c r="L12016" t="s">
        <v>1083</v>
      </c>
      <c r="M12016" t="s">
        <v>1083</v>
      </c>
      <c r="N12016">
        <v>74000</v>
      </c>
      <c r="O12016" t="s">
        <v>7876</v>
      </c>
      <c r="P12016" t="s">
        <v>8135</v>
      </c>
      <c r="Q12016">
        <v>74</v>
      </c>
      <c r="R12016" s="117" t="s">
        <v>14814</v>
      </c>
      <c r="S12016" s="117" t="s">
        <v>14589</v>
      </c>
      <c r="T12016" t="s">
        <v>12136</v>
      </c>
      <c r="U12016" t="s">
        <v>10772</v>
      </c>
    </row>
    <row r="12017" spans="1:21">
      <c r="A12017" s="117" t="s">
        <v>5517</v>
      </c>
      <c r="B12017" t="s">
        <v>14590</v>
      </c>
      <c r="C12017" t="s">
        <v>14590</v>
      </c>
      <c r="D12017">
        <v>39</v>
      </c>
      <c r="E12017">
        <v>33</v>
      </c>
      <c r="F12017">
        <v>39</v>
      </c>
      <c r="G12017">
        <v>33</v>
      </c>
      <c r="H12017">
        <v>1</v>
      </c>
      <c r="I12017">
        <v>1</v>
      </c>
      <c r="J12017">
        <v>0</v>
      </c>
      <c r="K12017" s="194">
        <v>0</v>
      </c>
      <c r="L12017" t="s">
        <v>1079</v>
      </c>
      <c r="M12017" t="s">
        <v>1079</v>
      </c>
      <c r="N12017">
        <v>6000</v>
      </c>
      <c r="O12017" t="s">
        <v>7876</v>
      </c>
      <c r="P12017" t="s">
        <v>8135</v>
      </c>
      <c r="Q12017">
        <v>6</v>
      </c>
      <c r="R12017" s="117" t="s">
        <v>14814</v>
      </c>
      <c r="S12017" s="117" t="s">
        <v>14589</v>
      </c>
      <c r="T12017" t="s">
        <v>12136</v>
      </c>
      <c r="U12017" t="s">
        <v>10772</v>
      </c>
    </row>
    <row r="12018" spans="1:21">
      <c r="A12018" s="117" t="s">
        <v>20000</v>
      </c>
      <c r="B12018" t="s">
        <v>14590</v>
      </c>
      <c r="C12018" t="s">
        <v>14590</v>
      </c>
      <c r="D12018">
        <v>89</v>
      </c>
      <c r="E12018">
        <v>83</v>
      </c>
      <c r="F12018">
        <v>89</v>
      </c>
      <c r="G12018">
        <v>83</v>
      </c>
      <c r="H12018">
        <v>1</v>
      </c>
      <c r="I12018">
        <v>1</v>
      </c>
      <c r="J12018">
        <v>2</v>
      </c>
      <c r="K12018" s="194">
        <v>2</v>
      </c>
      <c r="L12018" t="s">
        <v>1079</v>
      </c>
      <c r="M12018" t="s">
        <v>1079</v>
      </c>
      <c r="N12018">
        <v>5589</v>
      </c>
      <c r="O12018" t="s">
        <v>7876</v>
      </c>
      <c r="P12018" t="s">
        <v>20001</v>
      </c>
      <c r="Q12018">
        <v>5.5890000000000004</v>
      </c>
      <c r="R12018" s="117" t="s">
        <v>14814</v>
      </c>
      <c r="S12018" s="117" t="s">
        <v>14596</v>
      </c>
      <c r="T12018" t="s">
        <v>17448</v>
      </c>
      <c r="U12018" t="s">
        <v>10772</v>
      </c>
    </row>
    <row r="12019" spans="1:21">
      <c r="A12019" s="117" t="s">
        <v>20002</v>
      </c>
      <c r="B12019" t="s">
        <v>14590</v>
      </c>
      <c r="C12019" t="s">
        <v>14590</v>
      </c>
      <c r="D12019">
        <v>39</v>
      </c>
      <c r="E12019">
        <v>33</v>
      </c>
      <c r="F12019">
        <v>39</v>
      </c>
      <c r="G12019">
        <v>33</v>
      </c>
      <c r="H12019">
        <v>1</v>
      </c>
      <c r="I12019">
        <v>1</v>
      </c>
      <c r="J12019">
        <v>0</v>
      </c>
      <c r="K12019" s="194">
        <v>0</v>
      </c>
      <c r="L12019" t="s">
        <v>1077</v>
      </c>
      <c r="M12019" t="s">
        <v>1077</v>
      </c>
      <c r="N12019">
        <v>1</v>
      </c>
      <c r="O12019" t="s">
        <v>7876</v>
      </c>
      <c r="P12019" t="s">
        <v>8135</v>
      </c>
      <c r="Q12019">
        <v>1E-3</v>
      </c>
      <c r="R12019" s="117" t="s">
        <v>14814</v>
      </c>
      <c r="S12019" s="117" t="s">
        <v>14589</v>
      </c>
      <c r="T12019" t="s">
        <v>12136</v>
      </c>
      <c r="U12019" t="s">
        <v>10772</v>
      </c>
    </row>
    <row r="12020" spans="1:21">
      <c r="A12020" s="117" t="s">
        <v>20003</v>
      </c>
      <c r="B12020" t="s">
        <v>14590</v>
      </c>
      <c r="C12020" t="s">
        <v>14590</v>
      </c>
      <c r="D12020">
        <v>82</v>
      </c>
      <c r="E12020">
        <v>76</v>
      </c>
      <c r="F12020">
        <v>82</v>
      </c>
      <c r="G12020">
        <v>76</v>
      </c>
      <c r="H12020">
        <v>1</v>
      </c>
      <c r="I12020">
        <v>1</v>
      </c>
      <c r="J12020">
        <v>0</v>
      </c>
      <c r="K12020" s="194">
        <v>0</v>
      </c>
      <c r="L12020" t="s">
        <v>1079</v>
      </c>
      <c r="M12020" t="s">
        <v>1079</v>
      </c>
      <c r="N12020">
        <v>5589</v>
      </c>
      <c r="O12020" t="s">
        <v>7876</v>
      </c>
      <c r="P12020" t="s">
        <v>20001</v>
      </c>
      <c r="Q12020">
        <v>5.5890000000000004</v>
      </c>
      <c r="R12020" s="117" t="s">
        <v>15530</v>
      </c>
      <c r="S12020" s="117" t="s">
        <v>14596</v>
      </c>
      <c r="T12020" t="s">
        <v>17448</v>
      </c>
      <c r="U12020" t="s">
        <v>10772</v>
      </c>
    </row>
    <row r="12021" spans="1:21">
      <c r="A12021" s="117" t="s">
        <v>17005</v>
      </c>
      <c r="B12021" t="s">
        <v>14590</v>
      </c>
      <c r="C12021" t="s">
        <v>14590</v>
      </c>
      <c r="D12021">
        <v>84</v>
      </c>
      <c r="E12021">
        <v>78</v>
      </c>
      <c r="F12021">
        <v>84</v>
      </c>
      <c r="G12021">
        <v>78</v>
      </c>
      <c r="H12021">
        <v>1</v>
      </c>
      <c r="I12021">
        <v>1</v>
      </c>
      <c r="J12021">
        <v>0</v>
      </c>
      <c r="K12021" s="194">
        <v>0</v>
      </c>
      <c r="L12021" t="s">
        <v>1083</v>
      </c>
      <c r="M12021" t="s">
        <v>1083</v>
      </c>
      <c r="N12021">
        <v>1</v>
      </c>
      <c r="O12021" t="s">
        <v>7876</v>
      </c>
      <c r="P12021" t="s">
        <v>8135</v>
      </c>
      <c r="Q12021">
        <v>1E-3</v>
      </c>
      <c r="R12021" s="117" t="s">
        <v>14814</v>
      </c>
      <c r="S12021" s="117" t="s">
        <v>14589</v>
      </c>
      <c r="T12021" t="s">
        <v>12136</v>
      </c>
      <c r="U12021" t="s">
        <v>10772</v>
      </c>
    </row>
    <row r="12022" spans="1:21">
      <c r="A12022" s="117" t="s">
        <v>17006</v>
      </c>
      <c r="B12022" t="s">
        <v>14590</v>
      </c>
      <c r="C12022" t="s">
        <v>14590</v>
      </c>
      <c r="D12022">
        <v>84</v>
      </c>
      <c r="E12022">
        <v>78</v>
      </c>
      <c r="F12022">
        <v>84</v>
      </c>
      <c r="G12022">
        <v>78</v>
      </c>
      <c r="H12022">
        <v>1</v>
      </c>
      <c r="I12022">
        <v>1</v>
      </c>
      <c r="J12022">
        <v>0</v>
      </c>
      <c r="K12022" s="194">
        <v>0</v>
      </c>
      <c r="L12022" t="s">
        <v>1083</v>
      </c>
      <c r="M12022" t="s">
        <v>1083</v>
      </c>
      <c r="N12022">
        <v>1</v>
      </c>
      <c r="O12022" t="s">
        <v>7876</v>
      </c>
      <c r="P12022" t="s">
        <v>8135</v>
      </c>
      <c r="Q12022">
        <v>1E-3</v>
      </c>
      <c r="R12022" s="117" t="s">
        <v>14814</v>
      </c>
      <c r="S12022" s="117" t="s">
        <v>14589</v>
      </c>
      <c r="T12022" t="s">
        <v>12136</v>
      </c>
      <c r="U12022" t="s">
        <v>10772</v>
      </c>
    </row>
    <row r="12023" spans="1:21">
      <c r="A12023" s="117" t="s">
        <v>10860</v>
      </c>
      <c r="B12023" t="s">
        <v>14590</v>
      </c>
      <c r="C12023" t="s">
        <v>14590</v>
      </c>
      <c r="D12023">
        <v>82</v>
      </c>
      <c r="E12023">
        <v>76</v>
      </c>
      <c r="F12023">
        <v>82</v>
      </c>
      <c r="G12023">
        <v>76</v>
      </c>
      <c r="H12023">
        <v>1</v>
      </c>
      <c r="I12023">
        <v>1</v>
      </c>
      <c r="J12023">
        <v>0</v>
      </c>
      <c r="K12023" s="194">
        <v>0</v>
      </c>
      <c r="L12023" t="s">
        <v>1083</v>
      </c>
      <c r="M12023" t="s">
        <v>1083</v>
      </c>
      <c r="N12023">
        <v>74000</v>
      </c>
      <c r="O12023" t="s">
        <v>7876</v>
      </c>
      <c r="P12023" t="s">
        <v>8135</v>
      </c>
      <c r="Q12023">
        <v>74</v>
      </c>
      <c r="R12023" s="117" t="s">
        <v>14814</v>
      </c>
      <c r="S12023" s="117" t="s">
        <v>14589</v>
      </c>
      <c r="T12023" t="s">
        <v>12136</v>
      </c>
      <c r="U12023" t="s">
        <v>10772</v>
      </c>
    </row>
    <row r="12024" spans="1:21">
      <c r="A12024" s="117" t="s">
        <v>5518</v>
      </c>
      <c r="B12024" t="s">
        <v>14590</v>
      </c>
      <c r="C12024" t="s">
        <v>14590</v>
      </c>
      <c r="D12024">
        <v>39</v>
      </c>
      <c r="E12024">
        <v>33</v>
      </c>
      <c r="F12024">
        <v>39</v>
      </c>
      <c r="G12024">
        <v>33</v>
      </c>
      <c r="H12024">
        <v>1</v>
      </c>
      <c r="I12024">
        <v>1</v>
      </c>
      <c r="J12024">
        <v>0</v>
      </c>
      <c r="K12024" s="194">
        <v>0</v>
      </c>
      <c r="L12024" t="s">
        <v>1079</v>
      </c>
      <c r="M12024" t="s">
        <v>1079</v>
      </c>
      <c r="N12024">
        <v>74000</v>
      </c>
      <c r="O12024" t="s">
        <v>7876</v>
      </c>
      <c r="P12024" t="s">
        <v>8135</v>
      </c>
      <c r="Q12024">
        <v>74</v>
      </c>
      <c r="R12024" s="117" t="s">
        <v>14814</v>
      </c>
      <c r="S12024" s="117" t="s">
        <v>14589</v>
      </c>
      <c r="T12024" t="s">
        <v>12136</v>
      </c>
      <c r="U12024" t="s">
        <v>10772</v>
      </c>
    </row>
    <row r="12025" spans="1:21">
      <c r="A12025" s="117" t="s">
        <v>5519</v>
      </c>
      <c r="B12025" t="s">
        <v>14590</v>
      </c>
      <c r="C12025" t="s">
        <v>14590</v>
      </c>
      <c r="D12025">
        <v>39</v>
      </c>
      <c r="E12025">
        <v>33</v>
      </c>
      <c r="F12025">
        <v>39</v>
      </c>
      <c r="G12025">
        <v>33</v>
      </c>
      <c r="H12025">
        <v>1</v>
      </c>
      <c r="I12025">
        <v>1</v>
      </c>
      <c r="J12025">
        <v>0</v>
      </c>
      <c r="K12025" s="194">
        <v>0</v>
      </c>
      <c r="L12025" t="s">
        <v>1079</v>
      </c>
      <c r="M12025" t="s">
        <v>1079</v>
      </c>
      <c r="N12025">
        <v>74000</v>
      </c>
      <c r="O12025" t="s">
        <v>7876</v>
      </c>
      <c r="P12025" t="s">
        <v>8135</v>
      </c>
      <c r="Q12025">
        <v>74</v>
      </c>
      <c r="R12025" s="117" t="s">
        <v>14814</v>
      </c>
      <c r="S12025" s="117" t="s">
        <v>14589</v>
      </c>
      <c r="T12025" t="s">
        <v>12136</v>
      </c>
      <c r="U12025" t="s">
        <v>10772</v>
      </c>
    </row>
    <row r="12026" spans="1:21">
      <c r="A12026" s="117" t="s">
        <v>10861</v>
      </c>
      <c r="B12026" t="s">
        <v>14590</v>
      </c>
      <c r="C12026" t="s">
        <v>14590</v>
      </c>
      <c r="D12026">
        <v>63</v>
      </c>
      <c r="E12026">
        <v>57</v>
      </c>
      <c r="F12026">
        <v>63</v>
      </c>
      <c r="G12026">
        <v>57</v>
      </c>
      <c r="H12026">
        <v>1</v>
      </c>
      <c r="I12026">
        <v>1</v>
      </c>
      <c r="J12026">
        <v>0</v>
      </c>
      <c r="K12026" s="194">
        <v>0</v>
      </c>
      <c r="L12026" t="s">
        <v>1083</v>
      </c>
      <c r="M12026" t="s">
        <v>1083</v>
      </c>
      <c r="N12026">
        <v>74000</v>
      </c>
      <c r="O12026" t="s">
        <v>7876</v>
      </c>
      <c r="P12026" t="s">
        <v>8135</v>
      </c>
      <c r="Q12026">
        <v>74</v>
      </c>
      <c r="R12026" s="117" t="s">
        <v>14814</v>
      </c>
      <c r="S12026" s="117" t="s">
        <v>14589</v>
      </c>
      <c r="T12026" t="s">
        <v>12136</v>
      </c>
      <c r="U12026" t="s">
        <v>10772</v>
      </c>
    </row>
    <row r="12027" spans="1:21">
      <c r="A12027" s="117" t="s">
        <v>5520</v>
      </c>
      <c r="B12027" t="s">
        <v>14590</v>
      </c>
      <c r="C12027" t="s">
        <v>14590</v>
      </c>
      <c r="D12027">
        <v>39</v>
      </c>
      <c r="E12027">
        <v>33</v>
      </c>
      <c r="F12027">
        <v>39</v>
      </c>
      <c r="G12027">
        <v>33</v>
      </c>
      <c r="H12027">
        <v>1</v>
      </c>
      <c r="I12027">
        <v>1</v>
      </c>
      <c r="J12027">
        <v>0</v>
      </c>
      <c r="K12027" s="194">
        <v>0</v>
      </c>
      <c r="L12027" t="s">
        <v>1079</v>
      </c>
      <c r="M12027" t="s">
        <v>1079</v>
      </c>
      <c r="N12027">
        <v>74000</v>
      </c>
      <c r="O12027" t="s">
        <v>7876</v>
      </c>
      <c r="P12027" t="s">
        <v>8135</v>
      </c>
      <c r="Q12027">
        <v>74</v>
      </c>
      <c r="R12027" s="117" t="s">
        <v>14814</v>
      </c>
      <c r="S12027" s="117" t="s">
        <v>14589</v>
      </c>
      <c r="T12027" t="s">
        <v>12136</v>
      </c>
      <c r="U12027" t="s">
        <v>10772</v>
      </c>
    </row>
    <row r="12028" spans="1:21">
      <c r="A12028" s="117" t="s">
        <v>5521</v>
      </c>
      <c r="B12028" t="s">
        <v>14590</v>
      </c>
      <c r="C12028" t="s">
        <v>14590</v>
      </c>
      <c r="D12028">
        <v>39</v>
      </c>
      <c r="E12028">
        <v>33</v>
      </c>
      <c r="F12028">
        <v>39</v>
      </c>
      <c r="G12028">
        <v>33</v>
      </c>
      <c r="H12028">
        <v>1</v>
      </c>
      <c r="I12028">
        <v>1</v>
      </c>
      <c r="J12028">
        <v>0</v>
      </c>
      <c r="K12028" s="194">
        <v>0</v>
      </c>
      <c r="L12028" t="s">
        <v>1079</v>
      </c>
      <c r="M12028" t="s">
        <v>1079</v>
      </c>
      <c r="N12028">
        <v>74000</v>
      </c>
      <c r="O12028" t="s">
        <v>7876</v>
      </c>
      <c r="P12028" t="s">
        <v>8135</v>
      </c>
      <c r="Q12028">
        <v>74</v>
      </c>
      <c r="R12028" s="117" t="s">
        <v>14814</v>
      </c>
      <c r="S12028" s="117" t="s">
        <v>14589</v>
      </c>
      <c r="T12028" t="s">
        <v>12136</v>
      </c>
      <c r="U12028" t="s">
        <v>10772</v>
      </c>
    </row>
    <row r="12029" spans="1:21">
      <c r="A12029" s="117" t="s">
        <v>10862</v>
      </c>
      <c r="B12029" t="s">
        <v>14590</v>
      </c>
      <c r="C12029" t="s">
        <v>14590</v>
      </c>
      <c r="D12029">
        <v>82</v>
      </c>
      <c r="E12029">
        <v>76</v>
      </c>
      <c r="F12029">
        <v>82</v>
      </c>
      <c r="G12029">
        <v>76</v>
      </c>
      <c r="H12029">
        <v>1</v>
      </c>
      <c r="I12029">
        <v>1</v>
      </c>
      <c r="J12029">
        <v>0</v>
      </c>
      <c r="K12029" s="194">
        <v>0</v>
      </c>
      <c r="L12029" t="s">
        <v>1083</v>
      </c>
      <c r="M12029" t="s">
        <v>1083</v>
      </c>
      <c r="N12029">
        <v>74000</v>
      </c>
      <c r="O12029" t="s">
        <v>7876</v>
      </c>
      <c r="P12029" t="s">
        <v>10918</v>
      </c>
      <c r="Q12029">
        <v>74</v>
      </c>
      <c r="R12029" s="117" t="s">
        <v>14814</v>
      </c>
      <c r="S12029" s="117" t="s">
        <v>14589</v>
      </c>
      <c r="T12029" t="s">
        <v>12136</v>
      </c>
      <c r="U12029" t="s">
        <v>10772</v>
      </c>
    </row>
    <row r="12030" spans="1:21">
      <c r="A12030" s="117" t="s">
        <v>5522</v>
      </c>
      <c r="B12030" t="s">
        <v>14590</v>
      </c>
      <c r="C12030" t="s">
        <v>14590</v>
      </c>
      <c r="D12030">
        <v>56</v>
      </c>
      <c r="E12030">
        <v>50</v>
      </c>
      <c r="F12030">
        <v>56</v>
      </c>
      <c r="G12030">
        <v>50</v>
      </c>
      <c r="H12030">
        <v>1</v>
      </c>
      <c r="I12030">
        <v>1</v>
      </c>
      <c r="J12030">
        <v>999999</v>
      </c>
      <c r="K12030" s="194">
        <v>999999</v>
      </c>
      <c r="L12030" t="s">
        <v>1076</v>
      </c>
      <c r="M12030" t="s">
        <v>1076</v>
      </c>
      <c r="N12030">
        <v>861</v>
      </c>
      <c r="O12030" t="s">
        <v>7876</v>
      </c>
      <c r="P12030" t="s">
        <v>16046</v>
      </c>
      <c r="Q12030">
        <v>0.86099999999999999</v>
      </c>
      <c r="R12030" s="117" t="s">
        <v>14605</v>
      </c>
      <c r="S12030" s="117" t="s">
        <v>14589</v>
      </c>
      <c r="T12030" t="s">
        <v>12136</v>
      </c>
      <c r="U12030" t="s">
        <v>10772</v>
      </c>
    </row>
    <row r="12031" spans="1:21">
      <c r="A12031" s="117" t="s">
        <v>5523</v>
      </c>
      <c r="B12031" t="s">
        <v>14590</v>
      </c>
      <c r="C12031" t="s">
        <v>14590</v>
      </c>
      <c r="D12031">
        <v>56</v>
      </c>
      <c r="E12031">
        <v>50</v>
      </c>
      <c r="F12031">
        <v>56</v>
      </c>
      <c r="G12031">
        <v>50</v>
      </c>
      <c r="H12031">
        <v>1</v>
      </c>
      <c r="I12031">
        <v>1</v>
      </c>
      <c r="J12031">
        <v>999999</v>
      </c>
      <c r="K12031" s="194">
        <v>999999</v>
      </c>
      <c r="L12031" t="s">
        <v>1076</v>
      </c>
      <c r="M12031" t="s">
        <v>1076</v>
      </c>
      <c r="N12031">
        <v>280</v>
      </c>
      <c r="O12031" t="s">
        <v>7876</v>
      </c>
      <c r="P12031" t="s">
        <v>16047</v>
      </c>
      <c r="Q12031">
        <v>0.28000000000000003</v>
      </c>
      <c r="R12031" s="117" t="s">
        <v>14605</v>
      </c>
      <c r="S12031" s="117" t="s">
        <v>14589</v>
      </c>
      <c r="T12031" t="s">
        <v>12136</v>
      </c>
      <c r="U12031" t="s">
        <v>10772</v>
      </c>
    </row>
    <row r="12032" spans="1:21">
      <c r="A12032" s="117" t="s">
        <v>5524</v>
      </c>
      <c r="B12032" t="s">
        <v>14590</v>
      </c>
      <c r="C12032" t="s">
        <v>14590</v>
      </c>
      <c r="D12032">
        <v>66</v>
      </c>
      <c r="E12032">
        <v>60</v>
      </c>
      <c r="F12032">
        <v>66</v>
      </c>
      <c r="G12032">
        <v>60</v>
      </c>
      <c r="H12032">
        <v>1</v>
      </c>
      <c r="I12032">
        <v>1</v>
      </c>
      <c r="J12032">
        <v>999999</v>
      </c>
      <c r="K12032" s="194">
        <v>999999</v>
      </c>
      <c r="L12032" t="s">
        <v>1079</v>
      </c>
      <c r="M12032" t="s">
        <v>1079</v>
      </c>
      <c r="N12032">
        <v>28</v>
      </c>
      <c r="O12032" t="s">
        <v>7876</v>
      </c>
      <c r="P12032" t="s">
        <v>9777</v>
      </c>
      <c r="Q12032">
        <v>2.8000000000000001E-2</v>
      </c>
      <c r="R12032" s="117" t="s">
        <v>14605</v>
      </c>
      <c r="S12032" s="117" t="s">
        <v>14589</v>
      </c>
      <c r="T12032" t="s">
        <v>12136</v>
      </c>
      <c r="U12032" t="s">
        <v>10772</v>
      </c>
    </row>
    <row r="12033" spans="1:21">
      <c r="A12033" s="117" t="s">
        <v>5525</v>
      </c>
      <c r="B12033" t="s">
        <v>14590</v>
      </c>
      <c r="C12033" t="s">
        <v>14590</v>
      </c>
      <c r="D12033">
        <v>56</v>
      </c>
      <c r="E12033">
        <v>50</v>
      </c>
      <c r="F12033">
        <v>56</v>
      </c>
      <c r="G12033">
        <v>50</v>
      </c>
      <c r="H12033">
        <v>1</v>
      </c>
      <c r="I12033">
        <v>1</v>
      </c>
      <c r="J12033">
        <v>999999</v>
      </c>
      <c r="K12033" s="194">
        <v>999999</v>
      </c>
      <c r="L12033" t="s">
        <v>1085</v>
      </c>
      <c r="M12033" t="s">
        <v>1085</v>
      </c>
      <c r="N12033">
        <v>284.25</v>
      </c>
      <c r="O12033" t="s">
        <v>7876</v>
      </c>
      <c r="P12033" t="s">
        <v>16048</v>
      </c>
      <c r="Q12033">
        <v>0.28425</v>
      </c>
      <c r="R12033" s="117" t="s">
        <v>14605</v>
      </c>
      <c r="S12033" s="117" t="s">
        <v>14589</v>
      </c>
      <c r="T12033" t="s">
        <v>12136</v>
      </c>
      <c r="U12033" t="s">
        <v>10772</v>
      </c>
    </row>
    <row r="12034" spans="1:21">
      <c r="A12034" s="117" t="s">
        <v>5526</v>
      </c>
      <c r="B12034" t="s">
        <v>14590</v>
      </c>
      <c r="C12034" t="s">
        <v>14590</v>
      </c>
      <c r="D12034">
        <v>56</v>
      </c>
      <c r="E12034">
        <v>50</v>
      </c>
      <c r="F12034">
        <v>56</v>
      </c>
      <c r="G12034">
        <v>50</v>
      </c>
      <c r="H12034">
        <v>1</v>
      </c>
      <c r="I12034">
        <v>1</v>
      </c>
      <c r="J12034">
        <v>999999</v>
      </c>
      <c r="K12034" s="194">
        <v>999999</v>
      </c>
      <c r="L12034" t="s">
        <v>1076</v>
      </c>
      <c r="M12034" t="s">
        <v>1076</v>
      </c>
      <c r="N12034">
        <v>79</v>
      </c>
      <c r="O12034" t="s">
        <v>7876</v>
      </c>
      <c r="P12034" t="s">
        <v>9778</v>
      </c>
      <c r="Q12034">
        <v>7.9000000000000001E-2</v>
      </c>
      <c r="R12034" s="117" t="s">
        <v>14594</v>
      </c>
      <c r="S12034" s="117" t="s">
        <v>14589</v>
      </c>
      <c r="T12034" t="s">
        <v>12136</v>
      </c>
      <c r="U12034" t="s">
        <v>10772</v>
      </c>
    </row>
    <row r="12035" spans="1:21">
      <c r="A12035" s="117" t="s">
        <v>5527</v>
      </c>
      <c r="B12035" t="s">
        <v>14590</v>
      </c>
      <c r="C12035" t="s">
        <v>14590</v>
      </c>
      <c r="D12035">
        <v>90</v>
      </c>
      <c r="E12035">
        <v>84</v>
      </c>
      <c r="F12035">
        <v>90</v>
      </c>
      <c r="G12035">
        <v>84</v>
      </c>
      <c r="H12035">
        <v>1</v>
      </c>
      <c r="I12035">
        <v>1</v>
      </c>
      <c r="J12035">
        <v>999999</v>
      </c>
      <c r="K12035" s="194">
        <v>999999</v>
      </c>
      <c r="L12035" t="s">
        <v>1085</v>
      </c>
      <c r="M12035" t="s">
        <v>1085</v>
      </c>
      <c r="N12035">
        <v>21000</v>
      </c>
      <c r="O12035" t="s">
        <v>7876</v>
      </c>
      <c r="P12035" t="s">
        <v>9779</v>
      </c>
      <c r="Q12035">
        <v>21</v>
      </c>
      <c r="R12035" s="117" t="s">
        <v>14594</v>
      </c>
      <c r="S12035" s="117" t="s">
        <v>14589</v>
      </c>
      <c r="T12035" t="s">
        <v>12136</v>
      </c>
      <c r="U12035" t="s">
        <v>10772</v>
      </c>
    </row>
    <row r="12036" spans="1:21">
      <c r="A12036" s="117" t="s">
        <v>18859</v>
      </c>
      <c r="B12036" t="s">
        <v>14590</v>
      </c>
      <c r="C12036" t="s">
        <v>14590</v>
      </c>
      <c r="D12036">
        <v>56</v>
      </c>
      <c r="E12036">
        <v>50</v>
      </c>
      <c r="F12036">
        <v>56</v>
      </c>
      <c r="G12036">
        <v>50</v>
      </c>
      <c r="H12036">
        <v>1</v>
      </c>
      <c r="I12036">
        <v>1</v>
      </c>
      <c r="J12036">
        <v>999999</v>
      </c>
      <c r="K12036" s="194">
        <v>999999</v>
      </c>
      <c r="L12036" t="s">
        <v>1077</v>
      </c>
      <c r="M12036" t="s">
        <v>1077</v>
      </c>
      <c r="N12036">
        <v>4</v>
      </c>
      <c r="O12036" t="s">
        <v>7876</v>
      </c>
      <c r="P12036" t="s">
        <v>18860</v>
      </c>
      <c r="Q12036">
        <v>4.0000000000000001E-3</v>
      </c>
      <c r="R12036" s="117" t="s">
        <v>14594</v>
      </c>
      <c r="S12036" s="117" t="s">
        <v>14589</v>
      </c>
      <c r="T12036" t="s">
        <v>12136</v>
      </c>
      <c r="U12036" t="s">
        <v>10772</v>
      </c>
    </row>
    <row r="12037" spans="1:21">
      <c r="A12037" s="117" t="s">
        <v>880</v>
      </c>
      <c r="B12037" t="s">
        <v>14590</v>
      </c>
      <c r="C12037" t="s">
        <v>14590</v>
      </c>
      <c r="D12037">
        <v>35</v>
      </c>
      <c r="E12037">
        <v>29</v>
      </c>
      <c r="F12037">
        <v>35</v>
      </c>
      <c r="G12037">
        <v>29</v>
      </c>
      <c r="H12037">
        <v>1</v>
      </c>
      <c r="I12037">
        <v>1</v>
      </c>
      <c r="J12037">
        <v>51</v>
      </c>
      <c r="K12037" s="194">
        <v>51</v>
      </c>
      <c r="L12037" t="s">
        <v>1079</v>
      </c>
      <c r="M12037" t="s">
        <v>1079</v>
      </c>
      <c r="N12037">
        <v>214</v>
      </c>
      <c r="O12037" t="s">
        <v>7876</v>
      </c>
      <c r="P12037" t="s">
        <v>9780</v>
      </c>
      <c r="Q12037">
        <v>0.214</v>
      </c>
      <c r="R12037" s="117" t="s">
        <v>14594</v>
      </c>
      <c r="S12037" s="117" t="s">
        <v>14589</v>
      </c>
      <c r="T12037" t="s">
        <v>12136</v>
      </c>
      <c r="U12037" t="s">
        <v>10772</v>
      </c>
    </row>
    <row r="12038" spans="1:21">
      <c r="A12038" s="117" t="s">
        <v>5528</v>
      </c>
      <c r="B12038" t="s">
        <v>14590</v>
      </c>
      <c r="C12038" t="s">
        <v>14590</v>
      </c>
      <c r="D12038">
        <v>35</v>
      </c>
      <c r="E12038">
        <v>29</v>
      </c>
      <c r="F12038">
        <v>35</v>
      </c>
      <c r="G12038">
        <v>29</v>
      </c>
      <c r="H12038">
        <v>1</v>
      </c>
      <c r="I12038">
        <v>1</v>
      </c>
      <c r="J12038">
        <v>58</v>
      </c>
      <c r="K12038" s="194">
        <v>58</v>
      </c>
      <c r="L12038" t="s">
        <v>1079</v>
      </c>
      <c r="M12038" t="s">
        <v>1079</v>
      </c>
      <c r="N12038">
        <v>531</v>
      </c>
      <c r="O12038" t="s">
        <v>7876</v>
      </c>
      <c r="P12038" t="s">
        <v>9781</v>
      </c>
      <c r="Q12038">
        <v>0.53100000000000003</v>
      </c>
      <c r="R12038" s="117" t="s">
        <v>14594</v>
      </c>
      <c r="S12038" s="117" t="s">
        <v>14589</v>
      </c>
      <c r="T12038" t="s">
        <v>12136</v>
      </c>
      <c r="U12038" t="s">
        <v>10772</v>
      </c>
    </row>
    <row r="12039" spans="1:21">
      <c r="A12039" s="117" t="s">
        <v>5529</v>
      </c>
      <c r="B12039" t="s">
        <v>14590</v>
      </c>
      <c r="C12039" t="s">
        <v>14590</v>
      </c>
      <c r="D12039">
        <v>35</v>
      </c>
      <c r="E12039">
        <v>29</v>
      </c>
      <c r="F12039">
        <v>35</v>
      </c>
      <c r="G12039">
        <v>29</v>
      </c>
      <c r="H12039">
        <v>1</v>
      </c>
      <c r="I12039">
        <v>1</v>
      </c>
      <c r="J12039">
        <v>14</v>
      </c>
      <c r="K12039" s="194">
        <v>14</v>
      </c>
      <c r="L12039" t="s">
        <v>1079</v>
      </c>
      <c r="M12039" t="s">
        <v>1079</v>
      </c>
      <c r="N12039">
        <v>831</v>
      </c>
      <c r="O12039" t="s">
        <v>7876</v>
      </c>
      <c r="P12039" t="s">
        <v>9782</v>
      </c>
      <c r="Q12039">
        <v>0.83099999999999996</v>
      </c>
      <c r="R12039" s="117" t="s">
        <v>14594</v>
      </c>
      <c r="S12039" s="117" t="s">
        <v>14589</v>
      </c>
      <c r="T12039" t="s">
        <v>12136</v>
      </c>
      <c r="U12039" t="s">
        <v>10772</v>
      </c>
    </row>
    <row r="12040" spans="1:21">
      <c r="A12040" s="117" t="s">
        <v>5530</v>
      </c>
      <c r="B12040" t="s">
        <v>14590</v>
      </c>
      <c r="C12040" t="s">
        <v>14590</v>
      </c>
      <c r="D12040">
        <v>56</v>
      </c>
      <c r="E12040">
        <v>50</v>
      </c>
      <c r="F12040">
        <v>56</v>
      </c>
      <c r="G12040">
        <v>50</v>
      </c>
      <c r="H12040">
        <v>1</v>
      </c>
      <c r="I12040">
        <v>1</v>
      </c>
      <c r="J12040">
        <v>999999</v>
      </c>
      <c r="K12040" s="194">
        <v>999999</v>
      </c>
      <c r="L12040" t="s">
        <v>1079</v>
      </c>
      <c r="M12040" t="s">
        <v>1079</v>
      </c>
      <c r="N12040">
        <v>152</v>
      </c>
      <c r="O12040" t="s">
        <v>7876</v>
      </c>
      <c r="P12040" t="s">
        <v>9783</v>
      </c>
      <c r="Q12040">
        <v>0.152</v>
      </c>
      <c r="R12040" s="117" t="s">
        <v>14594</v>
      </c>
      <c r="S12040" s="117" t="s">
        <v>14589</v>
      </c>
      <c r="T12040" t="s">
        <v>12136</v>
      </c>
      <c r="U12040" t="s">
        <v>10772</v>
      </c>
    </row>
    <row r="12041" spans="1:21">
      <c r="A12041" s="117" t="s">
        <v>5531</v>
      </c>
      <c r="B12041" t="s">
        <v>14590</v>
      </c>
      <c r="C12041" t="s">
        <v>14590</v>
      </c>
      <c r="D12041">
        <v>56</v>
      </c>
      <c r="E12041">
        <v>50</v>
      </c>
      <c r="F12041">
        <v>56</v>
      </c>
      <c r="G12041">
        <v>50</v>
      </c>
      <c r="H12041">
        <v>1</v>
      </c>
      <c r="I12041">
        <v>1</v>
      </c>
      <c r="J12041">
        <v>999999</v>
      </c>
      <c r="K12041" s="194">
        <v>999999</v>
      </c>
      <c r="L12041" t="s">
        <v>1085</v>
      </c>
      <c r="M12041" t="s">
        <v>1085</v>
      </c>
      <c r="N12041">
        <v>1459</v>
      </c>
      <c r="O12041" t="s">
        <v>7876</v>
      </c>
      <c r="P12041" t="s">
        <v>9784</v>
      </c>
      <c r="Q12041">
        <v>1.4590000000000001</v>
      </c>
      <c r="R12041" s="117" t="s">
        <v>14605</v>
      </c>
      <c r="S12041" s="117" t="s">
        <v>14589</v>
      </c>
      <c r="T12041" t="s">
        <v>12136</v>
      </c>
      <c r="U12041" t="s">
        <v>10772</v>
      </c>
    </row>
    <row r="12042" spans="1:21">
      <c r="A12042" s="117" t="s">
        <v>5532</v>
      </c>
      <c r="B12042" t="s">
        <v>14590</v>
      </c>
      <c r="C12042" t="s">
        <v>14590</v>
      </c>
      <c r="D12042">
        <v>56</v>
      </c>
      <c r="E12042">
        <v>50</v>
      </c>
      <c r="F12042">
        <v>56</v>
      </c>
      <c r="G12042">
        <v>50</v>
      </c>
      <c r="H12042">
        <v>1</v>
      </c>
      <c r="I12042">
        <v>1</v>
      </c>
      <c r="J12042">
        <v>999999</v>
      </c>
      <c r="K12042" s="194">
        <v>999999</v>
      </c>
      <c r="L12042" t="s">
        <v>1085</v>
      </c>
      <c r="M12042" t="s">
        <v>1085</v>
      </c>
      <c r="N12042">
        <v>2920</v>
      </c>
      <c r="O12042" t="s">
        <v>7876</v>
      </c>
      <c r="P12042" t="s">
        <v>16049</v>
      </c>
      <c r="Q12042">
        <v>2.92</v>
      </c>
      <c r="R12042" s="117" t="s">
        <v>14605</v>
      </c>
      <c r="S12042" s="117" t="s">
        <v>14589</v>
      </c>
      <c r="T12042" t="s">
        <v>12136</v>
      </c>
      <c r="U12042" t="s">
        <v>10772</v>
      </c>
    </row>
    <row r="12043" spans="1:21">
      <c r="A12043" s="117" t="s">
        <v>5533</v>
      </c>
      <c r="B12043" t="s">
        <v>14590</v>
      </c>
      <c r="C12043" t="s">
        <v>14590</v>
      </c>
      <c r="D12043">
        <v>56</v>
      </c>
      <c r="E12043">
        <v>50</v>
      </c>
      <c r="F12043">
        <v>56</v>
      </c>
      <c r="G12043">
        <v>50</v>
      </c>
      <c r="H12043">
        <v>1</v>
      </c>
      <c r="I12043">
        <v>1</v>
      </c>
      <c r="J12043">
        <v>999999</v>
      </c>
      <c r="K12043" s="194">
        <v>999999</v>
      </c>
      <c r="L12043" t="s">
        <v>1085</v>
      </c>
      <c r="M12043" t="s">
        <v>1085</v>
      </c>
      <c r="N12043">
        <v>4682</v>
      </c>
      <c r="O12043" t="s">
        <v>7876</v>
      </c>
      <c r="P12043" t="s">
        <v>8776</v>
      </c>
      <c r="Q12043">
        <v>4.6820000000000004</v>
      </c>
      <c r="R12043" s="117" t="s">
        <v>14605</v>
      </c>
      <c r="S12043" s="117" t="s">
        <v>14589</v>
      </c>
      <c r="T12043" t="s">
        <v>12136</v>
      </c>
      <c r="U12043" t="s">
        <v>10772</v>
      </c>
    </row>
    <row r="12044" spans="1:21">
      <c r="A12044" s="117" t="s">
        <v>5534</v>
      </c>
      <c r="B12044" t="s">
        <v>14590</v>
      </c>
      <c r="C12044" t="s">
        <v>14590</v>
      </c>
      <c r="D12044">
        <v>35</v>
      </c>
      <c r="E12044">
        <v>29</v>
      </c>
      <c r="F12044">
        <v>35</v>
      </c>
      <c r="G12044">
        <v>29</v>
      </c>
      <c r="H12044">
        <v>1</v>
      </c>
      <c r="I12044">
        <v>1</v>
      </c>
      <c r="J12044">
        <v>62</v>
      </c>
      <c r="K12044" s="194">
        <v>62</v>
      </c>
      <c r="L12044" t="s">
        <v>1083</v>
      </c>
      <c r="M12044" t="s">
        <v>1083</v>
      </c>
      <c r="N12044">
        <v>64.75</v>
      </c>
      <c r="O12044" t="s">
        <v>7876</v>
      </c>
      <c r="P12044" t="s">
        <v>9786</v>
      </c>
      <c r="Q12044">
        <v>6.4750000000000002E-2</v>
      </c>
      <c r="R12044" s="117" t="s">
        <v>14594</v>
      </c>
      <c r="S12044" s="117" t="s">
        <v>14589</v>
      </c>
      <c r="T12044" t="s">
        <v>12136</v>
      </c>
      <c r="U12044" t="s">
        <v>10772</v>
      </c>
    </row>
    <row r="12045" spans="1:21">
      <c r="A12045" s="117" t="s">
        <v>5535</v>
      </c>
      <c r="B12045" t="s">
        <v>14590</v>
      </c>
      <c r="C12045" t="s">
        <v>14590</v>
      </c>
      <c r="D12045">
        <v>56</v>
      </c>
      <c r="E12045">
        <v>50</v>
      </c>
      <c r="F12045">
        <v>56</v>
      </c>
      <c r="G12045">
        <v>50</v>
      </c>
      <c r="H12045">
        <v>1</v>
      </c>
      <c r="I12045">
        <v>1</v>
      </c>
      <c r="J12045">
        <v>999999</v>
      </c>
      <c r="K12045" s="194">
        <v>999999</v>
      </c>
      <c r="L12045" t="s">
        <v>1083</v>
      </c>
      <c r="M12045" t="s">
        <v>1083</v>
      </c>
      <c r="N12045">
        <v>106</v>
      </c>
      <c r="O12045" t="s">
        <v>7876</v>
      </c>
      <c r="P12045" t="s">
        <v>16050</v>
      </c>
      <c r="Q12045">
        <v>0.106</v>
      </c>
      <c r="R12045" s="117" t="s">
        <v>14594</v>
      </c>
      <c r="S12045" s="117" t="s">
        <v>14589</v>
      </c>
      <c r="T12045" t="s">
        <v>12136</v>
      </c>
      <c r="U12045" t="s">
        <v>10772</v>
      </c>
    </row>
    <row r="12046" spans="1:21">
      <c r="A12046" s="117" t="s">
        <v>5536</v>
      </c>
      <c r="B12046" t="s">
        <v>14590</v>
      </c>
      <c r="C12046" t="s">
        <v>14590</v>
      </c>
      <c r="D12046">
        <v>90</v>
      </c>
      <c r="E12046">
        <v>84</v>
      </c>
      <c r="F12046">
        <v>90</v>
      </c>
      <c r="G12046">
        <v>84</v>
      </c>
      <c r="H12046">
        <v>1</v>
      </c>
      <c r="I12046">
        <v>1</v>
      </c>
      <c r="J12046">
        <v>999999</v>
      </c>
      <c r="K12046" s="194">
        <v>999999</v>
      </c>
      <c r="L12046" t="s">
        <v>1083</v>
      </c>
      <c r="M12046" t="s">
        <v>1083</v>
      </c>
      <c r="N12046">
        <v>86.47</v>
      </c>
      <c r="O12046" t="s">
        <v>7876</v>
      </c>
      <c r="P12046" t="s">
        <v>9785</v>
      </c>
      <c r="Q12046">
        <v>8.6470000000000005E-2</v>
      </c>
      <c r="R12046" s="117" t="s">
        <v>14594</v>
      </c>
      <c r="S12046" s="117" t="s">
        <v>14589</v>
      </c>
      <c r="T12046" t="s">
        <v>12136</v>
      </c>
      <c r="U12046" t="s">
        <v>10772</v>
      </c>
    </row>
    <row r="12047" spans="1:21">
      <c r="A12047" s="117" t="s">
        <v>5537</v>
      </c>
      <c r="B12047" t="s">
        <v>14590</v>
      </c>
      <c r="C12047" t="s">
        <v>14590</v>
      </c>
      <c r="D12047">
        <v>35</v>
      </c>
      <c r="E12047">
        <v>29</v>
      </c>
      <c r="F12047">
        <v>35</v>
      </c>
      <c r="G12047">
        <v>29</v>
      </c>
      <c r="H12047">
        <v>1</v>
      </c>
      <c r="I12047">
        <v>1</v>
      </c>
      <c r="J12047">
        <v>118</v>
      </c>
      <c r="K12047" s="194">
        <v>118</v>
      </c>
      <c r="L12047" t="s">
        <v>1083</v>
      </c>
      <c r="M12047" t="s">
        <v>1083</v>
      </c>
      <c r="N12047">
        <v>64.667000000000002</v>
      </c>
      <c r="O12047" t="s">
        <v>7876</v>
      </c>
      <c r="P12047" t="s">
        <v>18385</v>
      </c>
      <c r="Q12047">
        <v>6.4667000000000002E-2</v>
      </c>
      <c r="R12047" s="117" t="s">
        <v>14594</v>
      </c>
      <c r="S12047" s="117" t="s">
        <v>14589</v>
      </c>
      <c r="T12047" t="s">
        <v>12136</v>
      </c>
      <c r="U12047" t="s">
        <v>10772</v>
      </c>
    </row>
    <row r="12048" spans="1:21">
      <c r="A12048" s="117" t="s">
        <v>5538</v>
      </c>
      <c r="B12048" t="s">
        <v>14590</v>
      </c>
      <c r="C12048" t="s">
        <v>14590</v>
      </c>
      <c r="D12048">
        <v>56</v>
      </c>
      <c r="E12048">
        <v>50</v>
      </c>
      <c r="F12048">
        <v>56</v>
      </c>
      <c r="G12048">
        <v>50</v>
      </c>
      <c r="H12048">
        <v>1</v>
      </c>
      <c r="I12048">
        <v>1</v>
      </c>
      <c r="J12048">
        <v>999999</v>
      </c>
      <c r="K12048" s="194">
        <v>999999</v>
      </c>
      <c r="L12048" t="s">
        <v>1083</v>
      </c>
      <c r="M12048" t="s">
        <v>1083</v>
      </c>
      <c r="N12048">
        <v>544</v>
      </c>
      <c r="O12048" t="s">
        <v>7876</v>
      </c>
      <c r="P12048" t="s">
        <v>9787</v>
      </c>
      <c r="Q12048">
        <v>0.54400000000000004</v>
      </c>
      <c r="R12048" s="117" t="s">
        <v>14594</v>
      </c>
      <c r="S12048" s="117" t="s">
        <v>14589</v>
      </c>
      <c r="T12048" t="s">
        <v>12136</v>
      </c>
      <c r="U12048" t="s">
        <v>10772</v>
      </c>
    </row>
    <row r="12049" spans="1:21">
      <c r="A12049" s="117" t="s">
        <v>18861</v>
      </c>
      <c r="B12049" t="s">
        <v>14590</v>
      </c>
      <c r="C12049" t="s">
        <v>14590</v>
      </c>
      <c r="D12049">
        <v>66</v>
      </c>
      <c r="E12049">
        <v>60</v>
      </c>
      <c r="F12049">
        <v>66</v>
      </c>
      <c r="G12049">
        <v>60</v>
      </c>
      <c r="H12049">
        <v>1</v>
      </c>
      <c r="I12049">
        <v>1</v>
      </c>
      <c r="J12049">
        <v>999999</v>
      </c>
      <c r="K12049" s="194">
        <v>999999</v>
      </c>
      <c r="L12049" t="s">
        <v>1076</v>
      </c>
      <c r="M12049" t="s">
        <v>1076</v>
      </c>
      <c r="N12049">
        <v>180</v>
      </c>
      <c r="O12049" t="s">
        <v>7876</v>
      </c>
      <c r="P12049" t="s">
        <v>18862</v>
      </c>
      <c r="Q12049">
        <v>0.18</v>
      </c>
      <c r="R12049" s="117" t="s">
        <v>14743</v>
      </c>
      <c r="S12049" s="117" t="s">
        <v>14589</v>
      </c>
      <c r="T12049" t="s">
        <v>12136</v>
      </c>
      <c r="U12049" t="s">
        <v>10772</v>
      </c>
    </row>
    <row r="12050" spans="1:21">
      <c r="A12050" s="117" t="s">
        <v>5539</v>
      </c>
      <c r="B12050" t="s">
        <v>14590</v>
      </c>
      <c r="C12050" t="s">
        <v>14590</v>
      </c>
      <c r="D12050">
        <v>56</v>
      </c>
      <c r="E12050">
        <v>50</v>
      </c>
      <c r="F12050">
        <v>56</v>
      </c>
      <c r="G12050">
        <v>50</v>
      </c>
      <c r="H12050">
        <v>1</v>
      </c>
      <c r="I12050">
        <v>1</v>
      </c>
      <c r="J12050">
        <v>999999</v>
      </c>
      <c r="K12050" s="194">
        <v>999999</v>
      </c>
      <c r="L12050" t="s">
        <v>1076</v>
      </c>
      <c r="M12050" t="s">
        <v>1076</v>
      </c>
      <c r="N12050">
        <v>173</v>
      </c>
      <c r="O12050" t="s">
        <v>7876</v>
      </c>
      <c r="P12050" t="s">
        <v>9788</v>
      </c>
      <c r="Q12050">
        <v>0.17299999999999999</v>
      </c>
      <c r="R12050" s="117" t="s">
        <v>14594</v>
      </c>
      <c r="S12050" s="117" t="s">
        <v>14589</v>
      </c>
      <c r="T12050" t="s">
        <v>12136</v>
      </c>
      <c r="U12050" t="s">
        <v>10772</v>
      </c>
    </row>
    <row r="12051" spans="1:21">
      <c r="A12051" s="117" t="s">
        <v>5540</v>
      </c>
      <c r="B12051" t="s">
        <v>14590</v>
      </c>
      <c r="C12051" t="s">
        <v>14593</v>
      </c>
      <c r="D12051">
        <v>56</v>
      </c>
      <c r="E12051">
        <v>50</v>
      </c>
      <c r="F12051" t="e">
        <v>#N/A</v>
      </c>
      <c r="G12051" t="e">
        <v>#N/A</v>
      </c>
      <c r="H12051">
        <v>1</v>
      </c>
      <c r="I12051">
        <v>1</v>
      </c>
      <c r="J12051">
        <v>999999</v>
      </c>
      <c r="K12051" s="194" t="e">
        <v>#N/A</v>
      </c>
      <c r="L12051" t="s">
        <v>1083</v>
      </c>
      <c r="M12051" t="s">
        <v>1083</v>
      </c>
      <c r="N12051">
        <v>811.5</v>
      </c>
      <c r="O12051" t="s">
        <v>7876</v>
      </c>
      <c r="P12051" t="s">
        <v>9789</v>
      </c>
      <c r="Q12051">
        <v>0.8115</v>
      </c>
      <c r="R12051" s="117" t="s">
        <v>14594</v>
      </c>
      <c r="S12051" s="117" t="s">
        <v>14589</v>
      </c>
      <c r="T12051" t="s">
        <v>12136</v>
      </c>
      <c r="U12051" t="s">
        <v>10772</v>
      </c>
    </row>
    <row r="12052" spans="1:21">
      <c r="A12052" s="117" t="s">
        <v>5541</v>
      </c>
      <c r="B12052" t="s">
        <v>14590</v>
      </c>
      <c r="C12052" t="s">
        <v>14590</v>
      </c>
      <c r="D12052">
        <v>56</v>
      </c>
      <c r="E12052">
        <v>50</v>
      </c>
      <c r="F12052">
        <v>56</v>
      </c>
      <c r="G12052">
        <v>50</v>
      </c>
      <c r="H12052">
        <v>1</v>
      </c>
      <c r="I12052">
        <v>1</v>
      </c>
      <c r="J12052">
        <v>999999</v>
      </c>
      <c r="K12052" s="194">
        <v>999999</v>
      </c>
      <c r="L12052" t="s">
        <v>1076</v>
      </c>
      <c r="M12052" t="s">
        <v>1076</v>
      </c>
      <c r="N12052">
        <v>492</v>
      </c>
      <c r="O12052" t="s">
        <v>7876</v>
      </c>
      <c r="P12052" t="s">
        <v>9790</v>
      </c>
      <c r="Q12052">
        <v>0.49199999999999999</v>
      </c>
      <c r="R12052" s="117" t="s">
        <v>14594</v>
      </c>
      <c r="S12052" s="117" t="s">
        <v>14589</v>
      </c>
      <c r="T12052" t="s">
        <v>12136</v>
      </c>
      <c r="U12052" t="s">
        <v>10772</v>
      </c>
    </row>
    <row r="12053" spans="1:21">
      <c r="A12053" s="117" t="s">
        <v>5542</v>
      </c>
      <c r="B12053" t="s">
        <v>14590</v>
      </c>
      <c r="C12053" t="s">
        <v>14593</v>
      </c>
      <c r="D12053">
        <v>56</v>
      </c>
      <c r="E12053">
        <v>50</v>
      </c>
      <c r="F12053" t="e">
        <v>#N/A</v>
      </c>
      <c r="G12053" t="e">
        <v>#N/A</v>
      </c>
      <c r="H12053">
        <v>1</v>
      </c>
      <c r="I12053">
        <v>1</v>
      </c>
      <c r="J12053">
        <v>999999</v>
      </c>
      <c r="K12053" s="194" t="e">
        <v>#N/A</v>
      </c>
      <c r="L12053" t="s">
        <v>1083</v>
      </c>
      <c r="M12053" t="s">
        <v>1083</v>
      </c>
      <c r="N12053">
        <v>162</v>
      </c>
      <c r="O12053" t="s">
        <v>7876</v>
      </c>
      <c r="P12053" t="s">
        <v>9791</v>
      </c>
      <c r="Q12053">
        <v>0.16200000000000001</v>
      </c>
      <c r="R12053" s="117" t="s">
        <v>14594</v>
      </c>
      <c r="S12053" s="117" t="s">
        <v>14589</v>
      </c>
      <c r="T12053" t="s">
        <v>12136</v>
      </c>
      <c r="U12053" t="s">
        <v>10772</v>
      </c>
    </row>
    <row r="12054" spans="1:21">
      <c r="A12054" s="117" t="s">
        <v>5543</v>
      </c>
      <c r="B12054" t="s">
        <v>14590</v>
      </c>
      <c r="C12054" t="s">
        <v>14590</v>
      </c>
      <c r="D12054">
        <v>56</v>
      </c>
      <c r="E12054">
        <v>50</v>
      </c>
      <c r="F12054">
        <v>56</v>
      </c>
      <c r="G12054">
        <v>50</v>
      </c>
      <c r="H12054">
        <v>1</v>
      </c>
      <c r="I12054">
        <v>1</v>
      </c>
      <c r="J12054">
        <v>999999</v>
      </c>
      <c r="K12054" s="194">
        <v>999999</v>
      </c>
      <c r="L12054" t="s">
        <v>1083</v>
      </c>
      <c r="M12054" t="s">
        <v>1083</v>
      </c>
      <c r="N12054">
        <v>1104</v>
      </c>
      <c r="O12054" t="s">
        <v>7876</v>
      </c>
      <c r="P12054" t="s">
        <v>9033</v>
      </c>
      <c r="Q12054">
        <v>1.1040000000000001</v>
      </c>
      <c r="R12054" s="117" t="s">
        <v>14594</v>
      </c>
      <c r="S12054" s="117" t="s">
        <v>14589</v>
      </c>
      <c r="T12054" t="s">
        <v>12136</v>
      </c>
      <c r="U12054" t="s">
        <v>10772</v>
      </c>
    </row>
    <row r="12055" spans="1:21">
      <c r="A12055" s="117" t="s">
        <v>18863</v>
      </c>
      <c r="B12055" t="s">
        <v>14590</v>
      </c>
      <c r="C12055" t="s">
        <v>14590</v>
      </c>
      <c r="D12055">
        <v>56</v>
      </c>
      <c r="E12055">
        <v>50</v>
      </c>
      <c r="F12055">
        <v>56</v>
      </c>
      <c r="G12055">
        <v>50</v>
      </c>
      <c r="H12055">
        <v>1</v>
      </c>
      <c r="I12055">
        <v>1</v>
      </c>
      <c r="J12055">
        <v>999999</v>
      </c>
      <c r="K12055" s="194">
        <v>999999</v>
      </c>
      <c r="L12055" t="s">
        <v>1083</v>
      </c>
      <c r="M12055" t="s">
        <v>1083</v>
      </c>
      <c r="N12055">
        <v>1547</v>
      </c>
      <c r="O12055" t="s">
        <v>7876</v>
      </c>
      <c r="P12055" t="s">
        <v>18864</v>
      </c>
      <c r="Q12055">
        <v>1.5469999999999999</v>
      </c>
      <c r="R12055" s="117" t="s">
        <v>14594</v>
      </c>
      <c r="S12055" s="117" t="s">
        <v>14589</v>
      </c>
      <c r="T12055" t="s">
        <v>12136</v>
      </c>
      <c r="U12055" t="s">
        <v>10772</v>
      </c>
    </row>
    <row r="12056" spans="1:21">
      <c r="A12056" s="117" t="s">
        <v>18865</v>
      </c>
      <c r="B12056" t="s">
        <v>14590</v>
      </c>
      <c r="C12056" t="s">
        <v>14590</v>
      </c>
      <c r="D12056">
        <v>56</v>
      </c>
      <c r="E12056">
        <v>50</v>
      </c>
      <c r="F12056">
        <v>56</v>
      </c>
      <c r="G12056">
        <v>50</v>
      </c>
      <c r="H12056">
        <v>1</v>
      </c>
      <c r="I12056">
        <v>1</v>
      </c>
      <c r="J12056">
        <v>999999</v>
      </c>
      <c r="K12056" s="194">
        <v>0</v>
      </c>
      <c r="L12056" t="s">
        <v>1085</v>
      </c>
      <c r="M12056" t="s">
        <v>1085</v>
      </c>
      <c r="N12056">
        <v>336</v>
      </c>
      <c r="O12056" t="s">
        <v>7876</v>
      </c>
      <c r="P12056" t="s">
        <v>18866</v>
      </c>
      <c r="Q12056">
        <v>0.33600000000000002</v>
      </c>
      <c r="R12056" s="117" t="s">
        <v>14594</v>
      </c>
      <c r="S12056" s="117" t="s">
        <v>14589</v>
      </c>
      <c r="T12056" t="s">
        <v>12136</v>
      </c>
      <c r="U12056" t="s">
        <v>10772</v>
      </c>
    </row>
    <row r="12057" spans="1:21">
      <c r="A12057" s="117" t="s">
        <v>5544</v>
      </c>
      <c r="B12057" t="s">
        <v>14590</v>
      </c>
      <c r="C12057" t="s">
        <v>14590</v>
      </c>
      <c r="D12057">
        <v>35</v>
      </c>
      <c r="E12057">
        <v>29</v>
      </c>
      <c r="F12057">
        <v>35</v>
      </c>
      <c r="G12057">
        <v>29</v>
      </c>
      <c r="H12057">
        <v>1</v>
      </c>
      <c r="I12057">
        <v>1</v>
      </c>
      <c r="J12057">
        <v>9</v>
      </c>
      <c r="K12057" s="194">
        <v>9</v>
      </c>
      <c r="L12057" t="s">
        <v>1083</v>
      </c>
      <c r="M12057" t="s">
        <v>1083</v>
      </c>
      <c r="N12057">
        <v>534</v>
      </c>
      <c r="O12057" t="s">
        <v>7876</v>
      </c>
      <c r="P12057" t="s">
        <v>9792</v>
      </c>
      <c r="Q12057">
        <v>0.53400000000000003</v>
      </c>
      <c r="R12057" s="117" t="s">
        <v>14594</v>
      </c>
      <c r="S12057" s="117" t="s">
        <v>14589</v>
      </c>
      <c r="T12057" t="s">
        <v>12136</v>
      </c>
      <c r="U12057" t="s">
        <v>10772</v>
      </c>
    </row>
    <row r="12058" spans="1:21">
      <c r="A12058" s="117" t="s">
        <v>5545</v>
      </c>
      <c r="B12058" t="s">
        <v>14590</v>
      </c>
      <c r="C12058" t="s">
        <v>14590</v>
      </c>
      <c r="D12058">
        <v>91</v>
      </c>
      <c r="E12058">
        <v>85</v>
      </c>
      <c r="F12058">
        <v>91</v>
      </c>
      <c r="G12058">
        <v>85</v>
      </c>
      <c r="H12058">
        <v>1</v>
      </c>
      <c r="I12058">
        <v>1</v>
      </c>
      <c r="J12058">
        <v>999999</v>
      </c>
      <c r="K12058" s="194">
        <v>999999</v>
      </c>
      <c r="L12058" t="s">
        <v>1085</v>
      </c>
      <c r="M12058" t="s">
        <v>1085</v>
      </c>
      <c r="N12058">
        <v>34244</v>
      </c>
      <c r="O12058" t="s">
        <v>7876</v>
      </c>
      <c r="P12058" t="s">
        <v>9793</v>
      </c>
      <c r="Q12058">
        <v>34.244</v>
      </c>
      <c r="R12058" s="117" t="s">
        <v>14605</v>
      </c>
      <c r="S12058" s="117" t="s">
        <v>14589</v>
      </c>
      <c r="T12058" t="s">
        <v>12136</v>
      </c>
      <c r="U12058" t="s">
        <v>10772</v>
      </c>
    </row>
    <row r="12059" spans="1:21">
      <c r="A12059" s="117" t="s">
        <v>5546</v>
      </c>
      <c r="B12059" t="s">
        <v>14590</v>
      </c>
      <c r="C12059" t="s">
        <v>14590</v>
      </c>
      <c r="D12059">
        <v>91</v>
      </c>
      <c r="E12059">
        <v>85</v>
      </c>
      <c r="F12059">
        <v>91</v>
      </c>
      <c r="G12059">
        <v>85</v>
      </c>
      <c r="H12059">
        <v>1</v>
      </c>
      <c r="I12059">
        <v>1</v>
      </c>
      <c r="J12059">
        <v>999999</v>
      </c>
      <c r="K12059" s="194">
        <v>999999</v>
      </c>
      <c r="L12059" t="s">
        <v>1085</v>
      </c>
      <c r="M12059" t="s">
        <v>1085</v>
      </c>
      <c r="N12059">
        <v>3674</v>
      </c>
      <c r="O12059" t="s">
        <v>7876</v>
      </c>
      <c r="P12059" t="s">
        <v>9794</v>
      </c>
      <c r="Q12059">
        <v>3.6739999999999999</v>
      </c>
      <c r="R12059" s="117" t="s">
        <v>14605</v>
      </c>
      <c r="S12059" s="117" t="s">
        <v>14589</v>
      </c>
      <c r="T12059" t="s">
        <v>12136</v>
      </c>
      <c r="U12059" t="s">
        <v>10772</v>
      </c>
    </row>
    <row r="12060" spans="1:21">
      <c r="A12060" s="117" t="s">
        <v>5547</v>
      </c>
      <c r="B12060" t="s">
        <v>14590</v>
      </c>
      <c r="C12060" t="s">
        <v>14590</v>
      </c>
      <c r="D12060">
        <v>56</v>
      </c>
      <c r="E12060">
        <v>50</v>
      </c>
      <c r="F12060">
        <v>56</v>
      </c>
      <c r="G12060">
        <v>50</v>
      </c>
      <c r="H12060">
        <v>1</v>
      </c>
      <c r="I12060">
        <v>1</v>
      </c>
      <c r="J12060">
        <v>999999</v>
      </c>
      <c r="K12060" s="194">
        <v>999999</v>
      </c>
      <c r="L12060" t="s">
        <v>1085</v>
      </c>
      <c r="M12060" t="s">
        <v>1085</v>
      </c>
      <c r="N12060">
        <v>5128</v>
      </c>
      <c r="O12060" t="s">
        <v>7876</v>
      </c>
      <c r="P12060" t="s">
        <v>9795</v>
      </c>
      <c r="Q12060">
        <v>5.1280000000000001</v>
      </c>
      <c r="R12060" s="117" t="s">
        <v>14605</v>
      </c>
      <c r="S12060" s="117" t="s">
        <v>14589</v>
      </c>
      <c r="T12060" t="s">
        <v>12136</v>
      </c>
      <c r="U12060" t="s">
        <v>10772</v>
      </c>
    </row>
    <row r="12061" spans="1:21">
      <c r="A12061" s="117" t="s">
        <v>5548</v>
      </c>
      <c r="B12061" t="s">
        <v>14590</v>
      </c>
      <c r="C12061" t="s">
        <v>14590</v>
      </c>
      <c r="D12061">
        <v>91</v>
      </c>
      <c r="E12061">
        <v>85</v>
      </c>
      <c r="F12061">
        <v>91</v>
      </c>
      <c r="G12061">
        <v>85</v>
      </c>
      <c r="H12061">
        <v>1</v>
      </c>
      <c r="I12061">
        <v>1</v>
      </c>
      <c r="J12061">
        <v>999999</v>
      </c>
      <c r="K12061" s="194">
        <v>999999</v>
      </c>
      <c r="L12061" t="s">
        <v>1085</v>
      </c>
      <c r="M12061" t="s">
        <v>1085</v>
      </c>
      <c r="N12061">
        <v>5569</v>
      </c>
      <c r="O12061" t="s">
        <v>7876</v>
      </c>
      <c r="P12061" t="s">
        <v>9796</v>
      </c>
      <c r="Q12061">
        <v>5.569</v>
      </c>
      <c r="R12061" s="117" t="s">
        <v>14605</v>
      </c>
      <c r="S12061" s="117" t="s">
        <v>14589</v>
      </c>
      <c r="T12061" t="s">
        <v>12136</v>
      </c>
      <c r="U12061" t="s">
        <v>10772</v>
      </c>
    </row>
    <row r="12062" spans="1:21">
      <c r="A12062" s="117" t="s">
        <v>5549</v>
      </c>
      <c r="B12062" t="s">
        <v>14590</v>
      </c>
      <c r="C12062" t="s">
        <v>14590</v>
      </c>
      <c r="D12062">
        <v>91</v>
      </c>
      <c r="E12062">
        <v>85</v>
      </c>
      <c r="F12062">
        <v>91</v>
      </c>
      <c r="G12062">
        <v>85</v>
      </c>
      <c r="H12062">
        <v>1</v>
      </c>
      <c r="I12062">
        <v>1</v>
      </c>
      <c r="J12062">
        <v>999999</v>
      </c>
      <c r="K12062" s="194">
        <v>999999</v>
      </c>
      <c r="L12062" t="s">
        <v>1085</v>
      </c>
      <c r="M12062" t="s">
        <v>1085</v>
      </c>
      <c r="N12062">
        <v>15040</v>
      </c>
      <c r="O12062" t="s">
        <v>7876</v>
      </c>
      <c r="P12062" t="s">
        <v>9797</v>
      </c>
      <c r="Q12062">
        <v>15.04</v>
      </c>
      <c r="R12062" s="117" t="s">
        <v>14605</v>
      </c>
      <c r="S12062" s="117" t="s">
        <v>14589</v>
      </c>
      <c r="T12062" t="s">
        <v>12136</v>
      </c>
      <c r="U12062" t="s">
        <v>10772</v>
      </c>
    </row>
    <row r="12063" spans="1:21">
      <c r="A12063" s="117" t="s">
        <v>21208</v>
      </c>
      <c r="B12063" t="s">
        <v>14590</v>
      </c>
      <c r="C12063" t="s">
        <v>14590</v>
      </c>
      <c r="D12063">
        <v>89</v>
      </c>
      <c r="E12063">
        <v>83</v>
      </c>
      <c r="F12063">
        <v>89</v>
      </c>
      <c r="G12063">
        <v>83</v>
      </c>
      <c r="H12063">
        <v>1</v>
      </c>
      <c r="I12063">
        <v>1</v>
      </c>
      <c r="J12063">
        <v>999999</v>
      </c>
      <c r="K12063" s="194">
        <v>999999</v>
      </c>
      <c r="L12063" t="s">
        <v>1076</v>
      </c>
      <c r="M12063" t="s">
        <v>1076</v>
      </c>
      <c r="N12063">
        <v>580</v>
      </c>
      <c r="O12063" t="s">
        <v>7876</v>
      </c>
      <c r="P12063" t="s">
        <v>21209</v>
      </c>
      <c r="Q12063">
        <v>0.57999999999999996</v>
      </c>
      <c r="R12063" s="117" t="s">
        <v>14743</v>
      </c>
      <c r="S12063" s="117" t="s">
        <v>14589</v>
      </c>
      <c r="T12063" t="s">
        <v>12136</v>
      </c>
      <c r="U12063" t="s">
        <v>10772</v>
      </c>
    </row>
    <row r="12064" spans="1:21">
      <c r="A12064" s="117" t="s">
        <v>5550</v>
      </c>
      <c r="B12064" t="s">
        <v>14590</v>
      </c>
      <c r="C12064" t="s">
        <v>14590</v>
      </c>
      <c r="D12064">
        <v>56</v>
      </c>
      <c r="E12064">
        <v>50</v>
      </c>
      <c r="F12064">
        <v>56</v>
      </c>
      <c r="G12064">
        <v>50</v>
      </c>
      <c r="H12064">
        <v>2</v>
      </c>
      <c r="I12064">
        <v>2</v>
      </c>
      <c r="J12064">
        <v>999999</v>
      </c>
      <c r="K12064" s="194">
        <v>999999</v>
      </c>
      <c r="L12064" t="s">
        <v>1085</v>
      </c>
      <c r="M12064" t="s">
        <v>1085</v>
      </c>
      <c r="N12064">
        <v>145</v>
      </c>
      <c r="O12064" t="s">
        <v>7876</v>
      </c>
      <c r="P12064" t="s">
        <v>16051</v>
      </c>
      <c r="Q12064">
        <v>0.14499999999999999</v>
      </c>
      <c r="R12064" s="117" t="s">
        <v>14605</v>
      </c>
      <c r="S12064" s="117" t="s">
        <v>14589</v>
      </c>
      <c r="T12064" t="s">
        <v>12136</v>
      </c>
      <c r="U12064" t="s">
        <v>10772</v>
      </c>
    </row>
    <row r="12065" spans="1:21">
      <c r="A12065" s="117" t="s">
        <v>18867</v>
      </c>
      <c r="B12065" t="s">
        <v>14590</v>
      </c>
      <c r="C12065" t="s">
        <v>14590</v>
      </c>
      <c r="D12065">
        <v>66</v>
      </c>
      <c r="E12065">
        <v>60</v>
      </c>
      <c r="F12065">
        <v>66</v>
      </c>
      <c r="G12065">
        <v>60</v>
      </c>
      <c r="H12065">
        <v>1</v>
      </c>
      <c r="I12065">
        <v>1</v>
      </c>
      <c r="J12065">
        <v>999999</v>
      </c>
      <c r="K12065" s="194">
        <v>999999</v>
      </c>
      <c r="L12065" t="s">
        <v>1077</v>
      </c>
      <c r="M12065" t="s">
        <v>1077</v>
      </c>
      <c r="N12065">
        <v>28000</v>
      </c>
      <c r="O12065" t="s">
        <v>7876</v>
      </c>
      <c r="P12065" t="s">
        <v>8776</v>
      </c>
      <c r="Q12065">
        <v>28</v>
      </c>
      <c r="R12065" s="117" t="s">
        <v>14594</v>
      </c>
      <c r="S12065" s="117" t="s">
        <v>14589</v>
      </c>
      <c r="T12065" t="s">
        <v>12136</v>
      </c>
      <c r="U12065" t="s">
        <v>10772</v>
      </c>
    </row>
    <row r="12066" spans="1:21">
      <c r="A12066" s="117" t="s">
        <v>18868</v>
      </c>
      <c r="B12066" t="s">
        <v>14590</v>
      </c>
      <c r="C12066" t="s">
        <v>14590</v>
      </c>
      <c r="D12066">
        <v>98</v>
      </c>
      <c r="E12066">
        <v>92</v>
      </c>
      <c r="F12066">
        <v>98</v>
      </c>
      <c r="G12066">
        <v>92</v>
      </c>
      <c r="H12066">
        <v>1</v>
      </c>
      <c r="I12066">
        <v>1</v>
      </c>
      <c r="J12066">
        <v>999999</v>
      </c>
      <c r="K12066" s="194">
        <v>999999</v>
      </c>
      <c r="L12066" t="s">
        <v>1077</v>
      </c>
      <c r="M12066" t="s">
        <v>1077</v>
      </c>
      <c r="N12066">
        <v>40000</v>
      </c>
      <c r="O12066" t="s">
        <v>7876</v>
      </c>
      <c r="P12066" t="s">
        <v>8776</v>
      </c>
      <c r="Q12066">
        <v>40</v>
      </c>
      <c r="R12066" s="117" t="s">
        <v>14594</v>
      </c>
      <c r="S12066" s="117" t="s">
        <v>14589</v>
      </c>
      <c r="T12066" t="s">
        <v>12136</v>
      </c>
      <c r="U12066" t="s">
        <v>10772</v>
      </c>
    </row>
    <row r="12067" spans="1:21">
      <c r="A12067" s="117" t="s">
        <v>18869</v>
      </c>
      <c r="B12067" t="s">
        <v>14590</v>
      </c>
      <c r="C12067" t="s">
        <v>14590</v>
      </c>
      <c r="D12067">
        <v>66</v>
      </c>
      <c r="E12067">
        <v>60</v>
      </c>
      <c r="F12067">
        <v>66</v>
      </c>
      <c r="G12067">
        <v>60</v>
      </c>
      <c r="H12067">
        <v>1</v>
      </c>
      <c r="I12067">
        <v>1</v>
      </c>
      <c r="J12067">
        <v>999999</v>
      </c>
      <c r="K12067" s="194">
        <v>999999</v>
      </c>
      <c r="L12067" t="s">
        <v>1077</v>
      </c>
      <c r="M12067" t="s">
        <v>1077</v>
      </c>
      <c r="N12067">
        <v>17000</v>
      </c>
      <c r="O12067" t="s">
        <v>7876</v>
      </c>
      <c r="P12067" t="s">
        <v>8776</v>
      </c>
      <c r="Q12067">
        <v>17</v>
      </c>
      <c r="R12067" s="117" t="s">
        <v>14594</v>
      </c>
      <c r="S12067" s="117" t="s">
        <v>14589</v>
      </c>
      <c r="T12067" t="s">
        <v>12136</v>
      </c>
      <c r="U12067" t="s">
        <v>10772</v>
      </c>
    </row>
    <row r="12068" spans="1:21">
      <c r="A12068" s="117" t="s">
        <v>18870</v>
      </c>
      <c r="B12068" t="s">
        <v>14590</v>
      </c>
      <c r="C12068" t="s">
        <v>14590</v>
      </c>
      <c r="D12068">
        <v>66</v>
      </c>
      <c r="E12068">
        <v>60</v>
      </c>
      <c r="F12068">
        <v>66</v>
      </c>
      <c r="G12068">
        <v>60</v>
      </c>
      <c r="H12068">
        <v>1</v>
      </c>
      <c r="I12068">
        <v>1</v>
      </c>
      <c r="J12068">
        <v>999999</v>
      </c>
      <c r="K12068" s="194">
        <v>999999</v>
      </c>
      <c r="L12068" t="s">
        <v>1085</v>
      </c>
      <c r="M12068" t="s">
        <v>1085</v>
      </c>
      <c r="N12068">
        <v>21000</v>
      </c>
      <c r="O12068" t="s">
        <v>7876</v>
      </c>
      <c r="P12068" t="s">
        <v>8776</v>
      </c>
      <c r="Q12068">
        <v>21</v>
      </c>
      <c r="R12068" s="117" t="s">
        <v>14594</v>
      </c>
      <c r="S12068" s="117" t="s">
        <v>14589</v>
      </c>
      <c r="T12068" t="s">
        <v>12136</v>
      </c>
      <c r="U12068" t="s">
        <v>10772</v>
      </c>
    </row>
    <row r="12069" spans="1:21">
      <c r="A12069" s="117" t="s">
        <v>18871</v>
      </c>
      <c r="B12069" t="s">
        <v>14590</v>
      </c>
      <c r="C12069" t="s">
        <v>14590</v>
      </c>
      <c r="D12069">
        <v>66</v>
      </c>
      <c r="E12069">
        <v>60</v>
      </c>
      <c r="F12069">
        <v>66</v>
      </c>
      <c r="G12069">
        <v>60</v>
      </c>
      <c r="H12069">
        <v>1</v>
      </c>
      <c r="I12069">
        <v>1</v>
      </c>
      <c r="J12069">
        <v>999999</v>
      </c>
      <c r="K12069" s="194">
        <v>999999</v>
      </c>
      <c r="L12069" t="s">
        <v>1077</v>
      </c>
      <c r="M12069" t="s">
        <v>1077</v>
      </c>
      <c r="N12069">
        <v>27000</v>
      </c>
      <c r="O12069" t="s">
        <v>7876</v>
      </c>
      <c r="P12069" t="s">
        <v>8776</v>
      </c>
      <c r="Q12069">
        <v>27</v>
      </c>
      <c r="R12069" s="117" t="s">
        <v>14594</v>
      </c>
      <c r="S12069" s="117" t="s">
        <v>14589</v>
      </c>
      <c r="T12069" t="s">
        <v>12136</v>
      </c>
      <c r="U12069" t="s">
        <v>10772</v>
      </c>
    </row>
    <row r="12070" spans="1:21">
      <c r="A12070" s="117" t="s">
        <v>18872</v>
      </c>
      <c r="B12070" t="s">
        <v>14590</v>
      </c>
      <c r="C12070" t="s">
        <v>14590</v>
      </c>
      <c r="D12070">
        <v>56</v>
      </c>
      <c r="E12070">
        <v>50</v>
      </c>
      <c r="F12070">
        <v>56</v>
      </c>
      <c r="G12070">
        <v>50</v>
      </c>
      <c r="H12070">
        <v>1</v>
      </c>
      <c r="I12070">
        <v>1</v>
      </c>
      <c r="J12070">
        <v>999999</v>
      </c>
      <c r="K12070" s="194">
        <v>0</v>
      </c>
      <c r="L12070" t="s">
        <v>1085</v>
      </c>
      <c r="M12070" t="s">
        <v>1085</v>
      </c>
      <c r="N12070">
        <v>518</v>
      </c>
      <c r="O12070" t="s">
        <v>7876</v>
      </c>
      <c r="P12070" t="s">
        <v>18873</v>
      </c>
      <c r="Q12070">
        <v>0.51800000000000002</v>
      </c>
      <c r="R12070" s="117" t="s">
        <v>14594</v>
      </c>
      <c r="S12070" s="117" t="s">
        <v>14589</v>
      </c>
      <c r="T12070" t="s">
        <v>12136</v>
      </c>
      <c r="U12070" t="s">
        <v>10772</v>
      </c>
    </row>
    <row r="12071" spans="1:21">
      <c r="A12071" s="117" t="s">
        <v>5551</v>
      </c>
      <c r="B12071" t="s">
        <v>14590</v>
      </c>
      <c r="C12071" t="s">
        <v>14590</v>
      </c>
      <c r="D12071">
        <v>35</v>
      </c>
      <c r="E12071">
        <v>29</v>
      </c>
      <c r="F12071">
        <v>35</v>
      </c>
      <c r="G12071">
        <v>29</v>
      </c>
      <c r="H12071">
        <v>1</v>
      </c>
      <c r="I12071">
        <v>1</v>
      </c>
      <c r="J12071">
        <v>24</v>
      </c>
      <c r="K12071" s="194">
        <v>24</v>
      </c>
      <c r="L12071" t="s">
        <v>1079</v>
      </c>
      <c r="M12071" t="s">
        <v>1079</v>
      </c>
      <c r="N12071">
        <v>1440</v>
      </c>
      <c r="O12071" t="s">
        <v>7876</v>
      </c>
      <c r="P12071" t="s">
        <v>9798</v>
      </c>
      <c r="Q12071">
        <v>1.44</v>
      </c>
      <c r="R12071" s="117" t="s">
        <v>14594</v>
      </c>
      <c r="S12071" s="117" t="s">
        <v>14589</v>
      </c>
      <c r="T12071" t="s">
        <v>12136</v>
      </c>
      <c r="U12071" t="s">
        <v>10772</v>
      </c>
    </row>
    <row r="12072" spans="1:21">
      <c r="A12072" s="117" t="s">
        <v>5552</v>
      </c>
      <c r="B12072" t="s">
        <v>14590</v>
      </c>
      <c r="C12072" t="s">
        <v>14590</v>
      </c>
      <c r="D12072">
        <v>56</v>
      </c>
      <c r="E12072">
        <v>50</v>
      </c>
      <c r="F12072">
        <v>56</v>
      </c>
      <c r="G12072">
        <v>50</v>
      </c>
      <c r="H12072">
        <v>1</v>
      </c>
      <c r="I12072">
        <v>1</v>
      </c>
      <c r="J12072">
        <v>999999</v>
      </c>
      <c r="K12072" s="194">
        <v>999999</v>
      </c>
      <c r="L12072" t="s">
        <v>1079</v>
      </c>
      <c r="M12072" t="s">
        <v>1079</v>
      </c>
      <c r="N12072">
        <v>1075</v>
      </c>
      <c r="O12072" t="s">
        <v>7876</v>
      </c>
      <c r="P12072" t="s">
        <v>9799</v>
      </c>
      <c r="Q12072">
        <v>1.075</v>
      </c>
      <c r="R12072" s="117" t="s">
        <v>14605</v>
      </c>
      <c r="S12072" s="117" t="s">
        <v>14589</v>
      </c>
      <c r="T12072" t="s">
        <v>12136</v>
      </c>
      <c r="U12072" t="s">
        <v>10772</v>
      </c>
    </row>
    <row r="12073" spans="1:21">
      <c r="A12073" s="117" t="s">
        <v>5553</v>
      </c>
      <c r="B12073" t="s">
        <v>14590</v>
      </c>
      <c r="C12073" t="s">
        <v>14590</v>
      </c>
      <c r="D12073">
        <v>35</v>
      </c>
      <c r="E12073">
        <v>29</v>
      </c>
      <c r="F12073">
        <v>35</v>
      </c>
      <c r="G12073">
        <v>29</v>
      </c>
      <c r="H12073">
        <v>1</v>
      </c>
      <c r="I12073">
        <v>1</v>
      </c>
      <c r="J12073">
        <v>71</v>
      </c>
      <c r="K12073" s="194">
        <v>71</v>
      </c>
      <c r="L12073" t="s">
        <v>1079</v>
      </c>
      <c r="M12073" t="s">
        <v>1079</v>
      </c>
      <c r="N12073">
        <v>1633</v>
      </c>
      <c r="O12073" t="s">
        <v>7876</v>
      </c>
      <c r="P12073" t="s">
        <v>9800</v>
      </c>
      <c r="Q12073">
        <v>1.633</v>
      </c>
      <c r="R12073" s="117" t="s">
        <v>14594</v>
      </c>
      <c r="S12073" s="117" t="s">
        <v>14589</v>
      </c>
      <c r="T12073" t="s">
        <v>12136</v>
      </c>
      <c r="U12073" t="s">
        <v>10772</v>
      </c>
    </row>
    <row r="12074" spans="1:21">
      <c r="A12074" s="117" t="s">
        <v>25543</v>
      </c>
      <c r="B12074" t="s">
        <v>14590</v>
      </c>
      <c r="C12074" t="s">
        <v>14590</v>
      </c>
      <c r="D12074">
        <v>46</v>
      </c>
      <c r="E12074">
        <v>40</v>
      </c>
      <c r="F12074">
        <v>46</v>
      </c>
      <c r="G12074">
        <v>40</v>
      </c>
      <c r="H12074">
        <v>1</v>
      </c>
      <c r="I12074">
        <v>1</v>
      </c>
      <c r="J12074">
        <v>999999</v>
      </c>
      <c r="K12074" s="194">
        <v>999999</v>
      </c>
      <c r="L12074" t="s">
        <v>1079</v>
      </c>
      <c r="M12074" t="s">
        <v>1079</v>
      </c>
      <c r="N12074">
        <v>1312</v>
      </c>
      <c r="O12074" t="s">
        <v>7876</v>
      </c>
      <c r="P12074" t="s">
        <v>25544</v>
      </c>
      <c r="Q12074">
        <v>1.3120000000000001</v>
      </c>
      <c r="R12074" s="117" t="s">
        <v>14743</v>
      </c>
      <c r="S12074" s="117" t="s">
        <v>14589</v>
      </c>
      <c r="T12074" t="s">
        <v>12136</v>
      </c>
      <c r="U12074" t="s">
        <v>10772</v>
      </c>
    </row>
    <row r="12075" spans="1:21">
      <c r="A12075" s="117" t="s">
        <v>5554</v>
      </c>
      <c r="B12075" t="s">
        <v>14590</v>
      </c>
      <c r="C12075" t="s">
        <v>14590</v>
      </c>
      <c r="D12075">
        <v>56</v>
      </c>
      <c r="E12075">
        <v>50</v>
      </c>
      <c r="F12075">
        <v>56</v>
      </c>
      <c r="G12075">
        <v>50</v>
      </c>
      <c r="H12075">
        <v>1</v>
      </c>
      <c r="I12075">
        <v>1</v>
      </c>
      <c r="J12075">
        <v>999999</v>
      </c>
      <c r="K12075" s="194">
        <v>999999</v>
      </c>
      <c r="L12075" t="s">
        <v>1079</v>
      </c>
      <c r="M12075" t="s">
        <v>1079</v>
      </c>
      <c r="N12075">
        <v>291.75</v>
      </c>
      <c r="O12075" t="s">
        <v>7876</v>
      </c>
      <c r="P12075" t="s">
        <v>9801</v>
      </c>
      <c r="Q12075">
        <v>0.29175000000000001</v>
      </c>
      <c r="R12075" s="117" t="s">
        <v>14594</v>
      </c>
      <c r="S12075" s="117" t="s">
        <v>14589</v>
      </c>
      <c r="T12075" t="s">
        <v>12136</v>
      </c>
      <c r="U12075" t="s">
        <v>10772</v>
      </c>
    </row>
    <row r="12076" spans="1:21">
      <c r="A12076" s="117" t="s">
        <v>5555</v>
      </c>
      <c r="B12076" t="s">
        <v>14590</v>
      </c>
      <c r="C12076" t="s">
        <v>14590</v>
      </c>
      <c r="D12076">
        <v>94</v>
      </c>
      <c r="E12076">
        <v>88</v>
      </c>
      <c r="F12076">
        <v>94</v>
      </c>
      <c r="G12076">
        <v>88</v>
      </c>
      <c r="H12076">
        <v>1</v>
      </c>
      <c r="I12076">
        <v>1</v>
      </c>
      <c r="J12076">
        <v>999999</v>
      </c>
      <c r="K12076" s="194">
        <v>999999</v>
      </c>
      <c r="L12076" t="s">
        <v>1076</v>
      </c>
      <c r="M12076" t="s">
        <v>1076</v>
      </c>
      <c r="N12076">
        <v>3689</v>
      </c>
      <c r="O12076" t="s">
        <v>7876</v>
      </c>
      <c r="P12076" t="s">
        <v>9802</v>
      </c>
      <c r="Q12076">
        <v>3.6890000000000001</v>
      </c>
      <c r="R12076" s="117" t="s">
        <v>14594</v>
      </c>
      <c r="S12076" s="117" t="s">
        <v>14589</v>
      </c>
      <c r="T12076" t="s">
        <v>12136</v>
      </c>
      <c r="U12076" t="s">
        <v>10772</v>
      </c>
    </row>
    <row r="12077" spans="1:21">
      <c r="A12077" s="117" t="s">
        <v>5556</v>
      </c>
      <c r="B12077" t="s">
        <v>14590</v>
      </c>
      <c r="C12077" t="s">
        <v>14590</v>
      </c>
      <c r="D12077">
        <v>90</v>
      </c>
      <c r="E12077">
        <v>84</v>
      </c>
      <c r="F12077">
        <v>90</v>
      </c>
      <c r="G12077">
        <v>84</v>
      </c>
      <c r="H12077">
        <v>1</v>
      </c>
      <c r="I12077">
        <v>1</v>
      </c>
      <c r="J12077">
        <v>999999</v>
      </c>
      <c r="K12077" s="194">
        <v>999999</v>
      </c>
      <c r="L12077" t="s">
        <v>1077</v>
      </c>
      <c r="M12077" t="s">
        <v>1077</v>
      </c>
      <c r="N12077">
        <v>5879</v>
      </c>
      <c r="O12077" t="s">
        <v>7876</v>
      </c>
      <c r="P12077" t="s">
        <v>9803</v>
      </c>
      <c r="Q12077">
        <v>5.8789999999999996</v>
      </c>
      <c r="R12077" s="117" t="s">
        <v>14594</v>
      </c>
      <c r="S12077" s="117" t="s">
        <v>14589</v>
      </c>
      <c r="T12077" t="s">
        <v>12136</v>
      </c>
      <c r="U12077" t="s">
        <v>10772</v>
      </c>
    </row>
    <row r="12078" spans="1:21">
      <c r="A12078" s="117" t="s">
        <v>5557</v>
      </c>
      <c r="B12078" t="s">
        <v>14590</v>
      </c>
      <c r="C12078" t="s">
        <v>14590</v>
      </c>
      <c r="D12078">
        <v>35</v>
      </c>
      <c r="E12078">
        <v>29</v>
      </c>
      <c r="F12078">
        <v>35</v>
      </c>
      <c r="G12078">
        <v>29</v>
      </c>
      <c r="H12078">
        <v>1</v>
      </c>
      <c r="I12078">
        <v>1</v>
      </c>
      <c r="J12078">
        <v>14</v>
      </c>
      <c r="K12078" s="194">
        <v>14</v>
      </c>
      <c r="L12078" t="s">
        <v>1076</v>
      </c>
      <c r="M12078" t="s">
        <v>1076</v>
      </c>
      <c r="N12078">
        <v>4567</v>
      </c>
      <c r="O12078" t="s">
        <v>7876</v>
      </c>
      <c r="P12078" t="s">
        <v>9802</v>
      </c>
      <c r="Q12078">
        <v>4.5670000000000002</v>
      </c>
      <c r="R12078" s="117" t="s">
        <v>14594</v>
      </c>
      <c r="S12078" s="117" t="s">
        <v>14589</v>
      </c>
      <c r="T12078" t="s">
        <v>12136</v>
      </c>
      <c r="U12078" t="s">
        <v>10772</v>
      </c>
    </row>
    <row r="12079" spans="1:21">
      <c r="A12079" s="117" t="s">
        <v>5558</v>
      </c>
      <c r="B12079" t="s">
        <v>14590</v>
      </c>
      <c r="C12079" t="s">
        <v>14590</v>
      </c>
      <c r="D12079">
        <v>56</v>
      </c>
      <c r="E12079">
        <v>50</v>
      </c>
      <c r="F12079">
        <v>56</v>
      </c>
      <c r="G12079">
        <v>50</v>
      </c>
      <c r="H12079">
        <v>1</v>
      </c>
      <c r="I12079">
        <v>1</v>
      </c>
      <c r="J12079">
        <v>999999</v>
      </c>
      <c r="K12079" s="194">
        <v>999999</v>
      </c>
      <c r="L12079" t="s">
        <v>1079</v>
      </c>
      <c r="M12079" t="s">
        <v>1079</v>
      </c>
      <c r="N12079">
        <v>860</v>
      </c>
      <c r="O12079" t="s">
        <v>7876</v>
      </c>
      <c r="P12079" t="s">
        <v>9804</v>
      </c>
      <c r="Q12079">
        <v>0.86</v>
      </c>
      <c r="R12079" s="117" t="s">
        <v>14594</v>
      </c>
      <c r="S12079" s="117" t="s">
        <v>14589</v>
      </c>
      <c r="T12079" t="s">
        <v>12136</v>
      </c>
      <c r="U12079" t="s">
        <v>10772</v>
      </c>
    </row>
    <row r="12080" spans="1:21">
      <c r="A12080" s="117" t="s">
        <v>881</v>
      </c>
      <c r="B12080" t="s">
        <v>14590</v>
      </c>
      <c r="C12080" t="s">
        <v>14590</v>
      </c>
      <c r="D12080">
        <v>35</v>
      </c>
      <c r="E12080">
        <v>29</v>
      </c>
      <c r="F12080">
        <v>35</v>
      </c>
      <c r="G12080">
        <v>29</v>
      </c>
      <c r="H12080">
        <v>1</v>
      </c>
      <c r="I12080">
        <v>1</v>
      </c>
      <c r="J12080">
        <v>34</v>
      </c>
      <c r="K12080" s="194">
        <v>34</v>
      </c>
      <c r="L12080" t="s">
        <v>1079</v>
      </c>
      <c r="M12080" t="s">
        <v>1079</v>
      </c>
      <c r="N12080">
        <v>911.25</v>
      </c>
      <c r="O12080" t="s">
        <v>7876</v>
      </c>
      <c r="P12080" t="s">
        <v>9805</v>
      </c>
      <c r="Q12080">
        <v>0.91125</v>
      </c>
      <c r="R12080" s="117" t="s">
        <v>14594</v>
      </c>
      <c r="S12080" s="117" t="s">
        <v>14589</v>
      </c>
      <c r="T12080" t="s">
        <v>12136</v>
      </c>
      <c r="U12080" t="s">
        <v>10772</v>
      </c>
    </row>
    <row r="12081" spans="1:21">
      <c r="A12081" s="117" t="s">
        <v>5559</v>
      </c>
      <c r="B12081" t="s">
        <v>14590</v>
      </c>
      <c r="C12081" t="s">
        <v>14590</v>
      </c>
      <c r="D12081">
        <v>56</v>
      </c>
      <c r="E12081">
        <v>50</v>
      </c>
      <c r="F12081">
        <v>56</v>
      </c>
      <c r="G12081">
        <v>50</v>
      </c>
      <c r="H12081">
        <v>1</v>
      </c>
      <c r="I12081">
        <v>1</v>
      </c>
      <c r="J12081">
        <v>999999</v>
      </c>
      <c r="K12081" s="194">
        <v>999999</v>
      </c>
      <c r="L12081" t="s">
        <v>1079</v>
      </c>
      <c r="M12081" t="s">
        <v>1079</v>
      </c>
      <c r="N12081">
        <v>536</v>
      </c>
      <c r="O12081" t="s">
        <v>7876</v>
      </c>
      <c r="P12081" t="s">
        <v>16052</v>
      </c>
      <c r="Q12081">
        <v>0.53600000000000003</v>
      </c>
      <c r="R12081" s="117" t="s">
        <v>14605</v>
      </c>
      <c r="S12081" s="117" t="s">
        <v>14589</v>
      </c>
      <c r="T12081" t="s">
        <v>12136</v>
      </c>
      <c r="U12081" t="s">
        <v>10772</v>
      </c>
    </row>
    <row r="12082" spans="1:21">
      <c r="A12082" s="117" t="s">
        <v>5560</v>
      </c>
      <c r="B12082" t="s">
        <v>14590</v>
      </c>
      <c r="C12082" t="s">
        <v>14590</v>
      </c>
      <c r="D12082">
        <v>56</v>
      </c>
      <c r="E12082">
        <v>50</v>
      </c>
      <c r="F12082">
        <v>56</v>
      </c>
      <c r="G12082">
        <v>50</v>
      </c>
      <c r="H12082">
        <v>1</v>
      </c>
      <c r="I12082">
        <v>1</v>
      </c>
      <c r="J12082">
        <v>999999</v>
      </c>
      <c r="K12082" s="194">
        <v>999999</v>
      </c>
      <c r="L12082" t="s">
        <v>1085</v>
      </c>
      <c r="M12082" t="s">
        <v>1085</v>
      </c>
      <c r="N12082">
        <v>10</v>
      </c>
      <c r="O12082" t="s">
        <v>7876</v>
      </c>
      <c r="P12082" t="s">
        <v>8776</v>
      </c>
      <c r="Q12082">
        <v>0.01</v>
      </c>
      <c r="R12082" s="117" t="s">
        <v>14605</v>
      </c>
      <c r="S12082" s="117" t="s">
        <v>14589</v>
      </c>
      <c r="T12082" t="s">
        <v>12136</v>
      </c>
      <c r="U12082" t="s">
        <v>10772</v>
      </c>
    </row>
    <row r="12083" spans="1:21">
      <c r="A12083" s="117" t="s">
        <v>5561</v>
      </c>
      <c r="B12083" t="s">
        <v>14590</v>
      </c>
      <c r="C12083" t="s">
        <v>14590</v>
      </c>
      <c r="D12083">
        <v>56</v>
      </c>
      <c r="E12083">
        <v>50</v>
      </c>
      <c r="F12083">
        <v>56</v>
      </c>
      <c r="G12083">
        <v>50</v>
      </c>
      <c r="H12083">
        <v>1</v>
      </c>
      <c r="I12083">
        <v>1</v>
      </c>
      <c r="J12083">
        <v>999999</v>
      </c>
      <c r="K12083" s="194">
        <v>999999</v>
      </c>
      <c r="L12083" t="s">
        <v>1100</v>
      </c>
      <c r="M12083" t="s">
        <v>1100</v>
      </c>
      <c r="N12083">
        <v>217</v>
      </c>
      <c r="O12083" t="s">
        <v>7876</v>
      </c>
      <c r="P12083" t="s">
        <v>9806</v>
      </c>
      <c r="Q12083">
        <v>0.217</v>
      </c>
      <c r="R12083" s="117" t="s">
        <v>14594</v>
      </c>
      <c r="S12083" s="117" t="s">
        <v>14589</v>
      </c>
      <c r="T12083" t="s">
        <v>12136</v>
      </c>
      <c r="U12083" t="s">
        <v>10772</v>
      </c>
    </row>
    <row r="12084" spans="1:21">
      <c r="A12084" s="117" t="s">
        <v>5562</v>
      </c>
      <c r="B12084" t="s">
        <v>14590</v>
      </c>
      <c r="C12084" t="s">
        <v>14590</v>
      </c>
      <c r="D12084">
        <v>56</v>
      </c>
      <c r="E12084">
        <v>50</v>
      </c>
      <c r="F12084">
        <v>56</v>
      </c>
      <c r="G12084">
        <v>50</v>
      </c>
      <c r="H12084">
        <v>1</v>
      </c>
      <c r="I12084">
        <v>1</v>
      </c>
      <c r="J12084">
        <v>999999</v>
      </c>
      <c r="K12084" s="194">
        <v>999999</v>
      </c>
      <c r="L12084" t="s">
        <v>1079</v>
      </c>
      <c r="M12084" t="s">
        <v>1079</v>
      </c>
      <c r="N12084">
        <v>128</v>
      </c>
      <c r="O12084" t="s">
        <v>7876</v>
      </c>
      <c r="P12084" t="s">
        <v>18386</v>
      </c>
      <c r="Q12084">
        <v>0.128</v>
      </c>
      <c r="R12084" s="117" t="s">
        <v>14594</v>
      </c>
      <c r="S12084" s="117" t="s">
        <v>14589</v>
      </c>
      <c r="T12084" t="s">
        <v>12136</v>
      </c>
      <c r="U12084" t="s">
        <v>10772</v>
      </c>
    </row>
    <row r="12085" spans="1:21">
      <c r="A12085" s="117" t="s">
        <v>19537</v>
      </c>
      <c r="B12085" t="s">
        <v>14590</v>
      </c>
      <c r="C12085" t="s">
        <v>14590</v>
      </c>
      <c r="D12085">
        <v>56</v>
      </c>
      <c r="E12085">
        <v>50</v>
      </c>
      <c r="F12085">
        <v>56</v>
      </c>
      <c r="G12085">
        <v>50</v>
      </c>
      <c r="H12085">
        <v>1</v>
      </c>
      <c r="I12085">
        <v>1</v>
      </c>
      <c r="J12085">
        <v>999999</v>
      </c>
      <c r="K12085" s="194">
        <v>999999</v>
      </c>
      <c r="L12085" t="s">
        <v>1085</v>
      </c>
      <c r="M12085" t="s">
        <v>1085</v>
      </c>
      <c r="N12085">
        <v>155.29</v>
      </c>
      <c r="O12085" t="s">
        <v>7876</v>
      </c>
      <c r="P12085" t="s">
        <v>19538</v>
      </c>
      <c r="Q12085">
        <v>0.15529000000000001</v>
      </c>
      <c r="R12085" s="117" t="s">
        <v>14594</v>
      </c>
      <c r="S12085" s="117" t="s">
        <v>14589</v>
      </c>
      <c r="T12085" t="s">
        <v>12136</v>
      </c>
      <c r="U12085" t="s">
        <v>10772</v>
      </c>
    </row>
    <row r="12086" spans="1:21">
      <c r="A12086" s="117" t="s">
        <v>19352</v>
      </c>
      <c r="B12086" t="s">
        <v>14590</v>
      </c>
      <c r="C12086" t="s">
        <v>14590</v>
      </c>
      <c r="D12086">
        <v>56</v>
      </c>
      <c r="E12086">
        <v>50</v>
      </c>
      <c r="F12086">
        <v>56</v>
      </c>
      <c r="G12086">
        <v>50</v>
      </c>
      <c r="H12086">
        <v>1</v>
      </c>
      <c r="I12086">
        <v>1</v>
      </c>
      <c r="J12086">
        <v>999999</v>
      </c>
      <c r="K12086" s="194">
        <v>999999</v>
      </c>
      <c r="L12086" t="s">
        <v>1079</v>
      </c>
      <c r="M12086" t="s">
        <v>1079</v>
      </c>
      <c r="N12086">
        <v>3788</v>
      </c>
      <c r="O12086" t="s">
        <v>7876</v>
      </c>
      <c r="P12086" t="s">
        <v>19353</v>
      </c>
      <c r="Q12086">
        <v>3.7879999999999998</v>
      </c>
      <c r="R12086" s="117" t="s">
        <v>14594</v>
      </c>
      <c r="S12086" s="117" t="s">
        <v>14589</v>
      </c>
      <c r="T12086" t="s">
        <v>12136</v>
      </c>
      <c r="U12086" t="s">
        <v>10772</v>
      </c>
    </row>
    <row r="12087" spans="1:21">
      <c r="A12087" s="117" t="s">
        <v>21210</v>
      </c>
      <c r="B12087" t="s">
        <v>14590</v>
      </c>
      <c r="C12087" t="s">
        <v>14590</v>
      </c>
      <c r="D12087">
        <v>56</v>
      </c>
      <c r="E12087">
        <v>50</v>
      </c>
      <c r="F12087">
        <v>56</v>
      </c>
      <c r="G12087">
        <v>50</v>
      </c>
      <c r="H12087">
        <v>10</v>
      </c>
      <c r="I12087">
        <v>10</v>
      </c>
      <c r="J12087">
        <v>999999</v>
      </c>
      <c r="K12087" s="194">
        <v>999999</v>
      </c>
      <c r="L12087" t="s">
        <v>1079</v>
      </c>
      <c r="M12087" t="s">
        <v>1079</v>
      </c>
      <c r="N12087">
        <v>13</v>
      </c>
      <c r="O12087" t="s">
        <v>7876</v>
      </c>
      <c r="P12087" t="s">
        <v>21211</v>
      </c>
      <c r="Q12087">
        <v>1.2999999999999999E-2</v>
      </c>
      <c r="R12087" s="117" t="s">
        <v>14743</v>
      </c>
      <c r="S12087" s="117" t="s">
        <v>14589</v>
      </c>
      <c r="T12087" t="s">
        <v>12136</v>
      </c>
      <c r="U12087" t="s">
        <v>10772</v>
      </c>
    </row>
    <row r="12088" spans="1:21">
      <c r="A12088" s="117" t="s">
        <v>5563</v>
      </c>
      <c r="B12088" t="s">
        <v>14590</v>
      </c>
      <c r="C12088" t="s">
        <v>14590</v>
      </c>
      <c r="D12088">
        <v>56</v>
      </c>
      <c r="E12088">
        <v>50</v>
      </c>
      <c r="F12088">
        <v>56</v>
      </c>
      <c r="G12088">
        <v>50</v>
      </c>
      <c r="H12088">
        <v>1</v>
      </c>
      <c r="I12088">
        <v>1</v>
      </c>
      <c r="J12088">
        <v>999999</v>
      </c>
      <c r="K12088" s="194">
        <v>999999</v>
      </c>
      <c r="L12088" t="s">
        <v>1085</v>
      </c>
      <c r="M12088" t="s">
        <v>1085</v>
      </c>
      <c r="N12088">
        <v>681</v>
      </c>
      <c r="O12088" t="s">
        <v>7876</v>
      </c>
      <c r="P12088" t="s">
        <v>9807</v>
      </c>
      <c r="Q12088">
        <v>0.68100000000000005</v>
      </c>
      <c r="R12088" s="117" t="s">
        <v>14605</v>
      </c>
      <c r="S12088" s="117" t="s">
        <v>14589</v>
      </c>
      <c r="T12088" t="s">
        <v>12136</v>
      </c>
      <c r="U12088" t="s">
        <v>10772</v>
      </c>
    </row>
    <row r="12089" spans="1:21">
      <c r="A12089" s="117" t="s">
        <v>19539</v>
      </c>
      <c r="B12089" t="s">
        <v>14590</v>
      </c>
      <c r="C12089" t="s">
        <v>14593</v>
      </c>
      <c r="D12089">
        <v>56</v>
      </c>
      <c r="E12089">
        <v>50</v>
      </c>
      <c r="F12089" t="e">
        <v>#N/A</v>
      </c>
      <c r="G12089" t="e">
        <v>#N/A</v>
      </c>
      <c r="H12089">
        <v>1</v>
      </c>
      <c r="I12089">
        <v>1</v>
      </c>
      <c r="J12089">
        <v>999999</v>
      </c>
      <c r="K12089" s="194" t="e">
        <v>#N/A</v>
      </c>
      <c r="L12089" t="s">
        <v>1076</v>
      </c>
      <c r="M12089" t="s">
        <v>1076</v>
      </c>
      <c r="N12089">
        <v>50</v>
      </c>
      <c r="O12089" t="s">
        <v>7876</v>
      </c>
      <c r="P12089" t="s">
        <v>19540</v>
      </c>
      <c r="Q12089">
        <v>0.05</v>
      </c>
      <c r="R12089" s="117" t="s">
        <v>14594</v>
      </c>
      <c r="S12089" s="117" t="s">
        <v>14589</v>
      </c>
      <c r="T12089" t="s">
        <v>12136</v>
      </c>
      <c r="U12089" t="s">
        <v>10772</v>
      </c>
    </row>
    <row r="12090" spans="1:21">
      <c r="A12090" s="117" t="s">
        <v>19354</v>
      </c>
      <c r="B12090" t="s">
        <v>14590</v>
      </c>
      <c r="C12090" t="s">
        <v>14590</v>
      </c>
      <c r="D12090">
        <v>90</v>
      </c>
      <c r="E12090">
        <v>84</v>
      </c>
      <c r="F12090">
        <v>90</v>
      </c>
      <c r="G12090">
        <v>84</v>
      </c>
      <c r="H12090">
        <v>1</v>
      </c>
      <c r="I12090">
        <v>1</v>
      </c>
      <c r="J12090">
        <v>999999</v>
      </c>
      <c r="K12090" s="194">
        <v>999999</v>
      </c>
      <c r="L12090" t="s">
        <v>1083</v>
      </c>
      <c r="M12090" t="s">
        <v>1083</v>
      </c>
      <c r="N12090">
        <v>530</v>
      </c>
      <c r="O12090" t="s">
        <v>7876</v>
      </c>
      <c r="P12090" t="s">
        <v>19355</v>
      </c>
      <c r="Q12090">
        <v>0.53</v>
      </c>
      <c r="R12090" s="117" t="s">
        <v>14594</v>
      </c>
      <c r="S12090" s="117" t="s">
        <v>14589</v>
      </c>
      <c r="T12090" t="s">
        <v>12136</v>
      </c>
      <c r="U12090" t="s">
        <v>10772</v>
      </c>
    </row>
    <row r="12091" spans="1:21">
      <c r="A12091" s="117" t="s">
        <v>5564</v>
      </c>
      <c r="B12091" t="s">
        <v>14590</v>
      </c>
      <c r="C12091" t="s">
        <v>14590</v>
      </c>
      <c r="D12091">
        <v>35</v>
      </c>
      <c r="E12091">
        <v>29</v>
      </c>
      <c r="F12091">
        <v>35</v>
      </c>
      <c r="G12091">
        <v>29</v>
      </c>
      <c r="H12091">
        <v>1</v>
      </c>
      <c r="I12091">
        <v>1</v>
      </c>
      <c r="J12091">
        <v>17</v>
      </c>
      <c r="K12091" s="194">
        <v>17</v>
      </c>
      <c r="L12091" t="s">
        <v>1085</v>
      </c>
      <c r="M12091" t="s">
        <v>1085</v>
      </c>
      <c r="N12091">
        <v>2247</v>
      </c>
      <c r="O12091" t="s">
        <v>7876</v>
      </c>
      <c r="P12091" t="s">
        <v>18387</v>
      </c>
      <c r="Q12091">
        <v>2.2469999999999999</v>
      </c>
      <c r="R12091" s="117" t="s">
        <v>14594</v>
      </c>
      <c r="S12091" s="117" t="s">
        <v>14589</v>
      </c>
      <c r="T12091" t="s">
        <v>12136</v>
      </c>
      <c r="U12091" t="s">
        <v>10772</v>
      </c>
    </row>
    <row r="12092" spans="1:21">
      <c r="A12092" s="117" t="s">
        <v>10946</v>
      </c>
      <c r="B12092" t="s">
        <v>14590</v>
      </c>
      <c r="C12092" t="s">
        <v>14590</v>
      </c>
      <c r="D12092">
        <v>56</v>
      </c>
      <c r="E12092">
        <v>50</v>
      </c>
      <c r="F12092">
        <v>56</v>
      </c>
      <c r="G12092">
        <v>50</v>
      </c>
      <c r="H12092">
        <v>1</v>
      </c>
      <c r="I12092">
        <v>1</v>
      </c>
      <c r="J12092">
        <v>999999</v>
      </c>
      <c r="K12092" s="194">
        <v>999999</v>
      </c>
      <c r="L12092" t="s">
        <v>1085</v>
      </c>
      <c r="M12092" t="s">
        <v>1085</v>
      </c>
      <c r="N12092">
        <v>3414</v>
      </c>
      <c r="O12092" t="s">
        <v>7876</v>
      </c>
      <c r="P12092" t="s">
        <v>10977</v>
      </c>
      <c r="Q12092">
        <v>3.4140000000000001</v>
      </c>
      <c r="R12092" s="117" t="s">
        <v>14594</v>
      </c>
      <c r="S12092" s="117" t="s">
        <v>14589</v>
      </c>
      <c r="T12092" t="s">
        <v>12136</v>
      </c>
      <c r="U12092" t="s">
        <v>10772</v>
      </c>
    </row>
    <row r="12093" spans="1:21">
      <c r="A12093" s="117" t="s">
        <v>18145</v>
      </c>
      <c r="B12093" t="s">
        <v>14590</v>
      </c>
      <c r="C12093" t="s">
        <v>14590</v>
      </c>
      <c r="D12093">
        <v>90</v>
      </c>
      <c r="E12093">
        <v>84</v>
      </c>
      <c r="F12093">
        <v>90</v>
      </c>
      <c r="G12093">
        <v>84</v>
      </c>
      <c r="H12093">
        <v>1</v>
      </c>
      <c r="I12093">
        <v>1</v>
      </c>
      <c r="J12093">
        <v>999999</v>
      </c>
      <c r="K12093" s="194">
        <v>999999</v>
      </c>
      <c r="L12093" t="s">
        <v>1079</v>
      </c>
      <c r="M12093" t="s">
        <v>1079</v>
      </c>
      <c r="N12093">
        <v>1081</v>
      </c>
      <c r="O12093" t="s">
        <v>7876</v>
      </c>
      <c r="P12093" t="s">
        <v>18146</v>
      </c>
      <c r="Q12093">
        <v>1.081</v>
      </c>
      <c r="R12093" s="117" t="s">
        <v>14594</v>
      </c>
      <c r="S12093" s="117" t="s">
        <v>14589</v>
      </c>
      <c r="T12093" t="s">
        <v>12136</v>
      </c>
      <c r="U12093" t="s">
        <v>10772</v>
      </c>
    </row>
    <row r="12094" spans="1:21">
      <c r="A12094" s="117" t="s">
        <v>17007</v>
      </c>
      <c r="B12094" t="s">
        <v>14590</v>
      </c>
      <c r="C12094" t="s">
        <v>14590</v>
      </c>
      <c r="D12094">
        <v>94</v>
      </c>
      <c r="E12094">
        <v>88</v>
      </c>
      <c r="F12094">
        <v>94</v>
      </c>
      <c r="G12094">
        <v>88</v>
      </c>
      <c r="H12094">
        <v>1</v>
      </c>
      <c r="I12094">
        <v>1</v>
      </c>
      <c r="J12094">
        <v>999999</v>
      </c>
      <c r="K12094" s="194">
        <v>999999</v>
      </c>
      <c r="L12094" t="s">
        <v>1085</v>
      </c>
      <c r="M12094" t="s">
        <v>1085</v>
      </c>
      <c r="N12094">
        <v>7106</v>
      </c>
      <c r="O12094" t="s">
        <v>7876</v>
      </c>
      <c r="P12094" t="s">
        <v>9808</v>
      </c>
      <c r="Q12094">
        <v>7.1059999999999999</v>
      </c>
      <c r="R12094" s="117" t="s">
        <v>14594</v>
      </c>
      <c r="S12094" s="117" t="s">
        <v>14589</v>
      </c>
      <c r="T12094" t="s">
        <v>12136</v>
      </c>
      <c r="U12094" t="s">
        <v>10772</v>
      </c>
    </row>
    <row r="12095" spans="1:21">
      <c r="A12095" s="117" t="s">
        <v>21212</v>
      </c>
      <c r="B12095" t="s">
        <v>14590</v>
      </c>
      <c r="C12095" t="s">
        <v>14590</v>
      </c>
      <c r="D12095">
        <v>81</v>
      </c>
      <c r="E12095">
        <v>75</v>
      </c>
      <c r="F12095">
        <v>81</v>
      </c>
      <c r="G12095">
        <v>75</v>
      </c>
      <c r="H12095">
        <v>1</v>
      </c>
      <c r="I12095">
        <v>1</v>
      </c>
      <c r="J12095">
        <v>999999</v>
      </c>
      <c r="K12095" s="194">
        <v>999999</v>
      </c>
      <c r="L12095" t="s">
        <v>1085</v>
      </c>
      <c r="M12095" t="s">
        <v>1085</v>
      </c>
      <c r="N12095">
        <v>19341</v>
      </c>
      <c r="O12095" t="s">
        <v>7876</v>
      </c>
      <c r="Q12095">
        <v>19.341000000000001</v>
      </c>
      <c r="R12095" s="117" t="s">
        <v>14743</v>
      </c>
      <c r="S12095" s="117" t="s">
        <v>14589</v>
      </c>
      <c r="T12095" t="s">
        <v>12136</v>
      </c>
      <c r="U12095" t="s">
        <v>10772</v>
      </c>
    </row>
    <row r="12096" spans="1:21">
      <c r="A12096" s="117" t="s">
        <v>5565</v>
      </c>
      <c r="B12096" t="s">
        <v>14590</v>
      </c>
      <c r="C12096" t="s">
        <v>14590</v>
      </c>
      <c r="D12096">
        <v>56</v>
      </c>
      <c r="E12096">
        <v>50</v>
      </c>
      <c r="F12096">
        <v>56</v>
      </c>
      <c r="G12096">
        <v>50</v>
      </c>
      <c r="H12096">
        <v>1</v>
      </c>
      <c r="I12096">
        <v>1</v>
      </c>
      <c r="J12096">
        <v>999999</v>
      </c>
      <c r="K12096" s="194">
        <v>999999</v>
      </c>
      <c r="L12096" t="s">
        <v>1085</v>
      </c>
      <c r="M12096" t="s">
        <v>1085</v>
      </c>
      <c r="N12096">
        <v>24290</v>
      </c>
      <c r="O12096" t="s">
        <v>7876</v>
      </c>
      <c r="P12096" t="s">
        <v>9809</v>
      </c>
      <c r="Q12096">
        <v>24.29</v>
      </c>
      <c r="R12096" s="117" t="s">
        <v>14605</v>
      </c>
      <c r="S12096" s="117" t="s">
        <v>14589</v>
      </c>
      <c r="T12096" t="s">
        <v>12136</v>
      </c>
      <c r="U12096" t="s">
        <v>10772</v>
      </c>
    </row>
    <row r="12097" spans="1:21">
      <c r="A12097" s="117" t="s">
        <v>5566</v>
      </c>
      <c r="B12097" t="s">
        <v>14590</v>
      </c>
      <c r="C12097" t="s">
        <v>14590</v>
      </c>
      <c r="D12097">
        <v>56</v>
      </c>
      <c r="E12097">
        <v>50</v>
      </c>
      <c r="F12097">
        <v>56</v>
      </c>
      <c r="G12097">
        <v>50</v>
      </c>
      <c r="H12097">
        <v>1</v>
      </c>
      <c r="I12097">
        <v>1</v>
      </c>
      <c r="J12097">
        <v>999999</v>
      </c>
      <c r="K12097" s="194">
        <v>999999</v>
      </c>
      <c r="L12097" t="s">
        <v>1085</v>
      </c>
      <c r="M12097" t="s">
        <v>1085</v>
      </c>
      <c r="N12097">
        <v>444.5</v>
      </c>
      <c r="O12097" t="s">
        <v>7876</v>
      </c>
      <c r="P12097" t="s">
        <v>8776</v>
      </c>
      <c r="Q12097">
        <v>0.44450000000000001</v>
      </c>
      <c r="R12097" s="117" t="s">
        <v>14605</v>
      </c>
      <c r="S12097" s="117" t="s">
        <v>14589</v>
      </c>
      <c r="T12097" t="s">
        <v>12136</v>
      </c>
      <c r="U12097" t="s">
        <v>10772</v>
      </c>
    </row>
    <row r="12098" spans="1:21">
      <c r="A12098" s="117" t="s">
        <v>19541</v>
      </c>
      <c r="B12098" t="s">
        <v>14590</v>
      </c>
      <c r="C12098" t="s">
        <v>14590</v>
      </c>
      <c r="D12098">
        <v>98</v>
      </c>
      <c r="E12098">
        <v>92</v>
      </c>
      <c r="F12098">
        <v>98</v>
      </c>
      <c r="G12098">
        <v>92</v>
      </c>
      <c r="H12098">
        <v>1</v>
      </c>
      <c r="I12098">
        <v>1</v>
      </c>
      <c r="J12098">
        <v>999999</v>
      </c>
      <c r="K12098" s="194">
        <v>999999</v>
      </c>
      <c r="L12098" t="s">
        <v>1079</v>
      </c>
      <c r="M12098" t="s">
        <v>1079</v>
      </c>
      <c r="N12098">
        <v>53419</v>
      </c>
      <c r="O12098" t="s">
        <v>7876</v>
      </c>
      <c r="P12098" t="s">
        <v>19542</v>
      </c>
      <c r="Q12098">
        <v>53.418999999999997</v>
      </c>
      <c r="R12098" s="117" t="s">
        <v>14594</v>
      </c>
      <c r="S12098" s="117" t="s">
        <v>14589</v>
      </c>
      <c r="T12098" t="s">
        <v>12136</v>
      </c>
      <c r="U12098" t="s">
        <v>10772</v>
      </c>
    </row>
    <row r="12099" spans="1:21">
      <c r="A12099" s="117" t="s">
        <v>5567</v>
      </c>
      <c r="B12099" t="s">
        <v>14590</v>
      </c>
      <c r="C12099" t="s">
        <v>14590</v>
      </c>
      <c r="D12099">
        <v>98</v>
      </c>
      <c r="E12099">
        <v>92</v>
      </c>
      <c r="F12099">
        <v>98</v>
      </c>
      <c r="G12099">
        <v>92</v>
      </c>
      <c r="H12099">
        <v>1</v>
      </c>
      <c r="I12099">
        <v>1</v>
      </c>
      <c r="J12099">
        <v>999999</v>
      </c>
      <c r="K12099" s="194">
        <v>999999</v>
      </c>
      <c r="L12099" t="s">
        <v>1079</v>
      </c>
      <c r="M12099" t="s">
        <v>1079</v>
      </c>
      <c r="N12099">
        <v>51943</v>
      </c>
      <c r="O12099" t="s">
        <v>7876</v>
      </c>
      <c r="P12099" t="s">
        <v>16053</v>
      </c>
      <c r="Q12099">
        <v>51.942999999999998</v>
      </c>
      <c r="R12099" s="117" t="s">
        <v>14605</v>
      </c>
      <c r="S12099" s="117" t="s">
        <v>14589</v>
      </c>
      <c r="T12099" t="s">
        <v>12136</v>
      </c>
      <c r="U12099" t="s">
        <v>10772</v>
      </c>
    </row>
    <row r="12100" spans="1:21">
      <c r="A12100" s="117" t="s">
        <v>5568</v>
      </c>
      <c r="B12100" t="s">
        <v>14590</v>
      </c>
      <c r="C12100" t="s">
        <v>14590</v>
      </c>
      <c r="D12100">
        <v>90</v>
      </c>
      <c r="E12100">
        <v>84</v>
      </c>
      <c r="F12100">
        <v>90</v>
      </c>
      <c r="G12100">
        <v>84</v>
      </c>
      <c r="H12100">
        <v>1</v>
      </c>
      <c r="I12100">
        <v>1</v>
      </c>
      <c r="J12100">
        <v>999999</v>
      </c>
      <c r="K12100" s="194">
        <v>999999</v>
      </c>
      <c r="L12100" t="s">
        <v>1079</v>
      </c>
      <c r="M12100" t="s">
        <v>1079</v>
      </c>
      <c r="N12100">
        <v>13110</v>
      </c>
      <c r="O12100" t="s">
        <v>7876</v>
      </c>
      <c r="P12100" t="s">
        <v>9810</v>
      </c>
      <c r="Q12100">
        <v>13.11</v>
      </c>
      <c r="R12100" s="117" t="s">
        <v>14605</v>
      </c>
      <c r="S12100" s="117" t="s">
        <v>14589</v>
      </c>
      <c r="T12100" t="s">
        <v>12136</v>
      </c>
      <c r="U12100" t="s">
        <v>10772</v>
      </c>
    </row>
    <row r="12101" spans="1:21">
      <c r="A12101" s="117" t="s">
        <v>5569</v>
      </c>
      <c r="B12101" t="s">
        <v>14590</v>
      </c>
      <c r="C12101" t="s">
        <v>14590</v>
      </c>
      <c r="D12101">
        <v>97</v>
      </c>
      <c r="E12101">
        <v>91</v>
      </c>
      <c r="F12101">
        <v>97</v>
      </c>
      <c r="G12101">
        <v>91</v>
      </c>
      <c r="H12101">
        <v>1</v>
      </c>
      <c r="I12101">
        <v>1</v>
      </c>
      <c r="J12101">
        <v>999999</v>
      </c>
      <c r="K12101" s="194">
        <v>999999</v>
      </c>
      <c r="L12101" t="s">
        <v>1079</v>
      </c>
      <c r="M12101" t="s">
        <v>1079</v>
      </c>
      <c r="N12101">
        <v>14361</v>
      </c>
      <c r="O12101" t="s">
        <v>7876</v>
      </c>
      <c r="P12101" t="s">
        <v>16054</v>
      </c>
      <c r="Q12101">
        <v>14.361000000000001</v>
      </c>
      <c r="R12101" s="117" t="s">
        <v>14594</v>
      </c>
      <c r="S12101" s="117" t="s">
        <v>14589</v>
      </c>
      <c r="T12101" t="s">
        <v>12136</v>
      </c>
      <c r="U12101" t="s">
        <v>10772</v>
      </c>
    </row>
    <row r="12102" spans="1:21">
      <c r="A12102" s="117" t="s">
        <v>5570</v>
      </c>
      <c r="B12102" t="s">
        <v>14590</v>
      </c>
      <c r="C12102" t="s">
        <v>14590</v>
      </c>
      <c r="D12102">
        <v>90</v>
      </c>
      <c r="E12102">
        <v>84</v>
      </c>
      <c r="F12102">
        <v>90</v>
      </c>
      <c r="G12102">
        <v>84</v>
      </c>
      <c r="H12102">
        <v>1</v>
      </c>
      <c r="I12102">
        <v>1</v>
      </c>
      <c r="J12102">
        <v>999999</v>
      </c>
      <c r="K12102" s="194">
        <v>999999</v>
      </c>
      <c r="L12102" t="s">
        <v>1079</v>
      </c>
      <c r="M12102" t="s">
        <v>1079</v>
      </c>
      <c r="N12102">
        <v>19000</v>
      </c>
      <c r="O12102" t="s">
        <v>7876</v>
      </c>
      <c r="P12102" t="s">
        <v>18388</v>
      </c>
      <c r="Q12102">
        <v>19</v>
      </c>
      <c r="R12102" s="117" t="s">
        <v>14594</v>
      </c>
      <c r="S12102" s="117" t="s">
        <v>14589</v>
      </c>
      <c r="T12102" t="s">
        <v>12136</v>
      </c>
      <c r="U12102" t="s">
        <v>10772</v>
      </c>
    </row>
    <row r="12103" spans="1:21">
      <c r="A12103" s="117" t="s">
        <v>5571</v>
      </c>
      <c r="B12103" t="s">
        <v>14590</v>
      </c>
      <c r="C12103" t="s">
        <v>14590</v>
      </c>
      <c r="D12103">
        <v>90</v>
      </c>
      <c r="E12103">
        <v>84</v>
      </c>
      <c r="F12103">
        <v>90</v>
      </c>
      <c r="G12103">
        <v>84</v>
      </c>
      <c r="H12103">
        <v>1</v>
      </c>
      <c r="I12103">
        <v>1</v>
      </c>
      <c r="J12103">
        <v>999999</v>
      </c>
      <c r="K12103" s="194">
        <v>999999</v>
      </c>
      <c r="L12103" t="s">
        <v>1079</v>
      </c>
      <c r="M12103" t="s">
        <v>1079</v>
      </c>
      <c r="N12103">
        <v>28431</v>
      </c>
      <c r="O12103" t="s">
        <v>7876</v>
      </c>
      <c r="P12103" t="s">
        <v>16055</v>
      </c>
      <c r="Q12103">
        <v>28.431000000000001</v>
      </c>
      <c r="R12103" s="117" t="s">
        <v>14594</v>
      </c>
      <c r="S12103" s="117" t="s">
        <v>14589</v>
      </c>
      <c r="T12103" t="s">
        <v>12136</v>
      </c>
      <c r="U12103" t="s">
        <v>10772</v>
      </c>
    </row>
    <row r="12104" spans="1:21">
      <c r="A12104" s="117" t="s">
        <v>5572</v>
      </c>
      <c r="B12104" t="s">
        <v>14590</v>
      </c>
      <c r="C12104" t="s">
        <v>14590</v>
      </c>
      <c r="D12104">
        <v>98</v>
      </c>
      <c r="E12104">
        <v>92</v>
      </c>
      <c r="F12104">
        <v>98</v>
      </c>
      <c r="G12104">
        <v>92</v>
      </c>
      <c r="H12104">
        <v>1</v>
      </c>
      <c r="I12104">
        <v>1</v>
      </c>
      <c r="J12104">
        <v>999999</v>
      </c>
      <c r="K12104" s="194">
        <v>999999</v>
      </c>
      <c r="L12104" t="s">
        <v>1079</v>
      </c>
      <c r="M12104" t="s">
        <v>1079</v>
      </c>
      <c r="N12104">
        <v>43883</v>
      </c>
      <c r="O12104" t="s">
        <v>7876</v>
      </c>
      <c r="P12104" t="s">
        <v>16056</v>
      </c>
      <c r="Q12104">
        <v>43.883000000000003</v>
      </c>
      <c r="R12104" s="117" t="s">
        <v>14605</v>
      </c>
      <c r="S12104" s="117" t="s">
        <v>14589</v>
      </c>
      <c r="T12104" t="s">
        <v>12136</v>
      </c>
      <c r="U12104" t="s">
        <v>10772</v>
      </c>
    </row>
    <row r="12105" spans="1:21">
      <c r="A12105" s="117" t="s">
        <v>19356</v>
      </c>
      <c r="B12105" t="s">
        <v>14590</v>
      </c>
      <c r="C12105" t="s">
        <v>14590</v>
      </c>
      <c r="D12105">
        <v>56</v>
      </c>
      <c r="E12105">
        <v>50</v>
      </c>
      <c r="F12105">
        <v>56</v>
      </c>
      <c r="G12105">
        <v>50</v>
      </c>
      <c r="H12105">
        <v>1</v>
      </c>
      <c r="I12105">
        <v>1</v>
      </c>
      <c r="J12105">
        <v>999999</v>
      </c>
      <c r="K12105" s="194">
        <v>999999</v>
      </c>
      <c r="L12105" t="s">
        <v>1107</v>
      </c>
      <c r="M12105" t="s">
        <v>1107</v>
      </c>
      <c r="N12105">
        <v>5247</v>
      </c>
      <c r="O12105" t="s">
        <v>7876</v>
      </c>
      <c r="P12105" t="s">
        <v>19357</v>
      </c>
      <c r="Q12105">
        <v>5.2469999999999999</v>
      </c>
      <c r="R12105" s="117" t="s">
        <v>14594</v>
      </c>
      <c r="S12105" s="117" t="s">
        <v>14589</v>
      </c>
      <c r="T12105" t="s">
        <v>12136</v>
      </c>
      <c r="U12105" t="s">
        <v>10772</v>
      </c>
    </row>
    <row r="12106" spans="1:21">
      <c r="A12106" s="117" t="s">
        <v>5573</v>
      </c>
      <c r="B12106" t="s">
        <v>14590</v>
      </c>
      <c r="C12106" t="s">
        <v>14590</v>
      </c>
      <c r="D12106">
        <v>56</v>
      </c>
      <c r="E12106">
        <v>50</v>
      </c>
      <c r="F12106">
        <v>56</v>
      </c>
      <c r="G12106">
        <v>50</v>
      </c>
      <c r="H12106">
        <v>1</v>
      </c>
      <c r="I12106">
        <v>1</v>
      </c>
      <c r="J12106">
        <v>999999</v>
      </c>
      <c r="K12106" s="194">
        <v>999999</v>
      </c>
      <c r="L12106" t="s">
        <v>1084</v>
      </c>
      <c r="M12106" t="s">
        <v>1084</v>
      </c>
      <c r="N12106">
        <v>2640</v>
      </c>
      <c r="O12106" t="s">
        <v>7876</v>
      </c>
      <c r="P12106" t="s">
        <v>8776</v>
      </c>
      <c r="Q12106">
        <v>2.64</v>
      </c>
      <c r="R12106" s="117" t="s">
        <v>14605</v>
      </c>
      <c r="S12106" s="117" t="s">
        <v>14589</v>
      </c>
      <c r="T12106" t="s">
        <v>12136</v>
      </c>
      <c r="U12106" t="s">
        <v>10772</v>
      </c>
    </row>
    <row r="12107" spans="1:21">
      <c r="A12107" s="117" t="s">
        <v>5574</v>
      </c>
      <c r="B12107" t="s">
        <v>14590</v>
      </c>
      <c r="C12107" t="s">
        <v>14590</v>
      </c>
      <c r="D12107">
        <v>56</v>
      </c>
      <c r="E12107">
        <v>50</v>
      </c>
      <c r="F12107">
        <v>56</v>
      </c>
      <c r="G12107">
        <v>50</v>
      </c>
      <c r="H12107">
        <v>1</v>
      </c>
      <c r="I12107">
        <v>1</v>
      </c>
      <c r="J12107">
        <v>999999</v>
      </c>
      <c r="K12107" s="194">
        <v>999999</v>
      </c>
      <c r="L12107" t="s">
        <v>1085</v>
      </c>
      <c r="M12107" t="s">
        <v>1085</v>
      </c>
      <c r="N12107">
        <v>2130</v>
      </c>
      <c r="O12107" t="s">
        <v>7876</v>
      </c>
      <c r="P12107" t="s">
        <v>9811</v>
      </c>
      <c r="Q12107">
        <v>2.13</v>
      </c>
      <c r="R12107" s="117" t="s">
        <v>14605</v>
      </c>
      <c r="S12107" s="117" t="s">
        <v>14589</v>
      </c>
      <c r="T12107" t="s">
        <v>12136</v>
      </c>
      <c r="U12107" t="s">
        <v>10772</v>
      </c>
    </row>
    <row r="12108" spans="1:21">
      <c r="A12108" s="117" t="s">
        <v>5575</v>
      </c>
      <c r="B12108" t="s">
        <v>14590</v>
      </c>
      <c r="C12108" t="s">
        <v>14590</v>
      </c>
      <c r="D12108">
        <v>91</v>
      </c>
      <c r="E12108">
        <v>85</v>
      </c>
      <c r="F12108">
        <v>91</v>
      </c>
      <c r="G12108">
        <v>85</v>
      </c>
      <c r="H12108">
        <v>1</v>
      </c>
      <c r="I12108">
        <v>1</v>
      </c>
      <c r="J12108">
        <v>999999</v>
      </c>
      <c r="K12108" s="194">
        <v>999999</v>
      </c>
      <c r="L12108" t="s">
        <v>1085</v>
      </c>
      <c r="M12108" t="s">
        <v>1085</v>
      </c>
      <c r="N12108">
        <v>73000</v>
      </c>
      <c r="O12108" t="s">
        <v>7876</v>
      </c>
      <c r="P12108" t="s">
        <v>9812</v>
      </c>
      <c r="Q12108">
        <v>73</v>
      </c>
      <c r="R12108" s="117" t="s">
        <v>14605</v>
      </c>
      <c r="S12108" s="117" t="s">
        <v>14589</v>
      </c>
      <c r="T12108" t="s">
        <v>12136</v>
      </c>
      <c r="U12108" t="s">
        <v>10772</v>
      </c>
    </row>
    <row r="12109" spans="1:21">
      <c r="A12109" s="117" t="s">
        <v>25545</v>
      </c>
      <c r="B12109" t="s">
        <v>14590</v>
      </c>
      <c r="C12109" t="s">
        <v>14590</v>
      </c>
      <c r="D12109">
        <v>46</v>
      </c>
      <c r="E12109">
        <v>40</v>
      </c>
      <c r="F12109">
        <v>46</v>
      </c>
      <c r="G12109">
        <v>40</v>
      </c>
      <c r="H12109">
        <v>1</v>
      </c>
      <c r="I12109">
        <v>1</v>
      </c>
      <c r="J12109">
        <v>999999</v>
      </c>
      <c r="K12109" s="194">
        <v>999999</v>
      </c>
      <c r="L12109" t="s">
        <v>1079</v>
      </c>
      <c r="M12109" t="s">
        <v>1079</v>
      </c>
      <c r="N12109">
        <v>232</v>
      </c>
      <c r="O12109" t="s">
        <v>7876</v>
      </c>
      <c r="P12109" t="s">
        <v>25546</v>
      </c>
      <c r="Q12109">
        <v>0.23200000000000001</v>
      </c>
      <c r="R12109" s="117" t="s">
        <v>14743</v>
      </c>
      <c r="S12109" s="117" t="s">
        <v>14589</v>
      </c>
      <c r="T12109" t="s">
        <v>12136</v>
      </c>
      <c r="U12109" t="s">
        <v>10772</v>
      </c>
    </row>
    <row r="12110" spans="1:21">
      <c r="A12110" s="117" t="s">
        <v>19358</v>
      </c>
      <c r="B12110" t="s">
        <v>14590</v>
      </c>
      <c r="C12110" t="s">
        <v>14590</v>
      </c>
      <c r="D12110">
        <v>56</v>
      </c>
      <c r="E12110">
        <v>50</v>
      </c>
      <c r="F12110">
        <v>56</v>
      </c>
      <c r="G12110">
        <v>50</v>
      </c>
      <c r="H12110">
        <v>1</v>
      </c>
      <c r="I12110">
        <v>1</v>
      </c>
      <c r="J12110">
        <v>999999</v>
      </c>
      <c r="K12110" s="194">
        <v>999999</v>
      </c>
      <c r="L12110" t="s">
        <v>1106</v>
      </c>
      <c r="M12110" t="s">
        <v>1106</v>
      </c>
      <c r="N12110">
        <v>2025</v>
      </c>
      <c r="O12110" t="s">
        <v>7876</v>
      </c>
      <c r="P12110" t="s">
        <v>19359</v>
      </c>
      <c r="Q12110">
        <v>2.0249999999999999</v>
      </c>
      <c r="R12110" s="117" t="s">
        <v>14594</v>
      </c>
      <c r="S12110" s="117" t="s">
        <v>14589</v>
      </c>
      <c r="T12110" t="s">
        <v>12136</v>
      </c>
      <c r="U12110" t="s">
        <v>10772</v>
      </c>
    </row>
    <row r="12111" spans="1:21">
      <c r="A12111" s="117" t="s">
        <v>5576</v>
      </c>
      <c r="B12111" t="s">
        <v>14590</v>
      </c>
      <c r="C12111" t="s">
        <v>14590</v>
      </c>
      <c r="D12111">
        <v>90</v>
      </c>
      <c r="E12111">
        <v>84</v>
      </c>
      <c r="F12111">
        <v>90</v>
      </c>
      <c r="G12111">
        <v>84</v>
      </c>
      <c r="H12111">
        <v>2</v>
      </c>
      <c r="I12111">
        <v>2</v>
      </c>
      <c r="J12111">
        <v>999999</v>
      </c>
      <c r="K12111" s="194">
        <v>999999</v>
      </c>
      <c r="L12111" t="s">
        <v>1078</v>
      </c>
      <c r="M12111" t="s">
        <v>1078</v>
      </c>
      <c r="N12111">
        <v>324</v>
      </c>
      <c r="O12111" t="s">
        <v>7876</v>
      </c>
      <c r="P12111" t="s">
        <v>9813</v>
      </c>
      <c r="Q12111">
        <v>0.32400000000000001</v>
      </c>
      <c r="R12111" s="117" t="s">
        <v>14594</v>
      </c>
      <c r="S12111" s="117" t="s">
        <v>14589</v>
      </c>
      <c r="T12111" t="s">
        <v>12136</v>
      </c>
      <c r="U12111" t="s">
        <v>10772</v>
      </c>
    </row>
    <row r="12112" spans="1:21">
      <c r="A12112" s="117" t="s">
        <v>20407</v>
      </c>
      <c r="B12112" t="s">
        <v>14590</v>
      </c>
      <c r="C12112" t="s">
        <v>14590</v>
      </c>
      <c r="D12112">
        <v>56</v>
      </c>
      <c r="E12112">
        <v>50</v>
      </c>
      <c r="F12112">
        <v>56</v>
      </c>
      <c r="G12112">
        <v>50</v>
      </c>
      <c r="H12112">
        <v>1</v>
      </c>
      <c r="I12112">
        <v>1</v>
      </c>
      <c r="J12112">
        <v>999999</v>
      </c>
      <c r="K12112" s="194">
        <v>999999</v>
      </c>
      <c r="L12112" t="s">
        <v>1078</v>
      </c>
      <c r="M12112" t="s">
        <v>1078</v>
      </c>
      <c r="N12112">
        <v>450</v>
      </c>
      <c r="O12112" t="s">
        <v>7876</v>
      </c>
      <c r="P12112" t="s">
        <v>20408</v>
      </c>
      <c r="Q12112">
        <v>0.45</v>
      </c>
      <c r="R12112" s="117" t="s">
        <v>14594</v>
      </c>
      <c r="S12112" s="117" t="s">
        <v>14589</v>
      </c>
      <c r="T12112" t="s">
        <v>12136</v>
      </c>
      <c r="U12112" t="s">
        <v>10772</v>
      </c>
    </row>
    <row r="12113" spans="1:21">
      <c r="A12113" s="117" t="s">
        <v>5577</v>
      </c>
      <c r="B12113" t="s">
        <v>14590</v>
      </c>
      <c r="C12113" t="s">
        <v>14590</v>
      </c>
      <c r="D12113">
        <v>56</v>
      </c>
      <c r="E12113">
        <v>50</v>
      </c>
      <c r="F12113">
        <v>56</v>
      </c>
      <c r="G12113">
        <v>50</v>
      </c>
      <c r="H12113">
        <v>1</v>
      </c>
      <c r="I12113">
        <v>1</v>
      </c>
      <c r="J12113">
        <v>999999</v>
      </c>
      <c r="K12113" s="194">
        <v>999999</v>
      </c>
      <c r="L12113" t="s">
        <v>1078</v>
      </c>
      <c r="M12113" t="s">
        <v>1078</v>
      </c>
      <c r="N12113">
        <v>1240</v>
      </c>
      <c r="O12113" t="s">
        <v>7876</v>
      </c>
      <c r="P12113" t="s">
        <v>9814</v>
      </c>
      <c r="Q12113">
        <v>1.24</v>
      </c>
      <c r="R12113" s="117" t="s">
        <v>14605</v>
      </c>
      <c r="S12113" s="117" t="s">
        <v>14589</v>
      </c>
      <c r="T12113" t="s">
        <v>12136</v>
      </c>
      <c r="U12113" t="s">
        <v>10772</v>
      </c>
    </row>
    <row r="12114" spans="1:21">
      <c r="A12114" s="117" t="s">
        <v>5578</v>
      </c>
      <c r="B12114" t="s">
        <v>14590</v>
      </c>
      <c r="C12114" t="s">
        <v>14590</v>
      </c>
      <c r="D12114">
        <v>56</v>
      </c>
      <c r="E12114">
        <v>50</v>
      </c>
      <c r="F12114">
        <v>56</v>
      </c>
      <c r="G12114">
        <v>50</v>
      </c>
      <c r="H12114">
        <v>5</v>
      </c>
      <c r="I12114">
        <v>5</v>
      </c>
      <c r="J12114">
        <v>999999</v>
      </c>
      <c r="K12114" s="194">
        <v>999999</v>
      </c>
      <c r="L12114" t="s">
        <v>1078</v>
      </c>
      <c r="M12114" t="s">
        <v>1078</v>
      </c>
      <c r="N12114">
        <v>130</v>
      </c>
      <c r="O12114" t="s">
        <v>7876</v>
      </c>
      <c r="P12114" t="s">
        <v>9815</v>
      </c>
      <c r="Q12114">
        <v>0.13</v>
      </c>
      <c r="R12114" s="117" t="s">
        <v>14594</v>
      </c>
      <c r="S12114" s="117" t="s">
        <v>14589</v>
      </c>
      <c r="T12114" t="s">
        <v>12136</v>
      </c>
      <c r="U12114" t="s">
        <v>10772</v>
      </c>
    </row>
    <row r="12115" spans="1:21">
      <c r="A12115" s="117" t="s">
        <v>5579</v>
      </c>
      <c r="B12115" t="s">
        <v>14590</v>
      </c>
      <c r="C12115" t="s">
        <v>14590</v>
      </c>
      <c r="D12115">
        <v>56</v>
      </c>
      <c r="E12115">
        <v>50</v>
      </c>
      <c r="F12115">
        <v>56</v>
      </c>
      <c r="G12115">
        <v>50</v>
      </c>
      <c r="H12115">
        <v>1</v>
      </c>
      <c r="I12115">
        <v>1</v>
      </c>
      <c r="J12115">
        <v>999999</v>
      </c>
      <c r="K12115" s="194">
        <v>999999</v>
      </c>
      <c r="L12115" t="s">
        <v>1078</v>
      </c>
      <c r="M12115" t="s">
        <v>1078</v>
      </c>
      <c r="N12115">
        <v>689</v>
      </c>
      <c r="O12115" t="s">
        <v>7876</v>
      </c>
      <c r="P12115" t="s">
        <v>9816</v>
      </c>
      <c r="Q12115">
        <v>0.68899999999999995</v>
      </c>
      <c r="R12115" s="117" t="s">
        <v>14594</v>
      </c>
      <c r="S12115" s="117" t="s">
        <v>14589</v>
      </c>
      <c r="T12115" t="s">
        <v>12136</v>
      </c>
      <c r="U12115" t="s">
        <v>10772</v>
      </c>
    </row>
    <row r="12116" spans="1:21">
      <c r="A12116" s="117" t="s">
        <v>5580</v>
      </c>
      <c r="B12116" t="s">
        <v>14590</v>
      </c>
      <c r="C12116" t="s">
        <v>14590</v>
      </c>
      <c r="D12116">
        <v>56</v>
      </c>
      <c r="E12116">
        <v>50</v>
      </c>
      <c r="F12116">
        <v>56</v>
      </c>
      <c r="G12116">
        <v>50</v>
      </c>
      <c r="H12116">
        <v>1</v>
      </c>
      <c r="I12116">
        <v>1</v>
      </c>
      <c r="J12116">
        <v>999999</v>
      </c>
      <c r="K12116" s="194">
        <v>999999</v>
      </c>
      <c r="L12116" t="s">
        <v>1078</v>
      </c>
      <c r="M12116" t="s">
        <v>1078</v>
      </c>
      <c r="N12116">
        <v>1006</v>
      </c>
      <c r="O12116" t="s">
        <v>7876</v>
      </c>
      <c r="P12116" t="s">
        <v>9817</v>
      </c>
      <c r="Q12116">
        <v>1.006</v>
      </c>
      <c r="R12116" s="117" t="s">
        <v>14605</v>
      </c>
      <c r="S12116" s="117" t="s">
        <v>14589</v>
      </c>
      <c r="T12116" t="s">
        <v>12136</v>
      </c>
      <c r="U12116" t="s">
        <v>10772</v>
      </c>
    </row>
    <row r="12117" spans="1:21">
      <c r="A12117" s="117" t="s">
        <v>5581</v>
      </c>
      <c r="B12117" t="s">
        <v>14590</v>
      </c>
      <c r="C12117" t="s">
        <v>14590</v>
      </c>
      <c r="D12117">
        <v>56</v>
      </c>
      <c r="E12117">
        <v>50</v>
      </c>
      <c r="F12117">
        <v>56</v>
      </c>
      <c r="G12117">
        <v>50</v>
      </c>
      <c r="H12117">
        <v>1</v>
      </c>
      <c r="I12117">
        <v>1</v>
      </c>
      <c r="J12117">
        <v>999999</v>
      </c>
      <c r="K12117" s="194">
        <v>999999</v>
      </c>
      <c r="L12117" t="s">
        <v>1078</v>
      </c>
      <c r="M12117" t="s">
        <v>1078</v>
      </c>
      <c r="N12117">
        <v>1387</v>
      </c>
      <c r="O12117" t="s">
        <v>7876</v>
      </c>
      <c r="P12117" t="s">
        <v>9818</v>
      </c>
      <c r="Q12117">
        <v>1.387</v>
      </c>
      <c r="R12117" s="117" t="s">
        <v>14605</v>
      </c>
      <c r="S12117" s="117" t="s">
        <v>14589</v>
      </c>
      <c r="T12117" t="s">
        <v>12136</v>
      </c>
      <c r="U12117" t="s">
        <v>10772</v>
      </c>
    </row>
    <row r="12118" spans="1:21">
      <c r="A12118" s="117" t="s">
        <v>5582</v>
      </c>
      <c r="B12118" t="s">
        <v>14590</v>
      </c>
      <c r="C12118" t="s">
        <v>14590</v>
      </c>
      <c r="D12118">
        <v>56</v>
      </c>
      <c r="E12118">
        <v>50</v>
      </c>
      <c r="F12118">
        <v>56</v>
      </c>
      <c r="G12118">
        <v>50</v>
      </c>
      <c r="H12118">
        <v>8</v>
      </c>
      <c r="I12118">
        <v>8</v>
      </c>
      <c r="J12118">
        <v>999999</v>
      </c>
      <c r="K12118" s="194">
        <v>999999</v>
      </c>
      <c r="L12118" t="s">
        <v>1085</v>
      </c>
      <c r="M12118" t="s">
        <v>1085</v>
      </c>
      <c r="N12118">
        <v>13</v>
      </c>
      <c r="O12118" t="s">
        <v>7876</v>
      </c>
      <c r="P12118" t="s">
        <v>9819</v>
      </c>
      <c r="Q12118">
        <v>1.2999999999999999E-2</v>
      </c>
      <c r="R12118" s="117" t="s">
        <v>14594</v>
      </c>
      <c r="S12118" s="117" t="s">
        <v>14589</v>
      </c>
      <c r="T12118" t="s">
        <v>12136</v>
      </c>
      <c r="U12118" t="s">
        <v>10772</v>
      </c>
    </row>
    <row r="12119" spans="1:21">
      <c r="A12119" s="117" t="s">
        <v>5583</v>
      </c>
      <c r="B12119" t="s">
        <v>14590</v>
      </c>
      <c r="C12119" t="s">
        <v>14590</v>
      </c>
      <c r="D12119">
        <v>82</v>
      </c>
      <c r="E12119">
        <v>76</v>
      </c>
      <c r="F12119">
        <v>82</v>
      </c>
      <c r="G12119">
        <v>76</v>
      </c>
      <c r="H12119">
        <v>50</v>
      </c>
      <c r="I12119">
        <v>50</v>
      </c>
      <c r="J12119">
        <v>500</v>
      </c>
      <c r="K12119" s="194">
        <v>500</v>
      </c>
      <c r="L12119" t="s">
        <v>1081</v>
      </c>
      <c r="M12119" t="s">
        <v>1081</v>
      </c>
      <c r="N12119">
        <v>2</v>
      </c>
      <c r="O12119" t="s">
        <v>7876</v>
      </c>
      <c r="P12119" t="s">
        <v>9820</v>
      </c>
      <c r="Q12119">
        <v>2E-3</v>
      </c>
      <c r="R12119" s="117" t="s">
        <v>14605</v>
      </c>
      <c r="S12119" s="117" t="s">
        <v>14621</v>
      </c>
      <c r="T12119" t="s">
        <v>17448</v>
      </c>
      <c r="U12119" t="s">
        <v>10772</v>
      </c>
    </row>
    <row r="12120" spans="1:21">
      <c r="A12120" s="117" t="s">
        <v>5584</v>
      </c>
      <c r="B12120" t="s">
        <v>14590</v>
      </c>
      <c r="C12120" t="s">
        <v>14590</v>
      </c>
      <c r="D12120">
        <v>35</v>
      </c>
      <c r="E12120">
        <v>29</v>
      </c>
      <c r="F12120">
        <v>35</v>
      </c>
      <c r="G12120">
        <v>29</v>
      </c>
      <c r="H12120">
        <v>1</v>
      </c>
      <c r="I12120">
        <v>1</v>
      </c>
      <c r="J12120">
        <v>1211</v>
      </c>
      <c r="K12120" s="194">
        <v>1211</v>
      </c>
      <c r="L12120" t="s">
        <v>1084</v>
      </c>
      <c r="M12120" t="s">
        <v>1084</v>
      </c>
      <c r="N12120">
        <v>4</v>
      </c>
      <c r="O12120" t="s">
        <v>7876</v>
      </c>
      <c r="P12120" t="s">
        <v>9821</v>
      </c>
      <c r="Q12120">
        <v>4.0000000000000001E-3</v>
      </c>
      <c r="R12120" s="117" t="s">
        <v>14594</v>
      </c>
      <c r="S12120" s="117" t="s">
        <v>14589</v>
      </c>
      <c r="T12120" t="s">
        <v>12136</v>
      </c>
      <c r="U12120" t="s">
        <v>10772</v>
      </c>
    </row>
    <row r="12121" spans="1:21">
      <c r="A12121" s="117" t="s">
        <v>5585</v>
      </c>
      <c r="B12121" t="s">
        <v>14590</v>
      </c>
      <c r="C12121" t="s">
        <v>14590</v>
      </c>
      <c r="D12121">
        <v>53</v>
      </c>
      <c r="E12121">
        <v>47</v>
      </c>
      <c r="F12121">
        <v>53</v>
      </c>
      <c r="G12121">
        <v>47</v>
      </c>
      <c r="H12121">
        <v>1</v>
      </c>
      <c r="I12121">
        <v>1</v>
      </c>
      <c r="J12121">
        <v>999999</v>
      </c>
      <c r="K12121" s="194">
        <v>999999</v>
      </c>
      <c r="L12121" t="s">
        <v>1076</v>
      </c>
      <c r="M12121" t="s">
        <v>1076</v>
      </c>
      <c r="N12121">
        <v>3.5999999999999997E-2</v>
      </c>
      <c r="O12121" t="s">
        <v>7876</v>
      </c>
      <c r="P12121" t="s">
        <v>9822</v>
      </c>
      <c r="Q12121">
        <v>3.6000000000000001E-5</v>
      </c>
      <c r="R12121" s="117" t="s">
        <v>14594</v>
      </c>
      <c r="S12121" s="117" t="s">
        <v>14589</v>
      </c>
      <c r="T12121" t="s">
        <v>12136</v>
      </c>
      <c r="U12121" t="s">
        <v>10772</v>
      </c>
    </row>
    <row r="12122" spans="1:21">
      <c r="A12122" s="117" t="s">
        <v>5586</v>
      </c>
      <c r="B12122" t="s">
        <v>14590</v>
      </c>
      <c r="C12122" t="s">
        <v>14590</v>
      </c>
      <c r="D12122">
        <v>82</v>
      </c>
      <c r="E12122">
        <v>76</v>
      </c>
      <c r="F12122">
        <v>82</v>
      </c>
      <c r="G12122">
        <v>76</v>
      </c>
      <c r="H12122">
        <v>10</v>
      </c>
      <c r="I12122">
        <v>10</v>
      </c>
      <c r="J12122">
        <v>400</v>
      </c>
      <c r="K12122" s="194">
        <v>400</v>
      </c>
      <c r="L12122" t="s">
        <v>1076</v>
      </c>
      <c r="M12122" t="s">
        <v>1076</v>
      </c>
      <c r="N12122">
        <v>2</v>
      </c>
      <c r="O12122" t="s">
        <v>7876</v>
      </c>
      <c r="P12122" t="s">
        <v>9823</v>
      </c>
      <c r="Q12122">
        <v>2E-3</v>
      </c>
      <c r="R12122" s="117" t="s">
        <v>14605</v>
      </c>
      <c r="S12122" s="117" t="s">
        <v>14621</v>
      </c>
      <c r="T12122" t="s">
        <v>17448</v>
      </c>
      <c r="U12122" t="s">
        <v>10772</v>
      </c>
    </row>
    <row r="12123" spans="1:21">
      <c r="A12123" s="117" t="s">
        <v>5587</v>
      </c>
      <c r="B12123" t="s">
        <v>14590</v>
      </c>
      <c r="C12123" t="s">
        <v>14590</v>
      </c>
      <c r="D12123">
        <v>82</v>
      </c>
      <c r="E12123">
        <v>76</v>
      </c>
      <c r="F12123">
        <v>82</v>
      </c>
      <c r="G12123">
        <v>76</v>
      </c>
      <c r="H12123">
        <v>10</v>
      </c>
      <c r="I12123">
        <v>10</v>
      </c>
      <c r="J12123">
        <v>80</v>
      </c>
      <c r="K12123" s="194">
        <v>80</v>
      </c>
      <c r="L12123" t="s">
        <v>1076</v>
      </c>
      <c r="M12123" t="s">
        <v>1076</v>
      </c>
      <c r="N12123">
        <v>2</v>
      </c>
      <c r="O12123" t="s">
        <v>7876</v>
      </c>
      <c r="P12123" t="s">
        <v>9823</v>
      </c>
      <c r="Q12123">
        <v>2E-3</v>
      </c>
      <c r="R12123" s="117" t="s">
        <v>14605</v>
      </c>
      <c r="S12123" s="117" t="s">
        <v>14621</v>
      </c>
      <c r="T12123" t="s">
        <v>17448</v>
      </c>
      <c r="U12123" t="s">
        <v>10772</v>
      </c>
    </row>
    <row r="12124" spans="1:21">
      <c r="A12124" s="117" t="s">
        <v>5588</v>
      </c>
      <c r="B12124" t="s">
        <v>14590</v>
      </c>
      <c r="C12124" t="s">
        <v>14590</v>
      </c>
      <c r="D12124">
        <v>95</v>
      </c>
      <c r="E12124">
        <v>89</v>
      </c>
      <c r="F12124">
        <v>95</v>
      </c>
      <c r="G12124">
        <v>89</v>
      </c>
      <c r="H12124">
        <v>10</v>
      </c>
      <c r="I12124">
        <v>10</v>
      </c>
      <c r="J12124">
        <v>999999</v>
      </c>
      <c r="K12124" s="194">
        <v>999999</v>
      </c>
      <c r="L12124" t="s">
        <v>1076</v>
      </c>
      <c r="M12124" t="s">
        <v>1076</v>
      </c>
      <c r="N12124">
        <v>2</v>
      </c>
      <c r="O12124" t="s">
        <v>7876</v>
      </c>
      <c r="P12124" t="s">
        <v>9820</v>
      </c>
      <c r="Q12124">
        <v>2E-3</v>
      </c>
      <c r="R12124" s="117" t="s">
        <v>14605</v>
      </c>
      <c r="S12124" s="117" t="s">
        <v>14621</v>
      </c>
      <c r="T12124" t="s">
        <v>17448</v>
      </c>
      <c r="U12124" t="s">
        <v>10772</v>
      </c>
    </row>
    <row r="12125" spans="1:21">
      <c r="A12125" s="117" t="s">
        <v>5589</v>
      </c>
      <c r="B12125" t="s">
        <v>14590</v>
      </c>
      <c r="C12125" t="s">
        <v>14590</v>
      </c>
      <c r="D12125">
        <v>95</v>
      </c>
      <c r="E12125">
        <v>89</v>
      </c>
      <c r="F12125">
        <v>95</v>
      </c>
      <c r="G12125">
        <v>89</v>
      </c>
      <c r="H12125">
        <v>10</v>
      </c>
      <c r="I12125">
        <v>10</v>
      </c>
      <c r="J12125">
        <v>999999</v>
      </c>
      <c r="K12125" s="194">
        <v>999999</v>
      </c>
      <c r="L12125" t="s">
        <v>1076</v>
      </c>
      <c r="M12125" t="s">
        <v>1076</v>
      </c>
      <c r="N12125">
        <v>2</v>
      </c>
      <c r="O12125" t="s">
        <v>7876</v>
      </c>
      <c r="P12125" t="s">
        <v>9820</v>
      </c>
      <c r="Q12125">
        <v>2E-3</v>
      </c>
      <c r="R12125" s="117" t="s">
        <v>14605</v>
      </c>
      <c r="S12125" s="117" t="s">
        <v>14621</v>
      </c>
      <c r="T12125" t="s">
        <v>17448</v>
      </c>
      <c r="U12125" t="s">
        <v>10772</v>
      </c>
    </row>
    <row r="12126" spans="1:21">
      <c r="A12126" s="117" t="s">
        <v>5590</v>
      </c>
      <c r="B12126" t="s">
        <v>14590</v>
      </c>
      <c r="C12126" t="s">
        <v>14590</v>
      </c>
      <c r="D12126">
        <v>82</v>
      </c>
      <c r="E12126">
        <v>76</v>
      </c>
      <c r="F12126">
        <v>82</v>
      </c>
      <c r="G12126">
        <v>76</v>
      </c>
      <c r="H12126">
        <v>10</v>
      </c>
      <c r="I12126">
        <v>10</v>
      </c>
      <c r="J12126">
        <v>3000</v>
      </c>
      <c r="K12126" s="194">
        <v>3000</v>
      </c>
      <c r="L12126" t="s">
        <v>1076</v>
      </c>
      <c r="M12126" t="s">
        <v>1076</v>
      </c>
      <c r="N12126">
        <v>1.3</v>
      </c>
      <c r="O12126" t="s">
        <v>7876</v>
      </c>
      <c r="P12126" t="s">
        <v>9824</v>
      </c>
      <c r="Q12126">
        <v>1.2999999999999999E-3</v>
      </c>
      <c r="R12126" s="117" t="s">
        <v>14620</v>
      </c>
      <c r="S12126" s="117" t="s">
        <v>14621</v>
      </c>
      <c r="T12126" t="s">
        <v>17448</v>
      </c>
      <c r="U12126" t="s">
        <v>10772</v>
      </c>
    </row>
    <row r="12127" spans="1:21">
      <c r="A12127" s="117" t="s">
        <v>5591</v>
      </c>
      <c r="B12127" t="s">
        <v>14590</v>
      </c>
      <c r="C12127" t="s">
        <v>14590</v>
      </c>
      <c r="D12127">
        <v>82</v>
      </c>
      <c r="E12127">
        <v>76</v>
      </c>
      <c r="F12127">
        <v>82</v>
      </c>
      <c r="G12127">
        <v>76</v>
      </c>
      <c r="H12127">
        <v>10</v>
      </c>
      <c r="I12127">
        <v>10</v>
      </c>
      <c r="J12127">
        <v>1700</v>
      </c>
      <c r="K12127" s="194">
        <v>1700</v>
      </c>
      <c r="L12127" t="s">
        <v>1076</v>
      </c>
      <c r="M12127" t="s">
        <v>1076</v>
      </c>
      <c r="N12127">
        <v>1.3</v>
      </c>
      <c r="O12127" t="s">
        <v>7876</v>
      </c>
      <c r="P12127" t="s">
        <v>9824</v>
      </c>
      <c r="Q12127">
        <v>1.2999999999999999E-3</v>
      </c>
      <c r="R12127" s="117" t="s">
        <v>14620</v>
      </c>
      <c r="S12127" s="117" t="s">
        <v>14621</v>
      </c>
      <c r="T12127" t="s">
        <v>17448</v>
      </c>
      <c r="U12127" t="s">
        <v>10772</v>
      </c>
    </row>
    <row r="12128" spans="1:21">
      <c r="A12128" s="117" t="s">
        <v>5592</v>
      </c>
      <c r="B12128" t="s">
        <v>14590</v>
      </c>
      <c r="C12128" t="s">
        <v>14590</v>
      </c>
      <c r="D12128">
        <v>82</v>
      </c>
      <c r="E12128">
        <v>76</v>
      </c>
      <c r="F12128">
        <v>82</v>
      </c>
      <c r="G12128">
        <v>76</v>
      </c>
      <c r="H12128">
        <v>10</v>
      </c>
      <c r="I12128">
        <v>10</v>
      </c>
      <c r="J12128">
        <v>2400</v>
      </c>
      <c r="K12128" s="194">
        <v>2400</v>
      </c>
      <c r="L12128" t="s">
        <v>1076</v>
      </c>
      <c r="M12128" t="s">
        <v>1076</v>
      </c>
      <c r="N12128">
        <v>2</v>
      </c>
      <c r="O12128" t="s">
        <v>7876</v>
      </c>
      <c r="P12128" t="s">
        <v>9824</v>
      </c>
      <c r="Q12128">
        <v>2E-3</v>
      </c>
      <c r="R12128" s="117" t="s">
        <v>14620</v>
      </c>
      <c r="S12128" s="117" t="s">
        <v>14621</v>
      </c>
      <c r="T12128" t="s">
        <v>17448</v>
      </c>
      <c r="U12128" t="s">
        <v>10772</v>
      </c>
    </row>
    <row r="12129" spans="1:21">
      <c r="A12129" s="117" t="s">
        <v>5593</v>
      </c>
      <c r="B12129" t="s">
        <v>14590</v>
      </c>
      <c r="C12129" t="s">
        <v>14590</v>
      </c>
      <c r="D12129">
        <v>82</v>
      </c>
      <c r="E12129">
        <v>76</v>
      </c>
      <c r="F12129">
        <v>27</v>
      </c>
      <c r="G12129">
        <v>21</v>
      </c>
      <c r="H12129">
        <v>10</v>
      </c>
      <c r="I12129">
        <v>10</v>
      </c>
      <c r="J12129">
        <v>218</v>
      </c>
      <c r="K12129" s="194">
        <v>200</v>
      </c>
      <c r="L12129" t="s">
        <v>1076</v>
      </c>
      <c r="M12129" t="s">
        <v>1076</v>
      </c>
      <c r="N12129">
        <v>1</v>
      </c>
      <c r="O12129" t="s">
        <v>7876</v>
      </c>
      <c r="P12129" t="s">
        <v>9825</v>
      </c>
      <c r="Q12129">
        <v>1E-3</v>
      </c>
      <c r="R12129" s="117" t="s">
        <v>14620</v>
      </c>
      <c r="S12129" s="117" t="s">
        <v>14621</v>
      </c>
      <c r="T12129" t="s">
        <v>17448</v>
      </c>
      <c r="U12129" t="s">
        <v>10772</v>
      </c>
    </row>
    <row r="12130" spans="1:21">
      <c r="A12130" s="117" t="s">
        <v>5594</v>
      </c>
      <c r="B12130" t="s">
        <v>14590</v>
      </c>
      <c r="C12130" t="s">
        <v>14590</v>
      </c>
      <c r="D12130">
        <v>82</v>
      </c>
      <c r="E12130">
        <v>76</v>
      </c>
      <c r="F12130">
        <v>82</v>
      </c>
      <c r="G12130">
        <v>76</v>
      </c>
      <c r="H12130">
        <v>10</v>
      </c>
      <c r="I12130">
        <v>10</v>
      </c>
      <c r="J12130">
        <v>1827</v>
      </c>
      <c r="K12130" s="194">
        <v>1827</v>
      </c>
      <c r="L12130" t="s">
        <v>1076</v>
      </c>
      <c r="M12130" t="s">
        <v>1076</v>
      </c>
      <c r="N12130">
        <v>1.4</v>
      </c>
      <c r="O12130" t="s">
        <v>7876</v>
      </c>
      <c r="P12130" t="s">
        <v>9824</v>
      </c>
      <c r="Q12130">
        <v>1.4E-3</v>
      </c>
      <c r="R12130" s="117" t="s">
        <v>14620</v>
      </c>
      <c r="S12130" s="117" t="s">
        <v>14621</v>
      </c>
      <c r="T12130" t="s">
        <v>17448</v>
      </c>
      <c r="U12130" t="s">
        <v>10772</v>
      </c>
    </row>
    <row r="12131" spans="1:21">
      <c r="A12131" s="117" t="s">
        <v>5595</v>
      </c>
      <c r="B12131" t="s">
        <v>14590</v>
      </c>
      <c r="C12131" t="s">
        <v>14590</v>
      </c>
      <c r="D12131">
        <v>82</v>
      </c>
      <c r="E12131">
        <v>76</v>
      </c>
      <c r="F12131">
        <v>82</v>
      </c>
      <c r="G12131">
        <v>76</v>
      </c>
      <c r="H12131">
        <v>10</v>
      </c>
      <c r="I12131">
        <v>10</v>
      </c>
      <c r="J12131">
        <v>400</v>
      </c>
      <c r="K12131" s="194">
        <v>400</v>
      </c>
      <c r="L12131" t="s">
        <v>1076</v>
      </c>
      <c r="M12131" t="s">
        <v>1076</v>
      </c>
      <c r="N12131">
        <v>1</v>
      </c>
      <c r="O12131" t="s">
        <v>7876</v>
      </c>
      <c r="P12131" t="s">
        <v>9820</v>
      </c>
      <c r="Q12131">
        <v>1E-3</v>
      </c>
      <c r="R12131" s="117" t="s">
        <v>14620</v>
      </c>
      <c r="S12131" s="117" t="s">
        <v>14621</v>
      </c>
      <c r="T12131" t="s">
        <v>17448</v>
      </c>
      <c r="U12131" t="s">
        <v>10772</v>
      </c>
    </row>
    <row r="12132" spans="1:21">
      <c r="A12132" s="117" t="s">
        <v>11717</v>
      </c>
      <c r="B12132" t="s">
        <v>14590</v>
      </c>
      <c r="C12132" t="s">
        <v>14590</v>
      </c>
      <c r="D12132">
        <v>82</v>
      </c>
      <c r="E12132">
        <v>76</v>
      </c>
      <c r="F12132">
        <v>82</v>
      </c>
      <c r="G12132">
        <v>76</v>
      </c>
      <c r="H12132">
        <v>10</v>
      </c>
      <c r="I12132">
        <v>10</v>
      </c>
      <c r="J12132">
        <v>1256</v>
      </c>
      <c r="K12132" s="194">
        <v>1256</v>
      </c>
      <c r="L12132" t="s">
        <v>1081</v>
      </c>
      <c r="M12132" t="s">
        <v>1081</v>
      </c>
      <c r="N12132">
        <v>15</v>
      </c>
      <c r="O12132" t="s">
        <v>7876</v>
      </c>
      <c r="P12132" t="s">
        <v>11718</v>
      </c>
      <c r="Q12132">
        <v>1.4999999999999999E-2</v>
      </c>
      <c r="R12132" s="117" t="s">
        <v>14620</v>
      </c>
      <c r="S12132" s="117" t="s">
        <v>14621</v>
      </c>
      <c r="T12132" t="s">
        <v>17448</v>
      </c>
      <c r="U12132" t="s">
        <v>10772</v>
      </c>
    </row>
    <row r="12133" spans="1:21">
      <c r="A12133" s="117" t="s">
        <v>11719</v>
      </c>
      <c r="B12133" t="s">
        <v>14590</v>
      </c>
      <c r="C12133" t="s">
        <v>14590</v>
      </c>
      <c r="D12133">
        <v>82</v>
      </c>
      <c r="E12133">
        <v>76</v>
      </c>
      <c r="F12133">
        <v>82</v>
      </c>
      <c r="G12133">
        <v>76</v>
      </c>
      <c r="H12133">
        <v>10</v>
      </c>
      <c r="I12133">
        <v>10</v>
      </c>
      <c r="J12133">
        <v>1800</v>
      </c>
      <c r="K12133" s="194">
        <v>1800</v>
      </c>
      <c r="L12133" t="s">
        <v>1081</v>
      </c>
      <c r="M12133" t="s">
        <v>1081</v>
      </c>
      <c r="N12133">
        <v>16</v>
      </c>
      <c r="O12133" t="s">
        <v>7876</v>
      </c>
      <c r="P12133" t="s">
        <v>11718</v>
      </c>
      <c r="Q12133">
        <v>1.6E-2</v>
      </c>
      <c r="R12133" s="117" t="s">
        <v>14620</v>
      </c>
      <c r="S12133" s="117" t="s">
        <v>14621</v>
      </c>
      <c r="T12133" t="s">
        <v>17448</v>
      </c>
      <c r="U12133" t="s">
        <v>10772</v>
      </c>
    </row>
    <row r="12134" spans="1:21">
      <c r="A12134" s="117" t="s">
        <v>5596</v>
      </c>
      <c r="B12134" t="s">
        <v>14590</v>
      </c>
      <c r="C12134" t="s">
        <v>14590</v>
      </c>
      <c r="D12134">
        <v>82</v>
      </c>
      <c r="E12134">
        <v>76</v>
      </c>
      <c r="F12134">
        <v>82</v>
      </c>
      <c r="G12134">
        <v>76</v>
      </c>
      <c r="H12134">
        <v>50</v>
      </c>
      <c r="I12134">
        <v>50</v>
      </c>
      <c r="J12134">
        <v>1600</v>
      </c>
      <c r="K12134" s="194">
        <v>1600</v>
      </c>
      <c r="L12134" t="s">
        <v>1076</v>
      </c>
      <c r="M12134" t="s">
        <v>1076</v>
      </c>
      <c r="N12134">
        <v>3</v>
      </c>
      <c r="O12134" t="s">
        <v>7876</v>
      </c>
      <c r="P12134" t="s">
        <v>9826</v>
      </c>
      <c r="Q12134">
        <v>3.0000000000000001E-3</v>
      </c>
      <c r="R12134" s="117" t="s">
        <v>14620</v>
      </c>
      <c r="S12134" s="117" t="s">
        <v>14621</v>
      </c>
      <c r="T12134" t="s">
        <v>17448</v>
      </c>
      <c r="U12134" t="s">
        <v>10772</v>
      </c>
    </row>
    <row r="12135" spans="1:21">
      <c r="A12135" s="117" t="s">
        <v>5597</v>
      </c>
      <c r="B12135" t="s">
        <v>14590</v>
      </c>
      <c r="C12135" t="s">
        <v>14590</v>
      </c>
      <c r="D12135">
        <v>35</v>
      </c>
      <c r="E12135">
        <v>29</v>
      </c>
      <c r="F12135">
        <v>35</v>
      </c>
      <c r="G12135">
        <v>29</v>
      </c>
      <c r="H12135">
        <v>1</v>
      </c>
      <c r="I12135">
        <v>1</v>
      </c>
      <c r="J12135">
        <v>1308</v>
      </c>
      <c r="K12135" s="194">
        <v>1308</v>
      </c>
      <c r="L12135" t="s">
        <v>1076</v>
      </c>
      <c r="M12135" t="s">
        <v>1076</v>
      </c>
      <c r="N12135">
        <v>2.56</v>
      </c>
      <c r="O12135" t="s">
        <v>7876</v>
      </c>
      <c r="P12135" t="s">
        <v>9827</v>
      </c>
      <c r="Q12135">
        <v>2.5600000000000002E-3</v>
      </c>
      <c r="R12135" s="117" t="s">
        <v>14594</v>
      </c>
      <c r="S12135" s="117" t="s">
        <v>14589</v>
      </c>
      <c r="T12135" t="s">
        <v>12136</v>
      </c>
      <c r="U12135" t="s">
        <v>10772</v>
      </c>
    </row>
    <row r="12136" spans="1:21">
      <c r="A12136" s="117" t="s">
        <v>5598</v>
      </c>
      <c r="B12136" t="s">
        <v>14590</v>
      </c>
      <c r="C12136" t="s">
        <v>14590</v>
      </c>
      <c r="D12136">
        <v>82</v>
      </c>
      <c r="E12136">
        <v>76</v>
      </c>
      <c r="F12136">
        <v>82</v>
      </c>
      <c r="G12136">
        <v>76</v>
      </c>
      <c r="H12136">
        <v>50</v>
      </c>
      <c r="I12136">
        <v>50</v>
      </c>
      <c r="J12136">
        <v>2250</v>
      </c>
      <c r="K12136" s="194">
        <v>2250</v>
      </c>
      <c r="L12136" t="s">
        <v>1076</v>
      </c>
      <c r="M12136" t="s">
        <v>1076</v>
      </c>
      <c r="N12136">
        <v>4</v>
      </c>
      <c r="O12136" t="s">
        <v>7876</v>
      </c>
      <c r="P12136" t="s">
        <v>9828</v>
      </c>
      <c r="Q12136">
        <v>4.0000000000000001E-3</v>
      </c>
      <c r="R12136" s="117" t="s">
        <v>14620</v>
      </c>
      <c r="S12136" s="117" t="s">
        <v>14621</v>
      </c>
      <c r="T12136" t="s">
        <v>17448</v>
      </c>
      <c r="U12136" t="s">
        <v>10772</v>
      </c>
    </row>
    <row r="12137" spans="1:21">
      <c r="A12137" s="117" t="s">
        <v>5599</v>
      </c>
      <c r="B12137" t="s">
        <v>14590</v>
      </c>
      <c r="C12137" t="s">
        <v>14590</v>
      </c>
      <c r="D12137">
        <v>82</v>
      </c>
      <c r="E12137">
        <v>76</v>
      </c>
      <c r="F12137">
        <v>82</v>
      </c>
      <c r="G12137">
        <v>76</v>
      </c>
      <c r="H12137">
        <v>50</v>
      </c>
      <c r="I12137">
        <v>50</v>
      </c>
      <c r="J12137">
        <v>250</v>
      </c>
      <c r="K12137" s="194">
        <v>250</v>
      </c>
      <c r="L12137" t="s">
        <v>1076</v>
      </c>
      <c r="M12137" t="s">
        <v>1076</v>
      </c>
      <c r="N12137">
        <v>4</v>
      </c>
      <c r="O12137" t="s">
        <v>7876</v>
      </c>
      <c r="P12137" t="s">
        <v>9829</v>
      </c>
      <c r="Q12137">
        <v>4.0000000000000001E-3</v>
      </c>
      <c r="R12137" s="117" t="s">
        <v>14620</v>
      </c>
      <c r="S12137" s="117" t="s">
        <v>14621</v>
      </c>
      <c r="T12137" t="s">
        <v>17448</v>
      </c>
      <c r="U12137" t="s">
        <v>10772</v>
      </c>
    </row>
    <row r="12138" spans="1:21">
      <c r="A12138" s="117" t="s">
        <v>5600</v>
      </c>
      <c r="B12138" t="s">
        <v>14590</v>
      </c>
      <c r="C12138" t="s">
        <v>14590</v>
      </c>
      <c r="D12138">
        <v>82</v>
      </c>
      <c r="E12138">
        <v>76</v>
      </c>
      <c r="F12138">
        <v>82</v>
      </c>
      <c r="G12138">
        <v>76</v>
      </c>
      <c r="H12138">
        <v>50</v>
      </c>
      <c r="I12138">
        <v>50</v>
      </c>
      <c r="J12138">
        <v>3000</v>
      </c>
      <c r="K12138" s="194">
        <v>3000</v>
      </c>
      <c r="L12138" t="s">
        <v>1076</v>
      </c>
      <c r="M12138" t="s">
        <v>1076</v>
      </c>
      <c r="N12138">
        <v>2E-3</v>
      </c>
      <c r="O12138" t="s">
        <v>7876</v>
      </c>
      <c r="P12138" t="s">
        <v>9820</v>
      </c>
      <c r="Q12138">
        <v>1.9999999999999999E-6</v>
      </c>
      <c r="R12138" s="117" t="s">
        <v>14620</v>
      </c>
      <c r="S12138" s="117" t="s">
        <v>14621</v>
      </c>
      <c r="T12138" t="s">
        <v>17448</v>
      </c>
      <c r="U12138" t="s">
        <v>10772</v>
      </c>
    </row>
    <row r="12139" spans="1:21">
      <c r="A12139" s="117" t="s">
        <v>5601</v>
      </c>
      <c r="B12139" t="s">
        <v>14590</v>
      </c>
      <c r="C12139" t="s">
        <v>14590</v>
      </c>
      <c r="D12139">
        <v>82</v>
      </c>
      <c r="E12139">
        <v>76</v>
      </c>
      <c r="F12139">
        <v>82</v>
      </c>
      <c r="G12139">
        <v>76</v>
      </c>
      <c r="H12139">
        <v>50</v>
      </c>
      <c r="I12139">
        <v>50</v>
      </c>
      <c r="J12139">
        <v>1000</v>
      </c>
      <c r="K12139" s="194">
        <v>1000</v>
      </c>
      <c r="L12139" t="s">
        <v>1076</v>
      </c>
      <c r="M12139" t="s">
        <v>1076</v>
      </c>
      <c r="N12139">
        <v>2</v>
      </c>
      <c r="O12139" t="s">
        <v>7876</v>
      </c>
      <c r="P12139" t="s">
        <v>9831</v>
      </c>
      <c r="Q12139">
        <v>2E-3</v>
      </c>
      <c r="R12139" s="117" t="s">
        <v>14620</v>
      </c>
      <c r="S12139" s="117" t="s">
        <v>14621</v>
      </c>
      <c r="T12139" t="s">
        <v>17448</v>
      </c>
      <c r="U12139" t="s">
        <v>10772</v>
      </c>
    </row>
    <row r="12140" spans="1:21">
      <c r="A12140" s="117" t="s">
        <v>5602</v>
      </c>
      <c r="B12140" t="s">
        <v>14590</v>
      </c>
      <c r="C12140" t="s">
        <v>14590</v>
      </c>
      <c r="D12140">
        <v>82</v>
      </c>
      <c r="E12140">
        <v>76</v>
      </c>
      <c r="F12140">
        <v>82</v>
      </c>
      <c r="G12140">
        <v>76</v>
      </c>
      <c r="H12140">
        <v>50</v>
      </c>
      <c r="I12140">
        <v>50</v>
      </c>
      <c r="J12140">
        <v>1648</v>
      </c>
      <c r="K12140" s="194">
        <v>1648</v>
      </c>
      <c r="L12140" t="s">
        <v>1076</v>
      </c>
      <c r="M12140" t="s">
        <v>1076</v>
      </c>
      <c r="N12140">
        <v>2</v>
      </c>
      <c r="O12140" t="s">
        <v>7876</v>
      </c>
      <c r="P12140" t="s">
        <v>9830</v>
      </c>
      <c r="Q12140">
        <v>2E-3</v>
      </c>
      <c r="R12140" s="117" t="s">
        <v>14605</v>
      </c>
      <c r="S12140" s="117" t="s">
        <v>14621</v>
      </c>
      <c r="T12140" t="s">
        <v>17448</v>
      </c>
      <c r="U12140" t="s">
        <v>10772</v>
      </c>
    </row>
    <row r="12141" spans="1:21">
      <c r="A12141" s="117" t="s">
        <v>5603</v>
      </c>
      <c r="B12141" t="s">
        <v>14590</v>
      </c>
      <c r="C12141" t="s">
        <v>14590</v>
      </c>
      <c r="D12141">
        <v>82</v>
      </c>
      <c r="E12141">
        <v>76</v>
      </c>
      <c r="F12141">
        <v>82</v>
      </c>
      <c r="G12141">
        <v>76</v>
      </c>
      <c r="H12141">
        <v>50</v>
      </c>
      <c r="I12141">
        <v>50</v>
      </c>
      <c r="J12141">
        <v>4800</v>
      </c>
      <c r="K12141" s="194">
        <v>4800</v>
      </c>
      <c r="L12141" t="s">
        <v>1076</v>
      </c>
      <c r="M12141" t="s">
        <v>1076</v>
      </c>
      <c r="N12141">
        <v>3</v>
      </c>
      <c r="O12141" t="s">
        <v>7876</v>
      </c>
      <c r="P12141" t="s">
        <v>9832</v>
      </c>
      <c r="Q12141">
        <v>3.0000000000000001E-3</v>
      </c>
      <c r="R12141" s="117" t="s">
        <v>14620</v>
      </c>
      <c r="S12141" s="117" t="s">
        <v>14621</v>
      </c>
      <c r="T12141" t="s">
        <v>17448</v>
      </c>
      <c r="U12141" t="s">
        <v>10772</v>
      </c>
    </row>
    <row r="12142" spans="1:21">
      <c r="A12142" s="117" t="s">
        <v>5604</v>
      </c>
      <c r="B12142" t="s">
        <v>14590</v>
      </c>
      <c r="C12142" t="s">
        <v>14590</v>
      </c>
      <c r="D12142">
        <v>82</v>
      </c>
      <c r="E12142">
        <v>76</v>
      </c>
      <c r="F12142">
        <v>82</v>
      </c>
      <c r="G12142">
        <v>76</v>
      </c>
      <c r="H12142">
        <v>10</v>
      </c>
      <c r="I12142">
        <v>10</v>
      </c>
      <c r="J12142">
        <v>170</v>
      </c>
      <c r="K12142" s="194">
        <v>170</v>
      </c>
      <c r="L12142" t="s">
        <v>1081</v>
      </c>
      <c r="M12142" t="s">
        <v>1081</v>
      </c>
      <c r="N12142">
        <v>2</v>
      </c>
      <c r="O12142" t="s">
        <v>7876</v>
      </c>
      <c r="P12142" t="s">
        <v>9833</v>
      </c>
      <c r="Q12142">
        <v>2E-3</v>
      </c>
      <c r="R12142" s="117" t="s">
        <v>14620</v>
      </c>
      <c r="S12142" s="117" t="s">
        <v>14621</v>
      </c>
      <c r="T12142" t="s">
        <v>17448</v>
      </c>
      <c r="U12142" t="s">
        <v>10772</v>
      </c>
    </row>
    <row r="12143" spans="1:21">
      <c r="A12143" s="117" t="s">
        <v>5605</v>
      </c>
      <c r="B12143" t="s">
        <v>14590</v>
      </c>
      <c r="C12143" t="s">
        <v>14590</v>
      </c>
      <c r="D12143">
        <v>82</v>
      </c>
      <c r="E12143">
        <v>76</v>
      </c>
      <c r="F12143">
        <v>82</v>
      </c>
      <c r="G12143">
        <v>76</v>
      </c>
      <c r="H12143">
        <v>10</v>
      </c>
      <c r="I12143">
        <v>10</v>
      </c>
      <c r="J12143">
        <v>400</v>
      </c>
      <c r="K12143" s="194">
        <v>400</v>
      </c>
      <c r="L12143" t="s">
        <v>1081</v>
      </c>
      <c r="M12143" t="s">
        <v>1081</v>
      </c>
      <c r="N12143">
        <v>1.2</v>
      </c>
      <c r="O12143" t="s">
        <v>7876</v>
      </c>
      <c r="P12143" t="s">
        <v>9834</v>
      </c>
      <c r="Q12143">
        <v>1.1999999999999999E-3</v>
      </c>
      <c r="R12143" s="117" t="s">
        <v>14620</v>
      </c>
      <c r="S12143" s="117" t="s">
        <v>14621</v>
      </c>
      <c r="T12143" t="s">
        <v>17448</v>
      </c>
      <c r="U12143" t="s">
        <v>10772</v>
      </c>
    </row>
    <row r="12144" spans="1:21">
      <c r="A12144" s="117" t="s">
        <v>10947</v>
      </c>
      <c r="B12144" t="s">
        <v>14590</v>
      </c>
      <c r="C12144" t="s">
        <v>14590</v>
      </c>
      <c r="D12144">
        <v>82</v>
      </c>
      <c r="E12144">
        <v>76</v>
      </c>
      <c r="F12144">
        <v>82</v>
      </c>
      <c r="G12144">
        <v>76</v>
      </c>
      <c r="H12144">
        <v>10</v>
      </c>
      <c r="I12144">
        <v>10</v>
      </c>
      <c r="J12144">
        <v>572</v>
      </c>
      <c r="K12144" s="194">
        <v>572</v>
      </c>
      <c r="L12144" t="s">
        <v>1081</v>
      </c>
      <c r="M12144" t="s">
        <v>1081</v>
      </c>
      <c r="N12144">
        <v>7</v>
      </c>
      <c r="O12144" t="s">
        <v>7876</v>
      </c>
      <c r="P12144" t="s">
        <v>9820</v>
      </c>
      <c r="Q12144">
        <v>7.0000000000000001E-3</v>
      </c>
      <c r="R12144" s="117" t="s">
        <v>14620</v>
      </c>
      <c r="S12144" s="117" t="s">
        <v>14621</v>
      </c>
      <c r="T12144" t="s">
        <v>17448</v>
      </c>
      <c r="U12144" t="s">
        <v>10772</v>
      </c>
    </row>
    <row r="12145" spans="1:21">
      <c r="A12145" s="117" t="s">
        <v>10948</v>
      </c>
      <c r="B12145" t="s">
        <v>14590</v>
      </c>
      <c r="C12145" t="s">
        <v>14590</v>
      </c>
      <c r="D12145">
        <v>82</v>
      </c>
      <c r="E12145">
        <v>76</v>
      </c>
      <c r="F12145">
        <v>82</v>
      </c>
      <c r="G12145">
        <v>76</v>
      </c>
      <c r="H12145">
        <v>10</v>
      </c>
      <c r="I12145">
        <v>10</v>
      </c>
      <c r="J12145">
        <v>1740</v>
      </c>
      <c r="K12145" s="194">
        <v>1740</v>
      </c>
      <c r="L12145" t="s">
        <v>1081</v>
      </c>
      <c r="M12145" t="s">
        <v>1081</v>
      </c>
      <c r="N12145">
        <v>10</v>
      </c>
      <c r="O12145" t="s">
        <v>7876</v>
      </c>
      <c r="P12145" t="s">
        <v>10978</v>
      </c>
      <c r="Q12145">
        <v>0.01</v>
      </c>
      <c r="R12145" s="117" t="s">
        <v>14620</v>
      </c>
      <c r="S12145" s="117" t="s">
        <v>14621</v>
      </c>
      <c r="T12145" t="s">
        <v>17448</v>
      </c>
      <c r="U12145" t="s">
        <v>10772</v>
      </c>
    </row>
    <row r="12146" spans="1:21">
      <c r="A12146" s="117" t="s">
        <v>5606</v>
      </c>
      <c r="B12146" t="s">
        <v>14590</v>
      </c>
      <c r="C12146" t="s">
        <v>14590</v>
      </c>
      <c r="D12146">
        <v>82</v>
      </c>
      <c r="E12146">
        <v>76</v>
      </c>
      <c r="F12146">
        <v>82</v>
      </c>
      <c r="G12146">
        <v>76</v>
      </c>
      <c r="H12146">
        <v>10</v>
      </c>
      <c r="I12146">
        <v>10</v>
      </c>
      <c r="J12146">
        <v>1174</v>
      </c>
      <c r="K12146" s="194">
        <v>1174</v>
      </c>
      <c r="L12146" t="s">
        <v>1076</v>
      </c>
      <c r="M12146" t="s">
        <v>1076</v>
      </c>
      <c r="N12146">
        <v>8</v>
      </c>
      <c r="O12146" t="s">
        <v>7876</v>
      </c>
      <c r="P12146" t="s">
        <v>9820</v>
      </c>
      <c r="Q12146">
        <v>8.0000000000000002E-3</v>
      </c>
      <c r="R12146" s="117" t="s">
        <v>14620</v>
      </c>
      <c r="S12146" s="117" t="s">
        <v>14621</v>
      </c>
      <c r="T12146" t="s">
        <v>17448</v>
      </c>
      <c r="U12146" t="s">
        <v>10772</v>
      </c>
    </row>
    <row r="12147" spans="1:21">
      <c r="A12147" s="117" t="s">
        <v>5607</v>
      </c>
      <c r="B12147" t="s">
        <v>14590</v>
      </c>
      <c r="C12147" t="s">
        <v>14590</v>
      </c>
      <c r="D12147">
        <v>82</v>
      </c>
      <c r="E12147">
        <v>76</v>
      </c>
      <c r="F12147">
        <v>82</v>
      </c>
      <c r="G12147">
        <v>76</v>
      </c>
      <c r="H12147">
        <v>50</v>
      </c>
      <c r="I12147">
        <v>50</v>
      </c>
      <c r="J12147">
        <v>5250</v>
      </c>
      <c r="K12147" s="194">
        <v>5250</v>
      </c>
      <c r="L12147" t="s">
        <v>1076</v>
      </c>
      <c r="M12147" t="s">
        <v>1076</v>
      </c>
      <c r="N12147">
        <v>1.7</v>
      </c>
      <c r="O12147" t="s">
        <v>7876</v>
      </c>
      <c r="P12147" t="s">
        <v>9836</v>
      </c>
      <c r="Q12147">
        <v>1.6999999999999999E-3</v>
      </c>
      <c r="R12147" s="117" t="s">
        <v>14620</v>
      </c>
      <c r="S12147" s="117" t="s">
        <v>14621</v>
      </c>
      <c r="T12147" t="s">
        <v>17448</v>
      </c>
      <c r="U12147" t="s">
        <v>10772</v>
      </c>
    </row>
    <row r="12148" spans="1:21">
      <c r="A12148" s="117" t="s">
        <v>5608</v>
      </c>
      <c r="B12148" t="s">
        <v>14590</v>
      </c>
      <c r="C12148" t="s">
        <v>14590</v>
      </c>
      <c r="D12148">
        <v>82</v>
      </c>
      <c r="E12148">
        <v>76</v>
      </c>
      <c r="F12148">
        <v>82</v>
      </c>
      <c r="G12148">
        <v>76</v>
      </c>
      <c r="H12148">
        <v>10</v>
      </c>
      <c r="I12148">
        <v>10</v>
      </c>
      <c r="J12148">
        <v>746</v>
      </c>
      <c r="K12148" s="194">
        <v>746</v>
      </c>
      <c r="L12148" t="s">
        <v>1076</v>
      </c>
      <c r="M12148" t="s">
        <v>1076</v>
      </c>
      <c r="N12148">
        <v>2E-3</v>
      </c>
      <c r="O12148" t="s">
        <v>7876</v>
      </c>
      <c r="P12148" t="s">
        <v>9837</v>
      </c>
      <c r="Q12148">
        <v>1.9999999999999999E-6</v>
      </c>
      <c r="R12148" s="117" t="s">
        <v>14620</v>
      </c>
      <c r="S12148" s="117" t="s">
        <v>14621</v>
      </c>
      <c r="T12148" t="s">
        <v>17448</v>
      </c>
      <c r="U12148" t="s">
        <v>10772</v>
      </c>
    </row>
    <row r="12149" spans="1:21">
      <c r="A12149" s="117" t="s">
        <v>5609</v>
      </c>
      <c r="B12149" t="s">
        <v>14590</v>
      </c>
      <c r="C12149" t="s">
        <v>14590</v>
      </c>
      <c r="D12149">
        <v>82</v>
      </c>
      <c r="E12149">
        <v>76</v>
      </c>
      <c r="F12149">
        <v>82</v>
      </c>
      <c r="G12149">
        <v>76</v>
      </c>
      <c r="H12149">
        <v>50</v>
      </c>
      <c r="I12149">
        <v>50</v>
      </c>
      <c r="J12149">
        <v>900</v>
      </c>
      <c r="K12149" s="194">
        <v>900</v>
      </c>
      <c r="L12149" t="s">
        <v>1076</v>
      </c>
      <c r="M12149" t="s">
        <v>1076</v>
      </c>
      <c r="N12149">
        <v>3</v>
      </c>
      <c r="O12149" t="s">
        <v>7876</v>
      </c>
      <c r="P12149" t="s">
        <v>9838</v>
      </c>
      <c r="Q12149">
        <v>3.0000000000000001E-3</v>
      </c>
      <c r="R12149" s="117" t="s">
        <v>14620</v>
      </c>
      <c r="S12149" s="117" t="s">
        <v>14621</v>
      </c>
      <c r="T12149" t="s">
        <v>17448</v>
      </c>
      <c r="U12149" t="s">
        <v>10772</v>
      </c>
    </row>
    <row r="12150" spans="1:21">
      <c r="A12150" s="117" t="s">
        <v>25547</v>
      </c>
      <c r="B12150" t="s">
        <v>14590</v>
      </c>
      <c r="C12150" t="s">
        <v>14590</v>
      </c>
      <c r="D12150">
        <v>26</v>
      </c>
      <c r="E12150">
        <v>20</v>
      </c>
      <c r="F12150">
        <v>26</v>
      </c>
      <c r="G12150">
        <v>20</v>
      </c>
      <c r="H12150">
        <v>50</v>
      </c>
      <c r="I12150">
        <v>50</v>
      </c>
      <c r="J12150">
        <v>1362</v>
      </c>
      <c r="K12150" s="194">
        <v>1362</v>
      </c>
      <c r="L12150" t="s">
        <v>1076</v>
      </c>
      <c r="M12150" t="s">
        <v>1076</v>
      </c>
      <c r="N12150">
        <v>4</v>
      </c>
      <c r="O12150" t="s">
        <v>7876</v>
      </c>
      <c r="P12150" t="s">
        <v>25548</v>
      </c>
      <c r="Q12150">
        <v>4.0000000000000001E-3</v>
      </c>
      <c r="R12150" s="117" t="s">
        <v>14620</v>
      </c>
      <c r="S12150" s="117" t="s">
        <v>14621</v>
      </c>
      <c r="T12150" t="s">
        <v>17448</v>
      </c>
      <c r="U12150" t="s">
        <v>10772</v>
      </c>
    </row>
    <row r="12151" spans="1:21">
      <c r="A12151" s="117" t="s">
        <v>5610</v>
      </c>
      <c r="B12151" t="s">
        <v>14590</v>
      </c>
      <c r="C12151" t="s">
        <v>14590</v>
      </c>
      <c r="D12151">
        <v>82</v>
      </c>
      <c r="E12151">
        <v>76</v>
      </c>
      <c r="F12151">
        <v>82</v>
      </c>
      <c r="G12151">
        <v>76</v>
      </c>
      <c r="H12151">
        <v>50</v>
      </c>
      <c r="I12151">
        <v>50</v>
      </c>
      <c r="J12151">
        <v>3543</v>
      </c>
      <c r="K12151" s="194">
        <v>3543</v>
      </c>
      <c r="L12151" t="s">
        <v>1076</v>
      </c>
      <c r="M12151" t="s">
        <v>1076</v>
      </c>
      <c r="N12151">
        <v>2</v>
      </c>
      <c r="O12151" t="s">
        <v>7876</v>
      </c>
      <c r="P12151" t="s">
        <v>9820</v>
      </c>
      <c r="Q12151">
        <v>2E-3</v>
      </c>
      <c r="R12151" s="117" t="s">
        <v>14620</v>
      </c>
      <c r="S12151" s="117" t="s">
        <v>14621</v>
      </c>
      <c r="T12151" t="s">
        <v>17448</v>
      </c>
      <c r="U12151" t="s">
        <v>10772</v>
      </c>
    </row>
    <row r="12152" spans="1:21">
      <c r="A12152" s="117" t="s">
        <v>5611</v>
      </c>
      <c r="B12152" t="s">
        <v>14590</v>
      </c>
      <c r="C12152" t="s">
        <v>14590</v>
      </c>
      <c r="D12152">
        <v>94</v>
      </c>
      <c r="E12152">
        <v>88</v>
      </c>
      <c r="F12152">
        <v>94</v>
      </c>
      <c r="G12152">
        <v>88</v>
      </c>
      <c r="H12152">
        <v>1</v>
      </c>
      <c r="I12152">
        <v>1</v>
      </c>
      <c r="J12152">
        <v>999999</v>
      </c>
      <c r="K12152" s="194">
        <v>999999</v>
      </c>
      <c r="L12152" t="s">
        <v>1076</v>
      </c>
      <c r="M12152" t="s">
        <v>1076</v>
      </c>
      <c r="N12152">
        <v>19</v>
      </c>
      <c r="O12152" t="s">
        <v>7876</v>
      </c>
      <c r="P12152" t="s">
        <v>9839</v>
      </c>
      <c r="Q12152">
        <v>1.9E-2</v>
      </c>
      <c r="R12152" s="117" t="s">
        <v>14594</v>
      </c>
      <c r="S12152" s="117" t="s">
        <v>14589</v>
      </c>
      <c r="T12152" t="s">
        <v>12136</v>
      </c>
      <c r="U12152" t="s">
        <v>10772</v>
      </c>
    </row>
    <row r="12153" spans="1:21">
      <c r="A12153" s="117" t="s">
        <v>10949</v>
      </c>
      <c r="B12153" t="s">
        <v>14590</v>
      </c>
      <c r="C12153" t="s">
        <v>14590</v>
      </c>
      <c r="D12153">
        <v>82</v>
      </c>
      <c r="E12153">
        <v>76</v>
      </c>
      <c r="F12153">
        <v>82</v>
      </c>
      <c r="G12153">
        <v>76</v>
      </c>
      <c r="H12153">
        <v>10</v>
      </c>
      <c r="I12153">
        <v>10</v>
      </c>
      <c r="J12153">
        <v>480</v>
      </c>
      <c r="K12153" s="194">
        <v>480</v>
      </c>
      <c r="L12153" t="s">
        <v>1076</v>
      </c>
      <c r="M12153" t="s">
        <v>1076</v>
      </c>
      <c r="N12153">
        <v>19</v>
      </c>
      <c r="O12153" t="s">
        <v>7876</v>
      </c>
      <c r="P12153" t="s">
        <v>10979</v>
      </c>
      <c r="Q12153">
        <v>1.9E-2</v>
      </c>
      <c r="R12153" s="117" t="s">
        <v>14620</v>
      </c>
      <c r="S12153" s="117" t="s">
        <v>14621</v>
      </c>
      <c r="T12153" t="s">
        <v>17448</v>
      </c>
      <c r="U12153" t="s">
        <v>10772</v>
      </c>
    </row>
    <row r="12154" spans="1:21">
      <c r="A12154" s="117" t="s">
        <v>5612</v>
      </c>
      <c r="B12154" t="s">
        <v>14590</v>
      </c>
      <c r="C12154" t="s">
        <v>14590</v>
      </c>
      <c r="D12154">
        <v>35</v>
      </c>
      <c r="E12154">
        <v>29</v>
      </c>
      <c r="F12154">
        <v>35</v>
      </c>
      <c r="G12154">
        <v>29</v>
      </c>
      <c r="H12154">
        <v>1</v>
      </c>
      <c r="I12154">
        <v>1</v>
      </c>
      <c r="J12154">
        <v>275</v>
      </c>
      <c r="K12154" s="194">
        <v>275</v>
      </c>
      <c r="L12154" t="s">
        <v>1076</v>
      </c>
      <c r="M12154" t="s">
        <v>1076</v>
      </c>
      <c r="N12154">
        <v>5</v>
      </c>
      <c r="O12154" t="s">
        <v>7876</v>
      </c>
      <c r="P12154" t="s">
        <v>9840</v>
      </c>
      <c r="Q12154">
        <v>5.0000000000000001E-3</v>
      </c>
      <c r="R12154" s="117" t="s">
        <v>14594</v>
      </c>
      <c r="S12154" s="117" t="s">
        <v>14589</v>
      </c>
      <c r="T12154" t="s">
        <v>12136</v>
      </c>
      <c r="U12154" t="s">
        <v>10772</v>
      </c>
    </row>
    <row r="12155" spans="1:21">
      <c r="A12155" s="117" t="s">
        <v>5613</v>
      </c>
      <c r="B12155" t="s">
        <v>14590</v>
      </c>
      <c r="C12155" t="s">
        <v>14590</v>
      </c>
      <c r="D12155">
        <v>82</v>
      </c>
      <c r="E12155">
        <v>76</v>
      </c>
      <c r="F12155">
        <v>82</v>
      </c>
      <c r="G12155">
        <v>76</v>
      </c>
      <c r="H12155">
        <v>100</v>
      </c>
      <c r="I12155">
        <v>100</v>
      </c>
      <c r="J12155">
        <v>4800</v>
      </c>
      <c r="K12155" s="194">
        <v>4800</v>
      </c>
      <c r="L12155" t="s">
        <v>1076</v>
      </c>
      <c r="M12155" t="s">
        <v>1076</v>
      </c>
      <c r="N12155">
        <v>1</v>
      </c>
      <c r="O12155" t="s">
        <v>7876</v>
      </c>
      <c r="P12155" t="s">
        <v>9840</v>
      </c>
      <c r="Q12155">
        <v>1E-3</v>
      </c>
      <c r="R12155" s="117" t="s">
        <v>14620</v>
      </c>
      <c r="S12155" s="117" t="s">
        <v>14621</v>
      </c>
      <c r="T12155" t="s">
        <v>17448</v>
      </c>
      <c r="U12155" t="s">
        <v>10772</v>
      </c>
    </row>
    <row r="12156" spans="1:21">
      <c r="A12156" s="117" t="s">
        <v>5614</v>
      </c>
      <c r="B12156" t="s">
        <v>14590</v>
      </c>
      <c r="C12156" t="s">
        <v>14590</v>
      </c>
      <c r="D12156">
        <v>82</v>
      </c>
      <c r="E12156">
        <v>76</v>
      </c>
      <c r="F12156">
        <v>82</v>
      </c>
      <c r="G12156">
        <v>76</v>
      </c>
      <c r="H12156">
        <v>10</v>
      </c>
      <c r="I12156">
        <v>10</v>
      </c>
      <c r="J12156">
        <v>200</v>
      </c>
      <c r="K12156" s="194">
        <v>200</v>
      </c>
      <c r="L12156" t="s">
        <v>1081</v>
      </c>
      <c r="M12156" t="s">
        <v>1081</v>
      </c>
      <c r="N12156">
        <v>3</v>
      </c>
      <c r="O12156" t="s">
        <v>7876</v>
      </c>
      <c r="P12156" t="s">
        <v>9841</v>
      </c>
      <c r="Q12156">
        <v>3.0000000000000001E-3</v>
      </c>
      <c r="R12156" s="117" t="s">
        <v>14605</v>
      </c>
      <c r="S12156" s="117" t="s">
        <v>14621</v>
      </c>
      <c r="T12156" t="s">
        <v>17448</v>
      </c>
      <c r="U12156" t="s">
        <v>10772</v>
      </c>
    </row>
    <row r="12157" spans="1:21">
      <c r="A12157" s="117" t="s">
        <v>5615</v>
      </c>
      <c r="B12157" t="s">
        <v>14590</v>
      </c>
      <c r="C12157" t="s">
        <v>14590</v>
      </c>
      <c r="D12157">
        <v>82</v>
      </c>
      <c r="E12157">
        <v>76</v>
      </c>
      <c r="F12157">
        <v>82</v>
      </c>
      <c r="G12157">
        <v>76</v>
      </c>
      <c r="H12157">
        <v>50</v>
      </c>
      <c r="I12157">
        <v>50</v>
      </c>
      <c r="J12157">
        <v>3524</v>
      </c>
      <c r="K12157" s="194">
        <v>3524</v>
      </c>
      <c r="L12157" t="s">
        <v>1083</v>
      </c>
      <c r="M12157" t="s">
        <v>1083</v>
      </c>
      <c r="N12157">
        <v>6</v>
      </c>
      <c r="O12157" t="s">
        <v>7876</v>
      </c>
      <c r="P12157" t="s">
        <v>9842</v>
      </c>
      <c r="Q12157">
        <v>6.0000000000000001E-3</v>
      </c>
      <c r="R12157" s="117" t="s">
        <v>14620</v>
      </c>
      <c r="S12157" s="117" t="s">
        <v>14621</v>
      </c>
      <c r="T12157" t="s">
        <v>17448</v>
      </c>
      <c r="U12157" t="s">
        <v>10772</v>
      </c>
    </row>
    <row r="12158" spans="1:21">
      <c r="A12158" s="117" t="s">
        <v>18874</v>
      </c>
      <c r="B12158" t="s">
        <v>14590</v>
      </c>
      <c r="C12158" t="s">
        <v>14590</v>
      </c>
      <c r="D12158">
        <v>35</v>
      </c>
      <c r="E12158">
        <v>29</v>
      </c>
      <c r="F12158">
        <v>35</v>
      </c>
      <c r="G12158">
        <v>29</v>
      </c>
      <c r="H12158">
        <v>50</v>
      </c>
      <c r="I12158">
        <v>50</v>
      </c>
      <c r="J12158">
        <v>0</v>
      </c>
      <c r="K12158" s="194">
        <v>0</v>
      </c>
      <c r="L12158" t="s">
        <v>1081</v>
      </c>
      <c r="M12158" t="s">
        <v>1081</v>
      </c>
      <c r="N12158">
        <v>20</v>
      </c>
      <c r="O12158" t="s">
        <v>7876</v>
      </c>
      <c r="P12158" t="s">
        <v>18875</v>
      </c>
      <c r="Q12158">
        <v>0.02</v>
      </c>
      <c r="R12158" s="117" t="s">
        <v>14620</v>
      </c>
      <c r="S12158" s="117" t="s">
        <v>14615</v>
      </c>
      <c r="T12158" t="e">
        <v>#N/A</v>
      </c>
      <c r="U12158" t="s">
        <v>10772</v>
      </c>
    </row>
    <row r="12159" spans="1:21">
      <c r="A12159" s="117" t="s">
        <v>5616</v>
      </c>
      <c r="B12159" t="s">
        <v>14590</v>
      </c>
      <c r="C12159" t="s">
        <v>14590</v>
      </c>
      <c r="D12159">
        <v>82</v>
      </c>
      <c r="E12159">
        <v>76</v>
      </c>
      <c r="F12159">
        <v>82</v>
      </c>
      <c r="G12159">
        <v>76</v>
      </c>
      <c r="H12159">
        <v>50</v>
      </c>
      <c r="I12159">
        <v>50</v>
      </c>
      <c r="J12159">
        <v>19500</v>
      </c>
      <c r="K12159" s="194">
        <v>19500</v>
      </c>
      <c r="L12159" t="s">
        <v>1076</v>
      </c>
      <c r="M12159" t="s">
        <v>1076</v>
      </c>
      <c r="N12159">
        <v>2E-3</v>
      </c>
      <c r="O12159" t="s">
        <v>7876</v>
      </c>
      <c r="P12159" t="s">
        <v>9844</v>
      </c>
      <c r="Q12159">
        <v>1.9999999999999999E-6</v>
      </c>
      <c r="R12159" s="117" t="s">
        <v>14620</v>
      </c>
      <c r="S12159" s="117" t="s">
        <v>14621</v>
      </c>
      <c r="T12159" t="s">
        <v>17448</v>
      </c>
      <c r="U12159" t="s">
        <v>10772</v>
      </c>
    </row>
    <row r="12160" spans="1:21">
      <c r="A12160" s="117" t="s">
        <v>5617</v>
      </c>
      <c r="B12160" t="s">
        <v>14590</v>
      </c>
      <c r="C12160" t="s">
        <v>14590</v>
      </c>
      <c r="D12160">
        <v>95</v>
      </c>
      <c r="E12160">
        <v>89</v>
      </c>
      <c r="F12160">
        <v>95</v>
      </c>
      <c r="G12160">
        <v>89</v>
      </c>
      <c r="H12160">
        <v>50</v>
      </c>
      <c r="I12160">
        <v>50</v>
      </c>
      <c r="J12160">
        <v>999999</v>
      </c>
      <c r="K12160" s="194">
        <v>999999</v>
      </c>
      <c r="L12160" t="s">
        <v>1083</v>
      </c>
      <c r="M12160" t="s">
        <v>1083</v>
      </c>
      <c r="N12160">
        <v>5</v>
      </c>
      <c r="O12160" t="s">
        <v>7876</v>
      </c>
      <c r="P12160" t="s">
        <v>9843</v>
      </c>
      <c r="Q12160">
        <v>5.0000000000000001E-3</v>
      </c>
      <c r="R12160" s="117" t="s">
        <v>14620</v>
      </c>
      <c r="S12160" s="117" t="s">
        <v>14621</v>
      </c>
      <c r="T12160" t="s">
        <v>17448</v>
      </c>
      <c r="U12160" t="s">
        <v>10772</v>
      </c>
    </row>
    <row r="12161" spans="1:21">
      <c r="A12161" s="117" t="s">
        <v>5618</v>
      </c>
      <c r="B12161" t="s">
        <v>14590</v>
      </c>
      <c r="C12161" t="s">
        <v>14590</v>
      </c>
      <c r="D12161">
        <v>82</v>
      </c>
      <c r="E12161">
        <v>76</v>
      </c>
      <c r="F12161">
        <v>82</v>
      </c>
      <c r="G12161">
        <v>76</v>
      </c>
      <c r="H12161">
        <v>50</v>
      </c>
      <c r="I12161">
        <v>50</v>
      </c>
      <c r="J12161">
        <v>1600</v>
      </c>
      <c r="K12161" s="194">
        <v>1600</v>
      </c>
      <c r="L12161" t="s">
        <v>1076</v>
      </c>
      <c r="M12161" t="s">
        <v>1076</v>
      </c>
      <c r="N12161">
        <v>10</v>
      </c>
      <c r="O12161" t="s">
        <v>7876</v>
      </c>
      <c r="P12161" t="s">
        <v>9845</v>
      </c>
      <c r="Q12161">
        <v>0.01</v>
      </c>
      <c r="R12161" s="117" t="s">
        <v>14620</v>
      </c>
      <c r="S12161" s="117" t="s">
        <v>14621</v>
      </c>
      <c r="T12161" t="s">
        <v>17448</v>
      </c>
      <c r="U12161" t="s">
        <v>10772</v>
      </c>
    </row>
    <row r="12162" spans="1:21">
      <c r="A12162" s="117" t="s">
        <v>5619</v>
      </c>
      <c r="B12162" t="s">
        <v>14590</v>
      </c>
      <c r="C12162" t="s">
        <v>14590</v>
      </c>
      <c r="D12162">
        <v>82</v>
      </c>
      <c r="E12162">
        <v>76</v>
      </c>
      <c r="F12162">
        <v>82</v>
      </c>
      <c r="G12162">
        <v>76</v>
      </c>
      <c r="H12162">
        <v>50</v>
      </c>
      <c r="I12162">
        <v>50</v>
      </c>
      <c r="J12162">
        <v>3819</v>
      </c>
      <c r="K12162" s="194">
        <v>3819</v>
      </c>
      <c r="L12162" t="s">
        <v>1076</v>
      </c>
      <c r="M12162" t="s">
        <v>1076</v>
      </c>
      <c r="N12162">
        <v>7</v>
      </c>
      <c r="O12162" t="s">
        <v>7876</v>
      </c>
      <c r="P12162" t="s">
        <v>9846</v>
      </c>
      <c r="Q12162">
        <v>7.0000000000000001E-3</v>
      </c>
      <c r="R12162" s="117" t="s">
        <v>14620</v>
      </c>
      <c r="S12162" s="117" t="s">
        <v>14621</v>
      </c>
      <c r="T12162" t="s">
        <v>17448</v>
      </c>
      <c r="U12162" t="s">
        <v>10772</v>
      </c>
    </row>
    <row r="12163" spans="1:21">
      <c r="A12163" s="117" t="s">
        <v>5620</v>
      </c>
      <c r="B12163" t="s">
        <v>14590</v>
      </c>
      <c r="C12163" t="s">
        <v>14590</v>
      </c>
      <c r="D12163">
        <v>82</v>
      </c>
      <c r="E12163">
        <v>76</v>
      </c>
      <c r="F12163">
        <v>82</v>
      </c>
      <c r="G12163">
        <v>76</v>
      </c>
      <c r="H12163">
        <v>50</v>
      </c>
      <c r="I12163">
        <v>50</v>
      </c>
      <c r="J12163">
        <v>538</v>
      </c>
      <c r="K12163" s="194">
        <v>538</v>
      </c>
      <c r="L12163" t="s">
        <v>1076</v>
      </c>
      <c r="M12163" t="s">
        <v>1076</v>
      </c>
      <c r="N12163">
        <v>11</v>
      </c>
      <c r="O12163" t="s">
        <v>7876</v>
      </c>
      <c r="P12163" t="s">
        <v>9846</v>
      </c>
      <c r="Q12163">
        <v>1.0999999999999999E-2</v>
      </c>
      <c r="R12163" s="117" t="s">
        <v>14620</v>
      </c>
      <c r="S12163" s="117" t="s">
        <v>14621</v>
      </c>
      <c r="T12163" t="s">
        <v>17448</v>
      </c>
      <c r="U12163" t="s">
        <v>10772</v>
      </c>
    </row>
    <row r="12164" spans="1:21">
      <c r="A12164" s="117" t="s">
        <v>5621</v>
      </c>
      <c r="B12164" t="s">
        <v>14590</v>
      </c>
      <c r="C12164" t="s">
        <v>14590</v>
      </c>
      <c r="D12164">
        <v>82</v>
      </c>
      <c r="E12164">
        <v>76</v>
      </c>
      <c r="F12164">
        <v>82</v>
      </c>
      <c r="G12164">
        <v>76</v>
      </c>
      <c r="H12164">
        <v>50</v>
      </c>
      <c r="I12164">
        <v>50</v>
      </c>
      <c r="J12164">
        <v>8400</v>
      </c>
      <c r="K12164" s="194">
        <v>8400</v>
      </c>
      <c r="L12164" t="s">
        <v>1076</v>
      </c>
      <c r="M12164" t="s">
        <v>1076</v>
      </c>
      <c r="N12164">
        <v>9</v>
      </c>
      <c r="O12164" t="s">
        <v>7876</v>
      </c>
      <c r="P12164" t="s">
        <v>9847</v>
      </c>
      <c r="Q12164">
        <v>8.9999999999999993E-3</v>
      </c>
      <c r="R12164" s="117" t="s">
        <v>14620</v>
      </c>
      <c r="S12164" s="117" t="s">
        <v>14621</v>
      </c>
      <c r="T12164" t="s">
        <v>17448</v>
      </c>
      <c r="U12164" t="s">
        <v>10772</v>
      </c>
    </row>
    <row r="12165" spans="1:21">
      <c r="A12165" s="117" t="s">
        <v>5622</v>
      </c>
      <c r="B12165" t="s">
        <v>14590</v>
      </c>
      <c r="C12165" t="s">
        <v>14590</v>
      </c>
      <c r="D12165">
        <v>82</v>
      </c>
      <c r="E12165">
        <v>76</v>
      </c>
      <c r="F12165">
        <v>82</v>
      </c>
      <c r="G12165">
        <v>76</v>
      </c>
      <c r="H12165">
        <v>50</v>
      </c>
      <c r="I12165">
        <v>50</v>
      </c>
      <c r="J12165">
        <v>4026</v>
      </c>
      <c r="K12165" s="194">
        <v>4026</v>
      </c>
      <c r="L12165" t="s">
        <v>1076</v>
      </c>
      <c r="M12165" t="s">
        <v>1076</v>
      </c>
      <c r="N12165">
        <v>12</v>
      </c>
      <c r="O12165" t="s">
        <v>7876</v>
      </c>
      <c r="P12165" t="s">
        <v>9848</v>
      </c>
      <c r="Q12165">
        <v>1.2E-2</v>
      </c>
      <c r="R12165" s="117" t="s">
        <v>14620</v>
      </c>
      <c r="S12165" s="117" t="s">
        <v>14621</v>
      </c>
      <c r="T12165" t="s">
        <v>17448</v>
      </c>
      <c r="U12165" t="s">
        <v>10772</v>
      </c>
    </row>
    <row r="12166" spans="1:21">
      <c r="A12166" s="117" t="s">
        <v>5623</v>
      </c>
      <c r="B12166" t="s">
        <v>14590</v>
      </c>
      <c r="C12166" t="s">
        <v>14590</v>
      </c>
      <c r="D12166">
        <v>82</v>
      </c>
      <c r="E12166">
        <v>76</v>
      </c>
      <c r="F12166">
        <v>82</v>
      </c>
      <c r="G12166">
        <v>76</v>
      </c>
      <c r="H12166">
        <v>50</v>
      </c>
      <c r="I12166">
        <v>50</v>
      </c>
      <c r="J12166">
        <v>1200</v>
      </c>
      <c r="K12166" s="194">
        <v>1200</v>
      </c>
      <c r="L12166" t="s">
        <v>1081</v>
      </c>
      <c r="M12166" t="s">
        <v>1081</v>
      </c>
      <c r="N12166">
        <v>18</v>
      </c>
      <c r="O12166" t="s">
        <v>7876</v>
      </c>
      <c r="P12166" t="s">
        <v>9849</v>
      </c>
      <c r="Q12166">
        <v>1.7999999999999999E-2</v>
      </c>
      <c r="R12166" s="117" t="s">
        <v>14605</v>
      </c>
      <c r="S12166" s="117" t="s">
        <v>14621</v>
      </c>
      <c r="T12166" t="s">
        <v>17448</v>
      </c>
      <c r="U12166" t="s">
        <v>10772</v>
      </c>
    </row>
    <row r="12167" spans="1:21">
      <c r="A12167" s="117" t="s">
        <v>5624</v>
      </c>
      <c r="B12167" t="s">
        <v>14590</v>
      </c>
      <c r="C12167" t="s">
        <v>14590</v>
      </c>
      <c r="D12167">
        <v>82</v>
      </c>
      <c r="E12167">
        <v>76</v>
      </c>
      <c r="F12167">
        <v>82</v>
      </c>
      <c r="G12167">
        <v>76</v>
      </c>
      <c r="H12167">
        <v>50</v>
      </c>
      <c r="I12167">
        <v>50</v>
      </c>
      <c r="J12167">
        <v>7138</v>
      </c>
      <c r="K12167" s="194">
        <v>7138</v>
      </c>
      <c r="L12167" t="s">
        <v>1076</v>
      </c>
      <c r="M12167" t="s">
        <v>1076</v>
      </c>
      <c r="N12167">
        <v>8</v>
      </c>
      <c r="O12167" t="s">
        <v>7876</v>
      </c>
      <c r="P12167" t="s">
        <v>9850</v>
      </c>
      <c r="Q12167">
        <v>8.0000000000000002E-3</v>
      </c>
      <c r="R12167" s="117" t="s">
        <v>14620</v>
      </c>
      <c r="S12167" s="117" t="s">
        <v>14621</v>
      </c>
      <c r="T12167" t="s">
        <v>17448</v>
      </c>
      <c r="U12167" t="s">
        <v>10772</v>
      </c>
    </row>
    <row r="12168" spans="1:21">
      <c r="A12168" s="117" t="s">
        <v>5625</v>
      </c>
      <c r="B12168" t="s">
        <v>14590</v>
      </c>
      <c r="C12168" t="s">
        <v>14590</v>
      </c>
      <c r="D12168">
        <v>82</v>
      </c>
      <c r="E12168">
        <v>76</v>
      </c>
      <c r="F12168">
        <v>82</v>
      </c>
      <c r="G12168">
        <v>76</v>
      </c>
      <c r="H12168">
        <v>50</v>
      </c>
      <c r="I12168">
        <v>50</v>
      </c>
      <c r="J12168">
        <v>1450</v>
      </c>
      <c r="K12168" s="194">
        <v>1450</v>
      </c>
      <c r="L12168" t="s">
        <v>1076</v>
      </c>
      <c r="M12168" t="s">
        <v>1076</v>
      </c>
      <c r="N12168">
        <v>16</v>
      </c>
      <c r="O12168" t="s">
        <v>7876</v>
      </c>
      <c r="P12168" t="s">
        <v>9851</v>
      </c>
      <c r="Q12168">
        <v>1.6E-2</v>
      </c>
      <c r="R12168" s="117" t="s">
        <v>14620</v>
      </c>
      <c r="S12168" s="117" t="s">
        <v>14621</v>
      </c>
      <c r="T12168" t="s">
        <v>17448</v>
      </c>
      <c r="U12168" t="s">
        <v>10772</v>
      </c>
    </row>
    <row r="12169" spans="1:21">
      <c r="A12169" s="117" t="s">
        <v>5626</v>
      </c>
      <c r="B12169" t="s">
        <v>14590</v>
      </c>
      <c r="C12169" t="s">
        <v>14590</v>
      </c>
      <c r="D12169">
        <v>35</v>
      </c>
      <c r="E12169">
        <v>29</v>
      </c>
      <c r="F12169">
        <v>35</v>
      </c>
      <c r="G12169">
        <v>29</v>
      </c>
      <c r="H12169">
        <v>1</v>
      </c>
      <c r="I12169">
        <v>1</v>
      </c>
      <c r="J12169">
        <v>1111</v>
      </c>
      <c r="K12169" s="194">
        <v>1111</v>
      </c>
      <c r="L12169" t="s">
        <v>1076</v>
      </c>
      <c r="M12169" t="s">
        <v>1076</v>
      </c>
      <c r="N12169">
        <v>18</v>
      </c>
      <c r="O12169" t="s">
        <v>7876</v>
      </c>
      <c r="P12169" t="s">
        <v>9852</v>
      </c>
      <c r="Q12169">
        <v>1.7999999999999999E-2</v>
      </c>
      <c r="R12169" s="117" t="s">
        <v>14594</v>
      </c>
      <c r="S12169" s="117" t="s">
        <v>14589</v>
      </c>
      <c r="T12169" t="s">
        <v>12136</v>
      </c>
      <c r="U12169" t="s">
        <v>10772</v>
      </c>
    </row>
    <row r="12170" spans="1:21">
      <c r="A12170" s="117" t="s">
        <v>5627</v>
      </c>
      <c r="B12170" t="s">
        <v>14590</v>
      </c>
      <c r="C12170" t="s">
        <v>14590</v>
      </c>
      <c r="D12170">
        <v>82</v>
      </c>
      <c r="E12170">
        <v>76</v>
      </c>
      <c r="F12170">
        <v>82</v>
      </c>
      <c r="G12170">
        <v>76</v>
      </c>
      <c r="H12170">
        <v>50</v>
      </c>
      <c r="I12170">
        <v>50</v>
      </c>
      <c r="J12170">
        <v>1750</v>
      </c>
      <c r="K12170" s="194">
        <v>1750</v>
      </c>
      <c r="L12170" t="s">
        <v>1076</v>
      </c>
      <c r="M12170" t="s">
        <v>1076</v>
      </c>
      <c r="N12170">
        <v>30</v>
      </c>
      <c r="O12170" t="s">
        <v>7876</v>
      </c>
      <c r="P12170" t="s">
        <v>9853</v>
      </c>
      <c r="Q12170">
        <v>0.03</v>
      </c>
      <c r="R12170" s="117" t="s">
        <v>14620</v>
      </c>
      <c r="S12170" s="117" t="s">
        <v>14621</v>
      </c>
      <c r="T12170" t="s">
        <v>17448</v>
      </c>
      <c r="U12170" t="s">
        <v>10772</v>
      </c>
    </row>
    <row r="12171" spans="1:21">
      <c r="A12171" s="117" t="s">
        <v>5628</v>
      </c>
      <c r="B12171" t="s">
        <v>14590</v>
      </c>
      <c r="C12171" t="s">
        <v>14590</v>
      </c>
      <c r="D12171">
        <v>35</v>
      </c>
      <c r="E12171">
        <v>29</v>
      </c>
      <c r="F12171">
        <v>35</v>
      </c>
      <c r="G12171">
        <v>29</v>
      </c>
      <c r="H12171">
        <v>1</v>
      </c>
      <c r="I12171">
        <v>1</v>
      </c>
      <c r="J12171">
        <v>558</v>
      </c>
      <c r="K12171" s="194">
        <v>558</v>
      </c>
      <c r="L12171" t="s">
        <v>1092</v>
      </c>
      <c r="M12171" t="s">
        <v>1092</v>
      </c>
      <c r="N12171">
        <v>31</v>
      </c>
      <c r="O12171" t="s">
        <v>7876</v>
      </c>
      <c r="P12171" t="s">
        <v>9854</v>
      </c>
      <c r="Q12171">
        <v>3.1E-2</v>
      </c>
      <c r="R12171" s="117" t="s">
        <v>14594</v>
      </c>
      <c r="S12171" s="117" t="s">
        <v>14589</v>
      </c>
      <c r="T12171" t="s">
        <v>12136</v>
      </c>
      <c r="U12171" t="s">
        <v>10772</v>
      </c>
    </row>
    <row r="12172" spans="1:21">
      <c r="A12172" s="117" t="s">
        <v>5629</v>
      </c>
      <c r="B12172" t="s">
        <v>14590</v>
      </c>
      <c r="C12172" t="s">
        <v>14590</v>
      </c>
      <c r="D12172">
        <v>82</v>
      </c>
      <c r="E12172">
        <v>76</v>
      </c>
      <c r="F12172">
        <v>82</v>
      </c>
      <c r="G12172">
        <v>76</v>
      </c>
      <c r="H12172">
        <v>50</v>
      </c>
      <c r="I12172">
        <v>50</v>
      </c>
      <c r="J12172">
        <v>1102</v>
      </c>
      <c r="K12172" s="194">
        <v>1102</v>
      </c>
      <c r="L12172" t="s">
        <v>1092</v>
      </c>
      <c r="M12172" t="s">
        <v>1092</v>
      </c>
      <c r="N12172">
        <v>47</v>
      </c>
      <c r="O12172" t="s">
        <v>7876</v>
      </c>
      <c r="P12172" t="s">
        <v>9855</v>
      </c>
      <c r="Q12172">
        <v>4.7E-2</v>
      </c>
      <c r="R12172" s="117" t="s">
        <v>14620</v>
      </c>
      <c r="S12172" s="117" t="s">
        <v>14621</v>
      </c>
      <c r="T12172" t="s">
        <v>17448</v>
      </c>
      <c r="U12172" t="s">
        <v>10772</v>
      </c>
    </row>
    <row r="12173" spans="1:21">
      <c r="A12173" s="117" t="s">
        <v>5630</v>
      </c>
      <c r="B12173" t="s">
        <v>14590</v>
      </c>
      <c r="C12173" t="s">
        <v>14590</v>
      </c>
      <c r="D12173">
        <v>35</v>
      </c>
      <c r="E12173">
        <v>29</v>
      </c>
      <c r="F12173">
        <v>35</v>
      </c>
      <c r="G12173">
        <v>29</v>
      </c>
      <c r="H12173">
        <v>1</v>
      </c>
      <c r="I12173">
        <v>1</v>
      </c>
      <c r="J12173">
        <v>7887</v>
      </c>
      <c r="K12173" s="194">
        <v>7887</v>
      </c>
      <c r="L12173" t="s">
        <v>1076</v>
      </c>
      <c r="M12173" t="s">
        <v>1076</v>
      </c>
      <c r="N12173">
        <v>7.8</v>
      </c>
      <c r="O12173" t="s">
        <v>7876</v>
      </c>
      <c r="P12173" t="s">
        <v>9856</v>
      </c>
      <c r="Q12173">
        <v>7.7999999999999996E-3</v>
      </c>
      <c r="R12173" s="117" t="s">
        <v>14594</v>
      </c>
      <c r="S12173" s="117" t="s">
        <v>14589</v>
      </c>
      <c r="T12173" t="s">
        <v>12136</v>
      </c>
      <c r="U12173" t="s">
        <v>10772</v>
      </c>
    </row>
    <row r="12174" spans="1:21">
      <c r="A12174" s="117" t="s">
        <v>5631</v>
      </c>
      <c r="B12174" t="s">
        <v>14590</v>
      </c>
      <c r="C12174" t="s">
        <v>14590</v>
      </c>
      <c r="D12174">
        <v>82</v>
      </c>
      <c r="E12174">
        <v>76</v>
      </c>
      <c r="F12174">
        <v>82</v>
      </c>
      <c r="G12174">
        <v>76</v>
      </c>
      <c r="H12174">
        <v>50</v>
      </c>
      <c r="I12174">
        <v>50</v>
      </c>
      <c r="J12174">
        <v>600</v>
      </c>
      <c r="K12174" s="194">
        <v>600</v>
      </c>
      <c r="L12174" t="s">
        <v>1092</v>
      </c>
      <c r="M12174" t="s">
        <v>1092</v>
      </c>
      <c r="N12174">
        <v>5</v>
      </c>
      <c r="O12174" t="s">
        <v>7876</v>
      </c>
      <c r="P12174" t="s">
        <v>9857</v>
      </c>
      <c r="Q12174">
        <v>5.0000000000000001E-3</v>
      </c>
      <c r="R12174" s="117" t="s">
        <v>14620</v>
      </c>
      <c r="S12174" s="117" t="s">
        <v>14621</v>
      </c>
      <c r="T12174" t="s">
        <v>17448</v>
      </c>
      <c r="U12174" t="s">
        <v>10772</v>
      </c>
    </row>
    <row r="12175" spans="1:21">
      <c r="A12175" s="117" t="s">
        <v>5632</v>
      </c>
      <c r="B12175" t="s">
        <v>14590</v>
      </c>
      <c r="C12175" t="s">
        <v>14590</v>
      </c>
      <c r="D12175">
        <v>82</v>
      </c>
      <c r="E12175">
        <v>76</v>
      </c>
      <c r="F12175">
        <v>82</v>
      </c>
      <c r="G12175">
        <v>76</v>
      </c>
      <c r="H12175">
        <v>50</v>
      </c>
      <c r="I12175">
        <v>50</v>
      </c>
      <c r="J12175">
        <v>5400</v>
      </c>
      <c r="K12175" s="194">
        <v>5400</v>
      </c>
      <c r="L12175" t="s">
        <v>1076</v>
      </c>
      <c r="M12175" t="s">
        <v>1076</v>
      </c>
      <c r="N12175">
        <v>2E-3</v>
      </c>
      <c r="O12175" t="s">
        <v>7876</v>
      </c>
      <c r="P12175" t="s">
        <v>9858</v>
      </c>
      <c r="Q12175">
        <v>1.9999999999999999E-6</v>
      </c>
      <c r="R12175" s="117" t="s">
        <v>14620</v>
      </c>
      <c r="S12175" s="117" t="s">
        <v>14621</v>
      </c>
      <c r="T12175" t="s">
        <v>17448</v>
      </c>
      <c r="U12175" t="s">
        <v>10772</v>
      </c>
    </row>
    <row r="12176" spans="1:21">
      <c r="A12176" s="117" t="s">
        <v>5633</v>
      </c>
      <c r="B12176" t="s">
        <v>14590</v>
      </c>
      <c r="C12176" t="s">
        <v>14590</v>
      </c>
      <c r="D12176">
        <v>82</v>
      </c>
      <c r="E12176">
        <v>76</v>
      </c>
      <c r="F12176">
        <v>82</v>
      </c>
      <c r="G12176">
        <v>76</v>
      </c>
      <c r="H12176">
        <v>50</v>
      </c>
      <c r="I12176">
        <v>50</v>
      </c>
      <c r="J12176">
        <v>4000</v>
      </c>
      <c r="K12176" s="194">
        <v>4000</v>
      </c>
      <c r="L12176" t="s">
        <v>1092</v>
      </c>
      <c r="M12176" t="s">
        <v>1092</v>
      </c>
      <c r="N12176">
        <v>60</v>
      </c>
      <c r="O12176" t="s">
        <v>7876</v>
      </c>
      <c r="P12176" t="s">
        <v>9859</v>
      </c>
      <c r="Q12176">
        <v>0.06</v>
      </c>
      <c r="R12176" s="117" t="s">
        <v>14620</v>
      </c>
      <c r="S12176" s="117" t="s">
        <v>14621</v>
      </c>
      <c r="T12176" t="s">
        <v>17448</v>
      </c>
      <c r="U12176" t="s">
        <v>10772</v>
      </c>
    </row>
    <row r="12177" spans="1:21">
      <c r="A12177" s="117" t="s">
        <v>11897</v>
      </c>
      <c r="B12177" t="s">
        <v>14590</v>
      </c>
      <c r="C12177" t="s">
        <v>14590</v>
      </c>
      <c r="D12177">
        <v>82</v>
      </c>
      <c r="E12177">
        <v>76</v>
      </c>
      <c r="F12177">
        <v>82</v>
      </c>
      <c r="G12177">
        <v>76</v>
      </c>
      <c r="H12177">
        <v>50</v>
      </c>
      <c r="I12177">
        <v>50</v>
      </c>
      <c r="J12177">
        <v>450</v>
      </c>
      <c r="K12177" s="194">
        <v>450</v>
      </c>
      <c r="L12177" t="s">
        <v>1092</v>
      </c>
      <c r="M12177" t="s">
        <v>1092</v>
      </c>
      <c r="N12177">
        <v>60</v>
      </c>
      <c r="O12177" t="s">
        <v>7876</v>
      </c>
      <c r="P12177" t="s">
        <v>9843</v>
      </c>
      <c r="Q12177">
        <v>0.06</v>
      </c>
      <c r="R12177" s="117" t="s">
        <v>14620</v>
      </c>
      <c r="S12177" s="117" t="s">
        <v>14621</v>
      </c>
      <c r="T12177" t="s">
        <v>17448</v>
      </c>
      <c r="U12177" t="s">
        <v>10772</v>
      </c>
    </row>
    <row r="12178" spans="1:21">
      <c r="A12178" s="117" t="s">
        <v>5634</v>
      </c>
      <c r="B12178" t="s">
        <v>14590</v>
      </c>
      <c r="C12178" t="s">
        <v>14590</v>
      </c>
      <c r="D12178">
        <v>35</v>
      </c>
      <c r="E12178">
        <v>29</v>
      </c>
      <c r="F12178">
        <v>35</v>
      </c>
      <c r="G12178">
        <v>29</v>
      </c>
      <c r="H12178">
        <v>1</v>
      </c>
      <c r="I12178">
        <v>1</v>
      </c>
      <c r="J12178">
        <v>6065</v>
      </c>
      <c r="K12178" s="194">
        <v>6065</v>
      </c>
      <c r="L12178" t="s">
        <v>1083</v>
      </c>
      <c r="M12178" t="s">
        <v>1083</v>
      </c>
      <c r="N12178">
        <v>8.8000000000000007</v>
      </c>
      <c r="O12178" t="s">
        <v>7876</v>
      </c>
      <c r="P12178" t="s">
        <v>9860</v>
      </c>
      <c r="Q12178">
        <v>8.8000000000000005E-3</v>
      </c>
      <c r="R12178" s="117" t="s">
        <v>14594</v>
      </c>
      <c r="S12178" s="117" t="s">
        <v>14589</v>
      </c>
      <c r="T12178" t="s">
        <v>12136</v>
      </c>
      <c r="U12178" t="s">
        <v>10772</v>
      </c>
    </row>
    <row r="12179" spans="1:21">
      <c r="A12179" s="117" t="s">
        <v>11898</v>
      </c>
      <c r="B12179" t="s">
        <v>14590</v>
      </c>
      <c r="C12179" t="s">
        <v>14590</v>
      </c>
      <c r="D12179">
        <v>53</v>
      </c>
      <c r="E12179">
        <v>47</v>
      </c>
      <c r="F12179">
        <v>53</v>
      </c>
      <c r="G12179">
        <v>47</v>
      </c>
      <c r="H12179">
        <v>50</v>
      </c>
      <c r="I12179">
        <v>50</v>
      </c>
      <c r="J12179">
        <v>999999</v>
      </c>
      <c r="K12179" s="194">
        <v>999999</v>
      </c>
      <c r="L12179" t="s">
        <v>1083</v>
      </c>
      <c r="M12179" t="s">
        <v>1083</v>
      </c>
      <c r="N12179">
        <v>9</v>
      </c>
      <c r="O12179" t="s">
        <v>7876</v>
      </c>
      <c r="P12179" t="s">
        <v>12107</v>
      </c>
      <c r="Q12179">
        <v>8.9999999999999993E-3</v>
      </c>
      <c r="R12179" s="117" t="s">
        <v>14594</v>
      </c>
      <c r="S12179" s="117" t="s">
        <v>14589</v>
      </c>
      <c r="T12179" t="s">
        <v>12136</v>
      </c>
      <c r="U12179" t="s">
        <v>10772</v>
      </c>
    </row>
    <row r="12180" spans="1:21">
      <c r="A12180" s="117" t="s">
        <v>11899</v>
      </c>
      <c r="B12180" t="s">
        <v>14590</v>
      </c>
      <c r="C12180" t="s">
        <v>14590</v>
      </c>
      <c r="D12180">
        <v>82</v>
      </c>
      <c r="E12180">
        <v>76</v>
      </c>
      <c r="F12180">
        <v>82</v>
      </c>
      <c r="G12180">
        <v>76</v>
      </c>
      <c r="H12180">
        <v>50</v>
      </c>
      <c r="I12180">
        <v>50</v>
      </c>
      <c r="J12180">
        <v>6540</v>
      </c>
      <c r="K12180" s="194">
        <v>6540</v>
      </c>
      <c r="L12180" t="s">
        <v>1083</v>
      </c>
      <c r="M12180" t="s">
        <v>1083</v>
      </c>
      <c r="N12180">
        <v>10</v>
      </c>
      <c r="O12180" t="s">
        <v>7876</v>
      </c>
      <c r="P12180" t="s">
        <v>9843</v>
      </c>
      <c r="Q12180">
        <v>0.01</v>
      </c>
      <c r="R12180" s="117" t="s">
        <v>14620</v>
      </c>
      <c r="S12180" s="117" t="s">
        <v>14621</v>
      </c>
      <c r="T12180" t="s">
        <v>17448</v>
      </c>
      <c r="U12180" t="s">
        <v>10772</v>
      </c>
    </row>
    <row r="12181" spans="1:21">
      <c r="A12181" s="117" t="s">
        <v>5635</v>
      </c>
      <c r="B12181" t="s">
        <v>14590</v>
      </c>
      <c r="C12181" t="s">
        <v>14590</v>
      </c>
      <c r="D12181">
        <v>35</v>
      </c>
      <c r="E12181">
        <v>29</v>
      </c>
      <c r="F12181">
        <v>35</v>
      </c>
      <c r="G12181">
        <v>29</v>
      </c>
      <c r="H12181">
        <v>50</v>
      </c>
      <c r="I12181">
        <v>50</v>
      </c>
      <c r="J12181">
        <v>648</v>
      </c>
      <c r="K12181" s="194">
        <v>648</v>
      </c>
      <c r="L12181" t="s">
        <v>1076</v>
      </c>
      <c r="M12181" t="s">
        <v>1076</v>
      </c>
      <c r="N12181">
        <v>12</v>
      </c>
      <c r="O12181" t="s">
        <v>7876</v>
      </c>
      <c r="P12181" t="s">
        <v>9861</v>
      </c>
      <c r="Q12181">
        <v>1.2E-2</v>
      </c>
      <c r="R12181" s="117" t="s">
        <v>14594</v>
      </c>
      <c r="S12181" s="117" t="s">
        <v>14589</v>
      </c>
      <c r="T12181" t="s">
        <v>12136</v>
      </c>
      <c r="U12181" t="s">
        <v>10772</v>
      </c>
    </row>
    <row r="12182" spans="1:21">
      <c r="A12182" s="117" t="s">
        <v>5636</v>
      </c>
      <c r="B12182" t="s">
        <v>14590</v>
      </c>
      <c r="C12182" t="s">
        <v>14590</v>
      </c>
      <c r="D12182">
        <v>82</v>
      </c>
      <c r="E12182">
        <v>76</v>
      </c>
      <c r="F12182">
        <v>82</v>
      </c>
      <c r="G12182">
        <v>76</v>
      </c>
      <c r="H12182">
        <v>50</v>
      </c>
      <c r="I12182">
        <v>50</v>
      </c>
      <c r="J12182">
        <v>2950</v>
      </c>
      <c r="K12182" s="194">
        <v>2950</v>
      </c>
      <c r="L12182" t="s">
        <v>1076</v>
      </c>
      <c r="M12182" t="s">
        <v>1076</v>
      </c>
      <c r="N12182">
        <v>12</v>
      </c>
      <c r="O12182" t="s">
        <v>7876</v>
      </c>
      <c r="P12182" t="s">
        <v>9862</v>
      </c>
      <c r="Q12182">
        <v>1.2E-2</v>
      </c>
      <c r="R12182" s="117" t="s">
        <v>14620</v>
      </c>
      <c r="S12182" s="117" t="s">
        <v>14621</v>
      </c>
      <c r="T12182" t="s">
        <v>17448</v>
      </c>
      <c r="U12182" t="s">
        <v>10772</v>
      </c>
    </row>
    <row r="12183" spans="1:21">
      <c r="A12183" s="117" t="s">
        <v>5637</v>
      </c>
      <c r="B12183" t="s">
        <v>14590</v>
      </c>
      <c r="C12183" t="s">
        <v>14590</v>
      </c>
      <c r="D12183">
        <v>82</v>
      </c>
      <c r="E12183">
        <v>76</v>
      </c>
      <c r="F12183">
        <v>82</v>
      </c>
      <c r="G12183">
        <v>76</v>
      </c>
      <c r="H12183">
        <v>50</v>
      </c>
      <c r="I12183">
        <v>50</v>
      </c>
      <c r="J12183">
        <v>5417</v>
      </c>
      <c r="K12183" s="194">
        <v>5417</v>
      </c>
      <c r="L12183" t="s">
        <v>1076</v>
      </c>
      <c r="M12183" t="s">
        <v>1076</v>
      </c>
      <c r="N12183">
        <v>19</v>
      </c>
      <c r="O12183" t="s">
        <v>7876</v>
      </c>
      <c r="P12183" t="s">
        <v>9843</v>
      </c>
      <c r="Q12183">
        <v>1.9E-2</v>
      </c>
      <c r="R12183" s="117" t="s">
        <v>14620</v>
      </c>
      <c r="S12183" s="117" t="s">
        <v>14621</v>
      </c>
      <c r="T12183" t="s">
        <v>17448</v>
      </c>
      <c r="U12183" t="s">
        <v>10772</v>
      </c>
    </row>
    <row r="12184" spans="1:21">
      <c r="A12184" s="117" t="s">
        <v>5638</v>
      </c>
      <c r="B12184" t="s">
        <v>14590</v>
      </c>
      <c r="C12184" t="s">
        <v>14590</v>
      </c>
      <c r="D12184">
        <v>82</v>
      </c>
      <c r="E12184">
        <v>76</v>
      </c>
      <c r="F12184">
        <v>82</v>
      </c>
      <c r="G12184">
        <v>76</v>
      </c>
      <c r="H12184">
        <v>50</v>
      </c>
      <c r="I12184">
        <v>50</v>
      </c>
      <c r="J12184">
        <v>294</v>
      </c>
      <c r="K12184" s="194">
        <v>294</v>
      </c>
      <c r="L12184" t="s">
        <v>1076</v>
      </c>
      <c r="M12184" t="s">
        <v>1076</v>
      </c>
      <c r="N12184">
        <v>23</v>
      </c>
      <c r="O12184" t="s">
        <v>7876</v>
      </c>
      <c r="P12184" t="s">
        <v>9843</v>
      </c>
      <c r="Q12184">
        <v>2.3E-2</v>
      </c>
      <c r="R12184" s="117" t="s">
        <v>14620</v>
      </c>
      <c r="S12184" s="117" t="s">
        <v>14621</v>
      </c>
      <c r="T12184" t="s">
        <v>17448</v>
      </c>
      <c r="U12184" t="s">
        <v>10772</v>
      </c>
    </row>
    <row r="12185" spans="1:21">
      <c r="A12185" s="117" t="s">
        <v>5639</v>
      </c>
      <c r="B12185" t="s">
        <v>14590</v>
      </c>
      <c r="C12185" t="s">
        <v>14590</v>
      </c>
      <c r="D12185">
        <v>35</v>
      </c>
      <c r="E12185">
        <v>29</v>
      </c>
      <c r="F12185">
        <v>35</v>
      </c>
      <c r="G12185">
        <v>29</v>
      </c>
      <c r="H12185">
        <v>1</v>
      </c>
      <c r="I12185">
        <v>1</v>
      </c>
      <c r="J12185">
        <v>1488</v>
      </c>
      <c r="K12185" s="194">
        <v>1488</v>
      </c>
      <c r="L12185" t="s">
        <v>1076</v>
      </c>
      <c r="M12185" t="s">
        <v>1076</v>
      </c>
      <c r="N12185">
        <v>14</v>
      </c>
      <c r="O12185" t="s">
        <v>7876</v>
      </c>
      <c r="P12185" t="s">
        <v>9863</v>
      </c>
      <c r="Q12185">
        <v>1.4E-2</v>
      </c>
      <c r="R12185" s="117" t="s">
        <v>14594</v>
      </c>
      <c r="S12185" s="117" t="s">
        <v>14589</v>
      </c>
      <c r="T12185" t="s">
        <v>12136</v>
      </c>
      <c r="U12185" t="s">
        <v>10772</v>
      </c>
    </row>
    <row r="12186" spans="1:21">
      <c r="A12186" s="117" t="s">
        <v>5640</v>
      </c>
      <c r="B12186" t="s">
        <v>14590</v>
      </c>
      <c r="C12186" t="s">
        <v>14590</v>
      </c>
      <c r="D12186">
        <v>35</v>
      </c>
      <c r="E12186">
        <v>29</v>
      </c>
      <c r="F12186">
        <v>35</v>
      </c>
      <c r="G12186">
        <v>29</v>
      </c>
      <c r="H12186">
        <v>50</v>
      </c>
      <c r="I12186">
        <v>50</v>
      </c>
      <c r="J12186">
        <v>67</v>
      </c>
      <c r="K12186" s="194">
        <v>67</v>
      </c>
      <c r="L12186" t="s">
        <v>1076</v>
      </c>
      <c r="M12186" t="s">
        <v>1076</v>
      </c>
      <c r="N12186">
        <v>22</v>
      </c>
      <c r="O12186" t="s">
        <v>7876</v>
      </c>
      <c r="P12186" t="s">
        <v>9864</v>
      </c>
      <c r="Q12186">
        <v>2.1999999999999999E-2</v>
      </c>
      <c r="R12186" s="117" t="s">
        <v>14594</v>
      </c>
      <c r="S12186" s="117" t="s">
        <v>14589</v>
      </c>
      <c r="T12186" t="s">
        <v>12136</v>
      </c>
      <c r="U12186" t="s">
        <v>10772</v>
      </c>
    </row>
    <row r="12187" spans="1:21">
      <c r="A12187" s="117" t="s">
        <v>5641</v>
      </c>
      <c r="B12187" t="s">
        <v>14590</v>
      </c>
      <c r="C12187" t="s">
        <v>14590</v>
      </c>
      <c r="D12187">
        <v>82</v>
      </c>
      <c r="E12187">
        <v>76</v>
      </c>
      <c r="F12187">
        <v>82</v>
      </c>
      <c r="G12187">
        <v>76</v>
      </c>
      <c r="H12187">
        <v>10</v>
      </c>
      <c r="I12187">
        <v>10</v>
      </c>
      <c r="J12187">
        <v>480</v>
      </c>
      <c r="K12187" s="194">
        <v>480</v>
      </c>
      <c r="L12187" t="s">
        <v>1083</v>
      </c>
      <c r="M12187" t="s">
        <v>1083</v>
      </c>
      <c r="N12187">
        <v>166</v>
      </c>
      <c r="O12187" t="s">
        <v>7876</v>
      </c>
      <c r="P12187" t="s">
        <v>9865</v>
      </c>
      <c r="Q12187">
        <v>0.16600000000000001</v>
      </c>
      <c r="R12187" s="117" t="s">
        <v>14620</v>
      </c>
      <c r="S12187" s="117" t="s">
        <v>14621</v>
      </c>
      <c r="T12187" t="s">
        <v>17448</v>
      </c>
      <c r="U12187" t="s">
        <v>10772</v>
      </c>
    </row>
    <row r="12188" spans="1:21">
      <c r="A12188" s="117" t="s">
        <v>5642</v>
      </c>
      <c r="B12188" t="s">
        <v>14590</v>
      </c>
      <c r="C12188" t="s">
        <v>14590</v>
      </c>
      <c r="D12188">
        <v>39</v>
      </c>
      <c r="E12188">
        <v>33</v>
      </c>
      <c r="F12188">
        <v>39</v>
      </c>
      <c r="G12188">
        <v>33</v>
      </c>
      <c r="H12188">
        <v>1</v>
      </c>
      <c r="I12188">
        <v>1</v>
      </c>
      <c r="J12188">
        <v>0</v>
      </c>
      <c r="K12188" s="194">
        <v>0</v>
      </c>
      <c r="L12188" t="s">
        <v>1083</v>
      </c>
      <c r="M12188" t="s">
        <v>1083</v>
      </c>
      <c r="N12188">
        <v>56000</v>
      </c>
      <c r="O12188" t="s">
        <v>7876</v>
      </c>
      <c r="P12188" t="s">
        <v>8135</v>
      </c>
      <c r="Q12188">
        <v>56</v>
      </c>
      <c r="R12188" s="117" t="s">
        <v>14814</v>
      </c>
      <c r="S12188" s="117" t="s">
        <v>14589</v>
      </c>
      <c r="T12188" t="s">
        <v>12136</v>
      </c>
      <c r="U12188" t="s">
        <v>10772</v>
      </c>
    </row>
    <row r="12189" spans="1:21">
      <c r="A12189" s="117" t="s">
        <v>5643</v>
      </c>
      <c r="B12189" t="s">
        <v>14590</v>
      </c>
      <c r="C12189" t="s">
        <v>14590</v>
      </c>
      <c r="D12189">
        <v>89</v>
      </c>
      <c r="E12189">
        <v>83</v>
      </c>
      <c r="F12189">
        <v>89</v>
      </c>
      <c r="G12189">
        <v>83</v>
      </c>
      <c r="H12189">
        <v>1</v>
      </c>
      <c r="I12189">
        <v>1</v>
      </c>
      <c r="J12189">
        <v>10</v>
      </c>
      <c r="K12189" s="194">
        <v>10</v>
      </c>
      <c r="L12189" t="s">
        <v>1079</v>
      </c>
      <c r="M12189" t="s">
        <v>1079</v>
      </c>
      <c r="N12189">
        <v>56000</v>
      </c>
      <c r="O12189" t="s">
        <v>7876</v>
      </c>
      <c r="P12189" t="s">
        <v>8135</v>
      </c>
      <c r="Q12189">
        <v>56</v>
      </c>
      <c r="R12189" s="117" t="s">
        <v>14595</v>
      </c>
      <c r="S12189" s="117" t="s">
        <v>14596</v>
      </c>
      <c r="T12189" t="s">
        <v>17448</v>
      </c>
      <c r="U12189" t="s">
        <v>10772</v>
      </c>
    </row>
    <row r="12190" spans="1:21">
      <c r="A12190" s="117" t="s">
        <v>25549</v>
      </c>
      <c r="B12190" t="s">
        <v>14590</v>
      </c>
      <c r="C12190" t="s">
        <v>14590</v>
      </c>
      <c r="D12190">
        <v>39</v>
      </c>
      <c r="E12190">
        <v>33</v>
      </c>
      <c r="F12190">
        <v>39</v>
      </c>
      <c r="G12190">
        <v>33</v>
      </c>
      <c r="H12190">
        <v>1</v>
      </c>
      <c r="I12190">
        <v>1</v>
      </c>
      <c r="J12190">
        <v>0</v>
      </c>
      <c r="K12190" s="194">
        <v>0</v>
      </c>
      <c r="L12190" t="s">
        <v>1083</v>
      </c>
      <c r="M12190" t="s">
        <v>1083</v>
      </c>
      <c r="N12190">
        <v>56000</v>
      </c>
      <c r="O12190" t="s">
        <v>7876</v>
      </c>
      <c r="P12190" t="s">
        <v>8135</v>
      </c>
      <c r="Q12190">
        <v>56</v>
      </c>
      <c r="R12190" s="117" t="s">
        <v>14814</v>
      </c>
      <c r="S12190" s="117" t="s">
        <v>14589</v>
      </c>
      <c r="T12190" t="s">
        <v>12136</v>
      </c>
      <c r="U12190" t="s">
        <v>10772</v>
      </c>
    </row>
    <row r="12191" spans="1:21">
      <c r="A12191" s="117" t="s">
        <v>25550</v>
      </c>
      <c r="B12191" t="s">
        <v>14590</v>
      </c>
      <c r="C12191" t="s">
        <v>14590</v>
      </c>
      <c r="D12191">
        <v>39</v>
      </c>
      <c r="E12191">
        <v>33</v>
      </c>
      <c r="F12191">
        <v>39</v>
      </c>
      <c r="G12191">
        <v>33</v>
      </c>
      <c r="H12191">
        <v>1</v>
      </c>
      <c r="I12191">
        <v>1</v>
      </c>
      <c r="J12191">
        <v>0</v>
      </c>
      <c r="K12191" s="194">
        <v>0</v>
      </c>
      <c r="L12191" t="s">
        <v>1083</v>
      </c>
      <c r="M12191" t="s">
        <v>1083</v>
      </c>
      <c r="N12191">
        <v>56000</v>
      </c>
      <c r="O12191" t="s">
        <v>7876</v>
      </c>
      <c r="P12191" t="s">
        <v>8135</v>
      </c>
      <c r="Q12191">
        <v>56</v>
      </c>
      <c r="R12191" s="117" t="s">
        <v>14814</v>
      </c>
      <c r="S12191" s="117" t="s">
        <v>14589</v>
      </c>
      <c r="T12191" t="s">
        <v>12136</v>
      </c>
      <c r="U12191" t="s">
        <v>10772</v>
      </c>
    </row>
    <row r="12192" spans="1:21">
      <c r="A12192" s="117" t="s">
        <v>25551</v>
      </c>
      <c r="B12192" t="s">
        <v>14590</v>
      </c>
      <c r="C12192" t="s">
        <v>14590</v>
      </c>
      <c r="D12192">
        <v>39</v>
      </c>
      <c r="E12192">
        <v>33</v>
      </c>
      <c r="F12192">
        <v>39</v>
      </c>
      <c r="G12192">
        <v>33</v>
      </c>
      <c r="H12192">
        <v>1</v>
      </c>
      <c r="I12192">
        <v>1</v>
      </c>
      <c r="J12192">
        <v>0</v>
      </c>
      <c r="K12192" s="194">
        <v>0</v>
      </c>
      <c r="L12192" t="s">
        <v>1083</v>
      </c>
      <c r="M12192" t="s">
        <v>1083</v>
      </c>
      <c r="N12192">
        <v>56000</v>
      </c>
      <c r="O12192" t="s">
        <v>7876</v>
      </c>
      <c r="P12192" t="s">
        <v>7877</v>
      </c>
      <c r="Q12192">
        <v>56</v>
      </c>
      <c r="R12192" s="117" t="s">
        <v>14814</v>
      </c>
      <c r="S12192" s="117" t="s">
        <v>14589</v>
      </c>
      <c r="T12192" t="s">
        <v>12136</v>
      </c>
      <c r="U12192" t="s">
        <v>10772</v>
      </c>
    </row>
    <row r="12193" spans="1:21">
      <c r="A12193" s="117" t="s">
        <v>5644</v>
      </c>
      <c r="B12193" t="s">
        <v>14590</v>
      </c>
      <c r="C12193" t="s">
        <v>14590</v>
      </c>
      <c r="D12193">
        <v>39</v>
      </c>
      <c r="E12193">
        <v>33</v>
      </c>
      <c r="F12193">
        <v>39</v>
      </c>
      <c r="G12193">
        <v>33</v>
      </c>
      <c r="H12193">
        <v>1</v>
      </c>
      <c r="I12193">
        <v>1</v>
      </c>
      <c r="J12193">
        <v>0</v>
      </c>
      <c r="K12193" s="194">
        <v>0</v>
      </c>
      <c r="L12193" t="s">
        <v>1083</v>
      </c>
      <c r="M12193" t="s">
        <v>1083</v>
      </c>
      <c r="N12193">
        <v>56000</v>
      </c>
      <c r="O12193" t="s">
        <v>7876</v>
      </c>
      <c r="P12193" t="s">
        <v>8135</v>
      </c>
      <c r="Q12193">
        <v>56</v>
      </c>
      <c r="R12193" s="117" t="s">
        <v>14814</v>
      </c>
      <c r="S12193" s="117" t="s">
        <v>14589</v>
      </c>
      <c r="T12193" t="s">
        <v>12136</v>
      </c>
      <c r="U12193" t="s">
        <v>10772</v>
      </c>
    </row>
    <row r="12194" spans="1:21">
      <c r="A12194" s="117" t="s">
        <v>5645</v>
      </c>
      <c r="B12194" t="s">
        <v>14590</v>
      </c>
      <c r="C12194" t="s">
        <v>14590</v>
      </c>
      <c r="D12194">
        <v>89</v>
      </c>
      <c r="E12194">
        <v>83</v>
      </c>
      <c r="F12194">
        <v>89</v>
      </c>
      <c r="G12194">
        <v>83</v>
      </c>
      <c r="H12194">
        <v>1</v>
      </c>
      <c r="I12194">
        <v>1</v>
      </c>
      <c r="J12194">
        <v>10</v>
      </c>
      <c r="K12194" s="194">
        <v>10</v>
      </c>
      <c r="L12194" t="s">
        <v>1079</v>
      </c>
      <c r="M12194" t="s">
        <v>1079</v>
      </c>
      <c r="N12194">
        <v>56000</v>
      </c>
      <c r="O12194" t="s">
        <v>7876</v>
      </c>
      <c r="P12194" t="s">
        <v>8135</v>
      </c>
      <c r="Q12194">
        <v>56</v>
      </c>
      <c r="R12194" s="117" t="s">
        <v>14595</v>
      </c>
      <c r="S12194" s="117" t="s">
        <v>14596</v>
      </c>
      <c r="T12194" t="s">
        <v>17448</v>
      </c>
      <c r="U12194" t="s">
        <v>10772</v>
      </c>
    </row>
    <row r="12195" spans="1:21">
      <c r="A12195" s="117" t="s">
        <v>25552</v>
      </c>
      <c r="B12195" t="s">
        <v>14590</v>
      </c>
      <c r="C12195" t="s">
        <v>14590</v>
      </c>
      <c r="D12195">
        <v>39</v>
      </c>
      <c r="E12195">
        <v>33</v>
      </c>
      <c r="F12195">
        <v>39</v>
      </c>
      <c r="G12195">
        <v>33</v>
      </c>
      <c r="H12195">
        <v>1</v>
      </c>
      <c r="I12195">
        <v>1</v>
      </c>
      <c r="J12195">
        <v>0</v>
      </c>
      <c r="K12195" s="194">
        <v>0</v>
      </c>
      <c r="L12195" t="s">
        <v>1083</v>
      </c>
      <c r="M12195" t="s">
        <v>1083</v>
      </c>
      <c r="N12195">
        <v>56000</v>
      </c>
      <c r="O12195" t="s">
        <v>7876</v>
      </c>
      <c r="P12195" t="s">
        <v>7877</v>
      </c>
      <c r="Q12195">
        <v>56</v>
      </c>
      <c r="R12195" s="117" t="s">
        <v>14814</v>
      </c>
      <c r="S12195" s="117" t="s">
        <v>14589</v>
      </c>
      <c r="T12195" t="s">
        <v>12136</v>
      </c>
      <c r="U12195" t="s">
        <v>10772</v>
      </c>
    </row>
    <row r="12196" spans="1:21">
      <c r="A12196" s="117" t="s">
        <v>25553</v>
      </c>
      <c r="B12196" t="s">
        <v>14590</v>
      </c>
      <c r="C12196" t="s">
        <v>14590</v>
      </c>
      <c r="D12196">
        <v>39</v>
      </c>
      <c r="E12196">
        <v>33</v>
      </c>
      <c r="F12196">
        <v>39</v>
      </c>
      <c r="G12196">
        <v>33</v>
      </c>
      <c r="H12196">
        <v>1</v>
      </c>
      <c r="I12196">
        <v>1</v>
      </c>
      <c r="J12196">
        <v>0</v>
      </c>
      <c r="K12196" s="194">
        <v>0</v>
      </c>
      <c r="L12196" t="s">
        <v>1083</v>
      </c>
      <c r="M12196" t="s">
        <v>1083</v>
      </c>
      <c r="N12196">
        <v>56000</v>
      </c>
      <c r="O12196" t="s">
        <v>7876</v>
      </c>
      <c r="P12196" t="s">
        <v>8135</v>
      </c>
      <c r="Q12196">
        <v>56</v>
      </c>
      <c r="R12196" s="117" t="s">
        <v>14814</v>
      </c>
      <c r="S12196" s="117" t="s">
        <v>14589</v>
      </c>
      <c r="T12196" t="s">
        <v>12136</v>
      </c>
      <c r="U12196" t="s">
        <v>10772</v>
      </c>
    </row>
    <row r="12197" spans="1:21">
      <c r="A12197" s="117" t="s">
        <v>5646</v>
      </c>
      <c r="B12197" t="s">
        <v>14590</v>
      </c>
      <c r="C12197" t="s">
        <v>14590</v>
      </c>
      <c r="D12197">
        <v>89</v>
      </c>
      <c r="E12197">
        <v>83</v>
      </c>
      <c r="F12197">
        <v>89</v>
      </c>
      <c r="G12197">
        <v>83</v>
      </c>
      <c r="H12197">
        <v>1</v>
      </c>
      <c r="I12197">
        <v>1</v>
      </c>
      <c r="J12197">
        <v>10</v>
      </c>
      <c r="K12197" s="194">
        <v>10</v>
      </c>
      <c r="L12197" t="s">
        <v>1079</v>
      </c>
      <c r="M12197" t="s">
        <v>1079</v>
      </c>
      <c r="N12197">
        <v>56000</v>
      </c>
      <c r="O12197" t="s">
        <v>7876</v>
      </c>
      <c r="P12197" t="s">
        <v>8135</v>
      </c>
      <c r="Q12197">
        <v>56</v>
      </c>
      <c r="R12197" s="117" t="s">
        <v>14595</v>
      </c>
      <c r="S12197" s="117" t="s">
        <v>14596</v>
      </c>
      <c r="T12197" t="s">
        <v>17448</v>
      </c>
      <c r="U12197" t="s">
        <v>10772</v>
      </c>
    </row>
    <row r="12198" spans="1:21">
      <c r="A12198" s="117" t="s">
        <v>25554</v>
      </c>
      <c r="B12198" t="s">
        <v>14590</v>
      </c>
      <c r="C12198" t="s">
        <v>14590</v>
      </c>
      <c r="D12198">
        <v>39</v>
      </c>
      <c r="E12198">
        <v>33</v>
      </c>
      <c r="F12198">
        <v>39</v>
      </c>
      <c r="G12198">
        <v>33</v>
      </c>
      <c r="H12198">
        <v>1</v>
      </c>
      <c r="I12198">
        <v>1</v>
      </c>
      <c r="J12198">
        <v>0</v>
      </c>
      <c r="K12198" s="194">
        <v>0</v>
      </c>
      <c r="L12198" t="s">
        <v>1083</v>
      </c>
      <c r="M12198" t="s">
        <v>1083</v>
      </c>
      <c r="N12198">
        <v>56000</v>
      </c>
      <c r="O12198" t="s">
        <v>7876</v>
      </c>
      <c r="P12198" t="s">
        <v>8135</v>
      </c>
      <c r="Q12198">
        <v>56</v>
      </c>
      <c r="R12198" s="117" t="s">
        <v>14814</v>
      </c>
      <c r="S12198" s="117" t="s">
        <v>14589</v>
      </c>
      <c r="T12198" t="s">
        <v>12136</v>
      </c>
      <c r="U12198" t="s">
        <v>10772</v>
      </c>
    </row>
    <row r="12199" spans="1:21">
      <c r="A12199" s="117" t="s">
        <v>25555</v>
      </c>
      <c r="B12199" t="s">
        <v>14590</v>
      </c>
      <c r="C12199" t="s">
        <v>14590</v>
      </c>
      <c r="D12199">
        <v>39</v>
      </c>
      <c r="E12199">
        <v>33</v>
      </c>
      <c r="F12199">
        <v>39</v>
      </c>
      <c r="G12199">
        <v>33</v>
      </c>
      <c r="H12199">
        <v>1</v>
      </c>
      <c r="I12199">
        <v>1</v>
      </c>
      <c r="J12199">
        <v>0</v>
      </c>
      <c r="K12199" s="194">
        <v>0</v>
      </c>
      <c r="L12199" t="s">
        <v>1083</v>
      </c>
      <c r="M12199" t="s">
        <v>1083</v>
      </c>
      <c r="N12199">
        <v>56000</v>
      </c>
      <c r="O12199" t="s">
        <v>7876</v>
      </c>
      <c r="P12199" t="s">
        <v>8135</v>
      </c>
      <c r="Q12199">
        <v>56</v>
      </c>
      <c r="R12199" s="117" t="s">
        <v>14814</v>
      </c>
      <c r="S12199" s="117" t="s">
        <v>14589</v>
      </c>
      <c r="T12199" t="s">
        <v>12136</v>
      </c>
      <c r="U12199" t="s">
        <v>10772</v>
      </c>
    </row>
    <row r="12200" spans="1:21">
      <c r="A12200" s="117" t="s">
        <v>25556</v>
      </c>
      <c r="B12200" t="s">
        <v>14590</v>
      </c>
      <c r="C12200" t="s">
        <v>14590</v>
      </c>
      <c r="D12200">
        <v>39</v>
      </c>
      <c r="E12200">
        <v>33</v>
      </c>
      <c r="F12200">
        <v>39</v>
      </c>
      <c r="G12200">
        <v>33</v>
      </c>
      <c r="H12200">
        <v>1</v>
      </c>
      <c r="I12200">
        <v>1</v>
      </c>
      <c r="J12200">
        <v>0</v>
      </c>
      <c r="K12200" s="194">
        <v>0</v>
      </c>
      <c r="L12200" t="s">
        <v>1083</v>
      </c>
      <c r="M12200" t="s">
        <v>1083</v>
      </c>
      <c r="N12200">
        <v>56000</v>
      </c>
      <c r="O12200" t="s">
        <v>7876</v>
      </c>
      <c r="P12200" t="s">
        <v>8135</v>
      </c>
      <c r="Q12200">
        <v>56</v>
      </c>
      <c r="R12200" s="117" t="s">
        <v>14814</v>
      </c>
      <c r="S12200" s="117" t="s">
        <v>14589</v>
      </c>
      <c r="T12200" t="s">
        <v>12136</v>
      </c>
      <c r="U12200" t="s">
        <v>10772</v>
      </c>
    </row>
    <row r="12201" spans="1:21">
      <c r="A12201" s="117" t="s">
        <v>5647</v>
      </c>
      <c r="B12201" t="s">
        <v>14590</v>
      </c>
      <c r="C12201" t="s">
        <v>14590</v>
      </c>
      <c r="D12201">
        <v>39</v>
      </c>
      <c r="E12201">
        <v>33</v>
      </c>
      <c r="F12201">
        <v>39</v>
      </c>
      <c r="G12201">
        <v>33</v>
      </c>
      <c r="H12201">
        <v>1</v>
      </c>
      <c r="I12201">
        <v>1</v>
      </c>
      <c r="J12201">
        <v>0</v>
      </c>
      <c r="K12201" s="194">
        <v>0</v>
      </c>
      <c r="L12201" t="s">
        <v>1083</v>
      </c>
      <c r="M12201" t="s">
        <v>1083</v>
      </c>
      <c r="N12201">
        <v>56000</v>
      </c>
      <c r="O12201" t="s">
        <v>7876</v>
      </c>
      <c r="P12201" t="s">
        <v>8135</v>
      </c>
      <c r="Q12201">
        <v>56</v>
      </c>
      <c r="R12201" s="117" t="s">
        <v>14814</v>
      </c>
      <c r="S12201" s="117" t="s">
        <v>14589</v>
      </c>
      <c r="T12201" t="s">
        <v>12136</v>
      </c>
      <c r="U12201" t="s">
        <v>10772</v>
      </c>
    </row>
    <row r="12202" spans="1:21">
      <c r="A12202" s="117" t="s">
        <v>5648</v>
      </c>
      <c r="B12202" t="s">
        <v>14590</v>
      </c>
      <c r="C12202" t="s">
        <v>14590</v>
      </c>
      <c r="D12202">
        <v>89</v>
      </c>
      <c r="E12202">
        <v>83</v>
      </c>
      <c r="F12202">
        <v>89</v>
      </c>
      <c r="G12202">
        <v>83</v>
      </c>
      <c r="H12202">
        <v>1</v>
      </c>
      <c r="I12202">
        <v>1</v>
      </c>
      <c r="J12202">
        <v>10</v>
      </c>
      <c r="K12202" s="194">
        <v>10</v>
      </c>
      <c r="L12202" t="s">
        <v>1079</v>
      </c>
      <c r="M12202" t="s">
        <v>1079</v>
      </c>
      <c r="N12202">
        <v>56000</v>
      </c>
      <c r="O12202" t="s">
        <v>7876</v>
      </c>
      <c r="P12202" t="s">
        <v>8135</v>
      </c>
      <c r="Q12202">
        <v>56</v>
      </c>
      <c r="R12202" s="117" t="s">
        <v>14595</v>
      </c>
      <c r="S12202" s="117" t="s">
        <v>14596</v>
      </c>
      <c r="T12202" t="s">
        <v>17448</v>
      </c>
      <c r="U12202" t="s">
        <v>10772</v>
      </c>
    </row>
    <row r="12203" spans="1:21">
      <c r="A12203" s="117" t="s">
        <v>25557</v>
      </c>
      <c r="B12203" t="s">
        <v>14590</v>
      </c>
      <c r="C12203" t="s">
        <v>14590</v>
      </c>
      <c r="D12203">
        <v>39</v>
      </c>
      <c r="E12203">
        <v>33</v>
      </c>
      <c r="F12203">
        <v>39</v>
      </c>
      <c r="G12203">
        <v>33</v>
      </c>
      <c r="H12203">
        <v>1</v>
      </c>
      <c r="I12203">
        <v>1</v>
      </c>
      <c r="J12203">
        <v>0</v>
      </c>
      <c r="K12203" s="194">
        <v>0</v>
      </c>
      <c r="L12203" t="s">
        <v>1083</v>
      </c>
      <c r="M12203" t="s">
        <v>1083</v>
      </c>
      <c r="N12203">
        <v>56000</v>
      </c>
      <c r="O12203" t="s">
        <v>7876</v>
      </c>
      <c r="P12203" t="s">
        <v>7877</v>
      </c>
      <c r="Q12203">
        <v>56</v>
      </c>
      <c r="R12203" s="117" t="s">
        <v>14814</v>
      </c>
      <c r="S12203" s="117" t="s">
        <v>14589</v>
      </c>
      <c r="T12203" t="s">
        <v>12136</v>
      </c>
      <c r="U12203" t="s">
        <v>10772</v>
      </c>
    </row>
    <row r="12204" spans="1:21">
      <c r="A12204" s="117" t="s">
        <v>25558</v>
      </c>
      <c r="B12204" t="s">
        <v>14590</v>
      </c>
      <c r="C12204" t="s">
        <v>14590</v>
      </c>
      <c r="D12204">
        <v>39</v>
      </c>
      <c r="E12204">
        <v>33</v>
      </c>
      <c r="F12204">
        <v>39</v>
      </c>
      <c r="G12204">
        <v>33</v>
      </c>
      <c r="H12204">
        <v>1</v>
      </c>
      <c r="I12204">
        <v>1</v>
      </c>
      <c r="J12204">
        <v>0</v>
      </c>
      <c r="K12204" s="194">
        <v>0</v>
      </c>
      <c r="L12204" t="s">
        <v>1083</v>
      </c>
      <c r="M12204" t="s">
        <v>1083</v>
      </c>
      <c r="N12204">
        <v>56000</v>
      </c>
      <c r="O12204" t="s">
        <v>7876</v>
      </c>
      <c r="P12204" t="s">
        <v>8135</v>
      </c>
      <c r="Q12204">
        <v>56</v>
      </c>
      <c r="R12204" s="117" t="s">
        <v>14814</v>
      </c>
      <c r="S12204" s="117" t="s">
        <v>14589</v>
      </c>
      <c r="T12204" t="s">
        <v>12136</v>
      </c>
      <c r="U12204" t="s">
        <v>10772</v>
      </c>
    </row>
    <row r="12205" spans="1:21">
      <c r="A12205" s="117" t="s">
        <v>5649</v>
      </c>
      <c r="B12205" t="s">
        <v>14590</v>
      </c>
      <c r="C12205" t="s">
        <v>14590</v>
      </c>
      <c r="D12205">
        <v>39</v>
      </c>
      <c r="E12205">
        <v>33</v>
      </c>
      <c r="F12205">
        <v>39</v>
      </c>
      <c r="G12205">
        <v>33</v>
      </c>
      <c r="H12205">
        <v>1</v>
      </c>
      <c r="I12205">
        <v>1</v>
      </c>
      <c r="J12205">
        <v>0</v>
      </c>
      <c r="K12205" s="194">
        <v>0</v>
      </c>
      <c r="L12205" t="s">
        <v>1083</v>
      </c>
      <c r="M12205" t="s">
        <v>1083</v>
      </c>
      <c r="N12205">
        <v>56000</v>
      </c>
      <c r="O12205" t="s">
        <v>7876</v>
      </c>
      <c r="P12205" t="s">
        <v>8135</v>
      </c>
      <c r="Q12205">
        <v>56</v>
      </c>
      <c r="R12205" s="117" t="s">
        <v>14814</v>
      </c>
      <c r="S12205" s="117" t="s">
        <v>14589</v>
      </c>
      <c r="T12205" t="s">
        <v>12136</v>
      </c>
      <c r="U12205" t="s">
        <v>10772</v>
      </c>
    </row>
    <row r="12206" spans="1:21">
      <c r="A12206" s="117" t="s">
        <v>5650</v>
      </c>
      <c r="B12206" t="s">
        <v>14590</v>
      </c>
      <c r="C12206" t="s">
        <v>14590</v>
      </c>
      <c r="D12206">
        <v>89</v>
      </c>
      <c r="E12206">
        <v>83</v>
      </c>
      <c r="F12206">
        <v>89</v>
      </c>
      <c r="G12206">
        <v>83</v>
      </c>
      <c r="H12206">
        <v>1</v>
      </c>
      <c r="I12206">
        <v>1</v>
      </c>
      <c r="J12206">
        <v>10</v>
      </c>
      <c r="K12206" s="194">
        <v>10</v>
      </c>
      <c r="L12206" t="s">
        <v>1079</v>
      </c>
      <c r="M12206" t="s">
        <v>1079</v>
      </c>
      <c r="N12206">
        <v>56000</v>
      </c>
      <c r="O12206" t="s">
        <v>7876</v>
      </c>
      <c r="P12206" t="s">
        <v>8135</v>
      </c>
      <c r="Q12206">
        <v>56</v>
      </c>
      <c r="R12206" s="117" t="s">
        <v>14595</v>
      </c>
      <c r="S12206" s="117" t="s">
        <v>14596</v>
      </c>
      <c r="T12206" t="s">
        <v>17448</v>
      </c>
      <c r="U12206" t="s">
        <v>10772</v>
      </c>
    </row>
    <row r="12207" spans="1:21">
      <c r="A12207" s="117" t="s">
        <v>25559</v>
      </c>
      <c r="B12207" t="s">
        <v>14590</v>
      </c>
      <c r="C12207" t="s">
        <v>14590</v>
      </c>
      <c r="D12207">
        <v>39</v>
      </c>
      <c r="E12207">
        <v>33</v>
      </c>
      <c r="F12207">
        <v>39</v>
      </c>
      <c r="G12207">
        <v>33</v>
      </c>
      <c r="H12207">
        <v>1</v>
      </c>
      <c r="I12207">
        <v>1</v>
      </c>
      <c r="J12207">
        <v>0</v>
      </c>
      <c r="K12207" s="194">
        <v>0</v>
      </c>
      <c r="L12207" t="s">
        <v>1083</v>
      </c>
      <c r="M12207" t="s">
        <v>1083</v>
      </c>
      <c r="N12207">
        <v>56000</v>
      </c>
      <c r="O12207" t="s">
        <v>7876</v>
      </c>
      <c r="P12207" t="s">
        <v>8135</v>
      </c>
      <c r="Q12207">
        <v>56</v>
      </c>
      <c r="R12207" s="117" t="s">
        <v>14814</v>
      </c>
      <c r="S12207" s="117" t="s">
        <v>14589</v>
      </c>
      <c r="T12207" t="s">
        <v>12136</v>
      </c>
      <c r="U12207" t="s">
        <v>10772</v>
      </c>
    </row>
    <row r="12208" spans="1:21">
      <c r="A12208" s="117" t="s">
        <v>25560</v>
      </c>
      <c r="B12208" t="s">
        <v>14590</v>
      </c>
      <c r="C12208" t="s">
        <v>14590</v>
      </c>
      <c r="D12208">
        <v>39</v>
      </c>
      <c r="E12208">
        <v>33</v>
      </c>
      <c r="F12208">
        <v>39</v>
      </c>
      <c r="G12208">
        <v>33</v>
      </c>
      <c r="H12208">
        <v>1</v>
      </c>
      <c r="I12208">
        <v>1</v>
      </c>
      <c r="J12208">
        <v>0</v>
      </c>
      <c r="K12208" s="194">
        <v>0</v>
      </c>
      <c r="L12208" t="s">
        <v>1083</v>
      </c>
      <c r="M12208" t="s">
        <v>1083</v>
      </c>
      <c r="N12208">
        <v>74000</v>
      </c>
      <c r="O12208" t="s">
        <v>7876</v>
      </c>
      <c r="P12208" t="s">
        <v>7877</v>
      </c>
      <c r="Q12208">
        <v>74</v>
      </c>
      <c r="R12208" s="117" t="s">
        <v>14814</v>
      </c>
      <c r="S12208" s="117" t="s">
        <v>14589</v>
      </c>
      <c r="T12208" t="s">
        <v>12136</v>
      </c>
      <c r="U12208" t="s">
        <v>10772</v>
      </c>
    </row>
    <row r="12209" spans="1:21">
      <c r="A12209" s="117" t="s">
        <v>5651</v>
      </c>
      <c r="B12209" t="s">
        <v>14590</v>
      </c>
      <c r="C12209" t="s">
        <v>14590</v>
      </c>
      <c r="D12209">
        <v>39</v>
      </c>
      <c r="E12209">
        <v>33</v>
      </c>
      <c r="F12209">
        <v>39</v>
      </c>
      <c r="G12209">
        <v>33</v>
      </c>
      <c r="H12209">
        <v>1</v>
      </c>
      <c r="I12209">
        <v>1</v>
      </c>
      <c r="J12209">
        <v>0</v>
      </c>
      <c r="K12209" s="194">
        <v>0</v>
      </c>
      <c r="L12209" t="s">
        <v>1083</v>
      </c>
      <c r="M12209" t="s">
        <v>1083</v>
      </c>
      <c r="N12209">
        <v>56000</v>
      </c>
      <c r="O12209" t="s">
        <v>7876</v>
      </c>
      <c r="P12209" t="s">
        <v>8135</v>
      </c>
      <c r="Q12209">
        <v>56</v>
      </c>
      <c r="R12209" s="117" t="s">
        <v>14814</v>
      </c>
      <c r="S12209" s="117" t="s">
        <v>14589</v>
      </c>
      <c r="T12209" t="s">
        <v>12136</v>
      </c>
      <c r="U12209" t="s">
        <v>10772</v>
      </c>
    </row>
    <row r="12210" spans="1:21">
      <c r="A12210" s="117" t="s">
        <v>5652</v>
      </c>
      <c r="B12210" t="s">
        <v>14590</v>
      </c>
      <c r="C12210" t="s">
        <v>14590</v>
      </c>
      <c r="D12210">
        <v>89</v>
      </c>
      <c r="E12210">
        <v>83</v>
      </c>
      <c r="F12210">
        <v>89</v>
      </c>
      <c r="G12210">
        <v>83</v>
      </c>
      <c r="H12210">
        <v>1</v>
      </c>
      <c r="I12210">
        <v>1</v>
      </c>
      <c r="J12210">
        <v>10</v>
      </c>
      <c r="K12210" s="194">
        <v>10</v>
      </c>
      <c r="L12210" t="s">
        <v>1079</v>
      </c>
      <c r="M12210" t="s">
        <v>1079</v>
      </c>
      <c r="N12210">
        <v>56000</v>
      </c>
      <c r="O12210" t="s">
        <v>7876</v>
      </c>
      <c r="P12210" t="s">
        <v>8135</v>
      </c>
      <c r="Q12210">
        <v>56</v>
      </c>
      <c r="R12210" s="117" t="s">
        <v>14595</v>
      </c>
      <c r="S12210" s="117" t="s">
        <v>14596</v>
      </c>
      <c r="T12210" t="s">
        <v>17448</v>
      </c>
      <c r="U12210" t="s">
        <v>10772</v>
      </c>
    </row>
    <row r="12211" spans="1:21">
      <c r="A12211" s="117" t="s">
        <v>5653</v>
      </c>
      <c r="B12211" t="s">
        <v>14590</v>
      </c>
      <c r="C12211" t="s">
        <v>14590</v>
      </c>
      <c r="D12211">
        <v>39</v>
      </c>
      <c r="E12211">
        <v>33</v>
      </c>
      <c r="F12211">
        <v>39</v>
      </c>
      <c r="G12211">
        <v>33</v>
      </c>
      <c r="H12211">
        <v>1</v>
      </c>
      <c r="I12211">
        <v>1</v>
      </c>
      <c r="J12211">
        <v>0</v>
      </c>
      <c r="K12211" s="194">
        <v>0</v>
      </c>
      <c r="L12211" t="s">
        <v>1083</v>
      </c>
      <c r="M12211" t="s">
        <v>1083</v>
      </c>
      <c r="N12211">
        <v>56000</v>
      </c>
      <c r="O12211" t="s">
        <v>7876</v>
      </c>
      <c r="P12211" t="s">
        <v>8135</v>
      </c>
      <c r="Q12211">
        <v>56</v>
      </c>
      <c r="R12211" s="117" t="s">
        <v>14814</v>
      </c>
      <c r="S12211" s="117" t="s">
        <v>14589</v>
      </c>
      <c r="T12211" t="s">
        <v>12136</v>
      </c>
      <c r="U12211" t="s">
        <v>10772</v>
      </c>
    </row>
    <row r="12212" spans="1:21">
      <c r="A12212" s="117" t="s">
        <v>5654</v>
      </c>
      <c r="B12212" t="s">
        <v>14590</v>
      </c>
      <c r="C12212" t="s">
        <v>14590</v>
      </c>
      <c r="D12212">
        <v>89</v>
      </c>
      <c r="E12212">
        <v>83</v>
      </c>
      <c r="F12212">
        <v>89</v>
      </c>
      <c r="G12212">
        <v>83</v>
      </c>
      <c r="H12212">
        <v>1</v>
      </c>
      <c r="I12212">
        <v>1</v>
      </c>
      <c r="J12212">
        <v>10</v>
      </c>
      <c r="K12212" s="194">
        <v>10</v>
      </c>
      <c r="L12212" t="s">
        <v>1079</v>
      </c>
      <c r="M12212" t="s">
        <v>1079</v>
      </c>
      <c r="N12212">
        <v>56000</v>
      </c>
      <c r="O12212" t="s">
        <v>7876</v>
      </c>
      <c r="P12212" t="s">
        <v>8135</v>
      </c>
      <c r="Q12212">
        <v>56</v>
      </c>
      <c r="R12212" s="117" t="s">
        <v>14595</v>
      </c>
      <c r="S12212" s="117" t="s">
        <v>14596</v>
      </c>
      <c r="T12212" t="s">
        <v>17448</v>
      </c>
      <c r="U12212" t="s">
        <v>10772</v>
      </c>
    </row>
    <row r="12213" spans="1:21">
      <c r="A12213" s="117" t="s">
        <v>25561</v>
      </c>
      <c r="B12213" t="s">
        <v>14590</v>
      </c>
      <c r="C12213" t="s">
        <v>14590</v>
      </c>
      <c r="D12213">
        <v>39</v>
      </c>
      <c r="E12213">
        <v>33</v>
      </c>
      <c r="F12213">
        <v>39</v>
      </c>
      <c r="G12213">
        <v>33</v>
      </c>
      <c r="H12213">
        <v>1</v>
      </c>
      <c r="I12213">
        <v>1</v>
      </c>
      <c r="J12213">
        <v>0</v>
      </c>
      <c r="K12213" s="194">
        <v>0</v>
      </c>
      <c r="L12213" t="s">
        <v>1083</v>
      </c>
      <c r="M12213" t="s">
        <v>1083</v>
      </c>
      <c r="N12213">
        <v>56000</v>
      </c>
      <c r="O12213" t="s">
        <v>7876</v>
      </c>
      <c r="P12213" t="s">
        <v>8135</v>
      </c>
      <c r="Q12213">
        <v>56</v>
      </c>
      <c r="R12213" s="117" t="s">
        <v>14814</v>
      </c>
      <c r="S12213" s="117" t="s">
        <v>14589</v>
      </c>
      <c r="T12213" t="s">
        <v>12136</v>
      </c>
      <c r="U12213" t="s">
        <v>10772</v>
      </c>
    </row>
    <row r="12214" spans="1:21">
      <c r="A12214" s="117" t="s">
        <v>5655</v>
      </c>
      <c r="B12214" t="s">
        <v>14590</v>
      </c>
      <c r="C12214" t="s">
        <v>14590</v>
      </c>
      <c r="D12214">
        <v>39</v>
      </c>
      <c r="E12214">
        <v>33</v>
      </c>
      <c r="F12214">
        <v>39</v>
      </c>
      <c r="G12214">
        <v>33</v>
      </c>
      <c r="H12214">
        <v>1</v>
      </c>
      <c r="I12214">
        <v>1</v>
      </c>
      <c r="J12214">
        <v>0</v>
      </c>
      <c r="K12214" s="194">
        <v>0</v>
      </c>
      <c r="L12214" t="s">
        <v>1083</v>
      </c>
      <c r="M12214" t="s">
        <v>1083</v>
      </c>
      <c r="N12214">
        <v>56000</v>
      </c>
      <c r="O12214" t="s">
        <v>7876</v>
      </c>
      <c r="P12214" t="s">
        <v>8135</v>
      </c>
      <c r="Q12214">
        <v>56</v>
      </c>
      <c r="R12214" s="117" t="s">
        <v>14814</v>
      </c>
      <c r="S12214" s="117" t="s">
        <v>14589</v>
      </c>
      <c r="T12214" t="s">
        <v>12136</v>
      </c>
      <c r="U12214" t="s">
        <v>10772</v>
      </c>
    </row>
    <row r="12215" spans="1:21">
      <c r="A12215" s="117" t="s">
        <v>5656</v>
      </c>
      <c r="B12215" t="s">
        <v>14590</v>
      </c>
      <c r="C12215" t="s">
        <v>14590</v>
      </c>
      <c r="D12215">
        <v>89</v>
      </c>
      <c r="E12215">
        <v>83</v>
      </c>
      <c r="F12215">
        <v>89</v>
      </c>
      <c r="G12215">
        <v>83</v>
      </c>
      <c r="H12215">
        <v>1</v>
      </c>
      <c r="I12215">
        <v>1</v>
      </c>
      <c r="J12215">
        <v>10</v>
      </c>
      <c r="K12215" s="194">
        <v>10</v>
      </c>
      <c r="L12215" t="s">
        <v>1079</v>
      </c>
      <c r="M12215" t="s">
        <v>1079</v>
      </c>
      <c r="N12215">
        <v>56000</v>
      </c>
      <c r="O12215" t="s">
        <v>7876</v>
      </c>
      <c r="P12215" t="s">
        <v>8135</v>
      </c>
      <c r="Q12215">
        <v>56</v>
      </c>
      <c r="R12215" s="117" t="s">
        <v>14595</v>
      </c>
      <c r="S12215" s="117" t="s">
        <v>14596</v>
      </c>
      <c r="T12215" t="s">
        <v>17448</v>
      </c>
      <c r="U12215" t="s">
        <v>10772</v>
      </c>
    </row>
    <row r="12216" spans="1:21">
      <c r="A12216" s="117" t="s">
        <v>5657</v>
      </c>
      <c r="B12216" t="s">
        <v>14590</v>
      </c>
      <c r="C12216" t="s">
        <v>14590</v>
      </c>
      <c r="D12216">
        <v>39</v>
      </c>
      <c r="E12216">
        <v>33</v>
      </c>
      <c r="F12216">
        <v>39</v>
      </c>
      <c r="G12216">
        <v>33</v>
      </c>
      <c r="H12216">
        <v>1</v>
      </c>
      <c r="I12216">
        <v>1</v>
      </c>
      <c r="J12216">
        <v>0</v>
      </c>
      <c r="K12216" s="194">
        <v>0</v>
      </c>
      <c r="L12216" t="s">
        <v>1083</v>
      </c>
      <c r="M12216" t="s">
        <v>1083</v>
      </c>
      <c r="N12216">
        <v>74000</v>
      </c>
      <c r="O12216" t="s">
        <v>7876</v>
      </c>
      <c r="P12216" t="s">
        <v>8135</v>
      </c>
      <c r="Q12216">
        <v>74</v>
      </c>
      <c r="R12216" s="117" t="s">
        <v>14814</v>
      </c>
      <c r="S12216" s="117" t="s">
        <v>14589</v>
      </c>
      <c r="T12216" t="s">
        <v>12136</v>
      </c>
      <c r="U12216" t="s">
        <v>10772</v>
      </c>
    </row>
    <row r="12217" spans="1:21">
      <c r="A12217" s="117" t="s">
        <v>25562</v>
      </c>
      <c r="B12217" t="s">
        <v>14590</v>
      </c>
      <c r="C12217" t="s">
        <v>14590</v>
      </c>
      <c r="D12217">
        <v>39</v>
      </c>
      <c r="E12217">
        <v>33</v>
      </c>
      <c r="F12217">
        <v>39</v>
      </c>
      <c r="G12217">
        <v>33</v>
      </c>
      <c r="H12217">
        <v>1</v>
      </c>
      <c r="I12217">
        <v>1</v>
      </c>
      <c r="J12217">
        <v>0</v>
      </c>
      <c r="K12217" s="194">
        <v>0</v>
      </c>
      <c r="L12217" t="s">
        <v>1077</v>
      </c>
      <c r="M12217" t="s">
        <v>1077</v>
      </c>
      <c r="N12217">
        <v>56000</v>
      </c>
      <c r="O12217" t="s">
        <v>7876</v>
      </c>
      <c r="P12217" t="s">
        <v>8135</v>
      </c>
      <c r="Q12217">
        <v>56</v>
      </c>
      <c r="R12217" s="117" t="s">
        <v>14814</v>
      </c>
      <c r="S12217" s="117" t="s">
        <v>14589</v>
      </c>
      <c r="T12217" t="s">
        <v>12136</v>
      </c>
      <c r="U12217" t="s">
        <v>10772</v>
      </c>
    </row>
    <row r="12218" spans="1:21">
      <c r="A12218" s="117" t="s">
        <v>25563</v>
      </c>
      <c r="B12218" t="s">
        <v>14590</v>
      </c>
      <c r="C12218" t="s">
        <v>14590</v>
      </c>
      <c r="D12218">
        <v>39</v>
      </c>
      <c r="E12218">
        <v>33</v>
      </c>
      <c r="F12218">
        <v>39</v>
      </c>
      <c r="G12218">
        <v>33</v>
      </c>
      <c r="H12218">
        <v>1</v>
      </c>
      <c r="I12218">
        <v>1</v>
      </c>
      <c r="J12218">
        <v>0</v>
      </c>
      <c r="K12218" s="194">
        <v>0</v>
      </c>
      <c r="L12218" t="s">
        <v>1077</v>
      </c>
      <c r="M12218" t="s">
        <v>1077</v>
      </c>
      <c r="N12218">
        <v>1000</v>
      </c>
      <c r="O12218" t="s">
        <v>7876</v>
      </c>
      <c r="P12218" t="s">
        <v>7877</v>
      </c>
      <c r="Q12218">
        <v>1</v>
      </c>
      <c r="R12218" s="117" t="s">
        <v>14814</v>
      </c>
      <c r="S12218" s="117" t="s">
        <v>14589</v>
      </c>
      <c r="T12218" t="s">
        <v>12136</v>
      </c>
      <c r="U12218" t="s">
        <v>10772</v>
      </c>
    </row>
    <row r="12219" spans="1:21">
      <c r="A12219" s="117" t="s">
        <v>5658</v>
      </c>
      <c r="B12219" t="s">
        <v>14590</v>
      </c>
      <c r="C12219" t="s">
        <v>14590</v>
      </c>
      <c r="D12219">
        <v>39</v>
      </c>
      <c r="E12219">
        <v>33</v>
      </c>
      <c r="F12219">
        <v>39</v>
      </c>
      <c r="G12219">
        <v>33</v>
      </c>
      <c r="H12219">
        <v>1</v>
      </c>
      <c r="I12219">
        <v>1</v>
      </c>
      <c r="J12219">
        <v>0</v>
      </c>
      <c r="K12219" s="194">
        <v>0</v>
      </c>
      <c r="L12219" t="s">
        <v>1083</v>
      </c>
      <c r="M12219" t="s">
        <v>1083</v>
      </c>
      <c r="N12219">
        <v>56000</v>
      </c>
      <c r="O12219" t="s">
        <v>7876</v>
      </c>
      <c r="P12219" t="s">
        <v>8135</v>
      </c>
      <c r="Q12219">
        <v>56</v>
      </c>
      <c r="R12219" s="117" t="s">
        <v>14814</v>
      </c>
      <c r="S12219" s="117" t="s">
        <v>14589</v>
      </c>
      <c r="T12219" t="s">
        <v>12136</v>
      </c>
      <c r="U12219" t="s">
        <v>10772</v>
      </c>
    </row>
    <row r="12220" spans="1:21">
      <c r="A12220" s="117" t="s">
        <v>5659</v>
      </c>
      <c r="B12220" t="s">
        <v>14590</v>
      </c>
      <c r="C12220" t="s">
        <v>14590</v>
      </c>
      <c r="D12220">
        <v>89</v>
      </c>
      <c r="E12220">
        <v>83</v>
      </c>
      <c r="F12220">
        <v>89</v>
      </c>
      <c r="G12220">
        <v>83</v>
      </c>
      <c r="H12220">
        <v>1</v>
      </c>
      <c r="I12220">
        <v>1</v>
      </c>
      <c r="J12220">
        <v>10</v>
      </c>
      <c r="K12220" s="194">
        <v>10</v>
      </c>
      <c r="L12220" t="s">
        <v>1079</v>
      </c>
      <c r="M12220" t="s">
        <v>1079</v>
      </c>
      <c r="N12220">
        <v>56000</v>
      </c>
      <c r="O12220" t="s">
        <v>7876</v>
      </c>
      <c r="P12220" t="s">
        <v>8135</v>
      </c>
      <c r="Q12220">
        <v>56</v>
      </c>
      <c r="R12220" s="117" t="s">
        <v>14595</v>
      </c>
      <c r="S12220" s="117" t="s">
        <v>14596</v>
      </c>
      <c r="T12220" t="s">
        <v>17448</v>
      </c>
      <c r="U12220" t="s">
        <v>10772</v>
      </c>
    </row>
    <row r="12221" spans="1:21">
      <c r="A12221" s="117" t="s">
        <v>25564</v>
      </c>
      <c r="B12221" t="s">
        <v>14590</v>
      </c>
      <c r="C12221" t="s">
        <v>14590</v>
      </c>
      <c r="D12221">
        <v>39</v>
      </c>
      <c r="E12221">
        <v>33</v>
      </c>
      <c r="F12221">
        <v>39</v>
      </c>
      <c r="G12221">
        <v>33</v>
      </c>
      <c r="H12221">
        <v>1</v>
      </c>
      <c r="I12221">
        <v>1</v>
      </c>
      <c r="J12221">
        <v>0</v>
      </c>
      <c r="K12221" s="194">
        <v>0</v>
      </c>
      <c r="L12221" t="s">
        <v>1083</v>
      </c>
      <c r="M12221" t="s">
        <v>1083</v>
      </c>
      <c r="N12221">
        <v>56000</v>
      </c>
      <c r="O12221" t="s">
        <v>7876</v>
      </c>
      <c r="P12221" t="s">
        <v>8135</v>
      </c>
      <c r="Q12221">
        <v>56</v>
      </c>
      <c r="R12221" s="117" t="s">
        <v>14814</v>
      </c>
      <c r="S12221" s="117" t="s">
        <v>14589</v>
      </c>
      <c r="T12221" t="s">
        <v>12136</v>
      </c>
      <c r="U12221" t="s">
        <v>10772</v>
      </c>
    </row>
    <row r="12222" spans="1:21">
      <c r="A12222" s="117" t="s">
        <v>25565</v>
      </c>
      <c r="B12222" t="s">
        <v>14590</v>
      </c>
      <c r="C12222" t="s">
        <v>14590</v>
      </c>
      <c r="D12222">
        <v>39</v>
      </c>
      <c r="E12222">
        <v>33</v>
      </c>
      <c r="F12222">
        <v>39</v>
      </c>
      <c r="G12222">
        <v>33</v>
      </c>
      <c r="H12222">
        <v>1</v>
      </c>
      <c r="I12222">
        <v>1</v>
      </c>
      <c r="J12222">
        <v>0</v>
      </c>
      <c r="K12222" s="194">
        <v>0</v>
      </c>
      <c r="L12222" t="s">
        <v>1083</v>
      </c>
      <c r="M12222" t="s">
        <v>1083</v>
      </c>
      <c r="N12222">
        <v>56000</v>
      </c>
      <c r="O12222" t="s">
        <v>7876</v>
      </c>
      <c r="P12222" t="s">
        <v>8135</v>
      </c>
      <c r="Q12222">
        <v>56</v>
      </c>
      <c r="R12222" s="117" t="s">
        <v>14814</v>
      </c>
      <c r="S12222" s="117" t="s">
        <v>14589</v>
      </c>
      <c r="T12222" t="s">
        <v>12136</v>
      </c>
      <c r="U12222" t="s">
        <v>10772</v>
      </c>
    </row>
    <row r="12223" spans="1:21">
      <c r="A12223" s="117" t="s">
        <v>25566</v>
      </c>
      <c r="B12223" t="s">
        <v>14590</v>
      </c>
      <c r="C12223" t="s">
        <v>14590</v>
      </c>
      <c r="D12223">
        <v>39</v>
      </c>
      <c r="E12223">
        <v>33</v>
      </c>
      <c r="F12223">
        <v>39</v>
      </c>
      <c r="G12223">
        <v>33</v>
      </c>
      <c r="H12223">
        <v>1</v>
      </c>
      <c r="I12223">
        <v>1</v>
      </c>
      <c r="J12223">
        <v>0</v>
      </c>
      <c r="K12223" s="194">
        <v>0</v>
      </c>
      <c r="L12223" t="s">
        <v>1083</v>
      </c>
      <c r="M12223" t="s">
        <v>1083</v>
      </c>
      <c r="N12223">
        <v>56000</v>
      </c>
      <c r="O12223" t="s">
        <v>7876</v>
      </c>
      <c r="P12223" t="s">
        <v>7877</v>
      </c>
      <c r="Q12223">
        <v>56</v>
      </c>
      <c r="R12223" s="117" t="s">
        <v>14814</v>
      </c>
      <c r="S12223" s="117" t="s">
        <v>14589</v>
      </c>
      <c r="T12223" t="s">
        <v>12136</v>
      </c>
      <c r="U12223" t="s">
        <v>10772</v>
      </c>
    </row>
    <row r="12224" spans="1:21">
      <c r="A12224" s="117" t="s">
        <v>5660</v>
      </c>
      <c r="B12224" t="s">
        <v>14590</v>
      </c>
      <c r="C12224" t="s">
        <v>14590</v>
      </c>
      <c r="D12224">
        <v>39</v>
      </c>
      <c r="E12224">
        <v>33</v>
      </c>
      <c r="F12224">
        <v>39</v>
      </c>
      <c r="G12224">
        <v>33</v>
      </c>
      <c r="H12224">
        <v>1</v>
      </c>
      <c r="I12224">
        <v>1</v>
      </c>
      <c r="J12224">
        <v>0</v>
      </c>
      <c r="K12224" s="194">
        <v>0</v>
      </c>
      <c r="L12224" t="s">
        <v>1083</v>
      </c>
      <c r="M12224" t="s">
        <v>1083</v>
      </c>
      <c r="N12224">
        <v>56000</v>
      </c>
      <c r="O12224" t="s">
        <v>7876</v>
      </c>
      <c r="P12224" t="s">
        <v>8135</v>
      </c>
      <c r="Q12224">
        <v>56</v>
      </c>
      <c r="R12224" s="117" t="s">
        <v>14814</v>
      </c>
      <c r="S12224" s="117" t="s">
        <v>14589</v>
      </c>
      <c r="T12224" t="s">
        <v>12136</v>
      </c>
      <c r="U12224" t="s">
        <v>10772</v>
      </c>
    </row>
    <row r="12225" spans="1:21">
      <c r="A12225" s="117" t="s">
        <v>5661</v>
      </c>
      <c r="B12225" t="s">
        <v>14590</v>
      </c>
      <c r="C12225" t="s">
        <v>14590</v>
      </c>
      <c r="D12225">
        <v>89</v>
      </c>
      <c r="E12225">
        <v>83</v>
      </c>
      <c r="F12225">
        <v>89</v>
      </c>
      <c r="G12225">
        <v>83</v>
      </c>
      <c r="H12225">
        <v>1</v>
      </c>
      <c r="I12225">
        <v>1</v>
      </c>
      <c r="J12225">
        <v>10</v>
      </c>
      <c r="K12225" s="194">
        <v>10</v>
      </c>
      <c r="L12225" t="s">
        <v>1079</v>
      </c>
      <c r="M12225" t="s">
        <v>1079</v>
      </c>
      <c r="N12225">
        <v>56000</v>
      </c>
      <c r="O12225" t="s">
        <v>7876</v>
      </c>
      <c r="P12225" t="s">
        <v>8135</v>
      </c>
      <c r="Q12225">
        <v>56</v>
      </c>
      <c r="R12225" s="117" t="s">
        <v>14595</v>
      </c>
      <c r="S12225" s="117" t="s">
        <v>14596</v>
      </c>
      <c r="T12225" t="s">
        <v>17448</v>
      </c>
      <c r="U12225" t="s">
        <v>10772</v>
      </c>
    </row>
    <row r="12226" spans="1:21">
      <c r="A12226" s="117" t="s">
        <v>25567</v>
      </c>
      <c r="B12226" t="s">
        <v>14590</v>
      </c>
      <c r="C12226" t="s">
        <v>14590</v>
      </c>
      <c r="D12226">
        <v>39</v>
      </c>
      <c r="E12226">
        <v>33</v>
      </c>
      <c r="F12226">
        <v>39</v>
      </c>
      <c r="G12226">
        <v>33</v>
      </c>
      <c r="H12226">
        <v>1</v>
      </c>
      <c r="I12226">
        <v>1</v>
      </c>
      <c r="J12226">
        <v>0</v>
      </c>
      <c r="K12226" s="194">
        <v>0</v>
      </c>
      <c r="L12226" t="s">
        <v>1083</v>
      </c>
      <c r="M12226" t="s">
        <v>1083</v>
      </c>
      <c r="N12226">
        <v>56000</v>
      </c>
      <c r="O12226" t="s">
        <v>7876</v>
      </c>
      <c r="P12226" t="s">
        <v>8135</v>
      </c>
      <c r="Q12226">
        <v>56</v>
      </c>
      <c r="R12226" s="117" t="s">
        <v>14814</v>
      </c>
      <c r="S12226" s="117" t="s">
        <v>14589</v>
      </c>
      <c r="T12226" t="s">
        <v>12136</v>
      </c>
      <c r="U12226" t="s">
        <v>10772</v>
      </c>
    </row>
    <row r="12227" spans="1:21">
      <c r="A12227" s="117" t="s">
        <v>25568</v>
      </c>
      <c r="B12227" t="s">
        <v>14590</v>
      </c>
      <c r="C12227" t="s">
        <v>14590</v>
      </c>
      <c r="D12227">
        <v>39</v>
      </c>
      <c r="E12227">
        <v>33</v>
      </c>
      <c r="F12227">
        <v>39</v>
      </c>
      <c r="G12227">
        <v>33</v>
      </c>
      <c r="H12227">
        <v>1</v>
      </c>
      <c r="I12227">
        <v>1</v>
      </c>
      <c r="J12227">
        <v>0</v>
      </c>
      <c r="K12227" s="194">
        <v>0</v>
      </c>
      <c r="L12227" t="s">
        <v>1083</v>
      </c>
      <c r="M12227" t="s">
        <v>1083</v>
      </c>
      <c r="N12227">
        <v>56000</v>
      </c>
      <c r="O12227" t="s">
        <v>7876</v>
      </c>
      <c r="P12227" t="s">
        <v>8135</v>
      </c>
      <c r="Q12227">
        <v>56</v>
      </c>
      <c r="R12227" s="117" t="s">
        <v>14814</v>
      </c>
      <c r="S12227" s="117" t="s">
        <v>14589</v>
      </c>
      <c r="T12227" t="s">
        <v>12136</v>
      </c>
      <c r="U12227" t="s">
        <v>10772</v>
      </c>
    </row>
    <row r="12228" spans="1:21">
      <c r="A12228" s="117" t="s">
        <v>25569</v>
      </c>
      <c r="B12228" t="s">
        <v>14590</v>
      </c>
      <c r="C12228" t="s">
        <v>14590</v>
      </c>
      <c r="D12228">
        <v>39</v>
      </c>
      <c r="E12228">
        <v>33</v>
      </c>
      <c r="F12228">
        <v>39</v>
      </c>
      <c r="G12228">
        <v>33</v>
      </c>
      <c r="H12228">
        <v>1</v>
      </c>
      <c r="I12228">
        <v>1</v>
      </c>
      <c r="J12228">
        <v>0</v>
      </c>
      <c r="K12228" s="194">
        <v>0</v>
      </c>
      <c r="L12228" t="s">
        <v>1083</v>
      </c>
      <c r="M12228" t="s">
        <v>1083</v>
      </c>
      <c r="N12228">
        <v>56000</v>
      </c>
      <c r="O12228" t="s">
        <v>7876</v>
      </c>
      <c r="P12228" t="s">
        <v>7877</v>
      </c>
      <c r="Q12228">
        <v>56</v>
      </c>
      <c r="R12228" s="117" t="s">
        <v>14814</v>
      </c>
      <c r="S12228" s="117" t="s">
        <v>14589</v>
      </c>
      <c r="T12228" t="s">
        <v>12136</v>
      </c>
      <c r="U12228" t="s">
        <v>10772</v>
      </c>
    </row>
    <row r="12229" spans="1:21">
      <c r="A12229" s="117" t="s">
        <v>25570</v>
      </c>
      <c r="B12229" t="s">
        <v>14590</v>
      </c>
      <c r="C12229" t="s">
        <v>14590</v>
      </c>
      <c r="D12229">
        <v>39</v>
      </c>
      <c r="E12229">
        <v>33</v>
      </c>
      <c r="F12229">
        <v>39</v>
      </c>
      <c r="G12229">
        <v>33</v>
      </c>
      <c r="H12229">
        <v>1</v>
      </c>
      <c r="I12229">
        <v>1</v>
      </c>
      <c r="J12229">
        <v>0</v>
      </c>
      <c r="K12229" s="194">
        <v>0</v>
      </c>
      <c r="L12229" t="s">
        <v>1083</v>
      </c>
      <c r="M12229" t="s">
        <v>1083</v>
      </c>
      <c r="N12229">
        <v>56000</v>
      </c>
      <c r="O12229" t="s">
        <v>7876</v>
      </c>
      <c r="P12229" t="s">
        <v>8135</v>
      </c>
      <c r="Q12229">
        <v>56</v>
      </c>
      <c r="R12229" s="117" t="s">
        <v>14814</v>
      </c>
      <c r="S12229" s="117" t="s">
        <v>14589</v>
      </c>
      <c r="T12229" t="s">
        <v>12136</v>
      </c>
      <c r="U12229" t="s">
        <v>10772</v>
      </c>
    </row>
    <row r="12230" spans="1:21">
      <c r="A12230" s="117" t="s">
        <v>5662</v>
      </c>
      <c r="B12230" t="s">
        <v>14590</v>
      </c>
      <c r="C12230" t="s">
        <v>14590</v>
      </c>
      <c r="D12230">
        <v>89</v>
      </c>
      <c r="E12230">
        <v>83</v>
      </c>
      <c r="F12230">
        <v>89</v>
      </c>
      <c r="G12230">
        <v>83</v>
      </c>
      <c r="H12230">
        <v>1</v>
      </c>
      <c r="I12230">
        <v>1</v>
      </c>
      <c r="J12230">
        <v>10</v>
      </c>
      <c r="K12230" s="194">
        <v>10</v>
      </c>
      <c r="L12230" t="s">
        <v>1079</v>
      </c>
      <c r="M12230" t="s">
        <v>1079</v>
      </c>
      <c r="N12230">
        <v>56000</v>
      </c>
      <c r="O12230" t="s">
        <v>7876</v>
      </c>
      <c r="P12230" t="s">
        <v>8135</v>
      </c>
      <c r="Q12230">
        <v>56</v>
      </c>
      <c r="R12230" s="117" t="s">
        <v>14595</v>
      </c>
      <c r="S12230" s="117" t="s">
        <v>14596</v>
      </c>
      <c r="T12230" t="s">
        <v>17448</v>
      </c>
      <c r="U12230" t="s">
        <v>10772</v>
      </c>
    </row>
    <row r="12231" spans="1:21">
      <c r="A12231" s="117" t="s">
        <v>25571</v>
      </c>
      <c r="B12231" t="s">
        <v>14590</v>
      </c>
      <c r="C12231" t="s">
        <v>14590</v>
      </c>
      <c r="D12231">
        <v>39</v>
      </c>
      <c r="E12231">
        <v>33</v>
      </c>
      <c r="F12231">
        <v>39</v>
      </c>
      <c r="G12231">
        <v>33</v>
      </c>
      <c r="H12231">
        <v>1</v>
      </c>
      <c r="I12231">
        <v>1</v>
      </c>
      <c r="J12231">
        <v>0</v>
      </c>
      <c r="K12231" s="194">
        <v>0</v>
      </c>
      <c r="L12231" t="s">
        <v>1083</v>
      </c>
      <c r="M12231" t="s">
        <v>1083</v>
      </c>
      <c r="N12231">
        <v>56000</v>
      </c>
      <c r="O12231" t="s">
        <v>7876</v>
      </c>
      <c r="P12231" t="s">
        <v>8135</v>
      </c>
      <c r="Q12231">
        <v>56</v>
      </c>
      <c r="R12231" s="117" t="s">
        <v>14814</v>
      </c>
      <c r="S12231" s="117" t="s">
        <v>14589</v>
      </c>
      <c r="T12231" t="s">
        <v>12136</v>
      </c>
      <c r="U12231" t="s">
        <v>10772</v>
      </c>
    </row>
    <row r="12232" spans="1:21">
      <c r="A12232" s="117" t="s">
        <v>25572</v>
      </c>
      <c r="B12232" t="s">
        <v>14590</v>
      </c>
      <c r="C12232" t="s">
        <v>14590</v>
      </c>
      <c r="D12232">
        <v>39</v>
      </c>
      <c r="E12232">
        <v>33</v>
      </c>
      <c r="F12232">
        <v>39</v>
      </c>
      <c r="G12232">
        <v>33</v>
      </c>
      <c r="H12232">
        <v>1</v>
      </c>
      <c r="I12232">
        <v>1</v>
      </c>
      <c r="J12232">
        <v>0</v>
      </c>
      <c r="K12232" s="194">
        <v>0</v>
      </c>
      <c r="L12232" t="s">
        <v>1083</v>
      </c>
      <c r="M12232" t="s">
        <v>1083</v>
      </c>
      <c r="N12232">
        <v>56000</v>
      </c>
      <c r="O12232" t="s">
        <v>7876</v>
      </c>
      <c r="P12232" t="s">
        <v>8135</v>
      </c>
      <c r="Q12232">
        <v>56</v>
      </c>
      <c r="R12232" s="117" t="s">
        <v>14814</v>
      </c>
      <c r="S12232" s="117" t="s">
        <v>14589</v>
      </c>
      <c r="T12232" t="s">
        <v>12136</v>
      </c>
      <c r="U12232" t="s">
        <v>10772</v>
      </c>
    </row>
    <row r="12233" spans="1:21">
      <c r="A12233" s="117" t="s">
        <v>25573</v>
      </c>
      <c r="B12233" t="s">
        <v>14590</v>
      </c>
      <c r="C12233" t="s">
        <v>14590</v>
      </c>
      <c r="D12233">
        <v>39</v>
      </c>
      <c r="E12233">
        <v>33</v>
      </c>
      <c r="F12233">
        <v>39</v>
      </c>
      <c r="G12233">
        <v>33</v>
      </c>
      <c r="H12233">
        <v>1</v>
      </c>
      <c r="I12233">
        <v>1</v>
      </c>
      <c r="J12233">
        <v>0</v>
      </c>
      <c r="K12233" s="194">
        <v>0</v>
      </c>
      <c r="L12233" t="s">
        <v>1083</v>
      </c>
      <c r="M12233" t="s">
        <v>1083</v>
      </c>
      <c r="N12233">
        <v>56000</v>
      </c>
      <c r="O12233" t="s">
        <v>7876</v>
      </c>
      <c r="P12233" t="s">
        <v>8135</v>
      </c>
      <c r="Q12233">
        <v>56</v>
      </c>
      <c r="R12233" s="117" t="s">
        <v>14814</v>
      </c>
      <c r="S12233" s="117" t="s">
        <v>14589</v>
      </c>
      <c r="T12233" t="s">
        <v>12136</v>
      </c>
      <c r="U12233" t="s">
        <v>10772</v>
      </c>
    </row>
    <row r="12234" spans="1:21">
      <c r="A12234" s="117" t="s">
        <v>5663</v>
      </c>
      <c r="B12234" t="s">
        <v>14590</v>
      </c>
      <c r="C12234" t="s">
        <v>14590</v>
      </c>
      <c r="D12234">
        <v>39</v>
      </c>
      <c r="E12234">
        <v>33</v>
      </c>
      <c r="F12234">
        <v>39</v>
      </c>
      <c r="G12234">
        <v>33</v>
      </c>
      <c r="H12234">
        <v>1</v>
      </c>
      <c r="I12234">
        <v>1</v>
      </c>
      <c r="J12234">
        <v>0</v>
      </c>
      <c r="K12234" s="194">
        <v>0</v>
      </c>
      <c r="L12234" t="s">
        <v>1083</v>
      </c>
      <c r="M12234" t="s">
        <v>1083</v>
      </c>
      <c r="N12234">
        <v>56000</v>
      </c>
      <c r="O12234" t="s">
        <v>7876</v>
      </c>
      <c r="P12234" t="s">
        <v>8135</v>
      </c>
      <c r="Q12234">
        <v>56</v>
      </c>
      <c r="R12234" s="117" t="s">
        <v>14814</v>
      </c>
      <c r="S12234" s="117" t="s">
        <v>14589</v>
      </c>
      <c r="T12234" t="s">
        <v>12136</v>
      </c>
      <c r="U12234" t="s">
        <v>10772</v>
      </c>
    </row>
    <row r="12235" spans="1:21">
      <c r="A12235" s="117" t="s">
        <v>5664</v>
      </c>
      <c r="B12235" t="s">
        <v>14590</v>
      </c>
      <c r="C12235" t="s">
        <v>14590</v>
      </c>
      <c r="D12235">
        <v>89</v>
      </c>
      <c r="E12235">
        <v>83</v>
      </c>
      <c r="F12235">
        <v>89</v>
      </c>
      <c r="G12235">
        <v>83</v>
      </c>
      <c r="H12235">
        <v>1</v>
      </c>
      <c r="I12235">
        <v>1</v>
      </c>
      <c r="J12235">
        <v>10</v>
      </c>
      <c r="K12235" s="194">
        <v>10</v>
      </c>
      <c r="L12235" t="s">
        <v>1079</v>
      </c>
      <c r="M12235" t="s">
        <v>1079</v>
      </c>
      <c r="N12235">
        <v>56000</v>
      </c>
      <c r="O12235" t="s">
        <v>7876</v>
      </c>
      <c r="P12235" t="s">
        <v>8135</v>
      </c>
      <c r="Q12235">
        <v>56</v>
      </c>
      <c r="R12235" s="117" t="s">
        <v>14595</v>
      </c>
      <c r="S12235" s="117" t="s">
        <v>14596</v>
      </c>
      <c r="T12235" t="s">
        <v>17448</v>
      </c>
      <c r="U12235" t="s">
        <v>10772</v>
      </c>
    </row>
    <row r="12236" spans="1:21">
      <c r="A12236" s="117" t="s">
        <v>25574</v>
      </c>
      <c r="B12236" t="s">
        <v>14590</v>
      </c>
      <c r="C12236" t="s">
        <v>14590</v>
      </c>
      <c r="D12236">
        <v>39</v>
      </c>
      <c r="E12236">
        <v>33</v>
      </c>
      <c r="F12236">
        <v>39</v>
      </c>
      <c r="G12236">
        <v>33</v>
      </c>
      <c r="H12236">
        <v>1</v>
      </c>
      <c r="I12236">
        <v>1</v>
      </c>
      <c r="J12236">
        <v>0</v>
      </c>
      <c r="K12236" s="194">
        <v>0</v>
      </c>
      <c r="L12236" t="s">
        <v>1083</v>
      </c>
      <c r="M12236" t="s">
        <v>1083</v>
      </c>
      <c r="N12236">
        <v>56000</v>
      </c>
      <c r="O12236" t="s">
        <v>7876</v>
      </c>
      <c r="P12236" t="s">
        <v>8135</v>
      </c>
      <c r="Q12236">
        <v>56</v>
      </c>
      <c r="R12236" s="117" t="s">
        <v>14814</v>
      </c>
      <c r="S12236" s="117" t="s">
        <v>14589</v>
      </c>
      <c r="T12236" t="s">
        <v>12136</v>
      </c>
      <c r="U12236" t="s">
        <v>10772</v>
      </c>
    </row>
    <row r="12237" spans="1:21">
      <c r="A12237" s="117" t="s">
        <v>25575</v>
      </c>
      <c r="B12237" t="s">
        <v>14590</v>
      </c>
      <c r="C12237" t="s">
        <v>14590</v>
      </c>
      <c r="D12237">
        <v>39</v>
      </c>
      <c r="E12237">
        <v>33</v>
      </c>
      <c r="F12237">
        <v>39</v>
      </c>
      <c r="G12237">
        <v>33</v>
      </c>
      <c r="H12237">
        <v>1</v>
      </c>
      <c r="I12237">
        <v>1</v>
      </c>
      <c r="J12237">
        <v>0</v>
      </c>
      <c r="K12237" s="194">
        <v>0</v>
      </c>
      <c r="L12237" t="s">
        <v>1083</v>
      </c>
      <c r="M12237" t="s">
        <v>1083</v>
      </c>
      <c r="N12237">
        <v>56000</v>
      </c>
      <c r="O12237" t="s">
        <v>7876</v>
      </c>
      <c r="P12237" t="s">
        <v>8135</v>
      </c>
      <c r="Q12237">
        <v>56</v>
      </c>
      <c r="R12237" s="117" t="s">
        <v>14814</v>
      </c>
      <c r="S12237" s="117" t="s">
        <v>14589</v>
      </c>
      <c r="T12237" t="s">
        <v>12136</v>
      </c>
      <c r="U12237" t="s">
        <v>10772</v>
      </c>
    </row>
    <row r="12238" spans="1:21">
      <c r="A12238" s="117" t="s">
        <v>25576</v>
      </c>
      <c r="B12238" t="s">
        <v>14590</v>
      </c>
      <c r="C12238" t="s">
        <v>14590</v>
      </c>
      <c r="D12238">
        <v>39</v>
      </c>
      <c r="E12238">
        <v>33</v>
      </c>
      <c r="F12238">
        <v>39</v>
      </c>
      <c r="G12238">
        <v>33</v>
      </c>
      <c r="H12238">
        <v>1</v>
      </c>
      <c r="I12238">
        <v>1</v>
      </c>
      <c r="J12238">
        <v>0</v>
      </c>
      <c r="K12238" s="194">
        <v>0</v>
      </c>
      <c r="L12238" t="s">
        <v>1083</v>
      </c>
      <c r="M12238" t="s">
        <v>1083</v>
      </c>
      <c r="N12238">
        <v>56000</v>
      </c>
      <c r="O12238" t="s">
        <v>7876</v>
      </c>
      <c r="P12238" t="s">
        <v>8135</v>
      </c>
      <c r="Q12238">
        <v>56</v>
      </c>
      <c r="R12238" s="117" t="s">
        <v>14814</v>
      </c>
      <c r="S12238" s="117" t="s">
        <v>14589</v>
      </c>
      <c r="T12238" t="s">
        <v>12136</v>
      </c>
      <c r="U12238" t="s">
        <v>10772</v>
      </c>
    </row>
    <row r="12239" spans="1:21">
      <c r="A12239" s="117" t="s">
        <v>5665</v>
      </c>
      <c r="B12239" t="s">
        <v>14590</v>
      </c>
      <c r="C12239" t="s">
        <v>14590</v>
      </c>
      <c r="D12239">
        <v>39</v>
      </c>
      <c r="E12239">
        <v>33</v>
      </c>
      <c r="F12239">
        <v>39</v>
      </c>
      <c r="G12239">
        <v>33</v>
      </c>
      <c r="H12239">
        <v>1</v>
      </c>
      <c r="I12239">
        <v>1</v>
      </c>
      <c r="J12239">
        <v>0</v>
      </c>
      <c r="K12239" s="194">
        <v>0</v>
      </c>
      <c r="L12239" t="s">
        <v>1083</v>
      </c>
      <c r="M12239" t="s">
        <v>1083</v>
      </c>
      <c r="N12239">
        <v>56000</v>
      </c>
      <c r="O12239" t="s">
        <v>7876</v>
      </c>
      <c r="P12239" t="s">
        <v>8135</v>
      </c>
      <c r="Q12239">
        <v>56</v>
      </c>
      <c r="R12239" s="117" t="s">
        <v>14814</v>
      </c>
      <c r="S12239" s="117" t="s">
        <v>14589</v>
      </c>
      <c r="T12239" t="s">
        <v>12136</v>
      </c>
      <c r="U12239" t="s">
        <v>10772</v>
      </c>
    </row>
    <row r="12240" spans="1:21">
      <c r="A12240" s="117" t="s">
        <v>5666</v>
      </c>
      <c r="B12240" t="s">
        <v>14590</v>
      </c>
      <c r="C12240" t="s">
        <v>14590</v>
      </c>
      <c r="D12240">
        <v>89</v>
      </c>
      <c r="E12240">
        <v>83</v>
      </c>
      <c r="F12240">
        <v>89</v>
      </c>
      <c r="G12240">
        <v>83</v>
      </c>
      <c r="H12240">
        <v>1</v>
      </c>
      <c r="I12240">
        <v>1</v>
      </c>
      <c r="J12240">
        <v>10</v>
      </c>
      <c r="K12240" s="194">
        <v>10</v>
      </c>
      <c r="L12240" t="s">
        <v>1079</v>
      </c>
      <c r="M12240" t="s">
        <v>1079</v>
      </c>
      <c r="N12240">
        <v>56000</v>
      </c>
      <c r="O12240" t="s">
        <v>7876</v>
      </c>
      <c r="P12240" t="s">
        <v>8135</v>
      </c>
      <c r="Q12240">
        <v>56</v>
      </c>
      <c r="R12240" s="117" t="s">
        <v>14595</v>
      </c>
      <c r="S12240" s="117" t="s">
        <v>14596</v>
      </c>
      <c r="T12240" t="s">
        <v>17448</v>
      </c>
      <c r="U12240" t="s">
        <v>10772</v>
      </c>
    </row>
    <row r="12241" spans="1:21">
      <c r="A12241" s="117" t="s">
        <v>25577</v>
      </c>
      <c r="B12241" t="s">
        <v>14590</v>
      </c>
      <c r="C12241" t="s">
        <v>14590</v>
      </c>
      <c r="D12241">
        <v>39</v>
      </c>
      <c r="E12241">
        <v>33</v>
      </c>
      <c r="F12241">
        <v>39</v>
      </c>
      <c r="G12241">
        <v>33</v>
      </c>
      <c r="H12241">
        <v>1</v>
      </c>
      <c r="I12241">
        <v>1</v>
      </c>
      <c r="J12241">
        <v>0</v>
      </c>
      <c r="K12241" s="194">
        <v>0</v>
      </c>
      <c r="L12241" t="s">
        <v>1083</v>
      </c>
      <c r="M12241" t="s">
        <v>1083</v>
      </c>
      <c r="N12241">
        <v>56000</v>
      </c>
      <c r="O12241" t="s">
        <v>7876</v>
      </c>
      <c r="P12241" t="s">
        <v>8135</v>
      </c>
      <c r="Q12241">
        <v>56</v>
      </c>
      <c r="R12241" s="117" t="s">
        <v>14814</v>
      </c>
      <c r="S12241" s="117" t="s">
        <v>14589</v>
      </c>
      <c r="T12241" t="s">
        <v>12136</v>
      </c>
      <c r="U12241" t="s">
        <v>10772</v>
      </c>
    </row>
    <row r="12242" spans="1:21">
      <c r="A12242" s="117" t="s">
        <v>17008</v>
      </c>
      <c r="B12242" t="s">
        <v>14590</v>
      </c>
      <c r="C12242" t="s">
        <v>14590</v>
      </c>
      <c r="D12242">
        <v>39</v>
      </c>
      <c r="E12242">
        <v>33</v>
      </c>
      <c r="F12242">
        <v>39</v>
      </c>
      <c r="G12242">
        <v>33</v>
      </c>
      <c r="H12242">
        <v>1</v>
      </c>
      <c r="I12242">
        <v>1</v>
      </c>
      <c r="J12242">
        <v>0</v>
      </c>
      <c r="K12242" s="194">
        <v>0</v>
      </c>
      <c r="L12242" t="s">
        <v>1083</v>
      </c>
      <c r="M12242" t="s">
        <v>1083</v>
      </c>
      <c r="N12242">
        <v>1</v>
      </c>
      <c r="O12242" t="s">
        <v>7876</v>
      </c>
      <c r="P12242" t="s">
        <v>8135</v>
      </c>
      <c r="Q12242">
        <v>1E-3</v>
      </c>
      <c r="R12242" s="117" t="s">
        <v>14814</v>
      </c>
      <c r="S12242" s="117" t="s">
        <v>14589</v>
      </c>
      <c r="T12242" t="s">
        <v>12136</v>
      </c>
      <c r="U12242" t="s">
        <v>10772</v>
      </c>
    </row>
    <row r="12243" spans="1:21">
      <c r="A12243" s="117" t="s">
        <v>13642</v>
      </c>
      <c r="B12243" t="s">
        <v>14590</v>
      </c>
      <c r="C12243" t="s">
        <v>14590</v>
      </c>
      <c r="D12243">
        <v>89</v>
      </c>
      <c r="E12243">
        <v>83</v>
      </c>
      <c r="F12243">
        <v>89</v>
      </c>
      <c r="G12243">
        <v>83</v>
      </c>
      <c r="H12243">
        <v>1</v>
      </c>
      <c r="I12243">
        <v>1</v>
      </c>
      <c r="J12243">
        <v>10</v>
      </c>
      <c r="K12243" s="194">
        <v>10</v>
      </c>
      <c r="L12243" t="s">
        <v>1079</v>
      </c>
      <c r="M12243" t="s">
        <v>1079</v>
      </c>
      <c r="N12243">
        <v>30000</v>
      </c>
      <c r="O12243" t="s">
        <v>7876</v>
      </c>
      <c r="P12243" t="s">
        <v>13962</v>
      </c>
      <c r="Q12243">
        <v>30</v>
      </c>
      <c r="R12243" s="117" t="s">
        <v>14595</v>
      </c>
      <c r="S12243" s="117" t="s">
        <v>14596</v>
      </c>
      <c r="T12243" t="s">
        <v>17448</v>
      </c>
      <c r="U12243" t="s">
        <v>10773</v>
      </c>
    </row>
    <row r="12244" spans="1:21">
      <c r="A12244" s="117" t="s">
        <v>25578</v>
      </c>
      <c r="B12244" t="s">
        <v>14590</v>
      </c>
      <c r="C12244" t="s">
        <v>14590</v>
      </c>
      <c r="D12244">
        <v>39</v>
      </c>
      <c r="E12244">
        <v>33</v>
      </c>
      <c r="F12244">
        <v>39</v>
      </c>
      <c r="G12244">
        <v>33</v>
      </c>
      <c r="H12244">
        <v>1</v>
      </c>
      <c r="I12244">
        <v>1</v>
      </c>
      <c r="J12244">
        <v>0</v>
      </c>
      <c r="K12244" s="194">
        <v>0</v>
      </c>
      <c r="L12244" t="s">
        <v>1083</v>
      </c>
      <c r="M12244" t="s">
        <v>1083</v>
      </c>
      <c r="N12244">
        <v>56000</v>
      </c>
      <c r="O12244" t="s">
        <v>7876</v>
      </c>
      <c r="P12244" t="s">
        <v>8135</v>
      </c>
      <c r="Q12244">
        <v>56</v>
      </c>
      <c r="R12244" s="117" t="s">
        <v>14814</v>
      </c>
      <c r="S12244" s="117" t="s">
        <v>14589</v>
      </c>
      <c r="T12244" t="s">
        <v>12136</v>
      </c>
      <c r="U12244" t="s">
        <v>10772</v>
      </c>
    </row>
    <row r="12245" spans="1:21">
      <c r="A12245" s="117" t="s">
        <v>5667</v>
      </c>
      <c r="B12245" t="s">
        <v>14590</v>
      </c>
      <c r="C12245" t="s">
        <v>14590</v>
      </c>
      <c r="D12245">
        <v>89</v>
      </c>
      <c r="E12245">
        <v>83</v>
      </c>
      <c r="F12245">
        <v>89</v>
      </c>
      <c r="G12245">
        <v>83</v>
      </c>
      <c r="H12245">
        <v>1</v>
      </c>
      <c r="I12245">
        <v>1</v>
      </c>
      <c r="J12245">
        <v>10</v>
      </c>
      <c r="K12245" s="194">
        <v>10</v>
      </c>
      <c r="L12245" t="s">
        <v>1079</v>
      </c>
      <c r="M12245" t="s">
        <v>1079</v>
      </c>
      <c r="N12245">
        <v>56000</v>
      </c>
      <c r="O12245" t="s">
        <v>7876</v>
      </c>
      <c r="P12245" t="s">
        <v>8135</v>
      </c>
      <c r="Q12245">
        <v>56</v>
      </c>
      <c r="R12245" s="117" t="s">
        <v>14595</v>
      </c>
      <c r="S12245" s="117" t="s">
        <v>14596</v>
      </c>
      <c r="T12245" t="s">
        <v>17448</v>
      </c>
      <c r="U12245" t="s">
        <v>10772</v>
      </c>
    </row>
    <row r="12246" spans="1:21">
      <c r="A12246" s="117" t="s">
        <v>25579</v>
      </c>
      <c r="B12246" t="s">
        <v>14590</v>
      </c>
      <c r="C12246" t="s">
        <v>14590</v>
      </c>
      <c r="D12246">
        <v>39</v>
      </c>
      <c r="E12246">
        <v>33</v>
      </c>
      <c r="F12246">
        <v>39</v>
      </c>
      <c r="G12246">
        <v>33</v>
      </c>
      <c r="H12246">
        <v>1</v>
      </c>
      <c r="I12246">
        <v>1</v>
      </c>
      <c r="J12246">
        <v>0</v>
      </c>
      <c r="K12246" s="194">
        <v>0</v>
      </c>
      <c r="L12246" t="s">
        <v>1083</v>
      </c>
      <c r="M12246" t="s">
        <v>1083</v>
      </c>
      <c r="N12246">
        <v>56000</v>
      </c>
      <c r="O12246" t="s">
        <v>7876</v>
      </c>
      <c r="P12246" t="s">
        <v>8135</v>
      </c>
      <c r="Q12246">
        <v>56</v>
      </c>
      <c r="R12246" s="117" t="s">
        <v>14814</v>
      </c>
      <c r="S12246" s="117" t="s">
        <v>14589</v>
      </c>
      <c r="T12246" t="s">
        <v>12136</v>
      </c>
      <c r="U12246" t="s">
        <v>10772</v>
      </c>
    </row>
    <row r="12247" spans="1:21">
      <c r="A12247" s="117" t="s">
        <v>5668</v>
      </c>
      <c r="B12247" t="s">
        <v>14590</v>
      </c>
      <c r="C12247" t="s">
        <v>14590</v>
      </c>
      <c r="D12247">
        <v>39</v>
      </c>
      <c r="E12247">
        <v>33</v>
      </c>
      <c r="F12247">
        <v>39</v>
      </c>
      <c r="G12247">
        <v>33</v>
      </c>
      <c r="H12247">
        <v>1</v>
      </c>
      <c r="I12247">
        <v>1</v>
      </c>
      <c r="J12247">
        <v>0</v>
      </c>
      <c r="K12247" s="194">
        <v>0</v>
      </c>
      <c r="L12247" t="s">
        <v>1083</v>
      </c>
      <c r="M12247" t="s">
        <v>1083</v>
      </c>
      <c r="N12247">
        <v>56000</v>
      </c>
      <c r="O12247" t="s">
        <v>7876</v>
      </c>
      <c r="P12247" t="s">
        <v>8135</v>
      </c>
      <c r="Q12247">
        <v>56</v>
      </c>
      <c r="R12247" s="117" t="s">
        <v>14814</v>
      </c>
      <c r="S12247" s="117" t="s">
        <v>14589</v>
      </c>
      <c r="T12247" t="s">
        <v>12136</v>
      </c>
      <c r="U12247" t="s">
        <v>10772</v>
      </c>
    </row>
    <row r="12248" spans="1:21">
      <c r="A12248" s="117" t="s">
        <v>5669</v>
      </c>
      <c r="B12248" t="s">
        <v>14590</v>
      </c>
      <c r="C12248" t="s">
        <v>14590</v>
      </c>
      <c r="D12248">
        <v>89</v>
      </c>
      <c r="E12248">
        <v>83</v>
      </c>
      <c r="F12248">
        <v>89</v>
      </c>
      <c r="G12248">
        <v>83</v>
      </c>
      <c r="H12248">
        <v>1</v>
      </c>
      <c r="I12248">
        <v>1</v>
      </c>
      <c r="J12248">
        <v>10</v>
      </c>
      <c r="K12248" s="194">
        <v>10</v>
      </c>
      <c r="L12248" t="s">
        <v>1079</v>
      </c>
      <c r="M12248" t="s">
        <v>1079</v>
      </c>
      <c r="N12248">
        <v>56000</v>
      </c>
      <c r="O12248" t="s">
        <v>7876</v>
      </c>
      <c r="P12248" t="s">
        <v>8135</v>
      </c>
      <c r="Q12248">
        <v>56</v>
      </c>
      <c r="R12248" s="117" t="s">
        <v>14595</v>
      </c>
      <c r="S12248" s="117" t="s">
        <v>14596</v>
      </c>
      <c r="T12248" t="s">
        <v>17448</v>
      </c>
      <c r="U12248" t="s">
        <v>10772</v>
      </c>
    </row>
    <row r="12249" spans="1:21">
      <c r="A12249" s="117" t="s">
        <v>25580</v>
      </c>
      <c r="B12249" t="s">
        <v>14590</v>
      </c>
      <c r="C12249" t="s">
        <v>14590</v>
      </c>
      <c r="D12249">
        <v>39</v>
      </c>
      <c r="E12249">
        <v>33</v>
      </c>
      <c r="F12249">
        <v>39</v>
      </c>
      <c r="G12249">
        <v>33</v>
      </c>
      <c r="H12249">
        <v>1</v>
      </c>
      <c r="I12249">
        <v>1</v>
      </c>
      <c r="J12249">
        <v>0</v>
      </c>
      <c r="K12249" s="194">
        <v>0</v>
      </c>
      <c r="L12249" t="s">
        <v>1083</v>
      </c>
      <c r="M12249" t="s">
        <v>1083</v>
      </c>
      <c r="N12249">
        <v>56000</v>
      </c>
      <c r="O12249" t="s">
        <v>7876</v>
      </c>
      <c r="P12249" t="s">
        <v>8135</v>
      </c>
      <c r="Q12249">
        <v>56</v>
      </c>
      <c r="R12249" s="117" t="s">
        <v>14814</v>
      </c>
      <c r="S12249" s="117" t="s">
        <v>14589</v>
      </c>
      <c r="T12249" t="s">
        <v>12136</v>
      </c>
      <c r="U12249" t="s">
        <v>10772</v>
      </c>
    </row>
    <row r="12250" spans="1:21">
      <c r="A12250" s="117" t="s">
        <v>5670</v>
      </c>
      <c r="B12250" t="s">
        <v>14590</v>
      </c>
      <c r="C12250" t="s">
        <v>14590</v>
      </c>
      <c r="D12250">
        <v>39</v>
      </c>
      <c r="E12250">
        <v>33</v>
      </c>
      <c r="F12250">
        <v>39</v>
      </c>
      <c r="G12250">
        <v>33</v>
      </c>
      <c r="H12250">
        <v>1</v>
      </c>
      <c r="I12250">
        <v>1</v>
      </c>
      <c r="J12250">
        <v>0</v>
      </c>
      <c r="K12250" s="194">
        <v>0</v>
      </c>
      <c r="L12250" t="s">
        <v>1083</v>
      </c>
      <c r="M12250" t="s">
        <v>1083</v>
      </c>
      <c r="N12250">
        <v>56000</v>
      </c>
      <c r="O12250" t="s">
        <v>7876</v>
      </c>
      <c r="P12250" t="s">
        <v>8135</v>
      </c>
      <c r="Q12250">
        <v>56</v>
      </c>
      <c r="R12250" s="117" t="s">
        <v>14814</v>
      </c>
      <c r="S12250" s="117" t="s">
        <v>14589</v>
      </c>
      <c r="T12250" t="s">
        <v>12136</v>
      </c>
      <c r="U12250" t="s">
        <v>10772</v>
      </c>
    </row>
    <row r="12251" spans="1:21">
      <c r="A12251" s="117" t="s">
        <v>5671</v>
      </c>
      <c r="B12251" t="s">
        <v>14590</v>
      </c>
      <c r="C12251" t="s">
        <v>14590</v>
      </c>
      <c r="D12251">
        <v>89</v>
      </c>
      <c r="E12251">
        <v>83</v>
      </c>
      <c r="F12251">
        <v>89</v>
      </c>
      <c r="G12251">
        <v>83</v>
      </c>
      <c r="H12251">
        <v>1</v>
      </c>
      <c r="I12251">
        <v>1</v>
      </c>
      <c r="J12251">
        <v>10</v>
      </c>
      <c r="K12251" s="194">
        <v>10</v>
      </c>
      <c r="L12251" t="s">
        <v>1079</v>
      </c>
      <c r="M12251" t="s">
        <v>1079</v>
      </c>
      <c r="N12251">
        <v>56000</v>
      </c>
      <c r="O12251" t="s">
        <v>7876</v>
      </c>
      <c r="P12251" t="s">
        <v>8135</v>
      </c>
      <c r="Q12251">
        <v>56</v>
      </c>
      <c r="R12251" s="117" t="s">
        <v>14595</v>
      </c>
      <c r="S12251" s="117" t="s">
        <v>14596</v>
      </c>
      <c r="T12251" t="s">
        <v>17448</v>
      </c>
      <c r="U12251" t="s">
        <v>10772</v>
      </c>
    </row>
    <row r="12252" spans="1:21">
      <c r="A12252" s="117" t="s">
        <v>5672</v>
      </c>
      <c r="B12252" t="s">
        <v>14590</v>
      </c>
      <c r="C12252" t="s">
        <v>14590</v>
      </c>
      <c r="D12252">
        <v>39</v>
      </c>
      <c r="E12252">
        <v>33</v>
      </c>
      <c r="F12252">
        <v>39</v>
      </c>
      <c r="G12252">
        <v>33</v>
      </c>
      <c r="H12252">
        <v>1</v>
      </c>
      <c r="I12252">
        <v>1</v>
      </c>
      <c r="J12252">
        <v>0</v>
      </c>
      <c r="K12252" s="194">
        <v>0</v>
      </c>
      <c r="L12252" t="s">
        <v>1083</v>
      </c>
      <c r="M12252" t="s">
        <v>1083</v>
      </c>
      <c r="N12252">
        <v>56000</v>
      </c>
      <c r="O12252" t="s">
        <v>7876</v>
      </c>
      <c r="P12252" t="s">
        <v>8135</v>
      </c>
      <c r="Q12252">
        <v>56</v>
      </c>
      <c r="R12252" s="117" t="s">
        <v>14814</v>
      </c>
      <c r="S12252" s="117" t="s">
        <v>14589</v>
      </c>
      <c r="T12252" t="s">
        <v>12136</v>
      </c>
      <c r="U12252" t="s">
        <v>10772</v>
      </c>
    </row>
    <row r="12253" spans="1:21">
      <c r="A12253" s="117" t="s">
        <v>5673</v>
      </c>
      <c r="B12253" t="s">
        <v>14590</v>
      </c>
      <c r="C12253" t="s">
        <v>14590</v>
      </c>
      <c r="D12253">
        <v>89</v>
      </c>
      <c r="E12253">
        <v>83</v>
      </c>
      <c r="F12253">
        <v>89</v>
      </c>
      <c r="G12253">
        <v>83</v>
      </c>
      <c r="H12253">
        <v>1</v>
      </c>
      <c r="I12253">
        <v>1</v>
      </c>
      <c r="J12253">
        <v>10</v>
      </c>
      <c r="K12253" s="194">
        <v>10</v>
      </c>
      <c r="L12253" t="s">
        <v>1079</v>
      </c>
      <c r="M12253" t="s">
        <v>1079</v>
      </c>
      <c r="N12253">
        <v>56000</v>
      </c>
      <c r="O12253" t="s">
        <v>7876</v>
      </c>
      <c r="P12253" t="s">
        <v>8135</v>
      </c>
      <c r="Q12253">
        <v>56</v>
      </c>
      <c r="R12253" s="117" t="s">
        <v>14595</v>
      </c>
      <c r="S12253" s="117" t="s">
        <v>14596</v>
      </c>
      <c r="T12253" t="s">
        <v>17448</v>
      </c>
      <c r="U12253" t="s">
        <v>10772</v>
      </c>
    </row>
    <row r="12254" spans="1:21">
      <c r="A12254" s="117" t="s">
        <v>25581</v>
      </c>
      <c r="B12254" t="s">
        <v>14590</v>
      </c>
      <c r="C12254" t="s">
        <v>14590</v>
      </c>
      <c r="D12254">
        <v>39</v>
      </c>
      <c r="E12254">
        <v>33</v>
      </c>
      <c r="F12254">
        <v>39</v>
      </c>
      <c r="G12254">
        <v>33</v>
      </c>
      <c r="H12254">
        <v>1</v>
      </c>
      <c r="I12254">
        <v>1</v>
      </c>
      <c r="J12254">
        <v>0</v>
      </c>
      <c r="K12254" s="194">
        <v>0</v>
      </c>
      <c r="L12254" t="s">
        <v>1083</v>
      </c>
      <c r="M12254" t="s">
        <v>1083</v>
      </c>
      <c r="N12254">
        <v>56000</v>
      </c>
      <c r="O12254" t="s">
        <v>7876</v>
      </c>
      <c r="P12254" t="s">
        <v>8135</v>
      </c>
      <c r="Q12254">
        <v>56</v>
      </c>
      <c r="R12254" s="117" t="s">
        <v>14814</v>
      </c>
      <c r="S12254" s="117" t="s">
        <v>14589</v>
      </c>
      <c r="T12254" t="s">
        <v>12136</v>
      </c>
      <c r="U12254" t="s">
        <v>10772</v>
      </c>
    </row>
    <row r="12255" spans="1:21">
      <c r="A12255" s="117" t="s">
        <v>5674</v>
      </c>
      <c r="B12255" t="s">
        <v>14590</v>
      </c>
      <c r="C12255" t="s">
        <v>14590</v>
      </c>
      <c r="D12255">
        <v>39</v>
      </c>
      <c r="E12255">
        <v>33</v>
      </c>
      <c r="F12255">
        <v>39</v>
      </c>
      <c r="G12255">
        <v>33</v>
      </c>
      <c r="H12255">
        <v>1</v>
      </c>
      <c r="I12255">
        <v>1</v>
      </c>
      <c r="J12255">
        <v>0</v>
      </c>
      <c r="K12255" s="194">
        <v>0</v>
      </c>
      <c r="L12255" t="s">
        <v>1083</v>
      </c>
      <c r="M12255" t="s">
        <v>1083</v>
      </c>
      <c r="N12255">
        <v>56000</v>
      </c>
      <c r="O12255" t="s">
        <v>7876</v>
      </c>
      <c r="P12255" t="s">
        <v>8135</v>
      </c>
      <c r="Q12255">
        <v>56</v>
      </c>
      <c r="R12255" s="117" t="s">
        <v>14814</v>
      </c>
      <c r="S12255" s="117" t="s">
        <v>14589</v>
      </c>
      <c r="T12255" t="s">
        <v>12136</v>
      </c>
      <c r="U12255" t="s">
        <v>10772</v>
      </c>
    </row>
    <row r="12256" spans="1:21">
      <c r="A12256" s="117" t="s">
        <v>5675</v>
      </c>
      <c r="B12256" t="s">
        <v>14590</v>
      </c>
      <c r="C12256" t="s">
        <v>14590</v>
      </c>
      <c r="D12256">
        <v>89</v>
      </c>
      <c r="E12256">
        <v>83</v>
      </c>
      <c r="F12256">
        <v>89</v>
      </c>
      <c r="G12256">
        <v>83</v>
      </c>
      <c r="H12256">
        <v>1</v>
      </c>
      <c r="I12256">
        <v>1</v>
      </c>
      <c r="J12256">
        <v>10</v>
      </c>
      <c r="K12256" s="194">
        <v>10</v>
      </c>
      <c r="L12256" t="s">
        <v>1079</v>
      </c>
      <c r="M12256" t="s">
        <v>1079</v>
      </c>
      <c r="N12256">
        <v>56000</v>
      </c>
      <c r="O12256" t="s">
        <v>7876</v>
      </c>
      <c r="P12256" t="s">
        <v>8135</v>
      </c>
      <c r="Q12256">
        <v>56</v>
      </c>
      <c r="R12256" s="117" t="s">
        <v>14595</v>
      </c>
      <c r="S12256" s="117" t="s">
        <v>14596</v>
      </c>
      <c r="T12256" t="s">
        <v>17448</v>
      </c>
      <c r="U12256" t="s">
        <v>10772</v>
      </c>
    </row>
    <row r="12257" spans="1:21">
      <c r="A12257" s="117" t="s">
        <v>25582</v>
      </c>
      <c r="B12257" t="s">
        <v>14590</v>
      </c>
      <c r="C12257" t="s">
        <v>14590</v>
      </c>
      <c r="D12257">
        <v>39</v>
      </c>
      <c r="E12257">
        <v>33</v>
      </c>
      <c r="F12257">
        <v>39</v>
      </c>
      <c r="G12257">
        <v>33</v>
      </c>
      <c r="H12257">
        <v>1</v>
      </c>
      <c r="I12257">
        <v>1</v>
      </c>
      <c r="J12257">
        <v>0</v>
      </c>
      <c r="K12257" s="194">
        <v>0</v>
      </c>
      <c r="L12257" t="s">
        <v>1083</v>
      </c>
      <c r="M12257" t="s">
        <v>1083</v>
      </c>
      <c r="N12257">
        <v>56000</v>
      </c>
      <c r="O12257" t="s">
        <v>7876</v>
      </c>
      <c r="P12257" t="s">
        <v>8135</v>
      </c>
      <c r="Q12257">
        <v>56</v>
      </c>
      <c r="R12257" s="117" t="s">
        <v>14814</v>
      </c>
      <c r="S12257" s="117" t="s">
        <v>14589</v>
      </c>
      <c r="T12257" t="s">
        <v>12136</v>
      </c>
      <c r="U12257" t="s">
        <v>10772</v>
      </c>
    </row>
    <row r="12258" spans="1:21">
      <c r="A12258" s="117" t="s">
        <v>25583</v>
      </c>
      <c r="B12258" t="s">
        <v>14590</v>
      </c>
      <c r="C12258" t="s">
        <v>14590</v>
      </c>
      <c r="D12258">
        <v>39</v>
      </c>
      <c r="E12258">
        <v>33</v>
      </c>
      <c r="F12258">
        <v>39</v>
      </c>
      <c r="G12258">
        <v>33</v>
      </c>
      <c r="H12258">
        <v>1</v>
      </c>
      <c r="I12258">
        <v>1</v>
      </c>
      <c r="J12258">
        <v>0</v>
      </c>
      <c r="K12258" s="194">
        <v>0</v>
      </c>
      <c r="L12258" t="s">
        <v>1083</v>
      </c>
      <c r="M12258" t="s">
        <v>1083</v>
      </c>
      <c r="N12258">
        <v>56000</v>
      </c>
      <c r="O12258" t="s">
        <v>7876</v>
      </c>
      <c r="P12258" t="s">
        <v>8135</v>
      </c>
      <c r="Q12258">
        <v>56</v>
      </c>
      <c r="R12258" s="117" t="s">
        <v>14814</v>
      </c>
      <c r="S12258" s="117" t="s">
        <v>14589</v>
      </c>
      <c r="T12258" t="s">
        <v>12136</v>
      </c>
      <c r="U12258" t="s">
        <v>10772</v>
      </c>
    </row>
    <row r="12259" spans="1:21">
      <c r="A12259" s="117" t="s">
        <v>5676</v>
      </c>
      <c r="B12259" t="s">
        <v>14590</v>
      </c>
      <c r="C12259" t="s">
        <v>14590</v>
      </c>
      <c r="D12259">
        <v>89</v>
      </c>
      <c r="E12259">
        <v>83</v>
      </c>
      <c r="F12259">
        <v>89</v>
      </c>
      <c r="G12259">
        <v>83</v>
      </c>
      <c r="H12259">
        <v>1</v>
      </c>
      <c r="I12259">
        <v>1</v>
      </c>
      <c r="J12259">
        <v>10</v>
      </c>
      <c r="K12259" s="194">
        <v>10</v>
      </c>
      <c r="L12259" t="s">
        <v>1079</v>
      </c>
      <c r="M12259" t="s">
        <v>1079</v>
      </c>
      <c r="N12259">
        <v>56000</v>
      </c>
      <c r="O12259" t="s">
        <v>7876</v>
      </c>
      <c r="P12259" t="s">
        <v>8135</v>
      </c>
      <c r="Q12259">
        <v>56</v>
      </c>
      <c r="R12259" s="117" t="s">
        <v>14595</v>
      </c>
      <c r="S12259" s="117" t="s">
        <v>14596</v>
      </c>
      <c r="T12259" t="s">
        <v>17448</v>
      </c>
      <c r="U12259" t="s">
        <v>10772</v>
      </c>
    </row>
    <row r="12260" spans="1:21">
      <c r="A12260" s="117" t="s">
        <v>25584</v>
      </c>
      <c r="B12260" t="s">
        <v>14590</v>
      </c>
      <c r="C12260" t="s">
        <v>14590</v>
      </c>
      <c r="D12260">
        <v>39</v>
      </c>
      <c r="E12260">
        <v>33</v>
      </c>
      <c r="F12260">
        <v>39</v>
      </c>
      <c r="G12260">
        <v>33</v>
      </c>
      <c r="H12260">
        <v>1</v>
      </c>
      <c r="I12260">
        <v>1</v>
      </c>
      <c r="J12260">
        <v>0</v>
      </c>
      <c r="K12260" s="194">
        <v>0</v>
      </c>
      <c r="L12260" t="s">
        <v>1083</v>
      </c>
      <c r="M12260" t="s">
        <v>1083</v>
      </c>
      <c r="N12260">
        <v>56000</v>
      </c>
      <c r="O12260" t="s">
        <v>7876</v>
      </c>
      <c r="P12260" t="s">
        <v>8135</v>
      </c>
      <c r="Q12260">
        <v>56</v>
      </c>
      <c r="R12260" s="117" t="s">
        <v>14814</v>
      </c>
      <c r="S12260" s="117" t="s">
        <v>14589</v>
      </c>
      <c r="T12260" t="s">
        <v>12136</v>
      </c>
      <c r="U12260" t="s">
        <v>10772</v>
      </c>
    </row>
    <row r="12261" spans="1:21">
      <c r="A12261" s="117" t="s">
        <v>5677</v>
      </c>
      <c r="B12261" t="s">
        <v>14590</v>
      </c>
      <c r="C12261" t="s">
        <v>14590</v>
      </c>
      <c r="D12261">
        <v>89</v>
      </c>
      <c r="E12261">
        <v>83</v>
      </c>
      <c r="F12261">
        <v>89</v>
      </c>
      <c r="G12261">
        <v>83</v>
      </c>
      <c r="H12261">
        <v>1</v>
      </c>
      <c r="I12261">
        <v>1</v>
      </c>
      <c r="J12261">
        <v>10</v>
      </c>
      <c r="K12261" s="194">
        <v>10</v>
      </c>
      <c r="L12261" t="s">
        <v>1079</v>
      </c>
      <c r="M12261" t="s">
        <v>1079</v>
      </c>
      <c r="N12261">
        <v>56000</v>
      </c>
      <c r="O12261" t="s">
        <v>7876</v>
      </c>
      <c r="P12261" t="s">
        <v>8135</v>
      </c>
      <c r="Q12261">
        <v>56</v>
      </c>
      <c r="R12261" s="117" t="s">
        <v>14595</v>
      </c>
      <c r="S12261" s="117" t="s">
        <v>14596</v>
      </c>
      <c r="T12261" t="s">
        <v>17448</v>
      </c>
      <c r="U12261" t="s">
        <v>10772</v>
      </c>
    </row>
    <row r="12262" spans="1:21">
      <c r="A12262" s="117" t="s">
        <v>5678</v>
      </c>
      <c r="B12262" t="s">
        <v>14590</v>
      </c>
      <c r="C12262" t="s">
        <v>14590</v>
      </c>
      <c r="D12262">
        <v>39</v>
      </c>
      <c r="E12262">
        <v>33</v>
      </c>
      <c r="F12262">
        <v>39</v>
      </c>
      <c r="G12262">
        <v>33</v>
      </c>
      <c r="H12262">
        <v>1</v>
      </c>
      <c r="I12262">
        <v>1</v>
      </c>
      <c r="J12262">
        <v>0</v>
      </c>
      <c r="K12262" s="194">
        <v>0</v>
      </c>
      <c r="L12262" t="s">
        <v>1083</v>
      </c>
      <c r="M12262" t="s">
        <v>1083</v>
      </c>
      <c r="N12262">
        <v>56000</v>
      </c>
      <c r="O12262" t="s">
        <v>7876</v>
      </c>
      <c r="P12262" t="s">
        <v>8135</v>
      </c>
      <c r="Q12262">
        <v>56</v>
      </c>
      <c r="R12262" s="117" t="s">
        <v>14814</v>
      </c>
      <c r="S12262" s="117" t="s">
        <v>14589</v>
      </c>
      <c r="T12262" t="s">
        <v>12136</v>
      </c>
      <c r="U12262" t="s">
        <v>10772</v>
      </c>
    </row>
    <row r="12263" spans="1:21">
      <c r="A12263" s="117" t="s">
        <v>5679</v>
      </c>
      <c r="B12263" t="s">
        <v>14590</v>
      </c>
      <c r="C12263" t="s">
        <v>14590</v>
      </c>
      <c r="D12263">
        <v>89</v>
      </c>
      <c r="E12263">
        <v>83</v>
      </c>
      <c r="F12263">
        <v>89</v>
      </c>
      <c r="G12263">
        <v>83</v>
      </c>
      <c r="H12263">
        <v>1</v>
      </c>
      <c r="I12263">
        <v>1</v>
      </c>
      <c r="J12263">
        <v>10</v>
      </c>
      <c r="K12263" s="194">
        <v>10</v>
      </c>
      <c r="L12263" t="s">
        <v>1079</v>
      </c>
      <c r="M12263" t="s">
        <v>1079</v>
      </c>
      <c r="N12263">
        <v>56000</v>
      </c>
      <c r="O12263" t="s">
        <v>7876</v>
      </c>
      <c r="P12263" t="s">
        <v>8135</v>
      </c>
      <c r="Q12263">
        <v>56</v>
      </c>
      <c r="R12263" s="117" t="s">
        <v>14595</v>
      </c>
      <c r="S12263" s="117" t="s">
        <v>14596</v>
      </c>
      <c r="T12263" t="s">
        <v>17448</v>
      </c>
      <c r="U12263" t="s">
        <v>10772</v>
      </c>
    </row>
    <row r="12264" spans="1:21">
      <c r="A12264" s="117" t="s">
        <v>25585</v>
      </c>
      <c r="B12264" t="s">
        <v>14590</v>
      </c>
      <c r="C12264" t="s">
        <v>14590</v>
      </c>
      <c r="D12264">
        <v>39</v>
      </c>
      <c r="E12264">
        <v>33</v>
      </c>
      <c r="F12264">
        <v>39</v>
      </c>
      <c r="G12264">
        <v>33</v>
      </c>
      <c r="H12264">
        <v>1</v>
      </c>
      <c r="I12264">
        <v>1</v>
      </c>
      <c r="J12264">
        <v>0</v>
      </c>
      <c r="K12264" s="194">
        <v>0</v>
      </c>
      <c r="L12264" t="s">
        <v>1083</v>
      </c>
      <c r="M12264" t="s">
        <v>1083</v>
      </c>
      <c r="N12264">
        <v>56000</v>
      </c>
      <c r="O12264" t="s">
        <v>7876</v>
      </c>
      <c r="P12264" t="s">
        <v>8135</v>
      </c>
      <c r="Q12264">
        <v>56</v>
      </c>
      <c r="R12264" s="117" t="s">
        <v>14814</v>
      </c>
      <c r="S12264" s="117" t="s">
        <v>14589</v>
      </c>
      <c r="T12264" t="s">
        <v>12136</v>
      </c>
      <c r="U12264" t="s">
        <v>10772</v>
      </c>
    </row>
    <row r="12265" spans="1:21">
      <c r="A12265" s="117" t="s">
        <v>5680</v>
      </c>
      <c r="B12265" t="s">
        <v>14590</v>
      </c>
      <c r="C12265" t="s">
        <v>14590</v>
      </c>
      <c r="D12265">
        <v>39</v>
      </c>
      <c r="E12265">
        <v>33</v>
      </c>
      <c r="F12265">
        <v>39</v>
      </c>
      <c r="G12265">
        <v>33</v>
      </c>
      <c r="H12265">
        <v>1</v>
      </c>
      <c r="I12265">
        <v>1</v>
      </c>
      <c r="J12265">
        <v>0</v>
      </c>
      <c r="K12265" s="194">
        <v>0</v>
      </c>
      <c r="L12265" t="s">
        <v>1083</v>
      </c>
      <c r="M12265" t="s">
        <v>1083</v>
      </c>
      <c r="N12265">
        <v>56000</v>
      </c>
      <c r="O12265" t="s">
        <v>7876</v>
      </c>
      <c r="P12265" t="s">
        <v>8135</v>
      </c>
      <c r="Q12265">
        <v>56</v>
      </c>
      <c r="R12265" s="117" t="s">
        <v>14814</v>
      </c>
      <c r="S12265" s="117" t="s">
        <v>14589</v>
      </c>
      <c r="T12265" t="s">
        <v>12136</v>
      </c>
      <c r="U12265" t="s">
        <v>10772</v>
      </c>
    </row>
    <row r="12266" spans="1:21">
      <c r="A12266" s="117" t="s">
        <v>5681</v>
      </c>
      <c r="B12266" t="s">
        <v>14590</v>
      </c>
      <c r="C12266" t="s">
        <v>14590</v>
      </c>
      <c r="D12266">
        <v>89</v>
      </c>
      <c r="E12266">
        <v>83</v>
      </c>
      <c r="F12266">
        <v>89</v>
      </c>
      <c r="G12266">
        <v>83</v>
      </c>
      <c r="H12266">
        <v>1</v>
      </c>
      <c r="I12266">
        <v>1</v>
      </c>
      <c r="J12266">
        <v>10</v>
      </c>
      <c r="K12266" s="194">
        <v>10</v>
      </c>
      <c r="L12266" t="s">
        <v>1079</v>
      </c>
      <c r="M12266" t="s">
        <v>1079</v>
      </c>
      <c r="N12266">
        <v>56000</v>
      </c>
      <c r="O12266" t="s">
        <v>7876</v>
      </c>
      <c r="P12266" t="s">
        <v>8135</v>
      </c>
      <c r="Q12266">
        <v>56</v>
      </c>
      <c r="R12266" s="117" t="s">
        <v>14595</v>
      </c>
      <c r="S12266" s="117" t="s">
        <v>14596</v>
      </c>
      <c r="T12266" t="s">
        <v>17448</v>
      </c>
      <c r="U12266" t="s">
        <v>10772</v>
      </c>
    </row>
    <row r="12267" spans="1:21">
      <c r="A12267" s="117" t="s">
        <v>10950</v>
      </c>
      <c r="B12267" t="s">
        <v>14590</v>
      </c>
      <c r="C12267" t="s">
        <v>14590</v>
      </c>
      <c r="D12267">
        <v>53</v>
      </c>
      <c r="E12267">
        <v>47</v>
      </c>
      <c r="F12267">
        <v>53</v>
      </c>
      <c r="G12267">
        <v>47</v>
      </c>
      <c r="H12267">
        <v>1</v>
      </c>
      <c r="I12267">
        <v>1</v>
      </c>
      <c r="J12267">
        <v>0</v>
      </c>
      <c r="K12267" s="194">
        <v>0</v>
      </c>
      <c r="L12267" t="s">
        <v>1083</v>
      </c>
      <c r="M12267" t="s">
        <v>1083</v>
      </c>
      <c r="N12267">
        <v>74000</v>
      </c>
      <c r="O12267" t="s">
        <v>7876</v>
      </c>
      <c r="P12267" t="s">
        <v>8135</v>
      </c>
      <c r="Q12267">
        <v>74</v>
      </c>
      <c r="R12267" s="117" t="s">
        <v>14814</v>
      </c>
      <c r="S12267" s="117" t="s">
        <v>14589</v>
      </c>
      <c r="T12267" t="s">
        <v>12136</v>
      </c>
      <c r="U12267" t="s">
        <v>10772</v>
      </c>
    </row>
    <row r="12268" spans="1:21">
      <c r="A12268" s="117" t="s">
        <v>5682</v>
      </c>
      <c r="B12268" t="s">
        <v>14590</v>
      </c>
      <c r="C12268" t="s">
        <v>14590</v>
      </c>
      <c r="D12268">
        <v>39</v>
      </c>
      <c r="E12268">
        <v>33</v>
      </c>
      <c r="F12268">
        <v>39</v>
      </c>
      <c r="G12268">
        <v>33</v>
      </c>
      <c r="H12268">
        <v>1</v>
      </c>
      <c r="I12268">
        <v>1</v>
      </c>
      <c r="J12268">
        <v>0</v>
      </c>
      <c r="K12268" s="194">
        <v>0</v>
      </c>
      <c r="L12268" t="s">
        <v>1083</v>
      </c>
      <c r="M12268" t="s">
        <v>1083</v>
      </c>
      <c r="N12268">
        <v>56000</v>
      </c>
      <c r="O12268" t="s">
        <v>7876</v>
      </c>
      <c r="P12268" t="s">
        <v>8135</v>
      </c>
      <c r="Q12268">
        <v>56</v>
      </c>
      <c r="R12268" s="117" t="s">
        <v>14814</v>
      </c>
      <c r="S12268" s="117" t="s">
        <v>14589</v>
      </c>
      <c r="T12268" t="s">
        <v>12136</v>
      </c>
      <c r="U12268" t="s">
        <v>10772</v>
      </c>
    </row>
    <row r="12269" spans="1:21">
      <c r="A12269" s="117" t="s">
        <v>5683</v>
      </c>
      <c r="B12269" t="s">
        <v>14590</v>
      </c>
      <c r="C12269" t="s">
        <v>14590</v>
      </c>
      <c r="D12269">
        <v>89</v>
      </c>
      <c r="E12269">
        <v>83</v>
      </c>
      <c r="F12269">
        <v>89</v>
      </c>
      <c r="G12269">
        <v>83</v>
      </c>
      <c r="H12269">
        <v>1</v>
      </c>
      <c r="I12269">
        <v>1</v>
      </c>
      <c r="J12269">
        <v>10</v>
      </c>
      <c r="K12269" s="194">
        <v>10</v>
      </c>
      <c r="L12269" t="s">
        <v>1079</v>
      </c>
      <c r="M12269" t="s">
        <v>1079</v>
      </c>
      <c r="N12269">
        <v>56000</v>
      </c>
      <c r="O12269" t="s">
        <v>7876</v>
      </c>
      <c r="P12269" t="s">
        <v>8135</v>
      </c>
      <c r="Q12269">
        <v>56</v>
      </c>
      <c r="R12269" s="117" t="s">
        <v>14595</v>
      </c>
      <c r="S12269" s="117" t="s">
        <v>14596</v>
      </c>
      <c r="T12269" t="s">
        <v>17448</v>
      </c>
      <c r="U12269" t="s">
        <v>10772</v>
      </c>
    </row>
    <row r="12270" spans="1:21">
      <c r="A12270" s="117" t="s">
        <v>5684</v>
      </c>
      <c r="B12270" t="s">
        <v>14590</v>
      </c>
      <c r="C12270" t="s">
        <v>14590</v>
      </c>
      <c r="D12270">
        <v>39</v>
      </c>
      <c r="E12270">
        <v>33</v>
      </c>
      <c r="F12270">
        <v>39</v>
      </c>
      <c r="G12270">
        <v>33</v>
      </c>
      <c r="H12270">
        <v>1</v>
      </c>
      <c r="I12270">
        <v>1</v>
      </c>
      <c r="J12270">
        <v>0</v>
      </c>
      <c r="K12270" s="194">
        <v>0</v>
      </c>
      <c r="L12270" t="s">
        <v>1083</v>
      </c>
      <c r="M12270" t="s">
        <v>1083</v>
      </c>
      <c r="N12270">
        <v>56000</v>
      </c>
      <c r="O12270" t="s">
        <v>7876</v>
      </c>
      <c r="P12270" t="s">
        <v>7877</v>
      </c>
      <c r="Q12270">
        <v>56</v>
      </c>
      <c r="R12270" s="117" t="s">
        <v>14814</v>
      </c>
      <c r="S12270" s="117" t="s">
        <v>14589</v>
      </c>
      <c r="T12270" t="s">
        <v>12136</v>
      </c>
      <c r="U12270" t="s">
        <v>10772</v>
      </c>
    </row>
    <row r="12271" spans="1:21">
      <c r="A12271" s="117" t="s">
        <v>25586</v>
      </c>
      <c r="B12271" t="s">
        <v>14590</v>
      </c>
      <c r="C12271" t="s">
        <v>14590</v>
      </c>
      <c r="D12271">
        <v>39</v>
      </c>
      <c r="E12271">
        <v>33</v>
      </c>
      <c r="F12271">
        <v>39</v>
      </c>
      <c r="G12271">
        <v>33</v>
      </c>
      <c r="H12271">
        <v>1</v>
      </c>
      <c r="I12271">
        <v>1</v>
      </c>
      <c r="J12271">
        <v>0</v>
      </c>
      <c r="K12271" s="194">
        <v>0</v>
      </c>
      <c r="L12271" t="s">
        <v>1083</v>
      </c>
      <c r="M12271" t="s">
        <v>1083</v>
      </c>
      <c r="N12271">
        <v>56000</v>
      </c>
      <c r="O12271" t="s">
        <v>7876</v>
      </c>
      <c r="P12271" t="s">
        <v>8135</v>
      </c>
      <c r="Q12271">
        <v>56</v>
      </c>
      <c r="R12271" s="117" t="s">
        <v>14814</v>
      </c>
      <c r="S12271" s="117" t="s">
        <v>14589</v>
      </c>
      <c r="T12271" t="s">
        <v>12136</v>
      </c>
      <c r="U12271" t="s">
        <v>10772</v>
      </c>
    </row>
    <row r="12272" spans="1:21">
      <c r="A12272" s="117" t="s">
        <v>5685</v>
      </c>
      <c r="B12272" t="s">
        <v>14590</v>
      </c>
      <c r="C12272" t="s">
        <v>14590</v>
      </c>
      <c r="D12272">
        <v>39</v>
      </c>
      <c r="E12272">
        <v>33</v>
      </c>
      <c r="F12272">
        <v>39</v>
      </c>
      <c r="G12272">
        <v>33</v>
      </c>
      <c r="H12272">
        <v>1</v>
      </c>
      <c r="I12272">
        <v>1</v>
      </c>
      <c r="J12272">
        <v>0</v>
      </c>
      <c r="K12272" s="194">
        <v>0</v>
      </c>
      <c r="L12272" t="s">
        <v>1083</v>
      </c>
      <c r="M12272" t="s">
        <v>1083</v>
      </c>
      <c r="N12272">
        <v>56000</v>
      </c>
      <c r="O12272" t="s">
        <v>7876</v>
      </c>
      <c r="P12272" t="s">
        <v>8135</v>
      </c>
      <c r="Q12272">
        <v>56</v>
      </c>
      <c r="R12272" s="117" t="s">
        <v>14814</v>
      </c>
      <c r="S12272" s="117" t="s">
        <v>14589</v>
      </c>
      <c r="T12272" t="s">
        <v>12136</v>
      </c>
      <c r="U12272" t="s">
        <v>10772</v>
      </c>
    </row>
    <row r="12273" spans="1:21">
      <c r="A12273" s="117" t="s">
        <v>5686</v>
      </c>
      <c r="B12273" t="s">
        <v>14590</v>
      </c>
      <c r="C12273" t="s">
        <v>14590</v>
      </c>
      <c r="D12273">
        <v>89</v>
      </c>
      <c r="E12273">
        <v>83</v>
      </c>
      <c r="F12273">
        <v>89</v>
      </c>
      <c r="G12273">
        <v>83</v>
      </c>
      <c r="H12273">
        <v>1</v>
      </c>
      <c r="I12273">
        <v>1</v>
      </c>
      <c r="J12273">
        <v>10</v>
      </c>
      <c r="K12273" s="194">
        <v>10</v>
      </c>
      <c r="L12273" t="s">
        <v>1079</v>
      </c>
      <c r="M12273" t="s">
        <v>1079</v>
      </c>
      <c r="N12273">
        <v>56000</v>
      </c>
      <c r="O12273" t="s">
        <v>7876</v>
      </c>
      <c r="P12273" t="s">
        <v>8135</v>
      </c>
      <c r="Q12273">
        <v>56</v>
      </c>
      <c r="R12273" s="117" t="s">
        <v>14595</v>
      </c>
      <c r="S12273" s="117" t="s">
        <v>14596</v>
      </c>
      <c r="T12273" t="s">
        <v>17448</v>
      </c>
      <c r="U12273" t="s">
        <v>10772</v>
      </c>
    </row>
    <row r="12274" spans="1:21">
      <c r="A12274" s="117" t="s">
        <v>25587</v>
      </c>
      <c r="B12274" t="s">
        <v>14590</v>
      </c>
      <c r="C12274" t="s">
        <v>14590</v>
      </c>
      <c r="D12274">
        <v>39</v>
      </c>
      <c r="E12274">
        <v>33</v>
      </c>
      <c r="F12274">
        <v>39</v>
      </c>
      <c r="G12274">
        <v>33</v>
      </c>
      <c r="H12274">
        <v>1</v>
      </c>
      <c r="I12274">
        <v>1</v>
      </c>
      <c r="J12274">
        <v>0</v>
      </c>
      <c r="K12274" s="194">
        <v>0</v>
      </c>
      <c r="L12274" t="s">
        <v>1083</v>
      </c>
      <c r="M12274" t="s">
        <v>1083</v>
      </c>
      <c r="N12274">
        <v>56000</v>
      </c>
      <c r="O12274" t="s">
        <v>7876</v>
      </c>
      <c r="P12274" t="s">
        <v>7877</v>
      </c>
      <c r="Q12274">
        <v>56</v>
      </c>
      <c r="R12274" s="117" t="s">
        <v>14814</v>
      </c>
      <c r="S12274" s="117" t="s">
        <v>14589</v>
      </c>
      <c r="T12274" t="s">
        <v>12136</v>
      </c>
      <c r="U12274" t="s">
        <v>10772</v>
      </c>
    </row>
    <row r="12275" spans="1:21">
      <c r="A12275" s="117" t="s">
        <v>25588</v>
      </c>
      <c r="B12275" t="s">
        <v>14590</v>
      </c>
      <c r="C12275" t="s">
        <v>14590</v>
      </c>
      <c r="D12275">
        <v>39</v>
      </c>
      <c r="E12275">
        <v>33</v>
      </c>
      <c r="F12275">
        <v>39</v>
      </c>
      <c r="G12275">
        <v>33</v>
      </c>
      <c r="H12275">
        <v>1</v>
      </c>
      <c r="I12275">
        <v>1</v>
      </c>
      <c r="J12275">
        <v>0</v>
      </c>
      <c r="K12275" s="194">
        <v>0</v>
      </c>
      <c r="L12275" t="s">
        <v>1083</v>
      </c>
      <c r="M12275" t="s">
        <v>1083</v>
      </c>
      <c r="N12275">
        <v>56000</v>
      </c>
      <c r="O12275" t="s">
        <v>7876</v>
      </c>
      <c r="P12275" t="s">
        <v>8135</v>
      </c>
      <c r="Q12275">
        <v>56</v>
      </c>
      <c r="R12275" s="117" t="s">
        <v>14814</v>
      </c>
      <c r="S12275" s="117" t="s">
        <v>14589</v>
      </c>
      <c r="T12275" t="s">
        <v>12136</v>
      </c>
      <c r="U12275" t="s">
        <v>10772</v>
      </c>
    </row>
    <row r="12276" spans="1:21">
      <c r="A12276" s="117" t="s">
        <v>5687</v>
      </c>
      <c r="B12276" t="s">
        <v>14590</v>
      </c>
      <c r="C12276" t="s">
        <v>14590</v>
      </c>
      <c r="D12276">
        <v>89</v>
      </c>
      <c r="E12276">
        <v>83</v>
      </c>
      <c r="F12276">
        <v>89</v>
      </c>
      <c r="G12276">
        <v>83</v>
      </c>
      <c r="H12276">
        <v>1</v>
      </c>
      <c r="I12276">
        <v>1</v>
      </c>
      <c r="J12276">
        <v>10</v>
      </c>
      <c r="K12276" s="194">
        <v>10</v>
      </c>
      <c r="L12276" t="s">
        <v>1079</v>
      </c>
      <c r="M12276" t="s">
        <v>1079</v>
      </c>
      <c r="N12276">
        <v>56000</v>
      </c>
      <c r="O12276" t="s">
        <v>7876</v>
      </c>
      <c r="P12276" t="s">
        <v>8135</v>
      </c>
      <c r="Q12276">
        <v>56</v>
      </c>
      <c r="R12276" s="117" t="s">
        <v>14595</v>
      </c>
      <c r="S12276" s="117" t="s">
        <v>14596</v>
      </c>
      <c r="T12276" t="s">
        <v>17448</v>
      </c>
      <c r="U12276" t="s">
        <v>10772</v>
      </c>
    </row>
    <row r="12277" spans="1:21">
      <c r="A12277" s="117" t="s">
        <v>25589</v>
      </c>
      <c r="B12277" t="s">
        <v>14590</v>
      </c>
      <c r="C12277" t="s">
        <v>14590</v>
      </c>
      <c r="D12277">
        <v>39</v>
      </c>
      <c r="E12277">
        <v>33</v>
      </c>
      <c r="F12277">
        <v>39</v>
      </c>
      <c r="G12277">
        <v>33</v>
      </c>
      <c r="H12277">
        <v>1</v>
      </c>
      <c r="I12277">
        <v>1</v>
      </c>
      <c r="J12277">
        <v>0</v>
      </c>
      <c r="K12277" s="194">
        <v>0</v>
      </c>
      <c r="L12277" t="s">
        <v>1083</v>
      </c>
      <c r="M12277" t="s">
        <v>1083</v>
      </c>
      <c r="N12277">
        <v>56000</v>
      </c>
      <c r="O12277" t="s">
        <v>7876</v>
      </c>
      <c r="P12277" t="s">
        <v>8135</v>
      </c>
      <c r="Q12277">
        <v>56</v>
      </c>
      <c r="R12277" s="117" t="s">
        <v>14814</v>
      </c>
      <c r="S12277" s="117" t="s">
        <v>14589</v>
      </c>
      <c r="T12277" t="s">
        <v>12136</v>
      </c>
      <c r="U12277" t="s">
        <v>10772</v>
      </c>
    </row>
    <row r="12278" spans="1:21">
      <c r="A12278" s="117" t="s">
        <v>5688</v>
      </c>
      <c r="B12278" t="s">
        <v>14590</v>
      </c>
      <c r="C12278" t="s">
        <v>14590</v>
      </c>
      <c r="D12278">
        <v>39</v>
      </c>
      <c r="E12278">
        <v>33</v>
      </c>
      <c r="F12278">
        <v>39</v>
      </c>
      <c r="G12278">
        <v>33</v>
      </c>
      <c r="H12278">
        <v>1</v>
      </c>
      <c r="I12278">
        <v>1</v>
      </c>
      <c r="J12278">
        <v>0</v>
      </c>
      <c r="K12278" s="194">
        <v>0</v>
      </c>
      <c r="L12278" t="s">
        <v>1083</v>
      </c>
      <c r="M12278" t="s">
        <v>1083</v>
      </c>
      <c r="N12278">
        <v>56000</v>
      </c>
      <c r="O12278" t="s">
        <v>7876</v>
      </c>
      <c r="P12278" t="s">
        <v>8135</v>
      </c>
      <c r="Q12278">
        <v>56</v>
      </c>
      <c r="R12278" s="117" t="s">
        <v>14814</v>
      </c>
      <c r="S12278" s="117" t="s">
        <v>14589</v>
      </c>
      <c r="T12278" t="s">
        <v>12136</v>
      </c>
      <c r="U12278" t="s">
        <v>10772</v>
      </c>
    </row>
    <row r="12279" spans="1:21">
      <c r="A12279" s="117" t="s">
        <v>5689</v>
      </c>
      <c r="B12279" t="s">
        <v>14590</v>
      </c>
      <c r="C12279" t="s">
        <v>14590</v>
      </c>
      <c r="D12279">
        <v>89</v>
      </c>
      <c r="E12279">
        <v>83</v>
      </c>
      <c r="F12279">
        <v>89</v>
      </c>
      <c r="G12279">
        <v>83</v>
      </c>
      <c r="H12279">
        <v>1</v>
      </c>
      <c r="I12279">
        <v>1</v>
      </c>
      <c r="J12279">
        <v>10</v>
      </c>
      <c r="K12279" s="194">
        <v>10</v>
      </c>
      <c r="L12279" t="s">
        <v>1079</v>
      </c>
      <c r="M12279" t="s">
        <v>1079</v>
      </c>
      <c r="N12279">
        <v>56000</v>
      </c>
      <c r="O12279" t="s">
        <v>7876</v>
      </c>
      <c r="P12279" t="s">
        <v>8135</v>
      </c>
      <c r="Q12279">
        <v>56</v>
      </c>
      <c r="R12279" s="117" t="s">
        <v>14595</v>
      </c>
      <c r="S12279" s="117" t="s">
        <v>14596</v>
      </c>
      <c r="T12279" t="s">
        <v>17448</v>
      </c>
      <c r="U12279" t="s">
        <v>10772</v>
      </c>
    </row>
    <row r="12280" spans="1:21">
      <c r="A12280" s="117" t="s">
        <v>25590</v>
      </c>
      <c r="B12280" t="s">
        <v>14590</v>
      </c>
      <c r="C12280" t="s">
        <v>14590</v>
      </c>
      <c r="D12280">
        <v>39</v>
      </c>
      <c r="E12280">
        <v>33</v>
      </c>
      <c r="F12280">
        <v>39</v>
      </c>
      <c r="G12280">
        <v>33</v>
      </c>
      <c r="H12280">
        <v>1</v>
      </c>
      <c r="I12280">
        <v>1</v>
      </c>
      <c r="J12280">
        <v>0</v>
      </c>
      <c r="K12280" s="194">
        <v>0</v>
      </c>
      <c r="L12280" t="s">
        <v>1083</v>
      </c>
      <c r="M12280" t="s">
        <v>1083</v>
      </c>
      <c r="N12280">
        <v>56000</v>
      </c>
      <c r="O12280" t="s">
        <v>7876</v>
      </c>
      <c r="P12280" t="s">
        <v>8135</v>
      </c>
      <c r="Q12280">
        <v>56</v>
      </c>
      <c r="R12280" s="117" t="s">
        <v>14814</v>
      </c>
      <c r="S12280" s="117" t="s">
        <v>14589</v>
      </c>
      <c r="T12280" t="s">
        <v>12136</v>
      </c>
      <c r="U12280" t="s">
        <v>10772</v>
      </c>
    </row>
    <row r="12281" spans="1:21">
      <c r="A12281" s="117" t="s">
        <v>25591</v>
      </c>
      <c r="B12281" t="s">
        <v>14590</v>
      </c>
      <c r="C12281" t="s">
        <v>14590</v>
      </c>
      <c r="D12281">
        <v>39</v>
      </c>
      <c r="E12281">
        <v>33</v>
      </c>
      <c r="F12281">
        <v>39</v>
      </c>
      <c r="G12281">
        <v>33</v>
      </c>
      <c r="H12281">
        <v>1</v>
      </c>
      <c r="I12281">
        <v>1</v>
      </c>
      <c r="J12281">
        <v>0</v>
      </c>
      <c r="K12281" s="194">
        <v>0</v>
      </c>
      <c r="L12281" t="s">
        <v>1083</v>
      </c>
      <c r="M12281" t="s">
        <v>1083</v>
      </c>
      <c r="N12281">
        <v>56000</v>
      </c>
      <c r="O12281" t="s">
        <v>7876</v>
      </c>
      <c r="P12281" t="s">
        <v>8135</v>
      </c>
      <c r="Q12281">
        <v>56</v>
      </c>
      <c r="R12281" s="117" t="s">
        <v>14814</v>
      </c>
      <c r="S12281" s="117" t="s">
        <v>14589</v>
      </c>
      <c r="T12281" t="s">
        <v>12136</v>
      </c>
      <c r="U12281" t="s">
        <v>10772</v>
      </c>
    </row>
    <row r="12282" spans="1:21">
      <c r="A12282" s="117" t="s">
        <v>25592</v>
      </c>
      <c r="B12282" t="s">
        <v>14590</v>
      </c>
      <c r="C12282" t="s">
        <v>14590</v>
      </c>
      <c r="D12282">
        <v>39</v>
      </c>
      <c r="E12282">
        <v>33</v>
      </c>
      <c r="F12282">
        <v>39</v>
      </c>
      <c r="G12282">
        <v>33</v>
      </c>
      <c r="H12282">
        <v>1</v>
      </c>
      <c r="I12282">
        <v>1</v>
      </c>
      <c r="J12282">
        <v>0</v>
      </c>
      <c r="K12282" s="194">
        <v>0</v>
      </c>
      <c r="L12282" t="s">
        <v>1083</v>
      </c>
      <c r="M12282" t="s">
        <v>1083</v>
      </c>
      <c r="N12282">
        <v>56000</v>
      </c>
      <c r="O12282" t="s">
        <v>7876</v>
      </c>
      <c r="P12282" t="s">
        <v>8135</v>
      </c>
      <c r="Q12282">
        <v>56</v>
      </c>
      <c r="R12282" s="117" t="s">
        <v>14814</v>
      </c>
      <c r="S12282" s="117" t="s">
        <v>14589</v>
      </c>
      <c r="T12282" t="s">
        <v>12136</v>
      </c>
      <c r="U12282" t="s">
        <v>10772</v>
      </c>
    </row>
    <row r="12283" spans="1:21">
      <c r="A12283" s="117" t="s">
        <v>5690</v>
      </c>
      <c r="B12283" t="s">
        <v>14590</v>
      </c>
      <c r="C12283" t="s">
        <v>14590</v>
      </c>
      <c r="D12283">
        <v>39</v>
      </c>
      <c r="E12283">
        <v>33</v>
      </c>
      <c r="F12283">
        <v>39</v>
      </c>
      <c r="G12283">
        <v>33</v>
      </c>
      <c r="H12283">
        <v>1</v>
      </c>
      <c r="I12283">
        <v>1</v>
      </c>
      <c r="J12283">
        <v>0</v>
      </c>
      <c r="K12283" s="194">
        <v>0</v>
      </c>
      <c r="L12283" t="s">
        <v>1083</v>
      </c>
      <c r="M12283" t="s">
        <v>1083</v>
      </c>
      <c r="N12283">
        <v>56000</v>
      </c>
      <c r="O12283" t="s">
        <v>7876</v>
      </c>
      <c r="P12283" t="s">
        <v>8135</v>
      </c>
      <c r="Q12283">
        <v>56</v>
      </c>
      <c r="R12283" s="117" t="s">
        <v>14814</v>
      </c>
      <c r="S12283" s="117" t="s">
        <v>14589</v>
      </c>
      <c r="T12283" t="s">
        <v>12136</v>
      </c>
      <c r="U12283" t="s">
        <v>10772</v>
      </c>
    </row>
    <row r="12284" spans="1:21">
      <c r="A12284" s="117" t="s">
        <v>5691</v>
      </c>
      <c r="B12284" t="s">
        <v>14590</v>
      </c>
      <c r="C12284" t="s">
        <v>14590</v>
      </c>
      <c r="D12284">
        <v>89</v>
      </c>
      <c r="E12284">
        <v>83</v>
      </c>
      <c r="F12284">
        <v>89</v>
      </c>
      <c r="G12284">
        <v>83</v>
      </c>
      <c r="H12284">
        <v>1</v>
      </c>
      <c r="I12284">
        <v>1</v>
      </c>
      <c r="J12284">
        <v>10</v>
      </c>
      <c r="K12284" s="194">
        <v>10</v>
      </c>
      <c r="L12284" t="s">
        <v>1079</v>
      </c>
      <c r="M12284" t="s">
        <v>1079</v>
      </c>
      <c r="N12284">
        <v>56000</v>
      </c>
      <c r="O12284" t="s">
        <v>7876</v>
      </c>
      <c r="P12284" t="s">
        <v>8135</v>
      </c>
      <c r="Q12284">
        <v>56</v>
      </c>
      <c r="R12284" s="117" t="s">
        <v>14595</v>
      </c>
      <c r="S12284" s="117" t="s">
        <v>14596</v>
      </c>
      <c r="T12284" t="s">
        <v>17448</v>
      </c>
      <c r="U12284" t="s">
        <v>10772</v>
      </c>
    </row>
    <row r="12285" spans="1:21">
      <c r="A12285" s="117" t="s">
        <v>25593</v>
      </c>
      <c r="B12285" t="s">
        <v>14590</v>
      </c>
      <c r="C12285" t="s">
        <v>14590</v>
      </c>
      <c r="D12285">
        <v>39</v>
      </c>
      <c r="E12285">
        <v>33</v>
      </c>
      <c r="F12285">
        <v>39</v>
      </c>
      <c r="G12285">
        <v>33</v>
      </c>
      <c r="H12285">
        <v>1</v>
      </c>
      <c r="I12285">
        <v>1</v>
      </c>
      <c r="J12285">
        <v>0</v>
      </c>
      <c r="K12285" s="194">
        <v>0</v>
      </c>
      <c r="L12285" t="s">
        <v>1083</v>
      </c>
      <c r="M12285" t="s">
        <v>1083</v>
      </c>
      <c r="N12285">
        <v>56000</v>
      </c>
      <c r="O12285" t="s">
        <v>7876</v>
      </c>
      <c r="P12285" t="s">
        <v>8135</v>
      </c>
      <c r="Q12285">
        <v>56</v>
      </c>
      <c r="R12285" s="117" t="s">
        <v>14814</v>
      </c>
      <c r="S12285" s="117" t="s">
        <v>14589</v>
      </c>
      <c r="T12285" t="s">
        <v>12136</v>
      </c>
      <c r="U12285" t="s">
        <v>10772</v>
      </c>
    </row>
    <row r="12286" spans="1:21">
      <c r="A12286" s="117" t="s">
        <v>5692</v>
      </c>
      <c r="B12286" t="s">
        <v>14590</v>
      </c>
      <c r="C12286" t="s">
        <v>14590</v>
      </c>
      <c r="D12286">
        <v>39</v>
      </c>
      <c r="E12286">
        <v>33</v>
      </c>
      <c r="F12286">
        <v>39</v>
      </c>
      <c r="G12286">
        <v>33</v>
      </c>
      <c r="H12286">
        <v>1</v>
      </c>
      <c r="I12286">
        <v>1</v>
      </c>
      <c r="J12286">
        <v>0</v>
      </c>
      <c r="K12286" s="194">
        <v>0</v>
      </c>
      <c r="L12286" t="s">
        <v>1083</v>
      </c>
      <c r="M12286" t="s">
        <v>1083</v>
      </c>
      <c r="N12286">
        <v>56000</v>
      </c>
      <c r="O12286" t="s">
        <v>7876</v>
      </c>
      <c r="P12286" t="s">
        <v>8135</v>
      </c>
      <c r="Q12286">
        <v>56</v>
      </c>
      <c r="R12286" s="117" t="s">
        <v>14814</v>
      </c>
      <c r="S12286" s="117" t="s">
        <v>14589</v>
      </c>
      <c r="T12286" t="s">
        <v>12136</v>
      </c>
      <c r="U12286" t="s">
        <v>10772</v>
      </c>
    </row>
    <row r="12287" spans="1:21">
      <c r="A12287" s="117" t="s">
        <v>5693</v>
      </c>
      <c r="B12287" t="s">
        <v>14590</v>
      </c>
      <c r="C12287" t="s">
        <v>14590</v>
      </c>
      <c r="D12287">
        <v>89</v>
      </c>
      <c r="E12287">
        <v>83</v>
      </c>
      <c r="F12287">
        <v>89</v>
      </c>
      <c r="G12287">
        <v>83</v>
      </c>
      <c r="H12287">
        <v>1</v>
      </c>
      <c r="I12287">
        <v>1</v>
      </c>
      <c r="J12287">
        <v>10</v>
      </c>
      <c r="K12287" s="194">
        <v>10</v>
      </c>
      <c r="L12287" t="s">
        <v>1079</v>
      </c>
      <c r="M12287" t="s">
        <v>1079</v>
      </c>
      <c r="N12287">
        <v>56000</v>
      </c>
      <c r="O12287" t="s">
        <v>7876</v>
      </c>
      <c r="P12287" t="s">
        <v>8135</v>
      </c>
      <c r="Q12287">
        <v>56</v>
      </c>
      <c r="R12287" s="117" t="s">
        <v>14595</v>
      </c>
      <c r="S12287" s="117" t="s">
        <v>14596</v>
      </c>
      <c r="T12287" t="s">
        <v>17448</v>
      </c>
      <c r="U12287" t="s">
        <v>10772</v>
      </c>
    </row>
    <row r="12288" spans="1:21">
      <c r="A12288" s="117" t="s">
        <v>25594</v>
      </c>
      <c r="B12288" t="s">
        <v>14590</v>
      </c>
      <c r="C12288" t="s">
        <v>14590</v>
      </c>
      <c r="D12288">
        <v>39</v>
      </c>
      <c r="E12288">
        <v>33</v>
      </c>
      <c r="F12288">
        <v>39</v>
      </c>
      <c r="G12288">
        <v>33</v>
      </c>
      <c r="H12288">
        <v>1</v>
      </c>
      <c r="I12288">
        <v>1</v>
      </c>
      <c r="J12288">
        <v>0</v>
      </c>
      <c r="K12288" s="194">
        <v>0</v>
      </c>
      <c r="L12288" t="s">
        <v>1083</v>
      </c>
      <c r="M12288" t="s">
        <v>1083</v>
      </c>
      <c r="N12288">
        <v>56000</v>
      </c>
      <c r="O12288" t="s">
        <v>7876</v>
      </c>
      <c r="P12288" t="s">
        <v>8135</v>
      </c>
      <c r="Q12288">
        <v>56</v>
      </c>
      <c r="R12288" s="117" t="s">
        <v>14814</v>
      </c>
      <c r="S12288" s="117" t="s">
        <v>14589</v>
      </c>
      <c r="T12288" t="s">
        <v>12136</v>
      </c>
      <c r="U12288" t="s">
        <v>10772</v>
      </c>
    </row>
    <row r="12289" spans="1:21">
      <c r="A12289" s="117" t="s">
        <v>5694</v>
      </c>
      <c r="B12289" t="s">
        <v>14590</v>
      </c>
      <c r="C12289" t="s">
        <v>14590</v>
      </c>
      <c r="D12289">
        <v>39</v>
      </c>
      <c r="E12289">
        <v>33</v>
      </c>
      <c r="F12289">
        <v>39</v>
      </c>
      <c r="G12289">
        <v>33</v>
      </c>
      <c r="H12289">
        <v>1</v>
      </c>
      <c r="I12289">
        <v>1</v>
      </c>
      <c r="J12289">
        <v>0</v>
      </c>
      <c r="K12289" s="194">
        <v>0</v>
      </c>
      <c r="L12289" t="s">
        <v>1083</v>
      </c>
      <c r="M12289" t="s">
        <v>1083</v>
      </c>
      <c r="N12289">
        <v>56000</v>
      </c>
      <c r="O12289" t="s">
        <v>7876</v>
      </c>
      <c r="P12289" t="s">
        <v>8135</v>
      </c>
      <c r="Q12289">
        <v>56</v>
      </c>
      <c r="R12289" s="117" t="s">
        <v>14814</v>
      </c>
      <c r="S12289" s="117" t="s">
        <v>14589</v>
      </c>
      <c r="T12289" t="s">
        <v>12136</v>
      </c>
      <c r="U12289" t="s">
        <v>10772</v>
      </c>
    </row>
    <row r="12290" spans="1:21">
      <c r="A12290" s="117" t="s">
        <v>5695</v>
      </c>
      <c r="B12290" t="s">
        <v>14590</v>
      </c>
      <c r="C12290" t="s">
        <v>14590</v>
      </c>
      <c r="D12290">
        <v>89</v>
      </c>
      <c r="E12290">
        <v>83</v>
      </c>
      <c r="F12290">
        <v>89</v>
      </c>
      <c r="G12290">
        <v>83</v>
      </c>
      <c r="H12290">
        <v>1</v>
      </c>
      <c r="I12290">
        <v>1</v>
      </c>
      <c r="J12290">
        <v>10</v>
      </c>
      <c r="K12290" s="194">
        <v>10</v>
      </c>
      <c r="L12290" t="s">
        <v>1079</v>
      </c>
      <c r="M12290" t="s">
        <v>1079</v>
      </c>
      <c r="N12290">
        <v>56000</v>
      </c>
      <c r="O12290" t="s">
        <v>7876</v>
      </c>
      <c r="P12290" t="s">
        <v>8135</v>
      </c>
      <c r="Q12290">
        <v>56</v>
      </c>
      <c r="R12290" s="117" t="s">
        <v>14595</v>
      </c>
      <c r="S12290" s="117" t="s">
        <v>14596</v>
      </c>
      <c r="T12290" t="s">
        <v>17448</v>
      </c>
      <c r="U12290" t="s">
        <v>10772</v>
      </c>
    </row>
    <row r="12291" spans="1:21">
      <c r="A12291" s="117" t="s">
        <v>21904</v>
      </c>
      <c r="B12291" t="s">
        <v>14590</v>
      </c>
      <c r="C12291" t="s">
        <v>14590</v>
      </c>
      <c r="D12291">
        <v>39</v>
      </c>
      <c r="E12291">
        <v>33</v>
      </c>
      <c r="F12291">
        <v>39</v>
      </c>
      <c r="G12291">
        <v>33</v>
      </c>
      <c r="H12291">
        <v>1</v>
      </c>
      <c r="I12291">
        <v>1</v>
      </c>
      <c r="J12291">
        <v>0</v>
      </c>
      <c r="K12291" s="194">
        <v>0</v>
      </c>
      <c r="L12291" t="s">
        <v>1083</v>
      </c>
      <c r="M12291" t="s">
        <v>1083</v>
      </c>
      <c r="N12291">
        <v>1</v>
      </c>
      <c r="O12291" t="s">
        <v>7876</v>
      </c>
      <c r="P12291" t="s">
        <v>8135</v>
      </c>
      <c r="Q12291">
        <v>1E-3</v>
      </c>
      <c r="R12291" s="117" t="s">
        <v>14814</v>
      </c>
      <c r="S12291" s="117" t="s">
        <v>14589</v>
      </c>
      <c r="T12291" t="s">
        <v>12136</v>
      </c>
      <c r="U12291" t="s">
        <v>10772</v>
      </c>
    </row>
    <row r="12292" spans="1:21">
      <c r="A12292" s="117" t="s">
        <v>13643</v>
      </c>
      <c r="B12292" t="s">
        <v>14590</v>
      </c>
      <c r="C12292" t="s">
        <v>14590</v>
      </c>
      <c r="D12292">
        <v>89</v>
      </c>
      <c r="E12292">
        <v>83</v>
      </c>
      <c r="F12292">
        <v>89</v>
      </c>
      <c r="G12292">
        <v>83</v>
      </c>
      <c r="H12292">
        <v>1</v>
      </c>
      <c r="I12292">
        <v>1</v>
      </c>
      <c r="J12292">
        <v>10</v>
      </c>
      <c r="K12292" s="194">
        <v>10</v>
      </c>
      <c r="L12292" t="s">
        <v>1079</v>
      </c>
      <c r="M12292" t="s">
        <v>1079</v>
      </c>
      <c r="N12292">
        <v>30000</v>
      </c>
      <c r="O12292" t="s">
        <v>7876</v>
      </c>
      <c r="P12292" t="s">
        <v>13962</v>
      </c>
      <c r="Q12292">
        <v>30</v>
      </c>
      <c r="R12292" s="117" t="s">
        <v>14595</v>
      </c>
      <c r="S12292" s="117" t="s">
        <v>14596</v>
      </c>
      <c r="T12292" t="s">
        <v>17448</v>
      </c>
      <c r="U12292" t="s">
        <v>10772</v>
      </c>
    </row>
    <row r="12293" spans="1:21">
      <c r="A12293" s="117" t="s">
        <v>5696</v>
      </c>
      <c r="B12293" t="s">
        <v>14590</v>
      </c>
      <c r="C12293" t="s">
        <v>14590</v>
      </c>
      <c r="D12293">
        <v>39</v>
      </c>
      <c r="E12293">
        <v>33</v>
      </c>
      <c r="F12293">
        <v>39</v>
      </c>
      <c r="G12293">
        <v>33</v>
      </c>
      <c r="H12293">
        <v>1</v>
      </c>
      <c r="I12293">
        <v>1</v>
      </c>
      <c r="J12293">
        <v>0</v>
      </c>
      <c r="K12293" s="194">
        <v>0</v>
      </c>
      <c r="L12293" t="s">
        <v>1083</v>
      </c>
      <c r="M12293" t="s">
        <v>1083</v>
      </c>
      <c r="N12293">
        <v>56000</v>
      </c>
      <c r="O12293" t="s">
        <v>7876</v>
      </c>
      <c r="P12293" t="s">
        <v>8135</v>
      </c>
      <c r="Q12293">
        <v>56</v>
      </c>
      <c r="R12293" s="117" t="s">
        <v>14814</v>
      </c>
      <c r="S12293" s="117" t="s">
        <v>14589</v>
      </c>
      <c r="T12293" t="s">
        <v>12136</v>
      </c>
      <c r="U12293" t="s">
        <v>10772</v>
      </c>
    </row>
    <row r="12294" spans="1:21">
      <c r="A12294" s="117" t="s">
        <v>5697</v>
      </c>
      <c r="B12294" t="s">
        <v>14590</v>
      </c>
      <c r="C12294" t="s">
        <v>14590</v>
      </c>
      <c r="D12294">
        <v>89</v>
      </c>
      <c r="E12294">
        <v>83</v>
      </c>
      <c r="F12294">
        <v>89</v>
      </c>
      <c r="G12294">
        <v>83</v>
      </c>
      <c r="H12294">
        <v>1</v>
      </c>
      <c r="I12294">
        <v>1</v>
      </c>
      <c r="J12294">
        <v>10</v>
      </c>
      <c r="K12294" s="194">
        <v>10</v>
      </c>
      <c r="L12294" t="s">
        <v>1079</v>
      </c>
      <c r="M12294" t="s">
        <v>1079</v>
      </c>
      <c r="N12294">
        <v>56000</v>
      </c>
      <c r="O12294" t="s">
        <v>7876</v>
      </c>
      <c r="P12294" t="s">
        <v>8135</v>
      </c>
      <c r="Q12294">
        <v>56</v>
      </c>
      <c r="R12294" s="117" t="s">
        <v>14595</v>
      </c>
      <c r="S12294" s="117" t="s">
        <v>14596</v>
      </c>
      <c r="T12294" t="s">
        <v>17448</v>
      </c>
      <c r="U12294" t="s">
        <v>10772</v>
      </c>
    </row>
    <row r="12295" spans="1:21">
      <c r="A12295" s="117" t="s">
        <v>25595</v>
      </c>
      <c r="B12295" t="s">
        <v>14590</v>
      </c>
      <c r="C12295" t="s">
        <v>14590</v>
      </c>
      <c r="D12295">
        <v>39</v>
      </c>
      <c r="E12295">
        <v>33</v>
      </c>
      <c r="F12295">
        <v>39</v>
      </c>
      <c r="G12295">
        <v>33</v>
      </c>
      <c r="H12295">
        <v>1</v>
      </c>
      <c r="I12295">
        <v>1</v>
      </c>
      <c r="J12295">
        <v>0</v>
      </c>
      <c r="K12295" s="194">
        <v>0</v>
      </c>
      <c r="L12295" t="s">
        <v>1083</v>
      </c>
      <c r="M12295" t="s">
        <v>1083</v>
      </c>
      <c r="N12295">
        <v>74000</v>
      </c>
      <c r="O12295" t="s">
        <v>7876</v>
      </c>
      <c r="P12295" t="s">
        <v>8135</v>
      </c>
      <c r="Q12295">
        <v>74</v>
      </c>
      <c r="R12295" s="117" t="s">
        <v>14814</v>
      </c>
      <c r="S12295" s="117" t="s">
        <v>14589</v>
      </c>
      <c r="T12295" t="s">
        <v>12136</v>
      </c>
      <c r="U12295" t="s">
        <v>10772</v>
      </c>
    </row>
    <row r="12296" spans="1:21">
      <c r="A12296" s="117" t="s">
        <v>5698</v>
      </c>
      <c r="B12296" t="s">
        <v>14590</v>
      </c>
      <c r="C12296" t="s">
        <v>14590</v>
      </c>
      <c r="D12296">
        <v>39</v>
      </c>
      <c r="E12296">
        <v>33</v>
      </c>
      <c r="F12296">
        <v>39</v>
      </c>
      <c r="G12296">
        <v>33</v>
      </c>
      <c r="H12296">
        <v>1</v>
      </c>
      <c r="I12296">
        <v>1</v>
      </c>
      <c r="J12296">
        <v>0</v>
      </c>
      <c r="K12296" s="194">
        <v>0</v>
      </c>
      <c r="L12296" t="s">
        <v>1083</v>
      </c>
      <c r="M12296" t="s">
        <v>1083</v>
      </c>
      <c r="N12296">
        <v>56000</v>
      </c>
      <c r="O12296" t="s">
        <v>7876</v>
      </c>
      <c r="P12296" t="s">
        <v>8135</v>
      </c>
      <c r="Q12296">
        <v>56</v>
      </c>
      <c r="R12296" s="117" t="s">
        <v>14814</v>
      </c>
      <c r="S12296" s="117" t="s">
        <v>14589</v>
      </c>
      <c r="T12296" t="s">
        <v>12136</v>
      </c>
      <c r="U12296" t="s">
        <v>10772</v>
      </c>
    </row>
    <row r="12297" spans="1:21">
      <c r="A12297" s="117" t="s">
        <v>5699</v>
      </c>
      <c r="B12297" t="s">
        <v>14590</v>
      </c>
      <c r="C12297" t="s">
        <v>14590</v>
      </c>
      <c r="D12297">
        <v>89</v>
      </c>
      <c r="E12297">
        <v>83</v>
      </c>
      <c r="F12297">
        <v>89</v>
      </c>
      <c r="G12297">
        <v>83</v>
      </c>
      <c r="H12297">
        <v>1</v>
      </c>
      <c r="I12297">
        <v>1</v>
      </c>
      <c r="J12297">
        <v>10</v>
      </c>
      <c r="K12297" s="194">
        <v>10</v>
      </c>
      <c r="L12297" t="s">
        <v>1079</v>
      </c>
      <c r="M12297" t="s">
        <v>1079</v>
      </c>
      <c r="N12297">
        <v>56000</v>
      </c>
      <c r="O12297" t="s">
        <v>7876</v>
      </c>
      <c r="P12297" t="s">
        <v>8135</v>
      </c>
      <c r="Q12297">
        <v>56</v>
      </c>
      <c r="R12297" s="117" t="s">
        <v>14595</v>
      </c>
      <c r="S12297" s="117" t="s">
        <v>14596</v>
      </c>
      <c r="T12297" t="s">
        <v>17448</v>
      </c>
      <c r="U12297" t="s">
        <v>10772</v>
      </c>
    </row>
    <row r="12298" spans="1:21">
      <c r="A12298" s="117" t="s">
        <v>5700</v>
      </c>
      <c r="B12298" t="s">
        <v>14590</v>
      </c>
      <c r="C12298" t="s">
        <v>14590</v>
      </c>
      <c r="D12298">
        <v>39</v>
      </c>
      <c r="E12298">
        <v>33</v>
      </c>
      <c r="F12298">
        <v>39</v>
      </c>
      <c r="G12298">
        <v>33</v>
      </c>
      <c r="H12298">
        <v>1</v>
      </c>
      <c r="I12298">
        <v>1</v>
      </c>
      <c r="J12298">
        <v>0</v>
      </c>
      <c r="K12298" s="194">
        <v>0</v>
      </c>
      <c r="L12298" t="s">
        <v>1083</v>
      </c>
      <c r="M12298" t="s">
        <v>1083</v>
      </c>
      <c r="N12298">
        <v>56000</v>
      </c>
      <c r="O12298" t="s">
        <v>7876</v>
      </c>
      <c r="P12298" t="s">
        <v>8135</v>
      </c>
      <c r="Q12298">
        <v>56</v>
      </c>
      <c r="R12298" s="117" t="s">
        <v>14814</v>
      </c>
      <c r="S12298" s="117" t="s">
        <v>14589</v>
      </c>
      <c r="T12298" t="s">
        <v>12136</v>
      </c>
      <c r="U12298" t="s">
        <v>10772</v>
      </c>
    </row>
    <row r="12299" spans="1:21">
      <c r="A12299" s="117" t="s">
        <v>25596</v>
      </c>
      <c r="B12299" t="s">
        <v>14590</v>
      </c>
      <c r="C12299" t="s">
        <v>14590</v>
      </c>
      <c r="D12299">
        <v>89</v>
      </c>
      <c r="E12299">
        <v>83</v>
      </c>
      <c r="F12299">
        <v>89</v>
      </c>
      <c r="G12299">
        <v>83</v>
      </c>
      <c r="H12299">
        <v>1</v>
      </c>
      <c r="I12299">
        <v>1</v>
      </c>
      <c r="J12299">
        <v>10</v>
      </c>
      <c r="K12299" s="194">
        <v>10</v>
      </c>
      <c r="L12299" t="s">
        <v>1079</v>
      </c>
      <c r="M12299" t="s">
        <v>1079</v>
      </c>
      <c r="N12299">
        <v>56000</v>
      </c>
      <c r="O12299" t="s">
        <v>7876</v>
      </c>
      <c r="P12299" t="s">
        <v>8135</v>
      </c>
      <c r="Q12299">
        <v>56</v>
      </c>
      <c r="R12299" s="117" t="s">
        <v>14595</v>
      </c>
      <c r="S12299" s="117" t="s">
        <v>14596</v>
      </c>
      <c r="T12299" t="s">
        <v>17448</v>
      </c>
      <c r="U12299" t="s">
        <v>10772</v>
      </c>
    </row>
    <row r="12300" spans="1:21">
      <c r="A12300" s="117" t="s">
        <v>25597</v>
      </c>
      <c r="B12300" t="s">
        <v>14590</v>
      </c>
      <c r="C12300" t="s">
        <v>14590</v>
      </c>
      <c r="D12300">
        <v>39</v>
      </c>
      <c r="E12300">
        <v>33</v>
      </c>
      <c r="F12300">
        <v>39</v>
      </c>
      <c r="G12300">
        <v>33</v>
      </c>
      <c r="H12300">
        <v>1</v>
      </c>
      <c r="I12300">
        <v>1</v>
      </c>
      <c r="J12300">
        <v>0</v>
      </c>
      <c r="K12300" s="194">
        <v>0</v>
      </c>
      <c r="L12300" t="s">
        <v>1083</v>
      </c>
      <c r="M12300" t="s">
        <v>1083</v>
      </c>
      <c r="N12300">
        <v>74000</v>
      </c>
      <c r="O12300" t="s">
        <v>7876</v>
      </c>
      <c r="Q12300">
        <v>74</v>
      </c>
      <c r="R12300" s="117" t="s">
        <v>14814</v>
      </c>
      <c r="S12300" s="117" t="s">
        <v>14589</v>
      </c>
      <c r="T12300" t="s">
        <v>12136</v>
      </c>
      <c r="U12300" t="s">
        <v>10772</v>
      </c>
    </row>
    <row r="12301" spans="1:21">
      <c r="A12301" s="117" t="s">
        <v>5701</v>
      </c>
      <c r="B12301" t="s">
        <v>14590</v>
      </c>
      <c r="C12301" t="s">
        <v>14590</v>
      </c>
      <c r="D12301">
        <v>39</v>
      </c>
      <c r="E12301">
        <v>33</v>
      </c>
      <c r="F12301">
        <v>39</v>
      </c>
      <c r="G12301">
        <v>33</v>
      </c>
      <c r="H12301">
        <v>1</v>
      </c>
      <c r="I12301">
        <v>1</v>
      </c>
      <c r="J12301">
        <v>0</v>
      </c>
      <c r="K12301" s="194">
        <v>0</v>
      </c>
      <c r="L12301" t="s">
        <v>1083</v>
      </c>
      <c r="M12301" t="s">
        <v>1083</v>
      </c>
      <c r="N12301">
        <v>56000</v>
      </c>
      <c r="O12301" t="s">
        <v>7876</v>
      </c>
      <c r="P12301" t="s">
        <v>8135</v>
      </c>
      <c r="Q12301">
        <v>56</v>
      </c>
      <c r="R12301" s="117" t="s">
        <v>14814</v>
      </c>
      <c r="S12301" s="117" t="s">
        <v>14589</v>
      </c>
      <c r="T12301" t="s">
        <v>12136</v>
      </c>
      <c r="U12301" t="s">
        <v>10772</v>
      </c>
    </row>
    <row r="12302" spans="1:21">
      <c r="A12302" s="117" t="s">
        <v>5702</v>
      </c>
      <c r="B12302" t="s">
        <v>14590</v>
      </c>
      <c r="C12302" t="s">
        <v>14590</v>
      </c>
      <c r="D12302">
        <v>89</v>
      </c>
      <c r="E12302">
        <v>83</v>
      </c>
      <c r="F12302">
        <v>89</v>
      </c>
      <c r="G12302">
        <v>83</v>
      </c>
      <c r="H12302">
        <v>1</v>
      </c>
      <c r="I12302">
        <v>1</v>
      </c>
      <c r="J12302">
        <v>10</v>
      </c>
      <c r="K12302" s="194">
        <v>10</v>
      </c>
      <c r="L12302" t="s">
        <v>1079</v>
      </c>
      <c r="M12302" t="s">
        <v>1079</v>
      </c>
      <c r="N12302">
        <v>56000</v>
      </c>
      <c r="O12302" t="s">
        <v>7876</v>
      </c>
      <c r="P12302" t="s">
        <v>8135</v>
      </c>
      <c r="Q12302">
        <v>56</v>
      </c>
      <c r="R12302" s="117" t="s">
        <v>14595</v>
      </c>
      <c r="S12302" s="117" t="s">
        <v>14596</v>
      </c>
      <c r="T12302" t="s">
        <v>17448</v>
      </c>
      <c r="U12302" t="s">
        <v>10772</v>
      </c>
    </row>
    <row r="12303" spans="1:21">
      <c r="A12303" s="117" t="s">
        <v>25598</v>
      </c>
      <c r="B12303" t="s">
        <v>14590</v>
      </c>
      <c r="C12303" t="s">
        <v>14590</v>
      </c>
      <c r="D12303">
        <v>39</v>
      </c>
      <c r="E12303">
        <v>33</v>
      </c>
      <c r="F12303">
        <v>39</v>
      </c>
      <c r="G12303">
        <v>33</v>
      </c>
      <c r="H12303">
        <v>1</v>
      </c>
      <c r="I12303">
        <v>1</v>
      </c>
      <c r="J12303">
        <v>0</v>
      </c>
      <c r="K12303" s="194">
        <v>0</v>
      </c>
      <c r="L12303" t="s">
        <v>1083</v>
      </c>
      <c r="M12303" t="s">
        <v>1083</v>
      </c>
      <c r="N12303">
        <v>56000</v>
      </c>
      <c r="O12303" t="s">
        <v>7876</v>
      </c>
      <c r="P12303" t="s">
        <v>8135</v>
      </c>
      <c r="Q12303">
        <v>56</v>
      </c>
      <c r="R12303" s="117" t="s">
        <v>14814</v>
      </c>
      <c r="S12303" s="117" t="s">
        <v>14589</v>
      </c>
      <c r="T12303" t="s">
        <v>12136</v>
      </c>
      <c r="U12303" t="s">
        <v>10772</v>
      </c>
    </row>
    <row r="12304" spans="1:21">
      <c r="A12304" s="117" t="s">
        <v>5703</v>
      </c>
      <c r="B12304" t="s">
        <v>14590</v>
      </c>
      <c r="C12304" t="s">
        <v>14590</v>
      </c>
      <c r="D12304">
        <v>39</v>
      </c>
      <c r="E12304">
        <v>33</v>
      </c>
      <c r="F12304">
        <v>39</v>
      </c>
      <c r="G12304">
        <v>33</v>
      </c>
      <c r="H12304">
        <v>1</v>
      </c>
      <c r="I12304">
        <v>1</v>
      </c>
      <c r="J12304">
        <v>0</v>
      </c>
      <c r="K12304" s="194">
        <v>0</v>
      </c>
      <c r="L12304" t="s">
        <v>1083</v>
      </c>
      <c r="M12304" t="s">
        <v>1083</v>
      </c>
      <c r="N12304">
        <v>56000</v>
      </c>
      <c r="O12304" t="s">
        <v>7876</v>
      </c>
      <c r="P12304" t="s">
        <v>8135</v>
      </c>
      <c r="Q12304">
        <v>56</v>
      </c>
      <c r="R12304" s="117" t="s">
        <v>14814</v>
      </c>
      <c r="S12304" s="117" t="s">
        <v>14589</v>
      </c>
      <c r="T12304" t="s">
        <v>12136</v>
      </c>
      <c r="U12304" t="s">
        <v>10772</v>
      </c>
    </row>
    <row r="12305" spans="1:21">
      <c r="A12305" s="117" t="s">
        <v>5704</v>
      </c>
      <c r="B12305" t="s">
        <v>14590</v>
      </c>
      <c r="C12305" t="s">
        <v>14590</v>
      </c>
      <c r="D12305">
        <v>89</v>
      </c>
      <c r="E12305">
        <v>83</v>
      </c>
      <c r="F12305">
        <v>89</v>
      </c>
      <c r="G12305">
        <v>83</v>
      </c>
      <c r="H12305">
        <v>1</v>
      </c>
      <c r="I12305">
        <v>1</v>
      </c>
      <c r="J12305">
        <v>10</v>
      </c>
      <c r="K12305" s="194">
        <v>10</v>
      </c>
      <c r="L12305" t="s">
        <v>1079</v>
      </c>
      <c r="M12305" t="s">
        <v>1079</v>
      </c>
      <c r="N12305">
        <v>56000</v>
      </c>
      <c r="O12305" t="s">
        <v>7876</v>
      </c>
      <c r="P12305" t="s">
        <v>8135</v>
      </c>
      <c r="Q12305">
        <v>56</v>
      </c>
      <c r="R12305" s="117" t="s">
        <v>14595</v>
      </c>
      <c r="S12305" s="117" t="s">
        <v>14596</v>
      </c>
      <c r="T12305" t="s">
        <v>17448</v>
      </c>
      <c r="U12305" t="s">
        <v>10772</v>
      </c>
    </row>
    <row r="12306" spans="1:21">
      <c r="A12306" s="117" t="s">
        <v>25599</v>
      </c>
      <c r="B12306" t="s">
        <v>14590</v>
      </c>
      <c r="C12306" t="s">
        <v>14590</v>
      </c>
      <c r="D12306">
        <v>39</v>
      </c>
      <c r="E12306">
        <v>33</v>
      </c>
      <c r="F12306">
        <v>39</v>
      </c>
      <c r="G12306">
        <v>33</v>
      </c>
      <c r="H12306">
        <v>1</v>
      </c>
      <c r="I12306">
        <v>1</v>
      </c>
      <c r="J12306">
        <v>0</v>
      </c>
      <c r="K12306" s="194">
        <v>0</v>
      </c>
      <c r="L12306" t="s">
        <v>1083</v>
      </c>
      <c r="M12306" t="s">
        <v>1083</v>
      </c>
      <c r="N12306">
        <v>56000</v>
      </c>
      <c r="O12306" t="s">
        <v>7876</v>
      </c>
      <c r="P12306" t="s">
        <v>8135</v>
      </c>
      <c r="Q12306">
        <v>56</v>
      </c>
      <c r="R12306" s="117" t="s">
        <v>14814</v>
      </c>
      <c r="S12306" s="117" t="s">
        <v>14589</v>
      </c>
      <c r="T12306" t="s">
        <v>12136</v>
      </c>
      <c r="U12306" t="s">
        <v>10772</v>
      </c>
    </row>
    <row r="12307" spans="1:21">
      <c r="A12307" s="117" t="s">
        <v>25600</v>
      </c>
      <c r="B12307" t="s">
        <v>14590</v>
      </c>
      <c r="C12307" t="s">
        <v>14590</v>
      </c>
      <c r="D12307">
        <v>39</v>
      </c>
      <c r="E12307">
        <v>33</v>
      </c>
      <c r="F12307">
        <v>39</v>
      </c>
      <c r="G12307">
        <v>33</v>
      </c>
      <c r="H12307">
        <v>1</v>
      </c>
      <c r="I12307">
        <v>1</v>
      </c>
      <c r="J12307">
        <v>0</v>
      </c>
      <c r="K12307" s="194">
        <v>0</v>
      </c>
      <c r="L12307" t="s">
        <v>1083</v>
      </c>
      <c r="M12307" t="s">
        <v>1083</v>
      </c>
      <c r="N12307">
        <v>56000</v>
      </c>
      <c r="O12307" t="s">
        <v>7876</v>
      </c>
      <c r="P12307" t="s">
        <v>8135</v>
      </c>
      <c r="Q12307">
        <v>56</v>
      </c>
      <c r="R12307" s="117" t="s">
        <v>14814</v>
      </c>
      <c r="S12307" s="117" t="s">
        <v>14589</v>
      </c>
      <c r="T12307" t="s">
        <v>12136</v>
      </c>
      <c r="U12307" t="s">
        <v>10772</v>
      </c>
    </row>
    <row r="12308" spans="1:21">
      <c r="A12308" s="117" t="s">
        <v>5705</v>
      </c>
      <c r="B12308" t="s">
        <v>14590</v>
      </c>
      <c r="C12308" t="s">
        <v>14590</v>
      </c>
      <c r="D12308">
        <v>39</v>
      </c>
      <c r="E12308">
        <v>33</v>
      </c>
      <c r="F12308">
        <v>39</v>
      </c>
      <c r="G12308">
        <v>33</v>
      </c>
      <c r="H12308">
        <v>1</v>
      </c>
      <c r="I12308">
        <v>1</v>
      </c>
      <c r="J12308">
        <v>0</v>
      </c>
      <c r="K12308" s="194">
        <v>0</v>
      </c>
      <c r="L12308" t="s">
        <v>1083</v>
      </c>
      <c r="M12308" t="s">
        <v>1083</v>
      </c>
      <c r="N12308">
        <v>56000</v>
      </c>
      <c r="O12308" t="s">
        <v>7876</v>
      </c>
      <c r="P12308" t="s">
        <v>9866</v>
      </c>
      <c r="Q12308">
        <v>56</v>
      </c>
      <c r="R12308" s="117" t="s">
        <v>14814</v>
      </c>
      <c r="S12308" s="117" t="s">
        <v>14589</v>
      </c>
      <c r="T12308" t="s">
        <v>12136</v>
      </c>
      <c r="U12308" t="s">
        <v>10772</v>
      </c>
    </row>
    <row r="12309" spans="1:21">
      <c r="A12309" s="117" t="s">
        <v>5706</v>
      </c>
      <c r="B12309" t="s">
        <v>14590</v>
      </c>
      <c r="C12309" t="s">
        <v>14590</v>
      </c>
      <c r="D12309">
        <v>89</v>
      </c>
      <c r="E12309">
        <v>83</v>
      </c>
      <c r="F12309">
        <v>89</v>
      </c>
      <c r="G12309">
        <v>83</v>
      </c>
      <c r="H12309">
        <v>1</v>
      </c>
      <c r="I12309">
        <v>1</v>
      </c>
      <c r="J12309">
        <v>10</v>
      </c>
      <c r="K12309" s="194">
        <v>10</v>
      </c>
      <c r="L12309" t="s">
        <v>1079</v>
      </c>
      <c r="M12309" t="s">
        <v>1079</v>
      </c>
      <c r="N12309">
        <v>56000</v>
      </c>
      <c r="O12309" t="s">
        <v>7876</v>
      </c>
      <c r="P12309" t="s">
        <v>9866</v>
      </c>
      <c r="Q12309">
        <v>56</v>
      </c>
      <c r="R12309" s="117" t="s">
        <v>14595</v>
      </c>
      <c r="S12309" s="117" t="s">
        <v>14596</v>
      </c>
      <c r="T12309" t="s">
        <v>17448</v>
      </c>
      <c r="U12309" t="s">
        <v>10772</v>
      </c>
    </row>
    <row r="12310" spans="1:21">
      <c r="A12310" s="117" t="s">
        <v>25601</v>
      </c>
      <c r="B12310" t="s">
        <v>14590</v>
      </c>
      <c r="C12310" t="s">
        <v>14590</v>
      </c>
      <c r="D12310">
        <v>39</v>
      </c>
      <c r="E12310">
        <v>33</v>
      </c>
      <c r="F12310">
        <v>39</v>
      </c>
      <c r="G12310">
        <v>33</v>
      </c>
      <c r="H12310">
        <v>1</v>
      </c>
      <c r="I12310">
        <v>1</v>
      </c>
      <c r="J12310">
        <v>0</v>
      </c>
      <c r="K12310" s="194">
        <v>0</v>
      </c>
      <c r="L12310" t="s">
        <v>1083</v>
      </c>
      <c r="M12310" t="s">
        <v>1083</v>
      </c>
      <c r="N12310">
        <v>56000</v>
      </c>
      <c r="O12310" t="s">
        <v>7876</v>
      </c>
      <c r="P12310" t="s">
        <v>8135</v>
      </c>
      <c r="Q12310">
        <v>56</v>
      </c>
      <c r="R12310" s="117" t="s">
        <v>14814</v>
      </c>
      <c r="S12310" s="117" t="s">
        <v>14589</v>
      </c>
      <c r="T12310" t="s">
        <v>12136</v>
      </c>
      <c r="U12310" t="s">
        <v>10772</v>
      </c>
    </row>
    <row r="12311" spans="1:21">
      <c r="A12311" s="117" t="s">
        <v>25602</v>
      </c>
      <c r="B12311" t="s">
        <v>14590</v>
      </c>
      <c r="C12311" t="s">
        <v>14590</v>
      </c>
      <c r="D12311">
        <v>39</v>
      </c>
      <c r="E12311">
        <v>33</v>
      </c>
      <c r="F12311">
        <v>39</v>
      </c>
      <c r="G12311">
        <v>33</v>
      </c>
      <c r="H12311">
        <v>1</v>
      </c>
      <c r="I12311">
        <v>1</v>
      </c>
      <c r="J12311">
        <v>0</v>
      </c>
      <c r="K12311" s="194">
        <v>0</v>
      </c>
      <c r="L12311" t="s">
        <v>1083</v>
      </c>
      <c r="M12311" t="s">
        <v>1083</v>
      </c>
      <c r="N12311">
        <v>56000</v>
      </c>
      <c r="O12311" t="s">
        <v>7876</v>
      </c>
      <c r="P12311" t="s">
        <v>8135</v>
      </c>
      <c r="Q12311">
        <v>56</v>
      </c>
      <c r="R12311" s="117" t="s">
        <v>14814</v>
      </c>
      <c r="S12311" s="117" t="s">
        <v>14589</v>
      </c>
      <c r="T12311" t="s">
        <v>12136</v>
      </c>
      <c r="U12311" t="s">
        <v>10772</v>
      </c>
    </row>
    <row r="12312" spans="1:21">
      <c r="A12312" s="117" t="s">
        <v>5707</v>
      </c>
      <c r="B12312" t="s">
        <v>14590</v>
      </c>
      <c r="C12312" t="s">
        <v>14590</v>
      </c>
      <c r="D12312">
        <v>39</v>
      </c>
      <c r="E12312">
        <v>33</v>
      </c>
      <c r="F12312">
        <v>39</v>
      </c>
      <c r="G12312">
        <v>33</v>
      </c>
      <c r="H12312">
        <v>1</v>
      </c>
      <c r="I12312">
        <v>1</v>
      </c>
      <c r="J12312">
        <v>0</v>
      </c>
      <c r="K12312" s="194">
        <v>0</v>
      </c>
      <c r="L12312" t="s">
        <v>1083</v>
      </c>
      <c r="M12312" t="s">
        <v>1083</v>
      </c>
      <c r="N12312">
        <v>56000</v>
      </c>
      <c r="O12312" t="s">
        <v>7876</v>
      </c>
      <c r="P12312" t="s">
        <v>8135</v>
      </c>
      <c r="Q12312">
        <v>56</v>
      </c>
      <c r="R12312" s="117" t="s">
        <v>14814</v>
      </c>
      <c r="S12312" s="117" t="s">
        <v>14589</v>
      </c>
      <c r="T12312" t="s">
        <v>12136</v>
      </c>
      <c r="U12312" t="s">
        <v>10772</v>
      </c>
    </row>
    <row r="12313" spans="1:21">
      <c r="A12313" s="117" t="s">
        <v>5708</v>
      </c>
      <c r="B12313" t="s">
        <v>14590</v>
      </c>
      <c r="C12313" t="s">
        <v>14590</v>
      </c>
      <c r="D12313">
        <v>89</v>
      </c>
      <c r="E12313">
        <v>83</v>
      </c>
      <c r="F12313">
        <v>89</v>
      </c>
      <c r="G12313">
        <v>83</v>
      </c>
      <c r="H12313">
        <v>1</v>
      </c>
      <c r="I12313">
        <v>1</v>
      </c>
      <c r="J12313">
        <v>10</v>
      </c>
      <c r="K12313" s="194">
        <v>10</v>
      </c>
      <c r="L12313" t="s">
        <v>1079</v>
      </c>
      <c r="M12313" t="s">
        <v>1079</v>
      </c>
      <c r="N12313">
        <v>56000</v>
      </c>
      <c r="O12313" t="s">
        <v>7876</v>
      </c>
      <c r="P12313" t="s">
        <v>8135</v>
      </c>
      <c r="Q12313">
        <v>56</v>
      </c>
      <c r="R12313" s="117" t="s">
        <v>14595</v>
      </c>
      <c r="S12313" s="117" t="s">
        <v>14596</v>
      </c>
      <c r="T12313" t="s">
        <v>17448</v>
      </c>
      <c r="U12313" t="s">
        <v>10772</v>
      </c>
    </row>
    <row r="12314" spans="1:21">
      <c r="A12314" s="117" t="s">
        <v>25603</v>
      </c>
      <c r="B12314" t="s">
        <v>14590</v>
      </c>
      <c r="C12314" t="s">
        <v>14590</v>
      </c>
      <c r="D12314">
        <v>39</v>
      </c>
      <c r="E12314">
        <v>33</v>
      </c>
      <c r="F12314">
        <v>39</v>
      </c>
      <c r="G12314">
        <v>33</v>
      </c>
      <c r="H12314">
        <v>1</v>
      </c>
      <c r="I12314">
        <v>1</v>
      </c>
      <c r="J12314">
        <v>0</v>
      </c>
      <c r="K12314" s="194">
        <v>0</v>
      </c>
      <c r="L12314" t="s">
        <v>1083</v>
      </c>
      <c r="M12314" t="s">
        <v>1083</v>
      </c>
      <c r="N12314">
        <v>56000</v>
      </c>
      <c r="O12314" t="s">
        <v>7876</v>
      </c>
      <c r="P12314" t="s">
        <v>8135</v>
      </c>
      <c r="Q12314">
        <v>56</v>
      </c>
      <c r="R12314" s="117" t="s">
        <v>14814</v>
      </c>
      <c r="S12314" s="117" t="s">
        <v>14589</v>
      </c>
      <c r="T12314" t="s">
        <v>12136</v>
      </c>
      <c r="U12314" t="s">
        <v>10772</v>
      </c>
    </row>
    <row r="12315" spans="1:21">
      <c r="A12315" s="117" t="s">
        <v>25604</v>
      </c>
      <c r="B12315" t="s">
        <v>14590</v>
      </c>
      <c r="C12315" t="s">
        <v>14590</v>
      </c>
      <c r="D12315">
        <v>39</v>
      </c>
      <c r="E12315">
        <v>33</v>
      </c>
      <c r="F12315">
        <v>39</v>
      </c>
      <c r="G12315">
        <v>33</v>
      </c>
      <c r="H12315">
        <v>1</v>
      </c>
      <c r="I12315">
        <v>1</v>
      </c>
      <c r="J12315">
        <v>0</v>
      </c>
      <c r="K12315" s="194">
        <v>0</v>
      </c>
      <c r="L12315" t="s">
        <v>1083</v>
      </c>
      <c r="M12315" t="s">
        <v>1083</v>
      </c>
      <c r="N12315">
        <v>56000</v>
      </c>
      <c r="O12315" t="s">
        <v>7876</v>
      </c>
      <c r="P12315" t="s">
        <v>8135</v>
      </c>
      <c r="Q12315">
        <v>56</v>
      </c>
      <c r="R12315" s="117" t="s">
        <v>14814</v>
      </c>
      <c r="S12315" s="117" t="s">
        <v>14589</v>
      </c>
      <c r="T12315" t="s">
        <v>12136</v>
      </c>
      <c r="U12315" t="s">
        <v>10772</v>
      </c>
    </row>
    <row r="12316" spans="1:21">
      <c r="A12316" s="117" t="s">
        <v>5709</v>
      </c>
      <c r="B12316" t="s">
        <v>14590</v>
      </c>
      <c r="C12316" t="s">
        <v>14590</v>
      </c>
      <c r="D12316">
        <v>39</v>
      </c>
      <c r="E12316">
        <v>33</v>
      </c>
      <c r="F12316">
        <v>39</v>
      </c>
      <c r="G12316">
        <v>33</v>
      </c>
      <c r="H12316">
        <v>1</v>
      </c>
      <c r="I12316">
        <v>1</v>
      </c>
      <c r="J12316">
        <v>0</v>
      </c>
      <c r="K12316" s="194">
        <v>0</v>
      </c>
      <c r="L12316" t="s">
        <v>1083</v>
      </c>
      <c r="M12316" t="s">
        <v>1083</v>
      </c>
      <c r="N12316">
        <v>56000</v>
      </c>
      <c r="O12316" t="s">
        <v>7876</v>
      </c>
      <c r="P12316" t="s">
        <v>8135</v>
      </c>
      <c r="Q12316">
        <v>56</v>
      </c>
      <c r="R12316" s="117" t="s">
        <v>14814</v>
      </c>
      <c r="S12316" s="117" t="s">
        <v>14589</v>
      </c>
      <c r="T12316" t="s">
        <v>12136</v>
      </c>
      <c r="U12316" t="s">
        <v>10772</v>
      </c>
    </row>
    <row r="12317" spans="1:21">
      <c r="A12317" s="117" t="s">
        <v>5710</v>
      </c>
      <c r="B12317" t="s">
        <v>14590</v>
      </c>
      <c r="C12317" t="s">
        <v>14590</v>
      </c>
      <c r="D12317">
        <v>89</v>
      </c>
      <c r="E12317">
        <v>83</v>
      </c>
      <c r="F12317">
        <v>89</v>
      </c>
      <c r="G12317">
        <v>83</v>
      </c>
      <c r="H12317">
        <v>1</v>
      </c>
      <c r="I12317">
        <v>1</v>
      </c>
      <c r="J12317">
        <v>10</v>
      </c>
      <c r="K12317" s="194">
        <v>10</v>
      </c>
      <c r="L12317" t="s">
        <v>1079</v>
      </c>
      <c r="M12317" t="s">
        <v>1079</v>
      </c>
      <c r="N12317">
        <v>56000</v>
      </c>
      <c r="O12317" t="s">
        <v>7876</v>
      </c>
      <c r="P12317" t="s">
        <v>8135</v>
      </c>
      <c r="Q12317">
        <v>56</v>
      </c>
      <c r="R12317" s="117" t="s">
        <v>14595</v>
      </c>
      <c r="S12317" s="117" t="s">
        <v>14596</v>
      </c>
      <c r="T12317" t="s">
        <v>17448</v>
      </c>
      <c r="U12317" t="s">
        <v>10772</v>
      </c>
    </row>
    <row r="12318" spans="1:21">
      <c r="A12318" s="117" t="s">
        <v>25605</v>
      </c>
      <c r="B12318" t="s">
        <v>14590</v>
      </c>
      <c r="C12318" t="s">
        <v>14590</v>
      </c>
      <c r="D12318">
        <v>39</v>
      </c>
      <c r="E12318">
        <v>33</v>
      </c>
      <c r="F12318">
        <v>39</v>
      </c>
      <c r="G12318">
        <v>33</v>
      </c>
      <c r="H12318">
        <v>1</v>
      </c>
      <c r="I12318">
        <v>1</v>
      </c>
      <c r="J12318">
        <v>0</v>
      </c>
      <c r="K12318" s="194">
        <v>0</v>
      </c>
      <c r="L12318" t="s">
        <v>1083</v>
      </c>
      <c r="M12318" t="s">
        <v>1083</v>
      </c>
      <c r="N12318">
        <v>56000</v>
      </c>
      <c r="O12318" t="s">
        <v>7876</v>
      </c>
      <c r="P12318" t="s">
        <v>8135</v>
      </c>
      <c r="Q12318">
        <v>56</v>
      </c>
      <c r="R12318" s="117" t="s">
        <v>14814</v>
      </c>
      <c r="S12318" s="117" t="s">
        <v>14589</v>
      </c>
      <c r="T12318" t="s">
        <v>12136</v>
      </c>
      <c r="U12318" t="s">
        <v>10772</v>
      </c>
    </row>
    <row r="12319" spans="1:21">
      <c r="A12319" s="117" t="s">
        <v>5711</v>
      </c>
      <c r="B12319" t="s">
        <v>14590</v>
      </c>
      <c r="C12319" t="s">
        <v>14590</v>
      </c>
      <c r="D12319">
        <v>39</v>
      </c>
      <c r="E12319">
        <v>33</v>
      </c>
      <c r="F12319">
        <v>39</v>
      </c>
      <c r="G12319">
        <v>33</v>
      </c>
      <c r="H12319">
        <v>1</v>
      </c>
      <c r="I12319">
        <v>1</v>
      </c>
      <c r="J12319">
        <v>0</v>
      </c>
      <c r="K12319" s="194">
        <v>0</v>
      </c>
      <c r="L12319" t="s">
        <v>1083</v>
      </c>
      <c r="M12319" t="s">
        <v>1083</v>
      </c>
      <c r="N12319">
        <v>56000</v>
      </c>
      <c r="O12319" t="s">
        <v>7876</v>
      </c>
      <c r="P12319" t="s">
        <v>8135</v>
      </c>
      <c r="Q12319">
        <v>56</v>
      </c>
      <c r="R12319" s="117" t="s">
        <v>14814</v>
      </c>
      <c r="S12319" s="117" t="s">
        <v>14589</v>
      </c>
      <c r="T12319" t="s">
        <v>12136</v>
      </c>
      <c r="U12319" t="s">
        <v>10772</v>
      </c>
    </row>
    <row r="12320" spans="1:21">
      <c r="A12320" s="117" t="s">
        <v>5712</v>
      </c>
      <c r="B12320" t="s">
        <v>14590</v>
      </c>
      <c r="C12320" t="s">
        <v>14590</v>
      </c>
      <c r="D12320">
        <v>89</v>
      </c>
      <c r="E12320">
        <v>83</v>
      </c>
      <c r="F12320">
        <v>89</v>
      </c>
      <c r="G12320">
        <v>83</v>
      </c>
      <c r="H12320">
        <v>1</v>
      </c>
      <c r="I12320">
        <v>1</v>
      </c>
      <c r="J12320">
        <v>10</v>
      </c>
      <c r="K12320" s="194">
        <v>10</v>
      </c>
      <c r="L12320" t="s">
        <v>1079</v>
      </c>
      <c r="M12320" t="s">
        <v>1079</v>
      </c>
      <c r="N12320">
        <v>56000</v>
      </c>
      <c r="O12320" t="s">
        <v>7876</v>
      </c>
      <c r="P12320" t="s">
        <v>8135</v>
      </c>
      <c r="Q12320">
        <v>56</v>
      </c>
      <c r="R12320" s="117" t="s">
        <v>14595</v>
      </c>
      <c r="S12320" s="117" t="s">
        <v>14596</v>
      </c>
      <c r="T12320" t="s">
        <v>17448</v>
      </c>
      <c r="U12320" t="s">
        <v>10772</v>
      </c>
    </row>
    <row r="12321" spans="1:21">
      <c r="A12321" s="117" t="s">
        <v>25606</v>
      </c>
      <c r="B12321" t="s">
        <v>14590</v>
      </c>
      <c r="C12321" t="s">
        <v>14590</v>
      </c>
      <c r="D12321">
        <v>39</v>
      </c>
      <c r="E12321">
        <v>33</v>
      </c>
      <c r="F12321">
        <v>39</v>
      </c>
      <c r="G12321">
        <v>33</v>
      </c>
      <c r="H12321">
        <v>1</v>
      </c>
      <c r="I12321">
        <v>1</v>
      </c>
      <c r="J12321">
        <v>0</v>
      </c>
      <c r="K12321" s="194">
        <v>0</v>
      </c>
      <c r="L12321" t="s">
        <v>1083</v>
      </c>
      <c r="M12321" t="s">
        <v>1083</v>
      </c>
      <c r="N12321">
        <v>56000</v>
      </c>
      <c r="O12321" t="s">
        <v>7876</v>
      </c>
      <c r="P12321" t="s">
        <v>8135</v>
      </c>
      <c r="Q12321">
        <v>56</v>
      </c>
      <c r="R12321" s="117" t="s">
        <v>14814</v>
      </c>
      <c r="S12321" s="117" t="s">
        <v>14589</v>
      </c>
      <c r="T12321" t="s">
        <v>12136</v>
      </c>
      <c r="U12321" t="s">
        <v>10772</v>
      </c>
    </row>
    <row r="12322" spans="1:21">
      <c r="A12322" s="117" t="s">
        <v>5713</v>
      </c>
      <c r="B12322" t="s">
        <v>14590</v>
      </c>
      <c r="C12322" t="s">
        <v>14590</v>
      </c>
      <c r="D12322">
        <v>39</v>
      </c>
      <c r="E12322">
        <v>33</v>
      </c>
      <c r="F12322">
        <v>39</v>
      </c>
      <c r="G12322">
        <v>33</v>
      </c>
      <c r="H12322">
        <v>1</v>
      </c>
      <c r="I12322">
        <v>1</v>
      </c>
      <c r="J12322">
        <v>0</v>
      </c>
      <c r="K12322" s="194">
        <v>0</v>
      </c>
      <c r="L12322" t="s">
        <v>1083</v>
      </c>
      <c r="M12322" t="s">
        <v>1083</v>
      </c>
      <c r="N12322">
        <v>56000</v>
      </c>
      <c r="O12322" t="s">
        <v>7876</v>
      </c>
      <c r="P12322" t="s">
        <v>8135</v>
      </c>
      <c r="Q12322">
        <v>56</v>
      </c>
      <c r="R12322" s="117" t="s">
        <v>14814</v>
      </c>
      <c r="S12322" s="117" t="s">
        <v>14589</v>
      </c>
      <c r="T12322" t="s">
        <v>12136</v>
      </c>
      <c r="U12322" t="s">
        <v>10772</v>
      </c>
    </row>
    <row r="12323" spans="1:21">
      <c r="A12323" s="117" t="s">
        <v>5714</v>
      </c>
      <c r="B12323" t="s">
        <v>14590</v>
      </c>
      <c r="C12323" t="s">
        <v>14590</v>
      </c>
      <c r="D12323">
        <v>89</v>
      </c>
      <c r="E12323">
        <v>83</v>
      </c>
      <c r="F12323">
        <v>89</v>
      </c>
      <c r="G12323">
        <v>83</v>
      </c>
      <c r="H12323">
        <v>1</v>
      </c>
      <c r="I12323">
        <v>1</v>
      </c>
      <c r="J12323">
        <v>10</v>
      </c>
      <c r="K12323" s="194">
        <v>10</v>
      </c>
      <c r="L12323" t="s">
        <v>1079</v>
      </c>
      <c r="M12323" t="s">
        <v>1079</v>
      </c>
      <c r="N12323">
        <v>56000</v>
      </c>
      <c r="O12323" t="s">
        <v>7876</v>
      </c>
      <c r="P12323" t="s">
        <v>8135</v>
      </c>
      <c r="Q12323">
        <v>56</v>
      </c>
      <c r="R12323" s="117" t="s">
        <v>14595</v>
      </c>
      <c r="S12323" s="117" t="s">
        <v>14596</v>
      </c>
      <c r="T12323" t="s">
        <v>17448</v>
      </c>
      <c r="U12323" t="s">
        <v>10772</v>
      </c>
    </row>
    <row r="12324" spans="1:21">
      <c r="A12324" s="117" t="s">
        <v>25607</v>
      </c>
      <c r="B12324" t="s">
        <v>14590</v>
      </c>
      <c r="C12324" t="s">
        <v>14590</v>
      </c>
      <c r="D12324">
        <v>39</v>
      </c>
      <c r="E12324">
        <v>33</v>
      </c>
      <c r="F12324">
        <v>39</v>
      </c>
      <c r="G12324">
        <v>33</v>
      </c>
      <c r="H12324">
        <v>1</v>
      </c>
      <c r="I12324">
        <v>1</v>
      </c>
      <c r="J12324">
        <v>0</v>
      </c>
      <c r="K12324" s="194">
        <v>0</v>
      </c>
      <c r="L12324" t="s">
        <v>1083</v>
      </c>
      <c r="M12324" t="s">
        <v>1083</v>
      </c>
      <c r="N12324">
        <v>56000</v>
      </c>
      <c r="O12324" t="s">
        <v>7876</v>
      </c>
      <c r="P12324" t="s">
        <v>16057</v>
      </c>
      <c r="Q12324">
        <v>56</v>
      </c>
      <c r="R12324" s="117" t="s">
        <v>14814</v>
      </c>
      <c r="S12324" s="117" t="s">
        <v>14589</v>
      </c>
      <c r="T12324" t="s">
        <v>12136</v>
      </c>
      <c r="U12324" t="s">
        <v>10772</v>
      </c>
    </row>
    <row r="12325" spans="1:21">
      <c r="A12325" s="117" t="s">
        <v>5715</v>
      </c>
      <c r="B12325" t="s">
        <v>14590</v>
      </c>
      <c r="C12325" t="s">
        <v>14590</v>
      </c>
      <c r="D12325">
        <v>39</v>
      </c>
      <c r="E12325">
        <v>33</v>
      </c>
      <c r="F12325">
        <v>39</v>
      </c>
      <c r="G12325">
        <v>33</v>
      </c>
      <c r="H12325">
        <v>1</v>
      </c>
      <c r="I12325">
        <v>1</v>
      </c>
      <c r="J12325">
        <v>0</v>
      </c>
      <c r="K12325" s="194">
        <v>0</v>
      </c>
      <c r="L12325" t="s">
        <v>1083</v>
      </c>
      <c r="M12325" t="s">
        <v>1083</v>
      </c>
      <c r="N12325">
        <v>56000</v>
      </c>
      <c r="O12325" t="s">
        <v>7876</v>
      </c>
      <c r="P12325" t="s">
        <v>8135</v>
      </c>
      <c r="Q12325">
        <v>56</v>
      </c>
      <c r="R12325" s="117" t="s">
        <v>14814</v>
      </c>
      <c r="S12325" s="117" t="s">
        <v>14589</v>
      </c>
      <c r="T12325" t="s">
        <v>12136</v>
      </c>
      <c r="U12325" t="s">
        <v>10772</v>
      </c>
    </row>
    <row r="12326" spans="1:21">
      <c r="A12326" s="117" t="s">
        <v>5716</v>
      </c>
      <c r="B12326" t="s">
        <v>14590</v>
      </c>
      <c r="C12326" t="s">
        <v>14590</v>
      </c>
      <c r="D12326">
        <v>89</v>
      </c>
      <c r="E12326">
        <v>83</v>
      </c>
      <c r="F12326">
        <v>89</v>
      </c>
      <c r="G12326">
        <v>83</v>
      </c>
      <c r="H12326">
        <v>1</v>
      </c>
      <c r="I12326">
        <v>1</v>
      </c>
      <c r="J12326">
        <v>10</v>
      </c>
      <c r="K12326" s="194">
        <v>10</v>
      </c>
      <c r="L12326" t="s">
        <v>1079</v>
      </c>
      <c r="M12326" t="s">
        <v>1079</v>
      </c>
      <c r="N12326">
        <v>56000</v>
      </c>
      <c r="O12326" t="s">
        <v>7876</v>
      </c>
      <c r="P12326" t="s">
        <v>8135</v>
      </c>
      <c r="Q12326">
        <v>56</v>
      </c>
      <c r="R12326" s="117" t="s">
        <v>14595</v>
      </c>
      <c r="S12326" s="117" t="s">
        <v>14596</v>
      </c>
      <c r="T12326" t="s">
        <v>17448</v>
      </c>
      <c r="U12326" t="s">
        <v>10772</v>
      </c>
    </row>
    <row r="12327" spans="1:21">
      <c r="A12327" s="117" t="s">
        <v>25608</v>
      </c>
      <c r="B12327" t="s">
        <v>14590</v>
      </c>
      <c r="C12327" t="s">
        <v>14590</v>
      </c>
      <c r="D12327">
        <v>39</v>
      </c>
      <c r="E12327">
        <v>33</v>
      </c>
      <c r="F12327">
        <v>39</v>
      </c>
      <c r="G12327">
        <v>33</v>
      </c>
      <c r="H12327">
        <v>1</v>
      </c>
      <c r="I12327">
        <v>1</v>
      </c>
      <c r="J12327">
        <v>0</v>
      </c>
      <c r="K12327" s="194">
        <v>0</v>
      </c>
      <c r="L12327" t="s">
        <v>1083</v>
      </c>
      <c r="M12327" t="s">
        <v>1083</v>
      </c>
      <c r="N12327">
        <v>56000</v>
      </c>
      <c r="O12327" t="s">
        <v>7876</v>
      </c>
      <c r="P12327" t="s">
        <v>8135</v>
      </c>
      <c r="Q12327">
        <v>56</v>
      </c>
      <c r="R12327" s="117" t="s">
        <v>14814</v>
      </c>
      <c r="S12327" s="117" t="s">
        <v>14589</v>
      </c>
      <c r="T12327" t="s">
        <v>12136</v>
      </c>
      <c r="U12327" t="s">
        <v>10772</v>
      </c>
    </row>
    <row r="12328" spans="1:21">
      <c r="A12328" s="117" t="s">
        <v>11206</v>
      </c>
      <c r="B12328" t="s">
        <v>14590</v>
      </c>
      <c r="C12328" t="s">
        <v>14590</v>
      </c>
      <c r="D12328">
        <v>90</v>
      </c>
      <c r="E12328">
        <v>84</v>
      </c>
      <c r="F12328">
        <v>90</v>
      </c>
      <c r="G12328">
        <v>84</v>
      </c>
      <c r="H12328">
        <v>1</v>
      </c>
      <c r="I12328">
        <v>1</v>
      </c>
      <c r="J12328">
        <v>2</v>
      </c>
      <c r="K12328" s="194">
        <v>2</v>
      </c>
      <c r="L12328" t="s">
        <v>1079</v>
      </c>
      <c r="M12328" t="s">
        <v>1079</v>
      </c>
      <c r="N12328">
        <v>1559</v>
      </c>
      <c r="O12328" t="s">
        <v>7876</v>
      </c>
      <c r="P12328" t="s">
        <v>11207</v>
      </c>
      <c r="Q12328">
        <v>1.5589999999999999</v>
      </c>
      <c r="R12328" s="117" t="s">
        <v>19507</v>
      </c>
      <c r="S12328" s="117" t="s">
        <v>14596</v>
      </c>
      <c r="T12328" t="s">
        <v>17448</v>
      </c>
      <c r="U12328" t="s">
        <v>10772</v>
      </c>
    </row>
    <row r="12329" spans="1:21">
      <c r="A12329" s="117" t="s">
        <v>5717</v>
      </c>
      <c r="B12329" t="s">
        <v>14590</v>
      </c>
      <c r="C12329" t="s">
        <v>14590</v>
      </c>
      <c r="D12329">
        <v>39</v>
      </c>
      <c r="E12329">
        <v>33</v>
      </c>
      <c r="F12329">
        <v>39</v>
      </c>
      <c r="G12329">
        <v>33</v>
      </c>
      <c r="H12329">
        <v>1</v>
      </c>
      <c r="I12329">
        <v>1</v>
      </c>
      <c r="J12329">
        <v>0</v>
      </c>
      <c r="K12329" s="194">
        <v>0</v>
      </c>
      <c r="L12329" t="s">
        <v>1084</v>
      </c>
      <c r="M12329" t="s">
        <v>1084</v>
      </c>
      <c r="O12329" t="s">
        <v>7876</v>
      </c>
      <c r="P12329" t="s">
        <v>7877</v>
      </c>
      <c r="R12329" s="117" t="s">
        <v>14814</v>
      </c>
      <c r="S12329" s="117" t="s">
        <v>14589</v>
      </c>
      <c r="T12329" t="s">
        <v>12136</v>
      </c>
      <c r="U12329" t="s">
        <v>10772</v>
      </c>
    </row>
    <row r="12330" spans="1:21">
      <c r="A12330" s="117" t="s">
        <v>5718</v>
      </c>
      <c r="B12330" t="s">
        <v>14590</v>
      </c>
      <c r="C12330" t="s">
        <v>14590</v>
      </c>
      <c r="D12330">
        <v>89</v>
      </c>
      <c r="E12330">
        <v>83</v>
      </c>
      <c r="F12330">
        <v>89</v>
      </c>
      <c r="G12330">
        <v>83</v>
      </c>
      <c r="H12330">
        <v>1</v>
      </c>
      <c r="I12330">
        <v>1</v>
      </c>
      <c r="J12330">
        <v>10</v>
      </c>
      <c r="K12330" s="194">
        <v>10</v>
      </c>
      <c r="L12330" t="s">
        <v>1079</v>
      </c>
      <c r="M12330" t="s">
        <v>1079</v>
      </c>
      <c r="N12330">
        <v>74000</v>
      </c>
      <c r="O12330" t="s">
        <v>7876</v>
      </c>
      <c r="P12330" t="s">
        <v>7877</v>
      </c>
      <c r="Q12330">
        <v>74</v>
      </c>
      <c r="R12330" s="117" t="s">
        <v>19507</v>
      </c>
      <c r="S12330" s="117" t="s">
        <v>14596</v>
      </c>
      <c r="T12330" t="s">
        <v>17448</v>
      </c>
      <c r="U12330" t="s">
        <v>10772</v>
      </c>
    </row>
    <row r="12331" spans="1:21">
      <c r="A12331" s="117" t="s">
        <v>25609</v>
      </c>
      <c r="B12331" t="s">
        <v>14590</v>
      </c>
      <c r="C12331" t="s">
        <v>14590</v>
      </c>
      <c r="D12331">
        <v>39</v>
      </c>
      <c r="E12331">
        <v>33</v>
      </c>
      <c r="F12331">
        <v>39</v>
      </c>
      <c r="G12331">
        <v>33</v>
      </c>
      <c r="H12331">
        <v>1</v>
      </c>
      <c r="I12331">
        <v>1</v>
      </c>
      <c r="J12331">
        <v>0</v>
      </c>
      <c r="K12331" s="194">
        <v>0</v>
      </c>
      <c r="L12331" t="s">
        <v>1084</v>
      </c>
      <c r="M12331" t="s">
        <v>1084</v>
      </c>
      <c r="N12331">
        <v>74000</v>
      </c>
      <c r="O12331" t="s">
        <v>7876</v>
      </c>
      <c r="P12331" t="s">
        <v>8135</v>
      </c>
      <c r="Q12331">
        <v>74</v>
      </c>
      <c r="R12331" s="117" t="s">
        <v>14814</v>
      </c>
      <c r="S12331" s="117" t="s">
        <v>14589</v>
      </c>
      <c r="T12331" t="s">
        <v>12136</v>
      </c>
      <c r="U12331" t="s">
        <v>10772</v>
      </c>
    </row>
    <row r="12332" spans="1:21">
      <c r="A12332" s="117" t="s">
        <v>13644</v>
      </c>
      <c r="B12332" t="s">
        <v>14590</v>
      </c>
      <c r="C12332" t="s">
        <v>14590</v>
      </c>
      <c r="D12332">
        <v>89</v>
      </c>
      <c r="E12332">
        <v>83</v>
      </c>
      <c r="F12332">
        <v>89</v>
      </c>
      <c r="G12332">
        <v>83</v>
      </c>
      <c r="H12332">
        <v>1</v>
      </c>
      <c r="I12332">
        <v>1</v>
      </c>
      <c r="J12332">
        <v>10</v>
      </c>
      <c r="K12332" s="194">
        <v>10</v>
      </c>
      <c r="L12332" t="s">
        <v>1079</v>
      </c>
      <c r="M12332" t="s">
        <v>1079</v>
      </c>
      <c r="N12332">
        <v>90000</v>
      </c>
      <c r="O12332" t="s">
        <v>7876</v>
      </c>
      <c r="P12332" t="s">
        <v>13963</v>
      </c>
      <c r="Q12332">
        <v>90</v>
      </c>
      <c r="R12332" s="117" t="s">
        <v>14595</v>
      </c>
      <c r="S12332" s="117" t="s">
        <v>14596</v>
      </c>
      <c r="T12332" t="s">
        <v>17448</v>
      </c>
      <c r="U12332" t="s">
        <v>10772</v>
      </c>
    </row>
    <row r="12333" spans="1:21">
      <c r="A12333" s="117" t="s">
        <v>25610</v>
      </c>
      <c r="B12333" t="s">
        <v>14590</v>
      </c>
      <c r="C12333" t="s">
        <v>14590</v>
      </c>
      <c r="D12333">
        <v>39</v>
      </c>
      <c r="E12333">
        <v>33</v>
      </c>
      <c r="F12333">
        <v>39</v>
      </c>
      <c r="G12333">
        <v>33</v>
      </c>
      <c r="H12333">
        <v>1</v>
      </c>
      <c r="I12333">
        <v>1</v>
      </c>
      <c r="J12333">
        <v>0</v>
      </c>
      <c r="K12333" s="194">
        <v>0</v>
      </c>
      <c r="L12333" t="s">
        <v>1084</v>
      </c>
      <c r="M12333" t="s">
        <v>1084</v>
      </c>
      <c r="N12333">
        <v>74000</v>
      </c>
      <c r="O12333" t="s">
        <v>7876</v>
      </c>
      <c r="P12333" t="s">
        <v>8135</v>
      </c>
      <c r="Q12333">
        <v>74</v>
      </c>
      <c r="R12333" s="117" t="s">
        <v>14814</v>
      </c>
      <c r="S12333" s="117" t="s">
        <v>14589</v>
      </c>
      <c r="T12333" t="s">
        <v>12136</v>
      </c>
      <c r="U12333" t="s">
        <v>10772</v>
      </c>
    </row>
    <row r="12334" spans="1:21">
      <c r="A12334" s="117" t="s">
        <v>11720</v>
      </c>
      <c r="B12334" t="s">
        <v>14590</v>
      </c>
      <c r="C12334" t="s">
        <v>14590</v>
      </c>
      <c r="D12334">
        <v>89</v>
      </c>
      <c r="E12334">
        <v>83</v>
      </c>
      <c r="F12334">
        <v>89</v>
      </c>
      <c r="G12334">
        <v>83</v>
      </c>
      <c r="H12334">
        <v>1</v>
      </c>
      <c r="I12334">
        <v>1</v>
      </c>
      <c r="J12334">
        <v>10</v>
      </c>
      <c r="K12334" s="194">
        <v>10</v>
      </c>
      <c r="L12334" t="s">
        <v>1079</v>
      </c>
      <c r="M12334" t="s">
        <v>1079</v>
      </c>
      <c r="N12334">
        <v>47036</v>
      </c>
      <c r="O12334" t="s">
        <v>7876</v>
      </c>
      <c r="Q12334">
        <v>47.036000000000001</v>
      </c>
      <c r="R12334" s="117" t="s">
        <v>14814</v>
      </c>
      <c r="S12334" s="117" t="s">
        <v>14596</v>
      </c>
      <c r="T12334" t="s">
        <v>17448</v>
      </c>
      <c r="U12334" t="s">
        <v>10772</v>
      </c>
    </row>
    <row r="12335" spans="1:21">
      <c r="A12335" s="117" t="s">
        <v>25611</v>
      </c>
      <c r="B12335" t="s">
        <v>14590</v>
      </c>
      <c r="C12335" t="s">
        <v>14590</v>
      </c>
      <c r="D12335">
        <v>39</v>
      </c>
      <c r="E12335">
        <v>33</v>
      </c>
      <c r="F12335">
        <v>39</v>
      </c>
      <c r="G12335">
        <v>33</v>
      </c>
      <c r="H12335">
        <v>1</v>
      </c>
      <c r="I12335">
        <v>1</v>
      </c>
      <c r="J12335">
        <v>0</v>
      </c>
      <c r="K12335" s="194">
        <v>0</v>
      </c>
      <c r="L12335" t="s">
        <v>1084</v>
      </c>
      <c r="M12335" t="s">
        <v>1084</v>
      </c>
      <c r="N12335">
        <v>74000</v>
      </c>
      <c r="O12335" t="s">
        <v>7876</v>
      </c>
      <c r="P12335" t="s">
        <v>8135</v>
      </c>
      <c r="Q12335">
        <v>74</v>
      </c>
      <c r="R12335" s="117" t="s">
        <v>14814</v>
      </c>
      <c r="S12335" s="117" t="s">
        <v>14589</v>
      </c>
      <c r="T12335" t="s">
        <v>12136</v>
      </c>
      <c r="U12335" t="s">
        <v>10772</v>
      </c>
    </row>
    <row r="12336" spans="1:21">
      <c r="A12336" s="117" t="s">
        <v>5719</v>
      </c>
      <c r="B12336" t="s">
        <v>14590</v>
      </c>
      <c r="C12336" t="s">
        <v>14590</v>
      </c>
      <c r="D12336">
        <v>39</v>
      </c>
      <c r="E12336">
        <v>33</v>
      </c>
      <c r="F12336">
        <v>39</v>
      </c>
      <c r="G12336">
        <v>33</v>
      </c>
      <c r="H12336">
        <v>1</v>
      </c>
      <c r="I12336">
        <v>1</v>
      </c>
      <c r="J12336">
        <v>0</v>
      </c>
      <c r="K12336" s="194">
        <v>0</v>
      </c>
      <c r="L12336" t="s">
        <v>1084</v>
      </c>
      <c r="M12336" t="s">
        <v>1084</v>
      </c>
      <c r="N12336">
        <v>74000</v>
      </c>
      <c r="O12336" t="s">
        <v>7876</v>
      </c>
      <c r="P12336" t="s">
        <v>8135</v>
      </c>
      <c r="Q12336">
        <v>74</v>
      </c>
      <c r="R12336" s="117" t="s">
        <v>14814</v>
      </c>
      <c r="S12336" s="117" t="s">
        <v>14589</v>
      </c>
      <c r="T12336" t="s">
        <v>12136</v>
      </c>
      <c r="U12336" t="s">
        <v>10772</v>
      </c>
    </row>
    <row r="12337" spans="1:21">
      <c r="A12337" s="117" t="s">
        <v>5720</v>
      </c>
      <c r="B12337" t="s">
        <v>14590</v>
      </c>
      <c r="C12337" t="s">
        <v>14590</v>
      </c>
      <c r="D12337">
        <v>89</v>
      </c>
      <c r="E12337">
        <v>83</v>
      </c>
      <c r="F12337">
        <v>89</v>
      </c>
      <c r="G12337">
        <v>83</v>
      </c>
      <c r="H12337">
        <v>1</v>
      </c>
      <c r="I12337">
        <v>1</v>
      </c>
      <c r="J12337">
        <v>10</v>
      </c>
      <c r="K12337" s="194">
        <v>10</v>
      </c>
      <c r="L12337" t="s">
        <v>1079</v>
      </c>
      <c r="M12337" t="s">
        <v>1079</v>
      </c>
      <c r="N12337">
        <v>74000</v>
      </c>
      <c r="O12337" t="s">
        <v>7876</v>
      </c>
      <c r="P12337" t="s">
        <v>8135</v>
      </c>
      <c r="Q12337">
        <v>74</v>
      </c>
      <c r="R12337" s="117" t="s">
        <v>14595</v>
      </c>
      <c r="S12337" s="117" t="s">
        <v>14596</v>
      </c>
      <c r="T12337" t="s">
        <v>17448</v>
      </c>
      <c r="U12337" t="s">
        <v>10772</v>
      </c>
    </row>
    <row r="12338" spans="1:21">
      <c r="A12338" s="117" t="s">
        <v>25612</v>
      </c>
      <c r="B12338" t="s">
        <v>14590</v>
      </c>
      <c r="C12338" t="s">
        <v>14590</v>
      </c>
      <c r="D12338">
        <v>39</v>
      </c>
      <c r="E12338">
        <v>33</v>
      </c>
      <c r="F12338">
        <v>39</v>
      </c>
      <c r="G12338">
        <v>33</v>
      </c>
      <c r="H12338">
        <v>1</v>
      </c>
      <c r="I12338">
        <v>1</v>
      </c>
      <c r="J12338">
        <v>0</v>
      </c>
      <c r="K12338" s="194">
        <v>0</v>
      </c>
      <c r="L12338" t="s">
        <v>1084</v>
      </c>
      <c r="M12338" t="s">
        <v>1084</v>
      </c>
      <c r="N12338">
        <v>74000</v>
      </c>
      <c r="O12338" t="s">
        <v>7876</v>
      </c>
      <c r="P12338" t="s">
        <v>8135</v>
      </c>
      <c r="Q12338">
        <v>74</v>
      </c>
      <c r="R12338" s="117" t="s">
        <v>14814</v>
      </c>
      <c r="S12338" s="117" t="s">
        <v>14589</v>
      </c>
      <c r="T12338" t="s">
        <v>12136</v>
      </c>
      <c r="U12338" t="s">
        <v>10772</v>
      </c>
    </row>
    <row r="12339" spans="1:21">
      <c r="A12339" s="117" t="s">
        <v>25613</v>
      </c>
      <c r="B12339" t="s">
        <v>14590</v>
      </c>
      <c r="C12339" t="s">
        <v>14590</v>
      </c>
      <c r="D12339">
        <v>39</v>
      </c>
      <c r="E12339">
        <v>33</v>
      </c>
      <c r="F12339">
        <v>39</v>
      </c>
      <c r="G12339">
        <v>33</v>
      </c>
      <c r="H12339">
        <v>1</v>
      </c>
      <c r="I12339">
        <v>1</v>
      </c>
      <c r="J12339">
        <v>0</v>
      </c>
      <c r="K12339" s="194">
        <v>0</v>
      </c>
      <c r="L12339" t="s">
        <v>1084</v>
      </c>
      <c r="M12339" t="s">
        <v>1084</v>
      </c>
      <c r="N12339">
        <v>74000</v>
      </c>
      <c r="O12339" t="s">
        <v>7876</v>
      </c>
      <c r="P12339" t="s">
        <v>8135</v>
      </c>
      <c r="Q12339">
        <v>74</v>
      </c>
      <c r="R12339" s="117" t="s">
        <v>14814</v>
      </c>
      <c r="S12339" s="117" t="s">
        <v>14589</v>
      </c>
      <c r="T12339" t="s">
        <v>12136</v>
      </c>
      <c r="U12339" t="s">
        <v>10772</v>
      </c>
    </row>
    <row r="12340" spans="1:21">
      <c r="A12340" s="117" t="s">
        <v>25614</v>
      </c>
      <c r="B12340" t="s">
        <v>14590</v>
      </c>
      <c r="C12340" t="s">
        <v>14590</v>
      </c>
      <c r="D12340">
        <v>39</v>
      </c>
      <c r="E12340">
        <v>33</v>
      </c>
      <c r="F12340">
        <v>39</v>
      </c>
      <c r="G12340">
        <v>33</v>
      </c>
      <c r="H12340">
        <v>1</v>
      </c>
      <c r="I12340">
        <v>1</v>
      </c>
      <c r="J12340">
        <v>0</v>
      </c>
      <c r="K12340" s="194">
        <v>0</v>
      </c>
      <c r="L12340" t="s">
        <v>1084</v>
      </c>
      <c r="M12340" t="s">
        <v>1084</v>
      </c>
      <c r="N12340">
        <v>74000</v>
      </c>
      <c r="O12340" t="s">
        <v>7876</v>
      </c>
      <c r="P12340" t="s">
        <v>8135</v>
      </c>
      <c r="Q12340">
        <v>74</v>
      </c>
      <c r="R12340" s="117" t="s">
        <v>14814</v>
      </c>
      <c r="S12340" s="117" t="s">
        <v>14589</v>
      </c>
      <c r="T12340" t="s">
        <v>12136</v>
      </c>
      <c r="U12340" t="s">
        <v>10772</v>
      </c>
    </row>
    <row r="12341" spans="1:21">
      <c r="A12341" s="117" t="s">
        <v>5721</v>
      </c>
      <c r="B12341" t="s">
        <v>14590</v>
      </c>
      <c r="C12341" t="s">
        <v>14590</v>
      </c>
      <c r="D12341">
        <v>39</v>
      </c>
      <c r="E12341">
        <v>33</v>
      </c>
      <c r="F12341">
        <v>39</v>
      </c>
      <c r="G12341">
        <v>33</v>
      </c>
      <c r="H12341">
        <v>1</v>
      </c>
      <c r="I12341">
        <v>1</v>
      </c>
      <c r="J12341">
        <v>0</v>
      </c>
      <c r="K12341" s="194">
        <v>0</v>
      </c>
      <c r="L12341" t="s">
        <v>1084</v>
      </c>
      <c r="M12341" t="s">
        <v>1084</v>
      </c>
      <c r="N12341">
        <v>74000</v>
      </c>
      <c r="O12341" t="s">
        <v>7876</v>
      </c>
      <c r="P12341" t="s">
        <v>8135</v>
      </c>
      <c r="Q12341">
        <v>74</v>
      </c>
      <c r="R12341" s="117" t="s">
        <v>14814</v>
      </c>
      <c r="S12341" s="117" t="s">
        <v>14589</v>
      </c>
      <c r="T12341" t="s">
        <v>12136</v>
      </c>
      <c r="U12341" t="s">
        <v>10772</v>
      </c>
    </row>
    <row r="12342" spans="1:21">
      <c r="A12342" s="117" t="s">
        <v>5722</v>
      </c>
      <c r="B12342" t="s">
        <v>14590</v>
      </c>
      <c r="C12342" t="s">
        <v>14590</v>
      </c>
      <c r="D12342">
        <v>89</v>
      </c>
      <c r="E12342">
        <v>83</v>
      </c>
      <c r="F12342">
        <v>89</v>
      </c>
      <c r="G12342">
        <v>83</v>
      </c>
      <c r="H12342">
        <v>1</v>
      </c>
      <c r="I12342">
        <v>1</v>
      </c>
      <c r="J12342">
        <v>10</v>
      </c>
      <c r="K12342" s="194">
        <v>10</v>
      </c>
      <c r="L12342" t="s">
        <v>1079</v>
      </c>
      <c r="M12342" t="s">
        <v>1079</v>
      </c>
      <c r="N12342">
        <v>74000</v>
      </c>
      <c r="O12342" t="s">
        <v>7876</v>
      </c>
      <c r="P12342" t="s">
        <v>8135</v>
      </c>
      <c r="Q12342">
        <v>74</v>
      </c>
      <c r="R12342" s="117" t="s">
        <v>19507</v>
      </c>
      <c r="S12342" s="117" t="s">
        <v>14596</v>
      </c>
      <c r="T12342" t="s">
        <v>17448</v>
      </c>
      <c r="U12342" t="s">
        <v>10772</v>
      </c>
    </row>
    <row r="12343" spans="1:21">
      <c r="A12343" s="117" t="s">
        <v>5723</v>
      </c>
      <c r="B12343" t="s">
        <v>14590</v>
      </c>
      <c r="C12343" t="s">
        <v>14590</v>
      </c>
      <c r="D12343">
        <v>39</v>
      </c>
      <c r="E12343">
        <v>33</v>
      </c>
      <c r="F12343">
        <v>39</v>
      </c>
      <c r="G12343">
        <v>33</v>
      </c>
      <c r="H12343">
        <v>1</v>
      </c>
      <c r="I12343">
        <v>1</v>
      </c>
      <c r="J12343">
        <v>0</v>
      </c>
      <c r="K12343" s="194">
        <v>0</v>
      </c>
      <c r="L12343" t="s">
        <v>1084</v>
      </c>
      <c r="M12343" t="s">
        <v>1084</v>
      </c>
      <c r="N12343">
        <v>74000</v>
      </c>
      <c r="O12343" t="s">
        <v>7876</v>
      </c>
      <c r="P12343" t="s">
        <v>8135</v>
      </c>
      <c r="Q12343">
        <v>74</v>
      </c>
      <c r="R12343" s="117" t="s">
        <v>14814</v>
      </c>
      <c r="S12343" s="117" t="s">
        <v>14589</v>
      </c>
      <c r="T12343" t="s">
        <v>12136</v>
      </c>
      <c r="U12343" t="s">
        <v>10772</v>
      </c>
    </row>
    <row r="12344" spans="1:21">
      <c r="A12344" s="117" t="s">
        <v>25615</v>
      </c>
      <c r="B12344" t="s">
        <v>14590</v>
      </c>
      <c r="C12344" t="s">
        <v>14590</v>
      </c>
      <c r="D12344">
        <v>39</v>
      </c>
      <c r="E12344">
        <v>33</v>
      </c>
      <c r="F12344">
        <v>39</v>
      </c>
      <c r="G12344">
        <v>33</v>
      </c>
      <c r="H12344">
        <v>1</v>
      </c>
      <c r="I12344">
        <v>1</v>
      </c>
      <c r="J12344">
        <v>0</v>
      </c>
      <c r="K12344" s="194">
        <v>0</v>
      </c>
      <c r="L12344" t="s">
        <v>1084</v>
      </c>
      <c r="M12344" t="s">
        <v>1084</v>
      </c>
      <c r="N12344">
        <v>74000</v>
      </c>
      <c r="O12344" t="s">
        <v>7876</v>
      </c>
      <c r="P12344" t="s">
        <v>8135</v>
      </c>
      <c r="Q12344">
        <v>74</v>
      </c>
      <c r="R12344" s="117" t="s">
        <v>14814</v>
      </c>
      <c r="S12344" s="117" t="s">
        <v>14589</v>
      </c>
      <c r="T12344" t="s">
        <v>12136</v>
      </c>
      <c r="U12344" t="s">
        <v>10772</v>
      </c>
    </row>
    <row r="12345" spans="1:21">
      <c r="A12345" s="117" t="s">
        <v>25616</v>
      </c>
      <c r="B12345" t="s">
        <v>14590</v>
      </c>
      <c r="C12345" t="s">
        <v>14590</v>
      </c>
      <c r="D12345">
        <v>39</v>
      </c>
      <c r="E12345">
        <v>33</v>
      </c>
      <c r="F12345">
        <v>39</v>
      </c>
      <c r="G12345">
        <v>33</v>
      </c>
      <c r="H12345">
        <v>1</v>
      </c>
      <c r="I12345">
        <v>1</v>
      </c>
      <c r="J12345">
        <v>0</v>
      </c>
      <c r="K12345" s="194">
        <v>0</v>
      </c>
      <c r="L12345" t="s">
        <v>1084</v>
      </c>
      <c r="M12345" t="s">
        <v>1084</v>
      </c>
      <c r="N12345">
        <v>74000</v>
      </c>
      <c r="O12345" t="s">
        <v>7876</v>
      </c>
      <c r="P12345" t="s">
        <v>8135</v>
      </c>
      <c r="Q12345">
        <v>74</v>
      </c>
      <c r="R12345" s="117" t="s">
        <v>14814</v>
      </c>
      <c r="S12345" s="117" t="s">
        <v>14589</v>
      </c>
      <c r="T12345" t="s">
        <v>12136</v>
      </c>
      <c r="U12345" t="s">
        <v>10772</v>
      </c>
    </row>
    <row r="12346" spans="1:21">
      <c r="A12346" s="117" t="s">
        <v>5724</v>
      </c>
      <c r="B12346" t="s">
        <v>14590</v>
      </c>
      <c r="C12346" t="s">
        <v>14590</v>
      </c>
      <c r="D12346">
        <v>39</v>
      </c>
      <c r="E12346">
        <v>33</v>
      </c>
      <c r="F12346">
        <v>39</v>
      </c>
      <c r="G12346">
        <v>33</v>
      </c>
      <c r="H12346">
        <v>1</v>
      </c>
      <c r="I12346">
        <v>1</v>
      </c>
      <c r="J12346">
        <v>0</v>
      </c>
      <c r="K12346" s="194">
        <v>0</v>
      </c>
      <c r="L12346" t="s">
        <v>1084</v>
      </c>
      <c r="M12346" t="s">
        <v>1084</v>
      </c>
      <c r="N12346">
        <v>74000</v>
      </c>
      <c r="O12346" t="s">
        <v>7876</v>
      </c>
      <c r="P12346" t="s">
        <v>8135</v>
      </c>
      <c r="Q12346">
        <v>74</v>
      </c>
      <c r="R12346" s="117" t="s">
        <v>14814</v>
      </c>
      <c r="S12346" s="117" t="s">
        <v>14589</v>
      </c>
      <c r="T12346" t="s">
        <v>12136</v>
      </c>
      <c r="U12346" t="s">
        <v>10772</v>
      </c>
    </row>
    <row r="12347" spans="1:21">
      <c r="A12347" s="117" t="s">
        <v>5725</v>
      </c>
      <c r="B12347" t="s">
        <v>14590</v>
      </c>
      <c r="C12347" t="s">
        <v>14590</v>
      </c>
      <c r="D12347">
        <v>89</v>
      </c>
      <c r="E12347">
        <v>83</v>
      </c>
      <c r="F12347">
        <v>89</v>
      </c>
      <c r="G12347">
        <v>83</v>
      </c>
      <c r="H12347">
        <v>1</v>
      </c>
      <c r="I12347">
        <v>1</v>
      </c>
      <c r="J12347">
        <v>10</v>
      </c>
      <c r="K12347" s="194">
        <v>10</v>
      </c>
      <c r="L12347" t="s">
        <v>1079</v>
      </c>
      <c r="M12347" t="s">
        <v>1079</v>
      </c>
      <c r="N12347">
        <v>74000</v>
      </c>
      <c r="O12347" t="s">
        <v>7876</v>
      </c>
      <c r="P12347" t="s">
        <v>8135</v>
      </c>
      <c r="Q12347">
        <v>74</v>
      </c>
      <c r="R12347" s="117" t="s">
        <v>19507</v>
      </c>
      <c r="S12347" s="117" t="s">
        <v>14596</v>
      </c>
      <c r="T12347" t="s">
        <v>17448</v>
      </c>
      <c r="U12347" t="s">
        <v>10772</v>
      </c>
    </row>
    <row r="12348" spans="1:21">
      <c r="A12348" s="117" t="s">
        <v>5726</v>
      </c>
      <c r="B12348" t="s">
        <v>14590</v>
      </c>
      <c r="C12348" t="s">
        <v>14590</v>
      </c>
      <c r="D12348">
        <v>39</v>
      </c>
      <c r="E12348">
        <v>33</v>
      </c>
      <c r="F12348">
        <v>39</v>
      </c>
      <c r="G12348">
        <v>33</v>
      </c>
      <c r="H12348">
        <v>1</v>
      </c>
      <c r="I12348">
        <v>1</v>
      </c>
      <c r="J12348">
        <v>0</v>
      </c>
      <c r="K12348" s="194">
        <v>0</v>
      </c>
      <c r="L12348" t="s">
        <v>1084</v>
      </c>
      <c r="M12348" t="s">
        <v>1084</v>
      </c>
      <c r="N12348">
        <v>74000</v>
      </c>
      <c r="O12348" t="s">
        <v>7876</v>
      </c>
      <c r="P12348" t="s">
        <v>8135</v>
      </c>
      <c r="Q12348">
        <v>74</v>
      </c>
      <c r="R12348" s="117" t="s">
        <v>14814</v>
      </c>
      <c r="S12348" s="117" t="s">
        <v>14589</v>
      </c>
      <c r="T12348" t="s">
        <v>12136</v>
      </c>
      <c r="U12348" t="s">
        <v>10772</v>
      </c>
    </row>
    <row r="12349" spans="1:21">
      <c r="A12349" s="117" t="s">
        <v>25617</v>
      </c>
      <c r="B12349" t="s">
        <v>14590</v>
      </c>
      <c r="C12349" t="s">
        <v>14590</v>
      </c>
      <c r="D12349">
        <v>39</v>
      </c>
      <c r="E12349">
        <v>33</v>
      </c>
      <c r="F12349">
        <v>39</v>
      </c>
      <c r="G12349">
        <v>33</v>
      </c>
      <c r="H12349">
        <v>1</v>
      </c>
      <c r="I12349">
        <v>1</v>
      </c>
      <c r="J12349">
        <v>0</v>
      </c>
      <c r="K12349" s="194">
        <v>0</v>
      </c>
      <c r="L12349" t="s">
        <v>1084</v>
      </c>
      <c r="M12349" t="s">
        <v>1084</v>
      </c>
      <c r="N12349">
        <v>74000</v>
      </c>
      <c r="O12349" t="s">
        <v>7876</v>
      </c>
      <c r="P12349" t="s">
        <v>8135</v>
      </c>
      <c r="Q12349">
        <v>74</v>
      </c>
      <c r="R12349" s="117" t="s">
        <v>14814</v>
      </c>
      <c r="S12349" s="117" t="s">
        <v>14589</v>
      </c>
      <c r="T12349" t="s">
        <v>12136</v>
      </c>
      <c r="U12349" t="s">
        <v>10772</v>
      </c>
    </row>
    <row r="12350" spans="1:21">
      <c r="A12350" s="117" t="s">
        <v>25618</v>
      </c>
      <c r="B12350" t="s">
        <v>14590</v>
      </c>
      <c r="C12350" t="s">
        <v>14590</v>
      </c>
      <c r="D12350">
        <v>89</v>
      </c>
      <c r="E12350">
        <v>83</v>
      </c>
      <c r="F12350">
        <v>89</v>
      </c>
      <c r="G12350">
        <v>83</v>
      </c>
      <c r="H12350">
        <v>1</v>
      </c>
      <c r="I12350">
        <v>1</v>
      </c>
      <c r="J12350">
        <v>10</v>
      </c>
      <c r="K12350" s="194">
        <v>10</v>
      </c>
      <c r="L12350" t="s">
        <v>1079</v>
      </c>
      <c r="M12350" t="s">
        <v>1079</v>
      </c>
      <c r="N12350">
        <v>47252</v>
      </c>
      <c r="O12350" t="s">
        <v>7876</v>
      </c>
      <c r="P12350" t="s">
        <v>25619</v>
      </c>
      <c r="Q12350">
        <v>47.252000000000002</v>
      </c>
      <c r="R12350" s="117" t="s">
        <v>14595</v>
      </c>
      <c r="S12350" s="117" t="s">
        <v>14596</v>
      </c>
      <c r="T12350" t="s">
        <v>17448</v>
      </c>
      <c r="U12350" t="s">
        <v>10772</v>
      </c>
    </row>
    <row r="12351" spans="1:21">
      <c r="A12351" s="117" t="s">
        <v>25620</v>
      </c>
      <c r="B12351" t="s">
        <v>14590</v>
      </c>
      <c r="C12351" t="s">
        <v>14590</v>
      </c>
      <c r="D12351">
        <v>39</v>
      </c>
      <c r="E12351">
        <v>33</v>
      </c>
      <c r="F12351">
        <v>39</v>
      </c>
      <c r="G12351">
        <v>33</v>
      </c>
      <c r="H12351">
        <v>1</v>
      </c>
      <c r="I12351">
        <v>1</v>
      </c>
      <c r="J12351">
        <v>0</v>
      </c>
      <c r="K12351" s="194">
        <v>0</v>
      </c>
      <c r="L12351" t="s">
        <v>1084</v>
      </c>
      <c r="M12351" t="s">
        <v>1084</v>
      </c>
      <c r="N12351">
        <v>74000</v>
      </c>
      <c r="O12351" t="s">
        <v>7876</v>
      </c>
      <c r="P12351" t="s">
        <v>8135</v>
      </c>
      <c r="Q12351">
        <v>74</v>
      </c>
      <c r="R12351" s="117" t="s">
        <v>14814</v>
      </c>
      <c r="S12351" s="117" t="s">
        <v>14589</v>
      </c>
      <c r="T12351" t="s">
        <v>12136</v>
      </c>
      <c r="U12351" t="s">
        <v>10772</v>
      </c>
    </row>
    <row r="12352" spans="1:21">
      <c r="A12352" s="117" t="s">
        <v>5727</v>
      </c>
      <c r="B12352" t="s">
        <v>14590</v>
      </c>
      <c r="C12352" t="s">
        <v>14590</v>
      </c>
      <c r="D12352">
        <v>39</v>
      </c>
      <c r="E12352">
        <v>33</v>
      </c>
      <c r="F12352">
        <v>39</v>
      </c>
      <c r="G12352">
        <v>33</v>
      </c>
      <c r="H12352">
        <v>1</v>
      </c>
      <c r="I12352">
        <v>1</v>
      </c>
      <c r="J12352">
        <v>0</v>
      </c>
      <c r="K12352" s="194">
        <v>0</v>
      </c>
      <c r="L12352" t="s">
        <v>1084</v>
      </c>
      <c r="M12352" t="s">
        <v>1084</v>
      </c>
      <c r="N12352">
        <v>74000</v>
      </c>
      <c r="O12352" t="s">
        <v>7876</v>
      </c>
      <c r="P12352" t="s">
        <v>8135</v>
      </c>
      <c r="Q12352">
        <v>74</v>
      </c>
      <c r="R12352" s="117" t="s">
        <v>14814</v>
      </c>
      <c r="S12352" s="117" t="s">
        <v>14589</v>
      </c>
      <c r="T12352" t="s">
        <v>12136</v>
      </c>
      <c r="U12352" t="s">
        <v>10772</v>
      </c>
    </row>
    <row r="12353" spans="1:21">
      <c r="A12353" s="117" t="s">
        <v>5728</v>
      </c>
      <c r="B12353" t="s">
        <v>14590</v>
      </c>
      <c r="C12353" t="s">
        <v>14590</v>
      </c>
      <c r="D12353">
        <v>89</v>
      </c>
      <c r="E12353">
        <v>83</v>
      </c>
      <c r="F12353">
        <v>89</v>
      </c>
      <c r="G12353">
        <v>83</v>
      </c>
      <c r="H12353">
        <v>1</v>
      </c>
      <c r="I12353">
        <v>1</v>
      </c>
      <c r="J12353">
        <v>10</v>
      </c>
      <c r="K12353" s="194">
        <v>10</v>
      </c>
      <c r="L12353" t="s">
        <v>1079</v>
      </c>
      <c r="M12353" t="s">
        <v>1079</v>
      </c>
      <c r="N12353">
        <v>74000</v>
      </c>
      <c r="O12353" t="s">
        <v>7876</v>
      </c>
      <c r="P12353" t="s">
        <v>8135</v>
      </c>
      <c r="Q12353">
        <v>74</v>
      </c>
      <c r="R12353" s="117" t="s">
        <v>14595</v>
      </c>
      <c r="S12353" s="117" t="s">
        <v>14596</v>
      </c>
      <c r="T12353" t="s">
        <v>17448</v>
      </c>
      <c r="U12353" t="s">
        <v>10772</v>
      </c>
    </row>
    <row r="12354" spans="1:21">
      <c r="A12354" s="117" t="s">
        <v>25621</v>
      </c>
      <c r="B12354" t="s">
        <v>14590</v>
      </c>
      <c r="C12354" t="s">
        <v>14590</v>
      </c>
      <c r="D12354">
        <v>39</v>
      </c>
      <c r="E12354">
        <v>33</v>
      </c>
      <c r="F12354">
        <v>39</v>
      </c>
      <c r="G12354">
        <v>33</v>
      </c>
      <c r="H12354">
        <v>1</v>
      </c>
      <c r="I12354">
        <v>1</v>
      </c>
      <c r="J12354">
        <v>0</v>
      </c>
      <c r="K12354" s="194">
        <v>0</v>
      </c>
      <c r="L12354" t="s">
        <v>1084</v>
      </c>
      <c r="M12354" t="s">
        <v>1084</v>
      </c>
      <c r="N12354">
        <v>74000</v>
      </c>
      <c r="O12354" t="s">
        <v>7876</v>
      </c>
      <c r="P12354" t="s">
        <v>8135</v>
      </c>
      <c r="Q12354">
        <v>74</v>
      </c>
      <c r="R12354" s="117" t="s">
        <v>14814</v>
      </c>
      <c r="S12354" s="117" t="s">
        <v>14589</v>
      </c>
      <c r="T12354" t="s">
        <v>12136</v>
      </c>
      <c r="U12354" t="s">
        <v>10772</v>
      </c>
    </row>
    <row r="12355" spans="1:21">
      <c r="A12355" s="117" t="s">
        <v>5729</v>
      </c>
      <c r="B12355" t="s">
        <v>14590</v>
      </c>
      <c r="C12355" t="s">
        <v>14590</v>
      </c>
      <c r="D12355">
        <v>39</v>
      </c>
      <c r="E12355">
        <v>33</v>
      </c>
      <c r="F12355">
        <v>39</v>
      </c>
      <c r="G12355">
        <v>33</v>
      </c>
      <c r="H12355">
        <v>1</v>
      </c>
      <c r="I12355">
        <v>1</v>
      </c>
      <c r="J12355">
        <v>0</v>
      </c>
      <c r="K12355" s="194">
        <v>0</v>
      </c>
      <c r="L12355" t="s">
        <v>1084</v>
      </c>
      <c r="M12355" t="s">
        <v>1084</v>
      </c>
      <c r="N12355">
        <v>74000</v>
      </c>
      <c r="O12355" t="s">
        <v>7876</v>
      </c>
      <c r="P12355" t="s">
        <v>8135</v>
      </c>
      <c r="Q12355">
        <v>74</v>
      </c>
      <c r="R12355" s="117" t="s">
        <v>14814</v>
      </c>
      <c r="S12355" s="117" t="s">
        <v>14589</v>
      </c>
      <c r="T12355" t="s">
        <v>12136</v>
      </c>
      <c r="U12355" t="s">
        <v>10772</v>
      </c>
    </row>
    <row r="12356" spans="1:21">
      <c r="A12356" s="117" t="s">
        <v>5730</v>
      </c>
      <c r="B12356" t="s">
        <v>14590</v>
      </c>
      <c r="C12356" t="s">
        <v>14590</v>
      </c>
      <c r="D12356">
        <v>89</v>
      </c>
      <c r="E12356">
        <v>83</v>
      </c>
      <c r="F12356">
        <v>89</v>
      </c>
      <c r="G12356">
        <v>83</v>
      </c>
      <c r="H12356">
        <v>1</v>
      </c>
      <c r="I12356">
        <v>1</v>
      </c>
      <c r="J12356">
        <v>10</v>
      </c>
      <c r="K12356" s="194">
        <v>10</v>
      </c>
      <c r="L12356" t="s">
        <v>1079</v>
      </c>
      <c r="M12356" t="s">
        <v>1079</v>
      </c>
      <c r="N12356">
        <v>74000</v>
      </c>
      <c r="O12356" t="s">
        <v>7876</v>
      </c>
      <c r="P12356" t="s">
        <v>8135</v>
      </c>
      <c r="Q12356">
        <v>74</v>
      </c>
      <c r="R12356" s="117" t="s">
        <v>14595</v>
      </c>
      <c r="S12356" s="117" t="s">
        <v>14596</v>
      </c>
      <c r="T12356" t="s">
        <v>17448</v>
      </c>
      <c r="U12356" t="s">
        <v>10772</v>
      </c>
    </row>
    <row r="12357" spans="1:21">
      <c r="A12357" s="117" t="s">
        <v>5731</v>
      </c>
      <c r="B12357" t="s">
        <v>14590</v>
      </c>
      <c r="C12357" t="s">
        <v>14590</v>
      </c>
      <c r="D12357">
        <v>39</v>
      </c>
      <c r="E12357">
        <v>33</v>
      </c>
      <c r="F12357">
        <v>39</v>
      </c>
      <c r="G12357">
        <v>33</v>
      </c>
      <c r="H12357">
        <v>1</v>
      </c>
      <c r="I12357">
        <v>1</v>
      </c>
      <c r="J12357">
        <v>0</v>
      </c>
      <c r="K12357" s="194">
        <v>0</v>
      </c>
      <c r="L12357" t="s">
        <v>1084</v>
      </c>
      <c r="M12357" t="s">
        <v>1084</v>
      </c>
      <c r="N12357">
        <v>74000</v>
      </c>
      <c r="O12357" t="s">
        <v>7876</v>
      </c>
      <c r="P12357" t="s">
        <v>8135</v>
      </c>
      <c r="Q12357">
        <v>74</v>
      </c>
      <c r="R12357" s="117" t="s">
        <v>14814</v>
      </c>
      <c r="S12357" s="117" t="s">
        <v>14589</v>
      </c>
      <c r="T12357" t="s">
        <v>12136</v>
      </c>
      <c r="U12357" t="s">
        <v>10772</v>
      </c>
    </row>
    <row r="12358" spans="1:21">
      <c r="A12358" s="117" t="s">
        <v>5732</v>
      </c>
      <c r="B12358" t="s">
        <v>14590</v>
      </c>
      <c r="C12358" t="s">
        <v>14590</v>
      </c>
      <c r="D12358">
        <v>89</v>
      </c>
      <c r="E12358">
        <v>83</v>
      </c>
      <c r="F12358">
        <v>89</v>
      </c>
      <c r="G12358">
        <v>83</v>
      </c>
      <c r="H12358">
        <v>1</v>
      </c>
      <c r="I12358">
        <v>1</v>
      </c>
      <c r="J12358">
        <v>10</v>
      </c>
      <c r="K12358" s="194">
        <v>10</v>
      </c>
      <c r="L12358" t="s">
        <v>1079</v>
      </c>
      <c r="M12358" t="s">
        <v>1079</v>
      </c>
      <c r="N12358">
        <v>74000</v>
      </c>
      <c r="O12358" t="s">
        <v>7876</v>
      </c>
      <c r="P12358" t="s">
        <v>8135</v>
      </c>
      <c r="Q12358">
        <v>74</v>
      </c>
      <c r="R12358" s="117" t="s">
        <v>14595</v>
      </c>
      <c r="S12358" s="117" t="s">
        <v>14596</v>
      </c>
      <c r="T12358" t="s">
        <v>17448</v>
      </c>
      <c r="U12358" t="s">
        <v>10772</v>
      </c>
    </row>
    <row r="12359" spans="1:21">
      <c r="A12359" s="117" t="s">
        <v>25622</v>
      </c>
      <c r="B12359" t="s">
        <v>14590</v>
      </c>
      <c r="C12359" t="s">
        <v>14590</v>
      </c>
      <c r="D12359">
        <v>39</v>
      </c>
      <c r="E12359">
        <v>33</v>
      </c>
      <c r="F12359">
        <v>39</v>
      </c>
      <c r="G12359">
        <v>33</v>
      </c>
      <c r="H12359">
        <v>1</v>
      </c>
      <c r="I12359">
        <v>1</v>
      </c>
      <c r="J12359">
        <v>0</v>
      </c>
      <c r="K12359" s="194">
        <v>0</v>
      </c>
      <c r="L12359" t="s">
        <v>1084</v>
      </c>
      <c r="M12359" t="s">
        <v>1084</v>
      </c>
      <c r="N12359">
        <v>74000</v>
      </c>
      <c r="O12359" t="s">
        <v>7876</v>
      </c>
      <c r="P12359" t="s">
        <v>8135</v>
      </c>
      <c r="Q12359">
        <v>74</v>
      </c>
      <c r="R12359" s="117" t="s">
        <v>14814</v>
      </c>
      <c r="S12359" s="117" t="s">
        <v>14589</v>
      </c>
      <c r="T12359" t="s">
        <v>12136</v>
      </c>
      <c r="U12359" t="s">
        <v>10772</v>
      </c>
    </row>
    <row r="12360" spans="1:21">
      <c r="A12360" s="117" t="s">
        <v>5733</v>
      </c>
      <c r="B12360" t="s">
        <v>14590</v>
      </c>
      <c r="C12360" t="s">
        <v>14590</v>
      </c>
      <c r="D12360">
        <v>39</v>
      </c>
      <c r="E12360">
        <v>33</v>
      </c>
      <c r="F12360">
        <v>39</v>
      </c>
      <c r="G12360">
        <v>33</v>
      </c>
      <c r="H12360">
        <v>1</v>
      </c>
      <c r="I12360">
        <v>1</v>
      </c>
      <c r="J12360">
        <v>0</v>
      </c>
      <c r="K12360" s="194">
        <v>0</v>
      </c>
      <c r="L12360" t="s">
        <v>1084</v>
      </c>
      <c r="M12360" t="s">
        <v>1084</v>
      </c>
      <c r="N12360">
        <v>74000</v>
      </c>
      <c r="O12360" t="s">
        <v>7876</v>
      </c>
      <c r="P12360" t="s">
        <v>7877</v>
      </c>
      <c r="Q12360">
        <v>74</v>
      </c>
      <c r="R12360" s="117" t="s">
        <v>14814</v>
      </c>
      <c r="S12360" s="117" t="s">
        <v>14589</v>
      </c>
      <c r="T12360" t="s">
        <v>12136</v>
      </c>
      <c r="U12360" t="s">
        <v>10772</v>
      </c>
    </row>
    <row r="12361" spans="1:21">
      <c r="A12361" s="117" t="s">
        <v>5734</v>
      </c>
      <c r="B12361" t="s">
        <v>14590</v>
      </c>
      <c r="C12361" t="s">
        <v>14590</v>
      </c>
      <c r="D12361">
        <v>89</v>
      </c>
      <c r="E12361">
        <v>83</v>
      </c>
      <c r="F12361">
        <v>89</v>
      </c>
      <c r="G12361">
        <v>83</v>
      </c>
      <c r="H12361">
        <v>1</v>
      </c>
      <c r="I12361">
        <v>1</v>
      </c>
      <c r="J12361">
        <v>10</v>
      </c>
      <c r="K12361" s="194">
        <v>10</v>
      </c>
      <c r="L12361" t="s">
        <v>1079</v>
      </c>
      <c r="M12361" t="s">
        <v>1079</v>
      </c>
      <c r="N12361">
        <v>74000</v>
      </c>
      <c r="O12361" t="s">
        <v>7876</v>
      </c>
      <c r="P12361" t="s">
        <v>7877</v>
      </c>
      <c r="Q12361">
        <v>74</v>
      </c>
      <c r="R12361" s="117" t="s">
        <v>14595</v>
      </c>
      <c r="S12361" s="117" t="s">
        <v>14596</v>
      </c>
      <c r="T12361" t="s">
        <v>17448</v>
      </c>
      <c r="U12361" t="s">
        <v>10772</v>
      </c>
    </row>
    <row r="12362" spans="1:21">
      <c r="A12362" s="117" t="s">
        <v>25623</v>
      </c>
      <c r="B12362" t="s">
        <v>14590</v>
      </c>
      <c r="C12362" t="s">
        <v>14590</v>
      </c>
      <c r="D12362">
        <v>39</v>
      </c>
      <c r="E12362">
        <v>33</v>
      </c>
      <c r="F12362">
        <v>39</v>
      </c>
      <c r="G12362">
        <v>33</v>
      </c>
      <c r="H12362">
        <v>1</v>
      </c>
      <c r="I12362">
        <v>1</v>
      </c>
      <c r="J12362">
        <v>0</v>
      </c>
      <c r="K12362" s="194">
        <v>0</v>
      </c>
      <c r="L12362" t="s">
        <v>1084</v>
      </c>
      <c r="M12362" t="s">
        <v>1084</v>
      </c>
      <c r="N12362">
        <v>74000</v>
      </c>
      <c r="O12362" t="s">
        <v>7876</v>
      </c>
      <c r="P12362" t="s">
        <v>8135</v>
      </c>
      <c r="Q12362">
        <v>74</v>
      </c>
      <c r="R12362" s="117" t="s">
        <v>14814</v>
      </c>
      <c r="S12362" s="117" t="s">
        <v>14589</v>
      </c>
      <c r="T12362" t="s">
        <v>12136</v>
      </c>
      <c r="U12362" t="s">
        <v>10772</v>
      </c>
    </row>
    <row r="12363" spans="1:21">
      <c r="A12363" s="117" t="s">
        <v>5735</v>
      </c>
      <c r="B12363" t="s">
        <v>14590</v>
      </c>
      <c r="C12363" t="s">
        <v>14590</v>
      </c>
      <c r="D12363">
        <v>39</v>
      </c>
      <c r="E12363">
        <v>33</v>
      </c>
      <c r="F12363">
        <v>39</v>
      </c>
      <c r="G12363">
        <v>33</v>
      </c>
      <c r="H12363">
        <v>1</v>
      </c>
      <c r="I12363">
        <v>1</v>
      </c>
      <c r="J12363">
        <v>0</v>
      </c>
      <c r="K12363" s="194">
        <v>0</v>
      </c>
      <c r="L12363" t="s">
        <v>1084</v>
      </c>
      <c r="M12363" t="s">
        <v>1084</v>
      </c>
      <c r="N12363">
        <v>74000</v>
      </c>
      <c r="O12363" t="s">
        <v>7876</v>
      </c>
      <c r="P12363" t="s">
        <v>8135</v>
      </c>
      <c r="Q12363">
        <v>74</v>
      </c>
      <c r="R12363" s="117" t="s">
        <v>14814</v>
      </c>
      <c r="S12363" s="117" t="s">
        <v>14589</v>
      </c>
      <c r="T12363" t="s">
        <v>12136</v>
      </c>
      <c r="U12363" t="s">
        <v>10772</v>
      </c>
    </row>
    <row r="12364" spans="1:21">
      <c r="A12364" s="117" t="s">
        <v>5736</v>
      </c>
      <c r="B12364" t="s">
        <v>14590</v>
      </c>
      <c r="C12364" t="s">
        <v>14590</v>
      </c>
      <c r="D12364">
        <v>89</v>
      </c>
      <c r="E12364">
        <v>83</v>
      </c>
      <c r="F12364">
        <v>89</v>
      </c>
      <c r="G12364">
        <v>83</v>
      </c>
      <c r="H12364">
        <v>1</v>
      </c>
      <c r="I12364">
        <v>1</v>
      </c>
      <c r="J12364">
        <v>10</v>
      </c>
      <c r="K12364" s="194">
        <v>10</v>
      </c>
      <c r="L12364" t="s">
        <v>1079</v>
      </c>
      <c r="M12364" t="s">
        <v>1079</v>
      </c>
      <c r="N12364">
        <v>74000</v>
      </c>
      <c r="O12364" t="s">
        <v>7876</v>
      </c>
      <c r="P12364" t="s">
        <v>8135</v>
      </c>
      <c r="Q12364">
        <v>74</v>
      </c>
      <c r="R12364" s="117" t="s">
        <v>19507</v>
      </c>
      <c r="S12364" s="117" t="s">
        <v>14596</v>
      </c>
      <c r="T12364" t="s">
        <v>17448</v>
      </c>
      <c r="U12364" t="s">
        <v>10772</v>
      </c>
    </row>
    <row r="12365" spans="1:21">
      <c r="A12365" s="117" t="s">
        <v>5737</v>
      </c>
      <c r="B12365" t="s">
        <v>14590</v>
      </c>
      <c r="C12365" t="s">
        <v>14590</v>
      </c>
      <c r="D12365">
        <v>39</v>
      </c>
      <c r="E12365">
        <v>33</v>
      </c>
      <c r="F12365">
        <v>39</v>
      </c>
      <c r="G12365">
        <v>33</v>
      </c>
      <c r="H12365">
        <v>1</v>
      </c>
      <c r="I12365">
        <v>1</v>
      </c>
      <c r="J12365">
        <v>0</v>
      </c>
      <c r="K12365" s="194">
        <v>0</v>
      </c>
      <c r="L12365" t="s">
        <v>1084</v>
      </c>
      <c r="M12365" t="s">
        <v>1084</v>
      </c>
      <c r="N12365">
        <v>74000</v>
      </c>
      <c r="O12365" t="s">
        <v>7876</v>
      </c>
      <c r="P12365" t="s">
        <v>8135</v>
      </c>
      <c r="Q12365">
        <v>74</v>
      </c>
      <c r="R12365" s="117" t="s">
        <v>14814</v>
      </c>
      <c r="S12365" s="117" t="s">
        <v>14589</v>
      </c>
      <c r="T12365" t="s">
        <v>12136</v>
      </c>
      <c r="U12365" t="s">
        <v>10772</v>
      </c>
    </row>
    <row r="12366" spans="1:21">
      <c r="A12366" s="117" t="s">
        <v>12225</v>
      </c>
      <c r="B12366" t="s">
        <v>14590</v>
      </c>
      <c r="C12366" t="s">
        <v>14590</v>
      </c>
      <c r="D12366">
        <v>89</v>
      </c>
      <c r="E12366">
        <v>83</v>
      </c>
      <c r="F12366">
        <v>89</v>
      </c>
      <c r="G12366">
        <v>83</v>
      </c>
      <c r="H12366">
        <v>1</v>
      </c>
      <c r="I12366">
        <v>1</v>
      </c>
      <c r="J12366">
        <v>10</v>
      </c>
      <c r="K12366" s="194">
        <v>10</v>
      </c>
      <c r="L12366" t="s">
        <v>1079</v>
      </c>
      <c r="M12366" t="s">
        <v>1079</v>
      </c>
      <c r="N12366">
        <v>90000</v>
      </c>
      <c r="O12366" t="s">
        <v>7876</v>
      </c>
      <c r="P12366" t="s">
        <v>12303</v>
      </c>
      <c r="Q12366">
        <v>90</v>
      </c>
      <c r="R12366" s="117" t="s">
        <v>14814</v>
      </c>
      <c r="S12366" s="117" t="s">
        <v>14596</v>
      </c>
      <c r="T12366" t="s">
        <v>17448</v>
      </c>
      <c r="U12366" t="s">
        <v>10772</v>
      </c>
    </row>
    <row r="12367" spans="1:21">
      <c r="A12367" s="117" t="s">
        <v>25624</v>
      </c>
      <c r="B12367" t="s">
        <v>14590</v>
      </c>
      <c r="C12367" t="s">
        <v>14590</v>
      </c>
      <c r="D12367">
        <v>39</v>
      </c>
      <c r="E12367">
        <v>33</v>
      </c>
      <c r="F12367">
        <v>39</v>
      </c>
      <c r="G12367">
        <v>33</v>
      </c>
      <c r="H12367">
        <v>1</v>
      </c>
      <c r="I12367">
        <v>1</v>
      </c>
      <c r="J12367">
        <v>0</v>
      </c>
      <c r="K12367" s="194">
        <v>0</v>
      </c>
      <c r="L12367" t="s">
        <v>1084</v>
      </c>
      <c r="M12367" t="s">
        <v>1084</v>
      </c>
      <c r="N12367">
        <v>74000</v>
      </c>
      <c r="O12367" t="s">
        <v>7876</v>
      </c>
      <c r="P12367" t="s">
        <v>8135</v>
      </c>
      <c r="Q12367">
        <v>74</v>
      </c>
      <c r="R12367" s="117" t="s">
        <v>14814</v>
      </c>
      <c r="S12367" s="117" t="s">
        <v>14589</v>
      </c>
      <c r="T12367" t="s">
        <v>12136</v>
      </c>
      <c r="U12367" t="s">
        <v>10772</v>
      </c>
    </row>
    <row r="12368" spans="1:21">
      <c r="A12368" s="117" t="s">
        <v>5738</v>
      </c>
      <c r="B12368" t="s">
        <v>14590</v>
      </c>
      <c r="C12368" t="s">
        <v>14590</v>
      </c>
      <c r="D12368">
        <v>39</v>
      </c>
      <c r="E12368">
        <v>33</v>
      </c>
      <c r="F12368">
        <v>39</v>
      </c>
      <c r="G12368">
        <v>33</v>
      </c>
      <c r="H12368">
        <v>1</v>
      </c>
      <c r="I12368">
        <v>1</v>
      </c>
      <c r="J12368">
        <v>0</v>
      </c>
      <c r="K12368" s="194">
        <v>0</v>
      </c>
      <c r="L12368" t="s">
        <v>1084</v>
      </c>
      <c r="M12368" t="s">
        <v>1084</v>
      </c>
      <c r="N12368">
        <v>74000</v>
      </c>
      <c r="O12368" t="s">
        <v>7876</v>
      </c>
      <c r="P12368" t="s">
        <v>8135</v>
      </c>
      <c r="Q12368">
        <v>74</v>
      </c>
      <c r="R12368" s="117" t="s">
        <v>14814</v>
      </c>
      <c r="S12368" s="117" t="s">
        <v>14589</v>
      </c>
      <c r="T12368" t="s">
        <v>12136</v>
      </c>
      <c r="U12368" t="s">
        <v>10772</v>
      </c>
    </row>
    <row r="12369" spans="1:21">
      <c r="A12369" s="117" t="s">
        <v>5739</v>
      </c>
      <c r="B12369" t="s">
        <v>14590</v>
      </c>
      <c r="C12369" t="s">
        <v>14590</v>
      </c>
      <c r="D12369">
        <v>89</v>
      </c>
      <c r="E12369">
        <v>83</v>
      </c>
      <c r="F12369">
        <v>89</v>
      </c>
      <c r="G12369">
        <v>83</v>
      </c>
      <c r="H12369">
        <v>1</v>
      </c>
      <c r="I12369">
        <v>1</v>
      </c>
      <c r="J12369">
        <v>10</v>
      </c>
      <c r="K12369" s="194">
        <v>10</v>
      </c>
      <c r="L12369" t="s">
        <v>1079</v>
      </c>
      <c r="M12369" t="s">
        <v>1079</v>
      </c>
      <c r="N12369">
        <v>74000</v>
      </c>
      <c r="O12369" t="s">
        <v>7876</v>
      </c>
      <c r="P12369" t="s">
        <v>8135</v>
      </c>
      <c r="Q12369">
        <v>74</v>
      </c>
      <c r="R12369" s="117" t="s">
        <v>14595</v>
      </c>
      <c r="S12369" s="117" t="s">
        <v>14596</v>
      </c>
      <c r="T12369" t="s">
        <v>17448</v>
      </c>
      <c r="U12369" t="s">
        <v>10772</v>
      </c>
    </row>
    <row r="12370" spans="1:21">
      <c r="A12370" s="117" t="s">
        <v>25625</v>
      </c>
      <c r="B12370" t="s">
        <v>14590</v>
      </c>
      <c r="C12370" t="s">
        <v>14590</v>
      </c>
      <c r="D12370">
        <v>39</v>
      </c>
      <c r="E12370">
        <v>33</v>
      </c>
      <c r="F12370">
        <v>39</v>
      </c>
      <c r="G12370">
        <v>33</v>
      </c>
      <c r="H12370">
        <v>1</v>
      </c>
      <c r="I12370">
        <v>1</v>
      </c>
      <c r="J12370">
        <v>0</v>
      </c>
      <c r="K12370" s="194">
        <v>0</v>
      </c>
      <c r="L12370" t="s">
        <v>1084</v>
      </c>
      <c r="M12370" t="s">
        <v>1084</v>
      </c>
      <c r="N12370">
        <v>74000</v>
      </c>
      <c r="O12370" t="s">
        <v>7876</v>
      </c>
      <c r="P12370" t="s">
        <v>8135</v>
      </c>
      <c r="Q12370">
        <v>74</v>
      </c>
      <c r="R12370" s="117" t="s">
        <v>14814</v>
      </c>
      <c r="S12370" s="117" t="s">
        <v>14589</v>
      </c>
      <c r="T12370" t="s">
        <v>12136</v>
      </c>
      <c r="U12370" t="s">
        <v>10772</v>
      </c>
    </row>
    <row r="12371" spans="1:21">
      <c r="A12371" s="117" t="s">
        <v>25626</v>
      </c>
      <c r="B12371" t="s">
        <v>14590</v>
      </c>
      <c r="C12371" t="s">
        <v>14590</v>
      </c>
      <c r="D12371">
        <v>39</v>
      </c>
      <c r="E12371">
        <v>33</v>
      </c>
      <c r="F12371">
        <v>39</v>
      </c>
      <c r="G12371">
        <v>33</v>
      </c>
      <c r="H12371">
        <v>1</v>
      </c>
      <c r="I12371">
        <v>1</v>
      </c>
      <c r="J12371">
        <v>0</v>
      </c>
      <c r="K12371" s="194">
        <v>0</v>
      </c>
      <c r="L12371" t="s">
        <v>1084</v>
      </c>
      <c r="M12371" t="s">
        <v>1084</v>
      </c>
      <c r="N12371">
        <v>74000</v>
      </c>
      <c r="O12371" t="s">
        <v>7876</v>
      </c>
      <c r="P12371" t="s">
        <v>8135</v>
      </c>
      <c r="Q12371">
        <v>74</v>
      </c>
      <c r="R12371" s="117" t="s">
        <v>14814</v>
      </c>
      <c r="S12371" s="117" t="s">
        <v>14589</v>
      </c>
      <c r="T12371" t="s">
        <v>12136</v>
      </c>
      <c r="U12371" t="s">
        <v>10772</v>
      </c>
    </row>
    <row r="12372" spans="1:21">
      <c r="A12372" s="117" t="s">
        <v>25627</v>
      </c>
      <c r="B12372" t="s">
        <v>14590</v>
      </c>
      <c r="C12372" t="s">
        <v>14590</v>
      </c>
      <c r="D12372">
        <v>39</v>
      </c>
      <c r="E12372">
        <v>33</v>
      </c>
      <c r="F12372">
        <v>39</v>
      </c>
      <c r="G12372">
        <v>33</v>
      </c>
      <c r="H12372">
        <v>1</v>
      </c>
      <c r="I12372">
        <v>1</v>
      </c>
      <c r="J12372">
        <v>0</v>
      </c>
      <c r="K12372" s="194">
        <v>0</v>
      </c>
      <c r="L12372" t="s">
        <v>1084</v>
      </c>
      <c r="M12372" t="s">
        <v>1084</v>
      </c>
      <c r="N12372">
        <v>74000</v>
      </c>
      <c r="O12372" t="s">
        <v>7876</v>
      </c>
      <c r="P12372" t="s">
        <v>8135</v>
      </c>
      <c r="Q12372">
        <v>74</v>
      </c>
      <c r="R12372" s="117" t="s">
        <v>14814</v>
      </c>
      <c r="S12372" s="117" t="s">
        <v>14589</v>
      </c>
      <c r="T12372" t="s">
        <v>12136</v>
      </c>
      <c r="U12372" t="s">
        <v>10772</v>
      </c>
    </row>
    <row r="12373" spans="1:21">
      <c r="A12373" s="117" t="s">
        <v>5740</v>
      </c>
      <c r="B12373" t="s">
        <v>14590</v>
      </c>
      <c r="C12373" t="s">
        <v>14590</v>
      </c>
      <c r="D12373">
        <v>39</v>
      </c>
      <c r="E12373">
        <v>33</v>
      </c>
      <c r="F12373">
        <v>39</v>
      </c>
      <c r="G12373">
        <v>33</v>
      </c>
      <c r="H12373">
        <v>1</v>
      </c>
      <c r="I12373">
        <v>1</v>
      </c>
      <c r="J12373">
        <v>0</v>
      </c>
      <c r="K12373" s="194">
        <v>0</v>
      </c>
      <c r="L12373" t="s">
        <v>1084</v>
      </c>
      <c r="M12373" t="s">
        <v>1084</v>
      </c>
      <c r="N12373">
        <v>74000</v>
      </c>
      <c r="O12373" t="s">
        <v>7876</v>
      </c>
      <c r="P12373" t="s">
        <v>8135</v>
      </c>
      <c r="Q12373">
        <v>74</v>
      </c>
      <c r="R12373" s="117" t="s">
        <v>14814</v>
      </c>
      <c r="S12373" s="117" t="s">
        <v>14589</v>
      </c>
      <c r="T12373" t="s">
        <v>12136</v>
      </c>
      <c r="U12373" t="s">
        <v>10772</v>
      </c>
    </row>
    <row r="12374" spans="1:21">
      <c r="A12374" s="117" t="s">
        <v>5741</v>
      </c>
      <c r="B12374" t="s">
        <v>14590</v>
      </c>
      <c r="C12374" t="s">
        <v>14590</v>
      </c>
      <c r="D12374">
        <v>89</v>
      </c>
      <c r="E12374">
        <v>83</v>
      </c>
      <c r="F12374">
        <v>89</v>
      </c>
      <c r="G12374">
        <v>83</v>
      </c>
      <c r="H12374">
        <v>1</v>
      </c>
      <c r="I12374">
        <v>1</v>
      </c>
      <c r="J12374">
        <v>10</v>
      </c>
      <c r="K12374" s="194">
        <v>10</v>
      </c>
      <c r="L12374" t="s">
        <v>1079</v>
      </c>
      <c r="M12374" t="s">
        <v>1079</v>
      </c>
      <c r="N12374">
        <v>74000</v>
      </c>
      <c r="O12374" t="s">
        <v>7876</v>
      </c>
      <c r="P12374" t="s">
        <v>8135</v>
      </c>
      <c r="Q12374">
        <v>74</v>
      </c>
      <c r="R12374" s="117" t="s">
        <v>19507</v>
      </c>
      <c r="S12374" s="117" t="s">
        <v>14596</v>
      </c>
      <c r="T12374" t="s">
        <v>17448</v>
      </c>
      <c r="U12374" t="s">
        <v>10772</v>
      </c>
    </row>
    <row r="12375" spans="1:21">
      <c r="A12375" s="117" t="s">
        <v>25628</v>
      </c>
      <c r="B12375" t="s">
        <v>14590</v>
      </c>
      <c r="C12375" t="s">
        <v>14590</v>
      </c>
      <c r="D12375">
        <v>39</v>
      </c>
      <c r="E12375">
        <v>33</v>
      </c>
      <c r="F12375">
        <v>39</v>
      </c>
      <c r="G12375">
        <v>33</v>
      </c>
      <c r="H12375">
        <v>1</v>
      </c>
      <c r="I12375">
        <v>1</v>
      </c>
      <c r="J12375">
        <v>0</v>
      </c>
      <c r="K12375" s="194">
        <v>0</v>
      </c>
      <c r="L12375" t="s">
        <v>1084</v>
      </c>
      <c r="M12375" t="s">
        <v>1084</v>
      </c>
      <c r="N12375">
        <v>74000</v>
      </c>
      <c r="O12375" t="s">
        <v>7876</v>
      </c>
      <c r="P12375" t="s">
        <v>8135</v>
      </c>
      <c r="Q12375">
        <v>74</v>
      </c>
      <c r="R12375" s="117" t="s">
        <v>14814</v>
      </c>
      <c r="S12375" s="117" t="s">
        <v>14589</v>
      </c>
      <c r="T12375" t="s">
        <v>12136</v>
      </c>
      <c r="U12375" t="s">
        <v>10772</v>
      </c>
    </row>
    <row r="12376" spans="1:21">
      <c r="A12376" s="117" t="s">
        <v>5742</v>
      </c>
      <c r="B12376" t="s">
        <v>14590</v>
      </c>
      <c r="C12376" t="s">
        <v>14590</v>
      </c>
      <c r="D12376">
        <v>39</v>
      </c>
      <c r="E12376">
        <v>33</v>
      </c>
      <c r="F12376">
        <v>39</v>
      </c>
      <c r="G12376">
        <v>33</v>
      </c>
      <c r="H12376">
        <v>1</v>
      </c>
      <c r="I12376">
        <v>1</v>
      </c>
      <c r="J12376">
        <v>0</v>
      </c>
      <c r="K12376" s="194">
        <v>0</v>
      </c>
      <c r="L12376" t="s">
        <v>1084</v>
      </c>
      <c r="M12376" t="s">
        <v>1084</v>
      </c>
      <c r="N12376">
        <v>74000</v>
      </c>
      <c r="O12376" t="s">
        <v>7876</v>
      </c>
      <c r="P12376" t="s">
        <v>8135</v>
      </c>
      <c r="Q12376">
        <v>74</v>
      </c>
      <c r="R12376" s="117" t="s">
        <v>14814</v>
      </c>
      <c r="S12376" s="117" t="s">
        <v>14589</v>
      </c>
      <c r="T12376" t="s">
        <v>12136</v>
      </c>
      <c r="U12376" t="s">
        <v>10772</v>
      </c>
    </row>
    <row r="12377" spans="1:21">
      <c r="A12377" s="117" t="s">
        <v>5743</v>
      </c>
      <c r="B12377" t="s">
        <v>14590</v>
      </c>
      <c r="C12377" t="s">
        <v>14590</v>
      </c>
      <c r="D12377">
        <v>89</v>
      </c>
      <c r="E12377">
        <v>83</v>
      </c>
      <c r="F12377">
        <v>89</v>
      </c>
      <c r="G12377">
        <v>83</v>
      </c>
      <c r="H12377">
        <v>1</v>
      </c>
      <c r="I12377">
        <v>1</v>
      </c>
      <c r="J12377">
        <v>10</v>
      </c>
      <c r="K12377" s="194">
        <v>10</v>
      </c>
      <c r="L12377" t="s">
        <v>1079</v>
      </c>
      <c r="M12377" t="s">
        <v>1079</v>
      </c>
      <c r="N12377">
        <v>47654</v>
      </c>
      <c r="O12377" t="s">
        <v>7876</v>
      </c>
      <c r="P12377" t="s">
        <v>9867</v>
      </c>
      <c r="Q12377">
        <v>47.654000000000003</v>
      </c>
      <c r="R12377" s="117" t="s">
        <v>14595</v>
      </c>
      <c r="S12377" s="117" t="s">
        <v>14596</v>
      </c>
      <c r="T12377" t="s">
        <v>17448</v>
      </c>
      <c r="U12377" t="s">
        <v>10772</v>
      </c>
    </row>
    <row r="12378" spans="1:21">
      <c r="A12378" s="117" t="s">
        <v>25629</v>
      </c>
      <c r="B12378" t="s">
        <v>14590</v>
      </c>
      <c r="C12378" t="s">
        <v>14590</v>
      </c>
      <c r="D12378">
        <v>39</v>
      </c>
      <c r="E12378">
        <v>33</v>
      </c>
      <c r="F12378">
        <v>39</v>
      </c>
      <c r="G12378">
        <v>33</v>
      </c>
      <c r="H12378">
        <v>1</v>
      </c>
      <c r="I12378">
        <v>1</v>
      </c>
      <c r="J12378">
        <v>0</v>
      </c>
      <c r="K12378" s="194">
        <v>0</v>
      </c>
      <c r="L12378" t="s">
        <v>1084</v>
      </c>
      <c r="M12378" t="s">
        <v>1084</v>
      </c>
      <c r="N12378">
        <v>74000</v>
      </c>
      <c r="O12378" t="s">
        <v>7876</v>
      </c>
      <c r="P12378" t="s">
        <v>8135</v>
      </c>
      <c r="Q12378">
        <v>74</v>
      </c>
      <c r="R12378" s="117" t="s">
        <v>14814</v>
      </c>
      <c r="S12378" s="117" t="s">
        <v>14589</v>
      </c>
      <c r="T12378" t="s">
        <v>12136</v>
      </c>
      <c r="U12378" t="s">
        <v>10772</v>
      </c>
    </row>
    <row r="12379" spans="1:21">
      <c r="A12379" s="117" t="s">
        <v>5744</v>
      </c>
      <c r="B12379" t="s">
        <v>14590</v>
      </c>
      <c r="C12379" t="s">
        <v>14590</v>
      </c>
      <c r="D12379">
        <v>39</v>
      </c>
      <c r="E12379">
        <v>33</v>
      </c>
      <c r="F12379">
        <v>39</v>
      </c>
      <c r="G12379">
        <v>33</v>
      </c>
      <c r="H12379">
        <v>1</v>
      </c>
      <c r="I12379">
        <v>1</v>
      </c>
      <c r="J12379">
        <v>0</v>
      </c>
      <c r="K12379" s="194">
        <v>0</v>
      </c>
      <c r="L12379" t="s">
        <v>1084</v>
      </c>
      <c r="M12379" t="s">
        <v>1084</v>
      </c>
      <c r="N12379">
        <v>74000</v>
      </c>
      <c r="O12379" t="s">
        <v>7876</v>
      </c>
      <c r="P12379" t="s">
        <v>8135</v>
      </c>
      <c r="Q12379">
        <v>74</v>
      </c>
      <c r="R12379" s="117" t="s">
        <v>14814</v>
      </c>
      <c r="S12379" s="117" t="s">
        <v>14589</v>
      </c>
      <c r="T12379" t="s">
        <v>12136</v>
      </c>
      <c r="U12379" t="s">
        <v>10772</v>
      </c>
    </row>
    <row r="12380" spans="1:21">
      <c r="A12380" s="117" t="s">
        <v>5745</v>
      </c>
      <c r="B12380" t="s">
        <v>14590</v>
      </c>
      <c r="C12380" t="s">
        <v>14590</v>
      </c>
      <c r="D12380">
        <v>89</v>
      </c>
      <c r="E12380">
        <v>83</v>
      </c>
      <c r="F12380">
        <v>89</v>
      </c>
      <c r="G12380">
        <v>83</v>
      </c>
      <c r="H12380">
        <v>1</v>
      </c>
      <c r="I12380">
        <v>1</v>
      </c>
      <c r="J12380">
        <v>10</v>
      </c>
      <c r="K12380" s="194">
        <v>10</v>
      </c>
      <c r="L12380" t="s">
        <v>1079</v>
      </c>
      <c r="M12380" t="s">
        <v>1079</v>
      </c>
      <c r="N12380">
        <v>74000</v>
      </c>
      <c r="O12380" t="s">
        <v>7876</v>
      </c>
      <c r="P12380" t="s">
        <v>8135</v>
      </c>
      <c r="Q12380">
        <v>74</v>
      </c>
      <c r="R12380" s="117" t="s">
        <v>14595</v>
      </c>
      <c r="S12380" s="117" t="s">
        <v>14596</v>
      </c>
      <c r="T12380" t="s">
        <v>17448</v>
      </c>
      <c r="U12380" t="s">
        <v>10772</v>
      </c>
    </row>
    <row r="12381" spans="1:21">
      <c r="A12381" s="117" t="s">
        <v>25630</v>
      </c>
      <c r="B12381" t="s">
        <v>14590</v>
      </c>
      <c r="C12381" t="s">
        <v>14590</v>
      </c>
      <c r="D12381">
        <v>39</v>
      </c>
      <c r="E12381">
        <v>33</v>
      </c>
      <c r="F12381">
        <v>39</v>
      </c>
      <c r="G12381">
        <v>33</v>
      </c>
      <c r="H12381">
        <v>1</v>
      </c>
      <c r="I12381">
        <v>1</v>
      </c>
      <c r="J12381">
        <v>0</v>
      </c>
      <c r="K12381" s="194">
        <v>0</v>
      </c>
      <c r="L12381" t="s">
        <v>1084</v>
      </c>
      <c r="M12381" t="s">
        <v>1084</v>
      </c>
      <c r="N12381">
        <v>74000</v>
      </c>
      <c r="O12381" t="s">
        <v>7876</v>
      </c>
      <c r="P12381" t="s">
        <v>8135</v>
      </c>
      <c r="Q12381">
        <v>74</v>
      </c>
      <c r="R12381" s="117" t="s">
        <v>14814</v>
      </c>
      <c r="S12381" s="117" t="s">
        <v>14589</v>
      </c>
      <c r="T12381" t="s">
        <v>12136</v>
      </c>
      <c r="U12381" t="s">
        <v>10772</v>
      </c>
    </row>
    <row r="12382" spans="1:21">
      <c r="A12382" s="117" t="s">
        <v>5746</v>
      </c>
      <c r="B12382" t="s">
        <v>14590</v>
      </c>
      <c r="C12382" t="s">
        <v>14590</v>
      </c>
      <c r="D12382">
        <v>39</v>
      </c>
      <c r="E12382">
        <v>33</v>
      </c>
      <c r="F12382">
        <v>39</v>
      </c>
      <c r="G12382">
        <v>33</v>
      </c>
      <c r="H12382">
        <v>1</v>
      </c>
      <c r="I12382">
        <v>1</v>
      </c>
      <c r="J12382">
        <v>0</v>
      </c>
      <c r="K12382" s="194">
        <v>0</v>
      </c>
      <c r="L12382" t="s">
        <v>1084</v>
      </c>
      <c r="M12382" t="s">
        <v>1084</v>
      </c>
      <c r="N12382">
        <v>74000</v>
      </c>
      <c r="O12382" t="s">
        <v>7876</v>
      </c>
      <c r="P12382" t="s">
        <v>8135</v>
      </c>
      <c r="Q12382">
        <v>74</v>
      </c>
      <c r="R12382" s="117" t="s">
        <v>14814</v>
      </c>
      <c r="S12382" s="117" t="s">
        <v>14589</v>
      </c>
      <c r="T12382" t="s">
        <v>12136</v>
      </c>
      <c r="U12382" t="s">
        <v>10772</v>
      </c>
    </row>
    <row r="12383" spans="1:21">
      <c r="A12383" s="117" t="s">
        <v>16058</v>
      </c>
      <c r="B12383" t="s">
        <v>14590</v>
      </c>
      <c r="C12383" t="s">
        <v>14590</v>
      </c>
      <c r="D12383">
        <v>89</v>
      </c>
      <c r="E12383">
        <v>83</v>
      </c>
      <c r="F12383">
        <v>89</v>
      </c>
      <c r="G12383">
        <v>83</v>
      </c>
      <c r="H12383">
        <v>1</v>
      </c>
      <c r="I12383">
        <v>1</v>
      </c>
      <c r="J12383">
        <v>10</v>
      </c>
      <c r="K12383" s="194">
        <v>10</v>
      </c>
      <c r="L12383" t="s">
        <v>1079</v>
      </c>
      <c r="M12383" t="s">
        <v>1079</v>
      </c>
      <c r="N12383">
        <v>74000</v>
      </c>
      <c r="O12383" t="s">
        <v>7876</v>
      </c>
      <c r="P12383" t="s">
        <v>16059</v>
      </c>
      <c r="Q12383">
        <v>74</v>
      </c>
      <c r="R12383" s="117" t="s">
        <v>14595</v>
      </c>
      <c r="S12383" s="117" t="s">
        <v>14596</v>
      </c>
      <c r="T12383" t="s">
        <v>17448</v>
      </c>
      <c r="U12383" t="s">
        <v>10772</v>
      </c>
    </row>
    <row r="12384" spans="1:21">
      <c r="A12384" s="117" t="s">
        <v>25631</v>
      </c>
      <c r="B12384" t="s">
        <v>14590</v>
      </c>
      <c r="C12384" t="s">
        <v>14590</v>
      </c>
      <c r="D12384">
        <v>39</v>
      </c>
      <c r="E12384">
        <v>33</v>
      </c>
      <c r="F12384">
        <v>39</v>
      </c>
      <c r="G12384">
        <v>33</v>
      </c>
      <c r="H12384">
        <v>1</v>
      </c>
      <c r="I12384">
        <v>1</v>
      </c>
      <c r="J12384">
        <v>0</v>
      </c>
      <c r="K12384" s="194">
        <v>0</v>
      </c>
      <c r="L12384" t="s">
        <v>1084</v>
      </c>
      <c r="M12384" t="s">
        <v>1084</v>
      </c>
      <c r="N12384">
        <v>74000</v>
      </c>
      <c r="O12384" t="s">
        <v>7876</v>
      </c>
      <c r="P12384" t="s">
        <v>8135</v>
      </c>
      <c r="Q12384">
        <v>74</v>
      </c>
      <c r="R12384" s="117" t="s">
        <v>14814</v>
      </c>
      <c r="S12384" s="117" t="s">
        <v>14589</v>
      </c>
      <c r="T12384" t="s">
        <v>12136</v>
      </c>
      <c r="U12384" t="s">
        <v>10772</v>
      </c>
    </row>
    <row r="12385" spans="1:21">
      <c r="A12385" s="117" t="s">
        <v>25632</v>
      </c>
      <c r="B12385" t="s">
        <v>14590</v>
      </c>
      <c r="C12385" t="s">
        <v>14590</v>
      </c>
      <c r="D12385">
        <v>39</v>
      </c>
      <c r="E12385">
        <v>33</v>
      </c>
      <c r="F12385">
        <v>39</v>
      </c>
      <c r="G12385">
        <v>33</v>
      </c>
      <c r="H12385">
        <v>1</v>
      </c>
      <c r="I12385">
        <v>1</v>
      </c>
      <c r="J12385">
        <v>0</v>
      </c>
      <c r="K12385" s="194">
        <v>0</v>
      </c>
      <c r="L12385" t="s">
        <v>1084</v>
      </c>
      <c r="M12385" t="s">
        <v>1084</v>
      </c>
      <c r="N12385">
        <v>74000</v>
      </c>
      <c r="O12385" t="s">
        <v>7876</v>
      </c>
      <c r="P12385" t="s">
        <v>8135</v>
      </c>
      <c r="Q12385">
        <v>74</v>
      </c>
      <c r="R12385" s="117" t="s">
        <v>14814</v>
      </c>
      <c r="S12385" s="117" t="s">
        <v>14589</v>
      </c>
      <c r="T12385" t="s">
        <v>12136</v>
      </c>
      <c r="U12385" t="s">
        <v>10772</v>
      </c>
    </row>
    <row r="12386" spans="1:21">
      <c r="A12386" s="117" t="s">
        <v>5747</v>
      </c>
      <c r="B12386" t="s">
        <v>14590</v>
      </c>
      <c r="C12386" t="s">
        <v>14590</v>
      </c>
      <c r="D12386">
        <v>89</v>
      </c>
      <c r="E12386">
        <v>83</v>
      </c>
      <c r="F12386">
        <v>89</v>
      </c>
      <c r="G12386">
        <v>83</v>
      </c>
      <c r="H12386">
        <v>1</v>
      </c>
      <c r="I12386">
        <v>1</v>
      </c>
      <c r="J12386">
        <v>10</v>
      </c>
      <c r="K12386" s="194">
        <v>10</v>
      </c>
      <c r="L12386" t="s">
        <v>1079</v>
      </c>
      <c r="M12386" t="s">
        <v>1079</v>
      </c>
      <c r="N12386">
        <v>74000</v>
      </c>
      <c r="O12386" t="s">
        <v>7876</v>
      </c>
      <c r="P12386" t="s">
        <v>8135</v>
      </c>
      <c r="Q12386">
        <v>74</v>
      </c>
      <c r="R12386" s="117" t="s">
        <v>14595</v>
      </c>
      <c r="S12386" s="117" t="s">
        <v>14596</v>
      </c>
      <c r="T12386" t="s">
        <v>17448</v>
      </c>
      <c r="U12386" t="s">
        <v>10772</v>
      </c>
    </row>
    <row r="12387" spans="1:21">
      <c r="A12387" s="117" t="s">
        <v>5748</v>
      </c>
      <c r="B12387" t="s">
        <v>14590</v>
      </c>
      <c r="C12387" t="s">
        <v>14590</v>
      </c>
      <c r="D12387">
        <v>39</v>
      </c>
      <c r="E12387">
        <v>33</v>
      </c>
      <c r="F12387">
        <v>39</v>
      </c>
      <c r="G12387">
        <v>33</v>
      </c>
      <c r="H12387">
        <v>1</v>
      </c>
      <c r="I12387">
        <v>1</v>
      </c>
      <c r="J12387">
        <v>0</v>
      </c>
      <c r="K12387" s="194">
        <v>0</v>
      </c>
      <c r="L12387" t="s">
        <v>1084</v>
      </c>
      <c r="M12387" t="s">
        <v>1084</v>
      </c>
      <c r="N12387">
        <v>74000</v>
      </c>
      <c r="O12387" t="s">
        <v>7876</v>
      </c>
      <c r="P12387" t="s">
        <v>8135</v>
      </c>
      <c r="Q12387">
        <v>74</v>
      </c>
      <c r="R12387" s="117" t="s">
        <v>14814</v>
      </c>
      <c r="S12387" s="117" t="s">
        <v>14589</v>
      </c>
      <c r="T12387" t="s">
        <v>12136</v>
      </c>
      <c r="U12387" t="s">
        <v>10772</v>
      </c>
    </row>
    <row r="12388" spans="1:21">
      <c r="A12388" s="117" t="s">
        <v>5749</v>
      </c>
      <c r="B12388" t="s">
        <v>14590</v>
      </c>
      <c r="C12388" t="s">
        <v>14590</v>
      </c>
      <c r="D12388">
        <v>39</v>
      </c>
      <c r="E12388">
        <v>33</v>
      </c>
      <c r="F12388">
        <v>39</v>
      </c>
      <c r="G12388">
        <v>33</v>
      </c>
      <c r="H12388">
        <v>1</v>
      </c>
      <c r="I12388">
        <v>1</v>
      </c>
      <c r="J12388">
        <v>0</v>
      </c>
      <c r="K12388" s="194">
        <v>0</v>
      </c>
      <c r="L12388" t="s">
        <v>1084</v>
      </c>
      <c r="M12388" t="s">
        <v>1084</v>
      </c>
      <c r="N12388">
        <v>74000</v>
      </c>
      <c r="O12388" t="s">
        <v>7876</v>
      </c>
      <c r="P12388" t="s">
        <v>8135</v>
      </c>
      <c r="Q12388">
        <v>74</v>
      </c>
      <c r="R12388" s="117" t="s">
        <v>14814</v>
      </c>
      <c r="S12388" s="117" t="s">
        <v>14589</v>
      </c>
      <c r="T12388" t="s">
        <v>12136</v>
      </c>
      <c r="U12388" t="s">
        <v>10772</v>
      </c>
    </row>
    <row r="12389" spans="1:21">
      <c r="A12389" s="117" t="s">
        <v>5750</v>
      </c>
      <c r="B12389" t="s">
        <v>14590</v>
      </c>
      <c r="C12389" t="s">
        <v>14590</v>
      </c>
      <c r="D12389">
        <v>89</v>
      </c>
      <c r="E12389">
        <v>83</v>
      </c>
      <c r="F12389">
        <v>89</v>
      </c>
      <c r="G12389">
        <v>83</v>
      </c>
      <c r="H12389">
        <v>1</v>
      </c>
      <c r="I12389">
        <v>1</v>
      </c>
      <c r="J12389">
        <v>10</v>
      </c>
      <c r="K12389" s="194">
        <v>10</v>
      </c>
      <c r="L12389" t="s">
        <v>1079</v>
      </c>
      <c r="M12389" t="s">
        <v>1079</v>
      </c>
      <c r="N12389">
        <v>74000</v>
      </c>
      <c r="O12389" t="s">
        <v>7876</v>
      </c>
      <c r="P12389" t="s">
        <v>8135</v>
      </c>
      <c r="Q12389">
        <v>74</v>
      </c>
      <c r="R12389" s="117" t="s">
        <v>14595</v>
      </c>
      <c r="S12389" s="117" t="s">
        <v>14596</v>
      </c>
      <c r="T12389" t="s">
        <v>17448</v>
      </c>
      <c r="U12389" t="s">
        <v>10772</v>
      </c>
    </row>
    <row r="12390" spans="1:21">
      <c r="A12390" s="117" t="s">
        <v>23122</v>
      </c>
      <c r="B12390" t="s">
        <v>14590</v>
      </c>
      <c r="C12390" t="s">
        <v>14590</v>
      </c>
      <c r="D12390">
        <v>39</v>
      </c>
      <c r="E12390">
        <v>33</v>
      </c>
      <c r="F12390">
        <v>39</v>
      </c>
      <c r="G12390">
        <v>33</v>
      </c>
      <c r="H12390">
        <v>1</v>
      </c>
      <c r="I12390">
        <v>1</v>
      </c>
      <c r="J12390">
        <v>0</v>
      </c>
      <c r="K12390" s="194">
        <v>0</v>
      </c>
      <c r="L12390" t="s">
        <v>1084</v>
      </c>
      <c r="M12390" t="s">
        <v>1084</v>
      </c>
      <c r="N12390">
        <v>1</v>
      </c>
      <c r="O12390" t="s">
        <v>7876</v>
      </c>
      <c r="P12390" t="s">
        <v>7877</v>
      </c>
      <c r="Q12390">
        <v>1E-3</v>
      </c>
      <c r="R12390" s="117" t="s">
        <v>14814</v>
      </c>
      <c r="S12390" s="117" t="s">
        <v>14589</v>
      </c>
      <c r="T12390" t="s">
        <v>12136</v>
      </c>
      <c r="U12390" t="s">
        <v>10772</v>
      </c>
    </row>
    <row r="12391" spans="1:21">
      <c r="A12391" s="117" t="s">
        <v>10801</v>
      </c>
      <c r="B12391" t="s">
        <v>14590</v>
      </c>
      <c r="C12391" t="s">
        <v>14590</v>
      </c>
      <c r="D12391">
        <v>39</v>
      </c>
      <c r="E12391">
        <v>33</v>
      </c>
      <c r="F12391">
        <v>39</v>
      </c>
      <c r="G12391">
        <v>33</v>
      </c>
      <c r="H12391">
        <v>1</v>
      </c>
      <c r="I12391">
        <v>1</v>
      </c>
      <c r="J12391">
        <v>0</v>
      </c>
      <c r="K12391" s="194">
        <v>0</v>
      </c>
      <c r="L12391" t="s">
        <v>1084</v>
      </c>
      <c r="M12391" t="s">
        <v>1084</v>
      </c>
      <c r="N12391">
        <v>74000</v>
      </c>
      <c r="O12391" t="s">
        <v>7876</v>
      </c>
      <c r="P12391" t="s">
        <v>8135</v>
      </c>
      <c r="Q12391">
        <v>74</v>
      </c>
      <c r="R12391" s="117" t="s">
        <v>14814</v>
      </c>
      <c r="S12391" s="117" t="s">
        <v>14589</v>
      </c>
      <c r="T12391" t="s">
        <v>12136</v>
      </c>
      <c r="U12391" t="s">
        <v>10772</v>
      </c>
    </row>
    <row r="12392" spans="1:21">
      <c r="A12392" s="117" t="s">
        <v>5751</v>
      </c>
      <c r="B12392" t="s">
        <v>14590</v>
      </c>
      <c r="C12392" t="s">
        <v>14590</v>
      </c>
      <c r="D12392">
        <v>39</v>
      </c>
      <c r="E12392">
        <v>33</v>
      </c>
      <c r="F12392">
        <v>39</v>
      </c>
      <c r="G12392">
        <v>33</v>
      </c>
      <c r="H12392">
        <v>1</v>
      </c>
      <c r="I12392">
        <v>1</v>
      </c>
      <c r="J12392">
        <v>0</v>
      </c>
      <c r="K12392" s="194">
        <v>0</v>
      </c>
      <c r="L12392" t="s">
        <v>1084</v>
      </c>
      <c r="M12392" t="s">
        <v>1084</v>
      </c>
      <c r="N12392">
        <v>74000</v>
      </c>
      <c r="O12392" t="s">
        <v>7876</v>
      </c>
      <c r="P12392" t="s">
        <v>8135</v>
      </c>
      <c r="Q12392">
        <v>74</v>
      </c>
      <c r="R12392" s="117" t="s">
        <v>14814</v>
      </c>
      <c r="S12392" s="117" t="s">
        <v>14589</v>
      </c>
      <c r="T12392" t="s">
        <v>12136</v>
      </c>
      <c r="U12392" t="s">
        <v>10772</v>
      </c>
    </row>
    <row r="12393" spans="1:21">
      <c r="A12393" s="117" t="s">
        <v>5752</v>
      </c>
      <c r="B12393" t="s">
        <v>14590</v>
      </c>
      <c r="C12393" t="s">
        <v>14590</v>
      </c>
      <c r="D12393">
        <v>89</v>
      </c>
      <c r="E12393">
        <v>83</v>
      </c>
      <c r="F12393">
        <v>89</v>
      </c>
      <c r="G12393">
        <v>83</v>
      </c>
      <c r="H12393">
        <v>1</v>
      </c>
      <c r="I12393">
        <v>1</v>
      </c>
      <c r="J12393">
        <v>10</v>
      </c>
      <c r="K12393" s="194">
        <v>10</v>
      </c>
      <c r="L12393" t="s">
        <v>1079</v>
      </c>
      <c r="M12393" t="s">
        <v>1079</v>
      </c>
      <c r="N12393">
        <v>74000</v>
      </c>
      <c r="O12393" t="s">
        <v>7876</v>
      </c>
      <c r="P12393" t="s">
        <v>8135</v>
      </c>
      <c r="Q12393">
        <v>74</v>
      </c>
      <c r="R12393" s="117" t="s">
        <v>14595</v>
      </c>
      <c r="S12393" s="117" t="s">
        <v>14596</v>
      </c>
      <c r="T12393" t="s">
        <v>17448</v>
      </c>
      <c r="U12393" t="s">
        <v>10772</v>
      </c>
    </row>
    <row r="12394" spans="1:21">
      <c r="A12394" s="117" t="s">
        <v>25633</v>
      </c>
      <c r="B12394" t="s">
        <v>14590</v>
      </c>
      <c r="C12394" t="s">
        <v>14590</v>
      </c>
      <c r="D12394">
        <v>39</v>
      </c>
      <c r="E12394">
        <v>33</v>
      </c>
      <c r="F12394">
        <v>39</v>
      </c>
      <c r="G12394">
        <v>33</v>
      </c>
      <c r="H12394">
        <v>1</v>
      </c>
      <c r="I12394">
        <v>1</v>
      </c>
      <c r="J12394">
        <v>0</v>
      </c>
      <c r="K12394" s="194">
        <v>0</v>
      </c>
      <c r="L12394" t="s">
        <v>1084</v>
      </c>
      <c r="M12394" t="s">
        <v>1084</v>
      </c>
      <c r="N12394">
        <v>74000</v>
      </c>
      <c r="O12394" t="s">
        <v>7876</v>
      </c>
      <c r="P12394" t="s">
        <v>8135</v>
      </c>
      <c r="Q12394">
        <v>74</v>
      </c>
      <c r="R12394" s="117" t="s">
        <v>14814</v>
      </c>
      <c r="S12394" s="117" t="s">
        <v>14589</v>
      </c>
      <c r="T12394" t="s">
        <v>12136</v>
      </c>
      <c r="U12394" t="s">
        <v>10772</v>
      </c>
    </row>
    <row r="12395" spans="1:21">
      <c r="A12395" s="117" t="s">
        <v>5753</v>
      </c>
      <c r="B12395" t="s">
        <v>14590</v>
      </c>
      <c r="C12395" t="s">
        <v>14590</v>
      </c>
      <c r="D12395">
        <v>89</v>
      </c>
      <c r="E12395">
        <v>83</v>
      </c>
      <c r="F12395">
        <v>89</v>
      </c>
      <c r="G12395">
        <v>83</v>
      </c>
      <c r="H12395">
        <v>1</v>
      </c>
      <c r="I12395">
        <v>1</v>
      </c>
      <c r="J12395">
        <v>10</v>
      </c>
      <c r="K12395" s="194">
        <v>10</v>
      </c>
      <c r="L12395" t="s">
        <v>1079</v>
      </c>
      <c r="M12395" t="s">
        <v>1079</v>
      </c>
      <c r="N12395">
        <v>47654</v>
      </c>
      <c r="O12395" t="s">
        <v>7876</v>
      </c>
      <c r="P12395" t="s">
        <v>9868</v>
      </c>
      <c r="Q12395">
        <v>47.654000000000003</v>
      </c>
      <c r="R12395" s="117" t="s">
        <v>14595</v>
      </c>
      <c r="S12395" s="117" t="s">
        <v>14596</v>
      </c>
      <c r="T12395" t="s">
        <v>17448</v>
      </c>
      <c r="U12395" t="s">
        <v>10772</v>
      </c>
    </row>
    <row r="12396" spans="1:21">
      <c r="A12396" s="117" t="s">
        <v>5754</v>
      </c>
      <c r="B12396" t="s">
        <v>14590</v>
      </c>
      <c r="C12396" t="s">
        <v>14590</v>
      </c>
      <c r="D12396">
        <v>39</v>
      </c>
      <c r="E12396">
        <v>33</v>
      </c>
      <c r="F12396">
        <v>39</v>
      </c>
      <c r="G12396">
        <v>33</v>
      </c>
      <c r="H12396">
        <v>1</v>
      </c>
      <c r="I12396">
        <v>1</v>
      </c>
      <c r="J12396">
        <v>0</v>
      </c>
      <c r="K12396" s="194">
        <v>0</v>
      </c>
      <c r="L12396" t="s">
        <v>1084</v>
      </c>
      <c r="M12396" t="s">
        <v>1084</v>
      </c>
      <c r="N12396">
        <v>74000</v>
      </c>
      <c r="O12396" t="s">
        <v>7876</v>
      </c>
      <c r="P12396" t="s">
        <v>8135</v>
      </c>
      <c r="Q12396">
        <v>74</v>
      </c>
      <c r="R12396" s="117" t="s">
        <v>14814</v>
      </c>
      <c r="S12396" s="117" t="s">
        <v>14589</v>
      </c>
      <c r="T12396" t="s">
        <v>12136</v>
      </c>
      <c r="U12396" t="s">
        <v>10772</v>
      </c>
    </row>
    <row r="12397" spans="1:21">
      <c r="A12397" s="117" t="s">
        <v>5755</v>
      </c>
      <c r="B12397" t="s">
        <v>14590</v>
      </c>
      <c r="C12397" t="s">
        <v>14590</v>
      </c>
      <c r="D12397">
        <v>89</v>
      </c>
      <c r="E12397">
        <v>83</v>
      </c>
      <c r="F12397">
        <v>89</v>
      </c>
      <c r="G12397">
        <v>83</v>
      </c>
      <c r="H12397">
        <v>1</v>
      </c>
      <c r="I12397">
        <v>1</v>
      </c>
      <c r="J12397">
        <v>10</v>
      </c>
      <c r="K12397" s="194">
        <v>10</v>
      </c>
      <c r="L12397" t="s">
        <v>1079</v>
      </c>
      <c r="M12397" t="s">
        <v>1079</v>
      </c>
      <c r="N12397">
        <v>74000</v>
      </c>
      <c r="O12397" t="s">
        <v>7876</v>
      </c>
      <c r="P12397" t="s">
        <v>8135</v>
      </c>
      <c r="Q12397">
        <v>74</v>
      </c>
      <c r="R12397" s="117" t="s">
        <v>14595</v>
      </c>
      <c r="S12397" s="117" t="s">
        <v>14596</v>
      </c>
      <c r="T12397" t="s">
        <v>17448</v>
      </c>
      <c r="U12397" t="s">
        <v>10772</v>
      </c>
    </row>
    <row r="12398" spans="1:21">
      <c r="A12398" s="117" t="s">
        <v>5756</v>
      </c>
      <c r="B12398" t="s">
        <v>14590</v>
      </c>
      <c r="C12398" t="s">
        <v>14590</v>
      </c>
      <c r="D12398">
        <v>39</v>
      </c>
      <c r="E12398">
        <v>33</v>
      </c>
      <c r="F12398">
        <v>39</v>
      </c>
      <c r="G12398">
        <v>33</v>
      </c>
      <c r="H12398">
        <v>1</v>
      </c>
      <c r="I12398">
        <v>1</v>
      </c>
      <c r="J12398">
        <v>0</v>
      </c>
      <c r="K12398" s="194">
        <v>0</v>
      </c>
      <c r="L12398" t="s">
        <v>1084</v>
      </c>
      <c r="M12398" t="s">
        <v>1084</v>
      </c>
      <c r="N12398">
        <v>74000</v>
      </c>
      <c r="O12398" t="s">
        <v>7876</v>
      </c>
      <c r="Q12398">
        <v>74</v>
      </c>
      <c r="R12398" s="117" t="s">
        <v>14814</v>
      </c>
      <c r="S12398" s="117" t="s">
        <v>14589</v>
      </c>
      <c r="T12398" t="s">
        <v>12136</v>
      </c>
      <c r="U12398" t="s">
        <v>10772</v>
      </c>
    </row>
    <row r="12399" spans="1:21">
      <c r="A12399" s="117" t="s">
        <v>5757</v>
      </c>
      <c r="B12399" t="s">
        <v>14590</v>
      </c>
      <c r="C12399" t="s">
        <v>14590</v>
      </c>
      <c r="D12399">
        <v>39</v>
      </c>
      <c r="E12399">
        <v>33</v>
      </c>
      <c r="F12399">
        <v>39</v>
      </c>
      <c r="G12399">
        <v>33</v>
      </c>
      <c r="H12399">
        <v>1</v>
      </c>
      <c r="I12399">
        <v>1</v>
      </c>
      <c r="J12399">
        <v>0</v>
      </c>
      <c r="K12399" s="194">
        <v>0</v>
      </c>
      <c r="L12399" t="s">
        <v>1084</v>
      </c>
      <c r="M12399" t="s">
        <v>1084</v>
      </c>
      <c r="N12399">
        <v>74000</v>
      </c>
      <c r="O12399" t="s">
        <v>7876</v>
      </c>
      <c r="P12399" t="s">
        <v>8135</v>
      </c>
      <c r="Q12399">
        <v>74</v>
      </c>
      <c r="R12399" s="117" t="s">
        <v>14814</v>
      </c>
      <c r="S12399" s="117" t="s">
        <v>14589</v>
      </c>
      <c r="T12399" t="s">
        <v>12136</v>
      </c>
      <c r="U12399" t="s">
        <v>10772</v>
      </c>
    </row>
    <row r="12400" spans="1:21">
      <c r="A12400" s="117" t="s">
        <v>5758</v>
      </c>
      <c r="B12400" t="s">
        <v>14590</v>
      </c>
      <c r="C12400" t="s">
        <v>14590</v>
      </c>
      <c r="D12400">
        <v>89</v>
      </c>
      <c r="E12400">
        <v>83</v>
      </c>
      <c r="F12400">
        <v>89</v>
      </c>
      <c r="G12400">
        <v>83</v>
      </c>
      <c r="H12400">
        <v>1</v>
      </c>
      <c r="I12400">
        <v>1</v>
      </c>
      <c r="J12400">
        <v>10</v>
      </c>
      <c r="K12400" s="194">
        <v>10</v>
      </c>
      <c r="L12400" t="s">
        <v>1079</v>
      </c>
      <c r="M12400" t="s">
        <v>1079</v>
      </c>
      <c r="N12400">
        <v>74000</v>
      </c>
      <c r="O12400" t="s">
        <v>7876</v>
      </c>
      <c r="P12400" t="s">
        <v>8135</v>
      </c>
      <c r="Q12400">
        <v>74</v>
      </c>
      <c r="R12400" s="117" t="s">
        <v>19507</v>
      </c>
      <c r="S12400" s="117" t="s">
        <v>14596</v>
      </c>
      <c r="T12400" t="s">
        <v>17448</v>
      </c>
      <c r="U12400" t="s">
        <v>10772</v>
      </c>
    </row>
    <row r="12401" spans="1:21">
      <c r="A12401" s="117" t="s">
        <v>5759</v>
      </c>
      <c r="B12401" t="s">
        <v>14590</v>
      </c>
      <c r="C12401" t="s">
        <v>14590</v>
      </c>
      <c r="D12401">
        <v>39</v>
      </c>
      <c r="E12401">
        <v>33</v>
      </c>
      <c r="F12401">
        <v>39</v>
      </c>
      <c r="G12401">
        <v>33</v>
      </c>
      <c r="H12401">
        <v>1</v>
      </c>
      <c r="I12401">
        <v>1</v>
      </c>
      <c r="J12401">
        <v>0</v>
      </c>
      <c r="K12401" s="194">
        <v>0</v>
      </c>
      <c r="L12401" t="s">
        <v>1084</v>
      </c>
      <c r="M12401" t="s">
        <v>1084</v>
      </c>
      <c r="N12401">
        <v>74000</v>
      </c>
      <c r="O12401" t="s">
        <v>7876</v>
      </c>
      <c r="P12401" t="s">
        <v>8135</v>
      </c>
      <c r="Q12401">
        <v>74</v>
      </c>
      <c r="R12401" s="117" t="s">
        <v>14814</v>
      </c>
      <c r="S12401" s="117" t="s">
        <v>14589</v>
      </c>
      <c r="T12401" t="s">
        <v>12136</v>
      </c>
      <c r="U12401" t="s">
        <v>10772</v>
      </c>
    </row>
    <row r="12402" spans="1:21">
      <c r="A12402" s="117" t="s">
        <v>13645</v>
      </c>
      <c r="B12402" t="s">
        <v>14590</v>
      </c>
      <c r="C12402" t="s">
        <v>14590</v>
      </c>
      <c r="D12402">
        <v>89</v>
      </c>
      <c r="E12402">
        <v>83</v>
      </c>
      <c r="F12402">
        <v>89</v>
      </c>
      <c r="G12402">
        <v>83</v>
      </c>
      <c r="H12402">
        <v>1</v>
      </c>
      <c r="I12402">
        <v>1</v>
      </c>
      <c r="J12402">
        <v>10</v>
      </c>
      <c r="K12402" s="194">
        <v>10</v>
      </c>
      <c r="L12402" t="s">
        <v>1079</v>
      </c>
      <c r="M12402" t="s">
        <v>1079</v>
      </c>
      <c r="N12402">
        <v>90000</v>
      </c>
      <c r="O12402" t="s">
        <v>7876</v>
      </c>
      <c r="P12402" t="s">
        <v>13963</v>
      </c>
      <c r="Q12402">
        <v>90</v>
      </c>
      <c r="R12402" s="117" t="s">
        <v>14595</v>
      </c>
      <c r="S12402" s="117" t="s">
        <v>14596</v>
      </c>
      <c r="T12402" t="s">
        <v>17448</v>
      </c>
      <c r="U12402" t="s">
        <v>10772</v>
      </c>
    </row>
    <row r="12403" spans="1:21">
      <c r="A12403" s="117" t="s">
        <v>5760</v>
      </c>
      <c r="B12403" t="s">
        <v>14590</v>
      </c>
      <c r="C12403" t="s">
        <v>14590</v>
      </c>
      <c r="D12403">
        <v>39</v>
      </c>
      <c r="E12403">
        <v>33</v>
      </c>
      <c r="F12403">
        <v>39</v>
      </c>
      <c r="G12403">
        <v>33</v>
      </c>
      <c r="H12403">
        <v>1</v>
      </c>
      <c r="I12403">
        <v>1</v>
      </c>
      <c r="J12403">
        <v>0</v>
      </c>
      <c r="K12403" s="194">
        <v>0</v>
      </c>
      <c r="L12403" t="s">
        <v>1084</v>
      </c>
      <c r="M12403" t="s">
        <v>1084</v>
      </c>
      <c r="N12403">
        <v>74000</v>
      </c>
      <c r="O12403" t="s">
        <v>7876</v>
      </c>
      <c r="P12403" t="s">
        <v>8135</v>
      </c>
      <c r="Q12403">
        <v>74</v>
      </c>
      <c r="R12403" s="117" t="s">
        <v>14814</v>
      </c>
      <c r="S12403" s="117" t="s">
        <v>14589</v>
      </c>
      <c r="T12403" t="s">
        <v>12136</v>
      </c>
      <c r="U12403" t="s">
        <v>10772</v>
      </c>
    </row>
    <row r="12404" spans="1:21">
      <c r="A12404" s="117" t="s">
        <v>25634</v>
      </c>
      <c r="B12404" t="s">
        <v>14590</v>
      </c>
      <c r="C12404" t="s">
        <v>14590</v>
      </c>
      <c r="D12404">
        <v>39</v>
      </c>
      <c r="E12404">
        <v>33</v>
      </c>
      <c r="F12404">
        <v>39</v>
      </c>
      <c r="G12404">
        <v>33</v>
      </c>
      <c r="H12404">
        <v>1</v>
      </c>
      <c r="I12404">
        <v>1</v>
      </c>
      <c r="J12404">
        <v>0</v>
      </c>
      <c r="K12404" s="194">
        <v>0</v>
      </c>
      <c r="L12404" t="s">
        <v>1084</v>
      </c>
      <c r="M12404" t="s">
        <v>1084</v>
      </c>
      <c r="N12404">
        <v>74000</v>
      </c>
      <c r="O12404" t="s">
        <v>7876</v>
      </c>
      <c r="P12404" t="s">
        <v>8135</v>
      </c>
      <c r="Q12404">
        <v>74</v>
      </c>
      <c r="R12404" s="117" t="s">
        <v>14814</v>
      </c>
      <c r="S12404" s="117" t="s">
        <v>14589</v>
      </c>
      <c r="T12404" t="s">
        <v>12136</v>
      </c>
      <c r="U12404" t="s">
        <v>10772</v>
      </c>
    </row>
    <row r="12405" spans="1:21">
      <c r="A12405" s="117" t="s">
        <v>5761</v>
      </c>
      <c r="B12405" t="s">
        <v>14590</v>
      </c>
      <c r="C12405" t="s">
        <v>14590</v>
      </c>
      <c r="D12405">
        <v>39</v>
      </c>
      <c r="E12405">
        <v>33</v>
      </c>
      <c r="F12405">
        <v>39</v>
      </c>
      <c r="G12405">
        <v>33</v>
      </c>
      <c r="H12405">
        <v>1</v>
      </c>
      <c r="I12405">
        <v>1</v>
      </c>
      <c r="J12405">
        <v>0</v>
      </c>
      <c r="K12405" s="194">
        <v>0</v>
      </c>
      <c r="L12405" t="s">
        <v>1084</v>
      </c>
      <c r="M12405" t="s">
        <v>1084</v>
      </c>
      <c r="N12405">
        <v>74000</v>
      </c>
      <c r="O12405" t="s">
        <v>7876</v>
      </c>
      <c r="P12405" t="s">
        <v>8135</v>
      </c>
      <c r="Q12405">
        <v>74</v>
      </c>
      <c r="R12405" s="117" t="s">
        <v>14814</v>
      </c>
      <c r="S12405" s="117" t="s">
        <v>14589</v>
      </c>
      <c r="T12405" t="s">
        <v>12136</v>
      </c>
      <c r="U12405" t="s">
        <v>10772</v>
      </c>
    </row>
    <row r="12406" spans="1:21">
      <c r="A12406" s="117" t="s">
        <v>5762</v>
      </c>
      <c r="B12406" t="s">
        <v>14590</v>
      </c>
      <c r="C12406" t="s">
        <v>14590</v>
      </c>
      <c r="D12406">
        <v>89</v>
      </c>
      <c r="E12406">
        <v>83</v>
      </c>
      <c r="F12406">
        <v>89</v>
      </c>
      <c r="G12406">
        <v>83</v>
      </c>
      <c r="H12406">
        <v>1</v>
      </c>
      <c r="I12406">
        <v>1</v>
      </c>
      <c r="J12406">
        <v>10</v>
      </c>
      <c r="K12406" s="194">
        <v>10</v>
      </c>
      <c r="L12406" t="s">
        <v>1079</v>
      </c>
      <c r="M12406" t="s">
        <v>1079</v>
      </c>
      <c r="N12406">
        <v>74000</v>
      </c>
      <c r="O12406" t="s">
        <v>7876</v>
      </c>
      <c r="P12406" t="s">
        <v>8135</v>
      </c>
      <c r="Q12406">
        <v>74</v>
      </c>
      <c r="R12406" s="117" t="s">
        <v>14595</v>
      </c>
      <c r="S12406" s="117" t="s">
        <v>14596</v>
      </c>
      <c r="T12406" t="s">
        <v>17448</v>
      </c>
      <c r="U12406" t="s">
        <v>10772</v>
      </c>
    </row>
    <row r="12407" spans="1:21">
      <c r="A12407" s="117" t="s">
        <v>25635</v>
      </c>
      <c r="B12407" t="s">
        <v>14590</v>
      </c>
      <c r="C12407" t="s">
        <v>14590</v>
      </c>
      <c r="D12407">
        <v>39</v>
      </c>
      <c r="E12407">
        <v>33</v>
      </c>
      <c r="F12407">
        <v>39</v>
      </c>
      <c r="G12407">
        <v>33</v>
      </c>
      <c r="H12407">
        <v>1</v>
      </c>
      <c r="I12407">
        <v>1</v>
      </c>
      <c r="J12407">
        <v>0</v>
      </c>
      <c r="K12407" s="194">
        <v>0</v>
      </c>
      <c r="L12407" t="s">
        <v>1084</v>
      </c>
      <c r="M12407" t="s">
        <v>1084</v>
      </c>
      <c r="N12407">
        <v>74000</v>
      </c>
      <c r="O12407" t="s">
        <v>7876</v>
      </c>
      <c r="P12407" t="s">
        <v>8135</v>
      </c>
      <c r="Q12407">
        <v>74</v>
      </c>
      <c r="R12407" s="117" t="s">
        <v>14814</v>
      </c>
      <c r="S12407" s="117" t="s">
        <v>14589</v>
      </c>
      <c r="T12407" t="s">
        <v>12136</v>
      </c>
      <c r="U12407" t="s">
        <v>10772</v>
      </c>
    </row>
    <row r="12408" spans="1:21">
      <c r="A12408" s="117" t="s">
        <v>5763</v>
      </c>
      <c r="B12408" t="s">
        <v>14590</v>
      </c>
      <c r="C12408" t="s">
        <v>14590</v>
      </c>
      <c r="D12408">
        <v>39</v>
      </c>
      <c r="E12408">
        <v>33</v>
      </c>
      <c r="F12408">
        <v>39</v>
      </c>
      <c r="G12408">
        <v>33</v>
      </c>
      <c r="H12408">
        <v>1</v>
      </c>
      <c r="I12408">
        <v>1</v>
      </c>
      <c r="J12408">
        <v>0</v>
      </c>
      <c r="K12408" s="194">
        <v>0</v>
      </c>
      <c r="L12408" t="s">
        <v>1084</v>
      </c>
      <c r="M12408" t="s">
        <v>1084</v>
      </c>
      <c r="N12408">
        <v>74000</v>
      </c>
      <c r="O12408" t="s">
        <v>7876</v>
      </c>
      <c r="P12408" t="s">
        <v>8135</v>
      </c>
      <c r="Q12408">
        <v>74</v>
      </c>
      <c r="R12408" s="117" t="s">
        <v>14814</v>
      </c>
      <c r="S12408" s="117" t="s">
        <v>14589</v>
      </c>
      <c r="T12408" t="s">
        <v>12136</v>
      </c>
      <c r="U12408" t="s">
        <v>10772</v>
      </c>
    </row>
    <row r="12409" spans="1:21">
      <c r="A12409" s="117" t="s">
        <v>25636</v>
      </c>
      <c r="B12409" t="s">
        <v>14590</v>
      </c>
      <c r="C12409" t="s">
        <v>14590</v>
      </c>
      <c r="D12409">
        <v>39</v>
      </c>
      <c r="E12409">
        <v>33</v>
      </c>
      <c r="F12409">
        <v>39</v>
      </c>
      <c r="G12409">
        <v>33</v>
      </c>
      <c r="H12409">
        <v>1</v>
      </c>
      <c r="I12409">
        <v>1</v>
      </c>
      <c r="J12409">
        <v>0</v>
      </c>
      <c r="K12409" s="194">
        <v>0</v>
      </c>
      <c r="L12409" t="s">
        <v>1084</v>
      </c>
      <c r="M12409" t="s">
        <v>1084</v>
      </c>
      <c r="N12409">
        <v>74000</v>
      </c>
      <c r="O12409" t="s">
        <v>7876</v>
      </c>
      <c r="P12409" t="s">
        <v>8135</v>
      </c>
      <c r="Q12409">
        <v>74</v>
      </c>
      <c r="R12409" s="117" t="s">
        <v>14814</v>
      </c>
      <c r="S12409" s="117" t="s">
        <v>14589</v>
      </c>
      <c r="T12409" t="s">
        <v>12136</v>
      </c>
      <c r="U12409" t="s">
        <v>10772</v>
      </c>
    </row>
    <row r="12410" spans="1:21">
      <c r="A12410" s="117" t="s">
        <v>5764</v>
      </c>
      <c r="B12410" t="s">
        <v>14590</v>
      </c>
      <c r="C12410" t="s">
        <v>14590</v>
      </c>
      <c r="D12410">
        <v>39</v>
      </c>
      <c r="E12410">
        <v>33</v>
      </c>
      <c r="F12410">
        <v>39</v>
      </c>
      <c r="G12410">
        <v>33</v>
      </c>
      <c r="H12410">
        <v>1</v>
      </c>
      <c r="I12410">
        <v>1</v>
      </c>
      <c r="J12410">
        <v>0</v>
      </c>
      <c r="K12410" s="194">
        <v>0</v>
      </c>
      <c r="L12410" t="s">
        <v>1084</v>
      </c>
      <c r="M12410" t="s">
        <v>1084</v>
      </c>
      <c r="N12410">
        <v>74000</v>
      </c>
      <c r="O12410" t="s">
        <v>7876</v>
      </c>
      <c r="P12410" t="s">
        <v>8135</v>
      </c>
      <c r="Q12410">
        <v>74</v>
      </c>
      <c r="R12410" s="117" t="s">
        <v>14814</v>
      </c>
      <c r="S12410" s="117" t="s">
        <v>14589</v>
      </c>
      <c r="T12410" t="s">
        <v>12136</v>
      </c>
      <c r="U12410" t="s">
        <v>10772</v>
      </c>
    </row>
    <row r="12411" spans="1:21">
      <c r="A12411" s="117" t="s">
        <v>5765</v>
      </c>
      <c r="B12411" t="s">
        <v>14590</v>
      </c>
      <c r="C12411" t="s">
        <v>14590</v>
      </c>
      <c r="D12411">
        <v>89</v>
      </c>
      <c r="E12411">
        <v>83</v>
      </c>
      <c r="F12411">
        <v>89</v>
      </c>
      <c r="G12411">
        <v>83</v>
      </c>
      <c r="H12411">
        <v>1</v>
      </c>
      <c r="I12411">
        <v>1</v>
      </c>
      <c r="J12411">
        <v>10</v>
      </c>
      <c r="K12411" s="194">
        <v>10</v>
      </c>
      <c r="L12411" t="s">
        <v>1079</v>
      </c>
      <c r="M12411" t="s">
        <v>1079</v>
      </c>
      <c r="N12411">
        <v>74000</v>
      </c>
      <c r="O12411" t="s">
        <v>7876</v>
      </c>
      <c r="P12411" t="s">
        <v>8135</v>
      </c>
      <c r="Q12411">
        <v>74</v>
      </c>
      <c r="R12411" s="117" t="s">
        <v>19507</v>
      </c>
      <c r="S12411" s="117" t="s">
        <v>14596</v>
      </c>
      <c r="T12411" t="s">
        <v>17448</v>
      </c>
      <c r="U12411" t="s">
        <v>10772</v>
      </c>
    </row>
    <row r="12412" spans="1:21">
      <c r="A12412" s="117" t="s">
        <v>5766</v>
      </c>
      <c r="B12412" t="s">
        <v>14590</v>
      </c>
      <c r="C12412" t="s">
        <v>14590</v>
      </c>
      <c r="D12412">
        <v>39</v>
      </c>
      <c r="E12412">
        <v>33</v>
      </c>
      <c r="F12412">
        <v>39</v>
      </c>
      <c r="G12412">
        <v>33</v>
      </c>
      <c r="H12412">
        <v>1</v>
      </c>
      <c r="I12412">
        <v>1</v>
      </c>
      <c r="J12412">
        <v>0</v>
      </c>
      <c r="K12412" s="194">
        <v>0</v>
      </c>
      <c r="L12412" t="s">
        <v>1084</v>
      </c>
      <c r="M12412" t="s">
        <v>1084</v>
      </c>
      <c r="N12412">
        <v>74000</v>
      </c>
      <c r="O12412" t="s">
        <v>7876</v>
      </c>
      <c r="P12412" t="s">
        <v>8135</v>
      </c>
      <c r="Q12412">
        <v>74</v>
      </c>
      <c r="R12412" s="117" t="s">
        <v>14814</v>
      </c>
      <c r="S12412" s="117" t="s">
        <v>14589</v>
      </c>
      <c r="T12412" t="s">
        <v>12136</v>
      </c>
      <c r="U12412" t="s">
        <v>10772</v>
      </c>
    </row>
    <row r="12413" spans="1:21">
      <c r="A12413" s="117" t="s">
        <v>5767</v>
      </c>
      <c r="B12413" t="s">
        <v>14590</v>
      </c>
      <c r="C12413" t="s">
        <v>14590</v>
      </c>
      <c r="D12413">
        <v>39</v>
      </c>
      <c r="E12413">
        <v>33</v>
      </c>
      <c r="F12413">
        <v>39</v>
      </c>
      <c r="G12413">
        <v>33</v>
      </c>
      <c r="H12413">
        <v>1</v>
      </c>
      <c r="I12413">
        <v>1</v>
      </c>
      <c r="J12413">
        <v>0</v>
      </c>
      <c r="K12413" s="194">
        <v>0</v>
      </c>
      <c r="L12413" t="s">
        <v>1084</v>
      </c>
      <c r="M12413" t="s">
        <v>1084</v>
      </c>
      <c r="N12413">
        <v>74000</v>
      </c>
      <c r="O12413" t="s">
        <v>7876</v>
      </c>
      <c r="P12413" t="s">
        <v>7877</v>
      </c>
      <c r="Q12413">
        <v>74</v>
      </c>
      <c r="R12413" s="117" t="s">
        <v>14814</v>
      </c>
      <c r="S12413" s="117" t="s">
        <v>14589</v>
      </c>
      <c r="T12413" t="s">
        <v>12136</v>
      </c>
      <c r="U12413" t="s">
        <v>10772</v>
      </c>
    </row>
    <row r="12414" spans="1:21">
      <c r="A12414" s="117" t="s">
        <v>25637</v>
      </c>
      <c r="B12414" t="s">
        <v>14590</v>
      </c>
      <c r="C12414" t="s">
        <v>14590</v>
      </c>
      <c r="D12414">
        <v>39</v>
      </c>
      <c r="E12414">
        <v>33</v>
      </c>
      <c r="F12414">
        <v>39</v>
      </c>
      <c r="G12414">
        <v>33</v>
      </c>
      <c r="H12414">
        <v>1</v>
      </c>
      <c r="I12414">
        <v>1</v>
      </c>
      <c r="J12414">
        <v>0</v>
      </c>
      <c r="K12414" s="194">
        <v>0</v>
      </c>
      <c r="L12414" t="s">
        <v>1084</v>
      </c>
      <c r="M12414" t="s">
        <v>1084</v>
      </c>
      <c r="N12414">
        <v>74000</v>
      </c>
      <c r="O12414" t="s">
        <v>7876</v>
      </c>
      <c r="P12414" t="s">
        <v>8135</v>
      </c>
      <c r="Q12414">
        <v>74</v>
      </c>
      <c r="R12414" s="117" t="s">
        <v>14814</v>
      </c>
      <c r="S12414" s="117" t="s">
        <v>14589</v>
      </c>
      <c r="T12414" t="s">
        <v>12136</v>
      </c>
      <c r="U12414" t="s">
        <v>10772</v>
      </c>
    </row>
    <row r="12415" spans="1:21">
      <c r="A12415" s="117" t="s">
        <v>5768</v>
      </c>
      <c r="B12415" t="s">
        <v>14590</v>
      </c>
      <c r="C12415" t="s">
        <v>14590</v>
      </c>
      <c r="D12415">
        <v>39</v>
      </c>
      <c r="E12415">
        <v>33</v>
      </c>
      <c r="F12415">
        <v>39</v>
      </c>
      <c r="G12415">
        <v>33</v>
      </c>
      <c r="H12415">
        <v>1</v>
      </c>
      <c r="I12415">
        <v>1</v>
      </c>
      <c r="J12415">
        <v>0</v>
      </c>
      <c r="K12415" s="194">
        <v>0</v>
      </c>
      <c r="L12415" t="s">
        <v>1084</v>
      </c>
      <c r="M12415" t="s">
        <v>1084</v>
      </c>
      <c r="N12415">
        <v>74000</v>
      </c>
      <c r="O12415" t="s">
        <v>7876</v>
      </c>
      <c r="P12415" t="s">
        <v>8135</v>
      </c>
      <c r="Q12415">
        <v>74</v>
      </c>
      <c r="R12415" s="117" t="s">
        <v>14814</v>
      </c>
      <c r="S12415" s="117" t="s">
        <v>14589</v>
      </c>
      <c r="T12415" t="s">
        <v>12136</v>
      </c>
      <c r="U12415" t="s">
        <v>10772</v>
      </c>
    </row>
    <row r="12416" spans="1:21">
      <c r="A12416" s="117" t="s">
        <v>25638</v>
      </c>
      <c r="B12416" t="s">
        <v>14590</v>
      </c>
      <c r="C12416" t="s">
        <v>14590</v>
      </c>
      <c r="D12416">
        <v>89</v>
      </c>
      <c r="E12416">
        <v>83</v>
      </c>
      <c r="F12416">
        <v>89</v>
      </c>
      <c r="G12416">
        <v>83</v>
      </c>
      <c r="H12416">
        <v>1</v>
      </c>
      <c r="I12416">
        <v>1</v>
      </c>
      <c r="J12416">
        <v>10</v>
      </c>
      <c r="K12416" s="194">
        <v>10</v>
      </c>
      <c r="L12416" t="s">
        <v>1079</v>
      </c>
      <c r="M12416" t="s">
        <v>1079</v>
      </c>
      <c r="N12416">
        <v>74000</v>
      </c>
      <c r="O12416" t="s">
        <v>7876</v>
      </c>
      <c r="P12416" t="s">
        <v>8135</v>
      </c>
      <c r="Q12416">
        <v>74</v>
      </c>
      <c r="R12416" s="117" t="s">
        <v>14595</v>
      </c>
      <c r="S12416" s="117" t="s">
        <v>14596</v>
      </c>
      <c r="T12416" t="s">
        <v>17448</v>
      </c>
      <c r="U12416" t="s">
        <v>10772</v>
      </c>
    </row>
    <row r="12417" spans="1:21">
      <c r="A12417" s="117" t="s">
        <v>5769</v>
      </c>
      <c r="B12417" t="s">
        <v>14590</v>
      </c>
      <c r="C12417" t="s">
        <v>14590</v>
      </c>
      <c r="D12417">
        <v>39</v>
      </c>
      <c r="E12417">
        <v>33</v>
      </c>
      <c r="F12417">
        <v>39</v>
      </c>
      <c r="G12417">
        <v>33</v>
      </c>
      <c r="H12417">
        <v>1</v>
      </c>
      <c r="I12417">
        <v>1</v>
      </c>
      <c r="J12417">
        <v>0</v>
      </c>
      <c r="K12417" s="194">
        <v>0</v>
      </c>
      <c r="L12417" t="s">
        <v>1084</v>
      </c>
      <c r="M12417" t="s">
        <v>1084</v>
      </c>
      <c r="N12417">
        <v>74000</v>
      </c>
      <c r="O12417" t="s">
        <v>7876</v>
      </c>
      <c r="P12417" t="s">
        <v>8135</v>
      </c>
      <c r="Q12417">
        <v>74</v>
      </c>
      <c r="R12417" s="117" t="s">
        <v>14814</v>
      </c>
      <c r="S12417" s="117" t="s">
        <v>14589</v>
      </c>
      <c r="T12417" t="s">
        <v>12136</v>
      </c>
      <c r="U12417" t="s">
        <v>10772</v>
      </c>
    </row>
    <row r="12418" spans="1:21">
      <c r="A12418" s="117" t="s">
        <v>5770</v>
      </c>
      <c r="B12418" t="s">
        <v>14590</v>
      </c>
      <c r="C12418" t="s">
        <v>14590</v>
      </c>
      <c r="D12418">
        <v>39</v>
      </c>
      <c r="E12418">
        <v>33</v>
      </c>
      <c r="F12418">
        <v>39</v>
      </c>
      <c r="G12418">
        <v>33</v>
      </c>
      <c r="H12418">
        <v>1</v>
      </c>
      <c r="I12418">
        <v>1</v>
      </c>
      <c r="J12418">
        <v>0</v>
      </c>
      <c r="K12418" s="194">
        <v>0</v>
      </c>
      <c r="L12418" t="s">
        <v>1084</v>
      </c>
      <c r="M12418" t="s">
        <v>1084</v>
      </c>
      <c r="N12418">
        <v>74000</v>
      </c>
      <c r="O12418" t="s">
        <v>7876</v>
      </c>
      <c r="P12418" t="s">
        <v>8135</v>
      </c>
      <c r="Q12418">
        <v>74</v>
      </c>
      <c r="R12418" s="117" t="s">
        <v>14814</v>
      </c>
      <c r="S12418" s="117" t="s">
        <v>14589</v>
      </c>
      <c r="T12418" t="s">
        <v>12136</v>
      </c>
      <c r="U12418" t="s">
        <v>10772</v>
      </c>
    </row>
    <row r="12419" spans="1:21">
      <c r="A12419" s="117" t="s">
        <v>25639</v>
      </c>
      <c r="B12419" t="s">
        <v>14590</v>
      </c>
      <c r="C12419" t="s">
        <v>14590</v>
      </c>
      <c r="D12419">
        <v>39</v>
      </c>
      <c r="E12419">
        <v>33</v>
      </c>
      <c r="F12419">
        <v>39</v>
      </c>
      <c r="G12419">
        <v>33</v>
      </c>
      <c r="H12419">
        <v>1</v>
      </c>
      <c r="I12419">
        <v>1</v>
      </c>
      <c r="J12419">
        <v>0</v>
      </c>
      <c r="K12419" s="194">
        <v>0</v>
      </c>
      <c r="L12419" t="s">
        <v>1084</v>
      </c>
      <c r="M12419" t="s">
        <v>1084</v>
      </c>
      <c r="N12419">
        <v>74000</v>
      </c>
      <c r="O12419" t="s">
        <v>7876</v>
      </c>
      <c r="P12419" t="s">
        <v>8135</v>
      </c>
      <c r="Q12419">
        <v>74</v>
      </c>
      <c r="R12419" s="117" t="s">
        <v>14814</v>
      </c>
      <c r="S12419" s="117" t="s">
        <v>14589</v>
      </c>
      <c r="T12419" t="s">
        <v>12136</v>
      </c>
      <c r="U12419" t="s">
        <v>10772</v>
      </c>
    </row>
    <row r="12420" spans="1:21">
      <c r="A12420" s="117" t="s">
        <v>5771</v>
      </c>
      <c r="B12420" t="s">
        <v>14590</v>
      </c>
      <c r="C12420" t="s">
        <v>14590</v>
      </c>
      <c r="D12420">
        <v>39</v>
      </c>
      <c r="E12420">
        <v>33</v>
      </c>
      <c r="F12420">
        <v>39</v>
      </c>
      <c r="G12420">
        <v>33</v>
      </c>
      <c r="H12420">
        <v>1</v>
      </c>
      <c r="I12420">
        <v>1</v>
      </c>
      <c r="J12420">
        <v>0</v>
      </c>
      <c r="K12420" s="194">
        <v>0</v>
      </c>
      <c r="L12420" t="s">
        <v>1084</v>
      </c>
      <c r="M12420" t="s">
        <v>1084</v>
      </c>
      <c r="N12420">
        <v>74000</v>
      </c>
      <c r="O12420" t="s">
        <v>7876</v>
      </c>
      <c r="P12420" t="s">
        <v>8135</v>
      </c>
      <c r="Q12420">
        <v>74</v>
      </c>
      <c r="R12420" s="117" t="s">
        <v>14814</v>
      </c>
      <c r="S12420" s="117" t="s">
        <v>14589</v>
      </c>
      <c r="T12420" t="s">
        <v>12136</v>
      </c>
      <c r="U12420" t="s">
        <v>10772</v>
      </c>
    </row>
    <row r="12421" spans="1:21">
      <c r="A12421" s="117" t="s">
        <v>5772</v>
      </c>
      <c r="B12421" t="s">
        <v>14590</v>
      </c>
      <c r="C12421" t="s">
        <v>14590</v>
      </c>
      <c r="D12421">
        <v>89</v>
      </c>
      <c r="E12421">
        <v>83</v>
      </c>
      <c r="F12421">
        <v>89</v>
      </c>
      <c r="G12421">
        <v>83</v>
      </c>
      <c r="H12421">
        <v>1</v>
      </c>
      <c r="I12421">
        <v>1</v>
      </c>
      <c r="J12421">
        <v>10</v>
      </c>
      <c r="K12421" s="194">
        <v>10</v>
      </c>
      <c r="L12421" t="s">
        <v>1079</v>
      </c>
      <c r="M12421" t="s">
        <v>1079</v>
      </c>
      <c r="N12421">
        <v>74000</v>
      </c>
      <c r="O12421" t="s">
        <v>7876</v>
      </c>
      <c r="P12421" t="s">
        <v>8135</v>
      </c>
      <c r="Q12421">
        <v>74</v>
      </c>
      <c r="R12421" s="117" t="s">
        <v>14595</v>
      </c>
      <c r="S12421" s="117" t="s">
        <v>14596</v>
      </c>
      <c r="T12421" t="s">
        <v>17448</v>
      </c>
      <c r="U12421" t="s">
        <v>10772</v>
      </c>
    </row>
    <row r="12422" spans="1:21">
      <c r="A12422" s="117" t="s">
        <v>25640</v>
      </c>
      <c r="B12422" t="s">
        <v>14590</v>
      </c>
      <c r="C12422" t="s">
        <v>14590</v>
      </c>
      <c r="D12422">
        <v>39</v>
      </c>
      <c r="E12422">
        <v>33</v>
      </c>
      <c r="F12422">
        <v>39</v>
      </c>
      <c r="G12422">
        <v>33</v>
      </c>
      <c r="H12422">
        <v>1</v>
      </c>
      <c r="I12422">
        <v>1</v>
      </c>
      <c r="J12422">
        <v>0</v>
      </c>
      <c r="K12422" s="194">
        <v>0</v>
      </c>
      <c r="L12422" t="s">
        <v>1084</v>
      </c>
      <c r="M12422" t="s">
        <v>1084</v>
      </c>
      <c r="N12422">
        <v>74000</v>
      </c>
      <c r="O12422" t="s">
        <v>7876</v>
      </c>
      <c r="P12422" t="s">
        <v>8135</v>
      </c>
      <c r="Q12422">
        <v>74</v>
      </c>
      <c r="R12422" s="117" t="s">
        <v>14814</v>
      </c>
      <c r="S12422" s="117" t="s">
        <v>14589</v>
      </c>
      <c r="T12422" t="s">
        <v>12136</v>
      </c>
      <c r="U12422" t="s">
        <v>10772</v>
      </c>
    </row>
    <row r="12423" spans="1:21">
      <c r="A12423" s="117" t="s">
        <v>5773</v>
      </c>
      <c r="B12423" t="s">
        <v>14590</v>
      </c>
      <c r="C12423" t="s">
        <v>14590</v>
      </c>
      <c r="D12423">
        <v>39</v>
      </c>
      <c r="E12423">
        <v>33</v>
      </c>
      <c r="F12423">
        <v>39</v>
      </c>
      <c r="G12423">
        <v>33</v>
      </c>
      <c r="H12423">
        <v>1</v>
      </c>
      <c r="I12423">
        <v>1</v>
      </c>
      <c r="J12423">
        <v>0</v>
      </c>
      <c r="K12423" s="194">
        <v>0</v>
      </c>
      <c r="L12423" t="s">
        <v>1084</v>
      </c>
      <c r="M12423" t="s">
        <v>1084</v>
      </c>
      <c r="N12423">
        <v>74000</v>
      </c>
      <c r="O12423" t="s">
        <v>7876</v>
      </c>
      <c r="P12423" t="s">
        <v>8135</v>
      </c>
      <c r="Q12423">
        <v>74</v>
      </c>
      <c r="R12423" s="117" t="s">
        <v>14814</v>
      </c>
      <c r="S12423" s="117" t="s">
        <v>14589</v>
      </c>
      <c r="T12423" t="s">
        <v>12136</v>
      </c>
      <c r="U12423" t="s">
        <v>10772</v>
      </c>
    </row>
    <row r="12424" spans="1:21">
      <c r="A12424" s="117" t="s">
        <v>5774</v>
      </c>
      <c r="B12424" t="s">
        <v>14590</v>
      </c>
      <c r="C12424" t="s">
        <v>14590</v>
      </c>
      <c r="D12424">
        <v>39</v>
      </c>
      <c r="E12424">
        <v>33</v>
      </c>
      <c r="F12424">
        <v>39</v>
      </c>
      <c r="G12424">
        <v>33</v>
      </c>
      <c r="H12424">
        <v>1</v>
      </c>
      <c r="I12424">
        <v>1</v>
      </c>
      <c r="J12424">
        <v>0</v>
      </c>
      <c r="K12424" s="194">
        <v>0</v>
      </c>
      <c r="L12424" t="s">
        <v>1084</v>
      </c>
      <c r="M12424" t="s">
        <v>1084</v>
      </c>
      <c r="N12424">
        <v>74000</v>
      </c>
      <c r="O12424" t="s">
        <v>7876</v>
      </c>
      <c r="P12424" t="s">
        <v>8135</v>
      </c>
      <c r="Q12424">
        <v>74</v>
      </c>
      <c r="R12424" s="117" t="s">
        <v>14814</v>
      </c>
      <c r="S12424" s="117" t="s">
        <v>14589</v>
      </c>
      <c r="T12424" t="s">
        <v>12136</v>
      </c>
      <c r="U12424" t="s">
        <v>10772</v>
      </c>
    </row>
    <row r="12425" spans="1:21">
      <c r="A12425" s="117" t="s">
        <v>5775</v>
      </c>
      <c r="B12425" t="s">
        <v>14590</v>
      </c>
      <c r="C12425" t="s">
        <v>14590</v>
      </c>
      <c r="D12425">
        <v>89</v>
      </c>
      <c r="E12425">
        <v>83</v>
      </c>
      <c r="F12425">
        <v>89</v>
      </c>
      <c r="G12425">
        <v>83</v>
      </c>
      <c r="H12425">
        <v>1</v>
      </c>
      <c r="I12425">
        <v>1</v>
      </c>
      <c r="J12425">
        <v>10</v>
      </c>
      <c r="K12425" s="194">
        <v>10</v>
      </c>
      <c r="L12425" t="s">
        <v>1079</v>
      </c>
      <c r="M12425" t="s">
        <v>1079</v>
      </c>
      <c r="N12425">
        <v>74000</v>
      </c>
      <c r="O12425" t="s">
        <v>7876</v>
      </c>
      <c r="P12425" t="s">
        <v>8135</v>
      </c>
      <c r="Q12425">
        <v>74</v>
      </c>
      <c r="R12425" s="117" t="s">
        <v>14595</v>
      </c>
      <c r="S12425" s="117" t="s">
        <v>14596</v>
      </c>
      <c r="T12425" t="s">
        <v>17448</v>
      </c>
      <c r="U12425" t="s">
        <v>10772</v>
      </c>
    </row>
    <row r="12426" spans="1:21">
      <c r="A12426" s="117" t="s">
        <v>16060</v>
      </c>
      <c r="B12426" t="s">
        <v>14590</v>
      </c>
      <c r="C12426" t="s">
        <v>14590</v>
      </c>
      <c r="D12426">
        <v>39</v>
      </c>
      <c r="E12426">
        <v>33</v>
      </c>
      <c r="F12426">
        <v>39</v>
      </c>
      <c r="G12426">
        <v>33</v>
      </c>
      <c r="H12426">
        <v>1</v>
      </c>
      <c r="I12426">
        <v>1</v>
      </c>
      <c r="J12426">
        <v>0</v>
      </c>
      <c r="K12426" s="194">
        <v>0</v>
      </c>
      <c r="L12426" t="s">
        <v>1084</v>
      </c>
      <c r="M12426" t="s">
        <v>1084</v>
      </c>
      <c r="N12426">
        <v>47252</v>
      </c>
      <c r="O12426" t="s">
        <v>7876</v>
      </c>
      <c r="P12426" t="s">
        <v>16061</v>
      </c>
      <c r="Q12426">
        <v>47.252000000000002</v>
      </c>
      <c r="R12426" s="117" t="s">
        <v>14814</v>
      </c>
      <c r="S12426" s="117" t="s">
        <v>14589</v>
      </c>
      <c r="T12426" t="s">
        <v>12136</v>
      </c>
      <c r="U12426" t="s">
        <v>10772</v>
      </c>
    </row>
    <row r="12427" spans="1:21">
      <c r="A12427" s="117" t="s">
        <v>5776</v>
      </c>
      <c r="B12427" t="s">
        <v>14590</v>
      </c>
      <c r="C12427" t="s">
        <v>14590</v>
      </c>
      <c r="D12427">
        <v>39</v>
      </c>
      <c r="E12427">
        <v>33</v>
      </c>
      <c r="F12427">
        <v>39</v>
      </c>
      <c r="G12427">
        <v>33</v>
      </c>
      <c r="H12427">
        <v>1</v>
      </c>
      <c r="I12427">
        <v>1</v>
      </c>
      <c r="J12427">
        <v>0</v>
      </c>
      <c r="K12427" s="194">
        <v>0</v>
      </c>
      <c r="L12427" t="s">
        <v>1084</v>
      </c>
      <c r="M12427" t="s">
        <v>1084</v>
      </c>
      <c r="N12427">
        <v>74000</v>
      </c>
      <c r="O12427" t="s">
        <v>7876</v>
      </c>
      <c r="P12427" t="s">
        <v>8135</v>
      </c>
      <c r="Q12427">
        <v>74</v>
      </c>
      <c r="R12427" s="117" t="s">
        <v>14814</v>
      </c>
      <c r="S12427" s="117" t="s">
        <v>14589</v>
      </c>
      <c r="T12427" t="s">
        <v>12136</v>
      </c>
      <c r="U12427" t="s">
        <v>10772</v>
      </c>
    </row>
    <row r="12428" spans="1:21">
      <c r="A12428" s="117" t="s">
        <v>5777</v>
      </c>
      <c r="B12428" t="s">
        <v>14590</v>
      </c>
      <c r="C12428" t="s">
        <v>14590</v>
      </c>
      <c r="D12428">
        <v>89</v>
      </c>
      <c r="E12428">
        <v>83</v>
      </c>
      <c r="F12428">
        <v>89</v>
      </c>
      <c r="G12428">
        <v>83</v>
      </c>
      <c r="H12428">
        <v>1</v>
      </c>
      <c r="I12428">
        <v>1</v>
      </c>
      <c r="J12428">
        <v>10</v>
      </c>
      <c r="K12428" s="194">
        <v>10</v>
      </c>
      <c r="L12428" t="s">
        <v>1079</v>
      </c>
      <c r="M12428" t="s">
        <v>1079</v>
      </c>
      <c r="N12428">
        <v>74000</v>
      </c>
      <c r="O12428" t="s">
        <v>7876</v>
      </c>
      <c r="P12428" t="s">
        <v>8135</v>
      </c>
      <c r="Q12428">
        <v>74</v>
      </c>
      <c r="R12428" s="117" t="s">
        <v>19507</v>
      </c>
      <c r="S12428" s="117" t="s">
        <v>14596</v>
      </c>
      <c r="T12428" t="s">
        <v>17448</v>
      </c>
      <c r="U12428" t="s">
        <v>10772</v>
      </c>
    </row>
    <row r="12429" spans="1:21">
      <c r="A12429" s="117" t="s">
        <v>17009</v>
      </c>
      <c r="B12429" t="s">
        <v>14590</v>
      </c>
      <c r="C12429" t="s">
        <v>14590</v>
      </c>
      <c r="D12429">
        <v>39</v>
      </c>
      <c r="E12429">
        <v>33</v>
      </c>
      <c r="F12429">
        <v>39</v>
      </c>
      <c r="G12429">
        <v>33</v>
      </c>
      <c r="H12429">
        <v>1</v>
      </c>
      <c r="I12429">
        <v>1</v>
      </c>
      <c r="J12429">
        <v>0</v>
      </c>
      <c r="K12429" s="194">
        <v>0</v>
      </c>
      <c r="L12429" t="s">
        <v>1084</v>
      </c>
      <c r="M12429" t="s">
        <v>1084</v>
      </c>
      <c r="N12429">
        <v>74000</v>
      </c>
      <c r="O12429" t="s">
        <v>7876</v>
      </c>
      <c r="P12429" t="s">
        <v>14526</v>
      </c>
      <c r="Q12429">
        <v>74</v>
      </c>
      <c r="R12429" s="117" t="s">
        <v>14814</v>
      </c>
      <c r="S12429" s="117" t="s">
        <v>14589</v>
      </c>
      <c r="T12429" t="s">
        <v>12136</v>
      </c>
      <c r="U12429" t="s">
        <v>10772</v>
      </c>
    </row>
    <row r="12430" spans="1:21">
      <c r="A12430" s="117" t="s">
        <v>5778</v>
      </c>
      <c r="B12430" t="s">
        <v>14590</v>
      </c>
      <c r="C12430" t="s">
        <v>14590</v>
      </c>
      <c r="D12430">
        <v>39</v>
      </c>
      <c r="E12430">
        <v>33</v>
      </c>
      <c r="F12430">
        <v>39</v>
      </c>
      <c r="G12430">
        <v>33</v>
      </c>
      <c r="H12430">
        <v>1</v>
      </c>
      <c r="I12430">
        <v>1</v>
      </c>
      <c r="J12430">
        <v>0</v>
      </c>
      <c r="K12430" s="194">
        <v>0</v>
      </c>
      <c r="L12430" t="s">
        <v>1084</v>
      </c>
      <c r="M12430" t="s">
        <v>1084</v>
      </c>
      <c r="N12430">
        <v>74000</v>
      </c>
      <c r="O12430" t="s">
        <v>7876</v>
      </c>
      <c r="P12430" t="s">
        <v>8135</v>
      </c>
      <c r="Q12430">
        <v>74</v>
      </c>
      <c r="R12430" s="117" t="s">
        <v>14814</v>
      </c>
      <c r="S12430" s="117" t="s">
        <v>14589</v>
      </c>
      <c r="T12430" t="s">
        <v>12136</v>
      </c>
      <c r="U12430" t="s">
        <v>10772</v>
      </c>
    </row>
    <row r="12431" spans="1:21">
      <c r="A12431" s="117" t="s">
        <v>11900</v>
      </c>
      <c r="B12431" t="s">
        <v>14590</v>
      </c>
      <c r="C12431" t="s">
        <v>14590</v>
      </c>
      <c r="D12431">
        <v>89</v>
      </c>
      <c r="E12431">
        <v>83</v>
      </c>
      <c r="F12431">
        <v>89</v>
      </c>
      <c r="G12431">
        <v>83</v>
      </c>
      <c r="H12431">
        <v>1</v>
      </c>
      <c r="I12431">
        <v>1</v>
      </c>
      <c r="J12431">
        <v>10</v>
      </c>
      <c r="K12431" s="194">
        <v>10</v>
      </c>
      <c r="L12431" t="s">
        <v>1079</v>
      </c>
      <c r="M12431" t="s">
        <v>1079</v>
      </c>
      <c r="N12431">
        <v>120000</v>
      </c>
      <c r="O12431" t="s">
        <v>7876</v>
      </c>
      <c r="P12431" t="s">
        <v>12108</v>
      </c>
      <c r="Q12431">
        <v>120</v>
      </c>
      <c r="R12431" s="117" t="s">
        <v>14595</v>
      </c>
      <c r="S12431" s="117" t="s">
        <v>14596</v>
      </c>
      <c r="T12431" t="s">
        <v>17448</v>
      </c>
      <c r="U12431" t="s">
        <v>10772</v>
      </c>
    </row>
    <row r="12432" spans="1:21">
      <c r="A12432" s="117" t="s">
        <v>5779</v>
      </c>
      <c r="B12432" t="s">
        <v>14590</v>
      </c>
      <c r="C12432" t="s">
        <v>14590</v>
      </c>
      <c r="D12432">
        <v>39</v>
      </c>
      <c r="E12432">
        <v>33</v>
      </c>
      <c r="F12432">
        <v>39</v>
      </c>
      <c r="G12432">
        <v>33</v>
      </c>
      <c r="H12432">
        <v>1</v>
      </c>
      <c r="I12432">
        <v>1</v>
      </c>
      <c r="J12432">
        <v>0</v>
      </c>
      <c r="K12432" s="194">
        <v>0</v>
      </c>
      <c r="L12432" t="s">
        <v>1084</v>
      </c>
      <c r="M12432" t="s">
        <v>1084</v>
      </c>
      <c r="N12432">
        <v>74000</v>
      </c>
      <c r="O12432" t="s">
        <v>7876</v>
      </c>
      <c r="P12432" t="s">
        <v>8135</v>
      </c>
      <c r="Q12432">
        <v>74</v>
      </c>
      <c r="R12432" s="117" t="s">
        <v>14814</v>
      </c>
      <c r="S12432" s="117" t="s">
        <v>14589</v>
      </c>
      <c r="T12432" t="s">
        <v>12136</v>
      </c>
      <c r="U12432" t="s">
        <v>10772</v>
      </c>
    </row>
    <row r="12433" spans="1:21">
      <c r="A12433" s="117" t="s">
        <v>5780</v>
      </c>
      <c r="B12433" t="s">
        <v>14590</v>
      </c>
      <c r="C12433" t="s">
        <v>14590</v>
      </c>
      <c r="D12433">
        <v>89</v>
      </c>
      <c r="E12433">
        <v>83</v>
      </c>
      <c r="F12433">
        <v>89</v>
      </c>
      <c r="G12433">
        <v>83</v>
      </c>
      <c r="H12433">
        <v>1</v>
      </c>
      <c r="I12433">
        <v>1</v>
      </c>
      <c r="J12433">
        <v>10</v>
      </c>
      <c r="K12433" s="194">
        <v>10</v>
      </c>
      <c r="L12433" t="s">
        <v>1079</v>
      </c>
      <c r="M12433" t="s">
        <v>1079</v>
      </c>
      <c r="N12433">
        <v>74000</v>
      </c>
      <c r="O12433" t="s">
        <v>7876</v>
      </c>
      <c r="P12433" t="s">
        <v>8135</v>
      </c>
      <c r="Q12433">
        <v>74</v>
      </c>
      <c r="R12433" s="117" t="s">
        <v>14595</v>
      </c>
      <c r="S12433" s="117" t="s">
        <v>14596</v>
      </c>
      <c r="T12433" t="s">
        <v>17448</v>
      </c>
      <c r="U12433" t="s">
        <v>10772</v>
      </c>
    </row>
    <row r="12434" spans="1:21">
      <c r="A12434" s="117" t="s">
        <v>5781</v>
      </c>
      <c r="B12434" t="s">
        <v>14590</v>
      </c>
      <c r="C12434" t="s">
        <v>14590</v>
      </c>
      <c r="D12434">
        <v>39</v>
      </c>
      <c r="E12434">
        <v>33</v>
      </c>
      <c r="F12434">
        <v>39</v>
      </c>
      <c r="G12434">
        <v>33</v>
      </c>
      <c r="H12434">
        <v>1</v>
      </c>
      <c r="I12434">
        <v>1</v>
      </c>
      <c r="J12434">
        <v>0</v>
      </c>
      <c r="K12434" s="194">
        <v>0</v>
      </c>
      <c r="L12434" t="s">
        <v>1084</v>
      </c>
      <c r="M12434" t="s">
        <v>1084</v>
      </c>
      <c r="N12434">
        <v>74000</v>
      </c>
      <c r="O12434" t="s">
        <v>7876</v>
      </c>
      <c r="P12434" t="s">
        <v>8135</v>
      </c>
      <c r="Q12434">
        <v>74</v>
      </c>
      <c r="R12434" s="117" t="s">
        <v>14814</v>
      </c>
      <c r="S12434" s="117" t="s">
        <v>14589</v>
      </c>
      <c r="T12434" t="s">
        <v>12136</v>
      </c>
      <c r="U12434" t="s">
        <v>10772</v>
      </c>
    </row>
    <row r="12435" spans="1:21">
      <c r="A12435" s="117" t="s">
        <v>5782</v>
      </c>
      <c r="B12435" t="s">
        <v>14590</v>
      </c>
      <c r="C12435" t="s">
        <v>14590</v>
      </c>
      <c r="D12435">
        <v>39</v>
      </c>
      <c r="E12435">
        <v>33</v>
      </c>
      <c r="F12435">
        <v>39</v>
      </c>
      <c r="G12435">
        <v>33</v>
      </c>
      <c r="H12435">
        <v>1</v>
      </c>
      <c r="I12435">
        <v>1</v>
      </c>
      <c r="J12435">
        <v>0</v>
      </c>
      <c r="K12435" s="194">
        <v>0</v>
      </c>
      <c r="L12435" t="s">
        <v>1084</v>
      </c>
      <c r="M12435" t="s">
        <v>1084</v>
      </c>
      <c r="N12435">
        <v>74000</v>
      </c>
      <c r="O12435" t="s">
        <v>7876</v>
      </c>
      <c r="P12435" t="s">
        <v>8135</v>
      </c>
      <c r="Q12435">
        <v>74</v>
      </c>
      <c r="R12435" s="117" t="s">
        <v>14814</v>
      </c>
      <c r="S12435" s="117" t="s">
        <v>14589</v>
      </c>
      <c r="T12435" t="s">
        <v>12136</v>
      </c>
      <c r="U12435" t="s">
        <v>10772</v>
      </c>
    </row>
    <row r="12436" spans="1:21">
      <c r="A12436" s="117" t="s">
        <v>5783</v>
      </c>
      <c r="B12436" t="s">
        <v>14590</v>
      </c>
      <c r="C12436" t="s">
        <v>14590</v>
      </c>
      <c r="D12436">
        <v>89</v>
      </c>
      <c r="E12436">
        <v>83</v>
      </c>
      <c r="F12436">
        <v>89</v>
      </c>
      <c r="G12436">
        <v>83</v>
      </c>
      <c r="H12436">
        <v>1</v>
      </c>
      <c r="I12436">
        <v>1</v>
      </c>
      <c r="J12436">
        <v>10</v>
      </c>
      <c r="K12436" s="194">
        <v>10</v>
      </c>
      <c r="L12436" t="s">
        <v>1079</v>
      </c>
      <c r="M12436" t="s">
        <v>1079</v>
      </c>
      <c r="N12436">
        <v>74000</v>
      </c>
      <c r="O12436" t="s">
        <v>7876</v>
      </c>
      <c r="P12436" t="s">
        <v>8135</v>
      </c>
      <c r="Q12436">
        <v>74</v>
      </c>
      <c r="R12436" s="117" t="s">
        <v>19507</v>
      </c>
      <c r="S12436" s="117" t="s">
        <v>14596</v>
      </c>
      <c r="T12436" t="s">
        <v>17448</v>
      </c>
      <c r="U12436" t="s">
        <v>10772</v>
      </c>
    </row>
    <row r="12437" spans="1:21">
      <c r="A12437" s="117" t="s">
        <v>5784</v>
      </c>
      <c r="B12437" t="s">
        <v>14590</v>
      </c>
      <c r="C12437" t="s">
        <v>14590</v>
      </c>
      <c r="D12437">
        <v>39</v>
      </c>
      <c r="E12437">
        <v>33</v>
      </c>
      <c r="F12437">
        <v>39</v>
      </c>
      <c r="G12437">
        <v>33</v>
      </c>
      <c r="H12437">
        <v>1</v>
      </c>
      <c r="I12437">
        <v>1</v>
      </c>
      <c r="J12437">
        <v>0</v>
      </c>
      <c r="K12437" s="194">
        <v>0</v>
      </c>
      <c r="L12437" t="s">
        <v>1084</v>
      </c>
      <c r="M12437" t="s">
        <v>1084</v>
      </c>
      <c r="N12437">
        <v>74000</v>
      </c>
      <c r="O12437" t="s">
        <v>7876</v>
      </c>
      <c r="P12437" t="s">
        <v>8135</v>
      </c>
      <c r="Q12437">
        <v>74</v>
      </c>
      <c r="R12437" s="117" t="s">
        <v>14814</v>
      </c>
      <c r="S12437" s="117" t="s">
        <v>14589</v>
      </c>
      <c r="T12437" t="s">
        <v>12136</v>
      </c>
      <c r="U12437" t="s">
        <v>10772</v>
      </c>
    </row>
    <row r="12438" spans="1:21">
      <c r="A12438" s="117" t="s">
        <v>13646</v>
      </c>
      <c r="B12438" t="s">
        <v>14590</v>
      </c>
      <c r="C12438" t="s">
        <v>14590</v>
      </c>
      <c r="D12438">
        <v>89</v>
      </c>
      <c r="E12438">
        <v>83</v>
      </c>
      <c r="F12438">
        <v>89</v>
      </c>
      <c r="G12438">
        <v>83</v>
      </c>
      <c r="H12438">
        <v>1</v>
      </c>
      <c r="I12438">
        <v>1</v>
      </c>
      <c r="J12438">
        <v>10</v>
      </c>
      <c r="K12438" s="194">
        <v>10</v>
      </c>
      <c r="L12438" t="s">
        <v>1079</v>
      </c>
      <c r="M12438" t="s">
        <v>1079</v>
      </c>
      <c r="N12438">
        <v>90000</v>
      </c>
      <c r="O12438" t="s">
        <v>7876</v>
      </c>
      <c r="P12438" t="s">
        <v>13963</v>
      </c>
      <c r="Q12438">
        <v>90</v>
      </c>
      <c r="R12438" s="117" t="s">
        <v>14595</v>
      </c>
      <c r="S12438" s="117" t="s">
        <v>14596</v>
      </c>
      <c r="T12438" t="s">
        <v>17448</v>
      </c>
      <c r="U12438" t="s">
        <v>10772</v>
      </c>
    </row>
    <row r="12439" spans="1:21">
      <c r="A12439" s="117" t="s">
        <v>5785</v>
      </c>
      <c r="B12439" t="s">
        <v>14590</v>
      </c>
      <c r="C12439" t="s">
        <v>14590</v>
      </c>
      <c r="D12439">
        <v>39</v>
      </c>
      <c r="E12439">
        <v>33</v>
      </c>
      <c r="F12439">
        <v>39</v>
      </c>
      <c r="G12439">
        <v>33</v>
      </c>
      <c r="H12439">
        <v>1</v>
      </c>
      <c r="I12439">
        <v>1</v>
      </c>
      <c r="J12439">
        <v>0</v>
      </c>
      <c r="K12439" s="194">
        <v>0</v>
      </c>
      <c r="L12439" t="s">
        <v>1084</v>
      </c>
      <c r="M12439" t="s">
        <v>1084</v>
      </c>
      <c r="N12439">
        <v>74000</v>
      </c>
      <c r="O12439" t="s">
        <v>7876</v>
      </c>
      <c r="P12439" t="s">
        <v>8135</v>
      </c>
      <c r="Q12439">
        <v>74</v>
      </c>
      <c r="R12439" s="117" t="s">
        <v>14814</v>
      </c>
      <c r="S12439" s="117" t="s">
        <v>14589</v>
      </c>
      <c r="T12439" t="s">
        <v>12136</v>
      </c>
      <c r="U12439" t="s">
        <v>10772</v>
      </c>
    </row>
    <row r="12440" spans="1:21">
      <c r="A12440" s="117" t="s">
        <v>25641</v>
      </c>
      <c r="B12440" t="s">
        <v>14590</v>
      </c>
      <c r="C12440" t="s">
        <v>14590</v>
      </c>
      <c r="D12440">
        <v>39</v>
      </c>
      <c r="E12440">
        <v>33</v>
      </c>
      <c r="F12440">
        <v>39</v>
      </c>
      <c r="G12440">
        <v>33</v>
      </c>
      <c r="H12440">
        <v>1</v>
      </c>
      <c r="I12440">
        <v>1</v>
      </c>
      <c r="J12440">
        <v>0</v>
      </c>
      <c r="K12440" s="194">
        <v>0</v>
      </c>
      <c r="L12440" t="s">
        <v>1084</v>
      </c>
      <c r="M12440" t="s">
        <v>1084</v>
      </c>
      <c r="N12440">
        <v>74000</v>
      </c>
      <c r="O12440" t="s">
        <v>7876</v>
      </c>
      <c r="P12440" t="s">
        <v>8135</v>
      </c>
      <c r="Q12440">
        <v>74</v>
      </c>
      <c r="R12440" s="117" t="s">
        <v>14814</v>
      </c>
      <c r="S12440" s="117" t="s">
        <v>14589</v>
      </c>
      <c r="T12440" t="s">
        <v>12136</v>
      </c>
      <c r="U12440" t="s">
        <v>10772</v>
      </c>
    </row>
    <row r="12441" spans="1:21">
      <c r="A12441" s="117" t="s">
        <v>199</v>
      </c>
      <c r="B12441" t="s">
        <v>14590</v>
      </c>
      <c r="C12441" t="s">
        <v>14590</v>
      </c>
      <c r="D12441">
        <v>39</v>
      </c>
      <c r="E12441">
        <v>33</v>
      </c>
      <c r="F12441">
        <v>39</v>
      </c>
      <c r="G12441">
        <v>33</v>
      </c>
      <c r="H12441">
        <v>1</v>
      </c>
      <c r="I12441">
        <v>1</v>
      </c>
      <c r="J12441">
        <v>99999</v>
      </c>
      <c r="K12441" s="194">
        <v>0</v>
      </c>
      <c r="L12441" t="s">
        <v>1084</v>
      </c>
      <c r="M12441" t="s">
        <v>1084</v>
      </c>
      <c r="N12441">
        <v>74000</v>
      </c>
      <c r="O12441" t="s">
        <v>7876</v>
      </c>
      <c r="P12441" t="s">
        <v>8135</v>
      </c>
      <c r="Q12441">
        <v>74</v>
      </c>
      <c r="R12441" s="117" t="s">
        <v>14814</v>
      </c>
      <c r="S12441" s="117" t="s">
        <v>14589</v>
      </c>
      <c r="T12441" t="s">
        <v>12136</v>
      </c>
      <c r="U12441" t="s">
        <v>10772</v>
      </c>
    </row>
    <row r="12442" spans="1:21">
      <c r="A12442" s="117" t="s">
        <v>5786</v>
      </c>
      <c r="B12442" t="s">
        <v>14590</v>
      </c>
      <c r="C12442" t="s">
        <v>14590</v>
      </c>
      <c r="D12442">
        <v>89</v>
      </c>
      <c r="E12442">
        <v>83</v>
      </c>
      <c r="F12442">
        <v>89</v>
      </c>
      <c r="G12442">
        <v>83</v>
      </c>
      <c r="H12442">
        <v>1</v>
      </c>
      <c r="I12442">
        <v>1</v>
      </c>
      <c r="J12442">
        <v>10</v>
      </c>
      <c r="K12442" s="194">
        <v>10</v>
      </c>
      <c r="L12442" t="s">
        <v>1079</v>
      </c>
      <c r="M12442" t="s">
        <v>1079</v>
      </c>
      <c r="N12442">
        <v>74000</v>
      </c>
      <c r="O12442" t="s">
        <v>7876</v>
      </c>
      <c r="P12442" t="s">
        <v>8135</v>
      </c>
      <c r="Q12442">
        <v>74</v>
      </c>
      <c r="R12442" s="117" t="s">
        <v>19507</v>
      </c>
      <c r="S12442" s="117" t="s">
        <v>14596</v>
      </c>
      <c r="T12442" t="s">
        <v>17448</v>
      </c>
      <c r="U12442" t="s">
        <v>10772</v>
      </c>
    </row>
    <row r="12443" spans="1:21">
      <c r="A12443" s="117" t="s">
        <v>5787</v>
      </c>
      <c r="B12443" t="s">
        <v>14590</v>
      </c>
      <c r="C12443" t="s">
        <v>14590</v>
      </c>
      <c r="D12443">
        <v>39</v>
      </c>
      <c r="E12443">
        <v>33</v>
      </c>
      <c r="F12443">
        <v>39</v>
      </c>
      <c r="G12443">
        <v>33</v>
      </c>
      <c r="H12443">
        <v>1</v>
      </c>
      <c r="I12443">
        <v>1</v>
      </c>
      <c r="J12443">
        <v>0</v>
      </c>
      <c r="K12443" s="194">
        <v>0</v>
      </c>
      <c r="L12443" t="s">
        <v>1084</v>
      </c>
      <c r="M12443" t="s">
        <v>1084</v>
      </c>
      <c r="N12443">
        <v>74000</v>
      </c>
      <c r="O12443" t="s">
        <v>7876</v>
      </c>
      <c r="P12443" t="s">
        <v>8135</v>
      </c>
      <c r="Q12443">
        <v>74</v>
      </c>
      <c r="R12443" s="117" t="s">
        <v>14814</v>
      </c>
      <c r="S12443" s="117" t="s">
        <v>14589</v>
      </c>
      <c r="T12443" t="s">
        <v>12136</v>
      </c>
      <c r="U12443" t="s">
        <v>10772</v>
      </c>
    </row>
    <row r="12444" spans="1:21">
      <c r="A12444" s="117" t="s">
        <v>5788</v>
      </c>
      <c r="B12444" t="s">
        <v>14590</v>
      </c>
      <c r="C12444" t="s">
        <v>14590</v>
      </c>
      <c r="D12444">
        <v>39</v>
      </c>
      <c r="E12444">
        <v>33</v>
      </c>
      <c r="F12444">
        <v>39</v>
      </c>
      <c r="G12444">
        <v>33</v>
      </c>
      <c r="H12444">
        <v>1</v>
      </c>
      <c r="I12444">
        <v>1</v>
      </c>
      <c r="J12444">
        <v>0</v>
      </c>
      <c r="K12444" s="194">
        <v>0</v>
      </c>
      <c r="L12444" t="s">
        <v>1084</v>
      </c>
      <c r="M12444" t="s">
        <v>1084</v>
      </c>
      <c r="N12444">
        <v>74000</v>
      </c>
      <c r="O12444" t="s">
        <v>7876</v>
      </c>
      <c r="P12444" t="s">
        <v>8135</v>
      </c>
      <c r="Q12444">
        <v>74</v>
      </c>
      <c r="R12444" s="117" t="s">
        <v>14814</v>
      </c>
      <c r="S12444" s="117" t="s">
        <v>14589</v>
      </c>
      <c r="T12444" t="s">
        <v>12136</v>
      </c>
      <c r="U12444" t="s">
        <v>10772</v>
      </c>
    </row>
    <row r="12445" spans="1:21">
      <c r="A12445" s="117" t="s">
        <v>25642</v>
      </c>
      <c r="B12445" t="s">
        <v>14590</v>
      </c>
      <c r="C12445" t="s">
        <v>14590</v>
      </c>
      <c r="D12445">
        <v>39</v>
      </c>
      <c r="E12445">
        <v>33</v>
      </c>
      <c r="F12445">
        <v>39</v>
      </c>
      <c r="G12445">
        <v>33</v>
      </c>
      <c r="H12445">
        <v>1</v>
      </c>
      <c r="I12445">
        <v>1</v>
      </c>
      <c r="J12445">
        <v>0</v>
      </c>
      <c r="K12445" s="194">
        <v>0</v>
      </c>
      <c r="L12445" t="s">
        <v>1084</v>
      </c>
      <c r="M12445" t="s">
        <v>1084</v>
      </c>
      <c r="N12445">
        <v>74000</v>
      </c>
      <c r="O12445" t="s">
        <v>7876</v>
      </c>
      <c r="P12445" t="s">
        <v>8135</v>
      </c>
      <c r="Q12445">
        <v>74</v>
      </c>
      <c r="R12445" s="117" t="s">
        <v>14814</v>
      </c>
      <c r="S12445" s="117" t="s">
        <v>14589</v>
      </c>
      <c r="T12445" t="s">
        <v>12136</v>
      </c>
      <c r="U12445" t="s">
        <v>10772</v>
      </c>
    </row>
    <row r="12446" spans="1:21">
      <c r="A12446" s="117" t="s">
        <v>5789</v>
      </c>
      <c r="B12446" t="s">
        <v>14590</v>
      </c>
      <c r="C12446" t="s">
        <v>14590</v>
      </c>
      <c r="D12446">
        <v>39</v>
      </c>
      <c r="E12446">
        <v>33</v>
      </c>
      <c r="F12446">
        <v>39</v>
      </c>
      <c r="G12446">
        <v>33</v>
      </c>
      <c r="H12446">
        <v>1</v>
      </c>
      <c r="I12446">
        <v>1</v>
      </c>
      <c r="J12446">
        <v>0</v>
      </c>
      <c r="K12446" s="194">
        <v>0</v>
      </c>
      <c r="L12446" t="s">
        <v>1084</v>
      </c>
      <c r="M12446" t="s">
        <v>1084</v>
      </c>
      <c r="N12446">
        <v>74000</v>
      </c>
      <c r="O12446" t="s">
        <v>7876</v>
      </c>
      <c r="P12446" t="s">
        <v>8135</v>
      </c>
      <c r="Q12446">
        <v>74</v>
      </c>
      <c r="R12446" s="117" t="s">
        <v>14814</v>
      </c>
      <c r="S12446" s="117" t="s">
        <v>14589</v>
      </c>
      <c r="T12446" t="s">
        <v>12136</v>
      </c>
      <c r="U12446" t="s">
        <v>10772</v>
      </c>
    </row>
    <row r="12447" spans="1:21">
      <c r="A12447" s="117" t="s">
        <v>5790</v>
      </c>
      <c r="B12447" t="s">
        <v>14590</v>
      </c>
      <c r="C12447" t="s">
        <v>14590</v>
      </c>
      <c r="D12447">
        <v>89</v>
      </c>
      <c r="E12447">
        <v>83</v>
      </c>
      <c r="F12447">
        <v>89</v>
      </c>
      <c r="G12447">
        <v>83</v>
      </c>
      <c r="H12447">
        <v>1</v>
      </c>
      <c r="I12447">
        <v>1</v>
      </c>
      <c r="J12447">
        <v>10</v>
      </c>
      <c r="K12447" s="194">
        <v>10</v>
      </c>
      <c r="L12447" t="s">
        <v>1079</v>
      </c>
      <c r="M12447" t="s">
        <v>1079</v>
      </c>
      <c r="N12447">
        <v>74000</v>
      </c>
      <c r="O12447" t="s">
        <v>7876</v>
      </c>
      <c r="P12447" t="s">
        <v>8135</v>
      </c>
      <c r="Q12447">
        <v>74</v>
      </c>
      <c r="R12447" s="117" t="s">
        <v>19507</v>
      </c>
      <c r="S12447" s="117" t="s">
        <v>14596</v>
      </c>
      <c r="T12447" t="s">
        <v>17448</v>
      </c>
      <c r="U12447" t="s">
        <v>10772</v>
      </c>
    </row>
    <row r="12448" spans="1:21">
      <c r="A12448" s="117" t="s">
        <v>25643</v>
      </c>
      <c r="B12448" t="s">
        <v>14590</v>
      </c>
      <c r="C12448" t="s">
        <v>14590</v>
      </c>
      <c r="D12448">
        <v>39</v>
      </c>
      <c r="E12448">
        <v>33</v>
      </c>
      <c r="F12448">
        <v>39</v>
      </c>
      <c r="G12448">
        <v>33</v>
      </c>
      <c r="H12448">
        <v>1</v>
      </c>
      <c r="I12448">
        <v>1</v>
      </c>
      <c r="J12448">
        <v>0</v>
      </c>
      <c r="K12448" s="194">
        <v>0</v>
      </c>
      <c r="L12448" t="s">
        <v>1084</v>
      </c>
      <c r="M12448" t="s">
        <v>1084</v>
      </c>
      <c r="N12448">
        <v>74000</v>
      </c>
      <c r="O12448" t="s">
        <v>7876</v>
      </c>
      <c r="P12448" t="s">
        <v>8135</v>
      </c>
      <c r="Q12448">
        <v>74</v>
      </c>
      <c r="R12448" s="117" t="s">
        <v>14814</v>
      </c>
      <c r="S12448" s="117" t="s">
        <v>14589</v>
      </c>
      <c r="T12448" t="s">
        <v>12136</v>
      </c>
      <c r="U12448" t="s">
        <v>10772</v>
      </c>
    </row>
    <row r="12449" spans="1:21">
      <c r="A12449" s="117" t="s">
        <v>5791</v>
      </c>
      <c r="B12449" t="s">
        <v>14590</v>
      </c>
      <c r="C12449" t="s">
        <v>14590</v>
      </c>
      <c r="D12449">
        <v>39</v>
      </c>
      <c r="E12449">
        <v>33</v>
      </c>
      <c r="F12449">
        <v>39</v>
      </c>
      <c r="G12449">
        <v>33</v>
      </c>
      <c r="H12449">
        <v>1</v>
      </c>
      <c r="I12449">
        <v>1</v>
      </c>
      <c r="J12449">
        <v>0</v>
      </c>
      <c r="K12449" s="194">
        <v>0</v>
      </c>
      <c r="L12449" t="s">
        <v>1084</v>
      </c>
      <c r="M12449" t="s">
        <v>1084</v>
      </c>
      <c r="N12449">
        <v>74000</v>
      </c>
      <c r="O12449" t="s">
        <v>7876</v>
      </c>
      <c r="P12449" t="s">
        <v>8135</v>
      </c>
      <c r="Q12449">
        <v>74</v>
      </c>
      <c r="R12449" s="117" t="s">
        <v>14814</v>
      </c>
      <c r="S12449" s="117" t="s">
        <v>14589</v>
      </c>
      <c r="T12449" t="s">
        <v>12136</v>
      </c>
      <c r="U12449" t="s">
        <v>10772</v>
      </c>
    </row>
    <row r="12450" spans="1:21">
      <c r="A12450" s="117" t="s">
        <v>11208</v>
      </c>
      <c r="B12450" t="s">
        <v>14590</v>
      </c>
      <c r="C12450" t="s">
        <v>14590</v>
      </c>
      <c r="D12450">
        <v>89</v>
      </c>
      <c r="E12450">
        <v>83</v>
      </c>
      <c r="F12450">
        <v>89</v>
      </c>
      <c r="G12450">
        <v>83</v>
      </c>
      <c r="H12450">
        <v>1</v>
      </c>
      <c r="I12450">
        <v>1</v>
      </c>
      <c r="J12450">
        <v>10</v>
      </c>
      <c r="K12450" s="194">
        <v>10</v>
      </c>
      <c r="L12450" t="s">
        <v>1079</v>
      </c>
      <c r="M12450" t="s">
        <v>1079</v>
      </c>
      <c r="N12450">
        <v>120000</v>
      </c>
      <c r="O12450" t="s">
        <v>7876</v>
      </c>
      <c r="P12450" t="s">
        <v>11209</v>
      </c>
      <c r="Q12450">
        <v>120</v>
      </c>
      <c r="R12450" s="117" t="s">
        <v>14595</v>
      </c>
      <c r="S12450" s="117" t="s">
        <v>14596</v>
      </c>
      <c r="T12450" t="s">
        <v>17448</v>
      </c>
      <c r="U12450" t="s">
        <v>10772</v>
      </c>
    </row>
    <row r="12451" spans="1:21">
      <c r="A12451" s="117" t="s">
        <v>5792</v>
      </c>
      <c r="B12451" t="s">
        <v>14590</v>
      </c>
      <c r="C12451" t="s">
        <v>14590</v>
      </c>
      <c r="D12451">
        <v>39</v>
      </c>
      <c r="E12451">
        <v>33</v>
      </c>
      <c r="F12451">
        <v>39</v>
      </c>
      <c r="G12451">
        <v>33</v>
      </c>
      <c r="H12451">
        <v>1</v>
      </c>
      <c r="I12451">
        <v>1</v>
      </c>
      <c r="J12451">
        <v>0</v>
      </c>
      <c r="K12451" s="194">
        <v>0</v>
      </c>
      <c r="L12451" t="s">
        <v>1084</v>
      </c>
      <c r="M12451" t="s">
        <v>1084</v>
      </c>
      <c r="N12451">
        <v>74000</v>
      </c>
      <c r="O12451" t="s">
        <v>7876</v>
      </c>
      <c r="P12451" t="s">
        <v>8135</v>
      </c>
      <c r="Q12451">
        <v>74</v>
      </c>
      <c r="R12451" s="117" t="s">
        <v>14814</v>
      </c>
      <c r="S12451" s="117" t="s">
        <v>14589</v>
      </c>
      <c r="T12451" t="s">
        <v>12136</v>
      </c>
      <c r="U12451" t="s">
        <v>10772</v>
      </c>
    </row>
    <row r="12452" spans="1:21">
      <c r="A12452" s="117" t="s">
        <v>5793</v>
      </c>
      <c r="B12452" t="s">
        <v>14590</v>
      </c>
      <c r="C12452" t="s">
        <v>14590</v>
      </c>
      <c r="D12452">
        <v>39</v>
      </c>
      <c r="E12452">
        <v>33</v>
      </c>
      <c r="F12452">
        <v>39</v>
      </c>
      <c r="G12452">
        <v>33</v>
      </c>
      <c r="H12452">
        <v>1</v>
      </c>
      <c r="I12452">
        <v>1</v>
      </c>
      <c r="J12452">
        <v>0</v>
      </c>
      <c r="K12452" s="194">
        <v>0</v>
      </c>
      <c r="L12452" t="s">
        <v>1084</v>
      </c>
      <c r="M12452" t="s">
        <v>1084</v>
      </c>
      <c r="N12452">
        <v>74000</v>
      </c>
      <c r="O12452" t="s">
        <v>7876</v>
      </c>
      <c r="P12452" t="s">
        <v>8135</v>
      </c>
      <c r="Q12452">
        <v>74</v>
      </c>
      <c r="R12452" s="117" t="s">
        <v>14814</v>
      </c>
      <c r="S12452" s="117" t="s">
        <v>14589</v>
      </c>
      <c r="T12452" t="s">
        <v>12136</v>
      </c>
      <c r="U12452" t="s">
        <v>10772</v>
      </c>
    </row>
    <row r="12453" spans="1:21">
      <c r="A12453" s="117" t="s">
        <v>5794</v>
      </c>
      <c r="B12453" t="s">
        <v>14590</v>
      </c>
      <c r="C12453" t="s">
        <v>14590</v>
      </c>
      <c r="D12453">
        <v>89</v>
      </c>
      <c r="E12453">
        <v>83</v>
      </c>
      <c r="F12453">
        <v>89</v>
      </c>
      <c r="G12453">
        <v>83</v>
      </c>
      <c r="H12453">
        <v>1</v>
      </c>
      <c r="I12453">
        <v>1</v>
      </c>
      <c r="J12453">
        <v>10</v>
      </c>
      <c r="K12453" s="194">
        <v>10</v>
      </c>
      <c r="L12453" t="s">
        <v>1079</v>
      </c>
      <c r="M12453" t="s">
        <v>1079</v>
      </c>
      <c r="N12453">
        <v>74000</v>
      </c>
      <c r="O12453" t="s">
        <v>7876</v>
      </c>
      <c r="P12453" t="s">
        <v>8135</v>
      </c>
      <c r="Q12453">
        <v>74</v>
      </c>
      <c r="R12453" s="117" t="s">
        <v>14595</v>
      </c>
      <c r="S12453" s="117" t="s">
        <v>14596</v>
      </c>
      <c r="T12453" t="s">
        <v>17448</v>
      </c>
      <c r="U12453" t="s">
        <v>10772</v>
      </c>
    </row>
    <row r="12454" spans="1:21">
      <c r="A12454" s="117" t="s">
        <v>5795</v>
      </c>
      <c r="B12454" t="s">
        <v>14590</v>
      </c>
      <c r="C12454" t="s">
        <v>14590</v>
      </c>
      <c r="D12454">
        <v>39</v>
      </c>
      <c r="E12454">
        <v>33</v>
      </c>
      <c r="F12454">
        <v>39</v>
      </c>
      <c r="G12454">
        <v>33</v>
      </c>
      <c r="H12454">
        <v>1</v>
      </c>
      <c r="I12454">
        <v>1</v>
      </c>
      <c r="J12454">
        <v>0</v>
      </c>
      <c r="K12454" s="194">
        <v>0</v>
      </c>
      <c r="L12454" t="s">
        <v>1084</v>
      </c>
      <c r="M12454" t="s">
        <v>1084</v>
      </c>
      <c r="N12454">
        <v>74000</v>
      </c>
      <c r="O12454" t="s">
        <v>7876</v>
      </c>
      <c r="P12454" t="s">
        <v>8135</v>
      </c>
      <c r="Q12454">
        <v>74</v>
      </c>
      <c r="R12454" s="117" t="s">
        <v>14814</v>
      </c>
      <c r="S12454" s="117" t="s">
        <v>14589</v>
      </c>
      <c r="T12454" t="s">
        <v>12136</v>
      </c>
      <c r="U12454" t="s">
        <v>10772</v>
      </c>
    </row>
    <row r="12455" spans="1:21">
      <c r="A12455" s="117" t="s">
        <v>5796</v>
      </c>
      <c r="B12455" t="s">
        <v>14590</v>
      </c>
      <c r="C12455" t="s">
        <v>14590</v>
      </c>
      <c r="D12455">
        <v>89</v>
      </c>
      <c r="E12455">
        <v>83</v>
      </c>
      <c r="F12455">
        <v>89</v>
      </c>
      <c r="G12455">
        <v>83</v>
      </c>
      <c r="H12455">
        <v>1</v>
      </c>
      <c r="I12455">
        <v>1</v>
      </c>
      <c r="J12455">
        <v>10</v>
      </c>
      <c r="K12455" s="194">
        <v>10</v>
      </c>
      <c r="L12455" t="s">
        <v>1079</v>
      </c>
      <c r="M12455" t="s">
        <v>1079</v>
      </c>
      <c r="N12455">
        <v>47251</v>
      </c>
      <c r="O12455" t="s">
        <v>7876</v>
      </c>
      <c r="P12455" t="s">
        <v>9869</v>
      </c>
      <c r="Q12455">
        <v>47.250999999999998</v>
      </c>
      <c r="R12455" s="117" t="s">
        <v>14595</v>
      </c>
      <c r="S12455" s="117" t="s">
        <v>14596</v>
      </c>
      <c r="T12455" t="s">
        <v>17448</v>
      </c>
      <c r="U12455" t="s">
        <v>10772</v>
      </c>
    </row>
    <row r="12456" spans="1:21">
      <c r="A12456" s="117" t="s">
        <v>5797</v>
      </c>
      <c r="B12456" t="s">
        <v>14590</v>
      </c>
      <c r="C12456" t="s">
        <v>14590</v>
      </c>
      <c r="D12456">
        <v>39</v>
      </c>
      <c r="E12456">
        <v>33</v>
      </c>
      <c r="F12456">
        <v>39</v>
      </c>
      <c r="G12456">
        <v>33</v>
      </c>
      <c r="H12456">
        <v>1</v>
      </c>
      <c r="I12456">
        <v>1</v>
      </c>
      <c r="J12456">
        <v>0</v>
      </c>
      <c r="K12456" s="194">
        <v>0</v>
      </c>
      <c r="L12456" t="s">
        <v>1084</v>
      </c>
      <c r="M12456" t="s">
        <v>1084</v>
      </c>
      <c r="N12456">
        <v>90000</v>
      </c>
      <c r="O12456" t="s">
        <v>7876</v>
      </c>
      <c r="P12456" t="s">
        <v>8135</v>
      </c>
      <c r="Q12456">
        <v>90</v>
      </c>
      <c r="R12456" s="117" t="s">
        <v>14814</v>
      </c>
      <c r="S12456" s="117" t="s">
        <v>14589</v>
      </c>
      <c r="T12456" t="s">
        <v>12136</v>
      </c>
      <c r="U12456" t="s">
        <v>10772</v>
      </c>
    </row>
    <row r="12457" spans="1:21">
      <c r="A12457" s="117" t="s">
        <v>5798</v>
      </c>
      <c r="B12457" t="s">
        <v>14590</v>
      </c>
      <c r="C12457" t="s">
        <v>14590</v>
      </c>
      <c r="D12457">
        <v>89</v>
      </c>
      <c r="E12457">
        <v>83</v>
      </c>
      <c r="F12457">
        <v>89</v>
      </c>
      <c r="G12457">
        <v>83</v>
      </c>
      <c r="H12457">
        <v>1</v>
      </c>
      <c r="I12457">
        <v>1</v>
      </c>
      <c r="J12457">
        <v>10</v>
      </c>
      <c r="K12457" s="194">
        <v>10</v>
      </c>
      <c r="L12457" t="s">
        <v>1079</v>
      </c>
      <c r="M12457" t="s">
        <v>1079</v>
      </c>
      <c r="N12457">
        <v>74000</v>
      </c>
      <c r="O12457" t="s">
        <v>7876</v>
      </c>
      <c r="P12457" t="s">
        <v>8135</v>
      </c>
      <c r="Q12457">
        <v>74</v>
      </c>
      <c r="R12457" s="117" t="s">
        <v>14595</v>
      </c>
      <c r="S12457" s="117" t="s">
        <v>14596</v>
      </c>
      <c r="T12457" t="s">
        <v>17448</v>
      </c>
      <c r="U12457" t="s">
        <v>10772</v>
      </c>
    </row>
    <row r="12458" spans="1:21">
      <c r="A12458" s="117" t="s">
        <v>25644</v>
      </c>
      <c r="B12458" t="s">
        <v>14590</v>
      </c>
      <c r="C12458" t="s">
        <v>14590</v>
      </c>
      <c r="D12458">
        <v>39</v>
      </c>
      <c r="E12458">
        <v>33</v>
      </c>
      <c r="F12458">
        <v>39</v>
      </c>
      <c r="G12458">
        <v>33</v>
      </c>
      <c r="H12458">
        <v>1</v>
      </c>
      <c r="I12458">
        <v>1</v>
      </c>
      <c r="J12458">
        <v>0</v>
      </c>
      <c r="K12458" s="194">
        <v>0</v>
      </c>
      <c r="L12458" t="s">
        <v>1084</v>
      </c>
      <c r="M12458" t="s">
        <v>1084</v>
      </c>
      <c r="N12458">
        <v>74000</v>
      </c>
      <c r="O12458" t="s">
        <v>7876</v>
      </c>
      <c r="P12458" t="s">
        <v>8135</v>
      </c>
      <c r="Q12458">
        <v>74</v>
      </c>
      <c r="R12458" s="117" t="s">
        <v>14814</v>
      </c>
      <c r="S12458" s="117" t="s">
        <v>14589</v>
      </c>
      <c r="T12458" t="s">
        <v>12136</v>
      </c>
      <c r="U12458" t="s">
        <v>10772</v>
      </c>
    </row>
    <row r="12459" spans="1:21">
      <c r="A12459" s="117" t="s">
        <v>5799</v>
      </c>
      <c r="B12459" t="s">
        <v>14590</v>
      </c>
      <c r="C12459" t="s">
        <v>14590</v>
      </c>
      <c r="D12459">
        <v>39</v>
      </c>
      <c r="E12459">
        <v>33</v>
      </c>
      <c r="F12459">
        <v>39</v>
      </c>
      <c r="G12459">
        <v>33</v>
      </c>
      <c r="H12459">
        <v>1</v>
      </c>
      <c r="I12459">
        <v>1</v>
      </c>
      <c r="J12459">
        <v>0</v>
      </c>
      <c r="K12459" s="194">
        <v>0</v>
      </c>
      <c r="L12459" t="s">
        <v>1084</v>
      </c>
      <c r="M12459" t="s">
        <v>1084</v>
      </c>
      <c r="N12459">
        <v>74000</v>
      </c>
      <c r="O12459" t="s">
        <v>7876</v>
      </c>
      <c r="P12459" t="s">
        <v>8135</v>
      </c>
      <c r="Q12459">
        <v>74</v>
      </c>
      <c r="R12459" s="117" t="s">
        <v>14814</v>
      </c>
      <c r="S12459" s="117" t="s">
        <v>14589</v>
      </c>
      <c r="T12459" t="s">
        <v>12136</v>
      </c>
      <c r="U12459" t="s">
        <v>10772</v>
      </c>
    </row>
    <row r="12460" spans="1:21">
      <c r="A12460" s="117" t="s">
        <v>5800</v>
      </c>
      <c r="B12460" t="s">
        <v>14590</v>
      </c>
      <c r="C12460" t="s">
        <v>14590</v>
      </c>
      <c r="D12460">
        <v>39</v>
      </c>
      <c r="E12460">
        <v>33</v>
      </c>
      <c r="F12460">
        <v>39</v>
      </c>
      <c r="G12460">
        <v>33</v>
      </c>
      <c r="H12460">
        <v>1</v>
      </c>
      <c r="I12460">
        <v>1</v>
      </c>
      <c r="J12460">
        <v>0</v>
      </c>
      <c r="K12460" s="194">
        <v>0</v>
      </c>
      <c r="L12460" t="s">
        <v>1084</v>
      </c>
      <c r="M12460" t="s">
        <v>1084</v>
      </c>
      <c r="N12460">
        <v>74000</v>
      </c>
      <c r="O12460" t="s">
        <v>7876</v>
      </c>
      <c r="P12460" t="s">
        <v>8135</v>
      </c>
      <c r="Q12460">
        <v>74</v>
      </c>
      <c r="R12460" s="117" t="s">
        <v>14814</v>
      </c>
      <c r="S12460" s="117" t="s">
        <v>14589</v>
      </c>
      <c r="T12460" t="s">
        <v>12136</v>
      </c>
      <c r="U12460" t="s">
        <v>10772</v>
      </c>
    </row>
    <row r="12461" spans="1:21">
      <c r="A12461" s="117" t="s">
        <v>5801</v>
      </c>
      <c r="B12461" t="s">
        <v>14590</v>
      </c>
      <c r="C12461" t="s">
        <v>14590</v>
      </c>
      <c r="D12461">
        <v>89</v>
      </c>
      <c r="E12461">
        <v>83</v>
      </c>
      <c r="F12461">
        <v>89</v>
      </c>
      <c r="G12461">
        <v>83</v>
      </c>
      <c r="H12461">
        <v>1</v>
      </c>
      <c r="I12461">
        <v>1</v>
      </c>
      <c r="J12461">
        <v>10</v>
      </c>
      <c r="K12461" s="194">
        <v>10</v>
      </c>
      <c r="L12461" t="s">
        <v>1079</v>
      </c>
      <c r="M12461" t="s">
        <v>1079</v>
      </c>
      <c r="N12461">
        <v>74000</v>
      </c>
      <c r="O12461" t="s">
        <v>7876</v>
      </c>
      <c r="P12461" t="s">
        <v>8135</v>
      </c>
      <c r="Q12461">
        <v>74</v>
      </c>
      <c r="R12461" s="117" t="s">
        <v>19507</v>
      </c>
      <c r="S12461" s="117" t="s">
        <v>14596</v>
      </c>
      <c r="T12461" t="s">
        <v>17448</v>
      </c>
      <c r="U12461" t="s">
        <v>10772</v>
      </c>
    </row>
    <row r="12462" spans="1:21">
      <c r="A12462" s="117" t="s">
        <v>5802</v>
      </c>
      <c r="B12462" t="s">
        <v>14590</v>
      </c>
      <c r="C12462" t="s">
        <v>14590</v>
      </c>
      <c r="D12462">
        <v>39</v>
      </c>
      <c r="E12462">
        <v>33</v>
      </c>
      <c r="F12462">
        <v>39</v>
      </c>
      <c r="G12462">
        <v>33</v>
      </c>
      <c r="H12462">
        <v>1</v>
      </c>
      <c r="I12462">
        <v>1</v>
      </c>
      <c r="J12462">
        <v>0</v>
      </c>
      <c r="K12462" s="194">
        <v>0</v>
      </c>
      <c r="L12462" t="s">
        <v>1084</v>
      </c>
      <c r="M12462" t="s">
        <v>1084</v>
      </c>
      <c r="N12462">
        <v>74000</v>
      </c>
      <c r="O12462" t="s">
        <v>7876</v>
      </c>
      <c r="P12462" t="s">
        <v>8135</v>
      </c>
      <c r="Q12462">
        <v>74</v>
      </c>
      <c r="R12462" s="117" t="s">
        <v>14814</v>
      </c>
      <c r="S12462" s="117" t="s">
        <v>14589</v>
      </c>
      <c r="T12462" t="s">
        <v>12136</v>
      </c>
      <c r="U12462" t="s">
        <v>10772</v>
      </c>
    </row>
    <row r="12463" spans="1:21">
      <c r="A12463" s="117" t="s">
        <v>18630</v>
      </c>
      <c r="B12463" t="s">
        <v>14590</v>
      </c>
      <c r="C12463" t="s">
        <v>14590</v>
      </c>
      <c r="D12463">
        <v>39</v>
      </c>
      <c r="E12463">
        <v>33</v>
      </c>
      <c r="F12463">
        <v>39</v>
      </c>
      <c r="G12463">
        <v>33</v>
      </c>
      <c r="H12463">
        <v>1</v>
      </c>
      <c r="I12463">
        <v>1</v>
      </c>
      <c r="J12463">
        <v>0</v>
      </c>
      <c r="K12463" s="194">
        <v>0</v>
      </c>
      <c r="L12463" t="s">
        <v>1084</v>
      </c>
      <c r="M12463" t="s">
        <v>1084</v>
      </c>
      <c r="N12463">
        <v>1</v>
      </c>
      <c r="O12463" t="s">
        <v>7876</v>
      </c>
      <c r="P12463" t="s">
        <v>8135</v>
      </c>
      <c r="Q12463">
        <v>1E-3</v>
      </c>
      <c r="R12463" s="117" t="s">
        <v>14814</v>
      </c>
      <c r="S12463" s="117" t="s">
        <v>14589</v>
      </c>
      <c r="T12463" t="s">
        <v>12136</v>
      </c>
      <c r="U12463" t="s">
        <v>10772</v>
      </c>
    </row>
    <row r="12464" spans="1:21">
      <c r="A12464" s="117" t="s">
        <v>5803</v>
      </c>
      <c r="B12464" t="s">
        <v>14590</v>
      </c>
      <c r="C12464" t="s">
        <v>14590</v>
      </c>
      <c r="D12464">
        <v>39</v>
      </c>
      <c r="E12464">
        <v>33</v>
      </c>
      <c r="F12464">
        <v>39</v>
      </c>
      <c r="G12464">
        <v>33</v>
      </c>
      <c r="H12464">
        <v>1</v>
      </c>
      <c r="I12464">
        <v>1</v>
      </c>
      <c r="J12464">
        <v>0</v>
      </c>
      <c r="K12464" s="194">
        <v>0</v>
      </c>
      <c r="L12464" t="s">
        <v>1084</v>
      </c>
      <c r="M12464" t="s">
        <v>1084</v>
      </c>
      <c r="N12464">
        <v>74000</v>
      </c>
      <c r="O12464" t="s">
        <v>7876</v>
      </c>
      <c r="P12464" t="s">
        <v>8135</v>
      </c>
      <c r="Q12464">
        <v>74</v>
      </c>
      <c r="R12464" s="117" t="s">
        <v>14814</v>
      </c>
      <c r="S12464" s="117" t="s">
        <v>14589</v>
      </c>
      <c r="T12464" t="s">
        <v>12136</v>
      </c>
      <c r="U12464" t="s">
        <v>10772</v>
      </c>
    </row>
    <row r="12465" spans="1:21">
      <c r="A12465" s="117" t="s">
        <v>5804</v>
      </c>
      <c r="B12465" t="s">
        <v>14590</v>
      </c>
      <c r="C12465" t="s">
        <v>14590</v>
      </c>
      <c r="D12465">
        <v>89</v>
      </c>
      <c r="E12465">
        <v>83</v>
      </c>
      <c r="F12465">
        <v>89</v>
      </c>
      <c r="G12465">
        <v>83</v>
      </c>
      <c r="H12465">
        <v>1</v>
      </c>
      <c r="I12465">
        <v>1</v>
      </c>
      <c r="J12465">
        <v>10</v>
      </c>
      <c r="K12465" s="194">
        <v>10</v>
      </c>
      <c r="L12465" t="s">
        <v>1079</v>
      </c>
      <c r="M12465" t="s">
        <v>1079</v>
      </c>
      <c r="N12465">
        <v>74000</v>
      </c>
      <c r="O12465" t="s">
        <v>7876</v>
      </c>
      <c r="P12465" t="s">
        <v>8135</v>
      </c>
      <c r="Q12465">
        <v>74</v>
      </c>
      <c r="R12465" s="117" t="s">
        <v>19507</v>
      </c>
      <c r="S12465" s="117" t="s">
        <v>14596</v>
      </c>
      <c r="T12465" t="s">
        <v>17448</v>
      </c>
      <c r="U12465" t="s">
        <v>10772</v>
      </c>
    </row>
    <row r="12466" spans="1:21">
      <c r="A12466" s="117" t="s">
        <v>25645</v>
      </c>
      <c r="B12466" t="s">
        <v>14590</v>
      </c>
      <c r="C12466" t="s">
        <v>14590</v>
      </c>
      <c r="D12466">
        <v>39</v>
      </c>
      <c r="E12466">
        <v>33</v>
      </c>
      <c r="F12466">
        <v>39</v>
      </c>
      <c r="G12466">
        <v>33</v>
      </c>
      <c r="H12466">
        <v>1</v>
      </c>
      <c r="I12466">
        <v>1</v>
      </c>
      <c r="J12466">
        <v>0</v>
      </c>
      <c r="K12466" s="194">
        <v>0</v>
      </c>
      <c r="L12466" t="s">
        <v>1084</v>
      </c>
      <c r="M12466" t="s">
        <v>1084</v>
      </c>
      <c r="N12466">
        <v>74000</v>
      </c>
      <c r="O12466" t="s">
        <v>7876</v>
      </c>
      <c r="P12466" t="s">
        <v>8135</v>
      </c>
      <c r="Q12466">
        <v>74</v>
      </c>
      <c r="R12466" s="117" t="s">
        <v>14814</v>
      </c>
      <c r="S12466" s="117" t="s">
        <v>14589</v>
      </c>
      <c r="T12466" t="s">
        <v>12136</v>
      </c>
      <c r="U12466" t="s">
        <v>10772</v>
      </c>
    </row>
    <row r="12467" spans="1:21">
      <c r="A12467" s="117" t="s">
        <v>14519</v>
      </c>
      <c r="B12467" t="s">
        <v>14590</v>
      </c>
      <c r="C12467" t="s">
        <v>14590</v>
      </c>
      <c r="D12467">
        <v>89</v>
      </c>
      <c r="E12467">
        <v>83</v>
      </c>
      <c r="F12467">
        <v>89</v>
      </c>
      <c r="G12467">
        <v>83</v>
      </c>
      <c r="H12467">
        <v>1</v>
      </c>
      <c r="I12467">
        <v>1</v>
      </c>
      <c r="J12467">
        <v>10</v>
      </c>
      <c r="K12467" s="194">
        <v>10</v>
      </c>
      <c r="L12467" t="s">
        <v>1079</v>
      </c>
      <c r="M12467" t="s">
        <v>1079</v>
      </c>
      <c r="N12467">
        <v>120000</v>
      </c>
      <c r="O12467" t="s">
        <v>7876</v>
      </c>
      <c r="P12467" t="s">
        <v>14520</v>
      </c>
      <c r="Q12467">
        <v>120</v>
      </c>
      <c r="R12467" s="117" t="s">
        <v>14595</v>
      </c>
      <c r="S12467" s="117" t="s">
        <v>14596</v>
      </c>
      <c r="T12467" t="s">
        <v>17448</v>
      </c>
      <c r="U12467" t="s">
        <v>10772</v>
      </c>
    </row>
    <row r="12468" spans="1:21">
      <c r="A12468" s="117" t="s">
        <v>5805</v>
      </c>
      <c r="B12468" t="s">
        <v>14590</v>
      </c>
      <c r="C12468" t="s">
        <v>14590</v>
      </c>
      <c r="D12468">
        <v>39</v>
      </c>
      <c r="E12468">
        <v>33</v>
      </c>
      <c r="F12468">
        <v>39</v>
      </c>
      <c r="G12468">
        <v>33</v>
      </c>
      <c r="H12468">
        <v>1</v>
      </c>
      <c r="I12468">
        <v>1</v>
      </c>
      <c r="J12468">
        <v>0</v>
      </c>
      <c r="K12468" s="194">
        <v>0</v>
      </c>
      <c r="L12468" t="s">
        <v>1084</v>
      </c>
      <c r="M12468" t="s">
        <v>1084</v>
      </c>
      <c r="N12468">
        <v>74000</v>
      </c>
      <c r="O12468" t="s">
        <v>7876</v>
      </c>
      <c r="P12468" t="s">
        <v>8135</v>
      </c>
      <c r="Q12468">
        <v>74</v>
      </c>
      <c r="R12468" s="117" t="s">
        <v>14814</v>
      </c>
      <c r="S12468" s="117" t="s">
        <v>14589</v>
      </c>
      <c r="T12468" t="s">
        <v>12136</v>
      </c>
      <c r="U12468" t="s">
        <v>10772</v>
      </c>
    </row>
    <row r="12469" spans="1:21">
      <c r="A12469" s="117" t="s">
        <v>11210</v>
      </c>
      <c r="B12469" t="s">
        <v>14590</v>
      </c>
      <c r="C12469" t="s">
        <v>14590</v>
      </c>
      <c r="D12469">
        <v>89</v>
      </c>
      <c r="E12469">
        <v>83</v>
      </c>
      <c r="F12469">
        <v>89</v>
      </c>
      <c r="G12469">
        <v>83</v>
      </c>
      <c r="H12469">
        <v>1</v>
      </c>
      <c r="I12469">
        <v>1</v>
      </c>
      <c r="J12469">
        <v>10</v>
      </c>
      <c r="K12469" s="194">
        <v>10</v>
      </c>
      <c r="L12469" t="s">
        <v>1079</v>
      </c>
      <c r="M12469" t="s">
        <v>1079</v>
      </c>
      <c r="N12469">
        <v>74000</v>
      </c>
      <c r="O12469" t="s">
        <v>7876</v>
      </c>
      <c r="P12469" t="s">
        <v>8135</v>
      </c>
      <c r="Q12469">
        <v>74</v>
      </c>
      <c r="R12469" s="117" t="s">
        <v>14595</v>
      </c>
      <c r="S12469" s="117" t="s">
        <v>14596</v>
      </c>
      <c r="T12469" t="s">
        <v>17448</v>
      </c>
      <c r="U12469" t="s">
        <v>10772</v>
      </c>
    </row>
    <row r="12470" spans="1:21">
      <c r="A12470" s="117" t="s">
        <v>5806</v>
      </c>
      <c r="B12470" t="s">
        <v>14590</v>
      </c>
      <c r="C12470" t="s">
        <v>14590</v>
      </c>
      <c r="D12470">
        <v>39</v>
      </c>
      <c r="E12470">
        <v>33</v>
      </c>
      <c r="F12470">
        <v>39</v>
      </c>
      <c r="G12470">
        <v>33</v>
      </c>
      <c r="H12470">
        <v>1</v>
      </c>
      <c r="I12470">
        <v>1</v>
      </c>
      <c r="J12470">
        <v>0</v>
      </c>
      <c r="K12470" s="194">
        <v>0</v>
      </c>
      <c r="L12470" t="s">
        <v>1084</v>
      </c>
      <c r="M12470" t="s">
        <v>1084</v>
      </c>
      <c r="N12470">
        <v>74000</v>
      </c>
      <c r="O12470" t="s">
        <v>7876</v>
      </c>
      <c r="P12470" t="s">
        <v>8135</v>
      </c>
      <c r="Q12470">
        <v>74</v>
      </c>
      <c r="R12470" s="117" t="s">
        <v>14814</v>
      </c>
      <c r="S12470" s="117" t="s">
        <v>14589</v>
      </c>
      <c r="T12470" t="s">
        <v>12136</v>
      </c>
      <c r="U12470" t="s">
        <v>10772</v>
      </c>
    </row>
    <row r="12471" spans="1:21">
      <c r="A12471" s="117" t="s">
        <v>5807</v>
      </c>
      <c r="B12471" t="s">
        <v>14590</v>
      </c>
      <c r="C12471" t="s">
        <v>14590</v>
      </c>
      <c r="D12471">
        <v>89</v>
      </c>
      <c r="E12471">
        <v>83</v>
      </c>
      <c r="F12471">
        <v>89</v>
      </c>
      <c r="G12471">
        <v>83</v>
      </c>
      <c r="H12471">
        <v>1</v>
      </c>
      <c r="I12471">
        <v>1</v>
      </c>
      <c r="J12471">
        <v>10</v>
      </c>
      <c r="K12471" s="194">
        <v>10</v>
      </c>
      <c r="L12471" t="s">
        <v>1079</v>
      </c>
      <c r="M12471" t="s">
        <v>1079</v>
      </c>
      <c r="N12471">
        <v>74000</v>
      </c>
      <c r="O12471" t="s">
        <v>7876</v>
      </c>
      <c r="P12471" t="s">
        <v>8135</v>
      </c>
      <c r="Q12471">
        <v>74</v>
      </c>
      <c r="R12471" s="117" t="s">
        <v>14595</v>
      </c>
      <c r="S12471" s="117" t="s">
        <v>14596</v>
      </c>
      <c r="T12471" t="s">
        <v>17448</v>
      </c>
      <c r="U12471" t="s">
        <v>10772</v>
      </c>
    </row>
    <row r="12472" spans="1:21">
      <c r="A12472" s="117" t="s">
        <v>5808</v>
      </c>
      <c r="B12472" t="s">
        <v>14590</v>
      </c>
      <c r="C12472" t="s">
        <v>14590</v>
      </c>
      <c r="D12472">
        <v>39</v>
      </c>
      <c r="E12472">
        <v>33</v>
      </c>
      <c r="F12472">
        <v>39</v>
      </c>
      <c r="G12472">
        <v>33</v>
      </c>
      <c r="H12472">
        <v>1</v>
      </c>
      <c r="I12472">
        <v>1</v>
      </c>
      <c r="J12472">
        <v>0</v>
      </c>
      <c r="K12472" s="194">
        <v>0</v>
      </c>
      <c r="L12472" t="s">
        <v>1084</v>
      </c>
      <c r="M12472" t="s">
        <v>1084</v>
      </c>
      <c r="N12472">
        <v>74000</v>
      </c>
      <c r="O12472" t="s">
        <v>7876</v>
      </c>
      <c r="P12472" t="s">
        <v>8135</v>
      </c>
      <c r="Q12472">
        <v>74</v>
      </c>
      <c r="R12472" s="117" t="s">
        <v>14814</v>
      </c>
      <c r="S12472" s="117" t="s">
        <v>14589</v>
      </c>
      <c r="T12472" t="s">
        <v>12136</v>
      </c>
      <c r="U12472" t="s">
        <v>10772</v>
      </c>
    </row>
    <row r="12473" spans="1:21">
      <c r="A12473" s="117" t="s">
        <v>25646</v>
      </c>
      <c r="B12473" t="s">
        <v>14590</v>
      </c>
      <c r="C12473" t="s">
        <v>14590</v>
      </c>
      <c r="D12473">
        <v>89</v>
      </c>
      <c r="E12473">
        <v>83</v>
      </c>
      <c r="F12473">
        <v>89</v>
      </c>
      <c r="G12473">
        <v>83</v>
      </c>
      <c r="H12473">
        <v>1</v>
      </c>
      <c r="I12473">
        <v>1</v>
      </c>
      <c r="J12473">
        <v>10</v>
      </c>
      <c r="K12473" s="194">
        <v>10</v>
      </c>
      <c r="L12473" t="s">
        <v>1079</v>
      </c>
      <c r="M12473" t="s">
        <v>1079</v>
      </c>
      <c r="N12473">
        <v>47251</v>
      </c>
      <c r="O12473" t="s">
        <v>7876</v>
      </c>
      <c r="P12473" t="s">
        <v>25619</v>
      </c>
      <c r="Q12473">
        <v>47.250999999999998</v>
      </c>
      <c r="R12473" s="117" t="s">
        <v>14595</v>
      </c>
      <c r="S12473" s="117" t="s">
        <v>14596</v>
      </c>
      <c r="T12473" t="s">
        <v>17448</v>
      </c>
      <c r="U12473" t="s">
        <v>10772</v>
      </c>
    </row>
    <row r="12474" spans="1:21">
      <c r="A12474" s="117" t="s">
        <v>5809</v>
      </c>
      <c r="B12474" t="s">
        <v>14590</v>
      </c>
      <c r="C12474" t="s">
        <v>14590</v>
      </c>
      <c r="D12474">
        <v>39</v>
      </c>
      <c r="E12474">
        <v>33</v>
      </c>
      <c r="F12474">
        <v>39</v>
      </c>
      <c r="G12474">
        <v>33</v>
      </c>
      <c r="H12474">
        <v>1</v>
      </c>
      <c r="I12474">
        <v>1</v>
      </c>
      <c r="J12474">
        <v>0</v>
      </c>
      <c r="K12474" s="194">
        <v>0</v>
      </c>
      <c r="L12474" t="s">
        <v>1084</v>
      </c>
      <c r="M12474" t="s">
        <v>1084</v>
      </c>
      <c r="N12474">
        <v>74000</v>
      </c>
      <c r="O12474" t="s">
        <v>7876</v>
      </c>
      <c r="P12474" t="s">
        <v>8135</v>
      </c>
      <c r="Q12474">
        <v>74</v>
      </c>
      <c r="R12474" s="117" t="s">
        <v>14814</v>
      </c>
      <c r="S12474" s="117" t="s">
        <v>14589</v>
      </c>
      <c r="T12474" t="s">
        <v>12136</v>
      </c>
      <c r="U12474" t="s">
        <v>10772</v>
      </c>
    </row>
    <row r="12475" spans="1:21">
      <c r="A12475" s="117" t="s">
        <v>5810</v>
      </c>
      <c r="B12475" t="s">
        <v>14590</v>
      </c>
      <c r="C12475" t="s">
        <v>14590</v>
      </c>
      <c r="D12475">
        <v>89</v>
      </c>
      <c r="E12475">
        <v>83</v>
      </c>
      <c r="F12475">
        <v>89</v>
      </c>
      <c r="G12475">
        <v>83</v>
      </c>
      <c r="H12475">
        <v>1</v>
      </c>
      <c r="I12475">
        <v>1</v>
      </c>
      <c r="J12475">
        <v>10</v>
      </c>
      <c r="K12475" s="194">
        <v>10</v>
      </c>
      <c r="L12475" t="s">
        <v>1079</v>
      </c>
      <c r="M12475" t="s">
        <v>1079</v>
      </c>
      <c r="N12475">
        <v>74000</v>
      </c>
      <c r="O12475" t="s">
        <v>7876</v>
      </c>
      <c r="P12475" t="s">
        <v>8135</v>
      </c>
      <c r="Q12475">
        <v>74</v>
      </c>
      <c r="R12475" s="117" t="s">
        <v>19507</v>
      </c>
      <c r="S12475" s="117" t="s">
        <v>14596</v>
      </c>
      <c r="T12475" t="s">
        <v>17448</v>
      </c>
      <c r="U12475" t="s">
        <v>10772</v>
      </c>
    </row>
    <row r="12476" spans="1:21">
      <c r="A12476" s="117" t="s">
        <v>5811</v>
      </c>
      <c r="B12476" t="s">
        <v>14590</v>
      </c>
      <c r="C12476" t="s">
        <v>14590</v>
      </c>
      <c r="D12476">
        <v>39</v>
      </c>
      <c r="E12476">
        <v>33</v>
      </c>
      <c r="F12476">
        <v>39</v>
      </c>
      <c r="G12476">
        <v>33</v>
      </c>
      <c r="H12476">
        <v>1</v>
      </c>
      <c r="I12476">
        <v>1</v>
      </c>
      <c r="J12476">
        <v>0</v>
      </c>
      <c r="K12476" s="194">
        <v>0</v>
      </c>
      <c r="L12476" t="s">
        <v>1084</v>
      </c>
      <c r="M12476" t="s">
        <v>1084</v>
      </c>
      <c r="N12476">
        <v>74000</v>
      </c>
      <c r="O12476" t="s">
        <v>7876</v>
      </c>
      <c r="P12476" t="s">
        <v>8135</v>
      </c>
      <c r="Q12476">
        <v>74</v>
      </c>
      <c r="R12476" s="117" t="s">
        <v>14814</v>
      </c>
      <c r="S12476" s="117" t="s">
        <v>14589</v>
      </c>
      <c r="T12476" t="s">
        <v>12136</v>
      </c>
      <c r="U12476" t="s">
        <v>10772</v>
      </c>
    </row>
    <row r="12477" spans="1:21">
      <c r="A12477" s="117" t="s">
        <v>13647</v>
      </c>
      <c r="B12477" t="s">
        <v>14590</v>
      </c>
      <c r="C12477" t="s">
        <v>14590</v>
      </c>
      <c r="D12477">
        <v>89</v>
      </c>
      <c r="E12477">
        <v>83</v>
      </c>
      <c r="F12477">
        <v>89</v>
      </c>
      <c r="G12477">
        <v>83</v>
      </c>
      <c r="H12477">
        <v>1</v>
      </c>
      <c r="I12477">
        <v>1</v>
      </c>
      <c r="J12477">
        <v>10</v>
      </c>
      <c r="K12477" s="194">
        <v>10</v>
      </c>
      <c r="L12477" t="s">
        <v>1079</v>
      </c>
      <c r="M12477" t="s">
        <v>1079</v>
      </c>
      <c r="N12477">
        <v>90000</v>
      </c>
      <c r="O12477" t="s">
        <v>7876</v>
      </c>
      <c r="P12477" t="s">
        <v>13963</v>
      </c>
      <c r="Q12477">
        <v>90</v>
      </c>
      <c r="R12477" s="117" t="s">
        <v>14595</v>
      </c>
      <c r="S12477" s="117" t="s">
        <v>14596</v>
      </c>
      <c r="T12477" t="s">
        <v>17448</v>
      </c>
      <c r="U12477" t="s">
        <v>10772</v>
      </c>
    </row>
    <row r="12478" spans="1:21">
      <c r="A12478" s="117" t="s">
        <v>5812</v>
      </c>
      <c r="B12478" t="s">
        <v>14590</v>
      </c>
      <c r="C12478" t="s">
        <v>14590</v>
      </c>
      <c r="D12478">
        <v>39</v>
      </c>
      <c r="E12478">
        <v>33</v>
      </c>
      <c r="F12478">
        <v>39</v>
      </c>
      <c r="G12478">
        <v>33</v>
      </c>
      <c r="H12478">
        <v>1</v>
      </c>
      <c r="I12478">
        <v>1</v>
      </c>
      <c r="J12478">
        <v>0</v>
      </c>
      <c r="K12478" s="194">
        <v>0</v>
      </c>
      <c r="L12478" t="s">
        <v>1084</v>
      </c>
      <c r="M12478" t="s">
        <v>1084</v>
      </c>
      <c r="N12478">
        <v>74000</v>
      </c>
      <c r="O12478" t="s">
        <v>7876</v>
      </c>
      <c r="P12478" t="s">
        <v>8135</v>
      </c>
      <c r="Q12478">
        <v>74</v>
      </c>
      <c r="R12478" s="117" t="s">
        <v>14814</v>
      </c>
      <c r="S12478" s="117" t="s">
        <v>14589</v>
      </c>
      <c r="T12478" t="s">
        <v>12136</v>
      </c>
      <c r="U12478" t="s">
        <v>10772</v>
      </c>
    </row>
    <row r="12479" spans="1:21">
      <c r="A12479" s="117" t="s">
        <v>11721</v>
      </c>
      <c r="B12479" t="s">
        <v>14590</v>
      </c>
      <c r="C12479" t="s">
        <v>14590</v>
      </c>
      <c r="D12479">
        <v>89</v>
      </c>
      <c r="E12479">
        <v>83</v>
      </c>
      <c r="F12479">
        <v>89</v>
      </c>
      <c r="G12479">
        <v>83</v>
      </c>
      <c r="H12479">
        <v>1</v>
      </c>
      <c r="I12479">
        <v>1</v>
      </c>
      <c r="J12479">
        <v>10</v>
      </c>
      <c r="K12479" s="194">
        <v>10</v>
      </c>
      <c r="L12479" t="s">
        <v>1079</v>
      </c>
      <c r="M12479" t="s">
        <v>1079</v>
      </c>
      <c r="N12479">
        <v>48422</v>
      </c>
      <c r="O12479" t="s">
        <v>7876</v>
      </c>
      <c r="Q12479">
        <v>48.421999999999997</v>
      </c>
      <c r="R12479" s="117" t="s">
        <v>14814</v>
      </c>
      <c r="S12479" s="117" t="s">
        <v>14596</v>
      </c>
      <c r="T12479" t="s">
        <v>17448</v>
      </c>
      <c r="U12479" t="s">
        <v>10772</v>
      </c>
    </row>
    <row r="12480" spans="1:21">
      <c r="A12480" s="117" t="s">
        <v>200</v>
      </c>
      <c r="B12480" t="s">
        <v>14590</v>
      </c>
      <c r="C12480" t="s">
        <v>14590</v>
      </c>
      <c r="D12480">
        <v>39</v>
      </c>
      <c r="E12480">
        <v>33</v>
      </c>
      <c r="F12480">
        <v>39</v>
      </c>
      <c r="G12480">
        <v>33</v>
      </c>
      <c r="H12480">
        <v>1</v>
      </c>
      <c r="I12480">
        <v>1</v>
      </c>
      <c r="J12480">
        <v>0</v>
      </c>
      <c r="K12480" s="194">
        <v>0</v>
      </c>
      <c r="L12480" t="s">
        <v>1084</v>
      </c>
      <c r="M12480" t="s">
        <v>1084</v>
      </c>
      <c r="O12480" t="s">
        <v>7876</v>
      </c>
      <c r="P12480" t="s">
        <v>7877</v>
      </c>
      <c r="R12480" s="117" t="s">
        <v>14814</v>
      </c>
      <c r="S12480" s="117" t="s">
        <v>14589</v>
      </c>
      <c r="T12480" t="s">
        <v>12136</v>
      </c>
      <c r="U12480" t="s">
        <v>10772</v>
      </c>
    </row>
    <row r="12481" spans="1:21">
      <c r="A12481" s="117" t="s">
        <v>5813</v>
      </c>
      <c r="B12481" t="s">
        <v>14590</v>
      </c>
      <c r="C12481" t="s">
        <v>14590</v>
      </c>
      <c r="D12481">
        <v>89</v>
      </c>
      <c r="E12481">
        <v>83</v>
      </c>
      <c r="F12481">
        <v>89</v>
      </c>
      <c r="G12481">
        <v>83</v>
      </c>
      <c r="H12481">
        <v>1</v>
      </c>
      <c r="I12481">
        <v>1</v>
      </c>
      <c r="J12481">
        <v>10</v>
      </c>
      <c r="K12481" s="194">
        <v>10</v>
      </c>
      <c r="L12481" t="s">
        <v>1079</v>
      </c>
      <c r="M12481" t="s">
        <v>1079</v>
      </c>
      <c r="N12481">
        <v>74000</v>
      </c>
      <c r="O12481" t="s">
        <v>7876</v>
      </c>
      <c r="P12481" t="s">
        <v>7877</v>
      </c>
      <c r="Q12481">
        <v>74</v>
      </c>
      <c r="R12481" s="117" t="s">
        <v>14595</v>
      </c>
      <c r="S12481" s="117" t="s">
        <v>14596</v>
      </c>
      <c r="T12481" t="s">
        <v>17448</v>
      </c>
      <c r="U12481" t="s">
        <v>10772</v>
      </c>
    </row>
    <row r="12482" spans="1:21">
      <c r="A12482" s="117" t="s">
        <v>25647</v>
      </c>
      <c r="B12482" t="s">
        <v>14590</v>
      </c>
      <c r="C12482" t="s">
        <v>14590</v>
      </c>
      <c r="D12482">
        <v>39</v>
      </c>
      <c r="E12482">
        <v>33</v>
      </c>
      <c r="F12482">
        <v>39</v>
      </c>
      <c r="G12482">
        <v>33</v>
      </c>
      <c r="H12482">
        <v>1</v>
      </c>
      <c r="I12482">
        <v>1</v>
      </c>
      <c r="J12482">
        <v>0</v>
      </c>
      <c r="K12482" s="194">
        <v>0</v>
      </c>
      <c r="L12482" t="s">
        <v>1084</v>
      </c>
      <c r="M12482" t="s">
        <v>1084</v>
      </c>
      <c r="N12482">
        <v>74000</v>
      </c>
      <c r="O12482" t="s">
        <v>7876</v>
      </c>
      <c r="P12482" t="s">
        <v>8135</v>
      </c>
      <c r="Q12482">
        <v>74</v>
      </c>
      <c r="R12482" s="117" t="s">
        <v>14814</v>
      </c>
      <c r="S12482" s="117" t="s">
        <v>14589</v>
      </c>
      <c r="T12482" t="s">
        <v>12136</v>
      </c>
      <c r="U12482" t="s">
        <v>10772</v>
      </c>
    </row>
    <row r="12483" spans="1:21">
      <c r="A12483" s="117" t="s">
        <v>5814</v>
      </c>
      <c r="B12483" t="s">
        <v>14590</v>
      </c>
      <c r="C12483" t="s">
        <v>14590</v>
      </c>
      <c r="D12483">
        <v>39</v>
      </c>
      <c r="E12483">
        <v>33</v>
      </c>
      <c r="F12483">
        <v>39</v>
      </c>
      <c r="G12483">
        <v>33</v>
      </c>
      <c r="H12483">
        <v>1</v>
      </c>
      <c r="I12483">
        <v>1</v>
      </c>
      <c r="J12483">
        <v>0</v>
      </c>
      <c r="K12483" s="194">
        <v>0</v>
      </c>
      <c r="L12483" t="s">
        <v>1084</v>
      </c>
      <c r="M12483" t="s">
        <v>1084</v>
      </c>
      <c r="N12483">
        <v>74000</v>
      </c>
      <c r="O12483" t="s">
        <v>7876</v>
      </c>
      <c r="P12483" t="s">
        <v>8135</v>
      </c>
      <c r="Q12483">
        <v>74</v>
      </c>
      <c r="R12483" s="117" t="s">
        <v>14814</v>
      </c>
      <c r="S12483" s="117" t="s">
        <v>14589</v>
      </c>
      <c r="T12483" t="s">
        <v>12136</v>
      </c>
      <c r="U12483" t="s">
        <v>10772</v>
      </c>
    </row>
    <row r="12484" spans="1:21">
      <c r="A12484" s="117" t="s">
        <v>25648</v>
      </c>
      <c r="B12484" t="s">
        <v>14590</v>
      </c>
      <c r="C12484" t="s">
        <v>14590</v>
      </c>
      <c r="D12484">
        <v>39</v>
      </c>
      <c r="E12484">
        <v>33</v>
      </c>
      <c r="F12484">
        <v>39</v>
      </c>
      <c r="G12484">
        <v>33</v>
      </c>
      <c r="H12484">
        <v>1</v>
      </c>
      <c r="I12484">
        <v>1</v>
      </c>
      <c r="J12484">
        <v>0</v>
      </c>
      <c r="K12484" s="194">
        <v>0</v>
      </c>
      <c r="L12484" t="s">
        <v>1084</v>
      </c>
      <c r="M12484" t="s">
        <v>1084</v>
      </c>
      <c r="N12484">
        <v>74000</v>
      </c>
      <c r="O12484" t="s">
        <v>7876</v>
      </c>
      <c r="P12484" t="s">
        <v>7877</v>
      </c>
      <c r="Q12484">
        <v>74</v>
      </c>
      <c r="R12484" s="117" t="s">
        <v>14814</v>
      </c>
      <c r="S12484" s="117" t="s">
        <v>14589</v>
      </c>
      <c r="T12484" t="s">
        <v>12136</v>
      </c>
      <c r="U12484" t="s">
        <v>10772</v>
      </c>
    </row>
    <row r="12485" spans="1:21">
      <c r="A12485" s="117" t="s">
        <v>5815</v>
      </c>
      <c r="B12485" t="s">
        <v>14590</v>
      </c>
      <c r="C12485" t="s">
        <v>14590</v>
      </c>
      <c r="D12485">
        <v>53</v>
      </c>
      <c r="E12485">
        <v>47</v>
      </c>
      <c r="F12485">
        <v>53</v>
      </c>
      <c r="G12485">
        <v>47</v>
      </c>
      <c r="H12485">
        <v>1</v>
      </c>
      <c r="I12485">
        <v>1</v>
      </c>
      <c r="J12485">
        <v>0</v>
      </c>
      <c r="K12485" s="194">
        <v>0</v>
      </c>
      <c r="L12485" t="s">
        <v>1084</v>
      </c>
      <c r="M12485" t="s">
        <v>1084</v>
      </c>
      <c r="N12485">
        <v>74000</v>
      </c>
      <c r="O12485" t="s">
        <v>7876</v>
      </c>
      <c r="P12485" t="s">
        <v>8135</v>
      </c>
      <c r="Q12485">
        <v>74</v>
      </c>
      <c r="R12485" s="117" t="s">
        <v>14814</v>
      </c>
      <c r="S12485" s="117" t="s">
        <v>14589</v>
      </c>
      <c r="T12485" t="s">
        <v>12136</v>
      </c>
      <c r="U12485" t="s">
        <v>10772</v>
      </c>
    </row>
    <row r="12486" spans="1:21">
      <c r="A12486" s="117" t="s">
        <v>5816</v>
      </c>
      <c r="B12486" t="s">
        <v>14590</v>
      </c>
      <c r="C12486" t="s">
        <v>14590</v>
      </c>
      <c r="D12486">
        <v>89</v>
      </c>
      <c r="E12486">
        <v>83</v>
      </c>
      <c r="F12486">
        <v>89</v>
      </c>
      <c r="G12486">
        <v>83</v>
      </c>
      <c r="H12486">
        <v>1</v>
      </c>
      <c r="I12486">
        <v>1</v>
      </c>
      <c r="J12486">
        <v>10</v>
      </c>
      <c r="K12486" s="194">
        <v>10</v>
      </c>
      <c r="L12486" t="s">
        <v>1079</v>
      </c>
      <c r="M12486" t="s">
        <v>1079</v>
      </c>
      <c r="N12486">
        <v>74000</v>
      </c>
      <c r="O12486" t="s">
        <v>7876</v>
      </c>
      <c r="P12486" t="s">
        <v>8135</v>
      </c>
      <c r="Q12486">
        <v>74</v>
      </c>
      <c r="R12486" s="117" t="s">
        <v>19507</v>
      </c>
      <c r="S12486" s="117" t="s">
        <v>14596</v>
      </c>
      <c r="T12486" t="s">
        <v>17448</v>
      </c>
      <c r="U12486" t="s">
        <v>10772</v>
      </c>
    </row>
    <row r="12487" spans="1:21">
      <c r="A12487" s="117" t="s">
        <v>5817</v>
      </c>
      <c r="B12487" t="s">
        <v>14590</v>
      </c>
      <c r="C12487" t="s">
        <v>14590</v>
      </c>
      <c r="D12487">
        <v>39</v>
      </c>
      <c r="E12487">
        <v>33</v>
      </c>
      <c r="F12487">
        <v>39</v>
      </c>
      <c r="G12487">
        <v>33</v>
      </c>
      <c r="H12487">
        <v>1</v>
      </c>
      <c r="I12487">
        <v>1</v>
      </c>
      <c r="J12487">
        <v>0</v>
      </c>
      <c r="K12487" s="194">
        <v>0</v>
      </c>
      <c r="L12487" t="s">
        <v>1084</v>
      </c>
      <c r="M12487" t="s">
        <v>1084</v>
      </c>
      <c r="N12487">
        <v>74000</v>
      </c>
      <c r="O12487" t="s">
        <v>7876</v>
      </c>
      <c r="P12487" t="s">
        <v>8135</v>
      </c>
      <c r="Q12487">
        <v>74</v>
      </c>
      <c r="R12487" s="117" t="s">
        <v>14814</v>
      </c>
      <c r="S12487" s="117" t="s">
        <v>14589</v>
      </c>
      <c r="T12487" t="s">
        <v>12136</v>
      </c>
      <c r="U12487" t="s">
        <v>10772</v>
      </c>
    </row>
    <row r="12488" spans="1:21">
      <c r="A12488" s="117" t="s">
        <v>5818</v>
      </c>
      <c r="B12488" t="s">
        <v>14590</v>
      </c>
      <c r="C12488" t="s">
        <v>14590</v>
      </c>
      <c r="D12488">
        <v>39</v>
      </c>
      <c r="E12488">
        <v>33</v>
      </c>
      <c r="F12488">
        <v>39</v>
      </c>
      <c r="G12488">
        <v>33</v>
      </c>
      <c r="H12488">
        <v>1</v>
      </c>
      <c r="I12488">
        <v>1</v>
      </c>
      <c r="J12488">
        <v>0</v>
      </c>
      <c r="K12488" s="194">
        <v>0</v>
      </c>
      <c r="L12488" t="s">
        <v>1084</v>
      </c>
      <c r="M12488" t="s">
        <v>1084</v>
      </c>
      <c r="N12488">
        <v>74000</v>
      </c>
      <c r="O12488" t="s">
        <v>7876</v>
      </c>
      <c r="P12488" t="s">
        <v>8135</v>
      </c>
      <c r="Q12488">
        <v>74</v>
      </c>
      <c r="R12488" s="117" t="s">
        <v>14814</v>
      </c>
      <c r="S12488" s="117" t="s">
        <v>14589</v>
      </c>
      <c r="T12488" t="s">
        <v>12136</v>
      </c>
      <c r="U12488" t="s">
        <v>10772</v>
      </c>
    </row>
    <row r="12489" spans="1:21">
      <c r="A12489" s="117" t="s">
        <v>5819</v>
      </c>
      <c r="B12489" t="s">
        <v>14590</v>
      </c>
      <c r="C12489" t="s">
        <v>14590</v>
      </c>
      <c r="D12489">
        <v>89</v>
      </c>
      <c r="E12489">
        <v>83</v>
      </c>
      <c r="F12489">
        <v>89</v>
      </c>
      <c r="G12489">
        <v>83</v>
      </c>
      <c r="H12489">
        <v>1</v>
      </c>
      <c r="I12489">
        <v>1</v>
      </c>
      <c r="J12489">
        <v>10</v>
      </c>
      <c r="K12489" s="194">
        <v>10</v>
      </c>
      <c r="L12489" t="s">
        <v>1079</v>
      </c>
      <c r="M12489" t="s">
        <v>1079</v>
      </c>
      <c r="N12489">
        <v>49502</v>
      </c>
      <c r="O12489" t="s">
        <v>7876</v>
      </c>
      <c r="Q12489">
        <v>49.502000000000002</v>
      </c>
      <c r="R12489" s="117" t="s">
        <v>14595</v>
      </c>
      <c r="S12489" s="117" t="s">
        <v>14596</v>
      </c>
      <c r="T12489" t="s">
        <v>17448</v>
      </c>
      <c r="U12489" t="s">
        <v>10772</v>
      </c>
    </row>
    <row r="12490" spans="1:21">
      <c r="A12490" s="117" t="s">
        <v>5820</v>
      </c>
      <c r="B12490" t="s">
        <v>14590</v>
      </c>
      <c r="C12490" t="s">
        <v>14590</v>
      </c>
      <c r="D12490">
        <v>39</v>
      </c>
      <c r="E12490">
        <v>33</v>
      </c>
      <c r="F12490">
        <v>39</v>
      </c>
      <c r="G12490">
        <v>33</v>
      </c>
      <c r="H12490">
        <v>1</v>
      </c>
      <c r="I12490">
        <v>1</v>
      </c>
      <c r="J12490">
        <v>0</v>
      </c>
      <c r="K12490" s="194">
        <v>0</v>
      </c>
      <c r="L12490" t="s">
        <v>1084</v>
      </c>
      <c r="M12490" t="s">
        <v>1084</v>
      </c>
      <c r="N12490">
        <v>74000</v>
      </c>
      <c r="O12490" t="s">
        <v>7876</v>
      </c>
      <c r="P12490" t="s">
        <v>8135</v>
      </c>
      <c r="Q12490">
        <v>74</v>
      </c>
      <c r="R12490" s="117" t="s">
        <v>14814</v>
      </c>
      <c r="S12490" s="117" t="s">
        <v>14589</v>
      </c>
      <c r="T12490" t="s">
        <v>12136</v>
      </c>
      <c r="U12490" t="s">
        <v>10772</v>
      </c>
    </row>
    <row r="12491" spans="1:21">
      <c r="A12491" s="117" t="s">
        <v>25649</v>
      </c>
      <c r="B12491" t="s">
        <v>14590</v>
      </c>
      <c r="C12491" t="s">
        <v>14590</v>
      </c>
      <c r="D12491">
        <v>89</v>
      </c>
      <c r="E12491">
        <v>83</v>
      </c>
      <c r="F12491">
        <v>89</v>
      </c>
      <c r="G12491">
        <v>83</v>
      </c>
      <c r="H12491">
        <v>1</v>
      </c>
      <c r="I12491">
        <v>1</v>
      </c>
      <c r="J12491">
        <v>10</v>
      </c>
      <c r="K12491" s="194">
        <v>10</v>
      </c>
      <c r="L12491" t="s">
        <v>1079</v>
      </c>
      <c r="M12491" t="s">
        <v>1079</v>
      </c>
      <c r="N12491">
        <v>74000</v>
      </c>
      <c r="O12491" t="s">
        <v>7876</v>
      </c>
      <c r="P12491" t="s">
        <v>8135</v>
      </c>
      <c r="Q12491">
        <v>74</v>
      </c>
      <c r="R12491" s="117" t="s">
        <v>14595</v>
      </c>
      <c r="S12491" s="117" t="s">
        <v>14596</v>
      </c>
      <c r="T12491" t="s">
        <v>17448</v>
      </c>
      <c r="U12491" t="s">
        <v>10772</v>
      </c>
    </row>
    <row r="12492" spans="1:21">
      <c r="A12492" s="117" t="s">
        <v>25650</v>
      </c>
      <c r="B12492" t="s">
        <v>14590</v>
      </c>
      <c r="C12492" t="s">
        <v>14590</v>
      </c>
      <c r="D12492">
        <v>39</v>
      </c>
      <c r="E12492">
        <v>33</v>
      </c>
      <c r="F12492">
        <v>39</v>
      </c>
      <c r="G12492">
        <v>33</v>
      </c>
      <c r="H12492">
        <v>1</v>
      </c>
      <c r="I12492">
        <v>1</v>
      </c>
      <c r="J12492">
        <v>0</v>
      </c>
      <c r="K12492" s="194">
        <v>0</v>
      </c>
      <c r="L12492" t="s">
        <v>1084</v>
      </c>
      <c r="M12492" t="s">
        <v>1084</v>
      </c>
      <c r="N12492">
        <v>74000</v>
      </c>
      <c r="O12492" t="s">
        <v>7876</v>
      </c>
      <c r="P12492" t="s">
        <v>8135</v>
      </c>
      <c r="Q12492">
        <v>74</v>
      </c>
      <c r="R12492" s="117" t="s">
        <v>14814</v>
      </c>
      <c r="S12492" s="117" t="s">
        <v>14589</v>
      </c>
      <c r="T12492" t="s">
        <v>12136</v>
      </c>
      <c r="U12492" t="s">
        <v>10772</v>
      </c>
    </row>
    <row r="12493" spans="1:21">
      <c r="A12493" s="117" t="s">
        <v>25651</v>
      </c>
      <c r="B12493" t="s">
        <v>14590</v>
      </c>
      <c r="C12493" t="s">
        <v>14590</v>
      </c>
      <c r="D12493">
        <v>39</v>
      </c>
      <c r="E12493">
        <v>33</v>
      </c>
      <c r="F12493">
        <v>39</v>
      </c>
      <c r="G12493">
        <v>33</v>
      </c>
      <c r="H12493">
        <v>1</v>
      </c>
      <c r="I12493">
        <v>1</v>
      </c>
      <c r="J12493">
        <v>0</v>
      </c>
      <c r="K12493" s="194">
        <v>0</v>
      </c>
      <c r="L12493" t="s">
        <v>1084</v>
      </c>
      <c r="M12493" t="s">
        <v>1084</v>
      </c>
      <c r="N12493">
        <v>74000</v>
      </c>
      <c r="O12493" t="s">
        <v>7876</v>
      </c>
      <c r="P12493" t="s">
        <v>8135</v>
      </c>
      <c r="Q12493">
        <v>74</v>
      </c>
      <c r="R12493" s="117" t="s">
        <v>14814</v>
      </c>
      <c r="S12493" s="117" t="s">
        <v>14589</v>
      </c>
      <c r="T12493" t="s">
        <v>12136</v>
      </c>
      <c r="U12493" t="s">
        <v>10772</v>
      </c>
    </row>
    <row r="12494" spans="1:21">
      <c r="A12494" s="117" t="s">
        <v>25652</v>
      </c>
      <c r="B12494" t="s">
        <v>14590</v>
      </c>
      <c r="C12494" t="s">
        <v>14590</v>
      </c>
      <c r="D12494">
        <v>39</v>
      </c>
      <c r="E12494">
        <v>33</v>
      </c>
      <c r="F12494">
        <v>39</v>
      </c>
      <c r="G12494">
        <v>33</v>
      </c>
      <c r="H12494">
        <v>1</v>
      </c>
      <c r="I12494">
        <v>1</v>
      </c>
      <c r="J12494">
        <v>0</v>
      </c>
      <c r="K12494" s="194">
        <v>0</v>
      </c>
      <c r="L12494" t="s">
        <v>1084</v>
      </c>
      <c r="M12494" t="s">
        <v>1084</v>
      </c>
      <c r="N12494">
        <v>74000</v>
      </c>
      <c r="O12494" t="s">
        <v>7876</v>
      </c>
      <c r="P12494" t="s">
        <v>8135</v>
      </c>
      <c r="Q12494">
        <v>74</v>
      </c>
      <c r="R12494" s="117" t="s">
        <v>14814</v>
      </c>
      <c r="S12494" s="117" t="s">
        <v>14589</v>
      </c>
      <c r="T12494" t="s">
        <v>12136</v>
      </c>
      <c r="U12494" t="s">
        <v>10772</v>
      </c>
    </row>
    <row r="12495" spans="1:21">
      <c r="A12495" s="117" t="s">
        <v>5821</v>
      </c>
      <c r="B12495" t="s">
        <v>14590</v>
      </c>
      <c r="C12495" t="s">
        <v>14590</v>
      </c>
      <c r="D12495">
        <v>39</v>
      </c>
      <c r="E12495">
        <v>33</v>
      </c>
      <c r="F12495">
        <v>39</v>
      </c>
      <c r="G12495">
        <v>33</v>
      </c>
      <c r="H12495">
        <v>1</v>
      </c>
      <c r="I12495">
        <v>1</v>
      </c>
      <c r="J12495">
        <v>0</v>
      </c>
      <c r="K12495" s="194">
        <v>0</v>
      </c>
      <c r="L12495" t="s">
        <v>1084</v>
      </c>
      <c r="M12495" t="s">
        <v>1084</v>
      </c>
      <c r="N12495">
        <v>74000</v>
      </c>
      <c r="O12495" t="s">
        <v>7876</v>
      </c>
      <c r="P12495" t="s">
        <v>8135</v>
      </c>
      <c r="Q12495">
        <v>74</v>
      </c>
      <c r="R12495" s="117" t="s">
        <v>14814</v>
      </c>
      <c r="S12495" s="117" t="s">
        <v>14589</v>
      </c>
      <c r="T12495" t="s">
        <v>12136</v>
      </c>
      <c r="U12495" t="s">
        <v>10772</v>
      </c>
    </row>
    <row r="12496" spans="1:21">
      <c r="A12496" s="117" t="s">
        <v>5822</v>
      </c>
      <c r="B12496" t="s">
        <v>14590</v>
      </c>
      <c r="C12496" t="s">
        <v>14590</v>
      </c>
      <c r="D12496">
        <v>89</v>
      </c>
      <c r="E12496">
        <v>83</v>
      </c>
      <c r="F12496">
        <v>89</v>
      </c>
      <c r="G12496">
        <v>83</v>
      </c>
      <c r="H12496">
        <v>1</v>
      </c>
      <c r="I12496">
        <v>1</v>
      </c>
      <c r="J12496">
        <v>10</v>
      </c>
      <c r="K12496" s="194">
        <v>10</v>
      </c>
      <c r="L12496" t="s">
        <v>1079</v>
      </c>
      <c r="M12496" t="s">
        <v>1079</v>
      </c>
      <c r="N12496">
        <v>74000</v>
      </c>
      <c r="O12496" t="s">
        <v>7876</v>
      </c>
      <c r="P12496" t="s">
        <v>8135</v>
      </c>
      <c r="Q12496">
        <v>74</v>
      </c>
      <c r="R12496" s="117" t="s">
        <v>14595</v>
      </c>
      <c r="S12496" s="117" t="s">
        <v>14596</v>
      </c>
      <c r="T12496" t="s">
        <v>17448</v>
      </c>
      <c r="U12496" t="s">
        <v>10772</v>
      </c>
    </row>
    <row r="12497" spans="1:21">
      <c r="A12497" s="117" t="s">
        <v>25653</v>
      </c>
      <c r="B12497" t="s">
        <v>14590</v>
      </c>
      <c r="C12497" t="s">
        <v>14590</v>
      </c>
      <c r="D12497">
        <v>39</v>
      </c>
      <c r="E12497">
        <v>33</v>
      </c>
      <c r="F12497">
        <v>39</v>
      </c>
      <c r="G12497">
        <v>33</v>
      </c>
      <c r="H12497">
        <v>1</v>
      </c>
      <c r="I12497">
        <v>1</v>
      </c>
      <c r="J12497">
        <v>0</v>
      </c>
      <c r="K12497" s="194">
        <v>0</v>
      </c>
      <c r="L12497" t="s">
        <v>1084</v>
      </c>
      <c r="M12497" t="s">
        <v>1084</v>
      </c>
      <c r="N12497">
        <v>74000</v>
      </c>
      <c r="O12497" t="s">
        <v>7876</v>
      </c>
      <c r="P12497" t="s">
        <v>8135</v>
      </c>
      <c r="Q12497">
        <v>74</v>
      </c>
      <c r="R12497" s="117" t="s">
        <v>14814</v>
      </c>
      <c r="S12497" s="117" t="s">
        <v>14589</v>
      </c>
      <c r="T12497" t="s">
        <v>12136</v>
      </c>
      <c r="U12497" t="s">
        <v>10772</v>
      </c>
    </row>
    <row r="12498" spans="1:21">
      <c r="A12498" s="117" t="s">
        <v>5823</v>
      </c>
      <c r="B12498" t="s">
        <v>14590</v>
      </c>
      <c r="C12498" t="s">
        <v>14590</v>
      </c>
      <c r="D12498">
        <v>39</v>
      </c>
      <c r="E12498">
        <v>33</v>
      </c>
      <c r="F12498">
        <v>39</v>
      </c>
      <c r="G12498">
        <v>33</v>
      </c>
      <c r="H12498">
        <v>1</v>
      </c>
      <c r="I12498">
        <v>1</v>
      </c>
      <c r="J12498">
        <v>0</v>
      </c>
      <c r="K12498" s="194">
        <v>0</v>
      </c>
      <c r="L12498" t="s">
        <v>1084</v>
      </c>
      <c r="M12498" t="s">
        <v>1084</v>
      </c>
      <c r="N12498">
        <v>74000</v>
      </c>
      <c r="O12498" t="s">
        <v>7876</v>
      </c>
      <c r="P12498" t="s">
        <v>8135</v>
      </c>
      <c r="Q12498">
        <v>74</v>
      </c>
      <c r="R12498" s="117" t="s">
        <v>14814</v>
      </c>
      <c r="S12498" s="117" t="s">
        <v>14589</v>
      </c>
      <c r="T12498" t="s">
        <v>12136</v>
      </c>
      <c r="U12498" t="s">
        <v>10772</v>
      </c>
    </row>
    <row r="12499" spans="1:21">
      <c r="A12499" s="117" t="s">
        <v>5824</v>
      </c>
      <c r="B12499" t="s">
        <v>14590</v>
      </c>
      <c r="C12499" t="s">
        <v>14590</v>
      </c>
      <c r="D12499">
        <v>39</v>
      </c>
      <c r="E12499">
        <v>33</v>
      </c>
      <c r="F12499">
        <v>39</v>
      </c>
      <c r="G12499">
        <v>33</v>
      </c>
      <c r="H12499">
        <v>1</v>
      </c>
      <c r="I12499">
        <v>1</v>
      </c>
      <c r="J12499">
        <v>0</v>
      </c>
      <c r="K12499" s="194">
        <v>0</v>
      </c>
      <c r="L12499" t="s">
        <v>1084</v>
      </c>
      <c r="M12499" t="s">
        <v>1084</v>
      </c>
      <c r="N12499">
        <v>74000</v>
      </c>
      <c r="O12499" t="s">
        <v>7876</v>
      </c>
      <c r="P12499" t="s">
        <v>8135</v>
      </c>
      <c r="Q12499">
        <v>74</v>
      </c>
      <c r="R12499" s="117" t="s">
        <v>14814</v>
      </c>
      <c r="S12499" s="117" t="s">
        <v>14589</v>
      </c>
      <c r="T12499" t="s">
        <v>12136</v>
      </c>
      <c r="U12499" t="s">
        <v>10772</v>
      </c>
    </row>
    <row r="12500" spans="1:21">
      <c r="A12500" s="117" t="s">
        <v>5825</v>
      </c>
      <c r="B12500" t="s">
        <v>14590</v>
      </c>
      <c r="C12500" t="s">
        <v>14590</v>
      </c>
      <c r="D12500">
        <v>89</v>
      </c>
      <c r="E12500">
        <v>83</v>
      </c>
      <c r="F12500">
        <v>89</v>
      </c>
      <c r="G12500">
        <v>83</v>
      </c>
      <c r="H12500">
        <v>1</v>
      </c>
      <c r="I12500">
        <v>1</v>
      </c>
      <c r="J12500">
        <v>10</v>
      </c>
      <c r="K12500" s="194">
        <v>10</v>
      </c>
      <c r="L12500" t="s">
        <v>1079</v>
      </c>
      <c r="M12500" t="s">
        <v>1079</v>
      </c>
      <c r="N12500">
        <v>74000</v>
      </c>
      <c r="O12500" t="s">
        <v>7876</v>
      </c>
      <c r="P12500" t="s">
        <v>8135</v>
      </c>
      <c r="Q12500">
        <v>74</v>
      </c>
      <c r="R12500" s="117" t="s">
        <v>14595</v>
      </c>
      <c r="S12500" s="117" t="s">
        <v>14596</v>
      </c>
      <c r="T12500" t="s">
        <v>17448</v>
      </c>
      <c r="U12500" t="s">
        <v>10772</v>
      </c>
    </row>
    <row r="12501" spans="1:21">
      <c r="A12501" s="117" t="s">
        <v>5826</v>
      </c>
      <c r="B12501" t="s">
        <v>14590</v>
      </c>
      <c r="C12501" t="s">
        <v>14590</v>
      </c>
      <c r="D12501">
        <v>39</v>
      </c>
      <c r="E12501">
        <v>33</v>
      </c>
      <c r="F12501">
        <v>39</v>
      </c>
      <c r="G12501">
        <v>33</v>
      </c>
      <c r="H12501">
        <v>1</v>
      </c>
      <c r="I12501">
        <v>1</v>
      </c>
      <c r="J12501">
        <v>0</v>
      </c>
      <c r="K12501" s="194">
        <v>0</v>
      </c>
      <c r="L12501" t="s">
        <v>1084</v>
      </c>
      <c r="M12501" t="s">
        <v>1084</v>
      </c>
      <c r="N12501">
        <v>74000</v>
      </c>
      <c r="O12501" t="s">
        <v>7876</v>
      </c>
      <c r="P12501" t="s">
        <v>8135</v>
      </c>
      <c r="Q12501">
        <v>74</v>
      </c>
      <c r="R12501" s="117" t="s">
        <v>14814</v>
      </c>
      <c r="S12501" s="117" t="s">
        <v>14589</v>
      </c>
      <c r="T12501" t="s">
        <v>12136</v>
      </c>
      <c r="U12501" t="s">
        <v>10772</v>
      </c>
    </row>
    <row r="12502" spans="1:21">
      <c r="A12502" s="117" t="s">
        <v>5827</v>
      </c>
      <c r="B12502" t="s">
        <v>14590</v>
      </c>
      <c r="C12502" t="s">
        <v>14590</v>
      </c>
      <c r="D12502">
        <v>39</v>
      </c>
      <c r="E12502">
        <v>33</v>
      </c>
      <c r="F12502">
        <v>39</v>
      </c>
      <c r="G12502">
        <v>33</v>
      </c>
      <c r="H12502">
        <v>1</v>
      </c>
      <c r="I12502">
        <v>1</v>
      </c>
      <c r="J12502">
        <v>0</v>
      </c>
      <c r="K12502" s="194">
        <v>0</v>
      </c>
      <c r="L12502" t="s">
        <v>1084</v>
      </c>
      <c r="M12502" t="s">
        <v>1084</v>
      </c>
      <c r="N12502">
        <v>74000</v>
      </c>
      <c r="O12502" t="s">
        <v>7876</v>
      </c>
      <c r="P12502" t="s">
        <v>8135</v>
      </c>
      <c r="Q12502">
        <v>74</v>
      </c>
      <c r="R12502" s="117" t="s">
        <v>14814</v>
      </c>
      <c r="S12502" s="117" t="s">
        <v>14589</v>
      </c>
      <c r="T12502" t="s">
        <v>12136</v>
      </c>
      <c r="U12502" t="s">
        <v>10772</v>
      </c>
    </row>
    <row r="12503" spans="1:21">
      <c r="A12503" s="117" t="s">
        <v>5828</v>
      </c>
      <c r="B12503" t="s">
        <v>14590</v>
      </c>
      <c r="C12503" t="s">
        <v>14590</v>
      </c>
      <c r="D12503">
        <v>39</v>
      </c>
      <c r="E12503">
        <v>33</v>
      </c>
      <c r="F12503">
        <v>39</v>
      </c>
      <c r="G12503">
        <v>33</v>
      </c>
      <c r="H12503">
        <v>1</v>
      </c>
      <c r="I12503">
        <v>1</v>
      </c>
      <c r="J12503">
        <v>0</v>
      </c>
      <c r="K12503" s="194">
        <v>0</v>
      </c>
      <c r="L12503" t="s">
        <v>1084</v>
      </c>
      <c r="M12503" t="s">
        <v>1084</v>
      </c>
      <c r="N12503">
        <v>74000</v>
      </c>
      <c r="O12503" t="s">
        <v>7876</v>
      </c>
      <c r="P12503" t="s">
        <v>8135</v>
      </c>
      <c r="Q12503">
        <v>74</v>
      </c>
      <c r="R12503" s="117" t="s">
        <v>14814</v>
      </c>
      <c r="S12503" s="117" t="s">
        <v>14589</v>
      </c>
      <c r="T12503" t="s">
        <v>12136</v>
      </c>
      <c r="U12503" t="s">
        <v>10772</v>
      </c>
    </row>
    <row r="12504" spans="1:21">
      <c r="A12504" s="117" t="s">
        <v>5829</v>
      </c>
      <c r="B12504" t="s">
        <v>14590</v>
      </c>
      <c r="C12504" t="s">
        <v>14590</v>
      </c>
      <c r="D12504">
        <v>89</v>
      </c>
      <c r="E12504">
        <v>83</v>
      </c>
      <c r="F12504">
        <v>89</v>
      </c>
      <c r="G12504">
        <v>83</v>
      </c>
      <c r="H12504">
        <v>1</v>
      </c>
      <c r="I12504">
        <v>1</v>
      </c>
      <c r="J12504">
        <v>10</v>
      </c>
      <c r="K12504" s="194">
        <v>10</v>
      </c>
      <c r="L12504" t="s">
        <v>1079</v>
      </c>
      <c r="M12504" t="s">
        <v>1079</v>
      </c>
      <c r="N12504">
        <v>74000</v>
      </c>
      <c r="O12504" t="s">
        <v>7876</v>
      </c>
      <c r="P12504" t="s">
        <v>8135</v>
      </c>
      <c r="Q12504">
        <v>74</v>
      </c>
      <c r="R12504" s="117" t="s">
        <v>14595</v>
      </c>
      <c r="S12504" s="117" t="s">
        <v>14596</v>
      </c>
      <c r="T12504" t="s">
        <v>17448</v>
      </c>
      <c r="U12504" t="s">
        <v>10772</v>
      </c>
    </row>
    <row r="12505" spans="1:21">
      <c r="A12505" s="117" t="s">
        <v>5830</v>
      </c>
      <c r="B12505" t="s">
        <v>14590</v>
      </c>
      <c r="C12505" t="s">
        <v>14590</v>
      </c>
      <c r="D12505">
        <v>53</v>
      </c>
      <c r="E12505">
        <v>47</v>
      </c>
      <c r="F12505">
        <v>53</v>
      </c>
      <c r="G12505">
        <v>47</v>
      </c>
      <c r="H12505">
        <v>1</v>
      </c>
      <c r="I12505">
        <v>1</v>
      </c>
      <c r="J12505">
        <v>0</v>
      </c>
      <c r="K12505" s="194">
        <v>0</v>
      </c>
      <c r="L12505" t="s">
        <v>1084</v>
      </c>
      <c r="M12505" t="s">
        <v>1084</v>
      </c>
      <c r="N12505">
        <v>74000</v>
      </c>
      <c r="O12505" t="s">
        <v>7876</v>
      </c>
      <c r="P12505" t="s">
        <v>8135</v>
      </c>
      <c r="Q12505">
        <v>74</v>
      </c>
      <c r="R12505" s="117" t="s">
        <v>14814</v>
      </c>
      <c r="S12505" s="117" t="s">
        <v>14589</v>
      </c>
      <c r="T12505" t="s">
        <v>12136</v>
      </c>
      <c r="U12505" t="s">
        <v>10772</v>
      </c>
    </row>
    <row r="12506" spans="1:21">
      <c r="A12506" s="117" t="s">
        <v>14521</v>
      </c>
      <c r="B12506" t="s">
        <v>14590</v>
      </c>
      <c r="C12506" t="s">
        <v>14590</v>
      </c>
      <c r="D12506">
        <v>89</v>
      </c>
      <c r="E12506">
        <v>83</v>
      </c>
      <c r="F12506">
        <v>89</v>
      </c>
      <c r="G12506">
        <v>83</v>
      </c>
      <c r="H12506">
        <v>1</v>
      </c>
      <c r="I12506">
        <v>1</v>
      </c>
      <c r="J12506">
        <v>10</v>
      </c>
      <c r="K12506" s="194">
        <v>10</v>
      </c>
      <c r="L12506" t="s">
        <v>1079</v>
      </c>
      <c r="M12506" t="s">
        <v>1079</v>
      </c>
      <c r="N12506">
        <v>120000</v>
      </c>
      <c r="O12506" t="s">
        <v>7876</v>
      </c>
      <c r="P12506" t="s">
        <v>14520</v>
      </c>
      <c r="Q12506">
        <v>120</v>
      </c>
      <c r="R12506" s="117" t="s">
        <v>14595</v>
      </c>
      <c r="S12506" s="117" t="s">
        <v>14596</v>
      </c>
      <c r="T12506" t="s">
        <v>17448</v>
      </c>
      <c r="U12506" t="s">
        <v>10772</v>
      </c>
    </row>
    <row r="12507" spans="1:21">
      <c r="A12507" s="117" t="s">
        <v>5831</v>
      </c>
      <c r="B12507" t="s">
        <v>14590</v>
      </c>
      <c r="C12507" t="s">
        <v>14590</v>
      </c>
      <c r="D12507">
        <v>39</v>
      </c>
      <c r="E12507">
        <v>33</v>
      </c>
      <c r="F12507">
        <v>39</v>
      </c>
      <c r="G12507">
        <v>33</v>
      </c>
      <c r="H12507">
        <v>1</v>
      </c>
      <c r="I12507">
        <v>1</v>
      </c>
      <c r="J12507">
        <v>0</v>
      </c>
      <c r="K12507" s="194">
        <v>0</v>
      </c>
      <c r="L12507" t="s">
        <v>1084</v>
      </c>
      <c r="M12507" t="s">
        <v>1084</v>
      </c>
      <c r="N12507">
        <v>74000</v>
      </c>
      <c r="O12507" t="s">
        <v>7876</v>
      </c>
      <c r="P12507" t="s">
        <v>8135</v>
      </c>
      <c r="Q12507">
        <v>74</v>
      </c>
      <c r="R12507" s="117" t="s">
        <v>14814</v>
      </c>
      <c r="S12507" s="117" t="s">
        <v>14589</v>
      </c>
      <c r="T12507" t="s">
        <v>12136</v>
      </c>
      <c r="U12507" t="s">
        <v>10772</v>
      </c>
    </row>
    <row r="12508" spans="1:21">
      <c r="A12508" s="117" t="s">
        <v>14522</v>
      </c>
      <c r="B12508" t="s">
        <v>14590</v>
      </c>
      <c r="C12508" t="s">
        <v>14590</v>
      </c>
      <c r="D12508">
        <v>89</v>
      </c>
      <c r="E12508">
        <v>83</v>
      </c>
      <c r="F12508">
        <v>89</v>
      </c>
      <c r="G12508">
        <v>83</v>
      </c>
      <c r="H12508">
        <v>1</v>
      </c>
      <c r="I12508">
        <v>1</v>
      </c>
      <c r="J12508">
        <v>10</v>
      </c>
      <c r="K12508" s="194">
        <v>10</v>
      </c>
      <c r="L12508" t="s">
        <v>1079</v>
      </c>
      <c r="M12508" t="s">
        <v>1079</v>
      </c>
      <c r="N12508">
        <v>120000</v>
      </c>
      <c r="O12508" t="s">
        <v>7876</v>
      </c>
      <c r="P12508" t="s">
        <v>14520</v>
      </c>
      <c r="Q12508">
        <v>120</v>
      </c>
      <c r="R12508" s="117" t="s">
        <v>14595</v>
      </c>
      <c r="S12508" s="117" t="s">
        <v>14596</v>
      </c>
      <c r="T12508" t="s">
        <v>17448</v>
      </c>
      <c r="U12508" t="s">
        <v>10772</v>
      </c>
    </row>
    <row r="12509" spans="1:21">
      <c r="A12509" s="117" t="s">
        <v>5832</v>
      </c>
      <c r="B12509" t="s">
        <v>14590</v>
      </c>
      <c r="C12509" t="s">
        <v>14590</v>
      </c>
      <c r="D12509">
        <v>39</v>
      </c>
      <c r="E12509">
        <v>33</v>
      </c>
      <c r="F12509">
        <v>39</v>
      </c>
      <c r="G12509">
        <v>33</v>
      </c>
      <c r="H12509">
        <v>1</v>
      </c>
      <c r="I12509">
        <v>1</v>
      </c>
      <c r="J12509">
        <v>0</v>
      </c>
      <c r="K12509" s="194">
        <v>0</v>
      </c>
      <c r="L12509" t="s">
        <v>1084</v>
      </c>
      <c r="M12509" t="s">
        <v>1084</v>
      </c>
      <c r="N12509">
        <v>74000</v>
      </c>
      <c r="O12509" t="s">
        <v>7876</v>
      </c>
      <c r="P12509" t="s">
        <v>8135</v>
      </c>
      <c r="Q12509">
        <v>74</v>
      </c>
      <c r="R12509" s="117" t="s">
        <v>14814</v>
      </c>
      <c r="S12509" s="117" t="s">
        <v>14589</v>
      </c>
      <c r="T12509" t="s">
        <v>12136</v>
      </c>
      <c r="U12509" t="s">
        <v>10772</v>
      </c>
    </row>
    <row r="12510" spans="1:21">
      <c r="A12510" s="117" t="s">
        <v>5833</v>
      </c>
      <c r="B12510" t="s">
        <v>14590</v>
      </c>
      <c r="C12510" t="s">
        <v>14590</v>
      </c>
      <c r="D12510">
        <v>89</v>
      </c>
      <c r="E12510">
        <v>83</v>
      </c>
      <c r="F12510">
        <v>89</v>
      </c>
      <c r="G12510">
        <v>83</v>
      </c>
      <c r="H12510">
        <v>1</v>
      </c>
      <c r="I12510">
        <v>1</v>
      </c>
      <c r="J12510">
        <v>10</v>
      </c>
      <c r="K12510" s="194">
        <v>10</v>
      </c>
      <c r="L12510" t="s">
        <v>1079</v>
      </c>
      <c r="M12510" t="s">
        <v>1079</v>
      </c>
      <c r="N12510">
        <v>74000</v>
      </c>
      <c r="O12510" t="s">
        <v>7876</v>
      </c>
      <c r="P12510" t="s">
        <v>8135</v>
      </c>
      <c r="Q12510">
        <v>74</v>
      </c>
      <c r="R12510" s="117" t="s">
        <v>14595</v>
      </c>
      <c r="S12510" s="117" t="s">
        <v>14596</v>
      </c>
      <c r="T12510" t="s">
        <v>17448</v>
      </c>
      <c r="U12510" t="s">
        <v>10772</v>
      </c>
    </row>
    <row r="12511" spans="1:21">
      <c r="A12511" s="117" t="s">
        <v>5834</v>
      </c>
      <c r="B12511" t="s">
        <v>14590</v>
      </c>
      <c r="C12511" t="s">
        <v>14590</v>
      </c>
      <c r="D12511">
        <v>39</v>
      </c>
      <c r="E12511">
        <v>33</v>
      </c>
      <c r="F12511">
        <v>39</v>
      </c>
      <c r="G12511">
        <v>33</v>
      </c>
      <c r="H12511">
        <v>1</v>
      </c>
      <c r="I12511">
        <v>1</v>
      </c>
      <c r="J12511">
        <v>0</v>
      </c>
      <c r="K12511" s="194">
        <v>0</v>
      </c>
      <c r="L12511" t="s">
        <v>1084</v>
      </c>
      <c r="M12511" t="s">
        <v>1084</v>
      </c>
      <c r="N12511">
        <v>74000</v>
      </c>
      <c r="O12511" t="s">
        <v>7876</v>
      </c>
      <c r="P12511" t="s">
        <v>8135</v>
      </c>
      <c r="Q12511">
        <v>74</v>
      </c>
      <c r="R12511" s="117" t="s">
        <v>14814</v>
      </c>
      <c r="S12511" s="117" t="s">
        <v>14589</v>
      </c>
      <c r="T12511" t="s">
        <v>12136</v>
      </c>
      <c r="U12511" t="s">
        <v>10772</v>
      </c>
    </row>
    <row r="12512" spans="1:21">
      <c r="A12512" s="117" t="s">
        <v>25654</v>
      </c>
      <c r="B12512" t="s">
        <v>14590</v>
      </c>
      <c r="C12512" t="s">
        <v>14590</v>
      </c>
      <c r="D12512">
        <v>39</v>
      </c>
      <c r="E12512">
        <v>33</v>
      </c>
      <c r="F12512">
        <v>39</v>
      </c>
      <c r="G12512">
        <v>33</v>
      </c>
      <c r="H12512">
        <v>1</v>
      </c>
      <c r="I12512">
        <v>1</v>
      </c>
      <c r="J12512">
        <v>0</v>
      </c>
      <c r="K12512" s="194">
        <v>0</v>
      </c>
      <c r="L12512" t="s">
        <v>1084</v>
      </c>
      <c r="M12512" t="s">
        <v>1084</v>
      </c>
      <c r="N12512">
        <v>74000</v>
      </c>
      <c r="O12512" t="s">
        <v>7876</v>
      </c>
      <c r="P12512" t="s">
        <v>8135</v>
      </c>
      <c r="Q12512">
        <v>74</v>
      </c>
      <c r="R12512" s="117" t="s">
        <v>14814</v>
      </c>
      <c r="S12512" s="117" t="s">
        <v>14589</v>
      </c>
      <c r="T12512" t="s">
        <v>12136</v>
      </c>
      <c r="U12512" t="s">
        <v>10772</v>
      </c>
    </row>
    <row r="12513" spans="1:21">
      <c r="A12513" s="117" t="s">
        <v>5835</v>
      </c>
      <c r="B12513" t="s">
        <v>14590</v>
      </c>
      <c r="C12513" t="s">
        <v>14590</v>
      </c>
      <c r="D12513">
        <v>39</v>
      </c>
      <c r="E12513">
        <v>33</v>
      </c>
      <c r="F12513">
        <v>39</v>
      </c>
      <c r="G12513">
        <v>33</v>
      </c>
      <c r="H12513">
        <v>1</v>
      </c>
      <c r="I12513">
        <v>1</v>
      </c>
      <c r="J12513">
        <v>0</v>
      </c>
      <c r="K12513" s="194">
        <v>0</v>
      </c>
      <c r="L12513" t="s">
        <v>1084</v>
      </c>
      <c r="M12513" t="s">
        <v>1084</v>
      </c>
      <c r="N12513">
        <v>74000</v>
      </c>
      <c r="O12513" t="s">
        <v>7876</v>
      </c>
      <c r="P12513" t="s">
        <v>8135</v>
      </c>
      <c r="Q12513">
        <v>74</v>
      </c>
      <c r="R12513" s="117" t="s">
        <v>14814</v>
      </c>
      <c r="S12513" s="117" t="s">
        <v>14589</v>
      </c>
      <c r="T12513" t="s">
        <v>12136</v>
      </c>
      <c r="U12513" t="s">
        <v>10772</v>
      </c>
    </row>
    <row r="12514" spans="1:21">
      <c r="A12514" s="117" t="s">
        <v>5836</v>
      </c>
      <c r="B12514" t="s">
        <v>14590</v>
      </c>
      <c r="C12514" t="s">
        <v>14590</v>
      </c>
      <c r="D12514">
        <v>89</v>
      </c>
      <c r="E12514">
        <v>83</v>
      </c>
      <c r="F12514">
        <v>89</v>
      </c>
      <c r="G12514">
        <v>83</v>
      </c>
      <c r="H12514">
        <v>1</v>
      </c>
      <c r="I12514">
        <v>1</v>
      </c>
      <c r="J12514">
        <v>10</v>
      </c>
      <c r="K12514" s="194">
        <v>10</v>
      </c>
      <c r="L12514" t="s">
        <v>1079</v>
      </c>
      <c r="M12514" t="s">
        <v>1079</v>
      </c>
      <c r="N12514">
        <v>74000</v>
      </c>
      <c r="O12514" t="s">
        <v>7876</v>
      </c>
      <c r="P12514" t="s">
        <v>8135</v>
      </c>
      <c r="Q12514">
        <v>74</v>
      </c>
      <c r="R12514" s="117" t="s">
        <v>19507</v>
      </c>
      <c r="S12514" s="117" t="s">
        <v>14596</v>
      </c>
      <c r="T12514" t="s">
        <v>17448</v>
      </c>
      <c r="U12514" t="s">
        <v>10772</v>
      </c>
    </row>
    <row r="12515" spans="1:21">
      <c r="A12515" s="117" t="s">
        <v>5837</v>
      </c>
      <c r="B12515" t="s">
        <v>14590</v>
      </c>
      <c r="C12515" t="s">
        <v>14590</v>
      </c>
      <c r="D12515">
        <v>39</v>
      </c>
      <c r="E12515">
        <v>33</v>
      </c>
      <c r="F12515">
        <v>39</v>
      </c>
      <c r="G12515">
        <v>33</v>
      </c>
      <c r="H12515">
        <v>1</v>
      </c>
      <c r="I12515">
        <v>1</v>
      </c>
      <c r="J12515">
        <v>0</v>
      </c>
      <c r="K12515" s="194">
        <v>0</v>
      </c>
      <c r="L12515" t="s">
        <v>1084</v>
      </c>
      <c r="M12515" t="s">
        <v>1084</v>
      </c>
      <c r="N12515">
        <v>74000</v>
      </c>
      <c r="O12515" t="s">
        <v>7876</v>
      </c>
      <c r="P12515" t="s">
        <v>8135</v>
      </c>
      <c r="Q12515">
        <v>74</v>
      </c>
      <c r="R12515" s="117" t="s">
        <v>14814</v>
      </c>
      <c r="S12515" s="117" t="s">
        <v>14589</v>
      </c>
      <c r="T12515" t="s">
        <v>12136</v>
      </c>
      <c r="U12515" t="s">
        <v>10772</v>
      </c>
    </row>
    <row r="12516" spans="1:21">
      <c r="A12516" s="117" t="s">
        <v>11001</v>
      </c>
      <c r="B12516" t="s">
        <v>14590</v>
      </c>
      <c r="C12516" t="s">
        <v>14590</v>
      </c>
      <c r="D12516">
        <v>89</v>
      </c>
      <c r="E12516">
        <v>83</v>
      </c>
      <c r="F12516">
        <v>89</v>
      </c>
      <c r="G12516">
        <v>83</v>
      </c>
      <c r="H12516">
        <v>1</v>
      </c>
      <c r="I12516">
        <v>1</v>
      </c>
      <c r="J12516">
        <v>10</v>
      </c>
      <c r="K12516" s="194">
        <v>10</v>
      </c>
      <c r="L12516" t="s">
        <v>1079</v>
      </c>
      <c r="M12516" t="s">
        <v>1079</v>
      </c>
      <c r="N12516">
        <v>48421</v>
      </c>
      <c r="O12516" t="s">
        <v>7876</v>
      </c>
      <c r="P12516" t="s">
        <v>11025</v>
      </c>
      <c r="Q12516">
        <v>48.420999999999999</v>
      </c>
      <c r="R12516" s="117" t="s">
        <v>14595</v>
      </c>
      <c r="S12516" s="117" t="s">
        <v>14596</v>
      </c>
      <c r="T12516" t="s">
        <v>17448</v>
      </c>
      <c r="U12516" t="s">
        <v>10772</v>
      </c>
    </row>
    <row r="12517" spans="1:21">
      <c r="A12517" s="117" t="s">
        <v>5838</v>
      </c>
      <c r="B12517" t="s">
        <v>14590</v>
      </c>
      <c r="C12517" t="s">
        <v>14590</v>
      </c>
      <c r="D12517">
        <v>39</v>
      </c>
      <c r="E12517">
        <v>33</v>
      </c>
      <c r="F12517">
        <v>39</v>
      </c>
      <c r="G12517">
        <v>33</v>
      </c>
      <c r="H12517">
        <v>1</v>
      </c>
      <c r="I12517">
        <v>1</v>
      </c>
      <c r="J12517">
        <v>0</v>
      </c>
      <c r="K12517" s="194">
        <v>0</v>
      </c>
      <c r="L12517" t="s">
        <v>1084</v>
      </c>
      <c r="M12517" t="s">
        <v>1084</v>
      </c>
      <c r="N12517">
        <v>74000</v>
      </c>
      <c r="O12517" t="s">
        <v>7876</v>
      </c>
      <c r="P12517" t="s">
        <v>8135</v>
      </c>
      <c r="Q12517">
        <v>74</v>
      </c>
      <c r="R12517" s="117" t="s">
        <v>14814</v>
      </c>
      <c r="S12517" s="117" t="s">
        <v>14589</v>
      </c>
      <c r="T12517" t="s">
        <v>12136</v>
      </c>
      <c r="U12517" t="s">
        <v>10772</v>
      </c>
    </row>
    <row r="12518" spans="1:21">
      <c r="A12518" s="117" t="s">
        <v>5839</v>
      </c>
      <c r="B12518" t="s">
        <v>14590</v>
      </c>
      <c r="C12518" t="s">
        <v>14590</v>
      </c>
      <c r="D12518">
        <v>39</v>
      </c>
      <c r="E12518">
        <v>33</v>
      </c>
      <c r="F12518">
        <v>39</v>
      </c>
      <c r="G12518">
        <v>33</v>
      </c>
      <c r="H12518">
        <v>1</v>
      </c>
      <c r="I12518">
        <v>1</v>
      </c>
      <c r="J12518">
        <v>0</v>
      </c>
      <c r="K12518" s="194">
        <v>0</v>
      </c>
      <c r="L12518" t="s">
        <v>1084</v>
      </c>
      <c r="M12518" t="s">
        <v>1084</v>
      </c>
      <c r="O12518" t="s">
        <v>7876</v>
      </c>
      <c r="P12518" t="s">
        <v>7877</v>
      </c>
      <c r="R12518" s="117" t="s">
        <v>14814</v>
      </c>
      <c r="S12518" s="117" t="s">
        <v>14589</v>
      </c>
      <c r="T12518" t="s">
        <v>12136</v>
      </c>
      <c r="U12518" t="s">
        <v>10772</v>
      </c>
    </row>
    <row r="12519" spans="1:21">
      <c r="A12519" s="117" t="s">
        <v>5840</v>
      </c>
      <c r="B12519" t="s">
        <v>14590</v>
      </c>
      <c r="C12519" t="s">
        <v>14590</v>
      </c>
      <c r="D12519">
        <v>89</v>
      </c>
      <c r="E12519">
        <v>83</v>
      </c>
      <c r="F12519">
        <v>89</v>
      </c>
      <c r="G12519">
        <v>83</v>
      </c>
      <c r="H12519">
        <v>1</v>
      </c>
      <c r="I12519">
        <v>1</v>
      </c>
      <c r="J12519">
        <v>10</v>
      </c>
      <c r="K12519" s="194">
        <v>10</v>
      </c>
      <c r="L12519" t="s">
        <v>1079</v>
      </c>
      <c r="M12519" t="s">
        <v>1079</v>
      </c>
      <c r="N12519">
        <v>74000</v>
      </c>
      <c r="O12519" t="s">
        <v>7876</v>
      </c>
      <c r="P12519" t="s">
        <v>7877</v>
      </c>
      <c r="Q12519">
        <v>74</v>
      </c>
      <c r="R12519" s="117" t="s">
        <v>19507</v>
      </c>
      <c r="S12519" s="117" t="s">
        <v>14596</v>
      </c>
      <c r="T12519" t="s">
        <v>17448</v>
      </c>
      <c r="U12519" t="s">
        <v>10772</v>
      </c>
    </row>
    <row r="12520" spans="1:21">
      <c r="A12520" s="117" t="s">
        <v>5841</v>
      </c>
      <c r="B12520" t="s">
        <v>14590</v>
      </c>
      <c r="C12520" t="s">
        <v>14590</v>
      </c>
      <c r="D12520">
        <v>39</v>
      </c>
      <c r="E12520">
        <v>33</v>
      </c>
      <c r="F12520">
        <v>39</v>
      </c>
      <c r="G12520">
        <v>33</v>
      </c>
      <c r="H12520">
        <v>1</v>
      </c>
      <c r="I12520">
        <v>1</v>
      </c>
      <c r="J12520">
        <v>0</v>
      </c>
      <c r="K12520" s="194">
        <v>0</v>
      </c>
      <c r="L12520" t="s">
        <v>1084</v>
      </c>
      <c r="M12520" t="s">
        <v>1084</v>
      </c>
      <c r="N12520">
        <v>74000</v>
      </c>
      <c r="O12520" t="s">
        <v>7876</v>
      </c>
      <c r="P12520" t="s">
        <v>8135</v>
      </c>
      <c r="Q12520">
        <v>74</v>
      </c>
      <c r="R12520" s="117" t="s">
        <v>14814</v>
      </c>
      <c r="S12520" s="117" t="s">
        <v>14589</v>
      </c>
      <c r="T12520" t="s">
        <v>12136</v>
      </c>
      <c r="U12520" t="s">
        <v>10772</v>
      </c>
    </row>
    <row r="12521" spans="1:21">
      <c r="A12521" s="117" t="s">
        <v>5842</v>
      </c>
      <c r="B12521" t="s">
        <v>14590</v>
      </c>
      <c r="C12521" t="s">
        <v>14590</v>
      </c>
      <c r="D12521">
        <v>39</v>
      </c>
      <c r="E12521">
        <v>33</v>
      </c>
      <c r="F12521">
        <v>39</v>
      </c>
      <c r="G12521">
        <v>33</v>
      </c>
      <c r="H12521">
        <v>1</v>
      </c>
      <c r="I12521">
        <v>1</v>
      </c>
      <c r="J12521">
        <v>0</v>
      </c>
      <c r="K12521" s="194">
        <v>0</v>
      </c>
      <c r="L12521" t="s">
        <v>1084</v>
      </c>
      <c r="M12521" t="s">
        <v>1084</v>
      </c>
      <c r="N12521">
        <v>74000</v>
      </c>
      <c r="O12521" t="s">
        <v>7876</v>
      </c>
      <c r="P12521" t="s">
        <v>8135</v>
      </c>
      <c r="Q12521">
        <v>74</v>
      </c>
      <c r="R12521" s="117" t="s">
        <v>14814</v>
      </c>
      <c r="S12521" s="117" t="s">
        <v>14589</v>
      </c>
      <c r="T12521" t="s">
        <v>12136</v>
      </c>
      <c r="U12521" t="s">
        <v>10772</v>
      </c>
    </row>
    <row r="12522" spans="1:21">
      <c r="A12522" s="117" t="s">
        <v>25655</v>
      </c>
      <c r="B12522" t="s">
        <v>14590</v>
      </c>
      <c r="C12522" t="s">
        <v>14590</v>
      </c>
      <c r="D12522">
        <v>39</v>
      </c>
      <c r="E12522">
        <v>33</v>
      </c>
      <c r="F12522">
        <v>39</v>
      </c>
      <c r="G12522">
        <v>33</v>
      </c>
      <c r="H12522">
        <v>1</v>
      </c>
      <c r="I12522">
        <v>1</v>
      </c>
      <c r="J12522">
        <v>0</v>
      </c>
      <c r="K12522" s="194">
        <v>0</v>
      </c>
      <c r="L12522" t="s">
        <v>1084</v>
      </c>
      <c r="M12522" t="s">
        <v>1084</v>
      </c>
      <c r="N12522">
        <v>74000</v>
      </c>
      <c r="O12522" t="s">
        <v>7876</v>
      </c>
      <c r="P12522" t="s">
        <v>7877</v>
      </c>
      <c r="Q12522">
        <v>74</v>
      </c>
      <c r="R12522" s="117" t="s">
        <v>14814</v>
      </c>
      <c r="S12522" s="117" t="s">
        <v>14589</v>
      </c>
      <c r="T12522" t="s">
        <v>12136</v>
      </c>
      <c r="U12522" t="s">
        <v>10772</v>
      </c>
    </row>
    <row r="12523" spans="1:21">
      <c r="A12523" s="117" t="s">
        <v>5843</v>
      </c>
      <c r="B12523" t="s">
        <v>14590</v>
      </c>
      <c r="C12523" t="s">
        <v>14590</v>
      </c>
      <c r="D12523">
        <v>53</v>
      </c>
      <c r="E12523">
        <v>47</v>
      </c>
      <c r="F12523">
        <v>53</v>
      </c>
      <c r="G12523">
        <v>47</v>
      </c>
      <c r="H12523">
        <v>1</v>
      </c>
      <c r="I12523">
        <v>1</v>
      </c>
      <c r="J12523">
        <v>0</v>
      </c>
      <c r="K12523" s="194">
        <v>0</v>
      </c>
      <c r="L12523" t="s">
        <v>1084</v>
      </c>
      <c r="M12523" t="s">
        <v>1084</v>
      </c>
      <c r="N12523">
        <v>74000</v>
      </c>
      <c r="O12523" t="s">
        <v>7876</v>
      </c>
      <c r="P12523" t="s">
        <v>8135</v>
      </c>
      <c r="Q12523">
        <v>74</v>
      </c>
      <c r="R12523" s="117" t="s">
        <v>14814</v>
      </c>
      <c r="S12523" s="117" t="s">
        <v>14589</v>
      </c>
      <c r="T12523" t="s">
        <v>12136</v>
      </c>
      <c r="U12523" t="s">
        <v>10772</v>
      </c>
    </row>
    <row r="12524" spans="1:21">
      <c r="A12524" s="117" t="s">
        <v>5844</v>
      </c>
      <c r="B12524" t="s">
        <v>14590</v>
      </c>
      <c r="C12524" t="s">
        <v>14590</v>
      </c>
      <c r="D12524">
        <v>89</v>
      </c>
      <c r="E12524">
        <v>83</v>
      </c>
      <c r="F12524">
        <v>89</v>
      </c>
      <c r="G12524">
        <v>83</v>
      </c>
      <c r="H12524">
        <v>1</v>
      </c>
      <c r="I12524">
        <v>1</v>
      </c>
      <c r="J12524">
        <v>10</v>
      </c>
      <c r="K12524" s="194">
        <v>10</v>
      </c>
      <c r="L12524" t="s">
        <v>1079</v>
      </c>
      <c r="M12524" t="s">
        <v>1079</v>
      </c>
      <c r="N12524">
        <v>74000</v>
      </c>
      <c r="O12524" t="s">
        <v>7876</v>
      </c>
      <c r="P12524" t="s">
        <v>8135</v>
      </c>
      <c r="Q12524">
        <v>74</v>
      </c>
      <c r="R12524" s="117" t="s">
        <v>19507</v>
      </c>
      <c r="S12524" s="117" t="s">
        <v>14596</v>
      </c>
      <c r="T12524" t="s">
        <v>17448</v>
      </c>
      <c r="U12524" t="s">
        <v>10772</v>
      </c>
    </row>
    <row r="12525" spans="1:21">
      <c r="A12525" s="117" t="s">
        <v>25656</v>
      </c>
      <c r="B12525" t="s">
        <v>14590</v>
      </c>
      <c r="C12525" t="s">
        <v>14590</v>
      </c>
      <c r="D12525">
        <v>39</v>
      </c>
      <c r="E12525">
        <v>33</v>
      </c>
      <c r="F12525">
        <v>39</v>
      </c>
      <c r="G12525">
        <v>33</v>
      </c>
      <c r="H12525">
        <v>1</v>
      </c>
      <c r="I12525">
        <v>1</v>
      </c>
      <c r="J12525">
        <v>0</v>
      </c>
      <c r="K12525" s="194">
        <v>0</v>
      </c>
      <c r="L12525" t="s">
        <v>1084</v>
      </c>
      <c r="M12525" t="s">
        <v>1084</v>
      </c>
      <c r="N12525">
        <v>74000</v>
      </c>
      <c r="O12525" t="s">
        <v>7876</v>
      </c>
      <c r="P12525" t="s">
        <v>8135</v>
      </c>
      <c r="Q12525">
        <v>74</v>
      </c>
      <c r="R12525" s="117" t="s">
        <v>14814</v>
      </c>
      <c r="S12525" s="117" t="s">
        <v>14589</v>
      </c>
      <c r="T12525" t="s">
        <v>12136</v>
      </c>
      <c r="U12525" t="s">
        <v>10772</v>
      </c>
    </row>
    <row r="12526" spans="1:21">
      <c r="A12526" s="117" t="s">
        <v>5845</v>
      </c>
      <c r="B12526" t="s">
        <v>14590</v>
      </c>
      <c r="C12526" t="s">
        <v>14590</v>
      </c>
      <c r="D12526">
        <v>39</v>
      </c>
      <c r="E12526">
        <v>33</v>
      </c>
      <c r="F12526">
        <v>39</v>
      </c>
      <c r="G12526">
        <v>33</v>
      </c>
      <c r="H12526">
        <v>1</v>
      </c>
      <c r="I12526">
        <v>1</v>
      </c>
      <c r="J12526">
        <v>0</v>
      </c>
      <c r="K12526" s="194">
        <v>0</v>
      </c>
      <c r="L12526" t="s">
        <v>1084</v>
      </c>
      <c r="M12526" t="s">
        <v>1084</v>
      </c>
      <c r="N12526">
        <v>10000</v>
      </c>
      <c r="O12526" t="s">
        <v>7876</v>
      </c>
      <c r="P12526" t="s">
        <v>7877</v>
      </c>
      <c r="Q12526">
        <v>10</v>
      </c>
      <c r="R12526" s="117" t="s">
        <v>14814</v>
      </c>
      <c r="S12526" s="117" t="s">
        <v>14589</v>
      </c>
      <c r="T12526" t="s">
        <v>12136</v>
      </c>
      <c r="U12526" t="s">
        <v>10772</v>
      </c>
    </row>
    <row r="12527" spans="1:21">
      <c r="A12527" s="117" t="s">
        <v>5846</v>
      </c>
      <c r="B12527" t="s">
        <v>14590</v>
      </c>
      <c r="C12527" t="s">
        <v>14590</v>
      </c>
      <c r="D12527">
        <v>89</v>
      </c>
      <c r="E12527">
        <v>83</v>
      </c>
      <c r="F12527">
        <v>89</v>
      </c>
      <c r="G12527">
        <v>83</v>
      </c>
      <c r="H12527">
        <v>1</v>
      </c>
      <c r="I12527">
        <v>1</v>
      </c>
      <c r="J12527">
        <v>10</v>
      </c>
      <c r="K12527" s="194">
        <v>10</v>
      </c>
      <c r="L12527" t="s">
        <v>1079</v>
      </c>
      <c r="M12527" t="s">
        <v>1079</v>
      </c>
      <c r="N12527">
        <v>49501</v>
      </c>
      <c r="O12527" t="s">
        <v>7876</v>
      </c>
      <c r="P12527" t="s">
        <v>9867</v>
      </c>
      <c r="Q12527">
        <v>49.500999999999998</v>
      </c>
      <c r="R12527" s="117" t="s">
        <v>14595</v>
      </c>
      <c r="S12527" s="117" t="s">
        <v>14596</v>
      </c>
      <c r="T12527" t="s">
        <v>17448</v>
      </c>
      <c r="U12527" t="s">
        <v>10772</v>
      </c>
    </row>
    <row r="12528" spans="1:21">
      <c r="A12528" s="117" t="s">
        <v>5847</v>
      </c>
      <c r="B12528" t="s">
        <v>14590</v>
      </c>
      <c r="C12528" t="s">
        <v>14590</v>
      </c>
      <c r="D12528">
        <v>39</v>
      </c>
      <c r="E12528">
        <v>33</v>
      </c>
      <c r="F12528">
        <v>39</v>
      </c>
      <c r="G12528">
        <v>33</v>
      </c>
      <c r="H12528">
        <v>1</v>
      </c>
      <c r="I12528">
        <v>1</v>
      </c>
      <c r="J12528">
        <v>0</v>
      </c>
      <c r="K12528" s="194">
        <v>0</v>
      </c>
      <c r="L12528" t="s">
        <v>1084</v>
      </c>
      <c r="M12528" t="s">
        <v>1084</v>
      </c>
      <c r="N12528">
        <v>74000</v>
      </c>
      <c r="O12528" t="s">
        <v>7876</v>
      </c>
      <c r="P12528" t="s">
        <v>8135</v>
      </c>
      <c r="Q12528">
        <v>74</v>
      </c>
      <c r="R12528" s="117" t="s">
        <v>14814</v>
      </c>
      <c r="S12528" s="117" t="s">
        <v>14589</v>
      </c>
      <c r="T12528" t="s">
        <v>12136</v>
      </c>
      <c r="U12528" t="s">
        <v>10772</v>
      </c>
    </row>
    <row r="12529" spans="1:21">
      <c r="A12529" s="117" t="s">
        <v>5848</v>
      </c>
      <c r="B12529" t="s">
        <v>14590</v>
      </c>
      <c r="C12529" t="s">
        <v>14590</v>
      </c>
      <c r="D12529">
        <v>89</v>
      </c>
      <c r="E12529">
        <v>83</v>
      </c>
      <c r="F12529">
        <v>89</v>
      </c>
      <c r="G12529">
        <v>83</v>
      </c>
      <c r="H12529">
        <v>1</v>
      </c>
      <c r="I12529">
        <v>1</v>
      </c>
      <c r="J12529">
        <v>10</v>
      </c>
      <c r="K12529" s="194">
        <v>10</v>
      </c>
      <c r="L12529" t="s">
        <v>1079</v>
      </c>
      <c r="M12529" t="s">
        <v>1079</v>
      </c>
      <c r="N12529">
        <v>74000</v>
      </c>
      <c r="O12529" t="s">
        <v>7876</v>
      </c>
      <c r="P12529" t="s">
        <v>8135</v>
      </c>
      <c r="Q12529">
        <v>74</v>
      </c>
      <c r="R12529" s="117" t="s">
        <v>14595</v>
      </c>
      <c r="S12529" s="117" t="s">
        <v>14596</v>
      </c>
      <c r="T12529" t="s">
        <v>17448</v>
      </c>
      <c r="U12529" t="s">
        <v>10772</v>
      </c>
    </row>
    <row r="12530" spans="1:21">
      <c r="A12530" s="117" t="s">
        <v>5849</v>
      </c>
      <c r="B12530" t="s">
        <v>14590</v>
      </c>
      <c r="C12530" t="s">
        <v>14590</v>
      </c>
      <c r="D12530">
        <v>39</v>
      </c>
      <c r="E12530">
        <v>33</v>
      </c>
      <c r="F12530">
        <v>39</v>
      </c>
      <c r="G12530">
        <v>33</v>
      </c>
      <c r="H12530">
        <v>1</v>
      </c>
      <c r="I12530">
        <v>1</v>
      </c>
      <c r="J12530">
        <v>0</v>
      </c>
      <c r="K12530" s="194">
        <v>0</v>
      </c>
      <c r="L12530" t="s">
        <v>1084</v>
      </c>
      <c r="M12530" t="s">
        <v>1084</v>
      </c>
      <c r="N12530">
        <v>74000</v>
      </c>
      <c r="O12530" t="s">
        <v>7876</v>
      </c>
      <c r="P12530" t="s">
        <v>8135</v>
      </c>
      <c r="Q12530">
        <v>74</v>
      </c>
      <c r="R12530" s="117" t="s">
        <v>14814</v>
      </c>
      <c r="S12530" s="117" t="s">
        <v>14589</v>
      </c>
      <c r="T12530" t="s">
        <v>12136</v>
      </c>
      <c r="U12530" t="s">
        <v>10772</v>
      </c>
    </row>
    <row r="12531" spans="1:21">
      <c r="A12531" s="117" t="s">
        <v>5850</v>
      </c>
      <c r="B12531" t="s">
        <v>14590</v>
      </c>
      <c r="C12531" t="s">
        <v>14590</v>
      </c>
      <c r="D12531">
        <v>39</v>
      </c>
      <c r="E12531">
        <v>33</v>
      </c>
      <c r="F12531">
        <v>39</v>
      </c>
      <c r="G12531">
        <v>33</v>
      </c>
      <c r="H12531">
        <v>1</v>
      </c>
      <c r="I12531">
        <v>1</v>
      </c>
      <c r="J12531">
        <v>0</v>
      </c>
      <c r="K12531" s="194">
        <v>0</v>
      </c>
      <c r="L12531" t="s">
        <v>1084</v>
      </c>
      <c r="M12531" t="s">
        <v>1084</v>
      </c>
      <c r="N12531">
        <v>74000</v>
      </c>
      <c r="O12531" t="s">
        <v>7876</v>
      </c>
      <c r="P12531" t="s">
        <v>8135</v>
      </c>
      <c r="Q12531">
        <v>74</v>
      </c>
      <c r="R12531" s="117" t="s">
        <v>14814</v>
      </c>
      <c r="S12531" s="117" t="s">
        <v>14589</v>
      </c>
      <c r="T12531" t="s">
        <v>12136</v>
      </c>
      <c r="U12531" t="s">
        <v>10772</v>
      </c>
    </row>
    <row r="12532" spans="1:21">
      <c r="A12532" s="117" t="s">
        <v>25657</v>
      </c>
      <c r="B12532" t="s">
        <v>14590</v>
      </c>
      <c r="C12532" t="s">
        <v>14590</v>
      </c>
      <c r="D12532">
        <v>89</v>
      </c>
      <c r="E12532">
        <v>83</v>
      </c>
      <c r="F12532">
        <v>89</v>
      </c>
      <c r="G12532">
        <v>83</v>
      </c>
      <c r="H12532">
        <v>1</v>
      </c>
      <c r="I12532">
        <v>1</v>
      </c>
      <c r="J12532">
        <v>10</v>
      </c>
      <c r="K12532" s="194">
        <v>10</v>
      </c>
      <c r="L12532" t="s">
        <v>1079</v>
      </c>
      <c r="M12532" t="s">
        <v>1079</v>
      </c>
      <c r="N12532">
        <v>47252</v>
      </c>
      <c r="O12532" t="s">
        <v>7876</v>
      </c>
      <c r="Q12532">
        <v>47.252000000000002</v>
      </c>
      <c r="R12532" s="117" t="s">
        <v>14595</v>
      </c>
      <c r="S12532" s="117" t="s">
        <v>14596</v>
      </c>
      <c r="T12532" t="s">
        <v>17448</v>
      </c>
      <c r="U12532" t="s">
        <v>10772</v>
      </c>
    </row>
    <row r="12533" spans="1:21">
      <c r="A12533" s="117" t="s">
        <v>25658</v>
      </c>
      <c r="B12533" t="s">
        <v>14590</v>
      </c>
      <c r="C12533" t="s">
        <v>14590</v>
      </c>
      <c r="D12533">
        <v>39</v>
      </c>
      <c r="E12533">
        <v>33</v>
      </c>
      <c r="F12533">
        <v>39</v>
      </c>
      <c r="G12533">
        <v>33</v>
      </c>
      <c r="H12533">
        <v>1</v>
      </c>
      <c r="I12533">
        <v>1</v>
      </c>
      <c r="J12533">
        <v>0</v>
      </c>
      <c r="K12533" s="194">
        <v>0</v>
      </c>
      <c r="L12533" t="s">
        <v>1084</v>
      </c>
      <c r="M12533" t="s">
        <v>1084</v>
      </c>
      <c r="N12533">
        <v>74000</v>
      </c>
      <c r="O12533" t="s">
        <v>7876</v>
      </c>
      <c r="P12533" t="s">
        <v>7877</v>
      </c>
      <c r="Q12533">
        <v>74</v>
      </c>
      <c r="R12533" s="117" t="s">
        <v>14814</v>
      </c>
      <c r="S12533" s="117" t="s">
        <v>14589</v>
      </c>
      <c r="T12533" t="s">
        <v>12136</v>
      </c>
      <c r="U12533" t="s">
        <v>10772</v>
      </c>
    </row>
    <row r="12534" spans="1:21">
      <c r="A12534" s="117" t="s">
        <v>5851</v>
      </c>
      <c r="B12534" t="s">
        <v>14590</v>
      </c>
      <c r="C12534" t="s">
        <v>14590</v>
      </c>
      <c r="D12534">
        <v>39</v>
      </c>
      <c r="E12534">
        <v>33</v>
      </c>
      <c r="F12534">
        <v>39</v>
      </c>
      <c r="G12534">
        <v>33</v>
      </c>
      <c r="H12534">
        <v>1</v>
      </c>
      <c r="I12534">
        <v>1</v>
      </c>
      <c r="J12534">
        <v>0</v>
      </c>
      <c r="K12534" s="194">
        <v>0</v>
      </c>
      <c r="L12534" t="s">
        <v>1084</v>
      </c>
      <c r="M12534" t="s">
        <v>1084</v>
      </c>
      <c r="N12534">
        <v>90000</v>
      </c>
      <c r="O12534" t="s">
        <v>7876</v>
      </c>
      <c r="P12534" t="s">
        <v>8135</v>
      </c>
      <c r="Q12534">
        <v>90</v>
      </c>
      <c r="R12534" s="117" t="s">
        <v>14814</v>
      </c>
      <c r="S12534" s="117" t="s">
        <v>14589</v>
      </c>
      <c r="T12534" t="s">
        <v>12136</v>
      </c>
      <c r="U12534" t="s">
        <v>10772</v>
      </c>
    </row>
    <row r="12535" spans="1:21">
      <c r="A12535" s="117" t="s">
        <v>5852</v>
      </c>
      <c r="B12535" t="s">
        <v>14590</v>
      </c>
      <c r="C12535" t="s">
        <v>14590</v>
      </c>
      <c r="D12535">
        <v>89</v>
      </c>
      <c r="E12535">
        <v>83</v>
      </c>
      <c r="F12535">
        <v>89</v>
      </c>
      <c r="G12535">
        <v>83</v>
      </c>
      <c r="H12535">
        <v>1</v>
      </c>
      <c r="I12535">
        <v>1</v>
      </c>
      <c r="J12535">
        <v>10</v>
      </c>
      <c r="K12535" s="194">
        <v>10</v>
      </c>
      <c r="L12535" t="s">
        <v>1079</v>
      </c>
      <c r="M12535" t="s">
        <v>1079</v>
      </c>
      <c r="N12535">
        <v>74000</v>
      </c>
      <c r="O12535" t="s">
        <v>7876</v>
      </c>
      <c r="P12535" t="s">
        <v>8135</v>
      </c>
      <c r="Q12535">
        <v>74</v>
      </c>
      <c r="R12535" s="117" t="s">
        <v>14595</v>
      </c>
      <c r="S12535" s="117" t="s">
        <v>14596</v>
      </c>
      <c r="T12535" t="s">
        <v>17448</v>
      </c>
      <c r="U12535" t="s">
        <v>10772</v>
      </c>
    </row>
    <row r="12536" spans="1:21">
      <c r="A12536" s="117" t="s">
        <v>5853</v>
      </c>
      <c r="B12536" t="s">
        <v>14590</v>
      </c>
      <c r="C12536" t="s">
        <v>14590</v>
      </c>
      <c r="D12536">
        <v>39</v>
      </c>
      <c r="E12536">
        <v>33</v>
      </c>
      <c r="F12536">
        <v>39</v>
      </c>
      <c r="G12536">
        <v>33</v>
      </c>
      <c r="H12536">
        <v>1</v>
      </c>
      <c r="I12536">
        <v>1</v>
      </c>
      <c r="J12536">
        <v>0</v>
      </c>
      <c r="K12536" s="194">
        <v>0</v>
      </c>
      <c r="L12536" t="s">
        <v>1084</v>
      </c>
      <c r="M12536" t="s">
        <v>1084</v>
      </c>
      <c r="N12536">
        <v>74000</v>
      </c>
      <c r="O12536" t="s">
        <v>7876</v>
      </c>
      <c r="P12536" t="s">
        <v>8135</v>
      </c>
      <c r="Q12536">
        <v>74</v>
      </c>
      <c r="R12536" s="117" t="s">
        <v>14814</v>
      </c>
      <c r="S12536" s="117" t="s">
        <v>14589</v>
      </c>
      <c r="T12536" t="s">
        <v>12136</v>
      </c>
      <c r="U12536" t="s">
        <v>10772</v>
      </c>
    </row>
    <row r="12537" spans="1:21">
      <c r="A12537" s="117" t="s">
        <v>5854</v>
      </c>
      <c r="B12537" t="s">
        <v>14590</v>
      </c>
      <c r="C12537" t="s">
        <v>14590</v>
      </c>
      <c r="D12537">
        <v>39</v>
      </c>
      <c r="E12537">
        <v>33</v>
      </c>
      <c r="F12537">
        <v>39</v>
      </c>
      <c r="G12537">
        <v>33</v>
      </c>
      <c r="H12537">
        <v>1</v>
      </c>
      <c r="I12537">
        <v>1</v>
      </c>
      <c r="J12537">
        <v>0</v>
      </c>
      <c r="K12537" s="194">
        <v>0</v>
      </c>
      <c r="L12537" t="s">
        <v>1084</v>
      </c>
      <c r="M12537" t="s">
        <v>1084</v>
      </c>
      <c r="N12537">
        <v>74000</v>
      </c>
      <c r="O12537" t="s">
        <v>7876</v>
      </c>
      <c r="P12537" t="s">
        <v>8135</v>
      </c>
      <c r="Q12537">
        <v>74</v>
      </c>
      <c r="R12537" s="117" t="s">
        <v>14814</v>
      </c>
      <c r="S12537" s="117" t="s">
        <v>14589</v>
      </c>
      <c r="T12537" t="s">
        <v>12136</v>
      </c>
      <c r="U12537" t="s">
        <v>10772</v>
      </c>
    </row>
    <row r="12538" spans="1:21">
      <c r="A12538" s="117" t="s">
        <v>5855</v>
      </c>
      <c r="B12538" t="s">
        <v>14590</v>
      </c>
      <c r="C12538" t="s">
        <v>14590</v>
      </c>
      <c r="D12538">
        <v>89</v>
      </c>
      <c r="E12538">
        <v>83</v>
      </c>
      <c r="F12538">
        <v>89</v>
      </c>
      <c r="G12538">
        <v>83</v>
      </c>
      <c r="H12538">
        <v>1</v>
      </c>
      <c r="I12538">
        <v>1</v>
      </c>
      <c r="J12538">
        <v>10</v>
      </c>
      <c r="K12538" s="194">
        <v>10</v>
      </c>
      <c r="L12538" t="s">
        <v>1079</v>
      </c>
      <c r="M12538" t="s">
        <v>1079</v>
      </c>
      <c r="N12538">
        <v>74000</v>
      </c>
      <c r="O12538" t="s">
        <v>7876</v>
      </c>
      <c r="P12538" t="s">
        <v>8135</v>
      </c>
      <c r="Q12538">
        <v>74</v>
      </c>
      <c r="R12538" s="117" t="s">
        <v>19507</v>
      </c>
      <c r="S12538" s="117" t="s">
        <v>14596</v>
      </c>
      <c r="T12538" t="s">
        <v>17448</v>
      </c>
      <c r="U12538" t="s">
        <v>10772</v>
      </c>
    </row>
    <row r="12539" spans="1:21">
      <c r="A12539" s="117" t="s">
        <v>5856</v>
      </c>
      <c r="B12539" t="s">
        <v>14590</v>
      </c>
      <c r="C12539" t="s">
        <v>14590</v>
      </c>
      <c r="D12539">
        <v>39</v>
      </c>
      <c r="E12539">
        <v>33</v>
      </c>
      <c r="F12539">
        <v>39</v>
      </c>
      <c r="G12539">
        <v>33</v>
      </c>
      <c r="H12539">
        <v>1</v>
      </c>
      <c r="I12539">
        <v>1</v>
      </c>
      <c r="J12539">
        <v>0</v>
      </c>
      <c r="K12539" s="194">
        <v>0</v>
      </c>
      <c r="L12539" t="s">
        <v>1084</v>
      </c>
      <c r="M12539" t="s">
        <v>1084</v>
      </c>
      <c r="N12539">
        <v>74000</v>
      </c>
      <c r="O12539" t="s">
        <v>7876</v>
      </c>
      <c r="P12539" t="s">
        <v>7877</v>
      </c>
      <c r="Q12539">
        <v>74</v>
      </c>
      <c r="R12539" s="117" t="s">
        <v>14814</v>
      </c>
      <c r="S12539" s="117" t="s">
        <v>14589</v>
      </c>
      <c r="T12539" t="s">
        <v>12136</v>
      </c>
      <c r="U12539" t="s">
        <v>10772</v>
      </c>
    </row>
    <row r="12540" spans="1:21">
      <c r="A12540" s="117" t="s">
        <v>5857</v>
      </c>
      <c r="B12540" t="s">
        <v>14590</v>
      </c>
      <c r="C12540" t="s">
        <v>14590</v>
      </c>
      <c r="D12540">
        <v>39</v>
      </c>
      <c r="E12540">
        <v>33</v>
      </c>
      <c r="F12540">
        <v>39</v>
      </c>
      <c r="G12540">
        <v>33</v>
      </c>
      <c r="H12540">
        <v>1</v>
      </c>
      <c r="I12540">
        <v>1</v>
      </c>
      <c r="J12540">
        <v>0</v>
      </c>
      <c r="K12540" s="194">
        <v>0</v>
      </c>
      <c r="L12540" t="s">
        <v>1084</v>
      </c>
      <c r="M12540" t="s">
        <v>1084</v>
      </c>
      <c r="N12540">
        <v>74000</v>
      </c>
      <c r="O12540" t="s">
        <v>7876</v>
      </c>
      <c r="P12540" t="s">
        <v>8135</v>
      </c>
      <c r="Q12540">
        <v>74</v>
      </c>
      <c r="R12540" s="117" t="s">
        <v>14814</v>
      </c>
      <c r="S12540" s="117" t="s">
        <v>14589</v>
      </c>
      <c r="T12540" t="s">
        <v>12136</v>
      </c>
      <c r="U12540" t="s">
        <v>10772</v>
      </c>
    </row>
    <row r="12541" spans="1:21">
      <c r="A12541" s="117" t="s">
        <v>5858</v>
      </c>
      <c r="B12541" t="s">
        <v>14590</v>
      </c>
      <c r="C12541" t="s">
        <v>14590</v>
      </c>
      <c r="D12541">
        <v>39</v>
      </c>
      <c r="E12541">
        <v>33</v>
      </c>
      <c r="F12541">
        <v>39</v>
      </c>
      <c r="G12541">
        <v>33</v>
      </c>
      <c r="H12541">
        <v>1</v>
      </c>
      <c r="I12541">
        <v>1</v>
      </c>
      <c r="J12541">
        <v>0</v>
      </c>
      <c r="K12541" s="194">
        <v>0</v>
      </c>
      <c r="L12541" t="s">
        <v>1084</v>
      </c>
      <c r="M12541" t="s">
        <v>1084</v>
      </c>
      <c r="N12541">
        <v>74000</v>
      </c>
      <c r="O12541" t="s">
        <v>7876</v>
      </c>
      <c r="P12541" t="s">
        <v>8135</v>
      </c>
      <c r="Q12541">
        <v>74</v>
      </c>
      <c r="R12541" s="117" t="s">
        <v>14814</v>
      </c>
      <c r="S12541" s="117" t="s">
        <v>14589</v>
      </c>
      <c r="T12541" t="s">
        <v>12136</v>
      </c>
      <c r="U12541" t="s">
        <v>10772</v>
      </c>
    </row>
    <row r="12542" spans="1:21">
      <c r="A12542" s="117" t="s">
        <v>5859</v>
      </c>
      <c r="B12542" t="s">
        <v>14590</v>
      </c>
      <c r="C12542" t="s">
        <v>14590</v>
      </c>
      <c r="D12542">
        <v>89</v>
      </c>
      <c r="E12542">
        <v>83</v>
      </c>
      <c r="F12542">
        <v>89</v>
      </c>
      <c r="G12542">
        <v>83</v>
      </c>
      <c r="H12542">
        <v>1</v>
      </c>
      <c r="I12542">
        <v>1</v>
      </c>
      <c r="J12542">
        <v>10</v>
      </c>
      <c r="K12542" s="194">
        <v>10</v>
      </c>
      <c r="L12542" t="s">
        <v>1079</v>
      </c>
      <c r="M12542" t="s">
        <v>1079</v>
      </c>
      <c r="N12542">
        <v>74000</v>
      </c>
      <c r="O12542" t="s">
        <v>7876</v>
      </c>
      <c r="P12542" t="s">
        <v>8135</v>
      </c>
      <c r="Q12542">
        <v>74</v>
      </c>
      <c r="R12542" s="117" t="s">
        <v>19507</v>
      </c>
      <c r="S12542" s="117" t="s">
        <v>14596</v>
      </c>
      <c r="T12542" t="s">
        <v>17448</v>
      </c>
      <c r="U12542" t="s">
        <v>10772</v>
      </c>
    </row>
    <row r="12543" spans="1:21">
      <c r="A12543" s="117" t="s">
        <v>5860</v>
      </c>
      <c r="B12543" t="s">
        <v>14590</v>
      </c>
      <c r="C12543" t="s">
        <v>14590</v>
      </c>
      <c r="D12543">
        <v>39</v>
      </c>
      <c r="E12543">
        <v>33</v>
      </c>
      <c r="F12543">
        <v>39</v>
      </c>
      <c r="G12543">
        <v>33</v>
      </c>
      <c r="H12543">
        <v>1</v>
      </c>
      <c r="I12543">
        <v>1</v>
      </c>
      <c r="J12543">
        <v>0</v>
      </c>
      <c r="K12543" s="194">
        <v>0</v>
      </c>
      <c r="L12543" t="s">
        <v>1084</v>
      </c>
      <c r="M12543" t="s">
        <v>1084</v>
      </c>
      <c r="N12543">
        <v>74000</v>
      </c>
      <c r="O12543" t="s">
        <v>7876</v>
      </c>
      <c r="P12543" t="s">
        <v>8135</v>
      </c>
      <c r="Q12543">
        <v>74</v>
      </c>
      <c r="R12543" s="117" t="s">
        <v>14814</v>
      </c>
      <c r="S12543" s="117" t="s">
        <v>14589</v>
      </c>
      <c r="T12543" t="s">
        <v>12136</v>
      </c>
      <c r="U12543" t="s">
        <v>10772</v>
      </c>
    </row>
    <row r="12544" spans="1:21">
      <c r="A12544" s="117" t="s">
        <v>14523</v>
      </c>
      <c r="B12544" t="s">
        <v>14590</v>
      </c>
      <c r="C12544" t="s">
        <v>14590</v>
      </c>
      <c r="D12544">
        <v>89</v>
      </c>
      <c r="E12544">
        <v>83</v>
      </c>
      <c r="F12544">
        <v>89</v>
      </c>
      <c r="G12544">
        <v>83</v>
      </c>
      <c r="H12544">
        <v>1</v>
      </c>
      <c r="I12544">
        <v>1</v>
      </c>
      <c r="J12544">
        <v>10</v>
      </c>
      <c r="K12544" s="194">
        <v>10</v>
      </c>
      <c r="L12544" t="s">
        <v>1079</v>
      </c>
      <c r="M12544" t="s">
        <v>1079</v>
      </c>
      <c r="N12544">
        <v>120000</v>
      </c>
      <c r="O12544" t="s">
        <v>7876</v>
      </c>
      <c r="P12544" t="s">
        <v>14520</v>
      </c>
      <c r="Q12544">
        <v>120</v>
      </c>
      <c r="R12544" s="117" t="s">
        <v>14595</v>
      </c>
      <c r="S12544" s="117" t="s">
        <v>14596</v>
      </c>
      <c r="T12544" t="s">
        <v>17448</v>
      </c>
      <c r="U12544" t="s">
        <v>10772</v>
      </c>
    </row>
    <row r="12545" spans="1:21">
      <c r="A12545" s="117" t="s">
        <v>5861</v>
      </c>
      <c r="B12545" t="s">
        <v>14590</v>
      </c>
      <c r="C12545" t="s">
        <v>14590</v>
      </c>
      <c r="D12545">
        <v>39</v>
      </c>
      <c r="E12545">
        <v>33</v>
      </c>
      <c r="F12545">
        <v>39</v>
      </c>
      <c r="G12545">
        <v>33</v>
      </c>
      <c r="H12545">
        <v>1</v>
      </c>
      <c r="I12545">
        <v>1</v>
      </c>
      <c r="J12545">
        <v>0</v>
      </c>
      <c r="K12545" s="194">
        <v>0</v>
      </c>
      <c r="L12545" t="s">
        <v>1084</v>
      </c>
      <c r="M12545" t="s">
        <v>1084</v>
      </c>
      <c r="N12545">
        <v>74000</v>
      </c>
      <c r="O12545" t="s">
        <v>7876</v>
      </c>
      <c r="P12545" t="s">
        <v>8135</v>
      </c>
      <c r="Q12545">
        <v>74</v>
      </c>
      <c r="R12545" s="117" t="s">
        <v>14814</v>
      </c>
      <c r="S12545" s="117" t="s">
        <v>14589</v>
      </c>
      <c r="T12545" t="s">
        <v>12136</v>
      </c>
      <c r="U12545" t="s">
        <v>10772</v>
      </c>
    </row>
    <row r="12546" spans="1:21">
      <c r="A12546" s="117" t="s">
        <v>14524</v>
      </c>
      <c r="B12546" t="s">
        <v>14590</v>
      </c>
      <c r="C12546" t="s">
        <v>14590</v>
      </c>
      <c r="D12546">
        <v>89</v>
      </c>
      <c r="E12546">
        <v>83</v>
      </c>
      <c r="F12546">
        <v>89</v>
      </c>
      <c r="G12546">
        <v>83</v>
      </c>
      <c r="H12546">
        <v>1</v>
      </c>
      <c r="I12546">
        <v>1</v>
      </c>
      <c r="J12546">
        <v>10</v>
      </c>
      <c r="K12546" s="194">
        <v>10</v>
      </c>
      <c r="L12546" t="s">
        <v>1079</v>
      </c>
      <c r="M12546" t="s">
        <v>1079</v>
      </c>
      <c r="N12546">
        <v>120000</v>
      </c>
      <c r="O12546" t="s">
        <v>7876</v>
      </c>
      <c r="P12546" t="s">
        <v>14520</v>
      </c>
      <c r="Q12546">
        <v>120</v>
      </c>
      <c r="R12546" s="117" t="s">
        <v>14595</v>
      </c>
      <c r="S12546" s="117" t="s">
        <v>14596</v>
      </c>
      <c r="T12546" t="s">
        <v>17448</v>
      </c>
      <c r="U12546" t="s">
        <v>10772</v>
      </c>
    </row>
    <row r="12547" spans="1:21">
      <c r="A12547" s="117" t="s">
        <v>25659</v>
      </c>
      <c r="B12547" t="s">
        <v>14590</v>
      </c>
      <c r="C12547" t="s">
        <v>14590</v>
      </c>
      <c r="D12547">
        <v>39</v>
      </c>
      <c r="E12547">
        <v>33</v>
      </c>
      <c r="F12547">
        <v>39</v>
      </c>
      <c r="G12547">
        <v>33</v>
      </c>
      <c r="H12547">
        <v>1</v>
      </c>
      <c r="I12547">
        <v>1</v>
      </c>
      <c r="J12547">
        <v>0</v>
      </c>
      <c r="K12547" s="194">
        <v>0</v>
      </c>
      <c r="L12547" t="s">
        <v>1084</v>
      </c>
      <c r="M12547" t="s">
        <v>1084</v>
      </c>
      <c r="N12547">
        <v>74000</v>
      </c>
      <c r="O12547" t="s">
        <v>7876</v>
      </c>
      <c r="P12547" t="s">
        <v>8135</v>
      </c>
      <c r="Q12547">
        <v>74</v>
      </c>
      <c r="R12547" s="117" t="s">
        <v>14814</v>
      </c>
      <c r="S12547" s="117" t="s">
        <v>14589</v>
      </c>
      <c r="T12547" t="s">
        <v>12136</v>
      </c>
      <c r="U12547" t="s">
        <v>10772</v>
      </c>
    </row>
    <row r="12548" spans="1:21">
      <c r="A12548" s="117" t="s">
        <v>5862</v>
      </c>
      <c r="B12548" t="s">
        <v>14590</v>
      </c>
      <c r="C12548" t="s">
        <v>14590</v>
      </c>
      <c r="D12548">
        <v>39</v>
      </c>
      <c r="E12548">
        <v>33</v>
      </c>
      <c r="F12548">
        <v>39</v>
      </c>
      <c r="G12548">
        <v>33</v>
      </c>
      <c r="H12548">
        <v>1</v>
      </c>
      <c r="I12548">
        <v>1</v>
      </c>
      <c r="J12548">
        <v>0</v>
      </c>
      <c r="K12548" s="194">
        <v>0</v>
      </c>
      <c r="L12548" t="s">
        <v>1084</v>
      </c>
      <c r="M12548" t="s">
        <v>1084</v>
      </c>
      <c r="N12548">
        <v>74000</v>
      </c>
      <c r="O12548" t="s">
        <v>7876</v>
      </c>
      <c r="P12548" t="s">
        <v>8135</v>
      </c>
      <c r="Q12548">
        <v>74</v>
      </c>
      <c r="R12548" s="117" t="s">
        <v>14814</v>
      </c>
      <c r="S12548" s="117" t="s">
        <v>14589</v>
      </c>
      <c r="T12548" t="s">
        <v>12136</v>
      </c>
      <c r="U12548" t="s">
        <v>10772</v>
      </c>
    </row>
    <row r="12549" spans="1:21">
      <c r="A12549" s="117" t="s">
        <v>5863</v>
      </c>
      <c r="B12549" t="s">
        <v>14590</v>
      </c>
      <c r="C12549" t="s">
        <v>14590</v>
      </c>
      <c r="D12549">
        <v>89</v>
      </c>
      <c r="E12549">
        <v>83</v>
      </c>
      <c r="F12549">
        <v>89</v>
      </c>
      <c r="G12549">
        <v>83</v>
      </c>
      <c r="H12549">
        <v>1</v>
      </c>
      <c r="I12549">
        <v>1</v>
      </c>
      <c r="J12549">
        <v>10</v>
      </c>
      <c r="K12549" s="194">
        <v>10</v>
      </c>
      <c r="L12549" t="s">
        <v>1079</v>
      </c>
      <c r="M12549" t="s">
        <v>1079</v>
      </c>
      <c r="N12549">
        <v>74000</v>
      </c>
      <c r="O12549" t="s">
        <v>7876</v>
      </c>
      <c r="P12549" t="s">
        <v>8135</v>
      </c>
      <c r="Q12549">
        <v>74</v>
      </c>
      <c r="R12549" s="117" t="s">
        <v>14595</v>
      </c>
      <c r="S12549" s="117" t="s">
        <v>14596</v>
      </c>
      <c r="T12549" t="s">
        <v>17448</v>
      </c>
      <c r="U12549" t="s">
        <v>10772</v>
      </c>
    </row>
    <row r="12550" spans="1:21">
      <c r="A12550" s="117" t="s">
        <v>5864</v>
      </c>
      <c r="B12550" t="s">
        <v>14590</v>
      </c>
      <c r="C12550" t="s">
        <v>14590</v>
      </c>
      <c r="D12550">
        <v>39</v>
      </c>
      <c r="E12550">
        <v>33</v>
      </c>
      <c r="F12550">
        <v>39</v>
      </c>
      <c r="G12550">
        <v>33</v>
      </c>
      <c r="H12550">
        <v>1</v>
      </c>
      <c r="I12550">
        <v>1</v>
      </c>
      <c r="J12550">
        <v>0</v>
      </c>
      <c r="K12550" s="194">
        <v>0</v>
      </c>
      <c r="L12550" t="s">
        <v>1084</v>
      </c>
      <c r="M12550" t="s">
        <v>1084</v>
      </c>
      <c r="N12550">
        <v>74000</v>
      </c>
      <c r="O12550" t="s">
        <v>7876</v>
      </c>
      <c r="P12550" t="s">
        <v>8135</v>
      </c>
      <c r="Q12550">
        <v>74</v>
      </c>
      <c r="R12550" s="117" t="s">
        <v>14814</v>
      </c>
      <c r="S12550" s="117" t="s">
        <v>14589</v>
      </c>
      <c r="T12550" t="s">
        <v>12136</v>
      </c>
      <c r="U12550" t="s">
        <v>10772</v>
      </c>
    </row>
    <row r="12551" spans="1:21">
      <c r="A12551" s="117" t="s">
        <v>25660</v>
      </c>
      <c r="B12551" t="s">
        <v>14590</v>
      </c>
      <c r="C12551" t="s">
        <v>14590</v>
      </c>
      <c r="D12551">
        <v>39</v>
      </c>
      <c r="E12551">
        <v>33</v>
      </c>
      <c r="F12551">
        <v>39</v>
      </c>
      <c r="G12551">
        <v>33</v>
      </c>
      <c r="H12551">
        <v>1</v>
      </c>
      <c r="I12551">
        <v>1</v>
      </c>
      <c r="J12551">
        <v>0</v>
      </c>
      <c r="K12551" s="194">
        <v>0</v>
      </c>
      <c r="L12551" t="s">
        <v>1084</v>
      </c>
      <c r="M12551" t="s">
        <v>1084</v>
      </c>
      <c r="N12551">
        <v>74000</v>
      </c>
      <c r="O12551" t="s">
        <v>7876</v>
      </c>
      <c r="P12551" t="s">
        <v>8135</v>
      </c>
      <c r="Q12551">
        <v>74</v>
      </c>
      <c r="R12551" s="117" t="s">
        <v>14814</v>
      </c>
      <c r="S12551" s="117" t="s">
        <v>14589</v>
      </c>
      <c r="T12551" t="s">
        <v>12136</v>
      </c>
      <c r="U12551" t="s">
        <v>10772</v>
      </c>
    </row>
    <row r="12552" spans="1:21">
      <c r="A12552" s="117" t="s">
        <v>12226</v>
      </c>
      <c r="B12552" t="s">
        <v>14590</v>
      </c>
      <c r="C12552" t="s">
        <v>14590</v>
      </c>
      <c r="D12552">
        <v>89</v>
      </c>
      <c r="E12552">
        <v>83</v>
      </c>
      <c r="F12552">
        <v>89</v>
      </c>
      <c r="G12552">
        <v>83</v>
      </c>
      <c r="H12552">
        <v>1</v>
      </c>
      <c r="I12552">
        <v>1</v>
      </c>
      <c r="J12552">
        <v>10</v>
      </c>
      <c r="K12552" s="194">
        <v>10</v>
      </c>
      <c r="L12552" t="s">
        <v>1079</v>
      </c>
      <c r="M12552" t="s">
        <v>1079</v>
      </c>
      <c r="N12552">
        <v>90000</v>
      </c>
      <c r="O12552" t="s">
        <v>7876</v>
      </c>
      <c r="P12552" t="s">
        <v>12304</v>
      </c>
      <c r="Q12552">
        <v>90</v>
      </c>
      <c r="R12552" s="117" t="s">
        <v>14595</v>
      </c>
      <c r="S12552" s="117" t="s">
        <v>14596</v>
      </c>
      <c r="T12552" t="s">
        <v>17448</v>
      </c>
      <c r="U12552" t="s">
        <v>10772</v>
      </c>
    </row>
    <row r="12553" spans="1:21">
      <c r="A12553" s="117" t="s">
        <v>5865</v>
      </c>
      <c r="B12553" t="s">
        <v>14590</v>
      </c>
      <c r="C12553" t="s">
        <v>14590</v>
      </c>
      <c r="D12553">
        <v>39</v>
      </c>
      <c r="E12553">
        <v>33</v>
      </c>
      <c r="F12553">
        <v>39</v>
      </c>
      <c r="G12553">
        <v>33</v>
      </c>
      <c r="H12553">
        <v>1</v>
      </c>
      <c r="I12553">
        <v>1</v>
      </c>
      <c r="J12553">
        <v>0</v>
      </c>
      <c r="K12553" s="194">
        <v>0</v>
      </c>
      <c r="L12553" t="s">
        <v>1084</v>
      </c>
      <c r="M12553" t="s">
        <v>1084</v>
      </c>
      <c r="O12553" t="s">
        <v>7876</v>
      </c>
      <c r="P12553" t="s">
        <v>8135</v>
      </c>
      <c r="R12553" s="117" t="s">
        <v>14814</v>
      </c>
      <c r="S12553" s="117" t="s">
        <v>14589</v>
      </c>
      <c r="T12553" t="s">
        <v>12136</v>
      </c>
      <c r="U12553" t="s">
        <v>10772</v>
      </c>
    </row>
    <row r="12554" spans="1:21">
      <c r="A12554" s="117" t="s">
        <v>5866</v>
      </c>
      <c r="B12554" t="s">
        <v>14590</v>
      </c>
      <c r="C12554" t="s">
        <v>14590</v>
      </c>
      <c r="D12554">
        <v>89</v>
      </c>
      <c r="E12554">
        <v>83</v>
      </c>
      <c r="F12554">
        <v>89</v>
      </c>
      <c r="G12554">
        <v>83</v>
      </c>
      <c r="H12554">
        <v>1</v>
      </c>
      <c r="I12554">
        <v>1</v>
      </c>
      <c r="J12554">
        <v>10</v>
      </c>
      <c r="K12554" s="194">
        <v>10</v>
      </c>
      <c r="L12554" t="s">
        <v>1079</v>
      </c>
      <c r="M12554" t="s">
        <v>1079</v>
      </c>
      <c r="N12554">
        <v>74000</v>
      </c>
      <c r="O12554" t="s">
        <v>7876</v>
      </c>
      <c r="P12554" t="s">
        <v>8135</v>
      </c>
      <c r="Q12554">
        <v>74</v>
      </c>
      <c r="R12554" s="117" t="s">
        <v>19507</v>
      </c>
      <c r="S12554" s="117" t="s">
        <v>14596</v>
      </c>
      <c r="T12554" t="s">
        <v>17448</v>
      </c>
      <c r="U12554" t="s">
        <v>10772</v>
      </c>
    </row>
    <row r="12555" spans="1:21">
      <c r="A12555" s="117" t="s">
        <v>5867</v>
      </c>
      <c r="B12555" t="s">
        <v>14590</v>
      </c>
      <c r="C12555" t="s">
        <v>14590</v>
      </c>
      <c r="D12555">
        <v>39</v>
      </c>
      <c r="E12555">
        <v>33</v>
      </c>
      <c r="F12555">
        <v>39</v>
      </c>
      <c r="G12555">
        <v>33</v>
      </c>
      <c r="H12555">
        <v>1</v>
      </c>
      <c r="I12555">
        <v>1</v>
      </c>
      <c r="J12555">
        <v>0</v>
      </c>
      <c r="K12555" s="194">
        <v>0</v>
      </c>
      <c r="L12555" t="s">
        <v>1084</v>
      </c>
      <c r="M12555" t="s">
        <v>1084</v>
      </c>
      <c r="N12555">
        <v>74000</v>
      </c>
      <c r="O12555" t="s">
        <v>7876</v>
      </c>
      <c r="P12555" t="s">
        <v>8135</v>
      </c>
      <c r="Q12555">
        <v>74</v>
      </c>
      <c r="R12555" s="117" t="s">
        <v>14814</v>
      </c>
      <c r="S12555" s="117" t="s">
        <v>14589</v>
      </c>
      <c r="T12555" t="s">
        <v>12136</v>
      </c>
      <c r="U12555" t="s">
        <v>10772</v>
      </c>
    </row>
    <row r="12556" spans="1:21">
      <c r="A12556" s="117" t="s">
        <v>13648</v>
      </c>
      <c r="B12556" t="s">
        <v>14590</v>
      </c>
      <c r="C12556" t="s">
        <v>14590</v>
      </c>
      <c r="D12556">
        <v>89</v>
      </c>
      <c r="E12556">
        <v>83</v>
      </c>
      <c r="F12556">
        <v>89</v>
      </c>
      <c r="G12556">
        <v>83</v>
      </c>
      <c r="H12556">
        <v>1</v>
      </c>
      <c r="I12556">
        <v>1</v>
      </c>
      <c r="J12556">
        <v>10</v>
      </c>
      <c r="K12556" s="194">
        <v>10</v>
      </c>
      <c r="L12556" t="s">
        <v>1079</v>
      </c>
      <c r="M12556" t="s">
        <v>1079</v>
      </c>
      <c r="N12556">
        <v>90000</v>
      </c>
      <c r="O12556" t="s">
        <v>7876</v>
      </c>
      <c r="P12556" t="s">
        <v>13963</v>
      </c>
      <c r="Q12556">
        <v>90</v>
      </c>
      <c r="R12556" s="117" t="s">
        <v>14595</v>
      </c>
      <c r="S12556" s="117" t="s">
        <v>14596</v>
      </c>
      <c r="T12556" t="s">
        <v>17448</v>
      </c>
      <c r="U12556" t="s">
        <v>10772</v>
      </c>
    </row>
    <row r="12557" spans="1:21">
      <c r="A12557" s="117" t="s">
        <v>5868</v>
      </c>
      <c r="B12557" t="s">
        <v>14590</v>
      </c>
      <c r="C12557" t="s">
        <v>14590</v>
      </c>
      <c r="D12557">
        <v>39</v>
      </c>
      <c r="E12557">
        <v>33</v>
      </c>
      <c r="F12557">
        <v>39</v>
      </c>
      <c r="G12557">
        <v>33</v>
      </c>
      <c r="H12557">
        <v>1</v>
      </c>
      <c r="I12557">
        <v>1</v>
      </c>
      <c r="J12557">
        <v>0</v>
      </c>
      <c r="K12557" s="194">
        <v>0</v>
      </c>
      <c r="L12557" t="s">
        <v>1084</v>
      </c>
      <c r="M12557" t="s">
        <v>1084</v>
      </c>
      <c r="N12557">
        <v>74000</v>
      </c>
      <c r="O12557" t="s">
        <v>7876</v>
      </c>
      <c r="P12557" t="s">
        <v>8135</v>
      </c>
      <c r="Q12557">
        <v>74</v>
      </c>
      <c r="R12557" s="117" t="s">
        <v>14814</v>
      </c>
      <c r="S12557" s="117" t="s">
        <v>14589</v>
      </c>
      <c r="T12557" t="s">
        <v>12136</v>
      </c>
      <c r="U12557" t="s">
        <v>10772</v>
      </c>
    </row>
    <row r="12558" spans="1:21">
      <c r="A12558" s="117" t="s">
        <v>5869</v>
      </c>
      <c r="B12558" t="s">
        <v>14590</v>
      </c>
      <c r="C12558" t="s">
        <v>14590</v>
      </c>
      <c r="D12558">
        <v>39</v>
      </c>
      <c r="E12558">
        <v>33</v>
      </c>
      <c r="F12558">
        <v>39</v>
      </c>
      <c r="G12558">
        <v>33</v>
      </c>
      <c r="H12558">
        <v>1</v>
      </c>
      <c r="I12558">
        <v>1</v>
      </c>
      <c r="J12558">
        <v>0</v>
      </c>
      <c r="K12558" s="194">
        <v>0</v>
      </c>
      <c r="L12558" t="s">
        <v>1084</v>
      </c>
      <c r="M12558" t="s">
        <v>1084</v>
      </c>
      <c r="N12558">
        <v>74000</v>
      </c>
      <c r="O12558" t="s">
        <v>7876</v>
      </c>
      <c r="P12558" t="s">
        <v>7877</v>
      </c>
      <c r="Q12558">
        <v>74</v>
      </c>
      <c r="R12558" s="117" t="s">
        <v>14814</v>
      </c>
      <c r="S12558" s="117" t="s">
        <v>14589</v>
      </c>
      <c r="T12558" t="s">
        <v>12136</v>
      </c>
      <c r="U12558" t="s">
        <v>10772</v>
      </c>
    </row>
    <row r="12559" spans="1:21">
      <c r="A12559" s="117" t="s">
        <v>5870</v>
      </c>
      <c r="B12559" t="s">
        <v>14590</v>
      </c>
      <c r="C12559" t="s">
        <v>14590</v>
      </c>
      <c r="D12559">
        <v>89</v>
      </c>
      <c r="E12559">
        <v>83</v>
      </c>
      <c r="F12559">
        <v>89</v>
      </c>
      <c r="G12559">
        <v>83</v>
      </c>
      <c r="H12559">
        <v>1</v>
      </c>
      <c r="I12559">
        <v>1</v>
      </c>
      <c r="J12559">
        <v>10</v>
      </c>
      <c r="K12559" s="194">
        <v>10</v>
      </c>
      <c r="L12559" t="s">
        <v>1079</v>
      </c>
      <c r="M12559" t="s">
        <v>1079</v>
      </c>
      <c r="N12559">
        <v>74000</v>
      </c>
      <c r="O12559" t="s">
        <v>7876</v>
      </c>
      <c r="P12559" t="s">
        <v>7877</v>
      </c>
      <c r="Q12559">
        <v>74</v>
      </c>
      <c r="R12559" s="117" t="s">
        <v>19507</v>
      </c>
      <c r="S12559" s="117" t="s">
        <v>14596</v>
      </c>
      <c r="T12559" t="s">
        <v>17448</v>
      </c>
      <c r="U12559" t="s">
        <v>10772</v>
      </c>
    </row>
    <row r="12560" spans="1:21">
      <c r="A12560" s="117" t="s">
        <v>25661</v>
      </c>
      <c r="B12560" t="s">
        <v>14590</v>
      </c>
      <c r="C12560" t="s">
        <v>14590</v>
      </c>
      <c r="D12560">
        <v>39</v>
      </c>
      <c r="E12560">
        <v>33</v>
      </c>
      <c r="F12560">
        <v>39</v>
      </c>
      <c r="G12560">
        <v>33</v>
      </c>
      <c r="H12560">
        <v>1</v>
      </c>
      <c r="I12560">
        <v>1</v>
      </c>
      <c r="J12560">
        <v>0</v>
      </c>
      <c r="K12560" s="194">
        <v>0</v>
      </c>
      <c r="L12560" t="s">
        <v>1084</v>
      </c>
      <c r="M12560" t="s">
        <v>1084</v>
      </c>
      <c r="N12560">
        <v>74000</v>
      </c>
      <c r="O12560" t="s">
        <v>7876</v>
      </c>
      <c r="P12560" t="s">
        <v>8135</v>
      </c>
      <c r="Q12560">
        <v>74</v>
      </c>
      <c r="R12560" s="117" t="s">
        <v>14814</v>
      </c>
      <c r="S12560" s="117" t="s">
        <v>14589</v>
      </c>
      <c r="T12560" t="s">
        <v>12136</v>
      </c>
      <c r="U12560" t="s">
        <v>10772</v>
      </c>
    </row>
    <row r="12561" spans="1:21">
      <c r="A12561" s="117" t="s">
        <v>5871</v>
      </c>
      <c r="B12561" t="s">
        <v>14590</v>
      </c>
      <c r="C12561" t="s">
        <v>14590</v>
      </c>
      <c r="D12561">
        <v>39</v>
      </c>
      <c r="E12561">
        <v>33</v>
      </c>
      <c r="F12561">
        <v>39</v>
      </c>
      <c r="G12561">
        <v>33</v>
      </c>
      <c r="H12561">
        <v>1</v>
      </c>
      <c r="I12561">
        <v>1</v>
      </c>
      <c r="J12561">
        <v>0</v>
      </c>
      <c r="K12561" s="194">
        <v>0</v>
      </c>
      <c r="L12561" t="s">
        <v>1084</v>
      </c>
      <c r="M12561" t="s">
        <v>1084</v>
      </c>
      <c r="N12561">
        <v>74000</v>
      </c>
      <c r="O12561" t="s">
        <v>7876</v>
      </c>
      <c r="P12561" t="s">
        <v>8135</v>
      </c>
      <c r="Q12561">
        <v>74</v>
      </c>
      <c r="R12561" s="117" t="s">
        <v>14814</v>
      </c>
      <c r="S12561" s="117" t="s">
        <v>14589</v>
      </c>
      <c r="T12561" t="s">
        <v>12136</v>
      </c>
      <c r="U12561" t="s">
        <v>10772</v>
      </c>
    </row>
    <row r="12562" spans="1:21">
      <c r="A12562" s="117" t="s">
        <v>5872</v>
      </c>
      <c r="B12562" t="s">
        <v>14590</v>
      </c>
      <c r="C12562" t="s">
        <v>14590</v>
      </c>
      <c r="D12562">
        <v>53</v>
      </c>
      <c r="E12562">
        <v>47</v>
      </c>
      <c r="F12562">
        <v>53</v>
      </c>
      <c r="G12562">
        <v>47</v>
      </c>
      <c r="H12562">
        <v>1</v>
      </c>
      <c r="I12562">
        <v>1</v>
      </c>
      <c r="J12562">
        <v>0</v>
      </c>
      <c r="K12562" s="194">
        <v>0</v>
      </c>
      <c r="L12562" t="s">
        <v>1084</v>
      </c>
      <c r="M12562" t="s">
        <v>1084</v>
      </c>
      <c r="N12562">
        <v>74000</v>
      </c>
      <c r="O12562" t="s">
        <v>7876</v>
      </c>
      <c r="P12562" t="s">
        <v>8135</v>
      </c>
      <c r="Q12562">
        <v>74</v>
      </c>
      <c r="R12562" s="117" t="s">
        <v>14814</v>
      </c>
      <c r="S12562" s="117" t="s">
        <v>14589</v>
      </c>
      <c r="T12562" t="s">
        <v>12136</v>
      </c>
      <c r="U12562" t="s">
        <v>10772</v>
      </c>
    </row>
    <row r="12563" spans="1:21">
      <c r="A12563" s="117" t="s">
        <v>5873</v>
      </c>
      <c r="B12563" t="s">
        <v>14590</v>
      </c>
      <c r="C12563" t="s">
        <v>14590</v>
      </c>
      <c r="D12563">
        <v>39</v>
      </c>
      <c r="E12563">
        <v>33</v>
      </c>
      <c r="F12563">
        <v>39</v>
      </c>
      <c r="G12563">
        <v>33</v>
      </c>
      <c r="H12563">
        <v>1</v>
      </c>
      <c r="I12563">
        <v>1</v>
      </c>
      <c r="J12563">
        <v>0</v>
      </c>
      <c r="K12563" s="194">
        <v>0</v>
      </c>
      <c r="L12563" t="s">
        <v>1084</v>
      </c>
      <c r="M12563" t="s">
        <v>1084</v>
      </c>
      <c r="O12563" t="s">
        <v>7876</v>
      </c>
      <c r="P12563" t="s">
        <v>8135</v>
      </c>
      <c r="R12563" s="117" t="s">
        <v>14814</v>
      </c>
      <c r="S12563" s="117" t="s">
        <v>14589</v>
      </c>
      <c r="T12563" t="s">
        <v>12136</v>
      </c>
      <c r="U12563" t="s">
        <v>10772</v>
      </c>
    </row>
    <row r="12564" spans="1:21">
      <c r="A12564" s="117" t="s">
        <v>5874</v>
      </c>
      <c r="B12564" t="s">
        <v>14590</v>
      </c>
      <c r="C12564" t="s">
        <v>14590</v>
      </c>
      <c r="D12564">
        <v>89</v>
      </c>
      <c r="E12564">
        <v>83</v>
      </c>
      <c r="F12564">
        <v>89</v>
      </c>
      <c r="G12564">
        <v>83</v>
      </c>
      <c r="H12564">
        <v>1</v>
      </c>
      <c r="I12564">
        <v>1</v>
      </c>
      <c r="J12564">
        <v>10</v>
      </c>
      <c r="K12564" s="194">
        <v>10</v>
      </c>
      <c r="L12564" t="s">
        <v>1079</v>
      </c>
      <c r="M12564" t="s">
        <v>1079</v>
      </c>
      <c r="N12564">
        <v>74000</v>
      </c>
      <c r="O12564" t="s">
        <v>7876</v>
      </c>
      <c r="P12564" t="s">
        <v>8135</v>
      </c>
      <c r="Q12564">
        <v>74</v>
      </c>
      <c r="R12564" s="117" t="s">
        <v>19507</v>
      </c>
      <c r="S12564" s="117" t="s">
        <v>14596</v>
      </c>
      <c r="T12564" t="s">
        <v>17448</v>
      </c>
      <c r="U12564" t="s">
        <v>10772</v>
      </c>
    </row>
    <row r="12565" spans="1:21">
      <c r="A12565" s="117" t="s">
        <v>5875</v>
      </c>
      <c r="B12565" t="s">
        <v>14590</v>
      </c>
      <c r="C12565" t="s">
        <v>14590</v>
      </c>
      <c r="D12565">
        <v>39</v>
      </c>
      <c r="E12565">
        <v>33</v>
      </c>
      <c r="F12565">
        <v>39</v>
      </c>
      <c r="G12565">
        <v>33</v>
      </c>
      <c r="H12565">
        <v>1</v>
      </c>
      <c r="I12565">
        <v>1</v>
      </c>
      <c r="J12565">
        <v>0</v>
      </c>
      <c r="K12565" s="194">
        <v>0</v>
      </c>
      <c r="L12565" t="s">
        <v>1084</v>
      </c>
      <c r="M12565" t="s">
        <v>1084</v>
      </c>
      <c r="N12565">
        <v>74000</v>
      </c>
      <c r="O12565" t="s">
        <v>7876</v>
      </c>
      <c r="P12565" t="s">
        <v>8135</v>
      </c>
      <c r="Q12565">
        <v>74</v>
      </c>
      <c r="R12565" s="117" t="s">
        <v>14814</v>
      </c>
      <c r="S12565" s="117" t="s">
        <v>14589</v>
      </c>
      <c r="T12565" t="s">
        <v>12136</v>
      </c>
      <c r="U12565" t="s">
        <v>10772</v>
      </c>
    </row>
    <row r="12566" spans="1:21">
      <c r="A12566" s="117" t="s">
        <v>5876</v>
      </c>
      <c r="B12566" t="s">
        <v>14590</v>
      </c>
      <c r="C12566" t="s">
        <v>14590</v>
      </c>
      <c r="D12566">
        <v>39</v>
      </c>
      <c r="E12566">
        <v>33</v>
      </c>
      <c r="F12566">
        <v>39</v>
      </c>
      <c r="G12566">
        <v>33</v>
      </c>
      <c r="H12566">
        <v>1</v>
      </c>
      <c r="I12566">
        <v>1</v>
      </c>
      <c r="J12566">
        <v>0</v>
      </c>
      <c r="K12566" s="194">
        <v>0</v>
      </c>
      <c r="L12566" t="s">
        <v>1084</v>
      </c>
      <c r="M12566" t="s">
        <v>1084</v>
      </c>
      <c r="N12566">
        <v>74000</v>
      </c>
      <c r="O12566" t="s">
        <v>7876</v>
      </c>
      <c r="P12566" t="s">
        <v>8135</v>
      </c>
      <c r="Q12566">
        <v>74</v>
      </c>
      <c r="R12566" s="117" t="s">
        <v>14814</v>
      </c>
      <c r="S12566" s="117" t="s">
        <v>14589</v>
      </c>
      <c r="T12566" t="s">
        <v>12136</v>
      </c>
      <c r="U12566" t="s">
        <v>10772</v>
      </c>
    </row>
    <row r="12567" spans="1:21">
      <c r="A12567" s="117" t="s">
        <v>11211</v>
      </c>
      <c r="B12567" t="s">
        <v>14590</v>
      </c>
      <c r="C12567" t="s">
        <v>14590</v>
      </c>
      <c r="D12567">
        <v>89</v>
      </c>
      <c r="E12567">
        <v>83</v>
      </c>
      <c r="F12567">
        <v>89</v>
      </c>
      <c r="G12567">
        <v>83</v>
      </c>
      <c r="H12567">
        <v>1</v>
      </c>
      <c r="I12567">
        <v>1</v>
      </c>
      <c r="J12567">
        <v>10</v>
      </c>
      <c r="K12567" s="194">
        <v>10</v>
      </c>
      <c r="L12567" t="s">
        <v>1079</v>
      </c>
      <c r="M12567" t="s">
        <v>1079</v>
      </c>
      <c r="N12567">
        <v>120000</v>
      </c>
      <c r="O12567" t="s">
        <v>7876</v>
      </c>
      <c r="P12567" t="s">
        <v>11209</v>
      </c>
      <c r="Q12567">
        <v>120</v>
      </c>
      <c r="R12567" s="117" t="s">
        <v>14595</v>
      </c>
      <c r="S12567" s="117" t="s">
        <v>14596</v>
      </c>
      <c r="T12567" t="s">
        <v>17448</v>
      </c>
      <c r="U12567" t="s">
        <v>10772</v>
      </c>
    </row>
    <row r="12568" spans="1:21">
      <c r="A12568" s="117" t="s">
        <v>17363</v>
      </c>
      <c r="B12568" t="s">
        <v>14590</v>
      </c>
      <c r="C12568" t="s">
        <v>14590</v>
      </c>
      <c r="D12568">
        <v>39</v>
      </c>
      <c r="E12568">
        <v>33</v>
      </c>
      <c r="F12568">
        <v>39</v>
      </c>
      <c r="G12568">
        <v>33</v>
      </c>
      <c r="H12568">
        <v>1</v>
      </c>
      <c r="I12568">
        <v>1</v>
      </c>
      <c r="J12568">
        <v>0</v>
      </c>
      <c r="K12568" s="194">
        <v>0</v>
      </c>
      <c r="L12568" t="s">
        <v>1084</v>
      </c>
      <c r="M12568" t="s">
        <v>1084</v>
      </c>
      <c r="N12568">
        <v>1</v>
      </c>
      <c r="O12568" t="s">
        <v>7876</v>
      </c>
      <c r="P12568" t="s">
        <v>8135</v>
      </c>
      <c r="Q12568">
        <v>1E-3</v>
      </c>
      <c r="R12568" s="117" t="s">
        <v>14814</v>
      </c>
      <c r="S12568" s="117" t="s">
        <v>14589</v>
      </c>
      <c r="T12568" t="s">
        <v>12136</v>
      </c>
      <c r="U12568" t="s">
        <v>10772</v>
      </c>
    </row>
    <row r="12569" spans="1:21">
      <c r="A12569" s="117" t="s">
        <v>5877</v>
      </c>
      <c r="B12569" t="s">
        <v>14590</v>
      </c>
      <c r="C12569" t="s">
        <v>14590</v>
      </c>
      <c r="D12569">
        <v>39</v>
      </c>
      <c r="E12569">
        <v>33</v>
      </c>
      <c r="F12569">
        <v>39</v>
      </c>
      <c r="G12569">
        <v>33</v>
      </c>
      <c r="H12569">
        <v>1</v>
      </c>
      <c r="I12569">
        <v>1</v>
      </c>
      <c r="J12569">
        <v>0</v>
      </c>
      <c r="K12569" s="194">
        <v>0</v>
      </c>
      <c r="L12569" t="s">
        <v>1084</v>
      </c>
      <c r="M12569" t="s">
        <v>1084</v>
      </c>
      <c r="N12569">
        <v>74000</v>
      </c>
      <c r="O12569" t="s">
        <v>7876</v>
      </c>
      <c r="P12569" t="s">
        <v>8135</v>
      </c>
      <c r="Q12569">
        <v>74</v>
      </c>
      <c r="R12569" s="117" t="s">
        <v>14814</v>
      </c>
      <c r="S12569" s="117" t="s">
        <v>14589</v>
      </c>
      <c r="T12569" t="s">
        <v>12136</v>
      </c>
      <c r="U12569" t="s">
        <v>10772</v>
      </c>
    </row>
    <row r="12570" spans="1:21">
      <c r="A12570" s="117" t="s">
        <v>5878</v>
      </c>
      <c r="B12570" t="s">
        <v>14590</v>
      </c>
      <c r="C12570" t="s">
        <v>14590</v>
      </c>
      <c r="D12570">
        <v>89</v>
      </c>
      <c r="E12570">
        <v>83</v>
      </c>
      <c r="F12570">
        <v>89</v>
      </c>
      <c r="G12570">
        <v>83</v>
      </c>
      <c r="H12570">
        <v>1</v>
      </c>
      <c r="I12570">
        <v>1</v>
      </c>
      <c r="J12570">
        <v>10</v>
      </c>
      <c r="K12570" s="194">
        <v>10</v>
      </c>
      <c r="L12570" t="s">
        <v>1079</v>
      </c>
      <c r="M12570" t="s">
        <v>1079</v>
      </c>
      <c r="N12570">
        <v>74000</v>
      </c>
      <c r="O12570" t="s">
        <v>7876</v>
      </c>
      <c r="P12570" t="s">
        <v>8135</v>
      </c>
      <c r="Q12570">
        <v>74</v>
      </c>
      <c r="R12570" s="117" t="s">
        <v>14595</v>
      </c>
      <c r="S12570" s="117" t="s">
        <v>14596</v>
      </c>
      <c r="T12570" t="s">
        <v>17448</v>
      </c>
      <c r="U12570" t="s">
        <v>10772</v>
      </c>
    </row>
    <row r="12571" spans="1:21">
      <c r="A12571" s="117" t="s">
        <v>10802</v>
      </c>
      <c r="B12571" t="s">
        <v>14590</v>
      </c>
      <c r="C12571" t="s">
        <v>14590</v>
      </c>
      <c r="D12571">
        <v>53</v>
      </c>
      <c r="E12571">
        <v>47</v>
      </c>
      <c r="F12571">
        <v>53</v>
      </c>
      <c r="G12571">
        <v>47</v>
      </c>
      <c r="H12571">
        <v>1</v>
      </c>
      <c r="I12571">
        <v>1</v>
      </c>
      <c r="J12571">
        <v>0</v>
      </c>
      <c r="K12571" s="194">
        <v>0</v>
      </c>
      <c r="L12571" t="s">
        <v>1084</v>
      </c>
      <c r="M12571" t="s">
        <v>1084</v>
      </c>
      <c r="N12571">
        <v>74000</v>
      </c>
      <c r="O12571" t="s">
        <v>7876</v>
      </c>
      <c r="P12571" t="s">
        <v>8135</v>
      </c>
      <c r="Q12571">
        <v>74</v>
      </c>
      <c r="R12571" s="117" t="s">
        <v>14814</v>
      </c>
      <c r="S12571" s="117" t="s">
        <v>14589</v>
      </c>
      <c r="T12571" t="s">
        <v>12136</v>
      </c>
      <c r="U12571" t="s">
        <v>10772</v>
      </c>
    </row>
    <row r="12572" spans="1:21">
      <c r="A12572" s="117" t="s">
        <v>5879</v>
      </c>
      <c r="B12572" t="s">
        <v>14590</v>
      </c>
      <c r="C12572" t="s">
        <v>14590</v>
      </c>
      <c r="D12572">
        <v>39</v>
      </c>
      <c r="E12572">
        <v>33</v>
      </c>
      <c r="F12572">
        <v>39</v>
      </c>
      <c r="G12572">
        <v>33</v>
      </c>
      <c r="H12572">
        <v>1</v>
      </c>
      <c r="I12572">
        <v>1</v>
      </c>
      <c r="J12572">
        <v>0</v>
      </c>
      <c r="K12572" s="194">
        <v>0</v>
      </c>
      <c r="L12572" t="s">
        <v>1084</v>
      </c>
      <c r="M12572" t="s">
        <v>1084</v>
      </c>
      <c r="N12572">
        <v>74000</v>
      </c>
      <c r="O12572" t="s">
        <v>7876</v>
      </c>
      <c r="P12572" t="s">
        <v>8135</v>
      </c>
      <c r="Q12572">
        <v>74</v>
      </c>
      <c r="R12572" s="117" t="s">
        <v>14814</v>
      </c>
      <c r="S12572" s="117" t="s">
        <v>14589</v>
      </c>
      <c r="T12572" t="s">
        <v>12136</v>
      </c>
      <c r="U12572" t="s">
        <v>10772</v>
      </c>
    </row>
    <row r="12573" spans="1:21">
      <c r="A12573" s="117" t="s">
        <v>25662</v>
      </c>
      <c r="B12573" t="s">
        <v>14590</v>
      </c>
      <c r="C12573" t="s">
        <v>14590</v>
      </c>
      <c r="D12573">
        <v>89</v>
      </c>
      <c r="E12573">
        <v>83</v>
      </c>
      <c r="F12573">
        <v>89</v>
      </c>
      <c r="G12573">
        <v>83</v>
      </c>
      <c r="H12573">
        <v>1</v>
      </c>
      <c r="I12573">
        <v>1</v>
      </c>
      <c r="J12573">
        <v>10</v>
      </c>
      <c r="K12573" s="194">
        <v>10</v>
      </c>
      <c r="L12573" t="s">
        <v>1079</v>
      </c>
      <c r="M12573" t="s">
        <v>1079</v>
      </c>
      <c r="N12573">
        <v>47252</v>
      </c>
      <c r="O12573" t="s">
        <v>7876</v>
      </c>
      <c r="P12573" t="s">
        <v>25619</v>
      </c>
      <c r="Q12573">
        <v>47.252000000000002</v>
      </c>
      <c r="R12573" s="117" t="s">
        <v>14595</v>
      </c>
      <c r="S12573" s="117" t="s">
        <v>14596</v>
      </c>
      <c r="T12573" t="s">
        <v>17448</v>
      </c>
      <c r="U12573" t="s">
        <v>10772</v>
      </c>
    </row>
    <row r="12574" spans="1:21">
      <c r="A12574" s="117" t="s">
        <v>25663</v>
      </c>
      <c r="B12574" t="s">
        <v>14590</v>
      </c>
      <c r="C12574" t="s">
        <v>14590</v>
      </c>
      <c r="D12574">
        <v>39</v>
      </c>
      <c r="E12574">
        <v>33</v>
      </c>
      <c r="F12574">
        <v>39</v>
      </c>
      <c r="G12574">
        <v>33</v>
      </c>
      <c r="H12574">
        <v>1</v>
      </c>
      <c r="I12574">
        <v>1</v>
      </c>
      <c r="J12574">
        <v>0</v>
      </c>
      <c r="K12574" s="194">
        <v>0</v>
      </c>
      <c r="L12574" t="s">
        <v>1084</v>
      </c>
      <c r="M12574" t="s">
        <v>1084</v>
      </c>
      <c r="N12574">
        <v>74000</v>
      </c>
      <c r="O12574" t="s">
        <v>7876</v>
      </c>
      <c r="P12574" t="s">
        <v>8135</v>
      </c>
      <c r="Q12574">
        <v>74</v>
      </c>
      <c r="R12574" s="117" t="s">
        <v>14814</v>
      </c>
      <c r="S12574" s="117" t="s">
        <v>14589</v>
      </c>
      <c r="T12574" t="s">
        <v>12136</v>
      </c>
      <c r="U12574" t="s">
        <v>10772</v>
      </c>
    </row>
    <row r="12575" spans="1:21">
      <c r="A12575" s="117" t="s">
        <v>5880</v>
      </c>
      <c r="B12575" t="s">
        <v>14590</v>
      </c>
      <c r="C12575" t="s">
        <v>14590</v>
      </c>
      <c r="D12575">
        <v>39</v>
      </c>
      <c r="E12575">
        <v>33</v>
      </c>
      <c r="F12575">
        <v>39</v>
      </c>
      <c r="G12575">
        <v>33</v>
      </c>
      <c r="H12575">
        <v>1</v>
      </c>
      <c r="I12575">
        <v>1</v>
      </c>
      <c r="J12575">
        <v>0</v>
      </c>
      <c r="K12575" s="194">
        <v>0</v>
      </c>
      <c r="L12575" t="s">
        <v>1084</v>
      </c>
      <c r="M12575" t="s">
        <v>1084</v>
      </c>
      <c r="N12575">
        <v>74000</v>
      </c>
      <c r="O12575" t="s">
        <v>7876</v>
      </c>
      <c r="P12575" t="s">
        <v>8135</v>
      </c>
      <c r="Q12575">
        <v>74</v>
      </c>
      <c r="R12575" s="117" t="s">
        <v>14814</v>
      </c>
      <c r="S12575" s="117" t="s">
        <v>14589</v>
      </c>
      <c r="T12575" t="s">
        <v>12136</v>
      </c>
      <c r="U12575" t="s">
        <v>10772</v>
      </c>
    </row>
    <row r="12576" spans="1:21">
      <c r="A12576" s="117" t="s">
        <v>5881</v>
      </c>
      <c r="B12576" t="s">
        <v>14590</v>
      </c>
      <c r="C12576" t="s">
        <v>14590</v>
      </c>
      <c r="D12576">
        <v>89</v>
      </c>
      <c r="E12576">
        <v>83</v>
      </c>
      <c r="F12576">
        <v>89</v>
      </c>
      <c r="G12576">
        <v>83</v>
      </c>
      <c r="H12576">
        <v>1</v>
      </c>
      <c r="I12576">
        <v>1</v>
      </c>
      <c r="J12576">
        <v>10</v>
      </c>
      <c r="K12576" s="194">
        <v>10</v>
      </c>
      <c r="L12576" t="s">
        <v>1079</v>
      </c>
      <c r="M12576" t="s">
        <v>1079</v>
      </c>
      <c r="N12576">
        <v>74000</v>
      </c>
      <c r="O12576" t="s">
        <v>7876</v>
      </c>
      <c r="P12576" t="s">
        <v>8135</v>
      </c>
      <c r="Q12576">
        <v>74</v>
      </c>
      <c r="R12576" s="117" t="s">
        <v>19507</v>
      </c>
      <c r="S12576" s="117" t="s">
        <v>14596</v>
      </c>
      <c r="T12576" t="s">
        <v>17448</v>
      </c>
      <c r="U12576" t="s">
        <v>10772</v>
      </c>
    </row>
    <row r="12577" spans="1:21">
      <c r="A12577" s="117" t="s">
        <v>25664</v>
      </c>
      <c r="B12577" t="s">
        <v>14590</v>
      </c>
      <c r="C12577" t="s">
        <v>14590</v>
      </c>
      <c r="D12577">
        <v>39</v>
      </c>
      <c r="E12577">
        <v>33</v>
      </c>
      <c r="F12577">
        <v>39</v>
      </c>
      <c r="G12577">
        <v>33</v>
      </c>
      <c r="H12577">
        <v>1</v>
      </c>
      <c r="I12577">
        <v>1</v>
      </c>
      <c r="J12577">
        <v>0</v>
      </c>
      <c r="K12577" s="194">
        <v>0</v>
      </c>
      <c r="L12577" t="s">
        <v>1084</v>
      </c>
      <c r="M12577" t="s">
        <v>1084</v>
      </c>
      <c r="N12577">
        <v>74000</v>
      </c>
      <c r="O12577" t="s">
        <v>7876</v>
      </c>
      <c r="P12577" t="s">
        <v>8135</v>
      </c>
      <c r="Q12577">
        <v>74</v>
      </c>
      <c r="R12577" s="117" t="s">
        <v>14814</v>
      </c>
      <c r="S12577" s="117" t="s">
        <v>14589</v>
      </c>
      <c r="T12577" t="s">
        <v>12136</v>
      </c>
      <c r="U12577" t="s">
        <v>10772</v>
      </c>
    </row>
    <row r="12578" spans="1:21">
      <c r="A12578" s="117" t="s">
        <v>25665</v>
      </c>
      <c r="B12578" t="s">
        <v>14590</v>
      </c>
      <c r="C12578" t="s">
        <v>14590</v>
      </c>
      <c r="D12578">
        <v>39</v>
      </c>
      <c r="E12578">
        <v>33</v>
      </c>
      <c r="F12578">
        <v>39</v>
      </c>
      <c r="G12578">
        <v>33</v>
      </c>
      <c r="H12578">
        <v>1</v>
      </c>
      <c r="I12578">
        <v>1</v>
      </c>
      <c r="J12578">
        <v>0</v>
      </c>
      <c r="K12578" s="194">
        <v>0</v>
      </c>
      <c r="L12578" t="s">
        <v>1084</v>
      </c>
      <c r="M12578" t="s">
        <v>1084</v>
      </c>
      <c r="N12578">
        <v>74000</v>
      </c>
      <c r="O12578" t="s">
        <v>7876</v>
      </c>
      <c r="P12578" t="s">
        <v>8135</v>
      </c>
      <c r="Q12578">
        <v>74</v>
      </c>
      <c r="R12578" s="117" t="s">
        <v>14814</v>
      </c>
      <c r="S12578" s="117" t="s">
        <v>14589</v>
      </c>
      <c r="T12578" t="s">
        <v>12136</v>
      </c>
      <c r="U12578" t="s">
        <v>10772</v>
      </c>
    </row>
    <row r="12579" spans="1:21">
      <c r="A12579" s="117" t="s">
        <v>5882</v>
      </c>
      <c r="B12579" t="s">
        <v>14590</v>
      </c>
      <c r="C12579" t="s">
        <v>14590</v>
      </c>
      <c r="D12579">
        <v>39</v>
      </c>
      <c r="E12579">
        <v>33</v>
      </c>
      <c r="F12579">
        <v>39</v>
      </c>
      <c r="G12579">
        <v>33</v>
      </c>
      <c r="H12579">
        <v>1</v>
      </c>
      <c r="I12579">
        <v>1</v>
      </c>
      <c r="J12579">
        <v>0</v>
      </c>
      <c r="K12579" s="194">
        <v>0</v>
      </c>
      <c r="L12579" t="s">
        <v>1084</v>
      </c>
      <c r="M12579" t="s">
        <v>1084</v>
      </c>
      <c r="N12579">
        <v>74000</v>
      </c>
      <c r="O12579" t="s">
        <v>7876</v>
      </c>
      <c r="P12579" t="s">
        <v>8135</v>
      </c>
      <c r="Q12579">
        <v>74</v>
      </c>
      <c r="R12579" s="117" t="s">
        <v>14814</v>
      </c>
      <c r="S12579" s="117" t="s">
        <v>14589</v>
      </c>
      <c r="T12579" t="s">
        <v>12136</v>
      </c>
      <c r="U12579" t="s">
        <v>10772</v>
      </c>
    </row>
    <row r="12580" spans="1:21">
      <c r="A12580" s="117" t="s">
        <v>5883</v>
      </c>
      <c r="B12580" t="s">
        <v>14590</v>
      </c>
      <c r="C12580" t="s">
        <v>14590</v>
      </c>
      <c r="D12580">
        <v>89</v>
      </c>
      <c r="E12580">
        <v>83</v>
      </c>
      <c r="F12580">
        <v>89</v>
      </c>
      <c r="G12580">
        <v>83</v>
      </c>
      <c r="H12580">
        <v>1</v>
      </c>
      <c r="I12580">
        <v>1</v>
      </c>
      <c r="J12580">
        <v>10</v>
      </c>
      <c r="K12580" s="194">
        <v>10</v>
      </c>
      <c r="L12580" t="s">
        <v>1079</v>
      </c>
      <c r="M12580" t="s">
        <v>1079</v>
      </c>
      <c r="N12580">
        <v>74000</v>
      </c>
      <c r="O12580" t="s">
        <v>7876</v>
      </c>
      <c r="P12580" t="s">
        <v>8135</v>
      </c>
      <c r="Q12580">
        <v>74</v>
      </c>
      <c r="R12580" s="117" t="s">
        <v>19507</v>
      </c>
      <c r="S12580" s="117" t="s">
        <v>14596</v>
      </c>
      <c r="T12580" t="s">
        <v>17448</v>
      </c>
      <c r="U12580" t="s">
        <v>10772</v>
      </c>
    </row>
    <row r="12581" spans="1:21">
      <c r="A12581" s="117" t="s">
        <v>25666</v>
      </c>
      <c r="B12581" t="s">
        <v>14590</v>
      </c>
      <c r="C12581" t="s">
        <v>14590</v>
      </c>
      <c r="D12581">
        <v>39</v>
      </c>
      <c r="E12581">
        <v>33</v>
      </c>
      <c r="F12581">
        <v>39</v>
      </c>
      <c r="G12581">
        <v>33</v>
      </c>
      <c r="H12581">
        <v>1</v>
      </c>
      <c r="I12581">
        <v>1</v>
      </c>
      <c r="J12581">
        <v>0</v>
      </c>
      <c r="K12581" s="194">
        <v>0</v>
      </c>
      <c r="L12581" t="s">
        <v>1084</v>
      </c>
      <c r="M12581" t="s">
        <v>1084</v>
      </c>
      <c r="N12581">
        <v>74000</v>
      </c>
      <c r="O12581" t="s">
        <v>7876</v>
      </c>
      <c r="P12581" t="s">
        <v>8135</v>
      </c>
      <c r="Q12581">
        <v>74</v>
      </c>
      <c r="R12581" s="117" t="s">
        <v>14814</v>
      </c>
      <c r="S12581" s="117" t="s">
        <v>14589</v>
      </c>
      <c r="T12581" t="s">
        <v>12136</v>
      </c>
      <c r="U12581" t="s">
        <v>10772</v>
      </c>
    </row>
    <row r="12582" spans="1:21">
      <c r="A12582" s="117" t="s">
        <v>5884</v>
      </c>
      <c r="B12582" t="s">
        <v>14590</v>
      </c>
      <c r="C12582" t="s">
        <v>14590</v>
      </c>
      <c r="D12582">
        <v>39</v>
      </c>
      <c r="E12582">
        <v>33</v>
      </c>
      <c r="F12582">
        <v>39</v>
      </c>
      <c r="G12582">
        <v>33</v>
      </c>
      <c r="H12582">
        <v>1</v>
      </c>
      <c r="I12582">
        <v>1</v>
      </c>
      <c r="J12582">
        <v>0</v>
      </c>
      <c r="K12582" s="194">
        <v>0</v>
      </c>
      <c r="L12582" t="s">
        <v>1084</v>
      </c>
      <c r="M12582" t="s">
        <v>1084</v>
      </c>
      <c r="N12582">
        <v>74000</v>
      </c>
      <c r="O12582" t="s">
        <v>7876</v>
      </c>
      <c r="P12582" t="s">
        <v>8135</v>
      </c>
      <c r="Q12582">
        <v>74</v>
      </c>
      <c r="R12582" s="117" t="s">
        <v>14814</v>
      </c>
      <c r="S12582" s="117" t="s">
        <v>14589</v>
      </c>
      <c r="T12582" t="s">
        <v>12136</v>
      </c>
      <c r="U12582" t="s">
        <v>10772</v>
      </c>
    </row>
    <row r="12583" spans="1:21">
      <c r="A12583" s="117" t="s">
        <v>5885</v>
      </c>
      <c r="B12583" t="s">
        <v>14590</v>
      </c>
      <c r="C12583" t="s">
        <v>14590</v>
      </c>
      <c r="D12583">
        <v>39</v>
      </c>
      <c r="E12583">
        <v>33</v>
      </c>
      <c r="F12583">
        <v>39</v>
      </c>
      <c r="G12583">
        <v>33</v>
      </c>
      <c r="H12583">
        <v>1</v>
      </c>
      <c r="I12583">
        <v>1</v>
      </c>
      <c r="J12583">
        <v>0</v>
      </c>
      <c r="K12583" s="194">
        <v>0</v>
      </c>
      <c r="L12583" t="s">
        <v>1084</v>
      </c>
      <c r="M12583" t="s">
        <v>1084</v>
      </c>
      <c r="N12583">
        <v>74000</v>
      </c>
      <c r="O12583" t="s">
        <v>7876</v>
      </c>
      <c r="P12583" t="s">
        <v>8135</v>
      </c>
      <c r="Q12583">
        <v>74</v>
      </c>
      <c r="R12583" s="117" t="s">
        <v>14814</v>
      </c>
      <c r="S12583" s="117" t="s">
        <v>14589</v>
      </c>
      <c r="T12583" t="s">
        <v>12136</v>
      </c>
      <c r="U12583" t="s">
        <v>10772</v>
      </c>
    </row>
    <row r="12584" spans="1:21">
      <c r="A12584" s="117" t="s">
        <v>5886</v>
      </c>
      <c r="B12584" t="s">
        <v>14590</v>
      </c>
      <c r="C12584" t="s">
        <v>14590</v>
      </c>
      <c r="D12584">
        <v>89</v>
      </c>
      <c r="E12584">
        <v>83</v>
      </c>
      <c r="F12584">
        <v>89</v>
      </c>
      <c r="G12584">
        <v>83</v>
      </c>
      <c r="H12584">
        <v>1</v>
      </c>
      <c r="I12584">
        <v>1</v>
      </c>
      <c r="J12584">
        <v>10</v>
      </c>
      <c r="K12584" s="194">
        <v>10</v>
      </c>
      <c r="L12584" t="s">
        <v>1079</v>
      </c>
      <c r="M12584" t="s">
        <v>1079</v>
      </c>
      <c r="N12584">
        <v>74000</v>
      </c>
      <c r="O12584" t="s">
        <v>7876</v>
      </c>
      <c r="P12584" t="s">
        <v>8135</v>
      </c>
      <c r="Q12584">
        <v>74</v>
      </c>
      <c r="R12584" s="117" t="s">
        <v>19507</v>
      </c>
      <c r="S12584" s="117" t="s">
        <v>14596</v>
      </c>
      <c r="T12584" t="s">
        <v>17448</v>
      </c>
      <c r="U12584" t="s">
        <v>10772</v>
      </c>
    </row>
    <row r="12585" spans="1:21">
      <c r="A12585" s="117" t="s">
        <v>5887</v>
      </c>
      <c r="B12585" t="s">
        <v>14590</v>
      </c>
      <c r="C12585" t="s">
        <v>14590</v>
      </c>
      <c r="D12585">
        <v>39</v>
      </c>
      <c r="E12585">
        <v>33</v>
      </c>
      <c r="F12585">
        <v>39</v>
      </c>
      <c r="G12585">
        <v>33</v>
      </c>
      <c r="H12585">
        <v>1</v>
      </c>
      <c r="I12585">
        <v>1</v>
      </c>
      <c r="J12585">
        <v>0</v>
      </c>
      <c r="K12585" s="194">
        <v>0</v>
      </c>
      <c r="L12585" t="s">
        <v>1084</v>
      </c>
      <c r="M12585" t="s">
        <v>1084</v>
      </c>
      <c r="N12585">
        <v>74000</v>
      </c>
      <c r="O12585" t="s">
        <v>7876</v>
      </c>
      <c r="P12585" t="s">
        <v>8135</v>
      </c>
      <c r="Q12585">
        <v>74</v>
      </c>
      <c r="R12585" s="117" t="s">
        <v>14814</v>
      </c>
      <c r="S12585" s="117" t="s">
        <v>14589</v>
      </c>
      <c r="T12585" t="s">
        <v>12136</v>
      </c>
      <c r="U12585" t="s">
        <v>10772</v>
      </c>
    </row>
    <row r="12586" spans="1:21">
      <c r="A12586" s="117" t="s">
        <v>5888</v>
      </c>
      <c r="B12586" t="s">
        <v>14590</v>
      </c>
      <c r="C12586" t="s">
        <v>14590</v>
      </c>
      <c r="D12586">
        <v>39</v>
      </c>
      <c r="E12586">
        <v>33</v>
      </c>
      <c r="F12586">
        <v>39</v>
      </c>
      <c r="G12586">
        <v>33</v>
      </c>
      <c r="H12586">
        <v>1</v>
      </c>
      <c r="I12586">
        <v>1</v>
      </c>
      <c r="J12586">
        <v>0</v>
      </c>
      <c r="K12586" s="194">
        <v>0</v>
      </c>
      <c r="L12586" t="s">
        <v>1084</v>
      </c>
      <c r="M12586" t="s">
        <v>1084</v>
      </c>
      <c r="N12586">
        <v>74000</v>
      </c>
      <c r="O12586" t="s">
        <v>7876</v>
      </c>
      <c r="P12586" t="s">
        <v>16057</v>
      </c>
      <c r="Q12586">
        <v>74</v>
      </c>
      <c r="R12586" s="117" t="s">
        <v>14814</v>
      </c>
      <c r="S12586" s="117" t="s">
        <v>14589</v>
      </c>
      <c r="T12586" t="s">
        <v>12136</v>
      </c>
      <c r="U12586" t="s">
        <v>10772</v>
      </c>
    </row>
    <row r="12587" spans="1:21">
      <c r="A12587" s="117" t="s">
        <v>14525</v>
      </c>
      <c r="B12587" t="s">
        <v>14590</v>
      </c>
      <c r="C12587" t="s">
        <v>14590</v>
      </c>
      <c r="D12587">
        <v>89</v>
      </c>
      <c r="E12587">
        <v>83</v>
      </c>
      <c r="F12587">
        <v>89</v>
      </c>
      <c r="G12587">
        <v>83</v>
      </c>
      <c r="H12587">
        <v>1</v>
      </c>
      <c r="I12587">
        <v>1</v>
      </c>
      <c r="J12587">
        <v>10</v>
      </c>
      <c r="K12587" s="194">
        <v>10</v>
      </c>
      <c r="L12587" t="s">
        <v>1079</v>
      </c>
      <c r="M12587" t="s">
        <v>1079</v>
      </c>
      <c r="N12587">
        <v>120000</v>
      </c>
      <c r="O12587" t="s">
        <v>7876</v>
      </c>
      <c r="P12587" t="s">
        <v>14526</v>
      </c>
      <c r="Q12587">
        <v>120</v>
      </c>
      <c r="R12587" s="117" t="s">
        <v>14595</v>
      </c>
      <c r="S12587" s="117" t="s">
        <v>14596</v>
      </c>
      <c r="T12587" t="s">
        <v>17448</v>
      </c>
      <c r="U12587" t="s">
        <v>10772</v>
      </c>
    </row>
    <row r="12588" spans="1:21">
      <c r="A12588" s="117" t="s">
        <v>5889</v>
      </c>
      <c r="B12588" t="s">
        <v>14590</v>
      </c>
      <c r="C12588" t="s">
        <v>14590</v>
      </c>
      <c r="D12588">
        <v>39</v>
      </c>
      <c r="E12588">
        <v>33</v>
      </c>
      <c r="F12588">
        <v>39</v>
      </c>
      <c r="G12588">
        <v>33</v>
      </c>
      <c r="H12588">
        <v>1</v>
      </c>
      <c r="I12588">
        <v>1</v>
      </c>
      <c r="J12588">
        <v>0</v>
      </c>
      <c r="K12588" s="194">
        <v>0</v>
      </c>
      <c r="L12588" t="s">
        <v>1084</v>
      </c>
      <c r="M12588" t="s">
        <v>1084</v>
      </c>
      <c r="N12588">
        <v>74000</v>
      </c>
      <c r="O12588" t="s">
        <v>7876</v>
      </c>
      <c r="P12588" t="s">
        <v>8135</v>
      </c>
      <c r="Q12588">
        <v>74</v>
      </c>
      <c r="R12588" s="117" t="s">
        <v>14814</v>
      </c>
      <c r="S12588" s="117" t="s">
        <v>14589</v>
      </c>
      <c r="T12588" t="s">
        <v>12136</v>
      </c>
      <c r="U12588" t="s">
        <v>10772</v>
      </c>
    </row>
    <row r="12589" spans="1:21">
      <c r="A12589" s="117" t="s">
        <v>5890</v>
      </c>
      <c r="B12589" t="s">
        <v>14590</v>
      </c>
      <c r="C12589" t="s">
        <v>14590</v>
      </c>
      <c r="D12589">
        <v>89</v>
      </c>
      <c r="E12589">
        <v>83</v>
      </c>
      <c r="F12589">
        <v>89</v>
      </c>
      <c r="G12589">
        <v>83</v>
      </c>
      <c r="H12589">
        <v>1</v>
      </c>
      <c r="I12589">
        <v>1</v>
      </c>
      <c r="J12589">
        <v>10</v>
      </c>
      <c r="K12589" s="194">
        <v>10</v>
      </c>
      <c r="L12589" t="s">
        <v>1079</v>
      </c>
      <c r="M12589" t="s">
        <v>1079</v>
      </c>
      <c r="N12589">
        <v>74000</v>
      </c>
      <c r="O12589" t="s">
        <v>7876</v>
      </c>
      <c r="P12589" t="s">
        <v>8135</v>
      </c>
      <c r="Q12589">
        <v>74</v>
      </c>
      <c r="R12589" s="117" t="s">
        <v>19507</v>
      </c>
      <c r="S12589" s="117" t="s">
        <v>14596</v>
      </c>
      <c r="T12589" t="s">
        <v>17448</v>
      </c>
      <c r="U12589" t="s">
        <v>10772</v>
      </c>
    </row>
    <row r="12590" spans="1:21">
      <c r="A12590" s="117" t="s">
        <v>5891</v>
      </c>
      <c r="B12590" t="s">
        <v>14590</v>
      </c>
      <c r="C12590" t="s">
        <v>14590</v>
      </c>
      <c r="D12590">
        <v>39</v>
      </c>
      <c r="E12590">
        <v>33</v>
      </c>
      <c r="F12590">
        <v>39</v>
      </c>
      <c r="G12590">
        <v>33</v>
      </c>
      <c r="H12590">
        <v>1</v>
      </c>
      <c r="I12590">
        <v>1</v>
      </c>
      <c r="J12590">
        <v>0</v>
      </c>
      <c r="K12590" s="194">
        <v>0</v>
      </c>
      <c r="L12590" t="s">
        <v>1084</v>
      </c>
      <c r="M12590" t="s">
        <v>1084</v>
      </c>
      <c r="N12590">
        <v>74000</v>
      </c>
      <c r="O12590" t="s">
        <v>7876</v>
      </c>
      <c r="P12590" t="s">
        <v>8135</v>
      </c>
      <c r="Q12590">
        <v>74</v>
      </c>
      <c r="R12590" s="117" t="s">
        <v>14814</v>
      </c>
      <c r="S12590" s="117" t="s">
        <v>14589</v>
      </c>
      <c r="T12590" t="s">
        <v>12136</v>
      </c>
      <c r="U12590" t="s">
        <v>10772</v>
      </c>
    </row>
    <row r="12591" spans="1:21">
      <c r="A12591" s="117" t="s">
        <v>5892</v>
      </c>
      <c r="B12591" t="s">
        <v>14590</v>
      </c>
      <c r="C12591" t="s">
        <v>14590</v>
      </c>
      <c r="D12591">
        <v>89</v>
      </c>
      <c r="E12591">
        <v>83</v>
      </c>
      <c r="F12591">
        <v>89</v>
      </c>
      <c r="G12591">
        <v>83</v>
      </c>
      <c r="H12591">
        <v>1</v>
      </c>
      <c r="I12591">
        <v>1</v>
      </c>
      <c r="J12591">
        <v>10</v>
      </c>
      <c r="K12591" s="194">
        <v>10</v>
      </c>
      <c r="L12591" t="s">
        <v>1079</v>
      </c>
      <c r="M12591" t="s">
        <v>1079</v>
      </c>
      <c r="N12591">
        <v>200000</v>
      </c>
      <c r="O12591" t="s">
        <v>7876</v>
      </c>
      <c r="P12591" t="s">
        <v>9869</v>
      </c>
      <c r="Q12591">
        <v>200</v>
      </c>
      <c r="R12591" s="117" t="s">
        <v>14595</v>
      </c>
      <c r="S12591" s="117" t="s">
        <v>14596</v>
      </c>
      <c r="T12591" t="s">
        <v>17448</v>
      </c>
      <c r="U12591" t="s">
        <v>10772</v>
      </c>
    </row>
    <row r="12592" spans="1:21">
      <c r="A12592" s="117" t="s">
        <v>5893</v>
      </c>
      <c r="B12592" t="s">
        <v>14590</v>
      </c>
      <c r="C12592" t="s">
        <v>14590</v>
      </c>
      <c r="D12592">
        <v>39</v>
      </c>
      <c r="E12592">
        <v>33</v>
      </c>
      <c r="F12592">
        <v>39</v>
      </c>
      <c r="G12592">
        <v>33</v>
      </c>
      <c r="H12592">
        <v>1</v>
      </c>
      <c r="I12592">
        <v>1</v>
      </c>
      <c r="J12592">
        <v>0</v>
      </c>
      <c r="K12592" s="194">
        <v>0</v>
      </c>
      <c r="L12592" t="s">
        <v>1084</v>
      </c>
      <c r="M12592" t="s">
        <v>1084</v>
      </c>
      <c r="N12592">
        <v>74000</v>
      </c>
      <c r="O12592" t="s">
        <v>7876</v>
      </c>
      <c r="P12592" t="s">
        <v>8135</v>
      </c>
      <c r="Q12592">
        <v>74</v>
      </c>
      <c r="R12592" s="117" t="s">
        <v>14814</v>
      </c>
      <c r="S12592" s="117" t="s">
        <v>14589</v>
      </c>
      <c r="T12592" t="s">
        <v>12136</v>
      </c>
      <c r="U12592" t="s">
        <v>10772</v>
      </c>
    </row>
    <row r="12593" spans="1:21">
      <c r="A12593" s="117" t="s">
        <v>5894</v>
      </c>
      <c r="B12593" t="s">
        <v>14590</v>
      </c>
      <c r="C12593" t="s">
        <v>14590</v>
      </c>
      <c r="D12593">
        <v>39</v>
      </c>
      <c r="E12593">
        <v>33</v>
      </c>
      <c r="F12593">
        <v>39</v>
      </c>
      <c r="G12593">
        <v>33</v>
      </c>
      <c r="H12593">
        <v>1</v>
      </c>
      <c r="I12593">
        <v>1</v>
      </c>
      <c r="J12593">
        <v>0</v>
      </c>
      <c r="K12593" s="194">
        <v>0</v>
      </c>
      <c r="L12593" t="s">
        <v>1084</v>
      </c>
      <c r="M12593" t="s">
        <v>1084</v>
      </c>
      <c r="N12593">
        <v>74000</v>
      </c>
      <c r="O12593" t="s">
        <v>7876</v>
      </c>
      <c r="P12593" t="s">
        <v>8135</v>
      </c>
      <c r="Q12593">
        <v>74</v>
      </c>
      <c r="R12593" s="117" t="s">
        <v>14814</v>
      </c>
      <c r="S12593" s="117" t="s">
        <v>14589</v>
      </c>
      <c r="T12593" t="s">
        <v>12136</v>
      </c>
      <c r="U12593" t="s">
        <v>10772</v>
      </c>
    </row>
    <row r="12594" spans="1:21">
      <c r="A12594" s="117" t="s">
        <v>5895</v>
      </c>
      <c r="B12594" t="s">
        <v>14590</v>
      </c>
      <c r="C12594" t="s">
        <v>14590</v>
      </c>
      <c r="D12594">
        <v>89</v>
      </c>
      <c r="E12594">
        <v>83</v>
      </c>
      <c r="F12594">
        <v>89</v>
      </c>
      <c r="G12594">
        <v>83</v>
      </c>
      <c r="H12594">
        <v>1</v>
      </c>
      <c r="I12594">
        <v>1</v>
      </c>
      <c r="J12594">
        <v>10</v>
      </c>
      <c r="K12594" s="194">
        <v>10</v>
      </c>
      <c r="L12594" t="s">
        <v>1079</v>
      </c>
      <c r="M12594" t="s">
        <v>1079</v>
      </c>
      <c r="N12594">
        <v>74000</v>
      </c>
      <c r="O12594" t="s">
        <v>7876</v>
      </c>
      <c r="P12594" t="s">
        <v>8135</v>
      </c>
      <c r="Q12594">
        <v>74</v>
      </c>
      <c r="R12594" s="117" t="s">
        <v>14595</v>
      </c>
      <c r="S12594" s="117" t="s">
        <v>14596</v>
      </c>
      <c r="T12594" t="s">
        <v>17448</v>
      </c>
      <c r="U12594" t="s">
        <v>10772</v>
      </c>
    </row>
    <row r="12595" spans="1:21">
      <c r="A12595" s="117" t="s">
        <v>25667</v>
      </c>
      <c r="B12595" t="s">
        <v>14590</v>
      </c>
      <c r="C12595" t="s">
        <v>14590</v>
      </c>
      <c r="D12595">
        <v>39</v>
      </c>
      <c r="E12595">
        <v>33</v>
      </c>
      <c r="F12595">
        <v>39</v>
      </c>
      <c r="G12595">
        <v>33</v>
      </c>
      <c r="H12595">
        <v>1</v>
      </c>
      <c r="I12595">
        <v>1</v>
      </c>
      <c r="J12595">
        <v>0</v>
      </c>
      <c r="K12595" s="194">
        <v>0</v>
      </c>
      <c r="L12595" t="s">
        <v>1084</v>
      </c>
      <c r="M12595" t="s">
        <v>1084</v>
      </c>
      <c r="N12595">
        <v>74000</v>
      </c>
      <c r="O12595" t="s">
        <v>7876</v>
      </c>
      <c r="P12595" t="s">
        <v>8135</v>
      </c>
      <c r="Q12595">
        <v>74</v>
      </c>
      <c r="R12595" s="117" t="s">
        <v>14814</v>
      </c>
      <c r="S12595" s="117" t="s">
        <v>14589</v>
      </c>
      <c r="T12595" t="s">
        <v>12136</v>
      </c>
      <c r="U12595" t="s">
        <v>10772</v>
      </c>
    </row>
    <row r="12596" spans="1:21">
      <c r="A12596" s="117" t="s">
        <v>13649</v>
      </c>
      <c r="B12596" t="s">
        <v>14590</v>
      </c>
      <c r="C12596" t="s">
        <v>14590</v>
      </c>
      <c r="D12596">
        <v>89</v>
      </c>
      <c r="E12596">
        <v>83</v>
      </c>
      <c r="F12596">
        <v>89</v>
      </c>
      <c r="G12596">
        <v>83</v>
      </c>
      <c r="H12596">
        <v>1</v>
      </c>
      <c r="I12596">
        <v>1</v>
      </c>
      <c r="J12596">
        <v>10</v>
      </c>
      <c r="K12596" s="194">
        <v>10</v>
      </c>
      <c r="L12596" t="s">
        <v>1079</v>
      </c>
      <c r="M12596" t="s">
        <v>1079</v>
      </c>
      <c r="N12596">
        <v>90000</v>
      </c>
      <c r="O12596" t="s">
        <v>7876</v>
      </c>
      <c r="P12596" t="s">
        <v>13963</v>
      </c>
      <c r="Q12596">
        <v>90</v>
      </c>
      <c r="R12596" s="117" t="s">
        <v>14595</v>
      </c>
      <c r="S12596" s="117" t="s">
        <v>14596</v>
      </c>
      <c r="T12596" t="s">
        <v>17448</v>
      </c>
      <c r="U12596" t="s">
        <v>10772</v>
      </c>
    </row>
    <row r="12597" spans="1:21">
      <c r="A12597" s="117" t="s">
        <v>5896</v>
      </c>
      <c r="B12597" t="s">
        <v>14590</v>
      </c>
      <c r="C12597" t="s">
        <v>14590</v>
      </c>
      <c r="D12597">
        <v>39</v>
      </c>
      <c r="E12597">
        <v>33</v>
      </c>
      <c r="F12597">
        <v>39</v>
      </c>
      <c r="G12597">
        <v>33</v>
      </c>
      <c r="H12597">
        <v>1</v>
      </c>
      <c r="I12597">
        <v>1</v>
      </c>
      <c r="J12597">
        <v>0</v>
      </c>
      <c r="K12597" s="194">
        <v>0</v>
      </c>
      <c r="L12597" t="s">
        <v>1084</v>
      </c>
      <c r="M12597" t="s">
        <v>1084</v>
      </c>
      <c r="O12597" t="s">
        <v>7876</v>
      </c>
      <c r="P12597" t="s">
        <v>7877</v>
      </c>
      <c r="R12597" s="117" t="s">
        <v>14814</v>
      </c>
      <c r="S12597" s="117" t="s">
        <v>14589</v>
      </c>
      <c r="T12597" t="s">
        <v>12136</v>
      </c>
      <c r="U12597" t="s">
        <v>10772</v>
      </c>
    </row>
    <row r="12598" spans="1:21">
      <c r="A12598" s="117" t="s">
        <v>12227</v>
      </c>
      <c r="B12598" t="s">
        <v>14590</v>
      </c>
      <c r="C12598" t="s">
        <v>14590</v>
      </c>
      <c r="D12598">
        <v>89</v>
      </c>
      <c r="E12598">
        <v>83</v>
      </c>
      <c r="F12598">
        <v>89</v>
      </c>
      <c r="G12598">
        <v>83</v>
      </c>
      <c r="H12598">
        <v>1</v>
      </c>
      <c r="I12598">
        <v>1</v>
      </c>
      <c r="J12598">
        <v>10</v>
      </c>
      <c r="K12598" s="194">
        <v>10</v>
      </c>
      <c r="L12598" t="s">
        <v>1079</v>
      </c>
      <c r="M12598" t="s">
        <v>1079</v>
      </c>
      <c r="N12598">
        <v>134000</v>
      </c>
      <c r="O12598" t="s">
        <v>7876</v>
      </c>
      <c r="Q12598">
        <v>134</v>
      </c>
      <c r="R12598" s="117" t="s">
        <v>14814</v>
      </c>
      <c r="S12598" s="117" t="s">
        <v>14596</v>
      </c>
      <c r="T12598" t="s">
        <v>17448</v>
      </c>
      <c r="U12598" t="s">
        <v>10772</v>
      </c>
    </row>
    <row r="12599" spans="1:21">
      <c r="A12599" s="117" t="s">
        <v>5897</v>
      </c>
      <c r="B12599" t="s">
        <v>14590</v>
      </c>
      <c r="C12599" t="s">
        <v>14590</v>
      </c>
      <c r="D12599">
        <v>39</v>
      </c>
      <c r="E12599">
        <v>33</v>
      </c>
      <c r="F12599">
        <v>39</v>
      </c>
      <c r="G12599">
        <v>33</v>
      </c>
      <c r="H12599">
        <v>1</v>
      </c>
      <c r="I12599">
        <v>1</v>
      </c>
      <c r="J12599">
        <v>0</v>
      </c>
      <c r="K12599" s="194">
        <v>0</v>
      </c>
      <c r="L12599" t="s">
        <v>1084</v>
      </c>
      <c r="M12599" t="s">
        <v>1084</v>
      </c>
      <c r="O12599" t="s">
        <v>7876</v>
      </c>
      <c r="P12599" t="s">
        <v>7877</v>
      </c>
      <c r="R12599" s="117" t="s">
        <v>14814</v>
      </c>
      <c r="S12599" s="117" t="s">
        <v>14589</v>
      </c>
      <c r="T12599" t="s">
        <v>12136</v>
      </c>
      <c r="U12599" t="s">
        <v>10772</v>
      </c>
    </row>
    <row r="12600" spans="1:21">
      <c r="A12600" s="117" t="s">
        <v>5898</v>
      </c>
      <c r="B12600" t="s">
        <v>14590</v>
      </c>
      <c r="C12600" t="s">
        <v>14590</v>
      </c>
      <c r="D12600">
        <v>89</v>
      </c>
      <c r="E12600">
        <v>83</v>
      </c>
      <c r="F12600">
        <v>89</v>
      </c>
      <c r="G12600">
        <v>83</v>
      </c>
      <c r="H12600">
        <v>1</v>
      </c>
      <c r="I12600">
        <v>1</v>
      </c>
      <c r="J12600">
        <v>10</v>
      </c>
      <c r="K12600" s="194">
        <v>10</v>
      </c>
      <c r="L12600" t="s">
        <v>1079</v>
      </c>
      <c r="M12600" t="s">
        <v>1079</v>
      </c>
      <c r="N12600">
        <v>74000</v>
      </c>
      <c r="O12600" t="s">
        <v>7876</v>
      </c>
      <c r="P12600" t="s">
        <v>7877</v>
      </c>
      <c r="Q12600">
        <v>74</v>
      </c>
      <c r="R12600" s="117" t="s">
        <v>14595</v>
      </c>
      <c r="S12600" s="117" t="s">
        <v>14596</v>
      </c>
      <c r="T12600" t="s">
        <v>17448</v>
      </c>
      <c r="U12600" t="s">
        <v>10772</v>
      </c>
    </row>
    <row r="12601" spans="1:21">
      <c r="A12601" s="117" t="s">
        <v>25668</v>
      </c>
      <c r="B12601" t="s">
        <v>14590</v>
      </c>
      <c r="C12601" t="s">
        <v>14590</v>
      </c>
      <c r="D12601">
        <v>39</v>
      </c>
      <c r="E12601">
        <v>33</v>
      </c>
      <c r="F12601">
        <v>39</v>
      </c>
      <c r="G12601">
        <v>33</v>
      </c>
      <c r="H12601">
        <v>1</v>
      </c>
      <c r="I12601">
        <v>1</v>
      </c>
      <c r="J12601">
        <v>0</v>
      </c>
      <c r="K12601" s="194">
        <v>0</v>
      </c>
      <c r="L12601" t="s">
        <v>1084</v>
      </c>
      <c r="M12601" t="s">
        <v>1084</v>
      </c>
      <c r="N12601">
        <v>74000</v>
      </c>
      <c r="O12601" t="s">
        <v>7876</v>
      </c>
      <c r="P12601" t="s">
        <v>8135</v>
      </c>
      <c r="Q12601">
        <v>74</v>
      </c>
      <c r="R12601" s="117" t="s">
        <v>14814</v>
      </c>
      <c r="S12601" s="117" t="s">
        <v>14589</v>
      </c>
      <c r="T12601" t="s">
        <v>12136</v>
      </c>
      <c r="U12601" t="s">
        <v>10772</v>
      </c>
    </row>
    <row r="12602" spans="1:21">
      <c r="A12602" s="117" t="s">
        <v>5899</v>
      </c>
      <c r="B12602" t="s">
        <v>14590</v>
      </c>
      <c r="C12602" t="s">
        <v>14590</v>
      </c>
      <c r="D12602">
        <v>53</v>
      </c>
      <c r="E12602">
        <v>47</v>
      </c>
      <c r="F12602">
        <v>53</v>
      </c>
      <c r="G12602">
        <v>47</v>
      </c>
      <c r="H12602">
        <v>1</v>
      </c>
      <c r="I12602">
        <v>1</v>
      </c>
      <c r="J12602">
        <v>0</v>
      </c>
      <c r="K12602" s="194">
        <v>0</v>
      </c>
      <c r="L12602" t="s">
        <v>1084</v>
      </c>
      <c r="M12602" t="s">
        <v>1084</v>
      </c>
      <c r="N12602">
        <v>74000</v>
      </c>
      <c r="O12602" t="s">
        <v>7876</v>
      </c>
      <c r="P12602" t="s">
        <v>8135</v>
      </c>
      <c r="Q12602">
        <v>74</v>
      </c>
      <c r="R12602" s="117" t="s">
        <v>14814</v>
      </c>
      <c r="S12602" s="117" t="s">
        <v>14589</v>
      </c>
      <c r="T12602" t="s">
        <v>12136</v>
      </c>
      <c r="U12602" t="s">
        <v>10772</v>
      </c>
    </row>
    <row r="12603" spans="1:21">
      <c r="A12603" s="117" t="s">
        <v>5900</v>
      </c>
      <c r="B12603" t="s">
        <v>14590</v>
      </c>
      <c r="C12603" t="s">
        <v>14590</v>
      </c>
      <c r="D12603">
        <v>89</v>
      </c>
      <c r="E12603">
        <v>83</v>
      </c>
      <c r="F12603">
        <v>89</v>
      </c>
      <c r="G12603">
        <v>83</v>
      </c>
      <c r="H12603">
        <v>1</v>
      </c>
      <c r="I12603">
        <v>1</v>
      </c>
      <c r="J12603">
        <v>10</v>
      </c>
      <c r="K12603" s="194">
        <v>10</v>
      </c>
      <c r="L12603" t="s">
        <v>1079</v>
      </c>
      <c r="M12603" t="s">
        <v>1079</v>
      </c>
      <c r="N12603">
        <v>74000</v>
      </c>
      <c r="O12603" t="s">
        <v>7876</v>
      </c>
      <c r="P12603" t="s">
        <v>8135</v>
      </c>
      <c r="Q12603">
        <v>74</v>
      </c>
      <c r="R12603" s="117" t="s">
        <v>19507</v>
      </c>
      <c r="S12603" s="117" t="s">
        <v>14596</v>
      </c>
      <c r="T12603" t="s">
        <v>17448</v>
      </c>
      <c r="U12603" t="s">
        <v>10772</v>
      </c>
    </row>
    <row r="12604" spans="1:21">
      <c r="A12604" s="117" t="s">
        <v>5901</v>
      </c>
      <c r="B12604" t="s">
        <v>14590</v>
      </c>
      <c r="C12604" t="s">
        <v>14590</v>
      </c>
      <c r="D12604">
        <v>39</v>
      </c>
      <c r="E12604">
        <v>33</v>
      </c>
      <c r="F12604">
        <v>39</v>
      </c>
      <c r="G12604">
        <v>33</v>
      </c>
      <c r="H12604">
        <v>1</v>
      </c>
      <c r="I12604">
        <v>1</v>
      </c>
      <c r="J12604">
        <v>0</v>
      </c>
      <c r="K12604" s="194">
        <v>0</v>
      </c>
      <c r="L12604" t="s">
        <v>1084</v>
      </c>
      <c r="M12604" t="s">
        <v>1084</v>
      </c>
      <c r="N12604">
        <v>74000</v>
      </c>
      <c r="O12604" t="s">
        <v>7876</v>
      </c>
      <c r="P12604" t="s">
        <v>8135</v>
      </c>
      <c r="Q12604">
        <v>74</v>
      </c>
      <c r="R12604" s="117" t="s">
        <v>14814</v>
      </c>
      <c r="S12604" s="117" t="s">
        <v>14589</v>
      </c>
      <c r="T12604" t="s">
        <v>12136</v>
      </c>
      <c r="U12604" t="s">
        <v>10772</v>
      </c>
    </row>
    <row r="12605" spans="1:21">
      <c r="A12605" s="117" t="s">
        <v>5902</v>
      </c>
      <c r="B12605" t="s">
        <v>14590</v>
      </c>
      <c r="C12605" t="s">
        <v>14590</v>
      </c>
      <c r="D12605">
        <v>39</v>
      </c>
      <c r="E12605">
        <v>33</v>
      </c>
      <c r="F12605">
        <v>39</v>
      </c>
      <c r="G12605">
        <v>33</v>
      </c>
      <c r="H12605">
        <v>1</v>
      </c>
      <c r="I12605">
        <v>1</v>
      </c>
      <c r="J12605">
        <v>0</v>
      </c>
      <c r="K12605" s="194">
        <v>0</v>
      </c>
      <c r="L12605" t="s">
        <v>1084</v>
      </c>
      <c r="M12605" t="s">
        <v>1084</v>
      </c>
      <c r="O12605" t="s">
        <v>7876</v>
      </c>
      <c r="P12605" t="s">
        <v>7877</v>
      </c>
      <c r="R12605" s="117" t="s">
        <v>14814</v>
      </c>
      <c r="S12605" s="117" t="s">
        <v>14589</v>
      </c>
      <c r="T12605" t="s">
        <v>12136</v>
      </c>
      <c r="U12605" t="s">
        <v>10772</v>
      </c>
    </row>
    <row r="12606" spans="1:21">
      <c r="A12606" s="117" t="s">
        <v>25669</v>
      </c>
      <c r="B12606" t="s">
        <v>14590</v>
      </c>
      <c r="C12606" t="s">
        <v>14590</v>
      </c>
      <c r="D12606">
        <v>89</v>
      </c>
      <c r="E12606">
        <v>83</v>
      </c>
      <c r="F12606">
        <v>89</v>
      </c>
      <c r="G12606">
        <v>83</v>
      </c>
      <c r="H12606">
        <v>1</v>
      </c>
      <c r="I12606">
        <v>1</v>
      </c>
      <c r="J12606">
        <v>10</v>
      </c>
      <c r="K12606" s="194">
        <v>10</v>
      </c>
      <c r="L12606" t="s">
        <v>1079</v>
      </c>
      <c r="M12606" t="s">
        <v>1079</v>
      </c>
      <c r="N12606">
        <v>54133</v>
      </c>
      <c r="O12606" t="s">
        <v>7876</v>
      </c>
      <c r="P12606" t="s">
        <v>9867</v>
      </c>
      <c r="Q12606">
        <v>54.133000000000003</v>
      </c>
      <c r="R12606" s="117" t="s">
        <v>14595</v>
      </c>
      <c r="S12606" s="117" t="s">
        <v>14596</v>
      </c>
      <c r="T12606" t="s">
        <v>17448</v>
      </c>
      <c r="U12606" t="s">
        <v>10772</v>
      </c>
    </row>
    <row r="12607" spans="1:21">
      <c r="A12607" s="117" t="s">
        <v>5903</v>
      </c>
      <c r="B12607" t="s">
        <v>14590</v>
      </c>
      <c r="C12607" t="s">
        <v>14590</v>
      </c>
      <c r="D12607">
        <v>39</v>
      </c>
      <c r="E12607">
        <v>33</v>
      </c>
      <c r="F12607">
        <v>39</v>
      </c>
      <c r="G12607">
        <v>33</v>
      </c>
      <c r="H12607">
        <v>1</v>
      </c>
      <c r="I12607">
        <v>1</v>
      </c>
      <c r="J12607">
        <v>0</v>
      </c>
      <c r="K12607" s="194">
        <v>0</v>
      </c>
      <c r="L12607" t="s">
        <v>1084</v>
      </c>
      <c r="M12607" t="s">
        <v>1084</v>
      </c>
      <c r="N12607">
        <v>74000</v>
      </c>
      <c r="O12607" t="s">
        <v>7876</v>
      </c>
      <c r="P12607" t="s">
        <v>8135</v>
      </c>
      <c r="Q12607">
        <v>74</v>
      </c>
      <c r="R12607" s="117" t="s">
        <v>14814</v>
      </c>
      <c r="S12607" s="117" t="s">
        <v>14589</v>
      </c>
      <c r="T12607" t="s">
        <v>12136</v>
      </c>
      <c r="U12607" t="s">
        <v>10772</v>
      </c>
    </row>
    <row r="12608" spans="1:21">
      <c r="A12608" s="117" t="s">
        <v>5904</v>
      </c>
      <c r="B12608" t="s">
        <v>14590</v>
      </c>
      <c r="C12608" t="s">
        <v>14590</v>
      </c>
      <c r="D12608">
        <v>89</v>
      </c>
      <c r="E12608">
        <v>83</v>
      </c>
      <c r="F12608">
        <v>89</v>
      </c>
      <c r="G12608">
        <v>83</v>
      </c>
      <c r="H12608">
        <v>1</v>
      </c>
      <c r="I12608">
        <v>1</v>
      </c>
      <c r="J12608">
        <v>10</v>
      </c>
      <c r="K12608" s="194">
        <v>10</v>
      </c>
      <c r="L12608" t="s">
        <v>1079</v>
      </c>
      <c r="M12608" t="s">
        <v>1079</v>
      </c>
      <c r="N12608">
        <v>74000</v>
      </c>
      <c r="O12608" t="s">
        <v>7876</v>
      </c>
      <c r="P12608" t="s">
        <v>8135</v>
      </c>
      <c r="Q12608">
        <v>74</v>
      </c>
      <c r="R12608" s="117" t="s">
        <v>14595</v>
      </c>
      <c r="S12608" s="117" t="s">
        <v>14596</v>
      </c>
      <c r="T12608" t="s">
        <v>17448</v>
      </c>
      <c r="U12608" t="s">
        <v>10772</v>
      </c>
    </row>
    <row r="12609" spans="1:21">
      <c r="A12609" s="117" t="s">
        <v>25670</v>
      </c>
      <c r="B12609" t="s">
        <v>14590</v>
      </c>
      <c r="C12609" t="s">
        <v>14590</v>
      </c>
      <c r="D12609">
        <v>39</v>
      </c>
      <c r="E12609">
        <v>33</v>
      </c>
      <c r="F12609">
        <v>39</v>
      </c>
      <c r="G12609">
        <v>33</v>
      </c>
      <c r="H12609">
        <v>1</v>
      </c>
      <c r="I12609">
        <v>1</v>
      </c>
      <c r="J12609">
        <v>0</v>
      </c>
      <c r="K12609" s="194">
        <v>0</v>
      </c>
      <c r="L12609" t="s">
        <v>1084</v>
      </c>
      <c r="M12609" t="s">
        <v>1084</v>
      </c>
      <c r="N12609">
        <v>74000</v>
      </c>
      <c r="O12609" t="s">
        <v>7876</v>
      </c>
      <c r="P12609" t="s">
        <v>8135</v>
      </c>
      <c r="Q12609">
        <v>74</v>
      </c>
      <c r="R12609" s="117" t="s">
        <v>14814</v>
      </c>
      <c r="S12609" s="117" t="s">
        <v>14589</v>
      </c>
      <c r="T12609" t="s">
        <v>12136</v>
      </c>
      <c r="U12609" t="s">
        <v>10772</v>
      </c>
    </row>
    <row r="12610" spans="1:21">
      <c r="A12610" s="117" t="s">
        <v>5905</v>
      </c>
      <c r="B12610" t="s">
        <v>14590</v>
      </c>
      <c r="C12610" t="s">
        <v>14590</v>
      </c>
      <c r="D12610">
        <v>39</v>
      </c>
      <c r="E12610">
        <v>33</v>
      </c>
      <c r="F12610">
        <v>39</v>
      </c>
      <c r="G12610">
        <v>33</v>
      </c>
      <c r="H12610">
        <v>1</v>
      </c>
      <c r="I12610">
        <v>1</v>
      </c>
      <c r="J12610">
        <v>0</v>
      </c>
      <c r="K12610" s="194">
        <v>0</v>
      </c>
      <c r="L12610" t="s">
        <v>1084</v>
      </c>
      <c r="M12610" t="s">
        <v>1084</v>
      </c>
      <c r="N12610">
        <v>74000</v>
      </c>
      <c r="O12610" t="s">
        <v>7876</v>
      </c>
      <c r="P12610" t="s">
        <v>8135</v>
      </c>
      <c r="Q12610">
        <v>74</v>
      </c>
      <c r="R12610" s="117" t="s">
        <v>14814</v>
      </c>
      <c r="S12610" s="117" t="s">
        <v>14589</v>
      </c>
      <c r="T12610" t="s">
        <v>12136</v>
      </c>
      <c r="U12610" t="s">
        <v>10772</v>
      </c>
    </row>
    <row r="12611" spans="1:21">
      <c r="A12611" s="117" t="s">
        <v>5906</v>
      </c>
      <c r="B12611" t="s">
        <v>14590</v>
      </c>
      <c r="C12611" t="s">
        <v>14590</v>
      </c>
      <c r="D12611">
        <v>39</v>
      </c>
      <c r="E12611">
        <v>33</v>
      </c>
      <c r="F12611">
        <v>39</v>
      </c>
      <c r="G12611">
        <v>33</v>
      </c>
      <c r="H12611">
        <v>1</v>
      </c>
      <c r="I12611">
        <v>1</v>
      </c>
      <c r="J12611">
        <v>0</v>
      </c>
      <c r="K12611" s="194">
        <v>0</v>
      </c>
      <c r="L12611" t="s">
        <v>1084</v>
      </c>
      <c r="M12611" t="s">
        <v>1084</v>
      </c>
      <c r="O12611" t="s">
        <v>7876</v>
      </c>
      <c r="P12611" t="s">
        <v>7877</v>
      </c>
      <c r="R12611" s="117" t="s">
        <v>14814</v>
      </c>
      <c r="S12611" s="117" t="s">
        <v>14589</v>
      </c>
      <c r="T12611" t="s">
        <v>12136</v>
      </c>
      <c r="U12611" t="s">
        <v>10772</v>
      </c>
    </row>
    <row r="12612" spans="1:21">
      <c r="A12612" s="117" t="s">
        <v>5907</v>
      </c>
      <c r="B12612" t="s">
        <v>14590</v>
      </c>
      <c r="C12612" t="s">
        <v>14590</v>
      </c>
      <c r="D12612">
        <v>89</v>
      </c>
      <c r="E12612">
        <v>83</v>
      </c>
      <c r="F12612">
        <v>89</v>
      </c>
      <c r="G12612">
        <v>83</v>
      </c>
      <c r="H12612">
        <v>1</v>
      </c>
      <c r="I12612">
        <v>1</v>
      </c>
      <c r="J12612">
        <v>10</v>
      </c>
      <c r="K12612" s="194">
        <v>10</v>
      </c>
      <c r="L12612" t="s">
        <v>1079</v>
      </c>
      <c r="M12612" t="s">
        <v>1079</v>
      </c>
      <c r="N12612">
        <v>74000</v>
      </c>
      <c r="O12612" t="s">
        <v>7876</v>
      </c>
      <c r="P12612" t="s">
        <v>7877</v>
      </c>
      <c r="Q12612">
        <v>74</v>
      </c>
      <c r="R12612" s="117" t="s">
        <v>14595</v>
      </c>
      <c r="S12612" s="117" t="s">
        <v>14596</v>
      </c>
      <c r="T12612" t="s">
        <v>17448</v>
      </c>
      <c r="U12612" t="s">
        <v>10772</v>
      </c>
    </row>
    <row r="12613" spans="1:21">
      <c r="A12613" s="117" t="s">
        <v>25671</v>
      </c>
      <c r="B12613" t="s">
        <v>14590</v>
      </c>
      <c r="C12613" t="s">
        <v>14590</v>
      </c>
      <c r="D12613">
        <v>39</v>
      </c>
      <c r="E12613">
        <v>33</v>
      </c>
      <c r="F12613">
        <v>39</v>
      </c>
      <c r="G12613">
        <v>33</v>
      </c>
      <c r="H12613">
        <v>1</v>
      </c>
      <c r="I12613">
        <v>1</v>
      </c>
      <c r="J12613">
        <v>0</v>
      </c>
      <c r="K12613" s="194">
        <v>0</v>
      </c>
      <c r="L12613" t="s">
        <v>1084</v>
      </c>
      <c r="M12613" t="s">
        <v>1084</v>
      </c>
      <c r="N12613">
        <v>74000</v>
      </c>
      <c r="O12613" t="s">
        <v>7876</v>
      </c>
      <c r="P12613" t="s">
        <v>8135</v>
      </c>
      <c r="Q12613">
        <v>74</v>
      </c>
      <c r="R12613" s="117" t="s">
        <v>14814</v>
      </c>
      <c r="S12613" s="117" t="s">
        <v>14589</v>
      </c>
      <c r="T12613" t="s">
        <v>12136</v>
      </c>
      <c r="U12613" t="s">
        <v>10772</v>
      </c>
    </row>
    <row r="12614" spans="1:21">
      <c r="A12614" s="117" t="s">
        <v>11901</v>
      </c>
      <c r="B12614" t="s">
        <v>14590</v>
      </c>
      <c r="C12614" t="s">
        <v>14590</v>
      </c>
      <c r="D12614">
        <v>39</v>
      </c>
      <c r="E12614">
        <v>33</v>
      </c>
      <c r="F12614">
        <v>39</v>
      </c>
      <c r="G12614">
        <v>33</v>
      </c>
      <c r="H12614">
        <v>1</v>
      </c>
      <c r="I12614">
        <v>1</v>
      </c>
      <c r="J12614">
        <v>0</v>
      </c>
      <c r="K12614" s="194">
        <v>0</v>
      </c>
      <c r="L12614" t="s">
        <v>1084</v>
      </c>
      <c r="M12614" t="s">
        <v>1084</v>
      </c>
      <c r="N12614">
        <v>74000</v>
      </c>
      <c r="O12614" t="s">
        <v>7876</v>
      </c>
      <c r="P12614" t="s">
        <v>8135</v>
      </c>
      <c r="Q12614">
        <v>74</v>
      </c>
      <c r="R12614" s="117" t="s">
        <v>14814</v>
      </c>
      <c r="S12614" s="117" t="s">
        <v>14589</v>
      </c>
      <c r="T12614" t="s">
        <v>12136</v>
      </c>
      <c r="U12614" t="s">
        <v>10772</v>
      </c>
    </row>
    <row r="12615" spans="1:21">
      <c r="A12615" s="117" t="s">
        <v>5908</v>
      </c>
      <c r="B12615" t="s">
        <v>14590</v>
      </c>
      <c r="C12615" t="s">
        <v>14590</v>
      </c>
      <c r="D12615">
        <v>39</v>
      </c>
      <c r="E12615">
        <v>33</v>
      </c>
      <c r="F12615">
        <v>39</v>
      </c>
      <c r="G12615">
        <v>33</v>
      </c>
      <c r="H12615">
        <v>1</v>
      </c>
      <c r="I12615">
        <v>1</v>
      </c>
      <c r="J12615">
        <v>0</v>
      </c>
      <c r="K12615" s="194">
        <v>0</v>
      </c>
      <c r="L12615" t="s">
        <v>1084</v>
      </c>
      <c r="M12615" t="s">
        <v>1084</v>
      </c>
      <c r="N12615">
        <v>74000</v>
      </c>
      <c r="O12615" t="s">
        <v>7876</v>
      </c>
      <c r="P12615" t="s">
        <v>8135</v>
      </c>
      <c r="Q12615">
        <v>74</v>
      </c>
      <c r="R12615" s="117" t="s">
        <v>14814</v>
      </c>
      <c r="S12615" s="117" t="s">
        <v>14589</v>
      </c>
      <c r="T12615" t="s">
        <v>12136</v>
      </c>
      <c r="U12615" t="s">
        <v>10772</v>
      </c>
    </row>
    <row r="12616" spans="1:21">
      <c r="A12616" s="117" t="s">
        <v>5909</v>
      </c>
      <c r="B12616" t="s">
        <v>14590</v>
      </c>
      <c r="C12616" t="s">
        <v>14590</v>
      </c>
      <c r="D12616">
        <v>89</v>
      </c>
      <c r="E12616">
        <v>83</v>
      </c>
      <c r="F12616">
        <v>89</v>
      </c>
      <c r="G12616">
        <v>83</v>
      </c>
      <c r="H12616">
        <v>1</v>
      </c>
      <c r="I12616">
        <v>1</v>
      </c>
      <c r="J12616">
        <v>10</v>
      </c>
      <c r="K12616" s="194">
        <v>10</v>
      </c>
      <c r="L12616" t="s">
        <v>1079</v>
      </c>
      <c r="M12616" t="s">
        <v>1079</v>
      </c>
      <c r="N12616">
        <v>74000</v>
      </c>
      <c r="O12616" t="s">
        <v>7876</v>
      </c>
      <c r="P12616" t="s">
        <v>8135</v>
      </c>
      <c r="Q12616">
        <v>74</v>
      </c>
      <c r="R12616" s="117" t="s">
        <v>19507</v>
      </c>
      <c r="S12616" s="117" t="s">
        <v>14596</v>
      </c>
      <c r="T12616" t="s">
        <v>17448</v>
      </c>
      <c r="U12616" t="s">
        <v>10772</v>
      </c>
    </row>
    <row r="12617" spans="1:21">
      <c r="A12617" s="117" t="s">
        <v>25672</v>
      </c>
      <c r="B12617" t="s">
        <v>14590</v>
      </c>
      <c r="C12617" t="s">
        <v>14590</v>
      </c>
      <c r="D12617">
        <v>39</v>
      </c>
      <c r="E12617">
        <v>33</v>
      </c>
      <c r="F12617">
        <v>39</v>
      </c>
      <c r="G12617">
        <v>33</v>
      </c>
      <c r="H12617">
        <v>1</v>
      </c>
      <c r="I12617">
        <v>1</v>
      </c>
      <c r="J12617">
        <v>0</v>
      </c>
      <c r="K12617" s="194">
        <v>0</v>
      </c>
      <c r="L12617" t="s">
        <v>1084</v>
      </c>
      <c r="M12617" t="s">
        <v>1084</v>
      </c>
      <c r="N12617">
        <v>74000</v>
      </c>
      <c r="O12617" t="s">
        <v>7876</v>
      </c>
      <c r="P12617" t="s">
        <v>8135</v>
      </c>
      <c r="Q12617">
        <v>74</v>
      </c>
      <c r="R12617" s="117" t="s">
        <v>14814</v>
      </c>
      <c r="S12617" s="117" t="s">
        <v>14589</v>
      </c>
      <c r="T12617" t="s">
        <v>12136</v>
      </c>
      <c r="U12617" t="s">
        <v>10772</v>
      </c>
    </row>
    <row r="12618" spans="1:21">
      <c r="A12618" s="117" t="s">
        <v>5910</v>
      </c>
      <c r="B12618" t="s">
        <v>14590</v>
      </c>
      <c r="C12618" t="s">
        <v>14590</v>
      </c>
      <c r="D12618">
        <v>39</v>
      </c>
      <c r="E12618">
        <v>33</v>
      </c>
      <c r="F12618">
        <v>39</v>
      </c>
      <c r="G12618">
        <v>33</v>
      </c>
      <c r="H12618">
        <v>1</v>
      </c>
      <c r="I12618">
        <v>1</v>
      </c>
      <c r="J12618">
        <v>0</v>
      </c>
      <c r="K12618" s="194">
        <v>0</v>
      </c>
      <c r="L12618" t="s">
        <v>1084</v>
      </c>
      <c r="M12618" t="s">
        <v>1084</v>
      </c>
      <c r="N12618">
        <v>74000</v>
      </c>
      <c r="O12618" t="s">
        <v>7876</v>
      </c>
      <c r="P12618" t="s">
        <v>8135</v>
      </c>
      <c r="Q12618">
        <v>74</v>
      </c>
      <c r="R12618" s="117" t="s">
        <v>14814</v>
      </c>
      <c r="S12618" s="117" t="s">
        <v>14589</v>
      </c>
      <c r="T12618" t="s">
        <v>12136</v>
      </c>
      <c r="U12618" t="s">
        <v>10772</v>
      </c>
    </row>
    <row r="12619" spans="1:21">
      <c r="A12619" s="117" t="s">
        <v>5911</v>
      </c>
      <c r="B12619" t="s">
        <v>14590</v>
      </c>
      <c r="C12619" t="s">
        <v>14590</v>
      </c>
      <c r="D12619">
        <v>39</v>
      </c>
      <c r="E12619">
        <v>33</v>
      </c>
      <c r="F12619">
        <v>39</v>
      </c>
      <c r="G12619">
        <v>33</v>
      </c>
      <c r="H12619">
        <v>1</v>
      </c>
      <c r="I12619">
        <v>1</v>
      </c>
      <c r="J12619">
        <v>0</v>
      </c>
      <c r="K12619" s="194">
        <v>0</v>
      </c>
      <c r="L12619" t="s">
        <v>1084</v>
      </c>
      <c r="M12619" t="s">
        <v>1084</v>
      </c>
      <c r="N12619">
        <v>74000</v>
      </c>
      <c r="O12619" t="s">
        <v>7876</v>
      </c>
      <c r="P12619" t="s">
        <v>8135</v>
      </c>
      <c r="Q12619">
        <v>74</v>
      </c>
      <c r="R12619" s="117" t="s">
        <v>14814</v>
      </c>
      <c r="S12619" s="117" t="s">
        <v>14589</v>
      </c>
      <c r="T12619" t="s">
        <v>12136</v>
      </c>
      <c r="U12619" t="s">
        <v>10772</v>
      </c>
    </row>
    <row r="12620" spans="1:21">
      <c r="A12620" s="117" t="s">
        <v>5912</v>
      </c>
      <c r="B12620" t="s">
        <v>14590</v>
      </c>
      <c r="C12620" t="s">
        <v>14590</v>
      </c>
      <c r="D12620">
        <v>89</v>
      </c>
      <c r="E12620">
        <v>83</v>
      </c>
      <c r="F12620">
        <v>89</v>
      </c>
      <c r="G12620">
        <v>83</v>
      </c>
      <c r="H12620">
        <v>1</v>
      </c>
      <c r="I12620">
        <v>1</v>
      </c>
      <c r="J12620">
        <v>10</v>
      </c>
      <c r="K12620" s="194">
        <v>10</v>
      </c>
      <c r="L12620" t="s">
        <v>1079</v>
      </c>
      <c r="M12620" t="s">
        <v>1079</v>
      </c>
      <c r="N12620">
        <v>74000</v>
      </c>
      <c r="O12620" t="s">
        <v>7876</v>
      </c>
      <c r="P12620" t="s">
        <v>8135</v>
      </c>
      <c r="Q12620">
        <v>74</v>
      </c>
      <c r="R12620" s="117" t="s">
        <v>19507</v>
      </c>
      <c r="S12620" s="117" t="s">
        <v>14596</v>
      </c>
      <c r="T12620" t="s">
        <v>17448</v>
      </c>
      <c r="U12620" t="s">
        <v>10772</v>
      </c>
    </row>
    <row r="12621" spans="1:21">
      <c r="A12621" s="117" t="s">
        <v>5913</v>
      </c>
      <c r="B12621" t="s">
        <v>14590</v>
      </c>
      <c r="C12621" t="s">
        <v>14590</v>
      </c>
      <c r="D12621">
        <v>39</v>
      </c>
      <c r="E12621">
        <v>33</v>
      </c>
      <c r="F12621">
        <v>39</v>
      </c>
      <c r="G12621">
        <v>33</v>
      </c>
      <c r="H12621">
        <v>1</v>
      </c>
      <c r="I12621">
        <v>1</v>
      </c>
      <c r="J12621">
        <v>0</v>
      </c>
      <c r="K12621" s="194">
        <v>0</v>
      </c>
      <c r="L12621" t="s">
        <v>1084</v>
      </c>
      <c r="M12621" t="s">
        <v>1084</v>
      </c>
      <c r="N12621">
        <v>74000</v>
      </c>
      <c r="O12621" t="s">
        <v>7876</v>
      </c>
      <c r="P12621" t="s">
        <v>8135</v>
      </c>
      <c r="Q12621">
        <v>74</v>
      </c>
      <c r="R12621" s="117" t="s">
        <v>14814</v>
      </c>
      <c r="S12621" s="117" t="s">
        <v>14589</v>
      </c>
      <c r="T12621" t="s">
        <v>12136</v>
      </c>
      <c r="U12621" t="s">
        <v>10772</v>
      </c>
    </row>
    <row r="12622" spans="1:21">
      <c r="A12622" s="117" t="s">
        <v>14527</v>
      </c>
      <c r="B12622" t="s">
        <v>14590</v>
      </c>
      <c r="C12622" t="s">
        <v>14590</v>
      </c>
      <c r="D12622">
        <v>89</v>
      </c>
      <c r="E12622">
        <v>83</v>
      </c>
      <c r="F12622">
        <v>89</v>
      </c>
      <c r="G12622">
        <v>83</v>
      </c>
      <c r="H12622">
        <v>1</v>
      </c>
      <c r="I12622">
        <v>1</v>
      </c>
      <c r="J12622">
        <v>10</v>
      </c>
      <c r="K12622" s="194">
        <v>10</v>
      </c>
      <c r="L12622" t="s">
        <v>1079</v>
      </c>
      <c r="M12622" t="s">
        <v>1079</v>
      </c>
      <c r="N12622">
        <v>120000</v>
      </c>
      <c r="O12622" t="s">
        <v>7876</v>
      </c>
      <c r="P12622" t="s">
        <v>14526</v>
      </c>
      <c r="Q12622">
        <v>120</v>
      </c>
      <c r="R12622" s="117" t="s">
        <v>14595</v>
      </c>
      <c r="S12622" s="117" t="s">
        <v>14596</v>
      </c>
      <c r="T12622" t="s">
        <v>17448</v>
      </c>
      <c r="U12622" t="s">
        <v>10772</v>
      </c>
    </row>
    <row r="12623" spans="1:21">
      <c r="A12623" s="117" t="s">
        <v>5914</v>
      </c>
      <c r="B12623" t="s">
        <v>14590</v>
      </c>
      <c r="C12623" t="s">
        <v>14590</v>
      </c>
      <c r="D12623">
        <v>39</v>
      </c>
      <c r="E12623">
        <v>33</v>
      </c>
      <c r="F12623">
        <v>39</v>
      </c>
      <c r="G12623">
        <v>33</v>
      </c>
      <c r="H12623">
        <v>1</v>
      </c>
      <c r="I12623">
        <v>1</v>
      </c>
      <c r="J12623">
        <v>0</v>
      </c>
      <c r="K12623" s="194">
        <v>0</v>
      </c>
      <c r="L12623" t="s">
        <v>1084</v>
      </c>
      <c r="M12623" t="s">
        <v>1084</v>
      </c>
      <c r="N12623">
        <v>74000</v>
      </c>
      <c r="O12623" t="s">
        <v>7876</v>
      </c>
      <c r="P12623" t="s">
        <v>8135</v>
      </c>
      <c r="Q12623">
        <v>74</v>
      </c>
      <c r="R12623" s="117" t="s">
        <v>14814</v>
      </c>
      <c r="S12623" s="117" t="s">
        <v>14589</v>
      </c>
      <c r="T12623" t="s">
        <v>12136</v>
      </c>
      <c r="U12623" t="s">
        <v>10772</v>
      </c>
    </row>
    <row r="12624" spans="1:21">
      <c r="A12624" s="117" t="s">
        <v>14528</v>
      </c>
      <c r="B12624" t="s">
        <v>14590</v>
      </c>
      <c r="C12624" t="s">
        <v>14590</v>
      </c>
      <c r="D12624">
        <v>89</v>
      </c>
      <c r="E12624">
        <v>83</v>
      </c>
      <c r="F12624">
        <v>89</v>
      </c>
      <c r="G12624">
        <v>83</v>
      </c>
      <c r="H12624">
        <v>1</v>
      </c>
      <c r="I12624">
        <v>1</v>
      </c>
      <c r="J12624">
        <v>10</v>
      </c>
      <c r="K12624" s="194">
        <v>10</v>
      </c>
      <c r="L12624" t="s">
        <v>1079</v>
      </c>
      <c r="M12624" t="s">
        <v>1079</v>
      </c>
      <c r="N12624">
        <v>120000</v>
      </c>
      <c r="O12624" t="s">
        <v>7876</v>
      </c>
      <c r="P12624" t="s">
        <v>14526</v>
      </c>
      <c r="Q12624">
        <v>120</v>
      </c>
      <c r="R12624" s="117" t="s">
        <v>14595</v>
      </c>
      <c r="S12624" s="117" t="s">
        <v>14596</v>
      </c>
      <c r="T12624" t="s">
        <v>17448</v>
      </c>
      <c r="U12624" t="s">
        <v>10772</v>
      </c>
    </row>
    <row r="12625" spans="1:21">
      <c r="A12625" s="117" t="s">
        <v>5915</v>
      </c>
      <c r="B12625" t="s">
        <v>14590</v>
      </c>
      <c r="C12625" t="s">
        <v>14590</v>
      </c>
      <c r="D12625">
        <v>39</v>
      </c>
      <c r="E12625">
        <v>33</v>
      </c>
      <c r="F12625">
        <v>39</v>
      </c>
      <c r="G12625">
        <v>33</v>
      </c>
      <c r="H12625">
        <v>1</v>
      </c>
      <c r="I12625">
        <v>1</v>
      </c>
      <c r="J12625">
        <v>0</v>
      </c>
      <c r="K12625" s="194">
        <v>0</v>
      </c>
      <c r="L12625" t="s">
        <v>1084</v>
      </c>
      <c r="M12625" t="s">
        <v>1084</v>
      </c>
      <c r="N12625">
        <v>74000</v>
      </c>
      <c r="O12625" t="s">
        <v>7876</v>
      </c>
      <c r="P12625" t="s">
        <v>8135</v>
      </c>
      <c r="Q12625">
        <v>74</v>
      </c>
      <c r="R12625" s="117" t="s">
        <v>14814</v>
      </c>
      <c r="S12625" s="117" t="s">
        <v>14589</v>
      </c>
      <c r="T12625" t="s">
        <v>12136</v>
      </c>
      <c r="U12625" t="s">
        <v>10772</v>
      </c>
    </row>
    <row r="12626" spans="1:21">
      <c r="A12626" s="117" t="s">
        <v>5916</v>
      </c>
      <c r="B12626" t="s">
        <v>14590</v>
      </c>
      <c r="C12626" t="s">
        <v>14590</v>
      </c>
      <c r="D12626">
        <v>89</v>
      </c>
      <c r="E12626">
        <v>83</v>
      </c>
      <c r="F12626">
        <v>89</v>
      </c>
      <c r="G12626">
        <v>83</v>
      </c>
      <c r="H12626">
        <v>1</v>
      </c>
      <c r="I12626">
        <v>1</v>
      </c>
      <c r="J12626">
        <v>10</v>
      </c>
      <c r="K12626" s="194">
        <v>10</v>
      </c>
      <c r="L12626" t="s">
        <v>1079</v>
      </c>
      <c r="M12626" t="s">
        <v>1079</v>
      </c>
      <c r="N12626">
        <v>74000</v>
      </c>
      <c r="O12626" t="s">
        <v>7876</v>
      </c>
      <c r="P12626" t="s">
        <v>8135</v>
      </c>
      <c r="Q12626">
        <v>74</v>
      </c>
      <c r="R12626" s="117" t="s">
        <v>14595</v>
      </c>
      <c r="S12626" s="117" t="s">
        <v>14596</v>
      </c>
      <c r="T12626" t="s">
        <v>17448</v>
      </c>
      <c r="U12626" t="s">
        <v>10772</v>
      </c>
    </row>
    <row r="12627" spans="1:21">
      <c r="A12627" s="117" t="s">
        <v>5917</v>
      </c>
      <c r="B12627" t="s">
        <v>14590</v>
      </c>
      <c r="C12627" t="s">
        <v>14590</v>
      </c>
      <c r="D12627">
        <v>39</v>
      </c>
      <c r="E12627">
        <v>33</v>
      </c>
      <c r="F12627">
        <v>39</v>
      </c>
      <c r="G12627">
        <v>33</v>
      </c>
      <c r="H12627">
        <v>1</v>
      </c>
      <c r="I12627">
        <v>1</v>
      </c>
      <c r="J12627">
        <v>0</v>
      </c>
      <c r="K12627" s="194">
        <v>0</v>
      </c>
      <c r="L12627" t="s">
        <v>1084</v>
      </c>
      <c r="M12627" t="s">
        <v>1084</v>
      </c>
      <c r="N12627">
        <v>74000</v>
      </c>
      <c r="O12627" t="s">
        <v>7876</v>
      </c>
      <c r="P12627" t="s">
        <v>8135</v>
      </c>
      <c r="Q12627">
        <v>74</v>
      </c>
      <c r="R12627" s="117" t="s">
        <v>14814</v>
      </c>
      <c r="S12627" s="117" t="s">
        <v>14589</v>
      </c>
      <c r="T12627" t="s">
        <v>12136</v>
      </c>
      <c r="U12627" t="s">
        <v>10772</v>
      </c>
    </row>
    <row r="12628" spans="1:21">
      <c r="A12628" s="117" t="s">
        <v>25673</v>
      </c>
      <c r="B12628" t="s">
        <v>14590</v>
      </c>
      <c r="C12628" t="s">
        <v>14590</v>
      </c>
      <c r="D12628">
        <v>89</v>
      </c>
      <c r="E12628">
        <v>83</v>
      </c>
      <c r="F12628">
        <v>89</v>
      </c>
      <c r="G12628">
        <v>83</v>
      </c>
      <c r="H12628">
        <v>1</v>
      </c>
      <c r="I12628">
        <v>1</v>
      </c>
      <c r="J12628">
        <v>10</v>
      </c>
      <c r="K12628" s="194">
        <v>10</v>
      </c>
      <c r="L12628" t="s">
        <v>1079</v>
      </c>
      <c r="M12628" t="s">
        <v>1079</v>
      </c>
      <c r="N12628">
        <v>47251</v>
      </c>
      <c r="O12628" t="s">
        <v>7876</v>
      </c>
      <c r="P12628" t="s">
        <v>25619</v>
      </c>
      <c r="Q12628">
        <v>47.250999999999998</v>
      </c>
      <c r="R12628" s="117" t="s">
        <v>14595</v>
      </c>
      <c r="S12628" s="117" t="s">
        <v>14596</v>
      </c>
      <c r="T12628" t="s">
        <v>17448</v>
      </c>
      <c r="U12628" t="s">
        <v>10772</v>
      </c>
    </row>
    <row r="12629" spans="1:21">
      <c r="A12629" s="117" t="s">
        <v>5918</v>
      </c>
      <c r="B12629" t="s">
        <v>14590</v>
      </c>
      <c r="C12629" t="s">
        <v>14590</v>
      </c>
      <c r="D12629">
        <v>39</v>
      </c>
      <c r="E12629">
        <v>33</v>
      </c>
      <c r="F12629">
        <v>39</v>
      </c>
      <c r="G12629">
        <v>33</v>
      </c>
      <c r="H12629">
        <v>1</v>
      </c>
      <c r="I12629">
        <v>1</v>
      </c>
      <c r="J12629">
        <v>0</v>
      </c>
      <c r="K12629" s="194">
        <v>0</v>
      </c>
      <c r="L12629" t="s">
        <v>1083</v>
      </c>
      <c r="M12629" t="s">
        <v>1083</v>
      </c>
      <c r="N12629">
        <v>74000</v>
      </c>
      <c r="O12629" t="s">
        <v>7876</v>
      </c>
      <c r="P12629" t="s">
        <v>8135</v>
      </c>
      <c r="Q12629">
        <v>74</v>
      </c>
      <c r="R12629" s="117" t="s">
        <v>14814</v>
      </c>
      <c r="S12629" s="117" t="s">
        <v>14589</v>
      </c>
      <c r="T12629" t="s">
        <v>12136</v>
      </c>
      <c r="U12629" t="s">
        <v>10772</v>
      </c>
    </row>
    <row r="12630" spans="1:21">
      <c r="A12630" s="117" t="s">
        <v>5919</v>
      </c>
      <c r="B12630" t="s">
        <v>14590</v>
      </c>
      <c r="C12630" t="s">
        <v>14590</v>
      </c>
      <c r="D12630">
        <v>89</v>
      </c>
      <c r="E12630">
        <v>83</v>
      </c>
      <c r="F12630">
        <v>89</v>
      </c>
      <c r="G12630">
        <v>83</v>
      </c>
      <c r="H12630">
        <v>1</v>
      </c>
      <c r="I12630">
        <v>1</v>
      </c>
      <c r="J12630">
        <v>10</v>
      </c>
      <c r="K12630" s="194">
        <v>10</v>
      </c>
      <c r="L12630" t="s">
        <v>1079</v>
      </c>
      <c r="M12630" t="s">
        <v>1079</v>
      </c>
      <c r="N12630">
        <v>74000</v>
      </c>
      <c r="O12630" t="s">
        <v>7876</v>
      </c>
      <c r="P12630" t="s">
        <v>8135</v>
      </c>
      <c r="Q12630">
        <v>74</v>
      </c>
      <c r="R12630" s="117" t="s">
        <v>14595</v>
      </c>
      <c r="S12630" s="117" t="s">
        <v>14596</v>
      </c>
      <c r="T12630" t="s">
        <v>17448</v>
      </c>
      <c r="U12630" t="s">
        <v>10772</v>
      </c>
    </row>
    <row r="12631" spans="1:21">
      <c r="A12631" s="117" t="s">
        <v>5920</v>
      </c>
      <c r="B12631" t="s">
        <v>14590</v>
      </c>
      <c r="C12631" t="s">
        <v>14590</v>
      </c>
      <c r="D12631">
        <v>39</v>
      </c>
      <c r="E12631">
        <v>33</v>
      </c>
      <c r="F12631">
        <v>39</v>
      </c>
      <c r="G12631">
        <v>33</v>
      </c>
      <c r="H12631">
        <v>1</v>
      </c>
      <c r="I12631">
        <v>1</v>
      </c>
      <c r="J12631">
        <v>0</v>
      </c>
      <c r="K12631" s="194">
        <v>0</v>
      </c>
      <c r="L12631" t="s">
        <v>1083</v>
      </c>
      <c r="M12631" t="s">
        <v>1083</v>
      </c>
      <c r="N12631">
        <v>74000</v>
      </c>
      <c r="O12631" t="s">
        <v>7876</v>
      </c>
      <c r="P12631" t="s">
        <v>8135</v>
      </c>
      <c r="Q12631">
        <v>74</v>
      </c>
      <c r="R12631" s="117" t="s">
        <v>14814</v>
      </c>
      <c r="S12631" s="117" t="s">
        <v>14589</v>
      </c>
      <c r="T12631" t="s">
        <v>12136</v>
      </c>
      <c r="U12631" t="s">
        <v>10772</v>
      </c>
    </row>
    <row r="12632" spans="1:21">
      <c r="A12632" s="117" t="s">
        <v>5921</v>
      </c>
      <c r="B12632" t="s">
        <v>14590</v>
      </c>
      <c r="C12632" t="s">
        <v>14590</v>
      </c>
      <c r="D12632">
        <v>89</v>
      </c>
      <c r="E12632">
        <v>83</v>
      </c>
      <c r="F12632">
        <v>89</v>
      </c>
      <c r="G12632">
        <v>83</v>
      </c>
      <c r="H12632">
        <v>1</v>
      </c>
      <c r="I12632">
        <v>1</v>
      </c>
      <c r="J12632">
        <v>10</v>
      </c>
      <c r="K12632" s="194">
        <v>10</v>
      </c>
      <c r="L12632" t="s">
        <v>1079</v>
      </c>
      <c r="M12632" t="s">
        <v>1079</v>
      </c>
      <c r="N12632">
        <v>74000</v>
      </c>
      <c r="O12632" t="s">
        <v>7876</v>
      </c>
      <c r="P12632" t="s">
        <v>8135</v>
      </c>
      <c r="Q12632">
        <v>74</v>
      </c>
      <c r="R12632" s="117" t="s">
        <v>14595</v>
      </c>
      <c r="S12632" s="117" t="s">
        <v>14596</v>
      </c>
      <c r="T12632" t="s">
        <v>17448</v>
      </c>
      <c r="U12632" t="s">
        <v>10772</v>
      </c>
    </row>
    <row r="12633" spans="1:21">
      <c r="A12633" s="117" t="s">
        <v>5922</v>
      </c>
      <c r="B12633" t="s">
        <v>14590</v>
      </c>
      <c r="C12633" t="s">
        <v>14590</v>
      </c>
      <c r="D12633">
        <v>39</v>
      </c>
      <c r="E12633">
        <v>33</v>
      </c>
      <c r="F12633">
        <v>39</v>
      </c>
      <c r="G12633">
        <v>33</v>
      </c>
      <c r="H12633">
        <v>1</v>
      </c>
      <c r="I12633">
        <v>1</v>
      </c>
      <c r="J12633">
        <v>0</v>
      </c>
      <c r="K12633" s="194">
        <v>0</v>
      </c>
      <c r="L12633" t="s">
        <v>1083</v>
      </c>
      <c r="M12633" t="s">
        <v>1083</v>
      </c>
      <c r="N12633">
        <v>74000</v>
      </c>
      <c r="O12633" t="s">
        <v>7876</v>
      </c>
      <c r="P12633" t="s">
        <v>8135</v>
      </c>
      <c r="Q12633">
        <v>74</v>
      </c>
      <c r="R12633" s="117" t="s">
        <v>14814</v>
      </c>
      <c r="S12633" s="117" t="s">
        <v>14589</v>
      </c>
      <c r="T12633" t="s">
        <v>12136</v>
      </c>
      <c r="U12633" t="s">
        <v>10772</v>
      </c>
    </row>
    <row r="12634" spans="1:21">
      <c r="A12634" s="117" t="s">
        <v>5923</v>
      </c>
      <c r="B12634" t="s">
        <v>14590</v>
      </c>
      <c r="C12634" t="s">
        <v>14590</v>
      </c>
      <c r="D12634">
        <v>89</v>
      </c>
      <c r="E12634">
        <v>83</v>
      </c>
      <c r="F12634">
        <v>89</v>
      </c>
      <c r="G12634">
        <v>83</v>
      </c>
      <c r="H12634">
        <v>1</v>
      </c>
      <c r="I12634">
        <v>1</v>
      </c>
      <c r="J12634">
        <v>10</v>
      </c>
      <c r="K12634" s="194">
        <v>10</v>
      </c>
      <c r="L12634" t="s">
        <v>1079</v>
      </c>
      <c r="M12634" t="s">
        <v>1079</v>
      </c>
      <c r="N12634">
        <v>74000</v>
      </c>
      <c r="O12634" t="s">
        <v>7876</v>
      </c>
      <c r="P12634" t="s">
        <v>8135</v>
      </c>
      <c r="Q12634">
        <v>74</v>
      </c>
      <c r="R12634" s="117" t="s">
        <v>14595</v>
      </c>
      <c r="S12634" s="117" t="s">
        <v>14596</v>
      </c>
      <c r="T12634" t="s">
        <v>17448</v>
      </c>
      <c r="U12634" t="s">
        <v>10772</v>
      </c>
    </row>
    <row r="12635" spans="1:21">
      <c r="A12635" s="117" t="s">
        <v>5924</v>
      </c>
      <c r="B12635" t="s">
        <v>14590</v>
      </c>
      <c r="C12635" t="s">
        <v>14590</v>
      </c>
      <c r="D12635">
        <v>39</v>
      </c>
      <c r="E12635">
        <v>33</v>
      </c>
      <c r="F12635">
        <v>39</v>
      </c>
      <c r="G12635">
        <v>33</v>
      </c>
      <c r="H12635">
        <v>1</v>
      </c>
      <c r="I12635">
        <v>1</v>
      </c>
      <c r="J12635">
        <v>0</v>
      </c>
      <c r="K12635" s="194">
        <v>0</v>
      </c>
      <c r="L12635" t="s">
        <v>1083</v>
      </c>
      <c r="M12635" t="s">
        <v>1083</v>
      </c>
      <c r="N12635">
        <v>74000</v>
      </c>
      <c r="O12635" t="s">
        <v>7876</v>
      </c>
      <c r="P12635" t="s">
        <v>8135</v>
      </c>
      <c r="Q12635">
        <v>74</v>
      </c>
      <c r="R12635" s="117" t="s">
        <v>14814</v>
      </c>
      <c r="S12635" s="117" t="s">
        <v>14589</v>
      </c>
      <c r="T12635" t="s">
        <v>12136</v>
      </c>
      <c r="U12635" t="s">
        <v>10772</v>
      </c>
    </row>
    <row r="12636" spans="1:21">
      <c r="A12636" s="117" t="s">
        <v>5925</v>
      </c>
      <c r="B12636" t="s">
        <v>14590</v>
      </c>
      <c r="C12636" t="s">
        <v>14590</v>
      </c>
      <c r="D12636">
        <v>89</v>
      </c>
      <c r="E12636">
        <v>83</v>
      </c>
      <c r="F12636">
        <v>89</v>
      </c>
      <c r="G12636">
        <v>83</v>
      </c>
      <c r="H12636">
        <v>1</v>
      </c>
      <c r="I12636">
        <v>1</v>
      </c>
      <c r="J12636">
        <v>10</v>
      </c>
      <c r="K12636" s="194">
        <v>10</v>
      </c>
      <c r="L12636" t="s">
        <v>1079</v>
      </c>
      <c r="M12636" t="s">
        <v>1079</v>
      </c>
      <c r="N12636">
        <v>74000</v>
      </c>
      <c r="O12636" t="s">
        <v>7876</v>
      </c>
      <c r="P12636" t="s">
        <v>8135</v>
      </c>
      <c r="Q12636">
        <v>74</v>
      </c>
      <c r="R12636" s="117" t="s">
        <v>14595</v>
      </c>
      <c r="S12636" s="117" t="s">
        <v>14596</v>
      </c>
      <c r="T12636" t="s">
        <v>17448</v>
      </c>
      <c r="U12636" t="s">
        <v>10772</v>
      </c>
    </row>
    <row r="12637" spans="1:21">
      <c r="A12637" s="117" t="s">
        <v>5926</v>
      </c>
      <c r="B12637" t="s">
        <v>14590</v>
      </c>
      <c r="C12637" t="s">
        <v>14590</v>
      </c>
      <c r="D12637">
        <v>39</v>
      </c>
      <c r="E12637">
        <v>33</v>
      </c>
      <c r="F12637">
        <v>39</v>
      </c>
      <c r="G12637">
        <v>33</v>
      </c>
      <c r="H12637">
        <v>1</v>
      </c>
      <c r="I12637">
        <v>1</v>
      </c>
      <c r="J12637">
        <v>0</v>
      </c>
      <c r="K12637" s="194">
        <v>0</v>
      </c>
      <c r="L12637" t="s">
        <v>1083</v>
      </c>
      <c r="M12637" t="s">
        <v>1083</v>
      </c>
      <c r="N12637">
        <v>74000</v>
      </c>
      <c r="O12637" t="s">
        <v>7876</v>
      </c>
      <c r="P12637" t="s">
        <v>8135</v>
      </c>
      <c r="Q12637">
        <v>74</v>
      </c>
      <c r="R12637" s="117" t="s">
        <v>14814</v>
      </c>
      <c r="S12637" s="117" t="s">
        <v>14589</v>
      </c>
      <c r="T12637" t="s">
        <v>12136</v>
      </c>
      <c r="U12637" t="s">
        <v>10772</v>
      </c>
    </row>
    <row r="12638" spans="1:21">
      <c r="A12638" s="117" t="s">
        <v>5927</v>
      </c>
      <c r="B12638" t="s">
        <v>14590</v>
      </c>
      <c r="C12638" t="s">
        <v>14590</v>
      </c>
      <c r="D12638">
        <v>39</v>
      </c>
      <c r="E12638">
        <v>33</v>
      </c>
      <c r="F12638">
        <v>39</v>
      </c>
      <c r="G12638">
        <v>33</v>
      </c>
      <c r="H12638">
        <v>1</v>
      </c>
      <c r="I12638">
        <v>1</v>
      </c>
      <c r="J12638">
        <v>0</v>
      </c>
      <c r="K12638" s="194">
        <v>0</v>
      </c>
      <c r="L12638" t="s">
        <v>1083</v>
      </c>
      <c r="M12638" t="s">
        <v>1083</v>
      </c>
      <c r="N12638">
        <v>74000</v>
      </c>
      <c r="O12638" t="s">
        <v>7876</v>
      </c>
      <c r="P12638" t="s">
        <v>8135</v>
      </c>
      <c r="Q12638">
        <v>74</v>
      </c>
      <c r="R12638" s="117" t="s">
        <v>14814</v>
      </c>
      <c r="S12638" s="117" t="s">
        <v>14589</v>
      </c>
      <c r="T12638" t="s">
        <v>12136</v>
      </c>
      <c r="U12638" t="s">
        <v>10772</v>
      </c>
    </row>
    <row r="12639" spans="1:21">
      <c r="A12639" s="117" t="s">
        <v>5928</v>
      </c>
      <c r="B12639" t="s">
        <v>14590</v>
      </c>
      <c r="C12639" t="s">
        <v>14590</v>
      </c>
      <c r="D12639">
        <v>89</v>
      </c>
      <c r="E12639">
        <v>83</v>
      </c>
      <c r="F12639">
        <v>89</v>
      </c>
      <c r="G12639">
        <v>83</v>
      </c>
      <c r="H12639">
        <v>1</v>
      </c>
      <c r="I12639">
        <v>1</v>
      </c>
      <c r="J12639">
        <v>10</v>
      </c>
      <c r="K12639" s="194">
        <v>10</v>
      </c>
      <c r="L12639" t="s">
        <v>1079</v>
      </c>
      <c r="M12639" t="s">
        <v>1079</v>
      </c>
      <c r="N12639">
        <v>74000</v>
      </c>
      <c r="O12639" t="s">
        <v>7876</v>
      </c>
      <c r="P12639" t="s">
        <v>8135</v>
      </c>
      <c r="Q12639">
        <v>74</v>
      </c>
      <c r="R12639" s="117" t="s">
        <v>14595</v>
      </c>
      <c r="S12639" s="117" t="s">
        <v>14596</v>
      </c>
      <c r="T12639" t="s">
        <v>17448</v>
      </c>
      <c r="U12639" t="s">
        <v>10772</v>
      </c>
    </row>
    <row r="12640" spans="1:21">
      <c r="A12640" s="117" t="s">
        <v>5929</v>
      </c>
      <c r="B12640" t="s">
        <v>14590</v>
      </c>
      <c r="C12640" t="s">
        <v>14590</v>
      </c>
      <c r="D12640">
        <v>39</v>
      </c>
      <c r="E12640">
        <v>33</v>
      </c>
      <c r="F12640">
        <v>39</v>
      </c>
      <c r="G12640">
        <v>33</v>
      </c>
      <c r="H12640">
        <v>1</v>
      </c>
      <c r="I12640">
        <v>1</v>
      </c>
      <c r="J12640">
        <v>0</v>
      </c>
      <c r="K12640" s="194">
        <v>0</v>
      </c>
      <c r="L12640" t="s">
        <v>1083</v>
      </c>
      <c r="M12640" t="s">
        <v>1083</v>
      </c>
      <c r="N12640">
        <v>74000</v>
      </c>
      <c r="O12640" t="s">
        <v>7876</v>
      </c>
      <c r="P12640" t="s">
        <v>7877</v>
      </c>
      <c r="Q12640">
        <v>74</v>
      </c>
      <c r="R12640" s="117" t="s">
        <v>14814</v>
      </c>
      <c r="S12640" s="117" t="s">
        <v>14589</v>
      </c>
      <c r="T12640" t="s">
        <v>12136</v>
      </c>
      <c r="U12640" t="s">
        <v>10772</v>
      </c>
    </row>
    <row r="12641" spans="1:21">
      <c r="A12641" s="117" t="s">
        <v>5930</v>
      </c>
      <c r="B12641" t="s">
        <v>14590</v>
      </c>
      <c r="C12641" t="s">
        <v>14590</v>
      </c>
      <c r="D12641">
        <v>89</v>
      </c>
      <c r="E12641">
        <v>83</v>
      </c>
      <c r="F12641">
        <v>89</v>
      </c>
      <c r="G12641">
        <v>83</v>
      </c>
      <c r="H12641">
        <v>1</v>
      </c>
      <c r="I12641">
        <v>1</v>
      </c>
      <c r="J12641">
        <v>10</v>
      </c>
      <c r="K12641" s="194">
        <v>10</v>
      </c>
      <c r="L12641" t="s">
        <v>1079</v>
      </c>
      <c r="M12641" t="s">
        <v>1079</v>
      </c>
      <c r="N12641">
        <v>74000</v>
      </c>
      <c r="O12641" t="s">
        <v>7876</v>
      </c>
      <c r="P12641" t="s">
        <v>7877</v>
      </c>
      <c r="Q12641">
        <v>74</v>
      </c>
      <c r="R12641" s="117" t="s">
        <v>14595</v>
      </c>
      <c r="S12641" s="117" t="s">
        <v>14596</v>
      </c>
      <c r="T12641" t="s">
        <v>17448</v>
      </c>
      <c r="U12641" t="s">
        <v>10772</v>
      </c>
    </row>
    <row r="12642" spans="1:21">
      <c r="A12642" s="117" t="s">
        <v>5931</v>
      </c>
      <c r="B12642" t="s">
        <v>14590</v>
      </c>
      <c r="C12642" t="s">
        <v>14590</v>
      </c>
      <c r="D12642">
        <v>39</v>
      </c>
      <c r="E12642">
        <v>33</v>
      </c>
      <c r="F12642">
        <v>39</v>
      </c>
      <c r="G12642">
        <v>33</v>
      </c>
      <c r="H12642">
        <v>1</v>
      </c>
      <c r="I12642">
        <v>1</v>
      </c>
      <c r="J12642">
        <v>0</v>
      </c>
      <c r="K12642" s="194">
        <v>0</v>
      </c>
      <c r="L12642" t="s">
        <v>1083</v>
      </c>
      <c r="M12642" t="s">
        <v>1083</v>
      </c>
      <c r="N12642">
        <v>74000</v>
      </c>
      <c r="O12642" t="s">
        <v>7876</v>
      </c>
      <c r="P12642" t="s">
        <v>8135</v>
      </c>
      <c r="Q12642">
        <v>74</v>
      </c>
      <c r="R12642" s="117" t="s">
        <v>14814</v>
      </c>
      <c r="S12642" s="117" t="s">
        <v>14589</v>
      </c>
      <c r="T12642" t="s">
        <v>12136</v>
      </c>
      <c r="U12642" t="s">
        <v>10772</v>
      </c>
    </row>
    <row r="12643" spans="1:21">
      <c r="A12643" s="117" t="s">
        <v>5932</v>
      </c>
      <c r="B12643" t="s">
        <v>14590</v>
      </c>
      <c r="C12643" t="s">
        <v>14590</v>
      </c>
      <c r="D12643">
        <v>89</v>
      </c>
      <c r="E12643">
        <v>83</v>
      </c>
      <c r="F12643">
        <v>89</v>
      </c>
      <c r="G12643">
        <v>83</v>
      </c>
      <c r="H12643">
        <v>1</v>
      </c>
      <c r="I12643">
        <v>1</v>
      </c>
      <c r="J12643">
        <v>10</v>
      </c>
      <c r="K12643" s="194">
        <v>10</v>
      </c>
      <c r="L12643" t="s">
        <v>1079</v>
      </c>
      <c r="M12643" t="s">
        <v>1079</v>
      </c>
      <c r="N12643">
        <v>74000</v>
      </c>
      <c r="O12643" t="s">
        <v>7876</v>
      </c>
      <c r="P12643" t="s">
        <v>8135</v>
      </c>
      <c r="Q12643">
        <v>74</v>
      </c>
      <c r="R12643" s="117" t="s">
        <v>14595</v>
      </c>
      <c r="S12643" s="117" t="s">
        <v>14596</v>
      </c>
      <c r="T12643" t="s">
        <v>17448</v>
      </c>
      <c r="U12643" t="s">
        <v>10772</v>
      </c>
    </row>
    <row r="12644" spans="1:21">
      <c r="A12644" s="117" t="s">
        <v>5933</v>
      </c>
      <c r="B12644" t="s">
        <v>14590</v>
      </c>
      <c r="C12644" t="s">
        <v>14590</v>
      </c>
      <c r="D12644">
        <v>39</v>
      </c>
      <c r="E12644">
        <v>33</v>
      </c>
      <c r="F12644">
        <v>39</v>
      </c>
      <c r="G12644">
        <v>33</v>
      </c>
      <c r="H12644">
        <v>1</v>
      </c>
      <c r="I12644">
        <v>1</v>
      </c>
      <c r="J12644">
        <v>0</v>
      </c>
      <c r="K12644" s="194">
        <v>0</v>
      </c>
      <c r="L12644" t="s">
        <v>1083</v>
      </c>
      <c r="M12644" t="s">
        <v>1083</v>
      </c>
      <c r="N12644">
        <v>74000</v>
      </c>
      <c r="O12644" t="s">
        <v>7876</v>
      </c>
      <c r="P12644" t="s">
        <v>7877</v>
      </c>
      <c r="Q12644">
        <v>74</v>
      </c>
      <c r="R12644" s="117" t="s">
        <v>14814</v>
      </c>
      <c r="S12644" s="117" t="s">
        <v>14589</v>
      </c>
      <c r="T12644" t="s">
        <v>12136</v>
      </c>
      <c r="U12644" t="s">
        <v>10772</v>
      </c>
    </row>
    <row r="12645" spans="1:21">
      <c r="A12645" s="117" t="s">
        <v>5934</v>
      </c>
      <c r="B12645" t="s">
        <v>14590</v>
      </c>
      <c r="C12645" t="s">
        <v>14590</v>
      </c>
      <c r="D12645">
        <v>89</v>
      </c>
      <c r="E12645">
        <v>83</v>
      </c>
      <c r="F12645">
        <v>89</v>
      </c>
      <c r="G12645">
        <v>83</v>
      </c>
      <c r="H12645">
        <v>1</v>
      </c>
      <c r="I12645">
        <v>1</v>
      </c>
      <c r="J12645">
        <v>10</v>
      </c>
      <c r="K12645" s="194">
        <v>10</v>
      </c>
      <c r="L12645" t="s">
        <v>1079</v>
      </c>
      <c r="M12645" t="s">
        <v>1079</v>
      </c>
      <c r="N12645">
        <v>74000</v>
      </c>
      <c r="O12645" t="s">
        <v>7876</v>
      </c>
      <c r="P12645" t="s">
        <v>7877</v>
      </c>
      <c r="Q12645">
        <v>74</v>
      </c>
      <c r="R12645" s="117" t="s">
        <v>14595</v>
      </c>
      <c r="S12645" s="117" t="s">
        <v>14596</v>
      </c>
      <c r="T12645" t="s">
        <v>17448</v>
      </c>
      <c r="U12645" t="s">
        <v>10772</v>
      </c>
    </row>
    <row r="12646" spans="1:21">
      <c r="A12646" s="117" t="s">
        <v>5935</v>
      </c>
      <c r="B12646" t="s">
        <v>14590</v>
      </c>
      <c r="C12646" t="s">
        <v>14590</v>
      </c>
      <c r="D12646">
        <v>39</v>
      </c>
      <c r="E12646">
        <v>33</v>
      </c>
      <c r="F12646">
        <v>39</v>
      </c>
      <c r="G12646">
        <v>33</v>
      </c>
      <c r="H12646">
        <v>1</v>
      </c>
      <c r="I12646">
        <v>1</v>
      </c>
      <c r="J12646">
        <v>0</v>
      </c>
      <c r="K12646" s="194">
        <v>0</v>
      </c>
      <c r="L12646" t="s">
        <v>1083</v>
      </c>
      <c r="M12646" t="s">
        <v>1083</v>
      </c>
      <c r="N12646">
        <v>74000</v>
      </c>
      <c r="O12646" t="s">
        <v>7876</v>
      </c>
      <c r="P12646" t="s">
        <v>8135</v>
      </c>
      <c r="Q12646">
        <v>74</v>
      </c>
      <c r="R12646" s="117" t="s">
        <v>14814</v>
      </c>
      <c r="S12646" s="117" t="s">
        <v>14589</v>
      </c>
      <c r="T12646" t="s">
        <v>12136</v>
      </c>
      <c r="U12646" t="s">
        <v>10772</v>
      </c>
    </row>
    <row r="12647" spans="1:21">
      <c r="A12647" s="117" t="s">
        <v>5936</v>
      </c>
      <c r="B12647" t="s">
        <v>14590</v>
      </c>
      <c r="C12647" t="s">
        <v>14590</v>
      </c>
      <c r="D12647">
        <v>89</v>
      </c>
      <c r="E12647">
        <v>83</v>
      </c>
      <c r="F12647">
        <v>89</v>
      </c>
      <c r="G12647">
        <v>83</v>
      </c>
      <c r="H12647">
        <v>1</v>
      </c>
      <c r="I12647">
        <v>1</v>
      </c>
      <c r="J12647">
        <v>10</v>
      </c>
      <c r="K12647" s="194">
        <v>10</v>
      </c>
      <c r="L12647" t="s">
        <v>1079</v>
      </c>
      <c r="M12647" t="s">
        <v>1079</v>
      </c>
      <c r="N12647">
        <v>74000</v>
      </c>
      <c r="O12647" t="s">
        <v>7876</v>
      </c>
      <c r="P12647" t="s">
        <v>8135</v>
      </c>
      <c r="Q12647">
        <v>74</v>
      </c>
      <c r="R12647" s="117" t="s">
        <v>14595</v>
      </c>
      <c r="S12647" s="117" t="s">
        <v>14596</v>
      </c>
      <c r="T12647" t="s">
        <v>17448</v>
      </c>
      <c r="U12647" t="s">
        <v>10772</v>
      </c>
    </row>
    <row r="12648" spans="1:21">
      <c r="A12648" s="117" t="s">
        <v>25674</v>
      </c>
      <c r="B12648" t="s">
        <v>14590</v>
      </c>
      <c r="C12648" t="s">
        <v>14590</v>
      </c>
      <c r="D12648">
        <v>39</v>
      </c>
      <c r="E12648">
        <v>33</v>
      </c>
      <c r="F12648">
        <v>39</v>
      </c>
      <c r="G12648">
        <v>33</v>
      </c>
      <c r="H12648">
        <v>1</v>
      </c>
      <c r="I12648">
        <v>1</v>
      </c>
      <c r="J12648">
        <v>0</v>
      </c>
      <c r="K12648" s="194">
        <v>0</v>
      </c>
      <c r="L12648" t="s">
        <v>1083</v>
      </c>
      <c r="M12648" t="s">
        <v>1083</v>
      </c>
      <c r="N12648">
        <v>74000</v>
      </c>
      <c r="O12648" t="s">
        <v>7876</v>
      </c>
      <c r="P12648" t="s">
        <v>8135</v>
      </c>
      <c r="Q12648">
        <v>74</v>
      </c>
      <c r="R12648" s="117" t="s">
        <v>14814</v>
      </c>
      <c r="S12648" s="117" t="s">
        <v>14589</v>
      </c>
      <c r="T12648" t="s">
        <v>12136</v>
      </c>
      <c r="U12648" t="s">
        <v>10772</v>
      </c>
    </row>
    <row r="12649" spans="1:21">
      <c r="A12649" s="117" t="s">
        <v>13650</v>
      </c>
      <c r="B12649" t="s">
        <v>14590</v>
      </c>
      <c r="C12649" t="s">
        <v>14590</v>
      </c>
      <c r="D12649">
        <v>89</v>
      </c>
      <c r="E12649">
        <v>83</v>
      </c>
      <c r="F12649">
        <v>89</v>
      </c>
      <c r="G12649">
        <v>83</v>
      </c>
      <c r="H12649">
        <v>1</v>
      </c>
      <c r="I12649">
        <v>1</v>
      </c>
      <c r="J12649">
        <v>10</v>
      </c>
      <c r="K12649" s="194">
        <v>10</v>
      </c>
      <c r="L12649" t="s">
        <v>1079</v>
      </c>
      <c r="M12649" t="s">
        <v>1079</v>
      </c>
      <c r="N12649">
        <v>225000</v>
      </c>
      <c r="O12649" t="s">
        <v>7876</v>
      </c>
      <c r="P12649" t="s">
        <v>13964</v>
      </c>
      <c r="Q12649">
        <v>225</v>
      </c>
      <c r="R12649" s="117" t="s">
        <v>14595</v>
      </c>
      <c r="S12649" s="117" t="s">
        <v>14596</v>
      </c>
      <c r="T12649" t="s">
        <v>17448</v>
      </c>
      <c r="U12649" t="s">
        <v>10772</v>
      </c>
    </row>
    <row r="12650" spans="1:21">
      <c r="A12650" s="117" t="s">
        <v>5937</v>
      </c>
      <c r="B12650" t="s">
        <v>14590</v>
      </c>
      <c r="C12650" t="s">
        <v>14590</v>
      </c>
      <c r="D12650">
        <v>53</v>
      </c>
      <c r="E12650">
        <v>47</v>
      </c>
      <c r="F12650">
        <v>53</v>
      </c>
      <c r="G12650">
        <v>47</v>
      </c>
      <c r="H12650">
        <v>1</v>
      </c>
      <c r="I12650">
        <v>1</v>
      </c>
      <c r="J12650">
        <v>0</v>
      </c>
      <c r="K12650" s="194">
        <v>0</v>
      </c>
      <c r="L12650" t="s">
        <v>1083</v>
      </c>
      <c r="M12650" t="s">
        <v>1083</v>
      </c>
      <c r="N12650">
        <v>74000</v>
      </c>
      <c r="O12650" t="s">
        <v>7876</v>
      </c>
      <c r="P12650" t="s">
        <v>8135</v>
      </c>
      <c r="Q12650">
        <v>74</v>
      </c>
      <c r="R12650" s="117" t="s">
        <v>14814</v>
      </c>
      <c r="S12650" s="117" t="s">
        <v>14589</v>
      </c>
      <c r="T12650" t="s">
        <v>12136</v>
      </c>
      <c r="U12650" t="s">
        <v>10772</v>
      </c>
    </row>
    <row r="12651" spans="1:21">
      <c r="A12651" s="117" t="s">
        <v>5938</v>
      </c>
      <c r="B12651" t="s">
        <v>14590</v>
      </c>
      <c r="C12651" t="s">
        <v>14590</v>
      </c>
      <c r="D12651">
        <v>39</v>
      </c>
      <c r="E12651">
        <v>33</v>
      </c>
      <c r="F12651">
        <v>39</v>
      </c>
      <c r="G12651">
        <v>33</v>
      </c>
      <c r="H12651">
        <v>1</v>
      </c>
      <c r="I12651">
        <v>1</v>
      </c>
      <c r="J12651">
        <v>0</v>
      </c>
      <c r="K12651" s="194">
        <v>0</v>
      </c>
      <c r="L12651" t="s">
        <v>1083</v>
      </c>
      <c r="M12651" t="s">
        <v>1083</v>
      </c>
      <c r="O12651" t="s">
        <v>7876</v>
      </c>
      <c r="P12651" t="s">
        <v>7877</v>
      </c>
      <c r="R12651" s="117" t="s">
        <v>14814</v>
      </c>
      <c r="S12651" s="117" t="s">
        <v>14589</v>
      </c>
      <c r="T12651" t="s">
        <v>12136</v>
      </c>
      <c r="U12651" t="s">
        <v>10772</v>
      </c>
    </row>
    <row r="12652" spans="1:21">
      <c r="A12652" s="117" t="s">
        <v>5939</v>
      </c>
      <c r="B12652" t="s">
        <v>14590</v>
      </c>
      <c r="C12652" t="s">
        <v>14590</v>
      </c>
      <c r="D12652">
        <v>89</v>
      </c>
      <c r="E12652">
        <v>83</v>
      </c>
      <c r="F12652">
        <v>89</v>
      </c>
      <c r="G12652">
        <v>83</v>
      </c>
      <c r="H12652">
        <v>1</v>
      </c>
      <c r="I12652">
        <v>1</v>
      </c>
      <c r="J12652">
        <v>10</v>
      </c>
      <c r="K12652" s="194">
        <v>10</v>
      </c>
      <c r="L12652" t="s">
        <v>1079</v>
      </c>
      <c r="M12652" t="s">
        <v>1079</v>
      </c>
      <c r="N12652">
        <v>74000</v>
      </c>
      <c r="O12652" t="s">
        <v>7876</v>
      </c>
      <c r="P12652" t="s">
        <v>7877</v>
      </c>
      <c r="Q12652">
        <v>74</v>
      </c>
      <c r="R12652" s="117" t="s">
        <v>14595</v>
      </c>
      <c r="S12652" s="117" t="s">
        <v>14596</v>
      </c>
      <c r="T12652" t="s">
        <v>17448</v>
      </c>
      <c r="U12652" t="s">
        <v>10772</v>
      </c>
    </row>
    <row r="12653" spans="1:21">
      <c r="A12653" s="117" t="s">
        <v>5940</v>
      </c>
      <c r="B12653" t="s">
        <v>14590</v>
      </c>
      <c r="C12653" t="s">
        <v>14590</v>
      </c>
      <c r="D12653">
        <v>39</v>
      </c>
      <c r="E12653">
        <v>33</v>
      </c>
      <c r="F12653">
        <v>39</v>
      </c>
      <c r="G12653">
        <v>33</v>
      </c>
      <c r="H12653">
        <v>1</v>
      </c>
      <c r="I12653">
        <v>1</v>
      </c>
      <c r="J12653">
        <v>0</v>
      </c>
      <c r="K12653" s="194">
        <v>0</v>
      </c>
      <c r="L12653" t="s">
        <v>1083</v>
      </c>
      <c r="M12653" t="s">
        <v>1083</v>
      </c>
      <c r="N12653">
        <v>74000</v>
      </c>
      <c r="O12653" t="s">
        <v>7876</v>
      </c>
      <c r="P12653" t="s">
        <v>7877</v>
      </c>
      <c r="Q12653">
        <v>74</v>
      </c>
      <c r="R12653" s="117" t="s">
        <v>14814</v>
      </c>
      <c r="S12653" s="117" t="s">
        <v>14589</v>
      </c>
      <c r="T12653" t="s">
        <v>12136</v>
      </c>
      <c r="U12653" t="s">
        <v>10772</v>
      </c>
    </row>
    <row r="12654" spans="1:21">
      <c r="A12654" s="117" t="s">
        <v>5941</v>
      </c>
      <c r="B12654" t="s">
        <v>14590</v>
      </c>
      <c r="C12654" t="s">
        <v>14590</v>
      </c>
      <c r="D12654">
        <v>39</v>
      </c>
      <c r="E12654">
        <v>33</v>
      </c>
      <c r="F12654">
        <v>39</v>
      </c>
      <c r="G12654">
        <v>33</v>
      </c>
      <c r="H12654">
        <v>1</v>
      </c>
      <c r="I12654">
        <v>1</v>
      </c>
      <c r="J12654">
        <v>0</v>
      </c>
      <c r="K12654" s="194">
        <v>0</v>
      </c>
      <c r="L12654" t="s">
        <v>1083</v>
      </c>
      <c r="M12654" t="s">
        <v>1083</v>
      </c>
      <c r="N12654">
        <v>74000</v>
      </c>
      <c r="O12654" t="s">
        <v>7876</v>
      </c>
      <c r="P12654" t="s">
        <v>8135</v>
      </c>
      <c r="Q12654">
        <v>74</v>
      </c>
      <c r="R12654" s="117" t="s">
        <v>14814</v>
      </c>
      <c r="S12654" s="117" t="s">
        <v>14589</v>
      </c>
      <c r="T12654" t="s">
        <v>12136</v>
      </c>
      <c r="U12654" t="s">
        <v>10772</v>
      </c>
    </row>
    <row r="12655" spans="1:21">
      <c r="A12655" s="117" t="s">
        <v>5942</v>
      </c>
      <c r="B12655" t="s">
        <v>14590</v>
      </c>
      <c r="C12655" t="s">
        <v>14590</v>
      </c>
      <c r="D12655">
        <v>39</v>
      </c>
      <c r="E12655">
        <v>33</v>
      </c>
      <c r="F12655">
        <v>39</v>
      </c>
      <c r="G12655">
        <v>33</v>
      </c>
      <c r="H12655">
        <v>1</v>
      </c>
      <c r="I12655">
        <v>1</v>
      </c>
      <c r="J12655">
        <v>0</v>
      </c>
      <c r="K12655" s="194">
        <v>0</v>
      </c>
      <c r="L12655" t="s">
        <v>1083</v>
      </c>
      <c r="M12655" t="s">
        <v>1083</v>
      </c>
      <c r="N12655">
        <v>74000</v>
      </c>
      <c r="O12655" t="s">
        <v>7876</v>
      </c>
      <c r="P12655" t="s">
        <v>8135</v>
      </c>
      <c r="Q12655">
        <v>74</v>
      </c>
      <c r="R12655" s="117" t="s">
        <v>14814</v>
      </c>
      <c r="S12655" s="117" t="s">
        <v>14589</v>
      </c>
      <c r="T12655" t="s">
        <v>12136</v>
      </c>
      <c r="U12655" t="s">
        <v>10772</v>
      </c>
    </row>
    <row r="12656" spans="1:21">
      <c r="A12656" s="117" t="s">
        <v>5943</v>
      </c>
      <c r="B12656" t="s">
        <v>14590</v>
      </c>
      <c r="C12656" t="s">
        <v>14590</v>
      </c>
      <c r="D12656">
        <v>89</v>
      </c>
      <c r="E12656">
        <v>83</v>
      </c>
      <c r="F12656">
        <v>89</v>
      </c>
      <c r="G12656">
        <v>83</v>
      </c>
      <c r="H12656">
        <v>1</v>
      </c>
      <c r="I12656">
        <v>1</v>
      </c>
      <c r="J12656">
        <v>10</v>
      </c>
      <c r="K12656" s="194">
        <v>10</v>
      </c>
      <c r="L12656" t="s">
        <v>1079</v>
      </c>
      <c r="M12656" t="s">
        <v>1079</v>
      </c>
      <c r="N12656">
        <v>74000</v>
      </c>
      <c r="O12656" t="s">
        <v>7876</v>
      </c>
      <c r="P12656" t="s">
        <v>8135</v>
      </c>
      <c r="Q12656">
        <v>74</v>
      </c>
      <c r="R12656" s="117" t="s">
        <v>14595</v>
      </c>
      <c r="S12656" s="117" t="s">
        <v>14596</v>
      </c>
      <c r="T12656" t="s">
        <v>17448</v>
      </c>
      <c r="U12656" t="s">
        <v>10772</v>
      </c>
    </row>
    <row r="12657" spans="1:21">
      <c r="A12657" s="117" t="s">
        <v>25675</v>
      </c>
      <c r="B12657" t="s">
        <v>14590</v>
      </c>
      <c r="C12657" t="s">
        <v>14590</v>
      </c>
      <c r="D12657">
        <v>39</v>
      </c>
      <c r="E12657">
        <v>33</v>
      </c>
      <c r="F12657">
        <v>39</v>
      </c>
      <c r="G12657">
        <v>33</v>
      </c>
      <c r="H12657">
        <v>1</v>
      </c>
      <c r="I12657">
        <v>1</v>
      </c>
      <c r="J12657">
        <v>0</v>
      </c>
      <c r="K12657" s="194">
        <v>0</v>
      </c>
      <c r="L12657" t="s">
        <v>1083</v>
      </c>
      <c r="M12657" t="s">
        <v>1083</v>
      </c>
      <c r="N12657">
        <v>74000</v>
      </c>
      <c r="O12657" t="s">
        <v>7876</v>
      </c>
      <c r="P12657" t="s">
        <v>8135</v>
      </c>
      <c r="Q12657">
        <v>74</v>
      </c>
      <c r="R12657" s="117" t="s">
        <v>14814</v>
      </c>
      <c r="S12657" s="117" t="s">
        <v>14589</v>
      </c>
      <c r="T12657" t="s">
        <v>12136</v>
      </c>
      <c r="U12657" t="s">
        <v>10772</v>
      </c>
    </row>
    <row r="12658" spans="1:21">
      <c r="A12658" s="117" t="s">
        <v>5944</v>
      </c>
      <c r="B12658" t="s">
        <v>14590</v>
      </c>
      <c r="C12658" t="s">
        <v>14590</v>
      </c>
      <c r="D12658">
        <v>39</v>
      </c>
      <c r="E12658">
        <v>33</v>
      </c>
      <c r="F12658">
        <v>39</v>
      </c>
      <c r="G12658">
        <v>33</v>
      </c>
      <c r="H12658">
        <v>1</v>
      </c>
      <c r="I12658">
        <v>1</v>
      </c>
      <c r="J12658">
        <v>0</v>
      </c>
      <c r="K12658" s="194">
        <v>0</v>
      </c>
      <c r="L12658" t="s">
        <v>1083</v>
      </c>
      <c r="M12658" t="s">
        <v>1083</v>
      </c>
      <c r="O12658" t="s">
        <v>7876</v>
      </c>
      <c r="P12658" t="s">
        <v>7877</v>
      </c>
      <c r="R12658" s="117" t="s">
        <v>14814</v>
      </c>
      <c r="S12658" s="117" t="s">
        <v>14589</v>
      </c>
      <c r="T12658" t="s">
        <v>12136</v>
      </c>
      <c r="U12658" t="s">
        <v>10772</v>
      </c>
    </row>
    <row r="12659" spans="1:21">
      <c r="A12659" s="117" t="s">
        <v>5945</v>
      </c>
      <c r="B12659" t="s">
        <v>14590</v>
      </c>
      <c r="C12659" t="s">
        <v>14590</v>
      </c>
      <c r="D12659">
        <v>53</v>
      </c>
      <c r="E12659">
        <v>47</v>
      </c>
      <c r="F12659">
        <v>53</v>
      </c>
      <c r="G12659">
        <v>47</v>
      </c>
      <c r="H12659">
        <v>1</v>
      </c>
      <c r="I12659">
        <v>1</v>
      </c>
      <c r="J12659">
        <v>0</v>
      </c>
      <c r="K12659" s="194">
        <v>0</v>
      </c>
      <c r="L12659" t="s">
        <v>1083</v>
      </c>
      <c r="M12659" t="s">
        <v>1083</v>
      </c>
      <c r="N12659">
        <v>74000</v>
      </c>
      <c r="O12659" t="s">
        <v>7876</v>
      </c>
      <c r="P12659" t="s">
        <v>8135</v>
      </c>
      <c r="Q12659">
        <v>74</v>
      </c>
      <c r="R12659" s="117" t="s">
        <v>14814</v>
      </c>
      <c r="S12659" s="117" t="s">
        <v>14589</v>
      </c>
      <c r="T12659" t="s">
        <v>12136</v>
      </c>
      <c r="U12659" t="s">
        <v>10772</v>
      </c>
    </row>
    <row r="12660" spans="1:21">
      <c r="A12660" s="117" t="s">
        <v>5946</v>
      </c>
      <c r="B12660" t="s">
        <v>14590</v>
      </c>
      <c r="C12660" t="s">
        <v>14590</v>
      </c>
      <c r="D12660">
        <v>89</v>
      </c>
      <c r="E12660">
        <v>83</v>
      </c>
      <c r="F12660">
        <v>89</v>
      </c>
      <c r="G12660">
        <v>83</v>
      </c>
      <c r="H12660">
        <v>1</v>
      </c>
      <c r="I12660">
        <v>1</v>
      </c>
      <c r="J12660">
        <v>10</v>
      </c>
      <c r="K12660" s="194">
        <v>10</v>
      </c>
      <c r="L12660" t="s">
        <v>1079</v>
      </c>
      <c r="M12660" t="s">
        <v>1079</v>
      </c>
      <c r="N12660">
        <v>74000</v>
      </c>
      <c r="O12660" t="s">
        <v>7876</v>
      </c>
      <c r="P12660" t="s">
        <v>8135</v>
      </c>
      <c r="Q12660">
        <v>74</v>
      </c>
      <c r="R12660" s="117" t="s">
        <v>19507</v>
      </c>
      <c r="S12660" s="117" t="s">
        <v>14596</v>
      </c>
      <c r="T12660" t="s">
        <v>17448</v>
      </c>
      <c r="U12660" t="s">
        <v>10772</v>
      </c>
    </row>
    <row r="12661" spans="1:21">
      <c r="A12661" s="117" t="s">
        <v>25676</v>
      </c>
      <c r="B12661" t="s">
        <v>14590</v>
      </c>
      <c r="C12661" t="s">
        <v>14590</v>
      </c>
      <c r="D12661">
        <v>39</v>
      </c>
      <c r="E12661">
        <v>33</v>
      </c>
      <c r="F12661">
        <v>39</v>
      </c>
      <c r="G12661">
        <v>33</v>
      </c>
      <c r="H12661">
        <v>1</v>
      </c>
      <c r="I12661">
        <v>1</v>
      </c>
      <c r="J12661">
        <v>0</v>
      </c>
      <c r="K12661" s="194">
        <v>0</v>
      </c>
      <c r="L12661" t="s">
        <v>1083</v>
      </c>
      <c r="M12661" t="s">
        <v>1083</v>
      </c>
      <c r="N12661">
        <v>74000</v>
      </c>
      <c r="O12661" t="s">
        <v>7876</v>
      </c>
      <c r="P12661" t="s">
        <v>8135</v>
      </c>
      <c r="Q12661">
        <v>74</v>
      </c>
      <c r="R12661" s="117" t="s">
        <v>14814</v>
      </c>
      <c r="S12661" s="117" t="s">
        <v>14589</v>
      </c>
      <c r="T12661" t="s">
        <v>12136</v>
      </c>
      <c r="U12661" t="s">
        <v>10772</v>
      </c>
    </row>
    <row r="12662" spans="1:21">
      <c r="A12662" s="117" t="s">
        <v>5947</v>
      </c>
      <c r="B12662" t="s">
        <v>14590</v>
      </c>
      <c r="C12662" t="s">
        <v>14590</v>
      </c>
      <c r="D12662">
        <v>53</v>
      </c>
      <c r="E12662">
        <v>47</v>
      </c>
      <c r="F12662">
        <v>53</v>
      </c>
      <c r="G12662">
        <v>47</v>
      </c>
      <c r="H12662">
        <v>1</v>
      </c>
      <c r="I12662">
        <v>1</v>
      </c>
      <c r="J12662">
        <v>0</v>
      </c>
      <c r="K12662" s="194">
        <v>0</v>
      </c>
      <c r="L12662" t="s">
        <v>1083</v>
      </c>
      <c r="M12662" t="s">
        <v>1083</v>
      </c>
      <c r="N12662">
        <v>74000</v>
      </c>
      <c r="O12662" t="s">
        <v>7876</v>
      </c>
      <c r="P12662" t="s">
        <v>8135</v>
      </c>
      <c r="Q12662">
        <v>74</v>
      </c>
      <c r="R12662" s="117" t="s">
        <v>14814</v>
      </c>
      <c r="S12662" s="117" t="s">
        <v>14589</v>
      </c>
      <c r="T12662" t="s">
        <v>12136</v>
      </c>
      <c r="U12662" t="s">
        <v>10772</v>
      </c>
    </row>
    <row r="12663" spans="1:21">
      <c r="A12663" s="117" t="s">
        <v>5948</v>
      </c>
      <c r="B12663" t="s">
        <v>14590</v>
      </c>
      <c r="C12663" t="s">
        <v>14590</v>
      </c>
      <c r="D12663">
        <v>39</v>
      </c>
      <c r="E12663">
        <v>33</v>
      </c>
      <c r="F12663">
        <v>39</v>
      </c>
      <c r="G12663">
        <v>33</v>
      </c>
      <c r="H12663">
        <v>1</v>
      </c>
      <c r="I12663">
        <v>1</v>
      </c>
      <c r="J12663">
        <v>0</v>
      </c>
      <c r="K12663" s="194">
        <v>0</v>
      </c>
      <c r="L12663" t="s">
        <v>1083</v>
      </c>
      <c r="M12663" t="s">
        <v>1083</v>
      </c>
      <c r="N12663">
        <v>74000</v>
      </c>
      <c r="O12663" t="s">
        <v>7876</v>
      </c>
      <c r="P12663" t="s">
        <v>7877</v>
      </c>
      <c r="Q12663">
        <v>74</v>
      </c>
      <c r="R12663" s="117" t="s">
        <v>14814</v>
      </c>
      <c r="S12663" s="117" t="s">
        <v>14589</v>
      </c>
      <c r="T12663" t="s">
        <v>12136</v>
      </c>
      <c r="U12663" t="s">
        <v>10772</v>
      </c>
    </row>
    <row r="12664" spans="1:21">
      <c r="A12664" s="117" t="s">
        <v>5949</v>
      </c>
      <c r="B12664" t="s">
        <v>14590</v>
      </c>
      <c r="C12664" t="s">
        <v>14590</v>
      </c>
      <c r="D12664">
        <v>89</v>
      </c>
      <c r="E12664">
        <v>83</v>
      </c>
      <c r="F12664">
        <v>89</v>
      </c>
      <c r="G12664">
        <v>83</v>
      </c>
      <c r="H12664">
        <v>1</v>
      </c>
      <c r="I12664">
        <v>1</v>
      </c>
      <c r="J12664">
        <v>10</v>
      </c>
      <c r="K12664" s="194">
        <v>10</v>
      </c>
      <c r="L12664" t="s">
        <v>1079</v>
      </c>
      <c r="M12664" t="s">
        <v>1079</v>
      </c>
      <c r="N12664">
        <v>74000</v>
      </c>
      <c r="O12664" t="s">
        <v>7876</v>
      </c>
      <c r="P12664" t="s">
        <v>7877</v>
      </c>
      <c r="Q12664">
        <v>74</v>
      </c>
      <c r="R12664" s="117" t="s">
        <v>14595</v>
      </c>
      <c r="S12664" s="117" t="s">
        <v>14596</v>
      </c>
      <c r="T12664" t="s">
        <v>17448</v>
      </c>
      <c r="U12664" t="s">
        <v>10772</v>
      </c>
    </row>
    <row r="12665" spans="1:21">
      <c r="A12665" s="117" t="s">
        <v>25677</v>
      </c>
      <c r="B12665" t="s">
        <v>14590</v>
      </c>
      <c r="C12665" t="s">
        <v>14590</v>
      </c>
      <c r="D12665">
        <v>39</v>
      </c>
      <c r="E12665">
        <v>33</v>
      </c>
      <c r="F12665">
        <v>39</v>
      </c>
      <c r="G12665">
        <v>33</v>
      </c>
      <c r="H12665">
        <v>1</v>
      </c>
      <c r="I12665">
        <v>1</v>
      </c>
      <c r="J12665">
        <v>0</v>
      </c>
      <c r="K12665" s="194">
        <v>0</v>
      </c>
      <c r="L12665" t="s">
        <v>1083</v>
      </c>
      <c r="M12665" t="s">
        <v>1083</v>
      </c>
      <c r="N12665">
        <v>74000</v>
      </c>
      <c r="O12665" t="s">
        <v>7876</v>
      </c>
      <c r="P12665" t="s">
        <v>8135</v>
      </c>
      <c r="Q12665">
        <v>74</v>
      </c>
      <c r="R12665" s="117" t="s">
        <v>14814</v>
      </c>
      <c r="S12665" s="117" t="s">
        <v>14589</v>
      </c>
      <c r="T12665" t="s">
        <v>12136</v>
      </c>
      <c r="U12665" t="s">
        <v>10772</v>
      </c>
    </row>
    <row r="12666" spans="1:21">
      <c r="A12666" s="117" t="s">
        <v>5950</v>
      </c>
      <c r="B12666" t="s">
        <v>14590</v>
      </c>
      <c r="C12666" t="s">
        <v>14590</v>
      </c>
      <c r="D12666">
        <v>89</v>
      </c>
      <c r="E12666">
        <v>83</v>
      </c>
      <c r="F12666">
        <v>89</v>
      </c>
      <c r="G12666">
        <v>83</v>
      </c>
      <c r="H12666">
        <v>1</v>
      </c>
      <c r="I12666">
        <v>1</v>
      </c>
      <c r="J12666">
        <v>10</v>
      </c>
      <c r="K12666" s="194">
        <v>10</v>
      </c>
      <c r="L12666" t="s">
        <v>1079</v>
      </c>
      <c r="M12666" t="s">
        <v>1079</v>
      </c>
      <c r="N12666">
        <v>74000</v>
      </c>
      <c r="O12666" t="s">
        <v>7876</v>
      </c>
      <c r="P12666" t="s">
        <v>8135</v>
      </c>
      <c r="Q12666">
        <v>74</v>
      </c>
      <c r="R12666" s="117" t="s">
        <v>14595</v>
      </c>
      <c r="S12666" s="117" t="s">
        <v>14596</v>
      </c>
      <c r="T12666" t="s">
        <v>17448</v>
      </c>
      <c r="U12666" t="s">
        <v>10772</v>
      </c>
    </row>
    <row r="12667" spans="1:21">
      <c r="A12667" s="117" t="s">
        <v>5951</v>
      </c>
      <c r="B12667" t="s">
        <v>14590</v>
      </c>
      <c r="C12667" t="s">
        <v>14590</v>
      </c>
      <c r="D12667">
        <v>39</v>
      </c>
      <c r="E12667">
        <v>33</v>
      </c>
      <c r="F12667">
        <v>39</v>
      </c>
      <c r="G12667">
        <v>33</v>
      </c>
      <c r="H12667">
        <v>1</v>
      </c>
      <c r="I12667">
        <v>1</v>
      </c>
      <c r="J12667">
        <v>0</v>
      </c>
      <c r="K12667" s="194">
        <v>0</v>
      </c>
      <c r="L12667" t="s">
        <v>1083</v>
      </c>
      <c r="M12667" t="s">
        <v>1083</v>
      </c>
      <c r="N12667">
        <v>74000</v>
      </c>
      <c r="O12667" t="s">
        <v>7876</v>
      </c>
      <c r="P12667" t="s">
        <v>8135</v>
      </c>
      <c r="Q12667">
        <v>74</v>
      </c>
      <c r="R12667" s="117" t="s">
        <v>14814</v>
      </c>
      <c r="S12667" s="117" t="s">
        <v>14589</v>
      </c>
      <c r="T12667" t="s">
        <v>12136</v>
      </c>
      <c r="U12667" t="s">
        <v>10772</v>
      </c>
    </row>
    <row r="12668" spans="1:21">
      <c r="A12668" s="117" t="s">
        <v>5952</v>
      </c>
      <c r="B12668" t="s">
        <v>14590</v>
      </c>
      <c r="C12668" t="s">
        <v>14590</v>
      </c>
      <c r="D12668">
        <v>89</v>
      </c>
      <c r="E12668">
        <v>83</v>
      </c>
      <c r="F12668">
        <v>89</v>
      </c>
      <c r="G12668">
        <v>83</v>
      </c>
      <c r="H12668">
        <v>1</v>
      </c>
      <c r="I12668">
        <v>1</v>
      </c>
      <c r="J12668">
        <v>10</v>
      </c>
      <c r="K12668" s="194">
        <v>10</v>
      </c>
      <c r="L12668" t="s">
        <v>1079</v>
      </c>
      <c r="M12668" t="s">
        <v>1079</v>
      </c>
      <c r="N12668">
        <v>74000</v>
      </c>
      <c r="O12668" t="s">
        <v>7876</v>
      </c>
      <c r="P12668" t="s">
        <v>8135</v>
      </c>
      <c r="Q12668">
        <v>74</v>
      </c>
      <c r="R12668" s="117" t="s">
        <v>14595</v>
      </c>
      <c r="S12668" s="117" t="s">
        <v>14596</v>
      </c>
      <c r="T12668" t="s">
        <v>17448</v>
      </c>
      <c r="U12668" t="s">
        <v>10772</v>
      </c>
    </row>
    <row r="12669" spans="1:21">
      <c r="A12669" s="117" t="s">
        <v>5953</v>
      </c>
      <c r="B12669" t="s">
        <v>14590</v>
      </c>
      <c r="C12669" t="s">
        <v>14590</v>
      </c>
      <c r="D12669">
        <v>39</v>
      </c>
      <c r="E12669">
        <v>33</v>
      </c>
      <c r="F12669">
        <v>39</v>
      </c>
      <c r="G12669">
        <v>33</v>
      </c>
      <c r="H12669">
        <v>1</v>
      </c>
      <c r="I12669">
        <v>1</v>
      </c>
      <c r="J12669">
        <v>0</v>
      </c>
      <c r="K12669" s="194">
        <v>0</v>
      </c>
      <c r="L12669" t="s">
        <v>1083</v>
      </c>
      <c r="M12669" t="s">
        <v>1083</v>
      </c>
      <c r="N12669">
        <v>74000</v>
      </c>
      <c r="O12669" t="s">
        <v>7876</v>
      </c>
      <c r="P12669" t="s">
        <v>8135</v>
      </c>
      <c r="Q12669">
        <v>74</v>
      </c>
      <c r="R12669" s="117" t="s">
        <v>14814</v>
      </c>
      <c r="S12669" s="117" t="s">
        <v>14589</v>
      </c>
      <c r="T12669" t="s">
        <v>12136</v>
      </c>
      <c r="U12669" t="s">
        <v>10772</v>
      </c>
    </row>
    <row r="12670" spans="1:21">
      <c r="A12670" s="117" t="s">
        <v>5954</v>
      </c>
      <c r="B12670" t="s">
        <v>14590</v>
      </c>
      <c r="C12670" t="s">
        <v>14590</v>
      </c>
      <c r="D12670">
        <v>89</v>
      </c>
      <c r="E12670">
        <v>83</v>
      </c>
      <c r="F12670">
        <v>89</v>
      </c>
      <c r="G12670">
        <v>83</v>
      </c>
      <c r="H12670">
        <v>1</v>
      </c>
      <c r="I12670">
        <v>1</v>
      </c>
      <c r="J12670">
        <v>10</v>
      </c>
      <c r="K12670" s="194">
        <v>10</v>
      </c>
      <c r="L12670" t="s">
        <v>1079</v>
      </c>
      <c r="M12670" t="s">
        <v>1079</v>
      </c>
      <c r="N12670">
        <v>74000</v>
      </c>
      <c r="O12670" t="s">
        <v>7876</v>
      </c>
      <c r="P12670" t="s">
        <v>8135</v>
      </c>
      <c r="Q12670">
        <v>74</v>
      </c>
      <c r="R12670" s="117" t="s">
        <v>14595</v>
      </c>
      <c r="S12670" s="117" t="s">
        <v>14596</v>
      </c>
      <c r="T12670" t="s">
        <v>17448</v>
      </c>
      <c r="U12670" t="s">
        <v>10772</v>
      </c>
    </row>
    <row r="12671" spans="1:21">
      <c r="A12671" s="117" t="s">
        <v>5955</v>
      </c>
      <c r="B12671" t="s">
        <v>14590</v>
      </c>
      <c r="C12671" t="s">
        <v>14590</v>
      </c>
      <c r="D12671">
        <v>39</v>
      </c>
      <c r="E12671">
        <v>33</v>
      </c>
      <c r="F12671">
        <v>39</v>
      </c>
      <c r="G12671">
        <v>33</v>
      </c>
      <c r="H12671">
        <v>1</v>
      </c>
      <c r="I12671">
        <v>1</v>
      </c>
      <c r="J12671">
        <v>0</v>
      </c>
      <c r="K12671" s="194">
        <v>0</v>
      </c>
      <c r="L12671" t="s">
        <v>1083</v>
      </c>
      <c r="M12671" t="s">
        <v>1083</v>
      </c>
      <c r="N12671">
        <v>74000</v>
      </c>
      <c r="O12671" t="s">
        <v>7876</v>
      </c>
      <c r="P12671" t="s">
        <v>8135</v>
      </c>
      <c r="Q12671">
        <v>74</v>
      </c>
      <c r="R12671" s="117" t="s">
        <v>14814</v>
      </c>
      <c r="S12671" s="117" t="s">
        <v>14589</v>
      </c>
      <c r="T12671" t="s">
        <v>12136</v>
      </c>
      <c r="U12671" t="s">
        <v>10772</v>
      </c>
    </row>
    <row r="12672" spans="1:21">
      <c r="A12672" s="117" t="s">
        <v>5956</v>
      </c>
      <c r="B12672" t="s">
        <v>14590</v>
      </c>
      <c r="C12672" t="s">
        <v>14590</v>
      </c>
      <c r="D12672">
        <v>89</v>
      </c>
      <c r="E12672">
        <v>83</v>
      </c>
      <c r="F12672">
        <v>89</v>
      </c>
      <c r="G12672">
        <v>83</v>
      </c>
      <c r="H12672">
        <v>1</v>
      </c>
      <c r="I12672">
        <v>1</v>
      </c>
      <c r="J12672">
        <v>10</v>
      </c>
      <c r="K12672" s="194">
        <v>10</v>
      </c>
      <c r="L12672" t="s">
        <v>1079</v>
      </c>
      <c r="M12672" t="s">
        <v>1079</v>
      </c>
      <c r="N12672">
        <v>74000</v>
      </c>
      <c r="O12672" t="s">
        <v>7876</v>
      </c>
      <c r="P12672" t="s">
        <v>8135</v>
      </c>
      <c r="Q12672">
        <v>74</v>
      </c>
      <c r="R12672" s="117" t="s">
        <v>14595</v>
      </c>
      <c r="S12672" s="117" t="s">
        <v>14596</v>
      </c>
      <c r="T12672" t="s">
        <v>17448</v>
      </c>
      <c r="U12672" t="s">
        <v>10772</v>
      </c>
    </row>
    <row r="12673" spans="1:21">
      <c r="A12673" s="117" t="s">
        <v>25678</v>
      </c>
      <c r="B12673" t="s">
        <v>14590</v>
      </c>
      <c r="C12673" t="s">
        <v>14590</v>
      </c>
      <c r="D12673">
        <v>39</v>
      </c>
      <c r="E12673">
        <v>33</v>
      </c>
      <c r="F12673">
        <v>39</v>
      </c>
      <c r="G12673">
        <v>33</v>
      </c>
      <c r="H12673">
        <v>1</v>
      </c>
      <c r="I12673">
        <v>1</v>
      </c>
      <c r="J12673">
        <v>0</v>
      </c>
      <c r="K12673" s="194">
        <v>0</v>
      </c>
      <c r="L12673" t="s">
        <v>1083</v>
      </c>
      <c r="M12673" t="s">
        <v>1083</v>
      </c>
      <c r="N12673">
        <v>74000</v>
      </c>
      <c r="O12673" t="s">
        <v>7876</v>
      </c>
      <c r="P12673" t="s">
        <v>8135</v>
      </c>
      <c r="Q12673">
        <v>74</v>
      </c>
      <c r="R12673" s="117" t="s">
        <v>14814</v>
      </c>
      <c r="S12673" s="117" t="s">
        <v>14589</v>
      </c>
      <c r="T12673" t="s">
        <v>12136</v>
      </c>
      <c r="U12673" t="s">
        <v>10772</v>
      </c>
    </row>
    <row r="12674" spans="1:21">
      <c r="A12674" s="117" t="s">
        <v>25679</v>
      </c>
      <c r="B12674" t="s">
        <v>14590</v>
      </c>
      <c r="C12674" t="s">
        <v>14590</v>
      </c>
      <c r="D12674">
        <v>39</v>
      </c>
      <c r="E12674">
        <v>33</v>
      </c>
      <c r="F12674">
        <v>39</v>
      </c>
      <c r="G12674">
        <v>33</v>
      </c>
      <c r="H12674">
        <v>1</v>
      </c>
      <c r="I12674">
        <v>1</v>
      </c>
      <c r="J12674">
        <v>0</v>
      </c>
      <c r="K12674" s="194">
        <v>0</v>
      </c>
      <c r="L12674" t="s">
        <v>1083</v>
      </c>
      <c r="M12674" t="s">
        <v>1083</v>
      </c>
      <c r="N12674">
        <v>74000</v>
      </c>
      <c r="O12674" t="s">
        <v>7876</v>
      </c>
      <c r="P12674" t="s">
        <v>8135</v>
      </c>
      <c r="Q12674">
        <v>74</v>
      </c>
      <c r="R12674" s="117" t="s">
        <v>14814</v>
      </c>
      <c r="S12674" s="117" t="s">
        <v>14589</v>
      </c>
      <c r="T12674" t="s">
        <v>12136</v>
      </c>
      <c r="U12674" t="s">
        <v>10772</v>
      </c>
    </row>
    <row r="12675" spans="1:21">
      <c r="A12675" s="117" t="s">
        <v>5957</v>
      </c>
      <c r="B12675" t="s">
        <v>14590</v>
      </c>
      <c r="C12675" t="s">
        <v>14590</v>
      </c>
      <c r="D12675">
        <v>39</v>
      </c>
      <c r="E12675">
        <v>33</v>
      </c>
      <c r="F12675">
        <v>39</v>
      </c>
      <c r="G12675">
        <v>33</v>
      </c>
      <c r="H12675">
        <v>1</v>
      </c>
      <c r="I12675">
        <v>1</v>
      </c>
      <c r="J12675">
        <v>0</v>
      </c>
      <c r="K12675" s="194">
        <v>0</v>
      </c>
      <c r="L12675" t="s">
        <v>1083</v>
      </c>
      <c r="M12675" t="s">
        <v>1083</v>
      </c>
      <c r="N12675">
        <v>74000</v>
      </c>
      <c r="O12675" t="s">
        <v>7876</v>
      </c>
      <c r="P12675" t="s">
        <v>8135</v>
      </c>
      <c r="Q12675">
        <v>74</v>
      </c>
      <c r="R12675" s="117" t="s">
        <v>14814</v>
      </c>
      <c r="S12675" s="117" t="s">
        <v>14589</v>
      </c>
      <c r="T12675" t="s">
        <v>12136</v>
      </c>
      <c r="U12675" t="s">
        <v>10772</v>
      </c>
    </row>
    <row r="12676" spans="1:21">
      <c r="A12676" s="117" t="s">
        <v>5958</v>
      </c>
      <c r="B12676" t="s">
        <v>14590</v>
      </c>
      <c r="C12676" t="s">
        <v>14590</v>
      </c>
      <c r="D12676">
        <v>89</v>
      </c>
      <c r="E12676">
        <v>83</v>
      </c>
      <c r="F12676">
        <v>89</v>
      </c>
      <c r="G12676">
        <v>83</v>
      </c>
      <c r="H12676">
        <v>1</v>
      </c>
      <c r="I12676">
        <v>1</v>
      </c>
      <c r="J12676">
        <v>10</v>
      </c>
      <c r="K12676" s="194">
        <v>10</v>
      </c>
      <c r="L12676" t="s">
        <v>1079</v>
      </c>
      <c r="M12676" t="s">
        <v>1079</v>
      </c>
      <c r="N12676">
        <v>74000</v>
      </c>
      <c r="O12676" t="s">
        <v>7876</v>
      </c>
      <c r="P12676" t="s">
        <v>8135</v>
      </c>
      <c r="Q12676">
        <v>74</v>
      </c>
      <c r="R12676" s="117" t="s">
        <v>14595</v>
      </c>
      <c r="S12676" s="117" t="s">
        <v>14596</v>
      </c>
      <c r="T12676" t="s">
        <v>17448</v>
      </c>
      <c r="U12676" t="s">
        <v>10772</v>
      </c>
    </row>
    <row r="12677" spans="1:21">
      <c r="A12677" s="117" t="s">
        <v>25680</v>
      </c>
      <c r="B12677" t="s">
        <v>14590</v>
      </c>
      <c r="C12677" t="s">
        <v>14590</v>
      </c>
      <c r="D12677">
        <v>39</v>
      </c>
      <c r="E12677">
        <v>33</v>
      </c>
      <c r="F12677">
        <v>39</v>
      </c>
      <c r="G12677">
        <v>33</v>
      </c>
      <c r="H12677">
        <v>1</v>
      </c>
      <c r="I12677">
        <v>1</v>
      </c>
      <c r="J12677">
        <v>0</v>
      </c>
      <c r="K12677" s="194">
        <v>0</v>
      </c>
      <c r="L12677" t="s">
        <v>1083</v>
      </c>
      <c r="M12677" t="s">
        <v>1083</v>
      </c>
      <c r="N12677">
        <v>74000</v>
      </c>
      <c r="O12677" t="s">
        <v>7876</v>
      </c>
      <c r="P12677" t="s">
        <v>8135</v>
      </c>
      <c r="Q12677">
        <v>74</v>
      </c>
      <c r="R12677" s="117" t="s">
        <v>14814</v>
      </c>
      <c r="S12677" s="117" t="s">
        <v>14589</v>
      </c>
      <c r="T12677" t="s">
        <v>12136</v>
      </c>
      <c r="U12677" t="s">
        <v>10772</v>
      </c>
    </row>
    <row r="12678" spans="1:21">
      <c r="A12678" s="117" t="s">
        <v>5959</v>
      </c>
      <c r="B12678" t="s">
        <v>14590</v>
      </c>
      <c r="C12678" t="s">
        <v>14590</v>
      </c>
      <c r="D12678">
        <v>39</v>
      </c>
      <c r="E12678">
        <v>33</v>
      </c>
      <c r="F12678">
        <v>39</v>
      </c>
      <c r="G12678">
        <v>33</v>
      </c>
      <c r="H12678">
        <v>1</v>
      </c>
      <c r="I12678">
        <v>1</v>
      </c>
      <c r="J12678">
        <v>0</v>
      </c>
      <c r="K12678" s="194">
        <v>0</v>
      </c>
      <c r="L12678" t="s">
        <v>1083</v>
      </c>
      <c r="M12678" t="s">
        <v>1083</v>
      </c>
      <c r="N12678">
        <v>74000</v>
      </c>
      <c r="O12678" t="s">
        <v>7876</v>
      </c>
      <c r="P12678" t="s">
        <v>8135</v>
      </c>
      <c r="Q12678">
        <v>74</v>
      </c>
      <c r="R12678" s="117" t="s">
        <v>14814</v>
      </c>
      <c r="S12678" s="117" t="s">
        <v>14589</v>
      </c>
      <c r="T12678" t="s">
        <v>12136</v>
      </c>
      <c r="U12678" t="s">
        <v>10772</v>
      </c>
    </row>
    <row r="12679" spans="1:21">
      <c r="A12679" s="117" t="s">
        <v>5960</v>
      </c>
      <c r="B12679" t="s">
        <v>14590</v>
      </c>
      <c r="C12679" t="s">
        <v>14590</v>
      </c>
      <c r="D12679">
        <v>53</v>
      </c>
      <c r="E12679">
        <v>47</v>
      </c>
      <c r="F12679">
        <v>53</v>
      </c>
      <c r="G12679">
        <v>47</v>
      </c>
      <c r="H12679">
        <v>1</v>
      </c>
      <c r="I12679">
        <v>1</v>
      </c>
      <c r="J12679">
        <v>0</v>
      </c>
      <c r="K12679" s="194">
        <v>0</v>
      </c>
      <c r="L12679" t="s">
        <v>1083</v>
      </c>
      <c r="M12679" t="s">
        <v>1083</v>
      </c>
      <c r="N12679">
        <v>74000</v>
      </c>
      <c r="O12679" t="s">
        <v>7876</v>
      </c>
      <c r="P12679" t="s">
        <v>8135</v>
      </c>
      <c r="Q12679">
        <v>74</v>
      </c>
      <c r="R12679" s="117" t="s">
        <v>14814</v>
      </c>
      <c r="S12679" s="117" t="s">
        <v>14589</v>
      </c>
      <c r="T12679" t="s">
        <v>12136</v>
      </c>
      <c r="U12679" t="s">
        <v>10772</v>
      </c>
    </row>
    <row r="12680" spans="1:21">
      <c r="A12680" s="117" t="s">
        <v>5961</v>
      </c>
      <c r="B12680" t="s">
        <v>14590</v>
      </c>
      <c r="C12680" t="s">
        <v>14590</v>
      </c>
      <c r="D12680">
        <v>89</v>
      </c>
      <c r="E12680">
        <v>83</v>
      </c>
      <c r="F12680">
        <v>89</v>
      </c>
      <c r="G12680">
        <v>83</v>
      </c>
      <c r="H12680">
        <v>1</v>
      </c>
      <c r="I12680">
        <v>1</v>
      </c>
      <c r="J12680">
        <v>10</v>
      </c>
      <c r="K12680" s="194">
        <v>10</v>
      </c>
      <c r="L12680" t="s">
        <v>1079</v>
      </c>
      <c r="M12680" t="s">
        <v>1079</v>
      </c>
      <c r="N12680">
        <v>74000</v>
      </c>
      <c r="O12680" t="s">
        <v>7876</v>
      </c>
      <c r="P12680" t="s">
        <v>8135</v>
      </c>
      <c r="Q12680">
        <v>74</v>
      </c>
      <c r="R12680" s="117" t="s">
        <v>14595</v>
      </c>
      <c r="S12680" s="117" t="s">
        <v>14596</v>
      </c>
      <c r="T12680" t="s">
        <v>17448</v>
      </c>
      <c r="U12680" t="s">
        <v>10772</v>
      </c>
    </row>
    <row r="12681" spans="1:21">
      <c r="A12681" s="117" t="s">
        <v>25681</v>
      </c>
      <c r="B12681" t="s">
        <v>14590</v>
      </c>
      <c r="C12681" t="s">
        <v>14590</v>
      </c>
      <c r="D12681">
        <v>39</v>
      </c>
      <c r="E12681">
        <v>33</v>
      </c>
      <c r="F12681">
        <v>39</v>
      </c>
      <c r="G12681">
        <v>33</v>
      </c>
      <c r="H12681">
        <v>1</v>
      </c>
      <c r="I12681">
        <v>1</v>
      </c>
      <c r="J12681">
        <v>0</v>
      </c>
      <c r="K12681" s="194">
        <v>0</v>
      </c>
      <c r="L12681" t="s">
        <v>1083</v>
      </c>
      <c r="M12681" t="s">
        <v>1083</v>
      </c>
      <c r="N12681">
        <v>74000</v>
      </c>
      <c r="O12681" t="s">
        <v>7876</v>
      </c>
      <c r="P12681" t="s">
        <v>8135</v>
      </c>
      <c r="Q12681">
        <v>74</v>
      </c>
      <c r="R12681" s="117" t="s">
        <v>14814</v>
      </c>
      <c r="S12681" s="117" t="s">
        <v>14589</v>
      </c>
      <c r="T12681" t="s">
        <v>12136</v>
      </c>
      <c r="U12681" t="s">
        <v>10772</v>
      </c>
    </row>
    <row r="12682" spans="1:21">
      <c r="A12682" s="117" t="s">
        <v>25682</v>
      </c>
      <c r="B12682" t="s">
        <v>14590</v>
      </c>
      <c r="C12682" t="s">
        <v>14590</v>
      </c>
      <c r="D12682">
        <v>39</v>
      </c>
      <c r="E12682">
        <v>33</v>
      </c>
      <c r="F12682">
        <v>39</v>
      </c>
      <c r="G12682">
        <v>33</v>
      </c>
      <c r="H12682">
        <v>1</v>
      </c>
      <c r="I12682">
        <v>1</v>
      </c>
      <c r="J12682">
        <v>0</v>
      </c>
      <c r="K12682" s="194">
        <v>0</v>
      </c>
      <c r="L12682" t="s">
        <v>1083</v>
      </c>
      <c r="M12682" t="s">
        <v>1083</v>
      </c>
      <c r="N12682">
        <v>74000</v>
      </c>
      <c r="O12682" t="s">
        <v>7876</v>
      </c>
      <c r="P12682" t="s">
        <v>7877</v>
      </c>
      <c r="Q12682">
        <v>74</v>
      </c>
      <c r="R12682" s="117" t="s">
        <v>14814</v>
      </c>
      <c r="S12682" s="117" t="s">
        <v>14589</v>
      </c>
      <c r="T12682" t="s">
        <v>12136</v>
      </c>
      <c r="U12682" t="s">
        <v>10772</v>
      </c>
    </row>
    <row r="12683" spans="1:21">
      <c r="A12683" s="117" t="s">
        <v>5962</v>
      </c>
      <c r="B12683" t="s">
        <v>14590</v>
      </c>
      <c r="C12683" t="s">
        <v>14590</v>
      </c>
      <c r="D12683">
        <v>53</v>
      </c>
      <c r="E12683">
        <v>47</v>
      </c>
      <c r="F12683">
        <v>53</v>
      </c>
      <c r="G12683">
        <v>47</v>
      </c>
      <c r="H12683">
        <v>1</v>
      </c>
      <c r="I12683">
        <v>1</v>
      </c>
      <c r="J12683">
        <v>0</v>
      </c>
      <c r="K12683" s="194">
        <v>0</v>
      </c>
      <c r="L12683" t="s">
        <v>1083</v>
      </c>
      <c r="M12683" t="s">
        <v>1083</v>
      </c>
      <c r="N12683">
        <v>74000</v>
      </c>
      <c r="O12683" t="s">
        <v>7876</v>
      </c>
      <c r="P12683" t="s">
        <v>8135</v>
      </c>
      <c r="Q12683">
        <v>74</v>
      </c>
      <c r="R12683" s="117" t="s">
        <v>14814</v>
      </c>
      <c r="S12683" s="117" t="s">
        <v>14589</v>
      </c>
      <c r="T12683" t="s">
        <v>12136</v>
      </c>
      <c r="U12683" t="s">
        <v>10772</v>
      </c>
    </row>
    <row r="12684" spans="1:21">
      <c r="A12684" s="117" t="s">
        <v>5963</v>
      </c>
      <c r="B12684" t="s">
        <v>14590</v>
      </c>
      <c r="C12684" t="s">
        <v>14590</v>
      </c>
      <c r="D12684">
        <v>89</v>
      </c>
      <c r="E12684">
        <v>83</v>
      </c>
      <c r="F12684">
        <v>89</v>
      </c>
      <c r="G12684">
        <v>83</v>
      </c>
      <c r="H12684">
        <v>1</v>
      </c>
      <c r="I12684">
        <v>1</v>
      </c>
      <c r="J12684">
        <v>10</v>
      </c>
      <c r="K12684" s="194">
        <v>10</v>
      </c>
      <c r="L12684" t="s">
        <v>1079</v>
      </c>
      <c r="M12684" t="s">
        <v>1079</v>
      </c>
      <c r="N12684">
        <v>74000</v>
      </c>
      <c r="O12684" t="s">
        <v>7876</v>
      </c>
      <c r="P12684" t="s">
        <v>8135</v>
      </c>
      <c r="Q12684">
        <v>74</v>
      </c>
      <c r="R12684" s="117" t="s">
        <v>14595</v>
      </c>
      <c r="S12684" s="117" t="s">
        <v>14596</v>
      </c>
      <c r="T12684" t="s">
        <v>17448</v>
      </c>
      <c r="U12684" t="s">
        <v>10772</v>
      </c>
    </row>
    <row r="12685" spans="1:21">
      <c r="A12685" s="117" t="s">
        <v>25683</v>
      </c>
      <c r="B12685" t="s">
        <v>14590</v>
      </c>
      <c r="C12685" t="s">
        <v>14590</v>
      </c>
      <c r="D12685">
        <v>39</v>
      </c>
      <c r="E12685">
        <v>33</v>
      </c>
      <c r="F12685">
        <v>39</v>
      </c>
      <c r="G12685">
        <v>33</v>
      </c>
      <c r="H12685">
        <v>1</v>
      </c>
      <c r="I12685">
        <v>1</v>
      </c>
      <c r="J12685">
        <v>0</v>
      </c>
      <c r="K12685" s="194">
        <v>0</v>
      </c>
      <c r="L12685" t="s">
        <v>1083</v>
      </c>
      <c r="M12685" t="s">
        <v>1083</v>
      </c>
      <c r="N12685">
        <v>74000</v>
      </c>
      <c r="O12685" t="s">
        <v>7876</v>
      </c>
      <c r="P12685" t="s">
        <v>8135</v>
      </c>
      <c r="Q12685">
        <v>74</v>
      </c>
      <c r="R12685" s="117" t="s">
        <v>14814</v>
      </c>
      <c r="S12685" s="117" t="s">
        <v>14589</v>
      </c>
      <c r="T12685" t="s">
        <v>12136</v>
      </c>
      <c r="U12685" t="s">
        <v>10772</v>
      </c>
    </row>
    <row r="12686" spans="1:21">
      <c r="A12686" s="117" t="s">
        <v>5964</v>
      </c>
      <c r="B12686" t="s">
        <v>14590</v>
      </c>
      <c r="C12686" t="s">
        <v>14590</v>
      </c>
      <c r="D12686">
        <v>53</v>
      </c>
      <c r="E12686">
        <v>47</v>
      </c>
      <c r="F12686">
        <v>53</v>
      </c>
      <c r="G12686">
        <v>47</v>
      </c>
      <c r="H12686">
        <v>1</v>
      </c>
      <c r="I12686">
        <v>1</v>
      </c>
      <c r="J12686">
        <v>0</v>
      </c>
      <c r="K12686" s="194">
        <v>0</v>
      </c>
      <c r="L12686" t="s">
        <v>1083</v>
      </c>
      <c r="M12686" t="s">
        <v>1083</v>
      </c>
      <c r="N12686">
        <v>74000</v>
      </c>
      <c r="O12686" t="s">
        <v>7876</v>
      </c>
      <c r="P12686" t="s">
        <v>8135</v>
      </c>
      <c r="Q12686">
        <v>74</v>
      </c>
      <c r="R12686" s="117" t="s">
        <v>14814</v>
      </c>
      <c r="S12686" s="117" t="s">
        <v>14589</v>
      </c>
      <c r="T12686" t="s">
        <v>12136</v>
      </c>
      <c r="U12686" t="s">
        <v>10772</v>
      </c>
    </row>
    <row r="12687" spans="1:21">
      <c r="A12687" s="117" t="s">
        <v>5965</v>
      </c>
      <c r="B12687" t="s">
        <v>14590</v>
      </c>
      <c r="C12687" t="s">
        <v>14590</v>
      </c>
      <c r="D12687">
        <v>39</v>
      </c>
      <c r="E12687">
        <v>33</v>
      </c>
      <c r="F12687">
        <v>39</v>
      </c>
      <c r="G12687">
        <v>33</v>
      </c>
      <c r="H12687">
        <v>1</v>
      </c>
      <c r="I12687">
        <v>1</v>
      </c>
      <c r="J12687">
        <v>0</v>
      </c>
      <c r="K12687" s="194">
        <v>0</v>
      </c>
      <c r="L12687" t="s">
        <v>1083</v>
      </c>
      <c r="M12687" t="s">
        <v>1083</v>
      </c>
      <c r="N12687">
        <v>74000</v>
      </c>
      <c r="O12687" t="s">
        <v>7876</v>
      </c>
      <c r="P12687" t="s">
        <v>8135</v>
      </c>
      <c r="Q12687">
        <v>74</v>
      </c>
      <c r="R12687" s="117" t="s">
        <v>14814</v>
      </c>
      <c r="S12687" s="117" t="s">
        <v>14589</v>
      </c>
      <c r="T12687" t="s">
        <v>12136</v>
      </c>
      <c r="U12687" t="s">
        <v>10772</v>
      </c>
    </row>
    <row r="12688" spans="1:21">
      <c r="A12688" s="117" t="s">
        <v>5966</v>
      </c>
      <c r="B12688" t="s">
        <v>14590</v>
      </c>
      <c r="C12688" t="s">
        <v>14590</v>
      </c>
      <c r="D12688">
        <v>89</v>
      </c>
      <c r="E12688">
        <v>83</v>
      </c>
      <c r="F12688">
        <v>89</v>
      </c>
      <c r="G12688">
        <v>83</v>
      </c>
      <c r="H12688">
        <v>1</v>
      </c>
      <c r="I12688">
        <v>1</v>
      </c>
      <c r="J12688">
        <v>10</v>
      </c>
      <c r="K12688" s="194">
        <v>10</v>
      </c>
      <c r="L12688" t="s">
        <v>1079</v>
      </c>
      <c r="M12688" t="s">
        <v>1079</v>
      </c>
      <c r="N12688">
        <v>74000</v>
      </c>
      <c r="O12688" t="s">
        <v>7876</v>
      </c>
      <c r="P12688" t="s">
        <v>8135</v>
      </c>
      <c r="Q12688">
        <v>74</v>
      </c>
      <c r="R12688" s="117" t="s">
        <v>14595</v>
      </c>
      <c r="S12688" s="117" t="s">
        <v>14596</v>
      </c>
      <c r="T12688" t="s">
        <v>17448</v>
      </c>
      <c r="U12688" t="s">
        <v>10772</v>
      </c>
    </row>
    <row r="12689" spans="1:21">
      <c r="A12689" s="117" t="s">
        <v>5967</v>
      </c>
      <c r="B12689" t="s">
        <v>14590</v>
      </c>
      <c r="C12689" t="s">
        <v>14590</v>
      </c>
      <c r="D12689">
        <v>39</v>
      </c>
      <c r="E12689">
        <v>33</v>
      </c>
      <c r="F12689">
        <v>39</v>
      </c>
      <c r="G12689">
        <v>33</v>
      </c>
      <c r="H12689">
        <v>1</v>
      </c>
      <c r="I12689">
        <v>1</v>
      </c>
      <c r="J12689">
        <v>0</v>
      </c>
      <c r="K12689" s="194">
        <v>0</v>
      </c>
      <c r="L12689" t="s">
        <v>1083</v>
      </c>
      <c r="M12689" t="s">
        <v>1083</v>
      </c>
      <c r="N12689">
        <v>74000</v>
      </c>
      <c r="O12689" t="s">
        <v>7876</v>
      </c>
      <c r="P12689" t="s">
        <v>8135</v>
      </c>
      <c r="Q12689">
        <v>74</v>
      </c>
      <c r="R12689" s="117" t="s">
        <v>14814</v>
      </c>
      <c r="S12689" s="117" t="s">
        <v>14589</v>
      </c>
      <c r="T12689" t="s">
        <v>12136</v>
      </c>
      <c r="U12689" t="s">
        <v>10772</v>
      </c>
    </row>
    <row r="12690" spans="1:21">
      <c r="A12690" s="117" t="s">
        <v>5968</v>
      </c>
      <c r="B12690" t="s">
        <v>14590</v>
      </c>
      <c r="C12690" t="s">
        <v>14590</v>
      </c>
      <c r="D12690">
        <v>89</v>
      </c>
      <c r="E12690">
        <v>83</v>
      </c>
      <c r="F12690">
        <v>89</v>
      </c>
      <c r="G12690">
        <v>83</v>
      </c>
      <c r="H12690">
        <v>1</v>
      </c>
      <c r="I12690">
        <v>1</v>
      </c>
      <c r="J12690">
        <v>10</v>
      </c>
      <c r="K12690" s="194">
        <v>10</v>
      </c>
      <c r="L12690" t="s">
        <v>1079</v>
      </c>
      <c r="M12690" t="s">
        <v>1079</v>
      </c>
      <c r="N12690">
        <v>74000</v>
      </c>
      <c r="O12690" t="s">
        <v>7876</v>
      </c>
      <c r="P12690" t="s">
        <v>8135</v>
      </c>
      <c r="Q12690">
        <v>74</v>
      </c>
      <c r="R12690" s="117" t="s">
        <v>14595</v>
      </c>
      <c r="S12690" s="117" t="s">
        <v>14596</v>
      </c>
      <c r="T12690" t="s">
        <v>17448</v>
      </c>
      <c r="U12690" t="s">
        <v>10772</v>
      </c>
    </row>
    <row r="12691" spans="1:21">
      <c r="A12691" s="117" t="s">
        <v>5969</v>
      </c>
      <c r="B12691" t="s">
        <v>14590</v>
      </c>
      <c r="C12691" t="s">
        <v>14590</v>
      </c>
      <c r="D12691">
        <v>39</v>
      </c>
      <c r="E12691">
        <v>33</v>
      </c>
      <c r="F12691">
        <v>39</v>
      </c>
      <c r="G12691">
        <v>33</v>
      </c>
      <c r="H12691">
        <v>1</v>
      </c>
      <c r="I12691">
        <v>1</v>
      </c>
      <c r="J12691">
        <v>0</v>
      </c>
      <c r="K12691" s="194">
        <v>0</v>
      </c>
      <c r="L12691" t="s">
        <v>1083</v>
      </c>
      <c r="M12691" t="s">
        <v>1083</v>
      </c>
      <c r="N12691">
        <v>74000</v>
      </c>
      <c r="O12691" t="s">
        <v>7876</v>
      </c>
      <c r="P12691" t="s">
        <v>8135</v>
      </c>
      <c r="Q12691">
        <v>74</v>
      </c>
      <c r="R12691" s="117" t="s">
        <v>14814</v>
      </c>
      <c r="S12691" s="117" t="s">
        <v>14589</v>
      </c>
      <c r="T12691" t="s">
        <v>12136</v>
      </c>
      <c r="U12691" t="s">
        <v>10772</v>
      </c>
    </row>
    <row r="12692" spans="1:21">
      <c r="A12692" s="117" t="s">
        <v>5970</v>
      </c>
      <c r="B12692" t="s">
        <v>14590</v>
      </c>
      <c r="C12692" t="s">
        <v>14590</v>
      </c>
      <c r="D12692">
        <v>89</v>
      </c>
      <c r="E12692">
        <v>83</v>
      </c>
      <c r="F12692">
        <v>89</v>
      </c>
      <c r="G12692">
        <v>83</v>
      </c>
      <c r="H12692">
        <v>1</v>
      </c>
      <c r="I12692">
        <v>1</v>
      </c>
      <c r="J12692">
        <v>10</v>
      </c>
      <c r="K12692" s="194">
        <v>10</v>
      </c>
      <c r="L12692" t="s">
        <v>1079</v>
      </c>
      <c r="M12692" t="s">
        <v>1079</v>
      </c>
      <c r="N12692">
        <v>74000</v>
      </c>
      <c r="O12692" t="s">
        <v>7876</v>
      </c>
      <c r="P12692" t="s">
        <v>8135</v>
      </c>
      <c r="Q12692">
        <v>74</v>
      </c>
      <c r="R12692" s="117" t="s">
        <v>14595</v>
      </c>
      <c r="S12692" s="117" t="s">
        <v>14596</v>
      </c>
      <c r="T12692" t="s">
        <v>17448</v>
      </c>
      <c r="U12692" t="s">
        <v>10772</v>
      </c>
    </row>
    <row r="12693" spans="1:21">
      <c r="A12693" s="117" t="s">
        <v>5971</v>
      </c>
      <c r="B12693" t="s">
        <v>14590</v>
      </c>
      <c r="C12693" t="s">
        <v>14590</v>
      </c>
      <c r="D12693">
        <v>39</v>
      </c>
      <c r="E12693">
        <v>33</v>
      </c>
      <c r="F12693">
        <v>39</v>
      </c>
      <c r="G12693">
        <v>33</v>
      </c>
      <c r="H12693">
        <v>1</v>
      </c>
      <c r="I12693">
        <v>1</v>
      </c>
      <c r="J12693">
        <v>0</v>
      </c>
      <c r="K12693" s="194">
        <v>0</v>
      </c>
      <c r="L12693" t="s">
        <v>1083</v>
      </c>
      <c r="M12693" t="s">
        <v>1083</v>
      </c>
      <c r="N12693">
        <v>74000</v>
      </c>
      <c r="O12693" t="s">
        <v>7876</v>
      </c>
      <c r="Q12693">
        <v>74</v>
      </c>
      <c r="R12693" s="117" t="s">
        <v>14814</v>
      </c>
      <c r="S12693" s="117" t="s">
        <v>14589</v>
      </c>
      <c r="T12693" t="s">
        <v>12136</v>
      </c>
      <c r="U12693" t="s">
        <v>10772</v>
      </c>
    </row>
    <row r="12694" spans="1:21">
      <c r="A12694" s="117" t="s">
        <v>5972</v>
      </c>
      <c r="B12694" t="s">
        <v>14590</v>
      </c>
      <c r="C12694" t="s">
        <v>14590</v>
      </c>
      <c r="D12694">
        <v>89</v>
      </c>
      <c r="E12694">
        <v>83</v>
      </c>
      <c r="F12694">
        <v>89</v>
      </c>
      <c r="G12694">
        <v>83</v>
      </c>
      <c r="H12694">
        <v>1</v>
      </c>
      <c r="I12694">
        <v>1</v>
      </c>
      <c r="J12694">
        <v>10</v>
      </c>
      <c r="K12694" s="194">
        <v>10</v>
      </c>
      <c r="L12694" t="s">
        <v>1079</v>
      </c>
      <c r="M12694" t="s">
        <v>1079</v>
      </c>
      <c r="N12694">
        <v>74000</v>
      </c>
      <c r="O12694" t="s">
        <v>7876</v>
      </c>
      <c r="P12694">
        <v>0</v>
      </c>
      <c r="Q12694">
        <v>74</v>
      </c>
      <c r="R12694" s="117" t="s">
        <v>19507</v>
      </c>
      <c r="S12694" s="117" t="s">
        <v>14596</v>
      </c>
      <c r="T12694" t="s">
        <v>17448</v>
      </c>
      <c r="U12694" t="s">
        <v>10772</v>
      </c>
    </row>
    <row r="12695" spans="1:21">
      <c r="A12695" s="117" t="s">
        <v>11902</v>
      </c>
      <c r="B12695" t="s">
        <v>14590</v>
      </c>
      <c r="C12695" t="s">
        <v>14590</v>
      </c>
      <c r="D12695">
        <v>35</v>
      </c>
      <c r="E12695">
        <v>29</v>
      </c>
      <c r="F12695">
        <v>35</v>
      </c>
      <c r="G12695">
        <v>29</v>
      </c>
      <c r="H12695">
        <v>1</v>
      </c>
      <c r="I12695">
        <v>1</v>
      </c>
      <c r="J12695">
        <v>0</v>
      </c>
      <c r="K12695" s="194">
        <v>0</v>
      </c>
      <c r="L12695" t="s">
        <v>1083</v>
      </c>
      <c r="M12695" t="s">
        <v>1083</v>
      </c>
      <c r="N12695">
        <v>6010</v>
      </c>
      <c r="O12695" t="s">
        <v>7876</v>
      </c>
      <c r="P12695" t="s">
        <v>12109</v>
      </c>
      <c r="Q12695">
        <v>6.01</v>
      </c>
      <c r="R12695" s="117" t="s">
        <v>14685</v>
      </c>
      <c r="S12695" s="117" t="s">
        <v>14589</v>
      </c>
      <c r="T12695" t="s">
        <v>12136</v>
      </c>
      <c r="U12695" t="s">
        <v>10772</v>
      </c>
    </row>
    <row r="12696" spans="1:21">
      <c r="A12696" s="117" t="s">
        <v>5973</v>
      </c>
      <c r="B12696" t="s">
        <v>14590</v>
      </c>
      <c r="C12696" t="s">
        <v>14590</v>
      </c>
      <c r="D12696">
        <v>42</v>
      </c>
      <c r="E12696">
        <v>36</v>
      </c>
      <c r="F12696">
        <v>42</v>
      </c>
      <c r="G12696">
        <v>36</v>
      </c>
      <c r="H12696">
        <v>1</v>
      </c>
      <c r="I12696">
        <v>1</v>
      </c>
      <c r="J12696">
        <v>999999</v>
      </c>
      <c r="K12696" s="194">
        <v>999999</v>
      </c>
      <c r="L12696" t="s">
        <v>1079</v>
      </c>
      <c r="M12696" t="s">
        <v>1079</v>
      </c>
      <c r="N12696">
        <v>320</v>
      </c>
      <c r="O12696" t="s">
        <v>7876</v>
      </c>
      <c r="P12696" t="s">
        <v>9870</v>
      </c>
      <c r="Q12696">
        <v>0.32</v>
      </c>
      <c r="R12696" s="117" t="s">
        <v>14594</v>
      </c>
      <c r="S12696" s="117" t="s">
        <v>14589</v>
      </c>
      <c r="T12696" t="s">
        <v>12136</v>
      </c>
      <c r="U12696" t="s">
        <v>10772</v>
      </c>
    </row>
    <row r="12697" spans="1:21">
      <c r="A12697" s="117" t="s">
        <v>20409</v>
      </c>
      <c r="B12697" t="s">
        <v>14590</v>
      </c>
      <c r="C12697" t="s">
        <v>14590</v>
      </c>
      <c r="D12697">
        <v>38</v>
      </c>
      <c r="E12697">
        <v>32</v>
      </c>
      <c r="F12697">
        <v>38</v>
      </c>
      <c r="G12697">
        <v>32</v>
      </c>
      <c r="H12697">
        <v>1</v>
      </c>
      <c r="I12697">
        <v>1</v>
      </c>
      <c r="J12697">
        <v>25</v>
      </c>
      <c r="K12697" s="194">
        <v>25</v>
      </c>
      <c r="L12697" t="s">
        <v>1077</v>
      </c>
      <c r="M12697" t="s">
        <v>1077</v>
      </c>
      <c r="N12697">
        <v>626</v>
      </c>
      <c r="O12697" t="s">
        <v>7876</v>
      </c>
      <c r="P12697" t="s">
        <v>20410</v>
      </c>
      <c r="Q12697">
        <v>0.626</v>
      </c>
      <c r="R12697" s="117" t="s">
        <v>14620</v>
      </c>
      <c r="S12697" s="117" t="s">
        <v>14621</v>
      </c>
      <c r="T12697" t="s">
        <v>17448</v>
      </c>
      <c r="U12697" t="s">
        <v>10772</v>
      </c>
    </row>
    <row r="12698" spans="1:21">
      <c r="A12698" s="117" t="s">
        <v>20411</v>
      </c>
      <c r="B12698" t="s">
        <v>14590</v>
      </c>
      <c r="C12698" t="s">
        <v>14590</v>
      </c>
      <c r="D12698">
        <v>26</v>
      </c>
      <c r="E12698">
        <v>20</v>
      </c>
      <c r="F12698">
        <v>26</v>
      </c>
      <c r="G12698">
        <v>20</v>
      </c>
      <c r="H12698">
        <v>1</v>
      </c>
      <c r="I12698">
        <v>1</v>
      </c>
      <c r="J12698">
        <v>83</v>
      </c>
      <c r="K12698" s="194">
        <v>83</v>
      </c>
      <c r="L12698" t="s">
        <v>1077</v>
      </c>
      <c r="M12698" t="s">
        <v>1077</v>
      </c>
      <c r="N12698">
        <v>27</v>
      </c>
      <c r="O12698" t="s">
        <v>7876</v>
      </c>
      <c r="P12698" t="s">
        <v>20412</v>
      </c>
      <c r="Q12698">
        <v>2.7E-2</v>
      </c>
      <c r="R12698" s="117" t="s">
        <v>14620</v>
      </c>
      <c r="S12698" s="117" t="s">
        <v>14621</v>
      </c>
      <c r="T12698" t="s">
        <v>17448</v>
      </c>
      <c r="U12698" t="s">
        <v>10772</v>
      </c>
    </row>
    <row r="12699" spans="1:21">
      <c r="A12699" s="117" t="s">
        <v>20004</v>
      </c>
      <c r="B12699" t="s">
        <v>14590</v>
      </c>
      <c r="C12699" t="s">
        <v>14590</v>
      </c>
      <c r="D12699">
        <v>62</v>
      </c>
      <c r="E12699">
        <v>56</v>
      </c>
      <c r="F12699">
        <v>62</v>
      </c>
      <c r="G12699">
        <v>56</v>
      </c>
      <c r="H12699">
        <v>1</v>
      </c>
      <c r="I12699">
        <v>1</v>
      </c>
      <c r="J12699">
        <v>0</v>
      </c>
      <c r="K12699" s="194">
        <v>0</v>
      </c>
      <c r="L12699" t="s">
        <v>1079</v>
      </c>
      <c r="M12699" t="s">
        <v>1079</v>
      </c>
      <c r="N12699">
        <v>10000</v>
      </c>
      <c r="O12699" t="s">
        <v>7876</v>
      </c>
      <c r="P12699" t="s">
        <v>18290</v>
      </c>
      <c r="Q12699">
        <v>10</v>
      </c>
      <c r="R12699" s="117" t="s">
        <v>15336</v>
      </c>
      <c r="S12699" s="117" t="s">
        <v>14596</v>
      </c>
      <c r="T12699" t="s">
        <v>17448</v>
      </c>
      <c r="U12699" t="s">
        <v>10772</v>
      </c>
    </row>
    <row r="12700" spans="1:21">
      <c r="A12700" s="117" t="s">
        <v>5974</v>
      </c>
      <c r="B12700" t="s">
        <v>14590</v>
      </c>
      <c r="C12700" t="s">
        <v>14590</v>
      </c>
      <c r="D12700">
        <v>62</v>
      </c>
      <c r="E12700">
        <v>56</v>
      </c>
      <c r="F12700">
        <v>62</v>
      </c>
      <c r="G12700">
        <v>56</v>
      </c>
      <c r="H12700">
        <v>1</v>
      </c>
      <c r="I12700">
        <v>1</v>
      </c>
      <c r="J12700">
        <v>0</v>
      </c>
      <c r="K12700" s="194">
        <v>0</v>
      </c>
      <c r="L12700" t="s">
        <v>1079</v>
      </c>
      <c r="M12700" t="s">
        <v>1079</v>
      </c>
      <c r="N12700">
        <v>1000</v>
      </c>
      <c r="O12700" t="s">
        <v>7876</v>
      </c>
      <c r="P12700" t="s">
        <v>8781</v>
      </c>
      <c r="Q12700">
        <v>1</v>
      </c>
      <c r="R12700" s="117" t="s">
        <v>15336</v>
      </c>
      <c r="S12700" s="117" t="s">
        <v>14596</v>
      </c>
      <c r="T12700" t="s">
        <v>17448</v>
      </c>
      <c r="U12700" t="s">
        <v>10772</v>
      </c>
    </row>
    <row r="12701" spans="1:21">
      <c r="A12701" s="117" t="s">
        <v>20005</v>
      </c>
      <c r="B12701" t="s">
        <v>14590</v>
      </c>
      <c r="C12701" t="s">
        <v>14590</v>
      </c>
      <c r="D12701">
        <v>62</v>
      </c>
      <c r="E12701">
        <v>56</v>
      </c>
      <c r="F12701">
        <v>62</v>
      </c>
      <c r="G12701">
        <v>56</v>
      </c>
      <c r="H12701">
        <v>1</v>
      </c>
      <c r="I12701">
        <v>1</v>
      </c>
      <c r="J12701">
        <v>0</v>
      </c>
      <c r="K12701" s="194">
        <v>0</v>
      </c>
      <c r="L12701" t="s">
        <v>1112</v>
      </c>
      <c r="M12701" t="s">
        <v>1112</v>
      </c>
      <c r="N12701">
        <v>10000</v>
      </c>
      <c r="O12701" t="s">
        <v>7876</v>
      </c>
      <c r="P12701" t="s">
        <v>18290</v>
      </c>
      <c r="Q12701">
        <v>10</v>
      </c>
      <c r="R12701" s="117" t="s">
        <v>15336</v>
      </c>
      <c r="S12701" s="117" t="s">
        <v>14596</v>
      </c>
      <c r="T12701" t="s">
        <v>17448</v>
      </c>
      <c r="U12701" t="s">
        <v>10772</v>
      </c>
    </row>
    <row r="12702" spans="1:21">
      <c r="A12702" s="117" t="s">
        <v>20006</v>
      </c>
      <c r="B12702" t="s">
        <v>14590</v>
      </c>
      <c r="C12702" t="s">
        <v>14590</v>
      </c>
      <c r="D12702">
        <v>62</v>
      </c>
      <c r="E12702">
        <v>56</v>
      </c>
      <c r="F12702">
        <v>62</v>
      </c>
      <c r="G12702">
        <v>56</v>
      </c>
      <c r="H12702">
        <v>1</v>
      </c>
      <c r="I12702">
        <v>1</v>
      </c>
      <c r="J12702">
        <v>0</v>
      </c>
      <c r="K12702" s="194">
        <v>0</v>
      </c>
      <c r="L12702" t="s">
        <v>1079</v>
      </c>
      <c r="M12702" t="s">
        <v>1079</v>
      </c>
      <c r="N12702">
        <v>10000</v>
      </c>
      <c r="O12702" t="s">
        <v>7876</v>
      </c>
      <c r="P12702" t="s">
        <v>18290</v>
      </c>
      <c r="Q12702">
        <v>10</v>
      </c>
      <c r="R12702" s="117" t="s">
        <v>15336</v>
      </c>
      <c r="S12702" s="117" t="s">
        <v>14596</v>
      </c>
      <c r="T12702" t="s">
        <v>17448</v>
      </c>
      <c r="U12702" t="s">
        <v>10772</v>
      </c>
    </row>
    <row r="12703" spans="1:21">
      <c r="A12703" s="117" t="s">
        <v>20007</v>
      </c>
      <c r="B12703" t="s">
        <v>14590</v>
      </c>
      <c r="C12703" t="s">
        <v>14590</v>
      </c>
      <c r="D12703">
        <v>62</v>
      </c>
      <c r="E12703">
        <v>56</v>
      </c>
      <c r="F12703">
        <v>62</v>
      </c>
      <c r="G12703">
        <v>56</v>
      </c>
      <c r="H12703">
        <v>1</v>
      </c>
      <c r="I12703">
        <v>1</v>
      </c>
      <c r="J12703">
        <v>0</v>
      </c>
      <c r="K12703" s="194">
        <v>0</v>
      </c>
      <c r="L12703" t="s">
        <v>1079</v>
      </c>
      <c r="M12703" t="s">
        <v>1079</v>
      </c>
      <c r="N12703">
        <v>10000</v>
      </c>
      <c r="O12703" t="s">
        <v>7876</v>
      </c>
      <c r="P12703" t="s">
        <v>18290</v>
      </c>
      <c r="Q12703">
        <v>10</v>
      </c>
      <c r="R12703" s="117" t="s">
        <v>15336</v>
      </c>
      <c r="S12703" s="117" t="s">
        <v>14596</v>
      </c>
      <c r="T12703" t="s">
        <v>17448</v>
      </c>
      <c r="U12703" t="s">
        <v>10773</v>
      </c>
    </row>
    <row r="12704" spans="1:21">
      <c r="A12704" s="117" t="s">
        <v>25684</v>
      </c>
      <c r="B12704" t="s">
        <v>14590</v>
      </c>
      <c r="C12704" t="s">
        <v>14590</v>
      </c>
      <c r="D12704">
        <v>62</v>
      </c>
      <c r="E12704">
        <v>56</v>
      </c>
      <c r="F12704">
        <v>62</v>
      </c>
      <c r="G12704">
        <v>56</v>
      </c>
      <c r="H12704">
        <v>1</v>
      </c>
      <c r="I12704">
        <v>1</v>
      </c>
      <c r="J12704">
        <v>0</v>
      </c>
      <c r="K12704" s="194">
        <v>0</v>
      </c>
      <c r="L12704" t="s">
        <v>1112</v>
      </c>
      <c r="M12704" t="s">
        <v>1112</v>
      </c>
      <c r="N12704">
        <v>4082</v>
      </c>
      <c r="O12704" t="s">
        <v>7876</v>
      </c>
      <c r="P12704" t="s">
        <v>8112</v>
      </c>
      <c r="Q12704">
        <v>4.0819999999999999</v>
      </c>
      <c r="R12704" s="117" t="s">
        <v>15336</v>
      </c>
      <c r="S12704" s="117" t="s">
        <v>14596</v>
      </c>
      <c r="T12704" t="s">
        <v>17448</v>
      </c>
      <c r="U12704" t="s">
        <v>10772</v>
      </c>
    </row>
    <row r="12705" spans="1:21">
      <c r="A12705" s="117" t="s">
        <v>23123</v>
      </c>
      <c r="B12705" t="s">
        <v>14590</v>
      </c>
      <c r="C12705" t="s">
        <v>14590</v>
      </c>
      <c r="D12705">
        <v>62</v>
      </c>
      <c r="E12705">
        <v>56</v>
      </c>
      <c r="F12705">
        <v>62</v>
      </c>
      <c r="G12705">
        <v>56</v>
      </c>
      <c r="H12705">
        <v>1</v>
      </c>
      <c r="I12705">
        <v>1</v>
      </c>
      <c r="J12705">
        <v>0</v>
      </c>
      <c r="K12705" s="194">
        <v>0</v>
      </c>
      <c r="L12705" t="s">
        <v>1112</v>
      </c>
      <c r="M12705" t="s">
        <v>1112</v>
      </c>
      <c r="N12705">
        <v>10000</v>
      </c>
      <c r="O12705" t="s">
        <v>7876</v>
      </c>
      <c r="P12705" t="s">
        <v>18290</v>
      </c>
      <c r="Q12705">
        <v>10</v>
      </c>
      <c r="R12705" s="117" t="s">
        <v>15336</v>
      </c>
      <c r="S12705" s="117" t="s">
        <v>14596</v>
      </c>
      <c r="T12705" t="s">
        <v>17448</v>
      </c>
      <c r="U12705" t="s">
        <v>10772</v>
      </c>
    </row>
    <row r="12706" spans="1:21">
      <c r="A12706" s="117" t="s">
        <v>5975</v>
      </c>
      <c r="B12706" t="s">
        <v>14590</v>
      </c>
      <c r="C12706" t="s">
        <v>14590</v>
      </c>
      <c r="D12706">
        <v>62</v>
      </c>
      <c r="E12706">
        <v>56</v>
      </c>
      <c r="F12706">
        <v>62</v>
      </c>
      <c r="G12706">
        <v>56</v>
      </c>
      <c r="H12706">
        <v>1</v>
      </c>
      <c r="I12706">
        <v>1</v>
      </c>
      <c r="J12706">
        <v>0</v>
      </c>
      <c r="K12706" s="194">
        <v>0</v>
      </c>
      <c r="L12706" t="s">
        <v>1079</v>
      </c>
      <c r="M12706" t="s">
        <v>1079</v>
      </c>
      <c r="N12706">
        <v>1000</v>
      </c>
      <c r="O12706" t="s">
        <v>7876</v>
      </c>
      <c r="P12706" t="s">
        <v>7877</v>
      </c>
      <c r="Q12706">
        <v>1</v>
      </c>
      <c r="R12706" s="117" t="s">
        <v>15336</v>
      </c>
      <c r="S12706" s="117" t="s">
        <v>14596</v>
      </c>
      <c r="T12706" t="s">
        <v>17448</v>
      </c>
      <c r="U12706" t="s">
        <v>10772</v>
      </c>
    </row>
    <row r="12707" spans="1:21">
      <c r="A12707" s="117" t="s">
        <v>20008</v>
      </c>
      <c r="B12707" t="s">
        <v>14590</v>
      </c>
      <c r="C12707" t="s">
        <v>14590</v>
      </c>
      <c r="D12707">
        <v>62</v>
      </c>
      <c r="E12707">
        <v>56</v>
      </c>
      <c r="F12707">
        <v>62</v>
      </c>
      <c r="G12707">
        <v>56</v>
      </c>
      <c r="H12707">
        <v>1</v>
      </c>
      <c r="I12707">
        <v>1</v>
      </c>
      <c r="J12707">
        <v>0</v>
      </c>
      <c r="K12707" s="194">
        <v>0</v>
      </c>
      <c r="L12707" t="s">
        <v>1112</v>
      </c>
      <c r="M12707" t="s">
        <v>1112</v>
      </c>
      <c r="N12707">
        <v>10000</v>
      </c>
      <c r="O12707" t="s">
        <v>7876</v>
      </c>
      <c r="P12707" t="s">
        <v>18290</v>
      </c>
      <c r="Q12707">
        <v>10</v>
      </c>
      <c r="R12707" s="117" t="s">
        <v>15336</v>
      </c>
      <c r="S12707" s="117" t="s">
        <v>14596</v>
      </c>
      <c r="T12707" t="s">
        <v>17448</v>
      </c>
      <c r="U12707" t="s">
        <v>10772</v>
      </c>
    </row>
    <row r="12708" spans="1:21">
      <c r="A12708" s="117" t="s">
        <v>19360</v>
      </c>
      <c r="B12708" t="s">
        <v>14590</v>
      </c>
      <c r="C12708" t="s">
        <v>14590</v>
      </c>
      <c r="D12708">
        <v>62</v>
      </c>
      <c r="E12708">
        <v>56</v>
      </c>
      <c r="F12708">
        <v>62</v>
      </c>
      <c r="G12708">
        <v>56</v>
      </c>
      <c r="H12708">
        <v>1</v>
      </c>
      <c r="I12708">
        <v>1</v>
      </c>
      <c r="J12708">
        <v>0</v>
      </c>
      <c r="K12708" s="194">
        <v>0</v>
      </c>
      <c r="L12708" t="s">
        <v>1112</v>
      </c>
      <c r="M12708" t="s">
        <v>1112</v>
      </c>
      <c r="N12708">
        <v>10000</v>
      </c>
      <c r="O12708" t="s">
        <v>7876</v>
      </c>
      <c r="P12708" t="s">
        <v>18290</v>
      </c>
      <c r="Q12708">
        <v>10</v>
      </c>
      <c r="R12708" s="117" t="s">
        <v>15336</v>
      </c>
      <c r="S12708" s="117" t="s">
        <v>14596</v>
      </c>
      <c r="T12708" t="s">
        <v>17448</v>
      </c>
      <c r="U12708" t="s">
        <v>10772</v>
      </c>
    </row>
    <row r="12709" spans="1:21">
      <c r="A12709" s="117" t="s">
        <v>19361</v>
      </c>
      <c r="B12709" t="s">
        <v>14590</v>
      </c>
      <c r="C12709" t="s">
        <v>14590</v>
      </c>
      <c r="D12709">
        <v>62</v>
      </c>
      <c r="E12709">
        <v>56</v>
      </c>
      <c r="F12709">
        <v>62</v>
      </c>
      <c r="G12709">
        <v>56</v>
      </c>
      <c r="H12709">
        <v>1</v>
      </c>
      <c r="I12709">
        <v>1</v>
      </c>
      <c r="J12709">
        <v>0</v>
      </c>
      <c r="K12709" s="194">
        <v>0</v>
      </c>
      <c r="L12709" t="s">
        <v>1112</v>
      </c>
      <c r="M12709" t="s">
        <v>1112</v>
      </c>
      <c r="N12709">
        <v>10000</v>
      </c>
      <c r="O12709" t="s">
        <v>7876</v>
      </c>
      <c r="P12709" t="s">
        <v>18290</v>
      </c>
      <c r="Q12709">
        <v>10</v>
      </c>
      <c r="R12709" s="117" t="s">
        <v>15336</v>
      </c>
      <c r="S12709" s="117" t="s">
        <v>14596</v>
      </c>
      <c r="T12709" t="s">
        <v>17448</v>
      </c>
      <c r="U12709" t="s">
        <v>10772</v>
      </c>
    </row>
    <row r="12710" spans="1:21">
      <c r="A12710" s="117" t="s">
        <v>21213</v>
      </c>
      <c r="B12710" t="s">
        <v>14590</v>
      </c>
      <c r="C12710" t="s">
        <v>14590</v>
      </c>
      <c r="D12710">
        <v>62</v>
      </c>
      <c r="E12710">
        <v>56</v>
      </c>
      <c r="F12710">
        <v>62</v>
      </c>
      <c r="G12710">
        <v>56</v>
      </c>
      <c r="H12710">
        <v>1</v>
      </c>
      <c r="I12710">
        <v>1</v>
      </c>
      <c r="J12710">
        <v>0</v>
      </c>
      <c r="K12710" s="194">
        <v>0</v>
      </c>
      <c r="L12710" t="s">
        <v>1112</v>
      </c>
      <c r="M12710" t="s">
        <v>1112</v>
      </c>
      <c r="N12710">
        <v>10000</v>
      </c>
      <c r="O12710" t="s">
        <v>7876</v>
      </c>
      <c r="P12710" t="s">
        <v>18290</v>
      </c>
      <c r="Q12710">
        <v>10</v>
      </c>
      <c r="R12710" s="117" t="s">
        <v>15336</v>
      </c>
      <c r="S12710" s="117" t="s">
        <v>14596</v>
      </c>
      <c r="T12710" t="s">
        <v>17448</v>
      </c>
      <c r="U12710" t="s">
        <v>10772</v>
      </c>
    </row>
    <row r="12711" spans="1:21">
      <c r="A12711" s="117" t="s">
        <v>25685</v>
      </c>
      <c r="B12711" t="s">
        <v>14590</v>
      </c>
      <c r="C12711" t="s">
        <v>14590</v>
      </c>
      <c r="D12711">
        <v>62</v>
      </c>
      <c r="E12711">
        <v>56</v>
      </c>
      <c r="F12711">
        <v>62</v>
      </c>
      <c r="G12711">
        <v>56</v>
      </c>
      <c r="H12711">
        <v>1</v>
      </c>
      <c r="I12711">
        <v>1</v>
      </c>
      <c r="J12711">
        <v>0</v>
      </c>
      <c r="K12711" s="194">
        <v>0</v>
      </c>
      <c r="L12711" t="s">
        <v>1112</v>
      </c>
      <c r="M12711" t="s">
        <v>1112</v>
      </c>
      <c r="N12711">
        <v>10000</v>
      </c>
      <c r="O12711" t="s">
        <v>7876</v>
      </c>
      <c r="P12711" t="s">
        <v>18290</v>
      </c>
      <c r="Q12711">
        <v>10</v>
      </c>
      <c r="R12711" s="117" t="s">
        <v>15336</v>
      </c>
      <c r="S12711" s="117" t="s">
        <v>14596</v>
      </c>
      <c r="T12711" t="s">
        <v>17448</v>
      </c>
      <c r="U12711" t="s">
        <v>10772</v>
      </c>
    </row>
    <row r="12712" spans="1:21">
      <c r="A12712" s="117" t="s">
        <v>21905</v>
      </c>
      <c r="B12712" t="s">
        <v>14590</v>
      </c>
      <c r="C12712" t="s">
        <v>14590</v>
      </c>
      <c r="D12712">
        <v>62</v>
      </c>
      <c r="E12712">
        <v>56</v>
      </c>
      <c r="F12712">
        <v>62</v>
      </c>
      <c r="G12712">
        <v>56</v>
      </c>
      <c r="H12712">
        <v>1</v>
      </c>
      <c r="I12712">
        <v>1</v>
      </c>
      <c r="J12712">
        <v>0</v>
      </c>
      <c r="K12712" s="194">
        <v>0</v>
      </c>
      <c r="L12712" t="s">
        <v>1112</v>
      </c>
      <c r="M12712" t="s">
        <v>1112</v>
      </c>
      <c r="N12712">
        <v>10000</v>
      </c>
      <c r="O12712" t="s">
        <v>7876</v>
      </c>
      <c r="P12712" t="s">
        <v>18290</v>
      </c>
      <c r="Q12712">
        <v>10</v>
      </c>
      <c r="R12712" s="117" t="s">
        <v>15336</v>
      </c>
      <c r="S12712" s="117" t="s">
        <v>14596</v>
      </c>
      <c r="T12712" t="s">
        <v>17448</v>
      </c>
      <c r="U12712" t="s">
        <v>10772</v>
      </c>
    </row>
    <row r="12713" spans="1:21">
      <c r="A12713" s="117" t="s">
        <v>25686</v>
      </c>
      <c r="B12713" t="s">
        <v>14590</v>
      </c>
      <c r="C12713" t="s">
        <v>14590</v>
      </c>
      <c r="D12713">
        <v>62</v>
      </c>
      <c r="E12713">
        <v>56</v>
      </c>
      <c r="F12713">
        <v>62</v>
      </c>
      <c r="G12713">
        <v>56</v>
      </c>
      <c r="H12713">
        <v>1</v>
      </c>
      <c r="I12713">
        <v>1</v>
      </c>
      <c r="J12713">
        <v>0</v>
      </c>
      <c r="K12713" s="194">
        <v>0</v>
      </c>
      <c r="L12713" t="s">
        <v>1112</v>
      </c>
      <c r="M12713" t="s">
        <v>1112</v>
      </c>
      <c r="N12713">
        <v>10000</v>
      </c>
      <c r="O12713" t="s">
        <v>7876</v>
      </c>
      <c r="P12713" t="s">
        <v>18290</v>
      </c>
      <c r="Q12713">
        <v>10</v>
      </c>
      <c r="R12713" s="117" t="s">
        <v>15336</v>
      </c>
      <c r="S12713" s="117" t="s">
        <v>14596</v>
      </c>
      <c r="T12713" t="s">
        <v>17448</v>
      </c>
      <c r="U12713" t="s">
        <v>10772</v>
      </c>
    </row>
    <row r="12714" spans="1:21">
      <c r="A12714" s="117" t="s">
        <v>5976</v>
      </c>
      <c r="B12714" t="s">
        <v>14590</v>
      </c>
      <c r="C12714" t="s">
        <v>14590</v>
      </c>
      <c r="D12714">
        <v>62</v>
      </c>
      <c r="E12714">
        <v>56</v>
      </c>
      <c r="F12714">
        <v>62</v>
      </c>
      <c r="G12714">
        <v>56</v>
      </c>
      <c r="H12714">
        <v>1</v>
      </c>
      <c r="I12714">
        <v>1</v>
      </c>
      <c r="J12714">
        <v>0</v>
      </c>
      <c r="K12714" s="194">
        <v>0</v>
      </c>
      <c r="L12714" t="s">
        <v>1112</v>
      </c>
      <c r="M12714" t="s">
        <v>1112</v>
      </c>
      <c r="N12714">
        <v>9000</v>
      </c>
      <c r="O12714" t="s">
        <v>7876</v>
      </c>
      <c r="P12714" t="s">
        <v>8782</v>
      </c>
      <c r="Q12714">
        <v>9</v>
      </c>
      <c r="R12714" s="117" t="s">
        <v>15336</v>
      </c>
      <c r="S12714" s="117" t="s">
        <v>14596</v>
      </c>
      <c r="T12714" t="s">
        <v>17448</v>
      </c>
      <c r="U12714" t="s">
        <v>10772</v>
      </c>
    </row>
    <row r="12715" spans="1:21">
      <c r="A12715" s="117" t="s">
        <v>10863</v>
      </c>
      <c r="B12715" t="s">
        <v>14590</v>
      </c>
      <c r="C12715" t="s">
        <v>14590</v>
      </c>
      <c r="D12715">
        <v>62</v>
      </c>
      <c r="E12715">
        <v>56</v>
      </c>
      <c r="F12715">
        <v>62</v>
      </c>
      <c r="G12715">
        <v>56</v>
      </c>
      <c r="H12715">
        <v>1</v>
      </c>
      <c r="I12715">
        <v>1</v>
      </c>
      <c r="J12715">
        <v>0</v>
      </c>
      <c r="K12715" s="194">
        <v>0</v>
      </c>
      <c r="L12715" t="s">
        <v>1112</v>
      </c>
      <c r="M12715" t="s">
        <v>1112</v>
      </c>
      <c r="N12715">
        <v>9000</v>
      </c>
      <c r="O12715" t="s">
        <v>7876</v>
      </c>
      <c r="P12715" t="s">
        <v>8781</v>
      </c>
      <c r="Q12715">
        <v>9</v>
      </c>
      <c r="R12715" s="117" t="s">
        <v>15336</v>
      </c>
      <c r="S12715" s="117" t="s">
        <v>14596</v>
      </c>
      <c r="T12715" t="s">
        <v>17448</v>
      </c>
      <c r="U12715" t="s">
        <v>10772</v>
      </c>
    </row>
    <row r="12716" spans="1:21">
      <c r="A12716" s="117" t="s">
        <v>10951</v>
      </c>
      <c r="B12716" t="s">
        <v>14590</v>
      </c>
      <c r="C12716" t="s">
        <v>14590</v>
      </c>
      <c r="D12716">
        <v>62</v>
      </c>
      <c r="E12716">
        <v>56</v>
      </c>
      <c r="F12716">
        <v>62</v>
      </c>
      <c r="G12716">
        <v>56</v>
      </c>
      <c r="H12716">
        <v>1</v>
      </c>
      <c r="I12716">
        <v>1</v>
      </c>
      <c r="J12716">
        <v>0</v>
      </c>
      <c r="K12716" s="194">
        <v>0</v>
      </c>
      <c r="L12716" t="s">
        <v>1112</v>
      </c>
      <c r="M12716" t="s">
        <v>1112</v>
      </c>
      <c r="N12716">
        <v>9000</v>
      </c>
      <c r="O12716" t="s">
        <v>7876</v>
      </c>
      <c r="P12716" t="s">
        <v>8781</v>
      </c>
      <c r="Q12716">
        <v>9</v>
      </c>
      <c r="R12716" s="117" t="s">
        <v>15336</v>
      </c>
      <c r="S12716" s="117" t="s">
        <v>14596</v>
      </c>
      <c r="T12716" t="s">
        <v>17448</v>
      </c>
      <c r="U12716" t="s">
        <v>10772</v>
      </c>
    </row>
    <row r="12717" spans="1:21">
      <c r="A12717" s="117" t="s">
        <v>11390</v>
      </c>
      <c r="B12717" t="s">
        <v>14590</v>
      </c>
      <c r="C12717" t="s">
        <v>14590</v>
      </c>
      <c r="D12717">
        <v>62</v>
      </c>
      <c r="E12717">
        <v>56</v>
      </c>
      <c r="F12717">
        <v>62</v>
      </c>
      <c r="G12717">
        <v>56</v>
      </c>
      <c r="H12717">
        <v>1</v>
      </c>
      <c r="I12717">
        <v>1</v>
      </c>
      <c r="J12717">
        <v>0</v>
      </c>
      <c r="K12717" s="194">
        <v>0</v>
      </c>
      <c r="L12717" t="s">
        <v>1083</v>
      </c>
      <c r="M12717" t="s">
        <v>1083</v>
      </c>
      <c r="N12717">
        <v>9000</v>
      </c>
      <c r="O12717" t="s">
        <v>7876</v>
      </c>
      <c r="P12717" t="s">
        <v>8782</v>
      </c>
      <c r="Q12717">
        <v>9</v>
      </c>
      <c r="R12717" s="117" t="s">
        <v>15336</v>
      </c>
      <c r="S12717" s="117" t="s">
        <v>14596</v>
      </c>
      <c r="T12717" t="s">
        <v>17448</v>
      </c>
      <c r="U12717" t="s">
        <v>10772</v>
      </c>
    </row>
    <row r="12718" spans="1:21">
      <c r="A12718" s="117" t="s">
        <v>21214</v>
      </c>
      <c r="B12718" t="s">
        <v>14590</v>
      </c>
      <c r="C12718" t="s">
        <v>14590</v>
      </c>
      <c r="D12718">
        <v>62</v>
      </c>
      <c r="E12718">
        <v>56</v>
      </c>
      <c r="F12718">
        <v>62</v>
      </c>
      <c r="G12718">
        <v>56</v>
      </c>
      <c r="H12718">
        <v>1</v>
      </c>
      <c r="I12718">
        <v>1</v>
      </c>
      <c r="J12718">
        <v>0</v>
      </c>
      <c r="K12718" s="194">
        <v>0</v>
      </c>
      <c r="L12718" t="s">
        <v>1112</v>
      </c>
      <c r="M12718" t="s">
        <v>1112</v>
      </c>
      <c r="N12718">
        <v>10000</v>
      </c>
      <c r="O12718" t="s">
        <v>7876</v>
      </c>
      <c r="P12718" t="s">
        <v>18290</v>
      </c>
      <c r="Q12718">
        <v>10</v>
      </c>
      <c r="R12718" s="117" t="s">
        <v>15336</v>
      </c>
      <c r="S12718" s="117" t="s">
        <v>14596</v>
      </c>
      <c r="T12718" t="s">
        <v>17448</v>
      </c>
      <c r="U12718" t="s">
        <v>10772</v>
      </c>
    </row>
    <row r="12719" spans="1:21">
      <c r="A12719" s="117" t="s">
        <v>11722</v>
      </c>
      <c r="B12719" t="s">
        <v>14590</v>
      </c>
      <c r="C12719" t="s">
        <v>14593</v>
      </c>
      <c r="D12719">
        <v>62</v>
      </c>
      <c r="E12719">
        <v>56</v>
      </c>
      <c r="F12719" t="e">
        <v>#N/A</v>
      </c>
      <c r="G12719" t="e">
        <v>#N/A</v>
      </c>
      <c r="H12719">
        <v>1</v>
      </c>
      <c r="I12719">
        <v>1</v>
      </c>
      <c r="J12719">
        <v>0</v>
      </c>
      <c r="K12719" s="194" t="e">
        <v>#N/A</v>
      </c>
      <c r="L12719" t="s">
        <v>1112</v>
      </c>
      <c r="M12719" t="s">
        <v>1112</v>
      </c>
      <c r="N12719">
        <v>9000</v>
      </c>
      <c r="O12719" t="s">
        <v>7876</v>
      </c>
      <c r="P12719" t="s">
        <v>8782</v>
      </c>
      <c r="Q12719">
        <v>9</v>
      </c>
      <c r="R12719" s="117" t="s">
        <v>15336</v>
      </c>
      <c r="S12719" s="117" t="s">
        <v>14596</v>
      </c>
      <c r="T12719" t="s">
        <v>17448</v>
      </c>
      <c r="U12719" t="s">
        <v>10772</v>
      </c>
    </row>
    <row r="12720" spans="1:21">
      <c r="A12720" s="117" t="s">
        <v>11391</v>
      </c>
      <c r="B12720" t="s">
        <v>14590</v>
      </c>
      <c r="C12720" t="s">
        <v>14590</v>
      </c>
      <c r="D12720">
        <v>62</v>
      </c>
      <c r="E12720">
        <v>56</v>
      </c>
      <c r="F12720">
        <v>62</v>
      </c>
      <c r="G12720">
        <v>56</v>
      </c>
      <c r="H12720">
        <v>1</v>
      </c>
      <c r="I12720">
        <v>1</v>
      </c>
      <c r="J12720">
        <v>0</v>
      </c>
      <c r="K12720" s="194">
        <v>0</v>
      </c>
      <c r="L12720" t="s">
        <v>1083</v>
      </c>
      <c r="M12720" t="s">
        <v>1083</v>
      </c>
      <c r="N12720">
        <v>9000</v>
      </c>
      <c r="O12720" t="s">
        <v>7876</v>
      </c>
      <c r="P12720" t="s">
        <v>8782</v>
      </c>
      <c r="Q12720">
        <v>9</v>
      </c>
      <c r="R12720" s="117" t="s">
        <v>15336</v>
      </c>
      <c r="S12720" s="117" t="s">
        <v>14596</v>
      </c>
      <c r="T12720" t="s">
        <v>17448</v>
      </c>
      <c r="U12720" t="s">
        <v>10772</v>
      </c>
    </row>
    <row r="12721" spans="1:21">
      <c r="A12721" s="117" t="s">
        <v>17364</v>
      </c>
      <c r="B12721" t="s">
        <v>14590</v>
      </c>
      <c r="C12721" t="s">
        <v>14590</v>
      </c>
      <c r="D12721">
        <v>62</v>
      </c>
      <c r="E12721">
        <v>56</v>
      </c>
      <c r="F12721">
        <v>62</v>
      </c>
      <c r="G12721">
        <v>56</v>
      </c>
      <c r="H12721">
        <v>1</v>
      </c>
      <c r="I12721">
        <v>1</v>
      </c>
      <c r="J12721">
        <v>0</v>
      </c>
      <c r="K12721" s="194">
        <v>0</v>
      </c>
      <c r="L12721" t="s">
        <v>1112</v>
      </c>
      <c r="M12721" t="s">
        <v>1112</v>
      </c>
      <c r="N12721">
        <v>9000</v>
      </c>
      <c r="O12721" t="s">
        <v>7876</v>
      </c>
      <c r="P12721" t="s">
        <v>10577</v>
      </c>
      <c r="Q12721">
        <v>9</v>
      </c>
      <c r="R12721" s="117" t="s">
        <v>15336</v>
      </c>
      <c r="S12721" s="117" t="s">
        <v>14596</v>
      </c>
      <c r="T12721" t="s">
        <v>17448</v>
      </c>
      <c r="U12721" t="s">
        <v>10772</v>
      </c>
    </row>
    <row r="12722" spans="1:21">
      <c r="A12722" s="117" t="s">
        <v>20413</v>
      </c>
      <c r="B12722" t="s">
        <v>14590</v>
      </c>
      <c r="C12722" t="s">
        <v>14590</v>
      </c>
      <c r="D12722">
        <v>62</v>
      </c>
      <c r="E12722">
        <v>56</v>
      </c>
      <c r="F12722">
        <v>62</v>
      </c>
      <c r="G12722">
        <v>56</v>
      </c>
      <c r="H12722">
        <v>1</v>
      </c>
      <c r="I12722">
        <v>1</v>
      </c>
      <c r="J12722">
        <v>0</v>
      </c>
      <c r="K12722" s="194">
        <v>0</v>
      </c>
      <c r="L12722" t="s">
        <v>1112</v>
      </c>
      <c r="M12722" t="s">
        <v>1112</v>
      </c>
      <c r="N12722">
        <v>10000</v>
      </c>
      <c r="O12722" t="s">
        <v>7876</v>
      </c>
      <c r="P12722" t="s">
        <v>18290</v>
      </c>
      <c r="Q12722">
        <v>10</v>
      </c>
      <c r="R12722" s="117" t="s">
        <v>15336</v>
      </c>
      <c r="S12722" s="117" t="s">
        <v>14596</v>
      </c>
      <c r="T12722" t="s">
        <v>17448</v>
      </c>
      <c r="U12722" t="s">
        <v>10772</v>
      </c>
    </row>
    <row r="12723" spans="1:21">
      <c r="A12723" s="117" t="s">
        <v>20414</v>
      </c>
      <c r="B12723" t="s">
        <v>14590</v>
      </c>
      <c r="C12723" t="s">
        <v>14590</v>
      </c>
      <c r="D12723">
        <v>62</v>
      </c>
      <c r="E12723">
        <v>56</v>
      </c>
      <c r="F12723">
        <v>62</v>
      </c>
      <c r="G12723">
        <v>56</v>
      </c>
      <c r="H12723">
        <v>1</v>
      </c>
      <c r="I12723">
        <v>1</v>
      </c>
      <c r="J12723">
        <v>0</v>
      </c>
      <c r="K12723" s="194">
        <v>0</v>
      </c>
      <c r="L12723" t="s">
        <v>1112</v>
      </c>
      <c r="M12723" t="s">
        <v>1112</v>
      </c>
      <c r="N12723">
        <v>10000</v>
      </c>
      <c r="O12723" t="s">
        <v>7876</v>
      </c>
      <c r="P12723" t="s">
        <v>18290</v>
      </c>
      <c r="Q12723">
        <v>10</v>
      </c>
      <c r="R12723" s="117" t="s">
        <v>15336</v>
      </c>
      <c r="S12723" s="117" t="s">
        <v>14596</v>
      </c>
      <c r="T12723" t="s">
        <v>17448</v>
      </c>
      <c r="U12723" t="s">
        <v>10772</v>
      </c>
    </row>
    <row r="12724" spans="1:21">
      <c r="A12724" s="117" t="s">
        <v>21215</v>
      </c>
      <c r="B12724" t="s">
        <v>14590</v>
      </c>
      <c r="C12724" t="s">
        <v>14590</v>
      </c>
      <c r="D12724">
        <v>62</v>
      </c>
      <c r="E12724">
        <v>56</v>
      </c>
      <c r="F12724">
        <v>62</v>
      </c>
      <c r="G12724">
        <v>56</v>
      </c>
      <c r="H12724">
        <v>1</v>
      </c>
      <c r="I12724">
        <v>1</v>
      </c>
      <c r="J12724">
        <v>0</v>
      </c>
      <c r="K12724" s="194">
        <v>0</v>
      </c>
      <c r="L12724" t="s">
        <v>1112</v>
      </c>
      <c r="M12724" t="s">
        <v>1112</v>
      </c>
      <c r="N12724">
        <v>10000</v>
      </c>
      <c r="O12724" t="s">
        <v>7876</v>
      </c>
      <c r="P12724" t="s">
        <v>18290</v>
      </c>
      <c r="Q12724">
        <v>10</v>
      </c>
      <c r="R12724" s="117" t="s">
        <v>15336</v>
      </c>
      <c r="S12724" s="117" t="s">
        <v>14596</v>
      </c>
      <c r="T12724" t="s">
        <v>17448</v>
      </c>
      <c r="U12724" t="s">
        <v>10772</v>
      </c>
    </row>
    <row r="12725" spans="1:21">
      <c r="A12725" s="117" t="s">
        <v>21216</v>
      </c>
      <c r="B12725" t="s">
        <v>14590</v>
      </c>
      <c r="C12725" t="s">
        <v>14590</v>
      </c>
      <c r="D12725">
        <v>62</v>
      </c>
      <c r="E12725">
        <v>56</v>
      </c>
      <c r="F12725">
        <v>62</v>
      </c>
      <c r="G12725">
        <v>56</v>
      </c>
      <c r="H12725">
        <v>1</v>
      </c>
      <c r="I12725">
        <v>1</v>
      </c>
      <c r="J12725">
        <v>0</v>
      </c>
      <c r="K12725" s="194">
        <v>0</v>
      </c>
      <c r="L12725" t="s">
        <v>1112</v>
      </c>
      <c r="M12725" t="s">
        <v>1112</v>
      </c>
      <c r="N12725">
        <v>10000</v>
      </c>
      <c r="O12725" t="s">
        <v>7876</v>
      </c>
      <c r="P12725" t="s">
        <v>18290</v>
      </c>
      <c r="Q12725">
        <v>10</v>
      </c>
      <c r="R12725" s="117" t="s">
        <v>15336</v>
      </c>
      <c r="S12725" s="117" t="s">
        <v>14596</v>
      </c>
      <c r="T12725" t="s">
        <v>17448</v>
      </c>
      <c r="U12725" t="s">
        <v>10772</v>
      </c>
    </row>
    <row r="12726" spans="1:21">
      <c r="A12726" s="117" t="s">
        <v>25687</v>
      </c>
      <c r="B12726" t="s">
        <v>14590</v>
      </c>
      <c r="C12726" t="s">
        <v>14590</v>
      </c>
      <c r="D12726">
        <v>62</v>
      </c>
      <c r="E12726">
        <v>56</v>
      </c>
      <c r="F12726">
        <v>62</v>
      </c>
      <c r="G12726">
        <v>56</v>
      </c>
      <c r="H12726">
        <v>1</v>
      </c>
      <c r="I12726">
        <v>1</v>
      </c>
      <c r="J12726">
        <v>0</v>
      </c>
      <c r="K12726" s="194">
        <v>0</v>
      </c>
      <c r="L12726" t="s">
        <v>1112</v>
      </c>
      <c r="M12726" t="s">
        <v>1112</v>
      </c>
      <c r="N12726">
        <v>10000</v>
      </c>
      <c r="O12726" t="s">
        <v>7876</v>
      </c>
      <c r="P12726" t="s">
        <v>18290</v>
      </c>
      <c r="Q12726">
        <v>10</v>
      </c>
      <c r="R12726" s="117" t="s">
        <v>15336</v>
      </c>
      <c r="S12726" s="117" t="s">
        <v>14596</v>
      </c>
      <c r="T12726" t="s">
        <v>17448</v>
      </c>
      <c r="U12726" t="s">
        <v>10772</v>
      </c>
    </row>
    <row r="12727" spans="1:21">
      <c r="A12727" s="117" t="s">
        <v>25688</v>
      </c>
      <c r="B12727" t="s">
        <v>14590</v>
      </c>
      <c r="C12727" t="s">
        <v>14590</v>
      </c>
      <c r="D12727">
        <v>62</v>
      </c>
      <c r="E12727">
        <v>56</v>
      </c>
      <c r="F12727">
        <v>62</v>
      </c>
      <c r="G12727">
        <v>56</v>
      </c>
      <c r="H12727">
        <v>1</v>
      </c>
      <c r="I12727">
        <v>1</v>
      </c>
      <c r="J12727">
        <v>0</v>
      </c>
      <c r="K12727" s="194">
        <v>0</v>
      </c>
      <c r="L12727" t="s">
        <v>1112</v>
      </c>
      <c r="M12727" t="s">
        <v>1112</v>
      </c>
      <c r="N12727">
        <v>10000</v>
      </c>
      <c r="O12727" t="s">
        <v>7876</v>
      </c>
      <c r="P12727" t="s">
        <v>18290</v>
      </c>
      <c r="Q12727">
        <v>10</v>
      </c>
      <c r="R12727" s="117" t="s">
        <v>15336</v>
      </c>
      <c r="S12727" s="117" t="s">
        <v>14596</v>
      </c>
      <c r="T12727" t="s">
        <v>17448</v>
      </c>
      <c r="U12727" t="s">
        <v>10772</v>
      </c>
    </row>
    <row r="12728" spans="1:21">
      <c r="A12728" s="117" t="s">
        <v>25689</v>
      </c>
      <c r="B12728" t="s">
        <v>14590</v>
      </c>
      <c r="C12728" t="s">
        <v>14590</v>
      </c>
      <c r="D12728">
        <v>62</v>
      </c>
      <c r="E12728">
        <v>56</v>
      </c>
      <c r="F12728">
        <v>62</v>
      </c>
      <c r="G12728">
        <v>56</v>
      </c>
      <c r="H12728">
        <v>1</v>
      </c>
      <c r="I12728">
        <v>1</v>
      </c>
      <c r="J12728">
        <v>0</v>
      </c>
      <c r="K12728" s="194">
        <v>0</v>
      </c>
      <c r="L12728" t="s">
        <v>1112</v>
      </c>
      <c r="M12728" t="s">
        <v>1112</v>
      </c>
      <c r="N12728">
        <v>10000</v>
      </c>
      <c r="O12728" t="s">
        <v>7876</v>
      </c>
      <c r="P12728" t="s">
        <v>18290</v>
      </c>
      <c r="Q12728">
        <v>10</v>
      </c>
      <c r="R12728" s="117" t="s">
        <v>15336</v>
      </c>
      <c r="S12728" s="117" t="s">
        <v>14596</v>
      </c>
      <c r="T12728" t="s">
        <v>17448</v>
      </c>
      <c r="U12728" t="s">
        <v>10772</v>
      </c>
    </row>
    <row r="12729" spans="1:21">
      <c r="A12729" s="117" t="s">
        <v>16472</v>
      </c>
      <c r="B12729" t="s">
        <v>14590</v>
      </c>
      <c r="C12729" t="s">
        <v>14590</v>
      </c>
      <c r="D12729">
        <v>62</v>
      </c>
      <c r="E12729">
        <v>56</v>
      </c>
      <c r="F12729">
        <v>62</v>
      </c>
      <c r="G12729">
        <v>56</v>
      </c>
      <c r="H12729">
        <v>1</v>
      </c>
      <c r="I12729">
        <v>1</v>
      </c>
      <c r="J12729">
        <v>0</v>
      </c>
      <c r="K12729" s="194">
        <v>0</v>
      </c>
      <c r="L12729" t="s">
        <v>1112</v>
      </c>
      <c r="M12729" t="s">
        <v>1112</v>
      </c>
      <c r="N12729">
        <v>9000</v>
      </c>
      <c r="O12729" t="s">
        <v>7876</v>
      </c>
      <c r="P12729" t="s">
        <v>10577</v>
      </c>
      <c r="Q12729">
        <v>9</v>
      </c>
      <c r="R12729" s="117" t="s">
        <v>15336</v>
      </c>
      <c r="S12729" s="117" t="s">
        <v>14596</v>
      </c>
      <c r="T12729" t="s">
        <v>17448</v>
      </c>
      <c r="U12729" t="s">
        <v>10772</v>
      </c>
    </row>
    <row r="12730" spans="1:21">
      <c r="A12730" s="117" t="s">
        <v>21217</v>
      </c>
      <c r="B12730" t="s">
        <v>14590</v>
      </c>
      <c r="C12730" t="s">
        <v>14590</v>
      </c>
      <c r="D12730">
        <v>62</v>
      </c>
      <c r="E12730">
        <v>56</v>
      </c>
      <c r="F12730">
        <v>62</v>
      </c>
      <c r="G12730">
        <v>56</v>
      </c>
      <c r="H12730">
        <v>1</v>
      </c>
      <c r="I12730">
        <v>1</v>
      </c>
      <c r="J12730">
        <v>0</v>
      </c>
      <c r="K12730" s="194">
        <v>0</v>
      </c>
      <c r="L12730" t="s">
        <v>1112</v>
      </c>
      <c r="M12730" t="s">
        <v>1112</v>
      </c>
      <c r="N12730">
        <v>10000</v>
      </c>
      <c r="O12730" t="s">
        <v>7876</v>
      </c>
      <c r="P12730" t="s">
        <v>18290</v>
      </c>
      <c r="Q12730">
        <v>10</v>
      </c>
      <c r="R12730" s="117" t="s">
        <v>15336</v>
      </c>
      <c r="S12730" s="117" t="s">
        <v>14596</v>
      </c>
      <c r="T12730" t="s">
        <v>17448</v>
      </c>
      <c r="U12730" t="s">
        <v>10772</v>
      </c>
    </row>
    <row r="12731" spans="1:21">
      <c r="A12731" s="117" t="s">
        <v>19362</v>
      </c>
      <c r="B12731" t="s">
        <v>14590</v>
      </c>
      <c r="C12731" t="s">
        <v>14590</v>
      </c>
      <c r="D12731">
        <v>62</v>
      </c>
      <c r="E12731">
        <v>56</v>
      </c>
      <c r="F12731">
        <v>62</v>
      </c>
      <c r="G12731">
        <v>56</v>
      </c>
      <c r="H12731">
        <v>1</v>
      </c>
      <c r="I12731">
        <v>1</v>
      </c>
      <c r="J12731">
        <v>0</v>
      </c>
      <c r="K12731" s="194">
        <v>0</v>
      </c>
      <c r="L12731" t="s">
        <v>1112</v>
      </c>
      <c r="M12731" t="s">
        <v>1112</v>
      </c>
      <c r="N12731">
        <v>10000</v>
      </c>
      <c r="O12731" t="s">
        <v>7876</v>
      </c>
      <c r="P12731" t="s">
        <v>18290</v>
      </c>
      <c r="Q12731">
        <v>10</v>
      </c>
      <c r="R12731" s="117" t="s">
        <v>15336</v>
      </c>
      <c r="S12731" s="117" t="s">
        <v>14596</v>
      </c>
      <c r="T12731" t="s">
        <v>17448</v>
      </c>
      <c r="U12731" t="s">
        <v>10772</v>
      </c>
    </row>
    <row r="12732" spans="1:21">
      <c r="A12732" s="117" t="s">
        <v>21906</v>
      </c>
      <c r="B12732" t="s">
        <v>14590</v>
      </c>
      <c r="C12732" t="s">
        <v>14590</v>
      </c>
      <c r="D12732">
        <v>62</v>
      </c>
      <c r="E12732">
        <v>56</v>
      </c>
      <c r="F12732">
        <v>62</v>
      </c>
      <c r="G12732">
        <v>56</v>
      </c>
      <c r="H12732">
        <v>1</v>
      </c>
      <c r="I12732">
        <v>1</v>
      </c>
      <c r="J12732">
        <v>0</v>
      </c>
      <c r="K12732" s="194">
        <v>0</v>
      </c>
      <c r="L12732" t="s">
        <v>1112</v>
      </c>
      <c r="M12732" t="s">
        <v>1112</v>
      </c>
      <c r="N12732">
        <v>10000</v>
      </c>
      <c r="O12732" t="s">
        <v>7876</v>
      </c>
      <c r="P12732" t="s">
        <v>18290</v>
      </c>
      <c r="Q12732">
        <v>10</v>
      </c>
      <c r="R12732" s="117" t="s">
        <v>15336</v>
      </c>
      <c r="S12732" s="117" t="s">
        <v>14596</v>
      </c>
      <c r="T12732" t="s">
        <v>17448</v>
      </c>
      <c r="U12732" t="s">
        <v>10772</v>
      </c>
    </row>
    <row r="12733" spans="1:21">
      <c r="A12733" s="117" t="s">
        <v>19363</v>
      </c>
      <c r="B12733" t="s">
        <v>14590</v>
      </c>
      <c r="C12733" t="s">
        <v>14590</v>
      </c>
      <c r="D12733">
        <v>62</v>
      </c>
      <c r="E12733">
        <v>56</v>
      </c>
      <c r="F12733">
        <v>62</v>
      </c>
      <c r="G12733">
        <v>56</v>
      </c>
      <c r="H12733">
        <v>1</v>
      </c>
      <c r="I12733">
        <v>1</v>
      </c>
      <c r="J12733">
        <v>0</v>
      </c>
      <c r="K12733" s="194">
        <v>0</v>
      </c>
      <c r="L12733" t="s">
        <v>1112</v>
      </c>
      <c r="M12733" t="s">
        <v>1112</v>
      </c>
      <c r="N12733">
        <v>10000</v>
      </c>
      <c r="O12733" t="s">
        <v>7876</v>
      </c>
      <c r="P12733" t="s">
        <v>18290</v>
      </c>
      <c r="Q12733">
        <v>10</v>
      </c>
      <c r="R12733" s="117" t="s">
        <v>15336</v>
      </c>
      <c r="S12733" s="117" t="s">
        <v>14596</v>
      </c>
      <c r="T12733" t="s">
        <v>17448</v>
      </c>
      <c r="U12733" t="s">
        <v>10772</v>
      </c>
    </row>
    <row r="12734" spans="1:21">
      <c r="A12734" s="117" t="s">
        <v>23124</v>
      </c>
      <c r="B12734" t="s">
        <v>14590</v>
      </c>
      <c r="C12734" t="s">
        <v>14590</v>
      </c>
      <c r="D12734">
        <v>62</v>
      </c>
      <c r="E12734">
        <v>56</v>
      </c>
      <c r="F12734">
        <v>62</v>
      </c>
      <c r="G12734">
        <v>56</v>
      </c>
      <c r="H12734">
        <v>1</v>
      </c>
      <c r="I12734">
        <v>1</v>
      </c>
      <c r="J12734">
        <v>0</v>
      </c>
      <c r="K12734" s="194">
        <v>0</v>
      </c>
      <c r="L12734" t="s">
        <v>1112</v>
      </c>
      <c r="M12734" t="s">
        <v>1112</v>
      </c>
      <c r="N12734">
        <v>10000</v>
      </c>
      <c r="O12734" t="s">
        <v>7876</v>
      </c>
      <c r="P12734" t="s">
        <v>18290</v>
      </c>
      <c r="Q12734">
        <v>10</v>
      </c>
      <c r="R12734" s="117" t="s">
        <v>15336</v>
      </c>
      <c r="S12734" s="117" t="s">
        <v>14596</v>
      </c>
      <c r="T12734" t="s">
        <v>17448</v>
      </c>
      <c r="U12734" t="s">
        <v>10772</v>
      </c>
    </row>
    <row r="12735" spans="1:21">
      <c r="A12735" s="117" t="s">
        <v>21907</v>
      </c>
      <c r="B12735" t="s">
        <v>14590</v>
      </c>
      <c r="C12735" t="s">
        <v>14590</v>
      </c>
      <c r="D12735">
        <v>62</v>
      </c>
      <c r="E12735">
        <v>56</v>
      </c>
      <c r="F12735">
        <v>62</v>
      </c>
      <c r="G12735">
        <v>56</v>
      </c>
      <c r="H12735">
        <v>1</v>
      </c>
      <c r="I12735">
        <v>1</v>
      </c>
      <c r="J12735">
        <v>0</v>
      </c>
      <c r="K12735" s="194">
        <v>0</v>
      </c>
      <c r="L12735" t="s">
        <v>1112</v>
      </c>
      <c r="M12735" t="s">
        <v>1112</v>
      </c>
      <c r="N12735">
        <v>10000</v>
      </c>
      <c r="O12735" t="s">
        <v>7876</v>
      </c>
      <c r="P12735" t="s">
        <v>18290</v>
      </c>
      <c r="Q12735">
        <v>10</v>
      </c>
      <c r="R12735" s="117" t="s">
        <v>15336</v>
      </c>
      <c r="S12735" s="117" t="s">
        <v>14596</v>
      </c>
      <c r="T12735" t="s">
        <v>17448</v>
      </c>
      <c r="U12735" t="s">
        <v>10772</v>
      </c>
    </row>
    <row r="12736" spans="1:21">
      <c r="A12736" s="117" t="s">
        <v>18961</v>
      </c>
      <c r="B12736" t="s">
        <v>14590</v>
      </c>
      <c r="C12736" t="s">
        <v>14590</v>
      </c>
      <c r="D12736">
        <v>62</v>
      </c>
      <c r="E12736">
        <v>56</v>
      </c>
      <c r="F12736">
        <v>62</v>
      </c>
      <c r="G12736">
        <v>56</v>
      </c>
      <c r="H12736">
        <v>1</v>
      </c>
      <c r="I12736">
        <v>1</v>
      </c>
      <c r="J12736">
        <v>0</v>
      </c>
      <c r="K12736" s="194">
        <v>0</v>
      </c>
      <c r="L12736" t="s">
        <v>1112</v>
      </c>
      <c r="M12736" t="s">
        <v>1112</v>
      </c>
      <c r="N12736">
        <v>10000</v>
      </c>
      <c r="O12736" t="s">
        <v>7876</v>
      </c>
      <c r="P12736" t="s">
        <v>18290</v>
      </c>
      <c r="Q12736">
        <v>10</v>
      </c>
      <c r="R12736" s="117" t="s">
        <v>15336</v>
      </c>
      <c r="S12736" s="117" t="s">
        <v>14596</v>
      </c>
      <c r="T12736" t="s">
        <v>17448</v>
      </c>
      <c r="U12736" t="s">
        <v>10772</v>
      </c>
    </row>
    <row r="12737" spans="1:21">
      <c r="A12737" s="117" t="s">
        <v>21218</v>
      </c>
      <c r="B12737" t="s">
        <v>14590</v>
      </c>
      <c r="C12737" t="s">
        <v>14590</v>
      </c>
      <c r="D12737">
        <v>62</v>
      </c>
      <c r="E12737">
        <v>56</v>
      </c>
      <c r="F12737">
        <v>62</v>
      </c>
      <c r="G12737">
        <v>56</v>
      </c>
      <c r="H12737">
        <v>1</v>
      </c>
      <c r="I12737">
        <v>1</v>
      </c>
      <c r="J12737">
        <v>0</v>
      </c>
      <c r="K12737" s="194">
        <v>0</v>
      </c>
      <c r="L12737" t="s">
        <v>1112</v>
      </c>
      <c r="M12737" t="s">
        <v>1112</v>
      </c>
      <c r="N12737">
        <v>10000</v>
      </c>
      <c r="O12737" t="s">
        <v>7876</v>
      </c>
      <c r="P12737" t="s">
        <v>18290</v>
      </c>
      <c r="Q12737">
        <v>10</v>
      </c>
      <c r="R12737" s="117" t="s">
        <v>15336</v>
      </c>
      <c r="S12737" s="117" t="s">
        <v>14596</v>
      </c>
      <c r="T12737" t="s">
        <v>17448</v>
      </c>
      <c r="U12737" t="s">
        <v>10772</v>
      </c>
    </row>
    <row r="12738" spans="1:21">
      <c r="A12738" s="117" t="s">
        <v>13652</v>
      </c>
      <c r="B12738" t="s">
        <v>14590</v>
      </c>
      <c r="C12738" t="s">
        <v>14590</v>
      </c>
      <c r="D12738">
        <v>62</v>
      </c>
      <c r="E12738">
        <v>56</v>
      </c>
      <c r="F12738">
        <v>62</v>
      </c>
      <c r="G12738">
        <v>56</v>
      </c>
      <c r="H12738">
        <v>1</v>
      </c>
      <c r="I12738">
        <v>1</v>
      </c>
      <c r="J12738">
        <v>0</v>
      </c>
      <c r="K12738" s="194">
        <v>0</v>
      </c>
      <c r="L12738" t="s">
        <v>1112</v>
      </c>
      <c r="M12738" t="s">
        <v>1112</v>
      </c>
      <c r="N12738">
        <v>9000</v>
      </c>
      <c r="O12738" t="s">
        <v>7876</v>
      </c>
      <c r="P12738" t="s">
        <v>10577</v>
      </c>
      <c r="Q12738">
        <v>9</v>
      </c>
      <c r="R12738" s="117" t="s">
        <v>15336</v>
      </c>
      <c r="S12738" s="117" t="s">
        <v>14596</v>
      </c>
      <c r="T12738" t="s">
        <v>17448</v>
      </c>
      <c r="U12738" t="s">
        <v>10772</v>
      </c>
    </row>
    <row r="12739" spans="1:21">
      <c r="A12739" s="117" t="s">
        <v>19364</v>
      </c>
      <c r="B12739" t="s">
        <v>14590</v>
      </c>
      <c r="C12739" t="s">
        <v>14590</v>
      </c>
      <c r="D12739">
        <v>62</v>
      </c>
      <c r="E12739">
        <v>56</v>
      </c>
      <c r="F12739">
        <v>62</v>
      </c>
      <c r="G12739">
        <v>56</v>
      </c>
      <c r="H12739">
        <v>1</v>
      </c>
      <c r="I12739">
        <v>1</v>
      </c>
      <c r="J12739">
        <v>0</v>
      </c>
      <c r="K12739" s="194">
        <v>0</v>
      </c>
      <c r="L12739" t="s">
        <v>1112</v>
      </c>
      <c r="M12739" t="s">
        <v>1112</v>
      </c>
      <c r="N12739">
        <v>10000</v>
      </c>
      <c r="O12739" t="s">
        <v>7876</v>
      </c>
      <c r="P12739" t="s">
        <v>18290</v>
      </c>
      <c r="Q12739">
        <v>10</v>
      </c>
      <c r="R12739" s="117" t="s">
        <v>15336</v>
      </c>
      <c r="S12739" s="117" t="s">
        <v>14596</v>
      </c>
      <c r="T12739" t="s">
        <v>17448</v>
      </c>
      <c r="U12739" t="s">
        <v>10772</v>
      </c>
    </row>
    <row r="12740" spans="1:21">
      <c r="A12740" s="117" t="s">
        <v>25690</v>
      </c>
      <c r="B12740" t="s">
        <v>14590</v>
      </c>
      <c r="C12740" t="s">
        <v>14590</v>
      </c>
      <c r="D12740">
        <v>62</v>
      </c>
      <c r="E12740">
        <v>56</v>
      </c>
      <c r="F12740">
        <v>62</v>
      </c>
      <c r="G12740">
        <v>56</v>
      </c>
      <c r="H12740">
        <v>1</v>
      </c>
      <c r="I12740">
        <v>1</v>
      </c>
      <c r="J12740">
        <v>0</v>
      </c>
      <c r="K12740" s="194">
        <v>0</v>
      </c>
      <c r="L12740" t="s">
        <v>1112</v>
      </c>
      <c r="M12740" t="s">
        <v>1112</v>
      </c>
      <c r="N12740">
        <v>10000</v>
      </c>
      <c r="O12740" t="s">
        <v>7876</v>
      </c>
      <c r="P12740" t="s">
        <v>18290</v>
      </c>
      <c r="Q12740">
        <v>10</v>
      </c>
      <c r="R12740" s="117" t="s">
        <v>15336</v>
      </c>
      <c r="S12740" s="117" t="s">
        <v>14596</v>
      </c>
      <c r="T12740" t="s">
        <v>17448</v>
      </c>
      <c r="U12740" t="s">
        <v>10772</v>
      </c>
    </row>
    <row r="12741" spans="1:21">
      <c r="A12741" s="117" t="s">
        <v>16062</v>
      </c>
      <c r="B12741" t="s">
        <v>14590</v>
      </c>
      <c r="C12741" t="s">
        <v>14590</v>
      </c>
      <c r="D12741">
        <v>62</v>
      </c>
      <c r="E12741">
        <v>56</v>
      </c>
      <c r="F12741">
        <v>62</v>
      </c>
      <c r="G12741">
        <v>56</v>
      </c>
      <c r="H12741">
        <v>1</v>
      </c>
      <c r="I12741">
        <v>1</v>
      </c>
      <c r="J12741">
        <v>0</v>
      </c>
      <c r="K12741" s="194">
        <v>0</v>
      </c>
      <c r="L12741" t="s">
        <v>1112</v>
      </c>
      <c r="M12741" t="s">
        <v>1112</v>
      </c>
      <c r="N12741">
        <v>9000</v>
      </c>
      <c r="O12741" t="s">
        <v>7876</v>
      </c>
      <c r="P12741" t="s">
        <v>10577</v>
      </c>
      <c r="Q12741">
        <v>9</v>
      </c>
      <c r="R12741" s="117" t="s">
        <v>15336</v>
      </c>
      <c r="S12741" s="117" t="s">
        <v>14596</v>
      </c>
      <c r="T12741" t="s">
        <v>17448</v>
      </c>
      <c r="U12741" t="s">
        <v>10772</v>
      </c>
    </row>
    <row r="12742" spans="1:21">
      <c r="A12742" s="117" t="s">
        <v>21908</v>
      </c>
      <c r="B12742" t="s">
        <v>14590</v>
      </c>
      <c r="C12742" t="s">
        <v>14590</v>
      </c>
      <c r="D12742">
        <v>62</v>
      </c>
      <c r="E12742">
        <v>56</v>
      </c>
      <c r="F12742">
        <v>62</v>
      </c>
      <c r="G12742">
        <v>56</v>
      </c>
      <c r="H12742">
        <v>1</v>
      </c>
      <c r="I12742">
        <v>1</v>
      </c>
      <c r="J12742">
        <v>0</v>
      </c>
      <c r="K12742" s="194">
        <v>0</v>
      </c>
      <c r="L12742" t="s">
        <v>1112</v>
      </c>
      <c r="M12742" t="s">
        <v>1112</v>
      </c>
      <c r="N12742">
        <v>10000</v>
      </c>
      <c r="O12742" t="s">
        <v>7876</v>
      </c>
      <c r="P12742" t="s">
        <v>18290</v>
      </c>
      <c r="Q12742">
        <v>10</v>
      </c>
      <c r="R12742" s="117" t="s">
        <v>15336</v>
      </c>
      <c r="S12742" s="117" t="s">
        <v>14596</v>
      </c>
      <c r="T12742" t="s">
        <v>17448</v>
      </c>
      <c r="U12742" t="s">
        <v>10772</v>
      </c>
    </row>
    <row r="12743" spans="1:21">
      <c r="A12743" s="117" t="s">
        <v>10864</v>
      </c>
      <c r="B12743" t="s">
        <v>14590</v>
      </c>
      <c r="C12743" t="s">
        <v>14590</v>
      </c>
      <c r="D12743">
        <v>62</v>
      </c>
      <c r="E12743">
        <v>56</v>
      </c>
      <c r="F12743">
        <v>62</v>
      </c>
      <c r="G12743">
        <v>56</v>
      </c>
      <c r="H12743">
        <v>1</v>
      </c>
      <c r="I12743">
        <v>1</v>
      </c>
      <c r="J12743">
        <v>0</v>
      </c>
      <c r="K12743" s="194">
        <v>0</v>
      </c>
      <c r="L12743" t="s">
        <v>1112</v>
      </c>
      <c r="M12743" t="s">
        <v>1112</v>
      </c>
      <c r="N12743">
        <v>9000</v>
      </c>
      <c r="O12743" t="s">
        <v>7876</v>
      </c>
      <c r="P12743" t="s">
        <v>8782</v>
      </c>
      <c r="Q12743">
        <v>9</v>
      </c>
      <c r="R12743" s="117" t="s">
        <v>15336</v>
      </c>
      <c r="S12743" s="117" t="s">
        <v>14596</v>
      </c>
      <c r="T12743" t="s">
        <v>17448</v>
      </c>
      <c r="U12743" t="s">
        <v>10772</v>
      </c>
    </row>
    <row r="12744" spans="1:21">
      <c r="A12744" s="117" t="s">
        <v>20009</v>
      </c>
      <c r="B12744" t="s">
        <v>14590</v>
      </c>
      <c r="C12744" t="s">
        <v>14590</v>
      </c>
      <c r="D12744">
        <v>62</v>
      </c>
      <c r="E12744">
        <v>56</v>
      </c>
      <c r="F12744">
        <v>62</v>
      </c>
      <c r="G12744">
        <v>56</v>
      </c>
      <c r="H12744">
        <v>1</v>
      </c>
      <c r="I12744">
        <v>1</v>
      </c>
      <c r="J12744">
        <v>0</v>
      </c>
      <c r="K12744" s="194">
        <v>0</v>
      </c>
      <c r="L12744" t="s">
        <v>1112</v>
      </c>
      <c r="M12744" t="s">
        <v>1112</v>
      </c>
      <c r="N12744">
        <v>10000</v>
      </c>
      <c r="O12744" t="s">
        <v>7876</v>
      </c>
      <c r="P12744" t="s">
        <v>18290</v>
      </c>
      <c r="Q12744">
        <v>10</v>
      </c>
      <c r="R12744" s="117" t="s">
        <v>15336</v>
      </c>
      <c r="S12744" s="117" t="s">
        <v>14596</v>
      </c>
      <c r="T12744" t="s">
        <v>17448</v>
      </c>
      <c r="U12744" t="s">
        <v>10772</v>
      </c>
    </row>
    <row r="12745" spans="1:21">
      <c r="A12745" s="117" t="s">
        <v>25691</v>
      </c>
      <c r="B12745" t="s">
        <v>14590</v>
      </c>
      <c r="C12745" t="s">
        <v>14590</v>
      </c>
      <c r="D12745">
        <v>62</v>
      </c>
      <c r="E12745">
        <v>56</v>
      </c>
      <c r="F12745">
        <v>62</v>
      </c>
      <c r="G12745">
        <v>56</v>
      </c>
      <c r="H12745">
        <v>1</v>
      </c>
      <c r="I12745">
        <v>1</v>
      </c>
      <c r="J12745">
        <v>0</v>
      </c>
      <c r="K12745" s="194">
        <v>0</v>
      </c>
      <c r="L12745" t="s">
        <v>1112</v>
      </c>
      <c r="M12745" t="s">
        <v>1112</v>
      </c>
      <c r="N12745">
        <v>10000</v>
      </c>
      <c r="O12745" t="s">
        <v>7876</v>
      </c>
      <c r="P12745" t="s">
        <v>18290</v>
      </c>
      <c r="Q12745">
        <v>10</v>
      </c>
      <c r="R12745" s="117" t="s">
        <v>15336</v>
      </c>
      <c r="S12745" s="117" t="s">
        <v>14596</v>
      </c>
      <c r="T12745" t="s">
        <v>17448</v>
      </c>
      <c r="U12745" t="s">
        <v>10772</v>
      </c>
    </row>
    <row r="12746" spans="1:21">
      <c r="A12746" s="117" t="s">
        <v>25692</v>
      </c>
      <c r="B12746" t="s">
        <v>14590</v>
      </c>
      <c r="C12746" t="s">
        <v>14590</v>
      </c>
      <c r="D12746">
        <v>62</v>
      </c>
      <c r="E12746">
        <v>56</v>
      </c>
      <c r="F12746">
        <v>62</v>
      </c>
      <c r="G12746">
        <v>56</v>
      </c>
      <c r="H12746">
        <v>1</v>
      </c>
      <c r="I12746">
        <v>1</v>
      </c>
      <c r="J12746">
        <v>0</v>
      </c>
      <c r="K12746" s="194">
        <v>0</v>
      </c>
      <c r="L12746" t="s">
        <v>1112</v>
      </c>
      <c r="M12746" t="s">
        <v>1112</v>
      </c>
      <c r="N12746">
        <v>10000</v>
      </c>
      <c r="O12746" t="s">
        <v>7876</v>
      </c>
      <c r="P12746" t="s">
        <v>18290</v>
      </c>
      <c r="Q12746">
        <v>10</v>
      </c>
      <c r="R12746" s="117" t="s">
        <v>15336</v>
      </c>
      <c r="S12746" s="117" t="s">
        <v>14596</v>
      </c>
      <c r="T12746" t="s">
        <v>17448</v>
      </c>
      <c r="U12746" t="s">
        <v>10772</v>
      </c>
    </row>
    <row r="12747" spans="1:21">
      <c r="A12747" s="117" t="s">
        <v>25693</v>
      </c>
      <c r="B12747" t="s">
        <v>14590</v>
      </c>
      <c r="C12747" t="s">
        <v>14590</v>
      </c>
      <c r="D12747">
        <v>62</v>
      </c>
      <c r="E12747">
        <v>56</v>
      </c>
      <c r="F12747">
        <v>62</v>
      </c>
      <c r="G12747">
        <v>56</v>
      </c>
      <c r="H12747">
        <v>1</v>
      </c>
      <c r="I12747">
        <v>1</v>
      </c>
      <c r="J12747">
        <v>0</v>
      </c>
      <c r="K12747" s="194">
        <v>0</v>
      </c>
      <c r="L12747" t="s">
        <v>1112</v>
      </c>
      <c r="M12747" t="s">
        <v>1112</v>
      </c>
      <c r="N12747">
        <v>10000</v>
      </c>
      <c r="O12747" t="s">
        <v>7876</v>
      </c>
      <c r="P12747" t="s">
        <v>18290</v>
      </c>
      <c r="Q12747">
        <v>10</v>
      </c>
      <c r="R12747" s="117" t="s">
        <v>15336</v>
      </c>
      <c r="S12747" s="117" t="s">
        <v>14596</v>
      </c>
      <c r="T12747" t="s">
        <v>17448</v>
      </c>
      <c r="U12747" t="s">
        <v>10772</v>
      </c>
    </row>
    <row r="12748" spans="1:21">
      <c r="A12748" s="117" t="s">
        <v>25694</v>
      </c>
      <c r="B12748" t="s">
        <v>14590</v>
      </c>
      <c r="C12748" t="s">
        <v>14590</v>
      </c>
      <c r="D12748">
        <v>62</v>
      </c>
      <c r="E12748">
        <v>56</v>
      </c>
      <c r="F12748">
        <v>62</v>
      </c>
      <c r="G12748">
        <v>56</v>
      </c>
      <c r="H12748">
        <v>1</v>
      </c>
      <c r="I12748">
        <v>1</v>
      </c>
      <c r="J12748">
        <v>0</v>
      </c>
      <c r="K12748" s="194">
        <v>0</v>
      </c>
      <c r="L12748" t="s">
        <v>1112</v>
      </c>
      <c r="M12748" t="s">
        <v>1112</v>
      </c>
      <c r="N12748">
        <v>10000</v>
      </c>
      <c r="O12748" t="s">
        <v>7876</v>
      </c>
      <c r="P12748" t="s">
        <v>18290</v>
      </c>
      <c r="Q12748">
        <v>10</v>
      </c>
      <c r="R12748" s="117" t="s">
        <v>15336</v>
      </c>
      <c r="S12748" s="117" t="s">
        <v>14596</v>
      </c>
      <c r="T12748" t="s">
        <v>17448</v>
      </c>
      <c r="U12748" t="s">
        <v>10772</v>
      </c>
    </row>
    <row r="12749" spans="1:21">
      <c r="A12749" s="117" t="s">
        <v>10865</v>
      </c>
      <c r="B12749" t="s">
        <v>14590</v>
      </c>
      <c r="C12749" t="s">
        <v>14590</v>
      </c>
      <c r="D12749">
        <v>62</v>
      </c>
      <c r="E12749">
        <v>56</v>
      </c>
      <c r="F12749">
        <v>62</v>
      </c>
      <c r="G12749">
        <v>56</v>
      </c>
      <c r="H12749">
        <v>1</v>
      </c>
      <c r="I12749">
        <v>1</v>
      </c>
      <c r="J12749">
        <v>0</v>
      </c>
      <c r="K12749" s="194">
        <v>0</v>
      </c>
      <c r="L12749" t="s">
        <v>1112</v>
      </c>
      <c r="M12749" t="s">
        <v>1112</v>
      </c>
      <c r="N12749">
        <v>9000</v>
      </c>
      <c r="O12749" t="s">
        <v>7876</v>
      </c>
      <c r="P12749" t="s">
        <v>8781</v>
      </c>
      <c r="Q12749">
        <v>9</v>
      </c>
      <c r="R12749" s="117" t="s">
        <v>15336</v>
      </c>
      <c r="S12749" s="117" t="s">
        <v>14596</v>
      </c>
      <c r="T12749" t="s">
        <v>17448</v>
      </c>
      <c r="U12749" t="s">
        <v>10772</v>
      </c>
    </row>
    <row r="12750" spans="1:21">
      <c r="A12750" s="117" t="s">
        <v>11903</v>
      </c>
      <c r="B12750" t="s">
        <v>14590</v>
      </c>
      <c r="C12750" t="s">
        <v>14590</v>
      </c>
      <c r="D12750">
        <v>109</v>
      </c>
      <c r="E12750">
        <v>103</v>
      </c>
      <c r="F12750">
        <v>53</v>
      </c>
      <c r="G12750">
        <v>47</v>
      </c>
      <c r="H12750">
        <v>1</v>
      </c>
      <c r="I12750">
        <v>1</v>
      </c>
      <c r="J12750">
        <v>0</v>
      </c>
      <c r="K12750" s="194">
        <v>0</v>
      </c>
      <c r="L12750" t="s">
        <v>1112</v>
      </c>
      <c r="M12750" t="s">
        <v>1112</v>
      </c>
      <c r="N12750">
        <v>9000000</v>
      </c>
      <c r="O12750" t="s">
        <v>7876</v>
      </c>
      <c r="P12750" t="s">
        <v>8781</v>
      </c>
      <c r="Q12750">
        <v>9000</v>
      </c>
      <c r="R12750" s="117" t="s">
        <v>15336</v>
      </c>
      <c r="S12750" s="117" t="s">
        <v>14596</v>
      </c>
      <c r="T12750" t="s">
        <v>17448</v>
      </c>
      <c r="U12750" t="s">
        <v>10772</v>
      </c>
    </row>
    <row r="12751" spans="1:21">
      <c r="A12751" s="117" t="s">
        <v>13653</v>
      </c>
      <c r="B12751" t="s">
        <v>14590</v>
      </c>
      <c r="C12751" t="s">
        <v>14590</v>
      </c>
      <c r="D12751">
        <v>62</v>
      </c>
      <c r="E12751">
        <v>56</v>
      </c>
      <c r="F12751">
        <v>62</v>
      </c>
      <c r="G12751">
        <v>56</v>
      </c>
      <c r="H12751">
        <v>1</v>
      </c>
      <c r="I12751">
        <v>1</v>
      </c>
      <c r="J12751">
        <v>0</v>
      </c>
      <c r="K12751" s="194">
        <v>0</v>
      </c>
      <c r="L12751" t="s">
        <v>1112</v>
      </c>
      <c r="M12751" t="s">
        <v>1112</v>
      </c>
      <c r="N12751">
        <v>9000</v>
      </c>
      <c r="O12751" t="s">
        <v>7876</v>
      </c>
      <c r="P12751" t="s">
        <v>13920</v>
      </c>
      <c r="Q12751">
        <v>9</v>
      </c>
      <c r="R12751" s="117" t="s">
        <v>15336</v>
      </c>
      <c r="S12751" s="117" t="s">
        <v>14596</v>
      </c>
      <c r="T12751" t="s">
        <v>17448</v>
      </c>
      <c r="U12751" t="s">
        <v>10773</v>
      </c>
    </row>
    <row r="12752" spans="1:21">
      <c r="A12752" s="117" t="s">
        <v>23125</v>
      </c>
      <c r="B12752" t="s">
        <v>14590</v>
      </c>
      <c r="C12752" t="s">
        <v>14590</v>
      </c>
      <c r="D12752">
        <v>62</v>
      </c>
      <c r="E12752">
        <v>56</v>
      </c>
      <c r="F12752">
        <v>62</v>
      </c>
      <c r="G12752">
        <v>56</v>
      </c>
      <c r="H12752">
        <v>1</v>
      </c>
      <c r="I12752">
        <v>1</v>
      </c>
      <c r="J12752">
        <v>0</v>
      </c>
      <c r="K12752" s="194">
        <v>0</v>
      </c>
      <c r="L12752" t="s">
        <v>1112</v>
      </c>
      <c r="M12752" t="s">
        <v>1112</v>
      </c>
      <c r="N12752">
        <v>10000</v>
      </c>
      <c r="O12752" t="s">
        <v>7876</v>
      </c>
      <c r="P12752" t="s">
        <v>18290</v>
      </c>
      <c r="Q12752">
        <v>10</v>
      </c>
      <c r="R12752" s="117" t="s">
        <v>15336</v>
      </c>
      <c r="S12752" s="117" t="s">
        <v>14596</v>
      </c>
      <c r="T12752" t="s">
        <v>17448</v>
      </c>
      <c r="U12752" t="s">
        <v>10772</v>
      </c>
    </row>
    <row r="12753" spans="1:21">
      <c r="A12753" s="117" t="s">
        <v>20010</v>
      </c>
      <c r="B12753" t="s">
        <v>14590</v>
      </c>
      <c r="C12753" t="s">
        <v>14590</v>
      </c>
      <c r="D12753">
        <v>62</v>
      </c>
      <c r="E12753">
        <v>56</v>
      </c>
      <c r="F12753">
        <v>62</v>
      </c>
      <c r="G12753">
        <v>56</v>
      </c>
      <c r="H12753">
        <v>1</v>
      </c>
      <c r="I12753">
        <v>1</v>
      </c>
      <c r="J12753">
        <v>0</v>
      </c>
      <c r="K12753" s="194">
        <v>0</v>
      </c>
      <c r="L12753" t="s">
        <v>1112</v>
      </c>
      <c r="M12753" t="s">
        <v>1112</v>
      </c>
      <c r="N12753">
        <v>10000</v>
      </c>
      <c r="O12753" t="s">
        <v>7876</v>
      </c>
      <c r="P12753" t="s">
        <v>18290</v>
      </c>
      <c r="Q12753">
        <v>10</v>
      </c>
      <c r="R12753" s="117" t="s">
        <v>15336</v>
      </c>
      <c r="S12753" s="117" t="s">
        <v>14596</v>
      </c>
      <c r="T12753" t="s">
        <v>17448</v>
      </c>
      <c r="U12753" t="s">
        <v>10772</v>
      </c>
    </row>
    <row r="12754" spans="1:21">
      <c r="A12754" s="117" t="s">
        <v>21909</v>
      </c>
      <c r="B12754" t="s">
        <v>14590</v>
      </c>
      <c r="C12754" t="s">
        <v>14590</v>
      </c>
      <c r="D12754">
        <v>62</v>
      </c>
      <c r="E12754">
        <v>56</v>
      </c>
      <c r="F12754">
        <v>62</v>
      </c>
      <c r="G12754">
        <v>56</v>
      </c>
      <c r="H12754">
        <v>1</v>
      </c>
      <c r="I12754">
        <v>1</v>
      </c>
      <c r="J12754">
        <v>0</v>
      </c>
      <c r="K12754" s="194">
        <v>0</v>
      </c>
      <c r="L12754" t="s">
        <v>1112</v>
      </c>
      <c r="M12754" t="s">
        <v>1112</v>
      </c>
      <c r="N12754">
        <v>10000</v>
      </c>
      <c r="O12754" t="s">
        <v>7876</v>
      </c>
      <c r="P12754" t="s">
        <v>18290</v>
      </c>
      <c r="Q12754">
        <v>10</v>
      </c>
      <c r="R12754" s="117" t="s">
        <v>15336</v>
      </c>
      <c r="S12754" s="117" t="s">
        <v>14596</v>
      </c>
      <c r="T12754" t="s">
        <v>17448</v>
      </c>
      <c r="U12754" t="s">
        <v>10772</v>
      </c>
    </row>
    <row r="12755" spans="1:21">
      <c r="A12755" s="117" t="s">
        <v>19138</v>
      </c>
      <c r="B12755" t="s">
        <v>14590</v>
      </c>
      <c r="C12755" t="s">
        <v>14590</v>
      </c>
      <c r="D12755">
        <v>62</v>
      </c>
      <c r="E12755">
        <v>56</v>
      </c>
      <c r="F12755">
        <v>62</v>
      </c>
      <c r="G12755">
        <v>56</v>
      </c>
      <c r="H12755">
        <v>1</v>
      </c>
      <c r="I12755">
        <v>1</v>
      </c>
      <c r="J12755">
        <v>0</v>
      </c>
      <c r="K12755" s="194">
        <v>0</v>
      </c>
      <c r="L12755" t="s">
        <v>1112</v>
      </c>
      <c r="M12755" t="s">
        <v>1112</v>
      </c>
      <c r="N12755">
        <v>10000</v>
      </c>
      <c r="O12755" t="s">
        <v>7876</v>
      </c>
      <c r="P12755" t="s">
        <v>18290</v>
      </c>
      <c r="Q12755">
        <v>10</v>
      </c>
      <c r="R12755" s="117" t="s">
        <v>15336</v>
      </c>
      <c r="S12755" s="117" t="s">
        <v>14596</v>
      </c>
      <c r="T12755" t="s">
        <v>17448</v>
      </c>
      <c r="U12755" t="s">
        <v>10772</v>
      </c>
    </row>
    <row r="12756" spans="1:21">
      <c r="A12756" s="117" t="s">
        <v>25695</v>
      </c>
      <c r="B12756" t="s">
        <v>14590</v>
      </c>
      <c r="C12756" t="s">
        <v>14590</v>
      </c>
      <c r="D12756">
        <v>62</v>
      </c>
      <c r="E12756">
        <v>56</v>
      </c>
      <c r="F12756">
        <v>62</v>
      </c>
      <c r="G12756">
        <v>56</v>
      </c>
      <c r="H12756">
        <v>1</v>
      </c>
      <c r="I12756">
        <v>1</v>
      </c>
      <c r="J12756">
        <v>0</v>
      </c>
      <c r="K12756" s="194">
        <v>0</v>
      </c>
      <c r="L12756" t="s">
        <v>1112</v>
      </c>
      <c r="M12756" t="s">
        <v>1112</v>
      </c>
      <c r="N12756">
        <v>10000</v>
      </c>
      <c r="O12756" t="s">
        <v>7876</v>
      </c>
      <c r="P12756" t="s">
        <v>18290</v>
      </c>
      <c r="Q12756">
        <v>10</v>
      </c>
      <c r="R12756" s="117" t="s">
        <v>15336</v>
      </c>
      <c r="S12756" s="117" t="s">
        <v>14596</v>
      </c>
      <c r="T12756" t="s">
        <v>17448</v>
      </c>
      <c r="U12756" t="s">
        <v>10772</v>
      </c>
    </row>
    <row r="12757" spans="1:21">
      <c r="A12757" s="117" t="s">
        <v>21910</v>
      </c>
      <c r="B12757" t="s">
        <v>14590</v>
      </c>
      <c r="C12757" t="s">
        <v>14590</v>
      </c>
      <c r="D12757">
        <v>62</v>
      </c>
      <c r="E12757">
        <v>56</v>
      </c>
      <c r="F12757">
        <v>62</v>
      </c>
      <c r="G12757">
        <v>56</v>
      </c>
      <c r="H12757">
        <v>1</v>
      </c>
      <c r="I12757">
        <v>1</v>
      </c>
      <c r="J12757">
        <v>0</v>
      </c>
      <c r="K12757" s="194">
        <v>0</v>
      </c>
      <c r="L12757" t="s">
        <v>1112</v>
      </c>
      <c r="M12757" t="s">
        <v>1112</v>
      </c>
      <c r="N12757">
        <v>10000</v>
      </c>
      <c r="O12757" t="s">
        <v>7876</v>
      </c>
      <c r="P12757" t="s">
        <v>18290</v>
      </c>
      <c r="Q12757">
        <v>10</v>
      </c>
      <c r="R12757" s="117" t="s">
        <v>15336</v>
      </c>
      <c r="S12757" s="117" t="s">
        <v>14596</v>
      </c>
      <c r="T12757" t="s">
        <v>17448</v>
      </c>
      <c r="U12757" t="s">
        <v>10772</v>
      </c>
    </row>
    <row r="12758" spans="1:21">
      <c r="A12758" s="117" t="s">
        <v>18147</v>
      </c>
      <c r="B12758" t="s">
        <v>14590</v>
      </c>
      <c r="C12758" t="s">
        <v>14590</v>
      </c>
      <c r="D12758">
        <v>62</v>
      </c>
      <c r="E12758">
        <v>56</v>
      </c>
      <c r="F12758">
        <v>62</v>
      </c>
      <c r="G12758">
        <v>56</v>
      </c>
      <c r="H12758">
        <v>1</v>
      </c>
      <c r="I12758">
        <v>1</v>
      </c>
      <c r="J12758">
        <v>0</v>
      </c>
      <c r="K12758" s="194">
        <v>0</v>
      </c>
      <c r="L12758" t="s">
        <v>1112</v>
      </c>
      <c r="M12758" t="s">
        <v>1112</v>
      </c>
      <c r="N12758">
        <v>9000</v>
      </c>
      <c r="O12758" t="s">
        <v>7876</v>
      </c>
      <c r="P12758" t="s">
        <v>10577</v>
      </c>
      <c r="Q12758">
        <v>9</v>
      </c>
      <c r="R12758" s="117" t="s">
        <v>15530</v>
      </c>
      <c r="S12758" s="117" t="s">
        <v>14596</v>
      </c>
      <c r="T12758" t="s">
        <v>17448</v>
      </c>
      <c r="U12758" t="s">
        <v>10772</v>
      </c>
    </row>
    <row r="12759" spans="1:21">
      <c r="A12759" s="117" t="s">
        <v>18962</v>
      </c>
      <c r="B12759" t="s">
        <v>14590</v>
      </c>
      <c r="C12759" t="s">
        <v>14590</v>
      </c>
      <c r="D12759">
        <v>62</v>
      </c>
      <c r="E12759">
        <v>56</v>
      </c>
      <c r="F12759">
        <v>62</v>
      </c>
      <c r="G12759">
        <v>56</v>
      </c>
      <c r="H12759">
        <v>1</v>
      </c>
      <c r="I12759">
        <v>1</v>
      </c>
      <c r="J12759">
        <v>0</v>
      </c>
      <c r="K12759" s="194">
        <v>0</v>
      </c>
      <c r="L12759" t="s">
        <v>1112</v>
      </c>
      <c r="M12759" t="s">
        <v>1112</v>
      </c>
      <c r="N12759">
        <v>10000</v>
      </c>
      <c r="O12759" t="s">
        <v>7876</v>
      </c>
      <c r="P12759" t="s">
        <v>18290</v>
      </c>
      <c r="Q12759">
        <v>10</v>
      </c>
      <c r="R12759" s="117" t="s">
        <v>15336</v>
      </c>
      <c r="S12759" s="117" t="s">
        <v>14596</v>
      </c>
      <c r="T12759" t="s">
        <v>17448</v>
      </c>
      <c r="U12759" t="s">
        <v>10772</v>
      </c>
    </row>
    <row r="12760" spans="1:21">
      <c r="A12760" s="117" t="s">
        <v>25696</v>
      </c>
      <c r="B12760" t="s">
        <v>14590</v>
      </c>
      <c r="C12760" t="s">
        <v>14590</v>
      </c>
      <c r="D12760">
        <v>62</v>
      </c>
      <c r="E12760">
        <v>56</v>
      </c>
      <c r="F12760">
        <v>62</v>
      </c>
      <c r="G12760">
        <v>56</v>
      </c>
      <c r="H12760">
        <v>1</v>
      </c>
      <c r="I12760">
        <v>1</v>
      </c>
      <c r="J12760">
        <v>0</v>
      </c>
      <c r="K12760" s="194">
        <v>0</v>
      </c>
      <c r="L12760" t="s">
        <v>1112</v>
      </c>
      <c r="M12760" t="s">
        <v>1112</v>
      </c>
      <c r="N12760">
        <v>10000</v>
      </c>
      <c r="O12760" t="s">
        <v>7876</v>
      </c>
      <c r="P12760" t="s">
        <v>18290</v>
      </c>
      <c r="Q12760">
        <v>10</v>
      </c>
      <c r="R12760" s="117" t="s">
        <v>15336</v>
      </c>
      <c r="S12760" s="117" t="s">
        <v>14596</v>
      </c>
      <c r="T12760" t="s">
        <v>17448</v>
      </c>
      <c r="U12760" t="s">
        <v>10772</v>
      </c>
    </row>
    <row r="12761" spans="1:21">
      <c r="A12761" s="117" t="s">
        <v>13654</v>
      </c>
      <c r="B12761" t="s">
        <v>14590</v>
      </c>
      <c r="C12761" t="s">
        <v>14590</v>
      </c>
      <c r="D12761">
        <v>62</v>
      </c>
      <c r="E12761">
        <v>56</v>
      </c>
      <c r="F12761">
        <v>62</v>
      </c>
      <c r="G12761">
        <v>56</v>
      </c>
      <c r="H12761">
        <v>1</v>
      </c>
      <c r="I12761">
        <v>1</v>
      </c>
      <c r="J12761">
        <v>0</v>
      </c>
      <c r="K12761" s="194">
        <v>0</v>
      </c>
      <c r="L12761" t="s">
        <v>1112</v>
      </c>
      <c r="M12761" t="s">
        <v>1112</v>
      </c>
      <c r="N12761">
        <v>9000</v>
      </c>
      <c r="O12761" t="s">
        <v>7876</v>
      </c>
      <c r="P12761" t="s">
        <v>10577</v>
      </c>
      <c r="Q12761">
        <v>9</v>
      </c>
      <c r="R12761" s="117" t="s">
        <v>15336</v>
      </c>
      <c r="S12761" s="117" t="s">
        <v>14596</v>
      </c>
      <c r="T12761" t="s">
        <v>17448</v>
      </c>
      <c r="U12761" t="s">
        <v>10772</v>
      </c>
    </row>
    <row r="12762" spans="1:21">
      <c r="A12762" s="117" t="s">
        <v>10866</v>
      </c>
      <c r="B12762" t="s">
        <v>14590</v>
      </c>
      <c r="C12762" t="s">
        <v>14590</v>
      </c>
      <c r="D12762">
        <v>62</v>
      </c>
      <c r="E12762">
        <v>56</v>
      </c>
      <c r="F12762">
        <v>62</v>
      </c>
      <c r="G12762">
        <v>56</v>
      </c>
      <c r="H12762">
        <v>1</v>
      </c>
      <c r="I12762">
        <v>1</v>
      </c>
      <c r="J12762">
        <v>0</v>
      </c>
      <c r="K12762" s="194">
        <v>0</v>
      </c>
      <c r="L12762" t="s">
        <v>1112</v>
      </c>
      <c r="M12762" t="s">
        <v>1112</v>
      </c>
      <c r="N12762">
        <v>9000</v>
      </c>
      <c r="O12762" t="s">
        <v>7876</v>
      </c>
      <c r="P12762" t="s">
        <v>8781</v>
      </c>
      <c r="Q12762">
        <v>9</v>
      </c>
      <c r="R12762" s="117" t="s">
        <v>15336</v>
      </c>
      <c r="S12762" s="117" t="s">
        <v>14596</v>
      </c>
      <c r="T12762" t="s">
        <v>17448</v>
      </c>
      <c r="U12762" t="s">
        <v>10772</v>
      </c>
    </row>
    <row r="12763" spans="1:21">
      <c r="A12763" s="117" t="s">
        <v>21219</v>
      </c>
      <c r="B12763" t="s">
        <v>14590</v>
      </c>
      <c r="C12763" t="s">
        <v>14590</v>
      </c>
      <c r="D12763">
        <v>62</v>
      </c>
      <c r="E12763">
        <v>56</v>
      </c>
      <c r="F12763">
        <v>62</v>
      </c>
      <c r="G12763">
        <v>56</v>
      </c>
      <c r="H12763">
        <v>1</v>
      </c>
      <c r="I12763">
        <v>1</v>
      </c>
      <c r="J12763">
        <v>0</v>
      </c>
      <c r="K12763" s="194">
        <v>0</v>
      </c>
      <c r="L12763" t="s">
        <v>1112</v>
      </c>
      <c r="M12763" t="s">
        <v>1112</v>
      </c>
      <c r="N12763">
        <v>10000</v>
      </c>
      <c r="O12763" t="s">
        <v>7876</v>
      </c>
      <c r="P12763" t="s">
        <v>18290</v>
      </c>
      <c r="Q12763">
        <v>10</v>
      </c>
      <c r="R12763" s="117" t="s">
        <v>15336</v>
      </c>
      <c r="S12763" s="117" t="s">
        <v>14596</v>
      </c>
      <c r="T12763" t="s">
        <v>17448</v>
      </c>
      <c r="U12763" t="s">
        <v>10772</v>
      </c>
    </row>
    <row r="12764" spans="1:21">
      <c r="A12764" s="117" t="s">
        <v>21220</v>
      </c>
      <c r="B12764" t="s">
        <v>14590</v>
      </c>
      <c r="C12764" t="s">
        <v>14590</v>
      </c>
      <c r="D12764">
        <v>62</v>
      </c>
      <c r="E12764">
        <v>56</v>
      </c>
      <c r="F12764">
        <v>62</v>
      </c>
      <c r="G12764">
        <v>56</v>
      </c>
      <c r="H12764">
        <v>1</v>
      </c>
      <c r="I12764">
        <v>1</v>
      </c>
      <c r="J12764">
        <v>0</v>
      </c>
      <c r="K12764" s="194">
        <v>0</v>
      </c>
      <c r="L12764" t="s">
        <v>1112</v>
      </c>
      <c r="M12764" t="s">
        <v>1112</v>
      </c>
      <c r="N12764">
        <v>10000</v>
      </c>
      <c r="O12764" t="s">
        <v>7876</v>
      </c>
      <c r="P12764" t="s">
        <v>18290</v>
      </c>
      <c r="Q12764">
        <v>10</v>
      </c>
      <c r="R12764" s="117" t="s">
        <v>15336</v>
      </c>
      <c r="S12764" s="117" t="s">
        <v>14596</v>
      </c>
      <c r="T12764" t="s">
        <v>17448</v>
      </c>
      <c r="U12764" t="s">
        <v>10772</v>
      </c>
    </row>
    <row r="12765" spans="1:21">
      <c r="A12765" s="117" t="s">
        <v>10952</v>
      </c>
      <c r="B12765" t="s">
        <v>14590</v>
      </c>
      <c r="C12765" t="s">
        <v>14590</v>
      </c>
      <c r="D12765">
        <v>62</v>
      </c>
      <c r="E12765">
        <v>56</v>
      </c>
      <c r="F12765">
        <v>62</v>
      </c>
      <c r="G12765">
        <v>56</v>
      </c>
      <c r="H12765">
        <v>1</v>
      </c>
      <c r="I12765">
        <v>1</v>
      </c>
      <c r="J12765">
        <v>0</v>
      </c>
      <c r="K12765" s="194">
        <v>0</v>
      </c>
      <c r="L12765" t="s">
        <v>1112</v>
      </c>
      <c r="M12765" t="s">
        <v>1112</v>
      </c>
      <c r="N12765">
        <v>9000</v>
      </c>
      <c r="O12765" t="s">
        <v>7876</v>
      </c>
      <c r="P12765" t="s">
        <v>8781</v>
      </c>
      <c r="Q12765">
        <v>9</v>
      </c>
      <c r="R12765" s="117" t="s">
        <v>15336</v>
      </c>
      <c r="S12765" s="117" t="s">
        <v>14596</v>
      </c>
      <c r="T12765" t="s">
        <v>17448</v>
      </c>
      <c r="U12765" t="s">
        <v>10772</v>
      </c>
    </row>
    <row r="12766" spans="1:21">
      <c r="A12766" s="117" t="s">
        <v>21221</v>
      </c>
      <c r="B12766" t="s">
        <v>14590</v>
      </c>
      <c r="C12766" t="s">
        <v>14590</v>
      </c>
      <c r="D12766">
        <v>62</v>
      </c>
      <c r="E12766">
        <v>56</v>
      </c>
      <c r="F12766">
        <v>62</v>
      </c>
      <c r="G12766">
        <v>56</v>
      </c>
      <c r="H12766">
        <v>1</v>
      </c>
      <c r="I12766">
        <v>1</v>
      </c>
      <c r="J12766">
        <v>0</v>
      </c>
      <c r="K12766" s="194">
        <v>0</v>
      </c>
      <c r="L12766" t="s">
        <v>1112</v>
      </c>
      <c r="M12766" t="s">
        <v>1112</v>
      </c>
      <c r="N12766">
        <v>10000</v>
      </c>
      <c r="O12766" t="s">
        <v>7876</v>
      </c>
      <c r="P12766" t="s">
        <v>18290</v>
      </c>
      <c r="Q12766">
        <v>10</v>
      </c>
      <c r="R12766" s="117" t="s">
        <v>15336</v>
      </c>
      <c r="S12766" s="117" t="s">
        <v>14596</v>
      </c>
      <c r="T12766" t="s">
        <v>17448</v>
      </c>
      <c r="U12766" t="s">
        <v>10772</v>
      </c>
    </row>
    <row r="12767" spans="1:21">
      <c r="A12767" s="117" t="s">
        <v>21911</v>
      </c>
      <c r="B12767" t="s">
        <v>14590</v>
      </c>
      <c r="C12767" t="s">
        <v>14590</v>
      </c>
      <c r="D12767">
        <v>62</v>
      </c>
      <c r="E12767">
        <v>56</v>
      </c>
      <c r="F12767">
        <v>62</v>
      </c>
      <c r="G12767">
        <v>56</v>
      </c>
      <c r="H12767">
        <v>1</v>
      </c>
      <c r="I12767">
        <v>1</v>
      </c>
      <c r="J12767">
        <v>0</v>
      </c>
      <c r="K12767" s="194">
        <v>0</v>
      </c>
      <c r="L12767" t="s">
        <v>1112</v>
      </c>
      <c r="M12767" t="s">
        <v>1112</v>
      </c>
      <c r="N12767">
        <v>10000</v>
      </c>
      <c r="O12767" t="s">
        <v>7876</v>
      </c>
      <c r="P12767" t="s">
        <v>18290</v>
      </c>
      <c r="Q12767">
        <v>10</v>
      </c>
      <c r="R12767" s="117" t="s">
        <v>15336</v>
      </c>
      <c r="S12767" s="117" t="s">
        <v>14596</v>
      </c>
      <c r="T12767" t="s">
        <v>17448</v>
      </c>
      <c r="U12767" t="s">
        <v>10772</v>
      </c>
    </row>
    <row r="12768" spans="1:21">
      <c r="A12768" s="117" t="s">
        <v>13655</v>
      </c>
      <c r="B12768" t="s">
        <v>14590</v>
      </c>
      <c r="C12768" t="s">
        <v>14590</v>
      </c>
      <c r="D12768">
        <v>62</v>
      </c>
      <c r="E12768">
        <v>56</v>
      </c>
      <c r="F12768">
        <v>62</v>
      </c>
      <c r="G12768">
        <v>56</v>
      </c>
      <c r="H12768">
        <v>1</v>
      </c>
      <c r="I12768">
        <v>1</v>
      </c>
      <c r="J12768">
        <v>0</v>
      </c>
      <c r="K12768" s="194">
        <v>0</v>
      </c>
      <c r="L12768" t="s">
        <v>1112</v>
      </c>
      <c r="M12768" t="s">
        <v>1112</v>
      </c>
      <c r="N12768">
        <v>9000</v>
      </c>
      <c r="O12768" t="s">
        <v>7876</v>
      </c>
      <c r="P12768" t="s">
        <v>13920</v>
      </c>
      <c r="Q12768">
        <v>9</v>
      </c>
      <c r="R12768" s="117" t="s">
        <v>15336</v>
      </c>
      <c r="S12768" s="117" t="s">
        <v>14596</v>
      </c>
      <c r="T12768" t="s">
        <v>17448</v>
      </c>
      <c r="U12768" t="s">
        <v>10772</v>
      </c>
    </row>
    <row r="12769" spans="1:21">
      <c r="A12769" s="117" t="s">
        <v>13656</v>
      </c>
      <c r="B12769" t="s">
        <v>14590</v>
      </c>
      <c r="C12769" t="s">
        <v>14590</v>
      </c>
      <c r="D12769">
        <v>62</v>
      </c>
      <c r="E12769">
        <v>56</v>
      </c>
      <c r="F12769">
        <v>62</v>
      </c>
      <c r="G12769">
        <v>56</v>
      </c>
      <c r="H12769">
        <v>1</v>
      </c>
      <c r="I12769">
        <v>1</v>
      </c>
      <c r="J12769">
        <v>0</v>
      </c>
      <c r="K12769" s="194">
        <v>0</v>
      </c>
      <c r="L12769" t="s">
        <v>1112</v>
      </c>
      <c r="M12769" t="s">
        <v>1112</v>
      </c>
      <c r="N12769">
        <v>9000</v>
      </c>
      <c r="O12769" t="s">
        <v>7876</v>
      </c>
      <c r="P12769" t="s">
        <v>13920</v>
      </c>
      <c r="Q12769">
        <v>9</v>
      </c>
      <c r="R12769" s="117" t="s">
        <v>15336</v>
      </c>
      <c r="S12769" s="117" t="s">
        <v>14596</v>
      </c>
      <c r="T12769" t="s">
        <v>17448</v>
      </c>
      <c r="U12769" t="s">
        <v>10772</v>
      </c>
    </row>
    <row r="12770" spans="1:21">
      <c r="A12770" s="117" t="s">
        <v>20011</v>
      </c>
      <c r="B12770" t="s">
        <v>14590</v>
      </c>
      <c r="C12770" t="s">
        <v>14590</v>
      </c>
      <c r="D12770">
        <v>62</v>
      </c>
      <c r="E12770">
        <v>56</v>
      </c>
      <c r="F12770">
        <v>62</v>
      </c>
      <c r="G12770">
        <v>56</v>
      </c>
      <c r="H12770">
        <v>1</v>
      </c>
      <c r="I12770">
        <v>1</v>
      </c>
      <c r="J12770">
        <v>0</v>
      </c>
      <c r="K12770" s="194">
        <v>0</v>
      </c>
      <c r="L12770" t="s">
        <v>1112</v>
      </c>
      <c r="M12770" t="s">
        <v>1112</v>
      </c>
      <c r="N12770">
        <v>10000</v>
      </c>
      <c r="O12770" t="s">
        <v>7876</v>
      </c>
      <c r="P12770" t="s">
        <v>18290</v>
      </c>
      <c r="Q12770">
        <v>10</v>
      </c>
      <c r="R12770" s="117" t="s">
        <v>15336</v>
      </c>
      <c r="S12770" s="117" t="s">
        <v>14596</v>
      </c>
      <c r="T12770" t="s">
        <v>17448</v>
      </c>
      <c r="U12770" t="s">
        <v>10772</v>
      </c>
    </row>
    <row r="12771" spans="1:21">
      <c r="A12771" s="117" t="s">
        <v>11723</v>
      </c>
      <c r="B12771" t="s">
        <v>14590</v>
      </c>
      <c r="C12771" t="s">
        <v>14590</v>
      </c>
      <c r="D12771">
        <v>62</v>
      </c>
      <c r="E12771">
        <v>56</v>
      </c>
      <c r="F12771">
        <v>62</v>
      </c>
      <c r="G12771">
        <v>56</v>
      </c>
      <c r="H12771">
        <v>1</v>
      </c>
      <c r="I12771">
        <v>1</v>
      </c>
      <c r="J12771">
        <v>0</v>
      </c>
      <c r="K12771" s="194">
        <v>0</v>
      </c>
      <c r="L12771" t="s">
        <v>1112</v>
      </c>
      <c r="M12771" t="s">
        <v>1112</v>
      </c>
      <c r="N12771">
        <v>9000</v>
      </c>
      <c r="O12771" t="s">
        <v>7876</v>
      </c>
      <c r="P12771" t="s">
        <v>8782</v>
      </c>
      <c r="Q12771">
        <v>9</v>
      </c>
      <c r="R12771" s="117" t="s">
        <v>15336</v>
      </c>
      <c r="S12771" s="117" t="s">
        <v>14596</v>
      </c>
      <c r="T12771" t="s">
        <v>17448</v>
      </c>
      <c r="U12771" t="s">
        <v>10772</v>
      </c>
    </row>
    <row r="12772" spans="1:21">
      <c r="A12772" s="117" t="s">
        <v>13657</v>
      </c>
      <c r="B12772" t="s">
        <v>14590</v>
      </c>
      <c r="C12772" t="s">
        <v>14590</v>
      </c>
      <c r="D12772">
        <v>62</v>
      </c>
      <c r="E12772">
        <v>56</v>
      </c>
      <c r="F12772">
        <v>62</v>
      </c>
      <c r="G12772">
        <v>56</v>
      </c>
      <c r="H12772">
        <v>1</v>
      </c>
      <c r="I12772">
        <v>1</v>
      </c>
      <c r="J12772">
        <v>0</v>
      </c>
      <c r="K12772" s="194">
        <v>0</v>
      </c>
      <c r="L12772" t="s">
        <v>1112</v>
      </c>
      <c r="M12772" t="s">
        <v>1112</v>
      </c>
      <c r="N12772">
        <v>9000</v>
      </c>
      <c r="O12772" t="s">
        <v>7876</v>
      </c>
      <c r="P12772" t="s">
        <v>10577</v>
      </c>
      <c r="Q12772">
        <v>9</v>
      </c>
      <c r="R12772" s="117" t="s">
        <v>15336</v>
      </c>
      <c r="S12772" s="117" t="s">
        <v>14596</v>
      </c>
      <c r="T12772" t="s">
        <v>17448</v>
      </c>
      <c r="U12772" t="s">
        <v>10772</v>
      </c>
    </row>
    <row r="12773" spans="1:21">
      <c r="A12773" s="117" t="s">
        <v>25697</v>
      </c>
      <c r="B12773" t="s">
        <v>14590</v>
      </c>
      <c r="C12773" t="s">
        <v>14590</v>
      </c>
      <c r="D12773">
        <v>62</v>
      </c>
      <c r="E12773">
        <v>56</v>
      </c>
      <c r="F12773">
        <v>62</v>
      </c>
      <c r="G12773">
        <v>56</v>
      </c>
      <c r="H12773">
        <v>1</v>
      </c>
      <c r="I12773">
        <v>1</v>
      </c>
      <c r="J12773">
        <v>0</v>
      </c>
      <c r="K12773" s="194">
        <v>0</v>
      </c>
      <c r="L12773" t="s">
        <v>1112</v>
      </c>
      <c r="M12773" t="s">
        <v>1112</v>
      </c>
      <c r="N12773">
        <v>10000</v>
      </c>
      <c r="O12773" t="s">
        <v>7876</v>
      </c>
      <c r="P12773" t="s">
        <v>18290</v>
      </c>
      <c r="Q12773">
        <v>10</v>
      </c>
      <c r="R12773" s="117" t="s">
        <v>15336</v>
      </c>
      <c r="S12773" s="117" t="s">
        <v>14596</v>
      </c>
      <c r="T12773" t="s">
        <v>17448</v>
      </c>
      <c r="U12773" t="s">
        <v>10772</v>
      </c>
    </row>
    <row r="12774" spans="1:21">
      <c r="A12774" s="117" t="s">
        <v>25698</v>
      </c>
      <c r="B12774" t="s">
        <v>14590</v>
      </c>
      <c r="C12774" t="s">
        <v>14590</v>
      </c>
      <c r="D12774">
        <v>62</v>
      </c>
      <c r="E12774">
        <v>56</v>
      </c>
      <c r="F12774">
        <v>62</v>
      </c>
      <c r="G12774">
        <v>56</v>
      </c>
      <c r="H12774">
        <v>1</v>
      </c>
      <c r="I12774">
        <v>1</v>
      </c>
      <c r="J12774">
        <v>0</v>
      </c>
      <c r="K12774" s="194">
        <v>0</v>
      </c>
      <c r="L12774" t="s">
        <v>1112</v>
      </c>
      <c r="M12774" t="s">
        <v>1112</v>
      </c>
      <c r="N12774">
        <v>10000</v>
      </c>
      <c r="O12774" t="s">
        <v>7876</v>
      </c>
      <c r="P12774" t="s">
        <v>18290</v>
      </c>
      <c r="Q12774">
        <v>10</v>
      </c>
      <c r="R12774" s="117" t="s">
        <v>15336</v>
      </c>
      <c r="S12774" s="117" t="s">
        <v>14596</v>
      </c>
      <c r="T12774" t="s">
        <v>17448</v>
      </c>
      <c r="U12774" t="s">
        <v>10772</v>
      </c>
    </row>
    <row r="12775" spans="1:21">
      <c r="A12775" s="117" t="s">
        <v>25699</v>
      </c>
      <c r="B12775" t="s">
        <v>14590</v>
      </c>
      <c r="C12775" t="s">
        <v>14590</v>
      </c>
      <c r="D12775">
        <v>62</v>
      </c>
      <c r="E12775">
        <v>56</v>
      </c>
      <c r="F12775">
        <v>62</v>
      </c>
      <c r="G12775">
        <v>56</v>
      </c>
      <c r="H12775">
        <v>1</v>
      </c>
      <c r="I12775">
        <v>1</v>
      </c>
      <c r="J12775">
        <v>0</v>
      </c>
      <c r="K12775" s="194">
        <v>0</v>
      </c>
      <c r="L12775" t="s">
        <v>1112</v>
      </c>
      <c r="M12775" t="s">
        <v>1112</v>
      </c>
      <c r="N12775">
        <v>10000</v>
      </c>
      <c r="O12775" t="s">
        <v>7876</v>
      </c>
      <c r="P12775" t="s">
        <v>18290</v>
      </c>
      <c r="Q12775">
        <v>10</v>
      </c>
      <c r="R12775" s="117" t="s">
        <v>15336</v>
      </c>
      <c r="S12775" s="117" t="s">
        <v>14596</v>
      </c>
      <c r="T12775" t="s">
        <v>17448</v>
      </c>
      <c r="U12775" t="s">
        <v>10772</v>
      </c>
    </row>
    <row r="12776" spans="1:21">
      <c r="A12776" s="117" t="s">
        <v>25700</v>
      </c>
      <c r="B12776" t="s">
        <v>14590</v>
      </c>
      <c r="C12776" t="s">
        <v>14590</v>
      </c>
      <c r="D12776">
        <v>62</v>
      </c>
      <c r="E12776">
        <v>56</v>
      </c>
      <c r="F12776">
        <v>62</v>
      </c>
      <c r="G12776">
        <v>56</v>
      </c>
      <c r="H12776">
        <v>1</v>
      </c>
      <c r="I12776">
        <v>1</v>
      </c>
      <c r="J12776">
        <v>0</v>
      </c>
      <c r="K12776" s="194">
        <v>0</v>
      </c>
      <c r="L12776" t="s">
        <v>1112</v>
      </c>
      <c r="M12776" t="s">
        <v>1112</v>
      </c>
      <c r="N12776">
        <v>10000</v>
      </c>
      <c r="O12776" t="s">
        <v>7876</v>
      </c>
      <c r="P12776" t="s">
        <v>18290</v>
      </c>
      <c r="Q12776">
        <v>10</v>
      </c>
      <c r="R12776" s="117" t="s">
        <v>15336</v>
      </c>
      <c r="S12776" s="117" t="s">
        <v>14596</v>
      </c>
      <c r="T12776" t="s">
        <v>17448</v>
      </c>
      <c r="U12776" t="s">
        <v>10772</v>
      </c>
    </row>
    <row r="12777" spans="1:21">
      <c r="A12777" s="117" t="s">
        <v>25701</v>
      </c>
      <c r="B12777" t="s">
        <v>14590</v>
      </c>
      <c r="C12777" t="s">
        <v>14590</v>
      </c>
      <c r="D12777">
        <v>62</v>
      </c>
      <c r="E12777">
        <v>56</v>
      </c>
      <c r="F12777">
        <v>62</v>
      </c>
      <c r="G12777">
        <v>56</v>
      </c>
      <c r="H12777">
        <v>1</v>
      </c>
      <c r="I12777">
        <v>1</v>
      </c>
      <c r="J12777">
        <v>0</v>
      </c>
      <c r="K12777" s="194">
        <v>0</v>
      </c>
      <c r="L12777" t="s">
        <v>1112</v>
      </c>
      <c r="M12777" t="s">
        <v>1112</v>
      </c>
      <c r="N12777">
        <v>10000</v>
      </c>
      <c r="O12777" t="s">
        <v>7876</v>
      </c>
      <c r="P12777" t="s">
        <v>18290</v>
      </c>
      <c r="Q12777">
        <v>10</v>
      </c>
      <c r="R12777" s="117" t="s">
        <v>15336</v>
      </c>
      <c r="S12777" s="117" t="s">
        <v>14596</v>
      </c>
      <c r="T12777" t="s">
        <v>17448</v>
      </c>
      <c r="U12777" t="s">
        <v>10772</v>
      </c>
    </row>
    <row r="12778" spans="1:21">
      <c r="A12778" s="117" t="s">
        <v>25702</v>
      </c>
      <c r="B12778" t="s">
        <v>14590</v>
      </c>
      <c r="C12778" t="s">
        <v>14590</v>
      </c>
      <c r="D12778">
        <v>62</v>
      </c>
      <c r="E12778">
        <v>56</v>
      </c>
      <c r="F12778">
        <v>62</v>
      </c>
      <c r="G12778">
        <v>56</v>
      </c>
      <c r="H12778">
        <v>1</v>
      </c>
      <c r="I12778">
        <v>1</v>
      </c>
      <c r="J12778">
        <v>0</v>
      </c>
      <c r="K12778" s="194">
        <v>0</v>
      </c>
      <c r="L12778" t="s">
        <v>1112</v>
      </c>
      <c r="M12778" t="s">
        <v>1112</v>
      </c>
      <c r="N12778">
        <v>10000</v>
      </c>
      <c r="O12778" t="s">
        <v>7876</v>
      </c>
      <c r="P12778" t="s">
        <v>18290</v>
      </c>
      <c r="Q12778">
        <v>10</v>
      </c>
      <c r="R12778" s="117" t="s">
        <v>15336</v>
      </c>
      <c r="S12778" s="117" t="s">
        <v>14596</v>
      </c>
      <c r="T12778" t="s">
        <v>17448</v>
      </c>
      <c r="U12778" t="s">
        <v>10772</v>
      </c>
    </row>
    <row r="12779" spans="1:21">
      <c r="A12779" s="117" t="s">
        <v>25703</v>
      </c>
      <c r="B12779" t="s">
        <v>14590</v>
      </c>
      <c r="C12779" t="s">
        <v>14590</v>
      </c>
      <c r="D12779">
        <v>62</v>
      </c>
      <c r="E12779">
        <v>56</v>
      </c>
      <c r="F12779">
        <v>62</v>
      </c>
      <c r="G12779">
        <v>56</v>
      </c>
      <c r="H12779">
        <v>1</v>
      </c>
      <c r="I12779">
        <v>1</v>
      </c>
      <c r="J12779">
        <v>0</v>
      </c>
      <c r="K12779" s="194">
        <v>0</v>
      </c>
      <c r="L12779" t="s">
        <v>1112</v>
      </c>
      <c r="M12779" t="s">
        <v>1112</v>
      </c>
      <c r="N12779">
        <v>10000</v>
      </c>
      <c r="O12779" t="s">
        <v>7876</v>
      </c>
      <c r="P12779" t="s">
        <v>18290</v>
      </c>
      <c r="Q12779">
        <v>10</v>
      </c>
      <c r="R12779" s="117" t="s">
        <v>15336</v>
      </c>
      <c r="S12779" s="117" t="s">
        <v>14596</v>
      </c>
      <c r="T12779" t="s">
        <v>17448</v>
      </c>
      <c r="U12779" t="s">
        <v>10772</v>
      </c>
    </row>
    <row r="12780" spans="1:21">
      <c r="A12780" s="117" t="s">
        <v>21222</v>
      </c>
      <c r="B12780" t="s">
        <v>14590</v>
      </c>
      <c r="C12780" t="s">
        <v>14590</v>
      </c>
      <c r="D12780">
        <v>62</v>
      </c>
      <c r="E12780">
        <v>56</v>
      </c>
      <c r="F12780">
        <v>62</v>
      </c>
      <c r="G12780">
        <v>56</v>
      </c>
      <c r="H12780">
        <v>1</v>
      </c>
      <c r="I12780">
        <v>1</v>
      </c>
      <c r="J12780">
        <v>0</v>
      </c>
      <c r="K12780" s="194">
        <v>0</v>
      </c>
      <c r="L12780" t="s">
        <v>1112</v>
      </c>
      <c r="M12780" t="s">
        <v>1112</v>
      </c>
      <c r="N12780">
        <v>10000</v>
      </c>
      <c r="O12780" t="s">
        <v>7876</v>
      </c>
      <c r="P12780" t="s">
        <v>18290</v>
      </c>
      <c r="Q12780">
        <v>10</v>
      </c>
      <c r="R12780" s="117" t="s">
        <v>15336</v>
      </c>
      <c r="S12780" s="117" t="s">
        <v>14596</v>
      </c>
      <c r="T12780" t="s">
        <v>17448</v>
      </c>
      <c r="U12780" t="s">
        <v>10772</v>
      </c>
    </row>
    <row r="12781" spans="1:21">
      <c r="A12781" s="117" t="s">
        <v>25704</v>
      </c>
      <c r="B12781" t="s">
        <v>14590</v>
      </c>
      <c r="C12781" t="s">
        <v>14590</v>
      </c>
      <c r="D12781">
        <v>62</v>
      </c>
      <c r="E12781">
        <v>56</v>
      </c>
      <c r="F12781">
        <v>62</v>
      </c>
      <c r="G12781">
        <v>56</v>
      </c>
      <c r="H12781">
        <v>1</v>
      </c>
      <c r="I12781">
        <v>1</v>
      </c>
      <c r="J12781">
        <v>0</v>
      </c>
      <c r="K12781" s="194">
        <v>0</v>
      </c>
      <c r="L12781" t="s">
        <v>1112</v>
      </c>
      <c r="M12781" t="s">
        <v>1112</v>
      </c>
      <c r="N12781">
        <v>10000</v>
      </c>
      <c r="O12781" t="s">
        <v>7876</v>
      </c>
      <c r="P12781" t="s">
        <v>18290</v>
      </c>
      <c r="Q12781">
        <v>10</v>
      </c>
      <c r="R12781" s="117" t="s">
        <v>15336</v>
      </c>
      <c r="S12781" s="117" t="s">
        <v>14596</v>
      </c>
      <c r="T12781" t="s">
        <v>17448</v>
      </c>
      <c r="U12781" t="s">
        <v>10772</v>
      </c>
    </row>
    <row r="12782" spans="1:21">
      <c r="A12782" s="117" t="s">
        <v>25705</v>
      </c>
      <c r="B12782" t="s">
        <v>14590</v>
      </c>
      <c r="C12782" t="s">
        <v>14590</v>
      </c>
      <c r="D12782">
        <v>62</v>
      </c>
      <c r="E12782">
        <v>56</v>
      </c>
      <c r="F12782">
        <v>62</v>
      </c>
      <c r="G12782">
        <v>56</v>
      </c>
      <c r="H12782">
        <v>1</v>
      </c>
      <c r="I12782">
        <v>1</v>
      </c>
      <c r="J12782">
        <v>0</v>
      </c>
      <c r="K12782" s="194">
        <v>0</v>
      </c>
      <c r="L12782" t="s">
        <v>1112</v>
      </c>
      <c r="M12782" t="s">
        <v>1112</v>
      </c>
      <c r="N12782">
        <v>10000</v>
      </c>
      <c r="O12782" t="s">
        <v>7876</v>
      </c>
      <c r="P12782" t="s">
        <v>18290</v>
      </c>
      <c r="Q12782">
        <v>10</v>
      </c>
      <c r="R12782" s="117" t="s">
        <v>15336</v>
      </c>
      <c r="S12782" s="117" t="s">
        <v>14596</v>
      </c>
      <c r="T12782" t="s">
        <v>17448</v>
      </c>
      <c r="U12782" t="s">
        <v>10772</v>
      </c>
    </row>
    <row r="12783" spans="1:21">
      <c r="A12783" s="117" t="s">
        <v>18876</v>
      </c>
      <c r="B12783" t="s">
        <v>14590</v>
      </c>
      <c r="C12783" t="s">
        <v>14590</v>
      </c>
      <c r="D12783">
        <v>62</v>
      </c>
      <c r="E12783">
        <v>56</v>
      </c>
      <c r="F12783">
        <v>62</v>
      </c>
      <c r="G12783">
        <v>56</v>
      </c>
      <c r="H12783">
        <v>1</v>
      </c>
      <c r="I12783">
        <v>1</v>
      </c>
      <c r="J12783">
        <v>0</v>
      </c>
      <c r="K12783" s="194">
        <v>0</v>
      </c>
      <c r="L12783" t="s">
        <v>1112</v>
      </c>
      <c r="M12783" t="s">
        <v>1112</v>
      </c>
      <c r="N12783">
        <v>10000</v>
      </c>
      <c r="O12783" t="s">
        <v>7876</v>
      </c>
      <c r="P12783" t="s">
        <v>18290</v>
      </c>
      <c r="Q12783">
        <v>10</v>
      </c>
      <c r="R12783" s="117" t="s">
        <v>15336</v>
      </c>
      <c r="S12783" s="117" t="s">
        <v>14596</v>
      </c>
      <c r="T12783" t="s">
        <v>17448</v>
      </c>
      <c r="U12783" t="s">
        <v>10772</v>
      </c>
    </row>
    <row r="12784" spans="1:21">
      <c r="A12784" s="117" t="s">
        <v>11301</v>
      </c>
      <c r="B12784" t="s">
        <v>14590</v>
      </c>
      <c r="C12784" t="s">
        <v>14590</v>
      </c>
      <c r="D12784">
        <v>62</v>
      </c>
      <c r="E12784">
        <v>56</v>
      </c>
      <c r="F12784">
        <v>62</v>
      </c>
      <c r="G12784">
        <v>56</v>
      </c>
      <c r="H12784">
        <v>1</v>
      </c>
      <c r="I12784">
        <v>1</v>
      </c>
      <c r="J12784">
        <v>0</v>
      </c>
      <c r="K12784" s="194">
        <v>0</v>
      </c>
      <c r="L12784" t="s">
        <v>1112</v>
      </c>
      <c r="M12784" t="s">
        <v>1112</v>
      </c>
      <c r="N12784">
        <v>9000</v>
      </c>
      <c r="O12784" t="s">
        <v>7876</v>
      </c>
      <c r="P12784" t="s">
        <v>8781</v>
      </c>
      <c r="Q12784">
        <v>9</v>
      </c>
      <c r="R12784" s="117" t="s">
        <v>15336</v>
      </c>
      <c r="S12784" s="117" t="s">
        <v>14596</v>
      </c>
      <c r="T12784" t="s">
        <v>17448</v>
      </c>
      <c r="U12784" t="s">
        <v>10772</v>
      </c>
    </row>
    <row r="12785" spans="1:21">
      <c r="A12785" s="117" t="s">
        <v>21223</v>
      </c>
      <c r="B12785" t="s">
        <v>14590</v>
      </c>
      <c r="C12785" t="s">
        <v>14590</v>
      </c>
      <c r="D12785">
        <v>62</v>
      </c>
      <c r="E12785">
        <v>56</v>
      </c>
      <c r="F12785">
        <v>62</v>
      </c>
      <c r="G12785">
        <v>56</v>
      </c>
      <c r="H12785">
        <v>1</v>
      </c>
      <c r="I12785">
        <v>1</v>
      </c>
      <c r="J12785">
        <v>0</v>
      </c>
      <c r="K12785" s="194">
        <v>0</v>
      </c>
      <c r="L12785" t="s">
        <v>1112</v>
      </c>
      <c r="M12785" t="s">
        <v>1112</v>
      </c>
      <c r="N12785">
        <v>10000</v>
      </c>
      <c r="O12785" t="s">
        <v>7876</v>
      </c>
      <c r="P12785" t="s">
        <v>18290</v>
      </c>
      <c r="Q12785">
        <v>10</v>
      </c>
      <c r="R12785" s="117" t="s">
        <v>15336</v>
      </c>
      <c r="S12785" s="117" t="s">
        <v>14596</v>
      </c>
      <c r="T12785" t="s">
        <v>17448</v>
      </c>
      <c r="U12785" t="s">
        <v>10772</v>
      </c>
    </row>
    <row r="12786" spans="1:21">
      <c r="A12786" s="117" t="s">
        <v>11302</v>
      </c>
      <c r="B12786" t="s">
        <v>14590</v>
      </c>
      <c r="C12786" t="s">
        <v>14590</v>
      </c>
      <c r="D12786">
        <v>62</v>
      </c>
      <c r="E12786">
        <v>56</v>
      </c>
      <c r="F12786">
        <v>62</v>
      </c>
      <c r="G12786">
        <v>56</v>
      </c>
      <c r="H12786">
        <v>1</v>
      </c>
      <c r="I12786">
        <v>1</v>
      </c>
      <c r="J12786">
        <v>0</v>
      </c>
      <c r="K12786" s="194">
        <v>0</v>
      </c>
      <c r="L12786" t="s">
        <v>1112</v>
      </c>
      <c r="M12786" t="s">
        <v>1112</v>
      </c>
      <c r="N12786">
        <v>9000</v>
      </c>
      <c r="O12786" t="s">
        <v>7876</v>
      </c>
      <c r="P12786" t="s">
        <v>8781</v>
      </c>
      <c r="Q12786">
        <v>9</v>
      </c>
      <c r="R12786" s="117" t="s">
        <v>15336</v>
      </c>
      <c r="S12786" s="117" t="s">
        <v>14596</v>
      </c>
      <c r="T12786" t="s">
        <v>17448</v>
      </c>
      <c r="U12786" t="s">
        <v>10772</v>
      </c>
    </row>
    <row r="12787" spans="1:21">
      <c r="A12787" s="117" t="s">
        <v>18877</v>
      </c>
      <c r="B12787" t="s">
        <v>14590</v>
      </c>
      <c r="C12787" t="s">
        <v>14590</v>
      </c>
      <c r="D12787">
        <v>62</v>
      </c>
      <c r="E12787">
        <v>56</v>
      </c>
      <c r="F12787">
        <v>62</v>
      </c>
      <c r="G12787">
        <v>56</v>
      </c>
      <c r="H12787">
        <v>1</v>
      </c>
      <c r="I12787">
        <v>1</v>
      </c>
      <c r="J12787">
        <v>0</v>
      </c>
      <c r="K12787" s="194">
        <v>0</v>
      </c>
      <c r="L12787" t="s">
        <v>1112</v>
      </c>
      <c r="M12787" t="s">
        <v>1112</v>
      </c>
      <c r="N12787">
        <v>10000</v>
      </c>
      <c r="O12787" t="s">
        <v>7876</v>
      </c>
      <c r="P12787" t="s">
        <v>18290</v>
      </c>
      <c r="Q12787">
        <v>10</v>
      </c>
      <c r="R12787" s="117" t="s">
        <v>15336</v>
      </c>
      <c r="S12787" s="117" t="s">
        <v>14596</v>
      </c>
      <c r="T12787" t="s">
        <v>17448</v>
      </c>
      <c r="U12787" t="s">
        <v>10772</v>
      </c>
    </row>
    <row r="12788" spans="1:21">
      <c r="A12788" s="117" t="s">
        <v>13658</v>
      </c>
      <c r="B12788" t="s">
        <v>14590</v>
      </c>
      <c r="C12788" t="s">
        <v>14590</v>
      </c>
      <c r="D12788">
        <v>62</v>
      </c>
      <c r="E12788">
        <v>56</v>
      </c>
      <c r="F12788">
        <v>62</v>
      </c>
      <c r="G12788">
        <v>56</v>
      </c>
      <c r="H12788">
        <v>1</v>
      </c>
      <c r="I12788">
        <v>1</v>
      </c>
      <c r="J12788">
        <v>0</v>
      </c>
      <c r="K12788" s="194">
        <v>0</v>
      </c>
      <c r="L12788" t="s">
        <v>1112</v>
      </c>
      <c r="M12788" t="s">
        <v>1112</v>
      </c>
      <c r="N12788">
        <v>9000</v>
      </c>
      <c r="O12788" t="s">
        <v>7876</v>
      </c>
      <c r="P12788" t="s">
        <v>10577</v>
      </c>
      <c r="Q12788">
        <v>9</v>
      </c>
      <c r="R12788" s="117" t="s">
        <v>15336</v>
      </c>
      <c r="S12788" s="117" t="s">
        <v>14596</v>
      </c>
      <c r="T12788" t="s">
        <v>17448</v>
      </c>
      <c r="U12788" t="s">
        <v>10772</v>
      </c>
    </row>
    <row r="12789" spans="1:21">
      <c r="A12789" s="117" t="s">
        <v>20012</v>
      </c>
      <c r="B12789" t="s">
        <v>14590</v>
      </c>
      <c r="C12789" t="s">
        <v>14590</v>
      </c>
      <c r="D12789">
        <v>62</v>
      </c>
      <c r="E12789">
        <v>56</v>
      </c>
      <c r="F12789">
        <v>62</v>
      </c>
      <c r="G12789">
        <v>56</v>
      </c>
      <c r="H12789">
        <v>1</v>
      </c>
      <c r="I12789">
        <v>1</v>
      </c>
      <c r="J12789">
        <v>0</v>
      </c>
      <c r="K12789" s="194">
        <v>0</v>
      </c>
      <c r="L12789" t="s">
        <v>1112</v>
      </c>
      <c r="M12789" t="s">
        <v>1112</v>
      </c>
      <c r="N12789">
        <v>10000</v>
      </c>
      <c r="O12789" t="s">
        <v>7876</v>
      </c>
      <c r="P12789" t="s">
        <v>18290</v>
      </c>
      <c r="Q12789">
        <v>10</v>
      </c>
      <c r="R12789" s="117" t="s">
        <v>15336</v>
      </c>
      <c r="S12789" s="117" t="s">
        <v>14596</v>
      </c>
      <c r="T12789" t="s">
        <v>17448</v>
      </c>
      <c r="U12789" t="s">
        <v>10772</v>
      </c>
    </row>
    <row r="12790" spans="1:21">
      <c r="A12790" s="117" t="s">
        <v>10953</v>
      </c>
      <c r="B12790" t="s">
        <v>14590</v>
      </c>
      <c r="C12790" t="s">
        <v>14590</v>
      </c>
      <c r="D12790">
        <v>62</v>
      </c>
      <c r="E12790">
        <v>56</v>
      </c>
      <c r="F12790">
        <v>62</v>
      </c>
      <c r="G12790">
        <v>56</v>
      </c>
      <c r="H12790">
        <v>1</v>
      </c>
      <c r="I12790">
        <v>1</v>
      </c>
      <c r="J12790">
        <v>0</v>
      </c>
      <c r="K12790" s="194">
        <v>0</v>
      </c>
      <c r="L12790" t="s">
        <v>1112</v>
      </c>
      <c r="M12790" t="s">
        <v>1112</v>
      </c>
      <c r="N12790">
        <v>9000</v>
      </c>
      <c r="O12790" t="s">
        <v>7876</v>
      </c>
      <c r="P12790" t="s">
        <v>8781</v>
      </c>
      <c r="Q12790">
        <v>9</v>
      </c>
      <c r="R12790" s="117" t="s">
        <v>15336</v>
      </c>
      <c r="S12790" s="117" t="s">
        <v>14596</v>
      </c>
      <c r="T12790" t="s">
        <v>17448</v>
      </c>
      <c r="U12790" t="s">
        <v>10772</v>
      </c>
    </row>
    <row r="12791" spans="1:21">
      <c r="A12791" s="117" t="s">
        <v>11904</v>
      </c>
      <c r="B12791" t="s">
        <v>14590</v>
      </c>
      <c r="C12791" t="s">
        <v>14590</v>
      </c>
      <c r="D12791">
        <v>62</v>
      </c>
      <c r="E12791">
        <v>56</v>
      </c>
      <c r="F12791">
        <v>62</v>
      </c>
      <c r="G12791">
        <v>56</v>
      </c>
      <c r="H12791">
        <v>1</v>
      </c>
      <c r="I12791">
        <v>1</v>
      </c>
      <c r="J12791">
        <v>0</v>
      </c>
      <c r="K12791" s="194">
        <v>0</v>
      </c>
      <c r="L12791" t="s">
        <v>1112</v>
      </c>
      <c r="M12791" t="s">
        <v>1112</v>
      </c>
      <c r="N12791">
        <v>9000</v>
      </c>
      <c r="O12791" t="s">
        <v>7876</v>
      </c>
      <c r="P12791" t="s">
        <v>8782</v>
      </c>
      <c r="Q12791">
        <v>9</v>
      </c>
      <c r="R12791" s="117" t="s">
        <v>15336</v>
      </c>
      <c r="S12791" s="117" t="s">
        <v>14596</v>
      </c>
      <c r="T12791" t="s">
        <v>17448</v>
      </c>
      <c r="U12791" t="s">
        <v>10772</v>
      </c>
    </row>
    <row r="12792" spans="1:21">
      <c r="A12792" s="117" t="s">
        <v>21912</v>
      </c>
      <c r="B12792" t="s">
        <v>14590</v>
      </c>
      <c r="C12792" t="s">
        <v>14590</v>
      </c>
      <c r="D12792">
        <v>62</v>
      </c>
      <c r="E12792">
        <v>56</v>
      </c>
      <c r="F12792">
        <v>62</v>
      </c>
      <c r="G12792">
        <v>56</v>
      </c>
      <c r="H12792">
        <v>1</v>
      </c>
      <c r="I12792">
        <v>1</v>
      </c>
      <c r="J12792">
        <v>0</v>
      </c>
      <c r="K12792" s="194">
        <v>0</v>
      </c>
      <c r="L12792" t="s">
        <v>1112</v>
      </c>
      <c r="M12792" t="s">
        <v>1112</v>
      </c>
      <c r="N12792">
        <v>10000</v>
      </c>
      <c r="O12792" t="s">
        <v>7876</v>
      </c>
      <c r="P12792" t="s">
        <v>18290</v>
      </c>
      <c r="Q12792">
        <v>10</v>
      </c>
      <c r="R12792" s="117" t="s">
        <v>15336</v>
      </c>
      <c r="S12792" s="117" t="s">
        <v>14596</v>
      </c>
      <c r="T12792" t="s">
        <v>17448</v>
      </c>
      <c r="U12792" t="s">
        <v>10772</v>
      </c>
    </row>
    <row r="12793" spans="1:21">
      <c r="A12793" s="117" t="s">
        <v>10954</v>
      </c>
      <c r="B12793" t="s">
        <v>14590</v>
      </c>
      <c r="C12793" t="s">
        <v>14590</v>
      </c>
      <c r="D12793">
        <v>62</v>
      </c>
      <c r="E12793">
        <v>56</v>
      </c>
      <c r="F12793">
        <v>62</v>
      </c>
      <c r="G12793">
        <v>56</v>
      </c>
      <c r="H12793">
        <v>1</v>
      </c>
      <c r="I12793">
        <v>1</v>
      </c>
      <c r="J12793">
        <v>0</v>
      </c>
      <c r="K12793" s="194">
        <v>0</v>
      </c>
      <c r="L12793" t="s">
        <v>1112</v>
      </c>
      <c r="M12793" t="s">
        <v>1112</v>
      </c>
      <c r="N12793">
        <v>9000</v>
      </c>
      <c r="O12793" t="s">
        <v>7876</v>
      </c>
      <c r="P12793" t="s">
        <v>8781</v>
      </c>
      <c r="Q12793">
        <v>9</v>
      </c>
      <c r="R12793" s="117" t="s">
        <v>15336</v>
      </c>
      <c r="S12793" s="117" t="s">
        <v>14596</v>
      </c>
      <c r="T12793" t="s">
        <v>17448</v>
      </c>
      <c r="U12793" t="s">
        <v>10772</v>
      </c>
    </row>
    <row r="12794" spans="1:21">
      <c r="A12794" s="117" t="s">
        <v>10867</v>
      </c>
      <c r="B12794" t="s">
        <v>14590</v>
      </c>
      <c r="C12794" t="s">
        <v>14590</v>
      </c>
      <c r="D12794">
        <v>62</v>
      </c>
      <c r="E12794">
        <v>56</v>
      </c>
      <c r="F12794">
        <v>62</v>
      </c>
      <c r="G12794">
        <v>56</v>
      </c>
      <c r="H12794">
        <v>1</v>
      </c>
      <c r="I12794">
        <v>1</v>
      </c>
      <c r="J12794">
        <v>0</v>
      </c>
      <c r="K12794" s="194">
        <v>0</v>
      </c>
      <c r="L12794" t="s">
        <v>1112</v>
      </c>
      <c r="M12794" t="s">
        <v>1112</v>
      </c>
      <c r="N12794">
        <v>9000</v>
      </c>
      <c r="O12794" t="s">
        <v>7876</v>
      </c>
      <c r="P12794" t="s">
        <v>8781</v>
      </c>
      <c r="Q12794">
        <v>9</v>
      </c>
      <c r="R12794" s="117" t="s">
        <v>15336</v>
      </c>
      <c r="S12794" s="117" t="s">
        <v>14596</v>
      </c>
      <c r="T12794" t="s">
        <v>17448</v>
      </c>
      <c r="U12794" t="s">
        <v>10772</v>
      </c>
    </row>
    <row r="12795" spans="1:21">
      <c r="A12795" s="117" t="s">
        <v>25706</v>
      </c>
      <c r="B12795" t="s">
        <v>14590</v>
      </c>
      <c r="C12795" t="s">
        <v>14590</v>
      </c>
      <c r="D12795">
        <v>62</v>
      </c>
      <c r="E12795">
        <v>56</v>
      </c>
      <c r="F12795">
        <v>62</v>
      </c>
      <c r="G12795">
        <v>56</v>
      </c>
      <c r="H12795">
        <v>1</v>
      </c>
      <c r="I12795">
        <v>1</v>
      </c>
      <c r="J12795">
        <v>0</v>
      </c>
      <c r="K12795" s="194">
        <v>0</v>
      </c>
      <c r="L12795" t="s">
        <v>1112</v>
      </c>
      <c r="M12795" t="s">
        <v>1112</v>
      </c>
      <c r="N12795">
        <v>10000</v>
      </c>
      <c r="O12795" t="s">
        <v>7876</v>
      </c>
      <c r="P12795" t="s">
        <v>18290</v>
      </c>
      <c r="Q12795">
        <v>10</v>
      </c>
      <c r="R12795" s="117" t="s">
        <v>15336</v>
      </c>
      <c r="S12795" s="117" t="s">
        <v>14596</v>
      </c>
      <c r="T12795" t="s">
        <v>17448</v>
      </c>
      <c r="U12795" t="s">
        <v>10772</v>
      </c>
    </row>
    <row r="12796" spans="1:21">
      <c r="A12796" s="117" t="s">
        <v>10868</v>
      </c>
      <c r="B12796" t="s">
        <v>14590</v>
      </c>
      <c r="C12796" t="s">
        <v>14590</v>
      </c>
      <c r="D12796">
        <v>62</v>
      </c>
      <c r="E12796">
        <v>56</v>
      </c>
      <c r="F12796">
        <v>62</v>
      </c>
      <c r="G12796">
        <v>56</v>
      </c>
      <c r="H12796">
        <v>1</v>
      </c>
      <c r="I12796">
        <v>1</v>
      </c>
      <c r="J12796">
        <v>0</v>
      </c>
      <c r="K12796" s="194">
        <v>0</v>
      </c>
      <c r="L12796" t="s">
        <v>1112</v>
      </c>
      <c r="M12796" t="s">
        <v>1112</v>
      </c>
      <c r="N12796">
        <v>1000</v>
      </c>
      <c r="O12796" t="s">
        <v>7876</v>
      </c>
      <c r="P12796" t="s">
        <v>8781</v>
      </c>
      <c r="Q12796">
        <v>1</v>
      </c>
      <c r="R12796" s="117" t="s">
        <v>15336</v>
      </c>
      <c r="S12796" s="117" t="s">
        <v>14596</v>
      </c>
      <c r="T12796" t="s">
        <v>17448</v>
      </c>
      <c r="U12796" t="s">
        <v>10772</v>
      </c>
    </row>
    <row r="12797" spans="1:21">
      <c r="A12797" s="117" t="s">
        <v>11905</v>
      </c>
      <c r="B12797" t="s">
        <v>14590</v>
      </c>
      <c r="C12797" t="s">
        <v>14590</v>
      </c>
      <c r="D12797">
        <v>109</v>
      </c>
      <c r="E12797">
        <v>103</v>
      </c>
      <c r="F12797">
        <v>53</v>
      </c>
      <c r="G12797">
        <v>47</v>
      </c>
      <c r="H12797">
        <v>1</v>
      </c>
      <c r="I12797">
        <v>1</v>
      </c>
      <c r="J12797">
        <v>0</v>
      </c>
      <c r="K12797" s="194">
        <v>0</v>
      </c>
      <c r="L12797" t="s">
        <v>1112</v>
      </c>
      <c r="M12797" t="s">
        <v>1112</v>
      </c>
      <c r="N12797">
        <v>9000000</v>
      </c>
      <c r="O12797" t="s">
        <v>7876</v>
      </c>
      <c r="P12797" t="s">
        <v>8781</v>
      </c>
      <c r="Q12797">
        <v>9000</v>
      </c>
      <c r="R12797" s="117" t="s">
        <v>15336</v>
      </c>
      <c r="S12797" s="117" t="s">
        <v>14596</v>
      </c>
      <c r="T12797" t="s">
        <v>17448</v>
      </c>
      <c r="U12797" t="s">
        <v>10772</v>
      </c>
    </row>
    <row r="12798" spans="1:21">
      <c r="A12798" s="117" t="s">
        <v>16473</v>
      </c>
      <c r="B12798" t="s">
        <v>14590</v>
      </c>
      <c r="C12798" t="s">
        <v>14590</v>
      </c>
      <c r="D12798">
        <v>62</v>
      </c>
      <c r="E12798">
        <v>56</v>
      </c>
      <c r="F12798">
        <v>62</v>
      </c>
      <c r="G12798">
        <v>56</v>
      </c>
      <c r="H12798">
        <v>1</v>
      </c>
      <c r="I12798">
        <v>1</v>
      </c>
      <c r="J12798">
        <v>0</v>
      </c>
      <c r="K12798" s="194">
        <v>0</v>
      </c>
      <c r="L12798" t="s">
        <v>1112</v>
      </c>
      <c r="M12798" t="s">
        <v>1112</v>
      </c>
      <c r="N12798">
        <v>1000</v>
      </c>
      <c r="O12798" t="s">
        <v>7876</v>
      </c>
      <c r="P12798" t="s">
        <v>10577</v>
      </c>
      <c r="Q12798">
        <v>1</v>
      </c>
      <c r="R12798" s="117" t="s">
        <v>15336</v>
      </c>
      <c r="S12798" s="117" t="s">
        <v>14596</v>
      </c>
      <c r="T12798" t="s">
        <v>17448</v>
      </c>
      <c r="U12798" t="s">
        <v>10772</v>
      </c>
    </row>
    <row r="12799" spans="1:21">
      <c r="A12799" s="117" t="s">
        <v>20415</v>
      </c>
      <c r="B12799" t="s">
        <v>14590</v>
      </c>
      <c r="C12799" t="s">
        <v>14590</v>
      </c>
      <c r="D12799">
        <v>62</v>
      </c>
      <c r="E12799">
        <v>56</v>
      </c>
      <c r="F12799">
        <v>62</v>
      </c>
      <c r="G12799">
        <v>56</v>
      </c>
      <c r="H12799">
        <v>1</v>
      </c>
      <c r="I12799">
        <v>1</v>
      </c>
      <c r="J12799">
        <v>0</v>
      </c>
      <c r="K12799" s="194">
        <v>0</v>
      </c>
      <c r="L12799" t="s">
        <v>1112</v>
      </c>
      <c r="M12799" t="s">
        <v>1112</v>
      </c>
      <c r="N12799">
        <v>10000</v>
      </c>
      <c r="O12799" t="s">
        <v>7876</v>
      </c>
      <c r="P12799" t="s">
        <v>18290</v>
      </c>
      <c r="Q12799">
        <v>10</v>
      </c>
      <c r="R12799" s="117" t="s">
        <v>15336</v>
      </c>
      <c r="S12799" s="117" t="s">
        <v>14596</v>
      </c>
      <c r="T12799" t="s">
        <v>17448</v>
      </c>
      <c r="U12799" t="s">
        <v>10772</v>
      </c>
    </row>
    <row r="12800" spans="1:21">
      <c r="A12800" s="117" t="s">
        <v>19139</v>
      </c>
      <c r="B12800" t="s">
        <v>14590</v>
      </c>
      <c r="C12800" t="s">
        <v>14590</v>
      </c>
      <c r="D12800">
        <v>62</v>
      </c>
      <c r="E12800">
        <v>56</v>
      </c>
      <c r="F12800">
        <v>62</v>
      </c>
      <c r="G12800">
        <v>56</v>
      </c>
      <c r="H12800">
        <v>1</v>
      </c>
      <c r="I12800">
        <v>1</v>
      </c>
      <c r="J12800">
        <v>0</v>
      </c>
      <c r="K12800" s="194">
        <v>0</v>
      </c>
      <c r="L12800" t="s">
        <v>1112</v>
      </c>
      <c r="M12800" t="s">
        <v>1112</v>
      </c>
      <c r="N12800">
        <v>10000</v>
      </c>
      <c r="O12800" t="s">
        <v>7876</v>
      </c>
      <c r="P12800" t="s">
        <v>18290</v>
      </c>
      <c r="Q12800">
        <v>10</v>
      </c>
      <c r="R12800" s="117" t="s">
        <v>15336</v>
      </c>
      <c r="S12800" s="117" t="s">
        <v>14596</v>
      </c>
      <c r="T12800" t="s">
        <v>17448</v>
      </c>
      <c r="U12800" t="s">
        <v>10772</v>
      </c>
    </row>
    <row r="12801" spans="1:21">
      <c r="A12801" s="117" t="s">
        <v>25707</v>
      </c>
      <c r="B12801" t="s">
        <v>14590</v>
      </c>
      <c r="C12801" t="s">
        <v>14590</v>
      </c>
      <c r="D12801">
        <v>62</v>
      </c>
      <c r="E12801">
        <v>56</v>
      </c>
      <c r="F12801">
        <v>62</v>
      </c>
      <c r="G12801">
        <v>56</v>
      </c>
      <c r="H12801">
        <v>1</v>
      </c>
      <c r="I12801">
        <v>1</v>
      </c>
      <c r="J12801">
        <v>0</v>
      </c>
      <c r="K12801" s="194">
        <v>0</v>
      </c>
      <c r="L12801" t="s">
        <v>1112</v>
      </c>
      <c r="M12801" t="s">
        <v>1112</v>
      </c>
      <c r="N12801">
        <v>10000</v>
      </c>
      <c r="O12801" t="s">
        <v>7876</v>
      </c>
      <c r="P12801" t="s">
        <v>18290</v>
      </c>
      <c r="Q12801">
        <v>10</v>
      </c>
      <c r="R12801" s="117" t="s">
        <v>15336</v>
      </c>
      <c r="S12801" s="117" t="s">
        <v>14596</v>
      </c>
      <c r="T12801" t="s">
        <v>17448</v>
      </c>
      <c r="U12801" t="s">
        <v>10772</v>
      </c>
    </row>
    <row r="12802" spans="1:21">
      <c r="A12802" s="117" t="s">
        <v>25708</v>
      </c>
      <c r="B12802" t="s">
        <v>14590</v>
      </c>
      <c r="C12802" t="s">
        <v>14590</v>
      </c>
      <c r="D12802">
        <v>62</v>
      </c>
      <c r="E12802">
        <v>56</v>
      </c>
      <c r="F12802">
        <v>62</v>
      </c>
      <c r="G12802">
        <v>56</v>
      </c>
      <c r="H12802">
        <v>1</v>
      </c>
      <c r="I12802">
        <v>1</v>
      </c>
      <c r="J12802">
        <v>0</v>
      </c>
      <c r="K12802" s="194">
        <v>0</v>
      </c>
      <c r="L12802" t="s">
        <v>1112</v>
      </c>
      <c r="M12802" t="s">
        <v>1112</v>
      </c>
      <c r="N12802">
        <v>10000</v>
      </c>
      <c r="O12802" t="s">
        <v>7876</v>
      </c>
      <c r="P12802" t="s">
        <v>18290</v>
      </c>
      <c r="Q12802">
        <v>10</v>
      </c>
      <c r="R12802" s="117" t="s">
        <v>15336</v>
      </c>
      <c r="S12802" s="117" t="s">
        <v>14596</v>
      </c>
      <c r="T12802" t="s">
        <v>17448</v>
      </c>
      <c r="U12802" t="s">
        <v>10772</v>
      </c>
    </row>
    <row r="12803" spans="1:21">
      <c r="A12803" s="117" t="s">
        <v>18148</v>
      </c>
      <c r="B12803" t="s">
        <v>14590</v>
      </c>
      <c r="C12803" t="s">
        <v>14590</v>
      </c>
      <c r="D12803">
        <v>62</v>
      </c>
      <c r="E12803">
        <v>56</v>
      </c>
      <c r="F12803">
        <v>62</v>
      </c>
      <c r="G12803">
        <v>56</v>
      </c>
      <c r="H12803">
        <v>1</v>
      </c>
      <c r="I12803">
        <v>1</v>
      </c>
      <c r="J12803">
        <v>0</v>
      </c>
      <c r="K12803" s="194">
        <v>0</v>
      </c>
      <c r="L12803" t="s">
        <v>1112</v>
      </c>
      <c r="M12803" t="s">
        <v>1112</v>
      </c>
      <c r="N12803">
        <v>9000</v>
      </c>
      <c r="O12803" t="s">
        <v>7876</v>
      </c>
      <c r="P12803" t="s">
        <v>17481</v>
      </c>
      <c r="Q12803">
        <v>9</v>
      </c>
      <c r="R12803" s="117" t="s">
        <v>15336</v>
      </c>
      <c r="S12803" s="117" t="s">
        <v>14596</v>
      </c>
      <c r="T12803" t="s">
        <v>17448</v>
      </c>
      <c r="U12803" t="s">
        <v>10772</v>
      </c>
    </row>
    <row r="12804" spans="1:21">
      <c r="A12804" s="117" t="s">
        <v>21224</v>
      </c>
      <c r="B12804" t="s">
        <v>14590</v>
      </c>
      <c r="C12804" t="s">
        <v>14590</v>
      </c>
      <c r="D12804">
        <v>62</v>
      </c>
      <c r="E12804">
        <v>56</v>
      </c>
      <c r="F12804">
        <v>62</v>
      </c>
      <c r="G12804">
        <v>56</v>
      </c>
      <c r="H12804">
        <v>1</v>
      </c>
      <c r="I12804">
        <v>1</v>
      </c>
      <c r="J12804">
        <v>0</v>
      </c>
      <c r="K12804" s="194">
        <v>0</v>
      </c>
      <c r="L12804" t="s">
        <v>1112</v>
      </c>
      <c r="M12804" t="s">
        <v>1112</v>
      </c>
      <c r="N12804">
        <v>10000</v>
      </c>
      <c r="O12804" t="s">
        <v>7876</v>
      </c>
      <c r="P12804" t="s">
        <v>18290</v>
      </c>
      <c r="Q12804">
        <v>10</v>
      </c>
      <c r="R12804" s="117" t="s">
        <v>15336</v>
      </c>
      <c r="S12804" s="117" t="s">
        <v>14596</v>
      </c>
      <c r="T12804" t="s">
        <v>17448</v>
      </c>
      <c r="U12804" t="s">
        <v>10772</v>
      </c>
    </row>
    <row r="12805" spans="1:21">
      <c r="A12805" s="117" t="s">
        <v>11212</v>
      </c>
      <c r="B12805" t="s">
        <v>14590</v>
      </c>
      <c r="C12805" t="s">
        <v>14590</v>
      </c>
      <c r="D12805">
        <v>62</v>
      </c>
      <c r="E12805">
        <v>56</v>
      </c>
      <c r="F12805">
        <v>62</v>
      </c>
      <c r="G12805">
        <v>56</v>
      </c>
      <c r="H12805">
        <v>1</v>
      </c>
      <c r="I12805">
        <v>1</v>
      </c>
      <c r="J12805">
        <v>0</v>
      </c>
      <c r="K12805" s="194">
        <v>0</v>
      </c>
      <c r="L12805" t="s">
        <v>1112</v>
      </c>
      <c r="M12805" t="s">
        <v>1112</v>
      </c>
      <c r="N12805">
        <v>9000</v>
      </c>
      <c r="O12805" t="s">
        <v>7876</v>
      </c>
      <c r="P12805" t="s">
        <v>8782</v>
      </c>
      <c r="Q12805">
        <v>9</v>
      </c>
      <c r="R12805" s="117" t="s">
        <v>15336</v>
      </c>
      <c r="S12805" s="117" t="s">
        <v>14596</v>
      </c>
      <c r="T12805" t="s">
        <v>17448</v>
      </c>
      <c r="U12805" t="s">
        <v>10772</v>
      </c>
    </row>
    <row r="12806" spans="1:21">
      <c r="A12806" s="117" t="s">
        <v>5977</v>
      </c>
      <c r="B12806" t="s">
        <v>14590</v>
      </c>
      <c r="C12806" t="s">
        <v>14590</v>
      </c>
      <c r="D12806">
        <v>62</v>
      </c>
      <c r="E12806">
        <v>56</v>
      </c>
      <c r="F12806">
        <v>62</v>
      </c>
      <c r="G12806">
        <v>56</v>
      </c>
      <c r="H12806">
        <v>1</v>
      </c>
      <c r="I12806">
        <v>1</v>
      </c>
      <c r="J12806">
        <v>0</v>
      </c>
      <c r="K12806" s="194">
        <v>0</v>
      </c>
      <c r="L12806" t="s">
        <v>1112</v>
      </c>
      <c r="M12806" t="s">
        <v>1112</v>
      </c>
      <c r="O12806" t="s">
        <v>7876</v>
      </c>
      <c r="P12806" t="s">
        <v>8781</v>
      </c>
      <c r="R12806" s="117" t="s">
        <v>15336</v>
      </c>
      <c r="S12806" s="117" t="s">
        <v>14596</v>
      </c>
      <c r="T12806" t="s">
        <v>17448</v>
      </c>
      <c r="U12806" t="s">
        <v>10772</v>
      </c>
    </row>
    <row r="12807" spans="1:21">
      <c r="A12807" s="117" t="s">
        <v>19365</v>
      </c>
      <c r="B12807" t="s">
        <v>14590</v>
      </c>
      <c r="C12807" t="s">
        <v>14590</v>
      </c>
      <c r="D12807">
        <v>62</v>
      </c>
      <c r="E12807">
        <v>56</v>
      </c>
      <c r="F12807">
        <v>62</v>
      </c>
      <c r="G12807">
        <v>56</v>
      </c>
      <c r="H12807">
        <v>1</v>
      </c>
      <c r="I12807">
        <v>1</v>
      </c>
      <c r="J12807">
        <v>0</v>
      </c>
      <c r="K12807" s="194">
        <v>0</v>
      </c>
      <c r="L12807" t="s">
        <v>1112</v>
      </c>
      <c r="M12807" t="s">
        <v>1112</v>
      </c>
      <c r="N12807">
        <v>10000</v>
      </c>
      <c r="O12807" t="s">
        <v>7876</v>
      </c>
      <c r="P12807" t="s">
        <v>18290</v>
      </c>
      <c r="Q12807">
        <v>10</v>
      </c>
      <c r="R12807" s="117" t="s">
        <v>15336</v>
      </c>
      <c r="S12807" s="117" t="s">
        <v>14596</v>
      </c>
      <c r="T12807" t="s">
        <v>17448</v>
      </c>
      <c r="U12807" t="s">
        <v>10772</v>
      </c>
    </row>
    <row r="12808" spans="1:21">
      <c r="A12808" s="117" t="s">
        <v>19366</v>
      </c>
      <c r="B12808" t="s">
        <v>14590</v>
      </c>
      <c r="C12808" t="s">
        <v>14590</v>
      </c>
      <c r="D12808">
        <v>62</v>
      </c>
      <c r="E12808">
        <v>56</v>
      </c>
      <c r="F12808">
        <v>62</v>
      </c>
      <c r="G12808">
        <v>56</v>
      </c>
      <c r="H12808">
        <v>1</v>
      </c>
      <c r="I12808">
        <v>1</v>
      </c>
      <c r="J12808">
        <v>0</v>
      </c>
      <c r="K12808" s="194">
        <v>0</v>
      </c>
      <c r="L12808" t="s">
        <v>1112</v>
      </c>
      <c r="M12808" t="s">
        <v>1112</v>
      </c>
      <c r="N12808">
        <v>8900</v>
      </c>
      <c r="O12808" t="s">
        <v>7876</v>
      </c>
      <c r="P12808" t="s">
        <v>18290</v>
      </c>
      <c r="Q12808">
        <v>8.9</v>
      </c>
      <c r="R12808" s="117" t="s">
        <v>15336</v>
      </c>
      <c r="S12808" s="117" t="s">
        <v>14596</v>
      </c>
      <c r="T12808" t="s">
        <v>17448</v>
      </c>
      <c r="U12808" t="s">
        <v>10772</v>
      </c>
    </row>
    <row r="12809" spans="1:21">
      <c r="A12809" s="117" t="s">
        <v>10869</v>
      </c>
      <c r="B12809" t="s">
        <v>14590</v>
      </c>
      <c r="C12809" t="s">
        <v>14590</v>
      </c>
      <c r="D12809">
        <v>60</v>
      </c>
      <c r="E12809">
        <v>54</v>
      </c>
      <c r="F12809">
        <v>60</v>
      </c>
      <c r="G12809">
        <v>54</v>
      </c>
      <c r="H12809">
        <v>1</v>
      </c>
      <c r="I12809">
        <v>1</v>
      </c>
      <c r="J12809">
        <v>0</v>
      </c>
      <c r="K12809" s="194">
        <v>0</v>
      </c>
      <c r="L12809" t="s">
        <v>1112</v>
      </c>
      <c r="M12809" t="s">
        <v>1112</v>
      </c>
      <c r="N12809">
        <v>3000</v>
      </c>
      <c r="O12809" t="s">
        <v>7876</v>
      </c>
      <c r="P12809" t="s">
        <v>8781</v>
      </c>
      <c r="Q12809">
        <v>3</v>
      </c>
      <c r="R12809" s="117" t="s">
        <v>14673</v>
      </c>
      <c r="S12809" s="117" t="s">
        <v>15337</v>
      </c>
      <c r="T12809" t="s">
        <v>12149</v>
      </c>
      <c r="U12809" t="s">
        <v>10772</v>
      </c>
    </row>
    <row r="12810" spans="1:21">
      <c r="A12810" s="117" t="s">
        <v>19140</v>
      </c>
      <c r="B12810" t="s">
        <v>14590</v>
      </c>
      <c r="C12810" t="s">
        <v>14590</v>
      </c>
      <c r="D12810">
        <v>62</v>
      </c>
      <c r="E12810">
        <v>56</v>
      </c>
      <c r="F12810">
        <v>62</v>
      </c>
      <c r="G12810">
        <v>56</v>
      </c>
      <c r="H12810">
        <v>1</v>
      </c>
      <c r="I12810">
        <v>1</v>
      </c>
      <c r="J12810">
        <v>0</v>
      </c>
      <c r="K12810" s="194">
        <v>0</v>
      </c>
      <c r="L12810" t="s">
        <v>1112</v>
      </c>
      <c r="M12810" t="s">
        <v>1112</v>
      </c>
      <c r="N12810">
        <v>10000</v>
      </c>
      <c r="O12810" t="s">
        <v>7876</v>
      </c>
      <c r="P12810" t="s">
        <v>18290</v>
      </c>
      <c r="Q12810">
        <v>10</v>
      </c>
      <c r="R12810" s="117" t="s">
        <v>15336</v>
      </c>
      <c r="S12810" s="117" t="s">
        <v>14596</v>
      </c>
      <c r="T12810" t="s">
        <v>17448</v>
      </c>
      <c r="U12810" t="s">
        <v>10772</v>
      </c>
    </row>
    <row r="12811" spans="1:21">
      <c r="A12811" s="117" t="s">
        <v>23126</v>
      </c>
      <c r="B12811" t="s">
        <v>14590</v>
      </c>
      <c r="C12811" t="s">
        <v>14590</v>
      </c>
      <c r="D12811">
        <v>62</v>
      </c>
      <c r="E12811">
        <v>56</v>
      </c>
      <c r="F12811">
        <v>62</v>
      </c>
      <c r="G12811">
        <v>56</v>
      </c>
      <c r="H12811">
        <v>1</v>
      </c>
      <c r="I12811">
        <v>1</v>
      </c>
      <c r="J12811">
        <v>0</v>
      </c>
      <c r="K12811" s="194">
        <v>0</v>
      </c>
      <c r="L12811" t="s">
        <v>1112</v>
      </c>
      <c r="M12811" t="s">
        <v>1112</v>
      </c>
      <c r="N12811">
        <v>10000</v>
      </c>
      <c r="O12811" t="s">
        <v>7876</v>
      </c>
      <c r="P12811" t="s">
        <v>18290</v>
      </c>
      <c r="Q12811">
        <v>10</v>
      </c>
      <c r="R12811" s="117" t="s">
        <v>15336</v>
      </c>
      <c r="S12811" s="117" t="s">
        <v>14596</v>
      </c>
      <c r="T12811" t="s">
        <v>17448</v>
      </c>
      <c r="U12811" t="s">
        <v>10772</v>
      </c>
    </row>
    <row r="12812" spans="1:21">
      <c r="A12812" s="117" t="s">
        <v>12228</v>
      </c>
      <c r="B12812" t="s">
        <v>14590</v>
      </c>
      <c r="C12812" t="s">
        <v>14590</v>
      </c>
      <c r="D12812">
        <v>62</v>
      </c>
      <c r="E12812">
        <v>56</v>
      </c>
      <c r="F12812">
        <v>62</v>
      </c>
      <c r="G12812">
        <v>56</v>
      </c>
      <c r="H12812">
        <v>1</v>
      </c>
      <c r="I12812">
        <v>1</v>
      </c>
      <c r="J12812">
        <v>0</v>
      </c>
      <c r="K12812" s="194">
        <v>0</v>
      </c>
      <c r="L12812" t="s">
        <v>1112</v>
      </c>
      <c r="M12812" t="s">
        <v>1112</v>
      </c>
      <c r="O12812" t="s">
        <v>7876</v>
      </c>
      <c r="P12812" t="s">
        <v>8781</v>
      </c>
      <c r="R12812" s="117" t="s">
        <v>15336</v>
      </c>
      <c r="S12812" s="117" t="s">
        <v>14596</v>
      </c>
      <c r="T12812" t="s">
        <v>17448</v>
      </c>
      <c r="U12812" t="s">
        <v>10772</v>
      </c>
    </row>
    <row r="12813" spans="1:21">
      <c r="A12813" s="117" t="s">
        <v>20013</v>
      </c>
      <c r="B12813" t="s">
        <v>14590</v>
      </c>
      <c r="C12813" t="s">
        <v>14590</v>
      </c>
      <c r="D12813">
        <v>62</v>
      </c>
      <c r="E12813">
        <v>56</v>
      </c>
      <c r="F12813">
        <v>62</v>
      </c>
      <c r="G12813">
        <v>56</v>
      </c>
      <c r="H12813">
        <v>1</v>
      </c>
      <c r="I12813">
        <v>1</v>
      </c>
      <c r="J12813">
        <v>0</v>
      </c>
      <c r="K12813" s="194">
        <v>0</v>
      </c>
      <c r="L12813" t="s">
        <v>1112</v>
      </c>
      <c r="M12813" t="s">
        <v>1112</v>
      </c>
      <c r="N12813">
        <v>10000</v>
      </c>
      <c r="O12813" t="s">
        <v>7876</v>
      </c>
      <c r="P12813" t="s">
        <v>18290</v>
      </c>
      <c r="Q12813">
        <v>10</v>
      </c>
      <c r="R12813" s="117" t="s">
        <v>15336</v>
      </c>
      <c r="S12813" s="117" t="s">
        <v>14596</v>
      </c>
      <c r="T12813" t="s">
        <v>17448</v>
      </c>
      <c r="U12813" t="s">
        <v>10772</v>
      </c>
    </row>
    <row r="12814" spans="1:21">
      <c r="A12814" s="117" t="s">
        <v>20014</v>
      </c>
      <c r="B12814" t="s">
        <v>14590</v>
      </c>
      <c r="C12814" t="s">
        <v>14590</v>
      </c>
      <c r="D12814">
        <v>62</v>
      </c>
      <c r="E12814">
        <v>56</v>
      </c>
      <c r="F12814">
        <v>62</v>
      </c>
      <c r="G12814">
        <v>56</v>
      </c>
      <c r="H12814">
        <v>1</v>
      </c>
      <c r="I12814">
        <v>1</v>
      </c>
      <c r="J12814">
        <v>0</v>
      </c>
      <c r="K12814" s="194">
        <v>0</v>
      </c>
      <c r="L12814" t="s">
        <v>1112</v>
      </c>
      <c r="M12814" t="s">
        <v>1112</v>
      </c>
      <c r="N12814">
        <v>10000</v>
      </c>
      <c r="O12814" t="s">
        <v>7876</v>
      </c>
      <c r="P12814" t="s">
        <v>18290</v>
      </c>
      <c r="Q12814">
        <v>10</v>
      </c>
      <c r="R12814" s="117" t="s">
        <v>15336</v>
      </c>
      <c r="S12814" s="117" t="s">
        <v>14596</v>
      </c>
      <c r="T12814" t="s">
        <v>17448</v>
      </c>
      <c r="U12814" t="s">
        <v>10772</v>
      </c>
    </row>
    <row r="12815" spans="1:21">
      <c r="A12815" s="117" t="s">
        <v>21225</v>
      </c>
      <c r="B12815" t="s">
        <v>14590</v>
      </c>
      <c r="C12815" t="s">
        <v>14590</v>
      </c>
      <c r="D12815">
        <v>62</v>
      </c>
      <c r="E12815">
        <v>56</v>
      </c>
      <c r="F12815">
        <v>62</v>
      </c>
      <c r="G12815">
        <v>56</v>
      </c>
      <c r="H12815">
        <v>1</v>
      </c>
      <c r="I12815">
        <v>1</v>
      </c>
      <c r="J12815">
        <v>0</v>
      </c>
      <c r="K12815" s="194">
        <v>0</v>
      </c>
      <c r="L12815" t="s">
        <v>1112</v>
      </c>
      <c r="M12815" t="s">
        <v>1112</v>
      </c>
      <c r="N12815">
        <v>10000</v>
      </c>
      <c r="O12815" t="s">
        <v>7876</v>
      </c>
      <c r="P12815" t="s">
        <v>18290</v>
      </c>
      <c r="Q12815">
        <v>10</v>
      </c>
      <c r="R12815" s="117" t="s">
        <v>15336</v>
      </c>
      <c r="S12815" s="117" t="s">
        <v>14596</v>
      </c>
      <c r="T12815" t="s">
        <v>17448</v>
      </c>
      <c r="U12815" t="s">
        <v>10772</v>
      </c>
    </row>
    <row r="12816" spans="1:21">
      <c r="A12816" s="117" t="s">
        <v>23127</v>
      </c>
      <c r="B12816" t="s">
        <v>14590</v>
      </c>
      <c r="C12816" t="s">
        <v>14590</v>
      </c>
      <c r="D12816">
        <v>62</v>
      </c>
      <c r="E12816">
        <v>56</v>
      </c>
      <c r="F12816">
        <v>62</v>
      </c>
      <c r="G12816">
        <v>56</v>
      </c>
      <c r="H12816">
        <v>1</v>
      </c>
      <c r="I12816">
        <v>1</v>
      </c>
      <c r="J12816">
        <v>0</v>
      </c>
      <c r="K12816" s="194">
        <v>0</v>
      </c>
      <c r="L12816" t="s">
        <v>1112</v>
      </c>
      <c r="M12816" t="s">
        <v>1112</v>
      </c>
      <c r="N12816">
        <v>10000</v>
      </c>
      <c r="O12816" t="s">
        <v>7876</v>
      </c>
      <c r="P12816" t="s">
        <v>18290</v>
      </c>
      <c r="Q12816">
        <v>10</v>
      </c>
      <c r="R12816" s="117" t="s">
        <v>15336</v>
      </c>
      <c r="S12816" s="117" t="s">
        <v>14596</v>
      </c>
      <c r="T12816" t="s">
        <v>17448</v>
      </c>
      <c r="U12816" t="s">
        <v>10772</v>
      </c>
    </row>
    <row r="12817" spans="1:21">
      <c r="A12817" s="117" t="s">
        <v>23128</v>
      </c>
      <c r="B12817" t="s">
        <v>14590</v>
      </c>
      <c r="C12817" t="s">
        <v>14590</v>
      </c>
      <c r="D12817">
        <v>62</v>
      </c>
      <c r="E12817">
        <v>56</v>
      </c>
      <c r="F12817">
        <v>62</v>
      </c>
      <c r="G12817">
        <v>56</v>
      </c>
      <c r="H12817">
        <v>1</v>
      </c>
      <c r="I12817">
        <v>1</v>
      </c>
      <c r="J12817">
        <v>0</v>
      </c>
      <c r="K12817" s="194">
        <v>0</v>
      </c>
      <c r="L12817" t="s">
        <v>1112</v>
      </c>
      <c r="M12817" t="s">
        <v>1112</v>
      </c>
      <c r="N12817">
        <v>10000</v>
      </c>
      <c r="O12817" t="s">
        <v>7876</v>
      </c>
      <c r="P12817" t="s">
        <v>18290</v>
      </c>
      <c r="Q12817">
        <v>10</v>
      </c>
      <c r="R12817" s="117" t="s">
        <v>15336</v>
      </c>
      <c r="S12817" s="117" t="s">
        <v>14596</v>
      </c>
      <c r="T12817" t="s">
        <v>17448</v>
      </c>
      <c r="U12817" t="s">
        <v>10772</v>
      </c>
    </row>
    <row r="12818" spans="1:21">
      <c r="A12818" s="117" t="s">
        <v>11213</v>
      </c>
      <c r="B12818" t="s">
        <v>14590</v>
      </c>
      <c r="C12818" t="s">
        <v>14590</v>
      </c>
      <c r="D12818">
        <v>62</v>
      </c>
      <c r="E12818">
        <v>56</v>
      </c>
      <c r="F12818">
        <v>62</v>
      </c>
      <c r="G12818">
        <v>56</v>
      </c>
      <c r="H12818">
        <v>1</v>
      </c>
      <c r="I12818">
        <v>1</v>
      </c>
      <c r="J12818">
        <v>0</v>
      </c>
      <c r="K12818" s="194">
        <v>0</v>
      </c>
      <c r="L12818" t="s">
        <v>1112</v>
      </c>
      <c r="M12818" t="s">
        <v>1112</v>
      </c>
      <c r="N12818">
        <v>3000</v>
      </c>
      <c r="O12818" t="s">
        <v>7876</v>
      </c>
      <c r="P12818" t="s">
        <v>8781</v>
      </c>
      <c r="Q12818">
        <v>3</v>
      </c>
      <c r="R12818" s="117" t="s">
        <v>15336</v>
      </c>
      <c r="S12818" s="117" t="s">
        <v>14596</v>
      </c>
      <c r="T12818" t="s">
        <v>17448</v>
      </c>
      <c r="U12818" t="s">
        <v>10772</v>
      </c>
    </row>
    <row r="12819" spans="1:21">
      <c r="A12819" s="117" t="s">
        <v>18389</v>
      </c>
      <c r="B12819" t="s">
        <v>14590</v>
      </c>
      <c r="C12819" t="s">
        <v>14590</v>
      </c>
      <c r="D12819">
        <v>53</v>
      </c>
      <c r="E12819">
        <v>47</v>
      </c>
      <c r="F12819">
        <v>53</v>
      </c>
      <c r="G12819">
        <v>47</v>
      </c>
      <c r="H12819">
        <v>1</v>
      </c>
      <c r="I12819">
        <v>1</v>
      </c>
      <c r="J12819">
        <v>0</v>
      </c>
      <c r="K12819" s="194">
        <v>0</v>
      </c>
      <c r="L12819" t="s">
        <v>1112</v>
      </c>
      <c r="M12819" t="s">
        <v>1112</v>
      </c>
      <c r="N12819">
        <v>10000</v>
      </c>
      <c r="O12819" t="s">
        <v>7876</v>
      </c>
      <c r="P12819" t="s">
        <v>18290</v>
      </c>
      <c r="Q12819">
        <v>10</v>
      </c>
      <c r="R12819" s="117" t="s">
        <v>15336</v>
      </c>
      <c r="S12819" s="117" t="s">
        <v>14596</v>
      </c>
      <c r="T12819" t="s">
        <v>17448</v>
      </c>
      <c r="U12819" t="s">
        <v>10772</v>
      </c>
    </row>
    <row r="12820" spans="1:21">
      <c r="A12820" s="117" t="s">
        <v>11541</v>
      </c>
      <c r="B12820" t="s">
        <v>14590</v>
      </c>
      <c r="C12820" t="s">
        <v>14590</v>
      </c>
      <c r="D12820">
        <v>62</v>
      </c>
      <c r="E12820">
        <v>56</v>
      </c>
      <c r="F12820">
        <v>62</v>
      </c>
      <c r="G12820">
        <v>56</v>
      </c>
      <c r="H12820">
        <v>1</v>
      </c>
      <c r="I12820">
        <v>1</v>
      </c>
      <c r="J12820">
        <v>0</v>
      </c>
      <c r="K12820" s="194">
        <v>0</v>
      </c>
      <c r="L12820" t="s">
        <v>1112</v>
      </c>
      <c r="M12820" t="s">
        <v>1112</v>
      </c>
      <c r="N12820">
        <v>9000</v>
      </c>
      <c r="O12820" t="s">
        <v>7876</v>
      </c>
      <c r="P12820" t="s">
        <v>8782</v>
      </c>
      <c r="Q12820">
        <v>9</v>
      </c>
      <c r="R12820" s="117" t="s">
        <v>15336</v>
      </c>
      <c r="S12820" s="117" t="s">
        <v>14596</v>
      </c>
      <c r="T12820" t="s">
        <v>17448</v>
      </c>
      <c r="U12820" t="s">
        <v>10772</v>
      </c>
    </row>
    <row r="12821" spans="1:21">
      <c r="A12821" s="117" t="s">
        <v>10870</v>
      </c>
      <c r="B12821" t="s">
        <v>14590</v>
      </c>
      <c r="C12821" t="s">
        <v>14590</v>
      </c>
      <c r="D12821">
        <v>62</v>
      </c>
      <c r="E12821">
        <v>56</v>
      </c>
      <c r="F12821">
        <v>62</v>
      </c>
      <c r="G12821">
        <v>56</v>
      </c>
      <c r="H12821">
        <v>1</v>
      </c>
      <c r="I12821">
        <v>1</v>
      </c>
      <c r="J12821">
        <v>0</v>
      </c>
      <c r="K12821" s="194">
        <v>0</v>
      </c>
      <c r="L12821" t="s">
        <v>1112</v>
      </c>
      <c r="M12821" t="s">
        <v>1112</v>
      </c>
      <c r="N12821">
        <v>3000</v>
      </c>
      <c r="O12821" t="s">
        <v>7876</v>
      </c>
      <c r="P12821" t="s">
        <v>8781</v>
      </c>
      <c r="Q12821">
        <v>3</v>
      </c>
      <c r="R12821" s="117" t="s">
        <v>15336</v>
      </c>
      <c r="S12821" s="117" t="s">
        <v>14596</v>
      </c>
      <c r="T12821" t="s">
        <v>17448</v>
      </c>
      <c r="U12821" t="s">
        <v>10773</v>
      </c>
    </row>
    <row r="12822" spans="1:21">
      <c r="A12822" s="117" t="s">
        <v>25709</v>
      </c>
      <c r="B12822" t="s">
        <v>14590</v>
      </c>
      <c r="C12822" t="s">
        <v>14590</v>
      </c>
      <c r="D12822">
        <v>53</v>
      </c>
      <c r="E12822">
        <v>47</v>
      </c>
      <c r="F12822">
        <v>53</v>
      </c>
      <c r="G12822">
        <v>47</v>
      </c>
      <c r="H12822">
        <v>1</v>
      </c>
      <c r="I12822">
        <v>1</v>
      </c>
      <c r="J12822">
        <v>0</v>
      </c>
      <c r="K12822" s="194">
        <v>0</v>
      </c>
      <c r="L12822" t="s">
        <v>1083</v>
      </c>
      <c r="M12822" t="s">
        <v>1083</v>
      </c>
      <c r="N12822">
        <v>10000</v>
      </c>
      <c r="O12822" t="s">
        <v>7876</v>
      </c>
      <c r="P12822" t="s">
        <v>18290</v>
      </c>
      <c r="Q12822">
        <v>10</v>
      </c>
      <c r="R12822" s="117" t="s">
        <v>15336</v>
      </c>
      <c r="S12822" s="117" t="s">
        <v>14596</v>
      </c>
      <c r="T12822" t="s">
        <v>17448</v>
      </c>
      <c r="U12822" t="s">
        <v>10772</v>
      </c>
    </row>
    <row r="12823" spans="1:21">
      <c r="A12823" s="117" t="s">
        <v>10871</v>
      </c>
      <c r="B12823" t="s">
        <v>14590</v>
      </c>
      <c r="C12823" t="s">
        <v>14590</v>
      </c>
      <c r="D12823">
        <v>62</v>
      </c>
      <c r="E12823">
        <v>56</v>
      </c>
      <c r="F12823">
        <v>62</v>
      </c>
      <c r="G12823">
        <v>56</v>
      </c>
      <c r="H12823">
        <v>1</v>
      </c>
      <c r="I12823">
        <v>1</v>
      </c>
      <c r="J12823">
        <v>0</v>
      </c>
      <c r="K12823" s="194">
        <v>0</v>
      </c>
      <c r="L12823" t="s">
        <v>1112</v>
      </c>
      <c r="M12823" t="s">
        <v>1112</v>
      </c>
      <c r="N12823">
        <v>3000</v>
      </c>
      <c r="O12823" t="s">
        <v>7876</v>
      </c>
      <c r="P12823" t="s">
        <v>8781</v>
      </c>
      <c r="Q12823">
        <v>3</v>
      </c>
      <c r="R12823" s="117" t="s">
        <v>15336</v>
      </c>
      <c r="S12823" s="117" t="s">
        <v>14596</v>
      </c>
      <c r="T12823" t="s">
        <v>17448</v>
      </c>
      <c r="U12823" t="s">
        <v>10772</v>
      </c>
    </row>
    <row r="12824" spans="1:21">
      <c r="A12824" s="117" t="s">
        <v>13659</v>
      </c>
      <c r="B12824" t="s">
        <v>14590</v>
      </c>
      <c r="C12824" t="s">
        <v>14590</v>
      </c>
      <c r="D12824">
        <v>62</v>
      </c>
      <c r="E12824">
        <v>56</v>
      </c>
      <c r="F12824">
        <v>62</v>
      </c>
      <c r="G12824">
        <v>56</v>
      </c>
      <c r="H12824">
        <v>1</v>
      </c>
      <c r="I12824">
        <v>1</v>
      </c>
      <c r="J12824">
        <v>0</v>
      </c>
      <c r="K12824" s="194">
        <v>0</v>
      </c>
      <c r="L12824" t="s">
        <v>1112</v>
      </c>
      <c r="M12824" t="s">
        <v>1112</v>
      </c>
      <c r="N12824">
        <v>9000</v>
      </c>
      <c r="O12824" t="s">
        <v>7876</v>
      </c>
      <c r="P12824" t="s">
        <v>10577</v>
      </c>
      <c r="Q12824">
        <v>9</v>
      </c>
      <c r="R12824" s="117" t="s">
        <v>15336</v>
      </c>
      <c r="S12824" s="117" t="s">
        <v>14596</v>
      </c>
      <c r="T12824" t="s">
        <v>17448</v>
      </c>
      <c r="U12824" t="s">
        <v>10772</v>
      </c>
    </row>
    <row r="12825" spans="1:21">
      <c r="A12825" s="117" t="s">
        <v>25710</v>
      </c>
      <c r="B12825" t="s">
        <v>14590</v>
      </c>
      <c r="C12825" t="s">
        <v>14590</v>
      </c>
      <c r="D12825">
        <v>62</v>
      </c>
      <c r="E12825">
        <v>56</v>
      </c>
      <c r="F12825">
        <v>62</v>
      </c>
      <c r="G12825">
        <v>56</v>
      </c>
      <c r="H12825">
        <v>1</v>
      </c>
      <c r="I12825">
        <v>1</v>
      </c>
      <c r="J12825">
        <v>0</v>
      </c>
      <c r="K12825" s="194">
        <v>0</v>
      </c>
      <c r="L12825" t="s">
        <v>1112</v>
      </c>
      <c r="M12825" t="s">
        <v>1112</v>
      </c>
      <c r="N12825">
        <v>10000</v>
      </c>
      <c r="O12825" t="s">
        <v>7876</v>
      </c>
      <c r="P12825" t="s">
        <v>18290</v>
      </c>
      <c r="Q12825">
        <v>10</v>
      </c>
      <c r="R12825" s="117" t="s">
        <v>15336</v>
      </c>
      <c r="S12825" s="117" t="s">
        <v>14596</v>
      </c>
      <c r="T12825" t="s">
        <v>17448</v>
      </c>
      <c r="U12825" t="s">
        <v>10772</v>
      </c>
    </row>
    <row r="12826" spans="1:21">
      <c r="A12826" s="117" t="s">
        <v>17010</v>
      </c>
      <c r="B12826" t="s">
        <v>14590</v>
      </c>
      <c r="C12826" t="s">
        <v>14590</v>
      </c>
      <c r="D12826">
        <v>62</v>
      </c>
      <c r="E12826">
        <v>56</v>
      </c>
      <c r="F12826">
        <v>62</v>
      </c>
      <c r="G12826">
        <v>56</v>
      </c>
      <c r="H12826">
        <v>1</v>
      </c>
      <c r="I12826">
        <v>1</v>
      </c>
      <c r="J12826">
        <v>0</v>
      </c>
      <c r="K12826" s="194">
        <v>0</v>
      </c>
      <c r="L12826" t="s">
        <v>1112</v>
      </c>
      <c r="M12826" t="s">
        <v>1112</v>
      </c>
      <c r="N12826">
        <v>9000</v>
      </c>
      <c r="O12826" t="s">
        <v>7876</v>
      </c>
      <c r="P12826" t="s">
        <v>10577</v>
      </c>
      <c r="Q12826">
        <v>9</v>
      </c>
      <c r="R12826" s="117" t="s">
        <v>15336</v>
      </c>
      <c r="S12826" s="117" t="s">
        <v>14596</v>
      </c>
      <c r="T12826" t="s">
        <v>17448</v>
      </c>
      <c r="U12826" t="s">
        <v>10772</v>
      </c>
    </row>
    <row r="12827" spans="1:21">
      <c r="A12827" s="117" t="s">
        <v>21913</v>
      </c>
      <c r="B12827" t="s">
        <v>14590</v>
      </c>
      <c r="C12827" t="s">
        <v>14590</v>
      </c>
      <c r="D12827">
        <v>62</v>
      </c>
      <c r="E12827">
        <v>56</v>
      </c>
      <c r="F12827">
        <v>62</v>
      </c>
      <c r="G12827">
        <v>56</v>
      </c>
      <c r="H12827">
        <v>1</v>
      </c>
      <c r="I12827">
        <v>1</v>
      </c>
      <c r="J12827">
        <v>0</v>
      </c>
      <c r="K12827" s="194">
        <v>0</v>
      </c>
      <c r="L12827" t="s">
        <v>1112</v>
      </c>
      <c r="M12827" t="s">
        <v>1112</v>
      </c>
      <c r="N12827">
        <v>10000</v>
      </c>
      <c r="O12827" t="s">
        <v>7876</v>
      </c>
      <c r="P12827" t="s">
        <v>18290</v>
      </c>
      <c r="Q12827">
        <v>10</v>
      </c>
      <c r="R12827" s="117" t="s">
        <v>15336</v>
      </c>
      <c r="S12827" s="117" t="s">
        <v>14596</v>
      </c>
      <c r="T12827" t="s">
        <v>17448</v>
      </c>
      <c r="U12827" t="s">
        <v>10772</v>
      </c>
    </row>
    <row r="12828" spans="1:21">
      <c r="A12828" s="117" t="s">
        <v>25711</v>
      </c>
      <c r="B12828" t="s">
        <v>14590</v>
      </c>
      <c r="C12828" t="s">
        <v>14590</v>
      </c>
      <c r="D12828">
        <v>62</v>
      </c>
      <c r="E12828">
        <v>56</v>
      </c>
      <c r="F12828">
        <v>62</v>
      </c>
      <c r="G12828">
        <v>56</v>
      </c>
      <c r="H12828">
        <v>1</v>
      </c>
      <c r="I12828">
        <v>1</v>
      </c>
      <c r="J12828">
        <v>0</v>
      </c>
      <c r="K12828" s="194">
        <v>0</v>
      </c>
      <c r="L12828" t="s">
        <v>1112</v>
      </c>
      <c r="M12828" t="s">
        <v>1112</v>
      </c>
      <c r="N12828">
        <v>10000</v>
      </c>
      <c r="O12828" t="s">
        <v>7876</v>
      </c>
      <c r="P12828" t="s">
        <v>18290</v>
      </c>
      <c r="Q12828">
        <v>10</v>
      </c>
      <c r="R12828" s="117" t="s">
        <v>15336</v>
      </c>
      <c r="S12828" s="117" t="s">
        <v>14596</v>
      </c>
      <c r="T12828" t="s">
        <v>17448</v>
      </c>
      <c r="U12828" t="s">
        <v>10772</v>
      </c>
    </row>
    <row r="12829" spans="1:21">
      <c r="A12829" s="117" t="s">
        <v>21226</v>
      </c>
      <c r="B12829" t="s">
        <v>14590</v>
      </c>
      <c r="C12829" t="s">
        <v>14590</v>
      </c>
      <c r="D12829">
        <v>62</v>
      </c>
      <c r="E12829">
        <v>56</v>
      </c>
      <c r="F12829">
        <v>62</v>
      </c>
      <c r="G12829">
        <v>56</v>
      </c>
      <c r="H12829">
        <v>1</v>
      </c>
      <c r="I12829">
        <v>1</v>
      </c>
      <c r="J12829">
        <v>0</v>
      </c>
      <c r="K12829" s="194">
        <v>0</v>
      </c>
      <c r="L12829" t="s">
        <v>1112</v>
      </c>
      <c r="M12829" t="s">
        <v>1112</v>
      </c>
      <c r="N12829">
        <v>10000</v>
      </c>
      <c r="O12829" t="s">
        <v>7876</v>
      </c>
      <c r="P12829" t="s">
        <v>18290</v>
      </c>
      <c r="Q12829">
        <v>10</v>
      </c>
      <c r="R12829" s="117" t="s">
        <v>15336</v>
      </c>
      <c r="S12829" s="117" t="s">
        <v>14596</v>
      </c>
      <c r="T12829" t="s">
        <v>17448</v>
      </c>
      <c r="U12829" t="s">
        <v>10772</v>
      </c>
    </row>
    <row r="12830" spans="1:21">
      <c r="A12830" s="117" t="s">
        <v>11724</v>
      </c>
      <c r="B12830" t="s">
        <v>14590</v>
      </c>
      <c r="C12830" t="s">
        <v>14590</v>
      </c>
      <c r="D12830">
        <v>62</v>
      </c>
      <c r="E12830">
        <v>56</v>
      </c>
      <c r="F12830">
        <v>62</v>
      </c>
      <c r="G12830">
        <v>56</v>
      </c>
      <c r="H12830">
        <v>1</v>
      </c>
      <c r="I12830">
        <v>1</v>
      </c>
      <c r="J12830">
        <v>0</v>
      </c>
      <c r="K12830" s="194">
        <v>0</v>
      </c>
      <c r="L12830" t="s">
        <v>1112</v>
      </c>
      <c r="M12830" t="s">
        <v>1112</v>
      </c>
      <c r="N12830">
        <v>9000</v>
      </c>
      <c r="O12830" t="s">
        <v>7876</v>
      </c>
      <c r="P12830" t="s">
        <v>8782</v>
      </c>
      <c r="Q12830">
        <v>9</v>
      </c>
      <c r="R12830" s="117" t="s">
        <v>15336</v>
      </c>
      <c r="S12830" s="117" t="s">
        <v>14596</v>
      </c>
      <c r="T12830" t="s">
        <v>17448</v>
      </c>
      <c r="U12830" t="s">
        <v>10772</v>
      </c>
    </row>
    <row r="12831" spans="1:21">
      <c r="A12831" s="117" t="s">
        <v>19367</v>
      </c>
      <c r="B12831" t="s">
        <v>14590</v>
      </c>
      <c r="C12831" t="s">
        <v>14590</v>
      </c>
      <c r="D12831">
        <v>62</v>
      </c>
      <c r="E12831">
        <v>56</v>
      </c>
      <c r="F12831">
        <v>62</v>
      </c>
      <c r="G12831">
        <v>56</v>
      </c>
      <c r="H12831">
        <v>1</v>
      </c>
      <c r="I12831">
        <v>1</v>
      </c>
      <c r="J12831">
        <v>0</v>
      </c>
      <c r="K12831" s="194">
        <v>0</v>
      </c>
      <c r="L12831" t="s">
        <v>1112</v>
      </c>
      <c r="M12831" t="s">
        <v>1112</v>
      </c>
      <c r="N12831">
        <v>10000</v>
      </c>
      <c r="O12831" t="s">
        <v>7876</v>
      </c>
      <c r="P12831" t="s">
        <v>18290</v>
      </c>
      <c r="Q12831">
        <v>10</v>
      </c>
      <c r="R12831" s="117" t="s">
        <v>15336</v>
      </c>
      <c r="S12831" s="117" t="s">
        <v>14596</v>
      </c>
      <c r="T12831" t="s">
        <v>17448</v>
      </c>
      <c r="U12831" t="s">
        <v>10772</v>
      </c>
    </row>
    <row r="12832" spans="1:21">
      <c r="A12832" s="117" t="s">
        <v>25712</v>
      </c>
      <c r="B12832" t="s">
        <v>14590</v>
      </c>
      <c r="C12832" t="s">
        <v>14590</v>
      </c>
      <c r="D12832">
        <v>62</v>
      </c>
      <c r="E12832">
        <v>56</v>
      </c>
      <c r="F12832">
        <v>62</v>
      </c>
      <c r="G12832">
        <v>56</v>
      </c>
      <c r="H12832">
        <v>1</v>
      </c>
      <c r="I12832">
        <v>1</v>
      </c>
      <c r="J12832">
        <v>0</v>
      </c>
      <c r="K12832" s="194">
        <v>0</v>
      </c>
      <c r="L12832" t="s">
        <v>1112</v>
      </c>
      <c r="M12832" t="s">
        <v>1112</v>
      </c>
      <c r="N12832">
        <v>10000</v>
      </c>
      <c r="O12832" t="s">
        <v>7876</v>
      </c>
      <c r="P12832" t="s">
        <v>18290</v>
      </c>
      <c r="Q12832">
        <v>10</v>
      </c>
      <c r="R12832" s="117" t="s">
        <v>15336</v>
      </c>
      <c r="S12832" s="117" t="s">
        <v>14596</v>
      </c>
      <c r="T12832" t="s">
        <v>17448</v>
      </c>
      <c r="U12832" t="s">
        <v>10772</v>
      </c>
    </row>
    <row r="12833" spans="1:21">
      <c r="A12833" s="117" t="s">
        <v>11906</v>
      </c>
      <c r="B12833" t="s">
        <v>14590</v>
      </c>
      <c r="C12833" t="s">
        <v>14590</v>
      </c>
      <c r="D12833">
        <v>62</v>
      </c>
      <c r="E12833">
        <v>56</v>
      </c>
      <c r="F12833">
        <v>62</v>
      </c>
      <c r="G12833">
        <v>56</v>
      </c>
      <c r="H12833">
        <v>1</v>
      </c>
      <c r="I12833">
        <v>1</v>
      </c>
      <c r="J12833">
        <v>0</v>
      </c>
      <c r="K12833" s="194">
        <v>0</v>
      </c>
      <c r="L12833" t="s">
        <v>1112</v>
      </c>
      <c r="M12833" t="s">
        <v>1112</v>
      </c>
      <c r="N12833">
        <v>9000</v>
      </c>
      <c r="O12833" t="s">
        <v>7876</v>
      </c>
      <c r="P12833" t="s">
        <v>8782</v>
      </c>
      <c r="Q12833">
        <v>9</v>
      </c>
      <c r="R12833" s="117" t="s">
        <v>15336</v>
      </c>
      <c r="S12833" s="117" t="s">
        <v>14596</v>
      </c>
      <c r="T12833" t="s">
        <v>17448</v>
      </c>
      <c r="U12833" t="s">
        <v>10772</v>
      </c>
    </row>
    <row r="12834" spans="1:21">
      <c r="A12834" s="117" t="s">
        <v>18631</v>
      </c>
      <c r="B12834" t="s">
        <v>14590</v>
      </c>
      <c r="C12834" t="s">
        <v>14590</v>
      </c>
      <c r="D12834">
        <v>62</v>
      </c>
      <c r="E12834">
        <v>56</v>
      </c>
      <c r="F12834">
        <v>62</v>
      </c>
      <c r="G12834">
        <v>56</v>
      </c>
      <c r="H12834">
        <v>1</v>
      </c>
      <c r="I12834">
        <v>1</v>
      </c>
      <c r="J12834">
        <v>0</v>
      </c>
      <c r="K12834" s="194">
        <v>0</v>
      </c>
      <c r="L12834" t="s">
        <v>1112</v>
      </c>
      <c r="M12834" t="s">
        <v>1112</v>
      </c>
      <c r="N12834">
        <v>10000</v>
      </c>
      <c r="O12834" t="s">
        <v>7876</v>
      </c>
      <c r="P12834" t="s">
        <v>18290</v>
      </c>
      <c r="Q12834">
        <v>10</v>
      </c>
      <c r="R12834" s="117" t="s">
        <v>15336</v>
      </c>
      <c r="S12834" s="117" t="s">
        <v>14596</v>
      </c>
      <c r="T12834" t="s">
        <v>17448</v>
      </c>
      <c r="U12834" t="s">
        <v>10772</v>
      </c>
    </row>
    <row r="12835" spans="1:21">
      <c r="A12835" s="117" t="s">
        <v>21914</v>
      </c>
      <c r="B12835" t="s">
        <v>14590</v>
      </c>
      <c r="C12835" t="s">
        <v>14590</v>
      </c>
      <c r="D12835">
        <v>62</v>
      </c>
      <c r="E12835">
        <v>56</v>
      </c>
      <c r="F12835">
        <v>62</v>
      </c>
      <c r="G12835">
        <v>56</v>
      </c>
      <c r="H12835">
        <v>1</v>
      </c>
      <c r="I12835">
        <v>1</v>
      </c>
      <c r="J12835">
        <v>0</v>
      </c>
      <c r="K12835" s="194">
        <v>0</v>
      </c>
      <c r="L12835" t="s">
        <v>1112</v>
      </c>
      <c r="M12835" t="s">
        <v>1112</v>
      </c>
      <c r="N12835">
        <v>10000</v>
      </c>
      <c r="O12835" t="s">
        <v>7876</v>
      </c>
      <c r="P12835" t="s">
        <v>18290</v>
      </c>
      <c r="Q12835">
        <v>10</v>
      </c>
      <c r="R12835" s="117" t="s">
        <v>15336</v>
      </c>
      <c r="S12835" s="117" t="s">
        <v>14596</v>
      </c>
      <c r="T12835" t="s">
        <v>17448</v>
      </c>
      <c r="U12835" t="s">
        <v>10772</v>
      </c>
    </row>
    <row r="12836" spans="1:21">
      <c r="A12836" s="117" t="s">
        <v>23129</v>
      </c>
      <c r="B12836" t="s">
        <v>14590</v>
      </c>
      <c r="C12836" t="s">
        <v>14590</v>
      </c>
      <c r="D12836">
        <v>62</v>
      </c>
      <c r="E12836">
        <v>56</v>
      </c>
      <c r="F12836">
        <v>62</v>
      </c>
      <c r="G12836">
        <v>56</v>
      </c>
      <c r="H12836">
        <v>1</v>
      </c>
      <c r="I12836">
        <v>1</v>
      </c>
      <c r="J12836">
        <v>0</v>
      </c>
      <c r="K12836" s="194">
        <v>0</v>
      </c>
      <c r="L12836" t="s">
        <v>1112</v>
      </c>
      <c r="M12836" t="s">
        <v>1112</v>
      </c>
      <c r="N12836">
        <v>10000</v>
      </c>
      <c r="O12836" t="s">
        <v>7876</v>
      </c>
      <c r="P12836" t="s">
        <v>18290</v>
      </c>
      <c r="Q12836">
        <v>10</v>
      </c>
      <c r="R12836" s="117" t="s">
        <v>15336</v>
      </c>
      <c r="S12836" s="117" t="s">
        <v>14596</v>
      </c>
      <c r="T12836" t="s">
        <v>17448</v>
      </c>
      <c r="U12836" t="s">
        <v>10772</v>
      </c>
    </row>
    <row r="12837" spans="1:21">
      <c r="A12837" s="117" t="s">
        <v>23130</v>
      </c>
      <c r="B12837" t="s">
        <v>14590</v>
      </c>
      <c r="C12837" t="s">
        <v>14590</v>
      </c>
      <c r="D12837">
        <v>62</v>
      </c>
      <c r="E12837">
        <v>56</v>
      </c>
      <c r="F12837">
        <v>62</v>
      </c>
      <c r="G12837">
        <v>56</v>
      </c>
      <c r="H12837">
        <v>1</v>
      </c>
      <c r="I12837">
        <v>1</v>
      </c>
      <c r="J12837">
        <v>0</v>
      </c>
      <c r="K12837" s="194">
        <v>0</v>
      </c>
      <c r="L12837" t="s">
        <v>1112</v>
      </c>
      <c r="M12837" t="s">
        <v>1112</v>
      </c>
      <c r="N12837">
        <v>10000</v>
      </c>
      <c r="O12837" t="s">
        <v>7876</v>
      </c>
      <c r="P12837" t="s">
        <v>18290</v>
      </c>
      <c r="Q12837">
        <v>10</v>
      </c>
      <c r="R12837" s="117" t="s">
        <v>15336</v>
      </c>
      <c r="S12837" s="117" t="s">
        <v>14596</v>
      </c>
      <c r="T12837" t="s">
        <v>17448</v>
      </c>
      <c r="U12837" t="s">
        <v>10772</v>
      </c>
    </row>
    <row r="12838" spans="1:21">
      <c r="A12838" s="117" t="s">
        <v>20015</v>
      </c>
      <c r="B12838" t="s">
        <v>14590</v>
      </c>
      <c r="C12838" t="s">
        <v>14590</v>
      </c>
      <c r="D12838">
        <v>62</v>
      </c>
      <c r="E12838">
        <v>56</v>
      </c>
      <c r="F12838">
        <v>62</v>
      </c>
      <c r="G12838">
        <v>56</v>
      </c>
      <c r="H12838">
        <v>1</v>
      </c>
      <c r="I12838">
        <v>1</v>
      </c>
      <c r="J12838">
        <v>0</v>
      </c>
      <c r="K12838" s="194">
        <v>0</v>
      </c>
      <c r="L12838" t="s">
        <v>1112</v>
      </c>
      <c r="M12838" t="s">
        <v>1112</v>
      </c>
      <c r="N12838">
        <v>10000</v>
      </c>
      <c r="O12838" t="s">
        <v>7876</v>
      </c>
      <c r="P12838" t="s">
        <v>18290</v>
      </c>
      <c r="Q12838">
        <v>10</v>
      </c>
      <c r="R12838" s="117" t="s">
        <v>15336</v>
      </c>
      <c r="S12838" s="117" t="s">
        <v>14596</v>
      </c>
      <c r="T12838" t="s">
        <v>17448</v>
      </c>
      <c r="U12838" t="s">
        <v>10772</v>
      </c>
    </row>
    <row r="12839" spans="1:21">
      <c r="A12839" s="117" t="s">
        <v>20016</v>
      </c>
      <c r="B12839" t="s">
        <v>14590</v>
      </c>
      <c r="C12839" t="s">
        <v>14590</v>
      </c>
      <c r="D12839">
        <v>62</v>
      </c>
      <c r="E12839">
        <v>56</v>
      </c>
      <c r="F12839">
        <v>62</v>
      </c>
      <c r="G12839">
        <v>56</v>
      </c>
      <c r="H12839">
        <v>1</v>
      </c>
      <c r="I12839">
        <v>1</v>
      </c>
      <c r="J12839">
        <v>0</v>
      </c>
      <c r="K12839" s="194">
        <v>0</v>
      </c>
      <c r="L12839" t="s">
        <v>1112</v>
      </c>
      <c r="M12839" t="s">
        <v>1112</v>
      </c>
      <c r="N12839">
        <v>10000</v>
      </c>
      <c r="O12839" t="s">
        <v>7876</v>
      </c>
      <c r="P12839" t="s">
        <v>18290</v>
      </c>
      <c r="Q12839">
        <v>10</v>
      </c>
      <c r="R12839" s="117" t="s">
        <v>15336</v>
      </c>
      <c r="S12839" s="117" t="s">
        <v>14596</v>
      </c>
      <c r="T12839" t="s">
        <v>17448</v>
      </c>
      <c r="U12839" t="s">
        <v>10772</v>
      </c>
    </row>
    <row r="12840" spans="1:21">
      <c r="A12840" s="117" t="s">
        <v>13660</v>
      </c>
      <c r="B12840" t="s">
        <v>14590</v>
      </c>
      <c r="C12840" t="s">
        <v>14590</v>
      </c>
      <c r="D12840">
        <v>62</v>
      </c>
      <c r="E12840">
        <v>56</v>
      </c>
      <c r="F12840">
        <v>62</v>
      </c>
      <c r="G12840">
        <v>56</v>
      </c>
      <c r="H12840">
        <v>1</v>
      </c>
      <c r="I12840">
        <v>1</v>
      </c>
      <c r="J12840">
        <v>0</v>
      </c>
      <c r="K12840" s="194">
        <v>0</v>
      </c>
      <c r="L12840" t="s">
        <v>1112</v>
      </c>
      <c r="M12840" t="s">
        <v>1112</v>
      </c>
      <c r="N12840">
        <v>9000</v>
      </c>
      <c r="O12840" t="s">
        <v>7876</v>
      </c>
      <c r="P12840" t="s">
        <v>8782</v>
      </c>
      <c r="Q12840">
        <v>9</v>
      </c>
      <c r="R12840" s="117" t="s">
        <v>15336</v>
      </c>
      <c r="S12840" s="117" t="s">
        <v>14596</v>
      </c>
      <c r="T12840" t="s">
        <v>17448</v>
      </c>
      <c r="U12840" t="s">
        <v>10772</v>
      </c>
    </row>
    <row r="12841" spans="1:21">
      <c r="A12841" s="117" t="s">
        <v>16063</v>
      </c>
      <c r="B12841" t="s">
        <v>14590</v>
      </c>
      <c r="C12841" t="s">
        <v>14590</v>
      </c>
      <c r="D12841">
        <v>62</v>
      </c>
      <c r="E12841">
        <v>56</v>
      </c>
      <c r="F12841">
        <v>62</v>
      </c>
      <c r="G12841">
        <v>56</v>
      </c>
      <c r="H12841">
        <v>1</v>
      </c>
      <c r="I12841">
        <v>1</v>
      </c>
      <c r="J12841">
        <v>0</v>
      </c>
      <c r="K12841" s="194">
        <v>0</v>
      </c>
      <c r="L12841" t="s">
        <v>1112</v>
      </c>
      <c r="M12841" t="s">
        <v>1112</v>
      </c>
      <c r="N12841">
        <v>9000</v>
      </c>
      <c r="O12841" t="s">
        <v>7876</v>
      </c>
      <c r="P12841" t="s">
        <v>10577</v>
      </c>
      <c r="Q12841">
        <v>9</v>
      </c>
      <c r="R12841" s="117" t="s">
        <v>15336</v>
      </c>
      <c r="S12841" s="117" t="s">
        <v>14596</v>
      </c>
      <c r="T12841" t="s">
        <v>17448</v>
      </c>
      <c r="U12841" t="s">
        <v>10772</v>
      </c>
    </row>
    <row r="12842" spans="1:21">
      <c r="A12842" s="117" t="s">
        <v>18963</v>
      </c>
      <c r="B12842" t="s">
        <v>14590</v>
      </c>
      <c r="C12842" t="s">
        <v>14590</v>
      </c>
      <c r="D12842">
        <v>62</v>
      </c>
      <c r="E12842">
        <v>56</v>
      </c>
      <c r="F12842">
        <v>62</v>
      </c>
      <c r="G12842">
        <v>56</v>
      </c>
      <c r="H12842">
        <v>1</v>
      </c>
      <c r="I12842">
        <v>1</v>
      </c>
      <c r="J12842">
        <v>0</v>
      </c>
      <c r="K12842" s="194">
        <v>0</v>
      </c>
      <c r="L12842" t="s">
        <v>1112</v>
      </c>
      <c r="M12842" t="s">
        <v>1112</v>
      </c>
      <c r="N12842">
        <v>10000</v>
      </c>
      <c r="O12842" t="s">
        <v>7876</v>
      </c>
      <c r="P12842" t="s">
        <v>18290</v>
      </c>
      <c r="Q12842">
        <v>10</v>
      </c>
      <c r="R12842" s="117" t="s">
        <v>15336</v>
      </c>
      <c r="S12842" s="117" t="s">
        <v>14596</v>
      </c>
      <c r="T12842" t="s">
        <v>17448</v>
      </c>
      <c r="U12842" t="s">
        <v>10772</v>
      </c>
    </row>
    <row r="12843" spans="1:21">
      <c r="A12843" s="117" t="s">
        <v>25713</v>
      </c>
      <c r="B12843" t="s">
        <v>14590</v>
      </c>
      <c r="C12843" t="s">
        <v>14590</v>
      </c>
      <c r="D12843">
        <v>62</v>
      </c>
      <c r="E12843">
        <v>56</v>
      </c>
      <c r="F12843">
        <v>62</v>
      </c>
      <c r="G12843">
        <v>56</v>
      </c>
      <c r="H12843">
        <v>1</v>
      </c>
      <c r="I12843">
        <v>1</v>
      </c>
      <c r="J12843">
        <v>0</v>
      </c>
      <c r="K12843" s="194">
        <v>0</v>
      </c>
      <c r="L12843" t="s">
        <v>1112</v>
      </c>
      <c r="M12843" t="s">
        <v>1112</v>
      </c>
      <c r="N12843">
        <v>10000</v>
      </c>
      <c r="O12843" t="s">
        <v>7876</v>
      </c>
      <c r="P12843" t="s">
        <v>18290</v>
      </c>
      <c r="Q12843">
        <v>10</v>
      </c>
      <c r="R12843" s="117" t="s">
        <v>15336</v>
      </c>
      <c r="S12843" s="117" t="s">
        <v>14596</v>
      </c>
      <c r="T12843" t="s">
        <v>17448</v>
      </c>
      <c r="U12843" t="s">
        <v>10772</v>
      </c>
    </row>
    <row r="12844" spans="1:21">
      <c r="A12844" s="117" t="s">
        <v>25714</v>
      </c>
      <c r="B12844" t="s">
        <v>14590</v>
      </c>
      <c r="C12844" t="s">
        <v>14590</v>
      </c>
      <c r="D12844">
        <v>62</v>
      </c>
      <c r="E12844">
        <v>56</v>
      </c>
      <c r="F12844">
        <v>62</v>
      </c>
      <c r="G12844">
        <v>56</v>
      </c>
      <c r="H12844">
        <v>1</v>
      </c>
      <c r="I12844">
        <v>1</v>
      </c>
      <c r="J12844">
        <v>0</v>
      </c>
      <c r="K12844" s="194">
        <v>0</v>
      </c>
      <c r="L12844" t="s">
        <v>1112</v>
      </c>
      <c r="M12844" t="s">
        <v>1112</v>
      </c>
      <c r="N12844">
        <v>10000</v>
      </c>
      <c r="O12844" t="s">
        <v>7876</v>
      </c>
      <c r="P12844" t="s">
        <v>18290</v>
      </c>
      <c r="Q12844">
        <v>10</v>
      </c>
      <c r="R12844" s="117" t="s">
        <v>15336</v>
      </c>
      <c r="S12844" s="117" t="s">
        <v>14596</v>
      </c>
      <c r="T12844" t="s">
        <v>17448</v>
      </c>
      <c r="U12844" t="s">
        <v>10772</v>
      </c>
    </row>
    <row r="12845" spans="1:21">
      <c r="A12845" s="117" t="s">
        <v>21227</v>
      </c>
      <c r="B12845" t="s">
        <v>14590</v>
      </c>
      <c r="C12845" t="s">
        <v>14590</v>
      </c>
      <c r="D12845">
        <v>28</v>
      </c>
      <c r="E12845">
        <v>22</v>
      </c>
      <c r="F12845">
        <v>28</v>
      </c>
      <c r="G12845">
        <v>22</v>
      </c>
      <c r="H12845">
        <v>500</v>
      </c>
      <c r="I12845">
        <v>500</v>
      </c>
      <c r="J12845">
        <v>0</v>
      </c>
      <c r="K12845" s="194">
        <v>0</v>
      </c>
      <c r="L12845" t="s">
        <v>1075</v>
      </c>
      <c r="M12845" t="s">
        <v>1075</v>
      </c>
      <c r="N12845">
        <v>11</v>
      </c>
      <c r="O12845" t="s">
        <v>7876</v>
      </c>
      <c r="P12845" t="s">
        <v>21228</v>
      </c>
      <c r="Q12845">
        <v>1.0999999999999999E-2</v>
      </c>
      <c r="R12845" s="117" t="s">
        <v>14944</v>
      </c>
      <c r="S12845" s="117" t="s">
        <v>14688</v>
      </c>
      <c r="T12845" t="s">
        <v>13996</v>
      </c>
      <c r="U12845" t="s">
        <v>10772</v>
      </c>
    </row>
    <row r="12846" spans="1:21">
      <c r="A12846" s="117" t="s">
        <v>20416</v>
      </c>
      <c r="B12846" t="s">
        <v>14590</v>
      </c>
      <c r="C12846" t="s">
        <v>14590</v>
      </c>
      <c r="D12846">
        <v>91</v>
      </c>
      <c r="E12846">
        <v>85</v>
      </c>
      <c r="F12846">
        <v>91</v>
      </c>
      <c r="G12846">
        <v>85</v>
      </c>
      <c r="H12846">
        <v>10</v>
      </c>
      <c r="I12846">
        <v>10</v>
      </c>
      <c r="J12846">
        <v>999999</v>
      </c>
      <c r="K12846" s="194">
        <v>999999</v>
      </c>
      <c r="L12846" t="s">
        <v>1100</v>
      </c>
      <c r="M12846" t="s">
        <v>1100</v>
      </c>
      <c r="N12846">
        <v>1162</v>
      </c>
      <c r="O12846" t="s">
        <v>7876</v>
      </c>
      <c r="P12846" t="s">
        <v>20417</v>
      </c>
      <c r="Q12846">
        <v>1.1619999999999999</v>
      </c>
      <c r="R12846" s="117" t="s">
        <v>14594</v>
      </c>
      <c r="S12846" s="117" t="s">
        <v>14589</v>
      </c>
      <c r="T12846" t="s">
        <v>12136</v>
      </c>
      <c r="U12846" t="s">
        <v>10772</v>
      </c>
    </row>
    <row r="12847" spans="1:21">
      <c r="A12847" s="117" t="s">
        <v>20418</v>
      </c>
      <c r="B12847" t="s">
        <v>14590</v>
      </c>
      <c r="C12847" t="s">
        <v>14590</v>
      </c>
      <c r="D12847">
        <v>69</v>
      </c>
      <c r="E12847">
        <v>63</v>
      </c>
      <c r="F12847">
        <v>69</v>
      </c>
      <c r="G12847">
        <v>63</v>
      </c>
      <c r="H12847">
        <v>100</v>
      </c>
      <c r="I12847">
        <v>100</v>
      </c>
      <c r="J12847">
        <v>999999</v>
      </c>
      <c r="K12847" s="194">
        <v>999999</v>
      </c>
      <c r="L12847" t="s">
        <v>1100</v>
      </c>
      <c r="M12847" t="s">
        <v>1100</v>
      </c>
      <c r="N12847">
        <v>12</v>
      </c>
      <c r="O12847" t="s">
        <v>7876</v>
      </c>
      <c r="P12847" t="s">
        <v>20419</v>
      </c>
      <c r="Q12847">
        <v>1.2E-2</v>
      </c>
      <c r="R12847" s="117" t="s">
        <v>14594</v>
      </c>
      <c r="S12847" s="117" t="s">
        <v>14589</v>
      </c>
      <c r="T12847" t="s">
        <v>12136</v>
      </c>
      <c r="U12847" t="s">
        <v>10772</v>
      </c>
    </row>
    <row r="12848" spans="1:21">
      <c r="A12848" s="117" t="s">
        <v>20420</v>
      </c>
      <c r="B12848" t="s">
        <v>14590</v>
      </c>
      <c r="C12848" t="s">
        <v>14590</v>
      </c>
      <c r="D12848">
        <v>69</v>
      </c>
      <c r="E12848">
        <v>63</v>
      </c>
      <c r="F12848">
        <v>69</v>
      </c>
      <c r="G12848">
        <v>63</v>
      </c>
      <c r="H12848">
        <v>2</v>
      </c>
      <c r="I12848">
        <v>2</v>
      </c>
      <c r="J12848">
        <v>999999</v>
      </c>
      <c r="K12848" s="194">
        <v>999999</v>
      </c>
      <c r="L12848" t="s">
        <v>1100</v>
      </c>
      <c r="M12848" t="s">
        <v>1100</v>
      </c>
      <c r="N12848">
        <v>800</v>
      </c>
      <c r="O12848" t="s">
        <v>7876</v>
      </c>
      <c r="P12848" t="s">
        <v>20421</v>
      </c>
      <c r="Q12848">
        <v>0.8</v>
      </c>
      <c r="R12848" s="117" t="s">
        <v>14594</v>
      </c>
      <c r="S12848" s="117" t="s">
        <v>14589</v>
      </c>
      <c r="T12848" t="s">
        <v>12136</v>
      </c>
      <c r="U12848" t="s">
        <v>10772</v>
      </c>
    </row>
    <row r="12849" spans="1:21">
      <c r="A12849" s="117" t="s">
        <v>19368</v>
      </c>
      <c r="B12849" t="s">
        <v>14590</v>
      </c>
      <c r="C12849" t="s">
        <v>14590</v>
      </c>
      <c r="D12849">
        <v>62</v>
      </c>
      <c r="E12849">
        <v>56</v>
      </c>
      <c r="F12849">
        <v>62</v>
      </c>
      <c r="G12849">
        <v>56</v>
      </c>
      <c r="H12849">
        <v>1</v>
      </c>
      <c r="I12849">
        <v>1</v>
      </c>
      <c r="J12849">
        <v>0</v>
      </c>
      <c r="K12849" s="194">
        <v>0</v>
      </c>
      <c r="L12849" t="s">
        <v>1112</v>
      </c>
      <c r="M12849" t="s">
        <v>1112</v>
      </c>
      <c r="N12849">
        <v>10000</v>
      </c>
      <c r="O12849" t="s">
        <v>7876</v>
      </c>
      <c r="P12849" t="s">
        <v>18290</v>
      </c>
      <c r="Q12849">
        <v>10</v>
      </c>
      <c r="R12849" s="117" t="s">
        <v>15336</v>
      </c>
      <c r="S12849" s="117" t="s">
        <v>14596</v>
      </c>
      <c r="T12849" t="s">
        <v>17448</v>
      </c>
      <c r="U12849" t="s">
        <v>10772</v>
      </c>
    </row>
    <row r="12850" spans="1:21">
      <c r="A12850" s="117" t="s">
        <v>20422</v>
      </c>
      <c r="B12850" t="s">
        <v>14590</v>
      </c>
      <c r="C12850" t="s">
        <v>14590</v>
      </c>
      <c r="D12850">
        <v>69</v>
      </c>
      <c r="E12850">
        <v>63</v>
      </c>
      <c r="F12850">
        <v>69</v>
      </c>
      <c r="G12850">
        <v>63</v>
      </c>
      <c r="H12850">
        <v>3</v>
      </c>
      <c r="I12850">
        <v>3</v>
      </c>
      <c r="J12850">
        <v>999999</v>
      </c>
      <c r="K12850" s="194">
        <v>999999</v>
      </c>
      <c r="L12850" t="s">
        <v>1078</v>
      </c>
      <c r="M12850" t="s">
        <v>1078</v>
      </c>
      <c r="N12850">
        <v>765</v>
      </c>
      <c r="O12850" t="s">
        <v>7876</v>
      </c>
      <c r="P12850" t="s">
        <v>20423</v>
      </c>
      <c r="Q12850">
        <v>0.76500000000000001</v>
      </c>
      <c r="R12850" s="117" t="s">
        <v>14594</v>
      </c>
      <c r="S12850" s="117" t="s">
        <v>14589</v>
      </c>
      <c r="T12850" t="s">
        <v>12136</v>
      </c>
      <c r="U12850" t="s">
        <v>10772</v>
      </c>
    </row>
    <row r="12851" spans="1:21">
      <c r="A12851" s="117" t="s">
        <v>20424</v>
      </c>
      <c r="B12851" t="s">
        <v>14590</v>
      </c>
      <c r="C12851" t="s">
        <v>14590</v>
      </c>
      <c r="D12851">
        <v>82</v>
      </c>
      <c r="E12851">
        <v>76</v>
      </c>
      <c r="F12851">
        <v>82</v>
      </c>
      <c r="G12851">
        <v>76</v>
      </c>
      <c r="H12851">
        <v>4</v>
      </c>
      <c r="I12851">
        <v>4</v>
      </c>
      <c r="J12851">
        <v>999999</v>
      </c>
      <c r="K12851" s="194">
        <v>999999</v>
      </c>
      <c r="L12851" t="s">
        <v>1100</v>
      </c>
      <c r="M12851" t="s">
        <v>1100</v>
      </c>
      <c r="N12851">
        <v>550</v>
      </c>
      <c r="O12851" t="s">
        <v>7876</v>
      </c>
      <c r="P12851" t="s">
        <v>20425</v>
      </c>
      <c r="Q12851">
        <v>0.55000000000000004</v>
      </c>
      <c r="R12851" s="117" t="s">
        <v>14594</v>
      </c>
      <c r="S12851" s="117" t="s">
        <v>14589</v>
      </c>
      <c r="T12851" t="s">
        <v>12136</v>
      </c>
      <c r="U12851" t="s">
        <v>10772</v>
      </c>
    </row>
    <row r="12852" spans="1:21">
      <c r="A12852" s="117" t="s">
        <v>20426</v>
      </c>
      <c r="B12852" t="s">
        <v>14590</v>
      </c>
      <c r="C12852" t="s">
        <v>14590</v>
      </c>
      <c r="D12852">
        <v>82</v>
      </c>
      <c r="E12852">
        <v>76</v>
      </c>
      <c r="F12852">
        <v>82</v>
      </c>
      <c r="G12852">
        <v>76</v>
      </c>
      <c r="H12852">
        <v>4</v>
      </c>
      <c r="I12852">
        <v>4</v>
      </c>
      <c r="J12852">
        <v>999999</v>
      </c>
      <c r="K12852" s="194">
        <v>999999</v>
      </c>
      <c r="L12852" t="s">
        <v>1100</v>
      </c>
      <c r="M12852" t="s">
        <v>1100</v>
      </c>
      <c r="N12852">
        <v>584</v>
      </c>
      <c r="O12852" t="s">
        <v>7876</v>
      </c>
      <c r="P12852" t="s">
        <v>20425</v>
      </c>
      <c r="Q12852">
        <v>0.58399999999999996</v>
      </c>
      <c r="R12852" s="117" t="s">
        <v>14594</v>
      </c>
      <c r="S12852" s="117" t="s">
        <v>14589</v>
      </c>
      <c r="T12852" t="s">
        <v>12136</v>
      </c>
      <c r="U12852" t="s">
        <v>10772</v>
      </c>
    </row>
    <row r="12853" spans="1:21">
      <c r="A12853" s="117" t="s">
        <v>20427</v>
      </c>
      <c r="B12853" t="s">
        <v>14590</v>
      </c>
      <c r="C12853" t="s">
        <v>14590</v>
      </c>
      <c r="D12853">
        <v>69</v>
      </c>
      <c r="E12853">
        <v>63</v>
      </c>
      <c r="F12853">
        <v>69</v>
      </c>
      <c r="G12853">
        <v>63</v>
      </c>
      <c r="H12853">
        <v>10</v>
      </c>
      <c r="I12853">
        <v>10</v>
      </c>
      <c r="J12853">
        <v>999999</v>
      </c>
      <c r="K12853" s="194">
        <v>999999</v>
      </c>
      <c r="L12853" t="s">
        <v>1100</v>
      </c>
      <c r="M12853" t="s">
        <v>1100</v>
      </c>
      <c r="N12853">
        <v>292</v>
      </c>
      <c r="O12853" t="s">
        <v>7876</v>
      </c>
      <c r="P12853" t="s">
        <v>20428</v>
      </c>
      <c r="Q12853">
        <v>0.29199999999999998</v>
      </c>
      <c r="R12853" s="117" t="s">
        <v>14594</v>
      </c>
      <c r="S12853" s="117" t="s">
        <v>14589</v>
      </c>
      <c r="T12853" t="s">
        <v>12136</v>
      </c>
      <c r="U12853" t="s">
        <v>10772</v>
      </c>
    </row>
    <row r="12854" spans="1:21">
      <c r="A12854" s="117" t="s">
        <v>20429</v>
      </c>
      <c r="B12854" t="s">
        <v>14590</v>
      </c>
      <c r="C12854" t="s">
        <v>14590</v>
      </c>
      <c r="D12854">
        <v>69</v>
      </c>
      <c r="E12854">
        <v>63</v>
      </c>
      <c r="F12854">
        <v>69</v>
      </c>
      <c r="G12854">
        <v>63</v>
      </c>
      <c r="H12854">
        <v>1</v>
      </c>
      <c r="I12854">
        <v>1</v>
      </c>
      <c r="J12854">
        <v>999999</v>
      </c>
      <c r="K12854" s="194">
        <v>999999</v>
      </c>
      <c r="L12854" t="s">
        <v>1100</v>
      </c>
      <c r="M12854" t="s">
        <v>1100</v>
      </c>
      <c r="N12854">
        <v>12</v>
      </c>
      <c r="O12854" t="s">
        <v>7876</v>
      </c>
      <c r="P12854" t="s">
        <v>20430</v>
      </c>
      <c r="Q12854">
        <v>1.2E-2</v>
      </c>
      <c r="R12854" s="117" t="s">
        <v>14594</v>
      </c>
      <c r="S12854" s="117" t="s">
        <v>14589</v>
      </c>
      <c r="T12854" t="s">
        <v>12136</v>
      </c>
      <c r="U12854" t="s">
        <v>10772</v>
      </c>
    </row>
    <row r="12855" spans="1:21">
      <c r="A12855" s="117" t="s">
        <v>20431</v>
      </c>
      <c r="B12855" t="s">
        <v>14590</v>
      </c>
      <c r="C12855" t="s">
        <v>14590</v>
      </c>
      <c r="D12855">
        <v>69</v>
      </c>
      <c r="E12855">
        <v>63</v>
      </c>
      <c r="F12855">
        <v>69</v>
      </c>
      <c r="G12855">
        <v>63</v>
      </c>
      <c r="H12855">
        <v>25</v>
      </c>
      <c r="I12855">
        <v>25</v>
      </c>
      <c r="J12855">
        <v>999999</v>
      </c>
      <c r="K12855" s="194">
        <v>999999</v>
      </c>
      <c r="L12855" t="s">
        <v>1100</v>
      </c>
      <c r="M12855" t="s">
        <v>1100</v>
      </c>
      <c r="N12855">
        <v>28</v>
      </c>
      <c r="O12855" t="s">
        <v>7876</v>
      </c>
      <c r="P12855" t="s">
        <v>20432</v>
      </c>
      <c r="Q12855">
        <v>2.8000000000000001E-2</v>
      </c>
      <c r="R12855" s="117" t="s">
        <v>14594</v>
      </c>
      <c r="S12855" s="117" t="s">
        <v>14589</v>
      </c>
      <c r="T12855" t="s">
        <v>12136</v>
      </c>
      <c r="U12855" t="s">
        <v>10772</v>
      </c>
    </row>
    <row r="12856" spans="1:21">
      <c r="A12856" s="117" t="s">
        <v>20433</v>
      </c>
      <c r="B12856" t="s">
        <v>14590</v>
      </c>
      <c r="C12856" t="s">
        <v>14590</v>
      </c>
      <c r="D12856">
        <v>69</v>
      </c>
      <c r="E12856">
        <v>63</v>
      </c>
      <c r="F12856">
        <v>69</v>
      </c>
      <c r="G12856">
        <v>63</v>
      </c>
      <c r="H12856">
        <v>25</v>
      </c>
      <c r="I12856">
        <v>25</v>
      </c>
      <c r="J12856">
        <v>999999</v>
      </c>
      <c r="K12856" s="194">
        <v>999999</v>
      </c>
      <c r="L12856" t="s">
        <v>1100</v>
      </c>
      <c r="M12856" t="s">
        <v>1100</v>
      </c>
      <c r="N12856">
        <v>28</v>
      </c>
      <c r="O12856" t="s">
        <v>7876</v>
      </c>
      <c r="P12856" t="s">
        <v>20434</v>
      </c>
      <c r="Q12856">
        <v>2.8000000000000001E-2</v>
      </c>
      <c r="R12856" s="117" t="s">
        <v>14594</v>
      </c>
      <c r="S12856" s="117" t="s">
        <v>14589</v>
      </c>
      <c r="T12856" t="s">
        <v>12136</v>
      </c>
      <c r="U12856" t="s">
        <v>10772</v>
      </c>
    </row>
    <row r="12857" spans="1:21">
      <c r="A12857" s="117" t="s">
        <v>20435</v>
      </c>
      <c r="B12857" t="s">
        <v>14590</v>
      </c>
      <c r="C12857" t="s">
        <v>14590</v>
      </c>
      <c r="D12857">
        <v>91</v>
      </c>
      <c r="E12857">
        <v>85</v>
      </c>
      <c r="F12857">
        <v>91</v>
      </c>
      <c r="G12857">
        <v>85</v>
      </c>
      <c r="H12857">
        <v>25</v>
      </c>
      <c r="I12857">
        <v>25</v>
      </c>
      <c r="J12857">
        <v>999999</v>
      </c>
      <c r="K12857" s="194">
        <v>999999</v>
      </c>
      <c r="L12857" t="s">
        <v>1100</v>
      </c>
      <c r="M12857" t="s">
        <v>1100</v>
      </c>
      <c r="N12857">
        <v>126</v>
      </c>
      <c r="O12857" t="s">
        <v>7876</v>
      </c>
      <c r="P12857" t="s">
        <v>20436</v>
      </c>
      <c r="Q12857">
        <v>0.126</v>
      </c>
      <c r="R12857" s="117" t="s">
        <v>14594</v>
      </c>
      <c r="S12857" s="117" t="s">
        <v>14589</v>
      </c>
      <c r="T12857" t="s">
        <v>12136</v>
      </c>
      <c r="U12857" t="s">
        <v>10772</v>
      </c>
    </row>
    <row r="12858" spans="1:21">
      <c r="A12858" s="117" t="s">
        <v>20437</v>
      </c>
      <c r="B12858" t="s">
        <v>14590</v>
      </c>
      <c r="C12858" t="s">
        <v>14590</v>
      </c>
      <c r="D12858">
        <v>69</v>
      </c>
      <c r="E12858">
        <v>63</v>
      </c>
      <c r="F12858">
        <v>69</v>
      </c>
      <c r="G12858">
        <v>63</v>
      </c>
      <c r="H12858">
        <v>10</v>
      </c>
      <c r="I12858">
        <v>10</v>
      </c>
      <c r="J12858">
        <v>999999</v>
      </c>
      <c r="K12858" s="194">
        <v>999999</v>
      </c>
      <c r="L12858" t="s">
        <v>1100</v>
      </c>
      <c r="M12858" t="s">
        <v>1100</v>
      </c>
      <c r="N12858">
        <v>642</v>
      </c>
      <c r="O12858" t="s">
        <v>7876</v>
      </c>
      <c r="P12858" t="s">
        <v>20438</v>
      </c>
      <c r="Q12858">
        <v>0.64200000000000002</v>
      </c>
      <c r="R12858" s="117" t="s">
        <v>14594</v>
      </c>
      <c r="S12858" s="117" t="s">
        <v>14589</v>
      </c>
      <c r="T12858" t="s">
        <v>12136</v>
      </c>
      <c r="U12858" t="s">
        <v>10772</v>
      </c>
    </row>
    <row r="12859" spans="1:21">
      <c r="A12859" s="117" t="s">
        <v>20439</v>
      </c>
      <c r="B12859" t="s">
        <v>14590</v>
      </c>
      <c r="C12859" t="s">
        <v>14590</v>
      </c>
      <c r="D12859">
        <v>69</v>
      </c>
      <c r="E12859">
        <v>63</v>
      </c>
      <c r="F12859">
        <v>69</v>
      </c>
      <c r="G12859">
        <v>63</v>
      </c>
      <c r="H12859">
        <v>25</v>
      </c>
      <c r="I12859">
        <v>25</v>
      </c>
      <c r="J12859">
        <v>999999</v>
      </c>
      <c r="K12859" s="194">
        <v>999999</v>
      </c>
      <c r="L12859" t="s">
        <v>1100</v>
      </c>
      <c r="M12859" t="s">
        <v>1100</v>
      </c>
      <c r="N12859">
        <v>95</v>
      </c>
      <c r="O12859" t="s">
        <v>7876</v>
      </c>
      <c r="P12859" t="s">
        <v>20440</v>
      </c>
      <c r="Q12859">
        <v>9.5000000000000001E-2</v>
      </c>
      <c r="R12859" s="117" t="s">
        <v>14594</v>
      </c>
      <c r="S12859" s="117" t="s">
        <v>14589</v>
      </c>
      <c r="T12859" t="s">
        <v>12136</v>
      </c>
      <c r="U12859" t="s">
        <v>10772</v>
      </c>
    </row>
    <row r="12860" spans="1:21">
      <c r="A12860" s="117" t="s">
        <v>20441</v>
      </c>
      <c r="B12860" t="s">
        <v>14590</v>
      </c>
      <c r="C12860" t="s">
        <v>14590</v>
      </c>
      <c r="D12860">
        <v>69</v>
      </c>
      <c r="E12860">
        <v>63</v>
      </c>
      <c r="F12860">
        <v>69</v>
      </c>
      <c r="G12860">
        <v>63</v>
      </c>
      <c r="H12860">
        <v>5</v>
      </c>
      <c r="I12860">
        <v>5</v>
      </c>
      <c r="J12860">
        <v>999999</v>
      </c>
      <c r="K12860" s="194">
        <v>999999</v>
      </c>
      <c r="L12860" t="s">
        <v>1100</v>
      </c>
      <c r="M12860" t="s">
        <v>1100</v>
      </c>
      <c r="N12860">
        <v>120</v>
      </c>
      <c r="O12860" t="s">
        <v>7876</v>
      </c>
      <c r="P12860" t="s">
        <v>20442</v>
      </c>
      <c r="Q12860">
        <v>0.12</v>
      </c>
      <c r="R12860" s="117" t="s">
        <v>14594</v>
      </c>
      <c r="S12860" s="117" t="s">
        <v>14589</v>
      </c>
      <c r="T12860" t="s">
        <v>12136</v>
      </c>
      <c r="U12860" t="s">
        <v>10772</v>
      </c>
    </row>
    <row r="12861" spans="1:21">
      <c r="A12861" s="117" t="s">
        <v>20443</v>
      </c>
      <c r="B12861" t="s">
        <v>14590</v>
      </c>
      <c r="C12861" t="s">
        <v>14590</v>
      </c>
      <c r="D12861">
        <v>119</v>
      </c>
      <c r="E12861">
        <v>113</v>
      </c>
      <c r="F12861">
        <v>119</v>
      </c>
      <c r="G12861">
        <v>113</v>
      </c>
      <c r="H12861">
        <v>1</v>
      </c>
      <c r="I12861">
        <v>1</v>
      </c>
      <c r="J12861">
        <v>999999</v>
      </c>
      <c r="K12861" s="194">
        <v>999999</v>
      </c>
      <c r="L12861" t="s">
        <v>1100</v>
      </c>
      <c r="M12861" t="s">
        <v>1100</v>
      </c>
      <c r="N12861">
        <v>27950</v>
      </c>
      <c r="O12861" t="s">
        <v>7876</v>
      </c>
      <c r="P12861" t="s">
        <v>20444</v>
      </c>
      <c r="Q12861">
        <v>27.95</v>
      </c>
      <c r="R12861" s="117" t="s">
        <v>14594</v>
      </c>
      <c r="S12861" s="117" t="s">
        <v>14589</v>
      </c>
      <c r="T12861" t="s">
        <v>12136</v>
      </c>
      <c r="U12861" t="s">
        <v>10772</v>
      </c>
    </row>
    <row r="12862" spans="1:21">
      <c r="A12862" s="117" t="s">
        <v>20445</v>
      </c>
      <c r="B12862" t="s">
        <v>14590</v>
      </c>
      <c r="C12862" t="s">
        <v>14590</v>
      </c>
      <c r="D12862">
        <v>96</v>
      </c>
      <c r="E12862">
        <v>90</v>
      </c>
      <c r="F12862">
        <v>96</v>
      </c>
      <c r="G12862">
        <v>90</v>
      </c>
      <c r="H12862">
        <v>1</v>
      </c>
      <c r="I12862">
        <v>1</v>
      </c>
      <c r="J12862">
        <v>999999</v>
      </c>
      <c r="K12862" s="194">
        <v>999999</v>
      </c>
      <c r="L12862" t="s">
        <v>1100</v>
      </c>
      <c r="M12862" t="s">
        <v>1100</v>
      </c>
      <c r="N12862">
        <v>34700</v>
      </c>
      <c r="O12862" t="s">
        <v>7876</v>
      </c>
      <c r="P12862" t="s">
        <v>20446</v>
      </c>
      <c r="Q12862">
        <v>34.700000000000003</v>
      </c>
      <c r="R12862" s="117" t="s">
        <v>14594</v>
      </c>
      <c r="S12862" s="117" t="s">
        <v>14589</v>
      </c>
      <c r="T12862" t="s">
        <v>12136</v>
      </c>
      <c r="U12862" t="s">
        <v>10772</v>
      </c>
    </row>
    <row r="12863" spans="1:21">
      <c r="A12863" s="117" t="s">
        <v>20447</v>
      </c>
      <c r="B12863" t="s">
        <v>14590</v>
      </c>
      <c r="C12863" t="s">
        <v>14590</v>
      </c>
      <c r="D12863">
        <v>91</v>
      </c>
      <c r="E12863">
        <v>85</v>
      </c>
      <c r="F12863">
        <v>91</v>
      </c>
      <c r="G12863">
        <v>85</v>
      </c>
      <c r="H12863">
        <v>5</v>
      </c>
      <c r="I12863">
        <v>5</v>
      </c>
      <c r="J12863">
        <v>999999</v>
      </c>
      <c r="K12863" s="194">
        <v>999999</v>
      </c>
      <c r="L12863" t="s">
        <v>1100</v>
      </c>
      <c r="M12863" t="s">
        <v>1100</v>
      </c>
      <c r="N12863">
        <v>1120</v>
      </c>
      <c r="O12863" t="s">
        <v>7876</v>
      </c>
      <c r="P12863" t="s">
        <v>20448</v>
      </c>
      <c r="Q12863">
        <v>1.1200000000000001</v>
      </c>
      <c r="R12863" s="117" t="s">
        <v>14594</v>
      </c>
      <c r="S12863" s="117" t="s">
        <v>14589</v>
      </c>
      <c r="T12863" t="s">
        <v>12136</v>
      </c>
      <c r="U12863" t="s">
        <v>10772</v>
      </c>
    </row>
    <row r="12864" spans="1:21">
      <c r="A12864" s="117" t="s">
        <v>20449</v>
      </c>
      <c r="B12864" t="s">
        <v>14590</v>
      </c>
      <c r="C12864" t="s">
        <v>14590</v>
      </c>
      <c r="D12864">
        <v>82</v>
      </c>
      <c r="E12864">
        <v>76</v>
      </c>
      <c r="F12864">
        <v>82</v>
      </c>
      <c r="G12864">
        <v>76</v>
      </c>
      <c r="H12864">
        <v>30</v>
      </c>
      <c r="I12864">
        <v>30</v>
      </c>
      <c r="J12864">
        <v>999999</v>
      </c>
      <c r="K12864" s="194">
        <v>999999</v>
      </c>
      <c r="L12864" t="s">
        <v>1083</v>
      </c>
      <c r="M12864" t="s">
        <v>1083</v>
      </c>
      <c r="N12864">
        <v>3512</v>
      </c>
      <c r="O12864" t="s">
        <v>7876</v>
      </c>
      <c r="P12864" t="s">
        <v>20450</v>
      </c>
      <c r="Q12864">
        <v>3.512</v>
      </c>
      <c r="R12864" s="117" t="s">
        <v>14594</v>
      </c>
      <c r="S12864" s="117" t="s">
        <v>14589</v>
      </c>
      <c r="T12864" t="s">
        <v>12136</v>
      </c>
      <c r="U12864" t="s">
        <v>10772</v>
      </c>
    </row>
    <row r="12865" spans="1:21">
      <c r="A12865" s="117" t="s">
        <v>20451</v>
      </c>
      <c r="B12865" t="s">
        <v>14590</v>
      </c>
      <c r="C12865" t="s">
        <v>14590</v>
      </c>
      <c r="D12865">
        <v>69</v>
      </c>
      <c r="E12865">
        <v>63</v>
      </c>
      <c r="F12865">
        <v>69</v>
      </c>
      <c r="G12865">
        <v>63</v>
      </c>
      <c r="H12865">
        <v>6</v>
      </c>
      <c r="I12865">
        <v>6</v>
      </c>
      <c r="J12865">
        <v>999999</v>
      </c>
      <c r="K12865" s="194">
        <v>999999</v>
      </c>
      <c r="L12865" t="s">
        <v>1092</v>
      </c>
      <c r="M12865" t="s">
        <v>1092</v>
      </c>
      <c r="N12865">
        <v>3612</v>
      </c>
      <c r="O12865" t="s">
        <v>7876</v>
      </c>
      <c r="P12865" t="s">
        <v>20452</v>
      </c>
      <c r="Q12865">
        <v>3.6120000000000001</v>
      </c>
      <c r="R12865" s="117" t="s">
        <v>14594</v>
      </c>
      <c r="S12865" s="117" t="s">
        <v>14589</v>
      </c>
      <c r="T12865" t="s">
        <v>12136</v>
      </c>
      <c r="U12865" t="s">
        <v>10772</v>
      </c>
    </row>
    <row r="12866" spans="1:21">
      <c r="A12866" s="117" t="s">
        <v>20453</v>
      </c>
      <c r="B12866" t="s">
        <v>14590</v>
      </c>
      <c r="C12866" t="s">
        <v>14590</v>
      </c>
      <c r="D12866">
        <v>69</v>
      </c>
      <c r="E12866">
        <v>63</v>
      </c>
      <c r="F12866">
        <v>69</v>
      </c>
      <c r="G12866">
        <v>63</v>
      </c>
      <c r="H12866">
        <v>9</v>
      </c>
      <c r="I12866">
        <v>9</v>
      </c>
      <c r="J12866">
        <v>999999</v>
      </c>
      <c r="K12866" s="194">
        <v>999999</v>
      </c>
      <c r="L12866" t="s">
        <v>1077</v>
      </c>
      <c r="M12866" t="s">
        <v>1077</v>
      </c>
      <c r="N12866">
        <v>1212</v>
      </c>
      <c r="O12866" t="s">
        <v>7876</v>
      </c>
      <c r="P12866" t="s">
        <v>20454</v>
      </c>
      <c r="Q12866">
        <v>1.212</v>
      </c>
      <c r="R12866" s="117" t="s">
        <v>14594</v>
      </c>
      <c r="S12866" s="117" t="s">
        <v>14589</v>
      </c>
      <c r="T12866" t="s">
        <v>12136</v>
      </c>
      <c r="U12866" t="s">
        <v>10772</v>
      </c>
    </row>
    <row r="12867" spans="1:21">
      <c r="A12867" s="117" t="s">
        <v>20455</v>
      </c>
      <c r="B12867" t="s">
        <v>14590</v>
      </c>
      <c r="C12867" t="s">
        <v>14590</v>
      </c>
      <c r="D12867">
        <v>69</v>
      </c>
      <c r="E12867">
        <v>63</v>
      </c>
      <c r="F12867">
        <v>69</v>
      </c>
      <c r="G12867">
        <v>63</v>
      </c>
      <c r="H12867">
        <v>9</v>
      </c>
      <c r="I12867">
        <v>9</v>
      </c>
      <c r="J12867">
        <v>999999</v>
      </c>
      <c r="K12867" s="194">
        <v>999999</v>
      </c>
      <c r="L12867" t="s">
        <v>1077</v>
      </c>
      <c r="M12867" t="s">
        <v>1077</v>
      </c>
      <c r="N12867">
        <v>1212</v>
      </c>
      <c r="O12867" t="s">
        <v>7876</v>
      </c>
      <c r="P12867" t="s">
        <v>20450</v>
      </c>
      <c r="Q12867">
        <v>1.212</v>
      </c>
      <c r="R12867" s="117" t="s">
        <v>14594</v>
      </c>
      <c r="S12867" s="117" t="s">
        <v>14589</v>
      </c>
      <c r="T12867" t="s">
        <v>12136</v>
      </c>
      <c r="U12867" t="s">
        <v>10772</v>
      </c>
    </row>
    <row r="12868" spans="1:21">
      <c r="A12868" s="117" t="s">
        <v>20456</v>
      </c>
      <c r="B12868" t="s">
        <v>14590</v>
      </c>
      <c r="C12868" t="s">
        <v>14590</v>
      </c>
      <c r="D12868">
        <v>119</v>
      </c>
      <c r="E12868">
        <v>113</v>
      </c>
      <c r="F12868">
        <v>119</v>
      </c>
      <c r="G12868">
        <v>113</v>
      </c>
      <c r="H12868">
        <v>1</v>
      </c>
      <c r="I12868">
        <v>1</v>
      </c>
      <c r="J12868">
        <v>999999</v>
      </c>
      <c r="K12868" s="194">
        <v>999999</v>
      </c>
      <c r="L12868" t="s">
        <v>1100</v>
      </c>
      <c r="M12868" t="s">
        <v>1100</v>
      </c>
      <c r="N12868">
        <v>7190</v>
      </c>
      <c r="O12868" t="s">
        <v>7876</v>
      </c>
      <c r="P12868" t="s">
        <v>20457</v>
      </c>
      <c r="Q12868">
        <v>7.19</v>
      </c>
      <c r="R12868" s="117" t="s">
        <v>14594</v>
      </c>
      <c r="S12868" s="117" t="s">
        <v>14589</v>
      </c>
      <c r="T12868" t="s">
        <v>12136</v>
      </c>
      <c r="U12868" t="s">
        <v>10772</v>
      </c>
    </row>
    <row r="12869" spans="1:21">
      <c r="A12869" s="117" t="s">
        <v>20458</v>
      </c>
      <c r="B12869" t="s">
        <v>14590</v>
      </c>
      <c r="C12869" t="s">
        <v>14590</v>
      </c>
      <c r="D12869">
        <v>75</v>
      </c>
      <c r="E12869">
        <v>69</v>
      </c>
      <c r="F12869">
        <v>75</v>
      </c>
      <c r="G12869">
        <v>69</v>
      </c>
      <c r="H12869">
        <v>15</v>
      </c>
      <c r="I12869">
        <v>15</v>
      </c>
      <c r="J12869">
        <v>999999</v>
      </c>
      <c r="K12869" s="194">
        <v>999999</v>
      </c>
      <c r="L12869" t="s">
        <v>1100</v>
      </c>
      <c r="M12869" t="s">
        <v>1100</v>
      </c>
      <c r="N12869">
        <v>836</v>
      </c>
      <c r="O12869" t="s">
        <v>7876</v>
      </c>
      <c r="P12869" t="s">
        <v>20459</v>
      </c>
      <c r="Q12869">
        <v>0.83599999999999997</v>
      </c>
      <c r="R12869" s="117" t="s">
        <v>14594</v>
      </c>
      <c r="S12869" s="117" t="s">
        <v>14589</v>
      </c>
      <c r="T12869" t="s">
        <v>12136</v>
      </c>
      <c r="U12869" t="s">
        <v>10772</v>
      </c>
    </row>
    <row r="12870" spans="1:21">
      <c r="A12870" s="117" t="s">
        <v>20460</v>
      </c>
      <c r="B12870" t="s">
        <v>14590</v>
      </c>
      <c r="C12870" t="s">
        <v>14590</v>
      </c>
      <c r="D12870">
        <v>75</v>
      </c>
      <c r="E12870">
        <v>69</v>
      </c>
      <c r="F12870">
        <v>75</v>
      </c>
      <c r="G12870">
        <v>69</v>
      </c>
      <c r="H12870">
        <v>5</v>
      </c>
      <c r="I12870">
        <v>5</v>
      </c>
      <c r="J12870">
        <v>999999</v>
      </c>
      <c r="K12870" s="194">
        <v>999999</v>
      </c>
      <c r="L12870" t="s">
        <v>1100</v>
      </c>
      <c r="M12870" t="s">
        <v>1100</v>
      </c>
      <c r="N12870">
        <v>930</v>
      </c>
      <c r="O12870" t="s">
        <v>7876</v>
      </c>
      <c r="P12870" t="s">
        <v>20461</v>
      </c>
      <c r="Q12870">
        <v>0.93</v>
      </c>
      <c r="R12870" s="117" t="s">
        <v>14594</v>
      </c>
      <c r="S12870" s="117" t="s">
        <v>14589</v>
      </c>
      <c r="T12870" t="s">
        <v>12136</v>
      </c>
      <c r="U12870" t="s">
        <v>10772</v>
      </c>
    </row>
    <row r="12871" spans="1:21">
      <c r="A12871" s="117" t="s">
        <v>20017</v>
      </c>
      <c r="B12871" t="s">
        <v>14590</v>
      </c>
      <c r="C12871" t="s">
        <v>14593</v>
      </c>
      <c r="D12871">
        <v>28</v>
      </c>
      <c r="E12871">
        <v>22</v>
      </c>
      <c r="F12871" t="e">
        <v>#N/A</v>
      </c>
      <c r="G12871" t="e">
        <v>#N/A</v>
      </c>
      <c r="H12871">
        <v>10</v>
      </c>
      <c r="I12871">
        <v>10</v>
      </c>
      <c r="J12871">
        <v>0</v>
      </c>
      <c r="K12871" s="194" t="e">
        <v>#N/A</v>
      </c>
      <c r="L12871" t="s">
        <v>1075</v>
      </c>
      <c r="M12871" t="s">
        <v>1075</v>
      </c>
      <c r="N12871">
        <v>19.940000000000001</v>
      </c>
      <c r="O12871" t="s">
        <v>7876</v>
      </c>
      <c r="P12871" t="s">
        <v>20018</v>
      </c>
      <c r="Q12871">
        <v>1.9939999999999999E-2</v>
      </c>
      <c r="R12871" s="117" t="s">
        <v>14687</v>
      </c>
      <c r="S12871" s="117" t="s">
        <v>14688</v>
      </c>
      <c r="T12871" t="s">
        <v>13996</v>
      </c>
      <c r="U12871" t="s">
        <v>10772</v>
      </c>
    </row>
    <row r="12872" spans="1:21">
      <c r="A12872" s="117" t="s">
        <v>20019</v>
      </c>
      <c r="B12872" t="s">
        <v>14590</v>
      </c>
      <c r="C12872" t="s">
        <v>14593</v>
      </c>
      <c r="D12872">
        <v>28</v>
      </c>
      <c r="E12872">
        <v>22</v>
      </c>
      <c r="F12872" t="e">
        <v>#N/A</v>
      </c>
      <c r="G12872" t="e">
        <v>#N/A</v>
      </c>
      <c r="H12872">
        <v>10</v>
      </c>
      <c r="I12872">
        <v>10</v>
      </c>
      <c r="J12872">
        <v>0</v>
      </c>
      <c r="K12872" s="194" t="e">
        <v>#N/A</v>
      </c>
      <c r="L12872" t="s">
        <v>1075</v>
      </c>
      <c r="M12872" t="s">
        <v>1075</v>
      </c>
      <c r="N12872">
        <v>19.940000000000001</v>
      </c>
      <c r="O12872" t="s">
        <v>7876</v>
      </c>
      <c r="P12872" t="s">
        <v>20018</v>
      </c>
      <c r="Q12872">
        <v>1.9939999999999999E-2</v>
      </c>
      <c r="R12872" s="117" t="s">
        <v>14687</v>
      </c>
      <c r="S12872" s="117" t="s">
        <v>14688</v>
      </c>
      <c r="T12872" t="s">
        <v>13996</v>
      </c>
      <c r="U12872" t="s">
        <v>10772</v>
      </c>
    </row>
    <row r="12873" spans="1:21">
      <c r="A12873" s="117" t="s">
        <v>20020</v>
      </c>
      <c r="B12873" t="s">
        <v>14590</v>
      </c>
      <c r="C12873" t="s">
        <v>14593</v>
      </c>
      <c r="D12873">
        <v>28</v>
      </c>
      <c r="E12873">
        <v>22</v>
      </c>
      <c r="F12873" t="e">
        <v>#N/A</v>
      </c>
      <c r="G12873" t="e">
        <v>#N/A</v>
      </c>
      <c r="H12873">
        <v>10</v>
      </c>
      <c r="I12873">
        <v>10</v>
      </c>
      <c r="J12873">
        <v>0</v>
      </c>
      <c r="K12873" s="194" t="e">
        <v>#N/A</v>
      </c>
      <c r="L12873" t="s">
        <v>1075</v>
      </c>
      <c r="M12873" t="s">
        <v>1075</v>
      </c>
      <c r="N12873">
        <v>19.940000000000001</v>
      </c>
      <c r="O12873" t="s">
        <v>7876</v>
      </c>
      <c r="P12873" t="s">
        <v>20018</v>
      </c>
      <c r="Q12873">
        <v>1.9939999999999999E-2</v>
      </c>
      <c r="R12873" s="117" t="s">
        <v>14687</v>
      </c>
      <c r="S12873" s="117" t="s">
        <v>14688</v>
      </c>
      <c r="T12873" t="s">
        <v>13996</v>
      </c>
      <c r="U12873" t="s">
        <v>10772</v>
      </c>
    </row>
    <row r="12874" spans="1:21">
      <c r="A12874" s="117" t="s">
        <v>20021</v>
      </c>
      <c r="B12874" t="s">
        <v>14590</v>
      </c>
      <c r="C12874" t="s">
        <v>14593</v>
      </c>
      <c r="D12874">
        <v>28</v>
      </c>
      <c r="E12874">
        <v>22</v>
      </c>
      <c r="F12874" t="e">
        <v>#N/A</v>
      </c>
      <c r="G12874" t="e">
        <v>#N/A</v>
      </c>
      <c r="H12874">
        <v>10</v>
      </c>
      <c r="I12874">
        <v>10</v>
      </c>
      <c r="J12874">
        <v>0</v>
      </c>
      <c r="K12874" s="194" t="e">
        <v>#N/A</v>
      </c>
      <c r="L12874" t="s">
        <v>1075</v>
      </c>
      <c r="M12874" t="s">
        <v>1075</v>
      </c>
      <c r="N12874">
        <v>19.940000000000001</v>
      </c>
      <c r="O12874" t="s">
        <v>7876</v>
      </c>
      <c r="P12874" t="s">
        <v>20018</v>
      </c>
      <c r="Q12874">
        <v>1.9939999999999999E-2</v>
      </c>
      <c r="R12874" s="117" t="s">
        <v>14687</v>
      </c>
      <c r="S12874" s="117" t="s">
        <v>14688</v>
      </c>
      <c r="T12874" t="s">
        <v>13996</v>
      </c>
      <c r="U12874" t="s">
        <v>10772</v>
      </c>
    </row>
    <row r="12875" spans="1:21">
      <c r="A12875" s="117" t="s">
        <v>20022</v>
      </c>
      <c r="B12875" t="s">
        <v>14590</v>
      </c>
      <c r="C12875" t="s">
        <v>14593</v>
      </c>
      <c r="D12875">
        <v>28</v>
      </c>
      <c r="E12875">
        <v>22</v>
      </c>
      <c r="F12875" t="e">
        <v>#N/A</v>
      </c>
      <c r="G12875" t="e">
        <v>#N/A</v>
      </c>
      <c r="H12875">
        <v>5</v>
      </c>
      <c r="I12875">
        <v>5</v>
      </c>
      <c r="J12875">
        <v>0</v>
      </c>
      <c r="K12875" s="194" t="e">
        <v>#N/A</v>
      </c>
      <c r="L12875" t="s">
        <v>1075</v>
      </c>
      <c r="M12875" t="s">
        <v>1075</v>
      </c>
      <c r="N12875">
        <v>39.049999999999997</v>
      </c>
      <c r="O12875" t="s">
        <v>7876</v>
      </c>
      <c r="P12875" t="s">
        <v>20023</v>
      </c>
      <c r="Q12875">
        <v>3.9050000000000001E-2</v>
      </c>
      <c r="R12875" s="117" t="s">
        <v>14687</v>
      </c>
      <c r="S12875" s="117" t="s">
        <v>14688</v>
      </c>
      <c r="T12875" t="s">
        <v>13996</v>
      </c>
      <c r="U12875" t="s">
        <v>10772</v>
      </c>
    </row>
    <row r="12876" spans="1:21">
      <c r="A12876" s="117" t="s">
        <v>20024</v>
      </c>
      <c r="B12876" t="s">
        <v>14590</v>
      </c>
      <c r="C12876" t="s">
        <v>14593</v>
      </c>
      <c r="D12876">
        <v>28</v>
      </c>
      <c r="E12876">
        <v>22</v>
      </c>
      <c r="F12876" t="e">
        <v>#N/A</v>
      </c>
      <c r="G12876" t="e">
        <v>#N/A</v>
      </c>
      <c r="H12876">
        <v>5</v>
      </c>
      <c r="I12876">
        <v>5</v>
      </c>
      <c r="J12876">
        <v>0</v>
      </c>
      <c r="K12876" s="194" t="e">
        <v>#N/A</v>
      </c>
      <c r="L12876" t="s">
        <v>1075</v>
      </c>
      <c r="M12876" t="s">
        <v>1075</v>
      </c>
      <c r="N12876">
        <v>39.049999999999997</v>
      </c>
      <c r="O12876" t="s">
        <v>7876</v>
      </c>
      <c r="P12876" t="s">
        <v>20023</v>
      </c>
      <c r="Q12876">
        <v>3.9050000000000001E-2</v>
      </c>
      <c r="R12876" s="117" t="s">
        <v>14687</v>
      </c>
      <c r="S12876" s="117" t="s">
        <v>14688</v>
      </c>
      <c r="T12876" t="s">
        <v>13996</v>
      </c>
      <c r="U12876" t="s">
        <v>10772</v>
      </c>
    </row>
    <row r="12877" spans="1:21">
      <c r="A12877" s="117" t="s">
        <v>20025</v>
      </c>
      <c r="B12877" t="s">
        <v>14590</v>
      </c>
      <c r="C12877" t="s">
        <v>14593</v>
      </c>
      <c r="D12877">
        <v>28</v>
      </c>
      <c r="E12877">
        <v>22</v>
      </c>
      <c r="F12877" t="e">
        <v>#N/A</v>
      </c>
      <c r="G12877" t="e">
        <v>#N/A</v>
      </c>
      <c r="H12877">
        <v>5</v>
      </c>
      <c r="I12877">
        <v>5</v>
      </c>
      <c r="J12877">
        <v>0</v>
      </c>
      <c r="K12877" s="194" t="e">
        <v>#N/A</v>
      </c>
      <c r="L12877" t="s">
        <v>1075</v>
      </c>
      <c r="M12877" t="s">
        <v>1075</v>
      </c>
      <c r="N12877">
        <v>39.049999999999997</v>
      </c>
      <c r="O12877" t="s">
        <v>7876</v>
      </c>
      <c r="P12877" t="s">
        <v>20023</v>
      </c>
      <c r="Q12877">
        <v>3.9050000000000001E-2</v>
      </c>
      <c r="R12877" s="117" t="s">
        <v>14687</v>
      </c>
      <c r="S12877" s="117" t="s">
        <v>14688</v>
      </c>
      <c r="T12877" t="s">
        <v>13996</v>
      </c>
      <c r="U12877" t="s">
        <v>10772</v>
      </c>
    </row>
    <row r="12878" spans="1:21">
      <c r="A12878" s="117" t="s">
        <v>20026</v>
      </c>
      <c r="B12878" t="s">
        <v>14590</v>
      </c>
      <c r="C12878" t="s">
        <v>14593</v>
      </c>
      <c r="D12878">
        <v>28</v>
      </c>
      <c r="E12878">
        <v>22</v>
      </c>
      <c r="F12878" t="e">
        <v>#N/A</v>
      </c>
      <c r="G12878" t="e">
        <v>#N/A</v>
      </c>
      <c r="H12878">
        <v>5</v>
      </c>
      <c r="I12878">
        <v>5</v>
      </c>
      <c r="J12878">
        <v>0</v>
      </c>
      <c r="K12878" s="194" t="e">
        <v>#N/A</v>
      </c>
      <c r="L12878" t="s">
        <v>1075</v>
      </c>
      <c r="M12878" t="s">
        <v>1075</v>
      </c>
      <c r="N12878">
        <v>39.049999999999997</v>
      </c>
      <c r="O12878" t="s">
        <v>7876</v>
      </c>
      <c r="P12878" t="s">
        <v>20023</v>
      </c>
      <c r="Q12878">
        <v>3.9050000000000001E-2</v>
      </c>
      <c r="R12878" s="117" t="s">
        <v>14687</v>
      </c>
      <c r="S12878" s="117" t="s">
        <v>14688</v>
      </c>
      <c r="T12878" t="s">
        <v>13996</v>
      </c>
      <c r="U12878" t="s">
        <v>10772</v>
      </c>
    </row>
    <row r="12879" spans="1:21">
      <c r="A12879" s="117" t="s">
        <v>20027</v>
      </c>
      <c r="B12879" t="s">
        <v>14590</v>
      </c>
      <c r="C12879" t="s">
        <v>14593</v>
      </c>
      <c r="D12879">
        <v>28</v>
      </c>
      <c r="E12879">
        <v>22</v>
      </c>
      <c r="F12879" t="e">
        <v>#N/A</v>
      </c>
      <c r="G12879" t="e">
        <v>#N/A</v>
      </c>
      <c r="H12879">
        <v>10</v>
      </c>
      <c r="I12879">
        <v>10</v>
      </c>
      <c r="J12879">
        <v>0</v>
      </c>
      <c r="K12879" s="194" t="e">
        <v>#N/A</v>
      </c>
      <c r="L12879" t="s">
        <v>1075</v>
      </c>
      <c r="M12879" t="s">
        <v>1075</v>
      </c>
      <c r="N12879">
        <v>19.940000000000001</v>
      </c>
      <c r="O12879" t="s">
        <v>7876</v>
      </c>
      <c r="P12879" t="s">
        <v>20018</v>
      </c>
      <c r="Q12879">
        <v>1.9939999999999999E-2</v>
      </c>
      <c r="R12879" s="117" t="s">
        <v>14687</v>
      </c>
      <c r="S12879" s="117" t="s">
        <v>14688</v>
      </c>
      <c r="T12879" t="s">
        <v>13996</v>
      </c>
      <c r="U12879" t="s">
        <v>10772</v>
      </c>
    </row>
    <row r="12880" spans="1:21">
      <c r="A12880" s="117" t="s">
        <v>20028</v>
      </c>
      <c r="B12880" t="s">
        <v>14590</v>
      </c>
      <c r="C12880" t="s">
        <v>14593</v>
      </c>
      <c r="D12880">
        <v>28</v>
      </c>
      <c r="E12880">
        <v>22</v>
      </c>
      <c r="F12880" t="e">
        <v>#N/A</v>
      </c>
      <c r="G12880" t="e">
        <v>#N/A</v>
      </c>
      <c r="H12880">
        <v>10</v>
      </c>
      <c r="I12880">
        <v>10</v>
      </c>
      <c r="J12880">
        <v>0</v>
      </c>
      <c r="K12880" s="194" t="e">
        <v>#N/A</v>
      </c>
      <c r="L12880" t="s">
        <v>1075</v>
      </c>
      <c r="M12880" t="s">
        <v>1075</v>
      </c>
      <c r="N12880">
        <v>19.940000000000001</v>
      </c>
      <c r="O12880" t="s">
        <v>7876</v>
      </c>
      <c r="P12880" t="s">
        <v>20018</v>
      </c>
      <c r="Q12880">
        <v>1.9939999999999999E-2</v>
      </c>
      <c r="R12880" s="117" t="s">
        <v>14687</v>
      </c>
      <c r="S12880" s="117" t="s">
        <v>14688</v>
      </c>
      <c r="T12880" t="s">
        <v>13996</v>
      </c>
      <c r="U12880" t="s">
        <v>10772</v>
      </c>
    </row>
    <row r="12881" spans="1:21">
      <c r="A12881" s="117" t="s">
        <v>20029</v>
      </c>
      <c r="B12881" t="s">
        <v>14590</v>
      </c>
      <c r="C12881" t="s">
        <v>14593</v>
      </c>
      <c r="D12881">
        <v>28</v>
      </c>
      <c r="E12881">
        <v>22</v>
      </c>
      <c r="F12881" t="e">
        <v>#N/A</v>
      </c>
      <c r="G12881" t="e">
        <v>#N/A</v>
      </c>
      <c r="H12881">
        <v>10</v>
      </c>
      <c r="I12881">
        <v>10</v>
      </c>
      <c r="J12881">
        <v>0</v>
      </c>
      <c r="K12881" s="194" t="e">
        <v>#N/A</v>
      </c>
      <c r="L12881" t="s">
        <v>1075</v>
      </c>
      <c r="M12881" t="s">
        <v>1075</v>
      </c>
      <c r="N12881">
        <v>19.940000000000001</v>
      </c>
      <c r="O12881" t="s">
        <v>7876</v>
      </c>
      <c r="P12881" t="s">
        <v>20018</v>
      </c>
      <c r="Q12881">
        <v>1.9939999999999999E-2</v>
      </c>
      <c r="R12881" s="117" t="s">
        <v>14687</v>
      </c>
      <c r="S12881" s="117" t="s">
        <v>14688</v>
      </c>
      <c r="T12881" t="s">
        <v>13996</v>
      </c>
      <c r="U12881" t="s">
        <v>10772</v>
      </c>
    </row>
    <row r="12882" spans="1:21">
      <c r="A12882" s="117" t="s">
        <v>20030</v>
      </c>
      <c r="B12882" t="s">
        <v>14590</v>
      </c>
      <c r="C12882" t="s">
        <v>14593</v>
      </c>
      <c r="D12882">
        <v>28</v>
      </c>
      <c r="E12882">
        <v>22</v>
      </c>
      <c r="F12882" t="e">
        <v>#N/A</v>
      </c>
      <c r="G12882" t="e">
        <v>#N/A</v>
      </c>
      <c r="H12882">
        <v>10</v>
      </c>
      <c r="I12882">
        <v>10</v>
      </c>
      <c r="J12882">
        <v>0</v>
      </c>
      <c r="K12882" s="194" t="e">
        <v>#N/A</v>
      </c>
      <c r="L12882" t="s">
        <v>1075</v>
      </c>
      <c r="M12882" t="s">
        <v>1075</v>
      </c>
      <c r="N12882">
        <v>19.940000000000001</v>
      </c>
      <c r="O12882" t="s">
        <v>7876</v>
      </c>
      <c r="P12882" t="s">
        <v>20018</v>
      </c>
      <c r="Q12882">
        <v>1.9939999999999999E-2</v>
      </c>
      <c r="R12882" s="117" t="s">
        <v>14687</v>
      </c>
      <c r="S12882" s="117" t="s">
        <v>14688</v>
      </c>
      <c r="T12882" t="s">
        <v>13996</v>
      </c>
      <c r="U12882" t="s">
        <v>10772</v>
      </c>
    </row>
    <row r="12883" spans="1:21">
      <c r="A12883" s="117" t="s">
        <v>20031</v>
      </c>
      <c r="B12883" t="s">
        <v>14590</v>
      </c>
      <c r="C12883" t="s">
        <v>14593</v>
      </c>
      <c r="D12883">
        <v>28</v>
      </c>
      <c r="E12883">
        <v>22</v>
      </c>
      <c r="F12883" t="e">
        <v>#N/A</v>
      </c>
      <c r="G12883" t="e">
        <v>#N/A</v>
      </c>
      <c r="H12883">
        <v>10</v>
      </c>
      <c r="I12883">
        <v>10</v>
      </c>
      <c r="J12883">
        <v>0</v>
      </c>
      <c r="K12883" s="194" t="e">
        <v>#N/A</v>
      </c>
      <c r="L12883" t="s">
        <v>1075</v>
      </c>
      <c r="M12883" t="s">
        <v>1075</v>
      </c>
      <c r="N12883">
        <v>19.940000000000001</v>
      </c>
      <c r="O12883" t="s">
        <v>7876</v>
      </c>
      <c r="P12883" t="s">
        <v>20018</v>
      </c>
      <c r="Q12883">
        <v>1.9939999999999999E-2</v>
      </c>
      <c r="R12883" s="117" t="s">
        <v>14687</v>
      </c>
      <c r="S12883" s="117" t="s">
        <v>14688</v>
      </c>
      <c r="T12883" t="s">
        <v>13996</v>
      </c>
      <c r="U12883" t="s">
        <v>10772</v>
      </c>
    </row>
    <row r="12884" spans="1:21">
      <c r="A12884" s="117" t="s">
        <v>20032</v>
      </c>
      <c r="B12884" t="s">
        <v>14590</v>
      </c>
      <c r="C12884" t="s">
        <v>14593</v>
      </c>
      <c r="D12884">
        <v>28</v>
      </c>
      <c r="E12884">
        <v>22</v>
      </c>
      <c r="F12884" t="e">
        <v>#N/A</v>
      </c>
      <c r="G12884" t="e">
        <v>#N/A</v>
      </c>
      <c r="H12884">
        <v>10</v>
      </c>
      <c r="I12884">
        <v>10</v>
      </c>
      <c r="J12884">
        <v>0</v>
      </c>
      <c r="K12884" s="194" t="e">
        <v>#N/A</v>
      </c>
      <c r="L12884" t="s">
        <v>1075</v>
      </c>
      <c r="M12884" t="s">
        <v>1075</v>
      </c>
      <c r="N12884">
        <v>19.940000000000001</v>
      </c>
      <c r="O12884" t="s">
        <v>7876</v>
      </c>
      <c r="P12884" t="s">
        <v>20018</v>
      </c>
      <c r="Q12884">
        <v>1.9939999999999999E-2</v>
      </c>
      <c r="R12884" s="117" t="s">
        <v>14687</v>
      </c>
      <c r="S12884" s="117" t="s">
        <v>14688</v>
      </c>
      <c r="T12884" t="s">
        <v>13996</v>
      </c>
      <c r="U12884" t="s">
        <v>10772</v>
      </c>
    </row>
    <row r="12885" spans="1:21">
      <c r="A12885" s="117" t="s">
        <v>20033</v>
      </c>
      <c r="B12885" t="s">
        <v>14590</v>
      </c>
      <c r="C12885" t="s">
        <v>14593</v>
      </c>
      <c r="D12885">
        <v>28</v>
      </c>
      <c r="E12885">
        <v>22</v>
      </c>
      <c r="F12885" t="e">
        <v>#N/A</v>
      </c>
      <c r="G12885" t="e">
        <v>#N/A</v>
      </c>
      <c r="H12885">
        <v>10</v>
      </c>
      <c r="I12885">
        <v>10</v>
      </c>
      <c r="J12885">
        <v>0</v>
      </c>
      <c r="K12885" s="194" t="e">
        <v>#N/A</v>
      </c>
      <c r="L12885" t="s">
        <v>1075</v>
      </c>
      <c r="M12885" t="s">
        <v>1075</v>
      </c>
      <c r="N12885">
        <v>19.940000000000001</v>
      </c>
      <c r="O12885" t="s">
        <v>7876</v>
      </c>
      <c r="P12885" t="s">
        <v>20018</v>
      </c>
      <c r="Q12885">
        <v>1.9939999999999999E-2</v>
      </c>
      <c r="R12885" s="117" t="s">
        <v>14687</v>
      </c>
      <c r="S12885" s="117" t="s">
        <v>14688</v>
      </c>
      <c r="T12885" t="s">
        <v>13996</v>
      </c>
      <c r="U12885" t="s">
        <v>10772</v>
      </c>
    </row>
    <row r="12886" spans="1:21">
      <c r="A12886" s="117" t="s">
        <v>20034</v>
      </c>
      <c r="B12886" t="s">
        <v>14590</v>
      </c>
      <c r="C12886" t="s">
        <v>14593</v>
      </c>
      <c r="D12886">
        <v>28</v>
      </c>
      <c r="E12886">
        <v>22</v>
      </c>
      <c r="F12886" t="e">
        <v>#N/A</v>
      </c>
      <c r="G12886" t="e">
        <v>#N/A</v>
      </c>
      <c r="H12886">
        <v>10</v>
      </c>
      <c r="I12886">
        <v>10</v>
      </c>
      <c r="J12886">
        <v>0</v>
      </c>
      <c r="K12886" s="194" t="e">
        <v>#N/A</v>
      </c>
      <c r="L12886" t="s">
        <v>1075</v>
      </c>
      <c r="M12886" t="s">
        <v>1075</v>
      </c>
      <c r="N12886">
        <v>19.940000000000001</v>
      </c>
      <c r="O12886" t="s">
        <v>7876</v>
      </c>
      <c r="P12886" t="s">
        <v>20018</v>
      </c>
      <c r="Q12886">
        <v>1.9939999999999999E-2</v>
      </c>
      <c r="R12886" s="117" t="s">
        <v>14687</v>
      </c>
      <c r="S12886" s="117" t="s">
        <v>14688</v>
      </c>
      <c r="T12886" t="s">
        <v>13996</v>
      </c>
      <c r="U12886" t="s">
        <v>10772</v>
      </c>
    </row>
    <row r="12887" spans="1:21">
      <c r="A12887" s="117" t="s">
        <v>20035</v>
      </c>
      <c r="B12887" t="s">
        <v>14590</v>
      </c>
      <c r="C12887" t="s">
        <v>14593</v>
      </c>
      <c r="D12887">
        <v>28</v>
      </c>
      <c r="E12887">
        <v>22</v>
      </c>
      <c r="F12887" t="e">
        <v>#N/A</v>
      </c>
      <c r="G12887" t="e">
        <v>#N/A</v>
      </c>
      <c r="H12887">
        <v>10</v>
      </c>
      <c r="I12887">
        <v>10</v>
      </c>
      <c r="J12887">
        <v>0</v>
      </c>
      <c r="K12887" s="194" t="e">
        <v>#N/A</v>
      </c>
      <c r="L12887" t="s">
        <v>1075</v>
      </c>
      <c r="M12887" t="s">
        <v>1075</v>
      </c>
      <c r="N12887">
        <v>19.940000000000001</v>
      </c>
      <c r="O12887" t="s">
        <v>7876</v>
      </c>
      <c r="P12887" t="s">
        <v>20018</v>
      </c>
      <c r="Q12887">
        <v>1.9939999999999999E-2</v>
      </c>
      <c r="R12887" s="117" t="s">
        <v>14687</v>
      </c>
      <c r="S12887" s="117" t="s">
        <v>14688</v>
      </c>
      <c r="T12887" t="s">
        <v>13996</v>
      </c>
      <c r="U12887" t="s">
        <v>10772</v>
      </c>
    </row>
    <row r="12888" spans="1:21">
      <c r="A12888" s="117" t="s">
        <v>20036</v>
      </c>
      <c r="B12888" t="s">
        <v>14590</v>
      </c>
      <c r="C12888" t="s">
        <v>14593</v>
      </c>
      <c r="D12888">
        <v>28</v>
      </c>
      <c r="E12888">
        <v>22</v>
      </c>
      <c r="F12888" t="e">
        <v>#N/A</v>
      </c>
      <c r="G12888" t="e">
        <v>#N/A</v>
      </c>
      <c r="H12888">
        <v>10</v>
      </c>
      <c r="I12888">
        <v>10</v>
      </c>
      <c r="J12888">
        <v>0</v>
      </c>
      <c r="K12888" s="194" t="e">
        <v>#N/A</v>
      </c>
      <c r="L12888" t="s">
        <v>1075</v>
      </c>
      <c r="M12888" t="s">
        <v>1075</v>
      </c>
      <c r="N12888">
        <v>19.940000000000001</v>
      </c>
      <c r="O12888" t="s">
        <v>7876</v>
      </c>
      <c r="P12888" t="s">
        <v>20018</v>
      </c>
      <c r="Q12888">
        <v>1.9939999999999999E-2</v>
      </c>
      <c r="R12888" s="117" t="s">
        <v>14687</v>
      </c>
      <c r="S12888" s="117" t="s">
        <v>14688</v>
      </c>
      <c r="T12888" t="s">
        <v>13996</v>
      </c>
      <c r="U12888" t="s">
        <v>10772</v>
      </c>
    </row>
    <row r="12889" spans="1:21">
      <c r="A12889" s="117" t="s">
        <v>20037</v>
      </c>
      <c r="B12889" t="s">
        <v>14590</v>
      </c>
      <c r="C12889" t="s">
        <v>14593</v>
      </c>
      <c r="D12889">
        <v>28</v>
      </c>
      <c r="E12889">
        <v>22</v>
      </c>
      <c r="F12889" t="e">
        <v>#N/A</v>
      </c>
      <c r="G12889" t="e">
        <v>#N/A</v>
      </c>
      <c r="H12889">
        <v>10</v>
      </c>
      <c r="I12889">
        <v>10</v>
      </c>
      <c r="J12889">
        <v>0</v>
      </c>
      <c r="K12889" s="194" t="e">
        <v>#N/A</v>
      </c>
      <c r="L12889" t="s">
        <v>1075</v>
      </c>
      <c r="M12889" t="s">
        <v>1075</v>
      </c>
      <c r="N12889">
        <v>19.940000000000001</v>
      </c>
      <c r="O12889" t="s">
        <v>7876</v>
      </c>
      <c r="P12889" t="s">
        <v>20018</v>
      </c>
      <c r="Q12889">
        <v>1.9939999999999999E-2</v>
      </c>
      <c r="R12889" s="117" t="s">
        <v>14687</v>
      </c>
      <c r="S12889" s="117" t="s">
        <v>14688</v>
      </c>
      <c r="T12889" t="s">
        <v>13996</v>
      </c>
      <c r="U12889" t="s">
        <v>10772</v>
      </c>
    </row>
    <row r="12890" spans="1:21">
      <c r="A12890" s="117" t="s">
        <v>20038</v>
      </c>
      <c r="B12890" t="s">
        <v>14590</v>
      </c>
      <c r="C12890" t="s">
        <v>14593</v>
      </c>
      <c r="D12890">
        <v>28</v>
      </c>
      <c r="E12890">
        <v>22</v>
      </c>
      <c r="F12890" t="e">
        <v>#N/A</v>
      </c>
      <c r="G12890" t="e">
        <v>#N/A</v>
      </c>
      <c r="H12890">
        <v>10</v>
      </c>
      <c r="I12890">
        <v>10</v>
      </c>
      <c r="J12890">
        <v>0</v>
      </c>
      <c r="K12890" s="194" t="e">
        <v>#N/A</v>
      </c>
      <c r="L12890" t="s">
        <v>1075</v>
      </c>
      <c r="M12890" t="s">
        <v>1075</v>
      </c>
      <c r="N12890">
        <v>19.940000000000001</v>
      </c>
      <c r="O12890" t="s">
        <v>7876</v>
      </c>
      <c r="P12890" t="s">
        <v>20018</v>
      </c>
      <c r="Q12890">
        <v>1.9939999999999999E-2</v>
      </c>
      <c r="R12890" s="117" t="s">
        <v>14687</v>
      </c>
      <c r="S12890" s="117" t="s">
        <v>14688</v>
      </c>
      <c r="T12890" t="s">
        <v>13996</v>
      </c>
      <c r="U12890" t="s">
        <v>10772</v>
      </c>
    </row>
    <row r="12891" spans="1:21">
      <c r="A12891" s="117" t="s">
        <v>20039</v>
      </c>
      <c r="B12891" t="s">
        <v>14590</v>
      </c>
      <c r="C12891" t="s">
        <v>14593</v>
      </c>
      <c r="D12891">
        <v>28</v>
      </c>
      <c r="E12891">
        <v>22</v>
      </c>
      <c r="F12891" t="e">
        <v>#N/A</v>
      </c>
      <c r="G12891" t="e">
        <v>#N/A</v>
      </c>
      <c r="H12891">
        <v>10</v>
      </c>
      <c r="I12891">
        <v>10</v>
      </c>
      <c r="J12891">
        <v>0</v>
      </c>
      <c r="K12891" s="194" t="e">
        <v>#N/A</v>
      </c>
      <c r="L12891" t="s">
        <v>1075</v>
      </c>
      <c r="M12891" t="s">
        <v>1075</v>
      </c>
      <c r="N12891">
        <v>19.940000000000001</v>
      </c>
      <c r="O12891" t="s">
        <v>7876</v>
      </c>
      <c r="P12891" t="s">
        <v>20018</v>
      </c>
      <c r="Q12891">
        <v>1.9939999999999999E-2</v>
      </c>
      <c r="R12891" s="117" t="s">
        <v>14687</v>
      </c>
      <c r="S12891" s="117" t="s">
        <v>14688</v>
      </c>
      <c r="T12891" t="s">
        <v>13996</v>
      </c>
      <c r="U12891" t="s">
        <v>10772</v>
      </c>
    </row>
    <row r="12892" spans="1:21">
      <c r="A12892" s="117" t="s">
        <v>20040</v>
      </c>
      <c r="B12892" t="s">
        <v>14590</v>
      </c>
      <c r="C12892" t="s">
        <v>14593</v>
      </c>
      <c r="D12892">
        <v>28</v>
      </c>
      <c r="E12892">
        <v>22</v>
      </c>
      <c r="F12892" t="e">
        <v>#N/A</v>
      </c>
      <c r="G12892" t="e">
        <v>#N/A</v>
      </c>
      <c r="H12892">
        <v>10</v>
      </c>
      <c r="I12892">
        <v>10</v>
      </c>
      <c r="J12892">
        <v>0</v>
      </c>
      <c r="K12892" s="194" t="e">
        <v>#N/A</v>
      </c>
      <c r="L12892" t="s">
        <v>1075</v>
      </c>
      <c r="M12892" t="s">
        <v>1075</v>
      </c>
      <c r="N12892">
        <v>19.940000000000001</v>
      </c>
      <c r="O12892" t="s">
        <v>7876</v>
      </c>
      <c r="P12892" t="s">
        <v>20018</v>
      </c>
      <c r="Q12892">
        <v>1.9939999999999999E-2</v>
      </c>
      <c r="R12892" s="117" t="s">
        <v>14687</v>
      </c>
      <c r="S12892" s="117" t="s">
        <v>14688</v>
      </c>
      <c r="T12892" t="s">
        <v>13996</v>
      </c>
      <c r="U12892" t="s">
        <v>10772</v>
      </c>
    </row>
    <row r="12893" spans="1:21">
      <c r="A12893" s="117" t="s">
        <v>20041</v>
      </c>
      <c r="B12893" t="s">
        <v>14590</v>
      </c>
      <c r="C12893" t="s">
        <v>14593</v>
      </c>
      <c r="D12893">
        <v>28</v>
      </c>
      <c r="E12893">
        <v>22</v>
      </c>
      <c r="F12893" t="e">
        <v>#N/A</v>
      </c>
      <c r="G12893" t="e">
        <v>#N/A</v>
      </c>
      <c r="H12893">
        <v>10</v>
      </c>
      <c r="I12893">
        <v>10</v>
      </c>
      <c r="J12893">
        <v>0</v>
      </c>
      <c r="K12893" s="194" t="e">
        <v>#N/A</v>
      </c>
      <c r="L12893" t="s">
        <v>1075</v>
      </c>
      <c r="M12893" t="s">
        <v>1075</v>
      </c>
      <c r="N12893">
        <v>19.940000000000001</v>
      </c>
      <c r="O12893" t="s">
        <v>7876</v>
      </c>
      <c r="P12893" t="s">
        <v>20018</v>
      </c>
      <c r="Q12893">
        <v>1.9939999999999999E-2</v>
      </c>
      <c r="R12893" s="117" t="s">
        <v>14687</v>
      </c>
      <c r="S12893" s="117" t="s">
        <v>14688</v>
      </c>
      <c r="T12893" t="s">
        <v>13996</v>
      </c>
      <c r="U12893" t="s">
        <v>10772</v>
      </c>
    </row>
    <row r="12894" spans="1:21">
      <c r="A12894" s="117" t="s">
        <v>20042</v>
      </c>
      <c r="B12894" t="s">
        <v>14590</v>
      </c>
      <c r="C12894" t="s">
        <v>14593</v>
      </c>
      <c r="D12894">
        <v>28</v>
      </c>
      <c r="E12894">
        <v>22</v>
      </c>
      <c r="F12894" t="e">
        <v>#N/A</v>
      </c>
      <c r="G12894" t="e">
        <v>#N/A</v>
      </c>
      <c r="H12894">
        <v>10</v>
      </c>
      <c r="I12894">
        <v>10</v>
      </c>
      <c r="J12894">
        <v>0</v>
      </c>
      <c r="K12894" s="194" t="e">
        <v>#N/A</v>
      </c>
      <c r="L12894" t="s">
        <v>1075</v>
      </c>
      <c r="M12894" t="s">
        <v>1075</v>
      </c>
      <c r="N12894">
        <v>19.940000000000001</v>
      </c>
      <c r="O12894" t="s">
        <v>7876</v>
      </c>
      <c r="P12894" t="s">
        <v>20018</v>
      </c>
      <c r="Q12894">
        <v>1.9939999999999999E-2</v>
      </c>
      <c r="R12894" s="117" t="s">
        <v>14687</v>
      </c>
      <c r="S12894" s="117" t="s">
        <v>14688</v>
      </c>
      <c r="T12894" t="s">
        <v>13996</v>
      </c>
      <c r="U12894" t="s">
        <v>10772</v>
      </c>
    </row>
    <row r="12895" spans="1:21">
      <c r="A12895" s="117" t="s">
        <v>20043</v>
      </c>
      <c r="B12895" t="s">
        <v>14590</v>
      </c>
      <c r="C12895" t="s">
        <v>14593</v>
      </c>
      <c r="D12895">
        <v>28</v>
      </c>
      <c r="E12895">
        <v>22</v>
      </c>
      <c r="F12895" t="e">
        <v>#N/A</v>
      </c>
      <c r="G12895" t="e">
        <v>#N/A</v>
      </c>
      <c r="H12895">
        <v>10</v>
      </c>
      <c r="I12895">
        <v>10</v>
      </c>
      <c r="J12895">
        <v>0</v>
      </c>
      <c r="K12895" s="194" t="e">
        <v>#N/A</v>
      </c>
      <c r="L12895" t="s">
        <v>1075</v>
      </c>
      <c r="M12895" t="s">
        <v>1075</v>
      </c>
      <c r="N12895">
        <v>19.940000000000001</v>
      </c>
      <c r="O12895" t="s">
        <v>7876</v>
      </c>
      <c r="P12895" t="s">
        <v>20018</v>
      </c>
      <c r="Q12895">
        <v>1.9939999999999999E-2</v>
      </c>
      <c r="R12895" s="117" t="s">
        <v>14687</v>
      </c>
      <c r="S12895" s="117" t="s">
        <v>14688</v>
      </c>
      <c r="T12895" t="s">
        <v>13996</v>
      </c>
      <c r="U12895" t="s">
        <v>10772</v>
      </c>
    </row>
    <row r="12896" spans="1:21">
      <c r="A12896" s="117" t="s">
        <v>20462</v>
      </c>
      <c r="B12896" t="s">
        <v>14590</v>
      </c>
      <c r="C12896" t="s">
        <v>14590</v>
      </c>
      <c r="D12896">
        <v>28</v>
      </c>
      <c r="E12896">
        <v>22</v>
      </c>
      <c r="F12896">
        <v>28</v>
      </c>
      <c r="G12896">
        <v>22</v>
      </c>
      <c r="H12896">
        <v>10</v>
      </c>
      <c r="I12896">
        <v>10</v>
      </c>
      <c r="J12896">
        <v>0</v>
      </c>
      <c r="K12896" s="194">
        <v>0</v>
      </c>
      <c r="L12896" t="s">
        <v>1075</v>
      </c>
      <c r="M12896" t="s">
        <v>1075</v>
      </c>
      <c r="N12896">
        <v>19.940000000000001</v>
      </c>
      <c r="O12896" t="s">
        <v>7876</v>
      </c>
      <c r="P12896" t="s">
        <v>20018</v>
      </c>
      <c r="Q12896">
        <v>1.9939999999999999E-2</v>
      </c>
      <c r="R12896" s="117" t="s">
        <v>14687</v>
      </c>
      <c r="S12896" s="117" t="s">
        <v>14688</v>
      </c>
      <c r="T12896" t="s">
        <v>13996</v>
      </c>
      <c r="U12896" t="s">
        <v>10772</v>
      </c>
    </row>
    <row r="12897" spans="1:21">
      <c r="A12897" s="117" t="s">
        <v>20463</v>
      </c>
      <c r="B12897" t="s">
        <v>14590</v>
      </c>
      <c r="C12897" t="s">
        <v>14590</v>
      </c>
      <c r="D12897">
        <v>28</v>
      </c>
      <c r="E12897">
        <v>22</v>
      </c>
      <c r="F12897">
        <v>28</v>
      </c>
      <c r="G12897">
        <v>22</v>
      </c>
      <c r="H12897">
        <v>10</v>
      </c>
      <c r="I12897">
        <v>10</v>
      </c>
      <c r="J12897">
        <v>0</v>
      </c>
      <c r="K12897" s="194">
        <v>0</v>
      </c>
      <c r="L12897" t="s">
        <v>1075</v>
      </c>
      <c r="M12897" t="s">
        <v>1075</v>
      </c>
      <c r="N12897">
        <v>19.940000000000001</v>
      </c>
      <c r="O12897" t="s">
        <v>7876</v>
      </c>
      <c r="P12897" t="s">
        <v>20018</v>
      </c>
      <c r="Q12897">
        <v>1.9939999999999999E-2</v>
      </c>
      <c r="R12897" s="117" t="s">
        <v>14687</v>
      </c>
      <c r="S12897" s="117" t="s">
        <v>14688</v>
      </c>
      <c r="T12897" t="s">
        <v>13996</v>
      </c>
      <c r="U12897" t="s">
        <v>10772</v>
      </c>
    </row>
    <row r="12898" spans="1:21">
      <c r="A12898" s="117" t="s">
        <v>20044</v>
      </c>
      <c r="B12898" t="s">
        <v>14590</v>
      </c>
      <c r="C12898" t="s">
        <v>14593</v>
      </c>
      <c r="D12898">
        <v>28</v>
      </c>
      <c r="E12898">
        <v>22</v>
      </c>
      <c r="F12898" t="e">
        <v>#N/A</v>
      </c>
      <c r="G12898" t="e">
        <v>#N/A</v>
      </c>
      <c r="H12898">
        <v>10</v>
      </c>
      <c r="I12898">
        <v>10</v>
      </c>
      <c r="J12898">
        <v>0</v>
      </c>
      <c r="K12898" s="194" t="e">
        <v>#N/A</v>
      </c>
      <c r="L12898" t="s">
        <v>1075</v>
      </c>
      <c r="M12898" t="s">
        <v>1075</v>
      </c>
      <c r="N12898">
        <v>19.940000000000001</v>
      </c>
      <c r="O12898" t="s">
        <v>7876</v>
      </c>
      <c r="P12898" t="s">
        <v>20018</v>
      </c>
      <c r="Q12898">
        <v>1.9939999999999999E-2</v>
      </c>
      <c r="R12898" s="117" t="s">
        <v>14687</v>
      </c>
      <c r="S12898" s="117" t="s">
        <v>14688</v>
      </c>
      <c r="T12898" t="s">
        <v>13996</v>
      </c>
      <c r="U12898" t="s">
        <v>10772</v>
      </c>
    </row>
    <row r="12899" spans="1:21">
      <c r="A12899" s="117" t="s">
        <v>20045</v>
      </c>
      <c r="B12899" t="s">
        <v>14590</v>
      </c>
      <c r="C12899" t="s">
        <v>14593</v>
      </c>
      <c r="D12899">
        <v>28</v>
      </c>
      <c r="E12899">
        <v>22</v>
      </c>
      <c r="F12899" t="e">
        <v>#N/A</v>
      </c>
      <c r="G12899" t="e">
        <v>#N/A</v>
      </c>
      <c r="H12899">
        <v>10</v>
      </c>
      <c r="I12899">
        <v>10</v>
      </c>
      <c r="J12899">
        <v>0</v>
      </c>
      <c r="K12899" s="194" t="e">
        <v>#N/A</v>
      </c>
      <c r="L12899" t="s">
        <v>1075</v>
      </c>
      <c r="M12899" t="s">
        <v>1075</v>
      </c>
      <c r="N12899">
        <v>19.940000000000001</v>
      </c>
      <c r="O12899" t="s">
        <v>7876</v>
      </c>
      <c r="P12899" t="s">
        <v>20018</v>
      </c>
      <c r="Q12899">
        <v>1.9939999999999999E-2</v>
      </c>
      <c r="R12899" s="117" t="s">
        <v>14687</v>
      </c>
      <c r="S12899" s="117" t="s">
        <v>14688</v>
      </c>
      <c r="T12899" t="s">
        <v>13996</v>
      </c>
      <c r="U12899" t="s">
        <v>10772</v>
      </c>
    </row>
    <row r="12900" spans="1:21">
      <c r="A12900" s="117" t="s">
        <v>20046</v>
      </c>
      <c r="B12900" t="s">
        <v>14590</v>
      </c>
      <c r="C12900" t="s">
        <v>14593</v>
      </c>
      <c r="D12900">
        <v>28</v>
      </c>
      <c r="E12900">
        <v>22</v>
      </c>
      <c r="F12900" t="e">
        <v>#N/A</v>
      </c>
      <c r="G12900" t="e">
        <v>#N/A</v>
      </c>
      <c r="H12900">
        <v>10</v>
      </c>
      <c r="I12900">
        <v>10</v>
      </c>
      <c r="J12900">
        <v>0</v>
      </c>
      <c r="K12900" s="194" t="e">
        <v>#N/A</v>
      </c>
      <c r="L12900" t="s">
        <v>1075</v>
      </c>
      <c r="M12900" t="s">
        <v>1075</v>
      </c>
      <c r="N12900">
        <v>19.940000000000001</v>
      </c>
      <c r="O12900" t="s">
        <v>7876</v>
      </c>
      <c r="P12900" t="s">
        <v>20018</v>
      </c>
      <c r="Q12900">
        <v>1.9939999999999999E-2</v>
      </c>
      <c r="R12900" s="117" t="s">
        <v>14687</v>
      </c>
      <c r="S12900" s="117" t="s">
        <v>14688</v>
      </c>
      <c r="T12900" t="s">
        <v>13996</v>
      </c>
      <c r="U12900" t="s">
        <v>10772</v>
      </c>
    </row>
    <row r="12901" spans="1:21">
      <c r="A12901" s="117" t="s">
        <v>20047</v>
      </c>
      <c r="B12901" t="s">
        <v>14590</v>
      </c>
      <c r="C12901" t="s">
        <v>14593</v>
      </c>
      <c r="D12901">
        <v>28</v>
      </c>
      <c r="E12901">
        <v>22</v>
      </c>
      <c r="F12901" t="e">
        <v>#N/A</v>
      </c>
      <c r="G12901" t="e">
        <v>#N/A</v>
      </c>
      <c r="H12901">
        <v>10</v>
      </c>
      <c r="I12901">
        <v>10</v>
      </c>
      <c r="J12901">
        <v>0</v>
      </c>
      <c r="K12901" s="194" t="e">
        <v>#N/A</v>
      </c>
      <c r="L12901" t="s">
        <v>1075</v>
      </c>
      <c r="M12901" t="s">
        <v>1075</v>
      </c>
      <c r="N12901">
        <v>19.940000000000001</v>
      </c>
      <c r="O12901" t="s">
        <v>7876</v>
      </c>
      <c r="P12901" t="s">
        <v>20018</v>
      </c>
      <c r="Q12901">
        <v>1.9939999999999999E-2</v>
      </c>
      <c r="R12901" s="117" t="s">
        <v>14687</v>
      </c>
      <c r="S12901" s="117" t="s">
        <v>14688</v>
      </c>
      <c r="T12901" t="s">
        <v>13996</v>
      </c>
      <c r="U12901" t="s">
        <v>10772</v>
      </c>
    </row>
    <row r="12902" spans="1:21">
      <c r="A12902" s="117" t="s">
        <v>20048</v>
      </c>
      <c r="B12902" t="s">
        <v>14590</v>
      </c>
      <c r="C12902" t="s">
        <v>14593</v>
      </c>
      <c r="D12902">
        <v>28</v>
      </c>
      <c r="E12902">
        <v>22</v>
      </c>
      <c r="F12902" t="e">
        <v>#N/A</v>
      </c>
      <c r="G12902" t="e">
        <v>#N/A</v>
      </c>
      <c r="H12902">
        <v>10</v>
      </c>
      <c r="I12902">
        <v>10</v>
      </c>
      <c r="J12902">
        <v>0</v>
      </c>
      <c r="K12902" s="194" t="e">
        <v>#N/A</v>
      </c>
      <c r="L12902" t="s">
        <v>1075</v>
      </c>
      <c r="M12902" t="s">
        <v>1075</v>
      </c>
      <c r="N12902">
        <v>19.940000000000001</v>
      </c>
      <c r="O12902" t="s">
        <v>7876</v>
      </c>
      <c r="P12902" t="s">
        <v>20018</v>
      </c>
      <c r="Q12902">
        <v>1.9939999999999999E-2</v>
      </c>
      <c r="R12902" s="117" t="s">
        <v>14687</v>
      </c>
      <c r="S12902" s="117" t="s">
        <v>14688</v>
      </c>
      <c r="T12902" t="s">
        <v>13996</v>
      </c>
      <c r="U12902" t="s">
        <v>10772</v>
      </c>
    </row>
    <row r="12903" spans="1:21">
      <c r="A12903" s="117" t="s">
        <v>20049</v>
      </c>
      <c r="B12903" t="s">
        <v>14590</v>
      </c>
      <c r="C12903" t="s">
        <v>14593</v>
      </c>
      <c r="D12903">
        <v>28</v>
      </c>
      <c r="E12903">
        <v>22</v>
      </c>
      <c r="F12903" t="e">
        <v>#N/A</v>
      </c>
      <c r="G12903" t="e">
        <v>#N/A</v>
      </c>
      <c r="H12903">
        <v>10</v>
      </c>
      <c r="I12903">
        <v>10</v>
      </c>
      <c r="J12903">
        <v>0</v>
      </c>
      <c r="K12903" s="194" t="e">
        <v>#N/A</v>
      </c>
      <c r="L12903" t="s">
        <v>1075</v>
      </c>
      <c r="M12903" t="s">
        <v>1075</v>
      </c>
      <c r="N12903">
        <v>19.940000000000001</v>
      </c>
      <c r="O12903" t="s">
        <v>7876</v>
      </c>
      <c r="P12903" t="s">
        <v>20018</v>
      </c>
      <c r="Q12903">
        <v>1.9939999999999999E-2</v>
      </c>
      <c r="R12903" s="117" t="s">
        <v>14687</v>
      </c>
      <c r="S12903" s="117" t="s">
        <v>14688</v>
      </c>
      <c r="T12903" t="s">
        <v>13996</v>
      </c>
      <c r="U12903" t="s">
        <v>10772</v>
      </c>
    </row>
    <row r="12904" spans="1:21">
      <c r="A12904" s="117" t="s">
        <v>20050</v>
      </c>
      <c r="B12904" t="s">
        <v>14590</v>
      </c>
      <c r="C12904" t="s">
        <v>14593</v>
      </c>
      <c r="D12904">
        <v>28</v>
      </c>
      <c r="E12904">
        <v>22</v>
      </c>
      <c r="F12904" t="e">
        <v>#N/A</v>
      </c>
      <c r="G12904" t="e">
        <v>#N/A</v>
      </c>
      <c r="H12904">
        <v>10</v>
      </c>
      <c r="I12904">
        <v>10</v>
      </c>
      <c r="J12904">
        <v>0</v>
      </c>
      <c r="K12904" s="194" t="e">
        <v>#N/A</v>
      </c>
      <c r="L12904" t="s">
        <v>1075</v>
      </c>
      <c r="M12904" t="s">
        <v>1075</v>
      </c>
      <c r="N12904">
        <v>19.940000000000001</v>
      </c>
      <c r="O12904" t="s">
        <v>7876</v>
      </c>
      <c r="P12904" t="s">
        <v>20018</v>
      </c>
      <c r="Q12904">
        <v>1.9939999999999999E-2</v>
      </c>
      <c r="R12904" s="117" t="s">
        <v>14687</v>
      </c>
      <c r="S12904" s="117" t="s">
        <v>14688</v>
      </c>
      <c r="T12904" t="s">
        <v>13996</v>
      </c>
      <c r="U12904" t="s">
        <v>10772</v>
      </c>
    </row>
    <row r="12905" spans="1:21">
      <c r="A12905" s="117" t="s">
        <v>21229</v>
      </c>
      <c r="B12905" t="s">
        <v>14590</v>
      </c>
      <c r="C12905" t="s">
        <v>14590</v>
      </c>
      <c r="D12905">
        <v>28</v>
      </c>
      <c r="E12905">
        <v>22</v>
      </c>
      <c r="F12905">
        <v>28</v>
      </c>
      <c r="G12905">
        <v>22</v>
      </c>
      <c r="H12905">
        <v>10</v>
      </c>
      <c r="I12905">
        <v>10</v>
      </c>
      <c r="J12905">
        <v>0</v>
      </c>
      <c r="K12905" s="194">
        <v>0</v>
      </c>
      <c r="L12905" t="s">
        <v>1075</v>
      </c>
      <c r="M12905" t="s">
        <v>1075</v>
      </c>
      <c r="N12905">
        <v>43.53</v>
      </c>
      <c r="O12905" t="s">
        <v>7876</v>
      </c>
      <c r="P12905" t="s">
        <v>21230</v>
      </c>
      <c r="Q12905">
        <v>4.3529999999999999E-2</v>
      </c>
      <c r="R12905" s="117" t="s">
        <v>14944</v>
      </c>
      <c r="S12905" s="117" t="s">
        <v>14688</v>
      </c>
      <c r="T12905" t="s">
        <v>13996</v>
      </c>
      <c r="U12905" t="s">
        <v>10772</v>
      </c>
    </row>
    <row r="12906" spans="1:21">
      <c r="A12906" s="117" t="s">
        <v>21231</v>
      </c>
      <c r="B12906" t="s">
        <v>14590</v>
      </c>
      <c r="C12906" t="s">
        <v>14590</v>
      </c>
      <c r="D12906">
        <v>28</v>
      </c>
      <c r="E12906">
        <v>22</v>
      </c>
      <c r="F12906">
        <v>28</v>
      </c>
      <c r="G12906">
        <v>22</v>
      </c>
      <c r="H12906">
        <v>50</v>
      </c>
      <c r="I12906">
        <v>50</v>
      </c>
      <c r="J12906">
        <v>0</v>
      </c>
      <c r="K12906" s="194">
        <v>0</v>
      </c>
      <c r="L12906" t="s">
        <v>1075</v>
      </c>
      <c r="M12906" t="s">
        <v>1075</v>
      </c>
      <c r="N12906">
        <v>43.53</v>
      </c>
      <c r="O12906" t="s">
        <v>7876</v>
      </c>
      <c r="P12906" t="s">
        <v>21230</v>
      </c>
      <c r="Q12906">
        <v>4.3529999999999999E-2</v>
      </c>
      <c r="R12906" s="117" t="s">
        <v>14944</v>
      </c>
      <c r="S12906" s="117" t="s">
        <v>14688</v>
      </c>
      <c r="T12906" t="s">
        <v>13996</v>
      </c>
      <c r="U12906" t="s">
        <v>10772</v>
      </c>
    </row>
    <row r="12907" spans="1:21">
      <c r="A12907" s="117" t="s">
        <v>20051</v>
      </c>
      <c r="B12907" t="s">
        <v>14590</v>
      </c>
      <c r="C12907" t="s">
        <v>14593</v>
      </c>
      <c r="D12907">
        <v>28</v>
      </c>
      <c r="E12907">
        <v>22</v>
      </c>
      <c r="F12907" t="e">
        <v>#N/A</v>
      </c>
      <c r="G12907" t="e">
        <v>#N/A</v>
      </c>
      <c r="H12907">
        <v>10</v>
      </c>
      <c r="I12907">
        <v>10</v>
      </c>
      <c r="J12907">
        <v>0</v>
      </c>
      <c r="K12907" s="194" t="e">
        <v>#N/A</v>
      </c>
      <c r="L12907" t="s">
        <v>1075</v>
      </c>
      <c r="M12907" t="s">
        <v>1075</v>
      </c>
      <c r="N12907">
        <v>19.940000000000001</v>
      </c>
      <c r="O12907" t="s">
        <v>7876</v>
      </c>
      <c r="P12907" t="s">
        <v>20018</v>
      </c>
      <c r="Q12907">
        <v>1.9939999999999999E-2</v>
      </c>
      <c r="R12907" s="117" t="s">
        <v>14687</v>
      </c>
      <c r="S12907" s="117" t="s">
        <v>14688</v>
      </c>
      <c r="T12907" t="s">
        <v>13996</v>
      </c>
      <c r="U12907" t="s">
        <v>10772</v>
      </c>
    </row>
    <row r="12908" spans="1:21">
      <c r="A12908" s="117" t="s">
        <v>20052</v>
      </c>
      <c r="B12908" t="s">
        <v>14590</v>
      </c>
      <c r="C12908" t="s">
        <v>14593</v>
      </c>
      <c r="D12908">
        <v>28</v>
      </c>
      <c r="E12908">
        <v>22</v>
      </c>
      <c r="F12908" t="e">
        <v>#N/A</v>
      </c>
      <c r="G12908" t="e">
        <v>#N/A</v>
      </c>
      <c r="H12908">
        <v>10</v>
      </c>
      <c r="I12908">
        <v>10</v>
      </c>
      <c r="J12908">
        <v>0</v>
      </c>
      <c r="K12908" s="194" t="e">
        <v>#N/A</v>
      </c>
      <c r="L12908" t="s">
        <v>1075</v>
      </c>
      <c r="M12908" t="s">
        <v>1075</v>
      </c>
      <c r="N12908">
        <v>19.940000000000001</v>
      </c>
      <c r="O12908" t="s">
        <v>7876</v>
      </c>
      <c r="P12908" t="s">
        <v>20018</v>
      </c>
      <c r="Q12908">
        <v>1.9939999999999999E-2</v>
      </c>
      <c r="R12908" s="117" t="s">
        <v>14687</v>
      </c>
      <c r="S12908" s="117" t="s">
        <v>14688</v>
      </c>
      <c r="T12908" t="s">
        <v>13996</v>
      </c>
      <c r="U12908" t="s">
        <v>10772</v>
      </c>
    </row>
    <row r="12909" spans="1:21">
      <c r="A12909" s="117" t="s">
        <v>21232</v>
      </c>
      <c r="B12909" t="s">
        <v>14590</v>
      </c>
      <c r="C12909" t="s">
        <v>14590</v>
      </c>
      <c r="D12909">
        <v>28</v>
      </c>
      <c r="E12909">
        <v>22</v>
      </c>
      <c r="F12909">
        <v>28</v>
      </c>
      <c r="G12909">
        <v>22</v>
      </c>
      <c r="H12909">
        <v>10</v>
      </c>
      <c r="I12909">
        <v>10</v>
      </c>
      <c r="J12909">
        <v>0</v>
      </c>
      <c r="K12909" s="194">
        <v>0</v>
      </c>
      <c r="L12909" t="s">
        <v>1075</v>
      </c>
      <c r="M12909" t="s">
        <v>1075</v>
      </c>
      <c r="N12909">
        <v>32.56</v>
      </c>
      <c r="O12909" t="s">
        <v>7876</v>
      </c>
      <c r="P12909" t="s">
        <v>21233</v>
      </c>
      <c r="Q12909">
        <v>3.2559999999999999E-2</v>
      </c>
      <c r="R12909" s="117" t="s">
        <v>14944</v>
      </c>
      <c r="S12909" s="117" t="s">
        <v>14688</v>
      </c>
      <c r="T12909" t="s">
        <v>13996</v>
      </c>
      <c r="U12909" t="s">
        <v>10772</v>
      </c>
    </row>
    <row r="12910" spans="1:21">
      <c r="A12910" s="117" t="s">
        <v>21234</v>
      </c>
      <c r="B12910" t="s">
        <v>14590</v>
      </c>
      <c r="C12910" t="s">
        <v>14590</v>
      </c>
      <c r="D12910">
        <v>28</v>
      </c>
      <c r="E12910">
        <v>22</v>
      </c>
      <c r="F12910">
        <v>28</v>
      </c>
      <c r="G12910">
        <v>22</v>
      </c>
      <c r="H12910">
        <v>50</v>
      </c>
      <c r="I12910">
        <v>50</v>
      </c>
      <c r="J12910">
        <v>0</v>
      </c>
      <c r="K12910" s="194">
        <v>0</v>
      </c>
      <c r="L12910" t="s">
        <v>1075</v>
      </c>
      <c r="M12910" t="s">
        <v>1075</v>
      </c>
      <c r="N12910">
        <v>97.53</v>
      </c>
      <c r="O12910" t="s">
        <v>7876</v>
      </c>
      <c r="P12910" t="s">
        <v>21233</v>
      </c>
      <c r="Q12910">
        <v>9.7530000000000006E-2</v>
      </c>
      <c r="R12910" s="117" t="s">
        <v>14944</v>
      </c>
      <c r="S12910" s="117" t="s">
        <v>14688</v>
      </c>
      <c r="T12910" t="s">
        <v>13996</v>
      </c>
      <c r="U12910" t="s">
        <v>10772</v>
      </c>
    </row>
    <row r="12911" spans="1:21">
      <c r="A12911" s="117" t="s">
        <v>20053</v>
      </c>
      <c r="B12911" t="s">
        <v>14590</v>
      </c>
      <c r="C12911" t="s">
        <v>14593</v>
      </c>
      <c r="D12911">
        <v>28</v>
      </c>
      <c r="E12911">
        <v>22</v>
      </c>
      <c r="F12911" t="e">
        <v>#N/A</v>
      </c>
      <c r="G12911" t="e">
        <v>#N/A</v>
      </c>
      <c r="H12911">
        <v>10</v>
      </c>
      <c r="I12911">
        <v>10</v>
      </c>
      <c r="J12911">
        <v>0</v>
      </c>
      <c r="K12911" s="194" t="e">
        <v>#N/A</v>
      </c>
      <c r="L12911" t="s">
        <v>1075</v>
      </c>
      <c r="M12911" t="s">
        <v>1075</v>
      </c>
      <c r="N12911">
        <v>19.940000000000001</v>
      </c>
      <c r="O12911" t="s">
        <v>7876</v>
      </c>
      <c r="P12911" t="s">
        <v>20018</v>
      </c>
      <c r="Q12911">
        <v>1.9939999999999999E-2</v>
      </c>
      <c r="R12911" s="117" t="s">
        <v>14687</v>
      </c>
      <c r="S12911" s="117" t="s">
        <v>14688</v>
      </c>
      <c r="T12911" t="s">
        <v>13996</v>
      </c>
      <c r="U12911" t="s">
        <v>10772</v>
      </c>
    </row>
    <row r="12912" spans="1:21">
      <c r="A12912" s="117" t="s">
        <v>20054</v>
      </c>
      <c r="B12912" t="s">
        <v>14590</v>
      </c>
      <c r="C12912" t="s">
        <v>14593</v>
      </c>
      <c r="D12912">
        <v>28</v>
      </c>
      <c r="E12912">
        <v>22</v>
      </c>
      <c r="F12912" t="e">
        <v>#N/A</v>
      </c>
      <c r="G12912" t="e">
        <v>#N/A</v>
      </c>
      <c r="H12912">
        <v>10</v>
      </c>
      <c r="I12912">
        <v>10</v>
      </c>
      <c r="J12912">
        <v>0</v>
      </c>
      <c r="K12912" s="194" t="e">
        <v>#N/A</v>
      </c>
      <c r="L12912" t="s">
        <v>1075</v>
      </c>
      <c r="M12912" t="s">
        <v>1075</v>
      </c>
      <c r="N12912">
        <v>19.940000000000001</v>
      </c>
      <c r="O12912" t="s">
        <v>7876</v>
      </c>
      <c r="P12912" t="s">
        <v>20018</v>
      </c>
      <c r="Q12912">
        <v>1.9939999999999999E-2</v>
      </c>
      <c r="R12912" s="117" t="s">
        <v>14687</v>
      </c>
      <c r="S12912" s="117" t="s">
        <v>14688</v>
      </c>
      <c r="T12912" t="s">
        <v>13996</v>
      </c>
      <c r="U12912" t="s">
        <v>10772</v>
      </c>
    </row>
    <row r="12913" spans="1:21">
      <c r="A12913" s="117" t="s">
        <v>21235</v>
      </c>
      <c r="B12913" t="s">
        <v>14590</v>
      </c>
      <c r="C12913" t="s">
        <v>14590</v>
      </c>
      <c r="D12913">
        <v>28</v>
      </c>
      <c r="E12913">
        <v>22</v>
      </c>
      <c r="F12913">
        <v>28</v>
      </c>
      <c r="G12913">
        <v>22</v>
      </c>
      <c r="H12913">
        <v>10</v>
      </c>
      <c r="I12913">
        <v>10</v>
      </c>
      <c r="J12913">
        <v>0</v>
      </c>
      <c r="K12913" s="194">
        <v>0</v>
      </c>
      <c r="L12913" t="s">
        <v>1075</v>
      </c>
      <c r="M12913" t="s">
        <v>1075</v>
      </c>
      <c r="N12913">
        <v>32.56</v>
      </c>
      <c r="O12913" t="s">
        <v>7876</v>
      </c>
      <c r="P12913" t="s">
        <v>21233</v>
      </c>
      <c r="Q12913">
        <v>3.2559999999999999E-2</v>
      </c>
      <c r="R12913" s="117" t="s">
        <v>14944</v>
      </c>
      <c r="S12913" s="117" t="s">
        <v>14688</v>
      </c>
      <c r="T12913" t="s">
        <v>13996</v>
      </c>
      <c r="U12913" t="s">
        <v>10772</v>
      </c>
    </row>
    <row r="12914" spans="1:21">
      <c r="A12914" s="117" t="s">
        <v>21236</v>
      </c>
      <c r="B12914" t="s">
        <v>14590</v>
      </c>
      <c r="C12914" t="s">
        <v>14590</v>
      </c>
      <c r="D12914">
        <v>28</v>
      </c>
      <c r="E12914">
        <v>22</v>
      </c>
      <c r="F12914">
        <v>28</v>
      </c>
      <c r="G12914">
        <v>22</v>
      </c>
      <c r="H12914">
        <v>50</v>
      </c>
      <c r="I12914">
        <v>50</v>
      </c>
      <c r="J12914">
        <v>0</v>
      </c>
      <c r="K12914" s="194">
        <v>0</v>
      </c>
      <c r="L12914" t="s">
        <v>1075</v>
      </c>
      <c r="M12914" t="s">
        <v>1075</v>
      </c>
      <c r="N12914">
        <v>97.53</v>
      </c>
      <c r="O12914" t="s">
        <v>7876</v>
      </c>
      <c r="P12914" t="s">
        <v>21233</v>
      </c>
      <c r="Q12914">
        <v>9.7530000000000006E-2</v>
      </c>
      <c r="R12914" s="117" t="s">
        <v>14944</v>
      </c>
      <c r="S12914" s="117" t="s">
        <v>14688</v>
      </c>
      <c r="T12914" t="s">
        <v>13996</v>
      </c>
      <c r="U12914" t="s">
        <v>10772</v>
      </c>
    </row>
    <row r="12915" spans="1:21">
      <c r="A12915" s="117" t="s">
        <v>20055</v>
      </c>
      <c r="B12915" t="s">
        <v>14590</v>
      </c>
      <c r="C12915" t="s">
        <v>14593</v>
      </c>
      <c r="D12915">
        <v>28</v>
      </c>
      <c r="E12915">
        <v>22</v>
      </c>
      <c r="F12915" t="e">
        <v>#N/A</v>
      </c>
      <c r="G12915" t="e">
        <v>#N/A</v>
      </c>
      <c r="H12915">
        <v>10</v>
      </c>
      <c r="I12915">
        <v>10</v>
      </c>
      <c r="J12915">
        <v>0</v>
      </c>
      <c r="K12915" s="194" t="e">
        <v>#N/A</v>
      </c>
      <c r="L12915" t="s">
        <v>1075</v>
      </c>
      <c r="M12915" t="s">
        <v>1075</v>
      </c>
      <c r="N12915">
        <v>19.940000000000001</v>
      </c>
      <c r="O12915" t="s">
        <v>7876</v>
      </c>
      <c r="P12915" t="s">
        <v>20018</v>
      </c>
      <c r="Q12915">
        <v>1.9939999999999999E-2</v>
      </c>
      <c r="R12915" s="117" t="s">
        <v>14687</v>
      </c>
      <c r="S12915" s="117" t="s">
        <v>14688</v>
      </c>
      <c r="T12915" t="s">
        <v>13996</v>
      </c>
      <c r="U12915" t="s">
        <v>10772</v>
      </c>
    </row>
    <row r="12916" spans="1:21">
      <c r="A12916" s="117" t="s">
        <v>20056</v>
      </c>
      <c r="B12916" t="s">
        <v>14590</v>
      </c>
      <c r="C12916" t="s">
        <v>14593</v>
      </c>
      <c r="D12916">
        <v>28</v>
      </c>
      <c r="E12916">
        <v>22</v>
      </c>
      <c r="F12916" t="e">
        <v>#N/A</v>
      </c>
      <c r="G12916" t="e">
        <v>#N/A</v>
      </c>
      <c r="H12916">
        <v>10</v>
      </c>
      <c r="I12916">
        <v>10</v>
      </c>
      <c r="J12916">
        <v>0</v>
      </c>
      <c r="K12916" s="194" t="e">
        <v>#N/A</v>
      </c>
      <c r="L12916" t="s">
        <v>1075</v>
      </c>
      <c r="M12916" t="s">
        <v>1075</v>
      </c>
      <c r="N12916">
        <v>19.940000000000001</v>
      </c>
      <c r="O12916" t="s">
        <v>7876</v>
      </c>
      <c r="P12916" t="s">
        <v>20018</v>
      </c>
      <c r="Q12916">
        <v>1.9939999999999999E-2</v>
      </c>
      <c r="R12916" s="117" t="s">
        <v>14687</v>
      </c>
      <c r="S12916" s="117" t="s">
        <v>14688</v>
      </c>
      <c r="T12916" t="s">
        <v>13996</v>
      </c>
      <c r="U12916" t="s">
        <v>10772</v>
      </c>
    </row>
    <row r="12917" spans="1:21">
      <c r="A12917" s="117" t="s">
        <v>21237</v>
      </c>
      <c r="B12917" t="s">
        <v>14590</v>
      </c>
      <c r="C12917" t="s">
        <v>14590</v>
      </c>
      <c r="D12917">
        <v>28</v>
      </c>
      <c r="E12917">
        <v>22</v>
      </c>
      <c r="F12917">
        <v>28</v>
      </c>
      <c r="G12917">
        <v>22</v>
      </c>
      <c r="H12917">
        <v>10</v>
      </c>
      <c r="I12917">
        <v>10</v>
      </c>
      <c r="J12917">
        <v>0</v>
      </c>
      <c r="K12917" s="194">
        <v>0</v>
      </c>
      <c r="L12917" t="s">
        <v>1075</v>
      </c>
      <c r="M12917" t="s">
        <v>1075</v>
      </c>
      <c r="N12917">
        <v>32.56</v>
      </c>
      <c r="O12917" t="s">
        <v>7876</v>
      </c>
      <c r="P12917" t="s">
        <v>21233</v>
      </c>
      <c r="Q12917">
        <v>3.2559999999999999E-2</v>
      </c>
      <c r="R12917" s="117" t="s">
        <v>14944</v>
      </c>
      <c r="S12917" s="117" t="s">
        <v>14688</v>
      </c>
      <c r="T12917" t="s">
        <v>13996</v>
      </c>
      <c r="U12917" t="s">
        <v>10772</v>
      </c>
    </row>
    <row r="12918" spans="1:21">
      <c r="A12918" s="117" t="s">
        <v>21238</v>
      </c>
      <c r="B12918" t="s">
        <v>14590</v>
      </c>
      <c r="C12918" t="s">
        <v>14590</v>
      </c>
      <c r="D12918">
        <v>28</v>
      </c>
      <c r="E12918">
        <v>22</v>
      </c>
      <c r="F12918">
        <v>28</v>
      </c>
      <c r="G12918">
        <v>22</v>
      </c>
      <c r="H12918">
        <v>50</v>
      </c>
      <c r="I12918">
        <v>50</v>
      </c>
      <c r="J12918">
        <v>0</v>
      </c>
      <c r="K12918" s="194">
        <v>0</v>
      </c>
      <c r="L12918" t="s">
        <v>1075</v>
      </c>
      <c r="M12918" t="s">
        <v>1075</v>
      </c>
      <c r="N12918">
        <v>97.53</v>
      </c>
      <c r="O12918" t="s">
        <v>7876</v>
      </c>
      <c r="P12918" t="s">
        <v>21233</v>
      </c>
      <c r="Q12918">
        <v>9.7530000000000006E-2</v>
      </c>
      <c r="R12918" s="117" t="s">
        <v>14944</v>
      </c>
      <c r="S12918" s="117" t="s">
        <v>14688</v>
      </c>
      <c r="T12918" t="s">
        <v>13996</v>
      </c>
      <c r="U12918" t="s">
        <v>10772</v>
      </c>
    </row>
    <row r="12919" spans="1:21">
      <c r="A12919" s="117" t="s">
        <v>20057</v>
      </c>
      <c r="B12919" t="s">
        <v>14590</v>
      </c>
      <c r="C12919" t="s">
        <v>14593</v>
      </c>
      <c r="D12919">
        <v>28</v>
      </c>
      <c r="E12919">
        <v>22</v>
      </c>
      <c r="F12919" t="e">
        <v>#N/A</v>
      </c>
      <c r="G12919" t="e">
        <v>#N/A</v>
      </c>
      <c r="H12919">
        <v>10</v>
      </c>
      <c r="I12919">
        <v>10</v>
      </c>
      <c r="J12919">
        <v>0</v>
      </c>
      <c r="K12919" s="194" t="e">
        <v>#N/A</v>
      </c>
      <c r="L12919" t="s">
        <v>1075</v>
      </c>
      <c r="M12919" t="s">
        <v>1075</v>
      </c>
      <c r="N12919">
        <v>19.940000000000001</v>
      </c>
      <c r="O12919" t="s">
        <v>7876</v>
      </c>
      <c r="P12919" t="s">
        <v>20018</v>
      </c>
      <c r="Q12919">
        <v>1.9939999999999999E-2</v>
      </c>
      <c r="R12919" s="117" t="s">
        <v>14687</v>
      </c>
      <c r="S12919" s="117" t="s">
        <v>14688</v>
      </c>
      <c r="T12919" t="s">
        <v>13996</v>
      </c>
      <c r="U12919" t="s">
        <v>10772</v>
      </c>
    </row>
    <row r="12920" spans="1:21">
      <c r="A12920" s="117" t="s">
        <v>20058</v>
      </c>
      <c r="B12920" t="s">
        <v>14590</v>
      </c>
      <c r="C12920" t="s">
        <v>14593</v>
      </c>
      <c r="D12920">
        <v>28</v>
      </c>
      <c r="E12920">
        <v>22</v>
      </c>
      <c r="F12920" t="e">
        <v>#N/A</v>
      </c>
      <c r="G12920" t="e">
        <v>#N/A</v>
      </c>
      <c r="H12920">
        <v>10</v>
      </c>
      <c r="I12920">
        <v>10</v>
      </c>
      <c r="J12920">
        <v>0</v>
      </c>
      <c r="K12920" s="194" t="e">
        <v>#N/A</v>
      </c>
      <c r="L12920" t="s">
        <v>1075</v>
      </c>
      <c r="M12920" t="s">
        <v>1075</v>
      </c>
      <c r="N12920">
        <v>19.940000000000001</v>
      </c>
      <c r="O12920" t="s">
        <v>7876</v>
      </c>
      <c r="P12920" t="s">
        <v>20018</v>
      </c>
      <c r="Q12920">
        <v>1.9939999999999999E-2</v>
      </c>
      <c r="R12920" s="117" t="s">
        <v>14687</v>
      </c>
      <c r="S12920" s="117" t="s">
        <v>14688</v>
      </c>
      <c r="T12920" t="s">
        <v>13996</v>
      </c>
      <c r="U12920" t="s">
        <v>10772</v>
      </c>
    </row>
    <row r="12921" spans="1:21">
      <c r="A12921" s="117" t="s">
        <v>21239</v>
      </c>
      <c r="B12921" t="s">
        <v>14590</v>
      </c>
      <c r="C12921" t="s">
        <v>14590</v>
      </c>
      <c r="D12921">
        <v>28</v>
      </c>
      <c r="E12921">
        <v>22</v>
      </c>
      <c r="F12921">
        <v>28</v>
      </c>
      <c r="G12921">
        <v>22</v>
      </c>
      <c r="H12921">
        <v>10</v>
      </c>
      <c r="I12921">
        <v>10</v>
      </c>
      <c r="J12921">
        <v>0</v>
      </c>
      <c r="K12921" s="194">
        <v>0</v>
      </c>
      <c r="L12921" t="s">
        <v>1075</v>
      </c>
      <c r="M12921" t="s">
        <v>1075</v>
      </c>
      <c r="N12921">
        <v>32.56</v>
      </c>
      <c r="O12921" t="s">
        <v>7876</v>
      </c>
      <c r="P12921" t="s">
        <v>21233</v>
      </c>
      <c r="Q12921">
        <v>3.2559999999999999E-2</v>
      </c>
      <c r="R12921" s="117" t="s">
        <v>14944</v>
      </c>
      <c r="S12921" s="117" t="s">
        <v>14688</v>
      </c>
      <c r="T12921" t="s">
        <v>13996</v>
      </c>
      <c r="U12921" t="s">
        <v>10772</v>
      </c>
    </row>
    <row r="12922" spans="1:21">
      <c r="A12922" s="117" t="s">
        <v>21240</v>
      </c>
      <c r="B12922" t="s">
        <v>14590</v>
      </c>
      <c r="C12922" t="s">
        <v>14590</v>
      </c>
      <c r="D12922">
        <v>28</v>
      </c>
      <c r="E12922">
        <v>22</v>
      </c>
      <c r="F12922">
        <v>28</v>
      </c>
      <c r="G12922">
        <v>22</v>
      </c>
      <c r="H12922">
        <v>50</v>
      </c>
      <c r="I12922">
        <v>50</v>
      </c>
      <c r="J12922">
        <v>0</v>
      </c>
      <c r="K12922" s="194">
        <v>0</v>
      </c>
      <c r="L12922" t="s">
        <v>1075</v>
      </c>
      <c r="M12922" t="s">
        <v>1075</v>
      </c>
      <c r="N12922">
        <v>97.53</v>
      </c>
      <c r="O12922" t="s">
        <v>7876</v>
      </c>
      <c r="P12922" t="s">
        <v>21233</v>
      </c>
      <c r="Q12922">
        <v>9.7530000000000006E-2</v>
      </c>
      <c r="R12922" s="117" t="s">
        <v>14944</v>
      </c>
      <c r="S12922" s="117" t="s">
        <v>14688</v>
      </c>
      <c r="T12922" t="s">
        <v>13996</v>
      </c>
      <c r="U12922" t="s">
        <v>10772</v>
      </c>
    </row>
    <row r="12923" spans="1:21">
      <c r="A12923" s="117" t="s">
        <v>20059</v>
      </c>
      <c r="B12923" t="s">
        <v>14590</v>
      </c>
      <c r="C12923" t="s">
        <v>14593</v>
      </c>
      <c r="D12923">
        <v>28</v>
      </c>
      <c r="E12923">
        <v>22</v>
      </c>
      <c r="F12923" t="e">
        <v>#N/A</v>
      </c>
      <c r="G12923" t="e">
        <v>#N/A</v>
      </c>
      <c r="H12923">
        <v>10</v>
      </c>
      <c r="I12923">
        <v>10</v>
      </c>
      <c r="J12923">
        <v>0</v>
      </c>
      <c r="K12923" s="194" t="e">
        <v>#N/A</v>
      </c>
      <c r="L12923" t="s">
        <v>1075</v>
      </c>
      <c r="M12923" t="s">
        <v>1075</v>
      </c>
      <c r="N12923">
        <v>19.940000000000001</v>
      </c>
      <c r="O12923" t="s">
        <v>7876</v>
      </c>
      <c r="P12923" t="s">
        <v>20018</v>
      </c>
      <c r="Q12923">
        <v>1.9939999999999999E-2</v>
      </c>
      <c r="R12923" s="117" t="s">
        <v>14687</v>
      </c>
      <c r="S12923" s="117" t="s">
        <v>14688</v>
      </c>
      <c r="T12923" t="s">
        <v>13996</v>
      </c>
      <c r="U12923" t="s">
        <v>10772</v>
      </c>
    </row>
    <row r="12924" spans="1:21">
      <c r="A12924" s="117" t="s">
        <v>20060</v>
      </c>
      <c r="B12924" t="s">
        <v>14590</v>
      </c>
      <c r="C12924" t="s">
        <v>14593</v>
      </c>
      <c r="D12924">
        <v>28</v>
      </c>
      <c r="E12924">
        <v>22</v>
      </c>
      <c r="F12924" t="e">
        <v>#N/A</v>
      </c>
      <c r="G12924" t="e">
        <v>#N/A</v>
      </c>
      <c r="H12924">
        <v>10</v>
      </c>
      <c r="I12924">
        <v>10</v>
      </c>
      <c r="J12924">
        <v>0</v>
      </c>
      <c r="K12924" s="194" t="e">
        <v>#N/A</v>
      </c>
      <c r="L12924" t="s">
        <v>1075</v>
      </c>
      <c r="M12924" t="s">
        <v>1075</v>
      </c>
      <c r="N12924">
        <v>19.940000000000001</v>
      </c>
      <c r="O12924" t="s">
        <v>7876</v>
      </c>
      <c r="P12924" t="s">
        <v>20018</v>
      </c>
      <c r="Q12924">
        <v>1.9939999999999999E-2</v>
      </c>
      <c r="R12924" s="117" t="s">
        <v>14687</v>
      </c>
      <c r="S12924" s="117" t="s">
        <v>14688</v>
      </c>
      <c r="T12924" t="s">
        <v>13996</v>
      </c>
      <c r="U12924" t="s">
        <v>10772</v>
      </c>
    </row>
    <row r="12925" spans="1:21">
      <c r="A12925" s="117" t="s">
        <v>21241</v>
      </c>
      <c r="B12925" t="s">
        <v>14590</v>
      </c>
      <c r="C12925" t="s">
        <v>14590</v>
      </c>
      <c r="D12925">
        <v>28</v>
      </c>
      <c r="E12925">
        <v>22</v>
      </c>
      <c r="F12925">
        <v>28</v>
      </c>
      <c r="G12925">
        <v>22</v>
      </c>
      <c r="H12925">
        <v>10</v>
      </c>
      <c r="I12925">
        <v>10</v>
      </c>
      <c r="J12925">
        <v>0</v>
      </c>
      <c r="K12925" s="194">
        <v>0</v>
      </c>
      <c r="L12925" t="s">
        <v>1075</v>
      </c>
      <c r="M12925" t="s">
        <v>1075</v>
      </c>
      <c r="N12925">
        <v>32.56</v>
      </c>
      <c r="O12925" t="s">
        <v>7876</v>
      </c>
      <c r="P12925" t="s">
        <v>21233</v>
      </c>
      <c r="Q12925">
        <v>3.2559999999999999E-2</v>
      </c>
      <c r="R12925" s="117" t="s">
        <v>14944</v>
      </c>
      <c r="S12925" s="117" t="s">
        <v>14688</v>
      </c>
      <c r="T12925" t="s">
        <v>13996</v>
      </c>
      <c r="U12925" t="s">
        <v>10772</v>
      </c>
    </row>
    <row r="12926" spans="1:21">
      <c r="A12926" s="117" t="s">
        <v>21242</v>
      </c>
      <c r="B12926" t="s">
        <v>14590</v>
      </c>
      <c r="C12926" t="s">
        <v>14590</v>
      </c>
      <c r="D12926">
        <v>28</v>
      </c>
      <c r="E12926">
        <v>22</v>
      </c>
      <c r="F12926">
        <v>28</v>
      </c>
      <c r="G12926">
        <v>22</v>
      </c>
      <c r="H12926">
        <v>10</v>
      </c>
      <c r="I12926">
        <v>10</v>
      </c>
      <c r="J12926">
        <v>0</v>
      </c>
      <c r="K12926" s="194">
        <v>0</v>
      </c>
      <c r="L12926" t="s">
        <v>1075</v>
      </c>
      <c r="M12926" t="s">
        <v>1075</v>
      </c>
      <c r="N12926">
        <v>97.53</v>
      </c>
      <c r="O12926" t="s">
        <v>7876</v>
      </c>
      <c r="P12926" t="s">
        <v>21233</v>
      </c>
      <c r="Q12926">
        <v>9.7530000000000006E-2</v>
      </c>
      <c r="R12926" s="117" t="s">
        <v>14944</v>
      </c>
      <c r="S12926" s="117" t="s">
        <v>14688</v>
      </c>
      <c r="T12926" t="s">
        <v>13996</v>
      </c>
      <c r="U12926" t="s">
        <v>10772</v>
      </c>
    </row>
    <row r="12927" spans="1:21">
      <c r="A12927" s="117" t="s">
        <v>20061</v>
      </c>
      <c r="B12927" t="s">
        <v>14590</v>
      </c>
      <c r="C12927" t="s">
        <v>14593</v>
      </c>
      <c r="D12927">
        <v>28</v>
      </c>
      <c r="E12927">
        <v>22</v>
      </c>
      <c r="F12927" t="e">
        <v>#N/A</v>
      </c>
      <c r="G12927" t="e">
        <v>#N/A</v>
      </c>
      <c r="H12927">
        <v>10</v>
      </c>
      <c r="I12927">
        <v>10</v>
      </c>
      <c r="J12927">
        <v>0</v>
      </c>
      <c r="K12927" s="194" t="e">
        <v>#N/A</v>
      </c>
      <c r="L12927" t="s">
        <v>1075</v>
      </c>
      <c r="M12927" t="s">
        <v>1075</v>
      </c>
      <c r="N12927">
        <v>19.940000000000001</v>
      </c>
      <c r="O12927" t="s">
        <v>7876</v>
      </c>
      <c r="P12927" t="s">
        <v>20018</v>
      </c>
      <c r="Q12927">
        <v>1.9939999999999999E-2</v>
      </c>
      <c r="R12927" s="117" t="s">
        <v>14687</v>
      </c>
      <c r="S12927" s="117" t="s">
        <v>14688</v>
      </c>
      <c r="T12927" t="s">
        <v>13996</v>
      </c>
      <c r="U12927" t="s">
        <v>10772</v>
      </c>
    </row>
    <row r="12928" spans="1:21">
      <c r="A12928" s="117" t="s">
        <v>20062</v>
      </c>
      <c r="B12928" t="s">
        <v>14590</v>
      </c>
      <c r="C12928" t="s">
        <v>14593</v>
      </c>
      <c r="D12928">
        <v>28</v>
      </c>
      <c r="E12928">
        <v>22</v>
      </c>
      <c r="F12928" t="e">
        <v>#N/A</v>
      </c>
      <c r="G12928" t="e">
        <v>#N/A</v>
      </c>
      <c r="H12928">
        <v>10</v>
      </c>
      <c r="I12928">
        <v>10</v>
      </c>
      <c r="J12928">
        <v>0</v>
      </c>
      <c r="K12928" s="194" t="e">
        <v>#N/A</v>
      </c>
      <c r="L12928" t="s">
        <v>1075</v>
      </c>
      <c r="M12928" t="s">
        <v>1075</v>
      </c>
      <c r="N12928">
        <v>19.940000000000001</v>
      </c>
      <c r="O12928" t="s">
        <v>7876</v>
      </c>
      <c r="P12928" t="s">
        <v>20018</v>
      </c>
      <c r="Q12928">
        <v>1.9939999999999999E-2</v>
      </c>
      <c r="R12928" s="117" t="s">
        <v>14687</v>
      </c>
      <c r="S12928" s="117" t="s">
        <v>14688</v>
      </c>
      <c r="T12928" t="s">
        <v>13996</v>
      </c>
      <c r="U12928" t="s">
        <v>10772</v>
      </c>
    </row>
    <row r="12929" spans="1:21">
      <c r="A12929" s="117" t="s">
        <v>21243</v>
      </c>
      <c r="B12929" t="s">
        <v>14590</v>
      </c>
      <c r="C12929" t="s">
        <v>14590</v>
      </c>
      <c r="D12929">
        <v>28</v>
      </c>
      <c r="E12929">
        <v>22</v>
      </c>
      <c r="F12929">
        <v>28</v>
      </c>
      <c r="G12929">
        <v>22</v>
      </c>
      <c r="H12929">
        <v>10</v>
      </c>
      <c r="I12929">
        <v>10</v>
      </c>
      <c r="J12929">
        <v>0</v>
      </c>
      <c r="K12929" s="194">
        <v>0</v>
      </c>
      <c r="L12929" t="s">
        <v>1075</v>
      </c>
      <c r="M12929" t="s">
        <v>1075</v>
      </c>
      <c r="N12929">
        <v>32.56</v>
      </c>
      <c r="O12929" t="s">
        <v>7876</v>
      </c>
      <c r="P12929" t="s">
        <v>21233</v>
      </c>
      <c r="Q12929">
        <v>3.2559999999999999E-2</v>
      </c>
      <c r="R12929" s="117" t="s">
        <v>14944</v>
      </c>
      <c r="S12929" s="117" t="s">
        <v>14688</v>
      </c>
      <c r="T12929" t="s">
        <v>13996</v>
      </c>
      <c r="U12929" t="s">
        <v>10772</v>
      </c>
    </row>
    <row r="12930" spans="1:21">
      <c r="A12930" s="117" t="s">
        <v>21244</v>
      </c>
      <c r="B12930" t="s">
        <v>14590</v>
      </c>
      <c r="C12930" t="s">
        <v>14590</v>
      </c>
      <c r="D12930">
        <v>28</v>
      </c>
      <c r="E12930">
        <v>22</v>
      </c>
      <c r="F12930">
        <v>28</v>
      </c>
      <c r="G12930">
        <v>22</v>
      </c>
      <c r="H12930">
        <v>10</v>
      </c>
      <c r="I12930">
        <v>10</v>
      </c>
      <c r="J12930">
        <v>0</v>
      </c>
      <c r="K12930" s="194">
        <v>0</v>
      </c>
      <c r="L12930" t="s">
        <v>1075</v>
      </c>
      <c r="M12930" t="s">
        <v>1075</v>
      </c>
      <c r="N12930">
        <v>97.53</v>
      </c>
      <c r="O12930" t="s">
        <v>7876</v>
      </c>
      <c r="P12930" t="s">
        <v>21233</v>
      </c>
      <c r="Q12930">
        <v>9.7530000000000006E-2</v>
      </c>
      <c r="R12930" s="117" t="s">
        <v>14944</v>
      </c>
      <c r="S12930" s="117" t="s">
        <v>14688</v>
      </c>
      <c r="T12930" t="s">
        <v>13996</v>
      </c>
      <c r="U12930" t="s">
        <v>10772</v>
      </c>
    </row>
    <row r="12931" spans="1:21">
      <c r="A12931" s="117" t="s">
        <v>25715</v>
      </c>
      <c r="B12931" t="s">
        <v>14590</v>
      </c>
      <c r="C12931" t="s">
        <v>14590</v>
      </c>
      <c r="D12931">
        <v>62</v>
      </c>
      <c r="E12931">
        <v>56</v>
      </c>
      <c r="F12931">
        <v>62</v>
      </c>
      <c r="G12931">
        <v>56</v>
      </c>
      <c r="H12931">
        <v>1</v>
      </c>
      <c r="I12931">
        <v>1</v>
      </c>
      <c r="J12931">
        <v>0</v>
      </c>
      <c r="K12931" s="194">
        <v>0</v>
      </c>
      <c r="L12931" t="s">
        <v>1112</v>
      </c>
      <c r="M12931" t="s">
        <v>1112</v>
      </c>
      <c r="N12931">
        <v>12590</v>
      </c>
      <c r="O12931" t="s">
        <v>7876</v>
      </c>
      <c r="P12931" t="s">
        <v>8781</v>
      </c>
      <c r="Q12931">
        <v>12.59</v>
      </c>
      <c r="R12931" s="117" t="s">
        <v>15336</v>
      </c>
      <c r="S12931" s="117" t="s">
        <v>14596</v>
      </c>
      <c r="T12931" t="s">
        <v>17448</v>
      </c>
      <c r="U12931" t="s">
        <v>10772</v>
      </c>
    </row>
    <row r="12932" spans="1:21">
      <c r="A12932" s="117" t="s">
        <v>18964</v>
      </c>
      <c r="B12932" t="s">
        <v>14590</v>
      </c>
      <c r="C12932" t="s">
        <v>14590</v>
      </c>
      <c r="D12932">
        <v>62</v>
      </c>
      <c r="E12932">
        <v>56</v>
      </c>
      <c r="F12932">
        <v>62</v>
      </c>
      <c r="G12932">
        <v>56</v>
      </c>
      <c r="H12932">
        <v>1</v>
      </c>
      <c r="I12932">
        <v>1</v>
      </c>
      <c r="J12932">
        <v>0</v>
      </c>
      <c r="K12932" s="194">
        <v>0</v>
      </c>
      <c r="L12932" t="s">
        <v>1112</v>
      </c>
      <c r="M12932" t="s">
        <v>1112</v>
      </c>
      <c r="N12932">
        <v>10000</v>
      </c>
      <c r="O12932" t="s">
        <v>7876</v>
      </c>
      <c r="P12932" t="s">
        <v>18290</v>
      </c>
      <c r="Q12932">
        <v>10</v>
      </c>
      <c r="R12932" s="117" t="s">
        <v>15336</v>
      </c>
      <c r="S12932" s="117" t="s">
        <v>14596</v>
      </c>
      <c r="T12932" t="s">
        <v>17448</v>
      </c>
      <c r="U12932" t="s">
        <v>10772</v>
      </c>
    </row>
    <row r="12933" spans="1:21">
      <c r="A12933" s="117" t="s">
        <v>25716</v>
      </c>
      <c r="B12933" t="s">
        <v>14590</v>
      </c>
      <c r="C12933" t="s">
        <v>14590</v>
      </c>
      <c r="D12933">
        <v>62</v>
      </c>
      <c r="E12933">
        <v>56</v>
      </c>
      <c r="F12933">
        <v>62</v>
      </c>
      <c r="G12933">
        <v>56</v>
      </c>
      <c r="H12933">
        <v>1</v>
      </c>
      <c r="I12933">
        <v>1</v>
      </c>
      <c r="J12933">
        <v>0</v>
      </c>
      <c r="K12933" s="194">
        <v>0</v>
      </c>
      <c r="L12933" t="s">
        <v>1112</v>
      </c>
      <c r="M12933" t="s">
        <v>1112</v>
      </c>
      <c r="N12933">
        <v>10000</v>
      </c>
      <c r="O12933" t="s">
        <v>7876</v>
      </c>
      <c r="P12933" t="s">
        <v>18290</v>
      </c>
      <c r="Q12933">
        <v>10</v>
      </c>
      <c r="R12933" s="117" t="s">
        <v>15336</v>
      </c>
      <c r="S12933" s="117" t="s">
        <v>14596</v>
      </c>
      <c r="T12933" t="s">
        <v>17448</v>
      </c>
      <c r="U12933" t="s">
        <v>10772</v>
      </c>
    </row>
    <row r="12934" spans="1:21">
      <c r="A12934" s="117" t="s">
        <v>20063</v>
      </c>
      <c r="B12934" t="s">
        <v>14590</v>
      </c>
      <c r="C12934" t="s">
        <v>14590</v>
      </c>
      <c r="D12934">
        <v>62</v>
      </c>
      <c r="E12934">
        <v>56</v>
      </c>
      <c r="F12934">
        <v>62</v>
      </c>
      <c r="G12934">
        <v>56</v>
      </c>
      <c r="H12934">
        <v>1</v>
      </c>
      <c r="I12934">
        <v>1</v>
      </c>
      <c r="J12934">
        <v>0</v>
      </c>
      <c r="K12934" s="194">
        <v>0</v>
      </c>
      <c r="L12934" t="s">
        <v>1112</v>
      </c>
      <c r="M12934" t="s">
        <v>1112</v>
      </c>
      <c r="N12934">
        <v>10000</v>
      </c>
      <c r="O12934" t="s">
        <v>7876</v>
      </c>
      <c r="P12934" t="s">
        <v>18290</v>
      </c>
      <c r="Q12934">
        <v>10</v>
      </c>
      <c r="R12934" s="117" t="s">
        <v>15336</v>
      </c>
      <c r="S12934" s="117" t="s">
        <v>14596</v>
      </c>
      <c r="T12934" t="s">
        <v>17448</v>
      </c>
      <c r="U12934" t="s">
        <v>10772</v>
      </c>
    </row>
    <row r="12935" spans="1:21">
      <c r="A12935" s="117" t="s">
        <v>20064</v>
      </c>
      <c r="B12935" t="s">
        <v>14590</v>
      </c>
      <c r="C12935" t="s">
        <v>14590</v>
      </c>
      <c r="D12935">
        <v>62</v>
      </c>
      <c r="E12935">
        <v>56</v>
      </c>
      <c r="F12935">
        <v>62</v>
      </c>
      <c r="G12935">
        <v>56</v>
      </c>
      <c r="H12935">
        <v>1</v>
      </c>
      <c r="I12935">
        <v>1</v>
      </c>
      <c r="J12935">
        <v>0</v>
      </c>
      <c r="K12935" s="194">
        <v>0</v>
      </c>
      <c r="L12935" t="s">
        <v>1112</v>
      </c>
      <c r="M12935" t="s">
        <v>1112</v>
      </c>
      <c r="N12935">
        <v>10000</v>
      </c>
      <c r="O12935" t="s">
        <v>7876</v>
      </c>
      <c r="P12935" t="s">
        <v>18290</v>
      </c>
      <c r="Q12935">
        <v>10</v>
      </c>
      <c r="R12935" s="117" t="s">
        <v>15336</v>
      </c>
      <c r="S12935" s="117" t="s">
        <v>14596</v>
      </c>
      <c r="T12935" t="s">
        <v>17448</v>
      </c>
      <c r="U12935" t="s">
        <v>10772</v>
      </c>
    </row>
    <row r="12936" spans="1:21">
      <c r="A12936" s="117" t="s">
        <v>20065</v>
      </c>
      <c r="B12936" t="s">
        <v>14590</v>
      </c>
      <c r="C12936" t="s">
        <v>14590</v>
      </c>
      <c r="D12936">
        <v>62</v>
      </c>
      <c r="E12936">
        <v>56</v>
      </c>
      <c r="F12936">
        <v>62</v>
      </c>
      <c r="G12936">
        <v>56</v>
      </c>
      <c r="H12936">
        <v>1</v>
      </c>
      <c r="I12936">
        <v>1</v>
      </c>
      <c r="J12936">
        <v>0</v>
      </c>
      <c r="K12936" s="194">
        <v>0</v>
      </c>
      <c r="L12936" t="s">
        <v>1079</v>
      </c>
      <c r="M12936" t="s">
        <v>1079</v>
      </c>
      <c r="N12936">
        <v>10000</v>
      </c>
      <c r="O12936" t="s">
        <v>7876</v>
      </c>
      <c r="P12936" t="s">
        <v>18290</v>
      </c>
      <c r="Q12936">
        <v>10</v>
      </c>
      <c r="R12936" s="117" t="s">
        <v>15336</v>
      </c>
      <c r="S12936" s="117" t="s">
        <v>14596</v>
      </c>
      <c r="T12936" t="s">
        <v>17448</v>
      </c>
      <c r="U12936" t="s">
        <v>10772</v>
      </c>
    </row>
    <row r="12937" spans="1:21">
      <c r="A12937" s="117" t="s">
        <v>25717</v>
      </c>
      <c r="B12937" t="s">
        <v>14590</v>
      </c>
      <c r="C12937" t="s">
        <v>14590</v>
      </c>
      <c r="D12937">
        <v>53</v>
      </c>
      <c r="E12937">
        <v>47</v>
      </c>
      <c r="F12937">
        <v>53</v>
      </c>
      <c r="G12937">
        <v>47</v>
      </c>
      <c r="H12937">
        <v>1</v>
      </c>
      <c r="I12937">
        <v>1</v>
      </c>
      <c r="J12937">
        <v>0</v>
      </c>
      <c r="K12937" s="194">
        <v>0</v>
      </c>
      <c r="L12937" t="s">
        <v>1091</v>
      </c>
      <c r="M12937" t="s">
        <v>1091</v>
      </c>
      <c r="N12937">
        <v>3000</v>
      </c>
      <c r="O12937" t="s">
        <v>7876</v>
      </c>
      <c r="P12937" t="s">
        <v>12305</v>
      </c>
      <c r="Q12937">
        <v>3</v>
      </c>
      <c r="R12937" s="117" t="s">
        <v>15336</v>
      </c>
      <c r="S12937" s="117" t="s">
        <v>14596</v>
      </c>
      <c r="T12937" t="s">
        <v>17448</v>
      </c>
      <c r="U12937" t="s">
        <v>10772</v>
      </c>
    </row>
    <row r="12938" spans="1:21">
      <c r="A12938" s="117" t="s">
        <v>12229</v>
      </c>
      <c r="B12938" t="s">
        <v>14590</v>
      </c>
      <c r="C12938" t="s">
        <v>14590</v>
      </c>
      <c r="D12938">
        <v>54</v>
      </c>
      <c r="E12938">
        <v>48</v>
      </c>
      <c r="F12938">
        <v>54</v>
      </c>
      <c r="G12938">
        <v>48</v>
      </c>
      <c r="H12938">
        <v>1</v>
      </c>
      <c r="I12938">
        <v>1</v>
      </c>
      <c r="J12938">
        <v>0</v>
      </c>
      <c r="K12938" s="194">
        <v>0</v>
      </c>
      <c r="L12938" t="s">
        <v>1091</v>
      </c>
      <c r="M12938" t="s">
        <v>1091</v>
      </c>
      <c r="O12938" t="s">
        <v>7876</v>
      </c>
      <c r="P12938" t="s">
        <v>12305</v>
      </c>
      <c r="R12938" s="117" t="s">
        <v>14811</v>
      </c>
      <c r="S12938" s="117" t="s">
        <v>14812</v>
      </c>
      <c r="T12938" t="s">
        <v>12141</v>
      </c>
      <c r="U12938" t="s">
        <v>10772</v>
      </c>
    </row>
    <row r="12939" spans="1:21">
      <c r="A12939" s="117" t="s">
        <v>13661</v>
      </c>
      <c r="B12939" t="s">
        <v>14590</v>
      </c>
      <c r="C12939" t="s">
        <v>14590</v>
      </c>
      <c r="D12939">
        <v>54</v>
      </c>
      <c r="E12939">
        <v>48</v>
      </c>
      <c r="F12939">
        <v>54</v>
      </c>
      <c r="G12939">
        <v>48</v>
      </c>
      <c r="H12939">
        <v>1</v>
      </c>
      <c r="I12939">
        <v>1</v>
      </c>
      <c r="J12939">
        <v>0</v>
      </c>
      <c r="K12939" s="194">
        <v>0</v>
      </c>
      <c r="L12939" t="s">
        <v>1091</v>
      </c>
      <c r="M12939" t="s">
        <v>1091</v>
      </c>
      <c r="N12939">
        <v>9000</v>
      </c>
      <c r="O12939" t="s">
        <v>7876</v>
      </c>
      <c r="P12939" t="s">
        <v>10577</v>
      </c>
      <c r="Q12939">
        <v>9</v>
      </c>
      <c r="R12939" s="117" t="s">
        <v>14811</v>
      </c>
      <c r="S12939" s="117" t="s">
        <v>14812</v>
      </c>
      <c r="T12939" t="s">
        <v>12141</v>
      </c>
      <c r="U12939" t="s">
        <v>10772</v>
      </c>
    </row>
    <row r="12940" spans="1:21">
      <c r="A12940" s="117" t="s">
        <v>21245</v>
      </c>
      <c r="B12940" t="s">
        <v>14590</v>
      </c>
      <c r="C12940" t="s">
        <v>14590</v>
      </c>
      <c r="D12940">
        <v>28</v>
      </c>
      <c r="E12940">
        <v>22</v>
      </c>
      <c r="F12940">
        <v>28</v>
      </c>
      <c r="G12940">
        <v>22</v>
      </c>
      <c r="H12940">
        <v>50</v>
      </c>
      <c r="I12940">
        <v>50</v>
      </c>
      <c r="J12940">
        <v>0</v>
      </c>
      <c r="K12940" s="194">
        <v>0</v>
      </c>
      <c r="L12940" t="s">
        <v>1075</v>
      </c>
      <c r="M12940" t="s">
        <v>1075</v>
      </c>
      <c r="N12940">
        <v>2.78</v>
      </c>
      <c r="O12940" t="s">
        <v>7876</v>
      </c>
      <c r="P12940" t="s">
        <v>20465</v>
      </c>
      <c r="Q12940">
        <v>2.7799999999999999E-3</v>
      </c>
      <c r="R12940" s="117" t="s">
        <v>14944</v>
      </c>
      <c r="S12940" s="117" t="s">
        <v>14688</v>
      </c>
      <c r="T12940" t="s">
        <v>13996</v>
      </c>
      <c r="U12940" t="s">
        <v>10772</v>
      </c>
    </row>
    <row r="12941" spans="1:21">
      <c r="A12941" s="117" t="s">
        <v>21246</v>
      </c>
      <c r="B12941" t="s">
        <v>14590</v>
      </c>
      <c r="C12941" t="s">
        <v>14590</v>
      </c>
      <c r="D12941">
        <v>28</v>
      </c>
      <c r="E12941">
        <v>22</v>
      </c>
      <c r="F12941">
        <v>28</v>
      </c>
      <c r="G12941">
        <v>22</v>
      </c>
      <c r="H12941">
        <v>50</v>
      </c>
      <c r="I12941">
        <v>50</v>
      </c>
      <c r="J12941">
        <v>0</v>
      </c>
      <c r="K12941" s="194">
        <v>0</v>
      </c>
      <c r="L12941" t="s">
        <v>1075</v>
      </c>
      <c r="M12941" t="s">
        <v>1075</v>
      </c>
      <c r="N12941">
        <v>2.78</v>
      </c>
      <c r="O12941" t="s">
        <v>7876</v>
      </c>
      <c r="P12941" t="s">
        <v>20465</v>
      </c>
      <c r="Q12941">
        <v>2.7799999999999999E-3</v>
      </c>
      <c r="R12941" s="117" t="s">
        <v>14944</v>
      </c>
      <c r="S12941" s="117" t="s">
        <v>14688</v>
      </c>
      <c r="T12941" t="s">
        <v>13996</v>
      </c>
      <c r="U12941" t="s">
        <v>10772</v>
      </c>
    </row>
    <row r="12942" spans="1:21">
      <c r="A12942" s="117" t="s">
        <v>20066</v>
      </c>
      <c r="B12942" t="s">
        <v>14590</v>
      </c>
      <c r="C12942" t="s">
        <v>14593</v>
      </c>
      <c r="D12942">
        <v>28</v>
      </c>
      <c r="E12942">
        <v>22</v>
      </c>
      <c r="F12942" t="e">
        <v>#N/A</v>
      </c>
      <c r="G12942" t="e">
        <v>#N/A</v>
      </c>
      <c r="H12942">
        <v>50</v>
      </c>
      <c r="I12942">
        <v>50</v>
      </c>
      <c r="J12942">
        <v>0</v>
      </c>
      <c r="K12942" s="194" t="e">
        <v>#N/A</v>
      </c>
      <c r="L12942" t="s">
        <v>1075</v>
      </c>
      <c r="M12942" t="s">
        <v>1075</v>
      </c>
      <c r="N12942">
        <v>16.78</v>
      </c>
      <c r="O12942" t="s">
        <v>7876</v>
      </c>
      <c r="P12942" t="s">
        <v>20067</v>
      </c>
      <c r="Q12942">
        <v>1.678E-2</v>
      </c>
      <c r="R12942" s="117" t="s">
        <v>14687</v>
      </c>
      <c r="S12942" s="117" t="s">
        <v>14688</v>
      </c>
      <c r="T12942" t="s">
        <v>13996</v>
      </c>
      <c r="U12942" t="s">
        <v>10772</v>
      </c>
    </row>
    <row r="12943" spans="1:21">
      <c r="A12943" s="117" t="s">
        <v>21247</v>
      </c>
      <c r="B12943" t="s">
        <v>14590</v>
      </c>
      <c r="C12943" t="s">
        <v>14590</v>
      </c>
      <c r="D12943">
        <v>28</v>
      </c>
      <c r="E12943">
        <v>22</v>
      </c>
      <c r="F12943">
        <v>28</v>
      </c>
      <c r="G12943">
        <v>22</v>
      </c>
      <c r="H12943">
        <v>50</v>
      </c>
      <c r="I12943">
        <v>50</v>
      </c>
      <c r="J12943">
        <v>0</v>
      </c>
      <c r="K12943" s="194">
        <v>0</v>
      </c>
      <c r="L12943" t="s">
        <v>1075</v>
      </c>
      <c r="M12943" t="s">
        <v>1075</v>
      </c>
      <c r="N12943">
        <v>16.78</v>
      </c>
      <c r="O12943" t="s">
        <v>7876</v>
      </c>
      <c r="P12943" t="s">
        <v>20067</v>
      </c>
      <c r="Q12943">
        <v>1.678E-2</v>
      </c>
      <c r="R12943" s="117" t="s">
        <v>14944</v>
      </c>
      <c r="S12943" s="117" t="s">
        <v>14688</v>
      </c>
      <c r="T12943" t="s">
        <v>13996</v>
      </c>
      <c r="U12943" t="s">
        <v>10772</v>
      </c>
    </row>
    <row r="12944" spans="1:21">
      <c r="A12944" s="117" t="s">
        <v>20464</v>
      </c>
      <c r="B12944" t="s">
        <v>14590</v>
      </c>
      <c r="C12944" t="s">
        <v>14590</v>
      </c>
      <c r="D12944">
        <v>28</v>
      </c>
      <c r="E12944">
        <v>22</v>
      </c>
      <c r="F12944">
        <v>28</v>
      </c>
      <c r="G12944">
        <v>22</v>
      </c>
      <c r="H12944">
        <v>50</v>
      </c>
      <c r="I12944">
        <v>50</v>
      </c>
      <c r="J12944">
        <v>0</v>
      </c>
      <c r="K12944" s="194">
        <v>0</v>
      </c>
      <c r="L12944" t="s">
        <v>1075</v>
      </c>
      <c r="M12944" t="s">
        <v>1075</v>
      </c>
      <c r="N12944">
        <v>3.78</v>
      </c>
      <c r="O12944" t="s">
        <v>7876</v>
      </c>
      <c r="P12944" t="s">
        <v>20465</v>
      </c>
      <c r="Q12944">
        <v>3.7799999999999999E-3</v>
      </c>
      <c r="R12944" s="117" t="s">
        <v>14687</v>
      </c>
      <c r="S12944" s="117" t="s">
        <v>14688</v>
      </c>
      <c r="T12944" t="s">
        <v>13996</v>
      </c>
      <c r="U12944" t="s">
        <v>10772</v>
      </c>
    </row>
    <row r="12945" spans="1:21">
      <c r="A12945" s="117" t="s">
        <v>20466</v>
      </c>
      <c r="B12945" t="s">
        <v>14590</v>
      </c>
      <c r="C12945" t="s">
        <v>14590</v>
      </c>
      <c r="D12945">
        <v>28</v>
      </c>
      <c r="E12945">
        <v>22</v>
      </c>
      <c r="F12945">
        <v>28</v>
      </c>
      <c r="G12945">
        <v>22</v>
      </c>
      <c r="H12945">
        <v>50</v>
      </c>
      <c r="I12945">
        <v>50</v>
      </c>
      <c r="J12945">
        <v>0</v>
      </c>
      <c r="K12945" s="194">
        <v>0</v>
      </c>
      <c r="L12945" t="s">
        <v>1075</v>
      </c>
      <c r="M12945" t="s">
        <v>1075</v>
      </c>
      <c r="N12945">
        <v>3.78</v>
      </c>
      <c r="O12945" t="s">
        <v>7876</v>
      </c>
      <c r="P12945" t="s">
        <v>20465</v>
      </c>
      <c r="Q12945">
        <v>3.7799999999999999E-3</v>
      </c>
      <c r="R12945" s="117" t="s">
        <v>14687</v>
      </c>
      <c r="S12945" s="117" t="s">
        <v>14688</v>
      </c>
      <c r="T12945" t="s">
        <v>13996</v>
      </c>
      <c r="U12945" t="s">
        <v>10772</v>
      </c>
    </row>
    <row r="12946" spans="1:21">
      <c r="A12946" s="117" t="s">
        <v>10872</v>
      </c>
      <c r="B12946" t="s">
        <v>14590</v>
      </c>
      <c r="C12946" t="s">
        <v>14590</v>
      </c>
      <c r="D12946">
        <v>62</v>
      </c>
      <c r="E12946">
        <v>56</v>
      </c>
      <c r="F12946">
        <v>62</v>
      </c>
      <c r="G12946">
        <v>56</v>
      </c>
      <c r="H12946">
        <v>1</v>
      </c>
      <c r="I12946">
        <v>1</v>
      </c>
      <c r="J12946">
        <v>0</v>
      </c>
      <c r="K12946" s="194">
        <v>0</v>
      </c>
      <c r="L12946" t="s">
        <v>1112</v>
      </c>
      <c r="M12946" t="s">
        <v>1112</v>
      </c>
      <c r="N12946">
        <v>9000</v>
      </c>
      <c r="O12946" t="s">
        <v>7876</v>
      </c>
      <c r="P12946" t="s">
        <v>8782</v>
      </c>
      <c r="Q12946">
        <v>9</v>
      </c>
      <c r="R12946" s="117" t="s">
        <v>15336</v>
      </c>
      <c r="S12946" s="117" t="s">
        <v>14596</v>
      </c>
      <c r="T12946" t="s">
        <v>17448</v>
      </c>
      <c r="U12946" t="s">
        <v>10772</v>
      </c>
    </row>
    <row r="12947" spans="1:21">
      <c r="A12947" s="117" t="s">
        <v>18632</v>
      </c>
      <c r="B12947" t="s">
        <v>14590</v>
      </c>
      <c r="C12947" t="s">
        <v>14590</v>
      </c>
      <c r="D12947">
        <v>53</v>
      </c>
      <c r="E12947">
        <v>47</v>
      </c>
      <c r="F12947">
        <v>53</v>
      </c>
      <c r="G12947">
        <v>47</v>
      </c>
      <c r="H12947">
        <v>1</v>
      </c>
      <c r="I12947">
        <v>1</v>
      </c>
      <c r="J12947">
        <v>0</v>
      </c>
      <c r="K12947" s="194">
        <v>0</v>
      </c>
      <c r="L12947" t="s">
        <v>1112</v>
      </c>
      <c r="M12947" t="s">
        <v>1112</v>
      </c>
      <c r="N12947">
        <v>10000</v>
      </c>
      <c r="O12947" t="s">
        <v>7876</v>
      </c>
      <c r="P12947" t="s">
        <v>18290</v>
      </c>
      <c r="Q12947">
        <v>10</v>
      </c>
      <c r="R12947" s="117" t="s">
        <v>15336</v>
      </c>
      <c r="S12947" s="117" t="s">
        <v>14596</v>
      </c>
      <c r="T12947" t="s">
        <v>17448</v>
      </c>
      <c r="U12947" t="s">
        <v>10772</v>
      </c>
    </row>
    <row r="12948" spans="1:21">
      <c r="A12948" s="117" t="s">
        <v>5978</v>
      </c>
      <c r="B12948" t="s">
        <v>14590</v>
      </c>
      <c r="C12948" t="s">
        <v>14590</v>
      </c>
      <c r="D12948">
        <v>62</v>
      </c>
      <c r="E12948">
        <v>56</v>
      </c>
      <c r="F12948">
        <v>62</v>
      </c>
      <c r="G12948">
        <v>56</v>
      </c>
      <c r="H12948">
        <v>1</v>
      </c>
      <c r="I12948">
        <v>1</v>
      </c>
      <c r="J12948">
        <v>0</v>
      </c>
      <c r="K12948" s="194">
        <v>0</v>
      </c>
      <c r="L12948" t="s">
        <v>1112</v>
      </c>
      <c r="M12948" t="s">
        <v>1112</v>
      </c>
      <c r="N12948">
        <v>1000</v>
      </c>
      <c r="O12948" t="s">
        <v>7876</v>
      </c>
      <c r="P12948" t="s">
        <v>8782</v>
      </c>
      <c r="Q12948">
        <v>1</v>
      </c>
      <c r="R12948" s="117" t="s">
        <v>15336</v>
      </c>
      <c r="S12948" s="117" t="s">
        <v>14596</v>
      </c>
      <c r="T12948" t="s">
        <v>17448</v>
      </c>
      <c r="U12948" t="s">
        <v>10772</v>
      </c>
    </row>
    <row r="12949" spans="1:21">
      <c r="A12949" s="117" t="s">
        <v>11119</v>
      </c>
      <c r="B12949" t="s">
        <v>14590</v>
      </c>
      <c r="C12949" t="s">
        <v>14590</v>
      </c>
      <c r="D12949">
        <v>62</v>
      </c>
      <c r="E12949">
        <v>56</v>
      </c>
      <c r="F12949">
        <v>62</v>
      </c>
      <c r="G12949">
        <v>56</v>
      </c>
      <c r="H12949">
        <v>1</v>
      </c>
      <c r="I12949">
        <v>1</v>
      </c>
      <c r="J12949">
        <v>0</v>
      </c>
      <c r="K12949" s="194">
        <v>0</v>
      </c>
      <c r="L12949" t="s">
        <v>1112</v>
      </c>
      <c r="M12949" t="s">
        <v>1112</v>
      </c>
      <c r="N12949">
        <v>9000</v>
      </c>
      <c r="O12949" t="s">
        <v>7876</v>
      </c>
      <c r="P12949" t="s">
        <v>8782</v>
      </c>
      <c r="Q12949">
        <v>9</v>
      </c>
      <c r="R12949" s="117" t="s">
        <v>15336</v>
      </c>
      <c r="S12949" s="117" t="s">
        <v>14596</v>
      </c>
      <c r="T12949" t="s">
        <v>17448</v>
      </c>
      <c r="U12949" t="s">
        <v>10772</v>
      </c>
    </row>
    <row r="12950" spans="1:21">
      <c r="A12950" s="117" t="s">
        <v>21915</v>
      </c>
      <c r="B12950" t="s">
        <v>14590</v>
      </c>
      <c r="C12950" t="s">
        <v>14590</v>
      </c>
      <c r="D12950">
        <v>62</v>
      </c>
      <c r="E12950">
        <v>56</v>
      </c>
      <c r="F12950">
        <v>62</v>
      </c>
      <c r="G12950">
        <v>56</v>
      </c>
      <c r="H12950">
        <v>1</v>
      </c>
      <c r="I12950">
        <v>1</v>
      </c>
      <c r="J12950">
        <v>0</v>
      </c>
      <c r="K12950" s="194">
        <v>0</v>
      </c>
      <c r="L12950" t="s">
        <v>1112</v>
      </c>
      <c r="M12950" t="s">
        <v>1112</v>
      </c>
      <c r="N12950">
        <v>10000</v>
      </c>
      <c r="O12950" t="s">
        <v>7876</v>
      </c>
      <c r="P12950" t="s">
        <v>18290</v>
      </c>
      <c r="Q12950">
        <v>10</v>
      </c>
      <c r="R12950" s="117" t="s">
        <v>15336</v>
      </c>
      <c r="S12950" s="117" t="s">
        <v>14596</v>
      </c>
      <c r="T12950" t="s">
        <v>17448</v>
      </c>
      <c r="U12950" t="s">
        <v>10772</v>
      </c>
    </row>
    <row r="12951" spans="1:21">
      <c r="A12951" s="117" t="s">
        <v>21248</v>
      </c>
      <c r="B12951" t="s">
        <v>14590</v>
      </c>
      <c r="C12951" t="s">
        <v>14590</v>
      </c>
      <c r="D12951">
        <v>62</v>
      </c>
      <c r="E12951">
        <v>56</v>
      </c>
      <c r="F12951">
        <v>62</v>
      </c>
      <c r="G12951">
        <v>56</v>
      </c>
      <c r="H12951">
        <v>1</v>
      </c>
      <c r="I12951">
        <v>1</v>
      </c>
      <c r="J12951">
        <v>0</v>
      </c>
      <c r="K12951" s="194">
        <v>0</v>
      </c>
      <c r="L12951" t="s">
        <v>1112</v>
      </c>
      <c r="M12951" t="s">
        <v>1112</v>
      </c>
      <c r="O12951" t="s">
        <v>7876</v>
      </c>
      <c r="P12951" t="s">
        <v>18290</v>
      </c>
      <c r="R12951" s="117" t="s">
        <v>15336</v>
      </c>
      <c r="S12951" s="117" t="s">
        <v>14596</v>
      </c>
      <c r="T12951" t="s">
        <v>17448</v>
      </c>
      <c r="U12951" t="s">
        <v>10772</v>
      </c>
    </row>
    <row r="12952" spans="1:21">
      <c r="A12952" s="117" t="s">
        <v>21249</v>
      </c>
      <c r="B12952" t="s">
        <v>14590</v>
      </c>
      <c r="C12952" t="s">
        <v>14590</v>
      </c>
      <c r="D12952">
        <v>62</v>
      </c>
      <c r="E12952">
        <v>56</v>
      </c>
      <c r="F12952">
        <v>62</v>
      </c>
      <c r="G12952">
        <v>56</v>
      </c>
      <c r="H12952">
        <v>1</v>
      </c>
      <c r="I12952">
        <v>1</v>
      </c>
      <c r="J12952">
        <v>0</v>
      </c>
      <c r="K12952" s="194">
        <v>0</v>
      </c>
      <c r="L12952" t="s">
        <v>1112</v>
      </c>
      <c r="M12952" t="s">
        <v>1112</v>
      </c>
      <c r="O12952" t="s">
        <v>7876</v>
      </c>
      <c r="P12952" t="s">
        <v>18290</v>
      </c>
      <c r="R12952" s="117" t="s">
        <v>15336</v>
      </c>
      <c r="S12952" s="117" t="s">
        <v>14596</v>
      </c>
      <c r="T12952" t="s">
        <v>17448</v>
      </c>
      <c r="U12952" t="s">
        <v>10772</v>
      </c>
    </row>
    <row r="12953" spans="1:21">
      <c r="A12953" s="117" t="s">
        <v>5979</v>
      </c>
      <c r="B12953" t="s">
        <v>14590</v>
      </c>
      <c r="C12953" t="s">
        <v>14590</v>
      </c>
      <c r="D12953">
        <v>62</v>
      </c>
      <c r="E12953">
        <v>56</v>
      </c>
      <c r="F12953">
        <v>62</v>
      </c>
      <c r="G12953">
        <v>56</v>
      </c>
      <c r="H12953">
        <v>1</v>
      </c>
      <c r="I12953">
        <v>1</v>
      </c>
      <c r="J12953">
        <v>0</v>
      </c>
      <c r="K12953" s="194">
        <v>0</v>
      </c>
      <c r="L12953" t="s">
        <v>1112</v>
      </c>
      <c r="M12953" t="s">
        <v>1112</v>
      </c>
      <c r="N12953">
        <v>9000</v>
      </c>
      <c r="O12953" t="s">
        <v>7876</v>
      </c>
      <c r="P12953" t="s">
        <v>8782</v>
      </c>
      <c r="Q12953">
        <v>9</v>
      </c>
      <c r="R12953" s="117" t="s">
        <v>15336</v>
      </c>
      <c r="S12953" s="117" t="s">
        <v>14596</v>
      </c>
      <c r="T12953" t="s">
        <v>17448</v>
      </c>
      <c r="U12953" t="s">
        <v>10772</v>
      </c>
    </row>
    <row r="12954" spans="1:21">
      <c r="A12954" s="117" t="s">
        <v>10873</v>
      </c>
      <c r="B12954" t="s">
        <v>14590</v>
      </c>
      <c r="C12954" t="s">
        <v>14590</v>
      </c>
      <c r="D12954">
        <v>62</v>
      </c>
      <c r="E12954">
        <v>56</v>
      </c>
      <c r="F12954">
        <v>62</v>
      </c>
      <c r="G12954">
        <v>56</v>
      </c>
      <c r="H12954">
        <v>1</v>
      </c>
      <c r="I12954">
        <v>1</v>
      </c>
      <c r="J12954">
        <v>0</v>
      </c>
      <c r="K12954" s="194">
        <v>0</v>
      </c>
      <c r="L12954" t="s">
        <v>1112</v>
      </c>
      <c r="M12954" t="s">
        <v>1112</v>
      </c>
      <c r="N12954">
        <v>9000</v>
      </c>
      <c r="O12954" t="s">
        <v>7876</v>
      </c>
      <c r="P12954" t="s">
        <v>8782</v>
      </c>
      <c r="Q12954">
        <v>9</v>
      </c>
      <c r="R12954" s="117" t="s">
        <v>15336</v>
      </c>
      <c r="S12954" s="117" t="s">
        <v>14596</v>
      </c>
      <c r="T12954" t="s">
        <v>17448</v>
      </c>
      <c r="U12954" t="s">
        <v>10772</v>
      </c>
    </row>
    <row r="12955" spans="1:21">
      <c r="A12955" s="117" t="s">
        <v>13662</v>
      </c>
      <c r="B12955" t="s">
        <v>14590</v>
      </c>
      <c r="C12955" t="s">
        <v>14590</v>
      </c>
      <c r="D12955">
        <v>62</v>
      </c>
      <c r="E12955">
        <v>56</v>
      </c>
      <c r="F12955">
        <v>62</v>
      </c>
      <c r="G12955">
        <v>56</v>
      </c>
      <c r="H12955">
        <v>1</v>
      </c>
      <c r="I12955">
        <v>1</v>
      </c>
      <c r="J12955">
        <v>0</v>
      </c>
      <c r="K12955" s="194">
        <v>0</v>
      </c>
      <c r="L12955" t="s">
        <v>1112</v>
      </c>
      <c r="M12955" t="s">
        <v>1112</v>
      </c>
      <c r="N12955">
        <v>9000</v>
      </c>
      <c r="O12955" t="s">
        <v>7876</v>
      </c>
      <c r="P12955" t="s">
        <v>10577</v>
      </c>
      <c r="Q12955">
        <v>9</v>
      </c>
      <c r="R12955" s="117" t="s">
        <v>15336</v>
      </c>
      <c r="S12955" s="117" t="s">
        <v>14596</v>
      </c>
      <c r="T12955" t="s">
        <v>17448</v>
      </c>
      <c r="U12955" t="s">
        <v>10772</v>
      </c>
    </row>
    <row r="12956" spans="1:21">
      <c r="A12956" s="117" t="s">
        <v>11392</v>
      </c>
      <c r="B12956" t="s">
        <v>14590</v>
      </c>
      <c r="C12956" t="s">
        <v>14590</v>
      </c>
      <c r="D12956">
        <v>62</v>
      </c>
      <c r="E12956">
        <v>56</v>
      </c>
      <c r="F12956">
        <v>62</v>
      </c>
      <c r="G12956">
        <v>56</v>
      </c>
      <c r="H12956">
        <v>1</v>
      </c>
      <c r="I12956">
        <v>1</v>
      </c>
      <c r="J12956">
        <v>0</v>
      </c>
      <c r="K12956" s="194">
        <v>0</v>
      </c>
      <c r="L12956" t="s">
        <v>1083</v>
      </c>
      <c r="M12956" t="s">
        <v>1083</v>
      </c>
      <c r="N12956">
        <v>9000</v>
      </c>
      <c r="O12956" t="s">
        <v>7876</v>
      </c>
      <c r="P12956" t="s">
        <v>8782</v>
      </c>
      <c r="Q12956">
        <v>9</v>
      </c>
      <c r="R12956" s="117" t="s">
        <v>15336</v>
      </c>
      <c r="S12956" s="117" t="s">
        <v>14596</v>
      </c>
      <c r="T12956" t="s">
        <v>17448</v>
      </c>
      <c r="U12956" t="s">
        <v>10772</v>
      </c>
    </row>
    <row r="12957" spans="1:21">
      <c r="A12957" s="117" t="s">
        <v>5980</v>
      </c>
      <c r="B12957" t="s">
        <v>14590</v>
      </c>
      <c r="C12957" t="s">
        <v>14590</v>
      </c>
      <c r="D12957">
        <v>62</v>
      </c>
      <c r="E12957">
        <v>56</v>
      </c>
      <c r="F12957">
        <v>62</v>
      </c>
      <c r="G12957">
        <v>56</v>
      </c>
      <c r="H12957">
        <v>1</v>
      </c>
      <c r="I12957">
        <v>1</v>
      </c>
      <c r="J12957">
        <v>0</v>
      </c>
      <c r="K12957" s="194">
        <v>0</v>
      </c>
      <c r="L12957" t="s">
        <v>1112</v>
      </c>
      <c r="M12957" t="s">
        <v>1112</v>
      </c>
      <c r="N12957">
        <v>9000</v>
      </c>
      <c r="O12957" t="s">
        <v>7876</v>
      </c>
      <c r="P12957" t="s">
        <v>8782</v>
      </c>
      <c r="Q12957">
        <v>9</v>
      </c>
      <c r="R12957" s="117" t="s">
        <v>15336</v>
      </c>
      <c r="S12957" s="117" t="s">
        <v>14596</v>
      </c>
      <c r="T12957" t="s">
        <v>17448</v>
      </c>
      <c r="U12957" t="s">
        <v>10773</v>
      </c>
    </row>
    <row r="12958" spans="1:21">
      <c r="A12958" s="117" t="s">
        <v>16064</v>
      </c>
      <c r="B12958" t="s">
        <v>14590</v>
      </c>
      <c r="C12958" t="s">
        <v>14590</v>
      </c>
      <c r="D12958">
        <v>62</v>
      </c>
      <c r="E12958">
        <v>56</v>
      </c>
      <c r="F12958">
        <v>62</v>
      </c>
      <c r="G12958">
        <v>56</v>
      </c>
      <c r="H12958">
        <v>1</v>
      </c>
      <c r="I12958">
        <v>1</v>
      </c>
      <c r="J12958">
        <v>0</v>
      </c>
      <c r="K12958" s="194">
        <v>0</v>
      </c>
      <c r="L12958" t="s">
        <v>1112</v>
      </c>
      <c r="M12958" t="s">
        <v>1112</v>
      </c>
      <c r="N12958">
        <v>9000</v>
      </c>
      <c r="O12958" t="s">
        <v>7876</v>
      </c>
      <c r="P12958" t="s">
        <v>10577</v>
      </c>
      <c r="Q12958">
        <v>9</v>
      </c>
      <c r="R12958" s="117" t="s">
        <v>15336</v>
      </c>
      <c r="S12958" s="117" t="s">
        <v>14596</v>
      </c>
      <c r="T12958" t="s">
        <v>17448</v>
      </c>
      <c r="U12958" t="s">
        <v>10772</v>
      </c>
    </row>
    <row r="12959" spans="1:21">
      <c r="A12959" s="117" t="s">
        <v>10874</v>
      </c>
      <c r="B12959" t="s">
        <v>14590</v>
      </c>
      <c r="C12959" t="s">
        <v>14590</v>
      </c>
      <c r="D12959">
        <v>62</v>
      </c>
      <c r="E12959">
        <v>56</v>
      </c>
      <c r="F12959">
        <v>62</v>
      </c>
      <c r="G12959">
        <v>56</v>
      </c>
      <c r="H12959">
        <v>1</v>
      </c>
      <c r="I12959">
        <v>1</v>
      </c>
      <c r="J12959">
        <v>0</v>
      </c>
      <c r="K12959" s="194">
        <v>0</v>
      </c>
      <c r="L12959" t="s">
        <v>1112</v>
      </c>
      <c r="M12959" t="s">
        <v>1112</v>
      </c>
      <c r="N12959">
        <v>9000</v>
      </c>
      <c r="O12959" t="s">
        <v>7876</v>
      </c>
      <c r="P12959" t="s">
        <v>8782</v>
      </c>
      <c r="Q12959">
        <v>9</v>
      </c>
      <c r="R12959" s="117" t="s">
        <v>15336</v>
      </c>
      <c r="S12959" s="117" t="s">
        <v>14596</v>
      </c>
      <c r="T12959" t="s">
        <v>17448</v>
      </c>
      <c r="U12959" t="s">
        <v>10772</v>
      </c>
    </row>
    <row r="12960" spans="1:21">
      <c r="A12960" s="117" t="s">
        <v>10955</v>
      </c>
      <c r="B12960" t="s">
        <v>14590</v>
      </c>
      <c r="C12960" t="s">
        <v>14590</v>
      </c>
      <c r="D12960">
        <v>62</v>
      </c>
      <c r="E12960">
        <v>56</v>
      </c>
      <c r="F12960">
        <v>62</v>
      </c>
      <c r="G12960">
        <v>56</v>
      </c>
      <c r="H12960">
        <v>1</v>
      </c>
      <c r="I12960">
        <v>1</v>
      </c>
      <c r="J12960">
        <v>0</v>
      </c>
      <c r="K12960" s="194">
        <v>0</v>
      </c>
      <c r="L12960" t="s">
        <v>1112</v>
      </c>
      <c r="M12960" t="s">
        <v>1112</v>
      </c>
      <c r="N12960">
        <v>9000</v>
      </c>
      <c r="O12960" t="s">
        <v>7876</v>
      </c>
      <c r="P12960" t="s">
        <v>8782</v>
      </c>
      <c r="Q12960">
        <v>9</v>
      </c>
      <c r="R12960" s="117" t="s">
        <v>15336</v>
      </c>
      <c r="S12960" s="117" t="s">
        <v>14596</v>
      </c>
      <c r="T12960" t="s">
        <v>17448</v>
      </c>
      <c r="U12960" t="s">
        <v>10772</v>
      </c>
    </row>
    <row r="12961" spans="1:21">
      <c r="A12961" s="117" t="s">
        <v>25718</v>
      </c>
      <c r="B12961" t="s">
        <v>14590</v>
      </c>
      <c r="C12961" t="s">
        <v>14590</v>
      </c>
      <c r="D12961">
        <v>62</v>
      </c>
      <c r="E12961">
        <v>56</v>
      </c>
      <c r="F12961">
        <v>62</v>
      </c>
      <c r="G12961">
        <v>56</v>
      </c>
      <c r="H12961">
        <v>1</v>
      </c>
      <c r="I12961">
        <v>1</v>
      </c>
      <c r="J12961">
        <v>0</v>
      </c>
      <c r="K12961" s="194">
        <v>0</v>
      </c>
      <c r="L12961" t="s">
        <v>1112</v>
      </c>
      <c r="M12961" t="s">
        <v>1112</v>
      </c>
      <c r="N12961">
        <v>10000</v>
      </c>
      <c r="O12961" t="s">
        <v>7876</v>
      </c>
      <c r="P12961" t="s">
        <v>18290</v>
      </c>
      <c r="Q12961">
        <v>10</v>
      </c>
      <c r="R12961" s="117" t="s">
        <v>15336</v>
      </c>
      <c r="S12961" s="117" t="s">
        <v>14596</v>
      </c>
      <c r="T12961" t="s">
        <v>17448</v>
      </c>
      <c r="U12961" t="s">
        <v>10772</v>
      </c>
    </row>
    <row r="12962" spans="1:21">
      <c r="A12962" s="117" t="s">
        <v>25719</v>
      </c>
      <c r="B12962" t="s">
        <v>14590</v>
      </c>
      <c r="C12962" t="s">
        <v>14590</v>
      </c>
      <c r="D12962">
        <v>62</v>
      </c>
      <c r="E12962">
        <v>56</v>
      </c>
      <c r="F12962">
        <v>62</v>
      </c>
      <c r="G12962">
        <v>56</v>
      </c>
      <c r="H12962">
        <v>1</v>
      </c>
      <c r="I12962">
        <v>1</v>
      </c>
      <c r="J12962">
        <v>0</v>
      </c>
      <c r="K12962" s="194">
        <v>0</v>
      </c>
      <c r="L12962" t="s">
        <v>1112</v>
      </c>
      <c r="M12962" t="s">
        <v>1112</v>
      </c>
      <c r="N12962">
        <v>10000</v>
      </c>
      <c r="O12962" t="s">
        <v>7876</v>
      </c>
      <c r="P12962" t="s">
        <v>18290</v>
      </c>
      <c r="Q12962">
        <v>10</v>
      </c>
      <c r="R12962" s="117" t="s">
        <v>15336</v>
      </c>
      <c r="S12962" s="117" t="s">
        <v>14596</v>
      </c>
      <c r="T12962" t="s">
        <v>17448</v>
      </c>
      <c r="U12962" t="s">
        <v>10772</v>
      </c>
    </row>
    <row r="12963" spans="1:21">
      <c r="A12963" s="117" t="s">
        <v>25720</v>
      </c>
      <c r="B12963" t="s">
        <v>14590</v>
      </c>
      <c r="C12963" t="s">
        <v>14590</v>
      </c>
      <c r="D12963">
        <v>62</v>
      </c>
      <c r="E12963">
        <v>56</v>
      </c>
      <c r="F12963">
        <v>62</v>
      </c>
      <c r="G12963">
        <v>56</v>
      </c>
      <c r="H12963">
        <v>1</v>
      </c>
      <c r="I12963">
        <v>1</v>
      </c>
      <c r="J12963">
        <v>0</v>
      </c>
      <c r="K12963" s="194">
        <v>0</v>
      </c>
      <c r="L12963" t="s">
        <v>1112</v>
      </c>
      <c r="M12963" t="s">
        <v>1112</v>
      </c>
      <c r="N12963">
        <v>10000</v>
      </c>
      <c r="O12963" t="s">
        <v>7876</v>
      </c>
      <c r="P12963" t="s">
        <v>18290</v>
      </c>
      <c r="Q12963">
        <v>10</v>
      </c>
      <c r="R12963" s="117" t="s">
        <v>15336</v>
      </c>
      <c r="S12963" s="117" t="s">
        <v>14596</v>
      </c>
      <c r="T12963" t="s">
        <v>17448</v>
      </c>
      <c r="U12963" t="s">
        <v>10772</v>
      </c>
    </row>
    <row r="12964" spans="1:21">
      <c r="A12964" s="117" t="s">
        <v>11725</v>
      </c>
      <c r="B12964" t="s">
        <v>14590</v>
      </c>
      <c r="C12964" t="s">
        <v>14590</v>
      </c>
      <c r="D12964">
        <v>62</v>
      </c>
      <c r="E12964">
        <v>56</v>
      </c>
      <c r="F12964">
        <v>62</v>
      </c>
      <c r="G12964">
        <v>56</v>
      </c>
      <c r="H12964">
        <v>1</v>
      </c>
      <c r="I12964">
        <v>1</v>
      </c>
      <c r="J12964">
        <v>0</v>
      </c>
      <c r="K12964" s="194">
        <v>0</v>
      </c>
      <c r="L12964" t="s">
        <v>1112</v>
      </c>
      <c r="M12964" t="s">
        <v>1112</v>
      </c>
      <c r="N12964">
        <v>9000</v>
      </c>
      <c r="O12964" t="s">
        <v>7876</v>
      </c>
      <c r="P12964" t="s">
        <v>8782</v>
      </c>
      <c r="Q12964">
        <v>9</v>
      </c>
      <c r="R12964" s="117" t="s">
        <v>15336</v>
      </c>
      <c r="S12964" s="117" t="s">
        <v>14596</v>
      </c>
      <c r="T12964" t="s">
        <v>17448</v>
      </c>
      <c r="U12964" t="s">
        <v>10772</v>
      </c>
    </row>
    <row r="12965" spans="1:21">
      <c r="A12965" s="117" t="s">
        <v>19369</v>
      </c>
      <c r="B12965" t="s">
        <v>14590</v>
      </c>
      <c r="C12965" t="s">
        <v>14590</v>
      </c>
      <c r="D12965">
        <v>62</v>
      </c>
      <c r="E12965">
        <v>56</v>
      </c>
      <c r="F12965">
        <v>62</v>
      </c>
      <c r="G12965">
        <v>56</v>
      </c>
      <c r="H12965">
        <v>1</v>
      </c>
      <c r="I12965">
        <v>1</v>
      </c>
      <c r="J12965">
        <v>0</v>
      </c>
      <c r="K12965" s="194">
        <v>0</v>
      </c>
      <c r="L12965" t="s">
        <v>1112</v>
      </c>
      <c r="M12965" t="s">
        <v>1112</v>
      </c>
      <c r="N12965">
        <v>10000</v>
      </c>
      <c r="O12965" t="s">
        <v>7876</v>
      </c>
      <c r="P12965" t="s">
        <v>18290</v>
      </c>
      <c r="Q12965">
        <v>10</v>
      </c>
      <c r="R12965" s="117" t="s">
        <v>15336</v>
      </c>
      <c r="S12965" s="117" t="s">
        <v>14596</v>
      </c>
      <c r="T12965" t="s">
        <v>17448</v>
      </c>
      <c r="U12965" t="s">
        <v>10772</v>
      </c>
    </row>
    <row r="12966" spans="1:21">
      <c r="A12966" s="117" t="s">
        <v>21916</v>
      </c>
      <c r="B12966" t="s">
        <v>14590</v>
      </c>
      <c r="C12966" t="s">
        <v>14590</v>
      </c>
      <c r="D12966">
        <v>62</v>
      </c>
      <c r="E12966">
        <v>56</v>
      </c>
      <c r="F12966">
        <v>62</v>
      </c>
      <c r="G12966">
        <v>56</v>
      </c>
      <c r="H12966">
        <v>1</v>
      </c>
      <c r="I12966">
        <v>1</v>
      </c>
      <c r="J12966">
        <v>0</v>
      </c>
      <c r="K12966" s="194">
        <v>0</v>
      </c>
      <c r="L12966" t="s">
        <v>1112</v>
      </c>
      <c r="M12966" t="s">
        <v>1112</v>
      </c>
      <c r="N12966">
        <v>10000</v>
      </c>
      <c r="O12966" t="s">
        <v>7876</v>
      </c>
      <c r="P12966" t="s">
        <v>18290</v>
      </c>
      <c r="Q12966">
        <v>10</v>
      </c>
      <c r="R12966" s="117" t="s">
        <v>15336</v>
      </c>
      <c r="S12966" s="117" t="s">
        <v>14596</v>
      </c>
      <c r="T12966" t="s">
        <v>17448</v>
      </c>
      <c r="U12966" t="s">
        <v>10772</v>
      </c>
    </row>
    <row r="12967" spans="1:21">
      <c r="A12967" s="117" t="s">
        <v>21250</v>
      </c>
      <c r="B12967" t="s">
        <v>14590</v>
      </c>
      <c r="C12967" t="s">
        <v>14590</v>
      </c>
      <c r="D12967">
        <v>62</v>
      </c>
      <c r="E12967">
        <v>56</v>
      </c>
      <c r="F12967">
        <v>62</v>
      </c>
      <c r="G12967">
        <v>56</v>
      </c>
      <c r="H12967">
        <v>1</v>
      </c>
      <c r="I12967">
        <v>1</v>
      </c>
      <c r="J12967">
        <v>0</v>
      </c>
      <c r="K12967" s="194">
        <v>0</v>
      </c>
      <c r="L12967" t="s">
        <v>1112</v>
      </c>
      <c r="M12967" t="s">
        <v>1112</v>
      </c>
      <c r="N12967">
        <v>10000</v>
      </c>
      <c r="O12967" t="s">
        <v>7876</v>
      </c>
      <c r="P12967" t="s">
        <v>18290</v>
      </c>
      <c r="Q12967">
        <v>10</v>
      </c>
      <c r="R12967" s="117" t="s">
        <v>15336</v>
      </c>
      <c r="S12967" s="117" t="s">
        <v>14596</v>
      </c>
      <c r="T12967" t="s">
        <v>17448</v>
      </c>
      <c r="U12967" t="s">
        <v>10772</v>
      </c>
    </row>
    <row r="12968" spans="1:21">
      <c r="A12968" s="117" t="s">
        <v>25721</v>
      </c>
      <c r="B12968" t="s">
        <v>14590</v>
      </c>
      <c r="C12968" t="s">
        <v>14590</v>
      </c>
      <c r="D12968">
        <v>62</v>
      </c>
      <c r="E12968">
        <v>56</v>
      </c>
      <c r="F12968">
        <v>62</v>
      </c>
      <c r="G12968">
        <v>56</v>
      </c>
      <c r="H12968">
        <v>1</v>
      </c>
      <c r="I12968">
        <v>1</v>
      </c>
      <c r="J12968">
        <v>0</v>
      </c>
      <c r="K12968" s="194">
        <v>0</v>
      </c>
      <c r="L12968" t="s">
        <v>1112</v>
      </c>
      <c r="M12968" t="s">
        <v>1112</v>
      </c>
      <c r="N12968">
        <v>10000</v>
      </c>
      <c r="O12968" t="s">
        <v>7876</v>
      </c>
      <c r="P12968" t="s">
        <v>18290</v>
      </c>
      <c r="Q12968">
        <v>10</v>
      </c>
      <c r="R12968" s="117" t="s">
        <v>15336</v>
      </c>
      <c r="S12968" s="117" t="s">
        <v>14596</v>
      </c>
      <c r="T12968" t="s">
        <v>17448</v>
      </c>
      <c r="U12968" t="s">
        <v>10772</v>
      </c>
    </row>
    <row r="12969" spans="1:21">
      <c r="A12969" s="117" t="s">
        <v>20068</v>
      </c>
      <c r="B12969" t="s">
        <v>14590</v>
      </c>
      <c r="C12969" t="s">
        <v>14590</v>
      </c>
      <c r="D12969">
        <v>62</v>
      </c>
      <c r="E12969">
        <v>56</v>
      </c>
      <c r="F12969">
        <v>62</v>
      </c>
      <c r="G12969">
        <v>56</v>
      </c>
      <c r="H12969">
        <v>1</v>
      </c>
      <c r="I12969">
        <v>1</v>
      </c>
      <c r="J12969">
        <v>0</v>
      </c>
      <c r="K12969" s="194">
        <v>0</v>
      </c>
      <c r="L12969" t="s">
        <v>1112</v>
      </c>
      <c r="M12969" t="s">
        <v>1112</v>
      </c>
      <c r="N12969">
        <v>10000</v>
      </c>
      <c r="O12969" t="s">
        <v>7876</v>
      </c>
      <c r="P12969" t="s">
        <v>18290</v>
      </c>
      <c r="Q12969">
        <v>10</v>
      </c>
      <c r="R12969" s="117" t="s">
        <v>15336</v>
      </c>
      <c r="S12969" s="117" t="s">
        <v>14596</v>
      </c>
      <c r="T12969" t="s">
        <v>17448</v>
      </c>
      <c r="U12969" t="s">
        <v>10772</v>
      </c>
    </row>
    <row r="12970" spans="1:21">
      <c r="A12970" s="117" t="s">
        <v>20069</v>
      </c>
      <c r="B12970" t="s">
        <v>14590</v>
      </c>
      <c r="C12970" t="s">
        <v>14590</v>
      </c>
      <c r="D12970">
        <v>62</v>
      </c>
      <c r="E12970">
        <v>56</v>
      </c>
      <c r="F12970">
        <v>62</v>
      </c>
      <c r="G12970">
        <v>56</v>
      </c>
      <c r="H12970">
        <v>1</v>
      </c>
      <c r="I12970">
        <v>1</v>
      </c>
      <c r="J12970">
        <v>0</v>
      </c>
      <c r="K12970" s="194">
        <v>0</v>
      </c>
      <c r="L12970" t="s">
        <v>1112</v>
      </c>
      <c r="M12970" t="s">
        <v>1112</v>
      </c>
      <c r="N12970">
        <v>10000</v>
      </c>
      <c r="O12970" t="s">
        <v>7876</v>
      </c>
      <c r="P12970" t="s">
        <v>18290</v>
      </c>
      <c r="Q12970">
        <v>10</v>
      </c>
      <c r="R12970" s="117" t="s">
        <v>15336</v>
      </c>
      <c r="S12970" s="117" t="s">
        <v>14596</v>
      </c>
      <c r="T12970" t="s">
        <v>17448</v>
      </c>
      <c r="U12970" t="s">
        <v>10772</v>
      </c>
    </row>
    <row r="12971" spans="1:21">
      <c r="A12971" s="117" t="s">
        <v>23131</v>
      </c>
      <c r="B12971" t="s">
        <v>14590</v>
      </c>
      <c r="C12971" t="s">
        <v>14590</v>
      </c>
      <c r="D12971">
        <v>53</v>
      </c>
      <c r="E12971">
        <v>47</v>
      </c>
      <c r="F12971">
        <v>53</v>
      </c>
      <c r="G12971">
        <v>47</v>
      </c>
      <c r="H12971">
        <v>1</v>
      </c>
      <c r="I12971">
        <v>1</v>
      </c>
      <c r="J12971">
        <v>0</v>
      </c>
      <c r="K12971" s="194">
        <v>0</v>
      </c>
      <c r="L12971" t="s">
        <v>1083</v>
      </c>
      <c r="M12971" t="s">
        <v>1083</v>
      </c>
      <c r="N12971">
        <v>10000</v>
      </c>
      <c r="O12971" t="s">
        <v>7876</v>
      </c>
      <c r="P12971" t="s">
        <v>18290</v>
      </c>
      <c r="Q12971">
        <v>10</v>
      </c>
      <c r="R12971" s="117" t="s">
        <v>15336</v>
      </c>
      <c r="S12971" s="117" t="s">
        <v>14596</v>
      </c>
      <c r="T12971" t="s">
        <v>17448</v>
      </c>
      <c r="U12971" t="s">
        <v>10772</v>
      </c>
    </row>
    <row r="12972" spans="1:21">
      <c r="A12972" s="117" t="s">
        <v>25722</v>
      </c>
      <c r="B12972" t="s">
        <v>14590</v>
      </c>
      <c r="C12972" t="s">
        <v>14590</v>
      </c>
      <c r="D12972">
        <v>62</v>
      </c>
      <c r="E12972">
        <v>56</v>
      </c>
      <c r="F12972">
        <v>62</v>
      </c>
      <c r="G12972">
        <v>56</v>
      </c>
      <c r="H12972">
        <v>1</v>
      </c>
      <c r="I12972">
        <v>1</v>
      </c>
      <c r="J12972">
        <v>0</v>
      </c>
      <c r="K12972" s="194">
        <v>0</v>
      </c>
      <c r="L12972" t="s">
        <v>1112</v>
      </c>
      <c r="M12972" t="s">
        <v>1112</v>
      </c>
      <c r="N12972">
        <v>10000</v>
      </c>
      <c r="O12972" t="s">
        <v>7876</v>
      </c>
      <c r="P12972" t="s">
        <v>18290</v>
      </c>
      <c r="Q12972">
        <v>10</v>
      </c>
      <c r="R12972" s="117" t="s">
        <v>15336</v>
      </c>
      <c r="S12972" s="117" t="s">
        <v>14615</v>
      </c>
      <c r="T12972" t="e">
        <v>#N/A</v>
      </c>
      <c r="U12972" t="s">
        <v>10772</v>
      </c>
    </row>
    <row r="12973" spans="1:21">
      <c r="A12973" s="117" t="s">
        <v>18633</v>
      </c>
      <c r="B12973" t="s">
        <v>14590</v>
      </c>
      <c r="C12973" t="s">
        <v>14590</v>
      </c>
      <c r="D12973">
        <v>62</v>
      </c>
      <c r="E12973">
        <v>56</v>
      </c>
      <c r="F12973">
        <v>62</v>
      </c>
      <c r="G12973">
        <v>56</v>
      </c>
      <c r="H12973">
        <v>1</v>
      </c>
      <c r="I12973">
        <v>1</v>
      </c>
      <c r="J12973">
        <v>0</v>
      </c>
      <c r="K12973" s="194">
        <v>0</v>
      </c>
      <c r="L12973" t="s">
        <v>1112</v>
      </c>
      <c r="M12973" t="s">
        <v>1112</v>
      </c>
      <c r="N12973">
        <v>10000</v>
      </c>
      <c r="O12973" t="s">
        <v>7876</v>
      </c>
      <c r="P12973" t="s">
        <v>18290</v>
      </c>
      <c r="Q12973">
        <v>10</v>
      </c>
      <c r="R12973" s="117" t="s">
        <v>15336</v>
      </c>
      <c r="S12973" s="117" t="s">
        <v>14596</v>
      </c>
      <c r="T12973" t="s">
        <v>17448</v>
      </c>
      <c r="U12973" t="s">
        <v>10772</v>
      </c>
    </row>
    <row r="12974" spans="1:21">
      <c r="A12974" s="117" t="s">
        <v>25723</v>
      </c>
      <c r="B12974" t="s">
        <v>14590</v>
      </c>
      <c r="C12974" t="s">
        <v>14590</v>
      </c>
      <c r="D12974">
        <v>62</v>
      </c>
      <c r="E12974">
        <v>56</v>
      </c>
      <c r="F12974">
        <v>62</v>
      </c>
      <c r="G12974">
        <v>56</v>
      </c>
      <c r="H12974">
        <v>1</v>
      </c>
      <c r="I12974">
        <v>1</v>
      </c>
      <c r="J12974">
        <v>0</v>
      </c>
      <c r="K12974" s="194">
        <v>0</v>
      </c>
      <c r="L12974" t="s">
        <v>1112</v>
      </c>
      <c r="M12974" t="s">
        <v>1112</v>
      </c>
      <c r="N12974">
        <v>10000</v>
      </c>
      <c r="O12974" t="s">
        <v>7876</v>
      </c>
      <c r="P12974" t="s">
        <v>18290</v>
      </c>
      <c r="Q12974">
        <v>10</v>
      </c>
      <c r="R12974" s="117" t="s">
        <v>15336</v>
      </c>
      <c r="S12974" s="117" t="s">
        <v>14596</v>
      </c>
      <c r="T12974" t="s">
        <v>17448</v>
      </c>
      <c r="U12974" t="s">
        <v>10772</v>
      </c>
    </row>
    <row r="12975" spans="1:21">
      <c r="A12975" s="117" t="s">
        <v>18390</v>
      </c>
      <c r="B12975" t="s">
        <v>14590</v>
      </c>
      <c r="C12975" t="s">
        <v>14590</v>
      </c>
      <c r="D12975">
        <v>53</v>
      </c>
      <c r="E12975">
        <v>47</v>
      </c>
      <c r="F12975">
        <v>53</v>
      </c>
      <c r="G12975">
        <v>47</v>
      </c>
      <c r="H12975">
        <v>1</v>
      </c>
      <c r="I12975">
        <v>1</v>
      </c>
      <c r="J12975">
        <v>0</v>
      </c>
      <c r="K12975" s="194">
        <v>0</v>
      </c>
      <c r="L12975" t="s">
        <v>1112</v>
      </c>
      <c r="M12975" t="s">
        <v>1112</v>
      </c>
      <c r="N12975">
        <v>10000</v>
      </c>
      <c r="O12975" t="s">
        <v>7876</v>
      </c>
      <c r="P12975" t="s">
        <v>18290</v>
      </c>
      <c r="Q12975">
        <v>10</v>
      </c>
      <c r="R12975" s="117" t="s">
        <v>15336</v>
      </c>
      <c r="S12975" s="117" t="s">
        <v>14596</v>
      </c>
      <c r="T12975" t="s">
        <v>17448</v>
      </c>
      <c r="U12975" t="s">
        <v>10772</v>
      </c>
    </row>
    <row r="12976" spans="1:21">
      <c r="A12976" s="117" t="s">
        <v>21917</v>
      </c>
      <c r="B12976" t="s">
        <v>14590</v>
      </c>
      <c r="C12976" t="s">
        <v>14590</v>
      </c>
      <c r="D12976">
        <v>62</v>
      </c>
      <c r="E12976">
        <v>56</v>
      </c>
      <c r="F12976">
        <v>62</v>
      </c>
      <c r="G12976">
        <v>56</v>
      </c>
      <c r="H12976">
        <v>1</v>
      </c>
      <c r="I12976">
        <v>1</v>
      </c>
      <c r="J12976">
        <v>0</v>
      </c>
      <c r="K12976" s="194">
        <v>0</v>
      </c>
      <c r="L12976" t="s">
        <v>1112</v>
      </c>
      <c r="M12976" t="s">
        <v>1112</v>
      </c>
      <c r="N12976">
        <v>10000</v>
      </c>
      <c r="O12976" t="s">
        <v>7876</v>
      </c>
      <c r="P12976" t="s">
        <v>18290</v>
      </c>
      <c r="Q12976">
        <v>10</v>
      </c>
      <c r="R12976" s="117" t="s">
        <v>15336</v>
      </c>
      <c r="S12976" s="117" t="s">
        <v>14596</v>
      </c>
      <c r="T12976" t="s">
        <v>17448</v>
      </c>
      <c r="U12976" t="s">
        <v>10772</v>
      </c>
    </row>
    <row r="12977" spans="1:21">
      <c r="A12977" s="117" t="s">
        <v>13663</v>
      </c>
      <c r="B12977" t="s">
        <v>14590</v>
      </c>
      <c r="C12977" t="s">
        <v>14590</v>
      </c>
      <c r="D12977">
        <v>62</v>
      </c>
      <c r="E12977">
        <v>56</v>
      </c>
      <c r="F12977">
        <v>62</v>
      </c>
      <c r="G12977">
        <v>56</v>
      </c>
      <c r="H12977">
        <v>1</v>
      </c>
      <c r="I12977">
        <v>1</v>
      </c>
      <c r="J12977">
        <v>0</v>
      </c>
      <c r="K12977" s="194">
        <v>0</v>
      </c>
      <c r="L12977" t="s">
        <v>1112</v>
      </c>
      <c r="M12977" t="s">
        <v>1112</v>
      </c>
      <c r="N12977">
        <v>9000</v>
      </c>
      <c r="O12977" t="s">
        <v>7876</v>
      </c>
      <c r="P12977" t="s">
        <v>10577</v>
      </c>
      <c r="Q12977">
        <v>9</v>
      </c>
      <c r="R12977" s="117" t="s">
        <v>15336</v>
      </c>
      <c r="S12977" s="117" t="s">
        <v>14596</v>
      </c>
      <c r="T12977" t="s">
        <v>17448</v>
      </c>
      <c r="U12977" t="s">
        <v>10772</v>
      </c>
    </row>
    <row r="12978" spans="1:21">
      <c r="A12978" s="117" t="s">
        <v>25724</v>
      </c>
      <c r="B12978" t="s">
        <v>14590</v>
      </c>
      <c r="C12978" t="s">
        <v>14590</v>
      </c>
      <c r="D12978">
        <v>62</v>
      </c>
      <c r="E12978">
        <v>56</v>
      </c>
      <c r="F12978">
        <v>62</v>
      </c>
      <c r="G12978">
        <v>56</v>
      </c>
      <c r="H12978">
        <v>1</v>
      </c>
      <c r="I12978">
        <v>1</v>
      </c>
      <c r="J12978">
        <v>0</v>
      </c>
      <c r="K12978" s="194">
        <v>0</v>
      </c>
      <c r="L12978" t="s">
        <v>1112</v>
      </c>
      <c r="M12978" t="s">
        <v>1112</v>
      </c>
      <c r="N12978">
        <v>10000</v>
      </c>
      <c r="O12978" t="s">
        <v>7876</v>
      </c>
      <c r="P12978" t="s">
        <v>18290</v>
      </c>
      <c r="Q12978">
        <v>10</v>
      </c>
      <c r="R12978" s="117" t="s">
        <v>15336</v>
      </c>
      <c r="S12978" s="117" t="s">
        <v>14596</v>
      </c>
      <c r="T12978" t="s">
        <v>17448</v>
      </c>
      <c r="U12978" t="s">
        <v>10772</v>
      </c>
    </row>
    <row r="12979" spans="1:21">
      <c r="A12979" s="117" t="s">
        <v>21251</v>
      </c>
      <c r="B12979" t="s">
        <v>14590</v>
      </c>
      <c r="C12979" t="s">
        <v>14590</v>
      </c>
      <c r="D12979">
        <v>62</v>
      </c>
      <c r="E12979">
        <v>56</v>
      </c>
      <c r="F12979">
        <v>62</v>
      </c>
      <c r="G12979">
        <v>56</v>
      </c>
      <c r="H12979">
        <v>1</v>
      </c>
      <c r="I12979">
        <v>1</v>
      </c>
      <c r="J12979">
        <v>0</v>
      </c>
      <c r="K12979" s="194">
        <v>0</v>
      </c>
      <c r="L12979" t="s">
        <v>1112</v>
      </c>
      <c r="M12979" t="s">
        <v>1112</v>
      </c>
      <c r="N12979">
        <v>10000</v>
      </c>
      <c r="O12979" t="s">
        <v>7876</v>
      </c>
      <c r="P12979" t="s">
        <v>18290</v>
      </c>
      <c r="Q12979">
        <v>10</v>
      </c>
      <c r="R12979" s="117" t="s">
        <v>15336</v>
      </c>
      <c r="S12979" s="117" t="s">
        <v>14596</v>
      </c>
      <c r="T12979" t="s">
        <v>17448</v>
      </c>
      <c r="U12979" t="s">
        <v>10772</v>
      </c>
    </row>
    <row r="12980" spans="1:21">
      <c r="A12980" s="117" t="s">
        <v>20070</v>
      </c>
      <c r="B12980" t="s">
        <v>14590</v>
      </c>
      <c r="C12980" t="s">
        <v>14590</v>
      </c>
      <c r="D12980">
        <v>62</v>
      </c>
      <c r="E12980">
        <v>56</v>
      </c>
      <c r="F12980">
        <v>62</v>
      </c>
      <c r="G12980">
        <v>56</v>
      </c>
      <c r="H12980">
        <v>1</v>
      </c>
      <c r="I12980">
        <v>1</v>
      </c>
      <c r="J12980">
        <v>0</v>
      </c>
      <c r="K12980" s="194">
        <v>0</v>
      </c>
      <c r="L12980" t="s">
        <v>1112</v>
      </c>
      <c r="M12980" t="s">
        <v>1112</v>
      </c>
      <c r="N12980">
        <v>10000</v>
      </c>
      <c r="O12980" t="s">
        <v>7876</v>
      </c>
      <c r="P12980" t="s">
        <v>18290</v>
      </c>
      <c r="Q12980">
        <v>10</v>
      </c>
      <c r="R12980" s="117" t="s">
        <v>15336</v>
      </c>
      <c r="S12980" s="117" t="s">
        <v>14596</v>
      </c>
      <c r="T12980" t="s">
        <v>17448</v>
      </c>
      <c r="U12980" t="s">
        <v>10772</v>
      </c>
    </row>
    <row r="12981" spans="1:21">
      <c r="A12981" s="117" t="s">
        <v>13664</v>
      </c>
      <c r="B12981" t="s">
        <v>14590</v>
      </c>
      <c r="C12981" t="s">
        <v>14590</v>
      </c>
      <c r="D12981">
        <v>62</v>
      </c>
      <c r="E12981">
        <v>56</v>
      </c>
      <c r="F12981">
        <v>62</v>
      </c>
      <c r="G12981">
        <v>56</v>
      </c>
      <c r="H12981">
        <v>1</v>
      </c>
      <c r="I12981">
        <v>1</v>
      </c>
      <c r="J12981">
        <v>0</v>
      </c>
      <c r="K12981" s="194">
        <v>0</v>
      </c>
      <c r="L12981" t="s">
        <v>1112</v>
      </c>
      <c r="M12981" t="s">
        <v>1112</v>
      </c>
      <c r="N12981">
        <v>9000</v>
      </c>
      <c r="O12981" t="s">
        <v>7876</v>
      </c>
      <c r="P12981" t="s">
        <v>13920</v>
      </c>
      <c r="Q12981">
        <v>9</v>
      </c>
      <c r="R12981" s="117" t="s">
        <v>15336</v>
      </c>
      <c r="S12981" s="117" t="s">
        <v>14596</v>
      </c>
      <c r="T12981" t="s">
        <v>17448</v>
      </c>
      <c r="U12981" t="s">
        <v>10772</v>
      </c>
    </row>
    <row r="12982" spans="1:21">
      <c r="A12982" s="117" t="s">
        <v>25725</v>
      </c>
      <c r="B12982" t="s">
        <v>14590</v>
      </c>
      <c r="C12982" t="s">
        <v>14590</v>
      </c>
      <c r="D12982">
        <v>62</v>
      </c>
      <c r="E12982">
        <v>56</v>
      </c>
      <c r="F12982">
        <v>62</v>
      </c>
      <c r="G12982">
        <v>56</v>
      </c>
      <c r="H12982">
        <v>1</v>
      </c>
      <c r="I12982">
        <v>1</v>
      </c>
      <c r="J12982">
        <v>0</v>
      </c>
      <c r="K12982" s="194">
        <v>0</v>
      </c>
      <c r="L12982" t="s">
        <v>1112</v>
      </c>
      <c r="M12982" t="s">
        <v>1112</v>
      </c>
      <c r="N12982">
        <v>10000</v>
      </c>
      <c r="O12982" t="s">
        <v>7876</v>
      </c>
      <c r="P12982" t="s">
        <v>18290</v>
      </c>
      <c r="Q12982">
        <v>10</v>
      </c>
      <c r="R12982" s="117" t="s">
        <v>15336</v>
      </c>
      <c r="S12982" s="117" t="s">
        <v>14596</v>
      </c>
      <c r="T12982" t="s">
        <v>17448</v>
      </c>
      <c r="U12982" t="s">
        <v>10772</v>
      </c>
    </row>
    <row r="12983" spans="1:21">
      <c r="A12983" s="117" t="s">
        <v>25726</v>
      </c>
      <c r="B12983" t="s">
        <v>14590</v>
      </c>
      <c r="C12983" t="s">
        <v>14590</v>
      </c>
      <c r="D12983">
        <v>62</v>
      </c>
      <c r="E12983">
        <v>56</v>
      </c>
      <c r="F12983">
        <v>62</v>
      </c>
      <c r="G12983">
        <v>56</v>
      </c>
      <c r="H12983">
        <v>1</v>
      </c>
      <c r="I12983">
        <v>1</v>
      </c>
      <c r="J12983">
        <v>0</v>
      </c>
      <c r="K12983" s="194">
        <v>0</v>
      </c>
      <c r="L12983" t="s">
        <v>1112</v>
      </c>
      <c r="M12983" t="s">
        <v>1112</v>
      </c>
      <c r="N12983">
        <v>10000</v>
      </c>
      <c r="O12983" t="s">
        <v>7876</v>
      </c>
      <c r="P12983" t="s">
        <v>18290</v>
      </c>
      <c r="Q12983">
        <v>10</v>
      </c>
      <c r="R12983" s="117" t="s">
        <v>15336</v>
      </c>
      <c r="S12983" s="117" t="s">
        <v>14596</v>
      </c>
      <c r="T12983" t="s">
        <v>17448</v>
      </c>
      <c r="U12983" t="s">
        <v>10772</v>
      </c>
    </row>
    <row r="12984" spans="1:21">
      <c r="A12984" s="117" t="s">
        <v>19141</v>
      </c>
      <c r="B12984" t="s">
        <v>14590</v>
      </c>
      <c r="C12984" t="s">
        <v>14590</v>
      </c>
      <c r="D12984">
        <v>62</v>
      </c>
      <c r="E12984">
        <v>56</v>
      </c>
      <c r="F12984">
        <v>62</v>
      </c>
      <c r="G12984">
        <v>56</v>
      </c>
      <c r="H12984">
        <v>1</v>
      </c>
      <c r="I12984">
        <v>1</v>
      </c>
      <c r="J12984">
        <v>0</v>
      </c>
      <c r="K12984" s="194">
        <v>0</v>
      </c>
      <c r="L12984" t="s">
        <v>1112</v>
      </c>
      <c r="M12984" t="s">
        <v>1112</v>
      </c>
      <c r="N12984">
        <v>10000</v>
      </c>
      <c r="O12984" t="s">
        <v>7876</v>
      </c>
      <c r="P12984" t="s">
        <v>18290</v>
      </c>
      <c r="Q12984">
        <v>10</v>
      </c>
      <c r="R12984" s="117" t="s">
        <v>15336</v>
      </c>
      <c r="S12984" s="117" t="s">
        <v>14596</v>
      </c>
      <c r="T12984" t="s">
        <v>17448</v>
      </c>
      <c r="U12984" t="s">
        <v>10772</v>
      </c>
    </row>
    <row r="12985" spans="1:21">
      <c r="A12985" s="117" t="s">
        <v>21918</v>
      </c>
      <c r="B12985" t="s">
        <v>14590</v>
      </c>
      <c r="C12985" t="s">
        <v>14590</v>
      </c>
      <c r="D12985">
        <v>62</v>
      </c>
      <c r="E12985">
        <v>56</v>
      </c>
      <c r="F12985">
        <v>62</v>
      </c>
      <c r="G12985">
        <v>56</v>
      </c>
      <c r="H12985">
        <v>1</v>
      </c>
      <c r="I12985">
        <v>1</v>
      </c>
      <c r="J12985">
        <v>0</v>
      </c>
      <c r="K12985" s="194">
        <v>0</v>
      </c>
      <c r="L12985" t="s">
        <v>1112</v>
      </c>
      <c r="M12985" t="s">
        <v>1112</v>
      </c>
      <c r="N12985">
        <v>10000</v>
      </c>
      <c r="O12985" t="s">
        <v>7876</v>
      </c>
      <c r="P12985" t="s">
        <v>18290</v>
      </c>
      <c r="Q12985">
        <v>10</v>
      </c>
      <c r="R12985" s="117" t="s">
        <v>15336</v>
      </c>
      <c r="S12985" s="117" t="s">
        <v>14596</v>
      </c>
      <c r="T12985" t="s">
        <v>17448</v>
      </c>
      <c r="U12985" t="s">
        <v>10772</v>
      </c>
    </row>
    <row r="12986" spans="1:21">
      <c r="A12986" s="117" t="s">
        <v>25727</v>
      </c>
      <c r="B12986" t="s">
        <v>14590</v>
      </c>
      <c r="C12986" t="s">
        <v>14590</v>
      </c>
      <c r="D12986">
        <v>62</v>
      </c>
      <c r="E12986">
        <v>56</v>
      </c>
      <c r="F12986">
        <v>62</v>
      </c>
      <c r="G12986">
        <v>56</v>
      </c>
      <c r="H12986">
        <v>1</v>
      </c>
      <c r="I12986">
        <v>1</v>
      </c>
      <c r="J12986">
        <v>0</v>
      </c>
      <c r="K12986" s="194">
        <v>0</v>
      </c>
      <c r="L12986" t="s">
        <v>1112</v>
      </c>
      <c r="M12986" t="s">
        <v>1112</v>
      </c>
      <c r="N12986">
        <v>10000</v>
      </c>
      <c r="O12986" t="s">
        <v>7876</v>
      </c>
      <c r="P12986" t="s">
        <v>18290</v>
      </c>
      <c r="Q12986">
        <v>10</v>
      </c>
      <c r="R12986" s="117" t="s">
        <v>15336</v>
      </c>
      <c r="S12986" s="117" t="s">
        <v>14596</v>
      </c>
      <c r="T12986" t="s">
        <v>17448</v>
      </c>
      <c r="U12986" t="s">
        <v>10772</v>
      </c>
    </row>
    <row r="12987" spans="1:21">
      <c r="A12987" s="117" t="s">
        <v>17365</v>
      </c>
      <c r="B12987" t="s">
        <v>14590</v>
      </c>
      <c r="C12987" t="s">
        <v>14590</v>
      </c>
      <c r="D12987">
        <v>62</v>
      </c>
      <c r="E12987">
        <v>56</v>
      </c>
      <c r="F12987">
        <v>62</v>
      </c>
      <c r="G12987">
        <v>56</v>
      </c>
      <c r="H12987">
        <v>1</v>
      </c>
      <c r="I12987">
        <v>1</v>
      </c>
      <c r="J12987">
        <v>0</v>
      </c>
      <c r="K12987" s="194">
        <v>0</v>
      </c>
      <c r="L12987" t="s">
        <v>1112</v>
      </c>
      <c r="M12987" t="s">
        <v>1112</v>
      </c>
      <c r="N12987">
        <v>9000</v>
      </c>
      <c r="O12987" t="s">
        <v>7876</v>
      </c>
      <c r="P12987" t="s">
        <v>10577</v>
      </c>
      <c r="Q12987">
        <v>9</v>
      </c>
      <c r="R12987" s="117" t="s">
        <v>15336</v>
      </c>
      <c r="S12987" s="117" t="s">
        <v>14596</v>
      </c>
      <c r="T12987" t="s">
        <v>17448</v>
      </c>
      <c r="U12987" t="s">
        <v>10772</v>
      </c>
    </row>
    <row r="12988" spans="1:21">
      <c r="A12988" s="117" t="s">
        <v>25728</v>
      </c>
      <c r="B12988" t="s">
        <v>14590</v>
      </c>
      <c r="C12988" t="s">
        <v>14590</v>
      </c>
      <c r="D12988">
        <v>62</v>
      </c>
      <c r="E12988">
        <v>56</v>
      </c>
      <c r="F12988">
        <v>62</v>
      </c>
      <c r="G12988">
        <v>56</v>
      </c>
      <c r="H12988">
        <v>1</v>
      </c>
      <c r="I12988">
        <v>1</v>
      </c>
      <c r="J12988">
        <v>0</v>
      </c>
      <c r="K12988" s="194">
        <v>0</v>
      </c>
      <c r="L12988" t="s">
        <v>1112</v>
      </c>
      <c r="M12988" t="s">
        <v>1112</v>
      </c>
      <c r="N12988">
        <v>10000</v>
      </c>
      <c r="O12988" t="s">
        <v>7876</v>
      </c>
      <c r="P12988" t="s">
        <v>18290</v>
      </c>
      <c r="Q12988">
        <v>10</v>
      </c>
      <c r="R12988" s="117" t="s">
        <v>15336</v>
      </c>
      <c r="S12988" s="117" t="s">
        <v>14596</v>
      </c>
      <c r="T12988" t="s">
        <v>17448</v>
      </c>
      <c r="U12988" t="s">
        <v>10772</v>
      </c>
    </row>
    <row r="12989" spans="1:21">
      <c r="A12989" s="117" t="s">
        <v>23132</v>
      </c>
      <c r="B12989" t="s">
        <v>14590</v>
      </c>
      <c r="C12989" t="s">
        <v>14590</v>
      </c>
      <c r="D12989">
        <v>62</v>
      </c>
      <c r="E12989">
        <v>56</v>
      </c>
      <c r="F12989">
        <v>62</v>
      </c>
      <c r="G12989">
        <v>56</v>
      </c>
      <c r="H12989">
        <v>1</v>
      </c>
      <c r="I12989">
        <v>1</v>
      </c>
      <c r="J12989">
        <v>0</v>
      </c>
      <c r="K12989" s="194">
        <v>0</v>
      </c>
      <c r="L12989" t="s">
        <v>1112</v>
      </c>
      <c r="M12989" t="s">
        <v>1112</v>
      </c>
      <c r="N12989">
        <v>10000</v>
      </c>
      <c r="O12989" t="s">
        <v>7876</v>
      </c>
      <c r="P12989" t="s">
        <v>18290</v>
      </c>
      <c r="Q12989">
        <v>10</v>
      </c>
      <c r="R12989" s="117" t="s">
        <v>15336</v>
      </c>
      <c r="S12989" s="117" t="s">
        <v>14596</v>
      </c>
      <c r="T12989" t="s">
        <v>17448</v>
      </c>
      <c r="U12989" t="s">
        <v>10772</v>
      </c>
    </row>
    <row r="12990" spans="1:21">
      <c r="A12990" s="117" t="s">
        <v>19370</v>
      </c>
      <c r="B12990" t="s">
        <v>14590</v>
      </c>
      <c r="C12990" t="s">
        <v>14590</v>
      </c>
      <c r="D12990">
        <v>62</v>
      </c>
      <c r="E12990">
        <v>56</v>
      </c>
      <c r="F12990">
        <v>62</v>
      </c>
      <c r="G12990">
        <v>56</v>
      </c>
      <c r="H12990">
        <v>1</v>
      </c>
      <c r="I12990">
        <v>1</v>
      </c>
      <c r="J12990">
        <v>0</v>
      </c>
      <c r="K12990" s="194">
        <v>0</v>
      </c>
      <c r="L12990" t="s">
        <v>1112</v>
      </c>
      <c r="M12990" t="s">
        <v>1112</v>
      </c>
      <c r="N12990">
        <v>10000</v>
      </c>
      <c r="O12990" t="s">
        <v>7876</v>
      </c>
      <c r="P12990" t="s">
        <v>18290</v>
      </c>
      <c r="Q12990">
        <v>10</v>
      </c>
      <c r="R12990" s="117" t="s">
        <v>15336</v>
      </c>
      <c r="S12990" s="117" t="s">
        <v>14596</v>
      </c>
      <c r="T12990" t="s">
        <v>17448</v>
      </c>
      <c r="U12990" t="s">
        <v>10772</v>
      </c>
    </row>
    <row r="12991" spans="1:21">
      <c r="A12991" s="117" t="s">
        <v>16474</v>
      </c>
      <c r="B12991" t="s">
        <v>14590</v>
      </c>
      <c r="C12991" t="s">
        <v>14590</v>
      </c>
      <c r="D12991">
        <v>62</v>
      </c>
      <c r="E12991">
        <v>56</v>
      </c>
      <c r="F12991">
        <v>62</v>
      </c>
      <c r="G12991">
        <v>56</v>
      </c>
      <c r="H12991">
        <v>1</v>
      </c>
      <c r="I12991">
        <v>1</v>
      </c>
      <c r="J12991">
        <v>0</v>
      </c>
      <c r="K12991" s="194">
        <v>0</v>
      </c>
      <c r="L12991" t="s">
        <v>1112</v>
      </c>
      <c r="M12991" t="s">
        <v>1112</v>
      </c>
      <c r="N12991">
        <v>9000</v>
      </c>
      <c r="O12991" t="s">
        <v>7876</v>
      </c>
      <c r="P12991" t="s">
        <v>10577</v>
      </c>
      <c r="Q12991">
        <v>9</v>
      </c>
      <c r="R12991" s="117" t="s">
        <v>15336</v>
      </c>
      <c r="S12991" s="117" t="s">
        <v>14596</v>
      </c>
      <c r="T12991" t="s">
        <v>17448</v>
      </c>
      <c r="U12991" t="s">
        <v>10772</v>
      </c>
    </row>
    <row r="12992" spans="1:21">
      <c r="A12992" s="117" t="s">
        <v>23133</v>
      </c>
      <c r="B12992" t="s">
        <v>14590</v>
      </c>
      <c r="C12992" t="s">
        <v>14590</v>
      </c>
      <c r="D12992">
        <v>62</v>
      </c>
      <c r="E12992">
        <v>56</v>
      </c>
      <c r="F12992">
        <v>62</v>
      </c>
      <c r="G12992">
        <v>56</v>
      </c>
      <c r="H12992">
        <v>1</v>
      </c>
      <c r="I12992">
        <v>1</v>
      </c>
      <c r="J12992">
        <v>0</v>
      </c>
      <c r="K12992" s="194">
        <v>0</v>
      </c>
      <c r="L12992" t="s">
        <v>1112</v>
      </c>
      <c r="M12992" t="s">
        <v>1112</v>
      </c>
      <c r="N12992">
        <v>10000</v>
      </c>
      <c r="O12992" t="s">
        <v>7876</v>
      </c>
      <c r="P12992" t="s">
        <v>18290</v>
      </c>
      <c r="Q12992">
        <v>10</v>
      </c>
      <c r="R12992" s="117" t="s">
        <v>15336</v>
      </c>
      <c r="S12992" s="117" t="s">
        <v>14596</v>
      </c>
      <c r="T12992" t="s">
        <v>17448</v>
      </c>
      <c r="U12992" t="s">
        <v>10772</v>
      </c>
    </row>
    <row r="12993" spans="1:21">
      <c r="A12993" s="117" t="s">
        <v>21252</v>
      </c>
      <c r="B12993" t="s">
        <v>14590</v>
      </c>
      <c r="C12993" t="s">
        <v>14590</v>
      </c>
      <c r="D12993">
        <v>62</v>
      </c>
      <c r="E12993">
        <v>56</v>
      </c>
      <c r="F12993">
        <v>62</v>
      </c>
      <c r="G12993">
        <v>56</v>
      </c>
      <c r="H12993">
        <v>1</v>
      </c>
      <c r="I12993">
        <v>1</v>
      </c>
      <c r="J12993">
        <v>0</v>
      </c>
      <c r="K12993" s="194">
        <v>0</v>
      </c>
      <c r="L12993" t="s">
        <v>1112</v>
      </c>
      <c r="M12993" t="s">
        <v>1112</v>
      </c>
      <c r="N12993">
        <v>10000</v>
      </c>
      <c r="O12993" t="s">
        <v>7876</v>
      </c>
      <c r="P12993" t="s">
        <v>18290</v>
      </c>
      <c r="Q12993">
        <v>10</v>
      </c>
      <c r="R12993" s="117" t="s">
        <v>15336</v>
      </c>
      <c r="S12993" s="117" t="s">
        <v>14596</v>
      </c>
      <c r="T12993" t="s">
        <v>17448</v>
      </c>
      <c r="U12993" t="s">
        <v>10772</v>
      </c>
    </row>
    <row r="12994" spans="1:21">
      <c r="A12994" s="117" t="s">
        <v>25729</v>
      </c>
      <c r="B12994" t="s">
        <v>14590</v>
      </c>
      <c r="C12994" t="s">
        <v>14590</v>
      </c>
      <c r="D12994">
        <v>62</v>
      </c>
      <c r="E12994">
        <v>56</v>
      </c>
      <c r="F12994">
        <v>62</v>
      </c>
      <c r="G12994">
        <v>56</v>
      </c>
      <c r="H12994">
        <v>1</v>
      </c>
      <c r="I12994">
        <v>1</v>
      </c>
      <c r="J12994">
        <v>0</v>
      </c>
      <c r="K12994" s="194">
        <v>0</v>
      </c>
      <c r="L12994" t="s">
        <v>1112</v>
      </c>
      <c r="M12994" t="s">
        <v>1112</v>
      </c>
      <c r="N12994">
        <v>10000</v>
      </c>
      <c r="O12994" t="s">
        <v>7876</v>
      </c>
      <c r="P12994" t="s">
        <v>18290</v>
      </c>
      <c r="Q12994">
        <v>10</v>
      </c>
      <c r="R12994" s="117" t="s">
        <v>15336</v>
      </c>
      <c r="S12994" s="117" t="s">
        <v>14596</v>
      </c>
      <c r="T12994" t="s">
        <v>17448</v>
      </c>
      <c r="U12994" t="s">
        <v>10772</v>
      </c>
    </row>
    <row r="12995" spans="1:21">
      <c r="A12995" s="117" t="s">
        <v>21253</v>
      </c>
      <c r="B12995" t="s">
        <v>14590</v>
      </c>
      <c r="C12995" t="s">
        <v>14590</v>
      </c>
      <c r="D12995">
        <v>62</v>
      </c>
      <c r="E12995">
        <v>56</v>
      </c>
      <c r="F12995">
        <v>62</v>
      </c>
      <c r="G12995">
        <v>56</v>
      </c>
      <c r="H12995">
        <v>1</v>
      </c>
      <c r="I12995">
        <v>1</v>
      </c>
      <c r="J12995">
        <v>0</v>
      </c>
      <c r="K12995" s="194">
        <v>0</v>
      </c>
      <c r="L12995" t="s">
        <v>1112</v>
      </c>
      <c r="M12995" t="s">
        <v>1112</v>
      </c>
      <c r="N12995">
        <v>10000</v>
      </c>
      <c r="O12995" t="s">
        <v>7876</v>
      </c>
      <c r="P12995" t="s">
        <v>18290</v>
      </c>
      <c r="Q12995">
        <v>10</v>
      </c>
      <c r="R12995" s="117" t="s">
        <v>15336</v>
      </c>
      <c r="S12995" s="117" t="s">
        <v>14596</v>
      </c>
      <c r="T12995" t="s">
        <v>17448</v>
      </c>
      <c r="U12995" t="s">
        <v>10772</v>
      </c>
    </row>
    <row r="12996" spans="1:21">
      <c r="A12996" s="117" t="s">
        <v>11393</v>
      </c>
      <c r="B12996" t="s">
        <v>14590</v>
      </c>
      <c r="C12996" t="s">
        <v>14590</v>
      </c>
      <c r="D12996">
        <v>62</v>
      </c>
      <c r="E12996">
        <v>56</v>
      </c>
      <c r="F12996">
        <v>62</v>
      </c>
      <c r="G12996">
        <v>56</v>
      </c>
      <c r="H12996">
        <v>1</v>
      </c>
      <c r="I12996">
        <v>1</v>
      </c>
      <c r="J12996">
        <v>0</v>
      </c>
      <c r="K12996" s="194">
        <v>0</v>
      </c>
      <c r="L12996" t="s">
        <v>1112</v>
      </c>
      <c r="M12996" t="s">
        <v>1112</v>
      </c>
      <c r="N12996">
        <v>9000</v>
      </c>
      <c r="O12996" t="s">
        <v>7876</v>
      </c>
      <c r="P12996" t="s">
        <v>8782</v>
      </c>
      <c r="Q12996">
        <v>9</v>
      </c>
      <c r="R12996" s="117" t="s">
        <v>15336</v>
      </c>
      <c r="S12996" s="117" t="s">
        <v>14596</v>
      </c>
      <c r="T12996" t="s">
        <v>17448</v>
      </c>
      <c r="U12996" t="s">
        <v>10772</v>
      </c>
    </row>
    <row r="12997" spans="1:21">
      <c r="A12997" s="117" t="s">
        <v>23134</v>
      </c>
      <c r="B12997" t="s">
        <v>14590</v>
      </c>
      <c r="C12997" t="s">
        <v>14590</v>
      </c>
      <c r="D12997">
        <v>62</v>
      </c>
      <c r="E12997">
        <v>56</v>
      </c>
      <c r="F12997">
        <v>62</v>
      </c>
      <c r="G12997">
        <v>56</v>
      </c>
      <c r="H12997">
        <v>1</v>
      </c>
      <c r="I12997">
        <v>1</v>
      </c>
      <c r="J12997">
        <v>0</v>
      </c>
      <c r="K12997" s="194">
        <v>0</v>
      </c>
      <c r="L12997" t="s">
        <v>1112</v>
      </c>
      <c r="M12997" t="s">
        <v>1112</v>
      </c>
      <c r="N12997">
        <v>10000</v>
      </c>
      <c r="O12997" t="s">
        <v>7876</v>
      </c>
      <c r="P12997" t="s">
        <v>18290</v>
      </c>
      <c r="Q12997">
        <v>10</v>
      </c>
      <c r="R12997" s="117" t="s">
        <v>15336</v>
      </c>
      <c r="S12997" s="117" t="s">
        <v>14596</v>
      </c>
      <c r="T12997" t="s">
        <v>17448</v>
      </c>
      <c r="U12997" t="s">
        <v>10772</v>
      </c>
    </row>
    <row r="12998" spans="1:21">
      <c r="A12998" s="117" t="s">
        <v>13665</v>
      </c>
      <c r="B12998" t="s">
        <v>14590</v>
      </c>
      <c r="C12998" t="s">
        <v>14590</v>
      </c>
      <c r="D12998">
        <v>62</v>
      </c>
      <c r="E12998">
        <v>56</v>
      </c>
      <c r="F12998">
        <v>62</v>
      </c>
      <c r="G12998">
        <v>56</v>
      </c>
      <c r="H12998">
        <v>1</v>
      </c>
      <c r="I12998">
        <v>1</v>
      </c>
      <c r="J12998">
        <v>0</v>
      </c>
      <c r="K12998" s="194">
        <v>0</v>
      </c>
      <c r="L12998" t="s">
        <v>1112</v>
      </c>
      <c r="M12998" t="s">
        <v>1112</v>
      </c>
      <c r="N12998">
        <v>9000</v>
      </c>
      <c r="O12998" t="s">
        <v>7876</v>
      </c>
      <c r="P12998" t="s">
        <v>13920</v>
      </c>
      <c r="Q12998">
        <v>9</v>
      </c>
      <c r="R12998" s="117" t="s">
        <v>15336</v>
      </c>
      <c r="S12998" s="117" t="s">
        <v>14596</v>
      </c>
      <c r="T12998" t="s">
        <v>17448</v>
      </c>
      <c r="U12998" t="s">
        <v>10773</v>
      </c>
    </row>
    <row r="12999" spans="1:21">
      <c r="A12999" s="117" t="s">
        <v>16065</v>
      </c>
      <c r="B12999" t="s">
        <v>14590</v>
      </c>
      <c r="C12999" t="s">
        <v>14590</v>
      </c>
      <c r="D12999">
        <v>62</v>
      </c>
      <c r="E12999">
        <v>56</v>
      </c>
      <c r="F12999">
        <v>62</v>
      </c>
      <c r="G12999">
        <v>56</v>
      </c>
      <c r="H12999">
        <v>1</v>
      </c>
      <c r="I12999">
        <v>1</v>
      </c>
      <c r="J12999">
        <v>0</v>
      </c>
      <c r="K12999" s="194">
        <v>0</v>
      </c>
      <c r="L12999" t="s">
        <v>1112</v>
      </c>
      <c r="M12999" t="s">
        <v>1112</v>
      </c>
      <c r="N12999">
        <v>9000</v>
      </c>
      <c r="O12999" t="s">
        <v>7876</v>
      </c>
      <c r="P12999" t="s">
        <v>10577</v>
      </c>
      <c r="Q12999">
        <v>9</v>
      </c>
      <c r="R12999" s="117" t="s">
        <v>15336</v>
      </c>
      <c r="S12999" s="117" t="s">
        <v>14596</v>
      </c>
      <c r="T12999" t="s">
        <v>17448</v>
      </c>
      <c r="U12999" t="s">
        <v>10772</v>
      </c>
    </row>
    <row r="13000" spans="1:21">
      <c r="A13000" s="117" t="s">
        <v>25730</v>
      </c>
      <c r="B13000" t="s">
        <v>14590</v>
      </c>
      <c r="C13000" t="s">
        <v>14590</v>
      </c>
      <c r="D13000">
        <v>62</v>
      </c>
      <c r="E13000">
        <v>56</v>
      </c>
      <c r="F13000">
        <v>62</v>
      </c>
      <c r="G13000">
        <v>56</v>
      </c>
      <c r="H13000">
        <v>1</v>
      </c>
      <c r="I13000">
        <v>1</v>
      </c>
      <c r="J13000">
        <v>0</v>
      </c>
      <c r="K13000" s="194">
        <v>0</v>
      </c>
      <c r="L13000" t="s">
        <v>1112</v>
      </c>
      <c r="M13000" t="s">
        <v>1112</v>
      </c>
      <c r="N13000">
        <v>10000</v>
      </c>
      <c r="O13000" t="s">
        <v>7876</v>
      </c>
      <c r="P13000" t="s">
        <v>18290</v>
      </c>
      <c r="Q13000">
        <v>10</v>
      </c>
      <c r="R13000" s="117" t="s">
        <v>15336</v>
      </c>
      <c r="S13000" s="117" t="s">
        <v>14596</v>
      </c>
      <c r="T13000" t="s">
        <v>17448</v>
      </c>
      <c r="U13000" t="s">
        <v>10772</v>
      </c>
    </row>
    <row r="13001" spans="1:21">
      <c r="A13001" s="117" t="s">
        <v>25731</v>
      </c>
      <c r="B13001" t="s">
        <v>14590</v>
      </c>
      <c r="C13001" t="s">
        <v>14590</v>
      </c>
      <c r="D13001">
        <v>62</v>
      </c>
      <c r="E13001">
        <v>56</v>
      </c>
      <c r="F13001">
        <v>62</v>
      </c>
      <c r="G13001">
        <v>56</v>
      </c>
      <c r="H13001">
        <v>1</v>
      </c>
      <c r="I13001">
        <v>1</v>
      </c>
      <c r="J13001">
        <v>0</v>
      </c>
      <c r="K13001" s="194">
        <v>0</v>
      </c>
      <c r="L13001" t="s">
        <v>1112</v>
      </c>
      <c r="M13001" t="s">
        <v>1112</v>
      </c>
      <c r="N13001">
        <v>10000</v>
      </c>
      <c r="O13001" t="s">
        <v>7876</v>
      </c>
      <c r="P13001" t="s">
        <v>18290</v>
      </c>
      <c r="Q13001">
        <v>10</v>
      </c>
      <c r="R13001" s="117" t="s">
        <v>15336</v>
      </c>
      <c r="S13001" s="117" t="s">
        <v>14596</v>
      </c>
      <c r="T13001" t="s">
        <v>17448</v>
      </c>
      <c r="U13001" t="s">
        <v>10772</v>
      </c>
    </row>
    <row r="13002" spans="1:21">
      <c r="A13002" s="117" t="s">
        <v>23135</v>
      </c>
      <c r="B13002" t="s">
        <v>14590</v>
      </c>
      <c r="C13002" t="s">
        <v>14590</v>
      </c>
      <c r="D13002">
        <v>62</v>
      </c>
      <c r="E13002">
        <v>56</v>
      </c>
      <c r="F13002">
        <v>62</v>
      </c>
      <c r="G13002">
        <v>56</v>
      </c>
      <c r="H13002">
        <v>1</v>
      </c>
      <c r="I13002">
        <v>1</v>
      </c>
      <c r="J13002">
        <v>0</v>
      </c>
      <c r="K13002" s="194">
        <v>0</v>
      </c>
      <c r="L13002" t="s">
        <v>1112</v>
      </c>
      <c r="M13002" t="s">
        <v>1112</v>
      </c>
      <c r="N13002">
        <v>10000</v>
      </c>
      <c r="O13002" t="s">
        <v>7876</v>
      </c>
      <c r="P13002" t="s">
        <v>18290</v>
      </c>
      <c r="Q13002">
        <v>10</v>
      </c>
      <c r="R13002" s="117" t="s">
        <v>15336</v>
      </c>
      <c r="S13002" s="117" t="s">
        <v>14596</v>
      </c>
      <c r="T13002" t="s">
        <v>17448</v>
      </c>
      <c r="U13002" t="s">
        <v>10772</v>
      </c>
    </row>
    <row r="13003" spans="1:21">
      <c r="A13003" s="117" t="s">
        <v>25732</v>
      </c>
      <c r="B13003" t="s">
        <v>14590</v>
      </c>
      <c r="C13003" t="s">
        <v>14590</v>
      </c>
      <c r="D13003">
        <v>62</v>
      </c>
      <c r="E13003">
        <v>56</v>
      </c>
      <c r="F13003">
        <v>62</v>
      </c>
      <c r="G13003">
        <v>56</v>
      </c>
      <c r="H13003">
        <v>1</v>
      </c>
      <c r="I13003">
        <v>1</v>
      </c>
      <c r="J13003">
        <v>0</v>
      </c>
      <c r="K13003" s="194">
        <v>0</v>
      </c>
      <c r="L13003" t="s">
        <v>1112</v>
      </c>
      <c r="M13003" t="s">
        <v>1112</v>
      </c>
      <c r="N13003">
        <v>10000</v>
      </c>
      <c r="O13003" t="s">
        <v>7876</v>
      </c>
      <c r="P13003" t="s">
        <v>18290</v>
      </c>
      <c r="Q13003">
        <v>10</v>
      </c>
      <c r="R13003" s="117" t="s">
        <v>15336</v>
      </c>
      <c r="S13003" s="117" t="s">
        <v>14596</v>
      </c>
      <c r="T13003" t="s">
        <v>17448</v>
      </c>
      <c r="U13003" t="s">
        <v>10772</v>
      </c>
    </row>
    <row r="13004" spans="1:21">
      <c r="A13004" s="117" t="s">
        <v>25733</v>
      </c>
      <c r="B13004" t="s">
        <v>14590</v>
      </c>
      <c r="C13004" t="s">
        <v>14590</v>
      </c>
      <c r="D13004">
        <v>62</v>
      </c>
      <c r="E13004">
        <v>56</v>
      </c>
      <c r="F13004">
        <v>62</v>
      </c>
      <c r="G13004">
        <v>56</v>
      </c>
      <c r="H13004">
        <v>1</v>
      </c>
      <c r="I13004">
        <v>1</v>
      </c>
      <c r="J13004">
        <v>0</v>
      </c>
      <c r="K13004" s="194">
        <v>0</v>
      </c>
      <c r="L13004" t="s">
        <v>1112</v>
      </c>
      <c r="M13004" t="s">
        <v>1112</v>
      </c>
      <c r="N13004">
        <v>10000</v>
      </c>
      <c r="O13004" t="s">
        <v>7876</v>
      </c>
      <c r="P13004" t="s">
        <v>18290</v>
      </c>
      <c r="Q13004">
        <v>10</v>
      </c>
      <c r="R13004" s="117" t="s">
        <v>15336</v>
      </c>
      <c r="S13004" s="117" t="s">
        <v>14596</v>
      </c>
      <c r="T13004" t="s">
        <v>17448</v>
      </c>
      <c r="U13004" t="s">
        <v>10772</v>
      </c>
    </row>
    <row r="13005" spans="1:21">
      <c r="A13005" s="117" t="s">
        <v>25734</v>
      </c>
      <c r="B13005" t="s">
        <v>14590</v>
      </c>
      <c r="C13005" t="s">
        <v>14590</v>
      </c>
      <c r="D13005">
        <v>62</v>
      </c>
      <c r="E13005">
        <v>56</v>
      </c>
      <c r="F13005">
        <v>62</v>
      </c>
      <c r="G13005">
        <v>56</v>
      </c>
      <c r="H13005">
        <v>1</v>
      </c>
      <c r="I13005">
        <v>1</v>
      </c>
      <c r="J13005">
        <v>0</v>
      </c>
      <c r="K13005" s="194">
        <v>0</v>
      </c>
      <c r="L13005" t="s">
        <v>1112</v>
      </c>
      <c r="M13005" t="s">
        <v>1112</v>
      </c>
      <c r="N13005">
        <v>10000</v>
      </c>
      <c r="O13005" t="s">
        <v>7876</v>
      </c>
      <c r="P13005" t="s">
        <v>18290</v>
      </c>
      <c r="Q13005">
        <v>10</v>
      </c>
      <c r="R13005" s="117" t="s">
        <v>15336</v>
      </c>
      <c r="S13005" s="117" t="s">
        <v>14596</v>
      </c>
      <c r="T13005" t="s">
        <v>17448</v>
      </c>
      <c r="U13005" t="s">
        <v>10772</v>
      </c>
    </row>
    <row r="13006" spans="1:21">
      <c r="A13006" s="117" t="s">
        <v>13666</v>
      </c>
      <c r="B13006" t="s">
        <v>14590</v>
      </c>
      <c r="C13006" t="s">
        <v>14590</v>
      </c>
      <c r="D13006">
        <v>62</v>
      </c>
      <c r="E13006">
        <v>56</v>
      </c>
      <c r="F13006">
        <v>62</v>
      </c>
      <c r="G13006">
        <v>56</v>
      </c>
      <c r="H13006">
        <v>1</v>
      </c>
      <c r="I13006">
        <v>1</v>
      </c>
      <c r="J13006">
        <v>0</v>
      </c>
      <c r="K13006" s="194">
        <v>0</v>
      </c>
      <c r="L13006" t="s">
        <v>1112</v>
      </c>
      <c r="M13006" t="s">
        <v>1112</v>
      </c>
      <c r="N13006">
        <v>9000</v>
      </c>
      <c r="O13006" t="s">
        <v>7876</v>
      </c>
      <c r="P13006" t="s">
        <v>10577</v>
      </c>
      <c r="Q13006">
        <v>9</v>
      </c>
      <c r="R13006" s="117" t="s">
        <v>15336</v>
      </c>
      <c r="S13006" s="117" t="s">
        <v>14596</v>
      </c>
      <c r="T13006" t="s">
        <v>17448</v>
      </c>
      <c r="U13006" t="s">
        <v>10772</v>
      </c>
    </row>
    <row r="13007" spans="1:21">
      <c r="A13007" s="117" t="s">
        <v>25735</v>
      </c>
      <c r="B13007" t="s">
        <v>14590</v>
      </c>
      <c r="C13007" t="s">
        <v>14590</v>
      </c>
      <c r="D13007">
        <v>62</v>
      </c>
      <c r="E13007">
        <v>56</v>
      </c>
      <c r="F13007">
        <v>62</v>
      </c>
      <c r="G13007">
        <v>56</v>
      </c>
      <c r="H13007">
        <v>1</v>
      </c>
      <c r="I13007">
        <v>1</v>
      </c>
      <c r="J13007">
        <v>0</v>
      </c>
      <c r="K13007" s="194">
        <v>0</v>
      </c>
      <c r="L13007" t="s">
        <v>1112</v>
      </c>
      <c r="M13007" t="s">
        <v>1112</v>
      </c>
      <c r="N13007">
        <v>10000</v>
      </c>
      <c r="O13007" t="s">
        <v>7876</v>
      </c>
      <c r="P13007" t="s">
        <v>18290</v>
      </c>
      <c r="Q13007">
        <v>10</v>
      </c>
      <c r="R13007" s="117" t="s">
        <v>15336</v>
      </c>
      <c r="S13007" s="117" t="s">
        <v>14596</v>
      </c>
      <c r="T13007" t="s">
        <v>17448</v>
      </c>
      <c r="U13007" t="s">
        <v>10772</v>
      </c>
    </row>
    <row r="13008" spans="1:21">
      <c r="A13008" s="117" t="s">
        <v>11907</v>
      </c>
      <c r="B13008" t="s">
        <v>14590</v>
      </c>
      <c r="C13008" t="s">
        <v>14590</v>
      </c>
      <c r="D13008">
        <v>62</v>
      </c>
      <c r="E13008">
        <v>56</v>
      </c>
      <c r="F13008">
        <v>62</v>
      </c>
      <c r="G13008">
        <v>56</v>
      </c>
      <c r="H13008">
        <v>1</v>
      </c>
      <c r="I13008">
        <v>1</v>
      </c>
      <c r="J13008">
        <v>0</v>
      </c>
      <c r="K13008" s="194">
        <v>0</v>
      </c>
      <c r="L13008" t="s">
        <v>1112</v>
      </c>
      <c r="M13008" t="s">
        <v>1112</v>
      </c>
      <c r="N13008">
        <v>9000</v>
      </c>
      <c r="O13008" t="s">
        <v>7876</v>
      </c>
      <c r="P13008" t="s">
        <v>8782</v>
      </c>
      <c r="Q13008">
        <v>9</v>
      </c>
      <c r="R13008" s="117" t="s">
        <v>15336</v>
      </c>
      <c r="S13008" s="117" t="s">
        <v>14596</v>
      </c>
      <c r="T13008" t="s">
        <v>17448</v>
      </c>
      <c r="U13008" t="s">
        <v>10772</v>
      </c>
    </row>
    <row r="13009" spans="1:21">
      <c r="A13009" s="117" t="s">
        <v>16066</v>
      </c>
      <c r="B13009" t="s">
        <v>14590</v>
      </c>
      <c r="C13009" t="s">
        <v>14590</v>
      </c>
      <c r="D13009">
        <v>53</v>
      </c>
      <c r="E13009">
        <v>47</v>
      </c>
      <c r="F13009">
        <v>53</v>
      </c>
      <c r="G13009">
        <v>47</v>
      </c>
      <c r="H13009">
        <v>1</v>
      </c>
      <c r="I13009">
        <v>1</v>
      </c>
      <c r="J13009">
        <v>0</v>
      </c>
      <c r="K13009" s="194">
        <v>0</v>
      </c>
      <c r="L13009" t="s">
        <v>1112</v>
      </c>
      <c r="M13009" t="s">
        <v>1112</v>
      </c>
      <c r="N13009">
        <v>1000</v>
      </c>
      <c r="O13009" t="s">
        <v>7876</v>
      </c>
      <c r="P13009" t="s">
        <v>10577</v>
      </c>
      <c r="Q13009">
        <v>1</v>
      </c>
      <c r="R13009" s="117" t="s">
        <v>15336</v>
      </c>
      <c r="S13009" s="117" t="s">
        <v>14596</v>
      </c>
      <c r="T13009" t="s">
        <v>17448</v>
      </c>
      <c r="U13009" t="s">
        <v>10772</v>
      </c>
    </row>
    <row r="13010" spans="1:21">
      <c r="A13010" s="117" t="s">
        <v>10875</v>
      </c>
      <c r="B13010" t="s">
        <v>14590</v>
      </c>
      <c r="C13010" t="s">
        <v>14590</v>
      </c>
      <c r="D13010">
        <v>62</v>
      </c>
      <c r="E13010">
        <v>56</v>
      </c>
      <c r="F13010">
        <v>62</v>
      </c>
      <c r="G13010">
        <v>56</v>
      </c>
      <c r="H13010">
        <v>1</v>
      </c>
      <c r="I13010">
        <v>1</v>
      </c>
      <c r="J13010">
        <v>0</v>
      </c>
      <c r="K13010" s="194">
        <v>0</v>
      </c>
      <c r="L13010" t="s">
        <v>1112</v>
      </c>
      <c r="M13010" t="s">
        <v>1112</v>
      </c>
      <c r="N13010">
        <v>9000</v>
      </c>
      <c r="O13010" t="s">
        <v>7876</v>
      </c>
      <c r="P13010" t="s">
        <v>8782</v>
      </c>
      <c r="Q13010">
        <v>9</v>
      </c>
      <c r="R13010" s="117" t="s">
        <v>15336</v>
      </c>
      <c r="S13010" s="117" t="s">
        <v>14596</v>
      </c>
      <c r="T13010" t="s">
        <v>17448</v>
      </c>
      <c r="U13010" t="s">
        <v>10772</v>
      </c>
    </row>
    <row r="13011" spans="1:21">
      <c r="A13011" s="117" t="s">
        <v>13667</v>
      </c>
      <c r="B13011" t="s">
        <v>14590</v>
      </c>
      <c r="C13011" t="s">
        <v>14590</v>
      </c>
      <c r="D13011">
        <v>62</v>
      </c>
      <c r="E13011">
        <v>56</v>
      </c>
      <c r="F13011">
        <v>62</v>
      </c>
      <c r="G13011">
        <v>56</v>
      </c>
      <c r="H13011">
        <v>1</v>
      </c>
      <c r="I13011">
        <v>1</v>
      </c>
      <c r="J13011">
        <v>0</v>
      </c>
      <c r="K13011" s="194">
        <v>0</v>
      </c>
      <c r="L13011" t="s">
        <v>1112</v>
      </c>
      <c r="M13011" t="s">
        <v>1112</v>
      </c>
      <c r="N13011">
        <v>9000</v>
      </c>
      <c r="O13011" t="s">
        <v>7876</v>
      </c>
      <c r="P13011" t="s">
        <v>10577</v>
      </c>
      <c r="Q13011">
        <v>9</v>
      </c>
      <c r="R13011" s="117" t="s">
        <v>15336</v>
      </c>
      <c r="S13011" s="117" t="s">
        <v>14596</v>
      </c>
      <c r="T13011" t="s">
        <v>17448</v>
      </c>
      <c r="U13011" t="s">
        <v>10772</v>
      </c>
    </row>
    <row r="13012" spans="1:21">
      <c r="A13012" s="117" t="s">
        <v>16475</v>
      </c>
      <c r="B13012" t="s">
        <v>14590</v>
      </c>
      <c r="C13012" t="s">
        <v>14590</v>
      </c>
      <c r="D13012">
        <v>60</v>
      </c>
      <c r="E13012">
        <v>54</v>
      </c>
      <c r="F13012">
        <v>60</v>
      </c>
      <c r="G13012">
        <v>54</v>
      </c>
      <c r="H13012">
        <v>1</v>
      </c>
      <c r="I13012">
        <v>1</v>
      </c>
      <c r="J13012">
        <v>0</v>
      </c>
      <c r="K13012" s="194">
        <v>0</v>
      </c>
      <c r="L13012" t="s">
        <v>1112</v>
      </c>
      <c r="M13012" t="s">
        <v>1112</v>
      </c>
      <c r="N13012">
        <v>9000</v>
      </c>
      <c r="O13012" t="s">
        <v>7876</v>
      </c>
      <c r="P13012" t="s">
        <v>8782</v>
      </c>
      <c r="Q13012">
        <v>9</v>
      </c>
      <c r="R13012" s="117" t="s">
        <v>14673</v>
      </c>
      <c r="S13012" s="117" t="s">
        <v>15337</v>
      </c>
      <c r="T13012" t="s">
        <v>12149</v>
      </c>
      <c r="U13012" t="s">
        <v>10772</v>
      </c>
    </row>
    <row r="13013" spans="1:21">
      <c r="A13013" s="117" t="s">
        <v>11394</v>
      </c>
      <c r="B13013" t="s">
        <v>14590</v>
      </c>
      <c r="C13013" t="s">
        <v>14590</v>
      </c>
      <c r="D13013">
        <v>62</v>
      </c>
      <c r="E13013">
        <v>56</v>
      </c>
      <c r="F13013">
        <v>62</v>
      </c>
      <c r="G13013">
        <v>56</v>
      </c>
      <c r="H13013">
        <v>1</v>
      </c>
      <c r="I13013">
        <v>1</v>
      </c>
      <c r="J13013">
        <v>0</v>
      </c>
      <c r="K13013" s="194">
        <v>0</v>
      </c>
      <c r="L13013" t="s">
        <v>1083</v>
      </c>
      <c r="M13013" t="s">
        <v>1083</v>
      </c>
      <c r="N13013">
        <v>9000</v>
      </c>
      <c r="O13013" t="s">
        <v>7876</v>
      </c>
      <c r="P13013" t="s">
        <v>8782</v>
      </c>
      <c r="Q13013">
        <v>9</v>
      </c>
      <c r="R13013" s="117" t="s">
        <v>15336</v>
      </c>
      <c r="S13013" s="117" t="s">
        <v>14596</v>
      </c>
      <c r="T13013" t="s">
        <v>17448</v>
      </c>
      <c r="U13013" t="s">
        <v>10772</v>
      </c>
    </row>
    <row r="13014" spans="1:21">
      <c r="A13014" s="117" t="s">
        <v>20071</v>
      </c>
      <c r="B13014" t="s">
        <v>14590</v>
      </c>
      <c r="C13014" t="s">
        <v>14590</v>
      </c>
      <c r="D13014">
        <v>62</v>
      </c>
      <c r="E13014">
        <v>56</v>
      </c>
      <c r="F13014">
        <v>62</v>
      </c>
      <c r="G13014">
        <v>56</v>
      </c>
      <c r="H13014">
        <v>1</v>
      </c>
      <c r="I13014">
        <v>1</v>
      </c>
      <c r="J13014">
        <v>0</v>
      </c>
      <c r="K13014" s="194">
        <v>0</v>
      </c>
      <c r="L13014" t="s">
        <v>1112</v>
      </c>
      <c r="M13014" t="s">
        <v>1112</v>
      </c>
      <c r="N13014">
        <v>10000</v>
      </c>
      <c r="O13014" t="s">
        <v>7876</v>
      </c>
      <c r="P13014" t="s">
        <v>18290</v>
      </c>
      <c r="Q13014">
        <v>10</v>
      </c>
      <c r="R13014" s="117" t="s">
        <v>15336</v>
      </c>
      <c r="S13014" s="117" t="s">
        <v>14596</v>
      </c>
      <c r="T13014" t="s">
        <v>17448</v>
      </c>
      <c r="U13014" t="s">
        <v>10772</v>
      </c>
    </row>
    <row r="13015" spans="1:21">
      <c r="A13015" s="117" t="s">
        <v>12230</v>
      </c>
      <c r="B13015" t="s">
        <v>14590</v>
      </c>
      <c r="C13015" t="s">
        <v>14590</v>
      </c>
      <c r="D13015">
        <v>62</v>
      </c>
      <c r="E13015">
        <v>56</v>
      </c>
      <c r="F13015">
        <v>62</v>
      </c>
      <c r="G13015">
        <v>56</v>
      </c>
      <c r="H13015">
        <v>1</v>
      </c>
      <c r="I13015">
        <v>1</v>
      </c>
      <c r="J13015">
        <v>0</v>
      </c>
      <c r="K13015" s="194">
        <v>0</v>
      </c>
      <c r="L13015" t="s">
        <v>1112</v>
      </c>
      <c r="M13015" t="s">
        <v>1112</v>
      </c>
      <c r="N13015">
        <v>9000</v>
      </c>
      <c r="O13015" t="s">
        <v>7876</v>
      </c>
      <c r="P13015" t="s">
        <v>12287</v>
      </c>
      <c r="Q13015">
        <v>9</v>
      </c>
      <c r="R13015" s="117" t="s">
        <v>14595</v>
      </c>
      <c r="S13015" s="117" t="s">
        <v>14596</v>
      </c>
      <c r="T13015" t="s">
        <v>17448</v>
      </c>
      <c r="U13015" t="s">
        <v>10772</v>
      </c>
    </row>
    <row r="13016" spans="1:21">
      <c r="A13016" s="117" t="s">
        <v>19371</v>
      </c>
      <c r="B13016" t="s">
        <v>14590</v>
      </c>
      <c r="C13016" t="s">
        <v>14590</v>
      </c>
      <c r="D13016">
        <v>53</v>
      </c>
      <c r="E13016">
        <v>47</v>
      </c>
      <c r="F13016">
        <v>53</v>
      </c>
      <c r="G13016">
        <v>47</v>
      </c>
      <c r="H13016">
        <v>1</v>
      </c>
      <c r="I13016">
        <v>1</v>
      </c>
      <c r="J13016">
        <v>0</v>
      </c>
      <c r="K13016" s="194">
        <v>0</v>
      </c>
      <c r="L13016" t="s">
        <v>1112</v>
      </c>
      <c r="M13016" t="s">
        <v>1112</v>
      </c>
      <c r="N13016">
        <v>10000</v>
      </c>
      <c r="O13016" t="s">
        <v>7876</v>
      </c>
      <c r="P13016" t="s">
        <v>18290</v>
      </c>
      <c r="Q13016">
        <v>10</v>
      </c>
      <c r="R13016" s="117" t="s">
        <v>15336</v>
      </c>
      <c r="S13016" s="117" t="s">
        <v>14596</v>
      </c>
      <c r="T13016" t="s">
        <v>17448</v>
      </c>
      <c r="U13016" t="s">
        <v>10772</v>
      </c>
    </row>
    <row r="13017" spans="1:21">
      <c r="A13017" s="117" t="s">
        <v>12231</v>
      </c>
      <c r="B13017" t="s">
        <v>14590</v>
      </c>
      <c r="C13017" t="s">
        <v>14590</v>
      </c>
      <c r="D13017">
        <v>62</v>
      </c>
      <c r="E13017">
        <v>56</v>
      </c>
      <c r="F13017">
        <v>62</v>
      </c>
      <c r="G13017">
        <v>56</v>
      </c>
      <c r="H13017">
        <v>1</v>
      </c>
      <c r="I13017">
        <v>1</v>
      </c>
      <c r="J13017">
        <v>0</v>
      </c>
      <c r="K13017" s="194">
        <v>0</v>
      </c>
      <c r="L13017" t="s">
        <v>1112</v>
      </c>
      <c r="M13017" t="s">
        <v>1112</v>
      </c>
      <c r="N13017">
        <v>9000</v>
      </c>
      <c r="O13017" t="s">
        <v>7876</v>
      </c>
      <c r="P13017" t="s">
        <v>8782</v>
      </c>
      <c r="Q13017">
        <v>9</v>
      </c>
      <c r="R13017" s="117" t="s">
        <v>15336</v>
      </c>
      <c r="S13017" s="117" t="s">
        <v>14596</v>
      </c>
      <c r="T13017" t="s">
        <v>17448</v>
      </c>
      <c r="U13017" t="s">
        <v>10772</v>
      </c>
    </row>
    <row r="13018" spans="1:21">
      <c r="A13018" s="117" t="s">
        <v>21254</v>
      </c>
      <c r="B13018" t="s">
        <v>14590</v>
      </c>
      <c r="C13018" t="s">
        <v>14590</v>
      </c>
      <c r="D13018">
        <v>62</v>
      </c>
      <c r="E13018">
        <v>56</v>
      </c>
      <c r="F13018">
        <v>62</v>
      </c>
      <c r="G13018">
        <v>56</v>
      </c>
      <c r="H13018">
        <v>1</v>
      </c>
      <c r="I13018">
        <v>1</v>
      </c>
      <c r="J13018">
        <v>0</v>
      </c>
      <c r="K13018" s="194">
        <v>0</v>
      </c>
      <c r="L13018" t="s">
        <v>1112</v>
      </c>
      <c r="M13018" t="s">
        <v>1112</v>
      </c>
      <c r="N13018">
        <v>10000</v>
      </c>
      <c r="O13018" t="s">
        <v>7876</v>
      </c>
      <c r="P13018" t="s">
        <v>18290</v>
      </c>
      <c r="Q13018">
        <v>10</v>
      </c>
      <c r="R13018" s="117" t="s">
        <v>15336</v>
      </c>
      <c r="S13018" s="117" t="s">
        <v>14596</v>
      </c>
      <c r="T13018" t="s">
        <v>17448</v>
      </c>
      <c r="U13018" t="s">
        <v>10772</v>
      </c>
    </row>
    <row r="13019" spans="1:21">
      <c r="A13019" s="117" t="s">
        <v>10876</v>
      </c>
      <c r="B13019" t="s">
        <v>14590</v>
      </c>
      <c r="C13019" t="s">
        <v>14590</v>
      </c>
      <c r="D13019">
        <v>62</v>
      </c>
      <c r="E13019">
        <v>56</v>
      </c>
      <c r="F13019">
        <v>62</v>
      </c>
      <c r="G13019">
        <v>56</v>
      </c>
      <c r="H13019">
        <v>1</v>
      </c>
      <c r="I13019">
        <v>1</v>
      </c>
      <c r="J13019">
        <v>0</v>
      </c>
      <c r="K13019" s="194">
        <v>0</v>
      </c>
      <c r="L13019" t="s">
        <v>1112</v>
      </c>
      <c r="M13019" t="s">
        <v>1112</v>
      </c>
      <c r="N13019">
        <v>1000</v>
      </c>
      <c r="O13019" t="s">
        <v>7876</v>
      </c>
      <c r="P13019" t="s">
        <v>8782</v>
      </c>
      <c r="Q13019">
        <v>1</v>
      </c>
      <c r="R13019" s="117" t="s">
        <v>15336</v>
      </c>
      <c r="S13019" s="117" t="s">
        <v>14596</v>
      </c>
      <c r="T13019" t="s">
        <v>17448</v>
      </c>
      <c r="U13019" t="s">
        <v>10772</v>
      </c>
    </row>
    <row r="13020" spans="1:21">
      <c r="A13020" s="117" t="s">
        <v>11120</v>
      </c>
      <c r="B13020" t="s">
        <v>14590</v>
      </c>
      <c r="C13020" t="s">
        <v>14590</v>
      </c>
      <c r="D13020">
        <v>62</v>
      </c>
      <c r="E13020">
        <v>56</v>
      </c>
      <c r="F13020">
        <v>62</v>
      </c>
      <c r="G13020">
        <v>56</v>
      </c>
      <c r="H13020">
        <v>1</v>
      </c>
      <c r="I13020">
        <v>1</v>
      </c>
      <c r="J13020">
        <v>0</v>
      </c>
      <c r="K13020" s="194">
        <v>0</v>
      </c>
      <c r="L13020" t="s">
        <v>1112</v>
      </c>
      <c r="M13020" t="s">
        <v>1112</v>
      </c>
      <c r="N13020">
        <v>9000</v>
      </c>
      <c r="O13020" t="s">
        <v>7876</v>
      </c>
      <c r="P13020" t="s">
        <v>8782</v>
      </c>
      <c r="Q13020">
        <v>9</v>
      </c>
      <c r="R13020" s="117" t="s">
        <v>15336</v>
      </c>
      <c r="S13020" s="117" t="s">
        <v>14596</v>
      </c>
      <c r="T13020" t="s">
        <v>17448</v>
      </c>
      <c r="U13020" t="s">
        <v>10772</v>
      </c>
    </row>
    <row r="13021" spans="1:21">
      <c r="A13021" s="117" t="s">
        <v>16476</v>
      </c>
      <c r="B13021" t="s">
        <v>14590</v>
      </c>
      <c r="C13021" t="s">
        <v>14590</v>
      </c>
      <c r="D13021">
        <v>62</v>
      </c>
      <c r="E13021">
        <v>56</v>
      </c>
      <c r="F13021">
        <v>62</v>
      </c>
      <c r="G13021">
        <v>56</v>
      </c>
      <c r="H13021">
        <v>1</v>
      </c>
      <c r="I13021">
        <v>1</v>
      </c>
      <c r="J13021">
        <v>0</v>
      </c>
      <c r="K13021" s="194">
        <v>0</v>
      </c>
      <c r="L13021" t="s">
        <v>1112</v>
      </c>
      <c r="M13021" t="s">
        <v>1112</v>
      </c>
      <c r="N13021">
        <v>9000</v>
      </c>
      <c r="O13021" t="s">
        <v>7876</v>
      </c>
      <c r="P13021" t="s">
        <v>10577</v>
      </c>
      <c r="Q13021">
        <v>9</v>
      </c>
      <c r="R13021" s="117" t="s">
        <v>15336</v>
      </c>
      <c r="S13021" s="117" t="s">
        <v>14596</v>
      </c>
      <c r="T13021" t="s">
        <v>17448</v>
      </c>
      <c r="U13021" t="s">
        <v>10772</v>
      </c>
    </row>
    <row r="13022" spans="1:21">
      <c r="A13022" s="117" t="s">
        <v>21919</v>
      </c>
      <c r="B13022" t="s">
        <v>14590</v>
      </c>
      <c r="C13022" t="s">
        <v>14590</v>
      </c>
      <c r="D13022">
        <v>62</v>
      </c>
      <c r="E13022">
        <v>56</v>
      </c>
      <c r="F13022">
        <v>62</v>
      </c>
      <c r="G13022">
        <v>56</v>
      </c>
      <c r="H13022">
        <v>1</v>
      </c>
      <c r="I13022">
        <v>1</v>
      </c>
      <c r="J13022">
        <v>0</v>
      </c>
      <c r="K13022" s="194">
        <v>0</v>
      </c>
      <c r="L13022" t="s">
        <v>1112</v>
      </c>
      <c r="M13022" t="s">
        <v>1112</v>
      </c>
      <c r="N13022">
        <v>10000</v>
      </c>
      <c r="O13022" t="s">
        <v>7876</v>
      </c>
      <c r="P13022" t="s">
        <v>18290</v>
      </c>
      <c r="Q13022">
        <v>10</v>
      </c>
      <c r="R13022" s="117" t="s">
        <v>15336</v>
      </c>
      <c r="S13022" s="117" t="s">
        <v>14596</v>
      </c>
      <c r="T13022" t="s">
        <v>17448</v>
      </c>
      <c r="U13022" t="s">
        <v>10772</v>
      </c>
    </row>
    <row r="13023" spans="1:21">
      <c r="A13023" s="117" t="s">
        <v>25736</v>
      </c>
      <c r="B13023" t="s">
        <v>14590</v>
      </c>
      <c r="C13023" t="s">
        <v>14590</v>
      </c>
      <c r="D13023">
        <v>62</v>
      </c>
      <c r="E13023">
        <v>56</v>
      </c>
      <c r="F13023">
        <v>62</v>
      </c>
      <c r="G13023">
        <v>56</v>
      </c>
      <c r="H13023">
        <v>1</v>
      </c>
      <c r="I13023">
        <v>1</v>
      </c>
      <c r="J13023">
        <v>0</v>
      </c>
      <c r="K13023" s="194">
        <v>0</v>
      </c>
      <c r="L13023" t="s">
        <v>1112</v>
      </c>
      <c r="M13023" t="s">
        <v>1112</v>
      </c>
      <c r="N13023">
        <v>10000</v>
      </c>
      <c r="O13023" t="s">
        <v>7876</v>
      </c>
      <c r="P13023" t="s">
        <v>18290</v>
      </c>
      <c r="Q13023">
        <v>10</v>
      </c>
      <c r="R13023" s="117" t="s">
        <v>15336</v>
      </c>
      <c r="S13023" s="117" t="s">
        <v>14596</v>
      </c>
      <c r="T13023" t="s">
        <v>17448</v>
      </c>
      <c r="U13023" t="s">
        <v>10772</v>
      </c>
    </row>
    <row r="13024" spans="1:21">
      <c r="A13024" s="117" t="s">
        <v>19372</v>
      </c>
      <c r="B13024" t="s">
        <v>14590</v>
      </c>
      <c r="C13024" t="s">
        <v>14590</v>
      </c>
      <c r="D13024">
        <v>62</v>
      </c>
      <c r="E13024">
        <v>56</v>
      </c>
      <c r="F13024">
        <v>62</v>
      </c>
      <c r="G13024">
        <v>56</v>
      </c>
      <c r="H13024">
        <v>1</v>
      </c>
      <c r="I13024">
        <v>1</v>
      </c>
      <c r="J13024">
        <v>0</v>
      </c>
      <c r="K13024" s="194">
        <v>0</v>
      </c>
      <c r="L13024" t="s">
        <v>1112</v>
      </c>
      <c r="M13024" t="s">
        <v>1112</v>
      </c>
      <c r="N13024">
        <v>10000</v>
      </c>
      <c r="O13024" t="s">
        <v>7876</v>
      </c>
      <c r="P13024" t="s">
        <v>18290</v>
      </c>
      <c r="Q13024">
        <v>10</v>
      </c>
      <c r="R13024" s="117" t="s">
        <v>15336</v>
      </c>
      <c r="S13024" s="117" t="s">
        <v>14596</v>
      </c>
      <c r="T13024" t="s">
        <v>17448</v>
      </c>
      <c r="U13024" t="s">
        <v>10772</v>
      </c>
    </row>
    <row r="13025" spans="1:21">
      <c r="A13025" s="117" t="s">
        <v>20467</v>
      </c>
      <c r="B13025" t="s">
        <v>14590</v>
      </c>
      <c r="C13025" t="s">
        <v>14590</v>
      </c>
      <c r="D13025">
        <v>62</v>
      </c>
      <c r="E13025">
        <v>56</v>
      </c>
      <c r="F13025">
        <v>62</v>
      </c>
      <c r="G13025">
        <v>56</v>
      </c>
      <c r="H13025">
        <v>1</v>
      </c>
      <c r="I13025">
        <v>1</v>
      </c>
      <c r="J13025">
        <v>0</v>
      </c>
      <c r="K13025" s="194">
        <v>0</v>
      </c>
      <c r="L13025" t="s">
        <v>1112</v>
      </c>
      <c r="M13025" t="s">
        <v>1112</v>
      </c>
      <c r="N13025">
        <v>10000</v>
      </c>
      <c r="O13025" t="s">
        <v>7876</v>
      </c>
      <c r="P13025" t="s">
        <v>18290</v>
      </c>
      <c r="Q13025">
        <v>10</v>
      </c>
      <c r="R13025" s="117" t="s">
        <v>15336</v>
      </c>
      <c r="S13025" s="117" t="s">
        <v>14596</v>
      </c>
      <c r="T13025" t="s">
        <v>17448</v>
      </c>
      <c r="U13025" t="s">
        <v>10772</v>
      </c>
    </row>
    <row r="13026" spans="1:21">
      <c r="A13026" s="117" t="s">
        <v>20468</v>
      </c>
      <c r="B13026" t="s">
        <v>14590</v>
      </c>
      <c r="C13026" t="s">
        <v>14590</v>
      </c>
      <c r="D13026">
        <v>62</v>
      </c>
      <c r="E13026">
        <v>56</v>
      </c>
      <c r="F13026">
        <v>62</v>
      </c>
      <c r="G13026">
        <v>56</v>
      </c>
      <c r="H13026">
        <v>1</v>
      </c>
      <c r="I13026">
        <v>1</v>
      </c>
      <c r="J13026">
        <v>0</v>
      </c>
      <c r="K13026" s="194">
        <v>0</v>
      </c>
      <c r="L13026" t="s">
        <v>1112</v>
      </c>
      <c r="M13026" t="s">
        <v>1112</v>
      </c>
      <c r="N13026">
        <v>10000</v>
      </c>
      <c r="O13026" t="s">
        <v>7876</v>
      </c>
      <c r="P13026" t="s">
        <v>18290</v>
      </c>
      <c r="Q13026">
        <v>10</v>
      </c>
      <c r="R13026" s="117" t="s">
        <v>15336</v>
      </c>
      <c r="S13026" s="117" t="s">
        <v>14596</v>
      </c>
      <c r="T13026" t="s">
        <v>17448</v>
      </c>
      <c r="U13026" t="s">
        <v>10772</v>
      </c>
    </row>
    <row r="13027" spans="1:21">
      <c r="A13027" s="117" t="s">
        <v>18391</v>
      </c>
      <c r="B13027" t="s">
        <v>14590</v>
      </c>
      <c r="C13027" t="s">
        <v>14590</v>
      </c>
      <c r="D13027">
        <v>62</v>
      </c>
      <c r="E13027">
        <v>56</v>
      </c>
      <c r="F13027">
        <v>62</v>
      </c>
      <c r="G13027">
        <v>56</v>
      </c>
      <c r="H13027">
        <v>1</v>
      </c>
      <c r="I13027">
        <v>1</v>
      </c>
      <c r="J13027">
        <v>0</v>
      </c>
      <c r="K13027" s="194">
        <v>0</v>
      </c>
      <c r="L13027" t="s">
        <v>1112</v>
      </c>
      <c r="M13027" t="s">
        <v>1112</v>
      </c>
      <c r="N13027">
        <v>10000</v>
      </c>
      <c r="O13027" t="s">
        <v>7876</v>
      </c>
      <c r="P13027" t="s">
        <v>18290</v>
      </c>
      <c r="Q13027">
        <v>10</v>
      </c>
      <c r="R13027" s="117" t="s">
        <v>15336</v>
      </c>
      <c r="S13027" s="117" t="s">
        <v>14596</v>
      </c>
      <c r="T13027" t="s">
        <v>17448</v>
      </c>
      <c r="U13027" t="s">
        <v>10772</v>
      </c>
    </row>
    <row r="13028" spans="1:21">
      <c r="A13028" s="117" t="s">
        <v>21920</v>
      </c>
      <c r="B13028" t="s">
        <v>14590</v>
      </c>
      <c r="C13028" t="s">
        <v>14590</v>
      </c>
      <c r="D13028">
        <v>62</v>
      </c>
      <c r="E13028">
        <v>56</v>
      </c>
      <c r="F13028">
        <v>62</v>
      </c>
      <c r="G13028">
        <v>56</v>
      </c>
      <c r="H13028">
        <v>1</v>
      </c>
      <c r="I13028">
        <v>1</v>
      </c>
      <c r="J13028">
        <v>0</v>
      </c>
      <c r="K13028" s="194">
        <v>0</v>
      </c>
      <c r="L13028" t="s">
        <v>1112</v>
      </c>
      <c r="M13028" t="s">
        <v>1112</v>
      </c>
      <c r="N13028">
        <v>10000</v>
      </c>
      <c r="O13028" t="s">
        <v>7876</v>
      </c>
      <c r="P13028" t="s">
        <v>18290</v>
      </c>
      <c r="Q13028">
        <v>10</v>
      </c>
      <c r="R13028" s="117" t="s">
        <v>15336</v>
      </c>
      <c r="S13028" s="117" t="s">
        <v>14596</v>
      </c>
      <c r="T13028" t="s">
        <v>17448</v>
      </c>
      <c r="U13028" t="s">
        <v>10772</v>
      </c>
    </row>
    <row r="13029" spans="1:21">
      <c r="A13029" s="117" t="s">
        <v>20469</v>
      </c>
      <c r="B13029" t="s">
        <v>14590</v>
      </c>
      <c r="C13029" t="s">
        <v>14590</v>
      </c>
      <c r="D13029">
        <v>62</v>
      </c>
      <c r="E13029">
        <v>56</v>
      </c>
      <c r="F13029">
        <v>62</v>
      </c>
      <c r="G13029">
        <v>56</v>
      </c>
      <c r="H13029">
        <v>1</v>
      </c>
      <c r="I13029">
        <v>1</v>
      </c>
      <c r="J13029">
        <v>0</v>
      </c>
      <c r="K13029" s="194">
        <v>0</v>
      </c>
      <c r="L13029" t="s">
        <v>1112</v>
      </c>
      <c r="M13029" t="s">
        <v>1112</v>
      </c>
      <c r="N13029">
        <v>10000</v>
      </c>
      <c r="O13029" t="s">
        <v>7876</v>
      </c>
      <c r="P13029" t="s">
        <v>18290</v>
      </c>
      <c r="Q13029">
        <v>10</v>
      </c>
      <c r="R13029" s="117" t="s">
        <v>15336</v>
      </c>
      <c r="S13029" s="117" t="s">
        <v>14596</v>
      </c>
      <c r="T13029" t="s">
        <v>17448</v>
      </c>
      <c r="U13029" t="s">
        <v>10772</v>
      </c>
    </row>
    <row r="13030" spans="1:21">
      <c r="A13030" s="117" t="s">
        <v>21921</v>
      </c>
      <c r="B13030" t="s">
        <v>14590</v>
      </c>
      <c r="C13030" t="s">
        <v>14590</v>
      </c>
      <c r="D13030">
        <v>62</v>
      </c>
      <c r="E13030">
        <v>56</v>
      </c>
      <c r="F13030">
        <v>62</v>
      </c>
      <c r="G13030">
        <v>56</v>
      </c>
      <c r="H13030">
        <v>1</v>
      </c>
      <c r="I13030">
        <v>1</v>
      </c>
      <c r="J13030">
        <v>0</v>
      </c>
      <c r="K13030" s="194">
        <v>0</v>
      </c>
      <c r="L13030" t="s">
        <v>1112</v>
      </c>
      <c r="M13030" t="s">
        <v>1112</v>
      </c>
      <c r="N13030">
        <v>10000</v>
      </c>
      <c r="O13030" t="s">
        <v>7876</v>
      </c>
      <c r="P13030" t="s">
        <v>18290</v>
      </c>
      <c r="Q13030">
        <v>10</v>
      </c>
      <c r="R13030" s="117" t="s">
        <v>15336</v>
      </c>
      <c r="S13030" s="117" t="s">
        <v>14596</v>
      </c>
      <c r="T13030" t="s">
        <v>17448</v>
      </c>
      <c r="U13030" t="s">
        <v>10772</v>
      </c>
    </row>
    <row r="13031" spans="1:21">
      <c r="A13031" s="117" t="s">
        <v>25737</v>
      </c>
      <c r="B13031" t="s">
        <v>14590</v>
      </c>
      <c r="C13031" t="s">
        <v>14590</v>
      </c>
      <c r="D13031">
        <v>62</v>
      </c>
      <c r="E13031">
        <v>56</v>
      </c>
      <c r="F13031">
        <v>62</v>
      </c>
      <c r="G13031">
        <v>56</v>
      </c>
      <c r="H13031">
        <v>1</v>
      </c>
      <c r="I13031">
        <v>1</v>
      </c>
      <c r="J13031">
        <v>0</v>
      </c>
      <c r="K13031" s="194">
        <v>0</v>
      </c>
      <c r="L13031" t="s">
        <v>1112</v>
      </c>
      <c r="M13031" t="s">
        <v>1112</v>
      </c>
      <c r="N13031">
        <v>10000</v>
      </c>
      <c r="O13031" t="s">
        <v>7876</v>
      </c>
      <c r="P13031" t="s">
        <v>18290</v>
      </c>
      <c r="Q13031">
        <v>10</v>
      </c>
      <c r="R13031" s="117" t="s">
        <v>15336</v>
      </c>
      <c r="S13031" s="117" t="s">
        <v>14596</v>
      </c>
      <c r="T13031" t="s">
        <v>17448</v>
      </c>
      <c r="U13031" t="s">
        <v>10772</v>
      </c>
    </row>
    <row r="13032" spans="1:21">
      <c r="A13032" s="117" t="s">
        <v>19373</v>
      </c>
      <c r="B13032" t="s">
        <v>14590</v>
      </c>
      <c r="C13032" t="s">
        <v>14590</v>
      </c>
      <c r="D13032">
        <v>62</v>
      </c>
      <c r="E13032">
        <v>56</v>
      </c>
      <c r="F13032">
        <v>62</v>
      </c>
      <c r="G13032">
        <v>56</v>
      </c>
      <c r="H13032">
        <v>1</v>
      </c>
      <c r="I13032">
        <v>1</v>
      </c>
      <c r="J13032">
        <v>0</v>
      </c>
      <c r="K13032" s="194">
        <v>0</v>
      </c>
      <c r="L13032" t="s">
        <v>1112</v>
      </c>
      <c r="M13032" t="s">
        <v>1112</v>
      </c>
      <c r="N13032">
        <v>10000</v>
      </c>
      <c r="O13032" t="s">
        <v>7876</v>
      </c>
      <c r="P13032" t="s">
        <v>18290</v>
      </c>
      <c r="Q13032">
        <v>10</v>
      </c>
      <c r="R13032" s="117" t="s">
        <v>15336</v>
      </c>
      <c r="S13032" s="117" t="s">
        <v>14596</v>
      </c>
      <c r="T13032" t="s">
        <v>17448</v>
      </c>
      <c r="U13032" t="s">
        <v>10772</v>
      </c>
    </row>
    <row r="13033" spans="1:21">
      <c r="A13033" s="117" t="s">
        <v>23136</v>
      </c>
      <c r="B13033" t="s">
        <v>14590</v>
      </c>
      <c r="C13033" t="s">
        <v>14590</v>
      </c>
      <c r="D13033">
        <v>53</v>
      </c>
      <c r="E13033">
        <v>47</v>
      </c>
      <c r="F13033">
        <v>53</v>
      </c>
      <c r="G13033">
        <v>47</v>
      </c>
      <c r="H13033">
        <v>1</v>
      </c>
      <c r="I13033">
        <v>1</v>
      </c>
      <c r="J13033">
        <v>0</v>
      </c>
      <c r="K13033" s="194">
        <v>0</v>
      </c>
      <c r="L13033" t="s">
        <v>1083</v>
      </c>
      <c r="M13033" t="s">
        <v>1083</v>
      </c>
      <c r="N13033">
        <v>10000</v>
      </c>
      <c r="O13033" t="s">
        <v>7876</v>
      </c>
      <c r="P13033" t="s">
        <v>18290</v>
      </c>
      <c r="Q13033">
        <v>10</v>
      </c>
      <c r="R13033" s="117" t="s">
        <v>15336</v>
      </c>
      <c r="S13033" s="117" t="s">
        <v>14596</v>
      </c>
      <c r="T13033" t="s">
        <v>17448</v>
      </c>
      <c r="U13033" t="s">
        <v>10772</v>
      </c>
    </row>
    <row r="13034" spans="1:21">
      <c r="A13034" s="117" t="s">
        <v>20470</v>
      </c>
      <c r="B13034" t="s">
        <v>14590</v>
      </c>
      <c r="C13034" t="s">
        <v>14590</v>
      </c>
      <c r="D13034">
        <v>62</v>
      </c>
      <c r="E13034">
        <v>56</v>
      </c>
      <c r="F13034">
        <v>62</v>
      </c>
      <c r="G13034">
        <v>56</v>
      </c>
      <c r="H13034">
        <v>1</v>
      </c>
      <c r="I13034">
        <v>1</v>
      </c>
      <c r="J13034">
        <v>0</v>
      </c>
      <c r="K13034" s="194">
        <v>0</v>
      </c>
      <c r="L13034" t="s">
        <v>1112</v>
      </c>
      <c r="M13034" t="s">
        <v>1112</v>
      </c>
      <c r="N13034">
        <v>10000</v>
      </c>
      <c r="O13034" t="s">
        <v>7876</v>
      </c>
      <c r="P13034" t="s">
        <v>18290</v>
      </c>
      <c r="Q13034">
        <v>10</v>
      </c>
      <c r="R13034" s="117" t="s">
        <v>15336</v>
      </c>
      <c r="S13034" s="117" t="s">
        <v>14596</v>
      </c>
      <c r="T13034" t="s">
        <v>17448</v>
      </c>
      <c r="U13034" t="s">
        <v>10772</v>
      </c>
    </row>
    <row r="13035" spans="1:21">
      <c r="A13035" s="117" t="s">
        <v>16477</v>
      </c>
      <c r="B13035" t="s">
        <v>14590</v>
      </c>
      <c r="C13035" t="s">
        <v>14590</v>
      </c>
      <c r="D13035">
        <v>62</v>
      </c>
      <c r="E13035">
        <v>56</v>
      </c>
      <c r="F13035">
        <v>62</v>
      </c>
      <c r="G13035">
        <v>56</v>
      </c>
      <c r="H13035">
        <v>1</v>
      </c>
      <c r="I13035">
        <v>1</v>
      </c>
      <c r="J13035">
        <v>0</v>
      </c>
      <c r="K13035" s="194">
        <v>0</v>
      </c>
      <c r="L13035" t="s">
        <v>1112</v>
      </c>
      <c r="M13035" t="s">
        <v>1112</v>
      </c>
      <c r="N13035">
        <v>9000</v>
      </c>
      <c r="O13035" t="s">
        <v>7876</v>
      </c>
      <c r="P13035" t="s">
        <v>10577</v>
      </c>
      <c r="Q13035">
        <v>9</v>
      </c>
      <c r="R13035" s="117" t="s">
        <v>15336</v>
      </c>
      <c r="S13035" s="117" t="s">
        <v>14596</v>
      </c>
      <c r="T13035" t="s">
        <v>17448</v>
      </c>
      <c r="U13035" t="s">
        <v>10772</v>
      </c>
    </row>
    <row r="13036" spans="1:21">
      <c r="A13036" s="117" t="s">
        <v>25738</v>
      </c>
      <c r="B13036" t="s">
        <v>14590</v>
      </c>
      <c r="C13036" t="s">
        <v>14590</v>
      </c>
      <c r="D13036">
        <v>62</v>
      </c>
      <c r="E13036">
        <v>56</v>
      </c>
      <c r="F13036">
        <v>62</v>
      </c>
      <c r="G13036">
        <v>56</v>
      </c>
      <c r="H13036">
        <v>1</v>
      </c>
      <c r="I13036">
        <v>1</v>
      </c>
      <c r="J13036">
        <v>0</v>
      </c>
      <c r="K13036" s="194">
        <v>0</v>
      </c>
      <c r="L13036" t="s">
        <v>1112</v>
      </c>
      <c r="M13036" t="s">
        <v>1112</v>
      </c>
      <c r="N13036">
        <v>10000</v>
      </c>
      <c r="O13036" t="s">
        <v>7876</v>
      </c>
      <c r="P13036" t="s">
        <v>18290</v>
      </c>
      <c r="Q13036">
        <v>10</v>
      </c>
      <c r="R13036" s="117" t="s">
        <v>15336</v>
      </c>
      <c r="S13036" s="117" t="s">
        <v>14596</v>
      </c>
      <c r="T13036" t="s">
        <v>17448</v>
      </c>
      <c r="U13036" t="s">
        <v>10772</v>
      </c>
    </row>
    <row r="13037" spans="1:21">
      <c r="A13037" s="117" t="s">
        <v>23137</v>
      </c>
      <c r="B13037" t="s">
        <v>14590</v>
      </c>
      <c r="C13037" t="s">
        <v>14590</v>
      </c>
      <c r="D13037">
        <v>62</v>
      </c>
      <c r="E13037">
        <v>56</v>
      </c>
      <c r="F13037">
        <v>62</v>
      </c>
      <c r="G13037">
        <v>56</v>
      </c>
      <c r="H13037">
        <v>1</v>
      </c>
      <c r="I13037">
        <v>1</v>
      </c>
      <c r="J13037">
        <v>0</v>
      </c>
      <c r="K13037" s="194">
        <v>0</v>
      </c>
      <c r="L13037" t="s">
        <v>1112</v>
      </c>
      <c r="M13037" t="s">
        <v>1112</v>
      </c>
      <c r="N13037">
        <v>10000</v>
      </c>
      <c r="O13037" t="s">
        <v>7876</v>
      </c>
      <c r="P13037" t="s">
        <v>18290</v>
      </c>
      <c r="Q13037">
        <v>10</v>
      </c>
      <c r="R13037" s="117" t="s">
        <v>15336</v>
      </c>
      <c r="S13037" s="117" t="s">
        <v>14596</v>
      </c>
      <c r="T13037" t="s">
        <v>17448</v>
      </c>
      <c r="U13037" t="s">
        <v>10772</v>
      </c>
    </row>
    <row r="13038" spans="1:21">
      <c r="A13038" s="117" t="s">
        <v>21922</v>
      </c>
      <c r="B13038" t="s">
        <v>14590</v>
      </c>
      <c r="C13038" t="s">
        <v>14590</v>
      </c>
      <c r="D13038">
        <v>62</v>
      </c>
      <c r="E13038">
        <v>56</v>
      </c>
      <c r="F13038">
        <v>62</v>
      </c>
      <c r="G13038">
        <v>56</v>
      </c>
      <c r="H13038">
        <v>1</v>
      </c>
      <c r="I13038">
        <v>1</v>
      </c>
      <c r="J13038">
        <v>0</v>
      </c>
      <c r="K13038" s="194">
        <v>0</v>
      </c>
      <c r="L13038" t="s">
        <v>1112</v>
      </c>
      <c r="M13038" t="s">
        <v>1112</v>
      </c>
      <c r="N13038">
        <v>10000</v>
      </c>
      <c r="O13038" t="s">
        <v>7876</v>
      </c>
      <c r="P13038" t="s">
        <v>18290</v>
      </c>
      <c r="Q13038">
        <v>10</v>
      </c>
      <c r="R13038" s="117" t="s">
        <v>15336</v>
      </c>
      <c r="S13038" s="117" t="s">
        <v>14596</v>
      </c>
      <c r="T13038" t="s">
        <v>17448</v>
      </c>
      <c r="U13038" t="s">
        <v>10772</v>
      </c>
    </row>
    <row r="13039" spans="1:21">
      <c r="A13039" s="117" t="s">
        <v>20072</v>
      </c>
      <c r="B13039" t="s">
        <v>14590</v>
      </c>
      <c r="C13039" t="s">
        <v>14590</v>
      </c>
      <c r="D13039">
        <v>62</v>
      </c>
      <c r="E13039">
        <v>56</v>
      </c>
      <c r="F13039">
        <v>62</v>
      </c>
      <c r="G13039">
        <v>56</v>
      </c>
      <c r="H13039">
        <v>1</v>
      </c>
      <c r="I13039">
        <v>1</v>
      </c>
      <c r="J13039">
        <v>0</v>
      </c>
      <c r="K13039" s="194">
        <v>0</v>
      </c>
      <c r="L13039" t="s">
        <v>1112</v>
      </c>
      <c r="M13039" t="s">
        <v>1112</v>
      </c>
      <c r="N13039">
        <v>10000</v>
      </c>
      <c r="O13039" t="s">
        <v>7876</v>
      </c>
      <c r="P13039" t="s">
        <v>18290</v>
      </c>
      <c r="Q13039">
        <v>10</v>
      </c>
      <c r="R13039" s="117" t="s">
        <v>15336</v>
      </c>
      <c r="S13039" s="117" t="s">
        <v>14596</v>
      </c>
      <c r="T13039" t="s">
        <v>17448</v>
      </c>
      <c r="U13039" t="s">
        <v>10772</v>
      </c>
    </row>
    <row r="13040" spans="1:21">
      <c r="A13040" s="117" t="s">
        <v>16067</v>
      </c>
      <c r="B13040" t="s">
        <v>14590</v>
      </c>
      <c r="C13040" t="s">
        <v>14590</v>
      </c>
      <c r="D13040">
        <v>62</v>
      </c>
      <c r="E13040">
        <v>56</v>
      </c>
      <c r="F13040">
        <v>62</v>
      </c>
      <c r="G13040">
        <v>56</v>
      </c>
      <c r="H13040">
        <v>1</v>
      </c>
      <c r="I13040">
        <v>1</v>
      </c>
      <c r="J13040">
        <v>0</v>
      </c>
      <c r="K13040" s="194">
        <v>0</v>
      </c>
      <c r="L13040" t="s">
        <v>1112</v>
      </c>
      <c r="M13040" t="s">
        <v>1112</v>
      </c>
      <c r="N13040">
        <v>1000</v>
      </c>
      <c r="O13040" t="s">
        <v>7876</v>
      </c>
      <c r="P13040" t="s">
        <v>10577</v>
      </c>
      <c r="Q13040">
        <v>1</v>
      </c>
      <c r="R13040" s="117" t="s">
        <v>15336</v>
      </c>
      <c r="S13040" s="117" t="s">
        <v>14596</v>
      </c>
      <c r="T13040" t="s">
        <v>17448</v>
      </c>
      <c r="U13040" t="s">
        <v>10772</v>
      </c>
    </row>
    <row r="13041" spans="1:21">
      <c r="A13041" s="117" t="s">
        <v>25739</v>
      </c>
      <c r="B13041" t="s">
        <v>14590</v>
      </c>
      <c r="C13041" t="s">
        <v>14590</v>
      </c>
      <c r="D13041">
        <v>62</v>
      </c>
      <c r="E13041">
        <v>56</v>
      </c>
      <c r="F13041">
        <v>62</v>
      </c>
      <c r="G13041">
        <v>56</v>
      </c>
      <c r="H13041">
        <v>1</v>
      </c>
      <c r="I13041">
        <v>1</v>
      </c>
      <c r="J13041">
        <v>0</v>
      </c>
      <c r="K13041" s="194">
        <v>0</v>
      </c>
      <c r="L13041" t="s">
        <v>1112</v>
      </c>
      <c r="M13041" t="s">
        <v>1112</v>
      </c>
      <c r="N13041">
        <v>10000</v>
      </c>
      <c r="O13041" t="s">
        <v>7876</v>
      </c>
      <c r="P13041" t="s">
        <v>18290</v>
      </c>
      <c r="Q13041">
        <v>10</v>
      </c>
      <c r="R13041" s="117" t="s">
        <v>15336</v>
      </c>
      <c r="S13041" s="117" t="s">
        <v>14596</v>
      </c>
      <c r="T13041" t="s">
        <v>17448</v>
      </c>
      <c r="U13041" t="s">
        <v>10772</v>
      </c>
    </row>
    <row r="13042" spans="1:21">
      <c r="A13042" s="117" t="s">
        <v>23138</v>
      </c>
      <c r="B13042" t="s">
        <v>14590</v>
      </c>
      <c r="C13042" t="s">
        <v>14590</v>
      </c>
      <c r="D13042">
        <v>62</v>
      </c>
      <c r="E13042">
        <v>56</v>
      </c>
      <c r="F13042">
        <v>62</v>
      </c>
      <c r="G13042">
        <v>56</v>
      </c>
      <c r="H13042">
        <v>1</v>
      </c>
      <c r="I13042">
        <v>1</v>
      </c>
      <c r="J13042">
        <v>0</v>
      </c>
      <c r="K13042" s="194">
        <v>0</v>
      </c>
      <c r="L13042" t="s">
        <v>1112</v>
      </c>
      <c r="M13042" t="s">
        <v>1112</v>
      </c>
      <c r="N13042">
        <v>10000</v>
      </c>
      <c r="O13042" t="s">
        <v>7876</v>
      </c>
      <c r="P13042" t="s">
        <v>18290</v>
      </c>
      <c r="Q13042">
        <v>10</v>
      </c>
      <c r="R13042" s="117" t="s">
        <v>15336</v>
      </c>
      <c r="S13042" s="117" t="s">
        <v>14596</v>
      </c>
      <c r="T13042" t="s">
        <v>17448</v>
      </c>
      <c r="U13042" t="s">
        <v>10772</v>
      </c>
    </row>
    <row r="13043" spans="1:21">
      <c r="A13043" s="117" t="s">
        <v>20073</v>
      </c>
      <c r="B13043" t="s">
        <v>14590</v>
      </c>
      <c r="C13043" t="s">
        <v>14590</v>
      </c>
      <c r="D13043">
        <v>62</v>
      </c>
      <c r="E13043">
        <v>56</v>
      </c>
      <c r="F13043">
        <v>62</v>
      </c>
      <c r="G13043">
        <v>56</v>
      </c>
      <c r="H13043">
        <v>1</v>
      </c>
      <c r="I13043">
        <v>1</v>
      </c>
      <c r="J13043">
        <v>0</v>
      </c>
      <c r="K13043" s="194">
        <v>0</v>
      </c>
      <c r="L13043" t="s">
        <v>1112</v>
      </c>
      <c r="M13043" t="s">
        <v>1112</v>
      </c>
      <c r="N13043">
        <v>10000</v>
      </c>
      <c r="O13043" t="s">
        <v>7876</v>
      </c>
      <c r="P13043" t="s">
        <v>18290</v>
      </c>
      <c r="Q13043">
        <v>10</v>
      </c>
      <c r="R13043" s="117" t="s">
        <v>15336</v>
      </c>
      <c r="S13043" s="117" t="s">
        <v>14596</v>
      </c>
      <c r="T13043" t="s">
        <v>17448</v>
      </c>
      <c r="U13043" t="s">
        <v>10772</v>
      </c>
    </row>
    <row r="13044" spans="1:21">
      <c r="A13044" s="117" t="s">
        <v>25740</v>
      </c>
      <c r="B13044" t="s">
        <v>14590</v>
      </c>
      <c r="C13044" t="s">
        <v>14590</v>
      </c>
      <c r="D13044">
        <v>62</v>
      </c>
      <c r="E13044">
        <v>56</v>
      </c>
      <c r="F13044">
        <v>62</v>
      </c>
      <c r="G13044">
        <v>56</v>
      </c>
      <c r="H13044">
        <v>1</v>
      </c>
      <c r="I13044">
        <v>1</v>
      </c>
      <c r="J13044">
        <v>0</v>
      </c>
      <c r="K13044" s="194">
        <v>0</v>
      </c>
      <c r="L13044" t="s">
        <v>1112</v>
      </c>
      <c r="M13044" t="s">
        <v>1112</v>
      </c>
      <c r="N13044">
        <v>10000</v>
      </c>
      <c r="O13044" t="s">
        <v>7876</v>
      </c>
      <c r="P13044" t="s">
        <v>18290</v>
      </c>
      <c r="Q13044">
        <v>10</v>
      </c>
      <c r="R13044" s="117" t="s">
        <v>15336</v>
      </c>
      <c r="S13044" s="117" t="s">
        <v>14596</v>
      </c>
      <c r="T13044" t="s">
        <v>17448</v>
      </c>
      <c r="U13044" t="s">
        <v>10772</v>
      </c>
    </row>
    <row r="13045" spans="1:21">
      <c r="A13045" s="117" t="s">
        <v>11908</v>
      </c>
      <c r="B13045" t="s">
        <v>14590</v>
      </c>
      <c r="C13045" t="s">
        <v>14590</v>
      </c>
      <c r="D13045">
        <v>62</v>
      </c>
      <c r="E13045">
        <v>56</v>
      </c>
      <c r="F13045">
        <v>62</v>
      </c>
      <c r="G13045">
        <v>56</v>
      </c>
      <c r="H13045">
        <v>1</v>
      </c>
      <c r="I13045">
        <v>1</v>
      </c>
      <c r="J13045">
        <v>0</v>
      </c>
      <c r="K13045" s="194">
        <v>0</v>
      </c>
      <c r="L13045" t="s">
        <v>1112</v>
      </c>
      <c r="M13045" t="s">
        <v>1112</v>
      </c>
      <c r="N13045">
        <v>9000</v>
      </c>
      <c r="O13045" t="s">
        <v>7876</v>
      </c>
      <c r="P13045" t="s">
        <v>8782</v>
      </c>
      <c r="Q13045">
        <v>9</v>
      </c>
      <c r="R13045" s="117" t="s">
        <v>15336</v>
      </c>
      <c r="S13045" s="117" t="s">
        <v>14596</v>
      </c>
      <c r="T13045" t="s">
        <v>17448</v>
      </c>
      <c r="U13045" t="s">
        <v>10772</v>
      </c>
    </row>
    <row r="13046" spans="1:21">
      <c r="A13046" s="117" t="s">
        <v>21255</v>
      </c>
      <c r="B13046" t="s">
        <v>14590</v>
      </c>
      <c r="C13046" t="s">
        <v>14590</v>
      </c>
      <c r="D13046">
        <v>62</v>
      </c>
      <c r="E13046">
        <v>56</v>
      </c>
      <c r="F13046">
        <v>62</v>
      </c>
      <c r="G13046">
        <v>56</v>
      </c>
      <c r="H13046">
        <v>1</v>
      </c>
      <c r="I13046">
        <v>1</v>
      </c>
      <c r="J13046">
        <v>0</v>
      </c>
      <c r="K13046" s="194">
        <v>0</v>
      </c>
      <c r="L13046" t="s">
        <v>1112</v>
      </c>
      <c r="M13046" t="s">
        <v>1112</v>
      </c>
      <c r="N13046">
        <v>10000</v>
      </c>
      <c r="O13046" t="s">
        <v>7876</v>
      </c>
      <c r="P13046" t="s">
        <v>18290</v>
      </c>
      <c r="Q13046">
        <v>10</v>
      </c>
      <c r="R13046" s="117" t="s">
        <v>15336</v>
      </c>
      <c r="S13046" s="117" t="s">
        <v>14596</v>
      </c>
      <c r="T13046" t="s">
        <v>17448</v>
      </c>
      <c r="U13046" t="s">
        <v>10772</v>
      </c>
    </row>
    <row r="13047" spans="1:21">
      <c r="A13047" s="117" t="s">
        <v>16478</v>
      </c>
      <c r="B13047" t="s">
        <v>14590</v>
      </c>
      <c r="C13047" t="s">
        <v>14590</v>
      </c>
      <c r="D13047">
        <v>62</v>
      </c>
      <c r="E13047">
        <v>56</v>
      </c>
      <c r="F13047">
        <v>62</v>
      </c>
      <c r="G13047">
        <v>56</v>
      </c>
      <c r="H13047">
        <v>1</v>
      </c>
      <c r="I13047">
        <v>1</v>
      </c>
      <c r="J13047">
        <v>0</v>
      </c>
      <c r="K13047" s="194">
        <v>0</v>
      </c>
      <c r="L13047" t="s">
        <v>1112</v>
      </c>
      <c r="M13047" t="s">
        <v>1112</v>
      </c>
      <c r="N13047">
        <v>9000</v>
      </c>
      <c r="O13047" t="s">
        <v>7876</v>
      </c>
      <c r="P13047" t="s">
        <v>10577</v>
      </c>
      <c r="Q13047">
        <v>9</v>
      </c>
      <c r="R13047" s="117" t="s">
        <v>15530</v>
      </c>
      <c r="S13047" s="117" t="s">
        <v>14596</v>
      </c>
      <c r="T13047" t="s">
        <v>17448</v>
      </c>
      <c r="U13047" t="s">
        <v>10772</v>
      </c>
    </row>
    <row r="13048" spans="1:21">
      <c r="A13048" s="117" t="s">
        <v>20074</v>
      </c>
      <c r="B13048" t="s">
        <v>14590</v>
      </c>
      <c r="C13048" t="s">
        <v>14590</v>
      </c>
      <c r="D13048">
        <v>62</v>
      </c>
      <c r="E13048">
        <v>56</v>
      </c>
      <c r="F13048">
        <v>62</v>
      </c>
      <c r="G13048">
        <v>56</v>
      </c>
      <c r="H13048">
        <v>1</v>
      </c>
      <c r="I13048">
        <v>1</v>
      </c>
      <c r="J13048">
        <v>0</v>
      </c>
      <c r="K13048" s="194">
        <v>0</v>
      </c>
      <c r="L13048" t="s">
        <v>1112</v>
      </c>
      <c r="M13048" t="s">
        <v>1112</v>
      </c>
      <c r="N13048">
        <v>10000</v>
      </c>
      <c r="O13048" t="s">
        <v>7876</v>
      </c>
      <c r="P13048" t="s">
        <v>18290</v>
      </c>
      <c r="Q13048">
        <v>10</v>
      </c>
      <c r="R13048" s="117" t="s">
        <v>15336</v>
      </c>
      <c r="S13048" s="117" t="s">
        <v>14596</v>
      </c>
      <c r="T13048" t="s">
        <v>17448</v>
      </c>
      <c r="U13048" t="s">
        <v>10772</v>
      </c>
    </row>
    <row r="13049" spans="1:21">
      <c r="A13049" s="117" t="s">
        <v>25741</v>
      </c>
      <c r="B13049" t="s">
        <v>14590</v>
      </c>
      <c r="C13049" t="s">
        <v>14590</v>
      </c>
      <c r="D13049">
        <v>62</v>
      </c>
      <c r="E13049">
        <v>56</v>
      </c>
      <c r="F13049">
        <v>62</v>
      </c>
      <c r="G13049">
        <v>56</v>
      </c>
      <c r="H13049">
        <v>1</v>
      </c>
      <c r="I13049">
        <v>1</v>
      </c>
      <c r="J13049">
        <v>0</v>
      </c>
      <c r="K13049" s="194">
        <v>0</v>
      </c>
      <c r="L13049" t="s">
        <v>1112</v>
      </c>
      <c r="M13049" t="s">
        <v>1112</v>
      </c>
      <c r="N13049">
        <v>10000</v>
      </c>
      <c r="O13049" t="s">
        <v>7876</v>
      </c>
      <c r="P13049" t="s">
        <v>18290</v>
      </c>
      <c r="Q13049">
        <v>10</v>
      </c>
      <c r="R13049" s="117" t="s">
        <v>15336</v>
      </c>
      <c r="S13049" s="117" t="s">
        <v>14596</v>
      </c>
      <c r="T13049" t="s">
        <v>17448</v>
      </c>
      <c r="U13049" t="s">
        <v>10772</v>
      </c>
    </row>
    <row r="13050" spans="1:21">
      <c r="A13050" s="117" t="s">
        <v>18149</v>
      </c>
      <c r="B13050" t="s">
        <v>14590</v>
      </c>
      <c r="C13050" t="s">
        <v>14590</v>
      </c>
      <c r="D13050">
        <v>62</v>
      </c>
      <c r="E13050">
        <v>56</v>
      </c>
      <c r="F13050">
        <v>62</v>
      </c>
      <c r="G13050">
        <v>56</v>
      </c>
      <c r="H13050">
        <v>1</v>
      </c>
      <c r="I13050">
        <v>1</v>
      </c>
      <c r="J13050">
        <v>0</v>
      </c>
      <c r="K13050" s="194">
        <v>0</v>
      </c>
      <c r="L13050" t="s">
        <v>1112</v>
      </c>
      <c r="M13050" t="s">
        <v>1112</v>
      </c>
      <c r="N13050">
        <v>9000</v>
      </c>
      <c r="O13050" t="s">
        <v>7876</v>
      </c>
      <c r="P13050" t="s">
        <v>10577</v>
      </c>
      <c r="Q13050">
        <v>9</v>
      </c>
      <c r="R13050" s="117" t="s">
        <v>15336</v>
      </c>
      <c r="S13050" s="117" t="s">
        <v>14596</v>
      </c>
      <c r="T13050" t="s">
        <v>17448</v>
      </c>
      <c r="U13050" t="s">
        <v>10772</v>
      </c>
    </row>
    <row r="13051" spans="1:21">
      <c r="A13051" s="117" t="s">
        <v>17366</v>
      </c>
      <c r="B13051" t="s">
        <v>14590</v>
      </c>
      <c r="C13051" t="s">
        <v>14590</v>
      </c>
      <c r="D13051">
        <v>62</v>
      </c>
      <c r="E13051">
        <v>56</v>
      </c>
      <c r="F13051">
        <v>62</v>
      </c>
      <c r="G13051">
        <v>56</v>
      </c>
      <c r="H13051">
        <v>1</v>
      </c>
      <c r="I13051">
        <v>1</v>
      </c>
      <c r="J13051">
        <v>0</v>
      </c>
      <c r="K13051" s="194">
        <v>0</v>
      </c>
      <c r="L13051" t="s">
        <v>1112</v>
      </c>
      <c r="M13051" t="s">
        <v>1112</v>
      </c>
      <c r="N13051">
        <v>9000</v>
      </c>
      <c r="O13051" t="s">
        <v>7876</v>
      </c>
      <c r="P13051" t="s">
        <v>10577</v>
      </c>
      <c r="Q13051">
        <v>9</v>
      </c>
      <c r="R13051" s="117" t="s">
        <v>15336</v>
      </c>
      <c r="S13051" s="117" t="s">
        <v>14596</v>
      </c>
      <c r="T13051" t="s">
        <v>17448</v>
      </c>
      <c r="U13051" t="s">
        <v>10772</v>
      </c>
    </row>
    <row r="13052" spans="1:21">
      <c r="A13052" s="117" t="s">
        <v>18392</v>
      </c>
      <c r="B13052" t="s">
        <v>14590</v>
      </c>
      <c r="C13052" t="s">
        <v>14590</v>
      </c>
      <c r="D13052">
        <v>53</v>
      </c>
      <c r="E13052">
        <v>47</v>
      </c>
      <c r="F13052">
        <v>53</v>
      </c>
      <c r="G13052">
        <v>47</v>
      </c>
      <c r="H13052">
        <v>1</v>
      </c>
      <c r="I13052">
        <v>1</v>
      </c>
      <c r="J13052">
        <v>0</v>
      </c>
      <c r="K13052" s="194">
        <v>0</v>
      </c>
      <c r="L13052" t="s">
        <v>1112</v>
      </c>
      <c r="M13052" t="s">
        <v>1112</v>
      </c>
      <c r="N13052">
        <v>10000</v>
      </c>
      <c r="O13052" t="s">
        <v>7876</v>
      </c>
      <c r="P13052" t="s">
        <v>18290</v>
      </c>
      <c r="Q13052">
        <v>10</v>
      </c>
      <c r="R13052" s="117" t="s">
        <v>15336</v>
      </c>
      <c r="S13052" s="117" t="s">
        <v>14596</v>
      </c>
      <c r="T13052" t="s">
        <v>17448</v>
      </c>
      <c r="U13052" t="s">
        <v>10772</v>
      </c>
    </row>
    <row r="13053" spans="1:21">
      <c r="A13053" s="117" t="s">
        <v>21923</v>
      </c>
      <c r="B13053" t="s">
        <v>14590</v>
      </c>
      <c r="C13053" t="s">
        <v>14590</v>
      </c>
      <c r="D13053">
        <v>62</v>
      </c>
      <c r="E13053">
        <v>56</v>
      </c>
      <c r="F13053">
        <v>62</v>
      </c>
      <c r="G13053">
        <v>56</v>
      </c>
      <c r="H13053">
        <v>1</v>
      </c>
      <c r="I13053">
        <v>1</v>
      </c>
      <c r="J13053">
        <v>0</v>
      </c>
      <c r="K13053" s="194">
        <v>0</v>
      </c>
      <c r="L13053" t="s">
        <v>1112</v>
      </c>
      <c r="M13053" t="s">
        <v>1112</v>
      </c>
      <c r="N13053">
        <v>10000</v>
      </c>
      <c r="O13053" t="s">
        <v>7876</v>
      </c>
      <c r="P13053" t="s">
        <v>18290</v>
      </c>
      <c r="Q13053">
        <v>10</v>
      </c>
      <c r="R13053" s="117" t="s">
        <v>15336</v>
      </c>
      <c r="S13053" s="117" t="s">
        <v>14596</v>
      </c>
      <c r="T13053" t="s">
        <v>17448</v>
      </c>
      <c r="U13053" t="s">
        <v>10772</v>
      </c>
    </row>
    <row r="13054" spans="1:21">
      <c r="A13054" s="117" t="s">
        <v>16479</v>
      </c>
      <c r="B13054" t="s">
        <v>14590</v>
      </c>
      <c r="C13054" t="s">
        <v>14590</v>
      </c>
      <c r="D13054">
        <v>62</v>
      </c>
      <c r="E13054">
        <v>56</v>
      </c>
      <c r="F13054">
        <v>62</v>
      </c>
      <c r="G13054">
        <v>56</v>
      </c>
      <c r="H13054">
        <v>1</v>
      </c>
      <c r="I13054">
        <v>1</v>
      </c>
      <c r="J13054">
        <v>0</v>
      </c>
      <c r="K13054" s="194">
        <v>0</v>
      </c>
      <c r="L13054" t="s">
        <v>1112</v>
      </c>
      <c r="M13054" t="s">
        <v>1112</v>
      </c>
      <c r="N13054">
        <v>9000</v>
      </c>
      <c r="O13054" t="s">
        <v>7876</v>
      </c>
      <c r="P13054" t="s">
        <v>10577</v>
      </c>
      <c r="Q13054">
        <v>9</v>
      </c>
      <c r="R13054" s="117" t="s">
        <v>15336</v>
      </c>
      <c r="S13054" s="117" t="s">
        <v>14596</v>
      </c>
      <c r="T13054" t="s">
        <v>17448</v>
      </c>
      <c r="U13054" t="s">
        <v>10772</v>
      </c>
    </row>
    <row r="13055" spans="1:21">
      <c r="A13055" s="117" t="s">
        <v>11909</v>
      </c>
      <c r="B13055" t="s">
        <v>14590</v>
      </c>
      <c r="C13055" t="s">
        <v>14590</v>
      </c>
      <c r="D13055">
        <v>62</v>
      </c>
      <c r="E13055">
        <v>56</v>
      </c>
      <c r="F13055">
        <v>63</v>
      </c>
      <c r="G13055">
        <v>57</v>
      </c>
      <c r="H13055">
        <v>1</v>
      </c>
      <c r="I13055">
        <v>1</v>
      </c>
      <c r="J13055">
        <v>0</v>
      </c>
      <c r="K13055" s="194">
        <v>0</v>
      </c>
      <c r="L13055" t="s">
        <v>1112</v>
      </c>
      <c r="M13055" t="s">
        <v>1112</v>
      </c>
      <c r="N13055">
        <v>9000</v>
      </c>
      <c r="O13055" t="s">
        <v>7876</v>
      </c>
      <c r="P13055" t="s">
        <v>8782</v>
      </c>
      <c r="Q13055">
        <v>9</v>
      </c>
      <c r="R13055" s="117" t="s">
        <v>15336</v>
      </c>
      <c r="S13055" s="117" t="s">
        <v>14596</v>
      </c>
      <c r="T13055" t="s">
        <v>17448</v>
      </c>
      <c r="U13055" t="s">
        <v>10772</v>
      </c>
    </row>
    <row r="13056" spans="1:21">
      <c r="A13056" s="117" t="s">
        <v>20075</v>
      </c>
      <c r="B13056" t="s">
        <v>14590</v>
      </c>
      <c r="C13056" t="s">
        <v>14590</v>
      </c>
      <c r="D13056">
        <v>62</v>
      </c>
      <c r="E13056">
        <v>56</v>
      </c>
      <c r="F13056">
        <v>62</v>
      </c>
      <c r="G13056">
        <v>56</v>
      </c>
      <c r="H13056">
        <v>1</v>
      </c>
      <c r="I13056">
        <v>1</v>
      </c>
      <c r="J13056">
        <v>0</v>
      </c>
      <c r="K13056" s="194">
        <v>0</v>
      </c>
      <c r="L13056" t="s">
        <v>1112</v>
      </c>
      <c r="M13056" t="s">
        <v>1112</v>
      </c>
      <c r="N13056">
        <v>10000</v>
      </c>
      <c r="O13056" t="s">
        <v>7876</v>
      </c>
      <c r="P13056" t="s">
        <v>18290</v>
      </c>
      <c r="Q13056">
        <v>10</v>
      </c>
      <c r="R13056" s="117" t="s">
        <v>15336</v>
      </c>
      <c r="S13056" s="117" t="s">
        <v>14596</v>
      </c>
      <c r="T13056" t="s">
        <v>17448</v>
      </c>
      <c r="U13056" t="s">
        <v>10772</v>
      </c>
    </row>
    <row r="13057" spans="1:21">
      <c r="A13057" s="117" t="s">
        <v>16068</v>
      </c>
      <c r="B13057" t="s">
        <v>14590</v>
      </c>
      <c r="C13057" t="s">
        <v>14590</v>
      </c>
      <c r="D13057">
        <v>62</v>
      </c>
      <c r="E13057">
        <v>56</v>
      </c>
      <c r="F13057">
        <v>62</v>
      </c>
      <c r="G13057">
        <v>56</v>
      </c>
      <c r="H13057">
        <v>1</v>
      </c>
      <c r="I13057">
        <v>1</v>
      </c>
      <c r="J13057">
        <v>0</v>
      </c>
      <c r="K13057" s="194">
        <v>0</v>
      </c>
      <c r="L13057" t="s">
        <v>1112</v>
      </c>
      <c r="M13057" t="s">
        <v>1112</v>
      </c>
      <c r="N13057">
        <v>9000</v>
      </c>
      <c r="O13057" t="s">
        <v>7876</v>
      </c>
      <c r="P13057" t="s">
        <v>10577</v>
      </c>
      <c r="Q13057">
        <v>9</v>
      </c>
      <c r="R13057" s="117" t="s">
        <v>15336</v>
      </c>
      <c r="S13057" s="117" t="s">
        <v>14596</v>
      </c>
      <c r="T13057" t="s">
        <v>17448</v>
      </c>
      <c r="U13057" t="s">
        <v>10772</v>
      </c>
    </row>
    <row r="13058" spans="1:21">
      <c r="A13058" s="117" t="s">
        <v>11303</v>
      </c>
      <c r="B13058" t="s">
        <v>14590</v>
      </c>
      <c r="C13058" t="s">
        <v>14590</v>
      </c>
      <c r="D13058">
        <v>62</v>
      </c>
      <c r="E13058">
        <v>56</v>
      </c>
      <c r="F13058">
        <v>62</v>
      </c>
      <c r="G13058">
        <v>56</v>
      </c>
      <c r="H13058">
        <v>1</v>
      </c>
      <c r="I13058">
        <v>1</v>
      </c>
      <c r="J13058">
        <v>0</v>
      </c>
      <c r="K13058" s="194">
        <v>0</v>
      </c>
      <c r="L13058" t="s">
        <v>1112</v>
      </c>
      <c r="M13058" t="s">
        <v>1112</v>
      </c>
      <c r="N13058">
        <v>9000</v>
      </c>
      <c r="O13058" t="s">
        <v>7876</v>
      </c>
      <c r="P13058" t="s">
        <v>8782</v>
      </c>
      <c r="Q13058">
        <v>9</v>
      </c>
      <c r="R13058" s="117" t="s">
        <v>15336</v>
      </c>
      <c r="S13058" s="117" t="s">
        <v>14596</v>
      </c>
      <c r="T13058" t="s">
        <v>17448</v>
      </c>
      <c r="U13058" t="s">
        <v>10772</v>
      </c>
    </row>
    <row r="13059" spans="1:21">
      <c r="A13059" s="117" t="s">
        <v>25742</v>
      </c>
      <c r="B13059" t="s">
        <v>14590</v>
      </c>
      <c r="C13059" t="s">
        <v>14590</v>
      </c>
      <c r="D13059">
        <v>62</v>
      </c>
      <c r="E13059">
        <v>56</v>
      </c>
      <c r="F13059">
        <v>62</v>
      </c>
      <c r="G13059">
        <v>56</v>
      </c>
      <c r="H13059">
        <v>1</v>
      </c>
      <c r="I13059">
        <v>1</v>
      </c>
      <c r="J13059">
        <v>0</v>
      </c>
      <c r="K13059" s="194">
        <v>0</v>
      </c>
      <c r="L13059" t="s">
        <v>1112</v>
      </c>
      <c r="M13059" t="s">
        <v>1112</v>
      </c>
      <c r="N13059">
        <v>10000</v>
      </c>
      <c r="O13059" t="s">
        <v>7876</v>
      </c>
      <c r="P13059" t="s">
        <v>18290</v>
      </c>
      <c r="Q13059">
        <v>10</v>
      </c>
      <c r="R13059" s="117" t="s">
        <v>15336</v>
      </c>
      <c r="S13059" s="117" t="s">
        <v>14596</v>
      </c>
      <c r="T13059" t="s">
        <v>17448</v>
      </c>
      <c r="U13059" t="s">
        <v>10772</v>
      </c>
    </row>
    <row r="13060" spans="1:21">
      <c r="A13060" s="117" t="s">
        <v>19374</v>
      </c>
      <c r="B13060" t="s">
        <v>14590</v>
      </c>
      <c r="C13060" t="s">
        <v>14590</v>
      </c>
      <c r="D13060">
        <v>62</v>
      </c>
      <c r="E13060">
        <v>56</v>
      </c>
      <c r="F13060">
        <v>62</v>
      </c>
      <c r="G13060">
        <v>56</v>
      </c>
      <c r="H13060">
        <v>1</v>
      </c>
      <c r="I13060">
        <v>1</v>
      </c>
      <c r="J13060">
        <v>0</v>
      </c>
      <c r="K13060" s="194">
        <v>0</v>
      </c>
      <c r="L13060" t="s">
        <v>1112</v>
      </c>
      <c r="M13060" t="s">
        <v>1112</v>
      </c>
      <c r="N13060">
        <v>10000</v>
      </c>
      <c r="O13060" t="s">
        <v>7876</v>
      </c>
      <c r="P13060" t="s">
        <v>18290</v>
      </c>
      <c r="Q13060">
        <v>10</v>
      </c>
      <c r="R13060" s="117" t="s">
        <v>15336</v>
      </c>
      <c r="S13060" s="117" t="s">
        <v>14596</v>
      </c>
      <c r="T13060" t="s">
        <v>17448</v>
      </c>
      <c r="U13060" t="s">
        <v>10772</v>
      </c>
    </row>
    <row r="13061" spans="1:21">
      <c r="A13061" s="117" t="s">
        <v>11542</v>
      </c>
      <c r="B13061" t="s">
        <v>14590</v>
      </c>
      <c r="C13061" t="s">
        <v>14590</v>
      </c>
      <c r="D13061">
        <v>62</v>
      </c>
      <c r="E13061">
        <v>56</v>
      </c>
      <c r="F13061">
        <v>62</v>
      </c>
      <c r="G13061">
        <v>56</v>
      </c>
      <c r="H13061">
        <v>1</v>
      </c>
      <c r="I13061">
        <v>1</v>
      </c>
      <c r="J13061">
        <v>0</v>
      </c>
      <c r="K13061" s="194">
        <v>0</v>
      </c>
      <c r="L13061" t="s">
        <v>1112</v>
      </c>
      <c r="M13061" t="s">
        <v>1112</v>
      </c>
      <c r="N13061">
        <v>9000</v>
      </c>
      <c r="O13061" t="s">
        <v>7876</v>
      </c>
      <c r="P13061" t="s">
        <v>8782</v>
      </c>
      <c r="Q13061">
        <v>9</v>
      </c>
      <c r="R13061" s="117" t="s">
        <v>15336</v>
      </c>
      <c r="S13061" s="117" t="s">
        <v>14596</v>
      </c>
      <c r="T13061" t="s">
        <v>17448</v>
      </c>
      <c r="U13061" t="s">
        <v>10772</v>
      </c>
    </row>
    <row r="13062" spans="1:21">
      <c r="A13062" s="117" t="s">
        <v>11543</v>
      </c>
      <c r="B13062" t="s">
        <v>14590</v>
      </c>
      <c r="C13062" t="s">
        <v>14590</v>
      </c>
      <c r="D13062">
        <v>62</v>
      </c>
      <c r="E13062">
        <v>56</v>
      </c>
      <c r="F13062">
        <v>62</v>
      </c>
      <c r="G13062">
        <v>56</v>
      </c>
      <c r="H13062">
        <v>1</v>
      </c>
      <c r="I13062">
        <v>1</v>
      </c>
      <c r="J13062">
        <v>999999</v>
      </c>
      <c r="K13062" s="194">
        <v>999999</v>
      </c>
      <c r="L13062" t="s">
        <v>1112</v>
      </c>
      <c r="M13062" t="s">
        <v>1112</v>
      </c>
      <c r="N13062">
        <v>9000</v>
      </c>
      <c r="O13062" t="s">
        <v>7876</v>
      </c>
      <c r="P13062" t="s">
        <v>8782</v>
      </c>
      <c r="Q13062">
        <v>9</v>
      </c>
      <c r="R13062" s="117" t="s">
        <v>14595</v>
      </c>
      <c r="S13062" s="117" t="s">
        <v>14596</v>
      </c>
      <c r="T13062" t="s">
        <v>17448</v>
      </c>
      <c r="U13062" t="s">
        <v>10772</v>
      </c>
    </row>
    <row r="13063" spans="1:21">
      <c r="A13063" s="117" t="s">
        <v>23139</v>
      </c>
      <c r="B13063" t="s">
        <v>14590</v>
      </c>
      <c r="C13063" t="s">
        <v>14590</v>
      </c>
      <c r="D13063">
        <v>62</v>
      </c>
      <c r="E13063">
        <v>56</v>
      </c>
      <c r="F13063">
        <v>62</v>
      </c>
      <c r="G13063">
        <v>56</v>
      </c>
      <c r="H13063">
        <v>1</v>
      </c>
      <c r="I13063">
        <v>1</v>
      </c>
      <c r="J13063">
        <v>0</v>
      </c>
      <c r="K13063" s="194">
        <v>0</v>
      </c>
      <c r="L13063" t="s">
        <v>1112</v>
      </c>
      <c r="M13063" t="s">
        <v>1112</v>
      </c>
      <c r="N13063">
        <v>10000</v>
      </c>
      <c r="O13063" t="s">
        <v>7876</v>
      </c>
      <c r="P13063" t="s">
        <v>18290</v>
      </c>
      <c r="Q13063">
        <v>10</v>
      </c>
      <c r="R13063" s="117" t="s">
        <v>15336</v>
      </c>
      <c r="S13063" s="117" t="s">
        <v>14596</v>
      </c>
      <c r="T13063" t="s">
        <v>17448</v>
      </c>
      <c r="U13063" t="s">
        <v>10772</v>
      </c>
    </row>
    <row r="13064" spans="1:21">
      <c r="A13064" s="117" t="s">
        <v>20076</v>
      </c>
      <c r="B13064" t="s">
        <v>14590</v>
      </c>
      <c r="C13064" t="s">
        <v>14590</v>
      </c>
      <c r="D13064">
        <v>62</v>
      </c>
      <c r="E13064">
        <v>56</v>
      </c>
      <c r="F13064">
        <v>62</v>
      </c>
      <c r="G13064">
        <v>56</v>
      </c>
      <c r="H13064">
        <v>1</v>
      </c>
      <c r="I13064">
        <v>1</v>
      </c>
      <c r="J13064">
        <v>0</v>
      </c>
      <c r="K13064" s="194">
        <v>0</v>
      </c>
      <c r="L13064" t="s">
        <v>1112</v>
      </c>
      <c r="M13064" t="s">
        <v>1112</v>
      </c>
      <c r="N13064">
        <v>10000</v>
      </c>
      <c r="O13064" t="s">
        <v>7876</v>
      </c>
      <c r="P13064" t="s">
        <v>18290</v>
      </c>
      <c r="Q13064">
        <v>10</v>
      </c>
      <c r="R13064" s="117" t="s">
        <v>15336</v>
      </c>
      <c r="S13064" s="117" t="s">
        <v>14596</v>
      </c>
      <c r="T13064" t="s">
        <v>17448</v>
      </c>
      <c r="U13064" t="s">
        <v>10772</v>
      </c>
    </row>
    <row r="13065" spans="1:21">
      <c r="A13065" s="117" t="s">
        <v>16069</v>
      </c>
      <c r="B13065" t="s">
        <v>14590</v>
      </c>
      <c r="C13065" t="s">
        <v>14590</v>
      </c>
      <c r="D13065">
        <v>62</v>
      </c>
      <c r="E13065">
        <v>56</v>
      </c>
      <c r="F13065">
        <v>62</v>
      </c>
      <c r="G13065">
        <v>56</v>
      </c>
      <c r="H13065">
        <v>1</v>
      </c>
      <c r="I13065">
        <v>1</v>
      </c>
      <c r="J13065">
        <v>0</v>
      </c>
      <c r="K13065" s="194">
        <v>0</v>
      </c>
      <c r="L13065" t="s">
        <v>1112</v>
      </c>
      <c r="M13065" t="s">
        <v>1112</v>
      </c>
      <c r="O13065" t="s">
        <v>7876</v>
      </c>
      <c r="P13065" t="s">
        <v>10577</v>
      </c>
      <c r="R13065" s="117" t="s">
        <v>15336</v>
      </c>
      <c r="S13065" s="117" t="s">
        <v>14596</v>
      </c>
      <c r="T13065" t="s">
        <v>17448</v>
      </c>
      <c r="U13065" t="s">
        <v>10772</v>
      </c>
    </row>
    <row r="13066" spans="1:21">
      <c r="A13066" s="117" t="s">
        <v>20077</v>
      </c>
      <c r="B13066" t="s">
        <v>14590</v>
      </c>
      <c r="C13066" t="s">
        <v>14590</v>
      </c>
      <c r="D13066">
        <v>62</v>
      </c>
      <c r="E13066">
        <v>56</v>
      </c>
      <c r="F13066">
        <v>62</v>
      </c>
      <c r="G13066">
        <v>56</v>
      </c>
      <c r="H13066">
        <v>1</v>
      </c>
      <c r="I13066">
        <v>1</v>
      </c>
      <c r="J13066">
        <v>0</v>
      </c>
      <c r="K13066" s="194">
        <v>0</v>
      </c>
      <c r="L13066" t="s">
        <v>1112</v>
      </c>
      <c r="M13066" t="s">
        <v>1112</v>
      </c>
      <c r="N13066">
        <v>10000</v>
      </c>
      <c r="O13066" t="s">
        <v>7876</v>
      </c>
      <c r="P13066" t="s">
        <v>18290</v>
      </c>
      <c r="Q13066">
        <v>10</v>
      </c>
      <c r="R13066" s="117" t="s">
        <v>15336</v>
      </c>
      <c r="S13066" s="117" t="s">
        <v>14596</v>
      </c>
      <c r="T13066" t="s">
        <v>17448</v>
      </c>
      <c r="U13066" t="s">
        <v>10772</v>
      </c>
    </row>
    <row r="13067" spans="1:21">
      <c r="A13067" s="117" t="s">
        <v>13668</v>
      </c>
      <c r="B13067" t="s">
        <v>14590</v>
      </c>
      <c r="C13067" t="s">
        <v>14590</v>
      </c>
      <c r="D13067">
        <v>62</v>
      </c>
      <c r="E13067">
        <v>56</v>
      </c>
      <c r="F13067">
        <v>62</v>
      </c>
      <c r="G13067">
        <v>56</v>
      </c>
      <c r="H13067">
        <v>1</v>
      </c>
      <c r="I13067">
        <v>1</v>
      </c>
      <c r="J13067">
        <v>0</v>
      </c>
      <c r="K13067" s="194">
        <v>0</v>
      </c>
      <c r="L13067" t="s">
        <v>1112</v>
      </c>
      <c r="M13067" t="s">
        <v>1112</v>
      </c>
      <c r="N13067">
        <v>9000</v>
      </c>
      <c r="O13067" t="s">
        <v>7876</v>
      </c>
      <c r="P13067" t="s">
        <v>13920</v>
      </c>
      <c r="Q13067">
        <v>9</v>
      </c>
      <c r="R13067" s="117" t="s">
        <v>15336</v>
      </c>
      <c r="S13067" s="117" t="s">
        <v>14596</v>
      </c>
      <c r="T13067" t="s">
        <v>17448</v>
      </c>
      <c r="U13067" t="s">
        <v>10772</v>
      </c>
    </row>
    <row r="13068" spans="1:21">
      <c r="A13068" s="117" t="s">
        <v>25743</v>
      </c>
      <c r="B13068" t="s">
        <v>14590</v>
      </c>
      <c r="C13068" t="s">
        <v>14590</v>
      </c>
      <c r="D13068">
        <v>62</v>
      </c>
      <c r="E13068">
        <v>56</v>
      </c>
      <c r="F13068">
        <v>62</v>
      </c>
      <c r="G13068">
        <v>56</v>
      </c>
      <c r="H13068">
        <v>1</v>
      </c>
      <c r="I13068">
        <v>1</v>
      </c>
      <c r="J13068">
        <v>0</v>
      </c>
      <c r="K13068" s="194">
        <v>0</v>
      </c>
      <c r="L13068" t="s">
        <v>1112</v>
      </c>
      <c r="M13068" t="s">
        <v>1112</v>
      </c>
      <c r="N13068">
        <v>10000</v>
      </c>
      <c r="O13068" t="s">
        <v>7876</v>
      </c>
      <c r="P13068" t="s">
        <v>18290</v>
      </c>
      <c r="Q13068">
        <v>10</v>
      </c>
      <c r="R13068" s="117" t="s">
        <v>15336</v>
      </c>
      <c r="S13068" s="117" t="s">
        <v>14596</v>
      </c>
      <c r="T13068" t="s">
        <v>17448</v>
      </c>
      <c r="U13068" t="s">
        <v>10772</v>
      </c>
    </row>
    <row r="13069" spans="1:21">
      <c r="A13069" s="117" t="s">
        <v>13669</v>
      </c>
      <c r="B13069" t="s">
        <v>14590</v>
      </c>
      <c r="C13069" t="s">
        <v>14590</v>
      </c>
      <c r="D13069">
        <v>62</v>
      </c>
      <c r="E13069">
        <v>56</v>
      </c>
      <c r="F13069">
        <v>62</v>
      </c>
      <c r="G13069">
        <v>56</v>
      </c>
      <c r="H13069">
        <v>1</v>
      </c>
      <c r="I13069">
        <v>1</v>
      </c>
      <c r="J13069">
        <v>0</v>
      </c>
      <c r="K13069" s="194">
        <v>0</v>
      </c>
      <c r="L13069" t="s">
        <v>1112</v>
      </c>
      <c r="M13069" t="s">
        <v>1112</v>
      </c>
      <c r="N13069">
        <v>9000</v>
      </c>
      <c r="O13069" t="s">
        <v>7876</v>
      </c>
      <c r="P13069" t="s">
        <v>10577</v>
      </c>
      <c r="Q13069">
        <v>9</v>
      </c>
      <c r="R13069" s="117" t="s">
        <v>15336</v>
      </c>
      <c r="S13069" s="117" t="s">
        <v>14596</v>
      </c>
      <c r="T13069" t="s">
        <v>17448</v>
      </c>
      <c r="U13069" t="s">
        <v>10772</v>
      </c>
    </row>
    <row r="13070" spans="1:21">
      <c r="A13070" s="117" t="s">
        <v>5981</v>
      </c>
      <c r="B13070" t="s">
        <v>14590</v>
      </c>
      <c r="C13070" t="s">
        <v>14590</v>
      </c>
      <c r="D13070">
        <v>33</v>
      </c>
      <c r="E13070">
        <v>27</v>
      </c>
      <c r="F13070">
        <v>33</v>
      </c>
      <c r="G13070">
        <v>27</v>
      </c>
      <c r="H13070">
        <v>1</v>
      </c>
      <c r="I13070">
        <v>1</v>
      </c>
      <c r="J13070">
        <v>999999</v>
      </c>
      <c r="K13070" s="194">
        <v>999999</v>
      </c>
      <c r="L13070" t="s">
        <v>1079</v>
      </c>
      <c r="M13070" t="s">
        <v>1079</v>
      </c>
      <c r="O13070" t="s">
        <v>7876</v>
      </c>
      <c r="P13070" t="s">
        <v>8782</v>
      </c>
      <c r="R13070" s="117" t="s">
        <v>15336</v>
      </c>
      <c r="S13070" s="117" t="s">
        <v>14596</v>
      </c>
      <c r="T13070" t="s">
        <v>17448</v>
      </c>
      <c r="U13070" t="s">
        <v>10772</v>
      </c>
    </row>
    <row r="13071" spans="1:21">
      <c r="A13071" s="117" t="s">
        <v>20078</v>
      </c>
      <c r="B13071" t="s">
        <v>14590</v>
      </c>
      <c r="C13071" t="s">
        <v>14590</v>
      </c>
      <c r="D13071">
        <v>62</v>
      </c>
      <c r="E13071">
        <v>56</v>
      </c>
      <c r="F13071">
        <v>62</v>
      </c>
      <c r="G13071">
        <v>56</v>
      </c>
      <c r="H13071">
        <v>1</v>
      </c>
      <c r="I13071">
        <v>1</v>
      </c>
      <c r="J13071">
        <v>0</v>
      </c>
      <c r="K13071" s="194">
        <v>0</v>
      </c>
      <c r="L13071" t="s">
        <v>1112</v>
      </c>
      <c r="M13071" t="s">
        <v>1112</v>
      </c>
      <c r="N13071">
        <v>10000</v>
      </c>
      <c r="O13071" t="s">
        <v>7876</v>
      </c>
      <c r="P13071" t="s">
        <v>18290</v>
      </c>
      <c r="Q13071">
        <v>10</v>
      </c>
      <c r="R13071" s="117" t="s">
        <v>15336</v>
      </c>
      <c r="S13071" s="117" t="s">
        <v>14596</v>
      </c>
      <c r="T13071" t="s">
        <v>17448</v>
      </c>
      <c r="U13071" t="s">
        <v>10772</v>
      </c>
    </row>
    <row r="13072" spans="1:21">
      <c r="A13072" s="117" t="s">
        <v>20079</v>
      </c>
      <c r="B13072" t="s">
        <v>14590</v>
      </c>
      <c r="C13072" t="s">
        <v>14590</v>
      </c>
      <c r="D13072">
        <v>62</v>
      </c>
      <c r="E13072">
        <v>56</v>
      </c>
      <c r="F13072">
        <v>62</v>
      </c>
      <c r="G13072">
        <v>56</v>
      </c>
      <c r="H13072">
        <v>1</v>
      </c>
      <c r="I13072">
        <v>1</v>
      </c>
      <c r="J13072">
        <v>0</v>
      </c>
      <c r="K13072" s="194">
        <v>0</v>
      </c>
      <c r="L13072" t="s">
        <v>1112</v>
      </c>
      <c r="M13072" t="s">
        <v>1112</v>
      </c>
      <c r="N13072">
        <v>10000</v>
      </c>
      <c r="O13072" t="s">
        <v>7876</v>
      </c>
      <c r="P13072" t="s">
        <v>18290</v>
      </c>
      <c r="Q13072">
        <v>10</v>
      </c>
      <c r="R13072" s="117" t="s">
        <v>15336</v>
      </c>
      <c r="S13072" s="117" t="s">
        <v>14596</v>
      </c>
      <c r="T13072" t="s">
        <v>17448</v>
      </c>
      <c r="U13072" t="s">
        <v>10772</v>
      </c>
    </row>
    <row r="13073" spans="1:21">
      <c r="A13073" s="117" t="s">
        <v>21924</v>
      </c>
      <c r="B13073" t="s">
        <v>14590</v>
      </c>
      <c r="C13073" t="s">
        <v>14590</v>
      </c>
      <c r="D13073">
        <v>62</v>
      </c>
      <c r="E13073">
        <v>56</v>
      </c>
      <c r="F13073">
        <v>62</v>
      </c>
      <c r="G13073">
        <v>56</v>
      </c>
      <c r="H13073">
        <v>1</v>
      </c>
      <c r="I13073">
        <v>1</v>
      </c>
      <c r="J13073">
        <v>0</v>
      </c>
      <c r="K13073" s="194">
        <v>0</v>
      </c>
      <c r="L13073" t="s">
        <v>1112</v>
      </c>
      <c r="M13073" t="s">
        <v>1112</v>
      </c>
      <c r="N13073">
        <v>10000</v>
      </c>
      <c r="O13073" t="s">
        <v>7876</v>
      </c>
      <c r="P13073" t="s">
        <v>18290</v>
      </c>
      <c r="Q13073">
        <v>10</v>
      </c>
      <c r="R13073" s="117" t="s">
        <v>15336</v>
      </c>
      <c r="S13073" s="117" t="s">
        <v>14596</v>
      </c>
      <c r="T13073" t="s">
        <v>17448</v>
      </c>
      <c r="U13073" t="s">
        <v>10772</v>
      </c>
    </row>
    <row r="13074" spans="1:21">
      <c r="A13074" s="117" t="s">
        <v>17367</v>
      </c>
      <c r="B13074" t="s">
        <v>14590</v>
      </c>
      <c r="C13074" t="s">
        <v>14590</v>
      </c>
      <c r="D13074">
        <v>62</v>
      </c>
      <c r="E13074">
        <v>56</v>
      </c>
      <c r="F13074">
        <v>62</v>
      </c>
      <c r="G13074">
        <v>56</v>
      </c>
      <c r="H13074">
        <v>1</v>
      </c>
      <c r="I13074">
        <v>1</v>
      </c>
      <c r="J13074">
        <v>0</v>
      </c>
      <c r="K13074" s="194">
        <v>0</v>
      </c>
      <c r="L13074" t="s">
        <v>1112</v>
      </c>
      <c r="M13074" t="s">
        <v>1112</v>
      </c>
      <c r="N13074">
        <v>9000</v>
      </c>
      <c r="O13074" t="s">
        <v>7876</v>
      </c>
      <c r="P13074" t="s">
        <v>10577</v>
      </c>
      <c r="Q13074">
        <v>9</v>
      </c>
      <c r="R13074" s="117" t="s">
        <v>15336</v>
      </c>
      <c r="S13074" s="117" t="s">
        <v>14596</v>
      </c>
      <c r="T13074" t="s">
        <v>17448</v>
      </c>
      <c r="U13074" t="s">
        <v>10772</v>
      </c>
    </row>
    <row r="13075" spans="1:21">
      <c r="A13075" s="117" t="s">
        <v>11910</v>
      </c>
      <c r="B13075" t="s">
        <v>14590</v>
      </c>
      <c r="C13075" t="s">
        <v>14590</v>
      </c>
      <c r="D13075">
        <v>109</v>
      </c>
      <c r="E13075">
        <v>103</v>
      </c>
      <c r="F13075">
        <v>53</v>
      </c>
      <c r="G13075">
        <v>47</v>
      </c>
      <c r="H13075">
        <v>1</v>
      </c>
      <c r="I13075">
        <v>1</v>
      </c>
      <c r="J13075">
        <v>0</v>
      </c>
      <c r="K13075" s="194">
        <v>0</v>
      </c>
      <c r="L13075" t="s">
        <v>1112</v>
      </c>
      <c r="M13075" t="s">
        <v>1112</v>
      </c>
      <c r="N13075">
        <v>9000000</v>
      </c>
      <c r="O13075" t="s">
        <v>7876</v>
      </c>
      <c r="P13075" t="s">
        <v>8781</v>
      </c>
      <c r="Q13075">
        <v>9000</v>
      </c>
      <c r="R13075" s="117" t="s">
        <v>15336</v>
      </c>
      <c r="S13075" s="117" t="s">
        <v>14596</v>
      </c>
      <c r="T13075" t="s">
        <v>17448</v>
      </c>
      <c r="U13075" t="s">
        <v>10772</v>
      </c>
    </row>
    <row r="13076" spans="1:21">
      <c r="A13076" s="117" t="s">
        <v>21925</v>
      </c>
      <c r="B13076" t="s">
        <v>14590</v>
      </c>
      <c r="C13076" t="s">
        <v>14590</v>
      </c>
      <c r="D13076">
        <v>62</v>
      </c>
      <c r="E13076">
        <v>56</v>
      </c>
      <c r="F13076">
        <v>62</v>
      </c>
      <c r="G13076">
        <v>56</v>
      </c>
      <c r="H13076">
        <v>1</v>
      </c>
      <c r="I13076">
        <v>1</v>
      </c>
      <c r="J13076">
        <v>0</v>
      </c>
      <c r="K13076" s="194">
        <v>0</v>
      </c>
      <c r="L13076" t="s">
        <v>1112</v>
      </c>
      <c r="M13076" t="s">
        <v>1112</v>
      </c>
      <c r="N13076">
        <v>10000</v>
      </c>
      <c r="O13076" t="s">
        <v>7876</v>
      </c>
      <c r="P13076" t="s">
        <v>18290</v>
      </c>
      <c r="Q13076">
        <v>10</v>
      </c>
      <c r="R13076" s="117" t="s">
        <v>15336</v>
      </c>
      <c r="S13076" s="117" t="s">
        <v>14596</v>
      </c>
      <c r="T13076" t="s">
        <v>17448</v>
      </c>
      <c r="U13076" t="s">
        <v>10772</v>
      </c>
    </row>
    <row r="13077" spans="1:21">
      <c r="A13077" s="117" t="s">
        <v>13670</v>
      </c>
      <c r="B13077" t="s">
        <v>14590</v>
      </c>
      <c r="C13077" t="s">
        <v>14590</v>
      </c>
      <c r="D13077">
        <v>62</v>
      </c>
      <c r="E13077">
        <v>56</v>
      </c>
      <c r="F13077">
        <v>62</v>
      </c>
      <c r="G13077">
        <v>56</v>
      </c>
      <c r="H13077">
        <v>1</v>
      </c>
      <c r="I13077">
        <v>1</v>
      </c>
      <c r="J13077">
        <v>0</v>
      </c>
      <c r="K13077" s="194">
        <v>0</v>
      </c>
      <c r="L13077" t="s">
        <v>1112</v>
      </c>
      <c r="M13077" t="s">
        <v>1112</v>
      </c>
      <c r="N13077">
        <v>9000</v>
      </c>
      <c r="O13077" t="s">
        <v>7876</v>
      </c>
      <c r="P13077" t="s">
        <v>10577</v>
      </c>
      <c r="Q13077">
        <v>9</v>
      </c>
      <c r="R13077" s="117" t="s">
        <v>15336</v>
      </c>
      <c r="S13077" s="117" t="s">
        <v>14596</v>
      </c>
      <c r="T13077" t="s">
        <v>17448</v>
      </c>
      <c r="U13077" t="s">
        <v>10772</v>
      </c>
    </row>
    <row r="13078" spans="1:21">
      <c r="A13078" s="117" t="s">
        <v>25744</v>
      </c>
      <c r="B13078" t="s">
        <v>14590</v>
      </c>
      <c r="C13078" t="s">
        <v>14590</v>
      </c>
      <c r="D13078">
        <v>62</v>
      </c>
      <c r="E13078">
        <v>56</v>
      </c>
      <c r="F13078">
        <v>62</v>
      </c>
      <c r="G13078">
        <v>56</v>
      </c>
      <c r="H13078">
        <v>1</v>
      </c>
      <c r="I13078">
        <v>1</v>
      </c>
      <c r="J13078">
        <v>0</v>
      </c>
      <c r="K13078" s="194">
        <v>0</v>
      </c>
      <c r="L13078" t="s">
        <v>1112</v>
      </c>
      <c r="M13078" t="s">
        <v>1112</v>
      </c>
      <c r="N13078">
        <v>10000</v>
      </c>
      <c r="O13078" t="s">
        <v>7876</v>
      </c>
      <c r="P13078" t="s">
        <v>18290</v>
      </c>
      <c r="Q13078">
        <v>10</v>
      </c>
      <c r="R13078" s="117" t="s">
        <v>15336</v>
      </c>
      <c r="S13078" s="117" t="s">
        <v>14596</v>
      </c>
      <c r="T13078" t="s">
        <v>17448</v>
      </c>
      <c r="U13078" t="s">
        <v>10772</v>
      </c>
    </row>
    <row r="13079" spans="1:21">
      <c r="A13079" s="117" t="s">
        <v>21256</v>
      </c>
      <c r="B13079" t="s">
        <v>14590</v>
      </c>
      <c r="C13079" t="s">
        <v>14590</v>
      </c>
      <c r="D13079">
        <v>62</v>
      </c>
      <c r="E13079">
        <v>56</v>
      </c>
      <c r="F13079">
        <v>62</v>
      </c>
      <c r="G13079">
        <v>56</v>
      </c>
      <c r="H13079">
        <v>1</v>
      </c>
      <c r="I13079">
        <v>1</v>
      </c>
      <c r="J13079">
        <v>0</v>
      </c>
      <c r="K13079" s="194">
        <v>0</v>
      </c>
      <c r="L13079" t="s">
        <v>1112</v>
      </c>
      <c r="M13079" t="s">
        <v>1112</v>
      </c>
      <c r="N13079">
        <v>10000</v>
      </c>
      <c r="O13079" t="s">
        <v>7876</v>
      </c>
      <c r="P13079" t="s">
        <v>18290</v>
      </c>
      <c r="Q13079">
        <v>10</v>
      </c>
      <c r="R13079" s="117" t="s">
        <v>15336</v>
      </c>
      <c r="S13079" s="117" t="s">
        <v>14596</v>
      </c>
      <c r="T13079" t="s">
        <v>17448</v>
      </c>
      <c r="U13079" t="s">
        <v>10772</v>
      </c>
    </row>
    <row r="13080" spans="1:21">
      <c r="A13080" s="117" t="s">
        <v>23140</v>
      </c>
      <c r="B13080" t="s">
        <v>14590</v>
      </c>
      <c r="C13080" t="s">
        <v>14590</v>
      </c>
      <c r="D13080">
        <v>62</v>
      </c>
      <c r="E13080">
        <v>56</v>
      </c>
      <c r="F13080">
        <v>62</v>
      </c>
      <c r="G13080">
        <v>56</v>
      </c>
      <c r="H13080">
        <v>1</v>
      </c>
      <c r="I13080">
        <v>1</v>
      </c>
      <c r="J13080">
        <v>0</v>
      </c>
      <c r="K13080" s="194">
        <v>0</v>
      </c>
      <c r="L13080" t="s">
        <v>1112</v>
      </c>
      <c r="M13080" t="s">
        <v>1112</v>
      </c>
      <c r="N13080">
        <v>10000</v>
      </c>
      <c r="O13080" t="s">
        <v>7876</v>
      </c>
      <c r="P13080" t="s">
        <v>18290</v>
      </c>
      <c r="Q13080">
        <v>10</v>
      </c>
      <c r="R13080" s="117" t="s">
        <v>15336</v>
      </c>
      <c r="S13080" s="117" t="s">
        <v>14596</v>
      </c>
      <c r="T13080" t="s">
        <v>17448</v>
      </c>
      <c r="U13080" t="s">
        <v>10772</v>
      </c>
    </row>
    <row r="13081" spans="1:21">
      <c r="A13081" s="117" t="s">
        <v>25745</v>
      </c>
      <c r="B13081" t="s">
        <v>14590</v>
      </c>
      <c r="C13081" t="s">
        <v>14590</v>
      </c>
      <c r="D13081">
        <v>62</v>
      </c>
      <c r="E13081">
        <v>56</v>
      </c>
      <c r="F13081">
        <v>62</v>
      </c>
      <c r="G13081">
        <v>56</v>
      </c>
      <c r="H13081">
        <v>1</v>
      </c>
      <c r="I13081">
        <v>1</v>
      </c>
      <c r="J13081">
        <v>0</v>
      </c>
      <c r="K13081" s="194">
        <v>0</v>
      </c>
      <c r="L13081" t="s">
        <v>1112</v>
      </c>
      <c r="M13081" t="s">
        <v>1112</v>
      </c>
      <c r="N13081">
        <v>10000</v>
      </c>
      <c r="O13081" t="s">
        <v>7876</v>
      </c>
      <c r="P13081" t="s">
        <v>18290</v>
      </c>
      <c r="Q13081">
        <v>10</v>
      </c>
      <c r="R13081" s="117" t="s">
        <v>15336</v>
      </c>
      <c r="S13081" s="117" t="s">
        <v>14596</v>
      </c>
      <c r="T13081" t="s">
        <v>17448</v>
      </c>
      <c r="U13081" t="s">
        <v>10772</v>
      </c>
    </row>
    <row r="13082" spans="1:21">
      <c r="A13082" s="117" t="s">
        <v>25746</v>
      </c>
      <c r="B13082" t="s">
        <v>14590</v>
      </c>
      <c r="C13082" t="s">
        <v>14590</v>
      </c>
      <c r="D13082">
        <v>62</v>
      </c>
      <c r="E13082">
        <v>56</v>
      </c>
      <c r="F13082">
        <v>62</v>
      </c>
      <c r="G13082">
        <v>56</v>
      </c>
      <c r="H13082">
        <v>1</v>
      </c>
      <c r="I13082">
        <v>1</v>
      </c>
      <c r="J13082">
        <v>0</v>
      </c>
      <c r="K13082" s="194">
        <v>0</v>
      </c>
      <c r="L13082" t="s">
        <v>1112</v>
      </c>
      <c r="M13082" t="s">
        <v>1112</v>
      </c>
      <c r="N13082">
        <v>10000</v>
      </c>
      <c r="O13082" t="s">
        <v>7876</v>
      </c>
      <c r="P13082" t="s">
        <v>18290</v>
      </c>
      <c r="Q13082">
        <v>10</v>
      </c>
      <c r="R13082" s="117" t="s">
        <v>15336</v>
      </c>
      <c r="S13082" s="117" t="s">
        <v>14615</v>
      </c>
      <c r="T13082" t="e">
        <v>#N/A</v>
      </c>
      <c r="U13082" t="s">
        <v>10772</v>
      </c>
    </row>
    <row r="13083" spans="1:21">
      <c r="A13083" s="117" t="s">
        <v>25747</v>
      </c>
      <c r="B13083" t="s">
        <v>14590</v>
      </c>
      <c r="C13083" t="s">
        <v>14590</v>
      </c>
      <c r="D13083">
        <v>62</v>
      </c>
      <c r="E13083">
        <v>56</v>
      </c>
      <c r="F13083">
        <v>62</v>
      </c>
      <c r="G13083">
        <v>56</v>
      </c>
      <c r="H13083">
        <v>1</v>
      </c>
      <c r="I13083">
        <v>1</v>
      </c>
      <c r="J13083">
        <v>0</v>
      </c>
      <c r="K13083" s="194">
        <v>0</v>
      </c>
      <c r="L13083" t="s">
        <v>1112</v>
      </c>
      <c r="M13083" t="s">
        <v>1112</v>
      </c>
      <c r="N13083">
        <v>10000</v>
      </c>
      <c r="O13083" t="s">
        <v>7876</v>
      </c>
      <c r="P13083" t="s">
        <v>18290</v>
      </c>
      <c r="Q13083">
        <v>10</v>
      </c>
      <c r="R13083" s="117" t="s">
        <v>15336</v>
      </c>
      <c r="S13083" s="117" t="s">
        <v>14596</v>
      </c>
      <c r="T13083" t="s">
        <v>17448</v>
      </c>
      <c r="U13083" t="s">
        <v>10772</v>
      </c>
    </row>
    <row r="13084" spans="1:21">
      <c r="A13084" s="117" t="s">
        <v>20471</v>
      </c>
      <c r="B13084" t="s">
        <v>14590</v>
      </c>
      <c r="C13084" t="s">
        <v>14590</v>
      </c>
      <c r="D13084">
        <v>62</v>
      </c>
      <c r="E13084">
        <v>56</v>
      </c>
      <c r="F13084">
        <v>62</v>
      </c>
      <c r="G13084">
        <v>56</v>
      </c>
      <c r="H13084">
        <v>1</v>
      </c>
      <c r="I13084">
        <v>1</v>
      </c>
      <c r="J13084">
        <v>0</v>
      </c>
      <c r="K13084" s="194">
        <v>0</v>
      </c>
      <c r="L13084" t="s">
        <v>1112</v>
      </c>
      <c r="M13084" t="s">
        <v>1112</v>
      </c>
      <c r="N13084">
        <v>10000</v>
      </c>
      <c r="O13084" t="s">
        <v>7876</v>
      </c>
      <c r="P13084" t="s">
        <v>18290</v>
      </c>
      <c r="Q13084">
        <v>10</v>
      </c>
      <c r="R13084" s="117" t="s">
        <v>15336</v>
      </c>
      <c r="S13084" s="117" t="s">
        <v>14596</v>
      </c>
      <c r="T13084" t="s">
        <v>17448</v>
      </c>
      <c r="U13084" t="s">
        <v>10772</v>
      </c>
    </row>
    <row r="13085" spans="1:21">
      <c r="A13085" s="117" t="s">
        <v>10877</v>
      </c>
      <c r="B13085" t="s">
        <v>14590</v>
      </c>
      <c r="C13085" t="s">
        <v>14590</v>
      </c>
      <c r="D13085">
        <v>62</v>
      </c>
      <c r="E13085">
        <v>56</v>
      </c>
      <c r="F13085">
        <v>62</v>
      </c>
      <c r="G13085">
        <v>56</v>
      </c>
      <c r="H13085">
        <v>1</v>
      </c>
      <c r="I13085">
        <v>1</v>
      </c>
      <c r="J13085">
        <v>0</v>
      </c>
      <c r="K13085" s="194">
        <v>0</v>
      </c>
      <c r="L13085" t="s">
        <v>1112</v>
      </c>
      <c r="M13085" t="s">
        <v>1112</v>
      </c>
      <c r="N13085">
        <v>9000</v>
      </c>
      <c r="O13085" t="s">
        <v>7876</v>
      </c>
      <c r="P13085" t="s">
        <v>8782</v>
      </c>
      <c r="Q13085">
        <v>9</v>
      </c>
      <c r="R13085" s="117" t="s">
        <v>15336</v>
      </c>
      <c r="S13085" s="117" t="s">
        <v>14596</v>
      </c>
      <c r="T13085" t="s">
        <v>17448</v>
      </c>
      <c r="U13085" t="s">
        <v>10772</v>
      </c>
    </row>
    <row r="13086" spans="1:21">
      <c r="A13086" s="117" t="s">
        <v>11726</v>
      </c>
      <c r="B13086" t="s">
        <v>14590</v>
      </c>
      <c r="C13086" t="s">
        <v>14590</v>
      </c>
      <c r="D13086">
        <v>62</v>
      </c>
      <c r="E13086">
        <v>56</v>
      </c>
      <c r="F13086">
        <v>62</v>
      </c>
      <c r="G13086">
        <v>56</v>
      </c>
      <c r="H13086">
        <v>1</v>
      </c>
      <c r="I13086">
        <v>1</v>
      </c>
      <c r="J13086">
        <v>0</v>
      </c>
      <c r="K13086" s="194">
        <v>0</v>
      </c>
      <c r="L13086" t="s">
        <v>1112</v>
      </c>
      <c r="M13086" t="s">
        <v>1112</v>
      </c>
      <c r="N13086">
        <v>9000</v>
      </c>
      <c r="O13086" t="s">
        <v>7876</v>
      </c>
      <c r="P13086" t="s">
        <v>8782</v>
      </c>
      <c r="Q13086">
        <v>9</v>
      </c>
      <c r="R13086" s="117" t="s">
        <v>15336</v>
      </c>
      <c r="S13086" s="117" t="s">
        <v>14596</v>
      </c>
      <c r="T13086" t="s">
        <v>17448</v>
      </c>
      <c r="U13086" t="s">
        <v>10772</v>
      </c>
    </row>
    <row r="13087" spans="1:21">
      <c r="A13087" s="117" t="s">
        <v>21926</v>
      </c>
      <c r="B13087" t="s">
        <v>14590</v>
      </c>
      <c r="C13087" t="s">
        <v>14590</v>
      </c>
      <c r="D13087">
        <v>62</v>
      </c>
      <c r="E13087">
        <v>56</v>
      </c>
      <c r="F13087">
        <v>62</v>
      </c>
      <c r="G13087">
        <v>56</v>
      </c>
      <c r="H13087">
        <v>1</v>
      </c>
      <c r="I13087">
        <v>1</v>
      </c>
      <c r="J13087">
        <v>0</v>
      </c>
      <c r="K13087" s="194">
        <v>0</v>
      </c>
      <c r="L13087" t="s">
        <v>1112</v>
      </c>
      <c r="M13087" t="s">
        <v>1112</v>
      </c>
      <c r="N13087">
        <v>10000</v>
      </c>
      <c r="O13087" t="s">
        <v>7876</v>
      </c>
      <c r="P13087" t="s">
        <v>18290</v>
      </c>
      <c r="Q13087">
        <v>10</v>
      </c>
      <c r="R13087" s="117" t="s">
        <v>15336</v>
      </c>
      <c r="S13087" s="117" t="s">
        <v>14596</v>
      </c>
      <c r="T13087" t="s">
        <v>17448</v>
      </c>
      <c r="U13087" t="s">
        <v>10772</v>
      </c>
    </row>
    <row r="13088" spans="1:21">
      <c r="A13088" s="117" t="s">
        <v>23141</v>
      </c>
      <c r="B13088" t="s">
        <v>14590</v>
      </c>
      <c r="C13088" t="s">
        <v>14590</v>
      </c>
      <c r="D13088">
        <v>62</v>
      </c>
      <c r="E13088">
        <v>56</v>
      </c>
      <c r="F13088">
        <v>62</v>
      </c>
      <c r="G13088">
        <v>56</v>
      </c>
      <c r="H13088">
        <v>1</v>
      </c>
      <c r="I13088">
        <v>1</v>
      </c>
      <c r="J13088">
        <v>0</v>
      </c>
      <c r="K13088" s="194">
        <v>0</v>
      </c>
      <c r="L13088" t="s">
        <v>1112</v>
      </c>
      <c r="M13088" t="s">
        <v>1112</v>
      </c>
      <c r="N13088">
        <v>10000</v>
      </c>
      <c r="O13088" t="s">
        <v>7876</v>
      </c>
      <c r="P13088" t="s">
        <v>18290</v>
      </c>
      <c r="Q13088">
        <v>10</v>
      </c>
      <c r="R13088" s="117" t="s">
        <v>15336</v>
      </c>
      <c r="S13088" s="117" t="s">
        <v>14596</v>
      </c>
      <c r="T13088" t="s">
        <v>17448</v>
      </c>
      <c r="U13088" t="s">
        <v>10772</v>
      </c>
    </row>
    <row r="13089" spans="1:21">
      <c r="A13089" s="117" t="s">
        <v>19375</v>
      </c>
      <c r="B13089" t="s">
        <v>14590</v>
      </c>
      <c r="C13089" t="s">
        <v>14590</v>
      </c>
      <c r="D13089">
        <v>62</v>
      </c>
      <c r="E13089">
        <v>56</v>
      </c>
      <c r="F13089">
        <v>62</v>
      </c>
      <c r="G13089">
        <v>56</v>
      </c>
      <c r="H13089">
        <v>1</v>
      </c>
      <c r="I13089">
        <v>1</v>
      </c>
      <c r="J13089">
        <v>0</v>
      </c>
      <c r="K13089" s="194">
        <v>0</v>
      </c>
      <c r="L13089" t="s">
        <v>1112</v>
      </c>
      <c r="M13089" t="s">
        <v>1112</v>
      </c>
      <c r="N13089">
        <v>10000</v>
      </c>
      <c r="O13089" t="s">
        <v>7876</v>
      </c>
      <c r="P13089" t="s">
        <v>18290</v>
      </c>
      <c r="Q13089">
        <v>10</v>
      </c>
      <c r="R13089" s="117" t="s">
        <v>15336</v>
      </c>
      <c r="S13089" s="117" t="s">
        <v>14596</v>
      </c>
      <c r="T13089" t="s">
        <v>17448</v>
      </c>
      <c r="U13089" t="s">
        <v>10772</v>
      </c>
    </row>
    <row r="13090" spans="1:21">
      <c r="A13090" s="117" t="s">
        <v>25748</v>
      </c>
      <c r="B13090" t="s">
        <v>14590</v>
      </c>
      <c r="C13090" t="s">
        <v>14590</v>
      </c>
      <c r="D13090">
        <v>62</v>
      </c>
      <c r="E13090">
        <v>56</v>
      </c>
      <c r="F13090">
        <v>62</v>
      </c>
      <c r="G13090">
        <v>56</v>
      </c>
      <c r="H13090">
        <v>1</v>
      </c>
      <c r="I13090">
        <v>1</v>
      </c>
      <c r="J13090">
        <v>0</v>
      </c>
      <c r="K13090" s="194">
        <v>0</v>
      </c>
      <c r="L13090" t="s">
        <v>1112</v>
      </c>
      <c r="M13090" t="s">
        <v>1112</v>
      </c>
      <c r="N13090">
        <v>10000</v>
      </c>
      <c r="O13090" t="s">
        <v>7876</v>
      </c>
      <c r="P13090" t="s">
        <v>18290</v>
      </c>
      <c r="Q13090">
        <v>10</v>
      </c>
      <c r="R13090" s="117" t="s">
        <v>15336</v>
      </c>
      <c r="S13090" s="117" t="s">
        <v>14596</v>
      </c>
      <c r="T13090" t="s">
        <v>17448</v>
      </c>
      <c r="U13090" t="s">
        <v>10772</v>
      </c>
    </row>
    <row r="13091" spans="1:21">
      <c r="A13091" s="117" t="s">
        <v>21927</v>
      </c>
      <c r="B13091" t="s">
        <v>14590</v>
      </c>
      <c r="C13091" t="s">
        <v>14590</v>
      </c>
      <c r="D13091">
        <v>62</v>
      </c>
      <c r="E13091">
        <v>56</v>
      </c>
      <c r="F13091">
        <v>62</v>
      </c>
      <c r="G13091">
        <v>56</v>
      </c>
      <c r="H13091">
        <v>1</v>
      </c>
      <c r="I13091">
        <v>1</v>
      </c>
      <c r="J13091">
        <v>0</v>
      </c>
      <c r="K13091" s="194">
        <v>0</v>
      </c>
      <c r="L13091" t="s">
        <v>1112</v>
      </c>
      <c r="M13091" t="s">
        <v>1112</v>
      </c>
      <c r="N13091">
        <v>10000</v>
      </c>
      <c r="O13091" t="s">
        <v>7876</v>
      </c>
      <c r="P13091" t="s">
        <v>18290</v>
      </c>
      <c r="Q13091">
        <v>10</v>
      </c>
      <c r="R13091" s="117" t="s">
        <v>15336</v>
      </c>
      <c r="S13091" s="117" t="s">
        <v>14596</v>
      </c>
      <c r="T13091" t="s">
        <v>17448</v>
      </c>
      <c r="U13091" t="s">
        <v>10772</v>
      </c>
    </row>
    <row r="13092" spans="1:21">
      <c r="A13092" s="117" t="s">
        <v>20080</v>
      </c>
      <c r="B13092" t="s">
        <v>14590</v>
      </c>
      <c r="C13092" t="s">
        <v>14590</v>
      </c>
      <c r="D13092">
        <v>62</v>
      </c>
      <c r="E13092">
        <v>56</v>
      </c>
      <c r="F13092">
        <v>62</v>
      </c>
      <c r="G13092">
        <v>56</v>
      </c>
      <c r="H13092">
        <v>1</v>
      </c>
      <c r="I13092">
        <v>1</v>
      </c>
      <c r="J13092">
        <v>0</v>
      </c>
      <c r="K13092" s="194">
        <v>0</v>
      </c>
      <c r="L13092" t="s">
        <v>1112</v>
      </c>
      <c r="M13092" t="s">
        <v>1112</v>
      </c>
      <c r="N13092">
        <v>10000</v>
      </c>
      <c r="O13092" t="s">
        <v>7876</v>
      </c>
      <c r="P13092" t="s">
        <v>18290</v>
      </c>
      <c r="Q13092">
        <v>10</v>
      </c>
      <c r="R13092" s="117" t="s">
        <v>15336</v>
      </c>
      <c r="S13092" s="117" t="s">
        <v>14596</v>
      </c>
      <c r="T13092" t="s">
        <v>17448</v>
      </c>
      <c r="U13092" t="s">
        <v>10772</v>
      </c>
    </row>
    <row r="13093" spans="1:21">
      <c r="A13093" s="117" t="s">
        <v>25749</v>
      </c>
      <c r="B13093" t="s">
        <v>14590</v>
      </c>
      <c r="C13093" t="s">
        <v>14590</v>
      </c>
      <c r="D13093">
        <v>62</v>
      </c>
      <c r="E13093">
        <v>56</v>
      </c>
      <c r="F13093">
        <v>62</v>
      </c>
      <c r="G13093">
        <v>56</v>
      </c>
      <c r="H13093">
        <v>1</v>
      </c>
      <c r="I13093">
        <v>1</v>
      </c>
      <c r="J13093">
        <v>0</v>
      </c>
      <c r="K13093" s="194">
        <v>0</v>
      </c>
      <c r="L13093" t="s">
        <v>1112</v>
      </c>
      <c r="M13093" t="s">
        <v>1112</v>
      </c>
      <c r="N13093">
        <v>10000</v>
      </c>
      <c r="O13093" t="s">
        <v>7876</v>
      </c>
      <c r="P13093" t="s">
        <v>18290</v>
      </c>
      <c r="Q13093">
        <v>10</v>
      </c>
      <c r="R13093" s="117" t="s">
        <v>15336</v>
      </c>
      <c r="S13093" s="117" t="s">
        <v>14596</v>
      </c>
      <c r="T13093" t="s">
        <v>17448</v>
      </c>
      <c r="U13093" t="s">
        <v>10772</v>
      </c>
    </row>
    <row r="13094" spans="1:21">
      <c r="A13094" s="117" t="s">
        <v>19376</v>
      </c>
      <c r="B13094" t="s">
        <v>14590</v>
      </c>
      <c r="C13094" t="s">
        <v>14590</v>
      </c>
      <c r="D13094">
        <v>62</v>
      </c>
      <c r="E13094">
        <v>56</v>
      </c>
      <c r="F13094">
        <v>62</v>
      </c>
      <c r="G13094">
        <v>56</v>
      </c>
      <c r="H13094">
        <v>1</v>
      </c>
      <c r="I13094">
        <v>1</v>
      </c>
      <c r="J13094">
        <v>0</v>
      </c>
      <c r="K13094" s="194">
        <v>0</v>
      </c>
      <c r="L13094" t="s">
        <v>1112</v>
      </c>
      <c r="M13094" t="s">
        <v>1112</v>
      </c>
      <c r="N13094">
        <v>10000</v>
      </c>
      <c r="O13094" t="s">
        <v>7876</v>
      </c>
      <c r="P13094" t="s">
        <v>18290</v>
      </c>
      <c r="Q13094">
        <v>10</v>
      </c>
      <c r="R13094" s="117" t="s">
        <v>15336</v>
      </c>
      <c r="S13094" s="117" t="s">
        <v>14596</v>
      </c>
      <c r="T13094" t="s">
        <v>17448</v>
      </c>
      <c r="U13094" t="s">
        <v>10772</v>
      </c>
    </row>
    <row r="13095" spans="1:21">
      <c r="A13095" s="117" t="s">
        <v>19142</v>
      </c>
      <c r="B13095" t="s">
        <v>14590</v>
      </c>
      <c r="C13095" t="s">
        <v>14590</v>
      </c>
      <c r="D13095">
        <v>62</v>
      </c>
      <c r="E13095">
        <v>56</v>
      </c>
      <c r="F13095">
        <v>62</v>
      </c>
      <c r="G13095">
        <v>56</v>
      </c>
      <c r="H13095">
        <v>1</v>
      </c>
      <c r="I13095">
        <v>1</v>
      </c>
      <c r="J13095">
        <v>0</v>
      </c>
      <c r="K13095" s="194">
        <v>0</v>
      </c>
      <c r="L13095" t="s">
        <v>1112</v>
      </c>
      <c r="M13095" t="s">
        <v>1112</v>
      </c>
      <c r="N13095">
        <v>10000</v>
      </c>
      <c r="O13095" t="s">
        <v>7876</v>
      </c>
      <c r="P13095" t="s">
        <v>18290</v>
      </c>
      <c r="Q13095">
        <v>10</v>
      </c>
      <c r="R13095" s="117" t="s">
        <v>15336</v>
      </c>
      <c r="S13095" s="117" t="s">
        <v>14596</v>
      </c>
      <c r="T13095" t="s">
        <v>17448</v>
      </c>
      <c r="U13095" t="s">
        <v>10772</v>
      </c>
    </row>
    <row r="13096" spans="1:21">
      <c r="A13096" s="117" t="s">
        <v>21928</v>
      </c>
      <c r="B13096" t="s">
        <v>14590</v>
      </c>
      <c r="C13096" t="s">
        <v>14590</v>
      </c>
      <c r="D13096">
        <v>62</v>
      </c>
      <c r="E13096">
        <v>56</v>
      </c>
      <c r="F13096">
        <v>62</v>
      </c>
      <c r="G13096">
        <v>56</v>
      </c>
      <c r="H13096">
        <v>1</v>
      </c>
      <c r="I13096">
        <v>1</v>
      </c>
      <c r="J13096">
        <v>0</v>
      </c>
      <c r="K13096" s="194">
        <v>0</v>
      </c>
      <c r="L13096" t="s">
        <v>1112</v>
      </c>
      <c r="M13096" t="s">
        <v>1112</v>
      </c>
      <c r="N13096">
        <v>10000</v>
      </c>
      <c r="O13096" t="s">
        <v>7876</v>
      </c>
      <c r="P13096" t="s">
        <v>18290</v>
      </c>
      <c r="Q13096">
        <v>10</v>
      </c>
      <c r="R13096" s="117" t="s">
        <v>15336</v>
      </c>
      <c r="S13096" s="117" t="s">
        <v>14596</v>
      </c>
      <c r="T13096" t="s">
        <v>17448</v>
      </c>
      <c r="U13096" t="s">
        <v>10772</v>
      </c>
    </row>
    <row r="13097" spans="1:21">
      <c r="A13097" s="117" t="s">
        <v>10878</v>
      </c>
      <c r="B13097" t="s">
        <v>14590</v>
      </c>
      <c r="C13097" t="s">
        <v>14590</v>
      </c>
      <c r="D13097">
        <v>62</v>
      </c>
      <c r="E13097">
        <v>56</v>
      </c>
      <c r="F13097">
        <v>62</v>
      </c>
      <c r="G13097">
        <v>56</v>
      </c>
      <c r="H13097">
        <v>1</v>
      </c>
      <c r="I13097">
        <v>1</v>
      </c>
      <c r="J13097">
        <v>0</v>
      </c>
      <c r="K13097" s="194">
        <v>0</v>
      </c>
      <c r="L13097" t="s">
        <v>1112</v>
      </c>
      <c r="M13097" t="s">
        <v>1112</v>
      </c>
      <c r="N13097">
        <v>9000</v>
      </c>
      <c r="O13097" t="s">
        <v>7876</v>
      </c>
      <c r="P13097" t="s">
        <v>8782</v>
      </c>
      <c r="Q13097">
        <v>9</v>
      </c>
      <c r="R13097" s="117" t="s">
        <v>15336</v>
      </c>
      <c r="S13097" s="117" t="s">
        <v>14596</v>
      </c>
      <c r="T13097" t="s">
        <v>17448</v>
      </c>
      <c r="U13097" t="s">
        <v>10772</v>
      </c>
    </row>
    <row r="13098" spans="1:21">
      <c r="A13098" s="117" t="s">
        <v>25750</v>
      </c>
      <c r="B13098" t="s">
        <v>14590</v>
      </c>
      <c r="C13098" t="s">
        <v>14590</v>
      </c>
      <c r="D13098">
        <v>62</v>
      </c>
      <c r="E13098">
        <v>56</v>
      </c>
      <c r="F13098">
        <v>62</v>
      </c>
      <c r="G13098">
        <v>56</v>
      </c>
      <c r="H13098">
        <v>1</v>
      </c>
      <c r="I13098">
        <v>1</v>
      </c>
      <c r="J13098">
        <v>0</v>
      </c>
      <c r="K13098" s="194">
        <v>0</v>
      </c>
      <c r="L13098" t="s">
        <v>1112</v>
      </c>
      <c r="M13098" t="s">
        <v>1112</v>
      </c>
      <c r="N13098">
        <v>9000</v>
      </c>
      <c r="O13098" t="s">
        <v>7876</v>
      </c>
      <c r="P13098" t="s">
        <v>10577</v>
      </c>
      <c r="Q13098">
        <v>9</v>
      </c>
      <c r="R13098" s="117" t="s">
        <v>15336</v>
      </c>
      <c r="S13098" s="117" t="s">
        <v>14596</v>
      </c>
      <c r="T13098" t="s">
        <v>17448</v>
      </c>
      <c r="U13098" t="s">
        <v>10772</v>
      </c>
    </row>
    <row r="13099" spans="1:21">
      <c r="A13099" s="117" t="s">
        <v>17368</v>
      </c>
      <c r="B13099" t="s">
        <v>14590</v>
      </c>
      <c r="C13099" t="s">
        <v>14590</v>
      </c>
      <c r="D13099">
        <v>62</v>
      </c>
      <c r="E13099">
        <v>56</v>
      </c>
      <c r="F13099">
        <v>62</v>
      </c>
      <c r="G13099">
        <v>56</v>
      </c>
      <c r="H13099">
        <v>1</v>
      </c>
      <c r="I13099">
        <v>1</v>
      </c>
      <c r="J13099">
        <v>0</v>
      </c>
      <c r="K13099" s="194">
        <v>0</v>
      </c>
      <c r="L13099" t="s">
        <v>1112</v>
      </c>
      <c r="M13099" t="s">
        <v>1112</v>
      </c>
      <c r="N13099">
        <v>9000</v>
      </c>
      <c r="O13099" t="s">
        <v>7876</v>
      </c>
      <c r="P13099" t="s">
        <v>10577</v>
      </c>
      <c r="Q13099">
        <v>9</v>
      </c>
      <c r="R13099" s="117" t="s">
        <v>15530</v>
      </c>
      <c r="S13099" s="117" t="s">
        <v>14596</v>
      </c>
      <c r="T13099" t="s">
        <v>17448</v>
      </c>
      <c r="U13099" t="s">
        <v>10772</v>
      </c>
    </row>
    <row r="13100" spans="1:21">
      <c r="A13100" s="117" t="s">
        <v>23142</v>
      </c>
      <c r="B13100" t="s">
        <v>14590</v>
      </c>
      <c r="C13100" t="s">
        <v>14590</v>
      </c>
      <c r="D13100">
        <v>62</v>
      </c>
      <c r="E13100">
        <v>56</v>
      </c>
      <c r="F13100">
        <v>62</v>
      </c>
      <c r="G13100">
        <v>56</v>
      </c>
      <c r="H13100">
        <v>1</v>
      </c>
      <c r="I13100">
        <v>1</v>
      </c>
      <c r="J13100">
        <v>0</v>
      </c>
      <c r="K13100" s="194">
        <v>0</v>
      </c>
      <c r="L13100" t="s">
        <v>1112</v>
      </c>
      <c r="M13100" t="s">
        <v>1112</v>
      </c>
      <c r="N13100">
        <v>10000</v>
      </c>
      <c r="O13100" t="s">
        <v>7876</v>
      </c>
      <c r="P13100" t="s">
        <v>18290</v>
      </c>
      <c r="Q13100">
        <v>10</v>
      </c>
      <c r="R13100" s="117" t="s">
        <v>15336</v>
      </c>
      <c r="S13100" s="117" t="s">
        <v>14596</v>
      </c>
      <c r="T13100" t="s">
        <v>17448</v>
      </c>
      <c r="U13100" t="s">
        <v>10772</v>
      </c>
    </row>
    <row r="13101" spans="1:21">
      <c r="A13101" s="117" t="s">
        <v>21929</v>
      </c>
      <c r="B13101" t="s">
        <v>14590</v>
      </c>
      <c r="C13101" t="s">
        <v>14590</v>
      </c>
      <c r="D13101">
        <v>62</v>
      </c>
      <c r="E13101">
        <v>56</v>
      </c>
      <c r="F13101">
        <v>62</v>
      </c>
      <c r="G13101">
        <v>56</v>
      </c>
      <c r="H13101">
        <v>1</v>
      </c>
      <c r="I13101">
        <v>1</v>
      </c>
      <c r="J13101">
        <v>0</v>
      </c>
      <c r="K13101" s="194">
        <v>0</v>
      </c>
      <c r="L13101" t="s">
        <v>1112</v>
      </c>
      <c r="M13101" t="s">
        <v>1112</v>
      </c>
      <c r="N13101">
        <v>10000</v>
      </c>
      <c r="O13101" t="s">
        <v>7876</v>
      </c>
      <c r="P13101" t="s">
        <v>18290</v>
      </c>
      <c r="Q13101">
        <v>10</v>
      </c>
      <c r="R13101" s="117" t="s">
        <v>15336</v>
      </c>
      <c r="S13101" s="117" t="s">
        <v>14596</v>
      </c>
      <c r="T13101" t="s">
        <v>17448</v>
      </c>
      <c r="U13101" t="s">
        <v>10772</v>
      </c>
    </row>
    <row r="13102" spans="1:21">
      <c r="A13102" s="117" t="s">
        <v>23143</v>
      </c>
      <c r="B13102" t="s">
        <v>14590</v>
      </c>
      <c r="C13102" t="s">
        <v>14590</v>
      </c>
      <c r="D13102">
        <v>62</v>
      </c>
      <c r="E13102">
        <v>56</v>
      </c>
      <c r="F13102">
        <v>62</v>
      </c>
      <c r="G13102">
        <v>56</v>
      </c>
      <c r="H13102">
        <v>1</v>
      </c>
      <c r="I13102">
        <v>1</v>
      </c>
      <c r="J13102">
        <v>0</v>
      </c>
      <c r="K13102" s="194">
        <v>0</v>
      </c>
      <c r="L13102" t="s">
        <v>1112</v>
      </c>
      <c r="M13102" t="s">
        <v>1112</v>
      </c>
      <c r="N13102">
        <v>10000</v>
      </c>
      <c r="O13102" t="s">
        <v>7876</v>
      </c>
      <c r="P13102" t="s">
        <v>18290</v>
      </c>
      <c r="Q13102">
        <v>10</v>
      </c>
      <c r="R13102" s="117" t="s">
        <v>15336</v>
      </c>
      <c r="S13102" s="117" t="s">
        <v>14596</v>
      </c>
      <c r="T13102" t="s">
        <v>17448</v>
      </c>
      <c r="U13102" t="s">
        <v>10772</v>
      </c>
    </row>
    <row r="13103" spans="1:21">
      <c r="A13103" s="117" t="s">
        <v>11727</v>
      </c>
      <c r="B13103" t="s">
        <v>14590</v>
      </c>
      <c r="C13103" t="s">
        <v>14590</v>
      </c>
      <c r="D13103">
        <v>62</v>
      </c>
      <c r="E13103">
        <v>56</v>
      </c>
      <c r="F13103">
        <v>62</v>
      </c>
      <c r="G13103">
        <v>56</v>
      </c>
      <c r="H13103">
        <v>1</v>
      </c>
      <c r="I13103">
        <v>1</v>
      </c>
      <c r="J13103">
        <v>0</v>
      </c>
      <c r="K13103" s="194">
        <v>0</v>
      </c>
      <c r="L13103" t="s">
        <v>1112</v>
      </c>
      <c r="M13103" t="s">
        <v>1112</v>
      </c>
      <c r="N13103">
        <v>9000</v>
      </c>
      <c r="O13103" t="s">
        <v>7876</v>
      </c>
      <c r="P13103" t="s">
        <v>8782</v>
      </c>
      <c r="Q13103">
        <v>9</v>
      </c>
      <c r="R13103" s="117" t="s">
        <v>15336</v>
      </c>
      <c r="S13103" s="117" t="s">
        <v>14596</v>
      </c>
      <c r="T13103" t="s">
        <v>17448</v>
      </c>
      <c r="U13103" t="s">
        <v>10772</v>
      </c>
    </row>
    <row r="13104" spans="1:21">
      <c r="A13104" s="117" t="s">
        <v>25751</v>
      </c>
      <c r="B13104" t="s">
        <v>14590</v>
      </c>
      <c r="C13104" t="s">
        <v>14590</v>
      </c>
      <c r="D13104">
        <v>62</v>
      </c>
      <c r="E13104">
        <v>56</v>
      </c>
      <c r="F13104">
        <v>62</v>
      </c>
      <c r="G13104">
        <v>56</v>
      </c>
      <c r="H13104">
        <v>1</v>
      </c>
      <c r="I13104">
        <v>1</v>
      </c>
      <c r="J13104">
        <v>0</v>
      </c>
      <c r="K13104" s="194">
        <v>0</v>
      </c>
      <c r="L13104" t="s">
        <v>1112</v>
      </c>
      <c r="M13104" t="s">
        <v>1112</v>
      </c>
      <c r="N13104">
        <v>10000</v>
      </c>
      <c r="O13104" t="s">
        <v>7876</v>
      </c>
      <c r="P13104" t="s">
        <v>18290</v>
      </c>
      <c r="Q13104">
        <v>10</v>
      </c>
      <c r="R13104" s="117" t="s">
        <v>15336</v>
      </c>
      <c r="S13104" s="117" t="s">
        <v>14596</v>
      </c>
      <c r="T13104" t="s">
        <v>17448</v>
      </c>
      <c r="U13104" t="s">
        <v>10772</v>
      </c>
    </row>
    <row r="13105" spans="1:21">
      <c r="A13105" s="117" t="s">
        <v>21930</v>
      </c>
      <c r="B13105" t="s">
        <v>14590</v>
      </c>
      <c r="C13105" t="s">
        <v>14590</v>
      </c>
      <c r="D13105">
        <v>62</v>
      </c>
      <c r="E13105">
        <v>56</v>
      </c>
      <c r="F13105">
        <v>62</v>
      </c>
      <c r="G13105">
        <v>56</v>
      </c>
      <c r="H13105">
        <v>1</v>
      </c>
      <c r="I13105">
        <v>1</v>
      </c>
      <c r="J13105">
        <v>0</v>
      </c>
      <c r="K13105" s="194">
        <v>0</v>
      </c>
      <c r="L13105" t="s">
        <v>1112</v>
      </c>
      <c r="M13105" t="s">
        <v>1112</v>
      </c>
      <c r="N13105">
        <v>10000</v>
      </c>
      <c r="O13105" t="s">
        <v>7876</v>
      </c>
      <c r="P13105" t="s">
        <v>18290</v>
      </c>
      <c r="Q13105">
        <v>10</v>
      </c>
      <c r="R13105" s="117" t="s">
        <v>15336</v>
      </c>
      <c r="S13105" s="117" t="s">
        <v>14596</v>
      </c>
      <c r="T13105" t="s">
        <v>17448</v>
      </c>
      <c r="U13105" t="s">
        <v>10772</v>
      </c>
    </row>
    <row r="13106" spans="1:21">
      <c r="A13106" s="117" t="s">
        <v>11728</v>
      </c>
      <c r="B13106" t="s">
        <v>14590</v>
      </c>
      <c r="C13106" t="s">
        <v>14590</v>
      </c>
      <c r="D13106">
        <v>62</v>
      </c>
      <c r="E13106">
        <v>56</v>
      </c>
      <c r="F13106">
        <v>62</v>
      </c>
      <c r="G13106">
        <v>56</v>
      </c>
      <c r="H13106">
        <v>1</v>
      </c>
      <c r="I13106">
        <v>1</v>
      </c>
      <c r="J13106">
        <v>0</v>
      </c>
      <c r="K13106" s="194">
        <v>0</v>
      </c>
      <c r="L13106" t="s">
        <v>1112</v>
      </c>
      <c r="M13106" t="s">
        <v>1112</v>
      </c>
      <c r="N13106">
        <v>9000</v>
      </c>
      <c r="O13106" t="s">
        <v>7876</v>
      </c>
      <c r="P13106" t="s">
        <v>8782</v>
      </c>
      <c r="Q13106">
        <v>9</v>
      </c>
      <c r="R13106" s="117" t="s">
        <v>15336</v>
      </c>
      <c r="S13106" s="117" t="s">
        <v>14596</v>
      </c>
      <c r="T13106" t="s">
        <v>17448</v>
      </c>
      <c r="U13106" t="s">
        <v>10772</v>
      </c>
    </row>
    <row r="13107" spans="1:21">
      <c r="A13107" s="117" t="s">
        <v>18393</v>
      </c>
      <c r="B13107" t="s">
        <v>14590</v>
      </c>
      <c r="C13107" t="s">
        <v>14590</v>
      </c>
      <c r="D13107">
        <v>62</v>
      </c>
      <c r="E13107">
        <v>56</v>
      </c>
      <c r="F13107">
        <v>62</v>
      </c>
      <c r="G13107">
        <v>56</v>
      </c>
      <c r="H13107">
        <v>1</v>
      </c>
      <c r="I13107">
        <v>1</v>
      </c>
      <c r="J13107">
        <v>0</v>
      </c>
      <c r="K13107" s="194">
        <v>0</v>
      </c>
      <c r="L13107" t="s">
        <v>1112</v>
      </c>
      <c r="M13107" t="s">
        <v>1112</v>
      </c>
      <c r="N13107">
        <v>10000</v>
      </c>
      <c r="O13107" t="s">
        <v>7876</v>
      </c>
      <c r="P13107" t="s">
        <v>18290</v>
      </c>
      <c r="Q13107">
        <v>10</v>
      </c>
      <c r="R13107" s="117" t="s">
        <v>15336</v>
      </c>
      <c r="S13107" s="117" t="s">
        <v>14596</v>
      </c>
      <c r="T13107" t="s">
        <v>17448</v>
      </c>
      <c r="U13107" t="s">
        <v>10772</v>
      </c>
    </row>
    <row r="13108" spans="1:21">
      <c r="A13108" s="117" t="s">
        <v>23144</v>
      </c>
      <c r="B13108" t="s">
        <v>14590</v>
      </c>
      <c r="C13108" t="s">
        <v>14590</v>
      </c>
      <c r="D13108">
        <v>53</v>
      </c>
      <c r="E13108">
        <v>47</v>
      </c>
      <c r="F13108">
        <v>53</v>
      </c>
      <c r="G13108">
        <v>47</v>
      </c>
      <c r="H13108">
        <v>1</v>
      </c>
      <c r="I13108">
        <v>1</v>
      </c>
      <c r="J13108">
        <v>0</v>
      </c>
      <c r="K13108" s="194">
        <v>0</v>
      </c>
      <c r="L13108" t="s">
        <v>1083</v>
      </c>
      <c r="M13108" t="s">
        <v>1083</v>
      </c>
      <c r="N13108">
        <v>10000</v>
      </c>
      <c r="O13108" t="s">
        <v>7876</v>
      </c>
      <c r="P13108" t="s">
        <v>18290</v>
      </c>
      <c r="Q13108">
        <v>10</v>
      </c>
      <c r="R13108" s="117" t="s">
        <v>15336</v>
      </c>
      <c r="S13108" s="117" t="s">
        <v>14596</v>
      </c>
      <c r="T13108" t="s">
        <v>17448</v>
      </c>
      <c r="U13108" t="s">
        <v>10772</v>
      </c>
    </row>
    <row r="13109" spans="1:21">
      <c r="A13109" s="117" t="s">
        <v>25752</v>
      </c>
      <c r="B13109" t="s">
        <v>14590</v>
      </c>
      <c r="C13109" t="s">
        <v>14590</v>
      </c>
      <c r="D13109">
        <v>62</v>
      </c>
      <c r="E13109">
        <v>56</v>
      </c>
      <c r="F13109">
        <v>62</v>
      </c>
      <c r="G13109">
        <v>56</v>
      </c>
      <c r="H13109">
        <v>1</v>
      </c>
      <c r="I13109">
        <v>1</v>
      </c>
      <c r="J13109">
        <v>0</v>
      </c>
      <c r="K13109" s="194">
        <v>0</v>
      </c>
      <c r="L13109" t="s">
        <v>1112</v>
      </c>
      <c r="M13109" t="s">
        <v>1112</v>
      </c>
      <c r="N13109">
        <v>10000</v>
      </c>
      <c r="O13109" t="s">
        <v>7876</v>
      </c>
      <c r="P13109" t="s">
        <v>18290</v>
      </c>
      <c r="Q13109">
        <v>10</v>
      </c>
      <c r="R13109" s="117" t="s">
        <v>15336</v>
      </c>
      <c r="S13109" s="117" t="s">
        <v>14596</v>
      </c>
      <c r="T13109" t="s">
        <v>17448</v>
      </c>
      <c r="U13109" t="s">
        <v>10772</v>
      </c>
    </row>
    <row r="13110" spans="1:21">
      <c r="A13110" s="117" t="s">
        <v>25753</v>
      </c>
      <c r="B13110" t="s">
        <v>14590</v>
      </c>
      <c r="C13110" t="s">
        <v>14590</v>
      </c>
      <c r="D13110">
        <v>62</v>
      </c>
      <c r="E13110">
        <v>56</v>
      </c>
      <c r="F13110">
        <v>62</v>
      </c>
      <c r="G13110">
        <v>56</v>
      </c>
      <c r="H13110">
        <v>1</v>
      </c>
      <c r="I13110">
        <v>1</v>
      </c>
      <c r="J13110">
        <v>0</v>
      </c>
      <c r="K13110" s="194">
        <v>0</v>
      </c>
      <c r="L13110" t="s">
        <v>1112</v>
      </c>
      <c r="M13110" t="s">
        <v>1112</v>
      </c>
      <c r="N13110">
        <v>10000</v>
      </c>
      <c r="O13110" t="s">
        <v>7876</v>
      </c>
      <c r="P13110" t="s">
        <v>18290</v>
      </c>
      <c r="Q13110">
        <v>10</v>
      </c>
      <c r="R13110" s="117" t="s">
        <v>15336</v>
      </c>
      <c r="S13110" s="117" t="s">
        <v>14596</v>
      </c>
      <c r="T13110" t="s">
        <v>17448</v>
      </c>
      <c r="U13110" t="s">
        <v>10772</v>
      </c>
    </row>
    <row r="13111" spans="1:21">
      <c r="A13111" s="117" t="s">
        <v>20081</v>
      </c>
      <c r="B13111" t="s">
        <v>14590</v>
      </c>
      <c r="C13111" t="s">
        <v>14590</v>
      </c>
      <c r="D13111">
        <v>62</v>
      </c>
      <c r="E13111">
        <v>56</v>
      </c>
      <c r="F13111">
        <v>62</v>
      </c>
      <c r="G13111">
        <v>56</v>
      </c>
      <c r="H13111">
        <v>1</v>
      </c>
      <c r="I13111">
        <v>1</v>
      </c>
      <c r="J13111">
        <v>0</v>
      </c>
      <c r="K13111" s="194">
        <v>0</v>
      </c>
      <c r="L13111" t="s">
        <v>1112</v>
      </c>
      <c r="M13111" t="s">
        <v>1112</v>
      </c>
      <c r="N13111">
        <v>10000</v>
      </c>
      <c r="O13111" t="s">
        <v>7876</v>
      </c>
      <c r="P13111" t="s">
        <v>18290</v>
      </c>
      <c r="Q13111">
        <v>10</v>
      </c>
      <c r="R13111" s="117" t="s">
        <v>15336</v>
      </c>
      <c r="S13111" s="117" t="s">
        <v>14596</v>
      </c>
      <c r="T13111" t="s">
        <v>17448</v>
      </c>
      <c r="U13111" t="s">
        <v>10772</v>
      </c>
    </row>
    <row r="13112" spans="1:21">
      <c r="A13112" s="117" t="s">
        <v>21931</v>
      </c>
      <c r="B13112" t="s">
        <v>14590</v>
      </c>
      <c r="C13112" t="s">
        <v>14590</v>
      </c>
      <c r="D13112">
        <v>62</v>
      </c>
      <c r="E13112">
        <v>56</v>
      </c>
      <c r="F13112">
        <v>62</v>
      </c>
      <c r="G13112">
        <v>56</v>
      </c>
      <c r="H13112">
        <v>1</v>
      </c>
      <c r="I13112">
        <v>1</v>
      </c>
      <c r="J13112">
        <v>0</v>
      </c>
      <c r="K13112" s="194">
        <v>0</v>
      </c>
      <c r="L13112" t="s">
        <v>1112</v>
      </c>
      <c r="M13112" t="s">
        <v>1112</v>
      </c>
      <c r="N13112">
        <v>10000</v>
      </c>
      <c r="O13112" t="s">
        <v>7876</v>
      </c>
      <c r="P13112" t="s">
        <v>18290</v>
      </c>
      <c r="Q13112">
        <v>10</v>
      </c>
      <c r="R13112" s="117" t="s">
        <v>15336</v>
      </c>
      <c r="S13112" s="117" t="s">
        <v>14596</v>
      </c>
      <c r="T13112" t="s">
        <v>17448</v>
      </c>
      <c r="U13112" t="s">
        <v>10772</v>
      </c>
    </row>
    <row r="13113" spans="1:21">
      <c r="A13113" s="117" t="s">
        <v>21932</v>
      </c>
      <c r="B13113" t="s">
        <v>14590</v>
      </c>
      <c r="C13113" t="s">
        <v>14590</v>
      </c>
      <c r="D13113">
        <v>62</v>
      </c>
      <c r="E13113">
        <v>56</v>
      </c>
      <c r="F13113">
        <v>62</v>
      </c>
      <c r="G13113">
        <v>56</v>
      </c>
      <c r="H13113">
        <v>1</v>
      </c>
      <c r="I13113">
        <v>1</v>
      </c>
      <c r="J13113">
        <v>0</v>
      </c>
      <c r="K13113" s="194">
        <v>0</v>
      </c>
      <c r="L13113" t="s">
        <v>1112</v>
      </c>
      <c r="M13113" t="s">
        <v>1112</v>
      </c>
      <c r="N13113">
        <v>10000</v>
      </c>
      <c r="O13113" t="s">
        <v>7876</v>
      </c>
      <c r="P13113" t="s">
        <v>18290</v>
      </c>
      <c r="Q13113">
        <v>10</v>
      </c>
      <c r="R13113" s="117" t="s">
        <v>15336</v>
      </c>
      <c r="S13113" s="117" t="s">
        <v>14596</v>
      </c>
      <c r="T13113" t="s">
        <v>17448</v>
      </c>
      <c r="U13113" t="s">
        <v>10772</v>
      </c>
    </row>
    <row r="13114" spans="1:21">
      <c r="A13114" s="117" t="s">
        <v>10956</v>
      </c>
      <c r="B13114" t="s">
        <v>14590</v>
      </c>
      <c r="C13114" t="s">
        <v>14590</v>
      </c>
      <c r="D13114">
        <v>62</v>
      </c>
      <c r="E13114">
        <v>56</v>
      </c>
      <c r="F13114">
        <v>62</v>
      </c>
      <c r="G13114">
        <v>56</v>
      </c>
      <c r="H13114">
        <v>1</v>
      </c>
      <c r="I13114">
        <v>1</v>
      </c>
      <c r="J13114">
        <v>0</v>
      </c>
      <c r="K13114" s="194">
        <v>0</v>
      </c>
      <c r="L13114" t="s">
        <v>1112</v>
      </c>
      <c r="M13114" t="s">
        <v>1112</v>
      </c>
      <c r="N13114">
        <v>9000</v>
      </c>
      <c r="O13114" t="s">
        <v>7876</v>
      </c>
      <c r="P13114" t="s">
        <v>8782</v>
      </c>
      <c r="Q13114">
        <v>9</v>
      </c>
      <c r="R13114" s="117" t="s">
        <v>15336</v>
      </c>
      <c r="S13114" s="117" t="s">
        <v>14596</v>
      </c>
      <c r="T13114" t="s">
        <v>17448</v>
      </c>
      <c r="U13114" t="s">
        <v>10772</v>
      </c>
    </row>
    <row r="13115" spans="1:21">
      <c r="A13115" s="117" t="s">
        <v>19377</v>
      </c>
      <c r="B13115" t="s">
        <v>14590</v>
      </c>
      <c r="C13115" t="s">
        <v>14590</v>
      </c>
      <c r="D13115">
        <v>62</v>
      </c>
      <c r="E13115">
        <v>56</v>
      </c>
      <c r="F13115">
        <v>62</v>
      </c>
      <c r="G13115">
        <v>56</v>
      </c>
      <c r="H13115">
        <v>1</v>
      </c>
      <c r="I13115">
        <v>1</v>
      </c>
      <c r="J13115">
        <v>0</v>
      </c>
      <c r="K13115" s="194">
        <v>0</v>
      </c>
      <c r="L13115" t="s">
        <v>1112</v>
      </c>
      <c r="M13115" t="s">
        <v>1112</v>
      </c>
      <c r="N13115">
        <v>10000</v>
      </c>
      <c r="O13115" t="s">
        <v>7876</v>
      </c>
      <c r="P13115" t="s">
        <v>18290</v>
      </c>
      <c r="Q13115">
        <v>10</v>
      </c>
      <c r="R13115" s="117" t="s">
        <v>15336</v>
      </c>
      <c r="S13115" s="117" t="s">
        <v>14596</v>
      </c>
      <c r="T13115" t="s">
        <v>17448</v>
      </c>
      <c r="U13115" t="s">
        <v>10772</v>
      </c>
    </row>
    <row r="13116" spans="1:21">
      <c r="A13116" s="117" t="s">
        <v>21933</v>
      </c>
      <c r="B13116" t="s">
        <v>14590</v>
      </c>
      <c r="C13116" t="s">
        <v>14590</v>
      </c>
      <c r="D13116">
        <v>62</v>
      </c>
      <c r="E13116">
        <v>56</v>
      </c>
      <c r="F13116">
        <v>62</v>
      </c>
      <c r="G13116">
        <v>56</v>
      </c>
      <c r="H13116">
        <v>1</v>
      </c>
      <c r="I13116">
        <v>1</v>
      </c>
      <c r="J13116">
        <v>0</v>
      </c>
      <c r="K13116" s="194">
        <v>0</v>
      </c>
      <c r="L13116" t="s">
        <v>1112</v>
      </c>
      <c r="M13116" t="s">
        <v>1112</v>
      </c>
      <c r="N13116">
        <v>10000</v>
      </c>
      <c r="O13116" t="s">
        <v>7876</v>
      </c>
      <c r="P13116" t="s">
        <v>18290</v>
      </c>
      <c r="Q13116">
        <v>10</v>
      </c>
      <c r="R13116" s="117" t="s">
        <v>15336</v>
      </c>
      <c r="S13116" s="117" t="s">
        <v>14596</v>
      </c>
      <c r="T13116" t="s">
        <v>17448</v>
      </c>
      <c r="U13116" t="s">
        <v>10772</v>
      </c>
    </row>
    <row r="13117" spans="1:21">
      <c r="A13117" s="117" t="s">
        <v>23145</v>
      </c>
      <c r="B13117" t="s">
        <v>14590</v>
      </c>
      <c r="C13117" t="s">
        <v>14590</v>
      </c>
      <c r="D13117">
        <v>62</v>
      </c>
      <c r="E13117">
        <v>56</v>
      </c>
      <c r="F13117">
        <v>62</v>
      </c>
      <c r="G13117">
        <v>56</v>
      </c>
      <c r="H13117">
        <v>1</v>
      </c>
      <c r="I13117">
        <v>1</v>
      </c>
      <c r="J13117">
        <v>0</v>
      </c>
      <c r="K13117" s="194">
        <v>0</v>
      </c>
      <c r="L13117" t="s">
        <v>1112</v>
      </c>
      <c r="M13117" t="s">
        <v>1112</v>
      </c>
      <c r="N13117">
        <v>10000</v>
      </c>
      <c r="O13117" t="s">
        <v>7876</v>
      </c>
      <c r="P13117" t="s">
        <v>18290</v>
      </c>
      <c r="Q13117">
        <v>10</v>
      </c>
      <c r="R13117" s="117" t="s">
        <v>15336</v>
      </c>
      <c r="S13117" s="117" t="s">
        <v>14596</v>
      </c>
      <c r="T13117" t="s">
        <v>17448</v>
      </c>
      <c r="U13117" t="s">
        <v>10772</v>
      </c>
    </row>
    <row r="13118" spans="1:21">
      <c r="A13118" s="117" t="s">
        <v>19378</v>
      </c>
      <c r="B13118" t="s">
        <v>14590</v>
      </c>
      <c r="C13118" t="s">
        <v>14590</v>
      </c>
      <c r="D13118">
        <v>62</v>
      </c>
      <c r="E13118">
        <v>56</v>
      </c>
      <c r="F13118">
        <v>62</v>
      </c>
      <c r="G13118">
        <v>56</v>
      </c>
      <c r="H13118">
        <v>1</v>
      </c>
      <c r="I13118">
        <v>1</v>
      </c>
      <c r="J13118">
        <v>0</v>
      </c>
      <c r="K13118" s="194">
        <v>0</v>
      </c>
      <c r="L13118" t="s">
        <v>1112</v>
      </c>
      <c r="M13118" t="s">
        <v>1112</v>
      </c>
      <c r="N13118">
        <v>10000</v>
      </c>
      <c r="O13118" t="s">
        <v>7876</v>
      </c>
      <c r="P13118" t="s">
        <v>18290</v>
      </c>
      <c r="Q13118">
        <v>10</v>
      </c>
      <c r="R13118" s="117" t="s">
        <v>15336</v>
      </c>
      <c r="S13118" s="117" t="s">
        <v>14596</v>
      </c>
      <c r="T13118" t="s">
        <v>17448</v>
      </c>
      <c r="U13118" t="s">
        <v>10772</v>
      </c>
    </row>
    <row r="13119" spans="1:21">
      <c r="A13119" s="117" t="s">
        <v>18634</v>
      </c>
      <c r="B13119" t="s">
        <v>14590</v>
      </c>
      <c r="C13119" t="s">
        <v>14590</v>
      </c>
      <c r="D13119">
        <v>62</v>
      </c>
      <c r="E13119">
        <v>56</v>
      </c>
      <c r="F13119">
        <v>62</v>
      </c>
      <c r="G13119">
        <v>56</v>
      </c>
      <c r="H13119">
        <v>1</v>
      </c>
      <c r="I13119">
        <v>1</v>
      </c>
      <c r="J13119">
        <v>0</v>
      </c>
      <c r="K13119" s="194">
        <v>0</v>
      </c>
      <c r="L13119" t="s">
        <v>1112</v>
      </c>
      <c r="M13119" t="s">
        <v>1112</v>
      </c>
      <c r="N13119">
        <v>10000</v>
      </c>
      <c r="O13119" t="s">
        <v>7876</v>
      </c>
      <c r="P13119" t="s">
        <v>18290</v>
      </c>
      <c r="Q13119">
        <v>10</v>
      </c>
      <c r="R13119" s="117" t="s">
        <v>15336</v>
      </c>
      <c r="S13119" s="117" t="s">
        <v>14596</v>
      </c>
      <c r="T13119" t="s">
        <v>17448</v>
      </c>
      <c r="U13119" t="s">
        <v>10772</v>
      </c>
    </row>
    <row r="13120" spans="1:21">
      <c r="A13120" s="117" t="s">
        <v>10879</v>
      </c>
      <c r="B13120" t="s">
        <v>14590</v>
      </c>
      <c r="C13120" t="s">
        <v>14590</v>
      </c>
      <c r="D13120">
        <v>62</v>
      </c>
      <c r="E13120">
        <v>56</v>
      </c>
      <c r="F13120">
        <v>62</v>
      </c>
      <c r="G13120">
        <v>56</v>
      </c>
      <c r="H13120">
        <v>1</v>
      </c>
      <c r="I13120">
        <v>1</v>
      </c>
      <c r="J13120">
        <v>0</v>
      </c>
      <c r="K13120" s="194">
        <v>0</v>
      </c>
      <c r="L13120" t="s">
        <v>1112</v>
      </c>
      <c r="M13120" t="s">
        <v>1112</v>
      </c>
      <c r="N13120">
        <v>9000</v>
      </c>
      <c r="O13120" t="s">
        <v>7876</v>
      </c>
      <c r="P13120" t="s">
        <v>8782</v>
      </c>
      <c r="Q13120">
        <v>9</v>
      </c>
      <c r="R13120" s="117" t="s">
        <v>15336</v>
      </c>
      <c r="S13120" s="117" t="s">
        <v>14596</v>
      </c>
      <c r="T13120" t="s">
        <v>17448</v>
      </c>
      <c r="U13120" t="s">
        <v>10772</v>
      </c>
    </row>
    <row r="13121" spans="1:21">
      <c r="A13121" s="117" t="s">
        <v>20082</v>
      </c>
      <c r="B13121" t="s">
        <v>14590</v>
      </c>
      <c r="C13121" t="s">
        <v>14590</v>
      </c>
      <c r="D13121">
        <v>62</v>
      </c>
      <c r="E13121">
        <v>56</v>
      </c>
      <c r="F13121">
        <v>62</v>
      </c>
      <c r="G13121">
        <v>56</v>
      </c>
      <c r="H13121">
        <v>1</v>
      </c>
      <c r="I13121">
        <v>1</v>
      </c>
      <c r="J13121">
        <v>0</v>
      </c>
      <c r="K13121" s="194">
        <v>0</v>
      </c>
      <c r="L13121" t="s">
        <v>1112</v>
      </c>
      <c r="M13121" t="s">
        <v>1112</v>
      </c>
      <c r="N13121">
        <v>10000</v>
      </c>
      <c r="O13121" t="s">
        <v>7876</v>
      </c>
      <c r="P13121" t="s">
        <v>18290</v>
      </c>
      <c r="Q13121">
        <v>10</v>
      </c>
      <c r="R13121" s="117" t="s">
        <v>15336</v>
      </c>
      <c r="S13121" s="117" t="s">
        <v>14596</v>
      </c>
      <c r="T13121" t="s">
        <v>17448</v>
      </c>
      <c r="U13121" t="s">
        <v>10772</v>
      </c>
    </row>
    <row r="13122" spans="1:21">
      <c r="A13122" s="117" t="s">
        <v>21934</v>
      </c>
      <c r="B13122" t="s">
        <v>14590</v>
      </c>
      <c r="C13122" t="s">
        <v>14590</v>
      </c>
      <c r="D13122">
        <v>62</v>
      </c>
      <c r="E13122">
        <v>56</v>
      </c>
      <c r="F13122">
        <v>62</v>
      </c>
      <c r="G13122">
        <v>56</v>
      </c>
      <c r="H13122">
        <v>1</v>
      </c>
      <c r="I13122">
        <v>1</v>
      </c>
      <c r="J13122">
        <v>0</v>
      </c>
      <c r="K13122" s="194">
        <v>0</v>
      </c>
      <c r="L13122" t="s">
        <v>1112</v>
      </c>
      <c r="M13122" t="s">
        <v>1112</v>
      </c>
      <c r="N13122">
        <v>10000</v>
      </c>
      <c r="O13122" t="s">
        <v>7876</v>
      </c>
      <c r="P13122" t="s">
        <v>18290</v>
      </c>
      <c r="Q13122">
        <v>10</v>
      </c>
      <c r="R13122" s="117" t="s">
        <v>15336</v>
      </c>
      <c r="S13122" s="117" t="s">
        <v>14596</v>
      </c>
      <c r="T13122" t="s">
        <v>17448</v>
      </c>
      <c r="U13122" t="s">
        <v>10772</v>
      </c>
    </row>
    <row r="13123" spans="1:21">
      <c r="A13123" s="117" t="s">
        <v>13671</v>
      </c>
      <c r="B13123" t="s">
        <v>14590</v>
      </c>
      <c r="C13123" t="s">
        <v>14590</v>
      </c>
      <c r="D13123">
        <v>62</v>
      </c>
      <c r="E13123">
        <v>56</v>
      </c>
      <c r="F13123">
        <v>62</v>
      </c>
      <c r="G13123">
        <v>56</v>
      </c>
      <c r="H13123">
        <v>1</v>
      </c>
      <c r="I13123">
        <v>1</v>
      </c>
      <c r="J13123">
        <v>0</v>
      </c>
      <c r="K13123" s="194">
        <v>0</v>
      </c>
      <c r="L13123" t="s">
        <v>1112</v>
      </c>
      <c r="M13123" t="s">
        <v>1112</v>
      </c>
      <c r="N13123">
        <v>9000</v>
      </c>
      <c r="O13123" t="s">
        <v>7876</v>
      </c>
      <c r="P13123" t="s">
        <v>10577</v>
      </c>
      <c r="Q13123">
        <v>9</v>
      </c>
      <c r="R13123" s="117" t="s">
        <v>15336</v>
      </c>
      <c r="S13123" s="117" t="s">
        <v>14596</v>
      </c>
      <c r="T13123" t="s">
        <v>17448</v>
      </c>
      <c r="U13123" t="s">
        <v>10772</v>
      </c>
    </row>
    <row r="13124" spans="1:21">
      <c r="A13124" s="117" t="s">
        <v>21935</v>
      </c>
      <c r="B13124" t="s">
        <v>14590</v>
      </c>
      <c r="C13124" t="s">
        <v>14590</v>
      </c>
      <c r="D13124">
        <v>62</v>
      </c>
      <c r="E13124">
        <v>56</v>
      </c>
      <c r="F13124">
        <v>62</v>
      </c>
      <c r="G13124">
        <v>56</v>
      </c>
      <c r="H13124">
        <v>1</v>
      </c>
      <c r="I13124">
        <v>1</v>
      </c>
      <c r="J13124">
        <v>0</v>
      </c>
      <c r="K13124" s="194">
        <v>0</v>
      </c>
      <c r="L13124" t="s">
        <v>1112</v>
      </c>
      <c r="M13124" t="s">
        <v>1112</v>
      </c>
      <c r="N13124">
        <v>10000</v>
      </c>
      <c r="O13124" t="s">
        <v>7876</v>
      </c>
      <c r="P13124" t="s">
        <v>18290</v>
      </c>
      <c r="Q13124">
        <v>10</v>
      </c>
      <c r="R13124" s="117" t="s">
        <v>15336</v>
      </c>
      <c r="S13124" s="117" t="s">
        <v>14596</v>
      </c>
      <c r="T13124" t="s">
        <v>17448</v>
      </c>
      <c r="U13124" t="s">
        <v>10772</v>
      </c>
    </row>
    <row r="13125" spans="1:21">
      <c r="A13125" s="117" t="s">
        <v>13672</v>
      </c>
      <c r="B13125" t="s">
        <v>14590</v>
      </c>
      <c r="C13125" t="s">
        <v>14590</v>
      </c>
      <c r="D13125">
        <v>62</v>
      </c>
      <c r="E13125">
        <v>56</v>
      </c>
      <c r="F13125">
        <v>62</v>
      </c>
      <c r="G13125">
        <v>56</v>
      </c>
      <c r="H13125">
        <v>1</v>
      </c>
      <c r="I13125">
        <v>1</v>
      </c>
      <c r="J13125">
        <v>0</v>
      </c>
      <c r="K13125" s="194">
        <v>0</v>
      </c>
      <c r="L13125" t="s">
        <v>1112</v>
      </c>
      <c r="M13125" t="s">
        <v>1112</v>
      </c>
      <c r="N13125">
        <v>9000</v>
      </c>
      <c r="O13125" t="s">
        <v>7876</v>
      </c>
      <c r="P13125" t="s">
        <v>10577</v>
      </c>
      <c r="Q13125">
        <v>9</v>
      </c>
      <c r="R13125" s="117" t="s">
        <v>15336</v>
      </c>
      <c r="S13125" s="117" t="s">
        <v>14596</v>
      </c>
      <c r="T13125" t="s">
        <v>17448</v>
      </c>
      <c r="U13125" t="s">
        <v>10772</v>
      </c>
    </row>
    <row r="13126" spans="1:21">
      <c r="A13126" s="117" t="s">
        <v>12232</v>
      </c>
      <c r="B13126" t="s">
        <v>14590</v>
      </c>
      <c r="C13126" t="s">
        <v>14590</v>
      </c>
      <c r="D13126">
        <v>62</v>
      </c>
      <c r="E13126">
        <v>56</v>
      </c>
      <c r="F13126">
        <v>62</v>
      </c>
      <c r="G13126">
        <v>56</v>
      </c>
      <c r="H13126">
        <v>1</v>
      </c>
      <c r="I13126">
        <v>1</v>
      </c>
      <c r="J13126">
        <v>0</v>
      </c>
      <c r="K13126" s="194">
        <v>0</v>
      </c>
      <c r="L13126" t="s">
        <v>1112</v>
      </c>
      <c r="M13126" t="s">
        <v>1112</v>
      </c>
      <c r="N13126">
        <v>9000</v>
      </c>
      <c r="O13126" t="s">
        <v>7876</v>
      </c>
      <c r="P13126" t="s">
        <v>12287</v>
      </c>
      <c r="Q13126">
        <v>9</v>
      </c>
      <c r="R13126" s="117" t="s">
        <v>14595</v>
      </c>
      <c r="S13126" s="117" t="s">
        <v>14596</v>
      </c>
      <c r="T13126" t="s">
        <v>17448</v>
      </c>
      <c r="U13126" t="s">
        <v>10772</v>
      </c>
    </row>
    <row r="13127" spans="1:21">
      <c r="A13127" s="117" t="s">
        <v>10880</v>
      </c>
      <c r="B13127" t="s">
        <v>14590</v>
      </c>
      <c r="C13127" t="s">
        <v>14590</v>
      </c>
      <c r="D13127">
        <v>62</v>
      </c>
      <c r="E13127">
        <v>56</v>
      </c>
      <c r="F13127">
        <v>62</v>
      </c>
      <c r="G13127">
        <v>56</v>
      </c>
      <c r="H13127">
        <v>1</v>
      </c>
      <c r="I13127">
        <v>1</v>
      </c>
      <c r="J13127">
        <v>0</v>
      </c>
      <c r="K13127" s="194">
        <v>0</v>
      </c>
      <c r="L13127" t="s">
        <v>1112</v>
      </c>
      <c r="M13127" t="s">
        <v>1112</v>
      </c>
      <c r="N13127">
        <v>9000</v>
      </c>
      <c r="O13127" t="s">
        <v>7876</v>
      </c>
      <c r="P13127" t="s">
        <v>8782</v>
      </c>
      <c r="Q13127">
        <v>9</v>
      </c>
      <c r="R13127" s="117" t="s">
        <v>15336</v>
      </c>
      <c r="S13127" s="117" t="s">
        <v>14596</v>
      </c>
      <c r="T13127" t="s">
        <v>17448</v>
      </c>
      <c r="U13127" t="s">
        <v>10773</v>
      </c>
    </row>
    <row r="13128" spans="1:21">
      <c r="A13128" s="117" t="s">
        <v>18150</v>
      </c>
      <c r="B13128" t="s">
        <v>14590</v>
      </c>
      <c r="C13128" t="s">
        <v>14590</v>
      </c>
      <c r="D13128">
        <v>62</v>
      </c>
      <c r="E13128">
        <v>56</v>
      </c>
      <c r="F13128">
        <v>62</v>
      </c>
      <c r="G13128">
        <v>56</v>
      </c>
      <c r="H13128">
        <v>1</v>
      </c>
      <c r="I13128">
        <v>1</v>
      </c>
      <c r="J13128">
        <v>0</v>
      </c>
      <c r="K13128" s="194">
        <v>0</v>
      </c>
      <c r="L13128" t="s">
        <v>1112</v>
      </c>
      <c r="M13128" t="s">
        <v>1112</v>
      </c>
      <c r="N13128">
        <v>9000</v>
      </c>
      <c r="O13128" t="s">
        <v>7876</v>
      </c>
      <c r="P13128" t="s">
        <v>17481</v>
      </c>
      <c r="Q13128">
        <v>9</v>
      </c>
      <c r="R13128" s="117" t="s">
        <v>15336</v>
      </c>
      <c r="S13128" s="117" t="s">
        <v>14596</v>
      </c>
      <c r="T13128" t="s">
        <v>17448</v>
      </c>
      <c r="U13128" t="s">
        <v>10772</v>
      </c>
    </row>
    <row r="13129" spans="1:21">
      <c r="A13129" s="117" t="s">
        <v>16480</v>
      </c>
      <c r="B13129" t="s">
        <v>14590</v>
      </c>
      <c r="C13129" t="s">
        <v>14590</v>
      </c>
      <c r="D13129">
        <v>62</v>
      </c>
      <c r="E13129">
        <v>56</v>
      </c>
      <c r="F13129">
        <v>62</v>
      </c>
      <c r="G13129">
        <v>56</v>
      </c>
      <c r="H13129">
        <v>1</v>
      </c>
      <c r="I13129">
        <v>1</v>
      </c>
      <c r="J13129">
        <v>0</v>
      </c>
      <c r="K13129" s="194">
        <v>0</v>
      </c>
      <c r="L13129" t="s">
        <v>1112</v>
      </c>
      <c r="M13129" t="s">
        <v>1112</v>
      </c>
      <c r="N13129">
        <v>9000</v>
      </c>
      <c r="O13129" t="s">
        <v>7876</v>
      </c>
      <c r="P13129" t="s">
        <v>10577</v>
      </c>
      <c r="Q13129">
        <v>9</v>
      </c>
      <c r="R13129" s="117" t="s">
        <v>15336</v>
      </c>
      <c r="S13129" s="117" t="s">
        <v>14596</v>
      </c>
      <c r="T13129" t="s">
        <v>17448</v>
      </c>
      <c r="U13129" t="s">
        <v>10772</v>
      </c>
    </row>
    <row r="13130" spans="1:21">
      <c r="A13130" s="117" t="s">
        <v>21936</v>
      </c>
      <c r="B13130" t="s">
        <v>14590</v>
      </c>
      <c r="C13130" t="s">
        <v>14590</v>
      </c>
      <c r="D13130">
        <v>62</v>
      </c>
      <c r="E13130">
        <v>56</v>
      </c>
      <c r="F13130">
        <v>62</v>
      </c>
      <c r="G13130">
        <v>56</v>
      </c>
      <c r="H13130">
        <v>1</v>
      </c>
      <c r="I13130">
        <v>1</v>
      </c>
      <c r="J13130">
        <v>0</v>
      </c>
      <c r="K13130" s="194">
        <v>0</v>
      </c>
      <c r="L13130" t="s">
        <v>1112</v>
      </c>
      <c r="M13130" t="s">
        <v>1112</v>
      </c>
      <c r="N13130">
        <v>10000</v>
      </c>
      <c r="O13130" t="s">
        <v>7876</v>
      </c>
      <c r="P13130" t="s">
        <v>18290</v>
      </c>
      <c r="Q13130">
        <v>10</v>
      </c>
      <c r="R13130" s="117" t="s">
        <v>15336</v>
      </c>
      <c r="S13130" s="117" t="s">
        <v>14596</v>
      </c>
      <c r="T13130" t="s">
        <v>17448</v>
      </c>
      <c r="U13130" t="s">
        <v>10772</v>
      </c>
    </row>
    <row r="13131" spans="1:21">
      <c r="A13131" s="117" t="s">
        <v>17011</v>
      </c>
      <c r="B13131" t="s">
        <v>14590</v>
      </c>
      <c r="C13131" t="s">
        <v>14590</v>
      </c>
      <c r="D13131">
        <v>62</v>
      </c>
      <c r="E13131">
        <v>56</v>
      </c>
      <c r="F13131">
        <v>62</v>
      </c>
      <c r="G13131">
        <v>56</v>
      </c>
      <c r="H13131">
        <v>1</v>
      </c>
      <c r="I13131">
        <v>1</v>
      </c>
      <c r="J13131">
        <v>0</v>
      </c>
      <c r="K13131" s="194">
        <v>0</v>
      </c>
      <c r="L13131" t="s">
        <v>1112</v>
      </c>
      <c r="M13131" t="s">
        <v>1112</v>
      </c>
      <c r="N13131">
        <v>9000</v>
      </c>
      <c r="O13131" t="s">
        <v>7876</v>
      </c>
      <c r="P13131" t="s">
        <v>10577</v>
      </c>
      <c r="Q13131">
        <v>9</v>
      </c>
      <c r="R13131" s="117" t="s">
        <v>15336</v>
      </c>
      <c r="S13131" s="117" t="s">
        <v>14596</v>
      </c>
      <c r="T13131" t="s">
        <v>17448</v>
      </c>
      <c r="U13131" t="s">
        <v>10772</v>
      </c>
    </row>
    <row r="13132" spans="1:21">
      <c r="A13132" s="117" t="s">
        <v>19143</v>
      </c>
      <c r="B13132" t="s">
        <v>14590</v>
      </c>
      <c r="C13132" t="s">
        <v>14590</v>
      </c>
      <c r="D13132">
        <v>62</v>
      </c>
      <c r="E13132">
        <v>56</v>
      </c>
      <c r="F13132">
        <v>62</v>
      </c>
      <c r="G13132">
        <v>56</v>
      </c>
      <c r="H13132">
        <v>1</v>
      </c>
      <c r="I13132">
        <v>1</v>
      </c>
      <c r="J13132">
        <v>0</v>
      </c>
      <c r="K13132" s="194">
        <v>0</v>
      </c>
      <c r="L13132" t="s">
        <v>1112</v>
      </c>
      <c r="M13132" t="s">
        <v>1112</v>
      </c>
      <c r="N13132">
        <v>10000</v>
      </c>
      <c r="O13132" t="s">
        <v>7876</v>
      </c>
      <c r="P13132" t="s">
        <v>18290</v>
      </c>
      <c r="Q13132">
        <v>10</v>
      </c>
      <c r="R13132" s="117" t="s">
        <v>15336</v>
      </c>
      <c r="S13132" s="117" t="s">
        <v>14596</v>
      </c>
      <c r="T13132" t="s">
        <v>17448</v>
      </c>
      <c r="U13132" t="s">
        <v>10772</v>
      </c>
    </row>
    <row r="13133" spans="1:21">
      <c r="A13133" s="117" t="s">
        <v>20083</v>
      </c>
      <c r="B13133" t="s">
        <v>14590</v>
      </c>
      <c r="C13133" t="s">
        <v>14590</v>
      </c>
      <c r="D13133">
        <v>62</v>
      </c>
      <c r="E13133">
        <v>56</v>
      </c>
      <c r="F13133">
        <v>62</v>
      </c>
      <c r="G13133">
        <v>56</v>
      </c>
      <c r="H13133">
        <v>1</v>
      </c>
      <c r="I13133">
        <v>1</v>
      </c>
      <c r="J13133">
        <v>0</v>
      </c>
      <c r="K13133" s="194">
        <v>0</v>
      </c>
      <c r="L13133" t="s">
        <v>1112</v>
      </c>
      <c r="M13133" t="s">
        <v>1112</v>
      </c>
      <c r="N13133">
        <v>10000</v>
      </c>
      <c r="O13133" t="s">
        <v>7876</v>
      </c>
      <c r="P13133" t="s">
        <v>18290</v>
      </c>
      <c r="Q13133">
        <v>10</v>
      </c>
      <c r="R13133" s="117" t="s">
        <v>15336</v>
      </c>
      <c r="S13133" s="117" t="s">
        <v>14596</v>
      </c>
      <c r="T13133" t="s">
        <v>17448</v>
      </c>
      <c r="U13133" t="s">
        <v>10772</v>
      </c>
    </row>
    <row r="13134" spans="1:21">
      <c r="A13134" s="117" t="s">
        <v>19144</v>
      </c>
      <c r="B13134" t="s">
        <v>14590</v>
      </c>
      <c r="C13134" t="s">
        <v>14590</v>
      </c>
      <c r="D13134">
        <v>62</v>
      </c>
      <c r="E13134">
        <v>56</v>
      </c>
      <c r="F13134">
        <v>62</v>
      </c>
      <c r="G13134">
        <v>56</v>
      </c>
      <c r="H13134">
        <v>1</v>
      </c>
      <c r="I13134">
        <v>1</v>
      </c>
      <c r="J13134">
        <v>0</v>
      </c>
      <c r="K13134" s="194">
        <v>0</v>
      </c>
      <c r="L13134" t="s">
        <v>1112</v>
      </c>
      <c r="M13134" t="s">
        <v>1112</v>
      </c>
      <c r="N13134">
        <v>10000</v>
      </c>
      <c r="O13134" t="s">
        <v>7876</v>
      </c>
      <c r="P13134" t="s">
        <v>18290</v>
      </c>
      <c r="Q13134">
        <v>10</v>
      </c>
      <c r="R13134" s="117" t="s">
        <v>15336</v>
      </c>
      <c r="S13134" s="117" t="s">
        <v>14596</v>
      </c>
      <c r="T13134" t="s">
        <v>17448</v>
      </c>
      <c r="U13134" t="s">
        <v>10772</v>
      </c>
    </row>
    <row r="13135" spans="1:21">
      <c r="A13135" s="117" t="s">
        <v>13673</v>
      </c>
      <c r="B13135" t="s">
        <v>14590</v>
      </c>
      <c r="C13135" t="s">
        <v>14590</v>
      </c>
      <c r="D13135">
        <v>62</v>
      </c>
      <c r="E13135">
        <v>56</v>
      </c>
      <c r="F13135">
        <v>62</v>
      </c>
      <c r="G13135">
        <v>56</v>
      </c>
      <c r="H13135">
        <v>1</v>
      </c>
      <c r="I13135">
        <v>1</v>
      </c>
      <c r="J13135">
        <v>0</v>
      </c>
      <c r="K13135" s="194">
        <v>0</v>
      </c>
      <c r="L13135" t="s">
        <v>1112</v>
      </c>
      <c r="M13135" t="s">
        <v>1112</v>
      </c>
      <c r="N13135">
        <v>8572</v>
      </c>
      <c r="O13135" t="s">
        <v>7876</v>
      </c>
      <c r="P13135" t="s">
        <v>10577</v>
      </c>
      <c r="Q13135">
        <v>8.5719999999999992</v>
      </c>
      <c r="R13135" s="117" t="s">
        <v>15336</v>
      </c>
      <c r="S13135" s="117" t="s">
        <v>14596</v>
      </c>
      <c r="T13135" t="s">
        <v>17448</v>
      </c>
      <c r="U13135" t="s">
        <v>10772</v>
      </c>
    </row>
    <row r="13136" spans="1:21">
      <c r="A13136" s="117" t="s">
        <v>16070</v>
      </c>
      <c r="B13136" t="s">
        <v>14590</v>
      </c>
      <c r="C13136" t="s">
        <v>14590</v>
      </c>
      <c r="D13136">
        <v>62</v>
      </c>
      <c r="E13136">
        <v>56</v>
      </c>
      <c r="F13136">
        <v>62</v>
      </c>
      <c r="G13136">
        <v>56</v>
      </c>
      <c r="H13136">
        <v>1</v>
      </c>
      <c r="I13136">
        <v>1</v>
      </c>
      <c r="J13136">
        <v>0</v>
      </c>
      <c r="K13136" s="194">
        <v>0</v>
      </c>
      <c r="L13136" t="s">
        <v>1112</v>
      </c>
      <c r="M13136" t="s">
        <v>1112</v>
      </c>
      <c r="N13136">
        <v>8570</v>
      </c>
      <c r="O13136" t="s">
        <v>7876</v>
      </c>
      <c r="P13136" t="s">
        <v>10577</v>
      </c>
      <c r="Q13136">
        <v>8.57</v>
      </c>
      <c r="R13136" s="117" t="s">
        <v>15336</v>
      </c>
      <c r="S13136" s="117" t="s">
        <v>14596</v>
      </c>
      <c r="T13136" t="s">
        <v>17448</v>
      </c>
      <c r="U13136" t="s">
        <v>10772</v>
      </c>
    </row>
    <row r="13137" spans="1:21">
      <c r="A13137" s="117" t="s">
        <v>13674</v>
      </c>
      <c r="B13137" t="s">
        <v>14590</v>
      </c>
      <c r="C13137" t="s">
        <v>14590</v>
      </c>
      <c r="D13137">
        <v>62</v>
      </c>
      <c r="E13137">
        <v>56</v>
      </c>
      <c r="F13137">
        <v>62</v>
      </c>
      <c r="G13137">
        <v>56</v>
      </c>
      <c r="H13137">
        <v>1</v>
      </c>
      <c r="I13137">
        <v>1</v>
      </c>
      <c r="J13137">
        <v>0</v>
      </c>
      <c r="K13137" s="194">
        <v>0</v>
      </c>
      <c r="L13137" t="s">
        <v>1112</v>
      </c>
      <c r="M13137" t="s">
        <v>1112</v>
      </c>
      <c r="N13137">
        <v>10000</v>
      </c>
      <c r="O13137" t="s">
        <v>7876</v>
      </c>
      <c r="P13137" t="s">
        <v>9871</v>
      </c>
      <c r="Q13137">
        <v>10</v>
      </c>
      <c r="R13137" s="117" t="s">
        <v>15336</v>
      </c>
      <c r="S13137" s="117" t="s">
        <v>14596</v>
      </c>
      <c r="T13137" t="s">
        <v>17448</v>
      </c>
      <c r="U13137" t="s">
        <v>10772</v>
      </c>
    </row>
    <row r="13138" spans="1:21">
      <c r="A13138" s="117" t="s">
        <v>17012</v>
      </c>
      <c r="B13138" t="s">
        <v>14590</v>
      </c>
      <c r="C13138" t="s">
        <v>14590</v>
      </c>
      <c r="D13138">
        <v>62</v>
      </c>
      <c r="E13138">
        <v>56</v>
      </c>
      <c r="F13138">
        <v>62</v>
      </c>
      <c r="G13138">
        <v>56</v>
      </c>
      <c r="H13138">
        <v>1</v>
      </c>
      <c r="I13138">
        <v>1</v>
      </c>
      <c r="J13138">
        <v>0</v>
      </c>
      <c r="K13138" s="194">
        <v>0</v>
      </c>
      <c r="L13138" t="s">
        <v>1112</v>
      </c>
      <c r="M13138" t="s">
        <v>1112</v>
      </c>
      <c r="O13138" t="s">
        <v>7876</v>
      </c>
      <c r="P13138" t="s">
        <v>10577</v>
      </c>
      <c r="R13138" s="117" t="s">
        <v>15336</v>
      </c>
      <c r="S13138" s="117" t="s">
        <v>14596</v>
      </c>
      <c r="T13138" t="s">
        <v>17448</v>
      </c>
      <c r="U13138" t="s">
        <v>10772</v>
      </c>
    </row>
    <row r="13139" spans="1:21">
      <c r="A13139" s="117" t="s">
        <v>21937</v>
      </c>
      <c r="B13139" t="s">
        <v>14590</v>
      </c>
      <c r="C13139" t="s">
        <v>14590</v>
      </c>
      <c r="D13139">
        <v>62</v>
      </c>
      <c r="E13139">
        <v>56</v>
      </c>
      <c r="F13139">
        <v>62</v>
      </c>
      <c r="G13139">
        <v>56</v>
      </c>
      <c r="H13139">
        <v>1</v>
      </c>
      <c r="I13139">
        <v>1</v>
      </c>
      <c r="J13139">
        <v>0</v>
      </c>
      <c r="K13139" s="194">
        <v>0</v>
      </c>
      <c r="L13139" t="s">
        <v>1112</v>
      </c>
      <c r="M13139" t="s">
        <v>1112</v>
      </c>
      <c r="N13139">
        <v>10600</v>
      </c>
      <c r="O13139" t="s">
        <v>7876</v>
      </c>
      <c r="P13139" t="s">
        <v>18290</v>
      </c>
      <c r="Q13139">
        <v>10.6</v>
      </c>
      <c r="R13139" s="117" t="s">
        <v>15336</v>
      </c>
      <c r="S13139" s="117" t="s">
        <v>14596</v>
      </c>
      <c r="T13139" t="s">
        <v>17448</v>
      </c>
      <c r="U13139" t="s">
        <v>10772</v>
      </c>
    </row>
    <row r="13140" spans="1:21">
      <c r="A13140" s="117" t="s">
        <v>23146</v>
      </c>
      <c r="B13140" t="s">
        <v>14590</v>
      </c>
      <c r="C13140" t="s">
        <v>14590</v>
      </c>
      <c r="D13140">
        <v>62</v>
      </c>
      <c r="E13140">
        <v>56</v>
      </c>
      <c r="F13140">
        <v>62</v>
      </c>
      <c r="G13140">
        <v>56</v>
      </c>
      <c r="H13140">
        <v>1</v>
      </c>
      <c r="I13140">
        <v>1</v>
      </c>
      <c r="J13140">
        <v>0</v>
      </c>
      <c r="K13140" s="194">
        <v>0</v>
      </c>
      <c r="L13140" t="s">
        <v>1112</v>
      </c>
      <c r="M13140" t="s">
        <v>1112</v>
      </c>
      <c r="N13140">
        <v>10600</v>
      </c>
      <c r="O13140" t="s">
        <v>7876</v>
      </c>
      <c r="P13140" t="s">
        <v>18290</v>
      </c>
      <c r="Q13140">
        <v>10.6</v>
      </c>
      <c r="R13140" s="117" t="s">
        <v>15336</v>
      </c>
      <c r="S13140" s="117" t="s">
        <v>14596</v>
      </c>
      <c r="T13140" t="s">
        <v>17448</v>
      </c>
      <c r="U13140" t="s">
        <v>10772</v>
      </c>
    </row>
    <row r="13141" spans="1:21">
      <c r="A13141" s="117" t="s">
        <v>19145</v>
      </c>
      <c r="B13141" t="s">
        <v>14590</v>
      </c>
      <c r="C13141" t="s">
        <v>14590</v>
      </c>
      <c r="D13141">
        <v>62</v>
      </c>
      <c r="E13141">
        <v>56</v>
      </c>
      <c r="F13141">
        <v>62</v>
      </c>
      <c r="G13141">
        <v>56</v>
      </c>
      <c r="H13141">
        <v>1</v>
      </c>
      <c r="I13141">
        <v>1</v>
      </c>
      <c r="J13141">
        <v>0</v>
      </c>
      <c r="K13141" s="194">
        <v>0</v>
      </c>
      <c r="L13141" t="s">
        <v>1112</v>
      </c>
      <c r="M13141" t="s">
        <v>1112</v>
      </c>
      <c r="N13141">
        <v>10000</v>
      </c>
      <c r="O13141" t="s">
        <v>7876</v>
      </c>
      <c r="P13141" t="s">
        <v>18290</v>
      </c>
      <c r="Q13141">
        <v>10</v>
      </c>
      <c r="R13141" s="117" t="s">
        <v>15336</v>
      </c>
      <c r="S13141" s="117" t="s">
        <v>14596</v>
      </c>
      <c r="T13141" t="s">
        <v>17448</v>
      </c>
      <c r="U13141" t="s">
        <v>10772</v>
      </c>
    </row>
    <row r="13142" spans="1:21">
      <c r="A13142" s="117" t="s">
        <v>20084</v>
      </c>
      <c r="B13142" t="s">
        <v>14590</v>
      </c>
      <c r="C13142" t="s">
        <v>14590</v>
      </c>
      <c r="D13142">
        <v>62</v>
      </c>
      <c r="E13142">
        <v>56</v>
      </c>
      <c r="F13142">
        <v>62</v>
      </c>
      <c r="G13142">
        <v>56</v>
      </c>
      <c r="H13142">
        <v>1</v>
      </c>
      <c r="I13142">
        <v>1</v>
      </c>
      <c r="J13142">
        <v>0</v>
      </c>
      <c r="K13142" s="194">
        <v>0</v>
      </c>
      <c r="L13142" t="s">
        <v>1112</v>
      </c>
      <c r="M13142" t="s">
        <v>1112</v>
      </c>
      <c r="N13142">
        <v>10000</v>
      </c>
      <c r="O13142" t="s">
        <v>7876</v>
      </c>
      <c r="P13142" t="s">
        <v>18290</v>
      </c>
      <c r="Q13142">
        <v>10</v>
      </c>
      <c r="R13142" s="117" t="s">
        <v>15336</v>
      </c>
      <c r="S13142" s="117" t="s">
        <v>14596</v>
      </c>
      <c r="T13142" t="s">
        <v>17448</v>
      </c>
      <c r="U13142" t="s">
        <v>10772</v>
      </c>
    </row>
    <row r="13143" spans="1:21">
      <c r="A13143" s="117" t="s">
        <v>25754</v>
      </c>
      <c r="B13143" t="s">
        <v>14590</v>
      </c>
      <c r="C13143" t="s">
        <v>14590</v>
      </c>
      <c r="D13143">
        <v>62</v>
      </c>
      <c r="E13143">
        <v>56</v>
      </c>
      <c r="F13143">
        <v>62</v>
      </c>
      <c r="G13143">
        <v>56</v>
      </c>
      <c r="H13143">
        <v>1</v>
      </c>
      <c r="I13143">
        <v>1</v>
      </c>
      <c r="J13143">
        <v>0</v>
      </c>
      <c r="K13143" s="194">
        <v>0</v>
      </c>
      <c r="L13143" t="s">
        <v>1112</v>
      </c>
      <c r="M13143" t="s">
        <v>1112</v>
      </c>
      <c r="N13143">
        <v>10000</v>
      </c>
      <c r="O13143" t="s">
        <v>7876</v>
      </c>
      <c r="P13143" t="s">
        <v>18290</v>
      </c>
      <c r="Q13143">
        <v>10</v>
      </c>
      <c r="R13143" s="117" t="s">
        <v>15336</v>
      </c>
      <c r="S13143" s="117" t="s">
        <v>14596</v>
      </c>
      <c r="T13143" t="s">
        <v>17448</v>
      </c>
      <c r="U13143" t="s">
        <v>10772</v>
      </c>
    </row>
    <row r="13144" spans="1:21">
      <c r="A13144" s="117" t="s">
        <v>11911</v>
      </c>
      <c r="B13144" t="s">
        <v>14590</v>
      </c>
      <c r="C13144" t="s">
        <v>14590</v>
      </c>
      <c r="D13144">
        <v>109</v>
      </c>
      <c r="E13144">
        <v>103</v>
      </c>
      <c r="F13144">
        <v>53</v>
      </c>
      <c r="G13144">
        <v>47</v>
      </c>
      <c r="H13144">
        <v>1</v>
      </c>
      <c r="I13144">
        <v>1</v>
      </c>
      <c r="J13144">
        <v>0</v>
      </c>
      <c r="K13144" s="194">
        <v>0</v>
      </c>
      <c r="L13144" t="s">
        <v>1112</v>
      </c>
      <c r="M13144" t="s">
        <v>1112</v>
      </c>
      <c r="N13144">
        <v>9000000</v>
      </c>
      <c r="O13144" t="s">
        <v>7876</v>
      </c>
      <c r="P13144" t="s">
        <v>8781</v>
      </c>
      <c r="Q13144">
        <v>9000</v>
      </c>
      <c r="R13144" s="117" t="s">
        <v>15336</v>
      </c>
      <c r="S13144" s="117" t="s">
        <v>14596</v>
      </c>
      <c r="T13144" t="s">
        <v>17448</v>
      </c>
      <c r="U13144" t="s">
        <v>10772</v>
      </c>
    </row>
    <row r="13145" spans="1:21">
      <c r="A13145" s="117" t="s">
        <v>11395</v>
      </c>
      <c r="B13145" t="s">
        <v>14590</v>
      </c>
      <c r="C13145" t="s">
        <v>14590</v>
      </c>
      <c r="D13145">
        <v>62</v>
      </c>
      <c r="E13145">
        <v>56</v>
      </c>
      <c r="F13145">
        <v>62</v>
      </c>
      <c r="G13145">
        <v>56</v>
      </c>
      <c r="H13145">
        <v>1</v>
      </c>
      <c r="I13145">
        <v>1</v>
      </c>
      <c r="J13145">
        <v>0</v>
      </c>
      <c r="K13145" s="194">
        <v>0</v>
      </c>
      <c r="L13145" t="s">
        <v>1112</v>
      </c>
      <c r="M13145" t="s">
        <v>1112</v>
      </c>
      <c r="N13145">
        <v>9000</v>
      </c>
      <c r="O13145" t="s">
        <v>7876</v>
      </c>
      <c r="P13145" t="s">
        <v>10577</v>
      </c>
      <c r="Q13145">
        <v>9</v>
      </c>
      <c r="R13145" s="117" t="s">
        <v>15336</v>
      </c>
      <c r="S13145" s="117" t="s">
        <v>14596</v>
      </c>
      <c r="T13145" t="s">
        <v>17448</v>
      </c>
      <c r="U13145" t="s">
        <v>10772</v>
      </c>
    </row>
    <row r="13146" spans="1:21">
      <c r="A13146" s="117" t="s">
        <v>10881</v>
      </c>
      <c r="B13146" t="s">
        <v>14590</v>
      </c>
      <c r="C13146" t="s">
        <v>14590</v>
      </c>
      <c r="D13146">
        <v>62</v>
      </c>
      <c r="E13146">
        <v>56</v>
      </c>
      <c r="F13146">
        <v>62</v>
      </c>
      <c r="G13146">
        <v>56</v>
      </c>
      <c r="H13146">
        <v>1</v>
      </c>
      <c r="I13146">
        <v>1</v>
      </c>
      <c r="J13146">
        <v>0</v>
      </c>
      <c r="K13146" s="194">
        <v>0</v>
      </c>
      <c r="L13146" t="s">
        <v>1112</v>
      </c>
      <c r="M13146" t="s">
        <v>1112</v>
      </c>
      <c r="N13146">
        <v>9000</v>
      </c>
      <c r="O13146" t="s">
        <v>7876</v>
      </c>
      <c r="P13146" t="s">
        <v>8782</v>
      </c>
      <c r="Q13146">
        <v>9</v>
      </c>
      <c r="R13146" s="117" t="s">
        <v>15336</v>
      </c>
      <c r="S13146" s="117" t="s">
        <v>14596</v>
      </c>
      <c r="T13146" t="s">
        <v>17448</v>
      </c>
      <c r="U13146" t="s">
        <v>10772</v>
      </c>
    </row>
    <row r="13147" spans="1:21">
      <c r="A13147" s="117" t="s">
        <v>20085</v>
      </c>
      <c r="B13147" t="s">
        <v>14590</v>
      </c>
      <c r="C13147" t="s">
        <v>14590</v>
      </c>
      <c r="D13147">
        <v>62</v>
      </c>
      <c r="E13147">
        <v>56</v>
      </c>
      <c r="F13147">
        <v>62</v>
      </c>
      <c r="G13147">
        <v>56</v>
      </c>
      <c r="H13147">
        <v>1</v>
      </c>
      <c r="I13147">
        <v>1</v>
      </c>
      <c r="J13147">
        <v>0</v>
      </c>
      <c r="K13147" s="194">
        <v>0</v>
      </c>
      <c r="L13147" t="s">
        <v>1112</v>
      </c>
      <c r="M13147" t="s">
        <v>1112</v>
      </c>
      <c r="N13147">
        <v>10000</v>
      </c>
      <c r="O13147" t="s">
        <v>7876</v>
      </c>
      <c r="P13147" t="s">
        <v>18290</v>
      </c>
      <c r="Q13147">
        <v>10</v>
      </c>
      <c r="R13147" s="117" t="s">
        <v>15336</v>
      </c>
      <c r="S13147" s="117" t="s">
        <v>14596</v>
      </c>
      <c r="T13147" t="s">
        <v>17448</v>
      </c>
      <c r="U13147" t="s">
        <v>10772</v>
      </c>
    </row>
    <row r="13148" spans="1:21">
      <c r="A13148" s="117" t="s">
        <v>19543</v>
      </c>
      <c r="B13148" t="s">
        <v>14590</v>
      </c>
      <c r="C13148" t="s">
        <v>14590</v>
      </c>
      <c r="D13148">
        <v>62</v>
      </c>
      <c r="E13148">
        <v>56</v>
      </c>
      <c r="F13148">
        <v>62</v>
      </c>
      <c r="G13148">
        <v>56</v>
      </c>
      <c r="H13148">
        <v>1</v>
      </c>
      <c r="I13148">
        <v>1</v>
      </c>
      <c r="J13148">
        <v>0</v>
      </c>
      <c r="K13148" s="194">
        <v>0</v>
      </c>
      <c r="L13148" t="s">
        <v>1112</v>
      </c>
      <c r="M13148" t="s">
        <v>1112</v>
      </c>
      <c r="N13148">
        <v>10000</v>
      </c>
      <c r="O13148" t="s">
        <v>7876</v>
      </c>
      <c r="P13148" t="s">
        <v>18290</v>
      </c>
      <c r="Q13148">
        <v>10</v>
      </c>
      <c r="R13148" s="117" t="s">
        <v>15336</v>
      </c>
      <c r="S13148" s="117" t="s">
        <v>14596</v>
      </c>
      <c r="T13148" t="s">
        <v>17448</v>
      </c>
      <c r="U13148" t="s">
        <v>10772</v>
      </c>
    </row>
    <row r="13149" spans="1:21">
      <c r="A13149" s="117" t="s">
        <v>21938</v>
      </c>
      <c r="B13149" t="s">
        <v>14590</v>
      </c>
      <c r="C13149" t="s">
        <v>14590</v>
      </c>
      <c r="D13149">
        <v>62</v>
      </c>
      <c r="E13149">
        <v>56</v>
      </c>
      <c r="F13149">
        <v>62</v>
      </c>
      <c r="G13149">
        <v>56</v>
      </c>
      <c r="H13149">
        <v>1</v>
      </c>
      <c r="I13149">
        <v>1</v>
      </c>
      <c r="J13149">
        <v>0</v>
      </c>
      <c r="K13149" s="194">
        <v>0</v>
      </c>
      <c r="L13149" t="s">
        <v>1112</v>
      </c>
      <c r="M13149" t="s">
        <v>1112</v>
      </c>
      <c r="N13149">
        <v>10000</v>
      </c>
      <c r="O13149" t="s">
        <v>7876</v>
      </c>
      <c r="P13149" t="s">
        <v>18290</v>
      </c>
      <c r="Q13149">
        <v>10</v>
      </c>
      <c r="R13149" s="117" t="s">
        <v>15336</v>
      </c>
      <c r="S13149" s="117" t="s">
        <v>14596</v>
      </c>
      <c r="T13149" t="s">
        <v>17448</v>
      </c>
      <c r="U13149" t="s">
        <v>10772</v>
      </c>
    </row>
    <row r="13150" spans="1:21">
      <c r="A13150" s="117" t="s">
        <v>20086</v>
      </c>
      <c r="B13150" t="s">
        <v>14590</v>
      </c>
      <c r="C13150" t="s">
        <v>14590</v>
      </c>
      <c r="D13150">
        <v>62</v>
      </c>
      <c r="E13150">
        <v>56</v>
      </c>
      <c r="F13150">
        <v>62</v>
      </c>
      <c r="G13150">
        <v>56</v>
      </c>
      <c r="H13150">
        <v>1</v>
      </c>
      <c r="I13150">
        <v>1</v>
      </c>
      <c r="J13150">
        <v>0</v>
      </c>
      <c r="K13150" s="194">
        <v>0</v>
      </c>
      <c r="L13150" t="s">
        <v>1112</v>
      </c>
      <c r="M13150" t="s">
        <v>1112</v>
      </c>
      <c r="N13150">
        <v>10000</v>
      </c>
      <c r="O13150" t="s">
        <v>7876</v>
      </c>
      <c r="P13150" t="s">
        <v>18290</v>
      </c>
      <c r="Q13150">
        <v>10</v>
      </c>
      <c r="R13150" s="117" t="s">
        <v>15336</v>
      </c>
      <c r="S13150" s="117" t="s">
        <v>14596</v>
      </c>
      <c r="T13150" t="s">
        <v>17448</v>
      </c>
      <c r="U13150" t="s">
        <v>10772</v>
      </c>
    </row>
    <row r="13151" spans="1:21">
      <c r="A13151" s="117" t="s">
        <v>18151</v>
      </c>
      <c r="B13151" t="s">
        <v>14590</v>
      </c>
      <c r="C13151" t="s">
        <v>14590</v>
      </c>
      <c r="D13151">
        <v>62</v>
      </c>
      <c r="E13151">
        <v>56</v>
      </c>
      <c r="F13151">
        <v>62</v>
      </c>
      <c r="G13151">
        <v>56</v>
      </c>
      <c r="H13151">
        <v>1</v>
      </c>
      <c r="I13151">
        <v>1</v>
      </c>
      <c r="J13151">
        <v>0</v>
      </c>
      <c r="K13151" s="194">
        <v>0</v>
      </c>
      <c r="L13151" t="s">
        <v>1112</v>
      </c>
      <c r="M13151" t="s">
        <v>1112</v>
      </c>
      <c r="N13151">
        <v>9000</v>
      </c>
      <c r="O13151" t="s">
        <v>7876</v>
      </c>
      <c r="P13151" t="s">
        <v>10577</v>
      </c>
      <c r="Q13151">
        <v>9</v>
      </c>
      <c r="R13151" s="117" t="s">
        <v>15530</v>
      </c>
      <c r="S13151" s="117" t="s">
        <v>14596</v>
      </c>
      <c r="T13151" t="s">
        <v>17448</v>
      </c>
      <c r="U13151" t="s">
        <v>10772</v>
      </c>
    </row>
    <row r="13152" spans="1:21">
      <c r="A13152" s="117" t="s">
        <v>23147</v>
      </c>
      <c r="B13152" t="s">
        <v>14590</v>
      </c>
      <c r="C13152" t="s">
        <v>14590</v>
      </c>
      <c r="D13152">
        <v>62</v>
      </c>
      <c r="E13152">
        <v>56</v>
      </c>
      <c r="F13152">
        <v>62</v>
      </c>
      <c r="G13152">
        <v>56</v>
      </c>
      <c r="H13152">
        <v>1</v>
      </c>
      <c r="I13152">
        <v>1</v>
      </c>
      <c r="J13152">
        <v>0</v>
      </c>
      <c r="K13152" s="194">
        <v>0</v>
      </c>
      <c r="L13152" t="s">
        <v>1112</v>
      </c>
      <c r="M13152" t="s">
        <v>1112</v>
      </c>
      <c r="N13152">
        <v>10000</v>
      </c>
      <c r="O13152" t="s">
        <v>7876</v>
      </c>
      <c r="P13152" t="s">
        <v>18290</v>
      </c>
      <c r="Q13152">
        <v>10</v>
      </c>
      <c r="R13152" s="117" t="s">
        <v>15336</v>
      </c>
      <c r="S13152" s="117" t="s">
        <v>14596</v>
      </c>
      <c r="T13152" t="s">
        <v>17448</v>
      </c>
      <c r="U13152" t="s">
        <v>10772</v>
      </c>
    </row>
    <row r="13153" spans="1:21">
      <c r="A13153" s="117" t="s">
        <v>16481</v>
      </c>
      <c r="B13153" t="s">
        <v>14590</v>
      </c>
      <c r="C13153" t="s">
        <v>14590</v>
      </c>
      <c r="D13153">
        <v>62</v>
      </c>
      <c r="E13153">
        <v>56</v>
      </c>
      <c r="F13153">
        <v>62</v>
      </c>
      <c r="G13153">
        <v>56</v>
      </c>
      <c r="H13153">
        <v>1</v>
      </c>
      <c r="I13153">
        <v>1</v>
      </c>
      <c r="J13153">
        <v>0</v>
      </c>
      <c r="K13153" s="194">
        <v>0</v>
      </c>
      <c r="L13153" t="s">
        <v>1112</v>
      </c>
      <c r="M13153" t="s">
        <v>1112</v>
      </c>
      <c r="N13153">
        <v>9000</v>
      </c>
      <c r="O13153" t="s">
        <v>7876</v>
      </c>
      <c r="P13153" t="s">
        <v>10577</v>
      </c>
      <c r="Q13153">
        <v>9</v>
      </c>
      <c r="R13153" s="117" t="s">
        <v>15336</v>
      </c>
      <c r="S13153" s="117" t="s">
        <v>14596</v>
      </c>
      <c r="T13153" t="s">
        <v>17448</v>
      </c>
      <c r="U13153" t="s">
        <v>10772</v>
      </c>
    </row>
    <row r="13154" spans="1:21">
      <c r="A13154" s="117" t="s">
        <v>25755</v>
      </c>
      <c r="B13154" t="s">
        <v>14590</v>
      </c>
      <c r="C13154" t="s">
        <v>14590</v>
      </c>
      <c r="D13154">
        <v>62</v>
      </c>
      <c r="E13154">
        <v>56</v>
      </c>
      <c r="F13154">
        <v>62</v>
      </c>
      <c r="G13154">
        <v>56</v>
      </c>
      <c r="H13154">
        <v>1</v>
      </c>
      <c r="I13154">
        <v>1</v>
      </c>
      <c r="J13154">
        <v>0</v>
      </c>
      <c r="K13154" s="194">
        <v>0</v>
      </c>
      <c r="L13154" t="s">
        <v>1112</v>
      </c>
      <c r="M13154" t="s">
        <v>1112</v>
      </c>
      <c r="N13154">
        <v>10000</v>
      </c>
      <c r="O13154" t="s">
        <v>7876</v>
      </c>
      <c r="P13154" t="s">
        <v>18290</v>
      </c>
      <c r="Q13154">
        <v>10</v>
      </c>
      <c r="R13154" s="117" t="s">
        <v>15336</v>
      </c>
      <c r="S13154" s="117" t="s">
        <v>14596</v>
      </c>
      <c r="T13154" t="s">
        <v>17448</v>
      </c>
      <c r="U13154" t="s">
        <v>10772</v>
      </c>
    </row>
    <row r="13155" spans="1:21">
      <c r="A13155" s="117" t="s">
        <v>20472</v>
      </c>
      <c r="B13155" t="s">
        <v>14590</v>
      </c>
      <c r="C13155" t="s">
        <v>14590</v>
      </c>
      <c r="D13155">
        <v>62</v>
      </c>
      <c r="E13155">
        <v>56</v>
      </c>
      <c r="F13155">
        <v>62</v>
      </c>
      <c r="G13155">
        <v>56</v>
      </c>
      <c r="H13155">
        <v>1</v>
      </c>
      <c r="I13155">
        <v>1</v>
      </c>
      <c r="J13155">
        <v>0</v>
      </c>
      <c r="K13155" s="194">
        <v>0</v>
      </c>
      <c r="L13155" t="s">
        <v>1112</v>
      </c>
      <c r="M13155" t="s">
        <v>1112</v>
      </c>
      <c r="N13155">
        <v>10000</v>
      </c>
      <c r="O13155" t="s">
        <v>7876</v>
      </c>
      <c r="P13155" t="s">
        <v>18290</v>
      </c>
      <c r="Q13155">
        <v>10</v>
      </c>
      <c r="R13155" s="117" t="s">
        <v>15336</v>
      </c>
      <c r="S13155" s="117" t="s">
        <v>14596</v>
      </c>
      <c r="T13155" t="s">
        <v>17448</v>
      </c>
      <c r="U13155" t="s">
        <v>10772</v>
      </c>
    </row>
    <row r="13156" spans="1:21">
      <c r="A13156" s="117" t="s">
        <v>21939</v>
      </c>
      <c r="B13156" t="s">
        <v>14590</v>
      </c>
      <c r="C13156" t="s">
        <v>14590</v>
      </c>
      <c r="D13156">
        <v>62</v>
      </c>
      <c r="E13156">
        <v>56</v>
      </c>
      <c r="F13156">
        <v>62</v>
      </c>
      <c r="G13156">
        <v>56</v>
      </c>
      <c r="H13156">
        <v>1</v>
      </c>
      <c r="I13156">
        <v>1</v>
      </c>
      <c r="J13156">
        <v>0</v>
      </c>
      <c r="K13156" s="194">
        <v>0</v>
      </c>
      <c r="L13156" t="s">
        <v>1112</v>
      </c>
      <c r="M13156" t="s">
        <v>1112</v>
      </c>
      <c r="N13156">
        <v>10000</v>
      </c>
      <c r="O13156" t="s">
        <v>7876</v>
      </c>
      <c r="P13156" t="s">
        <v>18290</v>
      </c>
      <c r="Q13156">
        <v>10</v>
      </c>
      <c r="R13156" s="117" t="s">
        <v>15336</v>
      </c>
      <c r="S13156" s="117" t="s">
        <v>14596</v>
      </c>
      <c r="T13156" t="s">
        <v>17448</v>
      </c>
      <c r="U13156" t="s">
        <v>10772</v>
      </c>
    </row>
    <row r="13157" spans="1:21">
      <c r="A13157" s="117" t="s">
        <v>10882</v>
      </c>
      <c r="B13157" t="s">
        <v>14590</v>
      </c>
      <c r="C13157" t="s">
        <v>14590</v>
      </c>
      <c r="D13157">
        <v>62</v>
      </c>
      <c r="E13157">
        <v>56</v>
      </c>
      <c r="F13157">
        <v>62</v>
      </c>
      <c r="G13157">
        <v>56</v>
      </c>
      <c r="H13157">
        <v>1</v>
      </c>
      <c r="I13157">
        <v>1</v>
      </c>
      <c r="J13157">
        <v>0</v>
      </c>
      <c r="K13157" s="194">
        <v>0</v>
      </c>
      <c r="L13157" t="s">
        <v>1112</v>
      </c>
      <c r="M13157" t="s">
        <v>1112</v>
      </c>
      <c r="N13157">
        <v>9000</v>
      </c>
      <c r="O13157" t="s">
        <v>7876</v>
      </c>
      <c r="P13157" t="s">
        <v>8782</v>
      </c>
      <c r="Q13157">
        <v>9</v>
      </c>
      <c r="R13157" s="117" t="s">
        <v>15336</v>
      </c>
      <c r="S13157" s="117" t="s">
        <v>14596</v>
      </c>
      <c r="T13157" t="s">
        <v>17448</v>
      </c>
      <c r="U13157" t="s">
        <v>10772</v>
      </c>
    </row>
    <row r="13158" spans="1:21">
      <c r="A13158" s="117" t="s">
        <v>25756</v>
      </c>
      <c r="B13158" t="s">
        <v>14590</v>
      </c>
      <c r="C13158" t="s">
        <v>14590</v>
      </c>
      <c r="D13158">
        <v>62</v>
      </c>
      <c r="E13158">
        <v>56</v>
      </c>
      <c r="F13158">
        <v>62</v>
      </c>
      <c r="G13158">
        <v>56</v>
      </c>
      <c r="H13158">
        <v>1</v>
      </c>
      <c r="I13158">
        <v>1</v>
      </c>
      <c r="J13158">
        <v>0</v>
      </c>
      <c r="K13158" s="194">
        <v>0</v>
      </c>
      <c r="L13158" t="s">
        <v>1112</v>
      </c>
      <c r="M13158" t="s">
        <v>1112</v>
      </c>
      <c r="N13158">
        <v>10000</v>
      </c>
      <c r="O13158" t="s">
        <v>7876</v>
      </c>
      <c r="P13158" t="s">
        <v>18290</v>
      </c>
      <c r="Q13158">
        <v>10</v>
      </c>
      <c r="R13158" s="117" t="s">
        <v>15336</v>
      </c>
      <c r="S13158" s="117" t="s">
        <v>14596</v>
      </c>
      <c r="T13158" t="s">
        <v>17448</v>
      </c>
      <c r="U13158" t="s">
        <v>10772</v>
      </c>
    </row>
    <row r="13159" spans="1:21">
      <c r="A13159" s="117" t="s">
        <v>25757</v>
      </c>
      <c r="B13159" t="s">
        <v>14590</v>
      </c>
      <c r="C13159" t="s">
        <v>14590</v>
      </c>
      <c r="D13159">
        <v>62</v>
      </c>
      <c r="E13159">
        <v>56</v>
      </c>
      <c r="F13159">
        <v>62</v>
      </c>
      <c r="G13159">
        <v>56</v>
      </c>
      <c r="H13159">
        <v>1</v>
      </c>
      <c r="I13159">
        <v>1</v>
      </c>
      <c r="J13159">
        <v>0</v>
      </c>
      <c r="K13159" s="194">
        <v>0</v>
      </c>
      <c r="L13159" t="s">
        <v>1112</v>
      </c>
      <c r="M13159" t="s">
        <v>1112</v>
      </c>
      <c r="N13159">
        <v>10000</v>
      </c>
      <c r="O13159" t="s">
        <v>7876</v>
      </c>
      <c r="P13159" t="s">
        <v>18290</v>
      </c>
      <c r="Q13159">
        <v>10</v>
      </c>
      <c r="R13159" s="117" t="s">
        <v>15336</v>
      </c>
      <c r="S13159" s="117" t="s">
        <v>14596</v>
      </c>
      <c r="T13159" t="s">
        <v>17448</v>
      </c>
      <c r="U13159" t="s">
        <v>10772</v>
      </c>
    </row>
    <row r="13160" spans="1:21">
      <c r="A13160" s="117" t="s">
        <v>21257</v>
      </c>
      <c r="B13160" t="s">
        <v>14590</v>
      </c>
      <c r="C13160" t="s">
        <v>14590</v>
      </c>
      <c r="D13160">
        <v>62</v>
      </c>
      <c r="E13160">
        <v>56</v>
      </c>
      <c r="F13160">
        <v>62</v>
      </c>
      <c r="G13160">
        <v>56</v>
      </c>
      <c r="H13160">
        <v>1</v>
      </c>
      <c r="I13160">
        <v>1</v>
      </c>
      <c r="J13160">
        <v>0</v>
      </c>
      <c r="K13160" s="194">
        <v>0</v>
      </c>
      <c r="L13160" t="s">
        <v>1112</v>
      </c>
      <c r="M13160" t="s">
        <v>1112</v>
      </c>
      <c r="N13160">
        <v>10000</v>
      </c>
      <c r="O13160" t="s">
        <v>7876</v>
      </c>
      <c r="P13160" t="s">
        <v>18290</v>
      </c>
      <c r="Q13160">
        <v>10</v>
      </c>
      <c r="R13160" s="117" t="s">
        <v>15336</v>
      </c>
      <c r="S13160" s="117" t="s">
        <v>14596</v>
      </c>
      <c r="T13160" t="s">
        <v>17448</v>
      </c>
      <c r="U13160" t="s">
        <v>10772</v>
      </c>
    </row>
    <row r="13161" spans="1:21">
      <c r="A13161" s="117" t="s">
        <v>20087</v>
      </c>
      <c r="B13161" t="s">
        <v>14590</v>
      </c>
      <c r="C13161" t="s">
        <v>14590</v>
      </c>
      <c r="D13161">
        <v>62</v>
      </c>
      <c r="E13161">
        <v>56</v>
      </c>
      <c r="F13161">
        <v>62</v>
      </c>
      <c r="G13161">
        <v>56</v>
      </c>
      <c r="H13161">
        <v>1</v>
      </c>
      <c r="I13161">
        <v>1</v>
      </c>
      <c r="J13161">
        <v>0</v>
      </c>
      <c r="K13161" s="194">
        <v>0</v>
      </c>
      <c r="L13161" t="s">
        <v>1112</v>
      </c>
      <c r="M13161" t="s">
        <v>1112</v>
      </c>
      <c r="N13161">
        <v>10000</v>
      </c>
      <c r="O13161" t="s">
        <v>7876</v>
      </c>
      <c r="P13161" t="s">
        <v>18290</v>
      </c>
      <c r="Q13161">
        <v>10</v>
      </c>
      <c r="R13161" s="117" t="s">
        <v>15336</v>
      </c>
      <c r="S13161" s="117" t="s">
        <v>14596</v>
      </c>
      <c r="T13161" t="s">
        <v>17448</v>
      </c>
      <c r="U13161" t="s">
        <v>10772</v>
      </c>
    </row>
    <row r="13162" spans="1:21">
      <c r="A13162" s="117" t="s">
        <v>17369</v>
      </c>
      <c r="B13162" t="s">
        <v>14590</v>
      </c>
      <c r="C13162" t="s">
        <v>14590</v>
      </c>
      <c r="D13162">
        <v>62</v>
      </c>
      <c r="E13162">
        <v>56</v>
      </c>
      <c r="F13162">
        <v>62</v>
      </c>
      <c r="G13162">
        <v>56</v>
      </c>
      <c r="H13162">
        <v>1</v>
      </c>
      <c r="I13162">
        <v>1</v>
      </c>
      <c r="J13162">
        <v>0</v>
      </c>
      <c r="K13162" s="194">
        <v>0</v>
      </c>
      <c r="L13162" t="s">
        <v>1112</v>
      </c>
      <c r="M13162" t="s">
        <v>1112</v>
      </c>
      <c r="N13162">
        <v>9000</v>
      </c>
      <c r="O13162" t="s">
        <v>7876</v>
      </c>
      <c r="P13162" t="s">
        <v>17127</v>
      </c>
      <c r="Q13162">
        <v>9</v>
      </c>
      <c r="R13162" s="117" t="s">
        <v>15336</v>
      </c>
      <c r="S13162" s="117" t="s">
        <v>14596</v>
      </c>
      <c r="T13162" t="s">
        <v>17448</v>
      </c>
      <c r="U13162" t="s">
        <v>10772</v>
      </c>
    </row>
    <row r="13163" spans="1:21">
      <c r="A13163" s="117" t="s">
        <v>23148</v>
      </c>
      <c r="B13163" t="s">
        <v>14590</v>
      </c>
      <c r="C13163" t="s">
        <v>14590</v>
      </c>
      <c r="D13163">
        <v>62</v>
      </c>
      <c r="E13163">
        <v>56</v>
      </c>
      <c r="F13163">
        <v>62</v>
      </c>
      <c r="G13163">
        <v>56</v>
      </c>
      <c r="H13163">
        <v>1</v>
      </c>
      <c r="I13163">
        <v>1</v>
      </c>
      <c r="J13163">
        <v>0</v>
      </c>
      <c r="K13163" s="194">
        <v>0</v>
      </c>
      <c r="L13163" t="s">
        <v>1112</v>
      </c>
      <c r="M13163" t="s">
        <v>1112</v>
      </c>
      <c r="N13163">
        <v>10000</v>
      </c>
      <c r="O13163" t="s">
        <v>7876</v>
      </c>
      <c r="P13163" t="s">
        <v>18290</v>
      </c>
      <c r="Q13163">
        <v>10</v>
      </c>
      <c r="R13163" s="117" t="s">
        <v>15336</v>
      </c>
      <c r="S13163" s="117" t="s">
        <v>14596</v>
      </c>
      <c r="T13163" t="s">
        <v>17448</v>
      </c>
      <c r="U13163" t="s">
        <v>10772</v>
      </c>
    </row>
    <row r="13164" spans="1:21">
      <c r="A13164" s="117" t="s">
        <v>16071</v>
      </c>
      <c r="B13164" t="s">
        <v>14590</v>
      </c>
      <c r="C13164" t="s">
        <v>14590</v>
      </c>
      <c r="D13164">
        <v>62</v>
      </c>
      <c r="E13164">
        <v>56</v>
      </c>
      <c r="F13164">
        <v>62</v>
      </c>
      <c r="G13164">
        <v>56</v>
      </c>
      <c r="H13164">
        <v>1</v>
      </c>
      <c r="I13164">
        <v>1</v>
      </c>
      <c r="J13164">
        <v>0</v>
      </c>
      <c r="K13164" s="194">
        <v>0</v>
      </c>
      <c r="L13164" t="s">
        <v>1112</v>
      </c>
      <c r="M13164" t="s">
        <v>1112</v>
      </c>
      <c r="N13164">
        <v>9000</v>
      </c>
      <c r="O13164" t="s">
        <v>7876</v>
      </c>
      <c r="P13164" t="s">
        <v>8781</v>
      </c>
      <c r="Q13164">
        <v>9</v>
      </c>
      <c r="R13164" s="117" t="s">
        <v>15336</v>
      </c>
      <c r="S13164" s="117" t="s">
        <v>14596</v>
      </c>
      <c r="T13164" t="s">
        <v>17448</v>
      </c>
      <c r="U13164" t="s">
        <v>10772</v>
      </c>
    </row>
    <row r="13165" spans="1:21">
      <c r="A13165" s="117" t="s">
        <v>19379</v>
      </c>
      <c r="B13165" t="s">
        <v>14590</v>
      </c>
      <c r="C13165" t="s">
        <v>14590</v>
      </c>
      <c r="D13165">
        <v>62</v>
      </c>
      <c r="E13165">
        <v>56</v>
      </c>
      <c r="F13165">
        <v>62</v>
      </c>
      <c r="G13165">
        <v>56</v>
      </c>
      <c r="H13165">
        <v>1</v>
      </c>
      <c r="I13165">
        <v>1</v>
      </c>
      <c r="J13165">
        <v>0</v>
      </c>
      <c r="K13165" s="194">
        <v>0</v>
      </c>
      <c r="L13165" t="s">
        <v>1112</v>
      </c>
      <c r="M13165" t="s">
        <v>1112</v>
      </c>
      <c r="N13165">
        <v>10000</v>
      </c>
      <c r="O13165" t="s">
        <v>7876</v>
      </c>
      <c r="P13165" t="s">
        <v>18290</v>
      </c>
      <c r="Q13165">
        <v>10</v>
      </c>
      <c r="R13165" s="117" t="s">
        <v>15336</v>
      </c>
      <c r="S13165" s="117" t="s">
        <v>14596</v>
      </c>
      <c r="T13165" t="s">
        <v>17448</v>
      </c>
      <c r="U13165" t="s">
        <v>10772</v>
      </c>
    </row>
    <row r="13166" spans="1:21">
      <c r="A13166" s="117" t="s">
        <v>23149</v>
      </c>
      <c r="B13166" t="s">
        <v>14590</v>
      </c>
      <c r="C13166" t="s">
        <v>14590</v>
      </c>
      <c r="D13166">
        <v>62</v>
      </c>
      <c r="E13166">
        <v>56</v>
      </c>
      <c r="F13166">
        <v>62</v>
      </c>
      <c r="G13166">
        <v>56</v>
      </c>
      <c r="H13166">
        <v>1</v>
      </c>
      <c r="I13166">
        <v>1</v>
      </c>
      <c r="J13166">
        <v>0</v>
      </c>
      <c r="K13166" s="194">
        <v>0</v>
      </c>
      <c r="L13166" t="s">
        <v>1112</v>
      </c>
      <c r="M13166" t="s">
        <v>1112</v>
      </c>
      <c r="N13166">
        <v>10000</v>
      </c>
      <c r="O13166" t="s">
        <v>7876</v>
      </c>
      <c r="P13166" t="s">
        <v>18290</v>
      </c>
      <c r="Q13166">
        <v>10</v>
      </c>
      <c r="R13166" s="117" t="s">
        <v>15336</v>
      </c>
      <c r="S13166" s="117" t="s">
        <v>14596</v>
      </c>
      <c r="T13166" t="s">
        <v>17448</v>
      </c>
      <c r="U13166" t="s">
        <v>10772</v>
      </c>
    </row>
    <row r="13167" spans="1:21">
      <c r="A13167" s="117" t="s">
        <v>19380</v>
      </c>
      <c r="B13167" t="s">
        <v>14590</v>
      </c>
      <c r="C13167" t="s">
        <v>14590</v>
      </c>
      <c r="D13167">
        <v>62</v>
      </c>
      <c r="E13167">
        <v>56</v>
      </c>
      <c r="F13167">
        <v>62</v>
      </c>
      <c r="G13167">
        <v>56</v>
      </c>
      <c r="H13167">
        <v>1</v>
      </c>
      <c r="I13167">
        <v>1</v>
      </c>
      <c r="J13167">
        <v>0</v>
      </c>
      <c r="K13167" s="194">
        <v>0</v>
      </c>
      <c r="L13167" t="s">
        <v>1112</v>
      </c>
      <c r="M13167" t="s">
        <v>1112</v>
      </c>
      <c r="N13167">
        <v>10000</v>
      </c>
      <c r="O13167" t="s">
        <v>7876</v>
      </c>
      <c r="P13167" t="s">
        <v>18290</v>
      </c>
      <c r="Q13167">
        <v>10</v>
      </c>
      <c r="R13167" s="117" t="s">
        <v>15336</v>
      </c>
      <c r="S13167" s="117" t="s">
        <v>14596</v>
      </c>
      <c r="T13167" t="s">
        <v>17448</v>
      </c>
      <c r="U13167" t="s">
        <v>10772</v>
      </c>
    </row>
    <row r="13168" spans="1:21">
      <c r="A13168" s="117" t="s">
        <v>25758</v>
      </c>
      <c r="B13168" t="s">
        <v>14590</v>
      </c>
      <c r="C13168" t="s">
        <v>14590</v>
      </c>
      <c r="D13168">
        <v>62</v>
      </c>
      <c r="E13168">
        <v>56</v>
      </c>
      <c r="F13168">
        <v>62</v>
      </c>
      <c r="G13168">
        <v>56</v>
      </c>
      <c r="H13168">
        <v>1</v>
      </c>
      <c r="I13168">
        <v>1</v>
      </c>
      <c r="J13168">
        <v>0</v>
      </c>
      <c r="K13168" s="194">
        <v>0</v>
      </c>
      <c r="L13168" t="s">
        <v>1112</v>
      </c>
      <c r="M13168" t="s">
        <v>1112</v>
      </c>
      <c r="N13168">
        <v>10000</v>
      </c>
      <c r="O13168" t="s">
        <v>7876</v>
      </c>
      <c r="P13168" t="s">
        <v>18290</v>
      </c>
      <c r="Q13168">
        <v>10</v>
      </c>
      <c r="R13168" s="117" t="s">
        <v>15336</v>
      </c>
      <c r="S13168" s="117" t="s">
        <v>14596</v>
      </c>
      <c r="T13168" t="s">
        <v>17448</v>
      </c>
      <c r="U13168" t="s">
        <v>10772</v>
      </c>
    </row>
    <row r="13169" spans="1:21">
      <c r="A13169" s="117" t="s">
        <v>17370</v>
      </c>
      <c r="B13169" t="s">
        <v>14590</v>
      </c>
      <c r="C13169" t="s">
        <v>14590</v>
      </c>
      <c r="D13169">
        <v>62</v>
      </c>
      <c r="E13169">
        <v>56</v>
      </c>
      <c r="F13169">
        <v>62</v>
      </c>
      <c r="G13169">
        <v>56</v>
      </c>
      <c r="H13169">
        <v>1</v>
      </c>
      <c r="I13169">
        <v>1</v>
      </c>
      <c r="J13169">
        <v>0</v>
      </c>
      <c r="K13169" s="194">
        <v>0</v>
      </c>
      <c r="L13169" t="s">
        <v>1112</v>
      </c>
      <c r="M13169" t="s">
        <v>1112</v>
      </c>
      <c r="N13169">
        <v>9000</v>
      </c>
      <c r="O13169" t="s">
        <v>7876</v>
      </c>
      <c r="P13169" t="s">
        <v>10577</v>
      </c>
      <c r="Q13169">
        <v>9</v>
      </c>
      <c r="R13169" s="117" t="s">
        <v>15336</v>
      </c>
      <c r="S13169" s="117" t="s">
        <v>14596</v>
      </c>
      <c r="T13169" t="s">
        <v>17448</v>
      </c>
      <c r="U13169" t="s">
        <v>10772</v>
      </c>
    </row>
    <row r="13170" spans="1:21">
      <c r="A13170" s="117" t="s">
        <v>20088</v>
      </c>
      <c r="B13170" t="s">
        <v>14590</v>
      </c>
      <c r="C13170" t="s">
        <v>14590</v>
      </c>
      <c r="D13170">
        <v>62</v>
      </c>
      <c r="E13170">
        <v>56</v>
      </c>
      <c r="F13170">
        <v>62</v>
      </c>
      <c r="G13170">
        <v>56</v>
      </c>
      <c r="H13170">
        <v>1</v>
      </c>
      <c r="I13170">
        <v>1</v>
      </c>
      <c r="J13170">
        <v>0</v>
      </c>
      <c r="K13170" s="194">
        <v>0</v>
      </c>
      <c r="L13170" t="s">
        <v>1112</v>
      </c>
      <c r="M13170" t="s">
        <v>1112</v>
      </c>
      <c r="N13170">
        <v>10000</v>
      </c>
      <c r="O13170" t="s">
        <v>7876</v>
      </c>
      <c r="P13170" t="s">
        <v>18290</v>
      </c>
      <c r="Q13170">
        <v>10</v>
      </c>
      <c r="R13170" s="117" t="s">
        <v>15336</v>
      </c>
      <c r="S13170" s="117" t="s">
        <v>14596</v>
      </c>
      <c r="T13170" t="s">
        <v>17448</v>
      </c>
      <c r="U13170" t="s">
        <v>10772</v>
      </c>
    </row>
    <row r="13171" spans="1:21">
      <c r="A13171" s="117" t="s">
        <v>11912</v>
      </c>
      <c r="B13171" t="s">
        <v>14590</v>
      </c>
      <c r="C13171" t="s">
        <v>14590</v>
      </c>
      <c r="D13171">
        <v>62</v>
      </c>
      <c r="E13171">
        <v>56</v>
      </c>
      <c r="F13171">
        <v>62</v>
      </c>
      <c r="G13171">
        <v>56</v>
      </c>
      <c r="H13171">
        <v>1</v>
      </c>
      <c r="I13171">
        <v>1</v>
      </c>
      <c r="J13171">
        <v>0</v>
      </c>
      <c r="K13171" s="194">
        <v>0</v>
      </c>
      <c r="L13171" t="s">
        <v>1112</v>
      </c>
      <c r="M13171" t="s">
        <v>1112</v>
      </c>
      <c r="N13171">
        <v>9000</v>
      </c>
      <c r="O13171" t="s">
        <v>7876</v>
      </c>
      <c r="P13171" t="s">
        <v>8782</v>
      </c>
      <c r="Q13171">
        <v>9</v>
      </c>
      <c r="R13171" s="117" t="s">
        <v>15336</v>
      </c>
      <c r="S13171" s="117" t="s">
        <v>14596</v>
      </c>
      <c r="T13171" t="s">
        <v>17448</v>
      </c>
      <c r="U13171" t="s">
        <v>10772</v>
      </c>
    </row>
    <row r="13172" spans="1:21">
      <c r="A13172" s="117" t="s">
        <v>17371</v>
      </c>
      <c r="B13172" t="s">
        <v>14590</v>
      </c>
      <c r="C13172" t="s">
        <v>14590</v>
      </c>
      <c r="D13172">
        <v>62</v>
      </c>
      <c r="E13172">
        <v>56</v>
      </c>
      <c r="F13172">
        <v>62</v>
      </c>
      <c r="G13172">
        <v>56</v>
      </c>
      <c r="H13172">
        <v>1</v>
      </c>
      <c r="I13172">
        <v>1</v>
      </c>
      <c r="J13172">
        <v>0</v>
      </c>
      <c r="K13172" s="194">
        <v>0</v>
      </c>
      <c r="L13172" t="s">
        <v>1112</v>
      </c>
      <c r="M13172" t="s">
        <v>1112</v>
      </c>
      <c r="N13172">
        <v>9000</v>
      </c>
      <c r="O13172" t="s">
        <v>7876</v>
      </c>
      <c r="P13172" t="s">
        <v>10577</v>
      </c>
      <c r="Q13172">
        <v>9</v>
      </c>
      <c r="R13172" s="117" t="s">
        <v>15336</v>
      </c>
      <c r="S13172" s="117" t="s">
        <v>14596</v>
      </c>
      <c r="T13172" t="s">
        <v>17448</v>
      </c>
      <c r="U13172" t="s">
        <v>10772</v>
      </c>
    </row>
    <row r="13173" spans="1:21">
      <c r="A13173" s="117" t="s">
        <v>21940</v>
      </c>
      <c r="B13173" t="s">
        <v>14590</v>
      </c>
      <c r="C13173" t="s">
        <v>14590</v>
      </c>
      <c r="D13173">
        <v>62</v>
      </c>
      <c r="E13173">
        <v>56</v>
      </c>
      <c r="F13173">
        <v>62</v>
      </c>
      <c r="G13173">
        <v>56</v>
      </c>
      <c r="H13173">
        <v>1</v>
      </c>
      <c r="I13173">
        <v>1</v>
      </c>
      <c r="J13173">
        <v>0</v>
      </c>
      <c r="K13173" s="194">
        <v>0</v>
      </c>
      <c r="L13173" t="s">
        <v>1079</v>
      </c>
      <c r="M13173" t="s">
        <v>1079</v>
      </c>
      <c r="N13173">
        <v>10000</v>
      </c>
      <c r="O13173" t="s">
        <v>7876</v>
      </c>
      <c r="P13173" t="s">
        <v>18290</v>
      </c>
      <c r="Q13173">
        <v>10</v>
      </c>
      <c r="R13173" s="117" t="s">
        <v>15336</v>
      </c>
      <c r="S13173" s="117" t="s">
        <v>14596</v>
      </c>
      <c r="T13173" t="s">
        <v>17448</v>
      </c>
      <c r="U13173" t="s">
        <v>10772</v>
      </c>
    </row>
    <row r="13174" spans="1:21">
      <c r="A13174" s="117" t="s">
        <v>23150</v>
      </c>
      <c r="B13174" t="s">
        <v>14590</v>
      </c>
      <c r="C13174" t="s">
        <v>14590</v>
      </c>
      <c r="D13174">
        <v>62</v>
      </c>
      <c r="E13174">
        <v>56</v>
      </c>
      <c r="F13174">
        <v>62</v>
      </c>
      <c r="G13174">
        <v>56</v>
      </c>
      <c r="H13174">
        <v>1</v>
      </c>
      <c r="I13174">
        <v>1</v>
      </c>
      <c r="J13174">
        <v>0</v>
      </c>
      <c r="K13174" s="194">
        <v>0</v>
      </c>
      <c r="L13174" t="s">
        <v>1112</v>
      </c>
      <c r="M13174" t="s">
        <v>1112</v>
      </c>
      <c r="N13174">
        <v>10000</v>
      </c>
      <c r="O13174" t="s">
        <v>7876</v>
      </c>
      <c r="P13174" t="s">
        <v>18290</v>
      </c>
      <c r="Q13174">
        <v>10</v>
      </c>
      <c r="R13174" s="117" t="s">
        <v>15336</v>
      </c>
      <c r="S13174" s="117" t="s">
        <v>14596</v>
      </c>
      <c r="T13174" t="s">
        <v>17448</v>
      </c>
      <c r="U13174" t="s">
        <v>10772</v>
      </c>
    </row>
    <row r="13175" spans="1:21">
      <c r="A13175" s="117" t="s">
        <v>21258</v>
      </c>
      <c r="B13175" t="s">
        <v>14590</v>
      </c>
      <c r="C13175" t="s">
        <v>14590</v>
      </c>
      <c r="D13175">
        <v>62</v>
      </c>
      <c r="E13175">
        <v>56</v>
      </c>
      <c r="F13175">
        <v>62</v>
      </c>
      <c r="G13175">
        <v>56</v>
      </c>
      <c r="H13175">
        <v>1</v>
      </c>
      <c r="I13175">
        <v>1</v>
      </c>
      <c r="J13175">
        <v>0</v>
      </c>
      <c r="K13175" s="194">
        <v>0</v>
      </c>
      <c r="L13175" t="s">
        <v>1112</v>
      </c>
      <c r="M13175" t="s">
        <v>1112</v>
      </c>
      <c r="N13175">
        <v>10000</v>
      </c>
      <c r="O13175" t="s">
        <v>7876</v>
      </c>
      <c r="P13175" t="s">
        <v>18290</v>
      </c>
      <c r="Q13175">
        <v>10</v>
      </c>
      <c r="R13175" s="117" t="s">
        <v>15336</v>
      </c>
      <c r="S13175" s="117" t="s">
        <v>14596</v>
      </c>
      <c r="T13175" t="s">
        <v>17448</v>
      </c>
      <c r="U13175" t="s">
        <v>10772</v>
      </c>
    </row>
    <row r="13176" spans="1:21">
      <c r="A13176" s="117" t="s">
        <v>21259</v>
      </c>
      <c r="B13176" t="s">
        <v>14590</v>
      </c>
      <c r="C13176" t="s">
        <v>14590</v>
      </c>
      <c r="D13176">
        <v>62</v>
      </c>
      <c r="E13176">
        <v>56</v>
      </c>
      <c r="F13176">
        <v>62</v>
      </c>
      <c r="G13176">
        <v>56</v>
      </c>
      <c r="H13176">
        <v>1</v>
      </c>
      <c r="I13176">
        <v>1</v>
      </c>
      <c r="J13176">
        <v>0</v>
      </c>
      <c r="K13176" s="194">
        <v>0</v>
      </c>
      <c r="L13176" t="s">
        <v>1112</v>
      </c>
      <c r="M13176" t="s">
        <v>1112</v>
      </c>
      <c r="N13176">
        <v>10000</v>
      </c>
      <c r="O13176" t="s">
        <v>7876</v>
      </c>
      <c r="P13176" t="s">
        <v>18290</v>
      </c>
      <c r="Q13176">
        <v>10</v>
      </c>
      <c r="R13176" s="117" t="s">
        <v>15336</v>
      </c>
      <c r="S13176" s="117" t="s">
        <v>14596</v>
      </c>
      <c r="T13176" t="s">
        <v>17448</v>
      </c>
      <c r="U13176" t="s">
        <v>10772</v>
      </c>
    </row>
    <row r="13177" spans="1:21">
      <c r="A13177" s="117" t="s">
        <v>13675</v>
      </c>
      <c r="B13177" t="s">
        <v>14590</v>
      </c>
      <c r="C13177" t="s">
        <v>14590</v>
      </c>
      <c r="D13177">
        <v>62</v>
      </c>
      <c r="E13177">
        <v>56</v>
      </c>
      <c r="F13177">
        <v>62</v>
      </c>
      <c r="G13177">
        <v>56</v>
      </c>
      <c r="H13177">
        <v>1</v>
      </c>
      <c r="I13177">
        <v>1</v>
      </c>
      <c r="J13177">
        <v>0</v>
      </c>
      <c r="K13177" s="194">
        <v>0</v>
      </c>
      <c r="L13177" t="s">
        <v>1112</v>
      </c>
      <c r="M13177" t="s">
        <v>1112</v>
      </c>
      <c r="N13177">
        <v>9000</v>
      </c>
      <c r="O13177" t="s">
        <v>7876</v>
      </c>
      <c r="P13177" t="s">
        <v>13920</v>
      </c>
      <c r="Q13177">
        <v>9</v>
      </c>
      <c r="R13177" s="117" t="s">
        <v>15336</v>
      </c>
      <c r="S13177" s="117" t="s">
        <v>14596</v>
      </c>
      <c r="T13177" t="s">
        <v>17448</v>
      </c>
      <c r="U13177" t="s">
        <v>10773</v>
      </c>
    </row>
    <row r="13178" spans="1:21">
      <c r="A13178" s="117" t="s">
        <v>21941</v>
      </c>
      <c r="B13178" t="s">
        <v>14590</v>
      </c>
      <c r="C13178" t="s">
        <v>14590</v>
      </c>
      <c r="D13178">
        <v>62</v>
      </c>
      <c r="E13178">
        <v>56</v>
      </c>
      <c r="F13178">
        <v>62</v>
      </c>
      <c r="G13178">
        <v>56</v>
      </c>
      <c r="H13178">
        <v>1</v>
      </c>
      <c r="I13178">
        <v>1</v>
      </c>
      <c r="J13178">
        <v>0</v>
      </c>
      <c r="K13178" s="194">
        <v>0</v>
      </c>
      <c r="L13178" t="s">
        <v>1112</v>
      </c>
      <c r="M13178" t="s">
        <v>1112</v>
      </c>
      <c r="N13178">
        <v>10000</v>
      </c>
      <c r="O13178" t="s">
        <v>7876</v>
      </c>
      <c r="P13178" t="s">
        <v>18290</v>
      </c>
      <c r="Q13178">
        <v>10</v>
      </c>
      <c r="R13178" s="117" t="s">
        <v>15336</v>
      </c>
      <c r="S13178" s="117" t="s">
        <v>14596</v>
      </c>
      <c r="T13178" t="s">
        <v>17448</v>
      </c>
      <c r="U13178" t="s">
        <v>10772</v>
      </c>
    </row>
    <row r="13179" spans="1:21">
      <c r="A13179" s="117" t="s">
        <v>21260</v>
      </c>
      <c r="B13179" t="s">
        <v>14590</v>
      </c>
      <c r="C13179" t="s">
        <v>14590</v>
      </c>
      <c r="D13179">
        <v>28</v>
      </c>
      <c r="E13179">
        <v>22</v>
      </c>
      <c r="F13179">
        <v>28</v>
      </c>
      <c r="G13179">
        <v>22</v>
      </c>
      <c r="H13179">
        <v>32</v>
      </c>
      <c r="I13179">
        <v>32</v>
      </c>
      <c r="J13179">
        <v>0</v>
      </c>
      <c r="K13179" s="194">
        <v>0</v>
      </c>
      <c r="L13179" t="s">
        <v>1075</v>
      </c>
      <c r="M13179" t="s">
        <v>1075</v>
      </c>
      <c r="N13179">
        <v>285</v>
      </c>
      <c r="O13179" t="s">
        <v>7876</v>
      </c>
      <c r="P13179" t="s">
        <v>21261</v>
      </c>
      <c r="Q13179">
        <v>0.28499999999999998</v>
      </c>
      <c r="R13179" s="117" t="s">
        <v>14944</v>
      </c>
      <c r="S13179" s="117" t="s">
        <v>14688</v>
      </c>
      <c r="T13179" t="s">
        <v>13996</v>
      </c>
      <c r="U13179" t="s">
        <v>10772</v>
      </c>
    </row>
    <row r="13180" spans="1:21">
      <c r="A13180" s="117" t="s">
        <v>13651</v>
      </c>
      <c r="B13180" t="s">
        <v>14590</v>
      </c>
      <c r="C13180" t="s">
        <v>14593</v>
      </c>
      <c r="D13180">
        <v>69</v>
      </c>
      <c r="E13180">
        <v>63</v>
      </c>
      <c r="F13180" t="e">
        <v>#N/A</v>
      </c>
      <c r="G13180" t="e">
        <v>#N/A</v>
      </c>
      <c r="H13180">
        <v>1</v>
      </c>
      <c r="I13180">
        <v>1</v>
      </c>
      <c r="J13180">
        <v>0</v>
      </c>
      <c r="K13180" s="194" t="e">
        <v>#N/A</v>
      </c>
      <c r="L13180" t="s">
        <v>1083</v>
      </c>
      <c r="M13180" t="s">
        <v>1083</v>
      </c>
      <c r="O13180" t="s">
        <v>7876</v>
      </c>
      <c r="R13180" s="117" t="s">
        <v>14599</v>
      </c>
      <c r="S13180" s="117" t="s">
        <v>14615</v>
      </c>
      <c r="T13180" t="e">
        <v>#N/A</v>
      </c>
      <c r="U13180" t="s">
        <v>10772</v>
      </c>
    </row>
    <row r="13181" spans="1:21">
      <c r="A13181" s="117" t="s">
        <v>18635</v>
      </c>
      <c r="B13181" t="s">
        <v>14590</v>
      </c>
      <c r="C13181" t="s">
        <v>14590</v>
      </c>
      <c r="D13181">
        <v>91</v>
      </c>
      <c r="E13181">
        <v>85</v>
      </c>
      <c r="F13181">
        <v>91</v>
      </c>
      <c r="G13181">
        <v>85</v>
      </c>
      <c r="H13181">
        <v>1</v>
      </c>
      <c r="I13181">
        <v>1</v>
      </c>
      <c r="J13181">
        <v>999999</v>
      </c>
      <c r="K13181" s="194">
        <v>999999</v>
      </c>
      <c r="L13181" t="s">
        <v>1084</v>
      </c>
      <c r="M13181" t="s">
        <v>1084</v>
      </c>
      <c r="N13181">
        <v>63049</v>
      </c>
      <c r="O13181" t="s">
        <v>7876</v>
      </c>
      <c r="P13181" t="s">
        <v>7877</v>
      </c>
      <c r="Q13181">
        <v>63.048999999999999</v>
      </c>
      <c r="R13181" s="117" t="s">
        <v>14594</v>
      </c>
      <c r="S13181" s="117" t="s">
        <v>14589</v>
      </c>
      <c r="T13181" t="s">
        <v>12136</v>
      </c>
      <c r="U13181" t="s">
        <v>10772</v>
      </c>
    </row>
    <row r="13182" spans="1:21">
      <c r="A13182" s="117" t="s">
        <v>18636</v>
      </c>
      <c r="B13182" t="s">
        <v>14590</v>
      </c>
      <c r="C13182" t="s">
        <v>14590</v>
      </c>
      <c r="D13182">
        <v>35</v>
      </c>
      <c r="E13182">
        <v>29</v>
      </c>
      <c r="F13182">
        <v>35</v>
      </c>
      <c r="G13182">
        <v>29</v>
      </c>
      <c r="H13182">
        <v>1</v>
      </c>
      <c r="I13182">
        <v>1</v>
      </c>
      <c r="J13182">
        <v>2</v>
      </c>
      <c r="K13182" s="194">
        <v>2</v>
      </c>
      <c r="L13182" t="s">
        <v>1084</v>
      </c>
      <c r="M13182" t="s">
        <v>1084</v>
      </c>
      <c r="N13182">
        <v>63049</v>
      </c>
      <c r="O13182" t="s">
        <v>7876</v>
      </c>
      <c r="P13182" t="s">
        <v>7877</v>
      </c>
      <c r="Q13182">
        <v>63.048999999999999</v>
      </c>
      <c r="R13182" s="117" t="s">
        <v>14594</v>
      </c>
      <c r="S13182" s="117" t="s">
        <v>14589</v>
      </c>
      <c r="T13182" t="s">
        <v>12136</v>
      </c>
      <c r="U13182" t="s">
        <v>10772</v>
      </c>
    </row>
    <row r="13183" spans="1:21">
      <c r="A13183" s="117" t="s">
        <v>18637</v>
      </c>
      <c r="B13183" t="s">
        <v>14590</v>
      </c>
      <c r="C13183" t="s">
        <v>14590</v>
      </c>
      <c r="D13183">
        <v>97</v>
      </c>
      <c r="E13183">
        <v>91</v>
      </c>
      <c r="F13183">
        <v>97</v>
      </c>
      <c r="G13183">
        <v>91</v>
      </c>
      <c r="H13183">
        <v>1</v>
      </c>
      <c r="I13183">
        <v>1</v>
      </c>
      <c r="J13183">
        <v>999999</v>
      </c>
      <c r="K13183" s="194">
        <v>999999</v>
      </c>
      <c r="L13183" t="s">
        <v>1084</v>
      </c>
      <c r="M13183" t="s">
        <v>1084</v>
      </c>
      <c r="N13183">
        <v>63049</v>
      </c>
      <c r="O13183" t="s">
        <v>7876</v>
      </c>
      <c r="P13183" t="s">
        <v>7877</v>
      </c>
      <c r="Q13183">
        <v>63.048999999999999</v>
      </c>
      <c r="R13183" s="117" t="s">
        <v>14594</v>
      </c>
      <c r="S13183" s="117" t="s">
        <v>14589</v>
      </c>
      <c r="T13183" t="s">
        <v>12136</v>
      </c>
      <c r="U13183" t="s">
        <v>10772</v>
      </c>
    </row>
    <row r="13184" spans="1:21">
      <c r="A13184" s="117" t="s">
        <v>18638</v>
      </c>
      <c r="B13184" t="s">
        <v>14590</v>
      </c>
      <c r="C13184" t="s">
        <v>14590</v>
      </c>
      <c r="D13184">
        <v>35</v>
      </c>
      <c r="E13184">
        <v>29</v>
      </c>
      <c r="F13184">
        <v>35</v>
      </c>
      <c r="G13184">
        <v>29</v>
      </c>
      <c r="H13184">
        <v>1</v>
      </c>
      <c r="I13184">
        <v>1</v>
      </c>
      <c r="J13184">
        <v>6</v>
      </c>
      <c r="K13184" s="194">
        <v>6</v>
      </c>
      <c r="L13184" t="s">
        <v>1084</v>
      </c>
      <c r="M13184" t="s">
        <v>1084</v>
      </c>
      <c r="N13184">
        <v>88000</v>
      </c>
      <c r="O13184" t="s">
        <v>7876</v>
      </c>
      <c r="P13184" t="s">
        <v>7877</v>
      </c>
      <c r="Q13184">
        <v>88</v>
      </c>
      <c r="R13184" s="117" t="s">
        <v>14594</v>
      </c>
      <c r="S13184" s="117" t="s">
        <v>14589</v>
      </c>
      <c r="T13184" t="s">
        <v>12136</v>
      </c>
      <c r="U13184" t="s">
        <v>10772</v>
      </c>
    </row>
    <row r="13185" spans="1:21">
      <c r="A13185" s="117" t="s">
        <v>18639</v>
      </c>
      <c r="B13185" t="s">
        <v>14590</v>
      </c>
      <c r="C13185" t="s">
        <v>14590</v>
      </c>
      <c r="D13185">
        <v>35</v>
      </c>
      <c r="E13185">
        <v>29</v>
      </c>
      <c r="F13185">
        <v>35</v>
      </c>
      <c r="G13185">
        <v>29</v>
      </c>
      <c r="H13185">
        <v>1</v>
      </c>
      <c r="I13185">
        <v>1</v>
      </c>
      <c r="J13185">
        <v>2</v>
      </c>
      <c r="K13185" s="194">
        <v>2</v>
      </c>
      <c r="L13185" t="s">
        <v>1084</v>
      </c>
      <c r="M13185" t="s">
        <v>1084</v>
      </c>
      <c r="N13185">
        <v>63049</v>
      </c>
      <c r="O13185" t="s">
        <v>7876</v>
      </c>
      <c r="P13185" t="s">
        <v>7877</v>
      </c>
      <c r="Q13185">
        <v>63.048999999999999</v>
      </c>
      <c r="R13185" s="117" t="s">
        <v>14594</v>
      </c>
      <c r="S13185" s="117" t="s">
        <v>14589</v>
      </c>
      <c r="T13185" t="s">
        <v>12136</v>
      </c>
      <c r="U13185" t="s">
        <v>10772</v>
      </c>
    </row>
    <row r="13186" spans="1:21">
      <c r="A13186" s="117" t="s">
        <v>18640</v>
      </c>
      <c r="B13186" t="s">
        <v>14590</v>
      </c>
      <c r="C13186" t="s">
        <v>14590</v>
      </c>
      <c r="D13186">
        <v>91</v>
      </c>
      <c r="E13186">
        <v>85</v>
      </c>
      <c r="F13186">
        <v>91</v>
      </c>
      <c r="G13186">
        <v>85</v>
      </c>
      <c r="H13186">
        <v>1</v>
      </c>
      <c r="I13186">
        <v>1</v>
      </c>
      <c r="J13186">
        <v>999999</v>
      </c>
      <c r="K13186" s="194">
        <v>999999</v>
      </c>
      <c r="L13186" t="s">
        <v>1084</v>
      </c>
      <c r="M13186" t="s">
        <v>1084</v>
      </c>
      <c r="N13186">
        <v>68492</v>
      </c>
      <c r="O13186" t="s">
        <v>7876</v>
      </c>
      <c r="P13186" t="s">
        <v>7877</v>
      </c>
      <c r="Q13186">
        <v>68.492000000000004</v>
      </c>
      <c r="R13186" s="117" t="s">
        <v>14594</v>
      </c>
      <c r="S13186" s="117" t="s">
        <v>14589</v>
      </c>
      <c r="T13186" t="s">
        <v>12136</v>
      </c>
      <c r="U13186" t="s">
        <v>10772</v>
      </c>
    </row>
    <row r="13187" spans="1:21">
      <c r="A13187" s="117" t="s">
        <v>18641</v>
      </c>
      <c r="B13187" t="s">
        <v>14590</v>
      </c>
      <c r="C13187" t="s">
        <v>14590</v>
      </c>
      <c r="D13187">
        <v>35</v>
      </c>
      <c r="E13187">
        <v>29</v>
      </c>
      <c r="F13187">
        <v>35</v>
      </c>
      <c r="G13187">
        <v>29</v>
      </c>
      <c r="H13187">
        <v>1</v>
      </c>
      <c r="I13187">
        <v>1</v>
      </c>
      <c r="J13187">
        <v>2</v>
      </c>
      <c r="K13187" s="194">
        <v>2</v>
      </c>
      <c r="L13187" t="s">
        <v>1084</v>
      </c>
      <c r="M13187" t="s">
        <v>1084</v>
      </c>
      <c r="N13187">
        <v>68492</v>
      </c>
      <c r="O13187" t="s">
        <v>7876</v>
      </c>
      <c r="P13187" t="s">
        <v>7877</v>
      </c>
      <c r="Q13187">
        <v>68.492000000000004</v>
      </c>
      <c r="R13187" s="117" t="s">
        <v>14594</v>
      </c>
      <c r="S13187" s="117" t="s">
        <v>14589</v>
      </c>
      <c r="T13187" t="s">
        <v>12136</v>
      </c>
      <c r="U13187" t="s">
        <v>10772</v>
      </c>
    </row>
    <row r="13188" spans="1:21">
      <c r="A13188" s="117" t="s">
        <v>18642</v>
      </c>
      <c r="B13188" t="s">
        <v>14590</v>
      </c>
      <c r="C13188" t="s">
        <v>14590</v>
      </c>
      <c r="D13188">
        <v>91</v>
      </c>
      <c r="E13188">
        <v>85</v>
      </c>
      <c r="F13188">
        <v>91</v>
      </c>
      <c r="G13188">
        <v>85</v>
      </c>
      <c r="H13188">
        <v>1</v>
      </c>
      <c r="I13188">
        <v>1</v>
      </c>
      <c r="J13188">
        <v>999999</v>
      </c>
      <c r="K13188" s="194">
        <v>999999</v>
      </c>
      <c r="L13188" t="s">
        <v>1084</v>
      </c>
      <c r="M13188" t="s">
        <v>1084</v>
      </c>
      <c r="N13188">
        <v>68492</v>
      </c>
      <c r="O13188" t="s">
        <v>7876</v>
      </c>
      <c r="P13188" t="s">
        <v>7877</v>
      </c>
      <c r="Q13188">
        <v>68.492000000000004</v>
      </c>
      <c r="R13188" s="117" t="s">
        <v>14594</v>
      </c>
      <c r="S13188" s="117" t="s">
        <v>14589</v>
      </c>
      <c r="T13188" t="s">
        <v>12136</v>
      </c>
      <c r="U13188" t="s">
        <v>10772</v>
      </c>
    </row>
    <row r="13189" spans="1:21">
      <c r="A13189" s="117" t="s">
        <v>18643</v>
      </c>
      <c r="B13189" t="s">
        <v>14590</v>
      </c>
      <c r="C13189" t="s">
        <v>14590</v>
      </c>
      <c r="D13189">
        <v>91</v>
      </c>
      <c r="E13189">
        <v>85</v>
      </c>
      <c r="F13189">
        <v>91</v>
      </c>
      <c r="G13189">
        <v>85</v>
      </c>
      <c r="H13189">
        <v>1</v>
      </c>
      <c r="I13189">
        <v>1</v>
      </c>
      <c r="J13189">
        <v>999999</v>
      </c>
      <c r="K13189" s="194">
        <v>999999</v>
      </c>
      <c r="L13189" t="s">
        <v>1084</v>
      </c>
      <c r="M13189" t="s">
        <v>1084</v>
      </c>
      <c r="N13189">
        <v>68492</v>
      </c>
      <c r="O13189" t="s">
        <v>7876</v>
      </c>
      <c r="P13189" t="s">
        <v>7877</v>
      </c>
      <c r="Q13189">
        <v>68.492000000000004</v>
      </c>
      <c r="R13189" s="117" t="s">
        <v>14594</v>
      </c>
      <c r="S13189" s="117" t="s">
        <v>14589</v>
      </c>
      <c r="T13189" t="s">
        <v>12136</v>
      </c>
      <c r="U13189" t="s">
        <v>10772</v>
      </c>
    </row>
    <row r="13190" spans="1:21">
      <c r="A13190" s="117" t="s">
        <v>18644</v>
      </c>
      <c r="B13190" t="s">
        <v>14590</v>
      </c>
      <c r="C13190" t="s">
        <v>14590</v>
      </c>
      <c r="D13190">
        <v>35</v>
      </c>
      <c r="E13190">
        <v>29</v>
      </c>
      <c r="F13190">
        <v>35</v>
      </c>
      <c r="G13190">
        <v>29</v>
      </c>
      <c r="H13190">
        <v>1</v>
      </c>
      <c r="I13190">
        <v>1</v>
      </c>
      <c r="J13190">
        <v>3</v>
      </c>
      <c r="K13190" s="194">
        <v>3</v>
      </c>
      <c r="L13190" t="s">
        <v>1084</v>
      </c>
      <c r="M13190" t="s">
        <v>1084</v>
      </c>
      <c r="N13190">
        <v>90500</v>
      </c>
      <c r="O13190" t="s">
        <v>7876</v>
      </c>
      <c r="P13190" t="s">
        <v>7877</v>
      </c>
      <c r="Q13190">
        <v>90.5</v>
      </c>
      <c r="R13190" s="117" t="s">
        <v>14594</v>
      </c>
      <c r="S13190" s="117" t="s">
        <v>14589</v>
      </c>
      <c r="T13190" t="s">
        <v>12136</v>
      </c>
      <c r="U13190" t="s">
        <v>10772</v>
      </c>
    </row>
    <row r="13191" spans="1:21">
      <c r="A13191" s="117" t="s">
        <v>18645</v>
      </c>
      <c r="B13191" t="s">
        <v>14590</v>
      </c>
      <c r="C13191" t="s">
        <v>14590</v>
      </c>
      <c r="D13191">
        <v>98</v>
      </c>
      <c r="E13191">
        <v>92</v>
      </c>
      <c r="F13191">
        <v>98</v>
      </c>
      <c r="G13191">
        <v>92</v>
      </c>
      <c r="H13191">
        <v>1</v>
      </c>
      <c r="I13191">
        <v>1</v>
      </c>
      <c r="J13191">
        <v>12</v>
      </c>
      <c r="K13191" s="194">
        <v>12</v>
      </c>
      <c r="L13191" t="s">
        <v>1084</v>
      </c>
      <c r="M13191" t="s">
        <v>1084</v>
      </c>
      <c r="N13191">
        <v>90500</v>
      </c>
      <c r="O13191" t="s">
        <v>7876</v>
      </c>
      <c r="P13191" t="s">
        <v>7877</v>
      </c>
      <c r="Q13191">
        <v>90.5</v>
      </c>
      <c r="R13191" s="117" t="s">
        <v>14594</v>
      </c>
      <c r="S13191" s="117" t="s">
        <v>14589</v>
      </c>
      <c r="T13191" t="s">
        <v>12136</v>
      </c>
      <c r="U13191" t="s">
        <v>10772</v>
      </c>
    </row>
    <row r="13192" spans="1:21">
      <c r="A13192" s="117" t="s">
        <v>18646</v>
      </c>
      <c r="B13192" t="s">
        <v>14590</v>
      </c>
      <c r="C13192" t="s">
        <v>14590</v>
      </c>
      <c r="D13192">
        <v>35</v>
      </c>
      <c r="E13192">
        <v>29</v>
      </c>
      <c r="F13192">
        <v>35</v>
      </c>
      <c r="G13192">
        <v>29</v>
      </c>
      <c r="H13192">
        <v>1</v>
      </c>
      <c r="I13192">
        <v>1</v>
      </c>
      <c r="J13192">
        <v>3</v>
      </c>
      <c r="K13192" s="194">
        <v>3</v>
      </c>
      <c r="L13192" t="s">
        <v>1084</v>
      </c>
      <c r="M13192" t="s">
        <v>1084</v>
      </c>
      <c r="N13192">
        <v>68492</v>
      </c>
      <c r="O13192" t="s">
        <v>7876</v>
      </c>
      <c r="P13192" t="s">
        <v>7877</v>
      </c>
      <c r="Q13192">
        <v>68.492000000000004</v>
      </c>
      <c r="R13192" s="117" t="s">
        <v>14594</v>
      </c>
      <c r="S13192" s="117" t="s">
        <v>14589</v>
      </c>
      <c r="T13192" t="s">
        <v>12136</v>
      </c>
      <c r="U13192" t="s">
        <v>10772</v>
      </c>
    </row>
    <row r="13193" spans="1:21">
      <c r="A13193" s="117" t="s">
        <v>18647</v>
      </c>
      <c r="B13193" t="s">
        <v>14590</v>
      </c>
      <c r="C13193" t="s">
        <v>14590</v>
      </c>
      <c r="D13193">
        <v>35</v>
      </c>
      <c r="E13193">
        <v>29</v>
      </c>
      <c r="F13193">
        <v>35</v>
      </c>
      <c r="G13193">
        <v>29</v>
      </c>
      <c r="H13193">
        <v>1</v>
      </c>
      <c r="I13193">
        <v>1</v>
      </c>
      <c r="J13193">
        <v>2</v>
      </c>
      <c r="K13193" s="194">
        <v>2</v>
      </c>
      <c r="L13193" t="s">
        <v>1084</v>
      </c>
      <c r="M13193" t="s">
        <v>1084</v>
      </c>
      <c r="N13193">
        <v>68492</v>
      </c>
      <c r="O13193" t="s">
        <v>7876</v>
      </c>
      <c r="P13193" t="s">
        <v>7877</v>
      </c>
      <c r="Q13193">
        <v>68.492000000000004</v>
      </c>
      <c r="R13193" s="117" t="s">
        <v>14594</v>
      </c>
      <c r="S13193" s="117" t="s">
        <v>14589</v>
      </c>
      <c r="T13193" t="s">
        <v>12136</v>
      </c>
      <c r="U13193" t="s">
        <v>10772</v>
      </c>
    </row>
    <row r="13194" spans="1:21">
      <c r="A13194" s="117" t="s">
        <v>18965</v>
      </c>
      <c r="B13194" t="s">
        <v>14590</v>
      </c>
      <c r="C13194" t="s">
        <v>14590</v>
      </c>
      <c r="D13194">
        <v>137</v>
      </c>
      <c r="E13194">
        <v>131</v>
      </c>
      <c r="F13194">
        <v>137</v>
      </c>
      <c r="G13194">
        <v>131</v>
      </c>
      <c r="H13194">
        <v>1</v>
      </c>
      <c r="I13194">
        <v>1</v>
      </c>
      <c r="J13194">
        <v>0</v>
      </c>
      <c r="K13194" s="194">
        <v>0</v>
      </c>
      <c r="L13194" t="s">
        <v>1090</v>
      </c>
      <c r="M13194" t="s">
        <v>1090</v>
      </c>
      <c r="N13194">
        <v>277000</v>
      </c>
      <c r="O13194" t="s">
        <v>7876</v>
      </c>
      <c r="Q13194">
        <v>277</v>
      </c>
      <c r="R13194" s="117" t="s">
        <v>14599</v>
      </c>
      <c r="S13194" s="117" t="s">
        <v>15092</v>
      </c>
      <c r="T13194" t="s">
        <v>12143</v>
      </c>
      <c r="U13194" t="s">
        <v>10772</v>
      </c>
    </row>
    <row r="13195" spans="1:21">
      <c r="A13195" s="117" t="s">
        <v>18966</v>
      </c>
      <c r="B13195" t="s">
        <v>14590</v>
      </c>
      <c r="C13195" t="s">
        <v>14590</v>
      </c>
      <c r="D13195">
        <v>137</v>
      </c>
      <c r="E13195">
        <v>131</v>
      </c>
      <c r="F13195">
        <v>137</v>
      </c>
      <c r="G13195">
        <v>131</v>
      </c>
      <c r="H13195">
        <v>1</v>
      </c>
      <c r="I13195">
        <v>1</v>
      </c>
      <c r="J13195">
        <v>0</v>
      </c>
      <c r="K13195" s="194">
        <v>0</v>
      </c>
      <c r="L13195" t="s">
        <v>1090</v>
      </c>
      <c r="M13195" t="s">
        <v>1090</v>
      </c>
      <c r="N13195">
        <v>362000</v>
      </c>
      <c r="O13195" t="s">
        <v>7876</v>
      </c>
      <c r="Q13195">
        <v>362</v>
      </c>
      <c r="R13195" s="117" t="s">
        <v>14599</v>
      </c>
      <c r="S13195" s="117" t="s">
        <v>15092</v>
      </c>
      <c r="T13195" t="s">
        <v>12143</v>
      </c>
      <c r="U13195" t="s">
        <v>10772</v>
      </c>
    </row>
    <row r="13196" spans="1:21">
      <c r="A13196" s="117" t="s">
        <v>16072</v>
      </c>
      <c r="B13196" t="s">
        <v>14590</v>
      </c>
      <c r="C13196" t="s">
        <v>14590</v>
      </c>
      <c r="D13196">
        <v>137</v>
      </c>
      <c r="E13196">
        <v>131</v>
      </c>
      <c r="F13196">
        <v>137</v>
      </c>
      <c r="G13196">
        <v>131</v>
      </c>
      <c r="H13196">
        <v>1</v>
      </c>
      <c r="I13196">
        <v>1</v>
      </c>
      <c r="J13196">
        <v>0</v>
      </c>
      <c r="K13196" s="194">
        <v>0</v>
      </c>
      <c r="L13196" t="s">
        <v>1090</v>
      </c>
      <c r="M13196" t="s">
        <v>1090</v>
      </c>
      <c r="N13196">
        <v>381000</v>
      </c>
      <c r="O13196" t="s">
        <v>7876</v>
      </c>
      <c r="Q13196">
        <v>381</v>
      </c>
      <c r="R13196" s="117" t="s">
        <v>14605</v>
      </c>
      <c r="S13196" s="117" t="s">
        <v>15092</v>
      </c>
      <c r="T13196" t="s">
        <v>12143</v>
      </c>
      <c r="U13196" t="s">
        <v>10772</v>
      </c>
    </row>
    <row r="13197" spans="1:21">
      <c r="A13197" s="117" t="s">
        <v>18967</v>
      </c>
      <c r="B13197" t="s">
        <v>14590</v>
      </c>
      <c r="C13197" t="s">
        <v>14590</v>
      </c>
      <c r="D13197">
        <v>137</v>
      </c>
      <c r="E13197">
        <v>131</v>
      </c>
      <c r="F13197">
        <v>137</v>
      </c>
      <c r="G13197">
        <v>131</v>
      </c>
      <c r="H13197">
        <v>1</v>
      </c>
      <c r="I13197">
        <v>1</v>
      </c>
      <c r="J13197">
        <v>0</v>
      </c>
      <c r="K13197" s="194">
        <v>0</v>
      </c>
      <c r="L13197" t="s">
        <v>1090</v>
      </c>
      <c r="M13197" t="s">
        <v>1090</v>
      </c>
      <c r="N13197">
        <v>279000</v>
      </c>
      <c r="O13197" t="s">
        <v>7876</v>
      </c>
      <c r="Q13197">
        <v>279</v>
      </c>
      <c r="R13197" s="117" t="s">
        <v>14599</v>
      </c>
      <c r="S13197" s="117" t="s">
        <v>15092</v>
      </c>
      <c r="T13197" t="s">
        <v>12143</v>
      </c>
      <c r="U13197" t="s">
        <v>10772</v>
      </c>
    </row>
    <row r="13198" spans="1:21">
      <c r="A13198" s="117" t="s">
        <v>18968</v>
      </c>
      <c r="B13198" t="s">
        <v>14590</v>
      </c>
      <c r="C13198" t="s">
        <v>14590</v>
      </c>
      <c r="D13198">
        <v>137</v>
      </c>
      <c r="E13198">
        <v>131</v>
      </c>
      <c r="F13198">
        <v>137</v>
      </c>
      <c r="G13198">
        <v>131</v>
      </c>
      <c r="H13198">
        <v>1</v>
      </c>
      <c r="I13198">
        <v>1</v>
      </c>
      <c r="J13198">
        <v>0</v>
      </c>
      <c r="K13198" s="194">
        <v>0</v>
      </c>
      <c r="L13198" t="s">
        <v>1090</v>
      </c>
      <c r="M13198" t="s">
        <v>1090</v>
      </c>
      <c r="N13198">
        <v>369000</v>
      </c>
      <c r="O13198" t="s">
        <v>7876</v>
      </c>
      <c r="Q13198">
        <v>369</v>
      </c>
      <c r="R13198" s="117" t="s">
        <v>14599</v>
      </c>
      <c r="S13198" s="117" t="s">
        <v>15092</v>
      </c>
      <c r="T13198" t="s">
        <v>12143</v>
      </c>
      <c r="U13198" t="s">
        <v>10772</v>
      </c>
    </row>
    <row r="13199" spans="1:21">
      <c r="A13199" s="117" t="s">
        <v>16073</v>
      </c>
      <c r="B13199" t="s">
        <v>14590</v>
      </c>
      <c r="C13199" t="s">
        <v>14590</v>
      </c>
      <c r="D13199">
        <v>137</v>
      </c>
      <c r="E13199">
        <v>131</v>
      </c>
      <c r="F13199">
        <v>137</v>
      </c>
      <c r="G13199">
        <v>131</v>
      </c>
      <c r="H13199">
        <v>1</v>
      </c>
      <c r="I13199">
        <v>1</v>
      </c>
      <c r="J13199">
        <v>0</v>
      </c>
      <c r="K13199" s="194">
        <v>0</v>
      </c>
      <c r="L13199" t="s">
        <v>1090</v>
      </c>
      <c r="M13199" t="s">
        <v>1090</v>
      </c>
      <c r="N13199">
        <v>383000</v>
      </c>
      <c r="O13199" t="s">
        <v>7876</v>
      </c>
      <c r="Q13199">
        <v>383</v>
      </c>
      <c r="R13199" s="117" t="s">
        <v>14605</v>
      </c>
      <c r="S13199" s="117" t="s">
        <v>15092</v>
      </c>
      <c r="T13199" t="s">
        <v>12143</v>
      </c>
      <c r="U13199" t="s">
        <v>10772</v>
      </c>
    </row>
    <row r="13200" spans="1:21">
      <c r="A13200" s="117" t="s">
        <v>18969</v>
      </c>
      <c r="B13200" t="s">
        <v>14590</v>
      </c>
      <c r="C13200" t="s">
        <v>14590</v>
      </c>
      <c r="D13200">
        <v>137</v>
      </c>
      <c r="E13200">
        <v>131</v>
      </c>
      <c r="F13200">
        <v>137</v>
      </c>
      <c r="G13200">
        <v>131</v>
      </c>
      <c r="H13200">
        <v>1</v>
      </c>
      <c r="I13200">
        <v>1</v>
      </c>
      <c r="J13200">
        <v>0</v>
      </c>
      <c r="K13200" s="194">
        <v>0</v>
      </c>
      <c r="L13200" t="s">
        <v>1090</v>
      </c>
      <c r="M13200" t="s">
        <v>1090</v>
      </c>
      <c r="N13200">
        <v>384000</v>
      </c>
      <c r="O13200" t="s">
        <v>7876</v>
      </c>
      <c r="Q13200">
        <v>384</v>
      </c>
      <c r="R13200" s="117" t="s">
        <v>14599</v>
      </c>
      <c r="S13200" s="117" t="s">
        <v>15092</v>
      </c>
      <c r="T13200" t="s">
        <v>12143</v>
      </c>
      <c r="U13200" t="s">
        <v>10772</v>
      </c>
    </row>
    <row r="13201" spans="1:21">
      <c r="A13201" s="117" t="s">
        <v>25759</v>
      </c>
      <c r="B13201" t="s">
        <v>14590</v>
      </c>
      <c r="C13201" t="s">
        <v>14590</v>
      </c>
      <c r="D13201">
        <v>137</v>
      </c>
      <c r="E13201">
        <v>131</v>
      </c>
      <c r="F13201">
        <v>137</v>
      </c>
      <c r="G13201">
        <v>131</v>
      </c>
      <c r="H13201">
        <v>1</v>
      </c>
      <c r="I13201">
        <v>1</v>
      </c>
      <c r="J13201">
        <v>0</v>
      </c>
      <c r="K13201" s="194">
        <v>0</v>
      </c>
      <c r="L13201" t="s">
        <v>1090</v>
      </c>
      <c r="M13201" t="s">
        <v>1090</v>
      </c>
      <c r="N13201">
        <v>226000</v>
      </c>
      <c r="O13201" t="s">
        <v>7876</v>
      </c>
      <c r="Q13201">
        <v>226</v>
      </c>
      <c r="R13201" s="117" t="s">
        <v>14599</v>
      </c>
      <c r="S13201" s="117" t="s">
        <v>15092</v>
      </c>
      <c r="T13201" t="s">
        <v>12143</v>
      </c>
      <c r="U13201" t="s">
        <v>10772</v>
      </c>
    </row>
    <row r="13202" spans="1:21">
      <c r="A13202" s="117" t="s">
        <v>18970</v>
      </c>
      <c r="B13202" t="s">
        <v>14590</v>
      </c>
      <c r="C13202" t="s">
        <v>14590</v>
      </c>
      <c r="D13202">
        <v>137</v>
      </c>
      <c r="E13202">
        <v>131</v>
      </c>
      <c r="F13202">
        <v>137</v>
      </c>
      <c r="G13202">
        <v>131</v>
      </c>
      <c r="H13202">
        <v>1</v>
      </c>
      <c r="I13202">
        <v>1</v>
      </c>
      <c r="J13202">
        <v>0</v>
      </c>
      <c r="K13202" s="194">
        <v>0</v>
      </c>
      <c r="L13202" t="s">
        <v>1090</v>
      </c>
      <c r="M13202" t="s">
        <v>1090</v>
      </c>
      <c r="N13202">
        <v>504000</v>
      </c>
      <c r="O13202" t="s">
        <v>7876</v>
      </c>
      <c r="Q13202">
        <v>504</v>
      </c>
      <c r="R13202" s="117" t="s">
        <v>14599</v>
      </c>
      <c r="S13202" s="117" t="s">
        <v>15092</v>
      </c>
      <c r="T13202" t="s">
        <v>12143</v>
      </c>
      <c r="U13202" t="s">
        <v>10772</v>
      </c>
    </row>
    <row r="13203" spans="1:21">
      <c r="A13203" s="117" t="s">
        <v>16074</v>
      </c>
      <c r="B13203" t="s">
        <v>14590</v>
      </c>
      <c r="C13203" t="s">
        <v>14590</v>
      </c>
      <c r="D13203">
        <v>137</v>
      </c>
      <c r="E13203">
        <v>131</v>
      </c>
      <c r="F13203">
        <v>137</v>
      </c>
      <c r="G13203">
        <v>131</v>
      </c>
      <c r="H13203">
        <v>1</v>
      </c>
      <c r="I13203">
        <v>1</v>
      </c>
      <c r="J13203">
        <v>0</v>
      </c>
      <c r="K13203" s="194">
        <v>0</v>
      </c>
      <c r="L13203" t="s">
        <v>1090</v>
      </c>
      <c r="M13203" t="s">
        <v>1090</v>
      </c>
      <c r="N13203">
        <v>488000</v>
      </c>
      <c r="O13203" t="s">
        <v>7876</v>
      </c>
      <c r="Q13203">
        <v>488</v>
      </c>
      <c r="R13203" s="117" t="s">
        <v>14605</v>
      </c>
      <c r="S13203" s="117" t="s">
        <v>15092</v>
      </c>
      <c r="T13203" t="s">
        <v>12143</v>
      </c>
      <c r="U13203" t="s">
        <v>10772</v>
      </c>
    </row>
    <row r="13204" spans="1:21">
      <c r="A13204" s="117" t="s">
        <v>18971</v>
      </c>
      <c r="B13204" t="s">
        <v>14590</v>
      </c>
      <c r="C13204" t="s">
        <v>14590</v>
      </c>
      <c r="D13204">
        <v>137</v>
      </c>
      <c r="E13204">
        <v>131</v>
      </c>
      <c r="F13204">
        <v>137</v>
      </c>
      <c r="G13204">
        <v>131</v>
      </c>
      <c r="H13204">
        <v>1</v>
      </c>
      <c r="I13204">
        <v>1</v>
      </c>
      <c r="J13204">
        <v>0</v>
      </c>
      <c r="K13204" s="194">
        <v>0</v>
      </c>
      <c r="L13204" t="s">
        <v>1090</v>
      </c>
      <c r="M13204" t="s">
        <v>1090</v>
      </c>
      <c r="N13204">
        <v>530703</v>
      </c>
      <c r="O13204" t="s">
        <v>7876</v>
      </c>
      <c r="Q13204">
        <v>530.70299999999997</v>
      </c>
      <c r="R13204" s="117" t="s">
        <v>14599</v>
      </c>
      <c r="S13204" s="117" t="s">
        <v>15092</v>
      </c>
      <c r="T13204" t="s">
        <v>12143</v>
      </c>
      <c r="U13204" t="s">
        <v>10772</v>
      </c>
    </row>
    <row r="13205" spans="1:21">
      <c r="A13205" s="117" t="s">
        <v>25760</v>
      </c>
      <c r="B13205" t="s">
        <v>14590</v>
      </c>
      <c r="C13205" t="s">
        <v>14590</v>
      </c>
      <c r="D13205">
        <v>137</v>
      </c>
      <c r="E13205">
        <v>131</v>
      </c>
      <c r="F13205">
        <v>137</v>
      </c>
      <c r="G13205">
        <v>131</v>
      </c>
      <c r="H13205">
        <v>1</v>
      </c>
      <c r="I13205">
        <v>1</v>
      </c>
      <c r="J13205">
        <v>0</v>
      </c>
      <c r="K13205" s="194">
        <v>0</v>
      </c>
      <c r="L13205" t="s">
        <v>1090</v>
      </c>
      <c r="M13205" t="s">
        <v>1090</v>
      </c>
      <c r="N13205">
        <v>286000</v>
      </c>
      <c r="O13205" t="s">
        <v>7876</v>
      </c>
      <c r="P13205" t="s">
        <v>25761</v>
      </c>
      <c r="Q13205">
        <v>286</v>
      </c>
      <c r="R13205" s="117" t="s">
        <v>14599</v>
      </c>
      <c r="S13205" s="117" t="s">
        <v>15092</v>
      </c>
      <c r="T13205" t="s">
        <v>12143</v>
      </c>
      <c r="U13205" t="s">
        <v>10772</v>
      </c>
    </row>
    <row r="13206" spans="1:21">
      <c r="A13206" s="117" t="s">
        <v>18972</v>
      </c>
      <c r="B13206" t="s">
        <v>14590</v>
      </c>
      <c r="C13206" t="s">
        <v>14590</v>
      </c>
      <c r="D13206">
        <v>137</v>
      </c>
      <c r="E13206">
        <v>131</v>
      </c>
      <c r="F13206">
        <v>137</v>
      </c>
      <c r="G13206">
        <v>131</v>
      </c>
      <c r="H13206">
        <v>1</v>
      </c>
      <c r="I13206">
        <v>1</v>
      </c>
      <c r="J13206">
        <v>0</v>
      </c>
      <c r="K13206" s="194">
        <v>0</v>
      </c>
      <c r="L13206" t="s">
        <v>1090</v>
      </c>
      <c r="M13206" t="s">
        <v>1090</v>
      </c>
      <c r="N13206">
        <v>532000</v>
      </c>
      <c r="O13206" t="s">
        <v>7876</v>
      </c>
      <c r="Q13206">
        <v>532</v>
      </c>
      <c r="R13206" s="117" t="s">
        <v>14599</v>
      </c>
      <c r="S13206" s="117" t="s">
        <v>15092</v>
      </c>
      <c r="T13206" t="s">
        <v>12143</v>
      </c>
      <c r="U13206" t="s">
        <v>10772</v>
      </c>
    </row>
    <row r="13207" spans="1:21">
      <c r="A13207" s="117" t="s">
        <v>16075</v>
      </c>
      <c r="B13207" t="s">
        <v>14590</v>
      </c>
      <c r="C13207" t="s">
        <v>14590</v>
      </c>
      <c r="D13207">
        <v>137</v>
      </c>
      <c r="E13207">
        <v>131</v>
      </c>
      <c r="F13207">
        <v>137</v>
      </c>
      <c r="G13207">
        <v>131</v>
      </c>
      <c r="H13207">
        <v>1</v>
      </c>
      <c r="I13207">
        <v>1</v>
      </c>
      <c r="J13207">
        <v>0</v>
      </c>
      <c r="K13207" s="194">
        <v>0</v>
      </c>
      <c r="L13207" t="s">
        <v>1090</v>
      </c>
      <c r="M13207" t="s">
        <v>1090</v>
      </c>
      <c r="N13207">
        <v>527000</v>
      </c>
      <c r="O13207" t="s">
        <v>7876</v>
      </c>
      <c r="Q13207">
        <v>527</v>
      </c>
      <c r="R13207" s="117" t="s">
        <v>14605</v>
      </c>
      <c r="S13207" s="117" t="s">
        <v>15092</v>
      </c>
      <c r="T13207" t="s">
        <v>12143</v>
      </c>
      <c r="U13207" t="s">
        <v>10772</v>
      </c>
    </row>
    <row r="13208" spans="1:21">
      <c r="A13208" s="117" t="s">
        <v>16076</v>
      </c>
      <c r="B13208" t="s">
        <v>14590</v>
      </c>
      <c r="C13208" t="s">
        <v>14590</v>
      </c>
      <c r="D13208">
        <v>76</v>
      </c>
      <c r="E13208">
        <v>70</v>
      </c>
      <c r="F13208">
        <v>76</v>
      </c>
      <c r="G13208">
        <v>70</v>
      </c>
      <c r="H13208">
        <v>1</v>
      </c>
      <c r="I13208">
        <v>1</v>
      </c>
      <c r="J13208">
        <v>0</v>
      </c>
      <c r="K13208" s="194">
        <v>0</v>
      </c>
      <c r="L13208" t="s">
        <v>1090</v>
      </c>
      <c r="M13208" t="s">
        <v>1090</v>
      </c>
      <c r="N13208">
        <v>2000</v>
      </c>
      <c r="O13208" t="s">
        <v>7876</v>
      </c>
      <c r="Q13208">
        <v>2</v>
      </c>
      <c r="R13208" s="117" t="s">
        <v>14605</v>
      </c>
      <c r="S13208" s="117" t="s">
        <v>15092</v>
      </c>
      <c r="T13208" t="s">
        <v>12143</v>
      </c>
      <c r="U13208" t="s">
        <v>10772</v>
      </c>
    </row>
    <row r="13209" spans="1:21">
      <c r="A13209" s="117" t="s">
        <v>16077</v>
      </c>
      <c r="B13209" t="s">
        <v>14590</v>
      </c>
      <c r="C13209" t="s">
        <v>14590</v>
      </c>
      <c r="D13209">
        <v>76</v>
      </c>
      <c r="E13209">
        <v>70</v>
      </c>
      <c r="F13209">
        <v>76</v>
      </c>
      <c r="G13209">
        <v>70</v>
      </c>
      <c r="H13209">
        <v>1</v>
      </c>
      <c r="I13209">
        <v>1</v>
      </c>
      <c r="J13209">
        <v>0</v>
      </c>
      <c r="K13209" s="194">
        <v>0</v>
      </c>
      <c r="L13209" t="s">
        <v>1090</v>
      </c>
      <c r="M13209" t="s">
        <v>1090</v>
      </c>
      <c r="N13209">
        <v>2000</v>
      </c>
      <c r="O13209" t="s">
        <v>7876</v>
      </c>
      <c r="Q13209">
        <v>2</v>
      </c>
      <c r="R13209" s="117" t="s">
        <v>14605</v>
      </c>
      <c r="S13209" s="117" t="s">
        <v>15092</v>
      </c>
      <c r="T13209" t="s">
        <v>12143</v>
      </c>
      <c r="U13209" t="s">
        <v>10772</v>
      </c>
    </row>
    <row r="13210" spans="1:21">
      <c r="A13210" s="117" t="s">
        <v>16078</v>
      </c>
      <c r="B13210" t="s">
        <v>14590</v>
      </c>
      <c r="C13210" t="s">
        <v>14590</v>
      </c>
      <c r="D13210">
        <v>76</v>
      </c>
      <c r="E13210">
        <v>70</v>
      </c>
      <c r="F13210">
        <v>76</v>
      </c>
      <c r="G13210">
        <v>70</v>
      </c>
      <c r="H13210">
        <v>1</v>
      </c>
      <c r="I13210">
        <v>1</v>
      </c>
      <c r="J13210">
        <v>0</v>
      </c>
      <c r="K13210" s="194">
        <v>0</v>
      </c>
      <c r="L13210" t="s">
        <v>1090</v>
      </c>
      <c r="M13210" t="s">
        <v>1090</v>
      </c>
      <c r="N13210">
        <v>2000</v>
      </c>
      <c r="O13210" t="s">
        <v>7876</v>
      </c>
      <c r="Q13210">
        <v>2</v>
      </c>
      <c r="R13210" s="117" t="s">
        <v>14605</v>
      </c>
      <c r="S13210" s="117" t="s">
        <v>15092</v>
      </c>
      <c r="T13210" t="s">
        <v>12143</v>
      </c>
      <c r="U13210" t="s">
        <v>10772</v>
      </c>
    </row>
    <row r="13211" spans="1:21">
      <c r="A13211" s="117" t="s">
        <v>16079</v>
      </c>
      <c r="B13211" t="s">
        <v>14590</v>
      </c>
      <c r="C13211" t="s">
        <v>14590</v>
      </c>
      <c r="D13211">
        <v>76</v>
      </c>
      <c r="E13211">
        <v>70</v>
      </c>
      <c r="F13211">
        <v>76</v>
      </c>
      <c r="G13211">
        <v>70</v>
      </c>
      <c r="H13211">
        <v>1</v>
      </c>
      <c r="I13211">
        <v>1</v>
      </c>
      <c r="J13211">
        <v>0</v>
      </c>
      <c r="K13211" s="194">
        <v>0</v>
      </c>
      <c r="L13211" t="s">
        <v>1090</v>
      </c>
      <c r="M13211" t="s">
        <v>1090</v>
      </c>
      <c r="N13211">
        <v>2858</v>
      </c>
      <c r="O13211" t="s">
        <v>7876</v>
      </c>
      <c r="Q13211">
        <v>2.8580000000000001</v>
      </c>
      <c r="R13211" s="117" t="s">
        <v>14605</v>
      </c>
      <c r="S13211" s="117" t="s">
        <v>15092</v>
      </c>
      <c r="T13211" t="s">
        <v>12143</v>
      </c>
      <c r="U13211" t="s">
        <v>10772</v>
      </c>
    </row>
    <row r="13212" spans="1:21">
      <c r="A13212" s="117" t="s">
        <v>21942</v>
      </c>
      <c r="B13212" t="s">
        <v>14590</v>
      </c>
      <c r="C13212" t="s">
        <v>14590</v>
      </c>
      <c r="D13212">
        <v>76</v>
      </c>
      <c r="E13212">
        <v>70</v>
      </c>
      <c r="F13212">
        <v>76</v>
      </c>
      <c r="G13212">
        <v>70</v>
      </c>
      <c r="H13212">
        <v>1</v>
      </c>
      <c r="I13212">
        <v>1</v>
      </c>
      <c r="J13212">
        <v>0</v>
      </c>
      <c r="K13212" s="194">
        <v>0</v>
      </c>
      <c r="L13212" t="s">
        <v>1084</v>
      </c>
      <c r="M13212" t="s">
        <v>1084</v>
      </c>
      <c r="N13212">
        <v>750</v>
      </c>
      <c r="O13212" t="s">
        <v>7876</v>
      </c>
      <c r="Q13212">
        <v>0.75</v>
      </c>
      <c r="R13212" s="117" t="s">
        <v>14599</v>
      </c>
      <c r="S13212" s="117" t="s">
        <v>15092</v>
      </c>
      <c r="T13212" t="s">
        <v>12143</v>
      </c>
      <c r="U13212" t="s">
        <v>10772</v>
      </c>
    </row>
    <row r="13213" spans="1:21">
      <c r="A13213" s="117" t="s">
        <v>21943</v>
      </c>
      <c r="B13213" t="s">
        <v>14590</v>
      </c>
      <c r="C13213" t="s">
        <v>14590</v>
      </c>
      <c r="D13213">
        <v>76</v>
      </c>
      <c r="E13213">
        <v>70</v>
      </c>
      <c r="F13213">
        <v>76</v>
      </c>
      <c r="G13213">
        <v>70</v>
      </c>
      <c r="H13213">
        <v>1</v>
      </c>
      <c r="I13213">
        <v>1</v>
      </c>
      <c r="J13213">
        <v>0</v>
      </c>
      <c r="K13213" s="194">
        <v>0</v>
      </c>
      <c r="L13213" t="s">
        <v>1084</v>
      </c>
      <c r="M13213" t="s">
        <v>1084</v>
      </c>
      <c r="N13213">
        <v>13608</v>
      </c>
      <c r="O13213" t="s">
        <v>7876</v>
      </c>
      <c r="P13213" t="s">
        <v>21944</v>
      </c>
      <c r="Q13213">
        <v>13.608000000000001</v>
      </c>
      <c r="R13213" s="117" t="s">
        <v>14599</v>
      </c>
      <c r="S13213" s="117" t="s">
        <v>15092</v>
      </c>
      <c r="T13213" t="s">
        <v>12143</v>
      </c>
      <c r="U13213" t="s">
        <v>10772</v>
      </c>
    </row>
    <row r="13214" spans="1:21">
      <c r="A13214" s="117" t="s">
        <v>21945</v>
      </c>
      <c r="B13214" t="s">
        <v>14590</v>
      </c>
      <c r="C13214" t="s">
        <v>14590</v>
      </c>
      <c r="D13214">
        <v>76</v>
      </c>
      <c r="E13214">
        <v>70</v>
      </c>
      <c r="F13214">
        <v>76</v>
      </c>
      <c r="G13214">
        <v>70</v>
      </c>
      <c r="H13214">
        <v>1</v>
      </c>
      <c r="I13214">
        <v>1</v>
      </c>
      <c r="J13214">
        <v>0</v>
      </c>
      <c r="K13214" s="194">
        <v>0</v>
      </c>
      <c r="L13214" t="s">
        <v>1084</v>
      </c>
      <c r="M13214" t="s">
        <v>1084</v>
      </c>
      <c r="N13214">
        <v>13608</v>
      </c>
      <c r="O13214" t="s">
        <v>7876</v>
      </c>
      <c r="Q13214">
        <v>13.608000000000001</v>
      </c>
      <c r="R13214" s="117" t="s">
        <v>14599</v>
      </c>
      <c r="S13214" s="117" t="s">
        <v>15092</v>
      </c>
      <c r="T13214" t="s">
        <v>12143</v>
      </c>
      <c r="U13214" t="s">
        <v>10772</v>
      </c>
    </row>
    <row r="13215" spans="1:21">
      <c r="A13215" s="117" t="s">
        <v>21262</v>
      </c>
      <c r="B13215" t="s">
        <v>14590</v>
      </c>
      <c r="C13215" t="s">
        <v>14590</v>
      </c>
      <c r="D13215">
        <v>28</v>
      </c>
      <c r="E13215">
        <v>22</v>
      </c>
      <c r="F13215">
        <v>28</v>
      </c>
      <c r="G13215">
        <v>22</v>
      </c>
      <c r="H13215">
        <v>10</v>
      </c>
      <c r="I13215">
        <v>10</v>
      </c>
      <c r="J13215">
        <v>0</v>
      </c>
      <c r="K13215" s="194">
        <v>0</v>
      </c>
      <c r="L13215" t="s">
        <v>1075</v>
      </c>
      <c r="M13215" t="s">
        <v>1075</v>
      </c>
      <c r="N13215">
        <v>5</v>
      </c>
      <c r="O13215" t="s">
        <v>7876</v>
      </c>
      <c r="Q13215">
        <v>5.0000000000000001E-3</v>
      </c>
      <c r="R13215" s="117" t="s">
        <v>14944</v>
      </c>
      <c r="S13215" s="117" t="s">
        <v>14688</v>
      </c>
      <c r="T13215" t="s">
        <v>13996</v>
      </c>
      <c r="U13215" t="s">
        <v>10772</v>
      </c>
    </row>
    <row r="13216" spans="1:21">
      <c r="A13216" s="117" t="s">
        <v>21263</v>
      </c>
      <c r="B13216" t="s">
        <v>14590</v>
      </c>
      <c r="C13216" t="s">
        <v>14590</v>
      </c>
      <c r="D13216">
        <v>28</v>
      </c>
      <c r="E13216">
        <v>22</v>
      </c>
      <c r="F13216">
        <v>28</v>
      </c>
      <c r="G13216">
        <v>22</v>
      </c>
      <c r="H13216">
        <v>10</v>
      </c>
      <c r="I13216">
        <v>10</v>
      </c>
      <c r="J13216">
        <v>0</v>
      </c>
      <c r="K13216" s="194">
        <v>0</v>
      </c>
      <c r="L13216" t="s">
        <v>1075</v>
      </c>
      <c r="M13216" t="s">
        <v>1075</v>
      </c>
      <c r="N13216">
        <v>5</v>
      </c>
      <c r="O13216" t="s">
        <v>7876</v>
      </c>
      <c r="Q13216">
        <v>5.0000000000000001E-3</v>
      </c>
      <c r="R13216" s="117" t="s">
        <v>14944</v>
      </c>
      <c r="S13216" s="117" t="s">
        <v>14688</v>
      </c>
      <c r="T13216" t="s">
        <v>13996</v>
      </c>
      <c r="U13216" t="s">
        <v>10772</v>
      </c>
    </row>
    <row r="13217" spans="1:21">
      <c r="A13217" s="117" t="s">
        <v>21264</v>
      </c>
      <c r="B13217" t="s">
        <v>14590</v>
      </c>
      <c r="C13217" t="s">
        <v>14590</v>
      </c>
      <c r="D13217">
        <v>28</v>
      </c>
      <c r="E13217">
        <v>22</v>
      </c>
      <c r="F13217">
        <v>28</v>
      </c>
      <c r="G13217">
        <v>22</v>
      </c>
      <c r="H13217">
        <v>10</v>
      </c>
      <c r="I13217">
        <v>10</v>
      </c>
      <c r="J13217">
        <v>0</v>
      </c>
      <c r="K13217" s="194">
        <v>0</v>
      </c>
      <c r="L13217" t="s">
        <v>1075</v>
      </c>
      <c r="M13217" t="s">
        <v>1075</v>
      </c>
      <c r="N13217">
        <v>5</v>
      </c>
      <c r="O13217" t="s">
        <v>7876</v>
      </c>
      <c r="Q13217">
        <v>5.0000000000000001E-3</v>
      </c>
      <c r="R13217" s="117" t="s">
        <v>14944</v>
      </c>
      <c r="S13217" s="117" t="s">
        <v>14688</v>
      </c>
      <c r="T13217" t="s">
        <v>13996</v>
      </c>
      <c r="U13217" t="s">
        <v>10772</v>
      </c>
    </row>
    <row r="13218" spans="1:21">
      <c r="A13218" s="117" t="s">
        <v>21265</v>
      </c>
      <c r="B13218" t="s">
        <v>14590</v>
      </c>
      <c r="C13218" t="s">
        <v>14590</v>
      </c>
      <c r="D13218">
        <v>28</v>
      </c>
      <c r="E13218">
        <v>22</v>
      </c>
      <c r="F13218">
        <v>28</v>
      </c>
      <c r="G13218">
        <v>22</v>
      </c>
      <c r="H13218">
        <v>10</v>
      </c>
      <c r="I13218">
        <v>10</v>
      </c>
      <c r="J13218">
        <v>0</v>
      </c>
      <c r="K13218" s="194">
        <v>0</v>
      </c>
      <c r="L13218" t="s">
        <v>1075</v>
      </c>
      <c r="M13218" t="s">
        <v>1075</v>
      </c>
      <c r="N13218">
        <v>5</v>
      </c>
      <c r="O13218" t="s">
        <v>7876</v>
      </c>
      <c r="Q13218">
        <v>5.0000000000000001E-3</v>
      </c>
      <c r="R13218" s="117" t="s">
        <v>14944</v>
      </c>
      <c r="S13218" s="117" t="s">
        <v>14688</v>
      </c>
      <c r="T13218" t="s">
        <v>13996</v>
      </c>
      <c r="U13218" t="s">
        <v>10772</v>
      </c>
    </row>
    <row r="13219" spans="1:21">
      <c r="A13219" s="117" t="s">
        <v>21266</v>
      </c>
      <c r="B13219" t="s">
        <v>14590</v>
      </c>
      <c r="C13219" t="s">
        <v>14590</v>
      </c>
      <c r="D13219">
        <v>28</v>
      </c>
      <c r="E13219">
        <v>22</v>
      </c>
      <c r="F13219">
        <v>28</v>
      </c>
      <c r="G13219">
        <v>22</v>
      </c>
      <c r="H13219">
        <v>10</v>
      </c>
      <c r="I13219">
        <v>10</v>
      </c>
      <c r="J13219">
        <v>0</v>
      </c>
      <c r="K13219" s="194">
        <v>0</v>
      </c>
      <c r="L13219" t="s">
        <v>1075</v>
      </c>
      <c r="M13219" t="s">
        <v>1075</v>
      </c>
      <c r="N13219">
        <v>15</v>
      </c>
      <c r="O13219" t="s">
        <v>7876</v>
      </c>
      <c r="Q13219">
        <v>1.4999999999999999E-2</v>
      </c>
      <c r="R13219" s="117" t="s">
        <v>14944</v>
      </c>
      <c r="S13219" s="117" t="s">
        <v>14688</v>
      </c>
      <c r="T13219" t="s">
        <v>13996</v>
      </c>
      <c r="U13219" t="s">
        <v>10772</v>
      </c>
    </row>
    <row r="13220" spans="1:21">
      <c r="A13220" s="117" t="s">
        <v>21267</v>
      </c>
      <c r="B13220" t="s">
        <v>14590</v>
      </c>
      <c r="C13220" t="s">
        <v>14590</v>
      </c>
      <c r="D13220">
        <v>28</v>
      </c>
      <c r="E13220">
        <v>22</v>
      </c>
      <c r="F13220">
        <v>28</v>
      </c>
      <c r="G13220">
        <v>22</v>
      </c>
      <c r="H13220">
        <v>10</v>
      </c>
      <c r="I13220">
        <v>10</v>
      </c>
      <c r="J13220">
        <v>0</v>
      </c>
      <c r="K13220" s="194">
        <v>0</v>
      </c>
      <c r="L13220" t="s">
        <v>1075</v>
      </c>
      <c r="M13220" t="s">
        <v>1075</v>
      </c>
      <c r="N13220">
        <v>15</v>
      </c>
      <c r="O13220" t="s">
        <v>7876</v>
      </c>
      <c r="Q13220">
        <v>1.4999999999999999E-2</v>
      </c>
      <c r="R13220" s="117" t="s">
        <v>14944</v>
      </c>
      <c r="S13220" s="117" t="s">
        <v>14688</v>
      </c>
      <c r="T13220" t="s">
        <v>13996</v>
      </c>
      <c r="U13220" t="s">
        <v>10772</v>
      </c>
    </row>
    <row r="13221" spans="1:21">
      <c r="A13221" s="117" t="s">
        <v>21268</v>
      </c>
      <c r="B13221" t="s">
        <v>14590</v>
      </c>
      <c r="C13221" t="s">
        <v>14590</v>
      </c>
      <c r="D13221">
        <v>28</v>
      </c>
      <c r="E13221">
        <v>22</v>
      </c>
      <c r="F13221">
        <v>28</v>
      </c>
      <c r="G13221">
        <v>22</v>
      </c>
      <c r="H13221">
        <v>10</v>
      </c>
      <c r="I13221">
        <v>10</v>
      </c>
      <c r="J13221">
        <v>0</v>
      </c>
      <c r="K13221" s="194">
        <v>0</v>
      </c>
      <c r="L13221" t="s">
        <v>1075</v>
      </c>
      <c r="M13221" t="s">
        <v>1075</v>
      </c>
      <c r="N13221">
        <v>15</v>
      </c>
      <c r="O13221" t="s">
        <v>7876</v>
      </c>
      <c r="Q13221">
        <v>1.4999999999999999E-2</v>
      </c>
      <c r="R13221" s="117" t="s">
        <v>14944</v>
      </c>
      <c r="S13221" s="117" t="s">
        <v>14688</v>
      </c>
      <c r="T13221" t="s">
        <v>13996</v>
      </c>
      <c r="U13221" t="s">
        <v>10772</v>
      </c>
    </row>
    <row r="13222" spans="1:21">
      <c r="A13222" s="117" t="s">
        <v>21269</v>
      </c>
      <c r="B13222" t="s">
        <v>14590</v>
      </c>
      <c r="C13222" t="s">
        <v>14590</v>
      </c>
      <c r="D13222">
        <v>28</v>
      </c>
      <c r="E13222">
        <v>22</v>
      </c>
      <c r="F13222">
        <v>28</v>
      </c>
      <c r="G13222">
        <v>22</v>
      </c>
      <c r="H13222">
        <v>10</v>
      </c>
      <c r="I13222">
        <v>10</v>
      </c>
      <c r="J13222">
        <v>0</v>
      </c>
      <c r="K13222" s="194">
        <v>0</v>
      </c>
      <c r="L13222" t="s">
        <v>1075</v>
      </c>
      <c r="M13222" t="s">
        <v>1075</v>
      </c>
      <c r="N13222">
        <v>15</v>
      </c>
      <c r="O13222" t="s">
        <v>7876</v>
      </c>
      <c r="Q13222">
        <v>1.4999999999999999E-2</v>
      </c>
      <c r="R13222" s="117" t="s">
        <v>14944</v>
      </c>
      <c r="S13222" s="117" t="s">
        <v>14688</v>
      </c>
      <c r="T13222" t="s">
        <v>13996</v>
      </c>
      <c r="U13222" t="s">
        <v>10772</v>
      </c>
    </row>
    <row r="13223" spans="1:21">
      <c r="A13223" s="117" t="s">
        <v>21270</v>
      </c>
      <c r="B13223" t="s">
        <v>14590</v>
      </c>
      <c r="C13223" t="s">
        <v>14590</v>
      </c>
      <c r="D13223">
        <v>28</v>
      </c>
      <c r="E13223">
        <v>22</v>
      </c>
      <c r="F13223">
        <v>28</v>
      </c>
      <c r="G13223">
        <v>22</v>
      </c>
      <c r="H13223">
        <v>10</v>
      </c>
      <c r="I13223">
        <v>10</v>
      </c>
      <c r="J13223">
        <v>0</v>
      </c>
      <c r="K13223" s="194">
        <v>0</v>
      </c>
      <c r="L13223" t="s">
        <v>1075</v>
      </c>
      <c r="M13223" t="s">
        <v>1075</v>
      </c>
      <c r="N13223">
        <v>5</v>
      </c>
      <c r="O13223" t="s">
        <v>7876</v>
      </c>
      <c r="Q13223">
        <v>5.0000000000000001E-3</v>
      </c>
      <c r="R13223" s="117" t="s">
        <v>14944</v>
      </c>
      <c r="S13223" s="117" t="s">
        <v>14688</v>
      </c>
      <c r="T13223" t="s">
        <v>13996</v>
      </c>
      <c r="U13223" t="s">
        <v>10772</v>
      </c>
    </row>
    <row r="13224" spans="1:21">
      <c r="A13224" s="117" t="s">
        <v>21271</v>
      </c>
      <c r="B13224" t="s">
        <v>14590</v>
      </c>
      <c r="C13224" t="s">
        <v>14590</v>
      </c>
      <c r="D13224">
        <v>28</v>
      </c>
      <c r="E13224">
        <v>22</v>
      </c>
      <c r="F13224">
        <v>28</v>
      </c>
      <c r="G13224">
        <v>22</v>
      </c>
      <c r="H13224">
        <v>10</v>
      </c>
      <c r="I13224">
        <v>10</v>
      </c>
      <c r="J13224">
        <v>0</v>
      </c>
      <c r="K13224" s="194">
        <v>0</v>
      </c>
      <c r="L13224" t="s">
        <v>1075</v>
      </c>
      <c r="M13224" t="s">
        <v>1075</v>
      </c>
      <c r="N13224">
        <v>5</v>
      </c>
      <c r="O13224" t="s">
        <v>7876</v>
      </c>
      <c r="Q13224">
        <v>5.0000000000000001E-3</v>
      </c>
      <c r="R13224" s="117" t="s">
        <v>14944</v>
      </c>
      <c r="S13224" s="117" t="s">
        <v>14688</v>
      </c>
      <c r="T13224" t="s">
        <v>13996</v>
      </c>
      <c r="U13224" t="s">
        <v>10772</v>
      </c>
    </row>
    <row r="13225" spans="1:21">
      <c r="A13225" s="117" t="s">
        <v>21272</v>
      </c>
      <c r="B13225" t="s">
        <v>14590</v>
      </c>
      <c r="C13225" t="s">
        <v>14590</v>
      </c>
      <c r="D13225">
        <v>28</v>
      </c>
      <c r="E13225">
        <v>22</v>
      </c>
      <c r="F13225">
        <v>28</v>
      </c>
      <c r="G13225">
        <v>22</v>
      </c>
      <c r="H13225">
        <v>10</v>
      </c>
      <c r="I13225">
        <v>10</v>
      </c>
      <c r="J13225">
        <v>0</v>
      </c>
      <c r="K13225" s="194">
        <v>0</v>
      </c>
      <c r="L13225" t="s">
        <v>1075</v>
      </c>
      <c r="M13225" t="s">
        <v>1075</v>
      </c>
      <c r="N13225">
        <v>5</v>
      </c>
      <c r="O13225" t="s">
        <v>7876</v>
      </c>
      <c r="Q13225">
        <v>5.0000000000000001E-3</v>
      </c>
      <c r="R13225" s="117" t="s">
        <v>14944</v>
      </c>
      <c r="S13225" s="117" t="s">
        <v>14688</v>
      </c>
      <c r="T13225" t="s">
        <v>13996</v>
      </c>
      <c r="U13225" t="s">
        <v>10772</v>
      </c>
    </row>
    <row r="13226" spans="1:21">
      <c r="A13226" s="117" t="s">
        <v>21273</v>
      </c>
      <c r="B13226" t="s">
        <v>14590</v>
      </c>
      <c r="C13226" t="s">
        <v>14590</v>
      </c>
      <c r="D13226">
        <v>28</v>
      </c>
      <c r="E13226">
        <v>22</v>
      </c>
      <c r="F13226">
        <v>28</v>
      </c>
      <c r="G13226">
        <v>22</v>
      </c>
      <c r="H13226">
        <v>10</v>
      </c>
      <c r="I13226">
        <v>10</v>
      </c>
      <c r="J13226">
        <v>0</v>
      </c>
      <c r="K13226" s="194">
        <v>0</v>
      </c>
      <c r="L13226" t="s">
        <v>1075</v>
      </c>
      <c r="M13226" t="s">
        <v>1075</v>
      </c>
      <c r="N13226">
        <v>5</v>
      </c>
      <c r="O13226" t="s">
        <v>7876</v>
      </c>
      <c r="Q13226">
        <v>5.0000000000000001E-3</v>
      </c>
      <c r="R13226" s="117" t="s">
        <v>14944</v>
      </c>
      <c r="S13226" s="117" t="s">
        <v>14688</v>
      </c>
      <c r="T13226" t="s">
        <v>13996</v>
      </c>
      <c r="U13226" t="s">
        <v>10772</v>
      </c>
    </row>
    <row r="13227" spans="1:21">
      <c r="A13227" s="117" t="s">
        <v>21274</v>
      </c>
      <c r="B13227" t="s">
        <v>14590</v>
      </c>
      <c r="C13227" t="s">
        <v>14590</v>
      </c>
      <c r="D13227">
        <v>28</v>
      </c>
      <c r="E13227">
        <v>22</v>
      </c>
      <c r="F13227">
        <v>28</v>
      </c>
      <c r="G13227">
        <v>22</v>
      </c>
      <c r="H13227">
        <v>10</v>
      </c>
      <c r="I13227">
        <v>10</v>
      </c>
      <c r="J13227">
        <v>0</v>
      </c>
      <c r="K13227" s="194">
        <v>0</v>
      </c>
      <c r="L13227" t="s">
        <v>1075</v>
      </c>
      <c r="M13227" t="s">
        <v>1075</v>
      </c>
      <c r="N13227">
        <v>6</v>
      </c>
      <c r="O13227" t="s">
        <v>7876</v>
      </c>
      <c r="Q13227">
        <v>6.0000000000000001E-3</v>
      </c>
      <c r="R13227" s="117" t="s">
        <v>14944</v>
      </c>
      <c r="S13227" s="117" t="s">
        <v>14688</v>
      </c>
      <c r="T13227" t="s">
        <v>13996</v>
      </c>
      <c r="U13227" t="s">
        <v>10772</v>
      </c>
    </row>
    <row r="13228" spans="1:21">
      <c r="A13228" s="117" t="s">
        <v>21275</v>
      </c>
      <c r="B13228" t="s">
        <v>14590</v>
      </c>
      <c r="C13228" t="s">
        <v>14590</v>
      </c>
      <c r="D13228">
        <v>28</v>
      </c>
      <c r="E13228">
        <v>22</v>
      </c>
      <c r="F13228">
        <v>28</v>
      </c>
      <c r="G13228">
        <v>22</v>
      </c>
      <c r="H13228">
        <v>10</v>
      </c>
      <c r="I13228">
        <v>10</v>
      </c>
      <c r="J13228">
        <v>0</v>
      </c>
      <c r="K13228" s="194">
        <v>0</v>
      </c>
      <c r="L13228" t="s">
        <v>1075</v>
      </c>
      <c r="M13228" t="s">
        <v>1075</v>
      </c>
      <c r="N13228">
        <v>6</v>
      </c>
      <c r="O13228" t="s">
        <v>7876</v>
      </c>
      <c r="Q13228">
        <v>6.0000000000000001E-3</v>
      </c>
      <c r="R13228" s="117" t="s">
        <v>14944</v>
      </c>
      <c r="S13228" s="117" t="s">
        <v>14688</v>
      </c>
      <c r="T13228" t="s">
        <v>13996</v>
      </c>
      <c r="U13228" t="s">
        <v>10772</v>
      </c>
    </row>
    <row r="13229" spans="1:21">
      <c r="A13229" s="117" t="s">
        <v>21276</v>
      </c>
      <c r="B13229" t="s">
        <v>14590</v>
      </c>
      <c r="C13229" t="s">
        <v>14590</v>
      </c>
      <c r="D13229">
        <v>28</v>
      </c>
      <c r="E13229">
        <v>22</v>
      </c>
      <c r="F13229">
        <v>28</v>
      </c>
      <c r="G13229">
        <v>22</v>
      </c>
      <c r="H13229">
        <v>10</v>
      </c>
      <c r="I13229">
        <v>10</v>
      </c>
      <c r="J13229">
        <v>0</v>
      </c>
      <c r="K13229" s="194">
        <v>0</v>
      </c>
      <c r="L13229" t="s">
        <v>1075</v>
      </c>
      <c r="M13229" t="s">
        <v>1075</v>
      </c>
      <c r="N13229">
        <v>6</v>
      </c>
      <c r="O13229" t="s">
        <v>7876</v>
      </c>
      <c r="Q13229">
        <v>6.0000000000000001E-3</v>
      </c>
      <c r="R13229" s="117" t="s">
        <v>14944</v>
      </c>
      <c r="S13229" s="117" t="s">
        <v>14688</v>
      </c>
      <c r="T13229" t="s">
        <v>13996</v>
      </c>
      <c r="U13229" t="s">
        <v>10772</v>
      </c>
    </row>
    <row r="13230" spans="1:21">
      <c r="A13230" s="117" t="s">
        <v>21277</v>
      </c>
      <c r="B13230" t="s">
        <v>14590</v>
      </c>
      <c r="C13230" t="s">
        <v>14590</v>
      </c>
      <c r="D13230">
        <v>28</v>
      </c>
      <c r="E13230">
        <v>22</v>
      </c>
      <c r="F13230">
        <v>28</v>
      </c>
      <c r="G13230">
        <v>22</v>
      </c>
      <c r="H13230">
        <v>10</v>
      </c>
      <c r="I13230">
        <v>10</v>
      </c>
      <c r="J13230">
        <v>0</v>
      </c>
      <c r="K13230" s="194">
        <v>0</v>
      </c>
      <c r="L13230" t="s">
        <v>1075</v>
      </c>
      <c r="M13230" t="s">
        <v>1075</v>
      </c>
      <c r="N13230">
        <v>6</v>
      </c>
      <c r="O13230" t="s">
        <v>7876</v>
      </c>
      <c r="Q13230">
        <v>6.0000000000000001E-3</v>
      </c>
      <c r="R13230" s="117" t="s">
        <v>14944</v>
      </c>
      <c r="S13230" s="117" t="s">
        <v>14688</v>
      </c>
      <c r="T13230" t="s">
        <v>13996</v>
      </c>
      <c r="U13230" t="s">
        <v>10772</v>
      </c>
    </row>
    <row r="13231" spans="1:21">
      <c r="A13231" s="117" t="s">
        <v>21278</v>
      </c>
      <c r="B13231" t="s">
        <v>14590</v>
      </c>
      <c r="C13231" t="s">
        <v>14590</v>
      </c>
      <c r="D13231">
        <v>28</v>
      </c>
      <c r="E13231">
        <v>22</v>
      </c>
      <c r="F13231">
        <v>28</v>
      </c>
      <c r="G13231">
        <v>22</v>
      </c>
      <c r="H13231">
        <v>6</v>
      </c>
      <c r="I13231">
        <v>6</v>
      </c>
      <c r="J13231">
        <v>0</v>
      </c>
      <c r="K13231" s="194">
        <v>0</v>
      </c>
      <c r="L13231" t="s">
        <v>1075</v>
      </c>
      <c r="M13231" t="s">
        <v>1075</v>
      </c>
      <c r="N13231">
        <v>99</v>
      </c>
      <c r="O13231" t="s">
        <v>7876</v>
      </c>
      <c r="Q13231">
        <v>9.9000000000000005E-2</v>
      </c>
      <c r="R13231" s="117" t="s">
        <v>14944</v>
      </c>
      <c r="S13231" s="117" t="s">
        <v>14688</v>
      </c>
      <c r="T13231" t="s">
        <v>13996</v>
      </c>
      <c r="U13231" t="s">
        <v>10772</v>
      </c>
    </row>
    <row r="13232" spans="1:21">
      <c r="A13232" s="117" t="s">
        <v>21279</v>
      </c>
      <c r="B13232" t="s">
        <v>14590</v>
      </c>
      <c r="C13232" t="s">
        <v>14590</v>
      </c>
      <c r="D13232">
        <v>28</v>
      </c>
      <c r="E13232">
        <v>22</v>
      </c>
      <c r="F13232">
        <v>28</v>
      </c>
      <c r="G13232">
        <v>22</v>
      </c>
      <c r="H13232">
        <v>6</v>
      </c>
      <c r="I13232">
        <v>6</v>
      </c>
      <c r="J13232">
        <v>0</v>
      </c>
      <c r="K13232" s="194">
        <v>0</v>
      </c>
      <c r="L13232" t="s">
        <v>1075</v>
      </c>
      <c r="M13232" t="s">
        <v>1075</v>
      </c>
      <c r="N13232">
        <v>90</v>
      </c>
      <c r="O13232" t="s">
        <v>7876</v>
      </c>
      <c r="Q13232">
        <v>0.09</v>
      </c>
      <c r="R13232" s="117" t="s">
        <v>14944</v>
      </c>
      <c r="S13232" s="117" t="s">
        <v>14688</v>
      </c>
      <c r="T13232" t="s">
        <v>13996</v>
      </c>
      <c r="U13232" t="s">
        <v>10772</v>
      </c>
    </row>
    <row r="13233" spans="1:21">
      <c r="A13233" s="117" t="s">
        <v>20089</v>
      </c>
      <c r="B13233" t="s">
        <v>14590</v>
      </c>
      <c r="C13233" t="s">
        <v>14593</v>
      </c>
      <c r="D13233">
        <v>28</v>
      </c>
      <c r="E13233">
        <v>22</v>
      </c>
      <c r="F13233" t="e">
        <v>#N/A</v>
      </c>
      <c r="G13233" t="e">
        <v>#N/A</v>
      </c>
      <c r="H13233">
        <v>20</v>
      </c>
      <c r="I13233">
        <v>20</v>
      </c>
      <c r="J13233">
        <v>0</v>
      </c>
      <c r="K13233" s="194" t="e">
        <v>#N/A</v>
      </c>
      <c r="L13233" t="s">
        <v>1075</v>
      </c>
      <c r="M13233" t="s">
        <v>1075</v>
      </c>
      <c r="N13233">
        <v>19.2</v>
      </c>
      <c r="O13233" t="s">
        <v>7876</v>
      </c>
      <c r="Q13233">
        <v>1.9199999999999998E-2</v>
      </c>
      <c r="R13233" s="117" t="s">
        <v>14687</v>
      </c>
      <c r="S13233" s="117" t="s">
        <v>14688</v>
      </c>
      <c r="T13233" t="s">
        <v>13996</v>
      </c>
      <c r="U13233" t="s">
        <v>10772</v>
      </c>
    </row>
    <row r="13234" spans="1:21">
      <c r="A13234" s="117" t="s">
        <v>21280</v>
      </c>
      <c r="B13234" t="s">
        <v>14590</v>
      </c>
      <c r="C13234" t="s">
        <v>14590</v>
      </c>
      <c r="D13234">
        <v>28</v>
      </c>
      <c r="E13234">
        <v>22</v>
      </c>
      <c r="F13234">
        <v>28</v>
      </c>
      <c r="G13234">
        <v>22</v>
      </c>
      <c r="H13234">
        <v>40</v>
      </c>
      <c r="I13234">
        <v>40</v>
      </c>
      <c r="J13234">
        <v>0</v>
      </c>
      <c r="K13234" s="194">
        <v>0</v>
      </c>
      <c r="L13234" t="s">
        <v>1075</v>
      </c>
      <c r="M13234" t="s">
        <v>1075</v>
      </c>
      <c r="N13234">
        <v>17</v>
      </c>
      <c r="O13234" t="s">
        <v>7876</v>
      </c>
      <c r="Q13234">
        <v>1.7000000000000001E-2</v>
      </c>
      <c r="R13234" s="117" t="s">
        <v>14944</v>
      </c>
      <c r="S13234" s="117" t="s">
        <v>14688</v>
      </c>
      <c r="T13234" t="s">
        <v>13996</v>
      </c>
      <c r="U13234" t="s">
        <v>10772</v>
      </c>
    </row>
    <row r="13235" spans="1:21">
      <c r="A13235" s="117" t="s">
        <v>20090</v>
      </c>
      <c r="B13235" t="s">
        <v>14590</v>
      </c>
      <c r="C13235" t="s">
        <v>14593</v>
      </c>
      <c r="D13235">
        <v>28</v>
      </c>
      <c r="E13235">
        <v>22</v>
      </c>
      <c r="F13235" t="e">
        <v>#N/A</v>
      </c>
      <c r="G13235" t="e">
        <v>#N/A</v>
      </c>
      <c r="H13235">
        <v>100</v>
      </c>
      <c r="I13235">
        <v>100</v>
      </c>
      <c r="J13235">
        <v>0</v>
      </c>
      <c r="K13235" s="194" t="e">
        <v>#N/A</v>
      </c>
      <c r="L13235" t="s">
        <v>1075</v>
      </c>
      <c r="M13235" t="s">
        <v>1075</v>
      </c>
      <c r="N13235">
        <v>20.09</v>
      </c>
      <c r="O13235" t="s">
        <v>7876</v>
      </c>
      <c r="Q13235">
        <v>2.009E-2</v>
      </c>
      <c r="R13235" s="117" t="s">
        <v>14687</v>
      </c>
      <c r="S13235" s="117" t="s">
        <v>14688</v>
      </c>
      <c r="T13235" t="s">
        <v>13996</v>
      </c>
      <c r="U13235" t="s">
        <v>10772</v>
      </c>
    </row>
    <row r="13236" spans="1:21">
      <c r="A13236" s="117" t="s">
        <v>21281</v>
      </c>
      <c r="B13236" t="s">
        <v>14590</v>
      </c>
      <c r="C13236" t="s">
        <v>14590</v>
      </c>
      <c r="D13236">
        <v>28</v>
      </c>
      <c r="E13236">
        <v>22</v>
      </c>
      <c r="F13236">
        <v>28</v>
      </c>
      <c r="G13236">
        <v>22</v>
      </c>
      <c r="H13236">
        <v>50</v>
      </c>
      <c r="I13236">
        <v>10</v>
      </c>
      <c r="J13236">
        <v>0</v>
      </c>
      <c r="K13236" s="194">
        <v>0</v>
      </c>
      <c r="L13236" t="s">
        <v>1075</v>
      </c>
      <c r="M13236" t="s">
        <v>1075</v>
      </c>
      <c r="N13236">
        <v>40</v>
      </c>
      <c r="O13236" t="s">
        <v>7876</v>
      </c>
      <c r="Q13236">
        <v>0.04</v>
      </c>
      <c r="R13236" s="117" t="s">
        <v>14944</v>
      </c>
      <c r="S13236" s="117" t="s">
        <v>14688</v>
      </c>
      <c r="T13236" t="s">
        <v>13996</v>
      </c>
      <c r="U13236" t="s">
        <v>10772</v>
      </c>
    </row>
    <row r="13237" spans="1:21">
      <c r="A13237" s="117" t="s">
        <v>20091</v>
      </c>
      <c r="B13237" t="s">
        <v>14590</v>
      </c>
      <c r="C13237" t="s">
        <v>14593</v>
      </c>
      <c r="D13237">
        <v>28</v>
      </c>
      <c r="E13237">
        <v>22</v>
      </c>
      <c r="F13237" t="e">
        <v>#N/A</v>
      </c>
      <c r="G13237" t="e">
        <v>#N/A</v>
      </c>
      <c r="H13237">
        <v>100</v>
      </c>
      <c r="I13237">
        <v>100</v>
      </c>
      <c r="J13237">
        <v>0</v>
      </c>
      <c r="K13237" s="194" t="e">
        <v>#N/A</v>
      </c>
      <c r="L13237" t="s">
        <v>1075</v>
      </c>
      <c r="M13237" t="s">
        <v>1075</v>
      </c>
      <c r="N13237">
        <v>21</v>
      </c>
      <c r="O13237" t="s">
        <v>7876</v>
      </c>
      <c r="Q13237">
        <v>2.1000000000000001E-2</v>
      </c>
      <c r="R13237" s="117" t="s">
        <v>14687</v>
      </c>
      <c r="S13237" s="117" t="s">
        <v>14688</v>
      </c>
      <c r="T13237" t="s">
        <v>13996</v>
      </c>
      <c r="U13237" t="s">
        <v>10772</v>
      </c>
    </row>
    <row r="13238" spans="1:21">
      <c r="A13238" s="117" t="s">
        <v>21282</v>
      </c>
      <c r="B13238" t="s">
        <v>14590</v>
      </c>
      <c r="C13238" t="s">
        <v>14590</v>
      </c>
      <c r="D13238">
        <v>28</v>
      </c>
      <c r="E13238">
        <v>22</v>
      </c>
      <c r="F13238">
        <v>28</v>
      </c>
      <c r="G13238">
        <v>22</v>
      </c>
      <c r="H13238">
        <v>50</v>
      </c>
      <c r="I13238">
        <v>10</v>
      </c>
      <c r="J13238">
        <v>0</v>
      </c>
      <c r="K13238" s="194">
        <v>0</v>
      </c>
      <c r="L13238" t="s">
        <v>1075</v>
      </c>
      <c r="M13238" t="s">
        <v>1075</v>
      </c>
      <c r="N13238">
        <v>39</v>
      </c>
      <c r="O13238" t="s">
        <v>7876</v>
      </c>
      <c r="Q13238">
        <v>3.9E-2</v>
      </c>
      <c r="R13238" s="117" t="s">
        <v>14944</v>
      </c>
      <c r="S13238" s="117" t="s">
        <v>14688</v>
      </c>
      <c r="T13238" t="s">
        <v>13996</v>
      </c>
      <c r="U13238" t="s">
        <v>10772</v>
      </c>
    </row>
    <row r="13239" spans="1:21">
      <c r="A13239" s="117" t="s">
        <v>20092</v>
      </c>
      <c r="B13239" t="s">
        <v>14590</v>
      </c>
      <c r="C13239" t="s">
        <v>14593</v>
      </c>
      <c r="D13239">
        <v>28</v>
      </c>
      <c r="E13239">
        <v>22</v>
      </c>
      <c r="F13239" t="e">
        <v>#N/A</v>
      </c>
      <c r="G13239" t="e">
        <v>#N/A</v>
      </c>
      <c r="H13239">
        <v>20</v>
      </c>
      <c r="I13239">
        <v>20</v>
      </c>
      <c r="J13239">
        <v>0</v>
      </c>
      <c r="K13239" s="194" t="e">
        <v>#N/A</v>
      </c>
      <c r="L13239" t="s">
        <v>1075</v>
      </c>
      <c r="M13239" t="s">
        <v>1075</v>
      </c>
      <c r="N13239">
        <v>22</v>
      </c>
      <c r="O13239" t="s">
        <v>7876</v>
      </c>
      <c r="Q13239">
        <v>2.1999999999999999E-2</v>
      </c>
      <c r="R13239" s="117" t="s">
        <v>14687</v>
      </c>
      <c r="S13239" s="117" t="s">
        <v>14688</v>
      </c>
      <c r="T13239" t="s">
        <v>13996</v>
      </c>
      <c r="U13239" t="s">
        <v>10772</v>
      </c>
    </row>
    <row r="13240" spans="1:21">
      <c r="A13240" s="117" t="s">
        <v>21283</v>
      </c>
      <c r="B13240" t="s">
        <v>14590</v>
      </c>
      <c r="C13240" t="s">
        <v>14590</v>
      </c>
      <c r="D13240">
        <v>28</v>
      </c>
      <c r="E13240">
        <v>22</v>
      </c>
      <c r="F13240">
        <v>28</v>
      </c>
      <c r="G13240">
        <v>22</v>
      </c>
      <c r="H13240">
        <v>50</v>
      </c>
      <c r="I13240">
        <v>10</v>
      </c>
      <c r="J13240">
        <v>0</v>
      </c>
      <c r="K13240" s="194">
        <v>0</v>
      </c>
      <c r="L13240" t="s">
        <v>1075</v>
      </c>
      <c r="M13240" t="s">
        <v>1075</v>
      </c>
      <c r="N13240">
        <v>39</v>
      </c>
      <c r="O13240" t="s">
        <v>7876</v>
      </c>
      <c r="Q13240">
        <v>3.9E-2</v>
      </c>
      <c r="R13240" s="117" t="s">
        <v>14944</v>
      </c>
      <c r="S13240" s="117" t="s">
        <v>14688</v>
      </c>
      <c r="T13240" t="s">
        <v>13996</v>
      </c>
      <c r="U13240" t="s">
        <v>10772</v>
      </c>
    </row>
    <row r="13241" spans="1:21">
      <c r="A13241" s="117" t="s">
        <v>20093</v>
      </c>
      <c r="B13241" t="s">
        <v>14590</v>
      </c>
      <c r="C13241" t="s">
        <v>14593</v>
      </c>
      <c r="D13241">
        <v>28</v>
      </c>
      <c r="E13241">
        <v>22</v>
      </c>
      <c r="F13241" t="e">
        <v>#N/A</v>
      </c>
      <c r="G13241" t="e">
        <v>#N/A</v>
      </c>
      <c r="H13241">
        <v>20</v>
      </c>
      <c r="I13241">
        <v>20</v>
      </c>
      <c r="J13241">
        <v>0</v>
      </c>
      <c r="K13241" s="194" t="e">
        <v>#N/A</v>
      </c>
      <c r="L13241" t="s">
        <v>1075</v>
      </c>
      <c r="M13241" t="s">
        <v>1075</v>
      </c>
      <c r="N13241">
        <v>23</v>
      </c>
      <c r="O13241" t="s">
        <v>7876</v>
      </c>
      <c r="Q13241">
        <v>2.3E-2</v>
      </c>
      <c r="R13241" s="117" t="s">
        <v>14687</v>
      </c>
      <c r="S13241" s="117" t="s">
        <v>14688</v>
      </c>
      <c r="T13241" t="s">
        <v>13996</v>
      </c>
      <c r="U13241" t="s">
        <v>10772</v>
      </c>
    </row>
    <row r="13242" spans="1:21">
      <c r="A13242" s="117" t="s">
        <v>21284</v>
      </c>
      <c r="B13242" t="s">
        <v>14590</v>
      </c>
      <c r="C13242" t="s">
        <v>14590</v>
      </c>
      <c r="D13242">
        <v>28</v>
      </c>
      <c r="E13242">
        <v>22</v>
      </c>
      <c r="F13242">
        <v>28</v>
      </c>
      <c r="G13242">
        <v>22</v>
      </c>
      <c r="H13242">
        <v>50</v>
      </c>
      <c r="I13242">
        <v>10</v>
      </c>
      <c r="J13242">
        <v>0</v>
      </c>
      <c r="K13242" s="194">
        <v>0</v>
      </c>
      <c r="L13242" t="s">
        <v>1075</v>
      </c>
      <c r="M13242" t="s">
        <v>1075</v>
      </c>
      <c r="N13242">
        <v>38</v>
      </c>
      <c r="O13242" t="s">
        <v>7876</v>
      </c>
      <c r="Q13242">
        <v>3.7999999999999999E-2</v>
      </c>
      <c r="R13242" s="117" t="s">
        <v>14944</v>
      </c>
      <c r="S13242" s="117" t="s">
        <v>14688</v>
      </c>
      <c r="T13242" t="s">
        <v>13996</v>
      </c>
      <c r="U13242" t="s">
        <v>10772</v>
      </c>
    </row>
    <row r="13243" spans="1:21">
      <c r="A13243" s="117" t="s">
        <v>21285</v>
      </c>
      <c r="B13243" t="s">
        <v>14590</v>
      </c>
      <c r="C13243" t="s">
        <v>14590</v>
      </c>
      <c r="D13243">
        <v>28</v>
      </c>
      <c r="E13243">
        <v>22</v>
      </c>
      <c r="F13243">
        <v>28</v>
      </c>
      <c r="G13243">
        <v>22</v>
      </c>
      <c r="H13243">
        <v>50</v>
      </c>
      <c r="I13243">
        <v>50</v>
      </c>
      <c r="J13243">
        <v>0</v>
      </c>
      <c r="K13243" s="194">
        <v>0</v>
      </c>
      <c r="L13243" t="s">
        <v>1075</v>
      </c>
      <c r="M13243" t="s">
        <v>1075</v>
      </c>
      <c r="N13243">
        <v>38</v>
      </c>
      <c r="O13243" t="s">
        <v>7876</v>
      </c>
      <c r="Q13243">
        <v>3.7999999999999999E-2</v>
      </c>
      <c r="R13243" s="117" t="s">
        <v>14944</v>
      </c>
      <c r="S13243" s="117" t="s">
        <v>14688</v>
      </c>
      <c r="T13243" t="s">
        <v>13996</v>
      </c>
      <c r="U13243" t="s">
        <v>10772</v>
      </c>
    </row>
    <row r="13244" spans="1:21">
      <c r="A13244" s="117" t="s">
        <v>21286</v>
      </c>
      <c r="B13244" t="s">
        <v>14590</v>
      </c>
      <c r="C13244" t="s">
        <v>14590</v>
      </c>
      <c r="D13244">
        <v>28</v>
      </c>
      <c r="E13244">
        <v>22</v>
      </c>
      <c r="F13244">
        <v>28</v>
      </c>
      <c r="G13244">
        <v>22</v>
      </c>
      <c r="H13244">
        <v>50</v>
      </c>
      <c r="I13244">
        <v>50</v>
      </c>
      <c r="J13244">
        <v>0</v>
      </c>
      <c r="K13244" s="194">
        <v>0</v>
      </c>
      <c r="L13244" t="s">
        <v>1075</v>
      </c>
      <c r="M13244" t="s">
        <v>1075</v>
      </c>
      <c r="N13244">
        <v>36</v>
      </c>
      <c r="O13244" t="s">
        <v>7876</v>
      </c>
      <c r="Q13244">
        <v>3.5999999999999997E-2</v>
      </c>
      <c r="R13244" s="117" t="s">
        <v>14944</v>
      </c>
      <c r="S13244" s="117" t="s">
        <v>14688</v>
      </c>
      <c r="T13244" t="s">
        <v>13996</v>
      </c>
      <c r="U13244" t="s">
        <v>10772</v>
      </c>
    </row>
    <row r="13245" spans="1:21">
      <c r="A13245" s="117" t="s">
        <v>20094</v>
      </c>
      <c r="B13245" t="s">
        <v>14590</v>
      </c>
      <c r="C13245" t="s">
        <v>14593</v>
      </c>
      <c r="D13245">
        <v>28</v>
      </c>
      <c r="E13245">
        <v>22</v>
      </c>
      <c r="F13245" t="e">
        <v>#N/A</v>
      </c>
      <c r="G13245" t="e">
        <v>#N/A</v>
      </c>
      <c r="H13245">
        <v>20</v>
      </c>
      <c r="I13245">
        <v>20</v>
      </c>
      <c r="J13245">
        <v>0</v>
      </c>
      <c r="K13245" s="194" t="e">
        <v>#N/A</v>
      </c>
      <c r="L13245" t="s">
        <v>1075</v>
      </c>
      <c r="M13245" t="s">
        <v>1075</v>
      </c>
      <c r="N13245">
        <v>20.5</v>
      </c>
      <c r="O13245" t="s">
        <v>7876</v>
      </c>
      <c r="Q13245">
        <v>2.0500000000000001E-2</v>
      </c>
      <c r="R13245" s="117" t="s">
        <v>14687</v>
      </c>
      <c r="S13245" s="117" t="s">
        <v>14688</v>
      </c>
      <c r="T13245" t="s">
        <v>13996</v>
      </c>
      <c r="U13245" t="s">
        <v>10772</v>
      </c>
    </row>
    <row r="13246" spans="1:21">
      <c r="A13246" s="117" t="s">
        <v>20095</v>
      </c>
      <c r="B13246" t="s">
        <v>14590</v>
      </c>
      <c r="C13246" t="s">
        <v>14593</v>
      </c>
      <c r="D13246">
        <v>28</v>
      </c>
      <c r="E13246">
        <v>22</v>
      </c>
      <c r="F13246" t="e">
        <v>#N/A</v>
      </c>
      <c r="G13246" t="e">
        <v>#N/A</v>
      </c>
      <c r="H13246">
        <v>20</v>
      </c>
      <c r="I13246">
        <v>20</v>
      </c>
      <c r="J13246">
        <v>0</v>
      </c>
      <c r="K13246" s="194" t="e">
        <v>#N/A</v>
      </c>
      <c r="L13246" t="s">
        <v>1075</v>
      </c>
      <c r="M13246" t="s">
        <v>1075</v>
      </c>
      <c r="N13246">
        <v>21.03</v>
      </c>
      <c r="O13246" t="s">
        <v>7876</v>
      </c>
      <c r="Q13246">
        <v>2.103E-2</v>
      </c>
      <c r="R13246" s="117" t="s">
        <v>14687</v>
      </c>
      <c r="S13246" s="117" t="s">
        <v>14688</v>
      </c>
      <c r="T13246" t="s">
        <v>13996</v>
      </c>
      <c r="U13246" t="s">
        <v>10772</v>
      </c>
    </row>
    <row r="13247" spans="1:21">
      <c r="A13247" s="117" t="s">
        <v>20096</v>
      </c>
      <c r="B13247" t="s">
        <v>14590</v>
      </c>
      <c r="C13247" t="s">
        <v>14593</v>
      </c>
      <c r="D13247">
        <v>28</v>
      </c>
      <c r="E13247">
        <v>22</v>
      </c>
      <c r="F13247" t="e">
        <v>#N/A</v>
      </c>
      <c r="G13247" t="e">
        <v>#N/A</v>
      </c>
      <c r="H13247">
        <v>20</v>
      </c>
      <c r="I13247">
        <v>20</v>
      </c>
      <c r="J13247">
        <v>0</v>
      </c>
      <c r="K13247" s="194" t="e">
        <v>#N/A</v>
      </c>
      <c r="L13247" t="s">
        <v>1075</v>
      </c>
      <c r="M13247" t="s">
        <v>1075</v>
      </c>
      <c r="N13247">
        <v>20.5</v>
      </c>
      <c r="O13247" t="s">
        <v>7876</v>
      </c>
      <c r="Q13247">
        <v>2.0500000000000001E-2</v>
      </c>
      <c r="R13247" s="117" t="s">
        <v>14687</v>
      </c>
      <c r="S13247" s="117" t="s">
        <v>14688</v>
      </c>
      <c r="T13247" t="s">
        <v>13996</v>
      </c>
      <c r="U13247" t="s">
        <v>10772</v>
      </c>
    </row>
    <row r="13248" spans="1:21">
      <c r="A13248" s="117" t="s">
        <v>20097</v>
      </c>
      <c r="B13248" t="s">
        <v>14590</v>
      </c>
      <c r="C13248" t="s">
        <v>14593</v>
      </c>
      <c r="D13248">
        <v>28</v>
      </c>
      <c r="E13248">
        <v>22</v>
      </c>
      <c r="F13248" t="e">
        <v>#N/A</v>
      </c>
      <c r="G13248" t="e">
        <v>#N/A</v>
      </c>
      <c r="H13248">
        <v>20</v>
      </c>
      <c r="I13248">
        <v>20</v>
      </c>
      <c r="J13248">
        <v>0</v>
      </c>
      <c r="K13248" s="194" t="e">
        <v>#N/A</v>
      </c>
      <c r="L13248" t="s">
        <v>1075</v>
      </c>
      <c r="M13248" t="s">
        <v>1075</v>
      </c>
      <c r="N13248">
        <v>21.03</v>
      </c>
      <c r="O13248" t="s">
        <v>7876</v>
      </c>
      <c r="Q13248">
        <v>2.103E-2</v>
      </c>
      <c r="R13248" s="117" t="s">
        <v>14687</v>
      </c>
      <c r="S13248" s="117" t="s">
        <v>14688</v>
      </c>
      <c r="T13248" t="s">
        <v>13996</v>
      </c>
      <c r="U13248" t="s">
        <v>10772</v>
      </c>
    </row>
    <row r="13249" spans="1:21">
      <c r="A13249" s="117" t="s">
        <v>20098</v>
      </c>
      <c r="B13249" t="s">
        <v>14590</v>
      </c>
      <c r="C13249" t="s">
        <v>14593</v>
      </c>
      <c r="D13249">
        <v>28</v>
      </c>
      <c r="E13249">
        <v>22</v>
      </c>
      <c r="F13249" t="e">
        <v>#N/A</v>
      </c>
      <c r="G13249" t="e">
        <v>#N/A</v>
      </c>
      <c r="H13249">
        <v>10</v>
      </c>
      <c r="I13249">
        <v>10</v>
      </c>
      <c r="J13249">
        <v>0</v>
      </c>
      <c r="K13249" s="194" t="e">
        <v>#N/A</v>
      </c>
      <c r="L13249" t="s">
        <v>1075</v>
      </c>
      <c r="M13249" t="s">
        <v>1075</v>
      </c>
      <c r="N13249">
        <v>36</v>
      </c>
      <c r="O13249" t="s">
        <v>7876</v>
      </c>
      <c r="Q13249">
        <v>3.5999999999999997E-2</v>
      </c>
      <c r="R13249" s="117" t="s">
        <v>14687</v>
      </c>
      <c r="S13249" s="117" t="s">
        <v>14688</v>
      </c>
      <c r="T13249" t="s">
        <v>13996</v>
      </c>
      <c r="U13249" t="s">
        <v>10772</v>
      </c>
    </row>
    <row r="13250" spans="1:21">
      <c r="A13250" s="117" t="s">
        <v>20099</v>
      </c>
      <c r="B13250" t="s">
        <v>14590</v>
      </c>
      <c r="C13250" t="s">
        <v>14593</v>
      </c>
      <c r="D13250">
        <v>28</v>
      </c>
      <c r="E13250">
        <v>22</v>
      </c>
      <c r="F13250" t="e">
        <v>#N/A</v>
      </c>
      <c r="G13250" t="e">
        <v>#N/A</v>
      </c>
      <c r="H13250">
        <v>20</v>
      </c>
      <c r="I13250">
        <v>20</v>
      </c>
      <c r="J13250">
        <v>0</v>
      </c>
      <c r="K13250" s="194" t="e">
        <v>#N/A</v>
      </c>
      <c r="L13250" t="s">
        <v>1075</v>
      </c>
      <c r="M13250" t="s">
        <v>1075</v>
      </c>
      <c r="N13250">
        <v>21.32</v>
      </c>
      <c r="O13250" t="s">
        <v>7876</v>
      </c>
      <c r="Q13250">
        <v>2.1319999999999999E-2</v>
      </c>
      <c r="R13250" s="117" t="s">
        <v>14687</v>
      </c>
      <c r="S13250" s="117" t="s">
        <v>14688</v>
      </c>
      <c r="T13250" t="s">
        <v>13996</v>
      </c>
      <c r="U13250" t="s">
        <v>10772</v>
      </c>
    </row>
    <row r="13251" spans="1:21">
      <c r="A13251" s="117" t="s">
        <v>20100</v>
      </c>
      <c r="B13251" t="s">
        <v>14590</v>
      </c>
      <c r="C13251" t="s">
        <v>14593</v>
      </c>
      <c r="D13251">
        <v>28</v>
      </c>
      <c r="E13251">
        <v>22</v>
      </c>
      <c r="F13251" t="e">
        <v>#N/A</v>
      </c>
      <c r="G13251" t="e">
        <v>#N/A</v>
      </c>
      <c r="H13251">
        <v>40</v>
      </c>
      <c r="I13251">
        <v>40</v>
      </c>
      <c r="J13251">
        <v>0</v>
      </c>
      <c r="K13251" s="194" t="e">
        <v>#N/A</v>
      </c>
      <c r="L13251" t="s">
        <v>1075</v>
      </c>
      <c r="M13251" t="s">
        <v>1075</v>
      </c>
      <c r="N13251">
        <v>16</v>
      </c>
      <c r="O13251" t="s">
        <v>7876</v>
      </c>
      <c r="P13251" t="s">
        <v>20101</v>
      </c>
      <c r="Q13251">
        <v>1.6E-2</v>
      </c>
      <c r="R13251" s="117" t="s">
        <v>14687</v>
      </c>
      <c r="S13251" s="117" t="s">
        <v>14688</v>
      </c>
      <c r="T13251" t="s">
        <v>13996</v>
      </c>
      <c r="U13251" t="s">
        <v>10772</v>
      </c>
    </row>
    <row r="13252" spans="1:21">
      <c r="A13252" s="117" t="s">
        <v>20102</v>
      </c>
      <c r="B13252" t="s">
        <v>14590</v>
      </c>
      <c r="C13252" t="s">
        <v>14593</v>
      </c>
      <c r="D13252">
        <v>28</v>
      </c>
      <c r="E13252">
        <v>22</v>
      </c>
      <c r="F13252" t="e">
        <v>#N/A</v>
      </c>
      <c r="G13252" t="e">
        <v>#N/A</v>
      </c>
      <c r="H13252">
        <v>1</v>
      </c>
      <c r="I13252">
        <v>1</v>
      </c>
      <c r="J13252">
        <v>0</v>
      </c>
      <c r="K13252" s="194" t="e">
        <v>#N/A</v>
      </c>
      <c r="L13252" t="s">
        <v>1075</v>
      </c>
      <c r="M13252" t="s">
        <v>1075</v>
      </c>
      <c r="N13252">
        <v>5.5</v>
      </c>
      <c r="O13252" t="s">
        <v>7876</v>
      </c>
      <c r="P13252" t="s">
        <v>20103</v>
      </c>
      <c r="Q13252">
        <v>5.4999999999999997E-3</v>
      </c>
      <c r="R13252" s="117" t="s">
        <v>14687</v>
      </c>
      <c r="S13252" s="117" t="s">
        <v>14688</v>
      </c>
      <c r="T13252" t="s">
        <v>13996</v>
      </c>
      <c r="U13252" t="s">
        <v>10772</v>
      </c>
    </row>
    <row r="13253" spans="1:21">
      <c r="A13253" s="117" t="s">
        <v>21287</v>
      </c>
      <c r="B13253" t="s">
        <v>14590</v>
      </c>
      <c r="C13253" t="s">
        <v>14590</v>
      </c>
      <c r="D13253">
        <v>28</v>
      </c>
      <c r="E13253">
        <v>22</v>
      </c>
      <c r="F13253">
        <v>28</v>
      </c>
      <c r="G13253">
        <v>22</v>
      </c>
      <c r="H13253">
        <v>100</v>
      </c>
      <c r="I13253">
        <v>100</v>
      </c>
      <c r="J13253">
        <v>0</v>
      </c>
      <c r="K13253" s="194">
        <v>0</v>
      </c>
      <c r="L13253" t="s">
        <v>1075</v>
      </c>
      <c r="M13253" t="s">
        <v>1075</v>
      </c>
      <c r="N13253">
        <v>54</v>
      </c>
      <c r="O13253" t="s">
        <v>7876</v>
      </c>
      <c r="P13253" t="s">
        <v>21288</v>
      </c>
      <c r="Q13253">
        <v>5.3999999999999999E-2</v>
      </c>
      <c r="R13253" s="117" t="s">
        <v>14944</v>
      </c>
      <c r="S13253" s="117" t="s">
        <v>14688</v>
      </c>
      <c r="T13253" t="s">
        <v>13996</v>
      </c>
      <c r="U13253" t="s">
        <v>10772</v>
      </c>
    </row>
    <row r="13254" spans="1:21">
      <c r="A13254" s="117" t="s">
        <v>21289</v>
      </c>
      <c r="B13254" t="s">
        <v>14590</v>
      </c>
      <c r="C13254" t="s">
        <v>14590</v>
      </c>
      <c r="D13254">
        <v>28</v>
      </c>
      <c r="E13254">
        <v>22</v>
      </c>
      <c r="F13254">
        <v>28</v>
      </c>
      <c r="G13254">
        <v>22</v>
      </c>
      <c r="H13254">
        <v>200</v>
      </c>
      <c r="I13254">
        <v>200</v>
      </c>
      <c r="J13254">
        <v>0</v>
      </c>
      <c r="K13254" s="194">
        <v>0</v>
      </c>
      <c r="L13254" t="s">
        <v>1075</v>
      </c>
      <c r="M13254" t="s">
        <v>1075</v>
      </c>
      <c r="N13254">
        <v>19.3</v>
      </c>
      <c r="O13254" t="s">
        <v>7876</v>
      </c>
      <c r="Q13254">
        <v>1.9300000000000001E-2</v>
      </c>
      <c r="R13254" s="117" t="s">
        <v>14944</v>
      </c>
      <c r="S13254" s="117" t="s">
        <v>14688</v>
      </c>
      <c r="T13254" t="s">
        <v>13996</v>
      </c>
      <c r="U13254" t="s">
        <v>10772</v>
      </c>
    </row>
    <row r="13255" spans="1:21">
      <c r="A13255" s="117" t="s">
        <v>20104</v>
      </c>
      <c r="B13255" t="s">
        <v>14590</v>
      </c>
      <c r="C13255" t="s">
        <v>14593</v>
      </c>
      <c r="D13255">
        <v>28</v>
      </c>
      <c r="E13255">
        <v>22</v>
      </c>
      <c r="F13255" t="e">
        <v>#N/A</v>
      </c>
      <c r="G13255" t="e">
        <v>#N/A</v>
      </c>
      <c r="H13255">
        <v>10</v>
      </c>
      <c r="I13255">
        <v>10</v>
      </c>
      <c r="J13255">
        <v>0</v>
      </c>
      <c r="K13255" s="194" t="e">
        <v>#N/A</v>
      </c>
      <c r="L13255" t="s">
        <v>1075</v>
      </c>
      <c r="M13255" t="s">
        <v>1075</v>
      </c>
      <c r="N13255">
        <v>16</v>
      </c>
      <c r="O13255" t="s">
        <v>7876</v>
      </c>
      <c r="P13255" t="s">
        <v>20105</v>
      </c>
      <c r="Q13255">
        <v>1.6E-2</v>
      </c>
      <c r="R13255" s="117" t="s">
        <v>14687</v>
      </c>
      <c r="S13255" s="117" t="s">
        <v>14688</v>
      </c>
      <c r="T13255" t="s">
        <v>13996</v>
      </c>
      <c r="U13255" t="s">
        <v>10772</v>
      </c>
    </row>
    <row r="13256" spans="1:21">
      <c r="A13256" s="117" t="s">
        <v>20106</v>
      </c>
      <c r="B13256" t="s">
        <v>14590</v>
      </c>
      <c r="C13256" t="s">
        <v>14593</v>
      </c>
      <c r="D13256">
        <v>28</v>
      </c>
      <c r="E13256">
        <v>22</v>
      </c>
      <c r="F13256" t="e">
        <v>#N/A</v>
      </c>
      <c r="G13256" t="e">
        <v>#N/A</v>
      </c>
      <c r="H13256">
        <v>1</v>
      </c>
      <c r="I13256">
        <v>1</v>
      </c>
      <c r="J13256">
        <v>0</v>
      </c>
      <c r="K13256" s="194" t="e">
        <v>#N/A</v>
      </c>
      <c r="L13256" t="s">
        <v>1075</v>
      </c>
      <c r="M13256" t="s">
        <v>1075</v>
      </c>
      <c r="N13256">
        <v>25</v>
      </c>
      <c r="O13256" t="s">
        <v>7876</v>
      </c>
      <c r="P13256" t="s">
        <v>20105</v>
      </c>
      <c r="Q13256">
        <v>2.5000000000000001E-2</v>
      </c>
      <c r="R13256" s="117" t="s">
        <v>14687</v>
      </c>
      <c r="S13256" s="117" t="s">
        <v>14688</v>
      </c>
      <c r="T13256" t="s">
        <v>13996</v>
      </c>
      <c r="U13256" t="s">
        <v>10772</v>
      </c>
    </row>
    <row r="13257" spans="1:21">
      <c r="A13257" s="117" t="s">
        <v>20107</v>
      </c>
      <c r="B13257" t="s">
        <v>14590</v>
      </c>
      <c r="C13257" t="s">
        <v>14593</v>
      </c>
      <c r="D13257">
        <v>28</v>
      </c>
      <c r="E13257">
        <v>22</v>
      </c>
      <c r="F13257" t="e">
        <v>#N/A</v>
      </c>
      <c r="G13257" t="e">
        <v>#N/A</v>
      </c>
      <c r="H13257">
        <v>10</v>
      </c>
      <c r="I13257">
        <v>10</v>
      </c>
      <c r="J13257">
        <v>0</v>
      </c>
      <c r="K13257" s="194" t="e">
        <v>#N/A</v>
      </c>
      <c r="L13257" t="s">
        <v>1075</v>
      </c>
      <c r="M13257" t="s">
        <v>1075</v>
      </c>
      <c r="N13257">
        <v>16</v>
      </c>
      <c r="O13257" t="s">
        <v>7876</v>
      </c>
      <c r="P13257" t="s">
        <v>20105</v>
      </c>
      <c r="Q13257">
        <v>1.6E-2</v>
      </c>
      <c r="R13257" s="117" t="s">
        <v>14687</v>
      </c>
      <c r="S13257" s="117" t="s">
        <v>14688</v>
      </c>
      <c r="T13257" t="s">
        <v>13996</v>
      </c>
      <c r="U13257" t="s">
        <v>10772</v>
      </c>
    </row>
    <row r="13258" spans="1:21">
      <c r="A13258" s="117" t="s">
        <v>20108</v>
      </c>
      <c r="B13258" t="s">
        <v>14590</v>
      </c>
      <c r="C13258" t="s">
        <v>14593</v>
      </c>
      <c r="D13258">
        <v>28</v>
      </c>
      <c r="E13258">
        <v>22</v>
      </c>
      <c r="F13258" t="e">
        <v>#N/A</v>
      </c>
      <c r="G13258" t="e">
        <v>#N/A</v>
      </c>
      <c r="H13258">
        <v>1</v>
      </c>
      <c r="I13258">
        <v>1</v>
      </c>
      <c r="J13258">
        <v>0</v>
      </c>
      <c r="K13258" s="194" t="e">
        <v>#N/A</v>
      </c>
      <c r="L13258" t="s">
        <v>1075</v>
      </c>
      <c r="M13258" t="s">
        <v>1075</v>
      </c>
      <c r="N13258">
        <v>15</v>
      </c>
      <c r="O13258" t="s">
        <v>7876</v>
      </c>
      <c r="P13258" t="s">
        <v>20105</v>
      </c>
      <c r="Q13258">
        <v>1.4999999999999999E-2</v>
      </c>
      <c r="R13258" s="117" t="s">
        <v>14687</v>
      </c>
      <c r="S13258" s="117" t="s">
        <v>14688</v>
      </c>
      <c r="T13258" t="s">
        <v>13996</v>
      </c>
      <c r="U13258" t="s">
        <v>10772</v>
      </c>
    </row>
    <row r="13259" spans="1:21">
      <c r="A13259" s="117" t="s">
        <v>21946</v>
      </c>
      <c r="B13259" t="s">
        <v>14590</v>
      </c>
      <c r="C13259" t="s">
        <v>14590</v>
      </c>
      <c r="D13259">
        <v>28</v>
      </c>
      <c r="E13259">
        <v>22</v>
      </c>
      <c r="F13259">
        <v>28</v>
      </c>
      <c r="G13259">
        <v>22</v>
      </c>
      <c r="H13259">
        <v>100</v>
      </c>
      <c r="I13259">
        <v>100</v>
      </c>
      <c r="J13259">
        <v>0</v>
      </c>
      <c r="K13259" s="194">
        <v>0</v>
      </c>
      <c r="L13259" t="s">
        <v>1075</v>
      </c>
      <c r="M13259" t="s">
        <v>1075</v>
      </c>
      <c r="N13259">
        <v>30</v>
      </c>
      <c r="O13259" t="s">
        <v>7876</v>
      </c>
      <c r="Q13259">
        <v>0.03</v>
      </c>
      <c r="R13259" s="117" t="s">
        <v>14687</v>
      </c>
      <c r="S13259" s="117" t="s">
        <v>14688</v>
      </c>
      <c r="T13259" t="s">
        <v>13996</v>
      </c>
      <c r="U13259" t="s">
        <v>10772</v>
      </c>
    </row>
    <row r="13260" spans="1:21">
      <c r="A13260" s="117" t="s">
        <v>20109</v>
      </c>
      <c r="B13260" t="s">
        <v>14590</v>
      </c>
      <c r="C13260" t="s">
        <v>14593</v>
      </c>
      <c r="D13260">
        <v>28</v>
      </c>
      <c r="E13260">
        <v>22</v>
      </c>
      <c r="F13260" t="e">
        <v>#N/A</v>
      </c>
      <c r="G13260" t="e">
        <v>#N/A</v>
      </c>
      <c r="H13260">
        <v>10</v>
      </c>
      <c r="I13260">
        <v>10</v>
      </c>
      <c r="J13260">
        <v>0</v>
      </c>
      <c r="K13260" s="194" t="e">
        <v>#N/A</v>
      </c>
      <c r="L13260" t="s">
        <v>1075</v>
      </c>
      <c r="M13260" t="s">
        <v>1075</v>
      </c>
      <c r="N13260">
        <v>17</v>
      </c>
      <c r="O13260" t="s">
        <v>7876</v>
      </c>
      <c r="P13260" t="s">
        <v>20105</v>
      </c>
      <c r="Q13260">
        <v>1.7000000000000001E-2</v>
      </c>
      <c r="R13260" s="117" t="s">
        <v>14687</v>
      </c>
      <c r="S13260" s="117" t="s">
        <v>14688</v>
      </c>
      <c r="T13260" t="s">
        <v>13996</v>
      </c>
      <c r="U13260" t="s">
        <v>10772</v>
      </c>
    </row>
    <row r="13261" spans="1:21">
      <c r="A13261" s="117" t="s">
        <v>20110</v>
      </c>
      <c r="B13261" t="s">
        <v>14590</v>
      </c>
      <c r="C13261" t="s">
        <v>14593</v>
      </c>
      <c r="D13261">
        <v>28</v>
      </c>
      <c r="E13261">
        <v>22</v>
      </c>
      <c r="F13261" t="e">
        <v>#N/A</v>
      </c>
      <c r="G13261" t="e">
        <v>#N/A</v>
      </c>
      <c r="H13261">
        <v>1</v>
      </c>
      <c r="I13261">
        <v>1</v>
      </c>
      <c r="J13261">
        <v>0</v>
      </c>
      <c r="K13261" s="194" t="e">
        <v>#N/A</v>
      </c>
      <c r="L13261" t="s">
        <v>1075</v>
      </c>
      <c r="M13261" t="s">
        <v>1075</v>
      </c>
      <c r="N13261">
        <v>16</v>
      </c>
      <c r="O13261" t="s">
        <v>7876</v>
      </c>
      <c r="P13261" t="s">
        <v>20105</v>
      </c>
      <c r="Q13261">
        <v>1.6E-2</v>
      </c>
      <c r="R13261" s="117" t="s">
        <v>14687</v>
      </c>
      <c r="S13261" s="117" t="s">
        <v>14688</v>
      </c>
      <c r="T13261" t="s">
        <v>13996</v>
      </c>
      <c r="U13261" t="s">
        <v>10772</v>
      </c>
    </row>
    <row r="13262" spans="1:21">
      <c r="A13262" s="117" t="s">
        <v>21290</v>
      </c>
      <c r="B13262" t="s">
        <v>14590</v>
      </c>
      <c r="C13262" t="s">
        <v>14590</v>
      </c>
      <c r="D13262">
        <v>28</v>
      </c>
      <c r="E13262">
        <v>22</v>
      </c>
      <c r="F13262">
        <v>28</v>
      </c>
      <c r="G13262">
        <v>22</v>
      </c>
      <c r="H13262">
        <v>200</v>
      </c>
      <c r="I13262">
        <v>200</v>
      </c>
      <c r="J13262">
        <v>0</v>
      </c>
      <c r="K13262" s="194">
        <v>0</v>
      </c>
      <c r="L13262" t="s">
        <v>1075</v>
      </c>
      <c r="M13262" t="s">
        <v>1075</v>
      </c>
      <c r="N13262">
        <v>24</v>
      </c>
      <c r="O13262" t="s">
        <v>7876</v>
      </c>
      <c r="P13262" t="s">
        <v>20105</v>
      </c>
      <c r="Q13262">
        <v>2.4E-2</v>
      </c>
      <c r="R13262" s="117" t="s">
        <v>14944</v>
      </c>
      <c r="S13262" s="117" t="s">
        <v>14688</v>
      </c>
      <c r="T13262" t="s">
        <v>13996</v>
      </c>
      <c r="U13262" t="s">
        <v>10772</v>
      </c>
    </row>
    <row r="13263" spans="1:21">
      <c r="A13263" s="117" t="s">
        <v>20111</v>
      </c>
      <c r="B13263" t="s">
        <v>14590</v>
      </c>
      <c r="C13263" t="s">
        <v>14593</v>
      </c>
      <c r="D13263">
        <v>28</v>
      </c>
      <c r="E13263">
        <v>22</v>
      </c>
      <c r="F13263" t="e">
        <v>#N/A</v>
      </c>
      <c r="G13263" t="e">
        <v>#N/A</v>
      </c>
      <c r="H13263">
        <v>10</v>
      </c>
      <c r="I13263">
        <v>10</v>
      </c>
      <c r="J13263">
        <v>0</v>
      </c>
      <c r="K13263" s="194" t="e">
        <v>#N/A</v>
      </c>
      <c r="L13263" t="s">
        <v>1075</v>
      </c>
      <c r="M13263" t="s">
        <v>1075</v>
      </c>
      <c r="N13263">
        <v>15</v>
      </c>
      <c r="O13263" t="s">
        <v>7876</v>
      </c>
      <c r="P13263" t="s">
        <v>20105</v>
      </c>
      <c r="Q13263">
        <v>1.4999999999999999E-2</v>
      </c>
      <c r="R13263" s="117" t="s">
        <v>14687</v>
      </c>
      <c r="S13263" s="117" t="s">
        <v>14688</v>
      </c>
      <c r="T13263" t="s">
        <v>13996</v>
      </c>
      <c r="U13263" t="s">
        <v>10772</v>
      </c>
    </row>
    <row r="13264" spans="1:21">
      <c r="A13264" s="117" t="s">
        <v>21947</v>
      </c>
      <c r="B13264" t="s">
        <v>14590</v>
      </c>
      <c r="C13264" t="s">
        <v>14590</v>
      </c>
      <c r="D13264">
        <v>28</v>
      </c>
      <c r="E13264">
        <v>22</v>
      </c>
      <c r="F13264">
        <v>28</v>
      </c>
      <c r="G13264">
        <v>22</v>
      </c>
      <c r="H13264">
        <v>100</v>
      </c>
      <c r="I13264">
        <v>100</v>
      </c>
      <c r="J13264">
        <v>0</v>
      </c>
      <c r="K13264" s="194">
        <v>0</v>
      </c>
      <c r="L13264" t="s">
        <v>1075</v>
      </c>
      <c r="M13264" t="s">
        <v>1075</v>
      </c>
      <c r="N13264">
        <v>32</v>
      </c>
      <c r="O13264" t="s">
        <v>7876</v>
      </c>
      <c r="Q13264">
        <v>3.2000000000000001E-2</v>
      </c>
      <c r="R13264" s="117" t="s">
        <v>14687</v>
      </c>
      <c r="S13264" s="117" t="s">
        <v>14688</v>
      </c>
      <c r="T13264" t="s">
        <v>13996</v>
      </c>
      <c r="U13264" t="s">
        <v>10772</v>
      </c>
    </row>
    <row r="13265" spans="1:21">
      <c r="A13265" s="117" t="s">
        <v>20112</v>
      </c>
      <c r="B13265" t="s">
        <v>14590</v>
      </c>
      <c r="C13265" t="s">
        <v>14593</v>
      </c>
      <c r="D13265">
        <v>28</v>
      </c>
      <c r="E13265">
        <v>22</v>
      </c>
      <c r="F13265" t="e">
        <v>#N/A</v>
      </c>
      <c r="G13265" t="e">
        <v>#N/A</v>
      </c>
      <c r="H13265">
        <v>10</v>
      </c>
      <c r="I13265">
        <v>10</v>
      </c>
      <c r="J13265">
        <v>0</v>
      </c>
      <c r="K13265" s="194" t="e">
        <v>#N/A</v>
      </c>
      <c r="L13265" t="s">
        <v>1075</v>
      </c>
      <c r="M13265" t="s">
        <v>1075</v>
      </c>
      <c r="N13265">
        <v>14</v>
      </c>
      <c r="O13265" t="s">
        <v>7876</v>
      </c>
      <c r="P13265" t="s">
        <v>20105</v>
      </c>
      <c r="Q13265">
        <v>1.4E-2</v>
      </c>
      <c r="R13265" s="117" t="s">
        <v>14687</v>
      </c>
      <c r="S13265" s="117" t="s">
        <v>14688</v>
      </c>
      <c r="T13265" t="s">
        <v>13996</v>
      </c>
      <c r="U13265" t="s">
        <v>10772</v>
      </c>
    </row>
    <row r="13266" spans="1:21">
      <c r="A13266" s="117" t="s">
        <v>20473</v>
      </c>
      <c r="B13266" t="s">
        <v>14590</v>
      </c>
      <c r="C13266" t="s">
        <v>14590</v>
      </c>
      <c r="D13266">
        <v>28</v>
      </c>
      <c r="E13266">
        <v>22</v>
      </c>
      <c r="F13266">
        <v>28</v>
      </c>
      <c r="G13266">
        <v>22</v>
      </c>
      <c r="H13266">
        <v>50</v>
      </c>
      <c r="I13266">
        <v>50</v>
      </c>
      <c r="J13266">
        <v>0</v>
      </c>
      <c r="K13266" s="194">
        <v>0</v>
      </c>
      <c r="L13266" t="s">
        <v>1075</v>
      </c>
      <c r="M13266" t="s">
        <v>1075</v>
      </c>
      <c r="N13266">
        <v>3.78</v>
      </c>
      <c r="O13266" t="s">
        <v>7876</v>
      </c>
      <c r="P13266" t="s">
        <v>20465</v>
      </c>
      <c r="Q13266">
        <v>3.7799999999999999E-3</v>
      </c>
      <c r="R13266" s="117" t="s">
        <v>14687</v>
      </c>
      <c r="S13266" s="117" t="s">
        <v>14688</v>
      </c>
      <c r="T13266" t="s">
        <v>13996</v>
      </c>
      <c r="U13266" t="s">
        <v>10772</v>
      </c>
    </row>
    <row r="13267" spans="1:21">
      <c r="A13267" s="117" t="s">
        <v>20474</v>
      </c>
      <c r="B13267" t="s">
        <v>14590</v>
      </c>
      <c r="C13267" t="s">
        <v>14590</v>
      </c>
      <c r="D13267">
        <v>28</v>
      </c>
      <c r="E13267">
        <v>22</v>
      </c>
      <c r="F13267">
        <v>28</v>
      </c>
      <c r="G13267">
        <v>22</v>
      </c>
      <c r="H13267">
        <v>50</v>
      </c>
      <c r="I13267">
        <v>50</v>
      </c>
      <c r="J13267">
        <v>0</v>
      </c>
      <c r="K13267" s="194">
        <v>0</v>
      </c>
      <c r="L13267" t="s">
        <v>1075</v>
      </c>
      <c r="M13267" t="s">
        <v>1075</v>
      </c>
      <c r="N13267">
        <v>3.78</v>
      </c>
      <c r="O13267" t="s">
        <v>7876</v>
      </c>
      <c r="P13267" t="s">
        <v>20465</v>
      </c>
      <c r="Q13267">
        <v>3.7799999999999999E-3</v>
      </c>
      <c r="R13267" s="117" t="s">
        <v>14687</v>
      </c>
      <c r="S13267" s="117" t="s">
        <v>14688</v>
      </c>
      <c r="T13267" t="s">
        <v>13996</v>
      </c>
      <c r="U13267" t="s">
        <v>10772</v>
      </c>
    </row>
    <row r="13268" spans="1:21">
      <c r="A13268" s="117" t="s">
        <v>20113</v>
      </c>
      <c r="B13268" t="s">
        <v>14590</v>
      </c>
      <c r="C13268" t="s">
        <v>14593</v>
      </c>
      <c r="D13268">
        <v>28</v>
      </c>
      <c r="E13268">
        <v>22</v>
      </c>
      <c r="F13268" t="e">
        <v>#N/A</v>
      </c>
      <c r="G13268" t="e">
        <v>#N/A</v>
      </c>
      <c r="H13268">
        <v>50</v>
      </c>
      <c r="I13268">
        <v>50</v>
      </c>
      <c r="J13268">
        <v>0</v>
      </c>
      <c r="K13268" s="194" t="e">
        <v>#N/A</v>
      </c>
      <c r="L13268" t="s">
        <v>1075</v>
      </c>
      <c r="M13268" t="s">
        <v>1075</v>
      </c>
      <c r="N13268">
        <v>20.11</v>
      </c>
      <c r="O13268" t="s">
        <v>7876</v>
      </c>
      <c r="P13268" t="s">
        <v>20067</v>
      </c>
      <c r="Q13268">
        <v>2.0109999999999999E-2</v>
      </c>
      <c r="R13268" s="117" t="s">
        <v>14687</v>
      </c>
      <c r="S13268" s="117" t="s">
        <v>14688</v>
      </c>
      <c r="T13268" t="s">
        <v>13996</v>
      </c>
      <c r="U13268" t="s">
        <v>10772</v>
      </c>
    </row>
    <row r="13269" spans="1:21">
      <c r="A13269" s="117" t="s">
        <v>21291</v>
      </c>
      <c r="B13269" t="s">
        <v>14590</v>
      </c>
      <c r="C13269" t="s">
        <v>14590</v>
      </c>
      <c r="D13269">
        <v>28</v>
      </c>
      <c r="E13269">
        <v>22</v>
      </c>
      <c r="F13269">
        <v>28</v>
      </c>
      <c r="G13269">
        <v>22</v>
      </c>
      <c r="H13269">
        <v>50</v>
      </c>
      <c r="I13269">
        <v>50</v>
      </c>
      <c r="J13269">
        <v>0</v>
      </c>
      <c r="K13269" s="194">
        <v>0</v>
      </c>
      <c r="L13269" t="s">
        <v>1075</v>
      </c>
      <c r="M13269" t="s">
        <v>1075</v>
      </c>
      <c r="N13269">
        <v>16.78</v>
      </c>
      <c r="O13269" t="s">
        <v>7876</v>
      </c>
      <c r="P13269" t="s">
        <v>20067</v>
      </c>
      <c r="Q13269">
        <v>1.678E-2</v>
      </c>
      <c r="R13269" s="117" t="s">
        <v>14944</v>
      </c>
      <c r="S13269" s="117" t="s">
        <v>14688</v>
      </c>
      <c r="T13269" t="s">
        <v>13996</v>
      </c>
      <c r="U13269" t="s">
        <v>10772</v>
      </c>
    </row>
    <row r="13270" spans="1:21">
      <c r="A13270" s="117" t="s">
        <v>21292</v>
      </c>
      <c r="B13270" t="s">
        <v>14590</v>
      </c>
      <c r="C13270" t="s">
        <v>14590</v>
      </c>
      <c r="D13270">
        <v>28</v>
      </c>
      <c r="E13270">
        <v>22</v>
      </c>
      <c r="F13270">
        <v>28</v>
      </c>
      <c r="G13270">
        <v>22</v>
      </c>
      <c r="H13270">
        <v>50</v>
      </c>
      <c r="I13270">
        <v>50</v>
      </c>
      <c r="J13270">
        <v>0</v>
      </c>
      <c r="K13270" s="194">
        <v>0</v>
      </c>
      <c r="L13270" t="s">
        <v>1075</v>
      </c>
      <c r="M13270" t="s">
        <v>1075</v>
      </c>
      <c r="N13270">
        <v>2.78</v>
      </c>
      <c r="O13270" t="s">
        <v>7876</v>
      </c>
      <c r="P13270" t="s">
        <v>20465</v>
      </c>
      <c r="Q13270">
        <v>2.7799999999999999E-3</v>
      </c>
      <c r="R13270" s="117" t="s">
        <v>14944</v>
      </c>
      <c r="S13270" s="117" t="s">
        <v>14688</v>
      </c>
      <c r="T13270" t="s">
        <v>13996</v>
      </c>
      <c r="U13270" t="s">
        <v>10772</v>
      </c>
    </row>
    <row r="13271" spans="1:21">
      <c r="A13271" s="117" t="s">
        <v>21293</v>
      </c>
      <c r="B13271" t="s">
        <v>14590</v>
      </c>
      <c r="C13271" t="s">
        <v>14590</v>
      </c>
      <c r="D13271">
        <v>28</v>
      </c>
      <c r="E13271">
        <v>22</v>
      </c>
      <c r="F13271">
        <v>28</v>
      </c>
      <c r="G13271">
        <v>22</v>
      </c>
      <c r="H13271">
        <v>50</v>
      </c>
      <c r="I13271">
        <v>50</v>
      </c>
      <c r="J13271">
        <v>0</v>
      </c>
      <c r="K13271" s="194">
        <v>0</v>
      </c>
      <c r="L13271" t="s">
        <v>1075</v>
      </c>
      <c r="M13271" t="s">
        <v>1075</v>
      </c>
      <c r="N13271">
        <v>2.78</v>
      </c>
      <c r="O13271" t="s">
        <v>7876</v>
      </c>
      <c r="P13271" t="s">
        <v>20465</v>
      </c>
      <c r="Q13271">
        <v>2.7799999999999999E-3</v>
      </c>
      <c r="R13271" s="117" t="s">
        <v>14944</v>
      </c>
      <c r="S13271" s="117" t="s">
        <v>14688</v>
      </c>
      <c r="T13271" t="s">
        <v>13996</v>
      </c>
      <c r="U13271" t="s">
        <v>10772</v>
      </c>
    </row>
    <row r="13272" spans="1:21">
      <c r="A13272" s="117" t="s">
        <v>21294</v>
      </c>
      <c r="B13272" t="s">
        <v>14590</v>
      </c>
      <c r="C13272" t="s">
        <v>14590</v>
      </c>
      <c r="D13272">
        <v>28</v>
      </c>
      <c r="E13272">
        <v>22</v>
      </c>
      <c r="F13272">
        <v>28</v>
      </c>
      <c r="G13272">
        <v>22</v>
      </c>
      <c r="H13272">
        <v>50</v>
      </c>
      <c r="I13272">
        <v>50</v>
      </c>
      <c r="J13272">
        <v>0</v>
      </c>
      <c r="K13272" s="194">
        <v>0</v>
      </c>
      <c r="L13272" t="s">
        <v>1075</v>
      </c>
      <c r="M13272" t="s">
        <v>1075</v>
      </c>
      <c r="N13272">
        <v>73.53</v>
      </c>
      <c r="O13272" t="s">
        <v>7876</v>
      </c>
      <c r="P13272" t="s">
        <v>21233</v>
      </c>
      <c r="Q13272">
        <v>7.3529999999999998E-2</v>
      </c>
      <c r="R13272" s="117" t="s">
        <v>14944</v>
      </c>
      <c r="S13272" s="117" t="s">
        <v>14688</v>
      </c>
      <c r="T13272" t="s">
        <v>13996</v>
      </c>
      <c r="U13272" t="s">
        <v>10772</v>
      </c>
    </row>
    <row r="13273" spans="1:21">
      <c r="A13273" s="117" t="s">
        <v>21295</v>
      </c>
      <c r="B13273" t="s">
        <v>14590</v>
      </c>
      <c r="C13273" t="s">
        <v>14590</v>
      </c>
      <c r="D13273">
        <v>28</v>
      </c>
      <c r="E13273">
        <v>22</v>
      </c>
      <c r="F13273">
        <v>28</v>
      </c>
      <c r="G13273">
        <v>22</v>
      </c>
      <c r="H13273">
        <v>50</v>
      </c>
      <c r="I13273">
        <v>50</v>
      </c>
      <c r="J13273">
        <v>0</v>
      </c>
      <c r="K13273" s="194">
        <v>0</v>
      </c>
      <c r="L13273" t="s">
        <v>1075</v>
      </c>
      <c r="M13273" t="s">
        <v>1075</v>
      </c>
      <c r="N13273">
        <v>68.53</v>
      </c>
      <c r="O13273" t="s">
        <v>7876</v>
      </c>
      <c r="P13273" t="s">
        <v>21233</v>
      </c>
      <c r="Q13273">
        <v>6.8529999999999994E-2</v>
      </c>
      <c r="R13273" s="117" t="s">
        <v>14944</v>
      </c>
      <c r="S13273" s="117" t="s">
        <v>14688</v>
      </c>
      <c r="T13273" t="s">
        <v>13996</v>
      </c>
      <c r="U13273" t="s">
        <v>10772</v>
      </c>
    </row>
    <row r="13274" spans="1:21">
      <c r="A13274" s="117" t="s">
        <v>21296</v>
      </c>
      <c r="B13274" t="s">
        <v>14590</v>
      </c>
      <c r="C13274" t="s">
        <v>14590</v>
      </c>
      <c r="D13274">
        <v>28</v>
      </c>
      <c r="E13274">
        <v>22</v>
      </c>
      <c r="F13274">
        <v>28</v>
      </c>
      <c r="G13274">
        <v>22</v>
      </c>
      <c r="H13274">
        <v>50</v>
      </c>
      <c r="I13274">
        <v>50</v>
      </c>
      <c r="J13274">
        <v>0</v>
      </c>
      <c r="K13274" s="194">
        <v>0</v>
      </c>
      <c r="L13274" t="s">
        <v>1075</v>
      </c>
      <c r="M13274" t="s">
        <v>1075</v>
      </c>
      <c r="N13274">
        <v>68.53</v>
      </c>
      <c r="O13274" t="s">
        <v>7876</v>
      </c>
      <c r="P13274" t="s">
        <v>21233</v>
      </c>
      <c r="Q13274">
        <v>6.8529999999999994E-2</v>
      </c>
      <c r="R13274" s="117" t="s">
        <v>14944</v>
      </c>
      <c r="S13274" s="117" t="s">
        <v>14688</v>
      </c>
      <c r="T13274" t="s">
        <v>13996</v>
      </c>
      <c r="U13274" t="s">
        <v>10772</v>
      </c>
    </row>
    <row r="13275" spans="1:21">
      <c r="A13275" s="117" t="s">
        <v>21297</v>
      </c>
      <c r="B13275" t="s">
        <v>14590</v>
      </c>
      <c r="C13275" t="s">
        <v>14590</v>
      </c>
      <c r="D13275">
        <v>28</v>
      </c>
      <c r="E13275">
        <v>22</v>
      </c>
      <c r="F13275">
        <v>28</v>
      </c>
      <c r="G13275">
        <v>22</v>
      </c>
      <c r="H13275">
        <v>50</v>
      </c>
      <c r="I13275">
        <v>50</v>
      </c>
      <c r="J13275">
        <v>0</v>
      </c>
      <c r="K13275" s="194">
        <v>0</v>
      </c>
      <c r="L13275" t="s">
        <v>1075</v>
      </c>
      <c r="M13275" t="s">
        <v>1075</v>
      </c>
      <c r="N13275">
        <v>63.53</v>
      </c>
      <c r="O13275" t="s">
        <v>7876</v>
      </c>
      <c r="P13275" t="s">
        <v>21233</v>
      </c>
      <c r="Q13275">
        <v>6.3530000000000003E-2</v>
      </c>
      <c r="R13275" s="117" t="s">
        <v>14944</v>
      </c>
      <c r="S13275" s="117" t="s">
        <v>14688</v>
      </c>
      <c r="T13275" t="s">
        <v>13996</v>
      </c>
      <c r="U13275" t="s">
        <v>10772</v>
      </c>
    </row>
    <row r="13276" spans="1:21">
      <c r="A13276" s="117" t="s">
        <v>21298</v>
      </c>
      <c r="B13276" t="s">
        <v>14590</v>
      </c>
      <c r="C13276" t="s">
        <v>14590</v>
      </c>
      <c r="D13276">
        <v>28</v>
      </c>
      <c r="E13276">
        <v>22</v>
      </c>
      <c r="F13276">
        <v>28</v>
      </c>
      <c r="G13276">
        <v>22</v>
      </c>
      <c r="H13276">
        <v>10</v>
      </c>
      <c r="I13276">
        <v>10</v>
      </c>
      <c r="J13276">
        <v>0</v>
      </c>
      <c r="K13276" s="194">
        <v>0</v>
      </c>
      <c r="L13276" t="s">
        <v>1075</v>
      </c>
      <c r="M13276" t="s">
        <v>1075</v>
      </c>
      <c r="N13276">
        <v>58.53</v>
      </c>
      <c r="O13276" t="s">
        <v>7876</v>
      </c>
      <c r="P13276" t="s">
        <v>21233</v>
      </c>
      <c r="Q13276">
        <v>5.8529999999999999E-2</v>
      </c>
      <c r="R13276" s="117" t="s">
        <v>14944</v>
      </c>
      <c r="S13276" s="117" t="s">
        <v>14688</v>
      </c>
      <c r="T13276" t="s">
        <v>13996</v>
      </c>
      <c r="U13276" t="s">
        <v>10772</v>
      </c>
    </row>
    <row r="13277" spans="1:21">
      <c r="A13277" s="117" t="s">
        <v>21299</v>
      </c>
      <c r="B13277" t="s">
        <v>14590</v>
      </c>
      <c r="C13277" t="s">
        <v>14590</v>
      </c>
      <c r="D13277">
        <v>28</v>
      </c>
      <c r="E13277">
        <v>22</v>
      </c>
      <c r="F13277">
        <v>28</v>
      </c>
      <c r="G13277">
        <v>22</v>
      </c>
      <c r="H13277">
        <v>10</v>
      </c>
      <c r="I13277">
        <v>10</v>
      </c>
      <c r="J13277">
        <v>0</v>
      </c>
      <c r="K13277" s="194">
        <v>0</v>
      </c>
      <c r="L13277" t="s">
        <v>1075</v>
      </c>
      <c r="M13277" t="s">
        <v>1075</v>
      </c>
      <c r="N13277">
        <v>53.53</v>
      </c>
      <c r="O13277" t="s">
        <v>7876</v>
      </c>
      <c r="P13277" t="s">
        <v>21233</v>
      </c>
      <c r="Q13277">
        <v>5.3530000000000001E-2</v>
      </c>
      <c r="R13277" s="117" t="s">
        <v>14944</v>
      </c>
      <c r="S13277" s="117" t="s">
        <v>14688</v>
      </c>
      <c r="T13277" t="s">
        <v>13996</v>
      </c>
      <c r="U13277" t="s">
        <v>10772</v>
      </c>
    </row>
    <row r="13278" spans="1:21">
      <c r="A13278" s="117" t="s">
        <v>21300</v>
      </c>
      <c r="B13278" t="s">
        <v>14590</v>
      </c>
      <c r="C13278" t="s">
        <v>14590</v>
      </c>
      <c r="D13278">
        <v>28</v>
      </c>
      <c r="E13278">
        <v>22</v>
      </c>
      <c r="F13278">
        <v>28</v>
      </c>
      <c r="G13278">
        <v>22</v>
      </c>
      <c r="H13278">
        <v>50</v>
      </c>
      <c r="I13278">
        <v>50</v>
      </c>
      <c r="J13278">
        <v>0</v>
      </c>
      <c r="K13278" s="194">
        <v>0</v>
      </c>
      <c r="L13278" t="s">
        <v>1075</v>
      </c>
      <c r="M13278" t="s">
        <v>1075</v>
      </c>
      <c r="N13278">
        <v>42.56</v>
      </c>
      <c r="O13278" t="s">
        <v>7876</v>
      </c>
      <c r="P13278" t="s">
        <v>21301</v>
      </c>
      <c r="Q13278">
        <v>4.2560000000000001E-2</v>
      </c>
      <c r="R13278" s="117" t="s">
        <v>14944</v>
      </c>
      <c r="S13278" s="117" t="s">
        <v>14688</v>
      </c>
      <c r="T13278" t="s">
        <v>13996</v>
      </c>
      <c r="U13278" t="s">
        <v>10772</v>
      </c>
    </row>
    <row r="13279" spans="1:21">
      <c r="A13279" s="117" t="s">
        <v>21302</v>
      </c>
      <c r="B13279" t="s">
        <v>14590</v>
      </c>
      <c r="C13279" t="s">
        <v>14590</v>
      </c>
      <c r="D13279">
        <v>28</v>
      </c>
      <c r="E13279">
        <v>22</v>
      </c>
      <c r="F13279">
        <v>28</v>
      </c>
      <c r="G13279">
        <v>22</v>
      </c>
      <c r="H13279">
        <v>50</v>
      </c>
      <c r="I13279">
        <v>50</v>
      </c>
      <c r="J13279">
        <v>0</v>
      </c>
      <c r="K13279" s="194">
        <v>0</v>
      </c>
      <c r="L13279" t="s">
        <v>1075</v>
      </c>
      <c r="M13279" t="s">
        <v>1075</v>
      </c>
      <c r="N13279">
        <v>43.53</v>
      </c>
      <c r="O13279" t="s">
        <v>7876</v>
      </c>
      <c r="P13279" t="s">
        <v>21233</v>
      </c>
      <c r="Q13279">
        <v>4.3529999999999999E-2</v>
      </c>
      <c r="R13279" s="117" t="s">
        <v>14944</v>
      </c>
      <c r="S13279" s="117" t="s">
        <v>14688</v>
      </c>
      <c r="T13279" t="s">
        <v>13996</v>
      </c>
      <c r="U13279" t="s">
        <v>10772</v>
      </c>
    </row>
    <row r="13280" spans="1:21">
      <c r="A13280" s="117" t="s">
        <v>20114</v>
      </c>
      <c r="B13280" t="s">
        <v>14590</v>
      </c>
      <c r="C13280" t="s">
        <v>14593</v>
      </c>
      <c r="D13280">
        <v>28</v>
      </c>
      <c r="E13280">
        <v>22</v>
      </c>
      <c r="F13280" t="e">
        <v>#N/A</v>
      </c>
      <c r="G13280" t="e">
        <v>#N/A</v>
      </c>
      <c r="H13280">
        <v>10</v>
      </c>
      <c r="I13280">
        <v>10</v>
      </c>
      <c r="J13280">
        <v>0</v>
      </c>
      <c r="K13280" s="194" t="e">
        <v>#N/A</v>
      </c>
      <c r="L13280" t="s">
        <v>1075</v>
      </c>
      <c r="M13280" t="s">
        <v>1075</v>
      </c>
      <c r="N13280">
        <v>19.940000000000001</v>
      </c>
      <c r="O13280" t="s">
        <v>7876</v>
      </c>
      <c r="P13280" t="s">
        <v>20018</v>
      </c>
      <c r="Q13280">
        <v>1.9939999999999999E-2</v>
      </c>
      <c r="R13280" s="117" t="s">
        <v>14687</v>
      </c>
      <c r="S13280" s="117" t="s">
        <v>14688</v>
      </c>
      <c r="T13280" t="s">
        <v>13996</v>
      </c>
      <c r="U13280" t="s">
        <v>10772</v>
      </c>
    </row>
    <row r="13281" spans="1:21">
      <c r="A13281" s="117" t="s">
        <v>20115</v>
      </c>
      <c r="B13281" t="s">
        <v>14590</v>
      </c>
      <c r="C13281" t="s">
        <v>14593</v>
      </c>
      <c r="D13281">
        <v>28</v>
      </c>
      <c r="E13281">
        <v>22</v>
      </c>
      <c r="F13281" t="e">
        <v>#N/A</v>
      </c>
      <c r="G13281" t="e">
        <v>#N/A</v>
      </c>
      <c r="H13281">
        <v>80</v>
      </c>
      <c r="I13281">
        <v>80</v>
      </c>
      <c r="J13281">
        <v>0</v>
      </c>
      <c r="K13281" s="194" t="e">
        <v>#N/A</v>
      </c>
      <c r="L13281" t="s">
        <v>1075</v>
      </c>
      <c r="M13281" t="s">
        <v>1075</v>
      </c>
      <c r="N13281">
        <v>19.940000000000001</v>
      </c>
      <c r="O13281" t="s">
        <v>7876</v>
      </c>
      <c r="P13281" t="s">
        <v>20018</v>
      </c>
      <c r="Q13281">
        <v>1.9939999999999999E-2</v>
      </c>
      <c r="R13281" s="117" t="s">
        <v>14687</v>
      </c>
      <c r="S13281" s="117" t="s">
        <v>14688</v>
      </c>
      <c r="T13281" t="s">
        <v>13996</v>
      </c>
      <c r="U13281" t="s">
        <v>10772</v>
      </c>
    </row>
    <row r="13282" spans="1:21">
      <c r="A13282" s="117" t="s">
        <v>21303</v>
      </c>
      <c r="B13282" t="s">
        <v>14590</v>
      </c>
      <c r="C13282" t="s">
        <v>14590</v>
      </c>
      <c r="D13282">
        <v>28</v>
      </c>
      <c r="E13282">
        <v>22</v>
      </c>
      <c r="F13282">
        <v>28</v>
      </c>
      <c r="G13282">
        <v>22</v>
      </c>
      <c r="H13282">
        <v>50</v>
      </c>
      <c r="I13282">
        <v>50</v>
      </c>
      <c r="J13282">
        <v>0</v>
      </c>
      <c r="K13282" s="194">
        <v>0</v>
      </c>
      <c r="L13282" t="s">
        <v>1075</v>
      </c>
      <c r="M13282" t="s">
        <v>1075</v>
      </c>
      <c r="N13282">
        <v>32.56</v>
      </c>
      <c r="O13282" t="s">
        <v>7876</v>
      </c>
      <c r="P13282" t="s">
        <v>21233</v>
      </c>
      <c r="Q13282">
        <v>3.2559999999999999E-2</v>
      </c>
      <c r="R13282" s="117" t="s">
        <v>14944</v>
      </c>
      <c r="S13282" s="117" t="s">
        <v>14688</v>
      </c>
      <c r="T13282" t="s">
        <v>13996</v>
      </c>
      <c r="U13282" t="s">
        <v>10772</v>
      </c>
    </row>
    <row r="13283" spans="1:21">
      <c r="A13283" s="117" t="s">
        <v>20116</v>
      </c>
      <c r="B13283" t="s">
        <v>14590</v>
      </c>
      <c r="C13283" t="s">
        <v>14593</v>
      </c>
      <c r="D13283">
        <v>28</v>
      </c>
      <c r="E13283">
        <v>22</v>
      </c>
      <c r="F13283" t="e">
        <v>#N/A</v>
      </c>
      <c r="G13283" t="e">
        <v>#N/A</v>
      </c>
      <c r="H13283">
        <v>10</v>
      </c>
      <c r="I13283">
        <v>10</v>
      </c>
      <c r="J13283">
        <v>0</v>
      </c>
      <c r="K13283" s="194" t="e">
        <v>#N/A</v>
      </c>
      <c r="L13283" t="s">
        <v>1075</v>
      </c>
      <c r="M13283" t="s">
        <v>1075</v>
      </c>
      <c r="N13283">
        <v>19.940000000000001</v>
      </c>
      <c r="O13283" t="s">
        <v>7876</v>
      </c>
      <c r="P13283" t="s">
        <v>20018</v>
      </c>
      <c r="Q13283">
        <v>1.9939999999999999E-2</v>
      </c>
      <c r="R13283" s="117" t="s">
        <v>14687</v>
      </c>
      <c r="S13283" s="117" t="s">
        <v>14688</v>
      </c>
      <c r="T13283" t="s">
        <v>13996</v>
      </c>
      <c r="U13283" t="s">
        <v>10772</v>
      </c>
    </row>
    <row r="13284" spans="1:21">
      <c r="A13284" s="117" t="s">
        <v>20117</v>
      </c>
      <c r="B13284" t="s">
        <v>14590</v>
      </c>
      <c r="C13284" t="s">
        <v>14593</v>
      </c>
      <c r="D13284">
        <v>28</v>
      </c>
      <c r="E13284">
        <v>22</v>
      </c>
      <c r="F13284" t="e">
        <v>#N/A</v>
      </c>
      <c r="G13284" t="e">
        <v>#N/A</v>
      </c>
      <c r="H13284">
        <v>80</v>
      </c>
      <c r="I13284">
        <v>80</v>
      </c>
      <c r="J13284">
        <v>0</v>
      </c>
      <c r="K13284" s="194" t="e">
        <v>#N/A</v>
      </c>
      <c r="L13284" t="s">
        <v>1075</v>
      </c>
      <c r="M13284" t="s">
        <v>1075</v>
      </c>
      <c r="N13284">
        <v>19.940000000000001</v>
      </c>
      <c r="O13284" t="s">
        <v>7876</v>
      </c>
      <c r="P13284" t="s">
        <v>20018</v>
      </c>
      <c r="Q13284">
        <v>1.9939999999999999E-2</v>
      </c>
      <c r="R13284" s="117" t="s">
        <v>14687</v>
      </c>
      <c r="S13284" s="117" t="s">
        <v>14688</v>
      </c>
      <c r="T13284" t="s">
        <v>13996</v>
      </c>
      <c r="U13284" t="s">
        <v>10772</v>
      </c>
    </row>
    <row r="13285" spans="1:21">
      <c r="A13285" s="117" t="s">
        <v>21304</v>
      </c>
      <c r="B13285" t="s">
        <v>14590</v>
      </c>
      <c r="C13285" t="s">
        <v>14590</v>
      </c>
      <c r="D13285">
        <v>28</v>
      </c>
      <c r="E13285">
        <v>22</v>
      </c>
      <c r="F13285">
        <v>28</v>
      </c>
      <c r="G13285">
        <v>22</v>
      </c>
      <c r="H13285">
        <v>50</v>
      </c>
      <c r="I13285">
        <v>50</v>
      </c>
      <c r="J13285">
        <v>0</v>
      </c>
      <c r="K13285" s="194">
        <v>0</v>
      </c>
      <c r="L13285" t="s">
        <v>1075</v>
      </c>
      <c r="M13285" t="s">
        <v>1075</v>
      </c>
      <c r="N13285">
        <v>32.56</v>
      </c>
      <c r="O13285" t="s">
        <v>7876</v>
      </c>
      <c r="P13285" t="s">
        <v>21233</v>
      </c>
      <c r="Q13285">
        <v>3.2559999999999999E-2</v>
      </c>
      <c r="R13285" s="117" t="s">
        <v>14944</v>
      </c>
      <c r="S13285" s="117" t="s">
        <v>14688</v>
      </c>
      <c r="T13285" t="s">
        <v>13996</v>
      </c>
      <c r="U13285" t="s">
        <v>10772</v>
      </c>
    </row>
    <row r="13286" spans="1:21">
      <c r="A13286" s="117" t="s">
        <v>20118</v>
      </c>
      <c r="B13286" t="s">
        <v>14590</v>
      </c>
      <c r="C13286" t="s">
        <v>14593</v>
      </c>
      <c r="D13286">
        <v>28</v>
      </c>
      <c r="E13286">
        <v>22</v>
      </c>
      <c r="F13286" t="e">
        <v>#N/A</v>
      </c>
      <c r="G13286" t="e">
        <v>#N/A</v>
      </c>
      <c r="H13286">
        <v>10</v>
      </c>
      <c r="I13286">
        <v>10</v>
      </c>
      <c r="J13286">
        <v>0</v>
      </c>
      <c r="K13286" s="194" t="e">
        <v>#N/A</v>
      </c>
      <c r="L13286" t="s">
        <v>1075</v>
      </c>
      <c r="M13286" t="s">
        <v>1075</v>
      </c>
      <c r="N13286">
        <v>19.940000000000001</v>
      </c>
      <c r="O13286" t="s">
        <v>7876</v>
      </c>
      <c r="P13286" t="s">
        <v>20018</v>
      </c>
      <c r="Q13286">
        <v>1.9939999999999999E-2</v>
      </c>
      <c r="R13286" s="117" t="s">
        <v>14687</v>
      </c>
      <c r="S13286" s="117" t="s">
        <v>14688</v>
      </c>
      <c r="T13286" t="s">
        <v>13996</v>
      </c>
      <c r="U13286" t="s">
        <v>10772</v>
      </c>
    </row>
    <row r="13287" spans="1:21">
      <c r="A13287" s="117" t="s">
        <v>20119</v>
      </c>
      <c r="B13287" t="s">
        <v>14590</v>
      </c>
      <c r="C13287" t="s">
        <v>14593</v>
      </c>
      <c r="D13287">
        <v>28</v>
      </c>
      <c r="E13287">
        <v>22</v>
      </c>
      <c r="F13287" t="e">
        <v>#N/A</v>
      </c>
      <c r="G13287" t="e">
        <v>#N/A</v>
      </c>
      <c r="H13287">
        <v>10</v>
      </c>
      <c r="I13287">
        <v>10</v>
      </c>
      <c r="J13287">
        <v>0</v>
      </c>
      <c r="K13287" s="194" t="e">
        <v>#N/A</v>
      </c>
      <c r="L13287" t="s">
        <v>1075</v>
      </c>
      <c r="M13287" t="s">
        <v>1075</v>
      </c>
      <c r="N13287">
        <v>19.940000000000001</v>
      </c>
      <c r="O13287" t="s">
        <v>7876</v>
      </c>
      <c r="P13287" t="s">
        <v>20018</v>
      </c>
      <c r="Q13287">
        <v>1.9939999999999999E-2</v>
      </c>
      <c r="R13287" s="117" t="s">
        <v>14687</v>
      </c>
      <c r="S13287" s="117" t="s">
        <v>14688</v>
      </c>
      <c r="T13287" t="s">
        <v>13996</v>
      </c>
      <c r="U13287" t="s">
        <v>10772</v>
      </c>
    </row>
    <row r="13288" spans="1:21">
      <c r="A13288" s="117" t="s">
        <v>21305</v>
      </c>
      <c r="B13288" t="s">
        <v>14590</v>
      </c>
      <c r="C13288" t="s">
        <v>14590</v>
      </c>
      <c r="D13288">
        <v>28</v>
      </c>
      <c r="E13288">
        <v>22</v>
      </c>
      <c r="F13288">
        <v>28</v>
      </c>
      <c r="G13288">
        <v>22</v>
      </c>
      <c r="H13288">
        <v>50</v>
      </c>
      <c r="I13288">
        <v>50</v>
      </c>
      <c r="J13288">
        <v>0</v>
      </c>
      <c r="K13288" s="194">
        <v>0</v>
      </c>
      <c r="L13288" t="s">
        <v>1075</v>
      </c>
      <c r="M13288" t="s">
        <v>1075</v>
      </c>
      <c r="N13288">
        <v>32.56</v>
      </c>
      <c r="O13288" t="s">
        <v>7876</v>
      </c>
      <c r="P13288" t="s">
        <v>21233</v>
      </c>
      <c r="Q13288">
        <v>3.2559999999999999E-2</v>
      </c>
      <c r="R13288" s="117" t="s">
        <v>14944</v>
      </c>
      <c r="S13288" s="117" t="s">
        <v>14688</v>
      </c>
      <c r="T13288" t="s">
        <v>13996</v>
      </c>
      <c r="U13288" t="s">
        <v>10772</v>
      </c>
    </row>
    <row r="13289" spans="1:21">
      <c r="A13289" s="117" t="s">
        <v>20120</v>
      </c>
      <c r="B13289" t="s">
        <v>14590</v>
      </c>
      <c r="C13289" t="s">
        <v>14593</v>
      </c>
      <c r="D13289">
        <v>28</v>
      </c>
      <c r="E13289">
        <v>22</v>
      </c>
      <c r="F13289" t="e">
        <v>#N/A</v>
      </c>
      <c r="G13289" t="e">
        <v>#N/A</v>
      </c>
      <c r="H13289">
        <v>10</v>
      </c>
      <c r="I13289">
        <v>10</v>
      </c>
      <c r="J13289">
        <v>0</v>
      </c>
      <c r="K13289" s="194" t="e">
        <v>#N/A</v>
      </c>
      <c r="L13289" t="s">
        <v>1075</v>
      </c>
      <c r="M13289" t="s">
        <v>1075</v>
      </c>
      <c r="N13289">
        <v>19.940000000000001</v>
      </c>
      <c r="O13289" t="s">
        <v>7876</v>
      </c>
      <c r="P13289" t="s">
        <v>20018</v>
      </c>
      <c r="Q13289">
        <v>1.9939999999999999E-2</v>
      </c>
      <c r="R13289" s="117" t="s">
        <v>14687</v>
      </c>
      <c r="S13289" s="117" t="s">
        <v>14688</v>
      </c>
      <c r="T13289" t="s">
        <v>13996</v>
      </c>
      <c r="U13289" t="s">
        <v>10772</v>
      </c>
    </row>
    <row r="13290" spans="1:21">
      <c r="A13290" s="117" t="s">
        <v>20121</v>
      </c>
      <c r="B13290" t="s">
        <v>14590</v>
      </c>
      <c r="C13290" t="s">
        <v>14593</v>
      </c>
      <c r="D13290">
        <v>28</v>
      </c>
      <c r="E13290">
        <v>22</v>
      </c>
      <c r="F13290" t="e">
        <v>#N/A</v>
      </c>
      <c r="G13290" t="e">
        <v>#N/A</v>
      </c>
      <c r="H13290">
        <v>10</v>
      </c>
      <c r="I13290">
        <v>10</v>
      </c>
      <c r="J13290">
        <v>0</v>
      </c>
      <c r="K13290" s="194" t="e">
        <v>#N/A</v>
      </c>
      <c r="L13290" t="s">
        <v>1075</v>
      </c>
      <c r="M13290" t="s">
        <v>1075</v>
      </c>
      <c r="N13290">
        <v>19.940000000000001</v>
      </c>
      <c r="O13290" t="s">
        <v>7876</v>
      </c>
      <c r="P13290" t="s">
        <v>20018</v>
      </c>
      <c r="Q13290">
        <v>1.9939999999999999E-2</v>
      </c>
      <c r="R13290" s="117" t="s">
        <v>14687</v>
      </c>
      <c r="S13290" s="117" t="s">
        <v>14688</v>
      </c>
      <c r="T13290" t="s">
        <v>13996</v>
      </c>
      <c r="U13290" t="s">
        <v>10772</v>
      </c>
    </row>
    <row r="13291" spans="1:21">
      <c r="A13291" s="117" t="s">
        <v>21306</v>
      </c>
      <c r="B13291" t="s">
        <v>14590</v>
      </c>
      <c r="C13291" t="s">
        <v>14590</v>
      </c>
      <c r="D13291">
        <v>28</v>
      </c>
      <c r="E13291">
        <v>22</v>
      </c>
      <c r="F13291">
        <v>28</v>
      </c>
      <c r="G13291">
        <v>22</v>
      </c>
      <c r="H13291">
        <v>50</v>
      </c>
      <c r="I13291">
        <v>50</v>
      </c>
      <c r="J13291">
        <v>0</v>
      </c>
      <c r="K13291" s="194">
        <v>0</v>
      </c>
      <c r="L13291" t="s">
        <v>1075</v>
      </c>
      <c r="M13291" t="s">
        <v>1075</v>
      </c>
      <c r="N13291">
        <v>32.56</v>
      </c>
      <c r="O13291" t="s">
        <v>7876</v>
      </c>
      <c r="P13291" t="s">
        <v>21233</v>
      </c>
      <c r="Q13291">
        <v>3.2559999999999999E-2</v>
      </c>
      <c r="R13291" s="117" t="s">
        <v>14944</v>
      </c>
      <c r="S13291" s="117" t="s">
        <v>14688</v>
      </c>
      <c r="T13291" t="s">
        <v>13996</v>
      </c>
      <c r="U13291" t="s">
        <v>10772</v>
      </c>
    </row>
    <row r="13292" spans="1:21">
      <c r="A13292" s="117" t="s">
        <v>20122</v>
      </c>
      <c r="B13292" t="s">
        <v>14590</v>
      </c>
      <c r="C13292" t="s">
        <v>14593</v>
      </c>
      <c r="D13292">
        <v>28</v>
      </c>
      <c r="E13292">
        <v>22</v>
      </c>
      <c r="F13292" t="e">
        <v>#N/A</v>
      </c>
      <c r="G13292" t="e">
        <v>#N/A</v>
      </c>
      <c r="H13292">
        <v>10</v>
      </c>
      <c r="I13292">
        <v>10</v>
      </c>
      <c r="J13292">
        <v>0</v>
      </c>
      <c r="K13292" s="194" t="e">
        <v>#N/A</v>
      </c>
      <c r="L13292" t="s">
        <v>1075</v>
      </c>
      <c r="M13292" t="s">
        <v>1075</v>
      </c>
      <c r="N13292">
        <v>19.940000000000001</v>
      </c>
      <c r="O13292" t="s">
        <v>7876</v>
      </c>
      <c r="P13292" t="s">
        <v>20018</v>
      </c>
      <c r="Q13292">
        <v>1.9939999999999999E-2</v>
      </c>
      <c r="R13292" s="117" t="s">
        <v>14687</v>
      </c>
      <c r="S13292" s="117" t="s">
        <v>14688</v>
      </c>
      <c r="T13292" t="s">
        <v>13996</v>
      </c>
      <c r="U13292" t="s">
        <v>10772</v>
      </c>
    </row>
    <row r="13293" spans="1:21">
      <c r="A13293" s="117" t="s">
        <v>20123</v>
      </c>
      <c r="B13293" t="s">
        <v>14590</v>
      </c>
      <c r="C13293" t="s">
        <v>14593</v>
      </c>
      <c r="D13293">
        <v>28</v>
      </c>
      <c r="E13293">
        <v>22</v>
      </c>
      <c r="F13293" t="e">
        <v>#N/A</v>
      </c>
      <c r="G13293" t="e">
        <v>#N/A</v>
      </c>
      <c r="H13293">
        <v>10</v>
      </c>
      <c r="I13293">
        <v>10</v>
      </c>
      <c r="J13293">
        <v>0</v>
      </c>
      <c r="K13293" s="194" t="e">
        <v>#N/A</v>
      </c>
      <c r="L13293" t="s">
        <v>1075</v>
      </c>
      <c r="M13293" t="s">
        <v>1075</v>
      </c>
      <c r="N13293">
        <v>19.940000000000001</v>
      </c>
      <c r="O13293" t="s">
        <v>7876</v>
      </c>
      <c r="P13293" t="s">
        <v>20018</v>
      </c>
      <c r="Q13293">
        <v>1.9939999999999999E-2</v>
      </c>
      <c r="R13293" s="117" t="s">
        <v>14687</v>
      </c>
      <c r="S13293" s="117" t="s">
        <v>14688</v>
      </c>
      <c r="T13293" t="s">
        <v>13996</v>
      </c>
      <c r="U13293" t="s">
        <v>10772</v>
      </c>
    </row>
    <row r="13294" spans="1:21">
      <c r="A13294" s="117" t="s">
        <v>21307</v>
      </c>
      <c r="B13294" t="s">
        <v>14590</v>
      </c>
      <c r="C13294" t="s">
        <v>14590</v>
      </c>
      <c r="D13294">
        <v>28</v>
      </c>
      <c r="E13294">
        <v>22</v>
      </c>
      <c r="F13294">
        <v>28</v>
      </c>
      <c r="G13294">
        <v>22</v>
      </c>
      <c r="H13294">
        <v>10</v>
      </c>
      <c r="I13294">
        <v>10</v>
      </c>
      <c r="J13294">
        <v>0</v>
      </c>
      <c r="K13294" s="194">
        <v>0</v>
      </c>
      <c r="L13294" t="s">
        <v>1075</v>
      </c>
      <c r="M13294" t="s">
        <v>1075</v>
      </c>
      <c r="N13294">
        <v>32.56</v>
      </c>
      <c r="O13294" t="s">
        <v>7876</v>
      </c>
      <c r="P13294" t="s">
        <v>21233</v>
      </c>
      <c r="Q13294">
        <v>3.2559999999999999E-2</v>
      </c>
      <c r="R13294" s="117" t="s">
        <v>14944</v>
      </c>
      <c r="S13294" s="117" t="s">
        <v>14688</v>
      </c>
      <c r="T13294" t="s">
        <v>13996</v>
      </c>
      <c r="U13294" t="s">
        <v>10772</v>
      </c>
    </row>
    <row r="13295" spans="1:21">
      <c r="A13295" s="117" t="s">
        <v>20124</v>
      </c>
      <c r="B13295" t="s">
        <v>14590</v>
      </c>
      <c r="C13295" t="s">
        <v>14593</v>
      </c>
      <c r="D13295">
        <v>28</v>
      </c>
      <c r="E13295">
        <v>22</v>
      </c>
      <c r="F13295" t="e">
        <v>#N/A</v>
      </c>
      <c r="G13295" t="e">
        <v>#N/A</v>
      </c>
      <c r="H13295">
        <v>10</v>
      </c>
      <c r="I13295">
        <v>10</v>
      </c>
      <c r="J13295">
        <v>0</v>
      </c>
      <c r="K13295" s="194" t="e">
        <v>#N/A</v>
      </c>
      <c r="L13295" t="s">
        <v>1075</v>
      </c>
      <c r="M13295" t="s">
        <v>1075</v>
      </c>
      <c r="N13295">
        <v>19.940000000000001</v>
      </c>
      <c r="O13295" t="s">
        <v>7876</v>
      </c>
      <c r="P13295" t="s">
        <v>20018</v>
      </c>
      <c r="Q13295">
        <v>1.9939999999999999E-2</v>
      </c>
      <c r="R13295" s="117" t="s">
        <v>14687</v>
      </c>
      <c r="S13295" s="117" t="s">
        <v>14688</v>
      </c>
      <c r="T13295" t="s">
        <v>13996</v>
      </c>
      <c r="U13295" t="s">
        <v>10772</v>
      </c>
    </row>
    <row r="13296" spans="1:21">
      <c r="A13296" s="117" t="s">
        <v>20125</v>
      </c>
      <c r="B13296" t="s">
        <v>14590</v>
      </c>
      <c r="C13296" t="s">
        <v>14593</v>
      </c>
      <c r="D13296">
        <v>28</v>
      </c>
      <c r="E13296">
        <v>22</v>
      </c>
      <c r="F13296" t="e">
        <v>#N/A</v>
      </c>
      <c r="G13296" t="e">
        <v>#N/A</v>
      </c>
      <c r="H13296">
        <v>10</v>
      </c>
      <c r="I13296">
        <v>10</v>
      </c>
      <c r="J13296">
        <v>0</v>
      </c>
      <c r="K13296" s="194" t="e">
        <v>#N/A</v>
      </c>
      <c r="L13296" t="s">
        <v>1075</v>
      </c>
      <c r="M13296" t="s">
        <v>1075</v>
      </c>
      <c r="N13296">
        <v>19.940000000000001</v>
      </c>
      <c r="O13296" t="s">
        <v>7876</v>
      </c>
      <c r="P13296" t="s">
        <v>20018</v>
      </c>
      <c r="Q13296">
        <v>1.9939999999999999E-2</v>
      </c>
      <c r="R13296" s="117" t="s">
        <v>14687</v>
      </c>
      <c r="S13296" s="117" t="s">
        <v>14688</v>
      </c>
      <c r="T13296" t="s">
        <v>13996</v>
      </c>
      <c r="U13296" t="s">
        <v>10772</v>
      </c>
    </row>
    <row r="13297" spans="1:21">
      <c r="A13297" s="117" t="s">
        <v>21308</v>
      </c>
      <c r="B13297" t="s">
        <v>14590</v>
      </c>
      <c r="C13297" t="s">
        <v>14590</v>
      </c>
      <c r="D13297">
        <v>28</v>
      </c>
      <c r="E13297">
        <v>22</v>
      </c>
      <c r="F13297">
        <v>28</v>
      </c>
      <c r="G13297">
        <v>22</v>
      </c>
      <c r="H13297">
        <v>10</v>
      </c>
      <c r="I13297">
        <v>10</v>
      </c>
      <c r="J13297">
        <v>0</v>
      </c>
      <c r="K13297" s="194">
        <v>0</v>
      </c>
      <c r="L13297" t="s">
        <v>1075</v>
      </c>
      <c r="M13297" t="s">
        <v>1075</v>
      </c>
      <c r="N13297">
        <v>32.56</v>
      </c>
      <c r="O13297" t="s">
        <v>7876</v>
      </c>
      <c r="P13297" t="s">
        <v>21233</v>
      </c>
      <c r="Q13297">
        <v>3.2559999999999999E-2</v>
      </c>
      <c r="R13297" s="117" t="s">
        <v>14944</v>
      </c>
      <c r="S13297" s="117" t="s">
        <v>14688</v>
      </c>
      <c r="T13297" t="s">
        <v>13996</v>
      </c>
      <c r="U13297" t="s">
        <v>10772</v>
      </c>
    </row>
    <row r="13298" spans="1:21">
      <c r="A13298" s="117" t="s">
        <v>20126</v>
      </c>
      <c r="B13298" t="s">
        <v>14590</v>
      </c>
      <c r="C13298" t="s">
        <v>14593</v>
      </c>
      <c r="D13298">
        <v>28</v>
      </c>
      <c r="E13298">
        <v>22</v>
      </c>
      <c r="F13298" t="e">
        <v>#N/A</v>
      </c>
      <c r="G13298" t="e">
        <v>#N/A</v>
      </c>
      <c r="H13298">
        <v>10</v>
      </c>
      <c r="I13298">
        <v>10</v>
      </c>
      <c r="J13298">
        <v>0</v>
      </c>
      <c r="K13298" s="194" t="e">
        <v>#N/A</v>
      </c>
      <c r="L13298" t="s">
        <v>1075</v>
      </c>
      <c r="M13298" t="s">
        <v>1075</v>
      </c>
      <c r="N13298">
        <v>19.940000000000001</v>
      </c>
      <c r="O13298" t="s">
        <v>7876</v>
      </c>
      <c r="P13298" t="s">
        <v>20018</v>
      </c>
      <c r="Q13298">
        <v>1.9939999999999999E-2</v>
      </c>
      <c r="R13298" s="117" t="s">
        <v>14687</v>
      </c>
      <c r="S13298" s="117" t="s">
        <v>14688</v>
      </c>
      <c r="T13298" t="s">
        <v>13996</v>
      </c>
      <c r="U13298" t="s">
        <v>10772</v>
      </c>
    </row>
    <row r="13299" spans="1:21">
      <c r="A13299" s="117" t="s">
        <v>20127</v>
      </c>
      <c r="B13299" t="s">
        <v>14590</v>
      </c>
      <c r="C13299" t="s">
        <v>14593</v>
      </c>
      <c r="D13299">
        <v>28</v>
      </c>
      <c r="E13299">
        <v>22</v>
      </c>
      <c r="F13299" t="e">
        <v>#N/A</v>
      </c>
      <c r="G13299" t="e">
        <v>#N/A</v>
      </c>
      <c r="H13299">
        <v>10</v>
      </c>
      <c r="I13299">
        <v>10</v>
      </c>
      <c r="J13299">
        <v>0</v>
      </c>
      <c r="K13299" s="194" t="e">
        <v>#N/A</v>
      </c>
      <c r="L13299" t="s">
        <v>1075</v>
      </c>
      <c r="M13299" t="s">
        <v>1075</v>
      </c>
      <c r="N13299">
        <v>19.940000000000001</v>
      </c>
      <c r="O13299" t="s">
        <v>7876</v>
      </c>
      <c r="P13299" t="s">
        <v>20018</v>
      </c>
      <c r="Q13299">
        <v>1.9939999999999999E-2</v>
      </c>
      <c r="R13299" s="117" t="s">
        <v>14687</v>
      </c>
      <c r="S13299" s="117" t="s">
        <v>14688</v>
      </c>
      <c r="T13299" t="s">
        <v>13996</v>
      </c>
      <c r="U13299" t="s">
        <v>10772</v>
      </c>
    </row>
    <row r="13300" spans="1:21">
      <c r="A13300" s="117" t="s">
        <v>20128</v>
      </c>
      <c r="B13300" t="s">
        <v>14590</v>
      </c>
      <c r="C13300" t="s">
        <v>14593</v>
      </c>
      <c r="D13300">
        <v>28</v>
      </c>
      <c r="E13300">
        <v>22</v>
      </c>
      <c r="F13300" t="e">
        <v>#N/A</v>
      </c>
      <c r="G13300" t="e">
        <v>#N/A</v>
      </c>
      <c r="H13300">
        <v>10</v>
      </c>
      <c r="I13300">
        <v>10</v>
      </c>
      <c r="J13300">
        <v>0</v>
      </c>
      <c r="K13300" s="194" t="e">
        <v>#N/A</v>
      </c>
      <c r="L13300" t="s">
        <v>1075</v>
      </c>
      <c r="M13300" t="s">
        <v>1075</v>
      </c>
      <c r="N13300">
        <v>19.940000000000001</v>
      </c>
      <c r="O13300" t="s">
        <v>7876</v>
      </c>
      <c r="P13300" t="s">
        <v>20018</v>
      </c>
      <c r="Q13300">
        <v>1.9939999999999999E-2</v>
      </c>
      <c r="R13300" s="117" t="s">
        <v>14687</v>
      </c>
      <c r="S13300" s="117" t="s">
        <v>14688</v>
      </c>
      <c r="T13300" t="s">
        <v>13996</v>
      </c>
      <c r="U13300" t="s">
        <v>10772</v>
      </c>
    </row>
    <row r="13301" spans="1:21">
      <c r="A13301" s="117" t="s">
        <v>20129</v>
      </c>
      <c r="B13301" t="s">
        <v>14590</v>
      </c>
      <c r="C13301" t="s">
        <v>14593</v>
      </c>
      <c r="D13301">
        <v>28</v>
      </c>
      <c r="E13301">
        <v>22</v>
      </c>
      <c r="F13301" t="e">
        <v>#N/A</v>
      </c>
      <c r="G13301" t="e">
        <v>#N/A</v>
      </c>
      <c r="H13301">
        <v>10</v>
      </c>
      <c r="I13301">
        <v>10</v>
      </c>
      <c r="J13301">
        <v>0</v>
      </c>
      <c r="K13301" s="194" t="e">
        <v>#N/A</v>
      </c>
      <c r="L13301" t="s">
        <v>1075</v>
      </c>
      <c r="M13301" t="s">
        <v>1075</v>
      </c>
      <c r="N13301">
        <v>19.940000000000001</v>
      </c>
      <c r="O13301" t="s">
        <v>7876</v>
      </c>
      <c r="P13301" t="s">
        <v>20018</v>
      </c>
      <c r="Q13301">
        <v>1.9939999999999999E-2</v>
      </c>
      <c r="R13301" s="117" t="s">
        <v>14687</v>
      </c>
      <c r="S13301" s="117" t="s">
        <v>14688</v>
      </c>
      <c r="T13301" t="s">
        <v>13996</v>
      </c>
      <c r="U13301" t="s">
        <v>10772</v>
      </c>
    </row>
    <row r="13302" spans="1:21">
      <c r="A13302" s="117" t="s">
        <v>20130</v>
      </c>
      <c r="B13302" t="s">
        <v>14590</v>
      </c>
      <c r="C13302" t="s">
        <v>14593</v>
      </c>
      <c r="D13302">
        <v>28</v>
      </c>
      <c r="E13302">
        <v>22</v>
      </c>
      <c r="F13302" t="e">
        <v>#N/A</v>
      </c>
      <c r="G13302" t="e">
        <v>#N/A</v>
      </c>
      <c r="H13302">
        <v>80</v>
      </c>
      <c r="I13302">
        <v>80</v>
      </c>
      <c r="J13302">
        <v>0</v>
      </c>
      <c r="K13302" s="194" t="e">
        <v>#N/A</v>
      </c>
      <c r="L13302" t="s">
        <v>1075</v>
      </c>
      <c r="M13302" t="s">
        <v>1075</v>
      </c>
      <c r="N13302">
        <v>19.940000000000001</v>
      </c>
      <c r="O13302" t="s">
        <v>7876</v>
      </c>
      <c r="P13302" t="s">
        <v>20018</v>
      </c>
      <c r="Q13302">
        <v>1.9939999999999999E-2</v>
      </c>
      <c r="R13302" s="117" t="s">
        <v>14687</v>
      </c>
      <c r="S13302" s="117" t="s">
        <v>14688</v>
      </c>
      <c r="T13302" t="s">
        <v>13996</v>
      </c>
      <c r="U13302" t="s">
        <v>10772</v>
      </c>
    </row>
    <row r="13303" spans="1:21">
      <c r="A13303" s="117" t="s">
        <v>20131</v>
      </c>
      <c r="B13303" t="s">
        <v>14590</v>
      </c>
      <c r="C13303" t="s">
        <v>14593</v>
      </c>
      <c r="D13303">
        <v>28</v>
      </c>
      <c r="E13303">
        <v>22</v>
      </c>
      <c r="F13303" t="e">
        <v>#N/A</v>
      </c>
      <c r="G13303" t="e">
        <v>#N/A</v>
      </c>
      <c r="H13303">
        <v>10</v>
      </c>
      <c r="I13303">
        <v>10</v>
      </c>
      <c r="J13303">
        <v>0</v>
      </c>
      <c r="K13303" s="194" t="e">
        <v>#N/A</v>
      </c>
      <c r="L13303" t="s">
        <v>1075</v>
      </c>
      <c r="M13303" t="s">
        <v>1075</v>
      </c>
      <c r="N13303">
        <v>19.940000000000001</v>
      </c>
      <c r="O13303" t="s">
        <v>7876</v>
      </c>
      <c r="P13303" t="s">
        <v>20018</v>
      </c>
      <c r="Q13303">
        <v>1.9939999999999999E-2</v>
      </c>
      <c r="R13303" s="117" t="s">
        <v>14687</v>
      </c>
      <c r="S13303" s="117" t="s">
        <v>14688</v>
      </c>
      <c r="T13303" t="s">
        <v>13996</v>
      </c>
      <c r="U13303" t="s">
        <v>10772</v>
      </c>
    </row>
    <row r="13304" spans="1:21">
      <c r="A13304" s="117" t="s">
        <v>20132</v>
      </c>
      <c r="B13304" t="s">
        <v>14590</v>
      </c>
      <c r="C13304" t="s">
        <v>14593</v>
      </c>
      <c r="D13304">
        <v>28</v>
      </c>
      <c r="E13304">
        <v>22</v>
      </c>
      <c r="F13304" t="e">
        <v>#N/A</v>
      </c>
      <c r="G13304" t="e">
        <v>#N/A</v>
      </c>
      <c r="H13304">
        <v>10</v>
      </c>
      <c r="I13304">
        <v>10</v>
      </c>
      <c r="J13304">
        <v>0</v>
      </c>
      <c r="K13304" s="194" t="e">
        <v>#N/A</v>
      </c>
      <c r="L13304" t="s">
        <v>1075</v>
      </c>
      <c r="M13304" t="s">
        <v>1075</v>
      </c>
      <c r="N13304">
        <v>19.940000000000001</v>
      </c>
      <c r="O13304" t="s">
        <v>7876</v>
      </c>
      <c r="P13304" t="s">
        <v>20018</v>
      </c>
      <c r="Q13304">
        <v>1.9939999999999999E-2</v>
      </c>
      <c r="R13304" s="117" t="s">
        <v>14687</v>
      </c>
      <c r="S13304" s="117" t="s">
        <v>14688</v>
      </c>
      <c r="T13304" t="s">
        <v>13996</v>
      </c>
      <c r="U13304" t="s">
        <v>10772</v>
      </c>
    </row>
    <row r="13305" spans="1:21">
      <c r="A13305" s="117" t="s">
        <v>20133</v>
      </c>
      <c r="B13305" t="s">
        <v>14590</v>
      </c>
      <c r="C13305" t="s">
        <v>14593</v>
      </c>
      <c r="D13305">
        <v>28</v>
      </c>
      <c r="E13305">
        <v>22</v>
      </c>
      <c r="F13305" t="e">
        <v>#N/A</v>
      </c>
      <c r="G13305" t="e">
        <v>#N/A</v>
      </c>
      <c r="H13305">
        <v>10</v>
      </c>
      <c r="I13305">
        <v>10</v>
      </c>
      <c r="J13305">
        <v>0</v>
      </c>
      <c r="K13305" s="194" t="e">
        <v>#N/A</v>
      </c>
      <c r="L13305" t="s">
        <v>1075</v>
      </c>
      <c r="M13305" t="s">
        <v>1075</v>
      </c>
      <c r="N13305">
        <v>19.940000000000001</v>
      </c>
      <c r="O13305" t="s">
        <v>7876</v>
      </c>
      <c r="P13305" t="s">
        <v>20018</v>
      </c>
      <c r="Q13305">
        <v>1.9939999999999999E-2</v>
      </c>
      <c r="R13305" s="117" t="s">
        <v>14687</v>
      </c>
      <c r="S13305" s="117" t="s">
        <v>14688</v>
      </c>
      <c r="T13305" t="s">
        <v>13996</v>
      </c>
      <c r="U13305" t="s">
        <v>10772</v>
      </c>
    </row>
    <row r="13306" spans="1:21">
      <c r="A13306" s="117" t="s">
        <v>20134</v>
      </c>
      <c r="B13306" t="s">
        <v>14590</v>
      </c>
      <c r="C13306" t="s">
        <v>14593</v>
      </c>
      <c r="D13306">
        <v>28</v>
      </c>
      <c r="E13306">
        <v>22</v>
      </c>
      <c r="F13306" t="e">
        <v>#N/A</v>
      </c>
      <c r="G13306" t="e">
        <v>#N/A</v>
      </c>
      <c r="H13306">
        <v>10</v>
      </c>
      <c r="I13306">
        <v>10</v>
      </c>
      <c r="J13306">
        <v>0</v>
      </c>
      <c r="K13306" s="194" t="e">
        <v>#N/A</v>
      </c>
      <c r="L13306" t="s">
        <v>1075</v>
      </c>
      <c r="M13306" t="s">
        <v>1075</v>
      </c>
      <c r="N13306">
        <v>19.940000000000001</v>
      </c>
      <c r="O13306" t="s">
        <v>7876</v>
      </c>
      <c r="P13306" t="s">
        <v>20018</v>
      </c>
      <c r="Q13306">
        <v>1.9939999999999999E-2</v>
      </c>
      <c r="R13306" s="117" t="s">
        <v>14687</v>
      </c>
      <c r="S13306" s="117" t="s">
        <v>14688</v>
      </c>
      <c r="T13306" t="s">
        <v>13996</v>
      </c>
      <c r="U13306" t="s">
        <v>10772</v>
      </c>
    </row>
    <row r="13307" spans="1:21">
      <c r="A13307" s="117" t="s">
        <v>20135</v>
      </c>
      <c r="B13307" t="s">
        <v>14590</v>
      </c>
      <c r="C13307" t="s">
        <v>14593</v>
      </c>
      <c r="D13307">
        <v>28</v>
      </c>
      <c r="E13307">
        <v>22</v>
      </c>
      <c r="F13307" t="e">
        <v>#N/A</v>
      </c>
      <c r="G13307" t="e">
        <v>#N/A</v>
      </c>
      <c r="H13307">
        <v>10</v>
      </c>
      <c r="I13307">
        <v>10</v>
      </c>
      <c r="J13307">
        <v>0</v>
      </c>
      <c r="K13307" s="194" t="e">
        <v>#N/A</v>
      </c>
      <c r="L13307" t="s">
        <v>1075</v>
      </c>
      <c r="M13307" t="s">
        <v>1075</v>
      </c>
      <c r="N13307">
        <v>19.940000000000001</v>
      </c>
      <c r="O13307" t="s">
        <v>7876</v>
      </c>
      <c r="P13307" t="s">
        <v>20018</v>
      </c>
      <c r="Q13307">
        <v>1.9939999999999999E-2</v>
      </c>
      <c r="R13307" s="117" t="s">
        <v>14687</v>
      </c>
      <c r="S13307" s="117" t="s">
        <v>14688</v>
      </c>
      <c r="T13307" t="s">
        <v>13996</v>
      </c>
      <c r="U13307" t="s">
        <v>10772</v>
      </c>
    </row>
    <row r="13308" spans="1:21">
      <c r="A13308" s="117" t="s">
        <v>20136</v>
      </c>
      <c r="B13308" t="s">
        <v>14590</v>
      </c>
      <c r="C13308" t="s">
        <v>14593</v>
      </c>
      <c r="D13308">
        <v>28</v>
      </c>
      <c r="E13308">
        <v>22</v>
      </c>
      <c r="F13308" t="e">
        <v>#N/A</v>
      </c>
      <c r="G13308" t="e">
        <v>#N/A</v>
      </c>
      <c r="H13308">
        <v>10</v>
      </c>
      <c r="I13308">
        <v>10</v>
      </c>
      <c r="J13308">
        <v>0</v>
      </c>
      <c r="K13308" s="194" t="e">
        <v>#N/A</v>
      </c>
      <c r="L13308" t="s">
        <v>1075</v>
      </c>
      <c r="M13308" t="s">
        <v>1075</v>
      </c>
      <c r="N13308">
        <v>19.940000000000001</v>
      </c>
      <c r="O13308" t="s">
        <v>7876</v>
      </c>
      <c r="P13308" t="s">
        <v>20018</v>
      </c>
      <c r="Q13308">
        <v>1.9939999999999999E-2</v>
      </c>
      <c r="R13308" s="117" t="s">
        <v>14687</v>
      </c>
      <c r="S13308" s="117" t="s">
        <v>14688</v>
      </c>
      <c r="T13308" t="s">
        <v>13996</v>
      </c>
      <c r="U13308" t="s">
        <v>10772</v>
      </c>
    </row>
    <row r="13309" spans="1:21">
      <c r="A13309" s="117" t="s">
        <v>20137</v>
      </c>
      <c r="B13309" t="s">
        <v>14590</v>
      </c>
      <c r="C13309" t="s">
        <v>14593</v>
      </c>
      <c r="D13309">
        <v>28</v>
      </c>
      <c r="E13309">
        <v>22</v>
      </c>
      <c r="F13309" t="e">
        <v>#N/A</v>
      </c>
      <c r="G13309" t="e">
        <v>#N/A</v>
      </c>
      <c r="H13309">
        <v>10</v>
      </c>
      <c r="I13309">
        <v>10</v>
      </c>
      <c r="J13309">
        <v>0</v>
      </c>
      <c r="K13309" s="194" t="e">
        <v>#N/A</v>
      </c>
      <c r="L13309" t="s">
        <v>1075</v>
      </c>
      <c r="M13309" t="s">
        <v>1075</v>
      </c>
      <c r="N13309">
        <v>19.940000000000001</v>
      </c>
      <c r="O13309" t="s">
        <v>7876</v>
      </c>
      <c r="P13309" t="s">
        <v>20018</v>
      </c>
      <c r="Q13309">
        <v>1.9939999999999999E-2</v>
      </c>
      <c r="R13309" s="117" t="s">
        <v>14687</v>
      </c>
      <c r="S13309" s="117" t="s">
        <v>14688</v>
      </c>
      <c r="T13309" t="s">
        <v>13996</v>
      </c>
      <c r="U13309" t="s">
        <v>10772</v>
      </c>
    </row>
    <row r="13310" spans="1:21">
      <c r="A13310" s="117" t="s">
        <v>20138</v>
      </c>
      <c r="B13310" t="s">
        <v>14590</v>
      </c>
      <c r="C13310" t="s">
        <v>14593</v>
      </c>
      <c r="D13310">
        <v>28</v>
      </c>
      <c r="E13310">
        <v>22</v>
      </c>
      <c r="F13310" t="e">
        <v>#N/A</v>
      </c>
      <c r="G13310" t="e">
        <v>#N/A</v>
      </c>
      <c r="H13310">
        <v>10</v>
      </c>
      <c r="I13310">
        <v>10</v>
      </c>
      <c r="J13310">
        <v>0</v>
      </c>
      <c r="K13310" s="194" t="e">
        <v>#N/A</v>
      </c>
      <c r="L13310" t="s">
        <v>1075</v>
      </c>
      <c r="M13310" t="s">
        <v>1075</v>
      </c>
      <c r="N13310">
        <v>19.940000000000001</v>
      </c>
      <c r="O13310" t="s">
        <v>7876</v>
      </c>
      <c r="P13310" t="s">
        <v>20018</v>
      </c>
      <c r="Q13310">
        <v>1.9939999999999999E-2</v>
      </c>
      <c r="R13310" s="117" t="s">
        <v>14687</v>
      </c>
      <c r="S13310" s="117" t="s">
        <v>14688</v>
      </c>
      <c r="T13310" t="s">
        <v>13996</v>
      </c>
      <c r="U13310" t="s">
        <v>10772</v>
      </c>
    </row>
    <row r="13311" spans="1:21">
      <c r="A13311" s="117" t="s">
        <v>20139</v>
      </c>
      <c r="B13311" t="s">
        <v>14590</v>
      </c>
      <c r="C13311" t="s">
        <v>14593</v>
      </c>
      <c r="D13311">
        <v>28</v>
      </c>
      <c r="E13311">
        <v>22</v>
      </c>
      <c r="F13311" t="e">
        <v>#N/A</v>
      </c>
      <c r="G13311" t="e">
        <v>#N/A</v>
      </c>
      <c r="H13311">
        <v>10</v>
      </c>
      <c r="I13311">
        <v>10</v>
      </c>
      <c r="J13311">
        <v>0</v>
      </c>
      <c r="K13311" s="194" t="e">
        <v>#N/A</v>
      </c>
      <c r="L13311" t="s">
        <v>1075</v>
      </c>
      <c r="M13311" t="s">
        <v>1075</v>
      </c>
      <c r="N13311">
        <v>19.940000000000001</v>
      </c>
      <c r="O13311" t="s">
        <v>7876</v>
      </c>
      <c r="P13311" t="s">
        <v>20018</v>
      </c>
      <c r="Q13311">
        <v>1.9939999999999999E-2</v>
      </c>
      <c r="R13311" s="117" t="s">
        <v>14687</v>
      </c>
      <c r="S13311" s="117" t="s">
        <v>14688</v>
      </c>
      <c r="T13311" t="s">
        <v>13996</v>
      </c>
      <c r="U13311" t="s">
        <v>10772</v>
      </c>
    </row>
    <row r="13312" spans="1:21">
      <c r="A13312" s="117" t="s">
        <v>20140</v>
      </c>
      <c r="B13312" t="s">
        <v>14590</v>
      </c>
      <c r="C13312" t="s">
        <v>14593</v>
      </c>
      <c r="D13312">
        <v>28</v>
      </c>
      <c r="E13312">
        <v>22</v>
      </c>
      <c r="F13312" t="e">
        <v>#N/A</v>
      </c>
      <c r="G13312" t="e">
        <v>#N/A</v>
      </c>
      <c r="H13312">
        <v>10</v>
      </c>
      <c r="I13312">
        <v>10</v>
      </c>
      <c r="J13312">
        <v>0</v>
      </c>
      <c r="K13312" s="194" t="e">
        <v>#N/A</v>
      </c>
      <c r="L13312" t="s">
        <v>1075</v>
      </c>
      <c r="M13312" t="s">
        <v>1075</v>
      </c>
      <c r="N13312">
        <v>19.940000000000001</v>
      </c>
      <c r="O13312" t="s">
        <v>7876</v>
      </c>
      <c r="P13312" t="s">
        <v>20018</v>
      </c>
      <c r="Q13312">
        <v>1.9939999999999999E-2</v>
      </c>
      <c r="R13312" s="117" t="s">
        <v>14687</v>
      </c>
      <c r="S13312" s="117" t="s">
        <v>14688</v>
      </c>
      <c r="T13312" t="s">
        <v>13996</v>
      </c>
      <c r="U13312" t="s">
        <v>10772</v>
      </c>
    </row>
    <row r="13313" spans="1:21">
      <c r="A13313" s="117" t="s">
        <v>20141</v>
      </c>
      <c r="B13313" t="s">
        <v>14590</v>
      </c>
      <c r="C13313" t="s">
        <v>14593</v>
      </c>
      <c r="D13313">
        <v>28</v>
      </c>
      <c r="E13313">
        <v>22</v>
      </c>
      <c r="F13313" t="e">
        <v>#N/A</v>
      </c>
      <c r="G13313" t="e">
        <v>#N/A</v>
      </c>
      <c r="H13313">
        <v>10</v>
      </c>
      <c r="I13313">
        <v>10</v>
      </c>
      <c r="J13313">
        <v>0</v>
      </c>
      <c r="K13313" s="194" t="e">
        <v>#N/A</v>
      </c>
      <c r="L13313" t="s">
        <v>1075</v>
      </c>
      <c r="M13313" t="s">
        <v>1075</v>
      </c>
      <c r="N13313">
        <v>19.940000000000001</v>
      </c>
      <c r="O13313" t="s">
        <v>7876</v>
      </c>
      <c r="P13313" t="s">
        <v>20018</v>
      </c>
      <c r="Q13313">
        <v>1.9939999999999999E-2</v>
      </c>
      <c r="R13313" s="117" t="s">
        <v>14687</v>
      </c>
      <c r="S13313" s="117" t="s">
        <v>14688</v>
      </c>
      <c r="T13313" t="s">
        <v>13996</v>
      </c>
      <c r="U13313" t="s">
        <v>10772</v>
      </c>
    </row>
    <row r="13314" spans="1:21">
      <c r="A13314" s="117" t="s">
        <v>20142</v>
      </c>
      <c r="B13314" t="s">
        <v>14590</v>
      </c>
      <c r="C13314" t="s">
        <v>14593</v>
      </c>
      <c r="D13314">
        <v>28</v>
      </c>
      <c r="E13314">
        <v>22</v>
      </c>
      <c r="F13314" t="e">
        <v>#N/A</v>
      </c>
      <c r="G13314" t="e">
        <v>#N/A</v>
      </c>
      <c r="H13314">
        <v>10</v>
      </c>
      <c r="I13314">
        <v>10</v>
      </c>
      <c r="J13314">
        <v>0</v>
      </c>
      <c r="K13314" s="194" t="e">
        <v>#N/A</v>
      </c>
      <c r="L13314" t="s">
        <v>1075</v>
      </c>
      <c r="M13314" t="s">
        <v>1075</v>
      </c>
      <c r="N13314">
        <v>19.940000000000001</v>
      </c>
      <c r="O13314" t="s">
        <v>7876</v>
      </c>
      <c r="P13314" t="s">
        <v>20018</v>
      </c>
      <c r="Q13314">
        <v>1.9939999999999999E-2</v>
      </c>
      <c r="R13314" s="117" t="s">
        <v>14687</v>
      </c>
      <c r="S13314" s="117" t="s">
        <v>14688</v>
      </c>
      <c r="T13314" t="s">
        <v>13996</v>
      </c>
      <c r="U13314" t="s">
        <v>10772</v>
      </c>
    </row>
    <row r="13315" spans="1:21">
      <c r="A13315" s="117" t="s">
        <v>20143</v>
      </c>
      <c r="B13315" t="s">
        <v>14590</v>
      </c>
      <c r="C13315" t="s">
        <v>14593</v>
      </c>
      <c r="D13315">
        <v>28</v>
      </c>
      <c r="E13315">
        <v>22</v>
      </c>
      <c r="F13315" t="e">
        <v>#N/A</v>
      </c>
      <c r="G13315" t="e">
        <v>#N/A</v>
      </c>
      <c r="H13315">
        <v>10</v>
      </c>
      <c r="I13315">
        <v>10</v>
      </c>
      <c r="J13315">
        <v>0</v>
      </c>
      <c r="K13315" s="194" t="e">
        <v>#N/A</v>
      </c>
      <c r="L13315" t="s">
        <v>1075</v>
      </c>
      <c r="M13315" t="s">
        <v>1075</v>
      </c>
      <c r="N13315">
        <v>19.940000000000001</v>
      </c>
      <c r="O13315" t="s">
        <v>7876</v>
      </c>
      <c r="P13315" t="s">
        <v>20018</v>
      </c>
      <c r="Q13315">
        <v>1.9939999999999999E-2</v>
      </c>
      <c r="R13315" s="117" t="s">
        <v>14687</v>
      </c>
      <c r="S13315" s="117" t="s">
        <v>14688</v>
      </c>
      <c r="T13315" t="s">
        <v>13996</v>
      </c>
      <c r="U13315" t="s">
        <v>10772</v>
      </c>
    </row>
    <row r="13316" spans="1:21">
      <c r="A13316" s="117" t="s">
        <v>20144</v>
      </c>
      <c r="B13316" t="s">
        <v>14590</v>
      </c>
      <c r="C13316" t="s">
        <v>14593</v>
      </c>
      <c r="D13316">
        <v>28</v>
      </c>
      <c r="E13316">
        <v>22</v>
      </c>
      <c r="F13316" t="e">
        <v>#N/A</v>
      </c>
      <c r="G13316" t="e">
        <v>#N/A</v>
      </c>
      <c r="H13316">
        <v>80</v>
      </c>
      <c r="I13316">
        <v>80</v>
      </c>
      <c r="J13316">
        <v>0</v>
      </c>
      <c r="K13316" s="194" t="e">
        <v>#N/A</v>
      </c>
      <c r="L13316" t="s">
        <v>1075</v>
      </c>
      <c r="M13316" t="s">
        <v>1075</v>
      </c>
      <c r="N13316">
        <v>19.940000000000001</v>
      </c>
      <c r="O13316" t="s">
        <v>7876</v>
      </c>
      <c r="P13316" t="s">
        <v>20018</v>
      </c>
      <c r="Q13316">
        <v>1.9939999999999999E-2</v>
      </c>
      <c r="R13316" s="117" t="s">
        <v>14687</v>
      </c>
      <c r="S13316" s="117" t="s">
        <v>14688</v>
      </c>
      <c r="T13316" t="s">
        <v>13996</v>
      </c>
      <c r="U13316" t="s">
        <v>10772</v>
      </c>
    </row>
    <row r="13317" spans="1:21">
      <c r="A13317" s="117" t="s">
        <v>20145</v>
      </c>
      <c r="B13317" t="s">
        <v>14590</v>
      </c>
      <c r="C13317" t="s">
        <v>14593</v>
      </c>
      <c r="D13317">
        <v>28</v>
      </c>
      <c r="E13317">
        <v>22</v>
      </c>
      <c r="F13317" t="e">
        <v>#N/A</v>
      </c>
      <c r="G13317" t="e">
        <v>#N/A</v>
      </c>
      <c r="H13317">
        <v>10</v>
      </c>
      <c r="I13317">
        <v>10</v>
      </c>
      <c r="J13317">
        <v>0</v>
      </c>
      <c r="K13317" s="194" t="e">
        <v>#N/A</v>
      </c>
      <c r="L13317" t="s">
        <v>1075</v>
      </c>
      <c r="M13317" t="s">
        <v>1075</v>
      </c>
      <c r="N13317">
        <v>19.940000000000001</v>
      </c>
      <c r="O13317" t="s">
        <v>7876</v>
      </c>
      <c r="P13317" t="s">
        <v>20018</v>
      </c>
      <c r="Q13317">
        <v>1.9939999999999999E-2</v>
      </c>
      <c r="R13317" s="117" t="s">
        <v>14687</v>
      </c>
      <c r="S13317" s="117" t="s">
        <v>14688</v>
      </c>
      <c r="T13317" t="s">
        <v>13996</v>
      </c>
      <c r="U13317" t="s">
        <v>10772</v>
      </c>
    </row>
    <row r="13318" spans="1:21">
      <c r="A13318" s="117" t="s">
        <v>20146</v>
      </c>
      <c r="B13318" t="s">
        <v>14590</v>
      </c>
      <c r="C13318" t="s">
        <v>14593</v>
      </c>
      <c r="D13318">
        <v>28</v>
      </c>
      <c r="E13318">
        <v>22</v>
      </c>
      <c r="F13318" t="e">
        <v>#N/A</v>
      </c>
      <c r="G13318" t="e">
        <v>#N/A</v>
      </c>
      <c r="H13318">
        <v>10</v>
      </c>
      <c r="I13318">
        <v>10</v>
      </c>
      <c r="J13318">
        <v>0</v>
      </c>
      <c r="K13318" s="194" t="e">
        <v>#N/A</v>
      </c>
      <c r="L13318" t="s">
        <v>1075</v>
      </c>
      <c r="M13318" t="s">
        <v>1075</v>
      </c>
      <c r="N13318">
        <v>19.940000000000001</v>
      </c>
      <c r="O13318" t="s">
        <v>7876</v>
      </c>
      <c r="P13318" t="s">
        <v>20018</v>
      </c>
      <c r="Q13318">
        <v>1.9939999999999999E-2</v>
      </c>
      <c r="R13318" s="117" t="s">
        <v>14687</v>
      </c>
      <c r="S13318" s="117" t="s">
        <v>14688</v>
      </c>
      <c r="T13318" t="s">
        <v>13996</v>
      </c>
      <c r="U13318" t="s">
        <v>10772</v>
      </c>
    </row>
    <row r="13319" spans="1:21">
      <c r="A13319" s="117" t="s">
        <v>20147</v>
      </c>
      <c r="B13319" t="s">
        <v>14590</v>
      </c>
      <c r="C13319" t="s">
        <v>14593</v>
      </c>
      <c r="D13319">
        <v>28</v>
      </c>
      <c r="E13319">
        <v>22</v>
      </c>
      <c r="F13319" t="e">
        <v>#N/A</v>
      </c>
      <c r="G13319" t="e">
        <v>#N/A</v>
      </c>
      <c r="H13319">
        <v>10</v>
      </c>
      <c r="I13319">
        <v>10</v>
      </c>
      <c r="J13319">
        <v>0</v>
      </c>
      <c r="K13319" s="194" t="e">
        <v>#N/A</v>
      </c>
      <c r="L13319" t="s">
        <v>1075</v>
      </c>
      <c r="M13319" t="s">
        <v>1075</v>
      </c>
      <c r="N13319">
        <v>19.940000000000001</v>
      </c>
      <c r="O13319" t="s">
        <v>7876</v>
      </c>
      <c r="P13319" t="s">
        <v>20018</v>
      </c>
      <c r="Q13319">
        <v>1.9939999999999999E-2</v>
      </c>
      <c r="R13319" s="117" t="s">
        <v>14687</v>
      </c>
      <c r="S13319" s="117" t="s">
        <v>14688</v>
      </c>
      <c r="T13319" t="s">
        <v>13996</v>
      </c>
      <c r="U13319" t="s">
        <v>10772</v>
      </c>
    </row>
    <row r="13320" spans="1:21">
      <c r="A13320" s="117" t="s">
        <v>20148</v>
      </c>
      <c r="B13320" t="s">
        <v>14590</v>
      </c>
      <c r="C13320" t="s">
        <v>14593</v>
      </c>
      <c r="D13320">
        <v>28</v>
      </c>
      <c r="E13320">
        <v>22</v>
      </c>
      <c r="F13320" t="e">
        <v>#N/A</v>
      </c>
      <c r="G13320" t="e">
        <v>#N/A</v>
      </c>
      <c r="H13320">
        <v>5</v>
      </c>
      <c r="I13320">
        <v>5</v>
      </c>
      <c r="J13320">
        <v>0</v>
      </c>
      <c r="K13320" s="194" t="e">
        <v>#N/A</v>
      </c>
      <c r="L13320" t="s">
        <v>1075</v>
      </c>
      <c r="M13320" t="s">
        <v>1075</v>
      </c>
      <c r="N13320">
        <v>39.049999999999997</v>
      </c>
      <c r="O13320" t="s">
        <v>7876</v>
      </c>
      <c r="P13320" t="s">
        <v>20023</v>
      </c>
      <c r="Q13320">
        <v>3.9050000000000001E-2</v>
      </c>
      <c r="R13320" s="117" t="s">
        <v>14687</v>
      </c>
      <c r="S13320" s="117" t="s">
        <v>14688</v>
      </c>
      <c r="T13320" t="s">
        <v>13996</v>
      </c>
      <c r="U13320" t="s">
        <v>10772</v>
      </c>
    </row>
    <row r="13321" spans="1:21">
      <c r="A13321" s="117" t="s">
        <v>20149</v>
      </c>
      <c r="B13321" t="s">
        <v>14590</v>
      </c>
      <c r="C13321" t="s">
        <v>14593</v>
      </c>
      <c r="D13321">
        <v>28</v>
      </c>
      <c r="E13321">
        <v>22</v>
      </c>
      <c r="F13321" t="e">
        <v>#N/A</v>
      </c>
      <c r="G13321" t="e">
        <v>#N/A</v>
      </c>
      <c r="H13321">
        <v>5</v>
      </c>
      <c r="I13321">
        <v>5</v>
      </c>
      <c r="J13321">
        <v>0</v>
      </c>
      <c r="K13321" s="194" t="e">
        <v>#N/A</v>
      </c>
      <c r="L13321" t="s">
        <v>1075</v>
      </c>
      <c r="M13321" t="s">
        <v>1075</v>
      </c>
      <c r="N13321">
        <v>39.049999999999997</v>
      </c>
      <c r="O13321" t="s">
        <v>7876</v>
      </c>
      <c r="P13321" t="s">
        <v>20023</v>
      </c>
      <c r="Q13321">
        <v>3.9050000000000001E-2</v>
      </c>
      <c r="R13321" s="117" t="s">
        <v>14687</v>
      </c>
      <c r="S13321" s="117" t="s">
        <v>14688</v>
      </c>
      <c r="T13321" t="s">
        <v>13996</v>
      </c>
      <c r="U13321" t="s">
        <v>10772</v>
      </c>
    </row>
    <row r="13322" spans="1:21">
      <c r="A13322" s="117" t="s">
        <v>20150</v>
      </c>
      <c r="B13322" t="s">
        <v>14590</v>
      </c>
      <c r="C13322" t="s">
        <v>14593</v>
      </c>
      <c r="D13322">
        <v>28</v>
      </c>
      <c r="E13322">
        <v>22</v>
      </c>
      <c r="F13322" t="e">
        <v>#N/A</v>
      </c>
      <c r="G13322" t="e">
        <v>#N/A</v>
      </c>
      <c r="H13322">
        <v>5</v>
      </c>
      <c r="I13322">
        <v>5</v>
      </c>
      <c r="J13322">
        <v>0</v>
      </c>
      <c r="K13322" s="194" t="e">
        <v>#N/A</v>
      </c>
      <c r="L13322" t="s">
        <v>1075</v>
      </c>
      <c r="M13322" t="s">
        <v>1075</v>
      </c>
      <c r="N13322">
        <v>39.049999999999997</v>
      </c>
      <c r="O13322" t="s">
        <v>7876</v>
      </c>
      <c r="P13322" t="s">
        <v>20023</v>
      </c>
      <c r="Q13322">
        <v>3.9050000000000001E-2</v>
      </c>
      <c r="R13322" s="117" t="s">
        <v>14687</v>
      </c>
      <c r="S13322" s="117" t="s">
        <v>14688</v>
      </c>
      <c r="T13322" t="s">
        <v>13996</v>
      </c>
      <c r="U13322" t="s">
        <v>10772</v>
      </c>
    </row>
    <row r="13323" spans="1:21">
      <c r="A13323" s="117" t="s">
        <v>20151</v>
      </c>
      <c r="B13323" t="s">
        <v>14590</v>
      </c>
      <c r="C13323" t="s">
        <v>14593</v>
      </c>
      <c r="D13323">
        <v>28</v>
      </c>
      <c r="E13323">
        <v>22</v>
      </c>
      <c r="F13323" t="e">
        <v>#N/A</v>
      </c>
      <c r="G13323" t="e">
        <v>#N/A</v>
      </c>
      <c r="H13323">
        <v>5</v>
      </c>
      <c r="I13323">
        <v>5</v>
      </c>
      <c r="J13323">
        <v>0</v>
      </c>
      <c r="K13323" s="194" t="e">
        <v>#N/A</v>
      </c>
      <c r="L13323" t="s">
        <v>1075</v>
      </c>
      <c r="M13323" t="s">
        <v>1075</v>
      </c>
      <c r="N13323">
        <v>39.049999999999997</v>
      </c>
      <c r="O13323" t="s">
        <v>7876</v>
      </c>
      <c r="P13323" t="s">
        <v>20023</v>
      </c>
      <c r="Q13323">
        <v>3.9050000000000001E-2</v>
      </c>
      <c r="R13323" s="117" t="s">
        <v>14687</v>
      </c>
      <c r="S13323" s="117" t="s">
        <v>14688</v>
      </c>
      <c r="T13323" t="s">
        <v>13996</v>
      </c>
      <c r="U13323" t="s">
        <v>10772</v>
      </c>
    </row>
    <row r="13324" spans="1:21">
      <c r="A13324" s="117" t="s">
        <v>20152</v>
      </c>
      <c r="B13324" t="s">
        <v>14590</v>
      </c>
      <c r="C13324" t="s">
        <v>14593</v>
      </c>
      <c r="D13324">
        <v>28</v>
      </c>
      <c r="E13324">
        <v>22</v>
      </c>
      <c r="F13324" t="e">
        <v>#N/A</v>
      </c>
      <c r="G13324" t="e">
        <v>#N/A</v>
      </c>
      <c r="H13324">
        <v>10</v>
      </c>
      <c r="I13324">
        <v>10</v>
      </c>
      <c r="J13324">
        <v>0</v>
      </c>
      <c r="K13324" s="194" t="e">
        <v>#N/A</v>
      </c>
      <c r="L13324" t="s">
        <v>1075</v>
      </c>
      <c r="M13324" t="s">
        <v>1075</v>
      </c>
      <c r="N13324">
        <v>19.940000000000001</v>
      </c>
      <c r="O13324" t="s">
        <v>7876</v>
      </c>
      <c r="P13324" t="s">
        <v>20018</v>
      </c>
      <c r="Q13324">
        <v>1.9939999999999999E-2</v>
      </c>
      <c r="R13324" s="117" t="s">
        <v>14687</v>
      </c>
      <c r="S13324" s="117" t="s">
        <v>14688</v>
      </c>
      <c r="T13324" t="s">
        <v>13996</v>
      </c>
      <c r="U13324" t="s">
        <v>10772</v>
      </c>
    </row>
    <row r="13325" spans="1:21">
      <c r="A13325" s="117" t="s">
        <v>20153</v>
      </c>
      <c r="B13325" t="s">
        <v>14590</v>
      </c>
      <c r="C13325" t="s">
        <v>14593</v>
      </c>
      <c r="D13325">
        <v>28</v>
      </c>
      <c r="E13325">
        <v>22</v>
      </c>
      <c r="F13325" t="e">
        <v>#N/A</v>
      </c>
      <c r="G13325" t="e">
        <v>#N/A</v>
      </c>
      <c r="H13325">
        <v>10</v>
      </c>
      <c r="I13325">
        <v>10</v>
      </c>
      <c r="J13325">
        <v>0</v>
      </c>
      <c r="K13325" s="194" t="e">
        <v>#N/A</v>
      </c>
      <c r="L13325" t="s">
        <v>1075</v>
      </c>
      <c r="M13325" t="s">
        <v>1075</v>
      </c>
      <c r="N13325">
        <v>19.940000000000001</v>
      </c>
      <c r="O13325" t="s">
        <v>7876</v>
      </c>
      <c r="P13325" t="s">
        <v>20018</v>
      </c>
      <c r="Q13325">
        <v>1.9939999999999999E-2</v>
      </c>
      <c r="R13325" s="117" t="s">
        <v>14687</v>
      </c>
      <c r="S13325" s="117" t="s">
        <v>14688</v>
      </c>
      <c r="T13325" t="s">
        <v>13996</v>
      </c>
      <c r="U13325" t="s">
        <v>10772</v>
      </c>
    </row>
    <row r="13326" spans="1:21">
      <c r="A13326" s="117" t="s">
        <v>20154</v>
      </c>
      <c r="B13326" t="s">
        <v>14590</v>
      </c>
      <c r="C13326" t="s">
        <v>14593</v>
      </c>
      <c r="D13326">
        <v>28</v>
      </c>
      <c r="E13326">
        <v>22</v>
      </c>
      <c r="F13326" t="e">
        <v>#N/A</v>
      </c>
      <c r="G13326" t="e">
        <v>#N/A</v>
      </c>
      <c r="H13326">
        <v>10</v>
      </c>
      <c r="I13326">
        <v>10</v>
      </c>
      <c r="J13326">
        <v>0</v>
      </c>
      <c r="K13326" s="194" t="e">
        <v>#N/A</v>
      </c>
      <c r="L13326" t="s">
        <v>1075</v>
      </c>
      <c r="M13326" t="s">
        <v>1075</v>
      </c>
      <c r="N13326">
        <v>19.940000000000001</v>
      </c>
      <c r="O13326" t="s">
        <v>7876</v>
      </c>
      <c r="P13326" t="s">
        <v>20018</v>
      </c>
      <c r="Q13326">
        <v>1.9939999999999999E-2</v>
      </c>
      <c r="R13326" s="117" t="s">
        <v>14687</v>
      </c>
      <c r="S13326" s="117" t="s">
        <v>14688</v>
      </c>
      <c r="T13326" t="s">
        <v>13996</v>
      </c>
      <c r="U13326" t="s">
        <v>10772</v>
      </c>
    </row>
    <row r="13327" spans="1:21">
      <c r="A13327" s="117" t="s">
        <v>20155</v>
      </c>
      <c r="B13327" t="s">
        <v>14590</v>
      </c>
      <c r="C13327" t="s">
        <v>14593</v>
      </c>
      <c r="D13327">
        <v>28</v>
      </c>
      <c r="E13327">
        <v>22</v>
      </c>
      <c r="F13327" t="e">
        <v>#N/A</v>
      </c>
      <c r="G13327" t="e">
        <v>#N/A</v>
      </c>
      <c r="H13327">
        <v>10</v>
      </c>
      <c r="I13327">
        <v>10</v>
      </c>
      <c r="J13327">
        <v>0</v>
      </c>
      <c r="K13327" s="194" t="e">
        <v>#N/A</v>
      </c>
      <c r="L13327" t="s">
        <v>1075</v>
      </c>
      <c r="M13327" t="s">
        <v>1075</v>
      </c>
      <c r="N13327">
        <v>19.940000000000001</v>
      </c>
      <c r="O13327" t="s">
        <v>7876</v>
      </c>
      <c r="P13327" t="s">
        <v>20018</v>
      </c>
      <c r="Q13327">
        <v>1.9939999999999999E-2</v>
      </c>
      <c r="R13327" s="117" t="s">
        <v>14687</v>
      </c>
      <c r="S13327" s="117" t="s">
        <v>14688</v>
      </c>
      <c r="T13327" t="s">
        <v>13996</v>
      </c>
      <c r="U13327" t="s">
        <v>10772</v>
      </c>
    </row>
    <row r="13328" spans="1:21">
      <c r="A13328" s="117" t="s">
        <v>21309</v>
      </c>
      <c r="B13328" t="s">
        <v>14590</v>
      </c>
      <c r="C13328" t="s">
        <v>14590</v>
      </c>
      <c r="D13328">
        <v>28</v>
      </c>
      <c r="E13328">
        <v>22</v>
      </c>
      <c r="F13328">
        <v>28</v>
      </c>
      <c r="G13328">
        <v>22</v>
      </c>
      <c r="H13328">
        <v>72</v>
      </c>
      <c r="I13328">
        <v>72</v>
      </c>
      <c r="J13328">
        <v>0</v>
      </c>
      <c r="K13328" s="194">
        <v>0</v>
      </c>
      <c r="L13328" t="s">
        <v>1075</v>
      </c>
      <c r="M13328" t="s">
        <v>1075</v>
      </c>
      <c r="N13328">
        <v>135</v>
      </c>
      <c r="O13328" t="s">
        <v>7876</v>
      </c>
      <c r="P13328" t="s">
        <v>21310</v>
      </c>
      <c r="Q13328">
        <v>0.13500000000000001</v>
      </c>
      <c r="R13328" s="117" t="s">
        <v>14944</v>
      </c>
      <c r="S13328" s="117" t="s">
        <v>14688</v>
      </c>
      <c r="T13328" t="s">
        <v>13996</v>
      </c>
      <c r="U13328" t="s">
        <v>10772</v>
      </c>
    </row>
    <row r="13329" spans="1:21">
      <c r="A13329" s="117" t="s">
        <v>21311</v>
      </c>
      <c r="B13329" t="s">
        <v>14590</v>
      </c>
      <c r="C13329" t="s">
        <v>14590</v>
      </c>
      <c r="D13329">
        <v>28</v>
      </c>
      <c r="E13329">
        <v>22</v>
      </c>
      <c r="F13329">
        <v>28</v>
      </c>
      <c r="G13329">
        <v>22</v>
      </c>
      <c r="H13329">
        <v>120</v>
      </c>
      <c r="I13329">
        <v>120</v>
      </c>
      <c r="J13329">
        <v>0</v>
      </c>
      <c r="K13329" s="194">
        <v>0</v>
      </c>
      <c r="L13329" t="s">
        <v>1075</v>
      </c>
      <c r="M13329" t="s">
        <v>1075</v>
      </c>
      <c r="N13329">
        <v>66</v>
      </c>
      <c r="O13329" t="s">
        <v>7876</v>
      </c>
      <c r="P13329" t="s">
        <v>21312</v>
      </c>
      <c r="Q13329">
        <v>6.6000000000000003E-2</v>
      </c>
      <c r="R13329" s="117" t="s">
        <v>14944</v>
      </c>
      <c r="S13329" s="117" t="s">
        <v>14688</v>
      </c>
      <c r="T13329" t="s">
        <v>13996</v>
      </c>
      <c r="U13329" t="s">
        <v>10772</v>
      </c>
    </row>
    <row r="13330" spans="1:21">
      <c r="A13330" s="117" t="s">
        <v>21313</v>
      </c>
      <c r="B13330" t="s">
        <v>14590</v>
      </c>
      <c r="C13330" t="s">
        <v>14590</v>
      </c>
      <c r="D13330">
        <v>28</v>
      </c>
      <c r="E13330">
        <v>22</v>
      </c>
      <c r="F13330">
        <v>28</v>
      </c>
      <c r="G13330">
        <v>22</v>
      </c>
      <c r="H13330">
        <v>48</v>
      </c>
      <c r="I13330">
        <v>48</v>
      </c>
      <c r="J13330">
        <v>0</v>
      </c>
      <c r="K13330" s="194">
        <v>0</v>
      </c>
      <c r="L13330" t="s">
        <v>1075</v>
      </c>
      <c r="M13330" t="s">
        <v>1075</v>
      </c>
      <c r="N13330">
        <v>143</v>
      </c>
      <c r="O13330" t="s">
        <v>7876</v>
      </c>
      <c r="P13330" t="s">
        <v>21314</v>
      </c>
      <c r="Q13330">
        <v>0.14299999999999999</v>
      </c>
      <c r="R13330" s="117" t="s">
        <v>14944</v>
      </c>
      <c r="S13330" s="117" t="s">
        <v>14688</v>
      </c>
      <c r="T13330" t="s">
        <v>13996</v>
      </c>
      <c r="U13330" t="s">
        <v>10772</v>
      </c>
    </row>
    <row r="13331" spans="1:21">
      <c r="A13331" s="117" t="s">
        <v>21315</v>
      </c>
      <c r="B13331" t="s">
        <v>14590</v>
      </c>
      <c r="C13331" t="s">
        <v>14590</v>
      </c>
      <c r="D13331">
        <v>28</v>
      </c>
      <c r="E13331">
        <v>22</v>
      </c>
      <c r="F13331">
        <v>28</v>
      </c>
      <c r="G13331">
        <v>22</v>
      </c>
      <c r="H13331">
        <v>72</v>
      </c>
      <c r="I13331">
        <v>72</v>
      </c>
      <c r="J13331">
        <v>0</v>
      </c>
      <c r="K13331" s="194">
        <v>0</v>
      </c>
      <c r="L13331" t="s">
        <v>1075</v>
      </c>
      <c r="M13331" t="s">
        <v>1075</v>
      </c>
      <c r="N13331">
        <v>81</v>
      </c>
      <c r="O13331" t="s">
        <v>7876</v>
      </c>
      <c r="P13331" t="s">
        <v>21314</v>
      </c>
      <c r="Q13331">
        <v>8.1000000000000003E-2</v>
      </c>
      <c r="R13331" s="117" t="s">
        <v>14944</v>
      </c>
      <c r="S13331" s="117" t="s">
        <v>14688</v>
      </c>
      <c r="T13331" t="s">
        <v>13996</v>
      </c>
      <c r="U13331" t="s">
        <v>10772</v>
      </c>
    </row>
    <row r="13332" spans="1:21">
      <c r="A13332" s="117" t="s">
        <v>21316</v>
      </c>
      <c r="B13332" t="s">
        <v>14590</v>
      </c>
      <c r="C13332" t="s">
        <v>14590</v>
      </c>
      <c r="D13332">
        <v>28</v>
      </c>
      <c r="E13332">
        <v>22</v>
      </c>
      <c r="F13332">
        <v>28</v>
      </c>
      <c r="G13332">
        <v>22</v>
      </c>
      <c r="H13332">
        <v>72</v>
      </c>
      <c r="I13332">
        <v>72</v>
      </c>
      <c r="J13332">
        <v>0</v>
      </c>
      <c r="K13332" s="194">
        <v>0</v>
      </c>
      <c r="L13332" t="s">
        <v>1075</v>
      </c>
      <c r="M13332" t="s">
        <v>1075</v>
      </c>
      <c r="N13332">
        <v>212</v>
      </c>
      <c r="O13332" t="s">
        <v>7876</v>
      </c>
      <c r="P13332" t="s">
        <v>21317</v>
      </c>
      <c r="Q13332">
        <v>0.21199999999999999</v>
      </c>
      <c r="R13332" s="117" t="s">
        <v>14944</v>
      </c>
      <c r="S13332" s="117" t="s">
        <v>14688</v>
      </c>
      <c r="T13332" t="s">
        <v>13996</v>
      </c>
      <c r="U13332" t="s">
        <v>10772</v>
      </c>
    </row>
    <row r="13333" spans="1:21">
      <c r="A13333" s="117" t="s">
        <v>21318</v>
      </c>
      <c r="B13333" t="s">
        <v>14590</v>
      </c>
      <c r="C13333" t="s">
        <v>14590</v>
      </c>
      <c r="D13333">
        <v>28</v>
      </c>
      <c r="E13333">
        <v>22</v>
      </c>
      <c r="F13333">
        <v>28</v>
      </c>
      <c r="G13333">
        <v>22</v>
      </c>
      <c r="H13333">
        <v>72</v>
      </c>
      <c r="I13333">
        <v>72</v>
      </c>
      <c r="J13333">
        <v>0</v>
      </c>
      <c r="K13333" s="194">
        <v>0</v>
      </c>
      <c r="L13333" t="s">
        <v>1075</v>
      </c>
      <c r="M13333" t="s">
        <v>1075</v>
      </c>
      <c r="N13333">
        <v>237</v>
      </c>
      <c r="O13333" t="s">
        <v>7876</v>
      </c>
      <c r="P13333" t="s">
        <v>21319</v>
      </c>
      <c r="Q13333">
        <v>0.23699999999999999</v>
      </c>
      <c r="R13333" s="117" t="s">
        <v>14944</v>
      </c>
      <c r="S13333" s="117" t="s">
        <v>14688</v>
      </c>
      <c r="T13333" t="s">
        <v>13996</v>
      </c>
      <c r="U13333" t="s">
        <v>10772</v>
      </c>
    </row>
    <row r="13334" spans="1:21">
      <c r="A13334" s="117" t="s">
        <v>19146</v>
      </c>
      <c r="B13334" t="s">
        <v>14590</v>
      </c>
      <c r="C13334" t="s">
        <v>14590</v>
      </c>
      <c r="D13334">
        <v>59</v>
      </c>
      <c r="E13334">
        <v>53</v>
      </c>
      <c r="F13334">
        <v>59</v>
      </c>
      <c r="G13334">
        <v>53</v>
      </c>
      <c r="H13334">
        <v>1</v>
      </c>
      <c r="I13334">
        <v>1</v>
      </c>
      <c r="J13334">
        <v>999999</v>
      </c>
      <c r="K13334" s="194">
        <v>999999</v>
      </c>
      <c r="L13334" t="s">
        <v>1111</v>
      </c>
      <c r="M13334" t="s">
        <v>1111</v>
      </c>
      <c r="N13334">
        <v>100</v>
      </c>
      <c r="O13334" t="s">
        <v>7876</v>
      </c>
      <c r="P13334" t="s">
        <v>18775</v>
      </c>
      <c r="Q13334">
        <v>0.1</v>
      </c>
      <c r="R13334" s="117" t="s">
        <v>19147</v>
      </c>
      <c r="S13334" s="117" t="s">
        <v>14589</v>
      </c>
      <c r="T13334" t="s">
        <v>12136</v>
      </c>
      <c r="U13334" t="s">
        <v>10772</v>
      </c>
    </row>
    <row r="13335" spans="1:21">
      <c r="A13335" s="117" t="s">
        <v>19148</v>
      </c>
      <c r="B13335" t="s">
        <v>14590</v>
      </c>
      <c r="C13335" t="s">
        <v>14590</v>
      </c>
      <c r="D13335">
        <v>59</v>
      </c>
      <c r="E13335">
        <v>53</v>
      </c>
      <c r="F13335">
        <v>59</v>
      </c>
      <c r="G13335">
        <v>53</v>
      </c>
      <c r="H13335">
        <v>1</v>
      </c>
      <c r="I13335">
        <v>1</v>
      </c>
      <c r="J13335">
        <v>999999</v>
      </c>
      <c r="K13335" s="194">
        <v>999999</v>
      </c>
      <c r="L13335" t="s">
        <v>1111</v>
      </c>
      <c r="M13335" t="s">
        <v>1111</v>
      </c>
      <c r="N13335">
        <v>100</v>
      </c>
      <c r="O13335" t="s">
        <v>7876</v>
      </c>
      <c r="P13335" t="s">
        <v>18650</v>
      </c>
      <c r="Q13335">
        <v>0.1</v>
      </c>
      <c r="R13335" s="117" t="s">
        <v>19147</v>
      </c>
      <c r="S13335" s="117" t="s">
        <v>14589</v>
      </c>
      <c r="T13335" t="s">
        <v>12136</v>
      </c>
      <c r="U13335" t="s">
        <v>10772</v>
      </c>
    </row>
    <row r="13336" spans="1:21">
      <c r="A13336" s="117" t="s">
        <v>19149</v>
      </c>
      <c r="B13336" t="s">
        <v>14590</v>
      </c>
      <c r="C13336" t="s">
        <v>14590</v>
      </c>
      <c r="D13336">
        <v>59</v>
      </c>
      <c r="E13336">
        <v>53</v>
      </c>
      <c r="F13336">
        <v>59</v>
      </c>
      <c r="G13336">
        <v>53</v>
      </c>
      <c r="H13336">
        <v>1</v>
      </c>
      <c r="I13336">
        <v>1</v>
      </c>
      <c r="J13336">
        <v>999999</v>
      </c>
      <c r="K13336" s="194">
        <v>999999</v>
      </c>
      <c r="L13336" t="s">
        <v>1111</v>
      </c>
      <c r="M13336" t="s">
        <v>1111</v>
      </c>
      <c r="N13336">
        <v>88</v>
      </c>
      <c r="O13336" t="s">
        <v>7876</v>
      </c>
      <c r="P13336" t="s">
        <v>18775</v>
      </c>
      <c r="Q13336">
        <v>8.7999999999999995E-2</v>
      </c>
      <c r="R13336" s="117" t="s">
        <v>19147</v>
      </c>
      <c r="S13336" s="117" t="s">
        <v>14589</v>
      </c>
      <c r="T13336" t="s">
        <v>12136</v>
      </c>
      <c r="U13336" t="s">
        <v>10772</v>
      </c>
    </row>
    <row r="13337" spans="1:21">
      <c r="A13337" s="117" t="s">
        <v>19150</v>
      </c>
      <c r="B13337" t="s">
        <v>14590</v>
      </c>
      <c r="C13337" t="s">
        <v>14590</v>
      </c>
      <c r="D13337">
        <v>59</v>
      </c>
      <c r="E13337">
        <v>53</v>
      </c>
      <c r="F13337">
        <v>59</v>
      </c>
      <c r="G13337">
        <v>53</v>
      </c>
      <c r="H13337">
        <v>1</v>
      </c>
      <c r="I13337">
        <v>1</v>
      </c>
      <c r="J13337">
        <v>999999</v>
      </c>
      <c r="K13337" s="194">
        <v>999999</v>
      </c>
      <c r="L13337" t="s">
        <v>1111</v>
      </c>
      <c r="M13337" t="s">
        <v>1111</v>
      </c>
      <c r="N13337">
        <v>100</v>
      </c>
      <c r="O13337" t="s">
        <v>7876</v>
      </c>
      <c r="P13337" t="s">
        <v>18650</v>
      </c>
      <c r="Q13337">
        <v>0.1</v>
      </c>
      <c r="R13337" s="117" t="s">
        <v>19147</v>
      </c>
      <c r="S13337" s="117" t="s">
        <v>14589</v>
      </c>
      <c r="T13337" t="s">
        <v>12136</v>
      </c>
      <c r="U13337" t="s">
        <v>10772</v>
      </c>
    </row>
    <row r="13338" spans="1:21">
      <c r="A13338" s="117" t="s">
        <v>19151</v>
      </c>
      <c r="B13338" t="s">
        <v>14590</v>
      </c>
      <c r="C13338" t="s">
        <v>14590</v>
      </c>
      <c r="D13338">
        <v>59</v>
      </c>
      <c r="E13338">
        <v>53</v>
      </c>
      <c r="F13338">
        <v>59</v>
      </c>
      <c r="G13338">
        <v>53</v>
      </c>
      <c r="H13338">
        <v>1</v>
      </c>
      <c r="I13338">
        <v>1</v>
      </c>
      <c r="J13338">
        <v>999999</v>
      </c>
      <c r="K13338" s="194">
        <v>999999</v>
      </c>
      <c r="L13338" t="s">
        <v>1111</v>
      </c>
      <c r="M13338" t="s">
        <v>1111</v>
      </c>
      <c r="N13338">
        <v>11</v>
      </c>
      <c r="O13338" t="s">
        <v>7876</v>
      </c>
      <c r="P13338" t="s">
        <v>18650</v>
      </c>
      <c r="Q13338">
        <v>1.0999999999999999E-2</v>
      </c>
      <c r="R13338" s="117" t="s">
        <v>19147</v>
      </c>
      <c r="S13338" s="117" t="s">
        <v>14589</v>
      </c>
      <c r="T13338" t="s">
        <v>12136</v>
      </c>
      <c r="U13338" t="s">
        <v>10772</v>
      </c>
    </row>
    <row r="13339" spans="1:21">
      <c r="A13339" s="117" t="s">
        <v>19152</v>
      </c>
      <c r="B13339" t="s">
        <v>14590</v>
      </c>
      <c r="C13339" t="s">
        <v>14590</v>
      </c>
      <c r="D13339">
        <v>59</v>
      </c>
      <c r="E13339">
        <v>53</v>
      </c>
      <c r="F13339">
        <v>59</v>
      </c>
      <c r="G13339">
        <v>53</v>
      </c>
      <c r="H13339">
        <v>1</v>
      </c>
      <c r="I13339">
        <v>1</v>
      </c>
      <c r="J13339">
        <v>999999</v>
      </c>
      <c r="K13339" s="194">
        <v>999999</v>
      </c>
      <c r="L13339" t="s">
        <v>1111</v>
      </c>
      <c r="M13339" t="s">
        <v>1111</v>
      </c>
      <c r="N13339">
        <v>9</v>
      </c>
      <c r="O13339" t="s">
        <v>7876</v>
      </c>
      <c r="P13339" t="s">
        <v>18650</v>
      </c>
      <c r="Q13339">
        <v>8.9999999999999993E-3</v>
      </c>
      <c r="R13339" s="117" t="s">
        <v>19147</v>
      </c>
      <c r="S13339" s="117" t="s">
        <v>14589</v>
      </c>
      <c r="T13339" t="s">
        <v>12136</v>
      </c>
      <c r="U13339" t="s">
        <v>10772</v>
      </c>
    </row>
    <row r="13340" spans="1:21">
      <c r="A13340" s="117" t="s">
        <v>18878</v>
      </c>
      <c r="B13340" t="s">
        <v>14590</v>
      </c>
      <c r="C13340" t="s">
        <v>14590</v>
      </c>
      <c r="D13340">
        <v>40</v>
      </c>
      <c r="E13340">
        <v>34</v>
      </c>
      <c r="F13340">
        <v>40</v>
      </c>
      <c r="G13340">
        <v>34</v>
      </c>
      <c r="H13340">
        <v>1</v>
      </c>
      <c r="I13340">
        <v>1</v>
      </c>
      <c r="J13340">
        <v>0</v>
      </c>
      <c r="K13340" s="194">
        <v>0</v>
      </c>
      <c r="L13340" t="s">
        <v>1111</v>
      </c>
      <c r="M13340" t="s">
        <v>1111</v>
      </c>
      <c r="N13340">
        <v>5</v>
      </c>
      <c r="O13340" t="s">
        <v>7876</v>
      </c>
      <c r="P13340" t="s">
        <v>18650</v>
      </c>
      <c r="Q13340">
        <v>5.0000000000000001E-3</v>
      </c>
      <c r="R13340" s="117" t="s">
        <v>19147</v>
      </c>
      <c r="S13340" s="117" t="s">
        <v>14589</v>
      </c>
      <c r="T13340" t="s">
        <v>12136</v>
      </c>
      <c r="U13340" t="s">
        <v>10772</v>
      </c>
    </row>
    <row r="13341" spans="1:21">
      <c r="A13341" s="117" t="s">
        <v>18879</v>
      </c>
      <c r="B13341" t="s">
        <v>14590</v>
      </c>
      <c r="C13341" t="s">
        <v>14590</v>
      </c>
      <c r="D13341">
        <v>40</v>
      </c>
      <c r="E13341">
        <v>34</v>
      </c>
      <c r="F13341">
        <v>40</v>
      </c>
      <c r="G13341">
        <v>34</v>
      </c>
      <c r="H13341">
        <v>1</v>
      </c>
      <c r="I13341">
        <v>1</v>
      </c>
      <c r="J13341">
        <v>0</v>
      </c>
      <c r="K13341" s="194">
        <v>0</v>
      </c>
      <c r="L13341" t="s">
        <v>1111</v>
      </c>
      <c r="M13341" t="s">
        <v>1111</v>
      </c>
      <c r="N13341">
        <v>5</v>
      </c>
      <c r="O13341" t="s">
        <v>7876</v>
      </c>
      <c r="P13341" t="s">
        <v>18650</v>
      </c>
      <c r="Q13341">
        <v>5.0000000000000001E-3</v>
      </c>
      <c r="R13341" s="117" t="s">
        <v>16080</v>
      </c>
      <c r="S13341" s="117" t="s">
        <v>14589</v>
      </c>
      <c r="T13341" t="s">
        <v>12136</v>
      </c>
      <c r="U13341" t="s">
        <v>10772</v>
      </c>
    </row>
    <row r="13342" spans="1:21">
      <c r="A13342" s="117" t="s">
        <v>18880</v>
      </c>
      <c r="B13342" t="s">
        <v>14590</v>
      </c>
      <c r="C13342" t="s">
        <v>14590</v>
      </c>
      <c r="D13342">
        <v>40</v>
      </c>
      <c r="E13342">
        <v>34</v>
      </c>
      <c r="F13342">
        <v>40</v>
      </c>
      <c r="G13342">
        <v>34</v>
      </c>
      <c r="H13342">
        <v>1</v>
      </c>
      <c r="I13342">
        <v>1</v>
      </c>
      <c r="J13342">
        <v>0</v>
      </c>
      <c r="K13342" s="194">
        <v>0</v>
      </c>
      <c r="L13342" t="s">
        <v>1111</v>
      </c>
      <c r="M13342" t="s">
        <v>1111</v>
      </c>
      <c r="N13342">
        <v>6</v>
      </c>
      <c r="O13342" t="s">
        <v>7876</v>
      </c>
      <c r="P13342" t="s">
        <v>18650</v>
      </c>
      <c r="Q13342">
        <v>6.0000000000000001E-3</v>
      </c>
      <c r="R13342" s="117" t="s">
        <v>16080</v>
      </c>
      <c r="S13342" s="117" t="s">
        <v>14589</v>
      </c>
      <c r="T13342" t="s">
        <v>12136</v>
      </c>
      <c r="U13342" t="s">
        <v>10772</v>
      </c>
    </row>
    <row r="13343" spans="1:21">
      <c r="A13343" s="117" t="s">
        <v>18881</v>
      </c>
      <c r="B13343" t="s">
        <v>14590</v>
      </c>
      <c r="C13343" t="s">
        <v>14590</v>
      </c>
      <c r="D13343">
        <v>40</v>
      </c>
      <c r="E13343">
        <v>34</v>
      </c>
      <c r="F13343">
        <v>40</v>
      </c>
      <c r="G13343">
        <v>34</v>
      </c>
      <c r="H13343">
        <v>1</v>
      </c>
      <c r="I13343">
        <v>1</v>
      </c>
      <c r="J13343">
        <v>0</v>
      </c>
      <c r="K13343" s="194">
        <v>0</v>
      </c>
      <c r="L13343" t="s">
        <v>1111</v>
      </c>
      <c r="M13343" t="s">
        <v>1111</v>
      </c>
      <c r="N13343">
        <v>8</v>
      </c>
      <c r="O13343" t="s">
        <v>7876</v>
      </c>
      <c r="P13343" t="s">
        <v>18650</v>
      </c>
      <c r="Q13343">
        <v>8.0000000000000002E-3</v>
      </c>
      <c r="R13343" s="117" t="s">
        <v>16080</v>
      </c>
      <c r="S13343" s="117" t="s">
        <v>14589</v>
      </c>
      <c r="T13343" t="s">
        <v>12136</v>
      </c>
      <c r="U13343" t="s">
        <v>10772</v>
      </c>
    </row>
    <row r="13344" spans="1:21">
      <c r="A13344" s="117" t="s">
        <v>18882</v>
      </c>
      <c r="B13344" t="s">
        <v>14590</v>
      </c>
      <c r="C13344" t="s">
        <v>14590</v>
      </c>
      <c r="D13344">
        <v>40</v>
      </c>
      <c r="E13344">
        <v>34</v>
      </c>
      <c r="F13344">
        <v>40</v>
      </c>
      <c r="G13344">
        <v>34</v>
      </c>
      <c r="H13344">
        <v>1</v>
      </c>
      <c r="I13344">
        <v>1</v>
      </c>
      <c r="J13344">
        <v>0</v>
      </c>
      <c r="K13344" s="194">
        <v>0</v>
      </c>
      <c r="L13344" t="s">
        <v>1111</v>
      </c>
      <c r="M13344" t="s">
        <v>1111</v>
      </c>
      <c r="N13344">
        <v>200</v>
      </c>
      <c r="O13344" t="s">
        <v>7876</v>
      </c>
      <c r="P13344" t="s">
        <v>18650</v>
      </c>
      <c r="Q13344">
        <v>0.2</v>
      </c>
      <c r="R13344" s="117" t="s">
        <v>16080</v>
      </c>
      <c r="S13344" s="117" t="s">
        <v>14589</v>
      </c>
      <c r="T13344" t="s">
        <v>12136</v>
      </c>
      <c r="U13344" t="s">
        <v>10772</v>
      </c>
    </row>
    <row r="13345" spans="1:21">
      <c r="A13345" s="117" t="s">
        <v>18883</v>
      </c>
      <c r="B13345" t="s">
        <v>14590</v>
      </c>
      <c r="C13345" t="s">
        <v>14590</v>
      </c>
      <c r="D13345">
        <v>27</v>
      </c>
      <c r="E13345">
        <v>21</v>
      </c>
      <c r="F13345">
        <v>27</v>
      </c>
      <c r="G13345">
        <v>21</v>
      </c>
      <c r="H13345">
        <v>1</v>
      </c>
      <c r="I13345">
        <v>1</v>
      </c>
      <c r="J13345">
        <v>0</v>
      </c>
      <c r="K13345" s="194">
        <v>0</v>
      </c>
      <c r="L13345" t="s">
        <v>1111</v>
      </c>
      <c r="M13345" t="s">
        <v>1111</v>
      </c>
      <c r="N13345">
        <v>199</v>
      </c>
      <c r="O13345" t="s">
        <v>7876</v>
      </c>
      <c r="P13345" t="s">
        <v>18650</v>
      </c>
      <c r="Q13345">
        <v>0.19900000000000001</v>
      </c>
      <c r="R13345" s="117" t="s">
        <v>16080</v>
      </c>
      <c r="S13345" s="117" t="s">
        <v>14589</v>
      </c>
      <c r="T13345" t="s">
        <v>12136</v>
      </c>
      <c r="U13345" t="s">
        <v>10772</v>
      </c>
    </row>
    <row r="13346" spans="1:21">
      <c r="A13346" s="117" t="s">
        <v>18884</v>
      </c>
      <c r="B13346" t="s">
        <v>14590</v>
      </c>
      <c r="C13346" t="s">
        <v>14590</v>
      </c>
      <c r="D13346">
        <v>40</v>
      </c>
      <c r="E13346">
        <v>34</v>
      </c>
      <c r="F13346">
        <v>40</v>
      </c>
      <c r="G13346">
        <v>34</v>
      </c>
      <c r="H13346">
        <v>1</v>
      </c>
      <c r="I13346">
        <v>1</v>
      </c>
      <c r="J13346">
        <v>0</v>
      </c>
      <c r="K13346" s="194">
        <v>0</v>
      </c>
      <c r="L13346" t="s">
        <v>1111</v>
      </c>
      <c r="M13346" t="s">
        <v>1111</v>
      </c>
      <c r="N13346">
        <v>200</v>
      </c>
      <c r="O13346" t="s">
        <v>7876</v>
      </c>
      <c r="P13346" t="s">
        <v>18650</v>
      </c>
      <c r="Q13346">
        <v>0.2</v>
      </c>
      <c r="R13346" s="117" t="s">
        <v>16080</v>
      </c>
      <c r="S13346" s="117" t="s">
        <v>14589</v>
      </c>
      <c r="T13346" t="s">
        <v>12136</v>
      </c>
      <c r="U13346" t="s">
        <v>10772</v>
      </c>
    </row>
    <row r="13347" spans="1:21">
      <c r="A13347" s="117" t="s">
        <v>18885</v>
      </c>
      <c r="B13347" t="s">
        <v>14590</v>
      </c>
      <c r="C13347" t="s">
        <v>14590</v>
      </c>
      <c r="D13347">
        <v>25</v>
      </c>
      <c r="E13347">
        <v>19</v>
      </c>
      <c r="F13347">
        <v>25</v>
      </c>
      <c r="G13347">
        <v>19</v>
      </c>
      <c r="H13347">
        <v>1</v>
      </c>
      <c r="I13347">
        <v>1</v>
      </c>
      <c r="J13347">
        <v>0</v>
      </c>
      <c r="K13347" s="194">
        <v>0</v>
      </c>
      <c r="L13347" t="s">
        <v>1111</v>
      </c>
      <c r="M13347" t="s">
        <v>1111</v>
      </c>
      <c r="N13347">
        <v>103</v>
      </c>
      <c r="O13347" t="s">
        <v>7876</v>
      </c>
      <c r="P13347" t="s">
        <v>18775</v>
      </c>
      <c r="Q13347">
        <v>0.10299999999999999</v>
      </c>
      <c r="R13347" s="117" t="s">
        <v>19147</v>
      </c>
      <c r="S13347" s="117" t="s">
        <v>14589</v>
      </c>
      <c r="T13347" t="s">
        <v>12136</v>
      </c>
      <c r="U13347" t="s">
        <v>10772</v>
      </c>
    </row>
    <row r="13348" spans="1:21">
      <c r="A13348" s="117" t="s">
        <v>18886</v>
      </c>
      <c r="B13348" t="s">
        <v>14590</v>
      </c>
      <c r="C13348" t="s">
        <v>14590</v>
      </c>
      <c r="D13348">
        <v>25</v>
      </c>
      <c r="E13348">
        <v>19</v>
      </c>
      <c r="F13348">
        <v>25</v>
      </c>
      <c r="G13348">
        <v>19</v>
      </c>
      <c r="H13348">
        <v>1</v>
      </c>
      <c r="I13348">
        <v>1</v>
      </c>
      <c r="J13348">
        <v>0</v>
      </c>
      <c r="K13348" s="194">
        <v>0</v>
      </c>
      <c r="L13348" t="s">
        <v>1111</v>
      </c>
      <c r="M13348" t="s">
        <v>1111</v>
      </c>
      <c r="N13348">
        <v>6</v>
      </c>
      <c r="O13348" t="s">
        <v>7876</v>
      </c>
      <c r="P13348" t="s">
        <v>18650</v>
      </c>
      <c r="Q13348">
        <v>6.0000000000000001E-3</v>
      </c>
      <c r="R13348" s="117" t="s">
        <v>16080</v>
      </c>
      <c r="S13348" s="117" t="s">
        <v>14589</v>
      </c>
      <c r="T13348" t="s">
        <v>12136</v>
      </c>
      <c r="U13348" t="s">
        <v>10772</v>
      </c>
    </row>
    <row r="13349" spans="1:21">
      <c r="A13349" s="117" t="s">
        <v>18887</v>
      </c>
      <c r="B13349" t="s">
        <v>14590</v>
      </c>
      <c r="C13349" t="s">
        <v>14590</v>
      </c>
      <c r="D13349">
        <v>40</v>
      </c>
      <c r="E13349">
        <v>34</v>
      </c>
      <c r="F13349">
        <v>40</v>
      </c>
      <c r="G13349">
        <v>34</v>
      </c>
      <c r="H13349">
        <v>1</v>
      </c>
      <c r="I13349">
        <v>1</v>
      </c>
      <c r="J13349">
        <v>0</v>
      </c>
      <c r="K13349" s="194">
        <v>0</v>
      </c>
      <c r="L13349" t="s">
        <v>1111</v>
      </c>
      <c r="M13349" t="s">
        <v>1111</v>
      </c>
      <c r="N13349">
        <v>100</v>
      </c>
      <c r="O13349" t="s">
        <v>7876</v>
      </c>
      <c r="P13349" t="s">
        <v>18775</v>
      </c>
      <c r="Q13349">
        <v>0.1</v>
      </c>
      <c r="R13349" s="117" t="s">
        <v>16080</v>
      </c>
      <c r="S13349" s="117" t="s">
        <v>14589</v>
      </c>
      <c r="T13349" t="s">
        <v>12136</v>
      </c>
      <c r="U13349" t="s">
        <v>10772</v>
      </c>
    </row>
    <row r="13350" spans="1:21">
      <c r="A13350" s="117" t="s">
        <v>18888</v>
      </c>
      <c r="B13350" t="s">
        <v>14590</v>
      </c>
      <c r="C13350" t="s">
        <v>14590</v>
      </c>
      <c r="D13350">
        <v>40</v>
      </c>
      <c r="E13350">
        <v>34</v>
      </c>
      <c r="F13350">
        <v>40</v>
      </c>
      <c r="G13350">
        <v>34</v>
      </c>
      <c r="H13350">
        <v>1</v>
      </c>
      <c r="I13350">
        <v>1</v>
      </c>
      <c r="J13350">
        <v>0</v>
      </c>
      <c r="K13350" s="194">
        <v>0</v>
      </c>
      <c r="L13350" t="s">
        <v>1111</v>
      </c>
      <c r="M13350" t="s">
        <v>1111</v>
      </c>
      <c r="N13350">
        <v>60</v>
      </c>
      <c r="O13350" t="s">
        <v>7876</v>
      </c>
      <c r="P13350" t="s">
        <v>18650</v>
      </c>
      <c r="Q13350">
        <v>0.06</v>
      </c>
      <c r="R13350" s="117" t="s">
        <v>16080</v>
      </c>
      <c r="S13350" s="117" t="s">
        <v>14589</v>
      </c>
      <c r="T13350" t="s">
        <v>12136</v>
      </c>
      <c r="U13350" t="s">
        <v>10772</v>
      </c>
    </row>
    <row r="13351" spans="1:21">
      <c r="A13351" s="117" t="s">
        <v>18889</v>
      </c>
      <c r="B13351" t="s">
        <v>14590</v>
      </c>
      <c r="C13351" t="s">
        <v>14590</v>
      </c>
      <c r="D13351">
        <v>25</v>
      </c>
      <c r="E13351">
        <v>19</v>
      </c>
      <c r="F13351">
        <v>25</v>
      </c>
      <c r="G13351">
        <v>19</v>
      </c>
      <c r="H13351">
        <v>1</v>
      </c>
      <c r="I13351">
        <v>1</v>
      </c>
      <c r="J13351">
        <v>0</v>
      </c>
      <c r="K13351" s="194">
        <v>0</v>
      </c>
      <c r="L13351" t="s">
        <v>1111</v>
      </c>
      <c r="M13351" t="s">
        <v>1111</v>
      </c>
      <c r="N13351">
        <v>92</v>
      </c>
      <c r="O13351" t="s">
        <v>7876</v>
      </c>
      <c r="P13351" t="s">
        <v>18775</v>
      </c>
      <c r="Q13351">
        <v>9.1999999999999998E-2</v>
      </c>
      <c r="R13351" s="117" t="s">
        <v>16080</v>
      </c>
      <c r="S13351" s="117" t="s">
        <v>14589</v>
      </c>
      <c r="T13351" t="s">
        <v>12136</v>
      </c>
      <c r="U13351" t="s">
        <v>10772</v>
      </c>
    </row>
    <row r="13352" spans="1:21">
      <c r="A13352" s="117" t="s">
        <v>18890</v>
      </c>
      <c r="B13352" t="s">
        <v>14590</v>
      </c>
      <c r="C13352" t="s">
        <v>14590</v>
      </c>
      <c r="D13352">
        <v>25</v>
      </c>
      <c r="E13352">
        <v>19</v>
      </c>
      <c r="F13352">
        <v>25</v>
      </c>
      <c r="G13352">
        <v>19</v>
      </c>
      <c r="H13352">
        <v>1</v>
      </c>
      <c r="I13352">
        <v>1</v>
      </c>
      <c r="J13352">
        <v>0</v>
      </c>
      <c r="K13352" s="194">
        <v>0</v>
      </c>
      <c r="L13352" t="s">
        <v>1111</v>
      </c>
      <c r="M13352" t="s">
        <v>1111</v>
      </c>
      <c r="N13352">
        <v>6</v>
      </c>
      <c r="O13352" t="s">
        <v>7876</v>
      </c>
      <c r="P13352" t="s">
        <v>18650</v>
      </c>
      <c r="Q13352">
        <v>6.0000000000000001E-3</v>
      </c>
      <c r="R13352" s="117" t="s">
        <v>16080</v>
      </c>
      <c r="S13352" s="117" t="s">
        <v>14589</v>
      </c>
      <c r="T13352" t="s">
        <v>12136</v>
      </c>
      <c r="U13352" t="s">
        <v>10772</v>
      </c>
    </row>
    <row r="13353" spans="1:21">
      <c r="A13353" s="117" t="s">
        <v>18891</v>
      </c>
      <c r="B13353" t="s">
        <v>14590</v>
      </c>
      <c r="C13353" t="s">
        <v>14590</v>
      </c>
      <c r="D13353">
        <v>25</v>
      </c>
      <c r="E13353">
        <v>19</v>
      </c>
      <c r="F13353">
        <v>25</v>
      </c>
      <c r="G13353">
        <v>19</v>
      </c>
      <c r="H13353">
        <v>1</v>
      </c>
      <c r="I13353">
        <v>1</v>
      </c>
      <c r="J13353">
        <v>0</v>
      </c>
      <c r="K13353" s="194">
        <v>0</v>
      </c>
      <c r="L13353" t="s">
        <v>1111</v>
      </c>
      <c r="M13353" t="s">
        <v>1111</v>
      </c>
      <c r="N13353">
        <v>91</v>
      </c>
      <c r="O13353" t="s">
        <v>7876</v>
      </c>
      <c r="P13353" t="s">
        <v>18775</v>
      </c>
      <c r="Q13353">
        <v>9.0999999999999998E-2</v>
      </c>
      <c r="R13353" s="117" t="s">
        <v>16080</v>
      </c>
      <c r="S13353" s="117" t="s">
        <v>14589</v>
      </c>
      <c r="T13353" t="s">
        <v>12136</v>
      </c>
      <c r="U13353" t="s">
        <v>10772</v>
      </c>
    </row>
    <row r="13354" spans="1:21">
      <c r="A13354" s="117" t="s">
        <v>18892</v>
      </c>
      <c r="B13354" t="s">
        <v>14590</v>
      </c>
      <c r="C13354" t="s">
        <v>14590</v>
      </c>
      <c r="D13354">
        <v>25</v>
      </c>
      <c r="E13354">
        <v>19</v>
      </c>
      <c r="F13354">
        <v>25</v>
      </c>
      <c r="G13354">
        <v>19</v>
      </c>
      <c r="H13354">
        <v>1</v>
      </c>
      <c r="I13354">
        <v>1</v>
      </c>
      <c r="J13354">
        <v>0</v>
      </c>
      <c r="K13354" s="194">
        <v>0</v>
      </c>
      <c r="L13354" t="s">
        <v>1111</v>
      </c>
      <c r="M13354" t="s">
        <v>1111</v>
      </c>
      <c r="N13354">
        <v>7</v>
      </c>
      <c r="O13354" t="s">
        <v>7876</v>
      </c>
      <c r="P13354" t="s">
        <v>18650</v>
      </c>
      <c r="Q13354">
        <v>7.0000000000000001E-3</v>
      </c>
      <c r="R13354" s="117" t="s">
        <v>16080</v>
      </c>
      <c r="S13354" s="117" t="s">
        <v>14589</v>
      </c>
      <c r="T13354" t="s">
        <v>12136</v>
      </c>
      <c r="U13354" t="s">
        <v>10772</v>
      </c>
    </row>
    <row r="13355" spans="1:21">
      <c r="A13355" s="117" t="s">
        <v>18893</v>
      </c>
      <c r="B13355" t="s">
        <v>14590</v>
      </c>
      <c r="C13355" t="s">
        <v>14590</v>
      </c>
      <c r="D13355">
        <v>25</v>
      </c>
      <c r="E13355">
        <v>19</v>
      </c>
      <c r="F13355">
        <v>25</v>
      </c>
      <c r="G13355">
        <v>19</v>
      </c>
      <c r="H13355">
        <v>1</v>
      </c>
      <c r="I13355">
        <v>1</v>
      </c>
      <c r="J13355">
        <v>0</v>
      </c>
      <c r="K13355" s="194">
        <v>0</v>
      </c>
      <c r="L13355" t="s">
        <v>1111</v>
      </c>
      <c r="M13355" t="s">
        <v>1111</v>
      </c>
      <c r="N13355">
        <v>6</v>
      </c>
      <c r="O13355" t="s">
        <v>7876</v>
      </c>
      <c r="P13355" t="s">
        <v>18650</v>
      </c>
      <c r="Q13355">
        <v>6.0000000000000001E-3</v>
      </c>
      <c r="R13355" s="117" t="s">
        <v>16080</v>
      </c>
      <c r="S13355" s="117" t="s">
        <v>14589</v>
      </c>
      <c r="T13355" t="s">
        <v>12136</v>
      </c>
      <c r="U13355" t="s">
        <v>10772</v>
      </c>
    </row>
    <row r="13356" spans="1:21">
      <c r="A13356" s="117" t="s">
        <v>18894</v>
      </c>
      <c r="B13356" t="s">
        <v>14590</v>
      </c>
      <c r="C13356" t="s">
        <v>14590</v>
      </c>
      <c r="D13356">
        <v>40</v>
      </c>
      <c r="E13356">
        <v>34</v>
      </c>
      <c r="F13356">
        <v>40</v>
      </c>
      <c r="G13356">
        <v>34</v>
      </c>
      <c r="H13356">
        <v>1</v>
      </c>
      <c r="I13356">
        <v>1</v>
      </c>
      <c r="J13356">
        <v>0</v>
      </c>
      <c r="K13356" s="194">
        <v>0</v>
      </c>
      <c r="L13356" t="s">
        <v>1111</v>
      </c>
      <c r="M13356" t="s">
        <v>1111</v>
      </c>
      <c r="N13356">
        <v>6</v>
      </c>
      <c r="O13356" t="s">
        <v>7876</v>
      </c>
      <c r="P13356" t="s">
        <v>18650</v>
      </c>
      <c r="Q13356">
        <v>6.0000000000000001E-3</v>
      </c>
      <c r="R13356" s="117" t="s">
        <v>16080</v>
      </c>
      <c r="S13356" s="117" t="s">
        <v>14589</v>
      </c>
      <c r="T13356" t="s">
        <v>12136</v>
      </c>
      <c r="U13356" t="s">
        <v>10772</v>
      </c>
    </row>
    <row r="13357" spans="1:21">
      <c r="A13357" s="117" t="s">
        <v>18895</v>
      </c>
      <c r="B13357" t="s">
        <v>14590</v>
      </c>
      <c r="C13357" t="s">
        <v>14590</v>
      </c>
      <c r="D13357">
        <v>25</v>
      </c>
      <c r="E13357">
        <v>19</v>
      </c>
      <c r="F13357">
        <v>25</v>
      </c>
      <c r="G13357">
        <v>19</v>
      </c>
      <c r="H13357">
        <v>1</v>
      </c>
      <c r="I13357">
        <v>1</v>
      </c>
      <c r="J13357">
        <v>0</v>
      </c>
      <c r="K13357" s="194">
        <v>0</v>
      </c>
      <c r="L13357" t="s">
        <v>1111</v>
      </c>
      <c r="M13357" t="s">
        <v>1111</v>
      </c>
      <c r="N13357">
        <v>5</v>
      </c>
      <c r="O13357" t="s">
        <v>7876</v>
      </c>
      <c r="P13357" t="s">
        <v>18650</v>
      </c>
      <c r="Q13357">
        <v>5.0000000000000001E-3</v>
      </c>
      <c r="R13357" s="117" t="s">
        <v>16080</v>
      </c>
      <c r="S13357" s="117" t="s">
        <v>14589</v>
      </c>
      <c r="T13357" t="s">
        <v>12136</v>
      </c>
      <c r="U13357" t="s">
        <v>10772</v>
      </c>
    </row>
    <row r="13358" spans="1:21">
      <c r="A13358" s="117" t="s">
        <v>18896</v>
      </c>
      <c r="B13358" t="s">
        <v>14590</v>
      </c>
      <c r="C13358" t="s">
        <v>14590</v>
      </c>
      <c r="D13358">
        <v>25</v>
      </c>
      <c r="E13358">
        <v>19</v>
      </c>
      <c r="F13358">
        <v>25</v>
      </c>
      <c r="G13358">
        <v>19</v>
      </c>
      <c r="H13358">
        <v>1</v>
      </c>
      <c r="I13358">
        <v>1</v>
      </c>
      <c r="J13358">
        <v>0</v>
      </c>
      <c r="K13358" s="194">
        <v>0</v>
      </c>
      <c r="L13358" t="s">
        <v>1111</v>
      </c>
      <c r="M13358" t="s">
        <v>1111</v>
      </c>
      <c r="N13358">
        <v>5</v>
      </c>
      <c r="O13358" t="s">
        <v>7876</v>
      </c>
      <c r="P13358" t="s">
        <v>18650</v>
      </c>
      <c r="Q13358">
        <v>5.0000000000000001E-3</v>
      </c>
      <c r="R13358" s="117" t="s">
        <v>16080</v>
      </c>
      <c r="S13358" s="117" t="s">
        <v>14589</v>
      </c>
      <c r="T13358" t="s">
        <v>12136</v>
      </c>
      <c r="U13358" t="s">
        <v>10772</v>
      </c>
    </row>
    <row r="13359" spans="1:21">
      <c r="A13359" s="117" t="s">
        <v>18897</v>
      </c>
      <c r="B13359" t="s">
        <v>14590</v>
      </c>
      <c r="C13359" t="s">
        <v>14590</v>
      </c>
      <c r="D13359">
        <v>40</v>
      </c>
      <c r="E13359">
        <v>34</v>
      </c>
      <c r="F13359">
        <v>40</v>
      </c>
      <c r="G13359">
        <v>34</v>
      </c>
      <c r="H13359">
        <v>1</v>
      </c>
      <c r="I13359">
        <v>1</v>
      </c>
      <c r="J13359">
        <v>0</v>
      </c>
      <c r="K13359" s="194">
        <v>0</v>
      </c>
      <c r="L13359" t="s">
        <v>1111</v>
      </c>
      <c r="M13359" t="s">
        <v>1111</v>
      </c>
      <c r="N13359">
        <v>5</v>
      </c>
      <c r="O13359" t="s">
        <v>7876</v>
      </c>
      <c r="P13359" t="s">
        <v>18650</v>
      </c>
      <c r="Q13359">
        <v>5.0000000000000001E-3</v>
      </c>
      <c r="R13359" s="117" t="s">
        <v>19147</v>
      </c>
      <c r="S13359" s="117" t="s">
        <v>14589</v>
      </c>
      <c r="T13359" t="s">
        <v>12136</v>
      </c>
      <c r="U13359" t="s">
        <v>10772</v>
      </c>
    </row>
    <row r="13360" spans="1:21">
      <c r="A13360" s="117" t="s">
        <v>18898</v>
      </c>
      <c r="B13360" t="s">
        <v>14590</v>
      </c>
      <c r="C13360" t="s">
        <v>14590</v>
      </c>
      <c r="D13360">
        <v>40</v>
      </c>
      <c r="E13360">
        <v>34</v>
      </c>
      <c r="F13360">
        <v>40</v>
      </c>
      <c r="G13360">
        <v>34</v>
      </c>
      <c r="H13360">
        <v>1</v>
      </c>
      <c r="I13360">
        <v>1</v>
      </c>
      <c r="J13360">
        <v>0</v>
      </c>
      <c r="K13360" s="194">
        <v>0</v>
      </c>
      <c r="L13360" t="s">
        <v>1111</v>
      </c>
      <c r="M13360" t="s">
        <v>1111</v>
      </c>
      <c r="N13360">
        <v>5</v>
      </c>
      <c r="O13360" t="s">
        <v>7876</v>
      </c>
      <c r="P13360" t="s">
        <v>18650</v>
      </c>
      <c r="Q13360">
        <v>5.0000000000000001E-3</v>
      </c>
      <c r="R13360" s="117" t="s">
        <v>16080</v>
      </c>
      <c r="S13360" s="117" t="s">
        <v>14589</v>
      </c>
      <c r="T13360" t="s">
        <v>12136</v>
      </c>
      <c r="U13360" t="s">
        <v>10772</v>
      </c>
    </row>
    <row r="13361" spans="1:21">
      <c r="A13361" s="117" t="s">
        <v>18899</v>
      </c>
      <c r="B13361" t="s">
        <v>14590</v>
      </c>
      <c r="C13361" t="s">
        <v>14590</v>
      </c>
      <c r="D13361">
        <v>40</v>
      </c>
      <c r="E13361">
        <v>34</v>
      </c>
      <c r="F13361">
        <v>40</v>
      </c>
      <c r="G13361">
        <v>34</v>
      </c>
      <c r="H13361">
        <v>1</v>
      </c>
      <c r="I13361">
        <v>1</v>
      </c>
      <c r="J13361">
        <v>0</v>
      </c>
      <c r="K13361" s="194">
        <v>0</v>
      </c>
      <c r="L13361" t="s">
        <v>1111</v>
      </c>
      <c r="M13361" t="s">
        <v>1111</v>
      </c>
      <c r="N13361">
        <v>4</v>
      </c>
      <c r="O13361" t="s">
        <v>7876</v>
      </c>
      <c r="P13361" t="s">
        <v>18650</v>
      </c>
      <c r="Q13361">
        <v>4.0000000000000001E-3</v>
      </c>
      <c r="R13361" s="117" t="s">
        <v>16080</v>
      </c>
      <c r="S13361" s="117" t="s">
        <v>14589</v>
      </c>
      <c r="T13361" t="s">
        <v>12136</v>
      </c>
      <c r="U13361" t="s">
        <v>10772</v>
      </c>
    </row>
    <row r="13362" spans="1:21">
      <c r="A13362" s="117" t="s">
        <v>18900</v>
      </c>
      <c r="B13362" t="s">
        <v>14590</v>
      </c>
      <c r="C13362" t="s">
        <v>14590</v>
      </c>
      <c r="D13362">
        <v>40</v>
      </c>
      <c r="E13362">
        <v>34</v>
      </c>
      <c r="F13362">
        <v>40</v>
      </c>
      <c r="G13362">
        <v>34</v>
      </c>
      <c r="H13362">
        <v>1</v>
      </c>
      <c r="I13362">
        <v>1</v>
      </c>
      <c r="J13362">
        <v>0</v>
      </c>
      <c r="K13362" s="194">
        <v>0</v>
      </c>
      <c r="L13362" t="s">
        <v>1111</v>
      </c>
      <c r="M13362" t="s">
        <v>1111</v>
      </c>
      <c r="N13362">
        <v>7</v>
      </c>
      <c r="O13362" t="s">
        <v>7876</v>
      </c>
      <c r="P13362" t="s">
        <v>18650</v>
      </c>
      <c r="Q13362">
        <v>7.0000000000000001E-3</v>
      </c>
      <c r="R13362" s="117" t="s">
        <v>16080</v>
      </c>
      <c r="S13362" s="117" t="s">
        <v>14589</v>
      </c>
      <c r="T13362" t="s">
        <v>12136</v>
      </c>
      <c r="U13362" t="s">
        <v>10772</v>
      </c>
    </row>
    <row r="13363" spans="1:21">
      <c r="A13363" s="117" t="s">
        <v>18901</v>
      </c>
      <c r="B13363" t="s">
        <v>14590</v>
      </c>
      <c r="C13363" t="s">
        <v>14590</v>
      </c>
      <c r="D13363">
        <v>40</v>
      </c>
      <c r="E13363">
        <v>34</v>
      </c>
      <c r="F13363">
        <v>40</v>
      </c>
      <c r="G13363">
        <v>34</v>
      </c>
      <c r="H13363">
        <v>1</v>
      </c>
      <c r="I13363">
        <v>1</v>
      </c>
      <c r="J13363">
        <v>0</v>
      </c>
      <c r="K13363" s="194">
        <v>0</v>
      </c>
      <c r="L13363" t="s">
        <v>1111</v>
      </c>
      <c r="M13363" t="s">
        <v>1111</v>
      </c>
      <c r="N13363">
        <v>30</v>
      </c>
      <c r="O13363" t="s">
        <v>7876</v>
      </c>
      <c r="P13363" t="s">
        <v>18650</v>
      </c>
      <c r="Q13363">
        <v>0.03</v>
      </c>
      <c r="R13363" s="117" t="s">
        <v>16080</v>
      </c>
      <c r="S13363" s="117" t="s">
        <v>14589</v>
      </c>
      <c r="T13363" t="s">
        <v>12136</v>
      </c>
      <c r="U13363" t="s">
        <v>10772</v>
      </c>
    </row>
    <row r="13364" spans="1:21">
      <c r="A13364" s="117" t="s">
        <v>18902</v>
      </c>
      <c r="B13364" t="s">
        <v>14590</v>
      </c>
      <c r="C13364" t="s">
        <v>14590</v>
      </c>
      <c r="D13364">
        <v>40</v>
      </c>
      <c r="E13364">
        <v>34</v>
      </c>
      <c r="F13364">
        <v>40</v>
      </c>
      <c r="G13364">
        <v>34</v>
      </c>
      <c r="H13364">
        <v>1</v>
      </c>
      <c r="I13364">
        <v>1</v>
      </c>
      <c r="J13364">
        <v>0</v>
      </c>
      <c r="K13364" s="194">
        <v>0</v>
      </c>
      <c r="L13364" t="s">
        <v>1111</v>
      </c>
      <c r="M13364" t="s">
        <v>1111</v>
      </c>
      <c r="N13364">
        <v>5</v>
      </c>
      <c r="O13364" t="s">
        <v>7876</v>
      </c>
      <c r="P13364" t="s">
        <v>18650</v>
      </c>
      <c r="Q13364">
        <v>5.0000000000000001E-3</v>
      </c>
      <c r="R13364" s="117" t="s">
        <v>16080</v>
      </c>
      <c r="S13364" s="117" t="s">
        <v>14589</v>
      </c>
      <c r="T13364" t="s">
        <v>12136</v>
      </c>
      <c r="U13364" t="s">
        <v>10772</v>
      </c>
    </row>
    <row r="13365" spans="1:21">
      <c r="A13365" s="117" t="s">
        <v>18903</v>
      </c>
      <c r="B13365" t="s">
        <v>14590</v>
      </c>
      <c r="C13365" t="s">
        <v>14590</v>
      </c>
      <c r="D13365">
        <v>40</v>
      </c>
      <c r="E13365">
        <v>34</v>
      </c>
      <c r="F13365">
        <v>40</v>
      </c>
      <c r="G13365">
        <v>34</v>
      </c>
      <c r="H13365">
        <v>1</v>
      </c>
      <c r="I13365">
        <v>1</v>
      </c>
      <c r="J13365">
        <v>0</v>
      </c>
      <c r="K13365" s="194">
        <v>0</v>
      </c>
      <c r="L13365" t="s">
        <v>1111</v>
      </c>
      <c r="M13365" t="s">
        <v>1111</v>
      </c>
      <c r="N13365">
        <v>6</v>
      </c>
      <c r="O13365" t="s">
        <v>7876</v>
      </c>
      <c r="P13365" t="s">
        <v>18650</v>
      </c>
      <c r="Q13365">
        <v>6.0000000000000001E-3</v>
      </c>
      <c r="R13365" s="117" t="s">
        <v>16080</v>
      </c>
      <c r="S13365" s="117" t="s">
        <v>14589</v>
      </c>
      <c r="T13365" t="s">
        <v>12136</v>
      </c>
      <c r="U13365" t="s">
        <v>10772</v>
      </c>
    </row>
    <row r="13366" spans="1:21">
      <c r="A13366" s="117" t="s">
        <v>18904</v>
      </c>
      <c r="B13366" t="s">
        <v>14590</v>
      </c>
      <c r="C13366" t="s">
        <v>14590</v>
      </c>
      <c r="D13366">
        <v>40</v>
      </c>
      <c r="E13366">
        <v>34</v>
      </c>
      <c r="F13366">
        <v>40</v>
      </c>
      <c r="G13366">
        <v>34</v>
      </c>
      <c r="H13366">
        <v>1</v>
      </c>
      <c r="I13366">
        <v>1</v>
      </c>
      <c r="J13366">
        <v>0</v>
      </c>
      <c r="K13366" s="194">
        <v>0</v>
      </c>
      <c r="L13366" t="s">
        <v>1111</v>
      </c>
      <c r="M13366" t="s">
        <v>1111</v>
      </c>
      <c r="N13366">
        <v>6</v>
      </c>
      <c r="O13366" t="s">
        <v>7876</v>
      </c>
      <c r="P13366" t="s">
        <v>18650</v>
      </c>
      <c r="Q13366">
        <v>6.0000000000000001E-3</v>
      </c>
      <c r="R13366" s="117" t="s">
        <v>16080</v>
      </c>
      <c r="S13366" s="117" t="s">
        <v>14589</v>
      </c>
      <c r="T13366" t="s">
        <v>12136</v>
      </c>
      <c r="U13366" t="s">
        <v>10772</v>
      </c>
    </row>
    <row r="13367" spans="1:21">
      <c r="A13367" s="117" t="s">
        <v>18905</v>
      </c>
      <c r="B13367" t="s">
        <v>14590</v>
      </c>
      <c r="C13367" t="s">
        <v>14590</v>
      </c>
      <c r="D13367">
        <v>59</v>
      </c>
      <c r="E13367">
        <v>53</v>
      </c>
      <c r="F13367">
        <v>59</v>
      </c>
      <c r="G13367">
        <v>53</v>
      </c>
      <c r="H13367">
        <v>1</v>
      </c>
      <c r="I13367">
        <v>1</v>
      </c>
      <c r="J13367">
        <v>999999</v>
      </c>
      <c r="K13367" s="194">
        <v>999999</v>
      </c>
      <c r="L13367" t="s">
        <v>1111</v>
      </c>
      <c r="M13367" t="s">
        <v>1111</v>
      </c>
      <c r="N13367">
        <v>24</v>
      </c>
      <c r="O13367" t="s">
        <v>7876</v>
      </c>
      <c r="P13367" t="s">
        <v>18906</v>
      </c>
      <c r="Q13367">
        <v>2.4E-2</v>
      </c>
      <c r="R13367" s="117" t="s">
        <v>16080</v>
      </c>
      <c r="S13367" s="117" t="s">
        <v>14589</v>
      </c>
      <c r="T13367" t="s">
        <v>12136</v>
      </c>
      <c r="U13367" t="s">
        <v>10772</v>
      </c>
    </row>
    <row r="13368" spans="1:21">
      <c r="A13368" s="117" t="s">
        <v>18973</v>
      </c>
      <c r="B13368" t="s">
        <v>14590</v>
      </c>
      <c r="C13368" t="s">
        <v>14590</v>
      </c>
      <c r="D13368">
        <v>25</v>
      </c>
      <c r="E13368">
        <v>19</v>
      </c>
      <c r="F13368">
        <v>25</v>
      </c>
      <c r="G13368">
        <v>19</v>
      </c>
      <c r="H13368">
        <v>1</v>
      </c>
      <c r="I13368">
        <v>1</v>
      </c>
      <c r="J13368">
        <v>0</v>
      </c>
      <c r="K13368" s="194">
        <v>0</v>
      </c>
      <c r="L13368" t="s">
        <v>1113</v>
      </c>
      <c r="M13368" t="s">
        <v>1113</v>
      </c>
      <c r="O13368" t="s">
        <v>7876</v>
      </c>
      <c r="P13368" t="s">
        <v>18974</v>
      </c>
      <c r="R13368" s="117" t="s">
        <v>16080</v>
      </c>
      <c r="S13368" s="117" t="s">
        <v>14589</v>
      </c>
      <c r="T13368" t="s">
        <v>12136</v>
      </c>
      <c r="U13368" t="s">
        <v>10772</v>
      </c>
    </row>
    <row r="13369" spans="1:21">
      <c r="A13369" s="117" t="s">
        <v>18975</v>
      </c>
      <c r="B13369" t="s">
        <v>14590</v>
      </c>
      <c r="C13369" t="s">
        <v>14590</v>
      </c>
      <c r="D13369">
        <v>53</v>
      </c>
      <c r="E13369">
        <v>47</v>
      </c>
      <c r="F13369">
        <v>53</v>
      </c>
      <c r="G13369">
        <v>47</v>
      </c>
      <c r="H13369">
        <v>1</v>
      </c>
      <c r="I13369">
        <v>1</v>
      </c>
      <c r="J13369">
        <v>999999</v>
      </c>
      <c r="K13369" s="194">
        <v>999999</v>
      </c>
      <c r="L13369" t="s">
        <v>1113</v>
      </c>
      <c r="M13369" t="s">
        <v>1113</v>
      </c>
      <c r="N13369">
        <v>1</v>
      </c>
      <c r="O13369" t="s">
        <v>7876</v>
      </c>
      <c r="P13369" t="s">
        <v>18974</v>
      </c>
      <c r="Q13369">
        <v>1E-3</v>
      </c>
      <c r="R13369" s="117" t="s">
        <v>16080</v>
      </c>
      <c r="S13369" s="117" t="s">
        <v>14589</v>
      </c>
      <c r="T13369" t="s">
        <v>12136</v>
      </c>
      <c r="U13369" t="s">
        <v>10772</v>
      </c>
    </row>
    <row r="13370" spans="1:21">
      <c r="A13370" s="117" t="s">
        <v>18976</v>
      </c>
      <c r="B13370" t="s">
        <v>14590</v>
      </c>
      <c r="C13370" t="s">
        <v>14590</v>
      </c>
      <c r="D13370">
        <v>49</v>
      </c>
      <c r="E13370">
        <v>43</v>
      </c>
      <c r="F13370">
        <v>49</v>
      </c>
      <c r="G13370">
        <v>43</v>
      </c>
      <c r="H13370">
        <v>1</v>
      </c>
      <c r="I13370">
        <v>1</v>
      </c>
      <c r="J13370">
        <v>999999</v>
      </c>
      <c r="K13370" s="194">
        <v>999999</v>
      </c>
      <c r="L13370" t="s">
        <v>1113</v>
      </c>
      <c r="M13370" t="s">
        <v>1113</v>
      </c>
      <c r="N13370">
        <v>10</v>
      </c>
      <c r="O13370" t="s">
        <v>7876</v>
      </c>
      <c r="P13370" t="s">
        <v>18974</v>
      </c>
      <c r="Q13370">
        <v>0.01</v>
      </c>
      <c r="R13370" s="117" t="s">
        <v>16080</v>
      </c>
      <c r="S13370" s="117" t="s">
        <v>14589</v>
      </c>
      <c r="T13370" t="s">
        <v>12136</v>
      </c>
      <c r="U13370" t="s">
        <v>10772</v>
      </c>
    </row>
    <row r="13371" spans="1:21">
      <c r="A13371" s="117" t="s">
        <v>18977</v>
      </c>
      <c r="B13371" t="s">
        <v>14590</v>
      </c>
      <c r="C13371" t="s">
        <v>14590</v>
      </c>
      <c r="D13371">
        <v>53</v>
      </c>
      <c r="E13371">
        <v>47</v>
      </c>
      <c r="F13371">
        <v>53</v>
      </c>
      <c r="G13371">
        <v>47</v>
      </c>
      <c r="H13371">
        <v>1</v>
      </c>
      <c r="I13371">
        <v>1</v>
      </c>
      <c r="J13371">
        <v>999999</v>
      </c>
      <c r="K13371" s="194">
        <v>999999</v>
      </c>
      <c r="L13371" t="s">
        <v>1113</v>
      </c>
      <c r="M13371" t="s">
        <v>1113</v>
      </c>
      <c r="N13371">
        <v>1</v>
      </c>
      <c r="O13371" t="s">
        <v>7876</v>
      </c>
      <c r="P13371" t="s">
        <v>18974</v>
      </c>
      <c r="Q13371">
        <v>1E-3</v>
      </c>
      <c r="R13371" s="117" t="s">
        <v>16080</v>
      </c>
      <c r="S13371" s="117" t="s">
        <v>14589</v>
      </c>
      <c r="T13371" t="s">
        <v>12136</v>
      </c>
      <c r="U13371" t="s">
        <v>10772</v>
      </c>
    </row>
    <row r="13372" spans="1:21">
      <c r="A13372" s="117" t="s">
        <v>18978</v>
      </c>
      <c r="B13372" t="s">
        <v>14590</v>
      </c>
      <c r="C13372" t="s">
        <v>14590</v>
      </c>
      <c r="D13372">
        <v>53</v>
      </c>
      <c r="E13372">
        <v>47</v>
      </c>
      <c r="F13372">
        <v>53</v>
      </c>
      <c r="G13372">
        <v>47</v>
      </c>
      <c r="H13372">
        <v>1</v>
      </c>
      <c r="I13372">
        <v>1</v>
      </c>
      <c r="J13372">
        <v>999999</v>
      </c>
      <c r="K13372" s="194">
        <v>999999</v>
      </c>
      <c r="L13372" t="s">
        <v>1113</v>
      </c>
      <c r="M13372" t="s">
        <v>1113</v>
      </c>
      <c r="N13372">
        <v>1</v>
      </c>
      <c r="O13372" t="s">
        <v>7876</v>
      </c>
      <c r="P13372" t="s">
        <v>18974</v>
      </c>
      <c r="Q13372">
        <v>1E-3</v>
      </c>
      <c r="R13372" s="117" t="s">
        <v>16080</v>
      </c>
      <c r="S13372" s="117" t="s">
        <v>14589</v>
      </c>
      <c r="T13372" t="s">
        <v>12136</v>
      </c>
      <c r="U13372" t="s">
        <v>10772</v>
      </c>
    </row>
    <row r="13373" spans="1:21">
      <c r="A13373" s="117" t="s">
        <v>18979</v>
      </c>
      <c r="B13373" t="s">
        <v>14590</v>
      </c>
      <c r="C13373" t="s">
        <v>14590</v>
      </c>
      <c r="D13373">
        <v>49</v>
      </c>
      <c r="E13373">
        <v>43</v>
      </c>
      <c r="F13373">
        <v>49</v>
      </c>
      <c r="G13373">
        <v>43</v>
      </c>
      <c r="H13373">
        <v>1</v>
      </c>
      <c r="I13373">
        <v>1</v>
      </c>
      <c r="J13373">
        <v>999999</v>
      </c>
      <c r="K13373" s="194">
        <v>999999</v>
      </c>
      <c r="L13373" t="s">
        <v>1113</v>
      </c>
      <c r="M13373" t="s">
        <v>1113</v>
      </c>
      <c r="N13373">
        <v>1</v>
      </c>
      <c r="O13373" t="s">
        <v>7876</v>
      </c>
      <c r="P13373" t="s">
        <v>18974</v>
      </c>
      <c r="Q13373">
        <v>1E-3</v>
      </c>
      <c r="R13373" s="117" t="s">
        <v>16080</v>
      </c>
      <c r="S13373" s="117" t="s">
        <v>14589</v>
      </c>
      <c r="T13373" t="s">
        <v>12136</v>
      </c>
      <c r="U13373" t="s">
        <v>10772</v>
      </c>
    </row>
    <row r="13374" spans="1:21">
      <c r="A13374" s="117" t="s">
        <v>18980</v>
      </c>
      <c r="B13374" t="s">
        <v>14590</v>
      </c>
      <c r="C13374" t="s">
        <v>14590</v>
      </c>
      <c r="D13374">
        <v>49</v>
      </c>
      <c r="E13374">
        <v>43</v>
      </c>
      <c r="F13374">
        <v>49</v>
      </c>
      <c r="G13374">
        <v>43</v>
      </c>
      <c r="H13374">
        <v>1</v>
      </c>
      <c r="I13374">
        <v>1</v>
      </c>
      <c r="J13374">
        <v>999999</v>
      </c>
      <c r="K13374" s="194">
        <v>999999</v>
      </c>
      <c r="L13374" t="s">
        <v>1113</v>
      </c>
      <c r="M13374" t="s">
        <v>1113</v>
      </c>
      <c r="N13374">
        <v>1</v>
      </c>
      <c r="O13374" t="s">
        <v>7876</v>
      </c>
      <c r="P13374" t="s">
        <v>18974</v>
      </c>
      <c r="Q13374">
        <v>1E-3</v>
      </c>
      <c r="R13374" s="117" t="s">
        <v>16080</v>
      </c>
      <c r="S13374" s="117" t="s">
        <v>14589</v>
      </c>
      <c r="T13374" t="s">
        <v>12136</v>
      </c>
      <c r="U13374" t="s">
        <v>10772</v>
      </c>
    </row>
    <row r="13375" spans="1:21">
      <c r="A13375" s="117" t="s">
        <v>18981</v>
      </c>
      <c r="B13375" t="s">
        <v>14590</v>
      </c>
      <c r="C13375" t="s">
        <v>14590</v>
      </c>
      <c r="D13375">
        <v>53</v>
      </c>
      <c r="E13375">
        <v>47</v>
      </c>
      <c r="F13375">
        <v>53</v>
      </c>
      <c r="G13375">
        <v>47</v>
      </c>
      <c r="H13375">
        <v>1</v>
      </c>
      <c r="I13375">
        <v>1</v>
      </c>
      <c r="J13375">
        <v>999999</v>
      </c>
      <c r="K13375" s="194">
        <v>999999</v>
      </c>
      <c r="L13375" t="s">
        <v>1113</v>
      </c>
      <c r="M13375" t="s">
        <v>1113</v>
      </c>
      <c r="N13375">
        <v>1</v>
      </c>
      <c r="O13375" t="s">
        <v>7876</v>
      </c>
      <c r="P13375" t="s">
        <v>18974</v>
      </c>
      <c r="Q13375">
        <v>1E-3</v>
      </c>
      <c r="R13375" s="117" t="s">
        <v>16080</v>
      </c>
      <c r="S13375" s="117" t="s">
        <v>14589</v>
      </c>
      <c r="T13375" t="s">
        <v>12136</v>
      </c>
      <c r="U13375" t="s">
        <v>10772</v>
      </c>
    </row>
    <row r="13376" spans="1:21">
      <c r="A13376" s="117" t="s">
        <v>18982</v>
      </c>
      <c r="B13376" t="s">
        <v>14590</v>
      </c>
      <c r="C13376" t="s">
        <v>14590</v>
      </c>
      <c r="D13376">
        <v>53</v>
      </c>
      <c r="E13376">
        <v>47</v>
      </c>
      <c r="F13376">
        <v>53</v>
      </c>
      <c r="G13376">
        <v>47</v>
      </c>
      <c r="H13376">
        <v>1</v>
      </c>
      <c r="I13376">
        <v>1</v>
      </c>
      <c r="J13376">
        <v>999999</v>
      </c>
      <c r="K13376" s="194">
        <v>999999</v>
      </c>
      <c r="L13376" t="s">
        <v>1113</v>
      </c>
      <c r="M13376" t="s">
        <v>1113</v>
      </c>
      <c r="N13376">
        <v>10</v>
      </c>
      <c r="O13376" t="s">
        <v>7876</v>
      </c>
      <c r="P13376" t="s">
        <v>18974</v>
      </c>
      <c r="Q13376">
        <v>0.01</v>
      </c>
      <c r="R13376" s="117" t="s">
        <v>16080</v>
      </c>
      <c r="S13376" s="117" t="s">
        <v>14589</v>
      </c>
      <c r="T13376" t="s">
        <v>12136</v>
      </c>
      <c r="U13376" t="s">
        <v>10772</v>
      </c>
    </row>
    <row r="13377" spans="1:21">
      <c r="A13377" s="117" t="s">
        <v>5982</v>
      </c>
      <c r="B13377" t="s">
        <v>14590</v>
      </c>
      <c r="C13377" t="s">
        <v>14590</v>
      </c>
      <c r="D13377">
        <v>25</v>
      </c>
      <c r="E13377">
        <v>19</v>
      </c>
      <c r="F13377">
        <v>25</v>
      </c>
      <c r="G13377">
        <v>19</v>
      </c>
      <c r="H13377">
        <v>1</v>
      </c>
      <c r="I13377">
        <v>1</v>
      </c>
      <c r="J13377">
        <v>0</v>
      </c>
      <c r="K13377" s="194">
        <v>0</v>
      </c>
      <c r="L13377" t="s">
        <v>1111</v>
      </c>
      <c r="M13377" t="s">
        <v>1111</v>
      </c>
      <c r="N13377">
        <v>105</v>
      </c>
      <c r="O13377" t="s">
        <v>7876</v>
      </c>
      <c r="P13377" t="s">
        <v>9872</v>
      </c>
      <c r="Q13377">
        <v>0.105</v>
      </c>
      <c r="R13377" s="117" t="s">
        <v>16080</v>
      </c>
      <c r="S13377" s="117" t="s">
        <v>14589</v>
      </c>
      <c r="T13377" t="s">
        <v>12136</v>
      </c>
      <c r="U13377" t="s">
        <v>10772</v>
      </c>
    </row>
    <row r="13378" spans="1:21">
      <c r="A13378" s="117" t="s">
        <v>5983</v>
      </c>
      <c r="B13378" t="s">
        <v>14590</v>
      </c>
      <c r="C13378" t="s">
        <v>14590</v>
      </c>
      <c r="D13378">
        <v>25</v>
      </c>
      <c r="E13378">
        <v>19</v>
      </c>
      <c r="F13378">
        <v>25</v>
      </c>
      <c r="G13378">
        <v>19</v>
      </c>
      <c r="H13378">
        <v>1</v>
      </c>
      <c r="I13378">
        <v>1</v>
      </c>
      <c r="J13378">
        <v>0</v>
      </c>
      <c r="K13378" s="194">
        <v>0</v>
      </c>
      <c r="L13378" t="s">
        <v>1111</v>
      </c>
      <c r="M13378" t="s">
        <v>1111</v>
      </c>
      <c r="N13378">
        <v>20</v>
      </c>
      <c r="O13378" t="s">
        <v>7876</v>
      </c>
      <c r="P13378" t="s">
        <v>9873</v>
      </c>
      <c r="Q13378">
        <v>0.02</v>
      </c>
      <c r="R13378" s="117" t="s">
        <v>16080</v>
      </c>
      <c r="S13378" s="117" t="s">
        <v>14589</v>
      </c>
      <c r="T13378" t="s">
        <v>12136</v>
      </c>
      <c r="U13378" t="s">
        <v>10772</v>
      </c>
    </row>
    <row r="13379" spans="1:21">
      <c r="A13379" s="117" t="s">
        <v>18648</v>
      </c>
      <c r="B13379" t="s">
        <v>14590</v>
      </c>
      <c r="C13379" t="s">
        <v>14590</v>
      </c>
      <c r="D13379">
        <v>25</v>
      </c>
      <c r="E13379">
        <v>19</v>
      </c>
      <c r="F13379">
        <v>25</v>
      </c>
      <c r="G13379">
        <v>19</v>
      </c>
      <c r="H13379">
        <v>1</v>
      </c>
      <c r="I13379">
        <v>1</v>
      </c>
      <c r="J13379">
        <v>0</v>
      </c>
      <c r="K13379" s="194">
        <v>0</v>
      </c>
      <c r="L13379" t="s">
        <v>1111</v>
      </c>
      <c r="M13379" t="s">
        <v>1111</v>
      </c>
      <c r="N13379">
        <v>8</v>
      </c>
      <c r="O13379" t="s">
        <v>7876</v>
      </c>
      <c r="Q13379">
        <v>8.0000000000000002E-3</v>
      </c>
      <c r="R13379" s="117" t="s">
        <v>16080</v>
      </c>
      <c r="S13379" s="117" t="s">
        <v>14589</v>
      </c>
      <c r="T13379" t="s">
        <v>12136</v>
      </c>
      <c r="U13379" t="s">
        <v>10772</v>
      </c>
    </row>
    <row r="13380" spans="1:21">
      <c r="A13380" s="117" t="s">
        <v>18649</v>
      </c>
      <c r="B13380" t="s">
        <v>14590</v>
      </c>
      <c r="C13380" t="s">
        <v>14590</v>
      </c>
      <c r="D13380">
        <v>25</v>
      </c>
      <c r="E13380">
        <v>19</v>
      </c>
      <c r="F13380">
        <v>25</v>
      </c>
      <c r="G13380">
        <v>19</v>
      </c>
      <c r="H13380">
        <v>1</v>
      </c>
      <c r="I13380">
        <v>1</v>
      </c>
      <c r="J13380">
        <v>0</v>
      </c>
      <c r="K13380" s="194">
        <v>0</v>
      </c>
      <c r="L13380" t="s">
        <v>1111</v>
      </c>
      <c r="M13380" t="s">
        <v>1111</v>
      </c>
      <c r="N13380">
        <v>68</v>
      </c>
      <c r="O13380" t="s">
        <v>7876</v>
      </c>
      <c r="P13380" t="s">
        <v>18650</v>
      </c>
      <c r="Q13380">
        <v>6.8000000000000005E-2</v>
      </c>
      <c r="R13380" s="117" t="s">
        <v>16080</v>
      </c>
      <c r="S13380" s="117" t="s">
        <v>14589</v>
      </c>
      <c r="T13380" t="s">
        <v>12136</v>
      </c>
      <c r="U13380" t="s">
        <v>10772</v>
      </c>
    </row>
    <row r="13381" spans="1:21">
      <c r="A13381" s="117" t="s">
        <v>18651</v>
      </c>
      <c r="B13381" t="s">
        <v>14590</v>
      </c>
      <c r="C13381" t="s">
        <v>14590</v>
      </c>
      <c r="D13381">
        <v>25</v>
      </c>
      <c r="E13381">
        <v>19</v>
      </c>
      <c r="F13381">
        <v>25</v>
      </c>
      <c r="G13381">
        <v>19</v>
      </c>
      <c r="H13381">
        <v>1</v>
      </c>
      <c r="I13381">
        <v>1</v>
      </c>
      <c r="J13381">
        <v>0</v>
      </c>
      <c r="K13381" s="194">
        <v>0</v>
      </c>
      <c r="L13381" t="s">
        <v>1111</v>
      </c>
      <c r="M13381" t="s">
        <v>1111</v>
      </c>
      <c r="N13381">
        <v>200</v>
      </c>
      <c r="O13381" t="s">
        <v>7876</v>
      </c>
      <c r="P13381" t="s">
        <v>18650</v>
      </c>
      <c r="Q13381">
        <v>0.2</v>
      </c>
      <c r="R13381" s="117" t="s">
        <v>16080</v>
      </c>
      <c r="S13381" s="117" t="s">
        <v>14589</v>
      </c>
      <c r="T13381" t="s">
        <v>12136</v>
      </c>
      <c r="U13381" t="s">
        <v>10772</v>
      </c>
    </row>
    <row r="13382" spans="1:21">
      <c r="A13382" s="117" t="s">
        <v>5984</v>
      </c>
      <c r="B13382" t="s">
        <v>14590</v>
      </c>
      <c r="C13382" t="s">
        <v>14590</v>
      </c>
      <c r="D13382">
        <v>25</v>
      </c>
      <c r="E13382">
        <v>19</v>
      </c>
      <c r="F13382">
        <v>25</v>
      </c>
      <c r="G13382">
        <v>19</v>
      </c>
      <c r="H13382">
        <v>1</v>
      </c>
      <c r="I13382">
        <v>1</v>
      </c>
      <c r="J13382">
        <v>0</v>
      </c>
      <c r="K13382" s="194">
        <v>0</v>
      </c>
      <c r="L13382" t="s">
        <v>1111</v>
      </c>
      <c r="M13382" t="s">
        <v>1111</v>
      </c>
      <c r="N13382">
        <v>106</v>
      </c>
      <c r="O13382" t="s">
        <v>7876</v>
      </c>
      <c r="P13382" t="s">
        <v>9872</v>
      </c>
      <c r="Q13382">
        <v>0.106</v>
      </c>
      <c r="R13382" s="117" t="s">
        <v>16080</v>
      </c>
      <c r="S13382" s="117" t="s">
        <v>14589</v>
      </c>
      <c r="T13382" t="s">
        <v>12136</v>
      </c>
      <c r="U13382" t="s">
        <v>10772</v>
      </c>
    </row>
    <row r="13383" spans="1:21">
      <c r="A13383" s="117" t="s">
        <v>5985</v>
      </c>
      <c r="B13383" t="s">
        <v>14590</v>
      </c>
      <c r="C13383" t="s">
        <v>14590</v>
      </c>
      <c r="D13383">
        <v>25</v>
      </c>
      <c r="E13383">
        <v>19</v>
      </c>
      <c r="F13383">
        <v>25</v>
      </c>
      <c r="G13383">
        <v>19</v>
      </c>
      <c r="H13383">
        <v>1</v>
      </c>
      <c r="I13383">
        <v>1</v>
      </c>
      <c r="J13383">
        <v>0</v>
      </c>
      <c r="K13383" s="194">
        <v>0</v>
      </c>
      <c r="L13383" t="s">
        <v>1111</v>
      </c>
      <c r="M13383" t="s">
        <v>1111</v>
      </c>
      <c r="N13383">
        <v>90</v>
      </c>
      <c r="O13383" t="s">
        <v>7876</v>
      </c>
      <c r="P13383" t="s">
        <v>9874</v>
      </c>
      <c r="Q13383">
        <v>0.09</v>
      </c>
      <c r="R13383" s="117" t="s">
        <v>16080</v>
      </c>
      <c r="S13383" s="117" t="s">
        <v>14589</v>
      </c>
      <c r="T13383" t="s">
        <v>12136</v>
      </c>
      <c r="U13383" t="s">
        <v>10772</v>
      </c>
    </row>
    <row r="13384" spans="1:21">
      <c r="A13384" s="117" t="s">
        <v>5986</v>
      </c>
      <c r="B13384" t="s">
        <v>14590</v>
      </c>
      <c r="C13384" t="s">
        <v>14590</v>
      </c>
      <c r="D13384">
        <v>25</v>
      </c>
      <c r="E13384">
        <v>19</v>
      </c>
      <c r="F13384">
        <v>25</v>
      </c>
      <c r="G13384">
        <v>19</v>
      </c>
      <c r="H13384">
        <v>1</v>
      </c>
      <c r="I13384">
        <v>1</v>
      </c>
      <c r="J13384">
        <v>0</v>
      </c>
      <c r="K13384" s="194">
        <v>0</v>
      </c>
      <c r="L13384" t="s">
        <v>1111</v>
      </c>
      <c r="M13384" t="s">
        <v>1111</v>
      </c>
      <c r="N13384">
        <v>90</v>
      </c>
      <c r="O13384" t="s">
        <v>7876</v>
      </c>
      <c r="P13384" t="s">
        <v>9875</v>
      </c>
      <c r="Q13384">
        <v>0.09</v>
      </c>
      <c r="R13384" s="117" t="s">
        <v>16080</v>
      </c>
      <c r="S13384" s="117" t="s">
        <v>14589</v>
      </c>
      <c r="T13384" t="s">
        <v>12136</v>
      </c>
      <c r="U13384" t="s">
        <v>10772</v>
      </c>
    </row>
    <row r="13385" spans="1:21">
      <c r="A13385" s="117" t="s">
        <v>5987</v>
      </c>
      <c r="B13385" t="s">
        <v>14590</v>
      </c>
      <c r="C13385" t="s">
        <v>14590</v>
      </c>
      <c r="D13385">
        <v>25</v>
      </c>
      <c r="E13385">
        <v>19</v>
      </c>
      <c r="F13385">
        <v>25</v>
      </c>
      <c r="G13385">
        <v>19</v>
      </c>
      <c r="H13385">
        <v>1</v>
      </c>
      <c r="I13385">
        <v>1</v>
      </c>
      <c r="J13385">
        <v>0</v>
      </c>
      <c r="K13385" s="194">
        <v>0</v>
      </c>
      <c r="L13385" t="s">
        <v>1111</v>
      </c>
      <c r="M13385" t="s">
        <v>1111</v>
      </c>
      <c r="N13385">
        <v>23</v>
      </c>
      <c r="O13385" t="s">
        <v>7876</v>
      </c>
      <c r="P13385" t="s">
        <v>9876</v>
      </c>
      <c r="Q13385">
        <v>2.3E-2</v>
      </c>
      <c r="R13385" s="117" t="s">
        <v>16080</v>
      </c>
      <c r="S13385" s="117" t="s">
        <v>14589</v>
      </c>
      <c r="T13385" t="s">
        <v>12136</v>
      </c>
      <c r="U13385" t="s">
        <v>10772</v>
      </c>
    </row>
    <row r="13386" spans="1:21">
      <c r="A13386" s="117" t="s">
        <v>5988</v>
      </c>
      <c r="B13386" t="s">
        <v>14590</v>
      </c>
      <c r="C13386" t="s">
        <v>14590</v>
      </c>
      <c r="D13386">
        <v>25</v>
      </c>
      <c r="E13386">
        <v>19</v>
      </c>
      <c r="F13386">
        <v>25</v>
      </c>
      <c r="G13386">
        <v>19</v>
      </c>
      <c r="H13386">
        <v>1</v>
      </c>
      <c r="I13386">
        <v>1</v>
      </c>
      <c r="J13386">
        <v>0</v>
      </c>
      <c r="K13386" s="194">
        <v>0</v>
      </c>
      <c r="L13386" t="s">
        <v>1083</v>
      </c>
      <c r="M13386" t="s">
        <v>1083</v>
      </c>
      <c r="N13386">
        <v>5166</v>
      </c>
      <c r="O13386" t="s">
        <v>7876</v>
      </c>
      <c r="P13386" t="s">
        <v>9877</v>
      </c>
      <c r="Q13386">
        <v>5.1660000000000004</v>
      </c>
      <c r="R13386" s="117" t="s">
        <v>16080</v>
      </c>
      <c r="S13386" s="117" t="s">
        <v>14589</v>
      </c>
      <c r="T13386" t="s">
        <v>12136</v>
      </c>
      <c r="U13386" t="s">
        <v>10772</v>
      </c>
    </row>
    <row r="13387" spans="1:21">
      <c r="A13387" s="117" t="s">
        <v>5989</v>
      </c>
      <c r="B13387" t="s">
        <v>14590</v>
      </c>
      <c r="C13387" t="s">
        <v>14590</v>
      </c>
      <c r="D13387">
        <v>25</v>
      </c>
      <c r="E13387">
        <v>19</v>
      </c>
      <c r="F13387">
        <v>25</v>
      </c>
      <c r="G13387">
        <v>19</v>
      </c>
      <c r="H13387">
        <v>1</v>
      </c>
      <c r="I13387">
        <v>1</v>
      </c>
      <c r="J13387">
        <v>0</v>
      </c>
      <c r="K13387" s="194">
        <v>0</v>
      </c>
      <c r="L13387" t="s">
        <v>1083</v>
      </c>
      <c r="M13387" t="s">
        <v>1083</v>
      </c>
      <c r="N13387">
        <v>6544</v>
      </c>
      <c r="O13387" t="s">
        <v>7876</v>
      </c>
      <c r="P13387" t="s">
        <v>9878</v>
      </c>
      <c r="Q13387">
        <v>6.5439999999999996</v>
      </c>
      <c r="R13387" s="117" t="s">
        <v>16080</v>
      </c>
      <c r="S13387" s="117" t="s">
        <v>14589</v>
      </c>
      <c r="T13387" t="s">
        <v>12136</v>
      </c>
      <c r="U13387" t="s">
        <v>10772</v>
      </c>
    </row>
    <row r="13388" spans="1:21">
      <c r="A13388" s="117" t="s">
        <v>5990</v>
      </c>
      <c r="B13388" t="s">
        <v>14590</v>
      </c>
      <c r="C13388" t="s">
        <v>14590</v>
      </c>
      <c r="D13388">
        <v>25</v>
      </c>
      <c r="E13388">
        <v>19</v>
      </c>
      <c r="F13388">
        <v>25</v>
      </c>
      <c r="G13388">
        <v>19</v>
      </c>
      <c r="H13388">
        <v>1</v>
      </c>
      <c r="I13388">
        <v>1</v>
      </c>
      <c r="J13388">
        <v>0</v>
      </c>
      <c r="K13388" s="194">
        <v>0</v>
      </c>
      <c r="L13388" t="s">
        <v>1083</v>
      </c>
      <c r="M13388" t="s">
        <v>1083</v>
      </c>
      <c r="N13388">
        <v>528</v>
      </c>
      <c r="O13388" t="s">
        <v>7876</v>
      </c>
      <c r="P13388" t="s">
        <v>9879</v>
      </c>
      <c r="Q13388">
        <v>0.52800000000000002</v>
      </c>
      <c r="R13388" s="117" t="s">
        <v>16080</v>
      </c>
      <c r="S13388" s="117" t="s">
        <v>14589</v>
      </c>
      <c r="T13388" t="s">
        <v>12136</v>
      </c>
      <c r="U13388" t="s">
        <v>10772</v>
      </c>
    </row>
    <row r="13389" spans="1:21">
      <c r="A13389" s="117" t="s">
        <v>5991</v>
      </c>
      <c r="B13389" t="s">
        <v>14590</v>
      </c>
      <c r="C13389" t="s">
        <v>14590</v>
      </c>
      <c r="D13389">
        <v>25</v>
      </c>
      <c r="E13389">
        <v>19</v>
      </c>
      <c r="F13389">
        <v>25</v>
      </c>
      <c r="G13389">
        <v>19</v>
      </c>
      <c r="H13389">
        <v>1</v>
      </c>
      <c r="I13389">
        <v>1</v>
      </c>
      <c r="J13389">
        <v>0</v>
      </c>
      <c r="K13389" s="194">
        <v>0</v>
      </c>
      <c r="L13389" t="s">
        <v>1083</v>
      </c>
      <c r="M13389" t="s">
        <v>1083</v>
      </c>
      <c r="N13389">
        <v>855</v>
      </c>
      <c r="O13389" t="s">
        <v>7876</v>
      </c>
      <c r="P13389" t="s">
        <v>9880</v>
      </c>
      <c r="Q13389">
        <v>0.85499999999999998</v>
      </c>
      <c r="R13389" s="117" t="s">
        <v>16080</v>
      </c>
      <c r="S13389" s="117" t="s">
        <v>14589</v>
      </c>
      <c r="T13389" t="s">
        <v>12136</v>
      </c>
      <c r="U13389" t="s">
        <v>10773</v>
      </c>
    </row>
    <row r="13390" spans="1:21">
      <c r="A13390" s="117" t="s">
        <v>5992</v>
      </c>
      <c r="B13390" t="s">
        <v>14590</v>
      </c>
      <c r="C13390" t="s">
        <v>14590</v>
      </c>
      <c r="D13390">
        <v>25</v>
      </c>
      <c r="E13390">
        <v>19</v>
      </c>
      <c r="F13390">
        <v>25</v>
      </c>
      <c r="G13390">
        <v>19</v>
      </c>
      <c r="H13390">
        <v>1</v>
      </c>
      <c r="I13390">
        <v>1</v>
      </c>
      <c r="J13390">
        <v>0</v>
      </c>
      <c r="K13390" s="194">
        <v>0</v>
      </c>
      <c r="L13390" t="s">
        <v>1083</v>
      </c>
      <c r="M13390" t="s">
        <v>1083</v>
      </c>
      <c r="N13390">
        <v>399</v>
      </c>
      <c r="O13390" t="s">
        <v>7876</v>
      </c>
      <c r="P13390" t="s">
        <v>9881</v>
      </c>
      <c r="Q13390">
        <v>0.39900000000000002</v>
      </c>
      <c r="R13390" s="117" t="s">
        <v>16080</v>
      </c>
      <c r="S13390" s="117" t="s">
        <v>14589</v>
      </c>
      <c r="T13390" t="s">
        <v>12136</v>
      </c>
      <c r="U13390" t="s">
        <v>10772</v>
      </c>
    </row>
    <row r="13391" spans="1:21">
      <c r="A13391" s="117" t="s">
        <v>23151</v>
      </c>
      <c r="B13391" t="s">
        <v>14590</v>
      </c>
      <c r="C13391" t="s">
        <v>14590</v>
      </c>
      <c r="D13391">
        <v>25</v>
      </c>
      <c r="E13391">
        <v>19</v>
      </c>
      <c r="F13391">
        <v>25</v>
      </c>
      <c r="G13391">
        <v>19</v>
      </c>
      <c r="H13391">
        <v>1</v>
      </c>
      <c r="I13391">
        <v>1</v>
      </c>
      <c r="J13391">
        <v>0</v>
      </c>
      <c r="K13391" s="194">
        <v>0</v>
      </c>
      <c r="L13391" t="s">
        <v>1111</v>
      </c>
      <c r="M13391" t="s">
        <v>1111</v>
      </c>
      <c r="N13391">
        <v>1247</v>
      </c>
      <c r="O13391" t="s">
        <v>7876</v>
      </c>
      <c r="P13391" t="s">
        <v>23152</v>
      </c>
      <c r="Q13391">
        <v>1.2470000000000001</v>
      </c>
      <c r="R13391" s="117" t="s">
        <v>16080</v>
      </c>
      <c r="S13391" s="117" t="s">
        <v>14589</v>
      </c>
      <c r="T13391" t="s">
        <v>12136</v>
      </c>
      <c r="U13391" t="s">
        <v>10772</v>
      </c>
    </row>
    <row r="13392" spans="1:21">
      <c r="A13392" s="117" t="s">
        <v>5993</v>
      </c>
      <c r="B13392" t="s">
        <v>14590</v>
      </c>
      <c r="C13392" t="s">
        <v>14590</v>
      </c>
      <c r="D13392">
        <v>28</v>
      </c>
      <c r="E13392">
        <v>22</v>
      </c>
      <c r="F13392">
        <v>28</v>
      </c>
      <c r="G13392">
        <v>22</v>
      </c>
      <c r="H13392">
        <v>1</v>
      </c>
      <c r="I13392">
        <v>1</v>
      </c>
      <c r="J13392">
        <v>999999</v>
      </c>
      <c r="K13392" s="194">
        <v>999999</v>
      </c>
      <c r="L13392" t="s">
        <v>1083</v>
      </c>
      <c r="M13392" t="s">
        <v>1083</v>
      </c>
      <c r="N13392">
        <v>7000</v>
      </c>
      <c r="O13392" t="s">
        <v>7876</v>
      </c>
      <c r="P13392" t="s">
        <v>9882</v>
      </c>
      <c r="Q13392">
        <v>7</v>
      </c>
      <c r="R13392" s="117" t="s">
        <v>16080</v>
      </c>
      <c r="S13392" s="117" t="s">
        <v>14589</v>
      </c>
      <c r="T13392" t="s">
        <v>12136</v>
      </c>
      <c r="U13392" t="s">
        <v>10772</v>
      </c>
    </row>
    <row r="13393" spans="1:21">
      <c r="A13393" s="117" t="s">
        <v>5994</v>
      </c>
      <c r="B13393" t="s">
        <v>14590</v>
      </c>
      <c r="C13393" t="s">
        <v>14590</v>
      </c>
      <c r="D13393">
        <v>25</v>
      </c>
      <c r="E13393">
        <v>19</v>
      </c>
      <c r="F13393">
        <v>25</v>
      </c>
      <c r="G13393">
        <v>19</v>
      </c>
      <c r="H13393">
        <v>1</v>
      </c>
      <c r="I13393">
        <v>1</v>
      </c>
      <c r="J13393">
        <v>0</v>
      </c>
      <c r="K13393" s="194">
        <v>0</v>
      </c>
      <c r="L13393" t="s">
        <v>1083</v>
      </c>
      <c r="M13393" t="s">
        <v>1083</v>
      </c>
      <c r="N13393">
        <v>559</v>
      </c>
      <c r="O13393" t="s">
        <v>7876</v>
      </c>
      <c r="P13393" t="s">
        <v>7877</v>
      </c>
      <c r="Q13393">
        <v>0.55900000000000005</v>
      </c>
      <c r="R13393" s="117" t="s">
        <v>16080</v>
      </c>
      <c r="S13393" s="117" t="s">
        <v>14589</v>
      </c>
      <c r="T13393" t="s">
        <v>12136</v>
      </c>
      <c r="U13393" t="s">
        <v>10772</v>
      </c>
    </row>
    <row r="13394" spans="1:21">
      <c r="A13394" s="117" t="s">
        <v>21320</v>
      </c>
      <c r="B13394" t="s">
        <v>14590</v>
      </c>
      <c r="C13394" t="s">
        <v>14590</v>
      </c>
      <c r="D13394">
        <v>25</v>
      </c>
      <c r="E13394">
        <v>19</v>
      </c>
      <c r="F13394">
        <v>25</v>
      </c>
      <c r="G13394">
        <v>19</v>
      </c>
      <c r="H13394">
        <v>1</v>
      </c>
      <c r="I13394">
        <v>1</v>
      </c>
      <c r="J13394">
        <v>0</v>
      </c>
      <c r="K13394" s="194">
        <v>0</v>
      </c>
      <c r="L13394" t="s">
        <v>1083</v>
      </c>
      <c r="M13394" t="s">
        <v>1083</v>
      </c>
      <c r="N13394">
        <v>560</v>
      </c>
      <c r="O13394" t="s">
        <v>7876</v>
      </c>
      <c r="P13394" t="s">
        <v>7877</v>
      </c>
      <c r="Q13394">
        <v>0.56000000000000005</v>
      </c>
      <c r="R13394" s="117" t="s">
        <v>14743</v>
      </c>
      <c r="S13394" s="117" t="s">
        <v>14589</v>
      </c>
      <c r="T13394" t="s">
        <v>12136</v>
      </c>
      <c r="U13394" t="s">
        <v>10772</v>
      </c>
    </row>
    <row r="13395" spans="1:21">
      <c r="A13395" s="117" t="s">
        <v>5995</v>
      </c>
      <c r="B13395" t="s">
        <v>14590</v>
      </c>
      <c r="C13395" t="s">
        <v>14590</v>
      </c>
      <c r="D13395">
        <v>25</v>
      </c>
      <c r="E13395">
        <v>19</v>
      </c>
      <c r="F13395">
        <v>25</v>
      </c>
      <c r="G13395">
        <v>19</v>
      </c>
      <c r="H13395">
        <v>1</v>
      </c>
      <c r="I13395">
        <v>1</v>
      </c>
      <c r="J13395">
        <v>69</v>
      </c>
      <c r="K13395" s="194">
        <v>69</v>
      </c>
      <c r="L13395" t="s">
        <v>1100</v>
      </c>
      <c r="M13395" t="s">
        <v>1100</v>
      </c>
      <c r="N13395">
        <v>730</v>
      </c>
      <c r="O13395" t="s">
        <v>7876</v>
      </c>
      <c r="Q13395">
        <v>0.73</v>
      </c>
      <c r="R13395" s="117" t="s">
        <v>16080</v>
      </c>
      <c r="S13395" s="117" t="s">
        <v>14589</v>
      </c>
      <c r="T13395" t="s">
        <v>12136</v>
      </c>
      <c r="U13395" t="s">
        <v>10772</v>
      </c>
    </row>
    <row r="13396" spans="1:21">
      <c r="A13396" s="117" t="s">
        <v>5996</v>
      </c>
      <c r="B13396" t="s">
        <v>14590</v>
      </c>
      <c r="C13396" t="s">
        <v>14590</v>
      </c>
      <c r="D13396">
        <v>25</v>
      </c>
      <c r="E13396">
        <v>19</v>
      </c>
      <c r="F13396">
        <v>25</v>
      </c>
      <c r="G13396">
        <v>19</v>
      </c>
      <c r="H13396">
        <v>1</v>
      </c>
      <c r="I13396">
        <v>1</v>
      </c>
      <c r="J13396">
        <v>45</v>
      </c>
      <c r="K13396" s="194">
        <v>45</v>
      </c>
      <c r="L13396" t="s">
        <v>1100</v>
      </c>
      <c r="M13396" t="s">
        <v>1100</v>
      </c>
      <c r="N13396">
        <v>769</v>
      </c>
      <c r="O13396" t="s">
        <v>7876</v>
      </c>
      <c r="Q13396">
        <v>0.76900000000000002</v>
      </c>
      <c r="R13396" s="117" t="s">
        <v>16080</v>
      </c>
      <c r="S13396" s="117" t="s">
        <v>14589</v>
      </c>
      <c r="T13396" t="s">
        <v>12136</v>
      </c>
      <c r="U13396" t="s">
        <v>10772</v>
      </c>
    </row>
    <row r="13397" spans="1:21">
      <c r="A13397" s="117" t="s">
        <v>5997</v>
      </c>
      <c r="B13397" t="s">
        <v>14590</v>
      </c>
      <c r="C13397" t="s">
        <v>14590</v>
      </c>
      <c r="D13397">
        <v>25</v>
      </c>
      <c r="E13397">
        <v>19</v>
      </c>
      <c r="F13397">
        <v>25</v>
      </c>
      <c r="G13397">
        <v>19</v>
      </c>
      <c r="H13397">
        <v>1</v>
      </c>
      <c r="I13397">
        <v>1</v>
      </c>
      <c r="J13397">
        <v>15</v>
      </c>
      <c r="K13397" s="194">
        <v>15</v>
      </c>
      <c r="L13397" t="s">
        <v>1100</v>
      </c>
      <c r="M13397" t="s">
        <v>1100</v>
      </c>
      <c r="N13397">
        <v>734</v>
      </c>
      <c r="O13397" t="s">
        <v>7876</v>
      </c>
      <c r="Q13397">
        <v>0.73399999999999999</v>
      </c>
      <c r="R13397" s="117" t="s">
        <v>16080</v>
      </c>
      <c r="S13397" s="117" t="s">
        <v>14589</v>
      </c>
      <c r="T13397" t="s">
        <v>12136</v>
      </c>
      <c r="U13397" t="s">
        <v>10772</v>
      </c>
    </row>
    <row r="13398" spans="1:21">
      <c r="A13398" s="117" t="s">
        <v>5998</v>
      </c>
      <c r="B13398" t="s">
        <v>14590</v>
      </c>
      <c r="C13398" t="s">
        <v>14590</v>
      </c>
      <c r="D13398">
        <v>25</v>
      </c>
      <c r="E13398">
        <v>19</v>
      </c>
      <c r="F13398">
        <v>25</v>
      </c>
      <c r="G13398">
        <v>19</v>
      </c>
      <c r="H13398">
        <v>1</v>
      </c>
      <c r="I13398">
        <v>1</v>
      </c>
      <c r="J13398">
        <v>98</v>
      </c>
      <c r="K13398" s="194">
        <v>98</v>
      </c>
      <c r="L13398" t="s">
        <v>1100</v>
      </c>
      <c r="M13398" t="s">
        <v>1100</v>
      </c>
      <c r="N13398">
        <v>1097</v>
      </c>
      <c r="O13398" t="s">
        <v>7876</v>
      </c>
      <c r="Q13398">
        <v>1.097</v>
      </c>
      <c r="R13398" s="117" t="s">
        <v>16080</v>
      </c>
      <c r="S13398" s="117" t="s">
        <v>14589</v>
      </c>
      <c r="T13398" t="s">
        <v>12136</v>
      </c>
      <c r="U13398" t="s">
        <v>10772</v>
      </c>
    </row>
    <row r="13399" spans="1:21">
      <c r="A13399" s="117" t="s">
        <v>5999</v>
      </c>
      <c r="B13399" t="s">
        <v>14590</v>
      </c>
      <c r="C13399" t="s">
        <v>14590</v>
      </c>
      <c r="D13399">
        <v>25</v>
      </c>
      <c r="E13399">
        <v>19</v>
      </c>
      <c r="F13399">
        <v>25</v>
      </c>
      <c r="G13399">
        <v>19</v>
      </c>
      <c r="H13399">
        <v>1</v>
      </c>
      <c r="I13399">
        <v>1</v>
      </c>
      <c r="J13399">
        <v>4</v>
      </c>
      <c r="K13399" s="194">
        <v>4</v>
      </c>
      <c r="L13399" t="s">
        <v>1100</v>
      </c>
      <c r="M13399" t="s">
        <v>1100</v>
      </c>
      <c r="N13399">
        <v>1111</v>
      </c>
      <c r="O13399" t="s">
        <v>7876</v>
      </c>
      <c r="Q13399">
        <v>1.111</v>
      </c>
      <c r="R13399" s="117" t="s">
        <v>16080</v>
      </c>
      <c r="S13399" s="117" t="s">
        <v>14589</v>
      </c>
      <c r="T13399" t="s">
        <v>12136</v>
      </c>
      <c r="U13399" t="s">
        <v>10772</v>
      </c>
    </row>
    <row r="13400" spans="1:21">
      <c r="A13400" s="117" t="s">
        <v>6000</v>
      </c>
      <c r="B13400" t="s">
        <v>14590</v>
      </c>
      <c r="C13400" t="s">
        <v>14590</v>
      </c>
      <c r="D13400">
        <v>25</v>
      </c>
      <c r="E13400">
        <v>19</v>
      </c>
      <c r="F13400">
        <v>25</v>
      </c>
      <c r="G13400">
        <v>19</v>
      </c>
      <c r="H13400">
        <v>1</v>
      </c>
      <c r="I13400">
        <v>1</v>
      </c>
      <c r="J13400">
        <v>139</v>
      </c>
      <c r="K13400" s="194">
        <v>139</v>
      </c>
      <c r="L13400" t="s">
        <v>1100</v>
      </c>
      <c r="M13400" t="s">
        <v>1100</v>
      </c>
      <c r="N13400">
        <v>1091</v>
      </c>
      <c r="O13400" t="s">
        <v>7876</v>
      </c>
      <c r="P13400" t="s">
        <v>20156</v>
      </c>
      <c r="Q13400">
        <v>1.091</v>
      </c>
      <c r="R13400" s="117" t="s">
        <v>16080</v>
      </c>
      <c r="S13400" s="117" t="s">
        <v>14589</v>
      </c>
      <c r="T13400" t="s">
        <v>12136</v>
      </c>
      <c r="U13400" t="s">
        <v>10772</v>
      </c>
    </row>
    <row r="13401" spans="1:21">
      <c r="A13401" s="117" t="s">
        <v>6001</v>
      </c>
      <c r="B13401" t="s">
        <v>14590</v>
      </c>
      <c r="C13401" t="s">
        <v>14590</v>
      </c>
      <c r="D13401">
        <v>25</v>
      </c>
      <c r="E13401">
        <v>19</v>
      </c>
      <c r="F13401">
        <v>25</v>
      </c>
      <c r="G13401">
        <v>19</v>
      </c>
      <c r="H13401">
        <v>1</v>
      </c>
      <c r="I13401">
        <v>1</v>
      </c>
      <c r="J13401">
        <v>2</v>
      </c>
      <c r="K13401" s="194">
        <v>2</v>
      </c>
      <c r="L13401" t="s">
        <v>1100</v>
      </c>
      <c r="M13401" t="s">
        <v>1100</v>
      </c>
      <c r="N13401">
        <v>1088</v>
      </c>
      <c r="O13401" t="s">
        <v>7876</v>
      </c>
      <c r="Q13401">
        <v>1.0880000000000001</v>
      </c>
      <c r="R13401" s="117" t="s">
        <v>16080</v>
      </c>
      <c r="S13401" s="117" t="s">
        <v>14589</v>
      </c>
      <c r="T13401" t="s">
        <v>12136</v>
      </c>
      <c r="U13401" t="s">
        <v>10772</v>
      </c>
    </row>
    <row r="13402" spans="1:21">
      <c r="A13402" s="117" t="s">
        <v>6002</v>
      </c>
      <c r="B13402" t="s">
        <v>14590</v>
      </c>
      <c r="C13402" t="s">
        <v>14590</v>
      </c>
      <c r="D13402">
        <v>25</v>
      </c>
      <c r="E13402">
        <v>19</v>
      </c>
      <c r="F13402">
        <v>25</v>
      </c>
      <c r="G13402">
        <v>19</v>
      </c>
      <c r="H13402">
        <v>1</v>
      </c>
      <c r="I13402">
        <v>1</v>
      </c>
      <c r="J13402">
        <v>35</v>
      </c>
      <c r="K13402" s="194">
        <v>35</v>
      </c>
      <c r="L13402" t="s">
        <v>1100</v>
      </c>
      <c r="M13402" t="s">
        <v>1100</v>
      </c>
      <c r="N13402">
        <v>1104</v>
      </c>
      <c r="O13402" t="s">
        <v>7876</v>
      </c>
      <c r="Q13402">
        <v>1.1040000000000001</v>
      </c>
      <c r="R13402" s="117" t="s">
        <v>16080</v>
      </c>
      <c r="S13402" s="117" t="s">
        <v>14589</v>
      </c>
      <c r="T13402" t="s">
        <v>12136</v>
      </c>
      <c r="U13402" t="s">
        <v>10772</v>
      </c>
    </row>
    <row r="13403" spans="1:21">
      <c r="A13403" s="117" t="s">
        <v>11214</v>
      </c>
      <c r="B13403" t="s">
        <v>14590</v>
      </c>
      <c r="C13403" t="s">
        <v>14590</v>
      </c>
      <c r="D13403">
        <v>25</v>
      </c>
      <c r="E13403">
        <v>19</v>
      </c>
      <c r="F13403">
        <v>25</v>
      </c>
      <c r="G13403">
        <v>19</v>
      </c>
      <c r="H13403">
        <v>1</v>
      </c>
      <c r="I13403">
        <v>1</v>
      </c>
      <c r="J13403">
        <v>0</v>
      </c>
      <c r="K13403" s="194">
        <v>0</v>
      </c>
      <c r="L13403" t="s">
        <v>1083</v>
      </c>
      <c r="M13403" t="s">
        <v>1083</v>
      </c>
      <c r="N13403">
        <v>1607</v>
      </c>
      <c r="O13403" t="s">
        <v>7876</v>
      </c>
      <c r="P13403" t="s">
        <v>7877</v>
      </c>
      <c r="Q13403">
        <v>1.607</v>
      </c>
      <c r="R13403" s="117" t="s">
        <v>14743</v>
      </c>
      <c r="S13403" s="117" t="s">
        <v>14589</v>
      </c>
      <c r="T13403" t="s">
        <v>12136</v>
      </c>
      <c r="U13403" t="s">
        <v>10772</v>
      </c>
    </row>
    <row r="13404" spans="1:21">
      <c r="A13404" s="117" t="s">
        <v>20475</v>
      </c>
      <c r="B13404" t="s">
        <v>14590</v>
      </c>
      <c r="C13404" t="s">
        <v>14590</v>
      </c>
      <c r="D13404">
        <v>25</v>
      </c>
      <c r="E13404">
        <v>19</v>
      </c>
      <c r="F13404">
        <v>25</v>
      </c>
      <c r="G13404">
        <v>19</v>
      </c>
      <c r="H13404">
        <v>1</v>
      </c>
      <c r="I13404">
        <v>1</v>
      </c>
      <c r="J13404">
        <v>0</v>
      </c>
      <c r="K13404" s="194">
        <v>0</v>
      </c>
      <c r="L13404" t="s">
        <v>1083</v>
      </c>
      <c r="M13404" t="s">
        <v>1083</v>
      </c>
      <c r="N13404">
        <v>1755</v>
      </c>
      <c r="O13404" t="s">
        <v>7876</v>
      </c>
      <c r="P13404" t="s">
        <v>7877</v>
      </c>
      <c r="Q13404">
        <v>1.7549999999999999</v>
      </c>
      <c r="R13404" s="117" t="s">
        <v>16080</v>
      </c>
      <c r="S13404" s="117" t="s">
        <v>14589</v>
      </c>
      <c r="T13404" t="s">
        <v>12136</v>
      </c>
      <c r="U13404" t="s">
        <v>10772</v>
      </c>
    </row>
    <row r="13405" spans="1:21">
      <c r="A13405" s="117" t="s">
        <v>6003</v>
      </c>
      <c r="B13405" t="s">
        <v>14590</v>
      </c>
      <c r="C13405" t="s">
        <v>14590</v>
      </c>
      <c r="D13405">
        <v>25</v>
      </c>
      <c r="E13405">
        <v>19</v>
      </c>
      <c r="F13405">
        <v>25</v>
      </c>
      <c r="G13405">
        <v>19</v>
      </c>
      <c r="H13405">
        <v>1</v>
      </c>
      <c r="I13405">
        <v>1</v>
      </c>
      <c r="J13405">
        <v>65</v>
      </c>
      <c r="K13405" s="194">
        <v>65</v>
      </c>
      <c r="L13405" t="s">
        <v>1100</v>
      </c>
      <c r="M13405" t="s">
        <v>1100</v>
      </c>
      <c r="N13405">
        <v>1625</v>
      </c>
      <c r="O13405" t="s">
        <v>7876</v>
      </c>
      <c r="Q13405">
        <v>1.625</v>
      </c>
      <c r="R13405" s="117" t="s">
        <v>16080</v>
      </c>
      <c r="S13405" s="117" t="s">
        <v>14589</v>
      </c>
      <c r="T13405" t="s">
        <v>12136</v>
      </c>
      <c r="U13405" t="s">
        <v>10773</v>
      </c>
    </row>
    <row r="13406" spans="1:21">
      <c r="A13406" s="117" t="s">
        <v>6004</v>
      </c>
      <c r="B13406" t="s">
        <v>14590</v>
      </c>
      <c r="C13406" t="s">
        <v>14590</v>
      </c>
      <c r="D13406">
        <v>25</v>
      </c>
      <c r="E13406">
        <v>19</v>
      </c>
      <c r="F13406">
        <v>25</v>
      </c>
      <c r="G13406">
        <v>19</v>
      </c>
      <c r="H13406">
        <v>1</v>
      </c>
      <c r="I13406">
        <v>1</v>
      </c>
      <c r="J13406">
        <v>49</v>
      </c>
      <c r="K13406" s="194">
        <v>49</v>
      </c>
      <c r="L13406" t="s">
        <v>1100</v>
      </c>
      <c r="M13406" t="s">
        <v>1100</v>
      </c>
      <c r="N13406">
        <v>1619</v>
      </c>
      <c r="O13406" t="s">
        <v>7876</v>
      </c>
      <c r="Q13406">
        <v>1.619</v>
      </c>
      <c r="R13406" s="117" t="s">
        <v>16080</v>
      </c>
      <c r="S13406" s="117" t="s">
        <v>14589</v>
      </c>
      <c r="T13406" t="s">
        <v>12136</v>
      </c>
      <c r="U13406" t="s">
        <v>10772</v>
      </c>
    </row>
    <row r="13407" spans="1:21">
      <c r="A13407" s="117" t="s">
        <v>11215</v>
      </c>
      <c r="B13407" t="s">
        <v>13815</v>
      </c>
      <c r="C13407" t="s">
        <v>13815</v>
      </c>
      <c r="D13407">
        <v>2</v>
      </c>
      <c r="E13407">
        <v>19</v>
      </c>
      <c r="F13407">
        <v>2</v>
      </c>
      <c r="G13407">
        <v>19</v>
      </c>
      <c r="H13407">
        <v>1</v>
      </c>
      <c r="I13407">
        <v>1</v>
      </c>
      <c r="J13407">
        <v>8</v>
      </c>
      <c r="K13407" s="194">
        <v>0</v>
      </c>
      <c r="L13407" t="s">
        <v>1083</v>
      </c>
      <c r="M13407" t="s">
        <v>1083</v>
      </c>
      <c r="N13407">
        <v>926</v>
      </c>
      <c r="O13407" t="s">
        <v>7876</v>
      </c>
      <c r="P13407" t="s">
        <v>7877</v>
      </c>
      <c r="Q13407">
        <v>0.92600000000000005</v>
      </c>
      <c r="R13407" s="117" t="s">
        <v>16080</v>
      </c>
      <c r="S13407" s="117" t="s">
        <v>14589</v>
      </c>
      <c r="T13407" t="s">
        <v>12136</v>
      </c>
      <c r="U13407" t="s">
        <v>10772</v>
      </c>
    </row>
    <row r="13408" spans="1:21">
      <c r="A13408" s="117" t="s">
        <v>6005</v>
      </c>
      <c r="B13408" t="s">
        <v>14590</v>
      </c>
      <c r="C13408" t="s">
        <v>14590</v>
      </c>
      <c r="D13408">
        <v>25</v>
      </c>
      <c r="E13408">
        <v>19</v>
      </c>
      <c r="F13408">
        <v>25</v>
      </c>
      <c r="G13408">
        <v>19</v>
      </c>
      <c r="H13408">
        <v>1</v>
      </c>
      <c r="I13408">
        <v>1</v>
      </c>
      <c r="J13408">
        <v>8</v>
      </c>
      <c r="K13408" s="194">
        <v>8</v>
      </c>
      <c r="L13408" t="s">
        <v>1100</v>
      </c>
      <c r="M13408" t="s">
        <v>1100</v>
      </c>
      <c r="N13408">
        <v>2715</v>
      </c>
      <c r="O13408" t="s">
        <v>7876</v>
      </c>
      <c r="Q13408">
        <v>2.7149999999999999</v>
      </c>
      <c r="R13408" s="117" t="s">
        <v>16080</v>
      </c>
      <c r="S13408" s="117" t="s">
        <v>14589</v>
      </c>
      <c r="T13408" t="s">
        <v>12136</v>
      </c>
      <c r="U13408" t="s">
        <v>10772</v>
      </c>
    </row>
    <row r="13409" spans="1:21">
      <c r="A13409" s="117" t="s">
        <v>6006</v>
      </c>
      <c r="B13409" t="s">
        <v>14590</v>
      </c>
      <c r="C13409" t="s">
        <v>14590</v>
      </c>
      <c r="D13409">
        <v>25</v>
      </c>
      <c r="E13409">
        <v>19</v>
      </c>
      <c r="F13409">
        <v>25</v>
      </c>
      <c r="G13409">
        <v>19</v>
      </c>
      <c r="H13409">
        <v>1</v>
      </c>
      <c r="I13409">
        <v>1</v>
      </c>
      <c r="J13409">
        <v>1</v>
      </c>
      <c r="K13409" s="194">
        <v>1</v>
      </c>
      <c r="L13409" t="s">
        <v>1100</v>
      </c>
      <c r="M13409" t="s">
        <v>1100</v>
      </c>
      <c r="N13409">
        <v>2700</v>
      </c>
      <c r="O13409" t="s">
        <v>7876</v>
      </c>
      <c r="Q13409">
        <v>2.7</v>
      </c>
      <c r="R13409" s="117" t="s">
        <v>16080</v>
      </c>
      <c r="S13409" s="117" t="s">
        <v>14589</v>
      </c>
      <c r="T13409" t="s">
        <v>12136</v>
      </c>
      <c r="U13409" t="s">
        <v>10772</v>
      </c>
    </row>
    <row r="13410" spans="1:21">
      <c r="A13410" s="117" t="s">
        <v>6007</v>
      </c>
      <c r="B13410" t="s">
        <v>14590</v>
      </c>
      <c r="C13410" t="s">
        <v>14590</v>
      </c>
      <c r="D13410">
        <v>25</v>
      </c>
      <c r="E13410">
        <v>19</v>
      </c>
      <c r="F13410">
        <v>25</v>
      </c>
      <c r="G13410">
        <v>19</v>
      </c>
      <c r="H13410">
        <v>1</v>
      </c>
      <c r="I13410">
        <v>1</v>
      </c>
      <c r="J13410">
        <v>32</v>
      </c>
      <c r="K13410" s="194">
        <v>32</v>
      </c>
      <c r="L13410" t="s">
        <v>1100</v>
      </c>
      <c r="M13410" t="s">
        <v>1100</v>
      </c>
      <c r="N13410">
        <v>2603</v>
      </c>
      <c r="O13410" t="s">
        <v>7876</v>
      </c>
      <c r="Q13410">
        <v>2.6030000000000002</v>
      </c>
      <c r="R13410" s="117" t="s">
        <v>16080</v>
      </c>
      <c r="S13410" s="117" t="s">
        <v>14589</v>
      </c>
      <c r="T13410" t="s">
        <v>12136</v>
      </c>
      <c r="U13410" t="s">
        <v>10772</v>
      </c>
    </row>
    <row r="13411" spans="1:21">
      <c r="A13411" s="117" t="s">
        <v>6008</v>
      </c>
      <c r="B13411" t="s">
        <v>14590</v>
      </c>
      <c r="C13411" t="s">
        <v>14590</v>
      </c>
      <c r="D13411">
        <v>25</v>
      </c>
      <c r="E13411">
        <v>19</v>
      </c>
      <c r="F13411">
        <v>25</v>
      </c>
      <c r="G13411">
        <v>19</v>
      </c>
      <c r="H13411">
        <v>1</v>
      </c>
      <c r="I13411">
        <v>1</v>
      </c>
      <c r="J13411">
        <v>5</v>
      </c>
      <c r="K13411" s="194">
        <v>5</v>
      </c>
      <c r="L13411" t="s">
        <v>1100</v>
      </c>
      <c r="M13411" t="s">
        <v>1100</v>
      </c>
      <c r="N13411">
        <v>2622</v>
      </c>
      <c r="O13411" t="s">
        <v>7876</v>
      </c>
      <c r="Q13411">
        <v>2.6219999999999999</v>
      </c>
      <c r="R13411" s="117" t="s">
        <v>16080</v>
      </c>
      <c r="S13411" s="117" t="s">
        <v>14589</v>
      </c>
      <c r="T13411" t="s">
        <v>12136</v>
      </c>
      <c r="U13411" t="s">
        <v>10772</v>
      </c>
    </row>
    <row r="13412" spans="1:21">
      <c r="A13412" s="117" t="s">
        <v>6009</v>
      </c>
      <c r="B13412" t="s">
        <v>14590</v>
      </c>
      <c r="C13412" t="s">
        <v>14590</v>
      </c>
      <c r="D13412">
        <v>25</v>
      </c>
      <c r="E13412">
        <v>19</v>
      </c>
      <c r="F13412">
        <v>25</v>
      </c>
      <c r="G13412">
        <v>19</v>
      </c>
      <c r="H13412">
        <v>1</v>
      </c>
      <c r="I13412">
        <v>1</v>
      </c>
      <c r="J13412">
        <v>180</v>
      </c>
      <c r="K13412" s="194">
        <v>180</v>
      </c>
      <c r="L13412" t="s">
        <v>1100</v>
      </c>
      <c r="M13412" t="s">
        <v>1100</v>
      </c>
      <c r="N13412">
        <v>3190</v>
      </c>
      <c r="O13412" t="s">
        <v>7876</v>
      </c>
      <c r="Q13412">
        <v>3.19</v>
      </c>
      <c r="R13412" s="117" t="s">
        <v>16080</v>
      </c>
      <c r="S13412" s="117" t="s">
        <v>14589</v>
      </c>
      <c r="T13412" t="s">
        <v>12136</v>
      </c>
      <c r="U13412" t="s">
        <v>10772</v>
      </c>
    </row>
    <row r="13413" spans="1:21">
      <c r="A13413" s="117" t="s">
        <v>6010</v>
      </c>
      <c r="B13413" t="s">
        <v>14590</v>
      </c>
      <c r="C13413" t="s">
        <v>14590</v>
      </c>
      <c r="D13413">
        <v>25</v>
      </c>
      <c r="E13413">
        <v>19</v>
      </c>
      <c r="F13413">
        <v>25</v>
      </c>
      <c r="G13413">
        <v>19</v>
      </c>
      <c r="H13413">
        <v>1</v>
      </c>
      <c r="I13413">
        <v>1</v>
      </c>
      <c r="J13413">
        <v>1</v>
      </c>
      <c r="K13413" s="194">
        <v>1</v>
      </c>
      <c r="L13413" t="s">
        <v>1100</v>
      </c>
      <c r="M13413" t="s">
        <v>1100</v>
      </c>
      <c r="N13413">
        <v>2700</v>
      </c>
      <c r="O13413" t="s">
        <v>7876</v>
      </c>
      <c r="Q13413">
        <v>2.7</v>
      </c>
      <c r="R13413" s="117" t="s">
        <v>16080</v>
      </c>
      <c r="S13413" s="117" t="s">
        <v>14589</v>
      </c>
      <c r="T13413" t="s">
        <v>12136</v>
      </c>
      <c r="U13413" t="s">
        <v>10772</v>
      </c>
    </row>
    <row r="13414" spans="1:21">
      <c r="A13414" s="117" t="s">
        <v>6011</v>
      </c>
      <c r="B13414" t="s">
        <v>14590</v>
      </c>
      <c r="C13414" t="s">
        <v>14590</v>
      </c>
      <c r="D13414">
        <v>25</v>
      </c>
      <c r="E13414">
        <v>19</v>
      </c>
      <c r="F13414">
        <v>25</v>
      </c>
      <c r="G13414">
        <v>19</v>
      </c>
      <c r="H13414">
        <v>1</v>
      </c>
      <c r="I13414">
        <v>1</v>
      </c>
      <c r="J13414">
        <v>2</v>
      </c>
      <c r="K13414" s="194">
        <v>2</v>
      </c>
      <c r="L13414" t="s">
        <v>1100</v>
      </c>
      <c r="M13414" t="s">
        <v>1100</v>
      </c>
      <c r="N13414">
        <v>2696</v>
      </c>
      <c r="O13414" t="s">
        <v>7876</v>
      </c>
      <c r="Q13414">
        <v>2.6960000000000002</v>
      </c>
      <c r="R13414" s="117" t="s">
        <v>16080</v>
      </c>
      <c r="S13414" s="117" t="s">
        <v>14589</v>
      </c>
      <c r="T13414" t="s">
        <v>12136</v>
      </c>
      <c r="U13414" t="s">
        <v>10772</v>
      </c>
    </row>
    <row r="13415" spans="1:21">
      <c r="A13415" s="117" t="s">
        <v>11396</v>
      </c>
      <c r="B13415" t="s">
        <v>14590</v>
      </c>
      <c r="C13415" t="s">
        <v>14590</v>
      </c>
      <c r="D13415">
        <v>25</v>
      </c>
      <c r="E13415">
        <v>19</v>
      </c>
      <c r="F13415">
        <v>25</v>
      </c>
      <c r="G13415">
        <v>19</v>
      </c>
      <c r="H13415">
        <v>1</v>
      </c>
      <c r="I13415">
        <v>1</v>
      </c>
      <c r="J13415">
        <v>0</v>
      </c>
      <c r="K13415" s="194">
        <v>0</v>
      </c>
      <c r="L13415" t="s">
        <v>1083</v>
      </c>
      <c r="M13415" t="s">
        <v>1083</v>
      </c>
      <c r="N13415">
        <v>1529</v>
      </c>
      <c r="O13415" t="s">
        <v>7876</v>
      </c>
      <c r="P13415" t="s">
        <v>18907</v>
      </c>
      <c r="Q13415">
        <v>1.5289999999999999</v>
      </c>
      <c r="R13415" s="117" t="s">
        <v>16080</v>
      </c>
      <c r="S13415" s="117" t="s">
        <v>14589</v>
      </c>
      <c r="T13415" t="s">
        <v>12136</v>
      </c>
      <c r="U13415" t="s">
        <v>10772</v>
      </c>
    </row>
    <row r="13416" spans="1:21">
      <c r="A13416" s="117" t="s">
        <v>19381</v>
      </c>
      <c r="B13416" t="s">
        <v>14590</v>
      </c>
      <c r="C13416" t="s">
        <v>14590</v>
      </c>
      <c r="D13416">
        <v>25</v>
      </c>
      <c r="E13416">
        <v>19</v>
      </c>
      <c r="F13416">
        <v>25</v>
      </c>
      <c r="G13416">
        <v>19</v>
      </c>
      <c r="H13416">
        <v>1</v>
      </c>
      <c r="I13416">
        <v>1</v>
      </c>
      <c r="J13416">
        <v>14</v>
      </c>
      <c r="K13416" s="194">
        <v>14</v>
      </c>
      <c r="L13416" t="s">
        <v>1100</v>
      </c>
      <c r="M13416" t="s">
        <v>1100</v>
      </c>
      <c r="N13416">
        <v>2626</v>
      </c>
      <c r="O13416" t="s">
        <v>7876</v>
      </c>
      <c r="Q13416">
        <v>2.6259999999999999</v>
      </c>
      <c r="R13416" s="117" t="s">
        <v>16080</v>
      </c>
      <c r="S13416" s="117" t="s">
        <v>14589</v>
      </c>
      <c r="T13416" t="s">
        <v>12136</v>
      </c>
      <c r="U13416" t="s">
        <v>10772</v>
      </c>
    </row>
    <row r="13417" spans="1:21">
      <c r="A13417" s="117" t="s">
        <v>14529</v>
      </c>
      <c r="B13417" t="s">
        <v>14590</v>
      </c>
      <c r="C13417" t="s">
        <v>14590</v>
      </c>
      <c r="D13417">
        <v>40</v>
      </c>
      <c r="E13417">
        <v>34</v>
      </c>
      <c r="F13417">
        <v>40</v>
      </c>
      <c r="G13417">
        <v>34</v>
      </c>
      <c r="H13417">
        <v>1</v>
      </c>
      <c r="I13417">
        <v>1</v>
      </c>
      <c r="J13417">
        <v>0</v>
      </c>
      <c r="K13417" s="194">
        <v>0</v>
      </c>
      <c r="L13417" t="s">
        <v>1083</v>
      </c>
      <c r="M13417" t="s">
        <v>1083</v>
      </c>
      <c r="N13417">
        <v>2884</v>
      </c>
      <c r="O13417" t="s">
        <v>7876</v>
      </c>
      <c r="Q13417">
        <v>2.8839999999999999</v>
      </c>
      <c r="R13417" s="117" t="s">
        <v>16080</v>
      </c>
      <c r="S13417" s="117" t="s">
        <v>14589</v>
      </c>
      <c r="T13417" t="s">
        <v>12136</v>
      </c>
      <c r="U13417" t="s">
        <v>10772</v>
      </c>
    </row>
    <row r="13418" spans="1:21">
      <c r="A13418" s="117" t="s">
        <v>6012</v>
      </c>
      <c r="B13418" t="s">
        <v>14590</v>
      </c>
      <c r="C13418" t="s">
        <v>14590</v>
      </c>
      <c r="D13418">
        <v>25</v>
      </c>
      <c r="E13418">
        <v>19</v>
      </c>
      <c r="F13418">
        <v>25</v>
      </c>
      <c r="G13418">
        <v>19</v>
      </c>
      <c r="H13418">
        <v>1</v>
      </c>
      <c r="I13418">
        <v>1</v>
      </c>
      <c r="J13418">
        <v>9</v>
      </c>
      <c r="K13418" s="194">
        <v>9</v>
      </c>
      <c r="L13418" t="s">
        <v>1100</v>
      </c>
      <c r="M13418" t="s">
        <v>1100</v>
      </c>
      <c r="N13418">
        <v>2803</v>
      </c>
      <c r="O13418" t="s">
        <v>7876</v>
      </c>
      <c r="Q13418">
        <v>2.8029999999999999</v>
      </c>
      <c r="R13418" s="117" t="s">
        <v>16080</v>
      </c>
      <c r="S13418" s="117" t="s">
        <v>14589</v>
      </c>
      <c r="T13418" t="s">
        <v>12136</v>
      </c>
      <c r="U13418" t="s">
        <v>10772</v>
      </c>
    </row>
    <row r="13419" spans="1:21">
      <c r="A13419" s="117" t="s">
        <v>6013</v>
      </c>
      <c r="B13419" t="s">
        <v>14590</v>
      </c>
      <c r="C13419" t="s">
        <v>14590</v>
      </c>
      <c r="D13419">
        <v>25</v>
      </c>
      <c r="E13419">
        <v>19</v>
      </c>
      <c r="F13419">
        <v>25</v>
      </c>
      <c r="G13419">
        <v>19</v>
      </c>
      <c r="H13419">
        <v>1</v>
      </c>
      <c r="I13419">
        <v>1</v>
      </c>
      <c r="J13419">
        <v>1</v>
      </c>
      <c r="K13419" s="194">
        <v>1</v>
      </c>
      <c r="L13419" t="s">
        <v>1100</v>
      </c>
      <c r="M13419" t="s">
        <v>1100</v>
      </c>
      <c r="N13419">
        <v>3000</v>
      </c>
      <c r="O13419" t="s">
        <v>7876</v>
      </c>
      <c r="Q13419">
        <v>3</v>
      </c>
      <c r="R13419" s="117" t="s">
        <v>16080</v>
      </c>
      <c r="S13419" s="117" t="s">
        <v>14589</v>
      </c>
      <c r="T13419" t="s">
        <v>12136</v>
      </c>
      <c r="U13419" t="s">
        <v>10772</v>
      </c>
    </row>
    <row r="13420" spans="1:21">
      <c r="A13420" s="117" t="s">
        <v>6014</v>
      </c>
      <c r="B13420" t="s">
        <v>14590</v>
      </c>
      <c r="C13420" t="s">
        <v>14590</v>
      </c>
      <c r="D13420">
        <v>25</v>
      </c>
      <c r="E13420">
        <v>19</v>
      </c>
      <c r="F13420">
        <v>25</v>
      </c>
      <c r="G13420">
        <v>19</v>
      </c>
      <c r="H13420">
        <v>1</v>
      </c>
      <c r="I13420">
        <v>1</v>
      </c>
      <c r="J13420">
        <v>25</v>
      </c>
      <c r="K13420" s="194">
        <v>25</v>
      </c>
      <c r="L13420" t="s">
        <v>1100</v>
      </c>
      <c r="M13420" t="s">
        <v>1100</v>
      </c>
      <c r="N13420">
        <v>3405</v>
      </c>
      <c r="O13420" t="s">
        <v>7876</v>
      </c>
      <c r="Q13420">
        <v>3.4049999999999998</v>
      </c>
      <c r="R13420" s="117" t="s">
        <v>16080</v>
      </c>
      <c r="S13420" s="117" t="s">
        <v>14589</v>
      </c>
      <c r="T13420" t="s">
        <v>12136</v>
      </c>
      <c r="U13420" t="s">
        <v>10772</v>
      </c>
    </row>
    <row r="13421" spans="1:21">
      <c r="A13421" s="117" t="s">
        <v>6015</v>
      </c>
      <c r="B13421" t="s">
        <v>14590</v>
      </c>
      <c r="C13421" t="s">
        <v>14590</v>
      </c>
      <c r="D13421">
        <v>25</v>
      </c>
      <c r="E13421">
        <v>19</v>
      </c>
      <c r="F13421">
        <v>25</v>
      </c>
      <c r="G13421">
        <v>19</v>
      </c>
      <c r="H13421">
        <v>1</v>
      </c>
      <c r="I13421">
        <v>1</v>
      </c>
      <c r="J13421">
        <v>5</v>
      </c>
      <c r="K13421" s="194">
        <v>5</v>
      </c>
      <c r="L13421" t="s">
        <v>1100</v>
      </c>
      <c r="M13421" t="s">
        <v>1100</v>
      </c>
      <c r="N13421">
        <v>3419</v>
      </c>
      <c r="O13421" t="s">
        <v>7876</v>
      </c>
      <c r="Q13421">
        <v>3.419</v>
      </c>
      <c r="R13421" s="117" t="s">
        <v>16080</v>
      </c>
      <c r="S13421" s="117" t="s">
        <v>14589</v>
      </c>
      <c r="T13421" t="s">
        <v>12136</v>
      </c>
      <c r="U13421" t="s">
        <v>10772</v>
      </c>
    </row>
    <row r="13422" spans="1:21">
      <c r="A13422" s="117" t="s">
        <v>6016</v>
      </c>
      <c r="B13422" t="s">
        <v>14590</v>
      </c>
      <c r="C13422" t="s">
        <v>14590</v>
      </c>
      <c r="D13422">
        <v>25</v>
      </c>
      <c r="E13422">
        <v>19</v>
      </c>
      <c r="F13422">
        <v>25</v>
      </c>
      <c r="G13422">
        <v>19</v>
      </c>
      <c r="H13422">
        <v>1</v>
      </c>
      <c r="I13422">
        <v>1</v>
      </c>
      <c r="J13422">
        <v>1</v>
      </c>
      <c r="K13422" s="194">
        <v>1</v>
      </c>
      <c r="L13422" t="s">
        <v>1100</v>
      </c>
      <c r="M13422" t="s">
        <v>1100</v>
      </c>
      <c r="N13422">
        <v>3000</v>
      </c>
      <c r="O13422" t="s">
        <v>7876</v>
      </c>
      <c r="Q13422">
        <v>3</v>
      </c>
      <c r="R13422" s="117" t="s">
        <v>16080</v>
      </c>
      <c r="S13422" s="117" t="s">
        <v>14589</v>
      </c>
      <c r="T13422" t="s">
        <v>12136</v>
      </c>
      <c r="U13422" t="s">
        <v>10772</v>
      </c>
    </row>
    <row r="13423" spans="1:21">
      <c r="A13423" s="117" t="s">
        <v>6017</v>
      </c>
      <c r="B13423" t="s">
        <v>14590</v>
      </c>
      <c r="C13423" t="s">
        <v>14590</v>
      </c>
      <c r="D13423">
        <v>25</v>
      </c>
      <c r="E13423">
        <v>19</v>
      </c>
      <c r="F13423">
        <v>25</v>
      </c>
      <c r="G13423">
        <v>19</v>
      </c>
      <c r="H13423">
        <v>1</v>
      </c>
      <c r="I13423">
        <v>1</v>
      </c>
      <c r="J13423">
        <v>2</v>
      </c>
      <c r="K13423" s="194">
        <v>2</v>
      </c>
      <c r="L13423" t="s">
        <v>1100</v>
      </c>
      <c r="M13423" t="s">
        <v>1100</v>
      </c>
      <c r="N13423">
        <v>3348</v>
      </c>
      <c r="O13423" t="s">
        <v>7876</v>
      </c>
      <c r="Q13423">
        <v>3.3479999999999999</v>
      </c>
      <c r="R13423" s="117" t="s">
        <v>16080</v>
      </c>
      <c r="S13423" s="117" t="s">
        <v>14589</v>
      </c>
      <c r="T13423" t="s">
        <v>12136</v>
      </c>
      <c r="U13423" t="s">
        <v>10772</v>
      </c>
    </row>
    <row r="13424" spans="1:21">
      <c r="A13424" s="117" t="s">
        <v>6018</v>
      </c>
      <c r="B13424" t="s">
        <v>14590</v>
      </c>
      <c r="C13424" t="s">
        <v>14590</v>
      </c>
      <c r="D13424">
        <v>25</v>
      </c>
      <c r="E13424">
        <v>19</v>
      </c>
      <c r="F13424">
        <v>25</v>
      </c>
      <c r="G13424">
        <v>19</v>
      </c>
      <c r="H13424">
        <v>1</v>
      </c>
      <c r="I13424">
        <v>1</v>
      </c>
      <c r="J13424">
        <v>5</v>
      </c>
      <c r="K13424" s="194">
        <v>5</v>
      </c>
      <c r="L13424" t="s">
        <v>1100</v>
      </c>
      <c r="M13424" t="s">
        <v>1100</v>
      </c>
      <c r="N13424">
        <v>3422</v>
      </c>
      <c r="O13424" t="s">
        <v>7876</v>
      </c>
      <c r="Q13424">
        <v>3.4220000000000002</v>
      </c>
      <c r="R13424" s="117" t="s">
        <v>16080</v>
      </c>
      <c r="S13424" s="117" t="s">
        <v>14589</v>
      </c>
      <c r="T13424" t="s">
        <v>12136</v>
      </c>
      <c r="U13424" t="s">
        <v>10772</v>
      </c>
    </row>
    <row r="13425" spans="1:21">
      <c r="A13425" s="117" t="s">
        <v>23153</v>
      </c>
      <c r="B13425" t="s">
        <v>14590</v>
      </c>
      <c r="C13425" t="s">
        <v>14590</v>
      </c>
      <c r="D13425">
        <v>40</v>
      </c>
      <c r="E13425">
        <v>34</v>
      </c>
      <c r="F13425">
        <v>40</v>
      </c>
      <c r="G13425">
        <v>34</v>
      </c>
      <c r="H13425">
        <v>1</v>
      </c>
      <c r="I13425">
        <v>1</v>
      </c>
      <c r="J13425">
        <v>0</v>
      </c>
      <c r="K13425" s="194">
        <v>0</v>
      </c>
      <c r="L13425" t="s">
        <v>1083</v>
      </c>
      <c r="M13425" t="s">
        <v>1083</v>
      </c>
      <c r="N13425">
        <v>3000</v>
      </c>
      <c r="O13425" t="s">
        <v>7876</v>
      </c>
      <c r="Q13425">
        <v>3</v>
      </c>
      <c r="R13425" s="117" t="s">
        <v>16080</v>
      </c>
      <c r="S13425" s="117" t="s">
        <v>14589</v>
      </c>
      <c r="T13425" t="s">
        <v>12136</v>
      </c>
      <c r="U13425" t="s">
        <v>10772</v>
      </c>
    </row>
    <row r="13426" spans="1:21">
      <c r="A13426" s="117" t="s">
        <v>13676</v>
      </c>
      <c r="B13426" t="s">
        <v>14590</v>
      </c>
      <c r="C13426" t="s">
        <v>14590</v>
      </c>
      <c r="D13426">
        <v>59</v>
      </c>
      <c r="E13426">
        <v>53</v>
      </c>
      <c r="F13426">
        <v>59</v>
      </c>
      <c r="G13426">
        <v>53</v>
      </c>
      <c r="H13426">
        <v>1</v>
      </c>
      <c r="I13426">
        <v>1</v>
      </c>
      <c r="J13426">
        <v>999999</v>
      </c>
      <c r="K13426" s="194">
        <v>999999</v>
      </c>
      <c r="L13426" t="s">
        <v>1083</v>
      </c>
      <c r="M13426" t="s">
        <v>1083</v>
      </c>
      <c r="N13426">
        <v>1200</v>
      </c>
      <c r="O13426" t="s">
        <v>7876</v>
      </c>
      <c r="P13426" t="s">
        <v>20157</v>
      </c>
      <c r="Q13426">
        <v>1.2</v>
      </c>
      <c r="R13426" s="117" t="s">
        <v>14743</v>
      </c>
      <c r="S13426" s="117" t="s">
        <v>14589</v>
      </c>
      <c r="T13426" t="s">
        <v>12136</v>
      </c>
      <c r="U13426" t="s">
        <v>10772</v>
      </c>
    </row>
    <row r="13427" spans="1:21">
      <c r="A13427" s="117" t="s">
        <v>6019</v>
      </c>
      <c r="B13427" t="s">
        <v>14590</v>
      </c>
      <c r="C13427" t="s">
        <v>14590</v>
      </c>
      <c r="D13427">
        <v>25</v>
      </c>
      <c r="E13427">
        <v>19</v>
      </c>
      <c r="F13427">
        <v>25</v>
      </c>
      <c r="G13427">
        <v>19</v>
      </c>
      <c r="H13427">
        <v>1</v>
      </c>
      <c r="I13427">
        <v>1</v>
      </c>
      <c r="J13427">
        <v>0</v>
      </c>
      <c r="K13427" s="194">
        <v>0</v>
      </c>
      <c r="L13427" t="s">
        <v>1079</v>
      </c>
      <c r="M13427" t="s">
        <v>1079</v>
      </c>
      <c r="N13427">
        <v>311</v>
      </c>
      <c r="O13427" t="s">
        <v>7876</v>
      </c>
      <c r="P13427" t="s">
        <v>9883</v>
      </c>
      <c r="Q13427">
        <v>0.311</v>
      </c>
      <c r="R13427" s="117" t="s">
        <v>16080</v>
      </c>
      <c r="S13427" s="117" t="s">
        <v>14589</v>
      </c>
      <c r="T13427" t="s">
        <v>12136</v>
      </c>
      <c r="U13427" t="s">
        <v>10772</v>
      </c>
    </row>
    <row r="13428" spans="1:21">
      <c r="A13428" s="117" t="s">
        <v>6020</v>
      </c>
      <c r="B13428" t="s">
        <v>14590</v>
      </c>
      <c r="C13428" t="s">
        <v>14590</v>
      </c>
      <c r="D13428">
        <v>25</v>
      </c>
      <c r="E13428">
        <v>19</v>
      </c>
      <c r="F13428">
        <v>25</v>
      </c>
      <c r="G13428">
        <v>19</v>
      </c>
      <c r="H13428">
        <v>1</v>
      </c>
      <c r="I13428">
        <v>1</v>
      </c>
      <c r="J13428">
        <v>0</v>
      </c>
      <c r="K13428" s="194">
        <v>0</v>
      </c>
      <c r="L13428" t="s">
        <v>1083</v>
      </c>
      <c r="M13428" t="s">
        <v>1083</v>
      </c>
      <c r="N13428">
        <v>965</v>
      </c>
      <c r="O13428" t="s">
        <v>7876</v>
      </c>
      <c r="P13428" t="s">
        <v>9884</v>
      </c>
      <c r="Q13428">
        <v>0.96499999999999997</v>
      </c>
      <c r="R13428" s="117" t="s">
        <v>16080</v>
      </c>
      <c r="S13428" s="117" t="s">
        <v>14589</v>
      </c>
      <c r="T13428" t="s">
        <v>12136</v>
      </c>
      <c r="U13428" t="s">
        <v>10772</v>
      </c>
    </row>
    <row r="13429" spans="1:21">
      <c r="A13429" s="117" t="s">
        <v>6021</v>
      </c>
      <c r="B13429" t="s">
        <v>14590</v>
      </c>
      <c r="C13429" t="s">
        <v>14590</v>
      </c>
      <c r="D13429">
        <v>25</v>
      </c>
      <c r="E13429">
        <v>19</v>
      </c>
      <c r="F13429">
        <v>25</v>
      </c>
      <c r="G13429">
        <v>19</v>
      </c>
      <c r="H13429">
        <v>1</v>
      </c>
      <c r="I13429">
        <v>1</v>
      </c>
      <c r="J13429">
        <v>0</v>
      </c>
      <c r="K13429" s="194">
        <v>0</v>
      </c>
      <c r="L13429" t="s">
        <v>1083</v>
      </c>
      <c r="M13429" t="s">
        <v>1083</v>
      </c>
      <c r="N13429">
        <v>945</v>
      </c>
      <c r="O13429" t="s">
        <v>7876</v>
      </c>
      <c r="P13429" t="s">
        <v>9884</v>
      </c>
      <c r="Q13429">
        <v>0.94499999999999995</v>
      </c>
      <c r="R13429" s="117" t="s">
        <v>16080</v>
      </c>
      <c r="S13429" s="117" t="s">
        <v>14589</v>
      </c>
      <c r="T13429" t="s">
        <v>12136</v>
      </c>
      <c r="U13429" t="s">
        <v>10772</v>
      </c>
    </row>
    <row r="13430" spans="1:21">
      <c r="A13430" s="117" t="s">
        <v>6022</v>
      </c>
      <c r="B13430" t="s">
        <v>14590</v>
      </c>
      <c r="C13430" t="s">
        <v>14590</v>
      </c>
      <c r="D13430">
        <v>25</v>
      </c>
      <c r="E13430">
        <v>19</v>
      </c>
      <c r="F13430">
        <v>25</v>
      </c>
      <c r="G13430">
        <v>19</v>
      </c>
      <c r="H13430">
        <v>1</v>
      </c>
      <c r="I13430">
        <v>1</v>
      </c>
      <c r="J13430">
        <v>0</v>
      </c>
      <c r="K13430" s="194">
        <v>0</v>
      </c>
      <c r="L13430" t="s">
        <v>1083</v>
      </c>
      <c r="M13430" t="s">
        <v>1083</v>
      </c>
      <c r="N13430">
        <v>936</v>
      </c>
      <c r="O13430" t="s">
        <v>7876</v>
      </c>
      <c r="P13430" t="s">
        <v>9884</v>
      </c>
      <c r="Q13430">
        <v>0.93600000000000005</v>
      </c>
      <c r="R13430" s="117" t="s">
        <v>16080</v>
      </c>
      <c r="S13430" s="117" t="s">
        <v>14589</v>
      </c>
      <c r="T13430" t="s">
        <v>12136</v>
      </c>
      <c r="U13430" t="s">
        <v>10772</v>
      </c>
    </row>
    <row r="13431" spans="1:21">
      <c r="A13431" s="117" t="s">
        <v>6023</v>
      </c>
      <c r="B13431" t="s">
        <v>14590</v>
      </c>
      <c r="C13431" t="s">
        <v>14590</v>
      </c>
      <c r="D13431">
        <v>25</v>
      </c>
      <c r="E13431">
        <v>19</v>
      </c>
      <c r="F13431">
        <v>25</v>
      </c>
      <c r="G13431">
        <v>19</v>
      </c>
      <c r="H13431">
        <v>1</v>
      </c>
      <c r="I13431">
        <v>1</v>
      </c>
      <c r="J13431">
        <v>0</v>
      </c>
      <c r="K13431" s="194">
        <v>0</v>
      </c>
      <c r="L13431" t="s">
        <v>1083</v>
      </c>
      <c r="M13431" t="s">
        <v>1083</v>
      </c>
      <c r="N13431">
        <v>927</v>
      </c>
      <c r="O13431" t="s">
        <v>7876</v>
      </c>
      <c r="P13431" t="s">
        <v>9884</v>
      </c>
      <c r="Q13431">
        <v>0.92700000000000005</v>
      </c>
      <c r="R13431" s="117" t="s">
        <v>16080</v>
      </c>
      <c r="S13431" s="117" t="s">
        <v>14589</v>
      </c>
      <c r="T13431" t="s">
        <v>12136</v>
      </c>
      <c r="U13431" t="s">
        <v>10772</v>
      </c>
    </row>
    <row r="13432" spans="1:21">
      <c r="A13432" s="117" t="s">
        <v>6024</v>
      </c>
      <c r="B13432" t="s">
        <v>14590</v>
      </c>
      <c r="C13432" t="s">
        <v>14590</v>
      </c>
      <c r="D13432">
        <v>25</v>
      </c>
      <c r="E13432">
        <v>19</v>
      </c>
      <c r="F13432">
        <v>25</v>
      </c>
      <c r="G13432">
        <v>19</v>
      </c>
      <c r="H13432">
        <v>1</v>
      </c>
      <c r="I13432">
        <v>1</v>
      </c>
      <c r="J13432">
        <v>0</v>
      </c>
      <c r="K13432" s="194">
        <v>0</v>
      </c>
      <c r="L13432" t="s">
        <v>1083</v>
      </c>
      <c r="M13432" t="s">
        <v>1083</v>
      </c>
      <c r="N13432">
        <v>1222</v>
      </c>
      <c r="O13432" t="s">
        <v>7876</v>
      </c>
      <c r="P13432" t="s">
        <v>9884</v>
      </c>
      <c r="Q13432">
        <v>1.222</v>
      </c>
      <c r="R13432" s="117" t="s">
        <v>16080</v>
      </c>
      <c r="S13432" s="117" t="s">
        <v>14589</v>
      </c>
      <c r="T13432" t="s">
        <v>12136</v>
      </c>
      <c r="U13432" t="s">
        <v>10772</v>
      </c>
    </row>
    <row r="13433" spans="1:21">
      <c r="A13433" s="117" t="s">
        <v>6025</v>
      </c>
      <c r="B13433" t="s">
        <v>14590</v>
      </c>
      <c r="C13433" t="s">
        <v>14590</v>
      </c>
      <c r="D13433">
        <v>25</v>
      </c>
      <c r="E13433">
        <v>19</v>
      </c>
      <c r="F13433">
        <v>25</v>
      </c>
      <c r="G13433">
        <v>19</v>
      </c>
      <c r="H13433">
        <v>1</v>
      </c>
      <c r="I13433">
        <v>1</v>
      </c>
      <c r="J13433">
        <v>0</v>
      </c>
      <c r="K13433" s="194">
        <v>0</v>
      </c>
      <c r="L13433" t="s">
        <v>1083</v>
      </c>
      <c r="M13433" t="s">
        <v>1083</v>
      </c>
      <c r="N13433">
        <v>1200</v>
      </c>
      <c r="O13433" t="s">
        <v>7876</v>
      </c>
      <c r="P13433" t="s">
        <v>9884</v>
      </c>
      <c r="Q13433">
        <v>1.2</v>
      </c>
      <c r="R13433" s="117" t="s">
        <v>16080</v>
      </c>
      <c r="S13433" s="117" t="s">
        <v>14589</v>
      </c>
      <c r="T13433" t="s">
        <v>12136</v>
      </c>
      <c r="U13433" t="s">
        <v>10772</v>
      </c>
    </row>
    <row r="13434" spans="1:21">
      <c r="A13434" s="117" t="s">
        <v>6026</v>
      </c>
      <c r="B13434" t="s">
        <v>14590</v>
      </c>
      <c r="C13434" t="s">
        <v>14590</v>
      </c>
      <c r="D13434">
        <v>25</v>
      </c>
      <c r="E13434">
        <v>19</v>
      </c>
      <c r="F13434">
        <v>25</v>
      </c>
      <c r="G13434">
        <v>19</v>
      </c>
      <c r="H13434">
        <v>1</v>
      </c>
      <c r="I13434">
        <v>1</v>
      </c>
      <c r="J13434">
        <v>0</v>
      </c>
      <c r="K13434" s="194">
        <v>0</v>
      </c>
      <c r="L13434" t="s">
        <v>1083</v>
      </c>
      <c r="M13434" t="s">
        <v>1083</v>
      </c>
      <c r="N13434">
        <v>1193</v>
      </c>
      <c r="O13434" t="s">
        <v>7876</v>
      </c>
      <c r="P13434" t="s">
        <v>9884</v>
      </c>
      <c r="Q13434">
        <v>1.1930000000000001</v>
      </c>
      <c r="R13434" s="117" t="s">
        <v>16080</v>
      </c>
      <c r="S13434" s="117" t="s">
        <v>14589</v>
      </c>
      <c r="T13434" t="s">
        <v>12136</v>
      </c>
      <c r="U13434" t="s">
        <v>10772</v>
      </c>
    </row>
    <row r="13435" spans="1:21">
      <c r="A13435" s="117" t="s">
        <v>6027</v>
      </c>
      <c r="B13435" t="s">
        <v>14590</v>
      </c>
      <c r="C13435" t="s">
        <v>14590</v>
      </c>
      <c r="D13435">
        <v>25</v>
      </c>
      <c r="E13435">
        <v>19</v>
      </c>
      <c r="F13435">
        <v>25</v>
      </c>
      <c r="G13435">
        <v>19</v>
      </c>
      <c r="H13435">
        <v>1</v>
      </c>
      <c r="I13435">
        <v>1</v>
      </c>
      <c r="J13435">
        <v>0</v>
      </c>
      <c r="K13435" s="194">
        <v>0</v>
      </c>
      <c r="L13435" t="s">
        <v>1083</v>
      </c>
      <c r="M13435" t="s">
        <v>1083</v>
      </c>
      <c r="N13435">
        <v>1193</v>
      </c>
      <c r="O13435" t="s">
        <v>7876</v>
      </c>
      <c r="P13435" t="s">
        <v>9884</v>
      </c>
      <c r="Q13435">
        <v>1.1930000000000001</v>
      </c>
      <c r="R13435" s="117" t="s">
        <v>16080</v>
      </c>
      <c r="S13435" s="117" t="s">
        <v>14589</v>
      </c>
      <c r="T13435" t="s">
        <v>12136</v>
      </c>
      <c r="U13435" t="s">
        <v>10772</v>
      </c>
    </row>
    <row r="13436" spans="1:21">
      <c r="A13436" s="117" t="s">
        <v>6028</v>
      </c>
      <c r="B13436" t="s">
        <v>14590</v>
      </c>
      <c r="C13436" t="s">
        <v>14590</v>
      </c>
      <c r="D13436">
        <v>25</v>
      </c>
      <c r="E13436">
        <v>19</v>
      </c>
      <c r="F13436">
        <v>25</v>
      </c>
      <c r="G13436">
        <v>19</v>
      </c>
      <c r="H13436">
        <v>1</v>
      </c>
      <c r="I13436">
        <v>1</v>
      </c>
      <c r="J13436">
        <v>0</v>
      </c>
      <c r="K13436" s="194">
        <v>0</v>
      </c>
      <c r="L13436" t="s">
        <v>1083</v>
      </c>
      <c r="M13436" t="s">
        <v>1083</v>
      </c>
      <c r="N13436">
        <v>746</v>
      </c>
      <c r="O13436" t="s">
        <v>7876</v>
      </c>
      <c r="P13436" t="s">
        <v>9885</v>
      </c>
      <c r="Q13436">
        <v>0.746</v>
      </c>
      <c r="R13436" s="117" t="s">
        <v>16080</v>
      </c>
      <c r="S13436" s="117" t="s">
        <v>14589</v>
      </c>
      <c r="T13436" t="s">
        <v>12136</v>
      </c>
      <c r="U13436" t="s">
        <v>10772</v>
      </c>
    </row>
    <row r="13437" spans="1:21">
      <c r="A13437" s="117" t="s">
        <v>6029</v>
      </c>
      <c r="B13437" t="s">
        <v>14590</v>
      </c>
      <c r="C13437" t="s">
        <v>14590</v>
      </c>
      <c r="D13437">
        <v>25</v>
      </c>
      <c r="E13437">
        <v>19</v>
      </c>
      <c r="F13437">
        <v>25</v>
      </c>
      <c r="G13437">
        <v>19</v>
      </c>
      <c r="H13437">
        <v>1</v>
      </c>
      <c r="I13437">
        <v>1</v>
      </c>
      <c r="J13437">
        <v>0</v>
      </c>
      <c r="K13437" s="194">
        <v>0</v>
      </c>
      <c r="L13437" t="s">
        <v>1083</v>
      </c>
      <c r="M13437" t="s">
        <v>1083</v>
      </c>
      <c r="N13437">
        <v>800</v>
      </c>
      <c r="O13437" t="s">
        <v>7876</v>
      </c>
      <c r="P13437" t="s">
        <v>9885</v>
      </c>
      <c r="Q13437">
        <v>0.8</v>
      </c>
      <c r="R13437" s="117" t="s">
        <v>16080</v>
      </c>
      <c r="S13437" s="117" t="s">
        <v>14589</v>
      </c>
      <c r="T13437" t="s">
        <v>12136</v>
      </c>
      <c r="U13437" t="s">
        <v>10772</v>
      </c>
    </row>
    <row r="13438" spans="1:21">
      <c r="A13438" s="117" t="s">
        <v>6030</v>
      </c>
      <c r="B13438" t="s">
        <v>14590</v>
      </c>
      <c r="C13438" t="s">
        <v>14590</v>
      </c>
      <c r="D13438">
        <v>25</v>
      </c>
      <c r="E13438">
        <v>19</v>
      </c>
      <c r="F13438">
        <v>25</v>
      </c>
      <c r="G13438">
        <v>19</v>
      </c>
      <c r="H13438">
        <v>1</v>
      </c>
      <c r="I13438">
        <v>1</v>
      </c>
      <c r="J13438">
        <v>0</v>
      </c>
      <c r="K13438" s="194">
        <v>0</v>
      </c>
      <c r="L13438" t="s">
        <v>1083</v>
      </c>
      <c r="M13438" t="s">
        <v>1083</v>
      </c>
      <c r="N13438">
        <v>717</v>
      </c>
      <c r="O13438" t="s">
        <v>7876</v>
      </c>
      <c r="P13438" t="s">
        <v>9885</v>
      </c>
      <c r="Q13438">
        <v>0.71699999999999997</v>
      </c>
      <c r="R13438" s="117" t="s">
        <v>16080</v>
      </c>
      <c r="S13438" s="117" t="s">
        <v>14589</v>
      </c>
      <c r="T13438" t="s">
        <v>12136</v>
      </c>
      <c r="U13438" t="s">
        <v>10772</v>
      </c>
    </row>
    <row r="13439" spans="1:21">
      <c r="A13439" s="117" t="s">
        <v>6031</v>
      </c>
      <c r="B13439" t="s">
        <v>14590</v>
      </c>
      <c r="C13439" t="s">
        <v>14590</v>
      </c>
      <c r="D13439">
        <v>25</v>
      </c>
      <c r="E13439">
        <v>19</v>
      </c>
      <c r="F13439">
        <v>25</v>
      </c>
      <c r="G13439">
        <v>19</v>
      </c>
      <c r="H13439">
        <v>1</v>
      </c>
      <c r="I13439">
        <v>1</v>
      </c>
      <c r="J13439">
        <v>0</v>
      </c>
      <c r="K13439" s="194">
        <v>0</v>
      </c>
      <c r="L13439" t="s">
        <v>1083</v>
      </c>
      <c r="M13439" t="s">
        <v>1083</v>
      </c>
      <c r="N13439">
        <v>719</v>
      </c>
      <c r="O13439" t="s">
        <v>7876</v>
      </c>
      <c r="P13439" t="s">
        <v>9885</v>
      </c>
      <c r="Q13439">
        <v>0.71899999999999997</v>
      </c>
      <c r="R13439" s="117" t="s">
        <v>16080</v>
      </c>
      <c r="S13439" s="117" t="s">
        <v>14589</v>
      </c>
      <c r="T13439" t="s">
        <v>12136</v>
      </c>
      <c r="U13439" t="s">
        <v>10772</v>
      </c>
    </row>
    <row r="13440" spans="1:21">
      <c r="A13440" s="117" t="s">
        <v>6032</v>
      </c>
      <c r="B13440" t="s">
        <v>14590</v>
      </c>
      <c r="C13440" t="s">
        <v>14590</v>
      </c>
      <c r="D13440">
        <v>25</v>
      </c>
      <c r="E13440">
        <v>19</v>
      </c>
      <c r="F13440">
        <v>25</v>
      </c>
      <c r="G13440">
        <v>19</v>
      </c>
      <c r="H13440">
        <v>1</v>
      </c>
      <c r="I13440">
        <v>1</v>
      </c>
      <c r="J13440">
        <v>0</v>
      </c>
      <c r="K13440" s="194">
        <v>0</v>
      </c>
      <c r="L13440" t="s">
        <v>1083</v>
      </c>
      <c r="M13440" t="s">
        <v>1083</v>
      </c>
      <c r="N13440">
        <v>1370</v>
      </c>
      <c r="O13440" t="s">
        <v>7876</v>
      </c>
      <c r="P13440" t="s">
        <v>9886</v>
      </c>
      <c r="Q13440">
        <v>1.37</v>
      </c>
      <c r="R13440" s="117" t="s">
        <v>16080</v>
      </c>
      <c r="S13440" s="117" t="s">
        <v>14589</v>
      </c>
      <c r="T13440" t="s">
        <v>12136</v>
      </c>
      <c r="U13440" t="s">
        <v>10772</v>
      </c>
    </row>
    <row r="13441" spans="1:21">
      <c r="A13441" s="117" t="s">
        <v>6033</v>
      </c>
      <c r="B13441" t="s">
        <v>14590</v>
      </c>
      <c r="C13441" t="s">
        <v>14590</v>
      </c>
      <c r="D13441">
        <v>25</v>
      </c>
      <c r="E13441">
        <v>19</v>
      </c>
      <c r="F13441">
        <v>25</v>
      </c>
      <c r="G13441">
        <v>19</v>
      </c>
      <c r="H13441">
        <v>1</v>
      </c>
      <c r="I13441">
        <v>1</v>
      </c>
      <c r="J13441">
        <v>0</v>
      </c>
      <c r="K13441" s="194">
        <v>0</v>
      </c>
      <c r="L13441" t="s">
        <v>1083</v>
      </c>
      <c r="M13441" t="s">
        <v>1083</v>
      </c>
      <c r="N13441">
        <v>4500</v>
      </c>
      <c r="O13441" t="s">
        <v>7876</v>
      </c>
      <c r="P13441" t="s">
        <v>9886</v>
      </c>
      <c r="Q13441">
        <v>4.5</v>
      </c>
      <c r="R13441" s="117" t="s">
        <v>16080</v>
      </c>
      <c r="S13441" s="117" t="s">
        <v>14589</v>
      </c>
      <c r="T13441" t="s">
        <v>12136</v>
      </c>
      <c r="U13441" t="s">
        <v>10772</v>
      </c>
    </row>
    <row r="13442" spans="1:21">
      <c r="A13442" s="117" t="s">
        <v>19382</v>
      </c>
      <c r="B13442" t="s">
        <v>14590</v>
      </c>
      <c r="C13442" t="s">
        <v>14590</v>
      </c>
      <c r="D13442">
        <v>49</v>
      </c>
      <c r="E13442">
        <v>43</v>
      </c>
      <c r="F13442">
        <v>49</v>
      </c>
      <c r="G13442">
        <v>43</v>
      </c>
      <c r="H13442">
        <v>1</v>
      </c>
      <c r="I13442">
        <v>1</v>
      </c>
      <c r="J13442">
        <v>0</v>
      </c>
      <c r="K13442" s="194">
        <v>0</v>
      </c>
      <c r="L13442" t="s">
        <v>1111</v>
      </c>
      <c r="M13442" t="s">
        <v>1111</v>
      </c>
      <c r="N13442">
        <v>5900</v>
      </c>
      <c r="O13442" t="s">
        <v>7876</v>
      </c>
      <c r="P13442" t="s">
        <v>19383</v>
      </c>
      <c r="Q13442">
        <v>5.9</v>
      </c>
      <c r="R13442" s="117" t="s">
        <v>19384</v>
      </c>
      <c r="S13442" s="117" t="s">
        <v>16081</v>
      </c>
      <c r="T13442" t="s">
        <v>12156</v>
      </c>
      <c r="U13442" t="s">
        <v>10772</v>
      </c>
    </row>
    <row r="13443" spans="1:21">
      <c r="A13443" s="117" t="s">
        <v>21321</v>
      </c>
      <c r="B13443" t="s">
        <v>14590</v>
      </c>
      <c r="C13443" t="s">
        <v>14590</v>
      </c>
      <c r="D13443">
        <v>49</v>
      </c>
      <c r="E13443">
        <v>43</v>
      </c>
      <c r="F13443">
        <v>49</v>
      </c>
      <c r="G13443">
        <v>43</v>
      </c>
      <c r="H13443">
        <v>1</v>
      </c>
      <c r="I13443">
        <v>1</v>
      </c>
      <c r="J13443">
        <v>0</v>
      </c>
      <c r="K13443" s="194">
        <v>0</v>
      </c>
      <c r="L13443" t="s">
        <v>1111</v>
      </c>
      <c r="M13443" t="s">
        <v>1111</v>
      </c>
      <c r="N13443">
        <v>5900</v>
      </c>
      <c r="O13443" t="s">
        <v>7876</v>
      </c>
      <c r="P13443" t="s">
        <v>19383</v>
      </c>
      <c r="Q13443">
        <v>5.9</v>
      </c>
      <c r="R13443" s="117" t="s">
        <v>19384</v>
      </c>
      <c r="S13443" s="117" t="s">
        <v>16081</v>
      </c>
      <c r="T13443" t="s">
        <v>12156</v>
      </c>
      <c r="U13443" t="s">
        <v>10772</v>
      </c>
    </row>
    <row r="13444" spans="1:21">
      <c r="A13444" s="117" t="s">
        <v>25762</v>
      </c>
      <c r="B13444" t="s">
        <v>14590</v>
      </c>
      <c r="C13444" t="s">
        <v>14590</v>
      </c>
      <c r="D13444">
        <v>49</v>
      </c>
      <c r="E13444">
        <v>43</v>
      </c>
      <c r="F13444">
        <v>49</v>
      </c>
      <c r="G13444">
        <v>43</v>
      </c>
      <c r="H13444">
        <v>1</v>
      </c>
      <c r="I13444">
        <v>1</v>
      </c>
      <c r="J13444">
        <v>0</v>
      </c>
      <c r="K13444" s="194">
        <v>0</v>
      </c>
      <c r="L13444" t="s">
        <v>1111</v>
      </c>
      <c r="M13444" t="s">
        <v>1111</v>
      </c>
      <c r="N13444">
        <v>5900</v>
      </c>
      <c r="O13444" t="s">
        <v>7876</v>
      </c>
      <c r="P13444" t="s">
        <v>19383</v>
      </c>
      <c r="Q13444">
        <v>5.9</v>
      </c>
      <c r="R13444" s="117" t="s">
        <v>19384</v>
      </c>
      <c r="S13444" s="117" t="s">
        <v>16081</v>
      </c>
      <c r="T13444" t="s">
        <v>12156</v>
      </c>
      <c r="U13444" t="s">
        <v>10772</v>
      </c>
    </row>
    <row r="13445" spans="1:21">
      <c r="A13445" s="117" t="s">
        <v>19385</v>
      </c>
      <c r="B13445" t="s">
        <v>14590</v>
      </c>
      <c r="C13445" t="s">
        <v>14590</v>
      </c>
      <c r="D13445">
        <v>49</v>
      </c>
      <c r="E13445">
        <v>43</v>
      </c>
      <c r="F13445">
        <v>49</v>
      </c>
      <c r="G13445">
        <v>43</v>
      </c>
      <c r="H13445">
        <v>1</v>
      </c>
      <c r="I13445">
        <v>1</v>
      </c>
      <c r="J13445">
        <v>0</v>
      </c>
      <c r="K13445" s="194">
        <v>0</v>
      </c>
      <c r="L13445" t="s">
        <v>1111</v>
      </c>
      <c r="M13445" t="s">
        <v>1111</v>
      </c>
      <c r="N13445">
        <v>5900</v>
      </c>
      <c r="O13445" t="s">
        <v>7876</v>
      </c>
      <c r="P13445" t="s">
        <v>19383</v>
      </c>
      <c r="Q13445">
        <v>5.9</v>
      </c>
      <c r="R13445" s="117" t="s">
        <v>19384</v>
      </c>
      <c r="S13445" s="117" t="s">
        <v>16081</v>
      </c>
      <c r="T13445" t="s">
        <v>12156</v>
      </c>
      <c r="U13445" t="s">
        <v>10772</v>
      </c>
    </row>
    <row r="13446" spans="1:21">
      <c r="A13446" s="117" t="s">
        <v>25763</v>
      </c>
      <c r="B13446" t="s">
        <v>14590</v>
      </c>
      <c r="C13446" t="s">
        <v>14590</v>
      </c>
      <c r="D13446">
        <v>49</v>
      </c>
      <c r="E13446">
        <v>43</v>
      </c>
      <c r="F13446">
        <v>49</v>
      </c>
      <c r="G13446">
        <v>43</v>
      </c>
      <c r="H13446">
        <v>1</v>
      </c>
      <c r="I13446">
        <v>1</v>
      </c>
      <c r="J13446">
        <v>0</v>
      </c>
      <c r="K13446" s="194">
        <v>0</v>
      </c>
      <c r="L13446" t="s">
        <v>1111</v>
      </c>
      <c r="M13446" t="s">
        <v>1111</v>
      </c>
      <c r="N13446">
        <v>5900</v>
      </c>
      <c r="O13446" t="s">
        <v>7876</v>
      </c>
      <c r="P13446" t="s">
        <v>19383</v>
      </c>
      <c r="Q13446">
        <v>5.9</v>
      </c>
      <c r="R13446" s="117" t="s">
        <v>19384</v>
      </c>
      <c r="S13446" s="117" t="s">
        <v>16081</v>
      </c>
      <c r="T13446" t="s">
        <v>12156</v>
      </c>
      <c r="U13446" t="s">
        <v>10772</v>
      </c>
    </row>
    <row r="13447" spans="1:21">
      <c r="A13447" s="117" t="s">
        <v>21322</v>
      </c>
      <c r="B13447" t="s">
        <v>14590</v>
      </c>
      <c r="C13447" t="s">
        <v>14590</v>
      </c>
      <c r="D13447">
        <v>49</v>
      </c>
      <c r="E13447">
        <v>43</v>
      </c>
      <c r="F13447">
        <v>49</v>
      </c>
      <c r="G13447">
        <v>43</v>
      </c>
      <c r="H13447">
        <v>1</v>
      </c>
      <c r="I13447">
        <v>1</v>
      </c>
      <c r="J13447">
        <v>0</v>
      </c>
      <c r="K13447" s="194">
        <v>0</v>
      </c>
      <c r="L13447" t="s">
        <v>1111</v>
      </c>
      <c r="M13447" t="s">
        <v>1111</v>
      </c>
      <c r="N13447">
        <v>4000</v>
      </c>
      <c r="O13447" t="s">
        <v>7876</v>
      </c>
      <c r="P13447" t="s">
        <v>21323</v>
      </c>
      <c r="Q13447">
        <v>4</v>
      </c>
      <c r="R13447" s="117" t="s">
        <v>19384</v>
      </c>
      <c r="S13447" s="117" t="s">
        <v>16081</v>
      </c>
      <c r="T13447" t="s">
        <v>12156</v>
      </c>
      <c r="U13447" t="s">
        <v>10772</v>
      </c>
    </row>
    <row r="13448" spans="1:21">
      <c r="A13448" s="117" t="s">
        <v>6034</v>
      </c>
      <c r="B13448" t="s">
        <v>14590</v>
      </c>
      <c r="C13448" t="s">
        <v>14590</v>
      </c>
      <c r="D13448">
        <v>25</v>
      </c>
      <c r="E13448">
        <v>19</v>
      </c>
      <c r="F13448">
        <v>25</v>
      </c>
      <c r="G13448">
        <v>19</v>
      </c>
      <c r="H13448">
        <v>1</v>
      </c>
      <c r="I13448">
        <v>1</v>
      </c>
      <c r="J13448">
        <v>0</v>
      </c>
      <c r="K13448" s="194">
        <v>0</v>
      </c>
      <c r="L13448" t="s">
        <v>1083</v>
      </c>
      <c r="M13448" t="s">
        <v>1083</v>
      </c>
      <c r="N13448">
        <v>1487</v>
      </c>
      <c r="O13448" t="s">
        <v>7876</v>
      </c>
      <c r="P13448" t="s">
        <v>9887</v>
      </c>
      <c r="Q13448">
        <v>1.4870000000000001</v>
      </c>
      <c r="R13448" s="117" t="s">
        <v>16080</v>
      </c>
      <c r="S13448" s="117" t="s">
        <v>14589</v>
      </c>
      <c r="T13448" t="s">
        <v>12136</v>
      </c>
      <c r="U13448" t="s">
        <v>10772</v>
      </c>
    </row>
    <row r="13449" spans="1:21">
      <c r="A13449" s="117" t="s">
        <v>6035</v>
      </c>
      <c r="B13449" t="s">
        <v>14590</v>
      </c>
      <c r="C13449" t="s">
        <v>14590</v>
      </c>
      <c r="D13449">
        <v>25</v>
      </c>
      <c r="E13449">
        <v>19</v>
      </c>
      <c r="F13449">
        <v>25</v>
      </c>
      <c r="G13449">
        <v>19</v>
      </c>
      <c r="H13449">
        <v>1</v>
      </c>
      <c r="I13449">
        <v>1</v>
      </c>
      <c r="J13449">
        <v>0</v>
      </c>
      <c r="K13449" s="194">
        <v>0</v>
      </c>
      <c r="L13449" t="s">
        <v>1083</v>
      </c>
      <c r="M13449" t="s">
        <v>1083</v>
      </c>
      <c r="N13449">
        <v>3846</v>
      </c>
      <c r="O13449" t="s">
        <v>7876</v>
      </c>
      <c r="P13449" t="s">
        <v>9888</v>
      </c>
      <c r="Q13449">
        <v>3.8460000000000001</v>
      </c>
      <c r="R13449" s="117" t="s">
        <v>16080</v>
      </c>
      <c r="S13449" s="117" t="s">
        <v>14589</v>
      </c>
      <c r="T13449" t="s">
        <v>12136</v>
      </c>
      <c r="U13449" t="s">
        <v>10772</v>
      </c>
    </row>
    <row r="13450" spans="1:21">
      <c r="A13450" s="117" t="s">
        <v>6036</v>
      </c>
      <c r="B13450" t="s">
        <v>14590</v>
      </c>
      <c r="C13450" t="s">
        <v>14590</v>
      </c>
      <c r="D13450">
        <v>25</v>
      </c>
      <c r="E13450">
        <v>19</v>
      </c>
      <c r="F13450">
        <v>25</v>
      </c>
      <c r="G13450">
        <v>19</v>
      </c>
      <c r="H13450">
        <v>1</v>
      </c>
      <c r="I13450">
        <v>1</v>
      </c>
      <c r="J13450">
        <v>0</v>
      </c>
      <c r="K13450" s="194">
        <v>0</v>
      </c>
      <c r="L13450" t="s">
        <v>1083</v>
      </c>
      <c r="M13450" t="s">
        <v>1083</v>
      </c>
      <c r="N13450">
        <v>3812</v>
      </c>
      <c r="O13450" t="s">
        <v>7876</v>
      </c>
      <c r="P13450" t="s">
        <v>9888</v>
      </c>
      <c r="Q13450">
        <v>3.8119999999999998</v>
      </c>
      <c r="R13450" s="117" t="s">
        <v>16080</v>
      </c>
      <c r="S13450" s="117" t="s">
        <v>14589</v>
      </c>
      <c r="T13450" t="s">
        <v>12136</v>
      </c>
      <c r="U13450" t="s">
        <v>10772</v>
      </c>
    </row>
    <row r="13451" spans="1:21">
      <c r="A13451" s="117" t="s">
        <v>17013</v>
      </c>
      <c r="B13451" t="s">
        <v>14590</v>
      </c>
      <c r="C13451" t="s">
        <v>14590</v>
      </c>
      <c r="D13451">
        <v>40</v>
      </c>
      <c r="E13451">
        <v>34</v>
      </c>
      <c r="F13451">
        <v>40</v>
      </c>
      <c r="G13451">
        <v>34</v>
      </c>
      <c r="H13451">
        <v>1</v>
      </c>
      <c r="I13451">
        <v>1</v>
      </c>
      <c r="J13451">
        <v>0</v>
      </c>
      <c r="K13451" s="194">
        <v>0</v>
      </c>
      <c r="L13451" t="s">
        <v>1083</v>
      </c>
      <c r="M13451" t="s">
        <v>1083</v>
      </c>
      <c r="N13451">
        <v>4323</v>
      </c>
      <c r="O13451" t="s">
        <v>7876</v>
      </c>
      <c r="P13451" t="s">
        <v>17372</v>
      </c>
      <c r="Q13451">
        <v>4.3230000000000004</v>
      </c>
      <c r="R13451" s="117" t="s">
        <v>16080</v>
      </c>
      <c r="S13451" s="117" t="s">
        <v>14589</v>
      </c>
      <c r="T13451" t="s">
        <v>12136</v>
      </c>
      <c r="U13451" t="s">
        <v>10772</v>
      </c>
    </row>
    <row r="13452" spans="1:21">
      <c r="A13452" s="117" t="s">
        <v>16082</v>
      </c>
      <c r="B13452" t="s">
        <v>14590</v>
      </c>
      <c r="C13452" t="s">
        <v>14590</v>
      </c>
      <c r="D13452">
        <v>25</v>
      </c>
      <c r="E13452">
        <v>19</v>
      </c>
      <c r="F13452">
        <v>25</v>
      </c>
      <c r="G13452">
        <v>19</v>
      </c>
      <c r="H13452">
        <v>1</v>
      </c>
      <c r="I13452">
        <v>1</v>
      </c>
      <c r="J13452">
        <v>0</v>
      </c>
      <c r="K13452" s="194">
        <v>0</v>
      </c>
      <c r="L13452" t="s">
        <v>1083</v>
      </c>
      <c r="M13452" t="s">
        <v>1083</v>
      </c>
      <c r="N13452">
        <v>4547</v>
      </c>
      <c r="O13452" t="s">
        <v>7876</v>
      </c>
      <c r="P13452" t="s">
        <v>9877</v>
      </c>
      <c r="Q13452">
        <v>4.5469999999999997</v>
      </c>
      <c r="R13452" s="117" t="s">
        <v>16080</v>
      </c>
      <c r="S13452" s="117" t="s">
        <v>14589</v>
      </c>
      <c r="T13452" t="s">
        <v>12136</v>
      </c>
      <c r="U13452" t="s">
        <v>10772</v>
      </c>
    </row>
    <row r="13453" spans="1:21">
      <c r="A13453" s="117" t="s">
        <v>6037</v>
      </c>
      <c r="B13453" t="s">
        <v>14590</v>
      </c>
      <c r="C13453" t="s">
        <v>14590</v>
      </c>
      <c r="D13453">
        <v>25</v>
      </c>
      <c r="E13453">
        <v>19</v>
      </c>
      <c r="F13453">
        <v>25</v>
      </c>
      <c r="G13453">
        <v>19</v>
      </c>
      <c r="H13453">
        <v>1</v>
      </c>
      <c r="I13453">
        <v>1</v>
      </c>
      <c r="J13453">
        <v>0</v>
      </c>
      <c r="K13453" s="194">
        <v>0</v>
      </c>
      <c r="L13453" t="s">
        <v>1083</v>
      </c>
      <c r="M13453" t="s">
        <v>1083</v>
      </c>
      <c r="N13453">
        <v>4168</v>
      </c>
      <c r="O13453" t="s">
        <v>7876</v>
      </c>
      <c r="P13453" t="s">
        <v>9877</v>
      </c>
      <c r="Q13453">
        <v>4.1680000000000001</v>
      </c>
      <c r="R13453" s="117" t="s">
        <v>16080</v>
      </c>
      <c r="S13453" s="117" t="s">
        <v>14589</v>
      </c>
      <c r="T13453" t="s">
        <v>12136</v>
      </c>
      <c r="U13453" t="s">
        <v>10772</v>
      </c>
    </row>
    <row r="13454" spans="1:21">
      <c r="A13454" s="117" t="s">
        <v>16083</v>
      </c>
      <c r="B13454" t="s">
        <v>14590</v>
      </c>
      <c r="C13454" t="s">
        <v>14590</v>
      </c>
      <c r="D13454">
        <v>25</v>
      </c>
      <c r="E13454">
        <v>19</v>
      </c>
      <c r="F13454">
        <v>25</v>
      </c>
      <c r="G13454">
        <v>19</v>
      </c>
      <c r="H13454">
        <v>1</v>
      </c>
      <c r="I13454">
        <v>1</v>
      </c>
      <c r="J13454">
        <v>0</v>
      </c>
      <c r="K13454" s="194">
        <v>0</v>
      </c>
      <c r="L13454" t="s">
        <v>1083</v>
      </c>
      <c r="M13454" t="s">
        <v>1083</v>
      </c>
      <c r="N13454">
        <v>6178</v>
      </c>
      <c r="O13454" t="s">
        <v>7876</v>
      </c>
      <c r="P13454" t="s">
        <v>9878</v>
      </c>
      <c r="Q13454">
        <v>6.1779999999999999</v>
      </c>
      <c r="R13454" s="117" t="s">
        <v>16080</v>
      </c>
      <c r="S13454" s="117" t="s">
        <v>14589</v>
      </c>
      <c r="T13454" t="s">
        <v>12136</v>
      </c>
      <c r="U13454" t="s">
        <v>10772</v>
      </c>
    </row>
    <row r="13455" spans="1:21">
      <c r="A13455" s="117" t="s">
        <v>17014</v>
      </c>
      <c r="B13455" t="s">
        <v>14590</v>
      </c>
      <c r="C13455" t="s">
        <v>14590</v>
      </c>
      <c r="D13455">
        <v>25</v>
      </c>
      <c r="E13455">
        <v>19</v>
      </c>
      <c r="F13455">
        <v>25</v>
      </c>
      <c r="G13455">
        <v>19</v>
      </c>
      <c r="H13455">
        <v>1</v>
      </c>
      <c r="I13455">
        <v>1</v>
      </c>
      <c r="J13455">
        <v>0</v>
      </c>
      <c r="K13455" s="194">
        <v>0</v>
      </c>
      <c r="L13455" t="s">
        <v>1083</v>
      </c>
      <c r="M13455" t="s">
        <v>1083</v>
      </c>
      <c r="N13455">
        <v>6274</v>
      </c>
      <c r="O13455" t="s">
        <v>7876</v>
      </c>
      <c r="P13455" t="s">
        <v>7877</v>
      </c>
      <c r="Q13455">
        <v>6.274</v>
      </c>
      <c r="R13455" s="117" t="s">
        <v>16080</v>
      </c>
      <c r="S13455" s="117" t="s">
        <v>14589</v>
      </c>
      <c r="T13455" t="s">
        <v>12136</v>
      </c>
      <c r="U13455" t="s">
        <v>10772</v>
      </c>
    </row>
    <row r="13456" spans="1:21">
      <c r="A13456" s="117" t="s">
        <v>17373</v>
      </c>
      <c r="B13456" t="s">
        <v>14590</v>
      </c>
      <c r="C13456" t="s">
        <v>14590</v>
      </c>
      <c r="D13456">
        <v>25</v>
      </c>
      <c r="E13456">
        <v>19</v>
      </c>
      <c r="F13456">
        <v>25</v>
      </c>
      <c r="G13456">
        <v>19</v>
      </c>
      <c r="H13456">
        <v>1</v>
      </c>
      <c r="I13456">
        <v>1</v>
      </c>
      <c r="J13456">
        <v>0</v>
      </c>
      <c r="K13456" s="194">
        <v>0</v>
      </c>
      <c r="L13456" t="s">
        <v>1083</v>
      </c>
      <c r="M13456" t="s">
        <v>1083</v>
      </c>
      <c r="N13456">
        <v>8087</v>
      </c>
      <c r="O13456" t="s">
        <v>7876</v>
      </c>
      <c r="P13456" t="s">
        <v>7877</v>
      </c>
      <c r="Q13456">
        <v>8.0869999999999997</v>
      </c>
      <c r="R13456" s="117" t="s">
        <v>16080</v>
      </c>
      <c r="S13456" s="117" t="s">
        <v>14589</v>
      </c>
      <c r="T13456" t="s">
        <v>12136</v>
      </c>
      <c r="U13456" t="s">
        <v>10772</v>
      </c>
    </row>
    <row r="13457" spans="1:21">
      <c r="A13457" s="117" t="s">
        <v>17015</v>
      </c>
      <c r="B13457" t="s">
        <v>14590</v>
      </c>
      <c r="C13457" t="s">
        <v>14590</v>
      </c>
      <c r="D13457">
        <v>40</v>
      </c>
      <c r="E13457">
        <v>34</v>
      </c>
      <c r="F13457">
        <v>40</v>
      </c>
      <c r="G13457">
        <v>34</v>
      </c>
      <c r="H13457">
        <v>1</v>
      </c>
      <c r="I13457">
        <v>1</v>
      </c>
      <c r="J13457">
        <v>0</v>
      </c>
      <c r="K13457" s="194">
        <v>0</v>
      </c>
      <c r="L13457" t="s">
        <v>1083</v>
      </c>
      <c r="M13457" t="s">
        <v>1083</v>
      </c>
      <c r="N13457">
        <v>1077</v>
      </c>
      <c r="O13457" t="s">
        <v>7876</v>
      </c>
      <c r="P13457" t="s">
        <v>17374</v>
      </c>
      <c r="Q13457">
        <v>1.077</v>
      </c>
      <c r="R13457" s="117" t="s">
        <v>16080</v>
      </c>
      <c r="S13457" s="117" t="s">
        <v>14589</v>
      </c>
      <c r="T13457" t="s">
        <v>12136</v>
      </c>
      <c r="U13457" t="s">
        <v>10772</v>
      </c>
    </row>
    <row r="13458" spans="1:21">
      <c r="A13458" s="117" t="s">
        <v>16084</v>
      </c>
      <c r="B13458" t="s">
        <v>14590</v>
      </c>
      <c r="C13458" t="s">
        <v>14590</v>
      </c>
      <c r="D13458">
        <v>25</v>
      </c>
      <c r="E13458">
        <v>19</v>
      </c>
      <c r="F13458">
        <v>25</v>
      </c>
      <c r="G13458">
        <v>19</v>
      </c>
      <c r="H13458">
        <v>1</v>
      </c>
      <c r="I13458">
        <v>1</v>
      </c>
      <c r="J13458">
        <v>0</v>
      </c>
      <c r="K13458" s="194">
        <v>0</v>
      </c>
      <c r="L13458" t="s">
        <v>1083</v>
      </c>
      <c r="M13458" t="s">
        <v>1083</v>
      </c>
      <c r="N13458">
        <v>1083</v>
      </c>
      <c r="O13458" t="s">
        <v>7876</v>
      </c>
      <c r="P13458" t="s">
        <v>9887</v>
      </c>
      <c r="Q13458">
        <v>1.083</v>
      </c>
      <c r="R13458" s="117" t="s">
        <v>16080</v>
      </c>
      <c r="S13458" s="117" t="s">
        <v>14589</v>
      </c>
      <c r="T13458" t="s">
        <v>12136</v>
      </c>
      <c r="U13458" t="s">
        <v>10772</v>
      </c>
    </row>
    <row r="13459" spans="1:21">
      <c r="A13459" s="117" t="s">
        <v>11913</v>
      </c>
      <c r="B13459" t="s">
        <v>14590</v>
      </c>
      <c r="C13459" t="s">
        <v>14590</v>
      </c>
      <c r="D13459">
        <v>25</v>
      </c>
      <c r="E13459">
        <v>19</v>
      </c>
      <c r="F13459">
        <v>25</v>
      </c>
      <c r="G13459">
        <v>19</v>
      </c>
      <c r="H13459">
        <v>1</v>
      </c>
      <c r="I13459">
        <v>1</v>
      </c>
      <c r="J13459">
        <v>0</v>
      </c>
      <c r="K13459" s="194">
        <v>0</v>
      </c>
      <c r="L13459" t="s">
        <v>1083</v>
      </c>
      <c r="M13459" t="s">
        <v>1083</v>
      </c>
      <c r="N13459">
        <v>1121</v>
      </c>
      <c r="O13459" t="s">
        <v>7876</v>
      </c>
      <c r="P13459" t="s">
        <v>7877</v>
      </c>
      <c r="Q13459">
        <v>1.121</v>
      </c>
      <c r="R13459" s="117" t="s">
        <v>16080</v>
      </c>
      <c r="S13459" s="117" t="s">
        <v>14589</v>
      </c>
      <c r="T13459" t="s">
        <v>12136</v>
      </c>
      <c r="U13459" t="s">
        <v>10772</v>
      </c>
    </row>
    <row r="13460" spans="1:21">
      <c r="A13460" s="117" t="s">
        <v>19386</v>
      </c>
      <c r="B13460" t="s">
        <v>14590</v>
      </c>
      <c r="C13460" t="s">
        <v>14590</v>
      </c>
      <c r="D13460">
        <v>40</v>
      </c>
      <c r="E13460">
        <v>34</v>
      </c>
      <c r="F13460">
        <v>40</v>
      </c>
      <c r="G13460">
        <v>34</v>
      </c>
      <c r="H13460">
        <v>1</v>
      </c>
      <c r="I13460">
        <v>1</v>
      </c>
      <c r="J13460">
        <v>0</v>
      </c>
      <c r="K13460" s="194">
        <v>0</v>
      </c>
      <c r="L13460" t="s">
        <v>1083</v>
      </c>
      <c r="M13460" t="s">
        <v>1083</v>
      </c>
      <c r="N13460">
        <v>463</v>
      </c>
      <c r="O13460" t="s">
        <v>7876</v>
      </c>
      <c r="P13460" t="s">
        <v>19387</v>
      </c>
      <c r="Q13460">
        <v>0.46300000000000002</v>
      </c>
      <c r="R13460" s="117" t="s">
        <v>16080</v>
      </c>
      <c r="S13460" s="117" t="s">
        <v>14589</v>
      </c>
      <c r="T13460" t="s">
        <v>12136</v>
      </c>
      <c r="U13460" t="s">
        <v>10772</v>
      </c>
    </row>
    <row r="13461" spans="1:21">
      <c r="A13461" s="117" t="s">
        <v>19388</v>
      </c>
      <c r="B13461" t="s">
        <v>14590</v>
      </c>
      <c r="C13461" t="s">
        <v>14590</v>
      </c>
      <c r="D13461">
        <v>40</v>
      </c>
      <c r="E13461">
        <v>34</v>
      </c>
      <c r="F13461">
        <v>40</v>
      </c>
      <c r="G13461">
        <v>34</v>
      </c>
      <c r="H13461">
        <v>1</v>
      </c>
      <c r="I13461">
        <v>1</v>
      </c>
      <c r="J13461">
        <v>0</v>
      </c>
      <c r="K13461" s="194">
        <v>0</v>
      </c>
      <c r="L13461" t="s">
        <v>1083</v>
      </c>
      <c r="M13461" t="s">
        <v>1083</v>
      </c>
      <c r="N13461">
        <v>1059</v>
      </c>
      <c r="O13461" t="s">
        <v>7876</v>
      </c>
      <c r="P13461" t="s">
        <v>19389</v>
      </c>
      <c r="Q13461">
        <v>1.0589999999999999</v>
      </c>
      <c r="R13461" s="117" t="s">
        <v>16080</v>
      </c>
      <c r="S13461" s="117" t="s">
        <v>14589</v>
      </c>
      <c r="T13461" t="s">
        <v>12136</v>
      </c>
      <c r="U13461" t="s">
        <v>10772</v>
      </c>
    </row>
    <row r="13462" spans="1:21">
      <c r="A13462" s="117" t="s">
        <v>19390</v>
      </c>
      <c r="B13462" t="s">
        <v>14590</v>
      </c>
      <c r="C13462" t="s">
        <v>14590</v>
      </c>
      <c r="D13462">
        <v>40</v>
      </c>
      <c r="E13462">
        <v>34</v>
      </c>
      <c r="F13462">
        <v>40</v>
      </c>
      <c r="G13462">
        <v>34</v>
      </c>
      <c r="H13462">
        <v>1</v>
      </c>
      <c r="I13462">
        <v>1</v>
      </c>
      <c r="J13462">
        <v>0</v>
      </c>
      <c r="K13462" s="194">
        <v>0</v>
      </c>
      <c r="L13462" t="s">
        <v>1083</v>
      </c>
      <c r="M13462" t="s">
        <v>1083</v>
      </c>
      <c r="N13462">
        <v>1848</v>
      </c>
      <c r="O13462" t="s">
        <v>7876</v>
      </c>
      <c r="P13462" t="s">
        <v>19391</v>
      </c>
      <c r="Q13462">
        <v>1.8480000000000001</v>
      </c>
      <c r="R13462" s="117" t="s">
        <v>16080</v>
      </c>
      <c r="S13462" s="117" t="s">
        <v>14589</v>
      </c>
      <c r="T13462" t="s">
        <v>12136</v>
      </c>
      <c r="U13462" t="s">
        <v>10772</v>
      </c>
    </row>
    <row r="13463" spans="1:21">
      <c r="A13463" s="117" t="s">
        <v>19392</v>
      </c>
      <c r="B13463" t="s">
        <v>14590</v>
      </c>
      <c r="C13463" t="s">
        <v>14590</v>
      </c>
      <c r="D13463">
        <v>40</v>
      </c>
      <c r="E13463">
        <v>34</v>
      </c>
      <c r="F13463">
        <v>40</v>
      </c>
      <c r="G13463">
        <v>34</v>
      </c>
      <c r="H13463">
        <v>1</v>
      </c>
      <c r="I13463">
        <v>1</v>
      </c>
      <c r="J13463">
        <v>0</v>
      </c>
      <c r="K13463" s="194">
        <v>0</v>
      </c>
      <c r="L13463" t="s">
        <v>1083</v>
      </c>
      <c r="M13463" t="s">
        <v>1083</v>
      </c>
      <c r="N13463">
        <v>2345</v>
      </c>
      <c r="O13463" t="s">
        <v>7876</v>
      </c>
      <c r="P13463" t="s">
        <v>19393</v>
      </c>
      <c r="Q13463">
        <v>2.3450000000000002</v>
      </c>
      <c r="R13463" s="117" t="s">
        <v>16080</v>
      </c>
      <c r="S13463" s="117" t="s">
        <v>14589</v>
      </c>
      <c r="T13463" t="s">
        <v>12136</v>
      </c>
      <c r="U13463" t="s">
        <v>10772</v>
      </c>
    </row>
    <row r="13464" spans="1:21">
      <c r="A13464" s="117" t="s">
        <v>19394</v>
      </c>
      <c r="B13464" t="s">
        <v>14590</v>
      </c>
      <c r="C13464" t="s">
        <v>14590</v>
      </c>
      <c r="D13464">
        <v>40</v>
      </c>
      <c r="E13464">
        <v>34</v>
      </c>
      <c r="F13464">
        <v>40</v>
      </c>
      <c r="G13464">
        <v>34</v>
      </c>
      <c r="H13464">
        <v>1</v>
      </c>
      <c r="I13464">
        <v>1</v>
      </c>
      <c r="J13464">
        <v>0</v>
      </c>
      <c r="K13464" s="194">
        <v>0</v>
      </c>
      <c r="L13464" t="s">
        <v>1083</v>
      </c>
      <c r="M13464" t="s">
        <v>1083</v>
      </c>
      <c r="N13464">
        <v>3437</v>
      </c>
      <c r="O13464" t="s">
        <v>7876</v>
      </c>
      <c r="P13464" t="s">
        <v>19395</v>
      </c>
      <c r="Q13464">
        <v>3.4369999999999998</v>
      </c>
      <c r="R13464" s="117" t="s">
        <v>16080</v>
      </c>
      <c r="S13464" s="117" t="s">
        <v>14589</v>
      </c>
      <c r="T13464" t="s">
        <v>12136</v>
      </c>
      <c r="U13464" t="s">
        <v>10773</v>
      </c>
    </row>
    <row r="13465" spans="1:21">
      <c r="A13465" s="117" t="s">
        <v>6038</v>
      </c>
      <c r="B13465" t="s">
        <v>14590</v>
      </c>
      <c r="C13465" t="s">
        <v>14590</v>
      </c>
      <c r="D13465">
        <v>25</v>
      </c>
      <c r="E13465">
        <v>19</v>
      </c>
      <c r="F13465">
        <v>25</v>
      </c>
      <c r="G13465">
        <v>19</v>
      </c>
      <c r="H13465">
        <v>1</v>
      </c>
      <c r="I13465">
        <v>1</v>
      </c>
      <c r="J13465">
        <v>0</v>
      </c>
      <c r="K13465" s="194">
        <v>0</v>
      </c>
      <c r="L13465" t="s">
        <v>1083</v>
      </c>
      <c r="M13465" t="s">
        <v>1083</v>
      </c>
      <c r="N13465">
        <v>311</v>
      </c>
      <c r="O13465" t="s">
        <v>7876</v>
      </c>
      <c r="P13465" t="s">
        <v>9889</v>
      </c>
      <c r="Q13465">
        <v>0.311</v>
      </c>
      <c r="R13465" s="117" t="s">
        <v>16080</v>
      </c>
      <c r="S13465" s="117" t="s">
        <v>14589</v>
      </c>
      <c r="T13465" t="s">
        <v>12136</v>
      </c>
      <c r="U13465" t="s">
        <v>10772</v>
      </c>
    </row>
    <row r="13466" spans="1:21">
      <c r="A13466" s="117" t="s">
        <v>6039</v>
      </c>
      <c r="B13466" t="s">
        <v>14590</v>
      </c>
      <c r="C13466" t="s">
        <v>14590</v>
      </c>
      <c r="D13466">
        <v>25</v>
      </c>
      <c r="E13466">
        <v>19</v>
      </c>
      <c r="F13466">
        <v>25</v>
      </c>
      <c r="G13466">
        <v>19</v>
      </c>
      <c r="H13466">
        <v>1</v>
      </c>
      <c r="I13466">
        <v>1</v>
      </c>
      <c r="J13466">
        <v>0</v>
      </c>
      <c r="K13466" s="194">
        <v>0</v>
      </c>
      <c r="L13466" t="s">
        <v>1083</v>
      </c>
      <c r="M13466" t="s">
        <v>1083</v>
      </c>
      <c r="N13466">
        <v>660</v>
      </c>
      <c r="O13466" t="s">
        <v>7876</v>
      </c>
      <c r="P13466" t="s">
        <v>9890</v>
      </c>
      <c r="Q13466">
        <v>0.66</v>
      </c>
      <c r="R13466" s="117" t="s">
        <v>16080</v>
      </c>
      <c r="S13466" s="117" t="s">
        <v>14589</v>
      </c>
      <c r="T13466" t="s">
        <v>12136</v>
      </c>
      <c r="U13466" t="s">
        <v>10772</v>
      </c>
    </row>
    <row r="13467" spans="1:21">
      <c r="A13467" s="117" t="s">
        <v>6040</v>
      </c>
      <c r="B13467" t="s">
        <v>14590</v>
      </c>
      <c r="C13467" t="s">
        <v>14590</v>
      </c>
      <c r="D13467">
        <v>25</v>
      </c>
      <c r="E13467">
        <v>19</v>
      </c>
      <c r="F13467">
        <v>25</v>
      </c>
      <c r="G13467">
        <v>19</v>
      </c>
      <c r="H13467">
        <v>1</v>
      </c>
      <c r="I13467">
        <v>1</v>
      </c>
      <c r="J13467">
        <v>0</v>
      </c>
      <c r="K13467" s="194">
        <v>0</v>
      </c>
      <c r="L13467" t="s">
        <v>1104</v>
      </c>
      <c r="M13467" t="s">
        <v>1104</v>
      </c>
      <c r="N13467">
        <v>19</v>
      </c>
      <c r="O13467" t="s">
        <v>7876</v>
      </c>
      <c r="P13467" t="s">
        <v>7877</v>
      </c>
      <c r="Q13467">
        <v>1.9E-2</v>
      </c>
      <c r="R13467" s="117" t="s">
        <v>16080</v>
      </c>
      <c r="S13467" s="117" t="s">
        <v>14589</v>
      </c>
      <c r="T13467" t="s">
        <v>12136</v>
      </c>
      <c r="U13467" t="s">
        <v>10772</v>
      </c>
    </row>
    <row r="13468" spans="1:21">
      <c r="A13468" s="117" t="s">
        <v>25764</v>
      </c>
      <c r="B13468" t="s">
        <v>14590</v>
      </c>
      <c r="C13468" t="s">
        <v>14590</v>
      </c>
      <c r="D13468">
        <v>25</v>
      </c>
      <c r="E13468">
        <v>19</v>
      </c>
      <c r="F13468">
        <v>25</v>
      </c>
      <c r="G13468">
        <v>19</v>
      </c>
      <c r="H13468">
        <v>1</v>
      </c>
      <c r="I13468">
        <v>1</v>
      </c>
      <c r="J13468">
        <v>0</v>
      </c>
      <c r="K13468" s="194">
        <v>0</v>
      </c>
      <c r="L13468" t="s">
        <v>1083</v>
      </c>
      <c r="M13468" t="s">
        <v>1083</v>
      </c>
      <c r="N13468">
        <v>140</v>
      </c>
      <c r="O13468" t="s">
        <v>7876</v>
      </c>
      <c r="P13468" t="s">
        <v>25765</v>
      </c>
      <c r="Q13468">
        <v>0.14000000000000001</v>
      </c>
      <c r="R13468" s="117" t="s">
        <v>16080</v>
      </c>
      <c r="S13468" s="117" t="s">
        <v>14589</v>
      </c>
      <c r="T13468" t="s">
        <v>12136</v>
      </c>
      <c r="U13468" t="s">
        <v>10772</v>
      </c>
    </row>
    <row r="13469" spans="1:21">
      <c r="A13469" s="117" t="s">
        <v>6041</v>
      </c>
      <c r="B13469" t="s">
        <v>14590</v>
      </c>
      <c r="C13469" t="s">
        <v>14590</v>
      </c>
      <c r="D13469">
        <v>25</v>
      </c>
      <c r="E13469">
        <v>19</v>
      </c>
      <c r="F13469">
        <v>25</v>
      </c>
      <c r="G13469">
        <v>19</v>
      </c>
      <c r="H13469">
        <v>1</v>
      </c>
      <c r="I13469">
        <v>1</v>
      </c>
      <c r="J13469">
        <v>0</v>
      </c>
      <c r="K13469" s="194">
        <v>0</v>
      </c>
      <c r="L13469" t="s">
        <v>1083</v>
      </c>
      <c r="M13469" t="s">
        <v>1083</v>
      </c>
      <c r="N13469">
        <v>100</v>
      </c>
      <c r="O13469" t="s">
        <v>7876</v>
      </c>
      <c r="P13469" t="s">
        <v>9891</v>
      </c>
      <c r="Q13469">
        <v>0.1</v>
      </c>
      <c r="R13469" s="117" t="s">
        <v>16080</v>
      </c>
      <c r="S13469" s="117" t="s">
        <v>14589</v>
      </c>
      <c r="T13469" t="s">
        <v>12136</v>
      </c>
      <c r="U13469" t="s">
        <v>10772</v>
      </c>
    </row>
    <row r="13470" spans="1:21">
      <c r="A13470" s="117" t="s">
        <v>25766</v>
      </c>
      <c r="B13470" t="s">
        <v>14590</v>
      </c>
      <c r="C13470" t="s">
        <v>14590</v>
      </c>
      <c r="D13470">
        <v>25</v>
      </c>
      <c r="E13470">
        <v>19</v>
      </c>
      <c r="F13470">
        <v>25</v>
      </c>
      <c r="G13470">
        <v>19</v>
      </c>
      <c r="H13470">
        <v>1</v>
      </c>
      <c r="I13470">
        <v>1</v>
      </c>
      <c r="J13470">
        <v>0</v>
      </c>
      <c r="K13470" s="194">
        <v>0</v>
      </c>
      <c r="L13470" t="s">
        <v>1083</v>
      </c>
      <c r="M13470" t="s">
        <v>1083</v>
      </c>
      <c r="N13470">
        <v>301</v>
      </c>
      <c r="O13470" t="s">
        <v>7876</v>
      </c>
      <c r="P13470" t="s">
        <v>9892</v>
      </c>
      <c r="Q13470">
        <v>0.30099999999999999</v>
      </c>
      <c r="R13470" s="117" t="s">
        <v>16080</v>
      </c>
      <c r="S13470" s="117" t="s">
        <v>14589</v>
      </c>
      <c r="T13470" t="s">
        <v>12136</v>
      </c>
      <c r="U13470" t="s">
        <v>10772</v>
      </c>
    </row>
    <row r="13471" spans="1:21">
      <c r="A13471" s="117" t="s">
        <v>23154</v>
      </c>
      <c r="B13471" t="s">
        <v>14590</v>
      </c>
      <c r="C13471" t="s">
        <v>14590</v>
      </c>
      <c r="D13471">
        <v>25</v>
      </c>
      <c r="E13471">
        <v>19</v>
      </c>
      <c r="F13471">
        <v>25</v>
      </c>
      <c r="G13471">
        <v>19</v>
      </c>
      <c r="H13471">
        <v>1</v>
      </c>
      <c r="I13471">
        <v>1</v>
      </c>
      <c r="J13471">
        <v>0</v>
      </c>
      <c r="K13471" s="194">
        <v>0</v>
      </c>
      <c r="L13471" t="s">
        <v>1083</v>
      </c>
      <c r="M13471" t="s">
        <v>1083</v>
      </c>
      <c r="N13471">
        <v>400</v>
      </c>
      <c r="O13471" t="s">
        <v>7876</v>
      </c>
      <c r="P13471" t="s">
        <v>23155</v>
      </c>
      <c r="Q13471">
        <v>0.4</v>
      </c>
      <c r="R13471" s="117" t="s">
        <v>16080</v>
      </c>
      <c r="S13471" s="117" t="s">
        <v>14589</v>
      </c>
      <c r="T13471" t="s">
        <v>12136</v>
      </c>
      <c r="U13471" t="s">
        <v>10772</v>
      </c>
    </row>
    <row r="13472" spans="1:21">
      <c r="A13472" s="117" t="s">
        <v>6042</v>
      </c>
      <c r="B13472" t="s">
        <v>14590</v>
      </c>
      <c r="C13472" t="s">
        <v>14590</v>
      </c>
      <c r="D13472">
        <v>25</v>
      </c>
      <c r="E13472">
        <v>19</v>
      </c>
      <c r="F13472">
        <v>25</v>
      </c>
      <c r="G13472">
        <v>19</v>
      </c>
      <c r="H13472">
        <v>1</v>
      </c>
      <c r="I13472">
        <v>1</v>
      </c>
      <c r="J13472">
        <v>0</v>
      </c>
      <c r="K13472" s="194">
        <v>0</v>
      </c>
      <c r="L13472" t="s">
        <v>1083</v>
      </c>
      <c r="M13472" t="s">
        <v>1083</v>
      </c>
      <c r="N13472">
        <v>323</v>
      </c>
      <c r="O13472" t="s">
        <v>7876</v>
      </c>
      <c r="P13472" t="s">
        <v>9892</v>
      </c>
      <c r="Q13472">
        <v>0.32300000000000001</v>
      </c>
      <c r="R13472" s="117" t="s">
        <v>16080</v>
      </c>
      <c r="S13472" s="117" t="s">
        <v>14589</v>
      </c>
      <c r="T13472" t="s">
        <v>12136</v>
      </c>
      <c r="U13472" t="s">
        <v>10772</v>
      </c>
    </row>
    <row r="13473" spans="1:21">
      <c r="A13473" s="117" t="s">
        <v>6043</v>
      </c>
      <c r="B13473" t="s">
        <v>14590</v>
      </c>
      <c r="C13473" t="s">
        <v>14590</v>
      </c>
      <c r="D13473">
        <v>25</v>
      </c>
      <c r="E13473">
        <v>19</v>
      </c>
      <c r="F13473">
        <v>25</v>
      </c>
      <c r="G13473">
        <v>19</v>
      </c>
      <c r="H13473">
        <v>1</v>
      </c>
      <c r="I13473">
        <v>1</v>
      </c>
      <c r="J13473">
        <v>0</v>
      </c>
      <c r="K13473" s="194">
        <v>0</v>
      </c>
      <c r="L13473" t="s">
        <v>1083</v>
      </c>
      <c r="M13473" t="s">
        <v>1083</v>
      </c>
      <c r="N13473">
        <v>214</v>
      </c>
      <c r="O13473" t="s">
        <v>7876</v>
      </c>
      <c r="P13473" t="s">
        <v>9893</v>
      </c>
      <c r="Q13473">
        <v>0.214</v>
      </c>
      <c r="R13473" s="117" t="s">
        <v>16080</v>
      </c>
      <c r="S13473" s="117" t="s">
        <v>14589</v>
      </c>
      <c r="T13473" t="s">
        <v>12136</v>
      </c>
      <c r="U13473" t="s">
        <v>10772</v>
      </c>
    </row>
    <row r="13474" spans="1:21">
      <c r="A13474" s="117" t="s">
        <v>6044</v>
      </c>
      <c r="B13474" t="s">
        <v>14590</v>
      </c>
      <c r="C13474" t="s">
        <v>14590</v>
      </c>
      <c r="D13474">
        <v>25</v>
      </c>
      <c r="E13474">
        <v>19</v>
      </c>
      <c r="F13474">
        <v>25</v>
      </c>
      <c r="G13474">
        <v>19</v>
      </c>
      <c r="H13474">
        <v>1</v>
      </c>
      <c r="I13474">
        <v>1</v>
      </c>
      <c r="J13474">
        <v>0</v>
      </c>
      <c r="K13474" s="194">
        <v>0</v>
      </c>
      <c r="L13474" t="s">
        <v>1104</v>
      </c>
      <c r="M13474" t="s">
        <v>1104</v>
      </c>
      <c r="N13474">
        <v>20</v>
      </c>
      <c r="O13474" t="s">
        <v>7876</v>
      </c>
      <c r="P13474" t="s">
        <v>9894</v>
      </c>
      <c r="Q13474">
        <v>0.02</v>
      </c>
      <c r="R13474" s="117" t="s">
        <v>16080</v>
      </c>
      <c r="S13474" s="117" t="s">
        <v>14589</v>
      </c>
      <c r="T13474" t="s">
        <v>12136</v>
      </c>
      <c r="U13474" t="s">
        <v>10772</v>
      </c>
    </row>
    <row r="13475" spans="1:21">
      <c r="A13475" s="117" t="s">
        <v>6045</v>
      </c>
      <c r="B13475" t="s">
        <v>14590</v>
      </c>
      <c r="C13475" t="s">
        <v>14590</v>
      </c>
      <c r="D13475">
        <v>25</v>
      </c>
      <c r="E13475">
        <v>19</v>
      </c>
      <c r="F13475">
        <v>25</v>
      </c>
      <c r="G13475">
        <v>19</v>
      </c>
      <c r="H13475">
        <v>1</v>
      </c>
      <c r="I13475">
        <v>1</v>
      </c>
      <c r="J13475">
        <v>0</v>
      </c>
      <c r="K13475" s="194">
        <v>0</v>
      </c>
      <c r="L13475" t="s">
        <v>1083</v>
      </c>
      <c r="M13475" t="s">
        <v>1083</v>
      </c>
      <c r="N13475">
        <v>111</v>
      </c>
      <c r="O13475" t="s">
        <v>7876</v>
      </c>
      <c r="P13475" t="s">
        <v>9895</v>
      </c>
      <c r="Q13475">
        <v>0.111</v>
      </c>
      <c r="R13475" s="117" t="s">
        <v>16080</v>
      </c>
      <c r="S13475" s="117" t="s">
        <v>14589</v>
      </c>
      <c r="T13475" t="s">
        <v>12136</v>
      </c>
      <c r="U13475" t="s">
        <v>10772</v>
      </c>
    </row>
    <row r="13476" spans="1:21">
      <c r="A13476" s="117" t="s">
        <v>6046</v>
      </c>
      <c r="B13476" t="s">
        <v>14590</v>
      </c>
      <c r="C13476" t="s">
        <v>14590</v>
      </c>
      <c r="D13476">
        <v>25</v>
      </c>
      <c r="E13476">
        <v>19</v>
      </c>
      <c r="F13476">
        <v>25</v>
      </c>
      <c r="G13476">
        <v>19</v>
      </c>
      <c r="H13476">
        <v>1</v>
      </c>
      <c r="I13476">
        <v>1</v>
      </c>
      <c r="J13476">
        <v>0</v>
      </c>
      <c r="K13476" s="194">
        <v>0</v>
      </c>
      <c r="L13476" t="s">
        <v>1111</v>
      </c>
      <c r="M13476" t="s">
        <v>1111</v>
      </c>
      <c r="N13476">
        <v>289</v>
      </c>
      <c r="O13476" t="s">
        <v>7876</v>
      </c>
      <c r="P13476" t="s">
        <v>9896</v>
      </c>
      <c r="Q13476">
        <v>0.28899999999999998</v>
      </c>
      <c r="R13476" s="117" t="s">
        <v>16080</v>
      </c>
      <c r="S13476" s="117" t="s">
        <v>14589</v>
      </c>
      <c r="T13476" t="s">
        <v>12136</v>
      </c>
      <c r="U13476" t="s">
        <v>10772</v>
      </c>
    </row>
    <row r="13477" spans="1:21">
      <c r="A13477" s="117" t="s">
        <v>18394</v>
      </c>
      <c r="B13477" t="s">
        <v>14590</v>
      </c>
      <c r="C13477" t="s">
        <v>14590</v>
      </c>
      <c r="D13477">
        <v>25</v>
      </c>
      <c r="E13477">
        <v>19</v>
      </c>
      <c r="F13477">
        <v>25</v>
      </c>
      <c r="G13477">
        <v>19</v>
      </c>
      <c r="H13477">
        <v>1</v>
      </c>
      <c r="I13477">
        <v>1</v>
      </c>
      <c r="J13477">
        <v>0</v>
      </c>
      <c r="K13477" s="194">
        <v>0</v>
      </c>
      <c r="L13477" t="s">
        <v>1111</v>
      </c>
      <c r="M13477" t="s">
        <v>1111</v>
      </c>
      <c r="N13477">
        <v>200</v>
      </c>
      <c r="O13477" t="s">
        <v>7876</v>
      </c>
      <c r="P13477" t="s">
        <v>18395</v>
      </c>
      <c r="Q13477">
        <v>0.2</v>
      </c>
      <c r="R13477" s="117" t="s">
        <v>16080</v>
      </c>
      <c r="S13477" s="117" t="s">
        <v>14589</v>
      </c>
      <c r="T13477" t="s">
        <v>12136</v>
      </c>
      <c r="U13477" t="s">
        <v>10772</v>
      </c>
    </row>
    <row r="13478" spans="1:21">
      <c r="A13478" s="117" t="s">
        <v>6047</v>
      </c>
      <c r="B13478" t="s">
        <v>14590</v>
      </c>
      <c r="C13478" t="s">
        <v>14590</v>
      </c>
      <c r="D13478">
        <v>25</v>
      </c>
      <c r="E13478">
        <v>19</v>
      </c>
      <c r="F13478">
        <v>25</v>
      </c>
      <c r="G13478">
        <v>19</v>
      </c>
      <c r="H13478">
        <v>1</v>
      </c>
      <c r="I13478">
        <v>1</v>
      </c>
      <c r="J13478">
        <v>0</v>
      </c>
      <c r="K13478" s="194">
        <v>0</v>
      </c>
      <c r="L13478" t="s">
        <v>1104</v>
      </c>
      <c r="M13478" t="s">
        <v>1104</v>
      </c>
      <c r="N13478">
        <v>35</v>
      </c>
      <c r="O13478" t="s">
        <v>7876</v>
      </c>
      <c r="P13478" t="s">
        <v>9897</v>
      </c>
      <c r="Q13478">
        <v>3.5000000000000003E-2</v>
      </c>
      <c r="R13478" s="117" t="s">
        <v>16080</v>
      </c>
      <c r="S13478" s="117" t="s">
        <v>14589</v>
      </c>
      <c r="T13478" t="s">
        <v>12136</v>
      </c>
      <c r="U13478" t="s">
        <v>10772</v>
      </c>
    </row>
    <row r="13479" spans="1:21">
      <c r="A13479" s="117" t="s">
        <v>6048</v>
      </c>
      <c r="B13479" t="s">
        <v>14590</v>
      </c>
      <c r="C13479" t="s">
        <v>14590</v>
      </c>
      <c r="D13479">
        <v>25</v>
      </c>
      <c r="E13479">
        <v>19</v>
      </c>
      <c r="F13479">
        <v>25</v>
      </c>
      <c r="G13479">
        <v>19</v>
      </c>
      <c r="H13479">
        <v>1</v>
      </c>
      <c r="I13479">
        <v>1</v>
      </c>
      <c r="J13479">
        <v>0</v>
      </c>
      <c r="K13479" s="194">
        <v>0</v>
      </c>
      <c r="L13479" t="s">
        <v>1083</v>
      </c>
      <c r="M13479" t="s">
        <v>1083</v>
      </c>
      <c r="N13479">
        <v>53</v>
      </c>
      <c r="O13479" t="s">
        <v>7876</v>
      </c>
      <c r="P13479" t="s">
        <v>9898</v>
      </c>
      <c r="Q13479">
        <v>5.2999999999999999E-2</v>
      </c>
      <c r="R13479" s="117" t="s">
        <v>16080</v>
      </c>
      <c r="S13479" s="117" t="s">
        <v>14589</v>
      </c>
      <c r="T13479" t="s">
        <v>12136</v>
      </c>
      <c r="U13479" t="s">
        <v>10772</v>
      </c>
    </row>
    <row r="13480" spans="1:21">
      <c r="A13480" s="117" t="s">
        <v>6049</v>
      </c>
      <c r="B13480" t="s">
        <v>14590</v>
      </c>
      <c r="C13480" t="s">
        <v>14590</v>
      </c>
      <c r="D13480">
        <v>25</v>
      </c>
      <c r="E13480">
        <v>19</v>
      </c>
      <c r="F13480">
        <v>25</v>
      </c>
      <c r="G13480">
        <v>19</v>
      </c>
      <c r="H13480">
        <v>1</v>
      </c>
      <c r="I13480">
        <v>1</v>
      </c>
      <c r="J13480">
        <v>0</v>
      </c>
      <c r="K13480" s="194">
        <v>0</v>
      </c>
      <c r="L13480" t="s">
        <v>1083</v>
      </c>
      <c r="M13480" t="s">
        <v>1083</v>
      </c>
      <c r="N13480">
        <v>54</v>
      </c>
      <c r="O13480" t="s">
        <v>7876</v>
      </c>
      <c r="P13480" t="s">
        <v>9899</v>
      </c>
      <c r="Q13480">
        <v>5.3999999999999999E-2</v>
      </c>
      <c r="R13480" s="117" t="s">
        <v>16080</v>
      </c>
      <c r="S13480" s="117" t="s">
        <v>14589</v>
      </c>
      <c r="T13480" t="s">
        <v>12136</v>
      </c>
      <c r="U13480" t="s">
        <v>10772</v>
      </c>
    </row>
    <row r="13481" spans="1:21">
      <c r="A13481" s="117" t="s">
        <v>25767</v>
      </c>
      <c r="B13481" t="s">
        <v>14590</v>
      </c>
      <c r="C13481" t="s">
        <v>14590</v>
      </c>
      <c r="D13481">
        <v>25</v>
      </c>
      <c r="E13481">
        <v>19</v>
      </c>
      <c r="F13481">
        <v>25</v>
      </c>
      <c r="G13481">
        <v>19</v>
      </c>
      <c r="H13481">
        <v>10</v>
      </c>
      <c r="I13481">
        <v>1</v>
      </c>
      <c r="J13481">
        <v>0</v>
      </c>
      <c r="K13481" s="194">
        <v>0</v>
      </c>
      <c r="L13481" t="s">
        <v>1111</v>
      </c>
      <c r="M13481" t="s">
        <v>1111</v>
      </c>
      <c r="N13481">
        <v>21</v>
      </c>
      <c r="O13481" t="s">
        <v>7876</v>
      </c>
      <c r="P13481" t="s">
        <v>25768</v>
      </c>
      <c r="Q13481">
        <v>2.1000000000000001E-2</v>
      </c>
      <c r="R13481" s="117" t="s">
        <v>16080</v>
      </c>
      <c r="S13481" s="117" t="s">
        <v>14589</v>
      </c>
      <c r="T13481" t="s">
        <v>12136</v>
      </c>
      <c r="U13481" t="s">
        <v>10772</v>
      </c>
    </row>
    <row r="13482" spans="1:21">
      <c r="A13482" s="117" t="s">
        <v>6050</v>
      </c>
      <c r="B13482" t="s">
        <v>14590</v>
      </c>
      <c r="C13482" t="s">
        <v>14590</v>
      </c>
      <c r="D13482">
        <v>25</v>
      </c>
      <c r="E13482">
        <v>19</v>
      </c>
      <c r="F13482">
        <v>25</v>
      </c>
      <c r="G13482">
        <v>19</v>
      </c>
      <c r="H13482">
        <v>1</v>
      </c>
      <c r="I13482">
        <v>1</v>
      </c>
      <c r="J13482">
        <v>0</v>
      </c>
      <c r="K13482" s="194">
        <v>0</v>
      </c>
      <c r="L13482" t="s">
        <v>1083</v>
      </c>
      <c r="M13482" t="s">
        <v>1083</v>
      </c>
      <c r="N13482">
        <v>151</v>
      </c>
      <c r="O13482" t="s">
        <v>7876</v>
      </c>
      <c r="P13482" t="s">
        <v>9900</v>
      </c>
      <c r="Q13482">
        <v>0.151</v>
      </c>
      <c r="R13482" s="117" t="s">
        <v>16080</v>
      </c>
      <c r="S13482" s="117" t="s">
        <v>14589</v>
      </c>
      <c r="T13482" t="s">
        <v>12136</v>
      </c>
      <c r="U13482" t="s">
        <v>10772</v>
      </c>
    </row>
    <row r="13483" spans="1:21">
      <c r="A13483" s="117" t="s">
        <v>25769</v>
      </c>
      <c r="B13483" t="s">
        <v>14590</v>
      </c>
      <c r="C13483" t="s">
        <v>14590</v>
      </c>
      <c r="D13483">
        <v>25</v>
      </c>
      <c r="E13483">
        <v>19</v>
      </c>
      <c r="F13483">
        <v>25</v>
      </c>
      <c r="G13483">
        <v>19</v>
      </c>
      <c r="H13483">
        <v>1</v>
      </c>
      <c r="I13483">
        <v>1</v>
      </c>
      <c r="J13483">
        <v>23</v>
      </c>
      <c r="K13483" s="194">
        <v>23</v>
      </c>
      <c r="L13483" t="s">
        <v>1100</v>
      </c>
      <c r="M13483" t="s">
        <v>1100</v>
      </c>
      <c r="N13483">
        <v>455</v>
      </c>
      <c r="O13483" t="s">
        <v>7876</v>
      </c>
      <c r="Q13483">
        <v>0.45500000000000002</v>
      </c>
      <c r="R13483" s="117" t="s">
        <v>14594</v>
      </c>
      <c r="S13483" s="117" t="s">
        <v>14589</v>
      </c>
      <c r="T13483" t="s">
        <v>12136</v>
      </c>
      <c r="U13483" t="s">
        <v>10772</v>
      </c>
    </row>
    <row r="13484" spans="1:21">
      <c r="A13484" s="117" t="s">
        <v>21324</v>
      </c>
      <c r="B13484" t="s">
        <v>14590</v>
      </c>
      <c r="C13484" t="s">
        <v>14590</v>
      </c>
      <c r="D13484">
        <v>25</v>
      </c>
      <c r="E13484">
        <v>19</v>
      </c>
      <c r="F13484">
        <v>25</v>
      </c>
      <c r="G13484">
        <v>19</v>
      </c>
      <c r="H13484">
        <v>1</v>
      </c>
      <c r="I13484">
        <v>1</v>
      </c>
      <c r="J13484">
        <v>0</v>
      </c>
      <c r="K13484" s="194">
        <v>0</v>
      </c>
      <c r="L13484" t="s">
        <v>1083</v>
      </c>
      <c r="M13484" t="s">
        <v>1083</v>
      </c>
      <c r="N13484">
        <v>3</v>
      </c>
      <c r="O13484" t="s">
        <v>7876</v>
      </c>
      <c r="P13484" t="s">
        <v>7877</v>
      </c>
      <c r="Q13484">
        <v>3.0000000000000001E-3</v>
      </c>
      <c r="R13484" s="117" t="s">
        <v>14743</v>
      </c>
      <c r="S13484" s="117" t="s">
        <v>14589</v>
      </c>
      <c r="T13484" t="s">
        <v>12136</v>
      </c>
      <c r="U13484" t="s">
        <v>10772</v>
      </c>
    </row>
    <row r="13485" spans="1:21">
      <c r="A13485" s="117" t="s">
        <v>13677</v>
      </c>
      <c r="B13485" t="s">
        <v>14590</v>
      </c>
      <c r="C13485" t="s">
        <v>14590</v>
      </c>
      <c r="D13485">
        <v>25</v>
      </c>
      <c r="E13485">
        <v>19</v>
      </c>
      <c r="F13485">
        <v>25</v>
      </c>
      <c r="G13485">
        <v>19</v>
      </c>
      <c r="H13485">
        <v>1</v>
      </c>
      <c r="I13485">
        <v>1</v>
      </c>
      <c r="J13485">
        <v>0</v>
      </c>
      <c r="K13485" s="194">
        <v>0</v>
      </c>
      <c r="L13485" t="s">
        <v>1083</v>
      </c>
      <c r="M13485" t="s">
        <v>1083</v>
      </c>
      <c r="N13485">
        <v>115</v>
      </c>
      <c r="O13485" t="s">
        <v>7876</v>
      </c>
      <c r="P13485" t="s">
        <v>7877</v>
      </c>
      <c r="Q13485">
        <v>0.115</v>
      </c>
      <c r="R13485" s="117" t="s">
        <v>14743</v>
      </c>
      <c r="S13485" s="117" t="s">
        <v>14589</v>
      </c>
      <c r="T13485" t="s">
        <v>12136</v>
      </c>
      <c r="U13485" t="s">
        <v>10772</v>
      </c>
    </row>
    <row r="13486" spans="1:21">
      <c r="A13486" s="117" t="s">
        <v>23156</v>
      </c>
      <c r="B13486" t="s">
        <v>14590</v>
      </c>
      <c r="C13486" t="s">
        <v>14590</v>
      </c>
      <c r="D13486">
        <v>25</v>
      </c>
      <c r="E13486">
        <v>19</v>
      </c>
      <c r="F13486">
        <v>25</v>
      </c>
      <c r="G13486">
        <v>19</v>
      </c>
      <c r="H13486">
        <v>1</v>
      </c>
      <c r="I13486">
        <v>1</v>
      </c>
      <c r="J13486">
        <v>0</v>
      </c>
      <c r="K13486" s="194">
        <v>0</v>
      </c>
      <c r="L13486" t="s">
        <v>1111</v>
      </c>
      <c r="M13486" t="s">
        <v>1111</v>
      </c>
      <c r="N13486">
        <v>394</v>
      </c>
      <c r="O13486" t="s">
        <v>7876</v>
      </c>
      <c r="P13486" t="s">
        <v>7877</v>
      </c>
      <c r="Q13486">
        <v>0.39400000000000002</v>
      </c>
      <c r="R13486" s="117" t="s">
        <v>16080</v>
      </c>
      <c r="S13486" s="117" t="s">
        <v>14589</v>
      </c>
      <c r="T13486" t="s">
        <v>12136</v>
      </c>
      <c r="U13486" t="s">
        <v>10772</v>
      </c>
    </row>
    <row r="13487" spans="1:21">
      <c r="A13487" s="117" t="s">
        <v>23157</v>
      </c>
      <c r="B13487" t="s">
        <v>14590</v>
      </c>
      <c r="C13487" t="s">
        <v>14590</v>
      </c>
      <c r="D13487">
        <v>25</v>
      </c>
      <c r="E13487">
        <v>19</v>
      </c>
      <c r="F13487">
        <v>25</v>
      </c>
      <c r="G13487">
        <v>19</v>
      </c>
      <c r="H13487">
        <v>1</v>
      </c>
      <c r="I13487">
        <v>1</v>
      </c>
      <c r="J13487">
        <v>0</v>
      </c>
      <c r="K13487" s="194">
        <v>0</v>
      </c>
      <c r="L13487" t="s">
        <v>1111</v>
      </c>
      <c r="M13487" t="s">
        <v>1111</v>
      </c>
      <c r="N13487">
        <v>100</v>
      </c>
      <c r="O13487" t="s">
        <v>7876</v>
      </c>
      <c r="P13487" t="s">
        <v>7877</v>
      </c>
      <c r="Q13487">
        <v>0.1</v>
      </c>
      <c r="R13487" s="117" t="s">
        <v>16080</v>
      </c>
      <c r="S13487" s="117" t="s">
        <v>14589</v>
      </c>
      <c r="T13487" t="s">
        <v>12136</v>
      </c>
      <c r="U13487" t="s">
        <v>10772</v>
      </c>
    </row>
    <row r="13488" spans="1:21">
      <c r="A13488" s="117" t="s">
        <v>6051</v>
      </c>
      <c r="B13488" t="s">
        <v>14590</v>
      </c>
      <c r="C13488" t="s">
        <v>14590</v>
      </c>
      <c r="D13488">
        <v>25</v>
      </c>
      <c r="E13488">
        <v>19</v>
      </c>
      <c r="F13488">
        <v>25</v>
      </c>
      <c r="G13488">
        <v>19</v>
      </c>
      <c r="H13488">
        <v>1</v>
      </c>
      <c r="I13488">
        <v>1</v>
      </c>
      <c r="J13488">
        <v>0</v>
      </c>
      <c r="K13488" s="194">
        <v>0</v>
      </c>
      <c r="L13488" t="s">
        <v>1111</v>
      </c>
      <c r="M13488" t="s">
        <v>1111</v>
      </c>
      <c r="N13488">
        <v>1320</v>
      </c>
      <c r="O13488" t="s">
        <v>7876</v>
      </c>
      <c r="P13488" t="s">
        <v>9901</v>
      </c>
      <c r="Q13488">
        <v>1.32</v>
      </c>
      <c r="R13488" s="117" t="s">
        <v>16080</v>
      </c>
      <c r="S13488" s="117" t="s">
        <v>14589</v>
      </c>
      <c r="T13488" t="s">
        <v>12136</v>
      </c>
      <c r="U13488" t="s">
        <v>10772</v>
      </c>
    </row>
    <row r="13489" spans="1:21">
      <c r="A13489" s="117" t="s">
        <v>23158</v>
      </c>
      <c r="B13489" t="s">
        <v>14590</v>
      </c>
      <c r="C13489" t="s">
        <v>14590</v>
      </c>
      <c r="D13489">
        <v>25</v>
      </c>
      <c r="E13489">
        <v>19</v>
      </c>
      <c r="F13489">
        <v>25</v>
      </c>
      <c r="G13489">
        <v>19</v>
      </c>
      <c r="H13489">
        <v>1</v>
      </c>
      <c r="I13489">
        <v>1</v>
      </c>
      <c r="J13489">
        <v>0</v>
      </c>
      <c r="K13489" s="194">
        <v>0</v>
      </c>
      <c r="L13489" t="s">
        <v>1111</v>
      </c>
      <c r="M13489" t="s">
        <v>1111</v>
      </c>
      <c r="N13489">
        <v>799</v>
      </c>
      <c r="O13489" t="s">
        <v>7876</v>
      </c>
      <c r="P13489" t="s">
        <v>23159</v>
      </c>
      <c r="Q13489">
        <v>0.79900000000000004</v>
      </c>
      <c r="R13489" s="117" t="s">
        <v>16080</v>
      </c>
      <c r="S13489" s="117" t="s">
        <v>14589</v>
      </c>
      <c r="T13489" t="s">
        <v>12136</v>
      </c>
      <c r="U13489" t="s">
        <v>10772</v>
      </c>
    </row>
    <row r="13490" spans="1:21">
      <c r="A13490" s="117" t="s">
        <v>21325</v>
      </c>
      <c r="B13490" t="s">
        <v>14590</v>
      </c>
      <c r="C13490" t="s">
        <v>14590</v>
      </c>
      <c r="D13490">
        <v>25</v>
      </c>
      <c r="E13490">
        <v>19</v>
      </c>
      <c r="F13490">
        <v>25</v>
      </c>
      <c r="G13490">
        <v>19</v>
      </c>
      <c r="H13490">
        <v>1</v>
      </c>
      <c r="I13490">
        <v>1</v>
      </c>
      <c r="J13490">
        <v>0</v>
      </c>
      <c r="K13490" s="194">
        <v>0</v>
      </c>
      <c r="L13490" t="s">
        <v>1083</v>
      </c>
      <c r="M13490" t="s">
        <v>1083</v>
      </c>
      <c r="N13490">
        <v>19</v>
      </c>
      <c r="O13490" t="s">
        <v>7876</v>
      </c>
      <c r="P13490" t="s">
        <v>7877</v>
      </c>
      <c r="Q13490">
        <v>1.9E-2</v>
      </c>
      <c r="R13490" s="117" t="s">
        <v>14743</v>
      </c>
      <c r="S13490" s="117" t="s">
        <v>14589</v>
      </c>
      <c r="T13490" t="s">
        <v>12136</v>
      </c>
      <c r="U13490" t="s">
        <v>10772</v>
      </c>
    </row>
    <row r="13491" spans="1:21">
      <c r="A13491" s="117" t="s">
        <v>6052</v>
      </c>
      <c r="B13491" t="s">
        <v>14590</v>
      </c>
      <c r="C13491" t="s">
        <v>14590</v>
      </c>
      <c r="D13491">
        <v>25</v>
      </c>
      <c r="E13491">
        <v>19</v>
      </c>
      <c r="F13491">
        <v>25</v>
      </c>
      <c r="G13491">
        <v>19</v>
      </c>
      <c r="H13491">
        <v>1</v>
      </c>
      <c r="I13491">
        <v>1</v>
      </c>
      <c r="J13491">
        <v>0</v>
      </c>
      <c r="K13491" s="194">
        <v>0</v>
      </c>
      <c r="L13491" t="s">
        <v>1111</v>
      </c>
      <c r="M13491" t="s">
        <v>1111</v>
      </c>
      <c r="N13491">
        <v>175</v>
      </c>
      <c r="O13491" t="s">
        <v>7876</v>
      </c>
      <c r="P13491" t="s">
        <v>9902</v>
      </c>
      <c r="Q13491">
        <v>0.17499999999999999</v>
      </c>
      <c r="R13491" s="117" t="s">
        <v>16080</v>
      </c>
      <c r="S13491" s="117" t="s">
        <v>14589</v>
      </c>
      <c r="T13491" t="s">
        <v>12136</v>
      </c>
      <c r="U13491" t="s">
        <v>10772</v>
      </c>
    </row>
    <row r="13492" spans="1:21">
      <c r="A13492" s="117" t="s">
        <v>6053</v>
      </c>
      <c r="B13492" t="s">
        <v>14590</v>
      </c>
      <c r="C13492" t="s">
        <v>14590</v>
      </c>
      <c r="D13492">
        <v>25</v>
      </c>
      <c r="E13492">
        <v>19</v>
      </c>
      <c r="F13492">
        <v>25</v>
      </c>
      <c r="G13492">
        <v>19</v>
      </c>
      <c r="H13492">
        <v>1</v>
      </c>
      <c r="I13492">
        <v>1</v>
      </c>
      <c r="J13492">
        <v>0</v>
      </c>
      <c r="K13492" s="194">
        <v>0</v>
      </c>
      <c r="L13492" t="s">
        <v>1111</v>
      </c>
      <c r="M13492" t="s">
        <v>1111</v>
      </c>
      <c r="N13492">
        <v>170</v>
      </c>
      <c r="O13492" t="s">
        <v>7876</v>
      </c>
      <c r="P13492" t="s">
        <v>9902</v>
      </c>
      <c r="Q13492">
        <v>0.17</v>
      </c>
      <c r="R13492" s="117" t="s">
        <v>16080</v>
      </c>
      <c r="S13492" s="117" t="s">
        <v>14589</v>
      </c>
      <c r="T13492" t="s">
        <v>12136</v>
      </c>
      <c r="U13492" t="s">
        <v>10772</v>
      </c>
    </row>
    <row r="13493" spans="1:21">
      <c r="A13493" s="117" t="s">
        <v>6054</v>
      </c>
      <c r="B13493" t="s">
        <v>14590</v>
      </c>
      <c r="C13493" t="s">
        <v>14590</v>
      </c>
      <c r="D13493">
        <v>25</v>
      </c>
      <c r="E13493">
        <v>19</v>
      </c>
      <c r="F13493">
        <v>25</v>
      </c>
      <c r="G13493">
        <v>19</v>
      </c>
      <c r="H13493">
        <v>1</v>
      </c>
      <c r="I13493">
        <v>1</v>
      </c>
      <c r="J13493">
        <v>0</v>
      </c>
      <c r="K13493" s="194">
        <v>0</v>
      </c>
      <c r="L13493" t="s">
        <v>1079</v>
      </c>
      <c r="M13493" t="s">
        <v>1079</v>
      </c>
      <c r="N13493">
        <v>135</v>
      </c>
      <c r="O13493" t="s">
        <v>7876</v>
      </c>
      <c r="P13493" t="s">
        <v>9903</v>
      </c>
      <c r="Q13493">
        <v>0.13500000000000001</v>
      </c>
      <c r="R13493" s="117" t="s">
        <v>16080</v>
      </c>
      <c r="S13493" s="117" t="s">
        <v>14589</v>
      </c>
      <c r="T13493" t="s">
        <v>12136</v>
      </c>
      <c r="U13493" t="s">
        <v>10772</v>
      </c>
    </row>
    <row r="13494" spans="1:21">
      <c r="A13494" s="117" t="s">
        <v>6055</v>
      </c>
      <c r="B13494" t="s">
        <v>14590</v>
      </c>
      <c r="C13494" t="s">
        <v>14590</v>
      </c>
      <c r="D13494">
        <v>25</v>
      </c>
      <c r="E13494">
        <v>19</v>
      </c>
      <c r="F13494">
        <v>25</v>
      </c>
      <c r="G13494">
        <v>19</v>
      </c>
      <c r="H13494">
        <v>1</v>
      </c>
      <c r="I13494">
        <v>1</v>
      </c>
      <c r="J13494">
        <v>0</v>
      </c>
      <c r="K13494" s="194">
        <v>0</v>
      </c>
      <c r="L13494" t="s">
        <v>1111</v>
      </c>
      <c r="M13494" t="s">
        <v>1111</v>
      </c>
      <c r="N13494">
        <v>175</v>
      </c>
      <c r="O13494" t="s">
        <v>7876</v>
      </c>
      <c r="P13494" t="s">
        <v>9902</v>
      </c>
      <c r="Q13494">
        <v>0.17499999999999999</v>
      </c>
      <c r="R13494" s="117" t="s">
        <v>16080</v>
      </c>
      <c r="S13494" s="117" t="s">
        <v>14589</v>
      </c>
      <c r="T13494" t="s">
        <v>12136</v>
      </c>
      <c r="U13494" t="s">
        <v>10772</v>
      </c>
    </row>
    <row r="13495" spans="1:21">
      <c r="A13495" s="117" t="s">
        <v>6056</v>
      </c>
      <c r="B13495" t="s">
        <v>14590</v>
      </c>
      <c r="C13495" t="s">
        <v>14590</v>
      </c>
      <c r="D13495">
        <v>25</v>
      </c>
      <c r="E13495">
        <v>19</v>
      </c>
      <c r="F13495">
        <v>25</v>
      </c>
      <c r="G13495">
        <v>19</v>
      </c>
      <c r="H13495">
        <v>1</v>
      </c>
      <c r="I13495">
        <v>1</v>
      </c>
      <c r="J13495">
        <v>0</v>
      </c>
      <c r="K13495" s="194">
        <v>0</v>
      </c>
      <c r="L13495" t="s">
        <v>1079</v>
      </c>
      <c r="M13495" t="s">
        <v>1079</v>
      </c>
      <c r="N13495">
        <v>155</v>
      </c>
      <c r="O13495" t="s">
        <v>7876</v>
      </c>
      <c r="P13495" t="s">
        <v>9903</v>
      </c>
      <c r="Q13495">
        <v>0.155</v>
      </c>
      <c r="R13495" s="117" t="s">
        <v>16080</v>
      </c>
      <c r="S13495" s="117" t="s">
        <v>14589</v>
      </c>
      <c r="T13495" t="s">
        <v>12136</v>
      </c>
      <c r="U13495" t="s">
        <v>10772</v>
      </c>
    </row>
    <row r="13496" spans="1:21">
      <c r="A13496" s="117" t="s">
        <v>11914</v>
      </c>
      <c r="B13496" t="s">
        <v>14590</v>
      </c>
      <c r="C13496" t="s">
        <v>14590</v>
      </c>
      <c r="D13496">
        <v>25</v>
      </c>
      <c r="E13496">
        <v>19</v>
      </c>
      <c r="F13496">
        <v>25</v>
      </c>
      <c r="G13496">
        <v>19</v>
      </c>
      <c r="H13496">
        <v>1</v>
      </c>
      <c r="I13496">
        <v>1</v>
      </c>
      <c r="J13496">
        <v>0</v>
      </c>
      <c r="K13496" s="194">
        <v>0</v>
      </c>
      <c r="L13496" t="s">
        <v>1111</v>
      </c>
      <c r="M13496" t="s">
        <v>1111</v>
      </c>
      <c r="N13496">
        <v>172</v>
      </c>
      <c r="O13496" t="s">
        <v>7876</v>
      </c>
      <c r="P13496" t="s">
        <v>9902</v>
      </c>
      <c r="Q13496">
        <v>0.17199999999999999</v>
      </c>
      <c r="R13496" s="117" t="s">
        <v>16080</v>
      </c>
      <c r="S13496" s="117" t="s">
        <v>14589</v>
      </c>
      <c r="T13496" t="s">
        <v>12136</v>
      </c>
      <c r="U13496" t="s">
        <v>10772</v>
      </c>
    </row>
    <row r="13497" spans="1:21">
      <c r="A13497" s="117" t="s">
        <v>6057</v>
      </c>
      <c r="B13497" t="s">
        <v>14590</v>
      </c>
      <c r="C13497" t="s">
        <v>14590</v>
      </c>
      <c r="D13497">
        <v>25</v>
      </c>
      <c r="E13497">
        <v>19</v>
      </c>
      <c r="F13497">
        <v>25</v>
      </c>
      <c r="G13497">
        <v>19</v>
      </c>
      <c r="H13497">
        <v>1</v>
      </c>
      <c r="I13497">
        <v>1</v>
      </c>
      <c r="J13497">
        <v>0</v>
      </c>
      <c r="K13497" s="194">
        <v>0</v>
      </c>
      <c r="L13497" t="s">
        <v>1111</v>
      </c>
      <c r="M13497" t="s">
        <v>1111</v>
      </c>
      <c r="N13497">
        <v>158</v>
      </c>
      <c r="O13497" t="s">
        <v>7876</v>
      </c>
      <c r="P13497" t="s">
        <v>9902</v>
      </c>
      <c r="Q13497">
        <v>0.158</v>
      </c>
      <c r="R13497" s="117" t="s">
        <v>16080</v>
      </c>
      <c r="S13497" s="117" t="s">
        <v>14589</v>
      </c>
      <c r="T13497" t="s">
        <v>12136</v>
      </c>
      <c r="U13497" t="s">
        <v>10772</v>
      </c>
    </row>
    <row r="13498" spans="1:21">
      <c r="A13498" s="117" t="s">
        <v>6058</v>
      </c>
      <c r="B13498" t="s">
        <v>14590</v>
      </c>
      <c r="C13498" t="s">
        <v>14590</v>
      </c>
      <c r="D13498">
        <v>25</v>
      </c>
      <c r="E13498">
        <v>19</v>
      </c>
      <c r="F13498">
        <v>25</v>
      </c>
      <c r="G13498">
        <v>19</v>
      </c>
      <c r="H13498">
        <v>1</v>
      </c>
      <c r="I13498">
        <v>1</v>
      </c>
      <c r="J13498">
        <v>0</v>
      </c>
      <c r="K13498" s="194">
        <v>0</v>
      </c>
      <c r="L13498" t="s">
        <v>1111</v>
      </c>
      <c r="M13498" t="s">
        <v>1111</v>
      </c>
      <c r="N13498">
        <v>160</v>
      </c>
      <c r="O13498" t="s">
        <v>7876</v>
      </c>
      <c r="P13498" t="s">
        <v>9902</v>
      </c>
      <c r="Q13498">
        <v>0.16</v>
      </c>
      <c r="R13498" s="117" t="s">
        <v>16080</v>
      </c>
      <c r="S13498" s="117" t="s">
        <v>14589</v>
      </c>
      <c r="T13498" t="s">
        <v>12136</v>
      </c>
      <c r="U13498" t="s">
        <v>10772</v>
      </c>
    </row>
    <row r="13499" spans="1:21">
      <c r="A13499" s="117" t="s">
        <v>6059</v>
      </c>
      <c r="B13499" t="s">
        <v>14590</v>
      </c>
      <c r="C13499" t="s">
        <v>14590</v>
      </c>
      <c r="D13499">
        <v>25</v>
      </c>
      <c r="E13499">
        <v>19</v>
      </c>
      <c r="F13499">
        <v>25</v>
      </c>
      <c r="G13499">
        <v>19</v>
      </c>
      <c r="H13499">
        <v>1</v>
      </c>
      <c r="I13499">
        <v>1</v>
      </c>
      <c r="J13499">
        <v>0</v>
      </c>
      <c r="K13499" s="194">
        <v>0</v>
      </c>
      <c r="L13499" t="s">
        <v>1111</v>
      </c>
      <c r="M13499" t="s">
        <v>1111</v>
      </c>
      <c r="N13499">
        <v>212</v>
      </c>
      <c r="O13499" t="s">
        <v>7876</v>
      </c>
      <c r="P13499" t="s">
        <v>9902</v>
      </c>
      <c r="Q13499">
        <v>0.21199999999999999</v>
      </c>
      <c r="R13499" s="117" t="s">
        <v>16080</v>
      </c>
      <c r="S13499" s="117" t="s">
        <v>14589</v>
      </c>
      <c r="T13499" t="s">
        <v>12136</v>
      </c>
      <c r="U13499" t="s">
        <v>10772</v>
      </c>
    </row>
    <row r="13500" spans="1:21">
      <c r="A13500" s="117" t="s">
        <v>6060</v>
      </c>
      <c r="B13500" t="s">
        <v>14590</v>
      </c>
      <c r="C13500" t="s">
        <v>14590</v>
      </c>
      <c r="D13500">
        <v>25</v>
      </c>
      <c r="E13500">
        <v>19</v>
      </c>
      <c r="F13500">
        <v>25</v>
      </c>
      <c r="G13500">
        <v>19</v>
      </c>
      <c r="H13500">
        <v>1</v>
      </c>
      <c r="I13500">
        <v>1</v>
      </c>
      <c r="J13500">
        <v>0</v>
      </c>
      <c r="K13500" s="194">
        <v>0</v>
      </c>
      <c r="L13500" t="s">
        <v>1111</v>
      </c>
      <c r="M13500" t="s">
        <v>1111</v>
      </c>
      <c r="N13500">
        <v>181</v>
      </c>
      <c r="O13500" t="s">
        <v>7876</v>
      </c>
      <c r="P13500" t="s">
        <v>9902</v>
      </c>
      <c r="Q13500">
        <v>0.18099999999999999</v>
      </c>
      <c r="R13500" s="117" t="s">
        <v>16080</v>
      </c>
      <c r="S13500" s="117" t="s">
        <v>14589</v>
      </c>
      <c r="T13500" t="s">
        <v>12136</v>
      </c>
      <c r="U13500" t="s">
        <v>10772</v>
      </c>
    </row>
    <row r="13501" spans="1:21">
      <c r="A13501" s="117" t="s">
        <v>6061</v>
      </c>
      <c r="B13501" t="s">
        <v>14590</v>
      </c>
      <c r="C13501" t="s">
        <v>14590</v>
      </c>
      <c r="D13501">
        <v>25</v>
      </c>
      <c r="E13501">
        <v>19</v>
      </c>
      <c r="F13501">
        <v>25</v>
      </c>
      <c r="G13501">
        <v>19</v>
      </c>
      <c r="H13501">
        <v>1</v>
      </c>
      <c r="I13501">
        <v>1</v>
      </c>
      <c r="J13501">
        <v>0</v>
      </c>
      <c r="K13501" s="194">
        <v>0</v>
      </c>
      <c r="L13501" t="s">
        <v>1083</v>
      </c>
      <c r="M13501" t="s">
        <v>1083</v>
      </c>
      <c r="N13501">
        <v>308</v>
      </c>
      <c r="O13501" t="s">
        <v>7876</v>
      </c>
      <c r="P13501" t="s">
        <v>9904</v>
      </c>
      <c r="Q13501">
        <v>0.308</v>
      </c>
      <c r="R13501" s="117" t="s">
        <v>16080</v>
      </c>
      <c r="S13501" s="117" t="s">
        <v>14589</v>
      </c>
      <c r="T13501" t="s">
        <v>12136</v>
      </c>
      <c r="U13501" t="s">
        <v>10772</v>
      </c>
    </row>
    <row r="13502" spans="1:21">
      <c r="A13502" s="117" t="s">
        <v>6062</v>
      </c>
      <c r="B13502" t="s">
        <v>14590</v>
      </c>
      <c r="C13502" t="s">
        <v>14590</v>
      </c>
      <c r="D13502">
        <v>25</v>
      </c>
      <c r="E13502">
        <v>19</v>
      </c>
      <c r="F13502">
        <v>25</v>
      </c>
      <c r="G13502">
        <v>19</v>
      </c>
      <c r="H13502">
        <v>1</v>
      </c>
      <c r="I13502">
        <v>1</v>
      </c>
      <c r="J13502">
        <v>0</v>
      </c>
      <c r="K13502" s="194">
        <v>0</v>
      </c>
      <c r="L13502" t="s">
        <v>1083</v>
      </c>
      <c r="M13502" t="s">
        <v>1083</v>
      </c>
      <c r="N13502">
        <v>867</v>
      </c>
      <c r="O13502" t="s">
        <v>7876</v>
      </c>
      <c r="P13502" t="s">
        <v>9905</v>
      </c>
      <c r="Q13502">
        <v>0.86699999999999999</v>
      </c>
      <c r="R13502" s="117" t="s">
        <v>16080</v>
      </c>
      <c r="S13502" s="117" t="s">
        <v>14589</v>
      </c>
      <c r="T13502" t="s">
        <v>12136</v>
      </c>
      <c r="U13502" t="s">
        <v>10772</v>
      </c>
    </row>
    <row r="13503" spans="1:21">
      <c r="A13503" s="117" t="s">
        <v>6063</v>
      </c>
      <c r="B13503" t="s">
        <v>14590</v>
      </c>
      <c r="C13503" t="s">
        <v>14590</v>
      </c>
      <c r="D13503">
        <v>25</v>
      </c>
      <c r="E13503">
        <v>19</v>
      </c>
      <c r="F13503">
        <v>25</v>
      </c>
      <c r="G13503">
        <v>19</v>
      </c>
      <c r="H13503">
        <v>1</v>
      </c>
      <c r="I13503">
        <v>1</v>
      </c>
      <c r="J13503">
        <v>0</v>
      </c>
      <c r="K13503" s="194">
        <v>0</v>
      </c>
      <c r="L13503" t="s">
        <v>1083</v>
      </c>
      <c r="M13503" t="s">
        <v>1083</v>
      </c>
      <c r="N13503">
        <v>1058</v>
      </c>
      <c r="O13503" t="s">
        <v>7876</v>
      </c>
      <c r="P13503" t="s">
        <v>9905</v>
      </c>
      <c r="Q13503">
        <v>1.0580000000000001</v>
      </c>
      <c r="R13503" s="117" t="s">
        <v>16080</v>
      </c>
      <c r="S13503" s="117" t="s">
        <v>14589</v>
      </c>
      <c r="T13503" t="s">
        <v>12136</v>
      </c>
      <c r="U13503" t="s">
        <v>10772</v>
      </c>
    </row>
    <row r="13504" spans="1:21">
      <c r="A13504" s="117" t="s">
        <v>11915</v>
      </c>
      <c r="B13504" t="s">
        <v>14590</v>
      </c>
      <c r="C13504" t="s">
        <v>14593</v>
      </c>
      <c r="D13504">
        <v>52</v>
      </c>
      <c r="E13504">
        <v>46</v>
      </c>
      <c r="F13504" t="e">
        <v>#N/A</v>
      </c>
      <c r="G13504" t="e">
        <v>#N/A</v>
      </c>
      <c r="H13504">
        <v>1</v>
      </c>
      <c r="I13504">
        <v>1</v>
      </c>
      <c r="J13504">
        <v>0</v>
      </c>
      <c r="K13504" s="194" t="e">
        <v>#N/A</v>
      </c>
      <c r="L13504" t="s">
        <v>1079</v>
      </c>
      <c r="M13504" t="s">
        <v>1079</v>
      </c>
      <c r="N13504">
        <v>170</v>
      </c>
      <c r="O13504" t="s">
        <v>7876</v>
      </c>
      <c r="P13504" t="s">
        <v>8781</v>
      </c>
      <c r="Q13504">
        <v>0.17</v>
      </c>
      <c r="R13504" s="117" t="s">
        <v>14673</v>
      </c>
      <c r="S13504" s="117" t="s">
        <v>14674</v>
      </c>
      <c r="T13504" t="s">
        <v>13995</v>
      </c>
      <c r="U13504" t="s">
        <v>10772</v>
      </c>
    </row>
    <row r="13505" spans="1:21">
      <c r="A13505" s="117" t="s">
        <v>11916</v>
      </c>
      <c r="B13505" t="s">
        <v>14590</v>
      </c>
      <c r="C13505" t="s">
        <v>14593</v>
      </c>
      <c r="D13505">
        <v>52</v>
      </c>
      <c r="E13505">
        <v>46</v>
      </c>
      <c r="F13505" t="e">
        <v>#N/A</v>
      </c>
      <c r="G13505" t="e">
        <v>#N/A</v>
      </c>
      <c r="H13505">
        <v>1</v>
      </c>
      <c r="I13505">
        <v>1</v>
      </c>
      <c r="J13505">
        <v>0</v>
      </c>
      <c r="K13505" s="194" t="e">
        <v>#N/A</v>
      </c>
      <c r="L13505" t="s">
        <v>1079</v>
      </c>
      <c r="M13505" t="s">
        <v>1079</v>
      </c>
      <c r="N13505">
        <v>3870</v>
      </c>
      <c r="O13505" t="s">
        <v>7876</v>
      </c>
      <c r="P13505" t="s">
        <v>8781</v>
      </c>
      <c r="Q13505">
        <v>3.87</v>
      </c>
      <c r="R13505" s="117" t="s">
        <v>14673</v>
      </c>
      <c r="S13505" s="117" t="s">
        <v>14674</v>
      </c>
      <c r="T13505" t="s">
        <v>13995</v>
      </c>
      <c r="U13505" t="s">
        <v>10772</v>
      </c>
    </row>
    <row r="13506" spans="1:21">
      <c r="A13506" s="117" t="s">
        <v>21326</v>
      </c>
      <c r="B13506" t="s">
        <v>14590</v>
      </c>
      <c r="C13506" t="s">
        <v>14590</v>
      </c>
      <c r="D13506">
        <v>28</v>
      </c>
      <c r="E13506">
        <v>22</v>
      </c>
      <c r="F13506">
        <v>28</v>
      </c>
      <c r="G13506">
        <v>22</v>
      </c>
      <c r="H13506">
        <v>500</v>
      </c>
      <c r="I13506">
        <v>500</v>
      </c>
      <c r="J13506">
        <v>0</v>
      </c>
      <c r="K13506" s="194">
        <v>0</v>
      </c>
      <c r="L13506" t="s">
        <v>1075</v>
      </c>
      <c r="M13506" t="s">
        <v>1075</v>
      </c>
      <c r="N13506">
        <v>4.4000000000000004</v>
      </c>
      <c r="O13506" t="s">
        <v>7876</v>
      </c>
      <c r="P13506" t="s">
        <v>21327</v>
      </c>
      <c r="Q13506">
        <v>4.4000000000000003E-3</v>
      </c>
      <c r="R13506" s="117" t="s">
        <v>14944</v>
      </c>
      <c r="S13506" s="117" t="s">
        <v>14688</v>
      </c>
      <c r="T13506" t="s">
        <v>13996</v>
      </c>
      <c r="U13506" t="s">
        <v>10772</v>
      </c>
    </row>
    <row r="13507" spans="1:21">
      <c r="A13507" s="117" t="s">
        <v>23160</v>
      </c>
      <c r="B13507" t="s">
        <v>14590</v>
      </c>
      <c r="C13507" t="s">
        <v>14590</v>
      </c>
      <c r="D13507">
        <v>80</v>
      </c>
      <c r="E13507">
        <v>74</v>
      </c>
      <c r="F13507">
        <v>80</v>
      </c>
      <c r="G13507">
        <v>74</v>
      </c>
      <c r="H13507">
        <v>1</v>
      </c>
      <c r="I13507">
        <v>1</v>
      </c>
      <c r="J13507">
        <v>0</v>
      </c>
      <c r="K13507" s="194">
        <v>0</v>
      </c>
      <c r="L13507" t="s">
        <v>1079</v>
      </c>
      <c r="M13507" t="s">
        <v>1079</v>
      </c>
      <c r="N13507">
        <v>500</v>
      </c>
      <c r="O13507" t="s">
        <v>7876</v>
      </c>
      <c r="P13507" t="s">
        <v>18290</v>
      </c>
      <c r="Q13507">
        <v>0.5</v>
      </c>
      <c r="R13507" s="117" t="s">
        <v>14673</v>
      </c>
      <c r="S13507" s="117" t="s">
        <v>14674</v>
      </c>
      <c r="T13507" t="s">
        <v>13995</v>
      </c>
      <c r="U13507" t="s">
        <v>10772</v>
      </c>
    </row>
    <row r="13508" spans="1:21">
      <c r="A13508" s="117" t="s">
        <v>23161</v>
      </c>
      <c r="B13508" t="s">
        <v>14590</v>
      </c>
      <c r="C13508" t="s">
        <v>14590</v>
      </c>
      <c r="D13508">
        <v>80</v>
      </c>
      <c r="E13508">
        <v>74</v>
      </c>
      <c r="F13508">
        <v>80</v>
      </c>
      <c r="G13508">
        <v>74</v>
      </c>
      <c r="H13508">
        <v>1</v>
      </c>
      <c r="I13508">
        <v>1</v>
      </c>
      <c r="J13508">
        <v>0</v>
      </c>
      <c r="K13508" s="194">
        <v>0</v>
      </c>
      <c r="L13508" t="s">
        <v>1079</v>
      </c>
      <c r="M13508" t="s">
        <v>1079</v>
      </c>
      <c r="N13508">
        <v>500</v>
      </c>
      <c r="O13508" t="s">
        <v>7876</v>
      </c>
      <c r="P13508" t="s">
        <v>18290</v>
      </c>
      <c r="Q13508">
        <v>0.5</v>
      </c>
      <c r="R13508" s="117" t="s">
        <v>14673</v>
      </c>
      <c r="S13508" s="117" t="s">
        <v>14674</v>
      </c>
      <c r="T13508" t="s">
        <v>13995</v>
      </c>
      <c r="U13508" t="s">
        <v>10772</v>
      </c>
    </row>
    <row r="13509" spans="1:21">
      <c r="A13509" s="117" t="s">
        <v>23162</v>
      </c>
      <c r="B13509" t="s">
        <v>14590</v>
      </c>
      <c r="C13509" t="s">
        <v>14590</v>
      </c>
      <c r="D13509">
        <v>80</v>
      </c>
      <c r="E13509">
        <v>74</v>
      </c>
      <c r="F13509">
        <v>80</v>
      </c>
      <c r="G13509">
        <v>74</v>
      </c>
      <c r="H13509">
        <v>1</v>
      </c>
      <c r="I13509">
        <v>1</v>
      </c>
      <c r="J13509">
        <v>0</v>
      </c>
      <c r="K13509" s="194">
        <v>0</v>
      </c>
      <c r="L13509" t="s">
        <v>1079</v>
      </c>
      <c r="M13509" t="s">
        <v>1079</v>
      </c>
      <c r="O13509" t="s">
        <v>7876</v>
      </c>
      <c r="R13509" s="117" t="s">
        <v>14673</v>
      </c>
      <c r="S13509" s="117" t="s">
        <v>14674</v>
      </c>
      <c r="T13509" t="s">
        <v>13995</v>
      </c>
      <c r="U13509" t="s">
        <v>10772</v>
      </c>
    </row>
    <row r="13510" spans="1:21">
      <c r="A13510" s="117" t="s">
        <v>292</v>
      </c>
      <c r="B13510" t="s">
        <v>13815</v>
      </c>
      <c r="C13510" t="s">
        <v>14590</v>
      </c>
      <c r="D13510">
        <v>2</v>
      </c>
      <c r="E13510">
        <v>29</v>
      </c>
      <c r="F13510">
        <v>25</v>
      </c>
      <c r="G13510">
        <v>19</v>
      </c>
      <c r="H13510">
        <v>1</v>
      </c>
      <c r="I13510">
        <v>1</v>
      </c>
      <c r="J13510">
        <v>188</v>
      </c>
      <c r="K13510" s="194">
        <v>313</v>
      </c>
      <c r="L13510" t="s">
        <v>1077</v>
      </c>
      <c r="M13510" t="s">
        <v>1077</v>
      </c>
      <c r="N13510">
        <v>128</v>
      </c>
      <c r="O13510" t="s">
        <v>7876</v>
      </c>
      <c r="P13510" t="s">
        <v>9906</v>
      </c>
      <c r="Q13510">
        <v>0.128</v>
      </c>
      <c r="R13510" s="117" t="s">
        <v>14594</v>
      </c>
      <c r="S13510" s="117" t="s">
        <v>14589</v>
      </c>
      <c r="T13510" t="s">
        <v>12136</v>
      </c>
      <c r="U13510" t="s">
        <v>10772</v>
      </c>
    </row>
    <row r="13511" spans="1:21">
      <c r="A13511" s="117" t="s">
        <v>293</v>
      </c>
      <c r="B13511" t="s">
        <v>14590</v>
      </c>
      <c r="C13511" t="s">
        <v>14590</v>
      </c>
      <c r="D13511">
        <v>25</v>
      </c>
      <c r="E13511">
        <v>19</v>
      </c>
      <c r="F13511">
        <v>25</v>
      </c>
      <c r="G13511">
        <v>19</v>
      </c>
      <c r="H13511">
        <v>1</v>
      </c>
      <c r="I13511">
        <v>1</v>
      </c>
      <c r="J13511">
        <v>69</v>
      </c>
      <c r="K13511" s="194">
        <v>69</v>
      </c>
      <c r="L13511" t="s">
        <v>1077</v>
      </c>
      <c r="M13511" t="s">
        <v>1077</v>
      </c>
      <c r="N13511">
        <v>152</v>
      </c>
      <c r="O13511" t="s">
        <v>7876</v>
      </c>
      <c r="P13511" t="s">
        <v>9907</v>
      </c>
      <c r="Q13511">
        <v>0.152</v>
      </c>
      <c r="R13511" s="117" t="s">
        <v>14594</v>
      </c>
      <c r="S13511" s="117" t="s">
        <v>14589</v>
      </c>
      <c r="T13511" t="s">
        <v>12136</v>
      </c>
      <c r="U13511" t="s">
        <v>10772</v>
      </c>
    </row>
    <row r="13512" spans="1:21">
      <c r="A13512" s="117" t="s">
        <v>294</v>
      </c>
      <c r="B13512" t="s">
        <v>14590</v>
      </c>
      <c r="C13512" t="s">
        <v>14590</v>
      </c>
      <c r="D13512">
        <v>25</v>
      </c>
      <c r="E13512">
        <v>19</v>
      </c>
      <c r="F13512">
        <v>25</v>
      </c>
      <c r="G13512">
        <v>19</v>
      </c>
      <c r="H13512">
        <v>1</v>
      </c>
      <c r="I13512">
        <v>1</v>
      </c>
      <c r="J13512">
        <v>66</v>
      </c>
      <c r="K13512" s="194">
        <v>66</v>
      </c>
      <c r="L13512" t="s">
        <v>1077</v>
      </c>
      <c r="M13512" t="s">
        <v>1077</v>
      </c>
      <c r="N13512">
        <v>191.61</v>
      </c>
      <c r="O13512" t="s">
        <v>7876</v>
      </c>
      <c r="P13512" t="s">
        <v>9908</v>
      </c>
      <c r="Q13512">
        <v>0.19161</v>
      </c>
      <c r="R13512" s="117" t="s">
        <v>14594</v>
      </c>
      <c r="S13512" s="117" t="s">
        <v>14589</v>
      </c>
      <c r="T13512" t="s">
        <v>12136</v>
      </c>
      <c r="U13512" t="s">
        <v>10773</v>
      </c>
    </row>
    <row r="13513" spans="1:21">
      <c r="A13513" s="117" t="s">
        <v>295</v>
      </c>
      <c r="B13513" t="s">
        <v>13815</v>
      </c>
      <c r="C13513" t="s">
        <v>14590</v>
      </c>
      <c r="D13513">
        <v>2</v>
      </c>
      <c r="E13513">
        <v>29</v>
      </c>
      <c r="F13513">
        <v>25</v>
      </c>
      <c r="G13513">
        <v>19</v>
      </c>
      <c r="H13513">
        <v>1</v>
      </c>
      <c r="I13513">
        <v>1</v>
      </c>
      <c r="J13513">
        <v>50</v>
      </c>
      <c r="K13513" s="194">
        <v>156</v>
      </c>
      <c r="L13513" t="s">
        <v>1077</v>
      </c>
      <c r="M13513" t="s">
        <v>1077</v>
      </c>
      <c r="N13513">
        <v>178</v>
      </c>
      <c r="O13513" t="s">
        <v>7876</v>
      </c>
      <c r="P13513" t="s">
        <v>9906</v>
      </c>
      <c r="Q13513">
        <v>0.17799999999999999</v>
      </c>
      <c r="R13513" s="117" t="s">
        <v>14594</v>
      </c>
      <c r="S13513" s="117" t="s">
        <v>14589</v>
      </c>
      <c r="T13513" t="s">
        <v>12136</v>
      </c>
      <c r="U13513" t="s">
        <v>10772</v>
      </c>
    </row>
    <row r="13514" spans="1:21">
      <c r="A13514" s="117" t="s">
        <v>6064</v>
      </c>
      <c r="B13514" t="s">
        <v>14590</v>
      </c>
      <c r="C13514" t="s">
        <v>14590</v>
      </c>
      <c r="D13514">
        <v>26</v>
      </c>
      <c r="E13514">
        <v>20</v>
      </c>
      <c r="F13514">
        <v>26</v>
      </c>
      <c r="G13514">
        <v>20</v>
      </c>
      <c r="H13514">
        <v>1</v>
      </c>
      <c r="I13514">
        <v>1</v>
      </c>
      <c r="J13514">
        <v>40</v>
      </c>
      <c r="K13514" s="194">
        <v>40</v>
      </c>
      <c r="L13514" t="s">
        <v>1077</v>
      </c>
      <c r="M13514" t="s">
        <v>1077</v>
      </c>
      <c r="N13514">
        <v>178</v>
      </c>
      <c r="O13514" t="s">
        <v>7876</v>
      </c>
      <c r="P13514" t="s">
        <v>9909</v>
      </c>
      <c r="Q13514">
        <v>0.17799999999999999</v>
      </c>
      <c r="R13514" s="117" t="s">
        <v>14595</v>
      </c>
      <c r="S13514" s="117" t="s">
        <v>14596</v>
      </c>
      <c r="T13514" t="s">
        <v>17448</v>
      </c>
      <c r="U13514" t="s">
        <v>10772</v>
      </c>
    </row>
    <row r="13515" spans="1:21">
      <c r="A13515" s="117" t="s">
        <v>6065</v>
      </c>
      <c r="B13515" t="s">
        <v>14590</v>
      </c>
      <c r="C13515" t="s">
        <v>14590</v>
      </c>
      <c r="D13515">
        <v>26</v>
      </c>
      <c r="E13515">
        <v>20</v>
      </c>
      <c r="F13515">
        <v>26</v>
      </c>
      <c r="G13515">
        <v>20</v>
      </c>
      <c r="H13515">
        <v>1</v>
      </c>
      <c r="I13515">
        <v>1</v>
      </c>
      <c r="J13515">
        <v>40</v>
      </c>
      <c r="K13515" s="194">
        <v>40</v>
      </c>
      <c r="L13515" t="s">
        <v>1077</v>
      </c>
      <c r="M13515" t="s">
        <v>1077</v>
      </c>
      <c r="N13515">
        <v>222</v>
      </c>
      <c r="O13515" t="s">
        <v>7876</v>
      </c>
      <c r="P13515" t="s">
        <v>9910</v>
      </c>
      <c r="Q13515">
        <v>0.222</v>
      </c>
      <c r="R13515" s="117" t="s">
        <v>14595</v>
      </c>
      <c r="S13515" s="117" t="s">
        <v>14596</v>
      </c>
      <c r="T13515" t="s">
        <v>17448</v>
      </c>
      <c r="U13515" t="s">
        <v>10772</v>
      </c>
    </row>
    <row r="13516" spans="1:21">
      <c r="A13516" s="117" t="s">
        <v>296</v>
      </c>
      <c r="B13516" t="s">
        <v>14590</v>
      </c>
      <c r="C13516" t="s">
        <v>14590</v>
      </c>
      <c r="D13516">
        <v>25</v>
      </c>
      <c r="E13516">
        <v>19</v>
      </c>
      <c r="F13516">
        <v>25</v>
      </c>
      <c r="G13516">
        <v>19</v>
      </c>
      <c r="H13516">
        <v>1</v>
      </c>
      <c r="I13516">
        <v>1</v>
      </c>
      <c r="J13516">
        <v>82</v>
      </c>
      <c r="K13516" s="194">
        <v>82</v>
      </c>
      <c r="L13516" t="s">
        <v>1077</v>
      </c>
      <c r="M13516" t="s">
        <v>1077</v>
      </c>
      <c r="N13516">
        <v>205</v>
      </c>
      <c r="O13516" t="s">
        <v>7876</v>
      </c>
      <c r="P13516" t="s">
        <v>9911</v>
      </c>
      <c r="Q13516">
        <v>0.20499999999999999</v>
      </c>
      <c r="R13516" s="117" t="s">
        <v>14594</v>
      </c>
      <c r="S13516" s="117" t="s">
        <v>14589</v>
      </c>
      <c r="T13516" t="s">
        <v>12136</v>
      </c>
      <c r="U13516" t="s">
        <v>10772</v>
      </c>
    </row>
    <row r="13517" spans="1:21">
      <c r="A13517" s="117" t="s">
        <v>297</v>
      </c>
      <c r="B13517" t="s">
        <v>14590</v>
      </c>
      <c r="C13517" t="s">
        <v>14590</v>
      </c>
      <c r="D13517">
        <v>25</v>
      </c>
      <c r="E13517">
        <v>19</v>
      </c>
      <c r="F13517">
        <v>25</v>
      </c>
      <c r="G13517">
        <v>19</v>
      </c>
      <c r="H13517">
        <v>1</v>
      </c>
      <c r="I13517">
        <v>1</v>
      </c>
      <c r="J13517">
        <v>55</v>
      </c>
      <c r="K13517" s="194">
        <v>55</v>
      </c>
      <c r="L13517" t="s">
        <v>1077</v>
      </c>
      <c r="M13517" t="s">
        <v>1077</v>
      </c>
      <c r="N13517">
        <v>227</v>
      </c>
      <c r="O13517" t="s">
        <v>7876</v>
      </c>
      <c r="P13517" t="s">
        <v>9910</v>
      </c>
      <c r="Q13517">
        <v>0.22700000000000001</v>
      </c>
      <c r="R13517" s="117" t="s">
        <v>14594</v>
      </c>
      <c r="S13517" s="117" t="s">
        <v>14589</v>
      </c>
      <c r="T13517" t="s">
        <v>12136</v>
      </c>
      <c r="U13517" t="s">
        <v>10772</v>
      </c>
    </row>
    <row r="13518" spans="1:21">
      <c r="A13518" s="117" t="s">
        <v>298</v>
      </c>
      <c r="B13518" t="s">
        <v>14590</v>
      </c>
      <c r="C13518" t="s">
        <v>14590</v>
      </c>
      <c r="D13518">
        <v>25</v>
      </c>
      <c r="E13518">
        <v>19</v>
      </c>
      <c r="F13518">
        <v>25</v>
      </c>
      <c r="G13518">
        <v>19</v>
      </c>
      <c r="H13518">
        <v>1</v>
      </c>
      <c r="I13518">
        <v>1</v>
      </c>
      <c r="J13518">
        <v>76</v>
      </c>
      <c r="K13518" s="194">
        <v>76</v>
      </c>
      <c r="L13518" t="s">
        <v>1077</v>
      </c>
      <c r="M13518" t="s">
        <v>1077</v>
      </c>
      <c r="N13518">
        <v>265.89999999999998</v>
      </c>
      <c r="O13518" t="s">
        <v>7876</v>
      </c>
      <c r="P13518" t="s">
        <v>9910</v>
      </c>
      <c r="Q13518">
        <v>0.26590000000000003</v>
      </c>
      <c r="R13518" s="117" t="s">
        <v>14594</v>
      </c>
      <c r="S13518" s="117" t="s">
        <v>14589</v>
      </c>
      <c r="T13518" t="s">
        <v>12136</v>
      </c>
      <c r="U13518" t="s">
        <v>10773</v>
      </c>
    </row>
    <row r="13519" spans="1:21">
      <c r="A13519" s="117" t="s">
        <v>299</v>
      </c>
      <c r="B13519" t="s">
        <v>14590</v>
      </c>
      <c r="C13519" t="s">
        <v>14590</v>
      </c>
      <c r="D13519">
        <v>26</v>
      </c>
      <c r="E13519">
        <v>20</v>
      </c>
      <c r="F13519">
        <v>26</v>
      </c>
      <c r="G13519">
        <v>20</v>
      </c>
      <c r="H13519">
        <v>1</v>
      </c>
      <c r="I13519">
        <v>1</v>
      </c>
      <c r="J13519">
        <v>90</v>
      </c>
      <c r="K13519" s="194">
        <v>90</v>
      </c>
      <c r="L13519" t="s">
        <v>1077</v>
      </c>
      <c r="M13519" t="s">
        <v>1077</v>
      </c>
      <c r="N13519">
        <v>244</v>
      </c>
      <c r="O13519" t="s">
        <v>7876</v>
      </c>
      <c r="P13519" t="s">
        <v>9912</v>
      </c>
      <c r="Q13519">
        <v>0.24399999999999999</v>
      </c>
      <c r="R13519" s="117" t="s">
        <v>14595</v>
      </c>
      <c r="S13519" s="117" t="s">
        <v>14596</v>
      </c>
      <c r="T13519" t="s">
        <v>17448</v>
      </c>
      <c r="U13519" t="s">
        <v>10772</v>
      </c>
    </row>
    <row r="13520" spans="1:21">
      <c r="A13520" s="117" t="s">
        <v>20476</v>
      </c>
      <c r="B13520" t="s">
        <v>14590</v>
      </c>
      <c r="C13520" t="s">
        <v>14590</v>
      </c>
      <c r="D13520">
        <v>34</v>
      </c>
      <c r="E13520">
        <v>28</v>
      </c>
      <c r="F13520">
        <v>34</v>
      </c>
      <c r="G13520">
        <v>28</v>
      </c>
      <c r="H13520">
        <v>1</v>
      </c>
      <c r="I13520">
        <v>1</v>
      </c>
      <c r="J13520">
        <v>2</v>
      </c>
      <c r="K13520" s="194">
        <v>2</v>
      </c>
      <c r="L13520" t="s">
        <v>1077</v>
      </c>
      <c r="M13520" t="s">
        <v>1077</v>
      </c>
      <c r="N13520">
        <v>292</v>
      </c>
      <c r="O13520" t="s">
        <v>7876</v>
      </c>
      <c r="P13520" t="s">
        <v>20477</v>
      </c>
      <c r="Q13520">
        <v>0.29199999999999998</v>
      </c>
      <c r="R13520" s="117" t="s">
        <v>20478</v>
      </c>
      <c r="S13520" s="117" t="s">
        <v>14596</v>
      </c>
      <c r="T13520" t="s">
        <v>17448</v>
      </c>
      <c r="U13520" t="s">
        <v>10772</v>
      </c>
    </row>
    <row r="13521" spans="1:21">
      <c r="A13521" s="117" t="s">
        <v>300</v>
      </c>
      <c r="B13521" t="s">
        <v>14590</v>
      </c>
      <c r="C13521" t="s">
        <v>14590</v>
      </c>
      <c r="D13521">
        <v>25</v>
      </c>
      <c r="E13521">
        <v>19</v>
      </c>
      <c r="F13521">
        <v>25</v>
      </c>
      <c r="G13521">
        <v>19</v>
      </c>
      <c r="H13521">
        <v>1</v>
      </c>
      <c r="I13521">
        <v>1</v>
      </c>
      <c r="J13521">
        <v>13</v>
      </c>
      <c r="K13521" s="194">
        <v>13</v>
      </c>
      <c r="L13521" t="s">
        <v>1077</v>
      </c>
      <c r="M13521" t="s">
        <v>1077</v>
      </c>
      <c r="N13521">
        <v>264</v>
      </c>
      <c r="O13521" t="s">
        <v>7876</v>
      </c>
      <c r="P13521" t="s">
        <v>9913</v>
      </c>
      <c r="Q13521">
        <v>0.26400000000000001</v>
      </c>
      <c r="R13521" s="117" t="s">
        <v>14594</v>
      </c>
      <c r="S13521" s="117" t="s">
        <v>14589</v>
      </c>
      <c r="T13521" t="s">
        <v>12136</v>
      </c>
      <c r="U13521" t="s">
        <v>10772</v>
      </c>
    </row>
    <row r="13522" spans="1:21">
      <c r="A13522" s="117" t="s">
        <v>6066</v>
      </c>
      <c r="B13522" t="s">
        <v>14590</v>
      </c>
      <c r="C13522" t="s">
        <v>14590</v>
      </c>
      <c r="D13522">
        <v>25</v>
      </c>
      <c r="E13522">
        <v>19</v>
      </c>
      <c r="F13522">
        <v>25</v>
      </c>
      <c r="G13522">
        <v>19</v>
      </c>
      <c r="H13522">
        <v>1</v>
      </c>
      <c r="I13522">
        <v>1</v>
      </c>
      <c r="J13522">
        <v>91</v>
      </c>
      <c r="K13522" s="194">
        <v>91</v>
      </c>
      <c r="L13522" t="s">
        <v>1077</v>
      </c>
      <c r="M13522" t="s">
        <v>1077</v>
      </c>
      <c r="N13522">
        <v>312</v>
      </c>
      <c r="O13522" t="s">
        <v>7876</v>
      </c>
      <c r="P13522" t="s">
        <v>9910</v>
      </c>
      <c r="Q13522">
        <v>0.312</v>
      </c>
      <c r="R13522" s="117" t="s">
        <v>14594</v>
      </c>
      <c r="S13522" s="117" t="s">
        <v>14589</v>
      </c>
      <c r="T13522" t="s">
        <v>12136</v>
      </c>
      <c r="U13522" t="s">
        <v>10772</v>
      </c>
    </row>
    <row r="13523" spans="1:21">
      <c r="A13523" s="117" t="s">
        <v>6067</v>
      </c>
      <c r="B13523" t="s">
        <v>14590</v>
      </c>
      <c r="C13523" t="s">
        <v>14590</v>
      </c>
      <c r="D13523">
        <v>25</v>
      </c>
      <c r="E13523">
        <v>19</v>
      </c>
      <c r="F13523">
        <v>25</v>
      </c>
      <c r="G13523">
        <v>19</v>
      </c>
      <c r="H13523">
        <v>1</v>
      </c>
      <c r="I13523">
        <v>1</v>
      </c>
      <c r="J13523">
        <v>80</v>
      </c>
      <c r="K13523" s="194">
        <v>80</v>
      </c>
      <c r="L13523" t="s">
        <v>1077</v>
      </c>
      <c r="M13523" t="s">
        <v>1077</v>
      </c>
      <c r="N13523">
        <v>117</v>
      </c>
      <c r="O13523" t="s">
        <v>7876</v>
      </c>
      <c r="P13523" t="s">
        <v>9910</v>
      </c>
      <c r="Q13523">
        <v>0.11700000000000001</v>
      </c>
      <c r="R13523" s="117" t="s">
        <v>14594</v>
      </c>
      <c r="S13523" s="117" t="s">
        <v>14589</v>
      </c>
      <c r="T13523" t="s">
        <v>12136</v>
      </c>
      <c r="U13523" t="s">
        <v>10772</v>
      </c>
    </row>
    <row r="13524" spans="1:21">
      <c r="A13524" s="117" t="s">
        <v>6068</v>
      </c>
      <c r="B13524" t="s">
        <v>14590</v>
      </c>
      <c r="C13524" t="s">
        <v>14590</v>
      </c>
      <c r="D13524">
        <v>26</v>
      </c>
      <c r="E13524">
        <v>20</v>
      </c>
      <c r="F13524">
        <v>26</v>
      </c>
      <c r="G13524">
        <v>20</v>
      </c>
      <c r="H13524">
        <v>1</v>
      </c>
      <c r="I13524">
        <v>1</v>
      </c>
      <c r="J13524">
        <v>50</v>
      </c>
      <c r="K13524" s="194">
        <v>50</v>
      </c>
      <c r="L13524" t="s">
        <v>1077</v>
      </c>
      <c r="M13524" t="s">
        <v>1077</v>
      </c>
      <c r="N13524">
        <v>134</v>
      </c>
      <c r="O13524" t="s">
        <v>7876</v>
      </c>
      <c r="P13524" t="s">
        <v>9910</v>
      </c>
      <c r="Q13524">
        <v>0.13400000000000001</v>
      </c>
      <c r="R13524" s="117" t="s">
        <v>14595</v>
      </c>
      <c r="S13524" s="117" t="s">
        <v>14596</v>
      </c>
      <c r="T13524" t="s">
        <v>17448</v>
      </c>
      <c r="U13524" t="s">
        <v>10772</v>
      </c>
    </row>
    <row r="13525" spans="1:21">
      <c r="A13525" s="117" t="s">
        <v>6069</v>
      </c>
      <c r="B13525" t="s">
        <v>14590</v>
      </c>
      <c r="C13525" t="s">
        <v>14590</v>
      </c>
      <c r="D13525">
        <v>26</v>
      </c>
      <c r="E13525">
        <v>20</v>
      </c>
      <c r="F13525">
        <v>26</v>
      </c>
      <c r="G13525">
        <v>20</v>
      </c>
      <c r="H13525">
        <v>1</v>
      </c>
      <c r="I13525">
        <v>1</v>
      </c>
      <c r="J13525">
        <v>80</v>
      </c>
      <c r="K13525" s="194">
        <v>80</v>
      </c>
      <c r="L13525" t="s">
        <v>1077</v>
      </c>
      <c r="M13525" t="s">
        <v>1077</v>
      </c>
      <c r="N13525">
        <v>170</v>
      </c>
      <c r="O13525" t="s">
        <v>7876</v>
      </c>
      <c r="P13525" t="s">
        <v>9910</v>
      </c>
      <c r="Q13525">
        <v>0.17</v>
      </c>
      <c r="R13525" s="117" t="s">
        <v>14595</v>
      </c>
      <c r="S13525" s="117" t="s">
        <v>14596</v>
      </c>
      <c r="T13525" t="s">
        <v>17448</v>
      </c>
      <c r="U13525" t="s">
        <v>10772</v>
      </c>
    </row>
    <row r="13526" spans="1:21">
      <c r="A13526" s="117" t="s">
        <v>6070</v>
      </c>
      <c r="B13526" t="s">
        <v>14590</v>
      </c>
      <c r="C13526" t="s">
        <v>14590</v>
      </c>
      <c r="D13526">
        <v>25</v>
      </c>
      <c r="E13526">
        <v>19</v>
      </c>
      <c r="F13526">
        <v>25</v>
      </c>
      <c r="G13526">
        <v>19</v>
      </c>
      <c r="H13526">
        <v>1</v>
      </c>
      <c r="I13526">
        <v>1</v>
      </c>
      <c r="J13526">
        <v>32</v>
      </c>
      <c r="K13526" s="194">
        <v>32</v>
      </c>
      <c r="L13526" t="s">
        <v>1077</v>
      </c>
      <c r="M13526" t="s">
        <v>1077</v>
      </c>
      <c r="N13526">
        <v>128</v>
      </c>
      <c r="O13526" t="s">
        <v>7876</v>
      </c>
      <c r="P13526" t="s">
        <v>9910</v>
      </c>
      <c r="Q13526">
        <v>0.128</v>
      </c>
      <c r="R13526" s="117" t="s">
        <v>14594</v>
      </c>
      <c r="S13526" s="117" t="s">
        <v>14589</v>
      </c>
      <c r="T13526" t="s">
        <v>12136</v>
      </c>
      <c r="U13526" t="s">
        <v>10772</v>
      </c>
    </row>
    <row r="13527" spans="1:21">
      <c r="A13527" s="117" t="s">
        <v>6071</v>
      </c>
      <c r="B13527" t="s">
        <v>14590</v>
      </c>
      <c r="C13527" t="s">
        <v>14590</v>
      </c>
      <c r="D13527">
        <v>26</v>
      </c>
      <c r="E13527">
        <v>20</v>
      </c>
      <c r="F13527">
        <v>26</v>
      </c>
      <c r="G13527">
        <v>20</v>
      </c>
      <c r="H13527">
        <v>1</v>
      </c>
      <c r="I13527">
        <v>1</v>
      </c>
      <c r="J13527">
        <v>30</v>
      </c>
      <c r="K13527" s="194">
        <v>30</v>
      </c>
      <c r="L13527" t="s">
        <v>1077</v>
      </c>
      <c r="M13527" t="s">
        <v>1077</v>
      </c>
      <c r="N13527">
        <v>150</v>
      </c>
      <c r="O13527" t="s">
        <v>7876</v>
      </c>
      <c r="P13527" t="s">
        <v>9914</v>
      </c>
      <c r="Q13527">
        <v>0.15</v>
      </c>
      <c r="R13527" s="117" t="s">
        <v>14595</v>
      </c>
      <c r="S13527" s="117" t="s">
        <v>14596</v>
      </c>
      <c r="T13527" t="s">
        <v>17448</v>
      </c>
      <c r="U13527" t="s">
        <v>10772</v>
      </c>
    </row>
    <row r="13528" spans="1:21">
      <c r="A13528" s="117" t="s">
        <v>6072</v>
      </c>
      <c r="B13528" t="s">
        <v>14590</v>
      </c>
      <c r="C13528" t="s">
        <v>14590</v>
      </c>
      <c r="D13528">
        <v>26</v>
      </c>
      <c r="E13528">
        <v>20</v>
      </c>
      <c r="F13528">
        <v>26</v>
      </c>
      <c r="G13528">
        <v>20</v>
      </c>
      <c r="H13528">
        <v>1</v>
      </c>
      <c r="I13528">
        <v>1</v>
      </c>
      <c r="J13528">
        <v>40</v>
      </c>
      <c r="K13528" s="194">
        <v>40</v>
      </c>
      <c r="L13528" t="s">
        <v>1077</v>
      </c>
      <c r="M13528" t="s">
        <v>1077</v>
      </c>
      <c r="N13528">
        <v>187</v>
      </c>
      <c r="O13528" t="s">
        <v>7876</v>
      </c>
      <c r="P13528" t="s">
        <v>9910</v>
      </c>
      <c r="Q13528">
        <v>0.187</v>
      </c>
      <c r="R13528" s="117" t="s">
        <v>14595</v>
      </c>
      <c r="S13528" s="117" t="s">
        <v>14596</v>
      </c>
      <c r="T13528" t="s">
        <v>17448</v>
      </c>
      <c r="U13528" t="s">
        <v>10772</v>
      </c>
    </row>
    <row r="13529" spans="1:21">
      <c r="A13529" s="117" t="s">
        <v>301</v>
      </c>
      <c r="B13529" t="s">
        <v>14590</v>
      </c>
      <c r="C13529" t="s">
        <v>14590</v>
      </c>
      <c r="D13529">
        <v>25</v>
      </c>
      <c r="E13529">
        <v>19</v>
      </c>
      <c r="F13529">
        <v>25</v>
      </c>
      <c r="G13529">
        <v>19</v>
      </c>
      <c r="H13529">
        <v>1</v>
      </c>
      <c r="I13529">
        <v>1</v>
      </c>
      <c r="J13529">
        <v>54</v>
      </c>
      <c r="K13529" s="194">
        <v>54</v>
      </c>
      <c r="L13529" t="s">
        <v>1077</v>
      </c>
      <c r="M13529" t="s">
        <v>1077</v>
      </c>
      <c r="N13529">
        <v>120</v>
      </c>
      <c r="O13529" t="s">
        <v>7876</v>
      </c>
      <c r="P13529" t="s">
        <v>9915</v>
      </c>
      <c r="Q13529">
        <v>0.12</v>
      </c>
      <c r="R13529" s="117" t="s">
        <v>14594</v>
      </c>
      <c r="S13529" s="117" t="s">
        <v>14589</v>
      </c>
      <c r="T13529" t="s">
        <v>12136</v>
      </c>
      <c r="U13529" t="s">
        <v>10772</v>
      </c>
    </row>
    <row r="13530" spans="1:21">
      <c r="A13530" s="117" t="s">
        <v>6073</v>
      </c>
      <c r="B13530" t="s">
        <v>14590</v>
      </c>
      <c r="C13530" t="s">
        <v>14590</v>
      </c>
      <c r="D13530">
        <v>26</v>
      </c>
      <c r="E13530">
        <v>20</v>
      </c>
      <c r="F13530">
        <v>26</v>
      </c>
      <c r="G13530">
        <v>20</v>
      </c>
      <c r="H13530">
        <v>1</v>
      </c>
      <c r="I13530">
        <v>1</v>
      </c>
      <c r="J13530">
        <v>20</v>
      </c>
      <c r="K13530" s="194">
        <v>20</v>
      </c>
      <c r="L13530" t="s">
        <v>1077</v>
      </c>
      <c r="M13530" t="s">
        <v>1077</v>
      </c>
      <c r="N13530">
        <v>140</v>
      </c>
      <c r="O13530" t="s">
        <v>7876</v>
      </c>
      <c r="P13530" t="s">
        <v>9916</v>
      </c>
      <c r="Q13530">
        <v>0.14000000000000001</v>
      </c>
      <c r="R13530" s="117" t="s">
        <v>14595</v>
      </c>
      <c r="S13530" s="117" t="s">
        <v>14596</v>
      </c>
      <c r="T13530" t="s">
        <v>17448</v>
      </c>
      <c r="U13530" t="s">
        <v>10772</v>
      </c>
    </row>
    <row r="13531" spans="1:21">
      <c r="A13531" s="117" t="s">
        <v>6074</v>
      </c>
      <c r="B13531" t="s">
        <v>14590</v>
      </c>
      <c r="C13531" t="s">
        <v>14590</v>
      </c>
      <c r="D13531">
        <v>26</v>
      </c>
      <c r="E13531">
        <v>20</v>
      </c>
      <c r="F13531">
        <v>26</v>
      </c>
      <c r="G13531">
        <v>20</v>
      </c>
      <c r="H13531">
        <v>1</v>
      </c>
      <c r="I13531">
        <v>1</v>
      </c>
      <c r="J13531">
        <v>30</v>
      </c>
      <c r="K13531" s="194">
        <v>30</v>
      </c>
      <c r="L13531" t="s">
        <v>1077</v>
      </c>
      <c r="M13531" t="s">
        <v>1077</v>
      </c>
      <c r="N13531">
        <v>175</v>
      </c>
      <c r="O13531" t="s">
        <v>7876</v>
      </c>
      <c r="P13531" t="s">
        <v>9917</v>
      </c>
      <c r="Q13531">
        <v>0.17499999999999999</v>
      </c>
      <c r="R13531" s="117" t="s">
        <v>14595</v>
      </c>
      <c r="S13531" s="117" t="s">
        <v>14596</v>
      </c>
      <c r="T13531" t="s">
        <v>17448</v>
      </c>
      <c r="U13531" t="s">
        <v>10772</v>
      </c>
    </row>
    <row r="13532" spans="1:21">
      <c r="A13532" s="117" t="s">
        <v>312</v>
      </c>
      <c r="B13532" t="s">
        <v>14590</v>
      </c>
      <c r="C13532" t="s">
        <v>14590</v>
      </c>
      <c r="D13532">
        <v>26</v>
      </c>
      <c r="E13532">
        <v>20</v>
      </c>
      <c r="F13532">
        <v>26</v>
      </c>
      <c r="G13532">
        <v>20</v>
      </c>
      <c r="H13532">
        <v>1</v>
      </c>
      <c r="I13532">
        <v>1</v>
      </c>
      <c r="J13532">
        <v>20</v>
      </c>
      <c r="K13532" s="194">
        <v>20</v>
      </c>
      <c r="L13532" t="s">
        <v>1077</v>
      </c>
      <c r="M13532" t="s">
        <v>1077</v>
      </c>
      <c r="N13532">
        <v>136</v>
      </c>
      <c r="O13532" t="s">
        <v>7876</v>
      </c>
      <c r="P13532" t="s">
        <v>9918</v>
      </c>
      <c r="Q13532">
        <v>0.13600000000000001</v>
      </c>
      <c r="R13532" s="117" t="s">
        <v>14595</v>
      </c>
      <c r="S13532" s="117" t="s">
        <v>14596</v>
      </c>
      <c r="T13532" t="s">
        <v>17448</v>
      </c>
      <c r="U13532" t="s">
        <v>10773</v>
      </c>
    </row>
    <row r="13533" spans="1:21">
      <c r="A13533" s="117" t="s">
        <v>6075</v>
      </c>
      <c r="B13533" t="s">
        <v>14590</v>
      </c>
      <c r="C13533" t="s">
        <v>14590</v>
      </c>
      <c r="D13533">
        <v>26</v>
      </c>
      <c r="E13533">
        <v>20</v>
      </c>
      <c r="F13533">
        <v>26</v>
      </c>
      <c r="G13533">
        <v>20</v>
      </c>
      <c r="H13533">
        <v>1</v>
      </c>
      <c r="I13533">
        <v>1</v>
      </c>
      <c r="J13533">
        <v>6</v>
      </c>
      <c r="K13533" s="194">
        <v>6</v>
      </c>
      <c r="L13533" t="s">
        <v>1077</v>
      </c>
      <c r="M13533" t="s">
        <v>1077</v>
      </c>
      <c r="N13533">
        <v>153</v>
      </c>
      <c r="O13533" t="s">
        <v>7876</v>
      </c>
      <c r="P13533" t="s">
        <v>9910</v>
      </c>
      <c r="Q13533">
        <v>0.153</v>
      </c>
      <c r="R13533" s="117" t="s">
        <v>14595</v>
      </c>
      <c r="S13533" s="117" t="s">
        <v>14596</v>
      </c>
      <c r="T13533" t="s">
        <v>17448</v>
      </c>
      <c r="U13533" t="s">
        <v>10772</v>
      </c>
    </row>
    <row r="13534" spans="1:21">
      <c r="A13534" s="117" t="s">
        <v>6076</v>
      </c>
      <c r="B13534" t="s">
        <v>14590</v>
      </c>
      <c r="C13534" t="s">
        <v>14590</v>
      </c>
      <c r="D13534">
        <v>26</v>
      </c>
      <c r="E13534">
        <v>20</v>
      </c>
      <c r="F13534">
        <v>26</v>
      </c>
      <c r="G13534">
        <v>20</v>
      </c>
      <c r="H13534">
        <v>1</v>
      </c>
      <c r="I13534">
        <v>1</v>
      </c>
      <c r="J13534">
        <v>6</v>
      </c>
      <c r="K13534" s="194">
        <v>6</v>
      </c>
      <c r="L13534" t="s">
        <v>1077</v>
      </c>
      <c r="M13534" t="s">
        <v>1077</v>
      </c>
      <c r="N13534">
        <v>189.73</v>
      </c>
      <c r="O13534" t="s">
        <v>7876</v>
      </c>
      <c r="P13534" t="s">
        <v>9919</v>
      </c>
      <c r="Q13534">
        <v>0.18973000000000001</v>
      </c>
      <c r="R13534" s="117" t="s">
        <v>14595</v>
      </c>
      <c r="S13534" s="117" t="s">
        <v>14596</v>
      </c>
      <c r="T13534" t="s">
        <v>17448</v>
      </c>
      <c r="U13534" t="s">
        <v>10772</v>
      </c>
    </row>
    <row r="13535" spans="1:21">
      <c r="A13535" s="117" t="s">
        <v>283</v>
      </c>
      <c r="B13535" t="s">
        <v>13815</v>
      </c>
      <c r="C13535" t="s">
        <v>14590</v>
      </c>
      <c r="D13535">
        <v>2</v>
      </c>
      <c r="E13535">
        <v>29</v>
      </c>
      <c r="F13535">
        <v>25</v>
      </c>
      <c r="G13535">
        <v>19</v>
      </c>
      <c r="H13535">
        <v>1</v>
      </c>
      <c r="I13535">
        <v>1</v>
      </c>
      <c r="J13535">
        <v>112</v>
      </c>
      <c r="K13535" s="194">
        <v>115</v>
      </c>
      <c r="L13535" t="s">
        <v>1077</v>
      </c>
      <c r="M13535" t="s">
        <v>1077</v>
      </c>
      <c r="N13535">
        <v>148</v>
      </c>
      <c r="O13535" t="s">
        <v>7876</v>
      </c>
      <c r="P13535" t="s">
        <v>9906</v>
      </c>
      <c r="Q13535">
        <v>0.14799999999999999</v>
      </c>
      <c r="R13535" s="117" t="s">
        <v>14594</v>
      </c>
      <c r="S13535" s="117" t="s">
        <v>14589</v>
      </c>
      <c r="T13535" t="s">
        <v>12136</v>
      </c>
      <c r="U13535" t="s">
        <v>10772</v>
      </c>
    </row>
    <row r="13536" spans="1:21">
      <c r="A13536" s="117" t="s">
        <v>302</v>
      </c>
      <c r="B13536" t="s">
        <v>14590</v>
      </c>
      <c r="C13536" t="s">
        <v>14590</v>
      </c>
      <c r="D13536">
        <v>25</v>
      </c>
      <c r="E13536">
        <v>19</v>
      </c>
      <c r="F13536">
        <v>25</v>
      </c>
      <c r="G13536">
        <v>19</v>
      </c>
      <c r="H13536">
        <v>1</v>
      </c>
      <c r="I13536">
        <v>1</v>
      </c>
      <c r="J13536">
        <v>14</v>
      </c>
      <c r="K13536" s="194">
        <v>14</v>
      </c>
      <c r="L13536" t="s">
        <v>1077</v>
      </c>
      <c r="M13536" t="s">
        <v>1077</v>
      </c>
      <c r="N13536">
        <v>167</v>
      </c>
      <c r="O13536" t="s">
        <v>7876</v>
      </c>
      <c r="P13536" t="s">
        <v>9906</v>
      </c>
      <c r="Q13536">
        <v>0.16700000000000001</v>
      </c>
      <c r="R13536" s="117" t="s">
        <v>14594</v>
      </c>
      <c r="S13536" s="117" t="s">
        <v>14589</v>
      </c>
      <c r="T13536" t="s">
        <v>12136</v>
      </c>
      <c r="U13536" t="s">
        <v>10772</v>
      </c>
    </row>
    <row r="13537" spans="1:21">
      <c r="A13537" s="117" t="s">
        <v>6077</v>
      </c>
      <c r="B13537" t="s">
        <v>14590</v>
      </c>
      <c r="C13537" t="s">
        <v>14590</v>
      </c>
      <c r="D13537">
        <v>26</v>
      </c>
      <c r="E13537">
        <v>20</v>
      </c>
      <c r="F13537">
        <v>26</v>
      </c>
      <c r="G13537">
        <v>20</v>
      </c>
      <c r="H13537">
        <v>1</v>
      </c>
      <c r="I13537">
        <v>1</v>
      </c>
      <c r="J13537">
        <v>40</v>
      </c>
      <c r="K13537" s="194">
        <v>40</v>
      </c>
      <c r="L13537" t="s">
        <v>1077</v>
      </c>
      <c r="M13537" t="s">
        <v>1077</v>
      </c>
      <c r="N13537">
        <v>205</v>
      </c>
      <c r="O13537" t="s">
        <v>7876</v>
      </c>
      <c r="P13537" t="s">
        <v>9906</v>
      </c>
      <c r="Q13537">
        <v>0.20499999999999999</v>
      </c>
      <c r="R13537" s="117" t="s">
        <v>14595</v>
      </c>
      <c r="S13537" s="117" t="s">
        <v>14596</v>
      </c>
      <c r="T13537" t="s">
        <v>17448</v>
      </c>
      <c r="U13537" t="s">
        <v>10772</v>
      </c>
    </row>
    <row r="13538" spans="1:21">
      <c r="A13538" s="117" t="s">
        <v>6078</v>
      </c>
      <c r="B13538" t="s">
        <v>14590</v>
      </c>
      <c r="C13538" t="s">
        <v>14590</v>
      </c>
      <c r="D13538">
        <v>25</v>
      </c>
      <c r="E13538">
        <v>19</v>
      </c>
      <c r="F13538">
        <v>25</v>
      </c>
      <c r="G13538">
        <v>19</v>
      </c>
      <c r="H13538">
        <v>1</v>
      </c>
      <c r="I13538">
        <v>1</v>
      </c>
      <c r="J13538">
        <v>29</v>
      </c>
      <c r="K13538" s="194">
        <v>29</v>
      </c>
      <c r="L13538" t="s">
        <v>1077</v>
      </c>
      <c r="M13538" t="s">
        <v>1077</v>
      </c>
      <c r="N13538">
        <v>174</v>
      </c>
      <c r="O13538" t="s">
        <v>7876</v>
      </c>
      <c r="P13538" t="s">
        <v>9920</v>
      </c>
      <c r="Q13538">
        <v>0.17399999999999999</v>
      </c>
      <c r="R13538" s="117" t="s">
        <v>14594</v>
      </c>
      <c r="S13538" s="117" t="s">
        <v>14589</v>
      </c>
      <c r="T13538" t="s">
        <v>12136</v>
      </c>
      <c r="U13538" t="s">
        <v>10773</v>
      </c>
    </row>
    <row r="13539" spans="1:21">
      <c r="A13539" s="117" t="s">
        <v>6079</v>
      </c>
      <c r="B13539" t="s">
        <v>14590</v>
      </c>
      <c r="C13539" t="s">
        <v>14590</v>
      </c>
      <c r="D13539">
        <v>26</v>
      </c>
      <c r="E13539">
        <v>20</v>
      </c>
      <c r="F13539">
        <v>26</v>
      </c>
      <c r="G13539">
        <v>20</v>
      </c>
      <c r="H13539">
        <v>1</v>
      </c>
      <c r="I13539">
        <v>1</v>
      </c>
      <c r="J13539">
        <v>10</v>
      </c>
      <c r="K13539" s="194">
        <v>10</v>
      </c>
      <c r="L13539" t="s">
        <v>1077</v>
      </c>
      <c r="M13539" t="s">
        <v>1077</v>
      </c>
      <c r="N13539">
        <v>196</v>
      </c>
      <c r="O13539" t="s">
        <v>7876</v>
      </c>
      <c r="P13539" t="s">
        <v>9921</v>
      </c>
      <c r="Q13539">
        <v>0.19600000000000001</v>
      </c>
      <c r="R13539" s="117" t="s">
        <v>14595</v>
      </c>
      <c r="S13539" s="117" t="s">
        <v>14596</v>
      </c>
      <c r="T13539" t="s">
        <v>17448</v>
      </c>
      <c r="U13539" t="s">
        <v>10772</v>
      </c>
    </row>
    <row r="13540" spans="1:21">
      <c r="A13540" s="117" t="s">
        <v>6080</v>
      </c>
      <c r="B13540" t="s">
        <v>14590</v>
      </c>
      <c r="C13540" t="s">
        <v>14590</v>
      </c>
      <c r="D13540">
        <v>26</v>
      </c>
      <c r="E13540">
        <v>20</v>
      </c>
      <c r="F13540">
        <v>26</v>
      </c>
      <c r="G13540">
        <v>20</v>
      </c>
      <c r="H13540">
        <v>1</v>
      </c>
      <c r="I13540">
        <v>1</v>
      </c>
      <c r="J13540">
        <v>16</v>
      </c>
      <c r="K13540" s="194">
        <v>16</v>
      </c>
      <c r="L13540" t="s">
        <v>1077</v>
      </c>
      <c r="M13540" t="s">
        <v>1077</v>
      </c>
      <c r="N13540">
        <v>244</v>
      </c>
      <c r="O13540" t="s">
        <v>7876</v>
      </c>
      <c r="P13540" t="s">
        <v>9922</v>
      </c>
      <c r="Q13540">
        <v>0.24399999999999999</v>
      </c>
      <c r="R13540" s="117" t="s">
        <v>14595</v>
      </c>
      <c r="S13540" s="117" t="s">
        <v>14596</v>
      </c>
      <c r="T13540" t="s">
        <v>17448</v>
      </c>
      <c r="U13540" t="s">
        <v>10773</v>
      </c>
    </row>
    <row r="13541" spans="1:21">
      <c r="A13541" s="117" t="s">
        <v>284</v>
      </c>
      <c r="B13541" t="s">
        <v>14590</v>
      </c>
      <c r="C13541" t="s">
        <v>14590</v>
      </c>
      <c r="D13541">
        <v>25</v>
      </c>
      <c r="E13541">
        <v>19</v>
      </c>
      <c r="F13541">
        <v>25</v>
      </c>
      <c r="G13541">
        <v>19</v>
      </c>
      <c r="H13541">
        <v>1</v>
      </c>
      <c r="I13541">
        <v>1</v>
      </c>
      <c r="J13541">
        <v>40</v>
      </c>
      <c r="K13541" s="194">
        <v>40</v>
      </c>
      <c r="L13541" t="s">
        <v>1077</v>
      </c>
      <c r="M13541" t="s">
        <v>1077</v>
      </c>
      <c r="N13541">
        <v>172</v>
      </c>
      <c r="O13541" t="s">
        <v>7876</v>
      </c>
      <c r="P13541" t="s">
        <v>9923</v>
      </c>
      <c r="Q13541">
        <v>0.17199999999999999</v>
      </c>
      <c r="R13541" s="117" t="s">
        <v>14594</v>
      </c>
      <c r="S13541" s="117" t="s">
        <v>14589</v>
      </c>
      <c r="T13541" t="s">
        <v>12136</v>
      </c>
      <c r="U13541" t="s">
        <v>10772</v>
      </c>
    </row>
    <row r="13542" spans="1:21">
      <c r="A13542" s="117" t="s">
        <v>303</v>
      </c>
      <c r="B13542" t="s">
        <v>14590</v>
      </c>
      <c r="C13542" t="s">
        <v>14590</v>
      </c>
      <c r="D13542">
        <v>25</v>
      </c>
      <c r="E13542">
        <v>19</v>
      </c>
      <c r="F13542">
        <v>25</v>
      </c>
      <c r="G13542">
        <v>19</v>
      </c>
      <c r="H13542">
        <v>1</v>
      </c>
      <c r="I13542">
        <v>1</v>
      </c>
      <c r="J13542">
        <v>20</v>
      </c>
      <c r="K13542" s="194">
        <v>20</v>
      </c>
      <c r="L13542" t="s">
        <v>1077</v>
      </c>
      <c r="M13542" t="s">
        <v>1077</v>
      </c>
      <c r="N13542">
        <v>180.75</v>
      </c>
      <c r="O13542" t="s">
        <v>7876</v>
      </c>
      <c r="P13542" t="s">
        <v>9924</v>
      </c>
      <c r="Q13542">
        <v>0.18074999999999999</v>
      </c>
      <c r="R13542" s="117" t="s">
        <v>14594</v>
      </c>
      <c r="S13542" s="117" t="s">
        <v>14589</v>
      </c>
      <c r="T13542" t="s">
        <v>12136</v>
      </c>
      <c r="U13542" t="s">
        <v>10772</v>
      </c>
    </row>
    <row r="13543" spans="1:21">
      <c r="A13543" s="117" t="s">
        <v>304</v>
      </c>
      <c r="B13543" t="s">
        <v>14590</v>
      </c>
      <c r="C13543" t="s">
        <v>14590</v>
      </c>
      <c r="D13543">
        <v>82</v>
      </c>
      <c r="E13543">
        <v>76</v>
      </c>
      <c r="F13543">
        <v>96</v>
      </c>
      <c r="G13543">
        <v>90</v>
      </c>
      <c r="H13543">
        <v>1</v>
      </c>
      <c r="I13543">
        <v>1</v>
      </c>
      <c r="J13543">
        <v>999999</v>
      </c>
      <c r="K13543" s="194">
        <v>999999</v>
      </c>
      <c r="L13543" t="s">
        <v>1077</v>
      </c>
      <c r="M13543" t="s">
        <v>1077</v>
      </c>
      <c r="N13543">
        <v>232.833</v>
      </c>
      <c r="O13543" t="s">
        <v>7876</v>
      </c>
      <c r="P13543" t="s">
        <v>9925</v>
      </c>
      <c r="Q13543">
        <v>0.23283300000000001</v>
      </c>
      <c r="R13543" s="117" t="s">
        <v>14594</v>
      </c>
      <c r="S13543" s="117" t="s">
        <v>14589</v>
      </c>
      <c r="T13543" t="s">
        <v>12136</v>
      </c>
      <c r="U13543" t="s">
        <v>10772</v>
      </c>
    </row>
    <row r="13544" spans="1:21">
      <c r="A13544" s="117" t="s">
        <v>305</v>
      </c>
      <c r="B13544" t="s">
        <v>13815</v>
      </c>
      <c r="C13544" t="s">
        <v>14590</v>
      </c>
      <c r="D13544">
        <v>2</v>
      </c>
      <c r="E13544">
        <v>29</v>
      </c>
      <c r="F13544">
        <v>25</v>
      </c>
      <c r="G13544">
        <v>19</v>
      </c>
      <c r="H13544">
        <v>1</v>
      </c>
      <c r="I13544">
        <v>1</v>
      </c>
      <c r="J13544">
        <v>41</v>
      </c>
      <c r="K13544" s="194">
        <v>65</v>
      </c>
      <c r="L13544" t="s">
        <v>1077</v>
      </c>
      <c r="M13544" t="s">
        <v>1077</v>
      </c>
      <c r="N13544">
        <v>210</v>
      </c>
      <c r="O13544" t="s">
        <v>7876</v>
      </c>
      <c r="P13544" t="s">
        <v>9926</v>
      </c>
      <c r="Q13544">
        <v>0.21</v>
      </c>
      <c r="R13544" s="117" t="s">
        <v>14594</v>
      </c>
      <c r="S13544" s="117" t="s">
        <v>14589</v>
      </c>
      <c r="T13544" t="s">
        <v>12136</v>
      </c>
      <c r="U13544" t="s">
        <v>10772</v>
      </c>
    </row>
    <row r="13545" spans="1:21">
      <c r="A13545" s="117" t="s">
        <v>6081</v>
      </c>
      <c r="B13545" t="s">
        <v>14590</v>
      </c>
      <c r="C13545" t="s">
        <v>14590</v>
      </c>
      <c r="D13545">
        <v>26</v>
      </c>
      <c r="E13545">
        <v>20</v>
      </c>
      <c r="F13545">
        <v>26</v>
      </c>
      <c r="G13545">
        <v>20</v>
      </c>
      <c r="H13545">
        <v>1</v>
      </c>
      <c r="I13545">
        <v>1</v>
      </c>
      <c r="J13545">
        <v>30</v>
      </c>
      <c r="K13545" s="194">
        <v>30</v>
      </c>
      <c r="L13545" t="s">
        <v>1077</v>
      </c>
      <c r="M13545" t="s">
        <v>1077</v>
      </c>
      <c r="N13545">
        <v>230</v>
      </c>
      <c r="O13545" t="s">
        <v>7876</v>
      </c>
      <c r="P13545" t="s">
        <v>9927</v>
      </c>
      <c r="Q13545">
        <v>0.23</v>
      </c>
      <c r="R13545" s="117" t="s">
        <v>14595</v>
      </c>
      <c r="S13545" s="117" t="s">
        <v>14596</v>
      </c>
      <c r="T13545" t="s">
        <v>17448</v>
      </c>
      <c r="U13545" t="s">
        <v>10772</v>
      </c>
    </row>
    <row r="13546" spans="1:21">
      <c r="A13546" s="117" t="s">
        <v>6082</v>
      </c>
      <c r="B13546" t="s">
        <v>14590</v>
      </c>
      <c r="C13546" t="s">
        <v>14590</v>
      </c>
      <c r="D13546">
        <v>82</v>
      </c>
      <c r="E13546">
        <v>76</v>
      </c>
      <c r="F13546">
        <v>26</v>
      </c>
      <c r="G13546">
        <v>20</v>
      </c>
      <c r="H13546">
        <v>1</v>
      </c>
      <c r="I13546">
        <v>1</v>
      </c>
      <c r="J13546">
        <v>12</v>
      </c>
      <c r="K13546" s="194">
        <v>12</v>
      </c>
      <c r="L13546" t="s">
        <v>1077</v>
      </c>
      <c r="M13546" t="s">
        <v>1077</v>
      </c>
      <c r="N13546">
        <v>286.83300000000003</v>
      </c>
      <c r="O13546" t="s">
        <v>7876</v>
      </c>
      <c r="P13546" t="s">
        <v>9928</v>
      </c>
      <c r="Q13546">
        <v>0.286833</v>
      </c>
      <c r="R13546" s="117" t="s">
        <v>14595</v>
      </c>
      <c r="S13546" s="117" t="s">
        <v>14596</v>
      </c>
      <c r="T13546" t="s">
        <v>17448</v>
      </c>
      <c r="U13546" t="s">
        <v>10773</v>
      </c>
    </row>
    <row r="13547" spans="1:21">
      <c r="A13547" s="117" t="s">
        <v>6083</v>
      </c>
      <c r="B13547" t="s">
        <v>14590</v>
      </c>
      <c r="C13547" t="s">
        <v>14590</v>
      </c>
      <c r="D13547">
        <v>25</v>
      </c>
      <c r="E13547">
        <v>19</v>
      </c>
      <c r="F13547">
        <v>25</v>
      </c>
      <c r="G13547">
        <v>19</v>
      </c>
      <c r="H13547">
        <v>1</v>
      </c>
      <c r="I13547">
        <v>1</v>
      </c>
      <c r="J13547">
        <v>31</v>
      </c>
      <c r="K13547" s="194">
        <v>31</v>
      </c>
      <c r="L13547" t="s">
        <v>1077</v>
      </c>
      <c r="M13547" t="s">
        <v>1077</v>
      </c>
      <c r="N13547">
        <v>194</v>
      </c>
      <c r="O13547" t="s">
        <v>7876</v>
      </c>
      <c r="P13547" t="s">
        <v>9929</v>
      </c>
      <c r="Q13547">
        <v>0.19400000000000001</v>
      </c>
      <c r="R13547" s="117" t="s">
        <v>14594</v>
      </c>
      <c r="S13547" s="117" t="s">
        <v>14589</v>
      </c>
      <c r="T13547" t="s">
        <v>12136</v>
      </c>
      <c r="U13547" t="s">
        <v>10772</v>
      </c>
    </row>
    <row r="13548" spans="1:21">
      <c r="A13548" s="117" t="s">
        <v>6084</v>
      </c>
      <c r="B13548" t="s">
        <v>14590</v>
      </c>
      <c r="C13548" t="s">
        <v>14590</v>
      </c>
      <c r="D13548">
        <v>25</v>
      </c>
      <c r="E13548">
        <v>19</v>
      </c>
      <c r="F13548">
        <v>25</v>
      </c>
      <c r="G13548">
        <v>19</v>
      </c>
      <c r="H13548">
        <v>1</v>
      </c>
      <c r="I13548">
        <v>1</v>
      </c>
      <c r="J13548">
        <v>16</v>
      </c>
      <c r="K13548" s="194">
        <v>16</v>
      </c>
      <c r="L13548" t="s">
        <v>1077</v>
      </c>
      <c r="M13548" t="s">
        <v>1077</v>
      </c>
      <c r="N13548">
        <v>215</v>
      </c>
      <c r="O13548" t="s">
        <v>7876</v>
      </c>
      <c r="P13548" t="s">
        <v>9910</v>
      </c>
      <c r="Q13548">
        <v>0.215</v>
      </c>
      <c r="R13548" s="117" t="s">
        <v>14594</v>
      </c>
      <c r="S13548" s="117" t="s">
        <v>14589</v>
      </c>
      <c r="T13548" t="s">
        <v>12136</v>
      </c>
      <c r="U13548" t="s">
        <v>10772</v>
      </c>
    </row>
    <row r="13549" spans="1:21">
      <c r="A13549" s="117" t="s">
        <v>6085</v>
      </c>
      <c r="B13549" t="s">
        <v>14590</v>
      </c>
      <c r="C13549" t="s">
        <v>14590</v>
      </c>
      <c r="D13549">
        <v>25</v>
      </c>
      <c r="E13549">
        <v>19</v>
      </c>
      <c r="F13549">
        <v>25</v>
      </c>
      <c r="G13549">
        <v>19</v>
      </c>
      <c r="H13549">
        <v>1</v>
      </c>
      <c r="I13549">
        <v>1</v>
      </c>
      <c r="J13549">
        <v>26</v>
      </c>
      <c r="K13549" s="194">
        <v>26</v>
      </c>
      <c r="L13549" t="s">
        <v>1077</v>
      </c>
      <c r="M13549" t="s">
        <v>1077</v>
      </c>
      <c r="N13549">
        <v>242</v>
      </c>
      <c r="O13549" t="s">
        <v>7876</v>
      </c>
      <c r="P13549" t="s">
        <v>9910</v>
      </c>
      <c r="Q13549">
        <v>0.24199999999999999</v>
      </c>
      <c r="R13549" s="117" t="s">
        <v>14594</v>
      </c>
      <c r="S13549" s="117" t="s">
        <v>14589</v>
      </c>
      <c r="T13549" t="s">
        <v>12136</v>
      </c>
      <c r="U13549" t="s">
        <v>10772</v>
      </c>
    </row>
    <row r="13550" spans="1:21">
      <c r="A13550" s="117" t="s">
        <v>6086</v>
      </c>
      <c r="B13550" t="s">
        <v>14590</v>
      </c>
      <c r="C13550" t="s">
        <v>14590</v>
      </c>
      <c r="D13550">
        <v>26</v>
      </c>
      <c r="E13550">
        <v>20</v>
      </c>
      <c r="F13550">
        <v>26</v>
      </c>
      <c r="G13550">
        <v>20</v>
      </c>
      <c r="H13550">
        <v>1</v>
      </c>
      <c r="I13550">
        <v>1</v>
      </c>
      <c r="J13550">
        <v>163</v>
      </c>
      <c r="K13550" s="194">
        <v>163</v>
      </c>
      <c r="L13550" t="s">
        <v>1077</v>
      </c>
      <c r="M13550" t="s">
        <v>1077</v>
      </c>
      <c r="N13550">
        <v>216</v>
      </c>
      <c r="O13550" t="s">
        <v>7876</v>
      </c>
      <c r="P13550" t="s">
        <v>9929</v>
      </c>
      <c r="Q13550">
        <v>0.216</v>
      </c>
      <c r="R13550" s="117" t="s">
        <v>14595</v>
      </c>
      <c r="S13550" s="117" t="s">
        <v>14596</v>
      </c>
      <c r="T13550" t="s">
        <v>17448</v>
      </c>
      <c r="U13550" t="s">
        <v>10772</v>
      </c>
    </row>
    <row r="13551" spans="1:21">
      <c r="A13551" s="117" t="s">
        <v>6087</v>
      </c>
      <c r="B13551" t="s">
        <v>14590</v>
      </c>
      <c r="C13551" t="s">
        <v>14590</v>
      </c>
      <c r="D13551">
        <v>26</v>
      </c>
      <c r="E13551">
        <v>20</v>
      </c>
      <c r="F13551">
        <v>26</v>
      </c>
      <c r="G13551">
        <v>20</v>
      </c>
      <c r="H13551">
        <v>1</v>
      </c>
      <c r="I13551">
        <v>1</v>
      </c>
      <c r="J13551">
        <v>48</v>
      </c>
      <c r="K13551" s="194">
        <v>48</v>
      </c>
      <c r="L13551" t="s">
        <v>1077</v>
      </c>
      <c r="M13551" t="s">
        <v>1077</v>
      </c>
      <c r="N13551">
        <v>234</v>
      </c>
      <c r="O13551" t="s">
        <v>7876</v>
      </c>
      <c r="P13551" t="s">
        <v>9930</v>
      </c>
      <c r="Q13551">
        <v>0.23400000000000001</v>
      </c>
      <c r="R13551" s="117" t="s">
        <v>14595</v>
      </c>
      <c r="S13551" s="117" t="s">
        <v>14596</v>
      </c>
      <c r="T13551" t="s">
        <v>17448</v>
      </c>
      <c r="U13551" t="s">
        <v>10772</v>
      </c>
    </row>
    <row r="13552" spans="1:21">
      <c r="A13552" s="117" t="s">
        <v>6088</v>
      </c>
      <c r="B13552" t="s">
        <v>14590</v>
      </c>
      <c r="C13552" t="s">
        <v>14590</v>
      </c>
      <c r="D13552">
        <v>26</v>
      </c>
      <c r="E13552">
        <v>20</v>
      </c>
      <c r="F13552">
        <v>26</v>
      </c>
      <c r="G13552">
        <v>20</v>
      </c>
      <c r="H13552">
        <v>1</v>
      </c>
      <c r="I13552">
        <v>1</v>
      </c>
      <c r="J13552">
        <v>350</v>
      </c>
      <c r="K13552" s="194">
        <v>350</v>
      </c>
      <c r="L13552" t="s">
        <v>1077</v>
      </c>
      <c r="M13552" t="s">
        <v>1077</v>
      </c>
      <c r="N13552">
        <v>267</v>
      </c>
      <c r="O13552" t="s">
        <v>7876</v>
      </c>
      <c r="P13552" t="s">
        <v>9910</v>
      </c>
      <c r="Q13552">
        <v>0.26700000000000002</v>
      </c>
      <c r="R13552" s="117" t="s">
        <v>14595</v>
      </c>
      <c r="S13552" s="117" t="s">
        <v>14596</v>
      </c>
      <c r="T13552" t="s">
        <v>17448</v>
      </c>
      <c r="U13552" t="s">
        <v>10773</v>
      </c>
    </row>
    <row r="13553" spans="1:21">
      <c r="A13553" s="117" t="s">
        <v>306</v>
      </c>
      <c r="B13553" t="s">
        <v>13815</v>
      </c>
      <c r="C13553" t="s">
        <v>14590</v>
      </c>
      <c r="D13553">
        <v>2</v>
      </c>
      <c r="E13553">
        <v>20</v>
      </c>
      <c r="F13553">
        <v>26</v>
      </c>
      <c r="G13553">
        <v>20</v>
      </c>
      <c r="H13553">
        <v>1</v>
      </c>
      <c r="I13553">
        <v>1</v>
      </c>
      <c r="J13553">
        <v>48</v>
      </c>
      <c r="K13553" s="194">
        <v>101</v>
      </c>
      <c r="L13553" t="s">
        <v>1077</v>
      </c>
      <c r="M13553" t="s">
        <v>1077</v>
      </c>
      <c r="N13553">
        <v>198</v>
      </c>
      <c r="O13553" t="s">
        <v>7876</v>
      </c>
      <c r="P13553" t="s">
        <v>9931</v>
      </c>
      <c r="Q13553">
        <v>0.19800000000000001</v>
      </c>
      <c r="R13553" s="117" t="s">
        <v>14595</v>
      </c>
      <c r="S13553" s="117" t="s">
        <v>14596</v>
      </c>
      <c r="T13553" t="s">
        <v>17448</v>
      </c>
      <c r="U13553" t="s">
        <v>10772</v>
      </c>
    </row>
    <row r="13554" spans="1:21">
      <c r="A13554" s="117" t="s">
        <v>307</v>
      </c>
      <c r="B13554" t="s">
        <v>14590</v>
      </c>
      <c r="C13554" t="s">
        <v>14590</v>
      </c>
      <c r="D13554">
        <v>26</v>
      </c>
      <c r="E13554">
        <v>20</v>
      </c>
      <c r="F13554">
        <v>26</v>
      </c>
      <c r="G13554">
        <v>20</v>
      </c>
      <c r="H13554">
        <v>1</v>
      </c>
      <c r="I13554">
        <v>1</v>
      </c>
      <c r="J13554">
        <v>60</v>
      </c>
      <c r="K13554" s="194">
        <v>60</v>
      </c>
      <c r="L13554" t="s">
        <v>1077</v>
      </c>
      <c r="M13554" t="s">
        <v>1077</v>
      </c>
      <c r="N13554">
        <v>216</v>
      </c>
      <c r="O13554" t="s">
        <v>7876</v>
      </c>
      <c r="P13554" t="s">
        <v>9932</v>
      </c>
      <c r="Q13554">
        <v>0.216</v>
      </c>
      <c r="R13554" s="117" t="s">
        <v>14595</v>
      </c>
      <c r="S13554" s="117" t="s">
        <v>14596</v>
      </c>
      <c r="T13554" t="s">
        <v>17448</v>
      </c>
      <c r="U13554" t="s">
        <v>10773</v>
      </c>
    </row>
    <row r="13555" spans="1:21">
      <c r="A13555" s="117" t="s">
        <v>6089</v>
      </c>
      <c r="B13555" t="s">
        <v>14590</v>
      </c>
      <c r="C13555" t="s">
        <v>14590</v>
      </c>
      <c r="D13555">
        <v>26</v>
      </c>
      <c r="E13555">
        <v>20</v>
      </c>
      <c r="F13555">
        <v>26</v>
      </c>
      <c r="G13555">
        <v>20</v>
      </c>
      <c r="H13555">
        <v>1</v>
      </c>
      <c r="I13555">
        <v>1</v>
      </c>
      <c r="J13555">
        <v>54</v>
      </c>
      <c r="K13555" s="194">
        <v>54</v>
      </c>
      <c r="L13555" t="s">
        <v>1077</v>
      </c>
      <c r="M13555" t="s">
        <v>1077</v>
      </c>
      <c r="N13555">
        <v>249</v>
      </c>
      <c r="O13555" t="s">
        <v>7876</v>
      </c>
      <c r="P13555" t="s">
        <v>9931</v>
      </c>
      <c r="Q13555">
        <v>0.249</v>
      </c>
      <c r="R13555" s="117" t="s">
        <v>14595</v>
      </c>
      <c r="S13555" s="117" t="s">
        <v>14596</v>
      </c>
      <c r="T13555" t="s">
        <v>17448</v>
      </c>
      <c r="U13555" t="s">
        <v>10773</v>
      </c>
    </row>
    <row r="13556" spans="1:21">
      <c r="A13556" s="117" t="s">
        <v>313</v>
      </c>
      <c r="B13556" t="s">
        <v>14590</v>
      </c>
      <c r="C13556" t="s">
        <v>14590</v>
      </c>
      <c r="D13556">
        <v>26</v>
      </c>
      <c r="E13556">
        <v>20</v>
      </c>
      <c r="F13556">
        <v>26</v>
      </c>
      <c r="G13556">
        <v>20</v>
      </c>
      <c r="H13556">
        <v>1</v>
      </c>
      <c r="I13556">
        <v>1</v>
      </c>
      <c r="J13556">
        <v>29</v>
      </c>
      <c r="K13556" s="194">
        <v>29</v>
      </c>
      <c r="L13556" t="s">
        <v>1077</v>
      </c>
      <c r="M13556" t="s">
        <v>1077</v>
      </c>
      <c r="N13556">
        <v>220</v>
      </c>
      <c r="O13556" t="s">
        <v>7876</v>
      </c>
      <c r="P13556" t="s">
        <v>9933</v>
      </c>
      <c r="Q13556">
        <v>0.22</v>
      </c>
      <c r="R13556" s="117" t="s">
        <v>14595</v>
      </c>
      <c r="S13556" s="117" t="s">
        <v>14596</v>
      </c>
      <c r="T13556" t="s">
        <v>17448</v>
      </c>
      <c r="U13556" t="s">
        <v>10772</v>
      </c>
    </row>
    <row r="13557" spans="1:21">
      <c r="A13557" s="117" t="s">
        <v>6090</v>
      </c>
      <c r="B13557" t="s">
        <v>14590</v>
      </c>
      <c r="C13557" t="s">
        <v>14590</v>
      </c>
      <c r="D13557">
        <v>26</v>
      </c>
      <c r="E13557">
        <v>20</v>
      </c>
      <c r="F13557">
        <v>26</v>
      </c>
      <c r="G13557">
        <v>20</v>
      </c>
      <c r="H13557">
        <v>1</v>
      </c>
      <c r="I13557">
        <v>1</v>
      </c>
      <c r="J13557">
        <v>81</v>
      </c>
      <c r="K13557" s="194">
        <v>81</v>
      </c>
      <c r="L13557" t="s">
        <v>1077</v>
      </c>
      <c r="M13557" t="s">
        <v>1077</v>
      </c>
      <c r="N13557">
        <v>238</v>
      </c>
      <c r="O13557" t="s">
        <v>7876</v>
      </c>
      <c r="P13557" t="s">
        <v>9934</v>
      </c>
      <c r="Q13557">
        <v>0.23799999999999999</v>
      </c>
      <c r="R13557" s="117" t="s">
        <v>14595</v>
      </c>
      <c r="S13557" s="117" t="s">
        <v>14596</v>
      </c>
      <c r="T13557" t="s">
        <v>17448</v>
      </c>
      <c r="U13557" t="s">
        <v>10773</v>
      </c>
    </row>
    <row r="13558" spans="1:21">
      <c r="A13558" s="117" t="s">
        <v>6091</v>
      </c>
      <c r="B13558" t="s">
        <v>14590</v>
      </c>
      <c r="C13558" t="s">
        <v>14590</v>
      </c>
      <c r="D13558">
        <v>26</v>
      </c>
      <c r="E13558">
        <v>20</v>
      </c>
      <c r="F13558">
        <v>26</v>
      </c>
      <c r="G13558">
        <v>20</v>
      </c>
      <c r="H13558">
        <v>1</v>
      </c>
      <c r="I13558">
        <v>1</v>
      </c>
      <c r="J13558">
        <v>92</v>
      </c>
      <c r="K13558" s="194">
        <v>92</v>
      </c>
      <c r="L13558" t="s">
        <v>1077</v>
      </c>
      <c r="M13558" t="s">
        <v>1077</v>
      </c>
      <c r="N13558">
        <v>276</v>
      </c>
      <c r="O13558" t="s">
        <v>7876</v>
      </c>
      <c r="P13558" t="s">
        <v>8377</v>
      </c>
      <c r="Q13558">
        <v>0.27600000000000002</v>
      </c>
      <c r="R13558" s="117" t="s">
        <v>14595</v>
      </c>
      <c r="S13558" s="117" t="s">
        <v>14596</v>
      </c>
      <c r="T13558" t="s">
        <v>17448</v>
      </c>
      <c r="U13558" t="s">
        <v>10773</v>
      </c>
    </row>
    <row r="13559" spans="1:21">
      <c r="A13559" s="117" t="s">
        <v>308</v>
      </c>
      <c r="B13559" t="s">
        <v>14590</v>
      </c>
      <c r="C13559" t="s">
        <v>14590</v>
      </c>
      <c r="D13559">
        <v>25</v>
      </c>
      <c r="E13559">
        <v>19</v>
      </c>
      <c r="F13559">
        <v>25</v>
      </c>
      <c r="G13559">
        <v>19</v>
      </c>
      <c r="H13559">
        <v>1</v>
      </c>
      <c r="I13559">
        <v>1</v>
      </c>
      <c r="J13559">
        <v>185</v>
      </c>
      <c r="K13559" s="194">
        <v>185</v>
      </c>
      <c r="L13559" t="s">
        <v>1077</v>
      </c>
      <c r="M13559" t="s">
        <v>1077</v>
      </c>
      <c r="N13559">
        <v>223</v>
      </c>
      <c r="O13559" t="s">
        <v>7876</v>
      </c>
      <c r="P13559" t="s">
        <v>9935</v>
      </c>
      <c r="Q13559">
        <v>0.223</v>
      </c>
      <c r="R13559" s="117" t="s">
        <v>14594</v>
      </c>
      <c r="S13559" s="117" t="s">
        <v>14589</v>
      </c>
      <c r="T13559" t="s">
        <v>12136</v>
      </c>
      <c r="U13559" t="s">
        <v>10772</v>
      </c>
    </row>
    <row r="13560" spans="1:21">
      <c r="A13560" s="117" t="s">
        <v>285</v>
      </c>
      <c r="B13560" t="s">
        <v>14590</v>
      </c>
      <c r="C13560" t="s">
        <v>14590</v>
      </c>
      <c r="D13560">
        <v>25</v>
      </c>
      <c r="E13560">
        <v>19</v>
      </c>
      <c r="F13560">
        <v>25</v>
      </c>
      <c r="G13560">
        <v>19</v>
      </c>
      <c r="H13560">
        <v>1</v>
      </c>
      <c r="I13560">
        <v>1</v>
      </c>
      <c r="J13560">
        <v>14</v>
      </c>
      <c r="K13560" s="194">
        <v>14</v>
      </c>
      <c r="L13560" t="s">
        <v>1077</v>
      </c>
      <c r="M13560" t="s">
        <v>1077</v>
      </c>
      <c r="N13560">
        <v>242</v>
      </c>
      <c r="O13560" t="s">
        <v>7876</v>
      </c>
      <c r="P13560" t="s">
        <v>9910</v>
      </c>
      <c r="Q13560">
        <v>0.24199999999999999</v>
      </c>
      <c r="R13560" s="117" t="s">
        <v>14594</v>
      </c>
      <c r="S13560" s="117" t="s">
        <v>14589</v>
      </c>
      <c r="T13560" t="s">
        <v>12136</v>
      </c>
      <c r="U13560" t="s">
        <v>10772</v>
      </c>
    </row>
    <row r="13561" spans="1:21">
      <c r="A13561" s="117" t="s">
        <v>6092</v>
      </c>
      <c r="B13561" t="s">
        <v>14590</v>
      </c>
      <c r="C13561" t="s">
        <v>14590</v>
      </c>
      <c r="D13561">
        <v>26</v>
      </c>
      <c r="E13561">
        <v>20</v>
      </c>
      <c r="F13561">
        <v>26</v>
      </c>
      <c r="G13561">
        <v>20</v>
      </c>
      <c r="H13561">
        <v>1</v>
      </c>
      <c r="I13561">
        <v>1</v>
      </c>
      <c r="J13561">
        <v>40</v>
      </c>
      <c r="K13561" s="194">
        <v>40</v>
      </c>
      <c r="L13561" t="s">
        <v>1077</v>
      </c>
      <c r="M13561" t="s">
        <v>1077</v>
      </c>
      <c r="N13561">
        <v>279.24</v>
      </c>
      <c r="O13561" t="s">
        <v>7876</v>
      </c>
      <c r="P13561" t="s">
        <v>9910</v>
      </c>
      <c r="Q13561">
        <v>0.27923999999999999</v>
      </c>
      <c r="R13561" s="117" t="s">
        <v>14595</v>
      </c>
      <c r="S13561" s="117" t="s">
        <v>14596</v>
      </c>
      <c r="T13561" t="s">
        <v>17448</v>
      </c>
      <c r="U13561" t="s">
        <v>10772</v>
      </c>
    </row>
    <row r="13562" spans="1:21">
      <c r="A13562" s="117" t="s">
        <v>6093</v>
      </c>
      <c r="B13562" t="s">
        <v>14590</v>
      </c>
      <c r="C13562" t="s">
        <v>14590</v>
      </c>
      <c r="D13562">
        <v>26</v>
      </c>
      <c r="E13562">
        <v>20</v>
      </c>
      <c r="F13562">
        <v>26</v>
      </c>
      <c r="G13562">
        <v>20</v>
      </c>
      <c r="H13562">
        <v>1</v>
      </c>
      <c r="I13562">
        <v>1</v>
      </c>
      <c r="J13562">
        <v>60</v>
      </c>
      <c r="K13562" s="194">
        <v>60</v>
      </c>
      <c r="L13562" t="s">
        <v>1077</v>
      </c>
      <c r="M13562" t="s">
        <v>1077</v>
      </c>
      <c r="N13562">
        <v>262</v>
      </c>
      <c r="O13562" t="s">
        <v>7876</v>
      </c>
      <c r="P13562" t="s">
        <v>9936</v>
      </c>
      <c r="Q13562">
        <v>0.26200000000000001</v>
      </c>
      <c r="R13562" s="117" t="s">
        <v>14595</v>
      </c>
      <c r="S13562" s="117" t="s">
        <v>14596</v>
      </c>
      <c r="T13562" t="s">
        <v>17448</v>
      </c>
      <c r="U13562" t="s">
        <v>10772</v>
      </c>
    </row>
    <row r="13563" spans="1:21">
      <c r="A13563" s="117" t="s">
        <v>20479</v>
      </c>
      <c r="B13563" t="s">
        <v>14590</v>
      </c>
      <c r="C13563" t="s">
        <v>14590</v>
      </c>
      <c r="D13563">
        <v>34</v>
      </c>
      <c r="E13563">
        <v>28</v>
      </c>
      <c r="F13563">
        <v>34</v>
      </c>
      <c r="G13563">
        <v>28</v>
      </c>
      <c r="H13563">
        <v>1</v>
      </c>
      <c r="I13563">
        <v>1</v>
      </c>
      <c r="J13563">
        <v>2</v>
      </c>
      <c r="K13563" s="194">
        <v>2</v>
      </c>
      <c r="L13563" t="s">
        <v>1077</v>
      </c>
      <c r="M13563" t="s">
        <v>1077</v>
      </c>
      <c r="N13563">
        <v>379</v>
      </c>
      <c r="O13563" t="s">
        <v>7876</v>
      </c>
      <c r="P13563" t="s">
        <v>20477</v>
      </c>
      <c r="Q13563">
        <v>0.379</v>
      </c>
      <c r="R13563" s="117" t="s">
        <v>20478</v>
      </c>
      <c r="S13563" s="117" t="s">
        <v>14596</v>
      </c>
      <c r="T13563" t="s">
        <v>17448</v>
      </c>
      <c r="U13563" t="s">
        <v>10772</v>
      </c>
    </row>
    <row r="13564" spans="1:21">
      <c r="A13564" s="117" t="s">
        <v>6094</v>
      </c>
      <c r="B13564" t="s">
        <v>14590</v>
      </c>
      <c r="C13564" t="s">
        <v>14590</v>
      </c>
      <c r="D13564">
        <v>26</v>
      </c>
      <c r="E13564">
        <v>20</v>
      </c>
      <c r="F13564">
        <v>26</v>
      </c>
      <c r="G13564">
        <v>20</v>
      </c>
      <c r="H13564">
        <v>1</v>
      </c>
      <c r="I13564">
        <v>1</v>
      </c>
      <c r="J13564">
        <v>24</v>
      </c>
      <c r="K13564" s="194">
        <v>24</v>
      </c>
      <c r="L13564" t="s">
        <v>1077</v>
      </c>
      <c r="M13564" t="s">
        <v>1077</v>
      </c>
      <c r="N13564">
        <v>282</v>
      </c>
      <c r="O13564" t="s">
        <v>7876</v>
      </c>
      <c r="P13564" t="s">
        <v>9936</v>
      </c>
      <c r="Q13564">
        <v>0.28199999999999997</v>
      </c>
      <c r="R13564" s="117" t="s">
        <v>14595</v>
      </c>
      <c r="S13564" s="117" t="s">
        <v>14596</v>
      </c>
      <c r="T13564" t="s">
        <v>17448</v>
      </c>
      <c r="U13564" t="s">
        <v>10772</v>
      </c>
    </row>
    <row r="13565" spans="1:21">
      <c r="A13565" s="117" t="s">
        <v>6095</v>
      </c>
      <c r="B13565" t="s">
        <v>14590</v>
      </c>
      <c r="C13565" t="s">
        <v>14590</v>
      </c>
      <c r="D13565">
        <v>26</v>
      </c>
      <c r="E13565">
        <v>20</v>
      </c>
      <c r="F13565">
        <v>26</v>
      </c>
      <c r="G13565">
        <v>20</v>
      </c>
      <c r="H13565">
        <v>1</v>
      </c>
      <c r="I13565">
        <v>1</v>
      </c>
      <c r="J13565">
        <v>180</v>
      </c>
      <c r="K13565" s="194">
        <v>180</v>
      </c>
      <c r="L13565" t="s">
        <v>1077</v>
      </c>
      <c r="M13565" t="s">
        <v>1077</v>
      </c>
      <c r="N13565">
        <v>324.66699999999997</v>
      </c>
      <c r="O13565" t="s">
        <v>7876</v>
      </c>
      <c r="P13565" t="s">
        <v>9937</v>
      </c>
      <c r="Q13565">
        <v>0.32466699999999998</v>
      </c>
      <c r="R13565" s="117" t="s">
        <v>14595</v>
      </c>
      <c r="S13565" s="117" t="s">
        <v>14596</v>
      </c>
      <c r="T13565" t="s">
        <v>17448</v>
      </c>
      <c r="U13565" t="s">
        <v>10772</v>
      </c>
    </row>
    <row r="13566" spans="1:21">
      <c r="A13566" s="117" t="s">
        <v>286</v>
      </c>
      <c r="B13566" t="s">
        <v>13815</v>
      </c>
      <c r="C13566" t="s">
        <v>14590</v>
      </c>
      <c r="D13566">
        <v>2</v>
      </c>
      <c r="E13566">
        <v>20</v>
      </c>
      <c r="F13566">
        <v>26</v>
      </c>
      <c r="G13566">
        <v>20</v>
      </c>
      <c r="H13566">
        <v>1</v>
      </c>
      <c r="I13566">
        <v>1</v>
      </c>
      <c r="J13566">
        <v>0</v>
      </c>
      <c r="K13566" s="194">
        <v>60</v>
      </c>
      <c r="L13566" t="s">
        <v>1077</v>
      </c>
      <c r="M13566" t="s">
        <v>1077</v>
      </c>
      <c r="N13566">
        <v>252</v>
      </c>
      <c r="O13566" t="s">
        <v>7876</v>
      </c>
      <c r="P13566" t="s">
        <v>9938</v>
      </c>
      <c r="Q13566">
        <v>0.252</v>
      </c>
      <c r="R13566" s="117" t="s">
        <v>14595</v>
      </c>
      <c r="S13566" s="117" t="s">
        <v>14596</v>
      </c>
      <c r="T13566" t="s">
        <v>17448</v>
      </c>
      <c r="U13566" t="s">
        <v>10772</v>
      </c>
    </row>
    <row r="13567" spans="1:21">
      <c r="A13567" s="117" t="s">
        <v>287</v>
      </c>
      <c r="B13567" t="s">
        <v>14590</v>
      </c>
      <c r="C13567" t="s">
        <v>14590</v>
      </c>
      <c r="D13567">
        <v>81</v>
      </c>
      <c r="E13567">
        <v>75</v>
      </c>
      <c r="F13567">
        <v>95</v>
      </c>
      <c r="G13567">
        <v>89</v>
      </c>
      <c r="H13567">
        <v>1</v>
      </c>
      <c r="I13567">
        <v>1</v>
      </c>
      <c r="J13567">
        <v>999999</v>
      </c>
      <c r="K13567" s="194">
        <v>999999</v>
      </c>
      <c r="L13567" t="s">
        <v>1077</v>
      </c>
      <c r="M13567" t="s">
        <v>1077</v>
      </c>
      <c r="N13567">
        <v>269</v>
      </c>
      <c r="O13567" t="s">
        <v>7876</v>
      </c>
      <c r="P13567" t="s">
        <v>9939</v>
      </c>
      <c r="Q13567">
        <v>0.26900000000000002</v>
      </c>
      <c r="R13567" s="117" t="s">
        <v>14594</v>
      </c>
      <c r="S13567" s="117" t="s">
        <v>14589</v>
      </c>
      <c r="T13567" t="s">
        <v>12136</v>
      </c>
      <c r="U13567" t="s">
        <v>10772</v>
      </c>
    </row>
    <row r="13568" spans="1:21">
      <c r="A13568" s="117" t="s">
        <v>288</v>
      </c>
      <c r="B13568" t="s">
        <v>14590</v>
      </c>
      <c r="C13568" t="s">
        <v>14590</v>
      </c>
      <c r="D13568">
        <v>82</v>
      </c>
      <c r="E13568">
        <v>76</v>
      </c>
      <c r="F13568">
        <v>96</v>
      </c>
      <c r="G13568">
        <v>90</v>
      </c>
      <c r="H13568">
        <v>1</v>
      </c>
      <c r="I13568">
        <v>1</v>
      </c>
      <c r="J13568">
        <v>999999</v>
      </c>
      <c r="K13568" s="194">
        <v>999999</v>
      </c>
      <c r="L13568" t="s">
        <v>1077</v>
      </c>
      <c r="M13568" t="s">
        <v>1077</v>
      </c>
      <c r="N13568">
        <v>299</v>
      </c>
      <c r="O13568" t="s">
        <v>7876</v>
      </c>
      <c r="P13568" t="s">
        <v>9940</v>
      </c>
      <c r="Q13568">
        <v>0.29899999999999999</v>
      </c>
      <c r="R13568" s="117" t="s">
        <v>14594</v>
      </c>
      <c r="S13568" s="117" t="s">
        <v>14589</v>
      </c>
      <c r="T13568" t="s">
        <v>12136</v>
      </c>
      <c r="U13568" t="s">
        <v>10772</v>
      </c>
    </row>
    <row r="13569" spans="1:21">
      <c r="A13569" s="117" t="s">
        <v>309</v>
      </c>
      <c r="B13569" t="s">
        <v>14590</v>
      </c>
      <c r="C13569" t="s">
        <v>14590</v>
      </c>
      <c r="D13569">
        <v>26</v>
      </c>
      <c r="E13569">
        <v>20</v>
      </c>
      <c r="F13569">
        <v>26</v>
      </c>
      <c r="G13569">
        <v>20</v>
      </c>
      <c r="H13569">
        <v>1</v>
      </c>
      <c r="I13569">
        <v>1</v>
      </c>
      <c r="J13569">
        <v>20</v>
      </c>
      <c r="K13569" s="194">
        <v>20</v>
      </c>
      <c r="L13569" t="s">
        <v>1077</v>
      </c>
      <c r="M13569" t="s">
        <v>1077</v>
      </c>
      <c r="N13569">
        <v>310</v>
      </c>
      <c r="O13569" t="s">
        <v>7876</v>
      </c>
      <c r="P13569" t="s">
        <v>9941</v>
      </c>
      <c r="Q13569">
        <v>0.31</v>
      </c>
      <c r="R13569" s="117" t="s">
        <v>14595</v>
      </c>
      <c r="S13569" s="117" t="s">
        <v>14596</v>
      </c>
      <c r="T13569" t="s">
        <v>17448</v>
      </c>
      <c r="U13569" t="s">
        <v>10772</v>
      </c>
    </row>
    <row r="13570" spans="1:21">
      <c r="A13570" s="117" t="s">
        <v>777</v>
      </c>
      <c r="B13570" t="s">
        <v>14590</v>
      </c>
      <c r="C13570" t="s">
        <v>14590</v>
      </c>
      <c r="D13570">
        <v>26</v>
      </c>
      <c r="E13570">
        <v>20</v>
      </c>
      <c r="F13570">
        <v>26</v>
      </c>
      <c r="G13570">
        <v>20</v>
      </c>
      <c r="H13570">
        <v>1</v>
      </c>
      <c r="I13570">
        <v>1</v>
      </c>
      <c r="J13570">
        <v>20</v>
      </c>
      <c r="K13570" s="194">
        <v>20</v>
      </c>
      <c r="L13570" t="s">
        <v>1077</v>
      </c>
      <c r="M13570" t="s">
        <v>1077</v>
      </c>
      <c r="N13570">
        <v>330</v>
      </c>
      <c r="O13570" t="s">
        <v>7876</v>
      </c>
      <c r="P13570" t="s">
        <v>9941</v>
      </c>
      <c r="Q13570">
        <v>0.33</v>
      </c>
      <c r="R13570" s="117" t="s">
        <v>14595</v>
      </c>
      <c r="S13570" s="117" t="s">
        <v>14596</v>
      </c>
      <c r="T13570" t="s">
        <v>17448</v>
      </c>
      <c r="U13570" t="s">
        <v>10772</v>
      </c>
    </row>
    <row r="13571" spans="1:21">
      <c r="A13571" s="117" t="s">
        <v>6096</v>
      </c>
      <c r="B13571" t="s">
        <v>14590</v>
      </c>
      <c r="C13571" t="s">
        <v>14590</v>
      </c>
      <c r="D13571">
        <v>25</v>
      </c>
      <c r="E13571">
        <v>19</v>
      </c>
      <c r="F13571">
        <v>25</v>
      </c>
      <c r="G13571">
        <v>19</v>
      </c>
      <c r="H13571">
        <v>1</v>
      </c>
      <c r="I13571">
        <v>1</v>
      </c>
      <c r="J13571">
        <v>28</v>
      </c>
      <c r="K13571" s="194">
        <v>28</v>
      </c>
      <c r="L13571" t="s">
        <v>1077</v>
      </c>
      <c r="M13571" t="s">
        <v>1077</v>
      </c>
      <c r="N13571">
        <v>365.8</v>
      </c>
      <c r="O13571" t="s">
        <v>7876</v>
      </c>
      <c r="P13571" t="s">
        <v>9942</v>
      </c>
      <c r="Q13571">
        <v>0.36580000000000001</v>
      </c>
      <c r="R13571" s="117" t="s">
        <v>14594</v>
      </c>
      <c r="S13571" s="117" t="s">
        <v>14589</v>
      </c>
      <c r="T13571" t="s">
        <v>12136</v>
      </c>
      <c r="U13571" t="s">
        <v>10772</v>
      </c>
    </row>
    <row r="13572" spans="1:21">
      <c r="A13572" s="117" t="s">
        <v>18396</v>
      </c>
      <c r="B13572" t="s">
        <v>14590</v>
      </c>
      <c r="C13572" t="s">
        <v>14590</v>
      </c>
      <c r="D13572">
        <v>34</v>
      </c>
      <c r="E13572">
        <v>28</v>
      </c>
      <c r="F13572">
        <v>34</v>
      </c>
      <c r="G13572">
        <v>28</v>
      </c>
      <c r="H13572">
        <v>1</v>
      </c>
      <c r="I13572">
        <v>1</v>
      </c>
      <c r="J13572">
        <v>18</v>
      </c>
      <c r="K13572" s="194">
        <v>18</v>
      </c>
      <c r="L13572" t="s">
        <v>1077</v>
      </c>
      <c r="M13572" t="s">
        <v>1077</v>
      </c>
      <c r="N13572">
        <v>269</v>
      </c>
      <c r="O13572" t="s">
        <v>7876</v>
      </c>
      <c r="P13572" t="s">
        <v>9906</v>
      </c>
      <c r="Q13572">
        <v>0.26900000000000002</v>
      </c>
      <c r="R13572" s="117" t="s">
        <v>14595</v>
      </c>
      <c r="S13572" s="117" t="s">
        <v>14596</v>
      </c>
      <c r="T13572" t="s">
        <v>17448</v>
      </c>
      <c r="U13572" t="s">
        <v>10772</v>
      </c>
    </row>
    <row r="13573" spans="1:21">
      <c r="A13573" s="117" t="s">
        <v>6097</v>
      </c>
      <c r="B13573" t="s">
        <v>14590</v>
      </c>
      <c r="C13573" t="s">
        <v>14590</v>
      </c>
      <c r="D13573">
        <v>34</v>
      </c>
      <c r="E13573">
        <v>28</v>
      </c>
      <c r="F13573">
        <v>34</v>
      </c>
      <c r="G13573">
        <v>28</v>
      </c>
      <c r="H13573">
        <v>1</v>
      </c>
      <c r="I13573">
        <v>1</v>
      </c>
      <c r="J13573">
        <v>3</v>
      </c>
      <c r="K13573" s="194">
        <v>3</v>
      </c>
      <c r="L13573" t="s">
        <v>1077</v>
      </c>
      <c r="M13573" t="s">
        <v>1077</v>
      </c>
      <c r="N13573">
        <v>487</v>
      </c>
      <c r="O13573" t="s">
        <v>7876</v>
      </c>
      <c r="P13573" t="s">
        <v>9943</v>
      </c>
      <c r="Q13573">
        <v>0.48699999999999999</v>
      </c>
      <c r="R13573" s="117" t="s">
        <v>14595</v>
      </c>
      <c r="S13573" s="117" t="s">
        <v>14596</v>
      </c>
      <c r="T13573" t="s">
        <v>17448</v>
      </c>
      <c r="U13573" t="s">
        <v>10772</v>
      </c>
    </row>
    <row r="13574" spans="1:21">
      <c r="A13574" s="117" t="s">
        <v>6098</v>
      </c>
      <c r="B13574" t="s">
        <v>14590</v>
      </c>
      <c r="C13574" t="s">
        <v>14590</v>
      </c>
      <c r="D13574">
        <v>90</v>
      </c>
      <c r="E13574">
        <v>84</v>
      </c>
      <c r="F13574">
        <v>34</v>
      </c>
      <c r="G13574">
        <v>28</v>
      </c>
      <c r="H13574">
        <v>1</v>
      </c>
      <c r="I13574">
        <v>1</v>
      </c>
      <c r="J13574">
        <v>5</v>
      </c>
      <c r="K13574" s="194">
        <v>5</v>
      </c>
      <c r="L13574" t="s">
        <v>1077</v>
      </c>
      <c r="M13574" t="s">
        <v>1077</v>
      </c>
      <c r="N13574">
        <v>554</v>
      </c>
      <c r="O13574" t="s">
        <v>7876</v>
      </c>
      <c r="P13574" t="s">
        <v>9944</v>
      </c>
      <c r="Q13574">
        <v>0.55400000000000005</v>
      </c>
      <c r="R13574" s="117" t="s">
        <v>14595</v>
      </c>
      <c r="S13574" s="117" t="s">
        <v>14596</v>
      </c>
      <c r="T13574" t="s">
        <v>17448</v>
      </c>
      <c r="U13574" t="s">
        <v>10773</v>
      </c>
    </row>
    <row r="13575" spans="1:21">
      <c r="A13575" s="117" t="s">
        <v>20480</v>
      </c>
      <c r="B13575" t="s">
        <v>14590</v>
      </c>
      <c r="C13575" t="s">
        <v>14590</v>
      </c>
      <c r="D13575">
        <v>34</v>
      </c>
      <c r="E13575">
        <v>28</v>
      </c>
      <c r="F13575">
        <v>34</v>
      </c>
      <c r="G13575">
        <v>28</v>
      </c>
      <c r="H13575">
        <v>1</v>
      </c>
      <c r="I13575">
        <v>1</v>
      </c>
      <c r="J13575">
        <v>10</v>
      </c>
      <c r="K13575" s="194">
        <v>10</v>
      </c>
      <c r="L13575" t="s">
        <v>1077</v>
      </c>
      <c r="M13575" t="s">
        <v>1077</v>
      </c>
      <c r="N13575">
        <v>570</v>
      </c>
      <c r="O13575" t="s">
        <v>7876</v>
      </c>
      <c r="P13575" t="s">
        <v>20481</v>
      </c>
      <c r="Q13575">
        <v>0.56999999999999995</v>
      </c>
      <c r="R13575" s="117" t="s">
        <v>14595</v>
      </c>
      <c r="S13575" s="117" t="s">
        <v>14596</v>
      </c>
      <c r="T13575" t="s">
        <v>17448</v>
      </c>
      <c r="U13575" t="s">
        <v>10772</v>
      </c>
    </row>
    <row r="13576" spans="1:21">
      <c r="A13576" s="117" t="s">
        <v>6099</v>
      </c>
      <c r="B13576" t="s">
        <v>14590</v>
      </c>
      <c r="C13576" t="s">
        <v>14590</v>
      </c>
      <c r="D13576">
        <v>26</v>
      </c>
      <c r="E13576">
        <v>20</v>
      </c>
      <c r="F13576">
        <v>26</v>
      </c>
      <c r="G13576">
        <v>20</v>
      </c>
      <c r="H13576">
        <v>1</v>
      </c>
      <c r="I13576">
        <v>1</v>
      </c>
      <c r="J13576">
        <v>6</v>
      </c>
      <c r="K13576" s="194">
        <v>6</v>
      </c>
      <c r="L13576" t="s">
        <v>1077</v>
      </c>
      <c r="M13576" t="s">
        <v>1077</v>
      </c>
      <c r="N13576">
        <v>461</v>
      </c>
      <c r="O13576" t="s">
        <v>7876</v>
      </c>
      <c r="P13576" t="s">
        <v>9945</v>
      </c>
      <c r="Q13576">
        <v>0.46100000000000002</v>
      </c>
      <c r="R13576" s="117" t="s">
        <v>14595</v>
      </c>
      <c r="S13576" s="117" t="s">
        <v>14596</v>
      </c>
      <c r="T13576" t="s">
        <v>17448</v>
      </c>
      <c r="U13576" t="s">
        <v>10772</v>
      </c>
    </row>
    <row r="13577" spans="1:21">
      <c r="A13577" s="117" t="s">
        <v>6100</v>
      </c>
      <c r="B13577" t="s">
        <v>14590</v>
      </c>
      <c r="C13577" t="s">
        <v>14590</v>
      </c>
      <c r="D13577">
        <v>26</v>
      </c>
      <c r="E13577">
        <v>20</v>
      </c>
      <c r="F13577">
        <v>26</v>
      </c>
      <c r="G13577">
        <v>20</v>
      </c>
      <c r="H13577">
        <v>1</v>
      </c>
      <c r="I13577">
        <v>1</v>
      </c>
      <c r="J13577">
        <v>5</v>
      </c>
      <c r="K13577" s="194">
        <v>5</v>
      </c>
      <c r="L13577" t="s">
        <v>1077</v>
      </c>
      <c r="M13577" t="s">
        <v>1077</v>
      </c>
      <c r="N13577">
        <v>612</v>
      </c>
      <c r="O13577" t="s">
        <v>7876</v>
      </c>
      <c r="P13577" t="s">
        <v>9946</v>
      </c>
      <c r="Q13577">
        <v>0.61199999999999999</v>
      </c>
      <c r="R13577" s="117" t="s">
        <v>14595</v>
      </c>
      <c r="S13577" s="117" t="s">
        <v>14596</v>
      </c>
      <c r="T13577" t="s">
        <v>17448</v>
      </c>
      <c r="U13577" t="s">
        <v>10772</v>
      </c>
    </row>
    <row r="13578" spans="1:21">
      <c r="A13578" s="117" t="s">
        <v>17375</v>
      </c>
      <c r="B13578" t="s">
        <v>14590</v>
      </c>
      <c r="C13578" t="s">
        <v>14590</v>
      </c>
      <c r="D13578">
        <v>48</v>
      </c>
      <c r="E13578">
        <v>42</v>
      </c>
      <c r="F13578">
        <v>48</v>
      </c>
      <c r="G13578">
        <v>42</v>
      </c>
      <c r="H13578">
        <v>1</v>
      </c>
      <c r="I13578">
        <v>1</v>
      </c>
      <c r="J13578">
        <v>0</v>
      </c>
      <c r="K13578" s="194">
        <v>0</v>
      </c>
      <c r="L13578" t="s">
        <v>1083</v>
      </c>
      <c r="M13578" t="s">
        <v>1083</v>
      </c>
      <c r="N13578">
        <v>180</v>
      </c>
      <c r="O13578" t="s">
        <v>7876</v>
      </c>
      <c r="P13578" t="s">
        <v>18152</v>
      </c>
      <c r="Q13578">
        <v>0.18</v>
      </c>
      <c r="R13578" s="117" t="s">
        <v>15266</v>
      </c>
      <c r="S13578" s="117" t="s">
        <v>15267</v>
      </c>
      <c r="T13578" t="s">
        <v>13813</v>
      </c>
      <c r="U13578" t="s">
        <v>10773</v>
      </c>
    </row>
    <row r="13579" spans="1:21">
      <c r="A13579" s="117" t="s">
        <v>17376</v>
      </c>
      <c r="B13579" t="s">
        <v>14590</v>
      </c>
      <c r="C13579" t="s">
        <v>14590</v>
      </c>
      <c r="D13579">
        <v>48</v>
      </c>
      <c r="E13579">
        <v>42</v>
      </c>
      <c r="F13579">
        <v>48</v>
      </c>
      <c r="G13579">
        <v>42</v>
      </c>
      <c r="H13579">
        <v>1</v>
      </c>
      <c r="I13579">
        <v>1</v>
      </c>
      <c r="J13579">
        <v>0</v>
      </c>
      <c r="K13579" s="194">
        <v>0</v>
      </c>
      <c r="L13579" t="s">
        <v>1083</v>
      </c>
      <c r="M13579" t="s">
        <v>1083</v>
      </c>
      <c r="N13579">
        <v>140</v>
      </c>
      <c r="O13579" t="s">
        <v>7876</v>
      </c>
      <c r="P13579" t="s">
        <v>18152</v>
      </c>
      <c r="Q13579">
        <v>0.14000000000000001</v>
      </c>
      <c r="R13579" s="117" t="s">
        <v>15266</v>
      </c>
      <c r="S13579" s="117" t="s">
        <v>15267</v>
      </c>
      <c r="T13579" t="s">
        <v>13813</v>
      </c>
      <c r="U13579" t="s">
        <v>10772</v>
      </c>
    </row>
    <row r="13580" spans="1:21">
      <c r="A13580" s="117" t="s">
        <v>17377</v>
      </c>
      <c r="B13580" t="s">
        <v>14590</v>
      </c>
      <c r="C13580" t="s">
        <v>14590</v>
      </c>
      <c r="D13580">
        <v>136</v>
      </c>
      <c r="E13580">
        <v>130</v>
      </c>
      <c r="F13580">
        <v>136</v>
      </c>
      <c r="G13580">
        <v>130</v>
      </c>
      <c r="H13580">
        <v>1</v>
      </c>
      <c r="I13580">
        <v>1</v>
      </c>
      <c r="J13580">
        <v>0</v>
      </c>
      <c r="K13580" s="194">
        <v>0</v>
      </c>
      <c r="L13580" t="s">
        <v>1083</v>
      </c>
      <c r="M13580" t="s">
        <v>1083</v>
      </c>
      <c r="N13580">
        <v>828</v>
      </c>
      <c r="O13580" t="s">
        <v>7876</v>
      </c>
      <c r="P13580" t="s">
        <v>18153</v>
      </c>
      <c r="Q13580">
        <v>0.82799999999999996</v>
      </c>
      <c r="R13580" s="117" t="s">
        <v>15266</v>
      </c>
      <c r="S13580" s="117" t="s">
        <v>15267</v>
      </c>
      <c r="T13580" t="s">
        <v>13813</v>
      </c>
      <c r="U13580" t="s">
        <v>10773</v>
      </c>
    </row>
    <row r="13581" spans="1:21">
      <c r="A13581" s="117" t="s">
        <v>17378</v>
      </c>
      <c r="B13581" t="s">
        <v>14590</v>
      </c>
      <c r="C13581" t="s">
        <v>14590</v>
      </c>
      <c r="D13581">
        <v>122</v>
      </c>
      <c r="E13581">
        <v>116</v>
      </c>
      <c r="F13581">
        <v>122</v>
      </c>
      <c r="G13581">
        <v>116</v>
      </c>
      <c r="H13581">
        <v>1</v>
      </c>
      <c r="I13581">
        <v>1</v>
      </c>
      <c r="J13581">
        <v>0</v>
      </c>
      <c r="K13581" s="194">
        <v>0</v>
      </c>
      <c r="L13581" t="s">
        <v>1083</v>
      </c>
      <c r="M13581" t="s">
        <v>1083</v>
      </c>
      <c r="N13581">
        <v>788</v>
      </c>
      <c r="O13581" t="s">
        <v>7876</v>
      </c>
      <c r="P13581" t="s">
        <v>18153</v>
      </c>
      <c r="Q13581">
        <v>0.78800000000000003</v>
      </c>
      <c r="R13581" s="117" t="s">
        <v>15266</v>
      </c>
      <c r="S13581" s="117" t="s">
        <v>15267</v>
      </c>
      <c r="T13581" t="s">
        <v>13813</v>
      </c>
      <c r="U13581" t="s">
        <v>10773</v>
      </c>
    </row>
    <row r="13582" spans="1:21">
      <c r="A13582" s="117" t="s">
        <v>17379</v>
      </c>
      <c r="B13582" t="s">
        <v>14590</v>
      </c>
      <c r="C13582" t="s">
        <v>14590</v>
      </c>
      <c r="D13582">
        <v>136</v>
      </c>
      <c r="E13582">
        <v>130</v>
      </c>
      <c r="F13582">
        <v>136</v>
      </c>
      <c r="G13582">
        <v>130</v>
      </c>
      <c r="H13582">
        <v>1</v>
      </c>
      <c r="I13582">
        <v>1</v>
      </c>
      <c r="J13582">
        <v>0</v>
      </c>
      <c r="K13582" s="194">
        <v>0</v>
      </c>
      <c r="L13582" t="s">
        <v>1083</v>
      </c>
      <c r="M13582" t="s">
        <v>1083</v>
      </c>
      <c r="N13582">
        <v>868</v>
      </c>
      <c r="O13582" t="s">
        <v>7876</v>
      </c>
      <c r="P13582" t="s">
        <v>18154</v>
      </c>
      <c r="Q13582">
        <v>0.86799999999999999</v>
      </c>
      <c r="R13582" s="117" t="s">
        <v>15266</v>
      </c>
      <c r="S13582" s="117" t="s">
        <v>15267</v>
      </c>
      <c r="T13582" t="s">
        <v>13813</v>
      </c>
      <c r="U13582" t="s">
        <v>10773</v>
      </c>
    </row>
    <row r="13583" spans="1:21">
      <c r="A13583" s="117" t="s">
        <v>17380</v>
      </c>
      <c r="B13583" t="s">
        <v>14590</v>
      </c>
      <c r="C13583" t="s">
        <v>14590</v>
      </c>
      <c r="D13583">
        <v>122</v>
      </c>
      <c r="E13583">
        <v>116</v>
      </c>
      <c r="F13583">
        <v>122</v>
      </c>
      <c r="G13583">
        <v>116</v>
      </c>
      <c r="H13583">
        <v>1</v>
      </c>
      <c r="I13583">
        <v>1</v>
      </c>
      <c r="J13583">
        <v>0</v>
      </c>
      <c r="K13583" s="194">
        <v>0</v>
      </c>
      <c r="L13583" t="s">
        <v>1083</v>
      </c>
      <c r="M13583" t="s">
        <v>1083</v>
      </c>
      <c r="N13583">
        <v>818</v>
      </c>
      <c r="O13583" t="s">
        <v>7876</v>
      </c>
      <c r="P13583" t="s">
        <v>18155</v>
      </c>
      <c r="Q13583">
        <v>0.81799999999999995</v>
      </c>
      <c r="R13583" s="117" t="s">
        <v>15266</v>
      </c>
      <c r="S13583" s="117" t="s">
        <v>15267</v>
      </c>
      <c r="T13583" t="s">
        <v>13813</v>
      </c>
      <c r="U13583" t="s">
        <v>10773</v>
      </c>
    </row>
    <row r="13584" spans="1:21">
      <c r="A13584" s="117" t="s">
        <v>6101</v>
      </c>
      <c r="B13584" t="s">
        <v>14590</v>
      </c>
      <c r="C13584" t="s">
        <v>14590</v>
      </c>
      <c r="D13584">
        <v>62</v>
      </c>
      <c r="E13584">
        <v>56</v>
      </c>
      <c r="F13584">
        <v>62</v>
      </c>
      <c r="G13584">
        <v>56</v>
      </c>
      <c r="H13584">
        <v>1</v>
      </c>
      <c r="I13584">
        <v>1</v>
      </c>
      <c r="J13584">
        <v>999999</v>
      </c>
      <c r="K13584" s="194">
        <v>999999</v>
      </c>
      <c r="L13584" t="s">
        <v>1110</v>
      </c>
      <c r="M13584" t="s">
        <v>1110</v>
      </c>
      <c r="N13584">
        <v>220</v>
      </c>
      <c r="O13584" t="s">
        <v>7876</v>
      </c>
      <c r="P13584" t="s">
        <v>8981</v>
      </c>
      <c r="Q13584">
        <v>0.22</v>
      </c>
      <c r="R13584" s="117" t="s">
        <v>14594</v>
      </c>
      <c r="S13584" s="117" t="s">
        <v>14589</v>
      </c>
      <c r="T13584" t="s">
        <v>12136</v>
      </c>
      <c r="U13584" t="s">
        <v>10772</v>
      </c>
    </row>
    <row r="13585" spans="1:21">
      <c r="A13585" s="117" t="s">
        <v>6102</v>
      </c>
      <c r="B13585" t="s">
        <v>14590</v>
      </c>
      <c r="C13585" t="s">
        <v>14590</v>
      </c>
      <c r="D13585">
        <v>82</v>
      </c>
      <c r="E13585">
        <v>76</v>
      </c>
      <c r="F13585">
        <v>82</v>
      </c>
      <c r="G13585">
        <v>76</v>
      </c>
      <c r="H13585">
        <v>1</v>
      </c>
      <c r="I13585">
        <v>1</v>
      </c>
      <c r="J13585">
        <v>25</v>
      </c>
      <c r="K13585" s="194">
        <v>25</v>
      </c>
      <c r="L13585" t="s">
        <v>1079</v>
      </c>
      <c r="M13585" t="s">
        <v>1079</v>
      </c>
      <c r="N13585">
        <v>40</v>
      </c>
      <c r="O13585" t="s">
        <v>7876</v>
      </c>
      <c r="P13585" t="s">
        <v>16085</v>
      </c>
      <c r="Q13585">
        <v>0.04</v>
      </c>
      <c r="R13585" s="117" t="s">
        <v>14620</v>
      </c>
      <c r="S13585" s="117" t="s">
        <v>14621</v>
      </c>
      <c r="T13585" t="s">
        <v>17448</v>
      </c>
      <c r="U13585" t="s">
        <v>10772</v>
      </c>
    </row>
    <row r="13586" spans="1:21">
      <c r="A13586" s="117" t="s">
        <v>6103</v>
      </c>
      <c r="B13586" t="s">
        <v>14590</v>
      </c>
      <c r="C13586" t="s">
        <v>14590</v>
      </c>
      <c r="D13586">
        <v>82</v>
      </c>
      <c r="E13586">
        <v>76</v>
      </c>
      <c r="F13586">
        <v>82</v>
      </c>
      <c r="G13586">
        <v>76</v>
      </c>
      <c r="H13586">
        <v>1</v>
      </c>
      <c r="I13586">
        <v>1</v>
      </c>
      <c r="J13586">
        <v>13</v>
      </c>
      <c r="K13586" s="194">
        <v>13</v>
      </c>
      <c r="L13586" t="s">
        <v>1079</v>
      </c>
      <c r="M13586" t="s">
        <v>1079</v>
      </c>
      <c r="N13586">
        <v>76</v>
      </c>
      <c r="O13586" t="s">
        <v>7876</v>
      </c>
      <c r="P13586" t="s">
        <v>16086</v>
      </c>
      <c r="Q13586">
        <v>7.5999999999999998E-2</v>
      </c>
      <c r="R13586" s="117" t="s">
        <v>14620</v>
      </c>
      <c r="S13586" s="117" t="s">
        <v>14621</v>
      </c>
      <c r="T13586" t="s">
        <v>17448</v>
      </c>
      <c r="U13586" t="s">
        <v>10772</v>
      </c>
    </row>
    <row r="13587" spans="1:21">
      <c r="A13587" s="117" t="s">
        <v>6104</v>
      </c>
      <c r="B13587" t="s">
        <v>14590</v>
      </c>
      <c r="C13587" t="s">
        <v>14590</v>
      </c>
      <c r="D13587">
        <v>82</v>
      </c>
      <c r="E13587">
        <v>76</v>
      </c>
      <c r="F13587">
        <v>82</v>
      </c>
      <c r="G13587">
        <v>76</v>
      </c>
      <c r="H13587">
        <v>1</v>
      </c>
      <c r="I13587">
        <v>1</v>
      </c>
      <c r="J13587">
        <v>6</v>
      </c>
      <c r="K13587" s="194">
        <v>6</v>
      </c>
      <c r="L13587" t="s">
        <v>1079</v>
      </c>
      <c r="M13587" t="s">
        <v>1079</v>
      </c>
      <c r="N13587">
        <v>231</v>
      </c>
      <c r="O13587" t="s">
        <v>7876</v>
      </c>
      <c r="P13587" t="s">
        <v>16087</v>
      </c>
      <c r="Q13587">
        <v>0.23100000000000001</v>
      </c>
      <c r="R13587" s="117" t="s">
        <v>14620</v>
      </c>
      <c r="S13587" s="117" t="s">
        <v>14621</v>
      </c>
      <c r="T13587" t="s">
        <v>17448</v>
      </c>
      <c r="U13587" t="s">
        <v>10772</v>
      </c>
    </row>
    <row r="13588" spans="1:21">
      <c r="A13588" s="117" t="s">
        <v>13678</v>
      </c>
      <c r="B13588" t="s">
        <v>14590</v>
      </c>
      <c r="C13588" t="s">
        <v>14593</v>
      </c>
      <c r="D13588">
        <v>118</v>
      </c>
      <c r="E13588">
        <v>112</v>
      </c>
      <c r="F13588" t="e">
        <v>#N/A</v>
      </c>
      <c r="G13588" t="e">
        <v>#N/A</v>
      </c>
      <c r="H13588">
        <v>1</v>
      </c>
      <c r="I13588">
        <v>1</v>
      </c>
      <c r="J13588">
        <v>0</v>
      </c>
      <c r="K13588" s="194" t="e">
        <v>#N/A</v>
      </c>
      <c r="L13588" t="s">
        <v>1083</v>
      </c>
      <c r="M13588" t="s">
        <v>1083</v>
      </c>
      <c r="N13588">
        <v>1</v>
      </c>
      <c r="O13588" t="s">
        <v>7876</v>
      </c>
      <c r="P13588" t="s">
        <v>13965</v>
      </c>
      <c r="Q13588">
        <v>1E-3</v>
      </c>
      <c r="R13588" s="117" t="s">
        <v>14599</v>
      </c>
      <c r="S13588" s="117" t="s">
        <v>14813</v>
      </c>
      <c r="T13588" t="s">
        <v>13806</v>
      </c>
      <c r="U13588" t="s">
        <v>10772</v>
      </c>
    </row>
    <row r="13589" spans="1:21">
      <c r="A13589" s="117" t="s">
        <v>13679</v>
      </c>
      <c r="B13589" t="s">
        <v>14590</v>
      </c>
      <c r="C13589" t="s">
        <v>14593</v>
      </c>
      <c r="D13589">
        <v>118</v>
      </c>
      <c r="E13589">
        <v>112</v>
      </c>
      <c r="F13589" t="e">
        <v>#N/A</v>
      </c>
      <c r="G13589" t="e">
        <v>#N/A</v>
      </c>
      <c r="H13589">
        <v>1</v>
      </c>
      <c r="I13589">
        <v>1</v>
      </c>
      <c r="J13589">
        <v>0</v>
      </c>
      <c r="K13589" s="194" t="e">
        <v>#N/A</v>
      </c>
      <c r="L13589" t="s">
        <v>1083</v>
      </c>
      <c r="M13589" t="s">
        <v>1083</v>
      </c>
      <c r="N13589">
        <v>1</v>
      </c>
      <c r="O13589" t="s">
        <v>7876</v>
      </c>
      <c r="P13589" t="s">
        <v>13965</v>
      </c>
      <c r="Q13589">
        <v>1E-3</v>
      </c>
      <c r="R13589" s="117" t="s">
        <v>14599</v>
      </c>
      <c r="S13589" s="117" t="s">
        <v>14813</v>
      </c>
      <c r="T13589" t="s">
        <v>13806</v>
      </c>
      <c r="U13589" t="s">
        <v>10772</v>
      </c>
    </row>
    <row r="13590" spans="1:21">
      <c r="A13590" s="117" t="s">
        <v>13680</v>
      </c>
      <c r="B13590" t="s">
        <v>14590</v>
      </c>
      <c r="C13590" t="s">
        <v>14593</v>
      </c>
      <c r="D13590">
        <v>118</v>
      </c>
      <c r="E13590">
        <v>112</v>
      </c>
      <c r="F13590" t="e">
        <v>#N/A</v>
      </c>
      <c r="G13590" t="e">
        <v>#N/A</v>
      </c>
      <c r="H13590">
        <v>1</v>
      </c>
      <c r="I13590">
        <v>1</v>
      </c>
      <c r="J13590">
        <v>0</v>
      </c>
      <c r="K13590" s="194" t="e">
        <v>#N/A</v>
      </c>
      <c r="L13590" t="s">
        <v>1083</v>
      </c>
      <c r="M13590" t="s">
        <v>1083</v>
      </c>
      <c r="N13590">
        <v>30000</v>
      </c>
      <c r="O13590" t="s">
        <v>7876</v>
      </c>
      <c r="P13590" t="s">
        <v>13965</v>
      </c>
      <c r="Q13590">
        <v>30</v>
      </c>
      <c r="R13590" s="117" t="s">
        <v>14599</v>
      </c>
      <c r="S13590" s="117" t="s">
        <v>14813</v>
      </c>
      <c r="T13590" t="s">
        <v>13806</v>
      </c>
      <c r="U13590" t="s">
        <v>10772</v>
      </c>
    </row>
    <row r="13591" spans="1:21">
      <c r="A13591" s="117" t="s">
        <v>13681</v>
      </c>
      <c r="B13591" t="s">
        <v>14590</v>
      </c>
      <c r="C13591" t="s">
        <v>14593</v>
      </c>
      <c r="D13591">
        <v>118</v>
      </c>
      <c r="E13591">
        <v>112</v>
      </c>
      <c r="F13591" t="e">
        <v>#N/A</v>
      </c>
      <c r="G13591" t="e">
        <v>#N/A</v>
      </c>
      <c r="H13591">
        <v>1</v>
      </c>
      <c r="I13591">
        <v>1</v>
      </c>
      <c r="J13591">
        <v>0</v>
      </c>
      <c r="K13591" s="194" t="e">
        <v>#N/A</v>
      </c>
      <c r="L13591" t="s">
        <v>1083</v>
      </c>
      <c r="M13591" t="s">
        <v>1083</v>
      </c>
      <c r="N13591">
        <v>1</v>
      </c>
      <c r="O13591" t="s">
        <v>7876</v>
      </c>
      <c r="P13591" t="s">
        <v>13965</v>
      </c>
      <c r="Q13591">
        <v>1E-3</v>
      </c>
      <c r="R13591" s="117" t="s">
        <v>14599</v>
      </c>
      <c r="S13591" s="117" t="s">
        <v>14813</v>
      </c>
      <c r="T13591" t="s">
        <v>13806</v>
      </c>
      <c r="U13591" t="s">
        <v>10772</v>
      </c>
    </row>
    <row r="13592" spans="1:21">
      <c r="A13592" s="117" t="s">
        <v>13682</v>
      </c>
      <c r="B13592" t="s">
        <v>14590</v>
      </c>
      <c r="C13592" t="s">
        <v>14593</v>
      </c>
      <c r="D13592">
        <v>118</v>
      </c>
      <c r="E13592">
        <v>112</v>
      </c>
      <c r="F13592" t="e">
        <v>#N/A</v>
      </c>
      <c r="G13592" t="e">
        <v>#N/A</v>
      </c>
      <c r="H13592">
        <v>1</v>
      </c>
      <c r="I13592">
        <v>1</v>
      </c>
      <c r="J13592">
        <v>0</v>
      </c>
      <c r="K13592" s="194" t="e">
        <v>#N/A</v>
      </c>
      <c r="L13592" t="s">
        <v>1083</v>
      </c>
      <c r="M13592" t="s">
        <v>1083</v>
      </c>
      <c r="N13592">
        <v>30000</v>
      </c>
      <c r="O13592" t="s">
        <v>7876</v>
      </c>
      <c r="P13592" t="s">
        <v>13965</v>
      </c>
      <c r="Q13592">
        <v>30</v>
      </c>
      <c r="R13592" s="117" t="s">
        <v>14599</v>
      </c>
      <c r="S13592" s="117" t="s">
        <v>14813</v>
      </c>
      <c r="T13592" t="s">
        <v>13806</v>
      </c>
      <c r="U13592" t="s">
        <v>10772</v>
      </c>
    </row>
    <row r="13593" spans="1:21">
      <c r="A13593" s="117" t="s">
        <v>13683</v>
      </c>
      <c r="B13593" t="s">
        <v>14590</v>
      </c>
      <c r="C13593" t="s">
        <v>14593</v>
      </c>
      <c r="D13593">
        <v>118</v>
      </c>
      <c r="E13593">
        <v>112</v>
      </c>
      <c r="F13593" t="e">
        <v>#N/A</v>
      </c>
      <c r="G13593" t="e">
        <v>#N/A</v>
      </c>
      <c r="H13593">
        <v>1</v>
      </c>
      <c r="I13593">
        <v>1</v>
      </c>
      <c r="J13593">
        <v>0</v>
      </c>
      <c r="K13593" s="194" t="e">
        <v>#N/A</v>
      </c>
      <c r="L13593" t="s">
        <v>1083</v>
      </c>
      <c r="M13593" t="s">
        <v>1083</v>
      </c>
      <c r="N13593">
        <v>1</v>
      </c>
      <c r="O13593" t="s">
        <v>7876</v>
      </c>
      <c r="P13593" t="s">
        <v>13965</v>
      </c>
      <c r="Q13593">
        <v>1E-3</v>
      </c>
      <c r="R13593" s="117" t="s">
        <v>14599</v>
      </c>
      <c r="S13593" s="117" t="s">
        <v>14813</v>
      </c>
      <c r="T13593" t="s">
        <v>13806</v>
      </c>
      <c r="U13593" t="s">
        <v>10772</v>
      </c>
    </row>
    <row r="13594" spans="1:21">
      <c r="A13594" s="117" t="s">
        <v>13684</v>
      </c>
      <c r="B13594" t="s">
        <v>14590</v>
      </c>
      <c r="C13594" t="s">
        <v>14593</v>
      </c>
      <c r="D13594">
        <v>62</v>
      </c>
      <c r="E13594">
        <v>56</v>
      </c>
      <c r="F13594" t="e">
        <v>#N/A</v>
      </c>
      <c r="G13594" t="e">
        <v>#N/A</v>
      </c>
      <c r="H13594">
        <v>1</v>
      </c>
      <c r="I13594">
        <v>1</v>
      </c>
      <c r="J13594">
        <v>0</v>
      </c>
      <c r="K13594" s="194" t="e">
        <v>#N/A</v>
      </c>
      <c r="L13594" t="s">
        <v>1083</v>
      </c>
      <c r="M13594" t="s">
        <v>1083</v>
      </c>
      <c r="N13594">
        <v>1</v>
      </c>
      <c r="O13594" t="s">
        <v>7876</v>
      </c>
      <c r="Q13594">
        <v>1E-3</v>
      </c>
      <c r="R13594" s="117" t="s">
        <v>14599</v>
      </c>
      <c r="S13594" s="117" t="s">
        <v>14813</v>
      </c>
      <c r="T13594" t="s">
        <v>13806</v>
      </c>
      <c r="U13594" t="s">
        <v>10772</v>
      </c>
    </row>
    <row r="13595" spans="1:21">
      <c r="A13595" s="117" t="s">
        <v>13685</v>
      </c>
      <c r="B13595" t="s">
        <v>14590</v>
      </c>
      <c r="C13595" t="s">
        <v>14593</v>
      </c>
      <c r="D13595">
        <v>62</v>
      </c>
      <c r="E13595">
        <v>56</v>
      </c>
      <c r="F13595" t="e">
        <v>#N/A</v>
      </c>
      <c r="G13595" t="e">
        <v>#N/A</v>
      </c>
      <c r="H13595">
        <v>1</v>
      </c>
      <c r="I13595">
        <v>1</v>
      </c>
      <c r="J13595">
        <v>0</v>
      </c>
      <c r="K13595" s="194" t="e">
        <v>#N/A</v>
      </c>
      <c r="L13595" t="s">
        <v>1083</v>
      </c>
      <c r="M13595" t="s">
        <v>1083</v>
      </c>
      <c r="N13595">
        <v>1</v>
      </c>
      <c r="O13595" t="s">
        <v>7876</v>
      </c>
      <c r="Q13595">
        <v>1E-3</v>
      </c>
      <c r="R13595" s="117" t="s">
        <v>14599</v>
      </c>
      <c r="S13595" s="117" t="s">
        <v>14813</v>
      </c>
      <c r="T13595" t="s">
        <v>13806</v>
      </c>
      <c r="U13595" t="s">
        <v>10772</v>
      </c>
    </row>
    <row r="13596" spans="1:21">
      <c r="A13596" s="117" t="s">
        <v>13686</v>
      </c>
      <c r="B13596" t="s">
        <v>14590</v>
      </c>
      <c r="C13596" t="s">
        <v>14593</v>
      </c>
      <c r="D13596">
        <v>62</v>
      </c>
      <c r="E13596">
        <v>56</v>
      </c>
      <c r="F13596" t="e">
        <v>#N/A</v>
      </c>
      <c r="G13596" t="e">
        <v>#N/A</v>
      </c>
      <c r="H13596">
        <v>1</v>
      </c>
      <c r="I13596">
        <v>1</v>
      </c>
      <c r="J13596">
        <v>0</v>
      </c>
      <c r="K13596" s="194" t="e">
        <v>#N/A</v>
      </c>
      <c r="L13596" t="s">
        <v>1083</v>
      </c>
      <c r="M13596" t="s">
        <v>1083</v>
      </c>
      <c r="N13596">
        <v>1</v>
      </c>
      <c r="O13596" t="s">
        <v>7876</v>
      </c>
      <c r="Q13596">
        <v>1E-3</v>
      </c>
      <c r="R13596" s="117" t="s">
        <v>14599</v>
      </c>
      <c r="S13596" s="117" t="s">
        <v>14813</v>
      </c>
      <c r="T13596" t="s">
        <v>13806</v>
      </c>
      <c r="U13596" t="s">
        <v>10772</v>
      </c>
    </row>
    <row r="13597" spans="1:21">
      <c r="A13597" s="117" t="s">
        <v>13687</v>
      </c>
      <c r="B13597" t="s">
        <v>14590</v>
      </c>
      <c r="C13597" t="s">
        <v>14593</v>
      </c>
      <c r="D13597">
        <v>62</v>
      </c>
      <c r="E13597">
        <v>56</v>
      </c>
      <c r="F13597" t="e">
        <v>#N/A</v>
      </c>
      <c r="G13597" t="e">
        <v>#N/A</v>
      </c>
      <c r="H13597">
        <v>1</v>
      </c>
      <c r="I13597">
        <v>1</v>
      </c>
      <c r="J13597">
        <v>0</v>
      </c>
      <c r="K13597" s="194" t="e">
        <v>#N/A</v>
      </c>
      <c r="L13597" t="s">
        <v>1083</v>
      </c>
      <c r="M13597" t="s">
        <v>1083</v>
      </c>
      <c r="N13597">
        <v>1</v>
      </c>
      <c r="O13597" t="s">
        <v>7876</v>
      </c>
      <c r="Q13597">
        <v>1E-3</v>
      </c>
      <c r="R13597" s="117" t="s">
        <v>14599</v>
      </c>
      <c r="S13597" s="117" t="s">
        <v>14813</v>
      </c>
      <c r="T13597" t="s">
        <v>13806</v>
      </c>
      <c r="U13597" t="s">
        <v>10772</v>
      </c>
    </row>
    <row r="13598" spans="1:21">
      <c r="A13598" s="117" t="s">
        <v>13688</v>
      </c>
      <c r="B13598" t="s">
        <v>14590</v>
      </c>
      <c r="C13598" t="s">
        <v>14593</v>
      </c>
      <c r="D13598">
        <v>97</v>
      </c>
      <c r="E13598">
        <v>91</v>
      </c>
      <c r="F13598" t="e">
        <v>#N/A</v>
      </c>
      <c r="G13598" t="e">
        <v>#N/A</v>
      </c>
      <c r="H13598">
        <v>1</v>
      </c>
      <c r="I13598">
        <v>1</v>
      </c>
      <c r="J13598">
        <v>0</v>
      </c>
      <c r="K13598" s="194" t="e">
        <v>#N/A</v>
      </c>
      <c r="L13598" t="s">
        <v>1083</v>
      </c>
      <c r="M13598" t="s">
        <v>1083</v>
      </c>
      <c r="N13598">
        <v>1</v>
      </c>
      <c r="O13598" t="s">
        <v>7876</v>
      </c>
      <c r="Q13598">
        <v>1E-3</v>
      </c>
      <c r="R13598" s="117" t="s">
        <v>14599</v>
      </c>
      <c r="S13598" s="117" t="s">
        <v>14813</v>
      </c>
      <c r="T13598" t="s">
        <v>13806</v>
      </c>
      <c r="U13598" t="s">
        <v>10772</v>
      </c>
    </row>
    <row r="13599" spans="1:21">
      <c r="A13599" s="117" t="s">
        <v>13689</v>
      </c>
      <c r="B13599" t="s">
        <v>14590</v>
      </c>
      <c r="C13599" t="s">
        <v>14593</v>
      </c>
      <c r="D13599">
        <v>97</v>
      </c>
      <c r="E13599">
        <v>91</v>
      </c>
      <c r="F13599" t="e">
        <v>#N/A</v>
      </c>
      <c r="G13599" t="e">
        <v>#N/A</v>
      </c>
      <c r="H13599">
        <v>1</v>
      </c>
      <c r="I13599">
        <v>1</v>
      </c>
      <c r="J13599">
        <v>0</v>
      </c>
      <c r="K13599" s="194" t="e">
        <v>#N/A</v>
      </c>
      <c r="L13599" t="s">
        <v>1083</v>
      </c>
      <c r="M13599" t="s">
        <v>1083</v>
      </c>
      <c r="N13599">
        <v>15900</v>
      </c>
      <c r="O13599" t="s">
        <v>7876</v>
      </c>
      <c r="Q13599">
        <v>15.9</v>
      </c>
      <c r="R13599" s="117" t="s">
        <v>14599</v>
      </c>
      <c r="S13599" s="117" t="s">
        <v>14813</v>
      </c>
      <c r="T13599" t="s">
        <v>13806</v>
      </c>
      <c r="U13599" t="s">
        <v>10772</v>
      </c>
    </row>
    <row r="13600" spans="1:21">
      <c r="A13600" s="117" t="s">
        <v>13690</v>
      </c>
      <c r="B13600" t="s">
        <v>14590</v>
      </c>
      <c r="C13600" t="s">
        <v>14593</v>
      </c>
      <c r="D13600">
        <v>83</v>
      </c>
      <c r="E13600">
        <v>77</v>
      </c>
      <c r="F13600" t="e">
        <v>#N/A</v>
      </c>
      <c r="G13600" t="e">
        <v>#N/A</v>
      </c>
      <c r="H13600">
        <v>1</v>
      </c>
      <c r="I13600">
        <v>1</v>
      </c>
      <c r="J13600">
        <v>0</v>
      </c>
      <c r="K13600" s="194" t="e">
        <v>#N/A</v>
      </c>
      <c r="L13600" t="s">
        <v>1083</v>
      </c>
      <c r="M13600" t="s">
        <v>1083</v>
      </c>
      <c r="N13600">
        <v>1000</v>
      </c>
      <c r="O13600" t="s">
        <v>7876</v>
      </c>
      <c r="P13600" t="s">
        <v>8112</v>
      </c>
      <c r="Q13600">
        <v>1</v>
      </c>
      <c r="R13600" s="117" t="s">
        <v>14599</v>
      </c>
      <c r="S13600" s="117" t="s">
        <v>14813</v>
      </c>
      <c r="T13600" t="s">
        <v>13806</v>
      </c>
      <c r="U13600" t="s">
        <v>10772</v>
      </c>
    </row>
    <row r="13601" spans="1:21">
      <c r="A13601" s="117" t="s">
        <v>13691</v>
      </c>
      <c r="B13601" t="s">
        <v>14590</v>
      </c>
      <c r="C13601" t="s">
        <v>14593</v>
      </c>
      <c r="D13601">
        <v>83</v>
      </c>
      <c r="E13601">
        <v>77</v>
      </c>
      <c r="F13601" t="e">
        <v>#N/A</v>
      </c>
      <c r="G13601" t="e">
        <v>#N/A</v>
      </c>
      <c r="H13601">
        <v>1</v>
      </c>
      <c r="I13601">
        <v>1</v>
      </c>
      <c r="J13601">
        <v>0</v>
      </c>
      <c r="K13601" s="194" t="e">
        <v>#N/A</v>
      </c>
      <c r="L13601" t="s">
        <v>1083</v>
      </c>
      <c r="M13601" t="s">
        <v>1083</v>
      </c>
      <c r="N13601">
        <v>12000</v>
      </c>
      <c r="O13601" t="s">
        <v>7876</v>
      </c>
      <c r="P13601" t="s">
        <v>8112</v>
      </c>
      <c r="Q13601">
        <v>12</v>
      </c>
      <c r="R13601" s="117" t="s">
        <v>14599</v>
      </c>
      <c r="S13601" s="117" t="s">
        <v>14813</v>
      </c>
      <c r="T13601" t="s">
        <v>13806</v>
      </c>
      <c r="U13601" t="s">
        <v>10772</v>
      </c>
    </row>
    <row r="13602" spans="1:21">
      <c r="A13602" s="117" t="s">
        <v>13692</v>
      </c>
      <c r="B13602" t="s">
        <v>14590</v>
      </c>
      <c r="C13602" t="s">
        <v>14593</v>
      </c>
      <c r="D13602">
        <v>83</v>
      </c>
      <c r="E13602">
        <v>77</v>
      </c>
      <c r="F13602" t="e">
        <v>#N/A</v>
      </c>
      <c r="G13602" t="e">
        <v>#N/A</v>
      </c>
      <c r="H13602">
        <v>1</v>
      </c>
      <c r="I13602">
        <v>1</v>
      </c>
      <c r="J13602">
        <v>0</v>
      </c>
      <c r="K13602" s="194" t="e">
        <v>#N/A</v>
      </c>
      <c r="L13602" t="s">
        <v>1083</v>
      </c>
      <c r="M13602" t="s">
        <v>1083</v>
      </c>
      <c r="N13602">
        <v>1000</v>
      </c>
      <c r="O13602" t="s">
        <v>7876</v>
      </c>
      <c r="P13602" t="s">
        <v>8112</v>
      </c>
      <c r="Q13602">
        <v>1</v>
      </c>
      <c r="R13602" s="117" t="s">
        <v>14599</v>
      </c>
      <c r="S13602" s="117" t="s">
        <v>14813</v>
      </c>
      <c r="T13602" t="s">
        <v>13806</v>
      </c>
      <c r="U13602" t="s">
        <v>10772</v>
      </c>
    </row>
    <row r="13603" spans="1:21">
      <c r="A13603" s="117" t="s">
        <v>10883</v>
      </c>
      <c r="B13603" t="s">
        <v>14590</v>
      </c>
      <c r="C13603" t="s">
        <v>14590</v>
      </c>
      <c r="D13603">
        <v>49</v>
      </c>
      <c r="E13603">
        <v>43</v>
      </c>
      <c r="F13603">
        <v>49</v>
      </c>
      <c r="G13603">
        <v>43</v>
      </c>
      <c r="H13603">
        <v>1</v>
      </c>
      <c r="I13603">
        <v>1</v>
      </c>
      <c r="J13603">
        <v>0</v>
      </c>
      <c r="K13603" s="194">
        <v>0</v>
      </c>
      <c r="L13603" t="s">
        <v>1079</v>
      </c>
      <c r="M13603" t="s">
        <v>1079</v>
      </c>
      <c r="N13603">
        <v>9000</v>
      </c>
      <c r="O13603" t="s">
        <v>7876</v>
      </c>
      <c r="P13603" t="s">
        <v>8782</v>
      </c>
      <c r="Q13603">
        <v>9</v>
      </c>
      <c r="R13603" s="117" t="s">
        <v>14673</v>
      </c>
      <c r="S13603" s="117" t="s">
        <v>15337</v>
      </c>
      <c r="T13603" t="s">
        <v>12149</v>
      </c>
      <c r="U13603" t="s">
        <v>10772</v>
      </c>
    </row>
    <row r="13604" spans="1:21">
      <c r="A13604" s="117" t="s">
        <v>6105</v>
      </c>
      <c r="B13604" t="s">
        <v>14590</v>
      </c>
      <c r="C13604" t="s">
        <v>14590</v>
      </c>
      <c r="D13604">
        <v>25</v>
      </c>
      <c r="E13604">
        <v>19</v>
      </c>
      <c r="F13604">
        <v>25</v>
      </c>
      <c r="G13604">
        <v>19</v>
      </c>
      <c r="H13604">
        <v>1</v>
      </c>
      <c r="I13604">
        <v>1</v>
      </c>
      <c r="J13604">
        <v>1</v>
      </c>
      <c r="K13604" s="194">
        <v>1</v>
      </c>
      <c r="L13604" t="s">
        <v>1083</v>
      </c>
      <c r="M13604" t="s">
        <v>1083</v>
      </c>
      <c r="N13604">
        <v>1247</v>
      </c>
      <c r="O13604" t="s">
        <v>7876</v>
      </c>
      <c r="P13604" t="s">
        <v>9947</v>
      </c>
      <c r="Q13604">
        <v>1.2470000000000001</v>
      </c>
      <c r="R13604" s="117" t="s">
        <v>14594</v>
      </c>
      <c r="S13604" s="117" t="s">
        <v>14589</v>
      </c>
      <c r="T13604" t="s">
        <v>12136</v>
      </c>
      <c r="U13604" t="s">
        <v>10772</v>
      </c>
    </row>
    <row r="13605" spans="1:21">
      <c r="A13605" s="117" t="s">
        <v>25770</v>
      </c>
      <c r="B13605" t="s">
        <v>14590</v>
      </c>
      <c r="C13605" t="s">
        <v>14590</v>
      </c>
      <c r="D13605">
        <v>32</v>
      </c>
      <c r="E13605">
        <v>26</v>
      </c>
      <c r="F13605">
        <v>32</v>
      </c>
      <c r="G13605">
        <v>26</v>
      </c>
      <c r="H13605">
        <v>1</v>
      </c>
      <c r="I13605">
        <v>1</v>
      </c>
      <c r="J13605">
        <v>0</v>
      </c>
      <c r="K13605" s="194">
        <v>0</v>
      </c>
      <c r="L13605" t="s">
        <v>1095</v>
      </c>
      <c r="M13605" t="s">
        <v>1095</v>
      </c>
      <c r="N13605">
        <v>5</v>
      </c>
      <c r="O13605" t="s">
        <v>7876</v>
      </c>
      <c r="P13605" t="s">
        <v>25771</v>
      </c>
      <c r="Q13605">
        <v>5.0000000000000001E-3</v>
      </c>
      <c r="R13605" s="117" t="s">
        <v>16088</v>
      </c>
      <c r="S13605" s="117" t="s">
        <v>14675</v>
      </c>
      <c r="T13605" t="s">
        <v>12137</v>
      </c>
      <c r="U13605" t="s">
        <v>10772</v>
      </c>
    </row>
    <row r="13606" spans="1:21">
      <c r="A13606" s="117" t="s">
        <v>6106</v>
      </c>
      <c r="B13606" t="s">
        <v>14590</v>
      </c>
      <c r="C13606" t="s">
        <v>14590</v>
      </c>
      <c r="D13606">
        <v>49</v>
      </c>
      <c r="E13606">
        <v>43</v>
      </c>
      <c r="F13606">
        <v>49</v>
      </c>
      <c r="G13606">
        <v>43</v>
      </c>
      <c r="H13606">
        <v>1</v>
      </c>
      <c r="I13606">
        <v>1</v>
      </c>
      <c r="J13606">
        <v>999999</v>
      </c>
      <c r="K13606" s="194">
        <v>999999</v>
      </c>
      <c r="L13606" t="s">
        <v>1079</v>
      </c>
      <c r="M13606" t="s">
        <v>1079</v>
      </c>
      <c r="N13606">
        <v>5</v>
      </c>
      <c r="O13606" t="s">
        <v>7876</v>
      </c>
      <c r="P13606" t="s">
        <v>9948</v>
      </c>
      <c r="Q13606">
        <v>5.0000000000000001E-3</v>
      </c>
      <c r="R13606" s="117" t="s">
        <v>15287</v>
      </c>
      <c r="S13606" s="117" t="s">
        <v>15288</v>
      </c>
      <c r="T13606" t="s">
        <v>12159</v>
      </c>
      <c r="U13606" t="s">
        <v>10772</v>
      </c>
    </row>
    <row r="13607" spans="1:21">
      <c r="A13607" s="117" t="s">
        <v>6107</v>
      </c>
      <c r="B13607" t="s">
        <v>14590</v>
      </c>
      <c r="C13607" t="s">
        <v>14590</v>
      </c>
      <c r="D13607">
        <v>32</v>
      </c>
      <c r="E13607">
        <v>26</v>
      </c>
      <c r="F13607">
        <v>32</v>
      </c>
      <c r="G13607">
        <v>26</v>
      </c>
      <c r="H13607">
        <v>1</v>
      </c>
      <c r="I13607">
        <v>1</v>
      </c>
      <c r="J13607">
        <v>0</v>
      </c>
      <c r="K13607" s="194">
        <v>0</v>
      </c>
      <c r="L13607" t="s">
        <v>1095</v>
      </c>
      <c r="M13607" t="s">
        <v>1095</v>
      </c>
      <c r="N13607">
        <v>5</v>
      </c>
      <c r="O13607" t="s">
        <v>7876</v>
      </c>
      <c r="P13607" t="s">
        <v>8112</v>
      </c>
      <c r="Q13607">
        <v>5.0000000000000001E-3</v>
      </c>
      <c r="R13607" s="117" t="s">
        <v>16088</v>
      </c>
      <c r="S13607" s="117" t="s">
        <v>14675</v>
      </c>
      <c r="T13607" t="s">
        <v>12137</v>
      </c>
      <c r="U13607" t="s">
        <v>10772</v>
      </c>
    </row>
    <row r="13608" spans="1:21">
      <c r="A13608" s="117" t="s">
        <v>6108</v>
      </c>
      <c r="B13608" t="s">
        <v>14590</v>
      </c>
      <c r="C13608" t="s">
        <v>14590</v>
      </c>
      <c r="D13608">
        <v>56</v>
      </c>
      <c r="E13608">
        <v>50</v>
      </c>
      <c r="F13608">
        <v>56</v>
      </c>
      <c r="G13608">
        <v>50</v>
      </c>
      <c r="H13608">
        <v>1</v>
      </c>
      <c r="I13608">
        <v>1</v>
      </c>
      <c r="J13608">
        <v>0</v>
      </c>
      <c r="K13608" s="194">
        <v>0</v>
      </c>
      <c r="L13608" t="s">
        <v>1095</v>
      </c>
      <c r="M13608" t="s">
        <v>1095</v>
      </c>
      <c r="N13608">
        <v>5</v>
      </c>
      <c r="O13608" t="s">
        <v>7876</v>
      </c>
      <c r="P13608" t="s">
        <v>8112</v>
      </c>
      <c r="Q13608">
        <v>5.0000000000000001E-3</v>
      </c>
      <c r="R13608" s="117" t="s">
        <v>15287</v>
      </c>
      <c r="S13608" s="117" t="s">
        <v>15288</v>
      </c>
      <c r="T13608" t="s">
        <v>12159</v>
      </c>
      <c r="U13608" t="s">
        <v>10772</v>
      </c>
    </row>
    <row r="13609" spans="1:21">
      <c r="A13609" s="117" t="s">
        <v>23163</v>
      </c>
      <c r="B13609" t="s">
        <v>14590</v>
      </c>
      <c r="C13609" t="s">
        <v>14590</v>
      </c>
      <c r="D13609">
        <v>60</v>
      </c>
      <c r="E13609">
        <v>54</v>
      </c>
      <c r="F13609">
        <v>60</v>
      </c>
      <c r="G13609">
        <v>54</v>
      </c>
      <c r="H13609">
        <v>1</v>
      </c>
      <c r="I13609">
        <v>1</v>
      </c>
      <c r="J13609">
        <v>0</v>
      </c>
      <c r="K13609" s="194">
        <v>0</v>
      </c>
      <c r="L13609" t="s">
        <v>1095</v>
      </c>
      <c r="M13609" t="s">
        <v>1095</v>
      </c>
      <c r="N13609">
        <v>5</v>
      </c>
      <c r="O13609" t="s">
        <v>7876</v>
      </c>
      <c r="P13609" t="s">
        <v>8112</v>
      </c>
      <c r="Q13609">
        <v>5.0000000000000001E-3</v>
      </c>
      <c r="R13609" s="117" t="s">
        <v>14622</v>
      </c>
      <c r="S13609" s="117" t="s">
        <v>14675</v>
      </c>
      <c r="T13609" t="s">
        <v>12137</v>
      </c>
      <c r="U13609" t="s">
        <v>10772</v>
      </c>
    </row>
    <row r="13610" spans="1:21">
      <c r="A13610" s="117" t="s">
        <v>6109</v>
      </c>
      <c r="B13610" t="s">
        <v>14590</v>
      </c>
      <c r="C13610" t="s">
        <v>14590</v>
      </c>
      <c r="D13610">
        <v>56</v>
      </c>
      <c r="E13610">
        <v>50</v>
      </c>
      <c r="F13610">
        <v>56</v>
      </c>
      <c r="G13610">
        <v>50</v>
      </c>
      <c r="H13610">
        <v>1</v>
      </c>
      <c r="I13610">
        <v>1</v>
      </c>
      <c r="J13610">
        <v>0</v>
      </c>
      <c r="K13610" s="194">
        <v>0</v>
      </c>
      <c r="L13610" t="s">
        <v>1095</v>
      </c>
      <c r="M13610" t="s">
        <v>1095</v>
      </c>
      <c r="N13610">
        <v>5</v>
      </c>
      <c r="O13610" t="s">
        <v>7876</v>
      </c>
      <c r="Q13610">
        <v>5.0000000000000001E-3</v>
      </c>
      <c r="R13610" s="117" t="s">
        <v>15287</v>
      </c>
      <c r="S13610" s="117" t="s">
        <v>15288</v>
      </c>
      <c r="T13610" t="s">
        <v>12159</v>
      </c>
      <c r="U13610" t="s">
        <v>10772</v>
      </c>
    </row>
    <row r="13611" spans="1:21">
      <c r="A13611" s="117" t="s">
        <v>13693</v>
      </c>
      <c r="B13611" t="s">
        <v>14590</v>
      </c>
      <c r="C13611" t="s">
        <v>14590</v>
      </c>
      <c r="D13611">
        <v>62</v>
      </c>
      <c r="E13611">
        <v>56</v>
      </c>
      <c r="F13611">
        <v>62</v>
      </c>
      <c r="G13611">
        <v>56</v>
      </c>
      <c r="H13611">
        <v>1</v>
      </c>
      <c r="I13611">
        <v>1</v>
      </c>
      <c r="J13611">
        <v>0</v>
      </c>
      <c r="K13611" s="194">
        <v>0</v>
      </c>
      <c r="L13611" t="s">
        <v>1095</v>
      </c>
      <c r="M13611" t="s">
        <v>1095</v>
      </c>
      <c r="N13611">
        <v>1</v>
      </c>
      <c r="O13611" t="s">
        <v>7876</v>
      </c>
      <c r="P13611" t="s">
        <v>7877</v>
      </c>
      <c r="Q13611">
        <v>1E-3</v>
      </c>
      <c r="R13611" s="117" t="s">
        <v>15287</v>
      </c>
      <c r="S13611" s="117" t="s">
        <v>15288</v>
      </c>
      <c r="T13611" t="s">
        <v>12159</v>
      </c>
      <c r="U13611" t="s">
        <v>10772</v>
      </c>
    </row>
    <row r="13612" spans="1:21">
      <c r="A13612" s="117" t="s">
        <v>25772</v>
      </c>
      <c r="B13612" t="s">
        <v>14590</v>
      </c>
      <c r="C13612" t="s">
        <v>14590</v>
      </c>
      <c r="D13612">
        <v>49</v>
      </c>
      <c r="E13612">
        <v>43</v>
      </c>
      <c r="F13612">
        <v>49</v>
      </c>
      <c r="G13612">
        <v>43</v>
      </c>
      <c r="H13612">
        <v>1</v>
      </c>
      <c r="I13612">
        <v>1</v>
      </c>
      <c r="J13612">
        <v>0</v>
      </c>
      <c r="K13612" s="194">
        <v>0</v>
      </c>
      <c r="L13612" t="s">
        <v>1095</v>
      </c>
      <c r="M13612" t="s">
        <v>1095</v>
      </c>
      <c r="N13612">
        <v>1</v>
      </c>
      <c r="O13612" t="s">
        <v>7876</v>
      </c>
      <c r="P13612" t="s">
        <v>7877</v>
      </c>
      <c r="Q13612">
        <v>1E-3</v>
      </c>
      <c r="R13612" s="117" t="s">
        <v>15287</v>
      </c>
      <c r="S13612" s="117" t="s">
        <v>15288</v>
      </c>
      <c r="T13612" t="s">
        <v>12159</v>
      </c>
      <c r="U13612" t="s">
        <v>10772</v>
      </c>
    </row>
    <row r="13613" spans="1:21">
      <c r="A13613" s="117" t="s">
        <v>23164</v>
      </c>
      <c r="B13613" t="s">
        <v>14590</v>
      </c>
      <c r="C13613" t="s">
        <v>14590</v>
      </c>
      <c r="D13613">
        <v>74</v>
      </c>
      <c r="E13613">
        <v>68</v>
      </c>
      <c r="F13613">
        <v>74</v>
      </c>
      <c r="G13613">
        <v>68</v>
      </c>
      <c r="H13613">
        <v>1</v>
      </c>
      <c r="I13613">
        <v>1</v>
      </c>
      <c r="J13613">
        <v>0</v>
      </c>
      <c r="K13613" s="194">
        <v>0</v>
      </c>
      <c r="L13613" t="s">
        <v>1095</v>
      </c>
      <c r="M13613" t="s">
        <v>1095</v>
      </c>
      <c r="N13613">
        <v>5</v>
      </c>
      <c r="O13613" t="s">
        <v>7876</v>
      </c>
      <c r="P13613" t="s">
        <v>7877</v>
      </c>
      <c r="Q13613">
        <v>5.0000000000000001E-3</v>
      </c>
      <c r="R13613" s="117" t="s">
        <v>14622</v>
      </c>
      <c r="S13613" s="117" t="s">
        <v>14675</v>
      </c>
      <c r="T13613" t="s">
        <v>12137</v>
      </c>
      <c r="U13613" t="s">
        <v>10772</v>
      </c>
    </row>
    <row r="13614" spans="1:21">
      <c r="A13614" s="117" t="s">
        <v>6110</v>
      </c>
      <c r="B13614" t="s">
        <v>14590</v>
      </c>
      <c r="C13614" t="s">
        <v>14590</v>
      </c>
      <c r="D13614">
        <v>56</v>
      </c>
      <c r="E13614">
        <v>50</v>
      </c>
      <c r="F13614">
        <v>56</v>
      </c>
      <c r="G13614">
        <v>50</v>
      </c>
      <c r="H13614">
        <v>1</v>
      </c>
      <c r="I13614">
        <v>1</v>
      </c>
      <c r="J13614">
        <v>0</v>
      </c>
      <c r="K13614" s="194">
        <v>0</v>
      </c>
      <c r="L13614" t="s">
        <v>1095</v>
      </c>
      <c r="M13614" t="s">
        <v>1095</v>
      </c>
      <c r="N13614">
        <v>60</v>
      </c>
      <c r="O13614" t="s">
        <v>7876</v>
      </c>
      <c r="Q13614">
        <v>0.06</v>
      </c>
      <c r="R13614" s="117" t="s">
        <v>15287</v>
      </c>
      <c r="S13614" s="117" t="s">
        <v>15288</v>
      </c>
      <c r="T13614" t="s">
        <v>12159</v>
      </c>
      <c r="U13614" t="s">
        <v>10772</v>
      </c>
    </row>
    <row r="13615" spans="1:21">
      <c r="A13615" s="117" t="s">
        <v>6111</v>
      </c>
      <c r="B13615" t="s">
        <v>14590</v>
      </c>
      <c r="C13615" t="s">
        <v>14590</v>
      </c>
      <c r="D13615">
        <v>32</v>
      </c>
      <c r="E13615">
        <v>26</v>
      </c>
      <c r="F13615">
        <v>32</v>
      </c>
      <c r="G13615">
        <v>26</v>
      </c>
      <c r="H13615">
        <v>1</v>
      </c>
      <c r="I13615">
        <v>1</v>
      </c>
      <c r="J13615">
        <v>0</v>
      </c>
      <c r="K13615" s="194">
        <v>0</v>
      </c>
      <c r="L13615" t="s">
        <v>1095</v>
      </c>
      <c r="M13615" t="s">
        <v>1095</v>
      </c>
      <c r="N13615">
        <v>135</v>
      </c>
      <c r="O13615" t="s">
        <v>7876</v>
      </c>
      <c r="P13615" t="s">
        <v>8112</v>
      </c>
      <c r="Q13615">
        <v>0.13500000000000001</v>
      </c>
      <c r="R13615" s="117" t="s">
        <v>15287</v>
      </c>
      <c r="S13615" s="117" t="s">
        <v>14675</v>
      </c>
      <c r="T13615" t="s">
        <v>12137</v>
      </c>
      <c r="U13615" t="s">
        <v>10772</v>
      </c>
    </row>
    <row r="13616" spans="1:21">
      <c r="A13616" s="117" t="s">
        <v>23165</v>
      </c>
      <c r="B13616" t="s">
        <v>14590</v>
      </c>
      <c r="C13616" t="s">
        <v>14590</v>
      </c>
      <c r="D13616">
        <v>74</v>
      </c>
      <c r="E13616">
        <v>68</v>
      </c>
      <c r="F13616">
        <v>74</v>
      </c>
      <c r="G13616">
        <v>68</v>
      </c>
      <c r="H13616">
        <v>1</v>
      </c>
      <c r="I13616">
        <v>1</v>
      </c>
      <c r="J13616">
        <v>0</v>
      </c>
      <c r="K13616" s="194">
        <v>0</v>
      </c>
      <c r="L13616" t="s">
        <v>1095</v>
      </c>
      <c r="M13616" t="s">
        <v>1095</v>
      </c>
      <c r="N13616">
        <v>200</v>
      </c>
      <c r="O13616" t="s">
        <v>7876</v>
      </c>
      <c r="P13616" t="s">
        <v>7877</v>
      </c>
      <c r="Q13616">
        <v>0.2</v>
      </c>
      <c r="R13616" s="117" t="s">
        <v>14622</v>
      </c>
      <c r="S13616" s="117" t="s">
        <v>14675</v>
      </c>
      <c r="T13616" t="s">
        <v>12137</v>
      </c>
      <c r="U13616" t="s">
        <v>10772</v>
      </c>
    </row>
    <row r="13617" spans="1:21">
      <c r="A13617" s="117" t="s">
        <v>11730</v>
      </c>
      <c r="B13617" t="s">
        <v>14590</v>
      </c>
      <c r="C13617" t="s">
        <v>14590</v>
      </c>
      <c r="D13617">
        <v>42</v>
      </c>
      <c r="E13617">
        <v>36</v>
      </c>
      <c r="F13617">
        <v>42</v>
      </c>
      <c r="G13617">
        <v>36</v>
      </c>
      <c r="H13617">
        <v>1</v>
      </c>
      <c r="I13617">
        <v>1</v>
      </c>
      <c r="J13617">
        <v>0</v>
      </c>
      <c r="K13617" s="194">
        <v>0</v>
      </c>
      <c r="L13617" t="s">
        <v>1109</v>
      </c>
      <c r="M13617" t="s">
        <v>1109</v>
      </c>
      <c r="N13617">
        <v>500</v>
      </c>
      <c r="O13617" t="s">
        <v>7876</v>
      </c>
      <c r="Q13617">
        <v>0.5</v>
      </c>
      <c r="R13617" s="117" t="s">
        <v>15643</v>
      </c>
      <c r="S13617" s="117" t="s">
        <v>15642</v>
      </c>
      <c r="T13617" t="s">
        <v>12155</v>
      </c>
      <c r="U13617" t="s">
        <v>10772</v>
      </c>
    </row>
    <row r="13618" spans="1:21">
      <c r="A13618" s="117" t="s">
        <v>6112</v>
      </c>
      <c r="B13618" t="s">
        <v>14590</v>
      </c>
      <c r="C13618" t="s">
        <v>14590</v>
      </c>
      <c r="D13618">
        <v>41</v>
      </c>
      <c r="E13618">
        <v>35</v>
      </c>
      <c r="F13618">
        <v>41</v>
      </c>
      <c r="G13618">
        <v>35</v>
      </c>
      <c r="H13618">
        <v>1</v>
      </c>
      <c r="I13618">
        <v>1</v>
      </c>
      <c r="J13618">
        <v>0</v>
      </c>
      <c r="K13618" s="194">
        <v>0</v>
      </c>
      <c r="L13618" t="s">
        <v>1109</v>
      </c>
      <c r="M13618" t="s">
        <v>1109</v>
      </c>
      <c r="N13618">
        <v>500</v>
      </c>
      <c r="O13618" t="s">
        <v>7876</v>
      </c>
      <c r="Q13618">
        <v>0.5</v>
      </c>
      <c r="R13618" s="117" t="s">
        <v>15643</v>
      </c>
      <c r="S13618" s="117" t="s">
        <v>15642</v>
      </c>
      <c r="T13618" t="s">
        <v>12155</v>
      </c>
      <c r="U13618" t="s">
        <v>10772</v>
      </c>
    </row>
    <row r="13619" spans="1:21">
      <c r="A13619" s="117" t="s">
        <v>14530</v>
      </c>
      <c r="B13619" t="s">
        <v>14590</v>
      </c>
      <c r="C13619" t="s">
        <v>14590</v>
      </c>
      <c r="D13619">
        <v>52</v>
      </c>
      <c r="E13619">
        <v>46</v>
      </c>
      <c r="F13619">
        <v>52</v>
      </c>
      <c r="G13619">
        <v>46</v>
      </c>
      <c r="H13619">
        <v>1</v>
      </c>
      <c r="I13619">
        <v>1</v>
      </c>
      <c r="J13619">
        <v>0</v>
      </c>
      <c r="K13619" s="194">
        <v>0</v>
      </c>
      <c r="L13619" t="s">
        <v>1109</v>
      </c>
      <c r="M13619" t="s">
        <v>1109</v>
      </c>
      <c r="N13619">
        <v>500</v>
      </c>
      <c r="O13619" t="s">
        <v>7876</v>
      </c>
      <c r="Q13619">
        <v>0.5</v>
      </c>
      <c r="R13619" s="117" t="s">
        <v>15643</v>
      </c>
      <c r="S13619" s="117" t="s">
        <v>15642</v>
      </c>
      <c r="T13619" t="s">
        <v>12155</v>
      </c>
      <c r="U13619" t="s">
        <v>10772</v>
      </c>
    </row>
    <row r="13620" spans="1:21">
      <c r="A13620" s="117" t="s">
        <v>6113</v>
      </c>
      <c r="B13620" t="s">
        <v>14590</v>
      </c>
      <c r="C13620" t="s">
        <v>14590</v>
      </c>
      <c r="D13620">
        <v>41</v>
      </c>
      <c r="E13620">
        <v>35</v>
      </c>
      <c r="F13620">
        <v>41</v>
      </c>
      <c r="G13620">
        <v>35</v>
      </c>
      <c r="H13620">
        <v>1</v>
      </c>
      <c r="I13620">
        <v>1</v>
      </c>
      <c r="J13620">
        <v>0</v>
      </c>
      <c r="K13620" s="194">
        <v>0</v>
      </c>
      <c r="L13620" t="s">
        <v>1109</v>
      </c>
      <c r="M13620" t="s">
        <v>1109</v>
      </c>
      <c r="N13620">
        <v>500</v>
      </c>
      <c r="O13620" t="s">
        <v>7876</v>
      </c>
      <c r="Q13620">
        <v>0.5</v>
      </c>
      <c r="R13620" s="117" t="s">
        <v>15643</v>
      </c>
      <c r="S13620" s="117" t="s">
        <v>15642</v>
      </c>
      <c r="T13620" t="s">
        <v>12155</v>
      </c>
      <c r="U13620" t="s">
        <v>10772</v>
      </c>
    </row>
    <row r="13621" spans="1:21">
      <c r="A13621" s="117" t="s">
        <v>6114</v>
      </c>
      <c r="B13621" t="s">
        <v>14590</v>
      </c>
      <c r="C13621" t="s">
        <v>14590</v>
      </c>
      <c r="D13621">
        <v>41</v>
      </c>
      <c r="E13621">
        <v>35</v>
      </c>
      <c r="F13621">
        <v>41</v>
      </c>
      <c r="G13621">
        <v>35</v>
      </c>
      <c r="H13621">
        <v>1</v>
      </c>
      <c r="I13621">
        <v>1</v>
      </c>
      <c r="J13621">
        <v>0</v>
      </c>
      <c r="K13621" s="194">
        <v>0</v>
      </c>
      <c r="L13621" t="s">
        <v>1109</v>
      </c>
      <c r="M13621" t="s">
        <v>1109</v>
      </c>
      <c r="N13621">
        <v>500</v>
      </c>
      <c r="O13621" t="s">
        <v>7876</v>
      </c>
      <c r="Q13621">
        <v>0.5</v>
      </c>
      <c r="R13621" s="117" t="s">
        <v>15643</v>
      </c>
      <c r="S13621" s="117" t="s">
        <v>15642</v>
      </c>
      <c r="T13621" t="s">
        <v>12155</v>
      </c>
      <c r="U13621" t="s">
        <v>10772</v>
      </c>
    </row>
    <row r="13622" spans="1:21">
      <c r="A13622" s="117" t="s">
        <v>6115</v>
      </c>
      <c r="B13622" t="s">
        <v>14590</v>
      </c>
      <c r="C13622" t="s">
        <v>14590</v>
      </c>
      <c r="D13622">
        <v>41</v>
      </c>
      <c r="E13622">
        <v>35</v>
      </c>
      <c r="F13622">
        <v>41</v>
      </c>
      <c r="G13622">
        <v>35</v>
      </c>
      <c r="H13622">
        <v>1</v>
      </c>
      <c r="I13622">
        <v>1</v>
      </c>
      <c r="J13622">
        <v>0</v>
      </c>
      <c r="K13622" s="194">
        <v>0</v>
      </c>
      <c r="L13622" t="s">
        <v>1109</v>
      </c>
      <c r="M13622" t="s">
        <v>1109</v>
      </c>
      <c r="N13622">
        <v>500</v>
      </c>
      <c r="O13622" t="s">
        <v>7876</v>
      </c>
      <c r="P13622" t="s">
        <v>16482</v>
      </c>
      <c r="Q13622">
        <v>0.5</v>
      </c>
      <c r="R13622" s="117" t="s">
        <v>15643</v>
      </c>
      <c r="S13622" s="117" t="s">
        <v>15642</v>
      </c>
      <c r="T13622" t="s">
        <v>12155</v>
      </c>
      <c r="U13622" t="s">
        <v>10772</v>
      </c>
    </row>
    <row r="13623" spans="1:21">
      <c r="A13623" s="117" t="s">
        <v>13694</v>
      </c>
      <c r="B13623" t="s">
        <v>14590</v>
      </c>
      <c r="C13623" t="s">
        <v>14590</v>
      </c>
      <c r="D13623">
        <v>52</v>
      </c>
      <c r="E13623">
        <v>46</v>
      </c>
      <c r="F13623">
        <v>52</v>
      </c>
      <c r="G13623">
        <v>46</v>
      </c>
      <c r="H13623">
        <v>1</v>
      </c>
      <c r="I13623">
        <v>1</v>
      </c>
      <c r="J13623">
        <v>0</v>
      </c>
      <c r="K13623" s="194">
        <v>0</v>
      </c>
      <c r="L13623" t="s">
        <v>1109</v>
      </c>
      <c r="M13623" t="s">
        <v>1109</v>
      </c>
      <c r="N13623">
        <v>500</v>
      </c>
      <c r="O13623" t="s">
        <v>7876</v>
      </c>
      <c r="P13623" t="s">
        <v>13966</v>
      </c>
      <c r="Q13623">
        <v>0.5</v>
      </c>
      <c r="R13623" s="117" t="s">
        <v>15643</v>
      </c>
      <c r="S13623" s="117" t="s">
        <v>15642</v>
      </c>
      <c r="T13623" t="s">
        <v>12155</v>
      </c>
      <c r="U13623" t="s">
        <v>10772</v>
      </c>
    </row>
    <row r="13624" spans="1:21">
      <c r="A13624" s="117" t="s">
        <v>21948</v>
      </c>
      <c r="B13624" t="s">
        <v>14590</v>
      </c>
      <c r="C13624" t="s">
        <v>14590</v>
      </c>
      <c r="D13624">
        <v>41</v>
      </c>
      <c r="E13624">
        <v>35</v>
      </c>
      <c r="F13624">
        <v>41</v>
      </c>
      <c r="G13624">
        <v>35</v>
      </c>
      <c r="H13624">
        <v>1</v>
      </c>
      <c r="I13624">
        <v>1</v>
      </c>
      <c r="J13624">
        <v>0</v>
      </c>
      <c r="K13624" s="194">
        <v>0</v>
      </c>
      <c r="L13624" t="s">
        <v>1109</v>
      </c>
      <c r="M13624" t="s">
        <v>1109</v>
      </c>
      <c r="N13624">
        <v>500</v>
      </c>
      <c r="O13624" t="s">
        <v>7876</v>
      </c>
      <c r="Q13624">
        <v>0.5</v>
      </c>
      <c r="R13624" s="117" t="s">
        <v>15643</v>
      </c>
      <c r="S13624" s="117" t="s">
        <v>15642</v>
      </c>
      <c r="T13624" t="s">
        <v>12155</v>
      </c>
      <c r="U13624" t="s">
        <v>10772</v>
      </c>
    </row>
    <row r="13625" spans="1:21">
      <c r="A13625" s="117" t="s">
        <v>13695</v>
      </c>
      <c r="B13625" t="s">
        <v>14590</v>
      </c>
      <c r="C13625" t="s">
        <v>14590</v>
      </c>
      <c r="D13625">
        <v>52</v>
      </c>
      <c r="E13625">
        <v>46</v>
      </c>
      <c r="F13625">
        <v>52</v>
      </c>
      <c r="G13625">
        <v>46</v>
      </c>
      <c r="H13625">
        <v>1</v>
      </c>
      <c r="I13625">
        <v>1</v>
      </c>
      <c r="J13625">
        <v>0</v>
      </c>
      <c r="K13625" s="194">
        <v>0</v>
      </c>
      <c r="L13625" t="s">
        <v>1109</v>
      </c>
      <c r="M13625" t="s">
        <v>1109</v>
      </c>
      <c r="N13625">
        <v>500</v>
      </c>
      <c r="O13625" t="s">
        <v>7876</v>
      </c>
      <c r="P13625" t="s">
        <v>13966</v>
      </c>
      <c r="Q13625">
        <v>0.5</v>
      </c>
      <c r="R13625" s="117" t="s">
        <v>15643</v>
      </c>
      <c r="S13625" s="117" t="s">
        <v>15642</v>
      </c>
      <c r="T13625" t="s">
        <v>12155</v>
      </c>
      <c r="U13625" t="s">
        <v>10772</v>
      </c>
    </row>
    <row r="13626" spans="1:21">
      <c r="A13626" s="117" t="s">
        <v>6116</v>
      </c>
      <c r="B13626" t="s">
        <v>14590</v>
      </c>
      <c r="C13626" t="s">
        <v>14590</v>
      </c>
      <c r="D13626">
        <v>41</v>
      </c>
      <c r="E13626">
        <v>35</v>
      </c>
      <c r="F13626">
        <v>41</v>
      </c>
      <c r="G13626">
        <v>35</v>
      </c>
      <c r="H13626">
        <v>1</v>
      </c>
      <c r="I13626">
        <v>1</v>
      </c>
      <c r="J13626">
        <v>0</v>
      </c>
      <c r="K13626" s="194">
        <v>0</v>
      </c>
      <c r="L13626" t="s">
        <v>1109</v>
      </c>
      <c r="M13626" t="s">
        <v>1109</v>
      </c>
      <c r="N13626">
        <v>500</v>
      </c>
      <c r="O13626" t="s">
        <v>7876</v>
      </c>
      <c r="P13626" t="s">
        <v>12110</v>
      </c>
      <c r="Q13626">
        <v>0.5</v>
      </c>
      <c r="R13626" s="117" t="s">
        <v>15643</v>
      </c>
      <c r="S13626" s="117" t="s">
        <v>15642</v>
      </c>
      <c r="T13626" t="s">
        <v>12155</v>
      </c>
      <c r="U13626" t="s">
        <v>10772</v>
      </c>
    </row>
    <row r="13627" spans="1:21">
      <c r="A13627" s="117" t="s">
        <v>18908</v>
      </c>
      <c r="B13627" t="s">
        <v>14590</v>
      </c>
      <c r="C13627" t="s">
        <v>14590</v>
      </c>
      <c r="D13627">
        <v>38</v>
      </c>
      <c r="E13627">
        <v>32</v>
      </c>
      <c r="F13627">
        <v>38</v>
      </c>
      <c r="G13627">
        <v>32</v>
      </c>
      <c r="H13627">
        <v>1</v>
      </c>
      <c r="I13627">
        <v>1</v>
      </c>
      <c r="J13627">
        <v>0</v>
      </c>
      <c r="K13627" s="194">
        <v>0</v>
      </c>
      <c r="L13627" t="s">
        <v>1109</v>
      </c>
      <c r="M13627" t="s">
        <v>1109</v>
      </c>
      <c r="N13627">
        <v>500</v>
      </c>
      <c r="O13627" t="s">
        <v>7876</v>
      </c>
      <c r="P13627" t="s">
        <v>12110</v>
      </c>
      <c r="Q13627">
        <v>0.5</v>
      </c>
      <c r="R13627" s="117" t="s">
        <v>15643</v>
      </c>
      <c r="S13627" s="117" t="s">
        <v>15642</v>
      </c>
      <c r="T13627" t="s">
        <v>12155</v>
      </c>
      <c r="U13627" t="s">
        <v>10772</v>
      </c>
    </row>
    <row r="13628" spans="1:21">
      <c r="A13628" s="117" t="s">
        <v>16483</v>
      </c>
      <c r="B13628" t="s">
        <v>14590</v>
      </c>
      <c r="C13628" t="s">
        <v>14590</v>
      </c>
      <c r="D13628">
        <v>38</v>
      </c>
      <c r="E13628">
        <v>32</v>
      </c>
      <c r="F13628">
        <v>52</v>
      </c>
      <c r="G13628">
        <v>46</v>
      </c>
      <c r="H13628">
        <v>1</v>
      </c>
      <c r="I13628">
        <v>1</v>
      </c>
      <c r="J13628">
        <v>0</v>
      </c>
      <c r="K13628" s="194">
        <v>0</v>
      </c>
      <c r="L13628" t="s">
        <v>1109</v>
      </c>
      <c r="M13628" t="s">
        <v>1109</v>
      </c>
      <c r="N13628">
        <v>500</v>
      </c>
      <c r="O13628" t="s">
        <v>7876</v>
      </c>
      <c r="P13628" t="s">
        <v>7877</v>
      </c>
      <c r="Q13628">
        <v>0.5</v>
      </c>
      <c r="R13628" s="117" t="s">
        <v>15643</v>
      </c>
      <c r="S13628" s="117" t="s">
        <v>15642</v>
      </c>
      <c r="T13628" t="s">
        <v>12155</v>
      </c>
      <c r="U13628" t="s">
        <v>10772</v>
      </c>
    </row>
    <row r="13629" spans="1:21">
      <c r="A13629" s="117" t="s">
        <v>6117</v>
      </c>
      <c r="B13629" t="s">
        <v>14590</v>
      </c>
      <c r="C13629" t="s">
        <v>14590</v>
      </c>
      <c r="D13629">
        <v>42</v>
      </c>
      <c r="E13629">
        <v>36</v>
      </c>
      <c r="F13629">
        <v>42</v>
      </c>
      <c r="G13629">
        <v>36</v>
      </c>
      <c r="H13629">
        <v>1</v>
      </c>
      <c r="I13629">
        <v>1</v>
      </c>
      <c r="J13629">
        <v>0</v>
      </c>
      <c r="K13629" s="194">
        <v>0</v>
      </c>
      <c r="L13629" t="s">
        <v>1109</v>
      </c>
      <c r="M13629" t="s">
        <v>1109</v>
      </c>
      <c r="N13629">
        <v>500</v>
      </c>
      <c r="O13629" t="s">
        <v>7876</v>
      </c>
      <c r="P13629" t="s">
        <v>11216</v>
      </c>
      <c r="Q13629">
        <v>0.5</v>
      </c>
      <c r="R13629" s="117" t="s">
        <v>15643</v>
      </c>
      <c r="S13629" s="117" t="s">
        <v>15642</v>
      </c>
      <c r="T13629" t="s">
        <v>12155</v>
      </c>
      <c r="U13629" t="s">
        <v>10772</v>
      </c>
    </row>
    <row r="13630" spans="1:21">
      <c r="A13630" s="117" t="s">
        <v>11544</v>
      </c>
      <c r="B13630" t="s">
        <v>14590</v>
      </c>
      <c r="C13630" t="s">
        <v>14590</v>
      </c>
      <c r="D13630">
        <v>42</v>
      </c>
      <c r="E13630">
        <v>36</v>
      </c>
      <c r="F13630">
        <v>42</v>
      </c>
      <c r="G13630">
        <v>36</v>
      </c>
      <c r="H13630">
        <v>1</v>
      </c>
      <c r="I13630">
        <v>1</v>
      </c>
      <c r="J13630">
        <v>0</v>
      </c>
      <c r="K13630" s="194">
        <v>0</v>
      </c>
      <c r="L13630" t="s">
        <v>1109</v>
      </c>
      <c r="M13630" t="s">
        <v>1109</v>
      </c>
      <c r="N13630">
        <v>500</v>
      </c>
      <c r="O13630" t="s">
        <v>7876</v>
      </c>
      <c r="Q13630">
        <v>0.5</v>
      </c>
      <c r="R13630" s="117" t="s">
        <v>15643</v>
      </c>
      <c r="S13630" s="117" t="s">
        <v>15642</v>
      </c>
      <c r="T13630" t="s">
        <v>12155</v>
      </c>
      <c r="U13630" t="s">
        <v>10772</v>
      </c>
    </row>
    <row r="13631" spans="1:21">
      <c r="A13631" s="117" t="s">
        <v>16484</v>
      </c>
      <c r="B13631" t="s">
        <v>14590</v>
      </c>
      <c r="C13631" t="s">
        <v>14590</v>
      </c>
      <c r="D13631">
        <v>52</v>
      </c>
      <c r="E13631">
        <v>46</v>
      </c>
      <c r="F13631">
        <v>52</v>
      </c>
      <c r="G13631">
        <v>46</v>
      </c>
      <c r="H13631">
        <v>1</v>
      </c>
      <c r="I13631">
        <v>1</v>
      </c>
      <c r="J13631">
        <v>0</v>
      </c>
      <c r="K13631" s="194">
        <v>0</v>
      </c>
      <c r="L13631" t="s">
        <v>1109</v>
      </c>
      <c r="M13631" t="s">
        <v>1109</v>
      </c>
      <c r="N13631">
        <v>0.45400000000000001</v>
      </c>
      <c r="O13631" t="s">
        <v>7876</v>
      </c>
      <c r="P13631" t="s">
        <v>7877</v>
      </c>
      <c r="Q13631">
        <v>4.5399999999999998E-4</v>
      </c>
      <c r="R13631" s="117" t="s">
        <v>15643</v>
      </c>
      <c r="S13631" s="117" t="s">
        <v>15642</v>
      </c>
      <c r="T13631" t="s">
        <v>12155</v>
      </c>
      <c r="U13631" t="s">
        <v>10772</v>
      </c>
    </row>
    <row r="13632" spans="1:21">
      <c r="A13632" s="117" t="s">
        <v>6118</v>
      </c>
      <c r="B13632" t="s">
        <v>14590</v>
      </c>
      <c r="C13632" t="s">
        <v>14590</v>
      </c>
      <c r="D13632">
        <v>41</v>
      </c>
      <c r="E13632">
        <v>35</v>
      </c>
      <c r="F13632">
        <v>41</v>
      </c>
      <c r="G13632">
        <v>35</v>
      </c>
      <c r="H13632">
        <v>1</v>
      </c>
      <c r="I13632">
        <v>1</v>
      </c>
      <c r="J13632">
        <v>0</v>
      </c>
      <c r="K13632" s="194">
        <v>0</v>
      </c>
      <c r="L13632" t="s">
        <v>1109</v>
      </c>
      <c r="M13632" t="s">
        <v>1109</v>
      </c>
      <c r="N13632">
        <v>500</v>
      </c>
      <c r="O13632" t="s">
        <v>7876</v>
      </c>
      <c r="Q13632">
        <v>0.5</v>
      </c>
      <c r="R13632" s="117" t="s">
        <v>15643</v>
      </c>
      <c r="S13632" s="117" t="s">
        <v>15642</v>
      </c>
      <c r="T13632" t="s">
        <v>12155</v>
      </c>
      <c r="U13632" t="s">
        <v>10772</v>
      </c>
    </row>
    <row r="13633" spans="1:21">
      <c r="A13633" s="117" t="s">
        <v>13696</v>
      </c>
      <c r="B13633" t="s">
        <v>14590</v>
      </c>
      <c r="C13633" t="s">
        <v>14590</v>
      </c>
      <c r="D13633">
        <v>41</v>
      </c>
      <c r="E13633">
        <v>35</v>
      </c>
      <c r="F13633">
        <v>41</v>
      </c>
      <c r="G13633">
        <v>35</v>
      </c>
      <c r="H13633">
        <v>1</v>
      </c>
      <c r="I13633">
        <v>1</v>
      </c>
      <c r="J13633">
        <v>0</v>
      </c>
      <c r="K13633" s="194">
        <v>0</v>
      </c>
      <c r="L13633" t="s">
        <v>1109</v>
      </c>
      <c r="M13633" t="s">
        <v>1109</v>
      </c>
      <c r="N13633">
        <v>500</v>
      </c>
      <c r="O13633" t="s">
        <v>7876</v>
      </c>
      <c r="Q13633">
        <v>0.5</v>
      </c>
      <c r="R13633" s="117" t="s">
        <v>15643</v>
      </c>
      <c r="S13633" s="117" t="s">
        <v>15642</v>
      </c>
      <c r="T13633" t="s">
        <v>12155</v>
      </c>
      <c r="U13633" t="s">
        <v>10772</v>
      </c>
    </row>
    <row r="13634" spans="1:21">
      <c r="A13634" s="117" t="s">
        <v>17016</v>
      </c>
      <c r="B13634" t="s">
        <v>14590</v>
      </c>
      <c r="C13634" t="s">
        <v>14590</v>
      </c>
      <c r="D13634">
        <v>42</v>
      </c>
      <c r="E13634">
        <v>36</v>
      </c>
      <c r="F13634">
        <v>42</v>
      </c>
      <c r="G13634">
        <v>36</v>
      </c>
      <c r="H13634">
        <v>1</v>
      </c>
      <c r="I13634">
        <v>1</v>
      </c>
      <c r="J13634">
        <v>0</v>
      </c>
      <c r="K13634" s="194">
        <v>0</v>
      </c>
      <c r="L13634" t="s">
        <v>1109</v>
      </c>
      <c r="M13634" t="s">
        <v>1109</v>
      </c>
      <c r="N13634">
        <v>453.59199999999998</v>
      </c>
      <c r="O13634" t="s">
        <v>7876</v>
      </c>
      <c r="P13634" t="s">
        <v>7877</v>
      </c>
      <c r="Q13634">
        <v>0.453592</v>
      </c>
      <c r="R13634" s="117" t="s">
        <v>15643</v>
      </c>
      <c r="S13634" s="117" t="s">
        <v>15642</v>
      </c>
      <c r="T13634" t="s">
        <v>12155</v>
      </c>
      <c r="U13634" t="s">
        <v>10772</v>
      </c>
    </row>
    <row r="13635" spans="1:21">
      <c r="A13635" s="117" t="s">
        <v>21949</v>
      </c>
      <c r="B13635" t="s">
        <v>14590</v>
      </c>
      <c r="C13635" t="s">
        <v>14593</v>
      </c>
      <c r="D13635">
        <v>6</v>
      </c>
      <c r="E13635">
        <v>0</v>
      </c>
      <c r="F13635" t="e">
        <v>#N/A</v>
      </c>
      <c r="G13635" t="e">
        <v>#N/A</v>
      </c>
      <c r="H13635">
        <v>1</v>
      </c>
      <c r="I13635">
        <v>0</v>
      </c>
      <c r="J13635">
        <v>0</v>
      </c>
      <c r="K13635" s="194" t="e">
        <v>#N/A</v>
      </c>
      <c r="L13635" t="e">
        <v>#N/A</v>
      </c>
      <c r="M13635" t="e">
        <v>#N/A</v>
      </c>
      <c r="O13635" t="s">
        <v>7876</v>
      </c>
      <c r="R13635" s="117" t="s">
        <v>14605</v>
      </c>
      <c r="S13635" s="117" t="s">
        <v>14615</v>
      </c>
      <c r="T13635" t="e">
        <v>#N/A</v>
      </c>
      <c r="U13635" t="s">
        <v>10772</v>
      </c>
    </row>
    <row r="13636" spans="1:21">
      <c r="A13636" s="117" t="s">
        <v>21950</v>
      </c>
      <c r="B13636" t="s">
        <v>14590</v>
      </c>
      <c r="C13636" t="s">
        <v>14593</v>
      </c>
      <c r="D13636">
        <v>6</v>
      </c>
      <c r="E13636">
        <v>0</v>
      </c>
      <c r="F13636" t="e">
        <v>#N/A</v>
      </c>
      <c r="G13636" t="e">
        <v>#N/A</v>
      </c>
      <c r="H13636">
        <v>1</v>
      </c>
      <c r="I13636">
        <v>0</v>
      </c>
      <c r="J13636">
        <v>0</v>
      </c>
      <c r="K13636" s="194" t="e">
        <v>#N/A</v>
      </c>
      <c r="L13636" t="e">
        <v>#N/A</v>
      </c>
      <c r="M13636" t="e">
        <v>#N/A</v>
      </c>
      <c r="O13636" t="s">
        <v>7876</v>
      </c>
      <c r="R13636" s="117" t="s">
        <v>14605</v>
      </c>
      <c r="S13636" s="117" t="s">
        <v>14615</v>
      </c>
      <c r="T13636" t="e">
        <v>#N/A</v>
      </c>
      <c r="U13636" t="s">
        <v>10772</v>
      </c>
    </row>
    <row r="13637" spans="1:21">
      <c r="A13637" s="117" t="s">
        <v>21951</v>
      </c>
      <c r="B13637" t="s">
        <v>14590</v>
      </c>
      <c r="C13637" t="s">
        <v>14593</v>
      </c>
      <c r="D13637">
        <v>6</v>
      </c>
      <c r="E13637">
        <v>0</v>
      </c>
      <c r="F13637" t="e">
        <v>#N/A</v>
      </c>
      <c r="G13637" t="e">
        <v>#N/A</v>
      </c>
      <c r="H13637">
        <v>1</v>
      </c>
      <c r="I13637">
        <v>0</v>
      </c>
      <c r="J13637">
        <v>0</v>
      </c>
      <c r="K13637" s="194" t="e">
        <v>#N/A</v>
      </c>
      <c r="L13637" t="e">
        <v>#N/A</v>
      </c>
      <c r="M13637" t="e">
        <v>#N/A</v>
      </c>
      <c r="O13637" t="s">
        <v>7876</v>
      </c>
      <c r="R13637" s="117" t="s">
        <v>14605</v>
      </c>
      <c r="S13637" s="117" t="s">
        <v>14615</v>
      </c>
      <c r="T13637" t="e">
        <v>#N/A</v>
      </c>
      <c r="U13637" t="s">
        <v>10772</v>
      </c>
    </row>
    <row r="13638" spans="1:21">
      <c r="A13638" s="117" t="s">
        <v>21952</v>
      </c>
      <c r="B13638" t="s">
        <v>14590</v>
      </c>
      <c r="C13638" t="s">
        <v>14593</v>
      </c>
      <c r="D13638">
        <v>6</v>
      </c>
      <c r="E13638">
        <v>0</v>
      </c>
      <c r="F13638" t="e">
        <v>#N/A</v>
      </c>
      <c r="G13638" t="e">
        <v>#N/A</v>
      </c>
      <c r="H13638">
        <v>1</v>
      </c>
      <c r="I13638">
        <v>1</v>
      </c>
      <c r="J13638">
        <v>0</v>
      </c>
      <c r="K13638" s="194" t="e">
        <v>#N/A</v>
      </c>
      <c r="L13638" t="e">
        <v>#N/A</v>
      </c>
      <c r="M13638" t="e">
        <v>#N/A</v>
      </c>
      <c r="O13638" t="s">
        <v>7876</v>
      </c>
      <c r="R13638" s="117" t="s">
        <v>14605</v>
      </c>
      <c r="S13638" s="117" t="s">
        <v>14615</v>
      </c>
      <c r="T13638" t="e">
        <v>#N/A</v>
      </c>
      <c r="U13638" t="s">
        <v>10772</v>
      </c>
    </row>
    <row r="13639" spans="1:21">
      <c r="A13639" s="117" t="s">
        <v>21953</v>
      </c>
      <c r="B13639" t="s">
        <v>14590</v>
      </c>
      <c r="C13639" t="s">
        <v>14593</v>
      </c>
      <c r="D13639">
        <v>6</v>
      </c>
      <c r="E13639">
        <v>0</v>
      </c>
      <c r="F13639" t="e">
        <v>#N/A</v>
      </c>
      <c r="G13639" t="e">
        <v>#N/A</v>
      </c>
      <c r="H13639">
        <v>1</v>
      </c>
      <c r="I13639">
        <v>0</v>
      </c>
      <c r="J13639">
        <v>0</v>
      </c>
      <c r="K13639" s="194" t="e">
        <v>#N/A</v>
      </c>
      <c r="L13639" t="e">
        <v>#N/A</v>
      </c>
      <c r="M13639" t="e">
        <v>#N/A</v>
      </c>
      <c r="O13639" t="s">
        <v>7876</v>
      </c>
      <c r="R13639" s="117" t="s">
        <v>14605</v>
      </c>
      <c r="S13639" s="117" t="s">
        <v>14615</v>
      </c>
      <c r="T13639" t="e">
        <v>#N/A</v>
      </c>
      <c r="U13639" t="s">
        <v>10772</v>
      </c>
    </row>
    <row r="13640" spans="1:21">
      <c r="A13640" s="117" t="s">
        <v>21954</v>
      </c>
      <c r="B13640" t="s">
        <v>14590</v>
      </c>
      <c r="C13640" t="s">
        <v>14593</v>
      </c>
      <c r="D13640">
        <v>6</v>
      </c>
      <c r="E13640">
        <v>0</v>
      </c>
      <c r="F13640" t="e">
        <v>#N/A</v>
      </c>
      <c r="G13640" t="e">
        <v>#N/A</v>
      </c>
      <c r="H13640">
        <v>1</v>
      </c>
      <c r="I13640">
        <v>0</v>
      </c>
      <c r="J13640">
        <v>0</v>
      </c>
      <c r="K13640" s="194" t="e">
        <v>#N/A</v>
      </c>
      <c r="L13640" t="e">
        <v>#N/A</v>
      </c>
      <c r="M13640" t="e">
        <v>#N/A</v>
      </c>
      <c r="O13640" t="s">
        <v>7876</v>
      </c>
      <c r="R13640" s="117" t="s">
        <v>14605</v>
      </c>
      <c r="S13640" s="117" t="s">
        <v>14615</v>
      </c>
      <c r="T13640" t="e">
        <v>#N/A</v>
      </c>
      <c r="U13640" t="s">
        <v>10772</v>
      </c>
    </row>
    <row r="13641" spans="1:21">
      <c r="A13641" s="117" t="s">
        <v>21955</v>
      </c>
      <c r="B13641" t="s">
        <v>14590</v>
      </c>
      <c r="C13641" t="s">
        <v>14593</v>
      </c>
      <c r="D13641">
        <v>6</v>
      </c>
      <c r="E13641">
        <v>0</v>
      </c>
      <c r="F13641" t="e">
        <v>#N/A</v>
      </c>
      <c r="G13641" t="e">
        <v>#N/A</v>
      </c>
      <c r="H13641">
        <v>1</v>
      </c>
      <c r="I13641">
        <v>0</v>
      </c>
      <c r="J13641">
        <v>0</v>
      </c>
      <c r="K13641" s="194" t="e">
        <v>#N/A</v>
      </c>
      <c r="L13641" t="e">
        <v>#N/A</v>
      </c>
      <c r="M13641" t="e">
        <v>#N/A</v>
      </c>
      <c r="O13641" t="s">
        <v>7876</v>
      </c>
      <c r="R13641" s="117" t="s">
        <v>14605</v>
      </c>
      <c r="S13641" s="117" t="s">
        <v>14615</v>
      </c>
      <c r="T13641" t="e">
        <v>#N/A</v>
      </c>
      <c r="U13641" t="s">
        <v>10772</v>
      </c>
    </row>
    <row r="13642" spans="1:21">
      <c r="A13642" s="117" t="s">
        <v>21956</v>
      </c>
      <c r="B13642" t="s">
        <v>14590</v>
      </c>
      <c r="C13642" t="s">
        <v>14593</v>
      </c>
      <c r="D13642">
        <v>6</v>
      </c>
      <c r="E13642">
        <v>0</v>
      </c>
      <c r="F13642" t="e">
        <v>#N/A</v>
      </c>
      <c r="G13642" t="e">
        <v>#N/A</v>
      </c>
      <c r="H13642">
        <v>1</v>
      </c>
      <c r="I13642">
        <v>0</v>
      </c>
      <c r="J13642">
        <v>0</v>
      </c>
      <c r="K13642" s="194" t="e">
        <v>#N/A</v>
      </c>
      <c r="L13642" t="e">
        <v>#N/A</v>
      </c>
      <c r="M13642" t="e">
        <v>#N/A</v>
      </c>
      <c r="O13642" t="s">
        <v>7876</v>
      </c>
      <c r="R13642" s="117" t="s">
        <v>14605</v>
      </c>
      <c r="S13642" s="117" t="s">
        <v>14615</v>
      </c>
      <c r="T13642" t="e">
        <v>#N/A</v>
      </c>
      <c r="U13642" t="s">
        <v>10772</v>
      </c>
    </row>
    <row r="13643" spans="1:21">
      <c r="A13643" s="117" t="s">
        <v>21957</v>
      </c>
      <c r="B13643" t="s">
        <v>14590</v>
      </c>
      <c r="C13643" t="s">
        <v>14593</v>
      </c>
      <c r="D13643">
        <v>6</v>
      </c>
      <c r="E13643">
        <v>0</v>
      </c>
      <c r="F13643" t="e">
        <v>#N/A</v>
      </c>
      <c r="G13643" t="e">
        <v>#N/A</v>
      </c>
      <c r="H13643">
        <v>1</v>
      </c>
      <c r="I13643">
        <v>0</v>
      </c>
      <c r="J13643">
        <v>0</v>
      </c>
      <c r="K13643" s="194" t="e">
        <v>#N/A</v>
      </c>
      <c r="L13643" t="e">
        <v>#N/A</v>
      </c>
      <c r="M13643" t="e">
        <v>#N/A</v>
      </c>
      <c r="O13643" t="s">
        <v>7876</v>
      </c>
      <c r="R13643" s="117" t="s">
        <v>14605</v>
      </c>
      <c r="S13643" s="117" t="s">
        <v>14615</v>
      </c>
      <c r="T13643" t="e">
        <v>#N/A</v>
      </c>
      <c r="U13643" t="s">
        <v>10772</v>
      </c>
    </row>
    <row r="13644" spans="1:21">
      <c r="A13644" s="117" t="s">
        <v>21958</v>
      </c>
      <c r="B13644" t="s">
        <v>14590</v>
      </c>
      <c r="C13644" t="s">
        <v>14593</v>
      </c>
      <c r="D13644">
        <v>6</v>
      </c>
      <c r="E13644">
        <v>0</v>
      </c>
      <c r="F13644" t="e">
        <v>#N/A</v>
      </c>
      <c r="G13644" t="e">
        <v>#N/A</v>
      </c>
      <c r="H13644">
        <v>1</v>
      </c>
      <c r="I13644">
        <v>0</v>
      </c>
      <c r="J13644">
        <v>0</v>
      </c>
      <c r="K13644" s="194" t="e">
        <v>#N/A</v>
      </c>
      <c r="L13644" t="e">
        <v>#N/A</v>
      </c>
      <c r="M13644" t="e">
        <v>#N/A</v>
      </c>
      <c r="O13644" t="s">
        <v>7876</v>
      </c>
      <c r="R13644" s="117" t="s">
        <v>14605</v>
      </c>
      <c r="S13644" s="117" t="s">
        <v>14615</v>
      </c>
      <c r="T13644" t="e">
        <v>#N/A</v>
      </c>
      <c r="U13644" t="s">
        <v>10772</v>
      </c>
    </row>
    <row r="13645" spans="1:21">
      <c r="A13645" s="117" t="s">
        <v>21959</v>
      </c>
      <c r="B13645" t="s">
        <v>14590</v>
      </c>
      <c r="C13645" t="s">
        <v>14593</v>
      </c>
      <c r="D13645">
        <v>6</v>
      </c>
      <c r="E13645">
        <v>0</v>
      </c>
      <c r="F13645" t="e">
        <v>#N/A</v>
      </c>
      <c r="G13645" t="e">
        <v>#N/A</v>
      </c>
      <c r="H13645">
        <v>1</v>
      </c>
      <c r="I13645">
        <v>0</v>
      </c>
      <c r="J13645">
        <v>0</v>
      </c>
      <c r="K13645" s="194" t="e">
        <v>#N/A</v>
      </c>
      <c r="L13645" t="e">
        <v>#N/A</v>
      </c>
      <c r="M13645" t="e">
        <v>#N/A</v>
      </c>
      <c r="O13645" t="s">
        <v>7876</v>
      </c>
      <c r="R13645" s="117" t="s">
        <v>14605</v>
      </c>
      <c r="S13645" s="117" t="s">
        <v>14615</v>
      </c>
      <c r="T13645" t="e">
        <v>#N/A</v>
      </c>
      <c r="U13645" t="s">
        <v>10772</v>
      </c>
    </row>
    <row r="13646" spans="1:21">
      <c r="A13646" s="117" t="s">
        <v>21960</v>
      </c>
      <c r="B13646" t="s">
        <v>14590</v>
      </c>
      <c r="C13646" t="s">
        <v>14593</v>
      </c>
      <c r="D13646">
        <v>6</v>
      </c>
      <c r="E13646">
        <v>0</v>
      </c>
      <c r="F13646" t="e">
        <v>#N/A</v>
      </c>
      <c r="G13646" t="e">
        <v>#N/A</v>
      </c>
      <c r="H13646">
        <v>1</v>
      </c>
      <c r="I13646">
        <v>0</v>
      </c>
      <c r="J13646">
        <v>0</v>
      </c>
      <c r="K13646" s="194" t="e">
        <v>#N/A</v>
      </c>
      <c r="L13646" t="e">
        <v>#N/A</v>
      </c>
      <c r="M13646" t="e">
        <v>#N/A</v>
      </c>
      <c r="O13646" t="s">
        <v>7876</v>
      </c>
      <c r="R13646" s="117" t="s">
        <v>14605</v>
      </c>
      <c r="S13646" s="117" t="s">
        <v>14615</v>
      </c>
      <c r="T13646" t="e">
        <v>#N/A</v>
      </c>
      <c r="U13646" t="s">
        <v>10772</v>
      </c>
    </row>
    <row r="13647" spans="1:21">
      <c r="A13647" s="117" t="s">
        <v>21961</v>
      </c>
      <c r="B13647" t="s">
        <v>14590</v>
      </c>
      <c r="C13647" t="s">
        <v>14593</v>
      </c>
      <c r="D13647">
        <v>6</v>
      </c>
      <c r="E13647">
        <v>0</v>
      </c>
      <c r="F13647" t="e">
        <v>#N/A</v>
      </c>
      <c r="G13647" t="e">
        <v>#N/A</v>
      </c>
      <c r="H13647">
        <v>1</v>
      </c>
      <c r="I13647">
        <v>0</v>
      </c>
      <c r="J13647">
        <v>0</v>
      </c>
      <c r="K13647" s="194" t="e">
        <v>#N/A</v>
      </c>
      <c r="L13647" t="e">
        <v>#N/A</v>
      </c>
      <c r="M13647" t="e">
        <v>#N/A</v>
      </c>
      <c r="N13647">
        <v>1</v>
      </c>
      <c r="O13647" t="s">
        <v>7876</v>
      </c>
      <c r="P13647" t="s">
        <v>7877</v>
      </c>
      <c r="Q13647">
        <v>1E-3</v>
      </c>
      <c r="R13647" s="117" t="s">
        <v>14605</v>
      </c>
      <c r="S13647" s="117" t="s">
        <v>14615</v>
      </c>
      <c r="T13647" t="e">
        <v>#N/A</v>
      </c>
      <c r="U13647" t="s">
        <v>10772</v>
      </c>
    </row>
    <row r="13648" spans="1:21">
      <c r="A13648" s="117" t="s">
        <v>21962</v>
      </c>
      <c r="B13648" t="s">
        <v>14590</v>
      </c>
      <c r="C13648" t="s">
        <v>14593</v>
      </c>
      <c r="D13648">
        <v>6</v>
      </c>
      <c r="E13648">
        <v>0</v>
      </c>
      <c r="F13648" t="e">
        <v>#N/A</v>
      </c>
      <c r="G13648" t="e">
        <v>#N/A</v>
      </c>
      <c r="H13648">
        <v>1</v>
      </c>
      <c r="I13648">
        <v>0</v>
      </c>
      <c r="J13648">
        <v>0</v>
      </c>
      <c r="K13648" s="194" t="e">
        <v>#N/A</v>
      </c>
      <c r="L13648" t="e">
        <v>#N/A</v>
      </c>
      <c r="M13648" t="e">
        <v>#N/A</v>
      </c>
      <c r="O13648" t="s">
        <v>7876</v>
      </c>
      <c r="R13648" s="117" t="s">
        <v>14605</v>
      </c>
      <c r="S13648" s="117" t="s">
        <v>14615</v>
      </c>
      <c r="T13648" t="e">
        <v>#N/A</v>
      </c>
      <c r="U13648" t="s">
        <v>10772</v>
      </c>
    </row>
    <row r="13649" spans="1:21">
      <c r="A13649" s="117" t="s">
        <v>21963</v>
      </c>
      <c r="B13649" t="s">
        <v>14590</v>
      </c>
      <c r="C13649" t="s">
        <v>14593</v>
      </c>
      <c r="D13649">
        <v>6</v>
      </c>
      <c r="E13649">
        <v>0</v>
      </c>
      <c r="F13649" t="e">
        <v>#N/A</v>
      </c>
      <c r="G13649" t="e">
        <v>#N/A</v>
      </c>
      <c r="H13649">
        <v>1</v>
      </c>
      <c r="I13649">
        <v>0</v>
      </c>
      <c r="J13649">
        <v>0</v>
      </c>
      <c r="K13649" s="194" t="e">
        <v>#N/A</v>
      </c>
      <c r="L13649" t="e">
        <v>#N/A</v>
      </c>
      <c r="M13649" t="e">
        <v>#N/A</v>
      </c>
      <c r="O13649" t="s">
        <v>7876</v>
      </c>
      <c r="R13649" s="117" t="s">
        <v>14605</v>
      </c>
      <c r="S13649" s="117" t="s">
        <v>14615</v>
      </c>
      <c r="T13649" t="e">
        <v>#N/A</v>
      </c>
      <c r="U13649" t="s">
        <v>10772</v>
      </c>
    </row>
    <row r="13650" spans="1:21">
      <c r="A13650" s="117" t="s">
        <v>13697</v>
      </c>
      <c r="B13650" t="s">
        <v>14590</v>
      </c>
      <c r="C13650" t="s">
        <v>14593</v>
      </c>
      <c r="D13650">
        <v>97</v>
      </c>
      <c r="E13650">
        <v>91</v>
      </c>
      <c r="F13650" t="e">
        <v>#N/A</v>
      </c>
      <c r="G13650" t="e">
        <v>#N/A</v>
      </c>
      <c r="H13650">
        <v>1</v>
      </c>
      <c r="I13650">
        <v>1</v>
      </c>
      <c r="J13650">
        <v>0</v>
      </c>
      <c r="K13650" s="194" t="e">
        <v>#N/A</v>
      </c>
      <c r="L13650" t="s">
        <v>1083</v>
      </c>
      <c r="M13650" t="s">
        <v>1083</v>
      </c>
      <c r="N13650">
        <v>1000</v>
      </c>
      <c r="O13650" t="s">
        <v>7876</v>
      </c>
      <c r="P13650" t="s">
        <v>8112</v>
      </c>
      <c r="Q13650">
        <v>1</v>
      </c>
      <c r="R13650" s="117" t="s">
        <v>14599</v>
      </c>
      <c r="S13650" s="117" t="s">
        <v>14813</v>
      </c>
      <c r="T13650" t="s">
        <v>13806</v>
      </c>
      <c r="U13650" t="s">
        <v>10772</v>
      </c>
    </row>
    <row r="13651" spans="1:21">
      <c r="A13651" s="117" t="s">
        <v>21964</v>
      </c>
      <c r="B13651" t="s">
        <v>14590</v>
      </c>
      <c r="C13651" t="s">
        <v>14593</v>
      </c>
      <c r="D13651">
        <v>6</v>
      </c>
      <c r="E13651">
        <v>0</v>
      </c>
      <c r="F13651" t="e">
        <v>#N/A</v>
      </c>
      <c r="G13651" t="e">
        <v>#N/A</v>
      </c>
      <c r="H13651">
        <v>1</v>
      </c>
      <c r="I13651">
        <v>0</v>
      </c>
      <c r="J13651">
        <v>0</v>
      </c>
      <c r="K13651" s="194" t="e">
        <v>#N/A</v>
      </c>
      <c r="L13651" t="e">
        <v>#N/A</v>
      </c>
      <c r="M13651" t="e">
        <v>#N/A</v>
      </c>
      <c r="O13651" t="s">
        <v>7876</v>
      </c>
      <c r="R13651" s="117" t="s">
        <v>14605</v>
      </c>
      <c r="S13651" s="117" t="s">
        <v>14615</v>
      </c>
      <c r="T13651" t="e">
        <v>#N/A</v>
      </c>
      <c r="U13651" t="s">
        <v>10772</v>
      </c>
    </row>
    <row r="13652" spans="1:21">
      <c r="A13652" s="117" t="s">
        <v>21965</v>
      </c>
      <c r="B13652" t="s">
        <v>14590</v>
      </c>
      <c r="C13652" t="s">
        <v>14593</v>
      </c>
      <c r="D13652">
        <v>6</v>
      </c>
      <c r="E13652">
        <v>0</v>
      </c>
      <c r="F13652" t="e">
        <v>#N/A</v>
      </c>
      <c r="G13652" t="e">
        <v>#N/A</v>
      </c>
      <c r="H13652">
        <v>1</v>
      </c>
      <c r="I13652">
        <v>0</v>
      </c>
      <c r="J13652">
        <v>0</v>
      </c>
      <c r="K13652" s="194" t="e">
        <v>#N/A</v>
      </c>
      <c r="L13652" t="e">
        <v>#N/A</v>
      </c>
      <c r="M13652" t="e">
        <v>#N/A</v>
      </c>
      <c r="O13652" t="s">
        <v>7876</v>
      </c>
      <c r="R13652" s="117" t="s">
        <v>14605</v>
      </c>
      <c r="S13652" s="117" t="s">
        <v>14615</v>
      </c>
      <c r="T13652" t="e">
        <v>#N/A</v>
      </c>
      <c r="U13652" t="s">
        <v>10772</v>
      </c>
    </row>
    <row r="13653" spans="1:21">
      <c r="A13653" s="117" t="s">
        <v>21966</v>
      </c>
      <c r="B13653" t="s">
        <v>14590</v>
      </c>
      <c r="C13653" t="s">
        <v>14593</v>
      </c>
      <c r="D13653">
        <v>6</v>
      </c>
      <c r="E13653">
        <v>0</v>
      </c>
      <c r="F13653" t="e">
        <v>#N/A</v>
      </c>
      <c r="G13653" t="e">
        <v>#N/A</v>
      </c>
      <c r="H13653">
        <v>1</v>
      </c>
      <c r="I13653">
        <v>0</v>
      </c>
      <c r="J13653">
        <v>0</v>
      </c>
      <c r="K13653" s="194" t="e">
        <v>#N/A</v>
      </c>
      <c r="L13653" t="e">
        <v>#N/A</v>
      </c>
      <c r="M13653" t="e">
        <v>#N/A</v>
      </c>
      <c r="O13653" t="s">
        <v>7876</v>
      </c>
      <c r="R13653" s="117" t="s">
        <v>14605</v>
      </c>
      <c r="S13653" s="117" t="s">
        <v>14615</v>
      </c>
      <c r="T13653" t="e">
        <v>#N/A</v>
      </c>
      <c r="U13653" t="s">
        <v>10772</v>
      </c>
    </row>
    <row r="13654" spans="1:21">
      <c r="A13654" s="117" t="s">
        <v>16485</v>
      </c>
      <c r="B13654" t="s">
        <v>14590</v>
      </c>
      <c r="C13654" t="s">
        <v>14590</v>
      </c>
      <c r="D13654">
        <v>21</v>
      </c>
      <c r="E13654">
        <v>15</v>
      </c>
      <c r="F13654">
        <v>21</v>
      </c>
      <c r="G13654">
        <v>15</v>
      </c>
      <c r="H13654">
        <v>1</v>
      </c>
      <c r="I13654">
        <v>1</v>
      </c>
      <c r="J13654">
        <v>0</v>
      </c>
      <c r="K13654" s="194">
        <v>0</v>
      </c>
      <c r="L13654" t="s">
        <v>1075</v>
      </c>
      <c r="M13654" t="s">
        <v>1075</v>
      </c>
      <c r="N13654">
        <v>2</v>
      </c>
      <c r="O13654" t="s">
        <v>7876</v>
      </c>
      <c r="P13654" t="s">
        <v>7877</v>
      </c>
      <c r="Q13654">
        <v>2E-3</v>
      </c>
      <c r="R13654" s="117" t="s">
        <v>14605</v>
      </c>
      <c r="S13654" s="117" t="s">
        <v>14615</v>
      </c>
      <c r="T13654" t="e">
        <v>#N/A</v>
      </c>
      <c r="U13654" t="s">
        <v>10772</v>
      </c>
    </row>
    <row r="13655" spans="1:21">
      <c r="A13655" s="117" t="s">
        <v>10884</v>
      </c>
      <c r="B13655" t="s">
        <v>14590</v>
      </c>
      <c r="C13655" t="s">
        <v>14590</v>
      </c>
      <c r="D13655">
        <v>77</v>
      </c>
      <c r="E13655">
        <v>71</v>
      </c>
      <c r="F13655">
        <v>80</v>
      </c>
      <c r="G13655">
        <v>74</v>
      </c>
      <c r="H13655">
        <v>1</v>
      </c>
      <c r="I13655">
        <v>1</v>
      </c>
      <c r="J13655">
        <v>999999</v>
      </c>
      <c r="K13655" s="194">
        <v>999999</v>
      </c>
      <c r="L13655" t="s">
        <v>1084</v>
      </c>
      <c r="M13655" t="s">
        <v>1084</v>
      </c>
      <c r="N13655">
        <v>125000</v>
      </c>
      <c r="O13655" t="s">
        <v>7876</v>
      </c>
      <c r="Q13655">
        <v>125</v>
      </c>
      <c r="R13655" s="117" t="s">
        <v>14594</v>
      </c>
      <c r="S13655" s="117" t="s">
        <v>14589</v>
      </c>
      <c r="T13655" t="s">
        <v>12136</v>
      </c>
      <c r="U13655" t="s">
        <v>10772</v>
      </c>
    </row>
    <row r="13656" spans="1:21">
      <c r="A13656" s="117" t="s">
        <v>10885</v>
      </c>
      <c r="B13656" t="s">
        <v>14590</v>
      </c>
      <c r="C13656" t="s">
        <v>14590</v>
      </c>
      <c r="D13656">
        <v>77</v>
      </c>
      <c r="E13656">
        <v>71</v>
      </c>
      <c r="F13656">
        <v>80</v>
      </c>
      <c r="G13656">
        <v>74</v>
      </c>
      <c r="H13656">
        <v>1</v>
      </c>
      <c r="I13656">
        <v>1</v>
      </c>
      <c r="J13656">
        <v>999999</v>
      </c>
      <c r="K13656" s="194">
        <v>999999</v>
      </c>
      <c r="L13656" t="s">
        <v>1084</v>
      </c>
      <c r="M13656" t="s">
        <v>1084</v>
      </c>
      <c r="N13656">
        <v>121000</v>
      </c>
      <c r="O13656" t="s">
        <v>7876</v>
      </c>
      <c r="P13656" t="s">
        <v>10919</v>
      </c>
      <c r="Q13656">
        <v>121</v>
      </c>
      <c r="R13656" s="117" t="s">
        <v>14594</v>
      </c>
      <c r="S13656" s="117" t="s">
        <v>14589</v>
      </c>
      <c r="T13656" t="s">
        <v>12136</v>
      </c>
      <c r="U13656" t="s">
        <v>10772</v>
      </c>
    </row>
    <row r="13657" spans="1:21">
      <c r="A13657" s="117" t="s">
        <v>6119</v>
      </c>
      <c r="B13657" t="s">
        <v>14590</v>
      </c>
      <c r="C13657" t="s">
        <v>14590</v>
      </c>
      <c r="D13657">
        <v>153</v>
      </c>
      <c r="E13657">
        <v>147</v>
      </c>
      <c r="F13657">
        <v>153</v>
      </c>
      <c r="G13657">
        <v>147</v>
      </c>
      <c r="H13657">
        <v>1</v>
      </c>
      <c r="I13657">
        <v>1</v>
      </c>
      <c r="J13657">
        <v>999999</v>
      </c>
      <c r="K13657" s="194">
        <v>999999</v>
      </c>
      <c r="L13657" t="s">
        <v>1083</v>
      </c>
      <c r="M13657" t="s">
        <v>1083</v>
      </c>
      <c r="N13657">
        <v>26500</v>
      </c>
      <c r="O13657" t="s">
        <v>7876</v>
      </c>
      <c r="P13657" t="s">
        <v>9950</v>
      </c>
      <c r="Q13657">
        <v>26.5</v>
      </c>
      <c r="R13657" s="117" t="s">
        <v>14594</v>
      </c>
      <c r="S13657" s="117" t="s">
        <v>14589</v>
      </c>
      <c r="T13657" t="s">
        <v>12136</v>
      </c>
      <c r="U13657" t="s">
        <v>10772</v>
      </c>
    </row>
    <row r="13658" spans="1:21">
      <c r="A13658" s="117" t="s">
        <v>6120</v>
      </c>
      <c r="B13658" t="s">
        <v>14590</v>
      </c>
      <c r="C13658" t="s">
        <v>14590</v>
      </c>
      <c r="D13658">
        <v>153</v>
      </c>
      <c r="E13658">
        <v>147</v>
      </c>
      <c r="F13658">
        <v>153</v>
      </c>
      <c r="G13658">
        <v>147</v>
      </c>
      <c r="H13658">
        <v>1</v>
      </c>
      <c r="I13658">
        <v>1</v>
      </c>
      <c r="J13658">
        <v>999999</v>
      </c>
      <c r="K13658" s="194">
        <v>999999</v>
      </c>
      <c r="L13658" t="s">
        <v>1083</v>
      </c>
      <c r="M13658" t="s">
        <v>1083</v>
      </c>
      <c r="N13658">
        <v>26500</v>
      </c>
      <c r="O13658" t="s">
        <v>7876</v>
      </c>
      <c r="P13658" t="s">
        <v>9950</v>
      </c>
      <c r="Q13658">
        <v>26.5</v>
      </c>
      <c r="R13658" s="117" t="s">
        <v>14594</v>
      </c>
      <c r="S13658" s="117" t="s">
        <v>14589</v>
      </c>
      <c r="T13658" t="s">
        <v>12136</v>
      </c>
      <c r="U13658" t="s">
        <v>10772</v>
      </c>
    </row>
    <row r="13659" spans="1:21">
      <c r="A13659" s="117" t="s">
        <v>11304</v>
      </c>
      <c r="B13659" t="s">
        <v>14590</v>
      </c>
      <c r="C13659" t="s">
        <v>14590</v>
      </c>
      <c r="D13659">
        <v>52</v>
      </c>
      <c r="E13659">
        <v>46</v>
      </c>
      <c r="F13659">
        <v>52</v>
      </c>
      <c r="G13659">
        <v>46</v>
      </c>
      <c r="H13659">
        <v>1</v>
      </c>
      <c r="I13659">
        <v>1</v>
      </c>
      <c r="J13659">
        <v>0</v>
      </c>
      <c r="K13659" s="194">
        <v>0</v>
      </c>
      <c r="L13659" t="s">
        <v>1079</v>
      </c>
      <c r="M13659" t="s">
        <v>1079</v>
      </c>
      <c r="N13659">
        <v>3870</v>
      </c>
      <c r="O13659" t="s">
        <v>7876</v>
      </c>
      <c r="P13659" t="s">
        <v>11231</v>
      </c>
      <c r="Q13659">
        <v>3.87</v>
      </c>
      <c r="R13659" s="117" t="s">
        <v>14673</v>
      </c>
      <c r="S13659" s="117" t="s">
        <v>14674</v>
      </c>
      <c r="T13659" t="s">
        <v>13995</v>
      </c>
      <c r="U13659" t="s">
        <v>10772</v>
      </c>
    </row>
    <row r="13660" spans="1:21">
      <c r="A13660" s="117" t="s">
        <v>25773</v>
      </c>
      <c r="B13660" t="s">
        <v>14590</v>
      </c>
      <c r="C13660" t="s">
        <v>14590</v>
      </c>
      <c r="D13660">
        <v>62</v>
      </c>
      <c r="E13660">
        <v>56</v>
      </c>
      <c r="F13660">
        <v>62</v>
      </c>
      <c r="G13660">
        <v>56</v>
      </c>
      <c r="H13660">
        <v>144</v>
      </c>
      <c r="I13660">
        <v>144</v>
      </c>
      <c r="J13660">
        <v>2304</v>
      </c>
      <c r="K13660" s="194">
        <v>2304</v>
      </c>
      <c r="L13660" t="s">
        <v>1083</v>
      </c>
      <c r="M13660" t="s">
        <v>1083</v>
      </c>
      <c r="O13660" t="s">
        <v>7876</v>
      </c>
      <c r="P13660" t="s">
        <v>8183</v>
      </c>
      <c r="R13660" s="117" t="s">
        <v>14743</v>
      </c>
      <c r="S13660" s="117" t="s">
        <v>14589</v>
      </c>
      <c r="T13660" t="s">
        <v>12136</v>
      </c>
      <c r="U13660" t="s">
        <v>10772</v>
      </c>
    </row>
    <row r="13661" spans="1:21">
      <c r="A13661" s="117" t="s">
        <v>25774</v>
      </c>
      <c r="B13661" t="s">
        <v>14590</v>
      </c>
      <c r="C13661" t="s">
        <v>14590</v>
      </c>
      <c r="D13661">
        <v>62</v>
      </c>
      <c r="E13661">
        <v>56</v>
      </c>
      <c r="F13661">
        <v>62</v>
      </c>
      <c r="G13661">
        <v>56</v>
      </c>
      <c r="H13661">
        <v>144</v>
      </c>
      <c r="I13661">
        <v>144</v>
      </c>
      <c r="J13661">
        <v>2304</v>
      </c>
      <c r="K13661" s="194">
        <v>2304</v>
      </c>
      <c r="L13661" t="s">
        <v>1083</v>
      </c>
      <c r="M13661" t="s">
        <v>1083</v>
      </c>
      <c r="O13661" t="s">
        <v>7876</v>
      </c>
      <c r="P13661" t="s">
        <v>8183</v>
      </c>
      <c r="R13661" s="117" t="s">
        <v>14743</v>
      </c>
      <c r="S13661" s="117" t="s">
        <v>14589</v>
      </c>
      <c r="T13661" t="s">
        <v>12136</v>
      </c>
      <c r="U13661" t="s">
        <v>10772</v>
      </c>
    </row>
    <row r="13662" spans="1:21">
      <c r="A13662" s="117" t="s">
        <v>25775</v>
      </c>
      <c r="B13662" t="s">
        <v>14590</v>
      </c>
      <c r="C13662" t="s">
        <v>14590</v>
      </c>
      <c r="D13662">
        <v>62</v>
      </c>
      <c r="E13662">
        <v>56</v>
      </c>
      <c r="F13662">
        <v>62</v>
      </c>
      <c r="G13662">
        <v>56</v>
      </c>
      <c r="H13662">
        <v>144</v>
      </c>
      <c r="I13662">
        <v>144</v>
      </c>
      <c r="J13662">
        <v>2304</v>
      </c>
      <c r="K13662" s="194">
        <v>2304</v>
      </c>
      <c r="L13662" t="s">
        <v>1083</v>
      </c>
      <c r="M13662" t="s">
        <v>1083</v>
      </c>
      <c r="O13662" t="s">
        <v>7876</v>
      </c>
      <c r="P13662" t="s">
        <v>8183</v>
      </c>
      <c r="R13662" s="117" t="s">
        <v>14743</v>
      </c>
      <c r="S13662" s="117" t="s">
        <v>14589</v>
      </c>
      <c r="T13662" t="s">
        <v>12136</v>
      </c>
      <c r="U13662" t="s">
        <v>10772</v>
      </c>
    </row>
    <row r="13663" spans="1:21">
      <c r="A13663" s="117" t="s">
        <v>21328</v>
      </c>
      <c r="B13663" t="s">
        <v>14590</v>
      </c>
      <c r="C13663" t="s">
        <v>14590</v>
      </c>
      <c r="D13663">
        <v>28</v>
      </c>
      <c r="E13663">
        <v>22</v>
      </c>
      <c r="F13663">
        <v>28</v>
      </c>
      <c r="G13663">
        <v>22</v>
      </c>
      <c r="H13663">
        <v>80</v>
      </c>
      <c r="I13663">
        <v>80</v>
      </c>
      <c r="J13663">
        <v>0</v>
      </c>
      <c r="K13663" s="194">
        <v>0</v>
      </c>
      <c r="L13663" t="s">
        <v>1075</v>
      </c>
      <c r="M13663" t="s">
        <v>1075</v>
      </c>
      <c r="N13663">
        <v>2.8660000000000001</v>
      </c>
      <c r="O13663" t="s">
        <v>7876</v>
      </c>
      <c r="P13663" t="s">
        <v>21329</v>
      </c>
      <c r="Q13663">
        <v>2.8660000000000001E-3</v>
      </c>
      <c r="R13663" s="117" t="s">
        <v>14944</v>
      </c>
      <c r="S13663" s="117" t="s">
        <v>14688</v>
      </c>
      <c r="T13663" t="s">
        <v>13996</v>
      </c>
      <c r="U13663" t="s">
        <v>10772</v>
      </c>
    </row>
    <row r="13664" spans="1:21">
      <c r="A13664" s="117" t="s">
        <v>21330</v>
      </c>
      <c r="B13664" t="s">
        <v>14590</v>
      </c>
      <c r="C13664" t="s">
        <v>14590</v>
      </c>
      <c r="D13664">
        <v>28</v>
      </c>
      <c r="E13664">
        <v>22</v>
      </c>
      <c r="F13664">
        <v>28</v>
      </c>
      <c r="G13664">
        <v>22</v>
      </c>
      <c r="H13664">
        <v>80</v>
      </c>
      <c r="I13664">
        <v>80</v>
      </c>
      <c r="J13664">
        <v>0</v>
      </c>
      <c r="K13664" s="194">
        <v>0</v>
      </c>
      <c r="L13664" t="s">
        <v>1075</v>
      </c>
      <c r="M13664" t="s">
        <v>1075</v>
      </c>
      <c r="N13664">
        <v>2.8660000000000001</v>
      </c>
      <c r="O13664" t="s">
        <v>7876</v>
      </c>
      <c r="P13664" t="s">
        <v>21329</v>
      </c>
      <c r="Q13664">
        <v>2.8660000000000001E-3</v>
      </c>
      <c r="R13664" s="117" t="s">
        <v>14944</v>
      </c>
      <c r="S13664" s="117" t="s">
        <v>14688</v>
      </c>
      <c r="T13664" t="s">
        <v>13996</v>
      </c>
      <c r="U13664" t="s">
        <v>10772</v>
      </c>
    </row>
    <row r="13665" spans="1:21">
      <c r="A13665" s="117" t="s">
        <v>21331</v>
      </c>
      <c r="B13665" t="s">
        <v>14590</v>
      </c>
      <c r="C13665" t="s">
        <v>14590</v>
      </c>
      <c r="D13665">
        <v>28</v>
      </c>
      <c r="E13665">
        <v>22</v>
      </c>
      <c r="F13665">
        <v>28</v>
      </c>
      <c r="G13665">
        <v>22</v>
      </c>
      <c r="H13665">
        <v>80</v>
      </c>
      <c r="I13665">
        <v>80</v>
      </c>
      <c r="J13665">
        <v>0</v>
      </c>
      <c r="K13665" s="194">
        <v>0</v>
      </c>
      <c r="L13665" t="s">
        <v>1075</v>
      </c>
      <c r="M13665" t="s">
        <v>1075</v>
      </c>
      <c r="N13665">
        <v>2.8660000000000001</v>
      </c>
      <c r="O13665" t="s">
        <v>7876</v>
      </c>
      <c r="P13665" t="s">
        <v>21329</v>
      </c>
      <c r="Q13665">
        <v>2.8660000000000001E-3</v>
      </c>
      <c r="R13665" s="117" t="s">
        <v>14944</v>
      </c>
      <c r="S13665" s="117" t="s">
        <v>14688</v>
      </c>
      <c r="T13665" t="s">
        <v>13996</v>
      </c>
      <c r="U13665" t="s">
        <v>10772</v>
      </c>
    </row>
    <row r="13666" spans="1:21">
      <c r="A13666" s="117" t="s">
        <v>21332</v>
      </c>
      <c r="B13666" t="s">
        <v>14590</v>
      </c>
      <c r="C13666" t="s">
        <v>14590</v>
      </c>
      <c r="D13666">
        <v>28</v>
      </c>
      <c r="E13666">
        <v>22</v>
      </c>
      <c r="F13666">
        <v>28</v>
      </c>
      <c r="G13666">
        <v>22</v>
      </c>
      <c r="H13666">
        <v>500</v>
      </c>
      <c r="I13666">
        <v>500</v>
      </c>
      <c r="J13666">
        <v>0</v>
      </c>
      <c r="K13666" s="194">
        <v>0</v>
      </c>
      <c r="L13666" t="s">
        <v>1075</v>
      </c>
      <c r="M13666" t="s">
        <v>1075</v>
      </c>
      <c r="N13666">
        <v>4.4000000000000004</v>
      </c>
      <c r="O13666" t="s">
        <v>7876</v>
      </c>
      <c r="P13666" t="s">
        <v>21327</v>
      </c>
      <c r="Q13666">
        <v>4.4000000000000003E-3</v>
      </c>
      <c r="R13666" s="117" t="s">
        <v>14944</v>
      </c>
      <c r="S13666" s="117" t="s">
        <v>14688</v>
      </c>
      <c r="T13666" t="s">
        <v>13996</v>
      </c>
      <c r="U13666" t="s">
        <v>10772</v>
      </c>
    </row>
    <row r="13667" spans="1:21">
      <c r="A13667" s="117" t="s">
        <v>13698</v>
      </c>
      <c r="B13667" t="s">
        <v>14590</v>
      </c>
      <c r="C13667" t="s">
        <v>14593</v>
      </c>
      <c r="D13667">
        <v>40</v>
      </c>
      <c r="E13667">
        <v>34</v>
      </c>
      <c r="F13667" t="e">
        <v>#N/A</v>
      </c>
      <c r="G13667" t="e">
        <v>#N/A</v>
      </c>
      <c r="H13667">
        <v>1</v>
      </c>
      <c r="I13667">
        <v>1</v>
      </c>
      <c r="J13667">
        <v>0</v>
      </c>
      <c r="K13667" s="194" t="e">
        <v>#N/A</v>
      </c>
      <c r="L13667" t="s">
        <v>1100</v>
      </c>
      <c r="M13667" t="s">
        <v>1100</v>
      </c>
      <c r="O13667" t="s">
        <v>7876</v>
      </c>
      <c r="R13667" s="117" t="s">
        <v>14599</v>
      </c>
      <c r="S13667" s="117" t="s">
        <v>14606</v>
      </c>
      <c r="T13667" t="s">
        <v>12138</v>
      </c>
      <c r="U13667" t="s">
        <v>10772</v>
      </c>
    </row>
    <row r="13668" spans="1:21">
      <c r="A13668" s="117" t="s">
        <v>23166</v>
      </c>
      <c r="B13668" t="s">
        <v>14590</v>
      </c>
      <c r="C13668" t="s">
        <v>14590</v>
      </c>
      <c r="D13668">
        <v>49</v>
      </c>
      <c r="E13668">
        <v>43</v>
      </c>
      <c r="F13668">
        <v>49</v>
      </c>
      <c r="G13668">
        <v>43</v>
      </c>
      <c r="H13668">
        <v>25</v>
      </c>
      <c r="I13668">
        <v>25</v>
      </c>
      <c r="J13668">
        <v>999999</v>
      </c>
      <c r="K13668" s="194">
        <v>999999</v>
      </c>
      <c r="L13668" t="s">
        <v>1083</v>
      </c>
      <c r="M13668" t="s">
        <v>1083</v>
      </c>
      <c r="N13668">
        <v>231</v>
      </c>
      <c r="O13668" t="s">
        <v>7876</v>
      </c>
      <c r="P13668" t="s">
        <v>7877</v>
      </c>
      <c r="Q13668">
        <v>0.23100000000000001</v>
      </c>
      <c r="R13668" s="117" t="s">
        <v>14676</v>
      </c>
      <c r="S13668" s="117" t="s">
        <v>14589</v>
      </c>
      <c r="T13668" t="s">
        <v>12136</v>
      </c>
      <c r="U13668" t="s">
        <v>10772</v>
      </c>
    </row>
    <row r="13669" spans="1:21">
      <c r="A13669" s="117" t="s">
        <v>23167</v>
      </c>
      <c r="B13669" t="s">
        <v>14590</v>
      </c>
      <c r="C13669" t="s">
        <v>14590</v>
      </c>
      <c r="D13669">
        <v>25</v>
      </c>
      <c r="E13669">
        <v>19</v>
      </c>
      <c r="F13669">
        <v>25</v>
      </c>
      <c r="G13669">
        <v>19</v>
      </c>
      <c r="H13669">
        <v>25</v>
      </c>
      <c r="I13669">
        <v>25</v>
      </c>
      <c r="J13669">
        <v>25</v>
      </c>
      <c r="K13669" s="194">
        <v>25</v>
      </c>
      <c r="L13669" t="s">
        <v>1083</v>
      </c>
      <c r="M13669" t="s">
        <v>1083</v>
      </c>
      <c r="N13669">
        <v>227</v>
      </c>
      <c r="O13669" t="s">
        <v>7876</v>
      </c>
      <c r="P13669" t="s">
        <v>7877</v>
      </c>
      <c r="Q13669">
        <v>0.22700000000000001</v>
      </c>
      <c r="R13669" s="117" t="s">
        <v>14676</v>
      </c>
      <c r="S13669" s="117" t="s">
        <v>14589</v>
      </c>
      <c r="T13669" t="s">
        <v>12136</v>
      </c>
      <c r="U13669" t="s">
        <v>10772</v>
      </c>
    </row>
    <row r="13670" spans="1:21">
      <c r="A13670" s="117" t="s">
        <v>6121</v>
      </c>
      <c r="B13670" t="s">
        <v>14590</v>
      </c>
      <c r="C13670" t="s">
        <v>14590</v>
      </c>
      <c r="D13670">
        <v>25</v>
      </c>
      <c r="E13670">
        <v>19</v>
      </c>
      <c r="F13670">
        <v>25</v>
      </c>
      <c r="G13670">
        <v>19</v>
      </c>
      <c r="H13670">
        <v>1</v>
      </c>
      <c r="I13670">
        <v>1</v>
      </c>
      <c r="J13670">
        <v>210</v>
      </c>
      <c r="K13670" s="194">
        <v>210</v>
      </c>
      <c r="L13670" t="s">
        <v>1100</v>
      </c>
      <c r="M13670" t="s">
        <v>1100</v>
      </c>
      <c r="N13670">
        <v>68</v>
      </c>
      <c r="O13670" t="s">
        <v>7876</v>
      </c>
      <c r="P13670" t="s">
        <v>9951</v>
      </c>
      <c r="Q13670">
        <v>6.8000000000000005E-2</v>
      </c>
      <c r="R13670" s="117" t="s">
        <v>14743</v>
      </c>
      <c r="S13670" s="117" t="s">
        <v>14589</v>
      </c>
      <c r="T13670" t="s">
        <v>12136</v>
      </c>
      <c r="U13670" t="s">
        <v>10772</v>
      </c>
    </row>
    <row r="13671" spans="1:21">
      <c r="A13671" s="117" t="s">
        <v>6122</v>
      </c>
      <c r="B13671" t="s">
        <v>14590</v>
      </c>
      <c r="C13671" t="s">
        <v>14590</v>
      </c>
      <c r="D13671">
        <v>25</v>
      </c>
      <c r="E13671">
        <v>19</v>
      </c>
      <c r="F13671">
        <v>25</v>
      </c>
      <c r="G13671">
        <v>19</v>
      </c>
      <c r="H13671">
        <v>1</v>
      </c>
      <c r="I13671">
        <v>1</v>
      </c>
      <c r="J13671">
        <v>54</v>
      </c>
      <c r="K13671" s="194">
        <v>54</v>
      </c>
      <c r="L13671" t="s">
        <v>1100</v>
      </c>
      <c r="M13671" t="s">
        <v>1100</v>
      </c>
      <c r="N13671">
        <v>73</v>
      </c>
      <c r="O13671" t="s">
        <v>7876</v>
      </c>
      <c r="P13671" t="s">
        <v>8309</v>
      </c>
      <c r="Q13671">
        <v>7.2999999999999995E-2</v>
      </c>
      <c r="R13671" s="117" t="s">
        <v>14743</v>
      </c>
      <c r="S13671" s="117" t="s">
        <v>14589</v>
      </c>
      <c r="T13671" t="s">
        <v>12136</v>
      </c>
      <c r="U13671" t="s">
        <v>10772</v>
      </c>
    </row>
    <row r="13672" spans="1:21">
      <c r="A13672" s="117" t="s">
        <v>6123</v>
      </c>
      <c r="B13672" t="s">
        <v>14590</v>
      </c>
      <c r="C13672" t="s">
        <v>14590</v>
      </c>
      <c r="D13672">
        <v>25</v>
      </c>
      <c r="E13672">
        <v>19</v>
      </c>
      <c r="F13672">
        <v>25</v>
      </c>
      <c r="G13672">
        <v>19</v>
      </c>
      <c r="H13672">
        <v>1</v>
      </c>
      <c r="I13672">
        <v>1</v>
      </c>
      <c r="J13672">
        <v>49</v>
      </c>
      <c r="K13672" s="194">
        <v>49</v>
      </c>
      <c r="L13672" t="s">
        <v>1100</v>
      </c>
      <c r="M13672" t="s">
        <v>1100</v>
      </c>
      <c r="N13672">
        <v>69</v>
      </c>
      <c r="O13672" t="s">
        <v>7876</v>
      </c>
      <c r="P13672" t="s">
        <v>8309</v>
      </c>
      <c r="Q13672">
        <v>6.9000000000000006E-2</v>
      </c>
      <c r="R13672" s="117" t="s">
        <v>14743</v>
      </c>
      <c r="S13672" s="117" t="s">
        <v>14589</v>
      </c>
      <c r="T13672" t="s">
        <v>12136</v>
      </c>
      <c r="U13672" t="s">
        <v>10772</v>
      </c>
    </row>
    <row r="13673" spans="1:21">
      <c r="A13673" s="117" t="s">
        <v>6124</v>
      </c>
      <c r="B13673" t="s">
        <v>14590</v>
      </c>
      <c r="C13673" t="s">
        <v>14590</v>
      </c>
      <c r="D13673">
        <v>25</v>
      </c>
      <c r="E13673">
        <v>19</v>
      </c>
      <c r="F13673">
        <v>25</v>
      </c>
      <c r="G13673">
        <v>19</v>
      </c>
      <c r="H13673">
        <v>1</v>
      </c>
      <c r="I13673">
        <v>1</v>
      </c>
      <c r="J13673">
        <v>2034</v>
      </c>
      <c r="K13673" s="194">
        <v>2034</v>
      </c>
      <c r="L13673" t="s">
        <v>1100</v>
      </c>
      <c r="M13673" t="s">
        <v>1100</v>
      </c>
      <c r="N13673">
        <v>77</v>
      </c>
      <c r="O13673" t="s">
        <v>7876</v>
      </c>
      <c r="P13673" t="s">
        <v>9951</v>
      </c>
      <c r="Q13673">
        <v>7.6999999999999999E-2</v>
      </c>
      <c r="R13673" s="117" t="s">
        <v>14743</v>
      </c>
      <c r="S13673" s="117" t="s">
        <v>14589</v>
      </c>
      <c r="T13673" t="s">
        <v>12136</v>
      </c>
      <c r="U13673" t="s">
        <v>10772</v>
      </c>
    </row>
    <row r="13674" spans="1:21">
      <c r="A13674" s="117" t="s">
        <v>6125</v>
      </c>
      <c r="B13674" t="s">
        <v>14590</v>
      </c>
      <c r="C13674" t="s">
        <v>14590</v>
      </c>
      <c r="D13674">
        <v>25</v>
      </c>
      <c r="E13674">
        <v>19</v>
      </c>
      <c r="F13674">
        <v>25</v>
      </c>
      <c r="G13674">
        <v>19</v>
      </c>
      <c r="H13674">
        <v>1</v>
      </c>
      <c r="I13674">
        <v>1</v>
      </c>
      <c r="J13674">
        <v>336</v>
      </c>
      <c r="K13674" s="194">
        <v>336</v>
      </c>
      <c r="L13674" t="s">
        <v>1100</v>
      </c>
      <c r="M13674" t="s">
        <v>1100</v>
      </c>
      <c r="N13674">
        <v>77</v>
      </c>
      <c r="O13674" t="s">
        <v>7876</v>
      </c>
      <c r="P13674" t="s">
        <v>9951</v>
      </c>
      <c r="Q13674">
        <v>7.6999999999999999E-2</v>
      </c>
      <c r="R13674" s="117" t="s">
        <v>14743</v>
      </c>
      <c r="S13674" s="117" t="s">
        <v>14589</v>
      </c>
      <c r="T13674" t="s">
        <v>12136</v>
      </c>
      <c r="U13674" t="s">
        <v>10772</v>
      </c>
    </row>
    <row r="13675" spans="1:21">
      <c r="A13675" s="117" t="s">
        <v>6126</v>
      </c>
      <c r="B13675" t="s">
        <v>14590</v>
      </c>
      <c r="C13675" t="s">
        <v>14590</v>
      </c>
      <c r="D13675">
        <v>25</v>
      </c>
      <c r="E13675">
        <v>19</v>
      </c>
      <c r="F13675">
        <v>25</v>
      </c>
      <c r="G13675">
        <v>19</v>
      </c>
      <c r="H13675">
        <v>1</v>
      </c>
      <c r="I13675">
        <v>1</v>
      </c>
      <c r="J13675">
        <v>54</v>
      </c>
      <c r="K13675" s="194">
        <v>54</v>
      </c>
      <c r="L13675" t="s">
        <v>1100</v>
      </c>
      <c r="M13675" t="s">
        <v>1100</v>
      </c>
      <c r="N13675">
        <v>78</v>
      </c>
      <c r="O13675" t="s">
        <v>7876</v>
      </c>
      <c r="P13675" t="s">
        <v>18397</v>
      </c>
      <c r="Q13675">
        <v>7.8E-2</v>
      </c>
      <c r="R13675" s="117" t="s">
        <v>14743</v>
      </c>
      <c r="S13675" s="117" t="s">
        <v>14589</v>
      </c>
      <c r="T13675" t="s">
        <v>12136</v>
      </c>
      <c r="U13675" t="s">
        <v>10772</v>
      </c>
    </row>
    <row r="13676" spans="1:21">
      <c r="A13676" s="117" t="s">
        <v>6127</v>
      </c>
      <c r="B13676" t="s">
        <v>14590</v>
      </c>
      <c r="C13676" t="s">
        <v>14590</v>
      </c>
      <c r="D13676">
        <v>40</v>
      </c>
      <c r="E13676">
        <v>34</v>
      </c>
      <c r="F13676">
        <v>40</v>
      </c>
      <c r="G13676">
        <v>34</v>
      </c>
      <c r="H13676">
        <v>1</v>
      </c>
      <c r="I13676">
        <v>1</v>
      </c>
      <c r="J13676">
        <v>999999</v>
      </c>
      <c r="K13676" s="194">
        <v>999999</v>
      </c>
      <c r="L13676" t="s">
        <v>1100</v>
      </c>
      <c r="M13676" t="s">
        <v>1100</v>
      </c>
      <c r="N13676">
        <v>76</v>
      </c>
      <c r="O13676" t="s">
        <v>7876</v>
      </c>
      <c r="P13676" t="s">
        <v>8309</v>
      </c>
      <c r="Q13676">
        <v>7.5999999999999998E-2</v>
      </c>
      <c r="R13676" s="117" t="s">
        <v>14594</v>
      </c>
      <c r="S13676" s="117" t="s">
        <v>14589</v>
      </c>
      <c r="T13676" t="s">
        <v>12136</v>
      </c>
      <c r="U13676" t="s">
        <v>10772</v>
      </c>
    </row>
    <row r="13677" spans="1:21">
      <c r="A13677" s="117" t="s">
        <v>6128</v>
      </c>
      <c r="B13677" t="s">
        <v>14590</v>
      </c>
      <c r="C13677" t="s">
        <v>14590</v>
      </c>
      <c r="D13677">
        <v>25</v>
      </c>
      <c r="E13677">
        <v>19</v>
      </c>
      <c r="F13677">
        <v>25</v>
      </c>
      <c r="G13677">
        <v>19</v>
      </c>
      <c r="H13677">
        <v>1</v>
      </c>
      <c r="I13677">
        <v>1</v>
      </c>
      <c r="J13677">
        <v>147</v>
      </c>
      <c r="K13677" s="194">
        <v>147</v>
      </c>
      <c r="L13677" t="s">
        <v>1100</v>
      </c>
      <c r="M13677" t="s">
        <v>1100</v>
      </c>
      <c r="N13677">
        <v>78</v>
      </c>
      <c r="O13677" t="s">
        <v>7876</v>
      </c>
      <c r="P13677" t="s">
        <v>8309</v>
      </c>
      <c r="Q13677">
        <v>7.8E-2</v>
      </c>
      <c r="R13677" s="117" t="s">
        <v>14743</v>
      </c>
      <c r="S13677" s="117" t="s">
        <v>14589</v>
      </c>
      <c r="T13677" t="s">
        <v>12136</v>
      </c>
      <c r="U13677" t="s">
        <v>10772</v>
      </c>
    </row>
    <row r="13678" spans="1:21">
      <c r="A13678" s="117" t="s">
        <v>6129</v>
      </c>
      <c r="B13678" t="s">
        <v>14590</v>
      </c>
      <c r="C13678" t="s">
        <v>14590</v>
      </c>
      <c r="D13678">
        <v>25</v>
      </c>
      <c r="E13678">
        <v>19</v>
      </c>
      <c r="F13678">
        <v>25</v>
      </c>
      <c r="G13678">
        <v>19</v>
      </c>
      <c r="H13678">
        <v>1</v>
      </c>
      <c r="I13678">
        <v>1</v>
      </c>
      <c r="J13678">
        <v>121</v>
      </c>
      <c r="K13678" s="194">
        <v>121</v>
      </c>
      <c r="L13678" t="s">
        <v>1100</v>
      </c>
      <c r="M13678" t="s">
        <v>1100</v>
      </c>
      <c r="N13678">
        <v>81</v>
      </c>
      <c r="O13678" t="s">
        <v>7876</v>
      </c>
      <c r="P13678" t="s">
        <v>8309</v>
      </c>
      <c r="Q13678">
        <v>8.1000000000000003E-2</v>
      </c>
      <c r="R13678" s="117" t="s">
        <v>14743</v>
      </c>
      <c r="S13678" s="117" t="s">
        <v>14589</v>
      </c>
      <c r="T13678" t="s">
        <v>12136</v>
      </c>
      <c r="U13678" t="s">
        <v>10772</v>
      </c>
    </row>
    <row r="13679" spans="1:21">
      <c r="A13679" s="117" t="s">
        <v>6130</v>
      </c>
      <c r="B13679" t="s">
        <v>14590</v>
      </c>
      <c r="C13679" t="s">
        <v>14590</v>
      </c>
      <c r="D13679">
        <v>25</v>
      </c>
      <c r="E13679">
        <v>19</v>
      </c>
      <c r="F13679">
        <v>25</v>
      </c>
      <c r="G13679">
        <v>19</v>
      </c>
      <c r="H13679">
        <v>1</v>
      </c>
      <c r="I13679">
        <v>1</v>
      </c>
      <c r="J13679">
        <v>342</v>
      </c>
      <c r="K13679" s="194">
        <v>342</v>
      </c>
      <c r="L13679" t="s">
        <v>1100</v>
      </c>
      <c r="M13679" t="s">
        <v>1100</v>
      </c>
      <c r="N13679">
        <v>78</v>
      </c>
      <c r="O13679" t="s">
        <v>7876</v>
      </c>
      <c r="P13679" t="s">
        <v>9951</v>
      </c>
      <c r="Q13679">
        <v>7.8E-2</v>
      </c>
      <c r="R13679" s="117" t="s">
        <v>14743</v>
      </c>
      <c r="S13679" s="117" t="s">
        <v>14589</v>
      </c>
      <c r="T13679" t="s">
        <v>12136</v>
      </c>
      <c r="U13679" t="s">
        <v>10772</v>
      </c>
    </row>
    <row r="13680" spans="1:21">
      <c r="A13680" s="117" t="s">
        <v>6131</v>
      </c>
      <c r="B13680" t="s">
        <v>14590</v>
      </c>
      <c r="C13680" t="s">
        <v>14590</v>
      </c>
      <c r="D13680">
        <v>25</v>
      </c>
      <c r="E13680">
        <v>19</v>
      </c>
      <c r="F13680">
        <v>25</v>
      </c>
      <c r="G13680">
        <v>19</v>
      </c>
      <c r="H13680">
        <v>1</v>
      </c>
      <c r="I13680">
        <v>1</v>
      </c>
      <c r="J13680">
        <v>521</v>
      </c>
      <c r="K13680" s="194">
        <v>521</v>
      </c>
      <c r="L13680" t="s">
        <v>1100</v>
      </c>
      <c r="M13680" t="s">
        <v>1100</v>
      </c>
      <c r="N13680">
        <v>80</v>
      </c>
      <c r="O13680" t="s">
        <v>7876</v>
      </c>
      <c r="P13680" t="s">
        <v>8309</v>
      </c>
      <c r="Q13680">
        <v>0.08</v>
      </c>
      <c r="R13680" s="117" t="s">
        <v>14594</v>
      </c>
      <c r="S13680" s="117" t="s">
        <v>14589</v>
      </c>
      <c r="T13680" t="s">
        <v>12136</v>
      </c>
      <c r="U13680" t="s">
        <v>10772</v>
      </c>
    </row>
    <row r="13681" spans="1:21">
      <c r="A13681" s="117" t="s">
        <v>6132</v>
      </c>
      <c r="B13681" t="s">
        <v>14590</v>
      </c>
      <c r="C13681" t="s">
        <v>14590</v>
      </c>
      <c r="D13681">
        <v>25</v>
      </c>
      <c r="E13681">
        <v>19</v>
      </c>
      <c r="F13681">
        <v>25</v>
      </c>
      <c r="G13681">
        <v>19</v>
      </c>
      <c r="H13681">
        <v>1</v>
      </c>
      <c r="I13681">
        <v>1</v>
      </c>
      <c r="J13681">
        <v>51</v>
      </c>
      <c r="K13681" s="194">
        <v>51</v>
      </c>
      <c r="L13681" t="s">
        <v>1100</v>
      </c>
      <c r="M13681" t="s">
        <v>1100</v>
      </c>
      <c r="N13681">
        <v>78</v>
      </c>
      <c r="O13681" t="s">
        <v>7876</v>
      </c>
      <c r="P13681" t="s">
        <v>8309</v>
      </c>
      <c r="Q13681">
        <v>7.8E-2</v>
      </c>
      <c r="R13681" s="117" t="s">
        <v>14743</v>
      </c>
      <c r="S13681" s="117" t="s">
        <v>14589</v>
      </c>
      <c r="T13681" t="s">
        <v>12136</v>
      </c>
      <c r="U13681" t="s">
        <v>10772</v>
      </c>
    </row>
    <row r="13682" spans="1:21">
      <c r="A13682" s="117" t="s">
        <v>6133</v>
      </c>
      <c r="B13682" t="s">
        <v>14590</v>
      </c>
      <c r="C13682" t="s">
        <v>14590</v>
      </c>
      <c r="D13682">
        <v>40</v>
      </c>
      <c r="E13682">
        <v>34</v>
      </c>
      <c r="F13682">
        <v>40</v>
      </c>
      <c r="G13682">
        <v>34</v>
      </c>
      <c r="H13682">
        <v>1</v>
      </c>
      <c r="I13682">
        <v>1</v>
      </c>
      <c r="J13682">
        <v>999999</v>
      </c>
      <c r="K13682" s="194">
        <v>999999</v>
      </c>
      <c r="L13682" t="s">
        <v>1100</v>
      </c>
      <c r="M13682" t="s">
        <v>1100</v>
      </c>
      <c r="N13682">
        <v>100</v>
      </c>
      <c r="O13682" t="s">
        <v>7876</v>
      </c>
      <c r="Q13682">
        <v>0.1</v>
      </c>
      <c r="R13682" s="117" t="s">
        <v>14594</v>
      </c>
      <c r="S13682" s="117" t="s">
        <v>14589</v>
      </c>
      <c r="T13682" t="s">
        <v>12136</v>
      </c>
      <c r="U13682" t="s">
        <v>10772</v>
      </c>
    </row>
    <row r="13683" spans="1:21">
      <c r="A13683" s="117" t="s">
        <v>6134</v>
      </c>
      <c r="B13683" t="s">
        <v>14590</v>
      </c>
      <c r="C13683" t="s">
        <v>14590</v>
      </c>
      <c r="D13683">
        <v>28</v>
      </c>
      <c r="E13683">
        <v>22</v>
      </c>
      <c r="F13683">
        <v>28</v>
      </c>
      <c r="G13683">
        <v>22</v>
      </c>
      <c r="H13683">
        <v>1</v>
      </c>
      <c r="I13683">
        <v>1</v>
      </c>
      <c r="J13683">
        <v>6</v>
      </c>
      <c r="K13683" s="194">
        <v>6</v>
      </c>
      <c r="L13683" t="s">
        <v>1100</v>
      </c>
      <c r="M13683" t="s">
        <v>1100</v>
      </c>
      <c r="N13683">
        <v>107</v>
      </c>
      <c r="O13683" t="s">
        <v>7876</v>
      </c>
      <c r="Q13683">
        <v>0.107</v>
      </c>
      <c r="R13683" s="117" t="s">
        <v>14648</v>
      </c>
      <c r="S13683" s="117" t="s">
        <v>14589</v>
      </c>
      <c r="T13683" t="s">
        <v>12136</v>
      </c>
      <c r="U13683" t="s">
        <v>10772</v>
      </c>
    </row>
    <row r="13684" spans="1:21">
      <c r="A13684" s="117" t="s">
        <v>1069</v>
      </c>
      <c r="B13684" t="s">
        <v>14590</v>
      </c>
      <c r="C13684" t="s">
        <v>14590</v>
      </c>
      <c r="D13684">
        <v>28</v>
      </c>
      <c r="E13684">
        <v>22</v>
      </c>
      <c r="F13684">
        <v>28</v>
      </c>
      <c r="G13684">
        <v>22</v>
      </c>
      <c r="H13684">
        <v>1</v>
      </c>
      <c r="I13684">
        <v>1</v>
      </c>
      <c r="J13684">
        <v>141</v>
      </c>
      <c r="K13684" s="194">
        <v>141</v>
      </c>
      <c r="L13684" t="s">
        <v>1100</v>
      </c>
      <c r="M13684" t="s">
        <v>1100</v>
      </c>
      <c r="N13684">
        <v>92</v>
      </c>
      <c r="O13684" t="s">
        <v>7876</v>
      </c>
      <c r="Q13684">
        <v>9.1999999999999998E-2</v>
      </c>
      <c r="R13684" s="117" t="s">
        <v>14648</v>
      </c>
      <c r="S13684" s="117" t="s">
        <v>14589</v>
      </c>
      <c r="T13684" t="s">
        <v>12136</v>
      </c>
      <c r="U13684" t="s">
        <v>10772</v>
      </c>
    </row>
    <row r="13685" spans="1:21">
      <c r="A13685" s="117" t="s">
        <v>6135</v>
      </c>
      <c r="B13685" t="s">
        <v>14590</v>
      </c>
      <c r="C13685" t="s">
        <v>14590</v>
      </c>
      <c r="D13685">
        <v>28</v>
      </c>
      <c r="E13685">
        <v>22</v>
      </c>
      <c r="F13685">
        <v>28</v>
      </c>
      <c r="G13685">
        <v>22</v>
      </c>
      <c r="H13685">
        <v>1</v>
      </c>
      <c r="I13685">
        <v>1</v>
      </c>
      <c r="J13685">
        <v>36</v>
      </c>
      <c r="K13685" s="194">
        <v>36</v>
      </c>
      <c r="L13685" t="s">
        <v>1100</v>
      </c>
      <c r="M13685" t="s">
        <v>1100</v>
      </c>
      <c r="N13685">
        <v>99</v>
      </c>
      <c r="O13685" t="s">
        <v>7876</v>
      </c>
      <c r="Q13685">
        <v>9.9000000000000005E-2</v>
      </c>
      <c r="R13685" s="117" t="s">
        <v>14648</v>
      </c>
      <c r="S13685" s="117" t="s">
        <v>14589</v>
      </c>
      <c r="T13685" t="s">
        <v>12136</v>
      </c>
      <c r="U13685" t="s">
        <v>10772</v>
      </c>
    </row>
    <row r="13686" spans="1:21">
      <c r="A13686" s="117" t="s">
        <v>6136</v>
      </c>
      <c r="B13686" t="s">
        <v>14590</v>
      </c>
      <c r="C13686" t="s">
        <v>14590</v>
      </c>
      <c r="D13686">
        <v>28</v>
      </c>
      <c r="E13686">
        <v>22</v>
      </c>
      <c r="F13686">
        <v>28</v>
      </c>
      <c r="G13686">
        <v>22</v>
      </c>
      <c r="H13686">
        <v>1</v>
      </c>
      <c r="I13686">
        <v>1</v>
      </c>
      <c r="J13686">
        <v>7</v>
      </c>
      <c r="K13686" s="194">
        <v>7</v>
      </c>
      <c r="L13686" t="s">
        <v>1100</v>
      </c>
      <c r="M13686" t="s">
        <v>1100</v>
      </c>
      <c r="N13686">
        <v>92</v>
      </c>
      <c r="O13686" t="s">
        <v>7876</v>
      </c>
      <c r="Q13686">
        <v>9.1999999999999998E-2</v>
      </c>
      <c r="R13686" s="117" t="s">
        <v>14648</v>
      </c>
      <c r="S13686" s="117" t="s">
        <v>14589</v>
      </c>
      <c r="T13686" t="s">
        <v>12136</v>
      </c>
      <c r="U13686" t="s">
        <v>10772</v>
      </c>
    </row>
    <row r="13687" spans="1:21">
      <c r="A13687" s="117" t="s">
        <v>6137</v>
      </c>
      <c r="B13687" t="s">
        <v>14590</v>
      </c>
      <c r="C13687" t="s">
        <v>14590</v>
      </c>
      <c r="D13687">
        <v>40</v>
      </c>
      <c r="E13687">
        <v>34</v>
      </c>
      <c r="F13687">
        <v>40</v>
      </c>
      <c r="G13687">
        <v>34</v>
      </c>
      <c r="H13687">
        <v>1</v>
      </c>
      <c r="I13687">
        <v>1</v>
      </c>
      <c r="J13687">
        <v>999999</v>
      </c>
      <c r="K13687" s="194">
        <v>999999</v>
      </c>
      <c r="L13687" t="s">
        <v>1100</v>
      </c>
      <c r="M13687" t="s">
        <v>1100</v>
      </c>
      <c r="N13687">
        <v>92</v>
      </c>
      <c r="O13687" t="s">
        <v>7876</v>
      </c>
      <c r="Q13687">
        <v>9.1999999999999998E-2</v>
      </c>
      <c r="R13687" s="117" t="s">
        <v>14594</v>
      </c>
      <c r="S13687" s="117" t="s">
        <v>14589</v>
      </c>
      <c r="T13687" t="s">
        <v>12136</v>
      </c>
      <c r="U13687" t="s">
        <v>10772</v>
      </c>
    </row>
    <row r="13688" spans="1:21">
      <c r="A13688" s="117" t="s">
        <v>14531</v>
      </c>
      <c r="B13688" t="s">
        <v>14590</v>
      </c>
      <c r="C13688" t="s">
        <v>14590</v>
      </c>
      <c r="D13688">
        <v>25</v>
      </c>
      <c r="E13688">
        <v>19</v>
      </c>
      <c r="F13688">
        <v>25</v>
      </c>
      <c r="G13688">
        <v>19</v>
      </c>
      <c r="H13688">
        <v>1</v>
      </c>
      <c r="I13688">
        <v>1</v>
      </c>
      <c r="J13688">
        <v>73</v>
      </c>
      <c r="K13688" s="194">
        <v>73</v>
      </c>
      <c r="L13688" t="s">
        <v>1100</v>
      </c>
      <c r="M13688" t="s">
        <v>1100</v>
      </c>
      <c r="N13688">
        <v>93</v>
      </c>
      <c r="O13688" t="s">
        <v>7876</v>
      </c>
      <c r="Q13688">
        <v>9.2999999999999999E-2</v>
      </c>
      <c r="R13688" s="117" t="s">
        <v>14594</v>
      </c>
      <c r="S13688" s="117" t="s">
        <v>14589</v>
      </c>
      <c r="T13688" t="s">
        <v>12136</v>
      </c>
      <c r="U13688" t="s">
        <v>10772</v>
      </c>
    </row>
    <row r="13689" spans="1:21">
      <c r="A13689" s="117" t="s">
        <v>6138</v>
      </c>
      <c r="B13689" t="s">
        <v>14590</v>
      </c>
      <c r="C13689" t="s">
        <v>14590</v>
      </c>
      <c r="D13689">
        <v>28</v>
      </c>
      <c r="E13689">
        <v>22</v>
      </c>
      <c r="F13689">
        <v>28</v>
      </c>
      <c r="G13689">
        <v>22</v>
      </c>
      <c r="H13689">
        <v>1</v>
      </c>
      <c r="I13689">
        <v>1</v>
      </c>
      <c r="J13689">
        <v>16</v>
      </c>
      <c r="K13689" s="194">
        <v>16</v>
      </c>
      <c r="L13689" t="s">
        <v>1100</v>
      </c>
      <c r="M13689" t="s">
        <v>1100</v>
      </c>
      <c r="N13689">
        <v>99</v>
      </c>
      <c r="O13689" t="s">
        <v>7876</v>
      </c>
      <c r="Q13689">
        <v>9.9000000000000005E-2</v>
      </c>
      <c r="R13689" s="117" t="s">
        <v>14648</v>
      </c>
      <c r="S13689" s="117" t="s">
        <v>14589</v>
      </c>
      <c r="T13689" t="s">
        <v>12136</v>
      </c>
      <c r="U13689" t="s">
        <v>10772</v>
      </c>
    </row>
    <row r="13690" spans="1:21">
      <c r="A13690" s="117" t="s">
        <v>6139</v>
      </c>
      <c r="B13690" t="s">
        <v>14590</v>
      </c>
      <c r="C13690" t="s">
        <v>14590</v>
      </c>
      <c r="D13690">
        <v>28</v>
      </c>
      <c r="E13690">
        <v>22</v>
      </c>
      <c r="F13690">
        <v>28</v>
      </c>
      <c r="G13690">
        <v>22</v>
      </c>
      <c r="H13690">
        <v>1</v>
      </c>
      <c r="I13690">
        <v>1</v>
      </c>
      <c r="J13690">
        <v>15</v>
      </c>
      <c r="K13690" s="194">
        <v>15</v>
      </c>
      <c r="L13690" t="s">
        <v>1100</v>
      </c>
      <c r="M13690" t="s">
        <v>1100</v>
      </c>
      <c r="N13690">
        <v>91</v>
      </c>
      <c r="O13690" t="s">
        <v>7876</v>
      </c>
      <c r="Q13690">
        <v>9.0999999999999998E-2</v>
      </c>
      <c r="R13690" s="117" t="s">
        <v>14648</v>
      </c>
      <c r="S13690" s="117" t="s">
        <v>14589</v>
      </c>
      <c r="T13690" t="s">
        <v>12136</v>
      </c>
      <c r="U13690" t="s">
        <v>10772</v>
      </c>
    </row>
    <row r="13691" spans="1:21">
      <c r="A13691" s="117" t="s">
        <v>6140</v>
      </c>
      <c r="B13691" t="s">
        <v>14590</v>
      </c>
      <c r="C13691" t="s">
        <v>14590</v>
      </c>
      <c r="D13691">
        <v>28</v>
      </c>
      <c r="E13691">
        <v>22</v>
      </c>
      <c r="F13691">
        <v>28</v>
      </c>
      <c r="G13691">
        <v>22</v>
      </c>
      <c r="H13691">
        <v>1</v>
      </c>
      <c r="I13691">
        <v>1</v>
      </c>
      <c r="J13691">
        <v>43</v>
      </c>
      <c r="K13691" s="194">
        <v>43</v>
      </c>
      <c r="L13691" t="s">
        <v>1100</v>
      </c>
      <c r="M13691" t="s">
        <v>1100</v>
      </c>
      <c r="N13691">
        <v>107</v>
      </c>
      <c r="O13691" t="s">
        <v>7876</v>
      </c>
      <c r="Q13691">
        <v>0.107</v>
      </c>
      <c r="R13691" s="117" t="s">
        <v>14648</v>
      </c>
      <c r="S13691" s="117" t="s">
        <v>14589</v>
      </c>
      <c r="T13691" t="s">
        <v>12136</v>
      </c>
      <c r="U13691" t="s">
        <v>10772</v>
      </c>
    </row>
    <row r="13692" spans="1:21">
      <c r="A13692" s="117" t="s">
        <v>1070</v>
      </c>
      <c r="B13692" t="s">
        <v>14590</v>
      </c>
      <c r="C13692" t="s">
        <v>14590</v>
      </c>
      <c r="D13692">
        <v>28</v>
      </c>
      <c r="E13692">
        <v>22</v>
      </c>
      <c r="F13692">
        <v>28</v>
      </c>
      <c r="G13692">
        <v>22</v>
      </c>
      <c r="H13692">
        <v>1</v>
      </c>
      <c r="I13692">
        <v>1</v>
      </c>
      <c r="J13692">
        <v>74</v>
      </c>
      <c r="K13692" s="194">
        <v>74</v>
      </c>
      <c r="L13692" t="s">
        <v>1100</v>
      </c>
      <c r="M13692" t="s">
        <v>1100</v>
      </c>
      <c r="N13692">
        <v>98</v>
      </c>
      <c r="O13692" t="s">
        <v>7876</v>
      </c>
      <c r="P13692" t="s">
        <v>12111</v>
      </c>
      <c r="Q13692">
        <v>9.8000000000000004E-2</v>
      </c>
      <c r="R13692" s="117" t="s">
        <v>14648</v>
      </c>
      <c r="S13692" s="117" t="s">
        <v>14589</v>
      </c>
      <c r="T13692" t="s">
        <v>12136</v>
      </c>
      <c r="U13692" t="s">
        <v>10772</v>
      </c>
    </row>
    <row r="13693" spans="1:21">
      <c r="A13693" s="117" t="s">
        <v>1071</v>
      </c>
      <c r="B13693" t="s">
        <v>14590</v>
      </c>
      <c r="C13693" t="s">
        <v>14590</v>
      </c>
      <c r="D13693">
        <v>28</v>
      </c>
      <c r="E13693">
        <v>22</v>
      </c>
      <c r="F13693">
        <v>28</v>
      </c>
      <c r="G13693">
        <v>22</v>
      </c>
      <c r="H13693">
        <v>1</v>
      </c>
      <c r="I13693">
        <v>1</v>
      </c>
      <c r="J13693">
        <v>177</v>
      </c>
      <c r="K13693" s="194">
        <v>177</v>
      </c>
      <c r="L13693" t="s">
        <v>1100</v>
      </c>
      <c r="M13693" t="s">
        <v>1100</v>
      </c>
      <c r="N13693">
        <v>90</v>
      </c>
      <c r="O13693" t="s">
        <v>7876</v>
      </c>
      <c r="Q13693">
        <v>0.09</v>
      </c>
      <c r="R13693" s="117" t="s">
        <v>14648</v>
      </c>
      <c r="S13693" s="117" t="s">
        <v>14589</v>
      </c>
      <c r="T13693" t="s">
        <v>12136</v>
      </c>
      <c r="U13693" t="s">
        <v>10772</v>
      </c>
    </row>
    <row r="13694" spans="1:21">
      <c r="A13694" s="117" t="s">
        <v>6141</v>
      </c>
      <c r="B13694" t="s">
        <v>14590</v>
      </c>
      <c r="C13694" t="s">
        <v>14590</v>
      </c>
      <c r="D13694">
        <v>28</v>
      </c>
      <c r="E13694">
        <v>22</v>
      </c>
      <c r="F13694">
        <v>28</v>
      </c>
      <c r="G13694">
        <v>22</v>
      </c>
      <c r="H13694">
        <v>1</v>
      </c>
      <c r="I13694">
        <v>1</v>
      </c>
      <c r="J13694">
        <v>3</v>
      </c>
      <c r="K13694" s="194">
        <v>3</v>
      </c>
      <c r="L13694" t="s">
        <v>1100</v>
      </c>
      <c r="M13694" t="s">
        <v>1100</v>
      </c>
      <c r="N13694">
        <v>108</v>
      </c>
      <c r="O13694" t="s">
        <v>7876</v>
      </c>
      <c r="Q13694">
        <v>0.108</v>
      </c>
      <c r="R13694" s="117" t="s">
        <v>14648</v>
      </c>
      <c r="S13694" s="117" t="s">
        <v>14589</v>
      </c>
      <c r="T13694" t="s">
        <v>12136</v>
      </c>
      <c r="U13694" t="s">
        <v>10772</v>
      </c>
    </row>
    <row r="13695" spans="1:21">
      <c r="A13695" s="117" t="s">
        <v>1072</v>
      </c>
      <c r="B13695" t="s">
        <v>14590</v>
      </c>
      <c r="C13695" t="s">
        <v>14590</v>
      </c>
      <c r="D13695">
        <v>28</v>
      </c>
      <c r="E13695">
        <v>22</v>
      </c>
      <c r="F13695">
        <v>28</v>
      </c>
      <c r="G13695">
        <v>22</v>
      </c>
      <c r="H13695">
        <v>1</v>
      </c>
      <c r="I13695">
        <v>1</v>
      </c>
      <c r="J13695">
        <v>128</v>
      </c>
      <c r="K13695" s="194">
        <v>128</v>
      </c>
      <c r="L13695" t="s">
        <v>1100</v>
      </c>
      <c r="M13695" t="s">
        <v>1100</v>
      </c>
      <c r="N13695">
        <v>114</v>
      </c>
      <c r="O13695" t="s">
        <v>7876</v>
      </c>
      <c r="Q13695">
        <v>0.114</v>
      </c>
      <c r="R13695" s="117" t="s">
        <v>14648</v>
      </c>
      <c r="S13695" s="117" t="s">
        <v>14589</v>
      </c>
      <c r="T13695" t="s">
        <v>12136</v>
      </c>
      <c r="U13695" t="s">
        <v>10772</v>
      </c>
    </row>
    <row r="13696" spans="1:21">
      <c r="A13696" s="117" t="s">
        <v>6142</v>
      </c>
      <c r="B13696" t="s">
        <v>14590</v>
      </c>
      <c r="C13696" t="s">
        <v>14590</v>
      </c>
      <c r="D13696">
        <v>28</v>
      </c>
      <c r="E13696">
        <v>22</v>
      </c>
      <c r="F13696">
        <v>28</v>
      </c>
      <c r="G13696">
        <v>22</v>
      </c>
      <c r="H13696">
        <v>1</v>
      </c>
      <c r="I13696">
        <v>1</v>
      </c>
      <c r="J13696">
        <v>51</v>
      </c>
      <c r="K13696" s="194">
        <v>51</v>
      </c>
      <c r="L13696" t="s">
        <v>1100</v>
      </c>
      <c r="M13696" t="s">
        <v>1100</v>
      </c>
      <c r="N13696">
        <v>108</v>
      </c>
      <c r="O13696" t="s">
        <v>7876</v>
      </c>
      <c r="Q13696">
        <v>0.108</v>
      </c>
      <c r="R13696" s="117" t="s">
        <v>14648</v>
      </c>
      <c r="S13696" s="117" t="s">
        <v>14589</v>
      </c>
      <c r="T13696" t="s">
        <v>12136</v>
      </c>
      <c r="U13696" t="s">
        <v>10772</v>
      </c>
    </row>
    <row r="13697" spans="1:21">
      <c r="A13697" s="117" t="s">
        <v>6143</v>
      </c>
      <c r="B13697" t="s">
        <v>14590</v>
      </c>
      <c r="C13697" t="s">
        <v>14590</v>
      </c>
      <c r="D13697">
        <v>52</v>
      </c>
      <c r="E13697">
        <v>46</v>
      </c>
      <c r="F13697">
        <v>52</v>
      </c>
      <c r="G13697">
        <v>46</v>
      </c>
      <c r="H13697">
        <v>1</v>
      </c>
      <c r="I13697">
        <v>1</v>
      </c>
      <c r="J13697">
        <v>999999</v>
      </c>
      <c r="K13697" s="194">
        <v>999999</v>
      </c>
      <c r="L13697" t="s">
        <v>1100</v>
      </c>
      <c r="M13697" t="s">
        <v>1100</v>
      </c>
      <c r="N13697">
        <v>113</v>
      </c>
      <c r="O13697" t="s">
        <v>7876</v>
      </c>
      <c r="Q13697">
        <v>0.113</v>
      </c>
      <c r="R13697" s="117" t="s">
        <v>14648</v>
      </c>
      <c r="S13697" s="117" t="s">
        <v>14589</v>
      </c>
      <c r="T13697" t="s">
        <v>12136</v>
      </c>
      <c r="U13697" t="s">
        <v>10772</v>
      </c>
    </row>
    <row r="13698" spans="1:21">
      <c r="A13698" s="117" t="s">
        <v>6144</v>
      </c>
      <c r="B13698" t="s">
        <v>14590</v>
      </c>
      <c r="C13698" t="s">
        <v>14590</v>
      </c>
      <c r="D13698">
        <v>52</v>
      </c>
      <c r="E13698">
        <v>46</v>
      </c>
      <c r="F13698">
        <v>52</v>
      </c>
      <c r="G13698">
        <v>46</v>
      </c>
      <c r="H13698">
        <v>1</v>
      </c>
      <c r="I13698">
        <v>1</v>
      </c>
      <c r="J13698">
        <v>999999</v>
      </c>
      <c r="K13698" s="194">
        <v>999999</v>
      </c>
      <c r="L13698" t="s">
        <v>1100</v>
      </c>
      <c r="M13698" t="s">
        <v>1100</v>
      </c>
      <c r="N13698">
        <v>113</v>
      </c>
      <c r="O13698" t="s">
        <v>7876</v>
      </c>
      <c r="Q13698">
        <v>0.113</v>
      </c>
      <c r="R13698" s="117" t="s">
        <v>14648</v>
      </c>
      <c r="S13698" s="117" t="s">
        <v>14589</v>
      </c>
      <c r="T13698" t="s">
        <v>12136</v>
      </c>
      <c r="U13698" t="s">
        <v>10772</v>
      </c>
    </row>
    <row r="13699" spans="1:21">
      <c r="A13699" s="117" t="s">
        <v>14532</v>
      </c>
      <c r="B13699" t="s">
        <v>14590</v>
      </c>
      <c r="C13699" t="s">
        <v>14590</v>
      </c>
      <c r="D13699">
        <v>25</v>
      </c>
      <c r="E13699">
        <v>19</v>
      </c>
      <c r="F13699">
        <v>25</v>
      </c>
      <c r="G13699">
        <v>19</v>
      </c>
      <c r="H13699">
        <v>1</v>
      </c>
      <c r="I13699">
        <v>1</v>
      </c>
      <c r="J13699">
        <v>40</v>
      </c>
      <c r="K13699" s="194">
        <v>40</v>
      </c>
      <c r="L13699" t="s">
        <v>1100</v>
      </c>
      <c r="M13699" t="s">
        <v>1100</v>
      </c>
      <c r="N13699">
        <v>109</v>
      </c>
      <c r="O13699" t="s">
        <v>7876</v>
      </c>
      <c r="Q13699">
        <v>0.109</v>
      </c>
      <c r="R13699" s="117" t="s">
        <v>14594</v>
      </c>
      <c r="S13699" s="117" t="s">
        <v>14589</v>
      </c>
      <c r="T13699" t="s">
        <v>12136</v>
      </c>
      <c r="U13699" t="s">
        <v>10772</v>
      </c>
    </row>
    <row r="13700" spans="1:21">
      <c r="A13700" s="117" t="s">
        <v>6145</v>
      </c>
      <c r="B13700" t="s">
        <v>14590</v>
      </c>
      <c r="C13700" t="s">
        <v>14590</v>
      </c>
      <c r="D13700">
        <v>25</v>
      </c>
      <c r="E13700">
        <v>19</v>
      </c>
      <c r="F13700">
        <v>25</v>
      </c>
      <c r="G13700">
        <v>19</v>
      </c>
      <c r="H13700">
        <v>1</v>
      </c>
      <c r="I13700">
        <v>1</v>
      </c>
      <c r="J13700">
        <v>2</v>
      </c>
      <c r="K13700" s="194">
        <v>2</v>
      </c>
      <c r="L13700" t="s">
        <v>1100</v>
      </c>
      <c r="M13700" t="s">
        <v>1100</v>
      </c>
      <c r="N13700">
        <v>103</v>
      </c>
      <c r="O13700" t="s">
        <v>7876</v>
      </c>
      <c r="Q13700">
        <v>0.10299999999999999</v>
      </c>
      <c r="R13700" s="117" t="s">
        <v>14594</v>
      </c>
      <c r="S13700" s="117" t="s">
        <v>14589</v>
      </c>
      <c r="T13700" t="s">
        <v>12136</v>
      </c>
      <c r="U13700" t="s">
        <v>10772</v>
      </c>
    </row>
    <row r="13701" spans="1:21">
      <c r="A13701" s="117" t="s">
        <v>6146</v>
      </c>
      <c r="B13701" t="s">
        <v>14590</v>
      </c>
      <c r="C13701" t="s">
        <v>14590</v>
      </c>
      <c r="D13701">
        <v>40</v>
      </c>
      <c r="E13701">
        <v>34</v>
      </c>
      <c r="F13701">
        <v>40</v>
      </c>
      <c r="G13701">
        <v>34</v>
      </c>
      <c r="H13701">
        <v>1</v>
      </c>
      <c r="I13701">
        <v>1</v>
      </c>
      <c r="J13701">
        <v>999999</v>
      </c>
      <c r="K13701" s="194">
        <v>999999</v>
      </c>
      <c r="L13701" t="s">
        <v>1100</v>
      </c>
      <c r="M13701" t="s">
        <v>1100</v>
      </c>
      <c r="N13701">
        <v>115</v>
      </c>
      <c r="O13701" t="s">
        <v>7876</v>
      </c>
      <c r="Q13701">
        <v>0.115</v>
      </c>
      <c r="R13701" s="117" t="s">
        <v>14594</v>
      </c>
      <c r="S13701" s="117" t="s">
        <v>14589</v>
      </c>
      <c r="T13701" t="s">
        <v>12136</v>
      </c>
      <c r="U13701" t="s">
        <v>10772</v>
      </c>
    </row>
    <row r="13702" spans="1:21">
      <c r="A13702" s="117" t="s">
        <v>1073</v>
      </c>
      <c r="B13702" t="s">
        <v>14590</v>
      </c>
      <c r="C13702" t="s">
        <v>14590</v>
      </c>
      <c r="D13702">
        <v>28</v>
      </c>
      <c r="E13702">
        <v>22</v>
      </c>
      <c r="F13702">
        <v>28</v>
      </c>
      <c r="G13702">
        <v>22</v>
      </c>
      <c r="H13702">
        <v>1</v>
      </c>
      <c r="I13702">
        <v>1</v>
      </c>
      <c r="J13702">
        <v>93</v>
      </c>
      <c r="K13702" s="194">
        <v>93</v>
      </c>
      <c r="L13702" t="s">
        <v>1100</v>
      </c>
      <c r="M13702" t="s">
        <v>1100</v>
      </c>
      <c r="N13702">
        <v>116</v>
      </c>
      <c r="O13702" t="s">
        <v>7876</v>
      </c>
      <c r="Q13702">
        <v>0.11600000000000001</v>
      </c>
      <c r="R13702" s="117" t="s">
        <v>14648</v>
      </c>
      <c r="S13702" s="117" t="s">
        <v>14589</v>
      </c>
      <c r="T13702" t="s">
        <v>12136</v>
      </c>
      <c r="U13702" t="s">
        <v>10772</v>
      </c>
    </row>
    <row r="13703" spans="1:21">
      <c r="A13703" s="117" t="s">
        <v>1074</v>
      </c>
      <c r="B13703" t="s">
        <v>14590</v>
      </c>
      <c r="C13703" t="s">
        <v>14590</v>
      </c>
      <c r="D13703">
        <v>28</v>
      </c>
      <c r="E13703">
        <v>22</v>
      </c>
      <c r="F13703">
        <v>28</v>
      </c>
      <c r="G13703">
        <v>22</v>
      </c>
      <c r="H13703">
        <v>1</v>
      </c>
      <c r="I13703">
        <v>1</v>
      </c>
      <c r="J13703">
        <v>182</v>
      </c>
      <c r="K13703" s="194">
        <v>182</v>
      </c>
      <c r="L13703" t="s">
        <v>1100</v>
      </c>
      <c r="M13703" t="s">
        <v>1100</v>
      </c>
      <c r="N13703">
        <v>100</v>
      </c>
      <c r="O13703" t="s">
        <v>7876</v>
      </c>
      <c r="Q13703">
        <v>0.1</v>
      </c>
      <c r="R13703" s="117" t="s">
        <v>14648</v>
      </c>
      <c r="S13703" s="117" t="s">
        <v>14589</v>
      </c>
      <c r="T13703" t="s">
        <v>12136</v>
      </c>
      <c r="U13703" t="s">
        <v>10772</v>
      </c>
    </row>
    <row r="13704" spans="1:21">
      <c r="A13704" s="117" t="s">
        <v>6147</v>
      </c>
      <c r="B13704" t="s">
        <v>14590</v>
      </c>
      <c r="C13704" t="s">
        <v>14590</v>
      </c>
      <c r="D13704">
        <v>45</v>
      </c>
      <c r="E13704">
        <v>39</v>
      </c>
      <c r="F13704">
        <v>45</v>
      </c>
      <c r="G13704">
        <v>39</v>
      </c>
      <c r="H13704">
        <v>1</v>
      </c>
      <c r="I13704">
        <v>1</v>
      </c>
      <c r="J13704">
        <v>999999</v>
      </c>
      <c r="K13704" s="194">
        <v>999999</v>
      </c>
      <c r="L13704" t="s">
        <v>1100</v>
      </c>
      <c r="M13704" t="s">
        <v>1100</v>
      </c>
      <c r="N13704">
        <v>100</v>
      </c>
      <c r="O13704" t="s">
        <v>7876</v>
      </c>
      <c r="Q13704">
        <v>0.1</v>
      </c>
      <c r="R13704" s="117" t="s">
        <v>14648</v>
      </c>
      <c r="S13704" s="117" t="s">
        <v>14589</v>
      </c>
      <c r="T13704" t="s">
        <v>12136</v>
      </c>
      <c r="U13704" t="s">
        <v>10772</v>
      </c>
    </row>
    <row r="13705" spans="1:21">
      <c r="A13705" s="117" t="s">
        <v>6148</v>
      </c>
      <c r="B13705" t="s">
        <v>14590</v>
      </c>
      <c r="C13705" t="s">
        <v>14590</v>
      </c>
      <c r="D13705">
        <v>28</v>
      </c>
      <c r="E13705">
        <v>22</v>
      </c>
      <c r="F13705">
        <v>28</v>
      </c>
      <c r="G13705">
        <v>22</v>
      </c>
      <c r="H13705">
        <v>1</v>
      </c>
      <c r="I13705">
        <v>1</v>
      </c>
      <c r="J13705">
        <v>41</v>
      </c>
      <c r="K13705" s="194">
        <v>41</v>
      </c>
      <c r="L13705" t="s">
        <v>1100</v>
      </c>
      <c r="M13705" t="s">
        <v>1100</v>
      </c>
      <c r="N13705">
        <v>106</v>
      </c>
      <c r="O13705" t="s">
        <v>7876</v>
      </c>
      <c r="Q13705">
        <v>0.106</v>
      </c>
      <c r="R13705" s="117" t="s">
        <v>14648</v>
      </c>
      <c r="S13705" s="117" t="s">
        <v>14589</v>
      </c>
      <c r="T13705" t="s">
        <v>12136</v>
      </c>
      <c r="U13705" t="s">
        <v>10772</v>
      </c>
    </row>
    <row r="13706" spans="1:21">
      <c r="A13706" s="117" t="s">
        <v>6149</v>
      </c>
      <c r="B13706" t="s">
        <v>14590</v>
      </c>
      <c r="C13706" t="s">
        <v>14590</v>
      </c>
      <c r="D13706">
        <v>28</v>
      </c>
      <c r="E13706">
        <v>22</v>
      </c>
      <c r="F13706">
        <v>28</v>
      </c>
      <c r="G13706">
        <v>22</v>
      </c>
      <c r="H13706">
        <v>1</v>
      </c>
      <c r="I13706">
        <v>1</v>
      </c>
      <c r="J13706">
        <v>57</v>
      </c>
      <c r="K13706" s="194">
        <v>57</v>
      </c>
      <c r="L13706" t="s">
        <v>1100</v>
      </c>
      <c r="M13706" t="s">
        <v>1100</v>
      </c>
      <c r="N13706">
        <v>106</v>
      </c>
      <c r="O13706" t="s">
        <v>7876</v>
      </c>
      <c r="Q13706">
        <v>0.106</v>
      </c>
      <c r="R13706" s="117" t="s">
        <v>14648</v>
      </c>
      <c r="S13706" s="117" t="s">
        <v>14589</v>
      </c>
      <c r="T13706" t="s">
        <v>12136</v>
      </c>
      <c r="U13706" t="s">
        <v>10772</v>
      </c>
    </row>
    <row r="13707" spans="1:21">
      <c r="A13707" s="117" t="s">
        <v>23168</v>
      </c>
      <c r="B13707" t="s">
        <v>14590</v>
      </c>
      <c r="C13707" t="s">
        <v>14590</v>
      </c>
      <c r="D13707">
        <v>28</v>
      </c>
      <c r="E13707">
        <v>22</v>
      </c>
      <c r="F13707">
        <v>28</v>
      </c>
      <c r="G13707">
        <v>22</v>
      </c>
      <c r="H13707">
        <v>1</v>
      </c>
      <c r="I13707">
        <v>1</v>
      </c>
      <c r="J13707">
        <v>21</v>
      </c>
      <c r="K13707" s="194">
        <v>21</v>
      </c>
      <c r="L13707" t="s">
        <v>1100</v>
      </c>
      <c r="M13707" t="s">
        <v>1100</v>
      </c>
      <c r="N13707">
        <v>130</v>
      </c>
      <c r="O13707" t="s">
        <v>7876</v>
      </c>
      <c r="P13707" t="s">
        <v>23169</v>
      </c>
      <c r="Q13707">
        <v>0.13</v>
      </c>
      <c r="R13707" s="117" t="s">
        <v>14648</v>
      </c>
      <c r="S13707" s="117" t="s">
        <v>14589</v>
      </c>
      <c r="T13707" t="s">
        <v>12136</v>
      </c>
      <c r="U13707" t="s">
        <v>10772</v>
      </c>
    </row>
    <row r="13708" spans="1:21">
      <c r="A13708" s="117" t="s">
        <v>6150</v>
      </c>
      <c r="B13708" t="s">
        <v>14590</v>
      </c>
      <c r="C13708" t="s">
        <v>14590</v>
      </c>
      <c r="D13708">
        <v>28</v>
      </c>
      <c r="E13708">
        <v>22</v>
      </c>
      <c r="F13708">
        <v>28</v>
      </c>
      <c r="G13708">
        <v>22</v>
      </c>
      <c r="H13708">
        <v>1</v>
      </c>
      <c r="I13708">
        <v>1</v>
      </c>
      <c r="J13708">
        <v>24</v>
      </c>
      <c r="K13708" s="194">
        <v>24</v>
      </c>
      <c r="L13708" t="s">
        <v>1100</v>
      </c>
      <c r="M13708" t="s">
        <v>1100</v>
      </c>
      <c r="N13708">
        <v>124</v>
      </c>
      <c r="O13708" t="s">
        <v>7876</v>
      </c>
      <c r="P13708" t="s">
        <v>16089</v>
      </c>
      <c r="Q13708">
        <v>0.124</v>
      </c>
      <c r="R13708" s="117" t="s">
        <v>14648</v>
      </c>
      <c r="S13708" s="117" t="s">
        <v>14589</v>
      </c>
      <c r="T13708" t="s">
        <v>12136</v>
      </c>
      <c r="U13708" t="s">
        <v>10772</v>
      </c>
    </row>
    <row r="13709" spans="1:21">
      <c r="A13709" s="117" t="s">
        <v>6151</v>
      </c>
      <c r="B13709" t="s">
        <v>14590</v>
      </c>
      <c r="C13709" t="s">
        <v>14590</v>
      </c>
      <c r="D13709">
        <v>28</v>
      </c>
      <c r="E13709">
        <v>22</v>
      </c>
      <c r="F13709">
        <v>28</v>
      </c>
      <c r="G13709">
        <v>22</v>
      </c>
      <c r="H13709">
        <v>1</v>
      </c>
      <c r="I13709">
        <v>1</v>
      </c>
      <c r="J13709">
        <v>41</v>
      </c>
      <c r="K13709" s="194">
        <v>41</v>
      </c>
      <c r="L13709" t="s">
        <v>1100</v>
      </c>
      <c r="M13709" t="s">
        <v>1100</v>
      </c>
      <c r="N13709">
        <v>130</v>
      </c>
      <c r="O13709" t="s">
        <v>7876</v>
      </c>
      <c r="P13709" t="s">
        <v>16089</v>
      </c>
      <c r="Q13709">
        <v>0.13</v>
      </c>
      <c r="R13709" s="117" t="s">
        <v>14648</v>
      </c>
      <c r="S13709" s="117" t="s">
        <v>14589</v>
      </c>
      <c r="T13709" t="s">
        <v>12136</v>
      </c>
      <c r="U13709" t="s">
        <v>10772</v>
      </c>
    </row>
    <row r="13710" spans="1:21">
      <c r="A13710" s="117" t="s">
        <v>6152</v>
      </c>
      <c r="B13710" t="s">
        <v>14590</v>
      </c>
      <c r="C13710" t="s">
        <v>14590</v>
      </c>
      <c r="D13710">
        <v>28</v>
      </c>
      <c r="E13710">
        <v>22</v>
      </c>
      <c r="F13710">
        <v>28</v>
      </c>
      <c r="G13710">
        <v>22</v>
      </c>
      <c r="H13710">
        <v>1</v>
      </c>
      <c r="I13710">
        <v>1</v>
      </c>
      <c r="J13710">
        <v>28</v>
      </c>
      <c r="K13710" s="194">
        <v>28</v>
      </c>
      <c r="L13710" t="s">
        <v>1100</v>
      </c>
      <c r="M13710" t="s">
        <v>1100</v>
      </c>
      <c r="N13710">
        <v>129.6</v>
      </c>
      <c r="O13710" t="s">
        <v>7876</v>
      </c>
      <c r="P13710" t="s">
        <v>9952</v>
      </c>
      <c r="Q13710">
        <v>0.12959999999999999</v>
      </c>
      <c r="R13710" s="117" t="s">
        <v>14648</v>
      </c>
      <c r="S13710" s="117" t="s">
        <v>14589</v>
      </c>
      <c r="T13710" t="s">
        <v>12136</v>
      </c>
      <c r="U13710" t="s">
        <v>10772</v>
      </c>
    </row>
    <row r="13711" spans="1:21">
      <c r="A13711" s="117" t="s">
        <v>21967</v>
      </c>
      <c r="B13711" t="s">
        <v>14590</v>
      </c>
      <c r="C13711" t="s">
        <v>14590</v>
      </c>
      <c r="D13711">
        <v>26</v>
      </c>
      <c r="E13711">
        <v>20</v>
      </c>
      <c r="F13711">
        <v>26</v>
      </c>
      <c r="G13711">
        <v>20</v>
      </c>
      <c r="H13711">
        <v>1</v>
      </c>
      <c r="I13711">
        <v>1</v>
      </c>
      <c r="J13711">
        <v>10</v>
      </c>
      <c r="K13711" s="194">
        <v>10</v>
      </c>
      <c r="L13711" t="s">
        <v>1079</v>
      </c>
      <c r="M13711" t="s">
        <v>1079</v>
      </c>
      <c r="N13711">
        <v>92</v>
      </c>
      <c r="O13711" t="s">
        <v>7876</v>
      </c>
      <c r="P13711" t="s">
        <v>21968</v>
      </c>
      <c r="Q13711">
        <v>9.1999999999999998E-2</v>
      </c>
      <c r="R13711" s="117" t="s">
        <v>14605</v>
      </c>
      <c r="S13711" s="117" t="s">
        <v>14621</v>
      </c>
      <c r="T13711" t="s">
        <v>17448</v>
      </c>
      <c r="U13711" t="s">
        <v>10772</v>
      </c>
    </row>
    <row r="13712" spans="1:21">
      <c r="A13712" s="117" t="s">
        <v>19544</v>
      </c>
      <c r="B13712" t="s">
        <v>14590</v>
      </c>
      <c r="C13712" t="s">
        <v>14593</v>
      </c>
      <c r="D13712">
        <v>6</v>
      </c>
      <c r="E13712">
        <v>0</v>
      </c>
      <c r="F13712" t="e">
        <v>#N/A</v>
      </c>
      <c r="G13712" t="e">
        <v>#N/A</v>
      </c>
      <c r="H13712">
        <v>0</v>
      </c>
      <c r="I13712">
        <v>0</v>
      </c>
      <c r="J13712">
        <v>0</v>
      </c>
      <c r="K13712" s="194" t="e">
        <v>#N/A</v>
      </c>
      <c r="L13712" t="e">
        <v>#N/A</v>
      </c>
      <c r="M13712" t="e">
        <v>#N/A</v>
      </c>
      <c r="O13712" t="s">
        <v>7876</v>
      </c>
      <c r="R13712" s="117"/>
      <c r="S13712" s="117" t="s">
        <v>14615</v>
      </c>
      <c r="T13712" t="e">
        <v>#N/A</v>
      </c>
      <c r="U13712" t="s">
        <v>10772</v>
      </c>
    </row>
    <row r="13713" spans="1:21">
      <c r="A13713" s="117" t="s">
        <v>10957</v>
      </c>
      <c r="B13713" t="s">
        <v>14590</v>
      </c>
      <c r="C13713" t="s">
        <v>14590</v>
      </c>
      <c r="D13713">
        <v>26</v>
      </c>
      <c r="E13713">
        <v>20</v>
      </c>
      <c r="F13713">
        <v>26</v>
      </c>
      <c r="G13713">
        <v>20</v>
      </c>
      <c r="H13713">
        <v>1</v>
      </c>
      <c r="I13713">
        <v>1</v>
      </c>
      <c r="J13713">
        <v>999999</v>
      </c>
      <c r="K13713" s="194">
        <v>999999</v>
      </c>
      <c r="L13713" t="s">
        <v>1081</v>
      </c>
      <c r="M13713" t="s">
        <v>1081</v>
      </c>
      <c r="N13713">
        <v>960</v>
      </c>
      <c r="O13713" t="s">
        <v>7876</v>
      </c>
      <c r="P13713" t="s">
        <v>10980</v>
      </c>
      <c r="Q13713">
        <v>0.96</v>
      </c>
      <c r="R13713" s="117" t="s">
        <v>14595</v>
      </c>
      <c r="S13713" s="117" t="s">
        <v>14596</v>
      </c>
      <c r="T13713" t="s">
        <v>17448</v>
      </c>
      <c r="U13713" t="s">
        <v>10772</v>
      </c>
    </row>
    <row r="13714" spans="1:21">
      <c r="A13714" s="117" t="s">
        <v>21969</v>
      </c>
      <c r="B13714" t="s">
        <v>14590</v>
      </c>
      <c r="C13714" t="s">
        <v>14590</v>
      </c>
      <c r="D13714">
        <v>26</v>
      </c>
      <c r="E13714">
        <v>20</v>
      </c>
      <c r="F13714">
        <v>26</v>
      </c>
      <c r="G13714">
        <v>20</v>
      </c>
      <c r="H13714">
        <v>1</v>
      </c>
      <c r="I13714">
        <v>1</v>
      </c>
      <c r="J13714">
        <v>999999</v>
      </c>
      <c r="K13714" s="194">
        <v>999999</v>
      </c>
      <c r="L13714" t="s">
        <v>1081</v>
      </c>
      <c r="M13714" t="s">
        <v>1081</v>
      </c>
      <c r="N13714">
        <v>960</v>
      </c>
      <c r="O13714" t="s">
        <v>7876</v>
      </c>
      <c r="P13714" t="s">
        <v>10980</v>
      </c>
      <c r="Q13714">
        <v>0.96</v>
      </c>
      <c r="R13714" s="117" t="s">
        <v>15336</v>
      </c>
      <c r="S13714" s="117" t="s">
        <v>14596</v>
      </c>
      <c r="T13714" t="s">
        <v>17448</v>
      </c>
      <c r="U13714" t="s">
        <v>10772</v>
      </c>
    </row>
    <row r="13715" spans="1:21">
      <c r="A13715" s="117" t="s">
        <v>25776</v>
      </c>
      <c r="B13715" t="s">
        <v>14590</v>
      </c>
      <c r="C13715" t="s">
        <v>14590</v>
      </c>
      <c r="D13715">
        <v>26</v>
      </c>
      <c r="E13715">
        <v>20</v>
      </c>
      <c r="F13715">
        <v>26</v>
      </c>
      <c r="G13715">
        <v>20</v>
      </c>
      <c r="H13715">
        <v>1</v>
      </c>
      <c r="I13715">
        <v>1</v>
      </c>
      <c r="J13715">
        <v>999999</v>
      </c>
      <c r="K13715" s="194">
        <v>999999</v>
      </c>
      <c r="L13715" t="s">
        <v>1081</v>
      </c>
      <c r="M13715" t="s">
        <v>1081</v>
      </c>
      <c r="N13715">
        <v>960</v>
      </c>
      <c r="O13715" t="s">
        <v>7876</v>
      </c>
      <c r="P13715" t="s">
        <v>10980</v>
      </c>
      <c r="Q13715">
        <v>0.96</v>
      </c>
      <c r="R13715" s="117" t="s">
        <v>15336</v>
      </c>
      <c r="S13715" s="117" t="s">
        <v>14596</v>
      </c>
      <c r="T13715" t="s">
        <v>17448</v>
      </c>
      <c r="U13715" t="s">
        <v>10772</v>
      </c>
    </row>
    <row r="13716" spans="1:21">
      <c r="A13716" s="117" t="s">
        <v>14533</v>
      </c>
      <c r="B13716" t="s">
        <v>14590</v>
      </c>
      <c r="C13716" t="s">
        <v>14590</v>
      </c>
      <c r="D13716">
        <v>25</v>
      </c>
      <c r="E13716">
        <v>19</v>
      </c>
      <c r="F13716">
        <v>25</v>
      </c>
      <c r="G13716">
        <v>19</v>
      </c>
      <c r="H13716">
        <v>1</v>
      </c>
      <c r="I13716">
        <v>1</v>
      </c>
      <c r="J13716">
        <v>2</v>
      </c>
      <c r="K13716" s="194">
        <v>2</v>
      </c>
      <c r="L13716" t="s">
        <v>1081</v>
      </c>
      <c r="M13716" t="s">
        <v>1081</v>
      </c>
      <c r="N13716">
        <v>960</v>
      </c>
      <c r="O13716" t="s">
        <v>7876</v>
      </c>
      <c r="P13716" t="s">
        <v>10980</v>
      </c>
      <c r="Q13716">
        <v>0.96</v>
      </c>
      <c r="R13716" s="117" t="s">
        <v>14673</v>
      </c>
      <c r="S13716" s="117" t="s">
        <v>14589</v>
      </c>
      <c r="T13716" t="s">
        <v>12136</v>
      </c>
      <c r="U13716" t="s">
        <v>10772</v>
      </c>
    </row>
    <row r="13717" spans="1:21">
      <c r="A13717" s="117" t="s">
        <v>18398</v>
      </c>
      <c r="B13717" t="s">
        <v>14590</v>
      </c>
      <c r="C13717" t="s">
        <v>14590</v>
      </c>
      <c r="D13717">
        <v>26</v>
      </c>
      <c r="E13717">
        <v>20</v>
      </c>
      <c r="F13717">
        <v>26</v>
      </c>
      <c r="G13717">
        <v>20</v>
      </c>
      <c r="H13717">
        <v>1</v>
      </c>
      <c r="I13717">
        <v>1</v>
      </c>
      <c r="J13717">
        <v>999999</v>
      </c>
      <c r="K13717" s="194">
        <v>999999</v>
      </c>
      <c r="L13717" t="s">
        <v>1081</v>
      </c>
      <c r="M13717" t="s">
        <v>1081</v>
      </c>
      <c r="N13717">
        <v>1040</v>
      </c>
      <c r="O13717" t="s">
        <v>7876</v>
      </c>
      <c r="P13717" t="s">
        <v>10980</v>
      </c>
      <c r="Q13717">
        <v>1.04</v>
      </c>
      <c r="R13717" s="117" t="s">
        <v>14595</v>
      </c>
      <c r="S13717" s="117" t="s">
        <v>14596</v>
      </c>
      <c r="T13717" t="s">
        <v>17448</v>
      </c>
      <c r="U13717" t="s">
        <v>10772</v>
      </c>
    </row>
    <row r="13718" spans="1:21">
      <c r="A13718" s="117" t="s">
        <v>21970</v>
      </c>
      <c r="B13718" t="s">
        <v>14590</v>
      </c>
      <c r="C13718" t="s">
        <v>14590</v>
      </c>
      <c r="D13718">
        <v>26</v>
      </c>
      <c r="E13718">
        <v>20</v>
      </c>
      <c r="F13718">
        <v>26</v>
      </c>
      <c r="G13718">
        <v>20</v>
      </c>
      <c r="H13718">
        <v>1</v>
      </c>
      <c r="I13718">
        <v>1</v>
      </c>
      <c r="J13718">
        <v>999999</v>
      </c>
      <c r="K13718" s="194">
        <v>999999</v>
      </c>
      <c r="L13718" t="s">
        <v>1081</v>
      </c>
      <c r="M13718" t="s">
        <v>1081</v>
      </c>
      <c r="N13718">
        <v>960</v>
      </c>
      <c r="O13718" t="s">
        <v>7876</v>
      </c>
      <c r="P13718" t="s">
        <v>10980</v>
      </c>
      <c r="Q13718">
        <v>0.96</v>
      </c>
      <c r="R13718" s="117" t="s">
        <v>15336</v>
      </c>
      <c r="S13718" s="117" t="s">
        <v>14596</v>
      </c>
      <c r="T13718" t="s">
        <v>17448</v>
      </c>
      <c r="U13718" t="s">
        <v>10772</v>
      </c>
    </row>
    <row r="13719" spans="1:21">
      <c r="A13719" s="117" t="s">
        <v>25777</v>
      </c>
      <c r="B13719" t="s">
        <v>14590</v>
      </c>
      <c r="C13719" t="s">
        <v>14590</v>
      </c>
      <c r="D13719">
        <v>35</v>
      </c>
      <c r="E13719">
        <v>29</v>
      </c>
      <c r="F13719">
        <v>35</v>
      </c>
      <c r="G13719">
        <v>29</v>
      </c>
      <c r="H13719">
        <v>1</v>
      </c>
      <c r="I13719">
        <v>1</v>
      </c>
      <c r="J13719">
        <v>15</v>
      </c>
      <c r="K13719" s="194">
        <v>15</v>
      </c>
      <c r="L13719" t="s">
        <v>1079</v>
      </c>
      <c r="M13719" t="s">
        <v>1079</v>
      </c>
      <c r="N13719">
        <v>4500</v>
      </c>
      <c r="O13719" t="s">
        <v>7876</v>
      </c>
      <c r="P13719" t="s">
        <v>25778</v>
      </c>
      <c r="Q13719">
        <v>4.5</v>
      </c>
      <c r="R13719" s="117" t="s">
        <v>14811</v>
      </c>
      <c r="S13719" s="117" t="s">
        <v>14596</v>
      </c>
      <c r="T13719" t="s">
        <v>17448</v>
      </c>
      <c r="U13719" t="s">
        <v>10772</v>
      </c>
    </row>
    <row r="13720" spans="1:21">
      <c r="A13720" s="117" t="s">
        <v>11917</v>
      </c>
      <c r="B13720" t="s">
        <v>14590</v>
      </c>
      <c r="C13720" t="s">
        <v>14590</v>
      </c>
      <c r="D13720">
        <v>26</v>
      </c>
      <c r="E13720">
        <v>20</v>
      </c>
      <c r="F13720">
        <v>26</v>
      </c>
      <c r="G13720">
        <v>20</v>
      </c>
      <c r="H13720">
        <v>1</v>
      </c>
      <c r="I13720">
        <v>1</v>
      </c>
      <c r="J13720">
        <v>16</v>
      </c>
      <c r="K13720" s="194">
        <v>16</v>
      </c>
      <c r="L13720" t="s">
        <v>1091</v>
      </c>
      <c r="M13720" t="s">
        <v>1091</v>
      </c>
      <c r="N13720">
        <v>3148</v>
      </c>
      <c r="O13720" t="s">
        <v>7876</v>
      </c>
      <c r="P13720" t="s">
        <v>16090</v>
      </c>
      <c r="Q13720">
        <v>3.1480000000000001</v>
      </c>
      <c r="R13720" s="117" t="s">
        <v>14595</v>
      </c>
      <c r="S13720" s="117" t="s">
        <v>14596</v>
      </c>
      <c r="T13720" t="s">
        <v>17448</v>
      </c>
      <c r="U13720" t="s">
        <v>10772</v>
      </c>
    </row>
    <row r="13721" spans="1:21">
      <c r="A13721" s="117" t="s">
        <v>11918</v>
      </c>
      <c r="B13721" t="s">
        <v>14590</v>
      </c>
      <c r="C13721" t="s">
        <v>14590</v>
      </c>
      <c r="D13721">
        <v>26</v>
      </c>
      <c r="E13721">
        <v>20</v>
      </c>
      <c r="F13721">
        <v>26</v>
      </c>
      <c r="G13721">
        <v>20</v>
      </c>
      <c r="H13721">
        <v>1</v>
      </c>
      <c r="I13721">
        <v>1</v>
      </c>
      <c r="J13721">
        <v>16</v>
      </c>
      <c r="K13721" s="194">
        <v>0</v>
      </c>
      <c r="L13721" t="s">
        <v>1089</v>
      </c>
      <c r="M13721" t="s">
        <v>1089</v>
      </c>
      <c r="N13721">
        <v>3184</v>
      </c>
      <c r="O13721" t="s">
        <v>7876</v>
      </c>
      <c r="P13721" t="s">
        <v>16090</v>
      </c>
      <c r="Q13721">
        <v>3.1840000000000002</v>
      </c>
      <c r="R13721" s="117" t="s">
        <v>14595</v>
      </c>
      <c r="S13721" s="117" t="s">
        <v>14596</v>
      </c>
      <c r="T13721" t="s">
        <v>17448</v>
      </c>
      <c r="U13721" t="s">
        <v>10773</v>
      </c>
    </row>
    <row r="13722" spans="1:21">
      <c r="A13722" s="117" t="s">
        <v>12233</v>
      </c>
      <c r="B13722" t="s">
        <v>14590</v>
      </c>
      <c r="C13722" t="s">
        <v>14590</v>
      </c>
      <c r="D13722">
        <v>26</v>
      </c>
      <c r="E13722">
        <v>20</v>
      </c>
      <c r="F13722">
        <v>26</v>
      </c>
      <c r="G13722">
        <v>20</v>
      </c>
      <c r="H13722">
        <v>1</v>
      </c>
      <c r="I13722">
        <v>1</v>
      </c>
      <c r="J13722">
        <v>16</v>
      </c>
      <c r="K13722" s="194">
        <v>16</v>
      </c>
      <c r="L13722" t="s">
        <v>1089</v>
      </c>
      <c r="M13722" t="s">
        <v>1089</v>
      </c>
      <c r="N13722">
        <v>3128</v>
      </c>
      <c r="O13722" t="s">
        <v>7876</v>
      </c>
      <c r="P13722" t="s">
        <v>12306</v>
      </c>
      <c r="Q13722">
        <v>3.1280000000000001</v>
      </c>
      <c r="R13722" s="117" t="s">
        <v>14595</v>
      </c>
      <c r="S13722" s="117" t="s">
        <v>14596</v>
      </c>
      <c r="T13722" t="s">
        <v>17448</v>
      </c>
      <c r="U13722" t="s">
        <v>10772</v>
      </c>
    </row>
    <row r="13723" spans="1:21">
      <c r="A13723" s="117" t="s">
        <v>12234</v>
      </c>
      <c r="B13723" t="s">
        <v>14590</v>
      </c>
      <c r="C13723" t="s">
        <v>14590</v>
      </c>
      <c r="D13723">
        <v>26</v>
      </c>
      <c r="E13723">
        <v>20</v>
      </c>
      <c r="F13723">
        <v>26</v>
      </c>
      <c r="G13723">
        <v>20</v>
      </c>
      <c r="H13723">
        <v>1</v>
      </c>
      <c r="I13723">
        <v>1</v>
      </c>
      <c r="J13723">
        <v>16</v>
      </c>
      <c r="K13723" s="194">
        <v>16</v>
      </c>
      <c r="L13723" t="s">
        <v>1089</v>
      </c>
      <c r="M13723" t="s">
        <v>1089</v>
      </c>
      <c r="N13723">
        <v>3100</v>
      </c>
      <c r="O13723" t="s">
        <v>7876</v>
      </c>
      <c r="P13723" t="s">
        <v>16090</v>
      </c>
      <c r="Q13723">
        <v>3.1</v>
      </c>
      <c r="R13723" s="117" t="s">
        <v>14595</v>
      </c>
      <c r="S13723" s="117" t="s">
        <v>14596</v>
      </c>
      <c r="T13723" t="s">
        <v>17448</v>
      </c>
      <c r="U13723" t="s">
        <v>10773</v>
      </c>
    </row>
    <row r="13724" spans="1:21">
      <c r="A13724" s="117" t="s">
        <v>12235</v>
      </c>
      <c r="B13724" t="s">
        <v>14590</v>
      </c>
      <c r="C13724" t="s">
        <v>14590</v>
      </c>
      <c r="D13724">
        <v>26</v>
      </c>
      <c r="E13724">
        <v>20</v>
      </c>
      <c r="F13724">
        <v>26</v>
      </c>
      <c r="G13724">
        <v>20</v>
      </c>
      <c r="H13724">
        <v>1</v>
      </c>
      <c r="I13724">
        <v>1</v>
      </c>
      <c r="J13724">
        <v>16</v>
      </c>
      <c r="K13724" s="194">
        <v>16</v>
      </c>
      <c r="L13724" t="s">
        <v>1089</v>
      </c>
      <c r="M13724" t="s">
        <v>1089</v>
      </c>
      <c r="N13724">
        <v>3180</v>
      </c>
      <c r="O13724" t="s">
        <v>7876</v>
      </c>
      <c r="P13724" t="s">
        <v>12307</v>
      </c>
      <c r="Q13724">
        <v>3.18</v>
      </c>
      <c r="R13724" s="117" t="s">
        <v>14595</v>
      </c>
      <c r="S13724" s="117" t="s">
        <v>14596</v>
      </c>
      <c r="T13724" t="s">
        <v>17448</v>
      </c>
      <c r="U13724" t="s">
        <v>10772</v>
      </c>
    </row>
    <row r="13725" spans="1:21">
      <c r="A13725" s="117" t="s">
        <v>25779</v>
      </c>
      <c r="B13725" t="s">
        <v>14590</v>
      </c>
      <c r="C13725" t="s">
        <v>14590</v>
      </c>
      <c r="D13725">
        <v>26</v>
      </c>
      <c r="E13725">
        <v>20</v>
      </c>
      <c r="F13725">
        <v>26</v>
      </c>
      <c r="G13725">
        <v>20</v>
      </c>
      <c r="H13725">
        <v>1</v>
      </c>
      <c r="I13725">
        <v>1</v>
      </c>
      <c r="J13725">
        <v>16</v>
      </c>
      <c r="K13725" s="194">
        <v>16</v>
      </c>
      <c r="L13725" t="s">
        <v>1089</v>
      </c>
      <c r="M13725" t="s">
        <v>1089</v>
      </c>
      <c r="N13725">
        <v>3168</v>
      </c>
      <c r="O13725" t="s">
        <v>7876</v>
      </c>
      <c r="P13725" t="s">
        <v>16091</v>
      </c>
      <c r="Q13725">
        <v>3.1680000000000001</v>
      </c>
      <c r="R13725" s="117" t="s">
        <v>14595</v>
      </c>
      <c r="S13725" s="117" t="s">
        <v>14596</v>
      </c>
      <c r="T13725" t="s">
        <v>17448</v>
      </c>
      <c r="U13725" t="s">
        <v>10772</v>
      </c>
    </row>
    <row r="13726" spans="1:21">
      <c r="A13726" s="117" t="s">
        <v>12236</v>
      </c>
      <c r="B13726" t="s">
        <v>14590</v>
      </c>
      <c r="C13726" t="s">
        <v>14590</v>
      </c>
      <c r="D13726">
        <v>26</v>
      </c>
      <c r="E13726">
        <v>20</v>
      </c>
      <c r="F13726">
        <v>26</v>
      </c>
      <c r="G13726">
        <v>20</v>
      </c>
      <c r="H13726">
        <v>1</v>
      </c>
      <c r="I13726">
        <v>1</v>
      </c>
      <c r="J13726">
        <v>16</v>
      </c>
      <c r="K13726" s="194">
        <v>16</v>
      </c>
      <c r="L13726" t="s">
        <v>1089</v>
      </c>
      <c r="M13726" t="s">
        <v>1089</v>
      </c>
      <c r="N13726">
        <v>3150</v>
      </c>
      <c r="O13726" t="s">
        <v>7876</v>
      </c>
      <c r="P13726" t="s">
        <v>12305</v>
      </c>
      <c r="Q13726">
        <v>3.15</v>
      </c>
      <c r="R13726" s="117" t="s">
        <v>14595</v>
      </c>
      <c r="S13726" s="117" t="s">
        <v>14596</v>
      </c>
      <c r="T13726" t="s">
        <v>17448</v>
      </c>
      <c r="U13726" t="s">
        <v>10772</v>
      </c>
    </row>
    <row r="13727" spans="1:21">
      <c r="A13727" s="117" t="s">
        <v>12237</v>
      </c>
      <c r="B13727" t="s">
        <v>14590</v>
      </c>
      <c r="C13727" t="s">
        <v>14590</v>
      </c>
      <c r="D13727">
        <v>26</v>
      </c>
      <c r="E13727">
        <v>20</v>
      </c>
      <c r="F13727">
        <v>26</v>
      </c>
      <c r="G13727">
        <v>20</v>
      </c>
      <c r="H13727">
        <v>1</v>
      </c>
      <c r="I13727">
        <v>1</v>
      </c>
      <c r="J13727">
        <v>16</v>
      </c>
      <c r="K13727" s="194">
        <v>16</v>
      </c>
      <c r="L13727" t="s">
        <v>1089</v>
      </c>
      <c r="M13727" t="s">
        <v>1089</v>
      </c>
      <c r="N13727">
        <v>3168</v>
      </c>
      <c r="O13727" t="s">
        <v>7876</v>
      </c>
      <c r="P13727" t="s">
        <v>12305</v>
      </c>
      <c r="Q13727">
        <v>3.1680000000000001</v>
      </c>
      <c r="R13727" s="117" t="s">
        <v>14595</v>
      </c>
      <c r="S13727" s="117" t="s">
        <v>14596</v>
      </c>
      <c r="T13727" t="s">
        <v>17448</v>
      </c>
      <c r="U13727" t="s">
        <v>10772</v>
      </c>
    </row>
    <row r="13728" spans="1:21">
      <c r="A13728" s="117" t="s">
        <v>12238</v>
      </c>
      <c r="B13728" t="s">
        <v>14590</v>
      </c>
      <c r="C13728" t="s">
        <v>14590</v>
      </c>
      <c r="D13728">
        <v>54</v>
      </c>
      <c r="E13728">
        <v>48</v>
      </c>
      <c r="F13728">
        <v>54</v>
      </c>
      <c r="G13728">
        <v>48</v>
      </c>
      <c r="H13728">
        <v>1</v>
      </c>
      <c r="I13728">
        <v>1</v>
      </c>
      <c r="J13728">
        <v>16</v>
      </c>
      <c r="K13728" s="194">
        <v>16</v>
      </c>
      <c r="L13728" t="s">
        <v>1089</v>
      </c>
      <c r="M13728" t="s">
        <v>1089</v>
      </c>
      <c r="N13728">
        <v>1204</v>
      </c>
      <c r="O13728" t="s">
        <v>7876</v>
      </c>
      <c r="P13728" t="s">
        <v>16090</v>
      </c>
      <c r="Q13728">
        <v>1.204</v>
      </c>
      <c r="R13728" s="117" t="s">
        <v>14595</v>
      </c>
      <c r="S13728" s="117" t="s">
        <v>14596</v>
      </c>
      <c r="T13728" t="s">
        <v>17448</v>
      </c>
      <c r="U13728" t="s">
        <v>10772</v>
      </c>
    </row>
    <row r="13729" spans="1:21">
      <c r="A13729" s="117" t="s">
        <v>12239</v>
      </c>
      <c r="B13729" t="s">
        <v>14590</v>
      </c>
      <c r="C13729" t="s">
        <v>14590</v>
      </c>
      <c r="D13729">
        <v>54</v>
      </c>
      <c r="E13729">
        <v>48</v>
      </c>
      <c r="F13729">
        <v>54</v>
      </c>
      <c r="G13729">
        <v>48</v>
      </c>
      <c r="H13729">
        <v>1</v>
      </c>
      <c r="I13729">
        <v>1</v>
      </c>
      <c r="J13729">
        <v>16</v>
      </c>
      <c r="K13729" s="194">
        <v>16</v>
      </c>
      <c r="L13729" t="s">
        <v>1089</v>
      </c>
      <c r="M13729" t="s">
        <v>1089</v>
      </c>
      <c r="N13729">
        <v>3206</v>
      </c>
      <c r="O13729" t="s">
        <v>7876</v>
      </c>
      <c r="P13729" t="s">
        <v>12305</v>
      </c>
      <c r="Q13729">
        <v>3.206</v>
      </c>
      <c r="R13729" s="117" t="s">
        <v>14595</v>
      </c>
      <c r="S13729" s="117" t="s">
        <v>14596</v>
      </c>
      <c r="T13729" t="s">
        <v>17448</v>
      </c>
      <c r="U13729" t="s">
        <v>10772</v>
      </c>
    </row>
    <row r="13730" spans="1:21">
      <c r="A13730" s="117" t="s">
        <v>12240</v>
      </c>
      <c r="B13730" t="s">
        <v>14590</v>
      </c>
      <c r="C13730" t="s">
        <v>14590</v>
      </c>
      <c r="D13730">
        <v>54</v>
      </c>
      <c r="E13730">
        <v>48</v>
      </c>
      <c r="F13730">
        <v>54</v>
      </c>
      <c r="G13730">
        <v>48</v>
      </c>
      <c r="H13730">
        <v>1</v>
      </c>
      <c r="I13730">
        <v>1</v>
      </c>
      <c r="J13730">
        <v>16</v>
      </c>
      <c r="K13730" s="194">
        <v>16</v>
      </c>
      <c r="L13730" t="s">
        <v>1089</v>
      </c>
      <c r="M13730" t="s">
        <v>1089</v>
      </c>
      <c r="N13730">
        <v>3220</v>
      </c>
      <c r="O13730" t="s">
        <v>7876</v>
      </c>
      <c r="P13730" t="s">
        <v>12305</v>
      </c>
      <c r="Q13730">
        <v>3.22</v>
      </c>
      <c r="R13730" s="117" t="s">
        <v>14595</v>
      </c>
      <c r="S13730" s="117" t="s">
        <v>14596</v>
      </c>
      <c r="T13730" t="s">
        <v>17448</v>
      </c>
      <c r="U13730" t="s">
        <v>10772</v>
      </c>
    </row>
    <row r="13731" spans="1:21">
      <c r="A13731" s="117" t="s">
        <v>25780</v>
      </c>
      <c r="B13731" t="s">
        <v>14590</v>
      </c>
      <c r="C13731" t="s">
        <v>14590</v>
      </c>
      <c r="D13731">
        <v>54</v>
      </c>
      <c r="E13731">
        <v>48</v>
      </c>
      <c r="F13731">
        <v>54</v>
      </c>
      <c r="G13731">
        <v>48</v>
      </c>
      <c r="H13731">
        <v>1</v>
      </c>
      <c r="I13731">
        <v>1</v>
      </c>
      <c r="J13731">
        <v>16</v>
      </c>
      <c r="K13731" s="194">
        <v>16</v>
      </c>
      <c r="L13731" t="s">
        <v>1089</v>
      </c>
      <c r="M13731" t="s">
        <v>1089</v>
      </c>
      <c r="N13731">
        <v>3230</v>
      </c>
      <c r="O13731" t="s">
        <v>7876</v>
      </c>
      <c r="P13731" t="s">
        <v>12305</v>
      </c>
      <c r="Q13731">
        <v>3.23</v>
      </c>
      <c r="R13731" s="117" t="s">
        <v>14595</v>
      </c>
      <c r="S13731" s="117" t="s">
        <v>14596</v>
      </c>
      <c r="T13731" t="s">
        <v>17448</v>
      </c>
      <c r="U13731" t="s">
        <v>10772</v>
      </c>
    </row>
    <row r="13732" spans="1:21">
      <c r="A13732" s="117" t="s">
        <v>12241</v>
      </c>
      <c r="B13732" t="s">
        <v>14590</v>
      </c>
      <c r="C13732" t="s">
        <v>14590</v>
      </c>
      <c r="D13732">
        <v>54</v>
      </c>
      <c r="E13732">
        <v>48</v>
      </c>
      <c r="F13732">
        <v>54</v>
      </c>
      <c r="G13732">
        <v>48</v>
      </c>
      <c r="H13732">
        <v>1</v>
      </c>
      <c r="I13732">
        <v>1</v>
      </c>
      <c r="J13732">
        <v>16</v>
      </c>
      <c r="K13732" s="194">
        <v>16</v>
      </c>
      <c r="L13732" t="s">
        <v>1089</v>
      </c>
      <c r="M13732" t="s">
        <v>1089</v>
      </c>
      <c r="N13732">
        <v>3226</v>
      </c>
      <c r="O13732" t="s">
        <v>7876</v>
      </c>
      <c r="P13732" t="s">
        <v>12308</v>
      </c>
      <c r="Q13732">
        <v>3.226</v>
      </c>
      <c r="R13732" s="117" t="s">
        <v>14595</v>
      </c>
      <c r="S13732" s="117" t="s">
        <v>14596</v>
      </c>
      <c r="T13732" t="s">
        <v>17448</v>
      </c>
      <c r="U13732" t="s">
        <v>10772</v>
      </c>
    </row>
    <row r="13733" spans="1:21">
      <c r="A13733" s="117" t="s">
        <v>21333</v>
      </c>
      <c r="B13733" t="s">
        <v>14590</v>
      </c>
      <c r="C13733" t="s">
        <v>14590</v>
      </c>
      <c r="D13733">
        <v>53</v>
      </c>
      <c r="E13733">
        <v>47</v>
      </c>
      <c r="F13733">
        <v>53</v>
      </c>
      <c r="G13733">
        <v>47</v>
      </c>
      <c r="H13733">
        <v>1</v>
      </c>
      <c r="I13733">
        <v>1</v>
      </c>
      <c r="J13733">
        <v>0</v>
      </c>
      <c r="K13733" s="194">
        <v>0</v>
      </c>
      <c r="L13733" t="s">
        <v>1089</v>
      </c>
      <c r="M13733" t="s">
        <v>1089</v>
      </c>
      <c r="N13733">
        <v>3500</v>
      </c>
      <c r="O13733" t="s">
        <v>7876</v>
      </c>
      <c r="Q13733">
        <v>3.5</v>
      </c>
      <c r="R13733" s="117" t="s">
        <v>15336</v>
      </c>
      <c r="S13733" s="117" t="s">
        <v>14596</v>
      </c>
      <c r="T13733" t="s">
        <v>17448</v>
      </c>
      <c r="U13733" t="s">
        <v>10772</v>
      </c>
    </row>
    <row r="13734" spans="1:21">
      <c r="A13734" s="117" t="s">
        <v>21971</v>
      </c>
      <c r="B13734" t="s">
        <v>14590</v>
      </c>
      <c r="C13734" t="s">
        <v>14590</v>
      </c>
      <c r="D13734">
        <v>54</v>
      </c>
      <c r="E13734">
        <v>48</v>
      </c>
      <c r="F13734">
        <v>54</v>
      </c>
      <c r="G13734">
        <v>48</v>
      </c>
      <c r="H13734">
        <v>1</v>
      </c>
      <c r="I13734">
        <v>1</v>
      </c>
      <c r="J13734">
        <v>0</v>
      </c>
      <c r="K13734" s="194">
        <v>0</v>
      </c>
      <c r="L13734" t="s">
        <v>1089</v>
      </c>
      <c r="M13734" t="s">
        <v>1089</v>
      </c>
      <c r="N13734">
        <v>3500</v>
      </c>
      <c r="O13734" t="s">
        <v>7876</v>
      </c>
      <c r="Q13734">
        <v>3.5</v>
      </c>
      <c r="R13734" s="117" t="s">
        <v>14595</v>
      </c>
      <c r="S13734" s="117" t="s">
        <v>14596</v>
      </c>
      <c r="T13734" t="s">
        <v>17448</v>
      </c>
      <c r="U13734" t="s">
        <v>10772</v>
      </c>
    </row>
    <row r="13735" spans="1:21">
      <c r="A13735" s="117" t="s">
        <v>19396</v>
      </c>
      <c r="B13735" t="s">
        <v>14590</v>
      </c>
      <c r="C13735" t="s">
        <v>14590</v>
      </c>
      <c r="D13735">
        <v>53</v>
      </c>
      <c r="E13735">
        <v>47</v>
      </c>
      <c r="F13735">
        <v>53</v>
      </c>
      <c r="G13735">
        <v>47</v>
      </c>
      <c r="H13735">
        <v>1</v>
      </c>
      <c r="I13735">
        <v>1</v>
      </c>
      <c r="J13735">
        <v>0</v>
      </c>
      <c r="K13735" s="194">
        <v>0</v>
      </c>
      <c r="L13735" t="s">
        <v>1089</v>
      </c>
      <c r="M13735" t="s">
        <v>1089</v>
      </c>
      <c r="N13735">
        <v>3500</v>
      </c>
      <c r="O13735" t="s">
        <v>7876</v>
      </c>
      <c r="P13735" t="s">
        <v>16091</v>
      </c>
      <c r="Q13735">
        <v>3.5</v>
      </c>
      <c r="R13735" s="117" t="s">
        <v>14811</v>
      </c>
      <c r="S13735" s="117" t="s">
        <v>14596</v>
      </c>
      <c r="T13735" t="s">
        <v>17448</v>
      </c>
      <c r="U13735" t="s">
        <v>10772</v>
      </c>
    </row>
    <row r="13736" spans="1:21">
      <c r="A13736" s="117" t="s">
        <v>25781</v>
      </c>
      <c r="B13736" t="s">
        <v>14590</v>
      </c>
      <c r="C13736" t="s">
        <v>14590</v>
      </c>
      <c r="D13736">
        <v>62</v>
      </c>
      <c r="E13736">
        <v>56</v>
      </c>
      <c r="F13736">
        <v>62</v>
      </c>
      <c r="G13736">
        <v>56</v>
      </c>
      <c r="H13736">
        <v>1</v>
      </c>
      <c r="I13736">
        <v>1</v>
      </c>
      <c r="J13736">
        <v>0</v>
      </c>
      <c r="K13736" s="194">
        <v>0</v>
      </c>
      <c r="L13736" t="s">
        <v>1089</v>
      </c>
      <c r="M13736" t="s">
        <v>1089</v>
      </c>
      <c r="N13736">
        <v>3500</v>
      </c>
      <c r="O13736" t="s">
        <v>7876</v>
      </c>
      <c r="Q13736">
        <v>3.5</v>
      </c>
      <c r="R13736" s="117" t="s">
        <v>14811</v>
      </c>
      <c r="S13736" s="117" t="s">
        <v>14596</v>
      </c>
      <c r="T13736" t="s">
        <v>17448</v>
      </c>
      <c r="U13736" t="s">
        <v>10772</v>
      </c>
    </row>
    <row r="13737" spans="1:21">
      <c r="A13737" s="117" t="s">
        <v>25782</v>
      </c>
      <c r="B13737" t="s">
        <v>14590</v>
      </c>
      <c r="C13737" t="s">
        <v>14590</v>
      </c>
      <c r="D13737">
        <v>62</v>
      </c>
      <c r="E13737">
        <v>56</v>
      </c>
      <c r="F13737">
        <v>62</v>
      </c>
      <c r="G13737">
        <v>56</v>
      </c>
      <c r="H13737">
        <v>1</v>
      </c>
      <c r="I13737">
        <v>1</v>
      </c>
      <c r="J13737">
        <v>0</v>
      </c>
      <c r="K13737" s="194">
        <v>0</v>
      </c>
      <c r="L13737" t="s">
        <v>1112</v>
      </c>
      <c r="M13737" t="s">
        <v>1112</v>
      </c>
      <c r="N13737">
        <v>3500</v>
      </c>
      <c r="O13737" t="s">
        <v>7876</v>
      </c>
      <c r="Q13737">
        <v>3.5</v>
      </c>
      <c r="R13737" s="117" t="s">
        <v>15336</v>
      </c>
      <c r="S13737" s="117" t="s">
        <v>14596</v>
      </c>
      <c r="T13737" t="s">
        <v>17448</v>
      </c>
      <c r="U13737" t="s">
        <v>10772</v>
      </c>
    </row>
    <row r="13738" spans="1:21">
      <c r="A13738" s="117" t="s">
        <v>25783</v>
      </c>
      <c r="B13738" t="s">
        <v>14590</v>
      </c>
      <c r="C13738" t="s">
        <v>14590</v>
      </c>
      <c r="D13738">
        <v>54</v>
      </c>
      <c r="E13738">
        <v>48</v>
      </c>
      <c r="F13738">
        <v>54</v>
      </c>
      <c r="G13738">
        <v>48</v>
      </c>
      <c r="H13738">
        <v>1</v>
      </c>
      <c r="I13738">
        <v>1</v>
      </c>
      <c r="J13738">
        <v>0</v>
      </c>
      <c r="K13738" s="194">
        <v>0</v>
      </c>
      <c r="L13738" t="s">
        <v>1089</v>
      </c>
      <c r="M13738" t="s">
        <v>1089</v>
      </c>
      <c r="N13738">
        <v>3500</v>
      </c>
      <c r="O13738" t="s">
        <v>7876</v>
      </c>
      <c r="Q13738">
        <v>3.5</v>
      </c>
      <c r="R13738" s="117" t="s">
        <v>14811</v>
      </c>
      <c r="S13738" s="117" t="s">
        <v>14596</v>
      </c>
      <c r="T13738" t="s">
        <v>17448</v>
      </c>
      <c r="U13738" t="s">
        <v>10772</v>
      </c>
    </row>
    <row r="13739" spans="1:21">
      <c r="A13739" s="117" t="s">
        <v>12242</v>
      </c>
      <c r="B13739" t="s">
        <v>14590</v>
      </c>
      <c r="C13739" t="s">
        <v>14590</v>
      </c>
      <c r="D13739">
        <v>61</v>
      </c>
      <c r="E13739">
        <v>55</v>
      </c>
      <c r="F13739">
        <v>61</v>
      </c>
      <c r="G13739">
        <v>55</v>
      </c>
      <c r="H13739">
        <v>1</v>
      </c>
      <c r="I13739">
        <v>1</v>
      </c>
      <c r="J13739">
        <v>16</v>
      </c>
      <c r="K13739" s="194">
        <v>16</v>
      </c>
      <c r="L13739" t="s">
        <v>1091</v>
      </c>
      <c r="M13739" t="s">
        <v>1091</v>
      </c>
      <c r="N13739">
        <v>5500</v>
      </c>
      <c r="O13739" t="s">
        <v>7876</v>
      </c>
      <c r="P13739" t="s">
        <v>12305</v>
      </c>
      <c r="Q13739">
        <v>5.5</v>
      </c>
      <c r="R13739" s="117" t="s">
        <v>14595</v>
      </c>
      <c r="S13739" s="117" t="s">
        <v>14596</v>
      </c>
      <c r="T13739" t="s">
        <v>17448</v>
      </c>
      <c r="U13739" t="s">
        <v>10772</v>
      </c>
    </row>
    <row r="13740" spans="1:21">
      <c r="A13740" s="117" t="s">
        <v>12243</v>
      </c>
      <c r="B13740" t="s">
        <v>14590</v>
      </c>
      <c r="C13740" t="s">
        <v>14590</v>
      </c>
      <c r="D13740">
        <v>26</v>
      </c>
      <c r="E13740">
        <v>20</v>
      </c>
      <c r="F13740">
        <v>26</v>
      </c>
      <c r="G13740">
        <v>20</v>
      </c>
      <c r="H13740">
        <v>1</v>
      </c>
      <c r="I13740">
        <v>1</v>
      </c>
      <c r="J13740">
        <v>32</v>
      </c>
      <c r="K13740" s="194">
        <v>32</v>
      </c>
      <c r="L13740" t="s">
        <v>1091</v>
      </c>
      <c r="M13740" t="s">
        <v>1091</v>
      </c>
      <c r="N13740">
        <v>77</v>
      </c>
      <c r="O13740" t="s">
        <v>7876</v>
      </c>
      <c r="P13740" t="s">
        <v>16092</v>
      </c>
      <c r="Q13740">
        <v>7.6999999999999999E-2</v>
      </c>
      <c r="R13740" s="117" t="s">
        <v>14595</v>
      </c>
      <c r="S13740" s="117" t="s">
        <v>14596</v>
      </c>
      <c r="T13740" t="s">
        <v>17448</v>
      </c>
      <c r="U13740" t="s">
        <v>10772</v>
      </c>
    </row>
    <row r="13741" spans="1:21">
      <c r="A13741" s="117" t="s">
        <v>21334</v>
      </c>
      <c r="B13741" t="s">
        <v>14590</v>
      </c>
      <c r="C13741" t="s">
        <v>14590</v>
      </c>
      <c r="D13741">
        <v>26</v>
      </c>
      <c r="E13741">
        <v>20</v>
      </c>
      <c r="F13741">
        <v>26</v>
      </c>
      <c r="G13741">
        <v>20</v>
      </c>
      <c r="H13741">
        <v>1</v>
      </c>
      <c r="I13741">
        <v>1</v>
      </c>
      <c r="J13741">
        <v>999999</v>
      </c>
      <c r="K13741" s="194">
        <v>999999</v>
      </c>
      <c r="L13741" t="s">
        <v>1108</v>
      </c>
      <c r="M13741" t="s">
        <v>1108</v>
      </c>
      <c r="N13741">
        <v>38</v>
      </c>
      <c r="O13741" t="s">
        <v>7876</v>
      </c>
      <c r="P13741" t="s">
        <v>7877</v>
      </c>
      <c r="Q13741">
        <v>3.7999999999999999E-2</v>
      </c>
      <c r="R13741" s="117" t="s">
        <v>14595</v>
      </c>
      <c r="S13741" s="117" t="s">
        <v>14596</v>
      </c>
      <c r="T13741" t="s">
        <v>17448</v>
      </c>
      <c r="U13741" t="s">
        <v>10772</v>
      </c>
    </row>
    <row r="13742" spans="1:21">
      <c r="A13742" s="117" t="s">
        <v>16093</v>
      </c>
      <c r="B13742" t="s">
        <v>14590</v>
      </c>
      <c r="C13742" t="s">
        <v>14590</v>
      </c>
      <c r="D13742">
        <v>26</v>
      </c>
      <c r="E13742">
        <v>20</v>
      </c>
      <c r="F13742">
        <v>26</v>
      </c>
      <c r="G13742">
        <v>20</v>
      </c>
      <c r="H13742">
        <v>1</v>
      </c>
      <c r="I13742">
        <v>1</v>
      </c>
      <c r="J13742">
        <v>3</v>
      </c>
      <c r="K13742" s="194">
        <v>3</v>
      </c>
      <c r="L13742" t="s">
        <v>1079</v>
      </c>
      <c r="M13742" t="s">
        <v>1079</v>
      </c>
      <c r="N13742">
        <v>1544</v>
      </c>
      <c r="O13742" t="s">
        <v>7876</v>
      </c>
      <c r="P13742" t="s">
        <v>16094</v>
      </c>
      <c r="Q13742">
        <v>1.544</v>
      </c>
      <c r="R13742" s="117" t="s">
        <v>14595</v>
      </c>
      <c r="S13742" s="117" t="s">
        <v>14596</v>
      </c>
      <c r="T13742" t="s">
        <v>17448</v>
      </c>
      <c r="U13742" t="s">
        <v>10772</v>
      </c>
    </row>
    <row r="13743" spans="1:21">
      <c r="A13743" s="117" t="s">
        <v>16095</v>
      </c>
      <c r="B13743" t="s">
        <v>14590</v>
      </c>
      <c r="C13743" t="s">
        <v>14590</v>
      </c>
      <c r="D13743">
        <v>33</v>
      </c>
      <c r="E13743">
        <v>27</v>
      </c>
      <c r="F13743">
        <v>33</v>
      </c>
      <c r="G13743">
        <v>27</v>
      </c>
      <c r="H13743">
        <v>1</v>
      </c>
      <c r="I13743">
        <v>1</v>
      </c>
      <c r="J13743">
        <v>2</v>
      </c>
      <c r="K13743" s="194">
        <v>2</v>
      </c>
      <c r="L13743" t="s">
        <v>1079</v>
      </c>
      <c r="M13743" t="s">
        <v>1079</v>
      </c>
      <c r="N13743">
        <v>1573</v>
      </c>
      <c r="O13743" t="s">
        <v>7876</v>
      </c>
      <c r="P13743" t="s">
        <v>16096</v>
      </c>
      <c r="Q13743">
        <v>1.573</v>
      </c>
      <c r="R13743" s="117" t="s">
        <v>14599</v>
      </c>
      <c r="S13743" s="117" t="s">
        <v>14596</v>
      </c>
      <c r="T13743" t="s">
        <v>17448</v>
      </c>
      <c r="U13743" t="s">
        <v>10772</v>
      </c>
    </row>
    <row r="13744" spans="1:21">
      <c r="A13744" s="117" t="s">
        <v>13699</v>
      </c>
      <c r="B13744" t="s">
        <v>14590</v>
      </c>
      <c r="C13744" t="s">
        <v>14590</v>
      </c>
      <c r="D13744">
        <v>35</v>
      </c>
      <c r="E13744">
        <v>29</v>
      </c>
      <c r="F13744">
        <v>35</v>
      </c>
      <c r="G13744">
        <v>29</v>
      </c>
      <c r="H13744">
        <v>1</v>
      </c>
      <c r="I13744">
        <v>1</v>
      </c>
      <c r="J13744">
        <v>8</v>
      </c>
      <c r="K13744" s="194">
        <v>8</v>
      </c>
      <c r="L13744" t="s">
        <v>1079</v>
      </c>
      <c r="M13744" t="s">
        <v>1079</v>
      </c>
      <c r="N13744">
        <v>1773</v>
      </c>
      <c r="O13744" t="s">
        <v>7876</v>
      </c>
      <c r="P13744" t="s">
        <v>9954</v>
      </c>
      <c r="Q13744">
        <v>1.7729999999999999</v>
      </c>
      <c r="R13744" s="117" t="s">
        <v>14595</v>
      </c>
      <c r="S13744" s="117" t="s">
        <v>14596</v>
      </c>
      <c r="T13744" t="s">
        <v>17448</v>
      </c>
      <c r="U13744" t="s">
        <v>10773</v>
      </c>
    </row>
    <row r="13745" spans="1:21">
      <c r="A13745" s="117" t="s">
        <v>16097</v>
      </c>
      <c r="B13745" t="s">
        <v>14590</v>
      </c>
      <c r="C13745" t="s">
        <v>14590</v>
      </c>
      <c r="D13745">
        <v>26</v>
      </c>
      <c r="E13745">
        <v>20</v>
      </c>
      <c r="F13745">
        <v>26</v>
      </c>
      <c r="G13745">
        <v>20</v>
      </c>
      <c r="H13745">
        <v>1</v>
      </c>
      <c r="I13745">
        <v>1</v>
      </c>
      <c r="J13745">
        <v>2</v>
      </c>
      <c r="K13745" s="194">
        <v>2</v>
      </c>
      <c r="L13745" t="s">
        <v>1079</v>
      </c>
      <c r="M13745" t="s">
        <v>1079</v>
      </c>
      <c r="N13745">
        <v>1740</v>
      </c>
      <c r="O13745" t="s">
        <v>7876</v>
      </c>
      <c r="P13745" t="s">
        <v>9954</v>
      </c>
      <c r="Q13745">
        <v>1.74</v>
      </c>
      <c r="R13745" s="117" t="s">
        <v>14595</v>
      </c>
      <c r="S13745" s="117" t="s">
        <v>14596</v>
      </c>
      <c r="T13745" t="s">
        <v>17448</v>
      </c>
      <c r="U13745" t="s">
        <v>10772</v>
      </c>
    </row>
    <row r="13746" spans="1:21">
      <c r="A13746" s="117" t="s">
        <v>14534</v>
      </c>
      <c r="B13746" t="s">
        <v>14590</v>
      </c>
      <c r="C13746" t="s">
        <v>14590</v>
      </c>
      <c r="D13746">
        <v>42</v>
      </c>
      <c r="E13746">
        <v>36</v>
      </c>
      <c r="F13746">
        <v>42</v>
      </c>
      <c r="G13746">
        <v>36</v>
      </c>
      <c r="H13746">
        <v>1</v>
      </c>
      <c r="I13746">
        <v>1</v>
      </c>
      <c r="J13746">
        <v>999999</v>
      </c>
      <c r="K13746" s="194">
        <v>999999</v>
      </c>
      <c r="L13746" t="s">
        <v>1079</v>
      </c>
      <c r="M13746" t="s">
        <v>1079</v>
      </c>
      <c r="N13746">
        <v>1726</v>
      </c>
      <c r="O13746" t="s">
        <v>7876</v>
      </c>
      <c r="P13746" t="s">
        <v>14535</v>
      </c>
      <c r="Q13746">
        <v>1.726</v>
      </c>
      <c r="R13746" s="117" t="s">
        <v>14594</v>
      </c>
      <c r="S13746" s="117" t="s">
        <v>14589</v>
      </c>
      <c r="T13746" t="s">
        <v>12136</v>
      </c>
      <c r="U13746" t="s">
        <v>10772</v>
      </c>
    </row>
    <row r="13747" spans="1:21">
      <c r="A13747" s="117" t="s">
        <v>6153</v>
      </c>
      <c r="B13747" t="s">
        <v>14590</v>
      </c>
      <c r="C13747" t="s">
        <v>14590</v>
      </c>
      <c r="D13747">
        <v>26</v>
      </c>
      <c r="E13747">
        <v>20</v>
      </c>
      <c r="F13747">
        <v>26</v>
      </c>
      <c r="G13747">
        <v>20</v>
      </c>
      <c r="H13747">
        <v>1</v>
      </c>
      <c r="I13747">
        <v>1</v>
      </c>
      <c r="J13747">
        <v>48</v>
      </c>
      <c r="K13747" s="194">
        <v>48</v>
      </c>
      <c r="L13747" t="s">
        <v>1083</v>
      </c>
      <c r="M13747" t="s">
        <v>1083</v>
      </c>
      <c r="N13747">
        <v>530</v>
      </c>
      <c r="O13747" t="s">
        <v>7876</v>
      </c>
      <c r="P13747" t="s">
        <v>9955</v>
      </c>
      <c r="Q13747">
        <v>0.53</v>
      </c>
      <c r="R13747" s="117" t="s">
        <v>14595</v>
      </c>
      <c r="S13747" s="117" t="s">
        <v>14596</v>
      </c>
      <c r="T13747" t="s">
        <v>17448</v>
      </c>
      <c r="U13747" t="s">
        <v>10773</v>
      </c>
    </row>
    <row r="13748" spans="1:21">
      <c r="A13748" s="117" t="s">
        <v>19153</v>
      </c>
      <c r="B13748" t="s">
        <v>14590</v>
      </c>
      <c r="C13748" t="s">
        <v>14590</v>
      </c>
      <c r="D13748">
        <v>26</v>
      </c>
      <c r="E13748">
        <v>20</v>
      </c>
      <c r="F13748">
        <v>26</v>
      </c>
      <c r="G13748">
        <v>20</v>
      </c>
      <c r="H13748">
        <v>1</v>
      </c>
      <c r="I13748">
        <v>1</v>
      </c>
      <c r="J13748">
        <v>24</v>
      </c>
      <c r="K13748" s="194">
        <v>24</v>
      </c>
      <c r="L13748" t="s">
        <v>1083</v>
      </c>
      <c r="M13748" t="s">
        <v>1083</v>
      </c>
      <c r="N13748">
        <v>974</v>
      </c>
      <c r="O13748" t="s">
        <v>7876</v>
      </c>
      <c r="P13748" t="s">
        <v>19154</v>
      </c>
      <c r="Q13748">
        <v>0.97399999999999998</v>
      </c>
      <c r="R13748" s="117" t="s">
        <v>14595</v>
      </c>
      <c r="S13748" s="117" t="s">
        <v>14596</v>
      </c>
      <c r="T13748" t="s">
        <v>17448</v>
      </c>
      <c r="U13748" t="s">
        <v>10773</v>
      </c>
    </row>
    <row r="13749" spans="1:21">
      <c r="A13749" s="117" t="s">
        <v>19155</v>
      </c>
      <c r="B13749" t="s">
        <v>14590</v>
      </c>
      <c r="C13749" t="s">
        <v>14593</v>
      </c>
      <c r="D13749">
        <v>26</v>
      </c>
      <c r="E13749">
        <v>20</v>
      </c>
      <c r="F13749" t="e">
        <v>#N/A</v>
      </c>
      <c r="G13749" t="e">
        <v>#N/A</v>
      </c>
      <c r="H13749">
        <v>1</v>
      </c>
      <c r="I13749">
        <v>1</v>
      </c>
      <c r="J13749">
        <v>24</v>
      </c>
      <c r="K13749" s="194" t="e">
        <v>#N/A</v>
      </c>
      <c r="L13749" t="s">
        <v>1083</v>
      </c>
      <c r="M13749" t="s">
        <v>1083</v>
      </c>
      <c r="N13749">
        <v>1318</v>
      </c>
      <c r="O13749" t="s">
        <v>7876</v>
      </c>
      <c r="P13749" t="s">
        <v>9956</v>
      </c>
      <c r="Q13749">
        <v>1.3180000000000001</v>
      </c>
      <c r="R13749" s="117" t="s">
        <v>14595</v>
      </c>
      <c r="S13749" s="117" t="s">
        <v>14596</v>
      </c>
      <c r="T13749" t="s">
        <v>17448</v>
      </c>
      <c r="U13749" t="s">
        <v>10772</v>
      </c>
    </row>
    <row r="13750" spans="1:21">
      <c r="A13750" s="117" t="s">
        <v>19156</v>
      </c>
      <c r="B13750" t="s">
        <v>14590</v>
      </c>
      <c r="C13750" t="s">
        <v>14593</v>
      </c>
      <c r="D13750">
        <v>26</v>
      </c>
      <c r="E13750">
        <v>20</v>
      </c>
      <c r="F13750" t="e">
        <v>#N/A</v>
      </c>
      <c r="G13750" t="e">
        <v>#N/A</v>
      </c>
      <c r="H13750">
        <v>1</v>
      </c>
      <c r="I13750">
        <v>1</v>
      </c>
      <c r="J13750">
        <v>24</v>
      </c>
      <c r="K13750" s="194" t="e">
        <v>#N/A</v>
      </c>
      <c r="L13750" t="s">
        <v>1079</v>
      </c>
      <c r="M13750" t="s">
        <v>1079</v>
      </c>
      <c r="N13750">
        <v>1320</v>
      </c>
      <c r="O13750" t="s">
        <v>7876</v>
      </c>
      <c r="P13750" t="s">
        <v>9956</v>
      </c>
      <c r="Q13750">
        <v>1.32</v>
      </c>
      <c r="R13750" s="117" t="s">
        <v>14599</v>
      </c>
      <c r="S13750" s="117" t="s">
        <v>14615</v>
      </c>
      <c r="T13750" t="e">
        <v>#N/A</v>
      </c>
      <c r="U13750" t="s">
        <v>10772</v>
      </c>
    </row>
    <row r="13751" spans="1:21">
      <c r="A13751" s="117" t="s">
        <v>6154</v>
      </c>
      <c r="B13751" t="s">
        <v>14590</v>
      </c>
      <c r="C13751" t="s">
        <v>14590</v>
      </c>
      <c r="D13751">
        <v>28</v>
      </c>
      <c r="E13751">
        <v>22</v>
      </c>
      <c r="F13751">
        <v>28</v>
      </c>
      <c r="G13751">
        <v>22</v>
      </c>
      <c r="H13751">
        <v>1</v>
      </c>
      <c r="I13751">
        <v>1</v>
      </c>
      <c r="J13751">
        <v>19</v>
      </c>
      <c r="K13751" s="194">
        <v>19</v>
      </c>
      <c r="L13751" t="s">
        <v>1100</v>
      </c>
      <c r="M13751" t="s">
        <v>1100</v>
      </c>
      <c r="N13751">
        <v>51</v>
      </c>
      <c r="O13751" t="s">
        <v>7876</v>
      </c>
      <c r="P13751" t="s">
        <v>16098</v>
      </c>
      <c r="Q13751">
        <v>5.0999999999999997E-2</v>
      </c>
      <c r="R13751" s="117" t="s">
        <v>14648</v>
      </c>
      <c r="S13751" s="117" t="s">
        <v>14589</v>
      </c>
      <c r="T13751" t="s">
        <v>12136</v>
      </c>
      <c r="U13751" t="s">
        <v>10773</v>
      </c>
    </row>
    <row r="13752" spans="1:21">
      <c r="A13752" s="117" t="s">
        <v>6155</v>
      </c>
      <c r="B13752" t="s">
        <v>14590</v>
      </c>
      <c r="C13752" t="s">
        <v>14590</v>
      </c>
      <c r="D13752">
        <v>28</v>
      </c>
      <c r="E13752">
        <v>22</v>
      </c>
      <c r="F13752">
        <v>28</v>
      </c>
      <c r="G13752">
        <v>22</v>
      </c>
      <c r="H13752">
        <v>1</v>
      </c>
      <c r="I13752">
        <v>1</v>
      </c>
      <c r="J13752">
        <v>72</v>
      </c>
      <c r="K13752" s="194">
        <v>72</v>
      </c>
      <c r="L13752" t="s">
        <v>1100</v>
      </c>
      <c r="M13752" t="s">
        <v>1100</v>
      </c>
      <c r="N13752">
        <v>51</v>
      </c>
      <c r="O13752" t="s">
        <v>7876</v>
      </c>
      <c r="P13752" t="s">
        <v>16099</v>
      </c>
      <c r="Q13752">
        <v>5.0999999999999997E-2</v>
      </c>
      <c r="R13752" s="117" t="s">
        <v>14648</v>
      </c>
      <c r="S13752" s="117" t="s">
        <v>14589</v>
      </c>
      <c r="T13752" t="s">
        <v>12136</v>
      </c>
      <c r="U13752" t="s">
        <v>10772</v>
      </c>
    </row>
    <row r="13753" spans="1:21">
      <c r="A13753" s="117" t="s">
        <v>6156</v>
      </c>
      <c r="B13753" t="s">
        <v>14590</v>
      </c>
      <c r="C13753" t="s">
        <v>14590</v>
      </c>
      <c r="D13753">
        <v>28</v>
      </c>
      <c r="E13753">
        <v>22</v>
      </c>
      <c r="F13753">
        <v>28</v>
      </c>
      <c r="G13753">
        <v>22</v>
      </c>
      <c r="H13753">
        <v>1</v>
      </c>
      <c r="I13753">
        <v>1</v>
      </c>
      <c r="J13753">
        <v>38</v>
      </c>
      <c r="K13753" s="194">
        <v>38</v>
      </c>
      <c r="L13753" t="s">
        <v>1100</v>
      </c>
      <c r="M13753" t="s">
        <v>1100</v>
      </c>
      <c r="N13753">
        <v>50</v>
      </c>
      <c r="O13753" t="s">
        <v>7876</v>
      </c>
      <c r="P13753" t="s">
        <v>16098</v>
      </c>
      <c r="Q13753">
        <v>0.05</v>
      </c>
      <c r="R13753" s="117" t="s">
        <v>14648</v>
      </c>
      <c r="S13753" s="117" t="s">
        <v>14589</v>
      </c>
      <c r="T13753" t="s">
        <v>12136</v>
      </c>
      <c r="U13753" t="s">
        <v>10772</v>
      </c>
    </row>
    <row r="13754" spans="1:21">
      <c r="A13754" s="117" t="s">
        <v>6157</v>
      </c>
      <c r="B13754" t="s">
        <v>14590</v>
      </c>
      <c r="C13754" t="s">
        <v>14590</v>
      </c>
      <c r="D13754">
        <v>28</v>
      </c>
      <c r="E13754">
        <v>22</v>
      </c>
      <c r="F13754">
        <v>28</v>
      </c>
      <c r="G13754">
        <v>22</v>
      </c>
      <c r="H13754">
        <v>1</v>
      </c>
      <c r="I13754">
        <v>1</v>
      </c>
      <c r="J13754">
        <v>39</v>
      </c>
      <c r="K13754" s="194">
        <v>39</v>
      </c>
      <c r="L13754" t="s">
        <v>1100</v>
      </c>
      <c r="M13754" t="s">
        <v>1100</v>
      </c>
      <c r="N13754">
        <v>51</v>
      </c>
      <c r="O13754" t="s">
        <v>7876</v>
      </c>
      <c r="P13754" t="s">
        <v>16100</v>
      </c>
      <c r="Q13754">
        <v>5.0999999999999997E-2</v>
      </c>
      <c r="R13754" s="117" t="s">
        <v>14648</v>
      </c>
      <c r="S13754" s="117" t="s">
        <v>14589</v>
      </c>
      <c r="T13754" t="s">
        <v>12136</v>
      </c>
      <c r="U13754" t="s">
        <v>10772</v>
      </c>
    </row>
    <row r="13755" spans="1:21">
      <c r="A13755" s="117" t="s">
        <v>18399</v>
      </c>
      <c r="B13755" t="s">
        <v>13815</v>
      </c>
      <c r="C13755" t="s">
        <v>14590</v>
      </c>
      <c r="D13755">
        <v>2</v>
      </c>
      <c r="E13755">
        <v>32</v>
      </c>
      <c r="F13755">
        <v>28</v>
      </c>
      <c r="G13755">
        <v>22</v>
      </c>
      <c r="H13755">
        <v>1</v>
      </c>
      <c r="I13755">
        <v>1</v>
      </c>
      <c r="J13755">
        <v>51</v>
      </c>
      <c r="K13755" s="194">
        <v>130</v>
      </c>
      <c r="L13755" t="s">
        <v>1100</v>
      </c>
      <c r="M13755" t="s">
        <v>1100</v>
      </c>
      <c r="N13755">
        <v>50</v>
      </c>
      <c r="O13755" t="s">
        <v>7876</v>
      </c>
      <c r="P13755" t="s">
        <v>18400</v>
      </c>
      <c r="Q13755">
        <v>0.05</v>
      </c>
      <c r="R13755" s="117" t="s">
        <v>14648</v>
      </c>
      <c r="S13755" s="117" t="s">
        <v>14589</v>
      </c>
      <c r="T13755" t="s">
        <v>12136</v>
      </c>
      <c r="U13755" t="s">
        <v>10772</v>
      </c>
    </row>
    <row r="13756" spans="1:21">
      <c r="A13756" s="117" t="s">
        <v>6158</v>
      </c>
      <c r="B13756" t="s">
        <v>14590</v>
      </c>
      <c r="C13756" t="s">
        <v>14590</v>
      </c>
      <c r="D13756">
        <v>28</v>
      </c>
      <c r="E13756">
        <v>22</v>
      </c>
      <c r="F13756">
        <v>28</v>
      </c>
      <c r="G13756">
        <v>22</v>
      </c>
      <c r="H13756">
        <v>1</v>
      </c>
      <c r="I13756">
        <v>1</v>
      </c>
      <c r="J13756">
        <v>48</v>
      </c>
      <c r="K13756" s="194">
        <v>48</v>
      </c>
      <c r="L13756" t="s">
        <v>1100</v>
      </c>
      <c r="M13756" t="s">
        <v>1100</v>
      </c>
      <c r="N13756">
        <v>54</v>
      </c>
      <c r="O13756" t="s">
        <v>7876</v>
      </c>
      <c r="P13756" t="s">
        <v>16101</v>
      </c>
      <c r="Q13756">
        <v>5.3999999999999999E-2</v>
      </c>
      <c r="R13756" s="117" t="s">
        <v>14648</v>
      </c>
      <c r="S13756" s="117" t="s">
        <v>14589</v>
      </c>
      <c r="T13756" t="s">
        <v>12136</v>
      </c>
      <c r="U13756" t="s">
        <v>10772</v>
      </c>
    </row>
    <row r="13757" spans="1:21">
      <c r="A13757" s="117" t="s">
        <v>6159</v>
      </c>
      <c r="B13757" t="s">
        <v>14590</v>
      </c>
      <c r="C13757" t="s">
        <v>14590</v>
      </c>
      <c r="D13757">
        <v>28</v>
      </c>
      <c r="E13757">
        <v>22</v>
      </c>
      <c r="F13757">
        <v>28</v>
      </c>
      <c r="G13757">
        <v>22</v>
      </c>
      <c r="H13757">
        <v>1</v>
      </c>
      <c r="I13757">
        <v>1</v>
      </c>
      <c r="J13757">
        <v>50</v>
      </c>
      <c r="K13757" s="194">
        <v>50</v>
      </c>
      <c r="L13757" t="s">
        <v>1100</v>
      </c>
      <c r="M13757" t="s">
        <v>1100</v>
      </c>
      <c r="N13757">
        <v>51</v>
      </c>
      <c r="O13757" t="s">
        <v>7876</v>
      </c>
      <c r="P13757" t="s">
        <v>16102</v>
      </c>
      <c r="Q13757">
        <v>5.0999999999999997E-2</v>
      </c>
      <c r="R13757" s="117" t="s">
        <v>14648</v>
      </c>
      <c r="S13757" s="117" t="s">
        <v>14589</v>
      </c>
      <c r="T13757" t="s">
        <v>12136</v>
      </c>
      <c r="U13757" t="s">
        <v>10772</v>
      </c>
    </row>
    <row r="13758" spans="1:21">
      <c r="A13758" s="117" t="s">
        <v>6160</v>
      </c>
      <c r="B13758" t="s">
        <v>14590</v>
      </c>
      <c r="C13758" t="s">
        <v>14590</v>
      </c>
      <c r="D13758">
        <v>28</v>
      </c>
      <c r="E13758">
        <v>22</v>
      </c>
      <c r="F13758">
        <v>28</v>
      </c>
      <c r="G13758">
        <v>22</v>
      </c>
      <c r="H13758">
        <v>1</v>
      </c>
      <c r="I13758">
        <v>1</v>
      </c>
      <c r="J13758">
        <v>13</v>
      </c>
      <c r="K13758" s="194">
        <v>13</v>
      </c>
      <c r="L13758" t="s">
        <v>1100</v>
      </c>
      <c r="M13758" t="s">
        <v>1100</v>
      </c>
      <c r="N13758">
        <v>53</v>
      </c>
      <c r="O13758" t="s">
        <v>7876</v>
      </c>
      <c r="P13758" t="s">
        <v>16102</v>
      </c>
      <c r="Q13758">
        <v>5.2999999999999999E-2</v>
      </c>
      <c r="R13758" s="117" t="s">
        <v>14648</v>
      </c>
      <c r="S13758" s="117" t="s">
        <v>14589</v>
      </c>
      <c r="T13758" t="s">
        <v>12136</v>
      </c>
      <c r="U13758" t="s">
        <v>10773</v>
      </c>
    </row>
    <row r="13759" spans="1:21">
      <c r="A13759" s="117" t="s">
        <v>201</v>
      </c>
      <c r="B13759" t="s">
        <v>13815</v>
      </c>
      <c r="C13759" t="s">
        <v>14590</v>
      </c>
      <c r="D13759">
        <v>2</v>
      </c>
      <c r="E13759">
        <v>32</v>
      </c>
      <c r="F13759">
        <v>28</v>
      </c>
      <c r="G13759">
        <v>22</v>
      </c>
      <c r="H13759">
        <v>1</v>
      </c>
      <c r="I13759">
        <v>1</v>
      </c>
      <c r="J13759">
        <v>12</v>
      </c>
      <c r="K13759" s="194">
        <v>122</v>
      </c>
      <c r="L13759" t="s">
        <v>1100</v>
      </c>
      <c r="M13759" t="s">
        <v>1100</v>
      </c>
      <c r="N13759">
        <v>52</v>
      </c>
      <c r="O13759" t="s">
        <v>7876</v>
      </c>
      <c r="P13759" t="s">
        <v>9957</v>
      </c>
      <c r="Q13759">
        <v>5.1999999999999998E-2</v>
      </c>
      <c r="R13759" s="117" t="s">
        <v>14648</v>
      </c>
      <c r="S13759" s="117" t="s">
        <v>14589</v>
      </c>
      <c r="T13759" t="s">
        <v>12136</v>
      </c>
      <c r="U13759" t="s">
        <v>10772</v>
      </c>
    </row>
    <row r="13760" spans="1:21">
      <c r="A13760" s="117" t="s">
        <v>16103</v>
      </c>
      <c r="B13760" t="s">
        <v>14590</v>
      </c>
      <c r="C13760" t="s">
        <v>14590</v>
      </c>
      <c r="D13760">
        <v>39</v>
      </c>
      <c r="E13760">
        <v>33</v>
      </c>
      <c r="F13760">
        <v>39</v>
      </c>
      <c r="G13760">
        <v>33</v>
      </c>
      <c r="H13760">
        <v>1</v>
      </c>
      <c r="I13760">
        <v>1</v>
      </c>
      <c r="J13760">
        <v>999999</v>
      </c>
      <c r="K13760" s="194">
        <v>999999</v>
      </c>
      <c r="L13760" t="s">
        <v>1076</v>
      </c>
      <c r="M13760" t="s">
        <v>1076</v>
      </c>
      <c r="N13760">
        <v>245</v>
      </c>
      <c r="O13760" t="s">
        <v>7876</v>
      </c>
      <c r="P13760" t="s">
        <v>14630</v>
      </c>
      <c r="Q13760">
        <v>0.245</v>
      </c>
      <c r="R13760" s="117" t="s">
        <v>14620</v>
      </c>
      <c r="S13760" s="117" t="s">
        <v>14621</v>
      </c>
      <c r="T13760" t="s">
        <v>17448</v>
      </c>
      <c r="U13760" t="s">
        <v>10772</v>
      </c>
    </row>
    <row r="13761" spans="1:21">
      <c r="A13761" s="117" t="s">
        <v>1542</v>
      </c>
      <c r="B13761" t="s">
        <v>14590</v>
      </c>
      <c r="C13761" t="s">
        <v>14590</v>
      </c>
      <c r="D13761">
        <v>25</v>
      </c>
      <c r="E13761">
        <v>19</v>
      </c>
      <c r="F13761">
        <v>25</v>
      </c>
      <c r="G13761">
        <v>19</v>
      </c>
      <c r="H13761">
        <v>10</v>
      </c>
      <c r="I13761">
        <v>10</v>
      </c>
      <c r="J13761">
        <v>3600</v>
      </c>
      <c r="K13761" s="194">
        <v>3600</v>
      </c>
      <c r="L13761" t="s">
        <v>1083</v>
      </c>
      <c r="M13761" t="s">
        <v>1083</v>
      </c>
      <c r="N13761">
        <v>32.1</v>
      </c>
      <c r="O13761" t="s">
        <v>7876</v>
      </c>
      <c r="Q13761">
        <v>3.2099999999999997E-2</v>
      </c>
      <c r="R13761" s="117" t="s">
        <v>14594</v>
      </c>
      <c r="S13761" s="117" t="s">
        <v>14589</v>
      </c>
      <c r="T13761" t="s">
        <v>12136</v>
      </c>
      <c r="U13761" t="s">
        <v>10773</v>
      </c>
    </row>
    <row r="13762" spans="1:21">
      <c r="A13762" s="117" t="s">
        <v>1508</v>
      </c>
      <c r="B13762" t="s">
        <v>14590</v>
      </c>
      <c r="C13762" t="s">
        <v>14590</v>
      </c>
      <c r="D13762">
        <v>25</v>
      </c>
      <c r="E13762">
        <v>19</v>
      </c>
      <c r="F13762">
        <v>25</v>
      </c>
      <c r="G13762">
        <v>19</v>
      </c>
      <c r="H13762">
        <v>10</v>
      </c>
      <c r="I13762">
        <v>10</v>
      </c>
      <c r="J13762">
        <v>16800</v>
      </c>
      <c r="K13762" s="194">
        <v>16800</v>
      </c>
      <c r="L13762" t="s">
        <v>1083</v>
      </c>
      <c r="M13762" t="s">
        <v>1083</v>
      </c>
      <c r="N13762">
        <v>39.700000000000003</v>
      </c>
      <c r="O13762" t="s">
        <v>7876</v>
      </c>
      <c r="P13762" t="s">
        <v>16104</v>
      </c>
      <c r="Q13762">
        <v>3.9699999999999999E-2</v>
      </c>
      <c r="R13762" s="117" t="s">
        <v>14620</v>
      </c>
      <c r="S13762" s="117" t="s">
        <v>14589</v>
      </c>
      <c r="T13762" t="s">
        <v>12136</v>
      </c>
      <c r="U13762" t="s">
        <v>10773</v>
      </c>
    </row>
    <row r="13763" spans="1:21">
      <c r="A13763" s="117" t="s">
        <v>6161</v>
      </c>
      <c r="B13763" t="s">
        <v>14590</v>
      </c>
      <c r="C13763" t="s">
        <v>14590</v>
      </c>
      <c r="D13763">
        <v>82</v>
      </c>
      <c r="E13763">
        <v>76</v>
      </c>
      <c r="F13763">
        <v>82</v>
      </c>
      <c r="G13763">
        <v>76</v>
      </c>
      <c r="H13763">
        <v>200</v>
      </c>
      <c r="I13763">
        <v>200</v>
      </c>
      <c r="J13763">
        <v>999999</v>
      </c>
      <c r="K13763" s="194">
        <v>999999</v>
      </c>
      <c r="L13763" t="s">
        <v>1083</v>
      </c>
      <c r="M13763" t="s">
        <v>1083</v>
      </c>
      <c r="N13763">
        <v>4</v>
      </c>
      <c r="O13763" t="s">
        <v>7876</v>
      </c>
      <c r="P13763" t="s">
        <v>9958</v>
      </c>
      <c r="Q13763">
        <v>4.0000000000000001E-3</v>
      </c>
      <c r="R13763" s="117" t="s">
        <v>14594</v>
      </c>
      <c r="S13763" s="117" t="s">
        <v>14589</v>
      </c>
      <c r="T13763" t="s">
        <v>12136</v>
      </c>
      <c r="U13763" t="s">
        <v>10772</v>
      </c>
    </row>
    <row r="13764" spans="1:21">
      <c r="A13764" s="117" t="s">
        <v>6162</v>
      </c>
      <c r="B13764" t="s">
        <v>14590</v>
      </c>
      <c r="C13764" t="s">
        <v>14590</v>
      </c>
      <c r="D13764">
        <v>25</v>
      </c>
      <c r="E13764">
        <v>19</v>
      </c>
      <c r="F13764">
        <v>25</v>
      </c>
      <c r="G13764">
        <v>19</v>
      </c>
      <c r="H13764">
        <v>10</v>
      </c>
      <c r="I13764">
        <v>10</v>
      </c>
      <c r="J13764">
        <v>2000</v>
      </c>
      <c r="K13764" s="194">
        <v>2000</v>
      </c>
      <c r="L13764" t="s">
        <v>1083</v>
      </c>
      <c r="M13764" t="s">
        <v>1083</v>
      </c>
      <c r="N13764">
        <v>2.6</v>
      </c>
      <c r="O13764" t="s">
        <v>7876</v>
      </c>
      <c r="P13764" t="s">
        <v>9959</v>
      </c>
      <c r="Q13764">
        <v>2.5999999999999999E-3</v>
      </c>
      <c r="R13764" s="117" t="s">
        <v>14594</v>
      </c>
      <c r="S13764" s="117" t="s">
        <v>14589</v>
      </c>
      <c r="T13764" t="s">
        <v>12136</v>
      </c>
      <c r="U13764" t="s">
        <v>10772</v>
      </c>
    </row>
    <row r="13765" spans="1:21">
      <c r="A13765" s="117" t="s">
        <v>21335</v>
      </c>
      <c r="B13765" t="s">
        <v>14590</v>
      </c>
      <c r="C13765" t="s">
        <v>14590</v>
      </c>
      <c r="D13765">
        <v>25</v>
      </c>
      <c r="E13765">
        <v>19</v>
      </c>
      <c r="F13765">
        <v>25</v>
      </c>
      <c r="G13765">
        <v>19</v>
      </c>
      <c r="H13765">
        <v>1</v>
      </c>
      <c r="I13765">
        <v>1</v>
      </c>
      <c r="J13765">
        <v>1000</v>
      </c>
      <c r="K13765" s="194">
        <v>1000</v>
      </c>
      <c r="L13765" t="s">
        <v>1083</v>
      </c>
      <c r="M13765" t="s">
        <v>1083</v>
      </c>
      <c r="N13765">
        <v>4</v>
      </c>
      <c r="O13765" t="s">
        <v>7876</v>
      </c>
      <c r="P13765" t="s">
        <v>21336</v>
      </c>
      <c r="Q13765">
        <v>4.0000000000000001E-3</v>
      </c>
      <c r="R13765" s="117" t="s">
        <v>14743</v>
      </c>
      <c r="S13765" s="117" t="s">
        <v>14589</v>
      </c>
      <c r="T13765" t="s">
        <v>12136</v>
      </c>
      <c r="U13765" t="s">
        <v>10772</v>
      </c>
    </row>
    <row r="13766" spans="1:21">
      <c r="A13766" s="117" t="s">
        <v>6163</v>
      </c>
      <c r="B13766" t="s">
        <v>14590</v>
      </c>
      <c r="C13766" t="s">
        <v>14590</v>
      </c>
      <c r="D13766">
        <v>31</v>
      </c>
      <c r="E13766">
        <v>25</v>
      </c>
      <c r="F13766">
        <v>31</v>
      </c>
      <c r="G13766">
        <v>25</v>
      </c>
      <c r="H13766">
        <v>1</v>
      </c>
      <c r="I13766">
        <v>1</v>
      </c>
      <c r="J13766">
        <v>999999</v>
      </c>
      <c r="K13766" s="194">
        <v>999999</v>
      </c>
      <c r="L13766" t="s">
        <v>1079</v>
      </c>
      <c r="M13766" t="s">
        <v>1079</v>
      </c>
      <c r="N13766">
        <v>155.80000000000001</v>
      </c>
      <c r="O13766" t="s">
        <v>7876</v>
      </c>
      <c r="P13766" t="s">
        <v>9960</v>
      </c>
      <c r="Q13766">
        <v>0.15579999999999999</v>
      </c>
      <c r="R13766" s="117" t="s">
        <v>14620</v>
      </c>
      <c r="S13766" s="117" t="s">
        <v>14621</v>
      </c>
      <c r="T13766" t="s">
        <v>17448</v>
      </c>
      <c r="U13766" t="s">
        <v>10772</v>
      </c>
    </row>
    <row r="13767" spans="1:21">
      <c r="A13767" s="117" t="s">
        <v>6164</v>
      </c>
      <c r="B13767" t="s">
        <v>14590</v>
      </c>
      <c r="C13767" t="s">
        <v>14590</v>
      </c>
      <c r="D13767">
        <v>26</v>
      </c>
      <c r="E13767">
        <v>20</v>
      </c>
      <c r="F13767">
        <v>26</v>
      </c>
      <c r="G13767">
        <v>20</v>
      </c>
      <c r="H13767">
        <v>1</v>
      </c>
      <c r="I13767">
        <v>1</v>
      </c>
      <c r="J13767">
        <v>15</v>
      </c>
      <c r="K13767" s="194">
        <v>15</v>
      </c>
      <c r="L13767" t="s">
        <v>1079</v>
      </c>
      <c r="M13767" t="s">
        <v>1079</v>
      </c>
      <c r="N13767">
        <v>97</v>
      </c>
      <c r="O13767" t="s">
        <v>7876</v>
      </c>
      <c r="P13767" t="s">
        <v>9961</v>
      </c>
      <c r="Q13767">
        <v>9.7000000000000003E-2</v>
      </c>
      <c r="R13767" s="117" t="s">
        <v>14620</v>
      </c>
      <c r="S13767" s="117" t="s">
        <v>14621</v>
      </c>
      <c r="T13767" t="s">
        <v>17448</v>
      </c>
      <c r="U13767" t="s">
        <v>10772</v>
      </c>
    </row>
    <row r="13768" spans="1:21">
      <c r="A13768" s="117" t="s">
        <v>6165</v>
      </c>
      <c r="B13768" t="s">
        <v>14590</v>
      </c>
      <c r="C13768" t="s">
        <v>14590</v>
      </c>
      <c r="D13768">
        <v>26</v>
      </c>
      <c r="E13768">
        <v>20</v>
      </c>
      <c r="F13768">
        <v>26</v>
      </c>
      <c r="G13768">
        <v>20</v>
      </c>
      <c r="H13768">
        <v>1</v>
      </c>
      <c r="I13768">
        <v>1</v>
      </c>
      <c r="J13768">
        <v>20</v>
      </c>
      <c r="K13768" s="194">
        <v>20</v>
      </c>
      <c r="L13768" t="s">
        <v>1079</v>
      </c>
      <c r="M13768" t="s">
        <v>1079</v>
      </c>
      <c r="N13768">
        <v>94</v>
      </c>
      <c r="O13768" t="s">
        <v>7876</v>
      </c>
      <c r="P13768" t="s">
        <v>9962</v>
      </c>
      <c r="Q13768">
        <v>9.4E-2</v>
      </c>
      <c r="R13768" s="117" t="s">
        <v>14620</v>
      </c>
      <c r="S13768" s="117" t="s">
        <v>14621</v>
      </c>
      <c r="T13768" t="s">
        <v>17448</v>
      </c>
      <c r="U13768" t="s">
        <v>10772</v>
      </c>
    </row>
    <row r="13769" spans="1:21">
      <c r="A13769" s="117" t="s">
        <v>6166</v>
      </c>
      <c r="B13769" t="s">
        <v>14590</v>
      </c>
      <c r="C13769" t="s">
        <v>14590</v>
      </c>
      <c r="D13769">
        <v>26</v>
      </c>
      <c r="E13769">
        <v>20</v>
      </c>
      <c r="F13769">
        <v>26</v>
      </c>
      <c r="G13769">
        <v>20</v>
      </c>
      <c r="H13769">
        <v>1</v>
      </c>
      <c r="I13769">
        <v>1</v>
      </c>
      <c r="J13769">
        <v>10</v>
      </c>
      <c r="K13769" s="194">
        <v>10</v>
      </c>
      <c r="L13769" t="s">
        <v>1079</v>
      </c>
      <c r="M13769" t="s">
        <v>1079</v>
      </c>
      <c r="N13769">
        <v>95</v>
      </c>
      <c r="O13769" t="s">
        <v>7876</v>
      </c>
      <c r="P13769" t="s">
        <v>9963</v>
      </c>
      <c r="Q13769">
        <v>9.5000000000000001E-2</v>
      </c>
      <c r="R13769" s="117" t="s">
        <v>14620</v>
      </c>
      <c r="S13769" s="117" t="s">
        <v>14621</v>
      </c>
      <c r="T13769" t="s">
        <v>17448</v>
      </c>
      <c r="U13769" t="s">
        <v>10772</v>
      </c>
    </row>
    <row r="13770" spans="1:21">
      <c r="A13770" s="117" t="s">
        <v>23170</v>
      </c>
      <c r="B13770" t="s">
        <v>14590</v>
      </c>
      <c r="C13770" t="s">
        <v>14590</v>
      </c>
      <c r="D13770">
        <v>31</v>
      </c>
      <c r="E13770">
        <v>25</v>
      </c>
      <c r="F13770">
        <v>31</v>
      </c>
      <c r="G13770">
        <v>25</v>
      </c>
      <c r="H13770">
        <v>1</v>
      </c>
      <c r="I13770">
        <v>1</v>
      </c>
      <c r="J13770">
        <v>999999</v>
      </c>
      <c r="K13770" s="194">
        <v>999999</v>
      </c>
      <c r="L13770" t="s">
        <v>1079</v>
      </c>
      <c r="M13770" t="s">
        <v>1079</v>
      </c>
      <c r="N13770">
        <v>100</v>
      </c>
      <c r="O13770" t="s">
        <v>7876</v>
      </c>
      <c r="P13770" t="s">
        <v>23171</v>
      </c>
      <c r="Q13770">
        <v>0.1</v>
      </c>
      <c r="R13770" s="117" t="s">
        <v>14620</v>
      </c>
      <c r="S13770" s="117" t="s">
        <v>14621</v>
      </c>
      <c r="T13770" t="s">
        <v>17448</v>
      </c>
      <c r="U13770" t="s">
        <v>10772</v>
      </c>
    </row>
    <row r="13771" spans="1:21">
      <c r="A13771" s="117" t="s">
        <v>6167</v>
      </c>
      <c r="B13771" t="s">
        <v>14590</v>
      </c>
      <c r="C13771" t="s">
        <v>14590</v>
      </c>
      <c r="D13771">
        <v>26</v>
      </c>
      <c r="E13771">
        <v>20</v>
      </c>
      <c r="F13771">
        <v>26</v>
      </c>
      <c r="G13771">
        <v>20</v>
      </c>
      <c r="H13771">
        <v>1</v>
      </c>
      <c r="I13771">
        <v>1</v>
      </c>
      <c r="J13771">
        <v>195</v>
      </c>
      <c r="K13771" s="194">
        <v>195</v>
      </c>
      <c r="L13771" t="s">
        <v>1086</v>
      </c>
      <c r="M13771" t="s">
        <v>1086</v>
      </c>
      <c r="N13771">
        <v>127</v>
      </c>
      <c r="O13771" t="s">
        <v>7876</v>
      </c>
      <c r="P13771" t="s">
        <v>9964</v>
      </c>
      <c r="Q13771">
        <v>0.127</v>
      </c>
      <c r="R13771" s="117" t="s">
        <v>14620</v>
      </c>
      <c r="S13771" s="117" t="s">
        <v>14621</v>
      </c>
      <c r="T13771" t="s">
        <v>17448</v>
      </c>
      <c r="U13771" t="s">
        <v>10772</v>
      </c>
    </row>
    <row r="13772" spans="1:21">
      <c r="A13772" s="117" t="s">
        <v>23172</v>
      </c>
      <c r="B13772" t="s">
        <v>14590</v>
      </c>
      <c r="C13772" t="s">
        <v>14590</v>
      </c>
      <c r="D13772">
        <v>84</v>
      </c>
      <c r="E13772">
        <v>78</v>
      </c>
      <c r="F13772">
        <v>105</v>
      </c>
      <c r="G13772">
        <v>99</v>
      </c>
      <c r="H13772">
        <v>100</v>
      </c>
      <c r="I13772">
        <v>1</v>
      </c>
      <c r="J13772">
        <v>999999</v>
      </c>
      <c r="K13772" s="194">
        <v>999999</v>
      </c>
      <c r="L13772" t="s">
        <v>1083</v>
      </c>
      <c r="M13772" t="s">
        <v>1083</v>
      </c>
      <c r="N13772">
        <v>45</v>
      </c>
      <c r="O13772" t="s">
        <v>7876</v>
      </c>
      <c r="P13772" t="s">
        <v>23173</v>
      </c>
      <c r="Q13772">
        <v>4.4999999999999998E-2</v>
      </c>
      <c r="R13772" s="117" t="s">
        <v>14676</v>
      </c>
      <c r="S13772" s="117" t="s">
        <v>14589</v>
      </c>
      <c r="T13772" t="s">
        <v>12136</v>
      </c>
      <c r="U13772" t="s">
        <v>10772</v>
      </c>
    </row>
    <row r="13773" spans="1:21">
      <c r="A13773" s="117" t="s">
        <v>6168</v>
      </c>
      <c r="B13773" t="s">
        <v>14590</v>
      </c>
      <c r="C13773" t="s">
        <v>14590</v>
      </c>
      <c r="D13773">
        <v>25</v>
      </c>
      <c r="E13773">
        <v>19</v>
      </c>
      <c r="F13773">
        <v>25</v>
      </c>
      <c r="G13773">
        <v>19</v>
      </c>
      <c r="H13773">
        <v>1</v>
      </c>
      <c r="I13773">
        <v>1</v>
      </c>
      <c r="J13773">
        <v>720</v>
      </c>
      <c r="K13773" s="194">
        <v>720</v>
      </c>
      <c r="L13773" t="s">
        <v>1100</v>
      </c>
      <c r="M13773" t="s">
        <v>1100</v>
      </c>
      <c r="N13773">
        <v>89</v>
      </c>
      <c r="O13773" t="s">
        <v>7876</v>
      </c>
      <c r="P13773" t="s">
        <v>16105</v>
      </c>
      <c r="Q13773">
        <v>8.8999999999999996E-2</v>
      </c>
      <c r="R13773" s="117" t="s">
        <v>14594</v>
      </c>
      <c r="S13773" s="117" t="s">
        <v>14589</v>
      </c>
      <c r="T13773" t="s">
        <v>12136</v>
      </c>
      <c r="U13773" t="s">
        <v>10772</v>
      </c>
    </row>
    <row r="13774" spans="1:21">
      <c r="A13774" s="117" t="s">
        <v>6169</v>
      </c>
      <c r="B13774" t="s">
        <v>14590</v>
      </c>
      <c r="C13774" t="s">
        <v>14590</v>
      </c>
      <c r="D13774">
        <v>25</v>
      </c>
      <c r="E13774">
        <v>19</v>
      </c>
      <c r="F13774">
        <v>25</v>
      </c>
      <c r="G13774">
        <v>19</v>
      </c>
      <c r="H13774">
        <v>1</v>
      </c>
      <c r="I13774">
        <v>1</v>
      </c>
      <c r="J13774">
        <v>582</v>
      </c>
      <c r="K13774" s="194">
        <v>582</v>
      </c>
      <c r="L13774" t="s">
        <v>1100</v>
      </c>
      <c r="M13774" t="s">
        <v>1100</v>
      </c>
      <c r="N13774">
        <v>85.9</v>
      </c>
      <c r="O13774" t="s">
        <v>7876</v>
      </c>
      <c r="P13774" t="s">
        <v>9966</v>
      </c>
      <c r="Q13774">
        <v>8.5900000000000004E-2</v>
      </c>
      <c r="R13774" s="117" t="s">
        <v>14743</v>
      </c>
      <c r="S13774" s="117" t="s">
        <v>14589</v>
      </c>
      <c r="T13774" t="s">
        <v>12136</v>
      </c>
      <c r="U13774" t="s">
        <v>10772</v>
      </c>
    </row>
    <row r="13775" spans="1:21">
      <c r="A13775" s="117" t="s">
        <v>6170</v>
      </c>
      <c r="B13775" t="s">
        <v>14590</v>
      </c>
      <c r="C13775" t="s">
        <v>14590</v>
      </c>
      <c r="D13775">
        <v>25</v>
      </c>
      <c r="E13775">
        <v>19</v>
      </c>
      <c r="F13775">
        <v>25</v>
      </c>
      <c r="G13775">
        <v>19</v>
      </c>
      <c r="H13775">
        <v>1</v>
      </c>
      <c r="I13775">
        <v>1</v>
      </c>
      <c r="J13775">
        <v>720</v>
      </c>
      <c r="K13775" s="194">
        <v>720</v>
      </c>
      <c r="L13775" t="s">
        <v>1100</v>
      </c>
      <c r="M13775" t="s">
        <v>1100</v>
      </c>
      <c r="N13775">
        <v>93</v>
      </c>
      <c r="O13775" t="s">
        <v>7876</v>
      </c>
      <c r="P13775" t="s">
        <v>9965</v>
      </c>
      <c r="Q13775">
        <v>9.2999999999999999E-2</v>
      </c>
      <c r="R13775" s="117" t="s">
        <v>14743</v>
      </c>
      <c r="S13775" s="117" t="s">
        <v>14589</v>
      </c>
      <c r="T13775" t="s">
        <v>12136</v>
      </c>
      <c r="U13775" t="s">
        <v>10772</v>
      </c>
    </row>
    <row r="13776" spans="1:21">
      <c r="A13776" s="117" t="s">
        <v>6171</v>
      </c>
      <c r="B13776" t="s">
        <v>14590</v>
      </c>
      <c r="C13776" t="s">
        <v>14590</v>
      </c>
      <c r="D13776">
        <v>25</v>
      </c>
      <c r="E13776">
        <v>19</v>
      </c>
      <c r="F13776">
        <v>25</v>
      </c>
      <c r="G13776">
        <v>19</v>
      </c>
      <c r="H13776">
        <v>1</v>
      </c>
      <c r="I13776">
        <v>1</v>
      </c>
      <c r="J13776">
        <v>192</v>
      </c>
      <c r="K13776" s="194">
        <v>192</v>
      </c>
      <c r="L13776" t="s">
        <v>1100</v>
      </c>
      <c r="M13776" t="s">
        <v>1100</v>
      </c>
      <c r="N13776">
        <v>91</v>
      </c>
      <c r="O13776" t="s">
        <v>7876</v>
      </c>
      <c r="P13776" t="s">
        <v>9967</v>
      </c>
      <c r="Q13776">
        <v>9.0999999999999998E-2</v>
      </c>
      <c r="R13776" s="117" t="s">
        <v>14594</v>
      </c>
      <c r="S13776" s="117" t="s">
        <v>14589</v>
      </c>
      <c r="T13776" t="s">
        <v>12136</v>
      </c>
      <c r="U13776" t="s">
        <v>10772</v>
      </c>
    </row>
    <row r="13777" spans="1:21">
      <c r="A13777" s="117" t="s">
        <v>18212</v>
      </c>
      <c r="B13777" t="s">
        <v>14590</v>
      </c>
      <c r="C13777" t="s">
        <v>14590</v>
      </c>
      <c r="D13777">
        <v>25</v>
      </c>
      <c r="E13777">
        <v>19</v>
      </c>
      <c r="F13777">
        <v>25</v>
      </c>
      <c r="G13777">
        <v>19</v>
      </c>
      <c r="H13777">
        <v>1</v>
      </c>
      <c r="I13777">
        <v>1</v>
      </c>
      <c r="J13777">
        <v>10</v>
      </c>
      <c r="K13777" s="194">
        <v>10</v>
      </c>
      <c r="L13777" t="s">
        <v>1100</v>
      </c>
      <c r="M13777" t="s">
        <v>1100</v>
      </c>
      <c r="N13777">
        <v>84</v>
      </c>
      <c r="O13777" t="s">
        <v>7876</v>
      </c>
      <c r="P13777" t="s">
        <v>18213</v>
      </c>
      <c r="Q13777">
        <v>8.4000000000000005E-2</v>
      </c>
      <c r="R13777" s="117" t="s">
        <v>14594</v>
      </c>
      <c r="S13777" s="117" t="s">
        <v>14589</v>
      </c>
      <c r="T13777" t="s">
        <v>12136</v>
      </c>
      <c r="U13777" t="s">
        <v>10772</v>
      </c>
    </row>
    <row r="13778" spans="1:21">
      <c r="A13778" s="117" t="s">
        <v>6172</v>
      </c>
      <c r="B13778" t="s">
        <v>14590</v>
      </c>
      <c r="C13778" t="s">
        <v>14590</v>
      </c>
      <c r="D13778">
        <v>25</v>
      </c>
      <c r="E13778">
        <v>19</v>
      </c>
      <c r="F13778">
        <v>25</v>
      </c>
      <c r="G13778">
        <v>19</v>
      </c>
      <c r="H13778">
        <v>1</v>
      </c>
      <c r="I13778">
        <v>1</v>
      </c>
      <c r="J13778">
        <v>79</v>
      </c>
      <c r="K13778" s="194">
        <v>79</v>
      </c>
      <c r="L13778" t="s">
        <v>1100</v>
      </c>
      <c r="M13778" t="s">
        <v>1100</v>
      </c>
      <c r="N13778">
        <v>88</v>
      </c>
      <c r="O13778" t="s">
        <v>7876</v>
      </c>
      <c r="P13778" t="s">
        <v>9965</v>
      </c>
      <c r="Q13778">
        <v>8.7999999999999995E-2</v>
      </c>
      <c r="R13778" s="117" t="s">
        <v>14743</v>
      </c>
      <c r="S13778" s="117" t="s">
        <v>14589</v>
      </c>
      <c r="T13778" t="s">
        <v>12136</v>
      </c>
      <c r="U13778" t="s">
        <v>10772</v>
      </c>
    </row>
    <row r="13779" spans="1:21">
      <c r="A13779" s="117" t="s">
        <v>6173</v>
      </c>
      <c r="B13779" t="s">
        <v>14590</v>
      </c>
      <c r="C13779" t="s">
        <v>14590</v>
      </c>
      <c r="D13779">
        <v>25</v>
      </c>
      <c r="E13779">
        <v>19</v>
      </c>
      <c r="F13779">
        <v>25</v>
      </c>
      <c r="G13779">
        <v>19</v>
      </c>
      <c r="H13779">
        <v>1</v>
      </c>
      <c r="I13779">
        <v>1</v>
      </c>
      <c r="J13779">
        <v>19</v>
      </c>
      <c r="K13779" s="194">
        <v>19</v>
      </c>
      <c r="L13779" t="s">
        <v>1100</v>
      </c>
      <c r="M13779" t="s">
        <v>1100</v>
      </c>
      <c r="N13779">
        <v>88</v>
      </c>
      <c r="O13779" t="s">
        <v>7876</v>
      </c>
      <c r="P13779" t="s">
        <v>16106</v>
      </c>
      <c r="Q13779">
        <v>8.7999999999999995E-2</v>
      </c>
      <c r="R13779" s="117" t="s">
        <v>14743</v>
      </c>
      <c r="S13779" s="117" t="s">
        <v>14589</v>
      </c>
      <c r="T13779" t="s">
        <v>12136</v>
      </c>
      <c r="U13779" t="s">
        <v>10772</v>
      </c>
    </row>
    <row r="13780" spans="1:21">
      <c r="A13780" s="117" t="s">
        <v>13700</v>
      </c>
      <c r="B13780" t="s">
        <v>14590</v>
      </c>
      <c r="C13780" t="s">
        <v>14590</v>
      </c>
      <c r="D13780">
        <v>25</v>
      </c>
      <c r="E13780">
        <v>19</v>
      </c>
      <c r="F13780">
        <v>25</v>
      </c>
      <c r="G13780">
        <v>19</v>
      </c>
      <c r="H13780">
        <v>1</v>
      </c>
      <c r="I13780">
        <v>1</v>
      </c>
      <c r="J13780">
        <v>62</v>
      </c>
      <c r="K13780" s="194">
        <v>62</v>
      </c>
      <c r="L13780" t="s">
        <v>1100</v>
      </c>
      <c r="M13780" t="s">
        <v>1100</v>
      </c>
      <c r="N13780">
        <v>89</v>
      </c>
      <c r="O13780" t="s">
        <v>7876</v>
      </c>
      <c r="P13780" t="s">
        <v>16107</v>
      </c>
      <c r="Q13780">
        <v>8.8999999999999996E-2</v>
      </c>
      <c r="R13780" s="117" t="s">
        <v>14743</v>
      </c>
      <c r="S13780" s="117" t="s">
        <v>14589</v>
      </c>
      <c r="T13780" t="s">
        <v>12136</v>
      </c>
      <c r="U13780" t="s">
        <v>10772</v>
      </c>
    </row>
    <row r="13781" spans="1:21">
      <c r="A13781" s="117" t="s">
        <v>6174</v>
      </c>
      <c r="B13781" t="s">
        <v>14590</v>
      </c>
      <c r="C13781" t="s">
        <v>14590</v>
      </c>
      <c r="D13781">
        <v>25</v>
      </c>
      <c r="E13781">
        <v>19</v>
      </c>
      <c r="F13781">
        <v>25</v>
      </c>
      <c r="G13781">
        <v>19</v>
      </c>
      <c r="H13781">
        <v>1</v>
      </c>
      <c r="I13781">
        <v>1</v>
      </c>
      <c r="J13781">
        <v>101</v>
      </c>
      <c r="K13781" s="194">
        <v>101</v>
      </c>
      <c r="L13781" t="s">
        <v>1100</v>
      </c>
      <c r="M13781" t="s">
        <v>1100</v>
      </c>
      <c r="N13781">
        <v>85.9</v>
      </c>
      <c r="O13781" t="s">
        <v>7876</v>
      </c>
      <c r="P13781" t="s">
        <v>9968</v>
      </c>
      <c r="Q13781">
        <v>8.5900000000000004E-2</v>
      </c>
      <c r="R13781" s="117" t="s">
        <v>14594</v>
      </c>
      <c r="S13781" s="117" t="s">
        <v>14589</v>
      </c>
      <c r="T13781" t="s">
        <v>12136</v>
      </c>
      <c r="U13781" t="s">
        <v>10772</v>
      </c>
    </row>
    <row r="13782" spans="1:21">
      <c r="A13782" s="117" t="s">
        <v>6175</v>
      </c>
      <c r="B13782" t="s">
        <v>14590</v>
      </c>
      <c r="C13782" t="s">
        <v>14590</v>
      </c>
      <c r="D13782">
        <v>25</v>
      </c>
      <c r="E13782">
        <v>19</v>
      </c>
      <c r="F13782">
        <v>25</v>
      </c>
      <c r="G13782">
        <v>19</v>
      </c>
      <c r="H13782">
        <v>1</v>
      </c>
      <c r="I13782">
        <v>1</v>
      </c>
      <c r="J13782">
        <v>9</v>
      </c>
      <c r="K13782" s="194">
        <v>9</v>
      </c>
      <c r="L13782" t="s">
        <v>1100</v>
      </c>
      <c r="M13782" t="s">
        <v>1100</v>
      </c>
      <c r="N13782">
        <v>89</v>
      </c>
      <c r="O13782" t="s">
        <v>7876</v>
      </c>
      <c r="P13782" t="s">
        <v>16107</v>
      </c>
      <c r="Q13782">
        <v>8.8999999999999996E-2</v>
      </c>
      <c r="R13782" s="117" t="s">
        <v>14594</v>
      </c>
      <c r="S13782" s="117" t="s">
        <v>14589</v>
      </c>
      <c r="T13782" t="s">
        <v>12136</v>
      </c>
      <c r="U13782" t="s">
        <v>10772</v>
      </c>
    </row>
    <row r="13783" spans="1:21">
      <c r="A13783" s="117" t="s">
        <v>1058</v>
      </c>
      <c r="B13783" t="s">
        <v>14590</v>
      </c>
      <c r="C13783" t="s">
        <v>14590</v>
      </c>
      <c r="D13783">
        <v>28</v>
      </c>
      <c r="E13783">
        <v>22</v>
      </c>
      <c r="F13783">
        <v>28</v>
      </c>
      <c r="G13783">
        <v>22</v>
      </c>
      <c r="H13783">
        <v>1</v>
      </c>
      <c r="I13783">
        <v>1</v>
      </c>
      <c r="J13783">
        <v>21</v>
      </c>
      <c r="K13783" s="194">
        <v>21</v>
      </c>
      <c r="L13783" t="s">
        <v>1100</v>
      </c>
      <c r="M13783" t="s">
        <v>1100</v>
      </c>
      <c r="N13783">
        <v>121</v>
      </c>
      <c r="O13783" t="s">
        <v>7876</v>
      </c>
      <c r="Q13783">
        <v>0.121</v>
      </c>
      <c r="R13783" s="117" t="s">
        <v>14648</v>
      </c>
      <c r="S13783" s="117" t="s">
        <v>14589</v>
      </c>
      <c r="T13783" t="s">
        <v>12136</v>
      </c>
      <c r="U13783" t="s">
        <v>10773</v>
      </c>
    </row>
    <row r="13784" spans="1:21">
      <c r="A13784" s="117" t="s">
        <v>1059</v>
      </c>
      <c r="B13784" t="s">
        <v>14590</v>
      </c>
      <c r="C13784" t="s">
        <v>14590</v>
      </c>
      <c r="D13784">
        <v>28</v>
      </c>
      <c r="E13784">
        <v>22</v>
      </c>
      <c r="F13784">
        <v>28</v>
      </c>
      <c r="G13784">
        <v>22</v>
      </c>
      <c r="H13784">
        <v>1</v>
      </c>
      <c r="I13784">
        <v>1</v>
      </c>
      <c r="J13784">
        <v>68</v>
      </c>
      <c r="K13784" s="194">
        <v>68</v>
      </c>
      <c r="L13784" t="s">
        <v>1100</v>
      </c>
      <c r="M13784" t="s">
        <v>1100</v>
      </c>
      <c r="N13784">
        <v>122</v>
      </c>
      <c r="O13784" t="s">
        <v>7876</v>
      </c>
      <c r="Q13784">
        <v>0.122</v>
      </c>
      <c r="R13784" s="117" t="s">
        <v>14648</v>
      </c>
      <c r="S13784" s="117" t="s">
        <v>14589</v>
      </c>
      <c r="T13784" t="s">
        <v>12136</v>
      </c>
      <c r="U13784" t="s">
        <v>10772</v>
      </c>
    </row>
    <row r="13785" spans="1:21">
      <c r="A13785" s="117" t="s">
        <v>23174</v>
      </c>
      <c r="B13785" t="s">
        <v>14590</v>
      </c>
      <c r="C13785" t="s">
        <v>14590</v>
      </c>
      <c r="D13785">
        <v>40</v>
      </c>
      <c r="E13785">
        <v>34</v>
      </c>
      <c r="F13785">
        <v>40</v>
      </c>
      <c r="G13785">
        <v>34</v>
      </c>
      <c r="H13785">
        <v>1</v>
      </c>
      <c r="I13785">
        <v>1</v>
      </c>
      <c r="J13785">
        <v>999999</v>
      </c>
      <c r="K13785" s="194">
        <v>999999</v>
      </c>
      <c r="L13785" t="s">
        <v>1100</v>
      </c>
      <c r="M13785" t="s">
        <v>1100</v>
      </c>
      <c r="N13785">
        <v>118</v>
      </c>
      <c r="O13785" t="s">
        <v>7876</v>
      </c>
      <c r="Q13785">
        <v>0.11799999999999999</v>
      </c>
      <c r="R13785" s="117" t="s">
        <v>14594</v>
      </c>
      <c r="S13785" s="117" t="s">
        <v>14589</v>
      </c>
      <c r="T13785" t="s">
        <v>12136</v>
      </c>
      <c r="U13785" t="s">
        <v>10772</v>
      </c>
    </row>
    <row r="13786" spans="1:21">
      <c r="A13786" s="117" t="s">
        <v>1060</v>
      </c>
      <c r="B13786" t="s">
        <v>14590</v>
      </c>
      <c r="C13786" t="s">
        <v>14590</v>
      </c>
      <c r="D13786">
        <v>28</v>
      </c>
      <c r="E13786">
        <v>22</v>
      </c>
      <c r="F13786">
        <v>28</v>
      </c>
      <c r="G13786">
        <v>22</v>
      </c>
      <c r="H13786">
        <v>1</v>
      </c>
      <c r="I13786">
        <v>1</v>
      </c>
      <c r="J13786">
        <v>101</v>
      </c>
      <c r="K13786" s="194">
        <v>101</v>
      </c>
      <c r="L13786" t="s">
        <v>1100</v>
      </c>
      <c r="M13786" t="s">
        <v>1100</v>
      </c>
      <c r="N13786">
        <v>109</v>
      </c>
      <c r="O13786" t="s">
        <v>7876</v>
      </c>
      <c r="P13786" t="s">
        <v>12111</v>
      </c>
      <c r="Q13786">
        <v>0.109</v>
      </c>
      <c r="R13786" s="117" t="s">
        <v>14648</v>
      </c>
      <c r="S13786" s="117" t="s">
        <v>14589</v>
      </c>
      <c r="T13786" t="s">
        <v>12136</v>
      </c>
      <c r="U13786" t="s">
        <v>10772</v>
      </c>
    </row>
    <row r="13787" spans="1:21">
      <c r="A13787" s="117" t="s">
        <v>23175</v>
      </c>
      <c r="B13787" t="s">
        <v>14590</v>
      </c>
      <c r="C13787" t="s">
        <v>14590</v>
      </c>
      <c r="D13787">
        <v>25</v>
      </c>
      <c r="E13787">
        <v>19</v>
      </c>
      <c r="F13787">
        <v>25</v>
      </c>
      <c r="G13787">
        <v>19</v>
      </c>
      <c r="H13787">
        <v>1</v>
      </c>
      <c r="I13787">
        <v>1</v>
      </c>
      <c r="J13787">
        <v>2</v>
      </c>
      <c r="K13787" s="194">
        <v>2</v>
      </c>
      <c r="L13787" t="s">
        <v>1100</v>
      </c>
      <c r="M13787" t="s">
        <v>1100</v>
      </c>
      <c r="N13787">
        <v>107</v>
      </c>
      <c r="O13787" t="s">
        <v>7876</v>
      </c>
      <c r="P13787" t="s">
        <v>23176</v>
      </c>
      <c r="Q13787">
        <v>0.107</v>
      </c>
      <c r="R13787" s="117" t="s">
        <v>14594</v>
      </c>
      <c r="S13787" s="117" t="s">
        <v>14589</v>
      </c>
      <c r="T13787" t="s">
        <v>12136</v>
      </c>
      <c r="U13787" t="s">
        <v>10772</v>
      </c>
    </row>
    <row r="13788" spans="1:21">
      <c r="A13788" s="117" t="s">
        <v>6176</v>
      </c>
      <c r="B13788" t="s">
        <v>14590</v>
      </c>
      <c r="C13788" t="s">
        <v>14590</v>
      </c>
      <c r="D13788">
        <v>28</v>
      </c>
      <c r="E13788">
        <v>22</v>
      </c>
      <c r="F13788">
        <v>28</v>
      </c>
      <c r="G13788">
        <v>22</v>
      </c>
      <c r="H13788">
        <v>1</v>
      </c>
      <c r="I13788">
        <v>1</v>
      </c>
      <c r="J13788">
        <v>29</v>
      </c>
      <c r="K13788" s="194">
        <v>29</v>
      </c>
      <c r="L13788" t="s">
        <v>1100</v>
      </c>
      <c r="M13788" t="s">
        <v>1100</v>
      </c>
      <c r="N13788">
        <v>101</v>
      </c>
      <c r="O13788" t="s">
        <v>7876</v>
      </c>
      <c r="Q13788">
        <v>0.10100000000000001</v>
      </c>
      <c r="R13788" s="117" t="s">
        <v>14648</v>
      </c>
      <c r="S13788" s="117" t="s">
        <v>14589</v>
      </c>
      <c r="T13788" t="s">
        <v>12136</v>
      </c>
      <c r="U13788" t="s">
        <v>10772</v>
      </c>
    </row>
    <row r="13789" spans="1:21">
      <c r="A13789" s="117" t="s">
        <v>6177</v>
      </c>
      <c r="B13789" t="s">
        <v>14590</v>
      </c>
      <c r="C13789" t="s">
        <v>14590</v>
      </c>
      <c r="D13789">
        <v>28</v>
      </c>
      <c r="E13789">
        <v>22</v>
      </c>
      <c r="F13789">
        <v>28</v>
      </c>
      <c r="G13789">
        <v>22</v>
      </c>
      <c r="H13789">
        <v>1</v>
      </c>
      <c r="I13789">
        <v>1</v>
      </c>
      <c r="J13789">
        <v>90</v>
      </c>
      <c r="K13789" s="194">
        <v>90</v>
      </c>
      <c r="L13789" t="s">
        <v>1100</v>
      </c>
      <c r="M13789" t="s">
        <v>1100</v>
      </c>
      <c r="N13789">
        <v>104</v>
      </c>
      <c r="O13789" t="s">
        <v>7876</v>
      </c>
      <c r="Q13789">
        <v>0.104</v>
      </c>
      <c r="R13789" s="117" t="s">
        <v>14648</v>
      </c>
      <c r="S13789" s="117" t="s">
        <v>14589</v>
      </c>
      <c r="T13789" t="s">
        <v>12136</v>
      </c>
      <c r="U13789" t="s">
        <v>10772</v>
      </c>
    </row>
    <row r="13790" spans="1:21">
      <c r="A13790" s="117" t="s">
        <v>1061</v>
      </c>
      <c r="B13790" t="s">
        <v>13815</v>
      </c>
      <c r="C13790" t="s">
        <v>14590</v>
      </c>
      <c r="D13790">
        <v>2</v>
      </c>
      <c r="E13790">
        <v>32</v>
      </c>
      <c r="F13790">
        <v>28</v>
      </c>
      <c r="G13790">
        <v>22</v>
      </c>
      <c r="H13790">
        <v>1</v>
      </c>
      <c r="I13790">
        <v>1</v>
      </c>
      <c r="J13790">
        <v>18</v>
      </c>
      <c r="K13790" s="194">
        <v>1163</v>
      </c>
      <c r="L13790" t="s">
        <v>1100</v>
      </c>
      <c r="M13790" t="s">
        <v>1100</v>
      </c>
      <c r="N13790">
        <v>103</v>
      </c>
      <c r="O13790" t="s">
        <v>7876</v>
      </c>
      <c r="Q13790">
        <v>0.10299999999999999</v>
      </c>
      <c r="R13790" s="117" t="s">
        <v>14648</v>
      </c>
      <c r="S13790" s="117" t="s">
        <v>14589</v>
      </c>
      <c r="T13790" t="s">
        <v>12136</v>
      </c>
      <c r="U13790" t="s">
        <v>10772</v>
      </c>
    </row>
    <row r="13791" spans="1:21">
      <c r="A13791" s="117" t="s">
        <v>6178</v>
      </c>
      <c r="B13791" t="s">
        <v>14590</v>
      </c>
      <c r="C13791" t="s">
        <v>14590</v>
      </c>
      <c r="D13791">
        <v>28</v>
      </c>
      <c r="E13791">
        <v>22</v>
      </c>
      <c r="F13791">
        <v>28</v>
      </c>
      <c r="G13791">
        <v>22</v>
      </c>
      <c r="H13791">
        <v>1</v>
      </c>
      <c r="I13791">
        <v>1</v>
      </c>
      <c r="J13791">
        <v>70</v>
      </c>
      <c r="K13791" s="194">
        <v>70</v>
      </c>
      <c r="L13791" t="s">
        <v>1100</v>
      </c>
      <c r="M13791" t="s">
        <v>1100</v>
      </c>
      <c r="N13791">
        <v>101</v>
      </c>
      <c r="O13791" t="s">
        <v>7876</v>
      </c>
      <c r="Q13791">
        <v>0.10100000000000001</v>
      </c>
      <c r="R13791" s="117" t="s">
        <v>14648</v>
      </c>
      <c r="S13791" s="117" t="s">
        <v>14589</v>
      </c>
      <c r="T13791" t="s">
        <v>12136</v>
      </c>
      <c r="U13791" t="s">
        <v>10772</v>
      </c>
    </row>
    <row r="13792" spans="1:21">
      <c r="A13792" s="117" t="s">
        <v>1062</v>
      </c>
      <c r="B13792" t="s">
        <v>13815</v>
      </c>
      <c r="C13792" t="s">
        <v>13815</v>
      </c>
      <c r="D13792">
        <v>2</v>
      </c>
      <c r="E13792">
        <v>32</v>
      </c>
      <c r="F13792">
        <v>2</v>
      </c>
      <c r="G13792">
        <v>32</v>
      </c>
      <c r="H13792">
        <v>1</v>
      </c>
      <c r="I13792">
        <v>1</v>
      </c>
      <c r="J13792">
        <v>23</v>
      </c>
      <c r="K13792" s="194">
        <v>15</v>
      </c>
      <c r="L13792" t="s">
        <v>1100</v>
      </c>
      <c r="M13792" t="s">
        <v>1100</v>
      </c>
      <c r="N13792">
        <v>104</v>
      </c>
      <c r="O13792" t="s">
        <v>7876</v>
      </c>
      <c r="Q13792">
        <v>0.104</v>
      </c>
      <c r="R13792" s="117" t="s">
        <v>14648</v>
      </c>
      <c r="S13792" s="117" t="s">
        <v>14589</v>
      </c>
      <c r="T13792" t="s">
        <v>12136</v>
      </c>
      <c r="U13792" t="s">
        <v>10772</v>
      </c>
    </row>
    <row r="13793" spans="1:21">
      <c r="A13793" s="117" t="s">
        <v>6179</v>
      </c>
      <c r="B13793" t="s">
        <v>14590</v>
      </c>
      <c r="C13793" t="s">
        <v>14590</v>
      </c>
      <c r="D13793">
        <v>52</v>
      </c>
      <c r="E13793">
        <v>46</v>
      </c>
      <c r="F13793">
        <v>52</v>
      </c>
      <c r="G13793">
        <v>46</v>
      </c>
      <c r="H13793">
        <v>1</v>
      </c>
      <c r="I13793">
        <v>1</v>
      </c>
      <c r="J13793">
        <v>999999</v>
      </c>
      <c r="K13793" s="194">
        <v>999999</v>
      </c>
      <c r="L13793" t="s">
        <v>1100</v>
      </c>
      <c r="M13793" t="s">
        <v>1100</v>
      </c>
      <c r="N13793">
        <v>101</v>
      </c>
      <c r="O13793" t="s">
        <v>7876</v>
      </c>
      <c r="Q13793">
        <v>0.10100000000000001</v>
      </c>
      <c r="R13793" s="117" t="s">
        <v>14648</v>
      </c>
      <c r="S13793" s="117" t="s">
        <v>14589</v>
      </c>
      <c r="T13793" t="s">
        <v>12136</v>
      </c>
      <c r="U13793" t="s">
        <v>10772</v>
      </c>
    </row>
    <row r="13794" spans="1:21">
      <c r="A13794" s="117" t="s">
        <v>6180</v>
      </c>
      <c r="B13794" t="s">
        <v>14590</v>
      </c>
      <c r="C13794" t="s">
        <v>14590</v>
      </c>
      <c r="D13794">
        <v>28</v>
      </c>
      <c r="E13794">
        <v>22</v>
      </c>
      <c r="F13794">
        <v>28</v>
      </c>
      <c r="G13794">
        <v>22</v>
      </c>
      <c r="H13794">
        <v>1</v>
      </c>
      <c r="I13794">
        <v>1</v>
      </c>
      <c r="J13794">
        <v>147</v>
      </c>
      <c r="K13794" s="194">
        <v>147</v>
      </c>
      <c r="L13794" t="s">
        <v>1100</v>
      </c>
      <c r="M13794" t="s">
        <v>1100</v>
      </c>
      <c r="N13794">
        <v>103</v>
      </c>
      <c r="O13794" t="s">
        <v>7876</v>
      </c>
      <c r="Q13794">
        <v>0.10299999999999999</v>
      </c>
      <c r="R13794" s="117" t="s">
        <v>14648</v>
      </c>
      <c r="S13794" s="117" t="s">
        <v>14589</v>
      </c>
      <c r="T13794" t="s">
        <v>12136</v>
      </c>
      <c r="U13794" t="s">
        <v>10772</v>
      </c>
    </row>
    <row r="13795" spans="1:21">
      <c r="A13795" s="117" t="s">
        <v>23177</v>
      </c>
      <c r="B13795" t="s">
        <v>14590</v>
      </c>
      <c r="C13795" t="s">
        <v>14590</v>
      </c>
      <c r="D13795">
        <v>40</v>
      </c>
      <c r="E13795">
        <v>34</v>
      </c>
      <c r="F13795">
        <v>40</v>
      </c>
      <c r="G13795">
        <v>34</v>
      </c>
      <c r="H13795">
        <v>1</v>
      </c>
      <c r="I13795">
        <v>1</v>
      </c>
      <c r="J13795">
        <v>999999</v>
      </c>
      <c r="K13795" s="194">
        <v>999999</v>
      </c>
      <c r="L13795" t="s">
        <v>1100</v>
      </c>
      <c r="M13795" t="s">
        <v>1100</v>
      </c>
      <c r="N13795">
        <v>120</v>
      </c>
      <c r="O13795" t="s">
        <v>7876</v>
      </c>
      <c r="Q13795">
        <v>0.12</v>
      </c>
      <c r="R13795" s="117" t="s">
        <v>14594</v>
      </c>
      <c r="S13795" s="117" t="s">
        <v>14589</v>
      </c>
      <c r="T13795" t="s">
        <v>12136</v>
      </c>
      <c r="U13795" t="s">
        <v>10772</v>
      </c>
    </row>
    <row r="13796" spans="1:21">
      <c r="A13796" s="117" t="s">
        <v>6181</v>
      </c>
      <c r="B13796" t="s">
        <v>14590</v>
      </c>
      <c r="C13796" t="s">
        <v>14590</v>
      </c>
      <c r="D13796">
        <v>39</v>
      </c>
      <c r="E13796">
        <v>33</v>
      </c>
      <c r="F13796">
        <v>39</v>
      </c>
      <c r="G13796">
        <v>33</v>
      </c>
      <c r="H13796">
        <v>1</v>
      </c>
      <c r="I13796">
        <v>1</v>
      </c>
      <c r="J13796">
        <v>999999</v>
      </c>
      <c r="K13796" s="194">
        <v>999999</v>
      </c>
      <c r="L13796" t="s">
        <v>1100</v>
      </c>
      <c r="M13796" t="s">
        <v>1100</v>
      </c>
      <c r="N13796">
        <v>121</v>
      </c>
      <c r="O13796" t="s">
        <v>7876</v>
      </c>
      <c r="Q13796">
        <v>0.121</v>
      </c>
      <c r="R13796" s="117" t="s">
        <v>14594</v>
      </c>
      <c r="S13796" s="117" t="s">
        <v>14589</v>
      </c>
      <c r="T13796" t="s">
        <v>12136</v>
      </c>
      <c r="U13796" t="s">
        <v>10772</v>
      </c>
    </row>
    <row r="13797" spans="1:21">
      <c r="A13797" s="117" t="s">
        <v>1063</v>
      </c>
      <c r="B13797" t="s">
        <v>14590</v>
      </c>
      <c r="C13797" t="s">
        <v>14590</v>
      </c>
      <c r="D13797">
        <v>28</v>
      </c>
      <c r="E13797">
        <v>22</v>
      </c>
      <c r="F13797">
        <v>28</v>
      </c>
      <c r="G13797">
        <v>22</v>
      </c>
      <c r="H13797">
        <v>1</v>
      </c>
      <c r="I13797">
        <v>1</v>
      </c>
      <c r="J13797">
        <v>14</v>
      </c>
      <c r="K13797" s="194">
        <v>14</v>
      </c>
      <c r="L13797" t="s">
        <v>1100</v>
      </c>
      <c r="M13797" t="s">
        <v>1100</v>
      </c>
      <c r="N13797">
        <v>122</v>
      </c>
      <c r="O13797" t="s">
        <v>7876</v>
      </c>
      <c r="Q13797">
        <v>0.122</v>
      </c>
      <c r="R13797" s="117" t="s">
        <v>14648</v>
      </c>
      <c r="S13797" s="117" t="s">
        <v>14589</v>
      </c>
      <c r="T13797" t="s">
        <v>12136</v>
      </c>
      <c r="U13797" t="s">
        <v>10773</v>
      </c>
    </row>
    <row r="13798" spans="1:21">
      <c r="A13798" s="117" t="s">
        <v>6182</v>
      </c>
      <c r="B13798" t="s">
        <v>13815</v>
      </c>
      <c r="C13798" t="s">
        <v>14590</v>
      </c>
      <c r="D13798">
        <v>2</v>
      </c>
      <c r="E13798">
        <v>32</v>
      </c>
      <c r="F13798">
        <v>28</v>
      </c>
      <c r="G13798">
        <v>22</v>
      </c>
      <c r="H13798">
        <v>1</v>
      </c>
      <c r="I13798">
        <v>1</v>
      </c>
      <c r="J13798">
        <v>5</v>
      </c>
      <c r="K13798" s="194">
        <v>70</v>
      </c>
      <c r="L13798" t="s">
        <v>1100</v>
      </c>
      <c r="M13798" t="s">
        <v>1100</v>
      </c>
      <c r="N13798">
        <v>122</v>
      </c>
      <c r="O13798" t="s">
        <v>7876</v>
      </c>
      <c r="Q13798">
        <v>0.122</v>
      </c>
      <c r="R13798" s="117" t="s">
        <v>14648</v>
      </c>
      <c r="S13798" s="117" t="s">
        <v>14589</v>
      </c>
      <c r="T13798" t="s">
        <v>12136</v>
      </c>
      <c r="U13798" t="s">
        <v>10772</v>
      </c>
    </row>
    <row r="13799" spans="1:21">
      <c r="A13799" s="117" t="s">
        <v>21972</v>
      </c>
      <c r="B13799" t="s">
        <v>14590</v>
      </c>
      <c r="C13799" t="s">
        <v>14590</v>
      </c>
      <c r="D13799">
        <v>40</v>
      </c>
      <c r="E13799">
        <v>34</v>
      </c>
      <c r="F13799">
        <v>40</v>
      </c>
      <c r="G13799">
        <v>34</v>
      </c>
      <c r="H13799">
        <v>1</v>
      </c>
      <c r="I13799">
        <v>1</v>
      </c>
      <c r="J13799">
        <v>999999</v>
      </c>
      <c r="K13799" s="194">
        <v>999999</v>
      </c>
      <c r="L13799" t="s">
        <v>1100</v>
      </c>
      <c r="M13799" t="s">
        <v>1100</v>
      </c>
      <c r="N13799">
        <v>120</v>
      </c>
      <c r="O13799" t="s">
        <v>7876</v>
      </c>
      <c r="P13799" t="s">
        <v>21973</v>
      </c>
      <c r="Q13799">
        <v>0.12</v>
      </c>
      <c r="R13799" s="117" t="s">
        <v>14594</v>
      </c>
      <c r="S13799" s="117" t="s">
        <v>14589</v>
      </c>
      <c r="T13799" t="s">
        <v>12136</v>
      </c>
      <c r="U13799" t="s">
        <v>10772</v>
      </c>
    </row>
    <row r="13800" spans="1:21">
      <c r="A13800" s="117" t="s">
        <v>6183</v>
      </c>
      <c r="B13800" t="s">
        <v>14590</v>
      </c>
      <c r="C13800" t="s">
        <v>14590</v>
      </c>
      <c r="D13800">
        <v>28</v>
      </c>
      <c r="E13800">
        <v>22</v>
      </c>
      <c r="F13800">
        <v>28</v>
      </c>
      <c r="G13800">
        <v>22</v>
      </c>
      <c r="H13800">
        <v>1</v>
      </c>
      <c r="I13800">
        <v>1</v>
      </c>
      <c r="J13800">
        <v>59</v>
      </c>
      <c r="K13800" s="194">
        <v>59</v>
      </c>
      <c r="L13800" t="s">
        <v>1100</v>
      </c>
      <c r="M13800" t="s">
        <v>1100</v>
      </c>
      <c r="N13800">
        <v>104</v>
      </c>
      <c r="O13800" t="s">
        <v>7876</v>
      </c>
      <c r="Q13800">
        <v>0.104</v>
      </c>
      <c r="R13800" s="117" t="s">
        <v>14648</v>
      </c>
      <c r="S13800" s="117" t="s">
        <v>14589</v>
      </c>
      <c r="T13800" t="s">
        <v>12136</v>
      </c>
      <c r="U13800" t="s">
        <v>10772</v>
      </c>
    </row>
    <row r="13801" spans="1:21">
      <c r="A13801" s="117" t="s">
        <v>21974</v>
      </c>
      <c r="B13801" t="s">
        <v>14590</v>
      </c>
      <c r="C13801" t="s">
        <v>14590</v>
      </c>
      <c r="D13801">
        <v>40</v>
      </c>
      <c r="E13801">
        <v>34</v>
      </c>
      <c r="F13801">
        <v>40</v>
      </c>
      <c r="G13801">
        <v>34</v>
      </c>
      <c r="H13801">
        <v>1</v>
      </c>
      <c r="I13801">
        <v>1</v>
      </c>
      <c r="J13801">
        <v>999999</v>
      </c>
      <c r="K13801" s="194">
        <v>999999</v>
      </c>
      <c r="L13801" t="s">
        <v>1100</v>
      </c>
      <c r="M13801" t="s">
        <v>1100</v>
      </c>
      <c r="N13801">
        <v>127</v>
      </c>
      <c r="O13801" t="s">
        <v>7876</v>
      </c>
      <c r="P13801" t="s">
        <v>21975</v>
      </c>
      <c r="Q13801">
        <v>0.127</v>
      </c>
      <c r="R13801" s="117" t="s">
        <v>14594</v>
      </c>
      <c r="S13801" s="117" t="s">
        <v>14589</v>
      </c>
      <c r="T13801" t="s">
        <v>12136</v>
      </c>
      <c r="U13801" t="s">
        <v>10772</v>
      </c>
    </row>
    <row r="13802" spans="1:21">
      <c r="A13802" s="117" t="s">
        <v>6184</v>
      </c>
      <c r="B13802" t="s">
        <v>14590</v>
      </c>
      <c r="C13802" t="s">
        <v>14590</v>
      </c>
      <c r="D13802">
        <v>25</v>
      </c>
      <c r="E13802">
        <v>19</v>
      </c>
      <c r="F13802">
        <v>25</v>
      </c>
      <c r="G13802">
        <v>19</v>
      </c>
      <c r="H13802">
        <v>1</v>
      </c>
      <c r="I13802">
        <v>1</v>
      </c>
      <c r="J13802">
        <v>17</v>
      </c>
      <c r="K13802" s="194">
        <v>17</v>
      </c>
      <c r="L13802" t="s">
        <v>1100</v>
      </c>
      <c r="M13802" t="s">
        <v>1100</v>
      </c>
      <c r="N13802">
        <v>125</v>
      </c>
      <c r="O13802" t="s">
        <v>7876</v>
      </c>
      <c r="P13802" t="s">
        <v>9969</v>
      </c>
      <c r="Q13802">
        <v>0.125</v>
      </c>
      <c r="R13802" s="117" t="s">
        <v>14743</v>
      </c>
      <c r="S13802" s="117" t="s">
        <v>14589</v>
      </c>
      <c r="T13802" t="s">
        <v>12136</v>
      </c>
      <c r="U13802" t="s">
        <v>10772</v>
      </c>
    </row>
    <row r="13803" spans="1:21">
      <c r="A13803" s="117" t="s">
        <v>6185</v>
      </c>
      <c r="B13803" t="s">
        <v>14590</v>
      </c>
      <c r="C13803" t="s">
        <v>14590</v>
      </c>
      <c r="D13803">
        <v>25</v>
      </c>
      <c r="E13803">
        <v>19</v>
      </c>
      <c r="F13803">
        <v>25</v>
      </c>
      <c r="G13803">
        <v>19</v>
      </c>
      <c r="H13803">
        <v>1</v>
      </c>
      <c r="I13803">
        <v>1</v>
      </c>
      <c r="J13803">
        <v>16</v>
      </c>
      <c r="K13803" s="194">
        <v>16</v>
      </c>
      <c r="L13803" t="s">
        <v>1100</v>
      </c>
      <c r="M13803" t="s">
        <v>1100</v>
      </c>
      <c r="N13803">
        <v>138</v>
      </c>
      <c r="O13803" t="s">
        <v>7876</v>
      </c>
      <c r="P13803" t="s">
        <v>9970</v>
      </c>
      <c r="Q13803">
        <v>0.13800000000000001</v>
      </c>
      <c r="R13803" s="117" t="s">
        <v>14594</v>
      </c>
      <c r="S13803" s="117" t="s">
        <v>14589</v>
      </c>
      <c r="T13803" t="s">
        <v>12136</v>
      </c>
      <c r="U13803" t="s">
        <v>10772</v>
      </c>
    </row>
    <row r="13804" spans="1:21">
      <c r="A13804" s="117" t="s">
        <v>1064</v>
      </c>
      <c r="B13804" t="s">
        <v>14590</v>
      </c>
      <c r="C13804" t="s">
        <v>14590</v>
      </c>
      <c r="D13804">
        <v>28</v>
      </c>
      <c r="E13804">
        <v>22</v>
      </c>
      <c r="F13804">
        <v>28</v>
      </c>
      <c r="G13804">
        <v>22</v>
      </c>
      <c r="H13804">
        <v>1</v>
      </c>
      <c r="I13804">
        <v>1</v>
      </c>
      <c r="J13804">
        <v>96</v>
      </c>
      <c r="K13804" s="194">
        <v>96</v>
      </c>
      <c r="L13804" t="s">
        <v>1100</v>
      </c>
      <c r="M13804" t="s">
        <v>1100</v>
      </c>
      <c r="N13804">
        <v>131</v>
      </c>
      <c r="O13804" t="s">
        <v>7876</v>
      </c>
      <c r="Q13804">
        <v>0.13100000000000001</v>
      </c>
      <c r="R13804" s="117" t="s">
        <v>14648</v>
      </c>
      <c r="S13804" s="117" t="s">
        <v>14589</v>
      </c>
      <c r="T13804" t="s">
        <v>12136</v>
      </c>
      <c r="U13804" t="s">
        <v>10772</v>
      </c>
    </row>
    <row r="13805" spans="1:21">
      <c r="A13805" s="117" t="s">
        <v>6186</v>
      </c>
      <c r="B13805" t="s">
        <v>14590</v>
      </c>
      <c r="C13805" t="s">
        <v>14590</v>
      </c>
      <c r="D13805">
        <v>25</v>
      </c>
      <c r="E13805">
        <v>19</v>
      </c>
      <c r="F13805">
        <v>25</v>
      </c>
      <c r="G13805">
        <v>19</v>
      </c>
      <c r="H13805">
        <v>1</v>
      </c>
      <c r="I13805">
        <v>1</v>
      </c>
      <c r="J13805">
        <v>149</v>
      </c>
      <c r="K13805" s="194">
        <v>149</v>
      </c>
      <c r="L13805" t="s">
        <v>1100</v>
      </c>
      <c r="M13805" t="s">
        <v>1100</v>
      </c>
      <c r="N13805">
        <v>130</v>
      </c>
      <c r="O13805" t="s">
        <v>7876</v>
      </c>
      <c r="P13805" t="s">
        <v>9971</v>
      </c>
      <c r="Q13805">
        <v>0.13</v>
      </c>
      <c r="R13805" s="117" t="s">
        <v>14743</v>
      </c>
      <c r="S13805" s="117" t="s">
        <v>14589</v>
      </c>
      <c r="T13805" t="s">
        <v>12136</v>
      </c>
      <c r="U13805" t="s">
        <v>10772</v>
      </c>
    </row>
    <row r="13806" spans="1:21">
      <c r="A13806" s="117" t="s">
        <v>6187</v>
      </c>
      <c r="B13806" t="s">
        <v>14590</v>
      </c>
      <c r="C13806" t="s">
        <v>14590</v>
      </c>
      <c r="D13806">
        <v>25</v>
      </c>
      <c r="E13806">
        <v>19</v>
      </c>
      <c r="F13806">
        <v>25</v>
      </c>
      <c r="G13806">
        <v>19</v>
      </c>
      <c r="H13806">
        <v>1</v>
      </c>
      <c r="I13806">
        <v>1</v>
      </c>
      <c r="J13806">
        <v>302</v>
      </c>
      <c r="K13806" s="194">
        <v>302</v>
      </c>
      <c r="L13806" t="s">
        <v>1100</v>
      </c>
      <c r="M13806" t="s">
        <v>1100</v>
      </c>
      <c r="N13806">
        <v>134</v>
      </c>
      <c r="O13806" t="s">
        <v>7876</v>
      </c>
      <c r="P13806" t="s">
        <v>16108</v>
      </c>
      <c r="Q13806">
        <v>0.13400000000000001</v>
      </c>
      <c r="R13806" s="117" t="s">
        <v>14594</v>
      </c>
      <c r="S13806" s="117" t="s">
        <v>14589</v>
      </c>
      <c r="T13806" t="s">
        <v>12136</v>
      </c>
      <c r="U13806" t="s">
        <v>10772</v>
      </c>
    </row>
    <row r="13807" spans="1:21">
      <c r="A13807" s="117" t="s">
        <v>6188</v>
      </c>
      <c r="B13807" t="s">
        <v>14590</v>
      </c>
      <c r="C13807" t="s">
        <v>14590</v>
      </c>
      <c r="D13807">
        <v>25</v>
      </c>
      <c r="E13807">
        <v>19</v>
      </c>
      <c r="F13807">
        <v>25</v>
      </c>
      <c r="G13807">
        <v>19</v>
      </c>
      <c r="H13807">
        <v>1</v>
      </c>
      <c r="I13807">
        <v>1</v>
      </c>
      <c r="J13807">
        <v>27</v>
      </c>
      <c r="K13807" s="194">
        <v>27</v>
      </c>
      <c r="L13807" t="s">
        <v>1100</v>
      </c>
      <c r="M13807" t="s">
        <v>1100</v>
      </c>
      <c r="N13807">
        <v>134</v>
      </c>
      <c r="O13807" t="s">
        <v>7876</v>
      </c>
      <c r="P13807" t="s">
        <v>9972</v>
      </c>
      <c r="Q13807">
        <v>0.13400000000000001</v>
      </c>
      <c r="R13807" s="117" t="s">
        <v>14743</v>
      </c>
      <c r="S13807" s="117" t="s">
        <v>14589</v>
      </c>
      <c r="T13807" t="s">
        <v>12136</v>
      </c>
      <c r="U13807" t="s">
        <v>10772</v>
      </c>
    </row>
    <row r="13808" spans="1:21">
      <c r="A13808" s="117" t="s">
        <v>6189</v>
      </c>
      <c r="B13808" t="s">
        <v>14590</v>
      </c>
      <c r="C13808" t="s">
        <v>14590</v>
      </c>
      <c r="D13808">
        <v>25</v>
      </c>
      <c r="E13808">
        <v>19</v>
      </c>
      <c r="F13808">
        <v>25</v>
      </c>
      <c r="G13808">
        <v>19</v>
      </c>
      <c r="H13808">
        <v>1</v>
      </c>
      <c r="I13808">
        <v>1</v>
      </c>
      <c r="J13808">
        <v>624</v>
      </c>
      <c r="K13808" s="194">
        <v>624</v>
      </c>
      <c r="L13808" t="s">
        <v>1100</v>
      </c>
      <c r="M13808" t="s">
        <v>1100</v>
      </c>
      <c r="N13808">
        <v>130</v>
      </c>
      <c r="O13808" t="s">
        <v>7876</v>
      </c>
      <c r="P13808" t="s">
        <v>9973</v>
      </c>
      <c r="Q13808">
        <v>0.13</v>
      </c>
      <c r="R13808" s="117" t="s">
        <v>14743</v>
      </c>
      <c r="S13808" s="117" t="s">
        <v>14589</v>
      </c>
      <c r="T13808" t="s">
        <v>12136</v>
      </c>
      <c r="U13808" t="s">
        <v>10772</v>
      </c>
    </row>
    <row r="13809" spans="1:21">
      <c r="A13809" s="117" t="s">
        <v>6190</v>
      </c>
      <c r="B13809" t="s">
        <v>14590</v>
      </c>
      <c r="C13809" t="s">
        <v>14590</v>
      </c>
      <c r="D13809">
        <v>25</v>
      </c>
      <c r="E13809">
        <v>19</v>
      </c>
      <c r="F13809">
        <v>25</v>
      </c>
      <c r="G13809">
        <v>19</v>
      </c>
      <c r="H13809">
        <v>1</v>
      </c>
      <c r="I13809">
        <v>1</v>
      </c>
      <c r="J13809">
        <v>9</v>
      </c>
      <c r="K13809" s="194">
        <v>9</v>
      </c>
      <c r="L13809" t="s">
        <v>1100</v>
      </c>
      <c r="M13809" t="s">
        <v>1100</v>
      </c>
      <c r="N13809">
        <v>137</v>
      </c>
      <c r="O13809" t="s">
        <v>7876</v>
      </c>
      <c r="P13809" t="s">
        <v>16109</v>
      </c>
      <c r="Q13809">
        <v>0.13700000000000001</v>
      </c>
      <c r="R13809" s="117" t="s">
        <v>14594</v>
      </c>
      <c r="S13809" s="117" t="s">
        <v>14589</v>
      </c>
      <c r="T13809" t="s">
        <v>12136</v>
      </c>
      <c r="U13809" t="s">
        <v>10772</v>
      </c>
    </row>
    <row r="13810" spans="1:21">
      <c r="A13810" s="117" t="s">
        <v>6191</v>
      </c>
      <c r="B13810" t="s">
        <v>14590</v>
      </c>
      <c r="C13810" t="s">
        <v>14590</v>
      </c>
      <c r="D13810">
        <v>25</v>
      </c>
      <c r="E13810">
        <v>19</v>
      </c>
      <c r="F13810">
        <v>25</v>
      </c>
      <c r="G13810">
        <v>19</v>
      </c>
      <c r="H13810">
        <v>1</v>
      </c>
      <c r="I13810">
        <v>1</v>
      </c>
      <c r="J13810">
        <v>67</v>
      </c>
      <c r="K13810" s="194">
        <v>67</v>
      </c>
      <c r="L13810" t="s">
        <v>1100</v>
      </c>
      <c r="M13810" t="s">
        <v>1100</v>
      </c>
      <c r="N13810">
        <v>137</v>
      </c>
      <c r="O13810" t="s">
        <v>7876</v>
      </c>
      <c r="P13810" t="s">
        <v>9974</v>
      </c>
      <c r="Q13810">
        <v>0.13700000000000001</v>
      </c>
      <c r="R13810" s="117" t="s">
        <v>14743</v>
      </c>
      <c r="S13810" s="117" t="s">
        <v>14589</v>
      </c>
      <c r="T13810" t="s">
        <v>12136</v>
      </c>
      <c r="U13810" t="s">
        <v>10772</v>
      </c>
    </row>
    <row r="13811" spans="1:21">
      <c r="A13811" s="117" t="s">
        <v>6192</v>
      </c>
      <c r="B13811" t="s">
        <v>14590</v>
      </c>
      <c r="C13811" t="s">
        <v>14590</v>
      </c>
      <c r="D13811">
        <v>25</v>
      </c>
      <c r="E13811">
        <v>19</v>
      </c>
      <c r="F13811">
        <v>25</v>
      </c>
      <c r="G13811">
        <v>19</v>
      </c>
      <c r="H13811">
        <v>1</v>
      </c>
      <c r="I13811">
        <v>1</v>
      </c>
      <c r="J13811">
        <v>69</v>
      </c>
      <c r="K13811" s="194">
        <v>69</v>
      </c>
      <c r="L13811" t="s">
        <v>1100</v>
      </c>
      <c r="M13811" t="s">
        <v>1100</v>
      </c>
      <c r="N13811">
        <v>126</v>
      </c>
      <c r="O13811" t="s">
        <v>7876</v>
      </c>
      <c r="P13811" t="s">
        <v>16110</v>
      </c>
      <c r="Q13811">
        <v>0.126</v>
      </c>
      <c r="R13811" s="117" t="s">
        <v>14743</v>
      </c>
      <c r="S13811" s="117" t="s">
        <v>14589</v>
      </c>
      <c r="T13811" t="s">
        <v>12136</v>
      </c>
      <c r="U13811" t="s">
        <v>10772</v>
      </c>
    </row>
    <row r="13812" spans="1:21">
      <c r="A13812" s="117" t="s">
        <v>6193</v>
      </c>
      <c r="B13812" t="s">
        <v>14590</v>
      </c>
      <c r="C13812" t="s">
        <v>14590</v>
      </c>
      <c r="D13812">
        <v>25</v>
      </c>
      <c r="E13812">
        <v>19</v>
      </c>
      <c r="F13812">
        <v>25</v>
      </c>
      <c r="G13812">
        <v>19</v>
      </c>
      <c r="H13812">
        <v>1</v>
      </c>
      <c r="I13812">
        <v>1</v>
      </c>
      <c r="J13812">
        <v>62</v>
      </c>
      <c r="K13812" s="194">
        <v>62</v>
      </c>
      <c r="L13812" t="s">
        <v>1100</v>
      </c>
      <c r="M13812" t="s">
        <v>1100</v>
      </c>
      <c r="N13812">
        <v>125</v>
      </c>
      <c r="O13812" t="s">
        <v>7876</v>
      </c>
      <c r="P13812" t="s">
        <v>16110</v>
      </c>
      <c r="Q13812">
        <v>0.125</v>
      </c>
      <c r="R13812" s="117" t="s">
        <v>14743</v>
      </c>
      <c r="S13812" s="117" t="s">
        <v>14589</v>
      </c>
      <c r="T13812" t="s">
        <v>12136</v>
      </c>
      <c r="U13812" t="s">
        <v>10773</v>
      </c>
    </row>
    <row r="13813" spans="1:21">
      <c r="A13813" s="117" t="s">
        <v>21337</v>
      </c>
      <c r="B13813" t="s">
        <v>14590</v>
      </c>
      <c r="C13813" t="s">
        <v>14590</v>
      </c>
      <c r="D13813">
        <v>68</v>
      </c>
      <c r="E13813">
        <v>62</v>
      </c>
      <c r="F13813">
        <v>68</v>
      </c>
      <c r="G13813">
        <v>62</v>
      </c>
      <c r="H13813">
        <v>1</v>
      </c>
      <c r="I13813">
        <v>1</v>
      </c>
      <c r="J13813">
        <v>0</v>
      </c>
      <c r="K13813" s="194">
        <v>0</v>
      </c>
      <c r="L13813" t="s">
        <v>1083</v>
      </c>
      <c r="M13813" t="s">
        <v>1083</v>
      </c>
      <c r="N13813">
        <v>160000</v>
      </c>
      <c r="O13813" t="s">
        <v>7876</v>
      </c>
      <c r="P13813" t="s">
        <v>18402</v>
      </c>
      <c r="Q13813">
        <v>160</v>
      </c>
      <c r="R13813" s="117" t="s">
        <v>16111</v>
      </c>
      <c r="S13813" s="117" t="s">
        <v>14589</v>
      </c>
      <c r="T13813" t="s">
        <v>12136</v>
      </c>
      <c r="U13813" t="s">
        <v>10772</v>
      </c>
    </row>
    <row r="13814" spans="1:21">
      <c r="A13814" s="117" t="s">
        <v>21338</v>
      </c>
      <c r="B13814" t="s">
        <v>14590</v>
      </c>
      <c r="C13814" t="s">
        <v>14590</v>
      </c>
      <c r="D13814">
        <v>68</v>
      </c>
      <c r="E13814">
        <v>62</v>
      </c>
      <c r="F13814">
        <v>68</v>
      </c>
      <c r="G13814">
        <v>62</v>
      </c>
      <c r="H13814">
        <v>1</v>
      </c>
      <c r="I13814">
        <v>1</v>
      </c>
      <c r="J13814">
        <v>0</v>
      </c>
      <c r="K13814" s="194">
        <v>0</v>
      </c>
      <c r="L13814" t="s">
        <v>1083</v>
      </c>
      <c r="M13814" t="s">
        <v>1083</v>
      </c>
      <c r="N13814">
        <v>160000</v>
      </c>
      <c r="O13814" t="s">
        <v>7876</v>
      </c>
      <c r="P13814" t="s">
        <v>18402</v>
      </c>
      <c r="Q13814">
        <v>160</v>
      </c>
      <c r="R13814" s="117" t="s">
        <v>16111</v>
      </c>
      <c r="S13814" s="117" t="s">
        <v>14589</v>
      </c>
      <c r="T13814" t="s">
        <v>12136</v>
      </c>
      <c r="U13814" t="s">
        <v>10772</v>
      </c>
    </row>
    <row r="13815" spans="1:21">
      <c r="A13815" s="117" t="s">
        <v>25784</v>
      </c>
      <c r="B13815" t="s">
        <v>14590</v>
      </c>
      <c r="C13815" t="s">
        <v>14590</v>
      </c>
      <c r="D13815">
        <v>68</v>
      </c>
      <c r="E13815">
        <v>62</v>
      </c>
      <c r="F13815">
        <v>68</v>
      </c>
      <c r="G13815">
        <v>62</v>
      </c>
      <c r="H13815">
        <v>1</v>
      </c>
      <c r="I13815">
        <v>1</v>
      </c>
      <c r="J13815">
        <v>0</v>
      </c>
      <c r="K13815" s="194">
        <v>0</v>
      </c>
      <c r="L13815" t="s">
        <v>1083</v>
      </c>
      <c r="M13815" t="s">
        <v>1083</v>
      </c>
      <c r="N13815">
        <v>250000</v>
      </c>
      <c r="O13815" t="s">
        <v>7876</v>
      </c>
      <c r="P13815" t="s">
        <v>18402</v>
      </c>
      <c r="Q13815">
        <v>250</v>
      </c>
      <c r="R13815" s="117" t="s">
        <v>16111</v>
      </c>
      <c r="S13815" s="117" t="s">
        <v>14589</v>
      </c>
      <c r="T13815" t="s">
        <v>12136</v>
      </c>
      <c r="U13815" t="s">
        <v>10772</v>
      </c>
    </row>
    <row r="13816" spans="1:21">
      <c r="A13816" s="117" t="s">
        <v>13721</v>
      </c>
      <c r="B13816" t="s">
        <v>14590</v>
      </c>
      <c r="C13816" t="s">
        <v>14593</v>
      </c>
      <c r="D13816">
        <v>68</v>
      </c>
      <c r="E13816">
        <v>62</v>
      </c>
      <c r="F13816" t="e">
        <v>#N/A</v>
      </c>
      <c r="G13816" t="e">
        <v>#N/A</v>
      </c>
      <c r="H13816">
        <v>1</v>
      </c>
      <c r="I13816">
        <v>1</v>
      </c>
      <c r="J13816">
        <v>0</v>
      </c>
      <c r="K13816" s="194" t="e">
        <v>#N/A</v>
      </c>
      <c r="L13816" t="s">
        <v>1083</v>
      </c>
      <c r="M13816" t="s">
        <v>1083</v>
      </c>
      <c r="N13816">
        <v>150000</v>
      </c>
      <c r="O13816" t="s">
        <v>7876</v>
      </c>
      <c r="P13816" t="s">
        <v>13969</v>
      </c>
      <c r="Q13816">
        <v>150</v>
      </c>
      <c r="R13816" s="117" t="s">
        <v>16111</v>
      </c>
      <c r="S13816" s="117" t="s">
        <v>14589</v>
      </c>
      <c r="T13816" t="s">
        <v>12136</v>
      </c>
      <c r="U13816" t="s">
        <v>10772</v>
      </c>
    </row>
    <row r="13817" spans="1:21">
      <c r="A13817" s="117" t="s">
        <v>13722</v>
      </c>
      <c r="B13817" t="s">
        <v>14590</v>
      </c>
      <c r="C13817" t="s">
        <v>14593</v>
      </c>
      <c r="D13817">
        <v>68</v>
      </c>
      <c r="E13817">
        <v>62</v>
      </c>
      <c r="F13817" t="e">
        <v>#N/A</v>
      </c>
      <c r="G13817" t="e">
        <v>#N/A</v>
      </c>
      <c r="H13817">
        <v>1</v>
      </c>
      <c r="I13817">
        <v>1</v>
      </c>
      <c r="J13817">
        <v>0</v>
      </c>
      <c r="K13817" s="194" t="e">
        <v>#N/A</v>
      </c>
      <c r="L13817" t="s">
        <v>1083</v>
      </c>
      <c r="M13817" t="s">
        <v>1083</v>
      </c>
      <c r="N13817">
        <v>210000</v>
      </c>
      <c r="O13817" t="s">
        <v>7876</v>
      </c>
      <c r="P13817" t="s">
        <v>11546</v>
      </c>
      <c r="Q13817">
        <v>210</v>
      </c>
      <c r="R13817" s="117" t="s">
        <v>16111</v>
      </c>
      <c r="S13817" s="117" t="s">
        <v>14589</v>
      </c>
      <c r="T13817" t="s">
        <v>12136</v>
      </c>
      <c r="U13817" t="s">
        <v>10772</v>
      </c>
    </row>
    <row r="13818" spans="1:21">
      <c r="A13818" s="117" t="s">
        <v>25785</v>
      </c>
      <c r="B13818" t="s">
        <v>14590</v>
      </c>
      <c r="C13818" t="s">
        <v>14590</v>
      </c>
      <c r="D13818">
        <v>68</v>
      </c>
      <c r="E13818">
        <v>62</v>
      </c>
      <c r="F13818">
        <v>68</v>
      </c>
      <c r="G13818">
        <v>62</v>
      </c>
      <c r="H13818">
        <v>1</v>
      </c>
      <c r="I13818">
        <v>1</v>
      </c>
      <c r="J13818">
        <v>0</v>
      </c>
      <c r="K13818" s="194">
        <v>0</v>
      </c>
      <c r="L13818" t="s">
        <v>1083</v>
      </c>
      <c r="M13818" t="s">
        <v>1083</v>
      </c>
      <c r="N13818">
        <v>250000</v>
      </c>
      <c r="O13818" t="s">
        <v>7876</v>
      </c>
      <c r="P13818" t="s">
        <v>18402</v>
      </c>
      <c r="Q13818">
        <v>250</v>
      </c>
      <c r="R13818" s="117" t="s">
        <v>16111</v>
      </c>
      <c r="S13818" s="117" t="s">
        <v>14589</v>
      </c>
      <c r="T13818" t="s">
        <v>12136</v>
      </c>
      <c r="U13818" t="s">
        <v>10772</v>
      </c>
    </row>
    <row r="13819" spans="1:21">
      <c r="A13819" s="117" t="s">
        <v>13723</v>
      </c>
      <c r="B13819" t="s">
        <v>14590</v>
      </c>
      <c r="C13819" t="s">
        <v>14593</v>
      </c>
      <c r="D13819">
        <v>68</v>
      </c>
      <c r="E13819">
        <v>62</v>
      </c>
      <c r="F13819" t="e">
        <v>#N/A</v>
      </c>
      <c r="G13819" t="e">
        <v>#N/A</v>
      </c>
      <c r="H13819">
        <v>1</v>
      </c>
      <c r="I13819">
        <v>1</v>
      </c>
      <c r="J13819">
        <v>0</v>
      </c>
      <c r="K13819" s="194" t="e">
        <v>#N/A</v>
      </c>
      <c r="L13819" t="s">
        <v>1083</v>
      </c>
      <c r="M13819" t="s">
        <v>1083</v>
      </c>
      <c r="N13819">
        <v>200000</v>
      </c>
      <c r="O13819" t="s">
        <v>7876</v>
      </c>
      <c r="P13819" t="s">
        <v>11550</v>
      </c>
      <c r="Q13819">
        <v>200</v>
      </c>
      <c r="R13819" s="117" t="s">
        <v>16111</v>
      </c>
      <c r="S13819" s="117" t="s">
        <v>14589</v>
      </c>
      <c r="T13819" t="s">
        <v>12136</v>
      </c>
      <c r="U13819" t="s">
        <v>10772</v>
      </c>
    </row>
    <row r="13820" spans="1:21">
      <c r="A13820" s="117" t="s">
        <v>25786</v>
      </c>
      <c r="B13820" t="s">
        <v>14590</v>
      </c>
      <c r="C13820" t="s">
        <v>14590</v>
      </c>
      <c r="D13820">
        <v>68</v>
      </c>
      <c r="E13820">
        <v>62</v>
      </c>
      <c r="F13820">
        <v>68</v>
      </c>
      <c r="G13820">
        <v>62</v>
      </c>
      <c r="H13820">
        <v>1</v>
      </c>
      <c r="I13820">
        <v>1</v>
      </c>
      <c r="J13820">
        <v>0</v>
      </c>
      <c r="K13820" s="194">
        <v>0</v>
      </c>
      <c r="L13820" t="s">
        <v>1083</v>
      </c>
      <c r="M13820" t="s">
        <v>1083</v>
      </c>
      <c r="N13820">
        <v>450000</v>
      </c>
      <c r="O13820" t="s">
        <v>7876</v>
      </c>
      <c r="P13820" t="s">
        <v>18411</v>
      </c>
      <c r="Q13820">
        <v>450</v>
      </c>
      <c r="R13820" s="117" t="s">
        <v>16111</v>
      </c>
      <c r="S13820" s="117" t="s">
        <v>14589</v>
      </c>
      <c r="T13820" t="s">
        <v>12136</v>
      </c>
      <c r="U13820" t="s">
        <v>10772</v>
      </c>
    </row>
    <row r="13821" spans="1:21">
      <c r="A13821" s="117" t="s">
        <v>13724</v>
      </c>
      <c r="B13821" t="s">
        <v>14590</v>
      </c>
      <c r="C13821" t="s">
        <v>14593</v>
      </c>
      <c r="D13821">
        <v>68</v>
      </c>
      <c r="E13821">
        <v>62</v>
      </c>
      <c r="F13821" t="e">
        <v>#N/A</v>
      </c>
      <c r="G13821" t="e">
        <v>#N/A</v>
      </c>
      <c r="H13821">
        <v>1</v>
      </c>
      <c r="I13821">
        <v>1</v>
      </c>
      <c r="J13821">
        <v>0</v>
      </c>
      <c r="K13821" s="194" t="e">
        <v>#N/A</v>
      </c>
      <c r="L13821" t="s">
        <v>1083</v>
      </c>
      <c r="M13821" t="s">
        <v>1083</v>
      </c>
      <c r="N13821">
        <v>300000</v>
      </c>
      <c r="O13821" t="s">
        <v>7876</v>
      </c>
      <c r="P13821" t="s">
        <v>11556</v>
      </c>
      <c r="Q13821">
        <v>300</v>
      </c>
      <c r="R13821" s="117" t="s">
        <v>16111</v>
      </c>
      <c r="S13821" s="117" t="s">
        <v>14589</v>
      </c>
      <c r="T13821" t="s">
        <v>12136</v>
      </c>
      <c r="U13821" t="s">
        <v>10772</v>
      </c>
    </row>
    <row r="13822" spans="1:21">
      <c r="A13822" s="117" t="s">
        <v>25787</v>
      </c>
      <c r="B13822" t="s">
        <v>14590</v>
      </c>
      <c r="C13822" t="s">
        <v>14590</v>
      </c>
      <c r="D13822">
        <v>68</v>
      </c>
      <c r="E13822">
        <v>62</v>
      </c>
      <c r="F13822">
        <v>68</v>
      </c>
      <c r="G13822">
        <v>62</v>
      </c>
      <c r="H13822">
        <v>1</v>
      </c>
      <c r="I13822">
        <v>1</v>
      </c>
      <c r="J13822">
        <v>0</v>
      </c>
      <c r="K13822" s="194">
        <v>0</v>
      </c>
      <c r="L13822" t="s">
        <v>1083</v>
      </c>
      <c r="M13822" t="s">
        <v>1083</v>
      </c>
      <c r="N13822">
        <v>590000</v>
      </c>
      <c r="O13822" t="s">
        <v>7876</v>
      </c>
      <c r="P13822" t="s">
        <v>19159</v>
      </c>
      <c r="Q13822">
        <v>590</v>
      </c>
      <c r="R13822" s="117" t="s">
        <v>16111</v>
      </c>
      <c r="S13822" s="117" t="s">
        <v>14589</v>
      </c>
      <c r="T13822" t="s">
        <v>12136</v>
      </c>
      <c r="U13822" t="s">
        <v>10772</v>
      </c>
    </row>
    <row r="13823" spans="1:21">
      <c r="A13823" s="117" t="s">
        <v>13725</v>
      </c>
      <c r="B13823" t="s">
        <v>14590</v>
      </c>
      <c r="C13823" t="s">
        <v>14593</v>
      </c>
      <c r="D13823">
        <v>68</v>
      </c>
      <c r="E13823">
        <v>62</v>
      </c>
      <c r="F13823" t="e">
        <v>#N/A</v>
      </c>
      <c r="G13823" t="e">
        <v>#N/A</v>
      </c>
      <c r="H13823">
        <v>1</v>
      </c>
      <c r="I13823">
        <v>1</v>
      </c>
      <c r="J13823">
        <v>0</v>
      </c>
      <c r="K13823" s="194" t="e">
        <v>#N/A</v>
      </c>
      <c r="L13823" t="s">
        <v>1083</v>
      </c>
      <c r="M13823" t="s">
        <v>1083</v>
      </c>
      <c r="N13823">
        <v>200000</v>
      </c>
      <c r="O13823" t="s">
        <v>7876</v>
      </c>
      <c r="P13823" t="s">
        <v>11550</v>
      </c>
      <c r="Q13823">
        <v>200</v>
      </c>
      <c r="R13823" s="117" t="s">
        <v>16111</v>
      </c>
      <c r="S13823" s="117" t="s">
        <v>14589</v>
      </c>
      <c r="T13823" t="s">
        <v>12136</v>
      </c>
      <c r="U13823" t="s">
        <v>10772</v>
      </c>
    </row>
    <row r="13824" spans="1:21">
      <c r="A13824" s="117" t="s">
        <v>25788</v>
      </c>
      <c r="B13824" t="s">
        <v>14590</v>
      </c>
      <c r="C13824" t="s">
        <v>14590</v>
      </c>
      <c r="D13824">
        <v>68</v>
      </c>
      <c r="E13824">
        <v>62</v>
      </c>
      <c r="F13824">
        <v>68</v>
      </c>
      <c r="G13824">
        <v>62</v>
      </c>
      <c r="H13824">
        <v>1</v>
      </c>
      <c r="I13824">
        <v>1</v>
      </c>
      <c r="J13824">
        <v>0</v>
      </c>
      <c r="K13824" s="194">
        <v>0</v>
      </c>
      <c r="L13824" t="s">
        <v>1083</v>
      </c>
      <c r="M13824" t="s">
        <v>1083</v>
      </c>
      <c r="N13824">
        <v>250000</v>
      </c>
      <c r="O13824" t="s">
        <v>7876</v>
      </c>
      <c r="P13824" t="s">
        <v>18402</v>
      </c>
      <c r="Q13824">
        <v>250</v>
      </c>
      <c r="R13824" s="117" t="s">
        <v>16111</v>
      </c>
      <c r="S13824" s="117" t="s">
        <v>14589</v>
      </c>
      <c r="T13824" t="s">
        <v>12136</v>
      </c>
      <c r="U13824" t="s">
        <v>10772</v>
      </c>
    </row>
    <row r="13825" spans="1:21">
      <c r="A13825" s="117" t="s">
        <v>25789</v>
      </c>
      <c r="B13825" t="s">
        <v>14590</v>
      </c>
      <c r="C13825" t="s">
        <v>14590</v>
      </c>
      <c r="D13825">
        <v>68</v>
      </c>
      <c r="E13825">
        <v>62</v>
      </c>
      <c r="F13825">
        <v>68</v>
      </c>
      <c r="G13825">
        <v>62</v>
      </c>
      <c r="H13825">
        <v>1</v>
      </c>
      <c r="I13825">
        <v>1</v>
      </c>
      <c r="J13825">
        <v>0</v>
      </c>
      <c r="K13825" s="194">
        <v>0</v>
      </c>
      <c r="L13825" t="s">
        <v>1083</v>
      </c>
      <c r="M13825" t="s">
        <v>1083</v>
      </c>
      <c r="N13825">
        <v>250000</v>
      </c>
      <c r="O13825" t="s">
        <v>7876</v>
      </c>
      <c r="P13825" t="s">
        <v>18402</v>
      </c>
      <c r="Q13825">
        <v>250</v>
      </c>
      <c r="R13825" s="117" t="s">
        <v>16111</v>
      </c>
      <c r="S13825" s="117" t="s">
        <v>14589</v>
      </c>
      <c r="T13825" t="s">
        <v>12136</v>
      </c>
      <c r="U13825" t="s">
        <v>10772</v>
      </c>
    </row>
    <row r="13826" spans="1:21">
      <c r="A13826" s="117" t="s">
        <v>25790</v>
      </c>
      <c r="B13826" t="s">
        <v>14590</v>
      </c>
      <c r="C13826" t="s">
        <v>14590</v>
      </c>
      <c r="D13826">
        <v>68</v>
      </c>
      <c r="E13826">
        <v>62</v>
      </c>
      <c r="F13826">
        <v>68</v>
      </c>
      <c r="G13826">
        <v>62</v>
      </c>
      <c r="H13826">
        <v>1</v>
      </c>
      <c r="I13826">
        <v>1</v>
      </c>
      <c r="J13826">
        <v>0</v>
      </c>
      <c r="K13826" s="194">
        <v>0</v>
      </c>
      <c r="L13826" t="s">
        <v>1083</v>
      </c>
      <c r="M13826" t="s">
        <v>1083</v>
      </c>
      <c r="N13826">
        <v>250000</v>
      </c>
      <c r="O13826" t="s">
        <v>7876</v>
      </c>
      <c r="P13826" t="s">
        <v>13905</v>
      </c>
      <c r="Q13826">
        <v>250</v>
      </c>
      <c r="R13826" s="117" t="s">
        <v>16111</v>
      </c>
      <c r="S13826" s="117" t="s">
        <v>14589</v>
      </c>
      <c r="T13826" t="s">
        <v>12136</v>
      </c>
      <c r="U13826" t="s">
        <v>10772</v>
      </c>
    </row>
    <row r="13827" spans="1:21">
      <c r="A13827" s="117" t="s">
        <v>18909</v>
      </c>
      <c r="B13827" t="s">
        <v>14590</v>
      </c>
      <c r="C13827" t="s">
        <v>14590</v>
      </c>
      <c r="D13827">
        <v>68</v>
      </c>
      <c r="E13827">
        <v>62</v>
      </c>
      <c r="F13827">
        <v>68</v>
      </c>
      <c r="G13827">
        <v>62</v>
      </c>
      <c r="H13827">
        <v>1</v>
      </c>
      <c r="I13827">
        <v>1</v>
      </c>
      <c r="J13827">
        <v>0</v>
      </c>
      <c r="K13827" s="194">
        <v>0</v>
      </c>
      <c r="L13827" t="s">
        <v>1083</v>
      </c>
      <c r="M13827" t="s">
        <v>1083</v>
      </c>
      <c r="O13827" t="s">
        <v>7876</v>
      </c>
      <c r="P13827" t="s">
        <v>18402</v>
      </c>
      <c r="R13827" s="117" t="s">
        <v>16111</v>
      </c>
      <c r="S13827" s="117" t="s">
        <v>14589</v>
      </c>
      <c r="T13827" t="s">
        <v>12136</v>
      </c>
      <c r="U13827" t="s">
        <v>10772</v>
      </c>
    </row>
    <row r="13828" spans="1:21">
      <c r="A13828" s="117" t="s">
        <v>18401</v>
      </c>
      <c r="B13828" t="s">
        <v>14590</v>
      </c>
      <c r="C13828" t="s">
        <v>14590</v>
      </c>
      <c r="D13828">
        <v>68</v>
      </c>
      <c r="E13828">
        <v>62</v>
      </c>
      <c r="F13828">
        <v>68</v>
      </c>
      <c r="G13828">
        <v>62</v>
      </c>
      <c r="H13828">
        <v>1</v>
      </c>
      <c r="I13828">
        <v>1</v>
      </c>
      <c r="J13828">
        <v>0</v>
      </c>
      <c r="K13828" s="194">
        <v>0</v>
      </c>
      <c r="L13828" t="s">
        <v>1083</v>
      </c>
      <c r="M13828" t="s">
        <v>1083</v>
      </c>
      <c r="N13828">
        <v>160000</v>
      </c>
      <c r="O13828" t="s">
        <v>7876</v>
      </c>
      <c r="P13828" t="s">
        <v>18402</v>
      </c>
      <c r="Q13828">
        <v>160</v>
      </c>
      <c r="R13828" s="117" t="s">
        <v>16111</v>
      </c>
      <c r="S13828" s="117" t="s">
        <v>14589</v>
      </c>
      <c r="T13828" t="s">
        <v>12136</v>
      </c>
      <c r="U13828" t="s">
        <v>10772</v>
      </c>
    </row>
    <row r="13829" spans="1:21">
      <c r="A13829" s="117" t="s">
        <v>18983</v>
      </c>
      <c r="B13829" t="s">
        <v>14590</v>
      </c>
      <c r="C13829" t="s">
        <v>14590</v>
      </c>
      <c r="D13829">
        <v>68</v>
      </c>
      <c r="E13829">
        <v>62</v>
      </c>
      <c r="F13829">
        <v>68</v>
      </c>
      <c r="G13829">
        <v>62</v>
      </c>
      <c r="H13829">
        <v>1</v>
      </c>
      <c r="I13829">
        <v>1</v>
      </c>
      <c r="J13829">
        <v>0</v>
      </c>
      <c r="K13829" s="194">
        <v>0</v>
      </c>
      <c r="L13829" t="s">
        <v>1083</v>
      </c>
      <c r="M13829" t="s">
        <v>1083</v>
      </c>
      <c r="O13829" t="s">
        <v>7876</v>
      </c>
      <c r="P13829" t="s">
        <v>18402</v>
      </c>
      <c r="R13829" s="117" t="s">
        <v>16111</v>
      </c>
      <c r="S13829" s="117" t="s">
        <v>14589</v>
      </c>
      <c r="T13829" t="s">
        <v>12136</v>
      </c>
      <c r="U13829" t="s">
        <v>10772</v>
      </c>
    </row>
    <row r="13830" spans="1:21">
      <c r="A13830" s="117" t="s">
        <v>19397</v>
      </c>
      <c r="B13830" t="s">
        <v>14590</v>
      </c>
      <c r="C13830" t="s">
        <v>14590</v>
      </c>
      <c r="D13830">
        <v>68</v>
      </c>
      <c r="E13830">
        <v>62</v>
      </c>
      <c r="F13830">
        <v>68</v>
      </c>
      <c r="G13830">
        <v>62</v>
      </c>
      <c r="H13830">
        <v>1</v>
      </c>
      <c r="I13830">
        <v>1</v>
      </c>
      <c r="J13830">
        <v>0</v>
      </c>
      <c r="K13830" s="194">
        <v>0</v>
      </c>
      <c r="L13830" t="s">
        <v>1083</v>
      </c>
      <c r="M13830" t="s">
        <v>1083</v>
      </c>
      <c r="N13830">
        <v>180000</v>
      </c>
      <c r="O13830" t="s">
        <v>7876</v>
      </c>
      <c r="P13830" t="s">
        <v>18402</v>
      </c>
      <c r="Q13830">
        <v>180</v>
      </c>
      <c r="R13830" s="117" t="s">
        <v>16111</v>
      </c>
      <c r="S13830" s="117" t="s">
        <v>14589</v>
      </c>
      <c r="T13830" t="s">
        <v>12136</v>
      </c>
      <c r="U13830" t="s">
        <v>10772</v>
      </c>
    </row>
    <row r="13831" spans="1:21">
      <c r="A13831" s="117" t="s">
        <v>18156</v>
      </c>
      <c r="B13831" t="s">
        <v>14590</v>
      </c>
      <c r="C13831" t="s">
        <v>14590</v>
      </c>
      <c r="D13831">
        <v>68</v>
      </c>
      <c r="E13831">
        <v>62</v>
      </c>
      <c r="F13831">
        <v>68</v>
      </c>
      <c r="G13831">
        <v>62</v>
      </c>
      <c r="H13831">
        <v>1</v>
      </c>
      <c r="I13831">
        <v>1</v>
      </c>
      <c r="J13831">
        <v>0</v>
      </c>
      <c r="K13831" s="194">
        <v>0</v>
      </c>
      <c r="L13831" t="s">
        <v>1083</v>
      </c>
      <c r="M13831" t="s">
        <v>1083</v>
      </c>
      <c r="N13831">
        <v>320000</v>
      </c>
      <c r="O13831" t="s">
        <v>7876</v>
      </c>
      <c r="P13831" t="s">
        <v>8780</v>
      </c>
      <c r="Q13831">
        <v>320</v>
      </c>
      <c r="R13831" s="117" t="s">
        <v>16111</v>
      </c>
      <c r="S13831" s="117" t="s">
        <v>14589</v>
      </c>
      <c r="T13831" t="s">
        <v>12136</v>
      </c>
      <c r="U13831" t="s">
        <v>10772</v>
      </c>
    </row>
    <row r="13832" spans="1:21">
      <c r="A13832" s="117" t="s">
        <v>21339</v>
      </c>
      <c r="B13832" t="s">
        <v>14590</v>
      </c>
      <c r="C13832" t="s">
        <v>14590</v>
      </c>
      <c r="D13832">
        <v>68</v>
      </c>
      <c r="E13832">
        <v>62</v>
      </c>
      <c r="F13832">
        <v>69</v>
      </c>
      <c r="G13832">
        <v>63</v>
      </c>
      <c r="H13832">
        <v>1</v>
      </c>
      <c r="I13832">
        <v>1</v>
      </c>
      <c r="J13832">
        <v>0</v>
      </c>
      <c r="K13832" s="194">
        <v>0</v>
      </c>
      <c r="L13832" t="s">
        <v>1083</v>
      </c>
      <c r="M13832" t="s">
        <v>1083</v>
      </c>
      <c r="O13832" t="s">
        <v>7876</v>
      </c>
      <c r="P13832" t="s">
        <v>13905</v>
      </c>
      <c r="R13832" s="117" t="s">
        <v>16111</v>
      </c>
      <c r="S13832" s="117" t="s">
        <v>14589</v>
      </c>
      <c r="T13832" t="s">
        <v>12136</v>
      </c>
      <c r="U13832" t="s">
        <v>10772</v>
      </c>
    </row>
    <row r="13833" spans="1:21">
      <c r="A13833" s="117" t="s">
        <v>25791</v>
      </c>
      <c r="B13833" t="s">
        <v>14590</v>
      </c>
      <c r="C13833" t="s">
        <v>14590</v>
      </c>
      <c r="D13833">
        <v>68</v>
      </c>
      <c r="E13833">
        <v>62</v>
      </c>
      <c r="F13833">
        <v>68</v>
      </c>
      <c r="G13833">
        <v>62</v>
      </c>
      <c r="H13833">
        <v>1</v>
      </c>
      <c r="I13833">
        <v>1</v>
      </c>
      <c r="J13833">
        <v>0</v>
      </c>
      <c r="K13833" s="194">
        <v>0</v>
      </c>
      <c r="L13833" t="s">
        <v>1083</v>
      </c>
      <c r="M13833" t="s">
        <v>1083</v>
      </c>
      <c r="N13833">
        <v>320000</v>
      </c>
      <c r="O13833" t="s">
        <v>7876</v>
      </c>
      <c r="P13833" t="s">
        <v>13905</v>
      </c>
      <c r="Q13833">
        <v>320</v>
      </c>
      <c r="R13833" s="117" t="s">
        <v>16111</v>
      </c>
      <c r="S13833" s="117" t="s">
        <v>14589</v>
      </c>
      <c r="T13833" t="s">
        <v>12136</v>
      </c>
      <c r="U13833" t="s">
        <v>10772</v>
      </c>
    </row>
    <row r="13834" spans="1:21">
      <c r="A13834" s="117" t="s">
        <v>18214</v>
      </c>
      <c r="B13834" t="s">
        <v>14590</v>
      </c>
      <c r="C13834" t="s">
        <v>14590</v>
      </c>
      <c r="D13834">
        <v>68</v>
      </c>
      <c r="E13834">
        <v>62</v>
      </c>
      <c r="F13834">
        <v>68</v>
      </c>
      <c r="G13834">
        <v>62</v>
      </c>
      <c r="H13834">
        <v>1</v>
      </c>
      <c r="I13834">
        <v>1</v>
      </c>
      <c r="J13834">
        <v>0</v>
      </c>
      <c r="K13834" s="194">
        <v>0</v>
      </c>
      <c r="L13834" t="s">
        <v>1083</v>
      </c>
      <c r="M13834" t="s">
        <v>1083</v>
      </c>
      <c r="N13834">
        <v>160000</v>
      </c>
      <c r="O13834" t="s">
        <v>7876</v>
      </c>
      <c r="P13834" t="s">
        <v>18215</v>
      </c>
      <c r="Q13834">
        <v>160</v>
      </c>
      <c r="R13834" s="117" t="s">
        <v>16111</v>
      </c>
      <c r="S13834" s="117" t="s">
        <v>14589</v>
      </c>
      <c r="T13834" t="s">
        <v>12136</v>
      </c>
      <c r="U13834" t="s">
        <v>10772</v>
      </c>
    </row>
    <row r="13835" spans="1:21">
      <c r="A13835" s="117" t="s">
        <v>25792</v>
      </c>
      <c r="B13835" t="s">
        <v>14590</v>
      </c>
      <c r="C13835" t="s">
        <v>14590</v>
      </c>
      <c r="D13835">
        <v>68</v>
      </c>
      <c r="E13835">
        <v>62</v>
      </c>
      <c r="F13835">
        <v>68</v>
      </c>
      <c r="G13835">
        <v>62</v>
      </c>
      <c r="H13835">
        <v>1</v>
      </c>
      <c r="I13835">
        <v>1</v>
      </c>
      <c r="J13835">
        <v>0</v>
      </c>
      <c r="K13835" s="194">
        <v>0</v>
      </c>
      <c r="L13835" t="s">
        <v>1083</v>
      </c>
      <c r="M13835" t="s">
        <v>1083</v>
      </c>
      <c r="N13835">
        <v>320000</v>
      </c>
      <c r="O13835" t="s">
        <v>7876</v>
      </c>
      <c r="P13835" t="s">
        <v>18402</v>
      </c>
      <c r="Q13835">
        <v>320</v>
      </c>
      <c r="R13835" s="117" t="s">
        <v>16111</v>
      </c>
      <c r="S13835" s="117" t="s">
        <v>14589</v>
      </c>
      <c r="T13835" t="s">
        <v>12136</v>
      </c>
      <c r="U13835" t="s">
        <v>10772</v>
      </c>
    </row>
    <row r="13836" spans="1:21">
      <c r="A13836" s="117" t="s">
        <v>18984</v>
      </c>
      <c r="B13836" t="s">
        <v>14590</v>
      </c>
      <c r="C13836" t="s">
        <v>14590</v>
      </c>
      <c r="D13836">
        <v>68</v>
      </c>
      <c r="E13836">
        <v>62</v>
      </c>
      <c r="F13836">
        <v>68</v>
      </c>
      <c r="G13836">
        <v>62</v>
      </c>
      <c r="H13836">
        <v>1</v>
      </c>
      <c r="I13836">
        <v>1</v>
      </c>
      <c r="J13836">
        <v>0</v>
      </c>
      <c r="K13836" s="194">
        <v>0</v>
      </c>
      <c r="L13836" t="s">
        <v>1083</v>
      </c>
      <c r="M13836" t="s">
        <v>1083</v>
      </c>
      <c r="N13836">
        <v>320000</v>
      </c>
      <c r="O13836" t="s">
        <v>7876</v>
      </c>
      <c r="P13836" t="s">
        <v>13905</v>
      </c>
      <c r="Q13836">
        <v>320</v>
      </c>
      <c r="R13836" s="117" t="s">
        <v>16111</v>
      </c>
      <c r="S13836" s="117" t="s">
        <v>14589</v>
      </c>
      <c r="T13836" t="s">
        <v>12136</v>
      </c>
      <c r="U13836" t="s">
        <v>10772</v>
      </c>
    </row>
    <row r="13837" spans="1:21">
      <c r="A13837" s="117" t="s">
        <v>19157</v>
      </c>
      <c r="B13837" t="s">
        <v>14590</v>
      </c>
      <c r="C13837" t="s">
        <v>14590</v>
      </c>
      <c r="D13837">
        <v>68</v>
      </c>
      <c r="E13837">
        <v>62</v>
      </c>
      <c r="F13837">
        <v>68</v>
      </c>
      <c r="G13837">
        <v>62</v>
      </c>
      <c r="H13837">
        <v>1</v>
      </c>
      <c r="I13837">
        <v>1</v>
      </c>
      <c r="J13837">
        <v>0</v>
      </c>
      <c r="K13837" s="194">
        <v>0</v>
      </c>
      <c r="L13837" t="s">
        <v>1083</v>
      </c>
      <c r="M13837" t="s">
        <v>1083</v>
      </c>
      <c r="O13837" t="s">
        <v>7876</v>
      </c>
      <c r="P13837" t="s">
        <v>18402</v>
      </c>
      <c r="R13837" s="117" t="s">
        <v>16111</v>
      </c>
      <c r="S13837" s="117" t="s">
        <v>14589</v>
      </c>
      <c r="T13837" t="s">
        <v>12136</v>
      </c>
      <c r="U13837" t="s">
        <v>10772</v>
      </c>
    </row>
    <row r="13838" spans="1:21">
      <c r="A13838" s="117" t="s">
        <v>25793</v>
      </c>
      <c r="B13838" t="s">
        <v>14590</v>
      </c>
      <c r="C13838" t="s">
        <v>14590</v>
      </c>
      <c r="D13838">
        <v>68</v>
      </c>
      <c r="E13838">
        <v>62</v>
      </c>
      <c r="F13838">
        <v>68</v>
      </c>
      <c r="G13838">
        <v>62</v>
      </c>
      <c r="H13838">
        <v>1</v>
      </c>
      <c r="I13838">
        <v>1</v>
      </c>
      <c r="J13838">
        <v>0</v>
      </c>
      <c r="K13838" s="194">
        <v>0</v>
      </c>
      <c r="L13838" t="s">
        <v>1083</v>
      </c>
      <c r="M13838" t="s">
        <v>1083</v>
      </c>
      <c r="N13838">
        <v>320000</v>
      </c>
      <c r="O13838" t="s">
        <v>7876</v>
      </c>
      <c r="P13838" t="s">
        <v>13905</v>
      </c>
      <c r="Q13838">
        <v>320</v>
      </c>
      <c r="R13838" s="117" t="s">
        <v>16111</v>
      </c>
      <c r="S13838" s="117" t="s">
        <v>14589</v>
      </c>
      <c r="T13838" t="s">
        <v>12136</v>
      </c>
      <c r="U13838" t="s">
        <v>10772</v>
      </c>
    </row>
    <row r="13839" spans="1:21">
      <c r="A13839" s="117" t="s">
        <v>13726</v>
      </c>
      <c r="B13839" t="s">
        <v>14590</v>
      </c>
      <c r="C13839" t="s">
        <v>14593</v>
      </c>
      <c r="D13839">
        <v>68</v>
      </c>
      <c r="E13839">
        <v>62</v>
      </c>
      <c r="F13839" t="e">
        <v>#N/A</v>
      </c>
      <c r="G13839" t="e">
        <v>#N/A</v>
      </c>
      <c r="H13839">
        <v>1</v>
      </c>
      <c r="I13839">
        <v>1</v>
      </c>
      <c r="J13839">
        <v>0</v>
      </c>
      <c r="K13839" s="194" t="e">
        <v>#N/A</v>
      </c>
      <c r="L13839" t="s">
        <v>1083</v>
      </c>
      <c r="M13839" t="s">
        <v>1083</v>
      </c>
      <c r="O13839" t="s">
        <v>7876</v>
      </c>
      <c r="P13839" t="s">
        <v>18406</v>
      </c>
      <c r="R13839" s="117" t="s">
        <v>16111</v>
      </c>
      <c r="S13839" s="117" t="s">
        <v>14589</v>
      </c>
      <c r="T13839" t="s">
        <v>12136</v>
      </c>
      <c r="U13839" t="s">
        <v>10772</v>
      </c>
    </row>
    <row r="13840" spans="1:21">
      <c r="A13840" s="117" t="s">
        <v>20482</v>
      </c>
      <c r="B13840" t="s">
        <v>14590</v>
      </c>
      <c r="C13840" t="s">
        <v>14590</v>
      </c>
      <c r="D13840">
        <v>68</v>
      </c>
      <c r="E13840">
        <v>62</v>
      </c>
      <c r="F13840">
        <v>68</v>
      </c>
      <c r="G13840">
        <v>62</v>
      </c>
      <c r="H13840">
        <v>1</v>
      </c>
      <c r="I13840">
        <v>1</v>
      </c>
      <c r="J13840">
        <v>0</v>
      </c>
      <c r="K13840" s="194">
        <v>0</v>
      </c>
      <c r="L13840" t="s">
        <v>1083</v>
      </c>
      <c r="M13840" t="s">
        <v>1083</v>
      </c>
      <c r="O13840" t="s">
        <v>7876</v>
      </c>
      <c r="P13840" t="s">
        <v>18411</v>
      </c>
      <c r="R13840" s="117" t="s">
        <v>16111</v>
      </c>
      <c r="S13840" s="117" t="s">
        <v>14589</v>
      </c>
      <c r="T13840" t="s">
        <v>12136</v>
      </c>
      <c r="U13840" t="s">
        <v>10772</v>
      </c>
    </row>
    <row r="13841" spans="1:21">
      <c r="A13841" s="117" t="s">
        <v>18157</v>
      </c>
      <c r="B13841" t="s">
        <v>14590</v>
      </c>
      <c r="C13841" t="s">
        <v>14590</v>
      </c>
      <c r="D13841">
        <v>68</v>
      </c>
      <c r="E13841">
        <v>62</v>
      </c>
      <c r="F13841">
        <v>68</v>
      </c>
      <c r="G13841">
        <v>62</v>
      </c>
      <c r="H13841">
        <v>1</v>
      </c>
      <c r="I13841">
        <v>1</v>
      </c>
      <c r="J13841">
        <v>0</v>
      </c>
      <c r="K13841" s="194">
        <v>0</v>
      </c>
      <c r="L13841" t="s">
        <v>1083</v>
      </c>
      <c r="M13841" t="s">
        <v>1083</v>
      </c>
      <c r="N13841">
        <v>165000</v>
      </c>
      <c r="O13841" t="s">
        <v>7876</v>
      </c>
      <c r="P13841" t="s">
        <v>12312</v>
      </c>
      <c r="Q13841">
        <v>165</v>
      </c>
      <c r="R13841" s="117" t="s">
        <v>16111</v>
      </c>
      <c r="S13841" s="117" t="s">
        <v>14589</v>
      </c>
      <c r="T13841" t="s">
        <v>12136</v>
      </c>
      <c r="U13841" t="s">
        <v>10772</v>
      </c>
    </row>
    <row r="13842" spans="1:21">
      <c r="A13842" s="117" t="s">
        <v>23178</v>
      </c>
      <c r="B13842" t="s">
        <v>14590</v>
      </c>
      <c r="C13842" t="s">
        <v>14590</v>
      </c>
      <c r="D13842">
        <v>68</v>
      </c>
      <c r="E13842">
        <v>62</v>
      </c>
      <c r="F13842">
        <v>68</v>
      </c>
      <c r="G13842">
        <v>62</v>
      </c>
      <c r="H13842">
        <v>1</v>
      </c>
      <c r="I13842">
        <v>1</v>
      </c>
      <c r="J13842">
        <v>0</v>
      </c>
      <c r="K13842" s="194">
        <v>0</v>
      </c>
      <c r="L13842" t="s">
        <v>1083</v>
      </c>
      <c r="M13842" t="s">
        <v>1083</v>
      </c>
      <c r="N13842">
        <v>320000</v>
      </c>
      <c r="O13842" t="s">
        <v>7876</v>
      </c>
      <c r="P13842" t="s">
        <v>13905</v>
      </c>
      <c r="Q13842">
        <v>320</v>
      </c>
      <c r="R13842" s="117" t="s">
        <v>16111</v>
      </c>
      <c r="S13842" s="117" t="s">
        <v>14589</v>
      </c>
      <c r="T13842" t="s">
        <v>12136</v>
      </c>
      <c r="U13842" t="s">
        <v>10772</v>
      </c>
    </row>
    <row r="13843" spans="1:21">
      <c r="A13843" s="117" t="s">
        <v>18158</v>
      </c>
      <c r="B13843" t="s">
        <v>14590</v>
      </c>
      <c r="C13843" t="s">
        <v>14590</v>
      </c>
      <c r="D13843">
        <v>68</v>
      </c>
      <c r="E13843">
        <v>62</v>
      </c>
      <c r="F13843">
        <v>68</v>
      </c>
      <c r="G13843">
        <v>62</v>
      </c>
      <c r="H13843">
        <v>1</v>
      </c>
      <c r="I13843">
        <v>1</v>
      </c>
      <c r="J13843">
        <v>0</v>
      </c>
      <c r="K13843" s="194">
        <v>0</v>
      </c>
      <c r="L13843" t="s">
        <v>1083</v>
      </c>
      <c r="M13843" t="s">
        <v>1083</v>
      </c>
      <c r="N13843">
        <v>320000</v>
      </c>
      <c r="O13843" t="s">
        <v>7876</v>
      </c>
      <c r="P13843" t="s">
        <v>8780</v>
      </c>
      <c r="Q13843">
        <v>320</v>
      </c>
      <c r="R13843" s="117" t="s">
        <v>16111</v>
      </c>
      <c r="S13843" s="117" t="s">
        <v>14589</v>
      </c>
      <c r="T13843" t="s">
        <v>12136</v>
      </c>
      <c r="U13843" t="s">
        <v>10772</v>
      </c>
    </row>
    <row r="13844" spans="1:21">
      <c r="A13844" s="117" t="s">
        <v>21340</v>
      </c>
      <c r="B13844" t="s">
        <v>14590</v>
      </c>
      <c r="C13844" t="s">
        <v>14590</v>
      </c>
      <c r="D13844">
        <v>68</v>
      </c>
      <c r="E13844">
        <v>62</v>
      </c>
      <c r="F13844">
        <v>68</v>
      </c>
      <c r="G13844">
        <v>62</v>
      </c>
      <c r="H13844">
        <v>1</v>
      </c>
      <c r="I13844">
        <v>1</v>
      </c>
      <c r="J13844">
        <v>0</v>
      </c>
      <c r="K13844" s="194">
        <v>0</v>
      </c>
      <c r="L13844" t="s">
        <v>1083</v>
      </c>
      <c r="M13844" t="s">
        <v>1083</v>
      </c>
      <c r="O13844" t="s">
        <v>7876</v>
      </c>
      <c r="P13844" t="s">
        <v>18411</v>
      </c>
      <c r="R13844" s="117" t="s">
        <v>16111</v>
      </c>
      <c r="S13844" s="117" t="s">
        <v>14589</v>
      </c>
      <c r="T13844" t="s">
        <v>12136</v>
      </c>
      <c r="U13844" t="s">
        <v>10772</v>
      </c>
    </row>
    <row r="13845" spans="1:21">
      <c r="A13845" s="117" t="s">
        <v>18403</v>
      </c>
      <c r="B13845" t="s">
        <v>14590</v>
      </c>
      <c r="C13845" t="s">
        <v>14590</v>
      </c>
      <c r="D13845">
        <v>68</v>
      </c>
      <c r="E13845">
        <v>62</v>
      </c>
      <c r="F13845">
        <v>68</v>
      </c>
      <c r="G13845">
        <v>62</v>
      </c>
      <c r="H13845">
        <v>1</v>
      </c>
      <c r="I13845">
        <v>1</v>
      </c>
      <c r="J13845">
        <v>2</v>
      </c>
      <c r="K13845" s="194">
        <v>2</v>
      </c>
      <c r="L13845" t="s">
        <v>1083</v>
      </c>
      <c r="M13845" t="s">
        <v>1083</v>
      </c>
      <c r="N13845">
        <v>270000</v>
      </c>
      <c r="O13845" t="s">
        <v>7876</v>
      </c>
      <c r="P13845" t="s">
        <v>13905</v>
      </c>
      <c r="Q13845">
        <v>270</v>
      </c>
      <c r="R13845" s="117" t="s">
        <v>16111</v>
      </c>
      <c r="S13845" s="117" t="s">
        <v>14589</v>
      </c>
      <c r="T13845" t="s">
        <v>12136</v>
      </c>
      <c r="U13845" t="s">
        <v>10772</v>
      </c>
    </row>
    <row r="13846" spans="1:21">
      <c r="A13846" s="117" t="s">
        <v>25794</v>
      </c>
      <c r="B13846" t="s">
        <v>14590</v>
      </c>
      <c r="C13846" t="s">
        <v>14590</v>
      </c>
      <c r="D13846">
        <v>68</v>
      </c>
      <c r="E13846">
        <v>62</v>
      </c>
      <c r="F13846">
        <v>68</v>
      </c>
      <c r="G13846">
        <v>62</v>
      </c>
      <c r="H13846">
        <v>1</v>
      </c>
      <c r="I13846">
        <v>1</v>
      </c>
      <c r="J13846">
        <v>0</v>
      </c>
      <c r="K13846" s="194">
        <v>0</v>
      </c>
      <c r="L13846" t="s">
        <v>1083</v>
      </c>
      <c r="M13846" t="s">
        <v>1083</v>
      </c>
      <c r="N13846">
        <v>590000</v>
      </c>
      <c r="O13846" t="s">
        <v>7876</v>
      </c>
      <c r="P13846" t="s">
        <v>19159</v>
      </c>
      <c r="Q13846">
        <v>590</v>
      </c>
      <c r="R13846" s="117" t="s">
        <v>16111</v>
      </c>
      <c r="S13846" s="117" t="s">
        <v>14589</v>
      </c>
      <c r="T13846" t="s">
        <v>12136</v>
      </c>
      <c r="U13846" t="s">
        <v>10772</v>
      </c>
    </row>
    <row r="13847" spans="1:21">
      <c r="A13847" s="117" t="s">
        <v>13727</v>
      </c>
      <c r="B13847" t="s">
        <v>14590</v>
      </c>
      <c r="C13847" t="s">
        <v>14593</v>
      </c>
      <c r="D13847">
        <v>68</v>
      </c>
      <c r="E13847">
        <v>62</v>
      </c>
      <c r="F13847" t="e">
        <v>#N/A</v>
      </c>
      <c r="G13847" t="e">
        <v>#N/A</v>
      </c>
      <c r="H13847">
        <v>1</v>
      </c>
      <c r="I13847">
        <v>1</v>
      </c>
      <c r="J13847">
        <v>0</v>
      </c>
      <c r="K13847" s="194" t="e">
        <v>#N/A</v>
      </c>
      <c r="L13847" t="s">
        <v>1083</v>
      </c>
      <c r="M13847" t="s">
        <v>1083</v>
      </c>
      <c r="O13847" t="s">
        <v>7876</v>
      </c>
      <c r="P13847" t="s">
        <v>12115</v>
      </c>
      <c r="R13847" s="117" t="s">
        <v>16111</v>
      </c>
      <c r="S13847" s="117" t="s">
        <v>14589</v>
      </c>
      <c r="T13847" t="s">
        <v>12136</v>
      </c>
      <c r="U13847" t="s">
        <v>10772</v>
      </c>
    </row>
    <row r="13848" spans="1:21">
      <c r="A13848" s="117" t="s">
        <v>18404</v>
      </c>
      <c r="B13848" t="s">
        <v>14590</v>
      </c>
      <c r="C13848" t="s">
        <v>14590</v>
      </c>
      <c r="D13848">
        <v>68</v>
      </c>
      <c r="E13848">
        <v>62</v>
      </c>
      <c r="F13848">
        <v>68</v>
      </c>
      <c r="G13848">
        <v>62</v>
      </c>
      <c r="H13848">
        <v>1</v>
      </c>
      <c r="I13848">
        <v>1</v>
      </c>
      <c r="J13848">
        <v>0</v>
      </c>
      <c r="K13848" s="194">
        <v>0</v>
      </c>
      <c r="L13848" t="s">
        <v>1083</v>
      </c>
      <c r="M13848" t="s">
        <v>1083</v>
      </c>
      <c r="O13848" t="s">
        <v>7876</v>
      </c>
      <c r="P13848" t="s">
        <v>18405</v>
      </c>
      <c r="R13848" s="117" t="s">
        <v>16111</v>
      </c>
      <c r="S13848" s="117" t="s">
        <v>14589</v>
      </c>
      <c r="T13848" t="s">
        <v>12136</v>
      </c>
      <c r="U13848" t="s">
        <v>10772</v>
      </c>
    </row>
    <row r="13849" spans="1:21">
      <c r="A13849" s="117" t="s">
        <v>13728</v>
      </c>
      <c r="B13849" t="s">
        <v>13815</v>
      </c>
      <c r="C13849" t="s">
        <v>14593</v>
      </c>
      <c r="D13849">
        <v>2</v>
      </c>
      <c r="E13849">
        <v>62</v>
      </c>
      <c r="F13849" t="e">
        <v>#N/A</v>
      </c>
      <c r="G13849" t="e">
        <v>#N/A</v>
      </c>
      <c r="H13849">
        <v>1</v>
      </c>
      <c r="I13849">
        <v>1</v>
      </c>
      <c r="J13849">
        <v>1</v>
      </c>
      <c r="K13849" s="194" t="e">
        <v>#N/A</v>
      </c>
      <c r="L13849" t="s">
        <v>1083</v>
      </c>
      <c r="M13849" t="s">
        <v>1083</v>
      </c>
      <c r="N13849">
        <v>300000</v>
      </c>
      <c r="O13849" t="s">
        <v>7876</v>
      </c>
      <c r="P13849" t="s">
        <v>12112</v>
      </c>
      <c r="Q13849">
        <v>300</v>
      </c>
      <c r="R13849" s="117" t="s">
        <v>16111</v>
      </c>
      <c r="S13849" s="117" t="s">
        <v>14589</v>
      </c>
      <c r="T13849" t="s">
        <v>12136</v>
      </c>
      <c r="U13849" t="s">
        <v>10772</v>
      </c>
    </row>
    <row r="13850" spans="1:21">
      <c r="A13850" s="117" t="s">
        <v>13729</v>
      </c>
      <c r="B13850" t="s">
        <v>14590</v>
      </c>
      <c r="C13850" t="s">
        <v>14593</v>
      </c>
      <c r="D13850">
        <v>68</v>
      </c>
      <c r="E13850">
        <v>62</v>
      </c>
      <c r="F13850" t="e">
        <v>#N/A</v>
      </c>
      <c r="G13850" t="e">
        <v>#N/A</v>
      </c>
      <c r="H13850">
        <v>1</v>
      </c>
      <c r="I13850">
        <v>1</v>
      </c>
      <c r="J13850">
        <v>0</v>
      </c>
      <c r="K13850" s="194" t="e">
        <v>#N/A</v>
      </c>
      <c r="L13850" t="s">
        <v>1083</v>
      </c>
      <c r="M13850" t="s">
        <v>1083</v>
      </c>
      <c r="N13850">
        <v>320000</v>
      </c>
      <c r="O13850" t="s">
        <v>7876</v>
      </c>
      <c r="P13850" t="s">
        <v>11556</v>
      </c>
      <c r="Q13850">
        <v>320</v>
      </c>
      <c r="R13850" s="117" t="s">
        <v>16111</v>
      </c>
      <c r="S13850" s="117" t="s">
        <v>14589</v>
      </c>
      <c r="T13850" t="s">
        <v>12136</v>
      </c>
      <c r="U13850" t="s">
        <v>10772</v>
      </c>
    </row>
    <row r="13851" spans="1:21">
      <c r="A13851" s="117" t="s">
        <v>25795</v>
      </c>
      <c r="B13851" t="s">
        <v>14590</v>
      </c>
      <c r="C13851" t="s">
        <v>14590</v>
      </c>
      <c r="D13851">
        <v>68</v>
      </c>
      <c r="E13851">
        <v>62</v>
      </c>
      <c r="F13851">
        <v>68</v>
      </c>
      <c r="G13851">
        <v>62</v>
      </c>
      <c r="H13851">
        <v>1</v>
      </c>
      <c r="I13851">
        <v>1</v>
      </c>
      <c r="J13851">
        <v>0</v>
      </c>
      <c r="K13851" s="194">
        <v>0</v>
      </c>
      <c r="L13851" t="s">
        <v>1083</v>
      </c>
      <c r="M13851" t="s">
        <v>1083</v>
      </c>
      <c r="N13851">
        <v>250000</v>
      </c>
      <c r="O13851" t="s">
        <v>7876</v>
      </c>
      <c r="P13851" t="s">
        <v>18402</v>
      </c>
      <c r="Q13851">
        <v>250</v>
      </c>
      <c r="R13851" s="117" t="s">
        <v>16111</v>
      </c>
      <c r="S13851" s="117" t="s">
        <v>14589</v>
      </c>
      <c r="T13851" t="s">
        <v>12136</v>
      </c>
      <c r="U13851" t="s">
        <v>10772</v>
      </c>
    </row>
    <row r="13852" spans="1:21">
      <c r="A13852" s="117" t="s">
        <v>13730</v>
      </c>
      <c r="B13852" t="s">
        <v>14590</v>
      </c>
      <c r="C13852" t="s">
        <v>14593</v>
      </c>
      <c r="D13852">
        <v>68</v>
      </c>
      <c r="E13852">
        <v>62</v>
      </c>
      <c r="F13852" t="e">
        <v>#N/A</v>
      </c>
      <c r="G13852" t="e">
        <v>#N/A</v>
      </c>
      <c r="H13852">
        <v>1</v>
      </c>
      <c r="I13852">
        <v>1</v>
      </c>
      <c r="J13852">
        <v>0</v>
      </c>
      <c r="K13852" s="194" t="e">
        <v>#N/A</v>
      </c>
      <c r="L13852" t="s">
        <v>1083</v>
      </c>
      <c r="M13852" t="s">
        <v>1083</v>
      </c>
      <c r="N13852">
        <v>200000</v>
      </c>
      <c r="O13852" t="s">
        <v>7876</v>
      </c>
      <c r="P13852" t="s">
        <v>18406</v>
      </c>
      <c r="Q13852">
        <v>200</v>
      </c>
      <c r="R13852" s="117" t="s">
        <v>16111</v>
      </c>
      <c r="S13852" s="117" t="s">
        <v>14589</v>
      </c>
      <c r="T13852" t="s">
        <v>12136</v>
      </c>
      <c r="U13852" t="s">
        <v>10772</v>
      </c>
    </row>
    <row r="13853" spans="1:21">
      <c r="A13853" s="117" t="s">
        <v>18407</v>
      </c>
      <c r="B13853" t="s">
        <v>14590</v>
      </c>
      <c r="C13853" t="s">
        <v>14590</v>
      </c>
      <c r="D13853">
        <v>68</v>
      </c>
      <c r="E13853">
        <v>62</v>
      </c>
      <c r="F13853">
        <v>68</v>
      </c>
      <c r="G13853">
        <v>62</v>
      </c>
      <c r="H13853">
        <v>1</v>
      </c>
      <c r="I13853">
        <v>1</v>
      </c>
      <c r="J13853">
        <v>0</v>
      </c>
      <c r="K13853" s="194">
        <v>0</v>
      </c>
      <c r="L13853" t="s">
        <v>1083</v>
      </c>
      <c r="M13853" t="s">
        <v>1083</v>
      </c>
      <c r="O13853" t="s">
        <v>7876</v>
      </c>
      <c r="P13853" t="s">
        <v>18408</v>
      </c>
      <c r="R13853" s="117" t="s">
        <v>16111</v>
      </c>
      <c r="S13853" s="117" t="s">
        <v>14589</v>
      </c>
      <c r="T13853" t="s">
        <v>12136</v>
      </c>
      <c r="U13853" t="s">
        <v>10772</v>
      </c>
    </row>
    <row r="13854" spans="1:21">
      <c r="A13854" s="117" t="s">
        <v>21341</v>
      </c>
      <c r="B13854" t="s">
        <v>14590</v>
      </c>
      <c r="C13854" t="s">
        <v>14590</v>
      </c>
      <c r="D13854">
        <v>68</v>
      </c>
      <c r="E13854">
        <v>62</v>
      </c>
      <c r="F13854">
        <v>68</v>
      </c>
      <c r="G13854">
        <v>62</v>
      </c>
      <c r="H13854">
        <v>1</v>
      </c>
      <c r="I13854">
        <v>1</v>
      </c>
      <c r="J13854">
        <v>0</v>
      </c>
      <c r="K13854" s="194">
        <v>0</v>
      </c>
      <c r="L13854" t="s">
        <v>1083</v>
      </c>
      <c r="M13854" t="s">
        <v>1083</v>
      </c>
      <c r="O13854" t="s">
        <v>7876</v>
      </c>
      <c r="P13854" t="s">
        <v>18402</v>
      </c>
      <c r="R13854" s="117" t="s">
        <v>16111</v>
      </c>
      <c r="S13854" s="117" t="s">
        <v>14589</v>
      </c>
      <c r="T13854" t="s">
        <v>12136</v>
      </c>
      <c r="U13854" t="s">
        <v>10772</v>
      </c>
    </row>
    <row r="13855" spans="1:21">
      <c r="A13855" s="117" t="s">
        <v>18985</v>
      </c>
      <c r="B13855" t="s">
        <v>14590</v>
      </c>
      <c r="C13855" t="s">
        <v>14590</v>
      </c>
      <c r="D13855">
        <v>68</v>
      </c>
      <c r="E13855">
        <v>62</v>
      </c>
      <c r="F13855">
        <v>68</v>
      </c>
      <c r="G13855">
        <v>62</v>
      </c>
      <c r="H13855">
        <v>1</v>
      </c>
      <c r="I13855">
        <v>1</v>
      </c>
      <c r="J13855">
        <v>0</v>
      </c>
      <c r="K13855" s="194">
        <v>0</v>
      </c>
      <c r="L13855" t="s">
        <v>1083</v>
      </c>
      <c r="M13855" t="s">
        <v>1083</v>
      </c>
      <c r="O13855" t="s">
        <v>7876</v>
      </c>
      <c r="P13855" t="s">
        <v>18411</v>
      </c>
      <c r="R13855" s="117" t="s">
        <v>16111</v>
      </c>
      <c r="S13855" s="117" t="s">
        <v>14589</v>
      </c>
      <c r="T13855" t="s">
        <v>12136</v>
      </c>
      <c r="U13855" t="s">
        <v>10772</v>
      </c>
    </row>
    <row r="13856" spans="1:21">
      <c r="A13856" s="117" t="s">
        <v>25796</v>
      </c>
      <c r="B13856" t="s">
        <v>14590</v>
      </c>
      <c r="C13856" t="s">
        <v>14590</v>
      </c>
      <c r="D13856">
        <v>68</v>
      </c>
      <c r="E13856">
        <v>62</v>
      </c>
      <c r="F13856">
        <v>68</v>
      </c>
      <c r="G13856">
        <v>62</v>
      </c>
      <c r="H13856">
        <v>1</v>
      </c>
      <c r="I13856">
        <v>1</v>
      </c>
      <c r="J13856">
        <v>0</v>
      </c>
      <c r="K13856" s="194">
        <v>0</v>
      </c>
      <c r="L13856" t="s">
        <v>1083</v>
      </c>
      <c r="M13856" t="s">
        <v>1083</v>
      </c>
      <c r="N13856">
        <v>320000</v>
      </c>
      <c r="O13856" t="s">
        <v>7876</v>
      </c>
      <c r="P13856" t="s">
        <v>13905</v>
      </c>
      <c r="Q13856">
        <v>320</v>
      </c>
      <c r="R13856" s="117" t="s">
        <v>16111</v>
      </c>
      <c r="S13856" s="117" t="s">
        <v>14589</v>
      </c>
      <c r="T13856" t="s">
        <v>12136</v>
      </c>
      <c r="U13856" t="s">
        <v>10772</v>
      </c>
    </row>
    <row r="13857" spans="1:21">
      <c r="A13857" s="117" t="s">
        <v>25797</v>
      </c>
      <c r="B13857" t="s">
        <v>14590</v>
      </c>
      <c r="C13857" t="s">
        <v>14590</v>
      </c>
      <c r="D13857">
        <v>68</v>
      </c>
      <c r="E13857">
        <v>62</v>
      </c>
      <c r="F13857">
        <v>68</v>
      </c>
      <c r="G13857">
        <v>62</v>
      </c>
      <c r="H13857">
        <v>1</v>
      </c>
      <c r="I13857">
        <v>1</v>
      </c>
      <c r="J13857">
        <v>0</v>
      </c>
      <c r="K13857" s="194">
        <v>0</v>
      </c>
      <c r="L13857" t="s">
        <v>1083</v>
      </c>
      <c r="M13857" t="s">
        <v>1083</v>
      </c>
      <c r="N13857">
        <v>320000</v>
      </c>
      <c r="O13857" t="s">
        <v>7876</v>
      </c>
      <c r="P13857" t="s">
        <v>13905</v>
      </c>
      <c r="Q13857">
        <v>320</v>
      </c>
      <c r="R13857" s="117" t="s">
        <v>16111</v>
      </c>
      <c r="S13857" s="117" t="s">
        <v>14589</v>
      </c>
      <c r="T13857" t="s">
        <v>12136</v>
      </c>
      <c r="U13857" t="s">
        <v>10772</v>
      </c>
    </row>
    <row r="13858" spans="1:21">
      <c r="A13858" s="117" t="s">
        <v>18159</v>
      </c>
      <c r="B13858" t="s">
        <v>14590</v>
      </c>
      <c r="C13858" t="s">
        <v>14590</v>
      </c>
      <c r="D13858">
        <v>68</v>
      </c>
      <c r="E13858">
        <v>62</v>
      </c>
      <c r="F13858">
        <v>68</v>
      </c>
      <c r="G13858">
        <v>62</v>
      </c>
      <c r="H13858">
        <v>1</v>
      </c>
      <c r="I13858">
        <v>1</v>
      </c>
      <c r="J13858">
        <v>0</v>
      </c>
      <c r="K13858" s="194">
        <v>0</v>
      </c>
      <c r="L13858" t="s">
        <v>1083</v>
      </c>
      <c r="M13858" t="s">
        <v>1083</v>
      </c>
      <c r="O13858" t="s">
        <v>7876</v>
      </c>
      <c r="P13858" t="s">
        <v>13967</v>
      </c>
      <c r="R13858" s="117" t="s">
        <v>16111</v>
      </c>
      <c r="S13858" s="117" t="s">
        <v>14589</v>
      </c>
      <c r="T13858" t="s">
        <v>12136</v>
      </c>
      <c r="U13858" t="s">
        <v>10772</v>
      </c>
    </row>
    <row r="13859" spans="1:21">
      <c r="A13859" s="117" t="s">
        <v>19158</v>
      </c>
      <c r="B13859" t="s">
        <v>14590</v>
      </c>
      <c r="C13859" t="s">
        <v>14590</v>
      </c>
      <c r="D13859">
        <v>68</v>
      </c>
      <c r="E13859">
        <v>62</v>
      </c>
      <c r="F13859">
        <v>68</v>
      </c>
      <c r="G13859">
        <v>62</v>
      </c>
      <c r="H13859">
        <v>1</v>
      </c>
      <c r="I13859">
        <v>1</v>
      </c>
      <c r="J13859">
        <v>0</v>
      </c>
      <c r="K13859" s="194">
        <v>0</v>
      </c>
      <c r="L13859" t="s">
        <v>1083</v>
      </c>
      <c r="M13859" t="s">
        <v>1083</v>
      </c>
      <c r="O13859" t="s">
        <v>7876</v>
      </c>
      <c r="P13859" t="s">
        <v>19159</v>
      </c>
      <c r="R13859" s="117" t="s">
        <v>16111</v>
      </c>
      <c r="S13859" s="117" t="s">
        <v>14589</v>
      </c>
      <c r="T13859" t="s">
        <v>12136</v>
      </c>
      <c r="U13859" t="s">
        <v>10772</v>
      </c>
    </row>
    <row r="13860" spans="1:21">
      <c r="A13860" s="117" t="s">
        <v>18652</v>
      </c>
      <c r="B13860" t="s">
        <v>14590</v>
      </c>
      <c r="C13860" t="s">
        <v>14590</v>
      </c>
      <c r="D13860">
        <v>68</v>
      </c>
      <c r="E13860">
        <v>62</v>
      </c>
      <c r="F13860">
        <v>68</v>
      </c>
      <c r="G13860">
        <v>62</v>
      </c>
      <c r="H13860">
        <v>1</v>
      </c>
      <c r="I13860">
        <v>1</v>
      </c>
      <c r="J13860">
        <v>2</v>
      </c>
      <c r="K13860" s="194">
        <v>2</v>
      </c>
      <c r="L13860" t="s">
        <v>1083</v>
      </c>
      <c r="M13860" t="s">
        <v>1083</v>
      </c>
      <c r="O13860" t="s">
        <v>7876</v>
      </c>
      <c r="P13860" t="s">
        <v>18402</v>
      </c>
      <c r="R13860" s="117" t="s">
        <v>16111</v>
      </c>
      <c r="S13860" s="117" t="s">
        <v>14589</v>
      </c>
      <c r="T13860" t="s">
        <v>12136</v>
      </c>
      <c r="U13860" t="s">
        <v>10772</v>
      </c>
    </row>
    <row r="13861" spans="1:21">
      <c r="A13861" s="117" t="s">
        <v>25798</v>
      </c>
      <c r="B13861" t="s">
        <v>14590</v>
      </c>
      <c r="C13861" t="s">
        <v>14590</v>
      </c>
      <c r="D13861">
        <v>68</v>
      </c>
      <c r="E13861">
        <v>62</v>
      </c>
      <c r="F13861">
        <v>68</v>
      </c>
      <c r="G13861">
        <v>62</v>
      </c>
      <c r="H13861">
        <v>1</v>
      </c>
      <c r="I13861">
        <v>1</v>
      </c>
      <c r="J13861">
        <v>0</v>
      </c>
      <c r="K13861" s="194">
        <v>0</v>
      </c>
      <c r="L13861" t="s">
        <v>1083</v>
      </c>
      <c r="M13861" t="s">
        <v>1083</v>
      </c>
      <c r="N13861">
        <v>590000</v>
      </c>
      <c r="O13861" t="s">
        <v>7876</v>
      </c>
      <c r="P13861" t="s">
        <v>19159</v>
      </c>
      <c r="Q13861">
        <v>590</v>
      </c>
      <c r="R13861" s="117" t="s">
        <v>16111</v>
      </c>
      <c r="S13861" s="117" t="s">
        <v>14589</v>
      </c>
      <c r="T13861" t="s">
        <v>12136</v>
      </c>
      <c r="U13861" t="s">
        <v>10772</v>
      </c>
    </row>
    <row r="13862" spans="1:21">
      <c r="A13862" s="117" t="s">
        <v>18160</v>
      </c>
      <c r="B13862" t="s">
        <v>14590</v>
      </c>
      <c r="C13862" t="s">
        <v>14590</v>
      </c>
      <c r="D13862">
        <v>68</v>
      </c>
      <c r="E13862">
        <v>62</v>
      </c>
      <c r="F13862">
        <v>68</v>
      </c>
      <c r="G13862">
        <v>62</v>
      </c>
      <c r="H13862">
        <v>1</v>
      </c>
      <c r="I13862">
        <v>1</v>
      </c>
      <c r="J13862">
        <v>0</v>
      </c>
      <c r="K13862" s="194">
        <v>0</v>
      </c>
      <c r="L13862" t="s">
        <v>1083</v>
      </c>
      <c r="M13862" t="s">
        <v>1083</v>
      </c>
      <c r="N13862">
        <v>320000</v>
      </c>
      <c r="O13862" t="s">
        <v>7876</v>
      </c>
      <c r="P13862" t="s">
        <v>8780</v>
      </c>
      <c r="Q13862">
        <v>320</v>
      </c>
      <c r="R13862" s="117" t="s">
        <v>16111</v>
      </c>
      <c r="S13862" s="117" t="s">
        <v>14589</v>
      </c>
      <c r="T13862" t="s">
        <v>12136</v>
      </c>
      <c r="U13862" t="s">
        <v>10772</v>
      </c>
    </row>
    <row r="13863" spans="1:21">
      <c r="A13863" s="117" t="s">
        <v>18986</v>
      </c>
      <c r="B13863" t="s">
        <v>14590</v>
      </c>
      <c r="C13863" t="s">
        <v>14590</v>
      </c>
      <c r="D13863">
        <v>68</v>
      </c>
      <c r="E13863">
        <v>62</v>
      </c>
      <c r="F13863">
        <v>68</v>
      </c>
      <c r="G13863">
        <v>62</v>
      </c>
      <c r="H13863">
        <v>1</v>
      </c>
      <c r="I13863">
        <v>1</v>
      </c>
      <c r="J13863">
        <v>0</v>
      </c>
      <c r="K13863" s="194">
        <v>0</v>
      </c>
      <c r="L13863" t="s">
        <v>1083</v>
      </c>
      <c r="M13863" t="s">
        <v>1083</v>
      </c>
      <c r="O13863" t="s">
        <v>7876</v>
      </c>
      <c r="P13863" t="s">
        <v>18411</v>
      </c>
      <c r="R13863" s="117" t="s">
        <v>16111</v>
      </c>
      <c r="S13863" s="117" t="s">
        <v>14589</v>
      </c>
      <c r="T13863" t="s">
        <v>12136</v>
      </c>
      <c r="U13863" t="s">
        <v>10772</v>
      </c>
    </row>
    <row r="13864" spans="1:21">
      <c r="A13864" s="117" t="s">
        <v>11919</v>
      </c>
      <c r="B13864" t="s">
        <v>14590</v>
      </c>
      <c r="C13864" t="s">
        <v>14590</v>
      </c>
      <c r="D13864">
        <v>68</v>
      </c>
      <c r="E13864">
        <v>62</v>
      </c>
      <c r="F13864">
        <v>68</v>
      </c>
      <c r="G13864">
        <v>62</v>
      </c>
      <c r="H13864">
        <v>1</v>
      </c>
      <c r="I13864">
        <v>1</v>
      </c>
      <c r="J13864">
        <v>0</v>
      </c>
      <c r="K13864" s="194">
        <v>0</v>
      </c>
      <c r="L13864" t="s">
        <v>1083</v>
      </c>
      <c r="M13864" t="s">
        <v>1083</v>
      </c>
      <c r="N13864">
        <v>300000</v>
      </c>
      <c r="O13864" t="s">
        <v>7876</v>
      </c>
      <c r="P13864" t="s">
        <v>12112</v>
      </c>
      <c r="Q13864">
        <v>300</v>
      </c>
      <c r="R13864" s="117" t="s">
        <v>16111</v>
      </c>
      <c r="S13864" s="117" t="s">
        <v>14589</v>
      </c>
      <c r="T13864" t="s">
        <v>12136</v>
      </c>
      <c r="U13864" t="s">
        <v>10772</v>
      </c>
    </row>
    <row r="13865" spans="1:21">
      <c r="A13865" s="117" t="s">
        <v>17381</v>
      </c>
      <c r="B13865" t="s">
        <v>14590</v>
      </c>
      <c r="C13865" t="s">
        <v>14590</v>
      </c>
      <c r="D13865">
        <v>68</v>
      </c>
      <c r="E13865">
        <v>62</v>
      </c>
      <c r="F13865">
        <v>68</v>
      </c>
      <c r="G13865">
        <v>62</v>
      </c>
      <c r="H13865">
        <v>1</v>
      </c>
      <c r="I13865">
        <v>1</v>
      </c>
      <c r="J13865">
        <v>0</v>
      </c>
      <c r="K13865" s="194">
        <v>0</v>
      </c>
      <c r="L13865" t="s">
        <v>1083</v>
      </c>
      <c r="M13865" t="s">
        <v>1083</v>
      </c>
      <c r="O13865" t="s">
        <v>7876</v>
      </c>
      <c r="P13865" t="s">
        <v>17382</v>
      </c>
      <c r="R13865" s="117" t="s">
        <v>16111</v>
      </c>
      <c r="S13865" s="117" t="s">
        <v>14589</v>
      </c>
      <c r="T13865" t="s">
        <v>12136</v>
      </c>
      <c r="U13865" t="s">
        <v>10772</v>
      </c>
    </row>
    <row r="13866" spans="1:21">
      <c r="A13866" s="117" t="s">
        <v>21342</v>
      </c>
      <c r="B13866" t="s">
        <v>14590</v>
      </c>
      <c r="C13866" t="s">
        <v>14590</v>
      </c>
      <c r="D13866">
        <v>68</v>
      </c>
      <c r="E13866">
        <v>62</v>
      </c>
      <c r="F13866">
        <v>68</v>
      </c>
      <c r="G13866">
        <v>62</v>
      </c>
      <c r="H13866">
        <v>1</v>
      </c>
      <c r="I13866">
        <v>1</v>
      </c>
      <c r="J13866">
        <v>0</v>
      </c>
      <c r="K13866" s="194">
        <v>0</v>
      </c>
      <c r="L13866" t="s">
        <v>1083</v>
      </c>
      <c r="M13866" t="s">
        <v>1083</v>
      </c>
      <c r="N13866">
        <v>160000</v>
      </c>
      <c r="O13866" t="s">
        <v>7876</v>
      </c>
      <c r="P13866" t="s">
        <v>18402</v>
      </c>
      <c r="Q13866">
        <v>160</v>
      </c>
      <c r="R13866" s="117" t="s">
        <v>16111</v>
      </c>
      <c r="S13866" s="117" t="s">
        <v>14589</v>
      </c>
      <c r="T13866" t="s">
        <v>12136</v>
      </c>
      <c r="U13866" t="s">
        <v>10772</v>
      </c>
    </row>
    <row r="13867" spans="1:21">
      <c r="A13867" s="117" t="s">
        <v>19160</v>
      </c>
      <c r="B13867" t="s">
        <v>14590</v>
      </c>
      <c r="C13867" t="s">
        <v>14590</v>
      </c>
      <c r="D13867">
        <v>68</v>
      </c>
      <c r="E13867">
        <v>62</v>
      </c>
      <c r="F13867">
        <v>68</v>
      </c>
      <c r="G13867">
        <v>62</v>
      </c>
      <c r="H13867">
        <v>1</v>
      </c>
      <c r="I13867">
        <v>1</v>
      </c>
      <c r="J13867">
        <v>0</v>
      </c>
      <c r="K13867" s="194">
        <v>0</v>
      </c>
      <c r="L13867" t="s">
        <v>1083</v>
      </c>
      <c r="M13867" t="s">
        <v>1083</v>
      </c>
      <c r="O13867" t="s">
        <v>7876</v>
      </c>
      <c r="P13867" t="s">
        <v>18402</v>
      </c>
      <c r="R13867" s="117" t="s">
        <v>16111</v>
      </c>
      <c r="S13867" s="117" t="s">
        <v>14589</v>
      </c>
      <c r="T13867" t="s">
        <v>12136</v>
      </c>
      <c r="U13867" t="s">
        <v>10772</v>
      </c>
    </row>
    <row r="13868" spans="1:21">
      <c r="A13868" s="117" t="s">
        <v>19161</v>
      </c>
      <c r="B13868" t="s">
        <v>14590</v>
      </c>
      <c r="C13868" t="s">
        <v>14590</v>
      </c>
      <c r="D13868">
        <v>68</v>
      </c>
      <c r="E13868">
        <v>62</v>
      </c>
      <c r="F13868">
        <v>68</v>
      </c>
      <c r="G13868">
        <v>62</v>
      </c>
      <c r="H13868">
        <v>1</v>
      </c>
      <c r="I13868">
        <v>1</v>
      </c>
      <c r="J13868">
        <v>0</v>
      </c>
      <c r="K13868" s="194">
        <v>0</v>
      </c>
      <c r="L13868" t="s">
        <v>1083</v>
      </c>
      <c r="M13868" t="s">
        <v>1083</v>
      </c>
      <c r="O13868" t="s">
        <v>7876</v>
      </c>
      <c r="P13868" t="s">
        <v>13905</v>
      </c>
      <c r="R13868" s="117" t="s">
        <v>16111</v>
      </c>
      <c r="S13868" s="117" t="s">
        <v>14589</v>
      </c>
      <c r="T13868" t="s">
        <v>12136</v>
      </c>
      <c r="U13868" t="s">
        <v>10772</v>
      </c>
    </row>
    <row r="13869" spans="1:21">
      <c r="A13869" s="117" t="s">
        <v>19162</v>
      </c>
      <c r="B13869" t="s">
        <v>14590</v>
      </c>
      <c r="C13869" t="s">
        <v>14590</v>
      </c>
      <c r="D13869">
        <v>68</v>
      </c>
      <c r="E13869">
        <v>62</v>
      </c>
      <c r="F13869">
        <v>68</v>
      </c>
      <c r="G13869">
        <v>62</v>
      </c>
      <c r="H13869">
        <v>1</v>
      </c>
      <c r="I13869">
        <v>1</v>
      </c>
      <c r="J13869">
        <v>0</v>
      </c>
      <c r="K13869" s="194">
        <v>0</v>
      </c>
      <c r="L13869" t="s">
        <v>1083</v>
      </c>
      <c r="M13869" t="s">
        <v>1083</v>
      </c>
      <c r="O13869" t="s">
        <v>7876</v>
      </c>
      <c r="P13869" t="s">
        <v>13905</v>
      </c>
      <c r="R13869" s="117" t="s">
        <v>16111</v>
      </c>
      <c r="S13869" s="117" t="s">
        <v>14589</v>
      </c>
      <c r="T13869" t="s">
        <v>12136</v>
      </c>
      <c r="U13869" t="s">
        <v>10772</v>
      </c>
    </row>
    <row r="13870" spans="1:21">
      <c r="A13870" s="117" t="s">
        <v>13701</v>
      </c>
      <c r="B13870" t="s">
        <v>14590</v>
      </c>
      <c r="C13870" t="s">
        <v>14590</v>
      </c>
      <c r="D13870">
        <v>68</v>
      </c>
      <c r="E13870">
        <v>62</v>
      </c>
      <c r="F13870">
        <v>68</v>
      </c>
      <c r="G13870">
        <v>62</v>
      </c>
      <c r="H13870">
        <v>1</v>
      </c>
      <c r="I13870">
        <v>1</v>
      </c>
      <c r="J13870">
        <v>0</v>
      </c>
      <c r="K13870" s="194">
        <v>0</v>
      </c>
      <c r="L13870" t="s">
        <v>1083</v>
      </c>
      <c r="M13870" t="s">
        <v>1083</v>
      </c>
      <c r="N13870">
        <v>230000</v>
      </c>
      <c r="O13870" t="s">
        <v>7876</v>
      </c>
      <c r="P13870" t="s">
        <v>12312</v>
      </c>
      <c r="Q13870">
        <v>230</v>
      </c>
      <c r="R13870" s="117" t="s">
        <v>16111</v>
      </c>
      <c r="S13870" s="117" t="s">
        <v>14589</v>
      </c>
      <c r="T13870" t="s">
        <v>12136</v>
      </c>
      <c r="U13870" t="s">
        <v>10772</v>
      </c>
    </row>
    <row r="13871" spans="1:21">
      <c r="A13871" s="117" t="s">
        <v>25799</v>
      </c>
      <c r="B13871" t="s">
        <v>14590</v>
      </c>
      <c r="C13871" t="s">
        <v>14590</v>
      </c>
      <c r="D13871">
        <v>68</v>
      </c>
      <c r="E13871">
        <v>62</v>
      </c>
      <c r="F13871">
        <v>68</v>
      </c>
      <c r="G13871">
        <v>62</v>
      </c>
      <c r="H13871">
        <v>1</v>
      </c>
      <c r="I13871">
        <v>1</v>
      </c>
      <c r="J13871">
        <v>0</v>
      </c>
      <c r="K13871" s="194">
        <v>0</v>
      </c>
      <c r="L13871" t="s">
        <v>1083</v>
      </c>
      <c r="M13871" t="s">
        <v>1083</v>
      </c>
      <c r="N13871">
        <v>320000</v>
      </c>
      <c r="O13871" t="s">
        <v>7876</v>
      </c>
      <c r="P13871" t="s">
        <v>13905</v>
      </c>
      <c r="Q13871">
        <v>320</v>
      </c>
      <c r="R13871" s="117" t="s">
        <v>16111</v>
      </c>
      <c r="S13871" s="117" t="s">
        <v>14589</v>
      </c>
      <c r="T13871" t="s">
        <v>12136</v>
      </c>
      <c r="U13871" t="s">
        <v>10772</v>
      </c>
    </row>
    <row r="13872" spans="1:21">
      <c r="A13872" s="117" t="s">
        <v>18653</v>
      </c>
      <c r="B13872" t="s">
        <v>14590</v>
      </c>
      <c r="C13872" t="s">
        <v>14590</v>
      </c>
      <c r="D13872">
        <v>68</v>
      </c>
      <c r="E13872">
        <v>62</v>
      </c>
      <c r="F13872">
        <v>68</v>
      </c>
      <c r="G13872">
        <v>62</v>
      </c>
      <c r="H13872">
        <v>1</v>
      </c>
      <c r="I13872">
        <v>1</v>
      </c>
      <c r="J13872">
        <v>0</v>
      </c>
      <c r="K13872" s="194">
        <v>0</v>
      </c>
      <c r="L13872" t="s">
        <v>1083</v>
      </c>
      <c r="M13872" t="s">
        <v>1083</v>
      </c>
      <c r="O13872" t="s">
        <v>7876</v>
      </c>
      <c r="P13872" t="s">
        <v>13905</v>
      </c>
      <c r="R13872" s="117" t="s">
        <v>16111</v>
      </c>
      <c r="S13872" s="117" t="s">
        <v>14589</v>
      </c>
      <c r="T13872" t="s">
        <v>12136</v>
      </c>
      <c r="U13872" t="s">
        <v>10772</v>
      </c>
    </row>
    <row r="13873" spans="1:21">
      <c r="A13873" s="117" t="s">
        <v>11731</v>
      </c>
      <c r="B13873" t="s">
        <v>14590</v>
      </c>
      <c r="C13873" t="s">
        <v>14590</v>
      </c>
      <c r="D13873">
        <v>75</v>
      </c>
      <c r="E13873">
        <v>69</v>
      </c>
      <c r="F13873">
        <v>75</v>
      </c>
      <c r="G13873">
        <v>69</v>
      </c>
      <c r="H13873">
        <v>1</v>
      </c>
      <c r="I13873">
        <v>1</v>
      </c>
      <c r="J13873">
        <v>0</v>
      </c>
      <c r="K13873" s="194">
        <v>0</v>
      </c>
      <c r="L13873" t="s">
        <v>1083</v>
      </c>
      <c r="M13873" t="s">
        <v>1083</v>
      </c>
      <c r="N13873">
        <v>150000</v>
      </c>
      <c r="O13873" t="s">
        <v>7876</v>
      </c>
      <c r="P13873" t="s">
        <v>11546</v>
      </c>
      <c r="Q13873">
        <v>150</v>
      </c>
      <c r="R13873" s="117" t="s">
        <v>16111</v>
      </c>
      <c r="S13873" s="117" t="s">
        <v>14589</v>
      </c>
      <c r="T13873" t="s">
        <v>12136</v>
      </c>
      <c r="U13873" t="s">
        <v>10772</v>
      </c>
    </row>
    <row r="13874" spans="1:21">
      <c r="A13874" s="117" t="s">
        <v>11545</v>
      </c>
      <c r="B13874" t="s">
        <v>14590</v>
      </c>
      <c r="C13874" t="s">
        <v>14590</v>
      </c>
      <c r="D13874">
        <v>75</v>
      </c>
      <c r="E13874">
        <v>69</v>
      </c>
      <c r="F13874">
        <v>75</v>
      </c>
      <c r="G13874">
        <v>69</v>
      </c>
      <c r="H13874">
        <v>1</v>
      </c>
      <c r="I13874">
        <v>1</v>
      </c>
      <c r="J13874">
        <v>0</v>
      </c>
      <c r="K13874" s="194">
        <v>0</v>
      </c>
      <c r="L13874" t="s">
        <v>1083</v>
      </c>
      <c r="M13874" t="s">
        <v>1083</v>
      </c>
      <c r="N13874">
        <v>150000</v>
      </c>
      <c r="O13874" t="s">
        <v>7876</v>
      </c>
      <c r="P13874" t="s">
        <v>11732</v>
      </c>
      <c r="Q13874">
        <v>150</v>
      </c>
      <c r="R13874" s="117" t="s">
        <v>16111</v>
      </c>
      <c r="S13874" s="117" t="s">
        <v>14589</v>
      </c>
      <c r="T13874" t="s">
        <v>12136</v>
      </c>
      <c r="U13874" t="s">
        <v>10772</v>
      </c>
    </row>
    <row r="13875" spans="1:21">
      <c r="A13875" s="117" t="s">
        <v>17383</v>
      </c>
      <c r="B13875" t="s">
        <v>14590</v>
      </c>
      <c r="C13875" t="s">
        <v>14590</v>
      </c>
      <c r="D13875">
        <v>68</v>
      </c>
      <c r="E13875">
        <v>62</v>
      </c>
      <c r="F13875">
        <v>68</v>
      </c>
      <c r="G13875">
        <v>62</v>
      </c>
      <c r="H13875">
        <v>1</v>
      </c>
      <c r="I13875">
        <v>1</v>
      </c>
      <c r="J13875">
        <v>0</v>
      </c>
      <c r="K13875" s="194">
        <v>0</v>
      </c>
      <c r="L13875" t="s">
        <v>1083</v>
      </c>
      <c r="M13875" t="s">
        <v>1083</v>
      </c>
      <c r="N13875">
        <v>180000</v>
      </c>
      <c r="O13875" t="s">
        <v>7876</v>
      </c>
      <c r="P13875" t="s">
        <v>17384</v>
      </c>
      <c r="Q13875">
        <v>180</v>
      </c>
      <c r="R13875" s="117" t="s">
        <v>16111</v>
      </c>
      <c r="S13875" s="117" t="s">
        <v>14589</v>
      </c>
      <c r="T13875" t="s">
        <v>12136</v>
      </c>
      <c r="U13875" t="s">
        <v>10772</v>
      </c>
    </row>
    <row r="13876" spans="1:21">
      <c r="A13876" s="117" t="s">
        <v>17385</v>
      </c>
      <c r="B13876" t="s">
        <v>14590</v>
      </c>
      <c r="C13876" t="s">
        <v>14590</v>
      </c>
      <c r="D13876">
        <v>68</v>
      </c>
      <c r="E13876">
        <v>62</v>
      </c>
      <c r="F13876">
        <v>68</v>
      </c>
      <c r="G13876">
        <v>62</v>
      </c>
      <c r="H13876">
        <v>1</v>
      </c>
      <c r="I13876">
        <v>1</v>
      </c>
      <c r="J13876">
        <v>0</v>
      </c>
      <c r="K13876" s="194">
        <v>0</v>
      </c>
      <c r="L13876" t="s">
        <v>1083</v>
      </c>
      <c r="M13876" t="s">
        <v>1083</v>
      </c>
      <c r="N13876">
        <v>180000</v>
      </c>
      <c r="O13876" t="s">
        <v>7876</v>
      </c>
      <c r="P13876" t="s">
        <v>17384</v>
      </c>
      <c r="Q13876">
        <v>180</v>
      </c>
      <c r="R13876" s="117" t="s">
        <v>16111</v>
      </c>
      <c r="S13876" s="117" t="s">
        <v>14589</v>
      </c>
      <c r="T13876" t="s">
        <v>12136</v>
      </c>
      <c r="U13876" t="s">
        <v>10772</v>
      </c>
    </row>
    <row r="13877" spans="1:21">
      <c r="A13877" s="117" t="s">
        <v>21343</v>
      </c>
      <c r="B13877" t="s">
        <v>14590</v>
      </c>
      <c r="C13877" t="s">
        <v>14590</v>
      </c>
      <c r="D13877">
        <v>68</v>
      </c>
      <c r="E13877">
        <v>62</v>
      </c>
      <c r="F13877">
        <v>68</v>
      </c>
      <c r="G13877">
        <v>62</v>
      </c>
      <c r="H13877">
        <v>1</v>
      </c>
      <c r="I13877">
        <v>1</v>
      </c>
      <c r="J13877">
        <v>0</v>
      </c>
      <c r="K13877" s="194">
        <v>0</v>
      </c>
      <c r="L13877" t="s">
        <v>1083</v>
      </c>
      <c r="M13877" t="s">
        <v>1083</v>
      </c>
      <c r="O13877" t="s">
        <v>7876</v>
      </c>
      <c r="P13877" t="s">
        <v>18402</v>
      </c>
      <c r="R13877" s="117" t="s">
        <v>16111</v>
      </c>
      <c r="S13877" s="117" t="s">
        <v>14589</v>
      </c>
      <c r="T13877" t="s">
        <v>12136</v>
      </c>
      <c r="U13877" t="s">
        <v>10772</v>
      </c>
    </row>
    <row r="13878" spans="1:21">
      <c r="A13878" s="117" t="s">
        <v>19163</v>
      </c>
      <c r="B13878" t="s">
        <v>14590</v>
      </c>
      <c r="C13878" t="s">
        <v>14590</v>
      </c>
      <c r="D13878">
        <v>68</v>
      </c>
      <c r="E13878">
        <v>62</v>
      </c>
      <c r="F13878">
        <v>68</v>
      </c>
      <c r="G13878">
        <v>62</v>
      </c>
      <c r="H13878">
        <v>1</v>
      </c>
      <c r="I13878">
        <v>1</v>
      </c>
      <c r="J13878">
        <v>0</v>
      </c>
      <c r="K13878" s="194">
        <v>0</v>
      </c>
      <c r="L13878" t="s">
        <v>1083</v>
      </c>
      <c r="M13878" t="s">
        <v>1083</v>
      </c>
      <c r="O13878" t="s">
        <v>7876</v>
      </c>
      <c r="P13878" t="s">
        <v>18402</v>
      </c>
      <c r="R13878" s="117" t="s">
        <v>16111</v>
      </c>
      <c r="S13878" s="117" t="s">
        <v>14589</v>
      </c>
      <c r="T13878" t="s">
        <v>12136</v>
      </c>
      <c r="U13878" t="s">
        <v>10772</v>
      </c>
    </row>
    <row r="13879" spans="1:21">
      <c r="A13879" s="117" t="s">
        <v>12244</v>
      </c>
      <c r="B13879" t="s">
        <v>14590</v>
      </c>
      <c r="C13879" t="s">
        <v>14590</v>
      </c>
      <c r="D13879">
        <v>68</v>
      </c>
      <c r="E13879">
        <v>62</v>
      </c>
      <c r="F13879">
        <v>68</v>
      </c>
      <c r="G13879">
        <v>62</v>
      </c>
      <c r="H13879">
        <v>1</v>
      </c>
      <c r="I13879">
        <v>1</v>
      </c>
      <c r="J13879">
        <v>0</v>
      </c>
      <c r="K13879" s="194">
        <v>0</v>
      </c>
      <c r="L13879" t="s">
        <v>1083</v>
      </c>
      <c r="M13879" t="s">
        <v>1083</v>
      </c>
      <c r="N13879">
        <v>300000</v>
      </c>
      <c r="O13879" t="s">
        <v>7876</v>
      </c>
      <c r="P13879" t="s">
        <v>12113</v>
      </c>
      <c r="Q13879">
        <v>300</v>
      </c>
      <c r="R13879" s="117" t="s">
        <v>16111</v>
      </c>
      <c r="S13879" s="117" t="s">
        <v>14589</v>
      </c>
      <c r="T13879" t="s">
        <v>12136</v>
      </c>
      <c r="U13879" t="s">
        <v>10772</v>
      </c>
    </row>
    <row r="13880" spans="1:21">
      <c r="A13880" s="117" t="s">
        <v>18409</v>
      </c>
      <c r="B13880" t="s">
        <v>14590</v>
      </c>
      <c r="C13880" t="s">
        <v>14590</v>
      </c>
      <c r="D13880">
        <v>68</v>
      </c>
      <c r="E13880">
        <v>62</v>
      </c>
      <c r="F13880">
        <v>68</v>
      </c>
      <c r="G13880">
        <v>62</v>
      </c>
      <c r="H13880">
        <v>1</v>
      </c>
      <c r="I13880">
        <v>1</v>
      </c>
      <c r="J13880">
        <v>0</v>
      </c>
      <c r="K13880" s="194">
        <v>0</v>
      </c>
      <c r="L13880" t="s">
        <v>1083</v>
      </c>
      <c r="M13880" t="s">
        <v>1083</v>
      </c>
      <c r="N13880">
        <v>250000</v>
      </c>
      <c r="O13880" t="s">
        <v>7876</v>
      </c>
      <c r="P13880" t="s">
        <v>18402</v>
      </c>
      <c r="Q13880">
        <v>250</v>
      </c>
      <c r="R13880" s="117" t="s">
        <v>16111</v>
      </c>
      <c r="S13880" s="117" t="s">
        <v>14589</v>
      </c>
      <c r="T13880" t="s">
        <v>12136</v>
      </c>
      <c r="U13880" t="s">
        <v>10772</v>
      </c>
    </row>
    <row r="13881" spans="1:21">
      <c r="A13881" s="117" t="s">
        <v>11733</v>
      </c>
      <c r="B13881" t="s">
        <v>14590</v>
      </c>
      <c r="C13881" t="s">
        <v>14590</v>
      </c>
      <c r="D13881">
        <v>75</v>
      </c>
      <c r="E13881">
        <v>69</v>
      </c>
      <c r="F13881">
        <v>75</v>
      </c>
      <c r="G13881">
        <v>69</v>
      </c>
      <c r="H13881">
        <v>1</v>
      </c>
      <c r="I13881">
        <v>1</v>
      </c>
      <c r="J13881">
        <v>0</v>
      </c>
      <c r="K13881" s="194">
        <v>0</v>
      </c>
      <c r="L13881" t="s">
        <v>1083</v>
      </c>
      <c r="M13881" t="s">
        <v>1083</v>
      </c>
      <c r="N13881">
        <v>150000</v>
      </c>
      <c r="O13881" t="s">
        <v>7876</v>
      </c>
      <c r="P13881" t="s">
        <v>11546</v>
      </c>
      <c r="Q13881">
        <v>150</v>
      </c>
      <c r="R13881" s="117" t="s">
        <v>16111</v>
      </c>
      <c r="S13881" s="117" t="s">
        <v>14589</v>
      </c>
      <c r="T13881" t="s">
        <v>12136</v>
      </c>
      <c r="U13881" t="s">
        <v>10772</v>
      </c>
    </row>
    <row r="13882" spans="1:21">
      <c r="A13882" s="117" t="s">
        <v>11547</v>
      </c>
      <c r="B13882" t="s">
        <v>14590</v>
      </c>
      <c r="C13882" t="s">
        <v>14590</v>
      </c>
      <c r="D13882">
        <v>75</v>
      </c>
      <c r="E13882">
        <v>69</v>
      </c>
      <c r="F13882">
        <v>75</v>
      </c>
      <c r="G13882">
        <v>69</v>
      </c>
      <c r="H13882">
        <v>1</v>
      </c>
      <c r="I13882">
        <v>1</v>
      </c>
      <c r="J13882">
        <v>0</v>
      </c>
      <c r="K13882" s="194">
        <v>0</v>
      </c>
      <c r="L13882" t="s">
        <v>1083</v>
      </c>
      <c r="M13882" t="s">
        <v>1083</v>
      </c>
      <c r="N13882">
        <v>150000</v>
      </c>
      <c r="O13882" t="s">
        <v>7876</v>
      </c>
      <c r="P13882" t="s">
        <v>11732</v>
      </c>
      <c r="Q13882">
        <v>150</v>
      </c>
      <c r="R13882" s="117" t="s">
        <v>16111</v>
      </c>
      <c r="S13882" s="117" t="s">
        <v>14589</v>
      </c>
      <c r="T13882" t="s">
        <v>12136</v>
      </c>
      <c r="U13882" t="s">
        <v>10772</v>
      </c>
    </row>
    <row r="13883" spans="1:21">
      <c r="A13883" s="117" t="s">
        <v>17386</v>
      </c>
      <c r="B13883" t="s">
        <v>14590</v>
      </c>
      <c r="C13883" t="s">
        <v>14590</v>
      </c>
      <c r="D13883">
        <v>68</v>
      </c>
      <c r="E13883">
        <v>62</v>
      </c>
      <c r="F13883">
        <v>68</v>
      </c>
      <c r="G13883">
        <v>62</v>
      </c>
      <c r="H13883">
        <v>1</v>
      </c>
      <c r="I13883">
        <v>1</v>
      </c>
      <c r="J13883">
        <v>0</v>
      </c>
      <c r="K13883" s="194">
        <v>0</v>
      </c>
      <c r="L13883" t="s">
        <v>1083</v>
      </c>
      <c r="M13883" t="s">
        <v>1083</v>
      </c>
      <c r="N13883">
        <v>180000</v>
      </c>
      <c r="O13883" t="s">
        <v>7876</v>
      </c>
      <c r="P13883" t="s">
        <v>17384</v>
      </c>
      <c r="Q13883">
        <v>180</v>
      </c>
      <c r="R13883" s="117" t="s">
        <v>16111</v>
      </c>
      <c r="S13883" s="117" t="s">
        <v>14589</v>
      </c>
      <c r="T13883" t="s">
        <v>12136</v>
      </c>
      <c r="U13883" t="s">
        <v>10772</v>
      </c>
    </row>
    <row r="13884" spans="1:21">
      <c r="A13884" s="117" t="s">
        <v>13702</v>
      </c>
      <c r="B13884" t="s">
        <v>14590</v>
      </c>
      <c r="C13884" t="s">
        <v>14590</v>
      </c>
      <c r="D13884">
        <v>68</v>
      </c>
      <c r="E13884">
        <v>62</v>
      </c>
      <c r="F13884">
        <v>68</v>
      </c>
      <c r="G13884">
        <v>62</v>
      </c>
      <c r="H13884">
        <v>1</v>
      </c>
      <c r="I13884">
        <v>1</v>
      </c>
      <c r="J13884">
        <v>0</v>
      </c>
      <c r="K13884" s="194">
        <v>0</v>
      </c>
      <c r="L13884" t="s">
        <v>1083</v>
      </c>
      <c r="M13884" t="s">
        <v>1083</v>
      </c>
      <c r="N13884">
        <v>450000</v>
      </c>
      <c r="O13884" t="s">
        <v>7876</v>
      </c>
      <c r="P13884" t="s">
        <v>13967</v>
      </c>
      <c r="Q13884">
        <v>450</v>
      </c>
      <c r="R13884" s="117" t="s">
        <v>16111</v>
      </c>
      <c r="S13884" s="117" t="s">
        <v>14589</v>
      </c>
      <c r="T13884" t="s">
        <v>12136</v>
      </c>
      <c r="U13884" t="s">
        <v>10772</v>
      </c>
    </row>
    <row r="13885" spans="1:21">
      <c r="A13885" s="117" t="s">
        <v>11920</v>
      </c>
      <c r="B13885" t="s">
        <v>14590</v>
      </c>
      <c r="C13885" t="s">
        <v>14590</v>
      </c>
      <c r="D13885">
        <v>89</v>
      </c>
      <c r="E13885">
        <v>83</v>
      </c>
      <c r="F13885">
        <v>89</v>
      </c>
      <c r="G13885">
        <v>83</v>
      </c>
      <c r="H13885">
        <v>1</v>
      </c>
      <c r="I13885">
        <v>1</v>
      </c>
      <c r="J13885">
        <v>0</v>
      </c>
      <c r="K13885" s="194">
        <v>0</v>
      </c>
      <c r="L13885" t="s">
        <v>1083</v>
      </c>
      <c r="M13885" t="s">
        <v>1083</v>
      </c>
      <c r="N13885">
        <v>300000</v>
      </c>
      <c r="O13885" t="s">
        <v>7876</v>
      </c>
      <c r="P13885" t="s">
        <v>12112</v>
      </c>
      <c r="Q13885">
        <v>300</v>
      </c>
      <c r="R13885" s="117" t="s">
        <v>16111</v>
      </c>
      <c r="S13885" s="117" t="s">
        <v>14589</v>
      </c>
      <c r="T13885" t="s">
        <v>12136</v>
      </c>
      <c r="U13885" t="s">
        <v>10772</v>
      </c>
    </row>
    <row r="13886" spans="1:21">
      <c r="A13886" s="117" t="s">
        <v>13703</v>
      </c>
      <c r="B13886" t="s">
        <v>14590</v>
      </c>
      <c r="C13886" t="s">
        <v>14590</v>
      </c>
      <c r="D13886">
        <v>68</v>
      </c>
      <c r="E13886">
        <v>62</v>
      </c>
      <c r="F13886">
        <v>68</v>
      </c>
      <c r="G13886">
        <v>62</v>
      </c>
      <c r="H13886">
        <v>1</v>
      </c>
      <c r="I13886">
        <v>1</v>
      </c>
      <c r="J13886">
        <v>0</v>
      </c>
      <c r="K13886" s="194">
        <v>0</v>
      </c>
      <c r="L13886" t="s">
        <v>1083</v>
      </c>
      <c r="M13886" t="s">
        <v>1083</v>
      </c>
      <c r="N13886">
        <v>320000</v>
      </c>
      <c r="O13886" t="s">
        <v>7876</v>
      </c>
      <c r="P13886" t="s">
        <v>8780</v>
      </c>
      <c r="Q13886">
        <v>320</v>
      </c>
      <c r="R13886" s="117" t="s">
        <v>16111</v>
      </c>
      <c r="S13886" s="117" t="s">
        <v>14589</v>
      </c>
      <c r="T13886" t="s">
        <v>12136</v>
      </c>
      <c r="U13886" t="s">
        <v>10772</v>
      </c>
    </row>
    <row r="13887" spans="1:21">
      <c r="A13887" s="117" t="s">
        <v>21344</v>
      </c>
      <c r="B13887" t="s">
        <v>14590</v>
      </c>
      <c r="C13887" t="s">
        <v>14590</v>
      </c>
      <c r="D13887">
        <v>68</v>
      </c>
      <c r="E13887">
        <v>62</v>
      </c>
      <c r="F13887">
        <v>68</v>
      </c>
      <c r="G13887">
        <v>62</v>
      </c>
      <c r="H13887">
        <v>1</v>
      </c>
      <c r="I13887">
        <v>1</v>
      </c>
      <c r="J13887">
        <v>0</v>
      </c>
      <c r="K13887" s="194">
        <v>0</v>
      </c>
      <c r="L13887" t="s">
        <v>1083</v>
      </c>
      <c r="M13887" t="s">
        <v>1083</v>
      </c>
      <c r="O13887" t="s">
        <v>7876</v>
      </c>
      <c r="P13887" t="s">
        <v>18411</v>
      </c>
      <c r="R13887" s="117" t="s">
        <v>16111</v>
      </c>
      <c r="S13887" s="117" t="s">
        <v>14589</v>
      </c>
      <c r="T13887" t="s">
        <v>12136</v>
      </c>
      <c r="U13887" t="s">
        <v>10772</v>
      </c>
    </row>
    <row r="13888" spans="1:21">
      <c r="A13888" s="117" t="s">
        <v>25800</v>
      </c>
      <c r="B13888" t="s">
        <v>14590</v>
      </c>
      <c r="C13888" t="s">
        <v>14590</v>
      </c>
      <c r="D13888">
        <v>68</v>
      </c>
      <c r="E13888">
        <v>62</v>
      </c>
      <c r="F13888">
        <v>68</v>
      </c>
      <c r="G13888">
        <v>62</v>
      </c>
      <c r="H13888">
        <v>1</v>
      </c>
      <c r="I13888">
        <v>1</v>
      </c>
      <c r="J13888">
        <v>0</v>
      </c>
      <c r="K13888" s="194">
        <v>0</v>
      </c>
      <c r="L13888" t="s">
        <v>1083</v>
      </c>
      <c r="M13888" t="s">
        <v>1083</v>
      </c>
      <c r="N13888">
        <v>270000</v>
      </c>
      <c r="O13888" t="s">
        <v>7876</v>
      </c>
      <c r="P13888" t="s">
        <v>13905</v>
      </c>
      <c r="Q13888">
        <v>270</v>
      </c>
      <c r="R13888" s="117" t="s">
        <v>16111</v>
      </c>
      <c r="S13888" s="117" t="s">
        <v>14589</v>
      </c>
      <c r="T13888" t="s">
        <v>12136</v>
      </c>
      <c r="U13888" t="s">
        <v>10772</v>
      </c>
    </row>
    <row r="13889" spans="1:21">
      <c r="A13889" s="117" t="s">
        <v>13704</v>
      </c>
      <c r="B13889" t="s">
        <v>14590</v>
      </c>
      <c r="C13889" t="s">
        <v>14590</v>
      </c>
      <c r="D13889">
        <v>68</v>
      </c>
      <c r="E13889">
        <v>62</v>
      </c>
      <c r="F13889">
        <v>68</v>
      </c>
      <c r="G13889">
        <v>62</v>
      </c>
      <c r="H13889">
        <v>1</v>
      </c>
      <c r="I13889">
        <v>1</v>
      </c>
      <c r="J13889">
        <v>0</v>
      </c>
      <c r="K13889" s="194">
        <v>0</v>
      </c>
      <c r="L13889" t="s">
        <v>1083</v>
      </c>
      <c r="M13889" t="s">
        <v>1083</v>
      </c>
      <c r="N13889">
        <v>450000</v>
      </c>
      <c r="O13889" t="s">
        <v>7876</v>
      </c>
      <c r="P13889" t="s">
        <v>13967</v>
      </c>
      <c r="Q13889">
        <v>450</v>
      </c>
      <c r="R13889" s="117" t="s">
        <v>16111</v>
      </c>
      <c r="S13889" s="117" t="s">
        <v>14589</v>
      </c>
      <c r="T13889" t="s">
        <v>12136</v>
      </c>
      <c r="U13889" t="s">
        <v>10772</v>
      </c>
    </row>
    <row r="13890" spans="1:21">
      <c r="A13890" s="117" t="s">
        <v>25801</v>
      </c>
      <c r="B13890" t="s">
        <v>14590</v>
      </c>
      <c r="C13890" t="s">
        <v>14590</v>
      </c>
      <c r="D13890">
        <v>68</v>
      </c>
      <c r="E13890">
        <v>62</v>
      </c>
      <c r="F13890">
        <v>68</v>
      </c>
      <c r="G13890">
        <v>62</v>
      </c>
      <c r="H13890">
        <v>1</v>
      </c>
      <c r="I13890">
        <v>1</v>
      </c>
      <c r="J13890">
        <v>0</v>
      </c>
      <c r="K13890" s="194">
        <v>0</v>
      </c>
      <c r="L13890" t="s">
        <v>1083</v>
      </c>
      <c r="M13890" t="s">
        <v>1083</v>
      </c>
      <c r="N13890">
        <v>590000</v>
      </c>
      <c r="O13890" t="s">
        <v>7876</v>
      </c>
      <c r="P13890" t="s">
        <v>19159</v>
      </c>
      <c r="Q13890">
        <v>590</v>
      </c>
      <c r="R13890" s="117" t="s">
        <v>16111</v>
      </c>
      <c r="S13890" s="117" t="s">
        <v>14589</v>
      </c>
      <c r="T13890" t="s">
        <v>12136</v>
      </c>
      <c r="U13890" t="s">
        <v>10772</v>
      </c>
    </row>
    <row r="13891" spans="1:21">
      <c r="A13891" s="117" t="s">
        <v>13705</v>
      </c>
      <c r="B13891" t="s">
        <v>14590</v>
      </c>
      <c r="C13891" t="s">
        <v>14590</v>
      </c>
      <c r="D13891">
        <v>68</v>
      </c>
      <c r="E13891">
        <v>62</v>
      </c>
      <c r="F13891">
        <v>68</v>
      </c>
      <c r="G13891">
        <v>62</v>
      </c>
      <c r="H13891">
        <v>1</v>
      </c>
      <c r="I13891">
        <v>1</v>
      </c>
      <c r="J13891">
        <v>0</v>
      </c>
      <c r="K13891" s="194">
        <v>0</v>
      </c>
      <c r="L13891" t="s">
        <v>1083</v>
      </c>
      <c r="M13891" t="s">
        <v>1083</v>
      </c>
      <c r="N13891">
        <v>450000</v>
      </c>
      <c r="O13891" t="s">
        <v>7876</v>
      </c>
      <c r="P13891" t="s">
        <v>13967</v>
      </c>
      <c r="Q13891">
        <v>450</v>
      </c>
      <c r="R13891" s="117" t="s">
        <v>16111</v>
      </c>
      <c r="S13891" s="117" t="s">
        <v>14589</v>
      </c>
      <c r="T13891" t="s">
        <v>12136</v>
      </c>
      <c r="U13891" t="s">
        <v>10772</v>
      </c>
    </row>
    <row r="13892" spans="1:21">
      <c r="A13892" s="117" t="s">
        <v>17017</v>
      </c>
      <c r="B13892" t="s">
        <v>14590</v>
      </c>
      <c r="C13892" t="s">
        <v>14590</v>
      </c>
      <c r="D13892">
        <v>68</v>
      </c>
      <c r="E13892">
        <v>62</v>
      </c>
      <c r="F13892">
        <v>68</v>
      </c>
      <c r="G13892">
        <v>62</v>
      </c>
      <c r="H13892">
        <v>1</v>
      </c>
      <c r="I13892">
        <v>1</v>
      </c>
      <c r="J13892">
        <v>0</v>
      </c>
      <c r="K13892" s="194">
        <v>0</v>
      </c>
      <c r="L13892" t="s">
        <v>1083</v>
      </c>
      <c r="M13892" t="s">
        <v>1083</v>
      </c>
      <c r="N13892">
        <v>300000</v>
      </c>
      <c r="O13892" t="s">
        <v>7876</v>
      </c>
      <c r="P13892" t="s">
        <v>12112</v>
      </c>
      <c r="Q13892">
        <v>300</v>
      </c>
      <c r="R13892" s="117" t="s">
        <v>16111</v>
      </c>
      <c r="S13892" s="117" t="s">
        <v>14589</v>
      </c>
      <c r="T13892" t="s">
        <v>12136</v>
      </c>
      <c r="U13892" t="s">
        <v>10772</v>
      </c>
    </row>
    <row r="13893" spans="1:21">
      <c r="A13893" s="117" t="s">
        <v>18654</v>
      </c>
      <c r="B13893" t="s">
        <v>14590</v>
      </c>
      <c r="C13893" t="s">
        <v>14590</v>
      </c>
      <c r="D13893">
        <v>68</v>
      </c>
      <c r="E13893">
        <v>62</v>
      </c>
      <c r="F13893">
        <v>68</v>
      </c>
      <c r="G13893">
        <v>62</v>
      </c>
      <c r="H13893">
        <v>1</v>
      </c>
      <c r="I13893">
        <v>1</v>
      </c>
      <c r="J13893">
        <v>2</v>
      </c>
      <c r="K13893" s="194">
        <v>2</v>
      </c>
      <c r="L13893" t="s">
        <v>1083</v>
      </c>
      <c r="M13893" t="s">
        <v>1083</v>
      </c>
      <c r="O13893" t="s">
        <v>7876</v>
      </c>
      <c r="P13893" t="s">
        <v>13905</v>
      </c>
      <c r="R13893" s="117" t="s">
        <v>16111</v>
      </c>
      <c r="S13893" s="117" t="s">
        <v>14589</v>
      </c>
      <c r="T13893" t="s">
        <v>12136</v>
      </c>
      <c r="U13893" t="s">
        <v>10772</v>
      </c>
    </row>
    <row r="13894" spans="1:21">
      <c r="A13894" s="117" t="s">
        <v>20483</v>
      </c>
      <c r="B13894" t="s">
        <v>14590</v>
      </c>
      <c r="C13894" t="s">
        <v>14590</v>
      </c>
      <c r="D13894">
        <v>68</v>
      </c>
      <c r="E13894">
        <v>62</v>
      </c>
      <c r="F13894">
        <v>68</v>
      </c>
      <c r="G13894">
        <v>62</v>
      </c>
      <c r="H13894">
        <v>1</v>
      </c>
      <c r="I13894">
        <v>1</v>
      </c>
      <c r="J13894">
        <v>0</v>
      </c>
      <c r="K13894" s="194">
        <v>0</v>
      </c>
      <c r="L13894" t="s">
        <v>1083</v>
      </c>
      <c r="M13894" t="s">
        <v>1083</v>
      </c>
      <c r="O13894" t="s">
        <v>7876</v>
      </c>
      <c r="P13894" t="s">
        <v>13905</v>
      </c>
      <c r="R13894" s="117" t="s">
        <v>16111</v>
      </c>
      <c r="S13894" s="117" t="s">
        <v>14589</v>
      </c>
      <c r="T13894" t="s">
        <v>12136</v>
      </c>
      <c r="U13894" t="s">
        <v>10772</v>
      </c>
    </row>
    <row r="13895" spans="1:21">
      <c r="A13895" s="117" t="s">
        <v>11734</v>
      </c>
      <c r="B13895" t="s">
        <v>14590</v>
      </c>
      <c r="C13895" t="s">
        <v>14590</v>
      </c>
      <c r="D13895">
        <v>75</v>
      </c>
      <c r="E13895">
        <v>69</v>
      </c>
      <c r="F13895">
        <v>75</v>
      </c>
      <c r="G13895">
        <v>69</v>
      </c>
      <c r="H13895">
        <v>1</v>
      </c>
      <c r="I13895">
        <v>1</v>
      </c>
      <c r="J13895">
        <v>0</v>
      </c>
      <c r="K13895" s="194">
        <v>0</v>
      </c>
      <c r="L13895" t="s">
        <v>1083</v>
      </c>
      <c r="M13895" t="s">
        <v>1083</v>
      </c>
      <c r="N13895">
        <v>200000</v>
      </c>
      <c r="O13895" t="s">
        <v>7876</v>
      </c>
      <c r="P13895" t="s">
        <v>11546</v>
      </c>
      <c r="Q13895">
        <v>200</v>
      </c>
      <c r="R13895" s="117" t="s">
        <v>16111</v>
      </c>
      <c r="S13895" s="117" t="s">
        <v>14589</v>
      </c>
      <c r="T13895" t="s">
        <v>12136</v>
      </c>
      <c r="U13895" t="s">
        <v>10772</v>
      </c>
    </row>
    <row r="13896" spans="1:21">
      <c r="A13896" s="117" t="s">
        <v>11548</v>
      </c>
      <c r="B13896" t="s">
        <v>14590</v>
      </c>
      <c r="C13896" t="s">
        <v>14590</v>
      </c>
      <c r="D13896">
        <v>75</v>
      </c>
      <c r="E13896">
        <v>69</v>
      </c>
      <c r="F13896">
        <v>75</v>
      </c>
      <c r="G13896">
        <v>69</v>
      </c>
      <c r="H13896">
        <v>1</v>
      </c>
      <c r="I13896">
        <v>1</v>
      </c>
      <c r="J13896">
        <v>0</v>
      </c>
      <c r="K13896" s="194">
        <v>0</v>
      </c>
      <c r="L13896" t="s">
        <v>1083</v>
      </c>
      <c r="M13896" t="s">
        <v>1083</v>
      </c>
      <c r="N13896">
        <v>200000</v>
      </c>
      <c r="O13896" t="s">
        <v>7876</v>
      </c>
      <c r="P13896" t="s">
        <v>11546</v>
      </c>
      <c r="Q13896">
        <v>200</v>
      </c>
      <c r="R13896" s="117" t="s">
        <v>16111</v>
      </c>
      <c r="S13896" s="117" t="s">
        <v>14589</v>
      </c>
      <c r="T13896" t="s">
        <v>12136</v>
      </c>
      <c r="U13896" t="s">
        <v>10772</v>
      </c>
    </row>
    <row r="13897" spans="1:21">
      <c r="A13897" s="117" t="s">
        <v>17387</v>
      </c>
      <c r="B13897" t="s">
        <v>14590</v>
      </c>
      <c r="C13897" t="s">
        <v>14590</v>
      </c>
      <c r="D13897">
        <v>68</v>
      </c>
      <c r="E13897">
        <v>62</v>
      </c>
      <c r="F13897">
        <v>68</v>
      </c>
      <c r="G13897">
        <v>62</v>
      </c>
      <c r="H13897">
        <v>1</v>
      </c>
      <c r="I13897">
        <v>1</v>
      </c>
      <c r="J13897">
        <v>0</v>
      </c>
      <c r="K13897" s="194">
        <v>0</v>
      </c>
      <c r="L13897" t="s">
        <v>1083</v>
      </c>
      <c r="M13897" t="s">
        <v>1083</v>
      </c>
      <c r="N13897">
        <v>180000</v>
      </c>
      <c r="O13897" t="s">
        <v>7876</v>
      </c>
      <c r="P13897" t="s">
        <v>17384</v>
      </c>
      <c r="Q13897">
        <v>180</v>
      </c>
      <c r="R13897" s="117" t="s">
        <v>16111</v>
      </c>
      <c r="S13897" s="117" t="s">
        <v>14589</v>
      </c>
      <c r="T13897" t="s">
        <v>12136</v>
      </c>
      <c r="U13897" t="s">
        <v>10772</v>
      </c>
    </row>
    <row r="13898" spans="1:21">
      <c r="A13898" s="117" t="s">
        <v>21976</v>
      </c>
      <c r="B13898" t="s">
        <v>14590</v>
      </c>
      <c r="C13898" t="s">
        <v>14590</v>
      </c>
      <c r="D13898">
        <v>68</v>
      </c>
      <c r="E13898">
        <v>62</v>
      </c>
      <c r="F13898">
        <v>68</v>
      </c>
      <c r="G13898">
        <v>62</v>
      </c>
      <c r="H13898">
        <v>1</v>
      </c>
      <c r="I13898">
        <v>1</v>
      </c>
      <c r="J13898">
        <v>0</v>
      </c>
      <c r="K13898" s="194">
        <v>0</v>
      </c>
      <c r="L13898" t="s">
        <v>1083</v>
      </c>
      <c r="M13898" t="s">
        <v>1083</v>
      </c>
      <c r="O13898" t="s">
        <v>7876</v>
      </c>
      <c r="P13898" t="s">
        <v>18402</v>
      </c>
      <c r="R13898" s="117" t="s">
        <v>16111</v>
      </c>
      <c r="S13898" s="117" t="s">
        <v>14589</v>
      </c>
      <c r="T13898" t="s">
        <v>12136</v>
      </c>
      <c r="U13898" t="s">
        <v>10772</v>
      </c>
    </row>
    <row r="13899" spans="1:21">
      <c r="A13899" s="117" t="s">
        <v>19164</v>
      </c>
      <c r="B13899" t="s">
        <v>14590</v>
      </c>
      <c r="C13899" t="s">
        <v>14590</v>
      </c>
      <c r="D13899">
        <v>68</v>
      </c>
      <c r="E13899">
        <v>62</v>
      </c>
      <c r="F13899">
        <v>68</v>
      </c>
      <c r="G13899">
        <v>62</v>
      </c>
      <c r="H13899">
        <v>1</v>
      </c>
      <c r="I13899">
        <v>1</v>
      </c>
      <c r="J13899">
        <v>0</v>
      </c>
      <c r="K13899" s="194">
        <v>0</v>
      </c>
      <c r="L13899" t="s">
        <v>1083</v>
      </c>
      <c r="M13899" t="s">
        <v>1083</v>
      </c>
      <c r="O13899" t="s">
        <v>7876</v>
      </c>
      <c r="P13899" t="s">
        <v>13905</v>
      </c>
      <c r="R13899" s="117" t="s">
        <v>16111</v>
      </c>
      <c r="S13899" s="117" t="s">
        <v>14589</v>
      </c>
      <c r="T13899" t="s">
        <v>12136</v>
      </c>
      <c r="U13899" t="s">
        <v>10772</v>
      </c>
    </row>
    <row r="13900" spans="1:21">
      <c r="A13900" s="117" t="s">
        <v>25802</v>
      </c>
      <c r="B13900" t="s">
        <v>14590</v>
      </c>
      <c r="C13900" t="s">
        <v>14590</v>
      </c>
      <c r="D13900">
        <v>68</v>
      </c>
      <c r="E13900">
        <v>62</v>
      </c>
      <c r="F13900">
        <v>68</v>
      </c>
      <c r="G13900">
        <v>62</v>
      </c>
      <c r="H13900">
        <v>1</v>
      </c>
      <c r="I13900">
        <v>1</v>
      </c>
      <c r="J13900">
        <v>0</v>
      </c>
      <c r="K13900" s="194">
        <v>0</v>
      </c>
      <c r="L13900" t="s">
        <v>1083</v>
      </c>
      <c r="M13900" t="s">
        <v>1083</v>
      </c>
      <c r="N13900">
        <v>250000</v>
      </c>
      <c r="O13900" t="s">
        <v>7876</v>
      </c>
      <c r="P13900" t="s">
        <v>18402</v>
      </c>
      <c r="Q13900">
        <v>250</v>
      </c>
      <c r="R13900" s="117" t="s">
        <v>16111</v>
      </c>
      <c r="S13900" s="117" t="s">
        <v>14589</v>
      </c>
      <c r="T13900" t="s">
        <v>12136</v>
      </c>
      <c r="U13900" t="s">
        <v>10772</v>
      </c>
    </row>
    <row r="13901" spans="1:21">
      <c r="A13901" s="117" t="s">
        <v>21345</v>
      </c>
      <c r="B13901" t="s">
        <v>14590</v>
      </c>
      <c r="C13901" t="s">
        <v>14590</v>
      </c>
      <c r="D13901">
        <v>68</v>
      </c>
      <c r="E13901">
        <v>62</v>
      </c>
      <c r="F13901">
        <v>68</v>
      </c>
      <c r="G13901">
        <v>62</v>
      </c>
      <c r="H13901">
        <v>1</v>
      </c>
      <c r="I13901">
        <v>1</v>
      </c>
      <c r="J13901">
        <v>0</v>
      </c>
      <c r="K13901" s="194">
        <v>0</v>
      </c>
      <c r="L13901" t="s">
        <v>1083</v>
      </c>
      <c r="M13901" t="s">
        <v>1083</v>
      </c>
      <c r="O13901" t="s">
        <v>7876</v>
      </c>
      <c r="P13901" t="s">
        <v>18402</v>
      </c>
      <c r="R13901" s="117" t="s">
        <v>16111</v>
      </c>
      <c r="S13901" s="117" t="s">
        <v>14589</v>
      </c>
      <c r="T13901" t="s">
        <v>12136</v>
      </c>
      <c r="U13901" t="s">
        <v>10772</v>
      </c>
    </row>
    <row r="13902" spans="1:21">
      <c r="A13902" s="117" t="s">
        <v>12245</v>
      </c>
      <c r="B13902" t="s">
        <v>14590</v>
      </c>
      <c r="C13902" t="s">
        <v>14590</v>
      </c>
      <c r="D13902">
        <v>68</v>
      </c>
      <c r="E13902">
        <v>62</v>
      </c>
      <c r="F13902">
        <v>68</v>
      </c>
      <c r="G13902">
        <v>62</v>
      </c>
      <c r="H13902">
        <v>1</v>
      </c>
      <c r="I13902">
        <v>1</v>
      </c>
      <c r="J13902">
        <v>0</v>
      </c>
      <c r="K13902" s="194">
        <v>0</v>
      </c>
      <c r="L13902" t="s">
        <v>1083</v>
      </c>
      <c r="M13902" t="s">
        <v>1083</v>
      </c>
      <c r="N13902">
        <v>230000</v>
      </c>
      <c r="O13902" t="s">
        <v>7876</v>
      </c>
      <c r="P13902" t="s">
        <v>12309</v>
      </c>
      <c r="Q13902">
        <v>230</v>
      </c>
      <c r="R13902" s="117" t="s">
        <v>16111</v>
      </c>
      <c r="S13902" s="117" t="s">
        <v>14589</v>
      </c>
      <c r="T13902" t="s">
        <v>12136</v>
      </c>
      <c r="U13902" t="s">
        <v>10772</v>
      </c>
    </row>
    <row r="13903" spans="1:21">
      <c r="A13903" s="117" t="s">
        <v>11921</v>
      </c>
      <c r="B13903" t="s">
        <v>14590</v>
      </c>
      <c r="C13903" t="s">
        <v>14590</v>
      </c>
      <c r="D13903">
        <v>68</v>
      </c>
      <c r="E13903">
        <v>62</v>
      </c>
      <c r="F13903">
        <v>68</v>
      </c>
      <c r="G13903">
        <v>62</v>
      </c>
      <c r="H13903">
        <v>1</v>
      </c>
      <c r="I13903">
        <v>1</v>
      </c>
      <c r="J13903">
        <v>0</v>
      </c>
      <c r="K13903" s="194">
        <v>0</v>
      </c>
      <c r="L13903" t="s">
        <v>1083</v>
      </c>
      <c r="M13903" t="s">
        <v>1083</v>
      </c>
      <c r="N13903">
        <v>300000</v>
      </c>
      <c r="O13903" t="s">
        <v>7876</v>
      </c>
      <c r="P13903" t="s">
        <v>12113</v>
      </c>
      <c r="Q13903">
        <v>300</v>
      </c>
      <c r="R13903" s="117" t="s">
        <v>16111</v>
      </c>
      <c r="S13903" s="117" t="s">
        <v>14589</v>
      </c>
      <c r="T13903" t="s">
        <v>12136</v>
      </c>
      <c r="U13903" t="s">
        <v>10772</v>
      </c>
    </row>
    <row r="13904" spans="1:21">
      <c r="A13904" s="117" t="s">
        <v>11922</v>
      </c>
      <c r="B13904" t="s">
        <v>14590</v>
      </c>
      <c r="C13904" t="s">
        <v>14590</v>
      </c>
      <c r="D13904">
        <v>89</v>
      </c>
      <c r="E13904">
        <v>83</v>
      </c>
      <c r="F13904">
        <v>89</v>
      </c>
      <c r="G13904">
        <v>83</v>
      </c>
      <c r="H13904">
        <v>1</v>
      </c>
      <c r="I13904">
        <v>1</v>
      </c>
      <c r="J13904">
        <v>0</v>
      </c>
      <c r="K13904" s="194">
        <v>0</v>
      </c>
      <c r="L13904" t="s">
        <v>1083</v>
      </c>
      <c r="M13904" t="s">
        <v>1083</v>
      </c>
      <c r="N13904">
        <v>300000</v>
      </c>
      <c r="O13904" t="s">
        <v>7876</v>
      </c>
      <c r="P13904" t="s">
        <v>12112</v>
      </c>
      <c r="Q13904">
        <v>300</v>
      </c>
      <c r="R13904" s="117" t="s">
        <v>16111</v>
      </c>
      <c r="S13904" s="117" t="s">
        <v>14589</v>
      </c>
      <c r="T13904" t="s">
        <v>12136</v>
      </c>
      <c r="U13904" t="s">
        <v>10772</v>
      </c>
    </row>
    <row r="13905" spans="1:21">
      <c r="A13905" s="117" t="s">
        <v>17018</v>
      </c>
      <c r="B13905" t="s">
        <v>14590</v>
      </c>
      <c r="C13905" t="s">
        <v>14590</v>
      </c>
      <c r="D13905">
        <v>68</v>
      </c>
      <c r="E13905">
        <v>62</v>
      </c>
      <c r="F13905">
        <v>68</v>
      </c>
      <c r="G13905">
        <v>62</v>
      </c>
      <c r="H13905">
        <v>1</v>
      </c>
      <c r="I13905">
        <v>1</v>
      </c>
      <c r="J13905">
        <v>0</v>
      </c>
      <c r="K13905" s="194">
        <v>0</v>
      </c>
      <c r="L13905" t="s">
        <v>1083</v>
      </c>
      <c r="M13905" t="s">
        <v>1083</v>
      </c>
      <c r="N13905">
        <v>230000</v>
      </c>
      <c r="O13905" t="s">
        <v>7876</v>
      </c>
      <c r="P13905" t="s">
        <v>12309</v>
      </c>
      <c r="Q13905">
        <v>230</v>
      </c>
      <c r="R13905" s="117" t="s">
        <v>16111</v>
      </c>
      <c r="S13905" s="117" t="s">
        <v>14589</v>
      </c>
      <c r="T13905" t="s">
        <v>12136</v>
      </c>
      <c r="U13905" t="s">
        <v>10772</v>
      </c>
    </row>
    <row r="13906" spans="1:21">
      <c r="A13906" s="117" t="s">
        <v>25803</v>
      </c>
      <c r="B13906" t="s">
        <v>14590</v>
      </c>
      <c r="C13906" t="s">
        <v>14590</v>
      </c>
      <c r="D13906">
        <v>68</v>
      </c>
      <c r="E13906">
        <v>62</v>
      </c>
      <c r="F13906">
        <v>68</v>
      </c>
      <c r="G13906">
        <v>62</v>
      </c>
      <c r="H13906">
        <v>1</v>
      </c>
      <c r="I13906">
        <v>1</v>
      </c>
      <c r="J13906">
        <v>0</v>
      </c>
      <c r="K13906" s="194">
        <v>0</v>
      </c>
      <c r="L13906" t="s">
        <v>1083</v>
      </c>
      <c r="M13906" t="s">
        <v>1083</v>
      </c>
      <c r="O13906" t="s">
        <v>7876</v>
      </c>
      <c r="P13906" t="s">
        <v>13905</v>
      </c>
      <c r="R13906" s="117" t="s">
        <v>16111</v>
      </c>
      <c r="S13906" s="117" t="s">
        <v>14589</v>
      </c>
      <c r="T13906" t="s">
        <v>12136</v>
      </c>
      <c r="U13906" t="s">
        <v>10772</v>
      </c>
    </row>
    <row r="13907" spans="1:21">
      <c r="A13907" s="117" t="s">
        <v>18987</v>
      </c>
      <c r="B13907" t="s">
        <v>14590</v>
      </c>
      <c r="C13907" t="s">
        <v>14590</v>
      </c>
      <c r="D13907">
        <v>68</v>
      </c>
      <c r="E13907">
        <v>62</v>
      </c>
      <c r="F13907">
        <v>68</v>
      </c>
      <c r="G13907">
        <v>62</v>
      </c>
      <c r="H13907">
        <v>1</v>
      </c>
      <c r="I13907">
        <v>1</v>
      </c>
      <c r="J13907">
        <v>0</v>
      </c>
      <c r="K13907" s="194">
        <v>0</v>
      </c>
      <c r="L13907" t="s">
        <v>1083</v>
      </c>
      <c r="M13907" t="s">
        <v>1083</v>
      </c>
      <c r="O13907" t="s">
        <v>7876</v>
      </c>
      <c r="P13907" t="s">
        <v>18402</v>
      </c>
      <c r="R13907" s="117" t="s">
        <v>16111</v>
      </c>
      <c r="S13907" s="117" t="s">
        <v>14589</v>
      </c>
      <c r="T13907" t="s">
        <v>12136</v>
      </c>
      <c r="U13907" t="s">
        <v>10772</v>
      </c>
    </row>
    <row r="13908" spans="1:21">
      <c r="A13908" s="117" t="s">
        <v>18910</v>
      </c>
      <c r="B13908" t="s">
        <v>14590</v>
      </c>
      <c r="C13908" t="s">
        <v>14590</v>
      </c>
      <c r="D13908">
        <v>68</v>
      </c>
      <c r="E13908">
        <v>62</v>
      </c>
      <c r="F13908">
        <v>68</v>
      </c>
      <c r="G13908">
        <v>62</v>
      </c>
      <c r="H13908">
        <v>1</v>
      </c>
      <c r="I13908">
        <v>1</v>
      </c>
      <c r="J13908">
        <v>0</v>
      </c>
      <c r="K13908" s="194">
        <v>0</v>
      </c>
      <c r="L13908" t="s">
        <v>1083</v>
      </c>
      <c r="M13908" t="s">
        <v>1083</v>
      </c>
      <c r="O13908" t="s">
        <v>7876</v>
      </c>
      <c r="P13908" t="s">
        <v>18402</v>
      </c>
      <c r="R13908" s="117" t="s">
        <v>16111</v>
      </c>
      <c r="S13908" s="117" t="s">
        <v>14589</v>
      </c>
      <c r="T13908" t="s">
        <v>12136</v>
      </c>
      <c r="U13908" t="s">
        <v>10772</v>
      </c>
    </row>
    <row r="13909" spans="1:21">
      <c r="A13909" s="117" t="s">
        <v>17388</v>
      </c>
      <c r="B13909" t="s">
        <v>14590</v>
      </c>
      <c r="C13909" t="s">
        <v>14590</v>
      </c>
      <c r="D13909">
        <v>75</v>
      </c>
      <c r="E13909">
        <v>69</v>
      </c>
      <c r="F13909">
        <v>75</v>
      </c>
      <c r="G13909">
        <v>69</v>
      </c>
      <c r="H13909">
        <v>1</v>
      </c>
      <c r="I13909">
        <v>1</v>
      </c>
      <c r="J13909">
        <v>0</v>
      </c>
      <c r="K13909" s="194">
        <v>0</v>
      </c>
      <c r="L13909" t="s">
        <v>1083</v>
      </c>
      <c r="M13909" t="s">
        <v>1083</v>
      </c>
      <c r="N13909">
        <v>300000</v>
      </c>
      <c r="O13909" t="s">
        <v>7876</v>
      </c>
      <c r="P13909" t="s">
        <v>8780</v>
      </c>
      <c r="Q13909">
        <v>300</v>
      </c>
      <c r="R13909" s="117" t="s">
        <v>16111</v>
      </c>
      <c r="S13909" s="117" t="s">
        <v>14589</v>
      </c>
      <c r="T13909" t="s">
        <v>12136</v>
      </c>
      <c r="U13909" t="s">
        <v>10772</v>
      </c>
    </row>
    <row r="13910" spans="1:21">
      <c r="A13910" s="117" t="s">
        <v>16112</v>
      </c>
      <c r="B13910" t="s">
        <v>14590</v>
      </c>
      <c r="C13910" t="s">
        <v>14590</v>
      </c>
      <c r="D13910">
        <v>75</v>
      </c>
      <c r="E13910">
        <v>69</v>
      </c>
      <c r="F13910">
        <v>75</v>
      </c>
      <c r="G13910">
        <v>69</v>
      </c>
      <c r="H13910">
        <v>1</v>
      </c>
      <c r="I13910">
        <v>1</v>
      </c>
      <c r="J13910">
        <v>0</v>
      </c>
      <c r="K13910" s="194">
        <v>0</v>
      </c>
      <c r="L13910" t="s">
        <v>1083</v>
      </c>
      <c r="M13910" t="s">
        <v>1083</v>
      </c>
      <c r="N13910">
        <v>300000</v>
      </c>
      <c r="O13910" t="s">
        <v>7876</v>
      </c>
      <c r="P13910" t="s">
        <v>16113</v>
      </c>
      <c r="Q13910">
        <v>300</v>
      </c>
      <c r="R13910" s="117" t="s">
        <v>16111</v>
      </c>
      <c r="S13910" s="117" t="s">
        <v>14589</v>
      </c>
      <c r="T13910" t="s">
        <v>12136</v>
      </c>
      <c r="U13910" t="s">
        <v>10772</v>
      </c>
    </row>
    <row r="13911" spans="1:21">
      <c r="A13911" s="117" t="s">
        <v>21346</v>
      </c>
      <c r="B13911" t="s">
        <v>14590</v>
      </c>
      <c r="C13911" t="s">
        <v>14590</v>
      </c>
      <c r="D13911">
        <v>68</v>
      </c>
      <c r="E13911">
        <v>62</v>
      </c>
      <c r="F13911">
        <v>68</v>
      </c>
      <c r="G13911">
        <v>62</v>
      </c>
      <c r="H13911">
        <v>1</v>
      </c>
      <c r="I13911">
        <v>1</v>
      </c>
      <c r="J13911">
        <v>0</v>
      </c>
      <c r="K13911" s="194">
        <v>0</v>
      </c>
      <c r="L13911" t="s">
        <v>1083</v>
      </c>
      <c r="M13911" t="s">
        <v>1083</v>
      </c>
      <c r="O13911" t="s">
        <v>7876</v>
      </c>
      <c r="P13911" t="s">
        <v>18402</v>
      </c>
      <c r="R13911" s="117" t="s">
        <v>16111</v>
      </c>
      <c r="S13911" s="117" t="s">
        <v>14589</v>
      </c>
      <c r="T13911" t="s">
        <v>12136</v>
      </c>
      <c r="U13911" t="s">
        <v>10772</v>
      </c>
    </row>
    <row r="13912" spans="1:21">
      <c r="A13912" s="117" t="s">
        <v>11923</v>
      </c>
      <c r="B13912" t="s">
        <v>14590</v>
      </c>
      <c r="C13912" t="s">
        <v>14590</v>
      </c>
      <c r="D13912">
        <v>68</v>
      </c>
      <c r="E13912">
        <v>62</v>
      </c>
      <c r="F13912">
        <v>68</v>
      </c>
      <c r="G13912">
        <v>62</v>
      </c>
      <c r="H13912">
        <v>1</v>
      </c>
      <c r="I13912">
        <v>1</v>
      </c>
      <c r="J13912">
        <v>0</v>
      </c>
      <c r="K13912" s="194">
        <v>0</v>
      </c>
      <c r="L13912" t="s">
        <v>1083</v>
      </c>
      <c r="M13912" t="s">
        <v>1083</v>
      </c>
      <c r="N13912">
        <v>300000</v>
      </c>
      <c r="O13912" t="s">
        <v>7876</v>
      </c>
      <c r="P13912" t="s">
        <v>8780</v>
      </c>
      <c r="Q13912">
        <v>300</v>
      </c>
      <c r="R13912" s="117" t="s">
        <v>16111</v>
      </c>
      <c r="S13912" s="117" t="s">
        <v>14589</v>
      </c>
      <c r="T13912" t="s">
        <v>12136</v>
      </c>
      <c r="U13912" t="s">
        <v>10772</v>
      </c>
    </row>
    <row r="13913" spans="1:21">
      <c r="A13913" s="117" t="s">
        <v>11924</v>
      </c>
      <c r="B13913" t="s">
        <v>14590</v>
      </c>
      <c r="C13913" t="s">
        <v>14590</v>
      </c>
      <c r="D13913">
        <v>68</v>
      </c>
      <c r="E13913">
        <v>62</v>
      </c>
      <c r="F13913">
        <v>68</v>
      </c>
      <c r="G13913">
        <v>62</v>
      </c>
      <c r="H13913">
        <v>1</v>
      </c>
      <c r="I13913">
        <v>1</v>
      </c>
      <c r="J13913">
        <v>0</v>
      </c>
      <c r="K13913" s="194">
        <v>0</v>
      </c>
      <c r="L13913" t="s">
        <v>1083</v>
      </c>
      <c r="M13913" t="s">
        <v>1083</v>
      </c>
      <c r="N13913">
        <v>300000</v>
      </c>
      <c r="O13913" t="s">
        <v>7876</v>
      </c>
      <c r="P13913" t="s">
        <v>12112</v>
      </c>
      <c r="Q13913">
        <v>300</v>
      </c>
      <c r="R13913" s="117" t="s">
        <v>16111</v>
      </c>
      <c r="S13913" s="117" t="s">
        <v>14589</v>
      </c>
      <c r="T13913" t="s">
        <v>12136</v>
      </c>
      <c r="U13913" t="s">
        <v>10772</v>
      </c>
    </row>
    <row r="13914" spans="1:21">
      <c r="A13914" s="117" t="s">
        <v>11925</v>
      </c>
      <c r="B13914" t="s">
        <v>14590</v>
      </c>
      <c r="C13914" t="s">
        <v>14590</v>
      </c>
      <c r="D13914">
        <v>89</v>
      </c>
      <c r="E13914">
        <v>83</v>
      </c>
      <c r="F13914">
        <v>89</v>
      </c>
      <c r="G13914">
        <v>83</v>
      </c>
      <c r="H13914">
        <v>1</v>
      </c>
      <c r="I13914">
        <v>1</v>
      </c>
      <c r="J13914">
        <v>0</v>
      </c>
      <c r="K13914" s="194">
        <v>0</v>
      </c>
      <c r="L13914" t="s">
        <v>1083</v>
      </c>
      <c r="M13914" t="s">
        <v>1083</v>
      </c>
      <c r="N13914">
        <v>300000</v>
      </c>
      <c r="O13914" t="s">
        <v>7876</v>
      </c>
      <c r="P13914" t="s">
        <v>12112</v>
      </c>
      <c r="Q13914">
        <v>300</v>
      </c>
      <c r="R13914" s="117" t="s">
        <v>16111</v>
      </c>
      <c r="S13914" s="117" t="s">
        <v>14589</v>
      </c>
      <c r="T13914" t="s">
        <v>12136</v>
      </c>
      <c r="U13914" t="s">
        <v>10772</v>
      </c>
    </row>
    <row r="13915" spans="1:21">
      <c r="A13915" s="117" t="s">
        <v>17389</v>
      </c>
      <c r="B13915" t="s">
        <v>14590</v>
      </c>
      <c r="C13915" t="s">
        <v>14590</v>
      </c>
      <c r="D13915">
        <v>68</v>
      </c>
      <c r="E13915">
        <v>62</v>
      </c>
      <c r="F13915">
        <v>68</v>
      </c>
      <c r="G13915">
        <v>62</v>
      </c>
      <c r="H13915">
        <v>1</v>
      </c>
      <c r="I13915">
        <v>1</v>
      </c>
      <c r="J13915">
        <v>0</v>
      </c>
      <c r="K13915" s="194">
        <v>0</v>
      </c>
      <c r="L13915" t="s">
        <v>1083</v>
      </c>
      <c r="M13915" t="s">
        <v>1083</v>
      </c>
      <c r="N13915">
        <v>470000</v>
      </c>
      <c r="O13915" t="s">
        <v>7876</v>
      </c>
      <c r="P13915" t="s">
        <v>13967</v>
      </c>
      <c r="Q13915">
        <v>470</v>
      </c>
      <c r="R13915" s="117" t="s">
        <v>16111</v>
      </c>
      <c r="S13915" s="117" t="s">
        <v>14589</v>
      </c>
      <c r="T13915" t="s">
        <v>12136</v>
      </c>
      <c r="U13915" t="s">
        <v>10772</v>
      </c>
    </row>
    <row r="13916" spans="1:21">
      <c r="A13916" s="117" t="s">
        <v>23179</v>
      </c>
      <c r="B13916" t="s">
        <v>14590</v>
      </c>
      <c r="C13916" t="s">
        <v>14590</v>
      </c>
      <c r="D13916">
        <v>68</v>
      </c>
      <c r="E13916">
        <v>62</v>
      </c>
      <c r="F13916">
        <v>68</v>
      </c>
      <c r="G13916">
        <v>62</v>
      </c>
      <c r="H13916">
        <v>1</v>
      </c>
      <c r="I13916">
        <v>1</v>
      </c>
      <c r="J13916">
        <v>0</v>
      </c>
      <c r="K13916" s="194">
        <v>0</v>
      </c>
      <c r="L13916" t="s">
        <v>1083</v>
      </c>
      <c r="M13916" t="s">
        <v>1083</v>
      </c>
      <c r="N13916">
        <v>450000</v>
      </c>
      <c r="O13916" t="s">
        <v>7876</v>
      </c>
      <c r="P13916" t="s">
        <v>18411</v>
      </c>
      <c r="Q13916">
        <v>450</v>
      </c>
      <c r="R13916" s="117" t="s">
        <v>16111</v>
      </c>
      <c r="S13916" s="117" t="s">
        <v>14589</v>
      </c>
      <c r="T13916" t="s">
        <v>12136</v>
      </c>
      <c r="U13916" t="s">
        <v>10772</v>
      </c>
    </row>
    <row r="13917" spans="1:21">
      <c r="A13917" s="117" t="s">
        <v>23180</v>
      </c>
      <c r="B13917" t="s">
        <v>14590</v>
      </c>
      <c r="C13917" t="s">
        <v>14590</v>
      </c>
      <c r="D13917">
        <v>68</v>
      </c>
      <c r="E13917">
        <v>62</v>
      </c>
      <c r="F13917">
        <v>68</v>
      </c>
      <c r="G13917">
        <v>62</v>
      </c>
      <c r="H13917">
        <v>1</v>
      </c>
      <c r="I13917">
        <v>1</v>
      </c>
      <c r="J13917">
        <v>0</v>
      </c>
      <c r="K13917" s="194">
        <v>0</v>
      </c>
      <c r="L13917" t="s">
        <v>1083</v>
      </c>
      <c r="M13917" t="s">
        <v>1083</v>
      </c>
      <c r="N13917">
        <v>450000</v>
      </c>
      <c r="O13917" t="s">
        <v>7876</v>
      </c>
      <c r="P13917" t="s">
        <v>18411</v>
      </c>
      <c r="Q13917">
        <v>450</v>
      </c>
      <c r="R13917" s="117" t="s">
        <v>16111</v>
      </c>
      <c r="S13917" s="117" t="s">
        <v>14589</v>
      </c>
      <c r="T13917" t="s">
        <v>12136</v>
      </c>
      <c r="U13917" t="s">
        <v>10772</v>
      </c>
    </row>
    <row r="13918" spans="1:21">
      <c r="A13918" s="117" t="s">
        <v>11735</v>
      </c>
      <c r="B13918" t="s">
        <v>14590</v>
      </c>
      <c r="C13918" t="s">
        <v>14590</v>
      </c>
      <c r="D13918">
        <v>75</v>
      </c>
      <c r="E13918">
        <v>69</v>
      </c>
      <c r="F13918">
        <v>75</v>
      </c>
      <c r="G13918">
        <v>69</v>
      </c>
      <c r="H13918">
        <v>1</v>
      </c>
      <c r="I13918">
        <v>1</v>
      </c>
      <c r="J13918">
        <v>0</v>
      </c>
      <c r="K13918" s="194">
        <v>0</v>
      </c>
      <c r="L13918" t="s">
        <v>1083</v>
      </c>
      <c r="M13918" t="s">
        <v>1083</v>
      </c>
      <c r="N13918">
        <v>200000</v>
      </c>
      <c r="O13918" t="s">
        <v>7876</v>
      </c>
      <c r="P13918" t="s">
        <v>11550</v>
      </c>
      <c r="Q13918">
        <v>200</v>
      </c>
      <c r="R13918" s="117" t="s">
        <v>16111</v>
      </c>
      <c r="S13918" s="117" t="s">
        <v>14589</v>
      </c>
      <c r="T13918" t="s">
        <v>12136</v>
      </c>
      <c r="U13918" t="s">
        <v>10772</v>
      </c>
    </row>
    <row r="13919" spans="1:21">
      <c r="A13919" s="117" t="s">
        <v>11549</v>
      </c>
      <c r="B13919" t="s">
        <v>13815</v>
      </c>
      <c r="C13919" t="s">
        <v>14590</v>
      </c>
      <c r="D13919">
        <v>2</v>
      </c>
      <c r="E13919">
        <v>69</v>
      </c>
      <c r="F13919">
        <v>75</v>
      </c>
      <c r="G13919">
        <v>69</v>
      </c>
      <c r="H13919">
        <v>1</v>
      </c>
      <c r="I13919">
        <v>1</v>
      </c>
      <c r="J13919">
        <v>8</v>
      </c>
      <c r="K13919" s="194">
        <v>0</v>
      </c>
      <c r="L13919" t="s">
        <v>1083</v>
      </c>
      <c r="M13919" t="s">
        <v>1083</v>
      </c>
      <c r="N13919">
        <v>200000</v>
      </c>
      <c r="O13919" t="s">
        <v>7876</v>
      </c>
      <c r="P13919" t="s">
        <v>11550</v>
      </c>
      <c r="Q13919">
        <v>200</v>
      </c>
      <c r="R13919" s="117" t="s">
        <v>16111</v>
      </c>
      <c r="S13919" s="117" t="s">
        <v>14589</v>
      </c>
      <c r="T13919" t="s">
        <v>12136</v>
      </c>
      <c r="U13919" t="s">
        <v>10772</v>
      </c>
    </row>
    <row r="13920" spans="1:21">
      <c r="A13920" s="117" t="s">
        <v>21347</v>
      </c>
      <c r="B13920" t="s">
        <v>14590</v>
      </c>
      <c r="C13920" t="s">
        <v>14590</v>
      </c>
      <c r="D13920">
        <v>68</v>
      </c>
      <c r="E13920">
        <v>62</v>
      </c>
      <c r="F13920">
        <v>68</v>
      </c>
      <c r="G13920">
        <v>62</v>
      </c>
      <c r="H13920">
        <v>1</v>
      </c>
      <c r="I13920">
        <v>1</v>
      </c>
      <c r="J13920">
        <v>0</v>
      </c>
      <c r="K13920" s="194">
        <v>0</v>
      </c>
      <c r="L13920" t="s">
        <v>1083</v>
      </c>
      <c r="M13920" t="s">
        <v>1083</v>
      </c>
      <c r="O13920" t="s">
        <v>7876</v>
      </c>
      <c r="P13920" t="s">
        <v>18402</v>
      </c>
      <c r="R13920" s="117" t="s">
        <v>16111</v>
      </c>
      <c r="S13920" s="117" t="s">
        <v>14589</v>
      </c>
      <c r="T13920" t="s">
        <v>12136</v>
      </c>
      <c r="U13920" t="s">
        <v>10772</v>
      </c>
    </row>
    <row r="13921" spans="1:21">
      <c r="A13921" s="117" t="s">
        <v>16114</v>
      </c>
      <c r="B13921" t="s">
        <v>14590</v>
      </c>
      <c r="C13921" t="s">
        <v>14590</v>
      </c>
      <c r="D13921">
        <v>68</v>
      </c>
      <c r="E13921">
        <v>62</v>
      </c>
      <c r="F13921">
        <v>68</v>
      </c>
      <c r="G13921">
        <v>62</v>
      </c>
      <c r="H13921">
        <v>1</v>
      </c>
      <c r="I13921">
        <v>1</v>
      </c>
      <c r="J13921">
        <v>0</v>
      </c>
      <c r="K13921" s="194">
        <v>0</v>
      </c>
      <c r="L13921" t="s">
        <v>1083</v>
      </c>
      <c r="M13921" t="s">
        <v>1083</v>
      </c>
      <c r="N13921">
        <v>300000</v>
      </c>
      <c r="O13921" t="s">
        <v>7876</v>
      </c>
      <c r="P13921" t="s">
        <v>8780</v>
      </c>
      <c r="Q13921">
        <v>300</v>
      </c>
      <c r="R13921" s="117" t="s">
        <v>16111</v>
      </c>
      <c r="S13921" s="117" t="s">
        <v>14589</v>
      </c>
      <c r="T13921" t="s">
        <v>12136</v>
      </c>
      <c r="U13921" t="s">
        <v>10772</v>
      </c>
    </row>
    <row r="13922" spans="1:21">
      <c r="A13922" s="117" t="s">
        <v>11736</v>
      </c>
      <c r="B13922" t="s">
        <v>14590</v>
      </c>
      <c r="C13922" t="s">
        <v>14590</v>
      </c>
      <c r="D13922">
        <v>75</v>
      </c>
      <c r="E13922">
        <v>69</v>
      </c>
      <c r="F13922">
        <v>75</v>
      </c>
      <c r="G13922">
        <v>69</v>
      </c>
      <c r="H13922">
        <v>1</v>
      </c>
      <c r="I13922">
        <v>1</v>
      </c>
      <c r="J13922">
        <v>0</v>
      </c>
      <c r="K13922" s="194">
        <v>0</v>
      </c>
      <c r="L13922" t="s">
        <v>1083</v>
      </c>
      <c r="M13922" t="s">
        <v>1083</v>
      </c>
      <c r="O13922" t="s">
        <v>7876</v>
      </c>
      <c r="P13922" t="s">
        <v>11552</v>
      </c>
      <c r="R13922" s="117" t="s">
        <v>16111</v>
      </c>
      <c r="S13922" s="117" t="s">
        <v>14589</v>
      </c>
      <c r="T13922" t="s">
        <v>12136</v>
      </c>
      <c r="U13922" t="s">
        <v>10772</v>
      </c>
    </row>
    <row r="13923" spans="1:21">
      <c r="A13923" s="117" t="s">
        <v>11551</v>
      </c>
      <c r="B13923" t="s">
        <v>14590</v>
      </c>
      <c r="C13923" t="s">
        <v>14590</v>
      </c>
      <c r="D13923">
        <v>75</v>
      </c>
      <c r="E13923">
        <v>69</v>
      </c>
      <c r="F13923">
        <v>75</v>
      </c>
      <c r="G13923">
        <v>69</v>
      </c>
      <c r="H13923">
        <v>1</v>
      </c>
      <c r="I13923">
        <v>1</v>
      </c>
      <c r="J13923">
        <v>0</v>
      </c>
      <c r="K13923" s="194">
        <v>0</v>
      </c>
      <c r="L13923" t="s">
        <v>1083</v>
      </c>
      <c r="M13923" t="s">
        <v>1083</v>
      </c>
      <c r="N13923">
        <v>370000</v>
      </c>
      <c r="O13923" t="s">
        <v>7876</v>
      </c>
      <c r="P13923" t="s">
        <v>11552</v>
      </c>
      <c r="Q13923">
        <v>370</v>
      </c>
      <c r="R13923" s="117" t="s">
        <v>16111</v>
      </c>
      <c r="S13923" s="117" t="s">
        <v>14589</v>
      </c>
      <c r="T13923" t="s">
        <v>12136</v>
      </c>
      <c r="U13923" t="s">
        <v>10772</v>
      </c>
    </row>
    <row r="13924" spans="1:21">
      <c r="A13924" s="117" t="s">
        <v>11553</v>
      </c>
      <c r="B13924" t="s">
        <v>13815</v>
      </c>
      <c r="C13924" t="s">
        <v>14590</v>
      </c>
      <c r="D13924">
        <v>2</v>
      </c>
      <c r="E13924">
        <v>69</v>
      </c>
      <c r="F13924">
        <v>75</v>
      </c>
      <c r="G13924">
        <v>69</v>
      </c>
      <c r="H13924">
        <v>1</v>
      </c>
      <c r="I13924">
        <v>1</v>
      </c>
      <c r="J13924">
        <v>7</v>
      </c>
      <c r="K13924" s="194">
        <v>0</v>
      </c>
      <c r="L13924" t="s">
        <v>1083</v>
      </c>
      <c r="M13924" t="s">
        <v>1083</v>
      </c>
      <c r="N13924">
        <v>370000</v>
      </c>
      <c r="O13924" t="s">
        <v>7876</v>
      </c>
      <c r="P13924" t="s">
        <v>11552</v>
      </c>
      <c r="Q13924">
        <v>370</v>
      </c>
      <c r="R13924" s="117" t="s">
        <v>16111</v>
      </c>
      <c r="S13924" s="117" t="s">
        <v>14589</v>
      </c>
      <c r="T13924" t="s">
        <v>12136</v>
      </c>
      <c r="U13924" t="s">
        <v>10772</v>
      </c>
    </row>
    <row r="13925" spans="1:21">
      <c r="A13925" s="117" t="s">
        <v>11554</v>
      </c>
      <c r="B13925" t="s">
        <v>13815</v>
      </c>
      <c r="C13925" t="s">
        <v>14590</v>
      </c>
      <c r="D13925">
        <v>2</v>
      </c>
      <c r="E13925">
        <v>69</v>
      </c>
      <c r="F13925">
        <v>75</v>
      </c>
      <c r="G13925">
        <v>69</v>
      </c>
      <c r="H13925">
        <v>1</v>
      </c>
      <c r="I13925">
        <v>1</v>
      </c>
      <c r="J13925">
        <v>6</v>
      </c>
      <c r="K13925" s="194">
        <v>0</v>
      </c>
      <c r="L13925" t="s">
        <v>1083</v>
      </c>
      <c r="M13925" t="s">
        <v>1083</v>
      </c>
      <c r="N13925">
        <v>370000</v>
      </c>
      <c r="O13925" t="s">
        <v>7876</v>
      </c>
      <c r="P13925" t="s">
        <v>12115</v>
      </c>
      <c r="Q13925">
        <v>370</v>
      </c>
      <c r="R13925" s="117" t="s">
        <v>16111</v>
      </c>
      <c r="S13925" s="117" t="s">
        <v>14589</v>
      </c>
      <c r="T13925" t="s">
        <v>12136</v>
      </c>
      <c r="U13925" t="s">
        <v>10772</v>
      </c>
    </row>
    <row r="13926" spans="1:21">
      <c r="A13926" s="117" t="s">
        <v>23181</v>
      </c>
      <c r="B13926" t="s">
        <v>14590</v>
      </c>
      <c r="C13926" t="s">
        <v>14590</v>
      </c>
      <c r="D13926">
        <v>68</v>
      </c>
      <c r="E13926">
        <v>62</v>
      </c>
      <c r="F13926">
        <v>68</v>
      </c>
      <c r="G13926">
        <v>62</v>
      </c>
      <c r="H13926">
        <v>1</v>
      </c>
      <c r="I13926">
        <v>1</v>
      </c>
      <c r="J13926">
        <v>0</v>
      </c>
      <c r="K13926" s="194">
        <v>0</v>
      </c>
      <c r="L13926" t="s">
        <v>1083</v>
      </c>
      <c r="M13926" t="s">
        <v>1083</v>
      </c>
      <c r="N13926">
        <v>450000</v>
      </c>
      <c r="O13926" t="s">
        <v>7876</v>
      </c>
      <c r="P13926" t="s">
        <v>18411</v>
      </c>
      <c r="Q13926">
        <v>450</v>
      </c>
      <c r="R13926" s="117" t="s">
        <v>16111</v>
      </c>
      <c r="S13926" s="117" t="s">
        <v>14589</v>
      </c>
      <c r="T13926" t="s">
        <v>12136</v>
      </c>
      <c r="U13926" t="s">
        <v>10772</v>
      </c>
    </row>
    <row r="13927" spans="1:21">
      <c r="A13927" s="117" t="s">
        <v>23182</v>
      </c>
      <c r="B13927" t="s">
        <v>14590</v>
      </c>
      <c r="C13927" t="s">
        <v>14590</v>
      </c>
      <c r="D13927">
        <v>68</v>
      </c>
      <c r="E13927">
        <v>62</v>
      </c>
      <c r="F13927">
        <v>68</v>
      </c>
      <c r="G13927">
        <v>62</v>
      </c>
      <c r="H13927">
        <v>1</v>
      </c>
      <c r="I13927">
        <v>1</v>
      </c>
      <c r="J13927">
        <v>0</v>
      </c>
      <c r="K13927" s="194">
        <v>0</v>
      </c>
      <c r="L13927" t="s">
        <v>1083</v>
      </c>
      <c r="M13927" t="s">
        <v>1083</v>
      </c>
      <c r="N13927">
        <v>450000</v>
      </c>
      <c r="O13927" t="s">
        <v>7876</v>
      </c>
      <c r="P13927" t="s">
        <v>18411</v>
      </c>
      <c r="Q13927">
        <v>450</v>
      </c>
      <c r="R13927" s="117" t="s">
        <v>16111</v>
      </c>
      <c r="S13927" s="117" t="s">
        <v>14589</v>
      </c>
      <c r="T13927" t="s">
        <v>12136</v>
      </c>
      <c r="U13927" t="s">
        <v>10772</v>
      </c>
    </row>
    <row r="13928" spans="1:21">
      <c r="A13928" s="117" t="s">
        <v>23183</v>
      </c>
      <c r="B13928" t="s">
        <v>14590</v>
      </c>
      <c r="C13928" t="s">
        <v>14590</v>
      </c>
      <c r="D13928">
        <v>68</v>
      </c>
      <c r="E13928">
        <v>62</v>
      </c>
      <c r="F13928">
        <v>68</v>
      </c>
      <c r="G13928">
        <v>62</v>
      </c>
      <c r="H13928">
        <v>1</v>
      </c>
      <c r="I13928">
        <v>1</v>
      </c>
      <c r="J13928">
        <v>0</v>
      </c>
      <c r="K13928" s="194">
        <v>0</v>
      </c>
      <c r="L13928" t="s">
        <v>1083</v>
      </c>
      <c r="M13928" t="s">
        <v>1083</v>
      </c>
      <c r="N13928">
        <v>450000</v>
      </c>
      <c r="O13928" t="s">
        <v>7876</v>
      </c>
      <c r="P13928" t="s">
        <v>18411</v>
      </c>
      <c r="Q13928">
        <v>450</v>
      </c>
      <c r="R13928" s="117" t="s">
        <v>16111</v>
      </c>
      <c r="S13928" s="117" t="s">
        <v>14589</v>
      </c>
      <c r="T13928" t="s">
        <v>12136</v>
      </c>
      <c r="U13928" t="s">
        <v>10772</v>
      </c>
    </row>
    <row r="13929" spans="1:21">
      <c r="A13929" s="117" t="s">
        <v>23184</v>
      </c>
      <c r="B13929" t="s">
        <v>14590</v>
      </c>
      <c r="C13929" t="s">
        <v>14590</v>
      </c>
      <c r="D13929">
        <v>68</v>
      </c>
      <c r="E13929">
        <v>62</v>
      </c>
      <c r="F13929">
        <v>68</v>
      </c>
      <c r="G13929">
        <v>62</v>
      </c>
      <c r="H13929">
        <v>1</v>
      </c>
      <c r="I13929">
        <v>1</v>
      </c>
      <c r="J13929">
        <v>0</v>
      </c>
      <c r="K13929" s="194">
        <v>0</v>
      </c>
      <c r="L13929" t="s">
        <v>1083</v>
      </c>
      <c r="M13929" t="s">
        <v>1083</v>
      </c>
      <c r="N13929">
        <v>450000</v>
      </c>
      <c r="O13929" t="s">
        <v>7876</v>
      </c>
      <c r="P13929" t="s">
        <v>18411</v>
      </c>
      <c r="Q13929">
        <v>450</v>
      </c>
      <c r="R13929" s="117" t="s">
        <v>16111</v>
      </c>
      <c r="S13929" s="117" t="s">
        <v>14589</v>
      </c>
      <c r="T13929" t="s">
        <v>12136</v>
      </c>
      <c r="U13929" t="s">
        <v>10772</v>
      </c>
    </row>
    <row r="13930" spans="1:21">
      <c r="A13930" s="117" t="s">
        <v>25804</v>
      </c>
      <c r="B13930" t="s">
        <v>14590</v>
      </c>
      <c r="C13930" t="s">
        <v>14590</v>
      </c>
      <c r="D13930">
        <v>68</v>
      </c>
      <c r="E13930">
        <v>62</v>
      </c>
      <c r="F13930">
        <v>68</v>
      </c>
      <c r="G13930">
        <v>62</v>
      </c>
      <c r="H13930">
        <v>1</v>
      </c>
      <c r="I13930">
        <v>1</v>
      </c>
      <c r="J13930">
        <v>0</v>
      </c>
      <c r="K13930" s="194">
        <v>0</v>
      </c>
      <c r="L13930" t="s">
        <v>1083</v>
      </c>
      <c r="M13930" t="s">
        <v>1083</v>
      </c>
      <c r="N13930">
        <v>320000</v>
      </c>
      <c r="O13930" t="s">
        <v>7876</v>
      </c>
      <c r="P13930" t="s">
        <v>13905</v>
      </c>
      <c r="Q13930">
        <v>320</v>
      </c>
      <c r="R13930" s="117" t="s">
        <v>16111</v>
      </c>
      <c r="S13930" s="117" t="s">
        <v>14589</v>
      </c>
      <c r="T13930" t="s">
        <v>12136</v>
      </c>
      <c r="U13930" t="s">
        <v>10772</v>
      </c>
    </row>
    <row r="13931" spans="1:21">
      <c r="A13931" s="117" t="s">
        <v>11926</v>
      </c>
      <c r="B13931" t="s">
        <v>14590</v>
      </c>
      <c r="C13931" t="s">
        <v>14590</v>
      </c>
      <c r="D13931">
        <v>89</v>
      </c>
      <c r="E13931">
        <v>83</v>
      </c>
      <c r="F13931">
        <v>89</v>
      </c>
      <c r="G13931">
        <v>83</v>
      </c>
      <c r="H13931">
        <v>1</v>
      </c>
      <c r="I13931">
        <v>1</v>
      </c>
      <c r="J13931">
        <v>0</v>
      </c>
      <c r="K13931" s="194">
        <v>0</v>
      </c>
      <c r="L13931" t="s">
        <v>1083</v>
      </c>
      <c r="M13931" t="s">
        <v>1083</v>
      </c>
      <c r="N13931">
        <v>300000</v>
      </c>
      <c r="O13931" t="s">
        <v>7876</v>
      </c>
      <c r="P13931" t="s">
        <v>12112</v>
      </c>
      <c r="Q13931">
        <v>300</v>
      </c>
      <c r="R13931" s="117" t="s">
        <v>16111</v>
      </c>
      <c r="S13931" s="117" t="s">
        <v>14589</v>
      </c>
      <c r="T13931" t="s">
        <v>12136</v>
      </c>
      <c r="U13931" t="s">
        <v>10772</v>
      </c>
    </row>
    <row r="13932" spans="1:21">
      <c r="A13932" s="117" t="s">
        <v>17390</v>
      </c>
      <c r="B13932" t="s">
        <v>14590</v>
      </c>
      <c r="C13932" t="s">
        <v>14590</v>
      </c>
      <c r="D13932">
        <v>68</v>
      </c>
      <c r="E13932">
        <v>62</v>
      </c>
      <c r="F13932">
        <v>68</v>
      </c>
      <c r="G13932">
        <v>62</v>
      </c>
      <c r="H13932">
        <v>1</v>
      </c>
      <c r="I13932">
        <v>1</v>
      </c>
      <c r="J13932">
        <v>0</v>
      </c>
      <c r="K13932" s="194">
        <v>0</v>
      </c>
      <c r="L13932" t="s">
        <v>1083</v>
      </c>
      <c r="M13932" t="s">
        <v>1083</v>
      </c>
      <c r="N13932">
        <v>320000</v>
      </c>
      <c r="O13932" t="s">
        <v>7876</v>
      </c>
      <c r="P13932" t="s">
        <v>17391</v>
      </c>
      <c r="Q13932">
        <v>320</v>
      </c>
      <c r="R13932" s="117" t="s">
        <v>16111</v>
      </c>
      <c r="S13932" s="117" t="s">
        <v>14589</v>
      </c>
      <c r="T13932" t="s">
        <v>12136</v>
      </c>
      <c r="U13932" t="s">
        <v>10772</v>
      </c>
    </row>
    <row r="13933" spans="1:21">
      <c r="A13933" s="117" t="s">
        <v>23185</v>
      </c>
      <c r="B13933" t="s">
        <v>14590</v>
      </c>
      <c r="C13933" t="s">
        <v>14590</v>
      </c>
      <c r="D13933">
        <v>68</v>
      </c>
      <c r="E13933">
        <v>62</v>
      </c>
      <c r="F13933">
        <v>68</v>
      </c>
      <c r="G13933">
        <v>62</v>
      </c>
      <c r="H13933">
        <v>1</v>
      </c>
      <c r="I13933">
        <v>1</v>
      </c>
      <c r="J13933">
        <v>0</v>
      </c>
      <c r="K13933" s="194">
        <v>0</v>
      </c>
      <c r="L13933" t="s">
        <v>1083</v>
      </c>
      <c r="M13933" t="s">
        <v>1083</v>
      </c>
      <c r="N13933">
        <v>300000</v>
      </c>
      <c r="O13933" t="s">
        <v>7876</v>
      </c>
      <c r="P13933" t="s">
        <v>13905</v>
      </c>
      <c r="Q13933">
        <v>300</v>
      </c>
      <c r="R13933" s="117" t="s">
        <v>16111</v>
      </c>
      <c r="S13933" s="117" t="s">
        <v>14589</v>
      </c>
      <c r="T13933" t="s">
        <v>12136</v>
      </c>
      <c r="U13933" t="s">
        <v>10772</v>
      </c>
    </row>
    <row r="13934" spans="1:21">
      <c r="A13934" s="117" t="s">
        <v>23186</v>
      </c>
      <c r="B13934" t="s">
        <v>14590</v>
      </c>
      <c r="C13934" t="s">
        <v>14590</v>
      </c>
      <c r="D13934">
        <v>68</v>
      </c>
      <c r="E13934">
        <v>62</v>
      </c>
      <c r="F13934">
        <v>68</v>
      </c>
      <c r="G13934">
        <v>62</v>
      </c>
      <c r="H13934">
        <v>1</v>
      </c>
      <c r="I13934">
        <v>1</v>
      </c>
      <c r="J13934">
        <v>0</v>
      </c>
      <c r="K13934" s="194">
        <v>0</v>
      </c>
      <c r="L13934" t="s">
        <v>1083</v>
      </c>
      <c r="M13934" t="s">
        <v>1083</v>
      </c>
      <c r="N13934">
        <v>300000</v>
      </c>
      <c r="O13934" t="s">
        <v>7876</v>
      </c>
      <c r="P13934" t="s">
        <v>13905</v>
      </c>
      <c r="Q13934">
        <v>300</v>
      </c>
      <c r="R13934" s="117" t="s">
        <v>16111</v>
      </c>
      <c r="S13934" s="117" t="s">
        <v>14589</v>
      </c>
      <c r="T13934" t="s">
        <v>12136</v>
      </c>
      <c r="U13934" t="s">
        <v>10772</v>
      </c>
    </row>
    <row r="13935" spans="1:21">
      <c r="A13935" s="117" t="s">
        <v>25805</v>
      </c>
      <c r="B13935" t="s">
        <v>14590</v>
      </c>
      <c r="C13935" t="s">
        <v>14590</v>
      </c>
      <c r="D13935">
        <v>68</v>
      </c>
      <c r="E13935">
        <v>62</v>
      </c>
      <c r="F13935">
        <v>68</v>
      </c>
      <c r="G13935">
        <v>62</v>
      </c>
      <c r="H13935">
        <v>1</v>
      </c>
      <c r="I13935">
        <v>1</v>
      </c>
      <c r="J13935">
        <v>0</v>
      </c>
      <c r="K13935" s="194">
        <v>0</v>
      </c>
      <c r="L13935" t="s">
        <v>1083</v>
      </c>
      <c r="M13935" t="s">
        <v>1083</v>
      </c>
      <c r="N13935">
        <v>320000</v>
      </c>
      <c r="O13935" t="s">
        <v>7876</v>
      </c>
      <c r="P13935" t="s">
        <v>13905</v>
      </c>
      <c r="Q13935">
        <v>320</v>
      </c>
      <c r="R13935" s="117" t="s">
        <v>16111</v>
      </c>
      <c r="S13935" s="117" t="s">
        <v>14589</v>
      </c>
      <c r="T13935" t="s">
        <v>12136</v>
      </c>
      <c r="U13935" t="s">
        <v>10772</v>
      </c>
    </row>
    <row r="13936" spans="1:21">
      <c r="A13936" s="117" t="s">
        <v>13706</v>
      </c>
      <c r="B13936" t="s">
        <v>14590</v>
      </c>
      <c r="C13936" t="s">
        <v>14590</v>
      </c>
      <c r="D13936">
        <v>68</v>
      </c>
      <c r="E13936">
        <v>62</v>
      </c>
      <c r="F13936">
        <v>68</v>
      </c>
      <c r="G13936">
        <v>62</v>
      </c>
      <c r="H13936">
        <v>1</v>
      </c>
      <c r="I13936">
        <v>1</v>
      </c>
      <c r="J13936">
        <v>0</v>
      </c>
      <c r="K13936" s="194">
        <v>0</v>
      </c>
      <c r="L13936" t="s">
        <v>1083</v>
      </c>
      <c r="M13936" t="s">
        <v>1083</v>
      </c>
      <c r="N13936">
        <v>300</v>
      </c>
      <c r="O13936" t="s">
        <v>7876</v>
      </c>
      <c r="P13936" t="s">
        <v>8780</v>
      </c>
      <c r="Q13936">
        <v>0.3</v>
      </c>
      <c r="R13936" s="117" t="s">
        <v>16111</v>
      </c>
      <c r="S13936" s="117" t="s">
        <v>14589</v>
      </c>
      <c r="T13936" t="s">
        <v>12136</v>
      </c>
      <c r="U13936" t="s">
        <v>10772</v>
      </c>
    </row>
    <row r="13937" spans="1:21">
      <c r="A13937" s="117" t="s">
        <v>11737</v>
      </c>
      <c r="B13937" t="s">
        <v>14590</v>
      </c>
      <c r="C13937" t="s">
        <v>14590</v>
      </c>
      <c r="D13937">
        <v>75</v>
      </c>
      <c r="E13937">
        <v>69</v>
      </c>
      <c r="F13937">
        <v>75</v>
      </c>
      <c r="G13937">
        <v>69</v>
      </c>
      <c r="H13937">
        <v>1</v>
      </c>
      <c r="I13937">
        <v>1</v>
      </c>
      <c r="J13937">
        <v>0</v>
      </c>
      <c r="K13937" s="194">
        <v>0</v>
      </c>
      <c r="L13937" t="s">
        <v>1083</v>
      </c>
      <c r="M13937" t="s">
        <v>1083</v>
      </c>
      <c r="N13937">
        <v>260000</v>
      </c>
      <c r="O13937" t="s">
        <v>7876</v>
      </c>
      <c r="P13937" t="s">
        <v>11556</v>
      </c>
      <c r="Q13937">
        <v>260</v>
      </c>
      <c r="R13937" s="117" t="s">
        <v>16111</v>
      </c>
      <c r="S13937" s="117" t="s">
        <v>14589</v>
      </c>
      <c r="T13937" t="s">
        <v>12136</v>
      </c>
      <c r="U13937" t="s">
        <v>10772</v>
      </c>
    </row>
    <row r="13938" spans="1:21">
      <c r="A13938" s="117" t="s">
        <v>11555</v>
      </c>
      <c r="B13938" t="s">
        <v>14590</v>
      </c>
      <c r="C13938" t="s">
        <v>14590</v>
      </c>
      <c r="D13938">
        <v>75</v>
      </c>
      <c r="E13938">
        <v>69</v>
      </c>
      <c r="F13938">
        <v>75</v>
      </c>
      <c r="G13938">
        <v>69</v>
      </c>
      <c r="H13938">
        <v>1</v>
      </c>
      <c r="I13938">
        <v>1</v>
      </c>
      <c r="J13938">
        <v>0</v>
      </c>
      <c r="K13938" s="194">
        <v>0</v>
      </c>
      <c r="L13938" t="s">
        <v>1083</v>
      </c>
      <c r="M13938" t="s">
        <v>1083</v>
      </c>
      <c r="N13938">
        <v>260000</v>
      </c>
      <c r="O13938" t="s">
        <v>7876</v>
      </c>
      <c r="P13938" t="s">
        <v>11556</v>
      </c>
      <c r="Q13938">
        <v>260</v>
      </c>
      <c r="R13938" s="117" t="s">
        <v>16111</v>
      </c>
      <c r="S13938" s="117" t="s">
        <v>14589</v>
      </c>
      <c r="T13938" t="s">
        <v>12136</v>
      </c>
      <c r="U13938" t="s">
        <v>10772</v>
      </c>
    </row>
    <row r="13939" spans="1:21">
      <c r="A13939" s="117" t="s">
        <v>11557</v>
      </c>
      <c r="B13939" t="s">
        <v>13815</v>
      </c>
      <c r="C13939" t="s">
        <v>14590</v>
      </c>
      <c r="D13939">
        <v>2</v>
      </c>
      <c r="E13939">
        <v>69</v>
      </c>
      <c r="F13939">
        <v>75</v>
      </c>
      <c r="G13939">
        <v>69</v>
      </c>
      <c r="H13939">
        <v>1</v>
      </c>
      <c r="I13939">
        <v>1</v>
      </c>
      <c r="J13939">
        <v>18</v>
      </c>
      <c r="K13939" s="194">
        <v>0</v>
      </c>
      <c r="L13939" t="s">
        <v>1083</v>
      </c>
      <c r="M13939" t="s">
        <v>1083</v>
      </c>
      <c r="N13939">
        <v>260000</v>
      </c>
      <c r="O13939" t="s">
        <v>7876</v>
      </c>
      <c r="P13939" t="s">
        <v>12112</v>
      </c>
      <c r="Q13939">
        <v>260</v>
      </c>
      <c r="R13939" s="117" t="s">
        <v>16111</v>
      </c>
      <c r="S13939" s="117" t="s">
        <v>14589</v>
      </c>
      <c r="T13939" t="s">
        <v>12136</v>
      </c>
      <c r="U13939" t="s">
        <v>10772</v>
      </c>
    </row>
    <row r="13940" spans="1:21">
      <c r="A13940" s="117" t="s">
        <v>11558</v>
      </c>
      <c r="B13940" t="s">
        <v>13815</v>
      </c>
      <c r="C13940" t="s">
        <v>14590</v>
      </c>
      <c r="D13940">
        <v>2</v>
      </c>
      <c r="E13940">
        <v>69</v>
      </c>
      <c r="F13940">
        <v>75</v>
      </c>
      <c r="G13940">
        <v>69</v>
      </c>
      <c r="H13940">
        <v>1</v>
      </c>
      <c r="I13940">
        <v>1</v>
      </c>
      <c r="J13940">
        <v>26</v>
      </c>
      <c r="K13940" s="194">
        <v>0</v>
      </c>
      <c r="L13940" t="s">
        <v>1083</v>
      </c>
      <c r="M13940" t="s">
        <v>1083</v>
      </c>
      <c r="N13940">
        <v>260000</v>
      </c>
      <c r="O13940" t="s">
        <v>7876</v>
      </c>
      <c r="P13940" t="s">
        <v>12112</v>
      </c>
      <c r="Q13940">
        <v>260</v>
      </c>
      <c r="R13940" s="117" t="s">
        <v>16111</v>
      </c>
      <c r="S13940" s="117" t="s">
        <v>14589</v>
      </c>
      <c r="T13940" t="s">
        <v>12136</v>
      </c>
      <c r="U13940" t="s">
        <v>10772</v>
      </c>
    </row>
    <row r="13941" spans="1:21">
      <c r="A13941" s="117" t="s">
        <v>11559</v>
      </c>
      <c r="B13941" t="s">
        <v>14590</v>
      </c>
      <c r="C13941" t="s">
        <v>14590</v>
      </c>
      <c r="D13941">
        <v>75</v>
      </c>
      <c r="E13941">
        <v>69</v>
      </c>
      <c r="F13941">
        <v>75</v>
      </c>
      <c r="G13941">
        <v>69</v>
      </c>
      <c r="H13941">
        <v>1</v>
      </c>
      <c r="I13941">
        <v>1</v>
      </c>
      <c r="J13941">
        <v>0</v>
      </c>
      <c r="K13941" s="194">
        <v>0</v>
      </c>
      <c r="L13941" t="s">
        <v>1083</v>
      </c>
      <c r="M13941" t="s">
        <v>1083</v>
      </c>
      <c r="N13941">
        <v>260000</v>
      </c>
      <c r="O13941" t="s">
        <v>7876</v>
      </c>
      <c r="P13941" t="s">
        <v>11556</v>
      </c>
      <c r="Q13941">
        <v>260</v>
      </c>
      <c r="R13941" s="117" t="s">
        <v>16111</v>
      </c>
      <c r="S13941" s="117" t="s">
        <v>14589</v>
      </c>
      <c r="T13941" t="s">
        <v>12136</v>
      </c>
      <c r="U13941" t="s">
        <v>10772</v>
      </c>
    </row>
    <row r="13942" spans="1:21">
      <c r="A13942" s="117" t="s">
        <v>11560</v>
      </c>
      <c r="B13942" t="s">
        <v>14590</v>
      </c>
      <c r="C13942" t="s">
        <v>14590</v>
      </c>
      <c r="D13942">
        <v>75</v>
      </c>
      <c r="E13942">
        <v>69</v>
      </c>
      <c r="F13942">
        <v>75</v>
      </c>
      <c r="G13942">
        <v>69</v>
      </c>
      <c r="H13942">
        <v>1</v>
      </c>
      <c r="I13942">
        <v>1</v>
      </c>
      <c r="J13942">
        <v>0</v>
      </c>
      <c r="K13942" s="194">
        <v>0</v>
      </c>
      <c r="L13942" t="s">
        <v>1083</v>
      </c>
      <c r="M13942" t="s">
        <v>1083</v>
      </c>
      <c r="N13942">
        <v>260000</v>
      </c>
      <c r="O13942" t="s">
        <v>7876</v>
      </c>
      <c r="P13942" t="s">
        <v>12112</v>
      </c>
      <c r="Q13942">
        <v>260</v>
      </c>
      <c r="R13942" s="117" t="s">
        <v>16111</v>
      </c>
      <c r="S13942" s="117" t="s">
        <v>14589</v>
      </c>
      <c r="T13942" t="s">
        <v>12136</v>
      </c>
      <c r="U13942" t="s">
        <v>10772</v>
      </c>
    </row>
    <row r="13943" spans="1:21">
      <c r="A13943" s="117" t="s">
        <v>23187</v>
      </c>
      <c r="B13943" t="s">
        <v>14590</v>
      </c>
      <c r="C13943" t="s">
        <v>14590</v>
      </c>
      <c r="D13943">
        <v>68</v>
      </c>
      <c r="E13943">
        <v>62</v>
      </c>
      <c r="F13943">
        <v>68</v>
      </c>
      <c r="G13943">
        <v>62</v>
      </c>
      <c r="H13943">
        <v>1</v>
      </c>
      <c r="I13943">
        <v>1</v>
      </c>
      <c r="J13943">
        <v>0</v>
      </c>
      <c r="K13943" s="194">
        <v>0</v>
      </c>
      <c r="L13943" t="s">
        <v>1083</v>
      </c>
      <c r="M13943" t="s">
        <v>1083</v>
      </c>
      <c r="N13943">
        <v>300000</v>
      </c>
      <c r="O13943" t="s">
        <v>7876</v>
      </c>
      <c r="P13943" t="s">
        <v>13905</v>
      </c>
      <c r="Q13943">
        <v>300</v>
      </c>
      <c r="R13943" s="117" t="s">
        <v>16111</v>
      </c>
      <c r="S13943" s="117" t="s">
        <v>14589</v>
      </c>
      <c r="T13943" t="s">
        <v>12136</v>
      </c>
      <c r="U13943" t="s">
        <v>10772</v>
      </c>
    </row>
    <row r="13944" spans="1:21">
      <c r="A13944" s="117" t="s">
        <v>23188</v>
      </c>
      <c r="B13944" t="s">
        <v>14590</v>
      </c>
      <c r="C13944" t="s">
        <v>14590</v>
      </c>
      <c r="D13944">
        <v>68</v>
      </c>
      <c r="E13944">
        <v>62</v>
      </c>
      <c r="F13944">
        <v>68</v>
      </c>
      <c r="G13944">
        <v>62</v>
      </c>
      <c r="H13944">
        <v>1</v>
      </c>
      <c r="I13944">
        <v>1</v>
      </c>
      <c r="J13944">
        <v>0</v>
      </c>
      <c r="K13944" s="194">
        <v>0</v>
      </c>
      <c r="L13944" t="s">
        <v>1083</v>
      </c>
      <c r="M13944" t="s">
        <v>1083</v>
      </c>
      <c r="N13944">
        <v>300000</v>
      </c>
      <c r="O13944" t="s">
        <v>7876</v>
      </c>
      <c r="P13944" t="s">
        <v>13905</v>
      </c>
      <c r="Q13944">
        <v>300</v>
      </c>
      <c r="R13944" s="117" t="s">
        <v>16111</v>
      </c>
      <c r="S13944" s="117" t="s">
        <v>14589</v>
      </c>
      <c r="T13944" t="s">
        <v>12136</v>
      </c>
      <c r="U13944" t="s">
        <v>10772</v>
      </c>
    </row>
    <row r="13945" spans="1:21">
      <c r="A13945" s="117" t="s">
        <v>23189</v>
      </c>
      <c r="B13945" t="s">
        <v>14590</v>
      </c>
      <c r="C13945" t="s">
        <v>14590</v>
      </c>
      <c r="D13945">
        <v>68</v>
      </c>
      <c r="E13945">
        <v>62</v>
      </c>
      <c r="F13945">
        <v>68</v>
      </c>
      <c r="G13945">
        <v>62</v>
      </c>
      <c r="H13945">
        <v>1</v>
      </c>
      <c r="I13945">
        <v>1</v>
      </c>
      <c r="J13945">
        <v>0</v>
      </c>
      <c r="K13945" s="194">
        <v>0</v>
      </c>
      <c r="L13945" t="s">
        <v>1083</v>
      </c>
      <c r="M13945" t="s">
        <v>1083</v>
      </c>
      <c r="N13945">
        <v>300000</v>
      </c>
      <c r="O13945" t="s">
        <v>7876</v>
      </c>
      <c r="P13945" t="s">
        <v>13905</v>
      </c>
      <c r="Q13945">
        <v>300</v>
      </c>
      <c r="R13945" s="117" t="s">
        <v>16111</v>
      </c>
      <c r="S13945" s="117" t="s">
        <v>14589</v>
      </c>
      <c r="T13945" t="s">
        <v>12136</v>
      </c>
      <c r="U13945" t="s">
        <v>10772</v>
      </c>
    </row>
    <row r="13946" spans="1:21">
      <c r="A13946" s="117" t="s">
        <v>11927</v>
      </c>
      <c r="B13946" t="s">
        <v>14590</v>
      </c>
      <c r="C13946" t="s">
        <v>14590</v>
      </c>
      <c r="D13946">
        <v>89</v>
      </c>
      <c r="E13946">
        <v>83</v>
      </c>
      <c r="F13946">
        <v>89</v>
      </c>
      <c r="G13946">
        <v>83</v>
      </c>
      <c r="H13946">
        <v>1</v>
      </c>
      <c r="I13946">
        <v>1</v>
      </c>
      <c r="J13946">
        <v>0</v>
      </c>
      <c r="K13946" s="194">
        <v>0</v>
      </c>
      <c r="L13946" t="s">
        <v>1083</v>
      </c>
      <c r="M13946" t="s">
        <v>1083</v>
      </c>
      <c r="N13946">
        <v>300000</v>
      </c>
      <c r="O13946" t="s">
        <v>7876</v>
      </c>
      <c r="P13946" t="s">
        <v>12112</v>
      </c>
      <c r="Q13946">
        <v>300</v>
      </c>
      <c r="R13946" s="117" t="s">
        <v>16111</v>
      </c>
      <c r="S13946" s="117" t="s">
        <v>14589</v>
      </c>
      <c r="T13946" t="s">
        <v>12136</v>
      </c>
      <c r="U13946" t="s">
        <v>10772</v>
      </c>
    </row>
    <row r="13947" spans="1:21">
      <c r="A13947" s="117" t="s">
        <v>16115</v>
      </c>
      <c r="B13947" t="s">
        <v>14590</v>
      </c>
      <c r="C13947" t="s">
        <v>14590</v>
      </c>
      <c r="D13947">
        <v>68</v>
      </c>
      <c r="E13947">
        <v>62</v>
      </c>
      <c r="F13947">
        <v>69</v>
      </c>
      <c r="G13947">
        <v>63</v>
      </c>
      <c r="H13947">
        <v>1</v>
      </c>
      <c r="I13947">
        <v>1</v>
      </c>
      <c r="J13947">
        <v>0</v>
      </c>
      <c r="K13947" s="194">
        <v>0</v>
      </c>
      <c r="L13947" t="s">
        <v>1083</v>
      </c>
      <c r="M13947" t="s">
        <v>1083</v>
      </c>
      <c r="N13947">
        <v>590000</v>
      </c>
      <c r="O13947" t="s">
        <v>7876</v>
      </c>
      <c r="P13947" t="s">
        <v>13968</v>
      </c>
      <c r="Q13947">
        <v>590</v>
      </c>
      <c r="R13947" s="117" t="s">
        <v>16111</v>
      </c>
      <c r="S13947" s="117" t="s">
        <v>14589</v>
      </c>
      <c r="T13947" t="s">
        <v>12136</v>
      </c>
      <c r="U13947" t="s">
        <v>10772</v>
      </c>
    </row>
    <row r="13948" spans="1:21">
      <c r="A13948" s="117" t="s">
        <v>11928</v>
      </c>
      <c r="B13948" t="s">
        <v>14590</v>
      </c>
      <c r="C13948" t="s">
        <v>14590</v>
      </c>
      <c r="D13948">
        <v>68</v>
      </c>
      <c r="E13948">
        <v>62</v>
      </c>
      <c r="F13948">
        <v>68</v>
      </c>
      <c r="G13948">
        <v>62</v>
      </c>
      <c r="H13948">
        <v>1</v>
      </c>
      <c r="I13948">
        <v>1</v>
      </c>
      <c r="J13948">
        <v>0</v>
      </c>
      <c r="K13948" s="194">
        <v>0</v>
      </c>
      <c r="L13948" t="s">
        <v>1083</v>
      </c>
      <c r="M13948" t="s">
        <v>1083</v>
      </c>
      <c r="N13948">
        <v>300000</v>
      </c>
      <c r="O13948" t="s">
        <v>7876</v>
      </c>
      <c r="P13948" t="s">
        <v>12114</v>
      </c>
      <c r="Q13948">
        <v>300</v>
      </c>
      <c r="R13948" s="117" t="s">
        <v>16111</v>
      </c>
      <c r="S13948" s="117" t="s">
        <v>14589</v>
      </c>
      <c r="T13948" t="s">
        <v>12136</v>
      </c>
      <c r="U13948" t="s">
        <v>10772</v>
      </c>
    </row>
    <row r="13949" spans="1:21">
      <c r="A13949" s="117" t="s">
        <v>17392</v>
      </c>
      <c r="B13949" t="s">
        <v>14590</v>
      </c>
      <c r="C13949" t="s">
        <v>14590</v>
      </c>
      <c r="D13949">
        <v>68</v>
      </c>
      <c r="E13949">
        <v>62</v>
      </c>
      <c r="F13949">
        <v>68</v>
      </c>
      <c r="G13949">
        <v>62</v>
      </c>
      <c r="H13949">
        <v>1</v>
      </c>
      <c r="I13949">
        <v>1</v>
      </c>
      <c r="J13949">
        <v>0</v>
      </c>
      <c r="K13949" s="194">
        <v>0</v>
      </c>
      <c r="L13949" t="s">
        <v>1083</v>
      </c>
      <c r="M13949" t="s">
        <v>1083</v>
      </c>
      <c r="N13949">
        <v>470000</v>
      </c>
      <c r="O13949" t="s">
        <v>7876</v>
      </c>
      <c r="P13949" t="s">
        <v>13967</v>
      </c>
      <c r="Q13949">
        <v>470</v>
      </c>
      <c r="R13949" s="117" t="s">
        <v>16111</v>
      </c>
      <c r="S13949" s="117" t="s">
        <v>14589</v>
      </c>
      <c r="T13949" t="s">
        <v>12136</v>
      </c>
      <c r="U13949" t="s">
        <v>10772</v>
      </c>
    </row>
    <row r="13950" spans="1:21">
      <c r="A13950" s="117" t="s">
        <v>23190</v>
      </c>
      <c r="B13950" t="s">
        <v>14590</v>
      </c>
      <c r="C13950" t="s">
        <v>14590</v>
      </c>
      <c r="D13950">
        <v>68</v>
      </c>
      <c r="E13950">
        <v>62</v>
      </c>
      <c r="F13950">
        <v>68</v>
      </c>
      <c r="G13950">
        <v>62</v>
      </c>
      <c r="H13950">
        <v>1</v>
      </c>
      <c r="I13950">
        <v>1</v>
      </c>
      <c r="J13950">
        <v>0</v>
      </c>
      <c r="K13950" s="194">
        <v>0</v>
      </c>
      <c r="L13950" t="s">
        <v>1083</v>
      </c>
      <c r="M13950" t="s">
        <v>1083</v>
      </c>
      <c r="N13950">
        <v>450000</v>
      </c>
      <c r="O13950" t="s">
        <v>7876</v>
      </c>
      <c r="P13950" t="s">
        <v>18411</v>
      </c>
      <c r="Q13950">
        <v>450</v>
      </c>
      <c r="R13950" s="117" t="s">
        <v>16111</v>
      </c>
      <c r="S13950" s="117" t="s">
        <v>14589</v>
      </c>
      <c r="T13950" t="s">
        <v>12136</v>
      </c>
      <c r="U13950" t="s">
        <v>10772</v>
      </c>
    </row>
    <row r="13951" spans="1:21">
      <c r="A13951" s="117" t="s">
        <v>23191</v>
      </c>
      <c r="B13951" t="s">
        <v>14590</v>
      </c>
      <c r="C13951" t="s">
        <v>14590</v>
      </c>
      <c r="D13951">
        <v>68</v>
      </c>
      <c r="E13951">
        <v>62</v>
      </c>
      <c r="F13951">
        <v>68</v>
      </c>
      <c r="G13951">
        <v>62</v>
      </c>
      <c r="H13951">
        <v>1</v>
      </c>
      <c r="I13951">
        <v>1</v>
      </c>
      <c r="J13951">
        <v>0</v>
      </c>
      <c r="K13951" s="194">
        <v>0</v>
      </c>
      <c r="L13951" t="s">
        <v>1083</v>
      </c>
      <c r="M13951" t="s">
        <v>1083</v>
      </c>
      <c r="N13951">
        <v>450000</v>
      </c>
      <c r="O13951" t="s">
        <v>7876</v>
      </c>
      <c r="P13951" t="s">
        <v>18411</v>
      </c>
      <c r="Q13951">
        <v>450</v>
      </c>
      <c r="R13951" s="117" t="s">
        <v>16111</v>
      </c>
      <c r="S13951" s="117" t="s">
        <v>14589</v>
      </c>
      <c r="T13951" t="s">
        <v>12136</v>
      </c>
      <c r="U13951" t="s">
        <v>10772</v>
      </c>
    </row>
    <row r="13952" spans="1:21">
      <c r="A13952" s="117" t="s">
        <v>11738</v>
      </c>
      <c r="B13952" t="s">
        <v>14590</v>
      </c>
      <c r="C13952" t="s">
        <v>14590</v>
      </c>
      <c r="D13952">
        <v>75</v>
      </c>
      <c r="E13952">
        <v>69</v>
      </c>
      <c r="F13952">
        <v>75</v>
      </c>
      <c r="G13952">
        <v>69</v>
      </c>
      <c r="H13952">
        <v>1</v>
      </c>
      <c r="I13952">
        <v>1</v>
      </c>
      <c r="J13952">
        <v>0</v>
      </c>
      <c r="K13952" s="194">
        <v>0</v>
      </c>
      <c r="L13952" t="s">
        <v>1083</v>
      </c>
      <c r="M13952" t="s">
        <v>1083</v>
      </c>
      <c r="N13952">
        <v>360000</v>
      </c>
      <c r="O13952" t="s">
        <v>7876</v>
      </c>
      <c r="P13952" t="s">
        <v>11552</v>
      </c>
      <c r="Q13952">
        <v>360</v>
      </c>
      <c r="R13952" s="117" t="s">
        <v>16111</v>
      </c>
      <c r="S13952" s="117" t="s">
        <v>14589</v>
      </c>
      <c r="T13952" t="s">
        <v>12136</v>
      </c>
      <c r="U13952" t="s">
        <v>10772</v>
      </c>
    </row>
    <row r="13953" spans="1:21">
      <c r="A13953" s="117" t="s">
        <v>11561</v>
      </c>
      <c r="B13953" t="s">
        <v>14590</v>
      </c>
      <c r="C13953" t="s">
        <v>14590</v>
      </c>
      <c r="D13953">
        <v>75</v>
      </c>
      <c r="E13953">
        <v>69</v>
      </c>
      <c r="F13953">
        <v>75</v>
      </c>
      <c r="G13953">
        <v>69</v>
      </c>
      <c r="H13953">
        <v>1</v>
      </c>
      <c r="I13953">
        <v>1</v>
      </c>
      <c r="J13953">
        <v>0</v>
      </c>
      <c r="K13953" s="194">
        <v>0</v>
      </c>
      <c r="L13953" t="s">
        <v>1083</v>
      </c>
      <c r="M13953" t="s">
        <v>1083</v>
      </c>
      <c r="N13953">
        <v>360000</v>
      </c>
      <c r="O13953" t="s">
        <v>7876</v>
      </c>
      <c r="P13953" t="s">
        <v>11552</v>
      </c>
      <c r="Q13953">
        <v>360</v>
      </c>
      <c r="R13953" s="117" t="s">
        <v>16111</v>
      </c>
      <c r="S13953" s="117" t="s">
        <v>14589</v>
      </c>
      <c r="T13953" t="s">
        <v>12136</v>
      </c>
      <c r="U13953" t="s">
        <v>10772</v>
      </c>
    </row>
    <row r="13954" spans="1:21">
      <c r="A13954" s="117" t="s">
        <v>11562</v>
      </c>
      <c r="B13954" t="s">
        <v>14590</v>
      </c>
      <c r="C13954" t="s">
        <v>14590</v>
      </c>
      <c r="D13954">
        <v>75</v>
      </c>
      <c r="E13954">
        <v>69</v>
      </c>
      <c r="F13954">
        <v>75</v>
      </c>
      <c r="G13954">
        <v>69</v>
      </c>
      <c r="H13954">
        <v>1</v>
      </c>
      <c r="I13954">
        <v>1</v>
      </c>
      <c r="J13954">
        <v>0</v>
      </c>
      <c r="K13954" s="194">
        <v>0</v>
      </c>
      <c r="L13954" t="s">
        <v>1083</v>
      </c>
      <c r="M13954" t="s">
        <v>1083</v>
      </c>
      <c r="N13954">
        <v>360000</v>
      </c>
      <c r="O13954" t="s">
        <v>7876</v>
      </c>
      <c r="P13954" t="s">
        <v>11552</v>
      </c>
      <c r="Q13954">
        <v>360</v>
      </c>
      <c r="R13954" s="117" t="s">
        <v>16111</v>
      </c>
      <c r="S13954" s="117" t="s">
        <v>14589</v>
      </c>
      <c r="T13954" t="s">
        <v>12136</v>
      </c>
      <c r="U13954" t="s">
        <v>10772</v>
      </c>
    </row>
    <row r="13955" spans="1:21">
      <c r="A13955" s="117" t="s">
        <v>17393</v>
      </c>
      <c r="B13955" t="s">
        <v>14590</v>
      </c>
      <c r="C13955" t="s">
        <v>14590</v>
      </c>
      <c r="D13955">
        <v>68</v>
      </c>
      <c r="E13955">
        <v>62</v>
      </c>
      <c r="F13955">
        <v>68</v>
      </c>
      <c r="G13955">
        <v>62</v>
      </c>
      <c r="H13955">
        <v>1</v>
      </c>
      <c r="I13955">
        <v>1</v>
      </c>
      <c r="J13955">
        <v>0</v>
      </c>
      <c r="K13955" s="194">
        <v>0</v>
      </c>
      <c r="L13955" t="s">
        <v>1083</v>
      </c>
      <c r="M13955" t="s">
        <v>1083</v>
      </c>
      <c r="N13955">
        <v>470000</v>
      </c>
      <c r="O13955" t="s">
        <v>7876</v>
      </c>
      <c r="P13955" t="s">
        <v>13967</v>
      </c>
      <c r="Q13955">
        <v>470</v>
      </c>
      <c r="R13955" s="117" t="s">
        <v>16111</v>
      </c>
      <c r="S13955" s="117" t="s">
        <v>14589</v>
      </c>
      <c r="T13955" t="s">
        <v>12136</v>
      </c>
      <c r="U13955" t="s">
        <v>10772</v>
      </c>
    </row>
    <row r="13956" spans="1:21">
      <c r="A13956" s="117" t="s">
        <v>23192</v>
      </c>
      <c r="B13956" t="s">
        <v>14590</v>
      </c>
      <c r="C13956" t="s">
        <v>14590</v>
      </c>
      <c r="D13956">
        <v>68</v>
      </c>
      <c r="E13956">
        <v>62</v>
      </c>
      <c r="F13956">
        <v>68</v>
      </c>
      <c r="G13956">
        <v>62</v>
      </c>
      <c r="H13956">
        <v>1</v>
      </c>
      <c r="I13956">
        <v>1</v>
      </c>
      <c r="J13956">
        <v>0</v>
      </c>
      <c r="K13956" s="194">
        <v>0</v>
      </c>
      <c r="L13956" t="s">
        <v>1083</v>
      </c>
      <c r="M13956" t="s">
        <v>1083</v>
      </c>
      <c r="N13956">
        <v>450000</v>
      </c>
      <c r="O13956" t="s">
        <v>7876</v>
      </c>
      <c r="P13956" t="s">
        <v>18411</v>
      </c>
      <c r="Q13956">
        <v>450</v>
      </c>
      <c r="R13956" s="117" t="s">
        <v>16111</v>
      </c>
      <c r="S13956" s="117" t="s">
        <v>14589</v>
      </c>
      <c r="T13956" t="s">
        <v>12136</v>
      </c>
      <c r="U13956" t="s">
        <v>10772</v>
      </c>
    </row>
    <row r="13957" spans="1:21">
      <c r="A13957" s="117" t="s">
        <v>23193</v>
      </c>
      <c r="B13957" t="s">
        <v>14590</v>
      </c>
      <c r="C13957" t="s">
        <v>14590</v>
      </c>
      <c r="D13957">
        <v>68</v>
      </c>
      <c r="E13957">
        <v>62</v>
      </c>
      <c r="F13957">
        <v>68</v>
      </c>
      <c r="G13957">
        <v>62</v>
      </c>
      <c r="H13957">
        <v>1</v>
      </c>
      <c r="I13957">
        <v>1</v>
      </c>
      <c r="J13957">
        <v>0</v>
      </c>
      <c r="K13957" s="194">
        <v>0</v>
      </c>
      <c r="L13957" t="s">
        <v>1083</v>
      </c>
      <c r="M13957" t="s">
        <v>1083</v>
      </c>
      <c r="N13957">
        <v>450000</v>
      </c>
      <c r="O13957" t="s">
        <v>7876</v>
      </c>
      <c r="P13957" t="s">
        <v>18411</v>
      </c>
      <c r="Q13957">
        <v>450</v>
      </c>
      <c r="R13957" s="117" t="s">
        <v>16111</v>
      </c>
      <c r="S13957" s="117" t="s">
        <v>14589</v>
      </c>
      <c r="T13957" t="s">
        <v>12136</v>
      </c>
      <c r="U13957" t="s">
        <v>10772</v>
      </c>
    </row>
    <row r="13958" spans="1:21">
      <c r="A13958" s="117" t="s">
        <v>23194</v>
      </c>
      <c r="B13958" t="s">
        <v>14590</v>
      </c>
      <c r="C13958" t="s">
        <v>14590</v>
      </c>
      <c r="D13958">
        <v>68</v>
      </c>
      <c r="E13958">
        <v>62</v>
      </c>
      <c r="F13958">
        <v>68</v>
      </c>
      <c r="G13958">
        <v>62</v>
      </c>
      <c r="H13958">
        <v>1</v>
      </c>
      <c r="I13958">
        <v>1</v>
      </c>
      <c r="J13958">
        <v>0</v>
      </c>
      <c r="K13958" s="194">
        <v>0</v>
      </c>
      <c r="L13958" t="s">
        <v>1083</v>
      </c>
      <c r="M13958" t="s">
        <v>1083</v>
      </c>
      <c r="N13958">
        <v>450000</v>
      </c>
      <c r="O13958" t="s">
        <v>7876</v>
      </c>
      <c r="P13958" t="s">
        <v>18411</v>
      </c>
      <c r="Q13958">
        <v>450</v>
      </c>
      <c r="R13958" s="117" t="s">
        <v>16111</v>
      </c>
      <c r="S13958" s="117" t="s">
        <v>14589</v>
      </c>
      <c r="T13958" t="s">
        <v>12136</v>
      </c>
      <c r="U13958" t="s">
        <v>10772</v>
      </c>
    </row>
    <row r="13959" spans="1:21">
      <c r="A13959" s="117" t="s">
        <v>23195</v>
      </c>
      <c r="B13959" t="s">
        <v>14590</v>
      </c>
      <c r="C13959" t="s">
        <v>14590</v>
      </c>
      <c r="D13959">
        <v>68</v>
      </c>
      <c r="E13959">
        <v>62</v>
      </c>
      <c r="F13959">
        <v>68</v>
      </c>
      <c r="G13959">
        <v>62</v>
      </c>
      <c r="H13959">
        <v>1</v>
      </c>
      <c r="I13959">
        <v>1</v>
      </c>
      <c r="J13959">
        <v>0</v>
      </c>
      <c r="K13959" s="194">
        <v>0</v>
      </c>
      <c r="L13959" t="s">
        <v>1083</v>
      </c>
      <c r="M13959" t="s">
        <v>1083</v>
      </c>
      <c r="N13959">
        <v>450000</v>
      </c>
      <c r="O13959" t="s">
        <v>7876</v>
      </c>
      <c r="P13959" t="s">
        <v>18411</v>
      </c>
      <c r="Q13959">
        <v>450</v>
      </c>
      <c r="R13959" s="117" t="s">
        <v>16111</v>
      </c>
      <c r="S13959" s="117" t="s">
        <v>14589</v>
      </c>
      <c r="T13959" t="s">
        <v>12136</v>
      </c>
      <c r="U13959" t="s">
        <v>10772</v>
      </c>
    </row>
    <row r="13960" spans="1:21">
      <c r="A13960" s="117" t="s">
        <v>11739</v>
      </c>
      <c r="B13960" t="s">
        <v>14590</v>
      </c>
      <c r="C13960" t="s">
        <v>14590</v>
      </c>
      <c r="D13960">
        <v>75</v>
      </c>
      <c r="E13960">
        <v>69</v>
      </c>
      <c r="F13960">
        <v>75</v>
      </c>
      <c r="G13960">
        <v>69</v>
      </c>
      <c r="H13960">
        <v>1</v>
      </c>
      <c r="I13960">
        <v>1</v>
      </c>
      <c r="J13960">
        <v>0</v>
      </c>
      <c r="K13960" s="194">
        <v>0</v>
      </c>
      <c r="L13960" t="s">
        <v>1083</v>
      </c>
      <c r="M13960" t="s">
        <v>1083</v>
      </c>
      <c r="N13960">
        <v>260000</v>
      </c>
      <c r="O13960" t="s">
        <v>7876</v>
      </c>
      <c r="P13960" t="s">
        <v>11556</v>
      </c>
      <c r="Q13960">
        <v>260</v>
      </c>
      <c r="R13960" s="117" t="s">
        <v>16111</v>
      </c>
      <c r="S13960" s="117" t="s">
        <v>14589</v>
      </c>
      <c r="T13960" t="s">
        <v>12136</v>
      </c>
      <c r="U13960" t="s">
        <v>10772</v>
      </c>
    </row>
    <row r="13961" spans="1:21">
      <c r="A13961" s="117" t="s">
        <v>11563</v>
      </c>
      <c r="B13961" t="s">
        <v>13815</v>
      </c>
      <c r="C13961" t="s">
        <v>14590</v>
      </c>
      <c r="D13961">
        <v>2</v>
      </c>
      <c r="E13961">
        <v>69</v>
      </c>
      <c r="F13961">
        <v>75</v>
      </c>
      <c r="G13961">
        <v>69</v>
      </c>
      <c r="H13961">
        <v>1</v>
      </c>
      <c r="I13961">
        <v>1</v>
      </c>
      <c r="J13961">
        <v>8</v>
      </c>
      <c r="K13961" s="194">
        <v>0</v>
      </c>
      <c r="L13961" t="s">
        <v>1083</v>
      </c>
      <c r="M13961" t="s">
        <v>1083</v>
      </c>
      <c r="N13961">
        <v>260000</v>
      </c>
      <c r="O13961" t="s">
        <v>7876</v>
      </c>
      <c r="P13961" t="s">
        <v>11556</v>
      </c>
      <c r="Q13961">
        <v>260</v>
      </c>
      <c r="R13961" s="117" t="s">
        <v>16111</v>
      </c>
      <c r="S13961" s="117" t="s">
        <v>14589</v>
      </c>
      <c r="T13961" t="s">
        <v>12136</v>
      </c>
      <c r="U13961" t="s">
        <v>10772</v>
      </c>
    </row>
    <row r="13962" spans="1:21">
      <c r="A13962" s="117" t="s">
        <v>11564</v>
      </c>
      <c r="B13962" t="s">
        <v>14590</v>
      </c>
      <c r="C13962" t="s">
        <v>14590</v>
      </c>
      <c r="D13962">
        <v>75</v>
      </c>
      <c r="E13962">
        <v>69</v>
      </c>
      <c r="F13962">
        <v>75</v>
      </c>
      <c r="G13962">
        <v>69</v>
      </c>
      <c r="H13962">
        <v>1</v>
      </c>
      <c r="I13962">
        <v>1</v>
      </c>
      <c r="J13962">
        <v>0</v>
      </c>
      <c r="K13962" s="194">
        <v>0</v>
      </c>
      <c r="L13962" t="s">
        <v>1083</v>
      </c>
      <c r="M13962" t="s">
        <v>1083</v>
      </c>
      <c r="N13962">
        <v>260000</v>
      </c>
      <c r="O13962" t="s">
        <v>7876</v>
      </c>
      <c r="P13962" t="s">
        <v>12112</v>
      </c>
      <c r="Q13962">
        <v>260</v>
      </c>
      <c r="R13962" s="117" t="s">
        <v>16111</v>
      </c>
      <c r="S13962" s="117" t="s">
        <v>14589</v>
      </c>
      <c r="T13962" t="s">
        <v>12136</v>
      </c>
      <c r="U13962" t="s">
        <v>10772</v>
      </c>
    </row>
    <row r="13963" spans="1:21">
      <c r="A13963" s="117" t="s">
        <v>11929</v>
      </c>
      <c r="B13963" t="s">
        <v>14590</v>
      </c>
      <c r="C13963" t="s">
        <v>14590</v>
      </c>
      <c r="D13963">
        <v>89</v>
      </c>
      <c r="E13963">
        <v>83</v>
      </c>
      <c r="F13963">
        <v>89</v>
      </c>
      <c r="G13963">
        <v>83</v>
      </c>
      <c r="H13963">
        <v>1</v>
      </c>
      <c r="I13963">
        <v>1</v>
      </c>
      <c r="J13963">
        <v>0</v>
      </c>
      <c r="K13963" s="194">
        <v>0</v>
      </c>
      <c r="L13963" t="s">
        <v>1083</v>
      </c>
      <c r="M13963" t="s">
        <v>1083</v>
      </c>
      <c r="N13963">
        <v>300000</v>
      </c>
      <c r="O13963" t="s">
        <v>7876</v>
      </c>
      <c r="P13963" t="s">
        <v>12112</v>
      </c>
      <c r="Q13963">
        <v>300</v>
      </c>
      <c r="R13963" s="117" t="s">
        <v>16111</v>
      </c>
      <c r="S13963" s="117" t="s">
        <v>14589</v>
      </c>
      <c r="T13963" t="s">
        <v>12136</v>
      </c>
      <c r="U13963" t="s">
        <v>10772</v>
      </c>
    </row>
    <row r="13964" spans="1:21">
      <c r="A13964" s="117" t="s">
        <v>17394</v>
      </c>
      <c r="B13964" t="s">
        <v>14590</v>
      </c>
      <c r="C13964" t="s">
        <v>14590</v>
      </c>
      <c r="D13964">
        <v>68</v>
      </c>
      <c r="E13964">
        <v>62</v>
      </c>
      <c r="F13964">
        <v>68</v>
      </c>
      <c r="G13964">
        <v>62</v>
      </c>
      <c r="H13964">
        <v>1</v>
      </c>
      <c r="I13964">
        <v>1</v>
      </c>
      <c r="J13964">
        <v>0</v>
      </c>
      <c r="K13964" s="194">
        <v>0</v>
      </c>
      <c r="L13964" t="s">
        <v>1083</v>
      </c>
      <c r="M13964" t="s">
        <v>1083</v>
      </c>
      <c r="N13964">
        <v>600000</v>
      </c>
      <c r="O13964" t="s">
        <v>7876</v>
      </c>
      <c r="P13964" t="s">
        <v>17395</v>
      </c>
      <c r="Q13964">
        <v>600</v>
      </c>
      <c r="R13964" s="117" t="s">
        <v>16111</v>
      </c>
      <c r="S13964" s="117" t="s">
        <v>14589</v>
      </c>
      <c r="T13964" t="s">
        <v>12136</v>
      </c>
      <c r="U13964" t="s">
        <v>10772</v>
      </c>
    </row>
    <row r="13965" spans="1:21">
      <c r="A13965" s="117" t="s">
        <v>11740</v>
      </c>
      <c r="B13965" t="s">
        <v>14590</v>
      </c>
      <c r="C13965" t="s">
        <v>14590</v>
      </c>
      <c r="D13965">
        <v>75</v>
      </c>
      <c r="E13965">
        <v>69</v>
      </c>
      <c r="F13965">
        <v>75</v>
      </c>
      <c r="G13965">
        <v>69</v>
      </c>
      <c r="H13965">
        <v>1</v>
      </c>
      <c r="I13965">
        <v>1</v>
      </c>
      <c r="J13965">
        <v>0</v>
      </c>
      <c r="K13965" s="194">
        <v>0</v>
      </c>
      <c r="L13965" t="s">
        <v>1083</v>
      </c>
      <c r="M13965" t="s">
        <v>1083</v>
      </c>
      <c r="N13965">
        <v>330000</v>
      </c>
      <c r="O13965" t="s">
        <v>7876</v>
      </c>
      <c r="P13965" t="s">
        <v>11552</v>
      </c>
      <c r="Q13965">
        <v>330</v>
      </c>
      <c r="R13965" s="117" t="s">
        <v>16111</v>
      </c>
      <c r="S13965" s="117" t="s">
        <v>14589</v>
      </c>
      <c r="T13965" t="s">
        <v>12136</v>
      </c>
      <c r="U13965" t="s">
        <v>10772</v>
      </c>
    </row>
    <row r="13966" spans="1:21">
      <c r="A13966" s="117" t="s">
        <v>11565</v>
      </c>
      <c r="B13966" t="s">
        <v>13815</v>
      </c>
      <c r="C13966" t="s">
        <v>14590</v>
      </c>
      <c r="D13966">
        <v>2</v>
      </c>
      <c r="E13966">
        <v>69</v>
      </c>
      <c r="F13966">
        <v>75</v>
      </c>
      <c r="G13966">
        <v>69</v>
      </c>
      <c r="H13966">
        <v>1</v>
      </c>
      <c r="I13966">
        <v>1</v>
      </c>
      <c r="J13966">
        <v>2</v>
      </c>
      <c r="K13966" s="194">
        <v>0</v>
      </c>
      <c r="L13966" t="s">
        <v>1083</v>
      </c>
      <c r="M13966" t="s">
        <v>1083</v>
      </c>
      <c r="N13966">
        <v>330000</v>
      </c>
      <c r="O13966" t="s">
        <v>7876</v>
      </c>
      <c r="P13966" t="s">
        <v>11552</v>
      </c>
      <c r="Q13966">
        <v>330</v>
      </c>
      <c r="R13966" s="117" t="s">
        <v>16111</v>
      </c>
      <c r="S13966" s="117" t="s">
        <v>14589</v>
      </c>
      <c r="T13966" t="s">
        <v>12136</v>
      </c>
      <c r="U13966" t="s">
        <v>10772</v>
      </c>
    </row>
    <row r="13967" spans="1:21">
      <c r="A13967" s="117" t="s">
        <v>23196</v>
      </c>
      <c r="B13967" t="s">
        <v>14590</v>
      </c>
      <c r="C13967" t="s">
        <v>14590</v>
      </c>
      <c r="D13967">
        <v>68</v>
      </c>
      <c r="E13967">
        <v>62</v>
      </c>
      <c r="F13967">
        <v>68</v>
      </c>
      <c r="G13967">
        <v>62</v>
      </c>
      <c r="H13967">
        <v>1</v>
      </c>
      <c r="I13967">
        <v>1</v>
      </c>
      <c r="J13967">
        <v>0</v>
      </c>
      <c r="K13967" s="194">
        <v>0</v>
      </c>
      <c r="L13967" t="s">
        <v>1083</v>
      </c>
      <c r="M13967" t="s">
        <v>1083</v>
      </c>
      <c r="N13967">
        <v>450000</v>
      </c>
      <c r="O13967" t="s">
        <v>7876</v>
      </c>
      <c r="P13967" t="s">
        <v>18411</v>
      </c>
      <c r="Q13967">
        <v>450</v>
      </c>
      <c r="R13967" s="117" t="s">
        <v>16111</v>
      </c>
      <c r="S13967" s="117" t="s">
        <v>14589</v>
      </c>
      <c r="T13967" t="s">
        <v>12136</v>
      </c>
      <c r="U13967" t="s">
        <v>10772</v>
      </c>
    </row>
    <row r="13968" spans="1:21">
      <c r="A13968" s="117" t="s">
        <v>16116</v>
      </c>
      <c r="B13968" t="s">
        <v>14590</v>
      </c>
      <c r="C13968" t="s">
        <v>14590</v>
      </c>
      <c r="D13968">
        <v>68</v>
      </c>
      <c r="E13968">
        <v>62</v>
      </c>
      <c r="F13968">
        <v>68</v>
      </c>
      <c r="G13968">
        <v>62</v>
      </c>
      <c r="H13968">
        <v>1</v>
      </c>
      <c r="I13968">
        <v>1</v>
      </c>
      <c r="J13968">
        <v>0</v>
      </c>
      <c r="K13968" s="194">
        <v>0</v>
      </c>
      <c r="L13968" t="s">
        <v>1083</v>
      </c>
      <c r="M13968" t="s">
        <v>1083</v>
      </c>
      <c r="N13968">
        <v>550000</v>
      </c>
      <c r="O13968" t="s">
        <v>7876</v>
      </c>
      <c r="P13968" t="s">
        <v>13968</v>
      </c>
      <c r="Q13968">
        <v>550</v>
      </c>
      <c r="R13968" s="117" t="s">
        <v>16111</v>
      </c>
      <c r="S13968" s="117" t="s">
        <v>14589</v>
      </c>
      <c r="T13968" t="s">
        <v>12136</v>
      </c>
      <c r="U13968" t="s">
        <v>10772</v>
      </c>
    </row>
    <row r="13969" spans="1:21">
      <c r="A13969" s="117" t="s">
        <v>21348</v>
      </c>
      <c r="B13969" t="s">
        <v>14590</v>
      </c>
      <c r="C13969" t="s">
        <v>14590</v>
      </c>
      <c r="D13969">
        <v>68</v>
      </c>
      <c r="E13969">
        <v>62</v>
      </c>
      <c r="F13969">
        <v>68</v>
      </c>
      <c r="G13969">
        <v>62</v>
      </c>
      <c r="H13969">
        <v>1</v>
      </c>
      <c r="I13969">
        <v>1</v>
      </c>
      <c r="J13969">
        <v>0</v>
      </c>
      <c r="K13969" s="194">
        <v>0</v>
      </c>
      <c r="L13969" t="s">
        <v>1083</v>
      </c>
      <c r="M13969" t="s">
        <v>1083</v>
      </c>
      <c r="O13969" t="s">
        <v>7876</v>
      </c>
      <c r="P13969" t="s">
        <v>21349</v>
      </c>
      <c r="R13969" s="117" t="s">
        <v>16111</v>
      </c>
      <c r="S13969" s="117" t="s">
        <v>14589</v>
      </c>
      <c r="T13969" t="s">
        <v>12136</v>
      </c>
      <c r="U13969" t="s">
        <v>10772</v>
      </c>
    </row>
    <row r="13970" spans="1:21">
      <c r="A13970" s="117" t="s">
        <v>23197</v>
      </c>
      <c r="B13970" t="s">
        <v>14590</v>
      </c>
      <c r="C13970" t="s">
        <v>14590</v>
      </c>
      <c r="D13970">
        <v>68</v>
      </c>
      <c r="E13970">
        <v>62</v>
      </c>
      <c r="F13970">
        <v>68</v>
      </c>
      <c r="G13970">
        <v>62</v>
      </c>
      <c r="H13970">
        <v>1</v>
      </c>
      <c r="I13970">
        <v>1</v>
      </c>
      <c r="J13970">
        <v>0</v>
      </c>
      <c r="K13970" s="194">
        <v>0</v>
      </c>
      <c r="L13970" t="s">
        <v>1083</v>
      </c>
      <c r="M13970" t="s">
        <v>1083</v>
      </c>
      <c r="N13970">
        <v>590000</v>
      </c>
      <c r="O13970" t="s">
        <v>7876</v>
      </c>
      <c r="P13970" t="s">
        <v>19159</v>
      </c>
      <c r="Q13970">
        <v>590</v>
      </c>
      <c r="R13970" s="117" t="s">
        <v>16111</v>
      </c>
      <c r="S13970" s="117" t="s">
        <v>14589</v>
      </c>
      <c r="T13970" t="s">
        <v>12136</v>
      </c>
      <c r="U13970" t="s">
        <v>10772</v>
      </c>
    </row>
    <row r="13971" spans="1:21">
      <c r="A13971" s="117" t="s">
        <v>11930</v>
      </c>
      <c r="B13971" t="s">
        <v>14590</v>
      </c>
      <c r="C13971" t="s">
        <v>14590</v>
      </c>
      <c r="D13971">
        <v>89</v>
      </c>
      <c r="E13971">
        <v>83</v>
      </c>
      <c r="F13971">
        <v>89</v>
      </c>
      <c r="G13971">
        <v>83</v>
      </c>
      <c r="H13971">
        <v>1</v>
      </c>
      <c r="I13971">
        <v>1</v>
      </c>
      <c r="J13971">
        <v>0</v>
      </c>
      <c r="K13971" s="194">
        <v>0</v>
      </c>
      <c r="L13971" t="s">
        <v>1083</v>
      </c>
      <c r="M13971" t="s">
        <v>1083</v>
      </c>
      <c r="N13971">
        <v>300000</v>
      </c>
      <c r="O13971" t="s">
        <v>7876</v>
      </c>
      <c r="P13971" t="s">
        <v>12112</v>
      </c>
      <c r="Q13971">
        <v>300</v>
      </c>
      <c r="R13971" s="117" t="s">
        <v>16111</v>
      </c>
      <c r="S13971" s="117" t="s">
        <v>14589</v>
      </c>
      <c r="T13971" t="s">
        <v>12136</v>
      </c>
      <c r="U13971" t="s">
        <v>10772</v>
      </c>
    </row>
    <row r="13972" spans="1:21">
      <c r="A13972" s="117" t="s">
        <v>11741</v>
      </c>
      <c r="B13972" t="s">
        <v>14590</v>
      </c>
      <c r="C13972" t="s">
        <v>14590</v>
      </c>
      <c r="D13972">
        <v>75</v>
      </c>
      <c r="E13972">
        <v>69</v>
      </c>
      <c r="F13972">
        <v>75</v>
      </c>
      <c r="G13972">
        <v>69</v>
      </c>
      <c r="H13972">
        <v>1</v>
      </c>
      <c r="I13972">
        <v>1</v>
      </c>
      <c r="J13972">
        <v>0</v>
      </c>
      <c r="K13972" s="194">
        <v>0</v>
      </c>
      <c r="L13972" t="s">
        <v>1083</v>
      </c>
      <c r="M13972" t="s">
        <v>1083</v>
      </c>
      <c r="N13972">
        <v>375000</v>
      </c>
      <c r="O13972" t="s">
        <v>7876</v>
      </c>
      <c r="P13972" t="s">
        <v>11552</v>
      </c>
      <c r="Q13972">
        <v>375</v>
      </c>
      <c r="R13972" s="117" t="s">
        <v>16111</v>
      </c>
      <c r="S13972" s="117" t="s">
        <v>14589</v>
      </c>
      <c r="T13972" t="s">
        <v>12136</v>
      </c>
      <c r="U13972" t="s">
        <v>10772</v>
      </c>
    </row>
    <row r="13973" spans="1:21">
      <c r="A13973" s="117" t="s">
        <v>11566</v>
      </c>
      <c r="B13973" t="s">
        <v>13815</v>
      </c>
      <c r="C13973" t="s">
        <v>14590</v>
      </c>
      <c r="D13973">
        <v>2</v>
      </c>
      <c r="E13973">
        <v>69</v>
      </c>
      <c r="F13973">
        <v>75</v>
      </c>
      <c r="G13973">
        <v>69</v>
      </c>
      <c r="H13973">
        <v>1</v>
      </c>
      <c r="I13973">
        <v>1</v>
      </c>
      <c r="J13973">
        <v>7</v>
      </c>
      <c r="K13973" s="194">
        <v>0</v>
      </c>
      <c r="L13973" t="s">
        <v>1083</v>
      </c>
      <c r="M13973" t="s">
        <v>1083</v>
      </c>
      <c r="N13973">
        <v>375000</v>
      </c>
      <c r="O13973" t="s">
        <v>7876</v>
      </c>
      <c r="P13973" t="s">
        <v>12115</v>
      </c>
      <c r="Q13973">
        <v>375</v>
      </c>
      <c r="R13973" s="117" t="s">
        <v>16111</v>
      </c>
      <c r="S13973" s="117" t="s">
        <v>14589</v>
      </c>
      <c r="T13973" t="s">
        <v>12136</v>
      </c>
      <c r="U13973" t="s">
        <v>10772</v>
      </c>
    </row>
    <row r="13974" spans="1:21">
      <c r="A13974" s="117" t="s">
        <v>11567</v>
      </c>
      <c r="B13974" t="s">
        <v>14590</v>
      </c>
      <c r="C13974" t="s">
        <v>14590</v>
      </c>
      <c r="D13974">
        <v>75</v>
      </c>
      <c r="E13974">
        <v>69</v>
      </c>
      <c r="F13974">
        <v>75</v>
      </c>
      <c r="G13974">
        <v>69</v>
      </c>
      <c r="H13974">
        <v>1</v>
      </c>
      <c r="I13974">
        <v>1</v>
      </c>
      <c r="J13974">
        <v>0</v>
      </c>
      <c r="K13974" s="194">
        <v>0</v>
      </c>
      <c r="L13974" t="s">
        <v>1083</v>
      </c>
      <c r="M13974" t="s">
        <v>1083</v>
      </c>
      <c r="N13974">
        <v>375000</v>
      </c>
      <c r="O13974" t="s">
        <v>7876</v>
      </c>
      <c r="P13974" t="s">
        <v>11552</v>
      </c>
      <c r="Q13974">
        <v>375</v>
      </c>
      <c r="R13974" s="117" t="s">
        <v>16111</v>
      </c>
      <c r="S13974" s="117" t="s">
        <v>14589</v>
      </c>
      <c r="T13974" t="s">
        <v>12136</v>
      </c>
      <c r="U13974" t="s">
        <v>10772</v>
      </c>
    </row>
    <row r="13975" spans="1:21">
      <c r="A13975" s="117" t="s">
        <v>23198</v>
      </c>
      <c r="B13975" t="s">
        <v>14590</v>
      </c>
      <c r="C13975" t="s">
        <v>14590</v>
      </c>
      <c r="D13975">
        <v>68</v>
      </c>
      <c r="E13975">
        <v>62</v>
      </c>
      <c r="F13975">
        <v>68</v>
      </c>
      <c r="G13975">
        <v>62</v>
      </c>
      <c r="H13975">
        <v>1</v>
      </c>
      <c r="I13975">
        <v>1</v>
      </c>
      <c r="J13975">
        <v>0</v>
      </c>
      <c r="K13975" s="194">
        <v>0</v>
      </c>
      <c r="L13975" t="s">
        <v>1083</v>
      </c>
      <c r="M13975" t="s">
        <v>1083</v>
      </c>
      <c r="N13975">
        <v>450000</v>
      </c>
      <c r="O13975" t="s">
        <v>7876</v>
      </c>
      <c r="P13975" t="s">
        <v>18411</v>
      </c>
      <c r="Q13975">
        <v>450</v>
      </c>
      <c r="R13975" s="117" t="s">
        <v>16111</v>
      </c>
      <c r="S13975" s="117" t="s">
        <v>14589</v>
      </c>
      <c r="T13975" t="s">
        <v>12136</v>
      </c>
      <c r="U13975" t="s">
        <v>10772</v>
      </c>
    </row>
    <row r="13976" spans="1:21">
      <c r="A13976" s="117" t="s">
        <v>23199</v>
      </c>
      <c r="B13976" t="s">
        <v>14590</v>
      </c>
      <c r="C13976" t="s">
        <v>14590</v>
      </c>
      <c r="D13976">
        <v>68</v>
      </c>
      <c r="E13976">
        <v>62</v>
      </c>
      <c r="F13976">
        <v>68</v>
      </c>
      <c r="G13976">
        <v>62</v>
      </c>
      <c r="H13976">
        <v>1</v>
      </c>
      <c r="I13976">
        <v>1</v>
      </c>
      <c r="J13976">
        <v>0</v>
      </c>
      <c r="K13976" s="194">
        <v>0</v>
      </c>
      <c r="L13976" t="s">
        <v>1083</v>
      </c>
      <c r="M13976" t="s">
        <v>1083</v>
      </c>
      <c r="N13976">
        <v>450000</v>
      </c>
      <c r="O13976" t="s">
        <v>7876</v>
      </c>
      <c r="P13976" t="s">
        <v>18411</v>
      </c>
      <c r="Q13976">
        <v>450</v>
      </c>
      <c r="R13976" s="117" t="s">
        <v>16111</v>
      </c>
      <c r="S13976" s="117" t="s">
        <v>14589</v>
      </c>
      <c r="T13976" t="s">
        <v>12136</v>
      </c>
      <c r="U13976" t="s">
        <v>10772</v>
      </c>
    </row>
    <row r="13977" spans="1:21">
      <c r="A13977" s="117" t="s">
        <v>11742</v>
      </c>
      <c r="B13977" t="s">
        <v>14590</v>
      </c>
      <c r="C13977" t="s">
        <v>14590</v>
      </c>
      <c r="D13977">
        <v>75</v>
      </c>
      <c r="E13977">
        <v>69</v>
      </c>
      <c r="F13977">
        <v>75</v>
      </c>
      <c r="G13977">
        <v>69</v>
      </c>
      <c r="H13977">
        <v>1</v>
      </c>
      <c r="I13977">
        <v>1</v>
      </c>
      <c r="J13977">
        <v>0</v>
      </c>
      <c r="K13977" s="194">
        <v>0</v>
      </c>
      <c r="L13977" t="s">
        <v>1083</v>
      </c>
      <c r="M13977" t="s">
        <v>1083</v>
      </c>
      <c r="N13977">
        <v>300000</v>
      </c>
      <c r="O13977" t="s">
        <v>7876</v>
      </c>
      <c r="P13977" t="s">
        <v>11556</v>
      </c>
      <c r="Q13977">
        <v>300</v>
      </c>
      <c r="R13977" s="117" t="s">
        <v>16111</v>
      </c>
      <c r="S13977" s="117" t="s">
        <v>14589</v>
      </c>
      <c r="T13977" t="s">
        <v>12136</v>
      </c>
      <c r="U13977" t="s">
        <v>10772</v>
      </c>
    </row>
    <row r="13978" spans="1:21">
      <c r="A13978" s="117" t="s">
        <v>11568</v>
      </c>
      <c r="B13978" t="s">
        <v>13815</v>
      </c>
      <c r="C13978" t="s">
        <v>14590</v>
      </c>
      <c r="D13978">
        <v>2</v>
      </c>
      <c r="E13978">
        <v>69</v>
      </c>
      <c r="F13978">
        <v>75</v>
      </c>
      <c r="G13978">
        <v>69</v>
      </c>
      <c r="H13978">
        <v>1</v>
      </c>
      <c r="I13978">
        <v>1</v>
      </c>
      <c r="J13978">
        <v>16</v>
      </c>
      <c r="K13978" s="194">
        <v>0</v>
      </c>
      <c r="L13978" t="s">
        <v>1083</v>
      </c>
      <c r="M13978" t="s">
        <v>1083</v>
      </c>
      <c r="N13978">
        <v>300000</v>
      </c>
      <c r="O13978" t="s">
        <v>7876</v>
      </c>
      <c r="P13978" t="s">
        <v>12112</v>
      </c>
      <c r="Q13978">
        <v>300</v>
      </c>
      <c r="R13978" s="117" t="s">
        <v>16111</v>
      </c>
      <c r="S13978" s="117" t="s">
        <v>14589</v>
      </c>
      <c r="T13978" t="s">
        <v>12136</v>
      </c>
      <c r="U13978" t="s">
        <v>10772</v>
      </c>
    </row>
    <row r="13979" spans="1:21">
      <c r="A13979" s="117" t="s">
        <v>11569</v>
      </c>
      <c r="B13979" t="s">
        <v>14590</v>
      </c>
      <c r="C13979" t="s">
        <v>14590</v>
      </c>
      <c r="D13979">
        <v>75</v>
      </c>
      <c r="E13979">
        <v>69</v>
      </c>
      <c r="F13979">
        <v>75</v>
      </c>
      <c r="G13979">
        <v>69</v>
      </c>
      <c r="H13979">
        <v>1</v>
      </c>
      <c r="I13979">
        <v>1</v>
      </c>
      <c r="J13979">
        <v>0</v>
      </c>
      <c r="K13979" s="194">
        <v>0</v>
      </c>
      <c r="L13979" t="s">
        <v>1083</v>
      </c>
      <c r="M13979" t="s">
        <v>1083</v>
      </c>
      <c r="O13979" t="s">
        <v>7876</v>
      </c>
      <c r="P13979" t="s">
        <v>11556</v>
      </c>
      <c r="R13979" s="117" t="s">
        <v>16111</v>
      </c>
      <c r="S13979" s="117" t="s">
        <v>14589</v>
      </c>
      <c r="T13979" t="s">
        <v>12136</v>
      </c>
      <c r="U13979" t="s">
        <v>10772</v>
      </c>
    </row>
    <row r="13980" spans="1:21">
      <c r="A13980" s="117" t="s">
        <v>11931</v>
      </c>
      <c r="B13980" t="s">
        <v>14590</v>
      </c>
      <c r="C13980" t="s">
        <v>14590</v>
      </c>
      <c r="D13980">
        <v>68</v>
      </c>
      <c r="E13980">
        <v>62</v>
      </c>
      <c r="F13980">
        <v>68</v>
      </c>
      <c r="G13980">
        <v>62</v>
      </c>
      <c r="H13980">
        <v>1</v>
      </c>
      <c r="I13980">
        <v>1</v>
      </c>
      <c r="J13980">
        <v>0</v>
      </c>
      <c r="K13980" s="194">
        <v>0</v>
      </c>
      <c r="L13980" t="s">
        <v>1083</v>
      </c>
      <c r="M13980" t="s">
        <v>1083</v>
      </c>
      <c r="N13980">
        <v>300000</v>
      </c>
      <c r="O13980" t="s">
        <v>7876</v>
      </c>
      <c r="P13980" t="s">
        <v>12112</v>
      </c>
      <c r="Q13980">
        <v>300</v>
      </c>
      <c r="R13980" s="117" t="s">
        <v>16111</v>
      </c>
      <c r="S13980" s="117" t="s">
        <v>14589</v>
      </c>
      <c r="T13980" t="s">
        <v>12136</v>
      </c>
      <c r="U13980" t="s">
        <v>10772</v>
      </c>
    </row>
    <row r="13981" spans="1:21">
      <c r="A13981" s="117" t="s">
        <v>11570</v>
      </c>
      <c r="B13981" t="s">
        <v>14590</v>
      </c>
      <c r="C13981" t="s">
        <v>14590</v>
      </c>
      <c r="D13981">
        <v>75</v>
      </c>
      <c r="E13981">
        <v>69</v>
      </c>
      <c r="F13981">
        <v>75</v>
      </c>
      <c r="G13981">
        <v>69</v>
      </c>
      <c r="H13981">
        <v>1</v>
      </c>
      <c r="I13981">
        <v>1</v>
      </c>
      <c r="J13981">
        <v>0</v>
      </c>
      <c r="K13981" s="194">
        <v>0</v>
      </c>
      <c r="L13981" t="s">
        <v>1083</v>
      </c>
      <c r="M13981" t="s">
        <v>1083</v>
      </c>
      <c r="N13981">
        <v>300000</v>
      </c>
      <c r="O13981" t="s">
        <v>7876</v>
      </c>
      <c r="P13981" t="s">
        <v>12112</v>
      </c>
      <c r="Q13981">
        <v>300</v>
      </c>
      <c r="R13981" s="117" t="s">
        <v>16111</v>
      </c>
      <c r="S13981" s="117" t="s">
        <v>14589</v>
      </c>
      <c r="T13981" t="s">
        <v>12136</v>
      </c>
      <c r="U13981" t="s">
        <v>10772</v>
      </c>
    </row>
    <row r="13982" spans="1:21">
      <c r="A13982" s="117" t="s">
        <v>23200</v>
      </c>
      <c r="B13982" t="s">
        <v>14590</v>
      </c>
      <c r="C13982" t="s">
        <v>14590</v>
      </c>
      <c r="D13982">
        <v>68</v>
      </c>
      <c r="E13982">
        <v>62</v>
      </c>
      <c r="F13982">
        <v>68</v>
      </c>
      <c r="G13982">
        <v>62</v>
      </c>
      <c r="H13982">
        <v>1</v>
      </c>
      <c r="I13982">
        <v>1</v>
      </c>
      <c r="J13982">
        <v>0</v>
      </c>
      <c r="K13982" s="194">
        <v>0</v>
      </c>
      <c r="L13982" t="s">
        <v>1083</v>
      </c>
      <c r="M13982" t="s">
        <v>1083</v>
      </c>
      <c r="N13982">
        <v>300000</v>
      </c>
      <c r="O13982" t="s">
        <v>7876</v>
      </c>
      <c r="P13982" t="s">
        <v>13905</v>
      </c>
      <c r="Q13982">
        <v>300</v>
      </c>
      <c r="R13982" s="117" t="s">
        <v>16111</v>
      </c>
      <c r="S13982" s="117" t="s">
        <v>14589</v>
      </c>
      <c r="T13982" t="s">
        <v>12136</v>
      </c>
      <c r="U13982" t="s">
        <v>10772</v>
      </c>
    </row>
    <row r="13983" spans="1:21">
      <c r="A13983" s="117" t="s">
        <v>19398</v>
      </c>
      <c r="B13983" t="s">
        <v>14590</v>
      </c>
      <c r="C13983" t="s">
        <v>14590</v>
      </c>
      <c r="D13983">
        <v>68</v>
      </c>
      <c r="E13983">
        <v>62</v>
      </c>
      <c r="F13983">
        <v>68</v>
      </c>
      <c r="G13983">
        <v>62</v>
      </c>
      <c r="H13983">
        <v>1</v>
      </c>
      <c r="I13983">
        <v>1</v>
      </c>
      <c r="J13983">
        <v>0</v>
      </c>
      <c r="K13983" s="194">
        <v>0</v>
      </c>
      <c r="L13983" t="s">
        <v>1083</v>
      </c>
      <c r="M13983" t="s">
        <v>1083</v>
      </c>
      <c r="O13983" t="s">
        <v>7876</v>
      </c>
      <c r="P13983" t="s">
        <v>19159</v>
      </c>
      <c r="R13983" s="117" t="s">
        <v>16111</v>
      </c>
      <c r="S13983" s="117" t="s">
        <v>14589</v>
      </c>
      <c r="T13983" t="s">
        <v>12136</v>
      </c>
      <c r="U13983" t="s">
        <v>10772</v>
      </c>
    </row>
    <row r="13984" spans="1:21">
      <c r="A13984" s="117" t="s">
        <v>18216</v>
      </c>
      <c r="B13984" t="s">
        <v>14590</v>
      </c>
      <c r="C13984" t="s">
        <v>14590</v>
      </c>
      <c r="D13984">
        <v>68</v>
      </c>
      <c r="E13984">
        <v>62</v>
      </c>
      <c r="F13984">
        <v>68</v>
      </c>
      <c r="G13984">
        <v>62</v>
      </c>
      <c r="H13984">
        <v>1</v>
      </c>
      <c r="I13984">
        <v>1</v>
      </c>
      <c r="J13984">
        <v>0</v>
      </c>
      <c r="K13984" s="194">
        <v>0</v>
      </c>
      <c r="L13984" t="s">
        <v>1083</v>
      </c>
      <c r="M13984" t="s">
        <v>1083</v>
      </c>
      <c r="N13984">
        <v>590000</v>
      </c>
      <c r="O13984" t="s">
        <v>7876</v>
      </c>
      <c r="P13984" t="s">
        <v>18217</v>
      </c>
      <c r="Q13984">
        <v>590</v>
      </c>
      <c r="R13984" s="117" t="s">
        <v>16111</v>
      </c>
      <c r="S13984" s="117" t="s">
        <v>14589</v>
      </c>
      <c r="T13984" t="s">
        <v>12136</v>
      </c>
      <c r="U13984" t="s">
        <v>10772</v>
      </c>
    </row>
    <row r="13985" spans="1:21">
      <c r="A13985" s="117" t="s">
        <v>16117</v>
      </c>
      <c r="B13985" t="s">
        <v>14590</v>
      </c>
      <c r="C13985" t="s">
        <v>14590</v>
      </c>
      <c r="D13985">
        <v>75</v>
      </c>
      <c r="E13985">
        <v>69</v>
      </c>
      <c r="F13985">
        <v>75</v>
      </c>
      <c r="G13985">
        <v>69</v>
      </c>
      <c r="H13985">
        <v>1</v>
      </c>
      <c r="I13985">
        <v>1</v>
      </c>
      <c r="J13985">
        <v>0</v>
      </c>
      <c r="K13985" s="194">
        <v>0</v>
      </c>
      <c r="L13985" t="s">
        <v>1083</v>
      </c>
      <c r="M13985" t="s">
        <v>1083</v>
      </c>
      <c r="N13985">
        <v>300000</v>
      </c>
      <c r="O13985" t="s">
        <v>7876</v>
      </c>
      <c r="P13985" t="s">
        <v>16113</v>
      </c>
      <c r="Q13985">
        <v>300</v>
      </c>
      <c r="R13985" s="117" t="s">
        <v>16111</v>
      </c>
      <c r="S13985" s="117" t="s">
        <v>14589</v>
      </c>
      <c r="T13985" t="s">
        <v>12136</v>
      </c>
      <c r="U13985" t="s">
        <v>10772</v>
      </c>
    </row>
    <row r="13986" spans="1:21">
      <c r="A13986" s="117" t="s">
        <v>21350</v>
      </c>
      <c r="B13986" t="s">
        <v>14590</v>
      </c>
      <c r="C13986" t="s">
        <v>14590</v>
      </c>
      <c r="D13986">
        <v>68</v>
      </c>
      <c r="E13986">
        <v>62</v>
      </c>
      <c r="F13986">
        <v>68</v>
      </c>
      <c r="G13986">
        <v>62</v>
      </c>
      <c r="H13986">
        <v>1</v>
      </c>
      <c r="I13986">
        <v>1</v>
      </c>
      <c r="J13986">
        <v>0</v>
      </c>
      <c r="K13986" s="194">
        <v>0</v>
      </c>
      <c r="L13986" t="s">
        <v>1083</v>
      </c>
      <c r="M13986" t="s">
        <v>1083</v>
      </c>
      <c r="O13986" t="s">
        <v>7876</v>
      </c>
      <c r="P13986" t="s">
        <v>13905</v>
      </c>
      <c r="R13986" s="117" t="s">
        <v>16111</v>
      </c>
      <c r="S13986" s="117" t="s">
        <v>14589</v>
      </c>
      <c r="T13986" t="s">
        <v>12136</v>
      </c>
      <c r="U13986" t="s">
        <v>10772</v>
      </c>
    </row>
    <row r="13987" spans="1:21">
      <c r="A13987" s="117" t="s">
        <v>11743</v>
      </c>
      <c r="B13987" t="s">
        <v>14590</v>
      </c>
      <c r="C13987" t="s">
        <v>14590</v>
      </c>
      <c r="D13987">
        <v>75</v>
      </c>
      <c r="E13987">
        <v>69</v>
      </c>
      <c r="F13987">
        <v>75</v>
      </c>
      <c r="G13987">
        <v>69</v>
      </c>
      <c r="H13987">
        <v>1</v>
      </c>
      <c r="I13987">
        <v>1</v>
      </c>
      <c r="J13987">
        <v>0</v>
      </c>
      <c r="K13987" s="194">
        <v>0</v>
      </c>
      <c r="L13987" t="s">
        <v>1083</v>
      </c>
      <c r="M13987" t="s">
        <v>1083</v>
      </c>
      <c r="N13987">
        <v>200000</v>
      </c>
      <c r="O13987" t="s">
        <v>7876</v>
      </c>
      <c r="P13987" t="s">
        <v>11550</v>
      </c>
      <c r="Q13987">
        <v>200</v>
      </c>
      <c r="R13987" s="117" t="s">
        <v>16111</v>
      </c>
      <c r="S13987" s="117" t="s">
        <v>14589</v>
      </c>
      <c r="T13987" t="s">
        <v>12136</v>
      </c>
      <c r="U13987" t="s">
        <v>10772</v>
      </c>
    </row>
    <row r="13988" spans="1:21">
      <c r="A13988" s="117" t="s">
        <v>11571</v>
      </c>
      <c r="B13988" t="s">
        <v>13815</v>
      </c>
      <c r="C13988" t="s">
        <v>14590</v>
      </c>
      <c r="D13988">
        <v>2</v>
      </c>
      <c r="E13988">
        <v>69</v>
      </c>
      <c r="F13988">
        <v>75</v>
      </c>
      <c r="G13988">
        <v>69</v>
      </c>
      <c r="H13988">
        <v>1</v>
      </c>
      <c r="I13988">
        <v>1</v>
      </c>
      <c r="J13988">
        <v>12</v>
      </c>
      <c r="K13988" s="194">
        <v>0</v>
      </c>
      <c r="L13988" t="s">
        <v>1083</v>
      </c>
      <c r="M13988" t="s">
        <v>1083</v>
      </c>
      <c r="N13988">
        <v>200000</v>
      </c>
      <c r="O13988" t="s">
        <v>7876</v>
      </c>
      <c r="P13988" t="s">
        <v>18406</v>
      </c>
      <c r="Q13988">
        <v>200</v>
      </c>
      <c r="R13988" s="117" t="s">
        <v>16111</v>
      </c>
      <c r="S13988" s="117" t="s">
        <v>14589</v>
      </c>
      <c r="T13988" t="s">
        <v>12136</v>
      </c>
      <c r="U13988" t="s">
        <v>10772</v>
      </c>
    </row>
    <row r="13989" spans="1:21">
      <c r="A13989" s="117" t="s">
        <v>11744</v>
      </c>
      <c r="B13989" t="s">
        <v>14590</v>
      </c>
      <c r="C13989" t="s">
        <v>14590</v>
      </c>
      <c r="D13989">
        <v>75</v>
      </c>
      <c r="E13989">
        <v>69</v>
      </c>
      <c r="F13989">
        <v>75</v>
      </c>
      <c r="G13989">
        <v>69</v>
      </c>
      <c r="H13989">
        <v>1</v>
      </c>
      <c r="I13989">
        <v>1</v>
      </c>
      <c r="J13989">
        <v>0</v>
      </c>
      <c r="K13989" s="194">
        <v>0</v>
      </c>
      <c r="L13989" t="s">
        <v>1083</v>
      </c>
      <c r="M13989" t="s">
        <v>1083</v>
      </c>
      <c r="N13989">
        <v>410000</v>
      </c>
      <c r="O13989" t="s">
        <v>7876</v>
      </c>
      <c r="P13989" t="s">
        <v>11552</v>
      </c>
      <c r="Q13989">
        <v>410</v>
      </c>
      <c r="R13989" s="117" t="s">
        <v>16111</v>
      </c>
      <c r="S13989" s="117" t="s">
        <v>14589</v>
      </c>
      <c r="T13989" t="s">
        <v>12136</v>
      </c>
      <c r="U13989" t="s">
        <v>10772</v>
      </c>
    </row>
    <row r="13990" spans="1:21">
      <c r="A13990" s="117" t="s">
        <v>11572</v>
      </c>
      <c r="B13990" t="s">
        <v>13815</v>
      </c>
      <c r="C13990" t="s">
        <v>14590</v>
      </c>
      <c r="D13990">
        <v>2</v>
      </c>
      <c r="E13990">
        <v>69</v>
      </c>
      <c r="F13990">
        <v>75</v>
      </c>
      <c r="G13990">
        <v>69</v>
      </c>
      <c r="H13990">
        <v>1</v>
      </c>
      <c r="I13990">
        <v>1</v>
      </c>
      <c r="J13990">
        <v>5</v>
      </c>
      <c r="K13990" s="194">
        <v>0</v>
      </c>
      <c r="L13990" t="s">
        <v>1083</v>
      </c>
      <c r="M13990" t="s">
        <v>1083</v>
      </c>
      <c r="N13990">
        <v>410000</v>
      </c>
      <c r="O13990" t="s">
        <v>7876</v>
      </c>
      <c r="P13990" t="s">
        <v>11552</v>
      </c>
      <c r="Q13990">
        <v>410</v>
      </c>
      <c r="R13990" s="117" t="s">
        <v>16111</v>
      </c>
      <c r="S13990" s="117" t="s">
        <v>14589</v>
      </c>
      <c r="T13990" t="s">
        <v>12136</v>
      </c>
      <c r="U13990" t="s">
        <v>10772</v>
      </c>
    </row>
    <row r="13991" spans="1:21">
      <c r="A13991" s="117" t="s">
        <v>11573</v>
      </c>
      <c r="B13991" t="s">
        <v>14590</v>
      </c>
      <c r="C13991" t="s">
        <v>14590</v>
      </c>
      <c r="D13991">
        <v>75</v>
      </c>
      <c r="E13991">
        <v>69</v>
      </c>
      <c r="F13991">
        <v>75</v>
      </c>
      <c r="G13991">
        <v>69</v>
      </c>
      <c r="H13991">
        <v>1</v>
      </c>
      <c r="I13991">
        <v>1</v>
      </c>
      <c r="J13991">
        <v>0</v>
      </c>
      <c r="K13991" s="194">
        <v>0</v>
      </c>
      <c r="L13991" t="s">
        <v>1083</v>
      </c>
      <c r="M13991" t="s">
        <v>1083</v>
      </c>
      <c r="N13991">
        <v>410000</v>
      </c>
      <c r="O13991" t="s">
        <v>7876</v>
      </c>
      <c r="P13991" t="s">
        <v>11552</v>
      </c>
      <c r="Q13991">
        <v>410</v>
      </c>
      <c r="R13991" s="117" t="s">
        <v>16111</v>
      </c>
      <c r="S13991" s="117" t="s">
        <v>14589</v>
      </c>
      <c r="T13991" t="s">
        <v>12136</v>
      </c>
      <c r="U13991" t="s">
        <v>10772</v>
      </c>
    </row>
    <row r="13992" spans="1:21">
      <c r="A13992" s="117" t="s">
        <v>23201</v>
      </c>
      <c r="B13992" t="s">
        <v>14590</v>
      </c>
      <c r="C13992" t="s">
        <v>14590</v>
      </c>
      <c r="D13992">
        <v>68</v>
      </c>
      <c r="E13992">
        <v>62</v>
      </c>
      <c r="F13992">
        <v>68</v>
      </c>
      <c r="G13992">
        <v>62</v>
      </c>
      <c r="H13992">
        <v>1</v>
      </c>
      <c r="I13992">
        <v>1</v>
      </c>
      <c r="J13992">
        <v>0</v>
      </c>
      <c r="K13992" s="194">
        <v>0</v>
      </c>
      <c r="L13992" t="s">
        <v>1083</v>
      </c>
      <c r="M13992" t="s">
        <v>1083</v>
      </c>
      <c r="N13992">
        <v>450000</v>
      </c>
      <c r="O13992" t="s">
        <v>7876</v>
      </c>
      <c r="P13992" t="s">
        <v>18411</v>
      </c>
      <c r="Q13992">
        <v>450</v>
      </c>
      <c r="R13992" s="117" t="s">
        <v>16111</v>
      </c>
      <c r="S13992" s="117" t="s">
        <v>14589</v>
      </c>
      <c r="T13992" t="s">
        <v>12136</v>
      </c>
      <c r="U13992" t="s">
        <v>10772</v>
      </c>
    </row>
    <row r="13993" spans="1:21">
      <c r="A13993" s="117" t="s">
        <v>23202</v>
      </c>
      <c r="B13993" t="s">
        <v>14590</v>
      </c>
      <c r="C13993" t="s">
        <v>14590</v>
      </c>
      <c r="D13993">
        <v>68</v>
      </c>
      <c r="E13993">
        <v>62</v>
      </c>
      <c r="F13993">
        <v>68</v>
      </c>
      <c r="G13993">
        <v>62</v>
      </c>
      <c r="H13993">
        <v>1</v>
      </c>
      <c r="I13993">
        <v>1</v>
      </c>
      <c r="J13993">
        <v>0</v>
      </c>
      <c r="K13993" s="194">
        <v>0</v>
      </c>
      <c r="L13993" t="s">
        <v>1083</v>
      </c>
      <c r="M13993" t="s">
        <v>1083</v>
      </c>
      <c r="N13993">
        <v>450000</v>
      </c>
      <c r="O13993" t="s">
        <v>7876</v>
      </c>
      <c r="P13993" t="s">
        <v>18411</v>
      </c>
      <c r="Q13993">
        <v>450</v>
      </c>
      <c r="R13993" s="117" t="s">
        <v>16111</v>
      </c>
      <c r="S13993" s="117" t="s">
        <v>14589</v>
      </c>
      <c r="T13993" t="s">
        <v>12136</v>
      </c>
      <c r="U13993" t="s">
        <v>10772</v>
      </c>
    </row>
    <row r="13994" spans="1:21">
      <c r="A13994" s="117" t="s">
        <v>12246</v>
      </c>
      <c r="B13994" t="s">
        <v>14590</v>
      </c>
      <c r="C13994" t="s">
        <v>14590</v>
      </c>
      <c r="D13994">
        <v>68</v>
      </c>
      <c r="E13994">
        <v>62</v>
      </c>
      <c r="F13994">
        <v>68</v>
      </c>
      <c r="G13994">
        <v>62</v>
      </c>
      <c r="H13994">
        <v>1</v>
      </c>
      <c r="I13994">
        <v>1</v>
      </c>
      <c r="J13994">
        <v>0</v>
      </c>
      <c r="K13994" s="194">
        <v>0</v>
      </c>
      <c r="L13994" t="s">
        <v>1083</v>
      </c>
      <c r="M13994" t="s">
        <v>1083</v>
      </c>
      <c r="N13994">
        <v>230000</v>
      </c>
      <c r="O13994" t="s">
        <v>7876</v>
      </c>
      <c r="P13994" t="s">
        <v>12309</v>
      </c>
      <c r="Q13994">
        <v>230</v>
      </c>
      <c r="R13994" s="117" t="s">
        <v>16111</v>
      </c>
      <c r="S13994" s="117" t="s">
        <v>14589</v>
      </c>
      <c r="T13994" t="s">
        <v>12136</v>
      </c>
      <c r="U13994" t="s">
        <v>10772</v>
      </c>
    </row>
    <row r="13995" spans="1:21">
      <c r="A13995" s="117" t="s">
        <v>11932</v>
      </c>
      <c r="B13995" t="s">
        <v>14590</v>
      </c>
      <c r="C13995" t="s">
        <v>14593</v>
      </c>
      <c r="D13995">
        <v>68</v>
      </c>
      <c r="E13995">
        <v>62</v>
      </c>
      <c r="F13995" t="e">
        <v>#N/A</v>
      </c>
      <c r="G13995" t="e">
        <v>#N/A</v>
      </c>
      <c r="H13995">
        <v>1</v>
      </c>
      <c r="I13995">
        <v>1</v>
      </c>
      <c r="J13995">
        <v>0</v>
      </c>
      <c r="K13995" s="194" t="e">
        <v>#N/A</v>
      </c>
      <c r="L13995" t="s">
        <v>1083</v>
      </c>
      <c r="M13995" t="s">
        <v>1083</v>
      </c>
      <c r="N13995">
        <v>300000</v>
      </c>
      <c r="O13995" t="s">
        <v>7876</v>
      </c>
      <c r="P13995" t="s">
        <v>12112</v>
      </c>
      <c r="Q13995">
        <v>300</v>
      </c>
      <c r="R13995" s="117" t="s">
        <v>16111</v>
      </c>
      <c r="S13995" s="117" t="s">
        <v>14589</v>
      </c>
      <c r="T13995" t="s">
        <v>12136</v>
      </c>
      <c r="U13995" t="s">
        <v>10772</v>
      </c>
    </row>
    <row r="13996" spans="1:21">
      <c r="A13996" s="117" t="s">
        <v>11933</v>
      </c>
      <c r="B13996" t="s">
        <v>14590</v>
      </c>
      <c r="C13996" t="s">
        <v>14590</v>
      </c>
      <c r="D13996">
        <v>68</v>
      </c>
      <c r="E13996">
        <v>62</v>
      </c>
      <c r="F13996">
        <v>68</v>
      </c>
      <c r="G13996">
        <v>62</v>
      </c>
      <c r="H13996">
        <v>1</v>
      </c>
      <c r="I13996">
        <v>1</v>
      </c>
      <c r="J13996">
        <v>0</v>
      </c>
      <c r="K13996" s="194">
        <v>0</v>
      </c>
      <c r="L13996" t="s">
        <v>1083</v>
      </c>
      <c r="M13996" t="s">
        <v>1083</v>
      </c>
      <c r="N13996">
        <v>300000</v>
      </c>
      <c r="O13996" t="s">
        <v>7876</v>
      </c>
      <c r="P13996" t="s">
        <v>12113</v>
      </c>
      <c r="Q13996">
        <v>300</v>
      </c>
      <c r="R13996" s="117" t="s">
        <v>16111</v>
      </c>
      <c r="S13996" s="117" t="s">
        <v>14589</v>
      </c>
      <c r="T13996" t="s">
        <v>12136</v>
      </c>
      <c r="U13996" t="s">
        <v>10772</v>
      </c>
    </row>
    <row r="13997" spans="1:21">
      <c r="A13997" s="117" t="s">
        <v>18911</v>
      </c>
      <c r="B13997" t="s">
        <v>14590</v>
      </c>
      <c r="C13997" t="s">
        <v>14590</v>
      </c>
      <c r="D13997">
        <v>68</v>
      </c>
      <c r="E13997">
        <v>62</v>
      </c>
      <c r="F13997">
        <v>68</v>
      </c>
      <c r="G13997">
        <v>62</v>
      </c>
      <c r="H13997">
        <v>1</v>
      </c>
      <c r="I13997">
        <v>1</v>
      </c>
      <c r="J13997">
        <v>2</v>
      </c>
      <c r="K13997" s="194">
        <v>2</v>
      </c>
      <c r="L13997" t="s">
        <v>1083</v>
      </c>
      <c r="M13997" t="s">
        <v>1083</v>
      </c>
      <c r="O13997" t="s">
        <v>7876</v>
      </c>
      <c r="P13997" t="s">
        <v>18411</v>
      </c>
      <c r="R13997" s="117" t="s">
        <v>16111</v>
      </c>
      <c r="S13997" s="117" t="s">
        <v>14589</v>
      </c>
      <c r="T13997" t="s">
        <v>12136</v>
      </c>
      <c r="U13997" t="s">
        <v>10773</v>
      </c>
    </row>
    <row r="13998" spans="1:21">
      <c r="A13998" s="117" t="s">
        <v>19399</v>
      </c>
      <c r="B13998" t="s">
        <v>14590</v>
      </c>
      <c r="C13998" t="s">
        <v>14590</v>
      </c>
      <c r="D13998">
        <v>68</v>
      </c>
      <c r="E13998">
        <v>62</v>
      </c>
      <c r="F13998">
        <v>68</v>
      </c>
      <c r="G13998">
        <v>62</v>
      </c>
      <c r="H13998">
        <v>1</v>
      </c>
      <c r="I13998">
        <v>1</v>
      </c>
      <c r="J13998">
        <v>0</v>
      </c>
      <c r="K13998" s="194">
        <v>0</v>
      </c>
      <c r="L13998" t="s">
        <v>1083</v>
      </c>
      <c r="M13998" t="s">
        <v>1083</v>
      </c>
      <c r="O13998" t="s">
        <v>7876</v>
      </c>
      <c r="P13998" t="s">
        <v>13905</v>
      </c>
      <c r="R13998" s="117" t="s">
        <v>16111</v>
      </c>
      <c r="S13998" s="117" t="s">
        <v>14589</v>
      </c>
      <c r="T13998" t="s">
        <v>12136</v>
      </c>
      <c r="U13998" t="s">
        <v>10772</v>
      </c>
    </row>
    <row r="13999" spans="1:21">
      <c r="A13999" s="117" t="s">
        <v>11934</v>
      </c>
      <c r="B13999" t="s">
        <v>14590</v>
      </c>
      <c r="C13999" t="s">
        <v>14590</v>
      </c>
      <c r="D13999">
        <v>68</v>
      </c>
      <c r="E13999">
        <v>62</v>
      </c>
      <c r="F13999">
        <v>68</v>
      </c>
      <c r="G13999">
        <v>62</v>
      </c>
      <c r="H13999">
        <v>1</v>
      </c>
      <c r="I13999">
        <v>1</v>
      </c>
      <c r="J13999">
        <v>0</v>
      </c>
      <c r="K13999" s="194">
        <v>0</v>
      </c>
      <c r="L13999" t="s">
        <v>1083</v>
      </c>
      <c r="M13999" t="s">
        <v>1083</v>
      </c>
      <c r="N13999">
        <v>300000</v>
      </c>
      <c r="O13999" t="s">
        <v>7876</v>
      </c>
      <c r="P13999" t="s">
        <v>12112</v>
      </c>
      <c r="Q13999">
        <v>300</v>
      </c>
      <c r="R13999" s="117" t="s">
        <v>16111</v>
      </c>
      <c r="S13999" s="117" t="s">
        <v>14589</v>
      </c>
      <c r="T13999" t="s">
        <v>12136</v>
      </c>
      <c r="U13999" t="s">
        <v>10772</v>
      </c>
    </row>
    <row r="14000" spans="1:21">
      <c r="A14000" s="117" t="s">
        <v>11935</v>
      </c>
      <c r="B14000" t="s">
        <v>14590</v>
      </c>
      <c r="C14000" t="s">
        <v>14593</v>
      </c>
      <c r="D14000">
        <v>68</v>
      </c>
      <c r="E14000">
        <v>62</v>
      </c>
      <c r="F14000" t="e">
        <v>#N/A</v>
      </c>
      <c r="G14000" t="e">
        <v>#N/A</v>
      </c>
      <c r="H14000">
        <v>1</v>
      </c>
      <c r="I14000">
        <v>1</v>
      </c>
      <c r="J14000">
        <v>0</v>
      </c>
      <c r="K14000" s="194" t="e">
        <v>#N/A</v>
      </c>
      <c r="L14000" t="s">
        <v>1083</v>
      </c>
      <c r="M14000" t="s">
        <v>1083</v>
      </c>
      <c r="N14000">
        <v>300000</v>
      </c>
      <c r="O14000" t="s">
        <v>7876</v>
      </c>
      <c r="P14000" t="s">
        <v>12112</v>
      </c>
      <c r="Q14000">
        <v>300</v>
      </c>
      <c r="R14000" s="117" t="s">
        <v>16111</v>
      </c>
      <c r="S14000" s="117" t="s">
        <v>14589</v>
      </c>
      <c r="T14000" t="s">
        <v>12136</v>
      </c>
      <c r="U14000" t="s">
        <v>10772</v>
      </c>
    </row>
    <row r="14001" spans="1:21">
      <c r="A14001" s="117" t="s">
        <v>11745</v>
      </c>
      <c r="B14001" t="s">
        <v>14590</v>
      </c>
      <c r="C14001" t="s">
        <v>14590</v>
      </c>
      <c r="D14001">
        <v>75</v>
      </c>
      <c r="E14001">
        <v>69</v>
      </c>
      <c r="F14001">
        <v>75</v>
      </c>
      <c r="G14001">
        <v>69</v>
      </c>
      <c r="H14001">
        <v>1</v>
      </c>
      <c r="I14001">
        <v>1</v>
      </c>
      <c r="J14001">
        <v>0</v>
      </c>
      <c r="K14001" s="194">
        <v>0</v>
      </c>
      <c r="L14001" t="s">
        <v>1083</v>
      </c>
      <c r="M14001" t="s">
        <v>1083</v>
      </c>
      <c r="N14001">
        <v>370000</v>
      </c>
      <c r="O14001" t="s">
        <v>7876</v>
      </c>
      <c r="P14001" t="s">
        <v>11552</v>
      </c>
      <c r="Q14001">
        <v>370</v>
      </c>
      <c r="R14001" s="117" t="s">
        <v>16111</v>
      </c>
      <c r="S14001" s="117" t="s">
        <v>14589</v>
      </c>
      <c r="T14001" t="s">
        <v>12136</v>
      </c>
      <c r="U14001" t="s">
        <v>10772</v>
      </c>
    </row>
    <row r="14002" spans="1:21">
      <c r="A14002" s="117" t="s">
        <v>11574</v>
      </c>
      <c r="B14002" t="s">
        <v>14590</v>
      </c>
      <c r="C14002" t="s">
        <v>14590</v>
      </c>
      <c r="D14002">
        <v>75</v>
      </c>
      <c r="E14002">
        <v>69</v>
      </c>
      <c r="F14002">
        <v>75</v>
      </c>
      <c r="G14002">
        <v>69</v>
      </c>
      <c r="H14002">
        <v>1</v>
      </c>
      <c r="I14002">
        <v>1</v>
      </c>
      <c r="J14002">
        <v>0</v>
      </c>
      <c r="K14002" s="194">
        <v>0</v>
      </c>
      <c r="L14002" t="s">
        <v>1083</v>
      </c>
      <c r="M14002" t="s">
        <v>1083</v>
      </c>
      <c r="N14002">
        <v>370000</v>
      </c>
      <c r="O14002" t="s">
        <v>7876</v>
      </c>
      <c r="P14002" t="s">
        <v>11552</v>
      </c>
      <c r="Q14002">
        <v>370</v>
      </c>
      <c r="R14002" s="117" t="s">
        <v>16111</v>
      </c>
      <c r="S14002" s="117" t="s">
        <v>14589</v>
      </c>
      <c r="T14002" t="s">
        <v>12136</v>
      </c>
      <c r="U14002" t="s">
        <v>10772</v>
      </c>
    </row>
    <row r="14003" spans="1:21">
      <c r="A14003" s="117" t="s">
        <v>18218</v>
      </c>
      <c r="B14003" t="s">
        <v>14590</v>
      </c>
      <c r="C14003" t="s">
        <v>14590</v>
      </c>
      <c r="D14003">
        <v>68</v>
      </c>
      <c r="E14003">
        <v>62</v>
      </c>
      <c r="F14003">
        <v>68</v>
      </c>
      <c r="G14003">
        <v>62</v>
      </c>
      <c r="H14003">
        <v>1</v>
      </c>
      <c r="I14003">
        <v>1</v>
      </c>
      <c r="J14003">
        <v>0</v>
      </c>
      <c r="K14003" s="194">
        <v>0</v>
      </c>
      <c r="L14003" t="s">
        <v>1083</v>
      </c>
      <c r="M14003" t="s">
        <v>1083</v>
      </c>
      <c r="N14003">
        <v>450000</v>
      </c>
      <c r="O14003" t="s">
        <v>7876</v>
      </c>
      <c r="P14003" t="s">
        <v>18219</v>
      </c>
      <c r="Q14003">
        <v>450</v>
      </c>
      <c r="R14003" s="117" t="s">
        <v>16111</v>
      </c>
      <c r="S14003" s="117" t="s">
        <v>14589</v>
      </c>
      <c r="T14003" t="s">
        <v>12136</v>
      </c>
      <c r="U14003" t="s">
        <v>10772</v>
      </c>
    </row>
    <row r="14004" spans="1:21">
      <c r="A14004" s="117" t="s">
        <v>21351</v>
      </c>
      <c r="B14004" t="s">
        <v>14590</v>
      </c>
      <c r="C14004" t="s">
        <v>14590</v>
      </c>
      <c r="D14004">
        <v>68</v>
      </c>
      <c r="E14004">
        <v>62</v>
      </c>
      <c r="F14004">
        <v>68</v>
      </c>
      <c r="G14004">
        <v>62</v>
      </c>
      <c r="H14004">
        <v>1</v>
      </c>
      <c r="I14004">
        <v>1</v>
      </c>
      <c r="J14004">
        <v>0</v>
      </c>
      <c r="K14004" s="194">
        <v>0</v>
      </c>
      <c r="L14004" t="s">
        <v>1083</v>
      </c>
      <c r="M14004" t="s">
        <v>1083</v>
      </c>
      <c r="O14004" t="s">
        <v>7876</v>
      </c>
      <c r="P14004" t="s">
        <v>18402</v>
      </c>
      <c r="R14004" s="117" t="s">
        <v>16111</v>
      </c>
      <c r="S14004" s="117" t="s">
        <v>14589</v>
      </c>
      <c r="T14004" t="s">
        <v>12136</v>
      </c>
      <c r="U14004" t="s">
        <v>10772</v>
      </c>
    </row>
    <row r="14005" spans="1:21">
      <c r="A14005" s="117" t="s">
        <v>11936</v>
      </c>
      <c r="B14005" t="s">
        <v>14590</v>
      </c>
      <c r="C14005" t="s">
        <v>14593</v>
      </c>
      <c r="D14005">
        <v>89</v>
      </c>
      <c r="E14005">
        <v>83</v>
      </c>
      <c r="F14005" t="e">
        <v>#N/A</v>
      </c>
      <c r="G14005" t="e">
        <v>#N/A</v>
      </c>
      <c r="H14005">
        <v>1</v>
      </c>
      <c r="I14005">
        <v>1</v>
      </c>
      <c r="J14005">
        <v>0</v>
      </c>
      <c r="K14005" s="194" t="e">
        <v>#N/A</v>
      </c>
      <c r="L14005" t="s">
        <v>1083</v>
      </c>
      <c r="M14005" t="s">
        <v>1083</v>
      </c>
      <c r="N14005">
        <v>300000</v>
      </c>
      <c r="O14005" t="s">
        <v>7876</v>
      </c>
      <c r="P14005" t="s">
        <v>12112</v>
      </c>
      <c r="Q14005">
        <v>300</v>
      </c>
      <c r="R14005" s="117" t="s">
        <v>16111</v>
      </c>
      <c r="S14005" s="117" t="s">
        <v>14589</v>
      </c>
      <c r="T14005" t="s">
        <v>12136</v>
      </c>
      <c r="U14005" t="s">
        <v>10772</v>
      </c>
    </row>
    <row r="14006" spans="1:21">
      <c r="A14006" s="117" t="s">
        <v>18220</v>
      </c>
      <c r="B14006" t="s">
        <v>14590</v>
      </c>
      <c r="C14006" t="s">
        <v>14590</v>
      </c>
      <c r="D14006">
        <v>68</v>
      </c>
      <c r="E14006">
        <v>62</v>
      </c>
      <c r="F14006">
        <v>68</v>
      </c>
      <c r="G14006">
        <v>62</v>
      </c>
      <c r="H14006">
        <v>1</v>
      </c>
      <c r="I14006">
        <v>1</v>
      </c>
      <c r="J14006">
        <v>0</v>
      </c>
      <c r="K14006" s="194">
        <v>0</v>
      </c>
      <c r="L14006" t="s">
        <v>1083</v>
      </c>
      <c r="M14006" t="s">
        <v>1083</v>
      </c>
      <c r="N14006">
        <v>250000</v>
      </c>
      <c r="O14006" t="s">
        <v>7876</v>
      </c>
      <c r="P14006" t="s">
        <v>12312</v>
      </c>
      <c r="Q14006">
        <v>250</v>
      </c>
      <c r="R14006" s="117" t="s">
        <v>16111</v>
      </c>
      <c r="S14006" s="117" t="s">
        <v>14589</v>
      </c>
      <c r="T14006" t="s">
        <v>12136</v>
      </c>
      <c r="U14006" t="s">
        <v>10772</v>
      </c>
    </row>
    <row r="14007" spans="1:21">
      <c r="A14007" s="117" t="s">
        <v>18161</v>
      </c>
      <c r="B14007" t="s">
        <v>14590</v>
      </c>
      <c r="C14007" t="s">
        <v>14590</v>
      </c>
      <c r="D14007">
        <v>68</v>
      </c>
      <c r="E14007">
        <v>62</v>
      </c>
      <c r="F14007">
        <v>68</v>
      </c>
      <c r="G14007">
        <v>62</v>
      </c>
      <c r="H14007">
        <v>1</v>
      </c>
      <c r="I14007">
        <v>1</v>
      </c>
      <c r="J14007">
        <v>0</v>
      </c>
      <c r="K14007" s="194">
        <v>0</v>
      </c>
      <c r="L14007" t="s">
        <v>1083</v>
      </c>
      <c r="M14007" t="s">
        <v>1083</v>
      </c>
      <c r="N14007">
        <v>320000</v>
      </c>
      <c r="O14007" t="s">
        <v>7876</v>
      </c>
      <c r="P14007" t="s">
        <v>18988</v>
      </c>
      <c r="Q14007">
        <v>320</v>
      </c>
      <c r="R14007" s="117" t="s">
        <v>16111</v>
      </c>
      <c r="S14007" s="117" t="s">
        <v>14589</v>
      </c>
      <c r="T14007" t="s">
        <v>12136</v>
      </c>
      <c r="U14007" t="s">
        <v>10772</v>
      </c>
    </row>
    <row r="14008" spans="1:21">
      <c r="A14008" s="117" t="s">
        <v>11937</v>
      </c>
      <c r="B14008" t="s">
        <v>14590</v>
      </c>
      <c r="C14008" t="s">
        <v>14590</v>
      </c>
      <c r="D14008">
        <v>89</v>
      </c>
      <c r="E14008">
        <v>83</v>
      </c>
      <c r="F14008">
        <v>89</v>
      </c>
      <c r="G14008">
        <v>83</v>
      </c>
      <c r="H14008">
        <v>1</v>
      </c>
      <c r="I14008">
        <v>1</v>
      </c>
      <c r="J14008">
        <v>0</v>
      </c>
      <c r="K14008" s="194">
        <v>0</v>
      </c>
      <c r="L14008" t="s">
        <v>1083</v>
      </c>
      <c r="M14008" t="s">
        <v>1083</v>
      </c>
      <c r="N14008">
        <v>300000</v>
      </c>
      <c r="O14008" t="s">
        <v>7876</v>
      </c>
      <c r="P14008" t="s">
        <v>12112</v>
      </c>
      <c r="Q14008">
        <v>300</v>
      </c>
      <c r="R14008" s="117" t="s">
        <v>16111</v>
      </c>
      <c r="S14008" s="117" t="s">
        <v>14589</v>
      </c>
      <c r="T14008" t="s">
        <v>12136</v>
      </c>
      <c r="U14008" t="s">
        <v>10772</v>
      </c>
    </row>
    <row r="14009" spans="1:21">
      <c r="A14009" s="117" t="s">
        <v>25806</v>
      </c>
      <c r="B14009" t="s">
        <v>14590</v>
      </c>
      <c r="C14009" t="s">
        <v>14590</v>
      </c>
      <c r="D14009">
        <v>68</v>
      </c>
      <c r="E14009">
        <v>62</v>
      </c>
      <c r="F14009">
        <v>68</v>
      </c>
      <c r="G14009">
        <v>62</v>
      </c>
      <c r="H14009">
        <v>1</v>
      </c>
      <c r="I14009">
        <v>1</v>
      </c>
      <c r="J14009">
        <v>0</v>
      </c>
      <c r="K14009" s="194">
        <v>0</v>
      </c>
      <c r="L14009" t="s">
        <v>1083</v>
      </c>
      <c r="M14009" t="s">
        <v>1083</v>
      </c>
      <c r="N14009">
        <v>590000</v>
      </c>
      <c r="O14009" t="s">
        <v>7876</v>
      </c>
      <c r="P14009" t="s">
        <v>19159</v>
      </c>
      <c r="Q14009">
        <v>590</v>
      </c>
      <c r="R14009" s="117" t="s">
        <v>16111</v>
      </c>
      <c r="S14009" s="117" t="s">
        <v>14589</v>
      </c>
      <c r="T14009" t="s">
        <v>12136</v>
      </c>
      <c r="U14009" t="s">
        <v>10772</v>
      </c>
    </row>
    <row r="14010" spans="1:21">
      <c r="A14010" s="117" t="s">
        <v>13707</v>
      </c>
      <c r="B14010" t="s">
        <v>14590</v>
      </c>
      <c r="C14010" t="s">
        <v>14590</v>
      </c>
      <c r="D14010">
        <v>68</v>
      </c>
      <c r="E14010">
        <v>62</v>
      </c>
      <c r="F14010">
        <v>68</v>
      </c>
      <c r="G14010">
        <v>62</v>
      </c>
      <c r="H14010">
        <v>1</v>
      </c>
      <c r="I14010">
        <v>1</v>
      </c>
      <c r="J14010">
        <v>0</v>
      </c>
      <c r="K14010" s="194">
        <v>0</v>
      </c>
      <c r="L14010" t="s">
        <v>1083</v>
      </c>
      <c r="M14010" t="s">
        <v>1083</v>
      </c>
      <c r="N14010">
        <v>450000</v>
      </c>
      <c r="O14010" t="s">
        <v>7876</v>
      </c>
      <c r="P14010" t="s">
        <v>13967</v>
      </c>
      <c r="Q14010">
        <v>450</v>
      </c>
      <c r="R14010" s="117" t="s">
        <v>16111</v>
      </c>
      <c r="S14010" s="117" t="s">
        <v>14589</v>
      </c>
      <c r="T14010" t="s">
        <v>12136</v>
      </c>
      <c r="U14010" t="s">
        <v>10772</v>
      </c>
    </row>
    <row r="14011" spans="1:21">
      <c r="A14011" s="117" t="s">
        <v>25807</v>
      </c>
      <c r="B14011" t="s">
        <v>14590</v>
      </c>
      <c r="C14011" t="s">
        <v>14590</v>
      </c>
      <c r="D14011">
        <v>68</v>
      </c>
      <c r="E14011">
        <v>62</v>
      </c>
      <c r="F14011">
        <v>68</v>
      </c>
      <c r="G14011">
        <v>62</v>
      </c>
      <c r="H14011">
        <v>1</v>
      </c>
      <c r="I14011">
        <v>1</v>
      </c>
      <c r="J14011">
        <v>0</v>
      </c>
      <c r="K14011" s="194">
        <v>0</v>
      </c>
      <c r="L14011" t="s">
        <v>1083</v>
      </c>
      <c r="M14011" t="s">
        <v>1083</v>
      </c>
      <c r="N14011">
        <v>320000</v>
      </c>
      <c r="O14011" t="s">
        <v>7876</v>
      </c>
      <c r="P14011" t="s">
        <v>13905</v>
      </c>
      <c r="Q14011">
        <v>320</v>
      </c>
      <c r="R14011" s="117" t="s">
        <v>16111</v>
      </c>
      <c r="S14011" s="117" t="s">
        <v>14589</v>
      </c>
      <c r="T14011" t="s">
        <v>12136</v>
      </c>
      <c r="U14011" t="s">
        <v>10772</v>
      </c>
    </row>
    <row r="14012" spans="1:21">
      <c r="A14012" s="117" t="s">
        <v>25808</v>
      </c>
      <c r="B14012" t="s">
        <v>14590</v>
      </c>
      <c r="C14012" t="s">
        <v>14590</v>
      </c>
      <c r="D14012">
        <v>68</v>
      </c>
      <c r="E14012">
        <v>62</v>
      </c>
      <c r="F14012">
        <v>68</v>
      </c>
      <c r="G14012">
        <v>62</v>
      </c>
      <c r="H14012">
        <v>1</v>
      </c>
      <c r="I14012">
        <v>1</v>
      </c>
      <c r="J14012">
        <v>0</v>
      </c>
      <c r="K14012" s="194">
        <v>0</v>
      </c>
      <c r="L14012" t="s">
        <v>1083</v>
      </c>
      <c r="M14012" t="s">
        <v>1083</v>
      </c>
      <c r="N14012">
        <v>470000</v>
      </c>
      <c r="O14012" t="s">
        <v>7876</v>
      </c>
      <c r="P14012" t="s">
        <v>18411</v>
      </c>
      <c r="Q14012">
        <v>470</v>
      </c>
      <c r="R14012" s="117" t="s">
        <v>16111</v>
      </c>
      <c r="S14012" s="117" t="s">
        <v>14589</v>
      </c>
      <c r="T14012" t="s">
        <v>12136</v>
      </c>
      <c r="U14012" t="s">
        <v>10772</v>
      </c>
    </row>
    <row r="14013" spans="1:21">
      <c r="A14013" s="117" t="s">
        <v>20158</v>
      </c>
      <c r="B14013" t="s">
        <v>14590</v>
      </c>
      <c r="C14013" t="s">
        <v>14590</v>
      </c>
      <c r="D14013">
        <v>68</v>
      </c>
      <c r="E14013">
        <v>62</v>
      </c>
      <c r="F14013">
        <v>68</v>
      </c>
      <c r="G14013">
        <v>62</v>
      </c>
      <c r="H14013">
        <v>1</v>
      </c>
      <c r="I14013">
        <v>1</v>
      </c>
      <c r="J14013">
        <v>0</v>
      </c>
      <c r="K14013" s="194">
        <v>0</v>
      </c>
      <c r="L14013" t="s">
        <v>1083</v>
      </c>
      <c r="M14013" t="s">
        <v>1083</v>
      </c>
      <c r="O14013" t="s">
        <v>7876</v>
      </c>
      <c r="P14013" t="s">
        <v>13905</v>
      </c>
      <c r="R14013" s="117" t="s">
        <v>16111</v>
      </c>
      <c r="S14013" s="117" t="s">
        <v>14589</v>
      </c>
      <c r="T14013" t="s">
        <v>12136</v>
      </c>
      <c r="U14013" t="s">
        <v>10772</v>
      </c>
    </row>
    <row r="14014" spans="1:21">
      <c r="A14014" s="117" t="s">
        <v>25809</v>
      </c>
      <c r="B14014" t="s">
        <v>14590</v>
      </c>
      <c r="C14014" t="s">
        <v>14590</v>
      </c>
      <c r="D14014">
        <v>68</v>
      </c>
      <c r="E14014">
        <v>62</v>
      </c>
      <c r="F14014">
        <v>68</v>
      </c>
      <c r="G14014">
        <v>62</v>
      </c>
      <c r="H14014">
        <v>1</v>
      </c>
      <c r="I14014">
        <v>1</v>
      </c>
      <c r="J14014">
        <v>0</v>
      </c>
      <c r="K14014" s="194">
        <v>0</v>
      </c>
      <c r="L14014" t="s">
        <v>1083</v>
      </c>
      <c r="M14014" t="s">
        <v>1083</v>
      </c>
      <c r="N14014">
        <v>470000</v>
      </c>
      <c r="O14014" t="s">
        <v>7876</v>
      </c>
      <c r="P14014" t="s">
        <v>18411</v>
      </c>
      <c r="Q14014">
        <v>470</v>
      </c>
      <c r="R14014" s="117" t="s">
        <v>16111</v>
      </c>
      <c r="S14014" s="117" t="s">
        <v>14589</v>
      </c>
      <c r="T14014" t="s">
        <v>12136</v>
      </c>
      <c r="U14014" t="s">
        <v>10772</v>
      </c>
    </row>
    <row r="14015" spans="1:21">
      <c r="A14015" s="117" t="s">
        <v>12247</v>
      </c>
      <c r="B14015" t="s">
        <v>14590</v>
      </c>
      <c r="C14015" t="s">
        <v>14590</v>
      </c>
      <c r="D14015">
        <v>68</v>
      </c>
      <c r="E14015">
        <v>62</v>
      </c>
      <c r="F14015">
        <v>68</v>
      </c>
      <c r="G14015">
        <v>62</v>
      </c>
      <c r="H14015">
        <v>1</v>
      </c>
      <c r="I14015">
        <v>1</v>
      </c>
      <c r="J14015">
        <v>0</v>
      </c>
      <c r="K14015" s="194">
        <v>0</v>
      </c>
      <c r="L14015" t="s">
        <v>1083</v>
      </c>
      <c r="M14015" t="s">
        <v>1083</v>
      </c>
      <c r="N14015">
        <v>270000</v>
      </c>
      <c r="O14015" t="s">
        <v>7876</v>
      </c>
      <c r="P14015" t="s">
        <v>12310</v>
      </c>
      <c r="Q14015">
        <v>270</v>
      </c>
      <c r="R14015" s="117" t="s">
        <v>16111</v>
      </c>
      <c r="S14015" s="117" t="s">
        <v>14589</v>
      </c>
      <c r="T14015" t="s">
        <v>12136</v>
      </c>
      <c r="U14015" t="s">
        <v>10772</v>
      </c>
    </row>
    <row r="14016" spans="1:21">
      <c r="A14016" s="117" t="s">
        <v>13708</v>
      </c>
      <c r="B14016" t="s">
        <v>14590</v>
      </c>
      <c r="C14016" t="s">
        <v>14590</v>
      </c>
      <c r="D14016">
        <v>68</v>
      </c>
      <c r="E14016">
        <v>62</v>
      </c>
      <c r="F14016">
        <v>68</v>
      </c>
      <c r="G14016">
        <v>62</v>
      </c>
      <c r="H14016">
        <v>1</v>
      </c>
      <c r="I14016">
        <v>1</v>
      </c>
      <c r="J14016">
        <v>0</v>
      </c>
      <c r="K14016" s="194">
        <v>0</v>
      </c>
      <c r="L14016" t="s">
        <v>1083</v>
      </c>
      <c r="M14016" t="s">
        <v>1083</v>
      </c>
      <c r="N14016">
        <v>590000</v>
      </c>
      <c r="O14016" t="s">
        <v>7876</v>
      </c>
      <c r="P14016" t="s">
        <v>13968</v>
      </c>
      <c r="Q14016">
        <v>590</v>
      </c>
      <c r="R14016" s="117" t="s">
        <v>16111</v>
      </c>
      <c r="S14016" s="117" t="s">
        <v>14589</v>
      </c>
      <c r="T14016" t="s">
        <v>12136</v>
      </c>
      <c r="U14016" t="s">
        <v>10772</v>
      </c>
    </row>
    <row r="14017" spans="1:21">
      <c r="A14017" s="117" t="s">
        <v>12248</v>
      </c>
      <c r="B14017" t="s">
        <v>14590</v>
      </c>
      <c r="C14017" t="s">
        <v>14590</v>
      </c>
      <c r="D14017">
        <v>68</v>
      </c>
      <c r="E14017">
        <v>62</v>
      </c>
      <c r="F14017">
        <v>68</v>
      </c>
      <c r="G14017">
        <v>62</v>
      </c>
      <c r="H14017">
        <v>1</v>
      </c>
      <c r="I14017">
        <v>1</v>
      </c>
      <c r="J14017">
        <v>0</v>
      </c>
      <c r="K14017" s="194">
        <v>0</v>
      </c>
      <c r="L14017" t="s">
        <v>1083</v>
      </c>
      <c r="M14017" t="s">
        <v>1083</v>
      </c>
      <c r="N14017">
        <v>450000</v>
      </c>
      <c r="O14017" t="s">
        <v>7876</v>
      </c>
      <c r="P14017" t="s">
        <v>12311</v>
      </c>
      <c r="Q14017">
        <v>450</v>
      </c>
      <c r="R14017" s="117" t="s">
        <v>16111</v>
      </c>
      <c r="S14017" s="117" t="s">
        <v>14589</v>
      </c>
      <c r="T14017" t="s">
        <v>12136</v>
      </c>
      <c r="U14017" t="s">
        <v>10772</v>
      </c>
    </row>
    <row r="14018" spans="1:21">
      <c r="A14018" s="117" t="s">
        <v>17019</v>
      </c>
      <c r="B14018" t="s">
        <v>14590</v>
      </c>
      <c r="C14018" t="s">
        <v>14590</v>
      </c>
      <c r="D14018">
        <v>68</v>
      </c>
      <c r="E14018">
        <v>62</v>
      </c>
      <c r="F14018">
        <v>68</v>
      </c>
      <c r="G14018">
        <v>62</v>
      </c>
      <c r="H14018">
        <v>1</v>
      </c>
      <c r="I14018">
        <v>1</v>
      </c>
      <c r="J14018">
        <v>0</v>
      </c>
      <c r="K14018" s="194">
        <v>0</v>
      </c>
      <c r="L14018" t="s">
        <v>1083</v>
      </c>
      <c r="M14018" t="s">
        <v>1083</v>
      </c>
      <c r="N14018">
        <v>270000</v>
      </c>
      <c r="O14018" t="s">
        <v>7876</v>
      </c>
      <c r="P14018" t="s">
        <v>12310</v>
      </c>
      <c r="Q14018">
        <v>270</v>
      </c>
      <c r="R14018" s="117" t="s">
        <v>16111</v>
      </c>
      <c r="S14018" s="117" t="s">
        <v>14589</v>
      </c>
      <c r="T14018" t="s">
        <v>12136</v>
      </c>
      <c r="U14018" t="s">
        <v>10772</v>
      </c>
    </row>
    <row r="14019" spans="1:21">
      <c r="A14019" s="117" t="s">
        <v>21977</v>
      </c>
      <c r="B14019" t="s">
        <v>14590</v>
      </c>
      <c r="C14019" t="s">
        <v>14590</v>
      </c>
      <c r="D14019">
        <v>68</v>
      </c>
      <c r="E14019">
        <v>62</v>
      </c>
      <c r="F14019">
        <v>68</v>
      </c>
      <c r="G14019">
        <v>62</v>
      </c>
      <c r="H14019">
        <v>1</v>
      </c>
      <c r="I14019">
        <v>1</v>
      </c>
      <c r="J14019">
        <v>0</v>
      </c>
      <c r="K14019" s="194">
        <v>0</v>
      </c>
      <c r="L14019" t="s">
        <v>1083</v>
      </c>
      <c r="M14019" t="s">
        <v>1083</v>
      </c>
      <c r="O14019" t="s">
        <v>7876</v>
      </c>
      <c r="P14019" t="s">
        <v>19159</v>
      </c>
      <c r="R14019" s="117" t="s">
        <v>16111</v>
      </c>
      <c r="S14019" s="117" t="s">
        <v>14589</v>
      </c>
      <c r="T14019" t="s">
        <v>12136</v>
      </c>
      <c r="U14019" t="s">
        <v>10772</v>
      </c>
    </row>
    <row r="14020" spans="1:21">
      <c r="A14020" s="117" t="s">
        <v>11938</v>
      </c>
      <c r="B14020" t="s">
        <v>14590</v>
      </c>
      <c r="C14020" t="s">
        <v>14590</v>
      </c>
      <c r="D14020">
        <v>75</v>
      </c>
      <c r="E14020">
        <v>69</v>
      </c>
      <c r="F14020">
        <v>75</v>
      </c>
      <c r="G14020">
        <v>69</v>
      </c>
      <c r="H14020">
        <v>1</v>
      </c>
      <c r="I14020">
        <v>1</v>
      </c>
      <c r="J14020">
        <v>0</v>
      </c>
      <c r="K14020" s="194">
        <v>0</v>
      </c>
      <c r="L14020" t="s">
        <v>1083</v>
      </c>
      <c r="M14020" t="s">
        <v>1083</v>
      </c>
      <c r="N14020">
        <v>375000</v>
      </c>
      <c r="O14020" t="s">
        <v>7876</v>
      </c>
      <c r="P14020" t="s">
        <v>12115</v>
      </c>
      <c r="Q14020">
        <v>375</v>
      </c>
      <c r="R14020" s="117" t="s">
        <v>16111</v>
      </c>
      <c r="S14020" s="117" t="s">
        <v>14589</v>
      </c>
      <c r="T14020" t="s">
        <v>12136</v>
      </c>
      <c r="U14020" t="s">
        <v>10772</v>
      </c>
    </row>
    <row r="14021" spans="1:21">
      <c r="A14021" s="117" t="s">
        <v>11939</v>
      </c>
      <c r="B14021" t="s">
        <v>14590</v>
      </c>
      <c r="C14021" t="s">
        <v>14590</v>
      </c>
      <c r="D14021">
        <v>75</v>
      </c>
      <c r="E14021">
        <v>69</v>
      </c>
      <c r="F14021">
        <v>75</v>
      </c>
      <c r="G14021">
        <v>69</v>
      </c>
      <c r="H14021">
        <v>1</v>
      </c>
      <c r="I14021">
        <v>1</v>
      </c>
      <c r="J14021">
        <v>0</v>
      </c>
      <c r="K14021" s="194">
        <v>0</v>
      </c>
      <c r="L14021" t="s">
        <v>1083</v>
      </c>
      <c r="M14021" t="s">
        <v>1083</v>
      </c>
      <c r="N14021">
        <v>300000</v>
      </c>
      <c r="O14021" t="s">
        <v>7876</v>
      </c>
      <c r="P14021" t="s">
        <v>12112</v>
      </c>
      <c r="Q14021">
        <v>300</v>
      </c>
      <c r="R14021" s="117" t="s">
        <v>16111</v>
      </c>
      <c r="S14021" s="117" t="s">
        <v>14589</v>
      </c>
      <c r="T14021" t="s">
        <v>12136</v>
      </c>
      <c r="U14021" t="s">
        <v>10772</v>
      </c>
    </row>
    <row r="14022" spans="1:21">
      <c r="A14022" s="117" t="s">
        <v>11746</v>
      </c>
      <c r="B14022" t="s">
        <v>14590</v>
      </c>
      <c r="C14022" t="s">
        <v>14590</v>
      </c>
      <c r="D14022">
        <v>75</v>
      </c>
      <c r="E14022">
        <v>69</v>
      </c>
      <c r="F14022">
        <v>75</v>
      </c>
      <c r="G14022">
        <v>69</v>
      </c>
      <c r="H14022">
        <v>1</v>
      </c>
      <c r="I14022">
        <v>1</v>
      </c>
      <c r="J14022">
        <v>0</v>
      </c>
      <c r="K14022" s="194">
        <v>0</v>
      </c>
      <c r="L14022" t="s">
        <v>1083</v>
      </c>
      <c r="M14022" t="s">
        <v>1083</v>
      </c>
      <c r="N14022">
        <v>300000</v>
      </c>
      <c r="O14022" t="s">
        <v>7876</v>
      </c>
      <c r="P14022" t="s">
        <v>11556</v>
      </c>
      <c r="Q14022">
        <v>300</v>
      </c>
      <c r="R14022" s="117" t="s">
        <v>16111</v>
      </c>
      <c r="S14022" s="117" t="s">
        <v>14589</v>
      </c>
      <c r="T14022" t="s">
        <v>12136</v>
      </c>
      <c r="U14022" t="s">
        <v>10772</v>
      </c>
    </row>
    <row r="14023" spans="1:21">
      <c r="A14023" s="117" t="s">
        <v>11575</v>
      </c>
      <c r="B14023" t="s">
        <v>14590</v>
      </c>
      <c r="C14023" t="s">
        <v>14590</v>
      </c>
      <c r="D14023">
        <v>75</v>
      </c>
      <c r="E14023">
        <v>69</v>
      </c>
      <c r="F14023">
        <v>75</v>
      </c>
      <c r="G14023">
        <v>69</v>
      </c>
      <c r="H14023">
        <v>1</v>
      </c>
      <c r="I14023">
        <v>1</v>
      </c>
      <c r="J14023">
        <v>0</v>
      </c>
      <c r="K14023" s="194">
        <v>0</v>
      </c>
      <c r="L14023" t="s">
        <v>1083</v>
      </c>
      <c r="M14023" t="s">
        <v>1083</v>
      </c>
      <c r="N14023">
        <v>300000</v>
      </c>
      <c r="O14023" t="s">
        <v>7876</v>
      </c>
      <c r="P14023" t="s">
        <v>12112</v>
      </c>
      <c r="Q14023">
        <v>300</v>
      </c>
      <c r="R14023" s="117" t="s">
        <v>16111</v>
      </c>
      <c r="S14023" s="117" t="s">
        <v>14589</v>
      </c>
      <c r="T14023" t="s">
        <v>12136</v>
      </c>
      <c r="U14023" t="s">
        <v>10772</v>
      </c>
    </row>
    <row r="14024" spans="1:21">
      <c r="A14024" s="117" t="s">
        <v>11576</v>
      </c>
      <c r="B14024" t="s">
        <v>14590</v>
      </c>
      <c r="C14024" t="s">
        <v>14590</v>
      </c>
      <c r="D14024">
        <v>75</v>
      </c>
      <c r="E14024">
        <v>69</v>
      </c>
      <c r="F14024">
        <v>75</v>
      </c>
      <c r="G14024">
        <v>69</v>
      </c>
      <c r="H14024">
        <v>1</v>
      </c>
      <c r="I14024">
        <v>1</v>
      </c>
      <c r="J14024">
        <v>0</v>
      </c>
      <c r="K14024" s="194">
        <v>0</v>
      </c>
      <c r="L14024" t="s">
        <v>1083</v>
      </c>
      <c r="M14024" t="s">
        <v>1083</v>
      </c>
      <c r="N14024">
        <v>300000</v>
      </c>
      <c r="O14024" t="s">
        <v>7876</v>
      </c>
      <c r="P14024" t="s">
        <v>11556</v>
      </c>
      <c r="Q14024">
        <v>300</v>
      </c>
      <c r="R14024" s="117" t="s">
        <v>16111</v>
      </c>
      <c r="S14024" s="117" t="s">
        <v>14589</v>
      </c>
      <c r="T14024" t="s">
        <v>12136</v>
      </c>
      <c r="U14024" t="s">
        <v>10772</v>
      </c>
    </row>
    <row r="14025" spans="1:21">
      <c r="A14025" s="117" t="s">
        <v>18162</v>
      </c>
      <c r="B14025" t="s">
        <v>14590</v>
      </c>
      <c r="C14025" t="s">
        <v>14590</v>
      </c>
      <c r="D14025">
        <v>68</v>
      </c>
      <c r="E14025">
        <v>62</v>
      </c>
      <c r="F14025">
        <v>68</v>
      </c>
      <c r="G14025">
        <v>62</v>
      </c>
      <c r="H14025">
        <v>1</v>
      </c>
      <c r="I14025">
        <v>1</v>
      </c>
      <c r="J14025">
        <v>0</v>
      </c>
      <c r="K14025" s="194">
        <v>0</v>
      </c>
      <c r="L14025" t="s">
        <v>1083</v>
      </c>
      <c r="M14025" t="s">
        <v>1083</v>
      </c>
      <c r="N14025">
        <v>300000</v>
      </c>
      <c r="O14025" t="s">
        <v>7876</v>
      </c>
      <c r="P14025" t="s">
        <v>8780</v>
      </c>
      <c r="Q14025">
        <v>300</v>
      </c>
      <c r="R14025" s="117" t="s">
        <v>16111</v>
      </c>
      <c r="S14025" s="117" t="s">
        <v>14589</v>
      </c>
      <c r="T14025" t="s">
        <v>12136</v>
      </c>
      <c r="U14025" t="s">
        <v>10772</v>
      </c>
    </row>
    <row r="14026" spans="1:21">
      <c r="A14026" s="117" t="s">
        <v>23203</v>
      </c>
      <c r="B14026" t="s">
        <v>14590</v>
      </c>
      <c r="C14026" t="s">
        <v>14590</v>
      </c>
      <c r="D14026">
        <v>68</v>
      </c>
      <c r="E14026">
        <v>62</v>
      </c>
      <c r="F14026">
        <v>68</v>
      </c>
      <c r="G14026">
        <v>62</v>
      </c>
      <c r="H14026">
        <v>1</v>
      </c>
      <c r="I14026">
        <v>1</v>
      </c>
      <c r="J14026">
        <v>0</v>
      </c>
      <c r="K14026" s="194">
        <v>0</v>
      </c>
      <c r="L14026" t="s">
        <v>1083</v>
      </c>
      <c r="M14026" t="s">
        <v>1083</v>
      </c>
      <c r="O14026" t="s">
        <v>7876</v>
      </c>
      <c r="P14026" t="s">
        <v>18402</v>
      </c>
      <c r="R14026" s="117" t="s">
        <v>16111</v>
      </c>
      <c r="S14026" s="117" t="s">
        <v>14589</v>
      </c>
      <c r="T14026" t="s">
        <v>12136</v>
      </c>
      <c r="U14026" t="s">
        <v>10772</v>
      </c>
    </row>
    <row r="14027" spans="1:21">
      <c r="A14027" s="117" t="s">
        <v>19400</v>
      </c>
      <c r="B14027" t="s">
        <v>14590</v>
      </c>
      <c r="C14027" t="s">
        <v>14590</v>
      </c>
      <c r="D14027">
        <v>68</v>
      </c>
      <c r="E14027">
        <v>62</v>
      </c>
      <c r="F14027">
        <v>68</v>
      </c>
      <c r="G14027">
        <v>62</v>
      </c>
      <c r="H14027">
        <v>1</v>
      </c>
      <c r="I14027">
        <v>1</v>
      </c>
      <c r="J14027">
        <v>0</v>
      </c>
      <c r="K14027" s="194">
        <v>0</v>
      </c>
      <c r="L14027" t="s">
        <v>1083</v>
      </c>
      <c r="M14027" t="s">
        <v>1083</v>
      </c>
      <c r="O14027" t="s">
        <v>7876</v>
      </c>
      <c r="P14027" t="s">
        <v>18402</v>
      </c>
      <c r="R14027" s="117" t="s">
        <v>16111</v>
      </c>
      <c r="S14027" s="117" t="s">
        <v>14589</v>
      </c>
      <c r="T14027" t="s">
        <v>12136</v>
      </c>
      <c r="U14027" t="s">
        <v>10772</v>
      </c>
    </row>
    <row r="14028" spans="1:21">
      <c r="A14028" s="117" t="s">
        <v>11747</v>
      </c>
      <c r="B14028" t="s">
        <v>14590</v>
      </c>
      <c r="C14028" t="s">
        <v>14590</v>
      </c>
      <c r="D14028">
        <v>75</v>
      </c>
      <c r="E14028">
        <v>69</v>
      </c>
      <c r="F14028">
        <v>75</v>
      </c>
      <c r="G14028">
        <v>69</v>
      </c>
      <c r="H14028">
        <v>1</v>
      </c>
      <c r="I14028">
        <v>1</v>
      </c>
      <c r="J14028">
        <v>0</v>
      </c>
      <c r="K14028" s="194">
        <v>0</v>
      </c>
      <c r="L14028" t="s">
        <v>1083</v>
      </c>
      <c r="M14028" t="s">
        <v>1083</v>
      </c>
      <c r="O14028" t="s">
        <v>7876</v>
      </c>
      <c r="P14028" t="s">
        <v>11552</v>
      </c>
      <c r="R14028" s="117" t="s">
        <v>16111</v>
      </c>
      <c r="S14028" s="117" t="s">
        <v>14589</v>
      </c>
      <c r="T14028" t="s">
        <v>12136</v>
      </c>
      <c r="U14028" t="s">
        <v>10772</v>
      </c>
    </row>
    <row r="14029" spans="1:21">
      <c r="A14029" s="117" t="s">
        <v>11577</v>
      </c>
      <c r="B14029" t="s">
        <v>14590</v>
      </c>
      <c r="C14029" t="s">
        <v>14590</v>
      </c>
      <c r="D14029">
        <v>75</v>
      </c>
      <c r="E14029">
        <v>69</v>
      </c>
      <c r="F14029">
        <v>75</v>
      </c>
      <c r="G14029">
        <v>69</v>
      </c>
      <c r="H14029">
        <v>1</v>
      </c>
      <c r="I14029">
        <v>1</v>
      </c>
      <c r="J14029">
        <v>0</v>
      </c>
      <c r="K14029" s="194">
        <v>0</v>
      </c>
      <c r="L14029" t="s">
        <v>1083</v>
      </c>
      <c r="M14029" t="s">
        <v>1083</v>
      </c>
      <c r="N14029">
        <v>420000</v>
      </c>
      <c r="O14029" t="s">
        <v>7876</v>
      </c>
      <c r="P14029" t="s">
        <v>11552</v>
      </c>
      <c r="Q14029">
        <v>420</v>
      </c>
      <c r="R14029" s="117" t="s">
        <v>16111</v>
      </c>
      <c r="S14029" s="117" t="s">
        <v>14589</v>
      </c>
      <c r="T14029" t="s">
        <v>12136</v>
      </c>
      <c r="U14029" t="s">
        <v>10772</v>
      </c>
    </row>
    <row r="14030" spans="1:21">
      <c r="A14030" s="117" t="s">
        <v>13709</v>
      </c>
      <c r="B14030" t="s">
        <v>14590</v>
      </c>
      <c r="C14030" t="s">
        <v>14590</v>
      </c>
      <c r="D14030">
        <v>68</v>
      </c>
      <c r="E14030">
        <v>62</v>
      </c>
      <c r="F14030">
        <v>68</v>
      </c>
      <c r="G14030">
        <v>62</v>
      </c>
      <c r="H14030">
        <v>1</v>
      </c>
      <c r="I14030">
        <v>1</v>
      </c>
      <c r="J14030">
        <v>0</v>
      </c>
      <c r="K14030" s="194">
        <v>0</v>
      </c>
      <c r="L14030" t="s">
        <v>1083</v>
      </c>
      <c r="M14030" t="s">
        <v>1083</v>
      </c>
      <c r="N14030">
        <v>300000</v>
      </c>
      <c r="O14030" t="s">
        <v>7876</v>
      </c>
      <c r="P14030" t="s">
        <v>8779</v>
      </c>
      <c r="Q14030">
        <v>300</v>
      </c>
      <c r="R14030" s="117" t="s">
        <v>16111</v>
      </c>
      <c r="S14030" s="117" t="s">
        <v>14589</v>
      </c>
      <c r="T14030" t="s">
        <v>12136</v>
      </c>
      <c r="U14030" t="s">
        <v>10772</v>
      </c>
    </row>
    <row r="14031" spans="1:21">
      <c r="A14031" s="117" t="s">
        <v>21352</v>
      </c>
      <c r="B14031" t="s">
        <v>14590</v>
      </c>
      <c r="C14031" t="s">
        <v>14590</v>
      </c>
      <c r="D14031">
        <v>68</v>
      </c>
      <c r="E14031">
        <v>62</v>
      </c>
      <c r="F14031">
        <v>68</v>
      </c>
      <c r="G14031">
        <v>62</v>
      </c>
      <c r="H14031">
        <v>1</v>
      </c>
      <c r="I14031">
        <v>1</v>
      </c>
      <c r="J14031">
        <v>0</v>
      </c>
      <c r="K14031" s="194">
        <v>0</v>
      </c>
      <c r="L14031" t="s">
        <v>1083</v>
      </c>
      <c r="M14031" t="s">
        <v>1083</v>
      </c>
      <c r="O14031" t="s">
        <v>7876</v>
      </c>
      <c r="P14031" t="s">
        <v>18402</v>
      </c>
      <c r="R14031" s="117" t="s">
        <v>16111</v>
      </c>
      <c r="S14031" s="117" t="s">
        <v>14589</v>
      </c>
      <c r="T14031" t="s">
        <v>12136</v>
      </c>
      <c r="U14031" t="s">
        <v>10772</v>
      </c>
    </row>
    <row r="14032" spans="1:21">
      <c r="A14032" s="117" t="s">
        <v>13710</v>
      </c>
      <c r="B14032" t="s">
        <v>14590</v>
      </c>
      <c r="C14032" t="s">
        <v>14590</v>
      </c>
      <c r="D14032">
        <v>68</v>
      </c>
      <c r="E14032">
        <v>62</v>
      </c>
      <c r="F14032">
        <v>68</v>
      </c>
      <c r="G14032">
        <v>62</v>
      </c>
      <c r="H14032">
        <v>1</v>
      </c>
      <c r="I14032">
        <v>1</v>
      </c>
      <c r="J14032">
        <v>0</v>
      </c>
      <c r="K14032" s="194">
        <v>0</v>
      </c>
      <c r="L14032" t="s">
        <v>1083</v>
      </c>
      <c r="M14032" t="s">
        <v>1083</v>
      </c>
      <c r="N14032">
        <v>450000</v>
      </c>
      <c r="O14032" t="s">
        <v>7876</v>
      </c>
      <c r="P14032" t="s">
        <v>13967</v>
      </c>
      <c r="Q14032">
        <v>450</v>
      </c>
      <c r="R14032" s="117" t="s">
        <v>16111</v>
      </c>
      <c r="S14032" s="117" t="s">
        <v>14589</v>
      </c>
      <c r="T14032" t="s">
        <v>12136</v>
      </c>
      <c r="U14032" t="s">
        <v>10772</v>
      </c>
    </row>
    <row r="14033" spans="1:21">
      <c r="A14033" s="117" t="s">
        <v>16118</v>
      </c>
      <c r="B14033" t="s">
        <v>14590</v>
      </c>
      <c r="C14033" t="s">
        <v>14590</v>
      </c>
      <c r="D14033">
        <v>75</v>
      </c>
      <c r="E14033">
        <v>69</v>
      </c>
      <c r="F14033">
        <v>75</v>
      </c>
      <c r="G14033">
        <v>69</v>
      </c>
      <c r="H14033">
        <v>1</v>
      </c>
      <c r="I14033">
        <v>1</v>
      </c>
      <c r="J14033">
        <v>0</v>
      </c>
      <c r="K14033" s="194">
        <v>0</v>
      </c>
      <c r="L14033" t="s">
        <v>1083</v>
      </c>
      <c r="M14033" t="s">
        <v>1083</v>
      </c>
      <c r="N14033">
        <v>300000</v>
      </c>
      <c r="O14033" t="s">
        <v>7876</v>
      </c>
      <c r="P14033" t="s">
        <v>16113</v>
      </c>
      <c r="Q14033">
        <v>300</v>
      </c>
      <c r="R14033" s="117" t="s">
        <v>16111</v>
      </c>
      <c r="S14033" s="117" t="s">
        <v>14589</v>
      </c>
      <c r="T14033" t="s">
        <v>12136</v>
      </c>
      <c r="U14033" t="s">
        <v>10772</v>
      </c>
    </row>
    <row r="14034" spans="1:21">
      <c r="A14034" s="117" t="s">
        <v>17396</v>
      </c>
      <c r="B14034" t="s">
        <v>14590</v>
      </c>
      <c r="C14034" t="s">
        <v>14590</v>
      </c>
      <c r="D14034">
        <v>68</v>
      </c>
      <c r="E14034">
        <v>62</v>
      </c>
      <c r="F14034">
        <v>68</v>
      </c>
      <c r="G14034">
        <v>62</v>
      </c>
      <c r="H14034">
        <v>1</v>
      </c>
      <c r="I14034">
        <v>1</v>
      </c>
      <c r="J14034">
        <v>0</v>
      </c>
      <c r="K14034" s="194">
        <v>0</v>
      </c>
      <c r="L14034" t="s">
        <v>1083</v>
      </c>
      <c r="M14034" t="s">
        <v>1083</v>
      </c>
      <c r="N14034">
        <v>140000</v>
      </c>
      <c r="O14034" t="s">
        <v>7876</v>
      </c>
      <c r="P14034" t="s">
        <v>17382</v>
      </c>
      <c r="Q14034">
        <v>140</v>
      </c>
      <c r="R14034" s="117" t="s">
        <v>16111</v>
      </c>
      <c r="S14034" s="117" t="s">
        <v>14589</v>
      </c>
      <c r="T14034" t="s">
        <v>12136</v>
      </c>
      <c r="U14034" t="s">
        <v>10772</v>
      </c>
    </row>
    <row r="14035" spans="1:21">
      <c r="A14035" s="117" t="s">
        <v>25810</v>
      </c>
      <c r="B14035" t="s">
        <v>14590</v>
      </c>
      <c r="C14035" t="s">
        <v>14590</v>
      </c>
      <c r="D14035">
        <v>68</v>
      </c>
      <c r="E14035">
        <v>62</v>
      </c>
      <c r="F14035">
        <v>68</v>
      </c>
      <c r="G14035">
        <v>62</v>
      </c>
      <c r="H14035">
        <v>1</v>
      </c>
      <c r="I14035">
        <v>1</v>
      </c>
      <c r="J14035">
        <v>0</v>
      </c>
      <c r="K14035" s="194">
        <v>0</v>
      </c>
      <c r="L14035" t="s">
        <v>1083</v>
      </c>
      <c r="M14035" t="s">
        <v>1083</v>
      </c>
      <c r="N14035">
        <v>250000</v>
      </c>
      <c r="O14035" t="s">
        <v>7876</v>
      </c>
      <c r="P14035" t="s">
        <v>18402</v>
      </c>
      <c r="Q14035">
        <v>250</v>
      </c>
      <c r="R14035" s="117" t="s">
        <v>16111</v>
      </c>
      <c r="S14035" s="117" t="s">
        <v>14589</v>
      </c>
      <c r="T14035" t="s">
        <v>12136</v>
      </c>
      <c r="U14035" t="s">
        <v>10772</v>
      </c>
    </row>
    <row r="14036" spans="1:21">
      <c r="A14036" s="117" t="s">
        <v>18912</v>
      </c>
      <c r="B14036" t="s">
        <v>14590</v>
      </c>
      <c r="C14036" t="s">
        <v>14590</v>
      </c>
      <c r="D14036">
        <v>68</v>
      </c>
      <c r="E14036">
        <v>62</v>
      </c>
      <c r="F14036">
        <v>68</v>
      </c>
      <c r="G14036">
        <v>62</v>
      </c>
      <c r="H14036">
        <v>1</v>
      </c>
      <c r="I14036">
        <v>1</v>
      </c>
      <c r="J14036">
        <v>0</v>
      </c>
      <c r="K14036" s="194">
        <v>0</v>
      </c>
      <c r="L14036" t="s">
        <v>1083</v>
      </c>
      <c r="M14036" t="s">
        <v>1083</v>
      </c>
      <c r="O14036" t="s">
        <v>7876</v>
      </c>
      <c r="P14036" t="s">
        <v>18402</v>
      </c>
      <c r="R14036" s="117" t="s">
        <v>16111</v>
      </c>
      <c r="S14036" s="117" t="s">
        <v>14589</v>
      </c>
      <c r="T14036" t="s">
        <v>12136</v>
      </c>
      <c r="U14036" t="s">
        <v>10772</v>
      </c>
    </row>
    <row r="14037" spans="1:21">
      <c r="A14037" s="117" t="s">
        <v>21353</v>
      </c>
      <c r="B14037" t="s">
        <v>14590</v>
      </c>
      <c r="C14037" t="s">
        <v>14590</v>
      </c>
      <c r="D14037">
        <v>68</v>
      </c>
      <c r="E14037">
        <v>62</v>
      </c>
      <c r="F14037">
        <v>68</v>
      </c>
      <c r="G14037">
        <v>62</v>
      </c>
      <c r="H14037">
        <v>1</v>
      </c>
      <c r="I14037">
        <v>1</v>
      </c>
      <c r="J14037">
        <v>0</v>
      </c>
      <c r="K14037" s="194">
        <v>0</v>
      </c>
      <c r="L14037" t="s">
        <v>1083</v>
      </c>
      <c r="M14037" t="s">
        <v>1083</v>
      </c>
      <c r="O14037" t="s">
        <v>7876</v>
      </c>
      <c r="P14037" t="s">
        <v>13905</v>
      </c>
      <c r="R14037" s="117" t="s">
        <v>16111</v>
      </c>
      <c r="S14037" s="117" t="s">
        <v>14589</v>
      </c>
      <c r="T14037" t="s">
        <v>12136</v>
      </c>
      <c r="U14037" t="s">
        <v>10772</v>
      </c>
    </row>
    <row r="14038" spans="1:21">
      <c r="A14038" s="117" t="s">
        <v>18655</v>
      </c>
      <c r="B14038" t="s">
        <v>14590</v>
      </c>
      <c r="C14038" t="s">
        <v>14590</v>
      </c>
      <c r="D14038">
        <v>68</v>
      </c>
      <c r="E14038">
        <v>62</v>
      </c>
      <c r="F14038">
        <v>68</v>
      </c>
      <c r="G14038">
        <v>62</v>
      </c>
      <c r="H14038">
        <v>1</v>
      </c>
      <c r="I14038">
        <v>1</v>
      </c>
      <c r="J14038">
        <v>2</v>
      </c>
      <c r="K14038" s="194">
        <v>2</v>
      </c>
      <c r="L14038" t="s">
        <v>1083</v>
      </c>
      <c r="M14038" t="s">
        <v>1083</v>
      </c>
      <c r="O14038" t="s">
        <v>7876</v>
      </c>
      <c r="P14038" t="s">
        <v>18402</v>
      </c>
      <c r="R14038" s="117" t="s">
        <v>16111</v>
      </c>
      <c r="S14038" s="117" t="s">
        <v>14589</v>
      </c>
      <c r="T14038" t="s">
        <v>12136</v>
      </c>
      <c r="U14038" t="s">
        <v>10772</v>
      </c>
    </row>
    <row r="14039" spans="1:21">
      <c r="A14039" s="117" t="s">
        <v>18656</v>
      </c>
      <c r="B14039" t="s">
        <v>14590</v>
      </c>
      <c r="C14039" t="s">
        <v>14590</v>
      </c>
      <c r="D14039">
        <v>68</v>
      </c>
      <c r="E14039">
        <v>62</v>
      </c>
      <c r="F14039">
        <v>68</v>
      </c>
      <c r="G14039">
        <v>62</v>
      </c>
      <c r="H14039">
        <v>1</v>
      </c>
      <c r="I14039">
        <v>1</v>
      </c>
      <c r="J14039">
        <v>2</v>
      </c>
      <c r="K14039" s="194">
        <v>2</v>
      </c>
      <c r="L14039" t="s">
        <v>1083</v>
      </c>
      <c r="M14039" t="s">
        <v>1083</v>
      </c>
      <c r="O14039" t="s">
        <v>7876</v>
      </c>
      <c r="P14039" t="s">
        <v>18402</v>
      </c>
      <c r="R14039" s="117" t="s">
        <v>16111</v>
      </c>
      <c r="S14039" s="117" t="s">
        <v>14589</v>
      </c>
      <c r="T14039" t="s">
        <v>12136</v>
      </c>
      <c r="U14039" t="s">
        <v>10772</v>
      </c>
    </row>
    <row r="14040" spans="1:21">
      <c r="A14040" s="117" t="s">
        <v>17020</v>
      </c>
      <c r="B14040" t="s">
        <v>14590</v>
      </c>
      <c r="C14040" t="s">
        <v>14590</v>
      </c>
      <c r="D14040">
        <v>68</v>
      </c>
      <c r="E14040">
        <v>62</v>
      </c>
      <c r="F14040">
        <v>68</v>
      </c>
      <c r="G14040">
        <v>62</v>
      </c>
      <c r="H14040">
        <v>1</v>
      </c>
      <c r="I14040">
        <v>1</v>
      </c>
      <c r="J14040">
        <v>0</v>
      </c>
      <c r="K14040" s="194">
        <v>0</v>
      </c>
      <c r="L14040" t="s">
        <v>1083</v>
      </c>
      <c r="M14040" t="s">
        <v>1083</v>
      </c>
      <c r="N14040">
        <v>270000</v>
      </c>
      <c r="O14040" t="s">
        <v>7876</v>
      </c>
      <c r="P14040" t="s">
        <v>12310</v>
      </c>
      <c r="Q14040">
        <v>270</v>
      </c>
      <c r="R14040" s="117" t="s">
        <v>16111</v>
      </c>
      <c r="S14040" s="117" t="s">
        <v>14589</v>
      </c>
      <c r="T14040" t="s">
        <v>12136</v>
      </c>
      <c r="U14040" t="s">
        <v>10772</v>
      </c>
    </row>
    <row r="14041" spans="1:21">
      <c r="A14041" s="117" t="s">
        <v>16119</v>
      </c>
      <c r="B14041" t="s">
        <v>14590</v>
      </c>
      <c r="C14041" t="s">
        <v>14590</v>
      </c>
      <c r="D14041">
        <v>75</v>
      </c>
      <c r="E14041">
        <v>69</v>
      </c>
      <c r="F14041">
        <v>75</v>
      </c>
      <c r="G14041">
        <v>69</v>
      </c>
      <c r="H14041">
        <v>1</v>
      </c>
      <c r="I14041">
        <v>1</v>
      </c>
      <c r="J14041">
        <v>0</v>
      </c>
      <c r="K14041" s="194">
        <v>0</v>
      </c>
      <c r="L14041" t="s">
        <v>1083</v>
      </c>
      <c r="M14041" t="s">
        <v>1083</v>
      </c>
      <c r="N14041">
        <v>300000</v>
      </c>
      <c r="O14041" t="s">
        <v>7876</v>
      </c>
      <c r="P14041" t="s">
        <v>16113</v>
      </c>
      <c r="Q14041">
        <v>300</v>
      </c>
      <c r="R14041" s="117" t="s">
        <v>16111</v>
      </c>
      <c r="S14041" s="117" t="s">
        <v>14589</v>
      </c>
      <c r="T14041" t="s">
        <v>12136</v>
      </c>
      <c r="U14041" t="s">
        <v>10772</v>
      </c>
    </row>
    <row r="14042" spans="1:21">
      <c r="A14042" s="117" t="s">
        <v>21354</v>
      </c>
      <c r="B14042" t="s">
        <v>14590</v>
      </c>
      <c r="C14042" t="s">
        <v>14590</v>
      </c>
      <c r="D14042">
        <v>68</v>
      </c>
      <c r="E14042">
        <v>62</v>
      </c>
      <c r="F14042">
        <v>68</v>
      </c>
      <c r="G14042">
        <v>62</v>
      </c>
      <c r="H14042">
        <v>1</v>
      </c>
      <c r="I14042">
        <v>1</v>
      </c>
      <c r="J14042">
        <v>0</v>
      </c>
      <c r="K14042" s="194">
        <v>0</v>
      </c>
      <c r="L14042" t="s">
        <v>1083</v>
      </c>
      <c r="M14042" t="s">
        <v>1083</v>
      </c>
      <c r="O14042" t="s">
        <v>7876</v>
      </c>
      <c r="P14042" t="s">
        <v>18402</v>
      </c>
      <c r="R14042" s="117" t="s">
        <v>16111</v>
      </c>
      <c r="S14042" s="117" t="s">
        <v>14589</v>
      </c>
      <c r="T14042" t="s">
        <v>12136</v>
      </c>
      <c r="U14042" t="s">
        <v>10772</v>
      </c>
    </row>
    <row r="14043" spans="1:21">
      <c r="A14043" s="117" t="s">
        <v>19401</v>
      </c>
      <c r="B14043" t="s">
        <v>14590</v>
      </c>
      <c r="C14043" t="s">
        <v>14590</v>
      </c>
      <c r="D14043">
        <v>68</v>
      </c>
      <c r="E14043">
        <v>62</v>
      </c>
      <c r="F14043">
        <v>68</v>
      </c>
      <c r="G14043">
        <v>62</v>
      </c>
      <c r="H14043">
        <v>1</v>
      </c>
      <c r="I14043">
        <v>1</v>
      </c>
      <c r="J14043">
        <v>0</v>
      </c>
      <c r="K14043" s="194">
        <v>0</v>
      </c>
      <c r="L14043" t="s">
        <v>1083</v>
      </c>
      <c r="M14043" t="s">
        <v>1083</v>
      </c>
      <c r="O14043" t="s">
        <v>7876</v>
      </c>
      <c r="P14043" t="s">
        <v>18402</v>
      </c>
      <c r="R14043" s="117" t="s">
        <v>16111</v>
      </c>
      <c r="S14043" s="117" t="s">
        <v>14589</v>
      </c>
      <c r="T14043" t="s">
        <v>12136</v>
      </c>
      <c r="U14043" t="s">
        <v>10772</v>
      </c>
    </row>
    <row r="14044" spans="1:21">
      <c r="A14044" s="117" t="s">
        <v>16120</v>
      </c>
      <c r="B14044" t="s">
        <v>14590</v>
      </c>
      <c r="C14044" t="s">
        <v>14590</v>
      </c>
      <c r="D14044">
        <v>75</v>
      </c>
      <c r="E14044">
        <v>69</v>
      </c>
      <c r="F14044">
        <v>75</v>
      </c>
      <c r="G14044">
        <v>69</v>
      </c>
      <c r="H14044">
        <v>1</v>
      </c>
      <c r="I14044">
        <v>1</v>
      </c>
      <c r="J14044">
        <v>0</v>
      </c>
      <c r="K14044" s="194">
        <v>0</v>
      </c>
      <c r="L14044" t="s">
        <v>1083</v>
      </c>
      <c r="M14044" t="s">
        <v>1083</v>
      </c>
      <c r="N14044">
        <v>300000</v>
      </c>
      <c r="O14044" t="s">
        <v>7876</v>
      </c>
      <c r="P14044" t="s">
        <v>16113</v>
      </c>
      <c r="Q14044">
        <v>300</v>
      </c>
      <c r="R14044" s="117" t="s">
        <v>16111</v>
      </c>
      <c r="S14044" s="117" t="s">
        <v>14589</v>
      </c>
      <c r="T14044" t="s">
        <v>12136</v>
      </c>
      <c r="U14044" t="s">
        <v>10772</v>
      </c>
    </row>
    <row r="14045" spans="1:21">
      <c r="A14045" s="117" t="s">
        <v>21978</v>
      </c>
      <c r="B14045" t="s">
        <v>14590</v>
      </c>
      <c r="C14045" t="s">
        <v>14590</v>
      </c>
      <c r="D14045">
        <v>68</v>
      </c>
      <c r="E14045">
        <v>62</v>
      </c>
      <c r="F14045">
        <v>68</v>
      </c>
      <c r="G14045">
        <v>62</v>
      </c>
      <c r="H14045">
        <v>1</v>
      </c>
      <c r="I14045">
        <v>1</v>
      </c>
      <c r="J14045">
        <v>0</v>
      </c>
      <c r="K14045" s="194">
        <v>0</v>
      </c>
      <c r="L14045" t="s">
        <v>1083</v>
      </c>
      <c r="M14045" t="s">
        <v>1083</v>
      </c>
      <c r="O14045" t="s">
        <v>7876</v>
      </c>
      <c r="P14045" t="s">
        <v>18402</v>
      </c>
      <c r="R14045" s="117" t="s">
        <v>16111</v>
      </c>
      <c r="S14045" s="117" t="s">
        <v>14589</v>
      </c>
      <c r="T14045" t="s">
        <v>12136</v>
      </c>
      <c r="U14045" t="s">
        <v>10772</v>
      </c>
    </row>
    <row r="14046" spans="1:21">
      <c r="A14046" s="117" t="s">
        <v>17021</v>
      </c>
      <c r="B14046" t="s">
        <v>14590</v>
      </c>
      <c r="C14046" t="s">
        <v>14590</v>
      </c>
      <c r="D14046">
        <v>68</v>
      </c>
      <c r="E14046">
        <v>62</v>
      </c>
      <c r="F14046">
        <v>68</v>
      </c>
      <c r="G14046">
        <v>62</v>
      </c>
      <c r="H14046">
        <v>1</v>
      </c>
      <c r="I14046">
        <v>1</v>
      </c>
      <c r="J14046">
        <v>0</v>
      </c>
      <c r="K14046" s="194">
        <v>0</v>
      </c>
      <c r="L14046" t="s">
        <v>1083</v>
      </c>
      <c r="M14046" t="s">
        <v>1083</v>
      </c>
      <c r="N14046">
        <v>300000</v>
      </c>
      <c r="O14046" t="s">
        <v>7876</v>
      </c>
      <c r="P14046" t="s">
        <v>12112</v>
      </c>
      <c r="Q14046">
        <v>300</v>
      </c>
      <c r="R14046" s="117" t="s">
        <v>16111</v>
      </c>
      <c r="S14046" s="117" t="s">
        <v>14589</v>
      </c>
      <c r="T14046" t="s">
        <v>12136</v>
      </c>
      <c r="U14046" t="s">
        <v>10772</v>
      </c>
    </row>
    <row r="14047" spans="1:21">
      <c r="A14047" s="117" t="s">
        <v>21979</v>
      </c>
      <c r="B14047" t="s">
        <v>14590</v>
      </c>
      <c r="C14047" t="s">
        <v>14590</v>
      </c>
      <c r="D14047">
        <v>68</v>
      </c>
      <c r="E14047">
        <v>62</v>
      </c>
      <c r="F14047">
        <v>68</v>
      </c>
      <c r="G14047">
        <v>62</v>
      </c>
      <c r="H14047">
        <v>1</v>
      </c>
      <c r="I14047">
        <v>1</v>
      </c>
      <c r="J14047">
        <v>0</v>
      </c>
      <c r="K14047" s="194">
        <v>0</v>
      </c>
      <c r="L14047" t="s">
        <v>1083</v>
      </c>
      <c r="M14047" t="s">
        <v>1083</v>
      </c>
      <c r="O14047" t="s">
        <v>7876</v>
      </c>
      <c r="P14047" t="s">
        <v>13905</v>
      </c>
      <c r="R14047" s="117" t="s">
        <v>16111</v>
      </c>
      <c r="S14047" s="117" t="s">
        <v>14589</v>
      </c>
      <c r="T14047" t="s">
        <v>12136</v>
      </c>
      <c r="U14047" t="s">
        <v>10772</v>
      </c>
    </row>
    <row r="14048" spans="1:21">
      <c r="A14048" s="117" t="s">
        <v>21980</v>
      </c>
      <c r="B14048" t="s">
        <v>14590</v>
      </c>
      <c r="C14048" t="s">
        <v>14590</v>
      </c>
      <c r="D14048">
        <v>68</v>
      </c>
      <c r="E14048">
        <v>62</v>
      </c>
      <c r="F14048">
        <v>68</v>
      </c>
      <c r="G14048">
        <v>62</v>
      </c>
      <c r="H14048">
        <v>1</v>
      </c>
      <c r="I14048">
        <v>1</v>
      </c>
      <c r="J14048">
        <v>0</v>
      </c>
      <c r="K14048" s="194">
        <v>0</v>
      </c>
      <c r="L14048" t="s">
        <v>1083</v>
      </c>
      <c r="M14048" t="s">
        <v>1083</v>
      </c>
      <c r="O14048" t="s">
        <v>7876</v>
      </c>
      <c r="P14048" t="s">
        <v>18411</v>
      </c>
      <c r="R14048" s="117" t="s">
        <v>16111</v>
      </c>
      <c r="S14048" s="117" t="s">
        <v>14589</v>
      </c>
      <c r="T14048" t="s">
        <v>12136</v>
      </c>
      <c r="U14048" t="s">
        <v>10772</v>
      </c>
    </row>
    <row r="14049" spans="1:21">
      <c r="A14049" s="117" t="s">
        <v>17022</v>
      </c>
      <c r="B14049" t="s">
        <v>14590</v>
      </c>
      <c r="C14049" t="s">
        <v>14590</v>
      </c>
      <c r="D14049">
        <v>75</v>
      </c>
      <c r="E14049">
        <v>69</v>
      </c>
      <c r="F14049">
        <v>75</v>
      </c>
      <c r="G14049">
        <v>69</v>
      </c>
      <c r="H14049">
        <v>1</v>
      </c>
      <c r="I14049">
        <v>1</v>
      </c>
      <c r="J14049">
        <v>0</v>
      </c>
      <c r="K14049" s="194">
        <v>0</v>
      </c>
      <c r="L14049" t="s">
        <v>1083</v>
      </c>
      <c r="M14049" t="s">
        <v>1083</v>
      </c>
      <c r="N14049">
        <v>300000</v>
      </c>
      <c r="O14049" t="s">
        <v>7876</v>
      </c>
      <c r="P14049" t="s">
        <v>16113</v>
      </c>
      <c r="Q14049">
        <v>300</v>
      </c>
      <c r="R14049" s="117" t="s">
        <v>16111</v>
      </c>
      <c r="S14049" s="117" t="s">
        <v>14589</v>
      </c>
      <c r="T14049" t="s">
        <v>12136</v>
      </c>
      <c r="U14049" t="s">
        <v>10772</v>
      </c>
    </row>
    <row r="14050" spans="1:21">
      <c r="A14050" s="117" t="s">
        <v>17023</v>
      </c>
      <c r="B14050" t="s">
        <v>14590</v>
      </c>
      <c r="C14050" t="s">
        <v>14590</v>
      </c>
      <c r="D14050">
        <v>68</v>
      </c>
      <c r="E14050">
        <v>62</v>
      </c>
      <c r="F14050">
        <v>68</v>
      </c>
      <c r="G14050">
        <v>62</v>
      </c>
      <c r="H14050">
        <v>1</v>
      </c>
      <c r="I14050">
        <v>1</v>
      </c>
      <c r="J14050">
        <v>0</v>
      </c>
      <c r="K14050" s="194">
        <v>0</v>
      </c>
      <c r="L14050" t="s">
        <v>1083</v>
      </c>
      <c r="M14050" t="s">
        <v>1083</v>
      </c>
      <c r="N14050">
        <v>470000</v>
      </c>
      <c r="O14050" t="s">
        <v>7876</v>
      </c>
      <c r="P14050" t="s">
        <v>13967</v>
      </c>
      <c r="Q14050">
        <v>470</v>
      </c>
      <c r="R14050" s="117" t="s">
        <v>16111</v>
      </c>
      <c r="S14050" s="117" t="s">
        <v>14589</v>
      </c>
      <c r="T14050" t="s">
        <v>12136</v>
      </c>
      <c r="U14050" t="s">
        <v>10772</v>
      </c>
    </row>
    <row r="14051" spans="1:21">
      <c r="A14051" s="117" t="s">
        <v>17024</v>
      </c>
      <c r="B14051" t="s">
        <v>14590</v>
      </c>
      <c r="C14051" t="s">
        <v>14590</v>
      </c>
      <c r="D14051">
        <v>68</v>
      </c>
      <c r="E14051">
        <v>62</v>
      </c>
      <c r="F14051">
        <v>68</v>
      </c>
      <c r="G14051">
        <v>62</v>
      </c>
      <c r="H14051">
        <v>1</v>
      </c>
      <c r="I14051">
        <v>1</v>
      </c>
      <c r="J14051">
        <v>0</v>
      </c>
      <c r="K14051" s="194">
        <v>0</v>
      </c>
      <c r="L14051" t="s">
        <v>1083</v>
      </c>
      <c r="M14051" t="s">
        <v>1083</v>
      </c>
      <c r="N14051">
        <v>320000</v>
      </c>
      <c r="O14051" t="s">
        <v>7876</v>
      </c>
      <c r="P14051" t="s">
        <v>8780</v>
      </c>
      <c r="Q14051">
        <v>320</v>
      </c>
      <c r="R14051" s="117" t="s">
        <v>16111</v>
      </c>
      <c r="S14051" s="117" t="s">
        <v>14589</v>
      </c>
      <c r="T14051" t="s">
        <v>12136</v>
      </c>
      <c r="U14051" t="s">
        <v>10772</v>
      </c>
    </row>
    <row r="14052" spans="1:21">
      <c r="A14052" s="117" t="s">
        <v>13711</v>
      </c>
      <c r="B14052" t="s">
        <v>14590</v>
      </c>
      <c r="C14052" t="s">
        <v>14590</v>
      </c>
      <c r="D14052">
        <v>68</v>
      </c>
      <c r="E14052">
        <v>62</v>
      </c>
      <c r="F14052">
        <v>68</v>
      </c>
      <c r="G14052">
        <v>62</v>
      </c>
      <c r="H14052">
        <v>1</v>
      </c>
      <c r="I14052">
        <v>1</v>
      </c>
      <c r="J14052">
        <v>0</v>
      </c>
      <c r="K14052" s="194">
        <v>0</v>
      </c>
      <c r="L14052" t="s">
        <v>1083</v>
      </c>
      <c r="M14052" t="s">
        <v>1083</v>
      </c>
      <c r="N14052">
        <v>300000</v>
      </c>
      <c r="O14052" t="s">
        <v>7876</v>
      </c>
      <c r="P14052" t="s">
        <v>8780</v>
      </c>
      <c r="Q14052">
        <v>300</v>
      </c>
      <c r="R14052" s="117" t="s">
        <v>16111</v>
      </c>
      <c r="S14052" s="117" t="s">
        <v>14589</v>
      </c>
      <c r="T14052" t="s">
        <v>12136</v>
      </c>
      <c r="U14052" t="s">
        <v>10772</v>
      </c>
    </row>
    <row r="14053" spans="1:21">
      <c r="A14053" s="117" t="s">
        <v>13712</v>
      </c>
      <c r="B14053" t="s">
        <v>14590</v>
      </c>
      <c r="C14053" t="s">
        <v>14590</v>
      </c>
      <c r="D14053">
        <v>68</v>
      </c>
      <c r="E14053">
        <v>62</v>
      </c>
      <c r="F14053">
        <v>68</v>
      </c>
      <c r="G14053">
        <v>62</v>
      </c>
      <c r="H14053">
        <v>1</v>
      </c>
      <c r="I14053">
        <v>1</v>
      </c>
      <c r="J14053">
        <v>0</v>
      </c>
      <c r="K14053" s="194">
        <v>0</v>
      </c>
      <c r="L14053" t="s">
        <v>1083</v>
      </c>
      <c r="M14053" t="s">
        <v>1083</v>
      </c>
      <c r="N14053">
        <v>160000</v>
      </c>
      <c r="O14053" t="s">
        <v>7876</v>
      </c>
      <c r="P14053" t="s">
        <v>12312</v>
      </c>
      <c r="Q14053">
        <v>160</v>
      </c>
      <c r="R14053" s="117" t="s">
        <v>16111</v>
      </c>
      <c r="S14053" s="117" t="s">
        <v>14589</v>
      </c>
      <c r="T14053" t="s">
        <v>12136</v>
      </c>
      <c r="U14053" t="s">
        <v>10772</v>
      </c>
    </row>
    <row r="14054" spans="1:21">
      <c r="A14054" s="117" t="s">
        <v>21355</v>
      </c>
      <c r="B14054" t="s">
        <v>14590</v>
      </c>
      <c r="C14054" t="s">
        <v>14590</v>
      </c>
      <c r="D14054">
        <v>68</v>
      </c>
      <c r="E14054">
        <v>62</v>
      </c>
      <c r="F14054">
        <v>68</v>
      </c>
      <c r="G14054">
        <v>62</v>
      </c>
      <c r="H14054">
        <v>1</v>
      </c>
      <c r="I14054">
        <v>1</v>
      </c>
      <c r="J14054">
        <v>0</v>
      </c>
      <c r="K14054" s="194">
        <v>0</v>
      </c>
      <c r="L14054" t="s">
        <v>1083</v>
      </c>
      <c r="M14054" t="s">
        <v>1083</v>
      </c>
      <c r="O14054" t="s">
        <v>7876</v>
      </c>
      <c r="P14054" t="s">
        <v>18402</v>
      </c>
      <c r="R14054" s="117" t="s">
        <v>16111</v>
      </c>
      <c r="S14054" s="117" t="s">
        <v>14589</v>
      </c>
      <c r="T14054" t="s">
        <v>12136</v>
      </c>
      <c r="U14054" t="s">
        <v>10772</v>
      </c>
    </row>
    <row r="14055" spans="1:21">
      <c r="A14055" s="117" t="s">
        <v>17025</v>
      </c>
      <c r="B14055" t="s">
        <v>14590</v>
      </c>
      <c r="C14055" t="s">
        <v>14590</v>
      </c>
      <c r="D14055">
        <v>68</v>
      </c>
      <c r="E14055">
        <v>62</v>
      </c>
      <c r="F14055">
        <v>68</v>
      </c>
      <c r="G14055">
        <v>62</v>
      </c>
      <c r="H14055">
        <v>1</v>
      </c>
      <c r="I14055">
        <v>1</v>
      </c>
      <c r="J14055">
        <v>0</v>
      </c>
      <c r="K14055" s="194">
        <v>0</v>
      </c>
      <c r="L14055" t="s">
        <v>1083</v>
      </c>
      <c r="M14055" t="s">
        <v>1083</v>
      </c>
      <c r="N14055">
        <v>250000</v>
      </c>
      <c r="O14055" t="s">
        <v>7876</v>
      </c>
      <c r="P14055" t="s">
        <v>12312</v>
      </c>
      <c r="Q14055">
        <v>250</v>
      </c>
      <c r="R14055" s="117" t="s">
        <v>16111</v>
      </c>
      <c r="S14055" s="117" t="s">
        <v>14589</v>
      </c>
      <c r="T14055" t="s">
        <v>12136</v>
      </c>
      <c r="U14055" t="s">
        <v>10772</v>
      </c>
    </row>
    <row r="14056" spans="1:21">
      <c r="A14056" s="117" t="s">
        <v>17026</v>
      </c>
      <c r="B14056" t="s">
        <v>14590</v>
      </c>
      <c r="C14056" t="s">
        <v>14590</v>
      </c>
      <c r="D14056">
        <v>68</v>
      </c>
      <c r="E14056">
        <v>62</v>
      </c>
      <c r="F14056">
        <v>68</v>
      </c>
      <c r="G14056">
        <v>62</v>
      </c>
      <c r="H14056">
        <v>1</v>
      </c>
      <c r="I14056">
        <v>1</v>
      </c>
      <c r="J14056">
        <v>0</v>
      </c>
      <c r="K14056" s="194">
        <v>0</v>
      </c>
      <c r="L14056" t="s">
        <v>1083</v>
      </c>
      <c r="M14056" t="s">
        <v>1083</v>
      </c>
      <c r="N14056">
        <v>320000</v>
      </c>
      <c r="O14056" t="s">
        <v>7876</v>
      </c>
      <c r="P14056" t="s">
        <v>8780</v>
      </c>
      <c r="Q14056">
        <v>320</v>
      </c>
      <c r="R14056" s="117" t="s">
        <v>16111</v>
      </c>
      <c r="S14056" s="117" t="s">
        <v>14589</v>
      </c>
      <c r="T14056" t="s">
        <v>12136</v>
      </c>
      <c r="U14056" t="s">
        <v>10772</v>
      </c>
    </row>
    <row r="14057" spans="1:21">
      <c r="A14057" s="117" t="s">
        <v>19545</v>
      </c>
      <c r="B14057" t="s">
        <v>14590</v>
      </c>
      <c r="C14057" t="s">
        <v>14590</v>
      </c>
      <c r="D14057">
        <v>68</v>
      </c>
      <c r="E14057">
        <v>62</v>
      </c>
      <c r="F14057">
        <v>68</v>
      </c>
      <c r="G14057">
        <v>62</v>
      </c>
      <c r="H14057">
        <v>1</v>
      </c>
      <c r="I14057">
        <v>1</v>
      </c>
      <c r="J14057">
        <v>0</v>
      </c>
      <c r="K14057" s="194">
        <v>0</v>
      </c>
      <c r="L14057" t="s">
        <v>1083</v>
      </c>
      <c r="M14057" t="s">
        <v>1083</v>
      </c>
      <c r="O14057" t="s">
        <v>7876</v>
      </c>
      <c r="P14057" t="s">
        <v>18402</v>
      </c>
      <c r="R14057" s="117" t="s">
        <v>16111</v>
      </c>
      <c r="S14057" s="117" t="s">
        <v>14589</v>
      </c>
      <c r="T14057" t="s">
        <v>12136</v>
      </c>
      <c r="U14057" t="s">
        <v>10772</v>
      </c>
    </row>
    <row r="14058" spans="1:21">
      <c r="A14058" s="117" t="s">
        <v>19402</v>
      </c>
      <c r="B14058" t="s">
        <v>14590</v>
      </c>
      <c r="C14058" t="s">
        <v>14590</v>
      </c>
      <c r="D14058">
        <v>68</v>
      </c>
      <c r="E14058">
        <v>62</v>
      </c>
      <c r="F14058">
        <v>68</v>
      </c>
      <c r="G14058">
        <v>62</v>
      </c>
      <c r="H14058">
        <v>1</v>
      </c>
      <c r="I14058">
        <v>1</v>
      </c>
      <c r="J14058">
        <v>0</v>
      </c>
      <c r="K14058" s="194">
        <v>0</v>
      </c>
      <c r="L14058" t="s">
        <v>1083</v>
      </c>
      <c r="M14058" t="s">
        <v>1083</v>
      </c>
      <c r="O14058" t="s">
        <v>7876</v>
      </c>
      <c r="P14058" t="s">
        <v>13905</v>
      </c>
      <c r="R14058" s="117" t="s">
        <v>16111</v>
      </c>
      <c r="S14058" s="117" t="s">
        <v>14589</v>
      </c>
      <c r="T14058" t="s">
        <v>12136</v>
      </c>
      <c r="U14058" t="s">
        <v>10772</v>
      </c>
    </row>
    <row r="14059" spans="1:21">
      <c r="A14059" s="117" t="s">
        <v>18913</v>
      </c>
      <c r="B14059" t="s">
        <v>14590</v>
      </c>
      <c r="C14059" t="s">
        <v>14590</v>
      </c>
      <c r="D14059">
        <v>68</v>
      </c>
      <c r="E14059">
        <v>62</v>
      </c>
      <c r="F14059">
        <v>68</v>
      </c>
      <c r="G14059">
        <v>62</v>
      </c>
      <c r="H14059">
        <v>1</v>
      </c>
      <c r="I14059">
        <v>1</v>
      </c>
      <c r="J14059">
        <v>0</v>
      </c>
      <c r="K14059" s="194">
        <v>0</v>
      </c>
      <c r="L14059" t="s">
        <v>1083</v>
      </c>
      <c r="M14059" t="s">
        <v>1083</v>
      </c>
      <c r="N14059">
        <v>240000</v>
      </c>
      <c r="O14059" t="s">
        <v>7876</v>
      </c>
      <c r="P14059" t="s">
        <v>18402</v>
      </c>
      <c r="Q14059">
        <v>240</v>
      </c>
      <c r="R14059" s="117" t="s">
        <v>16111</v>
      </c>
      <c r="S14059" s="117" t="s">
        <v>14589</v>
      </c>
      <c r="T14059" t="s">
        <v>12136</v>
      </c>
      <c r="U14059" t="s">
        <v>10772</v>
      </c>
    </row>
    <row r="14060" spans="1:21">
      <c r="A14060" s="117" t="s">
        <v>19403</v>
      </c>
      <c r="B14060" t="s">
        <v>14590</v>
      </c>
      <c r="C14060" t="s">
        <v>14590</v>
      </c>
      <c r="D14060">
        <v>68</v>
      </c>
      <c r="E14060">
        <v>62</v>
      </c>
      <c r="F14060">
        <v>68</v>
      </c>
      <c r="G14060">
        <v>62</v>
      </c>
      <c r="H14060">
        <v>1</v>
      </c>
      <c r="I14060">
        <v>1</v>
      </c>
      <c r="J14060">
        <v>0</v>
      </c>
      <c r="K14060" s="194">
        <v>0</v>
      </c>
      <c r="L14060" t="s">
        <v>1083</v>
      </c>
      <c r="M14060" t="s">
        <v>1083</v>
      </c>
      <c r="O14060" t="s">
        <v>7876</v>
      </c>
      <c r="P14060" t="s">
        <v>18402</v>
      </c>
      <c r="R14060" s="117" t="s">
        <v>16111</v>
      </c>
      <c r="S14060" s="117" t="s">
        <v>14589</v>
      </c>
      <c r="T14060" t="s">
        <v>12136</v>
      </c>
      <c r="U14060" t="s">
        <v>10772</v>
      </c>
    </row>
    <row r="14061" spans="1:21">
      <c r="A14061" s="117" t="s">
        <v>19404</v>
      </c>
      <c r="B14061" t="s">
        <v>14590</v>
      </c>
      <c r="C14061" t="s">
        <v>14590</v>
      </c>
      <c r="D14061">
        <v>68</v>
      </c>
      <c r="E14061">
        <v>62</v>
      </c>
      <c r="F14061">
        <v>68</v>
      </c>
      <c r="G14061">
        <v>62</v>
      </c>
      <c r="H14061">
        <v>1</v>
      </c>
      <c r="I14061">
        <v>1</v>
      </c>
      <c r="J14061">
        <v>0</v>
      </c>
      <c r="K14061" s="194">
        <v>0</v>
      </c>
      <c r="L14061" t="s">
        <v>1083</v>
      </c>
      <c r="M14061" t="s">
        <v>1083</v>
      </c>
      <c r="O14061" t="s">
        <v>7876</v>
      </c>
      <c r="P14061" t="s">
        <v>18402</v>
      </c>
      <c r="R14061" s="117" t="s">
        <v>16111</v>
      </c>
      <c r="S14061" s="117" t="s">
        <v>14589</v>
      </c>
      <c r="T14061" t="s">
        <v>12136</v>
      </c>
      <c r="U14061" t="s">
        <v>10772</v>
      </c>
    </row>
    <row r="14062" spans="1:21">
      <c r="A14062" s="117" t="s">
        <v>20484</v>
      </c>
      <c r="B14062" t="s">
        <v>14590</v>
      </c>
      <c r="C14062" t="s">
        <v>14590</v>
      </c>
      <c r="D14062">
        <v>68</v>
      </c>
      <c r="E14062">
        <v>62</v>
      </c>
      <c r="F14062">
        <v>68</v>
      </c>
      <c r="G14062">
        <v>62</v>
      </c>
      <c r="H14062">
        <v>1</v>
      </c>
      <c r="I14062">
        <v>1</v>
      </c>
      <c r="J14062">
        <v>0</v>
      </c>
      <c r="K14062" s="194">
        <v>0</v>
      </c>
      <c r="L14062" t="s">
        <v>1083</v>
      </c>
      <c r="M14062" t="s">
        <v>1083</v>
      </c>
      <c r="O14062" t="s">
        <v>7876</v>
      </c>
      <c r="P14062" t="s">
        <v>18402</v>
      </c>
      <c r="R14062" s="117" t="s">
        <v>16111</v>
      </c>
      <c r="S14062" s="117" t="s">
        <v>14589</v>
      </c>
      <c r="T14062" t="s">
        <v>12136</v>
      </c>
      <c r="U14062" t="s">
        <v>10772</v>
      </c>
    </row>
    <row r="14063" spans="1:21">
      <c r="A14063" s="117" t="s">
        <v>18914</v>
      </c>
      <c r="B14063" t="s">
        <v>14590</v>
      </c>
      <c r="C14063" t="s">
        <v>14590</v>
      </c>
      <c r="D14063">
        <v>68</v>
      </c>
      <c r="E14063">
        <v>62</v>
      </c>
      <c r="F14063">
        <v>68</v>
      </c>
      <c r="G14063">
        <v>62</v>
      </c>
      <c r="H14063">
        <v>1</v>
      </c>
      <c r="I14063">
        <v>1</v>
      </c>
      <c r="J14063">
        <v>0</v>
      </c>
      <c r="K14063" s="194">
        <v>0</v>
      </c>
      <c r="L14063" t="s">
        <v>1083</v>
      </c>
      <c r="M14063" t="s">
        <v>1083</v>
      </c>
      <c r="O14063" t="s">
        <v>7876</v>
      </c>
      <c r="P14063" t="s">
        <v>13905</v>
      </c>
      <c r="R14063" s="117" t="s">
        <v>16111</v>
      </c>
      <c r="S14063" s="117" t="s">
        <v>14589</v>
      </c>
      <c r="T14063" t="s">
        <v>12136</v>
      </c>
      <c r="U14063" t="s">
        <v>10772</v>
      </c>
    </row>
    <row r="14064" spans="1:21">
      <c r="A14064" s="117" t="s">
        <v>25811</v>
      </c>
      <c r="B14064" t="s">
        <v>14590</v>
      </c>
      <c r="C14064" t="s">
        <v>14590</v>
      </c>
      <c r="D14064">
        <v>68</v>
      </c>
      <c r="E14064">
        <v>62</v>
      </c>
      <c r="F14064">
        <v>68</v>
      </c>
      <c r="G14064">
        <v>62</v>
      </c>
      <c r="H14064">
        <v>1</v>
      </c>
      <c r="I14064">
        <v>1</v>
      </c>
      <c r="J14064">
        <v>0</v>
      </c>
      <c r="K14064" s="194">
        <v>0</v>
      </c>
      <c r="L14064" t="s">
        <v>1083</v>
      </c>
      <c r="M14064" t="s">
        <v>1083</v>
      </c>
      <c r="N14064">
        <v>250000</v>
      </c>
      <c r="O14064" t="s">
        <v>7876</v>
      </c>
      <c r="P14064" t="s">
        <v>18402</v>
      </c>
      <c r="Q14064">
        <v>250</v>
      </c>
      <c r="R14064" s="117" t="s">
        <v>16111</v>
      </c>
      <c r="S14064" s="117" t="s">
        <v>14589</v>
      </c>
      <c r="T14064" t="s">
        <v>12136</v>
      </c>
      <c r="U14064" t="s">
        <v>10772</v>
      </c>
    </row>
    <row r="14065" spans="1:21">
      <c r="A14065" s="117" t="s">
        <v>20485</v>
      </c>
      <c r="B14065" t="s">
        <v>14590</v>
      </c>
      <c r="C14065" t="s">
        <v>14590</v>
      </c>
      <c r="D14065">
        <v>68</v>
      </c>
      <c r="E14065">
        <v>62</v>
      </c>
      <c r="F14065">
        <v>68</v>
      </c>
      <c r="G14065">
        <v>62</v>
      </c>
      <c r="H14065">
        <v>1</v>
      </c>
      <c r="I14065">
        <v>1</v>
      </c>
      <c r="J14065">
        <v>0</v>
      </c>
      <c r="K14065" s="194">
        <v>0</v>
      </c>
      <c r="L14065" t="s">
        <v>1083</v>
      </c>
      <c r="M14065" t="s">
        <v>1083</v>
      </c>
      <c r="O14065" t="s">
        <v>7876</v>
      </c>
      <c r="P14065" t="s">
        <v>13905</v>
      </c>
      <c r="R14065" s="117" t="s">
        <v>16111</v>
      </c>
      <c r="S14065" s="117" t="s">
        <v>14589</v>
      </c>
      <c r="T14065" t="s">
        <v>12136</v>
      </c>
      <c r="U14065" t="s">
        <v>10772</v>
      </c>
    </row>
    <row r="14066" spans="1:21">
      <c r="A14066" s="117" t="s">
        <v>12249</v>
      </c>
      <c r="B14066" t="s">
        <v>14590</v>
      </c>
      <c r="C14066" t="s">
        <v>14590</v>
      </c>
      <c r="D14066">
        <v>68</v>
      </c>
      <c r="E14066">
        <v>62</v>
      </c>
      <c r="F14066">
        <v>68</v>
      </c>
      <c r="G14066">
        <v>62</v>
      </c>
      <c r="H14066">
        <v>1</v>
      </c>
      <c r="I14066">
        <v>1</v>
      </c>
      <c r="J14066">
        <v>0</v>
      </c>
      <c r="K14066" s="194">
        <v>0</v>
      </c>
      <c r="L14066" t="s">
        <v>1083</v>
      </c>
      <c r="M14066" t="s">
        <v>1083</v>
      </c>
      <c r="N14066">
        <v>160000</v>
      </c>
      <c r="O14066" t="s">
        <v>7876</v>
      </c>
      <c r="P14066" t="s">
        <v>12312</v>
      </c>
      <c r="Q14066">
        <v>160</v>
      </c>
      <c r="R14066" s="117" t="s">
        <v>16111</v>
      </c>
      <c r="S14066" s="117" t="s">
        <v>14589</v>
      </c>
      <c r="T14066" t="s">
        <v>12136</v>
      </c>
      <c r="U14066" t="s">
        <v>10772</v>
      </c>
    </row>
    <row r="14067" spans="1:21">
      <c r="A14067" s="117" t="s">
        <v>11748</v>
      </c>
      <c r="B14067" t="s">
        <v>14590</v>
      </c>
      <c r="C14067" t="s">
        <v>14590</v>
      </c>
      <c r="D14067">
        <v>75</v>
      </c>
      <c r="E14067">
        <v>69</v>
      </c>
      <c r="F14067">
        <v>75</v>
      </c>
      <c r="G14067">
        <v>69</v>
      </c>
      <c r="H14067">
        <v>1</v>
      </c>
      <c r="I14067">
        <v>1</v>
      </c>
      <c r="J14067">
        <v>0</v>
      </c>
      <c r="K14067" s="194">
        <v>0</v>
      </c>
      <c r="L14067" t="s">
        <v>1083</v>
      </c>
      <c r="M14067" t="s">
        <v>1083</v>
      </c>
      <c r="O14067" t="s">
        <v>7876</v>
      </c>
      <c r="P14067" t="s">
        <v>11550</v>
      </c>
      <c r="R14067" s="117" t="s">
        <v>16111</v>
      </c>
      <c r="S14067" s="117" t="s">
        <v>14589</v>
      </c>
      <c r="T14067" t="s">
        <v>12136</v>
      </c>
      <c r="U14067" t="s">
        <v>10772</v>
      </c>
    </row>
    <row r="14068" spans="1:21">
      <c r="A14068" s="117" t="s">
        <v>11578</v>
      </c>
      <c r="B14068" t="s">
        <v>14590</v>
      </c>
      <c r="C14068" t="s">
        <v>14590</v>
      </c>
      <c r="D14068">
        <v>75</v>
      </c>
      <c r="E14068">
        <v>69</v>
      </c>
      <c r="F14068">
        <v>75</v>
      </c>
      <c r="G14068">
        <v>69</v>
      </c>
      <c r="H14068">
        <v>1</v>
      </c>
      <c r="I14068">
        <v>1</v>
      </c>
      <c r="J14068">
        <v>0</v>
      </c>
      <c r="K14068" s="194">
        <v>0</v>
      </c>
      <c r="L14068" t="s">
        <v>1083</v>
      </c>
      <c r="M14068" t="s">
        <v>1083</v>
      </c>
      <c r="N14068">
        <v>200000</v>
      </c>
      <c r="O14068" t="s">
        <v>7876</v>
      </c>
      <c r="P14068" t="s">
        <v>11550</v>
      </c>
      <c r="Q14068">
        <v>200</v>
      </c>
      <c r="R14068" s="117" t="s">
        <v>16111</v>
      </c>
      <c r="S14068" s="117" t="s">
        <v>14589</v>
      </c>
      <c r="T14068" t="s">
        <v>12136</v>
      </c>
      <c r="U14068" t="s">
        <v>10772</v>
      </c>
    </row>
    <row r="14069" spans="1:21">
      <c r="A14069" s="117" t="s">
        <v>21356</v>
      </c>
      <c r="B14069" t="s">
        <v>14590</v>
      </c>
      <c r="C14069" t="s">
        <v>14590</v>
      </c>
      <c r="D14069">
        <v>68</v>
      </c>
      <c r="E14069">
        <v>62</v>
      </c>
      <c r="F14069">
        <v>68</v>
      </c>
      <c r="G14069">
        <v>62</v>
      </c>
      <c r="H14069">
        <v>1</v>
      </c>
      <c r="I14069">
        <v>1</v>
      </c>
      <c r="J14069">
        <v>0</v>
      </c>
      <c r="K14069" s="194">
        <v>0</v>
      </c>
      <c r="L14069" t="s">
        <v>1083</v>
      </c>
      <c r="M14069" t="s">
        <v>1083</v>
      </c>
      <c r="N14069">
        <v>230000</v>
      </c>
      <c r="O14069" t="s">
        <v>7876</v>
      </c>
      <c r="P14069" t="s">
        <v>18402</v>
      </c>
      <c r="Q14069">
        <v>230</v>
      </c>
      <c r="R14069" s="117" t="s">
        <v>16111</v>
      </c>
      <c r="S14069" s="117" t="s">
        <v>14589</v>
      </c>
      <c r="T14069" t="s">
        <v>12136</v>
      </c>
      <c r="U14069" t="s">
        <v>10772</v>
      </c>
    </row>
    <row r="14070" spans="1:21">
      <c r="A14070" s="117" t="s">
        <v>18915</v>
      </c>
      <c r="B14070" t="s">
        <v>14590</v>
      </c>
      <c r="C14070" t="s">
        <v>14590</v>
      </c>
      <c r="D14070">
        <v>68</v>
      </c>
      <c r="E14070">
        <v>62</v>
      </c>
      <c r="F14070">
        <v>68</v>
      </c>
      <c r="G14070">
        <v>62</v>
      </c>
      <c r="H14070">
        <v>1</v>
      </c>
      <c r="I14070">
        <v>1</v>
      </c>
      <c r="J14070">
        <v>0</v>
      </c>
      <c r="K14070" s="194">
        <v>0</v>
      </c>
      <c r="L14070" t="s">
        <v>1083</v>
      </c>
      <c r="M14070" t="s">
        <v>1083</v>
      </c>
      <c r="N14070">
        <v>320000</v>
      </c>
      <c r="O14070" t="s">
        <v>7876</v>
      </c>
      <c r="P14070" t="s">
        <v>13905</v>
      </c>
      <c r="Q14070">
        <v>320</v>
      </c>
      <c r="R14070" s="117" t="s">
        <v>16111</v>
      </c>
      <c r="S14070" s="117" t="s">
        <v>14589</v>
      </c>
      <c r="T14070" t="s">
        <v>12136</v>
      </c>
      <c r="U14070" t="s">
        <v>10772</v>
      </c>
    </row>
    <row r="14071" spans="1:21">
      <c r="A14071" s="117" t="s">
        <v>11940</v>
      </c>
      <c r="B14071" t="s">
        <v>14590</v>
      </c>
      <c r="C14071" t="s">
        <v>14590</v>
      </c>
      <c r="D14071">
        <v>68</v>
      </c>
      <c r="E14071">
        <v>62</v>
      </c>
      <c r="F14071">
        <v>68</v>
      </c>
      <c r="G14071">
        <v>62</v>
      </c>
      <c r="H14071">
        <v>1</v>
      </c>
      <c r="I14071">
        <v>1</v>
      </c>
      <c r="J14071">
        <v>0</v>
      </c>
      <c r="K14071" s="194">
        <v>0</v>
      </c>
      <c r="L14071" t="s">
        <v>1083</v>
      </c>
      <c r="M14071" t="s">
        <v>1083</v>
      </c>
      <c r="N14071">
        <v>300000</v>
      </c>
      <c r="O14071" t="s">
        <v>7876</v>
      </c>
      <c r="P14071" t="s">
        <v>12114</v>
      </c>
      <c r="Q14071">
        <v>300</v>
      </c>
      <c r="R14071" s="117" t="s">
        <v>16111</v>
      </c>
      <c r="S14071" s="117" t="s">
        <v>14589</v>
      </c>
      <c r="T14071" t="s">
        <v>12136</v>
      </c>
      <c r="U14071" t="s">
        <v>10772</v>
      </c>
    </row>
    <row r="14072" spans="1:21">
      <c r="A14072" s="117" t="s">
        <v>21357</v>
      </c>
      <c r="B14072" t="s">
        <v>14590</v>
      </c>
      <c r="C14072" t="s">
        <v>14590</v>
      </c>
      <c r="D14072">
        <v>68</v>
      </c>
      <c r="E14072">
        <v>62</v>
      </c>
      <c r="F14072">
        <v>68</v>
      </c>
      <c r="G14072">
        <v>62</v>
      </c>
      <c r="H14072">
        <v>1</v>
      </c>
      <c r="I14072">
        <v>1</v>
      </c>
      <c r="J14072">
        <v>0</v>
      </c>
      <c r="K14072" s="194">
        <v>0</v>
      </c>
      <c r="L14072" t="s">
        <v>1083</v>
      </c>
      <c r="M14072" t="s">
        <v>1083</v>
      </c>
      <c r="N14072">
        <v>450000</v>
      </c>
      <c r="O14072" t="s">
        <v>7876</v>
      </c>
      <c r="P14072" t="s">
        <v>18411</v>
      </c>
      <c r="Q14072">
        <v>450</v>
      </c>
      <c r="R14072" s="117" t="s">
        <v>16111</v>
      </c>
      <c r="S14072" s="117" t="s">
        <v>14589</v>
      </c>
      <c r="T14072" t="s">
        <v>12136</v>
      </c>
      <c r="U14072" t="s">
        <v>10772</v>
      </c>
    </row>
    <row r="14073" spans="1:21">
      <c r="A14073" s="117" t="s">
        <v>21358</v>
      </c>
      <c r="B14073" t="s">
        <v>14590</v>
      </c>
      <c r="C14073" t="s">
        <v>14590</v>
      </c>
      <c r="D14073">
        <v>68</v>
      </c>
      <c r="E14073">
        <v>62</v>
      </c>
      <c r="F14073">
        <v>68</v>
      </c>
      <c r="G14073">
        <v>62</v>
      </c>
      <c r="H14073">
        <v>1</v>
      </c>
      <c r="I14073">
        <v>1</v>
      </c>
      <c r="J14073">
        <v>0</v>
      </c>
      <c r="K14073" s="194">
        <v>0</v>
      </c>
      <c r="L14073" t="s">
        <v>1083</v>
      </c>
      <c r="M14073" t="s">
        <v>1083</v>
      </c>
      <c r="N14073">
        <v>450000</v>
      </c>
      <c r="O14073" t="s">
        <v>7876</v>
      </c>
      <c r="P14073" t="s">
        <v>18411</v>
      </c>
      <c r="Q14073">
        <v>450</v>
      </c>
      <c r="R14073" s="117" t="s">
        <v>16111</v>
      </c>
      <c r="S14073" s="117" t="s">
        <v>14589</v>
      </c>
      <c r="T14073" t="s">
        <v>12136</v>
      </c>
      <c r="U14073" t="s">
        <v>10772</v>
      </c>
    </row>
    <row r="14074" spans="1:21">
      <c r="A14074" s="117" t="s">
        <v>20486</v>
      </c>
      <c r="B14074" t="s">
        <v>14590</v>
      </c>
      <c r="C14074" t="s">
        <v>14590</v>
      </c>
      <c r="D14074">
        <v>68</v>
      </c>
      <c r="E14074">
        <v>62</v>
      </c>
      <c r="F14074">
        <v>68</v>
      </c>
      <c r="G14074">
        <v>62</v>
      </c>
      <c r="H14074">
        <v>1</v>
      </c>
      <c r="I14074">
        <v>1</v>
      </c>
      <c r="J14074">
        <v>0</v>
      </c>
      <c r="K14074" s="194">
        <v>0</v>
      </c>
      <c r="L14074" t="s">
        <v>1083</v>
      </c>
      <c r="M14074" t="s">
        <v>1083</v>
      </c>
      <c r="O14074" t="s">
        <v>7876</v>
      </c>
      <c r="P14074" t="s">
        <v>13905</v>
      </c>
      <c r="R14074" s="117" t="s">
        <v>16111</v>
      </c>
      <c r="S14074" s="117" t="s">
        <v>14589</v>
      </c>
      <c r="T14074" t="s">
        <v>12136</v>
      </c>
      <c r="U14074" t="s">
        <v>10772</v>
      </c>
    </row>
    <row r="14075" spans="1:21">
      <c r="A14075" s="117" t="s">
        <v>25812</v>
      </c>
      <c r="B14075" t="s">
        <v>14590</v>
      </c>
      <c r="C14075" t="s">
        <v>14590</v>
      </c>
      <c r="D14075">
        <v>68</v>
      </c>
      <c r="E14075">
        <v>62</v>
      </c>
      <c r="F14075">
        <v>68</v>
      </c>
      <c r="G14075">
        <v>62</v>
      </c>
      <c r="H14075">
        <v>1</v>
      </c>
      <c r="I14075">
        <v>1</v>
      </c>
      <c r="J14075">
        <v>0</v>
      </c>
      <c r="K14075" s="194">
        <v>0</v>
      </c>
      <c r="L14075" t="s">
        <v>1083</v>
      </c>
      <c r="M14075" t="s">
        <v>1083</v>
      </c>
      <c r="N14075">
        <v>320000</v>
      </c>
      <c r="O14075" t="s">
        <v>7876</v>
      </c>
      <c r="P14075" t="s">
        <v>13905</v>
      </c>
      <c r="Q14075">
        <v>320</v>
      </c>
      <c r="R14075" s="117" t="s">
        <v>16111</v>
      </c>
      <c r="S14075" s="117" t="s">
        <v>14589</v>
      </c>
      <c r="T14075" t="s">
        <v>12136</v>
      </c>
      <c r="U14075" t="s">
        <v>10772</v>
      </c>
    </row>
    <row r="14076" spans="1:21">
      <c r="A14076" s="117" t="s">
        <v>17397</v>
      </c>
      <c r="B14076" t="s">
        <v>14590</v>
      </c>
      <c r="C14076" t="s">
        <v>14590</v>
      </c>
      <c r="D14076">
        <v>75</v>
      </c>
      <c r="E14076">
        <v>69</v>
      </c>
      <c r="F14076">
        <v>75</v>
      </c>
      <c r="G14076">
        <v>69</v>
      </c>
      <c r="H14076">
        <v>1</v>
      </c>
      <c r="I14076">
        <v>1</v>
      </c>
      <c r="J14076">
        <v>0</v>
      </c>
      <c r="K14076" s="194">
        <v>0</v>
      </c>
      <c r="L14076" t="s">
        <v>1083</v>
      </c>
      <c r="M14076" t="s">
        <v>1083</v>
      </c>
      <c r="N14076">
        <v>320000</v>
      </c>
      <c r="O14076" t="s">
        <v>7876</v>
      </c>
      <c r="P14076" t="s">
        <v>8780</v>
      </c>
      <c r="Q14076">
        <v>320</v>
      </c>
      <c r="R14076" s="117" t="s">
        <v>16111</v>
      </c>
      <c r="S14076" s="117" t="s">
        <v>14589</v>
      </c>
      <c r="T14076" t="s">
        <v>12136</v>
      </c>
      <c r="U14076" t="s">
        <v>10772</v>
      </c>
    </row>
    <row r="14077" spans="1:21">
      <c r="A14077" s="117" t="s">
        <v>21359</v>
      </c>
      <c r="B14077" t="s">
        <v>14590</v>
      </c>
      <c r="C14077" t="s">
        <v>14590</v>
      </c>
      <c r="D14077">
        <v>68</v>
      </c>
      <c r="E14077">
        <v>62</v>
      </c>
      <c r="F14077">
        <v>68</v>
      </c>
      <c r="G14077">
        <v>62</v>
      </c>
      <c r="H14077">
        <v>1</v>
      </c>
      <c r="I14077">
        <v>1</v>
      </c>
      <c r="J14077">
        <v>0</v>
      </c>
      <c r="K14077" s="194">
        <v>0</v>
      </c>
      <c r="L14077" t="s">
        <v>1083</v>
      </c>
      <c r="M14077" t="s">
        <v>1083</v>
      </c>
      <c r="O14077" t="s">
        <v>7876</v>
      </c>
      <c r="P14077" t="s">
        <v>13905</v>
      </c>
      <c r="R14077" s="117" t="s">
        <v>16111</v>
      </c>
      <c r="S14077" s="117" t="s">
        <v>14589</v>
      </c>
      <c r="T14077" t="s">
        <v>12136</v>
      </c>
      <c r="U14077" t="s">
        <v>10772</v>
      </c>
    </row>
    <row r="14078" spans="1:21">
      <c r="A14078" s="117" t="s">
        <v>11749</v>
      </c>
      <c r="B14078" t="s">
        <v>14590</v>
      </c>
      <c r="C14078" t="s">
        <v>14590</v>
      </c>
      <c r="D14078">
        <v>75</v>
      </c>
      <c r="E14078">
        <v>69</v>
      </c>
      <c r="F14078">
        <v>75</v>
      </c>
      <c r="G14078">
        <v>69</v>
      </c>
      <c r="H14078">
        <v>1</v>
      </c>
      <c r="I14078">
        <v>1</v>
      </c>
      <c r="J14078">
        <v>0</v>
      </c>
      <c r="K14078" s="194">
        <v>0</v>
      </c>
      <c r="L14078" t="s">
        <v>1083</v>
      </c>
      <c r="M14078" t="s">
        <v>1083</v>
      </c>
      <c r="O14078" t="s">
        <v>7876</v>
      </c>
      <c r="P14078" t="s">
        <v>11556</v>
      </c>
      <c r="R14078" s="117" t="s">
        <v>16111</v>
      </c>
      <c r="S14078" s="117" t="s">
        <v>14589</v>
      </c>
      <c r="T14078" t="s">
        <v>12136</v>
      </c>
      <c r="U14078" t="s">
        <v>10772</v>
      </c>
    </row>
    <row r="14079" spans="1:21">
      <c r="A14079" s="117" t="s">
        <v>11579</v>
      </c>
      <c r="B14079" t="s">
        <v>14590</v>
      </c>
      <c r="C14079" t="s">
        <v>14590</v>
      </c>
      <c r="D14079">
        <v>75</v>
      </c>
      <c r="E14079">
        <v>69</v>
      </c>
      <c r="F14079">
        <v>75</v>
      </c>
      <c r="G14079">
        <v>69</v>
      </c>
      <c r="H14079">
        <v>1</v>
      </c>
      <c r="I14079">
        <v>1</v>
      </c>
      <c r="J14079">
        <v>0</v>
      </c>
      <c r="K14079" s="194">
        <v>0</v>
      </c>
      <c r="L14079" t="s">
        <v>1083</v>
      </c>
      <c r="M14079" t="s">
        <v>1083</v>
      </c>
      <c r="N14079">
        <v>260000</v>
      </c>
      <c r="O14079" t="s">
        <v>7876</v>
      </c>
      <c r="P14079" t="s">
        <v>11556</v>
      </c>
      <c r="Q14079">
        <v>260</v>
      </c>
      <c r="R14079" s="117" t="s">
        <v>16111</v>
      </c>
      <c r="S14079" s="117" t="s">
        <v>14589</v>
      </c>
      <c r="T14079" t="s">
        <v>12136</v>
      </c>
      <c r="U14079" t="s">
        <v>10772</v>
      </c>
    </row>
    <row r="14080" spans="1:21">
      <c r="A14080" s="117" t="s">
        <v>21360</v>
      </c>
      <c r="B14080" t="s">
        <v>14590</v>
      </c>
      <c r="C14080" t="s">
        <v>14590</v>
      </c>
      <c r="D14080">
        <v>68</v>
      </c>
      <c r="E14080">
        <v>62</v>
      </c>
      <c r="F14080">
        <v>68</v>
      </c>
      <c r="G14080">
        <v>62</v>
      </c>
      <c r="H14080">
        <v>1</v>
      </c>
      <c r="I14080">
        <v>1</v>
      </c>
      <c r="J14080">
        <v>0</v>
      </c>
      <c r="K14080" s="194">
        <v>0</v>
      </c>
      <c r="L14080" t="s">
        <v>1083</v>
      </c>
      <c r="M14080" t="s">
        <v>1083</v>
      </c>
      <c r="N14080">
        <v>320000</v>
      </c>
      <c r="O14080" t="s">
        <v>7876</v>
      </c>
      <c r="P14080" t="s">
        <v>13905</v>
      </c>
      <c r="Q14080">
        <v>320</v>
      </c>
      <c r="R14080" s="117" t="s">
        <v>16111</v>
      </c>
      <c r="S14080" s="117" t="s">
        <v>14589</v>
      </c>
      <c r="T14080" t="s">
        <v>12136</v>
      </c>
      <c r="U14080" t="s">
        <v>10772</v>
      </c>
    </row>
    <row r="14081" spans="1:21">
      <c r="A14081" s="117" t="s">
        <v>11941</v>
      </c>
      <c r="B14081" t="s">
        <v>14590</v>
      </c>
      <c r="C14081" t="s">
        <v>14590</v>
      </c>
      <c r="D14081">
        <v>68</v>
      </c>
      <c r="E14081">
        <v>62</v>
      </c>
      <c r="F14081">
        <v>68</v>
      </c>
      <c r="G14081">
        <v>62</v>
      </c>
      <c r="H14081">
        <v>1</v>
      </c>
      <c r="I14081">
        <v>1</v>
      </c>
      <c r="J14081">
        <v>0</v>
      </c>
      <c r="K14081" s="194">
        <v>0</v>
      </c>
      <c r="L14081" t="s">
        <v>1083</v>
      </c>
      <c r="M14081" t="s">
        <v>1083</v>
      </c>
      <c r="N14081">
        <v>300000</v>
      </c>
      <c r="O14081" t="s">
        <v>7876</v>
      </c>
      <c r="P14081" t="s">
        <v>12114</v>
      </c>
      <c r="Q14081">
        <v>300</v>
      </c>
      <c r="R14081" s="117" t="s">
        <v>16111</v>
      </c>
      <c r="S14081" s="117" t="s">
        <v>14589</v>
      </c>
      <c r="T14081" t="s">
        <v>12136</v>
      </c>
      <c r="U14081" t="s">
        <v>10772</v>
      </c>
    </row>
    <row r="14082" spans="1:21">
      <c r="A14082" s="117" t="s">
        <v>13713</v>
      </c>
      <c r="B14082" t="s">
        <v>14590</v>
      </c>
      <c r="C14082" t="s">
        <v>14590</v>
      </c>
      <c r="D14082">
        <v>68</v>
      </c>
      <c r="E14082">
        <v>62</v>
      </c>
      <c r="F14082">
        <v>68</v>
      </c>
      <c r="G14082">
        <v>62</v>
      </c>
      <c r="H14082">
        <v>1</v>
      </c>
      <c r="I14082">
        <v>1</v>
      </c>
      <c r="J14082">
        <v>0</v>
      </c>
      <c r="K14082" s="194">
        <v>0</v>
      </c>
      <c r="L14082" t="s">
        <v>1083</v>
      </c>
      <c r="M14082" t="s">
        <v>1083</v>
      </c>
      <c r="N14082">
        <v>230000</v>
      </c>
      <c r="O14082" t="s">
        <v>7876</v>
      </c>
      <c r="P14082" t="s">
        <v>12312</v>
      </c>
      <c r="Q14082">
        <v>230</v>
      </c>
      <c r="R14082" s="117" t="s">
        <v>16111</v>
      </c>
      <c r="S14082" s="117" t="s">
        <v>14589</v>
      </c>
      <c r="T14082" t="s">
        <v>12136</v>
      </c>
      <c r="U14082" t="s">
        <v>10772</v>
      </c>
    </row>
    <row r="14083" spans="1:21">
      <c r="A14083" s="117" t="s">
        <v>19405</v>
      </c>
      <c r="B14083" t="s">
        <v>14590</v>
      </c>
      <c r="C14083" t="s">
        <v>14590</v>
      </c>
      <c r="D14083">
        <v>68</v>
      </c>
      <c r="E14083">
        <v>62</v>
      </c>
      <c r="F14083">
        <v>68</v>
      </c>
      <c r="G14083">
        <v>62</v>
      </c>
      <c r="H14083">
        <v>1</v>
      </c>
      <c r="I14083">
        <v>1</v>
      </c>
      <c r="J14083">
        <v>0</v>
      </c>
      <c r="K14083" s="194">
        <v>0</v>
      </c>
      <c r="L14083" t="s">
        <v>1083</v>
      </c>
      <c r="M14083" t="s">
        <v>1083</v>
      </c>
      <c r="O14083" t="s">
        <v>7876</v>
      </c>
      <c r="P14083" t="s">
        <v>18411</v>
      </c>
      <c r="R14083" s="117" t="s">
        <v>16111</v>
      </c>
      <c r="S14083" s="117" t="s">
        <v>14589</v>
      </c>
      <c r="T14083" t="s">
        <v>12136</v>
      </c>
      <c r="U14083" t="s">
        <v>10772</v>
      </c>
    </row>
    <row r="14084" spans="1:21">
      <c r="A14084" s="117" t="s">
        <v>16121</v>
      </c>
      <c r="B14084" t="s">
        <v>14590</v>
      </c>
      <c r="C14084" t="s">
        <v>14590</v>
      </c>
      <c r="D14084">
        <v>68</v>
      </c>
      <c r="E14084">
        <v>62</v>
      </c>
      <c r="F14084">
        <v>68</v>
      </c>
      <c r="G14084">
        <v>62</v>
      </c>
      <c r="H14084">
        <v>1</v>
      </c>
      <c r="I14084">
        <v>1</v>
      </c>
      <c r="J14084">
        <v>0</v>
      </c>
      <c r="K14084" s="194">
        <v>0</v>
      </c>
      <c r="L14084" t="s">
        <v>1083</v>
      </c>
      <c r="M14084" t="s">
        <v>1083</v>
      </c>
      <c r="N14084">
        <v>270000</v>
      </c>
      <c r="O14084" t="s">
        <v>7876</v>
      </c>
      <c r="P14084" t="s">
        <v>8780</v>
      </c>
      <c r="Q14084">
        <v>270</v>
      </c>
      <c r="R14084" s="117" t="s">
        <v>16111</v>
      </c>
      <c r="S14084" s="117" t="s">
        <v>14589</v>
      </c>
      <c r="T14084" t="s">
        <v>12136</v>
      </c>
      <c r="U14084" t="s">
        <v>10772</v>
      </c>
    </row>
    <row r="14085" spans="1:21">
      <c r="A14085" s="117" t="s">
        <v>11942</v>
      </c>
      <c r="B14085" t="s">
        <v>14590</v>
      </c>
      <c r="C14085" t="s">
        <v>14590</v>
      </c>
      <c r="D14085">
        <v>68</v>
      </c>
      <c r="E14085">
        <v>62</v>
      </c>
      <c r="F14085">
        <v>68</v>
      </c>
      <c r="G14085">
        <v>62</v>
      </c>
      <c r="H14085">
        <v>1</v>
      </c>
      <c r="I14085">
        <v>1</v>
      </c>
      <c r="J14085">
        <v>0</v>
      </c>
      <c r="K14085" s="194">
        <v>0</v>
      </c>
      <c r="L14085" t="s">
        <v>1083</v>
      </c>
      <c r="M14085" t="s">
        <v>1083</v>
      </c>
      <c r="N14085">
        <v>300000</v>
      </c>
      <c r="O14085" t="s">
        <v>7876</v>
      </c>
      <c r="P14085" t="s">
        <v>12114</v>
      </c>
      <c r="Q14085">
        <v>300</v>
      </c>
      <c r="R14085" s="117" t="s">
        <v>16111</v>
      </c>
      <c r="S14085" s="117" t="s">
        <v>14589</v>
      </c>
      <c r="T14085" t="s">
        <v>12136</v>
      </c>
      <c r="U14085" t="s">
        <v>10772</v>
      </c>
    </row>
    <row r="14086" spans="1:21">
      <c r="A14086" s="117" t="s">
        <v>11943</v>
      </c>
      <c r="B14086" t="s">
        <v>14590</v>
      </c>
      <c r="C14086" t="s">
        <v>14590</v>
      </c>
      <c r="D14086">
        <v>68</v>
      </c>
      <c r="E14086">
        <v>62</v>
      </c>
      <c r="F14086">
        <v>68</v>
      </c>
      <c r="G14086">
        <v>62</v>
      </c>
      <c r="H14086">
        <v>1</v>
      </c>
      <c r="I14086">
        <v>1</v>
      </c>
      <c r="J14086">
        <v>0</v>
      </c>
      <c r="K14086" s="194">
        <v>0</v>
      </c>
      <c r="L14086" t="s">
        <v>1083</v>
      </c>
      <c r="M14086" t="s">
        <v>1083</v>
      </c>
      <c r="N14086">
        <v>300000</v>
      </c>
      <c r="O14086" t="s">
        <v>7876</v>
      </c>
      <c r="P14086" t="s">
        <v>12114</v>
      </c>
      <c r="Q14086">
        <v>300</v>
      </c>
      <c r="R14086" s="117" t="s">
        <v>16111</v>
      </c>
      <c r="S14086" s="117" t="s">
        <v>14589</v>
      </c>
      <c r="T14086" t="s">
        <v>12136</v>
      </c>
      <c r="U14086" t="s">
        <v>10772</v>
      </c>
    </row>
    <row r="14087" spans="1:21">
      <c r="A14087" s="117" t="s">
        <v>11750</v>
      </c>
      <c r="B14087" t="s">
        <v>14590</v>
      </c>
      <c r="C14087" t="s">
        <v>14590</v>
      </c>
      <c r="D14087">
        <v>75</v>
      </c>
      <c r="E14087">
        <v>69</v>
      </c>
      <c r="F14087">
        <v>75</v>
      </c>
      <c r="G14087">
        <v>69</v>
      </c>
      <c r="H14087">
        <v>1</v>
      </c>
      <c r="I14087">
        <v>1</v>
      </c>
      <c r="J14087">
        <v>0</v>
      </c>
      <c r="K14087" s="194">
        <v>0</v>
      </c>
      <c r="L14087" t="s">
        <v>1083</v>
      </c>
      <c r="M14087" t="s">
        <v>1083</v>
      </c>
      <c r="N14087">
        <v>375000</v>
      </c>
      <c r="O14087" t="s">
        <v>7876</v>
      </c>
      <c r="P14087" t="s">
        <v>11552</v>
      </c>
      <c r="Q14087">
        <v>375</v>
      </c>
      <c r="R14087" s="117" t="s">
        <v>16111</v>
      </c>
      <c r="S14087" s="117" t="s">
        <v>14589</v>
      </c>
      <c r="T14087" t="s">
        <v>12136</v>
      </c>
      <c r="U14087" t="s">
        <v>10772</v>
      </c>
    </row>
    <row r="14088" spans="1:21">
      <c r="A14088" s="117" t="s">
        <v>11580</v>
      </c>
      <c r="B14088" t="s">
        <v>14590</v>
      </c>
      <c r="C14088" t="s">
        <v>14590</v>
      </c>
      <c r="D14088">
        <v>75</v>
      </c>
      <c r="E14088">
        <v>69</v>
      </c>
      <c r="F14088">
        <v>75</v>
      </c>
      <c r="G14088">
        <v>69</v>
      </c>
      <c r="H14088">
        <v>1</v>
      </c>
      <c r="I14088">
        <v>1</v>
      </c>
      <c r="J14088">
        <v>0</v>
      </c>
      <c r="K14088" s="194">
        <v>0</v>
      </c>
      <c r="L14088" t="s">
        <v>1083</v>
      </c>
      <c r="M14088" t="s">
        <v>1083</v>
      </c>
      <c r="N14088">
        <v>375000</v>
      </c>
      <c r="O14088" t="s">
        <v>7876</v>
      </c>
      <c r="P14088" t="s">
        <v>11552</v>
      </c>
      <c r="Q14088">
        <v>375</v>
      </c>
      <c r="R14088" s="117" t="s">
        <v>16111</v>
      </c>
      <c r="S14088" s="117" t="s">
        <v>14589</v>
      </c>
      <c r="T14088" t="s">
        <v>12136</v>
      </c>
      <c r="U14088" t="s">
        <v>10772</v>
      </c>
    </row>
    <row r="14089" spans="1:21">
      <c r="A14089" s="117" t="s">
        <v>11751</v>
      </c>
      <c r="B14089" t="s">
        <v>14590</v>
      </c>
      <c r="C14089" t="s">
        <v>14590</v>
      </c>
      <c r="D14089">
        <v>75</v>
      </c>
      <c r="E14089">
        <v>69</v>
      </c>
      <c r="F14089">
        <v>75</v>
      </c>
      <c r="G14089">
        <v>69</v>
      </c>
      <c r="H14089">
        <v>1</v>
      </c>
      <c r="I14089">
        <v>1</v>
      </c>
      <c r="J14089">
        <v>0</v>
      </c>
      <c r="K14089" s="194">
        <v>0</v>
      </c>
      <c r="L14089" t="s">
        <v>1083</v>
      </c>
      <c r="M14089" t="s">
        <v>1083</v>
      </c>
      <c r="N14089">
        <v>300000</v>
      </c>
      <c r="O14089" t="s">
        <v>7876</v>
      </c>
      <c r="P14089" t="s">
        <v>11556</v>
      </c>
      <c r="Q14089">
        <v>300</v>
      </c>
      <c r="R14089" s="117" t="s">
        <v>16111</v>
      </c>
      <c r="S14089" s="117" t="s">
        <v>14589</v>
      </c>
      <c r="T14089" t="s">
        <v>12136</v>
      </c>
      <c r="U14089" t="s">
        <v>10772</v>
      </c>
    </row>
    <row r="14090" spans="1:21">
      <c r="A14090" s="117" t="s">
        <v>11581</v>
      </c>
      <c r="B14090" t="s">
        <v>13815</v>
      </c>
      <c r="C14090" t="s">
        <v>14590</v>
      </c>
      <c r="D14090">
        <v>2</v>
      </c>
      <c r="E14090">
        <v>69</v>
      </c>
      <c r="F14090">
        <v>75</v>
      </c>
      <c r="G14090">
        <v>69</v>
      </c>
      <c r="H14090">
        <v>1</v>
      </c>
      <c r="I14090">
        <v>1</v>
      </c>
      <c r="J14090">
        <v>7</v>
      </c>
      <c r="K14090" s="194">
        <v>0</v>
      </c>
      <c r="L14090" t="s">
        <v>1083</v>
      </c>
      <c r="M14090" t="s">
        <v>1083</v>
      </c>
      <c r="N14090">
        <v>300000</v>
      </c>
      <c r="O14090" t="s">
        <v>7876</v>
      </c>
      <c r="P14090" t="s">
        <v>11556</v>
      </c>
      <c r="Q14090">
        <v>300</v>
      </c>
      <c r="R14090" s="117" t="s">
        <v>16111</v>
      </c>
      <c r="S14090" s="117" t="s">
        <v>14589</v>
      </c>
      <c r="T14090" t="s">
        <v>12136</v>
      </c>
      <c r="U14090" t="s">
        <v>10772</v>
      </c>
    </row>
    <row r="14091" spans="1:21">
      <c r="A14091" s="117" t="s">
        <v>11752</v>
      </c>
      <c r="B14091" t="s">
        <v>14590</v>
      </c>
      <c r="C14091" t="s">
        <v>14590</v>
      </c>
      <c r="D14091">
        <v>75</v>
      </c>
      <c r="E14091">
        <v>69</v>
      </c>
      <c r="F14091">
        <v>75</v>
      </c>
      <c r="G14091">
        <v>69</v>
      </c>
      <c r="H14091">
        <v>1</v>
      </c>
      <c r="I14091">
        <v>1</v>
      </c>
      <c r="J14091">
        <v>0</v>
      </c>
      <c r="K14091" s="194">
        <v>0</v>
      </c>
      <c r="L14091" t="s">
        <v>1083</v>
      </c>
      <c r="M14091" t="s">
        <v>1083</v>
      </c>
      <c r="O14091" t="s">
        <v>7876</v>
      </c>
      <c r="P14091" t="s">
        <v>11556</v>
      </c>
      <c r="R14091" s="117" t="s">
        <v>16111</v>
      </c>
      <c r="S14091" s="117" t="s">
        <v>14589</v>
      </c>
      <c r="T14091" t="s">
        <v>12136</v>
      </c>
      <c r="U14091" t="s">
        <v>10772</v>
      </c>
    </row>
    <row r="14092" spans="1:21">
      <c r="A14092" s="117" t="s">
        <v>11582</v>
      </c>
      <c r="B14092" t="s">
        <v>14590</v>
      </c>
      <c r="C14092" t="s">
        <v>14590</v>
      </c>
      <c r="D14092">
        <v>75</v>
      </c>
      <c r="E14092">
        <v>69</v>
      </c>
      <c r="F14092">
        <v>75</v>
      </c>
      <c r="G14092">
        <v>69</v>
      </c>
      <c r="H14092">
        <v>1</v>
      </c>
      <c r="I14092">
        <v>1</v>
      </c>
      <c r="J14092">
        <v>0</v>
      </c>
      <c r="K14092" s="194">
        <v>0</v>
      </c>
      <c r="L14092" t="s">
        <v>1083</v>
      </c>
      <c r="M14092" t="s">
        <v>1083</v>
      </c>
      <c r="N14092">
        <v>300000</v>
      </c>
      <c r="O14092" t="s">
        <v>7876</v>
      </c>
      <c r="P14092" t="s">
        <v>11556</v>
      </c>
      <c r="Q14092">
        <v>300</v>
      </c>
      <c r="R14092" s="117" t="s">
        <v>16111</v>
      </c>
      <c r="S14092" s="117" t="s">
        <v>14589</v>
      </c>
      <c r="T14092" t="s">
        <v>12136</v>
      </c>
      <c r="U14092" t="s">
        <v>10772</v>
      </c>
    </row>
    <row r="14093" spans="1:21">
      <c r="A14093" s="117" t="s">
        <v>11753</v>
      </c>
      <c r="B14093" t="s">
        <v>14590</v>
      </c>
      <c r="C14093" t="s">
        <v>14590</v>
      </c>
      <c r="D14093">
        <v>75</v>
      </c>
      <c r="E14093">
        <v>69</v>
      </c>
      <c r="F14093">
        <v>75</v>
      </c>
      <c r="G14093">
        <v>69</v>
      </c>
      <c r="H14093">
        <v>1</v>
      </c>
      <c r="I14093">
        <v>1</v>
      </c>
      <c r="J14093">
        <v>0</v>
      </c>
      <c r="K14093" s="194">
        <v>0</v>
      </c>
      <c r="L14093" t="s">
        <v>1083</v>
      </c>
      <c r="M14093" t="s">
        <v>1083</v>
      </c>
      <c r="N14093">
        <v>200000</v>
      </c>
      <c r="O14093" t="s">
        <v>7876</v>
      </c>
      <c r="P14093" t="s">
        <v>11550</v>
      </c>
      <c r="Q14093">
        <v>200</v>
      </c>
      <c r="R14093" s="117" t="s">
        <v>16111</v>
      </c>
      <c r="S14093" s="117" t="s">
        <v>14589</v>
      </c>
      <c r="T14093" t="s">
        <v>12136</v>
      </c>
      <c r="U14093" t="s">
        <v>10772</v>
      </c>
    </row>
    <row r="14094" spans="1:21">
      <c r="A14094" s="117" t="s">
        <v>11583</v>
      </c>
      <c r="B14094" t="s">
        <v>13815</v>
      </c>
      <c r="C14094" t="s">
        <v>14590</v>
      </c>
      <c r="D14094">
        <v>2</v>
      </c>
      <c r="E14094">
        <v>69</v>
      </c>
      <c r="F14094">
        <v>75</v>
      </c>
      <c r="G14094">
        <v>69</v>
      </c>
      <c r="H14094">
        <v>1</v>
      </c>
      <c r="I14094">
        <v>1</v>
      </c>
      <c r="J14094">
        <v>2</v>
      </c>
      <c r="K14094" s="194">
        <v>0</v>
      </c>
      <c r="L14094" t="s">
        <v>1083</v>
      </c>
      <c r="M14094" t="s">
        <v>1083</v>
      </c>
      <c r="N14094">
        <v>200000</v>
      </c>
      <c r="O14094" t="s">
        <v>7876</v>
      </c>
      <c r="P14094" t="s">
        <v>11550</v>
      </c>
      <c r="Q14094">
        <v>200</v>
      </c>
      <c r="R14094" s="117" t="s">
        <v>16111</v>
      </c>
      <c r="S14094" s="117" t="s">
        <v>14589</v>
      </c>
      <c r="T14094" t="s">
        <v>12136</v>
      </c>
      <c r="U14094" t="s">
        <v>10772</v>
      </c>
    </row>
    <row r="14095" spans="1:21">
      <c r="A14095" s="117" t="s">
        <v>11754</v>
      </c>
      <c r="B14095" t="s">
        <v>14590</v>
      </c>
      <c r="C14095" t="s">
        <v>14590</v>
      </c>
      <c r="D14095">
        <v>75</v>
      </c>
      <c r="E14095">
        <v>69</v>
      </c>
      <c r="F14095">
        <v>75</v>
      </c>
      <c r="G14095">
        <v>69</v>
      </c>
      <c r="H14095">
        <v>1</v>
      </c>
      <c r="I14095">
        <v>1</v>
      </c>
      <c r="J14095">
        <v>0</v>
      </c>
      <c r="K14095" s="194">
        <v>0</v>
      </c>
      <c r="L14095" t="s">
        <v>1083</v>
      </c>
      <c r="M14095" t="s">
        <v>1083</v>
      </c>
      <c r="N14095">
        <v>410000</v>
      </c>
      <c r="O14095" t="s">
        <v>7876</v>
      </c>
      <c r="P14095" t="s">
        <v>11552</v>
      </c>
      <c r="Q14095">
        <v>410</v>
      </c>
      <c r="R14095" s="117" t="s">
        <v>16111</v>
      </c>
      <c r="S14095" s="117" t="s">
        <v>14589</v>
      </c>
      <c r="T14095" t="s">
        <v>12136</v>
      </c>
      <c r="U14095" t="s">
        <v>10772</v>
      </c>
    </row>
    <row r="14096" spans="1:21">
      <c r="A14096" s="117" t="s">
        <v>11584</v>
      </c>
      <c r="B14096" t="s">
        <v>14590</v>
      </c>
      <c r="C14096" t="s">
        <v>14590</v>
      </c>
      <c r="D14096">
        <v>75</v>
      </c>
      <c r="E14096">
        <v>69</v>
      </c>
      <c r="F14096">
        <v>75</v>
      </c>
      <c r="G14096">
        <v>69</v>
      </c>
      <c r="H14096">
        <v>1</v>
      </c>
      <c r="I14096">
        <v>1</v>
      </c>
      <c r="J14096">
        <v>0</v>
      </c>
      <c r="K14096" s="194">
        <v>0</v>
      </c>
      <c r="L14096" t="s">
        <v>1083</v>
      </c>
      <c r="M14096" t="s">
        <v>1083</v>
      </c>
      <c r="N14096">
        <v>410000</v>
      </c>
      <c r="O14096" t="s">
        <v>7876</v>
      </c>
      <c r="P14096" t="s">
        <v>11552</v>
      </c>
      <c r="Q14096">
        <v>410</v>
      </c>
      <c r="R14096" s="117" t="s">
        <v>16111</v>
      </c>
      <c r="S14096" s="117" t="s">
        <v>14589</v>
      </c>
      <c r="T14096" t="s">
        <v>12136</v>
      </c>
      <c r="U14096" t="s">
        <v>10772</v>
      </c>
    </row>
    <row r="14097" spans="1:21">
      <c r="A14097" s="117" t="s">
        <v>21981</v>
      </c>
      <c r="B14097" t="s">
        <v>14590</v>
      </c>
      <c r="C14097" t="s">
        <v>14590</v>
      </c>
      <c r="D14097">
        <v>68</v>
      </c>
      <c r="E14097">
        <v>62</v>
      </c>
      <c r="F14097">
        <v>68</v>
      </c>
      <c r="G14097">
        <v>62</v>
      </c>
      <c r="H14097">
        <v>1</v>
      </c>
      <c r="I14097">
        <v>1</v>
      </c>
      <c r="J14097">
        <v>0</v>
      </c>
      <c r="K14097" s="194">
        <v>0</v>
      </c>
      <c r="L14097" t="s">
        <v>1083</v>
      </c>
      <c r="M14097" t="s">
        <v>1083</v>
      </c>
      <c r="O14097" t="s">
        <v>7876</v>
      </c>
      <c r="P14097" t="s">
        <v>13905</v>
      </c>
      <c r="R14097" s="117" t="s">
        <v>16111</v>
      </c>
      <c r="S14097" s="117" t="s">
        <v>14589</v>
      </c>
      <c r="T14097" t="s">
        <v>12136</v>
      </c>
      <c r="U14097" t="s">
        <v>10772</v>
      </c>
    </row>
    <row r="14098" spans="1:21">
      <c r="A14098" s="117" t="s">
        <v>13714</v>
      </c>
      <c r="B14098" t="s">
        <v>14590</v>
      </c>
      <c r="C14098" t="s">
        <v>14590</v>
      </c>
      <c r="D14098">
        <v>68</v>
      </c>
      <c r="E14098">
        <v>62</v>
      </c>
      <c r="F14098">
        <v>68</v>
      </c>
      <c r="G14098">
        <v>62</v>
      </c>
      <c r="H14098">
        <v>1</v>
      </c>
      <c r="I14098">
        <v>1</v>
      </c>
      <c r="J14098">
        <v>0</v>
      </c>
      <c r="K14098" s="194">
        <v>0</v>
      </c>
      <c r="L14098" t="s">
        <v>1083</v>
      </c>
      <c r="M14098" t="s">
        <v>1083</v>
      </c>
      <c r="N14098">
        <v>300000</v>
      </c>
      <c r="O14098" t="s">
        <v>7876</v>
      </c>
      <c r="P14098" t="s">
        <v>8779</v>
      </c>
      <c r="Q14098">
        <v>300</v>
      </c>
      <c r="R14098" s="117" t="s">
        <v>16111</v>
      </c>
      <c r="S14098" s="117" t="s">
        <v>14589</v>
      </c>
      <c r="T14098" t="s">
        <v>12136</v>
      </c>
      <c r="U14098" t="s">
        <v>10772</v>
      </c>
    </row>
    <row r="14099" spans="1:21">
      <c r="A14099" s="117" t="s">
        <v>21361</v>
      </c>
      <c r="B14099" t="s">
        <v>14590</v>
      </c>
      <c r="C14099" t="s">
        <v>14590</v>
      </c>
      <c r="D14099">
        <v>68</v>
      </c>
      <c r="E14099">
        <v>62</v>
      </c>
      <c r="F14099">
        <v>68</v>
      </c>
      <c r="G14099">
        <v>62</v>
      </c>
      <c r="H14099">
        <v>1</v>
      </c>
      <c r="I14099">
        <v>1</v>
      </c>
      <c r="J14099">
        <v>0</v>
      </c>
      <c r="K14099" s="194">
        <v>0</v>
      </c>
      <c r="L14099" t="s">
        <v>1083</v>
      </c>
      <c r="M14099" t="s">
        <v>1083</v>
      </c>
      <c r="N14099">
        <v>450000</v>
      </c>
      <c r="O14099" t="s">
        <v>7876</v>
      </c>
      <c r="P14099" t="s">
        <v>18411</v>
      </c>
      <c r="Q14099">
        <v>450</v>
      </c>
      <c r="R14099" s="117" t="s">
        <v>16111</v>
      </c>
      <c r="S14099" s="117" t="s">
        <v>14589</v>
      </c>
      <c r="T14099" t="s">
        <v>12136</v>
      </c>
      <c r="U14099" t="s">
        <v>10772</v>
      </c>
    </row>
    <row r="14100" spans="1:21">
      <c r="A14100" s="117" t="s">
        <v>13715</v>
      </c>
      <c r="B14100" t="s">
        <v>14590</v>
      </c>
      <c r="C14100" t="s">
        <v>14590</v>
      </c>
      <c r="D14100">
        <v>68</v>
      </c>
      <c r="E14100">
        <v>62</v>
      </c>
      <c r="F14100">
        <v>68</v>
      </c>
      <c r="G14100">
        <v>62</v>
      </c>
      <c r="H14100">
        <v>1</v>
      </c>
      <c r="I14100">
        <v>1</v>
      </c>
      <c r="J14100">
        <v>0</v>
      </c>
      <c r="K14100" s="194">
        <v>0</v>
      </c>
      <c r="L14100" t="s">
        <v>1083</v>
      </c>
      <c r="M14100" t="s">
        <v>1083</v>
      </c>
      <c r="N14100">
        <v>250000</v>
      </c>
      <c r="O14100" t="s">
        <v>7876</v>
      </c>
      <c r="P14100" t="s">
        <v>12312</v>
      </c>
      <c r="Q14100">
        <v>250</v>
      </c>
      <c r="R14100" s="117" t="s">
        <v>16111</v>
      </c>
      <c r="S14100" s="117" t="s">
        <v>14589</v>
      </c>
      <c r="T14100" t="s">
        <v>12136</v>
      </c>
      <c r="U14100" t="s">
        <v>10772</v>
      </c>
    </row>
    <row r="14101" spans="1:21">
      <c r="A14101" s="117" t="s">
        <v>11944</v>
      </c>
      <c r="B14101" t="s">
        <v>14590</v>
      </c>
      <c r="C14101" t="s">
        <v>14590</v>
      </c>
      <c r="D14101">
        <v>68</v>
      </c>
      <c r="E14101">
        <v>62</v>
      </c>
      <c r="F14101">
        <v>68</v>
      </c>
      <c r="G14101">
        <v>62</v>
      </c>
      <c r="H14101">
        <v>1</v>
      </c>
      <c r="I14101">
        <v>1</v>
      </c>
      <c r="J14101">
        <v>0</v>
      </c>
      <c r="K14101" s="194">
        <v>0</v>
      </c>
      <c r="L14101" t="s">
        <v>1083</v>
      </c>
      <c r="M14101" t="s">
        <v>1083</v>
      </c>
      <c r="N14101">
        <v>300000</v>
      </c>
      <c r="O14101" t="s">
        <v>7876</v>
      </c>
      <c r="P14101" t="s">
        <v>8779</v>
      </c>
      <c r="Q14101">
        <v>300</v>
      </c>
      <c r="R14101" s="117" t="s">
        <v>16111</v>
      </c>
      <c r="S14101" s="117" t="s">
        <v>14589</v>
      </c>
      <c r="T14101" t="s">
        <v>12136</v>
      </c>
      <c r="U14101" t="s">
        <v>10772</v>
      </c>
    </row>
    <row r="14102" spans="1:21">
      <c r="A14102" s="117" t="s">
        <v>20159</v>
      </c>
      <c r="B14102" t="s">
        <v>14590</v>
      </c>
      <c r="C14102" t="s">
        <v>14590</v>
      </c>
      <c r="D14102">
        <v>68</v>
      </c>
      <c r="E14102">
        <v>62</v>
      </c>
      <c r="F14102">
        <v>68</v>
      </c>
      <c r="G14102">
        <v>62</v>
      </c>
      <c r="H14102">
        <v>1</v>
      </c>
      <c r="I14102">
        <v>1</v>
      </c>
      <c r="J14102">
        <v>0</v>
      </c>
      <c r="K14102" s="194">
        <v>0</v>
      </c>
      <c r="L14102" t="s">
        <v>1083</v>
      </c>
      <c r="M14102" t="s">
        <v>1083</v>
      </c>
      <c r="O14102" t="s">
        <v>7876</v>
      </c>
      <c r="P14102" t="s">
        <v>18402</v>
      </c>
      <c r="R14102" s="117" t="s">
        <v>16111</v>
      </c>
      <c r="S14102" s="117" t="s">
        <v>14589</v>
      </c>
      <c r="T14102" t="s">
        <v>12136</v>
      </c>
      <c r="U14102" t="s">
        <v>10772</v>
      </c>
    </row>
    <row r="14103" spans="1:21">
      <c r="A14103" s="117" t="s">
        <v>18657</v>
      </c>
      <c r="B14103" t="s">
        <v>14590</v>
      </c>
      <c r="C14103" t="s">
        <v>14590</v>
      </c>
      <c r="D14103">
        <v>68</v>
      </c>
      <c r="E14103">
        <v>62</v>
      </c>
      <c r="F14103">
        <v>68</v>
      </c>
      <c r="G14103">
        <v>62</v>
      </c>
      <c r="H14103">
        <v>1</v>
      </c>
      <c r="I14103">
        <v>1</v>
      </c>
      <c r="J14103">
        <v>2</v>
      </c>
      <c r="K14103" s="194">
        <v>2</v>
      </c>
      <c r="L14103" t="s">
        <v>1083</v>
      </c>
      <c r="M14103" t="s">
        <v>1083</v>
      </c>
      <c r="O14103" t="s">
        <v>7876</v>
      </c>
      <c r="P14103" t="s">
        <v>13905</v>
      </c>
      <c r="R14103" s="117" t="s">
        <v>16111</v>
      </c>
      <c r="S14103" s="117" t="s">
        <v>14589</v>
      </c>
      <c r="T14103" t="s">
        <v>12136</v>
      </c>
      <c r="U14103" t="s">
        <v>10772</v>
      </c>
    </row>
    <row r="14104" spans="1:21">
      <c r="A14104" s="117" t="s">
        <v>18658</v>
      </c>
      <c r="B14104" t="s">
        <v>14590</v>
      </c>
      <c r="C14104" t="s">
        <v>14590</v>
      </c>
      <c r="D14104">
        <v>68</v>
      </c>
      <c r="E14104">
        <v>62</v>
      </c>
      <c r="F14104">
        <v>68</v>
      </c>
      <c r="G14104">
        <v>62</v>
      </c>
      <c r="H14104">
        <v>1</v>
      </c>
      <c r="I14104">
        <v>1</v>
      </c>
      <c r="J14104">
        <v>2</v>
      </c>
      <c r="K14104" s="194">
        <v>2</v>
      </c>
      <c r="L14104" t="s">
        <v>1083</v>
      </c>
      <c r="M14104" t="s">
        <v>1083</v>
      </c>
      <c r="O14104" t="s">
        <v>7876</v>
      </c>
      <c r="P14104" t="s">
        <v>13905</v>
      </c>
      <c r="R14104" s="117" t="s">
        <v>16111</v>
      </c>
      <c r="S14104" s="117" t="s">
        <v>14589</v>
      </c>
      <c r="T14104" t="s">
        <v>12136</v>
      </c>
      <c r="U14104" t="s">
        <v>10772</v>
      </c>
    </row>
    <row r="14105" spans="1:21">
      <c r="A14105" s="117" t="s">
        <v>21362</v>
      </c>
      <c r="B14105" t="s">
        <v>14590</v>
      </c>
      <c r="C14105" t="s">
        <v>14590</v>
      </c>
      <c r="D14105">
        <v>68</v>
      </c>
      <c r="E14105">
        <v>62</v>
      </c>
      <c r="F14105">
        <v>68</v>
      </c>
      <c r="G14105">
        <v>62</v>
      </c>
      <c r="H14105">
        <v>1</v>
      </c>
      <c r="I14105">
        <v>1</v>
      </c>
      <c r="J14105">
        <v>0</v>
      </c>
      <c r="K14105" s="194">
        <v>0</v>
      </c>
      <c r="L14105" t="s">
        <v>1083</v>
      </c>
      <c r="M14105" t="s">
        <v>1083</v>
      </c>
      <c r="N14105">
        <v>320000</v>
      </c>
      <c r="O14105" t="s">
        <v>7876</v>
      </c>
      <c r="P14105" t="s">
        <v>13905</v>
      </c>
      <c r="Q14105">
        <v>320</v>
      </c>
      <c r="R14105" s="117" t="s">
        <v>16111</v>
      </c>
      <c r="S14105" s="117" t="s">
        <v>14589</v>
      </c>
      <c r="T14105" t="s">
        <v>12136</v>
      </c>
      <c r="U14105" t="s">
        <v>10772</v>
      </c>
    </row>
    <row r="14106" spans="1:21">
      <c r="A14106" s="117" t="s">
        <v>19406</v>
      </c>
      <c r="B14106" t="s">
        <v>14590</v>
      </c>
      <c r="C14106" t="s">
        <v>14590</v>
      </c>
      <c r="D14106">
        <v>68</v>
      </c>
      <c r="E14106">
        <v>62</v>
      </c>
      <c r="F14106">
        <v>68</v>
      </c>
      <c r="G14106">
        <v>62</v>
      </c>
      <c r="H14106">
        <v>1</v>
      </c>
      <c r="I14106">
        <v>1</v>
      </c>
      <c r="J14106">
        <v>0</v>
      </c>
      <c r="K14106" s="194">
        <v>0</v>
      </c>
      <c r="L14106" t="s">
        <v>1083</v>
      </c>
      <c r="M14106" t="s">
        <v>1083</v>
      </c>
      <c r="O14106" t="s">
        <v>7876</v>
      </c>
      <c r="P14106" t="s">
        <v>18402</v>
      </c>
      <c r="R14106" s="117" t="s">
        <v>16111</v>
      </c>
      <c r="S14106" s="117" t="s">
        <v>14589</v>
      </c>
      <c r="T14106" t="s">
        <v>12136</v>
      </c>
      <c r="U14106" t="s">
        <v>10772</v>
      </c>
    </row>
    <row r="14107" spans="1:21">
      <c r="A14107" s="117" t="s">
        <v>18659</v>
      </c>
      <c r="B14107" t="s">
        <v>14590</v>
      </c>
      <c r="C14107" t="s">
        <v>14590</v>
      </c>
      <c r="D14107">
        <v>68</v>
      </c>
      <c r="E14107">
        <v>62</v>
      </c>
      <c r="F14107">
        <v>68</v>
      </c>
      <c r="G14107">
        <v>62</v>
      </c>
      <c r="H14107">
        <v>1</v>
      </c>
      <c r="I14107">
        <v>1</v>
      </c>
      <c r="J14107">
        <v>2</v>
      </c>
      <c r="K14107" s="194">
        <v>2</v>
      </c>
      <c r="L14107" t="s">
        <v>1083</v>
      </c>
      <c r="M14107" t="s">
        <v>1083</v>
      </c>
      <c r="O14107" t="s">
        <v>7876</v>
      </c>
      <c r="P14107" t="s">
        <v>13905</v>
      </c>
      <c r="R14107" s="117" t="s">
        <v>16111</v>
      </c>
      <c r="S14107" s="117" t="s">
        <v>14589</v>
      </c>
      <c r="T14107" t="s">
        <v>12136</v>
      </c>
      <c r="U14107" t="s">
        <v>10772</v>
      </c>
    </row>
    <row r="14108" spans="1:21">
      <c r="A14108" s="117" t="s">
        <v>21982</v>
      </c>
      <c r="B14108" t="s">
        <v>14590</v>
      </c>
      <c r="C14108" t="s">
        <v>14590</v>
      </c>
      <c r="D14108">
        <v>68</v>
      </c>
      <c r="E14108">
        <v>62</v>
      </c>
      <c r="F14108">
        <v>68</v>
      </c>
      <c r="G14108">
        <v>62</v>
      </c>
      <c r="H14108">
        <v>1</v>
      </c>
      <c r="I14108">
        <v>1</v>
      </c>
      <c r="J14108">
        <v>0</v>
      </c>
      <c r="K14108" s="194">
        <v>0</v>
      </c>
      <c r="L14108" t="s">
        <v>1083</v>
      </c>
      <c r="M14108" t="s">
        <v>1083</v>
      </c>
      <c r="O14108" t="s">
        <v>7876</v>
      </c>
      <c r="P14108" t="s">
        <v>18411</v>
      </c>
      <c r="R14108" s="117" t="s">
        <v>16111</v>
      </c>
      <c r="S14108" s="117" t="s">
        <v>14589</v>
      </c>
      <c r="T14108" t="s">
        <v>12136</v>
      </c>
      <c r="U14108" t="s">
        <v>10772</v>
      </c>
    </row>
    <row r="14109" spans="1:21">
      <c r="A14109" s="117" t="s">
        <v>21983</v>
      </c>
      <c r="B14109" t="s">
        <v>14590</v>
      </c>
      <c r="C14109" t="s">
        <v>14590</v>
      </c>
      <c r="D14109">
        <v>56</v>
      </c>
      <c r="E14109">
        <v>50</v>
      </c>
      <c r="F14109">
        <v>56</v>
      </c>
      <c r="G14109">
        <v>50</v>
      </c>
      <c r="H14109">
        <v>1</v>
      </c>
      <c r="I14109">
        <v>1</v>
      </c>
      <c r="J14109">
        <v>0</v>
      </c>
      <c r="K14109" s="194">
        <v>0</v>
      </c>
      <c r="L14109" t="s">
        <v>1083</v>
      </c>
      <c r="M14109" t="s">
        <v>1083</v>
      </c>
      <c r="O14109" t="s">
        <v>7876</v>
      </c>
      <c r="P14109" t="s">
        <v>13905</v>
      </c>
      <c r="R14109" s="117" t="s">
        <v>16111</v>
      </c>
      <c r="S14109" s="117" t="s">
        <v>14589</v>
      </c>
      <c r="T14109" t="s">
        <v>12136</v>
      </c>
      <c r="U14109" t="s">
        <v>10772</v>
      </c>
    </row>
    <row r="14110" spans="1:21">
      <c r="A14110" s="117" t="s">
        <v>25813</v>
      </c>
      <c r="B14110" t="s">
        <v>14590</v>
      </c>
      <c r="C14110" t="s">
        <v>14590</v>
      </c>
      <c r="D14110">
        <v>68</v>
      </c>
      <c r="E14110">
        <v>62</v>
      </c>
      <c r="F14110">
        <v>68</v>
      </c>
      <c r="G14110">
        <v>62</v>
      </c>
      <c r="H14110">
        <v>1</v>
      </c>
      <c r="I14110">
        <v>1</v>
      </c>
      <c r="J14110">
        <v>0</v>
      </c>
      <c r="K14110" s="194">
        <v>0</v>
      </c>
      <c r="L14110" t="s">
        <v>1083</v>
      </c>
      <c r="M14110" t="s">
        <v>1083</v>
      </c>
      <c r="N14110">
        <v>470000</v>
      </c>
      <c r="O14110" t="s">
        <v>7876</v>
      </c>
      <c r="P14110" t="s">
        <v>18411</v>
      </c>
      <c r="Q14110">
        <v>470</v>
      </c>
      <c r="R14110" s="117" t="s">
        <v>16111</v>
      </c>
      <c r="S14110" s="117" t="s">
        <v>14589</v>
      </c>
      <c r="T14110" t="s">
        <v>12136</v>
      </c>
      <c r="U14110" t="s">
        <v>10772</v>
      </c>
    </row>
    <row r="14111" spans="1:21">
      <c r="A14111" s="117" t="s">
        <v>19407</v>
      </c>
      <c r="B14111" t="s">
        <v>14590</v>
      </c>
      <c r="C14111" t="s">
        <v>14590</v>
      </c>
      <c r="D14111">
        <v>68</v>
      </c>
      <c r="E14111">
        <v>62</v>
      </c>
      <c r="F14111">
        <v>68</v>
      </c>
      <c r="G14111">
        <v>62</v>
      </c>
      <c r="H14111">
        <v>1</v>
      </c>
      <c r="I14111">
        <v>1</v>
      </c>
      <c r="J14111">
        <v>0</v>
      </c>
      <c r="K14111" s="194">
        <v>0</v>
      </c>
      <c r="L14111" t="s">
        <v>1083</v>
      </c>
      <c r="M14111" t="s">
        <v>1083</v>
      </c>
      <c r="O14111" t="s">
        <v>7876</v>
      </c>
      <c r="P14111" t="s">
        <v>19159</v>
      </c>
      <c r="R14111" s="117" t="s">
        <v>16111</v>
      </c>
      <c r="S14111" s="117" t="s">
        <v>14589</v>
      </c>
      <c r="T14111" t="s">
        <v>12136</v>
      </c>
      <c r="U14111" t="s">
        <v>10772</v>
      </c>
    </row>
    <row r="14112" spans="1:21">
      <c r="A14112" s="117" t="s">
        <v>19408</v>
      </c>
      <c r="B14112" t="s">
        <v>14590</v>
      </c>
      <c r="C14112" t="s">
        <v>14590</v>
      </c>
      <c r="D14112">
        <v>68</v>
      </c>
      <c r="E14112">
        <v>62</v>
      </c>
      <c r="F14112">
        <v>68</v>
      </c>
      <c r="G14112">
        <v>62</v>
      </c>
      <c r="H14112">
        <v>1</v>
      </c>
      <c r="I14112">
        <v>1</v>
      </c>
      <c r="J14112">
        <v>0</v>
      </c>
      <c r="K14112" s="194">
        <v>0</v>
      </c>
      <c r="L14112" t="s">
        <v>1083</v>
      </c>
      <c r="M14112" t="s">
        <v>1083</v>
      </c>
      <c r="O14112" t="s">
        <v>7876</v>
      </c>
      <c r="P14112" t="s">
        <v>19159</v>
      </c>
      <c r="R14112" s="117" t="s">
        <v>16111</v>
      </c>
      <c r="S14112" s="117" t="s">
        <v>14589</v>
      </c>
      <c r="T14112" t="s">
        <v>12136</v>
      </c>
      <c r="U14112" t="s">
        <v>10772</v>
      </c>
    </row>
    <row r="14113" spans="1:21">
      <c r="A14113" s="117" t="s">
        <v>19409</v>
      </c>
      <c r="B14113" t="s">
        <v>14590</v>
      </c>
      <c r="C14113" t="s">
        <v>14590</v>
      </c>
      <c r="D14113">
        <v>68</v>
      </c>
      <c r="E14113">
        <v>62</v>
      </c>
      <c r="F14113">
        <v>68</v>
      </c>
      <c r="G14113">
        <v>62</v>
      </c>
      <c r="H14113">
        <v>1</v>
      </c>
      <c r="I14113">
        <v>1</v>
      </c>
      <c r="J14113">
        <v>0</v>
      </c>
      <c r="K14113" s="194">
        <v>0</v>
      </c>
      <c r="L14113" t="s">
        <v>1083</v>
      </c>
      <c r="M14113" t="s">
        <v>1083</v>
      </c>
      <c r="O14113" t="s">
        <v>7876</v>
      </c>
      <c r="P14113" t="s">
        <v>18411</v>
      </c>
      <c r="R14113" s="117" t="s">
        <v>16111</v>
      </c>
      <c r="S14113" s="117" t="s">
        <v>14589</v>
      </c>
      <c r="T14113" t="s">
        <v>12136</v>
      </c>
      <c r="U14113" t="s">
        <v>10772</v>
      </c>
    </row>
    <row r="14114" spans="1:21">
      <c r="A14114" s="117" t="s">
        <v>18163</v>
      </c>
      <c r="B14114" t="s">
        <v>14590</v>
      </c>
      <c r="C14114" t="s">
        <v>14590</v>
      </c>
      <c r="D14114">
        <v>68</v>
      </c>
      <c r="E14114">
        <v>62</v>
      </c>
      <c r="F14114">
        <v>68</v>
      </c>
      <c r="G14114">
        <v>62</v>
      </c>
      <c r="H14114">
        <v>1</v>
      </c>
      <c r="I14114">
        <v>1</v>
      </c>
      <c r="J14114">
        <v>0</v>
      </c>
      <c r="K14114" s="194">
        <v>0</v>
      </c>
      <c r="L14114" t="s">
        <v>1083</v>
      </c>
      <c r="M14114" t="s">
        <v>1083</v>
      </c>
      <c r="N14114">
        <v>300000</v>
      </c>
      <c r="O14114" t="s">
        <v>7876</v>
      </c>
      <c r="P14114" t="s">
        <v>8780</v>
      </c>
      <c r="Q14114">
        <v>300</v>
      </c>
      <c r="R14114" s="117" t="s">
        <v>16111</v>
      </c>
      <c r="S14114" s="117" t="s">
        <v>14589</v>
      </c>
      <c r="T14114" t="s">
        <v>12136</v>
      </c>
      <c r="U14114" t="s">
        <v>10772</v>
      </c>
    </row>
    <row r="14115" spans="1:21">
      <c r="A14115" s="117" t="s">
        <v>13716</v>
      </c>
      <c r="B14115" t="s">
        <v>14590</v>
      </c>
      <c r="C14115" t="s">
        <v>14590</v>
      </c>
      <c r="D14115">
        <v>68</v>
      </c>
      <c r="E14115">
        <v>62</v>
      </c>
      <c r="F14115">
        <v>68</v>
      </c>
      <c r="G14115">
        <v>62</v>
      </c>
      <c r="H14115">
        <v>1</v>
      </c>
      <c r="I14115">
        <v>1</v>
      </c>
      <c r="J14115">
        <v>0</v>
      </c>
      <c r="K14115" s="194">
        <v>0</v>
      </c>
      <c r="L14115" t="s">
        <v>1083</v>
      </c>
      <c r="M14115" t="s">
        <v>1083</v>
      </c>
      <c r="N14115">
        <v>300000</v>
      </c>
      <c r="O14115" t="s">
        <v>7876</v>
      </c>
      <c r="P14115" t="s">
        <v>8780</v>
      </c>
      <c r="Q14115">
        <v>300</v>
      </c>
      <c r="R14115" s="117" t="s">
        <v>16111</v>
      </c>
      <c r="S14115" s="117" t="s">
        <v>14589</v>
      </c>
      <c r="T14115" t="s">
        <v>12136</v>
      </c>
      <c r="U14115" t="s">
        <v>10772</v>
      </c>
    </row>
    <row r="14116" spans="1:21">
      <c r="A14116" s="117" t="s">
        <v>21363</v>
      </c>
      <c r="B14116" t="s">
        <v>14590</v>
      </c>
      <c r="C14116" t="s">
        <v>14590</v>
      </c>
      <c r="D14116">
        <v>68</v>
      </c>
      <c r="E14116">
        <v>62</v>
      </c>
      <c r="F14116">
        <v>68</v>
      </c>
      <c r="G14116">
        <v>62</v>
      </c>
      <c r="H14116">
        <v>1</v>
      </c>
      <c r="I14116">
        <v>1</v>
      </c>
      <c r="J14116">
        <v>0</v>
      </c>
      <c r="K14116" s="194">
        <v>0</v>
      </c>
      <c r="L14116" t="s">
        <v>1083</v>
      </c>
      <c r="M14116" t="s">
        <v>1083</v>
      </c>
      <c r="O14116" t="s">
        <v>7876</v>
      </c>
      <c r="P14116" t="s">
        <v>13905</v>
      </c>
      <c r="R14116" s="117" t="s">
        <v>16111</v>
      </c>
      <c r="S14116" s="117" t="s">
        <v>14589</v>
      </c>
      <c r="T14116" t="s">
        <v>12136</v>
      </c>
      <c r="U14116" t="s">
        <v>10772</v>
      </c>
    </row>
    <row r="14117" spans="1:21">
      <c r="A14117" s="117" t="s">
        <v>13717</v>
      </c>
      <c r="B14117" t="s">
        <v>14590</v>
      </c>
      <c r="C14117" t="s">
        <v>14590</v>
      </c>
      <c r="D14117">
        <v>68</v>
      </c>
      <c r="E14117">
        <v>62</v>
      </c>
      <c r="F14117">
        <v>68</v>
      </c>
      <c r="G14117">
        <v>62</v>
      </c>
      <c r="H14117">
        <v>1</v>
      </c>
      <c r="I14117">
        <v>1</v>
      </c>
      <c r="J14117">
        <v>0</v>
      </c>
      <c r="K14117" s="194">
        <v>0</v>
      </c>
      <c r="L14117" t="s">
        <v>1083</v>
      </c>
      <c r="M14117" t="s">
        <v>1083</v>
      </c>
      <c r="N14117">
        <v>300000</v>
      </c>
      <c r="O14117" t="s">
        <v>7876</v>
      </c>
      <c r="P14117" t="s">
        <v>8780</v>
      </c>
      <c r="Q14117">
        <v>300</v>
      </c>
      <c r="R14117" s="117" t="s">
        <v>16111</v>
      </c>
      <c r="S14117" s="117" t="s">
        <v>14589</v>
      </c>
      <c r="T14117" t="s">
        <v>12136</v>
      </c>
      <c r="U14117" t="s">
        <v>10772</v>
      </c>
    </row>
    <row r="14118" spans="1:21">
      <c r="A14118" s="117" t="s">
        <v>19410</v>
      </c>
      <c r="B14118" t="s">
        <v>14590</v>
      </c>
      <c r="C14118" t="s">
        <v>14590</v>
      </c>
      <c r="D14118">
        <v>68</v>
      </c>
      <c r="E14118">
        <v>62</v>
      </c>
      <c r="F14118">
        <v>68</v>
      </c>
      <c r="G14118">
        <v>62</v>
      </c>
      <c r="H14118">
        <v>1</v>
      </c>
      <c r="I14118">
        <v>1</v>
      </c>
      <c r="J14118">
        <v>0</v>
      </c>
      <c r="K14118" s="194">
        <v>0</v>
      </c>
      <c r="L14118" t="s">
        <v>1083</v>
      </c>
      <c r="M14118" t="s">
        <v>1083</v>
      </c>
      <c r="O14118" t="s">
        <v>7876</v>
      </c>
      <c r="P14118" t="s">
        <v>18402</v>
      </c>
      <c r="R14118" s="117" t="s">
        <v>16111</v>
      </c>
      <c r="S14118" s="117" t="s">
        <v>14589</v>
      </c>
      <c r="T14118" t="s">
        <v>12136</v>
      </c>
      <c r="U14118" t="s">
        <v>10772</v>
      </c>
    </row>
    <row r="14119" spans="1:21">
      <c r="A14119" s="117" t="s">
        <v>20160</v>
      </c>
      <c r="B14119" t="s">
        <v>14590</v>
      </c>
      <c r="C14119" t="s">
        <v>14590</v>
      </c>
      <c r="D14119">
        <v>68</v>
      </c>
      <c r="E14119">
        <v>62</v>
      </c>
      <c r="F14119">
        <v>68</v>
      </c>
      <c r="G14119">
        <v>62</v>
      </c>
      <c r="H14119">
        <v>1</v>
      </c>
      <c r="I14119">
        <v>1</v>
      </c>
      <c r="J14119">
        <v>0</v>
      </c>
      <c r="K14119" s="194">
        <v>0</v>
      </c>
      <c r="L14119" t="s">
        <v>1083</v>
      </c>
      <c r="M14119" t="s">
        <v>1083</v>
      </c>
      <c r="O14119" t="s">
        <v>7876</v>
      </c>
      <c r="P14119" t="s">
        <v>18402</v>
      </c>
      <c r="R14119" s="117" t="s">
        <v>16111</v>
      </c>
      <c r="S14119" s="117" t="s">
        <v>14589</v>
      </c>
      <c r="T14119" t="s">
        <v>12136</v>
      </c>
      <c r="U14119" t="s">
        <v>10772</v>
      </c>
    </row>
    <row r="14120" spans="1:21">
      <c r="A14120" s="117" t="s">
        <v>17027</v>
      </c>
      <c r="B14120" t="s">
        <v>14590</v>
      </c>
      <c r="C14120" t="s">
        <v>14590</v>
      </c>
      <c r="D14120">
        <v>68</v>
      </c>
      <c r="E14120">
        <v>62</v>
      </c>
      <c r="F14120">
        <v>68</v>
      </c>
      <c r="G14120">
        <v>62</v>
      </c>
      <c r="H14120">
        <v>1</v>
      </c>
      <c r="I14120">
        <v>1</v>
      </c>
      <c r="J14120">
        <v>0</v>
      </c>
      <c r="K14120" s="194">
        <v>0</v>
      </c>
      <c r="L14120" t="s">
        <v>1083</v>
      </c>
      <c r="M14120" t="s">
        <v>1083</v>
      </c>
      <c r="N14120">
        <v>470000</v>
      </c>
      <c r="O14120" t="s">
        <v>7876</v>
      </c>
      <c r="P14120" t="s">
        <v>13967</v>
      </c>
      <c r="Q14120">
        <v>470</v>
      </c>
      <c r="R14120" s="117" t="s">
        <v>16111</v>
      </c>
      <c r="S14120" s="117" t="s">
        <v>14589</v>
      </c>
      <c r="T14120" t="s">
        <v>12136</v>
      </c>
      <c r="U14120" t="s">
        <v>10772</v>
      </c>
    </row>
    <row r="14121" spans="1:21">
      <c r="A14121" s="117" t="s">
        <v>13718</v>
      </c>
      <c r="B14121" t="s">
        <v>14590</v>
      </c>
      <c r="C14121" t="s">
        <v>14590</v>
      </c>
      <c r="D14121">
        <v>115</v>
      </c>
      <c r="E14121">
        <v>109</v>
      </c>
      <c r="F14121">
        <v>115</v>
      </c>
      <c r="G14121">
        <v>109</v>
      </c>
      <c r="H14121">
        <v>1</v>
      </c>
      <c r="I14121">
        <v>1</v>
      </c>
      <c r="J14121">
        <v>0</v>
      </c>
      <c r="K14121" s="194">
        <v>0</v>
      </c>
      <c r="L14121" t="s">
        <v>1079</v>
      </c>
      <c r="M14121" t="s">
        <v>1079</v>
      </c>
      <c r="N14121">
        <v>180000</v>
      </c>
      <c r="O14121" t="s">
        <v>7876</v>
      </c>
      <c r="P14121" t="s">
        <v>12312</v>
      </c>
      <c r="Q14121">
        <v>180</v>
      </c>
      <c r="R14121" s="117" t="s">
        <v>16111</v>
      </c>
      <c r="S14121" s="117" t="s">
        <v>14596</v>
      </c>
      <c r="T14121" t="s">
        <v>17448</v>
      </c>
      <c r="U14121" t="s">
        <v>10772</v>
      </c>
    </row>
    <row r="14122" spans="1:21">
      <c r="A14122" s="117" t="s">
        <v>23204</v>
      </c>
      <c r="B14122" t="s">
        <v>14590</v>
      </c>
      <c r="C14122" t="s">
        <v>14590</v>
      </c>
      <c r="D14122">
        <v>91</v>
      </c>
      <c r="E14122">
        <v>85</v>
      </c>
      <c r="F14122">
        <v>91</v>
      </c>
      <c r="G14122">
        <v>85</v>
      </c>
      <c r="H14122">
        <v>1</v>
      </c>
      <c r="I14122">
        <v>1</v>
      </c>
      <c r="J14122">
        <v>5</v>
      </c>
      <c r="K14122" s="194">
        <v>5</v>
      </c>
      <c r="L14122" t="s">
        <v>1079</v>
      </c>
      <c r="M14122" t="s">
        <v>1079</v>
      </c>
      <c r="N14122">
        <v>590000</v>
      </c>
      <c r="O14122" t="s">
        <v>7876</v>
      </c>
      <c r="P14122" t="s">
        <v>23205</v>
      </c>
      <c r="Q14122">
        <v>590</v>
      </c>
      <c r="R14122" s="117" t="s">
        <v>16111</v>
      </c>
      <c r="S14122" s="117" t="s">
        <v>14596</v>
      </c>
      <c r="T14122" t="s">
        <v>17448</v>
      </c>
      <c r="U14122" t="s">
        <v>10772</v>
      </c>
    </row>
    <row r="14123" spans="1:21">
      <c r="A14123" s="117" t="s">
        <v>23206</v>
      </c>
      <c r="B14123" t="s">
        <v>14590</v>
      </c>
      <c r="C14123" t="s">
        <v>14590</v>
      </c>
      <c r="D14123">
        <v>91</v>
      </c>
      <c r="E14123">
        <v>85</v>
      </c>
      <c r="F14123">
        <v>91</v>
      </c>
      <c r="G14123">
        <v>85</v>
      </c>
      <c r="H14123">
        <v>1</v>
      </c>
      <c r="I14123">
        <v>1</v>
      </c>
      <c r="J14123">
        <v>5</v>
      </c>
      <c r="K14123" s="194">
        <v>5</v>
      </c>
      <c r="L14123" t="s">
        <v>1079</v>
      </c>
      <c r="M14123" t="s">
        <v>1079</v>
      </c>
      <c r="N14123">
        <v>590000</v>
      </c>
      <c r="O14123" t="s">
        <v>7876</v>
      </c>
      <c r="P14123" t="s">
        <v>23205</v>
      </c>
      <c r="Q14123">
        <v>590</v>
      </c>
      <c r="R14123" s="117" t="s">
        <v>16111</v>
      </c>
      <c r="S14123" s="117" t="s">
        <v>14596</v>
      </c>
      <c r="T14123" t="s">
        <v>17448</v>
      </c>
      <c r="U14123" t="s">
        <v>10772</v>
      </c>
    </row>
    <row r="14124" spans="1:21">
      <c r="A14124" s="117" t="s">
        <v>23207</v>
      </c>
      <c r="B14124" t="s">
        <v>14590</v>
      </c>
      <c r="C14124" t="s">
        <v>14590</v>
      </c>
      <c r="D14124">
        <v>91</v>
      </c>
      <c r="E14124">
        <v>85</v>
      </c>
      <c r="F14124">
        <v>91</v>
      </c>
      <c r="G14124">
        <v>85</v>
      </c>
      <c r="H14124">
        <v>1</v>
      </c>
      <c r="I14124">
        <v>1</v>
      </c>
      <c r="J14124">
        <v>5</v>
      </c>
      <c r="K14124" s="194">
        <v>5</v>
      </c>
      <c r="L14124" t="s">
        <v>1079</v>
      </c>
      <c r="M14124" t="s">
        <v>1079</v>
      </c>
      <c r="N14124">
        <v>590000</v>
      </c>
      <c r="O14124" t="s">
        <v>7876</v>
      </c>
      <c r="P14124" t="s">
        <v>23205</v>
      </c>
      <c r="Q14124">
        <v>590</v>
      </c>
      <c r="R14124" s="117" t="s">
        <v>16111</v>
      </c>
      <c r="S14124" s="117" t="s">
        <v>14596</v>
      </c>
      <c r="T14124" t="s">
        <v>17448</v>
      </c>
      <c r="U14124" t="s">
        <v>10772</v>
      </c>
    </row>
    <row r="14125" spans="1:21">
      <c r="A14125" s="117" t="s">
        <v>23208</v>
      </c>
      <c r="B14125" t="s">
        <v>14590</v>
      </c>
      <c r="C14125" t="s">
        <v>14590</v>
      </c>
      <c r="D14125">
        <v>91</v>
      </c>
      <c r="E14125">
        <v>85</v>
      </c>
      <c r="F14125">
        <v>91</v>
      </c>
      <c r="G14125">
        <v>85</v>
      </c>
      <c r="H14125">
        <v>1</v>
      </c>
      <c r="I14125">
        <v>1</v>
      </c>
      <c r="J14125">
        <v>5</v>
      </c>
      <c r="K14125" s="194">
        <v>5</v>
      </c>
      <c r="L14125" t="s">
        <v>1079</v>
      </c>
      <c r="M14125" t="s">
        <v>1079</v>
      </c>
      <c r="N14125">
        <v>590000</v>
      </c>
      <c r="O14125" t="s">
        <v>7876</v>
      </c>
      <c r="P14125" t="s">
        <v>23205</v>
      </c>
      <c r="Q14125">
        <v>590</v>
      </c>
      <c r="R14125" s="117" t="s">
        <v>16111</v>
      </c>
      <c r="S14125" s="117" t="s">
        <v>14596</v>
      </c>
      <c r="T14125" t="s">
        <v>17448</v>
      </c>
      <c r="U14125" t="s">
        <v>10772</v>
      </c>
    </row>
    <row r="14126" spans="1:21">
      <c r="A14126" s="117" t="s">
        <v>23209</v>
      </c>
      <c r="B14126" t="s">
        <v>14590</v>
      </c>
      <c r="C14126" t="s">
        <v>14590</v>
      </c>
      <c r="D14126">
        <v>91</v>
      </c>
      <c r="E14126">
        <v>85</v>
      </c>
      <c r="F14126">
        <v>91</v>
      </c>
      <c r="G14126">
        <v>85</v>
      </c>
      <c r="H14126">
        <v>1</v>
      </c>
      <c r="I14126">
        <v>1</v>
      </c>
      <c r="J14126">
        <v>5</v>
      </c>
      <c r="K14126" s="194">
        <v>5</v>
      </c>
      <c r="L14126" t="s">
        <v>1079</v>
      </c>
      <c r="M14126" t="s">
        <v>1079</v>
      </c>
      <c r="N14126">
        <v>590000</v>
      </c>
      <c r="O14126" t="s">
        <v>7876</v>
      </c>
      <c r="P14126" t="s">
        <v>23205</v>
      </c>
      <c r="Q14126">
        <v>590</v>
      </c>
      <c r="R14126" s="117" t="s">
        <v>16111</v>
      </c>
      <c r="S14126" s="117" t="s">
        <v>14596</v>
      </c>
      <c r="T14126" t="s">
        <v>17448</v>
      </c>
      <c r="U14126" t="s">
        <v>10772</v>
      </c>
    </row>
    <row r="14127" spans="1:21">
      <c r="A14127" s="117" t="s">
        <v>16122</v>
      </c>
      <c r="B14127" t="s">
        <v>14590</v>
      </c>
      <c r="C14127" t="s">
        <v>14590</v>
      </c>
      <c r="D14127">
        <v>115</v>
      </c>
      <c r="E14127">
        <v>109</v>
      </c>
      <c r="F14127">
        <v>115</v>
      </c>
      <c r="G14127">
        <v>109</v>
      </c>
      <c r="H14127">
        <v>1</v>
      </c>
      <c r="I14127">
        <v>1</v>
      </c>
      <c r="J14127">
        <v>0</v>
      </c>
      <c r="K14127" s="194">
        <v>0</v>
      </c>
      <c r="L14127" t="s">
        <v>1079</v>
      </c>
      <c r="M14127" t="s">
        <v>1079</v>
      </c>
      <c r="N14127">
        <v>300000</v>
      </c>
      <c r="O14127" t="s">
        <v>7876</v>
      </c>
      <c r="P14127" t="s">
        <v>12313</v>
      </c>
      <c r="Q14127">
        <v>300</v>
      </c>
      <c r="R14127" s="117" t="s">
        <v>16111</v>
      </c>
      <c r="S14127" s="117" t="s">
        <v>14596</v>
      </c>
      <c r="T14127" t="s">
        <v>17448</v>
      </c>
      <c r="U14127" t="s">
        <v>10772</v>
      </c>
    </row>
    <row r="14128" spans="1:21">
      <c r="A14128" s="117" t="s">
        <v>12250</v>
      </c>
      <c r="B14128" t="s">
        <v>14590</v>
      </c>
      <c r="C14128" t="s">
        <v>14590</v>
      </c>
      <c r="D14128">
        <v>115</v>
      </c>
      <c r="E14128">
        <v>109</v>
      </c>
      <c r="F14128">
        <v>68</v>
      </c>
      <c r="G14128">
        <v>62</v>
      </c>
      <c r="H14128">
        <v>1</v>
      </c>
      <c r="I14128">
        <v>1</v>
      </c>
      <c r="J14128">
        <v>0</v>
      </c>
      <c r="K14128" s="194">
        <v>0</v>
      </c>
      <c r="L14128" t="s">
        <v>1083</v>
      </c>
      <c r="M14128" t="s">
        <v>1083</v>
      </c>
      <c r="N14128">
        <v>300000</v>
      </c>
      <c r="O14128" t="s">
        <v>7876</v>
      </c>
      <c r="P14128" t="s">
        <v>12313</v>
      </c>
      <c r="Q14128">
        <v>300</v>
      </c>
      <c r="R14128" s="117" t="s">
        <v>16111</v>
      </c>
      <c r="S14128" s="117" t="s">
        <v>14596</v>
      </c>
      <c r="T14128" t="s">
        <v>17448</v>
      </c>
      <c r="U14128" t="s">
        <v>10772</v>
      </c>
    </row>
    <row r="14129" spans="1:21">
      <c r="A14129" s="117" t="s">
        <v>16123</v>
      </c>
      <c r="B14129" t="s">
        <v>14590</v>
      </c>
      <c r="C14129" t="s">
        <v>14590</v>
      </c>
      <c r="D14129">
        <v>115</v>
      </c>
      <c r="E14129">
        <v>109</v>
      </c>
      <c r="F14129">
        <v>115</v>
      </c>
      <c r="G14129">
        <v>109</v>
      </c>
      <c r="H14129">
        <v>1</v>
      </c>
      <c r="I14129">
        <v>1</v>
      </c>
      <c r="J14129">
        <v>0</v>
      </c>
      <c r="K14129" s="194">
        <v>0</v>
      </c>
      <c r="L14129" t="s">
        <v>1079</v>
      </c>
      <c r="M14129" t="s">
        <v>1079</v>
      </c>
      <c r="N14129">
        <v>300000</v>
      </c>
      <c r="O14129" t="s">
        <v>7876</v>
      </c>
      <c r="P14129" t="s">
        <v>12313</v>
      </c>
      <c r="Q14129">
        <v>300</v>
      </c>
      <c r="R14129" s="117" t="s">
        <v>16111</v>
      </c>
      <c r="S14129" s="117" t="s">
        <v>14596</v>
      </c>
      <c r="T14129" t="s">
        <v>17448</v>
      </c>
      <c r="U14129" t="s">
        <v>10772</v>
      </c>
    </row>
    <row r="14130" spans="1:21">
      <c r="A14130" s="117" t="s">
        <v>16124</v>
      </c>
      <c r="B14130" t="s">
        <v>14590</v>
      </c>
      <c r="C14130" t="s">
        <v>14590</v>
      </c>
      <c r="D14130">
        <v>115</v>
      </c>
      <c r="E14130">
        <v>109</v>
      </c>
      <c r="F14130">
        <v>115</v>
      </c>
      <c r="G14130">
        <v>109</v>
      </c>
      <c r="H14130">
        <v>1</v>
      </c>
      <c r="I14130">
        <v>1</v>
      </c>
      <c r="J14130">
        <v>0</v>
      </c>
      <c r="K14130" s="194">
        <v>0</v>
      </c>
      <c r="L14130" t="s">
        <v>1079</v>
      </c>
      <c r="M14130" t="s">
        <v>1079</v>
      </c>
      <c r="N14130">
        <v>300000</v>
      </c>
      <c r="O14130" t="s">
        <v>7876</v>
      </c>
      <c r="P14130" t="s">
        <v>12313</v>
      </c>
      <c r="Q14130">
        <v>300</v>
      </c>
      <c r="R14130" s="117" t="s">
        <v>16111</v>
      </c>
      <c r="S14130" s="117" t="s">
        <v>14596</v>
      </c>
      <c r="T14130" t="s">
        <v>17448</v>
      </c>
      <c r="U14130" t="s">
        <v>10772</v>
      </c>
    </row>
    <row r="14131" spans="1:21">
      <c r="A14131" s="117" t="s">
        <v>11945</v>
      </c>
      <c r="B14131" t="s">
        <v>14590</v>
      </c>
      <c r="C14131" t="s">
        <v>14590</v>
      </c>
      <c r="D14131">
        <v>108</v>
      </c>
      <c r="E14131">
        <v>102</v>
      </c>
      <c r="F14131">
        <v>108</v>
      </c>
      <c r="G14131">
        <v>102</v>
      </c>
      <c r="H14131">
        <v>1</v>
      </c>
      <c r="I14131">
        <v>1</v>
      </c>
      <c r="J14131">
        <v>0</v>
      </c>
      <c r="K14131" s="194">
        <v>0</v>
      </c>
      <c r="L14131" t="s">
        <v>1079</v>
      </c>
      <c r="M14131" t="s">
        <v>1079</v>
      </c>
      <c r="N14131">
        <v>160000</v>
      </c>
      <c r="O14131" t="s">
        <v>7876</v>
      </c>
      <c r="P14131" t="s">
        <v>12112</v>
      </c>
      <c r="Q14131">
        <v>160</v>
      </c>
      <c r="R14131" s="117" t="s">
        <v>16111</v>
      </c>
      <c r="S14131" s="117" t="s">
        <v>14596</v>
      </c>
      <c r="T14131" t="s">
        <v>17448</v>
      </c>
      <c r="U14131" t="s">
        <v>10772</v>
      </c>
    </row>
    <row r="14132" spans="1:21">
      <c r="A14132" s="117" t="s">
        <v>11946</v>
      </c>
      <c r="B14132" t="s">
        <v>14590</v>
      </c>
      <c r="C14132" t="s">
        <v>14590</v>
      </c>
      <c r="D14132">
        <v>108</v>
      </c>
      <c r="E14132">
        <v>102</v>
      </c>
      <c r="F14132">
        <v>108</v>
      </c>
      <c r="G14132">
        <v>102</v>
      </c>
      <c r="H14132">
        <v>1</v>
      </c>
      <c r="I14132">
        <v>1</v>
      </c>
      <c r="J14132">
        <v>0</v>
      </c>
      <c r="K14132" s="194">
        <v>0</v>
      </c>
      <c r="L14132" t="s">
        <v>1079</v>
      </c>
      <c r="M14132" t="s">
        <v>1079</v>
      </c>
      <c r="N14132">
        <v>300000</v>
      </c>
      <c r="O14132" t="s">
        <v>7876</v>
      </c>
      <c r="P14132" t="s">
        <v>12112</v>
      </c>
      <c r="Q14132">
        <v>300</v>
      </c>
      <c r="R14132" s="117" t="s">
        <v>16111</v>
      </c>
      <c r="S14132" s="117" t="s">
        <v>14596</v>
      </c>
      <c r="T14132" t="s">
        <v>17448</v>
      </c>
      <c r="U14132" t="s">
        <v>10772</v>
      </c>
    </row>
    <row r="14133" spans="1:21">
      <c r="A14133" s="117" t="s">
        <v>25814</v>
      </c>
      <c r="B14133" t="s">
        <v>14590</v>
      </c>
      <c r="C14133" t="s">
        <v>14590</v>
      </c>
      <c r="D14133">
        <v>115</v>
      </c>
      <c r="E14133">
        <v>109</v>
      </c>
      <c r="F14133">
        <v>115</v>
      </c>
      <c r="G14133">
        <v>109</v>
      </c>
      <c r="H14133">
        <v>1</v>
      </c>
      <c r="I14133">
        <v>1</v>
      </c>
      <c r="J14133">
        <v>0</v>
      </c>
      <c r="K14133" s="194">
        <v>0</v>
      </c>
      <c r="L14133" t="s">
        <v>1079</v>
      </c>
      <c r="M14133" t="s">
        <v>1079</v>
      </c>
      <c r="N14133">
        <v>320000</v>
      </c>
      <c r="O14133" t="s">
        <v>7876</v>
      </c>
      <c r="P14133" t="s">
        <v>13905</v>
      </c>
      <c r="Q14133">
        <v>320</v>
      </c>
      <c r="R14133" s="117" t="s">
        <v>16111</v>
      </c>
      <c r="S14133" s="117" t="s">
        <v>14596</v>
      </c>
      <c r="T14133" t="s">
        <v>17448</v>
      </c>
      <c r="U14133" t="s">
        <v>10772</v>
      </c>
    </row>
    <row r="14134" spans="1:21">
      <c r="A14134" s="117" t="s">
        <v>25815</v>
      </c>
      <c r="B14134" t="s">
        <v>14590</v>
      </c>
      <c r="C14134" t="s">
        <v>14590</v>
      </c>
      <c r="D14134">
        <v>115</v>
      </c>
      <c r="E14134">
        <v>109</v>
      </c>
      <c r="F14134">
        <v>115</v>
      </c>
      <c r="G14134">
        <v>109</v>
      </c>
      <c r="H14134">
        <v>1</v>
      </c>
      <c r="I14134">
        <v>1</v>
      </c>
      <c r="J14134">
        <v>0</v>
      </c>
      <c r="K14134" s="194">
        <v>0</v>
      </c>
      <c r="L14134" t="s">
        <v>1079</v>
      </c>
      <c r="M14134" t="s">
        <v>1079</v>
      </c>
      <c r="N14134">
        <v>180000</v>
      </c>
      <c r="O14134" t="s">
        <v>7876</v>
      </c>
      <c r="P14134" t="s">
        <v>18402</v>
      </c>
      <c r="Q14134">
        <v>180</v>
      </c>
      <c r="R14134" s="117" t="s">
        <v>16111</v>
      </c>
      <c r="S14134" s="117" t="s">
        <v>14596</v>
      </c>
      <c r="T14134" t="s">
        <v>17448</v>
      </c>
      <c r="U14134" t="s">
        <v>10772</v>
      </c>
    </row>
    <row r="14135" spans="1:21">
      <c r="A14135" s="117" t="s">
        <v>23210</v>
      </c>
      <c r="B14135" t="s">
        <v>14590</v>
      </c>
      <c r="C14135" t="s">
        <v>14590</v>
      </c>
      <c r="D14135">
        <v>91</v>
      </c>
      <c r="E14135">
        <v>85</v>
      </c>
      <c r="F14135">
        <v>91</v>
      </c>
      <c r="G14135">
        <v>85</v>
      </c>
      <c r="H14135">
        <v>1</v>
      </c>
      <c r="I14135">
        <v>1</v>
      </c>
      <c r="J14135">
        <v>5</v>
      </c>
      <c r="K14135" s="194">
        <v>5</v>
      </c>
      <c r="L14135" t="s">
        <v>1079</v>
      </c>
      <c r="M14135" t="s">
        <v>1079</v>
      </c>
      <c r="N14135">
        <v>590000</v>
      </c>
      <c r="O14135" t="s">
        <v>7876</v>
      </c>
      <c r="P14135" t="s">
        <v>23205</v>
      </c>
      <c r="Q14135">
        <v>590</v>
      </c>
      <c r="R14135" s="117" t="s">
        <v>16111</v>
      </c>
      <c r="S14135" s="117" t="s">
        <v>14596</v>
      </c>
      <c r="T14135" t="s">
        <v>17448</v>
      </c>
      <c r="U14135" t="s">
        <v>10772</v>
      </c>
    </row>
    <row r="14136" spans="1:21">
      <c r="A14136" s="117" t="s">
        <v>23211</v>
      </c>
      <c r="B14136" t="s">
        <v>14590</v>
      </c>
      <c r="C14136" t="s">
        <v>14590</v>
      </c>
      <c r="D14136">
        <v>91</v>
      </c>
      <c r="E14136">
        <v>85</v>
      </c>
      <c r="F14136">
        <v>91</v>
      </c>
      <c r="G14136">
        <v>85</v>
      </c>
      <c r="H14136">
        <v>1</v>
      </c>
      <c r="I14136">
        <v>1</v>
      </c>
      <c r="J14136">
        <v>5</v>
      </c>
      <c r="K14136" s="194">
        <v>5</v>
      </c>
      <c r="L14136" t="s">
        <v>1079</v>
      </c>
      <c r="M14136" t="s">
        <v>1079</v>
      </c>
      <c r="N14136">
        <v>590000</v>
      </c>
      <c r="O14136" t="s">
        <v>7876</v>
      </c>
      <c r="P14136" t="s">
        <v>23205</v>
      </c>
      <c r="Q14136">
        <v>590</v>
      </c>
      <c r="R14136" s="117" t="s">
        <v>16111</v>
      </c>
      <c r="S14136" s="117" t="s">
        <v>14596</v>
      </c>
      <c r="T14136" t="s">
        <v>17448</v>
      </c>
      <c r="U14136" t="s">
        <v>10772</v>
      </c>
    </row>
    <row r="14137" spans="1:21">
      <c r="A14137" s="117" t="s">
        <v>23212</v>
      </c>
      <c r="B14137" t="s">
        <v>14590</v>
      </c>
      <c r="C14137" t="s">
        <v>14590</v>
      </c>
      <c r="D14137">
        <v>91</v>
      </c>
      <c r="E14137">
        <v>85</v>
      </c>
      <c r="F14137">
        <v>91</v>
      </c>
      <c r="G14137">
        <v>85</v>
      </c>
      <c r="H14137">
        <v>1</v>
      </c>
      <c r="I14137">
        <v>1</v>
      </c>
      <c r="J14137">
        <v>5</v>
      </c>
      <c r="K14137" s="194">
        <v>5</v>
      </c>
      <c r="L14137" t="s">
        <v>1079</v>
      </c>
      <c r="M14137" t="s">
        <v>1079</v>
      </c>
      <c r="N14137">
        <v>590000</v>
      </c>
      <c r="O14137" t="s">
        <v>7876</v>
      </c>
      <c r="P14137" t="s">
        <v>23205</v>
      </c>
      <c r="Q14137">
        <v>590</v>
      </c>
      <c r="R14137" s="117" t="s">
        <v>16111</v>
      </c>
      <c r="S14137" s="117" t="s">
        <v>14596</v>
      </c>
      <c r="T14137" t="s">
        <v>17448</v>
      </c>
      <c r="U14137" t="s">
        <v>10772</v>
      </c>
    </row>
    <row r="14138" spans="1:21">
      <c r="A14138" s="117" t="s">
        <v>23213</v>
      </c>
      <c r="B14138" t="s">
        <v>14590</v>
      </c>
      <c r="C14138" t="s">
        <v>14590</v>
      </c>
      <c r="D14138">
        <v>91</v>
      </c>
      <c r="E14138">
        <v>85</v>
      </c>
      <c r="F14138">
        <v>91</v>
      </c>
      <c r="G14138">
        <v>85</v>
      </c>
      <c r="H14138">
        <v>1</v>
      </c>
      <c r="I14138">
        <v>1</v>
      </c>
      <c r="J14138">
        <v>5</v>
      </c>
      <c r="K14138" s="194">
        <v>5</v>
      </c>
      <c r="L14138" t="s">
        <v>1079</v>
      </c>
      <c r="M14138" t="s">
        <v>1079</v>
      </c>
      <c r="N14138">
        <v>590000</v>
      </c>
      <c r="O14138" t="s">
        <v>7876</v>
      </c>
      <c r="P14138" t="s">
        <v>23205</v>
      </c>
      <c r="Q14138">
        <v>590</v>
      </c>
      <c r="R14138" s="117" t="s">
        <v>16111</v>
      </c>
      <c r="S14138" s="117" t="s">
        <v>14596</v>
      </c>
      <c r="T14138" t="s">
        <v>17448</v>
      </c>
      <c r="U14138" t="s">
        <v>10772</v>
      </c>
    </row>
    <row r="14139" spans="1:21">
      <c r="A14139" s="117" t="s">
        <v>23214</v>
      </c>
      <c r="B14139" t="s">
        <v>14590</v>
      </c>
      <c r="C14139" t="s">
        <v>14590</v>
      </c>
      <c r="D14139">
        <v>91</v>
      </c>
      <c r="E14139">
        <v>85</v>
      </c>
      <c r="F14139">
        <v>91</v>
      </c>
      <c r="G14139">
        <v>85</v>
      </c>
      <c r="H14139">
        <v>1</v>
      </c>
      <c r="I14139">
        <v>1</v>
      </c>
      <c r="J14139">
        <v>5</v>
      </c>
      <c r="K14139" s="194">
        <v>5</v>
      </c>
      <c r="L14139" t="s">
        <v>1079</v>
      </c>
      <c r="M14139" t="s">
        <v>1079</v>
      </c>
      <c r="N14139">
        <v>590000</v>
      </c>
      <c r="O14139" t="s">
        <v>7876</v>
      </c>
      <c r="P14139" t="s">
        <v>23205</v>
      </c>
      <c r="Q14139">
        <v>590</v>
      </c>
      <c r="R14139" s="117" t="s">
        <v>16111</v>
      </c>
      <c r="S14139" s="117" t="s">
        <v>14596</v>
      </c>
      <c r="T14139" t="s">
        <v>17448</v>
      </c>
      <c r="U14139" t="s">
        <v>10772</v>
      </c>
    </row>
    <row r="14140" spans="1:21">
      <c r="A14140" s="117" t="s">
        <v>19165</v>
      </c>
      <c r="B14140" t="s">
        <v>14590</v>
      </c>
      <c r="C14140" t="s">
        <v>14590</v>
      </c>
      <c r="D14140">
        <v>115</v>
      </c>
      <c r="E14140">
        <v>109</v>
      </c>
      <c r="F14140">
        <v>115</v>
      </c>
      <c r="G14140">
        <v>109</v>
      </c>
      <c r="H14140">
        <v>1</v>
      </c>
      <c r="I14140">
        <v>1</v>
      </c>
      <c r="J14140">
        <v>0</v>
      </c>
      <c r="K14140" s="194">
        <v>0</v>
      </c>
      <c r="L14140" t="s">
        <v>1079</v>
      </c>
      <c r="M14140" t="s">
        <v>1079</v>
      </c>
      <c r="O14140" t="s">
        <v>7876</v>
      </c>
      <c r="P14140" t="s">
        <v>18402</v>
      </c>
      <c r="R14140" s="117" t="s">
        <v>16111</v>
      </c>
      <c r="S14140" s="117" t="s">
        <v>14596</v>
      </c>
      <c r="T14140" t="s">
        <v>17448</v>
      </c>
      <c r="U14140" t="s">
        <v>10772</v>
      </c>
    </row>
    <row r="14141" spans="1:21">
      <c r="A14141" s="117" t="s">
        <v>11947</v>
      </c>
      <c r="B14141" t="s">
        <v>14590</v>
      </c>
      <c r="C14141" t="s">
        <v>14590</v>
      </c>
      <c r="D14141">
        <v>129</v>
      </c>
      <c r="E14141">
        <v>123</v>
      </c>
      <c r="F14141">
        <v>129</v>
      </c>
      <c r="G14141">
        <v>123</v>
      </c>
      <c r="H14141">
        <v>1</v>
      </c>
      <c r="I14141">
        <v>1</v>
      </c>
      <c r="J14141">
        <v>0</v>
      </c>
      <c r="K14141" s="194">
        <v>0</v>
      </c>
      <c r="L14141" t="s">
        <v>1079</v>
      </c>
      <c r="M14141" t="s">
        <v>1079</v>
      </c>
      <c r="N14141">
        <v>300000</v>
      </c>
      <c r="O14141" t="s">
        <v>7876</v>
      </c>
      <c r="P14141" t="s">
        <v>12112</v>
      </c>
      <c r="Q14141">
        <v>300</v>
      </c>
      <c r="R14141" s="117" t="s">
        <v>16111</v>
      </c>
      <c r="S14141" s="117" t="s">
        <v>14596</v>
      </c>
      <c r="T14141" t="s">
        <v>17448</v>
      </c>
      <c r="U14141" t="s">
        <v>10772</v>
      </c>
    </row>
    <row r="14142" spans="1:21">
      <c r="A14142" s="117" t="s">
        <v>16125</v>
      </c>
      <c r="B14142" t="s">
        <v>14590</v>
      </c>
      <c r="C14142" t="s">
        <v>14590</v>
      </c>
      <c r="D14142">
        <v>115</v>
      </c>
      <c r="E14142">
        <v>109</v>
      </c>
      <c r="F14142">
        <v>115</v>
      </c>
      <c r="G14142">
        <v>109</v>
      </c>
      <c r="H14142">
        <v>1</v>
      </c>
      <c r="I14142">
        <v>1</v>
      </c>
      <c r="J14142">
        <v>0</v>
      </c>
      <c r="K14142" s="194">
        <v>0</v>
      </c>
      <c r="L14142" t="s">
        <v>1079</v>
      </c>
      <c r="M14142" t="s">
        <v>1079</v>
      </c>
      <c r="N14142">
        <v>300000</v>
      </c>
      <c r="O14142" t="s">
        <v>7876</v>
      </c>
      <c r="P14142" t="s">
        <v>8780</v>
      </c>
      <c r="Q14142">
        <v>300</v>
      </c>
      <c r="R14142" s="117" t="s">
        <v>16111</v>
      </c>
      <c r="S14142" s="117" t="s">
        <v>14596</v>
      </c>
      <c r="T14142" t="s">
        <v>17448</v>
      </c>
      <c r="U14142" t="s">
        <v>10772</v>
      </c>
    </row>
    <row r="14143" spans="1:21">
      <c r="A14143" s="117" t="s">
        <v>18410</v>
      </c>
      <c r="B14143" t="s">
        <v>14590</v>
      </c>
      <c r="C14143" t="s">
        <v>14590</v>
      </c>
      <c r="D14143">
        <v>115</v>
      </c>
      <c r="E14143">
        <v>109</v>
      </c>
      <c r="F14143">
        <v>115</v>
      </c>
      <c r="G14143">
        <v>109</v>
      </c>
      <c r="H14143">
        <v>1</v>
      </c>
      <c r="I14143">
        <v>1</v>
      </c>
      <c r="J14143">
        <v>0</v>
      </c>
      <c r="K14143" s="194">
        <v>0</v>
      </c>
      <c r="L14143" t="s">
        <v>1083</v>
      </c>
      <c r="M14143" t="s">
        <v>1083</v>
      </c>
      <c r="N14143">
        <v>450000</v>
      </c>
      <c r="O14143" t="s">
        <v>7876</v>
      </c>
      <c r="P14143" t="s">
        <v>18411</v>
      </c>
      <c r="Q14143">
        <v>450</v>
      </c>
      <c r="R14143" s="117" t="s">
        <v>16111</v>
      </c>
      <c r="S14143" s="117" t="s">
        <v>14596</v>
      </c>
      <c r="T14143" t="s">
        <v>17448</v>
      </c>
      <c r="U14143" t="s">
        <v>10772</v>
      </c>
    </row>
    <row r="14144" spans="1:21">
      <c r="A14144" s="117" t="s">
        <v>12251</v>
      </c>
      <c r="B14144" t="s">
        <v>14590</v>
      </c>
      <c r="C14144" t="s">
        <v>14590</v>
      </c>
      <c r="D14144">
        <v>115</v>
      </c>
      <c r="E14144">
        <v>109</v>
      </c>
      <c r="F14144">
        <v>115</v>
      </c>
      <c r="G14144">
        <v>109</v>
      </c>
      <c r="H14144">
        <v>1</v>
      </c>
      <c r="I14144">
        <v>1</v>
      </c>
      <c r="J14144">
        <v>0</v>
      </c>
      <c r="K14144" s="194">
        <v>0</v>
      </c>
      <c r="L14144" t="s">
        <v>1079</v>
      </c>
      <c r="M14144" t="s">
        <v>1079</v>
      </c>
      <c r="N14144">
        <v>300000</v>
      </c>
      <c r="O14144" t="s">
        <v>7876</v>
      </c>
      <c r="P14144" t="s">
        <v>12113</v>
      </c>
      <c r="Q14144">
        <v>300</v>
      </c>
      <c r="R14144" s="117" t="s">
        <v>16111</v>
      </c>
      <c r="S14144" s="117" t="s">
        <v>14596</v>
      </c>
      <c r="T14144" t="s">
        <v>17448</v>
      </c>
      <c r="U14144" t="s">
        <v>10772</v>
      </c>
    </row>
    <row r="14145" spans="1:21">
      <c r="A14145" s="117" t="s">
        <v>16126</v>
      </c>
      <c r="B14145" t="s">
        <v>14590</v>
      </c>
      <c r="C14145" t="s">
        <v>14590</v>
      </c>
      <c r="D14145">
        <v>115</v>
      </c>
      <c r="E14145">
        <v>109</v>
      </c>
      <c r="F14145">
        <v>115</v>
      </c>
      <c r="G14145">
        <v>109</v>
      </c>
      <c r="H14145">
        <v>1</v>
      </c>
      <c r="I14145">
        <v>1</v>
      </c>
      <c r="J14145">
        <v>0</v>
      </c>
      <c r="K14145" s="194">
        <v>0</v>
      </c>
      <c r="L14145" t="s">
        <v>1079</v>
      </c>
      <c r="M14145" t="s">
        <v>1079</v>
      </c>
      <c r="N14145">
        <v>300000</v>
      </c>
      <c r="O14145" t="s">
        <v>7876</v>
      </c>
      <c r="P14145" t="s">
        <v>12313</v>
      </c>
      <c r="Q14145">
        <v>300</v>
      </c>
      <c r="R14145" s="117" t="s">
        <v>16111</v>
      </c>
      <c r="S14145" s="117" t="s">
        <v>14596</v>
      </c>
      <c r="T14145" t="s">
        <v>17448</v>
      </c>
      <c r="U14145" t="s">
        <v>10772</v>
      </c>
    </row>
    <row r="14146" spans="1:21">
      <c r="A14146" s="117" t="s">
        <v>13719</v>
      </c>
      <c r="B14146" t="s">
        <v>14590</v>
      </c>
      <c r="C14146" t="s">
        <v>14590</v>
      </c>
      <c r="D14146">
        <v>115</v>
      </c>
      <c r="E14146">
        <v>109</v>
      </c>
      <c r="F14146">
        <v>115</v>
      </c>
      <c r="G14146">
        <v>109</v>
      </c>
      <c r="H14146">
        <v>1</v>
      </c>
      <c r="I14146">
        <v>1</v>
      </c>
      <c r="J14146">
        <v>0</v>
      </c>
      <c r="K14146" s="194">
        <v>0</v>
      </c>
      <c r="L14146" t="s">
        <v>1079</v>
      </c>
      <c r="M14146" t="s">
        <v>1079</v>
      </c>
      <c r="N14146">
        <v>180000</v>
      </c>
      <c r="O14146" t="s">
        <v>7876</v>
      </c>
      <c r="P14146" t="s">
        <v>12312</v>
      </c>
      <c r="Q14146">
        <v>180</v>
      </c>
      <c r="R14146" s="117" t="s">
        <v>16111</v>
      </c>
      <c r="S14146" s="117" t="s">
        <v>14596</v>
      </c>
      <c r="T14146" t="s">
        <v>17448</v>
      </c>
      <c r="U14146" t="s">
        <v>10772</v>
      </c>
    </row>
    <row r="14147" spans="1:21">
      <c r="A14147" s="117" t="s">
        <v>13720</v>
      </c>
      <c r="B14147" t="s">
        <v>14590</v>
      </c>
      <c r="C14147" t="s">
        <v>14590</v>
      </c>
      <c r="D14147">
        <v>115</v>
      </c>
      <c r="E14147">
        <v>109</v>
      </c>
      <c r="F14147">
        <v>115</v>
      </c>
      <c r="G14147">
        <v>109</v>
      </c>
      <c r="H14147">
        <v>1</v>
      </c>
      <c r="I14147">
        <v>1</v>
      </c>
      <c r="J14147">
        <v>0</v>
      </c>
      <c r="K14147" s="194">
        <v>0</v>
      </c>
      <c r="L14147" t="s">
        <v>1079</v>
      </c>
      <c r="M14147" t="s">
        <v>1079</v>
      </c>
      <c r="N14147">
        <v>180000</v>
      </c>
      <c r="O14147" t="s">
        <v>7876</v>
      </c>
      <c r="P14147" t="s">
        <v>12312</v>
      </c>
      <c r="Q14147">
        <v>180</v>
      </c>
      <c r="R14147" s="117" t="s">
        <v>16111</v>
      </c>
      <c r="S14147" s="117" t="s">
        <v>14596</v>
      </c>
      <c r="T14147" t="s">
        <v>17448</v>
      </c>
      <c r="U14147" t="s">
        <v>10772</v>
      </c>
    </row>
    <row r="14148" spans="1:21">
      <c r="A14148" s="117" t="s">
        <v>6194</v>
      </c>
      <c r="B14148" t="s">
        <v>14590</v>
      </c>
      <c r="C14148" t="s">
        <v>14590</v>
      </c>
      <c r="D14148">
        <v>28</v>
      </c>
      <c r="E14148">
        <v>22</v>
      </c>
      <c r="F14148">
        <v>28</v>
      </c>
      <c r="G14148">
        <v>22</v>
      </c>
      <c r="H14148">
        <v>1</v>
      </c>
      <c r="I14148">
        <v>1</v>
      </c>
      <c r="J14148">
        <v>69</v>
      </c>
      <c r="K14148" s="194">
        <v>69</v>
      </c>
      <c r="L14148" t="s">
        <v>1100</v>
      </c>
      <c r="M14148" t="s">
        <v>1100</v>
      </c>
      <c r="N14148">
        <v>160</v>
      </c>
      <c r="O14148" t="s">
        <v>7876</v>
      </c>
      <c r="P14148" t="s">
        <v>16127</v>
      </c>
      <c r="Q14148">
        <v>0.16</v>
      </c>
      <c r="R14148" s="117" t="s">
        <v>14648</v>
      </c>
      <c r="S14148" s="117" t="s">
        <v>14589</v>
      </c>
      <c r="T14148" t="s">
        <v>12136</v>
      </c>
      <c r="U14148" t="s">
        <v>10772</v>
      </c>
    </row>
    <row r="14149" spans="1:21">
      <c r="A14149" s="117" t="s">
        <v>6195</v>
      </c>
      <c r="B14149" t="s">
        <v>14590</v>
      </c>
      <c r="C14149" t="s">
        <v>14590</v>
      </c>
      <c r="D14149">
        <v>28</v>
      </c>
      <c r="E14149">
        <v>22</v>
      </c>
      <c r="F14149">
        <v>28</v>
      </c>
      <c r="G14149">
        <v>22</v>
      </c>
      <c r="H14149">
        <v>1</v>
      </c>
      <c r="I14149">
        <v>1</v>
      </c>
      <c r="J14149">
        <v>36</v>
      </c>
      <c r="K14149" s="194">
        <v>36</v>
      </c>
      <c r="L14149" t="s">
        <v>1100</v>
      </c>
      <c r="M14149" t="s">
        <v>1100</v>
      </c>
      <c r="N14149">
        <v>119</v>
      </c>
      <c r="O14149" t="s">
        <v>7876</v>
      </c>
      <c r="P14149" t="s">
        <v>9953</v>
      </c>
      <c r="Q14149">
        <v>0.11899999999999999</v>
      </c>
      <c r="R14149" s="117" t="s">
        <v>14648</v>
      </c>
      <c r="S14149" s="117" t="s">
        <v>14589</v>
      </c>
      <c r="T14149" t="s">
        <v>12136</v>
      </c>
      <c r="U14149" t="s">
        <v>10772</v>
      </c>
    </row>
    <row r="14150" spans="1:21">
      <c r="A14150" s="117" t="s">
        <v>6196</v>
      </c>
      <c r="B14150" t="s">
        <v>14590</v>
      </c>
      <c r="C14150" t="s">
        <v>14590</v>
      </c>
      <c r="D14150">
        <v>28</v>
      </c>
      <c r="E14150">
        <v>22</v>
      </c>
      <c r="F14150">
        <v>28</v>
      </c>
      <c r="G14150">
        <v>22</v>
      </c>
      <c r="H14150">
        <v>1</v>
      </c>
      <c r="I14150">
        <v>1</v>
      </c>
      <c r="J14150">
        <v>42</v>
      </c>
      <c r="K14150" s="194">
        <v>42</v>
      </c>
      <c r="L14150" t="s">
        <v>1100</v>
      </c>
      <c r="M14150" t="s">
        <v>1100</v>
      </c>
      <c r="N14150">
        <v>103</v>
      </c>
      <c r="O14150" t="s">
        <v>7876</v>
      </c>
      <c r="P14150" t="s">
        <v>9953</v>
      </c>
      <c r="Q14150">
        <v>0.10299999999999999</v>
      </c>
      <c r="R14150" s="117" t="s">
        <v>14648</v>
      </c>
      <c r="S14150" s="117" t="s">
        <v>14589</v>
      </c>
      <c r="T14150" t="s">
        <v>12136</v>
      </c>
      <c r="U14150" t="s">
        <v>10772</v>
      </c>
    </row>
    <row r="14151" spans="1:21">
      <c r="A14151" s="117" t="s">
        <v>17028</v>
      </c>
      <c r="B14151" t="s">
        <v>14590</v>
      </c>
      <c r="C14151" t="s">
        <v>14590</v>
      </c>
      <c r="D14151">
        <v>25</v>
      </c>
      <c r="E14151">
        <v>19</v>
      </c>
      <c r="F14151">
        <v>25</v>
      </c>
      <c r="G14151">
        <v>19</v>
      </c>
      <c r="H14151">
        <v>1</v>
      </c>
      <c r="I14151">
        <v>1</v>
      </c>
      <c r="J14151">
        <v>4</v>
      </c>
      <c r="K14151" s="194">
        <v>4</v>
      </c>
      <c r="L14151" t="s">
        <v>1100</v>
      </c>
      <c r="M14151" t="s">
        <v>1100</v>
      </c>
      <c r="N14151">
        <v>136</v>
      </c>
      <c r="O14151" t="s">
        <v>7876</v>
      </c>
      <c r="Q14151">
        <v>0.13600000000000001</v>
      </c>
      <c r="R14151" s="117" t="s">
        <v>14743</v>
      </c>
      <c r="S14151" s="117" t="s">
        <v>14589</v>
      </c>
      <c r="T14151" t="s">
        <v>12136</v>
      </c>
      <c r="U14151" t="s">
        <v>10773</v>
      </c>
    </row>
    <row r="14152" spans="1:21">
      <c r="A14152" s="117" t="s">
        <v>23215</v>
      </c>
      <c r="B14152" t="s">
        <v>14590</v>
      </c>
      <c r="C14152" t="s">
        <v>14590</v>
      </c>
      <c r="D14152">
        <v>45</v>
      </c>
      <c r="E14152">
        <v>39</v>
      </c>
      <c r="F14152">
        <v>45</v>
      </c>
      <c r="G14152">
        <v>39</v>
      </c>
      <c r="H14152">
        <v>1</v>
      </c>
      <c r="I14152">
        <v>1</v>
      </c>
      <c r="J14152">
        <v>999999</v>
      </c>
      <c r="K14152" s="194">
        <v>999999</v>
      </c>
      <c r="L14152" t="s">
        <v>1100</v>
      </c>
      <c r="M14152" t="s">
        <v>1100</v>
      </c>
      <c r="N14152">
        <v>109</v>
      </c>
      <c r="O14152" t="s">
        <v>7876</v>
      </c>
      <c r="P14152" t="s">
        <v>9953</v>
      </c>
      <c r="Q14152">
        <v>0.109</v>
      </c>
      <c r="R14152" s="117" t="s">
        <v>14648</v>
      </c>
      <c r="S14152" s="117" t="s">
        <v>14589</v>
      </c>
      <c r="T14152" t="s">
        <v>12136</v>
      </c>
      <c r="U14152" t="s">
        <v>10772</v>
      </c>
    </row>
    <row r="14153" spans="1:21">
      <c r="A14153" s="117" t="s">
        <v>23216</v>
      </c>
      <c r="B14153" t="s">
        <v>14590</v>
      </c>
      <c r="C14153" t="s">
        <v>14590</v>
      </c>
      <c r="D14153">
        <v>35</v>
      </c>
      <c r="E14153">
        <v>29</v>
      </c>
      <c r="F14153">
        <v>35</v>
      </c>
      <c r="G14153">
        <v>29</v>
      </c>
      <c r="H14153">
        <v>1</v>
      </c>
      <c r="I14153">
        <v>1</v>
      </c>
      <c r="J14153">
        <v>6</v>
      </c>
      <c r="K14153" s="194">
        <v>6</v>
      </c>
      <c r="L14153" t="s">
        <v>1100</v>
      </c>
      <c r="M14153" t="s">
        <v>1100</v>
      </c>
      <c r="N14153">
        <v>106</v>
      </c>
      <c r="O14153" t="s">
        <v>7876</v>
      </c>
      <c r="P14153" t="s">
        <v>9953</v>
      </c>
      <c r="Q14153">
        <v>0.106</v>
      </c>
      <c r="R14153" s="117" t="s">
        <v>14594</v>
      </c>
      <c r="S14153" s="117" t="s">
        <v>14589</v>
      </c>
      <c r="T14153" t="s">
        <v>12136</v>
      </c>
      <c r="U14153" t="s">
        <v>10772</v>
      </c>
    </row>
    <row r="14154" spans="1:21">
      <c r="A14154" s="117" t="s">
        <v>23217</v>
      </c>
      <c r="B14154" t="s">
        <v>14590</v>
      </c>
      <c r="C14154" t="s">
        <v>14590</v>
      </c>
      <c r="D14154">
        <v>42</v>
      </c>
      <c r="E14154">
        <v>36</v>
      </c>
      <c r="F14154">
        <v>42</v>
      </c>
      <c r="G14154">
        <v>36</v>
      </c>
      <c r="H14154">
        <v>1</v>
      </c>
      <c r="I14154">
        <v>1</v>
      </c>
      <c r="J14154">
        <v>999999</v>
      </c>
      <c r="K14154" s="194">
        <v>999999</v>
      </c>
      <c r="L14154" t="s">
        <v>1100</v>
      </c>
      <c r="M14154" t="s">
        <v>1100</v>
      </c>
      <c r="N14154">
        <v>102</v>
      </c>
      <c r="O14154" t="s">
        <v>7876</v>
      </c>
      <c r="P14154" t="s">
        <v>9953</v>
      </c>
      <c r="Q14154">
        <v>0.10199999999999999</v>
      </c>
      <c r="R14154" s="117" t="s">
        <v>14648</v>
      </c>
      <c r="S14154" s="117" t="s">
        <v>14589</v>
      </c>
      <c r="T14154" t="s">
        <v>12136</v>
      </c>
      <c r="U14154" t="s">
        <v>10772</v>
      </c>
    </row>
    <row r="14155" spans="1:21">
      <c r="A14155" s="117" t="s">
        <v>23218</v>
      </c>
      <c r="B14155" t="s">
        <v>14590</v>
      </c>
      <c r="C14155" t="s">
        <v>14590</v>
      </c>
      <c r="D14155">
        <v>45</v>
      </c>
      <c r="E14155">
        <v>39</v>
      </c>
      <c r="F14155">
        <v>45</v>
      </c>
      <c r="G14155">
        <v>39</v>
      </c>
      <c r="H14155">
        <v>1</v>
      </c>
      <c r="I14155">
        <v>1</v>
      </c>
      <c r="J14155">
        <v>999999</v>
      </c>
      <c r="K14155" s="194">
        <v>999999</v>
      </c>
      <c r="L14155" t="s">
        <v>1100</v>
      </c>
      <c r="M14155" t="s">
        <v>1100</v>
      </c>
      <c r="N14155">
        <v>105</v>
      </c>
      <c r="O14155" t="s">
        <v>7876</v>
      </c>
      <c r="P14155" t="s">
        <v>9953</v>
      </c>
      <c r="Q14155">
        <v>0.105</v>
      </c>
      <c r="R14155" s="117" t="s">
        <v>14648</v>
      </c>
      <c r="S14155" s="117" t="s">
        <v>14589</v>
      </c>
      <c r="T14155" t="s">
        <v>12136</v>
      </c>
      <c r="U14155" t="s">
        <v>10772</v>
      </c>
    </row>
    <row r="14156" spans="1:21">
      <c r="A14156" s="117" t="s">
        <v>23219</v>
      </c>
      <c r="B14156" t="s">
        <v>14590</v>
      </c>
      <c r="C14156" t="s">
        <v>14590</v>
      </c>
      <c r="D14156">
        <v>56</v>
      </c>
      <c r="E14156">
        <v>50</v>
      </c>
      <c r="F14156">
        <v>56</v>
      </c>
      <c r="G14156">
        <v>50</v>
      </c>
      <c r="H14156">
        <v>1</v>
      </c>
      <c r="I14156">
        <v>1</v>
      </c>
      <c r="J14156">
        <v>999999</v>
      </c>
      <c r="K14156" s="194">
        <v>999999</v>
      </c>
      <c r="L14156" t="s">
        <v>1100</v>
      </c>
      <c r="M14156" t="s">
        <v>1100</v>
      </c>
      <c r="N14156">
        <v>101</v>
      </c>
      <c r="O14156" t="s">
        <v>7876</v>
      </c>
      <c r="P14156" t="s">
        <v>9953</v>
      </c>
      <c r="Q14156">
        <v>0.10100000000000001</v>
      </c>
      <c r="R14156" s="117" t="s">
        <v>14594</v>
      </c>
      <c r="S14156" s="117" t="s">
        <v>14589</v>
      </c>
      <c r="T14156" t="s">
        <v>12136</v>
      </c>
      <c r="U14156" t="s">
        <v>10772</v>
      </c>
    </row>
    <row r="14157" spans="1:21">
      <c r="A14157" s="117" t="s">
        <v>23220</v>
      </c>
      <c r="B14157" t="s">
        <v>14590</v>
      </c>
      <c r="C14157" t="s">
        <v>14590</v>
      </c>
      <c r="D14157">
        <v>49</v>
      </c>
      <c r="E14157">
        <v>43</v>
      </c>
      <c r="F14157">
        <v>49</v>
      </c>
      <c r="G14157">
        <v>43</v>
      </c>
      <c r="H14157">
        <v>1</v>
      </c>
      <c r="I14157">
        <v>1</v>
      </c>
      <c r="J14157">
        <v>999999</v>
      </c>
      <c r="K14157" s="194">
        <v>999999</v>
      </c>
      <c r="L14157" t="s">
        <v>1100</v>
      </c>
      <c r="M14157" t="s">
        <v>1100</v>
      </c>
      <c r="N14157">
        <v>101</v>
      </c>
      <c r="O14157" t="s">
        <v>7876</v>
      </c>
      <c r="P14157" t="s">
        <v>23221</v>
      </c>
      <c r="Q14157">
        <v>0.10100000000000001</v>
      </c>
      <c r="R14157" s="117" t="s">
        <v>14648</v>
      </c>
      <c r="S14157" s="117" t="s">
        <v>14589</v>
      </c>
      <c r="T14157" t="s">
        <v>12136</v>
      </c>
      <c r="U14157" t="s">
        <v>10772</v>
      </c>
    </row>
    <row r="14158" spans="1:21">
      <c r="A14158" s="117" t="s">
        <v>12252</v>
      </c>
      <c r="B14158" t="s">
        <v>14590</v>
      </c>
      <c r="C14158" t="s">
        <v>14590</v>
      </c>
      <c r="D14158">
        <v>69</v>
      </c>
      <c r="E14158">
        <v>63</v>
      </c>
      <c r="F14158">
        <v>69</v>
      </c>
      <c r="G14158">
        <v>63</v>
      </c>
      <c r="H14158">
        <v>1</v>
      </c>
      <c r="I14158">
        <v>1</v>
      </c>
      <c r="J14158">
        <v>0</v>
      </c>
      <c r="K14158" s="194">
        <v>0</v>
      </c>
      <c r="L14158" t="s">
        <v>1095</v>
      </c>
      <c r="M14158" t="s">
        <v>1095</v>
      </c>
      <c r="N14158">
        <v>9000</v>
      </c>
      <c r="O14158" t="s">
        <v>7876</v>
      </c>
      <c r="P14158" t="s">
        <v>12287</v>
      </c>
      <c r="Q14158">
        <v>9</v>
      </c>
      <c r="R14158" s="117" t="s">
        <v>16128</v>
      </c>
      <c r="S14158" s="117" t="s">
        <v>16129</v>
      </c>
      <c r="T14158" t="s">
        <v>12349</v>
      </c>
      <c r="U14158" t="s">
        <v>10772</v>
      </c>
    </row>
    <row r="14159" spans="1:21">
      <c r="A14159" s="117" t="s">
        <v>12253</v>
      </c>
      <c r="B14159" t="s">
        <v>14590</v>
      </c>
      <c r="C14159" t="s">
        <v>14590</v>
      </c>
      <c r="D14159">
        <v>69</v>
      </c>
      <c r="E14159">
        <v>63</v>
      </c>
      <c r="F14159">
        <v>69</v>
      </c>
      <c r="G14159">
        <v>63</v>
      </c>
      <c r="H14159">
        <v>1</v>
      </c>
      <c r="I14159">
        <v>1</v>
      </c>
      <c r="J14159">
        <v>0</v>
      </c>
      <c r="K14159" s="194">
        <v>0</v>
      </c>
      <c r="L14159" t="s">
        <v>1095</v>
      </c>
      <c r="M14159" t="s">
        <v>1095</v>
      </c>
      <c r="N14159">
        <v>9000</v>
      </c>
      <c r="O14159" t="s">
        <v>7876</v>
      </c>
      <c r="P14159" t="s">
        <v>12287</v>
      </c>
      <c r="Q14159">
        <v>9</v>
      </c>
      <c r="R14159" s="117" t="s">
        <v>16128</v>
      </c>
      <c r="S14159" s="117" t="s">
        <v>16129</v>
      </c>
      <c r="T14159" t="s">
        <v>12349</v>
      </c>
      <c r="U14159" t="s">
        <v>10772</v>
      </c>
    </row>
    <row r="14160" spans="1:21">
      <c r="A14160" s="117" t="s">
        <v>6197</v>
      </c>
      <c r="B14160" t="s">
        <v>14590</v>
      </c>
      <c r="C14160" t="s">
        <v>14590</v>
      </c>
      <c r="D14160">
        <v>25</v>
      </c>
      <c r="E14160">
        <v>19</v>
      </c>
      <c r="F14160">
        <v>25</v>
      </c>
      <c r="G14160">
        <v>19</v>
      </c>
      <c r="H14160">
        <v>10</v>
      </c>
      <c r="I14160">
        <v>10</v>
      </c>
      <c r="J14160">
        <v>378</v>
      </c>
      <c r="K14160" s="194">
        <v>378</v>
      </c>
      <c r="L14160" t="s">
        <v>1083</v>
      </c>
      <c r="M14160" t="s">
        <v>1083</v>
      </c>
      <c r="N14160">
        <v>24</v>
      </c>
      <c r="O14160" t="s">
        <v>7876</v>
      </c>
      <c r="P14160" t="s">
        <v>9976</v>
      </c>
      <c r="Q14160">
        <v>2.4E-2</v>
      </c>
      <c r="R14160" s="117" t="s">
        <v>14594</v>
      </c>
      <c r="S14160" s="117" t="s">
        <v>14589</v>
      </c>
      <c r="T14160" t="s">
        <v>12136</v>
      </c>
      <c r="U14160" t="s">
        <v>10773</v>
      </c>
    </row>
    <row r="14161" spans="1:21">
      <c r="A14161" s="117" t="s">
        <v>6198</v>
      </c>
      <c r="B14161" t="s">
        <v>14590</v>
      </c>
      <c r="C14161" t="s">
        <v>14590</v>
      </c>
      <c r="D14161">
        <v>25</v>
      </c>
      <c r="E14161">
        <v>19</v>
      </c>
      <c r="F14161">
        <v>25</v>
      </c>
      <c r="G14161">
        <v>19</v>
      </c>
      <c r="H14161">
        <v>10</v>
      </c>
      <c r="I14161">
        <v>10</v>
      </c>
      <c r="J14161">
        <v>849</v>
      </c>
      <c r="K14161" s="194">
        <v>849</v>
      </c>
      <c r="L14161" t="s">
        <v>1083</v>
      </c>
      <c r="M14161" t="s">
        <v>1083</v>
      </c>
      <c r="N14161">
        <v>24</v>
      </c>
      <c r="O14161" t="s">
        <v>7876</v>
      </c>
      <c r="P14161" t="s">
        <v>9976</v>
      </c>
      <c r="Q14161">
        <v>2.4E-2</v>
      </c>
      <c r="R14161" s="117" t="s">
        <v>14594</v>
      </c>
      <c r="S14161" s="117" t="s">
        <v>14589</v>
      </c>
      <c r="T14161" t="s">
        <v>12136</v>
      </c>
      <c r="U14161" t="s">
        <v>10772</v>
      </c>
    </row>
    <row r="14162" spans="1:21">
      <c r="A14162" s="117" t="s">
        <v>6199</v>
      </c>
      <c r="B14162" t="s">
        <v>14590</v>
      </c>
      <c r="C14162" t="s">
        <v>14590</v>
      </c>
      <c r="D14162">
        <v>25</v>
      </c>
      <c r="E14162">
        <v>19</v>
      </c>
      <c r="F14162">
        <v>25</v>
      </c>
      <c r="G14162">
        <v>19</v>
      </c>
      <c r="H14162">
        <v>1</v>
      </c>
      <c r="I14162">
        <v>1</v>
      </c>
      <c r="J14162">
        <v>333</v>
      </c>
      <c r="K14162" s="194">
        <v>333</v>
      </c>
      <c r="L14162" t="s">
        <v>1083</v>
      </c>
      <c r="M14162" t="s">
        <v>1083</v>
      </c>
      <c r="N14162">
        <v>25</v>
      </c>
      <c r="O14162" t="s">
        <v>7876</v>
      </c>
      <c r="P14162" t="s">
        <v>16130</v>
      </c>
      <c r="Q14162">
        <v>2.5000000000000001E-2</v>
      </c>
      <c r="R14162" s="117" t="s">
        <v>14594</v>
      </c>
      <c r="S14162" s="117" t="s">
        <v>14589</v>
      </c>
      <c r="T14162" t="s">
        <v>12136</v>
      </c>
      <c r="U14162" t="s">
        <v>10773</v>
      </c>
    </row>
    <row r="14163" spans="1:21">
      <c r="A14163" s="117" t="s">
        <v>6200</v>
      </c>
      <c r="B14163" t="s">
        <v>14590</v>
      </c>
      <c r="C14163" t="s">
        <v>14590</v>
      </c>
      <c r="D14163">
        <v>25</v>
      </c>
      <c r="E14163">
        <v>19</v>
      </c>
      <c r="F14163">
        <v>25</v>
      </c>
      <c r="G14163">
        <v>19</v>
      </c>
      <c r="H14163">
        <v>1</v>
      </c>
      <c r="I14163">
        <v>1</v>
      </c>
      <c r="J14163">
        <v>1361</v>
      </c>
      <c r="K14163" s="194">
        <v>1361</v>
      </c>
      <c r="L14163" t="s">
        <v>1083</v>
      </c>
      <c r="M14163" t="s">
        <v>1083</v>
      </c>
      <c r="N14163">
        <v>25</v>
      </c>
      <c r="O14163" t="s">
        <v>7876</v>
      </c>
      <c r="P14163" t="s">
        <v>9975</v>
      </c>
      <c r="Q14163">
        <v>2.5000000000000001E-2</v>
      </c>
      <c r="R14163" s="117" t="s">
        <v>14594</v>
      </c>
      <c r="S14163" s="117" t="s">
        <v>14589</v>
      </c>
      <c r="T14163" t="s">
        <v>12136</v>
      </c>
      <c r="U14163" t="s">
        <v>10773</v>
      </c>
    </row>
    <row r="14164" spans="1:21">
      <c r="A14164" s="117" t="s">
        <v>6201</v>
      </c>
      <c r="B14164" t="s">
        <v>14590</v>
      </c>
      <c r="C14164" t="s">
        <v>14590</v>
      </c>
      <c r="D14164">
        <v>25</v>
      </c>
      <c r="E14164">
        <v>19</v>
      </c>
      <c r="F14164">
        <v>25</v>
      </c>
      <c r="G14164">
        <v>19</v>
      </c>
      <c r="H14164">
        <v>10</v>
      </c>
      <c r="I14164">
        <v>10</v>
      </c>
      <c r="J14164">
        <v>340</v>
      </c>
      <c r="K14164" s="194">
        <v>340</v>
      </c>
      <c r="L14164" t="s">
        <v>1083</v>
      </c>
      <c r="M14164" t="s">
        <v>1083</v>
      </c>
      <c r="N14164">
        <v>24</v>
      </c>
      <c r="O14164" t="s">
        <v>7876</v>
      </c>
      <c r="P14164" t="s">
        <v>9977</v>
      </c>
      <c r="Q14164">
        <v>2.4E-2</v>
      </c>
      <c r="R14164" s="117" t="s">
        <v>14594</v>
      </c>
      <c r="S14164" s="117" t="s">
        <v>14589</v>
      </c>
      <c r="T14164" t="s">
        <v>12136</v>
      </c>
      <c r="U14164" t="s">
        <v>10772</v>
      </c>
    </row>
    <row r="14165" spans="1:21">
      <c r="A14165" s="117" t="s">
        <v>6202</v>
      </c>
      <c r="B14165" t="s">
        <v>14590</v>
      </c>
      <c r="C14165" t="s">
        <v>14590</v>
      </c>
      <c r="D14165">
        <v>82</v>
      </c>
      <c r="E14165">
        <v>76</v>
      </c>
      <c r="F14165">
        <v>110</v>
      </c>
      <c r="G14165">
        <v>104</v>
      </c>
      <c r="H14165">
        <v>240</v>
      </c>
      <c r="I14165">
        <v>240</v>
      </c>
      <c r="J14165">
        <v>999999</v>
      </c>
      <c r="K14165" s="194">
        <v>999999</v>
      </c>
      <c r="L14165" t="s">
        <v>1083</v>
      </c>
      <c r="M14165" t="s">
        <v>1083</v>
      </c>
      <c r="N14165">
        <v>36</v>
      </c>
      <c r="O14165" t="s">
        <v>7876</v>
      </c>
      <c r="P14165" t="s">
        <v>16131</v>
      </c>
      <c r="Q14165">
        <v>3.5999999999999997E-2</v>
      </c>
      <c r="R14165" s="117" t="s">
        <v>14594</v>
      </c>
      <c r="S14165" s="117" t="s">
        <v>14589</v>
      </c>
      <c r="T14165" t="s">
        <v>12136</v>
      </c>
      <c r="U14165" t="s">
        <v>10772</v>
      </c>
    </row>
    <row r="14166" spans="1:21">
      <c r="A14166" s="117" t="s">
        <v>6203</v>
      </c>
      <c r="B14166" t="s">
        <v>13815</v>
      </c>
      <c r="C14166" t="s">
        <v>14590</v>
      </c>
      <c r="D14166">
        <v>2</v>
      </c>
      <c r="E14166">
        <v>29</v>
      </c>
      <c r="F14166">
        <v>25</v>
      </c>
      <c r="G14166">
        <v>19</v>
      </c>
      <c r="H14166">
        <v>1</v>
      </c>
      <c r="I14166">
        <v>1</v>
      </c>
      <c r="J14166">
        <v>762</v>
      </c>
      <c r="K14166" s="194">
        <v>960</v>
      </c>
      <c r="L14166" t="s">
        <v>1083</v>
      </c>
      <c r="M14166" t="s">
        <v>1083</v>
      </c>
      <c r="N14166">
        <v>39</v>
      </c>
      <c r="O14166" t="s">
        <v>7876</v>
      </c>
      <c r="P14166" t="s">
        <v>16131</v>
      </c>
      <c r="Q14166">
        <v>3.9E-2</v>
      </c>
      <c r="R14166" s="117" t="s">
        <v>14594</v>
      </c>
      <c r="S14166" s="117" t="s">
        <v>14589</v>
      </c>
      <c r="T14166" t="s">
        <v>12136</v>
      </c>
      <c r="U14166" t="s">
        <v>10772</v>
      </c>
    </row>
    <row r="14167" spans="1:21">
      <c r="A14167" s="117" t="s">
        <v>6204</v>
      </c>
      <c r="B14167" t="s">
        <v>14590</v>
      </c>
      <c r="C14167" t="s">
        <v>14590</v>
      </c>
      <c r="D14167">
        <v>35</v>
      </c>
      <c r="E14167">
        <v>29</v>
      </c>
      <c r="F14167">
        <v>25</v>
      </c>
      <c r="G14167">
        <v>19</v>
      </c>
      <c r="H14167">
        <v>10</v>
      </c>
      <c r="I14167">
        <v>10</v>
      </c>
      <c r="J14167">
        <v>629</v>
      </c>
      <c r="K14167" s="194">
        <v>629</v>
      </c>
      <c r="L14167" t="s">
        <v>1083</v>
      </c>
      <c r="M14167" t="s">
        <v>1083</v>
      </c>
      <c r="N14167">
        <v>38</v>
      </c>
      <c r="O14167" t="s">
        <v>7876</v>
      </c>
      <c r="P14167" t="s">
        <v>9978</v>
      </c>
      <c r="Q14167">
        <v>3.7999999999999999E-2</v>
      </c>
      <c r="R14167" s="117" t="s">
        <v>14594</v>
      </c>
      <c r="S14167" s="117" t="s">
        <v>14589</v>
      </c>
      <c r="T14167" t="s">
        <v>12136</v>
      </c>
      <c r="U14167" t="s">
        <v>10773</v>
      </c>
    </row>
    <row r="14168" spans="1:21">
      <c r="A14168" s="117" t="s">
        <v>6205</v>
      </c>
      <c r="B14168" t="s">
        <v>14590</v>
      </c>
      <c r="C14168" t="s">
        <v>14590</v>
      </c>
      <c r="D14168">
        <v>25</v>
      </c>
      <c r="E14168">
        <v>19</v>
      </c>
      <c r="F14168">
        <v>25</v>
      </c>
      <c r="G14168">
        <v>19</v>
      </c>
      <c r="H14168">
        <v>10</v>
      </c>
      <c r="I14168">
        <v>10</v>
      </c>
      <c r="J14168">
        <v>776</v>
      </c>
      <c r="K14168" s="194">
        <v>776</v>
      </c>
      <c r="L14168" t="s">
        <v>1083</v>
      </c>
      <c r="M14168" t="s">
        <v>1083</v>
      </c>
      <c r="N14168">
        <v>37</v>
      </c>
      <c r="O14168" t="s">
        <v>7876</v>
      </c>
      <c r="P14168" t="s">
        <v>16131</v>
      </c>
      <c r="Q14168">
        <v>3.6999999999999998E-2</v>
      </c>
      <c r="R14168" s="117" t="s">
        <v>14594</v>
      </c>
      <c r="S14168" s="117" t="s">
        <v>14589</v>
      </c>
      <c r="T14168" t="s">
        <v>12136</v>
      </c>
      <c r="U14168" t="s">
        <v>10772</v>
      </c>
    </row>
    <row r="14169" spans="1:21">
      <c r="A14169" s="117" t="s">
        <v>6206</v>
      </c>
      <c r="B14169" t="s">
        <v>14590</v>
      </c>
      <c r="C14169" t="s">
        <v>14590</v>
      </c>
      <c r="D14169">
        <v>25</v>
      </c>
      <c r="E14169">
        <v>19</v>
      </c>
      <c r="F14169">
        <v>25</v>
      </c>
      <c r="G14169">
        <v>19</v>
      </c>
      <c r="H14169">
        <v>10</v>
      </c>
      <c r="I14169">
        <v>10</v>
      </c>
      <c r="J14169">
        <v>1248</v>
      </c>
      <c r="K14169" s="194">
        <v>1248</v>
      </c>
      <c r="L14169" t="s">
        <v>1083</v>
      </c>
      <c r="M14169" t="s">
        <v>1083</v>
      </c>
      <c r="N14169">
        <v>38</v>
      </c>
      <c r="O14169" t="s">
        <v>7876</v>
      </c>
      <c r="P14169" t="s">
        <v>9979</v>
      </c>
      <c r="Q14169">
        <v>3.7999999999999999E-2</v>
      </c>
      <c r="R14169" s="117" t="s">
        <v>14594</v>
      </c>
      <c r="S14169" s="117" t="s">
        <v>14589</v>
      </c>
      <c r="T14169" t="s">
        <v>12136</v>
      </c>
      <c r="U14169" t="s">
        <v>10773</v>
      </c>
    </row>
    <row r="14170" spans="1:21">
      <c r="A14170" s="117" t="s">
        <v>6207</v>
      </c>
      <c r="B14170" t="s">
        <v>14590</v>
      </c>
      <c r="C14170" t="s">
        <v>14590</v>
      </c>
      <c r="D14170">
        <v>96</v>
      </c>
      <c r="E14170">
        <v>90</v>
      </c>
      <c r="F14170">
        <v>96</v>
      </c>
      <c r="G14170">
        <v>90</v>
      </c>
      <c r="H14170">
        <v>120</v>
      </c>
      <c r="I14170">
        <v>120</v>
      </c>
      <c r="J14170">
        <v>999999</v>
      </c>
      <c r="K14170" s="194">
        <v>999999</v>
      </c>
      <c r="L14170" t="s">
        <v>1083</v>
      </c>
      <c r="M14170" t="s">
        <v>1083</v>
      </c>
      <c r="N14170">
        <v>39</v>
      </c>
      <c r="O14170" t="s">
        <v>7876</v>
      </c>
      <c r="P14170" t="s">
        <v>16132</v>
      </c>
      <c r="Q14170">
        <v>3.9E-2</v>
      </c>
      <c r="R14170" s="117" t="s">
        <v>14594</v>
      </c>
      <c r="S14170" s="117" t="s">
        <v>14589</v>
      </c>
      <c r="T14170" t="s">
        <v>12136</v>
      </c>
      <c r="U14170" t="s">
        <v>10772</v>
      </c>
    </row>
    <row r="14171" spans="1:21">
      <c r="A14171" s="117" t="s">
        <v>6208</v>
      </c>
      <c r="B14171" t="s">
        <v>14590</v>
      </c>
      <c r="C14171" t="s">
        <v>14590</v>
      </c>
      <c r="D14171">
        <v>25</v>
      </c>
      <c r="E14171">
        <v>19</v>
      </c>
      <c r="F14171">
        <v>25</v>
      </c>
      <c r="G14171">
        <v>19</v>
      </c>
      <c r="H14171">
        <v>10</v>
      </c>
      <c r="I14171">
        <v>10</v>
      </c>
      <c r="J14171">
        <v>720</v>
      </c>
      <c r="K14171" s="194">
        <v>720</v>
      </c>
      <c r="L14171" t="s">
        <v>1083</v>
      </c>
      <c r="M14171" t="s">
        <v>1083</v>
      </c>
      <c r="N14171">
        <v>37</v>
      </c>
      <c r="O14171" t="s">
        <v>7876</v>
      </c>
      <c r="P14171" t="s">
        <v>16133</v>
      </c>
      <c r="Q14171">
        <v>3.6999999999999998E-2</v>
      </c>
      <c r="R14171" s="117" t="s">
        <v>14594</v>
      </c>
      <c r="S14171" s="117" t="s">
        <v>14589</v>
      </c>
      <c r="T14171" t="s">
        <v>12136</v>
      </c>
      <c r="U14171" t="s">
        <v>10772</v>
      </c>
    </row>
    <row r="14172" spans="1:21">
      <c r="A14172" s="117" t="s">
        <v>6209</v>
      </c>
      <c r="B14172" t="s">
        <v>14590</v>
      </c>
      <c r="C14172" t="s">
        <v>14590</v>
      </c>
      <c r="D14172">
        <v>25</v>
      </c>
      <c r="E14172">
        <v>19</v>
      </c>
      <c r="F14172">
        <v>25</v>
      </c>
      <c r="G14172">
        <v>19</v>
      </c>
      <c r="H14172">
        <v>10</v>
      </c>
      <c r="I14172">
        <v>10</v>
      </c>
      <c r="J14172">
        <v>699</v>
      </c>
      <c r="K14172" s="194">
        <v>699</v>
      </c>
      <c r="L14172" t="s">
        <v>1083</v>
      </c>
      <c r="M14172" t="s">
        <v>1083</v>
      </c>
      <c r="N14172">
        <v>40</v>
      </c>
      <c r="O14172" t="s">
        <v>7876</v>
      </c>
      <c r="P14172" t="s">
        <v>9979</v>
      </c>
      <c r="Q14172">
        <v>0.04</v>
      </c>
      <c r="R14172" s="117" t="s">
        <v>14594</v>
      </c>
      <c r="S14172" s="117" t="s">
        <v>14589</v>
      </c>
      <c r="T14172" t="s">
        <v>12136</v>
      </c>
      <c r="U14172" t="s">
        <v>10773</v>
      </c>
    </row>
    <row r="14173" spans="1:21">
      <c r="A14173" s="117" t="s">
        <v>6210</v>
      </c>
      <c r="B14173" t="s">
        <v>14590</v>
      </c>
      <c r="C14173" t="s">
        <v>14590</v>
      </c>
      <c r="D14173">
        <v>25</v>
      </c>
      <c r="E14173">
        <v>19</v>
      </c>
      <c r="F14173">
        <v>25</v>
      </c>
      <c r="G14173">
        <v>19</v>
      </c>
      <c r="H14173">
        <v>10</v>
      </c>
      <c r="I14173">
        <v>10</v>
      </c>
      <c r="J14173">
        <v>31</v>
      </c>
      <c r="K14173" s="194">
        <v>31</v>
      </c>
      <c r="L14173" t="s">
        <v>1083</v>
      </c>
      <c r="M14173" t="s">
        <v>1083</v>
      </c>
      <c r="N14173">
        <v>56</v>
      </c>
      <c r="O14173" t="s">
        <v>7876</v>
      </c>
      <c r="P14173" t="s">
        <v>16134</v>
      </c>
      <c r="Q14173">
        <v>5.6000000000000001E-2</v>
      </c>
      <c r="R14173" s="117" t="s">
        <v>14594</v>
      </c>
      <c r="S14173" s="117" t="s">
        <v>14589</v>
      </c>
      <c r="T14173" t="s">
        <v>12136</v>
      </c>
      <c r="U14173" t="s">
        <v>10772</v>
      </c>
    </row>
    <row r="14174" spans="1:21">
      <c r="A14174" s="117" t="s">
        <v>6211</v>
      </c>
      <c r="B14174" t="s">
        <v>14590</v>
      </c>
      <c r="C14174" t="s">
        <v>14590</v>
      </c>
      <c r="D14174">
        <v>82</v>
      </c>
      <c r="E14174">
        <v>76</v>
      </c>
      <c r="F14174">
        <v>82</v>
      </c>
      <c r="G14174">
        <v>76</v>
      </c>
      <c r="H14174">
        <v>160</v>
      </c>
      <c r="I14174">
        <v>160</v>
      </c>
      <c r="J14174">
        <v>999999</v>
      </c>
      <c r="K14174" s="194">
        <v>999999</v>
      </c>
      <c r="L14174" t="s">
        <v>1083</v>
      </c>
      <c r="M14174" t="s">
        <v>1083</v>
      </c>
      <c r="N14174">
        <v>53</v>
      </c>
      <c r="O14174" t="s">
        <v>7876</v>
      </c>
      <c r="P14174" t="s">
        <v>16134</v>
      </c>
      <c r="Q14174">
        <v>5.2999999999999999E-2</v>
      </c>
      <c r="R14174" s="117" t="s">
        <v>14594</v>
      </c>
      <c r="S14174" s="117" t="s">
        <v>14589</v>
      </c>
      <c r="T14174" t="s">
        <v>12136</v>
      </c>
      <c r="U14174" t="s">
        <v>10772</v>
      </c>
    </row>
    <row r="14175" spans="1:21">
      <c r="A14175" s="117" t="s">
        <v>6212</v>
      </c>
      <c r="B14175" t="s">
        <v>14590</v>
      </c>
      <c r="C14175" t="s">
        <v>14590</v>
      </c>
      <c r="D14175">
        <v>82</v>
      </c>
      <c r="E14175">
        <v>76</v>
      </c>
      <c r="F14175">
        <v>82</v>
      </c>
      <c r="G14175">
        <v>76</v>
      </c>
      <c r="H14175">
        <v>80</v>
      </c>
      <c r="I14175">
        <v>80</v>
      </c>
      <c r="J14175">
        <v>999999</v>
      </c>
      <c r="K14175" s="194">
        <v>999999</v>
      </c>
      <c r="L14175" t="s">
        <v>1083</v>
      </c>
      <c r="M14175" t="s">
        <v>1083</v>
      </c>
      <c r="N14175">
        <v>57</v>
      </c>
      <c r="O14175" t="s">
        <v>7876</v>
      </c>
      <c r="P14175" t="s">
        <v>16134</v>
      </c>
      <c r="Q14175">
        <v>5.7000000000000002E-2</v>
      </c>
      <c r="R14175" s="117" t="s">
        <v>14594</v>
      </c>
      <c r="S14175" s="117" t="s">
        <v>14589</v>
      </c>
      <c r="T14175" t="s">
        <v>12136</v>
      </c>
      <c r="U14175" t="s">
        <v>10772</v>
      </c>
    </row>
    <row r="14176" spans="1:21">
      <c r="A14176" s="117" t="s">
        <v>6213</v>
      </c>
      <c r="B14176" t="s">
        <v>14590</v>
      </c>
      <c r="C14176" t="s">
        <v>14590</v>
      </c>
      <c r="D14176">
        <v>25</v>
      </c>
      <c r="E14176">
        <v>19</v>
      </c>
      <c r="F14176">
        <v>25</v>
      </c>
      <c r="G14176">
        <v>19</v>
      </c>
      <c r="H14176">
        <v>10</v>
      </c>
      <c r="I14176">
        <v>10</v>
      </c>
      <c r="J14176">
        <v>507</v>
      </c>
      <c r="K14176" s="194">
        <v>507</v>
      </c>
      <c r="L14176" t="s">
        <v>1083</v>
      </c>
      <c r="M14176" t="s">
        <v>1083</v>
      </c>
      <c r="N14176">
        <v>56</v>
      </c>
      <c r="O14176" t="s">
        <v>7876</v>
      </c>
      <c r="P14176" t="s">
        <v>9980</v>
      </c>
      <c r="Q14176">
        <v>5.6000000000000001E-2</v>
      </c>
      <c r="R14176" s="117" t="s">
        <v>14594</v>
      </c>
      <c r="S14176" s="117" t="s">
        <v>14589</v>
      </c>
      <c r="T14176" t="s">
        <v>12136</v>
      </c>
      <c r="U14176" t="s">
        <v>10772</v>
      </c>
    </row>
    <row r="14177" spans="1:21">
      <c r="A14177" s="117" t="s">
        <v>6214</v>
      </c>
      <c r="B14177" t="s">
        <v>14590</v>
      </c>
      <c r="C14177" t="s">
        <v>14590</v>
      </c>
      <c r="D14177">
        <v>25</v>
      </c>
      <c r="E14177">
        <v>19</v>
      </c>
      <c r="F14177">
        <v>25</v>
      </c>
      <c r="G14177">
        <v>19</v>
      </c>
      <c r="H14177">
        <v>10</v>
      </c>
      <c r="I14177">
        <v>10</v>
      </c>
      <c r="J14177">
        <v>122</v>
      </c>
      <c r="K14177" s="194">
        <v>122</v>
      </c>
      <c r="L14177" t="s">
        <v>1083</v>
      </c>
      <c r="M14177" t="s">
        <v>1083</v>
      </c>
      <c r="N14177">
        <v>58</v>
      </c>
      <c r="O14177" t="s">
        <v>7876</v>
      </c>
      <c r="P14177" t="s">
        <v>9981</v>
      </c>
      <c r="Q14177">
        <v>5.8000000000000003E-2</v>
      </c>
      <c r="R14177" s="117" t="s">
        <v>14594</v>
      </c>
      <c r="S14177" s="117" t="s">
        <v>14589</v>
      </c>
      <c r="T14177" t="s">
        <v>12136</v>
      </c>
      <c r="U14177" t="s">
        <v>10772</v>
      </c>
    </row>
    <row r="14178" spans="1:21">
      <c r="A14178" s="117" t="s">
        <v>6215</v>
      </c>
      <c r="B14178" t="s">
        <v>14590</v>
      </c>
      <c r="C14178" t="s">
        <v>14590</v>
      </c>
      <c r="D14178">
        <v>25</v>
      </c>
      <c r="E14178">
        <v>19</v>
      </c>
      <c r="F14178">
        <v>25</v>
      </c>
      <c r="G14178">
        <v>19</v>
      </c>
      <c r="H14178">
        <v>10</v>
      </c>
      <c r="I14178">
        <v>10</v>
      </c>
      <c r="J14178">
        <v>120</v>
      </c>
      <c r="K14178" s="194">
        <v>120</v>
      </c>
      <c r="L14178" t="s">
        <v>1083</v>
      </c>
      <c r="M14178" t="s">
        <v>1083</v>
      </c>
      <c r="N14178">
        <v>68</v>
      </c>
      <c r="O14178" t="s">
        <v>7876</v>
      </c>
      <c r="P14178" t="s">
        <v>9983</v>
      </c>
      <c r="Q14178">
        <v>6.8000000000000005E-2</v>
      </c>
      <c r="R14178" s="117" t="s">
        <v>14594</v>
      </c>
      <c r="S14178" s="117" t="s">
        <v>14589</v>
      </c>
      <c r="T14178" t="s">
        <v>12136</v>
      </c>
      <c r="U14178" t="s">
        <v>10772</v>
      </c>
    </row>
    <row r="14179" spans="1:21">
      <c r="A14179" s="117" t="s">
        <v>6216</v>
      </c>
      <c r="B14179" t="s">
        <v>14590</v>
      </c>
      <c r="C14179" t="s">
        <v>14590</v>
      </c>
      <c r="D14179">
        <v>25</v>
      </c>
      <c r="E14179">
        <v>19</v>
      </c>
      <c r="F14179">
        <v>25</v>
      </c>
      <c r="G14179">
        <v>19</v>
      </c>
      <c r="H14179">
        <v>10</v>
      </c>
      <c r="I14179">
        <v>10</v>
      </c>
      <c r="J14179">
        <v>480</v>
      </c>
      <c r="K14179" s="194">
        <v>480</v>
      </c>
      <c r="L14179" t="s">
        <v>1083</v>
      </c>
      <c r="M14179" t="s">
        <v>1083</v>
      </c>
      <c r="N14179">
        <v>74</v>
      </c>
      <c r="O14179" t="s">
        <v>7876</v>
      </c>
      <c r="P14179" t="s">
        <v>9983</v>
      </c>
      <c r="Q14179">
        <v>7.3999999999999996E-2</v>
      </c>
      <c r="R14179" s="117" t="s">
        <v>14594</v>
      </c>
      <c r="S14179" s="117" t="s">
        <v>14589</v>
      </c>
      <c r="T14179" t="s">
        <v>12136</v>
      </c>
      <c r="U14179" t="s">
        <v>10773</v>
      </c>
    </row>
    <row r="14180" spans="1:21">
      <c r="A14180" s="117" t="s">
        <v>6217</v>
      </c>
      <c r="B14180" t="s">
        <v>14590</v>
      </c>
      <c r="C14180" t="s">
        <v>14590</v>
      </c>
      <c r="D14180">
        <v>82</v>
      </c>
      <c r="E14180">
        <v>76</v>
      </c>
      <c r="F14180">
        <v>82</v>
      </c>
      <c r="G14180">
        <v>76</v>
      </c>
      <c r="H14180">
        <v>40</v>
      </c>
      <c r="I14180">
        <v>40</v>
      </c>
      <c r="J14180">
        <v>999999</v>
      </c>
      <c r="K14180" s="194">
        <v>999999</v>
      </c>
      <c r="L14180" t="s">
        <v>1083</v>
      </c>
      <c r="M14180" t="s">
        <v>1083</v>
      </c>
      <c r="N14180">
        <v>73</v>
      </c>
      <c r="O14180" t="s">
        <v>7876</v>
      </c>
      <c r="P14180" t="s">
        <v>16135</v>
      </c>
      <c r="Q14180">
        <v>7.2999999999999995E-2</v>
      </c>
      <c r="R14180" s="117" t="s">
        <v>14594</v>
      </c>
      <c r="S14180" s="117" t="s">
        <v>14589</v>
      </c>
      <c r="T14180" t="s">
        <v>12136</v>
      </c>
      <c r="U14180" t="s">
        <v>10772</v>
      </c>
    </row>
    <row r="14181" spans="1:21">
      <c r="A14181" s="117" t="s">
        <v>6218</v>
      </c>
      <c r="B14181" t="s">
        <v>14590</v>
      </c>
      <c r="C14181" t="s">
        <v>14590</v>
      </c>
      <c r="D14181">
        <v>25</v>
      </c>
      <c r="E14181">
        <v>19</v>
      </c>
      <c r="F14181">
        <v>25</v>
      </c>
      <c r="G14181">
        <v>19</v>
      </c>
      <c r="H14181">
        <v>1</v>
      </c>
      <c r="I14181">
        <v>1</v>
      </c>
      <c r="J14181">
        <v>330</v>
      </c>
      <c r="K14181" s="194">
        <v>330</v>
      </c>
      <c r="L14181" t="s">
        <v>1083</v>
      </c>
      <c r="M14181" t="s">
        <v>1083</v>
      </c>
      <c r="N14181">
        <v>75</v>
      </c>
      <c r="O14181" t="s">
        <v>7876</v>
      </c>
      <c r="P14181" t="s">
        <v>9982</v>
      </c>
      <c r="Q14181">
        <v>7.4999999999999997E-2</v>
      </c>
      <c r="R14181" s="117" t="s">
        <v>14594</v>
      </c>
      <c r="S14181" s="117" t="s">
        <v>14589</v>
      </c>
      <c r="T14181" t="s">
        <v>12136</v>
      </c>
      <c r="U14181" t="s">
        <v>10773</v>
      </c>
    </row>
    <row r="14182" spans="1:21">
      <c r="A14182" s="117" t="s">
        <v>6219</v>
      </c>
      <c r="B14182" t="s">
        <v>14590</v>
      </c>
      <c r="C14182" t="s">
        <v>14590</v>
      </c>
      <c r="D14182">
        <v>25</v>
      </c>
      <c r="E14182">
        <v>19</v>
      </c>
      <c r="F14182">
        <v>25</v>
      </c>
      <c r="G14182">
        <v>19</v>
      </c>
      <c r="H14182">
        <v>10</v>
      </c>
      <c r="I14182">
        <v>10</v>
      </c>
      <c r="J14182">
        <v>240</v>
      </c>
      <c r="K14182" s="194">
        <v>240</v>
      </c>
      <c r="L14182" t="s">
        <v>1083</v>
      </c>
      <c r="M14182" t="s">
        <v>1083</v>
      </c>
      <c r="N14182">
        <v>74</v>
      </c>
      <c r="O14182" t="s">
        <v>7876</v>
      </c>
      <c r="P14182" t="s">
        <v>9983</v>
      </c>
      <c r="Q14182">
        <v>7.3999999999999996E-2</v>
      </c>
      <c r="R14182" s="117" t="s">
        <v>14594</v>
      </c>
      <c r="S14182" s="117" t="s">
        <v>14589</v>
      </c>
      <c r="T14182" t="s">
        <v>12136</v>
      </c>
      <c r="U14182" t="s">
        <v>10772</v>
      </c>
    </row>
    <row r="14183" spans="1:21">
      <c r="A14183" s="117" t="s">
        <v>6220</v>
      </c>
      <c r="B14183" t="s">
        <v>14590</v>
      </c>
      <c r="C14183" t="s">
        <v>14590</v>
      </c>
      <c r="D14183">
        <v>25</v>
      </c>
      <c r="E14183">
        <v>19</v>
      </c>
      <c r="F14183">
        <v>25</v>
      </c>
      <c r="G14183">
        <v>19</v>
      </c>
      <c r="H14183">
        <v>10</v>
      </c>
      <c r="I14183">
        <v>10</v>
      </c>
      <c r="J14183">
        <v>452</v>
      </c>
      <c r="K14183" s="194">
        <v>452</v>
      </c>
      <c r="L14183" t="s">
        <v>1083</v>
      </c>
      <c r="M14183" t="s">
        <v>1083</v>
      </c>
      <c r="N14183">
        <v>72</v>
      </c>
      <c r="O14183" t="s">
        <v>7876</v>
      </c>
      <c r="P14183" t="s">
        <v>9982</v>
      </c>
      <c r="Q14183">
        <v>7.1999999999999995E-2</v>
      </c>
      <c r="R14183" s="117" t="s">
        <v>14594</v>
      </c>
      <c r="S14183" s="117" t="s">
        <v>14589</v>
      </c>
      <c r="T14183" t="s">
        <v>12136</v>
      </c>
      <c r="U14183" t="s">
        <v>10773</v>
      </c>
    </row>
    <row r="14184" spans="1:21">
      <c r="A14184" s="117" t="s">
        <v>6221</v>
      </c>
      <c r="B14184" t="s">
        <v>14590</v>
      </c>
      <c r="C14184" t="s">
        <v>14590</v>
      </c>
      <c r="D14184">
        <v>25</v>
      </c>
      <c r="E14184">
        <v>19</v>
      </c>
      <c r="F14184">
        <v>25</v>
      </c>
      <c r="G14184">
        <v>19</v>
      </c>
      <c r="H14184">
        <v>10</v>
      </c>
      <c r="I14184">
        <v>10</v>
      </c>
      <c r="J14184">
        <v>148</v>
      </c>
      <c r="K14184" s="194">
        <v>148</v>
      </c>
      <c r="L14184" t="s">
        <v>1083</v>
      </c>
      <c r="M14184" t="s">
        <v>1083</v>
      </c>
      <c r="N14184">
        <v>76</v>
      </c>
      <c r="O14184" t="s">
        <v>7876</v>
      </c>
      <c r="P14184" t="s">
        <v>9983</v>
      </c>
      <c r="Q14184">
        <v>7.5999999999999998E-2</v>
      </c>
      <c r="R14184" s="117" t="s">
        <v>14594</v>
      </c>
      <c r="S14184" s="117" t="s">
        <v>14589</v>
      </c>
      <c r="T14184" t="s">
        <v>12136</v>
      </c>
      <c r="U14184" t="s">
        <v>10772</v>
      </c>
    </row>
    <row r="14185" spans="1:21">
      <c r="A14185" s="117" t="s">
        <v>6222</v>
      </c>
      <c r="B14185" t="s">
        <v>14590</v>
      </c>
      <c r="C14185" t="s">
        <v>14590</v>
      </c>
      <c r="D14185">
        <v>25</v>
      </c>
      <c r="E14185">
        <v>19</v>
      </c>
      <c r="F14185">
        <v>25</v>
      </c>
      <c r="G14185">
        <v>19</v>
      </c>
      <c r="H14185">
        <v>10</v>
      </c>
      <c r="I14185">
        <v>10</v>
      </c>
      <c r="J14185">
        <v>30</v>
      </c>
      <c r="K14185" s="194">
        <v>30</v>
      </c>
      <c r="L14185" t="s">
        <v>1083</v>
      </c>
      <c r="M14185" t="s">
        <v>1083</v>
      </c>
      <c r="N14185">
        <v>69</v>
      </c>
      <c r="O14185" t="s">
        <v>7876</v>
      </c>
      <c r="P14185" t="s">
        <v>9984</v>
      </c>
      <c r="Q14185">
        <v>6.9000000000000006E-2</v>
      </c>
      <c r="R14185" s="117" t="s">
        <v>14594</v>
      </c>
      <c r="S14185" s="117" t="s">
        <v>14589</v>
      </c>
      <c r="T14185" t="s">
        <v>12136</v>
      </c>
      <c r="U14185" t="s">
        <v>10773</v>
      </c>
    </row>
    <row r="14186" spans="1:21">
      <c r="A14186" s="117" t="s">
        <v>6223</v>
      </c>
      <c r="B14186" t="s">
        <v>14590</v>
      </c>
      <c r="C14186" t="s">
        <v>14590</v>
      </c>
      <c r="D14186">
        <v>25</v>
      </c>
      <c r="E14186">
        <v>19</v>
      </c>
      <c r="F14186">
        <v>25</v>
      </c>
      <c r="G14186">
        <v>19</v>
      </c>
      <c r="H14186">
        <v>1</v>
      </c>
      <c r="I14186">
        <v>1</v>
      </c>
      <c r="J14186">
        <v>514</v>
      </c>
      <c r="K14186" s="194">
        <v>514</v>
      </c>
      <c r="L14186" t="s">
        <v>1083</v>
      </c>
      <c r="M14186" t="s">
        <v>1083</v>
      </c>
      <c r="N14186">
        <v>71</v>
      </c>
      <c r="O14186" t="s">
        <v>7876</v>
      </c>
      <c r="P14186" t="s">
        <v>9985</v>
      </c>
      <c r="Q14186">
        <v>7.0999999999999994E-2</v>
      </c>
      <c r="R14186" s="117" t="s">
        <v>14594</v>
      </c>
      <c r="S14186" s="117" t="s">
        <v>14589</v>
      </c>
      <c r="T14186" t="s">
        <v>12136</v>
      </c>
      <c r="U14186" t="s">
        <v>10773</v>
      </c>
    </row>
    <row r="14187" spans="1:21">
      <c r="A14187" s="117" t="s">
        <v>6224</v>
      </c>
      <c r="B14187" t="s">
        <v>14590</v>
      </c>
      <c r="C14187" t="s">
        <v>14590</v>
      </c>
      <c r="D14187">
        <v>26</v>
      </c>
      <c r="E14187">
        <v>20</v>
      </c>
      <c r="F14187">
        <v>26</v>
      </c>
      <c r="G14187">
        <v>20</v>
      </c>
      <c r="H14187">
        <v>1</v>
      </c>
      <c r="I14187">
        <v>1</v>
      </c>
      <c r="J14187">
        <v>17</v>
      </c>
      <c r="K14187" s="194">
        <v>17</v>
      </c>
      <c r="L14187" t="s">
        <v>1106</v>
      </c>
      <c r="M14187" t="s">
        <v>1106</v>
      </c>
      <c r="N14187">
        <v>376</v>
      </c>
      <c r="O14187" t="s">
        <v>7876</v>
      </c>
      <c r="P14187" t="s">
        <v>16136</v>
      </c>
      <c r="Q14187">
        <v>0.376</v>
      </c>
      <c r="R14187" s="117" t="s">
        <v>14595</v>
      </c>
      <c r="S14187" s="117" t="s">
        <v>14596</v>
      </c>
      <c r="T14187" t="s">
        <v>17448</v>
      </c>
      <c r="U14187" t="s">
        <v>10772</v>
      </c>
    </row>
    <row r="14188" spans="1:21">
      <c r="A14188" s="117" t="s">
        <v>6225</v>
      </c>
      <c r="B14188" t="s">
        <v>14590</v>
      </c>
      <c r="C14188" t="s">
        <v>14590</v>
      </c>
      <c r="D14188">
        <v>26</v>
      </c>
      <c r="E14188">
        <v>20</v>
      </c>
      <c r="F14188">
        <v>26</v>
      </c>
      <c r="G14188">
        <v>20</v>
      </c>
      <c r="H14188">
        <v>1</v>
      </c>
      <c r="I14188">
        <v>1</v>
      </c>
      <c r="J14188">
        <v>107</v>
      </c>
      <c r="K14188" s="194">
        <v>107</v>
      </c>
      <c r="L14188" t="s">
        <v>1106</v>
      </c>
      <c r="M14188" t="s">
        <v>1106</v>
      </c>
      <c r="N14188">
        <v>73</v>
      </c>
      <c r="O14188" t="s">
        <v>7876</v>
      </c>
      <c r="P14188" t="s">
        <v>18412</v>
      </c>
      <c r="Q14188">
        <v>7.2999999999999995E-2</v>
      </c>
      <c r="R14188" s="117" t="s">
        <v>14595</v>
      </c>
      <c r="S14188" s="117" t="s">
        <v>14596</v>
      </c>
      <c r="T14188" t="s">
        <v>17448</v>
      </c>
      <c r="U14188" t="s">
        <v>10772</v>
      </c>
    </row>
    <row r="14189" spans="1:21">
      <c r="A14189" s="117" t="s">
        <v>6226</v>
      </c>
      <c r="B14189" t="s">
        <v>14590</v>
      </c>
      <c r="C14189" t="s">
        <v>14590</v>
      </c>
      <c r="D14189">
        <v>25</v>
      </c>
      <c r="E14189">
        <v>19</v>
      </c>
      <c r="F14189">
        <v>25</v>
      </c>
      <c r="G14189">
        <v>19</v>
      </c>
      <c r="H14189">
        <v>10</v>
      </c>
      <c r="I14189">
        <v>10</v>
      </c>
      <c r="J14189">
        <v>4000</v>
      </c>
      <c r="K14189" s="194">
        <v>4000</v>
      </c>
      <c r="L14189" t="s">
        <v>1083</v>
      </c>
      <c r="M14189" t="s">
        <v>1083</v>
      </c>
      <c r="N14189">
        <v>30</v>
      </c>
      <c r="O14189" t="s">
        <v>7876</v>
      </c>
      <c r="P14189" t="s">
        <v>9986</v>
      </c>
      <c r="Q14189">
        <v>0.03</v>
      </c>
      <c r="R14189" s="117" t="s">
        <v>14594</v>
      </c>
      <c r="S14189" s="117" t="s">
        <v>14589</v>
      </c>
      <c r="T14189" t="s">
        <v>12136</v>
      </c>
      <c r="U14189" t="s">
        <v>10773</v>
      </c>
    </row>
    <row r="14190" spans="1:21">
      <c r="A14190" s="117" t="s">
        <v>6227</v>
      </c>
      <c r="B14190" t="s">
        <v>14590</v>
      </c>
      <c r="C14190" t="s">
        <v>14590</v>
      </c>
      <c r="D14190">
        <v>25</v>
      </c>
      <c r="E14190">
        <v>19</v>
      </c>
      <c r="F14190">
        <v>25</v>
      </c>
      <c r="G14190">
        <v>19</v>
      </c>
      <c r="H14190">
        <v>10</v>
      </c>
      <c r="I14190">
        <v>10</v>
      </c>
      <c r="J14190">
        <v>6870</v>
      </c>
      <c r="K14190" s="194">
        <v>6870</v>
      </c>
      <c r="L14190" t="s">
        <v>1104</v>
      </c>
      <c r="M14190" t="s">
        <v>1104</v>
      </c>
      <c r="N14190">
        <v>58</v>
      </c>
      <c r="O14190" t="s">
        <v>7876</v>
      </c>
      <c r="P14190" t="s">
        <v>9987</v>
      </c>
      <c r="Q14190">
        <v>5.8000000000000003E-2</v>
      </c>
      <c r="R14190" s="117" t="s">
        <v>14594</v>
      </c>
      <c r="S14190" s="117" t="s">
        <v>14589</v>
      </c>
      <c r="T14190" t="s">
        <v>12136</v>
      </c>
      <c r="U14190" t="s">
        <v>10773</v>
      </c>
    </row>
    <row r="14191" spans="1:21">
      <c r="A14191" s="117" t="s">
        <v>6228</v>
      </c>
      <c r="B14191" t="s">
        <v>14590</v>
      </c>
      <c r="C14191" t="s">
        <v>14590</v>
      </c>
      <c r="D14191">
        <v>25</v>
      </c>
      <c r="E14191">
        <v>19</v>
      </c>
      <c r="F14191">
        <v>25</v>
      </c>
      <c r="G14191">
        <v>19</v>
      </c>
      <c r="H14191">
        <v>10</v>
      </c>
      <c r="I14191">
        <v>10</v>
      </c>
      <c r="J14191">
        <v>721</v>
      </c>
      <c r="K14191" s="194">
        <v>721</v>
      </c>
      <c r="L14191" t="s">
        <v>1104</v>
      </c>
      <c r="M14191" t="s">
        <v>1104</v>
      </c>
      <c r="N14191">
        <v>77</v>
      </c>
      <c r="O14191" t="s">
        <v>7876</v>
      </c>
      <c r="P14191" t="s">
        <v>9988</v>
      </c>
      <c r="Q14191">
        <v>7.6999999999999999E-2</v>
      </c>
      <c r="R14191" s="117" t="s">
        <v>14594</v>
      </c>
      <c r="S14191" s="117" t="s">
        <v>14589</v>
      </c>
      <c r="T14191" t="s">
        <v>12136</v>
      </c>
      <c r="U14191" t="s">
        <v>10772</v>
      </c>
    </row>
    <row r="14192" spans="1:21">
      <c r="A14192" s="117" t="s">
        <v>6229</v>
      </c>
      <c r="B14192" t="s">
        <v>14590</v>
      </c>
      <c r="C14192" t="s">
        <v>14590</v>
      </c>
      <c r="D14192">
        <v>25</v>
      </c>
      <c r="E14192">
        <v>19</v>
      </c>
      <c r="F14192">
        <v>25</v>
      </c>
      <c r="G14192">
        <v>19</v>
      </c>
      <c r="H14192">
        <v>10</v>
      </c>
      <c r="I14192">
        <v>10</v>
      </c>
      <c r="J14192">
        <v>1390</v>
      </c>
      <c r="K14192" s="194">
        <v>1390</v>
      </c>
      <c r="L14192" t="s">
        <v>1083</v>
      </c>
      <c r="M14192" t="s">
        <v>1083</v>
      </c>
      <c r="N14192">
        <v>101</v>
      </c>
      <c r="O14192" t="s">
        <v>7876</v>
      </c>
      <c r="P14192" t="s">
        <v>9989</v>
      </c>
      <c r="Q14192">
        <v>0.10100000000000001</v>
      </c>
      <c r="R14192" s="117" t="s">
        <v>14594</v>
      </c>
      <c r="S14192" s="117" t="s">
        <v>14589</v>
      </c>
      <c r="T14192" t="s">
        <v>12136</v>
      </c>
      <c r="U14192" t="s">
        <v>10772</v>
      </c>
    </row>
    <row r="14193" spans="1:21">
      <c r="A14193" s="117" t="s">
        <v>23222</v>
      </c>
      <c r="B14193" t="s">
        <v>14590</v>
      </c>
      <c r="C14193" t="s">
        <v>14590</v>
      </c>
      <c r="D14193">
        <v>26</v>
      </c>
      <c r="E14193">
        <v>20</v>
      </c>
      <c r="F14193">
        <v>26</v>
      </c>
      <c r="G14193">
        <v>20</v>
      </c>
      <c r="H14193">
        <v>10</v>
      </c>
      <c r="I14193">
        <v>10</v>
      </c>
      <c r="J14193">
        <v>701</v>
      </c>
      <c r="K14193" s="194">
        <v>701</v>
      </c>
      <c r="L14193" t="s">
        <v>1080</v>
      </c>
      <c r="M14193" t="s">
        <v>1080</v>
      </c>
      <c r="N14193">
        <v>16</v>
      </c>
      <c r="O14193" t="s">
        <v>7876</v>
      </c>
      <c r="P14193" t="s">
        <v>9990</v>
      </c>
      <c r="Q14193">
        <v>1.6E-2</v>
      </c>
      <c r="R14193" s="117" t="s">
        <v>14620</v>
      </c>
      <c r="S14193" s="117" t="s">
        <v>14621</v>
      </c>
      <c r="T14193" t="s">
        <v>17448</v>
      </c>
      <c r="U14193" t="s">
        <v>10772</v>
      </c>
    </row>
    <row r="14194" spans="1:21">
      <c r="A14194" s="117" t="s">
        <v>6230</v>
      </c>
      <c r="B14194" t="s">
        <v>14590</v>
      </c>
      <c r="C14194" t="s">
        <v>14590</v>
      </c>
      <c r="D14194">
        <v>26</v>
      </c>
      <c r="E14194">
        <v>20</v>
      </c>
      <c r="F14194">
        <v>26</v>
      </c>
      <c r="G14194">
        <v>20</v>
      </c>
      <c r="H14194">
        <v>10</v>
      </c>
      <c r="I14194">
        <v>10</v>
      </c>
      <c r="J14194">
        <v>2100</v>
      </c>
      <c r="K14194" s="194">
        <v>2100</v>
      </c>
      <c r="L14194" t="s">
        <v>1080</v>
      </c>
      <c r="M14194" t="s">
        <v>1080</v>
      </c>
      <c r="N14194">
        <v>16</v>
      </c>
      <c r="O14194" t="s">
        <v>7876</v>
      </c>
      <c r="P14194" t="s">
        <v>9991</v>
      </c>
      <c r="Q14194">
        <v>1.6E-2</v>
      </c>
      <c r="R14194" s="117" t="s">
        <v>14620</v>
      </c>
      <c r="S14194" s="117" t="s">
        <v>14621</v>
      </c>
      <c r="T14194" t="s">
        <v>17448</v>
      </c>
      <c r="U14194" t="s">
        <v>10772</v>
      </c>
    </row>
    <row r="14195" spans="1:21">
      <c r="A14195" s="117" t="s">
        <v>6231</v>
      </c>
      <c r="B14195" t="s">
        <v>14590</v>
      </c>
      <c r="C14195" t="s">
        <v>14590</v>
      </c>
      <c r="D14195">
        <v>26</v>
      </c>
      <c r="E14195">
        <v>20</v>
      </c>
      <c r="F14195">
        <v>26</v>
      </c>
      <c r="G14195">
        <v>20</v>
      </c>
      <c r="H14195">
        <v>10</v>
      </c>
      <c r="I14195">
        <v>10</v>
      </c>
      <c r="J14195">
        <v>100</v>
      </c>
      <c r="K14195" s="194">
        <v>100</v>
      </c>
      <c r="L14195" t="s">
        <v>1080</v>
      </c>
      <c r="M14195" t="s">
        <v>1080</v>
      </c>
      <c r="N14195">
        <v>14</v>
      </c>
      <c r="O14195" t="s">
        <v>7876</v>
      </c>
      <c r="P14195" t="s">
        <v>9992</v>
      </c>
      <c r="Q14195">
        <v>1.4E-2</v>
      </c>
      <c r="R14195" s="117" t="s">
        <v>14620</v>
      </c>
      <c r="S14195" s="117" t="s">
        <v>14621</v>
      </c>
      <c r="T14195" t="s">
        <v>17448</v>
      </c>
      <c r="U14195" t="s">
        <v>10772</v>
      </c>
    </row>
    <row r="14196" spans="1:21">
      <c r="A14196" s="117" t="s">
        <v>23223</v>
      </c>
      <c r="B14196" t="s">
        <v>14590</v>
      </c>
      <c r="C14196" t="s">
        <v>14590</v>
      </c>
      <c r="D14196">
        <v>26</v>
      </c>
      <c r="E14196">
        <v>20</v>
      </c>
      <c r="F14196">
        <v>26</v>
      </c>
      <c r="G14196">
        <v>20</v>
      </c>
      <c r="H14196">
        <v>10</v>
      </c>
      <c r="I14196">
        <v>10</v>
      </c>
      <c r="J14196">
        <v>500</v>
      </c>
      <c r="K14196" s="194">
        <v>500</v>
      </c>
      <c r="L14196" t="s">
        <v>1080</v>
      </c>
      <c r="M14196" t="s">
        <v>1080</v>
      </c>
      <c r="N14196">
        <v>16</v>
      </c>
      <c r="O14196" t="s">
        <v>7876</v>
      </c>
      <c r="P14196" t="s">
        <v>9993</v>
      </c>
      <c r="Q14196">
        <v>1.6E-2</v>
      </c>
      <c r="R14196" s="117" t="s">
        <v>14620</v>
      </c>
      <c r="S14196" s="117" t="s">
        <v>14621</v>
      </c>
      <c r="T14196" t="s">
        <v>17448</v>
      </c>
      <c r="U14196" t="s">
        <v>10772</v>
      </c>
    </row>
    <row r="14197" spans="1:21">
      <c r="A14197" s="117" t="s">
        <v>6232</v>
      </c>
      <c r="B14197" t="s">
        <v>14590</v>
      </c>
      <c r="C14197" t="s">
        <v>14590</v>
      </c>
      <c r="D14197">
        <v>26</v>
      </c>
      <c r="E14197">
        <v>20</v>
      </c>
      <c r="F14197">
        <v>26</v>
      </c>
      <c r="G14197">
        <v>20</v>
      </c>
      <c r="H14197">
        <v>10</v>
      </c>
      <c r="I14197">
        <v>10</v>
      </c>
      <c r="J14197">
        <v>200</v>
      </c>
      <c r="K14197" s="194">
        <v>200</v>
      </c>
      <c r="L14197" t="s">
        <v>1080</v>
      </c>
      <c r="M14197" t="s">
        <v>1080</v>
      </c>
      <c r="N14197">
        <v>15</v>
      </c>
      <c r="O14197" t="s">
        <v>7876</v>
      </c>
      <c r="P14197" t="s">
        <v>9994</v>
      </c>
      <c r="Q14197">
        <v>1.4999999999999999E-2</v>
      </c>
      <c r="R14197" s="117" t="s">
        <v>14620</v>
      </c>
      <c r="S14197" s="117" t="s">
        <v>14621</v>
      </c>
      <c r="T14197" t="s">
        <v>17448</v>
      </c>
      <c r="U14197" t="s">
        <v>10772</v>
      </c>
    </row>
    <row r="14198" spans="1:21">
      <c r="A14198" s="117" t="s">
        <v>6233</v>
      </c>
      <c r="B14198" t="s">
        <v>14590</v>
      </c>
      <c r="C14198" t="s">
        <v>14590</v>
      </c>
      <c r="D14198">
        <v>26</v>
      </c>
      <c r="E14198">
        <v>20</v>
      </c>
      <c r="F14198">
        <v>26</v>
      </c>
      <c r="G14198">
        <v>20</v>
      </c>
      <c r="H14198">
        <v>10</v>
      </c>
      <c r="I14198">
        <v>10</v>
      </c>
      <c r="J14198">
        <v>1050</v>
      </c>
      <c r="K14198" s="194">
        <v>1050</v>
      </c>
      <c r="L14198" t="s">
        <v>1080</v>
      </c>
      <c r="M14198" t="s">
        <v>1080</v>
      </c>
      <c r="N14198">
        <v>15</v>
      </c>
      <c r="O14198" t="s">
        <v>7876</v>
      </c>
      <c r="P14198" t="s">
        <v>9995</v>
      </c>
      <c r="Q14198">
        <v>1.4999999999999999E-2</v>
      </c>
      <c r="R14198" s="117" t="s">
        <v>14620</v>
      </c>
      <c r="S14198" s="117" t="s">
        <v>14621</v>
      </c>
      <c r="T14198" t="s">
        <v>17448</v>
      </c>
      <c r="U14198" t="s">
        <v>10772</v>
      </c>
    </row>
    <row r="14199" spans="1:21">
      <c r="A14199" s="117" t="s">
        <v>6234</v>
      </c>
      <c r="B14199" t="s">
        <v>14590</v>
      </c>
      <c r="C14199" t="s">
        <v>14590</v>
      </c>
      <c r="D14199">
        <v>26</v>
      </c>
      <c r="E14199">
        <v>20</v>
      </c>
      <c r="F14199">
        <v>26</v>
      </c>
      <c r="G14199">
        <v>20</v>
      </c>
      <c r="H14199">
        <v>10</v>
      </c>
      <c r="I14199">
        <v>10</v>
      </c>
      <c r="J14199">
        <v>350</v>
      </c>
      <c r="K14199" s="194">
        <v>350</v>
      </c>
      <c r="L14199" t="s">
        <v>1080</v>
      </c>
      <c r="M14199" t="s">
        <v>1080</v>
      </c>
      <c r="N14199">
        <v>15</v>
      </c>
      <c r="O14199" t="s">
        <v>7876</v>
      </c>
      <c r="P14199" t="s">
        <v>9996</v>
      </c>
      <c r="Q14199">
        <v>1.4999999999999999E-2</v>
      </c>
      <c r="R14199" s="117" t="s">
        <v>14620</v>
      </c>
      <c r="S14199" s="117" t="s">
        <v>14621</v>
      </c>
      <c r="T14199" t="s">
        <v>17448</v>
      </c>
      <c r="U14199" t="s">
        <v>10772</v>
      </c>
    </row>
    <row r="14200" spans="1:21">
      <c r="A14200" s="117" t="s">
        <v>6235</v>
      </c>
      <c r="B14200" t="s">
        <v>14590</v>
      </c>
      <c r="C14200" t="s">
        <v>14590</v>
      </c>
      <c r="D14200">
        <v>26</v>
      </c>
      <c r="E14200">
        <v>20</v>
      </c>
      <c r="F14200">
        <v>26</v>
      </c>
      <c r="G14200">
        <v>20</v>
      </c>
      <c r="H14200">
        <v>10</v>
      </c>
      <c r="I14200">
        <v>10</v>
      </c>
      <c r="J14200">
        <v>510</v>
      </c>
      <c r="K14200" s="194">
        <v>510</v>
      </c>
      <c r="L14200" t="s">
        <v>1080</v>
      </c>
      <c r="M14200" t="s">
        <v>1080</v>
      </c>
      <c r="N14200">
        <v>16</v>
      </c>
      <c r="O14200" t="s">
        <v>7876</v>
      </c>
      <c r="P14200" t="s">
        <v>9997</v>
      </c>
      <c r="Q14200">
        <v>1.6E-2</v>
      </c>
      <c r="R14200" s="117" t="s">
        <v>14620</v>
      </c>
      <c r="S14200" s="117" t="s">
        <v>14621</v>
      </c>
      <c r="T14200" t="s">
        <v>17448</v>
      </c>
      <c r="U14200" t="s">
        <v>10772</v>
      </c>
    </row>
    <row r="14201" spans="1:21">
      <c r="A14201" s="117" t="s">
        <v>1509</v>
      </c>
      <c r="B14201" t="s">
        <v>14590</v>
      </c>
      <c r="C14201" t="s">
        <v>14590</v>
      </c>
      <c r="D14201">
        <v>26</v>
      </c>
      <c r="E14201">
        <v>20</v>
      </c>
      <c r="F14201">
        <v>26</v>
      </c>
      <c r="G14201">
        <v>20</v>
      </c>
      <c r="H14201">
        <v>10</v>
      </c>
      <c r="I14201">
        <v>10</v>
      </c>
      <c r="J14201">
        <v>350</v>
      </c>
      <c r="K14201" s="194">
        <v>350</v>
      </c>
      <c r="L14201" t="s">
        <v>1080</v>
      </c>
      <c r="M14201" t="s">
        <v>1080</v>
      </c>
      <c r="N14201">
        <v>15</v>
      </c>
      <c r="O14201" t="s">
        <v>7876</v>
      </c>
      <c r="P14201" t="s">
        <v>9996</v>
      </c>
      <c r="Q14201">
        <v>1.4999999999999999E-2</v>
      </c>
      <c r="R14201" s="117" t="s">
        <v>14620</v>
      </c>
      <c r="S14201" s="117" t="s">
        <v>14621</v>
      </c>
      <c r="T14201" t="s">
        <v>17448</v>
      </c>
      <c r="U14201" t="s">
        <v>10772</v>
      </c>
    </row>
    <row r="14202" spans="1:21">
      <c r="A14202" s="117" t="s">
        <v>6236</v>
      </c>
      <c r="B14202" t="s">
        <v>14590</v>
      </c>
      <c r="C14202" t="s">
        <v>14590</v>
      </c>
      <c r="D14202">
        <v>26</v>
      </c>
      <c r="E14202">
        <v>20</v>
      </c>
      <c r="F14202">
        <v>26</v>
      </c>
      <c r="G14202">
        <v>20</v>
      </c>
      <c r="H14202">
        <v>10</v>
      </c>
      <c r="I14202">
        <v>10</v>
      </c>
      <c r="J14202">
        <v>350</v>
      </c>
      <c r="K14202" s="194">
        <v>350</v>
      </c>
      <c r="L14202" t="s">
        <v>1080</v>
      </c>
      <c r="M14202" t="s">
        <v>1080</v>
      </c>
      <c r="N14202">
        <v>15</v>
      </c>
      <c r="O14202" t="s">
        <v>7876</v>
      </c>
      <c r="P14202" t="s">
        <v>9995</v>
      </c>
      <c r="Q14202">
        <v>1.4999999999999999E-2</v>
      </c>
      <c r="R14202" s="117" t="s">
        <v>14620</v>
      </c>
      <c r="S14202" s="117" t="s">
        <v>14621</v>
      </c>
      <c r="T14202" t="s">
        <v>17448</v>
      </c>
      <c r="U14202" t="s">
        <v>10772</v>
      </c>
    </row>
    <row r="14203" spans="1:21">
      <c r="A14203" s="117" t="s">
        <v>6237</v>
      </c>
      <c r="B14203" t="s">
        <v>14590</v>
      </c>
      <c r="C14203" t="s">
        <v>14590</v>
      </c>
      <c r="D14203">
        <v>26</v>
      </c>
      <c r="E14203">
        <v>20</v>
      </c>
      <c r="F14203">
        <v>26</v>
      </c>
      <c r="G14203">
        <v>20</v>
      </c>
      <c r="H14203">
        <v>10</v>
      </c>
      <c r="I14203">
        <v>10</v>
      </c>
      <c r="J14203">
        <v>2100</v>
      </c>
      <c r="K14203" s="194">
        <v>2100</v>
      </c>
      <c r="L14203" t="s">
        <v>1080</v>
      </c>
      <c r="M14203" t="s">
        <v>1080</v>
      </c>
      <c r="N14203">
        <v>16</v>
      </c>
      <c r="O14203" t="s">
        <v>7876</v>
      </c>
      <c r="P14203" t="s">
        <v>9993</v>
      </c>
      <c r="Q14203">
        <v>1.6E-2</v>
      </c>
      <c r="R14203" s="117" t="s">
        <v>14620</v>
      </c>
      <c r="S14203" s="117" t="s">
        <v>14621</v>
      </c>
      <c r="T14203" t="s">
        <v>17448</v>
      </c>
      <c r="U14203" t="s">
        <v>10772</v>
      </c>
    </row>
    <row r="14204" spans="1:21">
      <c r="A14204" s="117" t="s">
        <v>6238</v>
      </c>
      <c r="B14204" t="s">
        <v>14590</v>
      </c>
      <c r="C14204" t="s">
        <v>14590</v>
      </c>
      <c r="D14204">
        <v>26</v>
      </c>
      <c r="E14204">
        <v>20</v>
      </c>
      <c r="F14204">
        <v>26</v>
      </c>
      <c r="G14204">
        <v>20</v>
      </c>
      <c r="H14204">
        <v>10</v>
      </c>
      <c r="I14204">
        <v>10</v>
      </c>
      <c r="J14204">
        <v>1400</v>
      </c>
      <c r="K14204" s="194">
        <v>1400</v>
      </c>
      <c r="L14204" t="s">
        <v>1080</v>
      </c>
      <c r="M14204" t="s">
        <v>1080</v>
      </c>
      <c r="N14204">
        <v>15</v>
      </c>
      <c r="O14204" t="s">
        <v>7876</v>
      </c>
      <c r="P14204" t="s">
        <v>9998</v>
      </c>
      <c r="Q14204">
        <v>1.4999999999999999E-2</v>
      </c>
      <c r="R14204" s="117" t="s">
        <v>14620</v>
      </c>
      <c r="S14204" s="117" t="s">
        <v>14621</v>
      </c>
      <c r="T14204" t="s">
        <v>17448</v>
      </c>
      <c r="U14204" t="s">
        <v>10772</v>
      </c>
    </row>
    <row r="14205" spans="1:21">
      <c r="A14205" s="117" t="s">
        <v>6239</v>
      </c>
      <c r="B14205" t="s">
        <v>14590</v>
      </c>
      <c r="C14205" t="s">
        <v>14590</v>
      </c>
      <c r="D14205">
        <v>26</v>
      </c>
      <c r="E14205">
        <v>20</v>
      </c>
      <c r="F14205">
        <v>26</v>
      </c>
      <c r="G14205">
        <v>20</v>
      </c>
      <c r="H14205">
        <v>10</v>
      </c>
      <c r="I14205">
        <v>10</v>
      </c>
      <c r="J14205">
        <v>200</v>
      </c>
      <c r="K14205" s="194">
        <v>200</v>
      </c>
      <c r="L14205" t="s">
        <v>1080</v>
      </c>
      <c r="M14205" t="s">
        <v>1080</v>
      </c>
      <c r="N14205">
        <v>14</v>
      </c>
      <c r="O14205" t="s">
        <v>7876</v>
      </c>
      <c r="P14205" t="s">
        <v>9995</v>
      </c>
      <c r="Q14205">
        <v>1.4E-2</v>
      </c>
      <c r="R14205" s="117" t="s">
        <v>14620</v>
      </c>
      <c r="S14205" s="117" t="s">
        <v>14621</v>
      </c>
      <c r="T14205" t="s">
        <v>17448</v>
      </c>
      <c r="U14205" t="s">
        <v>10772</v>
      </c>
    </row>
    <row r="14206" spans="1:21">
      <c r="A14206" s="117" t="s">
        <v>6240</v>
      </c>
      <c r="B14206" t="s">
        <v>14590</v>
      </c>
      <c r="C14206" t="s">
        <v>14590</v>
      </c>
      <c r="D14206">
        <v>26</v>
      </c>
      <c r="E14206">
        <v>20</v>
      </c>
      <c r="F14206">
        <v>26</v>
      </c>
      <c r="G14206">
        <v>20</v>
      </c>
      <c r="H14206">
        <v>10</v>
      </c>
      <c r="I14206">
        <v>10</v>
      </c>
      <c r="J14206">
        <v>100</v>
      </c>
      <c r="K14206" s="194">
        <v>100</v>
      </c>
      <c r="L14206" t="s">
        <v>1080</v>
      </c>
      <c r="M14206" t="s">
        <v>1080</v>
      </c>
      <c r="N14206">
        <v>13</v>
      </c>
      <c r="O14206" t="s">
        <v>7876</v>
      </c>
      <c r="P14206" t="s">
        <v>9999</v>
      </c>
      <c r="Q14206">
        <v>1.2999999999999999E-2</v>
      </c>
      <c r="R14206" s="117" t="s">
        <v>14620</v>
      </c>
      <c r="S14206" s="117" t="s">
        <v>14621</v>
      </c>
      <c r="T14206" t="s">
        <v>17448</v>
      </c>
      <c r="U14206" t="s">
        <v>10772</v>
      </c>
    </row>
    <row r="14207" spans="1:21">
      <c r="A14207" s="117" t="s">
        <v>6241</v>
      </c>
      <c r="B14207" t="s">
        <v>14590</v>
      </c>
      <c r="C14207" t="s">
        <v>14590</v>
      </c>
      <c r="D14207">
        <v>26</v>
      </c>
      <c r="E14207">
        <v>20</v>
      </c>
      <c r="F14207">
        <v>26</v>
      </c>
      <c r="G14207">
        <v>20</v>
      </c>
      <c r="H14207">
        <v>10</v>
      </c>
      <c r="I14207">
        <v>10</v>
      </c>
      <c r="J14207">
        <v>350</v>
      </c>
      <c r="K14207" s="194">
        <v>350</v>
      </c>
      <c r="L14207" t="s">
        <v>1080</v>
      </c>
      <c r="M14207" t="s">
        <v>1080</v>
      </c>
      <c r="N14207">
        <v>16</v>
      </c>
      <c r="O14207" t="s">
        <v>7876</v>
      </c>
      <c r="P14207" t="s">
        <v>10000</v>
      </c>
      <c r="Q14207">
        <v>1.6E-2</v>
      </c>
      <c r="R14207" s="117" t="s">
        <v>14620</v>
      </c>
      <c r="S14207" s="117" t="s">
        <v>14621</v>
      </c>
      <c r="T14207" t="s">
        <v>17448</v>
      </c>
      <c r="U14207" t="s">
        <v>10772</v>
      </c>
    </row>
    <row r="14208" spans="1:21">
      <c r="A14208" s="117" t="s">
        <v>6242</v>
      </c>
      <c r="B14208" t="s">
        <v>14590</v>
      </c>
      <c r="C14208" t="s">
        <v>14590</v>
      </c>
      <c r="D14208">
        <v>26</v>
      </c>
      <c r="E14208">
        <v>20</v>
      </c>
      <c r="F14208">
        <v>26</v>
      </c>
      <c r="G14208">
        <v>20</v>
      </c>
      <c r="H14208">
        <v>10</v>
      </c>
      <c r="I14208">
        <v>10</v>
      </c>
      <c r="J14208">
        <v>100</v>
      </c>
      <c r="K14208" s="194">
        <v>100</v>
      </c>
      <c r="L14208" t="s">
        <v>1080</v>
      </c>
      <c r="M14208" t="s">
        <v>1080</v>
      </c>
      <c r="N14208">
        <v>15</v>
      </c>
      <c r="O14208" t="s">
        <v>7876</v>
      </c>
      <c r="P14208" t="s">
        <v>9996</v>
      </c>
      <c r="Q14208">
        <v>1.4999999999999999E-2</v>
      </c>
      <c r="R14208" s="117" t="s">
        <v>14620</v>
      </c>
      <c r="S14208" s="117" t="s">
        <v>14621</v>
      </c>
      <c r="T14208" t="s">
        <v>17448</v>
      </c>
      <c r="U14208" t="s">
        <v>10772</v>
      </c>
    </row>
    <row r="14209" spans="1:21">
      <c r="A14209" s="117" t="s">
        <v>6243</v>
      </c>
      <c r="B14209" t="s">
        <v>14590</v>
      </c>
      <c r="C14209" t="s">
        <v>14590</v>
      </c>
      <c r="D14209">
        <v>26</v>
      </c>
      <c r="E14209">
        <v>20</v>
      </c>
      <c r="F14209">
        <v>26</v>
      </c>
      <c r="G14209">
        <v>20</v>
      </c>
      <c r="H14209">
        <v>10</v>
      </c>
      <c r="I14209">
        <v>10</v>
      </c>
      <c r="J14209">
        <v>350</v>
      </c>
      <c r="K14209" s="194">
        <v>350</v>
      </c>
      <c r="L14209" t="s">
        <v>1080</v>
      </c>
      <c r="M14209" t="s">
        <v>1080</v>
      </c>
      <c r="N14209">
        <v>16</v>
      </c>
      <c r="O14209" t="s">
        <v>7876</v>
      </c>
      <c r="P14209" t="s">
        <v>10001</v>
      </c>
      <c r="Q14209">
        <v>1.6E-2</v>
      </c>
      <c r="R14209" s="117" t="s">
        <v>14620</v>
      </c>
      <c r="S14209" s="117" t="s">
        <v>14621</v>
      </c>
      <c r="T14209" t="s">
        <v>17448</v>
      </c>
      <c r="U14209" t="s">
        <v>10772</v>
      </c>
    </row>
    <row r="14210" spans="1:21">
      <c r="A14210" s="117" t="s">
        <v>6244</v>
      </c>
      <c r="B14210" t="s">
        <v>14590</v>
      </c>
      <c r="C14210" t="s">
        <v>14590</v>
      </c>
      <c r="D14210">
        <v>26</v>
      </c>
      <c r="E14210">
        <v>20</v>
      </c>
      <c r="F14210">
        <v>26</v>
      </c>
      <c r="G14210">
        <v>20</v>
      </c>
      <c r="H14210">
        <v>10</v>
      </c>
      <c r="I14210">
        <v>10</v>
      </c>
      <c r="J14210">
        <v>1400</v>
      </c>
      <c r="K14210" s="194">
        <v>1400</v>
      </c>
      <c r="L14210" t="s">
        <v>1080</v>
      </c>
      <c r="M14210" t="s">
        <v>1080</v>
      </c>
      <c r="N14210">
        <v>15</v>
      </c>
      <c r="O14210" t="s">
        <v>7876</v>
      </c>
      <c r="P14210" t="s">
        <v>9991</v>
      </c>
      <c r="Q14210">
        <v>1.4999999999999999E-2</v>
      </c>
      <c r="R14210" s="117" t="s">
        <v>14620</v>
      </c>
      <c r="S14210" s="117" t="s">
        <v>14621</v>
      </c>
      <c r="T14210" t="s">
        <v>17448</v>
      </c>
      <c r="U14210" t="s">
        <v>10772</v>
      </c>
    </row>
    <row r="14211" spans="1:21">
      <c r="A14211" s="117" t="s">
        <v>6245</v>
      </c>
      <c r="B14211" t="s">
        <v>14590</v>
      </c>
      <c r="C14211" t="s">
        <v>14590</v>
      </c>
      <c r="D14211">
        <v>25</v>
      </c>
      <c r="E14211">
        <v>19</v>
      </c>
      <c r="F14211">
        <v>25</v>
      </c>
      <c r="G14211">
        <v>19</v>
      </c>
      <c r="H14211">
        <v>10</v>
      </c>
      <c r="I14211">
        <v>10</v>
      </c>
      <c r="J14211">
        <v>1400</v>
      </c>
      <c r="K14211" s="194">
        <v>1400</v>
      </c>
      <c r="L14211" t="s">
        <v>1080</v>
      </c>
      <c r="M14211" t="s">
        <v>1080</v>
      </c>
      <c r="N14211">
        <v>16</v>
      </c>
      <c r="O14211" t="s">
        <v>7876</v>
      </c>
      <c r="P14211" t="s">
        <v>10002</v>
      </c>
      <c r="Q14211">
        <v>1.6E-2</v>
      </c>
      <c r="R14211" s="117" t="s">
        <v>14594</v>
      </c>
      <c r="S14211" s="117" t="s">
        <v>14589</v>
      </c>
      <c r="T14211" t="s">
        <v>12136</v>
      </c>
      <c r="U14211" t="s">
        <v>10773</v>
      </c>
    </row>
    <row r="14212" spans="1:21">
      <c r="A14212" s="117" t="s">
        <v>6246</v>
      </c>
      <c r="B14212" t="s">
        <v>14590</v>
      </c>
      <c r="C14212" t="s">
        <v>14590</v>
      </c>
      <c r="D14212">
        <v>26</v>
      </c>
      <c r="E14212">
        <v>20</v>
      </c>
      <c r="F14212">
        <v>26</v>
      </c>
      <c r="G14212">
        <v>20</v>
      </c>
      <c r="H14212">
        <v>20</v>
      </c>
      <c r="I14212">
        <v>20</v>
      </c>
      <c r="J14212">
        <v>320</v>
      </c>
      <c r="K14212" s="194">
        <v>320</v>
      </c>
      <c r="L14212" t="s">
        <v>1079</v>
      </c>
      <c r="M14212" t="s">
        <v>1079</v>
      </c>
      <c r="N14212">
        <v>60</v>
      </c>
      <c r="O14212" t="s">
        <v>7876</v>
      </c>
      <c r="P14212" t="s">
        <v>16137</v>
      </c>
      <c r="Q14212">
        <v>0.06</v>
      </c>
      <c r="R14212" s="117" t="s">
        <v>14620</v>
      </c>
      <c r="S14212" s="117" t="s">
        <v>14621</v>
      </c>
      <c r="T14212" t="s">
        <v>17448</v>
      </c>
      <c r="U14212" t="s">
        <v>10772</v>
      </c>
    </row>
    <row r="14213" spans="1:21">
      <c r="A14213" s="117" t="s">
        <v>6247</v>
      </c>
      <c r="B14213" t="s">
        <v>14590</v>
      </c>
      <c r="C14213" t="s">
        <v>14590</v>
      </c>
      <c r="D14213">
        <v>26</v>
      </c>
      <c r="E14213">
        <v>20</v>
      </c>
      <c r="F14213">
        <v>26</v>
      </c>
      <c r="G14213">
        <v>20</v>
      </c>
      <c r="H14213">
        <v>10</v>
      </c>
      <c r="I14213">
        <v>10</v>
      </c>
      <c r="J14213">
        <v>350</v>
      </c>
      <c r="K14213" s="194">
        <v>350</v>
      </c>
      <c r="L14213" t="s">
        <v>1080</v>
      </c>
      <c r="M14213" t="s">
        <v>1080</v>
      </c>
      <c r="N14213">
        <v>14</v>
      </c>
      <c r="O14213" t="s">
        <v>7876</v>
      </c>
      <c r="P14213" t="s">
        <v>9995</v>
      </c>
      <c r="Q14213">
        <v>1.4E-2</v>
      </c>
      <c r="R14213" s="117" t="s">
        <v>14620</v>
      </c>
      <c r="S14213" s="117" t="s">
        <v>14621</v>
      </c>
      <c r="T14213" t="s">
        <v>17448</v>
      </c>
      <c r="U14213" t="s">
        <v>10772</v>
      </c>
    </row>
    <row r="14214" spans="1:21">
      <c r="A14214" s="117" t="s">
        <v>6248</v>
      </c>
      <c r="B14214" t="s">
        <v>14590</v>
      </c>
      <c r="C14214" t="s">
        <v>14590</v>
      </c>
      <c r="D14214">
        <v>26</v>
      </c>
      <c r="E14214">
        <v>20</v>
      </c>
      <c r="F14214">
        <v>26</v>
      </c>
      <c r="G14214">
        <v>20</v>
      </c>
      <c r="H14214">
        <v>10</v>
      </c>
      <c r="I14214">
        <v>10</v>
      </c>
      <c r="J14214">
        <v>150</v>
      </c>
      <c r="K14214" s="194">
        <v>150</v>
      </c>
      <c r="L14214" t="s">
        <v>1080</v>
      </c>
      <c r="M14214" t="s">
        <v>1080</v>
      </c>
      <c r="N14214">
        <v>15</v>
      </c>
      <c r="O14214" t="s">
        <v>7876</v>
      </c>
      <c r="P14214" t="s">
        <v>9993</v>
      </c>
      <c r="Q14214">
        <v>1.4999999999999999E-2</v>
      </c>
      <c r="R14214" s="117" t="s">
        <v>14620</v>
      </c>
      <c r="S14214" s="117" t="s">
        <v>14621</v>
      </c>
      <c r="T14214" t="s">
        <v>17448</v>
      </c>
      <c r="U14214" t="s">
        <v>10772</v>
      </c>
    </row>
    <row r="14215" spans="1:21">
      <c r="A14215" s="117" t="s">
        <v>6249</v>
      </c>
      <c r="B14215" t="s">
        <v>14590</v>
      </c>
      <c r="C14215" t="s">
        <v>14590</v>
      </c>
      <c r="D14215">
        <v>26</v>
      </c>
      <c r="E14215">
        <v>20</v>
      </c>
      <c r="F14215">
        <v>26</v>
      </c>
      <c r="G14215">
        <v>20</v>
      </c>
      <c r="H14215">
        <v>20</v>
      </c>
      <c r="I14215">
        <v>20</v>
      </c>
      <c r="J14215">
        <v>300</v>
      </c>
      <c r="K14215" s="194">
        <v>300</v>
      </c>
      <c r="L14215" t="s">
        <v>1079</v>
      </c>
      <c r="M14215" t="s">
        <v>1079</v>
      </c>
      <c r="N14215">
        <v>59</v>
      </c>
      <c r="O14215" t="s">
        <v>7876</v>
      </c>
      <c r="P14215" t="s">
        <v>10003</v>
      </c>
      <c r="Q14215">
        <v>5.8999999999999997E-2</v>
      </c>
      <c r="R14215" s="117" t="s">
        <v>14620</v>
      </c>
      <c r="S14215" s="117" t="s">
        <v>14621</v>
      </c>
      <c r="T14215" t="s">
        <v>17448</v>
      </c>
      <c r="U14215" t="s">
        <v>10772</v>
      </c>
    </row>
    <row r="14216" spans="1:21">
      <c r="A14216" s="117" t="s">
        <v>6250</v>
      </c>
      <c r="B14216" t="s">
        <v>14590</v>
      </c>
      <c r="C14216" t="s">
        <v>14590</v>
      </c>
      <c r="D14216">
        <v>26</v>
      </c>
      <c r="E14216">
        <v>20</v>
      </c>
      <c r="F14216">
        <v>26</v>
      </c>
      <c r="G14216">
        <v>20</v>
      </c>
      <c r="H14216">
        <v>10</v>
      </c>
      <c r="I14216">
        <v>10</v>
      </c>
      <c r="J14216">
        <v>110</v>
      </c>
      <c r="K14216" s="194">
        <v>110</v>
      </c>
      <c r="L14216" t="s">
        <v>1080</v>
      </c>
      <c r="M14216" t="s">
        <v>1080</v>
      </c>
      <c r="N14216">
        <v>14</v>
      </c>
      <c r="O14216" t="s">
        <v>7876</v>
      </c>
      <c r="P14216" t="s">
        <v>9995</v>
      </c>
      <c r="Q14216">
        <v>1.4E-2</v>
      </c>
      <c r="R14216" s="117" t="s">
        <v>14620</v>
      </c>
      <c r="S14216" s="117" t="s">
        <v>14621</v>
      </c>
      <c r="T14216" t="s">
        <v>17448</v>
      </c>
      <c r="U14216" t="s">
        <v>10772</v>
      </c>
    </row>
    <row r="14217" spans="1:21">
      <c r="A14217" s="117" t="s">
        <v>6251</v>
      </c>
      <c r="B14217" t="s">
        <v>14590</v>
      </c>
      <c r="C14217" t="s">
        <v>14590</v>
      </c>
      <c r="D14217">
        <v>26</v>
      </c>
      <c r="E14217">
        <v>20</v>
      </c>
      <c r="F14217">
        <v>26</v>
      </c>
      <c r="G14217">
        <v>20</v>
      </c>
      <c r="H14217">
        <v>10</v>
      </c>
      <c r="I14217">
        <v>10</v>
      </c>
      <c r="J14217">
        <v>1050</v>
      </c>
      <c r="K14217" s="194">
        <v>1050</v>
      </c>
      <c r="L14217" t="s">
        <v>1080</v>
      </c>
      <c r="M14217" t="s">
        <v>1080</v>
      </c>
      <c r="N14217">
        <v>16</v>
      </c>
      <c r="O14217" t="s">
        <v>7876</v>
      </c>
      <c r="P14217" t="s">
        <v>9993</v>
      </c>
      <c r="Q14217">
        <v>1.6E-2</v>
      </c>
      <c r="R14217" s="117" t="s">
        <v>14620</v>
      </c>
      <c r="S14217" s="117" t="s">
        <v>14621</v>
      </c>
      <c r="T14217" t="s">
        <v>17448</v>
      </c>
      <c r="U14217" t="s">
        <v>10772</v>
      </c>
    </row>
    <row r="14218" spans="1:21">
      <c r="A14218" s="117" t="s">
        <v>6252</v>
      </c>
      <c r="B14218" t="s">
        <v>14590</v>
      </c>
      <c r="C14218" t="s">
        <v>14590</v>
      </c>
      <c r="D14218">
        <v>26</v>
      </c>
      <c r="E14218">
        <v>20</v>
      </c>
      <c r="F14218">
        <v>26</v>
      </c>
      <c r="G14218">
        <v>20</v>
      </c>
      <c r="H14218">
        <v>10</v>
      </c>
      <c r="I14218">
        <v>10</v>
      </c>
      <c r="J14218">
        <v>1400</v>
      </c>
      <c r="K14218" s="194">
        <v>1400</v>
      </c>
      <c r="L14218" t="s">
        <v>1080</v>
      </c>
      <c r="M14218" t="s">
        <v>1080</v>
      </c>
      <c r="N14218">
        <v>15</v>
      </c>
      <c r="O14218" t="s">
        <v>7876</v>
      </c>
      <c r="P14218" t="s">
        <v>9990</v>
      </c>
      <c r="Q14218">
        <v>1.4999999999999999E-2</v>
      </c>
      <c r="R14218" s="117" t="s">
        <v>14620</v>
      </c>
      <c r="S14218" s="117" t="s">
        <v>14621</v>
      </c>
      <c r="T14218" t="s">
        <v>17448</v>
      </c>
      <c r="U14218" t="s">
        <v>10773</v>
      </c>
    </row>
    <row r="14219" spans="1:21">
      <c r="A14219" s="117" t="s">
        <v>6253</v>
      </c>
      <c r="B14219" t="s">
        <v>14590</v>
      </c>
      <c r="C14219" t="s">
        <v>14590</v>
      </c>
      <c r="D14219">
        <v>26</v>
      </c>
      <c r="E14219">
        <v>20</v>
      </c>
      <c r="F14219">
        <v>26</v>
      </c>
      <c r="G14219">
        <v>20</v>
      </c>
      <c r="H14219">
        <v>10</v>
      </c>
      <c r="I14219">
        <v>10</v>
      </c>
      <c r="J14219">
        <v>4900</v>
      </c>
      <c r="K14219" s="194">
        <v>4900</v>
      </c>
      <c r="L14219" t="s">
        <v>1080</v>
      </c>
      <c r="M14219" t="s">
        <v>1080</v>
      </c>
      <c r="N14219">
        <v>16</v>
      </c>
      <c r="O14219" t="s">
        <v>7876</v>
      </c>
      <c r="P14219" t="s">
        <v>9991</v>
      </c>
      <c r="Q14219">
        <v>1.6E-2</v>
      </c>
      <c r="R14219" s="117" t="s">
        <v>14620</v>
      </c>
      <c r="S14219" s="117" t="s">
        <v>14621</v>
      </c>
      <c r="T14219" t="s">
        <v>17448</v>
      </c>
      <c r="U14219" t="s">
        <v>10772</v>
      </c>
    </row>
    <row r="14220" spans="1:21">
      <c r="A14220" s="117" t="s">
        <v>6254</v>
      </c>
      <c r="B14220" t="s">
        <v>14590</v>
      </c>
      <c r="C14220" t="s">
        <v>14590</v>
      </c>
      <c r="D14220">
        <v>26</v>
      </c>
      <c r="E14220">
        <v>20</v>
      </c>
      <c r="F14220">
        <v>26</v>
      </c>
      <c r="G14220">
        <v>20</v>
      </c>
      <c r="H14220">
        <v>20</v>
      </c>
      <c r="I14220">
        <v>20</v>
      </c>
      <c r="J14220">
        <v>200</v>
      </c>
      <c r="K14220" s="194">
        <v>200</v>
      </c>
      <c r="L14220" t="s">
        <v>1079</v>
      </c>
      <c r="M14220" t="s">
        <v>1079</v>
      </c>
      <c r="N14220">
        <v>61</v>
      </c>
      <c r="O14220" t="s">
        <v>7876</v>
      </c>
      <c r="P14220" t="s">
        <v>16138</v>
      </c>
      <c r="Q14220">
        <v>6.0999999999999999E-2</v>
      </c>
      <c r="R14220" s="117" t="s">
        <v>14620</v>
      </c>
      <c r="S14220" s="117" t="s">
        <v>14621</v>
      </c>
      <c r="T14220" t="s">
        <v>17448</v>
      </c>
      <c r="U14220" t="s">
        <v>10772</v>
      </c>
    </row>
    <row r="14221" spans="1:21">
      <c r="A14221" s="117" t="s">
        <v>6255</v>
      </c>
      <c r="B14221" t="s">
        <v>14590</v>
      </c>
      <c r="C14221" t="s">
        <v>14590</v>
      </c>
      <c r="D14221">
        <v>26</v>
      </c>
      <c r="E14221">
        <v>20</v>
      </c>
      <c r="F14221">
        <v>26</v>
      </c>
      <c r="G14221">
        <v>20</v>
      </c>
      <c r="H14221">
        <v>10</v>
      </c>
      <c r="I14221">
        <v>10</v>
      </c>
      <c r="J14221">
        <v>150</v>
      </c>
      <c r="K14221" s="194">
        <v>150</v>
      </c>
      <c r="L14221" t="s">
        <v>1080</v>
      </c>
      <c r="M14221" t="s">
        <v>1080</v>
      </c>
      <c r="N14221">
        <v>16</v>
      </c>
      <c r="O14221" t="s">
        <v>7876</v>
      </c>
      <c r="P14221" t="s">
        <v>9995</v>
      </c>
      <c r="Q14221">
        <v>1.6E-2</v>
      </c>
      <c r="R14221" s="117" t="s">
        <v>14620</v>
      </c>
      <c r="S14221" s="117" t="s">
        <v>14621</v>
      </c>
      <c r="T14221" t="s">
        <v>17448</v>
      </c>
      <c r="U14221" t="s">
        <v>10772</v>
      </c>
    </row>
    <row r="14222" spans="1:21">
      <c r="A14222" s="117" t="s">
        <v>6256</v>
      </c>
      <c r="B14222" t="s">
        <v>14590</v>
      </c>
      <c r="C14222" t="s">
        <v>14590</v>
      </c>
      <c r="D14222">
        <v>25</v>
      </c>
      <c r="E14222">
        <v>19</v>
      </c>
      <c r="F14222">
        <v>25</v>
      </c>
      <c r="G14222">
        <v>19</v>
      </c>
      <c r="H14222">
        <v>10</v>
      </c>
      <c r="I14222">
        <v>10</v>
      </c>
      <c r="J14222">
        <v>5310</v>
      </c>
      <c r="K14222" s="194">
        <v>5310</v>
      </c>
      <c r="L14222" t="s">
        <v>1083</v>
      </c>
      <c r="M14222" t="s">
        <v>1083</v>
      </c>
      <c r="N14222">
        <v>6</v>
      </c>
      <c r="O14222" t="s">
        <v>7876</v>
      </c>
      <c r="P14222" t="s">
        <v>10004</v>
      </c>
      <c r="Q14222">
        <v>6.0000000000000001E-3</v>
      </c>
      <c r="R14222" s="117" t="s">
        <v>14594</v>
      </c>
      <c r="S14222" s="117" t="s">
        <v>14589</v>
      </c>
      <c r="T14222" t="s">
        <v>12136</v>
      </c>
      <c r="U14222" t="s">
        <v>10773</v>
      </c>
    </row>
    <row r="14223" spans="1:21">
      <c r="A14223" s="117" t="s">
        <v>6257</v>
      </c>
      <c r="B14223" t="s">
        <v>14590</v>
      </c>
      <c r="C14223" t="s">
        <v>14590</v>
      </c>
      <c r="D14223">
        <v>25</v>
      </c>
      <c r="E14223">
        <v>19</v>
      </c>
      <c r="F14223">
        <v>25</v>
      </c>
      <c r="G14223">
        <v>19</v>
      </c>
      <c r="H14223">
        <v>10</v>
      </c>
      <c r="I14223">
        <v>10</v>
      </c>
      <c r="J14223">
        <v>440</v>
      </c>
      <c r="K14223" s="194">
        <v>440</v>
      </c>
      <c r="L14223" t="s">
        <v>1083</v>
      </c>
      <c r="M14223" t="s">
        <v>1083</v>
      </c>
      <c r="N14223">
        <v>6</v>
      </c>
      <c r="O14223" t="s">
        <v>7876</v>
      </c>
      <c r="P14223" t="s">
        <v>10004</v>
      </c>
      <c r="Q14223">
        <v>6.0000000000000001E-3</v>
      </c>
      <c r="R14223" s="117" t="s">
        <v>14594</v>
      </c>
      <c r="S14223" s="117" t="s">
        <v>14589</v>
      </c>
      <c r="T14223" t="s">
        <v>12136</v>
      </c>
      <c r="U14223" t="s">
        <v>10772</v>
      </c>
    </row>
    <row r="14224" spans="1:21">
      <c r="A14224" s="117" t="s">
        <v>6258</v>
      </c>
      <c r="B14224" t="s">
        <v>14590</v>
      </c>
      <c r="C14224" t="s">
        <v>14590</v>
      </c>
      <c r="D14224">
        <v>26</v>
      </c>
      <c r="E14224">
        <v>20</v>
      </c>
      <c r="F14224">
        <v>26</v>
      </c>
      <c r="G14224">
        <v>20</v>
      </c>
      <c r="H14224">
        <v>10</v>
      </c>
      <c r="I14224">
        <v>10</v>
      </c>
      <c r="J14224">
        <v>600</v>
      </c>
      <c r="K14224" s="194">
        <v>600</v>
      </c>
      <c r="L14224" t="s">
        <v>1083</v>
      </c>
      <c r="M14224" t="s">
        <v>1083</v>
      </c>
      <c r="N14224">
        <v>31</v>
      </c>
      <c r="O14224" t="s">
        <v>7876</v>
      </c>
      <c r="P14224" t="s">
        <v>16139</v>
      </c>
      <c r="Q14224">
        <v>3.1E-2</v>
      </c>
      <c r="R14224" s="117" t="s">
        <v>14620</v>
      </c>
      <c r="S14224" s="117" t="s">
        <v>14621</v>
      </c>
      <c r="T14224" t="s">
        <v>17448</v>
      </c>
      <c r="U14224" t="s">
        <v>10772</v>
      </c>
    </row>
    <row r="14225" spans="1:21">
      <c r="A14225" s="117" t="s">
        <v>6259</v>
      </c>
      <c r="B14225" t="s">
        <v>14590</v>
      </c>
      <c r="C14225" t="s">
        <v>14590</v>
      </c>
      <c r="D14225">
        <v>26</v>
      </c>
      <c r="E14225">
        <v>20</v>
      </c>
      <c r="F14225">
        <v>26</v>
      </c>
      <c r="G14225">
        <v>20</v>
      </c>
      <c r="H14225">
        <v>10</v>
      </c>
      <c r="I14225">
        <v>10</v>
      </c>
      <c r="J14225">
        <v>1000</v>
      </c>
      <c r="K14225" s="194">
        <v>1200</v>
      </c>
      <c r="L14225" t="s">
        <v>1083</v>
      </c>
      <c r="M14225" t="s">
        <v>1083</v>
      </c>
      <c r="N14225">
        <v>28</v>
      </c>
      <c r="O14225" t="s">
        <v>7876</v>
      </c>
      <c r="P14225" t="s">
        <v>10005</v>
      </c>
      <c r="Q14225">
        <v>2.8000000000000001E-2</v>
      </c>
      <c r="R14225" s="117" t="s">
        <v>14620</v>
      </c>
      <c r="S14225" s="117" t="s">
        <v>14621</v>
      </c>
      <c r="T14225" t="s">
        <v>17448</v>
      </c>
      <c r="U14225" t="s">
        <v>10772</v>
      </c>
    </row>
    <row r="14226" spans="1:21">
      <c r="A14226" s="117" t="s">
        <v>25816</v>
      </c>
      <c r="B14226" t="s">
        <v>14590</v>
      </c>
      <c r="C14226" t="s">
        <v>14590</v>
      </c>
      <c r="D14226">
        <v>25</v>
      </c>
      <c r="E14226">
        <v>19</v>
      </c>
      <c r="F14226">
        <v>25</v>
      </c>
      <c r="G14226">
        <v>19</v>
      </c>
      <c r="H14226">
        <v>1</v>
      </c>
      <c r="I14226">
        <v>1</v>
      </c>
      <c r="J14226">
        <v>2000</v>
      </c>
      <c r="K14226" s="194">
        <v>2000</v>
      </c>
      <c r="L14226" t="s">
        <v>1083</v>
      </c>
      <c r="M14226" t="s">
        <v>1083</v>
      </c>
      <c r="N14226">
        <v>8</v>
      </c>
      <c r="O14226" t="s">
        <v>7876</v>
      </c>
      <c r="P14226" t="s">
        <v>25817</v>
      </c>
      <c r="Q14226">
        <v>8.0000000000000002E-3</v>
      </c>
      <c r="R14226" s="117" t="s">
        <v>14594</v>
      </c>
      <c r="S14226" s="117" t="s">
        <v>14589</v>
      </c>
      <c r="T14226" t="s">
        <v>12136</v>
      </c>
      <c r="U14226" t="s">
        <v>10772</v>
      </c>
    </row>
    <row r="14227" spans="1:21">
      <c r="A14227" s="117" t="s">
        <v>19546</v>
      </c>
      <c r="B14227" t="s">
        <v>14590</v>
      </c>
      <c r="C14227" t="s">
        <v>14590</v>
      </c>
      <c r="D14227">
        <v>82</v>
      </c>
      <c r="E14227">
        <v>76</v>
      </c>
      <c r="F14227">
        <v>117</v>
      </c>
      <c r="G14227">
        <v>111</v>
      </c>
      <c r="H14227">
        <v>1</v>
      </c>
      <c r="I14227">
        <v>1</v>
      </c>
      <c r="J14227">
        <v>999999</v>
      </c>
      <c r="K14227" s="194">
        <v>999999</v>
      </c>
      <c r="L14227" t="s">
        <v>1083</v>
      </c>
      <c r="M14227" t="s">
        <v>1083</v>
      </c>
      <c r="N14227">
        <v>14</v>
      </c>
      <c r="O14227" t="s">
        <v>7876</v>
      </c>
      <c r="P14227" t="s">
        <v>19547</v>
      </c>
      <c r="Q14227">
        <v>1.4E-2</v>
      </c>
      <c r="R14227" s="117" t="s">
        <v>14620</v>
      </c>
      <c r="S14227" s="117" t="s">
        <v>14589</v>
      </c>
      <c r="T14227" t="s">
        <v>12136</v>
      </c>
      <c r="U14227" t="s">
        <v>10772</v>
      </c>
    </row>
    <row r="14228" spans="1:21">
      <c r="A14228" s="117" t="s">
        <v>6260</v>
      </c>
      <c r="B14228" t="s">
        <v>14590</v>
      </c>
      <c r="C14228" t="s">
        <v>14590</v>
      </c>
      <c r="D14228">
        <v>25</v>
      </c>
      <c r="E14228">
        <v>19</v>
      </c>
      <c r="F14228">
        <v>93</v>
      </c>
      <c r="G14228">
        <v>87</v>
      </c>
      <c r="H14228">
        <v>10</v>
      </c>
      <c r="I14228">
        <v>10</v>
      </c>
      <c r="J14228">
        <v>3000</v>
      </c>
      <c r="K14228" s="194">
        <v>999999</v>
      </c>
      <c r="L14228" t="s">
        <v>1083</v>
      </c>
      <c r="M14228" t="s">
        <v>1083</v>
      </c>
      <c r="N14228">
        <v>26</v>
      </c>
      <c r="O14228" t="s">
        <v>7876</v>
      </c>
      <c r="P14228" t="s">
        <v>10006</v>
      </c>
      <c r="Q14228">
        <v>2.5999999999999999E-2</v>
      </c>
      <c r="R14228" s="117" t="s">
        <v>14594</v>
      </c>
      <c r="S14228" s="117" t="s">
        <v>14589</v>
      </c>
      <c r="T14228" t="s">
        <v>12136</v>
      </c>
      <c r="U14228" t="s">
        <v>10772</v>
      </c>
    </row>
    <row r="14229" spans="1:21">
      <c r="A14229" s="117" t="s">
        <v>6261</v>
      </c>
      <c r="B14229" t="s">
        <v>14590</v>
      </c>
      <c r="C14229" t="s">
        <v>14590</v>
      </c>
      <c r="D14229">
        <v>25</v>
      </c>
      <c r="E14229">
        <v>19</v>
      </c>
      <c r="F14229">
        <v>25</v>
      </c>
      <c r="G14229">
        <v>19</v>
      </c>
      <c r="H14229">
        <v>10</v>
      </c>
      <c r="I14229">
        <v>10</v>
      </c>
      <c r="J14229">
        <v>4512</v>
      </c>
      <c r="K14229" s="194">
        <v>4512</v>
      </c>
      <c r="L14229" t="s">
        <v>1083</v>
      </c>
      <c r="M14229" t="s">
        <v>1083</v>
      </c>
      <c r="N14229">
        <v>30</v>
      </c>
      <c r="O14229" t="s">
        <v>7876</v>
      </c>
      <c r="P14229" t="s">
        <v>10007</v>
      </c>
      <c r="Q14229">
        <v>0.03</v>
      </c>
      <c r="R14229" s="117" t="s">
        <v>14594</v>
      </c>
      <c r="S14229" s="117" t="s">
        <v>14589</v>
      </c>
      <c r="T14229" t="s">
        <v>12136</v>
      </c>
      <c r="U14229" t="s">
        <v>10772</v>
      </c>
    </row>
    <row r="14230" spans="1:21">
      <c r="A14230" s="117" t="s">
        <v>6262</v>
      </c>
      <c r="B14230" t="s">
        <v>14590</v>
      </c>
      <c r="C14230" t="s">
        <v>14590</v>
      </c>
      <c r="D14230">
        <v>25</v>
      </c>
      <c r="E14230">
        <v>19</v>
      </c>
      <c r="F14230">
        <v>25</v>
      </c>
      <c r="G14230">
        <v>19</v>
      </c>
      <c r="H14230">
        <v>10</v>
      </c>
      <c r="I14230">
        <v>10</v>
      </c>
      <c r="J14230">
        <v>32424</v>
      </c>
      <c r="K14230" s="194">
        <v>32424</v>
      </c>
      <c r="L14230" t="s">
        <v>1083</v>
      </c>
      <c r="M14230" t="s">
        <v>1083</v>
      </c>
      <c r="N14230">
        <v>40</v>
      </c>
      <c r="O14230" t="s">
        <v>7876</v>
      </c>
      <c r="P14230" t="s">
        <v>10008</v>
      </c>
      <c r="Q14230">
        <v>0.04</v>
      </c>
      <c r="R14230" s="117" t="s">
        <v>14594</v>
      </c>
      <c r="S14230" s="117" t="s">
        <v>14589</v>
      </c>
      <c r="T14230" t="s">
        <v>12136</v>
      </c>
      <c r="U14230" t="s">
        <v>10772</v>
      </c>
    </row>
    <row r="14231" spans="1:21">
      <c r="A14231" s="117" t="s">
        <v>6263</v>
      </c>
      <c r="B14231" t="s">
        <v>14590</v>
      </c>
      <c r="C14231" t="s">
        <v>14590</v>
      </c>
      <c r="D14231">
        <v>25</v>
      </c>
      <c r="E14231">
        <v>19</v>
      </c>
      <c r="F14231">
        <v>25</v>
      </c>
      <c r="G14231">
        <v>19</v>
      </c>
      <c r="H14231">
        <v>10</v>
      </c>
      <c r="I14231">
        <v>10</v>
      </c>
      <c r="J14231">
        <v>21600</v>
      </c>
      <c r="K14231" s="194">
        <v>21600</v>
      </c>
      <c r="L14231" t="s">
        <v>1083</v>
      </c>
      <c r="M14231" t="s">
        <v>1083</v>
      </c>
      <c r="N14231">
        <v>0.4</v>
      </c>
      <c r="O14231" t="s">
        <v>7876</v>
      </c>
      <c r="P14231" t="s">
        <v>10009</v>
      </c>
      <c r="Q14231">
        <v>4.0000000000000002E-4</v>
      </c>
      <c r="R14231" s="117" t="s">
        <v>14594</v>
      </c>
      <c r="S14231" s="117" t="s">
        <v>14589</v>
      </c>
      <c r="T14231" t="s">
        <v>12136</v>
      </c>
      <c r="U14231" t="s">
        <v>10772</v>
      </c>
    </row>
    <row r="14232" spans="1:21">
      <c r="A14232" s="117" t="s">
        <v>6264</v>
      </c>
      <c r="B14232" t="s">
        <v>14590</v>
      </c>
      <c r="C14232" t="s">
        <v>14590</v>
      </c>
      <c r="D14232">
        <v>25</v>
      </c>
      <c r="E14232">
        <v>19</v>
      </c>
      <c r="F14232">
        <v>25</v>
      </c>
      <c r="G14232">
        <v>19</v>
      </c>
      <c r="H14232">
        <v>10</v>
      </c>
      <c r="I14232">
        <v>10</v>
      </c>
      <c r="J14232">
        <v>15000</v>
      </c>
      <c r="K14232" s="194">
        <v>15000</v>
      </c>
      <c r="L14232" t="s">
        <v>1083</v>
      </c>
      <c r="M14232" t="s">
        <v>1083</v>
      </c>
      <c r="N14232">
        <v>11.8</v>
      </c>
      <c r="O14232" t="s">
        <v>7876</v>
      </c>
      <c r="P14232" t="s">
        <v>8845</v>
      </c>
      <c r="Q14232">
        <v>1.18E-2</v>
      </c>
      <c r="R14232" s="117" t="s">
        <v>14594</v>
      </c>
      <c r="S14232" s="117" t="s">
        <v>14589</v>
      </c>
      <c r="T14232" t="s">
        <v>12136</v>
      </c>
      <c r="U14232" t="s">
        <v>10772</v>
      </c>
    </row>
    <row r="14233" spans="1:21">
      <c r="A14233" s="117" t="s">
        <v>16140</v>
      </c>
      <c r="B14233" t="s">
        <v>14590</v>
      </c>
      <c r="C14233" t="s">
        <v>14590</v>
      </c>
      <c r="D14233">
        <v>25</v>
      </c>
      <c r="E14233">
        <v>19</v>
      </c>
      <c r="F14233">
        <v>25</v>
      </c>
      <c r="G14233">
        <v>19</v>
      </c>
      <c r="H14233">
        <v>1</v>
      </c>
      <c r="I14233">
        <v>1</v>
      </c>
      <c r="J14233">
        <v>13</v>
      </c>
      <c r="K14233" s="194">
        <v>13</v>
      </c>
      <c r="L14233" t="s">
        <v>1111</v>
      </c>
      <c r="M14233" t="s">
        <v>1111</v>
      </c>
      <c r="N14233">
        <v>135</v>
      </c>
      <c r="O14233" t="s">
        <v>7876</v>
      </c>
      <c r="P14233" t="s">
        <v>13970</v>
      </c>
      <c r="Q14233">
        <v>0.13500000000000001</v>
      </c>
      <c r="R14233" s="117" t="s">
        <v>14594</v>
      </c>
      <c r="S14233" s="117" t="s">
        <v>14589</v>
      </c>
      <c r="T14233" t="s">
        <v>12136</v>
      </c>
      <c r="U14233" t="s">
        <v>10772</v>
      </c>
    </row>
    <row r="14234" spans="1:21">
      <c r="A14234" s="117" t="s">
        <v>13731</v>
      </c>
      <c r="B14234" t="s">
        <v>14590</v>
      </c>
      <c r="C14234" t="s">
        <v>14590</v>
      </c>
      <c r="D14234">
        <v>63</v>
      </c>
      <c r="E14234">
        <v>57</v>
      </c>
      <c r="F14234">
        <v>63</v>
      </c>
      <c r="G14234">
        <v>57</v>
      </c>
      <c r="H14234">
        <v>1</v>
      </c>
      <c r="I14234">
        <v>1</v>
      </c>
      <c r="J14234">
        <v>999999</v>
      </c>
      <c r="K14234" s="194">
        <v>999999</v>
      </c>
      <c r="L14234" t="s">
        <v>1111</v>
      </c>
      <c r="M14234" t="s">
        <v>1111</v>
      </c>
      <c r="N14234">
        <v>150</v>
      </c>
      <c r="O14234" t="s">
        <v>7876</v>
      </c>
      <c r="P14234" t="s">
        <v>13970</v>
      </c>
      <c r="Q14234">
        <v>0.15</v>
      </c>
      <c r="R14234" s="117" t="s">
        <v>14676</v>
      </c>
      <c r="S14234" s="117" t="s">
        <v>14589</v>
      </c>
      <c r="T14234" t="s">
        <v>12136</v>
      </c>
      <c r="U14234" t="s">
        <v>10772</v>
      </c>
    </row>
    <row r="14235" spans="1:21">
      <c r="A14235" s="117" t="s">
        <v>16141</v>
      </c>
      <c r="B14235" t="s">
        <v>14590</v>
      </c>
      <c r="C14235" t="s">
        <v>14590</v>
      </c>
      <c r="D14235">
        <v>25</v>
      </c>
      <c r="E14235">
        <v>19</v>
      </c>
      <c r="F14235">
        <v>25</v>
      </c>
      <c r="G14235">
        <v>19</v>
      </c>
      <c r="H14235">
        <v>10</v>
      </c>
      <c r="I14235">
        <v>10</v>
      </c>
      <c r="J14235">
        <v>480</v>
      </c>
      <c r="K14235" s="194">
        <v>480</v>
      </c>
      <c r="L14235" t="s">
        <v>1083</v>
      </c>
      <c r="M14235" t="s">
        <v>1083</v>
      </c>
      <c r="N14235">
        <v>85.5</v>
      </c>
      <c r="O14235" t="s">
        <v>7876</v>
      </c>
      <c r="P14235" t="s">
        <v>16142</v>
      </c>
      <c r="Q14235">
        <v>8.5500000000000007E-2</v>
      </c>
      <c r="R14235" s="117" t="s">
        <v>14594</v>
      </c>
      <c r="S14235" s="117" t="s">
        <v>14589</v>
      </c>
      <c r="T14235" t="s">
        <v>12136</v>
      </c>
      <c r="U14235" t="s">
        <v>10772</v>
      </c>
    </row>
    <row r="14236" spans="1:21">
      <c r="A14236" s="117" t="s">
        <v>6265</v>
      </c>
      <c r="B14236" t="s">
        <v>14590</v>
      </c>
      <c r="C14236" t="s">
        <v>14590</v>
      </c>
      <c r="D14236">
        <v>25</v>
      </c>
      <c r="E14236">
        <v>19</v>
      </c>
      <c r="F14236">
        <v>25</v>
      </c>
      <c r="G14236">
        <v>19</v>
      </c>
      <c r="H14236">
        <v>10</v>
      </c>
      <c r="I14236">
        <v>10</v>
      </c>
      <c r="J14236">
        <v>317</v>
      </c>
      <c r="K14236" s="194">
        <v>317</v>
      </c>
      <c r="L14236" t="s">
        <v>1083</v>
      </c>
      <c r="M14236" t="s">
        <v>1083</v>
      </c>
      <c r="N14236">
        <v>88</v>
      </c>
      <c r="O14236" t="s">
        <v>7876</v>
      </c>
      <c r="P14236" t="s">
        <v>16142</v>
      </c>
      <c r="Q14236">
        <v>8.7999999999999995E-2</v>
      </c>
      <c r="R14236" s="117" t="s">
        <v>14594</v>
      </c>
      <c r="S14236" s="117" t="s">
        <v>14589</v>
      </c>
      <c r="T14236" t="s">
        <v>12136</v>
      </c>
      <c r="U14236" t="s">
        <v>10772</v>
      </c>
    </row>
    <row r="14237" spans="1:21">
      <c r="A14237" s="117" t="s">
        <v>23224</v>
      </c>
      <c r="B14237" t="s">
        <v>14590</v>
      </c>
      <c r="C14237" t="s">
        <v>14590</v>
      </c>
      <c r="D14237">
        <v>82</v>
      </c>
      <c r="E14237">
        <v>76</v>
      </c>
      <c r="F14237">
        <v>82</v>
      </c>
      <c r="G14237">
        <v>76</v>
      </c>
      <c r="H14237">
        <v>60</v>
      </c>
      <c r="I14237">
        <v>60</v>
      </c>
      <c r="J14237">
        <v>999999</v>
      </c>
      <c r="K14237" s="194">
        <v>999999</v>
      </c>
      <c r="L14237" t="s">
        <v>1083</v>
      </c>
      <c r="M14237" t="s">
        <v>1083</v>
      </c>
      <c r="N14237">
        <v>87</v>
      </c>
      <c r="O14237" t="s">
        <v>7876</v>
      </c>
      <c r="Q14237">
        <v>8.6999999999999994E-2</v>
      </c>
      <c r="R14237" s="117" t="s">
        <v>14594</v>
      </c>
      <c r="S14237" s="117" t="s">
        <v>14589</v>
      </c>
      <c r="T14237" t="s">
        <v>12136</v>
      </c>
      <c r="U14237" t="s">
        <v>10772</v>
      </c>
    </row>
    <row r="14238" spans="1:21">
      <c r="A14238" s="117" t="s">
        <v>6266</v>
      </c>
      <c r="B14238" t="s">
        <v>14590</v>
      </c>
      <c r="C14238" t="s">
        <v>14590</v>
      </c>
      <c r="D14238">
        <v>25</v>
      </c>
      <c r="E14238">
        <v>19</v>
      </c>
      <c r="F14238">
        <v>25</v>
      </c>
      <c r="G14238">
        <v>19</v>
      </c>
      <c r="H14238">
        <v>10</v>
      </c>
      <c r="I14238">
        <v>10</v>
      </c>
      <c r="J14238">
        <v>1304</v>
      </c>
      <c r="K14238" s="194">
        <v>1304</v>
      </c>
      <c r="L14238" t="s">
        <v>1083</v>
      </c>
      <c r="M14238" t="s">
        <v>1083</v>
      </c>
      <c r="N14238">
        <v>89</v>
      </c>
      <c r="O14238" t="s">
        <v>7876</v>
      </c>
      <c r="P14238" t="s">
        <v>9824</v>
      </c>
      <c r="Q14238">
        <v>8.8999999999999996E-2</v>
      </c>
      <c r="R14238" s="117" t="s">
        <v>14620</v>
      </c>
      <c r="S14238" s="117" t="s">
        <v>14589</v>
      </c>
      <c r="T14238" t="s">
        <v>12136</v>
      </c>
      <c r="U14238" t="s">
        <v>10772</v>
      </c>
    </row>
    <row r="14239" spans="1:21">
      <c r="A14239" s="117" t="s">
        <v>23225</v>
      </c>
      <c r="B14239" t="s">
        <v>14590</v>
      </c>
      <c r="C14239" t="s">
        <v>14590</v>
      </c>
      <c r="D14239">
        <v>82</v>
      </c>
      <c r="E14239">
        <v>76</v>
      </c>
      <c r="F14239">
        <v>110</v>
      </c>
      <c r="G14239">
        <v>104</v>
      </c>
      <c r="H14239">
        <v>10</v>
      </c>
      <c r="I14239">
        <v>10</v>
      </c>
      <c r="J14239">
        <v>999999</v>
      </c>
      <c r="K14239" s="194">
        <v>999999</v>
      </c>
      <c r="L14239" t="s">
        <v>1083</v>
      </c>
      <c r="M14239" t="s">
        <v>1083</v>
      </c>
      <c r="N14239">
        <v>89</v>
      </c>
      <c r="O14239" t="s">
        <v>7876</v>
      </c>
      <c r="Q14239">
        <v>8.8999999999999996E-2</v>
      </c>
      <c r="R14239" s="117" t="s">
        <v>14594</v>
      </c>
      <c r="S14239" s="117" t="s">
        <v>14589</v>
      </c>
      <c r="T14239" t="s">
        <v>12136</v>
      </c>
      <c r="U14239" t="s">
        <v>10772</v>
      </c>
    </row>
    <row r="14240" spans="1:21">
      <c r="A14240" s="117" t="s">
        <v>6267</v>
      </c>
      <c r="B14240" t="s">
        <v>14590</v>
      </c>
      <c r="C14240" t="s">
        <v>14590</v>
      </c>
      <c r="D14240">
        <v>25</v>
      </c>
      <c r="E14240">
        <v>19</v>
      </c>
      <c r="F14240">
        <v>25</v>
      </c>
      <c r="G14240">
        <v>19</v>
      </c>
      <c r="H14240">
        <v>10</v>
      </c>
      <c r="I14240">
        <v>10</v>
      </c>
      <c r="J14240">
        <v>985</v>
      </c>
      <c r="K14240" s="194">
        <v>985</v>
      </c>
      <c r="L14240" t="s">
        <v>1083</v>
      </c>
      <c r="M14240" t="s">
        <v>1083</v>
      </c>
      <c r="N14240">
        <v>90</v>
      </c>
      <c r="O14240" t="s">
        <v>7876</v>
      </c>
      <c r="P14240" t="s">
        <v>10010</v>
      </c>
      <c r="Q14240">
        <v>0.09</v>
      </c>
      <c r="R14240" s="117" t="s">
        <v>14594</v>
      </c>
      <c r="S14240" s="117" t="s">
        <v>14589</v>
      </c>
      <c r="T14240" t="s">
        <v>12136</v>
      </c>
      <c r="U14240" t="s">
        <v>10772</v>
      </c>
    </row>
    <row r="14241" spans="1:21">
      <c r="A14241" s="117" t="s">
        <v>23226</v>
      </c>
      <c r="B14241" t="s">
        <v>14590</v>
      </c>
      <c r="C14241" t="s">
        <v>14590</v>
      </c>
      <c r="D14241">
        <v>82</v>
      </c>
      <c r="E14241">
        <v>76</v>
      </c>
      <c r="F14241">
        <v>82</v>
      </c>
      <c r="G14241">
        <v>76</v>
      </c>
      <c r="H14241">
        <v>120</v>
      </c>
      <c r="I14241">
        <v>60</v>
      </c>
      <c r="J14241">
        <v>999999</v>
      </c>
      <c r="K14241" s="194">
        <v>999999</v>
      </c>
      <c r="L14241" t="s">
        <v>1083</v>
      </c>
      <c r="M14241" t="s">
        <v>1083</v>
      </c>
      <c r="N14241">
        <v>92</v>
      </c>
      <c r="O14241" t="s">
        <v>7876</v>
      </c>
      <c r="P14241" t="s">
        <v>16142</v>
      </c>
      <c r="Q14241">
        <v>9.1999999999999998E-2</v>
      </c>
      <c r="R14241" s="117" t="s">
        <v>14594</v>
      </c>
      <c r="S14241" s="117" t="s">
        <v>14589</v>
      </c>
      <c r="T14241" t="s">
        <v>12136</v>
      </c>
      <c r="U14241" t="s">
        <v>10772</v>
      </c>
    </row>
    <row r="14242" spans="1:21">
      <c r="A14242" s="117" t="s">
        <v>23227</v>
      </c>
      <c r="B14242" t="s">
        <v>14590</v>
      </c>
      <c r="C14242" t="s">
        <v>14590</v>
      </c>
      <c r="D14242">
        <v>25</v>
      </c>
      <c r="E14242">
        <v>19</v>
      </c>
      <c r="F14242">
        <v>25</v>
      </c>
      <c r="G14242">
        <v>19</v>
      </c>
      <c r="H14242">
        <v>10</v>
      </c>
      <c r="I14242">
        <v>10</v>
      </c>
      <c r="J14242">
        <v>177</v>
      </c>
      <c r="K14242" s="194">
        <v>177</v>
      </c>
      <c r="L14242" t="s">
        <v>1083</v>
      </c>
      <c r="M14242" t="s">
        <v>1083</v>
      </c>
      <c r="N14242">
        <v>90</v>
      </c>
      <c r="O14242" t="s">
        <v>7876</v>
      </c>
      <c r="P14242" t="s">
        <v>16142</v>
      </c>
      <c r="Q14242">
        <v>0.09</v>
      </c>
      <c r="R14242" s="117" t="s">
        <v>14594</v>
      </c>
      <c r="S14242" s="117" t="s">
        <v>14589</v>
      </c>
      <c r="T14242" t="s">
        <v>12136</v>
      </c>
      <c r="U14242" t="s">
        <v>10772</v>
      </c>
    </row>
    <row r="14243" spans="1:21">
      <c r="A14243" s="117" t="s">
        <v>6268</v>
      </c>
      <c r="B14243" t="s">
        <v>14590</v>
      </c>
      <c r="C14243" t="s">
        <v>14590</v>
      </c>
      <c r="D14243">
        <v>25</v>
      </c>
      <c r="E14243">
        <v>19</v>
      </c>
      <c r="F14243">
        <v>25</v>
      </c>
      <c r="G14243">
        <v>19</v>
      </c>
      <c r="H14243">
        <v>10</v>
      </c>
      <c r="I14243">
        <v>10</v>
      </c>
      <c r="J14243">
        <v>1343</v>
      </c>
      <c r="K14243" s="194">
        <v>1343</v>
      </c>
      <c r="L14243" t="s">
        <v>1083</v>
      </c>
      <c r="M14243" t="s">
        <v>1083</v>
      </c>
      <c r="N14243">
        <v>92</v>
      </c>
      <c r="O14243" t="s">
        <v>7876</v>
      </c>
      <c r="P14243" t="s">
        <v>10010</v>
      </c>
      <c r="Q14243">
        <v>9.1999999999999998E-2</v>
      </c>
      <c r="R14243" s="117" t="s">
        <v>14594</v>
      </c>
      <c r="S14243" s="117" t="s">
        <v>14589</v>
      </c>
      <c r="T14243" t="s">
        <v>12136</v>
      </c>
      <c r="U14243" t="s">
        <v>10772</v>
      </c>
    </row>
    <row r="14244" spans="1:21">
      <c r="A14244" s="117" t="s">
        <v>6269</v>
      </c>
      <c r="B14244" t="s">
        <v>14590</v>
      </c>
      <c r="C14244" t="s">
        <v>14590</v>
      </c>
      <c r="D14244">
        <v>26</v>
      </c>
      <c r="E14244">
        <v>20</v>
      </c>
      <c r="F14244">
        <v>26</v>
      </c>
      <c r="G14244">
        <v>20</v>
      </c>
      <c r="H14244">
        <v>1</v>
      </c>
      <c r="I14244">
        <v>1</v>
      </c>
      <c r="J14244">
        <v>234</v>
      </c>
      <c r="K14244" s="194">
        <v>234</v>
      </c>
      <c r="L14244" t="s">
        <v>1080</v>
      </c>
      <c r="M14244" t="s">
        <v>1080</v>
      </c>
      <c r="N14244">
        <v>19</v>
      </c>
      <c r="O14244" t="s">
        <v>7876</v>
      </c>
      <c r="P14244" t="s">
        <v>10011</v>
      </c>
      <c r="Q14244">
        <v>1.9E-2</v>
      </c>
      <c r="R14244" s="117" t="s">
        <v>14620</v>
      </c>
      <c r="S14244" s="117" t="s">
        <v>14621</v>
      </c>
      <c r="T14244" t="s">
        <v>17448</v>
      </c>
      <c r="U14244" t="s">
        <v>10772</v>
      </c>
    </row>
    <row r="14245" spans="1:21">
      <c r="A14245" s="117" t="s">
        <v>6270</v>
      </c>
      <c r="B14245" t="s">
        <v>14590</v>
      </c>
      <c r="C14245" t="s">
        <v>14590</v>
      </c>
      <c r="D14245">
        <v>25</v>
      </c>
      <c r="E14245">
        <v>19</v>
      </c>
      <c r="F14245">
        <v>25</v>
      </c>
      <c r="G14245">
        <v>19</v>
      </c>
      <c r="H14245">
        <v>10</v>
      </c>
      <c r="I14245">
        <v>10</v>
      </c>
      <c r="J14245">
        <v>3440</v>
      </c>
      <c r="K14245" s="194">
        <v>3440</v>
      </c>
      <c r="L14245" t="s">
        <v>1083</v>
      </c>
      <c r="M14245" t="s">
        <v>1083</v>
      </c>
      <c r="N14245">
        <v>5</v>
      </c>
      <c r="O14245" t="s">
        <v>7876</v>
      </c>
      <c r="P14245" t="s">
        <v>10012</v>
      </c>
      <c r="Q14245">
        <v>5.0000000000000001E-3</v>
      </c>
      <c r="R14245" s="117" t="s">
        <v>14594</v>
      </c>
      <c r="S14245" s="117" t="s">
        <v>14589</v>
      </c>
      <c r="T14245" t="s">
        <v>12136</v>
      </c>
      <c r="U14245" t="s">
        <v>10772</v>
      </c>
    </row>
    <row r="14246" spans="1:21">
      <c r="A14246" s="117" t="s">
        <v>6271</v>
      </c>
      <c r="B14246" t="s">
        <v>14590</v>
      </c>
      <c r="C14246" t="s">
        <v>14590</v>
      </c>
      <c r="D14246">
        <v>25</v>
      </c>
      <c r="E14246">
        <v>19</v>
      </c>
      <c r="F14246">
        <v>25</v>
      </c>
      <c r="G14246">
        <v>19</v>
      </c>
      <c r="H14246">
        <v>10</v>
      </c>
      <c r="I14246">
        <v>10</v>
      </c>
      <c r="J14246">
        <v>8050</v>
      </c>
      <c r="K14246" s="194">
        <v>8050</v>
      </c>
      <c r="L14246" t="s">
        <v>1083</v>
      </c>
      <c r="M14246" t="s">
        <v>1083</v>
      </c>
      <c r="N14246">
        <v>6</v>
      </c>
      <c r="O14246" t="s">
        <v>7876</v>
      </c>
      <c r="P14246" t="s">
        <v>18413</v>
      </c>
      <c r="Q14246">
        <v>6.0000000000000001E-3</v>
      </c>
      <c r="R14246" s="117" t="s">
        <v>14594</v>
      </c>
      <c r="S14246" s="117" t="s">
        <v>14589</v>
      </c>
      <c r="T14246" t="s">
        <v>12136</v>
      </c>
      <c r="U14246" t="s">
        <v>10772</v>
      </c>
    </row>
    <row r="14247" spans="1:21">
      <c r="A14247" s="117" t="s">
        <v>21364</v>
      </c>
      <c r="B14247" t="s">
        <v>14590</v>
      </c>
      <c r="C14247" t="s">
        <v>14593</v>
      </c>
      <c r="D14247">
        <v>25</v>
      </c>
      <c r="E14247">
        <v>19</v>
      </c>
      <c r="F14247" t="e">
        <v>#N/A</v>
      </c>
      <c r="G14247" t="e">
        <v>#N/A</v>
      </c>
      <c r="H14247">
        <v>10</v>
      </c>
      <c r="I14247">
        <v>10</v>
      </c>
      <c r="J14247">
        <v>2000</v>
      </c>
      <c r="K14247" s="194" t="e">
        <v>#N/A</v>
      </c>
      <c r="L14247" t="s">
        <v>1083</v>
      </c>
      <c r="M14247" t="s">
        <v>1083</v>
      </c>
      <c r="N14247">
        <v>88</v>
      </c>
      <c r="O14247" t="s">
        <v>7876</v>
      </c>
      <c r="P14247" t="s">
        <v>21365</v>
      </c>
      <c r="Q14247">
        <v>8.7999999999999995E-2</v>
      </c>
      <c r="R14247" s="117" t="s">
        <v>14594</v>
      </c>
      <c r="S14247" s="117" t="s">
        <v>14589</v>
      </c>
      <c r="T14247" t="s">
        <v>12136</v>
      </c>
      <c r="U14247" t="s">
        <v>10772</v>
      </c>
    </row>
    <row r="14248" spans="1:21">
      <c r="A14248" s="117" t="s">
        <v>25818</v>
      </c>
      <c r="B14248" t="s">
        <v>14590</v>
      </c>
      <c r="C14248" t="s">
        <v>14590</v>
      </c>
      <c r="D14248">
        <v>82</v>
      </c>
      <c r="E14248">
        <v>76</v>
      </c>
      <c r="F14248">
        <v>82</v>
      </c>
      <c r="G14248">
        <v>76</v>
      </c>
      <c r="H14248">
        <v>1</v>
      </c>
      <c r="I14248">
        <v>1</v>
      </c>
      <c r="J14248">
        <v>999999</v>
      </c>
      <c r="K14248" s="194">
        <v>999999</v>
      </c>
      <c r="L14248" t="s">
        <v>1083</v>
      </c>
      <c r="M14248" t="s">
        <v>1083</v>
      </c>
      <c r="N14248">
        <v>22.1</v>
      </c>
      <c r="O14248" t="s">
        <v>7876</v>
      </c>
      <c r="P14248" t="s">
        <v>11217</v>
      </c>
      <c r="Q14248">
        <v>2.2100000000000002E-2</v>
      </c>
      <c r="R14248" s="117" t="s">
        <v>14594</v>
      </c>
      <c r="S14248" s="117" t="s">
        <v>14589</v>
      </c>
      <c r="T14248" t="s">
        <v>12136</v>
      </c>
      <c r="U14248" t="s">
        <v>10772</v>
      </c>
    </row>
    <row r="14249" spans="1:21">
      <c r="A14249" s="117" t="s">
        <v>25819</v>
      </c>
      <c r="B14249" t="s">
        <v>14590</v>
      </c>
      <c r="C14249" t="s">
        <v>14590</v>
      </c>
      <c r="D14249">
        <v>25</v>
      </c>
      <c r="E14249">
        <v>19</v>
      </c>
      <c r="F14249">
        <v>25</v>
      </c>
      <c r="G14249">
        <v>19</v>
      </c>
      <c r="H14249">
        <v>10</v>
      </c>
      <c r="I14249">
        <v>10</v>
      </c>
      <c r="J14249">
        <v>633</v>
      </c>
      <c r="K14249" s="194">
        <v>633</v>
      </c>
      <c r="L14249" t="s">
        <v>1083</v>
      </c>
      <c r="M14249" t="s">
        <v>1083</v>
      </c>
      <c r="N14249">
        <v>22.6</v>
      </c>
      <c r="O14249" t="s">
        <v>7876</v>
      </c>
      <c r="P14249" t="s">
        <v>25820</v>
      </c>
      <c r="Q14249">
        <v>2.2599999999999999E-2</v>
      </c>
      <c r="R14249" s="117" t="s">
        <v>14594</v>
      </c>
      <c r="S14249" s="117" t="s">
        <v>14589</v>
      </c>
      <c r="T14249" t="s">
        <v>12136</v>
      </c>
      <c r="U14249" t="s">
        <v>10772</v>
      </c>
    </row>
    <row r="14250" spans="1:21">
      <c r="A14250" s="117" t="s">
        <v>6272</v>
      </c>
      <c r="B14250" t="s">
        <v>14590</v>
      </c>
      <c r="C14250" t="s">
        <v>14590</v>
      </c>
      <c r="D14250">
        <v>82</v>
      </c>
      <c r="E14250">
        <v>76</v>
      </c>
      <c r="F14250">
        <v>82</v>
      </c>
      <c r="G14250">
        <v>76</v>
      </c>
      <c r="H14250">
        <v>200</v>
      </c>
      <c r="I14250">
        <v>200</v>
      </c>
      <c r="J14250">
        <v>999999</v>
      </c>
      <c r="K14250" s="194">
        <v>999999</v>
      </c>
      <c r="L14250" t="s">
        <v>1083</v>
      </c>
      <c r="M14250" t="s">
        <v>1083</v>
      </c>
      <c r="N14250">
        <v>22.1</v>
      </c>
      <c r="O14250" t="s">
        <v>7876</v>
      </c>
      <c r="Q14250">
        <v>2.2100000000000002E-2</v>
      </c>
      <c r="R14250" s="117" t="s">
        <v>14594</v>
      </c>
      <c r="S14250" s="117" t="s">
        <v>14589</v>
      </c>
      <c r="T14250" t="s">
        <v>12136</v>
      </c>
      <c r="U14250" t="s">
        <v>10772</v>
      </c>
    </row>
    <row r="14251" spans="1:21">
      <c r="A14251" s="117" t="s">
        <v>6273</v>
      </c>
      <c r="B14251" t="s">
        <v>14590</v>
      </c>
      <c r="C14251" t="s">
        <v>14590</v>
      </c>
      <c r="D14251">
        <v>82</v>
      </c>
      <c r="E14251">
        <v>76</v>
      </c>
      <c r="F14251">
        <v>82</v>
      </c>
      <c r="G14251">
        <v>76</v>
      </c>
      <c r="H14251">
        <v>200</v>
      </c>
      <c r="I14251">
        <v>200</v>
      </c>
      <c r="J14251">
        <v>999999</v>
      </c>
      <c r="K14251" s="194">
        <v>999999</v>
      </c>
      <c r="L14251" t="s">
        <v>1083</v>
      </c>
      <c r="M14251" t="s">
        <v>1083</v>
      </c>
      <c r="N14251">
        <v>22.6</v>
      </c>
      <c r="O14251" t="s">
        <v>7876</v>
      </c>
      <c r="P14251" t="s">
        <v>11217</v>
      </c>
      <c r="Q14251">
        <v>2.2599999999999999E-2</v>
      </c>
      <c r="R14251" s="117" t="s">
        <v>14594</v>
      </c>
      <c r="S14251" s="117" t="s">
        <v>14589</v>
      </c>
      <c r="T14251" t="s">
        <v>12136</v>
      </c>
      <c r="U14251" t="s">
        <v>10772</v>
      </c>
    </row>
    <row r="14252" spans="1:21">
      <c r="A14252" s="117" t="s">
        <v>6274</v>
      </c>
      <c r="B14252" t="s">
        <v>14590</v>
      </c>
      <c r="C14252" t="s">
        <v>14590</v>
      </c>
      <c r="D14252">
        <v>82</v>
      </c>
      <c r="E14252">
        <v>76</v>
      </c>
      <c r="F14252">
        <v>82</v>
      </c>
      <c r="G14252">
        <v>76</v>
      </c>
      <c r="H14252">
        <v>200</v>
      </c>
      <c r="I14252">
        <v>200</v>
      </c>
      <c r="J14252">
        <v>999999</v>
      </c>
      <c r="K14252" s="194">
        <v>999999</v>
      </c>
      <c r="L14252" t="s">
        <v>1083</v>
      </c>
      <c r="M14252" t="s">
        <v>1083</v>
      </c>
      <c r="N14252">
        <v>20.100000000000001</v>
      </c>
      <c r="O14252" t="s">
        <v>7876</v>
      </c>
      <c r="Q14252">
        <v>2.01E-2</v>
      </c>
      <c r="R14252" s="117" t="s">
        <v>14594</v>
      </c>
      <c r="S14252" s="117" t="s">
        <v>14589</v>
      </c>
      <c r="T14252" t="s">
        <v>12136</v>
      </c>
      <c r="U14252" t="s">
        <v>10772</v>
      </c>
    </row>
    <row r="14253" spans="1:21">
      <c r="A14253" s="117" t="s">
        <v>6275</v>
      </c>
      <c r="B14253" t="s">
        <v>14590</v>
      </c>
      <c r="C14253" t="s">
        <v>14590</v>
      </c>
      <c r="D14253">
        <v>25</v>
      </c>
      <c r="E14253">
        <v>19</v>
      </c>
      <c r="F14253">
        <v>25</v>
      </c>
      <c r="G14253">
        <v>19</v>
      </c>
      <c r="H14253">
        <v>10</v>
      </c>
      <c r="I14253">
        <v>10</v>
      </c>
      <c r="J14253">
        <v>400</v>
      </c>
      <c r="K14253" s="194">
        <v>400</v>
      </c>
      <c r="L14253" t="s">
        <v>1083</v>
      </c>
      <c r="M14253" t="s">
        <v>1083</v>
      </c>
      <c r="N14253">
        <v>22</v>
      </c>
      <c r="O14253" t="s">
        <v>7876</v>
      </c>
      <c r="Q14253">
        <v>2.1999999999999999E-2</v>
      </c>
      <c r="R14253" s="117" t="s">
        <v>14594</v>
      </c>
      <c r="S14253" s="117" t="s">
        <v>14589</v>
      </c>
      <c r="T14253" t="s">
        <v>12136</v>
      </c>
      <c r="U14253" t="s">
        <v>10772</v>
      </c>
    </row>
    <row r="14254" spans="1:21">
      <c r="A14254" s="117" t="s">
        <v>1543</v>
      </c>
      <c r="B14254" t="s">
        <v>14590</v>
      </c>
      <c r="C14254" t="s">
        <v>14590</v>
      </c>
      <c r="D14254">
        <v>25</v>
      </c>
      <c r="E14254">
        <v>19</v>
      </c>
      <c r="F14254">
        <v>25</v>
      </c>
      <c r="G14254">
        <v>19</v>
      </c>
      <c r="H14254">
        <v>1</v>
      </c>
      <c r="I14254">
        <v>1</v>
      </c>
      <c r="J14254">
        <v>1800</v>
      </c>
      <c r="K14254" s="194">
        <v>1800</v>
      </c>
      <c r="L14254" t="s">
        <v>1083</v>
      </c>
      <c r="M14254" t="s">
        <v>1083</v>
      </c>
      <c r="N14254">
        <v>20.87</v>
      </c>
      <c r="O14254" t="s">
        <v>7876</v>
      </c>
      <c r="Q14254">
        <v>2.087E-2</v>
      </c>
      <c r="R14254" s="117" t="s">
        <v>14594</v>
      </c>
      <c r="S14254" s="117" t="s">
        <v>14589</v>
      </c>
      <c r="T14254" t="s">
        <v>12136</v>
      </c>
      <c r="U14254" t="s">
        <v>10773</v>
      </c>
    </row>
    <row r="14255" spans="1:21">
      <c r="A14255" s="117" t="s">
        <v>6276</v>
      </c>
      <c r="B14255" t="s">
        <v>14590</v>
      </c>
      <c r="C14255" t="s">
        <v>14590</v>
      </c>
      <c r="D14255">
        <v>82</v>
      </c>
      <c r="E14255">
        <v>76</v>
      </c>
      <c r="F14255">
        <v>82</v>
      </c>
      <c r="G14255">
        <v>76</v>
      </c>
      <c r="H14255">
        <v>1</v>
      </c>
      <c r="I14255">
        <v>1</v>
      </c>
      <c r="J14255">
        <v>999999</v>
      </c>
      <c r="K14255" s="194">
        <v>999999</v>
      </c>
      <c r="L14255" t="s">
        <v>1083</v>
      </c>
      <c r="M14255" t="s">
        <v>1083</v>
      </c>
      <c r="N14255">
        <v>22.3</v>
      </c>
      <c r="O14255" t="s">
        <v>7876</v>
      </c>
      <c r="Q14255">
        <v>2.23E-2</v>
      </c>
      <c r="R14255" s="117" t="s">
        <v>14594</v>
      </c>
      <c r="S14255" s="117" t="s">
        <v>14589</v>
      </c>
      <c r="T14255" t="s">
        <v>12136</v>
      </c>
      <c r="U14255" t="s">
        <v>10772</v>
      </c>
    </row>
    <row r="14256" spans="1:21">
      <c r="A14256" s="117" t="s">
        <v>6277</v>
      </c>
      <c r="B14256" t="s">
        <v>14590</v>
      </c>
      <c r="C14256" t="s">
        <v>14590</v>
      </c>
      <c r="D14256">
        <v>82</v>
      </c>
      <c r="E14256">
        <v>76</v>
      </c>
      <c r="F14256">
        <v>82</v>
      </c>
      <c r="G14256">
        <v>76</v>
      </c>
      <c r="H14256">
        <v>200</v>
      </c>
      <c r="I14256">
        <v>200</v>
      </c>
      <c r="J14256">
        <v>999999</v>
      </c>
      <c r="K14256" s="194">
        <v>999999</v>
      </c>
      <c r="L14256" t="s">
        <v>1083</v>
      </c>
      <c r="M14256" t="s">
        <v>1083</v>
      </c>
      <c r="N14256">
        <v>22.8</v>
      </c>
      <c r="O14256" t="s">
        <v>7876</v>
      </c>
      <c r="P14256" t="s">
        <v>11217</v>
      </c>
      <c r="Q14256">
        <v>2.2800000000000001E-2</v>
      </c>
      <c r="R14256" s="117" t="s">
        <v>14594</v>
      </c>
      <c r="S14256" s="117" t="s">
        <v>14589</v>
      </c>
      <c r="T14256" t="s">
        <v>12136</v>
      </c>
      <c r="U14256" t="s">
        <v>10772</v>
      </c>
    </row>
    <row r="14257" spans="1:21">
      <c r="A14257" s="117" t="s">
        <v>6278</v>
      </c>
      <c r="B14257" t="s">
        <v>14590</v>
      </c>
      <c r="C14257" t="s">
        <v>14590</v>
      </c>
      <c r="D14257">
        <v>25</v>
      </c>
      <c r="E14257">
        <v>19</v>
      </c>
      <c r="F14257">
        <v>25</v>
      </c>
      <c r="G14257">
        <v>19</v>
      </c>
      <c r="H14257">
        <v>10</v>
      </c>
      <c r="I14257">
        <v>10</v>
      </c>
      <c r="J14257">
        <v>60</v>
      </c>
      <c r="K14257" s="194">
        <v>60</v>
      </c>
      <c r="L14257" t="s">
        <v>1083</v>
      </c>
      <c r="M14257" t="s">
        <v>1083</v>
      </c>
      <c r="N14257">
        <v>22.3</v>
      </c>
      <c r="O14257" t="s">
        <v>7876</v>
      </c>
      <c r="Q14257">
        <v>2.23E-2</v>
      </c>
      <c r="R14257" s="117" t="s">
        <v>14594</v>
      </c>
      <c r="S14257" s="117" t="s">
        <v>14589</v>
      </c>
      <c r="T14257" t="s">
        <v>12136</v>
      </c>
      <c r="U14257" t="s">
        <v>10772</v>
      </c>
    </row>
    <row r="14258" spans="1:21">
      <c r="A14258" s="117" t="s">
        <v>6279</v>
      </c>
      <c r="B14258" t="s">
        <v>14590</v>
      </c>
      <c r="C14258" t="s">
        <v>14590</v>
      </c>
      <c r="D14258">
        <v>82</v>
      </c>
      <c r="E14258">
        <v>76</v>
      </c>
      <c r="F14258">
        <v>82</v>
      </c>
      <c r="G14258">
        <v>76</v>
      </c>
      <c r="H14258">
        <v>200</v>
      </c>
      <c r="I14258">
        <v>200</v>
      </c>
      <c r="J14258">
        <v>999999</v>
      </c>
      <c r="K14258" s="194">
        <v>999999</v>
      </c>
      <c r="L14258" t="s">
        <v>1083</v>
      </c>
      <c r="M14258" t="s">
        <v>1083</v>
      </c>
      <c r="N14258">
        <v>22.8</v>
      </c>
      <c r="O14258" t="s">
        <v>7876</v>
      </c>
      <c r="Q14258">
        <v>2.2800000000000001E-2</v>
      </c>
      <c r="R14258" s="117" t="s">
        <v>14594</v>
      </c>
      <c r="S14258" s="117" t="s">
        <v>14589</v>
      </c>
      <c r="T14258" t="s">
        <v>12136</v>
      </c>
      <c r="U14258" t="s">
        <v>10772</v>
      </c>
    </row>
    <row r="14259" spans="1:21">
      <c r="A14259" s="117" t="s">
        <v>6280</v>
      </c>
      <c r="B14259" t="s">
        <v>14590</v>
      </c>
      <c r="C14259" t="s">
        <v>14590</v>
      </c>
      <c r="D14259">
        <v>25</v>
      </c>
      <c r="E14259">
        <v>19</v>
      </c>
      <c r="F14259">
        <v>25</v>
      </c>
      <c r="G14259">
        <v>19</v>
      </c>
      <c r="H14259">
        <v>10</v>
      </c>
      <c r="I14259">
        <v>10</v>
      </c>
      <c r="J14259">
        <v>460</v>
      </c>
      <c r="K14259" s="194">
        <v>460</v>
      </c>
      <c r="L14259" t="s">
        <v>1083</v>
      </c>
      <c r="M14259" t="s">
        <v>1083</v>
      </c>
      <c r="N14259">
        <v>22.8</v>
      </c>
      <c r="O14259" t="s">
        <v>7876</v>
      </c>
      <c r="Q14259">
        <v>2.2800000000000001E-2</v>
      </c>
      <c r="R14259" s="117" t="s">
        <v>14594</v>
      </c>
      <c r="S14259" s="117" t="s">
        <v>14589</v>
      </c>
      <c r="T14259" t="s">
        <v>12136</v>
      </c>
      <c r="U14259" t="s">
        <v>10772</v>
      </c>
    </row>
    <row r="14260" spans="1:21">
      <c r="A14260" s="117" t="s">
        <v>1544</v>
      </c>
      <c r="B14260" t="s">
        <v>14590</v>
      </c>
      <c r="C14260" t="s">
        <v>14590</v>
      </c>
      <c r="D14260">
        <v>25</v>
      </c>
      <c r="E14260">
        <v>19</v>
      </c>
      <c r="F14260">
        <v>25</v>
      </c>
      <c r="G14260">
        <v>19</v>
      </c>
      <c r="H14260">
        <v>10</v>
      </c>
      <c r="I14260">
        <v>10</v>
      </c>
      <c r="J14260">
        <v>422</v>
      </c>
      <c r="K14260" s="194">
        <v>422</v>
      </c>
      <c r="L14260" t="s">
        <v>1083</v>
      </c>
      <c r="M14260" t="s">
        <v>1083</v>
      </c>
      <c r="N14260">
        <v>22.3</v>
      </c>
      <c r="O14260" t="s">
        <v>7876</v>
      </c>
      <c r="Q14260">
        <v>2.23E-2</v>
      </c>
      <c r="R14260" s="117" t="s">
        <v>14594</v>
      </c>
      <c r="S14260" s="117" t="s">
        <v>14589</v>
      </c>
      <c r="T14260" t="s">
        <v>12136</v>
      </c>
      <c r="U14260" t="s">
        <v>10773</v>
      </c>
    </row>
    <row r="14261" spans="1:21">
      <c r="A14261" s="117" t="s">
        <v>6281</v>
      </c>
      <c r="B14261" t="s">
        <v>14590</v>
      </c>
      <c r="C14261" t="s">
        <v>14590</v>
      </c>
      <c r="D14261">
        <v>82</v>
      </c>
      <c r="E14261">
        <v>76</v>
      </c>
      <c r="F14261">
        <v>82</v>
      </c>
      <c r="G14261">
        <v>76</v>
      </c>
      <c r="H14261">
        <v>200</v>
      </c>
      <c r="I14261">
        <v>200</v>
      </c>
      <c r="J14261">
        <v>999999</v>
      </c>
      <c r="K14261" s="194">
        <v>999999</v>
      </c>
      <c r="L14261" t="s">
        <v>1083</v>
      </c>
      <c r="M14261" t="s">
        <v>1083</v>
      </c>
      <c r="N14261">
        <v>22.8</v>
      </c>
      <c r="O14261" t="s">
        <v>7876</v>
      </c>
      <c r="P14261" t="s">
        <v>11217</v>
      </c>
      <c r="Q14261">
        <v>2.2800000000000001E-2</v>
      </c>
      <c r="R14261" s="117" t="s">
        <v>14594</v>
      </c>
      <c r="S14261" s="117" t="s">
        <v>14589</v>
      </c>
      <c r="T14261" t="s">
        <v>12136</v>
      </c>
      <c r="U14261" t="s">
        <v>10772</v>
      </c>
    </row>
    <row r="14262" spans="1:21">
      <c r="A14262" s="117" t="s">
        <v>6282</v>
      </c>
      <c r="B14262" t="s">
        <v>14590</v>
      </c>
      <c r="C14262" t="s">
        <v>14590</v>
      </c>
      <c r="D14262">
        <v>82</v>
      </c>
      <c r="E14262">
        <v>76</v>
      </c>
      <c r="F14262">
        <v>82</v>
      </c>
      <c r="G14262">
        <v>76</v>
      </c>
      <c r="H14262">
        <v>1</v>
      </c>
      <c r="I14262">
        <v>1</v>
      </c>
      <c r="J14262">
        <v>999999</v>
      </c>
      <c r="K14262" s="194">
        <v>999999</v>
      </c>
      <c r="L14262" t="s">
        <v>1083</v>
      </c>
      <c r="M14262" t="s">
        <v>1083</v>
      </c>
      <c r="N14262">
        <v>22.1</v>
      </c>
      <c r="O14262" t="s">
        <v>7876</v>
      </c>
      <c r="Q14262">
        <v>2.2100000000000002E-2</v>
      </c>
      <c r="R14262" s="117" t="s">
        <v>14594</v>
      </c>
      <c r="S14262" s="117" t="s">
        <v>14589</v>
      </c>
      <c r="T14262" t="s">
        <v>12136</v>
      </c>
      <c r="U14262" t="s">
        <v>10772</v>
      </c>
    </row>
    <row r="14263" spans="1:21">
      <c r="A14263" s="117" t="s">
        <v>6283</v>
      </c>
      <c r="B14263" t="s">
        <v>14590</v>
      </c>
      <c r="C14263" t="s">
        <v>14590</v>
      </c>
      <c r="D14263">
        <v>25</v>
      </c>
      <c r="E14263">
        <v>19</v>
      </c>
      <c r="F14263">
        <v>25</v>
      </c>
      <c r="G14263">
        <v>19</v>
      </c>
      <c r="H14263">
        <v>10</v>
      </c>
      <c r="I14263">
        <v>10</v>
      </c>
      <c r="J14263">
        <v>800</v>
      </c>
      <c r="K14263" s="194">
        <v>800</v>
      </c>
      <c r="L14263" t="s">
        <v>1083</v>
      </c>
      <c r="M14263" t="s">
        <v>1083</v>
      </c>
      <c r="N14263">
        <v>22.6</v>
      </c>
      <c r="O14263" t="s">
        <v>7876</v>
      </c>
      <c r="Q14263">
        <v>2.2599999999999999E-2</v>
      </c>
      <c r="R14263" s="117" t="s">
        <v>14594</v>
      </c>
      <c r="S14263" s="117" t="s">
        <v>14589</v>
      </c>
      <c r="T14263" t="s">
        <v>12136</v>
      </c>
      <c r="U14263" t="s">
        <v>10772</v>
      </c>
    </row>
    <row r="14264" spans="1:21">
      <c r="A14264" s="117" t="s">
        <v>6284</v>
      </c>
      <c r="B14264" t="s">
        <v>14590</v>
      </c>
      <c r="C14264" t="s">
        <v>14590</v>
      </c>
      <c r="D14264">
        <v>82</v>
      </c>
      <c r="E14264">
        <v>76</v>
      </c>
      <c r="F14264">
        <v>82</v>
      </c>
      <c r="G14264">
        <v>76</v>
      </c>
      <c r="H14264">
        <v>200</v>
      </c>
      <c r="I14264">
        <v>200</v>
      </c>
      <c r="J14264">
        <v>999999</v>
      </c>
      <c r="K14264" s="194">
        <v>999999</v>
      </c>
      <c r="L14264" t="s">
        <v>1083</v>
      </c>
      <c r="M14264" t="s">
        <v>1083</v>
      </c>
      <c r="N14264">
        <v>22.1</v>
      </c>
      <c r="O14264" t="s">
        <v>7876</v>
      </c>
      <c r="Q14264">
        <v>2.2100000000000002E-2</v>
      </c>
      <c r="R14264" s="117" t="s">
        <v>14594</v>
      </c>
      <c r="S14264" s="117" t="s">
        <v>14589</v>
      </c>
      <c r="T14264" t="s">
        <v>12136</v>
      </c>
      <c r="U14264" t="s">
        <v>10772</v>
      </c>
    </row>
    <row r="14265" spans="1:21">
      <c r="A14265" s="117" t="s">
        <v>25821</v>
      </c>
      <c r="B14265" t="s">
        <v>14590</v>
      </c>
      <c r="C14265" t="s">
        <v>14590</v>
      </c>
      <c r="D14265">
        <v>82</v>
      </c>
      <c r="E14265">
        <v>76</v>
      </c>
      <c r="F14265">
        <v>82</v>
      </c>
      <c r="G14265">
        <v>76</v>
      </c>
      <c r="H14265">
        <v>200</v>
      </c>
      <c r="I14265">
        <v>200</v>
      </c>
      <c r="J14265">
        <v>999999</v>
      </c>
      <c r="K14265" s="194">
        <v>999999</v>
      </c>
      <c r="L14265" t="s">
        <v>1083</v>
      </c>
      <c r="M14265" t="s">
        <v>1083</v>
      </c>
      <c r="N14265">
        <v>22.6</v>
      </c>
      <c r="O14265" t="s">
        <v>7876</v>
      </c>
      <c r="Q14265">
        <v>2.2599999999999999E-2</v>
      </c>
      <c r="R14265" s="117" t="s">
        <v>14594</v>
      </c>
      <c r="S14265" s="117" t="s">
        <v>14589</v>
      </c>
      <c r="T14265" t="s">
        <v>12136</v>
      </c>
      <c r="U14265" t="s">
        <v>10772</v>
      </c>
    </row>
    <row r="14266" spans="1:21">
      <c r="A14266" s="117" t="s">
        <v>6285</v>
      </c>
      <c r="B14266" t="s">
        <v>14590</v>
      </c>
      <c r="C14266" t="s">
        <v>14590</v>
      </c>
      <c r="D14266">
        <v>103</v>
      </c>
      <c r="E14266">
        <v>97</v>
      </c>
      <c r="F14266">
        <v>109</v>
      </c>
      <c r="G14266">
        <v>103</v>
      </c>
      <c r="H14266">
        <v>10</v>
      </c>
      <c r="I14266">
        <v>10</v>
      </c>
      <c r="J14266">
        <v>999999</v>
      </c>
      <c r="K14266" s="194">
        <v>999999</v>
      </c>
      <c r="L14266" t="s">
        <v>1083</v>
      </c>
      <c r="M14266" t="s">
        <v>1083</v>
      </c>
      <c r="N14266">
        <v>19.5</v>
      </c>
      <c r="O14266" t="s">
        <v>7876</v>
      </c>
      <c r="Q14266">
        <v>1.95E-2</v>
      </c>
      <c r="R14266" s="117" t="s">
        <v>14594</v>
      </c>
      <c r="S14266" s="117" t="s">
        <v>14589</v>
      </c>
      <c r="T14266" t="s">
        <v>12136</v>
      </c>
      <c r="U14266" t="s">
        <v>10772</v>
      </c>
    </row>
    <row r="14267" spans="1:21">
      <c r="A14267" s="117" t="s">
        <v>1545</v>
      </c>
      <c r="B14267" t="s">
        <v>14590</v>
      </c>
      <c r="C14267" t="s">
        <v>14590</v>
      </c>
      <c r="D14267">
        <v>25</v>
      </c>
      <c r="E14267">
        <v>19</v>
      </c>
      <c r="F14267">
        <v>25</v>
      </c>
      <c r="G14267">
        <v>19</v>
      </c>
      <c r="H14267">
        <v>10</v>
      </c>
      <c r="I14267">
        <v>10</v>
      </c>
      <c r="J14267">
        <v>200</v>
      </c>
      <c r="K14267" s="194">
        <v>200</v>
      </c>
      <c r="L14267" t="s">
        <v>1083</v>
      </c>
      <c r="M14267" t="s">
        <v>1083</v>
      </c>
      <c r="N14267">
        <v>22.6</v>
      </c>
      <c r="O14267" t="s">
        <v>7876</v>
      </c>
      <c r="Q14267">
        <v>2.2599999999999999E-2</v>
      </c>
      <c r="R14267" s="117" t="s">
        <v>14743</v>
      </c>
      <c r="S14267" s="117" t="s">
        <v>14589</v>
      </c>
      <c r="T14267" t="s">
        <v>12136</v>
      </c>
      <c r="U14267" t="s">
        <v>10772</v>
      </c>
    </row>
    <row r="14268" spans="1:21">
      <c r="A14268" s="117" t="s">
        <v>6286</v>
      </c>
      <c r="B14268" t="s">
        <v>14590</v>
      </c>
      <c r="C14268" t="s">
        <v>14590</v>
      </c>
      <c r="D14268">
        <v>82</v>
      </c>
      <c r="E14268">
        <v>76</v>
      </c>
      <c r="F14268">
        <v>82</v>
      </c>
      <c r="G14268">
        <v>76</v>
      </c>
      <c r="H14268">
        <v>240</v>
      </c>
      <c r="I14268">
        <v>240</v>
      </c>
      <c r="J14268">
        <v>999999</v>
      </c>
      <c r="K14268" s="194">
        <v>999999</v>
      </c>
      <c r="L14268" t="s">
        <v>1083</v>
      </c>
      <c r="M14268" t="s">
        <v>1083</v>
      </c>
      <c r="N14268">
        <v>22.1</v>
      </c>
      <c r="O14268" t="s">
        <v>7876</v>
      </c>
      <c r="Q14268">
        <v>2.2100000000000002E-2</v>
      </c>
      <c r="R14268" s="117" t="s">
        <v>14594</v>
      </c>
      <c r="S14268" s="117" t="s">
        <v>14589</v>
      </c>
      <c r="T14268" t="s">
        <v>12136</v>
      </c>
      <c r="U14268" t="s">
        <v>10772</v>
      </c>
    </row>
    <row r="14269" spans="1:21">
      <c r="A14269" s="117" t="s">
        <v>6287</v>
      </c>
      <c r="B14269" t="s">
        <v>14590</v>
      </c>
      <c r="C14269" t="s">
        <v>14590</v>
      </c>
      <c r="D14269">
        <v>82</v>
      </c>
      <c r="E14269">
        <v>76</v>
      </c>
      <c r="F14269">
        <v>82</v>
      </c>
      <c r="G14269">
        <v>76</v>
      </c>
      <c r="H14269">
        <v>240</v>
      </c>
      <c r="I14269">
        <v>240</v>
      </c>
      <c r="J14269">
        <v>999999</v>
      </c>
      <c r="K14269" s="194">
        <v>999999</v>
      </c>
      <c r="L14269" t="s">
        <v>1083</v>
      </c>
      <c r="M14269" t="s">
        <v>1083</v>
      </c>
      <c r="N14269">
        <v>22.6</v>
      </c>
      <c r="O14269" t="s">
        <v>7876</v>
      </c>
      <c r="Q14269">
        <v>2.2599999999999999E-2</v>
      </c>
      <c r="R14269" s="117" t="s">
        <v>14594</v>
      </c>
      <c r="S14269" s="117" t="s">
        <v>14589</v>
      </c>
      <c r="T14269" t="s">
        <v>12136</v>
      </c>
      <c r="U14269" t="s">
        <v>10772</v>
      </c>
    </row>
    <row r="14270" spans="1:21">
      <c r="A14270" s="117" t="s">
        <v>1546</v>
      </c>
      <c r="B14270" t="s">
        <v>14590</v>
      </c>
      <c r="C14270" t="s">
        <v>14590</v>
      </c>
      <c r="D14270">
        <v>82</v>
      </c>
      <c r="E14270">
        <v>76</v>
      </c>
      <c r="F14270">
        <v>82</v>
      </c>
      <c r="G14270">
        <v>76</v>
      </c>
      <c r="H14270">
        <v>10</v>
      </c>
      <c r="I14270">
        <v>10</v>
      </c>
      <c r="J14270">
        <v>999999</v>
      </c>
      <c r="K14270" s="194">
        <v>999999</v>
      </c>
      <c r="L14270" t="s">
        <v>1083</v>
      </c>
      <c r="M14270" t="s">
        <v>1083</v>
      </c>
      <c r="N14270">
        <v>22.1</v>
      </c>
      <c r="O14270" t="s">
        <v>7876</v>
      </c>
      <c r="P14270" t="s">
        <v>18414</v>
      </c>
      <c r="Q14270">
        <v>2.2100000000000002E-2</v>
      </c>
      <c r="R14270" s="117" t="s">
        <v>14594</v>
      </c>
      <c r="S14270" s="117" t="s">
        <v>14589</v>
      </c>
      <c r="T14270" t="s">
        <v>12136</v>
      </c>
      <c r="U14270" t="s">
        <v>10773</v>
      </c>
    </row>
    <row r="14271" spans="1:21">
      <c r="A14271" s="117" t="s">
        <v>6288</v>
      </c>
      <c r="B14271" t="s">
        <v>14590</v>
      </c>
      <c r="C14271" t="s">
        <v>14590</v>
      </c>
      <c r="D14271">
        <v>25</v>
      </c>
      <c r="E14271">
        <v>19</v>
      </c>
      <c r="F14271">
        <v>25</v>
      </c>
      <c r="G14271">
        <v>19</v>
      </c>
      <c r="H14271">
        <v>10</v>
      </c>
      <c r="I14271">
        <v>10</v>
      </c>
      <c r="J14271">
        <v>1425</v>
      </c>
      <c r="K14271" s="194">
        <v>1425</v>
      </c>
      <c r="L14271" t="s">
        <v>1083</v>
      </c>
      <c r="M14271" t="s">
        <v>1083</v>
      </c>
      <c r="N14271">
        <v>22.1</v>
      </c>
      <c r="O14271" t="s">
        <v>7876</v>
      </c>
      <c r="Q14271">
        <v>2.2100000000000002E-2</v>
      </c>
      <c r="R14271" s="117" t="s">
        <v>14594</v>
      </c>
      <c r="S14271" s="117" t="s">
        <v>14589</v>
      </c>
      <c r="T14271" t="s">
        <v>12136</v>
      </c>
      <c r="U14271" t="s">
        <v>10772</v>
      </c>
    </row>
    <row r="14272" spans="1:21">
      <c r="A14272" s="117" t="s">
        <v>6289</v>
      </c>
      <c r="B14272" t="s">
        <v>14590</v>
      </c>
      <c r="C14272" t="s">
        <v>14590</v>
      </c>
      <c r="D14272">
        <v>25</v>
      </c>
      <c r="E14272">
        <v>19</v>
      </c>
      <c r="F14272">
        <v>25</v>
      </c>
      <c r="G14272">
        <v>19</v>
      </c>
      <c r="H14272">
        <v>10</v>
      </c>
      <c r="I14272">
        <v>10</v>
      </c>
      <c r="J14272">
        <v>1011</v>
      </c>
      <c r="K14272" s="194">
        <v>1011</v>
      </c>
      <c r="L14272" t="s">
        <v>1083</v>
      </c>
      <c r="M14272" t="s">
        <v>1083</v>
      </c>
      <c r="N14272">
        <v>20.399999999999999</v>
      </c>
      <c r="O14272" t="s">
        <v>7876</v>
      </c>
      <c r="Q14272">
        <v>2.0400000000000001E-2</v>
      </c>
      <c r="R14272" s="117" t="s">
        <v>14594</v>
      </c>
      <c r="S14272" s="117" t="s">
        <v>14589</v>
      </c>
      <c r="T14272" t="s">
        <v>12136</v>
      </c>
      <c r="U14272" t="s">
        <v>10772</v>
      </c>
    </row>
    <row r="14273" spans="1:21">
      <c r="A14273" s="117" t="s">
        <v>6290</v>
      </c>
      <c r="B14273" t="s">
        <v>14590</v>
      </c>
      <c r="C14273" t="s">
        <v>14590</v>
      </c>
      <c r="D14273">
        <v>82</v>
      </c>
      <c r="E14273">
        <v>76</v>
      </c>
      <c r="F14273">
        <v>82</v>
      </c>
      <c r="G14273">
        <v>76</v>
      </c>
      <c r="H14273">
        <v>200</v>
      </c>
      <c r="I14273">
        <v>200</v>
      </c>
      <c r="J14273">
        <v>999999</v>
      </c>
      <c r="K14273" s="194">
        <v>999999</v>
      </c>
      <c r="L14273" t="s">
        <v>1083</v>
      </c>
      <c r="M14273" t="s">
        <v>1083</v>
      </c>
      <c r="N14273">
        <v>22.1</v>
      </c>
      <c r="O14273" t="s">
        <v>7876</v>
      </c>
      <c r="Q14273">
        <v>2.2100000000000002E-2</v>
      </c>
      <c r="R14273" s="117" t="s">
        <v>14594</v>
      </c>
      <c r="S14273" s="117" t="s">
        <v>14589</v>
      </c>
      <c r="T14273" t="s">
        <v>12136</v>
      </c>
      <c r="U14273" t="s">
        <v>10772</v>
      </c>
    </row>
    <row r="14274" spans="1:21">
      <c r="A14274" s="117" t="s">
        <v>6291</v>
      </c>
      <c r="B14274" t="s">
        <v>14590</v>
      </c>
      <c r="C14274" t="s">
        <v>14590</v>
      </c>
      <c r="D14274">
        <v>25</v>
      </c>
      <c r="E14274">
        <v>19</v>
      </c>
      <c r="F14274">
        <v>25</v>
      </c>
      <c r="G14274">
        <v>19</v>
      </c>
      <c r="H14274">
        <v>1</v>
      </c>
      <c r="I14274">
        <v>1</v>
      </c>
      <c r="J14274">
        <v>400</v>
      </c>
      <c r="K14274" s="194">
        <v>400</v>
      </c>
      <c r="L14274" t="s">
        <v>1083</v>
      </c>
      <c r="M14274" t="s">
        <v>1083</v>
      </c>
      <c r="N14274">
        <v>22.1</v>
      </c>
      <c r="O14274" t="s">
        <v>7876</v>
      </c>
      <c r="Q14274">
        <v>2.2100000000000002E-2</v>
      </c>
      <c r="R14274" s="117" t="s">
        <v>14594</v>
      </c>
      <c r="S14274" s="117" t="s">
        <v>14589</v>
      </c>
      <c r="T14274" t="s">
        <v>12136</v>
      </c>
      <c r="U14274" t="s">
        <v>10772</v>
      </c>
    </row>
    <row r="14275" spans="1:21">
      <c r="A14275" s="117" t="s">
        <v>6292</v>
      </c>
      <c r="B14275" t="s">
        <v>14590</v>
      </c>
      <c r="C14275" t="s">
        <v>14590</v>
      </c>
      <c r="D14275">
        <v>82</v>
      </c>
      <c r="E14275">
        <v>76</v>
      </c>
      <c r="F14275">
        <v>82</v>
      </c>
      <c r="G14275">
        <v>76</v>
      </c>
      <c r="H14275">
        <v>200</v>
      </c>
      <c r="I14275">
        <v>200</v>
      </c>
      <c r="J14275">
        <v>999999</v>
      </c>
      <c r="K14275" s="194">
        <v>999999</v>
      </c>
      <c r="L14275" t="s">
        <v>1083</v>
      </c>
      <c r="M14275" t="s">
        <v>1083</v>
      </c>
      <c r="N14275">
        <v>22.6</v>
      </c>
      <c r="O14275" t="s">
        <v>7876</v>
      </c>
      <c r="P14275" t="s">
        <v>11217</v>
      </c>
      <c r="Q14275">
        <v>2.2599999999999999E-2</v>
      </c>
      <c r="R14275" s="117" t="s">
        <v>14594</v>
      </c>
      <c r="S14275" s="117" t="s">
        <v>14589</v>
      </c>
      <c r="T14275" t="s">
        <v>12136</v>
      </c>
      <c r="U14275" t="s">
        <v>10772</v>
      </c>
    </row>
    <row r="14276" spans="1:21">
      <c r="A14276" s="117" t="s">
        <v>6293</v>
      </c>
      <c r="B14276" t="s">
        <v>14590</v>
      </c>
      <c r="C14276" t="s">
        <v>14590</v>
      </c>
      <c r="D14276">
        <v>82</v>
      </c>
      <c r="E14276">
        <v>76</v>
      </c>
      <c r="F14276">
        <v>82</v>
      </c>
      <c r="G14276">
        <v>76</v>
      </c>
      <c r="H14276">
        <v>200</v>
      </c>
      <c r="I14276">
        <v>200</v>
      </c>
      <c r="J14276">
        <v>999999</v>
      </c>
      <c r="K14276" s="194">
        <v>999999</v>
      </c>
      <c r="L14276" t="s">
        <v>1083</v>
      </c>
      <c r="M14276" t="s">
        <v>1083</v>
      </c>
      <c r="N14276">
        <v>22.1</v>
      </c>
      <c r="O14276" t="s">
        <v>7876</v>
      </c>
      <c r="P14276" t="s">
        <v>11217</v>
      </c>
      <c r="Q14276">
        <v>2.2100000000000002E-2</v>
      </c>
      <c r="R14276" s="117" t="s">
        <v>14594</v>
      </c>
      <c r="S14276" s="117" t="s">
        <v>14589</v>
      </c>
      <c r="T14276" t="s">
        <v>12136</v>
      </c>
      <c r="U14276" t="s">
        <v>10772</v>
      </c>
    </row>
    <row r="14277" spans="1:21">
      <c r="A14277" s="117" t="s">
        <v>6294</v>
      </c>
      <c r="B14277" t="s">
        <v>14590</v>
      </c>
      <c r="C14277" t="s">
        <v>14590</v>
      </c>
      <c r="D14277">
        <v>25</v>
      </c>
      <c r="E14277">
        <v>19</v>
      </c>
      <c r="F14277">
        <v>25</v>
      </c>
      <c r="G14277">
        <v>19</v>
      </c>
      <c r="H14277">
        <v>10</v>
      </c>
      <c r="I14277">
        <v>10</v>
      </c>
      <c r="J14277">
        <v>1200</v>
      </c>
      <c r="K14277" s="194">
        <v>1200</v>
      </c>
      <c r="L14277" t="s">
        <v>1083</v>
      </c>
      <c r="M14277" t="s">
        <v>1083</v>
      </c>
      <c r="N14277">
        <v>20.100000000000001</v>
      </c>
      <c r="O14277" t="s">
        <v>7876</v>
      </c>
      <c r="Q14277">
        <v>2.01E-2</v>
      </c>
      <c r="R14277" s="117" t="s">
        <v>14594</v>
      </c>
      <c r="S14277" s="117" t="s">
        <v>14589</v>
      </c>
      <c r="T14277" t="s">
        <v>12136</v>
      </c>
      <c r="U14277" t="s">
        <v>10772</v>
      </c>
    </row>
    <row r="14278" spans="1:21">
      <c r="A14278" s="117" t="s">
        <v>6295</v>
      </c>
      <c r="B14278" t="s">
        <v>14590</v>
      </c>
      <c r="C14278" t="s">
        <v>14590</v>
      </c>
      <c r="D14278">
        <v>82</v>
      </c>
      <c r="E14278">
        <v>76</v>
      </c>
      <c r="F14278">
        <v>82</v>
      </c>
      <c r="G14278">
        <v>76</v>
      </c>
      <c r="H14278">
        <v>200</v>
      </c>
      <c r="I14278">
        <v>200</v>
      </c>
      <c r="J14278">
        <v>999999</v>
      </c>
      <c r="K14278" s="194">
        <v>999999</v>
      </c>
      <c r="L14278" t="s">
        <v>1083</v>
      </c>
      <c r="M14278" t="s">
        <v>1083</v>
      </c>
      <c r="N14278">
        <v>22.6</v>
      </c>
      <c r="O14278" t="s">
        <v>7876</v>
      </c>
      <c r="P14278" t="s">
        <v>11217</v>
      </c>
      <c r="Q14278">
        <v>2.2599999999999999E-2</v>
      </c>
      <c r="R14278" s="117" t="s">
        <v>14594</v>
      </c>
      <c r="S14278" s="117" t="s">
        <v>14589</v>
      </c>
      <c r="T14278" t="s">
        <v>12136</v>
      </c>
      <c r="U14278" t="s">
        <v>10772</v>
      </c>
    </row>
    <row r="14279" spans="1:21">
      <c r="A14279" s="117" t="s">
        <v>25822</v>
      </c>
      <c r="B14279" t="s">
        <v>14590</v>
      </c>
      <c r="C14279" t="s">
        <v>14590</v>
      </c>
      <c r="D14279">
        <v>25</v>
      </c>
      <c r="E14279">
        <v>19</v>
      </c>
      <c r="F14279">
        <v>25</v>
      </c>
      <c r="G14279">
        <v>19</v>
      </c>
      <c r="H14279">
        <v>10</v>
      </c>
      <c r="I14279">
        <v>10</v>
      </c>
      <c r="J14279">
        <v>3200</v>
      </c>
      <c r="K14279" s="194">
        <v>3200</v>
      </c>
      <c r="L14279" t="s">
        <v>1083</v>
      </c>
      <c r="M14279" t="s">
        <v>1083</v>
      </c>
      <c r="N14279">
        <v>21.9</v>
      </c>
      <c r="O14279" t="s">
        <v>7876</v>
      </c>
      <c r="Q14279">
        <v>2.1899999999999999E-2</v>
      </c>
      <c r="R14279" s="117" t="s">
        <v>14594</v>
      </c>
      <c r="S14279" s="117" t="s">
        <v>14589</v>
      </c>
      <c r="T14279" t="s">
        <v>12136</v>
      </c>
      <c r="U14279" t="s">
        <v>10772</v>
      </c>
    </row>
    <row r="14280" spans="1:21">
      <c r="A14280" s="117" t="s">
        <v>1510</v>
      </c>
      <c r="B14280" t="s">
        <v>14590</v>
      </c>
      <c r="C14280" t="s">
        <v>14590</v>
      </c>
      <c r="D14280">
        <v>25</v>
      </c>
      <c r="E14280">
        <v>19</v>
      </c>
      <c r="F14280">
        <v>25</v>
      </c>
      <c r="G14280">
        <v>19</v>
      </c>
      <c r="H14280">
        <v>1</v>
      </c>
      <c r="I14280">
        <v>1</v>
      </c>
      <c r="J14280">
        <v>9400</v>
      </c>
      <c r="K14280" s="194">
        <v>9400</v>
      </c>
      <c r="L14280" t="s">
        <v>1083</v>
      </c>
      <c r="M14280" t="s">
        <v>1083</v>
      </c>
      <c r="N14280">
        <v>20.9</v>
      </c>
      <c r="O14280" t="s">
        <v>7876</v>
      </c>
      <c r="P14280" t="s">
        <v>16104</v>
      </c>
      <c r="Q14280">
        <v>2.0899999999999998E-2</v>
      </c>
      <c r="R14280" s="117" t="s">
        <v>14620</v>
      </c>
      <c r="S14280" s="117" t="s">
        <v>14589</v>
      </c>
      <c r="T14280" t="s">
        <v>12136</v>
      </c>
      <c r="U14280" t="s">
        <v>10773</v>
      </c>
    </row>
    <row r="14281" spans="1:21">
      <c r="A14281" s="117" t="s">
        <v>6296</v>
      </c>
      <c r="B14281" t="s">
        <v>14590</v>
      </c>
      <c r="C14281" t="s">
        <v>14590</v>
      </c>
      <c r="D14281">
        <v>82</v>
      </c>
      <c r="E14281">
        <v>76</v>
      </c>
      <c r="F14281">
        <v>82</v>
      </c>
      <c r="G14281">
        <v>76</v>
      </c>
      <c r="H14281">
        <v>1</v>
      </c>
      <c r="I14281">
        <v>1</v>
      </c>
      <c r="J14281">
        <v>999999</v>
      </c>
      <c r="K14281" s="194">
        <v>999999</v>
      </c>
      <c r="L14281" t="s">
        <v>1083</v>
      </c>
      <c r="M14281" t="s">
        <v>1083</v>
      </c>
      <c r="N14281">
        <v>21.9</v>
      </c>
      <c r="O14281" t="s">
        <v>7876</v>
      </c>
      <c r="Q14281">
        <v>2.1899999999999999E-2</v>
      </c>
      <c r="R14281" s="117" t="s">
        <v>14594</v>
      </c>
      <c r="S14281" s="117" t="s">
        <v>14589</v>
      </c>
      <c r="T14281" t="s">
        <v>12136</v>
      </c>
      <c r="U14281" t="s">
        <v>10772</v>
      </c>
    </row>
    <row r="14282" spans="1:21">
      <c r="A14282" s="117" t="s">
        <v>25823</v>
      </c>
      <c r="B14282" t="s">
        <v>14590</v>
      </c>
      <c r="C14282" t="s">
        <v>14590</v>
      </c>
      <c r="D14282">
        <v>82</v>
      </c>
      <c r="E14282">
        <v>76</v>
      </c>
      <c r="F14282">
        <v>82</v>
      </c>
      <c r="G14282">
        <v>76</v>
      </c>
      <c r="H14282">
        <v>10</v>
      </c>
      <c r="I14282">
        <v>10</v>
      </c>
      <c r="J14282">
        <v>999999</v>
      </c>
      <c r="K14282" s="194">
        <v>999999</v>
      </c>
      <c r="L14282" t="s">
        <v>1083</v>
      </c>
      <c r="M14282" t="s">
        <v>1083</v>
      </c>
      <c r="N14282">
        <v>22.4</v>
      </c>
      <c r="O14282" t="s">
        <v>7876</v>
      </c>
      <c r="Q14282">
        <v>2.24E-2</v>
      </c>
      <c r="R14282" s="117" t="s">
        <v>14594</v>
      </c>
      <c r="S14282" s="117" t="s">
        <v>14589</v>
      </c>
      <c r="T14282" t="s">
        <v>12136</v>
      </c>
      <c r="U14282" t="s">
        <v>10772</v>
      </c>
    </row>
    <row r="14283" spans="1:21">
      <c r="A14283" s="117" t="s">
        <v>6297</v>
      </c>
      <c r="B14283" t="s">
        <v>14590</v>
      </c>
      <c r="C14283" t="s">
        <v>14590</v>
      </c>
      <c r="D14283">
        <v>25</v>
      </c>
      <c r="E14283">
        <v>19</v>
      </c>
      <c r="F14283">
        <v>25</v>
      </c>
      <c r="G14283">
        <v>19</v>
      </c>
      <c r="H14283">
        <v>10</v>
      </c>
      <c r="I14283">
        <v>10</v>
      </c>
      <c r="J14283">
        <v>600</v>
      </c>
      <c r="K14283" s="194">
        <v>600</v>
      </c>
      <c r="L14283" t="s">
        <v>1083</v>
      </c>
      <c r="M14283" t="s">
        <v>1083</v>
      </c>
      <c r="N14283">
        <v>21.9</v>
      </c>
      <c r="O14283" t="s">
        <v>7876</v>
      </c>
      <c r="Q14283">
        <v>2.1899999999999999E-2</v>
      </c>
      <c r="R14283" s="117" t="s">
        <v>14594</v>
      </c>
      <c r="S14283" s="117" t="s">
        <v>14589</v>
      </c>
      <c r="T14283" t="s">
        <v>12136</v>
      </c>
      <c r="U14283" t="s">
        <v>10772</v>
      </c>
    </row>
    <row r="14284" spans="1:21">
      <c r="A14284" s="117" t="s">
        <v>6298</v>
      </c>
      <c r="B14284" t="s">
        <v>14590</v>
      </c>
      <c r="C14284" t="s">
        <v>14590</v>
      </c>
      <c r="D14284">
        <v>82</v>
      </c>
      <c r="E14284">
        <v>76</v>
      </c>
      <c r="F14284">
        <v>82</v>
      </c>
      <c r="G14284">
        <v>76</v>
      </c>
      <c r="H14284">
        <v>200</v>
      </c>
      <c r="I14284">
        <v>200</v>
      </c>
      <c r="J14284">
        <v>999999</v>
      </c>
      <c r="K14284" s="194">
        <v>999999</v>
      </c>
      <c r="L14284" t="s">
        <v>1083</v>
      </c>
      <c r="M14284" t="s">
        <v>1083</v>
      </c>
      <c r="N14284">
        <v>22.4</v>
      </c>
      <c r="O14284" t="s">
        <v>7876</v>
      </c>
      <c r="Q14284">
        <v>2.24E-2</v>
      </c>
      <c r="R14284" s="117" t="s">
        <v>14594</v>
      </c>
      <c r="S14284" s="117" t="s">
        <v>14589</v>
      </c>
      <c r="T14284" t="s">
        <v>12136</v>
      </c>
      <c r="U14284" t="s">
        <v>10772</v>
      </c>
    </row>
    <row r="14285" spans="1:21">
      <c r="A14285" s="117" t="s">
        <v>25824</v>
      </c>
      <c r="B14285" t="s">
        <v>14590</v>
      </c>
      <c r="C14285" t="s">
        <v>14590</v>
      </c>
      <c r="D14285">
        <v>25</v>
      </c>
      <c r="E14285">
        <v>19</v>
      </c>
      <c r="F14285">
        <v>25</v>
      </c>
      <c r="G14285">
        <v>19</v>
      </c>
      <c r="H14285">
        <v>10</v>
      </c>
      <c r="I14285">
        <v>10</v>
      </c>
      <c r="J14285">
        <v>353</v>
      </c>
      <c r="K14285" s="194">
        <v>353</v>
      </c>
      <c r="L14285" t="s">
        <v>1083</v>
      </c>
      <c r="M14285" t="s">
        <v>1083</v>
      </c>
      <c r="N14285">
        <v>22.4</v>
      </c>
      <c r="O14285" t="s">
        <v>7876</v>
      </c>
      <c r="Q14285">
        <v>2.24E-2</v>
      </c>
      <c r="R14285" s="117" t="s">
        <v>14594</v>
      </c>
      <c r="S14285" s="117" t="s">
        <v>14589</v>
      </c>
      <c r="T14285" t="s">
        <v>12136</v>
      </c>
      <c r="U14285" t="s">
        <v>10772</v>
      </c>
    </row>
    <row r="14286" spans="1:21">
      <c r="A14286" s="117" t="s">
        <v>6299</v>
      </c>
      <c r="B14286" t="s">
        <v>14590</v>
      </c>
      <c r="C14286" t="s">
        <v>14590</v>
      </c>
      <c r="D14286">
        <v>25</v>
      </c>
      <c r="E14286">
        <v>19</v>
      </c>
      <c r="F14286">
        <v>25</v>
      </c>
      <c r="G14286">
        <v>19</v>
      </c>
      <c r="H14286">
        <v>1</v>
      </c>
      <c r="I14286">
        <v>1</v>
      </c>
      <c r="J14286">
        <v>626</v>
      </c>
      <c r="K14286" s="194">
        <v>626</v>
      </c>
      <c r="L14286" t="s">
        <v>1083</v>
      </c>
      <c r="M14286" t="s">
        <v>1083</v>
      </c>
      <c r="N14286">
        <v>22</v>
      </c>
      <c r="O14286" t="s">
        <v>7876</v>
      </c>
      <c r="P14286" t="s">
        <v>11217</v>
      </c>
      <c r="Q14286">
        <v>2.1999999999999999E-2</v>
      </c>
      <c r="R14286" s="117" t="s">
        <v>14594</v>
      </c>
      <c r="S14286" s="117" t="s">
        <v>14589</v>
      </c>
      <c r="T14286" t="s">
        <v>12136</v>
      </c>
      <c r="U14286" t="s">
        <v>10772</v>
      </c>
    </row>
    <row r="14287" spans="1:21">
      <c r="A14287" s="117" t="s">
        <v>1547</v>
      </c>
      <c r="B14287" t="s">
        <v>14590</v>
      </c>
      <c r="C14287" t="s">
        <v>14590</v>
      </c>
      <c r="D14287">
        <v>25</v>
      </c>
      <c r="E14287">
        <v>19</v>
      </c>
      <c r="F14287">
        <v>25</v>
      </c>
      <c r="G14287">
        <v>19</v>
      </c>
      <c r="H14287">
        <v>1</v>
      </c>
      <c r="I14287">
        <v>1</v>
      </c>
      <c r="J14287">
        <v>3600</v>
      </c>
      <c r="K14287" s="194">
        <v>3600</v>
      </c>
      <c r="L14287" t="s">
        <v>1083</v>
      </c>
      <c r="M14287" t="s">
        <v>1083</v>
      </c>
      <c r="N14287">
        <v>21.9</v>
      </c>
      <c r="O14287" t="s">
        <v>7876</v>
      </c>
      <c r="Q14287">
        <v>2.1899999999999999E-2</v>
      </c>
      <c r="R14287" s="117" t="s">
        <v>14594</v>
      </c>
      <c r="S14287" s="117" t="s">
        <v>14589</v>
      </c>
      <c r="T14287" t="s">
        <v>12136</v>
      </c>
      <c r="U14287" t="s">
        <v>10772</v>
      </c>
    </row>
    <row r="14288" spans="1:21">
      <c r="A14288" s="117" t="s">
        <v>6300</v>
      </c>
      <c r="B14288" t="s">
        <v>14590</v>
      </c>
      <c r="C14288" t="s">
        <v>14590</v>
      </c>
      <c r="D14288">
        <v>25</v>
      </c>
      <c r="E14288">
        <v>19</v>
      </c>
      <c r="F14288">
        <v>25</v>
      </c>
      <c r="G14288">
        <v>19</v>
      </c>
      <c r="H14288">
        <v>10</v>
      </c>
      <c r="I14288">
        <v>10</v>
      </c>
      <c r="J14288">
        <v>419</v>
      </c>
      <c r="K14288" s="194">
        <v>419</v>
      </c>
      <c r="L14288" t="s">
        <v>1083</v>
      </c>
      <c r="M14288" t="s">
        <v>1083</v>
      </c>
      <c r="N14288">
        <v>22</v>
      </c>
      <c r="O14288" t="s">
        <v>7876</v>
      </c>
      <c r="Q14288">
        <v>2.1999999999999999E-2</v>
      </c>
      <c r="R14288" s="117" t="s">
        <v>14594</v>
      </c>
      <c r="S14288" s="117" t="s">
        <v>14589</v>
      </c>
      <c r="T14288" t="s">
        <v>12136</v>
      </c>
      <c r="U14288" t="s">
        <v>10772</v>
      </c>
    </row>
    <row r="14289" spans="1:21">
      <c r="A14289" s="117" t="s">
        <v>6301</v>
      </c>
      <c r="B14289" t="s">
        <v>14590</v>
      </c>
      <c r="C14289" t="s">
        <v>14590</v>
      </c>
      <c r="D14289">
        <v>25</v>
      </c>
      <c r="E14289">
        <v>19</v>
      </c>
      <c r="F14289">
        <v>25</v>
      </c>
      <c r="G14289">
        <v>19</v>
      </c>
      <c r="H14289">
        <v>1</v>
      </c>
      <c r="I14289">
        <v>1</v>
      </c>
      <c r="J14289">
        <v>1200</v>
      </c>
      <c r="K14289" s="194">
        <v>1200</v>
      </c>
      <c r="L14289" t="s">
        <v>1083</v>
      </c>
      <c r="M14289" t="s">
        <v>1083</v>
      </c>
      <c r="N14289">
        <v>20.81</v>
      </c>
      <c r="O14289" t="s">
        <v>7876</v>
      </c>
      <c r="Q14289">
        <v>2.0809999999999999E-2</v>
      </c>
      <c r="R14289" s="117" t="s">
        <v>14620</v>
      </c>
      <c r="S14289" s="117" t="s">
        <v>14589</v>
      </c>
      <c r="T14289" t="s">
        <v>12136</v>
      </c>
      <c r="U14289" t="s">
        <v>10772</v>
      </c>
    </row>
    <row r="14290" spans="1:21">
      <c r="A14290" s="117" t="s">
        <v>6302</v>
      </c>
      <c r="B14290" t="s">
        <v>14590</v>
      </c>
      <c r="C14290" t="s">
        <v>14590</v>
      </c>
      <c r="D14290">
        <v>102</v>
      </c>
      <c r="E14290">
        <v>96</v>
      </c>
      <c r="F14290">
        <v>108</v>
      </c>
      <c r="G14290">
        <v>102</v>
      </c>
      <c r="H14290">
        <v>200</v>
      </c>
      <c r="I14290">
        <v>200</v>
      </c>
      <c r="J14290">
        <v>999999</v>
      </c>
      <c r="K14290" s="194">
        <v>999999</v>
      </c>
      <c r="L14290" t="s">
        <v>1083</v>
      </c>
      <c r="M14290" t="s">
        <v>1083</v>
      </c>
      <c r="N14290">
        <v>22</v>
      </c>
      <c r="O14290" t="s">
        <v>7876</v>
      </c>
      <c r="Q14290">
        <v>2.1999999999999999E-2</v>
      </c>
      <c r="R14290" s="117" t="s">
        <v>14594</v>
      </c>
      <c r="S14290" s="117" t="s">
        <v>14589</v>
      </c>
      <c r="T14290" t="s">
        <v>12136</v>
      </c>
      <c r="U14290" t="s">
        <v>10772</v>
      </c>
    </row>
    <row r="14291" spans="1:21">
      <c r="A14291" s="117" t="s">
        <v>6303</v>
      </c>
      <c r="B14291" t="s">
        <v>14590</v>
      </c>
      <c r="C14291" t="s">
        <v>14590</v>
      </c>
      <c r="D14291">
        <v>25</v>
      </c>
      <c r="E14291">
        <v>19</v>
      </c>
      <c r="F14291">
        <v>25</v>
      </c>
      <c r="G14291">
        <v>19</v>
      </c>
      <c r="H14291">
        <v>1</v>
      </c>
      <c r="I14291">
        <v>1</v>
      </c>
      <c r="J14291">
        <v>800</v>
      </c>
      <c r="K14291" s="194">
        <v>800</v>
      </c>
      <c r="L14291" t="s">
        <v>1083</v>
      </c>
      <c r="M14291" t="s">
        <v>1083</v>
      </c>
      <c r="N14291">
        <v>22</v>
      </c>
      <c r="O14291" t="s">
        <v>7876</v>
      </c>
      <c r="Q14291">
        <v>2.1999999999999999E-2</v>
      </c>
      <c r="R14291" s="117" t="s">
        <v>14594</v>
      </c>
      <c r="S14291" s="117" t="s">
        <v>14589</v>
      </c>
      <c r="T14291" t="s">
        <v>12136</v>
      </c>
      <c r="U14291" t="s">
        <v>10772</v>
      </c>
    </row>
    <row r="14292" spans="1:21">
      <c r="A14292" s="117" t="s">
        <v>6304</v>
      </c>
      <c r="B14292" t="s">
        <v>14590</v>
      </c>
      <c r="C14292" t="s">
        <v>14590</v>
      </c>
      <c r="D14292">
        <v>25</v>
      </c>
      <c r="E14292">
        <v>19</v>
      </c>
      <c r="F14292">
        <v>25</v>
      </c>
      <c r="G14292">
        <v>19</v>
      </c>
      <c r="H14292">
        <v>1</v>
      </c>
      <c r="I14292">
        <v>1</v>
      </c>
      <c r="J14292">
        <v>362</v>
      </c>
      <c r="K14292" s="194">
        <v>362</v>
      </c>
      <c r="L14292" t="s">
        <v>1083</v>
      </c>
      <c r="M14292" t="s">
        <v>1083</v>
      </c>
      <c r="N14292">
        <v>22</v>
      </c>
      <c r="O14292" t="s">
        <v>7876</v>
      </c>
      <c r="P14292" t="s">
        <v>11217</v>
      </c>
      <c r="Q14292">
        <v>2.1999999999999999E-2</v>
      </c>
      <c r="R14292" s="117" t="s">
        <v>14594</v>
      </c>
      <c r="S14292" s="117" t="s">
        <v>14589</v>
      </c>
      <c r="T14292" t="s">
        <v>12136</v>
      </c>
      <c r="U14292" t="s">
        <v>10772</v>
      </c>
    </row>
    <row r="14293" spans="1:21">
      <c r="A14293" s="117" t="s">
        <v>6305</v>
      </c>
      <c r="B14293" t="s">
        <v>14590</v>
      </c>
      <c r="C14293" t="s">
        <v>14590</v>
      </c>
      <c r="D14293">
        <v>25</v>
      </c>
      <c r="E14293">
        <v>19</v>
      </c>
      <c r="F14293">
        <v>25</v>
      </c>
      <c r="G14293">
        <v>19</v>
      </c>
      <c r="H14293">
        <v>1</v>
      </c>
      <c r="I14293">
        <v>1</v>
      </c>
      <c r="J14293">
        <v>200</v>
      </c>
      <c r="K14293" s="194">
        <v>200</v>
      </c>
      <c r="L14293" t="s">
        <v>1083</v>
      </c>
      <c r="M14293" t="s">
        <v>1083</v>
      </c>
      <c r="N14293">
        <v>19.899999999999999</v>
      </c>
      <c r="O14293" t="s">
        <v>7876</v>
      </c>
      <c r="Q14293">
        <v>1.9900000000000001E-2</v>
      </c>
      <c r="R14293" s="117" t="s">
        <v>14594</v>
      </c>
      <c r="S14293" s="117" t="s">
        <v>14589</v>
      </c>
      <c r="T14293" t="s">
        <v>12136</v>
      </c>
      <c r="U14293" t="s">
        <v>10773</v>
      </c>
    </row>
    <row r="14294" spans="1:21">
      <c r="A14294" s="117" t="s">
        <v>6306</v>
      </c>
      <c r="B14294" t="s">
        <v>14590</v>
      </c>
      <c r="C14294" t="s">
        <v>14590</v>
      </c>
      <c r="D14294">
        <v>25</v>
      </c>
      <c r="E14294">
        <v>19</v>
      </c>
      <c r="F14294">
        <v>25</v>
      </c>
      <c r="G14294">
        <v>19</v>
      </c>
      <c r="H14294">
        <v>10</v>
      </c>
      <c r="I14294">
        <v>10</v>
      </c>
      <c r="J14294">
        <v>480</v>
      </c>
      <c r="K14294" s="194">
        <v>480</v>
      </c>
      <c r="L14294" t="s">
        <v>1083</v>
      </c>
      <c r="M14294" t="s">
        <v>1083</v>
      </c>
      <c r="N14294">
        <v>21.9</v>
      </c>
      <c r="O14294" t="s">
        <v>7876</v>
      </c>
      <c r="Q14294">
        <v>2.1899999999999999E-2</v>
      </c>
      <c r="R14294" s="117" t="s">
        <v>14594</v>
      </c>
      <c r="S14294" s="117" t="s">
        <v>14589</v>
      </c>
      <c r="T14294" t="s">
        <v>12136</v>
      </c>
      <c r="U14294" t="s">
        <v>10772</v>
      </c>
    </row>
    <row r="14295" spans="1:21">
      <c r="A14295" s="117" t="s">
        <v>1548</v>
      </c>
      <c r="B14295" t="s">
        <v>14590</v>
      </c>
      <c r="C14295" t="s">
        <v>14590</v>
      </c>
      <c r="D14295">
        <v>25</v>
      </c>
      <c r="E14295">
        <v>19</v>
      </c>
      <c r="F14295">
        <v>25</v>
      </c>
      <c r="G14295">
        <v>19</v>
      </c>
      <c r="H14295">
        <v>10</v>
      </c>
      <c r="I14295">
        <v>10</v>
      </c>
      <c r="J14295">
        <v>602</v>
      </c>
      <c r="K14295" s="194">
        <v>602</v>
      </c>
      <c r="L14295" t="s">
        <v>1083</v>
      </c>
      <c r="M14295" t="s">
        <v>1083</v>
      </c>
      <c r="N14295">
        <v>22.4</v>
      </c>
      <c r="O14295" t="s">
        <v>7876</v>
      </c>
      <c r="Q14295">
        <v>2.24E-2</v>
      </c>
      <c r="R14295" s="117" t="s">
        <v>14594</v>
      </c>
      <c r="S14295" s="117" t="s">
        <v>14589</v>
      </c>
      <c r="T14295" t="s">
        <v>12136</v>
      </c>
      <c r="U14295" t="s">
        <v>10772</v>
      </c>
    </row>
    <row r="14296" spans="1:21">
      <c r="A14296" s="117" t="s">
        <v>6307</v>
      </c>
      <c r="B14296" t="s">
        <v>14590</v>
      </c>
      <c r="C14296" t="s">
        <v>14590</v>
      </c>
      <c r="D14296">
        <v>103</v>
      </c>
      <c r="E14296">
        <v>97</v>
      </c>
      <c r="F14296">
        <v>103</v>
      </c>
      <c r="G14296">
        <v>97</v>
      </c>
      <c r="H14296">
        <v>240</v>
      </c>
      <c r="I14296">
        <v>240</v>
      </c>
      <c r="J14296">
        <v>999999</v>
      </c>
      <c r="K14296" s="194">
        <v>999999</v>
      </c>
      <c r="L14296" t="s">
        <v>1083</v>
      </c>
      <c r="M14296" t="s">
        <v>1083</v>
      </c>
      <c r="N14296">
        <v>21.9</v>
      </c>
      <c r="O14296" t="s">
        <v>7876</v>
      </c>
      <c r="Q14296">
        <v>2.1899999999999999E-2</v>
      </c>
      <c r="R14296" s="117" t="s">
        <v>14594</v>
      </c>
      <c r="S14296" s="117" t="s">
        <v>14589</v>
      </c>
      <c r="T14296" t="s">
        <v>12136</v>
      </c>
      <c r="U14296" t="s">
        <v>10772</v>
      </c>
    </row>
    <row r="14297" spans="1:21">
      <c r="A14297" s="117" t="s">
        <v>25825</v>
      </c>
      <c r="B14297" t="s">
        <v>14590</v>
      </c>
      <c r="C14297" t="s">
        <v>14590</v>
      </c>
      <c r="D14297">
        <v>82</v>
      </c>
      <c r="E14297">
        <v>76</v>
      </c>
      <c r="F14297">
        <v>82</v>
      </c>
      <c r="G14297">
        <v>76</v>
      </c>
      <c r="H14297">
        <v>1</v>
      </c>
      <c r="I14297">
        <v>1</v>
      </c>
      <c r="J14297">
        <v>999999</v>
      </c>
      <c r="K14297" s="194">
        <v>999999</v>
      </c>
      <c r="L14297" t="s">
        <v>1083</v>
      </c>
      <c r="M14297" t="s">
        <v>1083</v>
      </c>
      <c r="N14297">
        <v>21.9</v>
      </c>
      <c r="O14297" t="s">
        <v>7876</v>
      </c>
      <c r="P14297" t="s">
        <v>11217</v>
      </c>
      <c r="Q14297">
        <v>2.1899999999999999E-2</v>
      </c>
      <c r="R14297" s="117" t="s">
        <v>14594</v>
      </c>
      <c r="S14297" s="117" t="s">
        <v>14589</v>
      </c>
      <c r="T14297" t="s">
        <v>12136</v>
      </c>
      <c r="U14297" t="s">
        <v>10772</v>
      </c>
    </row>
    <row r="14298" spans="1:21">
      <c r="A14298" s="117" t="s">
        <v>1549</v>
      </c>
      <c r="B14298" t="s">
        <v>14590</v>
      </c>
      <c r="C14298" t="s">
        <v>14590</v>
      </c>
      <c r="D14298">
        <v>25</v>
      </c>
      <c r="E14298">
        <v>19</v>
      </c>
      <c r="F14298">
        <v>25</v>
      </c>
      <c r="G14298">
        <v>19</v>
      </c>
      <c r="H14298">
        <v>10</v>
      </c>
      <c r="I14298">
        <v>10</v>
      </c>
      <c r="J14298">
        <v>400</v>
      </c>
      <c r="K14298" s="194">
        <v>400</v>
      </c>
      <c r="L14298" t="s">
        <v>1083</v>
      </c>
      <c r="M14298" t="s">
        <v>1083</v>
      </c>
      <c r="N14298">
        <v>21.9</v>
      </c>
      <c r="O14298" t="s">
        <v>7876</v>
      </c>
      <c r="Q14298">
        <v>2.1899999999999999E-2</v>
      </c>
      <c r="R14298" s="117" t="s">
        <v>14594</v>
      </c>
      <c r="S14298" s="117" t="s">
        <v>14589</v>
      </c>
      <c r="T14298" t="s">
        <v>12136</v>
      </c>
      <c r="U14298" t="s">
        <v>10773</v>
      </c>
    </row>
    <row r="14299" spans="1:21">
      <c r="A14299" s="117" t="s">
        <v>6308</v>
      </c>
      <c r="B14299" t="s">
        <v>14590</v>
      </c>
      <c r="C14299" t="s">
        <v>14590</v>
      </c>
      <c r="D14299">
        <v>25</v>
      </c>
      <c r="E14299">
        <v>19</v>
      </c>
      <c r="F14299">
        <v>25</v>
      </c>
      <c r="G14299">
        <v>19</v>
      </c>
      <c r="H14299">
        <v>1</v>
      </c>
      <c r="I14299">
        <v>1</v>
      </c>
      <c r="J14299">
        <v>1230</v>
      </c>
      <c r="K14299" s="194">
        <v>1230</v>
      </c>
      <c r="L14299" t="s">
        <v>1083</v>
      </c>
      <c r="M14299" t="s">
        <v>1083</v>
      </c>
      <c r="N14299">
        <v>2.48</v>
      </c>
      <c r="O14299" t="s">
        <v>7876</v>
      </c>
      <c r="P14299" t="s">
        <v>10013</v>
      </c>
      <c r="Q14299">
        <v>2.48E-3</v>
      </c>
      <c r="R14299" s="117" t="s">
        <v>14594</v>
      </c>
      <c r="S14299" s="117" t="s">
        <v>14589</v>
      </c>
      <c r="T14299" t="s">
        <v>12136</v>
      </c>
      <c r="U14299" t="s">
        <v>10772</v>
      </c>
    </row>
    <row r="14300" spans="1:21">
      <c r="A14300" s="117" t="s">
        <v>6309</v>
      </c>
      <c r="B14300" t="s">
        <v>14590</v>
      </c>
      <c r="C14300" t="s">
        <v>14590</v>
      </c>
      <c r="D14300">
        <v>25</v>
      </c>
      <c r="E14300">
        <v>19</v>
      </c>
      <c r="F14300">
        <v>25</v>
      </c>
      <c r="G14300">
        <v>19</v>
      </c>
      <c r="H14300">
        <v>10</v>
      </c>
      <c r="I14300">
        <v>10</v>
      </c>
      <c r="J14300">
        <v>600</v>
      </c>
      <c r="K14300" s="194">
        <v>600</v>
      </c>
      <c r="L14300" t="s">
        <v>1083</v>
      </c>
      <c r="M14300" t="s">
        <v>1083</v>
      </c>
      <c r="N14300">
        <v>2.48</v>
      </c>
      <c r="O14300" t="s">
        <v>7876</v>
      </c>
      <c r="P14300" t="s">
        <v>10013</v>
      </c>
      <c r="Q14300">
        <v>2.48E-3</v>
      </c>
      <c r="R14300" s="117" t="s">
        <v>14594</v>
      </c>
      <c r="S14300" s="117" t="s">
        <v>14589</v>
      </c>
      <c r="T14300" t="s">
        <v>12136</v>
      </c>
      <c r="U14300" t="s">
        <v>10772</v>
      </c>
    </row>
    <row r="14301" spans="1:21">
      <c r="A14301" s="117" t="s">
        <v>6310</v>
      </c>
      <c r="B14301" t="s">
        <v>14590</v>
      </c>
      <c r="C14301" t="s">
        <v>14590</v>
      </c>
      <c r="D14301">
        <v>25</v>
      </c>
      <c r="E14301">
        <v>19</v>
      </c>
      <c r="F14301">
        <v>25</v>
      </c>
      <c r="G14301">
        <v>19</v>
      </c>
      <c r="H14301">
        <v>10</v>
      </c>
      <c r="I14301">
        <v>10</v>
      </c>
      <c r="J14301">
        <v>875</v>
      </c>
      <c r="K14301" s="194">
        <v>875</v>
      </c>
      <c r="L14301" t="s">
        <v>1083</v>
      </c>
      <c r="M14301" t="s">
        <v>1083</v>
      </c>
      <c r="N14301">
        <v>1</v>
      </c>
      <c r="O14301" t="s">
        <v>7876</v>
      </c>
      <c r="P14301" t="s">
        <v>10013</v>
      </c>
      <c r="Q14301">
        <v>1E-3</v>
      </c>
      <c r="R14301" s="117" t="s">
        <v>14594</v>
      </c>
      <c r="S14301" s="117" t="s">
        <v>14589</v>
      </c>
      <c r="T14301" t="s">
        <v>12136</v>
      </c>
      <c r="U14301" t="s">
        <v>10772</v>
      </c>
    </row>
    <row r="14302" spans="1:21">
      <c r="A14302" s="117" t="s">
        <v>6311</v>
      </c>
      <c r="B14302" t="s">
        <v>14590</v>
      </c>
      <c r="C14302" t="s">
        <v>14590</v>
      </c>
      <c r="D14302">
        <v>25</v>
      </c>
      <c r="E14302">
        <v>19</v>
      </c>
      <c r="F14302">
        <v>25</v>
      </c>
      <c r="G14302">
        <v>19</v>
      </c>
      <c r="H14302">
        <v>10</v>
      </c>
      <c r="I14302">
        <v>10</v>
      </c>
      <c r="J14302">
        <v>6000</v>
      </c>
      <c r="K14302" s="194">
        <v>6000</v>
      </c>
      <c r="L14302" t="s">
        <v>1083</v>
      </c>
      <c r="M14302" t="s">
        <v>1083</v>
      </c>
      <c r="N14302">
        <v>1</v>
      </c>
      <c r="O14302" t="s">
        <v>7876</v>
      </c>
      <c r="P14302" t="s">
        <v>10014</v>
      </c>
      <c r="Q14302">
        <v>1E-3</v>
      </c>
      <c r="R14302" s="117" t="s">
        <v>14594</v>
      </c>
      <c r="S14302" s="117" t="s">
        <v>14589</v>
      </c>
      <c r="T14302" t="s">
        <v>12136</v>
      </c>
      <c r="U14302" t="s">
        <v>10772</v>
      </c>
    </row>
    <row r="14303" spans="1:21">
      <c r="A14303" s="117" t="s">
        <v>6312</v>
      </c>
      <c r="B14303" t="s">
        <v>14590</v>
      </c>
      <c r="C14303" t="s">
        <v>14590</v>
      </c>
      <c r="D14303">
        <v>82</v>
      </c>
      <c r="E14303">
        <v>76</v>
      </c>
      <c r="F14303">
        <v>82</v>
      </c>
      <c r="G14303">
        <v>76</v>
      </c>
      <c r="H14303">
        <v>1</v>
      </c>
      <c r="I14303">
        <v>1</v>
      </c>
      <c r="J14303">
        <v>999999</v>
      </c>
      <c r="K14303" s="194">
        <v>999999</v>
      </c>
      <c r="L14303" t="s">
        <v>1083</v>
      </c>
      <c r="M14303" t="s">
        <v>1083</v>
      </c>
      <c r="N14303">
        <v>2.6</v>
      </c>
      <c r="O14303" t="s">
        <v>7876</v>
      </c>
      <c r="P14303" t="s">
        <v>10015</v>
      </c>
      <c r="Q14303">
        <v>2.5999999999999999E-3</v>
      </c>
      <c r="R14303" s="117" t="s">
        <v>14594</v>
      </c>
      <c r="S14303" s="117" t="s">
        <v>14589</v>
      </c>
      <c r="T14303" t="s">
        <v>12136</v>
      </c>
      <c r="U14303" t="s">
        <v>10772</v>
      </c>
    </row>
    <row r="14304" spans="1:21">
      <c r="A14304" s="117" t="s">
        <v>6313</v>
      </c>
      <c r="B14304" t="s">
        <v>14590</v>
      </c>
      <c r="C14304" t="s">
        <v>14590</v>
      </c>
      <c r="D14304">
        <v>25</v>
      </c>
      <c r="E14304">
        <v>19</v>
      </c>
      <c r="F14304">
        <v>25</v>
      </c>
      <c r="G14304">
        <v>19</v>
      </c>
      <c r="H14304">
        <v>10</v>
      </c>
      <c r="I14304">
        <v>10</v>
      </c>
      <c r="J14304">
        <v>3350</v>
      </c>
      <c r="K14304" s="194">
        <v>3350</v>
      </c>
      <c r="L14304" t="s">
        <v>1083</v>
      </c>
      <c r="M14304" t="s">
        <v>1083</v>
      </c>
      <c r="N14304">
        <v>2</v>
      </c>
      <c r="O14304" t="s">
        <v>7876</v>
      </c>
      <c r="P14304" t="s">
        <v>9755</v>
      </c>
      <c r="Q14304">
        <v>2E-3</v>
      </c>
      <c r="R14304" s="117" t="s">
        <v>14594</v>
      </c>
      <c r="S14304" s="117" t="s">
        <v>14589</v>
      </c>
      <c r="T14304" t="s">
        <v>12136</v>
      </c>
      <c r="U14304" t="s">
        <v>10772</v>
      </c>
    </row>
    <row r="14305" spans="1:21">
      <c r="A14305" s="117" t="s">
        <v>6314</v>
      </c>
      <c r="B14305" t="s">
        <v>14590</v>
      </c>
      <c r="C14305" t="s">
        <v>14590</v>
      </c>
      <c r="D14305">
        <v>25</v>
      </c>
      <c r="E14305">
        <v>19</v>
      </c>
      <c r="F14305">
        <v>25</v>
      </c>
      <c r="G14305">
        <v>19</v>
      </c>
      <c r="H14305">
        <v>10</v>
      </c>
      <c r="I14305">
        <v>10</v>
      </c>
      <c r="J14305">
        <v>1870</v>
      </c>
      <c r="K14305" s="194">
        <v>1870</v>
      </c>
      <c r="L14305" t="s">
        <v>1083</v>
      </c>
      <c r="M14305" t="s">
        <v>1083</v>
      </c>
      <c r="N14305">
        <v>35</v>
      </c>
      <c r="O14305" t="s">
        <v>7876</v>
      </c>
      <c r="P14305" t="s">
        <v>10016</v>
      </c>
      <c r="Q14305">
        <v>3.5000000000000003E-2</v>
      </c>
      <c r="R14305" s="117" t="s">
        <v>14594</v>
      </c>
      <c r="S14305" s="117" t="s">
        <v>14589</v>
      </c>
      <c r="T14305" t="s">
        <v>12136</v>
      </c>
      <c r="U14305" t="s">
        <v>10773</v>
      </c>
    </row>
    <row r="14306" spans="1:21">
      <c r="A14306" s="117" t="s">
        <v>6315</v>
      </c>
      <c r="B14306" t="s">
        <v>13815</v>
      </c>
      <c r="C14306" t="s">
        <v>14590</v>
      </c>
      <c r="D14306">
        <v>2</v>
      </c>
      <c r="E14306">
        <v>29</v>
      </c>
      <c r="F14306">
        <v>25</v>
      </c>
      <c r="G14306">
        <v>19</v>
      </c>
      <c r="H14306">
        <v>10</v>
      </c>
      <c r="I14306">
        <v>10</v>
      </c>
      <c r="J14306">
        <v>16</v>
      </c>
      <c r="K14306" s="194">
        <v>3291</v>
      </c>
      <c r="L14306" t="s">
        <v>1083</v>
      </c>
      <c r="M14306" t="s">
        <v>1083</v>
      </c>
      <c r="N14306">
        <v>36.299999999999997</v>
      </c>
      <c r="O14306" t="s">
        <v>7876</v>
      </c>
      <c r="P14306" t="s">
        <v>10016</v>
      </c>
      <c r="Q14306">
        <v>3.6299999999999999E-2</v>
      </c>
      <c r="R14306" s="117" t="s">
        <v>14628</v>
      </c>
      <c r="S14306" s="117" t="s">
        <v>14589</v>
      </c>
      <c r="T14306" t="s">
        <v>12136</v>
      </c>
      <c r="U14306" t="s">
        <v>10772</v>
      </c>
    </row>
    <row r="14307" spans="1:21">
      <c r="A14307" s="117" t="s">
        <v>6316</v>
      </c>
      <c r="B14307" t="s">
        <v>14590</v>
      </c>
      <c r="C14307" t="s">
        <v>14590</v>
      </c>
      <c r="D14307">
        <v>25</v>
      </c>
      <c r="E14307">
        <v>19</v>
      </c>
      <c r="F14307">
        <v>25</v>
      </c>
      <c r="G14307">
        <v>19</v>
      </c>
      <c r="H14307">
        <v>10</v>
      </c>
      <c r="I14307">
        <v>10</v>
      </c>
      <c r="J14307">
        <v>480</v>
      </c>
      <c r="K14307" s="194">
        <v>480</v>
      </c>
      <c r="L14307" t="s">
        <v>1083</v>
      </c>
      <c r="M14307" t="s">
        <v>1083</v>
      </c>
      <c r="N14307">
        <v>37</v>
      </c>
      <c r="O14307" t="s">
        <v>7876</v>
      </c>
      <c r="P14307" t="s">
        <v>10017</v>
      </c>
      <c r="Q14307">
        <v>3.6999999999999998E-2</v>
      </c>
      <c r="R14307" s="117" t="s">
        <v>14594</v>
      </c>
      <c r="S14307" s="117" t="s">
        <v>14589</v>
      </c>
      <c r="T14307" t="s">
        <v>12136</v>
      </c>
      <c r="U14307" t="s">
        <v>10773</v>
      </c>
    </row>
    <row r="14308" spans="1:21">
      <c r="A14308" s="117" t="s">
        <v>6317</v>
      </c>
      <c r="B14308" t="s">
        <v>14590</v>
      </c>
      <c r="C14308" t="s">
        <v>14590</v>
      </c>
      <c r="D14308">
        <v>25</v>
      </c>
      <c r="E14308">
        <v>19</v>
      </c>
      <c r="F14308">
        <v>25</v>
      </c>
      <c r="G14308">
        <v>19</v>
      </c>
      <c r="H14308">
        <v>10</v>
      </c>
      <c r="I14308">
        <v>10</v>
      </c>
      <c r="J14308">
        <v>960</v>
      </c>
      <c r="K14308" s="194">
        <v>960</v>
      </c>
      <c r="L14308" t="s">
        <v>1083</v>
      </c>
      <c r="M14308" t="s">
        <v>1083</v>
      </c>
      <c r="N14308">
        <v>37</v>
      </c>
      <c r="O14308" t="s">
        <v>7876</v>
      </c>
      <c r="P14308" t="s">
        <v>10016</v>
      </c>
      <c r="Q14308">
        <v>3.6999999999999998E-2</v>
      </c>
      <c r="R14308" s="117" t="s">
        <v>14594</v>
      </c>
      <c r="S14308" s="117" t="s">
        <v>14589</v>
      </c>
      <c r="T14308" t="s">
        <v>12136</v>
      </c>
      <c r="U14308" t="s">
        <v>10772</v>
      </c>
    </row>
    <row r="14309" spans="1:21">
      <c r="A14309" s="117" t="s">
        <v>6318</v>
      </c>
      <c r="B14309" t="s">
        <v>14590</v>
      </c>
      <c r="C14309" t="s">
        <v>14590</v>
      </c>
      <c r="D14309">
        <v>25</v>
      </c>
      <c r="E14309">
        <v>19</v>
      </c>
      <c r="F14309">
        <v>25</v>
      </c>
      <c r="G14309">
        <v>19</v>
      </c>
      <c r="H14309">
        <v>10</v>
      </c>
      <c r="I14309">
        <v>10</v>
      </c>
      <c r="J14309">
        <v>500</v>
      </c>
      <c r="K14309" s="194">
        <v>500</v>
      </c>
      <c r="L14309" t="s">
        <v>1083</v>
      </c>
      <c r="M14309" t="s">
        <v>1083</v>
      </c>
      <c r="N14309">
        <v>56</v>
      </c>
      <c r="O14309" t="s">
        <v>7876</v>
      </c>
      <c r="P14309" t="s">
        <v>10017</v>
      </c>
      <c r="Q14309">
        <v>5.6000000000000001E-2</v>
      </c>
      <c r="R14309" s="117" t="s">
        <v>14605</v>
      </c>
      <c r="S14309" s="117" t="s">
        <v>14589</v>
      </c>
      <c r="T14309" t="s">
        <v>12136</v>
      </c>
      <c r="U14309" t="s">
        <v>10773</v>
      </c>
    </row>
    <row r="14310" spans="1:21">
      <c r="A14310" s="117" t="s">
        <v>6319</v>
      </c>
      <c r="B14310" t="s">
        <v>14590</v>
      </c>
      <c r="C14310" t="s">
        <v>14590</v>
      </c>
      <c r="D14310">
        <v>25</v>
      </c>
      <c r="E14310">
        <v>19</v>
      </c>
      <c r="F14310">
        <v>25</v>
      </c>
      <c r="G14310">
        <v>19</v>
      </c>
      <c r="H14310">
        <v>1</v>
      </c>
      <c r="I14310">
        <v>1</v>
      </c>
      <c r="J14310">
        <v>330</v>
      </c>
      <c r="K14310" s="194">
        <v>330</v>
      </c>
      <c r="L14310" t="s">
        <v>1083</v>
      </c>
      <c r="M14310" t="s">
        <v>1083</v>
      </c>
      <c r="N14310">
        <v>37</v>
      </c>
      <c r="O14310" t="s">
        <v>7876</v>
      </c>
      <c r="P14310" t="s">
        <v>10016</v>
      </c>
      <c r="Q14310">
        <v>3.6999999999999998E-2</v>
      </c>
      <c r="R14310" s="117" t="s">
        <v>14594</v>
      </c>
      <c r="S14310" s="117" t="s">
        <v>14589</v>
      </c>
      <c r="T14310" t="s">
        <v>12136</v>
      </c>
      <c r="U14310" t="s">
        <v>10773</v>
      </c>
    </row>
    <row r="14311" spans="1:21">
      <c r="A14311" s="117" t="s">
        <v>18164</v>
      </c>
      <c r="B14311" t="s">
        <v>14590</v>
      </c>
      <c r="C14311" t="s">
        <v>14590</v>
      </c>
      <c r="D14311">
        <v>25</v>
      </c>
      <c r="E14311">
        <v>19</v>
      </c>
      <c r="F14311">
        <v>25</v>
      </c>
      <c r="G14311">
        <v>19</v>
      </c>
      <c r="H14311">
        <v>10</v>
      </c>
      <c r="I14311">
        <v>10</v>
      </c>
      <c r="J14311">
        <v>999999</v>
      </c>
      <c r="K14311" s="194">
        <v>999999</v>
      </c>
      <c r="L14311" t="s">
        <v>1083</v>
      </c>
      <c r="M14311" t="s">
        <v>1083</v>
      </c>
      <c r="N14311">
        <v>37</v>
      </c>
      <c r="O14311" t="s">
        <v>7876</v>
      </c>
      <c r="P14311" t="s">
        <v>18165</v>
      </c>
      <c r="Q14311">
        <v>3.6999999999999998E-2</v>
      </c>
      <c r="R14311" s="117" t="s">
        <v>14594</v>
      </c>
      <c r="S14311" s="117" t="s">
        <v>14589</v>
      </c>
      <c r="T14311" t="s">
        <v>12136</v>
      </c>
      <c r="U14311" t="s">
        <v>10772</v>
      </c>
    </row>
    <row r="14312" spans="1:21">
      <c r="A14312" s="117" t="s">
        <v>6320</v>
      </c>
      <c r="B14312" t="s">
        <v>13815</v>
      </c>
      <c r="C14312" t="s">
        <v>14590</v>
      </c>
      <c r="D14312">
        <v>2</v>
      </c>
      <c r="E14312">
        <v>29</v>
      </c>
      <c r="F14312">
        <v>25</v>
      </c>
      <c r="G14312">
        <v>19</v>
      </c>
      <c r="H14312">
        <v>10</v>
      </c>
      <c r="I14312">
        <v>10</v>
      </c>
      <c r="J14312">
        <v>67</v>
      </c>
      <c r="K14312" s="194">
        <v>3600</v>
      </c>
      <c r="L14312" t="s">
        <v>1083</v>
      </c>
      <c r="M14312" t="s">
        <v>1083</v>
      </c>
      <c r="N14312">
        <v>35.299999999999997</v>
      </c>
      <c r="O14312" t="s">
        <v>7876</v>
      </c>
      <c r="P14312" t="s">
        <v>10017</v>
      </c>
      <c r="Q14312">
        <v>3.5299999999999998E-2</v>
      </c>
      <c r="R14312" s="117" t="s">
        <v>14628</v>
      </c>
      <c r="S14312" s="117" t="s">
        <v>14589</v>
      </c>
      <c r="T14312" t="s">
        <v>12136</v>
      </c>
      <c r="U14312" t="s">
        <v>10772</v>
      </c>
    </row>
    <row r="14313" spans="1:21">
      <c r="A14313" s="117" t="s">
        <v>6321</v>
      </c>
      <c r="B14313" t="s">
        <v>14590</v>
      </c>
      <c r="C14313" t="s">
        <v>14590</v>
      </c>
      <c r="D14313">
        <v>54</v>
      </c>
      <c r="E14313">
        <v>48</v>
      </c>
      <c r="F14313">
        <v>54</v>
      </c>
      <c r="G14313">
        <v>48</v>
      </c>
      <c r="H14313">
        <v>1</v>
      </c>
      <c r="I14313">
        <v>1</v>
      </c>
      <c r="J14313">
        <v>715</v>
      </c>
      <c r="K14313" s="194">
        <v>999999</v>
      </c>
      <c r="L14313" t="s">
        <v>1100</v>
      </c>
      <c r="M14313" t="s">
        <v>1100</v>
      </c>
      <c r="N14313">
        <v>33</v>
      </c>
      <c r="O14313" t="s">
        <v>7876</v>
      </c>
      <c r="P14313" t="s">
        <v>10016</v>
      </c>
      <c r="Q14313">
        <v>3.3000000000000002E-2</v>
      </c>
      <c r="R14313" s="117" t="s">
        <v>14743</v>
      </c>
      <c r="S14313" s="117" t="s">
        <v>14589</v>
      </c>
      <c r="T14313" t="s">
        <v>12136</v>
      </c>
      <c r="U14313" t="s">
        <v>10773</v>
      </c>
    </row>
    <row r="14314" spans="1:21">
      <c r="A14314" s="117" t="s">
        <v>6322</v>
      </c>
      <c r="B14314" t="s">
        <v>13815</v>
      </c>
      <c r="C14314" t="s">
        <v>13815</v>
      </c>
      <c r="D14314">
        <v>2</v>
      </c>
      <c r="E14314">
        <v>60</v>
      </c>
      <c r="F14314">
        <v>2</v>
      </c>
      <c r="G14314">
        <v>48</v>
      </c>
      <c r="H14314">
        <v>10</v>
      </c>
      <c r="I14314">
        <v>10</v>
      </c>
      <c r="J14314">
        <v>199</v>
      </c>
      <c r="K14314" s="194">
        <v>0</v>
      </c>
      <c r="L14314" t="s">
        <v>1100</v>
      </c>
      <c r="M14314" t="s">
        <v>1100</v>
      </c>
      <c r="N14314">
        <v>36.700000000000003</v>
      </c>
      <c r="O14314" t="s">
        <v>7876</v>
      </c>
      <c r="P14314" t="s">
        <v>10017</v>
      </c>
      <c r="Q14314">
        <v>3.6700000000000003E-2</v>
      </c>
      <c r="R14314" s="117" t="s">
        <v>14594</v>
      </c>
      <c r="S14314" s="117" t="s">
        <v>14589</v>
      </c>
      <c r="T14314" t="s">
        <v>12136</v>
      </c>
      <c r="U14314" t="s">
        <v>10772</v>
      </c>
    </row>
    <row r="14315" spans="1:21">
      <c r="A14315" s="117" t="s">
        <v>6323</v>
      </c>
      <c r="B14315" t="s">
        <v>14590</v>
      </c>
      <c r="C14315" t="s">
        <v>14590</v>
      </c>
      <c r="D14315">
        <v>25</v>
      </c>
      <c r="E14315">
        <v>19</v>
      </c>
      <c r="F14315">
        <v>25</v>
      </c>
      <c r="G14315">
        <v>19</v>
      </c>
      <c r="H14315">
        <v>10</v>
      </c>
      <c r="I14315">
        <v>10</v>
      </c>
      <c r="J14315">
        <v>430</v>
      </c>
      <c r="K14315" s="194">
        <v>430</v>
      </c>
      <c r="L14315" t="s">
        <v>1083</v>
      </c>
      <c r="M14315" t="s">
        <v>1083</v>
      </c>
      <c r="N14315">
        <v>39</v>
      </c>
      <c r="O14315" t="s">
        <v>7876</v>
      </c>
      <c r="P14315" t="s">
        <v>10017</v>
      </c>
      <c r="Q14315">
        <v>3.9E-2</v>
      </c>
      <c r="R14315" s="117" t="s">
        <v>14594</v>
      </c>
      <c r="S14315" s="117" t="s">
        <v>14589</v>
      </c>
      <c r="T14315" t="s">
        <v>12136</v>
      </c>
      <c r="U14315" t="s">
        <v>10772</v>
      </c>
    </row>
    <row r="14316" spans="1:21">
      <c r="A14316" s="117" t="s">
        <v>6324</v>
      </c>
      <c r="B14316" t="s">
        <v>14590</v>
      </c>
      <c r="C14316" t="s">
        <v>14590</v>
      </c>
      <c r="D14316">
        <v>25</v>
      </c>
      <c r="E14316">
        <v>19</v>
      </c>
      <c r="F14316">
        <v>25</v>
      </c>
      <c r="G14316">
        <v>19</v>
      </c>
      <c r="H14316">
        <v>10</v>
      </c>
      <c r="I14316">
        <v>10</v>
      </c>
      <c r="J14316">
        <v>150</v>
      </c>
      <c r="K14316" s="194">
        <v>150</v>
      </c>
      <c r="L14316" t="s">
        <v>1083</v>
      </c>
      <c r="M14316" t="s">
        <v>1083</v>
      </c>
      <c r="N14316">
        <v>39</v>
      </c>
      <c r="O14316" t="s">
        <v>7876</v>
      </c>
      <c r="P14316" t="s">
        <v>10017</v>
      </c>
      <c r="Q14316">
        <v>3.9E-2</v>
      </c>
      <c r="R14316" s="117" t="s">
        <v>14594</v>
      </c>
      <c r="S14316" s="117" t="s">
        <v>14589</v>
      </c>
      <c r="T14316" t="s">
        <v>12136</v>
      </c>
      <c r="U14316" t="s">
        <v>10773</v>
      </c>
    </row>
    <row r="14317" spans="1:21">
      <c r="A14317" s="117" t="s">
        <v>6325</v>
      </c>
      <c r="B14317" t="s">
        <v>14590</v>
      </c>
      <c r="C14317" t="s">
        <v>14590</v>
      </c>
      <c r="D14317">
        <v>25</v>
      </c>
      <c r="E14317">
        <v>19</v>
      </c>
      <c r="F14317">
        <v>25</v>
      </c>
      <c r="G14317">
        <v>19</v>
      </c>
      <c r="H14317">
        <v>10</v>
      </c>
      <c r="I14317">
        <v>10</v>
      </c>
      <c r="J14317">
        <v>1050</v>
      </c>
      <c r="K14317" s="194">
        <v>1050</v>
      </c>
      <c r="L14317" t="s">
        <v>1083</v>
      </c>
      <c r="M14317" t="s">
        <v>1083</v>
      </c>
      <c r="N14317">
        <v>37</v>
      </c>
      <c r="O14317" t="s">
        <v>7876</v>
      </c>
      <c r="P14317" t="s">
        <v>10016</v>
      </c>
      <c r="Q14317">
        <v>3.6999999999999998E-2</v>
      </c>
      <c r="R14317" s="117" t="s">
        <v>14594</v>
      </c>
      <c r="S14317" s="117" t="s">
        <v>14589</v>
      </c>
      <c r="T14317" t="s">
        <v>12136</v>
      </c>
      <c r="U14317" t="s">
        <v>10772</v>
      </c>
    </row>
    <row r="14318" spans="1:21">
      <c r="A14318" s="117" t="s">
        <v>6326</v>
      </c>
      <c r="B14318" t="s">
        <v>14590</v>
      </c>
      <c r="C14318" t="s">
        <v>14590</v>
      </c>
      <c r="D14318">
        <v>25</v>
      </c>
      <c r="E14318">
        <v>19</v>
      </c>
      <c r="F14318">
        <v>25</v>
      </c>
      <c r="G14318">
        <v>19</v>
      </c>
      <c r="H14318">
        <v>1</v>
      </c>
      <c r="I14318">
        <v>1</v>
      </c>
      <c r="J14318">
        <v>490</v>
      </c>
      <c r="K14318" s="194">
        <v>490</v>
      </c>
      <c r="L14318" t="s">
        <v>1083</v>
      </c>
      <c r="M14318" t="s">
        <v>1083</v>
      </c>
      <c r="N14318">
        <v>40</v>
      </c>
      <c r="O14318" t="s">
        <v>7876</v>
      </c>
      <c r="P14318" t="s">
        <v>10017</v>
      </c>
      <c r="Q14318">
        <v>0.04</v>
      </c>
      <c r="R14318" s="117" t="s">
        <v>14594</v>
      </c>
      <c r="S14318" s="117" t="s">
        <v>14589</v>
      </c>
      <c r="T14318" t="s">
        <v>12136</v>
      </c>
      <c r="U14318" t="s">
        <v>10773</v>
      </c>
    </row>
    <row r="14319" spans="1:21">
      <c r="A14319" s="117" t="s">
        <v>6327</v>
      </c>
      <c r="B14319" t="s">
        <v>13815</v>
      </c>
      <c r="C14319" t="s">
        <v>13815</v>
      </c>
      <c r="D14319">
        <v>2</v>
      </c>
      <c r="E14319">
        <v>60</v>
      </c>
      <c r="F14319">
        <v>2</v>
      </c>
      <c r="G14319">
        <v>48</v>
      </c>
      <c r="H14319">
        <v>10</v>
      </c>
      <c r="I14319">
        <v>10</v>
      </c>
      <c r="J14319">
        <v>175</v>
      </c>
      <c r="K14319" s="194">
        <v>0</v>
      </c>
      <c r="L14319" t="s">
        <v>1100</v>
      </c>
      <c r="M14319" t="s">
        <v>1100</v>
      </c>
      <c r="N14319">
        <v>35.799999999999997</v>
      </c>
      <c r="O14319" t="s">
        <v>7876</v>
      </c>
      <c r="P14319" t="s">
        <v>10017</v>
      </c>
      <c r="Q14319">
        <v>3.5799999999999998E-2</v>
      </c>
      <c r="R14319" s="117" t="s">
        <v>14594</v>
      </c>
      <c r="S14319" s="117" t="s">
        <v>14589</v>
      </c>
      <c r="T14319" t="s">
        <v>12136</v>
      </c>
      <c r="U14319" t="s">
        <v>10772</v>
      </c>
    </row>
    <row r="14320" spans="1:21">
      <c r="A14320" s="117" t="s">
        <v>6328</v>
      </c>
      <c r="B14320" t="s">
        <v>14590</v>
      </c>
      <c r="C14320" t="s">
        <v>14590</v>
      </c>
      <c r="D14320">
        <v>25</v>
      </c>
      <c r="E14320">
        <v>19</v>
      </c>
      <c r="F14320">
        <v>25</v>
      </c>
      <c r="G14320">
        <v>19</v>
      </c>
      <c r="H14320">
        <v>10</v>
      </c>
      <c r="I14320">
        <v>10</v>
      </c>
      <c r="J14320">
        <v>1080</v>
      </c>
      <c r="K14320" s="194">
        <v>1080</v>
      </c>
      <c r="L14320" t="s">
        <v>1083</v>
      </c>
      <c r="M14320" t="s">
        <v>1083</v>
      </c>
      <c r="N14320">
        <v>36</v>
      </c>
      <c r="O14320" t="s">
        <v>7876</v>
      </c>
      <c r="P14320" t="s">
        <v>10016</v>
      </c>
      <c r="Q14320">
        <v>3.5999999999999997E-2</v>
      </c>
      <c r="R14320" s="117" t="s">
        <v>14594</v>
      </c>
      <c r="S14320" s="117" t="s">
        <v>14589</v>
      </c>
      <c r="T14320" t="s">
        <v>12136</v>
      </c>
      <c r="U14320" t="s">
        <v>10772</v>
      </c>
    </row>
    <row r="14321" spans="1:21">
      <c r="A14321" s="117" t="s">
        <v>882</v>
      </c>
      <c r="B14321" t="s">
        <v>13815</v>
      </c>
      <c r="C14321" t="s">
        <v>13815</v>
      </c>
      <c r="D14321">
        <v>2</v>
      </c>
      <c r="E14321">
        <v>29</v>
      </c>
      <c r="F14321">
        <v>2</v>
      </c>
      <c r="G14321">
        <v>19</v>
      </c>
      <c r="H14321">
        <v>10</v>
      </c>
      <c r="I14321">
        <v>10</v>
      </c>
      <c r="J14321">
        <v>83</v>
      </c>
      <c r="K14321" s="194">
        <v>0</v>
      </c>
      <c r="L14321" t="s">
        <v>1083</v>
      </c>
      <c r="M14321" t="s">
        <v>1083</v>
      </c>
      <c r="N14321">
        <v>37</v>
      </c>
      <c r="O14321" t="s">
        <v>7876</v>
      </c>
      <c r="P14321" t="s">
        <v>10016</v>
      </c>
      <c r="Q14321">
        <v>3.6999999999999998E-2</v>
      </c>
      <c r="R14321" s="117" t="s">
        <v>14594</v>
      </c>
      <c r="S14321" s="117" t="s">
        <v>14589</v>
      </c>
      <c r="T14321" t="s">
        <v>12136</v>
      </c>
      <c r="U14321" t="s">
        <v>10772</v>
      </c>
    </row>
    <row r="14322" spans="1:21">
      <c r="A14322" s="117" t="s">
        <v>6329</v>
      </c>
      <c r="B14322" t="s">
        <v>14590</v>
      </c>
      <c r="C14322" t="s">
        <v>14590</v>
      </c>
      <c r="D14322">
        <v>82</v>
      </c>
      <c r="E14322">
        <v>76</v>
      </c>
      <c r="F14322">
        <v>82</v>
      </c>
      <c r="G14322">
        <v>76</v>
      </c>
      <c r="H14322">
        <v>270</v>
      </c>
      <c r="I14322">
        <v>270</v>
      </c>
      <c r="J14322">
        <v>999999</v>
      </c>
      <c r="K14322" s="194">
        <v>999999</v>
      </c>
      <c r="L14322" t="s">
        <v>1083</v>
      </c>
      <c r="M14322" t="s">
        <v>1083</v>
      </c>
      <c r="N14322">
        <v>37</v>
      </c>
      <c r="O14322" t="s">
        <v>7876</v>
      </c>
      <c r="P14322" t="s">
        <v>10016</v>
      </c>
      <c r="Q14322">
        <v>3.6999999999999998E-2</v>
      </c>
      <c r="R14322" s="117" t="s">
        <v>14594</v>
      </c>
      <c r="S14322" s="117" t="s">
        <v>14589</v>
      </c>
      <c r="T14322" t="s">
        <v>12136</v>
      </c>
      <c r="U14322" t="s">
        <v>10772</v>
      </c>
    </row>
    <row r="14323" spans="1:21">
      <c r="A14323" s="117" t="s">
        <v>6330</v>
      </c>
      <c r="B14323" t="s">
        <v>14590</v>
      </c>
      <c r="C14323" t="s">
        <v>14590</v>
      </c>
      <c r="D14323">
        <v>82</v>
      </c>
      <c r="E14323">
        <v>76</v>
      </c>
      <c r="F14323">
        <v>82</v>
      </c>
      <c r="G14323">
        <v>76</v>
      </c>
      <c r="H14323">
        <v>1</v>
      </c>
      <c r="I14323">
        <v>1</v>
      </c>
      <c r="J14323">
        <v>999999</v>
      </c>
      <c r="K14323" s="194">
        <v>999999</v>
      </c>
      <c r="L14323" t="s">
        <v>1083</v>
      </c>
      <c r="M14323" t="s">
        <v>1083</v>
      </c>
      <c r="N14323">
        <v>37</v>
      </c>
      <c r="O14323" t="s">
        <v>7876</v>
      </c>
      <c r="P14323" t="s">
        <v>10016</v>
      </c>
      <c r="Q14323">
        <v>3.6999999999999998E-2</v>
      </c>
      <c r="R14323" s="117" t="s">
        <v>14594</v>
      </c>
      <c r="S14323" s="117" t="s">
        <v>14589</v>
      </c>
      <c r="T14323" t="s">
        <v>12136</v>
      </c>
      <c r="U14323" t="s">
        <v>10772</v>
      </c>
    </row>
    <row r="14324" spans="1:21">
      <c r="A14324" s="117" t="s">
        <v>202</v>
      </c>
      <c r="B14324" t="s">
        <v>13815</v>
      </c>
      <c r="C14324" t="s">
        <v>14590</v>
      </c>
      <c r="D14324">
        <v>2</v>
      </c>
      <c r="E14324">
        <v>29</v>
      </c>
      <c r="F14324">
        <v>25</v>
      </c>
      <c r="G14324">
        <v>19</v>
      </c>
      <c r="H14324">
        <v>10</v>
      </c>
      <c r="I14324">
        <v>10</v>
      </c>
      <c r="J14324">
        <v>441</v>
      </c>
      <c r="K14324" s="194">
        <v>1800</v>
      </c>
      <c r="L14324" t="s">
        <v>1083</v>
      </c>
      <c r="M14324" t="s">
        <v>1083</v>
      </c>
      <c r="N14324">
        <v>37</v>
      </c>
      <c r="O14324" t="s">
        <v>7876</v>
      </c>
      <c r="P14324" t="s">
        <v>10016</v>
      </c>
      <c r="Q14324">
        <v>3.6999999999999998E-2</v>
      </c>
      <c r="R14324" s="117" t="s">
        <v>14628</v>
      </c>
      <c r="S14324" s="117" t="s">
        <v>14589</v>
      </c>
      <c r="T14324" t="s">
        <v>12136</v>
      </c>
      <c r="U14324" t="s">
        <v>10772</v>
      </c>
    </row>
    <row r="14325" spans="1:21">
      <c r="A14325" s="117" t="s">
        <v>6331</v>
      </c>
      <c r="B14325" t="s">
        <v>13815</v>
      </c>
      <c r="C14325" t="s">
        <v>14590</v>
      </c>
      <c r="D14325">
        <v>2</v>
      </c>
      <c r="E14325">
        <v>29</v>
      </c>
      <c r="F14325">
        <v>25</v>
      </c>
      <c r="G14325">
        <v>19</v>
      </c>
      <c r="H14325">
        <v>10</v>
      </c>
      <c r="I14325">
        <v>10</v>
      </c>
      <c r="J14325">
        <v>83</v>
      </c>
      <c r="K14325" s="194">
        <v>1080</v>
      </c>
      <c r="L14325" t="s">
        <v>1083</v>
      </c>
      <c r="M14325" t="s">
        <v>1083</v>
      </c>
      <c r="N14325">
        <v>37</v>
      </c>
      <c r="O14325" t="s">
        <v>7876</v>
      </c>
      <c r="P14325" t="s">
        <v>10016</v>
      </c>
      <c r="Q14325">
        <v>3.6999999999999998E-2</v>
      </c>
      <c r="R14325" s="117" t="s">
        <v>14594</v>
      </c>
      <c r="S14325" s="117" t="s">
        <v>14589</v>
      </c>
      <c r="T14325" t="s">
        <v>12136</v>
      </c>
      <c r="U14325" t="s">
        <v>10772</v>
      </c>
    </row>
    <row r="14326" spans="1:21">
      <c r="A14326" s="117" t="s">
        <v>883</v>
      </c>
      <c r="B14326" t="s">
        <v>13815</v>
      </c>
      <c r="C14326" t="s">
        <v>13815</v>
      </c>
      <c r="D14326">
        <v>2</v>
      </c>
      <c r="E14326">
        <v>29</v>
      </c>
      <c r="F14326">
        <v>2</v>
      </c>
      <c r="G14326">
        <v>29</v>
      </c>
      <c r="H14326">
        <v>1</v>
      </c>
      <c r="I14326">
        <v>1</v>
      </c>
      <c r="J14326">
        <v>95</v>
      </c>
      <c r="K14326" s="194">
        <v>50</v>
      </c>
      <c r="L14326" t="s">
        <v>1083</v>
      </c>
      <c r="M14326" t="s">
        <v>1083</v>
      </c>
      <c r="N14326">
        <v>33</v>
      </c>
      <c r="O14326" t="s">
        <v>7876</v>
      </c>
      <c r="P14326" t="s">
        <v>10016</v>
      </c>
      <c r="Q14326">
        <v>3.3000000000000002E-2</v>
      </c>
      <c r="R14326" s="117" t="s">
        <v>14594</v>
      </c>
      <c r="S14326" s="117" t="s">
        <v>14589</v>
      </c>
      <c r="T14326" t="s">
        <v>12136</v>
      </c>
      <c r="U14326" t="s">
        <v>10772</v>
      </c>
    </row>
    <row r="14327" spans="1:21">
      <c r="A14327" s="117" t="s">
        <v>6332</v>
      </c>
      <c r="B14327" t="s">
        <v>14590</v>
      </c>
      <c r="C14327" t="s">
        <v>14590</v>
      </c>
      <c r="D14327">
        <v>117</v>
      </c>
      <c r="E14327">
        <v>111</v>
      </c>
      <c r="F14327">
        <v>117</v>
      </c>
      <c r="G14327">
        <v>111</v>
      </c>
      <c r="H14327">
        <v>10</v>
      </c>
      <c r="I14327">
        <v>10</v>
      </c>
      <c r="J14327">
        <v>999999</v>
      </c>
      <c r="K14327" s="194">
        <v>999999</v>
      </c>
      <c r="L14327" t="s">
        <v>1083</v>
      </c>
      <c r="M14327" t="s">
        <v>1083</v>
      </c>
      <c r="N14327">
        <v>4</v>
      </c>
      <c r="O14327" t="s">
        <v>7876</v>
      </c>
      <c r="P14327" t="s">
        <v>10016</v>
      </c>
      <c r="Q14327">
        <v>4.0000000000000001E-3</v>
      </c>
      <c r="R14327" s="117" t="s">
        <v>14594</v>
      </c>
      <c r="S14327" s="117" t="s">
        <v>14589</v>
      </c>
      <c r="T14327" t="s">
        <v>12136</v>
      </c>
      <c r="U14327" t="s">
        <v>10772</v>
      </c>
    </row>
    <row r="14328" spans="1:21">
      <c r="A14328" s="117" t="s">
        <v>6333</v>
      </c>
      <c r="B14328" t="s">
        <v>14590</v>
      </c>
      <c r="C14328" t="s">
        <v>14590</v>
      </c>
      <c r="D14328">
        <v>25</v>
      </c>
      <c r="E14328">
        <v>19</v>
      </c>
      <c r="F14328">
        <v>25</v>
      </c>
      <c r="G14328">
        <v>19</v>
      </c>
      <c r="H14328">
        <v>10</v>
      </c>
      <c r="I14328">
        <v>10</v>
      </c>
      <c r="J14328">
        <v>1800</v>
      </c>
      <c r="K14328" s="194">
        <v>1800</v>
      </c>
      <c r="L14328" t="s">
        <v>1083</v>
      </c>
      <c r="M14328" t="s">
        <v>1083</v>
      </c>
      <c r="N14328">
        <v>37</v>
      </c>
      <c r="O14328" t="s">
        <v>7876</v>
      </c>
      <c r="P14328" t="s">
        <v>10016</v>
      </c>
      <c r="Q14328">
        <v>3.6999999999999998E-2</v>
      </c>
      <c r="R14328" s="117" t="s">
        <v>14594</v>
      </c>
      <c r="S14328" s="117" t="s">
        <v>14589</v>
      </c>
      <c r="T14328" t="s">
        <v>12136</v>
      </c>
      <c r="U14328" t="s">
        <v>10772</v>
      </c>
    </row>
    <row r="14329" spans="1:21">
      <c r="A14329" s="117" t="s">
        <v>6334</v>
      </c>
      <c r="B14329" t="s">
        <v>14590</v>
      </c>
      <c r="C14329" t="s">
        <v>14590</v>
      </c>
      <c r="D14329">
        <v>108</v>
      </c>
      <c r="E14329">
        <v>102</v>
      </c>
      <c r="F14329">
        <v>108</v>
      </c>
      <c r="G14329">
        <v>102</v>
      </c>
      <c r="H14329">
        <v>1</v>
      </c>
      <c r="I14329">
        <v>1</v>
      </c>
      <c r="J14329">
        <v>999999</v>
      </c>
      <c r="K14329" s="194">
        <v>999999</v>
      </c>
      <c r="L14329" t="s">
        <v>1083</v>
      </c>
      <c r="M14329" t="s">
        <v>1083</v>
      </c>
      <c r="N14329">
        <v>4</v>
      </c>
      <c r="O14329" t="s">
        <v>7876</v>
      </c>
      <c r="P14329" t="s">
        <v>10016</v>
      </c>
      <c r="Q14329">
        <v>4.0000000000000001E-3</v>
      </c>
      <c r="R14329" s="117" t="s">
        <v>14594</v>
      </c>
      <c r="S14329" s="117" t="s">
        <v>14589</v>
      </c>
      <c r="T14329" t="s">
        <v>12136</v>
      </c>
      <c r="U14329" t="s">
        <v>10772</v>
      </c>
    </row>
    <row r="14330" spans="1:21">
      <c r="A14330" s="117" t="s">
        <v>6335</v>
      </c>
      <c r="B14330" t="s">
        <v>14590</v>
      </c>
      <c r="C14330" t="s">
        <v>14590</v>
      </c>
      <c r="D14330">
        <v>25</v>
      </c>
      <c r="E14330">
        <v>19</v>
      </c>
      <c r="F14330">
        <v>25</v>
      </c>
      <c r="G14330">
        <v>19</v>
      </c>
      <c r="H14330">
        <v>10</v>
      </c>
      <c r="I14330">
        <v>10</v>
      </c>
      <c r="J14330">
        <v>540</v>
      </c>
      <c r="K14330" s="194">
        <v>540</v>
      </c>
      <c r="L14330" t="s">
        <v>1083</v>
      </c>
      <c r="M14330" t="s">
        <v>1083</v>
      </c>
      <c r="N14330">
        <v>39</v>
      </c>
      <c r="O14330" t="s">
        <v>7876</v>
      </c>
      <c r="P14330" t="s">
        <v>10016</v>
      </c>
      <c r="Q14330">
        <v>3.9E-2</v>
      </c>
      <c r="R14330" s="117" t="s">
        <v>14594</v>
      </c>
      <c r="S14330" s="117" t="s">
        <v>14589</v>
      </c>
      <c r="T14330" t="s">
        <v>12136</v>
      </c>
      <c r="U14330" t="s">
        <v>10773</v>
      </c>
    </row>
    <row r="14331" spans="1:21">
      <c r="A14331" s="117" t="s">
        <v>884</v>
      </c>
      <c r="B14331" t="s">
        <v>13815</v>
      </c>
      <c r="C14331" t="s">
        <v>13815</v>
      </c>
      <c r="D14331">
        <v>2</v>
      </c>
      <c r="E14331">
        <v>29</v>
      </c>
      <c r="F14331">
        <v>2</v>
      </c>
      <c r="G14331">
        <v>29</v>
      </c>
      <c r="H14331">
        <v>10</v>
      </c>
      <c r="I14331">
        <v>10</v>
      </c>
      <c r="J14331">
        <v>239</v>
      </c>
      <c r="K14331" s="194">
        <v>195</v>
      </c>
      <c r="L14331" t="s">
        <v>1083</v>
      </c>
      <c r="M14331" t="s">
        <v>1083</v>
      </c>
      <c r="N14331">
        <v>32</v>
      </c>
      <c r="O14331" t="s">
        <v>7876</v>
      </c>
      <c r="P14331" t="s">
        <v>10016</v>
      </c>
      <c r="Q14331">
        <v>3.2000000000000001E-2</v>
      </c>
      <c r="R14331" s="117" t="s">
        <v>14594</v>
      </c>
      <c r="S14331" s="117" t="s">
        <v>14589</v>
      </c>
      <c r="T14331" t="s">
        <v>12136</v>
      </c>
      <c r="U14331" t="s">
        <v>10772</v>
      </c>
    </row>
    <row r="14332" spans="1:21">
      <c r="A14332" s="117" t="s">
        <v>6336</v>
      </c>
      <c r="B14332" t="s">
        <v>14590</v>
      </c>
      <c r="C14332" t="s">
        <v>14590</v>
      </c>
      <c r="D14332">
        <v>25</v>
      </c>
      <c r="E14332">
        <v>19</v>
      </c>
      <c r="F14332">
        <v>25</v>
      </c>
      <c r="G14332">
        <v>19</v>
      </c>
      <c r="H14332">
        <v>10</v>
      </c>
      <c r="I14332">
        <v>10</v>
      </c>
      <c r="J14332">
        <v>794</v>
      </c>
      <c r="K14332" s="194">
        <v>794</v>
      </c>
      <c r="L14332" t="s">
        <v>1083</v>
      </c>
      <c r="M14332" t="s">
        <v>1083</v>
      </c>
      <c r="N14332">
        <v>36</v>
      </c>
      <c r="O14332" t="s">
        <v>7876</v>
      </c>
      <c r="P14332" t="s">
        <v>10017</v>
      </c>
      <c r="Q14332">
        <v>3.5999999999999997E-2</v>
      </c>
      <c r="R14332" s="117" t="s">
        <v>14594</v>
      </c>
      <c r="S14332" s="117" t="s">
        <v>14589</v>
      </c>
      <c r="T14332" t="s">
        <v>12136</v>
      </c>
      <c r="U14332" t="s">
        <v>10772</v>
      </c>
    </row>
    <row r="14333" spans="1:21">
      <c r="A14333" s="117" t="s">
        <v>6337</v>
      </c>
      <c r="B14333" t="s">
        <v>14590</v>
      </c>
      <c r="C14333" t="s">
        <v>14590</v>
      </c>
      <c r="D14333">
        <v>25</v>
      </c>
      <c r="E14333">
        <v>19</v>
      </c>
      <c r="F14333">
        <v>25</v>
      </c>
      <c r="G14333">
        <v>19</v>
      </c>
      <c r="H14333">
        <v>1</v>
      </c>
      <c r="I14333">
        <v>1</v>
      </c>
      <c r="J14333">
        <v>1680</v>
      </c>
      <c r="K14333" s="194">
        <v>1680</v>
      </c>
      <c r="L14333" t="s">
        <v>1083</v>
      </c>
      <c r="M14333" t="s">
        <v>1083</v>
      </c>
      <c r="N14333">
        <v>37</v>
      </c>
      <c r="O14333" t="s">
        <v>7876</v>
      </c>
      <c r="P14333" t="s">
        <v>10017</v>
      </c>
      <c r="Q14333">
        <v>3.6999999999999998E-2</v>
      </c>
      <c r="R14333" s="117" t="s">
        <v>14594</v>
      </c>
      <c r="S14333" s="117" t="s">
        <v>14589</v>
      </c>
      <c r="T14333" t="s">
        <v>12136</v>
      </c>
      <c r="U14333" t="s">
        <v>10772</v>
      </c>
    </row>
    <row r="14334" spans="1:21">
      <c r="A14334" s="117" t="s">
        <v>6338</v>
      </c>
      <c r="B14334" t="s">
        <v>14590</v>
      </c>
      <c r="C14334" t="s">
        <v>14590</v>
      </c>
      <c r="D14334">
        <v>25</v>
      </c>
      <c r="E14334">
        <v>19</v>
      </c>
      <c r="F14334">
        <v>25</v>
      </c>
      <c r="G14334">
        <v>19</v>
      </c>
      <c r="H14334">
        <v>10</v>
      </c>
      <c r="I14334">
        <v>10</v>
      </c>
      <c r="J14334">
        <v>381</v>
      </c>
      <c r="K14334" s="194">
        <v>381</v>
      </c>
      <c r="L14334" t="s">
        <v>1083</v>
      </c>
      <c r="M14334" t="s">
        <v>1083</v>
      </c>
      <c r="N14334">
        <v>38</v>
      </c>
      <c r="O14334" t="s">
        <v>7876</v>
      </c>
      <c r="P14334" t="s">
        <v>10016</v>
      </c>
      <c r="Q14334">
        <v>3.7999999999999999E-2</v>
      </c>
      <c r="R14334" s="117" t="s">
        <v>14594</v>
      </c>
      <c r="S14334" s="117" t="s">
        <v>14589</v>
      </c>
      <c r="T14334" t="s">
        <v>12136</v>
      </c>
      <c r="U14334" t="s">
        <v>10772</v>
      </c>
    </row>
    <row r="14335" spans="1:21">
      <c r="A14335" s="117" t="s">
        <v>6339</v>
      </c>
      <c r="B14335" t="s">
        <v>14590</v>
      </c>
      <c r="C14335" t="s">
        <v>14590</v>
      </c>
      <c r="D14335">
        <v>25</v>
      </c>
      <c r="E14335">
        <v>19</v>
      </c>
      <c r="F14335">
        <v>25</v>
      </c>
      <c r="G14335">
        <v>19</v>
      </c>
      <c r="H14335">
        <v>10</v>
      </c>
      <c r="I14335">
        <v>10</v>
      </c>
      <c r="J14335">
        <v>1680</v>
      </c>
      <c r="K14335" s="194">
        <v>1680</v>
      </c>
      <c r="L14335" t="s">
        <v>1083</v>
      </c>
      <c r="M14335" t="s">
        <v>1083</v>
      </c>
      <c r="N14335">
        <v>38</v>
      </c>
      <c r="O14335" t="s">
        <v>7876</v>
      </c>
      <c r="P14335" t="s">
        <v>10017</v>
      </c>
      <c r="Q14335">
        <v>3.7999999999999999E-2</v>
      </c>
      <c r="R14335" s="117" t="s">
        <v>14594</v>
      </c>
      <c r="S14335" s="117" t="s">
        <v>14589</v>
      </c>
      <c r="T14335" t="s">
        <v>12136</v>
      </c>
      <c r="U14335" t="s">
        <v>10772</v>
      </c>
    </row>
    <row r="14336" spans="1:21">
      <c r="A14336" s="117" t="s">
        <v>6340</v>
      </c>
      <c r="B14336" t="s">
        <v>14590</v>
      </c>
      <c r="C14336" t="s">
        <v>14590</v>
      </c>
      <c r="D14336">
        <v>25</v>
      </c>
      <c r="E14336">
        <v>19</v>
      </c>
      <c r="F14336">
        <v>25</v>
      </c>
      <c r="G14336">
        <v>19</v>
      </c>
      <c r="H14336">
        <v>10</v>
      </c>
      <c r="I14336">
        <v>10</v>
      </c>
      <c r="J14336">
        <v>519</v>
      </c>
      <c r="K14336" s="194">
        <v>519</v>
      </c>
      <c r="L14336" t="s">
        <v>1083</v>
      </c>
      <c r="M14336" t="s">
        <v>1083</v>
      </c>
      <c r="N14336">
        <v>37</v>
      </c>
      <c r="O14336" t="s">
        <v>7876</v>
      </c>
      <c r="P14336" t="s">
        <v>10016</v>
      </c>
      <c r="Q14336">
        <v>3.6999999999999998E-2</v>
      </c>
      <c r="R14336" s="117" t="s">
        <v>14594</v>
      </c>
      <c r="S14336" s="117" t="s">
        <v>14589</v>
      </c>
      <c r="T14336" t="s">
        <v>12136</v>
      </c>
      <c r="U14336" t="s">
        <v>10772</v>
      </c>
    </row>
    <row r="14337" spans="1:21">
      <c r="A14337" s="117" t="s">
        <v>6341</v>
      </c>
      <c r="B14337" t="s">
        <v>14590</v>
      </c>
      <c r="C14337" t="s">
        <v>14590</v>
      </c>
      <c r="D14337">
        <v>25</v>
      </c>
      <c r="E14337">
        <v>19</v>
      </c>
      <c r="F14337">
        <v>25</v>
      </c>
      <c r="G14337">
        <v>19</v>
      </c>
      <c r="H14337">
        <v>10</v>
      </c>
      <c r="I14337">
        <v>10</v>
      </c>
      <c r="J14337">
        <v>1080</v>
      </c>
      <c r="K14337" s="194">
        <v>1080</v>
      </c>
      <c r="L14337" t="s">
        <v>1083</v>
      </c>
      <c r="M14337" t="s">
        <v>1083</v>
      </c>
      <c r="N14337">
        <v>37</v>
      </c>
      <c r="O14337" t="s">
        <v>7876</v>
      </c>
      <c r="P14337" t="s">
        <v>10017</v>
      </c>
      <c r="Q14337">
        <v>3.6999999999999998E-2</v>
      </c>
      <c r="R14337" s="117" t="s">
        <v>14594</v>
      </c>
      <c r="S14337" s="117" t="s">
        <v>14589</v>
      </c>
      <c r="T14337" t="s">
        <v>12136</v>
      </c>
      <c r="U14337" t="s">
        <v>10773</v>
      </c>
    </row>
    <row r="14338" spans="1:21">
      <c r="A14338" s="117" t="s">
        <v>6342</v>
      </c>
      <c r="B14338" t="s">
        <v>14590</v>
      </c>
      <c r="C14338" t="s">
        <v>14590</v>
      </c>
      <c r="D14338">
        <v>25</v>
      </c>
      <c r="E14338">
        <v>19</v>
      </c>
      <c r="F14338">
        <v>25</v>
      </c>
      <c r="G14338">
        <v>19</v>
      </c>
      <c r="H14338">
        <v>10</v>
      </c>
      <c r="I14338">
        <v>10</v>
      </c>
      <c r="J14338">
        <v>261</v>
      </c>
      <c r="K14338" s="194">
        <v>261</v>
      </c>
      <c r="L14338" t="s">
        <v>1083</v>
      </c>
      <c r="M14338" t="s">
        <v>1083</v>
      </c>
      <c r="N14338">
        <v>39</v>
      </c>
      <c r="O14338" t="s">
        <v>7876</v>
      </c>
      <c r="P14338" t="s">
        <v>10016</v>
      </c>
      <c r="Q14338">
        <v>3.9E-2</v>
      </c>
      <c r="R14338" s="117" t="s">
        <v>14594</v>
      </c>
      <c r="S14338" s="117" t="s">
        <v>14589</v>
      </c>
      <c r="T14338" t="s">
        <v>12136</v>
      </c>
      <c r="U14338" t="s">
        <v>10772</v>
      </c>
    </row>
    <row r="14339" spans="1:21">
      <c r="A14339" s="117" t="s">
        <v>6343</v>
      </c>
      <c r="B14339" t="s">
        <v>14590</v>
      </c>
      <c r="C14339" t="s">
        <v>14590</v>
      </c>
      <c r="D14339">
        <v>25</v>
      </c>
      <c r="E14339">
        <v>19</v>
      </c>
      <c r="F14339">
        <v>25</v>
      </c>
      <c r="G14339">
        <v>19</v>
      </c>
      <c r="H14339">
        <v>10</v>
      </c>
      <c r="I14339">
        <v>10</v>
      </c>
      <c r="J14339">
        <v>960</v>
      </c>
      <c r="K14339" s="194">
        <v>960</v>
      </c>
      <c r="L14339" t="s">
        <v>1083</v>
      </c>
      <c r="M14339" t="s">
        <v>1083</v>
      </c>
      <c r="N14339">
        <v>40</v>
      </c>
      <c r="O14339" t="s">
        <v>7876</v>
      </c>
      <c r="P14339" t="s">
        <v>10016</v>
      </c>
      <c r="Q14339">
        <v>0.04</v>
      </c>
      <c r="R14339" s="117" t="s">
        <v>14594</v>
      </c>
      <c r="S14339" s="117" t="s">
        <v>14589</v>
      </c>
      <c r="T14339" t="s">
        <v>12136</v>
      </c>
      <c r="U14339" t="s">
        <v>10773</v>
      </c>
    </row>
    <row r="14340" spans="1:21">
      <c r="A14340" s="117" t="s">
        <v>6344</v>
      </c>
      <c r="B14340" t="s">
        <v>14590</v>
      </c>
      <c r="C14340" t="s">
        <v>14590</v>
      </c>
      <c r="D14340">
        <v>54</v>
      </c>
      <c r="E14340">
        <v>48</v>
      </c>
      <c r="F14340">
        <v>54</v>
      </c>
      <c r="G14340">
        <v>48</v>
      </c>
      <c r="H14340">
        <v>1</v>
      </c>
      <c r="I14340">
        <v>1</v>
      </c>
      <c r="J14340">
        <v>5474</v>
      </c>
      <c r="K14340" s="194">
        <v>999999</v>
      </c>
      <c r="L14340" t="s">
        <v>1100</v>
      </c>
      <c r="M14340" t="s">
        <v>1100</v>
      </c>
      <c r="N14340">
        <v>40</v>
      </c>
      <c r="O14340" t="s">
        <v>7876</v>
      </c>
      <c r="P14340" t="s">
        <v>10017</v>
      </c>
      <c r="Q14340">
        <v>0.04</v>
      </c>
      <c r="R14340" s="117" t="s">
        <v>14743</v>
      </c>
      <c r="S14340" s="117" t="s">
        <v>14589</v>
      </c>
      <c r="T14340" t="s">
        <v>12136</v>
      </c>
      <c r="U14340" t="s">
        <v>10773</v>
      </c>
    </row>
    <row r="14341" spans="1:21">
      <c r="A14341" s="117" t="s">
        <v>6345</v>
      </c>
      <c r="B14341" t="s">
        <v>14590</v>
      </c>
      <c r="C14341" t="s">
        <v>14590</v>
      </c>
      <c r="D14341">
        <v>54</v>
      </c>
      <c r="E14341">
        <v>48</v>
      </c>
      <c r="F14341">
        <v>54</v>
      </c>
      <c r="G14341">
        <v>48</v>
      </c>
      <c r="H14341">
        <v>1</v>
      </c>
      <c r="I14341">
        <v>1</v>
      </c>
      <c r="J14341">
        <v>4936</v>
      </c>
      <c r="K14341" s="194">
        <v>999999</v>
      </c>
      <c r="L14341" t="s">
        <v>1100</v>
      </c>
      <c r="M14341" t="s">
        <v>1100</v>
      </c>
      <c r="N14341">
        <v>40</v>
      </c>
      <c r="O14341" t="s">
        <v>7876</v>
      </c>
      <c r="P14341" t="s">
        <v>10016</v>
      </c>
      <c r="Q14341">
        <v>0.04</v>
      </c>
      <c r="R14341" s="117" t="s">
        <v>14594</v>
      </c>
      <c r="S14341" s="117" t="s">
        <v>14589</v>
      </c>
      <c r="T14341" t="s">
        <v>12136</v>
      </c>
      <c r="U14341" t="s">
        <v>10773</v>
      </c>
    </row>
    <row r="14342" spans="1:21">
      <c r="A14342" s="117" t="s">
        <v>6346</v>
      </c>
      <c r="B14342" t="s">
        <v>14590</v>
      </c>
      <c r="C14342" t="s">
        <v>14590</v>
      </c>
      <c r="D14342">
        <v>25</v>
      </c>
      <c r="E14342">
        <v>19</v>
      </c>
      <c r="F14342">
        <v>25</v>
      </c>
      <c r="G14342">
        <v>19</v>
      </c>
      <c r="H14342">
        <v>10</v>
      </c>
      <c r="I14342">
        <v>10</v>
      </c>
      <c r="J14342">
        <v>1022</v>
      </c>
      <c r="K14342" s="194">
        <v>1022</v>
      </c>
      <c r="L14342" t="s">
        <v>1083</v>
      </c>
      <c r="M14342" t="s">
        <v>1083</v>
      </c>
      <c r="N14342">
        <v>37</v>
      </c>
      <c r="O14342" t="s">
        <v>7876</v>
      </c>
      <c r="P14342" t="s">
        <v>10016</v>
      </c>
      <c r="Q14342">
        <v>3.6999999999999998E-2</v>
      </c>
      <c r="R14342" s="117" t="s">
        <v>14743</v>
      </c>
      <c r="S14342" s="117" t="s">
        <v>14589</v>
      </c>
      <c r="T14342" t="s">
        <v>12136</v>
      </c>
      <c r="U14342" t="s">
        <v>10773</v>
      </c>
    </row>
    <row r="14343" spans="1:21">
      <c r="A14343" s="117" t="s">
        <v>6347</v>
      </c>
      <c r="B14343" t="s">
        <v>14590</v>
      </c>
      <c r="C14343" t="s">
        <v>14590</v>
      </c>
      <c r="D14343">
        <v>25</v>
      </c>
      <c r="E14343">
        <v>19</v>
      </c>
      <c r="F14343">
        <v>25</v>
      </c>
      <c r="G14343">
        <v>19</v>
      </c>
      <c r="H14343">
        <v>10</v>
      </c>
      <c r="I14343">
        <v>10</v>
      </c>
      <c r="J14343">
        <v>1073</v>
      </c>
      <c r="K14343" s="194">
        <v>1073</v>
      </c>
      <c r="L14343" t="s">
        <v>1083</v>
      </c>
      <c r="M14343" t="s">
        <v>1083</v>
      </c>
      <c r="N14343">
        <v>40</v>
      </c>
      <c r="O14343" t="s">
        <v>7876</v>
      </c>
      <c r="P14343" t="s">
        <v>10016</v>
      </c>
      <c r="Q14343">
        <v>0.04</v>
      </c>
      <c r="R14343" s="117" t="s">
        <v>14594</v>
      </c>
      <c r="S14343" s="117" t="s">
        <v>14589</v>
      </c>
      <c r="T14343" t="s">
        <v>12136</v>
      </c>
      <c r="U14343" t="s">
        <v>10773</v>
      </c>
    </row>
    <row r="14344" spans="1:21">
      <c r="A14344" s="117" t="s">
        <v>6348</v>
      </c>
      <c r="B14344" t="s">
        <v>14590</v>
      </c>
      <c r="C14344" t="s">
        <v>14590</v>
      </c>
      <c r="D14344">
        <v>25</v>
      </c>
      <c r="E14344">
        <v>19</v>
      </c>
      <c r="F14344">
        <v>25</v>
      </c>
      <c r="G14344">
        <v>19</v>
      </c>
      <c r="H14344">
        <v>10</v>
      </c>
      <c r="I14344">
        <v>10</v>
      </c>
      <c r="J14344">
        <v>2400</v>
      </c>
      <c r="K14344" s="194">
        <v>2400</v>
      </c>
      <c r="L14344" t="s">
        <v>1083</v>
      </c>
      <c r="M14344" t="s">
        <v>1083</v>
      </c>
      <c r="N14344">
        <v>37</v>
      </c>
      <c r="O14344" t="s">
        <v>7876</v>
      </c>
      <c r="P14344" t="s">
        <v>10018</v>
      </c>
      <c r="Q14344">
        <v>3.6999999999999998E-2</v>
      </c>
      <c r="R14344" s="117" t="s">
        <v>14594</v>
      </c>
      <c r="S14344" s="117" t="s">
        <v>14589</v>
      </c>
      <c r="T14344" t="s">
        <v>12136</v>
      </c>
      <c r="U14344" t="s">
        <v>10772</v>
      </c>
    </row>
    <row r="14345" spans="1:21">
      <c r="A14345" s="117" t="s">
        <v>6349</v>
      </c>
      <c r="B14345" t="s">
        <v>14590</v>
      </c>
      <c r="C14345" t="s">
        <v>14590</v>
      </c>
      <c r="D14345">
        <v>25</v>
      </c>
      <c r="E14345">
        <v>19</v>
      </c>
      <c r="F14345">
        <v>25</v>
      </c>
      <c r="G14345">
        <v>19</v>
      </c>
      <c r="H14345">
        <v>1</v>
      </c>
      <c r="I14345">
        <v>1</v>
      </c>
      <c r="J14345">
        <v>1440</v>
      </c>
      <c r="K14345" s="194">
        <v>1440</v>
      </c>
      <c r="L14345" t="s">
        <v>1083</v>
      </c>
      <c r="M14345" t="s">
        <v>1083</v>
      </c>
      <c r="N14345">
        <v>40</v>
      </c>
      <c r="O14345" t="s">
        <v>7876</v>
      </c>
      <c r="P14345" t="s">
        <v>10017</v>
      </c>
      <c r="Q14345">
        <v>0.04</v>
      </c>
      <c r="R14345" s="117" t="s">
        <v>14594</v>
      </c>
      <c r="S14345" s="117" t="s">
        <v>14589</v>
      </c>
      <c r="T14345" t="s">
        <v>12136</v>
      </c>
      <c r="U14345" t="s">
        <v>10773</v>
      </c>
    </row>
    <row r="14346" spans="1:21">
      <c r="A14346" s="117" t="s">
        <v>6350</v>
      </c>
      <c r="B14346" t="s">
        <v>14590</v>
      </c>
      <c r="C14346" t="s">
        <v>14590</v>
      </c>
      <c r="D14346">
        <v>25</v>
      </c>
      <c r="E14346">
        <v>19</v>
      </c>
      <c r="F14346">
        <v>25</v>
      </c>
      <c r="G14346">
        <v>19</v>
      </c>
      <c r="H14346">
        <v>10</v>
      </c>
      <c r="I14346">
        <v>10</v>
      </c>
      <c r="J14346">
        <v>1990</v>
      </c>
      <c r="K14346" s="194">
        <v>1990</v>
      </c>
      <c r="L14346" t="s">
        <v>1083</v>
      </c>
      <c r="M14346" t="s">
        <v>1083</v>
      </c>
      <c r="N14346">
        <v>38</v>
      </c>
      <c r="O14346" t="s">
        <v>7876</v>
      </c>
      <c r="P14346" t="s">
        <v>10019</v>
      </c>
      <c r="Q14346">
        <v>3.7999999999999999E-2</v>
      </c>
      <c r="R14346" s="117" t="s">
        <v>14594</v>
      </c>
      <c r="S14346" s="117" t="s">
        <v>14589</v>
      </c>
      <c r="T14346" t="s">
        <v>12136</v>
      </c>
      <c r="U14346" t="s">
        <v>10772</v>
      </c>
    </row>
    <row r="14347" spans="1:21">
      <c r="A14347" s="117" t="s">
        <v>885</v>
      </c>
      <c r="B14347" t="s">
        <v>13815</v>
      </c>
      <c r="C14347" t="s">
        <v>14590</v>
      </c>
      <c r="D14347">
        <v>2</v>
      </c>
      <c r="E14347">
        <v>29</v>
      </c>
      <c r="F14347">
        <v>25</v>
      </c>
      <c r="G14347">
        <v>19</v>
      </c>
      <c r="H14347">
        <v>10</v>
      </c>
      <c r="I14347">
        <v>10</v>
      </c>
      <c r="J14347">
        <v>138</v>
      </c>
      <c r="K14347" s="194">
        <v>760</v>
      </c>
      <c r="L14347" t="s">
        <v>1083</v>
      </c>
      <c r="M14347" t="s">
        <v>1083</v>
      </c>
      <c r="N14347">
        <v>40</v>
      </c>
      <c r="O14347" t="s">
        <v>7876</v>
      </c>
      <c r="P14347" t="s">
        <v>10020</v>
      </c>
      <c r="Q14347">
        <v>0.04</v>
      </c>
      <c r="R14347" s="117" t="s">
        <v>14628</v>
      </c>
      <c r="S14347" s="117" t="s">
        <v>14589</v>
      </c>
      <c r="T14347" t="s">
        <v>12136</v>
      </c>
      <c r="U14347" t="s">
        <v>10772</v>
      </c>
    </row>
    <row r="14348" spans="1:21">
      <c r="A14348" s="117" t="s">
        <v>6351</v>
      </c>
      <c r="B14348" t="s">
        <v>13815</v>
      </c>
      <c r="C14348" t="s">
        <v>13815</v>
      </c>
      <c r="D14348">
        <v>2</v>
      </c>
      <c r="E14348">
        <v>29</v>
      </c>
      <c r="F14348">
        <v>2</v>
      </c>
      <c r="G14348">
        <v>29</v>
      </c>
      <c r="H14348">
        <v>10</v>
      </c>
      <c r="I14348">
        <v>10</v>
      </c>
      <c r="J14348">
        <v>49</v>
      </c>
      <c r="K14348" s="194">
        <v>35</v>
      </c>
      <c r="L14348" t="s">
        <v>1083</v>
      </c>
      <c r="M14348" t="s">
        <v>1083</v>
      </c>
      <c r="N14348">
        <v>37</v>
      </c>
      <c r="O14348" t="s">
        <v>7876</v>
      </c>
      <c r="P14348" t="s">
        <v>10021</v>
      </c>
      <c r="Q14348">
        <v>3.6999999999999998E-2</v>
      </c>
      <c r="R14348" s="117" t="s">
        <v>14628</v>
      </c>
      <c r="S14348" s="117" t="s">
        <v>14589</v>
      </c>
      <c r="T14348" t="s">
        <v>12136</v>
      </c>
      <c r="U14348" t="s">
        <v>10772</v>
      </c>
    </row>
    <row r="14349" spans="1:21">
      <c r="A14349" s="117" t="s">
        <v>6352</v>
      </c>
      <c r="B14349" t="s">
        <v>14590</v>
      </c>
      <c r="C14349" t="s">
        <v>14590</v>
      </c>
      <c r="D14349">
        <v>25</v>
      </c>
      <c r="E14349">
        <v>19</v>
      </c>
      <c r="F14349">
        <v>25</v>
      </c>
      <c r="G14349">
        <v>19</v>
      </c>
      <c r="H14349">
        <v>10</v>
      </c>
      <c r="I14349">
        <v>10</v>
      </c>
      <c r="J14349">
        <v>841</v>
      </c>
      <c r="K14349" s="194">
        <v>841</v>
      </c>
      <c r="L14349" t="s">
        <v>1083</v>
      </c>
      <c r="M14349" t="s">
        <v>1083</v>
      </c>
      <c r="N14349">
        <v>38</v>
      </c>
      <c r="O14349" t="s">
        <v>7876</v>
      </c>
      <c r="P14349" t="s">
        <v>10017</v>
      </c>
      <c r="Q14349">
        <v>3.7999999999999999E-2</v>
      </c>
      <c r="R14349" s="117" t="s">
        <v>14594</v>
      </c>
      <c r="S14349" s="117" t="s">
        <v>14589</v>
      </c>
      <c r="T14349" t="s">
        <v>12136</v>
      </c>
      <c r="U14349" t="s">
        <v>10773</v>
      </c>
    </row>
    <row r="14350" spans="1:21">
      <c r="A14350" s="117" t="s">
        <v>6353</v>
      </c>
      <c r="B14350" t="s">
        <v>13815</v>
      </c>
      <c r="C14350" t="s">
        <v>14590</v>
      </c>
      <c r="D14350">
        <v>2</v>
      </c>
      <c r="E14350">
        <v>60</v>
      </c>
      <c r="F14350">
        <v>54</v>
      </c>
      <c r="G14350">
        <v>48</v>
      </c>
      <c r="H14350">
        <v>1</v>
      </c>
      <c r="I14350">
        <v>1</v>
      </c>
      <c r="J14350">
        <v>27</v>
      </c>
      <c r="K14350" s="194">
        <v>999999</v>
      </c>
      <c r="L14350" t="s">
        <v>1100</v>
      </c>
      <c r="M14350" t="s">
        <v>1100</v>
      </c>
      <c r="N14350">
        <v>36.799999999999997</v>
      </c>
      <c r="O14350" t="s">
        <v>7876</v>
      </c>
      <c r="P14350" t="s">
        <v>10017</v>
      </c>
      <c r="Q14350">
        <v>3.6799999999999999E-2</v>
      </c>
      <c r="R14350" s="117" t="s">
        <v>14743</v>
      </c>
      <c r="S14350" s="117" t="s">
        <v>14589</v>
      </c>
      <c r="T14350" t="s">
        <v>12136</v>
      </c>
      <c r="U14350" t="s">
        <v>10772</v>
      </c>
    </row>
    <row r="14351" spans="1:21">
      <c r="A14351" s="117" t="s">
        <v>6354</v>
      </c>
      <c r="B14351" t="s">
        <v>13815</v>
      </c>
      <c r="C14351" t="s">
        <v>13815</v>
      </c>
      <c r="D14351">
        <v>2</v>
      </c>
      <c r="E14351">
        <v>60</v>
      </c>
      <c r="F14351">
        <v>2</v>
      </c>
      <c r="G14351">
        <v>60</v>
      </c>
      <c r="H14351">
        <v>1</v>
      </c>
      <c r="I14351">
        <v>1</v>
      </c>
      <c r="J14351">
        <v>191</v>
      </c>
      <c r="K14351" s="194">
        <v>22</v>
      </c>
      <c r="L14351" t="s">
        <v>1100</v>
      </c>
      <c r="M14351" t="s">
        <v>1100</v>
      </c>
      <c r="N14351">
        <v>40</v>
      </c>
      <c r="O14351" t="s">
        <v>7876</v>
      </c>
      <c r="P14351" t="s">
        <v>10016</v>
      </c>
      <c r="Q14351">
        <v>0.04</v>
      </c>
      <c r="R14351" s="117" t="s">
        <v>14594</v>
      </c>
      <c r="S14351" s="117" t="s">
        <v>14589</v>
      </c>
      <c r="T14351" t="s">
        <v>12136</v>
      </c>
      <c r="U14351" t="s">
        <v>10772</v>
      </c>
    </row>
    <row r="14352" spans="1:21">
      <c r="A14352" s="117" t="s">
        <v>6355</v>
      </c>
      <c r="B14352" t="s">
        <v>14590</v>
      </c>
      <c r="C14352" t="s">
        <v>14590</v>
      </c>
      <c r="D14352">
        <v>25</v>
      </c>
      <c r="E14352">
        <v>19</v>
      </c>
      <c r="F14352">
        <v>25</v>
      </c>
      <c r="G14352">
        <v>19</v>
      </c>
      <c r="H14352">
        <v>1</v>
      </c>
      <c r="I14352">
        <v>1</v>
      </c>
      <c r="J14352">
        <v>1272</v>
      </c>
      <c r="K14352" s="194">
        <v>1272</v>
      </c>
      <c r="L14352" t="s">
        <v>1083</v>
      </c>
      <c r="M14352" t="s">
        <v>1083</v>
      </c>
      <c r="N14352">
        <v>37</v>
      </c>
      <c r="O14352" t="s">
        <v>7876</v>
      </c>
      <c r="P14352" t="s">
        <v>10016</v>
      </c>
      <c r="Q14352">
        <v>3.6999999999999998E-2</v>
      </c>
      <c r="R14352" s="117" t="s">
        <v>14594</v>
      </c>
      <c r="S14352" s="117" t="s">
        <v>14589</v>
      </c>
      <c r="T14352" t="s">
        <v>12136</v>
      </c>
      <c r="U14352" t="s">
        <v>10773</v>
      </c>
    </row>
    <row r="14353" spans="1:21">
      <c r="A14353" s="117" t="s">
        <v>6356</v>
      </c>
      <c r="B14353" t="s">
        <v>14590</v>
      </c>
      <c r="C14353" t="s">
        <v>14590</v>
      </c>
      <c r="D14353">
        <v>25</v>
      </c>
      <c r="E14353">
        <v>19</v>
      </c>
      <c r="F14353">
        <v>25</v>
      </c>
      <c r="G14353">
        <v>19</v>
      </c>
      <c r="H14353">
        <v>10</v>
      </c>
      <c r="I14353">
        <v>10</v>
      </c>
      <c r="J14353">
        <v>720</v>
      </c>
      <c r="K14353" s="194">
        <v>720</v>
      </c>
      <c r="L14353" t="s">
        <v>1083</v>
      </c>
      <c r="M14353" t="s">
        <v>1083</v>
      </c>
      <c r="N14353">
        <v>38</v>
      </c>
      <c r="O14353" t="s">
        <v>7876</v>
      </c>
      <c r="P14353" t="s">
        <v>10017</v>
      </c>
      <c r="Q14353">
        <v>3.7999999999999999E-2</v>
      </c>
      <c r="R14353" s="117" t="s">
        <v>14594</v>
      </c>
      <c r="S14353" s="117" t="s">
        <v>14589</v>
      </c>
      <c r="T14353" t="s">
        <v>12136</v>
      </c>
      <c r="U14353" t="s">
        <v>10772</v>
      </c>
    </row>
    <row r="14354" spans="1:21">
      <c r="A14354" s="117" t="s">
        <v>6357</v>
      </c>
      <c r="B14354" t="s">
        <v>14590</v>
      </c>
      <c r="C14354" t="s">
        <v>14590</v>
      </c>
      <c r="D14354">
        <v>25</v>
      </c>
      <c r="E14354">
        <v>19</v>
      </c>
      <c r="F14354">
        <v>25</v>
      </c>
      <c r="G14354">
        <v>19</v>
      </c>
      <c r="H14354">
        <v>1</v>
      </c>
      <c r="I14354">
        <v>1</v>
      </c>
      <c r="J14354">
        <v>4800</v>
      </c>
      <c r="K14354" s="194">
        <v>4800</v>
      </c>
      <c r="L14354" t="s">
        <v>1083</v>
      </c>
      <c r="M14354" t="s">
        <v>1083</v>
      </c>
      <c r="N14354">
        <v>40</v>
      </c>
      <c r="O14354" t="s">
        <v>7876</v>
      </c>
      <c r="P14354" t="s">
        <v>10016</v>
      </c>
      <c r="Q14354">
        <v>0.04</v>
      </c>
      <c r="R14354" s="117" t="s">
        <v>14743</v>
      </c>
      <c r="S14354" s="117" t="s">
        <v>14589</v>
      </c>
      <c r="T14354" t="s">
        <v>12136</v>
      </c>
      <c r="U14354" t="s">
        <v>10773</v>
      </c>
    </row>
    <row r="14355" spans="1:21">
      <c r="A14355" s="117" t="s">
        <v>886</v>
      </c>
      <c r="B14355" t="s">
        <v>14590</v>
      </c>
      <c r="C14355" t="s">
        <v>14590</v>
      </c>
      <c r="D14355">
        <v>26</v>
      </c>
      <c r="E14355">
        <v>20</v>
      </c>
      <c r="F14355">
        <v>26</v>
      </c>
      <c r="G14355">
        <v>20</v>
      </c>
      <c r="H14355">
        <v>10</v>
      </c>
      <c r="I14355">
        <v>10</v>
      </c>
      <c r="J14355">
        <v>850</v>
      </c>
      <c r="K14355" s="194">
        <v>850</v>
      </c>
      <c r="L14355" t="s">
        <v>1083</v>
      </c>
      <c r="M14355" t="s">
        <v>1083</v>
      </c>
      <c r="N14355">
        <v>37</v>
      </c>
      <c r="O14355" t="s">
        <v>7876</v>
      </c>
      <c r="P14355" t="s">
        <v>10016</v>
      </c>
      <c r="Q14355">
        <v>3.6999999999999998E-2</v>
      </c>
      <c r="R14355" s="117" t="s">
        <v>14594</v>
      </c>
      <c r="S14355" s="117" t="s">
        <v>14621</v>
      </c>
      <c r="T14355" t="s">
        <v>17448</v>
      </c>
      <c r="U14355" t="s">
        <v>10773</v>
      </c>
    </row>
    <row r="14356" spans="1:21">
      <c r="A14356" s="117" t="s">
        <v>6358</v>
      </c>
      <c r="B14356" t="s">
        <v>14590</v>
      </c>
      <c r="C14356" t="s">
        <v>14590</v>
      </c>
      <c r="D14356">
        <v>25</v>
      </c>
      <c r="E14356">
        <v>19</v>
      </c>
      <c r="F14356">
        <v>25</v>
      </c>
      <c r="G14356">
        <v>19</v>
      </c>
      <c r="H14356">
        <v>10</v>
      </c>
      <c r="I14356">
        <v>10</v>
      </c>
      <c r="J14356">
        <v>624</v>
      </c>
      <c r="K14356" s="194">
        <v>624</v>
      </c>
      <c r="L14356" t="s">
        <v>1083</v>
      </c>
      <c r="M14356" t="s">
        <v>1083</v>
      </c>
      <c r="N14356">
        <v>37</v>
      </c>
      <c r="O14356" t="s">
        <v>7876</v>
      </c>
      <c r="P14356" t="s">
        <v>10017</v>
      </c>
      <c r="Q14356">
        <v>3.6999999999999998E-2</v>
      </c>
      <c r="R14356" s="117" t="s">
        <v>14594</v>
      </c>
      <c r="S14356" s="117" t="s">
        <v>14589</v>
      </c>
      <c r="T14356" t="s">
        <v>12136</v>
      </c>
      <c r="U14356" t="s">
        <v>10772</v>
      </c>
    </row>
    <row r="14357" spans="1:21">
      <c r="A14357" s="117" t="s">
        <v>6359</v>
      </c>
      <c r="B14357" t="s">
        <v>14590</v>
      </c>
      <c r="C14357" t="s">
        <v>14590</v>
      </c>
      <c r="D14357">
        <v>25</v>
      </c>
      <c r="E14357">
        <v>19</v>
      </c>
      <c r="F14357">
        <v>25</v>
      </c>
      <c r="G14357">
        <v>19</v>
      </c>
      <c r="H14357">
        <v>10</v>
      </c>
      <c r="I14357">
        <v>10</v>
      </c>
      <c r="J14357">
        <v>960</v>
      </c>
      <c r="K14357" s="194">
        <v>960</v>
      </c>
      <c r="L14357" t="s">
        <v>1083</v>
      </c>
      <c r="M14357" t="s">
        <v>1083</v>
      </c>
      <c r="N14357">
        <v>40</v>
      </c>
      <c r="O14357" t="s">
        <v>7876</v>
      </c>
      <c r="P14357" t="s">
        <v>10017</v>
      </c>
      <c r="Q14357">
        <v>0.04</v>
      </c>
      <c r="R14357" s="117" t="s">
        <v>14594</v>
      </c>
      <c r="S14357" s="117" t="s">
        <v>14589</v>
      </c>
      <c r="T14357" t="s">
        <v>12136</v>
      </c>
      <c r="U14357" t="s">
        <v>10773</v>
      </c>
    </row>
    <row r="14358" spans="1:21">
      <c r="A14358" s="117" t="s">
        <v>6360</v>
      </c>
      <c r="B14358" t="s">
        <v>13815</v>
      </c>
      <c r="C14358" t="s">
        <v>13815</v>
      </c>
      <c r="D14358">
        <v>2</v>
      </c>
      <c r="E14358">
        <v>29</v>
      </c>
      <c r="F14358">
        <v>2</v>
      </c>
      <c r="G14358">
        <v>29</v>
      </c>
      <c r="H14358">
        <v>1</v>
      </c>
      <c r="I14358">
        <v>1</v>
      </c>
      <c r="J14358">
        <v>180</v>
      </c>
      <c r="K14358" s="194">
        <v>33</v>
      </c>
      <c r="L14358" t="s">
        <v>1083</v>
      </c>
      <c r="M14358" t="s">
        <v>1083</v>
      </c>
      <c r="N14358">
        <v>38</v>
      </c>
      <c r="O14358" t="s">
        <v>7876</v>
      </c>
      <c r="P14358" t="s">
        <v>10022</v>
      </c>
      <c r="Q14358">
        <v>3.7999999999999999E-2</v>
      </c>
      <c r="R14358" s="117" t="s">
        <v>14594</v>
      </c>
      <c r="S14358" s="117" t="s">
        <v>14589</v>
      </c>
      <c r="T14358" t="s">
        <v>12136</v>
      </c>
      <c r="U14358" t="s">
        <v>10772</v>
      </c>
    </row>
    <row r="14359" spans="1:21">
      <c r="A14359" s="117" t="s">
        <v>6361</v>
      </c>
      <c r="B14359" t="s">
        <v>14590</v>
      </c>
      <c r="C14359" t="s">
        <v>14590</v>
      </c>
      <c r="D14359">
        <v>25</v>
      </c>
      <c r="E14359">
        <v>19</v>
      </c>
      <c r="F14359">
        <v>25</v>
      </c>
      <c r="G14359">
        <v>19</v>
      </c>
      <c r="H14359">
        <v>10</v>
      </c>
      <c r="I14359">
        <v>10</v>
      </c>
      <c r="J14359">
        <v>568</v>
      </c>
      <c r="K14359" s="194">
        <v>568</v>
      </c>
      <c r="L14359" t="s">
        <v>1083</v>
      </c>
      <c r="M14359" t="s">
        <v>1083</v>
      </c>
      <c r="N14359">
        <v>38</v>
      </c>
      <c r="O14359" t="s">
        <v>7876</v>
      </c>
      <c r="P14359" t="s">
        <v>10017</v>
      </c>
      <c r="Q14359">
        <v>3.7999999999999999E-2</v>
      </c>
      <c r="R14359" s="117" t="s">
        <v>14594</v>
      </c>
      <c r="S14359" s="117" t="s">
        <v>14589</v>
      </c>
      <c r="T14359" t="s">
        <v>12136</v>
      </c>
      <c r="U14359" t="s">
        <v>10772</v>
      </c>
    </row>
    <row r="14360" spans="1:21">
      <c r="A14360" s="117" t="s">
        <v>6362</v>
      </c>
      <c r="B14360" t="s">
        <v>14590</v>
      </c>
      <c r="C14360" t="s">
        <v>14590</v>
      </c>
      <c r="D14360">
        <v>25</v>
      </c>
      <c r="E14360">
        <v>19</v>
      </c>
      <c r="F14360">
        <v>25</v>
      </c>
      <c r="G14360">
        <v>19</v>
      </c>
      <c r="H14360">
        <v>10</v>
      </c>
      <c r="I14360">
        <v>10</v>
      </c>
      <c r="J14360">
        <v>396</v>
      </c>
      <c r="K14360" s="194">
        <v>396</v>
      </c>
      <c r="L14360" t="s">
        <v>1083</v>
      </c>
      <c r="M14360" t="s">
        <v>1083</v>
      </c>
      <c r="N14360">
        <v>37</v>
      </c>
      <c r="O14360" t="s">
        <v>7876</v>
      </c>
      <c r="P14360" t="s">
        <v>10017</v>
      </c>
      <c r="Q14360">
        <v>3.6999999999999998E-2</v>
      </c>
      <c r="R14360" s="117" t="s">
        <v>14594</v>
      </c>
      <c r="S14360" s="117" t="s">
        <v>14589</v>
      </c>
      <c r="T14360" t="s">
        <v>12136</v>
      </c>
      <c r="U14360" t="s">
        <v>10772</v>
      </c>
    </row>
    <row r="14361" spans="1:21">
      <c r="A14361" s="117" t="s">
        <v>6363</v>
      </c>
      <c r="B14361" t="s">
        <v>14590</v>
      </c>
      <c r="C14361" t="s">
        <v>14590</v>
      </c>
      <c r="D14361">
        <v>25</v>
      </c>
      <c r="E14361">
        <v>19</v>
      </c>
      <c r="F14361">
        <v>25</v>
      </c>
      <c r="G14361">
        <v>19</v>
      </c>
      <c r="H14361">
        <v>10</v>
      </c>
      <c r="I14361">
        <v>10</v>
      </c>
      <c r="J14361">
        <v>960</v>
      </c>
      <c r="K14361" s="194">
        <v>960</v>
      </c>
      <c r="L14361" t="s">
        <v>1083</v>
      </c>
      <c r="M14361" t="s">
        <v>1083</v>
      </c>
      <c r="N14361">
        <v>39</v>
      </c>
      <c r="O14361" t="s">
        <v>7876</v>
      </c>
      <c r="P14361" t="s">
        <v>10017</v>
      </c>
      <c r="Q14361">
        <v>3.9E-2</v>
      </c>
      <c r="R14361" s="117" t="s">
        <v>14594</v>
      </c>
      <c r="S14361" s="117" t="s">
        <v>14589</v>
      </c>
      <c r="T14361" t="s">
        <v>12136</v>
      </c>
      <c r="U14361" t="s">
        <v>10772</v>
      </c>
    </row>
    <row r="14362" spans="1:21">
      <c r="A14362" s="117" t="s">
        <v>6364</v>
      </c>
      <c r="B14362" t="s">
        <v>14590</v>
      </c>
      <c r="C14362" t="s">
        <v>14590</v>
      </c>
      <c r="D14362">
        <v>82</v>
      </c>
      <c r="E14362">
        <v>76</v>
      </c>
      <c r="F14362">
        <v>82</v>
      </c>
      <c r="G14362">
        <v>76</v>
      </c>
      <c r="H14362">
        <v>60</v>
      </c>
      <c r="I14362">
        <v>60</v>
      </c>
      <c r="J14362">
        <v>999999</v>
      </c>
      <c r="K14362" s="194">
        <v>999999</v>
      </c>
      <c r="L14362" t="s">
        <v>1083</v>
      </c>
      <c r="M14362" t="s">
        <v>1083</v>
      </c>
      <c r="N14362">
        <v>36</v>
      </c>
      <c r="O14362" t="s">
        <v>7876</v>
      </c>
      <c r="P14362" t="s">
        <v>10017</v>
      </c>
      <c r="Q14362">
        <v>3.5999999999999997E-2</v>
      </c>
      <c r="R14362" s="117" t="s">
        <v>14594</v>
      </c>
      <c r="S14362" s="117" t="s">
        <v>14589</v>
      </c>
      <c r="T14362" t="s">
        <v>12136</v>
      </c>
      <c r="U14362" t="s">
        <v>10772</v>
      </c>
    </row>
    <row r="14363" spans="1:21">
      <c r="A14363" s="117" t="s">
        <v>6365</v>
      </c>
      <c r="B14363" t="s">
        <v>14590</v>
      </c>
      <c r="C14363" t="s">
        <v>14590</v>
      </c>
      <c r="D14363">
        <v>25</v>
      </c>
      <c r="E14363">
        <v>19</v>
      </c>
      <c r="F14363">
        <v>25</v>
      </c>
      <c r="G14363">
        <v>19</v>
      </c>
      <c r="H14363">
        <v>10</v>
      </c>
      <c r="I14363">
        <v>10</v>
      </c>
      <c r="J14363">
        <v>312</v>
      </c>
      <c r="K14363" s="194">
        <v>312</v>
      </c>
      <c r="L14363" t="s">
        <v>1083</v>
      </c>
      <c r="M14363" t="s">
        <v>1083</v>
      </c>
      <c r="N14363">
        <v>38</v>
      </c>
      <c r="O14363" t="s">
        <v>7876</v>
      </c>
      <c r="P14363" t="s">
        <v>10017</v>
      </c>
      <c r="Q14363">
        <v>3.7999999999999999E-2</v>
      </c>
      <c r="R14363" s="117" t="s">
        <v>14594</v>
      </c>
      <c r="S14363" s="117" t="s">
        <v>14589</v>
      </c>
      <c r="T14363" t="s">
        <v>12136</v>
      </c>
      <c r="U14363" t="s">
        <v>10772</v>
      </c>
    </row>
    <row r="14364" spans="1:21">
      <c r="A14364" s="117" t="s">
        <v>228</v>
      </c>
      <c r="B14364" t="s">
        <v>14590</v>
      </c>
      <c r="C14364" t="s">
        <v>14590</v>
      </c>
      <c r="D14364">
        <v>25</v>
      </c>
      <c r="E14364">
        <v>19</v>
      </c>
      <c r="F14364">
        <v>25</v>
      </c>
      <c r="G14364">
        <v>19</v>
      </c>
      <c r="H14364">
        <v>10</v>
      </c>
      <c r="I14364">
        <v>10</v>
      </c>
      <c r="J14364">
        <v>240</v>
      </c>
      <c r="K14364" s="194">
        <v>240</v>
      </c>
      <c r="L14364" t="s">
        <v>1083</v>
      </c>
      <c r="M14364" t="s">
        <v>1083</v>
      </c>
      <c r="N14364">
        <v>39</v>
      </c>
      <c r="O14364" t="s">
        <v>7876</v>
      </c>
      <c r="P14364" t="s">
        <v>10016</v>
      </c>
      <c r="Q14364">
        <v>3.9E-2</v>
      </c>
      <c r="R14364" s="117" t="s">
        <v>14594</v>
      </c>
      <c r="S14364" s="117" t="s">
        <v>14589</v>
      </c>
      <c r="T14364" t="s">
        <v>12136</v>
      </c>
      <c r="U14364" t="s">
        <v>10773</v>
      </c>
    </row>
    <row r="14365" spans="1:21">
      <c r="A14365" s="117" t="s">
        <v>203</v>
      </c>
      <c r="B14365" t="s">
        <v>14590</v>
      </c>
      <c r="C14365" t="s">
        <v>14590</v>
      </c>
      <c r="D14365">
        <v>25</v>
      </c>
      <c r="E14365">
        <v>19</v>
      </c>
      <c r="F14365">
        <v>25</v>
      </c>
      <c r="G14365">
        <v>19</v>
      </c>
      <c r="H14365">
        <v>10</v>
      </c>
      <c r="I14365">
        <v>10</v>
      </c>
      <c r="J14365">
        <v>1080</v>
      </c>
      <c r="K14365" s="194">
        <v>1080</v>
      </c>
      <c r="L14365" t="s">
        <v>1083</v>
      </c>
      <c r="M14365" t="s">
        <v>1083</v>
      </c>
      <c r="N14365">
        <v>4</v>
      </c>
      <c r="O14365" t="s">
        <v>7876</v>
      </c>
      <c r="P14365" t="s">
        <v>10016</v>
      </c>
      <c r="Q14365">
        <v>4.0000000000000001E-3</v>
      </c>
      <c r="R14365" s="117" t="s">
        <v>14594</v>
      </c>
      <c r="S14365" s="117" t="s">
        <v>14589</v>
      </c>
      <c r="T14365" t="s">
        <v>12136</v>
      </c>
      <c r="U14365" t="s">
        <v>10772</v>
      </c>
    </row>
    <row r="14366" spans="1:21">
      <c r="A14366" s="117" t="s">
        <v>204</v>
      </c>
      <c r="B14366" t="s">
        <v>13815</v>
      </c>
      <c r="C14366" t="s">
        <v>13815</v>
      </c>
      <c r="D14366">
        <v>2</v>
      </c>
      <c r="E14366">
        <v>29</v>
      </c>
      <c r="F14366">
        <v>2</v>
      </c>
      <c r="G14366">
        <v>29</v>
      </c>
      <c r="H14366">
        <v>1</v>
      </c>
      <c r="I14366">
        <v>1</v>
      </c>
      <c r="J14366">
        <v>55</v>
      </c>
      <c r="K14366" s="194">
        <v>64</v>
      </c>
      <c r="L14366" t="s">
        <v>1083</v>
      </c>
      <c r="M14366" t="s">
        <v>1083</v>
      </c>
      <c r="N14366">
        <v>34</v>
      </c>
      <c r="O14366" t="s">
        <v>7876</v>
      </c>
      <c r="P14366" t="s">
        <v>10016</v>
      </c>
      <c r="Q14366">
        <v>3.4000000000000002E-2</v>
      </c>
      <c r="R14366" s="117" t="s">
        <v>14594</v>
      </c>
      <c r="S14366" s="117" t="s">
        <v>14589</v>
      </c>
      <c r="T14366" t="s">
        <v>12136</v>
      </c>
      <c r="U14366" t="s">
        <v>10772</v>
      </c>
    </row>
    <row r="14367" spans="1:21">
      <c r="A14367" s="117" t="s">
        <v>6366</v>
      </c>
      <c r="B14367" t="s">
        <v>14590</v>
      </c>
      <c r="C14367" t="s">
        <v>14590</v>
      </c>
      <c r="D14367">
        <v>82</v>
      </c>
      <c r="E14367">
        <v>76</v>
      </c>
      <c r="F14367">
        <v>82</v>
      </c>
      <c r="G14367">
        <v>76</v>
      </c>
      <c r="H14367">
        <v>10</v>
      </c>
      <c r="I14367">
        <v>10</v>
      </c>
      <c r="J14367">
        <v>999999</v>
      </c>
      <c r="K14367" s="194">
        <v>999999</v>
      </c>
      <c r="L14367" t="s">
        <v>1083</v>
      </c>
      <c r="M14367" t="s">
        <v>1083</v>
      </c>
      <c r="N14367">
        <v>37</v>
      </c>
      <c r="O14367" t="s">
        <v>7876</v>
      </c>
      <c r="P14367" t="s">
        <v>10016</v>
      </c>
      <c r="Q14367">
        <v>3.6999999999999998E-2</v>
      </c>
      <c r="R14367" s="117" t="s">
        <v>14594</v>
      </c>
      <c r="S14367" s="117" t="s">
        <v>14589</v>
      </c>
      <c r="T14367" t="s">
        <v>12136</v>
      </c>
      <c r="U14367" t="s">
        <v>10772</v>
      </c>
    </row>
    <row r="14368" spans="1:21">
      <c r="A14368" s="117" t="s">
        <v>6367</v>
      </c>
      <c r="B14368" t="s">
        <v>14590</v>
      </c>
      <c r="C14368" t="s">
        <v>14590</v>
      </c>
      <c r="D14368">
        <v>25</v>
      </c>
      <c r="E14368">
        <v>19</v>
      </c>
      <c r="F14368">
        <v>25</v>
      </c>
      <c r="G14368">
        <v>19</v>
      </c>
      <c r="H14368">
        <v>10</v>
      </c>
      <c r="I14368">
        <v>10</v>
      </c>
      <c r="J14368">
        <v>2</v>
      </c>
      <c r="K14368" s="194">
        <v>2</v>
      </c>
      <c r="L14368" t="s">
        <v>1083</v>
      </c>
      <c r="M14368" t="s">
        <v>1083</v>
      </c>
      <c r="N14368">
        <v>37</v>
      </c>
      <c r="O14368" t="s">
        <v>7876</v>
      </c>
      <c r="P14368" t="s">
        <v>10016</v>
      </c>
      <c r="Q14368">
        <v>3.6999999999999998E-2</v>
      </c>
      <c r="R14368" s="117" t="s">
        <v>14594</v>
      </c>
      <c r="S14368" s="117" t="s">
        <v>14589</v>
      </c>
      <c r="T14368" t="s">
        <v>12136</v>
      </c>
      <c r="U14368" t="s">
        <v>10772</v>
      </c>
    </row>
    <row r="14369" spans="1:21">
      <c r="A14369" s="117" t="s">
        <v>205</v>
      </c>
      <c r="B14369" t="s">
        <v>13815</v>
      </c>
      <c r="C14369" t="s">
        <v>13815</v>
      </c>
      <c r="D14369">
        <v>2</v>
      </c>
      <c r="E14369">
        <v>29</v>
      </c>
      <c r="F14369">
        <v>2</v>
      </c>
      <c r="G14369">
        <v>29</v>
      </c>
      <c r="H14369">
        <v>10</v>
      </c>
      <c r="I14369">
        <v>10</v>
      </c>
      <c r="J14369">
        <v>77</v>
      </c>
      <c r="K14369" s="194">
        <v>99</v>
      </c>
      <c r="L14369" t="s">
        <v>1083</v>
      </c>
      <c r="M14369" t="s">
        <v>1083</v>
      </c>
      <c r="N14369">
        <v>37</v>
      </c>
      <c r="O14369" t="s">
        <v>7876</v>
      </c>
      <c r="P14369" t="s">
        <v>10016</v>
      </c>
      <c r="Q14369">
        <v>3.6999999999999998E-2</v>
      </c>
      <c r="R14369" s="117" t="s">
        <v>14628</v>
      </c>
      <c r="S14369" s="117" t="s">
        <v>14589</v>
      </c>
      <c r="T14369" t="s">
        <v>12136</v>
      </c>
      <c r="U14369" t="s">
        <v>10772</v>
      </c>
    </row>
    <row r="14370" spans="1:21">
      <c r="A14370" s="117" t="s">
        <v>6368</v>
      </c>
      <c r="B14370" t="s">
        <v>14590</v>
      </c>
      <c r="C14370" t="s">
        <v>14590</v>
      </c>
      <c r="D14370">
        <v>25</v>
      </c>
      <c r="E14370">
        <v>19</v>
      </c>
      <c r="F14370">
        <v>25</v>
      </c>
      <c r="G14370">
        <v>19</v>
      </c>
      <c r="H14370">
        <v>10</v>
      </c>
      <c r="I14370">
        <v>10</v>
      </c>
      <c r="J14370">
        <v>540</v>
      </c>
      <c r="K14370" s="194">
        <v>540</v>
      </c>
      <c r="L14370" t="s">
        <v>1083</v>
      </c>
      <c r="M14370" t="s">
        <v>1083</v>
      </c>
      <c r="N14370">
        <v>37</v>
      </c>
      <c r="O14370" t="s">
        <v>7876</v>
      </c>
      <c r="P14370" t="s">
        <v>10016</v>
      </c>
      <c r="Q14370">
        <v>3.6999999999999998E-2</v>
      </c>
      <c r="R14370" s="117" t="s">
        <v>14594</v>
      </c>
      <c r="S14370" s="117" t="s">
        <v>14589</v>
      </c>
      <c r="T14370" t="s">
        <v>12136</v>
      </c>
      <c r="U14370" t="s">
        <v>10773</v>
      </c>
    </row>
    <row r="14371" spans="1:21">
      <c r="A14371" s="117" t="s">
        <v>206</v>
      </c>
      <c r="B14371" t="s">
        <v>13815</v>
      </c>
      <c r="C14371" t="s">
        <v>13815</v>
      </c>
      <c r="D14371">
        <v>2</v>
      </c>
      <c r="E14371">
        <v>29</v>
      </c>
      <c r="F14371">
        <v>2</v>
      </c>
      <c r="G14371">
        <v>29</v>
      </c>
      <c r="H14371">
        <v>1</v>
      </c>
      <c r="I14371">
        <v>1</v>
      </c>
      <c r="J14371">
        <v>242</v>
      </c>
      <c r="K14371" s="194">
        <v>22</v>
      </c>
      <c r="L14371" t="s">
        <v>1083</v>
      </c>
      <c r="M14371" t="s">
        <v>1083</v>
      </c>
      <c r="N14371">
        <v>37</v>
      </c>
      <c r="O14371" t="s">
        <v>7876</v>
      </c>
      <c r="P14371" t="s">
        <v>10016</v>
      </c>
      <c r="Q14371">
        <v>3.6999999999999998E-2</v>
      </c>
      <c r="R14371" s="117" t="s">
        <v>14594</v>
      </c>
      <c r="S14371" s="117" t="s">
        <v>14589</v>
      </c>
      <c r="T14371" t="s">
        <v>12136</v>
      </c>
      <c r="U14371" t="s">
        <v>10772</v>
      </c>
    </row>
    <row r="14372" spans="1:21">
      <c r="A14372" s="117" t="s">
        <v>6369</v>
      </c>
      <c r="B14372" t="s">
        <v>14590</v>
      </c>
      <c r="C14372" t="s">
        <v>14590</v>
      </c>
      <c r="D14372">
        <v>82</v>
      </c>
      <c r="E14372">
        <v>76</v>
      </c>
      <c r="F14372">
        <v>82</v>
      </c>
      <c r="G14372">
        <v>76</v>
      </c>
      <c r="H14372">
        <v>1</v>
      </c>
      <c r="I14372">
        <v>1</v>
      </c>
      <c r="J14372">
        <v>999999</v>
      </c>
      <c r="K14372" s="194">
        <v>999999</v>
      </c>
      <c r="L14372" t="s">
        <v>1083</v>
      </c>
      <c r="M14372" t="s">
        <v>1083</v>
      </c>
      <c r="N14372">
        <v>37</v>
      </c>
      <c r="O14372" t="s">
        <v>7876</v>
      </c>
      <c r="P14372" t="s">
        <v>10016</v>
      </c>
      <c r="Q14372">
        <v>3.6999999999999998E-2</v>
      </c>
      <c r="R14372" s="117" t="s">
        <v>14594</v>
      </c>
      <c r="S14372" s="117" t="s">
        <v>14589</v>
      </c>
      <c r="T14372" t="s">
        <v>12136</v>
      </c>
      <c r="U14372" t="s">
        <v>10772</v>
      </c>
    </row>
    <row r="14373" spans="1:21">
      <c r="A14373" s="117" t="s">
        <v>6370</v>
      </c>
      <c r="B14373" t="s">
        <v>14590</v>
      </c>
      <c r="C14373" t="s">
        <v>14590</v>
      </c>
      <c r="D14373">
        <v>25</v>
      </c>
      <c r="E14373">
        <v>19</v>
      </c>
      <c r="F14373">
        <v>25</v>
      </c>
      <c r="G14373">
        <v>19</v>
      </c>
      <c r="H14373">
        <v>10</v>
      </c>
      <c r="I14373">
        <v>10</v>
      </c>
      <c r="J14373">
        <v>270</v>
      </c>
      <c r="K14373" s="194">
        <v>270</v>
      </c>
      <c r="L14373" t="s">
        <v>1083</v>
      </c>
      <c r="M14373" t="s">
        <v>1083</v>
      </c>
      <c r="N14373">
        <v>40</v>
      </c>
      <c r="O14373" t="s">
        <v>7876</v>
      </c>
      <c r="P14373" t="s">
        <v>10016</v>
      </c>
      <c r="Q14373">
        <v>0.04</v>
      </c>
      <c r="R14373" s="117" t="s">
        <v>14594</v>
      </c>
      <c r="S14373" s="117" t="s">
        <v>14589</v>
      </c>
      <c r="T14373" t="s">
        <v>12136</v>
      </c>
      <c r="U14373" t="s">
        <v>10772</v>
      </c>
    </row>
    <row r="14374" spans="1:21">
      <c r="A14374" s="117" t="s">
        <v>25826</v>
      </c>
      <c r="B14374" t="s">
        <v>14590</v>
      </c>
      <c r="C14374" t="s">
        <v>14590</v>
      </c>
      <c r="D14374">
        <v>25</v>
      </c>
      <c r="E14374">
        <v>19</v>
      </c>
      <c r="F14374">
        <v>25</v>
      </c>
      <c r="G14374">
        <v>19</v>
      </c>
      <c r="H14374">
        <v>1</v>
      </c>
      <c r="I14374">
        <v>1</v>
      </c>
      <c r="J14374">
        <v>540</v>
      </c>
      <c r="K14374" s="194">
        <v>540</v>
      </c>
      <c r="L14374" t="s">
        <v>1083</v>
      </c>
      <c r="M14374" t="s">
        <v>1083</v>
      </c>
      <c r="N14374">
        <v>34</v>
      </c>
      <c r="O14374" t="s">
        <v>7876</v>
      </c>
      <c r="P14374" t="s">
        <v>10016</v>
      </c>
      <c r="Q14374">
        <v>3.4000000000000002E-2</v>
      </c>
      <c r="R14374" s="117" t="s">
        <v>14743</v>
      </c>
      <c r="S14374" s="117" t="s">
        <v>14589</v>
      </c>
      <c r="T14374" t="s">
        <v>12136</v>
      </c>
      <c r="U14374" t="s">
        <v>10773</v>
      </c>
    </row>
    <row r="14375" spans="1:21">
      <c r="A14375" s="117" t="s">
        <v>6371</v>
      </c>
      <c r="B14375" t="s">
        <v>14590</v>
      </c>
      <c r="C14375" t="s">
        <v>14590</v>
      </c>
      <c r="D14375">
        <v>25</v>
      </c>
      <c r="E14375">
        <v>19</v>
      </c>
      <c r="F14375">
        <v>25</v>
      </c>
      <c r="G14375">
        <v>19</v>
      </c>
      <c r="H14375">
        <v>1</v>
      </c>
      <c r="I14375">
        <v>1</v>
      </c>
      <c r="J14375">
        <v>540</v>
      </c>
      <c r="K14375" s="194">
        <v>540</v>
      </c>
      <c r="L14375" t="s">
        <v>1083</v>
      </c>
      <c r="M14375" t="s">
        <v>1083</v>
      </c>
      <c r="N14375">
        <v>37</v>
      </c>
      <c r="O14375" t="s">
        <v>7876</v>
      </c>
      <c r="P14375" t="s">
        <v>10016</v>
      </c>
      <c r="Q14375">
        <v>3.6999999999999998E-2</v>
      </c>
      <c r="R14375" s="117" t="s">
        <v>14594</v>
      </c>
      <c r="S14375" s="117" t="s">
        <v>14589</v>
      </c>
      <c r="T14375" t="s">
        <v>12136</v>
      </c>
      <c r="U14375" t="s">
        <v>10772</v>
      </c>
    </row>
    <row r="14376" spans="1:21">
      <c r="A14376" s="117" t="s">
        <v>6372</v>
      </c>
      <c r="B14376" t="s">
        <v>14590</v>
      </c>
      <c r="C14376" t="s">
        <v>14590</v>
      </c>
      <c r="D14376">
        <v>25</v>
      </c>
      <c r="E14376">
        <v>19</v>
      </c>
      <c r="F14376">
        <v>25</v>
      </c>
      <c r="G14376">
        <v>19</v>
      </c>
      <c r="H14376">
        <v>10</v>
      </c>
      <c r="I14376">
        <v>10</v>
      </c>
      <c r="J14376">
        <v>270</v>
      </c>
      <c r="K14376" s="194">
        <v>270</v>
      </c>
      <c r="L14376" t="s">
        <v>1083</v>
      </c>
      <c r="M14376" t="s">
        <v>1083</v>
      </c>
      <c r="N14376">
        <v>4</v>
      </c>
      <c r="O14376" t="s">
        <v>7876</v>
      </c>
      <c r="P14376" t="s">
        <v>10016</v>
      </c>
      <c r="Q14376">
        <v>4.0000000000000001E-3</v>
      </c>
      <c r="R14376" s="117" t="s">
        <v>14594</v>
      </c>
      <c r="S14376" s="117" t="s">
        <v>14589</v>
      </c>
      <c r="T14376" t="s">
        <v>12136</v>
      </c>
      <c r="U14376" t="s">
        <v>10772</v>
      </c>
    </row>
    <row r="14377" spans="1:21">
      <c r="A14377" s="117" t="s">
        <v>207</v>
      </c>
      <c r="B14377" t="s">
        <v>13815</v>
      </c>
      <c r="C14377" t="s">
        <v>13815</v>
      </c>
      <c r="D14377">
        <v>2</v>
      </c>
      <c r="E14377">
        <v>29</v>
      </c>
      <c r="F14377">
        <v>2</v>
      </c>
      <c r="G14377">
        <v>29</v>
      </c>
      <c r="H14377">
        <v>1</v>
      </c>
      <c r="I14377">
        <v>1</v>
      </c>
      <c r="J14377">
        <v>447</v>
      </c>
      <c r="K14377" s="194">
        <v>178</v>
      </c>
      <c r="L14377" t="s">
        <v>1083</v>
      </c>
      <c r="M14377" t="s">
        <v>1083</v>
      </c>
      <c r="N14377">
        <v>34</v>
      </c>
      <c r="O14377" t="s">
        <v>7876</v>
      </c>
      <c r="P14377" t="s">
        <v>10016</v>
      </c>
      <c r="Q14377">
        <v>3.4000000000000002E-2</v>
      </c>
      <c r="R14377" s="117" t="s">
        <v>14594</v>
      </c>
      <c r="S14377" s="117" t="s">
        <v>14589</v>
      </c>
      <c r="T14377" t="s">
        <v>12136</v>
      </c>
      <c r="U14377" t="s">
        <v>10772</v>
      </c>
    </row>
    <row r="14378" spans="1:21">
      <c r="A14378" s="117" t="s">
        <v>6373</v>
      </c>
      <c r="B14378" t="s">
        <v>14590</v>
      </c>
      <c r="C14378" t="s">
        <v>14590</v>
      </c>
      <c r="D14378">
        <v>25</v>
      </c>
      <c r="E14378">
        <v>19</v>
      </c>
      <c r="F14378">
        <v>25</v>
      </c>
      <c r="G14378">
        <v>19</v>
      </c>
      <c r="H14378">
        <v>1</v>
      </c>
      <c r="I14378">
        <v>1</v>
      </c>
      <c r="J14378">
        <v>25000</v>
      </c>
      <c r="K14378" s="194">
        <v>25000</v>
      </c>
      <c r="L14378" t="s">
        <v>1083</v>
      </c>
      <c r="M14378" t="s">
        <v>1083</v>
      </c>
      <c r="N14378">
        <v>0.6</v>
      </c>
      <c r="O14378" t="s">
        <v>7876</v>
      </c>
      <c r="P14378" t="s">
        <v>10023</v>
      </c>
      <c r="Q14378">
        <v>5.9999999999999995E-4</v>
      </c>
      <c r="R14378" s="117" t="s">
        <v>14594</v>
      </c>
      <c r="S14378" s="117" t="s">
        <v>14589</v>
      </c>
      <c r="T14378" t="s">
        <v>12136</v>
      </c>
      <c r="U14378" t="s">
        <v>10773</v>
      </c>
    </row>
    <row r="14379" spans="1:21">
      <c r="A14379" s="117" t="s">
        <v>208</v>
      </c>
      <c r="B14379" t="s">
        <v>13815</v>
      </c>
      <c r="C14379" t="s">
        <v>14590</v>
      </c>
      <c r="D14379">
        <v>2</v>
      </c>
      <c r="E14379">
        <v>29</v>
      </c>
      <c r="F14379">
        <v>25</v>
      </c>
      <c r="G14379">
        <v>19</v>
      </c>
      <c r="H14379">
        <v>10</v>
      </c>
      <c r="I14379">
        <v>10</v>
      </c>
      <c r="J14379">
        <v>843</v>
      </c>
      <c r="K14379" s="194">
        <v>10800</v>
      </c>
      <c r="L14379" t="s">
        <v>1083</v>
      </c>
      <c r="M14379" t="s">
        <v>1083</v>
      </c>
      <c r="N14379">
        <v>30</v>
      </c>
      <c r="O14379" t="s">
        <v>7876</v>
      </c>
      <c r="P14379" t="s">
        <v>10024</v>
      </c>
      <c r="Q14379">
        <v>0.03</v>
      </c>
      <c r="R14379" s="117" t="s">
        <v>14594</v>
      </c>
      <c r="S14379" s="117" t="s">
        <v>14589</v>
      </c>
      <c r="T14379" t="s">
        <v>12136</v>
      </c>
      <c r="U14379" t="s">
        <v>10772</v>
      </c>
    </row>
    <row r="14380" spans="1:21">
      <c r="A14380" s="117" t="s">
        <v>209</v>
      </c>
      <c r="B14380" t="s">
        <v>13815</v>
      </c>
      <c r="C14380" t="s">
        <v>13815</v>
      </c>
      <c r="D14380">
        <v>2</v>
      </c>
      <c r="E14380">
        <v>29</v>
      </c>
      <c r="F14380">
        <v>2</v>
      </c>
      <c r="G14380">
        <v>29</v>
      </c>
      <c r="H14380">
        <v>10</v>
      </c>
      <c r="I14380">
        <v>10</v>
      </c>
      <c r="J14380">
        <v>597</v>
      </c>
      <c r="K14380" s="194">
        <v>297</v>
      </c>
      <c r="L14380" t="s">
        <v>1083</v>
      </c>
      <c r="M14380" t="s">
        <v>1083</v>
      </c>
      <c r="N14380">
        <v>52</v>
      </c>
      <c r="O14380" t="s">
        <v>7876</v>
      </c>
      <c r="P14380" t="s">
        <v>10025</v>
      </c>
      <c r="Q14380">
        <v>5.1999999999999998E-2</v>
      </c>
      <c r="R14380" s="117" t="s">
        <v>14594</v>
      </c>
      <c r="S14380" s="117" t="s">
        <v>14589</v>
      </c>
      <c r="T14380" t="s">
        <v>12136</v>
      </c>
      <c r="U14380" t="s">
        <v>10772</v>
      </c>
    </row>
    <row r="14381" spans="1:21">
      <c r="A14381" s="117" t="s">
        <v>210</v>
      </c>
      <c r="B14381" t="s">
        <v>13815</v>
      </c>
      <c r="C14381" t="s">
        <v>13815</v>
      </c>
      <c r="D14381">
        <v>2</v>
      </c>
      <c r="E14381">
        <v>29</v>
      </c>
      <c r="F14381">
        <v>2</v>
      </c>
      <c r="G14381">
        <v>29</v>
      </c>
      <c r="H14381">
        <v>10</v>
      </c>
      <c r="I14381">
        <v>10</v>
      </c>
      <c r="J14381">
        <v>136</v>
      </c>
      <c r="K14381" s="194">
        <v>246</v>
      </c>
      <c r="L14381" t="s">
        <v>1083</v>
      </c>
      <c r="M14381" t="s">
        <v>1083</v>
      </c>
      <c r="N14381">
        <v>52</v>
      </c>
      <c r="O14381" t="s">
        <v>7876</v>
      </c>
      <c r="P14381" t="s">
        <v>10026</v>
      </c>
      <c r="Q14381">
        <v>5.1999999999999998E-2</v>
      </c>
      <c r="R14381" s="117" t="s">
        <v>14628</v>
      </c>
      <c r="S14381" s="117" t="s">
        <v>14589</v>
      </c>
      <c r="T14381" t="s">
        <v>12136</v>
      </c>
      <c r="U14381" t="s">
        <v>10772</v>
      </c>
    </row>
    <row r="14382" spans="1:21">
      <c r="A14382" s="117" t="s">
        <v>211</v>
      </c>
      <c r="B14382" t="s">
        <v>13815</v>
      </c>
      <c r="C14382" t="s">
        <v>14590</v>
      </c>
      <c r="D14382">
        <v>2</v>
      </c>
      <c r="E14382">
        <v>29</v>
      </c>
      <c r="F14382">
        <v>25</v>
      </c>
      <c r="G14382">
        <v>19</v>
      </c>
      <c r="H14382">
        <v>10</v>
      </c>
      <c r="I14382">
        <v>10</v>
      </c>
      <c r="J14382">
        <v>170</v>
      </c>
      <c r="K14382" s="194">
        <v>43200</v>
      </c>
      <c r="L14382" t="s">
        <v>1083</v>
      </c>
      <c r="M14382" t="s">
        <v>1083</v>
      </c>
      <c r="N14382">
        <v>54</v>
      </c>
      <c r="O14382" t="s">
        <v>7876</v>
      </c>
      <c r="P14382" t="s">
        <v>10027</v>
      </c>
      <c r="Q14382">
        <v>5.3999999999999999E-2</v>
      </c>
      <c r="R14382" s="117" t="s">
        <v>14628</v>
      </c>
      <c r="S14382" s="117" t="s">
        <v>14589</v>
      </c>
      <c r="T14382" t="s">
        <v>12136</v>
      </c>
      <c r="U14382" t="s">
        <v>10772</v>
      </c>
    </row>
    <row r="14383" spans="1:21">
      <c r="A14383" s="117" t="s">
        <v>212</v>
      </c>
      <c r="B14383" t="s">
        <v>13815</v>
      </c>
      <c r="C14383" t="s">
        <v>14590</v>
      </c>
      <c r="D14383">
        <v>2</v>
      </c>
      <c r="E14383">
        <v>29</v>
      </c>
      <c r="F14383">
        <v>25</v>
      </c>
      <c r="G14383">
        <v>19</v>
      </c>
      <c r="H14383">
        <v>10</v>
      </c>
      <c r="I14383">
        <v>10</v>
      </c>
      <c r="J14383">
        <v>102</v>
      </c>
      <c r="K14383" s="194">
        <v>8680</v>
      </c>
      <c r="L14383" t="s">
        <v>1083</v>
      </c>
      <c r="M14383" t="s">
        <v>1083</v>
      </c>
      <c r="N14383">
        <v>48</v>
      </c>
      <c r="O14383" t="s">
        <v>7876</v>
      </c>
      <c r="P14383" t="s">
        <v>10028</v>
      </c>
      <c r="Q14383">
        <v>4.8000000000000001E-2</v>
      </c>
      <c r="R14383" s="117" t="s">
        <v>14743</v>
      </c>
      <c r="S14383" s="117" t="s">
        <v>14589</v>
      </c>
      <c r="T14383" t="s">
        <v>12136</v>
      </c>
      <c r="U14383" t="s">
        <v>10772</v>
      </c>
    </row>
    <row r="14384" spans="1:21">
      <c r="A14384" s="117" t="s">
        <v>6374</v>
      </c>
      <c r="B14384" t="s">
        <v>14590</v>
      </c>
      <c r="C14384" t="s">
        <v>14590</v>
      </c>
      <c r="D14384">
        <v>25</v>
      </c>
      <c r="E14384">
        <v>19</v>
      </c>
      <c r="F14384">
        <v>25</v>
      </c>
      <c r="G14384">
        <v>19</v>
      </c>
      <c r="H14384">
        <v>10</v>
      </c>
      <c r="I14384">
        <v>10</v>
      </c>
      <c r="J14384">
        <v>6590</v>
      </c>
      <c r="K14384" s="194">
        <v>6590</v>
      </c>
      <c r="L14384" t="s">
        <v>1083</v>
      </c>
      <c r="M14384" t="s">
        <v>1083</v>
      </c>
      <c r="N14384">
        <v>61</v>
      </c>
      <c r="O14384" t="s">
        <v>7876</v>
      </c>
      <c r="P14384" t="s">
        <v>10028</v>
      </c>
      <c r="Q14384">
        <v>6.0999999999999999E-2</v>
      </c>
      <c r="R14384" s="117" t="s">
        <v>14594</v>
      </c>
      <c r="S14384" s="117" t="s">
        <v>14589</v>
      </c>
      <c r="T14384" t="s">
        <v>12136</v>
      </c>
      <c r="U14384" t="s">
        <v>10772</v>
      </c>
    </row>
    <row r="14385" spans="1:21">
      <c r="A14385" s="117" t="s">
        <v>227</v>
      </c>
      <c r="B14385" t="s">
        <v>13815</v>
      </c>
      <c r="C14385" t="s">
        <v>14590</v>
      </c>
      <c r="D14385">
        <v>2</v>
      </c>
      <c r="E14385">
        <v>29</v>
      </c>
      <c r="F14385">
        <v>25</v>
      </c>
      <c r="G14385">
        <v>19</v>
      </c>
      <c r="H14385">
        <v>10</v>
      </c>
      <c r="I14385">
        <v>10</v>
      </c>
      <c r="J14385">
        <v>45</v>
      </c>
      <c r="K14385" s="194">
        <v>44800</v>
      </c>
      <c r="L14385" t="s">
        <v>1083</v>
      </c>
      <c r="M14385" t="s">
        <v>1083</v>
      </c>
      <c r="N14385">
        <v>66</v>
      </c>
      <c r="O14385" t="s">
        <v>7876</v>
      </c>
      <c r="P14385" t="s">
        <v>10029</v>
      </c>
      <c r="Q14385">
        <v>6.6000000000000003E-2</v>
      </c>
      <c r="R14385" s="117" t="s">
        <v>14594</v>
      </c>
      <c r="S14385" s="117" t="s">
        <v>14589</v>
      </c>
      <c r="T14385" t="s">
        <v>12136</v>
      </c>
      <c r="U14385" t="s">
        <v>10772</v>
      </c>
    </row>
    <row r="14386" spans="1:21">
      <c r="A14386" s="117" t="s">
        <v>6375</v>
      </c>
      <c r="B14386" t="s">
        <v>14590</v>
      </c>
      <c r="C14386" t="s">
        <v>14590</v>
      </c>
      <c r="D14386">
        <v>25</v>
      </c>
      <c r="E14386">
        <v>19</v>
      </c>
      <c r="F14386">
        <v>25</v>
      </c>
      <c r="G14386">
        <v>19</v>
      </c>
      <c r="H14386">
        <v>10</v>
      </c>
      <c r="I14386">
        <v>10</v>
      </c>
      <c r="J14386">
        <v>13280</v>
      </c>
      <c r="K14386" s="194">
        <v>13280</v>
      </c>
      <c r="L14386" t="s">
        <v>1083</v>
      </c>
      <c r="M14386" t="s">
        <v>1083</v>
      </c>
      <c r="N14386">
        <v>5</v>
      </c>
      <c r="O14386" t="s">
        <v>7876</v>
      </c>
      <c r="P14386" t="s">
        <v>10030</v>
      </c>
      <c r="Q14386">
        <v>5.0000000000000001E-3</v>
      </c>
      <c r="R14386" s="117" t="s">
        <v>14594</v>
      </c>
      <c r="S14386" s="117" t="s">
        <v>14589</v>
      </c>
      <c r="T14386" t="s">
        <v>12136</v>
      </c>
      <c r="U14386" t="s">
        <v>10772</v>
      </c>
    </row>
    <row r="14387" spans="1:21">
      <c r="A14387" s="117" t="s">
        <v>6376</v>
      </c>
      <c r="B14387" t="s">
        <v>14590</v>
      </c>
      <c r="C14387" t="s">
        <v>14590</v>
      </c>
      <c r="D14387">
        <v>25</v>
      </c>
      <c r="E14387">
        <v>19</v>
      </c>
      <c r="F14387">
        <v>25</v>
      </c>
      <c r="G14387">
        <v>19</v>
      </c>
      <c r="H14387">
        <v>10</v>
      </c>
      <c r="I14387">
        <v>10</v>
      </c>
      <c r="J14387">
        <v>13200</v>
      </c>
      <c r="K14387" s="194">
        <v>13200</v>
      </c>
      <c r="L14387" t="s">
        <v>1083</v>
      </c>
      <c r="M14387" t="s">
        <v>1083</v>
      </c>
      <c r="N14387">
        <v>3</v>
      </c>
      <c r="O14387" t="s">
        <v>7876</v>
      </c>
      <c r="P14387" t="s">
        <v>10031</v>
      </c>
      <c r="Q14387">
        <v>3.0000000000000001E-3</v>
      </c>
      <c r="R14387" s="117" t="s">
        <v>14594</v>
      </c>
      <c r="S14387" s="117" t="s">
        <v>14589</v>
      </c>
      <c r="T14387" t="s">
        <v>12136</v>
      </c>
      <c r="U14387" t="s">
        <v>10772</v>
      </c>
    </row>
    <row r="14388" spans="1:21">
      <c r="A14388" s="117" t="s">
        <v>6377</v>
      </c>
      <c r="B14388" t="s">
        <v>14590</v>
      </c>
      <c r="C14388" t="s">
        <v>14590</v>
      </c>
      <c r="D14388">
        <v>25</v>
      </c>
      <c r="E14388">
        <v>19</v>
      </c>
      <c r="F14388">
        <v>25</v>
      </c>
      <c r="G14388">
        <v>19</v>
      </c>
      <c r="H14388">
        <v>10</v>
      </c>
      <c r="I14388">
        <v>10</v>
      </c>
      <c r="J14388">
        <v>6000</v>
      </c>
      <c r="K14388" s="194">
        <v>6000</v>
      </c>
      <c r="L14388" t="s">
        <v>1083</v>
      </c>
      <c r="M14388" t="s">
        <v>1083</v>
      </c>
      <c r="N14388">
        <v>5</v>
      </c>
      <c r="O14388" t="s">
        <v>7876</v>
      </c>
      <c r="P14388" t="s">
        <v>10032</v>
      </c>
      <c r="Q14388">
        <v>5.0000000000000001E-3</v>
      </c>
      <c r="R14388" s="117" t="s">
        <v>14594</v>
      </c>
      <c r="S14388" s="117" t="s">
        <v>14589</v>
      </c>
      <c r="T14388" t="s">
        <v>12136</v>
      </c>
      <c r="U14388" t="s">
        <v>10772</v>
      </c>
    </row>
    <row r="14389" spans="1:21">
      <c r="A14389" s="117" t="s">
        <v>23228</v>
      </c>
      <c r="B14389" t="s">
        <v>14590</v>
      </c>
      <c r="C14389" t="s">
        <v>14590</v>
      </c>
      <c r="D14389">
        <v>25</v>
      </c>
      <c r="E14389">
        <v>19</v>
      </c>
      <c r="F14389">
        <v>25</v>
      </c>
      <c r="G14389">
        <v>19</v>
      </c>
      <c r="H14389">
        <v>10</v>
      </c>
      <c r="I14389">
        <v>10</v>
      </c>
      <c r="J14389">
        <v>666</v>
      </c>
      <c r="K14389" s="194">
        <v>666</v>
      </c>
      <c r="L14389" t="s">
        <v>1083</v>
      </c>
      <c r="M14389" t="s">
        <v>1083</v>
      </c>
      <c r="N14389">
        <v>3</v>
      </c>
      <c r="O14389" t="s">
        <v>7876</v>
      </c>
      <c r="P14389" t="s">
        <v>23229</v>
      </c>
      <c r="Q14389">
        <v>3.0000000000000001E-3</v>
      </c>
      <c r="R14389" s="117" t="s">
        <v>14594</v>
      </c>
      <c r="S14389" s="117" t="s">
        <v>14589</v>
      </c>
      <c r="T14389" t="s">
        <v>12136</v>
      </c>
      <c r="U14389" t="s">
        <v>10772</v>
      </c>
    </row>
    <row r="14390" spans="1:21">
      <c r="A14390" s="117" t="s">
        <v>6378</v>
      </c>
      <c r="B14390" t="s">
        <v>14590</v>
      </c>
      <c r="C14390" t="s">
        <v>14590</v>
      </c>
      <c r="D14390">
        <v>25</v>
      </c>
      <c r="E14390">
        <v>19</v>
      </c>
      <c r="F14390">
        <v>25</v>
      </c>
      <c r="G14390">
        <v>19</v>
      </c>
      <c r="H14390">
        <v>10</v>
      </c>
      <c r="I14390">
        <v>10</v>
      </c>
      <c r="J14390">
        <v>1820</v>
      </c>
      <c r="K14390" s="194">
        <v>1820</v>
      </c>
      <c r="L14390" t="s">
        <v>1083</v>
      </c>
      <c r="M14390" t="s">
        <v>1083</v>
      </c>
      <c r="N14390">
        <v>2</v>
      </c>
      <c r="O14390" t="s">
        <v>7876</v>
      </c>
      <c r="P14390" t="s">
        <v>10033</v>
      </c>
      <c r="Q14390">
        <v>2E-3</v>
      </c>
      <c r="R14390" s="117" t="s">
        <v>14594</v>
      </c>
      <c r="S14390" s="117" t="s">
        <v>14589</v>
      </c>
      <c r="T14390" t="s">
        <v>12136</v>
      </c>
      <c r="U14390" t="s">
        <v>10772</v>
      </c>
    </row>
    <row r="14391" spans="1:21">
      <c r="A14391" s="117" t="s">
        <v>6379</v>
      </c>
      <c r="B14391" t="s">
        <v>14590</v>
      </c>
      <c r="C14391" t="s">
        <v>14590</v>
      </c>
      <c r="D14391">
        <v>25</v>
      </c>
      <c r="E14391">
        <v>19</v>
      </c>
      <c r="F14391">
        <v>25</v>
      </c>
      <c r="G14391">
        <v>19</v>
      </c>
      <c r="H14391">
        <v>1</v>
      </c>
      <c r="I14391">
        <v>1</v>
      </c>
      <c r="J14391">
        <v>3663</v>
      </c>
      <c r="K14391" s="194">
        <v>3663</v>
      </c>
      <c r="L14391" t="s">
        <v>1083</v>
      </c>
      <c r="M14391" t="s">
        <v>1083</v>
      </c>
      <c r="N14391">
        <v>2</v>
      </c>
      <c r="O14391" t="s">
        <v>7876</v>
      </c>
      <c r="P14391" t="s">
        <v>10034</v>
      </c>
      <c r="Q14391">
        <v>2E-3</v>
      </c>
      <c r="R14391" s="117" t="s">
        <v>14594</v>
      </c>
      <c r="S14391" s="117" t="s">
        <v>14589</v>
      </c>
      <c r="T14391" t="s">
        <v>12136</v>
      </c>
      <c r="U14391" t="s">
        <v>10773</v>
      </c>
    </row>
    <row r="14392" spans="1:21">
      <c r="A14392" s="117" t="s">
        <v>6380</v>
      </c>
      <c r="B14392" t="s">
        <v>14590</v>
      </c>
      <c r="C14392" t="s">
        <v>14590</v>
      </c>
      <c r="D14392">
        <v>25</v>
      </c>
      <c r="E14392">
        <v>19</v>
      </c>
      <c r="F14392">
        <v>25</v>
      </c>
      <c r="G14392">
        <v>19</v>
      </c>
      <c r="H14392">
        <v>10</v>
      </c>
      <c r="I14392">
        <v>10</v>
      </c>
      <c r="J14392">
        <v>6190</v>
      </c>
      <c r="K14392" s="194">
        <v>6190</v>
      </c>
      <c r="L14392" t="s">
        <v>1083</v>
      </c>
      <c r="M14392" t="s">
        <v>1083</v>
      </c>
      <c r="N14392">
        <v>2</v>
      </c>
      <c r="O14392" t="s">
        <v>7876</v>
      </c>
      <c r="P14392" t="s">
        <v>10035</v>
      </c>
      <c r="Q14392">
        <v>2E-3</v>
      </c>
      <c r="R14392" s="117" t="s">
        <v>14594</v>
      </c>
      <c r="S14392" s="117" t="s">
        <v>14589</v>
      </c>
      <c r="T14392" t="s">
        <v>12136</v>
      </c>
      <c r="U14392" t="s">
        <v>10772</v>
      </c>
    </row>
    <row r="14393" spans="1:21">
      <c r="A14393" s="117" t="s">
        <v>6381</v>
      </c>
      <c r="B14393" t="s">
        <v>14590</v>
      </c>
      <c r="C14393" t="s">
        <v>14590</v>
      </c>
      <c r="D14393">
        <v>25</v>
      </c>
      <c r="E14393">
        <v>19</v>
      </c>
      <c r="F14393">
        <v>25</v>
      </c>
      <c r="G14393">
        <v>19</v>
      </c>
      <c r="H14393">
        <v>10</v>
      </c>
      <c r="I14393">
        <v>10</v>
      </c>
      <c r="J14393">
        <v>2470</v>
      </c>
      <c r="K14393" s="194">
        <v>2470</v>
      </c>
      <c r="L14393" t="s">
        <v>1083</v>
      </c>
      <c r="M14393" t="s">
        <v>1083</v>
      </c>
      <c r="N14393">
        <v>1</v>
      </c>
      <c r="O14393" t="s">
        <v>7876</v>
      </c>
      <c r="P14393" t="s">
        <v>10036</v>
      </c>
      <c r="Q14393">
        <v>1E-3</v>
      </c>
      <c r="R14393" s="117" t="s">
        <v>14594</v>
      </c>
      <c r="S14393" s="117" t="s">
        <v>14589</v>
      </c>
      <c r="T14393" t="s">
        <v>12136</v>
      </c>
      <c r="U14393" t="s">
        <v>10772</v>
      </c>
    </row>
    <row r="14394" spans="1:21">
      <c r="A14394" s="117" t="s">
        <v>6382</v>
      </c>
      <c r="B14394" t="s">
        <v>14590</v>
      </c>
      <c r="C14394" t="s">
        <v>14590</v>
      </c>
      <c r="D14394">
        <v>25</v>
      </c>
      <c r="E14394">
        <v>19</v>
      </c>
      <c r="F14394">
        <v>25</v>
      </c>
      <c r="G14394">
        <v>19</v>
      </c>
      <c r="H14394">
        <v>10</v>
      </c>
      <c r="I14394">
        <v>10</v>
      </c>
      <c r="J14394">
        <v>3500</v>
      </c>
      <c r="K14394" s="194">
        <v>3500</v>
      </c>
      <c r="L14394" t="s">
        <v>1083</v>
      </c>
      <c r="M14394" t="s">
        <v>1083</v>
      </c>
      <c r="N14394">
        <v>2</v>
      </c>
      <c r="O14394" t="s">
        <v>7876</v>
      </c>
      <c r="P14394" t="s">
        <v>16143</v>
      </c>
      <c r="Q14394">
        <v>2E-3</v>
      </c>
      <c r="R14394" s="117" t="s">
        <v>14594</v>
      </c>
      <c r="S14394" s="117" t="s">
        <v>14589</v>
      </c>
      <c r="T14394" t="s">
        <v>12136</v>
      </c>
      <c r="U14394" t="s">
        <v>10772</v>
      </c>
    </row>
    <row r="14395" spans="1:21">
      <c r="A14395" s="117" t="s">
        <v>21984</v>
      </c>
      <c r="B14395" t="s">
        <v>14590</v>
      </c>
      <c r="C14395" t="s">
        <v>14590</v>
      </c>
      <c r="D14395">
        <v>28</v>
      </c>
      <c r="E14395">
        <v>22</v>
      </c>
      <c r="F14395">
        <v>28</v>
      </c>
      <c r="G14395">
        <v>22</v>
      </c>
      <c r="H14395">
        <v>100</v>
      </c>
      <c r="I14395">
        <v>100</v>
      </c>
      <c r="J14395">
        <v>0</v>
      </c>
      <c r="K14395" s="194">
        <v>0</v>
      </c>
      <c r="L14395" t="s">
        <v>1075</v>
      </c>
      <c r="M14395" t="s">
        <v>1075</v>
      </c>
      <c r="N14395">
        <v>6</v>
      </c>
      <c r="O14395" t="s">
        <v>7876</v>
      </c>
      <c r="Q14395">
        <v>6.0000000000000001E-3</v>
      </c>
      <c r="R14395" s="117" t="s">
        <v>14687</v>
      </c>
      <c r="S14395" s="117" t="s">
        <v>14688</v>
      </c>
      <c r="T14395" t="s">
        <v>13996</v>
      </c>
      <c r="U14395" t="s">
        <v>10772</v>
      </c>
    </row>
    <row r="14396" spans="1:21">
      <c r="A14396" s="117" t="s">
        <v>21985</v>
      </c>
      <c r="B14396" t="s">
        <v>14590</v>
      </c>
      <c r="C14396" t="s">
        <v>14590</v>
      </c>
      <c r="D14396">
        <v>28</v>
      </c>
      <c r="E14396">
        <v>22</v>
      </c>
      <c r="F14396">
        <v>28</v>
      </c>
      <c r="G14396">
        <v>22</v>
      </c>
      <c r="H14396">
        <v>100</v>
      </c>
      <c r="I14396">
        <v>100</v>
      </c>
      <c r="J14396">
        <v>0</v>
      </c>
      <c r="K14396" s="194">
        <v>0</v>
      </c>
      <c r="L14396" t="s">
        <v>1075</v>
      </c>
      <c r="M14396" t="s">
        <v>1075</v>
      </c>
      <c r="N14396">
        <v>17.5</v>
      </c>
      <c r="O14396" t="s">
        <v>7876</v>
      </c>
      <c r="Q14396">
        <v>1.7500000000000002E-2</v>
      </c>
      <c r="R14396" s="117" t="s">
        <v>14687</v>
      </c>
      <c r="S14396" s="117" t="s">
        <v>14688</v>
      </c>
      <c r="T14396" t="s">
        <v>13996</v>
      </c>
      <c r="U14396" t="s">
        <v>10772</v>
      </c>
    </row>
    <row r="14397" spans="1:21">
      <c r="A14397" s="117" t="s">
        <v>21366</v>
      </c>
      <c r="B14397" t="s">
        <v>14590</v>
      </c>
      <c r="C14397" t="s">
        <v>14590</v>
      </c>
      <c r="D14397">
        <v>28</v>
      </c>
      <c r="E14397">
        <v>22</v>
      </c>
      <c r="F14397">
        <v>28</v>
      </c>
      <c r="G14397">
        <v>22</v>
      </c>
      <c r="H14397">
        <v>300</v>
      </c>
      <c r="I14397">
        <v>300</v>
      </c>
      <c r="J14397">
        <v>0</v>
      </c>
      <c r="K14397" s="194">
        <v>0</v>
      </c>
      <c r="L14397" t="s">
        <v>1075</v>
      </c>
      <c r="M14397" t="s">
        <v>1075</v>
      </c>
      <c r="N14397">
        <v>16.667000000000002</v>
      </c>
      <c r="O14397" t="s">
        <v>7876</v>
      </c>
      <c r="Q14397">
        <v>1.6667000000000001E-2</v>
      </c>
      <c r="R14397" s="117" t="s">
        <v>14944</v>
      </c>
      <c r="S14397" s="117" t="s">
        <v>14688</v>
      </c>
      <c r="T14397" t="s">
        <v>13996</v>
      </c>
      <c r="U14397" t="s">
        <v>10772</v>
      </c>
    </row>
    <row r="14398" spans="1:21">
      <c r="A14398" s="117" t="s">
        <v>21367</v>
      </c>
      <c r="B14398" t="s">
        <v>14590</v>
      </c>
      <c r="C14398" t="s">
        <v>14590</v>
      </c>
      <c r="D14398">
        <v>28</v>
      </c>
      <c r="E14398">
        <v>22</v>
      </c>
      <c r="F14398">
        <v>28</v>
      </c>
      <c r="G14398">
        <v>22</v>
      </c>
      <c r="H14398">
        <v>200</v>
      </c>
      <c r="I14398">
        <v>200</v>
      </c>
      <c r="J14398">
        <v>0</v>
      </c>
      <c r="K14398" s="194">
        <v>0</v>
      </c>
      <c r="L14398" t="s">
        <v>1075</v>
      </c>
      <c r="M14398" t="s">
        <v>1075</v>
      </c>
      <c r="N14398">
        <v>59.5</v>
      </c>
      <c r="O14398" t="s">
        <v>7876</v>
      </c>
      <c r="Q14398">
        <v>5.9499999999999997E-2</v>
      </c>
      <c r="R14398" s="117" t="s">
        <v>14944</v>
      </c>
      <c r="S14398" s="117" t="s">
        <v>14688</v>
      </c>
      <c r="T14398" t="s">
        <v>13996</v>
      </c>
      <c r="U14398" t="s">
        <v>10772</v>
      </c>
    </row>
    <row r="14399" spans="1:21">
      <c r="A14399" s="117" t="s">
        <v>21368</v>
      </c>
      <c r="B14399" t="s">
        <v>14590</v>
      </c>
      <c r="C14399" t="s">
        <v>14590</v>
      </c>
      <c r="D14399">
        <v>28</v>
      </c>
      <c r="E14399">
        <v>22</v>
      </c>
      <c r="F14399">
        <v>28</v>
      </c>
      <c r="G14399">
        <v>22</v>
      </c>
      <c r="H14399">
        <v>200</v>
      </c>
      <c r="I14399">
        <v>200</v>
      </c>
      <c r="J14399">
        <v>0</v>
      </c>
      <c r="K14399" s="194">
        <v>0</v>
      </c>
      <c r="L14399" t="s">
        <v>1075</v>
      </c>
      <c r="M14399" t="s">
        <v>1075</v>
      </c>
      <c r="N14399">
        <v>59.5</v>
      </c>
      <c r="O14399" t="s">
        <v>7876</v>
      </c>
      <c r="Q14399">
        <v>5.9499999999999997E-2</v>
      </c>
      <c r="R14399" s="117" t="s">
        <v>14944</v>
      </c>
      <c r="S14399" s="117" t="s">
        <v>14688</v>
      </c>
      <c r="T14399" t="s">
        <v>13996</v>
      </c>
      <c r="U14399" t="s">
        <v>10772</v>
      </c>
    </row>
    <row r="14400" spans="1:21">
      <c r="A14400" s="117" t="s">
        <v>21369</v>
      </c>
      <c r="B14400" t="s">
        <v>14590</v>
      </c>
      <c r="C14400" t="s">
        <v>14590</v>
      </c>
      <c r="D14400">
        <v>28</v>
      </c>
      <c r="E14400">
        <v>22</v>
      </c>
      <c r="F14400">
        <v>28</v>
      </c>
      <c r="G14400">
        <v>22</v>
      </c>
      <c r="H14400">
        <v>200</v>
      </c>
      <c r="I14400">
        <v>200</v>
      </c>
      <c r="J14400">
        <v>0</v>
      </c>
      <c r="K14400" s="194">
        <v>0</v>
      </c>
      <c r="L14400" t="s">
        <v>1075</v>
      </c>
      <c r="M14400" t="s">
        <v>1075</v>
      </c>
      <c r="N14400">
        <v>59.5</v>
      </c>
      <c r="O14400" t="s">
        <v>7876</v>
      </c>
      <c r="Q14400">
        <v>5.9499999999999997E-2</v>
      </c>
      <c r="R14400" s="117" t="s">
        <v>14944</v>
      </c>
      <c r="S14400" s="117" t="s">
        <v>14688</v>
      </c>
      <c r="T14400" t="s">
        <v>13996</v>
      </c>
      <c r="U14400" t="s">
        <v>10772</v>
      </c>
    </row>
    <row r="14401" spans="1:21">
      <c r="A14401" s="117" t="s">
        <v>21370</v>
      </c>
      <c r="B14401" t="s">
        <v>14590</v>
      </c>
      <c r="C14401" t="s">
        <v>14590</v>
      </c>
      <c r="D14401">
        <v>28</v>
      </c>
      <c r="E14401">
        <v>22</v>
      </c>
      <c r="F14401">
        <v>28</v>
      </c>
      <c r="G14401">
        <v>22</v>
      </c>
      <c r="H14401">
        <v>200</v>
      </c>
      <c r="I14401">
        <v>200</v>
      </c>
      <c r="J14401">
        <v>0</v>
      </c>
      <c r="K14401" s="194">
        <v>0</v>
      </c>
      <c r="L14401" t="s">
        <v>1075</v>
      </c>
      <c r="M14401" t="s">
        <v>1075</v>
      </c>
      <c r="N14401">
        <v>59.5</v>
      </c>
      <c r="O14401" t="s">
        <v>7876</v>
      </c>
      <c r="Q14401">
        <v>5.9499999999999997E-2</v>
      </c>
      <c r="R14401" s="117" t="s">
        <v>14944</v>
      </c>
      <c r="S14401" s="117" t="s">
        <v>14688</v>
      </c>
      <c r="T14401" t="s">
        <v>13996</v>
      </c>
      <c r="U14401" t="s">
        <v>10772</v>
      </c>
    </row>
    <row r="14402" spans="1:21">
      <c r="A14402" s="117" t="s">
        <v>21371</v>
      </c>
      <c r="B14402" t="s">
        <v>14590</v>
      </c>
      <c r="C14402" t="s">
        <v>14590</v>
      </c>
      <c r="D14402">
        <v>28</v>
      </c>
      <c r="E14402">
        <v>22</v>
      </c>
      <c r="F14402">
        <v>28</v>
      </c>
      <c r="G14402">
        <v>22</v>
      </c>
      <c r="H14402">
        <v>72</v>
      </c>
      <c r="I14402">
        <v>72</v>
      </c>
      <c r="J14402">
        <v>0</v>
      </c>
      <c r="K14402" s="194">
        <v>0</v>
      </c>
      <c r="L14402" t="s">
        <v>1075</v>
      </c>
      <c r="M14402" t="s">
        <v>1075</v>
      </c>
      <c r="N14402">
        <v>110</v>
      </c>
      <c r="O14402" t="s">
        <v>7876</v>
      </c>
      <c r="P14402" t="s">
        <v>21372</v>
      </c>
      <c r="Q14402">
        <v>0.11</v>
      </c>
      <c r="R14402" s="117" t="s">
        <v>14944</v>
      </c>
      <c r="S14402" s="117" t="s">
        <v>14688</v>
      </c>
      <c r="T14402" t="s">
        <v>13996</v>
      </c>
      <c r="U14402" t="s">
        <v>10772</v>
      </c>
    </row>
    <row r="14403" spans="1:21">
      <c r="A14403" s="117" t="s">
        <v>6383</v>
      </c>
      <c r="B14403" t="s">
        <v>14590</v>
      </c>
      <c r="C14403" t="s">
        <v>14590</v>
      </c>
      <c r="D14403">
        <v>61</v>
      </c>
      <c r="E14403">
        <v>55</v>
      </c>
      <c r="F14403">
        <v>61</v>
      </c>
      <c r="G14403">
        <v>55</v>
      </c>
      <c r="H14403">
        <v>5</v>
      </c>
      <c r="I14403">
        <v>5</v>
      </c>
      <c r="J14403">
        <v>99999</v>
      </c>
      <c r="K14403" s="194">
        <v>99999</v>
      </c>
      <c r="L14403" t="s">
        <v>1083</v>
      </c>
      <c r="M14403" t="s">
        <v>1083</v>
      </c>
      <c r="N14403">
        <v>5040</v>
      </c>
      <c r="O14403" t="s">
        <v>7876</v>
      </c>
      <c r="P14403" t="s">
        <v>10037</v>
      </c>
      <c r="Q14403">
        <v>5.04</v>
      </c>
      <c r="R14403" s="117" t="s">
        <v>14744</v>
      </c>
      <c r="S14403" s="117" t="s">
        <v>14589</v>
      </c>
      <c r="T14403" t="s">
        <v>12136</v>
      </c>
      <c r="U14403" t="s">
        <v>10773</v>
      </c>
    </row>
    <row r="14404" spans="1:21">
      <c r="A14404" s="117" t="s">
        <v>6384</v>
      </c>
      <c r="B14404" t="s">
        <v>14590</v>
      </c>
      <c r="C14404" t="s">
        <v>14590</v>
      </c>
      <c r="D14404">
        <v>61</v>
      </c>
      <c r="E14404">
        <v>55</v>
      </c>
      <c r="F14404">
        <v>61</v>
      </c>
      <c r="G14404">
        <v>55</v>
      </c>
      <c r="H14404">
        <v>40</v>
      </c>
      <c r="I14404">
        <v>40</v>
      </c>
      <c r="J14404">
        <v>0</v>
      </c>
      <c r="K14404" s="194">
        <v>0</v>
      </c>
      <c r="L14404" t="s">
        <v>1083</v>
      </c>
      <c r="M14404" t="s">
        <v>1083</v>
      </c>
      <c r="N14404">
        <v>4884</v>
      </c>
      <c r="O14404" t="s">
        <v>7876</v>
      </c>
      <c r="P14404" t="s">
        <v>10037</v>
      </c>
      <c r="Q14404">
        <v>4.8840000000000003</v>
      </c>
      <c r="R14404" s="117" t="s">
        <v>14744</v>
      </c>
      <c r="S14404" s="117" t="s">
        <v>14589</v>
      </c>
      <c r="T14404" t="s">
        <v>12136</v>
      </c>
      <c r="U14404" t="s">
        <v>10773</v>
      </c>
    </row>
    <row r="14405" spans="1:21">
      <c r="A14405" s="117" t="s">
        <v>13732</v>
      </c>
      <c r="B14405" t="s">
        <v>14590</v>
      </c>
      <c r="C14405" t="s">
        <v>14593</v>
      </c>
      <c r="D14405">
        <v>91</v>
      </c>
      <c r="E14405">
        <v>85</v>
      </c>
      <c r="F14405" t="e">
        <v>#N/A</v>
      </c>
      <c r="G14405" t="e">
        <v>#N/A</v>
      </c>
      <c r="H14405">
        <v>20</v>
      </c>
      <c r="I14405">
        <v>20</v>
      </c>
      <c r="J14405">
        <v>240</v>
      </c>
      <c r="K14405" s="194" t="e">
        <v>#N/A</v>
      </c>
      <c r="L14405" t="s">
        <v>1079</v>
      </c>
      <c r="M14405" t="s">
        <v>1079</v>
      </c>
      <c r="N14405">
        <v>800</v>
      </c>
      <c r="O14405" t="s">
        <v>7876</v>
      </c>
      <c r="P14405" t="s">
        <v>13971</v>
      </c>
      <c r="Q14405">
        <v>0.8</v>
      </c>
      <c r="R14405" s="117" t="s">
        <v>14599</v>
      </c>
      <c r="S14405" s="117" t="s">
        <v>14596</v>
      </c>
      <c r="T14405" t="s">
        <v>17448</v>
      </c>
      <c r="U14405" t="s">
        <v>10773</v>
      </c>
    </row>
    <row r="14406" spans="1:21">
      <c r="A14406" s="117" t="s">
        <v>20161</v>
      </c>
      <c r="B14406" t="s">
        <v>14590</v>
      </c>
      <c r="C14406" t="s">
        <v>14593</v>
      </c>
      <c r="D14406">
        <v>28</v>
      </c>
      <c r="E14406">
        <v>22</v>
      </c>
      <c r="F14406" t="e">
        <v>#N/A</v>
      </c>
      <c r="G14406" t="e">
        <v>#N/A</v>
      </c>
      <c r="H14406">
        <v>15</v>
      </c>
      <c r="I14406">
        <v>15</v>
      </c>
      <c r="J14406">
        <v>0</v>
      </c>
      <c r="K14406" s="194" t="e">
        <v>#N/A</v>
      </c>
      <c r="L14406" t="s">
        <v>1075</v>
      </c>
      <c r="M14406" t="s">
        <v>1075</v>
      </c>
      <c r="N14406">
        <v>22.2</v>
      </c>
      <c r="O14406" t="s">
        <v>7876</v>
      </c>
      <c r="Q14406">
        <v>2.2200000000000001E-2</v>
      </c>
      <c r="R14406" s="117" t="s">
        <v>14687</v>
      </c>
      <c r="S14406" s="117" t="s">
        <v>14688</v>
      </c>
      <c r="T14406" t="s">
        <v>13996</v>
      </c>
      <c r="U14406" t="s">
        <v>10772</v>
      </c>
    </row>
    <row r="14407" spans="1:21">
      <c r="A14407" s="117" t="s">
        <v>20162</v>
      </c>
      <c r="B14407" t="s">
        <v>14590</v>
      </c>
      <c r="C14407" t="s">
        <v>14593</v>
      </c>
      <c r="D14407">
        <v>28</v>
      </c>
      <c r="E14407">
        <v>22</v>
      </c>
      <c r="F14407" t="e">
        <v>#N/A</v>
      </c>
      <c r="G14407" t="e">
        <v>#N/A</v>
      </c>
      <c r="H14407">
        <v>15</v>
      </c>
      <c r="I14407">
        <v>15</v>
      </c>
      <c r="J14407">
        <v>0</v>
      </c>
      <c r="K14407" s="194" t="e">
        <v>#N/A</v>
      </c>
      <c r="L14407" t="s">
        <v>1075</v>
      </c>
      <c r="M14407" t="s">
        <v>1075</v>
      </c>
      <c r="N14407">
        <v>22.2</v>
      </c>
      <c r="O14407" t="s">
        <v>7876</v>
      </c>
      <c r="Q14407">
        <v>2.2200000000000001E-2</v>
      </c>
      <c r="R14407" s="117" t="s">
        <v>14687</v>
      </c>
      <c r="S14407" s="117" t="s">
        <v>14688</v>
      </c>
      <c r="T14407" t="s">
        <v>13996</v>
      </c>
      <c r="U14407" t="s">
        <v>10772</v>
      </c>
    </row>
    <row r="14408" spans="1:21">
      <c r="A14408" s="117" t="s">
        <v>20163</v>
      </c>
      <c r="B14408" t="s">
        <v>14590</v>
      </c>
      <c r="C14408" t="s">
        <v>14593</v>
      </c>
      <c r="D14408">
        <v>28</v>
      </c>
      <c r="E14408">
        <v>22</v>
      </c>
      <c r="F14408" t="e">
        <v>#N/A</v>
      </c>
      <c r="G14408" t="e">
        <v>#N/A</v>
      </c>
      <c r="H14408">
        <v>200</v>
      </c>
      <c r="I14408">
        <v>200</v>
      </c>
      <c r="J14408">
        <v>0</v>
      </c>
      <c r="K14408" s="194" t="e">
        <v>#N/A</v>
      </c>
      <c r="L14408" t="s">
        <v>1075</v>
      </c>
      <c r="M14408" t="s">
        <v>1075</v>
      </c>
      <c r="N14408">
        <v>61.875</v>
      </c>
      <c r="O14408" t="s">
        <v>7876</v>
      </c>
      <c r="P14408" t="s">
        <v>20164</v>
      </c>
      <c r="Q14408">
        <v>6.1874999999999999E-2</v>
      </c>
      <c r="R14408" s="117" t="s">
        <v>14687</v>
      </c>
      <c r="S14408" s="117" t="s">
        <v>14688</v>
      </c>
      <c r="T14408" t="s">
        <v>13996</v>
      </c>
      <c r="U14408" t="s">
        <v>10772</v>
      </c>
    </row>
    <row r="14409" spans="1:21">
      <c r="A14409" s="117" t="s">
        <v>20165</v>
      </c>
      <c r="B14409" t="s">
        <v>14590</v>
      </c>
      <c r="C14409" t="s">
        <v>14593</v>
      </c>
      <c r="D14409">
        <v>28</v>
      </c>
      <c r="E14409">
        <v>22</v>
      </c>
      <c r="F14409" t="e">
        <v>#N/A</v>
      </c>
      <c r="G14409" t="e">
        <v>#N/A</v>
      </c>
      <c r="H14409">
        <v>240</v>
      </c>
      <c r="I14409">
        <v>240</v>
      </c>
      <c r="J14409">
        <v>0</v>
      </c>
      <c r="K14409" s="194" t="e">
        <v>#N/A</v>
      </c>
      <c r="L14409" t="s">
        <v>1075</v>
      </c>
      <c r="M14409" t="s">
        <v>1075</v>
      </c>
      <c r="N14409">
        <v>63.957999999999998</v>
      </c>
      <c r="O14409" t="s">
        <v>7876</v>
      </c>
      <c r="P14409" t="s">
        <v>20164</v>
      </c>
      <c r="Q14409">
        <v>6.3958000000000001E-2</v>
      </c>
      <c r="R14409" s="117" t="s">
        <v>14687</v>
      </c>
      <c r="S14409" s="117" t="s">
        <v>14688</v>
      </c>
      <c r="T14409" t="s">
        <v>13996</v>
      </c>
      <c r="U14409" t="s">
        <v>10772</v>
      </c>
    </row>
    <row r="14410" spans="1:21">
      <c r="A14410" s="117" t="s">
        <v>20166</v>
      </c>
      <c r="B14410" t="s">
        <v>14590</v>
      </c>
      <c r="C14410" t="s">
        <v>14593</v>
      </c>
      <c r="D14410">
        <v>28</v>
      </c>
      <c r="E14410">
        <v>22</v>
      </c>
      <c r="F14410" t="e">
        <v>#N/A</v>
      </c>
      <c r="G14410" t="e">
        <v>#N/A</v>
      </c>
      <c r="H14410">
        <v>240</v>
      </c>
      <c r="I14410">
        <v>240</v>
      </c>
      <c r="J14410">
        <v>0</v>
      </c>
      <c r="K14410" s="194" t="e">
        <v>#N/A</v>
      </c>
      <c r="L14410" t="s">
        <v>1075</v>
      </c>
      <c r="M14410" t="s">
        <v>1075</v>
      </c>
      <c r="N14410">
        <v>64.792000000000002</v>
      </c>
      <c r="O14410" t="s">
        <v>7876</v>
      </c>
      <c r="P14410" t="s">
        <v>20164</v>
      </c>
      <c r="Q14410">
        <v>6.4792000000000002E-2</v>
      </c>
      <c r="R14410" s="117" t="s">
        <v>14687</v>
      </c>
      <c r="S14410" s="117" t="s">
        <v>14688</v>
      </c>
      <c r="T14410" t="s">
        <v>13996</v>
      </c>
      <c r="U14410" t="s">
        <v>10772</v>
      </c>
    </row>
    <row r="14411" spans="1:21">
      <c r="A14411" s="117" t="s">
        <v>20167</v>
      </c>
      <c r="B14411" t="s">
        <v>14590</v>
      </c>
      <c r="C14411" t="s">
        <v>14593</v>
      </c>
      <c r="D14411">
        <v>28</v>
      </c>
      <c r="E14411">
        <v>22</v>
      </c>
      <c r="F14411" t="e">
        <v>#N/A</v>
      </c>
      <c r="G14411" t="e">
        <v>#N/A</v>
      </c>
      <c r="H14411">
        <v>10</v>
      </c>
      <c r="I14411">
        <v>10</v>
      </c>
      <c r="J14411">
        <v>0</v>
      </c>
      <c r="K14411" s="194" t="e">
        <v>#N/A</v>
      </c>
      <c r="L14411" t="s">
        <v>1075</v>
      </c>
      <c r="M14411" t="s">
        <v>1075</v>
      </c>
      <c r="N14411">
        <v>64.792000000000002</v>
      </c>
      <c r="O14411" t="s">
        <v>7876</v>
      </c>
      <c r="P14411" t="s">
        <v>20164</v>
      </c>
      <c r="Q14411">
        <v>6.4792000000000002E-2</v>
      </c>
      <c r="R14411" s="117" t="s">
        <v>14687</v>
      </c>
      <c r="S14411" s="117" t="s">
        <v>14688</v>
      </c>
      <c r="T14411" t="s">
        <v>13996</v>
      </c>
      <c r="U14411" t="s">
        <v>10772</v>
      </c>
    </row>
    <row r="14412" spans="1:21">
      <c r="A14412" s="117" t="s">
        <v>16144</v>
      </c>
      <c r="B14412" t="s">
        <v>14590</v>
      </c>
      <c r="C14412" t="s">
        <v>14590</v>
      </c>
      <c r="D14412">
        <v>39</v>
      </c>
      <c r="E14412">
        <v>33</v>
      </c>
      <c r="F14412">
        <v>39</v>
      </c>
      <c r="G14412">
        <v>33</v>
      </c>
      <c r="H14412">
        <v>1</v>
      </c>
      <c r="I14412">
        <v>1</v>
      </c>
      <c r="J14412">
        <v>0</v>
      </c>
      <c r="K14412" s="194">
        <v>0</v>
      </c>
      <c r="L14412" t="s">
        <v>1100</v>
      </c>
      <c r="M14412" t="s">
        <v>1100</v>
      </c>
      <c r="N14412">
        <v>1</v>
      </c>
      <c r="O14412" t="s">
        <v>7876</v>
      </c>
      <c r="P14412" t="s">
        <v>7877</v>
      </c>
      <c r="Q14412">
        <v>1E-3</v>
      </c>
      <c r="R14412" s="117" t="s">
        <v>15025</v>
      </c>
      <c r="S14412" s="117" t="s">
        <v>14606</v>
      </c>
      <c r="T14412" t="s">
        <v>12138</v>
      </c>
      <c r="U14412" t="s">
        <v>10772</v>
      </c>
    </row>
    <row r="14413" spans="1:21">
      <c r="A14413" s="117" t="s">
        <v>19167</v>
      </c>
      <c r="B14413" t="s">
        <v>14590</v>
      </c>
      <c r="C14413" t="s">
        <v>14590</v>
      </c>
      <c r="D14413">
        <v>25</v>
      </c>
      <c r="E14413">
        <v>19</v>
      </c>
      <c r="F14413">
        <v>25</v>
      </c>
      <c r="G14413">
        <v>19</v>
      </c>
      <c r="H14413">
        <v>1</v>
      </c>
      <c r="I14413">
        <v>1</v>
      </c>
      <c r="J14413">
        <v>194</v>
      </c>
      <c r="K14413" s="194">
        <v>194</v>
      </c>
      <c r="L14413" t="s">
        <v>1075</v>
      </c>
      <c r="M14413" t="s">
        <v>1075</v>
      </c>
      <c r="N14413">
        <v>833.33299999999997</v>
      </c>
      <c r="O14413" t="s">
        <v>7876</v>
      </c>
      <c r="P14413" t="s">
        <v>19166</v>
      </c>
      <c r="Q14413">
        <v>0.83333299999999999</v>
      </c>
      <c r="R14413" s="117" t="s">
        <v>22514</v>
      </c>
      <c r="S14413" s="117" t="s">
        <v>14589</v>
      </c>
      <c r="T14413" t="s">
        <v>12136</v>
      </c>
      <c r="U14413" t="s">
        <v>10773</v>
      </c>
    </row>
    <row r="14414" spans="1:21">
      <c r="A14414" s="117" t="s">
        <v>19168</v>
      </c>
      <c r="B14414" t="s">
        <v>14590</v>
      </c>
      <c r="C14414" t="s">
        <v>14590</v>
      </c>
      <c r="D14414">
        <v>48</v>
      </c>
      <c r="E14414">
        <v>42</v>
      </c>
      <c r="F14414">
        <v>48</v>
      </c>
      <c r="G14414">
        <v>42</v>
      </c>
      <c r="H14414">
        <v>12</v>
      </c>
      <c r="I14414">
        <v>12</v>
      </c>
      <c r="J14414">
        <v>999999</v>
      </c>
      <c r="K14414" s="194">
        <v>999999</v>
      </c>
      <c r="L14414" t="s">
        <v>1075</v>
      </c>
      <c r="M14414" t="s">
        <v>1075</v>
      </c>
      <c r="N14414">
        <v>750</v>
      </c>
      <c r="O14414" t="s">
        <v>7876</v>
      </c>
      <c r="P14414" t="s">
        <v>19166</v>
      </c>
      <c r="Q14414">
        <v>0.75</v>
      </c>
      <c r="R14414" s="117" t="s">
        <v>15104</v>
      </c>
      <c r="S14414" s="117" t="s">
        <v>14589</v>
      </c>
      <c r="T14414" t="s">
        <v>12136</v>
      </c>
      <c r="U14414" t="s">
        <v>10772</v>
      </c>
    </row>
    <row r="14415" spans="1:21">
      <c r="A14415" s="117" t="s">
        <v>19169</v>
      </c>
      <c r="B14415" t="s">
        <v>14590</v>
      </c>
      <c r="C14415" t="s">
        <v>14590</v>
      </c>
      <c r="D14415">
        <v>25</v>
      </c>
      <c r="E14415">
        <v>19</v>
      </c>
      <c r="F14415">
        <v>25</v>
      </c>
      <c r="G14415">
        <v>19</v>
      </c>
      <c r="H14415">
        <v>1</v>
      </c>
      <c r="I14415">
        <v>1</v>
      </c>
      <c r="J14415">
        <v>20</v>
      </c>
      <c r="K14415" s="194">
        <v>20</v>
      </c>
      <c r="L14415" t="s">
        <v>1075</v>
      </c>
      <c r="M14415" t="s">
        <v>1075</v>
      </c>
      <c r="N14415">
        <v>750</v>
      </c>
      <c r="O14415" t="s">
        <v>7876</v>
      </c>
      <c r="P14415" t="s">
        <v>10038</v>
      </c>
      <c r="Q14415">
        <v>0.75</v>
      </c>
      <c r="R14415" s="117" t="s">
        <v>22514</v>
      </c>
      <c r="S14415" s="117" t="s">
        <v>14589</v>
      </c>
      <c r="T14415" t="s">
        <v>12136</v>
      </c>
      <c r="U14415" t="s">
        <v>10772</v>
      </c>
    </row>
    <row r="14416" spans="1:21">
      <c r="A14416" s="117" t="s">
        <v>19170</v>
      </c>
      <c r="B14416" t="s">
        <v>14590</v>
      </c>
      <c r="C14416" t="s">
        <v>14590</v>
      </c>
      <c r="D14416">
        <v>48</v>
      </c>
      <c r="E14416">
        <v>42</v>
      </c>
      <c r="F14416">
        <v>48</v>
      </c>
      <c r="G14416">
        <v>42</v>
      </c>
      <c r="H14416">
        <v>1</v>
      </c>
      <c r="I14416">
        <v>1</v>
      </c>
      <c r="J14416">
        <v>999999</v>
      </c>
      <c r="K14416" s="194">
        <v>999999</v>
      </c>
      <c r="L14416" t="s">
        <v>1075</v>
      </c>
      <c r="M14416" t="s">
        <v>1075</v>
      </c>
      <c r="N14416">
        <v>833.33299999999997</v>
      </c>
      <c r="O14416" t="s">
        <v>7876</v>
      </c>
      <c r="P14416" t="s">
        <v>18990</v>
      </c>
      <c r="Q14416">
        <v>0.83333299999999999</v>
      </c>
      <c r="R14416" s="117" t="s">
        <v>15104</v>
      </c>
      <c r="S14416" s="117" t="s">
        <v>14589</v>
      </c>
      <c r="T14416" t="s">
        <v>12136</v>
      </c>
      <c r="U14416" t="s">
        <v>10772</v>
      </c>
    </row>
    <row r="14417" spans="1:21">
      <c r="A14417" s="117" t="s">
        <v>19171</v>
      </c>
      <c r="B14417" t="s">
        <v>14590</v>
      </c>
      <c r="C14417" t="s">
        <v>14590</v>
      </c>
      <c r="D14417">
        <v>48</v>
      </c>
      <c r="E14417">
        <v>42</v>
      </c>
      <c r="F14417">
        <v>48</v>
      </c>
      <c r="G14417">
        <v>42</v>
      </c>
      <c r="H14417">
        <v>12</v>
      </c>
      <c r="I14417">
        <v>12</v>
      </c>
      <c r="J14417">
        <v>999999</v>
      </c>
      <c r="K14417" s="194">
        <v>999999</v>
      </c>
      <c r="L14417" t="s">
        <v>1075</v>
      </c>
      <c r="M14417" t="s">
        <v>1075</v>
      </c>
      <c r="N14417">
        <v>833.33299999999997</v>
      </c>
      <c r="O14417" t="s">
        <v>7876</v>
      </c>
      <c r="P14417" t="s">
        <v>18990</v>
      </c>
      <c r="Q14417">
        <v>0.83333299999999999</v>
      </c>
      <c r="R14417" s="117" t="s">
        <v>14676</v>
      </c>
      <c r="S14417" s="117" t="s">
        <v>14589</v>
      </c>
      <c r="T14417" t="s">
        <v>12136</v>
      </c>
      <c r="U14417" t="s">
        <v>10772</v>
      </c>
    </row>
    <row r="14418" spans="1:21">
      <c r="A14418" s="117" t="s">
        <v>18989</v>
      </c>
      <c r="B14418" t="s">
        <v>14590</v>
      </c>
      <c r="C14418" t="s">
        <v>14590</v>
      </c>
      <c r="D14418">
        <v>48</v>
      </c>
      <c r="E14418">
        <v>42</v>
      </c>
      <c r="F14418">
        <v>48</v>
      </c>
      <c r="G14418">
        <v>42</v>
      </c>
      <c r="H14418">
        <v>1</v>
      </c>
      <c r="I14418">
        <v>1</v>
      </c>
      <c r="J14418">
        <v>999999</v>
      </c>
      <c r="K14418" s="194">
        <v>999999</v>
      </c>
      <c r="L14418" t="s">
        <v>1075</v>
      </c>
      <c r="M14418" t="s">
        <v>1075</v>
      </c>
      <c r="N14418">
        <v>833.33299999999997</v>
      </c>
      <c r="O14418" t="s">
        <v>7876</v>
      </c>
      <c r="P14418" t="s">
        <v>18990</v>
      </c>
      <c r="Q14418">
        <v>0.83333299999999999</v>
      </c>
      <c r="R14418" s="117" t="s">
        <v>15104</v>
      </c>
      <c r="S14418" s="117" t="s">
        <v>14589</v>
      </c>
      <c r="T14418" t="s">
        <v>12136</v>
      </c>
      <c r="U14418" t="s">
        <v>10773</v>
      </c>
    </row>
    <row r="14419" spans="1:21">
      <c r="A14419" s="117" t="s">
        <v>19172</v>
      </c>
      <c r="B14419" t="s">
        <v>14590</v>
      </c>
      <c r="C14419" t="s">
        <v>14590</v>
      </c>
      <c r="D14419">
        <v>60</v>
      </c>
      <c r="E14419">
        <v>54</v>
      </c>
      <c r="F14419">
        <v>60</v>
      </c>
      <c r="G14419">
        <v>54</v>
      </c>
      <c r="H14419">
        <v>1</v>
      </c>
      <c r="I14419">
        <v>1</v>
      </c>
      <c r="J14419">
        <v>999999</v>
      </c>
      <c r="K14419" s="194">
        <v>999999</v>
      </c>
      <c r="L14419" t="s">
        <v>1075</v>
      </c>
      <c r="M14419" t="s">
        <v>1075</v>
      </c>
      <c r="N14419">
        <v>833.33299999999997</v>
      </c>
      <c r="O14419" t="s">
        <v>7876</v>
      </c>
      <c r="P14419" t="s">
        <v>18990</v>
      </c>
      <c r="Q14419">
        <v>0.83333299999999999</v>
      </c>
      <c r="R14419" s="117" t="s">
        <v>22514</v>
      </c>
      <c r="S14419" s="117" t="s">
        <v>14589</v>
      </c>
      <c r="T14419" t="s">
        <v>12136</v>
      </c>
      <c r="U14419" t="s">
        <v>10772</v>
      </c>
    </row>
    <row r="14420" spans="1:21">
      <c r="A14420" s="117" t="s">
        <v>19173</v>
      </c>
      <c r="B14420" t="s">
        <v>14590</v>
      </c>
      <c r="C14420" t="s">
        <v>14590</v>
      </c>
      <c r="D14420">
        <v>48</v>
      </c>
      <c r="E14420">
        <v>42</v>
      </c>
      <c r="F14420">
        <v>48</v>
      </c>
      <c r="G14420">
        <v>42</v>
      </c>
      <c r="H14420">
        <v>12</v>
      </c>
      <c r="I14420">
        <v>12</v>
      </c>
      <c r="J14420">
        <v>999999</v>
      </c>
      <c r="K14420" s="194">
        <v>999999</v>
      </c>
      <c r="L14420" t="s">
        <v>1075</v>
      </c>
      <c r="M14420" t="s">
        <v>1075</v>
      </c>
      <c r="N14420">
        <v>833.33299999999997</v>
      </c>
      <c r="O14420" t="s">
        <v>7876</v>
      </c>
      <c r="P14420" t="s">
        <v>18990</v>
      </c>
      <c r="Q14420">
        <v>0.83333299999999999</v>
      </c>
      <c r="R14420" s="117" t="s">
        <v>14676</v>
      </c>
      <c r="S14420" s="117" t="s">
        <v>14589</v>
      </c>
      <c r="T14420" t="s">
        <v>12136</v>
      </c>
      <c r="U14420" t="s">
        <v>10772</v>
      </c>
    </row>
    <row r="14421" spans="1:21">
      <c r="A14421" s="117" t="s">
        <v>19174</v>
      </c>
      <c r="B14421" t="s">
        <v>14590</v>
      </c>
      <c r="C14421" t="s">
        <v>14590</v>
      </c>
      <c r="D14421">
        <v>60</v>
      </c>
      <c r="E14421">
        <v>54</v>
      </c>
      <c r="F14421">
        <v>60</v>
      </c>
      <c r="G14421">
        <v>54</v>
      </c>
      <c r="H14421">
        <v>1</v>
      </c>
      <c r="I14421">
        <v>1</v>
      </c>
      <c r="J14421">
        <v>999999</v>
      </c>
      <c r="K14421" s="194">
        <v>999999</v>
      </c>
      <c r="L14421" t="s">
        <v>1075</v>
      </c>
      <c r="M14421" t="s">
        <v>1075</v>
      </c>
      <c r="N14421">
        <v>833.33299999999997</v>
      </c>
      <c r="O14421" t="s">
        <v>7876</v>
      </c>
      <c r="P14421" t="s">
        <v>18990</v>
      </c>
      <c r="Q14421">
        <v>0.83333299999999999</v>
      </c>
      <c r="R14421" s="117" t="s">
        <v>22514</v>
      </c>
      <c r="S14421" s="117" t="s">
        <v>14589</v>
      </c>
      <c r="T14421" t="s">
        <v>12136</v>
      </c>
      <c r="U14421" t="s">
        <v>10772</v>
      </c>
    </row>
    <row r="14422" spans="1:21">
      <c r="A14422" s="117" t="s">
        <v>19175</v>
      </c>
      <c r="B14422" t="s">
        <v>14590</v>
      </c>
      <c r="C14422" t="s">
        <v>14590</v>
      </c>
      <c r="D14422">
        <v>25</v>
      </c>
      <c r="E14422">
        <v>19</v>
      </c>
      <c r="F14422">
        <v>25</v>
      </c>
      <c r="G14422">
        <v>19</v>
      </c>
      <c r="H14422">
        <v>1</v>
      </c>
      <c r="I14422">
        <v>1</v>
      </c>
      <c r="J14422">
        <v>10</v>
      </c>
      <c r="K14422" s="194">
        <v>10</v>
      </c>
      <c r="L14422" t="s">
        <v>1075</v>
      </c>
      <c r="M14422" t="s">
        <v>1075</v>
      </c>
      <c r="N14422">
        <v>833.33299999999997</v>
      </c>
      <c r="O14422" t="s">
        <v>7876</v>
      </c>
      <c r="P14422" t="s">
        <v>18990</v>
      </c>
      <c r="Q14422">
        <v>0.83333299999999999</v>
      </c>
      <c r="R14422" s="117" t="s">
        <v>22514</v>
      </c>
      <c r="S14422" s="117" t="s">
        <v>14589</v>
      </c>
      <c r="T14422" t="s">
        <v>12136</v>
      </c>
      <c r="U14422" t="s">
        <v>10772</v>
      </c>
    </row>
    <row r="14423" spans="1:21">
      <c r="A14423" s="117" t="s">
        <v>21373</v>
      </c>
      <c r="B14423" t="s">
        <v>14590</v>
      </c>
      <c r="C14423" t="s">
        <v>14590</v>
      </c>
      <c r="D14423">
        <v>28</v>
      </c>
      <c r="E14423">
        <v>22</v>
      </c>
      <c r="F14423">
        <v>28</v>
      </c>
      <c r="G14423">
        <v>22</v>
      </c>
      <c r="H14423">
        <v>40</v>
      </c>
      <c r="I14423">
        <v>40</v>
      </c>
      <c r="J14423">
        <v>0</v>
      </c>
      <c r="K14423" s="194">
        <v>0</v>
      </c>
      <c r="L14423" t="s">
        <v>1075</v>
      </c>
      <c r="M14423" t="s">
        <v>1075</v>
      </c>
      <c r="N14423">
        <v>200</v>
      </c>
      <c r="O14423" t="s">
        <v>7876</v>
      </c>
      <c r="P14423" t="s">
        <v>10041</v>
      </c>
      <c r="Q14423">
        <v>0.2</v>
      </c>
      <c r="R14423" s="117" t="s">
        <v>14944</v>
      </c>
      <c r="S14423" s="117" t="s">
        <v>14688</v>
      </c>
      <c r="T14423" t="s">
        <v>13996</v>
      </c>
      <c r="U14423" t="s">
        <v>10772</v>
      </c>
    </row>
    <row r="14424" spans="1:21">
      <c r="A14424" s="117" t="s">
        <v>6385</v>
      </c>
      <c r="B14424" t="s">
        <v>14590</v>
      </c>
      <c r="C14424" t="s">
        <v>14590</v>
      </c>
      <c r="D14424">
        <v>28</v>
      </c>
      <c r="E14424">
        <v>22</v>
      </c>
      <c r="F14424">
        <v>28</v>
      </c>
      <c r="G14424">
        <v>22</v>
      </c>
      <c r="H14424">
        <v>40</v>
      </c>
      <c r="I14424">
        <v>40</v>
      </c>
      <c r="J14424">
        <v>146</v>
      </c>
      <c r="K14424" s="194">
        <v>146</v>
      </c>
      <c r="L14424" t="s">
        <v>1075</v>
      </c>
      <c r="M14424" t="s">
        <v>1075</v>
      </c>
      <c r="N14424">
        <v>260</v>
      </c>
      <c r="O14424" t="s">
        <v>7876</v>
      </c>
      <c r="P14424" t="s">
        <v>10039</v>
      </c>
      <c r="Q14424">
        <v>0.26</v>
      </c>
      <c r="R14424" s="117" t="s">
        <v>14687</v>
      </c>
      <c r="S14424" s="117" t="s">
        <v>14688</v>
      </c>
      <c r="T14424" t="s">
        <v>13996</v>
      </c>
      <c r="U14424" t="s">
        <v>10773</v>
      </c>
    </row>
    <row r="14425" spans="1:21">
      <c r="A14425" s="117" t="s">
        <v>21374</v>
      </c>
      <c r="B14425" t="s">
        <v>14590</v>
      </c>
      <c r="C14425" t="s">
        <v>14590</v>
      </c>
      <c r="D14425">
        <v>28</v>
      </c>
      <c r="E14425">
        <v>22</v>
      </c>
      <c r="F14425">
        <v>28</v>
      </c>
      <c r="G14425">
        <v>22</v>
      </c>
      <c r="H14425">
        <v>12</v>
      </c>
      <c r="I14425">
        <v>12</v>
      </c>
      <c r="J14425">
        <v>0</v>
      </c>
      <c r="K14425" s="194">
        <v>0</v>
      </c>
      <c r="L14425" t="s">
        <v>1075</v>
      </c>
      <c r="M14425" t="s">
        <v>1075</v>
      </c>
      <c r="N14425">
        <v>400</v>
      </c>
      <c r="O14425" t="s">
        <v>7876</v>
      </c>
      <c r="P14425" t="s">
        <v>10040</v>
      </c>
      <c r="Q14425">
        <v>0.4</v>
      </c>
      <c r="R14425" s="117" t="s">
        <v>14944</v>
      </c>
      <c r="S14425" s="117" t="s">
        <v>14688</v>
      </c>
      <c r="T14425" t="s">
        <v>13996</v>
      </c>
      <c r="U14425" t="s">
        <v>10772</v>
      </c>
    </row>
    <row r="14426" spans="1:21">
      <c r="A14426" s="117" t="s">
        <v>6386</v>
      </c>
      <c r="B14426" t="s">
        <v>14590</v>
      </c>
      <c r="C14426" t="s">
        <v>14590</v>
      </c>
      <c r="D14426">
        <v>28</v>
      </c>
      <c r="E14426">
        <v>22</v>
      </c>
      <c r="F14426">
        <v>28</v>
      </c>
      <c r="G14426">
        <v>22</v>
      </c>
      <c r="H14426">
        <v>1</v>
      </c>
      <c r="I14426">
        <v>1</v>
      </c>
      <c r="J14426">
        <v>999999</v>
      </c>
      <c r="K14426" s="194">
        <v>999999</v>
      </c>
      <c r="L14426" t="s">
        <v>1075</v>
      </c>
      <c r="M14426" t="s">
        <v>1075</v>
      </c>
      <c r="N14426">
        <v>400</v>
      </c>
      <c r="O14426" t="s">
        <v>7876</v>
      </c>
      <c r="P14426" t="s">
        <v>10040</v>
      </c>
      <c r="Q14426">
        <v>0.4</v>
      </c>
      <c r="R14426" s="117" t="s">
        <v>14944</v>
      </c>
      <c r="S14426" s="117" t="s">
        <v>14688</v>
      </c>
      <c r="T14426" t="s">
        <v>13996</v>
      </c>
      <c r="U14426" t="s">
        <v>10772</v>
      </c>
    </row>
    <row r="14427" spans="1:21">
      <c r="A14427" s="117" t="s">
        <v>6387</v>
      </c>
      <c r="B14427" t="s">
        <v>14590</v>
      </c>
      <c r="C14427" t="s">
        <v>14590</v>
      </c>
      <c r="D14427">
        <v>28</v>
      </c>
      <c r="E14427">
        <v>22</v>
      </c>
      <c r="F14427">
        <v>28</v>
      </c>
      <c r="G14427">
        <v>22</v>
      </c>
      <c r="H14427">
        <v>1</v>
      </c>
      <c r="I14427">
        <v>1</v>
      </c>
      <c r="J14427">
        <v>999999</v>
      </c>
      <c r="K14427" s="194">
        <v>999999</v>
      </c>
      <c r="L14427" t="s">
        <v>1075</v>
      </c>
      <c r="M14427" t="s">
        <v>1075</v>
      </c>
      <c r="N14427">
        <v>160</v>
      </c>
      <c r="O14427" t="s">
        <v>7876</v>
      </c>
      <c r="P14427" t="s">
        <v>10041</v>
      </c>
      <c r="Q14427">
        <v>0.16</v>
      </c>
      <c r="R14427" s="117" t="s">
        <v>14944</v>
      </c>
      <c r="S14427" s="117" t="s">
        <v>14688</v>
      </c>
      <c r="T14427" t="s">
        <v>13996</v>
      </c>
      <c r="U14427" t="s">
        <v>10772</v>
      </c>
    </row>
    <row r="14428" spans="1:21">
      <c r="A14428" s="117" t="s">
        <v>21375</v>
      </c>
      <c r="B14428" t="s">
        <v>14590</v>
      </c>
      <c r="C14428" t="s">
        <v>14590</v>
      </c>
      <c r="D14428">
        <v>28</v>
      </c>
      <c r="E14428">
        <v>22</v>
      </c>
      <c r="F14428">
        <v>28</v>
      </c>
      <c r="G14428">
        <v>22</v>
      </c>
      <c r="H14428">
        <v>20</v>
      </c>
      <c r="I14428">
        <v>20</v>
      </c>
      <c r="J14428">
        <v>0</v>
      </c>
      <c r="K14428" s="194">
        <v>0</v>
      </c>
      <c r="L14428" t="s">
        <v>1075</v>
      </c>
      <c r="M14428" t="s">
        <v>1075</v>
      </c>
      <c r="N14428">
        <v>666.66700000000003</v>
      </c>
      <c r="O14428" t="s">
        <v>7876</v>
      </c>
      <c r="P14428" t="s">
        <v>10038</v>
      </c>
      <c r="Q14428">
        <v>0.66666700000000001</v>
      </c>
      <c r="R14428" s="117" t="s">
        <v>14944</v>
      </c>
      <c r="S14428" s="117" t="s">
        <v>14688</v>
      </c>
      <c r="T14428" t="s">
        <v>13996</v>
      </c>
      <c r="U14428" t="s">
        <v>10772</v>
      </c>
    </row>
    <row r="14429" spans="1:21">
      <c r="A14429" s="117" t="s">
        <v>6388</v>
      </c>
      <c r="B14429" t="s">
        <v>14590</v>
      </c>
      <c r="C14429" t="s">
        <v>14590</v>
      </c>
      <c r="D14429">
        <v>56</v>
      </c>
      <c r="E14429">
        <v>50</v>
      </c>
      <c r="F14429">
        <v>56</v>
      </c>
      <c r="G14429">
        <v>50</v>
      </c>
      <c r="H14429">
        <v>1</v>
      </c>
      <c r="I14429">
        <v>1</v>
      </c>
      <c r="J14429">
        <v>999999</v>
      </c>
      <c r="K14429" s="194">
        <v>999999</v>
      </c>
      <c r="L14429" t="s">
        <v>1115</v>
      </c>
      <c r="M14429" t="s">
        <v>1115</v>
      </c>
      <c r="N14429">
        <v>110</v>
      </c>
      <c r="O14429" t="s">
        <v>7876</v>
      </c>
      <c r="P14429" t="s">
        <v>10042</v>
      </c>
      <c r="Q14429">
        <v>0.11</v>
      </c>
      <c r="R14429" s="117" t="s">
        <v>14676</v>
      </c>
      <c r="S14429" s="117" t="s">
        <v>14589</v>
      </c>
      <c r="T14429" t="s">
        <v>12136</v>
      </c>
      <c r="U14429" t="s">
        <v>10772</v>
      </c>
    </row>
    <row r="14430" spans="1:21">
      <c r="A14430" s="117" t="s">
        <v>6389</v>
      </c>
      <c r="B14430" t="s">
        <v>14590</v>
      </c>
      <c r="C14430" t="s">
        <v>14590</v>
      </c>
      <c r="D14430">
        <v>25</v>
      </c>
      <c r="E14430">
        <v>19</v>
      </c>
      <c r="F14430">
        <v>25</v>
      </c>
      <c r="G14430">
        <v>19</v>
      </c>
      <c r="H14430">
        <v>1</v>
      </c>
      <c r="I14430">
        <v>1</v>
      </c>
      <c r="J14430">
        <v>77</v>
      </c>
      <c r="K14430" s="194">
        <v>77</v>
      </c>
      <c r="L14430" t="s">
        <v>1075</v>
      </c>
      <c r="M14430" t="s">
        <v>1075</v>
      </c>
      <c r="N14430">
        <v>177.77799999999999</v>
      </c>
      <c r="O14430" t="s">
        <v>7876</v>
      </c>
      <c r="P14430" t="s">
        <v>10043</v>
      </c>
      <c r="Q14430">
        <v>0.17777799999999999</v>
      </c>
      <c r="R14430" s="117" t="s">
        <v>14676</v>
      </c>
      <c r="S14430" s="117" t="s">
        <v>14589</v>
      </c>
      <c r="T14430" t="s">
        <v>12136</v>
      </c>
      <c r="U14430" t="s">
        <v>10772</v>
      </c>
    </row>
    <row r="14431" spans="1:21">
      <c r="A14431" s="117" t="s">
        <v>6390</v>
      </c>
      <c r="B14431" t="s">
        <v>14590</v>
      </c>
      <c r="C14431" t="s">
        <v>14590</v>
      </c>
      <c r="D14431">
        <v>25</v>
      </c>
      <c r="E14431">
        <v>19</v>
      </c>
      <c r="F14431">
        <v>25</v>
      </c>
      <c r="G14431">
        <v>19</v>
      </c>
      <c r="H14431">
        <v>1</v>
      </c>
      <c r="I14431">
        <v>1</v>
      </c>
      <c r="J14431">
        <v>4</v>
      </c>
      <c r="K14431" s="194">
        <v>4</v>
      </c>
      <c r="L14431" t="s">
        <v>1115</v>
      </c>
      <c r="M14431" t="s">
        <v>1115</v>
      </c>
      <c r="N14431">
        <v>110</v>
      </c>
      <c r="O14431" t="s">
        <v>7876</v>
      </c>
      <c r="P14431" t="s">
        <v>10042</v>
      </c>
      <c r="Q14431">
        <v>0.11</v>
      </c>
      <c r="R14431" s="117" t="s">
        <v>14676</v>
      </c>
      <c r="S14431" s="117" t="s">
        <v>14589</v>
      </c>
      <c r="T14431" t="s">
        <v>12136</v>
      </c>
      <c r="U14431" t="s">
        <v>10772</v>
      </c>
    </row>
    <row r="14432" spans="1:21">
      <c r="A14432" s="117" t="s">
        <v>6391</v>
      </c>
      <c r="B14432" t="s">
        <v>14590</v>
      </c>
      <c r="C14432" t="s">
        <v>14590</v>
      </c>
      <c r="D14432">
        <v>48</v>
      </c>
      <c r="E14432">
        <v>42</v>
      </c>
      <c r="F14432">
        <v>48</v>
      </c>
      <c r="G14432">
        <v>42</v>
      </c>
      <c r="H14432">
        <v>10</v>
      </c>
      <c r="I14432">
        <v>10</v>
      </c>
      <c r="J14432">
        <v>999999</v>
      </c>
      <c r="K14432" s="194">
        <v>999999</v>
      </c>
      <c r="L14432" t="s">
        <v>1075</v>
      </c>
      <c r="M14432" t="s">
        <v>1075</v>
      </c>
      <c r="N14432">
        <v>177.77799999999999</v>
      </c>
      <c r="O14432" t="s">
        <v>7876</v>
      </c>
      <c r="P14432" t="s">
        <v>10043</v>
      </c>
      <c r="Q14432">
        <v>0.17777799999999999</v>
      </c>
      <c r="R14432" s="117" t="s">
        <v>15104</v>
      </c>
      <c r="S14432" s="117" t="s">
        <v>14589</v>
      </c>
      <c r="T14432" t="s">
        <v>12136</v>
      </c>
      <c r="U14432" t="s">
        <v>10772</v>
      </c>
    </row>
    <row r="14433" spans="1:21">
      <c r="A14433" s="117" t="s">
        <v>19176</v>
      </c>
      <c r="B14433" t="s">
        <v>14590</v>
      </c>
      <c r="C14433" t="s">
        <v>14590</v>
      </c>
      <c r="D14433">
        <v>35</v>
      </c>
      <c r="E14433">
        <v>29</v>
      </c>
      <c r="F14433">
        <v>25</v>
      </c>
      <c r="G14433">
        <v>19</v>
      </c>
      <c r="H14433">
        <v>1</v>
      </c>
      <c r="I14433">
        <v>1</v>
      </c>
      <c r="J14433">
        <v>4</v>
      </c>
      <c r="K14433" s="194">
        <v>4</v>
      </c>
      <c r="L14433" t="s">
        <v>1075</v>
      </c>
      <c r="M14433" t="s">
        <v>1075</v>
      </c>
      <c r="N14433">
        <v>315</v>
      </c>
      <c r="O14433" t="s">
        <v>7876</v>
      </c>
      <c r="P14433" t="s">
        <v>19177</v>
      </c>
      <c r="Q14433">
        <v>0.315</v>
      </c>
      <c r="R14433" s="117" t="s">
        <v>15104</v>
      </c>
      <c r="S14433" s="117" t="s">
        <v>14589</v>
      </c>
      <c r="T14433" t="s">
        <v>12136</v>
      </c>
      <c r="U14433" t="s">
        <v>10773</v>
      </c>
    </row>
    <row r="14434" spans="1:21">
      <c r="A14434" s="117" t="s">
        <v>19178</v>
      </c>
      <c r="B14434" t="s">
        <v>14590</v>
      </c>
      <c r="C14434" t="s">
        <v>14590</v>
      </c>
      <c r="D14434">
        <v>48</v>
      </c>
      <c r="E14434">
        <v>42</v>
      </c>
      <c r="F14434">
        <v>48</v>
      </c>
      <c r="G14434">
        <v>42</v>
      </c>
      <c r="H14434">
        <v>20</v>
      </c>
      <c r="I14434">
        <v>20</v>
      </c>
      <c r="J14434">
        <v>999999</v>
      </c>
      <c r="K14434" s="194">
        <v>999999</v>
      </c>
      <c r="L14434" t="s">
        <v>1075</v>
      </c>
      <c r="M14434" t="s">
        <v>1075</v>
      </c>
      <c r="N14434">
        <v>391</v>
      </c>
      <c r="O14434" t="s">
        <v>7876</v>
      </c>
      <c r="P14434" t="s">
        <v>19179</v>
      </c>
      <c r="Q14434">
        <v>0.39100000000000001</v>
      </c>
      <c r="R14434" s="117" t="s">
        <v>15104</v>
      </c>
      <c r="S14434" s="117" t="s">
        <v>14589</v>
      </c>
      <c r="T14434" t="s">
        <v>12136</v>
      </c>
      <c r="U14434" t="s">
        <v>10772</v>
      </c>
    </row>
    <row r="14435" spans="1:21">
      <c r="A14435" s="117" t="s">
        <v>19180</v>
      </c>
      <c r="B14435" t="s">
        <v>14590</v>
      </c>
      <c r="C14435" t="s">
        <v>14590</v>
      </c>
      <c r="D14435">
        <v>48</v>
      </c>
      <c r="E14435">
        <v>42</v>
      </c>
      <c r="F14435">
        <v>48</v>
      </c>
      <c r="G14435">
        <v>42</v>
      </c>
      <c r="H14435">
        <v>10</v>
      </c>
      <c r="I14435">
        <v>10</v>
      </c>
      <c r="J14435">
        <v>999999</v>
      </c>
      <c r="K14435" s="194">
        <v>999999</v>
      </c>
      <c r="L14435" t="s">
        <v>1075</v>
      </c>
      <c r="M14435" t="s">
        <v>1075</v>
      </c>
      <c r="N14435">
        <v>315</v>
      </c>
      <c r="O14435" t="s">
        <v>7876</v>
      </c>
      <c r="P14435" t="s">
        <v>19177</v>
      </c>
      <c r="Q14435">
        <v>0.315</v>
      </c>
      <c r="R14435" s="117" t="s">
        <v>15104</v>
      </c>
      <c r="S14435" s="117" t="s">
        <v>14589</v>
      </c>
      <c r="T14435" t="s">
        <v>12136</v>
      </c>
      <c r="U14435" t="s">
        <v>10772</v>
      </c>
    </row>
    <row r="14436" spans="1:21">
      <c r="A14436" s="117" t="s">
        <v>19181</v>
      </c>
      <c r="B14436" t="s">
        <v>14590</v>
      </c>
      <c r="C14436" t="s">
        <v>14590</v>
      </c>
      <c r="D14436">
        <v>48</v>
      </c>
      <c r="E14436">
        <v>42</v>
      </c>
      <c r="F14436">
        <v>48</v>
      </c>
      <c r="G14436">
        <v>42</v>
      </c>
      <c r="H14436">
        <v>10</v>
      </c>
      <c r="I14436">
        <v>10</v>
      </c>
      <c r="J14436">
        <v>999999</v>
      </c>
      <c r="K14436" s="194">
        <v>999999</v>
      </c>
      <c r="L14436" t="s">
        <v>1075</v>
      </c>
      <c r="M14436" t="s">
        <v>1075</v>
      </c>
      <c r="N14436">
        <v>391</v>
      </c>
      <c r="O14436" t="s">
        <v>7876</v>
      </c>
      <c r="P14436" t="s">
        <v>19179</v>
      </c>
      <c r="Q14436">
        <v>0.39100000000000001</v>
      </c>
      <c r="R14436" s="117" t="s">
        <v>15104</v>
      </c>
      <c r="S14436" s="117" t="s">
        <v>14589</v>
      </c>
      <c r="T14436" t="s">
        <v>12136</v>
      </c>
      <c r="U14436" t="s">
        <v>10772</v>
      </c>
    </row>
    <row r="14437" spans="1:21">
      <c r="A14437" s="117" t="s">
        <v>19182</v>
      </c>
      <c r="B14437" t="s">
        <v>14590</v>
      </c>
      <c r="C14437" t="s">
        <v>14590</v>
      </c>
      <c r="D14437">
        <v>48</v>
      </c>
      <c r="E14437">
        <v>42</v>
      </c>
      <c r="F14437">
        <v>48</v>
      </c>
      <c r="G14437">
        <v>42</v>
      </c>
      <c r="H14437">
        <v>8</v>
      </c>
      <c r="I14437">
        <v>8</v>
      </c>
      <c r="J14437">
        <v>999999</v>
      </c>
      <c r="K14437" s="194">
        <v>999999</v>
      </c>
      <c r="L14437" t="s">
        <v>1075</v>
      </c>
      <c r="M14437" t="s">
        <v>1075</v>
      </c>
      <c r="N14437">
        <v>293</v>
      </c>
      <c r="O14437" t="s">
        <v>7876</v>
      </c>
      <c r="P14437" t="s">
        <v>19177</v>
      </c>
      <c r="Q14437">
        <v>0.29299999999999998</v>
      </c>
      <c r="R14437" s="117" t="s">
        <v>15104</v>
      </c>
      <c r="S14437" s="117" t="s">
        <v>14589</v>
      </c>
      <c r="T14437" t="s">
        <v>12136</v>
      </c>
      <c r="U14437" t="s">
        <v>10772</v>
      </c>
    </row>
    <row r="14438" spans="1:21">
      <c r="A14438" s="117" t="s">
        <v>19183</v>
      </c>
      <c r="B14438" t="s">
        <v>14590</v>
      </c>
      <c r="C14438" t="s">
        <v>14590</v>
      </c>
      <c r="D14438">
        <v>48</v>
      </c>
      <c r="E14438">
        <v>42</v>
      </c>
      <c r="F14438">
        <v>48</v>
      </c>
      <c r="G14438">
        <v>42</v>
      </c>
      <c r="H14438">
        <v>1</v>
      </c>
      <c r="I14438">
        <v>1</v>
      </c>
      <c r="J14438">
        <v>999999</v>
      </c>
      <c r="K14438" s="194">
        <v>999999</v>
      </c>
      <c r="L14438" t="s">
        <v>1075</v>
      </c>
      <c r="M14438" t="s">
        <v>1075</v>
      </c>
      <c r="N14438">
        <v>391</v>
      </c>
      <c r="O14438" t="s">
        <v>7876</v>
      </c>
      <c r="P14438" t="s">
        <v>19179</v>
      </c>
      <c r="Q14438">
        <v>0.39100000000000001</v>
      </c>
      <c r="R14438" s="117" t="s">
        <v>15104</v>
      </c>
      <c r="S14438" s="117" t="s">
        <v>14589</v>
      </c>
      <c r="T14438" t="s">
        <v>12136</v>
      </c>
      <c r="U14438" t="s">
        <v>10772</v>
      </c>
    </row>
    <row r="14439" spans="1:21">
      <c r="A14439" s="117" t="s">
        <v>19184</v>
      </c>
      <c r="B14439" t="s">
        <v>14590</v>
      </c>
      <c r="C14439" t="s">
        <v>14590</v>
      </c>
      <c r="D14439">
        <v>48</v>
      </c>
      <c r="E14439">
        <v>42</v>
      </c>
      <c r="F14439">
        <v>48</v>
      </c>
      <c r="G14439">
        <v>42</v>
      </c>
      <c r="H14439">
        <v>24</v>
      </c>
      <c r="I14439">
        <v>24</v>
      </c>
      <c r="J14439">
        <v>999999</v>
      </c>
      <c r="K14439" s="194">
        <v>999999</v>
      </c>
      <c r="L14439" t="s">
        <v>1075</v>
      </c>
      <c r="M14439" t="s">
        <v>1075</v>
      </c>
      <c r="N14439">
        <v>500</v>
      </c>
      <c r="O14439" t="s">
        <v>7876</v>
      </c>
      <c r="P14439" t="s">
        <v>10041</v>
      </c>
      <c r="Q14439">
        <v>0.5</v>
      </c>
      <c r="R14439" s="117" t="s">
        <v>14676</v>
      </c>
      <c r="S14439" s="117" t="s">
        <v>14589</v>
      </c>
      <c r="T14439" t="s">
        <v>12136</v>
      </c>
      <c r="U14439" t="s">
        <v>10772</v>
      </c>
    </row>
    <row r="14440" spans="1:21">
      <c r="A14440" s="117" t="s">
        <v>19185</v>
      </c>
      <c r="B14440" t="s">
        <v>14590</v>
      </c>
      <c r="C14440" t="s">
        <v>14590</v>
      </c>
      <c r="D14440">
        <v>60</v>
      </c>
      <c r="E14440">
        <v>54</v>
      </c>
      <c r="F14440">
        <v>60</v>
      </c>
      <c r="G14440">
        <v>54</v>
      </c>
      <c r="H14440">
        <v>1</v>
      </c>
      <c r="I14440">
        <v>1</v>
      </c>
      <c r="J14440">
        <v>999999</v>
      </c>
      <c r="K14440" s="194">
        <v>999999</v>
      </c>
      <c r="L14440" t="s">
        <v>1075</v>
      </c>
      <c r="M14440" t="s">
        <v>1075</v>
      </c>
      <c r="N14440">
        <v>500</v>
      </c>
      <c r="O14440" t="s">
        <v>7876</v>
      </c>
      <c r="P14440" t="s">
        <v>10041</v>
      </c>
      <c r="Q14440">
        <v>0.5</v>
      </c>
      <c r="R14440" s="117" t="s">
        <v>22514</v>
      </c>
      <c r="S14440" s="117" t="s">
        <v>14589</v>
      </c>
      <c r="T14440" t="s">
        <v>12136</v>
      </c>
      <c r="U14440" t="s">
        <v>10772</v>
      </c>
    </row>
    <row r="14441" spans="1:21">
      <c r="A14441" s="117" t="s">
        <v>19186</v>
      </c>
      <c r="B14441" t="s">
        <v>14590</v>
      </c>
      <c r="C14441" t="s">
        <v>14590</v>
      </c>
      <c r="D14441">
        <v>59</v>
      </c>
      <c r="E14441">
        <v>53</v>
      </c>
      <c r="F14441">
        <v>59</v>
      </c>
      <c r="G14441">
        <v>53</v>
      </c>
      <c r="H14441">
        <v>24</v>
      </c>
      <c r="I14441">
        <v>24</v>
      </c>
      <c r="J14441">
        <v>999999</v>
      </c>
      <c r="K14441" s="194">
        <v>999999</v>
      </c>
      <c r="L14441" t="s">
        <v>1075</v>
      </c>
      <c r="M14441" t="s">
        <v>1075</v>
      </c>
      <c r="N14441">
        <v>500</v>
      </c>
      <c r="O14441" t="s">
        <v>7876</v>
      </c>
      <c r="P14441" t="s">
        <v>10041</v>
      </c>
      <c r="Q14441">
        <v>0.5</v>
      </c>
      <c r="R14441" s="117" t="s">
        <v>14676</v>
      </c>
      <c r="S14441" s="117" t="s">
        <v>14589</v>
      </c>
      <c r="T14441" t="s">
        <v>12136</v>
      </c>
      <c r="U14441" t="s">
        <v>10772</v>
      </c>
    </row>
    <row r="14442" spans="1:21">
      <c r="A14442" s="117" t="s">
        <v>19187</v>
      </c>
      <c r="B14442" t="s">
        <v>14590</v>
      </c>
      <c r="C14442" t="s">
        <v>14590</v>
      </c>
      <c r="D14442">
        <v>48</v>
      </c>
      <c r="E14442">
        <v>42</v>
      </c>
      <c r="F14442">
        <v>48</v>
      </c>
      <c r="G14442">
        <v>42</v>
      </c>
      <c r="H14442">
        <v>24</v>
      </c>
      <c r="I14442">
        <v>24</v>
      </c>
      <c r="J14442">
        <v>999999</v>
      </c>
      <c r="K14442" s="194">
        <v>999999</v>
      </c>
      <c r="L14442" t="s">
        <v>1075</v>
      </c>
      <c r="M14442" t="s">
        <v>1075</v>
      </c>
      <c r="N14442">
        <v>500</v>
      </c>
      <c r="O14442" t="s">
        <v>7876</v>
      </c>
      <c r="P14442" t="s">
        <v>10041</v>
      </c>
      <c r="Q14442">
        <v>0.5</v>
      </c>
      <c r="R14442" s="117" t="s">
        <v>14676</v>
      </c>
      <c r="S14442" s="117" t="s">
        <v>14589</v>
      </c>
      <c r="T14442" t="s">
        <v>12136</v>
      </c>
      <c r="U14442" t="s">
        <v>10772</v>
      </c>
    </row>
    <row r="14443" spans="1:21">
      <c r="A14443" s="117" t="s">
        <v>19188</v>
      </c>
      <c r="B14443" t="s">
        <v>14590</v>
      </c>
      <c r="C14443" t="s">
        <v>14590</v>
      </c>
      <c r="D14443">
        <v>60</v>
      </c>
      <c r="E14443">
        <v>54</v>
      </c>
      <c r="F14443">
        <v>60</v>
      </c>
      <c r="G14443">
        <v>54</v>
      </c>
      <c r="H14443">
        <v>1</v>
      </c>
      <c r="I14443">
        <v>1</v>
      </c>
      <c r="J14443">
        <v>999999</v>
      </c>
      <c r="K14443" s="194">
        <v>999999</v>
      </c>
      <c r="L14443" t="s">
        <v>1075</v>
      </c>
      <c r="M14443" t="s">
        <v>1075</v>
      </c>
      <c r="N14443">
        <v>500</v>
      </c>
      <c r="O14443" t="s">
        <v>7876</v>
      </c>
      <c r="P14443" t="s">
        <v>18416</v>
      </c>
      <c r="Q14443">
        <v>0.5</v>
      </c>
      <c r="R14443" s="117" t="s">
        <v>15104</v>
      </c>
      <c r="S14443" s="117" t="s">
        <v>14589</v>
      </c>
      <c r="T14443" t="s">
        <v>12136</v>
      </c>
      <c r="U14443" t="s">
        <v>10772</v>
      </c>
    </row>
    <row r="14444" spans="1:21">
      <c r="A14444" s="117" t="s">
        <v>19189</v>
      </c>
      <c r="B14444" t="s">
        <v>14590</v>
      </c>
      <c r="C14444" t="s">
        <v>14590</v>
      </c>
      <c r="D14444">
        <v>48</v>
      </c>
      <c r="E14444">
        <v>42</v>
      </c>
      <c r="F14444">
        <v>48</v>
      </c>
      <c r="G14444">
        <v>42</v>
      </c>
      <c r="H14444">
        <v>24</v>
      </c>
      <c r="I14444">
        <v>24</v>
      </c>
      <c r="J14444">
        <v>999999</v>
      </c>
      <c r="K14444" s="194">
        <v>999999</v>
      </c>
      <c r="L14444" t="s">
        <v>1075</v>
      </c>
      <c r="M14444" t="s">
        <v>1075</v>
      </c>
      <c r="N14444">
        <v>500</v>
      </c>
      <c r="O14444" t="s">
        <v>7876</v>
      </c>
      <c r="P14444" t="s">
        <v>18416</v>
      </c>
      <c r="Q14444">
        <v>0.5</v>
      </c>
      <c r="R14444" s="117" t="s">
        <v>15104</v>
      </c>
      <c r="S14444" s="117" t="s">
        <v>14589</v>
      </c>
      <c r="T14444" t="s">
        <v>12136</v>
      </c>
      <c r="U14444" t="s">
        <v>10772</v>
      </c>
    </row>
    <row r="14445" spans="1:21">
      <c r="A14445" s="117" t="s">
        <v>23230</v>
      </c>
      <c r="B14445" t="s">
        <v>14590</v>
      </c>
      <c r="C14445" t="s">
        <v>14590</v>
      </c>
      <c r="D14445">
        <v>48</v>
      </c>
      <c r="E14445">
        <v>42</v>
      </c>
      <c r="F14445">
        <v>48</v>
      </c>
      <c r="G14445">
        <v>42</v>
      </c>
      <c r="H14445">
        <v>1</v>
      </c>
      <c r="I14445">
        <v>1</v>
      </c>
      <c r="J14445">
        <v>999999</v>
      </c>
      <c r="K14445" s="194">
        <v>999999</v>
      </c>
      <c r="L14445" t="s">
        <v>1075</v>
      </c>
      <c r="M14445" t="s">
        <v>1075</v>
      </c>
      <c r="N14445">
        <v>500</v>
      </c>
      <c r="O14445" t="s">
        <v>7876</v>
      </c>
      <c r="P14445" t="s">
        <v>18416</v>
      </c>
      <c r="Q14445">
        <v>0.5</v>
      </c>
      <c r="R14445" s="117" t="s">
        <v>14676</v>
      </c>
      <c r="S14445" s="117" t="s">
        <v>14589</v>
      </c>
      <c r="T14445" t="s">
        <v>12136</v>
      </c>
      <c r="U14445" t="s">
        <v>10772</v>
      </c>
    </row>
    <row r="14446" spans="1:21">
      <c r="A14446" s="117" t="s">
        <v>19190</v>
      </c>
      <c r="B14446" t="s">
        <v>14590</v>
      </c>
      <c r="C14446" t="s">
        <v>14590</v>
      </c>
      <c r="D14446">
        <v>60</v>
      </c>
      <c r="E14446">
        <v>54</v>
      </c>
      <c r="F14446">
        <v>60</v>
      </c>
      <c r="G14446">
        <v>54</v>
      </c>
      <c r="H14446">
        <v>1</v>
      </c>
      <c r="I14446">
        <v>1</v>
      </c>
      <c r="J14446">
        <v>999999</v>
      </c>
      <c r="K14446" s="194">
        <v>999999</v>
      </c>
      <c r="L14446" t="s">
        <v>1075</v>
      </c>
      <c r="M14446" t="s">
        <v>1075</v>
      </c>
      <c r="N14446">
        <v>500</v>
      </c>
      <c r="O14446" t="s">
        <v>7876</v>
      </c>
      <c r="P14446" t="s">
        <v>18416</v>
      </c>
      <c r="Q14446">
        <v>0.5</v>
      </c>
      <c r="R14446" s="117" t="s">
        <v>22514</v>
      </c>
      <c r="S14446" s="117" t="s">
        <v>14589</v>
      </c>
      <c r="T14446" t="s">
        <v>12136</v>
      </c>
      <c r="U14446" t="s">
        <v>10773</v>
      </c>
    </row>
    <row r="14447" spans="1:21">
      <c r="A14447" s="117" t="s">
        <v>19191</v>
      </c>
      <c r="B14447" t="s">
        <v>14590</v>
      </c>
      <c r="C14447" t="s">
        <v>14590</v>
      </c>
      <c r="D14447">
        <v>48</v>
      </c>
      <c r="E14447">
        <v>42</v>
      </c>
      <c r="F14447">
        <v>48</v>
      </c>
      <c r="G14447">
        <v>42</v>
      </c>
      <c r="H14447">
        <v>24</v>
      </c>
      <c r="I14447">
        <v>24</v>
      </c>
      <c r="J14447">
        <v>999999</v>
      </c>
      <c r="K14447" s="194">
        <v>999999</v>
      </c>
      <c r="L14447" t="s">
        <v>1075</v>
      </c>
      <c r="M14447" t="s">
        <v>1075</v>
      </c>
      <c r="N14447">
        <v>500</v>
      </c>
      <c r="O14447" t="s">
        <v>7876</v>
      </c>
      <c r="P14447" t="s">
        <v>18416</v>
      </c>
      <c r="Q14447">
        <v>0.5</v>
      </c>
      <c r="R14447" s="117" t="s">
        <v>15104</v>
      </c>
      <c r="S14447" s="117" t="s">
        <v>14589</v>
      </c>
      <c r="T14447" t="s">
        <v>12136</v>
      </c>
      <c r="U14447" t="s">
        <v>10772</v>
      </c>
    </row>
    <row r="14448" spans="1:21">
      <c r="A14448" s="117" t="s">
        <v>19192</v>
      </c>
      <c r="B14448" t="s">
        <v>14590</v>
      </c>
      <c r="C14448" t="s">
        <v>14590</v>
      </c>
      <c r="D14448">
        <v>60</v>
      </c>
      <c r="E14448">
        <v>54</v>
      </c>
      <c r="F14448">
        <v>60</v>
      </c>
      <c r="G14448">
        <v>54</v>
      </c>
      <c r="H14448">
        <v>24</v>
      </c>
      <c r="I14448">
        <v>24</v>
      </c>
      <c r="J14448">
        <v>999999</v>
      </c>
      <c r="K14448" s="194">
        <v>999999</v>
      </c>
      <c r="L14448" t="s">
        <v>1075</v>
      </c>
      <c r="M14448" t="s">
        <v>1075</v>
      </c>
      <c r="N14448">
        <v>500</v>
      </c>
      <c r="O14448" t="s">
        <v>7876</v>
      </c>
      <c r="P14448" t="s">
        <v>18416</v>
      </c>
      <c r="Q14448">
        <v>0.5</v>
      </c>
      <c r="R14448" s="117" t="s">
        <v>14676</v>
      </c>
      <c r="S14448" s="117" t="s">
        <v>14589</v>
      </c>
      <c r="T14448" t="s">
        <v>12136</v>
      </c>
      <c r="U14448" t="s">
        <v>10773</v>
      </c>
    </row>
    <row r="14449" spans="1:21">
      <c r="A14449" s="117" t="s">
        <v>19193</v>
      </c>
      <c r="B14449" t="s">
        <v>14590</v>
      </c>
      <c r="C14449" t="s">
        <v>14590</v>
      </c>
      <c r="D14449">
        <v>25</v>
      </c>
      <c r="E14449">
        <v>19</v>
      </c>
      <c r="F14449">
        <v>25</v>
      </c>
      <c r="G14449">
        <v>19</v>
      </c>
      <c r="H14449">
        <v>1</v>
      </c>
      <c r="I14449">
        <v>1</v>
      </c>
      <c r="J14449">
        <v>4</v>
      </c>
      <c r="K14449" s="194">
        <v>4</v>
      </c>
      <c r="L14449" t="s">
        <v>1075</v>
      </c>
      <c r="M14449" t="s">
        <v>1075</v>
      </c>
      <c r="N14449">
        <v>500</v>
      </c>
      <c r="O14449" t="s">
        <v>7876</v>
      </c>
      <c r="P14449" t="s">
        <v>18416</v>
      </c>
      <c r="Q14449">
        <v>0.5</v>
      </c>
      <c r="R14449" s="117" t="s">
        <v>22514</v>
      </c>
      <c r="S14449" s="117" t="s">
        <v>14589</v>
      </c>
      <c r="T14449" t="s">
        <v>12136</v>
      </c>
      <c r="U14449" t="s">
        <v>10772</v>
      </c>
    </row>
    <row r="14450" spans="1:21">
      <c r="A14450" s="117" t="s">
        <v>18660</v>
      </c>
      <c r="B14450" t="s">
        <v>13815</v>
      </c>
      <c r="C14450" t="s">
        <v>14590</v>
      </c>
      <c r="D14450">
        <v>2</v>
      </c>
      <c r="E14450">
        <v>64</v>
      </c>
      <c r="F14450">
        <v>25</v>
      </c>
      <c r="G14450">
        <v>19</v>
      </c>
      <c r="H14450">
        <v>1</v>
      </c>
      <c r="I14450">
        <v>1</v>
      </c>
      <c r="J14450">
        <v>57</v>
      </c>
      <c r="K14450" s="194">
        <v>35</v>
      </c>
      <c r="L14450" t="s">
        <v>1075</v>
      </c>
      <c r="M14450" t="s">
        <v>1075</v>
      </c>
      <c r="N14450">
        <v>500</v>
      </c>
      <c r="O14450" t="s">
        <v>7876</v>
      </c>
      <c r="P14450" t="s">
        <v>10041</v>
      </c>
      <c r="Q14450">
        <v>0.5</v>
      </c>
      <c r="R14450" s="117" t="s">
        <v>14676</v>
      </c>
      <c r="S14450" s="117" t="s">
        <v>14589</v>
      </c>
      <c r="T14450" t="s">
        <v>12136</v>
      </c>
      <c r="U14450" t="s">
        <v>10772</v>
      </c>
    </row>
    <row r="14451" spans="1:21">
      <c r="A14451" s="117" t="s">
        <v>23231</v>
      </c>
      <c r="B14451" t="s">
        <v>14590</v>
      </c>
      <c r="C14451" t="s">
        <v>14590</v>
      </c>
      <c r="D14451">
        <v>48</v>
      </c>
      <c r="E14451">
        <v>42</v>
      </c>
      <c r="F14451">
        <v>48</v>
      </c>
      <c r="G14451">
        <v>42</v>
      </c>
      <c r="H14451">
        <v>1</v>
      </c>
      <c r="I14451">
        <v>1</v>
      </c>
      <c r="J14451">
        <v>999999</v>
      </c>
      <c r="K14451" s="194">
        <v>999999</v>
      </c>
      <c r="L14451" t="s">
        <v>1075</v>
      </c>
      <c r="M14451" t="s">
        <v>1075</v>
      </c>
      <c r="N14451">
        <v>500</v>
      </c>
      <c r="O14451" t="s">
        <v>7876</v>
      </c>
      <c r="P14451" t="s">
        <v>10041</v>
      </c>
      <c r="Q14451">
        <v>0.5</v>
      </c>
      <c r="R14451" s="117" t="s">
        <v>14743</v>
      </c>
      <c r="S14451" s="117" t="s">
        <v>14589</v>
      </c>
      <c r="T14451" t="s">
        <v>12136</v>
      </c>
      <c r="U14451" t="s">
        <v>10772</v>
      </c>
    </row>
    <row r="14452" spans="1:21">
      <c r="A14452" s="117" t="s">
        <v>18415</v>
      </c>
      <c r="B14452" t="s">
        <v>13815</v>
      </c>
      <c r="C14452" t="s">
        <v>14590</v>
      </c>
      <c r="D14452">
        <v>2</v>
      </c>
      <c r="E14452">
        <v>29</v>
      </c>
      <c r="F14452">
        <v>25</v>
      </c>
      <c r="G14452">
        <v>19</v>
      </c>
      <c r="H14452">
        <v>1</v>
      </c>
      <c r="I14452">
        <v>1</v>
      </c>
      <c r="J14452">
        <v>43</v>
      </c>
      <c r="K14452" s="194">
        <v>41</v>
      </c>
      <c r="L14452" t="s">
        <v>1075</v>
      </c>
      <c r="M14452" t="s">
        <v>1075</v>
      </c>
      <c r="N14452">
        <v>500</v>
      </c>
      <c r="O14452" t="s">
        <v>7876</v>
      </c>
      <c r="P14452" t="s">
        <v>18416</v>
      </c>
      <c r="Q14452">
        <v>0.5</v>
      </c>
      <c r="R14452" s="117" t="s">
        <v>14594</v>
      </c>
      <c r="S14452" s="117" t="s">
        <v>14589</v>
      </c>
      <c r="T14452" t="s">
        <v>12136</v>
      </c>
      <c r="U14452" t="s">
        <v>10772</v>
      </c>
    </row>
    <row r="14453" spans="1:21">
      <c r="A14453" s="117" t="s">
        <v>19194</v>
      </c>
      <c r="B14453" t="s">
        <v>14590</v>
      </c>
      <c r="C14453" t="s">
        <v>14590</v>
      </c>
      <c r="D14453">
        <v>59</v>
      </c>
      <c r="E14453">
        <v>53</v>
      </c>
      <c r="F14453">
        <v>59</v>
      </c>
      <c r="G14453">
        <v>53</v>
      </c>
      <c r="H14453">
        <v>24</v>
      </c>
      <c r="I14453">
        <v>24</v>
      </c>
      <c r="J14453">
        <v>999999</v>
      </c>
      <c r="K14453" s="194">
        <v>999999</v>
      </c>
      <c r="L14453" t="s">
        <v>1075</v>
      </c>
      <c r="M14453" t="s">
        <v>1075</v>
      </c>
      <c r="N14453">
        <v>500</v>
      </c>
      <c r="O14453" t="s">
        <v>7876</v>
      </c>
      <c r="P14453" t="s">
        <v>18416</v>
      </c>
      <c r="Q14453">
        <v>0.5</v>
      </c>
      <c r="R14453" s="117" t="s">
        <v>14676</v>
      </c>
      <c r="S14453" s="117" t="s">
        <v>14589</v>
      </c>
      <c r="T14453" t="s">
        <v>12136</v>
      </c>
      <c r="U14453" t="s">
        <v>10772</v>
      </c>
    </row>
    <row r="14454" spans="1:21">
      <c r="A14454" s="117" t="s">
        <v>19195</v>
      </c>
      <c r="B14454" t="s">
        <v>13815</v>
      </c>
      <c r="C14454" t="s">
        <v>14590</v>
      </c>
      <c r="D14454">
        <v>2</v>
      </c>
      <c r="E14454">
        <v>29</v>
      </c>
      <c r="F14454">
        <v>25</v>
      </c>
      <c r="G14454">
        <v>19</v>
      </c>
      <c r="H14454">
        <v>1</v>
      </c>
      <c r="I14454">
        <v>1</v>
      </c>
      <c r="J14454">
        <v>20</v>
      </c>
      <c r="K14454" s="194">
        <v>18</v>
      </c>
      <c r="L14454" t="s">
        <v>1075</v>
      </c>
      <c r="M14454" t="s">
        <v>1075</v>
      </c>
      <c r="N14454">
        <v>500</v>
      </c>
      <c r="O14454" t="s">
        <v>7876</v>
      </c>
      <c r="P14454" t="s">
        <v>18416</v>
      </c>
      <c r="Q14454">
        <v>0.5</v>
      </c>
      <c r="R14454" s="117" t="s">
        <v>22514</v>
      </c>
      <c r="S14454" s="117" t="s">
        <v>14589</v>
      </c>
      <c r="T14454" t="s">
        <v>12136</v>
      </c>
      <c r="U14454" t="s">
        <v>10772</v>
      </c>
    </row>
    <row r="14455" spans="1:21">
      <c r="A14455" s="117" t="s">
        <v>19196</v>
      </c>
      <c r="B14455" t="s">
        <v>14590</v>
      </c>
      <c r="C14455" t="s">
        <v>14590</v>
      </c>
      <c r="D14455">
        <v>60</v>
      </c>
      <c r="E14455">
        <v>54</v>
      </c>
      <c r="F14455">
        <v>60</v>
      </c>
      <c r="G14455">
        <v>54</v>
      </c>
      <c r="H14455">
        <v>1</v>
      </c>
      <c r="I14455">
        <v>1</v>
      </c>
      <c r="J14455">
        <v>999999</v>
      </c>
      <c r="K14455" s="194">
        <v>999999</v>
      </c>
      <c r="L14455" t="s">
        <v>1075</v>
      </c>
      <c r="M14455" t="s">
        <v>1075</v>
      </c>
      <c r="N14455">
        <v>500</v>
      </c>
      <c r="O14455" t="s">
        <v>7876</v>
      </c>
      <c r="P14455" t="s">
        <v>18416</v>
      </c>
      <c r="Q14455">
        <v>0.5</v>
      </c>
      <c r="R14455" s="117" t="s">
        <v>14676</v>
      </c>
      <c r="S14455" s="117" t="s">
        <v>14589</v>
      </c>
      <c r="T14455" t="s">
        <v>12136</v>
      </c>
      <c r="U14455" t="s">
        <v>10772</v>
      </c>
    </row>
    <row r="14456" spans="1:21">
      <c r="A14456" s="117" t="s">
        <v>19197</v>
      </c>
      <c r="B14456" t="s">
        <v>14590</v>
      </c>
      <c r="C14456" t="s">
        <v>14590</v>
      </c>
      <c r="D14456">
        <v>48</v>
      </c>
      <c r="E14456">
        <v>42</v>
      </c>
      <c r="F14456">
        <v>48</v>
      </c>
      <c r="G14456">
        <v>42</v>
      </c>
      <c r="H14456">
        <v>1</v>
      </c>
      <c r="I14456">
        <v>1</v>
      </c>
      <c r="J14456">
        <v>999999</v>
      </c>
      <c r="K14456" s="194">
        <v>999999</v>
      </c>
      <c r="L14456" t="s">
        <v>1075</v>
      </c>
      <c r="M14456" t="s">
        <v>1075</v>
      </c>
      <c r="N14456">
        <v>500</v>
      </c>
      <c r="O14456" t="s">
        <v>7876</v>
      </c>
      <c r="P14456" t="s">
        <v>18416</v>
      </c>
      <c r="Q14456">
        <v>0.5</v>
      </c>
      <c r="R14456" s="117" t="s">
        <v>14676</v>
      </c>
      <c r="S14456" s="117" t="s">
        <v>14589</v>
      </c>
      <c r="T14456" t="s">
        <v>12136</v>
      </c>
      <c r="U14456" t="s">
        <v>10772</v>
      </c>
    </row>
    <row r="14457" spans="1:21">
      <c r="A14457" s="117" t="s">
        <v>19198</v>
      </c>
      <c r="B14457" t="s">
        <v>14590</v>
      </c>
      <c r="C14457" t="s">
        <v>14590</v>
      </c>
      <c r="D14457">
        <v>48</v>
      </c>
      <c r="E14457">
        <v>42</v>
      </c>
      <c r="F14457">
        <v>48</v>
      </c>
      <c r="G14457">
        <v>42</v>
      </c>
      <c r="H14457">
        <v>24</v>
      </c>
      <c r="I14457">
        <v>24</v>
      </c>
      <c r="J14457">
        <v>999999</v>
      </c>
      <c r="K14457" s="194">
        <v>999999</v>
      </c>
      <c r="L14457" t="s">
        <v>1075</v>
      </c>
      <c r="M14457" t="s">
        <v>1075</v>
      </c>
      <c r="N14457">
        <v>500</v>
      </c>
      <c r="O14457" t="s">
        <v>7876</v>
      </c>
      <c r="P14457" t="s">
        <v>18416</v>
      </c>
      <c r="Q14457">
        <v>0.5</v>
      </c>
      <c r="R14457" s="117" t="s">
        <v>14676</v>
      </c>
      <c r="S14457" s="117" t="s">
        <v>14589</v>
      </c>
      <c r="T14457" t="s">
        <v>12136</v>
      </c>
      <c r="U14457" t="s">
        <v>10772</v>
      </c>
    </row>
    <row r="14458" spans="1:21">
      <c r="A14458" s="117" t="s">
        <v>19199</v>
      </c>
      <c r="B14458" t="s">
        <v>14590</v>
      </c>
      <c r="C14458" t="s">
        <v>14590</v>
      </c>
      <c r="D14458">
        <v>48</v>
      </c>
      <c r="E14458">
        <v>42</v>
      </c>
      <c r="F14458">
        <v>48</v>
      </c>
      <c r="G14458">
        <v>42</v>
      </c>
      <c r="H14458">
        <v>1</v>
      </c>
      <c r="I14458">
        <v>1</v>
      </c>
      <c r="J14458">
        <v>999999</v>
      </c>
      <c r="K14458" s="194">
        <v>999999</v>
      </c>
      <c r="L14458" t="s">
        <v>1075</v>
      </c>
      <c r="M14458" t="s">
        <v>1075</v>
      </c>
      <c r="N14458">
        <v>500</v>
      </c>
      <c r="O14458" t="s">
        <v>7876</v>
      </c>
      <c r="P14458" t="s">
        <v>18416</v>
      </c>
      <c r="Q14458">
        <v>0.5</v>
      </c>
      <c r="R14458" s="117" t="s">
        <v>15104</v>
      </c>
      <c r="S14458" s="117" t="s">
        <v>14589</v>
      </c>
      <c r="T14458" t="s">
        <v>12136</v>
      </c>
      <c r="U14458" t="s">
        <v>10772</v>
      </c>
    </row>
    <row r="14459" spans="1:21">
      <c r="A14459" s="117" t="s">
        <v>19200</v>
      </c>
      <c r="B14459" t="s">
        <v>14590</v>
      </c>
      <c r="C14459" t="s">
        <v>14590</v>
      </c>
      <c r="D14459">
        <v>60</v>
      </c>
      <c r="E14459">
        <v>54</v>
      </c>
      <c r="F14459">
        <v>60</v>
      </c>
      <c r="G14459">
        <v>54</v>
      </c>
      <c r="H14459">
        <v>1</v>
      </c>
      <c r="I14459">
        <v>1</v>
      </c>
      <c r="J14459">
        <v>999999</v>
      </c>
      <c r="K14459" s="194">
        <v>999999</v>
      </c>
      <c r="L14459" t="s">
        <v>1075</v>
      </c>
      <c r="M14459" t="s">
        <v>1075</v>
      </c>
      <c r="N14459">
        <v>500</v>
      </c>
      <c r="O14459" t="s">
        <v>7876</v>
      </c>
      <c r="P14459" t="s">
        <v>18416</v>
      </c>
      <c r="Q14459">
        <v>0.5</v>
      </c>
      <c r="R14459" s="117" t="s">
        <v>14594</v>
      </c>
      <c r="S14459" s="117" t="s">
        <v>14589</v>
      </c>
      <c r="T14459" t="s">
        <v>12136</v>
      </c>
      <c r="U14459" t="s">
        <v>10773</v>
      </c>
    </row>
    <row r="14460" spans="1:21">
      <c r="A14460" s="117" t="s">
        <v>19201</v>
      </c>
      <c r="B14460" t="s">
        <v>14590</v>
      </c>
      <c r="C14460" t="s">
        <v>14590</v>
      </c>
      <c r="D14460">
        <v>25</v>
      </c>
      <c r="E14460">
        <v>19</v>
      </c>
      <c r="F14460">
        <v>25</v>
      </c>
      <c r="G14460">
        <v>19</v>
      </c>
      <c r="H14460">
        <v>1</v>
      </c>
      <c r="I14460">
        <v>1</v>
      </c>
      <c r="J14460">
        <v>7</v>
      </c>
      <c r="K14460" s="194">
        <v>7</v>
      </c>
      <c r="L14460" t="s">
        <v>1075</v>
      </c>
      <c r="M14460" t="s">
        <v>1075</v>
      </c>
      <c r="N14460">
        <v>500</v>
      </c>
      <c r="O14460" t="s">
        <v>7876</v>
      </c>
      <c r="P14460" t="s">
        <v>18416</v>
      </c>
      <c r="Q14460">
        <v>0.5</v>
      </c>
      <c r="R14460" s="117" t="s">
        <v>22514</v>
      </c>
      <c r="S14460" s="117" t="s">
        <v>14589</v>
      </c>
      <c r="T14460" t="s">
        <v>12136</v>
      </c>
      <c r="U14460" t="s">
        <v>10772</v>
      </c>
    </row>
    <row r="14461" spans="1:21">
      <c r="A14461" s="117" t="s">
        <v>19202</v>
      </c>
      <c r="B14461" t="s">
        <v>14590</v>
      </c>
      <c r="C14461" t="s">
        <v>14590</v>
      </c>
      <c r="D14461">
        <v>25</v>
      </c>
      <c r="E14461">
        <v>19</v>
      </c>
      <c r="F14461">
        <v>25</v>
      </c>
      <c r="G14461">
        <v>19</v>
      </c>
      <c r="H14461">
        <v>1</v>
      </c>
      <c r="I14461">
        <v>1</v>
      </c>
      <c r="J14461">
        <v>51</v>
      </c>
      <c r="K14461" s="194">
        <v>51</v>
      </c>
      <c r="L14461" t="s">
        <v>1075</v>
      </c>
      <c r="M14461" t="s">
        <v>1075</v>
      </c>
      <c r="N14461">
        <v>500</v>
      </c>
      <c r="O14461" t="s">
        <v>7876</v>
      </c>
      <c r="P14461" t="s">
        <v>18416</v>
      </c>
      <c r="Q14461">
        <v>0.5</v>
      </c>
      <c r="R14461" s="117" t="s">
        <v>22514</v>
      </c>
      <c r="S14461" s="117" t="s">
        <v>14589</v>
      </c>
      <c r="T14461" t="s">
        <v>12136</v>
      </c>
      <c r="U14461" t="s">
        <v>10773</v>
      </c>
    </row>
    <row r="14462" spans="1:21">
      <c r="A14462" s="117" t="s">
        <v>19203</v>
      </c>
      <c r="B14462" t="s">
        <v>14590</v>
      </c>
      <c r="C14462" t="s">
        <v>14590</v>
      </c>
      <c r="D14462">
        <v>48</v>
      </c>
      <c r="E14462">
        <v>42</v>
      </c>
      <c r="F14462">
        <v>48</v>
      </c>
      <c r="G14462">
        <v>42</v>
      </c>
      <c r="H14462">
        <v>24</v>
      </c>
      <c r="I14462">
        <v>24</v>
      </c>
      <c r="J14462">
        <v>999999</v>
      </c>
      <c r="K14462" s="194">
        <v>999999</v>
      </c>
      <c r="L14462" t="s">
        <v>1075</v>
      </c>
      <c r="M14462" t="s">
        <v>1075</v>
      </c>
      <c r="N14462">
        <v>500</v>
      </c>
      <c r="O14462" t="s">
        <v>7876</v>
      </c>
      <c r="P14462" t="s">
        <v>18416</v>
      </c>
      <c r="Q14462">
        <v>0.5</v>
      </c>
      <c r="R14462" s="117" t="s">
        <v>14676</v>
      </c>
      <c r="S14462" s="117" t="s">
        <v>14589</v>
      </c>
      <c r="T14462" t="s">
        <v>12136</v>
      </c>
      <c r="U14462" t="s">
        <v>10772</v>
      </c>
    </row>
    <row r="14463" spans="1:21">
      <c r="A14463" s="117" t="s">
        <v>19204</v>
      </c>
      <c r="B14463" t="s">
        <v>14590</v>
      </c>
      <c r="C14463" t="s">
        <v>14590</v>
      </c>
      <c r="D14463">
        <v>25</v>
      </c>
      <c r="E14463">
        <v>19</v>
      </c>
      <c r="F14463">
        <v>25</v>
      </c>
      <c r="G14463">
        <v>19</v>
      </c>
      <c r="H14463">
        <v>1</v>
      </c>
      <c r="I14463">
        <v>1</v>
      </c>
      <c r="J14463">
        <v>5</v>
      </c>
      <c r="K14463" s="194">
        <v>5</v>
      </c>
      <c r="L14463" t="s">
        <v>1075</v>
      </c>
      <c r="M14463" t="s">
        <v>1075</v>
      </c>
      <c r="N14463">
        <v>500</v>
      </c>
      <c r="O14463" t="s">
        <v>7876</v>
      </c>
      <c r="P14463" t="s">
        <v>18416</v>
      </c>
      <c r="Q14463">
        <v>0.5</v>
      </c>
      <c r="R14463" s="117" t="s">
        <v>22514</v>
      </c>
      <c r="S14463" s="117" t="s">
        <v>14589</v>
      </c>
      <c r="T14463" t="s">
        <v>12136</v>
      </c>
      <c r="U14463" t="s">
        <v>10772</v>
      </c>
    </row>
    <row r="14464" spans="1:21">
      <c r="A14464" s="117" t="s">
        <v>21376</v>
      </c>
      <c r="B14464" t="s">
        <v>14590</v>
      </c>
      <c r="C14464" t="s">
        <v>14590</v>
      </c>
      <c r="D14464">
        <v>28</v>
      </c>
      <c r="E14464">
        <v>22</v>
      </c>
      <c r="F14464">
        <v>28</v>
      </c>
      <c r="G14464">
        <v>22</v>
      </c>
      <c r="H14464">
        <v>10</v>
      </c>
      <c r="I14464">
        <v>10</v>
      </c>
      <c r="J14464">
        <v>0</v>
      </c>
      <c r="K14464" s="194">
        <v>0</v>
      </c>
      <c r="L14464" t="s">
        <v>1075</v>
      </c>
      <c r="M14464" t="s">
        <v>1075</v>
      </c>
      <c r="N14464">
        <v>140</v>
      </c>
      <c r="O14464" t="s">
        <v>7876</v>
      </c>
      <c r="P14464" t="s">
        <v>21377</v>
      </c>
      <c r="Q14464">
        <v>0.14000000000000001</v>
      </c>
      <c r="R14464" s="117" t="s">
        <v>14944</v>
      </c>
      <c r="S14464" s="117" t="s">
        <v>14688</v>
      </c>
      <c r="T14464" t="s">
        <v>13996</v>
      </c>
      <c r="U14464" t="s">
        <v>10772</v>
      </c>
    </row>
    <row r="14465" spans="1:21">
      <c r="A14465" s="117" t="s">
        <v>6392</v>
      </c>
      <c r="B14465" t="s">
        <v>14590</v>
      </c>
      <c r="C14465" t="s">
        <v>14590</v>
      </c>
      <c r="D14465">
        <v>125</v>
      </c>
      <c r="E14465">
        <v>119</v>
      </c>
      <c r="F14465">
        <v>167</v>
      </c>
      <c r="G14465">
        <v>161</v>
      </c>
      <c r="H14465">
        <v>1</v>
      </c>
      <c r="I14465">
        <v>1</v>
      </c>
      <c r="J14465">
        <v>999999</v>
      </c>
      <c r="K14465" s="194">
        <v>999999</v>
      </c>
      <c r="L14465" t="s">
        <v>1083</v>
      </c>
      <c r="M14465" t="s">
        <v>1083</v>
      </c>
      <c r="N14465">
        <v>280</v>
      </c>
      <c r="O14465" t="s">
        <v>7876</v>
      </c>
      <c r="P14465" t="s">
        <v>10044</v>
      </c>
      <c r="Q14465">
        <v>0.28000000000000003</v>
      </c>
      <c r="R14465" s="117" t="s">
        <v>14676</v>
      </c>
      <c r="S14465" s="117" t="s">
        <v>14589</v>
      </c>
      <c r="T14465" t="s">
        <v>12136</v>
      </c>
      <c r="U14465" t="s">
        <v>10772</v>
      </c>
    </row>
    <row r="14466" spans="1:21">
      <c r="A14466" s="117" t="s">
        <v>6393</v>
      </c>
      <c r="B14466" t="s">
        <v>14590</v>
      </c>
      <c r="C14466" t="s">
        <v>14590</v>
      </c>
      <c r="D14466">
        <v>25</v>
      </c>
      <c r="E14466">
        <v>19</v>
      </c>
      <c r="F14466">
        <v>25</v>
      </c>
      <c r="G14466">
        <v>19</v>
      </c>
      <c r="H14466">
        <v>1</v>
      </c>
      <c r="I14466">
        <v>1</v>
      </c>
      <c r="J14466">
        <v>165</v>
      </c>
      <c r="K14466" s="194">
        <v>165</v>
      </c>
      <c r="L14466" t="s">
        <v>1083</v>
      </c>
      <c r="M14466" t="s">
        <v>1083</v>
      </c>
      <c r="N14466">
        <v>250</v>
      </c>
      <c r="O14466" t="s">
        <v>7876</v>
      </c>
      <c r="P14466" t="s">
        <v>10045</v>
      </c>
      <c r="Q14466">
        <v>0.25</v>
      </c>
      <c r="R14466" s="117" t="s">
        <v>14676</v>
      </c>
      <c r="S14466" s="117" t="s">
        <v>14589</v>
      </c>
      <c r="T14466" t="s">
        <v>12136</v>
      </c>
      <c r="U14466" t="s">
        <v>10772</v>
      </c>
    </row>
    <row r="14467" spans="1:21">
      <c r="A14467" s="117" t="s">
        <v>499</v>
      </c>
      <c r="B14467" t="s">
        <v>13815</v>
      </c>
      <c r="C14467" t="s">
        <v>13815</v>
      </c>
      <c r="D14467">
        <v>2</v>
      </c>
      <c r="E14467">
        <v>29</v>
      </c>
      <c r="F14467">
        <v>2</v>
      </c>
      <c r="G14467">
        <v>29</v>
      </c>
      <c r="H14467">
        <v>1</v>
      </c>
      <c r="I14467">
        <v>1</v>
      </c>
      <c r="J14467">
        <v>144</v>
      </c>
      <c r="K14467" s="194">
        <v>122</v>
      </c>
      <c r="L14467" t="s">
        <v>1083</v>
      </c>
      <c r="M14467" t="s">
        <v>1083</v>
      </c>
      <c r="N14467">
        <v>281.82</v>
      </c>
      <c r="O14467" t="s">
        <v>7876</v>
      </c>
      <c r="P14467" t="s">
        <v>10046</v>
      </c>
      <c r="Q14467">
        <v>0.28182000000000001</v>
      </c>
      <c r="R14467" s="117" t="s">
        <v>14743</v>
      </c>
      <c r="S14467" s="117" t="s">
        <v>14589</v>
      </c>
      <c r="T14467" t="s">
        <v>12136</v>
      </c>
      <c r="U14467" t="s">
        <v>10772</v>
      </c>
    </row>
    <row r="14468" spans="1:21">
      <c r="A14468" s="117" t="s">
        <v>6394</v>
      </c>
      <c r="B14468" t="s">
        <v>14590</v>
      </c>
      <c r="C14468" t="s">
        <v>14590</v>
      </c>
      <c r="D14468">
        <v>25</v>
      </c>
      <c r="E14468">
        <v>19</v>
      </c>
      <c r="F14468">
        <v>25</v>
      </c>
      <c r="G14468">
        <v>19</v>
      </c>
      <c r="H14468">
        <v>1</v>
      </c>
      <c r="I14468">
        <v>1</v>
      </c>
      <c r="J14468">
        <v>25</v>
      </c>
      <c r="K14468" s="194">
        <v>25</v>
      </c>
      <c r="L14468" t="s">
        <v>1083</v>
      </c>
      <c r="M14468" t="s">
        <v>1083</v>
      </c>
      <c r="N14468">
        <v>280</v>
      </c>
      <c r="O14468" t="s">
        <v>7876</v>
      </c>
      <c r="P14468" t="s">
        <v>10044</v>
      </c>
      <c r="Q14468">
        <v>0.28000000000000003</v>
      </c>
      <c r="R14468" s="117" t="s">
        <v>14676</v>
      </c>
      <c r="S14468" s="117" t="s">
        <v>14589</v>
      </c>
      <c r="T14468" t="s">
        <v>12136</v>
      </c>
      <c r="U14468" t="s">
        <v>10772</v>
      </c>
    </row>
    <row r="14469" spans="1:21">
      <c r="A14469" s="117" t="s">
        <v>13733</v>
      </c>
      <c r="B14469" t="s">
        <v>14590</v>
      </c>
      <c r="C14469" t="s">
        <v>14593</v>
      </c>
      <c r="D14469">
        <v>14</v>
      </c>
      <c r="E14469">
        <v>8</v>
      </c>
      <c r="F14469" t="e">
        <v>#N/A</v>
      </c>
      <c r="G14469" t="e">
        <v>#N/A</v>
      </c>
      <c r="H14469">
        <v>1</v>
      </c>
      <c r="I14469">
        <v>1</v>
      </c>
      <c r="J14469">
        <v>0</v>
      </c>
      <c r="K14469" s="194" t="e">
        <v>#N/A</v>
      </c>
      <c r="L14469" t="s">
        <v>1090</v>
      </c>
      <c r="M14469" t="s">
        <v>1090</v>
      </c>
      <c r="N14469">
        <v>24948</v>
      </c>
      <c r="O14469" t="s">
        <v>7876</v>
      </c>
      <c r="P14469" t="s">
        <v>13972</v>
      </c>
      <c r="Q14469">
        <v>24.948</v>
      </c>
      <c r="R14469" s="117" t="s">
        <v>14599</v>
      </c>
      <c r="S14469" s="117" t="s">
        <v>15092</v>
      </c>
      <c r="T14469" t="s">
        <v>12143</v>
      </c>
      <c r="U14469" t="s">
        <v>10772</v>
      </c>
    </row>
    <row r="14470" spans="1:21">
      <c r="A14470" s="117" t="s">
        <v>19548</v>
      </c>
      <c r="B14470" t="s">
        <v>14590</v>
      </c>
      <c r="C14470" t="s">
        <v>14593</v>
      </c>
      <c r="D14470">
        <v>6</v>
      </c>
      <c r="E14470">
        <v>0</v>
      </c>
      <c r="F14470" t="e">
        <v>#N/A</v>
      </c>
      <c r="G14470" t="e">
        <v>#N/A</v>
      </c>
      <c r="H14470">
        <v>0</v>
      </c>
      <c r="I14470">
        <v>0</v>
      </c>
      <c r="J14470">
        <v>0</v>
      </c>
      <c r="K14470" s="194" t="e">
        <v>#N/A</v>
      </c>
      <c r="L14470" t="e">
        <v>#N/A</v>
      </c>
      <c r="M14470" t="e">
        <v>#N/A</v>
      </c>
      <c r="O14470" t="s">
        <v>7876</v>
      </c>
      <c r="R14470" s="117"/>
      <c r="S14470" s="117" t="s">
        <v>14615</v>
      </c>
      <c r="T14470" t="e">
        <v>#N/A</v>
      </c>
      <c r="U14470" t="s">
        <v>10772</v>
      </c>
    </row>
    <row r="14471" spans="1:21">
      <c r="A14471" s="117" t="s">
        <v>23232</v>
      </c>
      <c r="B14471" t="s">
        <v>14590</v>
      </c>
      <c r="C14471" t="s">
        <v>14590</v>
      </c>
      <c r="D14471">
        <v>26</v>
      </c>
      <c r="E14471">
        <v>20</v>
      </c>
      <c r="F14471">
        <v>26</v>
      </c>
      <c r="G14471">
        <v>20</v>
      </c>
      <c r="H14471">
        <v>1</v>
      </c>
      <c r="I14471">
        <v>1</v>
      </c>
      <c r="J14471">
        <v>12</v>
      </c>
      <c r="K14471" s="194">
        <v>12</v>
      </c>
      <c r="L14471" t="s">
        <v>1076</v>
      </c>
      <c r="M14471" t="s">
        <v>1076</v>
      </c>
      <c r="N14471">
        <v>1256</v>
      </c>
      <c r="O14471" t="s">
        <v>7876</v>
      </c>
      <c r="P14471" t="s">
        <v>23233</v>
      </c>
      <c r="Q14471">
        <v>1.256</v>
      </c>
      <c r="R14471" s="117" t="s">
        <v>14620</v>
      </c>
      <c r="S14471" s="117" t="s">
        <v>14621</v>
      </c>
      <c r="T14471" t="s">
        <v>17448</v>
      </c>
      <c r="U14471" t="s">
        <v>10772</v>
      </c>
    </row>
    <row r="14472" spans="1:21">
      <c r="A14472" s="117" t="s">
        <v>23234</v>
      </c>
      <c r="B14472" t="s">
        <v>14590</v>
      </c>
      <c r="C14472" t="s">
        <v>14590</v>
      </c>
      <c r="D14472">
        <v>41</v>
      </c>
      <c r="E14472">
        <v>35</v>
      </c>
      <c r="F14472">
        <v>41</v>
      </c>
      <c r="G14472">
        <v>35</v>
      </c>
      <c r="H14472">
        <v>1</v>
      </c>
      <c r="I14472">
        <v>1</v>
      </c>
      <c r="J14472">
        <v>6</v>
      </c>
      <c r="K14472" s="194">
        <v>6</v>
      </c>
      <c r="L14472" t="s">
        <v>1076</v>
      </c>
      <c r="M14472" t="s">
        <v>1076</v>
      </c>
      <c r="N14472">
        <v>1340</v>
      </c>
      <c r="O14472" t="s">
        <v>7876</v>
      </c>
      <c r="P14472" t="s">
        <v>23235</v>
      </c>
      <c r="Q14472">
        <v>1.34</v>
      </c>
      <c r="R14472" s="117" t="s">
        <v>14620</v>
      </c>
      <c r="S14472" s="117" t="s">
        <v>14621</v>
      </c>
      <c r="T14472" t="s">
        <v>17448</v>
      </c>
      <c r="U14472" t="s">
        <v>10772</v>
      </c>
    </row>
    <row r="14473" spans="1:21">
      <c r="A14473" s="117" t="s">
        <v>6395</v>
      </c>
      <c r="B14473" t="s">
        <v>14590</v>
      </c>
      <c r="C14473" t="s">
        <v>14590</v>
      </c>
      <c r="D14473">
        <v>17</v>
      </c>
      <c r="E14473">
        <v>11</v>
      </c>
      <c r="F14473">
        <v>17</v>
      </c>
      <c r="G14473">
        <v>11</v>
      </c>
      <c r="H14473">
        <v>1</v>
      </c>
      <c r="I14473">
        <v>1</v>
      </c>
      <c r="J14473">
        <v>23</v>
      </c>
      <c r="K14473" s="194">
        <v>23</v>
      </c>
      <c r="L14473" t="s">
        <v>1105</v>
      </c>
      <c r="M14473" t="s">
        <v>1105</v>
      </c>
      <c r="N14473">
        <v>260</v>
      </c>
      <c r="O14473" t="s">
        <v>7876</v>
      </c>
      <c r="P14473" t="s">
        <v>10047</v>
      </c>
      <c r="Q14473">
        <v>0.26</v>
      </c>
      <c r="R14473" s="117" t="s">
        <v>14591</v>
      </c>
      <c r="S14473" s="117" t="s">
        <v>14592</v>
      </c>
      <c r="T14473" t="s">
        <v>12139</v>
      </c>
      <c r="U14473" t="s">
        <v>10772</v>
      </c>
    </row>
    <row r="14474" spans="1:21">
      <c r="A14474" s="117" t="s">
        <v>6396</v>
      </c>
      <c r="B14474" t="s">
        <v>14590</v>
      </c>
      <c r="C14474" t="s">
        <v>14590</v>
      </c>
      <c r="D14474">
        <v>17</v>
      </c>
      <c r="E14474">
        <v>11</v>
      </c>
      <c r="F14474">
        <v>17</v>
      </c>
      <c r="G14474">
        <v>11</v>
      </c>
      <c r="H14474">
        <v>1</v>
      </c>
      <c r="I14474">
        <v>1</v>
      </c>
      <c r="J14474">
        <v>12</v>
      </c>
      <c r="K14474" s="194">
        <v>12</v>
      </c>
      <c r="L14474" t="s">
        <v>1105</v>
      </c>
      <c r="M14474" t="s">
        <v>1105</v>
      </c>
      <c r="N14474">
        <v>200</v>
      </c>
      <c r="O14474" t="s">
        <v>7876</v>
      </c>
      <c r="P14474" t="s">
        <v>10047</v>
      </c>
      <c r="Q14474">
        <v>0.2</v>
      </c>
      <c r="R14474" s="117" t="s">
        <v>14591</v>
      </c>
      <c r="S14474" s="117" t="s">
        <v>14592</v>
      </c>
      <c r="T14474" t="s">
        <v>12139</v>
      </c>
      <c r="U14474" t="s">
        <v>10772</v>
      </c>
    </row>
    <row r="14475" spans="1:21">
      <c r="A14475" s="117" t="s">
        <v>6397</v>
      </c>
      <c r="B14475" t="s">
        <v>14590</v>
      </c>
      <c r="C14475" t="s">
        <v>14590</v>
      </c>
      <c r="D14475">
        <v>17</v>
      </c>
      <c r="E14475">
        <v>11</v>
      </c>
      <c r="F14475">
        <v>17</v>
      </c>
      <c r="G14475">
        <v>11</v>
      </c>
      <c r="H14475">
        <v>1</v>
      </c>
      <c r="I14475">
        <v>1</v>
      </c>
      <c r="J14475">
        <v>56</v>
      </c>
      <c r="K14475" s="194">
        <v>56</v>
      </c>
      <c r="L14475" t="s">
        <v>1105</v>
      </c>
      <c r="M14475" t="s">
        <v>1105</v>
      </c>
      <c r="N14475">
        <v>200</v>
      </c>
      <c r="O14475" t="s">
        <v>7876</v>
      </c>
      <c r="P14475" t="s">
        <v>10047</v>
      </c>
      <c r="Q14475">
        <v>0.2</v>
      </c>
      <c r="R14475" s="117" t="s">
        <v>14591</v>
      </c>
      <c r="S14475" s="117" t="s">
        <v>14592</v>
      </c>
      <c r="T14475" t="s">
        <v>12139</v>
      </c>
      <c r="U14475" t="s">
        <v>10772</v>
      </c>
    </row>
    <row r="14476" spans="1:21">
      <c r="A14476" s="117" t="s">
        <v>11218</v>
      </c>
      <c r="B14476" t="s">
        <v>14590</v>
      </c>
      <c r="C14476" t="s">
        <v>14590</v>
      </c>
      <c r="D14476">
        <v>52</v>
      </c>
      <c r="E14476">
        <v>46</v>
      </c>
      <c r="F14476">
        <v>52</v>
      </c>
      <c r="G14476">
        <v>46</v>
      </c>
      <c r="H14476">
        <v>1</v>
      </c>
      <c r="I14476">
        <v>1</v>
      </c>
      <c r="J14476">
        <v>999999</v>
      </c>
      <c r="K14476" s="194">
        <v>999999</v>
      </c>
      <c r="L14476" t="s">
        <v>1105</v>
      </c>
      <c r="M14476" t="s">
        <v>1105</v>
      </c>
      <c r="N14476">
        <v>200</v>
      </c>
      <c r="O14476" t="s">
        <v>7876</v>
      </c>
      <c r="P14476" t="s">
        <v>10047</v>
      </c>
      <c r="Q14476">
        <v>0.2</v>
      </c>
      <c r="R14476" s="117" t="s">
        <v>14594</v>
      </c>
      <c r="S14476" s="117" t="s">
        <v>14589</v>
      </c>
      <c r="T14476" t="s">
        <v>12136</v>
      </c>
      <c r="U14476" t="s">
        <v>10772</v>
      </c>
    </row>
    <row r="14477" spans="1:21">
      <c r="A14477" s="117" t="s">
        <v>20487</v>
      </c>
      <c r="B14477" t="s">
        <v>14590</v>
      </c>
      <c r="C14477" t="s">
        <v>14590</v>
      </c>
      <c r="D14477">
        <v>52</v>
      </c>
      <c r="E14477">
        <v>46</v>
      </c>
      <c r="F14477">
        <v>52</v>
      </c>
      <c r="G14477">
        <v>46</v>
      </c>
      <c r="H14477">
        <v>1</v>
      </c>
      <c r="I14477">
        <v>1</v>
      </c>
      <c r="J14477">
        <v>999999</v>
      </c>
      <c r="K14477" s="194">
        <v>999999</v>
      </c>
      <c r="L14477" t="s">
        <v>1105</v>
      </c>
      <c r="M14477" t="s">
        <v>1105</v>
      </c>
      <c r="N14477">
        <v>200</v>
      </c>
      <c r="O14477" t="s">
        <v>7876</v>
      </c>
      <c r="P14477" t="s">
        <v>10047</v>
      </c>
      <c r="Q14477">
        <v>0.2</v>
      </c>
      <c r="R14477" s="117" t="s">
        <v>14594</v>
      </c>
      <c r="S14477" s="117" t="s">
        <v>14589</v>
      </c>
      <c r="T14477" t="s">
        <v>12136</v>
      </c>
      <c r="U14477" t="s">
        <v>10772</v>
      </c>
    </row>
    <row r="14478" spans="1:21">
      <c r="A14478" s="117" t="s">
        <v>6398</v>
      </c>
      <c r="B14478" t="s">
        <v>14590</v>
      </c>
      <c r="C14478" t="s">
        <v>14590</v>
      </c>
      <c r="D14478">
        <v>21</v>
      </c>
      <c r="E14478">
        <v>15</v>
      </c>
      <c r="F14478">
        <v>21</v>
      </c>
      <c r="G14478">
        <v>15</v>
      </c>
      <c r="H14478">
        <v>1</v>
      </c>
      <c r="I14478">
        <v>1</v>
      </c>
      <c r="J14478">
        <v>41</v>
      </c>
      <c r="K14478" s="194">
        <v>41</v>
      </c>
      <c r="L14478" t="s">
        <v>1105</v>
      </c>
      <c r="M14478" t="s">
        <v>1105</v>
      </c>
      <c r="N14478">
        <v>248</v>
      </c>
      <c r="O14478" t="s">
        <v>7876</v>
      </c>
      <c r="P14478" t="s">
        <v>10048</v>
      </c>
      <c r="Q14478">
        <v>0.248</v>
      </c>
      <c r="R14478" s="117" t="s">
        <v>14591</v>
      </c>
      <c r="S14478" s="117" t="s">
        <v>14592</v>
      </c>
      <c r="T14478" t="s">
        <v>12139</v>
      </c>
      <c r="U14478" t="s">
        <v>10772</v>
      </c>
    </row>
    <row r="14479" spans="1:21">
      <c r="A14479" s="117" t="s">
        <v>6399</v>
      </c>
      <c r="B14479" t="s">
        <v>14590</v>
      </c>
      <c r="C14479" t="s">
        <v>14590</v>
      </c>
      <c r="D14479">
        <v>17</v>
      </c>
      <c r="E14479">
        <v>11</v>
      </c>
      <c r="F14479">
        <v>17</v>
      </c>
      <c r="G14479">
        <v>11</v>
      </c>
      <c r="H14479">
        <v>1</v>
      </c>
      <c r="I14479">
        <v>1</v>
      </c>
      <c r="J14479">
        <v>90</v>
      </c>
      <c r="K14479" s="194">
        <v>90</v>
      </c>
      <c r="L14479" t="s">
        <v>1105</v>
      </c>
      <c r="M14479" t="s">
        <v>1105</v>
      </c>
      <c r="N14479">
        <v>500</v>
      </c>
      <c r="O14479" t="s">
        <v>7876</v>
      </c>
      <c r="P14479" t="s">
        <v>10048</v>
      </c>
      <c r="Q14479">
        <v>0.5</v>
      </c>
      <c r="R14479" s="117" t="s">
        <v>14591</v>
      </c>
      <c r="S14479" s="117" t="s">
        <v>14592</v>
      </c>
      <c r="T14479" t="s">
        <v>12139</v>
      </c>
      <c r="U14479" t="s">
        <v>10772</v>
      </c>
    </row>
    <row r="14480" spans="1:21">
      <c r="A14480" s="117" t="s">
        <v>6400</v>
      </c>
      <c r="B14480" t="s">
        <v>14590</v>
      </c>
      <c r="C14480" t="s">
        <v>14590</v>
      </c>
      <c r="D14480">
        <v>17</v>
      </c>
      <c r="E14480">
        <v>11</v>
      </c>
      <c r="F14480">
        <v>17</v>
      </c>
      <c r="G14480">
        <v>11</v>
      </c>
      <c r="H14480">
        <v>1</v>
      </c>
      <c r="I14480">
        <v>1</v>
      </c>
      <c r="J14480">
        <v>80</v>
      </c>
      <c r="K14480" s="194">
        <v>80</v>
      </c>
      <c r="L14480" t="s">
        <v>1105</v>
      </c>
      <c r="M14480" t="s">
        <v>1105</v>
      </c>
      <c r="N14480">
        <v>500</v>
      </c>
      <c r="O14480" t="s">
        <v>7876</v>
      </c>
      <c r="P14480" t="s">
        <v>10048</v>
      </c>
      <c r="Q14480">
        <v>0.5</v>
      </c>
      <c r="R14480" s="117" t="s">
        <v>14591</v>
      </c>
      <c r="S14480" s="117" t="s">
        <v>14592</v>
      </c>
      <c r="T14480" t="s">
        <v>12139</v>
      </c>
      <c r="U14480" t="s">
        <v>10772</v>
      </c>
    </row>
    <row r="14481" spans="1:21">
      <c r="A14481" s="117" t="s">
        <v>6401</v>
      </c>
      <c r="B14481" t="s">
        <v>14590</v>
      </c>
      <c r="C14481" t="s">
        <v>14590</v>
      </c>
      <c r="D14481">
        <v>17</v>
      </c>
      <c r="E14481">
        <v>11</v>
      </c>
      <c r="F14481">
        <v>17</v>
      </c>
      <c r="G14481">
        <v>11</v>
      </c>
      <c r="H14481">
        <v>1</v>
      </c>
      <c r="I14481">
        <v>1</v>
      </c>
      <c r="J14481">
        <v>60</v>
      </c>
      <c r="K14481" s="194">
        <v>60</v>
      </c>
      <c r="L14481" t="s">
        <v>1105</v>
      </c>
      <c r="M14481" t="s">
        <v>1105</v>
      </c>
      <c r="N14481">
        <v>253</v>
      </c>
      <c r="O14481" t="s">
        <v>7876</v>
      </c>
      <c r="P14481" t="s">
        <v>10048</v>
      </c>
      <c r="Q14481">
        <v>0.253</v>
      </c>
      <c r="R14481" s="117" t="s">
        <v>14591</v>
      </c>
      <c r="S14481" s="117" t="s">
        <v>14592</v>
      </c>
      <c r="T14481" t="s">
        <v>12139</v>
      </c>
      <c r="U14481" t="s">
        <v>10772</v>
      </c>
    </row>
    <row r="14482" spans="1:21">
      <c r="A14482" s="117" t="s">
        <v>25827</v>
      </c>
      <c r="B14482" t="s">
        <v>14590</v>
      </c>
      <c r="C14482" t="s">
        <v>14590</v>
      </c>
      <c r="D14482">
        <v>125</v>
      </c>
      <c r="E14482">
        <v>119</v>
      </c>
      <c r="F14482">
        <v>125</v>
      </c>
      <c r="G14482">
        <v>119</v>
      </c>
      <c r="H14482">
        <v>1</v>
      </c>
      <c r="I14482">
        <v>1</v>
      </c>
      <c r="J14482">
        <v>999999</v>
      </c>
      <c r="K14482" s="194">
        <v>999999</v>
      </c>
      <c r="L14482" t="s">
        <v>1083</v>
      </c>
      <c r="M14482" t="s">
        <v>1083</v>
      </c>
      <c r="N14482">
        <v>84</v>
      </c>
      <c r="O14482" t="s">
        <v>7876</v>
      </c>
      <c r="P14482" t="s">
        <v>25828</v>
      </c>
      <c r="Q14482">
        <v>8.4000000000000005E-2</v>
      </c>
      <c r="R14482" s="117" t="s">
        <v>14594</v>
      </c>
      <c r="S14482" s="117" t="s">
        <v>14589</v>
      </c>
      <c r="T14482" t="s">
        <v>12136</v>
      </c>
      <c r="U14482" t="s">
        <v>10772</v>
      </c>
    </row>
    <row r="14483" spans="1:21">
      <c r="A14483" s="117" t="s">
        <v>11397</v>
      </c>
      <c r="B14483" t="s">
        <v>14590</v>
      </c>
      <c r="C14483" t="s">
        <v>14590</v>
      </c>
      <c r="D14483">
        <v>17</v>
      </c>
      <c r="E14483">
        <v>11</v>
      </c>
      <c r="F14483">
        <v>17</v>
      </c>
      <c r="G14483">
        <v>11</v>
      </c>
      <c r="H14483">
        <v>1</v>
      </c>
      <c r="I14483">
        <v>1</v>
      </c>
      <c r="J14483">
        <v>5</v>
      </c>
      <c r="K14483" s="194">
        <v>5</v>
      </c>
      <c r="L14483" t="s">
        <v>1105</v>
      </c>
      <c r="M14483" t="s">
        <v>1105</v>
      </c>
      <c r="N14483">
        <v>36</v>
      </c>
      <c r="O14483" t="s">
        <v>7876</v>
      </c>
      <c r="Q14483">
        <v>3.5999999999999997E-2</v>
      </c>
      <c r="R14483" s="117" t="s">
        <v>14591</v>
      </c>
      <c r="S14483" s="117" t="s">
        <v>14592</v>
      </c>
      <c r="T14483" t="s">
        <v>12139</v>
      </c>
      <c r="U14483" t="s">
        <v>10772</v>
      </c>
    </row>
    <row r="14484" spans="1:21">
      <c r="A14484" s="117" t="s">
        <v>25829</v>
      </c>
      <c r="B14484" t="s">
        <v>14590</v>
      </c>
      <c r="C14484" t="s">
        <v>14590</v>
      </c>
      <c r="D14484">
        <v>80</v>
      </c>
      <c r="E14484">
        <v>74</v>
      </c>
      <c r="F14484">
        <v>80</v>
      </c>
      <c r="G14484">
        <v>74</v>
      </c>
      <c r="H14484">
        <v>1</v>
      </c>
      <c r="I14484">
        <v>1</v>
      </c>
      <c r="J14484">
        <v>0</v>
      </c>
      <c r="K14484" s="194">
        <v>0</v>
      </c>
      <c r="L14484" t="s">
        <v>1104</v>
      </c>
      <c r="M14484" t="s">
        <v>1104</v>
      </c>
      <c r="N14484">
        <v>10000</v>
      </c>
      <c r="O14484" t="s">
        <v>7876</v>
      </c>
      <c r="P14484" t="s">
        <v>18290</v>
      </c>
      <c r="Q14484">
        <v>10</v>
      </c>
      <c r="R14484" s="117" t="s">
        <v>14673</v>
      </c>
      <c r="S14484" s="117" t="s">
        <v>14674</v>
      </c>
      <c r="T14484" t="s">
        <v>13995</v>
      </c>
      <c r="U14484" t="s">
        <v>10772</v>
      </c>
    </row>
    <row r="14485" spans="1:21">
      <c r="A14485" s="117" t="s">
        <v>23236</v>
      </c>
      <c r="B14485" t="s">
        <v>14590</v>
      </c>
      <c r="C14485" t="s">
        <v>14590</v>
      </c>
      <c r="D14485">
        <v>80</v>
      </c>
      <c r="E14485">
        <v>74</v>
      </c>
      <c r="F14485">
        <v>80</v>
      </c>
      <c r="G14485">
        <v>74</v>
      </c>
      <c r="H14485">
        <v>1</v>
      </c>
      <c r="I14485">
        <v>1</v>
      </c>
      <c r="J14485">
        <v>0</v>
      </c>
      <c r="K14485" s="194">
        <v>0</v>
      </c>
      <c r="L14485" t="s">
        <v>1104</v>
      </c>
      <c r="M14485" t="s">
        <v>1104</v>
      </c>
      <c r="N14485">
        <v>10000</v>
      </c>
      <c r="O14485" t="s">
        <v>7876</v>
      </c>
      <c r="P14485" t="s">
        <v>18290</v>
      </c>
      <c r="Q14485">
        <v>10</v>
      </c>
      <c r="R14485" s="117" t="s">
        <v>14673</v>
      </c>
      <c r="S14485" s="117" t="s">
        <v>14674</v>
      </c>
      <c r="T14485" t="s">
        <v>13995</v>
      </c>
      <c r="U14485" t="s">
        <v>10772</v>
      </c>
    </row>
    <row r="14486" spans="1:21">
      <c r="A14486" s="117" t="s">
        <v>23237</v>
      </c>
      <c r="B14486" t="s">
        <v>14590</v>
      </c>
      <c r="C14486" t="s">
        <v>14590</v>
      </c>
      <c r="D14486">
        <v>80</v>
      </c>
      <c r="E14486">
        <v>74</v>
      </c>
      <c r="F14486">
        <v>80</v>
      </c>
      <c r="G14486">
        <v>74</v>
      </c>
      <c r="H14486">
        <v>1</v>
      </c>
      <c r="I14486">
        <v>1</v>
      </c>
      <c r="J14486">
        <v>0</v>
      </c>
      <c r="K14486" s="194">
        <v>0</v>
      </c>
      <c r="L14486" t="s">
        <v>1104</v>
      </c>
      <c r="M14486" t="s">
        <v>1104</v>
      </c>
      <c r="N14486">
        <v>10000</v>
      </c>
      <c r="O14486" t="s">
        <v>7876</v>
      </c>
      <c r="P14486" t="s">
        <v>18290</v>
      </c>
      <c r="Q14486">
        <v>10</v>
      </c>
      <c r="R14486" s="117" t="s">
        <v>14673</v>
      </c>
      <c r="S14486" s="117" t="s">
        <v>14674</v>
      </c>
      <c r="T14486" t="s">
        <v>13995</v>
      </c>
      <c r="U14486" t="s">
        <v>10772</v>
      </c>
    </row>
    <row r="14487" spans="1:21">
      <c r="A14487" s="117" t="s">
        <v>23238</v>
      </c>
      <c r="B14487" t="s">
        <v>14590</v>
      </c>
      <c r="C14487" t="s">
        <v>14590</v>
      </c>
      <c r="D14487">
        <v>80</v>
      </c>
      <c r="E14487">
        <v>74</v>
      </c>
      <c r="F14487">
        <v>80</v>
      </c>
      <c r="G14487">
        <v>74</v>
      </c>
      <c r="H14487">
        <v>1</v>
      </c>
      <c r="I14487">
        <v>1</v>
      </c>
      <c r="J14487">
        <v>0</v>
      </c>
      <c r="K14487" s="194">
        <v>0</v>
      </c>
      <c r="L14487" t="s">
        <v>1104</v>
      </c>
      <c r="M14487" t="s">
        <v>1104</v>
      </c>
      <c r="N14487">
        <v>10000</v>
      </c>
      <c r="O14487" t="s">
        <v>7876</v>
      </c>
      <c r="P14487" t="s">
        <v>18290</v>
      </c>
      <c r="Q14487">
        <v>10</v>
      </c>
      <c r="R14487" s="117" t="s">
        <v>14673</v>
      </c>
      <c r="S14487" s="117" t="s">
        <v>14674</v>
      </c>
      <c r="T14487" t="s">
        <v>13995</v>
      </c>
      <c r="U14487" t="s">
        <v>10772</v>
      </c>
    </row>
    <row r="14488" spans="1:21">
      <c r="A14488" s="117" t="s">
        <v>23239</v>
      </c>
      <c r="B14488" t="s">
        <v>14590</v>
      </c>
      <c r="C14488" t="s">
        <v>14590</v>
      </c>
      <c r="D14488">
        <v>80</v>
      </c>
      <c r="E14488">
        <v>74</v>
      </c>
      <c r="F14488">
        <v>80</v>
      </c>
      <c r="G14488">
        <v>74</v>
      </c>
      <c r="H14488">
        <v>1</v>
      </c>
      <c r="I14488">
        <v>1</v>
      </c>
      <c r="J14488">
        <v>0</v>
      </c>
      <c r="K14488" s="194">
        <v>0</v>
      </c>
      <c r="L14488" t="s">
        <v>1104</v>
      </c>
      <c r="M14488" t="s">
        <v>1104</v>
      </c>
      <c r="N14488">
        <v>10000</v>
      </c>
      <c r="O14488" t="s">
        <v>7876</v>
      </c>
      <c r="P14488" t="s">
        <v>18290</v>
      </c>
      <c r="Q14488">
        <v>10</v>
      </c>
      <c r="R14488" s="117" t="s">
        <v>14673</v>
      </c>
      <c r="S14488" s="117" t="s">
        <v>14674</v>
      </c>
      <c r="T14488" t="s">
        <v>13995</v>
      </c>
      <c r="U14488" t="s">
        <v>10772</v>
      </c>
    </row>
    <row r="14489" spans="1:21">
      <c r="A14489" s="117" t="s">
        <v>23240</v>
      </c>
      <c r="B14489" t="s">
        <v>14590</v>
      </c>
      <c r="C14489" t="s">
        <v>14590</v>
      </c>
      <c r="D14489">
        <v>80</v>
      </c>
      <c r="E14489">
        <v>74</v>
      </c>
      <c r="F14489">
        <v>80</v>
      </c>
      <c r="G14489">
        <v>74</v>
      </c>
      <c r="H14489">
        <v>1</v>
      </c>
      <c r="I14489">
        <v>1</v>
      </c>
      <c r="J14489">
        <v>0</v>
      </c>
      <c r="K14489" s="194">
        <v>0</v>
      </c>
      <c r="L14489" t="s">
        <v>1104</v>
      </c>
      <c r="M14489" t="s">
        <v>1104</v>
      </c>
      <c r="N14489">
        <v>10000</v>
      </c>
      <c r="O14489" t="s">
        <v>7876</v>
      </c>
      <c r="P14489" t="s">
        <v>18290</v>
      </c>
      <c r="Q14489">
        <v>10</v>
      </c>
      <c r="R14489" s="117" t="s">
        <v>14673</v>
      </c>
      <c r="S14489" s="117" t="s">
        <v>14674</v>
      </c>
      <c r="T14489" t="s">
        <v>13995</v>
      </c>
      <c r="U14489" t="s">
        <v>10772</v>
      </c>
    </row>
    <row r="14490" spans="1:21">
      <c r="A14490" s="117" t="s">
        <v>13734</v>
      </c>
      <c r="B14490" t="s">
        <v>14590</v>
      </c>
      <c r="C14490" t="s">
        <v>14590</v>
      </c>
      <c r="D14490">
        <v>104</v>
      </c>
      <c r="E14490">
        <v>98</v>
      </c>
      <c r="F14490">
        <v>104</v>
      </c>
      <c r="G14490">
        <v>98</v>
      </c>
      <c r="H14490">
        <v>1</v>
      </c>
      <c r="I14490">
        <v>0</v>
      </c>
      <c r="J14490">
        <v>0</v>
      </c>
      <c r="K14490" s="194">
        <v>0</v>
      </c>
      <c r="L14490" t="s">
        <v>1078</v>
      </c>
      <c r="M14490" t="s">
        <v>1078</v>
      </c>
      <c r="N14490">
        <v>200</v>
      </c>
      <c r="O14490" t="s">
        <v>7876</v>
      </c>
      <c r="P14490" t="s">
        <v>13973</v>
      </c>
      <c r="Q14490">
        <v>0.2</v>
      </c>
      <c r="R14490" s="117" t="s">
        <v>14605</v>
      </c>
      <c r="S14490" s="117" t="s">
        <v>15188</v>
      </c>
      <c r="T14490" t="s">
        <v>13807</v>
      </c>
      <c r="U14490" t="s">
        <v>10772</v>
      </c>
    </row>
    <row r="14491" spans="1:21">
      <c r="A14491" s="117" t="s">
        <v>13735</v>
      </c>
      <c r="B14491" t="s">
        <v>14590</v>
      </c>
      <c r="C14491" t="s">
        <v>14590</v>
      </c>
      <c r="D14491">
        <v>97</v>
      </c>
      <c r="E14491">
        <v>91</v>
      </c>
      <c r="F14491">
        <v>97</v>
      </c>
      <c r="G14491">
        <v>91</v>
      </c>
      <c r="H14491">
        <v>1</v>
      </c>
      <c r="I14491">
        <v>0</v>
      </c>
      <c r="J14491">
        <v>5</v>
      </c>
      <c r="K14491" s="194">
        <v>5</v>
      </c>
      <c r="L14491" t="s">
        <v>1078</v>
      </c>
      <c r="M14491" t="s">
        <v>1078</v>
      </c>
      <c r="N14491">
        <v>109</v>
      </c>
      <c r="O14491" t="s">
        <v>7876</v>
      </c>
      <c r="P14491" t="s">
        <v>13974</v>
      </c>
      <c r="Q14491">
        <v>0.109</v>
      </c>
      <c r="R14491" s="117" t="s">
        <v>14605</v>
      </c>
      <c r="S14491" s="117" t="s">
        <v>15188</v>
      </c>
      <c r="T14491" t="s">
        <v>13807</v>
      </c>
      <c r="U14491" t="s">
        <v>10772</v>
      </c>
    </row>
    <row r="14492" spans="1:21">
      <c r="A14492" s="117" t="s">
        <v>13736</v>
      </c>
      <c r="B14492" t="s">
        <v>14590</v>
      </c>
      <c r="C14492" t="s">
        <v>14590</v>
      </c>
      <c r="D14492">
        <v>97</v>
      </c>
      <c r="E14492">
        <v>91</v>
      </c>
      <c r="F14492">
        <v>97</v>
      </c>
      <c r="G14492">
        <v>91</v>
      </c>
      <c r="H14492">
        <v>20</v>
      </c>
      <c r="I14492">
        <v>0</v>
      </c>
      <c r="J14492">
        <v>120</v>
      </c>
      <c r="K14492" s="194">
        <v>120</v>
      </c>
      <c r="L14492" t="s">
        <v>1078</v>
      </c>
      <c r="M14492" t="s">
        <v>1078</v>
      </c>
      <c r="N14492">
        <v>1000</v>
      </c>
      <c r="O14492" t="s">
        <v>7876</v>
      </c>
      <c r="P14492" t="s">
        <v>13892</v>
      </c>
      <c r="Q14492">
        <v>1</v>
      </c>
      <c r="R14492" s="117" t="s">
        <v>14605</v>
      </c>
      <c r="S14492" s="117" t="s">
        <v>15188</v>
      </c>
      <c r="T14492" t="s">
        <v>13807</v>
      </c>
      <c r="U14492" t="s">
        <v>10772</v>
      </c>
    </row>
    <row r="14493" spans="1:21">
      <c r="A14493" s="117" t="s">
        <v>14536</v>
      </c>
      <c r="B14493" t="s">
        <v>14590</v>
      </c>
      <c r="C14493" t="s">
        <v>14590</v>
      </c>
      <c r="D14493">
        <v>104</v>
      </c>
      <c r="E14493">
        <v>98</v>
      </c>
      <c r="F14493">
        <v>104</v>
      </c>
      <c r="G14493">
        <v>98</v>
      </c>
      <c r="H14493">
        <v>20</v>
      </c>
      <c r="I14493">
        <v>0</v>
      </c>
      <c r="J14493">
        <v>0</v>
      </c>
      <c r="K14493" s="194">
        <v>0</v>
      </c>
      <c r="L14493" t="s">
        <v>1078</v>
      </c>
      <c r="M14493" t="s">
        <v>1078</v>
      </c>
      <c r="N14493">
        <v>1000</v>
      </c>
      <c r="O14493" t="s">
        <v>7876</v>
      </c>
      <c r="Q14493">
        <v>1</v>
      </c>
      <c r="R14493" s="117" t="s">
        <v>14599</v>
      </c>
      <c r="S14493" s="117" t="s">
        <v>15188</v>
      </c>
      <c r="T14493" t="s">
        <v>13807</v>
      </c>
      <c r="U14493" t="s">
        <v>10772</v>
      </c>
    </row>
    <row r="14494" spans="1:21">
      <c r="A14494" s="117" t="s">
        <v>14537</v>
      </c>
      <c r="B14494" t="s">
        <v>14590</v>
      </c>
      <c r="C14494" t="s">
        <v>14590</v>
      </c>
      <c r="D14494">
        <v>104</v>
      </c>
      <c r="E14494">
        <v>98</v>
      </c>
      <c r="F14494">
        <v>104</v>
      </c>
      <c r="G14494">
        <v>98</v>
      </c>
      <c r="H14494">
        <v>1</v>
      </c>
      <c r="I14494">
        <v>0</v>
      </c>
      <c r="J14494">
        <v>0</v>
      </c>
      <c r="K14494" s="194">
        <v>0</v>
      </c>
      <c r="L14494" t="s">
        <v>1078</v>
      </c>
      <c r="M14494" t="s">
        <v>1078</v>
      </c>
      <c r="N14494">
        <v>1000</v>
      </c>
      <c r="O14494" t="s">
        <v>7876</v>
      </c>
      <c r="Q14494">
        <v>1</v>
      </c>
      <c r="R14494" s="117" t="s">
        <v>14599</v>
      </c>
      <c r="S14494" s="117" t="s">
        <v>15188</v>
      </c>
      <c r="T14494" t="s">
        <v>13807</v>
      </c>
      <c r="U14494" t="s">
        <v>10772</v>
      </c>
    </row>
    <row r="14495" spans="1:21">
      <c r="A14495" s="117" t="s">
        <v>13737</v>
      </c>
      <c r="B14495" t="s">
        <v>14590</v>
      </c>
      <c r="C14495" t="s">
        <v>14590</v>
      </c>
      <c r="D14495">
        <v>111</v>
      </c>
      <c r="E14495">
        <v>105</v>
      </c>
      <c r="F14495">
        <v>111</v>
      </c>
      <c r="G14495">
        <v>105</v>
      </c>
      <c r="H14495">
        <v>1</v>
      </c>
      <c r="I14495">
        <v>0</v>
      </c>
      <c r="J14495">
        <v>60</v>
      </c>
      <c r="K14495" s="194">
        <v>60</v>
      </c>
      <c r="L14495" t="s">
        <v>1078</v>
      </c>
      <c r="M14495" t="s">
        <v>1078</v>
      </c>
      <c r="N14495">
        <v>1000</v>
      </c>
      <c r="O14495" t="s">
        <v>7876</v>
      </c>
      <c r="P14495" t="s">
        <v>13892</v>
      </c>
      <c r="Q14495">
        <v>1</v>
      </c>
      <c r="R14495" s="117" t="s">
        <v>14605</v>
      </c>
      <c r="S14495" s="117" t="s">
        <v>15188</v>
      </c>
      <c r="T14495" t="s">
        <v>13807</v>
      </c>
      <c r="U14495" t="s">
        <v>10772</v>
      </c>
    </row>
    <row r="14496" spans="1:21">
      <c r="A14496" s="117" t="s">
        <v>13738</v>
      </c>
      <c r="B14496" t="s">
        <v>14590</v>
      </c>
      <c r="C14496" t="s">
        <v>14590</v>
      </c>
      <c r="D14496">
        <v>111</v>
      </c>
      <c r="E14496">
        <v>105</v>
      </c>
      <c r="F14496">
        <v>111</v>
      </c>
      <c r="G14496">
        <v>105</v>
      </c>
      <c r="H14496">
        <v>20</v>
      </c>
      <c r="I14496">
        <v>0</v>
      </c>
      <c r="J14496">
        <v>60</v>
      </c>
      <c r="K14496" s="194">
        <v>60</v>
      </c>
      <c r="L14496" t="s">
        <v>1078</v>
      </c>
      <c r="M14496" t="s">
        <v>1078</v>
      </c>
      <c r="N14496">
        <v>3600</v>
      </c>
      <c r="O14496" t="s">
        <v>7876</v>
      </c>
      <c r="P14496" t="s">
        <v>13892</v>
      </c>
      <c r="Q14496">
        <v>3.6</v>
      </c>
      <c r="R14496" s="117" t="s">
        <v>14605</v>
      </c>
      <c r="S14496" s="117" t="s">
        <v>15188</v>
      </c>
      <c r="T14496" t="s">
        <v>13807</v>
      </c>
      <c r="U14496" t="s">
        <v>10772</v>
      </c>
    </row>
    <row r="14497" spans="1:21">
      <c r="A14497" s="117" t="s">
        <v>14538</v>
      </c>
      <c r="B14497" t="s">
        <v>14590</v>
      </c>
      <c r="C14497" t="s">
        <v>14590</v>
      </c>
      <c r="D14497">
        <v>104</v>
      </c>
      <c r="E14497">
        <v>98</v>
      </c>
      <c r="F14497">
        <v>104</v>
      </c>
      <c r="G14497">
        <v>98</v>
      </c>
      <c r="H14497">
        <v>1</v>
      </c>
      <c r="I14497">
        <v>0</v>
      </c>
      <c r="J14497">
        <v>0</v>
      </c>
      <c r="K14497" s="194">
        <v>0</v>
      </c>
      <c r="L14497" t="s">
        <v>1078</v>
      </c>
      <c r="M14497" t="s">
        <v>1078</v>
      </c>
      <c r="N14497">
        <v>1000</v>
      </c>
      <c r="O14497" t="s">
        <v>7876</v>
      </c>
      <c r="Q14497">
        <v>1</v>
      </c>
      <c r="R14497" s="117" t="s">
        <v>14599</v>
      </c>
      <c r="S14497" s="117" t="s">
        <v>15188</v>
      </c>
      <c r="T14497" t="s">
        <v>13807</v>
      </c>
      <c r="U14497" t="s">
        <v>10772</v>
      </c>
    </row>
    <row r="14498" spans="1:21">
      <c r="A14498" s="117" t="s">
        <v>13739</v>
      </c>
      <c r="B14498" t="s">
        <v>14590</v>
      </c>
      <c r="C14498" t="s">
        <v>14590</v>
      </c>
      <c r="D14498">
        <v>111</v>
      </c>
      <c r="E14498">
        <v>105</v>
      </c>
      <c r="F14498">
        <v>111</v>
      </c>
      <c r="G14498">
        <v>105</v>
      </c>
      <c r="H14498">
        <v>1</v>
      </c>
      <c r="I14498">
        <v>0</v>
      </c>
      <c r="J14498">
        <v>60</v>
      </c>
      <c r="K14498" s="194">
        <v>60</v>
      </c>
      <c r="L14498" t="s">
        <v>1078</v>
      </c>
      <c r="M14498" t="s">
        <v>1078</v>
      </c>
      <c r="N14498">
        <v>1000</v>
      </c>
      <c r="O14498" t="s">
        <v>7876</v>
      </c>
      <c r="P14498" t="s">
        <v>13892</v>
      </c>
      <c r="Q14498">
        <v>1</v>
      </c>
      <c r="R14498" s="117" t="s">
        <v>14605</v>
      </c>
      <c r="S14498" s="117" t="s">
        <v>15188</v>
      </c>
      <c r="T14498" t="s">
        <v>13807</v>
      </c>
      <c r="U14498" t="s">
        <v>10772</v>
      </c>
    </row>
    <row r="14499" spans="1:21">
      <c r="A14499" s="117" t="s">
        <v>13740</v>
      </c>
      <c r="B14499" t="s">
        <v>14590</v>
      </c>
      <c r="C14499" t="s">
        <v>14590</v>
      </c>
      <c r="D14499">
        <v>111</v>
      </c>
      <c r="E14499">
        <v>105</v>
      </c>
      <c r="F14499">
        <v>111</v>
      </c>
      <c r="G14499">
        <v>105</v>
      </c>
      <c r="H14499">
        <v>20</v>
      </c>
      <c r="I14499">
        <v>0</v>
      </c>
      <c r="J14499">
        <v>60</v>
      </c>
      <c r="K14499" s="194">
        <v>60</v>
      </c>
      <c r="L14499" t="s">
        <v>1078</v>
      </c>
      <c r="M14499" t="s">
        <v>1078</v>
      </c>
      <c r="N14499">
        <v>1000</v>
      </c>
      <c r="O14499" t="s">
        <v>7876</v>
      </c>
      <c r="P14499" t="s">
        <v>13892</v>
      </c>
      <c r="Q14499">
        <v>1</v>
      </c>
      <c r="R14499" s="117" t="s">
        <v>14605</v>
      </c>
      <c r="S14499" s="117" t="s">
        <v>15188</v>
      </c>
      <c r="T14499" t="s">
        <v>13807</v>
      </c>
      <c r="U14499" t="s">
        <v>10772</v>
      </c>
    </row>
    <row r="14500" spans="1:21">
      <c r="A14500" s="117" t="s">
        <v>14539</v>
      </c>
      <c r="B14500" t="s">
        <v>14590</v>
      </c>
      <c r="C14500" t="s">
        <v>14590</v>
      </c>
      <c r="D14500">
        <v>104</v>
      </c>
      <c r="E14500">
        <v>98</v>
      </c>
      <c r="F14500">
        <v>104</v>
      </c>
      <c r="G14500">
        <v>98</v>
      </c>
      <c r="H14500">
        <v>1</v>
      </c>
      <c r="I14500">
        <v>0</v>
      </c>
      <c r="J14500">
        <v>0</v>
      </c>
      <c r="K14500" s="194">
        <v>0</v>
      </c>
      <c r="L14500" t="s">
        <v>1078</v>
      </c>
      <c r="M14500" t="s">
        <v>1078</v>
      </c>
      <c r="N14500">
        <v>1000</v>
      </c>
      <c r="O14500" t="s">
        <v>7876</v>
      </c>
      <c r="Q14500">
        <v>1</v>
      </c>
      <c r="R14500" s="117" t="s">
        <v>14599</v>
      </c>
      <c r="S14500" s="117" t="s">
        <v>15188</v>
      </c>
      <c r="T14500" t="s">
        <v>13807</v>
      </c>
      <c r="U14500" t="s">
        <v>10772</v>
      </c>
    </row>
    <row r="14501" spans="1:21">
      <c r="A14501" s="117" t="s">
        <v>13741</v>
      </c>
      <c r="B14501" t="s">
        <v>14590</v>
      </c>
      <c r="C14501" t="s">
        <v>14590</v>
      </c>
      <c r="D14501">
        <v>111</v>
      </c>
      <c r="E14501">
        <v>105</v>
      </c>
      <c r="F14501">
        <v>111</v>
      </c>
      <c r="G14501">
        <v>105</v>
      </c>
      <c r="H14501">
        <v>1</v>
      </c>
      <c r="I14501">
        <v>0</v>
      </c>
      <c r="J14501">
        <v>60</v>
      </c>
      <c r="K14501" s="194">
        <v>60</v>
      </c>
      <c r="L14501" t="s">
        <v>1078</v>
      </c>
      <c r="M14501" t="s">
        <v>1078</v>
      </c>
      <c r="N14501">
        <v>1000</v>
      </c>
      <c r="O14501" t="s">
        <v>7876</v>
      </c>
      <c r="P14501" t="s">
        <v>13892</v>
      </c>
      <c r="Q14501">
        <v>1</v>
      </c>
      <c r="R14501" s="117" t="s">
        <v>14605</v>
      </c>
      <c r="S14501" s="117" t="s">
        <v>15188</v>
      </c>
      <c r="T14501" t="s">
        <v>13807</v>
      </c>
      <c r="U14501" t="s">
        <v>10772</v>
      </c>
    </row>
    <row r="14502" spans="1:21">
      <c r="A14502" s="117" t="s">
        <v>13742</v>
      </c>
      <c r="B14502" t="s">
        <v>14590</v>
      </c>
      <c r="C14502" t="s">
        <v>14590</v>
      </c>
      <c r="D14502">
        <v>104</v>
      </c>
      <c r="E14502">
        <v>98</v>
      </c>
      <c r="F14502">
        <v>104</v>
      </c>
      <c r="G14502">
        <v>98</v>
      </c>
      <c r="H14502">
        <v>1</v>
      </c>
      <c r="I14502">
        <v>0</v>
      </c>
      <c r="J14502">
        <v>0</v>
      </c>
      <c r="K14502" s="194">
        <v>0</v>
      </c>
      <c r="L14502" t="s">
        <v>1078</v>
      </c>
      <c r="M14502" t="s">
        <v>1078</v>
      </c>
      <c r="N14502">
        <v>2000</v>
      </c>
      <c r="O14502" t="s">
        <v>7876</v>
      </c>
      <c r="P14502" t="s">
        <v>13975</v>
      </c>
      <c r="Q14502">
        <v>2</v>
      </c>
      <c r="R14502" s="117" t="s">
        <v>14605</v>
      </c>
      <c r="S14502" s="117" t="s">
        <v>15188</v>
      </c>
      <c r="T14502" t="s">
        <v>13807</v>
      </c>
      <c r="U14502" t="s">
        <v>10772</v>
      </c>
    </row>
    <row r="14503" spans="1:21">
      <c r="A14503" s="117" t="s">
        <v>13743</v>
      </c>
      <c r="B14503" t="s">
        <v>14590</v>
      </c>
      <c r="C14503" t="s">
        <v>14590</v>
      </c>
      <c r="D14503">
        <v>104</v>
      </c>
      <c r="E14503">
        <v>98</v>
      </c>
      <c r="F14503">
        <v>104</v>
      </c>
      <c r="G14503">
        <v>98</v>
      </c>
      <c r="H14503">
        <v>1</v>
      </c>
      <c r="I14503">
        <v>0</v>
      </c>
      <c r="J14503">
        <v>0</v>
      </c>
      <c r="K14503" s="194">
        <v>0</v>
      </c>
      <c r="L14503" t="s">
        <v>1078</v>
      </c>
      <c r="M14503" t="s">
        <v>1078</v>
      </c>
      <c r="N14503">
        <v>1500</v>
      </c>
      <c r="O14503" t="s">
        <v>7876</v>
      </c>
      <c r="P14503" t="s">
        <v>13975</v>
      </c>
      <c r="Q14503">
        <v>1.5</v>
      </c>
      <c r="R14503" s="117" t="s">
        <v>14605</v>
      </c>
      <c r="S14503" s="117" t="s">
        <v>15188</v>
      </c>
      <c r="T14503" t="s">
        <v>13807</v>
      </c>
      <c r="U14503" t="s">
        <v>10772</v>
      </c>
    </row>
    <row r="14504" spans="1:21">
      <c r="A14504" s="117" t="s">
        <v>13744</v>
      </c>
      <c r="B14504" t="s">
        <v>14590</v>
      </c>
      <c r="C14504" t="s">
        <v>14590</v>
      </c>
      <c r="D14504">
        <v>104</v>
      </c>
      <c r="E14504">
        <v>98</v>
      </c>
      <c r="F14504">
        <v>104</v>
      </c>
      <c r="G14504">
        <v>98</v>
      </c>
      <c r="H14504">
        <v>1</v>
      </c>
      <c r="I14504">
        <v>0</v>
      </c>
      <c r="J14504">
        <v>0</v>
      </c>
      <c r="K14504" s="194">
        <v>0</v>
      </c>
      <c r="L14504" t="s">
        <v>1078</v>
      </c>
      <c r="M14504" t="s">
        <v>1078</v>
      </c>
      <c r="N14504">
        <v>1500</v>
      </c>
      <c r="O14504" t="s">
        <v>7876</v>
      </c>
      <c r="P14504" t="s">
        <v>13975</v>
      </c>
      <c r="Q14504">
        <v>1.5</v>
      </c>
      <c r="R14504" s="117" t="s">
        <v>14605</v>
      </c>
      <c r="S14504" s="117" t="s">
        <v>15188</v>
      </c>
      <c r="T14504" t="s">
        <v>13807</v>
      </c>
      <c r="U14504" t="s">
        <v>10772</v>
      </c>
    </row>
    <row r="14505" spans="1:21">
      <c r="A14505" s="117" t="s">
        <v>6402</v>
      </c>
      <c r="B14505" t="s">
        <v>14590</v>
      </c>
      <c r="C14505" t="s">
        <v>14590</v>
      </c>
      <c r="D14505">
        <v>119</v>
      </c>
      <c r="E14505">
        <v>113</v>
      </c>
      <c r="F14505">
        <v>119</v>
      </c>
      <c r="G14505">
        <v>113</v>
      </c>
      <c r="H14505">
        <v>1</v>
      </c>
      <c r="I14505">
        <v>1</v>
      </c>
      <c r="J14505">
        <v>999999</v>
      </c>
      <c r="K14505" s="194">
        <v>999999</v>
      </c>
      <c r="L14505" t="s">
        <v>1079</v>
      </c>
      <c r="M14505" t="s">
        <v>1079</v>
      </c>
      <c r="N14505">
        <v>706</v>
      </c>
      <c r="O14505" t="s">
        <v>7876</v>
      </c>
      <c r="P14505" t="s">
        <v>16145</v>
      </c>
      <c r="Q14505">
        <v>0.70599999999999996</v>
      </c>
      <c r="R14505" s="117" t="s">
        <v>14620</v>
      </c>
      <c r="S14505" s="117" t="s">
        <v>14621</v>
      </c>
      <c r="T14505" t="s">
        <v>17448</v>
      </c>
      <c r="U14505" t="s">
        <v>10772</v>
      </c>
    </row>
    <row r="14506" spans="1:21">
      <c r="A14506" s="117" t="s">
        <v>25830</v>
      </c>
      <c r="B14506" t="s">
        <v>14590</v>
      </c>
      <c r="C14506" t="s">
        <v>14590</v>
      </c>
      <c r="D14506">
        <v>38</v>
      </c>
      <c r="E14506">
        <v>32</v>
      </c>
      <c r="F14506">
        <v>38</v>
      </c>
      <c r="G14506">
        <v>32</v>
      </c>
      <c r="H14506">
        <v>1</v>
      </c>
      <c r="I14506">
        <v>1</v>
      </c>
      <c r="J14506">
        <v>0</v>
      </c>
      <c r="K14506" s="194">
        <v>0</v>
      </c>
      <c r="L14506" t="s">
        <v>1105</v>
      </c>
      <c r="M14506" t="s">
        <v>1105</v>
      </c>
      <c r="N14506">
        <v>500</v>
      </c>
      <c r="O14506" t="s">
        <v>7876</v>
      </c>
      <c r="P14506" t="s">
        <v>25831</v>
      </c>
      <c r="Q14506">
        <v>0.5</v>
      </c>
      <c r="R14506" s="117" t="s">
        <v>14591</v>
      </c>
      <c r="S14506" s="117" t="s">
        <v>14592</v>
      </c>
      <c r="T14506" t="s">
        <v>12139</v>
      </c>
      <c r="U14506" t="s">
        <v>10772</v>
      </c>
    </row>
    <row r="14507" spans="1:21">
      <c r="A14507" s="117" t="s">
        <v>11398</v>
      </c>
      <c r="B14507" t="s">
        <v>14590</v>
      </c>
      <c r="C14507" t="s">
        <v>14590</v>
      </c>
      <c r="D14507">
        <v>17</v>
      </c>
      <c r="E14507">
        <v>11</v>
      </c>
      <c r="F14507">
        <v>17</v>
      </c>
      <c r="G14507">
        <v>11</v>
      </c>
      <c r="H14507">
        <v>1</v>
      </c>
      <c r="I14507">
        <v>1</v>
      </c>
      <c r="J14507">
        <v>50</v>
      </c>
      <c r="K14507" s="194">
        <v>50</v>
      </c>
      <c r="L14507" t="s">
        <v>1105</v>
      </c>
      <c r="M14507" t="s">
        <v>1105</v>
      </c>
      <c r="N14507">
        <v>43</v>
      </c>
      <c r="O14507" t="s">
        <v>7876</v>
      </c>
      <c r="P14507" t="s">
        <v>10048</v>
      </c>
      <c r="Q14507">
        <v>4.2999999999999997E-2</v>
      </c>
      <c r="R14507" s="117" t="s">
        <v>14591</v>
      </c>
      <c r="S14507" s="117" t="s">
        <v>14592</v>
      </c>
      <c r="T14507" t="s">
        <v>12139</v>
      </c>
      <c r="U14507" t="s">
        <v>10772</v>
      </c>
    </row>
    <row r="14508" spans="1:21">
      <c r="A14508" s="117" t="s">
        <v>6403</v>
      </c>
      <c r="B14508" t="s">
        <v>14590</v>
      </c>
      <c r="C14508" t="s">
        <v>14590</v>
      </c>
      <c r="D14508">
        <v>102</v>
      </c>
      <c r="E14508">
        <v>96</v>
      </c>
      <c r="F14508">
        <v>102</v>
      </c>
      <c r="G14508">
        <v>96</v>
      </c>
      <c r="H14508">
        <v>1</v>
      </c>
      <c r="I14508">
        <v>1</v>
      </c>
      <c r="J14508">
        <v>0</v>
      </c>
      <c r="K14508" s="194">
        <v>0</v>
      </c>
      <c r="L14508" t="s">
        <v>1079</v>
      </c>
      <c r="M14508" t="s">
        <v>1079</v>
      </c>
      <c r="O14508" t="s">
        <v>7876</v>
      </c>
      <c r="R14508" s="117" t="s">
        <v>14595</v>
      </c>
      <c r="S14508" s="117" t="s">
        <v>14596</v>
      </c>
      <c r="T14508" t="s">
        <v>17448</v>
      </c>
      <c r="U14508" t="s">
        <v>10772</v>
      </c>
    </row>
    <row r="14509" spans="1:21">
      <c r="A14509" s="117" t="s">
        <v>6404</v>
      </c>
      <c r="B14509" t="s">
        <v>14590</v>
      </c>
      <c r="C14509" t="s">
        <v>14590</v>
      </c>
      <c r="D14509">
        <v>102</v>
      </c>
      <c r="E14509">
        <v>96</v>
      </c>
      <c r="F14509">
        <v>102</v>
      </c>
      <c r="G14509">
        <v>96</v>
      </c>
      <c r="H14509">
        <v>1</v>
      </c>
      <c r="I14509">
        <v>1</v>
      </c>
      <c r="J14509">
        <v>0</v>
      </c>
      <c r="K14509" s="194">
        <v>0</v>
      </c>
      <c r="L14509" t="s">
        <v>1079</v>
      </c>
      <c r="M14509" t="s">
        <v>1079</v>
      </c>
      <c r="O14509" t="s">
        <v>7876</v>
      </c>
      <c r="R14509" s="117" t="s">
        <v>14595</v>
      </c>
      <c r="S14509" s="117" t="s">
        <v>14596</v>
      </c>
      <c r="T14509" t="s">
        <v>17448</v>
      </c>
      <c r="U14509" t="s">
        <v>10772</v>
      </c>
    </row>
    <row r="14510" spans="1:21">
      <c r="A14510" s="117" t="s">
        <v>6405</v>
      </c>
      <c r="B14510" t="s">
        <v>14590</v>
      </c>
      <c r="C14510" t="s">
        <v>14590</v>
      </c>
      <c r="D14510">
        <v>102</v>
      </c>
      <c r="E14510">
        <v>96</v>
      </c>
      <c r="F14510">
        <v>102</v>
      </c>
      <c r="G14510">
        <v>96</v>
      </c>
      <c r="H14510">
        <v>1</v>
      </c>
      <c r="I14510">
        <v>1</v>
      </c>
      <c r="J14510">
        <v>0</v>
      </c>
      <c r="K14510" s="194">
        <v>0</v>
      </c>
      <c r="L14510" t="s">
        <v>1079</v>
      </c>
      <c r="M14510" t="s">
        <v>1079</v>
      </c>
      <c r="O14510" t="s">
        <v>7876</v>
      </c>
      <c r="R14510" s="117" t="s">
        <v>14595</v>
      </c>
      <c r="S14510" s="117" t="s">
        <v>14596</v>
      </c>
      <c r="T14510" t="s">
        <v>17448</v>
      </c>
      <c r="U14510" t="s">
        <v>10772</v>
      </c>
    </row>
    <row r="14511" spans="1:21">
      <c r="A14511" s="117" t="s">
        <v>6406</v>
      </c>
      <c r="B14511" t="s">
        <v>14590</v>
      </c>
      <c r="C14511" t="s">
        <v>14590</v>
      </c>
      <c r="D14511">
        <v>102</v>
      </c>
      <c r="E14511">
        <v>96</v>
      </c>
      <c r="F14511">
        <v>102</v>
      </c>
      <c r="G14511">
        <v>96</v>
      </c>
      <c r="H14511">
        <v>1</v>
      </c>
      <c r="I14511">
        <v>1</v>
      </c>
      <c r="J14511">
        <v>0</v>
      </c>
      <c r="K14511" s="194">
        <v>0</v>
      </c>
      <c r="L14511" t="s">
        <v>1079</v>
      </c>
      <c r="M14511" t="s">
        <v>1079</v>
      </c>
      <c r="O14511" t="s">
        <v>7876</v>
      </c>
      <c r="R14511" s="117" t="s">
        <v>14595</v>
      </c>
      <c r="S14511" s="117" t="s">
        <v>14596</v>
      </c>
      <c r="T14511" t="s">
        <v>17448</v>
      </c>
      <c r="U14511" t="s">
        <v>10772</v>
      </c>
    </row>
    <row r="14512" spans="1:21">
      <c r="A14512" s="117" t="s">
        <v>6407</v>
      </c>
      <c r="B14512" t="s">
        <v>14590</v>
      </c>
      <c r="C14512" t="s">
        <v>14590</v>
      </c>
      <c r="D14512">
        <v>102</v>
      </c>
      <c r="E14512">
        <v>96</v>
      </c>
      <c r="F14512">
        <v>102</v>
      </c>
      <c r="G14512">
        <v>96</v>
      </c>
      <c r="H14512">
        <v>1</v>
      </c>
      <c r="I14512">
        <v>1</v>
      </c>
      <c r="J14512">
        <v>0</v>
      </c>
      <c r="K14512" s="194">
        <v>0</v>
      </c>
      <c r="L14512" t="s">
        <v>1079</v>
      </c>
      <c r="M14512" t="s">
        <v>1079</v>
      </c>
      <c r="O14512" t="s">
        <v>7876</v>
      </c>
      <c r="R14512" s="117" t="s">
        <v>14595</v>
      </c>
      <c r="S14512" s="117" t="s">
        <v>14596</v>
      </c>
      <c r="T14512" t="s">
        <v>17448</v>
      </c>
      <c r="U14512" t="s">
        <v>10772</v>
      </c>
    </row>
    <row r="14513" spans="1:21">
      <c r="A14513" s="117" t="s">
        <v>6408</v>
      </c>
      <c r="B14513" t="s">
        <v>14590</v>
      </c>
      <c r="C14513" t="s">
        <v>14590</v>
      </c>
      <c r="D14513">
        <v>102</v>
      </c>
      <c r="E14513">
        <v>96</v>
      </c>
      <c r="F14513">
        <v>102</v>
      </c>
      <c r="G14513">
        <v>96</v>
      </c>
      <c r="H14513">
        <v>1</v>
      </c>
      <c r="I14513">
        <v>1</v>
      </c>
      <c r="J14513">
        <v>0</v>
      </c>
      <c r="K14513" s="194">
        <v>0</v>
      </c>
      <c r="L14513" t="s">
        <v>1079</v>
      </c>
      <c r="M14513" t="s">
        <v>1079</v>
      </c>
      <c r="O14513" t="s">
        <v>7876</v>
      </c>
      <c r="R14513" s="117" t="s">
        <v>14595</v>
      </c>
      <c r="S14513" s="117" t="s">
        <v>14596</v>
      </c>
      <c r="T14513" t="s">
        <v>17448</v>
      </c>
      <c r="U14513" t="s">
        <v>10772</v>
      </c>
    </row>
    <row r="14514" spans="1:21">
      <c r="A14514" s="117" t="s">
        <v>6409</v>
      </c>
      <c r="B14514" t="s">
        <v>14590</v>
      </c>
      <c r="C14514" t="s">
        <v>14590</v>
      </c>
      <c r="D14514">
        <v>102</v>
      </c>
      <c r="E14514">
        <v>96</v>
      </c>
      <c r="F14514">
        <v>102</v>
      </c>
      <c r="G14514">
        <v>96</v>
      </c>
      <c r="H14514">
        <v>1</v>
      </c>
      <c r="I14514">
        <v>1</v>
      </c>
      <c r="J14514">
        <v>0</v>
      </c>
      <c r="K14514" s="194">
        <v>0</v>
      </c>
      <c r="L14514" t="s">
        <v>1079</v>
      </c>
      <c r="M14514" t="s">
        <v>1079</v>
      </c>
      <c r="O14514" t="s">
        <v>7876</v>
      </c>
      <c r="R14514" s="117" t="s">
        <v>14595</v>
      </c>
      <c r="S14514" s="117" t="s">
        <v>14596</v>
      </c>
      <c r="T14514" t="s">
        <v>17448</v>
      </c>
      <c r="U14514" t="s">
        <v>10772</v>
      </c>
    </row>
    <row r="14515" spans="1:21">
      <c r="A14515" s="117" t="s">
        <v>11755</v>
      </c>
      <c r="B14515" t="s">
        <v>14590</v>
      </c>
      <c r="C14515" t="s">
        <v>14590</v>
      </c>
      <c r="D14515">
        <v>102</v>
      </c>
      <c r="E14515">
        <v>96</v>
      </c>
      <c r="F14515">
        <v>102</v>
      </c>
      <c r="G14515">
        <v>96</v>
      </c>
      <c r="H14515">
        <v>1</v>
      </c>
      <c r="I14515">
        <v>1</v>
      </c>
      <c r="J14515">
        <v>10</v>
      </c>
      <c r="K14515" s="194">
        <v>10</v>
      </c>
      <c r="L14515" t="s">
        <v>1079</v>
      </c>
      <c r="M14515" t="s">
        <v>1079</v>
      </c>
      <c r="N14515">
        <v>87000</v>
      </c>
      <c r="O14515" t="s">
        <v>7876</v>
      </c>
      <c r="P14515" t="s">
        <v>11756</v>
      </c>
      <c r="Q14515">
        <v>87</v>
      </c>
      <c r="R14515" s="117" t="s">
        <v>14595</v>
      </c>
      <c r="S14515" s="117" t="s">
        <v>14596</v>
      </c>
      <c r="T14515" t="s">
        <v>17448</v>
      </c>
      <c r="U14515" t="s">
        <v>10772</v>
      </c>
    </row>
    <row r="14516" spans="1:21">
      <c r="A14516" s="117" t="s">
        <v>6410</v>
      </c>
      <c r="B14516" t="s">
        <v>14590</v>
      </c>
      <c r="C14516" t="s">
        <v>14590</v>
      </c>
      <c r="D14516">
        <v>102</v>
      </c>
      <c r="E14516">
        <v>96</v>
      </c>
      <c r="F14516">
        <v>102</v>
      </c>
      <c r="G14516">
        <v>96</v>
      </c>
      <c r="H14516">
        <v>1</v>
      </c>
      <c r="I14516">
        <v>1</v>
      </c>
      <c r="J14516">
        <v>0</v>
      </c>
      <c r="K14516" s="194">
        <v>0</v>
      </c>
      <c r="L14516" t="s">
        <v>1079</v>
      </c>
      <c r="M14516" t="s">
        <v>1079</v>
      </c>
      <c r="O14516" t="s">
        <v>7876</v>
      </c>
      <c r="R14516" s="117" t="s">
        <v>14595</v>
      </c>
      <c r="S14516" s="117" t="s">
        <v>14596</v>
      </c>
      <c r="T14516" t="s">
        <v>17448</v>
      </c>
      <c r="U14516" t="s">
        <v>10772</v>
      </c>
    </row>
    <row r="14517" spans="1:21">
      <c r="A14517" s="117" t="s">
        <v>6411</v>
      </c>
      <c r="B14517" t="s">
        <v>14590</v>
      </c>
      <c r="C14517" t="s">
        <v>14590</v>
      </c>
      <c r="D14517">
        <v>108</v>
      </c>
      <c r="E14517">
        <v>102</v>
      </c>
      <c r="F14517">
        <v>108</v>
      </c>
      <c r="G14517">
        <v>102</v>
      </c>
      <c r="H14517">
        <v>1</v>
      </c>
      <c r="I14517">
        <v>1</v>
      </c>
      <c r="J14517">
        <v>10</v>
      </c>
      <c r="K14517" s="194">
        <v>10</v>
      </c>
      <c r="L14517" t="s">
        <v>1079</v>
      </c>
      <c r="M14517" t="s">
        <v>1079</v>
      </c>
      <c r="N14517">
        <v>87000</v>
      </c>
      <c r="O14517" t="s">
        <v>7876</v>
      </c>
      <c r="P14517" t="s">
        <v>10049</v>
      </c>
      <c r="Q14517">
        <v>87</v>
      </c>
      <c r="R14517" s="117" t="s">
        <v>14595</v>
      </c>
      <c r="S14517" s="117" t="s">
        <v>14596</v>
      </c>
      <c r="T14517" t="s">
        <v>17448</v>
      </c>
      <c r="U14517" t="s">
        <v>10772</v>
      </c>
    </row>
    <row r="14518" spans="1:21">
      <c r="A14518" s="117" t="s">
        <v>6412</v>
      </c>
      <c r="B14518" t="s">
        <v>14590</v>
      </c>
      <c r="C14518" t="s">
        <v>14590</v>
      </c>
      <c r="D14518">
        <v>102</v>
      </c>
      <c r="E14518">
        <v>96</v>
      </c>
      <c r="F14518">
        <v>102</v>
      </c>
      <c r="G14518">
        <v>96</v>
      </c>
      <c r="H14518">
        <v>1</v>
      </c>
      <c r="I14518">
        <v>1</v>
      </c>
      <c r="J14518">
        <v>0</v>
      </c>
      <c r="K14518" s="194">
        <v>0</v>
      </c>
      <c r="L14518" t="s">
        <v>1079</v>
      </c>
      <c r="M14518" t="s">
        <v>1079</v>
      </c>
      <c r="O14518" t="s">
        <v>7876</v>
      </c>
      <c r="R14518" s="117" t="s">
        <v>14595</v>
      </c>
      <c r="S14518" s="117" t="s">
        <v>14596</v>
      </c>
      <c r="T14518" t="s">
        <v>17448</v>
      </c>
      <c r="U14518" t="s">
        <v>10772</v>
      </c>
    </row>
    <row r="14519" spans="1:21">
      <c r="A14519" s="117" t="s">
        <v>6413</v>
      </c>
      <c r="B14519" t="s">
        <v>14590</v>
      </c>
      <c r="C14519" t="s">
        <v>14590</v>
      </c>
      <c r="D14519">
        <v>102</v>
      </c>
      <c r="E14519">
        <v>96</v>
      </c>
      <c r="F14519">
        <v>102</v>
      </c>
      <c r="G14519">
        <v>96</v>
      </c>
      <c r="H14519">
        <v>1</v>
      </c>
      <c r="I14519">
        <v>1</v>
      </c>
      <c r="J14519">
        <v>0</v>
      </c>
      <c r="K14519" s="194">
        <v>0</v>
      </c>
      <c r="L14519" t="s">
        <v>1079</v>
      </c>
      <c r="M14519" t="s">
        <v>1079</v>
      </c>
      <c r="O14519" t="s">
        <v>7876</v>
      </c>
      <c r="R14519" s="117" t="s">
        <v>14595</v>
      </c>
      <c r="S14519" s="117" t="s">
        <v>14596</v>
      </c>
      <c r="T14519" t="s">
        <v>17448</v>
      </c>
      <c r="U14519" t="s">
        <v>10772</v>
      </c>
    </row>
    <row r="14520" spans="1:21">
      <c r="A14520" s="117" t="s">
        <v>6414</v>
      </c>
      <c r="B14520" t="s">
        <v>14590</v>
      </c>
      <c r="C14520" t="s">
        <v>14590</v>
      </c>
      <c r="D14520">
        <v>102</v>
      </c>
      <c r="E14520">
        <v>96</v>
      </c>
      <c r="F14520">
        <v>102</v>
      </c>
      <c r="G14520">
        <v>96</v>
      </c>
      <c r="H14520">
        <v>1</v>
      </c>
      <c r="I14520">
        <v>1</v>
      </c>
      <c r="J14520">
        <v>0</v>
      </c>
      <c r="K14520" s="194">
        <v>0</v>
      </c>
      <c r="L14520" t="s">
        <v>1079</v>
      </c>
      <c r="M14520" t="s">
        <v>1079</v>
      </c>
      <c r="O14520" t="s">
        <v>7876</v>
      </c>
      <c r="R14520" s="117" t="s">
        <v>14595</v>
      </c>
      <c r="S14520" s="117" t="s">
        <v>14596</v>
      </c>
      <c r="T14520" t="s">
        <v>17448</v>
      </c>
      <c r="U14520" t="s">
        <v>10772</v>
      </c>
    </row>
    <row r="14521" spans="1:21">
      <c r="A14521" s="117" t="s">
        <v>6415</v>
      </c>
      <c r="B14521" t="s">
        <v>14590</v>
      </c>
      <c r="C14521" t="s">
        <v>14590</v>
      </c>
      <c r="D14521">
        <v>102</v>
      </c>
      <c r="E14521">
        <v>96</v>
      </c>
      <c r="F14521">
        <v>102</v>
      </c>
      <c r="G14521">
        <v>96</v>
      </c>
      <c r="H14521">
        <v>1</v>
      </c>
      <c r="I14521">
        <v>1</v>
      </c>
      <c r="J14521">
        <v>0</v>
      </c>
      <c r="K14521" s="194">
        <v>0</v>
      </c>
      <c r="L14521" t="s">
        <v>1079</v>
      </c>
      <c r="M14521" t="s">
        <v>1079</v>
      </c>
      <c r="O14521" t="s">
        <v>7876</v>
      </c>
      <c r="R14521" s="117" t="s">
        <v>14595</v>
      </c>
      <c r="S14521" s="117" t="s">
        <v>14596</v>
      </c>
      <c r="T14521" t="s">
        <v>17448</v>
      </c>
      <c r="U14521" t="s">
        <v>10772</v>
      </c>
    </row>
    <row r="14522" spans="1:21">
      <c r="A14522" s="117" t="s">
        <v>6416</v>
      </c>
      <c r="B14522" t="s">
        <v>14590</v>
      </c>
      <c r="C14522" t="s">
        <v>14590</v>
      </c>
      <c r="D14522">
        <v>102</v>
      </c>
      <c r="E14522">
        <v>96</v>
      </c>
      <c r="F14522">
        <v>102</v>
      </c>
      <c r="G14522">
        <v>96</v>
      </c>
      <c r="H14522">
        <v>1</v>
      </c>
      <c r="I14522">
        <v>1</v>
      </c>
      <c r="J14522">
        <v>0</v>
      </c>
      <c r="K14522" s="194">
        <v>0</v>
      </c>
      <c r="L14522" t="s">
        <v>1079</v>
      </c>
      <c r="M14522" t="s">
        <v>1079</v>
      </c>
      <c r="O14522" t="s">
        <v>7876</v>
      </c>
      <c r="R14522" s="117" t="s">
        <v>14595</v>
      </c>
      <c r="S14522" s="117" t="s">
        <v>14596</v>
      </c>
      <c r="T14522" t="s">
        <v>17448</v>
      </c>
      <c r="U14522" t="s">
        <v>10772</v>
      </c>
    </row>
    <row r="14523" spans="1:21">
      <c r="A14523" s="117" t="s">
        <v>6417</v>
      </c>
      <c r="B14523" t="s">
        <v>14590</v>
      </c>
      <c r="C14523" t="s">
        <v>14590</v>
      </c>
      <c r="D14523">
        <v>102</v>
      </c>
      <c r="E14523">
        <v>96</v>
      </c>
      <c r="F14523">
        <v>102</v>
      </c>
      <c r="G14523">
        <v>96</v>
      </c>
      <c r="H14523">
        <v>1</v>
      </c>
      <c r="I14523">
        <v>1</v>
      </c>
      <c r="J14523">
        <v>0</v>
      </c>
      <c r="K14523" s="194">
        <v>0</v>
      </c>
      <c r="L14523" t="s">
        <v>1079</v>
      </c>
      <c r="M14523" t="s">
        <v>1079</v>
      </c>
      <c r="O14523" t="s">
        <v>7876</v>
      </c>
      <c r="R14523" s="117" t="s">
        <v>14595</v>
      </c>
      <c r="S14523" s="117" t="s">
        <v>14596</v>
      </c>
      <c r="T14523" t="s">
        <v>17448</v>
      </c>
      <c r="U14523" t="s">
        <v>10772</v>
      </c>
    </row>
    <row r="14524" spans="1:21">
      <c r="A14524" s="117" t="s">
        <v>6418</v>
      </c>
      <c r="B14524" t="s">
        <v>14590</v>
      </c>
      <c r="C14524" t="s">
        <v>14590</v>
      </c>
      <c r="D14524">
        <v>102</v>
      </c>
      <c r="E14524">
        <v>96</v>
      </c>
      <c r="F14524">
        <v>102</v>
      </c>
      <c r="G14524">
        <v>96</v>
      </c>
      <c r="H14524">
        <v>1</v>
      </c>
      <c r="I14524">
        <v>1</v>
      </c>
      <c r="J14524">
        <v>0</v>
      </c>
      <c r="K14524" s="194">
        <v>0</v>
      </c>
      <c r="L14524" t="s">
        <v>1079</v>
      </c>
      <c r="M14524" t="s">
        <v>1079</v>
      </c>
      <c r="O14524" t="s">
        <v>7876</v>
      </c>
      <c r="R14524" s="117" t="s">
        <v>14595</v>
      </c>
      <c r="S14524" s="117" t="s">
        <v>14596</v>
      </c>
      <c r="T14524" t="s">
        <v>17448</v>
      </c>
      <c r="U14524" t="s">
        <v>10772</v>
      </c>
    </row>
    <row r="14525" spans="1:21">
      <c r="A14525" s="117" t="s">
        <v>6419</v>
      </c>
      <c r="B14525" t="s">
        <v>14590</v>
      </c>
      <c r="C14525" t="s">
        <v>14590</v>
      </c>
      <c r="D14525">
        <v>102</v>
      </c>
      <c r="E14525">
        <v>96</v>
      </c>
      <c r="F14525">
        <v>102</v>
      </c>
      <c r="G14525">
        <v>96</v>
      </c>
      <c r="H14525">
        <v>1</v>
      </c>
      <c r="I14525">
        <v>1</v>
      </c>
      <c r="J14525">
        <v>0</v>
      </c>
      <c r="K14525" s="194">
        <v>0</v>
      </c>
      <c r="L14525" t="s">
        <v>1079</v>
      </c>
      <c r="M14525" t="s">
        <v>1079</v>
      </c>
      <c r="O14525" t="s">
        <v>7876</v>
      </c>
      <c r="R14525" s="117" t="s">
        <v>14595</v>
      </c>
      <c r="S14525" s="117" t="s">
        <v>14596</v>
      </c>
      <c r="T14525" t="s">
        <v>17448</v>
      </c>
      <c r="U14525" t="s">
        <v>10772</v>
      </c>
    </row>
    <row r="14526" spans="1:21">
      <c r="A14526" s="117" t="s">
        <v>11948</v>
      </c>
      <c r="B14526" t="s">
        <v>14590</v>
      </c>
      <c r="C14526" t="s">
        <v>14593</v>
      </c>
      <c r="D14526">
        <v>21</v>
      </c>
      <c r="E14526">
        <v>15</v>
      </c>
      <c r="F14526" t="e">
        <v>#N/A</v>
      </c>
      <c r="G14526" t="e">
        <v>#N/A</v>
      </c>
      <c r="H14526">
        <v>1</v>
      </c>
      <c r="I14526">
        <v>1</v>
      </c>
      <c r="J14526">
        <v>0</v>
      </c>
      <c r="K14526" s="194" t="e">
        <v>#N/A</v>
      </c>
      <c r="L14526" t="s">
        <v>1103</v>
      </c>
      <c r="M14526" t="s">
        <v>1103</v>
      </c>
      <c r="N14526">
        <v>1</v>
      </c>
      <c r="O14526" t="s">
        <v>7876</v>
      </c>
      <c r="Q14526">
        <v>1E-3</v>
      </c>
      <c r="R14526" s="117" t="s">
        <v>14605</v>
      </c>
      <c r="S14526" s="117" t="s">
        <v>16146</v>
      </c>
      <c r="T14526" t="s">
        <v>12157</v>
      </c>
      <c r="U14526" t="s">
        <v>10772</v>
      </c>
    </row>
    <row r="14527" spans="1:21">
      <c r="A14527" s="117" t="s">
        <v>11949</v>
      </c>
      <c r="B14527" t="s">
        <v>14590</v>
      </c>
      <c r="C14527" t="s">
        <v>14593</v>
      </c>
      <c r="D14527">
        <v>6</v>
      </c>
      <c r="E14527">
        <v>0</v>
      </c>
      <c r="F14527" t="e">
        <v>#N/A</v>
      </c>
      <c r="G14527" t="e">
        <v>#N/A</v>
      </c>
      <c r="H14527">
        <v>1</v>
      </c>
      <c r="I14527">
        <v>1</v>
      </c>
      <c r="J14527">
        <v>0</v>
      </c>
      <c r="K14527" s="194" t="e">
        <v>#N/A</v>
      </c>
      <c r="L14527" t="s">
        <v>1103</v>
      </c>
      <c r="M14527" t="s">
        <v>1103</v>
      </c>
      <c r="N14527">
        <v>1</v>
      </c>
      <c r="O14527" t="s">
        <v>7876</v>
      </c>
      <c r="Q14527">
        <v>1E-3</v>
      </c>
      <c r="R14527" s="117" t="s">
        <v>14605</v>
      </c>
      <c r="S14527" s="117" t="s">
        <v>16146</v>
      </c>
      <c r="T14527" t="s">
        <v>12157</v>
      </c>
      <c r="U14527" t="s">
        <v>10772</v>
      </c>
    </row>
    <row r="14528" spans="1:21">
      <c r="A14528" s="117" t="s">
        <v>6420</v>
      </c>
      <c r="B14528" t="s">
        <v>14590</v>
      </c>
      <c r="C14528" t="s">
        <v>14590</v>
      </c>
      <c r="D14528">
        <v>17</v>
      </c>
      <c r="E14528">
        <v>11</v>
      </c>
      <c r="F14528">
        <v>17</v>
      </c>
      <c r="G14528">
        <v>11</v>
      </c>
      <c r="H14528">
        <v>1</v>
      </c>
      <c r="I14528">
        <v>1</v>
      </c>
      <c r="J14528">
        <v>10</v>
      </c>
      <c r="K14528" s="194">
        <v>10</v>
      </c>
      <c r="L14528" t="s">
        <v>1076</v>
      </c>
      <c r="M14528" t="s">
        <v>1076</v>
      </c>
      <c r="N14528">
        <v>890</v>
      </c>
      <c r="O14528" t="s">
        <v>7876</v>
      </c>
      <c r="P14528" t="s">
        <v>10050</v>
      </c>
      <c r="Q14528">
        <v>0.89</v>
      </c>
      <c r="R14528" s="117" t="s">
        <v>14591</v>
      </c>
      <c r="S14528" s="117" t="s">
        <v>14592</v>
      </c>
      <c r="T14528" t="s">
        <v>12139</v>
      </c>
      <c r="U14528" t="s">
        <v>10772</v>
      </c>
    </row>
    <row r="14529" spans="1:21">
      <c r="A14529" s="117" t="s">
        <v>6421</v>
      </c>
      <c r="B14529" t="s">
        <v>14590</v>
      </c>
      <c r="C14529" t="s">
        <v>14590</v>
      </c>
      <c r="D14529">
        <v>40</v>
      </c>
      <c r="E14529">
        <v>34</v>
      </c>
      <c r="F14529">
        <v>40</v>
      </c>
      <c r="G14529">
        <v>34</v>
      </c>
      <c r="H14529">
        <v>1</v>
      </c>
      <c r="I14529">
        <v>1</v>
      </c>
      <c r="J14529">
        <v>12</v>
      </c>
      <c r="K14529" s="194">
        <v>12</v>
      </c>
      <c r="L14529" t="s">
        <v>1076</v>
      </c>
      <c r="M14529" t="s">
        <v>1076</v>
      </c>
      <c r="N14529">
        <v>2581</v>
      </c>
      <c r="O14529" t="s">
        <v>7876</v>
      </c>
      <c r="P14529" t="s">
        <v>10051</v>
      </c>
      <c r="Q14529">
        <v>2.581</v>
      </c>
      <c r="R14529" s="117" t="s">
        <v>14605</v>
      </c>
      <c r="S14529" s="117" t="s">
        <v>14621</v>
      </c>
      <c r="T14529" t="s">
        <v>17448</v>
      </c>
      <c r="U14529" t="s">
        <v>10772</v>
      </c>
    </row>
    <row r="14530" spans="1:21">
      <c r="A14530" s="117" t="s">
        <v>11002</v>
      </c>
      <c r="B14530" t="s">
        <v>14590</v>
      </c>
      <c r="C14530" t="s">
        <v>14590</v>
      </c>
      <c r="D14530">
        <v>26</v>
      </c>
      <c r="E14530">
        <v>20</v>
      </c>
      <c r="F14530">
        <v>26</v>
      </c>
      <c r="G14530">
        <v>20</v>
      </c>
      <c r="H14530">
        <v>1</v>
      </c>
      <c r="I14530">
        <v>1</v>
      </c>
      <c r="J14530">
        <v>18</v>
      </c>
      <c r="K14530" s="194">
        <v>18</v>
      </c>
      <c r="L14530" t="s">
        <v>1076</v>
      </c>
      <c r="M14530" t="s">
        <v>1076</v>
      </c>
      <c r="N14530">
        <v>4473</v>
      </c>
      <c r="O14530" t="s">
        <v>7876</v>
      </c>
      <c r="P14530" t="s">
        <v>10051</v>
      </c>
      <c r="Q14530">
        <v>4.4729999999999999</v>
      </c>
      <c r="R14530" s="117" t="s">
        <v>14620</v>
      </c>
      <c r="S14530" s="117" t="s">
        <v>14621</v>
      </c>
      <c r="T14530" t="s">
        <v>17448</v>
      </c>
      <c r="U14530" t="s">
        <v>10772</v>
      </c>
    </row>
    <row r="14531" spans="1:21">
      <c r="A14531" s="117" t="s">
        <v>16147</v>
      </c>
      <c r="B14531" t="s">
        <v>14590</v>
      </c>
      <c r="C14531" t="s">
        <v>14590</v>
      </c>
      <c r="D14531">
        <v>40</v>
      </c>
      <c r="E14531">
        <v>34</v>
      </c>
      <c r="F14531">
        <v>40</v>
      </c>
      <c r="G14531">
        <v>34</v>
      </c>
      <c r="H14531">
        <v>1</v>
      </c>
      <c r="I14531">
        <v>1</v>
      </c>
      <c r="J14531">
        <v>20</v>
      </c>
      <c r="K14531" s="194">
        <v>20</v>
      </c>
      <c r="L14531" t="s">
        <v>1076</v>
      </c>
      <c r="M14531" t="s">
        <v>1076</v>
      </c>
      <c r="N14531">
        <v>4000</v>
      </c>
      <c r="O14531" t="s">
        <v>7876</v>
      </c>
      <c r="P14531" t="s">
        <v>16148</v>
      </c>
      <c r="Q14531">
        <v>4</v>
      </c>
      <c r="R14531" s="117" t="s">
        <v>14620</v>
      </c>
      <c r="S14531" s="117" t="s">
        <v>14621</v>
      </c>
      <c r="T14531" t="s">
        <v>17448</v>
      </c>
      <c r="U14531" t="s">
        <v>10772</v>
      </c>
    </row>
    <row r="14532" spans="1:21">
      <c r="A14532" s="117" t="s">
        <v>11003</v>
      </c>
      <c r="B14532" t="s">
        <v>14590</v>
      </c>
      <c r="C14532" t="s">
        <v>14590</v>
      </c>
      <c r="D14532">
        <v>26</v>
      </c>
      <c r="E14532">
        <v>20</v>
      </c>
      <c r="F14532">
        <v>26</v>
      </c>
      <c r="G14532">
        <v>20</v>
      </c>
      <c r="H14532">
        <v>1</v>
      </c>
      <c r="I14532">
        <v>1</v>
      </c>
      <c r="J14532">
        <v>8</v>
      </c>
      <c r="K14532" s="194">
        <v>8</v>
      </c>
      <c r="L14532" t="s">
        <v>1076</v>
      </c>
      <c r="M14532" t="s">
        <v>1076</v>
      </c>
      <c r="N14532">
        <v>9738</v>
      </c>
      <c r="O14532" t="s">
        <v>7876</v>
      </c>
      <c r="P14532" t="s">
        <v>11026</v>
      </c>
      <c r="Q14532">
        <v>9.7379999999999995</v>
      </c>
      <c r="R14532" s="117" t="s">
        <v>14620</v>
      </c>
      <c r="S14532" s="117" t="s">
        <v>14621</v>
      </c>
      <c r="T14532" t="s">
        <v>17448</v>
      </c>
      <c r="U14532" t="s">
        <v>10772</v>
      </c>
    </row>
    <row r="14533" spans="1:21">
      <c r="A14533" s="117" t="s">
        <v>11004</v>
      </c>
      <c r="B14533" t="s">
        <v>14590</v>
      </c>
      <c r="C14533" t="s">
        <v>14590</v>
      </c>
      <c r="D14533">
        <v>40</v>
      </c>
      <c r="E14533">
        <v>34</v>
      </c>
      <c r="F14533">
        <v>40</v>
      </c>
      <c r="G14533">
        <v>34</v>
      </c>
      <c r="H14533">
        <v>1</v>
      </c>
      <c r="I14533">
        <v>1</v>
      </c>
      <c r="J14533">
        <v>20</v>
      </c>
      <c r="K14533" s="194">
        <v>20</v>
      </c>
      <c r="L14533" t="s">
        <v>1076</v>
      </c>
      <c r="M14533" t="s">
        <v>1076</v>
      </c>
      <c r="N14533">
        <v>8100</v>
      </c>
      <c r="O14533" t="s">
        <v>7876</v>
      </c>
      <c r="P14533" t="s">
        <v>11027</v>
      </c>
      <c r="Q14533">
        <v>8.1</v>
      </c>
      <c r="R14533" s="117" t="s">
        <v>14620</v>
      </c>
      <c r="S14533" s="117" t="s">
        <v>14621</v>
      </c>
      <c r="T14533" t="s">
        <v>17448</v>
      </c>
      <c r="U14533" t="s">
        <v>10772</v>
      </c>
    </row>
    <row r="14534" spans="1:21">
      <c r="A14534" s="117" t="s">
        <v>13745</v>
      </c>
      <c r="B14534" t="s">
        <v>14590</v>
      </c>
      <c r="C14534" t="s">
        <v>14593</v>
      </c>
      <c r="D14534">
        <v>75</v>
      </c>
      <c r="E14534">
        <v>69</v>
      </c>
      <c r="F14534" t="e">
        <v>#N/A</v>
      </c>
      <c r="G14534" t="e">
        <v>#N/A</v>
      </c>
      <c r="H14534">
        <v>1</v>
      </c>
      <c r="I14534">
        <v>1</v>
      </c>
      <c r="J14534">
        <v>0</v>
      </c>
      <c r="K14534" s="194" t="e">
        <v>#N/A</v>
      </c>
      <c r="L14534" t="s">
        <v>1083</v>
      </c>
      <c r="M14534" t="s">
        <v>1083</v>
      </c>
      <c r="N14534">
        <v>1</v>
      </c>
      <c r="O14534" t="s">
        <v>7876</v>
      </c>
      <c r="P14534" t="s">
        <v>14857</v>
      </c>
      <c r="Q14534">
        <v>1E-3</v>
      </c>
      <c r="R14534" s="117" t="s">
        <v>16111</v>
      </c>
      <c r="S14534" s="117" t="s">
        <v>14589</v>
      </c>
      <c r="T14534" t="s">
        <v>12136</v>
      </c>
      <c r="U14534" t="s">
        <v>10773</v>
      </c>
    </row>
    <row r="14535" spans="1:21">
      <c r="A14535" s="117" t="s">
        <v>13746</v>
      </c>
      <c r="B14535" t="s">
        <v>14590</v>
      </c>
      <c r="C14535" t="s">
        <v>14593</v>
      </c>
      <c r="D14535">
        <v>91</v>
      </c>
      <c r="E14535">
        <v>85</v>
      </c>
      <c r="F14535" t="e">
        <v>#N/A</v>
      </c>
      <c r="G14535" t="e">
        <v>#N/A</v>
      </c>
      <c r="H14535">
        <v>1</v>
      </c>
      <c r="I14535">
        <v>1</v>
      </c>
      <c r="J14535">
        <v>2</v>
      </c>
      <c r="K14535" s="194" t="e">
        <v>#N/A</v>
      </c>
      <c r="L14535" t="s">
        <v>1083</v>
      </c>
      <c r="M14535" t="s">
        <v>1083</v>
      </c>
      <c r="N14535">
        <v>10</v>
      </c>
      <c r="O14535" t="s">
        <v>7876</v>
      </c>
      <c r="P14535" t="s">
        <v>13976</v>
      </c>
      <c r="Q14535">
        <v>0.01</v>
      </c>
      <c r="R14535" s="117" t="s">
        <v>16111</v>
      </c>
      <c r="S14535" s="117" t="s">
        <v>14589</v>
      </c>
      <c r="T14535" t="s">
        <v>12136</v>
      </c>
      <c r="U14535" t="s">
        <v>10772</v>
      </c>
    </row>
    <row r="14536" spans="1:21">
      <c r="A14536" s="117" t="s">
        <v>13747</v>
      </c>
      <c r="B14536" t="s">
        <v>14590</v>
      </c>
      <c r="C14536" t="s">
        <v>14593</v>
      </c>
      <c r="D14536">
        <v>75</v>
      </c>
      <c r="E14536">
        <v>69</v>
      </c>
      <c r="F14536" t="e">
        <v>#N/A</v>
      </c>
      <c r="G14536" t="e">
        <v>#N/A</v>
      </c>
      <c r="H14536">
        <v>1</v>
      </c>
      <c r="I14536">
        <v>1</v>
      </c>
      <c r="J14536">
        <v>0</v>
      </c>
      <c r="K14536" s="194" t="e">
        <v>#N/A</v>
      </c>
      <c r="L14536" t="s">
        <v>1083</v>
      </c>
      <c r="M14536" t="s">
        <v>1083</v>
      </c>
      <c r="N14536">
        <v>1</v>
      </c>
      <c r="O14536" t="s">
        <v>7876</v>
      </c>
      <c r="P14536" t="s">
        <v>14857</v>
      </c>
      <c r="Q14536">
        <v>1E-3</v>
      </c>
      <c r="R14536" s="117" t="s">
        <v>16111</v>
      </c>
      <c r="S14536" s="117" t="s">
        <v>14589</v>
      </c>
      <c r="T14536" t="s">
        <v>12136</v>
      </c>
      <c r="U14536" t="s">
        <v>10772</v>
      </c>
    </row>
    <row r="14537" spans="1:21">
      <c r="A14537" s="117" t="s">
        <v>13748</v>
      </c>
      <c r="B14537" t="s">
        <v>14590</v>
      </c>
      <c r="C14537" t="s">
        <v>14593</v>
      </c>
      <c r="D14537">
        <v>75</v>
      </c>
      <c r="E14537">
        <v>69</v>
      </c>
      <c r="F14537" t="e">
        <v>#N/A</v>
      </c>
      <c r="G14537" t="e">
        <v>#N/A</v>
      </c>
      <c r="H14537">
        <v>1</v>
      </c>
      <c r="I14537">
        <v>1</v>
      </c>
      <c r="J14537">
        <v>99999</v>
      </c>
      <c r="K14537" s="194" t="e">
        <v>#N/A</v>
      </c>
      <c r="L14537" t="s">
        <v>1083</v>
      </c>
      <c r="M14537" t="s">
        <v>1083</v>
      </c>
      <c r="N14537">
        <v>324000</v>
      </c>
      <c r="O14537" t="s">
        <v>7876</v>
      </c>
      <c r="P14537" t="s">
        <v>14857</v>
      </c>
      <c r="Q14537">
        <v>324</v>
      </c>
      <c r="R14537" s="117" t="s">
        <v>16111</v>
      </c>
      <c r="S14537" s="117" t="s">
        <v>14589</v>
      </c>
      <c r="T14537" t="s">
        <v>12136</v>
      </c>
      <c r="U14537" t="s">
        <v>10772</v>
      </c>
    </row>
    <row r="14538" spans="1:21">
      <c r="A14538" s="117" t="s">
        <v>13749</v>
      </c>
      <c r="B14538" t="s">
        <v>14590</v>
      </c>
      <c r="C14538" t="s">
        <v>14593</v>
      </c>
      <c r="D14538">
        <v>102</v>
      </c>
      <c r="E14538">
        <v>96</v>
      </c>
      <c r="F14538" t="e">
        <v>#N/A</v>
      </c>
      <c r="G14538" t="e">
        <v>#N/A</v>
      </c>
      <c r="H14538">
        <v>1</v>
      </c>
      <c r="I14538">
        <v>1</v>
      </c>
      <c r="J14538">
        <v>0</v>
      </c>
      <c r="K14538" s="194" t="e">
        <v>#N/A</v>
      </c>
      <c r="L14538" t="s">
        <v>1079</v>
      </c>
      <c r="M14538" t="s">
        <v>1079</v>
      </c>
      <c r="N14538">
        <v>1</v>
      </c>
      <c r="O14538" t="s">
        <v>7876</v>
      </c>
      <c r="P14538" t="s">
        <v>8135</v>
      </c>
      <c r="Q14538">
        <v>1E-3</v>
      </c>
      <c r="R14538" s="117" t="s">
        <v>14599</v>
      </c>
      <c r="S14538" s="117" t="s">
        <v>14596</v>
      </c>
      <c r="T14538" t="s">
        <v>17448</v>
      </c>
      <c r="U14538" t="s">
        <v>10772</v>
      </c>
    </row>
    <row r="14539" spans="1:21">
      <c r="A14539" s="117" t="s">
        <v>13750</v>
      </c>
      <c r="B14539" t="s">
        <v>14590</v>
      </c>
      <c r="C14539" t="s">
        <v>14593</v>
      </c>
      <c r="D14539">
        <v>75</v>
      </c>
      <c r="E14539">
        <v>69</v>
      </c>
      <c r="F14539" t="e">
        <v>#N/A</v>
      </c>
      <c r="G14539" t="e">
        <v>#N/A</v>
      </c>
      <c r="H14539">
        <v>1</v>
      </c>
      <c r="I14539">
        <v>1</v>
      </c>
      <c r="J14539">
        <v>99999</v>
      </c>
      <c r="K14539" s="194" t="e">
        <v>#N/A</v>
      </c>
      <c r="L14539" t="s">
        <v>1083</v>
      </c>
      <c r="M14539" t="s">
        <v>1083</v>
      </c>
      <c r="N14539">
        <v>1</v>
      </c>
      <c r="O14539" t="s">
        <v>7876</v>
      </c>
      <c r="P14539" t="s">
        <v>14857</v>
      </c>
      <c r="Q14539">
        <v>1E-3</v>
      </c>
      <c r="R14539" s="117" t="s">
        <v>16111</v>
      </c>
      <c r="S14539" s="117" t="s">
        <v>14589</v>
      </c>
      <c r="T14539" t="s">
        <v>12136</v>
      </c>
      <c r="U14539" t="s">
        <v>10772</v>
      </c>
    </row>
    <row r="14540" spans="1:21">
      <c r="A14540" s="117" t="s">
        <v>13751</v>
      </c>
      <c r="B14540" t="s">
        <v>14590</v>
      </c>
      <c r="C14540" t="s">
        <v>14593</v>
      </c>
      <c r="D14540">
        <v>75</v>
      </c>
      <c r="E14540">
        <v>69</v>
      </c>
      <c r="F14540" t="e">
        <v>#N/A</v>
      </c>
      <c r="G14540" t="e">
        <v>#N/A</v>
      </c>
      <c r="H14540">
        <v>1</v>
      </c>
      <c r="I14540">
        <v>1</v>
      </c>
      <c r="J14540">
        <v>99999</v>
      </c>
      <c r="K14540" s="194" t="e">
        <v>#N/A</v>
      </c>
      <c r="L14540" t="s">
        <v>1083</v>
      </c>
      <c r="M14540" t="s">
        <v>1083</v>
      </c>
      <c r="N14540">
        <v>1</v>
      </c>
      <c r="O14540" t="s">
        <v>7876</v>
      </c>
      <c r="P14540" t="s">
        <v>14857</v>
      </c>
      <c r="Q14540">
        <v>1E-3</v>
      </c>
      <c r="R14540" s="117" t="s">
        <v>16111</v>
      </c>
      <c r="S14540" s="117" t="s">
        <v>14589</v>
      </c>
      <c r="T14540" t="s">
        <v>12136</v>
      </c>
      <c r="U14540" t="s">
        <v>10772</v>
      </c>
    </row>
    <row r="14541" spans="1:21">
      <c r="A14541" s="117" t="s">
        <v>13752</v>
      </c>
      <c r="B14541" t="s">
        <v>14590</v>
      </c>
      <c r="C14541" t="s">
        <v>14593</v>
      </c>
      <c r="D14541">
        <v>75</v>
      </c>
      <c r="E14541">
        <v>69</v>
      </c>
      <c r="F14541" t="e">
        <v>#N/A</v>
      </c>
      <c r="G14541" t="e">
        <v>#N/A</v>
      </c>
      <c r="H14541">
        <v>1</v>
      </c>
      <c r="I14541">
        <v>1</v>
      </c>
      <c r="J14541">
        <v>0</v>
      </c>
      <c r="K14541" s="194" t="e">
        <v>#N/A</v>
      </c>
      <c r="L14541" t="s">
        <v>1083</v>
      </c>
      <c r="M14541" t="s">
        <v>1083</v>
      </c>
      <c r="N14541">
        <v>1</v>
      </c>
      <c r="O14541" t="s">
        <v>7876</v>
      </c>
      <c r="P14541" t="s">
        <v>14857</v>
      </c>
      <c r="Q14541">
        <v>1E-3</v>
      </c>
      <c r="R14541" s="117" t="s">
        <v>16111</v>
      </c>
      <c r="S14541" s="117" t="s">
        <v>14589</v>
      </c>
      <c r="T14541" t="s">
        <v>12136</v>
      </c>
      <c r="U14541" t="s">
        <v>10772</v>
      </c>
    </row>
    <row r="14542" spans="1:21">
      <c r="A14542" s="117" t="s">
        <v>13753</v>
      </c>
      <c r="B14542" t="s">
        <v>14590</v>
      </c>
      <c r="C14542" t="s">
        <v>14593</v>
      </c>
      <c r="D14542">
        <v>91</v>
      </c>
      <c r="E14542">
        <v>85</v>
      </c>
      <c r="F14542" t="e">
        <v>#N/A</v>
      </c>
      <c r="G14542" t="e">
        <v>#N/A</v>
      </c>
      <c r="H14542">
        <v>1</v>
      </c>
      <c r="I14542">
        <v>1</v>
      </c>
      <c r="J14542">
        <v>2</v>
      </c>
      <c r="K14542" s="194" t="e">
        <v>#N/A</v>
      </c>
      <c r="L14542" t="s">
        <v>1083</v>
      </c>
      <c r="M14542" t="s">
        <v>1083</v>
      </c>
      <c r="N14542">
        <v>1</v>
      </c>
      <c r="O14542" t="s">
        <v>7876</v>
      </c>
      <c r="P14542" t="s">
        <v>16149</v>
      </c>
      <c r="Q14542">
        <v>1E-3</v>
      </c>
      <c r="R14542" s="117" t="s">
        <v>16111</v>
      </c>
      <c r="S14542" s="117" t="s">
        <v>14589</v>
      </c>
      <c r="T14542" t="s">
        <v>12136</v>
      </c>
      <c r="U14542" t="s">
        <v>10772</v>
      </c>
    </row>
    <row r="14543" spans="1:21">
      <c r="A14543" s="117" t="s">
        <v>13754</v>
      </c>
      <c r="B14543" t="s">
        <v>14590</v>
      </c>
      <c r="C14543" t="s">
        <v>14593</v>
      </c>
      <c r="D14543">
        <v>91</v>
      </c>
      <c r="E14543">
        <v>85</v>
      </c>
      <c r="F14543" t="e">
        <v>#N/A</v>
      </c>
      <c r="G14543" t="e">
        <v>#N/A</v>
      </c>
      <c r="H14543">
        <v>1</v>
      </c>
      <c r="I14543">
        <v>1</v>
      </c>
      <c r="J14543">
        <v>2</v>
      </c>
      <c r="K14543" s="194" t="e">
        <v>#N/A</v>
      </c>
      <c r="L14543" t="s">
        <v>1083</v>
      </c>
      <c r="M14543" t="s">
        <v>1083</v>
      </c>
      <c r="N14543">
        <v>1</v>
      </c>
      <c r="O14543" t="s">
        <v>7876</v>
      </c>
      <c r="P14543" t="s">
        <v>8780</v>
      </c>
      <c r="Q14543">
        <v>1E-3</v>
      </c>
      <c r="R14543" s="117" t="s">
        <v>16111</v>
      </c>
      <c r="S14543" s="117" t="s">
        <v>14589</v>
      </c>
      <c r="T14543" t="s">
        <v>12136</v>
      </c>
      <c r="U14543" t="s">
        <v>10772</v>
      </c>
    </row>
    <row r="14544" spans="1:21">
      <c r="A14544" s="117" t="s">
        <v>13755</v>
      </c>
      <c r="B14544" t="s">
        <v>14590</v>
      </c>
      <c r="C14544" t="s">
        <v>14593</v>
      </c>
      <c r="D14544">
        <v>91</v>
      </c>
      <c r="E14544">
        <v>85</v>
      </c>
      <c r="F14544" t="e">
        <v>#N/A</v>
      </c>
      <c r="G14544" t="e">
        <v>#N/A</v>
      </c>
      <c r="H14544">
        <v>1</v>
      </c>
      <c r="I14544">
        <v>1</v>
      </c>
      <c r="J14544">
        <v>2</v>
      </c>
      <c r="K14544" s="194" t="e">
        <v>#N/A</v>
      </c>
      <c r="L14544" t="s">
        <v>1083</v>
      </c>
      <c r="M14544" t="s">
        <v>1083</v>
      </c>
      <c r="N14544">
        <v>1</v>
      </c>
      <c r="O14544" t="s">
        <v>7876</v>
      </c>
      <c r="P14544" t="s">
        <v>8780</v>
      </c>
      <c r="Q14544">
        <v>1E-3</v>
      </c>
      <c r="R14544" s="117" t="s">
        <v>16111</v>
      </c>
      <c r="S14544" s="117" t="s">
        <v>14589</v>
      </c>
      <c r="T14544" t="s">
        <v>12136</v>
      </c>
      <c r="U14544" t="s">
        <v>10772</v>
      </c>
    </row>
    <row r="14545" spans="1:21">
      <c r="A14545" s="117" t="s">
        <v>11757</v>
      </c>
      <c r="B14545" t="s">
        <v>14590</v>
      </c>
      <c r="C14545" t="s">
        <v>14593</v>
      </c>
      <c r="D14545">
        <v>60</v>
      </c>
      <c r="E14545">
        <v>54</v>
      </c>
      <c r="F14545" t="e">
        <v>#N/A</v>
      </c>
      <c r="G14545" t="e">
        <v>#N/A</v>
      </c>
      <c r="H14545">
        <v>1</v>
      </c>
      <c r="I14545">
        <v>1</v>
      </c>
      <c r="J14545">
        <v>0</v>
      </c>
      <c r="K14545" s="194" t="e">
        <v>#N/A</v>
      </c>
      <c r="L14545" t="s">
        <v>1091</v>
      </c>
      <c r="M14545" t="s">
        <v>1091</v>
      </c>
      <c r="N14545">
        <v>3000</v>
      </c>
      <c r="O14545" t="s">
        <v>7876</v>
      </c>
      <c r="P14545" t="s">
        <v>8781</v>
      </c>
      <c r="Q14545">
        <v>3</v>
      </c>
      <c r="R14545" s="117" t="s">
        <v>14811</v>
      </c>
      <c r="S14545" s="117" t="s">
        <v>14812</v>
      </c>
      <c r="T14545" t="s">
        <v>12141</v>
      </c>
      <c r="U14545" t="s">
        <v>10773</v>
      </c>
    </row>
    <row r="14546" spans="1:21">
      <c r="A14546" s="117" t="s">
        <v>13756</v>
      </c>
      <c r="B14546" t="s">
        <v>14590</v>
      </c>
      <c r="C14546" t="s">
        <v>14593</v>
      </c>
      <c r="D14546">
        <v>14</v>
      </c>
      <c r="E14546">
        <v>8</v>
      </c>
      <c r="F14546" t="e">
        <v>#N/A</v>
      </c>
      <c r="G14546" t="e">
        <v>#N/A</v>
      </c>
      <c r="H14546">
        <v>1</v>
      </c>
      <c r="I14546">
        <v>1</v>
      </c>
      <c r="J14546">
        <v>0</v>
      </c>
      <c r="K14546" s="194" t="e">
        <v>#N/A</v>
      </c>
      <c r="L14546" t="s">
        <v>1090</v>
      </c>
      <c r="M14546" t="s">
        <v>1090</v>
      </c>
      <c r="N14546">
        <v>20412</v>
      </c>
      <c r="O14546" t="s">
        <v>7876</v>
      </c>
      <c r="Q14546">
        <v>20.411999999999999</v>
      </c>
      <c r="R14546" s="117" t="s">
        <v>14599</v>
      </c>
      <c r="S14546" s="117" t="s">
        <v>15092</v>
      </c>
      <c r="T14546" t="s">
        <v>12143</v>
      </c>
      <c r="U14546" t="s">
        <v>10772</v>
      </c>
    </row>
    <row r="14547" spans="1:21">
      <c r="A14547" s="117" t="s">
        <v>25832</v>
      </c>
      <c r="B14547" t="s">
        <v>14590</v>
      </c>
      <c r="C14547" t="s">
        <v>14590</v>
      </c>
      <c r="D14547">
        <v>62</v>
      </c>
      <c r="E14547">
        <v>56</v>
      </c>
      <c r="F14547">
        <v>62</v>
      </c>
      <c r="G14547">
        <v>56</v>
      </c>
      <c r="H14547">
        <v>1</v>
      </c>
      <c r="I14547">
        <v>1</v>
      </c>
      <c r="J14547">
        <v>0</v>
      </c>
      <c r="K14547" s="194">
        <v>0</v>
      </c>
      <c r="L14547" t="s">
        <v>1079</v>
      </c>
      <c r="M14547" t="s">
        <v>1079</v>
      </c>
      <c r="N14547">
        <v>10</v>
      </c>
      <c r="O14547" t="s">
        <v>7876</v>
      </c>
      <c r="P14547" t="s">
        <v>18418</v>
      </c>
      <c r="Q14547">
        <v>0.01</v>
      </c>
      <c r="R14547" s="117" t="s">
        <v>14591</v>
      </c>
      <c r="S14547" s="117" t="s">
        <v>14592</v>
      </c>
      <c r="T14547" t="s">
        <v>12139</v>
      </c>
      <c r="U14547" t="s">
        <v>10772</v>
      </c>
    </row>
    <row r="14548" spans="1:21">
      <c r="A14548" s="117" t="s">
        <v>11305</v>
      </c>
      <c r="B14548" t="s">
        <v>14590</v>
      </c>
      <c r="C14548" t="s">
        <v>14590</v>
      </c>
      <c r="D14548">
        <v>52</v>
      </c>
      <c r="E14548">
        <v>46</v>
      </c>
      <c r="F14548">
        <v>52</v>
      </c>
      <c r="G14548">
        <v>46</v>
      </c>
      <c r="H14548">
        <v>1</v>
      </c>
      <c r="I14548">
        <v>1</v>
      </c>
      <c r="J14548">
        <v>0</v>
      </c>
      <c r="K14548" s="194">
        <v>0</v>
      </c>
      <c r="L14548" t="s">
        <v>1079</v>
      </c>
      <c r="M14548" t="s">
        <v>1079</v>
      </c>
      <c r="N14548">
        <v>9000</v>
      </c>
      <c r="O14548" t="s">
        <v>7876</v>
      </c>
      <c r="P14548" t="s">
        <v>11231</v>
      </c>
      <c r="Q14548">
        <v>9</v>
      </c>
      <c r="R14548" s="117" t="s">
        <v>14673</v>
      </c>
      <c r="S14548" s="117" t="s">
        <v>14674</v>
      </c>
      <c r="T14548" t="s">
        <v>13995</v>
      </c>
      <c r="U14548" t="s">
        <v>10772</v>
      </c>
    </row>
    <row r="14549" spans="1:21">
      <c r="A14549" s="117" t="s">
        <v>21378</v>
      </c>
      <c r="B14549" t="s">
        <v>14590</v>
      </c>
      <c r="C14549" t="s">
        <v>14590</v>
      </c>
      <c r="D14549">
        <v>28</v>
      </c>
      <c r="E14549">
        <v>22</v>
      </c>
      <c r="F14549">
        <v>28</v>
      </c>
      <c r="G14549">
        <v>22</v>
      </c>
      <c r="H14549">
        <v>12</v>
      </c>
      <c r="I14549">
        <v>12</v>
      </c>
      <c r="J14549">
        <v>0</v>
      </c>
      <c r="K14549" s="194">
        <v>0</v>
      </c>
      <c r="L14549" t="s">
        <v>1075</v>
      </c>
      <c r="M14549" t="s">
        <v>1075</v>
      </c>
      <c r="N14549">
        <v>366.66800000000001</v>
      </c>
      <c r="O14549" t="s">
        <v>7876</v>
      </c>
      <c r="P14549" t="s">
        <v>19891</v>
      </c>
      <c r="Q14549">
        <v>0.36666799999999999</v>
      </c>
      <c r="R14549" s="117" t="s">
        <v>14944</v>
      </c>
      <c r="S14549" s="117" t="s">
        <v>14688</v>
      </c>
      <c r="T14549" t="s">
        <v>13996</v>
      </c>
      <c r="U14549" t="s">
        <v>10772</v>
      </c>
    </row>
    <row r="14550" spans="1:21">
      <c r="A14550" s="117" t="s">
        <v>21379</v>
      </c>
      <c r="B14550" t="s">
        <v>14590</v>
      </c>
      <c r="C14550" t="s">
        <v>14590</v>
      </c>
      <c r="D14550">
        <v>28</v>
      </c>
      <c r="E14550">
        <v>22</v>
      </c>
      <c r="F14550">
        <v>28</v>
      </c>
      <c r="G14550">
        <v>22</v>
      </c>
      <c r="H14550">
        <v>40</v>
      </c>
      <c r="I14550">
        <v>40</v>
      </c>
      <c r="J14550">
        <v>0</v>
      </c>
      <c r="K14550" s="194">
        <v>0</v>
      </c>
      <c r="L14550" t="s">
        <v>1075</v>
      </c>
      <c r="M14550" t="s">
        <v>1075</v>
      </c>
      <c r="N14550">
        <v>96.25</v>
      </c>
      <c r="O14550" t="s">
        <v>7876</v>
      </c>
      <c r="P14550" t="s">
        <v>21380</v>
      </c>
      <c r="Q14550">
        <v>9.6250000000000002E-2</v>
      </c>
      <c r="R14550" s="117" t="s">
        <v>14944</v>
      </c>
      <c r="S14550" s="117" t="s">
        <v>14688</v>
      </c>
      <c r="T14550" t="s">
        <v>13996</v>
      </c>
      <c r="U14550" t="s">
        <v>10772</v>
      </c>
    </row>
    <row r="14551" spans="1:21">
      <c r="A14551" s="117" t="s">
        <v>21986</v>
      </c>
      <c r="B14551" t="s">
        <v>14590</v>
      </c>
      <c r="C14551" t="s">
        <v>14590</v>
      </c>
      <c r="D14551">
        <v>28</v>
      </c>
      <c r="E14551">
        <v>22</v>
      </c>
      <c r="F14551">
        <v>28</v>
      </c>
      <c r="G14551">
        <v>22</v>
      </c>
      <c r="H14551">
        <v>15</v>
      </c>
      <c r="I14551">
        <v>15</v>
      </c>
      <c r="J14551">
        <v>0</v>
      </c>
      <c r="K14551" s="194">
        <v>0</v>
      </c>
      <c r="L14551" t="s">
        <v>1075</v>
      </c>
      <c r="M14551" t="s">
        <v>1075</v>
      </c>
      <c r="N14551">
        <v>256.66800000000001</v>
      </c>
      <c r="O14551" t="s">
        <v>7876</v>
      </c>
      <c r="P14551" t="s">
        <v>19689</v>
      </c>
      <c r="Q14551">
        <v>0.25666800000000001</v>
      </c>
      <c r="R14551" s="117" t="s">
        <v>14687</v>
      </c>
      <c r="S14551" s="117" t="s">
        <v>14688</v>
      </c>
      <c r="T14551" t="s">
        <v>13996</v>
      </c>
      <c r="U14551" t="s">
        <v>10772</v>
      </c>
    </row>
    <row r="14552" spans="1:21">
      <c r="A14552" s="117" t="s">
        <v>21381</v>
      </c>
      <c r="B14552" t="s">
        <v>14590</v>
      </c>
      <c r="C14552" t="s">
        <v>14590</v>
      </c>
      <c r="D14552">
        <v>28</v>
      </c>
      <c r="E14552">
        <v>22</v>
      </c>
      <c r="F14552">
        <v>28</v>
      </c>
      <c r="G14552">
        <v>22</v>
      </c>
      <c r="H14552">
        <v>40</v>
      </c>
      <c r="I14552">
        <v>40</v>
      </c>
      <c r="J14552">
        <v>0</v>
      </c>
      <c r="K14552" s="194">
        <v>0</v>
      </c>
      <c r="L14552" t="s">
        <v>1075</v>
      </c>
      <c r="M14552" t="s">
        <v>1075</v>
      </c>
      <c r="N14552">
        <v>96.25</v>
      </c>
      <c r="O14552" t="s">
        <v>7876</v>
      </c>
      <c r="P14552" t="s">
        <v>19689</v>
      </c>
      <c r="Q14552">
        <v>9.6250000000000002E-2</v>
      </c>
      <c r="R14552" s="117" t="s">
        <v>14944</v>
      </c>
      <c r="S14552" s="117" t="s">
        <v>14688</v>
      </c>
      <c r="T14552" t="s">
        <v>13996</v>
      </c>
      <c r="U14552" t="s">
        <v>10772</v>
      </c>
    </row>
    <row r="14553" spans="1:21">
      <c r="A14553" s="117" t="s">
        <v>16486</v>
      </c>
      <c r="B14553" t="s">
        <v>14590</v>
      </c>
      <c r="C14553" t="s">
        <v>14590</v>
      </c>
      <c r="D14553">
        <v>21</v>
      </c>
      <c r="E14553">
        <v>15</v>
      </c>
      <c r="F14553">
        <v>21</v>
      </c>
      <c r="G14553">
        <v>15</v>
      </c>
      <c r="H14553">
        <v>1</v>
      </c>
      <c r="I14553">
        <v>1</v>
      </c>
      <c r="J14553">
        <v>0</v>
      </c>
      <c r="K14553" s="194">
        <v>0</v>
      </c>
      <c r="L14553" t="s">
        <v>1075</v>
      </c>
      <c r="M14553" t="s">
        <v>1075</v>
      </c>
      <c r="N14553">
        <v>2</v>
      </c>
      <c r="O14553" t="s">
        <v>7876</v>
      </c>
      <c r="P14553" t="s">
        <v>7877</v>
      </c>
      <c r="Q14553">
        <v>2E-3</v>
      </c>
      <c r="R14553" s="117" t="s">
        <v>14605</v>
      </c>
      <c r="S14553" s="117" t="s">
        <v>14615</v>
      </c>
      <c r="T14553" t="e">
        <v>#N/A</v>
      </c>
      <c r="U14553" t="s">
        <v>10772</v>
      </c>
    </row>
    <row r="14554" spans="1:21">
      <c r="A14554" s="117" t="s">
        <v>21987</v>
      </c>
      <c r="B14554" t="s">
        <v>14590</v>
      </c>
      <c r="C14554" t="s">
        <v>14593</v>
      </c>
      <c r="D14554">
        <v>6</v>
      </c>
      <c r="E14554">
        <v>0</v>
      </c>
      <c r="F14554" t="e">
        <v>#N/A</v>
      </c>
      <c r="G14554" t="e">
        <v>#N/A</v>
      </c>
      <c r="H14554">
        <v>1</v>
      </c>
      <c r="I14554">
        <v>0</v>
      </c>
      <c r="J14554">
        <v>0</v>
      </c>
      <c r="K14554" s="194" t="e">
        <v>#N/A</v>
      </c>
      <c r="L14554" t="e">
        <v>#N/A</v>
      </c>
      <c r="M14554" t="e">
        <v>#N/A</v>
      </c>
      <c r="O14554" t="s">
        <v>7876</v>
      </c>
      <c r="R14554" s="117" t="s">
        <v>14605</v>
      </c>
      <c r="S14554" s="117" t="s">
        <v>14615</v>
      </c>
      <c r="T14554" t="e">
        <v>#N/A</v>
      </c>
      <c r="U14554" t="s">
        <v>10772</v>
      </c>
    </row>
    <row r="14555" spans="1:21">
      <c r="A14555" s="117" t="s">
        <v>12254</v>
      </c>
      <c r="B14555" t="s">
        <v>14590</v>
      </c>
      <c r="C14555" t="s">
        <v>14590</v>
      </c>
      <c r="D14555">
        <v>53</v>
      </c>
      <c r="E14555">
        <v>47</v>
      </c>
      <c r="F14555">
        <v>53</v>
      </c>
      <c r="G14555">
        <v>47</v>
      </c>
      <c r="H14555">
        <v>1</v>
      </c>
      <c r="I14555">
        <v>1</v>
      </c>
      <c r="J14555">
        <v>0</v>
      </c>
      <c r="K14555" s="194">
        <v>0</v>
      </c>
      <c r="L14555" t="s">
        <v>1079</v>
      </c>
      <c r="M14555" t="s">
        <v>1079</v>
      </c>
      <c r="N14555">
        <v>1</v>
      </c>
      <c r="O14555" t="s">
        <v>7876</v>
      </c>
      <c r="P14555" t="s">
        <v>7877</v>
      </c>
      <c r="Q14555">
        <v>1E-3</v>
      </c>
      <c r="R14555" s="117" t="s">
        <v>15524</v>
      </c>
      <c r="S14555" s="117" t="s">
        <v>15525</v>
      </c>
      <c r="T14555" t="s">
        <v>12153</v>
      </c>
      <c r="U14555" t="s">
        <v>10772</v>
      </c>
    </row>
    <row r="14556" spans="1:21">
      <c r="A14556" s="117" t="s">
        <v>6422</v>
      </c>
      <c r="B14556" t="s">
        <v>14590</v>
      </c>
      <c r="C14556" t="s">
        <v>14590</v>
      </c>
      <c r="D14556">
        <v>27</v>
      </c>
      <c r="E14556">
        <v>21</v>
      </c>
      <c r="F14556">
        <v>27</v>
      </c>
      <c r="G14556">
        <v>21</v>
      </c>
      <c r="H14556">
        <v>1</v>
      </c>
      <c r="I14556">
        <v>1</v>
      </c>
      <c r="J14556">
        <v>999999</v>
      </c>
      <c r="K14556" s="194">
        <v>999999</v>
      </c>
      <c r="L14556" t="s">
        <v>1079</v>
      </c>
      <c r="M14556" t="s">
        <v>1079</v>
      </c>
      <c r="N14556">
        <v>3000</v>
      </c>
      <c r="O14556" t="s">
        <v>7876</v>
      </c>
      <c r="P14556" t="s">
        <v>7877</v>
      </c>
      <c r="Q14556">
        <v>3</v>
      </c>
      <c r="R14556" s="117" t="s">
        <v>14685</v>
      </c>
      <c r="S14556" s="117" t="s">
        <v>14589</v>
      </c>
      <c r="T14556" t="s">
        <v>12136</v>
      </c>
      <c r="U14556" t="s">
        <v>10772</v>
      </c>
    </row>
    <row r="14557" spans="1:21">
      <c r="A14557" s="117" t="s">
        <v>6423</v>
      </c>
      <c r="B14557" t="s">
        <v>14590</v>
      </c>
      <c r="C14557" t="s">
        <v>14590</v>
      </c>
      <c r="D14557">
        <v>27</v>
      </c>
      <c r="E14557">
        <v>21</v>
      </c>
      <c r="F14557">
        <v>27</v>
      </c>
      <c r="G14557">
        <v>21</v>
      </c>
      <c r="H14557">
        <v>1</v>
      </c>
      <c r="I14557">
        <v>1</v>
      </c>
      <c r="J14557">
        <v>999999</v>
      </c>
      <c r="K14557" s="194">
        <v>999999</v>
      </c>
      <c r="L14557" t="s">
        <v>1079</v>
      </c>
      <c r="M14557" t="s">
        <v>1079</v>
      </c>
      <c r="N14557">
        <v>3000</v>
      </c>
      <c r="O14557" t="s">
        <v>7876</v>
      </c>
      <c r="P14557" t="s">
        <v>7877</v>
      </c>
      <c r="Q14557">
        <v>3</v>
      </c>
      <c r="R14557" s="117" t="s">
        <v>14685</v>
      </c>
      <c r="S14557" s="117" t="s">
        <v>14589</v>
      </c>
      <c r="T14557" t="s">
        <v>12136</v>
      </c>
      <c r="U14557" t="s">
        <v>10772</v>
      </c>
    </row>
    <row r="14558" spans="1:21">
      <c r="A14558" s="117" t="s">
        <v>25833</v>
      </c>
      <c r="B14558" t="s">
        <v>14590</v>
      </c>
      <c r="C14558" t="s">
        <v>14590</v>
      </c>
      <c r="D14558">
        <v>27</v>
      </c>
      <c r="E14558">
        <v>21</v>
      </c>
      <c r="F14558">
        <v>27</v>
      </c>
      <c r="G14558">
        <v>21</v>
      </c>
      <c r="H14558">
        <v>1</v>
      </c>
      <c r="I14558">
        <v>1</v>
      </c>
      <c r="J14558">
        <v>999999</v>
      </c>
      <c r="K14558" s="194">
        <v>999999</v>
      </c>
      <c r="L14558" t="s">
        <v>1079</v>
      </c>
      <c r="M14558" t="s">
        <v>1079</v>
      </c>
      <c r="N14558">
        <v>3000</v>
      </c>
      <c r="O14558" t="s">
        <v>7876</v>
      </c>
      <c r="P14558" t="s">
        <v>7877</v>
      </c>
      <c r="Q14558">
        <v>3</v>
      </c>
      <c r="R14558" s="117" t="s">
        <v>14685</v>
      </c>
      <c r="S14558" s="117" t="s">
        <v>14589</v>
      </c>
      <c r="T14558" t="s">
        <v>12136</v>
      </c>
      <c r="U14558" t="s">
        <v>10772</v>
      </c>
    </row>
    <row r="14559" spans="1:21">
      <c r="A14559" s="117" t="s">
        <v>6424</v>
      </c>
      <c r="B14559" t="s">
        <v>14590</v>
      </c>
      <c r="C14559" t="s">
        <v>14590</v>
      </c>
      <c r="D14559">
        <v>27</v>
      </c>
      <c r="E14559">
        <v>21</v>
      </c>
      <c r="F14559">
        <v>27</v>
      </c>
      <c r="G14559">
        <v>21</v>
      </c>
      <c r="H14559">
        <v>1</v>
      </c>
      <c r="I14559">
        <v>1</v>
      </c>
      <c r="J14559">
        <v>999999</v>
      </c>
      <c r="K14559" s="194">
        <v>999999</v>
      </c>
      <c r="L14559" t="s">
        <v>1079</v>
      </c>
      <c r="M14559" t="s">
        <v>1079</v>
      </c>
      <c r="N14559">
        <v>3000</v>
      </c>
      <c r="O14559" t="s">
        <v>7876</v>
      </c>
      <c r="P14559" t="s">
        <v>7877</v>
      </c>
      <c r="Q14559">
        <v>3</v>
      </c>
      <c r="R14559" s="117" t="s">
        <v>14685</v>
      </c>
      <c r="S14559" s="117" t="s">
        <v>14589</v>
      </c>
      <c r="T14559" t="s">
        <v>12136</v>
      </c>
      <c r="U14559" t="s">
        <v>10772</v>
      </c>
    </row>
    <row r="14560" spans="1:21">
      <c r="A14560" s="117" t="s">
        <v>6425</v>
      </c>
      <c r="B14560" t="s">
        <v>14590</v>
      </c>
      <c r="C14560" t="s">
        <v>14590</v>
      </c>
      <c r="D14560">
        <v>27</v>
      </c>
      <c r="E14560">
        <v>21</v>
      </c>
      <c r="F14560">
        <v>27</v>
      </c>
      <c r="G14560">
        <v>21</v>
      </c>
      <c r="H14560">
        <v>1</v>
      </c>
      <c r="I14560">
        <v>1</v>
      </c>
      <c r="J14560">
        <v>999999</v>
      </c>
      <c r="K14560" s="194">
        <v>999999</v>
      </c>
      <c r="L14560" t="s">
        <v>1079</v>
      </c>
      <c r="M14560" t="s">
        <v>1079</v>
      </c>
      <c r="N14560">
        <v>3000</v>
      </c>
      <c r="O14560" t="s">
        <v>7876</v>
      </c>
      <c r="P14560" t="s">
        <v>7877</v>
      </c>
      <c r="Q14560">
        <v>3</v>
      </c>
      <c r="R14560" s="117" t="s">
        <v>14685</v>
      </c>
      <c r="S14560" s="117" t="s">
        <v>14589</v>
      </c>
      <c r="T14560" t="s">
        <v>12136</v>
      </c>
      <c r="U14560" t="s">
        <v>10772</v>
      </c>
    </row>
    <row r="14561" spans="1:21">
      <c r="A14561" s="117" t="s">
        <v>6426</v>
      </c>
      <c r="B14561" t="s">
        <v>14590</v>
      </c>
      <c r="C14561" t="s">
        <v>14590</v>
      </c>
      <c r="D14561">
        <v>27</v>
      </c>
      <c r="E14561">
        <v>21</v>
      </c>
      <c r="F14561">
        <v>27</v>
      </c>
      <c r="G14561">
        <v>21</v>
      </c>
      <c r="H14561">
        <v>1</v>
      </c>
      <c r="I14561">
        <v>1</v>
      </c>
      <c r="J14561">
        <v>999999</v>
      </c>
      <c r="K14561" s="194">
        <v>999999</v>
      </c>
      <c r="L14561" t="s">
        <v>1079</v>
      </c>
      <c r="M14561" t="s">
        <v>1079</v>
      </c>
      <c r="N14561">
        <v>3000</v>
      </c>
      <c r="O14561" t="s">
        <v>7876</v>
      </c>
      <c r="P14561" t="s">
        <v>7877</v>
      </c>
      <c r="Q14561">
        <v>3</v>
      </c>
      <c r="R14561" s="117" t="s">
        <v>14685</v>
      </c>
      <c r="S14561" s="117" t="s">
        <v>14589</v>
      </c>
      <c r="T14561" t="s">
        <v>12136</v>
      </c>
      <c r="U14561" t="s">
        <v>10772</v>
      </c>
    </row>
    <row r="14562" spans="1:21">
      <c r="A14562" s="117" t="s">
        <v>6427</v>
      </c>
      <c r="B14562" t="s">
        <v>14590</v>
      </c>
      <c r="C14562" t="s">
        <v>14590</v>
      </c>
      <c r="D14562">
        <v>27</v>
      </c>
      <c r="E14562">
        <v>21</v>
      </c>
      <c r="F14562">
        <v>27</v>
      </c>
      <c r="G14562">
        <v>21</v>
      </c>
      <c r="H14562">
        <v>1</v>
      </c>
      <c r="I14562">
        <v>1</v>
      </c>
      <c r="J14562">
        <v>999999</v>
      </c>
      <c r="K14562" s="194">
        <v>999999</v>
      </c>
      <c r="L14562" t="s">
        <v>1079</v>
      </c>
      <c r="M14562" t="s">
        <v>1079</v>
      </c>
      <c r="N14562">
        <v>3000</v>
      </c>
      <c r="O14562" t="s">
        <v>7876</v>
      </c>
      <c r="P14562" t="s">
        <v>8981</v>
      </c>
      <c r="Q14562">
        <v>3</v>
      </c>
      <c r="R14562" s="117" t="s">
        <v>14685</v>
      </c>
      <c r="S14562" s="117" t="s">
        <v>14589</v>
      </c>
      <c r="T14562" t="s">
        <v>12136</v>
      </c>
      <c r="U14562" t="s">
        <v>10772</v>
      </c>
    </row>
    <row r="14563" spans="1:21">
      <c r="A14563" s="117" t="s">
        <v>6428</v>
      </c>
      <c r="B14563" t="s">
        <v>14590</v>
      </c>
      <c r="C14563" t="s">
        <v>14590</v>
      </c>
      <c r="D14563">
        <v>25</v>
      </c>
      <c r="E14563">
        <v>19</v>
      </c>
      <c r="F14563">
        <v>27</v>
      </c>
      <c r="G14563">
        <v>21</v>
      </c>
      <c r="H14563">
        <v>1</v>
      </c>
      <c r="I14563">
        <v>1</v>
      </c>
      <c r="J14563">
        <v>999999</v>
      </c>
      <c r="K14563" s="194">
        <v>999999</v>
      </c>
      <c r="L14563" t="s">
        <v>1079</v>
      </c>
      <c r="M14563" t="s">
        <v>1079</v>
      </c>
      <c r="N14563">
        <v>3000</v>
      </c>
      <c r="O14563" t="s">
        <v>7876</v>
      </c>
      <c r="P14563" t="s">
        <v>7877</v>
      </c>
      <c r="Q14563">
        <v>3</v>
      </c>
      <c r="R14563" s="117" t="s">
        <v>14685</v>
      </c>
      <c r="S14563" s="117" t="s">
        <v>14615</v>
      </c>
      <c r="T14563" t="e">
        <v>#N/A</v>
      </c>
      <c r="U14563" t="s">
        <v>10772</v>
      </c>
    </row>
    <row r="14564" spans="1:21">
      <c r="A14564" s="117" t="s">
        <v>6429</v>
      </c>
      <c r="B14564" t="s">
        <v>14590</v>
      </c>
      <c r="C14564" t="s">
        <v>14590</v>
      </c>
      <c r="D14564">
        <v>27</v>
      </c>
      <c r="E14564">
        <v>21</v>
      </c>
      <c r="F14564">
        <v>27</v>
      </c>
      <c r="G14564">
        <v>21</v>
      </c>
      <c r="H14564">
        <v>1</v>
      </c>
      <c r="I14564">
        <v>1</v>
      </c>
      <c r="J14564">
        <v>999999</v>
      </c>
      <c r="K14564" s="194">
        <v>999999</v>
      </c>
      <c r="L14564" t="s">
        <v>1079</v>
      </c>
      <c r="M14564" t="s">
        <v>1079</v>
      </c>
      <c r="N14564">
        <v>3000</v>
      </c>
      <c r="O14564" t="s">
        <v>7876</v>
      </c>
      <c r="P14564" t="s">
        <v>8981</v>
      </c>
      <c r="Q14564">
        <v>3</v>
      </c>
      <c r="R14564" s="117" t="s">
        <v>14685</v>
      </c>
      <c r="S14564" s="117" t="s">
        <v>14589</v>
      </c>
      <c r="T14564" t="s">
        <v>12136</v>
      </c>
      <c r="U14564" t="s">
        <v>10772</v>
      </c>
    </row>
    <row r="14565" spans="1:21">
      <c r="A14565" s="117" t="s">
        <v>13757</v>
      </c>
      <c r="B14565" t="s">
        <v>14590</v>
      </c>
      <c r="C14565" t="s">
        <v>14593</v>
      </c>
      <c r="D14565">
        <v>27</v>
      </c>
      <c r="E14565">
        <v>21</v>
      </c>
      <c r="F14565" t="e">
        <v>#N/A</v>
      </c>
      <c r="G14565" t="e">
        <v>#N/A</v>
      </c>
      <c r="H14565">
        <v>1</v>
      </c>
      <c r="I14565">
        <v>1</v>
      </c>
      <c r="J14565">
        <v>999999</v>
      </c>
      <c r="K14565" s="194" t="e">
        <v>#N/A</v>
      </c>
      <c r="L14565" t="s">
        <v>1079</v>
      </c>
      <c r="M14565" t="s">
        <v>1079</v>
      </c>
      <c r="N14565">
        <v>4135</v>
      </c>
      <c r="O14565" t="s">
        <v>7876</v>
      </c>
      <c r="P14565" t="s">
        <v>7877</v>
      </c>
      <c r="Q14565">
        <v>4.1349999999999998</v>
      </c>
      <c r="R14565" s="117" t="s">
        <v>14599</v>
      </c>
      <c r="S14565" s="117" t="s">
        <v>14589</v>
      </c>
      <c r="T14565" t="s">
        <v>12136</v>
      </c>
      <c r="U14565" t="s">
        <v>10772</v>
      </c>
    </row>
    <row r="14566" spans="1:21">
      <c r="A14566" s="117" t="s">
        <v>6430</v>
      </c>
      <c r="B14566" t="s">
        <v>14590</v>
      </c>
      <c r="C14566" t="s">
        <v>14590</v>
      </c>
      <c r="D14566">
        <v>27</v>
      </c>
      <c r="E14566">
        <v>21</v>
      </c>
      <c r="F14566">
        <v>27</v>
      </c>
      <c r="G14566">
        <v>21</v>
      </c>
      <c r="H14566">
        <v>1</v>
      </c>
      <c r="I14566">
        <v>1</v>
      </c>
      <c r="J14566">
        <v>999999</v>
      </c>
      <c r="K14566" s="194">
        <v>999999</v>
      </c>
      <c r="L14566" t="s">
        <v>1079</v>
      </c>
      <c r="M14566" t="s">
        <v>1079</v>
      </c>
      <c r="N14566">
        <v>4135</v>
      </c>
      <c r="O14566" t="s">
        <v>7876</v>
      </c>
      <c r="P14566" t="s">
        <v>7877</v>
      </c>
      <c r="Q14566">
        <v>4.1349999999999998</v>
      </c>
      <c r="R14566" s="117" t="s">
        <v>14685</v>
      </c>
      <c r="S14566" s="117" t="s">
        <v>14589</v>
      </c>
      <c r="T14566" t="s">
        <v>12136</v>
      </c>
      <c r="U14566" t="s">
        <v>10772</v>
      </c>
    </row>
    <row r="14567" spans="1:21">
      <c r="A14567" s="117" t="s">
        <v>6431</v>
      </c>
      <c r="B14567" t="s">
        <v>14590</v>
      </c>
      <c r="C14567" t="s">
        <v>14590</v>
      </c>
      <c r="D14567">
        <v>27</v>
      </c>
      <c r="E14567">
        <v>21</v>
      </c>
      <c r="F14567">
        <v>27</v>
      </c>
      <c r="G14567">
        <v>21</v>
      </c>
      <c r="H14567">
        <v>1</v>
      </c>
      <c r="I14567">
        <v>1</v>
      </c>
      <c r="J14567">
        <v>999999</v>
      </c>
      <c r="K14567" s="194">
        <v>999999</v>
      </c>
      <c r="L14567" t="s">
        <v>1079</v>
      </c>
      <c r="M14567" t="s">
        <v>1079</v>
      </c>
      <c r="N14567">
        <v>4135</v>
      </c>
      <c r="O14567" t="s">
        <v>7876</v>
      </c>
      <c r="P14567" t="s">
        <v>7877</v>
      </c>
      <c r="Q14567">
        <v>4.1349999999999998</v>
      </c>
      <c r="R14567" s="117" t="s">
        <v>14685</v>
      </c>
      <c r="S14567" s="117" t="s">
        <v>14589</v>
      </c>
      <c r="T14567" t="s">
        <v>12136</v>
      </c>
      <c r="U14567" t="s">
        <v>10772</v>
      </c>
    </row>
    <row r="14568" spans="1:21">
      <c r="A14568" s="117" t="s">
        <v>6432</v>
      </c>
      <c r="B14568" t="s">
        <v>14590</v>
      </c>
      <c r="C14568" t="s">
        <v>14590</v>
      </c>
      <c r="D14568">
        <v>27</v>
      </c>
      <c r="E14568">
        <v>21</v>
      </c>
      <c r="F14568">
        <v>27</v>
      </c>
      <c r="G14568">
        <v>21</v>
      </c>
      <c r="H14568">
        <v>1</v>
      </c>
      <c r="I14568">
        <v>1</v>
      </c>
      <c r="J14568">
        <v>999999</v>
      </c>
      <c r="K14568" s="194">
        <v>999999</v>
      </c>
      <c r="L14568" t="s">
        <v>1079</v>
      </c>
      <c r="M14568" t="s">
        <v>1079</v>
      </c>
      <c r="N14568">
        <v>4135</v>
      </c>
      <c r="O14568" t="s">
        <v>7876</v>
      </c>
      <c r="P14568" t="s">
        <v>7877</v>
      </c>
      <c r="Q14568">
        <v>4.1349999999999998</v>
      </c>
      <c r="R14568" s="117" t="s">
        <v>14685</v>
      </c>
      <c r="S14568" s="117" t="s">
        <v>14589</v>
      </c>
      <c r="T14568" t="s">
        <v>12136</v>
      </c>
      <c r="U14568" t="s">
        <v>10772</v>
      </c>
    </row>
    <row r="14569" spans="1:21">
      <c r="A14569" s="117" t="s">
        <v>6433</v>
      </c>
      <c r="B14569" t="s">
        <v>14590</v>
      </c>
      <c r="C14569" t="s">
        <v>14590</v>
      </c>
      <c r="D14569">
        <v>27</v>
      </c>
      <c r="E14569">
        <v>21</v>
      </c>
      <c r="F14569">
        <v>27</v>
      </c>
      <c r="G14569">
        <v>21</v>
      </c>
      <c r="H14569">
        <v>1</v>
      </c>
      <c r="I14569">
        <v>1</v>
      </c>
      <c r="J14569">
        <v>999999</v>
      </c>
      <c r="K14569" s="194">
        <v>999999</v>
      </c>
      <c r="L14569" t="s">
        <v>1079</v>
      </c>
      <c r="M14569" t="s">
        <v>1079</v>
      </c>
      <c r="N14569">
        <v>4135</v>
      </c>
      <c r="O14569" t="s">
        <v>7876</v>
      </c>
      <c r="P14569" t="s">
        <v>10053</v>
      </c>
      <c r="Q14569">
        <v>4.1349999999999998</v>
      </c>
      <c r="R14569" s="117" t="s">
        <v>14685</v>
      </c>
      <c r="S14569" s="117" t="s">
        <v>14589</v>
      </c>
      <c r="T14569" t="s">
        <v>12136</v>
      </c>
      <c r="U14569" t="s">
        <v>10772</v>
      </c>
    </row>
    <row r="14570" spans="1:21">
      <c r="A14570" s="117" t="s">
        <v>11219</v>
      </c>
      <c r="B14570" t="s">
        <v>14590</v>
      </c>
      <c r="C14570" t="s">
        <v>14590</v>
      </c>
      <c r="D14570">
        <v>27</v>
      </c>
      <c r="E14570">
        <v>21</v>
      </c>
      <c r="F14570">
        <v>27</v>
      </c>
      <c r="G14570">
        <v>21</v>
      </c>
      <c r="H14570">
        <v>1</v>
      </c>
      <c r="I14570">
        <v>1</v>
      </c>
      <c r="J14570">
        <v>999999</v>
      </c>
      <c r="K14570" s="194">
        <v>999999</v>
      </c>
      <c r="L14570" t="s">
        <v>1079</v>
      </c>
      <c r="M14570" t="s">
        <v>1079</v>
      </c>
      <c r="N14570">
        <v>4135</v>
      </c>
      <c r="O14570" t="s">
        <v>7876</v>
      </c>
      <c r="P14570" t="s">
        <v>7877</v>
      </c>
      <c r="Q14570">
        <v>4.1349999999999998</v>
      </c>
      <c r="R14570" s="117" t="s">
        <v>14594</v>
      </c>
      <c r="S14570" s="117" t="s">
        <v>14589</v>
      </c>
      <c r="T14570" t="s">
        <v>12136</v>
      </c>
      <c r="U14570" t="s">
        <v>10772</v>
      </c>
    </row>
    <row r="14571" spans="1:21">
      <c r="A14571" s="117" t="s">
        <v>25834</v>
      </c>
      <c r="B14571" t="s">
        <v>14590</v>
      </c>
      <c r="C14571" t="s">
        <v>14590</v>
      </c>
      <c r="D14571">
        <v>27</v>
      </c>
      <c r="E14571">
        <v>21</v>
      </c>
      <c r="F14571">
        <v>27</v>
      </c>
      <c r="G14571">
        <v>21</v>
      </c>
      <c r="H14571">
        <v>1</v>
      </c>
      <c r="I14571">
        <v>1</v>
      </c>
      <c r="J14571">
        <v>999999</v>
      </c>
      <c r="K14571" s="194">
        <v>999999</v>
      </c>
      <c r="L14571" t="s">
        <v>1079</v>
      </c>
      <c r="M14571" t="s">
        <v>1079</v>
      </c>
      <c r="N14571">
        <v>4135</v>
      </c>
      <c r="O14571" t="s">
        <v>7876</v>
      </c>
      <c r="P14571" t="s">
        <v>7877</v>
      </c>
      <c r="Q14571">
        <v>4.1349999999999998</v>
      </c>
      <c r="R14571" s="117" t="s">
        <v>14685</v>
      </c>
      <c r="S14571" s="117" t="s">
        <v>14589</v>
      </c>
      <c r="T14571" t="s">
        <v>12136</v>
      </c>
      <c r="U14571" t="s">
        <v>10772</v>
      </c>
    </row>
    <row r="14572" spans="1:21">
      <c r="A14572" s="117" t="s">
        <v>13758</v>
      </c>
      <c r="B14572" t="s">
        <v>14590</v>
      </c>
      <c r="C14572" t="s">
        <v>14590</v>
      </c>
      <c r="D14572">
        <v>27</v>
      </c>
      <c r="E14572">
        <v>21</v>
      </c>
      <c r="F14572">
        <v>27</v>
      </c>
      <c r="G14572">
        <v>21</v>
      </c>
      <c r="H14572">
        <v>1</v>
      </c>
      <c r="I14572">
        <v>1</v>
      </c>
      <c r="J14572">
        <v>999999</v>
      </c>
      <c r="K14572" s="194">
        <v>999999</v>
      </c>
      <c r="L14572" t="s">
        <v>1079</v>
      </c>
      <c r="M14572" t="s">
        <v>1079</v>
      </c>
      <c r="N14572">
        <v>4135</v>
      </c>
      <c r="O14572" t="s">
        <v>7876</v>
      </c>
      <c r="P14572" t="s">
        <v>7877</v>
      </c>
      <c r="Q14572">
        <v>4.1349999999999998</v>
      </c>
      <c r="R14572" s="117" t="s">
        <v>14594</v>
      </c>
      <c r="S14572" s="117" t="s">
        <v>14589</v>
      </c>
      <c r="T14572" t="s">
        <v>12136</v>
      </c>
      <c r="U14572" t="s">
        <v>10772</v>
      </c>
    </row>
    <row r="14573" spans="1:21">
      <c r="A14573" s="117" t="s">
        <v>17029</v>
      </c>
      <c r="B14573" t="s">
        <v>14590</v>
      </c>
      <c r="C14573" t="s">
        <v>14590</v>
      </c>
      <c r="D14573">
        <v>27</v>
      </c>
      <c r="E14573">
        <v>21</v>
      </c>
      <c r="F14573">
        <v>27</v>
      </c>
      <c r="G14573">
        <v>21</v>
      </c>
      <c r="H14573">
        <v>1</v>
      </c>
      <c r="I14573">
        <v>1</v>
      </c>
      <c r="J14573">
        <v>999999</v>
      </c>
      <c r="K14573" s="194">
        <v>999999</v>
      </c>
      <c r="L14573" t="s">
        <v>1079</v>
      </c>
      <c r="M14573" t="s">
        <v>1079</v>
      </c>
      <c r="N14573">
        <v>4135</v>
      </c>
      <c r="O14573" t="s">
        <v>7876</v>
      </c>
      <c r="P14573" t="s">
        <v>7877</v>
      </c>
      <c r="Q14573">
        <v>4.1349999999999998</v>
      </c>
      <c r="R14573" s="117" t="s">
        <v>14685</v>
      </c>
      <c r="S14573" s="117" t="s">
        <v>14589</v>
      </c>
      <c r="T14573" t="s">
        <v>12136</v>
      </c>
      <c r="U14573" t="s">
        <v>10772</v>
      </c>
    </row>
    <row r="14574" spans="1:21">
      <c r="A14574" s="117" t="s">
        <v>13759</v>
      </c>
      <c r="B14574" t="s">
        <v>14590</v>
      </c>
      <c r="C14574" t="s">
        <v>14590</v>
      </c>
      <c r="D14574">
        <v>27</v>
      </c>
      <c r="E14574">
        <v>21</v>
      </c>
      <c r="F14574">
        <v>27</v>
      </c>
      <c r="G14574">
        <v>21</v>
      </c>
      <c r="H14574">
        <v>1</v>
      </c>
      <c r="I14574">
        <v>1</v>
      </c>
      <c r="J14574">
        <v>999999</v>
      </c>
      <c r="K14574" s="194">
        <v>999999</v>
      </c>
      <c r="L14574" t="s">
        <v>1079</v>
      </c>
      <c r="M14574" t="s">
        <v>1079</v>
      </c>
      <c r="N14574">
        <v>4135</v>
      </c>
      <c r="O14574" t="s">
        <v>7876</v>
      </c>
      <c r="P14574" t="s">
        <v>7877</v>
      </c>
      <c r="Q14574">
        <v>4.1349999999999998</v>
      </c>
      <c r="R14574" s="117" t="s">
        <v>14594</v>
      </c>
      <c r="S14574" s="117" t="s">
        <v>14589</v>
      </c>
      <c r="T14574" t="s">
        <v>12136</v>
      </c>
      <c r="U14574" t="s">
        <v>10772</v>
      </c>
    </row>
    <row r="14575" spans="1:21">
      <c r="A14575" s="117" t="s">
        <v>6434</v>
      </c>
      <c r="B14575" t="s">
        <v>14590</v>
      </c>
      <c r="C14575" t="s">
        <v>14590</v>
      </c>
      <c r="D14575">
        <v>27</v>
      </c>
      <c r="E14575">
        <v>21</v>
      </c>
      <c r="F14575">
        <v>27</v>
      </c>
      <c r="G14575">
        <v>21</v>
      </c>
      <c r="H14575">
        <v>1</v>
      </c>
      <c r="I14575">
        <v>1</v>
      </c>
      <c r="J14575">
        <v>999999</v>
      </c>
      <c r="K14575" s="194">
        <v>999999</v>
      </c>
      <c r="L14575" t="s">
        <v>1079</v>
      </c>
      <c r="M14575" t="s">
        <v>1079</v>
      </c>
      <c r="N14575">
        <v>4135</v>
      </c>
      <c r="O14575" t="s">
        <v>7876</v>
      </c>
      <c r="P14575" t="s">
        <v>7877</v>
      </c>
      <c r="Q14575">
        <v>4.1349999999999998</v>
      </c>
      <c r="R14575" s="117" t="s">
        <v>14685</v>
      </c>
      <c r="S14575" s="117" t="s">
        <v>14589</v>
      </c>
      <c r="T14575" t="s">
        <v>12136</v>
      </c>
      <c r="U14575" t="s">
        <v>10772</v>
      </c>
    </row>
    <row r="14576" spans="1:21">
      <c r="A14576" s="117" t="s">
        <v>13760</v>
      </c>
      <c r="B14576" t="s">
        <v>14590</v>
      </c>
      <c r="C14576" t="s">
        <v>14590</v>
      </c>
      <c r="D14576">
        <v>27</v>
      </c>
      <c r="E14576">
        <v>21</v>
      </c>
      <c r="F14576">
        <v>27</v>
      </c>
      <c r="G14576">
        <v>21</v>
      </c>
      <c r="H14576">
        <v>1</v>
      </c>
      <c r="I14576">
        <v>1</v>
      </c>
      <c r="J14576">
        <v>999999</v>
      </c>
      <c r="K14576" s="194">
        <v>999999</v>
      </c>
      <c r="L14576" t="s">
        <v>1079</v>
      </c>
      <c r="M14576" t="s">
        <v>1079</v>
      </c>
      <c r="N14576">
        <v>4135</v>
      </c>
      <c r="O14576" t="s">
        <v>7876</v>
      </c>
      <c r="P14576" t="s">
        <v>7877</v>
      </c>
      <c r="Q14576">
        <v>4.1349999999999998</v>
      </c>
      <c r="R14576" s="117" t="s">
        <v>14594</v>
      </c>
      <c r="S14576" s="117" t="s">
        <v>14589</v>
      </c>
      <c r="T14576" t="s">
        <v>12136</v>
      </c>
      <c r="U14576" t="s">
        <v>10772</v>
      </c>
    </row>
    <row r="14577" spans="1:21">
      <c r="A14577" s="117" t="s">
        <v>13761</v>
      </c>
      <c r="B14577" t="s">
        <v>14590</v>
      </c>
      <c r="C14577" t="s">
        <v>14590</v>
      </c>
      <c r="D14577">
        <v>27</v>
      </c>
      <c r="E14577">
        <v>21</v>
      </c>
      <c r="F14577">
        <v>27</v>
      </c>
      <c r="G14577">
        <v>21</v>
      </c>
      <c r="H14577">
        <v>1</v>
      </c>
      <c r="I14577">
        <v>1</v>
      </c>
      <c r="J14577">
        <v>999999</v>
      </c>
      <c r="K14577" s="194">
        <v>999999</v>
      </c>
      <c r="L14577" t="s">
        <v>1079</v>
      </c>
      <c r="M14577" t="s">
        <v>1079</v>
      </c>
      <c r="N14577">
        <v>4135</v>
      </c>
      <c r="O14577" t="s">
        <v>7876</v>
      </c>
      <c r="P14577" t="s">
        <v>7877</v>
      </c>
      <c r="Q14577">
        <v>4.1349999999999998</v>
      </c>
      <c r="R14577" s="117" t="s">
        <v>14594</v>
      </c>
      <c r="S14577" s="117" t="s">
        <v>14589</v>
      </c>
      <c r="T14577" t="s">
        <v>12136</v>
      </c>
      <c r="U14577" t="s">
        <v>10772</v>
      </c>
    </row>
    <row r="14578" spans="1:21">
      <c r="A14578" s="117" t="s">
        <v>16150</v>
      </c>
      <c r="B14578" t="s">
        <v>14590</v>
      </c>
      <c r="C14578" t="s">
        <v>14590</v>
      </c>
      <c r="D14578">
        <v>17</v>
      </c>
      <c r="E14578">
        <v>11</v>
      </c>
      <c r="F14578">
        <v>17</v>
      </c>
      <c r="G14578">
        <v>11</v>
      </c>
      <c r="H14578">
        <v>1</v>
      </c>
      <c r="I14578">
        <v>1</v>
      </c>
      <c r="J14578">
        <v>25</v>
      </c>
      <c r="K14578" s="194">
        <v>5</v>
      </c>
      <c r="L14578" t="s">
        <v>1115</v>
      </c>
      <c r="M14578" t="s">
        <v>1115</v>
      </c>
      <c r="N14578">
        <v>465</v>
      </c>
      <c r="O14578" t="s">
        <v>7876</v>
      </c>
      <c r="P14578" t="s">
        <v>16151</v>
      </c>
      <c r="Q14578">
        <v>0.46500000000000002</v>
      </c>
      <c r="R14578" s="117" t="s">
        <v>14591</v>
      </c>
      <c r="S14578" s="117" t="s">
        <v>14592</v>
      </c>
      <c r="T14578" t="s">
        <v>12139</v>
      </c>
      <c r="U14578" t="s">
        <v>10772</v>
      </c>
    </row>
    <row r="14579" spans="1:21">
      <c r="A14579" s="117" t="s">
        <v>25835</v>
      </c>
      <c r="B14579" t="s">
        <v>14590</v>
      </c>
      <c r="C14579" t="s">
        <v>14590</v>
      </c>
      <c r="D14579">
        <v>28</v>
      </c>
      <c r="E14579">
        <v>22</v>
      </c>
      <c r="F14579">
        <v>28</v>
      </c>
      <c r="G14579">
        <v>22</v>
      </c>
      <c r="H14579">
        <v>1</v>
      </c>
      <c r="I14579">
        <v>1</v>
      </c>
      <c r="J14579">
        <v>2</v>
      </c>
      <c r="K14579" s="194">
        <v>2</v>
      </c>
      <c r="L14579" t="s">
        <v>1079</v>
      </c>
      <c r="M14579" t="s">
        <v>1079</v>
      </c>
      <c r="N14579">
        <v>718</v>
      </c>
      <c r="O14579" t="s">
        <v>7876</v>
      </c>
      <c r="P14579" t="s">
        <v>25836</v>
      </c>
      <c r="Q14579">
        <v>0.71799999999999997</v>
      </c>
      <c r="R14579" s="117" t="s">
        <v>14595</v>
      </c>
      <c r="S14579" s="117" t="s">
        <v>14596</v>
      </c>
      <c r="T14579" t="s">
        <v>17448</v>
      </c>
      <c r="U14579" t="s">
        <v>10772</v>
      </c>
    </row>
    <row r="14580" spans="1:21">
      <c r="A14580" s="117" t="s">
        <v>25837</v>
      </c>
      <c r="B14580" t="s">
        <v>14590</v>
      </c>
      <c r="C14580" t="s">
        <v>14590</v>
      </c>
      <c r="D14580">
        <v>21</v>
      </c>
      <c r="E14580">
        <v>15</v>
      </c>
      <c r="F14580">
        <v>21</v>
      </c>
      <c r="G14580">
        <v>15</v>
      </c>
      <c r="H14580">
        <v>1</v>
      </c>
      <c r="I14580">
        <v>1</v>
      </c>
      <c r="J14580">
        <v>0</v>
      </c>
      <c r="K14580" s="194">
        <v>0</v>
      </c>
      <c r="L14580" t="s">
        <v>1115</v>
      </c>
      <c r="M14580" t="s">
        <v>1115</v>
      </c>
      <c r="N14580">
        <v>455</v>
      </c>
      <c r="O14580" t="s">
        <v>7876</v>
      </c>
      <c r="P14580" t="s">
        <v>16153</v>
      </c>
      <c r="Q14580">
        <v>0.45500000000000002</v>
      </c>
      <c r="R14580" s="117" t="s">
        <v>14591</v>
      </c>
      <c r="S14580" s="117" t="s">
        <v>14592</v>
      </c>
      <c r="T14580" t="s">
        <v>12139</v>
      </c>
      <c r="U14580" t="s">
        <v>10773</v>
      </c>
    </row>
    <row r="14581" spans="1:21">
      <c r="A14581" s="117" t="s">
        <v>16152</v>
      </c>
      <c r="B14581" t="s">
        <v>14590</v>
      </c>
      <c r="C14581" t="s">
        <v>14590</v>
      </c>
      <c r="D14581">
        <v>17</v>
      </c>
      <c r="E14581">
        <v>11</v>
      </c>
      <c r="F14581">
        <v>21</v>
      </c>
      <c r="G14581">
        <v>15</v>
      </c>
      <c r="H14581">
        <v>1</v>
      </c>
      <c r="I14581">
        <v>1</v>
      </c>
      <c r="J14581">
        <v>25</v>
      </c>
      <c r="K14581" s="194">
        <v>5</v>
      </c>
      <c r="L14581" t="s">
        <v>1115</v>
      </c>
      <c r="M14581" t="s">
        <v>1115</v>
      </c>
      <c r="N14581">
        <v>620</v>
      </c>
      <c r="O14581" t="s">
        <v>7876</v>
      </c>
      <c r="P14581" t="s">
        <v>16153</v>
      </c>
      <c r="Q14581">
        <v>0.62</v>
      </c>
      <c r="R14581" s="117" t="s">
        <v>14591</v>
      </c>
      <c r="S14581" s="117" t="s">
        <v>14592</v>
      </c>
      <c r="T14581" t="s">
        <v>12139</v>
      </c>
      <c r="U14581" t="s">
        <v>10772</v>
      </c>
    </row>
    <row r="14582" spans="1:21">
      <c r="A14582" s="117" t="s">
        <v>17030</v>
      </c>
      <c r="B14582" t="s">
        <v>14590</v>
      </c>
      <c r="C14582" t="s">
        <v>14590</v>
      </c>
      <c r="D14582">
        <v>17</v>
      </c>
      <c r="E14582">
        <v>11</v>
      </c>
      <c r="F14582">
        <v>17</v>
      </c>
      <c r="G14582">
        <v>11</v>
      </c>
      <c r="H14582">
        <v>1</v>
      </c>
      <c r="I14582">
        <v>1</v>
      </c>
      <c r="J14582">
        <v>80</v>
      </c>
      <c r="K14582" s="194">
        <v>9</v>
      </c>
      <c r="L14582" t="s">
        <v>1115</v>
      </c>
      <c r="M14582" t="s">
        <v>1115</v>
      </c>
      <c r="N14582">
        <v>400</v>
      </c>
      <c r="O14582" t="s">
        <v>7876</v>
      </c>
      <c r="P14582" t="s">
        <v>17031</v>
      </c>
      <c r="Q14582">
        <v>0.4</v>
      </c>
      <c r="R14582" s="117" t="s">
        <v>14591</v>
      </c>
      <c r="S14582" s="117" t="s">
        <v>14592</v>
      </c>
      <c r="T14582" t="s">
        <v>12139</v>
      </c>
      <c r="U14582" t="s">
        <v>10772</v>
      </c>
    </row>
    <row r="14583" spans="1:21">
      <c r="A14583" s="117" t="s">
        <v>6435</v>
      </c>
      <c r="B14583" t="s">
        <v>14590</v>
      </c>
      <c r="C14583" t="s">
        <v>14590</v>
      </c>
      <c r="D14583">
        <v>25</v>
      </c>
      <c r="E14583">
        <v>19</v>
      </c>
      <c r="F14583">
        <v>25</v>
      </c>
      <c r="G14583">
        <v>19</v>
      </c>
      <c r="H14583">
        <v>1</v>
      </c>
      <c r="I14583">
        <v>1</v>
      </c>
      <c r="J14583">
        <v>26</v>
      </c>
      <c r="K14583" s="194">
        <v>26</v>
      </c>
      <c r="L14583" t="s">
        <v>1079</v>
      </c>
      <c r="M14583" t="s">
        <v>1079</v>
      </c>
      <c r="N14583">
        <v>235</v>
      </c>
      <c r="O14583" t="s">
        <v>7876</v>
      </c>
      <c r="P14583" t="s">
        <v>10054</v>
      </c>
      <c r="Q14583">
        <v>0.23499999999999999</v>
      </c>
      <c r="R14583" s="117" t="s">
        <v>14743</v>
      </c>
      <c r="S14583" s="117" t="s">
        <v>14589</v>
      </c>
      <c r="T14583" t="s">
        <v>12136</v>
      </c>
      <c r="U14583" t="s">
        <v>10772</v>
      </c>
    </row>
    <row r="14584" spans="1:21">
      <c r="A14584" s="117" t="s">
        <v>213</v>
      </c>
      <c r="B14584" t="s">
        <v>14590</v>
      </c>
      <c r="C14584" t="s">
        <v>14590</v>
      </c>
      <c r="D14584">
        <v>25</v>
      </c>
      <c r="E14584">
        <v>19</v>
      </c>
      <c r="F14584">
        <v>25</v>
      </c>
      <c r="G14584">
        <v>19</v>
      </c>
      <c r="H14584">
        <v>1</v>
      </c>
      <c r="I14584">
        <v>1</v>
      </c>
      <c r="J14584">
        <v>20</v>
      </c>
      <c r="K14584" s="194">
        <v>20</v>
      </c>
      <c r="L14584" t="s">
        <v>1079</v>
      </c>
      <c r="M14584" t="s">
        <v>1079</v>
      </c>
      <c r="N14584">
        <v>247</v>
      </c>
      <c r="O14584" t="s">
        <v>7876</v>
      </c>
      <c r="P14584" t="s">
        <v>10055</v>
      </c>
      <c r="Q14584">
        <v>0.247</v>
      </c>
      <c r="R14584" s="117" t="s">
        <v>14743</v>
      </c>
      <c r="S14584" s="117" t="s">
        <v>14589</v>
      </c>
      <c r="T14584" t="s">
        <v>12136</v>
      </c>
      <c r="U14584" t="s">
        <v>10772</v>
      </c>
    </row>
    <row r="14585" spans="1:21">
      <c r="A14585" s="117" t="s">
        <v>6436</v>
      </c>
      <c r="B14585" t="s">
        <v>14590</v>
      </c>
      <c r="C14585" t="s">
        <v>14590</v>
      </c>
      <c r="D14585">
        <v>25</v>
      </c>
      <c r="E14585">
        <v>19</v>
      </c>
      <c r="F14585">
        <v>25</v>
      </c>
      <c r="G14585">
        <v>19</v>
      </c>
      <c r="H14585">
        <v>1</v>
      </c>
      <c r="I14585">
        <v>1</v>
      </c>
      <c r="J14585">
        <v>17</v>
      </c>
      <c r="K14585" s="194">
        <v>17</v>
      </c>
      <c r="L14585" t="s">
        <v>1079</v>
      </c>
      <c r="M14585" t="s">
        <v>1079</v>
      </c>
      <c r="N14585">
        <v>361</v>
      </c>
      <c r="O14585" t="s">
        <v>7876</v>
      </c>
      <c r="P14585" t="s">
        <v>10056</v>
      </c>
      <c r="Q14585">
        <v>0.36099999999999999</v>
      </c>
      <c r="R14585" s="117" t="s">
        <v>14743</v>
      </c>
      <c r="S14585" s="117" t="s">
        <v>14589</v>
      </c>
      <c r="T14585" t="s">
        <v>12136</v>
      </c>
      <c r="U14585" t="s">
        <v>10772</v>
      </c>
    </row>
    <row r="14586" spans="1:21">
      <c r="A14586" s="117" t="s">
        <v>6437</v>
      </c>
      <c r="B14586" t="s">
        <v>14590</v>
      </c>
      <c r="C14586" t="s">
        <v>14590</v>
      </c>
      <c r="D14586">
        <v>25</v>
      </c>
      <c r="E14586">
        <v>19</v>
      </c>
      <c r="F14586">
        <v>25</v>
      </c>
      <c r="G14586">
        <v>19</v>
      </c>
      <c r="H14586">
        <v>1</v>
      </c>
      <c r="I14586">
        <v>1</v>
      </c>
      <c r="J14586">
        <v>14</v>
      </c>
      <c r="K14586" s="194">
        <v>14</v>
      </c>
      <c r="L14586" t="s">
        <v>1079</v>
      </c>
      <c r="M14586" t="s">
        <v>1079</v>
      </c>
      <c r="N14586">
        <v>366</v>
      </c>
      <c r="O14586" t="s">
        <v>7876</v>
      </c>
      <c r="P14586" t="s">
        <v>10057</v>
      </c>
      <c r="Q14586">
        <v>0.36599999999999999</v>
      </c>
      <c r="R14586" s="117" t="s">
        <v>14594</v>
      </c>
      <c r="S14586" s="117" t="s">
        <v>14589</v>
      </c>
      <c r="T14586" t="s">
        <v>12136</v>
      </c>
      <c r="U14586" t="s">
        <v>10772</v>
      </c>
    </row>
    <row r="14587" spans="1:21">
      <c r="A14587" s="117" t="s">
        <v>6438</v>
      </c>
      <c r="B14587" t="s">
        <v>14590</v>
      </c>
      <c r="C14587" t="s">
        <v>14590</v>
      </c>
      <c r="D14587">
        <v>26</v>
      </c>
      <c r="E14587">
        <v>20</v>
      </c>
      <c r="F14587">
        <v>26</v>
      </c>
      <c r="G14587">
        <v>20</v>
      </c>
      <c r="H14587">
        <v>1</v>
      </c>
      <c r="I14587">
        <v>1</v>
      </c>
      <c r="J14587">
        <v>120</v>
      </c>
      <c r="K14587" s="194">
        <v>120</v>
      </c>
      <c r="L14587" t="s">
        <v>1079</v>
      </c>
      <c r="M14587" t="s">
        <v>1079</v>
      </c>
      <c r="N14587">
        <v>243</v>
      </c>
      <c r="O14587" t="s">
        <v>7876</v>
      </c>
      <c r="P14587" t="s">
        <v>10058</v>
      </c>
      <c r="Q14587">
        <v>0.24299999999999999</v>
      </c>
      <c r="R14587" s="117" t="s">
        <v>14620</v>
      </c>
      <c r="S14587" s="117" t="s">
        <v>14621</v>
      </c>
      <c r="T14587" t="s">
        <v>17448</v>
      </c>
      <c r="U14587" t="s">
        <v>10772</v>
      </c>
    </row>
    <row r="14588" spans="1:21">
      <c r="A14588" s="117" t="s">
        <v>6439</v>
      </c>
      <c r="B14588" t="s">
        <v>14590</v>
      </c>
      <c r="C14588" t="s">
        <v>14590</v>
      </c>
      <c r="D14588">
        <v>25</v>
      </c>
      <c r="E14588">
        <v>19</v>
      </c>
      <c r="F14588">
        <v>25</v>
      </c>
      <c r="G14588">
        <v>19</v>
      </c>
      <c r="H14588">
        <v>1</v>
      </c>
      <c r="I14588">
        <v>1</v>
      </c>
      <c r="J14588">
        <v>32</v>
      </c>
      <c r="K14588" s="194">
        <v>32</v>
      </c>
      <c r="L14588" t="s">
        <v>1079</v>
      </c>
      <c r="M14588" t="s">
        <v>1079</v>
      </c>
      <c r="N14588">
        <v>243</v>
      </c>
      <c r="O14588" t="s">
        <v>7876</v>
      </c>
      <c r="P14588" t="s">
        <v>10059</v>
      </c>
      <c r="Q14588">
        <v>0.24299999999999999</v>
      </c>
      <c r="R14588" s="117" t="s">
        <v>14743</v>
      </c>
      <c r="S14588" s="117" t="s">
        <v>14589</v>
      </c>
      <c r="T14588" t="s">
        <v>12136</v>
      </c>
      <c r="U14588" t="s">
        <v>10772</v>
      </c>
    </row>
    <row r="14589" spans="1:21">
      <c r="A14589" s="117" t="s">
        <v>214</v>
      </c>
      <c r="B14589" t="s">
        <v>14590</v>
      </c>
      <c r="C14589" t="s">
        <v>14590</v>
      </c>
      <c r="D14589">
        <v>25</v>
      </c>
      <c r="E14589">
        <v>19</v>
      </c>
      <c r="F14589">
        <v>25</v>
      </c>
      <c r="G14589">
        <v>19</v>
      </c>
      <c r="H14589">
        <v>1</v>
      </c>
      <c r="I14589">
        <v>1</v>
      </c>
      <c r="J14589">
        <v>28</v>
      </c>
      <c r="K14589" s="194">
        <v>28</v>
      </c>
      <c r="L14589" t="s">
        <v>1079</v>
      </c>
      <c r="M14589" t="s">
        <v>1079</v>
      </c>
      <c r="N14589">
        <v>249</v>
      </c>
      <c r="O14589" t="s">
        <v>7876</v>
      </c>
      <c r="P14589" t="s">
        <v>10060</v>
      </c>
      <c r="Q14589">
        <v>0.249</v>
      </c>
      <c r="R14589" s="117" t="s">
        <v>14743</v>
      </c>
      <c r="S14589" s="117" t="s">
        <v>14589</v>
      </c>
      <c r="T14589" t="s">
        <v>12136</v>
      </c>
      <c r="U14589" t="s">
        <v>10772</v>
      </c>
    </row>
    <row r="14590" spans="1:21">
      <c r="A14590" s="117" t="s">
        <v>6440</v>
      </c>
      <c r="B14590" t="s">
        <v>14590</v>
      </c>
      <c r="C14590" t="s">
        <v>14590</v>
      </c>
      <c r="D14590">
        <v>26</v>
      </c>
      <c r="E14590">
        <v>20</v>
      </c>
      <c r="F14590">
        <v>26</v>
      </c>
      <c r="G14590">
        <v>20</v>
      </c>
      <c r="H14590">
        <v>1</v>
      </c>
      <c r="I14590">
        <v>1</v>
      </c>
      <c r="J14590">
        <v>60</v>
      </c>
      <c r="K14590" s="194">
        <v>60</v>
      </c>
      <c r="L14590" t="s">
        <v>1079</v>
      </c>
      <c r="M14590" t="s">
        <v>1079</v>
      </c>
      <c r="N14590">
        <v>239</v>
      </c>
      <c r="O14590" t="s">
        <v>7876</v>
      </c>
      <c r="P14590" t="s">
        <v>10058</v>
      </c>
      <c r="Q14590">
        <v>0.23899999999999999</v>
      </c>
      <c r="R14590" s="117" t="s">
        <v>14620</v>
      </c>
      <c r="S14590" s="117" t="s">
        <v>14621</v>
      </c>
      <c r="T14590" t="s">
        <v>17448</v>
      </c>
      <c r="U14590" t="s">
        <v>10772</v>
      </c>
    </row>
    <row r="14591" spans="1:21">
      <c r="A14591" s="117" t="s">
        <v>6441</v>
      </c>
      <c r="B14591" t="s">
        <v>14590</v>
      </c>
      <c r="C14591" t="s">
        <v>14590</v>
      </c>
      <c r="D14591">
        <v>26</v>
      </c>
      <c r="E14591">
        <v>20</v>
      </c>
      <c r="F14591">
        <v>26</v>
      </c>
      <c r="G14591">
        <v>20</v>
      </c>
      <c r="H14591">
        <v>1</v>
      </c>
      <c r="I14591">
        <v>1</v>
      </c>
      <c r="J14591">
        <v>20</v>
      </c>
      <c r="K14591" s="194">
        <v>20</v>
      </c>
      <c r="L14591" t="s">
        <v>1079</v>
      </c>
      <c r="M14591" t="s">
        <v>1079</v>
      </c>
      <c r="N14591">
        <v>206</v>
      </c>
      <c r="O14591" t="s">
        <v>7876</v>
      </c>
      <c r="P14591" t="s">
        <v>10061</v>
      </c>
      <c r="Q14591">
        <v>0.20599999999999999</v>
      </c>
      <c r="R14591" s="117" t="s">
        <v>14620</v>
      </c>
      <c r="S14591" s="117" t="s">
        <v>14621</v>
      </c>
      <c r="T14591" t="s">
        <v>17448</v>
      </c>
      <c r="U14591" t="s">
        <v>10772</v>
      </c>
    </row>
    <row r="14592" spans="1:21">
      <c r="A14592" s="117" t="s">
        <v>6442</v>
      </c>
      <c r="B14592" t="s">
        <v>14590</v>
      </c>
      <c r="C14592" t="s">
        <v>14590</v>
      </c>
      <c r="D14592">
        <v>25</v>
      </c>
      <c r="E14592">
        <v>19</v>
      </c>
      <c r="F14592">
        <v>25</v>
      </c>
      <c r="G14592">
        <v>19</v>
      </c>
      <c r="H14592">
        <v>1</v>
      </c>
      <c r="I14592">
        <v>1</v>
      </c>
      <c r="J14592">
        <v>29</v>
      </c>
      <c r="K14592" s="194">
        <v>29</v>
      </c>
      <c r="L14592" t="s">
        <v>1079</v>
      </c>
      <c r="M14592" t="s">
        <v>1079</v>
      </c>
      <c r="N14592">
        <v>371</v>
      </c>
      <c r="O14592" t="s">
        <v>7876</v>
      </c>
      <c r="P14592" t="s">
        <v>10057</v>
      </c>
      <c r="Q14592">
        <v>0.371</v>
      </c>
      <c r="R14592" s="117" t="s">
        <v>14594</v>
      </c>
      <c r="S14592" s="117" t="s">
        <v>14589</v>
      </c>
      <c r="T14592" t="s">
        <v>12136</v>
      </c>
      <c r="U14592" t="s">
        <v>10772</v>
      </c>
    </row>
    <row r="14593" spans="1:21">
      <c r="A14593" s="117" t="s">
        <v>6443</v>
      </c>
      <c r="B14593" t="s">
        <v>14590</v>
      </c>
      <c r="C14593" t="s">
        <v>14590</v>
      </c>
      <c r="D14593">
        <v>26</v>
      </c>
      <c r="E14593">
        <v>20</v>
      </c>
      <c r="F14593">
        <v>26</v>
      </c>
      <c r="G14593">
        <v>20</v>
      </c>
      <c r="H14593">
        <v>1</v>
      </c>
      <c r="I14593">
        <v>1</v>
      </c>
      <c r="J14593">
        <v>10</v>
      </c>
      <c r="K14593" s="194">
        <v>10</v>
      </c>
      <c r="L14593" t="s">
        <v>1079</v>
      </c>
      <c r="M14593" t="s">
        <v>1079</v>
      </c>
      <c r="N14593">
        <v>289</v>
      </c>
      <c r="O14593" t="s">
        <v>7876</v>
      </c>
      <c r="P14593" t="s">
        <v>10062</v>
      </c>
      <c r="Q14593">
        <v>0.28899999999999998</v>
      </c>
      <c r="R14593" s="117" t="s">
        <v>14620</v>
      </c>
      <c r="S14593" s="117" t="s">
        <v>14621</v>
      </c>
      <c r="T14593" t="s">
        <v>17448</v>
      </c>
      <c r="U14593" t="s">
        <v>10772</v>
      </c>
    </row>
    <row r="14594" spans="1:21">
      <c r="A14594" s="117" t="s">
        <v>23241</v>
      </c>
      <c r="B14594" t="s">
        <v>14590</v>
      </c>
      <c r="C14594" t="s">
        <v>14590</v>
      </c>
      <c r="D14594">
        <v>26</v>
      </c>
      <c r="E14594">
        <v>20</v>
      </c>
      <c r="F14594">
        <v>26</v>
      </c>
      <c r="G14594">
        <v>20</v>
      </c>
      <c r="H14594">
        <v>1</v>
      </c>
      <c r="I14594">
        <v>1</v>
      </c>
      <c r="J14594">
        <v>5</v>
      </c>
      <c r="K14594" s="194">
        <v>5</v>
      </c>
      <c r="L14594" t="s">
        <v>1079</v>
      </c>
      <c r="M14594" t="s">
        <v>1079</v>
      </c>
      <c r="N14594">
        <v>135</v>
      </c>
      <c r="O14594" t="s">
        <v>7876</v>
      </c>
      <c r="P14594" t="s">
        <v>23242</v>
      </c>
      <c r="Q14594">
        <v>0.13500000000000001</v>
      </c>
      <c r="R14594" s="117" t="s">
        <v>14620</v>
      </c>
      <c r="S14594" s="117" t="s">
        <v>14621</v>
      </c>
      <c r="T14594" t="s">
        <v>17448</v>
      </c>
      <c r="U14594" t="s">
        <v>10772</v>
      </c>
    </row>
    <row r="14595" spans="1:21">
      <c r="A14595" s="117" t="s">
        <v>6444</v>
      </c>
      <c r="B14595" t="s">
        <v>14590</v>
      </c>
      <c r="C14595" t="s">
        <v>14590</v>
      </c>
      <c r="D14595">
        <v>25</v>
      </c>
      <c r="E14595">
        <v>19</v>
      </c>
      <c r="F14595">
        <v>25</v>
      </c>
      <c r="G14595">
        <v>19</v>
      </c>
      <c r="H14595">
        <v>1</v>
      </c>
      <c r="I14595">
        <v>1</v>
      </c>
      <c r="J14595">
        <v>14</v>
      </c>
      <c r="K14595" s="194">
        <v>14</v>
      </c>
      <c r="L14595" t="s">
        <v>1079</v>
      </c>
      <c r="M14595" t="s">
        <v>1079</v>
      </c>
      <c r="N14595">
        <v>203.9</v>
      </c>
      <c r="O14595" t="s">
        <v>7876</v>
      </c>
      <c r="P14595" t="s">
        <v>10064</v>
      </c>
      <c r="Q14595">
        <v>0.2039</v>
      </c>
      <c r="R14595" s="117" t="s">
        <v>14743</v>
      </c>
      <c r="S14595" s="117" t="s">
        <v>14589</v>
      </c>
      <c r="T14595" t="s">
        <v>12136</v>
      </c>
      <c r="U14595" t="s">
        <v>10772</v>
      </c>
    </row>
    <row r="14596" spans="1:21">
      <c r="A14596" s="117" t="s">
        <v>6445</v>
      </c>
      <c r="B14596" t="s">
        <v>14590</v>
      </c>
      <c r="C14596" t="s">
        <v>14590</v>
      </c>
      <c r="D14596">
        <v>26</v>
      </c>
      <c r="E14596">
        <v>20</v>
      </c>
      <c r="F14596">
        <v>26</v>
      </c>
      <c r="G14596">
        <v>20</v>
      </c>
      <c r="H14596">
        <v>1</v>
      </c>
      <c r="I14596">
        <v>1</v>
      </c>
      <c r="J14596">
        <v>25</v>
      </c>
      <c r="K14596" s="194">
        <v>25</v>
      </c>
      <c r="L14596" t="s">
        <v>1079</v>
      </c>
      <c r="M14596" t="s">
        <v>1079</v>
      </c>
      <c r="N14596">
        <v>206</v>
      </c>
      <c r="O14596" t="s">
        <v>7876</v>
      </c>
      <c r="P14596" t="s">
        <v>10065</v>
      </c>
      <c r="Q14596">
        <v>0.20599999999999999</v>
      </c>
      <c r="R14596" s="117" t="s">
        <v>14620</v>
      </c>
      <c r="S14596" s="117" t="s">
        <v>14621</v>
      </c>
      <c r="T14596" t="s">
        <v>17448</v>
      </c>
      <c r="U14596" t="s">
        <v>10772</v>
      </c>
    </row>
    <row r="14597" spans="1:21">
      <c r="A14597" s="117" t="s">
        <v>6446</v>
      </c>
      <c r="B14597" t="s">
        <v>14590</v>
      </c>
      <c r="C14597" t="s">
        <v>14590</v>
      </c>
      <c r="D14597">
        <v>26</v>
      </c>
      <c r="E14597">
        <v>20</v>
      </c>
      <c r="F14597">
        <v>26</v>
      </c>
      <c r="G14597">
        <v>20</v>
      </c>
      <c r="H14597">
        <v>1</v>
      </c>
      <c r="I14597">
        <v>1</v>
      </c>
      <c r="J14597">
        <v>40</v>
      </c>
      <c r="K14597" s="194">
        <v>40</v>
      </c>
      <c r="L14597" t="s">
        <v>1079</v>
      </c>
      <c r="M14597" t="s">
        <v>1079</v>
      </c>
      <c r="N14597">
        <v>220</v>
      </c>
      <c r="O14597" t="s">
        <v>7876</v>
      </c>
      <c r="P14597" t="s">
        <v>10066</v>
      </c>
      <c r="Q14597">
        <v>0.22</v>
      </c>
      <c r="R14597" s="117" t="s">
        <v>14620</v>
      </c>
      <c r="S14597" s="117" t="s">
        <v>14621</v>
      </c>
      <c r="T14597" t="s">
        <v>17448</v>
      </c>
      <c r="U14597" t="s">
        <v>10772</v>
      </c>
    </row>
    <row r="14598" spans="1:21">
      <c r="A14598" s="117" t="s">
        <v>6447</v>
      </c>
      <c r="B14598" t="s">
        <v>14590</v>
      </c>
      <c r="C14598" t="s">
        <v>14590</v>
      </c>
      <c r="D14598">
        <v>26</v>
      </c>
      <c r="E14598">
        <v>20</v>
      </c>
      <c r="F14598">
        <v>26</v>
      </c>
      <c r="G14598">
        <v>20</v>
      </c>
      <c r="H14598">
        <v>1</v>
      </c>
      <c r="I14598">
        <v>1</v>
      </c>
      <c r="J14598">
        <v>40</v>
      </c>
      <c r="K14598" s="194">
        <v>40</v>
      </c>
      <c r="L14598" t="s">
        <v>1079</v>
      </c>
      <c r="M14598" t="s">
        <v>1079</v>
      </c>
      <c r="N14598">
        <v>334</v>
      </c>
      <c r="O14598" t="s">
        <v>7876</v>
      </c>
      <c r="P14598" t="s">
        <v>10067</v>
      </c>
      <c r="Q14598">
        <v>0.33400000000000002</v>
      </c>
      <c r="R14598" s="117" t="s">
        <v>14620</v>
      </c>
      <c r="S14598" s="117" t="s">
        <v>14621</v>
      </c>
      <c r="T14598" t="s">
        <v>17448</v>
      </c>
      <c r="U14598" t="s">
        <v>10772</v>
      </c>
    </row>
    <row r="14599" spans="1:21">
      <c r="A14599" s="117" t="s">
        <v>6448</v>
      </c>
      <c r="B14599" t="s">
        <v>14590</v>
      </c>
      <c r="C14599" t="s">
        <v>14590</v>
      </c>
      <c r="D14599">
        <v>26</v>
      </c>
      <c r="E14599">
        <v>20</v>
      </c>
      <c r="F14599">
        <v>26</v>
      </c>
      <c r="G14599">
        <v>20</v>
      </c>
      <c r="H14599">
        <v>1</v>
      </c>
      <c r="I14599">
        <v>1</v>
      </c>
      <c r="J14599">
        <v>20</v>
      </c>
      <c r="K14599" s="194">
        <v>20</v>
      </c>
      <c r="L14599" t="s">
        <v>1079</v>
      </c>
      <c r="M14599" t="s">
        <v>1079</v>
      </c>
      <c r="N14599">
        <v>336</v>
      </c>
      <c r="O14599" t="s">
        <v>7876</v>
      </c>
      <c r="P14599" t="s">
        <v>10067</v>
      </c>
      <c r="Q14599">
        <v>0.33600000000000002</v>
      </c>
      <c r="R14599" s="117" t="s">
        <v>14620</v>
      </c>
      <c r="S14599" s="117" t="s">
        <v>14621</v>
      </c>
      <c r="T14599" t="s">
        <v>17448</v>
      </c>
      <c r="U14599" t="s">
        <v>10772</v>
      </c>
    </row>
    <row r="14600" spans="1:21">
      <c r="A14600" s="117" t="s">
        <v>6449</v>
      </c>
      <c r="B14600" t="s">
        <v>14590</v>
      </c>
      <c r="C14600" t="s">
        <v>14590</v>
      </c>
      <c r="D14600">
        <v>26</v>
      </c>
      <c r="E14600">
        <v>20</v>
      </c>
      <c r="F14600">
        <v>26</v>
      </c>
      <c r="G14600">
        <v>20</v>
      </c>
      <c r="H14600">
        <v>1</v>
      </c>
      <c r="I14600">
        <v>1</v>
      </c>
      <c r="J14600">
        <v>60</v>
      </c>
      <c r="K14600" s="194">
        <v>60</v>
      </c>
      <c r="L14600" t="s">
        <v>1079</v>
      </c>
      <c r="M14600" t="s">
        <v>1079</v>
      </c>
      <c r="N14600">
        <v>6</v>
      </c>
      <c r="O14600" t="s">
        <v>7876</v>
      </c>
      <c r="P14600" t="s">
        <v>10068</v>
      </c>
      <c r="Q14600">
        <v>6.0000000000000001E-3</v>
      </c>
      <c r="R14600" s="117" t="s">
        <v>14620</v>
      </c>
      <c r="S14600" s="117" t="s">
        <v>14621</v>
      </c>
      <c r="T14600" t="s">
        <v>17448</v>
      </c>
      <c r="U14600" t="s">
        <v>10772</v>
      </c>
    </row>
    <row r="14601" spans="1:21">
      <c r="A14601" s="117" t="s">
        <v>6450</v>
      </c>
      <c r="B14601" t="s">
        <v>14590</v>
      </c>
      <c r="C14601" t="s">
        <v>14590</v>
      </c>
      <c r="D14601">
        <v>26</v>
      </c>
      <c r="E14601">
        <v>20</v>
      </c>
      <c r="F14601">
        <v>26</v>
      </c>
      <c r="G14601">
        <v>20</v>
      </c>
      <c r="H14601">
        <v>1</v>
      </c>
      <c r="I14601">
        <v>1</v>
      </c>
      <c r="J14601">
        <v>18</v>
      </c>
      <c r="K14601" s="194">
        <v>18</v>
      </c>
      <c r="L14601" t="s">
        <v>1079</v>
      </c>
      <c r="M14601" t="s">
        <v>1079</v>
      </c>
      <c r="N14601">
        <v>320</v>
      </c>
      <c r="O14601" t="s">
        <v>7876</v>
      </c>
      <c r="P14601" t="s">
        <v>10069</v>
      </c>
      <c r="Q14601">
        <v>0.32</v>
      </c>
      <c r="R14601" s="117" t="s">
        <v>14620</v>
      </c>
      <c r="S14601" s="117" t="s">
        <v>14621</v>
      </c>
      <c r="T14601" t="s">
        <v>17448</v>
      </c>
      <c r="U14601" t="s">
        <v>10772</v>
      </c>
    </row>
    <row r="14602" spans="1:21">
      <c r="A14602" s="117" t="s">
        <v>6451</v>
      </c>
      <c r="B14602" t="s">
        <v>14590</v>
      </c>
      <c r="C14602" t="s">
        <v>14590</v>
      </c>
      <c r="D14602">
        <v>25</v>
      </c>
      <c r="E14602">
        <v>19</v>
      </c>
      <c r="F14602">
        <v>25</v>
      </c>
      <c r="G14602">
        <v>19</v>
      </c>
      <c r="H14602">
        <v>1</v>
      </c>
      <c r="I14602">
        <v>1</v>
      </c>
      <c r="J14602">
        <v>13</v>
      </c>
      <c r="K14602" s="194">
        <v>13</v>
      </c>
      <c r="L14602" t="s">
        <v>1079</v>
      </c>
      <c r="M14602" t="s">
        <v>1079</v>
      </c>
      <c r="N14602">
        <v>84</v>
      </c>
      <c r="O14602" t="s">
        <v>7876</v>
      </c>
      <c r="P14602" t="s">
        <v>10070</v>
      </c>
      <c r="Q14602">
        <v>8.4000000000000005E-2</v>
      </c>
      <c r="R14602" s="117" t="s">
        <v>14594</v>
      </c>
      <c r="S14602" s="117" t="s">
        <v>14589</v>
      </c>
      <c r="T14602" t="s">
        <v>12136</v>
      </c>
      <c r="U14602" t="s">
        <v>10772</v>
      </c>
    </row>
    <row r="14603" spans="1:21">
      <c r="A14603" s="117" t="s">
        <v>6452</v>
      </c>
      <c r="B14603" t="s">
        <v>14590</v>
      </c>
      <c r="C14603" t="s">
        <v>14590</v>
      </c>
      <c r="D14603">
        <v>26</v>
      </c>
      <c r="E14603">
        <v>20</v>
      </c>
      <c r="F14603">
        <v>26</v>
      </c>
      <c r="G14603">
        <v>20</v>
      </c>
      <c r="H14603">
        <v>1</v>
      </c>
      <c r="I14603">
        <v>1</v>
      </c>
      <c r="J14603">
        <v>20</v>
      </c>
      <c r="K14603" s="194">
        <v>20</v>
      </c>
      <c r="L14603" t="s">
        <v>1079</v>
      </c>
      <c r="M14603" t="s">
        <v>1079</v>
      </c>
      <c r="N14603">
        <v>239</v>
      </c>
      <c r="O14603" t="s">
        <v>7876</v>
      </c>
      <c r="P14603" t="s">
        <v>10058</v>
      </c>
      <c r="Q14603">
        <v>0.23899999999999999</v>
      </c>
      <c r="R14603" s="117" t="s">
        <v>14620</v>
      </c>
      <c r="S14603" s="117" t="s">
        <v>14621</v>
      </c>
      <c r="T14603" t="s">
        <v>17448</v>
      </c>
      <c r="U14603" t="s">
        <v>10772</v>
      </c>
    </row>
    <row r="14604" spans="1:21">
      <c r="A14604" s="117" t="s">
        <v>6453</v>
      </c>
      <c r="B14604" t="s">
        <v>14590</v>
      </c>
      <c r="C14604" t="s">
        <v>14590</v>
      </c>
      <c r="D14604">
        <v>41</v>
      </c>
      <c r="E14604">
        <v>35</v>
      </c>
      <c r="F14604">
        <v>41</v>
      </c>
      <c r="G14604">
        <v>35</v>
      </c>
      <c r="H14604">
        <v>1</v>
      </c>
      <c r="I14604">
        <v>1</v>
      </c>
      <c r="J14604">
        <v>999999</v>
      </c>
      <c r="K14604" s="194">
        <v>999999</v>
      </c>
      <c r="L14604" t="s">
        <v>1079</v>
      </c>
      <c r="M14604" t="s">
        <v>1079</v>
      </c>
      <c r="N14604">
        <v>239</v>
      </c>
      <c r="O14604" t="s">
        <v>7876</v>
      </c>
      <c r="P14604" t="s">
        <v>10071</v>
      </c>
      <c r="Q14604">
        <v>0.23899999999999999</v>
      </c>
      <c r="R14604" s="117" t="s">
        <v>14594</v>
      </c>
      <c r="S14604" s="117" t="s">
        <v>14589</v>
      </c>
      <c r="T14604" t="s">
        <v>12136</v>
      </c>
      <c r="U14604" t="s">
        <v>10772</v>
      </c>
    </row>
    <row r="14605" spans="1:21">
      <c r="A14605" s="117" t="s">
        <v>6454</v>
      </c>
      <c r="B14605" t="s">
        <v>14590</v>
      </c>
      <c r="C14605" t="s">
        <v>14590</v>
      </c>
      <c r="D14605">
        <v>25</v>
      </c>
      <c r="E14605">
        <v>19</v>
      </c>
      <c r="F14605">
        <v>25</v>
      </c>
      <c r="G14605">
        <v>19</v>
      </c>
      <c r="H14605">
        <v>1</v>
      </c>
      <c r="I14605">
        <v>1</v>
      </c>
      <c r="J14605">
        <v>54</v>
      </c>
      <c r="K14605" s="194">
        <v>54</v>
      </c>
      <c r="L14605" t="s">
        <v>1079</v>
      </c>
      <c r="M14605" t="s">
        <v>1079</v>
      </c>
      <c r="N14605">
        <v>244</v>
      </c>
      <c r="O14605" t="s">
        <v>7876</v>
      </c>
      <c r="P14605" t="s">
        <v>10058</v>
      </c>
      <c r="Q14605">
        <v>0.24399999999999999</v>
      </c>
      <c r="R14605" s="117" t="s">
        <v>14743</v>
      </c>
      <c r="S14605" s="117" t="s">
        <v>14589</v>
      </c>
      <c r="T14605" t="s">
        <v>12136</v>
      </c>
      <c r="U14605" t="s">
        <v>10772</v>
      </c>
    </row>
    <row r="14606" spans="1:21">
      <c r="A14606" s="117" t="s">
        <v>6455</v>
      </c>
      <c r="B14606" t="s">
        <v>14590</v>
      </c>
      <c r="C14606" t="s">
        <v>14590</v>
      </c>
      <c r="D14606">
        <v>25</v>
      </c>
      <c r="E14606">
        <v>19</v>
      </c>
      <c r="F14606">
        <v>25</v>
      </c>
      <c r="G14606">
        <v>19</v>
      </c>
      <c r="H14606">
        <v>1</v>
      </c>
      <c r="I14606">
        <v>1</v>
      </c>
      <c r="J14606">
        <v>4</v>
      </c>
      <c r="K14606" s="194">
        <v>4</v>
      </c>
      <c r="L14606" t="s">
        <v>1079</v>
      </c>
      <c r="M14606" t="s">
        <v>1079</v>
      </c>
      <c r="N14606">
        <v>386</v>
      </c>
      <c r="O14606" t="s">
        <v>7876</v>
      </c>
      <c r="P14606" t="s">
        <v>10056</v>
      </c>
      <c r="Q14606">
        <v>0.38600000000000001</v>
      </c>
      <c r="R14606" s="117" t="s">
        <v>14743</v>
      </c>
      <c r="S14606" s="117" t="s">
        <v>14589</v>
      </c>
      <c r="T14606" t="s">
        <v>12136</v>
      </c>
      <c r="U14606" t="s">
        <v>10772</v>
      </c>
    </row>
    <row r="14607" spans="1:21">
      <c r="A14607" s="117" t="s">
        <v>6456</v>
      </c>
      <c r="B14607" t="s">
        <v>14590</v>
      </c>
      <c r="C14607" t="s">
        <v>14590</v>
      </c>
      <c r="D14607">
        <v>25</v>
      </c>
      <c r="E14607">
        <v>19</v>
      </c>
      <c r="F14607">
        <v>25</v>
      </c>
      <c r="G14607">
        <v>19</v>
      </c>
      <c r="H14607">
        <v>1</v>
      </c>
      <c r="I14607">
        <v>1</v>
      </c>
      <c r="J14607">
        <v>41</v>
      </c>
      <c r="K14607" s="194">
        <v>41</v>
      </c>
      <c r="L14607" t="s">
        <v>1079</v>
      </c>
      <c r="M14607" t="s">
        <v>1079</v>
      </c>
      <c r="N14607">
        <v>381</v>
      </c>
      <c r="O14607" t="s">
        <v>7876</v>
      </c>
      <c r="P14607" t="s">
        <v>10056</v>
      </c>
      <c r="Q14607">
        <v>0.38100000000000001</v>
      </c>
      <c r="R14607" s="117" t="s">
        <v>14594</v>
      </c>
      <c r="S14607" s="117" t="s">
        <v>14589</v>
      </c>
      <c r="T14607" t="s">
        <v>12136</v>
      </c>
      <c r="U14607" t="s">
        <v>10772</v>
      </c>
    </row>
    <row r="14608" spans="1:21">
      <c r="A14608" s="117" t="s">
        <v>6457</v>
      </c>
      <c r="B14608" t="s">
        <v>14590</v>
      </c>
      <c r="C14608" t="s">
        <v>14590</v>
      </c>
      <c r="D14608">
        <v>25</v>
      </c>
      <c r="E14608">
        <v>19</v>
      </c>
      <c r="F14608">
        <v>25</v>
      </c>
      <c r="G14608">
        <v>19</v>
      </c>
      <c r="H14608">
        <v>1</v>
      </c>
      <c r="I14608">
        <v>1</v>
      </c>
      <c r="J14608">
        <v>48</v>
      </c>
      <c r="K14608" s="194">
        <v>48</v>
      </c>
      <c r="L14608" t="s">
        <v>1079</v>
      </c>
      <c r="M14608" t="s">
        <v>1079</v>
      </c>
      <c r="N14608">
        <v>391</v>
      </c>
      <c r="O14608" t="s">
        <v>7876</v>
      </c>
      <c r="P14608" t="s">
        <v>10056</v>
      </c>
      <c r="Q14608">
        <v>0.39100000000000001</v>
      </c>
      <c r="R14608" s="117" t="s">
        <v>14594</v>
      </c>
      <c r="S14608" s="117" t="s">
        <v>14589</v>
      </c>
      <c r="T14608" t="s">
        <v>12136</v>
      </c>
      <c r="U14608" t="s">
        <v>10772</v>
      </c>
    </row>
    <row r="14609" spans="1:21">
      <c r="A14609" s="117" t="s">
        <v>6458</v>
      </c>
      <c r="B14609" t="s">
        <v>14590</v>
      </c>
      <c r="C14609" t="s">
        <v>14590</v>
      </c>
      <c r="D14609">
        <v>26</v>
      </c>
      <c r="E14609">
        <v>20</v>
      </c>
      <c r="F14609">
        <v>26</v>
      </c>
      <c r="G14609">
        <v>20</v>
      </c>
      <c r="H14609">
        <v>1</v>
      </c>
      <c r="I14609">
        <v>1</v>
      </c>
      <c r="J14609">
        <v>20</v>
      </c>
      <c r="K14609" s="194">
        <v>20</v>
      </c>
      <c r="L14609" t="s">
        <v>1079</v>
      </c>
      <c r="M14609" t="s">
        <v>1079</v>
      </c>
      <c r="N14609">
        <v>383</v>
      </c>
      <c r="O14609" t="s">
        <v>7876</v>
      </c>
      <c r="P14609" t="s">
        <v>16154</v>
      </c>
      <c r="Q14609">
        <v>0.38300000000000001</v>
      </c>
      <c r="R14609" s="117" t="s">
        <v>14620</v>
      </c>
      <c r="S14609" s="117" t="s">
        <v>14621</v>
      </c>
      <c r="T14609" t="s">
        <v>17448</v>
      </c>
      <c r="U14609" t="s">
        <v>10772</v>
      </c>
    </row>
    <row r="14610" spans="1:21">
      <c r="A14610" s="117" t="s">
        <v>6459</v>
      </c>
      <c r="B14610" t="s">
        <v>14590</v>
      </c>
      <c r="C14610" t="s">
        <v>14590</v>
      </c>
      <c r="D14610">
        <v>26</v>
      </c>
      <c r="E14610">
        <v>20</v>
      </c>
      <c r="F14610">
        <v>26</v>
      </c>
      <c r="G14610">
        <v>20</v>
      </c>
      <c r="H14610">
        <v>1</v>
      </c>
      <c r="I14610">
        <v>1</v>
      </c>
      <c r="J14610">
        <v>30</v>
      </c>
      <c r="K14610" s="194">
        <v>30</v>
      </c>
      <c r="L14610" t="s">
        <v>1079</v>
      </c>
      <c r="M14610" t="s">
        <v>1079</v>
      </c>
      <c r="N14610">
        <v>298</v>
      </c>
      <c r="O14610" t="s">
        <v>7876</v>
      </c>
      <c r="P14610" t="s">
        <v>10056</v>
      </c>
      <c r="Q14610">
        <v>0.29799999999999999</v>
      </c>
      <c r="R14610" s="117" t="s">
        <v>14620</v>
      </c>
      <c r="S14610" s="117" t="s">
        <v>14621</v>
      </c>
      <c r="T14610" t="s">
        <v>17448</v>
      </c>
      <c r="U14610" t="s">
        <v>10772</v>
      </c>
    </row>
    <row r="14611" spans="1:21">
      <c r="A14611" s="117" t="s">
        <v>6460</v>
      </c>
      <c r="B14611" t="s">
        <v>14590</v>
      </c>
      <c r="C14611" t="s">
        <v>14590</v>
      </c>
      <c r="D14611">
        <v>26</v>
      </c>
      <c r="E14611">
        <v>20</v>
      </c>
      <c r="F14611">
        <v>26</v>
      </c>
      <c r="G14611">
        <v>20</v>
      </c>
      <c r="H14611">
        <v>1</v>
      </c>
      <c r="I14611">
        <v>1</v>
      </c>
      <c r="J14611">
        <v>30</v>
      </c>
      <c r="K14611" s="194">
        <v>30</v>
      </c>
      <c r="L14611" t="s">
        <v>1079</v>
      </c>
      <c r="M14611" t="s">
        <v>1079</v>
      </c>
      <c r="N14611">
        <v>184</v>
      </c>
      <c r="O14611" t="s">
        <v>7876</v>
      </c>
      <c r="P14611" t="s">
        <v>10064</v>
      </c>
      <c r="Q14611">
        <v>0.184</v>
      </c>
      <c r="R14611" s="117" t="s">
        <v>14620</v>
      </c>
      <c r="S14611" s="117" t="s">
        <v>14621</v>
      </c>
      <c r="T14611" t="s">
        <v>17448</v>
      </c>
      <c r="U14611" t="s">
        <v>10772</v>
      </c>
    </row>
    <row r="14612" spans="1:21">
      <c r="A14612" s="117" t="s">
        <v>6461</v>
      </c>
      <c r="B14612" t="s">
        <v>14590</v>
      </c>
      <c r="C14612" t="s">
        <v>14590</v>
      </c>
      <c r="D14612">
        <v>26</v>
      </c>
      <c r="E14612">
        <v>20</v>
      </c>
      <c r="F14612">
        <v>26</v>
      </c>
      <c r="G14612">
        <v>20</v>
      </c>
      <c r="H14612">
        <v>1</v>
      </c>
      <c r="I14612">
        <v>1</v>
      </c>
      <c r="J14612">
        <v>40</v>
      </c>
      <c r="K14612" s="194">
        <v>40</v>
      </c>
      <c r="L14612" t="s">
        <v>1079</v>
      </c>
      <c r="M14612" t="s">
        <v>1079</v>
      </c>
      <c r="N14612">
        <v>185</v>
      </c>
      <c r="O14612" t="s">
        <v>7876</v>
      </c>
      <c r="P14612" t="s">
        <v>10058</v>
      </c>
      <c r="Q14612">
        <v>0.185</v>
      </c>
      <c r="R14612" s="117" t="s">
        <v>14620</v>
      </c>
      <c r="S14612" s="117" t="s">
        <v>14621</v>
      </c>
      <c r="T14612" t="s">
        <v>17448</v>
      </c>
      <c r="U14612" t="s">
        <v>10772</v>
      </c>
    </row>
    <row r="14613" spans="1:21">
      <c r="A14613" s="117" t="s">
        <v>21988</v>
      </c>
      <c r="B14613" t="s">
        <v>14590</v>
      </c>
      <c r="C14613" t="s">
        <v>14590</v>
      </c>
      <c r="D14613">
        <v>35</v>
      </c>
      <c r="E14613">
        <v>29</v>
      </c>
      <c r="F14613">
        <v>35</v>
      </c>
      <c r="G14613">
        <v>29</v>
      </c>
      <c r="H14613">
        <v>1</v>
      </c>
      <c r="I14613">
        <v>1</v>
      </c>
      <c r="J14613">
        <v>18</v>
      </c>
      <c r="K14613" s="194">
        <v>18</v>
      </c>
      <c r="L14613" t="s">
        <v>1079</v>
      </c>
      <c r="M14613" t="s">
        <v>1079</v>
      </c>
      <c r="N14613">
        <v>196</v>
      </c>
      <c r="O14613" t="s">
        <v>7876</v>
      </c>
      <c r="P14613" t="s">
        <v>10064</v>
      </c>
      <c r="Q14613">
        <v>0.19600000000000001</v>
      </c>
      <c r="R14613" s="117" t="s">
        <v>14594</v>
      </c>
      <c r="S14613" s="117" t="s">
        <v>14589</v>
      </c>
      <c r="T14613" t="s">
        <v>12136</v>
      </c>
      <c r="U14613" t="s">
        <v>10772</v>
      </c>
    </row>
    <row r="14614" spans="1:21">
      <c r="A14614" s="117" t="s">
        <v>6462</v>
      </c>
      <c r="B14614" t="s">
        <v>14590</v>
      </c>
      <c r="C14614" t="s">
        <v>14590</v>
      </c>
      <c r="D14614">
        <v>26</v>
      </c>
      <c r="E14614">
        <v>20</v>
      </c>
      <c r="F14614">
        <v>26</v>
      </c>
      <c r="G14614">
        <v>20</v>
      </c>
      <c r="H14614">
        <v>1</v>
      </c>
      <c r="I14614">
        <v>1</v>
      </c>
      <c r="J14614">
        <v>40</v>
      </c>
      <c r="K14614" s="194">
        <v>40</v>
      </c>
      <c r="L14614" t="s">
        <v>1079</v>
      </c>
      <c r="M14614" t="s">
        <v>1079</v>
      </c>
      <c r="N14614">
        <v>201</v>
      </c>
      <c r="O14614" t="s">
        <v>7876</v>
      </c>
      <c r="P14614" t="s">
        <v>10060</v>
      </c>
      <c r="Q14614">
        <v>0.20100000000000001</v>
      </c>
      <c r="R14614" s="117" t="s">
        <v>14620</v>
      </c>
      <c r="S14614" s="117" t="s">
        <v>14621</v>
      </c>
      <c r="T14614" t="s">
        <v>17448</v>
      </c>
      <c r="U14614" t="s">
        <v>10773</v>
      </c>
    </row>
    <row r="14615" spans="1:21">
      <c r="A14615" s="117" t="s">
        <v>6463</v>
      </c>
      <c r="B14615" t="s">
        <v>14590</v>
      </c>
      <c r="C14615" t="s">
        <v>14590</v>
      </c>
      <c r="D14615">
        <v>26</v>
      </c>
      <c r="E14615">
        <v>20</v>
      </c>
      <c r="F14615">
        <v>26</v>
      </c>
      <c r="G14615">
        <v>20</v>
      </c>
      <c r="H14615">
        <v>1</v>
      </c>
      <c r="I14615">
        <v>1</v>
      </c>
      <c r="J14615">
        <v>30</v>
      </c>
      <c r="K14615" s="194">
        <v>30</v>
      </c>
      <c r="L14615" t="s">
        <v>1079</v>
      </c>
      <c r="M14615" t="s">
        <v>1079</v>
      </c>
      <c r="N14615">
        <v>117</v>
      </c>
      <c r="O14615" t="s">
        <v>7876</v>
      </c>
      <c r="P14615" t="s">
        <v>10072</v>
      </c>
      <c r="Q14615">
        <v>0.11700000000000001</v>
      </c>
      <c r="R14615" s="117" t="s">
        <v>14620</v>
      </c>
      <c r="S14615" s="117" t="s">
        <v>14621</v>
      </c>
      <c r="T14615" t="s">
        <v>17448</v>
      </c>
      <c r="U14615" t="s">
        <v>10772</v>
      </c>
    </row>
    <row r="14616" spans="1:21">
      <c r="A14616" s="117" t="s">
        <v>6464</v>
      </c>
      <c r="B14616" t="s">
        <v>14590</v>
      </c>
      <c r="C14616" t="s">
        <v>14590</v>
      </c>
      <c r="D14616">
        <v>26</v>
      </c>
      <c r="E14616">
        <v>20</v>
      </c>
      <c r="F14616">
        <v>26</v>
      </c>
      <c r="G14616">
        <v>20</v>
      </c>
      <c r="H14616">
        <v>1</v>
      </c>
      <c r="I14616">
        <v>1</v>
      </c>
      <c r="J14616">
        <v>48</v>
      </c>
      <c r="K14616" s="194">
        <v>48</v>
      </c>
      <c r="L14616" t="s">
        <v>1079</v>
      </c>
      <c r="M14616" t="s">
        <v>1079</v>
      </c>
      <c r="N14616">
        <v>119</v>
      </c>
      <c r="O14616" t="s">
        <v>7876</v>
      </c>
      <c r="P14616" t="s">
        <v>10073</v>
      </c>
      <c r="Q14616">
        <v>0.11899999999999999</v>
      </c>
      <c r="R14616" s="117" t="s">
        <v>14620</v>
      </c>
      <c r="S14616" s="117" t="s">
        <v>14621</v>
      </c>
      <c r="T14616" t="s">
        <v>17448</v>
      </c>
      <c r="U14616" t="s">
        <v>10772</v>
      </c>
    </row>
    <row r="14617" spans="1:21">
      <c r="A14617" s="117" t="s">
        <v>13762</v>
      </c>
      <c r="B14617" t="s">
        <v>14590</v>
      </c>
      <c r="C14617" t="s">
        <v>14590</v>
      </c>
      <c r="D14617">
        <v>74</v>
      </c>
      <c r="E14617">
        <v>68</v>
      </c>
      <c r="F14617">
        <v>74</v>
      </c>
      <c r="G14617">
        <v>68</v>
      </c>
      <c r="H14617">
        <v>1</v>
      </c>
      <c r="I14617">
        <v>1</v>
      </c>
      <c r="J14617">
        <v>0</v>
      </c>
      <c r="K14617" s="194">
        <v>0</v>
      </c>
      <c r="L14617" t="s">
        <v>1103</v>
      </c>
      <c r="M14617" t="s">
        <v>1103</v>
      </c>
      <c r="N14617">
        <v>76839</v>
      </c>
      <c r="O14617" t="s">
        <v>7876</v>
      </c>
      <c r="Q14617">
        <v>76.838999999999999</v>
      </c>
      <c r="R14617" s="117" t="s">
        <v>15266</v>
      </c>
      <c r="S14617" s="117" t="s">
        <v>15267</v>
      </c>
      <c r="T14617" t="s">
        <v>13813</v>
      </c>
      <c r="U14617" t="s">
        <v>10772</v>
      </c>
    </row>
    <row r="14618" spans="1:21">
      <c r="A14618" s="117" t="s">
        <v>18417</v>
      </c>
      <c r="B14618" t="s">
        <v>14590</v>
      </c>
      <c r="C14618" t="s">
        <v>14590</v>
      </c>
      <c r="D14618">
        <v>62</v>
      </c>
      <c r="E14618">
        <v>56</v>
      </c>
      <c r="F14618">
        <v>62</v>
      </c>
      <c r="G14618">
        <v>56</v>
      </c>
      <c r="H14618">
        <v>1</v>
      </c>
      <c r="I14618">
        <v>1</v>
      </c>
      <c r="J14618">
        <v>0</v>
      </c>
      <c r="K14618" s="194">
        <v>0</v>
      </c>
      <c r="L14618" t="s">
        <v>1083</v>
      </c>
      <c r="M14618" t="s">
        <v>1083</v>
      </c>
      <c r="N14618">
        <v>82327</v>
      </c>
      <c r="O14618" t="s">
        <v>7876</v>
      </c>
      <c r="P14618" t="s">
        <v>18418</v>
      </c>
      <c r="Q14618">
        <v>82.326999999999998</v>
      </c>
      <c r="R14618" s="117" t="s">
        <v>15266</v>
      </c>
      <c r="S14618" s="117" t="s">
        <v>15267</v>
      </c>
      <c r="T14618" t="s">
        <v>13813</v>
      </c>
      <c r="U14618" t="s">
        <v>10772</v>
      </c>
    </row>
    <row r="14619" spans="1:21">
      <c r="A14619" s="117" t="s">
        <v>18419</v>
      </c>
      <c r="B14619" t="s">
        <v>14590</v>
      </c>
      <c r="C14619" t="s">
        <v>14590</v>
      </c>
      <c r="D14619">
        <v>62</v>
      </c>
      <c r="E14619">
        <v>56</v>
      </c>
      <c r="F14619">
        <v>62</v>
      </c>
      <c r="G14619">
        <v>56</v>
      </c>
      <c r="H14619">
        <v>1</v>
      </c>
      <c r="I14619">
        <v>1</v>
      </c>
      <c r="J14619">
        <v>0</v>
      </c>
      <c r="K14619" s="194">
        <v>0</v>
      </c>
      <c r="L14619" t="s">
        <v>1083</v>
      </c>
      <c r="M14619" t="s">
        <v>1083</v>
      </c>
      <c r="N14619">
        <v>78834</v>
      </c>
      <c r="O14619" t="s">
        <v>7876</v>
      </c>
      <c r="Q14619">
        <v>78.834000000000003</v>
      </c>
      <c r="R14619" s="117" t="s">
        <v>15266</v>
      </c>
      <c r="S14619" s="117" t="s">
        <v>15267</v>
      </c>
      <c r="T14619" t="s">
        <v>13813</v>
      </c>
      <c r="U14619" t="s">
        <v>10772</v>
      </c>
    </row>
    <row r="14620" spans="1:21">
      <c r="A14620" s="117" t="s">
        <v>18420</v>
      </c>
      <c r="B14620" t="s">
        <v>14590</v>
      </c>
      <c r="C14620" t="s">
        <v>14590</v>
      </c>
      <c r="D14620">
        <v>62</v>
      </c>
      <c r="E14620">
        <v>56</v>
      </c>
      <c r="F14620">
        <v>62</v>
      </c>
      <c r="G14620">
        <v>56</v>
      </c>
      <c r="H14620">
        <v>1</v>
      </c>
      <c r="I14620">
        <v>1</v>
      </c>
      <c r="J14620">
        <v>0</v>
      </c>
      <c r="K14620" s="194">
        <v>0</v>
      </c>
      <c r="L14620" t="s">
        <v>1083</v>
      </c>
      <c r="M14620" t="s">
        <v>1083</v>
      </c>
      <c r="N14620">
        <v>87815</v>
      </c>
      <c r="O14620" t="s">
        <v>7876</v>
      </c>
      <c r="P14620" t="s">
        <v>18418</v>
      </c>
      <c r="Q14620">
        <v>87.814999999999998</v>
      </c>
      <c r="R14620" s="117" t="s">
        <v>15266</v>
      </c>
      <c r="S14620" s="117" t="s">
        <v>15267</v>
      </c>
      <c r="T14620" t="s">
        <v>13813</v>
      </c>
      <c r="U14620" t="s">
        <v>10773</v>
      </c>
    </row>
    <row r="14621" spans="1:21">
      <c r="A14621" s="117" t="s">
        <v>18421</v>
      </c>
      <c r="B14621" t="s">
        <v>14590</v>
      </c>
      <c r="C14621" t="s">
        <v>14590</v>
      </c>
      <c r="D14621">
        <v>62</v>
      </c>
      <c r="E14621">
        <v>56</v>
      </c>
      <c r="F14621">
        <v>62</v>
      </c>
      <c r="G14621">
        <v>56</v>
      </c>
      <c r="H14621">
        <v>1</v>
      </c>
      <c r="I14621">
        <v>1</v>
      </c>
      <c r="J14621">
        <v>0</v>
      </c>
      <c r="K14621" s="194">
        <v>0</v>
      </c>
      <c r="L14621" t="s">
        <v>1083</v>
      </c>
      <c r="M14621" t="s">
        <v>1083</v>
      </c>
      <c r="N14621">
        <v>87815</v>
      </c>
      <c r="O14621" t="s">
        <v>7876</v>
      </c>
      <c r="P14621" t="s">
        <v>18418</v>
      </c>
      <c r="Q14621">
        <v>87.814999999999998</v>
      </c>
      <c r="R14621" s="117" t="s">
        <v>15266</v>
      </c>
      <c r="S14621" s="117" t="s">
        <v>15267</v>
      </c>
      <c r="T14621" t="s">
        <v>13813</v>
      </c>
      <c r="U14621" t="s">
        <v>10772</v>
      </c>
    </row>
    <row r="14622" spans="1:21">
      <c r="A14622" s="117" t="s">
        <v>18422</v>
      </c>
      <c r="B14622" t="s">
        <v>14590</v>
      </c>
      <c r="C14622" t="s">
        <v>14590</v>
      </c>
      <c r="D14622">
        <v>62</v>
      </c>
      <c r="E14622">
        <v>56</v>
      </c>
      <c r="F14622">
        <v>62</v>
      </c>
      <c r="G14622">
        <v>56</v>
      </c>
      <c r="H14622">
        <v>1</v>
      </c>
      <c r="I14622">
        <v>1</v>
      </c>
      <c r="J14622">
        <v>0</v>
      </c>
      <c r="K14622" s="194">
        <v>0</v>
      </c>
      <c r="L14622" t="s">
        <v>1083</v>
      </c>
      <c r="M14622" t="s">
        <v>1083</v>
      </c>
      <c r="N14622">
        <v>78834</v>
      </c>
      <c r="O14622" t="s">
        <v>7876</v>
      </c>
      <c r="P14622" t="s">
        <v>18418</v>
      </c>
      <c r="Q14622">
        <v>78.834000000000003</v>
      </c>
      <c r="R14622" s="117" t="s">
        <v>15266</v>
      </c>
      <c r="S14622" s="117" t="s">
        <v>15267</v>
      </c>
      <c r="T14622" t="s">
        <v>13813</v>
      </c>
      <c r="U14622" t="s">
        <v>10772</v>
      </c>
    </row>
    <row r="14623" spans="1:21">
      <c r="A14623" s="117" t="s">
        <v>13763</v>
      </c>
      <c r="B14623" t="s">
        <v>14590</v>
      </c>
      <c r="C14623" t="s">
        <v>14590</v>
      </c>
      <c r="D14623">
        <v>147</v>
      </c>
      <c r="E14623">
        <v>141</v>
      </c>
      <c r="F14623">
        <v>147</v>
      </c>
      <c r="G14623">
        <v>141</v>
      </c>
      <c r="H14623">
        <v>1</v>
      </c>
      <c r="I14623">
        <v>1</v>
      </c>
      <c r="J14623">
        <v>0</v>
      </c>
      <c r="K14623" s="194">
        <v>0</v>
      </c>
      <c r="L14623" t="s">
        <v>1103</v>
      </c>
      <c r="M14623" t="s">
        <v>1103</v>
      </c>
      <c r="N14623">
        <v>10578</v>
      </c>
      <c r="O14623" t="s">
        <v>7876</v>
      </c>
      <c r="Q14623">
        <v>10.577999999999999</v>
      </c>
      <c r="R14623" s="117" t="s">
        <v>15266</v>
      </c>
      <c r="S14623" s="117" t="s">
        <v>15267</v>
      </c>
      <c r="T14623" t="s">
        <v>13813</v>
      </c>
      <c r="U14623" t="s">
        <v>10772</v>
      </c>
    </row>
    <row r="14624" spans="1:21">
      <c r="A14624" s="117" t="s">
        <v>18423</v>
      </c>
      <c r="B14624" t="s">
        <v>14590</v>
      </c>
      <c r="C14624" t="s">
        <v>14590</v>
      </c>
      <c r="D14624">
        <v>62</v>
      </c>
      <c r="E14624">
        <v>56</v>
      </c>
      <c r="F14624">
        <v>62</v>
      </c>
      <c r="G14624">
        <v>56</v>
      </c>
      <c r="H14624">
        <v>1</v>
      </c>
      <c r="I14624">
        <v>1</v>
      </c>
      <c r="J14624">
        <v>0</v>
      </c>
      <c r="K14624" s="194">
        <v>0</v>
      </c>
      <c r="L14624" t="s">
        <v>1083</v>
      </c>
      <c r="M14624" t="s">
        <v>1083</v>
      </c>
      <c r="N14624">
        <v>26644</v>
      </c>
      <c r="O14624" t="s">
        <v>7876</v>
      </c>
      <c r="P14624" t="s">
        <v>18418</v>
      </c>
      <c r="Q14624">
        <v>26.643999999999998</v>
      </c>
      <c r="R14624" s="117" t="s">
        <v>15266</v>
      </c>
      <c r="S14624" s="117" t="s">
        <v>15267</v>
      </c>
      <c r="T14624" t="s">
        <v>13813</v>
      </c>
      <c r="U14624" t="s">
        <v>10772</v>
      </c>
    </row>
    <row r="14625" spans="1:21">
      <c r="A14625" s="117" t="s">
        <v>18424</v>
      </c>
      <c r="B14625" t="s">
        <v>14590</v>
      </c>
      <c r="C14625" t="s">
        <v>14590</v>
      </c>
      <c r="D14625">
        <v>62</v>
      </c>
      <c r="E14625">
        <v>56</v>
      </c>
      <c r="F14625">
        <v>62</v>
      </c>
      <c r="G14625">
        <v>56</v>
      </c>
      <c r="H14625">
        <v>1</v>
      </c>
      <c r="I14625">
        <v>1</v>
      </c>
      <c r="J14625">
        <v>0</v>
      </c>
      <c r="K14625" s="194">
        <v>0</v>
      </c>
      <c r="L14625" t="s">
        <v>1083</v>
      </c>
      <c r="M14625" t="s">
        <v>1083</v>
      </c>
      <c r="N14625">
        <v>13073</v>
      </c>
      <c r="O14625" t="s">
        <v>7876</v>
      </c>
      <c r="P14625" t="s">
        <v>18425</v>
      </c>
      <c r="Q14625">
        <v>13.073</v>
      </c>
      <c r="R14625" s="117" t="s">
        <v>15266</v>
      </c>
      <c r="S14625" s="117" t="s">
        <v>15267</v>
      </c>
      <c r="T14625" t="s">
        <v>13813</v>
      </c>
      <c r="U14625" t="s">
        <v>10772</v>
      </c>
    </row>
    <row r="14626" spans="1:21">
      <c r="A14626" s="117" t="s">
        <v>18426</v>
      </c>
      <c r="B14626" t="s">
        <v>14590</v>
      </c>
      <c r="C14626" t="s">
        <v>14590</v>
      </c>
      <c r="D14626">
        <v>62</v>
      </c>
      <c r="E14626">
        <v>56</v>
      </c>
      <c r="F14626">
        <v>62</v>
      </c>
      <c r="G14626">
        <v>56</v>
      </c>
      <c r="H14626">
        <v>1</v>
      </c>
      <c r="I14626">
        <v>1</v>
      </c>
      <c r="J14626">
        <v>0</v>
      </c>
      <c r="K14626" s="194">
        <v>0</v>
      </c>
      <c r="L14626" t="s">
        <v>1083</v>
      </c>
      <c r="M14626" t="s">
        <v>1083</v>
      </c>
      <c r="N14626">
        <v>13073</v>
      </c>
      <c r="O14626" t="s">
        <v>7876</v>
      </c>
      <c r="P14626" t="s">
        <v>18418</v>
      </c>
      <c r="Q14626">
        <v>13.073</v>
      </c>
      <c r="R14626" s="117" t="s">
        <v>15266</v>
      </c>
      <c r="S14626" s="117" t="s">
        <v>15267</v>
      </c>
      <c r="T14626" t="s">
        <v>13813</v>
      </c>
      <c r="U14626" t="s">
        <v>10772</v>
      </c>
    </row>
    <row r="14627" spans="1:21">
      <c r="A14627" s="117" t="s">
        <v>18427</v>
      </c>
      <c r="B14627" t="s">
        <v>14590</v>
      </c>
      <c r="C14627" t="s">
        <v>14590</v>
      </c>
      <c r="D14627">
        <v>62</v>
      </c>
      <c r="E14627">
        <v>56</v>
      </c>
      <c r="F14627">
        <v>62</v>
      </c>
      <c r="G14627">
        <v>56</v>
      </c>
      <c r="H14627">
        <v>1</v>
      </c>
      <c r="I14627">
        <v>1</v>
      </c>
      <c r="J14627">
        <v>0</v>
      </c>
      <c r="K14627" s="194">
        <v>0</v>
      </c>
      <c r="L14627" t="s">
        <v>1083</v>
      </c>
      <c r="M14627" t="s">
        <v>1083</v>
      </c>
      <c r="N14627">
        <v>62868</v>
      </c>
      <c r="O14627" t="s">
        <v>7876</v>
      </c>
      <c r="P14627" t="s">
        <v>18418</v>
      </c>
      <c r="Q14627">
        <v>62.868000000000002</v>
      </c>
      <c r="R14627" s="117" t="s">
        <v>15266</v>
      </c>
      <c r="S14627" s="117" t="s">
        <v>15267</v>
      </c>
      <c r="T14627" t="s">
        <v>13813</v>
      </c>
      <c r="U14627" t="s">
        <v>10772</v>
      </c>
    </row>
    <row r="14628" spans="1:21">
      <c r="A14628" s="117" t="s">
        <v>18428</v>
      </c>
      <c r="B14628" t="s">
        <v>14590</v>
      </c>
      <c r="C14628" t="s">
        <v>14590</v>
      </c>
      <c r="D14628">
        <v>62</v>
      </c>
      <c r="E14628">
        <v>56</v>
      </c>
      <c r="F14628">
        <v>62</v>
      </c>
      <c r="G14628">
        <v>56</v>
      </c>
      <c r="H14628">
        <v>1</v>
      </c>
      <c r="I14628">
        <v>1</v>
      </c>
      <c r="J14628">
        <v>0</v>
      </c>
      <c r="K14628" s="194">
        <v>0</v>
      </c>
      <c r="L14628" t="s">
        <v>1083</v>
      </c>
      <c r="M14628" t="s">
        <v>1083</v>
      </c>
      <c r="N14628">
        <v>62868</v>
      </c>
      <c r="O14628" t="s">
        <v>7876</v>
      </c>
      <c r="P14628" t="s">
        <v>18418</v>
      </c>
      <c r="Q14628">
        <v>62.868000000000002</v>
      </c>
      <c r="R14628" s="117" t="s">
        <v>15266</v>
      </c>
      <c r="S14628" s="117" t="s">
        <v>15267</v>
      </c>
      <c r="T14628" t="s">
        <v>13813</v>
      </c>
      <c r="U14628" t="s">
        <v>10772</v>
      </c>
    </row>
    <row r="14629" spans="1:21">
      <c r="A14629" s="117" t="s">
        <v>13764</v>
      </c>
      <c r="B14629" t="s">
        <v>14590</v>
      </c>
      <c r="C14629" t="s">
        <v>14590</v>
      </c>
      <c r="D14629">
        <v>147</v>
      </c>
      <c r="E14629">
        <v>141</v>
      </c>
      <c r="F14629">
        <v>147</v>
      </c>
      <c r="G14629">
        <v>141</v>
      </c>
      <c r="H14629">
        <v>1</v>
      </c>
      <c r="I14629">
        <v>1</v>
      </c>
      <c r="J14629">
        <v>0</v>
      </c>
      <c r="K14629" s="194">
        <v>0</v>
      </c>
      <c r="L14629" t="s">
        <v>1103</v>
      </c>
      <c r="M14629" t="s">
        <v>1103</v>
      </c>
      <c r="N14629">
        <v>18062</v>
      </c>
      <c r="O14629" t="s">
        <v>7876</v>
      </c>
      <c r="Q14629">
        <v>18.062000000000001</v>
      </c>
      <c r="R14629" s="117" t="s">
        <v>15266</v>
      </c>
      <c r="S14629" s="117" t="s">
        <v>15267</v>
      </c>
      <c r="T14629" t="s">
        <v>13813</v>
      </c>
      <c r="U14629" t="s">
        <v>10772</v>
      </c>
    </row>
    <row r="14630" spans="1:21">
      <c r="A14630" s="117" t="s">
        <v>18429</v>
      </c>
      <c r="B14630" t="s">
        <v>14590</v>
      </c>
      <c r="C14630" t="s">
        <v>14590</v>
      </c>
      <c r="D14630">
        <v>62</v>
      </c>
      <c r="E14630">
        <v>56</v>
      </c>
      <c r="F14630">
        <v>62</v>
      </c>
      <c r="G14630">
        <v>56</v>
      </c>
      <c r="H14630">
        <v>1</v>
      </c>
      <c r="I14630">
        <v>1</v>
      </c>
      <c r="J14630">
        <v>0</v>
      </c>
      <c r="K14630" s="194">
        <v>0</v>
      </c>
      <c r="L14630" t="s">
        <v>1083</v>
      </c>
      <c r="M14630" t="s">
        <v>1083</v>
      </c>
      <c r="N14630">
        <v>49197</v>
      </c>
      <c r="O14630" t="s">
        <v>7876</v>
      </c>
      <c r="P14630" t="s">
        <v>18418</v>
      </c>
      <c r="Q14630">
        <v>49.197000000000003</v>
      </c>
      <c r="R14630" s="117" t="s">
        <v>15266</v>
      </c>
      <c r="S14630" s="117" t="s">
        <v>15267</v>
      </c>
      <c r="T14630" t="s">
        <v>13813</v>
      </c>
      <c r="U14630" t="s">
        <v>10772</v>
      </c>
    </row>
    <row r="14631" spans="1:21">
      <c r="A14631" s="117" t="s">
        <v>18430</v>
      </c>
      <c r="B14631" t="s">
        <v>14590</v>
      </c>
      <c r="C14631" t="s">
        <v>14590</v>
      </c>
      <c r="D14631">
        <v>62</v>
      </c>
      <c r="E14631">
        <v>56</v>
      </c>
      <c r="F14631">
        <v>62</v>
      </c>
      <c r="G14631">
        <v>56</v>
      </c>
      <c r="H14631">
        <v>1</v>
      </c>
      <c r="I14631">
        <v>1</v>
      </c>
      <c r="J14631">
        <v>0</v>
      </c>
      <c r="K14631" s="194">
        <v>0</v>
      </c>
      <c r="L14631" t="s">
        <v>1083</v>
      </c>
      <c r="M14631" t="s">
        <v>1083</v>
      </c>
      <c r="N14631">
        <v>20657</v>
      </c>
      <c r="O14631" t="s">
        <v>7876</v>
      </c>
      <c r="Q14631">
        <v>20.657</v>
      </c>
      <c r="R14631" s="117" t="s">
        <v>15266</v>
      </c>
      <c r="S14631" s="117" t="s">
        <v>15267</v>
      </c>
      <c r="T14631" t="s">
        <v>13813</v>
      </c>
      <c r="U14631" t="s">
        <v>10772</v>
      </c>
    </row>
    <row r="14632" spans="1:21">
      <c r="A14632" s="117" t="s">
        <v>18431</v>
      </c>
      <c r="B14632" t="s">
        <v>14590</v>
      </c>
      <c r="C14632" t="s">
        <v>14590</v>
      </c>
      <c r="D14632">
        <v>62</v>
      </c>
      <c r="E14632">
        <v>56</v>
      </c>
      <c r="F14632">
        <v>62</v>
      </c>
      <c r="G14632">
        <v>56</v>
      </c>
      <c r="H14632">
        <v>1</v>
      </c>
      <c r="I14632">
        <v>1</v>
      </c>
      <c r="J14632">
        <v>0</v>
      </c>
      <c r="K14632" s="194">
        <v>0</v>
      </c>
      <c r="L14632" t="s">
        <v>1083</v>
      </c>
      <c r="M14632" t="s">
        <v>1083</v>
      </c>
      <c r="N14632">
        <v>20657</v>
      </c>
      <c r="O14632" t="s">
        <v>7876</v>
      </c>
      <c r="P14632" t="s">
        <v>18418</v>
      </c>
      <c r="Q14632">
        <v>20.657</v>
      </c>
      <c r="R14632" s="117" t="s">
        <v>15266</v>
      </c>
      <c r="S14632" s="117" t="s">
        <v>15267</v>
      </c>
      <c r="T14632" t="s">
        <v>13813</v>
      </c>
      <c r="U14632" t="s">
        <v>10772</v>
      </c>
    </row>
    <row r="14633" spans="1:21">
      <c r="A14633" s="117" t="s">
        <v>18432</v>
      </c>
      <c r="B14633" t="s">
        <v>14590</v>
      </c>
      <c r="C14633" t="s">
        <v>14590</v>
      </c>
      <c r="D14633">
        <v>62</v>
      </c>
      <c r="E14633">
        <v>56</v>
      </c>
      <c r="F14633">
        <v>62</v>
      </c>
      <c r="G14633">
        <v>56</v>
      </c>
      <c r="H14633">
        <v>1</v>
      </c>
      <c r="I14633">
        <v>1</v>
      </c>
      <c r="J14633">
        <v>0</v>
      </c>
      <c r="K14633" s="194">
        <v>0</v>
      </c>
      <c r="L14633" t="s">
        <v>1083</v>
      </c>
      <c r="M14633" t="s">
        <v>1083</v>
      </c>
      <c r="N14633">
        <v>20756</v>
      </c>
      <c r="O14633" t="s">
        <v>7876</v>
      </c>
      <c r="P14633" t="s">
        <v>18418</v>
      </c>
      <c r="Q14633">
        <v>20.756</v>
      </c>
      <c r="R14633" s="117" t="s">
        <v>15266</v>
      </c>
      <c r="S14633" s="117" t="s">
        <v>15267</v>
      </c>
      <c r="T14633" t="s">
        <v>13813</v>
      </c>
      <c r="U14633" t="s">
        <v>10772</v>
      </c>
    </row>
    <row r="14634" spans="1:21">
      <c r="A14634" s="117" t="s">
        <v>13765</v>
      </c>
      <c r="B14634" t="s">
        <v>14590</v>
      </c>
      <c r="C14634" t="s">
        <v>14590</v>
      </c>
      <c r="D14634">
        <v>74</v>
      </c>
      <c r="E14634">
        <v>68</v>
      </c>
      <c r="F14634">
        <v>74</v>
      </c>
      <c r="G14634">
        <v>68</v>
      </c>
      <c r="H14634">
        <v>1</v>
      </c>
      <c r="I14634">
        <v>1</v>
      </c>
      <c r="J14634">
        <v>0</v>
      </c>
      <c r="K14634" s="194">
        <v>0</v>
      </c>
      <c r="L14634" t="s">
        <v>1103</v>
      </c>
      <c r="M14634" t="s">
        <v>1103</v>
      </c>
      <c r="N14634">
        <v>28939</v>
      </c>
      <c r="O14634" t="s">
        <v>7876</v>
      </c>
      <c r="Q14634">
        <v>28.939</v>
      </c>
      <c r="R14634" s="117" t="s">
        <v>15266</v>
      </c>
      <c r="S14634" s="117" t="s">
        <v>15267</v>
      </c>
      <c r="T14634" t="s">
        <v>13813</v>
      </c>
      <c r="U14634" t="s">
        <v>10772</v>
      </c>
    </row>
    <row r="14635" spans="1:21">
      <c r="A14635" s="117" t="s">
        <v>18433</v>
      </c>
      <c r="B14635" t="s">
        <v>14590</v>
      </c>
      <c r="C14635" t="s">
        <v>14590</v>
      </c>
      <c r="D14635">
        <v>62</v>
      </c>
      <c r="E14635">
        <v>56</v>
      </c>
      <c r="F14635">
        <v>62</v>
      </c>
      <c r="G14635">
        <v>56</v>
      </c>
      <c r="H14635">
        <v>1</v>
      </c>
      <c r="I14635">
        <v>1</v>
      </c>
      <c r="J14635">
        <v>0</v>
      </c>
      <c r="K14635" s="194">
        <v>0</v>
      </c>
      <c r="L14635" t="s">
        <v>1083</v>
      </c>
      <c r="M14635" t="s">
        <v>1083</v>
      </c>
      <c r="N14635">
        <v>49696</v>
      </c>
      <c r="O14635" t="s">
        <v>7876</v>
      </c>
      <c r="P14635" t="s">
        <v>18418</v>
      </c>
      <c r="Q14635">
        <v>49.695999999999998</v>
      </c>
      <c r="R14635" s="117" t="s">
        <v>15266</v>
      </c>
      <c r="S14635" s="117" t="s">
        <v>15267</v>
      </c>
      <c r="T14635" t="s">
        <v>13813</v>
      </c>
      <c r="U14635" t="s">
        <v>10772</v>
      </c>
    </row>
    <row r="14636" spans="1:21">
      <c r="A14636" s="117" t="s">
        <v>18434</v>
      </c>
      <c r="B14636" t="s">
        <v>14590</v>
      </c>
      <c r="C14636" t="s">
        <v>14590</v>
      </c>
      <c r="D14636">
        <v>62</v>
      </c>
      <c r="E14636">
        <v>56</v>
      </c>
      <c r="F14636">
        <v>62</v>
      </c>
      <c r="G14636">
        <v>56</v>
      </c>
      <c r="H14636">
        <v>1</v>
      </c>
      <c r="I14636">
        <v>1</v>
      </c>
      <c r="J14636">
        <v>0</v>
      </c>
      <c r="K14636" s="194">
        <v>0</v>
      </c>
      <c r="L14636" t="s">
        <v>1083</v>
      </c>
      <c r="M14636" t="s">
        <v>1083</v>
      </c>
      <c r="N14636">
        <v>28939</v>
      </c>
      <c r="O14636" t="s">
        <v>7876</v>
      </c>
      <c r="Q14636">
        <v>28.939</v>
      </c>
      <c r="R14636" s="117" t="s">
        <v>15266</v>
      </c>
      <c r="S14636" s="117" t="s">
        <v>15267</v>
      </c>
      <c r="T14636" t="s">
        <v>13813</v>
      </c>
      <c r="U14636" t="s">
        <v>10772</v>
      </c>
    </row>
    <row r="14637" spans="1:21">
      <c r="A14637" s="117" t="s">
        <v>18435</v>
      </c>
      <c r="B14637" t="s">
        <v>14590</v>
      </c>
      <c r="C14637" t="s">
        <v>14590</v>
      </c>
      <c r="D14637">
        <v>62</v>
      </c>
      <c r="E14637">
        <v>56</v>
      </c>
      <c r="F14637">
        <v>62</v>
      </c>
      <c r="G14637">
        <v>56</v>
      </c>
      <c r="H14637">
        <v>1</v>
      </c>
      <c r="I14637">
        <v>1</v>
      </c>
      <c r="J14637">
        <v>0</v>
      </c>
      <c r="K14637" s="194">
        <v>0</v>
      </c>
      <c r="L14637" t="s">
        <v>1083</v>
      </c>
      <c r="M14637" t="s">
        <v>1083</v>
      </c>
      <c r="N14637">
        <v>28939</v>
      </c>
      <c r="O14637" t="s">
        <v>7876</v>
      </c>
      <c r="P14637" t="s">
        <v>18418</v>
      </c>
      <c r="Q14637">
        <v>28.939</v>
      </c>
      <c r="R14637" s="117" t="s">
        <v>15266</v>
      </c>
      <c r="S14637" s="117" t="s">
        <v>15267</v>
      </c>
      <c r="T14637" t="s">
        <v>13813</v>
      </c>
      <c r="U14637" t="s">
        <v>10772</v>
      </c>
    </row>
    <row r="14638" spans="1:21">
      <c r="A14638" s="117" t="s">
        <v>13766</v>
      </c>
      <c r="B14638" t="s">
        <v>14590</v>
      </c>
      <c r="C14638" t="s">
        <v>14590</v>
      </c>
      <c r="D14638">
        <v>74</v>
      </c>
      <c r="E14638">
        <v>68</v>
      </c>
      <c r="F14638">
        <v>74</v>
      </c>
      <c r="G14638">
        <v>68</v>
      </c>
      <c r="H14638">
        <v>1</v>
      </c>
      <c r="I14638">
        <v>1</v>
      </c>
      <c r="J14638">
        <v>0</v>
      </c>
      <c r="K14638" s="194">
        <v>0</v>
      </c>
      <c r="L14638" t="s">
        <v>1103</v>
      </c>
      <c r="M14638" t="s">
        <v>1103</v>
      </c>
      <c r="N14638">
        <v>65862</v>
      </c>
      <c r="O14638" t="s">
        <v>7876</v>
      </c>
      <c r="Q14638">
        <v>65.861999999999995</v>
      </c>
      <c r="R14638" s="117" t="s">
        <v>15266</v>
      </c>
      <c r="S14638" s="117" t="s">
        <v>15267</v>
      </c>
      <c r="T14638" t="s">
        <v>13813</v>
      </c>
      <c r="U14638" t="s">
        <v>10772</v>
      </c>
    </row>
    <row r="14639" spans="1:21">
      <c r="A14639" s="117" t="s">
        <v>18436</v>
      </c>
      <c r="B14639" t="s">
        <v>14590</v>
      </c>
      <c r="C14639" t="s">
        <v>14590</v>
      </c>
      <c r="D14639">
        <v>62</v>
      </c>
      <c r="E14639">
        <v>56</v>
      </c>
      <c r="F14639">
        <v>62</v>
      </c>
      <c r="G14639">
        <v>56</v>
      </c>
      <c r="H14639">
        <v>1</v>
      </c>
      <c r="I14639">
        <v>1</v>
      </c>
      <c r="J14639">
        <v>0</v>
      </c>
      <c r="K14639" s="194">
        <v>0</v>
      </c>
      <c r="L14639" t="s">
        <v>1083</v>
      </c>
      <c r="M14639" t="s">
        <v>1083</v>
      </c>
      <c r="N14639">
        <v>78834</v>
      </c>
      <c r="O14639" t="s">
        <v>7876</v>
      </c>
      <c r="P14639" t="s">
        <v>18418</v>
      </c>
      <c r="Q14639">
        <v>78.834000000000003</v>
      </c>
      <c r="R14639" s="117" t="s">
        <v>15266</v>
      </c>
      <c r="S14639" s="117" t="s">
        <v>15267</v>
      </c>
      <c r="T14639" t="s">
        <v>13813</v>
      </c>
      <c r="U14639" t="s">
        <v>10773</v>
      </c>
    </row>
    <row r="14640" spans="1:21">
      <c r="A14640" s="117" t="s">
        <v>18437</v>
      </c>
      <c r="B14640" t="s">
        <v>14590</v>
      </c>
      <c r="C14640" t="s">
        <v>14590</v>
      </c>
      <c r="D14640">
        <v>62</v>
      </c>
      <c r="E14640">
        <v>56</v>
      </c>
      <c r="F14640">
        <v>62</v>
      </c>
      <c r="G14640">
        <v>56</v>
      </c>
      <c r="H14640">
        <v>1</v>
      </c>
      <c r="I14640">
        <v>1</v>
      </c>
      <c r="J14640">
        <v>0</v>
      </c>
      <c r="K14640" s="194">
        <v>0</v>
      </c>
      <c r="L14640" t="s">
        <v>1083</v>
      </c>
      <c r="M14640" t="s">
        <v>1083</v>
      </c>
      <c r="N14640">
        <v>70851</v>
      </c>
      <c r="O14640" t="s">
        <v>7876</v>
      </c>
      <c r="Q14640">
        <v>70.850999999999999</v>
      </c>
      <c r="R14640" s="117" t="s">
        <v>15266</v>
      </c>
      <c r="S14640" s="117" t="s">
        <v>15267</v>
      </c>
      <c r="T14640" t="s">
        <v>13813</v>
      </c>
      <c r="U14640" t="s">
        <v>10772</v>
      </c>
    </row>
    <row r="14641" spans="1:21">
      <c r="A14641" s="117" t="s">
        <v>18438</v>
      </c>
      <c r="B14641" t="s">
        <v>14590</v>
      </c>
      <c r="C14641" t="s">
        <v>14590</v>
      </c>
      <c r="D14641">
        <v>62</v>
      </c>
      <c r="E14641">
        <v>56</v>
      </c>
      <c r="F14641">
        <v>62</v>
      </c>
      <c r="G14641">
        <v>56</v>
      </c>
      <c r="H14641">
        <v>1</v>
      </c>
      <c r="I14641">
        <v>1</v>
      </c>
      <c r="J14641">
        <v>0</v>
      </c>
      <c r="K14641" s="194">
        <v>0</v>
      </c>
      <c r="L14641" t="s">
        <v>1083</v>
      </c>
      <c r="M14641" t="s">
        <v>1083</v>
      </c>
      <c r="N14641">
        <v>87815</v>
      </c>
      <c r="O14641" t="s">
        <v>7876</v>
      </c>
      <c r="P14641" t="s">
        <v>18418</v>
      </c>
      <c r="Q14641">
        <v>87.814999999999998</v>
      </c>
      <c r="R14641" s="117" t="s">
        <v>15266</v>
      </c>
      <c r="S14641" s="117" t="s">
        <v>15267</v>
      </c>
      <c r="T14641" t="s">
        <v>13813</v>
      </c>
      <c r="U14641" t="s">
        <v>10772</v>
      </c>
    </row>
    <row r="14642" spans="1:21">
      <c r="A14642" s="117" t="s">
        <v>18439</v>
      </c>
      <c r="B14642" t="s">
        <v>14590</v>
      </c>
      <c r="C14642" t="s">
        <v>14590</v>
      </c>
      <c r="D14642">
        <v>62</v>
      </c>
      <c r="E14642">
        <v>56</v>
      </c>
      <c r="F14642">
        <v>62</v>
      </c>
      <c r="G14642">
        <v>56</v>
      </c>
      <c r="H14642">
        <v>1</v>
      </c>
      <c r="I14642">
        <v>1</v>
      </c>
      <c r="J14642">
        <v>0</v>
      </c>
      <c r="K14642" s="194">
        <v>0</v>
      </c>
      <c r="L14642" t="s">
        <v>1083</v>
      </c>
      <c r="M14642" t="s">
        <v>1083</v>
      </c>
      <c r="N14642">
        <v>87815</v>
      </c>
      <c r="O14642" t="s">
        <v>7876</v>
      </c>
      <c r="P14642" t="s">
        <v>18418</v>
      </c>
      <c r="Q14642">
        <v>87.814999999999998</v>
      </c>
      <c r="R14642" s="117" t="s">
        <v>15266</v>
      </c>
      <c r="S14642" s="117" t="s">
        <v>15267</v>
      </c>
      <c r="T14642" t="s">
        <v>13813</v>
      </c>
      <c r="U14642" t="s">
        <v>10772</v>
      </c>
    </row>
    <row r="14643" spans="1:21">
      <c r="A14643" s="117" t="s">
        <v>18440</v>
      </c>
      <c r="B14643" t="s">
        <v>14590</v>
      </c>
      <c r="C14643" t="s">
        <v>14590</v>
      </c>
      <c r="D14643">
        <v>62</v>
      </c>
      <c r="E14643">
        <v>56</v>
      </c>
      <c r="F14643">
        <v>62</v>
      </c>
      <c r="G14643">
        <v>56</v>
      </c>
      <c r="H14643">
        <v>1</v>
      </c>
      <c r="I14643">
        <v>1</v>
      </c>
      <c r="J14643">
        <v>0</v>
      </c>
      <c r="K14643" s="194">
        <v>0</v>
      </c>
      <c r="L14643" t="s">
        <v>1083</v>
      </c>
      <c r="M14643" t="s">
        <v>1083</v>
      </c>
      <c r="N14643">
        <v>70851</v>
      </c>
      <c r="O14643" t="s">
        <v>7876</v>
      </c>
      <c r="P14643" t="s">
        <v>18418</v>
      </c>
      <c r="Q14643">
        <v>70.850999999999999</v>
      </c>
      <c r="R14643" s="117" t="s">
        <v>15266</v>
      </c>
      <c r="S14643" s="117" t="s">
        <v>15267</v>
      </c>
      <c r="T14643" t="s">
        <v>13813</v>
      </c>
      <c r="U14643" t="s">
        <v>10772</v>
      </c>
    </row>
    <row r="14644" spans="1:21">
      <c r="A14644" s="117" t="s">
        <v>18441</v>
      </c>
      <c r="B14644" t="s">
        <v>14590</v>
      </c>
      <c r="C14644" t="s">
        <v>14590</v>
      </c>
      <c r="D14644">
        <v>62</v>
      </c>
      <c r="E14644">
        <v>56</v>
      </c>
      <c r="F14644">
        <v>62</v>
      </c>
      <c r="G14644">
        <v>56</v>
      </c>
      <c r="H14644">
        <v>1</v>
      </c>
      <c r="I14644">
        <v>1</v>
      </c>
      <c r="J14644">
        <v>0</v>
      </c>
      <c r="K14644" s="194">
        <v>0</v>
      </c>
      <c r="L14644" t="s">
        <v>1083</v>
      </c>
      <c r="M14644" t="s">
        <v>1083</v>
      </c>
      <c r="N14644">
        <v>40116</v>
      </c>
      <c r="O14644" t="s">
        <v>7876</v>
      </c>
      <c r="P14644" t="s">
        <v>18418</v>
      </c>
      <c r="Q14644">
        <v>40.116</v>
      </c>
      <c r="R14644" s="117" t="s">
        <v>15266</v>
      </c>
      <c r="S14644" s="117" t="s">
        <v>15267</v>
      </c>
      <c r="T14644" t="s">
        <v>13813</v>
      </c>
      <c r="U14644" t="s">
        <v>10772</v>
      </c>
    </row>
    <row r="14645" spans="1:21">
      <c r="A14645" s="117" t="s">
        <v>18442</v>
      </c>
      <c r="B14645" t="s">
        <v>14590</v>
      </c>
      <c r="C14645" t="s">
        <v>14590</v>
      </c>
      <c r="D14645">
        <v>62</v>
      </c>
      <c r="E14645">
        <v>56</v>
      </c>
      <c r="F14645">
        <v>62</v>
      </c>
      <c r="G14645">
        <v>56</v>
      </c>
      <c r="H14645">
        <v>1</v>
      </c>
      <c r="I14645">
        <v>1</v>
      </c>
      <c r="J14645">
        <v>0</v>
      </c>
      <c r="K14645" s="194">
        <v>0</v>
      </c>
      <c r="L14645" t="s">
        <v>1083</v>
      </c>
      <c r="M14645" t="s">
        <v>1083</v>
      </c>
      <c r="N14645">
        <v>19459</v>
      </c>
      <c r="O14645" t="s">
        <v>7876</v>
      </c>
      <c r="P14645" t="s">
        <v>18418</v>
      </c>
      <c r="Q14645">
        <v>19.459</v>
      </c>
      <c r="R14645" s="117" t="s">
        <v>15266</v>
      </c>
      <c r="S14645" s="117" t="s">
        <v>15267</v>
      </c>
      <c r="T14645" t="s">
        <v>13813</v>
      </c>
      <c r="U14645" t="s">
        <v>10773</v>
      </c>
    </row>
    <row r="14646" spans="1:21">
      <c r="A14646" s="117" t="s">
        <v>18443</v>
      </c>
      <c r="B14646" t="s">
        <v>14590</v>
      </c>
      <c r="C14646" t="s">
        <v>14590</v>
      </c>
      <c r="D14646">
        <v>62</v>
      </c>
      <c r="E14646">
        <v>56</v>
      </c>
      <c r="F14646">
        <v>62</v>
      </c>
      <c r="G14646">
        <v>56</v>
      </c>
      <c r="H14646">
        <v>1</v>
      </c>
      <c r="I14646">
        <v>1</v>
      </c>
      <c r="J14646">
        <v>0</v>
      </c>
      <c r="K14646" s="194">
        <v>0</v>
      </c>
      <c r="L14646" t="s">
        <v>1083</v>
      </c>
      <c r="M14646" t="s">
        <v>1083</v>
      </c>
      <c r="N14646">
        <v>19958</v>
      </c>
      <c r="O14646" t="s">
        <v>7876</v>
      </c>
      <c r="P14646" t="s">
        <v>18418</v>
      </c>
      <c r="Q14646">
        <v>19.957999999999998</v>
      </c>
      <c r="R14646" s="117" t="s">
        <v>15266</v>
      </c>
      <c r="S14646" s="117" t="s">
        <v>15267</v>
      </c>
      <c r="T14646" t="s">
        <v>13813</v>
      </c>
      <c r="U14646" t="s">
        <v>10772</v>
      </c>
    </row>
    <row r="14647" spans="1:21">
      <c r="A14647" s="117" t="s">
        <v>18444</v>
      </c>
      <c r="B14647" t="s">
        <v>14590</v>
      </c>
      <c r="C14647" t="s">
        <v>14590</v>
      </c>
      <c r="D14647">
        <v>62</v>
      </c>
      <c r="E14647">
        <v>56</v>
      </c>
      <c r="F14647">
        <v>62</v>
      </c>
      <c r="G14647">
        <v>56</v>
      </c>
      <c r="H14647">
        <v>1</v>
      </c>
      <c r="I14647">
        <v>1</v>
      </c>
      <c r="J14647">
        <v>0</v>
      </c>
      <c r="K14647" s="194">
        <v>0</v>
      </c>
      <c r="L14647" t="s">
        <v>1083</v>
      </c>
      <c r="M14647" t="s">
        <v>1083</v>
      </c>
      <c r="N14647">
        <v>10578</v>
      </c>
      <c r="O14647" t="s">
        <v>7876</v>
      </c>
      <c r="P14647" t="s">
        <v>18418</v>
      </c>
      <c r="Q14647">
        <v>10.577999999999999</v>
      </c>
      <c r="R14647" s="117" t="s">
        <v>15266</v>
      </c>
      <c r="S14647" s="117" t="s">
        <v>15267</v>
      </c>
      <c r="T14647" t="s">
        <v>13813</v>
      </c>
      <c r="U14647" t="s">
        <v>10772</v>
      </c>
    </row>
    <row r="14648" spans="1:21">
      <c r="A14648" s="117" t="s">
        <v>18445</v>
      </c>
      <c r="B14648" t="s">
        <v>14590</v>
      </c>
      <c r="C14648" t="s">
        <v>14590</v>
      </c>
      <c r="D14648">
        <v>62</v>
      </c>
      <c r="E14648">
        <v>56</v>
      </c>
      <c r="F14648">
        <v>62</v>
      </c>
      <c r="G14648">
        <v>56</v>
      </c>
      <c r="H14648">
        <v>1</v>
      </c>
      <c r="I14648">
        <v>1</v>
      </c>
      <c r="J14648">
        <v>0</v>
      </c>
      <c r="K14648" s="194">
        <v>0</v>
      </c>
      <c r="L14648" t="s">
        <v>1083</v>
      </c>
      <c r="M14648" t="s">
        <v>1083</v>
      </c>
      <c r="N14648">
        <v>18062</v>
      </c>
      <c r="O14648" t="s">
        <v>7876</v>
      </c>
      <c r="P14648" t="s">
        <v>18418</v>
      </c>
      <c r="Q14648">
        <v>18.062000000000001</v>
      </c>
      <c r="R14648" s="117" t="s">
        <v>15266</v>
      </c>
      <c r="S14648" s="117" t="s">
        <v>15267</v>
      </c>
      <c r="T14648" t="s">
        <v>13813</v>
      </c>
      <c r="U14648" t="s">
        <v>10772</v>
      </c>
    </row>
    <row r="14649" spans="1:21">
      <c r="A14649" s="117" t="s">
        <v>18446</v>
      </c>
      <c r="B14649" t="s">
        <v>14590</v>
      </c>
      <c r="C14649" t="s">
        <v>14590</v>
      </c>
      <c r="D14649">
        <v>62</v>
      </c>
      <c r="E14649">
        <v>56</v>
      </c>
      <c r="F14649">
        <v>62</v>
      </c>
      <c r="G14649">
        <v>56</v>
      </c>
      <c r="H14649">
        <v>1</v>
      </c>
      <c r="I14649">
        <v>1</v>
      </c>
      <c r="J14649">
        <v>0</v>
      </c>
      <c r="K14649" s="194">
        <v>0</v>
      </c>
      <c r="L14649" t="s">
        <v>1083</v>
      </c>
      <c r="M14649" t="s">
        <v>1083</v>
      </c>
      <c r="N14649">
        <v>28939</v>
      </c>
      <c r="O14649" t="s">
        <v>7876</v>
      </c>
      <c r="P14649" t="s">
        <v>18418</v>
      </c>
      <c r="Q14649">
        <v>28.939</v>
      </c>
      <c r="R14649" s="117" t="s">
        <v>15266</v>
      </c>
      <c r="S14649" s="117" t="s">
        <v>15267</v>
      </c>
      <c r="T14649" t="s">
        <v>13813</v>
      </c>
      <c r="U14649" t="s">
        <v>10772</v>
      </c>
    </row>
    <row r="14650" spans="1:21">
      <c r="A14650" s="117" t="s">
        <v>18447</v>
      </c>
      <c r="B14650" t="s">
        <v>14590</v>
      </c>
      <c r="C14650" t="s">
        <v>14590</v>
      </c>
      <c r="D14650">
        <v>62</v>
      </c>
      <c r="E14650">
        <v>56</v>
      </c>
      <c r="F14650">
        <v>62</v>
      </c>
      <c r="G14650">
        <v>56</v>
      </c>
      <c r="H14650">
        <v>1</v>
      </c>
      <c r="I14650">
        <v>1</v>
      </c>
      <c r="J14650">
        <v>0</v>
      </c>
      <c r="K14650" s="194">
        <v>0</v>
      </c>
      <c r="L14650" t="s">
        <v>1083</v>
      </c>
      <c r="M14650" t="s">
        <v>1083</v>
      </c>
      <c r="N14650">
        <v>15966</v>
      </c>
      <c r="O14650" t="s">
        <v>7876</v>
      </c>
      <c r="P14650" t="s">
        <v>18418</v>
      </c>
      <c r="Q14650">
        <v>15.965999999999999</v>
      </c>
      <c r="R14650" s="117" t="s">
        <v>15266</v>
      </c>
      <c r="S14650" s="117" t="s">
        <v>15267</v>
      </c>
      <c r="T14650" t="s">
        <v>13813</v>
      </c>
      <c r="U14650" t="s">
        <v>10772</v>
      </c>
    </row>
    <row r="14651" spans="1:21">
      <c r="A14651" s="117" t="s">
        <v>18448</v>
      </c>
      <c r="B14651" t="s">
        <v>14590</v>
      </c>
      <c r="C14651" t="s">
        <v>14590</v>
      </c>
      <c r="D14651">
        <v>62</v>
      </c>
      <c r="E14651">
        <v>56</v>
      </c>
      <c r="F14651">
        <v>62</v>
      </c>
      <c r="G14651">
        <v>56</v>
      </c>
      <c r="H14651">
        <v>1</v>
      </c>
      <c r="I14651">
        <v>1</v>
      </c>
      <c r="J14651">
        <v>0</v>
      </c>
      <c r="K14651" s="194">
        <v>0</v>
      </c>
      <c r="L14651" t="s">
        <v>1083</v>
      </c>
      <c r="M14651" t="s">
        <v>1083</v>
      </c>
      <c r="N14651">
        <v>17962</v>
      </c>
      <c r="O14651" t="s">
        <v>7876</v>
      </c>
      <c r="P14651" t="s">
        <v>18418</v>
      </c>
      <c r="Q14651">
        <v>17.962</v>
      </c>
      <c r="R14651" s="117" t="s">
        <v>15266</v>
      </c>
      <c r="S14651" s="117" t="s">
        <v>15267</v>
      </c>
      <c r="T14651" t="s">
        <v>13813</v>
      </c>
      <c r="U14651" t="s">
        <v>10772</v>
      </c>
    </row>
    <row r="14652" spans="1:21">
      <c r="A14652" s="117" t="s">
        <v>18449</v>
      </c>
      <c r="B14652" t="s">
        <v>14590</v>
      </c>
      <c r="C14652" t="s">
        <v>14590</v>
      </c>
      <c r="D14652">
        <v>62</v>
      </c>
      <c r="E14652">
        <v>56</v>
      </c>
      <c r="F14652">
        <v>62</v>
      </c>
      <c r="G14652">
        <v>56</v>
      </c>
      <c r="H14652">
        <v>1</v>
      </c>
      <c r="I14652">
        <v>1</v>
      </c>
      <c r="J14652">
        <v>0</v>
      </c>
      <c r="K14652" s="194">
        <v>0</v>
      </c>
      <c r="L14652" t="s">
        <v>1083</v>
      </c>
      <c r="M14652" t="s">
        <v>1083</v>
      </c>
      <c r="N14652">
        <v>1657</v>
      </c>
      <c r="O14652" t="s">
        <v>7876</v>
      </c>
      <c r="P14652" t="s">
        <v>8112</v>
      </c>
      <c r="Q14652">
        <v>1.657</v>
      </c>
      <c r="R14652" s="117" t="s">
        <v>15266</v>
      </c>
      <c r="S14652" s="117" t="s">
        <v>15267</v>
      </c>
      <c r="T14652" t="s">
        <v>13813</v>
      </c>
      <c r="U14652" t="s">
        <v>10772</v>
      </c>
    </row>
    <row r="14653" spans="1:21">
      <c r="A14653" s="117" t="s">
        <v>18450</v>
      </c>
      <c r="B14653" t="s">
        <v>14590</v>
      </c>
      <c r="C14653" t="s">
        <v>14590</v>
      </c>
      <c r="D14653">
        <v>62</v>
      </c>
      <c r="E14653">
        <v>56</v>
      </c>
      <c r="F14653">
        <v>62</v>
      </c>
      <c r="G14653">
        <v>56</v>
      </c>
      <c r="H14653">
        <v>1</v>
      </c>
      <c r="I14653">
        <v>1</v>
      </c>
      <c r="J14653">
        <v>0</v>
      </c>
      <c r="K14653" s="194">
        <v>0</v>
      </c>
      <c r="L14653" t="s">
        <v>1083</v>
      </c>
      <c r="M14653" t="s">
        <v>1083</v>
      </c>
      <c r="N14653">
        <v>3582</v>
      </c>
      <c r="O14653" t="s">
        <v>7876</v>
      </c>
      <c r="P14653" t="s">
        <v>18418</v>
      </c>
      <c r="Q14653">
        <v>3.5819999999999999</v>
      </c>
      <c r="R14653" s="117" t="s">
        <v>15266</v>
      </c>
      <c r="S14653" s="117" t="s">
        <v>15267</v>
      </c>
      <c r="T14653" t="s">
        <v>13813</v>
      </c>
      <c r="U14653" t="s">
        <v>10772</v>
      </c>
    </row>
    <row r="14654" spans="1:21">
      <c r="A14654" s="117" t="s">
        <v>6465</v>
      </c>
      <c r="B14654" t="s">
        <v>14590</v>
      </c>
      <c r="C14654" t="s">
        <v>14590</v>
      </c>
      <c r="D14654">
        <v>47</v>
      </c>
      <c r="E14654">
        <v>41</v>
      </c>
      <c r="F14654">
        <v>47</v>
      </c>
      <c r="G14654">
        <v>41</v>
      </c>
      <c r="H14654">
        <v>1</v>
      </c>
      <c r="I14654">
        <v>1</v>
      </c>
      <c r="J14654">
        <v>0</v>
      </c>
      <c r="K14654" s="194">
        <v>0</v>
      </c>
      <c r="L14654" t="s">
        <v>1090</v>
      </c>
      <c r="M14654" t="s">
        <v>1090</v>
      </c>
      <c r="N14654">
        <v>600</v>
      </c>
      <c r="O14654" t="s">
        <v>7876</v>
      </c>
      <c r="P14654" t="s">
        <v>10074</v>
      </c>
      <c r="Q14654">
        <v>0.6</v>
      </c>
      <c r="R14654" s="117" t="s">
        <v>14605</v>
      </c>
      <c r="S14654" s="117" t="s">
        <v>15518</v>
      </c>
      <c r="T14654" t="s">
        <v>12152</v>
      </c>
      <c r="U14654" t="s">
        <v>10772</v>
      </c>
    </row>
    <row r="14655" spans="1:21">
      <c r="A14655" s="117" t="s">
        <v>10958</v>
      </c>
      <c r="B14655" t="s">
        <v>14590</v>
      </c>
      <c r="C14655" t="s">
        <v>14590</v>
      </c>
      <c r="D14655">
        <v>25</v>
      </c>
      <c r="E14655">
        <v>19</v>
      </c>
      <c r="F14655">
        <v>25</v>
      </c>
      <c r="G14655">
        <v>19</v>
      </c>
      <c r="H14655">
        <v>12</v>
      </c>
      <c r="I14655">
        <v>12</v>
      </c>
      <c r="J14655">
        <v>55</v>
      </c>
      <c r="K14655" s="194">
        <v>55</v>
      </c>
      <c r="L14655" t="s">
        <v>1105</v>
      </c>
      <c r="M14655" t="s">
        <v>1105</v>
      </c>
      <c r="N14655">
        <v>5</v>
      </c>
      <c r="O14655" t="s">
        <v>7876</v>
      </c>
      <c r="P14655" t="s">
        <v>10981</v>
      </c>
      <c r="Q14655">
        <v>5.0000000000000001E-3</v>
      </c>
      <c r="R14655" s="117" t="s">
        <v>14594</v>
      </c>
      <c r="S14655" s="117" t="s">
        <v>14589</v>
      </c>
      <c r="T14655" t="s">
        <v>12136</v>
      </c>
      <c r="U14655" t="s">
        <v>10772</v>
      </c>
    </row>
    <row r="14656" spans="1:21">
      <c r="A14656" s="117" t="s">
        <v>23243</v>
      </c>
      <c r="B14656" t="s">
        <v>14590</v>
      </c>
      <c r="C14656" t="s">
        <v>14590</v>
      </c>
      <c r="D14656">
        <v>25</v>
      </c>
      <c r="E14656">
        <v>19</v>
      </c>
      <c r="F14656">
        <v>25</v>
      </c>
      <c r="G14656">
        <v>19</v>
      </c>
      <c r="H14656">
        <v>12</v>
      </c>
      <c r="I14656">
        <v>12</v>
      </c>
      <c r="J14656">
        <v>42</v>
      </c>
      <c r="K14656" s="194">
        <v>42</v>
      </c>
      <c r="L14656" t="s">
        <v>1105</v>
      </c>
      <c r="M14656" t="s">
        <v>1105</v>
      </c>
      <c r="N14656">
        <v>5</v>
      </c>
      <c r="O14656" t="s">
        <v>7876</v>
      </c>
      <c r="P14656" t="s">
        <v>23244</v>
      </c>
      <c r="Q14656">
        <v>5.0000000000000001E-3</v>
      </c>
      <c r="R14656" s="117" t="s">
        <v>14594</v>
      </c>
      <c r="S14656" s="117" t="s">
        <v>14589</v>
      </c>
      <c r="T14656" t="s">
        <v>12136</v>
      </c>
      <c r="U14656" t="s">
        <v>10772</v>
      </c>
    </row>
    <row r="14657" spans="1:21">
      <c r="A14657" s="117" t="s">
        <v>6466</v>
      </c>
      <c r="B14657" t="s">
        <v>14590</v>
      </c>
      <c r="C14657" t="s">
        <v>14590</v>
      </c>
      <c r="D14657">
        <v>25</v>
      </c>
      <c r="E14657">
        <v>19</v>
      </c>
      <c r="F14657">
        <v>25</v>
      </c>
      <c r="G14657">
        <v>19</v>
      </c>
      <c r="H14657">
        <v>1</v>
      </c>
      <c r="I14657">
        <v>1</v>
      </c>
      <c r="J14657">
        <v>1200</v>
      </c>
      <c r="K14657" s="194">
        <v>1200</v>
      </c>
      <c r="L14657" t="s">
        <v>1083</v>
      </c>
      <c r="M14657" t="s">
        <v>1083</v>
      </c>
      <c r="N14657">
        <v>31</v>
      </c>
      <c r="O14657" t="s">
        <v>7876</v>
      </c>
      <c r="P14657" t="s">
        <v>10075</v>
      </c>
      <c r="Q14657">
        <v>3.1E-2</v>
      </c>
      <c r="R14657" s="117" t="s">
        <v>14594</v>
      </c>
      <c r="S14657" s="117" t="s">
        <v>14589</v>
      </c>
      <c r="T14657" t="s">
        <v>12136</v>
      </c>
      <c r="U14657" t="s">
        <v>10773</v>
      </c>
    </row>
    <row r="14658" spans="1:21">
      <c r="A14658" s="117" t="s">
        <v>17398</v>
      </c>
      <c r="B14658" t="s">
        <v>14590</v>
      </c>
      <c r="C14658" t="s">
        <v>14590</v>
      </c>
      <c r="D14658">
        <v>26</v>
      </c>
      <c r="E14658">
        <v>20</v>
      </c>
      <c r="F14658">
        <v>26</v>
      </c>
      <c r="G14658">
        <v>20</v>
      </c>
      <c r="H14658">
        <v>1</v>
      </c>
      <c r="I14658">
        <v>1</v>
      </c>
      <c r="J14658">
        <v>144</v>
      </c>
      <c r="K14658" s="194">
        <v>144</v>
      </c>
      <c r="L14658" t="s">
        <v>1105</v>
      </c>
      <c r="M14658" t="s">
        <v>1105</v>
      </c>
      <c r="N14658">
        <v>99</v>
      </c>
      <c r="O14658" t="s">
        <v>7876</v>
      </c>
      <c r="P14658" t="s">
        <v>10076</v>
      </c>
      <c r="Q14658">
        <v>9.9000000000000005E-2</v>
      </c>
      <c r="R14658" s="117" t="s">
        <v>14620</v>
      </c>
      <c r="S14658" s="117" t="s">
        <v>14621</v>
      </c>
      <c r="T14658" t="s">
        <v>17448</v>
      </c>
      <c r="U14658" t="s">
        <v>10772</v>
      </c>
    </row>
    <row r="14659" spans="1:21">
      <c r="A14659" s="117" t="s">
        <v>6467</v>
      </c>
      <c r="B14659" t="s">
        <v>14590</v>
      </c>
      <c r="C14659" t="s">
        <v>14590</v>
      </c>
      <c r="D14659">
        <v>26</v>
      </c>
      <c r="E14659">
        <v>20</v>
      </c>
      <c r="F14659">
        <v>26</v>
      </c>
      <c r="G14659">
        <v>20</v>
      </c>
      <c r="H14659">
        <v>1</v>
      </c>
      <c r="I14659">
        <v>1</v>
      </c>
      <c r="J14659">
        <v>384</v>
      </c>
      <c r="K14659" s="194">
        <v>384</v>
      </c>
      <c r="L14659" t="s">
        <v>1105</v>
      </c>
      <c r="M14659" t="s">
        <v>1105</v>
      </c>
      <c r="N14659">
        <v>298</v>
      </c>
      <c r="O14659" t="s">
        <v>7876</v>
      </c>
      <c r="P14659" t="s">
        <v>10077</v>
      </c>
      <c r="Q14659">
        <v>0.29799999999999999</v>
      </c>
      <c r="R14659" s="117" t="s">
        <v>14620</v>
      </c>
      <c r="S14659" s="117" t="s">
        <v>14621</v>
      </c>
      <c r="T14659" t="s">
        <v>17448</v>
      </c>
      <c r="U14659" t="s">
        <v>10772</v>
      </c>
    </row>
    <row r="14660" spans="1:21">
      <c r="A14660" s="117" t="s">
        <v>6468</v>
      </c>
      <c r="B14660" t="s">
        <v>14590</v>
      </c>
      <c r="C14660" t="s">
        <v>14590</v>
      </c>
      <c r="D14660">
        <v>26</v>
      </c>
      <c r="E14660">
        <v>20</v>
      </c>
      <c r="F14660">
        <v>26</v>
      </c>
      <c r="G14660">
        <v>20</v>
      </c>
      <c r="H14660">
        <v>1</v>
      </c>
      <c r="I14660">
        <v>1</v>
      </c>
      <c r="J14660">
        <v>20</v>
      </c>
      <c r="K14660" s="194">
        <v>20</v>
      </c>
      <c r="L14660" t="s">
        <v>1105</v>
      </c>
      <c r="M14660" t="s">
        <v>1105</v>
      </c>
      <c r="N14660">
        <v>298</v>
      </c>
      <c r="O14660" t="s">
        <v>7876</v>
      </c>
      <c r="P14660" t="s">
        <v>10078</v>
      </c>
      <c r="Q14660">
        <v>0.29799999999999999</v>
      </c>
      <c r="R14660" s="117" t="s">
        <v>14620</v>
      </c>
      <c r="S14660" s="117" t="s">
        <v>14621</v>
      </c>
      <c r="T14660" t="s">
        <v>17448</v>
      </c>
      <c r="U14660" t="s">
        <v>10772</v>
      </c>
    </row>
    <row r="14661" spans="1:21">
      <c r="A14661" s="117" t="s">
        <v>23245</v>
      </c>
      <c r="B14661" t="s">
        <v>14590</v>
      </c>
      <c r="C14661" t="s">
        <v>14590</v>
      </c>
      <c r="D14661">
        <v>26</v>
      </c>
      <c r="E14661">
        <v>20</v>
      </c>
      <c r="F14661">
        <v>26</v>
      </c>
      <c r="G14661">
        <v>20</v>
      </c>
      <c r="H14661">
        <v>1</v>
      </c>
      <c r="I14661">
        <v>1</v>
      </c>
      <c r="J14661">
        <v>86</v>
      </c>
      <c r="K14661" s="194">
        <v>86</v>
      </c>
      <c r="L14661" t="s">
        <v>1105</v>
      </c>
      <c r="M14661" t="s">
        <v>1105</v>
      </c>
      <c r="N14661">
        <v>300</v>
      </c>
      <c r="O14661" t="s">
        <v>7876</v>
      </c>
      <c r="P14661" t="s">
        <v>10078</v>
      </c>
      <c r="Q14661">
        <v>0.3</v>
      </c>
      <c r="R14661" s="117" t="s">
        <v>14620</v>
      </c>
      <c r="S14661" s="117" t="s">
        <v>14621</v>
      </c>
      <c r="T14661" t="s">
        <v>17448</v>
      </c>
      <c r="U14661" t="s">
        <v>10772</v>
      </c>
    </row>
    <row r="14662" spans="1:21">
      <c r="A14662" s="117" t="s">
        <v>23246</v>
      </c>
      <c r="B14662" t="s">
        <v>14590</v>
      </c>
      <c r="C14662" t="s">
        <v>14590</v>
      </c>
      <c r="D14662">
        <v>26</v>
      </c>
      <c r="E14662">
        <v>20</v>
      </c>
      <c r="F14662">
        <v>26</v>
      </c>
      <c r="G14662">
        <v>20</v>
      </c>
      <c r="H14662">
        <v>1</v>
      </c>
      <c r="I14662">
        <v>1</v>
      </c>
      <c r="J14662">
        <v>26</v>
      </c>
      <c r="K14662" s="194">
        <v>26</v>
      </c>
      <c r="L14662" t="s">
        <v>1105</v>
      </c>
      <c r="M14662" t="s">
        <v>1105</v>
      </c>
      <c r="N14662">
        <v>517</v>
      </c>
      <c r="O14662" t="s">
        <v>7876</v>
      </c>
      <c r="P14662" t="s">
        <v>23247</v>
      </c>
      <c r="Q14662">
        <v>0.51700000000000002</v>
      </c>
      <c r="R14662" s="117" t="s">
        <v>14620</v>
      </c>
      <c r="S14662" s="117" t="s">
        <v>14621</v>
      </c>
      <c r="T14662" t="s">
        <v>17448</v>
      </c>
      <c r="U14662" t="s">
        <v>10772</v>
      </c>
    </row>
    <row r="14663" spans="1:21">
      <c r="A14663" s="117" t="s">
        <v>17399</v>
      </c>
      <c r="B14663" t="s">
        <v>14590</v>
      </c>
      <c r="C14663" t="s">
        <v>14590</v>
      </c>
      <c r="D14663">
        <v>26</v>
      </c>
      <c r="E14663">
        <v>20</v>
      </c>
      <c r="F14663">
        <v>26</v>
      </c>
      <c r="G14663">
        <v>20</v>
      </c>
      <c r="H14663">
        <v>1</v>
      </c>
      <c r="I14663">
        <v>1</v>
      </c>
      <c r="J14663">
        <v>210</v>
      </c>
      <c r="K14663" s="194">
        <v>210</v>
      </c>
      <c r="L14663" t="s">
        <v>1105</v>
      </c>
      <c r="M14663" t="s">
        <v>1105</v>
      </c>
      <c r="N14663">
        <v>100</v>
      </c>
      <c r="O14663" t="s">
        <v>7876</v>
      </c>
      <c r="P14663" t="s">
        <v>10079</v>
      </c>
      <c r="Q14663">
        <v>0.1</v>
      </c>
      <c r="R14663" s="117" t="s">
        <v>14620</v>
      </c>
      <c r="S14663" s="117" t="s">
        <v>14621</v>
      </c>
      <c r="T14663" t="s">
        <v>17448</v>
      </c>
      <c r="U14663" t="s">
        <v>10772</v>
      </c>
    </row>
    <row r="14664" spans="1:21">
      <c r="A14664" s="117" t="s">
        <v>6469</v>
      </c>
      <c r="B14664" t="s">
        <v>14590</v>
      </c>
      <c r="C14664" t="s">
        <v>14590</v>
      </c>
      <c r="D14664">
        <v>26</v>
      </c>
      <c r="E14664">
        <v>20</v>
      </c>
      <c r="F14664">
        <v>26</v>
      </c>
      <c r="G14664">
        <v>20</v>
      </c>
      <c r="H14664">
        <v>1</v>
      </c>
      <c r="I14664">
        <v>1</v>
      </c>
      <c r="J14664">
        <v>37</v>
      </c>
      <c r="K14664" s="194">
        <v>37</v>
      </c>
      <c r="L14664" t="s">
        <v>1105</v>
      </c>
      <c r="M14664" t="s">
        <v>1105</v>
      </c>
      <c r="N14664">
        <v>100</v>
      </c>
      <c r="O14664" t="s">
        <v>7876</v>
      </c>
      <c r="P14664" t="s">
        <v>10080</v>
      </c>
      <c r="Q14664">
        <v>0.1</v>
      </c>
      <c r="R14664" s="117" t="s">
        <v>14620</v>
      </c>
      <c r="S14664" s="117" t="s">
        <v>14621</v>
      </c>
      <c r="T14664" t="s">
        <v>17448</v>
      </c>
      <c r="U14664" t="s">
        <v>10772</v>
      </c>
    </row>
    <row r="14665" spans="1:21">
      <c r="A14665" s="117" t="s">
        <v>23248</v>
      </c>
      <c r="B14665" t="s">
        <v>14590</v>
      </c>
      <c r="C14665" t="s">
        <v>14590</v>
      </c>
      <c r="D14665">
        <v>26</v>
      </c>
      <c r="E14665">
        <v>20</v>
      </c>
      <c r="F14665">
        <v>26</v>
      </c>
      <c r="G14665">
        <v>20</v>
      </c>
      <c r="H14665">
        <v>1</v>
      </c>
      <c r="I14665">
        <v>1</v>
      </c>
      <c r="J14665">
        <v>60</v>
      </c>
      <c r="K14665" s="194">
        <v>60</v>
      </c>
      <c r="L14665" t="s">
        <v>1105</v>
      </c>
      <c r="M14665" t="s">
        <v>1105</v>
      </c>
      <c r="N14665">
        <v>100</v>
      </c>
      <c r="O14665" t="s">
        <v>7876</v>
      </c>
      <c r="P14665" t="s">
        <v>10079</v>
      </c>
      <c r="Q14665">
        <v>0.1</v>
      </c>
      <c r="R14665" s="117" t="s">
        <v>14620</v>
      </c>
      <c r="S14665" s="117" t="s">
        <v>14621</v>
      </c>
      <c r="T14665" t="s">
        <v>17448</v>
      </c>
      <c r="U14665" t="s">
        <v>10772</v>
      </c>
    </row>
    <row r="14666" spans="1:21">
      <c r="A14666" s="117" t="s">
        <v>23249</v>
      </c>
      <c r="B14666" t="s">
        <v>14590</v>
      </c>
      <c r="C14666" t="s">
        <v>14590</v>
      </c>
      <c r="D14666">
        <v>26</v>
      </c>
      <c r="E14666">
        <v>20</v>
      </c>
      <c r="F14666">
        <v>26</v>
      </c>
      <c r="G14666">
        <v>20</v>
      </c>
      <c r="H14666">
        <v>1</v>
      </c>
      <c r="I14666">
        <v>1</v>
      </c>
      <c r="J14666">
        <v>10</v>
      </c>
      <c r="K14666" s="194">
        <v>10</v>
      </c>
      <c r="L14666" t="s">
        <v>1105</v>
      </c>
      <c r="M14666" t="s">
        <v>1105</v>
      </c>
      <c r="N14666">
        <v>278</v>
      </c>
      <c r="O14666" t="s">
        <v>7876</v>
      </c>
      <c r="Q14666">
        <v>0.27800000000000002</v>
      </c>
      <c r="R14666" s="117" t="s">
        <v>14620</v>
      </c>
      <c r="S14666" s="117" t="s">
        <v>14621</v>
      </c>
      <c r="T14666" t="s">
        <v>17448</v>
      </c>
      <c r="U14666" t="s">
        <v>10772</v>
      </c>
    </row>
    <row r="14667" spans="1:21">
      <c r="A14667" s="117" t="s">
        <v>6470</v>
      </c>
      <c r="B14667" t="s">
        <v>14590</v>
      </c>
      <c r="C14667" t="s">
        <v>14590</v>
      </c>
      <c r="D14667">
        <v>26</v>
      </c>
      <c r="E14667">
        <v>20</v>
      </c>
      <c r="F14667">
        <v>26</v>
      </c>
      <c r="G14667">
        <v>20</v>
      </c>
      <c r="H14667">
        <v>1</v>
      </c>
      <c r="I14667">
        <v>1</v>
      </c>
      <c r="J14667">
        <v>6</v>
      </c>
      <c r="K14667" s="194">
        <v>6</v>
      </c>
      <c r="L14667" t="s">
        <v>1105</v>
      </c>
      <c r="M14667" t="s">
        <v>1105</v>
      </c>
      <c r="N14667">
        <v>278</v>
      </c>
      <c r="O14667" t="s">
        <v>7876</v>
      </c>
      <c r="Q14667">
        <v>0.27800000000000002</v>
      </c>
      <c r="R14667" s="117" t="s">
        <v>14620</v>
      </c>
      <c r="S14667" s="117" t="s">
        <v>14621</v>
      </c>
      <c r="T14667" t="s">
        <v>17448</v>
      </c>
      <c r="U14667" t="s">
        <v>10772</v>
      </c>
    </row>
    <row r="14668" spans="1:21">
      <c r="A14668" s="117" t="s">
        <v>6471</v>
      </c>
      <c r="B14668" t="s">
        <v>14590</v>
      </c>
      <c r="C14668" t="s">
        <v>14590</v>
      </c>
      <c r="D14668">
        <v>25</v>
      </c>
      <c r="E14668">
        <v>19</v>
      </c>
      <c r="F14668">
        <v>25</v>
      </c>
      <c r="G14668">
        <v>19</v>
      </c>
      <c r="H14668">
        <v>1</v>
      </c>
      <c r="I14668">
        <v>1</v>
      </c>
      <c r="J14668">
        <v>52</v>
      </c>
      <c r="K14668" s="194">
        <v>52</v>
      </c>
      <c r="L14668" t="s">
        <v>1083</v>
      </c>
      <c r="M14668" t="s">
        <v>1083</v>
      </c>
      <c r="N14668">
        <v>607</v>
      </c>
      <c r="O14668" t="s">
        <v>7876</v>
      </c>
      <c r="P14668" t="s">
        <v>10081</v>
      </c>
      <c r="Q14668">
        <v>0.60699999999999998</v>
      </c>
      <c r="R14668" s="117" t="s">
        <v>14594</v>
      </c>
      <c r="S14668" s="117" t="s">
        <v>14589</v>
      </c>
      <c r="T14668" t="s">
        <v>12136</v>
      </c>
      <c r="U14668" t="s">
        <v>10772</v>
      </c>
    </row>
    <row r="14669" spans="1:21">
      <c r="A14669" s="117" t="s">
        <v>20168</v>
      </c>
      <c r="B14669" t="s">
        <v>14590</v>
      </c>
      <c r="C14669" t="s">
        <v>14593</v>
      </c>
      <c r="D14669">
        <v>28</v>
      </c>
      <c r="E14669">
        <v>22</v>
      </c>
      <c r="F14669" t="e">
        <v>#N/A</v>
      </c>
      <c r="G14669" t="e">
        <v>#N/A</v>
      </c>
      <c r="H14669">
        <v>20</v>
      </c>
      <c r="I14669">
        <v>20</v>
      </c>
      <c r="J14669">
        <v>0</v>
      </c>
      <c r="K14669" s="194" t="e">
        <v>#N/A</v>
      </c>
      <c r="L14669" t="s">
        <v>1075</v>
      </c>
      <c r="M14669" t="s">
        <v>1075</v>
      </c>
      <c r="N14669">
        <v>27.4</v>
      </c>
      <c r="O14669" t="s">
        <v>7876</v>
      </c>
      <c r="Q14669">
        <v>2.7400000000000001E-2</v>
      </c>
      <c r="R14669" s="117" t="s">
        <v>14687</v>
      </c>
      <c r="S14669" s="117" t="s">
        <v>14688</v>
      </c>
      <c r="T14669" t="s">
        <v>13996</v>
      </c>
      <c r="U14669" t="s">
        <v>10772</v>
      </c>
    </row>
    <row r="14670" spans="1:21">
      <c r="A14670" s="117" t="s">
        <v>20169</v>
      </c>
      <c r="B14670" t="s">
        <v>14590</v>
      </c>
      <c r="C14670" t="s">
        <v>14593</v>
      </c>
      <c r="D14670">
        <v>28</v>
      </c>
      <c r="E14670">
        <v>22</v>
      </c>
      <c r="F14670" t="e">
        <v>#N/A</v>
      </c>
      <c r="G14670" t="e">
        <v>#N/A</v>
      </c>
      <c r="H14670">
        <v>20</v>
      </c>
      <c r="I14670">
        <v>20</v>
      </c>
      <c r="J14670">
        <v>0</v>
      </c>
      <c r="K14670" s="194" t="e">
        <v>#N/A</v>
      </c>
      <c r="L14670" t="s">
        <v>1075</v>
      </c>
      <c r="M14670" t="s">
        <v>1075</v>
      </c>
      <c r="N14670">
        <v>27.4</v>
      </c>
      <c r="O14670" t="s">
        <v>7876</v>
      </c>
      <c r="Q14670">
        <v>2.7400000000000001E-2</v>
      </c>
      <c r="R14670" s="117" t="s">
        <v>14687</v>
      </c>
      <c r="S14670" s="117" t="s">
        <v>14688</v>
      </c>
      <c r="T14670" t="s">
        <v>13996</v>
      </c>
      <c r="U14670" t="s">
        <v>10772</v>
      </c>
    </row>
    <row r="14671" spans="1:21">
      <c r="A14671" s="117" t="s">
        <v>14540</v>
      </c>
      <c r="B14671" t="s">
        <v>14590</v>
      </c>
      <c r="C14671" t="s">
        <v>14590</v>
      </c>
      <c r="D14671">
        <v>46</v>
      </c>
      <c r="E14671">
        <v>40</v>
      </c>
      <c r="F14671">
        <v>46</v>
      </c>
      <c r="G14671">
        <v>40</v>
      </c>
      <c r="H14671">
        <v>70</v>
      </c>
      <c r="I14671">
        <v>70</v>
      </c>
      <c r="J14671">
        <v>10</v>
      </c>
      <c r="K14671" s="194">
        <v>10</v>
      </c>
      <c r="L14671" t="s">
        <v>1083</v>
      </c>
      <c r="M14671" t="s">
        <v>1083</v>
      </c>
      <c r="O14671" t="s">
        <v>7876</v>
      </c>
      <c r="R14671" s="117" t="s">
        <v>14599</v>
      </c>
      <c r="S14671" s="117" t="s">
        <v>15189</v>
      </c>
      <c r="T14671" t="s">
        <v>12154</v>
      </c>
      <c r="U14671" t="s">
        <v>10772</v>
      </c>
    </row>
    <row r="14672" spans="1:21">
      <c r="A14672" s="117" t="s">
        <v>14541</v>
      </c>
      <c r="B14672" t="s">
        <v>14590</v>
      </c>
      <c r="C14672" t="s">
        <v>14590</v>
      </c>
      <c r="D14672">
        <v>97</v>
      </c>
      <c r="E14672">
        <v>91</v>
      </c>
      <c r="F14672">
        <v>97</v>
      </c>
      <c r="G14672">
        <v>91</v>
      </c>
      <c r="H14672">
        <v>1</v>
      </c>
      <c r="I14672">
        <v>0</v>
      </c>
      <c r="J14672">
        <v>25</v>
      </c>
      <c r="K14672" s="194">
        <v>25</v>
      </c>
      <c r="L14672" t="s">
        <v>1078</v>
      </c>
      <c r="M14672" t="s">
        <v>1078</v>
      </c>
      <c r="N14672">
        <v>1000</v>
      </c>
      <c r="O14672" t="s">
        <v>7876</v>
      </c>
      <c r="Q14672">
        <v>1</v>
      </c>
      <c r="R14672" s="117" t="s">
        <v>14599</v>
      </c>
      <c r="S14672" s="117" t="s">
        <v>15188</v>
      </c>
      <c r="T14672" t="s">
        <v>13807</v>
      </c>
      <c r="U14672" t="s">
        <v>10772</v>
      </c>
    </row>
    <row r="14673" spans="1:21">
      <c r="A14673" s="117" t="s">
        <v>14542</v>
      </c>
      <c r="B14673" t="s">
        <v>14590</v>
      </c>
      <c r="C14673" t="s">
        <v>14590</v>
      </c>
      <c r="D14673">
        <v>97</v>
      </c>
      <c r="E14673">
        <v>91</v>
      </c>
      <c r="F14673">
        <v>97</v>
      </c>
      <c r="G14673">
        <v>91</v>
      </c>
      <c r="H14673">
        <v>1</v>
      </c>
      <c r="I14673">
        <v>1</v>
      </c>
      <c r="J14673">
        <v>25</v>
      </c>
      <c r="K14673" s="194">
        <v>25</v>
      </c>
      <c r="L14673" t="s">
        <v>1078</v>
      </c>
      <c r="M14673" t="s">
        <v>1078</v>
      </c>
      <c r="N14673">
        <v>1000</v>
      </c>
      <c r="O14673" t="s">
        <v>7876</v>
      </c>
      <c r="P14673" t="s">
        <v>14543</v>
      </c>
      <c r="Q14673">
        <v>1</v>
      </c>
      <c r="R14673" s="117" t="s">
        <v>14605</v>
      </c>
      <c r="S14673" s="117" t="s">
        <v>15188</v>
      </c>
      <c r="T14673" t="s">
        <v>13807</v>
      </c>
      <c r="U14673" t="s">
        <v>10772</v>
      </c>
    </row>
    <row r="14674" spans="1:21">
      <c r="A14674" s="117" t="s">
        <v>14544</v>
      </c>
      <c r="B14674" t="s">
        <v>14590</v>
      </c>
      <c r="C14674" t="s">
        <v>14590</v>
      </c>
      <c r="D14674">
        <v>97</v>
      </c>
      <c r="E14674">
        <v>91</v>
      </c>
      <c r="F14674">
        <v>97</v>
      </c>
      <c r="G14674">
        <v>91</v>
      </c>
      <c r="H14674">
        <v>1</v>
      </c>
      <c r="I14674">
        <v>1</v>
      </c>
      <c r="J14674">
        <v>25</v>
      </c>
      <c r="K14674" s="194">
        <v>25</v>
      </c>
      <c r="L14674" t="s">
        <v>1078</v>
      </c>
      <c r="M14674" t="s">
        <v>1078</v>
      </c>
      <c r="N14674">
        <v>450</v>
      </c>
      <c r="O14674" t="s">
        <v>7876</v>
      </c>
      <c r="P14674" t="s">
        <v>18451</v>
      </c>
      <c r="Q14674">
        <v>0.45</v>
      </c>
      <c r="R14674" s="117" t="s">
        <v>14605</v>
      </c>
      <c r="S14674" s="117" t="s">
        <v>15188</v>
      </c>
      <c r="T14674" t="s">
        <v>13807</v>
      </c>
      <c r="U14674" t="s">
        <v>10772</v>
      </c>
    </row>
    <row r="14675" spans="1:21">
      <c r="A14675" s="117" t="s">
        <v>14545</v>
      </c>
      <c r="B14675" t="s">
        <v>14590</v>
      </c>
      <c r="C14675" t="s">
        <v>14590</v>
      </c>
      <c r="D14675">
        <v>97</v>
      </c>
      <c r="E14675">
        <v>91</v>
      </c>
      <c r="F14675">
        <v>97</v>
      </c>
      <c r="G14675">
        <v>91</v>
      </c>
      <c r="H14675">
        <v>1</v>
      </c>
      <c r="I14675">
        <v>0</v>
      </c>
      <c r="J14675">
        <v>25</v>
      </c>
      <c r="K14675" s="194">
        <v>25</v>
      </c>
      <c r="L14675" t="s">
        <v>1078</v>
      </c>
      <c r="M14675" t="s">
        <v>1078</v>
      </c>
      <c r="N14675">
        <v>1000</v>
      </c>
      <c r="O14675" t="s">
        <v>7876</v>
      </c>
      <c r="Q14675">
        <v>1</v>
      </c>
      <c r="R14675" s="117" t="s">
        <v>14599</v>
      </c>
      <c r="S14675" s="117" t="s">
        <v>15188</v>
      </c>
      <c r="T14675" t="s">
        <v>13807</v>
      </c>
      <c r="U14675" t="s">
        <v>10772</v>
      </c>
    </row>
    <row r="14676" spans="1:21">
      <c r="A14676" s="117" t="s">
        <v>14546</v>
      </c>
      <c r="B14676" t="s">
        <v>14590</v>
      </c>
      <c r="C14676" t="s">
        <v>14590</v>
      </c>
      <c r="D14676">
        <v>97</v>
      </c>
      <c r="E14676">
        <v>91</v>
      </c>
      <c r="F14676">
        <v>97</v>
      </c>
      <c r="G14676">
        <v>91</v>
      </c>
      <c r="H14676">
        <v>1</v>
      </c>
      <c r="I14676">
        <v>0</v>
      </c>
      <c r="J14676">
        <v>25</v>
      </c>
      <c r="K14676" s="194">
        <v>25</v>
      </c>
      <c r="L14676" t="s">
        <v>1078</v>
      </c>
      <c r="M14676" t="s">
        <v>1078</v>
      </c>
      <c r="N14676">
        <v>2500</v>
      </c>
      <c r="O14676" t="s">
        <v>7876</v>
      </c>
      <c r="Q14676">
        <v>2.5</v>
      </c>
      <c r="R14676" s="117" t="s">
        <v>14599</v>
      </c>
      <c r="S14676" s="117" t="s">
        <v>15188</v>
      </c>
      <c r="T14676" t="s">
        <v>13807</v>
      </c>
      <c r="U14676" t="s">
        <v>10772</v>
      </c>
    </row>
    <row r="14677" spans="1:21">
      <c r="A14677" s="117" t="s">
        <v>14547</v>
      </c>
      <c r="B14677" t="s">
        <v>14590</v>
      </c>
      <c r="C14677" t="s">
        <v>14590</v>
      </c>
      <c r="D14677">
        <v>97</v>
      </c>
      <c r="E14677">
        <v>91</v>
      </c>
      <c r="F14677">
        <v>97</v>
      </c>
      <c r="G14677">
        <v>91</v>
      </c>
      <c r="H14677">
        <v>1</v>
      </c>
      <c r="I14677">
        <v>0</v>
      </c>
      <c r="J14677">
        <v>25</v>
      </c>
      <c r="K14677" s="194">
        <v>25</v>
      </c>
      <c r="L14677" t="s">
        <v>1078</v>
      </c>
      <c r="M14677" t="s">
        <v>1078</v>
      </c>
      <c r="N14677">
        <v>1000</v>
      </c>
      <c r="O14677" t="s">
        <v>7876</v>
      </c>
      <c r="Q14677">
        <v>1</v>
      </c>
      <c r="R14677" s="117" t="s">
        <v>14599</v>
      </c>
      <c r="S14677" s="117" t="s">
        <v>15188</v>
      </c>
      <c r="T14677" t="s">
        <v>13807</v>
      </c>
      <c r="U14677" t="s">
        <v>10772</v>
      </c>
    </row>
    <row r="14678" spans="1:21">
      <c r="A14678" s="117" t="s">
        <v>14548</v>
      </c>
      <c r="B14678" t="s">
        <v>14590</v>
      </c>
      <c r="C14678" t="s">
        <v>14590</v>
      </c>
      <c r="D14678">
        <v>97</v>
      </c>
      <c r="E14678">
        <v>91</v>
      </c>
      <c r="F14678">
        <v>97</v>
      </c>
      <c r="G14678">
        <v>91</v>
      </c>
      <c r="H14678">
        <v>1</v>
      </c>
      <c r="I14678">
        <v>1</v>
      </c>
      <c r="J14678">
        <v>25</v>
      </c>
      <c r="K14678" s="194">
        <v>25</v>
      </c>
      <c r="L14678" t="s">
        <v>1078</v>
      </c>
      <c r="M14678" t="s">
        <v>1078</v>
      </c>
      <c r="N14678">
        <v>450</v>
      </c>
      <c r="O14678" t="s">
        <v>7876</v>
      </c>
      <c r="P14678" t="s">
        <v>18451</v>
      </c>
      <c r="Q14678">
        <v>0.45</v>
      </c>
      <c r="R14678" s="117" t="s">
        <v>14605</v>
      </c>
      <c r="S14678" s="117" t="s">
        <v>15188</v>
      </c>
      <c r="T14678" t="s">
        <v>13807</v>
      </c>
      <c r="U14678" t="s">
        <v>10772</v>
      </c>
    </row>
    <row r="14679" spans="1:21">
      <c r="A14679" s="117" t="s">
        <v>14549</v>
      </c>
      <c r="B14679" t="s">
        <v>14590</v>
      </c>
      <c r="C14679" t="s">
        <v>14590</v>
      </c>
      <c r="D14679">
        <v>97</v>
      </c>
      <c r="E14679">
        <v>91</v>
      </c>
      <c r="F14679">
        <v>97</v>
      </c>
      <c r="G14679">
        <v>91</v>
      </c>
      <c r="H14679">
        <v>1</v>
      </c>
      <c r="I14679">
        <v>1</v>
      </c>
      <c r="J14679">
        <v>25</v>
      </c>
      <c r="K14679" s="194">
        <v>25</v>
      </c>
      <c r="L14679" t="s">
        <v>1078</v>
      </c>
      <c r="M14679" t="s">
        <v>1078</v>
      </c>
      <c r="N14679">
        <v>450</v>
      </c>
      <c r="O14679" t="s">
        <v>7876</v>
      </c>
      <c r="P14679" t="s">
        <v>18451</v>
      </c>
      <c r="Q14679">
        <v>0.45</v>
      </c>
      <c r="R14679" s="117" t="s">
        <v>14605</v>
      </c>
      <c r="S14679" s="117" t="s">
        <v>15188</v>
      </c>
      <c r="T14679" t="s">
        <v>13807</v>
      </c>
      <c r="U14679" t="s">
        <v>10772</v>
      </c>
    </row>
    <row r="14680" spans="1:21">
      <c r="A14680" s="117" t="s">
        <v>14550</v>
      </c>
      <c r="B14680" t="s">
        <v>14590</v>
      </c>
      <c r="C14680" t="s">
        <v>14590</v>
      </c>
      <c r="D14680">
        <v>104</v>
      </c>
      <c r="E14680">
        <v>98</v>
      </c>
      <c r="F14680">
        <v>104</v>
      </c>
      <c r="G14680">
        <v>98</v>
      </c>
      <c r="H14680">
        <v>1</v>
      </c>
      <c r="I14680">
        <v>0</v>
      </c>
      <c r="J14680">
        <v>0</v>
      </c>
      <c r="K14680" s="194">
        <v>0</v>
      </c>
      <c r="L14680" t="s">
        <v>1078</v>
      </c>
      <c r="M14680" t="s">
        <v>1078</v>
      </c>
      <c r="O14680" t="s">
        <v>7876</v>
      </c>
      <c r="R14680" s="117" t="s">
        <v>14599</v>
      </c>
      <c r="S14680" s="117" t="s">
        <v>15188</v>
      </c>
      <c r="T14680" t="s">
        <v>13807</v>
      </c>
      <c r="U14680" t="s">
        <v>10772</v>
      </c>
    </row>
    <row r="14681" spans="1:21">
      <c r="A14681" s="117" t="s">
        <v>14551</v>
      </c>
      <c r="B14681" t="s">
        <v>14590</v>
      </c>
      <c r="C14681" t="s">
        <v>14590</v>
      </c>
      <c r="D14681">
        <v>104</v>
      </c>
      <c r="E14681">
        <v>98</v>
      </c>
      <c r="F14681">
        <v>104</v>
      </c>
      <c r="G14681">
        <v>98</v>
      </c>
      <c r="H14681">
        <v>1</v>
      </c>
      <c r="I14681">
        <v>0</v>
      </c>
      <c r="J14681">
        <v>0</v>
      </c>
      <c r="K14681" s="194">
        <v>0</v>
      </c>
      <c r="L14681" t="s">
        <v>1078</v>
      </c>
      <c r="M14681" t="s">
        <v>1078</v>
      </c>
      <c r="O14681" t="s">
        <v>7876</v>
      </c>
      <c r="R14681" s="117" t="s">
        <v>14599</v>
      </c>
      <c r="S14681" s="117" t="s">
        <v>15188</v>
      </c>
      <c r="T14681" t="s">
        <v>13807</v>
      </c>
      <c r="U14681" t="s">
        <v>10772</v>
      </c>
    </row>
    <row r="14682" spans="1:21">
      <c r="A14682" s="117" t="s">
        <v>14552</v>
      </c>
      <c r="B14682" t="s">
        <v>14590</v>
      </c>
      <c r="C14682" t="s">
        <v>14590</v>
      </c>
      <c r="D14682">
        <v>104</v>
      </c>
      <c r="E14682">
        <v>98</v>
      </c>
      <c r="F14682">
        <v>104</v>
      </c>
      <c r="G14682">
        <v>98</v>
      </c>
      <c r="H14682">
        <v>1</v>
      </c>
      <c r="I14682">
        <v>0</v>
      </c>
      <c r="J14682">
        <v>0</v>
      </c>
      <c r="K14682" s="194">
        <v>0</v>
      </c>
      <c r="L14682" t="s">
        <v>1078</v>
      </c>
      <c r="M14682" t="s">
        <v>1078</v>
      </c>
      <c r="O14682" t="s">
        <v>7876</v>
      </c>
      <c r="R14682" s="117" t="s">
        <v>14599</v>
      </c>
      <c r="S14682" s="117" t="s">
        <v>15188</v>
      </c>
      <c r="T14682" t="s">
        <v>13807</v>
      </c>
      <c r="U14682" t="s">
        <v>10772</v>
      </c>
    </row>
    <row r="14683" spans="1:21">
      <c r="A14683" s="117" t="s">
        <v>14553</v>
      </c>
      <c r="B14683" t="s">
        <v>14590</v>
      </c>
      <c r="C14683" t="s">
        <v>14590</v>
      </c>
      <c r="D14683">
        <v>104</v>
      </c>
      <c r="E14683">
        <v>98</v>
      </c>
      <c r="F14683">
        <v>104</v>
      </c>
      <c r="G14683">
        <v>98</v>
      </c>
      <c r="H14683">
        <v>1</v>
      </c>
      <c r="I14683">
        <v>1</v>
      </c>
      <c r="J14683">
        <v>0</v>
      </c>
      <c r="K14683" s="194">
        <v>0</v>
      </c>
      <c r="L14683" t="s">
        <v>1078</v>
      </c>
      <c r="M14683" t="s">
        <v>1078</v>
      </c>
      <c r="N14683">
        <v>2</v>
      </c>
      <c r="O14683" t="s">
        <v>7876</v>
      </c>
      <c r="P14683" t="s">
        <v>14554</v>
      </c>
      <c r="Q14683">
        <v>2E-3</v>
      </c>
      <c r="R14683" s="117" t="s">
        <v>14605</v>
      </c>
      <c r="S14683" s="117" t="s">
        <v>15188</v>
      </c>
      <c r="T14683" t="s">
        <v>13807</v>
      </c>
      <c r="U14683" t="s">
        <v>10772</v>
      </c>
    </row>
    <row r="14684" spans="1:21">
      <c r="A14684" s="117" t="s">
        <v>13767</v>
      </c>
      <c r="B14684" t="s">
        <v>14590</v>
      </c>
      <c r="C14684" t="s">
        <v>14593</v>
      </c>
      <c r="D14684">
        <v>14</v>
      </c>
      <c r="E14684">
        <v>8</v>
      </c>
      <c r="F14684" t="e">
        <v>#N/A</v>
      </c>
      <c r="G14684" t="e">
        <v>#N/A</v>
      </c>
      <c r="H14684">
        <v>1</v>
      </c>
      <c r="I14684">
        <v>1</v>
      </c>
      <c r="J14684">
        <v>0</v>
      </c>
      <c r="K14684" s="194" t="e">
        <v>#N/A</v>
      </c>
      <c r="L14684" t="s">
        <v>1090</v>
      </c>
      <c r="M14684" t="s">
        <v>1090</v>
      </c>
      <c r="N14684">
        <v>13272</v>
      </c>
      <c r="O14684" t="s">
        <v>7876</v>
      </c>
      <c r="P14684" t="s">
        <v>13972</v>
      </c>
      <c r="Q14684">
        <v>13.272</v>
      </c>
      <c r="R14684" s="117" t="s">
        <v>14599</v>
      </c>
      <c r="S14684" s="117" t="s">
        <v>15092</v>
      </c>
      <c r="T14684" t="s">
        <v>12143</v>
      </c>
      <c r="U14684" t="s">
        <v>10772</v>
      </c>
    </row>
    <row r="14685" spans="1:21">
      <c r="A14685" s="117" t="s">
        <v>20170</v>
      </c>
      <c r="B14685" t="s">
        <v>14590</v>
      </c>
      <c r="C14685" t="s">
        <v>14593</v>
      </c>
      <c r="D14685">
        <v>28</v>
      </c>
      <c r="E14685">
        <v>22</v>
      </c>
      <c r="F14685" t="e">
        <v>#N/A</v>
      </c>
      <c r="G14685" t="e">
        <v>#N/A</v>
      </c>
      <c r="H14685">
        <v>50</v>
      </c>
      <c r="I14685">
        <v>50</v>
      </c>
      <c r="J14685">
        <v>0</v>
      </c>
      <c r="K14685" s="194" t="e">
        <v>#N/A</v>
      </c>
      <c r="L14685" t="s">
        <v>1075</v>
      </c>
      <c r="M14685" t="s">
        <v>1075</v>
      </c>
      <c r="N14685">
        <v>169.96</v>
      </c>
      <c r="O14685" t="s">
        <v>7876</v>
      </c>
      <c r="P14685" t="s">
        <v>20171</v>
      </c>
      <c r="Q14685">
        <v>0.16996</v>
      </c>
      <c r="R14685" s="117" t="s">
        <v>14687</v>
      </c>
      <c r="S14685" s="117" t="s">
        <v>14688</v>
      </c>
      <c r="T14685" t="s">
        <v>13996</v>
      </c>
      <c r="U14685" t="s">
        <v>10772</v>
      </c>
    </row>
    <row r="14686" spans="1:21">
      <c r="A14686" s="117" t="s">
        <v>20172</v>
      </c>
      <c r="B14686" t="s">
        <v>14590</v>
      </c>
      <c r="C14686" t="s">
        <v>14593</v>
      </c>
      <c r="D14686">
        <v>28</v>
      </c>
      <c r="E14686">
        <v>22</v>
      </c>
      <c r="F14686" t="e">
        <v>#N/A</v>
      </c>
      <c r="G14686" t="e">
        <v>#N/A</v>
      </c>
      <c r="H14686">
        <v>50</v>
      </c>
      <c r="I14686">
        <v>50</v>
      </c>
      <c r="J14686">
        <v>0</v>
      </c>
      <c r="K14686" s="194" t="e">
        <v>#N/A</v>
      </c>
      <c r="L14686" t="s">
        <v>1075</v>
      </c>
      <c r="M14686" t="s">
        <v>1075</v>
      </c>
      <c r="N14686">
        <v>169.96</v>
      </c>
      <c r="O14686" t="s">
        <v>7876</v>
      </c>
      <c r="P14686" t="s">
        <v>20171</v>
      </c>
      <c r="Q14686">
        <v>0.16996</v>
      </c>
      <c r="R14686" s="117" t="s">
        <v>14687</v>
      </c>
      <c r="S14686" s="117" t="s">
        <v>14688</v>
      </c>
      <c r="T14686" t="s">
        <v>13996</v>
      </c>
      <c r="U14686" t="s">
        <v>10772</v>
      </c>
    </row>
    <row r="14687" spans="1:21">
      <c r="A14687" s="117" t="s">
        <v>21382</v>
      </c>
      <c r="B14687" t="s">
        <v>14590</v>
      </c>
      <c r="C14687" t="s">
        <v>14590</v>
      </c>
      <c r="D14687">
        <v>28</v>
      </c>
      <c r="E14687">
        <v>22</v>
      </c>
      <c r="F14687">
        <v>28</v>
      </c>
      <c r="G14687">
        <v>22</v>
      </c>
      <c r="H14687">
        <v>10</v>
      </c>
      <c r="I14687">
        <v>10</v>
      </c>
      <c r="J14687">
        <v>0</v>
      </c>
      <c r="K14687" s="194">
        <v>0</v>
      </c>
      <c r="L14687" t="s">
        <v>1075</v>
      </c>
      <c r="M14687" t="s">
        <v>1075</v>
      </c>
      <c r="N14687">
        <v>171.96</v>
      </c>
      <c r="O14687" t="s">
        <v>7876</v>
      </c>
      <c r="P14687" t="s">
        <v>21383</v>
      </c>
      <c r="Q14687">
        <v>0.17196</v>
      </c>
      <c r="R14687" s="117" t="s">
        <v>14944</v>
      </c>
      <c r="S14687" s="117" t="s">
        <v>14688</v>
      </c>
      <c r="T14687" t="s">
        <v>13996</v>
      </c>
      <c r="U14687" t="s">
        <v>10772</v>
      </c>
    </row>
    <row r="14688" spans="1:21">
      <c r="A14688" s="117" t="s">
        <v>6472</v>
      </c>
      <c r="B14688" t="s">
        <v>14590</v>
      </c>
      <c r="C14688" t="s">
        <v>14590</v>
      </c>
      <c r="D14688">
        <v>28</v>
      </c>
      <c r="E14688">
        <v>22</v>
      </c>
      <c r="F14688">
        <v>28</v>
      </c>
      <c r="G14688">
        <v>22</v>
      </c>
      <c r="H14688">
        <v>1</v>
      </c>
      <c r="I14688">
        <v>1</v>
      </c>
      <c r="J14688">
        <v>12</v>
      </c>
      <c r="K14688" s="194">
        <v>12</v>
      </c>
      <c r="L14688" t="s">
        <v>1100</v>
      </c>
      <c r="M14688" t="s">
        <v>1100</v>
      </c>
      <c r="N14688">
        <v>146</v>
      </c>
      <c r="O14688" t="s">
        <v>7876</v>
      </c>
      <c r="P14688" t="s">
        <v>10083</v>
      </c>
      <c r="Q14688">
        <v>0.14599999999999999</v>
      </c>
      <c r="R14688" s="117" t="s">
        <v>14648</v>
      </c>
      <c r="S14688" s="117" t="s">
        <v>14589</v>
      </c>
      <c r="T14688" t="s">
        <v>12136</v>
      </c>
      <c r="U14688" t="s">
        <v>10772</v>
      </c>
    </row>
    <row r="14689" spans="1:21">
      <c r="A14689" s="117" t="s">
        <v>6473</v>
      </c>
      <c r="B14689" t="s">
        <v>14590</v>
      </c>
      <c r="C14689" t="s">
        <v>14590</v>
      </c>
      <c r="D14689">
        <v>28</v>
      </c>
      <c r="E14689">
        <v>22</v>
      </c>
      <c r="F14689">
        <v>28</v>
      </c>
      <c r="G14689">
        <v>22</v>
      </c>
      <c r="H14689">
        <v>1</v>
      </c>
      <c r="I14689">
        <v>1</v>
      </c>
      <c r="J14689">
        <v>23</v>
      </c>
      <c r="K14689" s="194">
        <v>23</v>
      </c>
      <c r="L14689" t="s">
        <v>1100</v>
      </c>
      <c r="M14689" t="s">
        <v>1100</v>
      </c>
      <c r="N14689">
        <v>120</v>
      </c>
      <c r="O14689" t="s">
        <v>7876</v>
      </c>
      <c r="P14689" t="s">
        <v>16104</v>
      </c>
      <c r="Q14689">
        <v>0.12</v>
      </c>
      <c r="R14689" s="117" t="s">
        <v>14648</v>
      </c>
      <c r="S14689" s="117" t="s">
        <v>14589</v>
      </c>
      <c r="T14689" t="s">
        <v>12136</v>
      </c>
      <c r="U14689" t="s">
        <v>10772</v>
      </c>
    </row>
    <row r="14690" spans="1:21">
      <c r="A14690" s="117" t="s">
        <v>6474</v>
      </c>
      <c r="B14690" t="s">
        <v>14590</v>
      </c>
      <c r="C14690" t="s">
        <v>14590</v>
      </c>
      <c r="D14690">
        <v>28</v>
      </c>
      <c r="E14690">
        <v>22</v>
      </c>
      <c r="F14690">
        <v>28</v>
      </c>
      <c r="G14690">
        <v>22</v>
      </c>
      <c r="H14690">
        <v>1</v>
      </c>
      <c r="I14690">
        <v>1</v>
      </c>
      <c r="J14690">
        <v>28</v>
      </c>
      <c r="K14690" s="194">
        <v>28</v>
      </c>
      <c r="L14690" t="s">
        <v>1100</v>
      </c>
      <c r="M14690" t="s">
        <v>1100</v>
      </c>
      <c r="N14690">
        <v>147</v>
      </c>
      <c r="O14690" t="s">
        <v>7876</v>
      </c>
      <c r="P14690" t="s">
        <v>10086</v>
      </c>
      <c r="Q14690">
        <v>0.14699999999999999</v>
      </c>
      <c r="R14690" s="117" t="s">
        <v>14648</v>
      </c>
      <c r="S14690" s="117" t="s">
        <v>14589</v>
      </c>
      <c r="T14690" t="s">
        <v>12136</v>
      </c>
      <c r="U14690" t="s">
        <v>10772</v>
      </c>
    </row>
    <row r="14691" spans="1:21">
      <c r="A14691" s="117" t="s">
        <v>6475</v>
      </c>
      <c r="B14691" t="s">
        <v>14590</v>
      </c>
      <c r="C14691" t="s">
        <v>14590</v>
      </c>
      <c r="D14691">
        <v>26</v>
      </c>
      <c r="E14691">
        <v>20</v>
      </c>
      <c r="F14691">
        <v>26</v>
      </c>
      <c r="G14691">
        <v>20</v>
      </c>
      <c r="H14691">
        <v>1</v>
      </c>
      <c r="I14691">
        <v>1</v>
      </c>
      <c r="J14691">
        <v>14</v>
      </c>
      <c r="K14691" s="194">
        <v>14</v>
      </c>
      <c r="L14691" t="s">
        <v>1100</v>
      </c>
      <c r="M14691" t="s">
        <v>1100</v>
      </c>
      <c r="N14691">
        <v>146</v>
      </c>
      <c r="O14691" t="s">
        <v>7876</v>
      </c>
      <c r="P14691" t="s">
        <v>10085</v>
      </c>
      <c r="Q14691">
        <v>0.14599999999999999</v>
      </c>
      <c r="R14691" s="117" t="s">
        <v>14595</v>
      </c>
      <c r="S14691" s="117" t="s">
        <v>14596</v>
      </c>
      <c r="T14691" t="s">
        <v>17448</v>
      </c>
      <c r="U14691" t="s">
        <v>10772</v>
      </c>
    </row>
    <row r="14692" spans="1:21">
      <c r="A14692" s="117" t="s">
        <v>6476</v>
      </c>
      <c r="B14692" t="s">
        <v>14590</v>
      </c>
      <c r="C14692" t="s">
        <v>14590</v>
      </c>
      <c r="D14692">
        <v>28</v>
      </c>
      <c r="E14692">
        <v>22</v>
      </c>
      <c r="F14692">
        <v>28</v>
      </c>
      <c r="G14692">
        <v>22</v>
      </c>
      <c r="H14692">
        <v>1</v>
      </c>
      <c r="I14692">
        <v>1</v>
      </c>
      <c r="J14692">
        <v>17</v>
      </c>
      <c r="K14692" s="194">
        <v>17</v>
      </c>
      <c r="L14692" t="s">
        <v>1100</v>
      </c>
      <c r="M14692" t="s">
        <v>1100</v>
      </c>
      <c r="N14692">
        <v>141</v>
      </c>
      <c r="O14692" t="s">
        <v>7876</v>
      </c>
      <c r="P14692" t="s">
        <v>10083</v>
      </c>
      <c r="Q14692">
        <v>0.14099999999999999</v>
      </c>
      <c r="R14692" s="117" t="s">
        <v>14648</v>
      </c>
      <c r="S14692" s="117" t="s">
        <v>14589</v>
      </c>
      <c r="T14692" t="s">
        <v>12136</v>
      </c>
      <c r="U14692" t="s">
        <v>10772</v>
      </c>
    </row>
    <row r="14693" spans="1:21">
      <c r="A14693" s="117" t="s">
        <v>6477</v>
      </c>
      <c r="B14693" t="s">
        <v>14590</v>
      </c>
      <c r="C14693" t="s">
        <v>14590</v>
      </c>
      <c r="D14693">
        <v>28</v>
      </c>
      <c r="E14693">
        <v>22</v>
      </c>
      <c r="F14693">
        <v>28</v>
      </c>
      <c r="G14693">
        <v>22</v>
      </c>
      <c r="H14693">
        <v>1</v>
      </c>
      <c r="I14693">
        <v>1</v>
      </c>
      <c r="J14693">
        <v>3</v>
      </c>
      <c r="K14693" s="194">
        <v>3</v>
      </c>
      <c r="L14693" t="s">
        <v>1100</v>
      </c>
      <c r="M14693" t="s">
        <v>1100</v>
      </c>
      <c r="N14693">
        <v>137</v>
      </c>
      <c r="O14693" t="s">
        <v>7876</v>
      </c>
      <c r="P14693" t="s">
        <v>10085</v>
      </c>
      <c r="Q14693">
        <v>0.13700000000000001</v>
      </c>
      <c r="R14693" s="117" t="s">
        <v>14648</v>
      </c>
      <c r="S14693" s="117" t="s">
        <v>14589</v>
      </c>
      <c r="T14693" t="s">
        <v>12136</v>
      </c>
      <c r="U14693" t="s">
        <v>10772</v>
      </c>
    </row>
    <row r="14694" spans="1:21">
      <c r="A14694" s="117" t="s">
        <v>23250</v>
      </c>
      <c r="B14694" t="s">
        <v>14590</v>
      </c>
      <c r="C14694" t="s">
        <v>14590</v>
      </c>
      <c r="D14694">
        <v>28</v>
      </c>
      <c r="E14694">
        <v>22</v>
      </c>
      <c r="F14694">
        <v>28</v>
      </c>
      <c r="G14694">
        <v>22</v>
      </c>
      <c r="H14694">
        <v>1</v>
      </c>
      <c r="I14694">
        <v>1</v>
      </c>
      <c r="J14694">
        <v>18</v>
      </c>
      <c r="K14694" s="194">
        <v>18</v>
      </c>
      <c r="L14694" t="s">
        <v>1100</v>
      </c>
      <c r="M14694" t="s">
        <v>1100</v>
      </c>
      <c r="N14694">
        <v>136</v>
      </c>
      <c r="O14694" t="s">
        <v>7876</v>
      </c>
      <c r="P14694" t="s">
        <v>10083</v>
      </c>
      <c r="Q14694">
        <v>0.13600000000000001</v>
      </c>
      <c r="R14694" s="117" t="s">
        <v>14648</v>
      </c>
      <c r="S14694" s="117" t="s">
        <v>14589</v>
      </c>
      <c r="T14694" t="s">
        <v>12136</v>
      </c>
      <c r="U14694" t="s">
        <v>10772</v>
      </c>
    </row>
    <row r="14695" spans="1:21">
      <c r="A14695" s="117" t="s">
        <v>6478</v>
      </c>
      <c r="B14695" t="s">
        <v>14590</v>
      </c>
      <c r="C14695" t="s">
        <v>14590</v>
      </c>
      <c r="D14695">
        <v>52</v>
      </c>
      <c r="E14695">
        <v>46</v>
      </c>
      <c r="F14695">
        <v>52</v>
      </c>
      <c r="G14695">
        <v>46</v>
      </c>
      <c r="H14695">
        <v>1</v>
      </c>
      <c r="I14695">
        <v>1</v>
      </c>
      <c r="J14695">
        <v>999999</v>
      </c>
      <c r="K14695" s="194">
        <v>999999</v>
      </c>
      <c r="L14695" t="s">
        <v>1100</v>
      </c>
      <c r="M14695" t="s">
        <v>1100</v>
      </c>
      <c r="N14695">
        <v>136</v>
      </c>
      <c r="O14695" t="s">
        <v>7876</v>
      </c>
      <c r="P14695" t="s">
        <v>10083</v>
      </c>
      <c r="Q14695">
        <v>0.13600000000000001</v>
      </c>
      <c r="R14695" s="117" t="s">
        <v>14595</v>
      </c>
      <c r="S14695" s="117" t="s">
        <v>14596</v>
      </c>
      <c r="T14695" t="s">
        <v>17448</v>
      </c>
      <c r="U14695" t="s">
        <v>10772</v>
      </c>
    </row>
    <row r="14696" spans="1:21">
      <c r="A14696" s="117" t="s">
        <v>6479</v>
      </c>
      <c r="B14696" t="s">
        <v>14590</v>
      </c>
      <c r="C14696" t="s">
        <v>14590</v>
      </c>
      <c r="D14696">
        <v>26</v>
      </c>
      <c r="E14696">
        <v>20</v>
      </c>
      <c r="F14696">
        <v>26</v>
      </c>
      <c r="G14696">
        <v>20</v>
      </c>
      <c r="H14696">
        <v>1</v>
      </c>
      <c r="I14696">
        <v>1</v>
      </c>
      <c r="J14696">
        <v>11</v>
      </c>
      <c r="K14696" s="194">
        <v>11</v>
      </c>
      <c r="L14696" t="s">
        <v>1079</v>
      </c>
      <c r="M14696" t="s">
        <v>1079</v>
      </c>
      <c r="N14696">
        <v>135</v>
      </c>
      <c r="O14696" t="s">
        <v>7876</v>
      </c>
      <c r="P14696" t="s">
        <v>10084</v>
      </c>
      <c r="Q14696">
        <v>0.13500000000000001</v>
      </c>
      <c r="R14696" s="117" t="s">
        <v>14595</v>
      </c>
      <c r="S14696" s="117" t="s">
        <v>14596</v>
      </c>
      <c r="T14696" t="s">
        <v>17448</v>
      </c>
      <c r="U14696" t="s">
        <v>10772</v>
      </c>
    </row>
    <row r="14697" spans="1:21">
      <c r="A14697" s="117" t="s">
        <v>6480</v>
      </c>
      <c r="B14697" t="s">
        <v>14590</v>
      </c>
      <c r="C14697" t="s">
        <v>14590</v>
      </c>
      <c r="D14697">
        <v>26</v>
      </c>
      <c r="E14697">
        <v>20</v>
      </c>
      <c r="F14697">
        <v>26</v>
      </c>
      <c r="G14697">
        <v>20</v>
      </c>
      <c r="H14697">
        <v>1</v>
      </c>
      <c r="I14697">
        <v>1</v>
      </c>
      <c r="J14697">
        <v>84</v>
      </c>
      <c r="K14697" s="194">
        <v>84</v>
      </c>
      <c r="L14697" t="s">
        <v>1079</v>
      </c>
      <c r="M14697" t="s">
        <v>1079</v>
      </c>
      <c r="N14697">
        <v>136</v>
      </c>
      <c r="O14697" t="s">
        <v>7876</v>
      </c>
      <c r="P14697" t="s">
        <v>10086</v>
      </c>
      <c r="Q14697">
        <v>0.13600000000000001</v>
      </c>
      <c r="R14697" s="117" t="s">
        <v>14595</v>
      </c>
      <c r="S14697" s="117" t="s">
        <v>14596</v>
      </c>
      <c r="T14697" t="s">
        <v>17448</v>
      </c>
      <c r="U14697" t="s">
        <v>10772</v>
      </c>
    </row>
    <row r="14698" spans="1:21">
      <c r="A14698" s="117" t="s">
        <v>6481</v>
      </c>
      <c r="B14698" t="s">
        <v>14590</v>
      </c>
      <c r="C14698" t="s">
        <v>14590</v>
      </c>
      <c r="D14698">
        <v>26</v>
      </c>
      <c r="E14698">
        <v>20</v>
      </c>
      <c r="F14698">
        <v>26</v>
      </c>
      <c r="G14698">
        <v>20</v>
      </c>
      <c r="H14698">
        <v>1</v>
      </c>
      <c r="I14698">
        <v>1</v>
      </c>
      <c r="J14698">
        <v>3</v>
      </c>
      <c r="K14698" s="194">
        <v>3</v>
      </c>
      <c r="L14698" t="s">
        <v>1100</v>
      </c>
      <c r="M14698" t="s">
        <v>1100</v>
      </c>
      <c r="N14698">
        <v>149</v>
      </c>
      <c r="O14698" t="s">
        <v>7876</v>
      </c>
      <c r="P14698" t="s">
        <v>10085</v>
      </c>
      <c r="Q14698">
        <v>0.14899999999999999</v>
      </c>
      <c r="R14698" s="117" t="s">
        <v>14595</v>
      </c>
      <c r="S14698" s="117" t="s">
        <v>14596</v>
      </c>
      <c r="T14698" t="s">
        <v>17448</v>
      </c>
      <c r="U14698" t="s">
        <v>10772</v>
      </c>
    </row>
    <row r="14699" spans="1:21">
      <c r="A14699" s="117" t="s">
        <v>6482</v>
      </c>
      <c r="B14699" t="s">
        <v>14590</v>
      </c>
      <c r="C14699" t="s">
        <v>14590</v>
      </c>
      <c r="D14699">
        <v>26</v>
      </c>
      <c r="E14699">
        <v>20</v>
      </c>
      <c r="F14699">
        <v>26</v>
      </c>
      <c r="G14699">
        <v>20</v>
      </c>
      <c r="H14699">
        <v>1</v>
      </c>
      <c r="I14699">
        <v>1</v>
      </c>
      <c r="J14699">
        <v>28</v>
      </c>
      <c r="K14699" s="194">
        <v>28</v>
      </c>
      <c r="L14699" t="s">
        <v>1100</v>
      </c>
      <c r="M14699" t="s">
        <v>1100</v>
      </c>
      <c r="N14699">
        <v>135</v>
      </c>
      <c r="O14699" t="s">
        <v>7876</v>
      </c>
      <c r="P14699" t="s">
        <v>10084</v>
      </c>
      <c r="Q14699">
        <v>0.13500000000000001</v>
      </c>
      <c r="R14699" s="117" t="s">
        <v>14595</v>
      </c>
      <c r="S14699" s="117" t="s">
        <v>14596</v>
      </c>
      <c r="T14699" t="s">
        <v>17448</v>
      </c>
      <c r="U14699" t="s">
        <v>10772</v>
      </c>
    </row>
    <row r="14700" spans="1:21">
      <c r="A14700" s="117" t="s">
        <v>6483</v>
      </c>
      <c r="B14700" t="s">
        <v>14590</v>
      </c>
      <c r="C14700" t="s">
        <v>14590</v>
      </c>
      <c r="D14700">
        <v>26</v>
      </c>
      <c r="E14700">
        <v>20</v>
      </c>
      <c r="F14700">
        <v>26</v>
      </c>
      <c r="G14700">
        <v>20</v>
      </c>
      <c r="H14700">
        <v>1</v>
      </c>
      <c r="I14700">
        <v>1</v>
      </c>
      <c r="J14700">
        <v>10</v>
      </c>
      <c r="K14700" s="194">
        <v>10</v>
      </c>
      <c r="L14700" t="s">
        <v>1100</v>
      </c>
      <c r="M14700" t="s">
        <v>1100</v>
      </c>
      <c r="N14700">
        <v>138</v>
      </c>
      <c r="O14700" t="s">
        <v>7876</v>
      </c>
      <c r="P14700" t="s">
        <v>10082</v>
      </c>
      <c r="Q14700">
        <v>0.13800000000000001</v>
      </c>
      <c r="R14700" s="117" t="s">
        <v>14595</v>
      </c>
      <c r="S14700" s="117" t="s">
        <v>14596</v>
      </c>
      <c r="T14700" t="s">
        <v>17448</v>
      </c>
      <c r="U14700" t="s">
        <v>10772</v>
      </c>
    </row>
    <row r="14701" spans="1:21">
      <c r="A14701" s="117" t="s">
        <v>6484</v>
      </c>
      <c r="B14701" t="s">
        <v>14590</v>
      </c>
      <c r="C14701" t="s">
        <v>14590</v>
      </c>
      <c r="D14701">
        <v>26</v>
      </c>
      <c r="E14701">
        <v>20</v>
      </c>
      <c r="F14701">
        <v>26</v>
      </c>
      <c r="G14701">
        <v>20</v>
      </c>
      <c r="H14701">
        <v>1</v>
      </c>
      <c r="I14701">
        <v>1</v>
      </c>
      <c r="J14701">
        <v>15</v>
      </c>
      <c r="K14701" s="194">
        <v>15</v>
      </c>
      <c r="L14701" t="s">
        <v>1100</v>
      </c>
      <c r="M14701" t="s">
        <v>1100</v>
      </c>
      <c r="N14701">
        <v>144</v>
      </c>
      <c r="O14701" t="s">
        <v>7876</v>
      </c>
      <c r="P14701" t="s">
        <v>10083</v>
      </c>
      <c r="Q14701">
        <v>0.14399999999999999</v>
      </c>
      <c r="R14701" s="117" t="s">
        <v>14595</v>
      </c>
      <c r="S14701" s="117" t="s">
        <v>14596</v>
      </c>
      <c r="T14701" t="s">
        <v>17448</v>
      </c>
      <c r="U14701" t="s">
        <v>10772</v>
      </c>
    </row>
    <row r="14702" spans="1:21">
      <c r="A14702" s="117" t="s">
        <v>6485</v>
      </c>
      <c r="B14702" t="s">
        <v>14590</v>
      </c>
      <c r="C14702" t="s">
        <v>14590</v>
      </c>
      <c r="D14702">
        <v>26</v>
      </c>
      <c r="E14702">
        <v>20</v>
      </c>
      <c r="F14702">
        <v>26</v>
      </c>
      <c r="G14702">
        <v>20</v>
      </c>
      <c r="H14702">
        <v>1</v>
      </c>
      <c r="I14702">
        <v>1</v>
      </c>
      <c r="J14702">
        <v>13</v>
      </c>
      <c r="K14702" s="194">
        <v>13</v>
      </c>
      <c r="L14702" t="s">
        <v>1100</v>
      </c>
      <c r="M14702" t="s">
        <v>1100</v>
      </c>
      <c r="N14702">
        <v>148</v>
      </c>
      <c r="O14702" t="s">
        <v>7876</v>
      </c>
      <c r="P14702" t="s">
        <v>10085</v>
      </c>
      <c r="Q14702">
        <v>0.14799999999999999</v>
      </c>
      <c r="R14702" s="117" t="s">
        <v>14595</v>
      </c>
      <c r="S14702" s="117" t="s">
        <v>14596</v>
      </c>
      <c r="T14702" t="s">
        <v>17448</v>
      </c>
      <c r="U14702" t="s">
        <v>10772</v>
      </c>
    </row>
    <row r="14703" spans="1:21">
      <c r="A14703" s="117" t="s">
        <v>6486</v>
      </c>
      <c r="B14703" t="s">
        <v>14590</v>
      </c>
      <c r="C14703" t="s">
        <v>14590</v>
      </c>
      <c r="D14703">
        <v>26</v>
      </c>
      <c r="E14703">
        <v>20</v>
      </c>
      <c r="F14703">
        <v>26</v>
      </c>
      <c r="G14703">
        <v>20</v>
      </c>
      <c r="H14703">
        <v>1</v>
      </c>
      <c r="I14703">
        <v>1</v>
      </c>
      <c r="J14703">
        <v>28</v>
      </c>
      <c r="K14703" s="194">
        <v>28</v>
      </c>
      <c r="L14703" t="s">
        <v>1100</v>
      </c>
      <c r="M14703" t="s">
        <v>1100</v>
      </c>
      <c r="N14703">
        <v>137</v>
      </c>
      <c r="O14703" t="s">
        <v>7876</v>
      </c>
      <c r="P14703" t="s">
        <v>10082</v>
      </c>
      <c r="Q14703">
        <v>0.13700000000000001</v>
      </c>
      <c r="R14703" s="117" t="s">
        <v>14595</v>
      </c>
      <c r="S14703" s="117" t="s">
        <v>14596</v>
      </c>
      <c r="T14703" t="s">
        <v>17448</v>
      </c>
      <c r="U14703" t="s">
        <v>10772</v>
      </c>
    </row>
    <row r="14704" spans="1:21">
      <c r="A14704" s="117" t="s">
        <v>6487</v>
      </c>
      <c r="B14704" t="s">
        <v>14590</v>
      </c>
      <c r="C14704" t="s">
        <v>14590</v>
      </c>
      <c r="D14704">
        <v>26</v>
      </c>
      <c r="E14704">
        <v>20</v>
      </c>
      <c r="F14704">
        <v>26</v>
      </c>
      <c r="G14704">
        <v>20</v>
      </c>
      <c r="H14704">
        <v>1</v>
      </c>
      <c r="I14704">
        <v>1</v>
      </c>
      <c r="J14704">
        <v>28</v>
      </c>
      <c r="K14704" s="194">
        <v>28</v>
      </c>
      <c r="L14704" t="s">
        <v>1100</v>
      </c>
      <c r="M14704" t="s">
        <v>1100</v>
      </c>
      <c r="N14704">
        <v>136</v>
      </c>
      <c r="O14704" t="s">
        <v>7876</v>
      </c>
      <c r="P14704" t="s">
        <v>16104</v>
      </c>
      <c r="Q14704">
        <v>0.13600000000000001</v>
      </c>
      <c r="R14704" s="117" t="s">
        <v>14595</v>
      </c>
      <c r="S14704" s="117" t="s">
        <v>14596</v>
      </c>
      <c r="T14704" t="s">
        <v>17448</v>
      </c>
      <c r="U14704" t="s">
        <v>10772</v>
      </c>
    </row>
    <row r="14705" spans="1:21">
      <c r="A14705" s="117" t="s">
        <v>6488</v>
      </c>
      <c r="B14705" t="s">
        <v>14590</v>
      </c>
      <c r="C14705" t="s">
        <v>14590</v>
      </c>
      <c r="D14705">
        <v>26</v>
      </c>
      <c r="E14705">
        <v>20</v>
      </c>
      <c r="F14705">
        <v>26</v>
      </c>
      <c r="G14705">
        <v>20</v>
      </c>
      <c r="H14705">
        <v>1</v>
      </c>
      <c r="I14705">
        <v>1</v>
      </c>
      <c r="J14705">
        <v>7</v>
      </c>
      <c r="K14705" s="194">
        <v>7</v>
      </c>
      <c r="L14705" t="s">
        <v>1100</v>
      </c>
      <c r="M14705" t="s">
        <v>1100</v>
      </c>
      <c r="N14705">
        <v>134</v>
      </c>
      <c r="O14705" t="s">
        <v>7876</v>
      </c>
      <c r="P14705" t="s">
        <v>16104</v>
      </c>
      <c r="Q14705">
        <v>0.13400000000000001</v>
      </c>
      <c r="R14705" s="117" t="s">
        <v>14595</v>
      </c>
      <c r="S14705" s="117" t="s">
        <v>14596</v>
      </c>
      <c r="T14705" t="s">
        <v>17448</v>
      </c>
      <c r="U14705" t="s">
        <v>10772</v>
      </c>
    </row>
    <row r="14706" spans="1:21">
      <c r="A14706" s="117" t="s">
        <v>6489</v>
      </c>
      <c r="B14706" t="s">
        <v>14590</v>
      </c>
      <c r="C14706" t="s">
        <v>14590</v>
      </c>
      <c r="D14706">
        <v>25</v>
      </c>
      <c r="E14706">
        <v>19</v>
      </c>
      <c r="F14706">
        <v>25</v>
      </c>
      <c r="G14706">
        <v>19</v>
      </c>
      <c r="H14706">
        <v>1</v>
      </c>
      <c r="I14706">
        <v>1</v>
      </c>
      <c r="J14706">
        <v>9</v>
      </c>
      <c r="K14706" s="194">
        <v>9</v>
      </c>
      <c r="L14706" t="s">
        <v>1079</v>
      </c>
      <c r="M14706" t="s">
        <v>1079</v>
      </c>
      <c r="N14706">
        <v>120</v>
      </c>
      <c r="O14706" t="s">
        <v>7876</v>
      </c>
      <c r="P14706" t="s">
        <v>10086</v>
      </c>
      <c r="Q14706">
        <v>0.12</v>
      </c>
      <c r="R14706" s="117" t="s">
        <v>14594</v>
      </c>
      <c r="S14706" s="117" t="s">
        <v>14589</v>
      </c>
      <c r="T14706" t="s">
        <v>12136</v>
      </c>
      <c r="U14706" t="s">
        <v>10772</v>
      </c>
    </row>
    <row r="14707" spans="1:21">
      <c r="A14707" s="117" t="s">
        <v>6490</v>
      </c>
      <c r="B14707" t="s">
        <v>14590</v>
      </c>
      <c r="C14707" t="s">
        <v>14590</v>
      </c>
      <c r="D14707">
        <v>52</v>
      </c>
      <c r="E14707">
        <v>46</v>
      </c>
      <c r="F14707">
        <v>52</v>
      </c>
      <c r="G14707">
        <v>46</v>
      </c>
      <c r="H14707">
        <v>1</v>
      </c>
      <c r="I14707">
        <v>1</v>
      </c>
      <c r="J14707">
        <v>999999</v>
      </c>
      <c r="K14707" s="194">
        <v>999999</v>
      </c>
      <c r="L14707" t="s">
        <v>1100</v>
      </c>
      <c r="M14707" t="s">
        <v>1100</v>
      </c>
      <c r="N14707">
        <v>139</v>
      </c>
      <c r="O14707" t="s">
        <v>7876</v>
      </c>
      <c r="P14707" t="s">
        <v>10083</v>
      </c>
      <c r="Q14707">
        <v>0.13900000000000001</v>
      </c>
      <c r="R14707" s="117" t="s">
        <v>14595</v>
      </c>
      <c r="S14707" s="117" t="s">
        <v>14596</v>
      </c>
      <c r="T14707" t="s">
        <v>17448</v>
      </c>
      <c r="U14707" t="s">
        <v>10772</v>
      </c>
    </row>
    <row r="14708" spans="1:21">
      <c r="A14708" s="117" t="s">
        <v>6491</v>
      </c>
      <c r="B14708" t="s">
        <v>14590</v>
      </c>
      <c r="C14708" t="s">
        <v>14590</v>
      </c>
      <c r="D14708">
        <v>52</v>
      </c>
      <c r="E14708">
        <v>46</v>
      </c>
      <c r="F14708">
        <v>52</v>
      </c>
      <c r="G14708">
        <v>46</v>
      </c>
      <c r="H14708">
        <v>1</v>
      </c>
      <c r="I14708">
        <v>1</v>
      </c>
      <c r="J14708">
        <v>999999</v>
      </c>
      <c r="K14708" s="194">
        <v>999999</v>
      </c>
      <c r="L14708" t="s">
        <v>1100</v>
      </c>
      <c r="M14708" t="s">
        <v>1100</v>
      </c>
      <c r="N14708">
        <v>138</v>
      </c>
      <c r="O14708" t="s">
        <v>7876</v>
      </c>
      <c r="P14708" t="s">
        <v>10083</v>
      </c>
      <c r="Q14708">
        <v>0.13800000000000001</v>
      </c>
      <c r="R14708" s="117" t="s">
        <v>14595</v>
      </c>
      <c r="S14708" s="117" t="s">
        <v>14596</v>
      </c>
      <c r="T14708" t="s">
        <v>17448</v>
      </c>
      <c r="U14708" t="s">
        <v>10772</v>
      </c>
    </row>
    <row r="14709" spans="1:21">
      <c r="A14709" s="117" t="s">
        <v>6492</v>
      </c>
      <c r="B14709" t="s">
        <v>14590</v>
      </c>
      <c r="C14709" t="s">
        <v>14590</v>
      </c>
      <c r="D14709">
        <v>26</v>
      </c>
      <c r="E14709">
        <v>20</v>
      </c>
      <c r="F14709">
        <v>26</v>
      </c>
      <c r="G14709">
        <v>20</v>
      </c>
      <c r="H14709">
        <v>1</v>
      </c>
      <c r="I14709">
        <v>1</v>
      </c>
      <c r="J14709">
        <v>6</v>
      </c>
      <c r="K14709" s="194">
        <v>6</v>
      </c>
      <c r="L14709" t="s">
        <v>1100</v>
      </c>
      <c r="M14709" t="s">
        <v>1100</v>
      </c>
      <c r="N14709">
        <v>139</v>
      </c>
      <c r="O14709" t="s">
        <v>7876</v>
      </c>
      <c r="P14709" t="s">
        <v>10083</v>
      </c>
      <c r="Q14709">
        <v>0.13900000000000001</v>
      </c>
      <c r="R14709" s="117" t="s">
        <v>14595</v>
      </c>
      <c r="S14709" s="117" t="s">
        <v>14596</v>
      </c>
      <c r="T14709" t="s">
        <v>17448</v>
      </c>
      <c r="U14709" t="s">
        <v>10772</v>
      </c>
    </row>
    <row r="14710" spans="1:21">
      <c r="A14710" s="117" t="s">
        <v>23251</v>
      </c>
      <c r="B14710" t="s">
        <v>14590</v>
      </c>
      <c r="C14710" t="s">
        <v>14590</v>
      </c>
      <c r="D14710">
        <v>52</v>
      </c>
      <c r="E14710">
        <v>46</v>
      </c>
      <c r="F14710">
        <v>52</v>
      </c>
      <c r="G14710">
        <v>46</v>
      </c>
      <c r="H14710">
        <v>1</v>
      </c>
      <c r="I14710">
        <v>1</v>
      </c>
      <c r="J14710">
        <v>999999</v>
      </c>
      <c r="K14710" s="194">
        <v>999999</v>
      </c>
      <c r="L14710" t="s">
        <v>1100</v>
      </c>
      <c r="M14710" t="s">
        <v>1100</v>
      </c>
      <c r="N14710">
        <v>143</v>
      </c>
      <c r="O14710" t="s">
        <v>7876</v>
      </c>
      <c r="P14710" t="s">
        <v>10083</v>
      </c>
      <c r="Q14710">
        <v>0.14299999999999999</v>
      </c>
      <c r="R14710" s="117" t="s">
        <v>14595</v>
      </c>
      <c r="S14710" s="117" t="s">
        <v>14596</v>
      </c>
      <c r="T14710" t="s">
        <v>17448</v>
      </c>
      <c r="U14710" t="s">
        <v>10772</v>
      </c>
    </row>
    <row r="14711" spans="1:21">
      <c r="A14711" s="117" t="s">
        <v>6493</v>
      </c>
      <c r="B14711" t="s">
        <v>14590</v>
      </c>
      <c r="C14711" t="s">
        <v>14590</v>
      </c>
      <c r="D14711">
        <v>26</v>
      </c>
      <c r="E14711">
        <v>20</v>
      </c>
      <c r="F14711">
        <v>26</v>
      </c>
      <c r="G14711">
        <v>20</v>
      </c>
      <c r="H14711">
        <v>1</v>
      </c>
      <c r="I14711">
        <v>1</v>
      </c>
      <c r="J14711">
        <v>4</v>
      </c>
      <c r="K14711" s="194">
        <v>4</v>
      </c>
      <c r="L14711" t="s">
        <v>1100</v>
      </c>
      <c r="M14711" t="s">
        <v>1100</v>
      </c>
      <c r="N14711">
        <v>142</v>
      </c>
      <c r="O14711" t="s">
        <v>7876</v>
      </c>
      <c r="P14711" t="s">
        <v>10083</v>
      </c>
      <c r="Q14711">
        <v>0.14199999999999999</v>
      </c>
      <c r="R14711" s="117" t="s">
        <v>14595</v>
      </c>
      <c r="S14711" s="117" t="s">
        <v>14596</v>
      </c>
      <c r="T14711" t="s">
        <v>17448</v>
      </c>
      <c r="U14711" t="s">
        <v>10772</v>
      </c>
    </row>
    <row r="14712" spans="1:21">
      <c r="A14712" s="117" t="s">
        <v>6494</v>
      </c>
      <c r="B14712" t="s">
        <v>14590</v>
      </c>
      <c r="C14712" t="s">
        <v>14590</v>
      </c>
      <c r="D14712">
        <v>26</v>
      </c>
      <c r="E14712">
        <v>20</v>
      </c>
      <c r="F14712">
        <v>26</v>
      </c>
      <c r="G14712">
        <v>20</v>
      </c>
      <c r="H14712">
        <v>1</v>
      </c>
      <c r="I14712">
        <v>1</v>
      </c>
      <c r="J14712">
        <v>12</v>
      </c>
      <c r="K14712" s="194">
        <v>12</v>
      </c>
      <c r="L14712" t="s">
        <v>1100</v>
      </c>
      <c r="M14712" t="s">
        <v>1100</v>
      </c>
      <c r="N14712">
        <v>130</v>
      </c>
      <c r="O14712" t="s">
        <v>7876</v>
      </c>
      <c r="P14712" t="s">
        <v>16104</v>
      </c>
      <c r="Q14712">
        <v>0.13</v>
      </c>
      <c r="R14712" s="117" t="s">
        <v>14595</v>
      </c>
      <c r="S14712" s="117" t="s">
        <v>14596</v>
      </c>
      <c r="T14712" t="s">
        <v>17448</v>
      </c>
      <c r="U14712" t="s">
        <v>10772</v>
      </c>
    </row>
    <row r="14713" spans="1:21">
      <c r="A14713" s="117" t="s">
        <v>23252</v>
      </c>
      <c r="B14713" t="s">
        <v>14590</v>
      </c>
      <c r="C14713" t="s">
        <v>14590</v>
      </c>
      <c r="D14713">
        <v>52</v>
      </c>
      <c r="E14713">
        <v>46</v>
      </c>
      <c r="F14713">
        <v>52</v>
      </c>
      <c r="G14713">
        <v>46</v>
      </c>
      <c r="H14713">
        <v>1</v>
      </c>
      <c r="I14713">
        <v>1</v>
      </c>
      <c r="J14713">
        <v>999999</v>
      </c>
      <c r="K14713" s="194">
        <v>999999</v>
      </c>
      <c r="L14713" t="s">
        <v>1100</v>
      </c>
      <c r="M14713" t="s">
        <v>1100</v>
      </c>
      <c r="N14713">
        <v>131</v>
      </c>
      <c r="O14713" t="s">
        <v>7876</v>
      </c>
      <c r="P14713" t="s">
        <v>10086</v>
      </c>
      <c r="Q14713">
        <v>0.13100000000000001</v>
      </c>
      <c r="R14713" s="117" t="s">
        <v>14594</v>
      </c>
      <c r="S14713" s="117" t="s">
        <v>14589</v>
      </c>
      <c r="T14713" t="s">
        <v>12136</v>
      </c>
      <c r="U14713" t="s">
        <v>10772</v>
      </c>
    </row>
    <row r="14714" spans="1:21">
      <c r="A14714" s="117" t="s">
        <v>6495</v>
      </c>
      <c r="B14714" t="s">
        <v>14590</v>
      </c>
      <c r="C14714" t="s">
        <v>14590</v>
      </c>
      <c r="D14714">
        <v>26</v>
      </c>
      <c r="E14714">
        <v>20</v>
      </c>
      <c r="F14714">
        <v>26</v>
      </c>
      <c r="G14714">
        <v>20</v>
      </c>
      <c r="H14714">
        <v>1</v>
      </c>
      <c r="I14714">
        <v>1</v>
      </c>
      <c r="J14714">
        <v>56</v>
      </c>
      <c r="K14714" s="194">
        <v>56</v>
      </c>
      <c r="L14714" t="s">
        <v>1100</v>
      </c>
      <c r="M14714" t="s">
        <v>1100</v>
      </c>
      <c r="N14714">
        <v>133</v>
      </c>
      <c r="O14714" t="s">
        <v>7876</v>
      </c>
      <c r="P14714" t="s">
        <v>10084</v>
      </c>
      <c r="Q14714">
        <v>0.13300000000000001</v>
      </c>
      <c r="R14714" s="117" t="s">
        <v>14595</v>
      </c>
      <c r="S14714" s="117" t="s">
        <v>14596</v>
      </c>
      <c r="T14714" t="s">
        <v>17448</v>
      </c>
      <c r="U14714" t="s">
        <v>10772</v>
      </c>
    </row>
    <row r="14715" spans="1:21">
      <c r="A14715" s="117" t="s">
        <v>6496</v>
      </c>
      <c r="B14715" t="s">
        <v>14590</v>
      </c>
      <c r="C14715" t="s">
        <v>14590</v>
      </c>
      <c r="D14715">
        <v>28</v>
      </c>
      <c r="E14715">
        <v>22</v>
      </c>
      <c r="F14715">
        <v>28</v>
      </c>
      <c r="G14715">
        <v>22</v>
      </c>
      <c r="H14715">
        <v>1</v>
      </c>
      <c r="I14715">
        <v>1</v>
      </c>
      <c r="J14715">
        <v>21</v>
      </c>
      <c r="K14715" s="194">
        <v>21</v>
      </c>
      <c r="L14715" t="s">
        <v>1100</v>
      </c>
      <c r="M14715" t="s">
        <v>1100</v>
      </c>
      <c r="N14715">
        <v>135</v>
      </c>
      <c r="O14715" t="s">
        <v>7876</v>
      </c>
      <c r="P14715" t="s">
        <v>10082</v>
      </c>
      <c r="Q14715">
        <v>0.13500000000000001</v>
      </c>
      <c r="R14715" s="117" t="s">
        <v>14648</v>
      </c>
      <c r="S14715" s="117" t="s">
        <v>14589</v>
      </c>
      <c r="T14715" t="s">
        <v>12136</v>
      </c>
      <c r="U14715" t="s">
        <v>10772</v>
      </c>
    </row>
    <row r="14716" spans="1:21">
      <c r="A14716" s="117" t="s">
        <v>6497</v>
      </c>
      <c r="B14716" t="s">
        <v>14590</v>
      </c>
      <c r="C14716" t="s">
        <v>14590</v>
      </c>
      <c r="D14716">
        <v>26</v>
      </c>
      <c r="E14716">
        <v>20</v>
      </c>
      <c r="F14716">
        <v>26</v>
      </c>
      <c r="G14716">
        <v>20</v>
      </c>
      <c r="H14716">
        <v>1</v>
      </c>
      <c r="I14716">
        <v>1</v>
      </c>
      <c r="J14716">
        <v>28</v>
      </c>
      <c r="K14716" s="194">
        <v>28</v>
      </c>
      <c r="L14716" t="s">
        <v>1100</v>
      </c>
      <c r="M14716" t="s">
        <v>1100</v>
      </c>
      <c r="N14716">
        <v>134</v>
      </c>
      <c r="O14716" t="s">
        <v>7876</v>
      </c>
      <c r="P14716" t="s">
        <v>16104</v>
      </c>
      <c r="Q14716">
        <v>0.13400000000000001</v>
      </c>
      <c r="R14716" s="117" t="s">
        <v>14595</v>
      </c>
      <c r="S14716" s="117" t="s">
        <v>14596</v>
      </c>
      <c r="T14716" t="s">
        <v>17448</v>
      </c>
      <c r="U14716" t="s">
        <v>10772</v>
      </c>
    </row>
    <row r="14717" spans="1:21">
      <c r="A14717" s="117" t="s">
        <v>6498</v>
      </c>
      <c r="B14717" t="s">
        <v>14590</v>
      </c>
      <c r="C14717" t="s">
        <v>14590</v>
      </c>
      <c r="D14717">
        <v>28</v>
      </c>
      <c r="E14717">
        <v>22</v>
      </c>
      <c r="F14717">
        <v>28</v>
      </c>
      <c r="G14717">
        <v>22</v>
      </c>
      <c r="H14717">
        <v>1</v>
      </c>
      <c r="I14717">
        <v>1</v>
      </c>
      <c r="J14717">
        <v>15</v>
      </c>
      <c r="K14717" s="194">
        <v>15</v>
      </c>
      <c r="L14717" t="s">
        <v>1100</v>
      </c>
      <c r="M14717" t="s">
        <v>1100</v>
      </c>
      <c r="N14717">
        <v>95</v>
      </c>
      <c r="O14717" t="s">
        <v>7876</v>
      </c>
      <c r="P14717" t="s">
        <v>10087</v>
      </c>
      <c r="Q14717">
        <v>9.5000000000000001E-2</v>
      </c>
      <c r="R14717" s="117" t="s">
        <v>14648</v>
      </c>
      <c r="S14717" s="117" t="s">
        <v>14589</v>
      </c>
      <c r="T14717" t="s">
        <v>12136</v>
      </c>
      <c r="U14717" t="s">
        <v>10772</v>
      </c>
    </row>
    <row r="14718" spans="1:21">
      <c r="A14718" s="117" t="s">
        <v>6499</v>
      </c>
      <c r="B14718" t="s">
        <v>14590</v>
      </c>
      <c r="C14718" t="s">
        <v>14590</v>
      </c>
      <c r="D14718">
        <v>26</v>
      </c>
      <c r="E14718">
        <v>20</v>
      </c>
      <c r="F14718">
        <v>26</v>
      </c>
      <c r="G14718">
        <v>20</v>
      </c>
      <c r="H14718">
        <v>1</v>
      </c>
      <c r="I14718">
        <v>1</v>
      </c>
      <c r="J14718">
        <v>200</v>
      </c>
      <c r="K14718" s="194">
        <v>200</v>
      </c>
      <c r="L14718" t="s">
        <v>1100</v>
      </c>
      <c r="M14718" t="s">
        <v>1100</v>
      </c>
      <c r="N14718">
        <v>188</v>
      </c>
      <c r="O14718" t="s">
        <v>7876</v>
      </c>
      <c r="P14718" t="s">
        <v>10088</v>
      </c>
      <c r="Q14718">
        <v>0.188</v>
      </c>
      <c r="R14718" s="117" t="s">
        <v>14595</v>
      </c>
      <c r="S14718" s="117" t="s">
        <v>14596</v>
      </c>
      <c r="T14718" t="s">
        <v>17448</v>
      </c>
      <c r="U14718" t="s">
        <v>10772</v>
      </c>
    </row>
    <row r="14719" spans="1:21">
      <c r="A14719" s="117" t="s">
        <v>6500</v>
      </c>
      <c r="B14719" t="s">
        <v>14590</v>
      </c>
      <c r="C14719" t="s">
        <v>14590</v>
      </c>
      <c r="D14719">
        <v>28</v>
      </c>
      <c r="E14719">
        <v>22</v>
      </c>
      <c r="F14719">
        <v>28</v>
      </c>
      <c r="G14719">
        <v>22</v>
      </c>
      <c r="H14719">
        <v>1</v>
      </c>
      <c r="I14719">
        <v>1</v>
      </c>
      <c r="J14719">
        <v>56</v>
      </c>
      <c r="K14719" s="194">
        <v>56</v>
      </c>
      <c r="L14719" t="s">
        <v>1100</v>
      </c>
      <c r="M14719" t="s">
        <v>1100</v>
      </c>
      <c r="N14719">
        <v>210</v>
      </c>
      <c r="O14719" t="s">
        <v>7876</v>
      </c>
      <c r="P14719" t="s">
        <v>10089</v>
      </c>
      <c r="Q14719">
        <v>0.21</v>
      </c>
      <c r="R14719" s="117" t="s">
        <v>14648</v>
      </c>
      <c r="S14719" s="117" t="s">
        <v>14589</v>
      </c>
      <c r="T14719" t="s">
        <v>12136</v>
      </c>
      <c r="U14719" t="s">
        <v>10772</v>
      </c>
    </row>
    <row r="14720" spans="1:21">
      <c r="A14720" s="117" t="s">
        <v>6501</v>
      </c>
      <c r="B14720" t="s">
        <v>14590</v>
      </c>
      <c r="C14720" t="s">
        <v>14590</v>
      </c>
      <c r="D14720">
        <v>26</v>
      </c>
      <c r="E14720">
        <v>20</v>
      </c>
      <c r="F14720">
        <v>26</v>
      </c>
      <c r="G14720">
        <v>20</v>
      </c>
      <c r="H14720">
        <v>1</v>
      </c>
      <c r="I14720">
        <v>1</v>
      </c>
      <c r="J14720">
        <v>10</v>
      </c>
      <c r="K14720" s="194">
        <v>10</v>
      </c>
      <c r="L14720" t="s">
        <v>1100</v>
      </c>
      <c r="M14720" t="s">
        <v>1100</v>
      </c>
      <c r="N14720">
        <v>131</v>
      </c>
      <c r="O14720" t="s">
        <v>7876</v>
      </c>
      <c r="P14720" t="s">
        <v>16104</v>
      </c>
      <c r="Q14720">
        <v>0.13100000000000001</v>
      </c>
      <c r="R14720" s="117" t="s">
        <v>14595</v>
      </c>
      <c r="S14720" s="117" t="s">
        <v>14596</v>
      </c>
      <c r="T14720" t="s">
        <v>17448</v>
      </c>
      <c r="U14720" t="s">
        <v>10772</v>
      </c>
    </row>
    <row r="14721" spans="1:21">
      <c r="A14721" s="117" t="s">
        <v>6502</v>
      </c>
      <c r="B14721" t="s">
        <v>14590</v>
      </c>
      <c r="C14721" t="s">
        <v>14590</v>
      </c>
      <c r="D14721">
        <v>26</v>
      </c>
      <c r="E14721">
        <v>20</v>
      </c>
      <c r="F14721">
        <v>26</v>
      </c>
      <c r="G14721">
        <v>20</v>
      </c>
      <c r="H14721">
        <v>1</v>
      </c>
      <c r="I14721">
        <v>1</v>
      </c>
      <c r="J14721">
        <v>14</v>
      </c>
      <c r="K14721" s="194">
        <v>14</v>
      </c>
      <c r="L14721" t="s">
        <v>1100</v>
      </c>
      <c r="M14721" t="s">
        <v>1100</v>
      </c>
      <c r="N14721">
        <v>136</v>
      </c>
      <c r="O14721" t="s">
        <v>7876</v>
      </c>
      <c r="P14721" t="s">
        <v>10086</v>
      </c>
      <c r="Q14721">
        <v>0.13600000000000001</v>
      </c>
      <c r="R14721" s="117" t="s">
        <v>14595</v>
      </c>
      <c r="S14721" s="117" t="s">
        <v>14596</v>
      </c>
      <c r="T14721" t="s">
        <v>17448</v>
      </c>
      <c r="U14721" t="s">
        <v>10772</v>
      </c>
    </row>
    <row r="14722" spans="1:21">
      <c r="A14722" s="117" t="s">
        <v>6503</v>
      </c>
      <c r="B14722" t="s">
        <v>14590</v>
      </c>
      <c r="C14722" t="s">
        <v>14590</v>
      </c>
      <c r="D14722">
        <v>26</v>
      </c>
      <c r="E14722">
        <v>20</v>
      </c>
      <c r="F14722">
        <v>26</v>
      </c>
      <c r="G14722">
        <v>20</v>
      </c>
      <c r="H14722">
        <v>1</v>
      </c>
      <c r="I14722">
        <v>1</v>
      </c>
      <c r="J14722">
        <v>28</v>
      </c>
      <c r="K14722" s="194">
        <v>28</v>
      </c>
      <c r="L14722" t="s">
        <v>1100</v>
      </c>
      <c r="M14722" t="s">
        <v>1100</v>
      </c>
      <c r="N14722">
        <v>134</v>
      </c>
      <c r="O14722" t="s">
        <v>7876</v>
      </c>
      <c r="P14722" t="s">
        <v>16155</v>
      </c>
      <c r="Q14722">
        <v>0.13400000000000001</v>
      </c>
      <c r="R14722" s="117" t="s">
        <v>14595</v>
      </c>
      <c r="S14722" s="117" t="s">
        <v>14596</v>
      </c>
      <c r="T14722" t="s">
        <v>17448</v>
      </c>
      <c r="U14722" t="s">
        <v>10772</v>
      </c>
    </row>
    <row r="14723" spans="1:21">
      <c r="A14723" s="117" t="s">
        <v>6504</v>
      </c>
      <c r="B14723" t="s">
        <v>14590</v>
      </c>
      <c r="C14723" t="s">
        <v>14590</v>
      </c>
      <c r="D14723">
        <v>28</v>
      </c>
      <c r="E14723">
        <v>22</v>
      </c>
      <c r="F14723">
        <v>28</v>
      </c>
      <c r="G14723">
        <v>22</v>
      </c>
      <c r="H14723">
        <v>1</v>
      </c>
      <c r="I14723">
        <v>1</v>
      </c>
      <c r="J14723">
        <v>37</v>
      </c>
      <c r="K14723" s="194">
        <v>37</v>
      </c>
      <c r="L14723" t="s">
        <v>1100</v>
      </c>
      <c r="M14723" t="s">
        <v>1100</v>
      </c>
      <c r="N14723">
        <v>136</v>
      </c>
      <c r="O14723" t="s">
        <v>7876</v>
      </c>
      <c r="P14723" t="s">
        <v>10082</v>
      </c>
      <c r="Q14723">
        <v>0.13600000000000001</v>
      </c>
      <c r="R14723" s="117" t="s">
        <v>14648</v>
      </c>
      <c r="S14723" s="117" t="s">
        <v>14589</v>
      </c>
      <c r="T14723" t="s">
        <v>12136</v>
      </c>
      <c r="U14723" t="s">
        <v>10772</v>
      </c>
    </row>
    <row r="14724" spans="1:21">
      <c r="A14724" s="117" t="s">
        <v>6505</v>
      </c>
      <c r="B14724" t="s">
        <v>14590</v>
      </c>
      <c r="C14724" t="s">
        <v>14590</v>
      </c>
      <c r="D14724">
        <v>26</v>
      </c>
      <c r="E14724">
        <v>20</v>
      </c>
      <c r="F14724">
        <v>26</v>
      </c>
      <c r="G14724">
        <v>20</v>
      </c>
      <c r="H14724">
        <v>1</v>
      </c>
      <c r="I14724">
        <v>1</v>
      </c>
      <c r="J14724">
        <v>12</v>
      </c>
      <c r="K14724" s="194">
        <v>12</v>
      </c>
      <c r="L14724" t="s">
        <v>1100</v>
      </c>
      <c r="M14724" t="s">
        <v>1100</v>
      </c>
      <c r="N14724">
        <v>137</v>
      </c>
      <c r="O14724" t="s">
        <v>7876</v>
      </c>
      <c r="P14724" t="s">
        <v>16104</v>
      </c>
      <c r="Q14724">
        <v>0.13700000000000001</v>
      </c>
      <c r="R14724" s="117" t="s">
        <v>14595</v>
      </c>
      <c r="S14724" s="117" t="s">
        <v>14596</v>
      </c>
      <c r="T14724" t="s">
        <v>17448</v>
      </c>
      <c r="U14724" t="s">
        <v>10772</v>
      </c>
    </row>
    <row r="14725" spans="1:21">
      <c r="A14725" s="117" t="s">
        <v>6506</v>
      </c>
      <c r="B14725" t="s">
        <v>14590</v>
      </c>
      <c r="C14725" t="s">
        <v>14590</v>
      </c>
      <c r="D14725">
        <v>28</v>
      </c>
      <c r="E14725">
        <v>22</v>
      </c>
      <c r="F14725">
        <v>28</v>
      </c>
      <c r="G14725">
        <v>22</v>
      </c>
      <c r="H14725">
        <v>1</v>
      </c>
      <c r="I14725">
        <v>1</v>
      </c>
      <c r="J14725">
        <v>5</v>
      </c>
      <c r="K14725" s="194">
        <v>5</v>
      </c>
      <c r="L14725" t="s">
        <v>1100</v>
      </c>
      <c r="M14725" t="s">
        <v>1100</v>
      </c>
      <c r="N14725">
        <v>102</v>
      </c>
      <c r="O14725" t="s">
        <v>7876</v>
      </c>
      <c r="P14725" t="s">
        <v>18452</v>
      </c>
      <c r="Q14725">
        <v>0.10199999999999999</v>
      </c>
      <c r="R14725" s="117" t="s">
        <v>14648</v>
      </c>
      <c r="S14725" s="117" t="s">
        <v>14589</v>
      </c>
      <c r="T14725" t="s">
        <v>12136</v>
      </c>
      <c r="U14725" t="s">
        <v>10772</v>
      </c>
    </row>
    <row r="14726" spans="1:21">
      <c r="A14726" s="117" t="s">
        <v>6507</v>
      </c>
      <c r="B14726" t="s">
        <v>14590</v>
      </c>
      <c r="C14726" t="s">
        <v>14590</v>
      </c>
      <c r="D14726">
        <v>26</v>
      </c>
      <c r="E14726">
        <v>20</v>
      </c>
      <c r="F14726">
        <v>26</v>
      </c>
      <c r="G14726">
        <v>20</v>
      </c>
      <c r="H14726">
        <v>1</v>
      </c>
      <c r="I14726">
        <v>1</v>
      </c>
      <c r="J14726">
        <v>100</v>
      </c>
      <c r="K14726" s="194">
        <v>100</v>
      </c>
      <c r="L14726" t="s">
        <v>1100</v>
      </c>
      <c r="M14726" t="s">
        <v>1100</v>
      </c>
      <c r="N14726">
        <v>194</v>
      </c>
      <c r="O14726" t="s">
        <v>7876</v>
      </c>
      <c r="P14726" t="s">
        <v>10088</v>
      </c>
      <c r="Q14726">
        <v>0.19400000000000001</v>
      </c>
      <c r="R14726" s="117" t="s">
        <v>14595</v>
      </c>
      <c r="S14726" s="117" t="s">
        <v>14596</v>
      </c>
      <c r="T14726" t="s">
        <v>17448</v>
      </c>
      <c r="U14726" t="s">
        <v>10772</v>
      </c>
    </row>
    <row r="14727" spans="1:21">
      <c r="A14727" s="117" t="s">
        <v>6508</v>
      </c>
      <c r="B14727" t="s">
        <v>14590</v>
      </c>
      <c r="C14727" t="s">
        <v>14590</v>
      </c>
      <c r="D14727">
        <v>28</v>
      </c>
      <c r="E14727">
        <v>22</v>
      </c>
      <c r="F14727">
        <v>28</v>
      </c>
      <c r="G14727">
        <v>22</v>
      </c>
      <c r="H14727">
        <v>1</v>
      </c>
      <c r="I14727">
        <v>1</v>
      </c>
      <c r="J14727">
        <v>32</v>
      </c>
      <c r="K14727" s="194">
        <v>32</v>
      </c>
      <c r="L14727" t="s">
        <v>1100</v>
      </c>
      <c r="M14727" t="s">
        <v>1100</v>
      </c>
      <c r="N14727">
        <v>210</v>
      </c>
      <c r="O14727" t="s">
        <v>7876</v>
      </c>
      <c r="P14727" t="s">
        <v>10089</v>
      </c>
      <c r="Q14727">
        <v>0.21</v>
      </c>
      <c r="R14727" s="117" t="s">
        <v>14648</v>
      </c>
      <c r="S14727" s="117" t="s">
        <v>14589</v>
      </c>
      <c r="T14727" t="s">
        <v>12136</v>
      </c>
      <c r="U14727" t="s">
        <v>10772</v>
      </c>
    </row>
    <row r="14728" spans="1:21">
      <c r="A14728" s="117" t="s">
        <v>21989</v>
      </c>
      <c r="B14728" t="s">
        <v>14590</v>
      </c>
      <c r="C14728" t="s">
        <v>14590</v>
      </c>
      <c r="D14728">
        <v>49</v>
      </c>
      <c r="E14728">
        <v>43</v>
      </c>
      <c r="F14728">
        <v>49</v>
      </c>
      <c r="G14728">
        <v>43</v>
      </c>
      <c r="H14728">
        <v>1</v>
      </c>
      <c r="I14728">
        <v>1</v>
      </c>
      <c r="J14728">
        <v>999999</v>
      </c>
      <c r="K14728" s="194">
        <v>999999</v>
      </c>
      <c r="L14728" t="s">
        <v>1100</v>
      </c>
      <c r="M14728" t="s">
        <v>1100</v>
      </c>
      <c r="N14728">
        <v>197</v>
      </c>
      <c r="O14728" t="s">
        <v>7876</v>
      </c>
      <c r="P14728" t="s">
        <v>10089</v>
      </c>
      <c r="Q14728">
        <v>0.19700000000000001</v>
      </c>
      <c r="R14728" s="117" t="s">
        <v>14594</v>
      </c>
      <c r="S14728" s="117" t="s">
        <v>14589</v>
      </c>
      <c r="T14728" t="s">
        <v>12136</v>
      </c>
      <c r="U14728" t="s">
        <v>10772</v>
      </c>
    </row>
    <row r="14729" spans="1:21">
      <c r="A14729" s="117" t="s">
        <v>6509</v>
      </c>
      <c r="B14729" t="s">
        <v>14590</v>
      </c>
      <c r="C14729" t="s">
        <v>14590</v>
      </c>
      <c r="D14729">
        <v>28</v>
      </c>
      <c r="E14729">
        <v>22</v>
      </c>
      <c r="F14729">
        <v>28</v>
      </c>
      <c r="G14729">
        <v>22</v>
      </c>
      <c r="H14729">
        <v>1</v>
      </c>
      <c r="I14729">
        <v>1</v>
      </c>
      <c r="J14729">
        <v>29</v>
      </c>
      <c r="K14729" s="194">
        <v>29</v>
      </c>
      <c r="L14729" t="s">
        <v>1100</v>
      </c>
      <c r="M14729" t="s">
        <v>1100</v>
      </c>
      <c r="N14729">
        <v>150</v>
      </c>
      <c r="O14729" t="s">
        <v>7876</v>
      </c>
      <c r="P14729" t="s">
        <v>10083</v>
      </c>
      <c r="Q14729">
        <v>0.15</v>
      </c>
      <c r="R14729" s="117" t="s">
        <v>14648</v>
      </c>
      <c r="S14729" s="117" t="s">
        <v>14589</v>
      </c>
      <c r="T14729" t="s">
        <v>12136</v>
      </c>
      <c r="U14729" t="s">
        <v>10772</v>
      </c>
    </row>
    <row r="14730" spans="1:21">
      <c r="A14730" s="117" t="s">
        <v>6510</v>
      </c>
      <c r="B14730" t="s">
        <v>14590</v>
      </c>
      <c r="C14730" t="s">
        <v>14590</v>
      </c>
      <c r="D14730">
        <v>26</v>
      </c>
      <c r="E14730">
        <v>20</v>
      </c>
      <c r="F14730">
        <v>26</v>
      </c>
      <c r="G14730">
        <v>20</v>
      </c>
      <c r="H14730">
        <v>1</v>
      </c>
      <c r="I14730">
        <v>1</v>
      </c>
      <c r="J14730">
        <v>20</v>
      </c>
      <c r="K14730" s="194">
        <v>20</v>
      </c>
      <c r="L14730" t="s">
        <v>1100</v>
      </c>
      <c r="M14730" t="s">
        <v>1100</v>
      </c>
      <c r="N14730">
        <v>162</v>
      </c>
      <c r="O14730" t="s">
        <v>7876</v>
      </c>
      <c r="P14730" t="s">
        <v>16156</v>
      </c>
      <c r="Q14730">
        <v>0.16200000000000001</v>
      </c>
      <c r="R14730" s="117" t="s">
        <v>14595</v>
      </c>
      <c r="S14730" s="117" t="s">
        <v>14596</v>
      </c>
      <c r="T14730" t="s">
        <v>17448</v>
      </c>
      <c r="U14730" t="s">
        <v>10772</v>
      </c>
    </row>
    <row r="14731" spans="1:21">
      <c r="A14731" s="117" t="s">
        <v>6511</v>
      </c>
      <c r="B14731" t="s">
        <v>14590</v>
      </c>
      <c r="C14731" t="s">
        <v>14590</v>
      </c>
      <c r="D14731">
        <v>28</v>
      </c>
      <c r="E14731">
        <v>22</v>
      </c>
      <c r="F14731">
        <v>28</v>
      </c>
      <c r="G14731">
        <v>22</v>
      </c>
      <c r="H14731">
        <v>1</v>
      </c>
      <c r="I14731">
        <v>1</v>
      </c>
      <c r="J14731">
        <v>10</v>
      </c>
      <c r="K14731" s="194">
        <v>10</v>
      </c>
      <c r="L14731" t="s">
        <v>1100</v>
      </c>
      <c r="M14731" t="s">
        <v>1100</v>
      </c>
      <c r="N14731">
        <v>161</v>
      </c>
      <c r="O14731" t="s">
        <v>7876</v>
      </c>
      <c r="P14731" t="s">
        <v>10089</v>
      </c>
      <c r="Q14731">
        <v>0.161</v>
      </c>
      <c r="R14731" s="117" t="s">
        <v>14648</v>
      </c>
      <c r="S14731" s="117" t="s">
        <v>14589</v>
      </c>
      <c r="T14731" t="s">
        <v>12136</v>
      </c>
      <c r="U14731" t="s">
        <v>10772</v>
      </c>
    </row>
    <row r="14732" spans="1:21">
      <c r="A14732" s="117" t="s">
        <v>6512</v>
      </c>
      <c r="B14732" t="s">
        <v>14590</v>
      </c>
      <c r="C14732" t="s">
        <v>14590</v>
      </c>
      <c r="D14732">
        <v>26</v>
      </c>
      <c r="E14732">
        <v>20</v>
      </c>
      <c r="F14732">
        <v>26</v>
      </c>
      <c r="G14732">
        <v>20</v>
      </c>
      <c r="H14732">
        <v>1</v>
      </c>
      <c r="I14732">
        <v>1</v>
      </c>
      <c r="J14732">
        <v>4</v>
      </c>
      <c r="K14732" s="194">
        <v>4</v>
      </c>
      <c r="L14732" t="s">
        <v>1079</v>
      </c>
      <c r="M14732" t="s">
        <v>1079</v>
      </c>
      <c r="N14732">
        <v>135</v>
      </c>
      <c r="O14732" t="s">
        <v>7876</v>
      </c>
      <c r="P14732" t="s">
        <v>10090</v>
      </c>
      <c r="Q14732">
        <v>0.13500000000000001</v>
      </c>
      <c r="R14732" s="117" t="s">
        <v>14595</v>
      </c>
      <c r="S14732" s="117" t="s">
        <v>14596</v>
      </c>
      <c r="T14732" t="s">
        <v>17448</v>
      </c>
      <c r="U14732" t="s">
        <v>10772</v>
      </c>
    </row>
    <row r="14733" spans="1:21">
      <c r="A14733" s="117" t="s">
        <v>6513</v>
      </c>
      <c r="B14733" t="s">
        <v>14590</v>
      </c>
      <c r="C14733" t="s">
        <v>14590</v>
      </c>
      <c r="D14733">
        <v>26</v>
      </c>
      <c r="E14733">
        <v>20</v>
      </c>
      <c r="F14733">
        <v>26</v>
      </c>
      <c r="G14733">
        <v>20</v>
      </c>
      <c r="H14733">
        <v>1</v>
      </c>
      <c r="I14733">
        <v>1</v>
      </c>
      <c r="J14733">
        <v>13</v>
      </c>
      <c r="K14733" s="194">
        <v>13</v>
      </c>
      <c r="L14733" t="s">
        <v>1079</v>
      </c>
      <c r="M14733" t="s">
        <v>1079</v>
      </c>
      <c r="N14733">
        <v>183</v>
      </c>
      <c r="O14733" t="s">
        <v>7876</v>
      </c>
      <c r="P14733" t="s">
        <v>10086</v>
      </c>
      <c r="Q14733">
        <v>0.183</v>
      </c>
      <c r="R14733" s="117" t="s">
        <v>14595</v>
      </c>
      <c r="S14733" s="117" t="s">
        <v>14596</v>
      </c>
      <c r="T14733" t="s">
        <v>17448</v>
      </c>
      <c r="U14733" t="s">
        <v>10772</v>
      </c>
    </row>
    <row r="14734" spans="1:21">
      <c r="A14734" s="117" t="s">
        <v>19205</v>
      </c>
      <c r="B14734" t="s">
        <v>14590</v>
      </c>
      <c r="C14734" t="s">
        <v>14590</v>
      </c>
      <c r="D14734">
        <v>26</v>
      </c>
      <c r="E14734">
        <v>20</v>
      </c>
      <c r="F14734">
        <v>26</v>
      </c>
      <c r="G14734">
        <v>20</v>
      </c>
      <c r="H14734">
        <v>1</v>
      </c>
      <c r="I14734">
        <v>1</v>
      </c>
      <c r="J14734">
        <v>60</v>
      </c>
      <c r="K14734" s="194">
        <v>60</v>
      </c>
      <c r="L14734" t="s">
        <v>1079</v>
      </c>
      <c r="M14734" t="s">
        <v>1079</v>
      </c>
      <c r="N14734">
        <v>173.9</v>
      </c>
      <c r="O14734" t="s">
        <v>7876</v>
      </c>
      <c r="P14734" t="s">
        <v>10086</v>
      </c>
      <c r="Q14734">
        <v>0.1739</v>
      </c>
      <c r="R14734" s="117" t="s">
        <v>14595</v>
      </c>
      <c r="S14734" s="117" t="s">
        <v>14596</v>
      </c>
      <c r="T14734" t="s">
        <v>17448</v>
      </c>
      <c r="U14734" t="s">
        <v>10772</v>
      </c>
    </row>
    <row r="14735" spans="1:21">
      <c r="A14735" s="117" t="s">
        <v>6514</v>
      </c>
      <c r="B14735" t="s">
        <v>14590</v>
      </c>
      <c r="C14735" t="s">
        <v>14590</v>
      </c>
      <c r="D14735">
        <v>25</v>
      </c>
      <c r="E14735">
        <v>19</v>
      </c>
      <c r="F14735">
        <v>25</v>
      </c>
      <c r="G14735">
        <v>19</v>
      </c>
      <c r="H14735">
        <v>1</v>
      </c>
      <c r="I14735">
        <v>1</v>
      </c>
      <c r="J14735">
        <v>15</v>
      </c>
      <c r="K14735" s="194">
        <v>15</v>
      </c>
      <c r="L14735" t="s">
        <v>1079</v>
      </c>
      <c r="M14735" t="s">
        <v>1079</v>
      </c>
      <c r="N14735">
        <v>171</v>
      </c>
      <c r="O14735" t="s">
        <v>7876</v>
      </c>
      <c r="P14735" t="s">
        <v>10086</v>
      </c>
      <c r="Q14735">
        <v>0.17100000000000001</v>
      </c>
      <c r="R14735" s="117" t="s">
        <v>14594</v>
      </c>
      <c r="S14735" s="117" t="s">
        <v>14589</v>
      </c>
      <c r="T14735" t="s">
        <v>12136</v>
      </c>
      <c r="U14735" t="s">
        <v>10772</v>
      </c>
    </row>
    <row r="14736" spans="1:21">
      <c r="A14736" s="117" t="s">
        <v>19206</v>
      </c>
      <c r="B14736" t="s">
        <v>14590</v>
      </c>
      <c r="C14736" t="s">
        <v>14590</v>
      </c>
      <c r="D14736">
        <v>25</v>
      </c>
      <c r="E14736">
        <v>19</v>
      </c>
      <c r="F14736">
        <v>25</v>
      </c>
      <c r="G14736">
        <v>19</v>
      </c>
      <c r="H14736">
        <v>1</v>
      </c>
      <c r="I14736">
        <v>1</v>
      </c>
      <c r="J14736">
        <v>9</v>
      </c>
      <c r="K14736" s="194">
        <v>9</v>
      </c>
      <c r="L14736" t="s">
        <v>1079</v>
      </c>
      <c r="M14736" t="s">
        <v>1079</v>
      </c>
      <c r="N14736">
        <v>180</v>
      </c>
      <c r="O14736" t="s">
        <v>7876</v>
      </c>
      <c r="P14736" t="s">
        <v>10086</v>
      </c>
      <c r="Q14736">
        <v>0.18</v>
      </c>
      <c r="R14736" s="117" t="s">
        <v>14594</v>
      </c>
      <c r="S14736" s="117" t="s">
        <v>14589</v>
      </c>
      <c r="T14736" t="s">
        <v>12136</v>
      </c>
      <c r="U14736" t="s">
        <v>10772</v>
      </c>
    </row>
    <row r="14737" spans="1:21">
      <c r="A14737" s="117" t="s">
        <v>6515</v>
      </c>
      <c r="B14737" t="s">
        <v>14590</v>
      </c>
      <c r="C14737" t="s">
        <v>14590</v>
      </c>
      <c r="D14737">
        <v>26</v>
      </c>
      <c r="E14737">
        <v>20</v>
      </c>
      <c r="F14737">
        <v>26</v>
      </c>
      <c r="G14737">
        <v>20</v>
      </c>
      <c r="H14737">
        <v>1</v>
      </c>
      <c r="I14737">
        <v>1</v>
      </c>
      <c r="J14737">
        <v>5</v>
      </c>
      <c r="K14737" s="194">
        <v>5</v>
      </c>
      <c r="L14737" t="s">
        <v>1079</v>
      </c>
      <c r="M14737" t="s">
        <v>1079</v>
      </c>
      <c r="N14737">
        <v>187</v>
      </c>
      <c r="O14737" t="s">
        <v>7876</v>
      </c>
      <c r="P14737" t="s">
        <v>10086</v>
      </c>
      <c r="Q14737">
        <v>0.187</v>
      </c>
      <c r="R14737" s="117" t="s">
        <v>14595</v>
      </c>
      <c r="S14737" s="117" t="s">
        <v>14596</v>
      </c>
      <c r="T14737" t="s">
        <v>17448</v>
      </c>
      <c r="U14737" t="s">
        <v>10772</v>
      </c>
    </row>
    <row r="14738" spans="1:21">
      <c r="A14738" s="117" t="s">
        <v>6516</v>
      </c>
      <c r="B14738" t="s">
        <v>14590</v>
      </c>
      <c r="C14738" t="s">
        <v>14590</v>
      </c>
      <c r="D14738">
        <v>26</v>
      </c>
      <c r="E14738">
        <v>20</v>
      </c>
      <c r="F14738">
        <v>26</v>
      </c>
      <c r="G14738">
        <v>20</v>
      </c>
      <c r="H14738">
        <v>1</v>
      </c>
      <c r="I14738">
        <v>1</v>
      </c>
      <c r="J14738">
        <v>5</v>
      </c>
      <c r="K14738" s="194">
        <v>5</v>
      </c>
      <c r="L14738" t="s">
        <v>1100</v>
      </c>
      <c r="M14738" t="s">
        <v>1100</v>
      </c>
      <c r="N14738">
        <v>146</v>
      </c>
      <c r="O14738" t="s">
        <v>7876</v>
      </c>
      <c r="P14738" t="s">
        <v>18453</v>
      </c>
      <c r="Q14738">
        <v>0.14599999999999999</v>
      </c>
      <c r="R14738" s="117" t="s">
        <v>14595</v>
      </c>
      <c r="S14738" s="117" t="s">
        <v>14596</v>
      </c>
      <c r="T14738" t="s">
        <v>17448</v>
      </c>
      <c r="U14738" t="s">
        <v>10772</v>
      </c>
    </row>
    <row r="14739" spans="1:21">
      <c r="A14739" s="117" t="s">
        <v>6517</v>
      </c>
      <c r="B14739" t="s">
        <v>14590</v>
      </c>
      <c r="C14739" t="s">
        <v>14590</v>
      </c>
      <c r="D14739">
        <v>28</v>
      </c>
      <c r="E14739">
        <v>22</v>
      </c>
      <c r="F14739">
        <v>28</v>
      </c>
      <c r="G14739">
        <v>22</v>
      </c>
      <c r="H14739">
        <v>1</v>
      </c>
      <c r="I14739">
        <v>1</v>
      </c>
      <c r="J14739">
        <v>66</v>
      </c>
      <c r="K14739" s="194">
        <v>66</v>
      </c>
      <c r="L14739" t="s">
        <v>1100</v>
      </c>
      <c r="M14739" t="s">
        <v>1100</v>
      </c>
      <c r="N14739">
        <v>150</v>
      </c>
      <c r="O14739" t="s">
        <v>7876</v>
      </c>
      <c r="P14739" t="s">
        <v>13977</v>
      </c>
      <c r="Q14739">
        <v>0.15</v>
      </c>
      <c r="R14739" s="117" t="s">
        <v>14648</v>
      </c>
      <c r="S14739" s="117" t="s">
        <v>14589</v>
      </c>
      <c r="T14739" t="s">
        <v>12136</v>
      </c>
      <c r="U14739" t="s">
        <v>10772</v>
      </c>
    </row>
    <row r="14740" spans="1:21">
      <c r="A14740" s="117" t="s">
        <v>23253</v>
      </c>
      <c r="B14740" t="s">
        <v>14590</v>
      </c>
      <c r="C14740" t="s">
        <v>14590</v>
      </c>
      <c r="D14740">
        <v>26</v>
      </c>
      <c r="E14740">
        <v>20</v>
      </c>
      <c r="F14740">
        <v>26</v>
      </c>
      <c r="G14740">
        <v>20</v>
      </c>
      <c r="H14740">
        <v>1</v>
      </c>
      <c r="I14740">
        <v>1</v>
      </c>
      <c r="J14740">
        <v>2</v>
      </c>
      <c r="K14740" s="194">
        <v>2</v>
      </c>
      <c r="L14740" t="s">
        <v>1079</v>
      </c>
      <c r="M14740" t="s">
        <v>1079</v>
      </c>
      <c r="N14740">
        <v>288</v>
      </c>
      <c r="O14740" t="s">
        <v>7876</v>
      </c>
      <c r="P14740" t="s">
        <v>23254</v>
      </c>
      <c r="Q14740">
        <v>0.28799999999999998</v>
      </c>
      <c r="R14740" s="117" t="s">
        <v>14595</v>
      </c>
      <c r="S14740" s="117" t="s">
        <v>14596</v>
      </c>
      <c r="T14740" t="s">
        <v>17448</v>
      </c>
      <c r="U14740" t="s">
        <v>10772</v>
      </c>
    </row>
    <row r="14741" spans="1:21">
      <c r="A14741" s="117" t="s">
        <v>6518</v>
      </c>
      <c r="B14741" t="s">
        <v>14590</v>
      </c>
      <c r="C14741" t="s">
        <v>14590</v>
      </c>
      <c r="D14741">
        <v>26</v>
      </c>
      <c r="E14741">
        <v>20</v>
      </c>
      <c r="F14741">
        <v>26</v>
      </c>
      <c r="G14741">
        <v>20</v>
      </c>
      <c r="H14741">
        <v>1</v>
      </c>
      <c r="I14741">
        <v>1</v>
      </c>
      <c r="J14741">
        <v>12</v>
      </c>
      <c r="K14741" s="194">
        <v>12</v>
      </c>
      <c r="L14741" t="s">
        <v>1084</v>
      </c>
      <c r="M14741" t="s">
        <v>1084</v>
      </c>
      <c r="N14741">
        <v>35</v>
      </c>
      <c r="O14741" t="s">
        <v>7876</v>
      </c>
      <c r="P14741" t="s">
        <v>10092</v>
      </c>
      <c r="Q14741">
        <v>3.5000000000000003E-2</v>
      </c>
      <c r="R14741" s="117" t="s">
        <v>14595</v>
      </c>
      <c r="S14741" s="117" t="s">
        <v>14596</v>
      </c>
      <c r="T14741" t="s">
        <v>17448</v>
      </c>
      <c r="U14741" t="s">
        <v>10772</v>
      </c>
    </row>
    <row r="14742" spans="1:21">
      <c r="A14742" s="117" t="s">
        <v>6519</v>
      </c>
      <c r="B14742" t="s">
        <v>14590</v>
      </c>
      <c r="C14742" t="s">
        <v>14590</v>
      </c>
      <c r="D14742">
        <v>26</v>
      </c>
      <c r="E14742">
        <v>20</v>
      </c>
      <c r="F14742">
        <v>26</v>
      </c>
      <c r="G14742">
        <v>20</v>
      </c>
      <c r="H14742">
        <v>1</v>
      </c>
      <c r="I14742">
        <v>1</v>
      </c>
      <c r="J14742">
        <v>15</v>
      </c>
      <c r="K14742" s="194">
        <v>15</v>
      </c>
      <c r="L14742" t="s">
        <v>1084</v>
      </c>
      <c r="M14742" t="s">
        <v>1084</v>
      </c>
      <c r="N14742">
        <v>47</v>
      </c>
      <c r="O14742" t="s">
        <v>7876</v>
      </c>
      <c r="P14742" t="s">
        <v>10093</v>
      </c>
      <c r="Q14742">
        <v>4.7E-2</v>
      </c>
      <c r="R14742" s="117" t="s">
        <v>14595</v>
      </c>
      <c r="S14742" s="117" t="s">
        <v>14596</v>
      </c>
      <c r="T14742" t="s">
        <v>17448</v>
      </c>
      <c r="U14742" t="s">
        <v>10772</v>
      </c>
    </row>
    <row r="14743" spans="1:21">
      <c r="A14743" s="117" t="s">
        <v>6520</v>
      </c>
      <c r="B14743" t="s">
        <v>14590</v>
      </c>
      <c r="C14743" t="s">
        <v>14590</v>
      </c>
      <c r="D14743">
        <v>26</v>
      </c>
      <c r="E14743">
        <v>20</v>
      </c>
      <c r="F14743">
        <v>26</v>
      </c>
      <c r="G14743">
        <v>20</v>
      </c>
      <c r="H14743">
        <v>1</v>
      </c>
      <c r="I14743">
        <v>1</v>
      </c>
      <c r="J14743">
        <v>42</v>
      </c>
      <c r="K14743" s="194">
        <v>42</v>
      </c>
      <c r="L14743" t="s">
        <v>1079</v>
      </c>
      <c r="M14743" t="s">
        <v>1079</v>
      </c>
      <c r="N14743">
        <v>114</v>
      </c>
      <c r="O14743" t="s">
        <v>7876</v>
      </c>
      <c r="P14743" t="s">
        <v>10086</v>
      </c>
      <c r="Q14743">
        <v>0.114</v>
      </c>
      <c r="R14743" s="117" t="s">
        <v>14595</v>
      </c>
      <c r="S14743" s="117" t="s">
        <v>14596</v>
      </c>
      <c r="T14743" t="s">
        <v>17448</v>
      </c>
      <c r="U14743" t="s">
        <v>10772</v>
      </c>
    </row>
    <row r="14744" spans="1:21">
      <c r="A14744" s="117" t="s">
        <v>6521</v>
      </c>
      <c r="B14744" t="s">
        <v>14590</v>
      </c>
      <c r="C14744" t="s">
        <v>14590</v>
      </c>
      <c r="D14744">
        <v>26</v>
      </c>
      <c r="E14744">
        <v>20</v>
      </c>
      <c r="F14744">
        <v>26</v>
      </c>
      <c r="G14744">
        <v>20</v>
      </c>
      <c r="H14744">
        <v>1</v>
      </c>
      <c r="I14744">
        <v>1</v>
      </c>
      <c r="J14744">
        <v>17</v>
      </c>
      <c r="K14744" s="194">
        <v>17</v>
      </c>
      <c r="L14744" t="s">
        <v>1079</v>
      </c>
      <c r="M14744" t="s">
        <v>1079</v>
      </c>
      <c r="N14744">
        <v>126</v>
      </c>
      <c r="O14744" t="s">
        <v>7876</v>
      </c>
      <c r="P14744" t="s">
        <v>10086</v>
      </c>
      <c r="Q14744">
        <v>0.126</v>
      </c>
      <c r="R14744" s="117" t="s">
        <v>14595</v>
      </c>
      <c r="S14744" s="117" t="s">
        <v>14596</v>
      </c>
      <c r="T14744" t="s">
        <v>17448</v>
      </c>
      <c r="U14744" t="s">
        <v>10772</v>
      </c>
    </row>
    <row r="14745" spans="1:21">
      <c r="A14745" s="117" t="s">
        <v>6522</v>
      </c>
      <c r="B14745" t="s">
        <v>14590</v>
      </c>
      <c r="C14745" t="s">
        <v>14590</v>
      </c>
      <c r="D14745">
        <v>26</v>
      </c>
      <c r="E14745">
        <v>20</v>
      </c>
      <c r="F14745">
        <v>26</v>
      </c>
      <c r="G14745">
        <v>20</v>
      </c>
      <c r="H14745">
        <v>1</v>
      </c>
      <c r="I14745">
        <v>1</v>
      </c>
      <c r="J14745">
        <v>9</v>
      </c>
      <c r="K14745" s="194">
        <v>9</v>
      </c>
      <c r="L14745" t="s">
        <v>1079</v>
      </c>
      <c r="M14745" t="s">
        <v>1079</v>
      </c>
      <c r="N14745">
        <v>134</v>
      </c>
      <c r="O14745" t="s">
        <v>7876</v>
      </c>
      <c r="P14745" t="s">
        <v>10094</v>
      </c>
      <c r="Q14745">
        <v>0.13400000000000001</v>
      </c>
      <c r="R14745" s="117" t="s">
        <v>14595</v>
      </c>
      <c r="S14745" s="117" t="s">
        <v>14596</v>
      </c>
      <c r="T14745" t="s">
        <v>17448</v>
      </c>
      <c r="U14745" t="s">
        <v>10772</v>
      </c>
    </row>
    <row r="14746" spans="1:21">
      <c r="A14746" s="117" t="s">
        <v>6523</v>
      </c>
      <c r="B14746" t="s">
        <v>14590</v>
      </c>
      <c r="C14746" t="s">
        <v>14590</v>
      </c>
      <c r="D14746">
        <v>26</v>
      </c>
      <c r="E14746">
        <v>20</v>
      </c>
      <c r="F14746">
        <v>26</v>
      </c>
      <c r="G14746">
        <v>20</v>
      </c>
      <c r="H14746">
        <v>1</v>
      </c>
      <c r="I14746">
        <v>1</v>
      </c>
      <c r="J14746">
        <v>6</v>
      </c>
      <c r="K14746" s="194">
        <v>6</v>
      </c>
      <c r="L14746" t="s">
        <v>1083</v>
      </c>
      <c r="M14746" t="s">
        <v>1083</v>
      </c>
      <c r="N14746">
        <v>307</v>
      </c>
      <c r="O14746" t="s">
        <v>7876</v>
      </c>
      <c r="P14746" t="s">
        <v>10095</v>
      </c>
      <c r="Q14746">
        <v>0.307</v>
      </c>
      <c r="R14746" s="117" t="s">
        <v>14595</v>
      </c>
      <c r="S14746" s="117" t="s">
        <v>14596</v>
      </c>
      <c r="T14746" t="s">
        <v>17448</v>
      </c>
      <c r="U14746" t="s">
        <v>10772</v>
      </c>
    </row>
    <row r="14747" spans="1:21">
      <c r="A14747" s="117" t="s">
        <v>6524</v>
      </c>
      <c r="B14747" t="s">
        <v>14590</v>
      </c>
      <c r="C14747" t="s">
        <v>14590</v>
      </c>
      <c r="D14747">
        <v>26</v>
      </c>
      <c r="E14747">
        <v>20</v>
      </c>
      <c r="F14747">
        <v>26</v>
      </c>
      <c r="G14747">
        <v>20</v>
      </c>
      <c r="H14747">
        <v>1</v>
      </c>
      <c r="I14747">
        <v>1</v>
      </c>
      <c r="J14747">
        <v>40</v>
      </c>
      <c r="K14747" s="194">
        <v>40</v>
      </c>
      <c r="L14747" t="s">
        <v>1079</v>
      </c>
      <c r="M14747" t="s">
        <v>1079</v>
      </c>
      <c r="N14747">
        <v>148</v>
      </c>
      <c r="O14747" t="s">
        <v>7876</v>
      </c>
      <c r="P14747" t="s">
        <v>10096</v>
      </c>
      <c r="Q14747">
        <v>0.14799999999999999</v>
      </c>
      <c r="R14747" s="117" t="s">
        <v>14595</v>
      </c>
      <c r="S14747" s="117" t="s">
        <v>14596</v>
      </c>
      <c r="T14747" t="s">
        <v>17448</v>
      </c>
      <c r="U14747" t="s">
        <v>10772</v>
      </c>
    </row>
    <row r="14748" spans="1:21">
      <c r="A14748" s="117" t="s">
        <v>6525</v>
      </c>
      <c r="B14748" t="s">
        <v>14590</v>
      </c>
      <c r="C14748" t="s">
        <v>14590</v>
      </c>
      <c r="D14748">
        <v>26</v>
      </c>
      <c r="E14748">
        <v>20</v>
      </c>
      <c r="F14748">
        <v>26</v>
      </c>
      <c r="G14748">
        <v>20</v>
      </c>
      <c r="H14748">
        <v>1</v>
      </c>
      <c r="I14748">
        <v>1</v>
      </c>
      <c r="J14748">
        <v>37</v>
      </c>
      <c r="K14748" s="194">
        <v>37</v>
      </c>
      <c r="L14748" t="s">
        <v>1079</v>
      </c>
      <c r="M14748" t="s">
        <v>1079</v>
      </c>
      <c r="N14748">
        <v>21</v>
      </c>
      <c r="O14748" t="s">
        <v>7876</v>
      </c>
      <c r="P14748" t="s">
        <v>10086</v>
      </c>
      <c r="Q14748">
        <v>2.1000000000000001E-2</v>
      </c>
      <c r="R14748" s="117" t="s">
        <v>14595</v>
      </c>
      <c r="S14748" s="117" t="s">
        <v>14596</v>
      </c>
      <c r="T14748" t="s">
        <v>17448</v>
      </c>
      <c r="U14748" t="s">
        <v>10772</v>
      </c>
    </row>
    <row r="14749" spans="1:21">
      <c r="A14749" s="117" t="s">
        <v>6526</v>
      </c>
      <c r="B14749" t="s">
        <v>14590</v>
      </c>
      <c r="C14749" t="s">
        <v>14590</v>
      </c>
      <c r="D14749">
        <v>26</v>
      </c>
      <c r="E14749">
        <v>20</v>
      </c>
      <c r="F14749">
        <v>26</v>
      </c>
      <c r="G14749">
        <v>20</v>
      </c>
      <c r="H14749">
        <v>1</v>
      </c>
      <c r="I14749">
        <v>1</v>
      </c>
      <c r="J14749">
        <v>18</v>
      </c>
      <c r="K14749" s="194">
        <v>18</v>
      </c>
      <c r="L14749" t="s">
        <v>1079</v>
      </c>
      <c r="M14749" t="s">
        <v>1079</v>
      </c>
      <c r="N14749">
        <v>12</v>
      </c>
      <c r="O14749" t="s">
        <v>7876</v>
      </c>
      <c r="P14749" t="s">
        <v>10098</v>
      </c>
      <c r="Q14749">
        <v>1.2E-2</v>
      </c>
      <c r="R14749" s="117" t="s">
        <v>14595</v>
      </c>
      <c r="S14749" s="117" t="s">
        <v>14596</v>
      </c>
      <c r="T14749" t="s">
        <v>17448</v>
      </c>
      <c r="U14749" t="s">
        <v>10772</v>
      </c>
    </row>
    <row r="14750" spans="1:21">
      <c r="A14750" s="117" t="s">
        <v>6527</v>
      </c>
      <c r="B14750" t="s">
        <v>14590</v>
      </c>
      <c r="C14750" t="s">
        <v>14590</v>
      </c>
      <c r="D14750">
        <v>26</v>
      </c>
      <c r="E14750">
        <v>20</v>
      </c>
      <c r="F14750">
        <v>26</v>
      </c>
      <c r="G14750">
        <v>20</v>
      </c>
      <c r="H14750">
        <v>1</v>
      </c>
      <c r="I14750">
        <v>1</v>
      </c>
      <c r="J14750">
        <v>4</v>
      </c>
      <c r="K14750" s="194">
        <v>4</v>
      </c>
      <c r="L14750" t="s">
        <v>1097</v>
      </c>
      <c r="M14750" t="s">
        <v>1097</v>
      </c>
      <c r="N14750">
        <v>906</v>
      </c>
      <c r="O14750" t="s">
        <v>7876</v>
      </c>
      <c r="P14750" t="s">
        <v>10099</v>
      </c>
      <c r="Q14750">
        <v>0.90600000000000003</v>
      </c>
      <c r="R14750" s="117" t="s">
        <v>14595</v>
      </c>
      <c r="S14750" s="117" t="s">
        <v>14596</v>
      </c>
      <c r="T14750" t="s">
        <v>17448</v>
      </c>
      <c r="U14750" t="s">
        <v>10772</v>
      </c>
    </row>
    <row r="14751" spans="1:21">
      <c r="A14751" s="117" t="s">
        <v>6528</v>
      </c>
      <c r="B14751" t="s">
        <v>14590</v>
      </c>
      <c r="C14751" t="s">
        <v>14590</v>
      </c>
      <c r="D14751">
        <v>26</v>
      </c>
      <c r="E14751">
        <v>20</v>
      </c>
      <c r="F14751">
        <v>26</v>
      </c>
      <c r="G14751">
        <v>20</v>
      </c>
      <c r="H14751">
        <v>1</v>
      </c>
      <c r="I14751">
        <v>1</v>
      </c>
      <c r="J14751">
        <v>45</v>
      </c>
      <c r="K14751" s="194">
        <v>45</v>
      </c>
      <c r="L14751" t="s">
        <v>1097</v>
      </c>
      <c r="M14751" t="s">
        <v>1097</v>
      </c>
      <c r="N14751">
        <v>284</v>
      </c>
      <c r="O14751" t="s">
        <v>7876</v>
      </c>
      <c r="P14751" t="s">
        <v>16157</v>
      </c>
      <c r="Q14751">
        <v>0.28399999999999997</v>
      </c>
      <c r="R14751" s="117" t="s">
        <v>14595</v>
      </c>
      <c r="S14751" s="117" t="s">
        <v>14596</v>
      </c>
      <c r="T14751" t="s">
        <v>17448</v>
      </c>
      <c r="U14751" t="s">
        <v>10772</v>
      </c>
    </row>
    <row r="14752" spans="1:21">
      <c r="A14752" s="117" t="s">
        <v>6529</v>
      </c>
      <c r="B14752" t="s">
        <v>14590</v>
      </c>
      <c r="C14752" t="s">
        <v>14590</v>
      </c>
      <c r="D14752">
        <v>26</v>
      </c>
      <c r="E14752">
        <v>20</v>
      </c>
      <c r="F14752">
        <v>26</v>
      </c>
      <c r="G14752">
        <v>20</v>
      </c>
      <c r="H14752">
        <v>1</v>
      </c>
      <c r="I14752">
        <v>1</v>
      </c>
      <c r="J14752">
        <v>50</v>
      </c>
      <c r="K14752" s="194">
        <v>50</v>
      </c>
      <c r="L14752" t="s">
        <v>1100</v>
      </c>
      <c r="M14752" t="s">
        <v>1100</v>
      </c>
      <c r="N14752">
        <v>38</v>
      </c>
      <c r="O14752" t="s">
        <v>7876</v>
      </c>
      <c r="P14752" t="s">
        <v>10100</v>
      </c>
      <c r="Q14752">
        <v>3.7999999999999999E-2</v>
      </c>
      <c r="R14752" s="117" t="s">
        <v>14595</v>
      </c>
      <c r="S14752" s="117" t="s">
        <v>14596</v>
      </c>
      <c r="T14752" t="s">
        <v>17448</v>
      </c>
      <c r="U14752" t="s">
        <v>10772</v>
      </c>
    </row>
    <row r="14753" spans="1:21">
      <c r="A14753" s="117" t="s">
        <v>6530</v>
      </c>
      <c r="B14753" t="s">
        <v>14590</v>
      </c>
      <c r="C14753" t="s">
        <v>14590</v>
      </c>
      <c r="D14753">
        <v>26</v>
      </c>
      <c r="E14753">
        <v>20</v>
      </c>
      <c r="F14753">
        <v>26</v>
      </c>
      <c r="G14753">
        <v>20</v>
      </c>
      <c r="H14753">
        <v>1</v>
      </c>
      <c r="I14753">
        <v>1</v>
      </c>
      <c r="J14753">
        <v>35</v>
      </c>
      <c r="K14753" s="194">
        <v>35</v>
      </c>
      <c r="L14753" t="s">
        <v>1079</v>
      </c>
      <c r="M14753" t="s">
        <v>1079</v>
      </c>
      <c r="N14753">
        <v>32</v>
      </c>
      <c r="O14753" t="s">
        <v>7876</v>
      </c>
      <c r="P14753" t="s">
        <v>16158</v>
      </c>
      <c r="Q14753">
        <v>3.2000000000000001E-2</v>
      </c>
      <c r="R14753" s="117" t="s">
        <v>14595</v>
      </c>
      <c r="S14753" s="117" t="s">
        <v>14596</v>
      </c>
      <c r="T14753" t="s">
        <v>17448</v>
      </c>
      <c r="U14753" t="s">
        <v>10772</v>
      </c>
    </row>
    <row r="14754" spans="1:21">
      <c r="A14754" s="117" t="s">
        <v>6531</v>
      </c>
      <c r="B14754" t="s">
        <v>14590</v>
      </c>
      <c r="C14754" t="s">
        <v>14590</v>
      </c>
      <c r="D14754">
        <v>26</v>
      </c>
      <c r="E14754">
        <v>20</v>
      </c>
      <c r="F14754">
        <v>26</v>
      </c>
      <c r="G14754">
        <v>20</v>
      </c>
      <c r="H14754">
        <v>1</v>
      </c>
      <c r="I14754">
        <v>1</v>
      </c>
      <c r="J14754">
        <v>62</v>
      </c>
      <c r="K14754" s="194">
        <v>62</v>
      </c>
      <c r="L14754" t="s">
        <v>1079</v>
      </c>
      <c r="M14754" t="s">
        <v>1079</v>
      </c>
      <c r="N14754">
        <v>31</v>
      </c>
      <c r="O14754" t="s">
        <v>7876</v>
      </c>
      <c r="P14754" t="s">
        <v>18454</v>
      </c>
      <c r="Q14754">
        <v>3.1E-2</v>
      </c>
      <c r="R14754" s="117" t="s">
        <v>14595</v>
      </c>
      <c r="S14754" s="117" t="s">
        <v>14596</v>
      </c>
      <c r="T14754" t="s">
        <v>17448</v>
      </c>
      <c r="U14754" t="s">
        <v>10772</v>
      </c>
    </row>
    <row r="14755" spans="1:21">
      <c r="A14755" s="117" t="s">
        <v>17032</v>
      </c>
      <c r="B14755" t="s">
        <v>14590</v>
      </c>
      <c r="C14755" t="s">
        <v>14590</v>
      </c>
      <c r="D14755">
        <v>21</v>
      </c>
      <c r="E14755">
        <v>15</v>
      </c>
      <c r="F14755">
        <v>21</v>
      </c>
      <c r="G14755">
        <v>15</v>
      </c>
      <c r="H14755">
        <v>1</v>
      </c>
      <c r="I14755">
        <v>1</v>
      </c>
      <c r="J14755">
        <v>0</v>
      </c>
      <c r="K14755" s="194">
        <v>0</v>
      </c>
      <c r="L14755" t="s">
        <v>1115</v>
      </c>
      <c r="M14755" t="s">
        <v>1115</v>
      </c>
      <c r="N14755">
        <v>1000</v>
      </c>
      <c r="O14755" t="s">
        <v>7876</v>
      </c>
      <c r="P14755" t="s">
        <v>7877</v>
      </c>
      <c r="Q14755">
        <v>1</v>
      </c>
      <c r="R14755" s="117" t="s">
        <v>14591</v>
      </c>
      <c r="S14755" s="117" t="s">
        <v>14592</v>
      </c>
      <c r="T14755" t="s">
        <v>12139</v>
      </c>
      <c r="U14755" t="s">
        <v>10772</v>
      </c>
    </row>
    <row r="14756" spans="1:21">
      <c r="A14756" s="117" t="s">
        <v>16159</v>
      </c>
      <c r="B14756" t="s">
        <v>14590</v>
      </c>
      <c r="C14756" t="s">
        <v>14590</v>
      </c>
      <c r="D14756">
        <v>17</v>
      </c>
      <c r="E14756">
        <v>11</v>
      </c>
      <c r="F14756">
        <v>21</v>
      </c>
      <c r="G14756">
        <v>15</v>
      </c>
      <c r="H14756">
        <v>1</v>
      </c>
      <c r="I14756">
        <v>1</v>
      </c>
      <c r="J14756">
        <v>7</v>
      </c>
      <c r="K14756" s="194">
        <v>7</v>
      </c>
      <c r="L14756" t="s">
        <v>1115</v>
      </c>
      <c r="M14756" t="s">
        <v>1115</v>
      </c>
      <c r="N14756">
        <v>130</v>
      </c>
      <c r="O14756" t="s">
        <v>7876</v>
      </c>
      <c r="P14756" t="s">
        <v>16160</v>
      </c>
      <c r="Q14756">
        <v>0.13</v>
      </c>
      <c r="R14756" s="117" t="s">
        <v>14591</v>
      </c>
      <c r="S14756" s="117" t="s">
        <v>14592</v>
      </c>
      <c r="T14756" t="s">
        <v>12139</v>
      </c>
      <c r="U14756" t="s">
        <v>10772</v>
      </c>
    </row>
    <row r="14757" spans="1:21">
      <c r="A14757" s="117" t="s">
        <v>16161</v>
      </c>
      <c r="B14757" t="s">
        <v>14590</v>
      </c>
      <c r="C14757" t="s">
        <v>14590</v>
      </c>
      <c r="D14757">
        <v>21</v>
      </c>
      <c r="E14757">
        <v>15</v>
      </c>
      <c r="F14757">
        <v>21</v>
      </c>
      <c r="G14757">
        <v>15</v>
      </c>
      <c r="H14757">
        <v>1</v>
      </c>
      <c r="I14757">
        <v>1</v>
      </c>
      <c r="J14757">
        <v>5</v>
      </c>
      <c r="K14757" s="194">
        <v>5</v>
      </c>
      <c r="L14757" t="s">
        <v>1115</v>
      </c>
      <c r="M14757" t="s">
        <v>1115</v>
      </c>
      <c r="N14757">
        <v>185</v>
      </c>
      <c r="O14757" t="s">
        <v>7876</v>
      </c>
      <c r="P14757" t="s">
        <v>16162</v>
      </c>
      <c r="Q14757">
        <v>0.185</v>
      </c>
      <c r="R14757" s="117" t="s">
        <v>14591</v>
      </c>
      <c r="S14757" s="117" t="s">
        <v>14592</v>
      </c>
      <c r="T14757" t="s">
        <v>12139</v>
      </c>
      <c r="U14757" t="s">
        <v>10772</v>
      </c>
    </row>
    <row r="14758" spans="1:21">
      <c r="A14758" s="117" t="s">
        <v>16163</v>
      </c>
      <c r="B14758" t="s">
        <v>14590</v>
      </c>
      <c r="C14758" t="s">
        <v>14590</v>
      </c>
      <c r="D14758">
        <v>17</v>
      </c>
      <c r="E14758">
        <v>11</v>
      </c>
      <c r="F14758">
        <v>21</v>
      </c>
      <c r="G14758">
        <v>15</v>
      </c>
      <c r="H14758">
        <v>1</v>
      </c>
      <c r="I14758">
        <v>1</v>
      </c>
      <c r="J14758">
        <v>5</v>
      </c>
      <c r="K14758" s="194">
        <v>5</v>
      </c>
      <c r="L14758" t="s">
        <v>1115</v>
      </c>
      <c r="M14758" t="s">
        <v>1115</v>
      </c>
      <c r="N14758">
        <v>140</v>
      </c>
      <c r="O14758" t="s">
        <v>7876</v>
      </c>
      <c r="P14758" t="s">
        <v>16160</v>
      </c>
      <c r="Q14758">
        <v>0.14000000000000001</v>
      </c>
      <c r="R14758" s="117" t="s">
        <v>14591</v>
      </c>
      <c r="S14758" s="117" t="s">
        <v>14592</v>
      </c>
      <c r="T14758" t="s">
        <v>12139</v>
      </c>
      <c r="U14758" t="s">
        <v>10772</v>
      </c>
    </row>
    <row r="14759" spans="1:21">
      <c r="A14759" s="117" t="s">
        <v>16164</v>
      </c>
      <c r="B14759" t="s">
        <v>14590</v>
      </c>
      <c r="C14759" t="s">
        <v>14590</v>
      </c>
      <c r="D14759">
        <v>21</v>
      </c>
      <c r="E14759">
        <v>15</v>
      </c>
      <c r="F14759">
        <v>21</v>
      </c>
      <c r="G14759">
        <v>15</v>
      </c>
      <c r="H14759">
        <v>1</v>
      </c>
      <c r="I14759">
        <v>1</v>
      </c>
      <c r="J14759">
        <v>5</v>
      </c>
      <c r="K14759" s="194">
        <v>5</v>
      </c>
      <c r="L14759" t="s">
        <v>1115</v>
      </c>
      <c r="M14759" t="s">
        <v>1115</v>
      </c>
      <c r="N14759">
        <v>195</v>
      </c>
      <c r="O14759" t="s">
        <v>7876</v>
      </c>
      <c r="P14759" t="s">
        <v>16162</v>
      </c>
      <c r="Q14759">
        <v>0.19500000000000001</v>
      </c>
      <c r="R14759" s="117" t="s">
        <v>14591</v>
      </c>
      <c r="S14759" s="117" t="s">
        <v>14592</v>
      </c>
      <c r="T14759" t="s">
        <v>12139</v>
      </c>
      <c r="U14759" t="s">
        <v>10772</v>
      </c>
    </row>
    <row r="14760" spans="1:21">
      <c r="A14760" s="117" t="s">
        <v>11585</v>
      </c>
      <c r="B14760" t="s">
        <v>14590</v>
      </c>
      <c r="C14760" t="s">
        <v>14590</v>
      </c>
      <c r="D14760">
        <v>56</v>
      </c>
      <c r="E14760">
        <v>50</v>
      </c>
      <c r="F14760">
        <v>56</v>
      </c>
      <c r="G14760">
        <v>50</v>
      </c>
      <c r="H14760">
        <v>1</v>
      </c>
      <c r="I14760">
        <v>1</v>
      </c>
      <c r="J14760">
        <v>0</v>
      </c>
      <c r="K14760" s="194">
        <v>0</v>
      </c>
      <c r="L14760" t="s">
        <v>1115</v>
      </c>
      <c r="M14760" t="s">
        <v>1115</v>
      </c>
      <c r="N14760">
        <v>2330</v>
      </c>
      <c r="O14760" t="s">
        <v>7876</v>
      </c>
      <c r="P14760" t="s">
        <v>11586</v>
      </c>
      <c r="Q14760">
        <v>2.33</v>
      </c>
      <c r="R14760" s="117" t="s">
        <v>14591</v>
      </c>
      <c r="S14760" s="117" t="s">
        <v>14592</v>
      </c>
      <c r="T14760" t="s">
        <v>12139</v>
      </c>
      <c r="U14760" t="s">
        <v>10772</v>
      </c>
    </row>
    <row r="14761" spans="1:21">
      <c r="A14761" s="117" t="s">
        <v>25838</v>
      </c>
      <c r="B14761" t="s">
        <v>14590</v>
      </c>
      <c r="C14761" t="s">
        <v>14590</v>
      </c>
      <c r="D14761">
        <v>38</v>
      </c>
      <c r="E14761">
        <v>32</v>
      </c>
      <c r="F14761">
        <v>38</v>
      </c>
      <c r="G14761">
        <v>32</v>
      </c>
      <c r="H14761">
        <v>1</v>
      </c>
      <c r="I14761">
        <v>1</v>
      </c>
      <c r="J14761">
        <v>999999</v>
      </c>
      <c r="K14761" s="194">
        <v>999999</v>
      </c>
      <c r="L14761" t="s">
        <v>1115</v>
      </c>
      <c r="M14761" t="s">
        <v>1115</v>
      </c>
      <c r="N14761">
        <v>110</v>
      </c>
      <c r="O14761" t="s">
        <v>7876</v>
      </c>
      <c r="P14761" t="s">
        <v>25839</v>
      </c>
      <c r="Q14761">
        <v>0.11</v>
      </c>
      <c r="R14761" s="117" t="s">
        <v>14743</v>
      </c>
      <c r="S14761" s="117" t="s">
        <v>14589</v>
      </c>
      <c r="T14761" t="s">
        <v>12136</v>
      </c>
      <c r="U14761" t="s">
        <v>10772</v>
      </c>
    </row>
    <row r="14762" spans="1:21">
      <c r="A14762" s="117" t="s">
        <v>25840</v>
      </c>
      <c r="B14762" t="s">
        <v>14590</v>
      </c>
      <c r="C14762" t="s">
        <v>14590</v>
      </c>
      <c r="D14762">
        <v>45</v>
      </c>
      <c r="E14762">
        <v>39</v>
      </c>
      <c r="F14762">
        <v>45</v>
      </c>
      <c r="G14762">
        <v>39</v>
      </c>
      <c r="H14762">
        <v>1</v>
      </c>
      <c r="I14762">
        <v>1</v>
      </c>
      <c r="J14762">
        <v>0</v>
      </c>
      <c r="K14762" s="194">
        <v>0</v>
      </c>
      <c r="L14762" t="s">
        <v>1115</v>
      </c>
      <c r="M14762" t="s">
        <v>1115</v>
      </c>
      <c r="N14762">
        <v>110</v>
      </c>
      <c r="O14762" t="s">
        <v>7876</v>
      </c>
      <c r="P14762" t="s">
        <v>25839</v>
      </c>
      <c r="Q14762">
        <v>0.11</v>
      </c>
      <c r="R14762" s="117" t="s">
        <v>14591</v>
      </c>
      <c r="S14762" s="117" t="s">
        <v>14592</v>
      </c>
      <c r="T14762" t="s">
        <v>12139</v>
      </c>
      <c r="U14762" t="s">
        <v>10772</v>
      </c>
    </row>
    <row r="14763" spans="1:21">
      <c r="A14763" s="117" t="s">
        <v>17033</v>
      </c>
      <c r="B14763" t="s">
        <v>14590</v>
      </c>
      <c r="C14763" t="s">
        <v>14590</v>
      </c>
      <c r="D14763">
        <v>21</v>
      </c>
      <c r="E14763">
        <v>15</v>
      </c>
      <c r="F14763">
        <v>21</v>
      </c>
      <c r="G14763">
        <v>15</v>
      </c>
      <c r="H14763">
        <v>1</v>
      </c>
      <c r="I14763">
        <v>1</v>
      </c>
      <c r="J14763">
        <v>0</v>
      </c>
      <c r="K14763" s="194">
        <v>0</v>
      </c>
      <c r="L14763" t="s">
        <v>1115</v>
      </c>
      <c r="M14763" t="s">
        <v>1115</v>
      </c>
      <c r="N14763">
        <v>1000</v>
      </c>
      <c r="O14763" t="s">
        <v>7876</v>
      </c>
      <c r="P14763" t="s">
        <v>7877</v>
      </c>
      <c r="Q14763">
        <v>1</v>
      </c>
      <c r="R14763" s="117" t="s">
        <v>14591</v>
      </c>
      <c r="S14763" s="117" t="s">
        <v>14592</v>
      </c>
      <c r="T14763" t="s">
        <v>12139</v>
      </c>
      <c r="U14763" t="s">
        <v>10772</v>
      </c>
    </row>
    <row r="14764" spans="1:21">
      <c r="A14764" s="117" t="s">
        <v>11220</v>
      </c>
      <c r="B14764" t="s">
        <v>14590</v>
      </c>
      <c r="C14764" t="s">
        <v>14590</v>
      </c>
      <c r="D14764">
        <v>19</v>
      </c>
      <c r="E14764">
        <v>13</v>
      </c>
      <c r="F14764">
        <v>19</v>
      </c>
      <c r="G14764">
        <v>13</v>
      </c>
      <c r="H14764">
        <v>1</v>
      </c>
      <c r="I14764">
        <v>1</v>
      </c>
      <c r="J14764">
        <v>39</v>
      </c>
      <c r="K14764" s="194">
        <v>39</v>
      </c>
      <c r="L14764" t="s">
        <v>1075</v>
      </c>
      <c r="M14764" t="s">
        <v>1075</v>
      </c>
      <c r="N14764">
        <v>970</v>
      </c>
      <c r="O14764" t="s">
        <v>7876</v>
      </c>
      <c r="P14764" t="s">
        <v>18166</v>
      </c>
      <c r="Q14764">
        <v>0.97</v>
      </c>
      <c r="R14764" s="117" t="s">
        <v>14591</v>
      </c>
      <c r="S14764" s="117" t="s">
        <v>14592</v>
      </c>
      <c r="T14764" t="s">
        <v>12139</v>
      </c>
      <c r="U14764" t="s">
        <v>10772</v>
      </c>
    </row>
    <row r="14765" spans="1:21">
      <c r="A14765" s="117" t="s">
        <v>6532</v>
      </c>
      <c r="B14765" t="s">
        <v>14590</v>
      </c>
      <c r="C14765" t="s">
        <v>14590</v>
      </c>
      <c r="D14765">
        <v>17</v>
      </c>
      <c r="E14765">
        <v>11</v>
      </c>
      <c r="F14765">
        <v>17</v>
      </c>
      <c r="G14765">
        <v>11</v>
      </c>
      <c r="H14765">
        <v>1</v>
      </c>
      <c r="I14765">
        <v>1</v>
      </c>
      <c r="J14765">
        <v>31</v>
      </c>
      <c r="K14765" s="194">
        <v>31</v>
      </c>
      <c r="L14765" t="s">
        <v>1083</v>
      </c>
      <c r="M14765" t="s">
        <v>1083</v>
      </c>
      <c r="N14765">
        <v>95</v>
      </c>
      <c r="O14765" t="s">
        <v>7876</v>
      </c>
      <c r="P14765" t="s">
        <v>18167</v>
      </c>
      <c r="Q14765">
        <v>9.5000000000000001E-2</v>
      </c>
      <c r="R14765" s="117" t="s">
        <v>14591</v>
      </c>
      <c r="S14765" s="117" t="s">
        <v>14592</v>
      </c>
      <c r="T14765" t="s">
        <v>12139</v>
      </c>
      <c r="U14765" t="s">
        <v>10772</v>
      </c>
    </row>
    <row r="14766" spans="1:21">
      <c r="A14766" s="117" t="s">
        <v>6533</v>
      </c>
      <c r="B14766" t="s">
        <v>14590</v>
      </c>
      <c r="C14766" t="s">
        <v>14590</v>
      </c>
      <c r="D14766">
        <v>17</v>
      </c>
      <c r="E14766">
        <v>11</v>
      </c>
      <c r="F14766">
        <v>17</v>
      </c>
      <c r="G14766">
        <v>11</v>
      </c>
      <c r="H14766">
        <v>1</v>
      </c>
      <c r="I14766">
        <v>1</v>
      </c>
      <c r="J14766">
        <v>11</v>
      </c>
      <c r="K14766" s="194">
        <v>11</v>
      </c>
      <c r="L14766" t="s">
        <v>1083</v>
      </c>
      <c r="M14766" t="s">
        <v>1083</v>
      </c>
      <c r="N14766">
        <v>108</v>
      </c>
      <c r="O14766" t="s">
        <v>7876</v>
      </c>
      <c r="Q14766">
        <v>0.108</v>
      </c>
      <c r="R14766" s="117" t="s">
        <v>14591</v>
      </c>
      <c r="S14766" s="117" t="s">
        <v>14592</v>
      </c>
      <c r="T14766" t="s">
        <v>12139</v>
      </c>
      <c r="U14766" t="s">
        <v>10772</v>
      </c>
    </row>
    <row r="14767" spans="1:21">
      <c r="A14767" s="117" t="s">
        <v>6534</v>
      </c>
      <c r="B14767" t="s">
        <v>14590</v>
      </c>
      <c r="C14767" t="s">
        <v>14590</v>
      </c>
      <c r="D14767">
        <v>17</v>
      </c>
      <c r="E14767">
        <v>11</v>
      </c>
      <c r="F14767">
        <v>17</v>
      </c>
      <c r="G14767">
        <v>11</v>
      </c>
      <c r="H14767">
        <v>1</v>
      </c>
      <c r="I14767">
        <v>1</v>
      </c>
      <c r="J14767">
        <v>18</v>
      </c>
      <c r="K14767" s="194">
        <v>18</v>
      </c>
      <c r="L14767" t="s">
        <v>1098</v>
      </c>
      <c r="M14767" t="s">
        <v>1098</v>
      </c>
      <c r="N14767">
        <v>158</v>
      </c>
      <c r="O14767" t="s">
        <v>7876</v>
      </c>
      <c r="P14767" t="s">
        <v>10101</v>
      </c>
      <c r="Q14767">
        <v>0.158</v>
      </c>
      <c r="R14767" s="117" t="s">
        <v>14591</v>
      </c>
      <c r="S14767" s="117" t="s">
        <v>14592</v>
      </c>
      <c r="T14767" t="s">
        <v>12139</v>
      </c>
      <c r="U14767" t="s">
        <v>10772</v>
      </c>
    </row>
    <row r="14768" spans="1:21">
      <c r="A14768" s="117" t="s">
        <v>11758</v>
      </c>
      <c r="B14768" t="s">
        <v>14590</v>
      </c>
      <c r="C14768" t="s">
        <v>14590</v>
      </c>
      <c r="D14768">
        <v>17</v>
      </c>
      <c r="E14768">
        <v>11</v>
      </c>
      <c r="F14768">
        <v>17</v>
      </c>
      <c r="G14768">
        <v>11</v>
      </c>
      <c r="H14768">
        <v>1</v>
      </c>
      <c r="I14768">
        <v>1</v>
      </c>
      <c r="J14768">
        <v>49</v>
      </c>
      <c r="K14768" s="194">
        <v>49</v>
      </c>
      <c r="L14768" t="s">
        <v>1098</v>
      </c>
      <c r="M14768" t="s">
        <v>1098</v>
      </c>
      <c r="N14768">
        <v>181.6</v>
      </c>
      <c r="O14768" t="s">
        <v>7876</v>
      </c>
      <c r="P14768" t="s">
        <v>10101</v>
      </c>
      <c r="Q14768">
        <v>0.18160000000000001</v>
      </c>
      <c r="R14768" s="117" t="s">
        <v>14591</v>
      </c>
      <c r="S14768" s="117" t="s">
        <v>14592</v>
      </c>
      <c r="T14768" t="s">
        <v>12139</v>
      </c>
      <c r="U14768" t="s">
        <v>10772</v>
      </c>
    </row>
    <row r="14769" spans="1:21">
      <c r="A14769" s="117" t="s">
        <v>6535</v>
      </c>
      <c r="B14769" t="s">
        <v>14590</v>
      </c>
      <c r="C14769" t="s">
        <v>14590</v>
      </c>
      <c r="D14769">
        <v>17</v>
      </c>
      <c r="E14769">
        <v>11</v>
      </c>
      <c r="F14769">
        <v>17</v>
      </c>
      <c r="G14769">
        <v>11</v>
      </c>
      <c r="H14769">
        <v>1</v>
      </c>
      <c r="I14769">
        <v>1</v>
      </c>
      <c r="J14769">
        <v>109</v>
      </c>
      <c r="K14769" s="194">
        <v>109</v>
      </c>
      <c r="L14769" t="s">
        <v>1098</v>
      </c>
      <c r="M14769" t="s">
        <v>1098</v>
      </c>
      <c r="N14769">
        <v>154.6</v>
      </c>
      <c r="O14769" t="s">
        <v>7876</v>
      </c>
      <c r="P14769" t="s">
        <v>10102</v>
      </c>
      <c r="Q14769">
        <v>0.15459999999999999</v>
      </c>
      <c r="R14769" s="117" t="s">
        <v>14591</v>
      </c>
      <c r="S14769" s="117" t="s">
        <v>14592</v>
      </c>
      <c r="T14769" t="s">
        <v>12139</v>
      </c>
      <c r="U14769" t="s">
        <v>10772</v>
      </c>
    </row>
    <row r="14770" spans="1:21">
      <c r="A14770" s="117" t="s">
        <v>6536</v>
      </c>
      <c r="B14770" t="s">
        <v>14590</v>
      </c>
      <c r="C14770" t="s">
        <v>14590</v>
      </c>
      <c r="D14770">
        <v>17</v>
      </c>
      <c r="E14770">
        <v>11</v>
      </c>
      <c r="F14770">
        <v>17</v>
      </c>
      <c r="G14770">
        <v>11</v>
      </c>
      <c r="H14770">
        <v>1</v>
      </c>
      <c r="I14770">
        <v>1</v>
      </c>
      <c r="J14770">
        <v>14</v>
      </c>
      <c r="K14770" s="194">
        <v>14</v>
      </c>
      <c r="L14770" t="s">
        <v>1079</v>
      </c>
      <c r="M14770" t="s">
        <v>1079</v>
      </c>
      <c r="N14770">
        <v>490</v>
      </c>
      <c r="O14770" t="s">
        <v>7876</v>
      </c>
      <c r="P14770" t="s">
        <v>10104</v>
      </c>
      <c r="Q14770">
        <v>0.49</v>
      </c>
      <c r="R14770" s="117" t="s">
        <v>14591</v>
      </c>
      <c r="S14770" s="117" t="s">
        <v>14592</v>
      </c>
      <c r="T14770" t="s">
        <v>12139</v>
      </c>
      <c r="U14770" t="s">
        <v>10772</v>
      </c>
    </row>
    <row r="14771" spans="1:21">
      <c r="A14771" s="117" t="s">
        <v>6537</v>
      </c>
      <c r="B14771" t="s">
        <v>14590</v>
      </c>
      <c r="C14771" t="s">
        <v>14590</v>
      </c>
      <c r="D14771">
        <v>17</v>
      </c>
      <c r="E14771">
        <v>11</v>
      </c>
      <c r="F14771">
        <v>17</v>
      </c>
      <c r="G14771">
        <v>11</v>
      </c>
      <c r="H14771">
        <v>1</v>
      </c>
      <c r="I14771">
        <v>1</v>
      </c>
      <c r="J14771">
        <v>21</v>
      </c>
      <c r="K14771" s="194">
        <v>21</v>
      </c>
      <c r="L14771" t="s">
        <v>1079</v>
      </c>
      <c r="M14771" t="s">
        <v>1079</v>
      </c>
      <c r="N14771">
        <v>460</v>
      </c>
      <c r="O14771" t="s">
        <v>7876</v>
      </c>
      <c r="P14771" t="s">
        <v>10103</v>
      </c>
      <c r="Q14771">
        <v>0.46</v>
      </c>
      <c r="R14771" s="117" t="s">
        <v>14591</v>
      </c>
      <c r="S14771" s="117" t="s">
        <v>14592</v>
      </c>
      <c r="T14771" t="s">
        <v>12139</v>
      </c>
      <c r="U14771" t="s">
        <v>10772</v>
      </c>
    </row>
    <row r="14772" spans="1:21">
      <c r="A14772" s="117" t="s">
        <v>11399</v>
      </c>
      <c r="B14772" t="s">
        <v>14590</v>
      </c>
      <c r="C14772" t="s">
        <v>14590</v>
      </c>
      <c r="D14772">
        <v>18</v>
      </c>
      <c r="E14772">
        <v>12</v>
      </c>
      <c r="F14772">
        <v>18</v>
      </c>
      <c r="G14772">
        <v>12</v>
      </c>
      <c r="H14772">
        <v>1</v>
      </c>
      <c r="I14772">
        <v>1</v>
      </c>
      <c r="J14772">
        <v>20</v>
      </c>
      <c r="K14772" s="194">
        <v>20</v>
      </c>
      <c r="L14772" t="s">
        <v>1079</v>
      </c>
      <c r="M14772" t="s">
        <v>1079</v>
      </c>
      <c r="N14772">
        <v>460</v>
      </c>
      <c r="O14772" t="s">
        <v>7876</v>
      </c>
      <c r="Q14772">
        <v>0.46</v>
      </c>
      <c r="R14772" s="117" t="s">
        <v>14591</v>
      </c>
      <c r="S14772" s="117" t="s">
        <v>14592</v>
      </c>
      <c r="T14772" t="s">
        <v>12139</v>
      </c>
      <c r="U14772" t="s">
        <v>10772</v>
      </c>
    </row>
    <row r="14773" spans="1:21">
      <c r="A14773" s="117" t="s">
        <v>6538</v>
      </c>
      <c r="B14773" t="s">
        <v>14590</v>
      </c>
      <c r="C14773" t="s">
        <v>14590</v>
      </c>
      <c r="D14773">
        <v>17</v>
      </c>
      <c r="E14773">
        <v>11</v>
      </c>
      <c r="F14773">
        <v>17</v>
      </c>
      <c r="G14773">
        <v>11</v>
      </c>
      <c r="H14773">
        <v>1</v>
      </c>
      <c r="I14773">
        <v>1</v>
      </c>
      <c r="J14773">
        <v>17</v>
      </c>
      <c r="K14773" s="194">
        <v>17</v>
      </c>
      <c r="L14773" t="s">
        <v>1079</v>
      </c>
      <c r="M14773" t="s">
        <v>1079</v>
      </c>
      <c r="N14773">
        <v>490</v>
      </c>
      <c r="O14773" t="s">
        <v>7876</v>
      </c>
      <c r="P14773" t="s">
        <v>10103</v>
      </c>
      <c r="Q14773">
        <v>0.49</v>
      </c>
      <c r="R14773" s="117" t="s">
        <v>14591</v>
      </c>
      <c r="S14773" s="117" t="s">
        <v>14592</v>
      </c>
      <c r="T14773" t="s">
        <v>12139</v>
      </c>
      <c r="U14773" t="s">
        <v>10772</v>
      </c>
    </row>
    <row r="14774" spans="1:21">
      <c r="A14774" s="117" t="s">
        <v>11759</v>
      </c>
      <c r="B14774" t="s">
        <v>14590</v>
      </c>
      <c r="C14774" t="s">
        <v>14590</v>
      </c>
      <c r="D14774">
        <v>18</v>
      </c>
      <c r="E14774">
        <v>12</v>
      </c>
      <c r="F14774">
        <v>18</v>
      </c>
      <c r="G14774">
        <v>12</v>
      </c>
      <c r="H14774">
        <v>1</v>
      </c>
      <c r="I14774">
        <v>1</v>
      </c>
      <c r="J14774">
        <v>5</v>
      </c>
      <c r="K14774" s="194">
        <v>5</v>
      </c>
      <c r="L14774" t="s">
        <v>1079</v>
      </c>
      <c r="M14774" t="s">
        <v>1079</v>
      </c>
      <c r="N14774">
        <v>487</v>
      </c>
      <c r="O14774" t="s">
        <v>7876</v>
      </c>
      <c r="P14774" t="s">
        <v>16165</v>
      </c>
      <c r="Q14774">
        <v>0.48699999999999999</v>
      </c>
      <c r="R14774" s="117" t="s">
        <v>14591</v>
      </c>
      <c r="S14774" s="117" t="s">
        <v>14592</v>
      </c>
      <c r="T14774" t="s">
        <v>12139</v>
      </c>
      <c r="U14774" t="s">
        <v>10772</v>
      </c>
    </row>
    <row r="14775" spans="1:21">
      <c r="A14775" s="117" t="s">
        <v>6539</v>
      </c>
      <c r="B14775" t="s">
        <v>14590</v>
      </c>
      <c r="C14775" t="s">
        <v>14590</v>
      </c>
      <c r="D14775">
        <v>17</v>
      </c>
      <c r="E14775">
        <v>11</v>
      </c>
      <c r="F14775">
        <v>17</v>
      </c>
      <c r="G14775">
        <v>11</v>
      </c>
      <c r="H14775">
        <v>1</v>
      </c>
      <c r="I14775">
        <v>1</v>
      </c>
      <c r="J14775">
        <v>19</v>
      </c>
      <c r="K14775" s="194">
        <v>19</v>
      </c>
      <c r="L14775" t="s">
        <v>1079</v>
      </c>
      <c r="M14775" t="s">
        <v>1079</v>
      </c>
      <c r="N14775">
        <v>464</v>
      </c>
      <c r="O14775" t="s">
        <v>7876</v>
      </c>
      <c r="P14775" t="s">
        <v>14555</v>
      </c>
      <c r="Q14775">
        <v>0.46400000000000002</v>
      </c>
      <c r="R14775" s="117" t="s">
        <v>14591</v>
      </c>
      <c r="S14775" s="117" t="s">
        <v>14592</v>
      </c>
      <c r="T14775" t="s">
        <v>12139</v>
      </c>
      <c r="U14775" t="s">
        <v>10772</v>
      </c>
    </row>
    <row r="14776" spans="1:21">
      <c r="A14776" s="117" t="s">
        <v>6540</v>
      </c>
      <c r="B14776" t="s">
        <v>14590</v>
      </c>
      <c r="C14776" t="s">
        <v>14590</v>
      </c>
      <c r="D14776">
        <v>109</v>
      </c>
      <c r="E14776">
        <v>103</v>
      </c>
      <c r="F14776">
        <v>109</v>
      </c>
      <c r="G14776">
        <v>103</v>
      </c>
      <c r="H14776">
        <v>1</v>
      </c>
      <c r="I14776">
        <v>1</v>
      </c>
      <c r="J14776">
        <v>114</v>
      </c>
      <c r="K14776" s="194">
        <v>114</v>
      </c>
      <c r="L14776" t="s">
        <v>1105</v>
      </c>
      <c r="M14776" t="s">
        <v>1105</v>
      </c>
      <c r="N14776">
        <v>86</v>
      </c>
      <c r="O14776" t="s">
        <v>7876</v>
      </c>
      <c r="Q14776">
        <v>8.5999999999999993E-2</v>
      </c>
      <c r="R14776" s="117" t="s">
        <v>14591</v>
      </c>
      <c r="S14776" s="117" t="s">
        <v>14592</v>
      </c>
      <c r="T14776" t="s">
        <v>12139</v>
      </c>
      <c r="U14776" t="s">
        <v>10772</v>
      </c>
    </row>
    <row r="14777" spans="1:21">
      <c r="A14777" s="117" t="s">
        <v>6541</v>
      </c>
      <c r="B14777" t="s">
        <v>14590</v>
      </c>
      <c r="C14777" t="s">
        <v>14590</v>
      </c>
      <c r="D14777">
        <v>17</v>
      </c>
      <c r="E14777">
        <v>11</v>
      </c>
      <c r="F14777">
        <v>17</v>
      </c>
      <c r="G14777">
        <v>11</v>
      </c>
      <c r="H14777">
        <v>1</v>
      </c>
      <c r="I14777">
        <v>1</v>
      </c>
      <c r="J14777">
        <v>6</v>
      </c>
      <c r="K14777" s="194">
        <v>6</v>
      </c>
      <c r="L14777" t="s">
        <v>1406</v>
      </c>
      <c r="M14777" t="s">
        <v>1406</v>
      </c>
      <c r="N14777">
        <v>430</v>
      </c>
      <c r="O14777" t="s">
        <v>7876</v>
      </c>
      <c r="P14777" t="s">
        <v>10104</v>
      </c>
      <c r="Q14777">
        <v>0.43</v>
      </c>
      <c r="R14777" s="117" t="s">
        <v>14591</v>
      </c>
      <c r="S14777" s="117" t="s">
        <v>14592</v>
      </c>
      <c r="T14777" t="s">
        <v>12139</v>
      </c>
      <c r="U14777" t="s">
        <v>10772</v>
      </c>
    </row>
    <row r="14778" spans="1:21">
      <c r="A14778" s="117" t="s">
        <v>6542</v>
      </c>
      <c r="B14778" t="s">
        <v>14590</v>
      </c>
      <c r="C14778" t="s">
        <v>14590</v>
      </c>
      <c r="D14778">
        <v>17</v>
      </c>
      <c r="E14778">
        <v>11</v>
      </c>
      <c r="F14778">
        <v>17</v>
      </c>
      <c r="G14778">
        <v>11</v>
      </c>
      <c r="H14778">
        <v>1</v>
      </c>
      <c r="I14778">
        <v>1</v>
      </c>
      <c r="J14778">
        <v>200</v>
      </c>
      <c r="K14778" s="194">
        <v>200</v>
      </c>
      <c r="L14778" t="s">
        <v>1089</v>
      </c>
      <c r="M14778" t="s">
        <v>1089</v>
      </c>
      <c r="N14778">
        <v>271</v>
      </c>
      <c r="O14778" t="s">
        <v>7876</v>
      </c>
      <c r="P14778" t="s">
        <v>10101</v>
      </c>
      <c r="Q14778">
        <v>0.27100000000000002</v>
      </c>
      <c r="R14778" s="117" t="s">
        <v>14591</v>
      </c>
      <c r="S14778" s="117" t="s">
        <v>14592</v>
      </c>
      <c r="T14778" t="s">
        <v>12139</v>
      </c>
      <c r="U14778" t="s">
        <v>10772</v>
      </c>
    </row>
    <row r="14779" spans="1:21">
      <c r="A14779" s="117" t="s">
        <v>13768</v>
      </c>
      <c r="B14779" t="s">
        <v>14590</v>
      </c>
      <c r="C14779" t="s">
        <v>14590</v>
      </c>
      <c r="D14779">
        <v>32</v>
      </c>
      <c r="E14779">
        <v>26</v>
      </c>
      <c r="F14779">
        <v>32</v>
      </c>
      <c r="G14779">
        <v>26</v>
      </c>
      <c r="H14779">
        <v>1</v>
      </c>
      <c r="I14779">
        <v>1</v>
      </c>
      <c r="J14779">
        <v>0</v>
      </c>
      <c r="K14779" s="194">
        <v>0</v>
      </c>
      <c r="L14779" t="s">
        <v>1089</v>
      </c>
      <c r="M14779" t="s">
        <v>1089</v>
      </c>
      <c r="N14779">
        <v>271</v>
      </c>
      <c r="O14779" t="s">
        <v>7876</v>
      </c>
      <c r="P14779" t="s">
        <v>16166</v>
      </c>
      <c r="Q14779">
        <v>0.27100000000000002</v>
      </c>
      <c r="R14779" s="117" t="s">
        <v>14591</v>
      </c>
      <c r="S14779" s="117" t="s">
        <v>14592</v>
      </c>
      <c r="T14779" t="s">
        <v>12139</v>
      </c>
      <c r="U14779" t="s">
        <v>10773</v>
      </c>
    </row>
    <row r="14780" spans="1:21">
      <c r="A14780" s="117" t="s">
        <v>6543</v>
      </c>
      <c r="B14780" t="s">
        <v>14590</v>
      </c>
      <c r="C14780" t="s">
        <v>14590</v>
      </c>
      <c r="D14780">
        <v>17</v>
      </c>
      <c r="E14780">
        <v>11</v>
      </c>
      <c r="F14780">
        <v>17</v>
      </c>
      <c r="G14780">
        <v>11</v>
      </c>
      <c r="H14780">
        <v>1</v>
      </c>
      <c r="I14780">
        <v>1</v>
      </c>
      <c r="J14780">
        <v>395</v>
      </c>
      <c r="K14780" s="194">
        <v>395</v>
      </c>
      <c r="L14780" t="s">
        <v>1098</v>
      </c>
      <c r="M14780" t="s">
        <v>1098</v>
      </c>
      <c r="N14780">
        <v>156.6</v>
      </c>
      <c r="O14780" t="s">
        <v>7876</v>
      </c>
      <c r="P14780" t="s">
        <v>10102</v>
      </c>
      <c r="Q14780">
        <v>0.15659999999999999</v>
      </c>
      <c r="R14780" s="117" t="s">
        <v>14591</v>
      </c>
      <c r="S14780" s="117" t="s">
        <v>14592</v>
      </c>
      <c r="T14780" t="s">
        <v>12139</v>
      </c>
      <c r="U14780" t="s">
        <v>10773</v>
      </c>
    </row>
    <row r="14781" spans="1:21">
      <c r="A14781" s="117" t="s">
        <v>6544</v>
      </c>
      <c r="B14781" t="s">
        <v>14590</v>
      </c>
      <c r="C14781" t="s">
        <v>14590</v>
      </c>
      <c r="D14781">
        <v>17</v>
      </c>
      <c r="E14781">
        <v>11</v>
      </c>
      <c r="F14781">
        <v>17</v>
      </c>
      <c r="G14781">
        <v>11</v>
      </c>
      <c r="H14781">
        <v>1</v>
      </c>
      <c r="I14781">
        <v>1</v>
      </c>
      <c r="J14781">
        <v>96</v>
      </c>
      <c r="K14781" s="194">
        <v>96</v>
      </c>
      <c r="L14781" t="s">
        <v>1098</v>
      </c>
      <c r="M14781" t="s">
        <v>1098</v>
      </c>
      <c r="N14781">
        <v>206.2</v>
      </c>
      <c r="O14781" t="s">
        <v>7876</v>
      </c>
      <c r="P14781" t="s">
        <v>10101</v>
      </c>
      <c r="Q14781">
        <v>0.20619999999999999</v>
      </c>
      <c r="R14781" s="117" t="s">
        <v>14591</v>
      </c>
      <c r="S14781" s="117" t="s">
        <v>14592</v>
      </c>
      <c r="T14781" t="s">
        <v>12139</v>
      </c>
      <c r="U14781" t="s">
        <v>10772</v>
      </c>
    </row>
    <row r="14782" spans="1:21">
      <c r="A14782" s="117" t="s">
        <v>6545</v>
      </c>
      <c r="B14782" t="s">
        <v>14590</v>
      </c>
      <c r="C14782" t="s">
        <v>14590</v>
      </c>
      <c r="D14782">
        <v>17</v>
      </c>
      <c r="E14782">
        <v>11</v>
      </c>
      <c r="F14782">
        <v>17</v>
      </c>
      <c r="G14782">
        <v>11</v>
      </c>
      <c r="H14782">
        <v>1</v>
      </c>
      <c r="I14782">
        <v>1</v>
      </c>
      <c r="J14782">
        <v>136</v>
      </c>
      <c r="K14782" s="194">
        <v>136</v>
      </c>
      <c r="L14782" t="s">
        <v>1098</v>
      </c>
      <c r="M14782" t="s">
        <v>1098</v>
      </c>
      <c r="N14782">
        <v>196.2</v>
      </c>
      <c r="O14782" t="s">
        <v>7876</v>
      </c>
      <c r="P14782" t="s">
        <v>10102</v>
      </c>
      <c r="Q14782">
        <v>0.19620000000000001</v>
      </c>
      <c r="R14782" s="117" t="s">
        <v>14591</v>
      </c>
      <c r="S14782" s="117" t="s">
        <v>14592</v>
      </c>
      <c r="T14782" t="s">
        <v>12139</v>
      </c>
      <c r="U14782" t="s">
        <v>10772</v>
      </c>
    </row>
    <row r="14783" spans="1:21">
      <c r="A14783" s="117" t="s">
        <v>6546</v>
      </c>
      <c r="B14783" t="s">
        <v>14590</v>
      </c>
      <c r="C14783" t="s">
        <v>14590</v>
      </c>
      <c r="D14783">
        <v>17</v>
      </c>
      <c r="E14783">
        <v>11</v>
      </c>
      <c r="F14783">
        <v>17</v>
      </c>
      <c r="G14783">
        <v>11</v>
      </c>
      <c r="H14783">
        <v>1</v>
      </c>
      <c r="I14783">
        <v>1</v>
      </c>
      <c r="J14783">
        <v>36</v>
      </c>
      <c r="K14783" s="194">
        <v>36</v>
      </c>
      <c r="L14783" t="s">
        <v>1098</v>
      </c>
      <c r="M14783" t="s">
        <v>1098</v>
      </c>
      <c r="N14783">
        <v>229.2</v>
      </c>
      <c r="O14783" t="s">
        <v>7876</v>
      </c>
      <c r="P14783" t="s">
        <v>10102</v>
      </c>
      <c r="Q14783">
        <v>0.22919999999999999</v>
      </c>
      <c r="R14783" s="117" t="s">
        <v>14591</v>
      </c>
      <c r="S14783" s="117" t="s">
        <v>14592</v>
      </c>
      <c r="T14783" t="s">
        <v>12139</v>
      </c>
      <c r="U14783" t="s">
        <v>10772</v>
      </c>
    </row>
    <row r="14784" spans="1:21">
      <c r="A14784" s="117" t="s">
        <v>18916</v>
      </c>
      <c r="B14784" t="s">
        <v>14590</v>
      </c>
      <c r="C14784" t="s">
        <v>14590</v>
      </c>
      <c r="D14784">
        <v>21</v>
      </c>
      <c r="E14784">
        <v>15</v>
      </c>
      <c r="F14784">
        <v>21</v>
      </c>
      <c r="G14784">
        <v>15</v>
      </c>
      <c r="H14784">
        <v>1</v>
      </c>
      <c r="I14784">
        <v>1</v>
      </c>
      <c r="J14784">
        <v>0</v>
      </c>
      <c r="K14784" s="194">
        <v>0</v>
      </c>
      <c r="L14784" t="s">
        <v>1079</v>
      </c>
      <c r="M14784" t="s">
        <v>1079</v>
      </c>
      <c r="N14784">
        <v>417</v>
      </c>
      <c r="O14784" t="s">
        <v>7876</v>
      </c>
      <c r="P14784" t="s">
        <v>18917</v>
      </c>
      <c r="Q14784">
        <v>0.41699999999999998</v>
      </c>
      <c r="R14784" s="117" t="s">
        <v>14591</v>
      </c>
      <c r="S14784" s="117" t="s">
        <v>14592</v>
      </c>
      <c r="T14784" t="s">
        <v>12139</v>
      </c>
      <c r="U14784" t="s">
        <v>10772</v>
      </c>
    </row>
    <row r="14785" spans="1:21">
      <c r="A14785" s="117" t="s">
        <v>18918</v>
      </c>
      <c r="B14785" t="s">
        <v>14590</v>
      </c>
      <c r="C14785" t="s">
        <v>14590</v>
      </c>
      <c r="D14785">
        <v>21</v>
      </c>
      <c r="E14785">
        <v>15</v>
      </c>
      <c r="F14785">
        <v>21</v>
      </c>
      <c r="G14785">
        <v>15</v>
      </c>
      <c r="H14785">
        <v>1</v>
      </c>
      <c r="I14785">
        <v>1</v>
      </c>
      <c r="J14785">
        <v>0</v>
      </c>
      <c r="K14785" s="194">
        <v>0</v>
      </c>
      <c r="L14785" t="s">
        <v>1079</v>
      </c>
      <c r="M14785" t="s">
        <v>1079</v>
      </c>
      <c r="N14785">
        <v>417</v>
      </c>
      <c r="O14785" t="s">
        <v>7876</v>
      </c>
      <c r="P14785" t="s">
        <v>18917</v>
      </c>
      <c r="Q14785">
        <v>0.41699999999999998</v>
      </c>
      <c r="R14785" s="117" t="s">
        <v>14591</v>
      </c>
      <c r="S14785" s="117" t="s">
        <v>14592</v>
      </c>
      <c r="T14785" t="s">
        <v>12139</v>
      </c>
      <c r="U14785" t="s">
        <v>10772</v>
      </c>
    </row>
    <row r="14786" spans="1:21">
      <c r="A14786" s="117" t="s">
        <v>18919</v>
      </c>
      <c r="B14786" t="s">
        <v>14590</v>
      </c>
      <c r="C14786" t="s">
        <v>14590</v>
      </c>
      <c r="D14786">
        <v>17</v>
      </c>
      <c r="E14786">
        <v>11</v>
      </c>
      <c r="F14786">
        <v>21</v>
      </c>
      <c r="G14786">
        <v>15</v>
      </c>
      <c r="H14786">
        <v>1</v>
      </c>
      <c r="I14786">
        <v>1</v>
      </c>
      <c r="J14786">
        <v>0</v>
      </c>
      <c r="K14786" s="194">
        <v>0</v>
      </c>
      <c r="L14786" t="s">
        <v>1079</v>
      </c>
      <c r="M14786" t="s">
        <v>1079</v>
      </c>
      <c r="N14786">
        <v>417</v>
      </c>
      <c r="O14786" t="s">
        <v>7876</v>
      </c>
      <c r="P14786" t="s">
        <v>18917</v>
      </c>
      <c r="Q14786">
        <v>0.41699999999999998</v>
      </c>
      <c r="R14786" s="117" t="s">
        <v>14591</v>
      </c>
      <c r="S14786" s="117" t="s">
        <v>14592</v>
      </c>
      <c r="T14786" t="s">
        <v>12139</v>
      </c>
      <c r="U14786" t="s">
        <v>10772</v>
      </c>
    </row>
    <row r="14787" spans="1:21">
      <c r="A14787" s="117" t="s">
        <v>21384</v>
      </c>
      <c r="B14787" t="s">
        <v>14590</v>
      </c>
      <c r="C14787" t="s">
        <v>14590</v>
      </c>
      <c r="D14787">
        <v>21</v>
      </c>
      <c r="E14787">
        <v>15</v>
      </c>
      <c r="F14787">
        <v>21</v>
      </c>
      <c r="G14787">
        <v>15</v>
      </c>
      <c r="H14787">
        <v>1</v>
      </c>
      <c r="I14787">
        <v>1</v>
      </c>
      <c r="J14787">
        <v>60</v>
      </c>
      <c r="K14787" s="194">
        <v>0</v>
      </c>
      <c r="L14787" t="s">
        <v>1079</v>
      </c>
      <c r="M14787" t="s">
        <v>1079</v>
      </c>
      <c r="N14787">
        <v>417</v>
      </c>
      <c r="O14787" t="s">
        <v>7876</v>
      </c>
      <c r="P14787" t="s">
        <v>7877</v>
      </c>
      <c r="Q14787">
        <v>0.41699999999999998</v>
      </c>
      <c r="R14787" s="117" t="s">
        <v>14591</v>
      </c>
      <c r="S14787" s="117" t="s">
        <v>14592</v>
      </c>
      <c r="T14787" t="s">
        <v>12139</v>
      </c>
      <c r="U14787" t="s">
        <v>10772</v>
      </c>
    </row>
    <row r="14788" spans="1:21">
      <c r="A14788" s="117" t="s">
        <v>16487</v>
      </c>
      <c r="B14788" t="s">
        <v>14590</v>
      </c>
      <c r="C14788" t="s">
        <v>14590</v>
      </c>
      <c r="D14788">
        <v>21</v>
      </c>
      <c r="E14788">
        <v>15</v>
      </c>
      <c r="F14788">
        <v>21</v>
      </c>
      <c r="G14788">
        <v>15</v>
      </c>
      <c r="H14788">
        <v>1</v>
      </c>
      <c r="I14788">
        <v>1</v>
      </c>
      <c r="J14788">
        <v>20</v>
      </c>
      <c r="K14788" s="194">
        <v>0</v>
      </c>
      <c r="L14788" t="s">
        <v>1079</v>
      </c>
      <c r="M14788" t="s">
        <v>1079</v>
      </c>
      <c r="N14788">
        <v>436</v>
      </c>
      <c r="O14788" t="s">
        <v>7876</v>
      </c>
      <c r="P14788" t="s">
        <v>7877</v>
      </c>
      <c r="Q14788">
        <v>0.436</v>
      </c>
      <c r="R14788" s="117" t="s">
        <v>14591</v>
      </c>
      <c r="S14788" s="117" t="s">
        <v>14592</v>
      </c>
      <c r="T14788" t="s">
        <v>12139</v>
      </c>
      <c r="U14788" t="s">
        <v>10772</v>
      </c>
    </row>
    <row r="14789" spans="1:21">
      <c r="A14789" s="117" t="s">
        <v>21385</v>
      </c>
      <c r="B14789" t="s">
        <v>14590</v>
      </c>
      <c r="C14789" t="s">
        <v>14590</v>
      </c>
      <c r="D14789">
        <v>21</v>
      </c>
      <c r="E14789">
        <v>15</v>
      </c>
      <c r="F14789">
        <v>21</v>
      </c>
      <c r="G14789">
        <v>15</v>
      </c>
      <c r="H14789">
        <v>1</v>
      </c>
      <c r="I14789">
        <v>1</v>
      </c>
      <c r="J14789">
        <v>20</v>
      </c>
      <c r="K14789" s="194">
        <v>0</v>
      </c>
      <c r="L14789" t="s">
        <v>1079</v>
      </c>
      <c r="M14789" t="s">
        <v>1079</v>
      </c>
      <c r="N14789">
        <v>417</v>
      </c>
      <c r="O14789" t="s">
        <v>7876</v>
      </c>
      <c r="P14789" t="s">
        <v>7877</v>
      </c>
      <c r="Q14789">
        <v>0.41699999999999998</v>
      </c>
      <c r="R14789" s="117" t="s">
        <v>14591</v>
      </c>
      <c r="S14789" s="117" t="s">
        <v>14592</v>
      </c>
      <c r="T14789" t="s">
        <v>12139</v>
      </c>
      <c r="U14789" t="s">
        <v>10772</v>
      </c>
    </row>
    <row r="14790" spans="1:21">
      <c r="A14790" s="117" t="s">
        <v>21386</v>
      </c>
      <c r="B14790" t="s">
        <v>14590</v>
      </c>
      <c r="C14790" t="s">
        <v>14590</v>
      </c>
      <c r="D14790">
        <v>21</v>
      </c>
      <c r="E14790">
        <v>15</v>
      </c>
      <c r="F14790">
        <v>21</v>
      </c>
      <c r="G14790">
        <v>15</v>
      </c>
      <c r="H14790">
        <v>1</v>
      </c>
      <c r="I14790">
        <v>1</v>
      </c>
      <c r="J14790">
        <v>30</v>
      </c>
      <c r="K14790" s="194">
        <v>0</v>
      </c>
      <c r="L14790" t="s">
        <v>1079</v>
      </c>
      <c r="M14790" t="s">
        <v>1079</v>
      </c>
      <c r="N14790">
        <v>557</v>
      </c>
      <c r="O14790" t="s">
        <v>7876</v>
      </c>
      <c r="P14790" t="s">
        <v>7877</v>
      </c>
      <c r="Q14790">
        <v>0.55700000000000005</v>
      </c>
      <c r="R14790" s="117" t="s">
        <v>14591</v>
      </c>
      <c r="S14790" s="117" t="s">
        <v>14592</v>
      </c>
      <c r="T14790" t="s">
        <v>12139</v>
      </c>
      <c r="U14790" t="s">
        <v>10772</v>
      </c>
    </row>
    <row r="14791" spans="1:21">
      <c r="A14791" s="117" t="s">
        <v>21387</v>
      </c>
      <c r="B14791" t="s">
        <v>14590</v>
      </c>
      <c r="C14791" t="s">
        <v>14590</v>
      </c>
      <c r="D14791">
        <v>17</v>
      </c>
      <c r="E14791">
        <v>11</v>
      </c>
      <c r="F14791">
        <v>17</v>
      </c>
      <c r="G14791">
        <v>11</v>
      </c>
      <c r="H14791">
        <v>1</v>
      </c>
      <c r="I14791">
        <v>1</v>
      </c>
      <c r="J14791">
        <v>20</v>
      </c>
      <c r="K14791" s="194">
        <v>0</v>
      </c>
      <c r="L14791" t="s">
        <v>1079</v>
      </c>
      <c r="M14791" t="s">
        <v>1079</v>
      </c>
      <c r="N14791">
        <v>611</v>
      </c>
      <c r="O14791" t="s">
        <v>7876</v>
      </c>
      <c r="P14791" t="s">
        <v>21388</v>
      </c>
      <c r="Q14791">
        <v>0.61099999999999999</v>
      </c>
      <c r="R14791" s="117" t="s">
        <v>14591</v>
      </c>
      <c r="S14791" s="117" t="s">
        <v>14592</v>
      </c>
      <c r="T14791" t="s">
        <v>12139</v>
      </c>
      <c r="U14791" t="s">
        <v>10772</v>
      </c>
    </row>
    <row r="14792" spans="1:21">
      <c r="A14792" s="117" t="s">
        <v>16488</v>
      </c>
      <c r="B14792" t="s">
        <v>14590</v>
      </c>
      <c r="C14792" t="s">
        <v>14590</v>
      </c>
      <c r="D14792">
        <v>17</v>
      </c>
      <c r="E14792">
        <v>11</v>
      </c>
      <c r="F14792">
        <v>17</v>
      </c>
      <c r="G14792">
        <v>11</v>
      </c>
      <c r="H14792">
        <v>1</v>
      </c>
      <c r="I14792">
        <v>1</v>
      </c>
      <c r="J14792">
        <v>5</v>
      </c>
      <c r="K14792" s="194">
        <v>0</v>
      </c>
      <c r="L14792" t="s">
        <v>1108</v>
      </c>
      <c r="M14792" t="s">
        <v>1108</v>
      </c>
      <c r="N14792">
        <v>1000</v>
      </c>
      <c r="O14792" t="s">
        <v>7876</v>
      </c>
      <c r="P14792" t="s">
        <v>7877</v>
      </c>
      <c r="Q14792">
        <v>1</v>
      </c>
      <c r="R14792" s="117" t="s">
        <v>14591</v>
      </c>
      <c r="S14792" s="117" t="s">
        <v>14592</v>
      </c>
      <c r="T14792" t="s">
        <v>12139</v>
      </c>
      <c r="U14792" t="s">
        <v>10772</v>
      </c>
    </row>
    <row r="14793" spans="1:21">
      <c r="A14793" s="117" t="s">
        <v>21389</v>
      </c>
      <c r="B14793" t="s">
        <v>14590</v>
      </c>
      <c r="C14793" t="s">
        <v>14590</v>
      </c>
      <c r="D14793">
        <v>21</v>
      </c>
      <c r="E14793">
        <v>15</v>
      </c>
      <c r="F14793">
        <v>21</v>
      </c>
      <c r="G14793">
        <v>15</v>
      </c>
      <c r="H14793">
        <v>1</v>
      </c>
      <c r="I14793">
        <v>1</v>
      </c>
      <c r="J14793">
        <v>228</v>
      </c>
      <c r="K14793" s="194">
        <v>0</v>
      </c>
      <c r="L14793" t="s">
        <v>1079</v>
      </c>
      <c r="M14793" t="s">
        <v>1079</v>
      </c>
      <c r="N14793">
        <v>1253</v>
      </c>
      <c r="O14793" t="s">
        <v>7876</v>
      </c>
      <c r="P14793" t="s">
        <v>7877</v>
      </c>
      <c r="Q14793">
        <v>1.2529999999999999</v>
      </c>
      <c r="R14793" s="117" t="s">
        <v>14591</v>
      </c>
      <c r="S14793" s="117" t="s">
        <v>14592</v>
      </c>
      <c r="T14793" t="s">
        <v>12139</v>
      </c>
      <c r="U14793" t="s">
        <v>10772</v>
      </c>
    </row>
    <row r="14794" spans="1:21">
      <c r="A14794" s="117" t="s">
        <v>21390</v>
      </c>
      <c r="B14794" t="s">
        <v>14590</v>
      </c>
      <c r="C14794" t="s">
        <v>14590</v>
      </c>
      <c r="D14794">
        <v>21</v>
      </c>
      <c r="E14794">
        <v>15</v>
      </c>
      <c r="F14794">
        <v>21</v>
      </c>
      <c r="G14794">
        <v>15</v>
      </c>
      <c r="H14794">
        <v>1</v>
      </c>
      <c r="I14794">
        <v>1</v>
      </c>
      <c r="J14794">
        <v>84</v>
      </c>
      <c r="K14794" s="194">
        <v>0</v>
      </c>
      <c r="L14794" t="s">
        <v>1079</v>
      </c>
      <c r="M14794" t="s">
        <v>1079</v>
      </c>
      <c r="N14794">
        <v>1261</v>
      </c>
      <c r="O14794" t="s">
        <v>7876</v>
      </c>
      <c r="P14794" t="s">
        <v>7877</v>
      </c>
      <c r="Q14794">
        <v>1.2609999999999999</v>
      </c>
      <c r="R14794" s="117" t="s">
        <v>14591</v>
      </c>
      <c r="S14794" s="117" t="s">
        <v>14592</v>
      </c>
      <c r="T14794" t="s">
        <v>12139</v>
      </c>
      <c r="U14794" t="s">
        <v>10772</v>
      </c>
    </row>
    <row r="14795" spans="1:21">
      <c r="A14795" s="117" t="s">
        <v>16489</v>
      </c>
      <c r="B14795" t="s">
        <v>14590</v>
      </c>
      <c r="C14795" t="s">
        <v>14590</v>
      </c>
      <c r="D14795">
        <v>21</v>
      </c>
      <c r="E14795">
        <v>15</v>
      </c>
      <c r="F14795">
        <v>21</v>
      </c>
      <c r="G14795">
        <v>15</v>
      </c>
      <c r="H14795">
        <v>1</v>
      </c>
      <c r="I14795">
        <v>1</v>
      </c>
      <c r="J14795">
        <v>5</v>
      </c>
      <c r="K14795" s="194">
        <v>0</v>
      </c>
      <c r="L14795" t="s">
        <v>1108</v>
      </c>
      <c r="M14795" t="s">
        <v>1108</v>
      </c>
      <c r="N14795">
        <v>1000</v>
      </c>
      <c r="O14795" t="s">
        <v>7876</v>
      </c>
      <c r="P14795" t="s">
        <v>7877</v>
      </c>
      <c r="Q14795">
        <v>1</v>
      </c>
      <c r="R14795" s="117" t="s">
        <v>14591</v>
      </c>
      <c r="S14795" s="117" t="s">
        <v>14592</v>
      </c>
      <c r="T14795" t="s">
        <v>12139</v>
      </c>
      <c r="U14795" t="s">
        <v>10772</v>
      </c>
    </row>
    <row r="14796" spans="1:21">
      <c r="A14796" s="117" t="s">
        <v>6547</v>
      </c>
      <c r="B14796" t="s">
        <v>14590</v>
      </c>
      <c r="C14796" t="s">
        <v>14590</v>
      </c>
      <c r="D14796">
        <v>17</v>
      </c>
      <c r="E14796">
        <v>11</v>
      </c>
      <c r="F14796">
        <v>17</v>
      </c>
      <c r="G14796">
        <v>11</v>
      </c>
      <c r="H14796">
        <v>1</v>
      </c>
      <c r="I14796">
        <v>1</v>
      </c>
      <c r="J14796">
        <v>436</v>
      </c>
      <c r="K14796" s="194">
        <v>436</v>
      </c>
      <c r="L14796" t="s">
        <v>1098</v>
      </c>
      <c r="M14796" t="s">
        <v>1098</v>
      </c>
      <c r="N14796">
        <v>211.6</v>
      </c>
      <c r="O14796" t="s">
        <v>7876</v>
      </c>
      <c r="P14796" t="s">
        <v>10101</v>
      </c>
      <c r="Q14796">
        <v>0.21160000000000001</v>
      </c>
      <c r="R14796" s="117" t="s">
        <v>14591</v>
      </c>
      <c r="S14796" s="117" t="s">
        <v>14592</v>
      </c>
      <c r="T14796" t="s">
        <v>12139</v>
      </c>
      <c r="U14796" t="s">
        <v>10773</v>
      </c>
    </row>
    <row r="14797" spans="1:21">
      <c r="A14797" s="117" t="s">
        <v>18920</v>
      </c>
      <c r="B14797" t="s">
        <v>14590</v>
      </c>
      <c r="C14797" t="s">
        <v>14590</v>
      </c>
      <c r="D14797">
        <v>17</v>
      </c>
      <c r="E14797">
        <v>11</v>
      </c>
      <c r="F14797">
        <v>21</v>
      </c>
      <c r="G14797">
        <v>15</v>
      </c>
      <c r="H14797">
        <v>1</v>
      </c>
      <c r="I14797">
        <v>1</v>
      </c>
      <c r="J14797">
        <v>0</v>
      </c>
      <c r="K14797" s="194">
        <v>0</v>
      </c>
      <c r="L14797" t="s">
        <v>1105</v>
      </c>
      <c r="M14797" t="s">
        <v>1105</v>
      </c>
      <c r="N14797">
        <v>121</v>
      </c>
      <c r="O14797" t="s">
        <v>7876</v>
      </c>
      <c r="P14797" t="s">
        <v>7877</v>
      </c>
      <c r="Q14797">
        <v>0.121</v>
      </c>
      <c r="R14797" s="117" t="s">
        <v>14591</v>
      </c>
      <c r="S14797" s="117" t="s">
        <v>14592</v>
      </c>
      <c r="T14797" t="s">
        <v>12139</v>
      </c>
      <c r="U14797" t="s">
        <v>10772</v>
      </c>
    </row>
    <row r="14798" spans="1:21">
      <c r="A14798" s="117" t="s">
        <v>18921</v>
      </c>
      <c r="B14798" t="s">
        <v>14590</v>
      </c>
      <c r="C14798" t="s">
        <v>14590</v>
      </c>
      <c r="D14798">
        <v>17</v>
      </c>
      <c r="E14798">
        <v>11</v>
      </c>
      <c r="F14798">
        <v>21</v>
      </c>
      <c r="G14798">
        <v>15</v>
      </c>
      <c r="H14798">
        <v>1</v>
      </c>
      <c r="I14798">
        <v>1</v>
      </c>
      <c r="J14798">
        <v>0</v>
      </c>
      <c r="K14798" s="194">
        <v>0</v>
      </c>
      <c r="L14798" t="s">
        <v>1105</v>
      </c>
      <c r="M14798" t="s">
        <v>1105</v>
      </c>
      <c r="N14798">
        <v>124</v>
      </c>
      <c r="O14798" t="s">
        <v>7876</v>
      </c>
      <c r="P14798" t="s">
        <v>7877</v>
      </c>
      <c r="Q14798">
        <v>0.124</v>
      </c>
      <c r="R14798" s="117" t="s">
        <v>14591</v>
      </c>
      <c r="S14798" s="117" t="s">
        <v>14592</v>
      </c>
      <c r="T14798" t="s">
        <v>12139</v>
      </c>
      <c r="U14798" t="s">
        <v>10772</v>
      </c>
    </row>
    <row r="14799" spans="1:21">
      <c r="A14799" s="117" t="s">
        <v>6548</v>
      </c>
      <c r="B14799" t="s">
        <v>14590</v>
      </c>
      <c r="C14799" t="s">
        <v>14590</v>
      </c>
      <c r="D14799">
        <v>17</v>
      </c>
      <c r="E14799">
        <v>11</v>
      </c>
      <c r="F14799">
        <v>17</v>
      </c>
      <c r="G14799">
        <v>11</v>
      </c>
      <c r="H14799">
        <v>1</v>
      </c>
      <c r="I14799">
        <v>1</v>
      </c>
      <c r="J14799">
        <v>192</v>
      </c>
      <c r="K14799" s="194">
        <v>192</v>
      </c>
      <c r="L14799" t="s">
        <v>1098</v>
      </c>
      <c r="M14799" t="s">
        <v>1098</v>
      </c>
      <c r="N14799">
        <v>234</v>
      </c>
      <c r="O14799" t="s">
        <v>7876</v>
      </c>
      <c r="P14799" t="s">
        <v>10105</v>
      </c>
      <c r="Q14799">
        <v>0.23400000000000001</v>
      </c>
      <c r="R14799" s="117" t="s">
        <v>14591</v>
      </c>
      <c r="S14799" s="117" t="s">
        <v>14592</v>
      </c>
      <c r="T14799" t="s">
        <v>12139</v>
      </c>
      <c r="U14799" t="s">
        <v>10772</v>
      </c>
    </row>
    <row r="14800" spans="1:21">
      <c r="A14800" s="117" t="s">
        <v>18922</v>
      </c>
      <c r="B14800" t="s">
        <v>14590</v>
      </c>
      <c r="C14800" t="s">
        <v>14590</v>
      </c>
      <c r="D14800">
        <v>17</v>
      </c>
      <c r="E14800">
        <v>11</v>
      </c>
      <c r="F14800">
        <v>21</v>
      </c>
      <c r="G14800">
        <v>15</v>
      </c>
      <c r="H14800">
        <v>1</v>
      </c>
      <c r="I14800">
        <v>1</v>
      </c>
      <c r="J14800">
        <v>0</v>
      </c>
      <c r="K14800" s="194">
        <v>0</v>
      </c>
      <c r="L14800" t="s">
        <v>1105</v>
      </c>
      <c r="M14800" t="s">
        <v>1105</v>
      </c>
      <c r="N14800">
        <v>133</v>
      </c>
      <c r="O14800" t="s">
        <v>7876</v>
      </c>
      <c r="P14800" t="s">
        <v>7877</v>
      </c>
      <c r="Q14800">
        <v>0.13300000000000001</v>
      </c>
      <c r="R14800" s="117" t="s">
        <v>14591</v>
      </c>
      <c r="S14800" s="117" t="s">
        <v>14592</v>
      </c>
      <c r="T14800" t="s">
        <v>12139</v>
      </c>
      <c r="U14800" t="s">
        <v>10772</v>
      </c>
    </row>
    <row r="14801" spans="1:21">
      <c r="A14801" s="117" t="s">
        <v>17034</v>
      </c>
      <c r="B14801" t="s">
        <v>14590</v>
      </c>
      <c r="C14801" t="s">
        <v>14590</v>
      </c>
      <c r="D14801">
        <v>14</v>
      </c>
      <c r="E14801">
        <v>8</v>
      </c>
      <c r="F14801">
        <v>14</v>
      </c>
      <c r="G14801">
        <v>8</v>
      </c>
      <c r="H14801">
        <v>1</v>
      </c>
      <c r="I14801">
        <v>1</v>
      </c>
      <c r="J14801">
        <v>0</v>
      </c>
      <c r="K14801" s="194">
        <v>0</v>
      </c>
      <c r="L14801" t="s">
        <v>1098</v>
      </c>
      <c r="M14801" t="s">
        <v>1098</v>
      </c>
      <c r="N14801">
        <v>1000</v>
      </c>
      <c r="O14801" t="s">
        <v>7876</v>
      </c>
      <c r="Q14801">
        <v>1</v>
      </c>
      <c r="R14801" s="117" t="s">
        <v>14591</v>
      </c>
      <c r="S14801" s="117" t="s">
        <v>14592</v>
      </c>
      <c r="T14801" t="s">
        <v>12139</v>
      </c>
      <c r="U14801" t="s">
        <v>10772</v>
      </c>
    </row>
    <row r="14802" spans="1:21">
      <c r="A14802" s="117" t="s">
        <v>16490</v>
      </c>
      <c r="B14802" t="s">
        <v>14590</v>
      </c>
      <c r="C14802" t="s">
        <v>14590</v>
      </c>
      <c r="D14802">
        <v>14</v>
      </c>
      <c r="E14802">
        <v>8</v>
      </c>
      <c r="F14802">
        <v>20</v>
      </c>
      <c r="G14802">
        <v>14</v>
      </c>
      <c r="H14802">
        <v>1</v>
      </c>
      <c r="I14802">
        <v>1</v>
      </c>
      <c r="J14802">
        <v>0</v>
      </c>
      <c r="K14802" s="194">
        <v>0</v>
      </c>
      <c r="L14802" t="s">
        <v>1098</v>
      </c>
      <c r="M14802" t="s">
        <v>1098</v>
      </c>
      <c r="N14802">
        <v>1000</v>
      </c>
      <c r="O14802" t="s">
        <v>7876</v>
      </c>
      <c r="Q14802">
        <v>1</v>
      </c>
      <c r="R14802" s="117" t="s">
        <v>14591</v>
      </c>
      <c r="S14802" s="117" t="s">
        <v>14592</v>
      </c>
      <c r="T14802" t="s">
        <v>12139</v>
      </c>
      <c r="U14802" t="s">
        <v>10772</v>
      </c>
    </row>
    <row r="14803" spans="1:21">
      <c r="A14803" s="117" t="s">
        <v>23255</v>
      </c>
      <c r="B14803" t="s">
        <v>14590</v>
      </c>
      <c r="C14803" t="s">
        <v>14590</v>
      </c>
      <c r="D14803">
        <v>20</v>
      </c>
      <c r="E14803">
        <v>14</v>
      </c>
      <c r="F14803">
        <v>20</v>
      </c>
      <c r="G14803">
        <v>14</v>
      </c>
      <c r="H14803">
        <v>1</v>
      </c>
      <c r="I14803">
        <v>1</v>
      </c>
      <c r="J14803">
        <v>0</v>
      </c>
      <c r="K14803" s="194">
        <v>0</v>
      </c>
      <c r="L14803" t="s">
        <v>1098</v>
      </c>
      <c r="M14803" t="s">
        <v>1098</v>
      </c>
      <c r="N14803">
        <v>1</v>
      </c>
      <c r="O14803" t="s">
        <v>7876</v>
      </c>
      <c r="P14803">
        <v>1</v>
      </c>
      <c r="Q14803">
        <v>1E-3</v>
      </c>
      <c r="R14803" s="117" t="s">
        <v>14591</v>
      </c>
      <c r="S14803" s="117" t="s">
        <v>14592</v>
      </c>
      <c r="T14803" t="s">
        <v>12139</v>
      </c>
      <c r="U14803" t="s">
        <v>10772</v>
      </c>
    </row>
    <row r="14804" spans="1:21">
      <c r="A14804" s="117" t="s">
        <v>6549</v>
      </c>
      <c r="B14804" t="s">
        <v>14590</v>
      </c>
      <c r="C14804" t="s">
        <v>14590</v>
      </c>
      <c r="D14804">
        <v>14</v>
      </c>
      <c r="E14804">
        <v>8</v>
      </c>
      <c r="F14804">
        <v>14</v>
      </c>
      <c r="G14804">
        <v>8</v>
      </c>
      <c r="H14804">
        <v>1</v>
      </c>
      <c r="I14804">
        <v>1</v>
      </c>
      <c r="J14804">
        <v>0</v>
      </c>
      <c r="K14804" s="194">
        <v>0</v>
      </c>
      <c r="L14804" t="s">
        <v>1098</v>
      </c>
      <c r="M14804" t="s">
        <v>1098</v>
      </c>
      <c r="N14804">
        <v>10</v>
      </c>
      <c r="O14804" t="s">
        <v>7876</v>
      </c>
      <c r="P14804" t="s">
        <v>9904</v>
      </c>
      <c r="Q14804">
        <v>0.01</v>
      </c>
      <c r="R14804" s="117" t="s">
        <v>14591</v>
      </c>
      <c r="S14804" s="117" t="s">
        <v>14592</v>
      </c>
      <c r="T14804" t="s">
        <v>12139</v>
      </c>
      <c r="U14804" t="s">
        <v>10772</v>
      </c>
    </row>
    <row r="14805" spans="1:21">
      <c r="A14805" s="117" t="s">
        <v>23256</v>
      </c>
      <c r="B14805" t="s">
        <v>14590</v>
      </c>
      <c r="C14805" t="s">
        <v>14590</v>
      </c>
      <c r="D14805">
        <v>20</v>
      </c>
      <c r="E14805">
        <v>14</v>
      </c>
      <c r="F14805">
        <v>20</v>
      </c>
      <c r="G14805">
        <v>14</v>
      </c>
      <c r="H14805">
        <v>1</v>
      </c>
      <c r="I14805">
        <v>1</v>
      </c>
      <c r="J14805">
        <v>0</v>
      </c>
      <c r="K14805" s="194">
        <v>0</v>
      </c>
      <c r="L14805" t="s">
        <v>1098</v>
      </c>
      <c r="M14805" t="s">
        <v>1098</v>
      </c>
      <c r="N14805">
        <v>1</v>
      </c>
      <c r="O14805" t="s">
        <v>7876</v>
      </c>
      <c r="P14805">
        <v>1</v>
      </c>
      <c r="Q14805">
        <v>1E-3</v>
      </c>
      <c r="R14805" s="117" t="s">
        <v>14591</v>
      </c>
      <c r="S14805" s="117" t="s">
        <v>14592</v>
      </c>
      <c r="T14805" t="s">
        <v>12139</v>
      </c>
      <c r="U14805" t="s">
        <v>10772</v>
      </c>
    </row>
    <row r="14806" spans="1:21">
      <c r="A14806" s="117" t="s">
        <v>6550</v>
      </c>
      <c r="B14806" t="s">
        <v>14590</v>
      </c>
      <c r="C14806" t="s">
        <v>14590</v>
      </c>
      <c r="D14806">
        <v>17</v>
      </c>
      <c r="E14806">
        <v>11</v>
      </c>
      <c r="F14806">
        <v>17</v>
      </c>
      <c r="G14806">
        <v>11</v>
      </c>
      <c r="H14806">
        <v>1</v>
      </c>
      <c r="I14806">
        <v>1</v>
      </c>
      <c r="J14806">
        <v>0</v>
      </c>
      <c r="K14806" s="194">
        <v>0</v>
      </c>
      <c r="L14806" t="s">
        <v>1098</v>
      </c>
      <c r="M14806" t="s">
        <v>1098</v>
      </c>
      <c r="N14806">
        <v>10</v>
      </c>
      <c r="O14806" t="s">
        <v>7876</v>
      </c>
      <c r="P14806" t="s">
        <v>7877</v>
      </c>
      <c r="Q14806">
        <v>0.01</v>
      </c>
      <c r="R14806" s="117" t="s">
        <v>14591</v>
      </c>
      <c r="S14806" s="117" t="s">
        <v>14592</v>
      </c>
      <c r="T14806" t="s">
        <v>12139</v>
      </c>
      <c r="U14806" t="s">
        <v>10772</v>
      </c>
    </row>
    <row r="14807" spans="1:21">
      <c r="A14807" s="117" t="s">
        <v>16491</v>
      </c>
      <c r="B14807" t="s">
        <v>14590</v>
      </c>
      <c r="C14807" t="s">
        <v>14590</v>
      </c>
      <c r="D14807">
        <v>14</v>
      </c>
      <c r="E14807">
        <v>8</v>
      </c>
      <c r="F14807">
        <v>14</v>
      </c>
      <c r="G14807">
        <v>8</v>
      </c>
      <c r="H14807">
        <v>1</v>
      </c>
      <c r="I14807">
        <v>1</v>
      </c>
      <c r="J14807">
        <v>0</v>
      </c>
      <c r="K14807" s="194">
        <v>0</v>
      </c>
      <c r="L14807" t="s">
        <v>1098</v>
      </c>
      <c r="M14807" t="s">
        <v>1098</v>
      </c>
      <c r="N14807">
        <v>1000</v>
      </c>
      <c r="O14807" t="s">
        <v>7876</v>
      </c>
      <c r="P14807" t="s">
        <v>7877</v>
      </c>
      <c r="Q14807">
        <v>1</v>
      </c>
      <c r="R14807" s="117" t="s">
        <v>14591</v>
      </c>
      <c r="S14807" s="117" t="s">
        <v>14592</v>
      </c>
      <c r="T14807" t="s">
        <v>12139</v>
      </c>
      <c r="U14807" t="s">
        <v>10772</v>
      </c>
    </row>
    <row r="14808" spans="1:21">
      <c r="A14808" s="117" t="s">
        <v>17035</v>
      </c>
      <c r="B14808" t="s">
        <v>14590</v>
      </c>
      <c r="C14808" t="s">
        <v>14590</v>
      </c>
      <c r="D14808">
        <v>14</v>
      </c>
      <c r="E14808">
        <v>8</v>
      </c>
      <c r="F14808">
        <v>14</v>
      </c>
      <c r="G14808">
        <v>8</v>
      </c>
      <c r="H14808">
        <v>1</v>
      </c>
      <c r="I14808">
        <v>1</v>
      </c>
      <c r="J14808">
        <v>0</v>
      </c>
      <c r="K14808" s="194">
        <v>0</v>
      </c>
      <c r="L14808" t="s">
        <v>1098</v>
      </c>
      <c r="M14808" t="s">
        <v>1098</v>
      </c>
      <c r="N14808">
        <v>1000</v>
      </c>
      <c r="O14808" t="s">
        <v>7876</v>
      </c>
      <c r="Q14808">
        <v>1</v>
      </c>
      <c r="R14808" s="117" t="s">
        <v>14591</v>
      </c>
      <c r="S14808" s="117" t="s">
        <v>14592</v>
      </c>
      <c r="T14808" t="s">
        <v>12139</v>
      </c>
      <c r="U14808" t="s">
        <v>10772</v>
      </c>
    </row>
    <row r="14809" spans="1:21">
      <c r="A14809" s="117" t="s">
        <v>6551</v>
      </c>
      <c r="B14809" t="s">
        <v>14590</v>
      </c>
      <c r="C14809" t="s">
        <v>14590</v>
      </c>
      <c r="D14809">
        <v>14</v>
      </c>
      <c r="E14809">
        <v>8</v>
      </c>
      <c r="F14809">
        <v>14</v>
      </c>
      <c r="G14809">
        <v>8</v>
      </c>
      <c r="H14809">
        <v>1</v>
      </c>
      <c r="I14809">
        <v>1</v>
      </c>
      <c r="J14809">
        <v>0</v>
      </c>
      <c r="K14809" s="194">
        <v>0</v>
      </c>
      <c r="L14809" t="s">
        <v>1098</v>
      </c>
      <c r="M14809" t="s">
        <v>1098</v>
      </c>
      <c r="N14809">
        <v>10</v>
      </c>
      <c r="O14809" t="s">
        <v>7876</v>
      </c>
      <c r="Q14809">
        <v>0.01</v>
      </c>
      <c r="R14809" s="117" t="s">
        <v>14591</v>
      </c>
      <c r="S14809" s="117" t="s">
        <v>14592</v>
      </c>
      <c r="T14809" t="s">
        <v>12139</v>
      </c>
      <c r="U14809" t="s">
        <v>10772</v>
      </c>
    </row>
    <row r="14810" spans="1:21">
      <c r="A14810" s="117" t="s">
        <v>16492</v>
      </c>
      <c r="B14810" t="s">
        <v>14590</v>
      </c>
      <c r="C14810" t="s">
        <v>14590</v>
      </c>
      <c r="D14810">
        <v>20</v>
      </c>
      <c r="E14810">
        <v>14</v>
      </c>
      <c r="F14810">
        <v>14</v>
      </c>
      <c r="G14810">
        <v>8</v>
      </c>
      <c r="H14810">
        <v>1</v>
      </c>
      <c r="I14810">
        <v>1</v>
      </c>
      <c r="J14810">
        <v>0</v>
      </c>
      <c r="K14810" s="194">
        <v>0</v>
      </c>
      <c r="L14810" t="s">
        <v>1098</v>
      </c>
      <c r="M14810" t="s">
        <v>1098</v>
      </c>
      <c r="N14810">
        <v>10</v>
      </c>
      <c r="O14810" t="s">
        <v>7876</v>
      </c>
      <c r="P14810" t="s">
        <v>9904</v>
      </c>
      <c r="Q14810">
        <v>0.01</v>
      </c>
      <c r="R14810" s="117" t="s">
        <v>14591</v>
      </c>
      <c r="S14810" s="117" t="s">
        <v>14592</v>
      </c>
      <c r="T14810" t="s">
        <v>12139</v>
      </c>
      <c r="U14810" t="s">
        <v>10772</v>
      </c>
    </row>
    <row r="14811" spans="1:21">
      <c r="A14811" s="117" t="s">
        <v>6552</v>
      </c>
      <c r="B14811" t="s">
        <v>14590</v>
      </c>
      <c r="C14811" t="s">
        <v>14590</v>
      </c>
      <c r="D14811">
        <v>14</v>
      </c>
      <c r="E14811">
        <v>8</v>
      </c>
      <c r="F14811">
        <v>14</v>
      </c>
      <c r="G14811">
        <v>8</v>
      </c>
      <c r="H14811">
        <v>1</v>
      </c>
      <c r="I14811">
        <v>1</v>
      </c>
      <c r="J14811">
        <v>0</v>
      </c>
      <c r="K14811" s="194">
        <v>0</v>
      </c>
      <c r="L14811" t="s">
        <v>1098</v>
      </c>
      <c r="M14811" t="s">
        <v>1098</v>
      </c>
      <c r="N14811">
        <v>10</v>
      </c>
      <c r="O14811" t="s">
        <v>7876</v>
      </c>
      <c r="P14811" t="s">
        <v>9904</v>
      </c>
      <c r="Q14811">
        <v>0.01</v>
      </c>
      <c r="R14811" s="117" t="s">
        <v>14591</v>
      </c>
      <c r="S14811" s="117" t="s">
        <v>14592</v>
      </c>
      <c r="T14811" t="s">
        <v>12139</v>
      </c>
      <c r="U14811" t="s">
        <v>10772</v>
      </c>
    </row>
    <row r="14812" spans="1:21">
      <c r="A14812" s="117" t="s">
        <v>17036</v>
      </c>
      <c r="B14812" t="s">
        <v>14590</v>
      </c>
      <c r="C14812" t="s">
        <v>14590</v>
      </c>
      <c r="D14812">
        <v>14</v>
      </c>
      <c r="E14812">
        <v>8</v>
      </c>
      <c r="F14812">
        <v>14</v>
      </c>
      <c r="G14812">
        <v>8</v>
      </c>
      <c r="H14812">
        <v>1</v>
      </c>
      <c r="I14812">
        <v>1</v>
      </c>
      <c r="J14812">
        <v>0</v>
      </c>
      <c r="K14812" s="194">
        <v>0</v>
      </c>
      <c r="L14812" t="s">
        <v>1098</v>
      </c>
      <c r="M14812" t="s">
        <v>1098</v>
      </c>
      <c r="N14812">
        <v>1000</v>
      </c>
      <c r="O14812" t="s">
        <v>7876</v>
      </c>
      <c r="P14812" t="s">
        <v>7877</v>
      </c>
      <c r="Q14812">
        <v>1</v>
      </c>
      <c r="R14812" s="117" t="s">
        <v>14591</v>
      </c>
      <c r="S14812" s="117" t="s">
        <v>14592</v>
      </c>
      <c r="T14812" t="s">
        <v>12139</v>
      </c>
      <c r="U14812" t="s">
        <v>10772</v>
      </c>
    </row>
    <row r="14813" spans="1:21">
      <c r="A14813" s="117" t="s">
        <v>17037</v>
      </c>
      <c r="B14813" t="s">
        <v>14590</v>
      </c>
      <c r="C14813" t="s">
        <v>14590</v>
      </c>
      <c r="D14813">
        <v>14</v>
      </c>
      <c r="E14813">
        <v>8</v>
      </c>
      <c r="F14813">
        <v>14</v>
      </c>
      <c r="G14813">
        <v>8</v>
      </c>
      <c r="H14813">
        <v>1</v>
      </c>
      <c r="I14813">
        <v>1</v>
      </c>
      <c r="J14813">
        <v>0</v>
      </c>
      <c r="K14813" s="194">
        <v>0</v>
      </c>
      <c r="L14813" t="s">
        <v>1098</v>
      </c>
      <c r="M14813" t="s">
        <v>1098</v>
      </c>
      <c r="N14813">
        <v>1000</v>
      </c>
      <c r="O14813" t="s">
        <v>7876</v>
      </c>
      <c r="Q14813">
        <v>1</v>
      </c>
      <c r="R14813" s="117" t="s">
        <v>14591</v>
      </c>
      <c r="S14813" s="117" t="s">
        <v>14592</v>
      </c>
      <c r="T14813" t="s">
        <v>12139</v>
      </c>
      <c r="U14813" t="s">
        <v>10772</v>
      </c>
    </row>
    <row r="14814" spans="1:21">
      <c r="A14814" s="117" t="s">
        <v>17038</v>
      </c>
      <c r="B14814" t="s">
        <v>14590</v>
      </c>
      <c r="C14814" t="s">
        <v>14590</v>
      </c>
      <c r="D14814">
        <v>14</v>
      </c>
      <c r="E14814">
        <v>8</v>
      </c>
      <c r="F14814">
        <v>14</v>
      </c>
      <c r="G14814">
        <v>8</v>
      </c>
      <c r="H14814">
        <v>1</v>
      </c>
      <c r="I14814">
        <v>1</v>
      </c>
      <c r="J14814">
        <v>0</v>
      </c>
      <c r="K14814" s="194">
        <v>0</v>
      </c>
      <c r="L14814" t="s">
        <v>1098</v>
      </c>
      <c r="M14814" t="s">
        <v>1098</v>
      </c>
      <c r="N14814">
        <v>1000</v>
      </c>
      <c r="O14814" t="s">
        <v>7876</v>
      </c>
      <c r="Q14814">
        <v>1</v>
      </c>
      <c r="R14814" s="117" t="s">
        <v>14591</v>
      </c>
      <c r="S14814" s="117" t="s">
        <v>14592</v>
      </c>
      <c r="T14814" t="s">
        <v>12139</v>
      </c>
      <c r="U14814" t="s">
        <v>10772</v>
      </c>
    </row>
    <row r="14815" spans="1:21">
      <c r="A14815" s="117" t="s">
        <v>17039</v>
      </c>
      <c r="B14815" t="s">
        <v>14590</v>
      </c>
      <c r="C14815" t="s">
        <v>14590</v>
      </c>
      <c r="D14815">
        <v>14</v>
      </c>
      <c r="E14815">
        <v>8</v>
      </c>
      <c r="F14815">
        <v>14</v>
      </c>
      <c r="G14815">
        <v>8</v>
      </c>
      <c r="H14815">
        <v>1</v>
      </c>
      <c r="I14815">
        <v>1</v>
      </c>
      <c r="J14815">
        <v>0</v>
      </c>
      <c r="K14815" s="194">
        <v>0</v>
      </c>
      <c r="L14815" t="s">
        <v>1098</v>
      </c>
      <c r="M14815" t="s">
        <v>1098</v>
      </c>
      <c r="N14815">
        <v>1000</v>
      </c>
      <c r="O14815" t="s">
        <v>7876</v>
      </c>
      <c r="Q14815">
        <v>1</v>
      </c>
      <c r="R14815" s="117" t="s">
        <v>14591</v>
      </c>
      <c r="S14815" s="117" t="s">
        <v>14592</v>
      </c>
      <c r="T14815" t="s">
        <v>12139</v>
      </c>
      <c r="U14815" t="s">
        <v>10772</v>
      </c>
    </row>
    <row r="14816" spans="1:21">
      <c r="A14816" s="117" t="s">
        <v>17040</v>
      </c>
      <c r="B14816" t="s">
        <v>14590</v>
      </c>
      <c r="C14816" t="s">
        <v>14590</v>
      </c>
      <c r="D14816">
        <v>26</v>
      </c>
      <c r="E14816">
        <v>20</v>
      </c>
      <c r="F14816">
        <v>26</v>
      </c>
      <c r="G14816">
        <v>20</v>
      </c>
      <c r="H14816">
        <v>1</v>
      </c>
      <c r="I14816">
        <v>1</v>
      </c>
      <c r="J14816">
        <v>0</v>
      </c>
      <c r="K14816" s="194">
        <v>0</v>
      </c>
      <c r="L14816" t="s">
        <v>1090</v>
      </c>
      <c r="M14816" t="s">
        <v>1090</v>
      </c>
      <c r="N14816">
        <v>0.124</v>
      </c>
      <c r="O14816" t="s">
        <v>7876</v>
      </c>
      <c r="P14816" t="s">
        <v>7877</v>
      </c>
      <c r="Q14816">
        <v>1.2400000000000001E-4</v>
      </c>
      <c r="R14816" s="117" t="s">
        <v>14591</v>
      </c>
      <c r="S14816" s="117" t="s">
        <v>14592</v>
      </c>
      <c r="T14816" t="s">
        <v>12139</v>
      </c>
      <c r="U14816" t="s">
        <v>10772</v>
      </c>
    </row>
    <row r="14817" spans="1:21">
      <c r="A14817" s="117" t="s">
        <v>6553</v>
      </c>
      <c r="B14817" t="s">
        <v>14590</v>
      </c>
      <c r="C14817" t="s">
        <v>14590</v>
      </c>
      <c r="D14817">
        <v>17</v>
      </c>
      <c r="E14817">
        <v>11</v>
      </c>
      <c r="F14817">
        <v>17</v>
      </c>
      <c r="G14817">
        <v>11</v>
      </c>
      <c r="H14817">
        <v>1</v>
      </c>
      <c r="I14817">
        <v>1</v>
      </c>
      <c r="J14817">
        <v>0</v>
      </c>
      <c r="K14817" s="194">
        <v>0</v>
      </c>
      <c r="L14817" t="s">
        <v>1098</v>
      </c>
      <c r="M14817" t="s">
        <v>1098</v>
      </c>
      <c r="N14817">
        <v>10</v>
      </c>
      <c r="O14817" t="s">
        <v>7876</v>
      </c>
      <c r="P14817" t="s">
        <v>9904</v>
      </c>
      <c r="Q14817">
        <v>0.01</v>
      </c>
      <c r="R14817" s="117" t="s">
        <v>14591</v>
      </c>
      <c r="S14817" s="117" t="s">
        <v>14592</v>
      </c>
      <c r="T14817" t="s">
        <v>12139</v>
      </c>
      <c r="U14817" t="s">
        <v>10772</v>
      </c>
    </row>
    <row r="14818" spans="1:21">
      <c r="A14818" s="117" t="s">
        <v>6554</v>
      </c>
      <c r="B14818" t="s">
        <v>14590</v>
      </c>
      <c r="C14818" t="s">
        <v>14590</v>
      </c>
      <c r="D14818">
        <v>14</v>
      </c>
      <c r="E14818">
        <v>8</v>
      </c>
      <c r="F14818">
        <v>14</v>
      </c>
      <c r="G14818">
        <v>8</v>
      </c>
      <c r="H14818">
        <v>1</v>
      </c>
      <c r="I14818">
        <v>1</v>
      </c>
      <c r="J14818">
        <v>0</v>
      </c>
      <c r="K14818" s="194">
        <v>0</v>
      </c>
      <c r="L14818" t="s">
        <v>1098</v>
      </c>
      <c r="M14818" t="s">
        <v>1098</v>
      </c>
      <c r="N14818">
        <v>10</v>
      </c>
      <c r="O14818" t="s">
        <v>7876</v>
      </c>
      <c r="P14818" t="s">
        <v>9904</v>
      </c>
      <c r="Q14818">
        <v>0.01</v>
      </c>
      <c r="R14818" s="117" t="s">
        <v>14591</v>
      </c>
      <c r="S14818" s="117" t="s">
        <v>14592</v>
      </c>
      <c r="T14818" t="s">
        <v>12139</v>
      </c>
      <c r="U14818" t="s">
        <v>10772</v>
      </c>
    </row>
    <row r="14819" spans="1:21">
      <c r="A14819" s="117" t="s">
        <v>6555</v>
      </c>
      <c r="B14819" t="s">
        <v>14590</v>
      </c>
      <c r="C14819" t="s">
        <v>14590</v>
      </c>
      <c r="D14819">
        <v>17</v>
      </c>
      <c r="E14819">
        <v>11</v>
      </c>
      <c r="F14819">
        <v>17</v>
      </c>
      <c r="G14819">
        <v>11</v>
      </c>
      <c r="H14819">
        <v>1</v>
      </c>
      <c r="I14819">
        <v>1</v>
      </c>
      <c r="J14819">
        <v>377</v>
      </c>
      <c r="K14819" s="194">
        <v>377</v>
      </c>
      <c r="L14819" t="s">
        <v>1098</v>
      </c>
      <c r="M14819" t="s">
        <v>1098</v>
      </c>
      <c r="N14819">
        <v>100.4</v>
      </c>
      <c r="O14819" t="s">
        <v>7876</v>
      </c>
      <c r="P14819" t="s">
        <v>10106</v>
      </c>
      <c r="Q14819">
        <v>0.1004</v>
      </c>
      <c r="R14819" s="117" t="s">
        <v>14591</v>
      </c>
      <c r="S14819" s="117" t="s">
        <v>14592</v>
      </c>
      <c r="T14819" t="s">
        <v>12139</v>
      </c>
      <c r="U14819" t="s">
        <v>10773</v>
      </c>
    </row>
    <row r="14820" spans="1:21">
      <c r="A14820" s="117" t="s">
        <v>6556</v>
      </c>
      <c r="B14820" t="s">
        <v>14590</v>
      </c>
      <c r="C14820" t="s">
        <v>14590</v>
      </c>
      <c r="D14820">
        <v>17</v>
      </c>
      <c r="E14820">
        <v>11</v>
      </c>
      <c r="F14820">
        <v>17</v>
      </c>
      <c r="G14820">
        <v>11</v>
      </c>
      <c r="H14820">
        <v>1</v>
      </c>
      <c r="I14820">
        <v>1</v>
      </c>
      <c r="J14820">
        <v>1393</v>
      </c>
      <c r="K14820" s="194">
        <v>1393</v>
      </c>
      <c r="L14820" t="s">
        <v>1098</v>
      </c>
      <c r="M14820" t="s">
        <v>1098</v>
      </c>
      <c r="N14820">
        <v>146.19999999999999</v>
      </c>
      <c r="O14820" t="s">
        <v>7876</v>
      </c>
      <c r="P14820" t="s">
        <v>10106</v>
      </c>
      <c r="Q14820">
        <v>0.1462</v>
      </c>
      <c r="R14820" s="117" t="s">
        <v>14591</v>
      </c>
      <c r="S14820" s="117" t="s">
        <v>14592</v>
      </c>
      <c r="T14820" t="s">
        <v>12139</v>
      </c>
      <c r="U14820" t="s">
        <v>10773</v>
      </c>
    </row>
    <row r="14821" spans="1:21">
      <c r="A14821" s="117" t="s">
        <v>6557</v>
      </c>
      <c r="B14821" t="s">
        <v>14590</v>
      </c>
      <c r="C14821" t="s">
        <v>14590</v>
      </c>
      <c r="D14821">
        <v>17</v>
      </c>
      <c r="E14821">
        <v>11</v>
      </c>
      <c r="F14821">
        <v>17</v>
      </c>
      <c r="G14821">
        <v>11</v>
      </c>
      <c r="H14821">
        <v>1</v>
      </c>
      <c r="I14821">
        <v>1</v>
      </c>
      <c r="J14821">
        <v>437</v>
      </c>
      <c r="K14821" s="194">
        <v>437</v>
      </c>
      <c r="L14821" t="s">
        <v>1098</v>
      </c>
      <c r="M14821" t="s">
        <v>1098</v>
      </c>
      <c r="N14821">
        <v>122.6</v>
      </c>
      <c r="O14821" t="s">
        <v>7876</v>
      </c>
      <c r="P14821" t="s">
        <v>10106</v>
      </c>
      <c r="Q14821">
        <v>0.1226</v>
      </c>
      <c r="R14821" s="117" t="s">
        <v>14591</v>
      </c>
      <c r="S14821" s="117" t="s">
        <v>14592</v>
      </c>
      <c r="T14821" t="s">
        <v>12139</v>
      </c>
      <c r="U14821" t="s">
        <v>10773</v>
      </c>
    </row>
    <row r="14822" spans="1:21">
      <c r="A14822" s="117" t="s">
        <v>6558</v>
      </c>
      <c r="B14822" t="s">
        <v>14590</v>
      </c>
      <c r="C14822" t="s">
        <v>14590</v>
      </c>
      <c r="D14822">
        <v>17</v>
      </c>
      <c r="E14822">
        <v>11</v>
      </c>
      <c r="F14822">
        <v>17</v>
      </c>
      <c r="G14822">
        <v>11</v>
      </c>
      <c r="H14822">
        <v>1</v>
      </c>
      <c r="I14822">
        <v>1</v>
      </c>
      <c r="J14822">
        <v>306</v>
      </c>
      <c r="K14822" s="194">
        <v>306</v>
      </c>
      <c r="L14822" t="s">
        <v>1098</v>
      </c>
      <c r="M14822" t="s">
        <v>1098</v>
      </c>
      <c r="N14822">
        <v>171</v>
      </c>
      <c r="O14822" t="s">
        <v>7876</v>
      </c>
      <c r="P14822" t="s">
        <v>10102</v>
      </c>
      <c r="Q14822">
        <v>0.17100000000000001</v>
      </c>
      <c r="R14822" s="117" t="s">
        <v>14591</v>
      </c>
      <c r="S14822" s="117" t="s">
        <v>14592</v>
      </c>
      <c r="T14822" t="s">
        <v>12139</v>
      </c>
      <c r="U14822" t="s">
        <v>10772</v>
      </c>
    </row>
    <row r="14823" spans="1:21">
      <c r="A14823" s="117" t="s">
        <v>6559</v>
      </c>
      <c r="B14823" t="s">
        <v>14590</v>
      </c>
      <c r="C14823" t="s">
        <v>14590</v>
      </c>
      <c r="D14823">
        <v>17</v>
      </c>
      <c r="E14823">
        <v>11</v>
      </c>
      <c r="F14823">
        <v>17</v>
      </c>
      <c r="G14823">
        <v>11</v>
      </c>
      <c r="H14823">
        <v>1</v>
      </c>
      <c r="I14823">
        <v>1</v>
      </c>
      <c r="J14823">
        <v>12</v>
      </c>
      <c r="K14823" s="194">
        <v>12</v>
      </c>
      <c r="L14823" t="s">
        <v>1098</v>
      </c>
      <c r="M14823" t="s">
        <v>1098</v>
      </c>
      <c r="N14823">
        <v>170</v>
      </c>
      <c r="O14823" t="s">
        <v>7876</v>
      </c>
      <c r="P14823" t="s">
        <v>10101</v>
      </c>
      <c r="Q14823">
        <v>0.17</v>
      </c>
      <c r="R14823" s="117" t="s">
        <v>14591</v>
      </c>
      <c r="S14823" s="117" t="s">
        <v>14592</v>
      </c>
      <c r="T14823" t="s">
        <v>12139</v>
      </c>
      <c r="U14823" t="s">
        <v>10772</v>
      </c>
    </row>
    <row r="14824" spans="1:21">
      <c r="A14824" s="117" t="s">
        <v>6560</v>
      </c>
      <c r="B14824" t="s">
        <v>14590</v>
      </c>
      <c r="C14824" t="s">
        <v>14590</v>
      </c>
      <c r="D14824">
        <v>17</v>
      </c>
      <c r="E14824">
        <v>11</v>
      </c>
      <c r="F14824">
        <v>17</v>
      </c>
      <c r="G14824">
        <v>11</v>
      </c>
      <c r="H14824">
        <v>1</v>
      </c>
      <c r="I14824">
        <v>1</v>
      </c>
      <c r="J14824">
        <v>47</v>
      </c>
      <c r="K14824" s="194">
        <v>47</v>
      </c>
      <c r="L14824" t="s">
        <v>1098</v>
      </c>
      <c r="M14824" t="s">
        <v>1098</v>
      </c>
      <c r="N14824">
        <v>205.2</v>
      </c>
      <c r="O14824" t="s">
        <v>7876</v>
      </c>
      <c r="P14824" t="s">
        <v>10102</v>
      </c>
      <c r="Q14824">
        <v>0.20519999999999999</v>
      </c>
      <c r="R14824" s="117" t="s">
        <v>14591</v>
      </c>
      <c r="S14824" s="117" t="s">
        <v>14592</v>
      </c>
      <c r="T14824" t="s">
        <v>12139</v>
      </c>
      <c r="U14824" t="s">
        <v>10772</v>
      </c>
    </row>
    <row r="14825" spans="1:21">
      <c r="A14825" s="117" t="s">
        <v>6561</v>
      </c>
      <c r="B14825" t="s">
        <v>14590</v>
      </c>
      <c r="C14825" t="s">
        <v>14590</v>
      </c>
      <c r="D14825">
        <v>17</v>
      </c>
      <c r="E14825">
        <v>11</v>
      </c>
      <c r="F14825">
        <v>17</v>
      </c>
      <c r="G14825">
        <v>11</v>
      </c>
      <c r="H14825">
        <v>1</v>
      </c>
      <c r="I14825">
        <v>1</v>
      </c>
      <c r="J14825">
        <v>43</v>
      </c>
      <c r="K14825" s="194">
        <v>43</v>
      </c>
      <c r="L14825" t="s">
        <v>1098</v>
      </c>
      <c r="M14825" t="s">
        <v>1098</v>
      </c>
      <c r="N14825">
        <v>169.6</v>
      </c>
      <c r="O14825" t="s">
        <v>7876</v>
      </c>
      <c r="P14825" t="s">
        <v>10102</v>
      </c>
      <c r="Q14825">
        <v>0.1696</v>
      </c>
      <c r="R14825" s="117" t="s">
        <v>14591</v>
      </c>
      <c r="S14825" s="117" t="s">
        <v>14592</v>
      </c>
      <c r="T14825" t="s">
        <v>12139</v>
      </c>
      <c r="U14825" t="s">
        <v>10772</v>
      </c>
    </row>
    <row r="14826" spans="1:21">
      <c r="A14826" s="117" t="s">
        <v>25841</v>
      </c>
      <c r="B14826" t="s">
        <v>14590</v>
      </c>
      <c r="C14826" t="s">
        <v>14590</v>
      </c>
      <c r="D14826">
        <v>26</v>
      </c>
      <c r="E14826">
        <v>20</v>
      </c>
      <c r="F14826">
        <v>26</v>
      </c>
      <c r="G14826">
        <v>20</v>
      </c>
      <c r="H14826">
        <v>1</v>
      </c>
      <c r="I14826">
        <v>1</v>
      </c>
      <c r="J14826">
        <v>144</v>
      </c>
      <c r="K14826" s="194">
        <v>144</v>
      </c>
      <c r="L14826" t="s">
        <v>1079</v>
      </c>
      <c r="M14826" t="s">
        <v>1079</v>
      </c>
      <c r="N14826">
        <v>44</v>
      </c>
      <c r="O14826" t="s">
        <v>7876</v>
      </c>
      <c r="P14826" t="s">
        <v>25842</v>
      </c>
      <c r="Q14826">
        <v>4.3999999999999997E-2</v>
      </c>
      <c r="R14826" s="117" t="s">
        <v>14620</v>
      </c>
      <c r="S14826" s="117" t="s">
        <v>14621</v>
      </c>
      <c r="T14826" t="s">
        <v>17448</v>
      </c>
      <c r="U14826" t="s">
        <v>10772</v>
      </c>
    </row>
    <row r="14827" spans="1:21">
      <c r="A14827" s="117" t="s">
        <v>11587</v>
      </c>
      <c r="B14827" t="s">
        <v>14590</v>
      </c>
      <c r="C14827" t="s">
        <v>14590</v>
      </c>
      <c r="D14827">
        <v>46</v>
      </c>
      <c r="E14827">
        <v>40</v>
      </c>
      <c r="F14827">
        <v>46</v>
      </c>
      <c r="G14827">
        <v>40</v>
      </c>
      <c r="H14827">
        <v>1</v>
      </c>
      <c r="I14827">
        <v>1</v>
      </c>
      <c r="J14827">
        <v>0</v>
      </c>
      <c r="K14827" s="194">
        <v>0</v>
      </c>
      <c r="L14827" t="s">
        <v>1079</v>
      </c>
      <c r="M14827" t="s">
        <v>1079</v>
      </c>
      <c r="N14827">
        <v>2600</v>
      </c>
      <c r="O14827" t="s">
        <v>7876</v>
      </c>
      <c r="P14827" t="s">
        <v>11475</v>
      </c>
      <c r="Q14827">
        <v>2.6</v>
      </c>
      <c r="R14827" s="117" t="s">
        <v>15186</v>
      </c>
      <c r="S14827" s="117" t="s">
        <v>15187</v>
      </c>
      <c r="T14827" t="s">
        <v>12146</v>
      </c>
      <c r="U14827" t="s">
        <v>10772</v>
      </c>
    </row>
    <row r="14828" spans="1:21">
      <c r="A14828" s="117" t="s">
        <v>13769</v>
      </c>
      <c r="B14828" t="s">
        <v>14590</v>
      </c>
      <c r="C14828" t="s">
        <v>14593</v>
      </c>
      <c r="D14828">
        <v>34</v>
      </c>
      <c r="E14828">
        <v>28</v>
      </c>
      <c r="F14828" t="e">
        <v>#N/A</v>
      </c>
      <c r="G14828" t="e">
        <v>#N/A</v>
      </c>
      <c r="H14828">
        <v>1</v>
      </c>
      <c r="I14828">
        <v>1</v>
      </c>
      <c r="J14828">
        <v>0</v>
      </c>
      <c r="K14828" s="194" t="e">
        <v>#N/A</v>
      </c>
      <c r="L14828" t="s">
        <v>1386</v>
      </c>
      <c r="M14828" t="s">
        <v>1386</v>
      </c>
      <c r="N14828">
        <v>500</v>
      </c>
      <c r="O14828" t="s">
        <v>7876</v>
      </c>
      <c r="P14828" t="s">
        <v>13930</v>
      </c>
      <c r="Q14828">
        <v>0.5</v>
      </c>
      <c r="R14828" s="117" t="s">
        <v>14599</v>
      </c>
      <c r="S14828" s="117" t="s">
        <v>15531</v>
      </c>
      <c r="T14828" t="s">
        <v>13814</v>
      </c>
      <c r="U14828" t="s">
        <v>10772</v>
      </c>
    </row>
    <row r="14829" spans="1:21">
      <c r="A14829" s="117" t="s">
        <v>11950</v>
      </c>
      <c r="B14829" t="s">
        <v>14590</v>
      </c>
      <c r="C14829" t="s">
        <v>14590</v>
      </c>
      <c r="D14829">
        <v>46</v>
      </c>
      <c r="E14829">
        <v>40</v>
      </c>
      <c r="F14829">
        <v>46</v>
      </c>
      <c r="G14829">
        <v>40</v>
      </c>
      <c r="H14829">
        <v>1</v>
      </c>
      <c r="I14829">
        <v>1</v>
      </c>
      <c r="J14829">
        <v>0</v>
      </c>
      <c r="K14829" s="194">
        <v>0</v>
      </c>
      <c r="L14829" t="s">
        <v>1109</v>
      </c>
      <c r="M14829" t="s">
        <v>1109</v>
      </c>
      <c r="N14829">
        <v>226</v>
      </c>
      <c r="O14829" t="s">
        <v>7876</v>
      </c>
      <c r="Q14829">
        <v>0.22600000000000001</v>
      </c>
      <c r="R14829" s="117" t="s">
        <v>16167</v>
      </c>
      <c r="S14829" s="117" t="s">
        <v>16168</v>
      </c>
      <c r="T14829" t="s">
        <v>12158</v>
      </c>
      <c r="U14829" t="s">
        <v>10772</v>
      </c>
    </row>
    <row r="14830" spans="1:21">
      <c r="A14830" s="117" t="s">
        <v>6562</v>
      </c>
      <c r="B14830" t="s">
        <v>14590</v>
      </c>
      <c r="C14830" t="s">
        <v>14590</v>
      </c>
      <c r="D14830">
        <v>31</v>
      </c>
      <c r="E14830">
        <v>25</v>
      </c>
      <c r="F14830">
        <v>31</v>
      </c>
      <c r="G14830">
        <v>25</v>
      </c>
      <c r="H14830">
        <v>1</v>
      </c>
      <c r="I14830">
        <v>1</v>
      </c>
      <c r="J14830">
        <v>0</v>
      </c>
      <c r="K14830" s="194">
        <v>0</v>
      </c>
      <c r="L14830" t="s">
        <v>1109</v>
      </c>
      <c r="M14830" t="s">
        <v>1109</v>
      </c>
      <c r="N14830">
        <v>1000</v>
      </c>
      <c r="O14830" t="s">
        <v>7876</v>
      </c>
      <c r="P14830" t="s">
        <v>10107</v>
      </c>
      <c r="Q14830">
        <v>1</v>
      </c>
      <c r="R14830" s="117" t="s">
        <v>16167</v>
      </c>
      <c r="S14830" s="117" t="s">
        <v>16168</v>
      </c>
      <c r="T14830" t="s">
        <v>12158</v>
      </c>
      <c r="U14830" t="s">
        <v>10772</v>
      </c>
    </row>
    <row r="14831" spans="1:21">
      <c r="A14831" s="117" t="s">
        <v>11760</v>
      </c>
      <c r="B14831" t="s">
        <v>14590</v>
      </c>
      <c r="C14831" t="s">
        <v>14593</v>
      </c>
      <c r="D14831">
        <v>24</v>
      </c>
      <c r="E14831">
        <v>18</v>
      </c>
      <c r="F14831" t="e">
        <v>#N/A</v>
      </c>
      <c r="G14831" t="e">
        <v>#N/A</v>
      </c>
      <c r="H14831">
        <v>1</v>
      </c>
      <c r="I14831">
        <v>1</v>
      </c>
      <c r="J14831">
        <v>0</v>
      </c>
      <c r="K14831" s="194" t="e">
        <v>#N/A</v>
      </c>
      <c r="L14831" t="s">
        <v>1109</v>
      </c>
      <c r="M14831" t="s">
        <v>1109</v>
      </c>
      <c r="N14831">
        <v>226.79599999999999</v>
      </c>
      <c r="O14831" t="s">
        <v>7876</v>
      </c>
      <c r="Q14831">
        <v>0.226796</v>
      </c>
      <c r="R14831" s="117" t="s">
        <v>16167</v>
      </c>
      <c r="S14831" s="117" t="s">
        <v>16168</v>
      </c>
      <c r="T14831" t="s">
        <v>12158</v>
      </c>
      <c r="U14831" t="s">
        <v>10772</v>
      </c>
    </row>
    <row r="14832" spans="1:21">
      <c r="A14832" s="117" t="s">
        <v>11761</v>
      </c>
      <c r="B14832" t="s">
        <v>14590</v>
      </c>
      <c r="C14832" t="s">
        <v>14590</v>
      </c>
      <c r="D14832">
        <v>45</v>
      </c>
      <c r="E14832">
        <v>39</v>
      </c>
      <c r="F14832">
        <v>45</v>
      </c>
      <c r="G14832">
        <v>39</v>
      </c>
      <c r="H14832">
        <v>1</v>
      </c>
      <c r="I14832">
        <v>1</v>
      </c>
      <c r="J14832">
        <v>0</v>
      </c>
      <c r="K14832" s="194">
        <v>0</v>
      </c>
      <c r="L14832" t="s">
        <v>1109</v>
      </c>
      <c r="M14832" t="s">
        <v>1109</v>
      </c>
      <c r="N14832">
        <v>1000</v>
      </c>
      <c r="O14832" t="s">
        <v>7876</v>
      </c>
      <c r="P14832" t="s">
        <v>8112</v>
      </c>
      <c r="Q14832">
        <v>1</v>
      </c>
      <c r="R14832" s="117" t="s">
        <v>16167</v>
      </c>
      <c r="S14832" s="117" t="s">
        <v>16168</v>
      </c>
      <c r="T14832" t="s">
        <v>12158</v>
      </c>
      <c r="U14832" t="s">
        <v>10772</v>
      </c>
    </row>
    <row r="14833" spans="1:21">
      <c r="A14833" s="117" t="s">
        <v>19411</v>
      </c>
      <c r="B14833" t="s">
        <v>14590</v>
      </c>
      <c r="C14833" t="s">
        <v>14590</v>
      </c>
      <c r="D14833">
        <v>21</v>
      </c>
      <c r="E14833">
        <v>15</v>
      </c>
      <c r="F14833">
        <v>21</v>
      </c>
      <c r="G14833">
        <v>15</v>
      </c>
      <c r="H14833">
        <v>1</v>
      </c>
      <c r="I14833">
        <v>1</v>
      </c>
      <c r="J14833">
        <v>0</v>
      </c>
      <c r="K14833" s="194">
        <v>0</v>
      </c>
      <c r="L14833" t="s">
        <v>1109</v>
      </c>
      <c r="M14833" t="s">
        <v>1109</v>
      </c>
      <c r="N14833">
        <v>226.79599999999999</v>
      </c>
      <c r="O14833" t="s">
        <v>7876</v>
      </c>
      <c r="P14833" t="s">
        <v>19225</v>
      </c>
      <c r="Q14833">
        <v>0.226796</v>
      </c>
      <c r="R14833" s="117" t="s">
        <v>16167</v>
      </c>
      <c r="S14833" s="117" t="s">
        <v>16168</v>
      </c>
      <c r="T14833" t="s">
        <v>12158</v>
      </c>
      <c r="U14833" t="s">
        <v>10772</v>
      </c>
    </row>
    <row r="14834" spans="1:21">
      <c r="A14834" s="117" t="s">
        <v>11951</v>
      </c>
      <c r="B14834" t="s">
        <v>14590</v>
      </c>
      <c r="C14834" t="s">
        <v>14593</v>
      </c>
      <c r="D14834">
        <v>46</v>
      </c>
      <c r="E14834">
        <v>40</v>
      </c>
      <c r="F14834" t="e">
        <v>#N/A</v>
      </c>
      <c r="G14834" t="e">
        <v>#N/A</v>
      </c>
      <c r="H14834">
        <v>1</v>
      </c>
      <c r="I14834">
        <v>1</v>
      </c>
      <c r="J14834">
        <v>0</v>
      </c>
      <c r="K14834" s="194" t="e">
        <v>#N/A</v>
      </c>
      <c r="L14834" t="s">
        <v>1109</v>
      </c>
      <c r="M14834" t="s">
        <v>1109</v>
      </c>
      <c r="N14834">
        <v>226.79599999999999</v>
      </c>
      <c r="O14834" t="s">
        <v>7876</v>
      </c>
      <c r="P14834" t="s">
        <v>8112</v>
      </c>
      <c r="Q14834">
        <v>0.226796</v>
      </c>
      <c r="R14834" s="117" t="s">
        <v>16167</v>
      </c>
      <c r="S14834" s="117" t="s">
        <v>16168</v>
      </c>
      <c r="T14834" t="s">
        <v>12158</v>
      </c>
      <c r="U14834" t="s">
        <v>10772</v>
      </c>
    </row>
    <row r="14835" spans="1:21">
      <c r="A14835" s="117" t="s">
        <v>11306</v>
      </c>
      <c r="B14835" t="s">
        <v>14590</v>
      </c>
      <c r="C14835" t="s">
        <v>14590</v>
      </c>
      <c r="D14835">
        <v>31</v>
      </c>
      <c r="E14835">
        <v>25</v>
      </c>
      <c r="F14835">
        <v>31</v>
      </c>
      <c r="G14835">
        <v>25</v>
      </c>
      <c r="H14835">
        <v>1</v>
      </c>
      <c r="I14835">
        <v>1</v>
      </c>
      <c r="J14835">
        <v>0</v>
      </c>
      <c r="K14835" s="194">
        <v>0</v>
      </c>
      <c r="L14835" t="s">
        <v>1109</v>
      </c>
      <c r="M14835" t="s">
        <v>1109</v>
      </c>
      <c r="N14835">
        <v>226.79599999999999</v>
      </c>
      <c r="O14835" t="s">
        <v>7876</v>
      </c>
      <c r="P14835" t="s">
        <v>10107</v>
      </c>
      <c r="Q14835">
        <v>0.226796</v>
      </c>
      <c r="R14835" s="117" t="s">
        <v>16167</v>
      </c>
      <c r="S14835" s="117" t="s">
        <v>16168</v>
      </c>
      <c r="T14835" t="s">
        <v>12158</v>
      </c>
      <c r="U14835" t="s">
        <v>10772</v>
      </c>
    </row>
    <row r="14836" spans="1:21">
      <c r="A14836" s="117" t="s">
        <v>6563</v>
      </c>
      <c r="B14836" t="s">
        <v>14590</v>
      </c>
      <c r="C14836" t="s">
        <v>14590</v>
      </c>
      <c r="D14836">
        <v>31</v>
      </c>
      <c r="E14836">
        <v>25</v>
      </c>
      <c r="F14836">
        <v>31</v>
      </c>
      <c r="G14836">
        <v>25</v>
      </c>
      <c r="H14836">
        <v>1</v>
      </c>
      <c r="I14836">
        <v>1</v>
      </c>
      <c r="J14836">
        <v>0</v>
      </c>
      <c r="K14836" s="194">
        <v>0</v>
      </c>
      <c r="L14836" t="s">
        <v>1109</v>
      </c>
      <c r="M14836" t="s">
        <v>1109</v>
      </c>
      <c r="N14836">
        <v>1000</v>
      </c>
      <c r="O14836" t="s">
        <v>7876</v>
      </c>
      <c r="P14836" t="s">
        <v>8249</v>
      </c>
      <c r="Q14836">
        <v>1</v>
      </c>
      <c r="R14836" s="117" t="s">
        <v>16167</v>
      </c>
      <c r="S14836" s="117" t="s">
        <v>16168</v>
      </c>
      <c r="T14836" t="s">
        <v>12158</v>
      </c>
      <c r="U14836" t="s">
        <v>10772</v>
      </c>
    </row>
    <row r="14837" spans="1:21">
      <c r="A14837" s="117" t="s">
        <v>11307</v>
      </c>
      <c r="B14837" t="s">
        <v>14590</v>
      </c>
      <c r="C14837" t="s">
        <v>14590</v>
      </c>
      <c r="D14837">
        <v>31</v>
      </c>
      <c r="E14837">
        <v>25</v>
      </c>
      <c r="F14837">
        <v>31</v>
      </c>
      <c r="G14837">
        <v>25</v>
      </c>
      <c r="H14837">
        <v>1</v>
      </c>
      <c r="I14837">
        <v>1</v>
      </c>
      <c r="J14837">
        <v>0</v>
      </c>
      <c r="K14837" s="194">
        <v>0</v>
      </c>
      <c r="L14837" t="s">
        <v>1109</v>
      </c>
      <c r="M14837" t="s">
        <v>1109</v>
      </c>
      <c r="N14837">
        <v>1000</v>
      </c>
      <c r="O14837" t="s">
        <v>7876</v>
      </c>
      <c r="P14837" t="s">
        <v>8112</v>
      </c>
      <c r="Q14837">
        <v>1</v>
      </c>
      <c r="R14837" s="117" t="s">
        <v>16167</v>
      </c>
      <c r="S14837" s="117" t="s">
        <v>16168</v>
      </c>
      <c r="T14837" t="s">
        <v>12158</v>
      </c>
      <c r="U14837" t="s">
        <v>10772</v>
      </c>
    </row>
    <row r="14838" spans="1:21">
      <c r="A14838" s="117" t="s">
        <v>12255</v>
      </c>
      <c r="B14838" t="s">
        <v>14590</v>
      </c>
      <c r="C14838" t="s">
        <v>14590</v>
      </c>
      <c r="D14838">
        <v>31</v>
      </c>
      <c r="E14838">
        <v>25</v>
      </c>
      <c r="F14838">
        <v>31</v>
      </c>
      <c r="G14838">
        <v>25</v>
      </c>
      <c r="H14838">
        <v>1</v>
      </c>
      <c r="I14838">
        <v>1</v>
      </c>
      <c r="J14838">
        <v>0</v>
      </c>
      <c r="K14838" s="194">
        <v>0</v>
      </c>
      <c r="L14838" t="s">
        <v>1109</v>
      </c>
      <c r="M14838" t="s">
        <v>1109</v>
      </c>
      <c r="N14838">
        <v>1000</v>
      </c>
      <c r="O14838" t="s">
        <v>7876</v>
      </c>
      <c r="P14838" t="s">
        <v>8112</v>
      </c>
      <c r="Q14838">
        <v>1</v>
      </c>
      <c r="R14838" s="117" t="s">
        <v>16167</v>
      </c>
      <c r="S14838" s="117" t="s">
        <v>16168</v>
      </c>
      <c r="T14838" t="s">
        <v>12158</v>
      </c>
      <c r="U14838" t="s">
        <v>10772</v>
      </c>
    </row>
    <row r="14839" spans="1:21">
      <c r="A14839" s="117" t="s">
        <v>19412</v>
      </c>
      <c r="B14839" t="s">
        <v>14590</v>
      </c>
      <c r="C14839" t="s">
        <v>14590</v>
      </c>
      <c r="D14839">
        <v>21</v>
      </c>
      <c r="E14839">
        <v>15</v>
      </c>
      <c r="F14839">
        <v>21</v>
      </c>
      <c r="G14839">
        <v>15</v>
      </c>
      <c r="H14839">
        <v>1</v>
      </c>
      <c r="I14839">
        <v>1</v>
      </c>
      <c r="J14839">
        <v>0</v>
      </c>
      <c r="K14839" s="194">
        <v>0</v>
      </c>
      <c r="L14839" t="s">
        <v>1109</v>
      </c>
      <c r="M14839" t="s">
        <v>1109</v>
      </c>
      <c r="N14839">
        <v>1000</v>
      </c>
      <c r="O14839" t="s">
        <v>7876</v>
      </c>
      <c r="P14839" t="s">
        <v>8249</v>
      </c>
      <c r="Q14839">
        <v>1</v>
      </c>
      <c r="R14839" s="117" t="s">
        <v>16167</v>
      </c>
      <c r="S14839" s="117" t="s">
        <v>16168</v>
      </c>
      <c r="T14839" t="s">
        <v>12158</v>
      </c>
      <c r="U14839" t="s">
        <v>10772</v>
      </c>
    </row>
    <row r="14840" spans="1:21">
      <c r="A14840" s="117" t="s">
        <v>11952</v>
      </c>
      <c r="B14840" t="s">
        <v>14590</v>
      </c>
      <c r="C14840" t="s">
        <v>14593</v>
      </c>
      <c r="D14840">
        <v>46</v>
      </c>
      <c r="E14840">
        <v>40</v>
      </c>
      <c r="F14840" t="e">
        <v>#N/A</v>
      </c>
      <c r="G14840" t="e">
        <v>#N/A</v>
      </c>
      <c r="H14840">
        <v>1</v>
      </c>
      <c r="I14840">
        <v>1</v>
      </c>
      <c r="J14840">
        <v>0</v>
      </c>
      <c r="K14840" s="194" t="e">
        <v>#N/A</v>
      </c>
      <c r="L14840" t="s">
        <v>1109</v>
      </c>
      <c r="M14840" t="s">
        <v>1109</v>
      </c>
      <c r="N14840">
        <v>1000</v>
      </c>
      <c r="O14840" t="s">
        <v>7876</v>
      </c>
      <c r="Q14840">
        <v>1</v>
      </c>
      <c r="R14840" s="117" t="s">
        <v>16167</v>
      </c>
      <c r="S14840" s="117" t="s">
        <v>16168</v>
      </c>
      <c r="T14840" t="s">
        <v>12158</v>
      </c>
      <c r="U14840" t="s">
        <v>10772</v>
      </c>
    </row>
    <row r="14841" spans="1:21">
      <c r="A14841" s="117" t="s">
        <v>11953</v>
      </c>
      <c r="B14841" t="s">
        <v>14590</v>
      </c>
      <c r="C14841" t="s">
        <v>14593</v>
      </c>
      <c r="D14841">
        <v>46</v>
      </c>
      <c r="E14841">
        <v>40</v>
      </c>
      <c r="F14841" t="e">
        <v>#N/A</v>
      </c>
      <c r="G14841" t="e">
        <v>#N/A</v>
      </c>
      <c r="H14841">
        <v>1</v>
      </c>
      <c r="I14841">
        <v>1</v>
      </c>
      <c r="J14841">
        <v>0</v>
      </c>
      <c r="K14841" s="194" t="e">
        <v>#N/A</v>
      </c>
      <c r="L14841" t="s">
        <v>1109</v>
      </c>
      <c r="M14841" t="s">
        <v>1109</v>
      </c>
      <c r="N14841">
        <v>1000</v>
      </c>
      <c r="O14841" t="s">
        <v>7876</v>
      </c>
      <c r="Q14841">
        <v>1</v>
      </c>
      <c r="R14841" s="117" t="s">
        <v>16167</v>
      </c>
      <c r="S14841" s="117" t="s">
        <v>16168</v>
      </c>
      <c r="T14841" t="s">
        <v>12158</v>
      </c>
      <c r="U14841" t="s">
        <v>10772</v>
      </c>
    </row>
    <row r="14842" spans="1:21">
      <c r="A14842" s="117" t="s">
        <v>19413</v>
      </c>
      <c r="B14842" t="s">
        <v>14590</v>
      </c>
      <c r="C14842" t="s">
        <v>14590</v>
      </c>
      <c r="D14842">
        <v>21</v>
      </c>
      <c r="E14842">
        <v>15</v>
      </c>
      <c r="F14842">
        <v>21</v>
      </c>
      <c r="G14842">
        <v>15</v>
      </c>
      <c r="H14842">
        <v>1</v>
      </c>
      <c r="I14842">
        <v>1</v>
      </c>
      <c r="J14842">
        <v>0</v>
      </c>
      <c r="K14842" s="194">
        <v>0</v>
      </c>
      <c r="L14842" t="s">
        <v>1109</v>
      </c>
      <c r="M14842" t="s">
        <v>1109</v>
      </c>
      <c r="N14842">
        <v>226</v>
      </c>
      <c r="O14842" t="s">
        <v>7876</v>
      </c>
      <c r="P14842" t="s">
        <v>19414</v>
      </c>
      <c r="Q14842">
        <v>0.22600000000000001</v>
      </c>
      <c r="R14842" s="117" t="s">
        <v>16167</v>
      </c>
      <c r="S14842" s="117" t="s">
        <v>16168</v>
      </c>
      <c r="T14842" t="s">
        <v>12158</v>
      </c>
      <c r="U14842" t="s">
        <v>10772</v>
      </c>
    </row>
    <row r="14843" spans="1:21">
      <c r="A14843" s="117" t="s">
        <v>11954</v>
      </c>
      <c r="B14843" t="s">
        <v>14590</v>
      </c>
      <c r="C14843" t="s">
        <v>14593</v>
      </c>
      <c r="D14843">
        <v>46</v>
      </c>
      <c r="E14843">
        <v>40</v>
      </c>
      <c r="F14843" t="e">
        <v>#N/A</v>
      </c>
      <c r="G14843" t="e">
        <v>#N/A</v>
      </c>
      <c r="H14843">
        <v>1</v>
      </c>
      <c r="I14843">
        <v>1</v>
      </c>
      <c r="J14843">
        <v>0</v>
      </c>
      <c r="K14843" s="194" t="e">
        <v>#N/A</v>
      </c>
      <c r="L14843" t="s">
        <v>1109</v>
      </c>
      <c r="M14843" t="s">
        <v>1109</v>
      </c>
      <c r="N14843">
        <v>1000</v>
      </c>
      <c r="O14843" t="s">
        <v>7876</v>
      </c>
      <c r="P14843" t="s">
        <v>12116</v>
      </c>
      <c r="Q14843">
        <v>1</v>
      </c>
      <c r="R14843" s="117" t="s">
        <v>16167</v>
      </c>
      <c r="S14843" s="117" t="s">
        <v>16168</v>
      </c>
      <c r="T14843" t="s">
        <v>12158</v>
      </c>
      <c r="U14843" t="s">
        <v>10772</v>
      </c>
    </row>
    <row r="14844" spans="1:21">
      <c r="A14844" s="117" t="s">
        <v>11588</v>
      </c>
      <c r="B14844" t="s">
        <v>14590</v>
      </c>
      <c r="C14844" t="s">
        <v>14590</v>
      </c>
      <c r="D14844">
        <v>52</v>
      </c>
      <c r="E14844">
        <v>46</v>
      </c>
      <c r="F14844">
        <v>52</v>
      </c>
      <c r="G14844">
        <v>46</v>
      </c>
      <c r="H14844">
        <v>1</v>
      </c>
      <c r="I14844">
        <v>1</v>
      </c>
      <c r="J14844">
        <v>0</v>
      </c>
      <c r="K14844" s="194">
        <v>0</v>
      </c>
      <c r="L14844" t="s">
        <v>1109</v>
      </c>
      <c r="M14844" t="s">
        <v>1109</v>
      </c>
      <c r="N14844">
        <v>227</v>
      </c>
      <c r="O14844" t="s">
        <v>7876</v>
      </c>
      <c r="P14844" t="s">
        <v>11589</v>
      </c>
      <c r="Q14844">
        <v>0.22700000000000001</v>
      </c>
      <c r="R14844" s="117" t="s">
        <v>16167</v>
      </c>
      <c r="S14844" s="117" t="s">
        <v>16168</v>
      </c>
      <c r="T14844" t="s">
        <v>12158</v>
      </c>
      <c r="U14844" t="s">
        <v>10772</v>
      </c>
    </row>
    <row r="14845" spans="1:21">
      <c r="A14845" s="117" t="s">
        <v>6564</v>
      </c>
      <c r="B14845" t="s">
        <v>14590</v>
      </c>
      <c r="C14845" t="s">
        <v>14590</v>
      </c>
      <c r="D14845">
        <v>59</v>
      </c>
      <c r="E14845">
        <v>53</v>
      </c>
      <c r="F14845">
        <v>59</v>
      </c>
      <c r="G14845">
        <v>53</v>
      </c>
      <c r="H14845">
        <v>1</v>
      </c>
      <c r="I14845">
        <v>1</v>
      </c>
      <c r="J14845">
        <v>0</v>
      </c>
      <c r="K14845" s="194">
        <v>0</v>
      </c>
      <c r="L14845" t="s">
        <v>1079</v>
      </c>
      <c r="M14845" t="s">
        <v>1079</v>
      </c>
      <c r="N14845">
        <v>1</v>
      </c>
      <c r="O14845" t="s">
        <v>7876</v>
      </c>
      <c r="P14845" t="s">
        <v>10108</v>
      </c>
      <c r="Q14845">
        <v>1E-3</v>
      </c>
      <c r="R14845" s="117" t="s">
        <v>16167</v>
      </c>
      <c r="S14845" s="117" t="s">
        <v>16168</v>
      </c>
      <c r="T14845" t="s">
        <v>12158</v>
      </c>
      <c r="U14845" t="s">
        <v>10772</v>
      </c>
    </row>
    <row r="14846" spans="1:21">
      <c r="A14846" s="117" t="s">
        <v>6565</v>
      </c>
      <c r="B14846" t="s">
        <v>14590</v>
      </c>
      <c r="C14846" t="s">
        <v>14590</v>
      </c>
      <c r="D14846">
        <v>59</v>
      </c>
      <c r="E14846">
        <v>53</v>
      </c>
      <c r="F14846">
        <v>59</v>
      </c>
      <c r="G14846">
        <v>53</v>
      </c>
      <c r="H14846">
        <v>1</v>
      </c>
      <c r="I14846">
        <v>1</v>
      </c>
      <c r="J14846">
        <v>0</v>
      </c>
      <c r="K14846" s="194">
        <v>0</v>
      </c>
      <c r="L14846" t="s">
        <v>1079</v>
      </c>
      <c r="M14846" t="s">
        <v>1079</v>
      </c>
      <c r="N14846">
        <v>1</v>
      </c>
      <c r="O14846" t="s">
        <v>7876</v>
      </c>
      <c r="P14846" t="s">
        <v>19549</v>
      </c>
      <c r="Q14846">
        <v>1E-3</v>
      </c>
      <c r="R14846" s="117" t="s">
        <v>16167</v>
      </c>
      <c r="S14846" s="117" t="s">
        <v>16168</v>
      </c>
      <c r="T14846" t="s">
        <v>12158</v>
      </c>
      <c r="U14846" t="s">
        <v>10772</v>
      </c>
    </row>
    <row r="14847" spans="1:21">
      <c r="A14847" s="117" t="s">
        <v>6566</v>
      </c>
      <c r="B14847" t="s">
        <v>14590</v>
      </c>
      <c r="C14847" t="s">
        <v>14593</v>
      </c>
      <c r="D14847">
        <v>52</v>
      </c>
      <c r="E14847">
        <v>46</v>
      </c>
      <c r="F14847" t="e">
        <v>#N/A</v>
      </c>
      <c r="G14847" t="e">
        <v>#N/A</v>
      </c>
      <c r="H14847">
        <v>1</v>
      </c>
      <c r="I14847">
        <v>1</v>
      </c>
      <c r="J14847">
        <v>0</v>
      </c>
      <c r="K14847" s="194" t="e">
        <v>#N/A</v>
      </c>
      <c r="L14847" t="s">
        <v>1109</v>
      </c>
      <c r="M14847" t="s">
        <v>1109</v>
      </c>
      <c r="N14847">
        <v>277</v>
      </c>
      <c r="O14847" t="s">
        <v>7876</v>
      </c>
      <c r="P14847" t="s">
        <v>7877</v>
      </c>
      <c r="Q14847">
        <v>0.27700000000000002</v>
      </c>
      <c r="R14847" s="117" t="s">
        <v>16167</v>
      </c>
      <c r="S14847" s="117" t="s">
        <v>16168</v>
      </c>
      <c r="T14847" t="s">
        <v>12158</v>
      </c>
      <c r="U14847" t="s">
        <v>10772</v>
      </c>
    </row>
    <row r="14848" spans="1:21">
      <c r="A14848" s="117" t="s">
        <v>11590</v>
      </c>
      <c r="B14848" t="s">
        <v>14590</v>
      </c>
      <c r="C14848" t="s">
        <v>14590</v>
      </c>
      <c r="D14848">
        <v>52</v>
      </c>
      <c r="E14848">
        <v>46</v>
      </c>
      <c r="F14848">
        <v>52</v>
      </c>
      <c r="G14848">
        <v>46</v>
      </c>
      <c r="H14848">
        <v>1</v>
      </c>
      <c r="I14848">
        <v>1</v>
      </c>
      <c r="J14848">
        <v>0</v>
      </c>
      <c r="K14848" s="194">
        <v>0</v>
      </c>
      <c r="L14848" t="s">
        <v>1109</v>
      </c>
      <c r="M14848" t="s">
        <v>1109</v>
      </c>
      <c r="N14848">
        <v>227</v>
      </c>
      <c r="O14848" t="s">
        <v>7876</v>
      </c>
      <c r="Q14848">
        <v>0.22700000000000001</v>
      </c>
      <c r="R14848" s="117" t="s">
        <v>16167</v>
      </c>
      <c r="S14848" s="117" t="s">
        <v>16168</v>
      </c>
      <c r="T14848" t="s">
        <v>12158</v>
      </c>
      <c r="U14848" t="s">
        <v>10772</v>
      </c>
    </row>
    <row r="14849" spans="1:21">
      <c r="A14849" s="117" t="s">
        <v>6568</v>
      </c>
      <c r="B14849" t="s">
        <v>14590</v>
      </c>
      <c r="C14849" t="s">
        <v>14590</v>
      </c>
      <c r="D14849">
        <v>52</v>
      </c>
      <c r="E14849">
        <v>46</v>
      </c>
      <c r="F14849">
        <v>52</v>
      </c>
      <c r="G14849">
        <v>46</v>
      </c>
      <c r="H14849">
        <v>1</v>
      </c>
      <c r="I14849">
        <v>1</v>
      </c>
      <c r="J14849">
        <v>0</v>
      </c>
      <c r="K14849" s="194">
        <v>0</v>
      </c>
      <c r="L14849" t="s">
        <v>1109</v>
      </c>
      <c r="M14849" t="s">
        <v>1109</v>
      </c>
      <c r="N14849">
        <v>1134</v>
      </c>
      <c r="O14849" t="s">
        <v>7876</v>
      </c>
      <c r="P14849" t="s">
        <v>10110</v>
      </c>
      <c r="Q14849">
        <v>1.1339999999999999</v>
      </c>
      <c r="R14849" s="117" t="s">
        <v>16167</v>
      </c>
      <c r="S14849" s="117" t="s">
        <v>16168</v>
      </c>
      <c r="T14849" t="s">
        <v>12158</v>
      </c>
      <c r="U14849" t="s">
        <v>10772</v>
      </c>
    </row>
    <row r="14850" spans="1:21">
      <c r="A14850" s="117" t="s">
        <v>6567</v>
      </c>
      <c r="B14850" t="s">
        <v>14590</v>
      </c>
      <c r="C14850" t="s">
        <v>14590</v>
      </c>
      <c r="D14850">
        <v>52</v>
      </c>
      <c r="E14850">
        <v>46</v>
      </c>
      <c r="F14850">
        <v>52</v>
      </c>
      <c r="G14850">
        <v>46</v>
      </c>
      <c r="H14850">
        <v>1</v>
      </c>
      <c r="I14850">
        <v>1</v>
      </c>
      <c r="J14850">
        <v>0</v>
      </c>
      <c r="K14850" s="194">
        <v>0</v>
      </c>
      <c r="L14850" t="s">
        <v>1109</v>
      </c>
      <c r="M14850" t="s">
        <v>1109</v>
      </c>
      <c r="N14850">
        <v>1134</v>
      </c>
      <c r="O14850" t="s">
        <v>7876</v>
      </c>
      <c r="P14850" t="s">
        <v>10109</v>
      </c>
      <c r="Q14850">
        <v>1.1339999999999999</v>
      </c>
      <c r="R14850" s="117" t="s">
        <v>16167</v>
      </c>
      <c r="S14850" s="117" t="s">
        <v>16168</v>
      </c>
      <c r="T14850" t="s">
        <v>12158</v>
      </c>
      <c r="U14850" t="s">
        <v>10772</v>
      </c>
    </row>
    <row r="14851" spans="1:21">
      <c r="A14851" s="117" t="s">
        <v>11121</v>
      </c>
      <c r="B14851" t="s">
        <v>14590</v>
      </c>
      <c r="C14851" t="s">
        <v>14590</v>
      </c>
      <c r="D14851">
        <v>45</v>
      </c>
      <c r="E14851">
        <v>39</v>
      </c>
      <c r="F14851">
        <v>45</v>
      </c>
      <c r="G14851">
        <v>39</v>
      </c>
      <c r="H14851">
        <v>1</v>
      </c>
      <c r="I14851">
        <v>1</v>
      </c>
      <c r="J14851">
        <v>0</v>
      </c>
      <c r="K14851" s="194">
        <v>0</v>
      </c>
      <c r="L14851" t="s">
        <v>1109</v>
      </c>
      <c r="M14851" t="s">
        <v>1109</v>
      </c>
      <c r="N14851">
        <v>1134</v>
      </c>
      <c r="O14851" t="s">
        <v>7876</v>
      </c>
      <c r="P14851" t="s">
        <v>11122</v>
      </c>
      <c r="Q14851">
        <v>1.1339999999999999</v>
      </c>
      <c r="R14851" s="117" t="s">
        <v>16167</v>
      </c>
      <c r="S14851" s="117" t="s">
        <v>16168</v>
      </c>
      <c r="T14851" t="s">
        <v>12158</v>
      </c>
      <c r="U14851" t="s">
        <v>10772</v>
      </c>
    </row>
    <row r="14852" spans="1:21">
      <c r="A14852" s="117" t="s">
        <v>17041</v>
      </c>
      <c r="B14852" t="s">
        <v>14590</v>
      </c>
      <c r="C14852" t="s">
        <v>14590</v>
      </c>
      <c r="D14852">
        <v>52</v>
      </c>
      <c r="E14852">
        <v>46</v>
      </c>
      <c r="F14852">
        <v>52</v>
      </c>
      <c r="G14852">
        <v>46</v>
      </c>
      <c r="H14852">
        <v>1</v>
      </c>
      <c r="I14852">
        <v>1</v>
      </c>
      <c r="J14852">
        <v>0</v>
      </c>
      <c r="K14852" s="194">
        <v>0</v>
      </c>
      <c r="L14852" t="s">
        <v>1109</v>
      </c>
      <c r="M14852" t="s">
        <v>1109</v>
      </c>
      <c r="N14852">
        <v>1134</v>
      </c>
      <c r="O14852" t="s">
        <v>7876</v>
      </c>
      <c r="P14852" t="s">
        <v>10109</v>
      </c>
      <c r="Q14852">
        <v>1.1339999999999999</v>
      </c>
      <c r="R14852" s="117" t="s">
        <v>16167</v>
      </c>
      <c r="S14852" s="117" t="s">
        <v>16168</v>
      </c>
      <c r="T14852" t="s">
        <v>12158</v>
      </c>
      <c r="U14852" t="s">
        <v>10772</v>
      </c>
    </row>
    <row r="14853" spans="1:21">
      <c r="A14853" s="117" t="s">
        <v>11591</v>
      </c>
      <c r="B14853" t="s">
        <v>14590</v>
      </c>
      <c r="C14853" t="s">
        <v>14590</v>
      </c>
      <c r="D14853">
        <v>52</v>
      </c>
      <c r="E14853">
        <v>46</v>
      </c>
      <c r="F14853">
        <v>52</v>
      </c>
      <c r="G14853">
        <v>46</v>
      </c>
      <c r="H14853">
        <v>1</v>
      </c>
      <c r="I14853">
        <v>1</v>
      </c>
      <c r="J14853">
        <v>0</v>
      </c>
      <c r="K14853" s="194">
        <v>0</v>
      </c>
      <c r="L14853" t="s">
        <v>1109</v>
      </c>
      <c r="M14853" t="s">
        <v>1109</v>
      </c>
      <c r="N14853">
        <v>1134</v>
      </c>
      <c r="O14853" t="s">
        <v>7876</v>
      </c>
      <c r="P14853" t="s">
        <v>11592</v>
      </c>
      <c r="Q14853">
        <v>1.1339999999999999</v>
      </c>
      <c r="R14853" s="117" t="s">
        <v>16167</v>
      </c>
      <c r="S14853" s="117" t="s">
        <v>16168</v>
      </c>
      <c r="T14853" t="s">
        <v>12158</v>
      </c>
      <c r="U14853" t="s">
        <v>10772</v>
      </c>
    </row>
    <row r="14854" spans="1:21">
      <c r="A14854" s="117" t="s">
        <v>6569</v>
      </c>
      <c r="B14854" t="s">
        <v>14590</v>
      </c>
      <c r="C14854" t="s">
        <v>14590</v>
      </c>
      <c r="D14854">
        <v>45</v>
      </c>
      <c r="E14854">
        <v>39</v>
      </c>
      <c r="F14854">
        <v>45</v>
      </c>
      <c r="G14854">
        <v>39</v>
      </c>
      <c r="H14854">
        <v>1</v>
      </c>
      <c r="I14854">
        <v>1</v>
      </c>
      <c r="J14854">
        <v>0</v>
      </c>
      <c r="K14854" s="194">
        <v>0</v>
      </c>
      <c r="L14854" t="s">
        <v>1109</v>
      </c>
      <c r="M14854" t="s">
        <v>1109</v>
      </c>
      <c r="N14854">
        <v>1134</v>
      </c>
      <c r="O14854" t="s">
        <v>7876</v>
      </c>
      <c r="P14854" t="s">
        <v>10111</v>
      </c>
      <c r="Q14854">
        <v>1.1339999999999999</v>
      </c>
      <c r="R14854" s="117" t="s">
        <v>16167</v>
      </c>
      <c r="S14854" s="117" t="s">
        <v>16168</v>
      </c>
      <c r="T14854" t="s">
        <v>12158</v>
      </c>
      <c r="U14854" t="s">
        <v>10772</v>
      </c>
    </row>
    <row r="14855" spans="1:21">
      <c r="A14855" s="117" t="s">
        <v>6575</v>
      </c>
      <c r="B14855" t="s">
        <v>14590</v>
      </c>
      <c r="C14855" t="s">
        <v>14590</v>
      </c>
      <c r="D14855">
        <v>52</v>
      </c>
      <c r="E14855">
        <v>46</v>
      </c>
      <c r="F14855">
        <v>52</v>
      </c>
      <c r="G14855">
        <v>46</v>
      </c>
      <c r="H14855">
        <v>1</v>
      </c>
      <c r="I14855">
        <v>1</v>
      </c>
      <c r="J14855">
        <v>0</v>
      </c>
      <c r="K14855" s="194">
        <v>0</v>
      </c>
      <c r="L14855" t="s">
        <v>1109</v>
      </c>
      <c r="M14855" t="s">
        <v>1109</v>
      </c>
      <c r="N14855">
        <v>2268</v>
      </c>
      <c r="O14855" t="s">
        <v>7876</v>
      </c>
      <c r="P14855" t="s">
        <v>10113</v>
      </c>
      <c r="Q14855">
        <v>2.2679999999999998</v>
      </c>
      <c r="R14855" s="117" t="s">
        <v>16167</v>
      </c>
      <c r="S14855" s="117" t="s">
        <v>16168</v>
      </c>
      <c r="T14855" t="s">
        <v>12158</v>
      </c>
      <c r="U14855" t="s">
        <v>10772</v>
      </c>
    </row>
    <row r="14856" spans="1:21">
      <c r="A14856" s="117" t="s">
        <v>6570</v>
      </c>
      <c r="B14856" t="s">
        <v>14590</v>
      </c>
      <c r="C14856" t="s">
        <v>14590</v>
      </c>
      <c r="D14856">
        <v>59</v>
      </c>
      <c r="E14856">
        <v>53</v>
      </c>
      <c r="F14856">
        <v>59</v>
      </c>
      <c r="G14856">
        <v>53</v>
      </c>
      <c r="H14856">
        <v>1</v>
      </c>
      <c r="I14856">
        <v>1</v>
      </c>
      <c r="J14856">
        <v>0</v>
      </c>
      <c r="K14856" s="194">
        <v>0</v>
      </c>
      <c r="L14856" t="s">
        <v>1079</v>
      </c>
      <c r="M14856" t="s">
        <v>1079</v>
      </c>
      <c r="N14856">
        <v>907</v>
      </c>
      <c r="O14856" t="s">
        <v>7876</v>
      </c>
      <c r="P14856" t="s">
        <v>10112</v>
      </c>
      <c r="Q14856">
        <v>0.90700000000000003</v>
      </c>
      <c r="R14856" s="117" t="s">
        <v>16167</v>
      </c>
      <c r="S14856" s="117" t="s">
        <v>16168</v>
      </c>
      <c r="T14856" t="s">
        <v>12158</v>
      </c>
      <c r="U14856" t="s">
        <v>10772</v>
      </c>
    </row>
    <row r="14857" spans="1:21">
      <c r="A14857" s="117" t="s">
        <v>6571</v>
      </c>
      <c r="B14857" t="s">
        <v>14590</v>
      </c>
      <c r="C14857" t="s">
        <v>14590</v>
      </c>
      <c r="D14857">
        <v>59</v>
      </c>
      <c r="E14857">
        <v>53</v>
      </c>
      <c r="F14857">
        <v>59</v>
      </c>
      <c r="G14857">
        <v>53</v>
      </c>
      <c r="H14857">
        <v>1</v>
      </c>
      <c r="I14857">
        <v>1</v>
      </c>
      <c r="J14857">
        <v>0</v>
      </c>
      <c r="K14857" s="194">
        <v>0</v>
      </c>
      <c r="L14857" t="s">
        <v>1079</v>
      </c>
      <c r="M14857" t="s">
        <v>1079</v>
      </c>
      <c r="N14857">
        <v>907</v>
      </c>
      <c r="O14857" t="s">
        <v>7876</v>
      </c>
      <c r="P14857" t="s">
        <v>10112</v>
      </c>
      <c r="Q14857">
        <v>0.90700000000000003</v>
      </c>
      <c r="R14857" s="117" t="s">
        <v>16167</v>
      </c>
      <c r="S14857" s="117" t="s">
        <v>16168</v>
      </c>
      <c r="T14857" t="s">
        <v>12158</v>
      </c>
      <c r="U14857" t="s">
        <v>10772</v>
      </c>
    </row>
    <row r="14858" spans="1:21">
      <c r="A14858" s="117" t="s">
        <v>6572</v>
      </c>
      <c r="B14858" t="s">
        <v>14590</v>
      </c>
      <c r="C14858" t="s">
        <v>14590</v>
      </c>
      <c r="D14858">
        <v>59</v>
      </c>
      <c r="E14858">
        <v>53</v>
      </c>
      <c r="F14858">
        <v>59</v>
      </c>
      <c r="G14858">
        <v>53</v>
      </c>
      <c r="H14858">
        <v>1</v>
      </c>
      <c r="I14858">
        <v>1</v>
      </c>
      <c r="J14858">
        <v>0</v>
      </c>
      <c r="K14858" s="194">
        <v>0</v>
      </c>
      <c r="L14858" t="s">
        <v>1079</v>
      </c>
      <c r="M14858" t="s">
        <v>1079</v>
      </c>
      <c r="N14858">
        <v>907</v>
      </c>
      <c r="O14858" t="s">
        <v>7876</v>
      </c>
      <c r="P14858" t="s">
        <v>10112</v>
      </c>
      <c r="Q14858">
        <v>0.90700000000000003</v>
      </c>
      <c r="R14858" s="117" t="s">
        <v>16167</v>
      </c>
      <c r="S14858" s="117" t="s">
        <v>16168</v>
      </c>
      <c r="T14858" t="s">
        <v>12158</v>
      </c>
      <c r="U14858" t="s">
        <v>10772</v>
      </c>
    </row>
    <row r="14859" spans="1:21">
      <c r="A14859" s="117" t="s">
        <v>6573</v>
      </c>
      <c r="B14859" t="s">
        <v>14590</v>
      </c>
      <c r="C14859" t="s">
        <v>14590</v>
      </c>
      <c r="D14859">
        <v>59</v>
      </c>
      <c r="E14859">
        <v>53</v>
      </c>
      <c r="F14859">
        <v>59</v>
      </c>
      <c r="G14859">
        <v>53</v>
      </c>
      <c r="H14859">
        <v>1</v>
      </c>
      <c r="I14859">
        <v>1</v>
      </c>
      <c r="J14859">
        <v>0</v>
      </c>
      <c r="K14859" s="194">
        <v>0</v>
      </c>
      <c r="L14859" t="s">
        <v>1079</v>
      </c>
      <c r="M14859" t="s">
        <v>1079</v>
      </c>
      <c r="N14859">
        <v>907</v>
      </c>
      <c r="O14859" t="s">
        <v>7876</v>
      </c>
      <c r="P14859" t="s">
        <v>10112</v>
      </c>
      <c r="Q14859">
        <v>0.90700000000000003</v>
      </c>
      <c r="R14859" s="117" t="s">
        <v>16167</v>
      </c>
      <c r="S14859" s="117" t="s">
        <v>16168</v>
      </c>
      <c r="T14859" t="s">
        <v>12158</v>
      </c>
      <c r="U14859" t="s">
        <v>10772</v>
      </c>
    </row>
    <row r="14860" spans="1:21">
      <c r="A14860" s="117" t="s">
        <v>6574</v>
      </c>
      <c r="B14860" t="s">
        <v>14590</v>
      </c>
      <c r="C14860" t="s">
        <v>14590</v>
      </c>
      <c r="D14860">
        <v>59</v>
      </c>
      <c r="E14860">
        <v>53</v>
      </c>
      <c r="F14860">
        <v>59</v>
      </c>
      <c r="G14860">
        <v>53</v>
      </c>
      <c r="H14860">
        <v>1</v>
      </c>
      <c r="I14860">
        <v>1</v>
      </c>
      <c r="J14860">
        <v>0</v>
      </c>
      <c r="K14860" s="194">
        <v>0</v>
      </c>
      <c r="L14860" t="s">
        <v>1079</v>
      </c>
      <c r="M14860" t="s">
        <v>1079</v>
      </c>
      <c r="N14860">
        <v>1</v>
      </c>
      <c r="O14860" t="s">
        <v>7876</v>
      </c>
      <c r="P14860" t="s">
        <v>10112</v>
      </c>
      <c r="Q14860">
        <v>1E-3</v>
      </c>
      <c r="R14860" s="117" t="s">
        <v>16167</v>
      </c>
      <c r="S14860" s="117" t="s">
        <v>16168</v>
      </c>
      <c r="T14860" t="s">
        <v>12158</v>
      </c>
      <c r="U14860" t="s">
        <v>10772</v>
      </c>
    </row>
    <row r="14861" spans="1:21">
      <c r="A14861" s="117" t="s">
        <v>6576</v>
      </c>
      <c r="B14861" t="s">
        <v>14590</v>
      </c>
      <c r="C14861" t="s">
        <v>14590</v>
      </c>
      <c r="D14861">
        <v>52</v>
      </c>
      <c r="E14861">
        <v>46</v>
      </c>
      <c r="F14861">
        <v>52</v>
      </c>
      <c r="G14861">
        <v>46</v>
      </c>
      <c r="H14861">
        <v>1</v>
      </c>
      <c r="I14861">
        <v>1</v>
      </c>
      <c r="J14861">
        <v>0</v>
      </c>
      <c r="K14861" s="194">
        <v>0</v>
      </c>
      <c r="L14861" t="s">
        <v>1109</v>
      </c>
      <c r="M14861" t="s">
        <v>1109</v>
      </c>
      <c r="N14861">
        <v>730</v>
      </c>
      <c r="O14861" t="s">
        <v>7876</v>
      </c>
      <c r="P14861" t="s">
        <v>8112</v>
      </c>
      <c r="Q14861">
        <v>0.73</v>
      </c>
      <c r="R14861" s="117" t="s">
        <v>16167</v>
      </c>
      <c r="S14861" s="117" t="s">
        <v>16168</v>
      </c>
      <c r="T14861" t="s">
        <v>12158</v>
      </c>
      <c r="U14861" t="s">
        <v>10772</v>
      </c>
    </row>
    <row r="14862" spans="1:21">
      <c r="A14862" s="117" t="s">
        <v>6577</v>
      </c>
      <c r="B14862" t="s">
        <v>14590</v>
      </c>
      <c r="C14862" t="s">
        <v>14590</v>
      </c>
      <c r="D14862">
        <v>52</v>
      </c>
      <c r="E14862">
        <v>46</v>
      </c>
      <c r="F14862">
        <v>52</v>
      </c>
      <c r="G14862">
        <v>46</v>
      </c>
      <c r="H14862">
        <v>1</v>
      </c>
      <c r="I14862">
        <v>1</v>
      </c>
      <c r="J14862">
        <v>0</v>
      </c>
      <c r="K14862" s="194">
        <v>0</v>
      </c>
      <c r="L14862" t="s">
        <v>1109</v>
      </c>
      <c r="M14862" t="s">
        <v>1109</v>
      </c>
      <c r="N14862">
        <v>730</v>
      </c>
      <c r="O14862" t="s">
        <v>7876</v>
      </c>
      <c r="P14862" t="s">
        <v>10114</v>
      </c>
      <c r="Q14862">
        <v>0.73</v>
      </c>
      <c r="R14862" s="117" t="s">
        <v>16167</v>
      </c>
      <c r="S14862" s="117" t="s">
        <v>16168</v>
      </c>
      <c r="T14862" t="s">
        <v>12158</v>
      </c>
      <c r="U14862" t="s">
        <v>10772</v>
      </c>
    </row>
    <row r="14863" spans="1:21">
      <c r="A14863" s="117" t="s">
        <v>6578</v>
      </c>
      <c r="B14863" t="s">
        <v>14590</v>
      </c>
      <c r="C14863" t="s">
        <v>14590</v>
      </c>
      <c r="D14863">
        <v>59</v>
      </c>
      <c r="E14863">
        <v>53</v>
      </c>
      <c r="F14863">
        <v>59</v>
      </c>
      <c r="G14863">
        <v>53</v>
      </c>
      <c r="H14863">
        <v>1</v>
      </c>
      <c r="I14863">
        <v>1</v>
      </c>
      <c r="J14863">
        <v>0</v>
      </c>
      <c r="K14863" s="194">
        <v>0</v>
      </c>
      <c r="L14863" t="s">
        <v>1109</v>
      </c>
      <c r="M14863" t="s">
        <v>1109</v>
      </c>
      <c r="N14863">
        <v>504</v>
      </c>
      <c r="O14863" t="s">
        <v>7876</v>
      </c>
      <c r="P14863" t="s">
        <v>10115</v>
      </c>
      <c r="Q14863">
        <v>0.504</v>
      </c>
      <c r="R14863" s="117" t="s">
        <v>16167</v>
      </c>
      <c r="S14863" s="117" t="s">
        <v>16168</v>
      </c>
      <c r="T14863" t="s">
        <v>12158</v>
      </c>
      <c r="U14863" t="s">
        <v>10772</v>
      </c>
    </row>
    <row r="14864" spans="1:21">
      <c r="A14864" s="117" t="s">
        <v>6579</v>
      </c>
      <c r="B14864" t="s">
        <v>14590</v>
      </c>
      <c r="C14864" t="s">
        <v>14590</v>
      </c>
      <c r="D14864">
        <v>52</v>
      </c>
      <c r="E14864">
        <v>46</v>
      </c>
      <c r="F14864">
        <v>52</v>
      </c>
      <c r="G14864">
        <v>46</v>
      </c>
      <c r="H14864">
        <v>1</v>
      </c>
      <c r="I14864">
        <v>1</v>
      </c>
      <c r="J14864">
        <v>0</v>
      </c>
      <c r="K14864" s="194">
        <v>0</v>
      </c>
      <c r="L14864" t="s">
        <v>1109</v>
      </c>
      <c r="M14864" t="s">
        <v>1109</v>
      </c>
      <c r="N14864">
        <v>504</v>
      </c>
      <c r="O14864" t="s">
        <v>7876</v>
      </c>
      <c r="P14864" t="s">
        <v>10116</v>
      </c>
      <c r="Q14864">
        <v>0.504</v>
      </c>
      <c r="R14864" s="117" t="s">
        <v>16167</v>
      </c>
      <c r="S14864" s="117" t="s">
        <v>16168</v>
      </c>
      <c r="T14864" t="s">
        <v>12158</v>
      </c>
      <c r="U14864" t="s">
        <v>10772</v>
      </c>
    </row>
    <row r="14865" spans="1:21">
      <c r="A14865" s="117" t="s">
        <v>6580</v>
      </c>
      <c r="B14865" t="s">
        <v>14590</v>
      </c>
      <c r="C14865" t="s">
        <v>14590</v>
      </c>
      <c r="D14865">
        <v>124</v>
      </c>
      <c r="E14865">
        <v>118</v>
      </c>
      <c r="F14865">
        <v>124</v>
      </c>
      <c r="G14865">
        <v>118</v>
      </c>
      <c r="H14865">
        <v>1</v>
      </c>
      <c r="I14865">
        <v>1</v>
      </c>
      <c r="J14865">
        <v>203</v>
      </c>
      <c r="K14865" s="194">
        <v>999999</v>
      </c>
      <c r="L14865" t="s">
        <v>1083</v>
      </c>
      <c r="M14865" t="s">
        <v>1083</v>
      </c>
      <c r="N14865">
        <v>260</v>
      </c>
      <c r="O14865" t="s">
        <v>7876</v>
      </c>
      <c r="P14865" t="s">
        <v>10117</v>
      </c>
      <c r="Q14865">
        <v>0.26</v>
      </c>
      <c r="R14865" s="117" t="s">
        <v>14594</v>
      </c>
      <c r="S14865" s="117" t="s">
        <v>14589</v>
      </c>
      <c r="T14865" t="s">
        <v>12136</v>
      </c>
      <c r="U14865" t="s">
        <v>10773</v>
      </c>
    </row>
    <row r="14866" spans="1:21">
      <c r="A14866" s="117" t="s">
        <v>6581</v>
      </c>
      <c r="B14866" t="s">
        <v>14590</v>
      </c>
      <c r="C14866" t="s">
        <v>14590</v>
      </c>
      <c r="D14866">
        <v>124</v>
      </c>
      <c r="E14866">
        <v>118</v>
      </c>
      <c r="F14866">
        <v>124</v>
      </c>
      <c r="G14866">
        <v>118</v>
      </c>
      <c r="H14866">
        <v>1</v>
      </c>
      <c r="I14866">
        <v>1</v>
      </c>
      <c r="J14866">
        <v>999999</v>
      </c>
      <c r="K14866" s="194">
        <v>999999</v>
      </c>
      <c r="L14866" t="s">
        <v>1083</v>
      </c>
      <c r="M14866" t="s">
        <v>1083</v>
      </c>
      <c r="N14866">
        <v>256</v>
      </c>
      <c r="O14866" t="s">
        <v>7876</v>
      </c>
      <c r="P14866" t="s">
        <v>10118</v>
      </c>
      <c r="Q14866">
        <v>0.25600000000000001</v>
      </c>
      <c r="R14866" s="117" t="s">
        <v>14594</v>
      </c>
      <c r="S14866" s="117" t="s">
        <v>14589</v>
      </c>
      <c r="T14866" t="s">
        <v>12136</v>
      </c>
      <c r="U14866" t="s">
        <v>10772</v>
      </c>
    </row>
    <row r="14867" spans="1:21">
      <c r="A14867" s="117" t="s">
        <v>11762</v>
      </c>
      <c r="B14867" t="s">
        <v>14590</v>
      </c>
      <c r="C14867" t="s">
        <v>14590</v>
      </c>
      <c r="D14867">
        <v>124</v>
      </c>
      <c r="E14867">
        <v>118</v>
      </c>
      <c r="F14867">
        <v>124</v>
      </c>
      <c r="G14867">
        <v>118</v>
      </c>
      <c r="H14867">
        <v>1</v>
      </c>
      <c r="I14867">
        <v>1</v>
      </c>
      <c r="J14867">
        <v>104</v>
      </c>
      <c r="K14867" s="194">
        <v>999999</v>
      </c>
      <c r="L14867" t="s">
        <v>1083</v>
      </c>
      <c r="M14867" t="s">
        <v>1083</v>
      </c>
      <c r="N14867">
        <v>219</v>
      </c>
      <c r="O14867" t="s">
        <v>7876</v>
      </c>
      <c r="P14867" t="s">
        <v>11763</v>
      </c>
      <c r="Q14867">
        <v>0.219</v>
      </c>
      <c r="R14867" s="117" t="s">
        <v>14594</v>
      </c>
      <c r="S14867" s="117" t="s">
        <v>14589</v>
      </c>
      <c r="T14867" t="s">
        <v>12136</v>
      </c>
      <c r="U14867" t="s">
        <v>10773</v>
      </c>
    </row>
    <row r="14868" spans="1:21">
      <c r="A14868" s="117" t="s">
        <v>6582</v>
      </c>
      <c r="B14868" t="s">
        <v>14590</v>
      </c>
      <c r="C14868" t="s">
        <v>14590</v>
      </c>
      <c r="D14868">
        <v>112</v>
      </c>
      <c r="E14868">
        <v>106</v>
      </c>
      <c r="F14868">
        <v>112</v>
      </c>
      <c r="G14868">
        <v>106</v>
      </c>
      <c r="H14868">
        <v>1</v>
      </c>
      <c r="I14868">
        <v>1</v>
      </c>
      <c r="J14868">
        <v>166</v>
      </c>
      <c r="K14868" s="194">
        <v>999999</v>
      </c>
      <c r="L14868" t="s">
        <v>1083</v>
      </c>
      <c r="M14868" t="s">
        <v>1083</v>
      </c>
      <c r="N14868">
        <v>202</v>
      </c>
      <c r="O14868" t="s">
        <v>7876</v>
      </c>
      <c r="P14868" t="s">
        <v>10119</v>
      </c>
      <c r="Q14868">
        <v>0.20200000000000001</v>
      </c>
      <c r="R14868" s="117" t="s">
        <v>14594</v>
      </c>
      <c r="S14868" s="117" t="s">
        <v>14589</v>
      </c>
      <c r="T14868" t="s">
        <v>12136</v>
      </c>
      <c r="U14868" t="s">
        <v>10773</v>
      </c>
    </row>
    <row r="14869" spans="1:21">
      <c r="A14869" s="117" t="s">
        <v>6583</v>
      </c>
      <c r="B14869" t="s">
        <v>14590</v>
      </c>
      <c r="C14869" t="s">
        <v>14590</v>
      </c>
      <c r="D14869">
        <v>111</v>
      </c>
      <c r="E14869">
        <v>105</v>
      </c>
      <c r="F14869">
        <v>111</v>
      </c>
      <c r="G14869">
        <v>105</v>
      </c>
      <c r="H14869">
        <v>1</v>
      </c>
      <c r="I14869">
        <v>1</v>
      </c>
      <c r="J14869">
        <v>87</v>
      </c>
      <c r="K14869" s="194">
        <v>999999</v>
      </c>
      <c r="L14869" t="s">
        <v>1083</v>
      </c>
      <c r="M14869" t="s">
        <v>1083</v>
      </c>
      <c r="N14869">
        <v>256</v>
      </c>
      <c r="O14869" t="s">
        <v>7876</v>
      </c>
      <c r="P14869" t="s">
        <v>16169</v>
      </c>
      <c r="Q14869">
        <v>0.25600000000000001</v>
      </c>
      <c r="R14869" s="117" t="s">
        <v>14594</v>
      </c>
      <c r="S14869" s="117" t="s">
        <v>14589</v>
      </c>
      <c r="T14869" t="s">
        <v>12136</v>
      </c>
      <c r="U14869" t="s">
        <v>10773</v>
      </c>
    </row>
    <row r="14870" spans="1:21">
      <c r="A14870" s="117" t="s">
        <v>6584</v>
      </c>
      <c r="B14870" t="s">
        <v>14590</v>
      </c>
      <c r="C14870" t="s">
        <v>14590</v>
      </c>
      <c r="D14870">
        <v>104</v>
      </c>
      <c r="E14870">
        <v>98</v>
      </c>
      <c r="F14870">
        <v>104</v>
      </c>
      <c r="G14870">
        <v>98</v>
      </c>
      <c r="H14870">
        <v>1</v>
      </c>
      <c r="I14870">
        <v>1</v>
      </c>
      <c r="J14870">
        <v>59</v>
      </c>
      <c r="K14870" s="194">
        <v>59</v>
      </c>
      <c r="L14870" t="s">
        <v>1083</v>
      </c>
      <c r="M14870" t="s">
        <v>1083</v>
      </c>
      <c r="N14870">
        <v>270</v>
      </c>
      <c r="O14870" t="s">
        <v>7876</v>
      </c>
      <c r="P14870" t="s">
        <v>10119</v>
      </c>
      <c r="Q14870">
        <v>0.27</v>
      </c>
      <c r="R14870" s="117" t="s">
        <v>14594</v>
      </c>
      <c r="S14870" s="117" t="s">
        <v>14589</v>
      </c>
      <c r="T14870" t="s">
        <v>12136</v>
      </c>
      <c r="U14870" t="s">
        <v>10772</v>
      </c>
    </row>
    <row r="14871" spans="1:21">
      <c r="A14871" s="117" t="s">
        <v>6585</v>
      </c>
      <c r="B14871" t="s">
        <v>14590</v>
      </c>
      <c r="C14871" t="s">
        <v>14590</v>
      </c>
      <c r="D14871">
        <v>104</v>
      </c>
      <c r="E14871">
        <v>98</v>
      </c>
      <c r="F14871">
        <v>104</v>
      </c>
      <c r="G14871">
        <v>98</v>
      </c>
      <c r="H14871">
        <v>1</v>
      </c>
      <c r="I14871">
        <v>1</v>
      </c>
      <c r="J14871">
        <v>999999</v>
      </c>
      <c r="K14871" s="194">
        <v>999999</v>
      </c>
      <c r="L14871" t="s">
        <v>1083</v>
      </c>
      <c r="M14871" t="s">
        <v>1083</v>
      </c>
      <c r="N14871">
        <v>258</v>
      </c>
      <c r="O14871" t="s">
        <v>7876</v>
      </c>
      <c r="P14871" t="s">
        <v>10119</v>
      </c>
      <c r="Q14871">
        <v>0.25800000000000001</v>
      </c>
      <c r="R14871" s="117" t="s">
        <v>14594</v>
      </c>
      <c r="S14871" s="117" t="s">
        <v>14589</v>
      </c>
      <c r="T14871" t="s">
        <v>12136</v>
      </c>
      <c r="U14871" t="s">
        <v>10772</v>
      </c>
    </row>
    <row r="14872" spans="1:21">
      <c r="A14872" s="117" t="s">
        <v>25843</v>
      </c>
      <c r="B14872" t="s">
        <v>14590</v>
      </c>
      <c r="C14872" t="s">
        <v>14590</v>
      </c>
      <c r="D14872">
        <v>122</v>
      </c>
      <c r="E14872">
        <v>116</v>
      </c>
      <c r="F14872">
        <v>122</v>
      </c>
      <c r="G14872">
        <v>116</v>
      </c>
      <c r="H14872">
        <v>200</v>
      </c>
      <c r="I14872">
        <v>40</v>
      </c>
      <c r="J14872">
        <v>999999</v>
      </c>
      <c r="K14872" s="194">
        <v>999999</v>
      </c>
      <c r="L14872" t="s">
        <v>1083</v>
      </c>
      <c r="M14872" t="s">
        <v>1083</v>
      </c>
      <c r="N14872">
        <v>219</v>
      </c>
      <c r="O14872" t="s">
        <v>7876</v>
      </c>
      <c r="P14872" t="s">
        <v>7877</v>
      </c>
      <c r="Q14872">
        <v>0.219</v>
      </c>
      <c r="R14872" s="117" t="s">
        <v>14594</v>
      </c>
      <c r="S14872" s="117" t="s">
        <v>14589</v>
      </c>
      <c r="T14872" t="s">
        <v>12136</v>
      </c>
      <c r="U14872" t="s">
        <v>10772</v>
      </c>
    </row>
    <row r="14873" spans="1:21">
      <c r="A14873" s="117" t="s">
        <v>6586</v>
      </c>
      <c r="B14873" t="s">
        <v>14590</v>
      </c>
      <c r="C14873" t="s">
        <v>14590</v>
      </c>
      <c r="D14873">
        <v>94</v>
      </c>
      <c r="E14873">
        <v>88</v>
      </c>
      <c r="F14873">
        <v>94</v>
      </c>
      <c r="G14873">
        <v>88</v>
      </c>
      <c r="H14873">
        <v>200</v>
      </c>
      <c r="I14873">
        <v>40</v>
      </c>
      <c r="J14873">
        <v>999999</v>
      </c>
      <c r="K14873" s="194">
        <v>999999</v>
      </c>
      <c r="L14873" t="s">
        <v>1083</v>
      </c>
      <c r="M14873" t="s">
        <v>1083</v>
      </c>
      <c r="N14873">
        <v>204</v>
      </c>
      <c r="O14873" t="s">
        <v>7876</v>
      </c>
      <c r="P14873" t="s">
        <v>7877</v>
      </c>
      <c r="Q14873">
        <v>0.20399999999999999</v>
      </c>
      <c r="R14873" s="117" t="s">
        <v>14594</v>
      </c>
      <c r="S14873" s="117" t="s">
        <v>14589</v>
      </c>
      <c r="T14873" t="s">
        <v>12136</v>
      </c>
      <c r="U14873" t="s">
        <v>10772</v>
      </c>
    </row>
    <row r="14874" spans="1:21">
      <c r="A14874" s="117" t="s">
        <v>6587</v>
      </c>
      <c r="B14874" t="s">
        <v>14590</v>
      </c>
      <c r="C14874" t="s">
        <v>14590</v>
      </c>
      <c r="D14874">
        <v>112</v>
      </c>
      <c r="E14874">
        <v>106</v>
      </c>
      <c r="F14874">
        <v>112</v>
      </c>
      <c r="G14874">
        <v>106</v>
      </c>
      <c r="H14874">
        <v>1</v>
      </c>
      <c r="I14874">
        <v>1</v>
      </c>
      <c r="J14874">
        <v>999999</v>
      </c>
      <c r="K14874" s="194">
        <v>999999</v>
      </c>
      <c r="L14874" t="s">
        <v>1083</v>
      </c>
      <c r="M14874" t="s">
        <v>1083</v>
      </c>
      <c r="N14874">
        <v>258</v>
      </c>
      <c r="O14874" t="s">
        <v>7876</v>
      </c>
      <c r="P14874" t="s">
        <v>10120</v>
      </c>
      <c r="Q14874">
        <v>0.25800000000000001</v>
      </c>
      <c r="R14874" s="117" t="s">
        <v>14594</v>
      </c>
      <c r="S14874" s="117" t="s">
        <v>14589</v>
      </c>
      <c r="T14874" t="s">
        <v>12136</v>
      </c>
      <c r="U14874" t="s">
        <v>10773</v>
      </c>
    </row>
    <row r="14875" spans="1:21">
      <c r="A14875" s="117" t="s">
        <v>19550</v>
      </c>
      <c r="B14875" t="s">
        <v>14590</v>
      </c>
      <c r="C14875" t="s">
        <v>14590</v>
      </c>
      <c r="D14875">
        <v>73</v>
      </c>
      <c r="E14875">
        <v>67</v>
      </c>
      <c r="F14875">
        <v>25</v>
      </c>
      <c r="G14875">
        <v>19</v>
      </c>
      <c r="H14875">
        <v>1</v>
      </c>
      <c r="I14875">
        <v>1</v>
      </c>
      <c r="J14875">
        <v>29</v>
      </c>
      <c r="K14875" s="194">
        <v>29</v>
      </c>
      <c r="L14875" t="s">
        <v>1083</v>
      </c>
      <c r="M14875" t="s">
        <v>1083</v>
      </c>
      <c r="N14875">
        <v>220</v>
      </c>
      <c r="O14875" t="s">
        <v>7876</v>
      </c>
      <c r="P14875" t="s">
        <v>19551</v>
      </c>
      <c r="Q14875">
        <v>0.22</v>
      </c>
      <c r="R14875" s="117" t="s">
        <v>14594</v>
      </c>
      <c r="S14875" s="117" t="s">
        <v>14589</v>
      </c>
      <c r="T14875" t="s">
        <v>12136</v>
      </c>
      <c r="U14875" t="s">
        <v>10772</v>
      </c>
    </row>
    <row r="14876" spans="1:21">
      <c r="A14876" s="117" t="s">
        <v>19552</v>
      </c>
      <c r="B14876" t="s">
        <v>14590</v>
      </c>
      <c r="C14876" t="s">
        <v>14590</v>
      </c>
      <c r="D14876">
        <v>73</v>
      </c>
      <c r="E14876">
        <v>67</v>
      </c>
      <c r="F14876">
        <v>73</v>
      </c>
      <c r="G14876">
        <v>67</v>
      </c>
      <c r="H14876">
        <v>144</v>
      </c>
      <c r="I14876">
        <v>36</v>
      </c>
      <c r="J14876">
        <v>999999</v>
      </c>
      <c r="K14876" s="194">
        <v>999999</v>
      </c>
      <c r="L14876" t="s">
        <v>1083</v>
      </c>
      <c r="M14876" t="s">
        <v>1083</v>
      </c>
      <c r="N14876">
        <v>220</v>
      </c>
      <c r="O14876" t="s">
        <v>7876</v>
      </c>
      <c r="P14876" t="s">
        <v>19551</v>
      </c>
      <c r="Q14876">
        <v>0.22</v>
      </c>
      <c r="R14876" s="117" t="s">
        <v>14594</v>
      </c>
      <c r="S14876" s="117" t="s">
        <v>14589</v>
      </c>
      <c r="T14876" t="s">
        <v>12136</v>
      </c>
      <c r="U14876" t="s">
        <v>10772</v>
      </c>
    </row>
    <row r="14877" spans="1:21">
      <c r="A14877" s="117" t="s">
        <v>19553</v>
      </c>
      <c r="B14877" t="s">
        <v>14590</v>
      </c>
      <c r="C14877" t="s">
        <v>14590</v>
      </c>
      <c r="D14877">
        <v>73</v>
      </c>
      <c r="E14877">
        <v>67</v>
      </c>
      <c r="F14877">
        <v>101</v>
      </c>
      <c r="G14877">
        <v>95</v>
      </c>
      <c r="H14877">
        <v>1</v>
      </c>
      <c r="I14877">
        <v>1</v>
      </c>
      <c r="J14877">
        <v>6</v>
      </c>
      <c r="K14877" s="194">
        <v>6</v>
      </c>
      <c r="L14877" t="s">
        <v>1083</v>
      </c>
      <c r="M14877" t="s">
        <v>1083</v>
      </c>
      <c r="N14877">
        <v>220</v>
      </c>
      <c r="O14877" t="s">
        <v>7876</v>
      </c>
      <c r="P14877" t="s">
        <v>19551</v>
      </c>
      <c r="Q14877">
        <v>0.22</v>
      </c>
      <c r="R14877" s="117" t="s">
        <v>14594</v>
      </c>
      <c r="S14877" s="117" t="s">
        <v>14589</v>
      </c>
      <c r="T14877" t="s">
        <v>12136</v>
      </c>
      <c r="U14877" t="s">
        <v>10772</v>
      </c>
    </row>
    <row r="14878" spans="1:21">
      <c r="A14878" s="117" t="s">
        <v>19554</v>
      </c>
      <c r="B14878" t="s">
        <v>14590</v>
      </c>
      <c r="C14878" t="s">
        <v>14590</v>
      </c>
      <c r="D14878">
        <v>73</v>
      </c>
      <c r="E14878">
        <v>67</v>
      </c>
      <c r="F14878">
        <v>25</v>
      </c>
      <c r="G14878">
        <v>19</v>
      </c>
      <c r="H14878">
        <v>1</v>
      </c>
      <c r="I14878">
        <v>1</v>
      </c>
      <c r="J14878">
        <v>6</v>
      </c>
      <c r="K14878" s="194">
        <v>6</v>
      </c>
      <c r="L14878" t="s">
        <v>1083</v>
      </c>
      <c r="M14878" t="s">
        <v>1083</v>
      </c>
      <c r="N14878">
        <v>220</v>
      </c>
      <c r="O14878" t="s">
        <v>7876</v>
      </c>
      <c r="P14878" t="s">
        <v>19551</v>
      </c>
      <c r="Q14878">
        <v>0.22</v>
      </c>
      <c r="R14878" s="117" t="s">
        <v>14594</v>
      </c>
      <c r="S14878" s="117" t="s">
        <v>14589</v>
      </c>
      <c r="T14878" t="s">
        <v>12136</v>
      </c>
      <c r="U14878" t="s">
        <v>10772</v>
      </c>
    </row>
    <row r="14879" spans="1:21">
      <c r="A14879" s="117" t="s">
        <v>19555</v>
      </c>
      <c r="B14879" t="s">
        <v>14590</v>
      </c>
      <c r="C14879" t="s">
        <v>14590</v>
      </c>
      <c r="D14879">
        <v>73</v>
      </c>
      <c r="E14879">
        <v>67</v>
      </c>
      <c r="F14879">
        <v>25</v>
      </c>
      <c r="G14879">
        <v>19</v>
      </c>
      <c r="H14879">
        <v>1</v>
      </c>
      <c r="I14879">
        <v>1</v>
      </c>
      <c r="J14879">
        <v>14</v>
      </c>
      <c r="K14879" s="194">
        <v>14</v>
      </c>
      <c r="L14879" t="s">
        <v>1083</v>
      </c>
      <c r="M14879" t="s">
        <v>1083</v>
      </c>
      <c r="N14879">
        <v>220</v>
      </c>
      <c r="O14879" t="s">
        <v>7876</v>
      </c>
      <c r="P14879" t="s">
        <v>19551</v>
      </c>
      <c r="Q14879">
        <v>0.22</v>
      </c>
      <c r="R14879" s="117" t="s">
        <v>14594</v>
      </c>
      <c r="S14879" s="117" t="s">
        <v>14589</v>
      </c>
      <c r="T14879" t="s">
        <v>12136</v>
      </c>
      <c r="U14879" t="s">
        <v>10772</v>
      </c>
    </row>
    <row r="14880" spans="1:21">
      <c r="A14880" s="117" t="s">
        <v>19556</v>
      </c>
      <c r="B14880" t="s">
        <v>14590</v>
      </c>
      <c r="C14880" t="s">
        <v>14590</v>
      </c>
      <c r="D14880">
        <v>73</v>
      </c>
      <c r="E14880">
        <v>67</v>
      </c>
      <c r="F14880">
        <v>25</v>
      </c>
      <c r="G14880">
        <v>19</v>
      </c>
      <c r="H14880">
        <v>1</v>
      </c>
      <c r="I14880">
        <v>1</v>
      </c>
      <c r="J14880">
        <v>29</v>
      </c>
      <c r="K14880" s="194">
        <v>29</v>
      </c>
      <c r="L14880" t="s">
        <v>1083</v>
      </c>
      <c r="M14880" t="s">
        <v>1083</v>
      </c>
      <c r="N14880">
        <v>220</v>
      </c>
      <c r="O14880" t="s">
        <v>7876</v>
      </c>
      <c r="P14880" t="s">
        <v>19551</v>
      </c>
      <c r="Q14880">
        <v>0.22</v>
      </c>
      <c r="R14880" s="117" t="s">
        <v>14594</v>
      </c>
      <c r="S14880" s="117" t="s">
        <v>14589</v>
      </c>
      <c r="T14880" t="s">
        <v>12136</v>
      </c>
      <c r="U14880" t="s">
        <v>10772</v>
      </c>
    </row>
    <row r="14881" spans="1:21">
      <c r="A14881" s="117" t="s">
        <v>19557</v>
      </c>
      <c r="B14881" t="s">
        <v>14590</v>
      </c>
      <c r="C14881" t="s">
        <v>14590</v>
      </c>
      <c r="D14881">
        <v>73</v>
      </c>
      <c r="E14881">
        <v>67</v>
      </c>
      <c r="F14881">
        <v>73</v>
      </c>
      <c r="G14881">
        <v>67</v>
      </c>
      <c r="H14881">
        <v>1</v>
      </c>
      <c r="I14881">
        <v>1</v>
      </c>
      <c r="J14881">
        <v>8</v>
      </c>
      <c r="K14881" s="194">
        <v>8</v>
      </c>
      <c r="L14881" t="s">
        <v>1083</v>
      </c>
      <c r="M14881" t="s">
        <v>1083</v>
      </c>
      <c r="N14881">
        <v>220</v>
      </c>
      <c r="O14881" t="s">
        <v>7876</v>
      </c>
      <c r="P14881" t="s">
        <v>19551</v>
      </c>
      <c r="Q14881">
        <v>0.22</v>
      </c>
      <c r="R14881" s="117" t="s">
        <v>14594</v>
      </c>
      <c r="S14881" s="117" t="s">
        <v>14589</v>
      </c>
      <c r="T14881" t="s">
        <v>12136</v>
      </c>
      <c r="U14881" t="s">
        <v>10772</v>
      </c>
    </row>
    <row r="14882" spans="1:21">
      <c r="A14882" s="117" t="s">
        <v>19558</v>
      </c>
      <c r="B14882" t="s">
        <v>14590</v>
      </c>
      <c r="C14882" t="s">
        <v>14590</v>
      </c>
      <c r="D14882">
        <v>73</v>
      </c>
      <c r="E14882">
        <v>67</v>
      </c>
      <c r="F14882">
        <v>25</v>
      </c>
      <c r="G14882">
        <v>19</v>
      </c>
      <c r="H14882">
        <v>1</v>
      </c>
      <c r="I14882">
        <v>1</v>
      </c>
      <c r="J14882">
        <v>14</v>
      </c>
      <c r="K14882" s="194">
        <v>14</v>
      </c>
      <c r="L14882" t="s">
        <v>1083</v>
      </c>
      <c r="M14882" t="s">
        <v>1083</v>
      </c>
      <c r="N14882">
        <v>220</v>
      </c>
      <c r="O14882" t="s">
        <v>7876</v>
      </c>
      <c r="P14882" t="s">
        <v>19551</v>
      </c>
      <c r="Q14882">
        <v>0.22</v>
      </c>
      <c r="R14882" s="117" t="s">
        <v>14594</v>
      </c>
      <c r="S14882" s="117" t="s">
        <v>14589</v>
      </c>
      <c r="T14882" t="s">
        <v>12136</v>
      </c>
      <c r="U14882" t="s">
        <v>10772</v>
      </c>
    </row>
    <row r="14883" spans="1:21">
      <c r="A14883" s="117" t="s">
        <v>19559</v>
      </c>
      <c r="B14883" t="s">
        <v>14590</v>
      </c>
      <c r="C14883" t="s">
        <v>14590</v>
      </c>
      <c r="D14883">
        <v>73</v>
      </c>
      <c r="E14883">
        <v>67</v>
      </c>
      <c r="F14883">
        <v>73</v>
      </c>
      <c r="G14883">
        <v>67</v>
      </c>
      <c r="H14883">
        <v>1</v>
      </c>
      <c r="I14883">
        <v>1</v>
      </c>
      <c r="J14883">
        <v>2</v>
      </c>
      <c r="K14883" s="194">
        <v>2</v>
      </c>
      <c r="L14883" t="s">
        <v>1083</v>
      </c>
      <c r="M14883" t="s">
        <v>1083</v>
      </c>
      <c r="N14883">
        <v>220</v>
      </c>
      <c r="O14883" t="s">
        <v>7876</v>
      </c>
      <c r="P14883" t="s">
        <v>19551</v>
      </c>
      <c r="Q14883">
        <v>0.22</v>
      </c>
      <c r="R14883" s="117" t="s">
        <v>14594</v>
      </c>
      <c r="S14883" s="117" t="s">
        <v>14589</v>
      </c>
      <c r="T14883" t="s">
        <v>12136</v>
      </c>
      <c r="U14883" t="s">
        <v>10772</v>
      </c>
    </row>
    <row r="14884" spans="1:21">
      <c r="A14884" s="117" t="s">
        <v>19560</v>
      </c>
      <c r="B14884" t="s">
        <v>14590</v>
      </c>
      <c r="C14884" t="s">
        <v>14590</v>
      </c>
      <c r="D14884">
        <v>73</v>
      </c>
      <c r="E14884">
        <v>67</v>
      </c>
      <c r="F14884">
        <v>25</v>
      </c>
      <c r="G14884">
        <v>19</v>
      </c>
      <c r="H14884">
        <v>1</v>
      </c>
      <c r="I14884">
        <v>1</v>
      </c>
      <c r="J14884">
        <v>5</v>
      </c>
      <c r="K14884" s="194">
        <v>5</v>
      </c>
      <c r="L14884" t="s">
        <v>1083</v>
      </c>
      <c r="M14884" t="s">
        <v>1083</v>
      </c>
      <c r="N14884">
        <v>220</v>
      </c>
      <c r="O14884" t="s">
        <v>7876</v>
      </c>
      <c r="P14884" t="s">
        <v>19551</v>
      </c>
      <c r="Q14884">
        <v>0.22</v>
      </c>
      <c r="R14884" s="117" t="s">
        <v>14594</v>
      </c>
      <c r="S14884" s="117" t="s">
        <v>14589</v>
      </c>
      <c r="T14884" t="s">
        <v>12136</v>
      </c>
      <c r="U14884" t="s">
        <v>10772</v>
      </c>
    </row>
    <row r="14885" spans="1:21">
      <c r="A14885" s="117" t="s">
        <v>19561</v>
      </c>
      <c r="B14885" t="s">
        <v>14590</v>
      </c>
      <c r="C14885" t="s">
        <v>14590</v>
      </c>
      <c r="D14885">
        <v>73</v>
      </c>
      <c r="E14885">
        <v>67</v>
      </c>
      <c r="F14885">
        <v>25</v>
      </c>
      <c r="G14885">
        <v>19</v>
      </c>
      <c r="H14885">
        <v>1</v>
      </c>
      <c r="I14885">
        <v>1</v>
      </c>
      <c r="J14885">
        <v>8</v>
      </c>
      <c r="K14885" s="194">
        <v>8</v>
      </c>
      <c r="L14885" t="s">
        <v>1083</v>
      </c>
      <c r="M14885" t="s">
        <v>1083</v>
      </c>
      <c r="N14885">
        <v>220</v>
      </c>
      <c r="O14885" t="s">
        <v>7876</v>
      </c>
      <c r="P14885" t="s">
        <v>19551</v>
      </c>
      <c r="Q14885">
        <v>0.22</v>
      </c>
      <c r="R14885" s="117" t="s">
        <v>14594</v>
      </c>
      <c r="S14885" s="117" t="s">
        <v>14589</v>
      </c>
      <c r="T14885" t="s">
        <v>12136</v>
      </c>
      <c r="U14885" t="s">
        <v>10772</v>
      </c>
    </row>
    <row r="14886" spans="1:21">
      <c r="A14886" s="117" t="s">
        <v>25844</v>
      </c>
      <c r="B14886" t="s">
        <v>14590</v>
      </c>
      <c r="C14886" t="s">
        <v>14590</v>
      </c>
      <c r="D14886">
        <v>73</v>
      </c>
      <c r="E14886">
        <v>67</v>
      </c>
      <c r="F14886">
        <v>73</v>
      </c>
      <c r="G14886">
        <v>67</v>
      </c>
      <c r="H14886">
        <v>1</v>
      </c>
      <c r="I14886">
        <v>1</v>
      </c>
      <c r="J14886">
        <v>60</v>
      </c>
      <c r="K14886" s="194">
        <v>60</v>
      </c>
      <c r="L14886" t="s">
        <v>1083</v>
      </c>
      <c r="M14886" t="s">
        <v>1083</v>
      </c>
      <c r="N14886">
        <v>220</v>
      </c>
      <c r="O14886" t="s">
        <v>7876</v>
      </c>
      <c r="P14886" t="s">
        <v>25845</v>
      </c>
      <c r="Q14886">
        <v>0.22</v>
      </c>
      <c r="R14886" s="117" t="s">
        <v>14743</v>
      </c>
      <c r="S14886" s="117" t="s">
        <v>14589</v>
      </c>
      <c r="T14886" t="s">
        <v>12136</v>
      </c>
      <c r="U14886" t="s">
        <v>10772</v>
      </c>
    </row>
    <row r="14887" spans="1:21">
      <c r="A14887" s="117" t="s">
        <v>19562</v>
      </c>
      <c r="B14887" t="s">
        <v>14590</v>
      </c>
      <c r="C14887" t="s">
        <v>14590</v>
      </c>
      <c r="D14887">
        <v>73</v>
      </c>
      <c r="E14887">
        <v>67</v>
      </c>
      <c r="F14887">
        <v>73</v>
      </c>
      <c r="G14887">
        <v>67</v>
      </c>
      <c r="H14887">
        <v>1</v>
      </c>
      <c r="I14887">
        <v>1</v>
      </c>
      <c r="J14887">
        <v>6</v>
      </c>
      <c r="K14887" s="194">
        <v>6</v>
      </c>
      <c r="L14887" t="s">
        <v>1083</v>
      </c>
      <c r="M14887" t="s">
        <v>1083</v>
      </c>
      <c r="N14887">
        <v>220</v>
      </c>
      <c r="O14887" t="s">
        <v>7876</v>
      </c>
      <c r="P14887" t="s">
        <v>19551</v>
      </c>
      <c r="Q14887">
        <v>0.22</v>
      </c>
      <c r="R14887" s="117" t="s">
        <v>14594</v>
      </c>
      <c r="S14887" s="117" t="s">
        <v>14589</v>
      </c>
      <c r="T14887" t="s">
        <v>12136</v>
      </c>
      <c r="U14887" t="s">
        <v>10772</v>
      </c>
    </row>
    <row r="14888" spans="1:21">
      <c r="A14888" s="117" t="s">
        <v>19563</v>
      </c>
      <c r="B14888" t="s">
        <v>14590</v>
      </c>
      <c r="C14888" t="s">
        <v>14590</v>
      </c>
      <c r="D14888">
        <v>25</v>
      </c>
      <c r="E14888">
        <v>19</v>
      </c>
      <c r="F14888">
        <v>25</v>
      </c>
      <c r="G14888">
        <v>19</v>
      </c>
      <c r="H14888">
        <v>36</v>
      </c>
      <c r="I14888">
        <v>36</v>
      </c>
      <c r="J14888">
        <v>111</v>
      </c>
      <c r="K14888" s="194">
        <v>111</v>
      </c>
      <c r="L14888" t="s">
        <v>1083</v>
      </c>
      <c r="M14888" t="s">
        <v>1083</v>
      </c>
      <c r="N14888">
        <v>220</v>
      </c>
      <c r="O14888" t="s">
        <v>7876</v>
      </c>
      <c r="P14888" t="s">
        <v>19551</v>
      </c>
      <c r="Q14888">
        <v>0.22</v>
      </c>
      <c r="R14888" s="117" t="s">
        <v>14594</v>
      </c>
      <c r="S14888" s="117" t="s">
        <v>14589</v>
      </c>
      <c r="T14888" t="s">
        <v>12136</v>
      </c>
      <c r="U14888" t="s">
        <v>10772</v>
      </c>
    </row>
    <row r="14889" spans="1:21">
      <c r="A14889" s="117" t="s">
        <v>25846</v>
      </c>
      <c r="B14889" t="s">
        <v>14590</v>
      </c>
      <c r="C14889" t="s">
        <v>14590</v>
      </c>
      <c r="D14889">
        <v>73</v>
      </c>
      <c r="E14889">
        <v>67</v>
      </c>
      <c r="F14889">
        <v>73</v>
      </c>
      <c r="G14889">
        <v>67</v>
      </c>
      <c r="H14889">
        <v>1</v>
      </c>
      <c r="I14889">
        <v>1</v>
      </c>
      <c r="J14889">
        <v>60</v>
      </c>
      <c r="K14889" s="194">
        <v>60</v>
      </c>
      <c r="L14889" t="s">
        <v>1083</v>
      </c>
      <c r="M14889" t="s">
        <v>1083</v>
      </c>
      <c r="N14889">
        <v>220</v>
      </c>
      <c r="O14889" t="s">
        <v>7876</v>
      </c>
      <c r="P14889" t="s">
        <v>25847</v>
      </c>
      <c r="Q14889">
        <v>0.22</v>
      </c>
      <c r="R14889" s="117" t="s">
        <v>14594</v>
      </c>
      <c r="S14889" s="117" t="s">
        <v>14589</v>
      </c>
      <c r="T14889" t="s">
        <v>12136</v>
      </c>
      <c r="U14889" t="s">
        <v>10772</v>
      </c>
    </row>
    <row r="14890" spans="1:21">
      <c r="A14890" s="117" t="s">
        <v>19564</v>
      </c>
      <c r="B14890" t="s">
        <v>14590</v>
      </c>
      <c r="C14890" t="s">
        <v>14590</v>
      </c>
      <c r="D14890">
        <v>73</v>
      </c>
      <c r="E14890">
        <v>67</v>
      </c>
      <c r="F14890">
        <v>25</v>
      </c>
      <c r="G14890">
        <v>19</v>
      </c>
      <c r="H14890">
        <v>1</v>
      </c>
      <c r="I14890">
        <v>1</v>
      </c>
      <c r="J14890">
        <v>14</v>
      </c>
      <c r="K14890" s="194">
        <v>14</v>
      </c>
      <c r="L14890" t="s">
        <v>1083</v>
      </c>
      <c r="M14890" t="s">
        <v>1083</v>
      </c>
      <c r="N14890">
        <v>220</v>
      </c>
      <c r="O14890" t="s">
        <v>7876</v>
      </c>
      <c r="P14890" t="s">
        <v>19551</v>
      </c>
      <c r="Q14890">
        <v>0.22</v>
      </c>
      <c r="R14890" s="117" t="s">
        <v>14594</v>
      </c>
      <c r="S14890" s="117" t="s">
        <v>14589</v>
      </c>
      <c r="T14890" t="s">
        <v>12136</v>
      </c>
      <c r="U14890" t="s">
        <v>10773</v>
      </c>
    </row>
    <row r="14891" spans="1:21">
      <c r="A14891" s="117" t="s">
        <v>19565</v>
      </c>
      <c r="B14891" t="s">
        <v>14590</v>
      </c>
      <c r="C14891" t="s">
        <v>14590</v>
      </c>
      <c r="D14891">
        <v>73</v>
      </c>
      <c r="E14891">
        <v>67</v>
      </c>
      <c r="F14891">
        <v>25</v>
      </c>
      <c r="G14891">
        <v>19</v>
      </c>
      <c r="H14891">
        <v>1</v>
      </c>
      <c r="I14891">
        <v>1</v>
      </c>
      <c r="J14891">
        <v>5</v>
      </c>
      <c r="K14891" s="194">
        <v>5</v>
      </c>
      <c r="L14891" t="s">
        <v>1083</v>
      </c>
      <c r="M14891" t="s">
        <v>1083</v>
      </c>
      <c r="N14891">
        <v>220</v>
      </c>
      <c r="O14891" t="s">
        <v>7876</v>
      </c>
      <c r="P14891" t="s">
        <v>19551</v>
      </c>
      <c r="Q14891">
        <v>0.22</v>
      </c>
      <c r="R14891" s="117" t="s">
        <v>14594</v>
      </c>
      <c r="S14891" s="117" t="s">
        <v>14589</v>
      </c>
      <c r="T14891" t="s">
        <v>12136</v>
      </c>
      <c r="U14891" t="s">
        <v>10772</v>
      </c>
    </row>
    <row r="14892" spans="1:21">
      <c r="A14892" s="117" t="s">
        <v>19566</v>
      </c>
      <c r="B14892" t="s">
        <v>14590</v>
      </c>
      <c r="C14892" t="s">
        <v>14590</v>
      </c>
      <c r="D14892">
        <v>73</v>
      </c>
      <c r="E14892">
        <v>67</v>
      </c>
      <c r="F14892">
        <v>25</v>
      </c>
      <c r="G14892">
        <v>19</v>
      </c>
      <c r="H14892">
        <v>1</v>
      </c>
      <c r="I14892">
        <v>1</v>
      </c>
      <c r="J14892">
        <v>10</v>
      </c>
      <c r="K14892" s="194">
        <v>10</v>
      </c>
      <c r="L14892" t="s">
        <v>1083</v>
      </c>
      <c r="M14892" t="s">
        <v>1083</v>
      </c>
      <c r="N14892">
        <v>220</v>
      </c>
      <c r="O14892" t="s">
        <v>7876</v>
      </c>
      <c r="P14892" t="s">
        <v>19551</v>
      </c>
      <c r="Q14892">
        <v>0.22</v>
      </c>
      <c r="R14892" s="117" t="s">
        <v>14594</v>
      </c>
      <c r="S14892" s="117" t="s">
        <v>14589</v>
      </c>
      <c r="T14892" t="s">
        <v>12136</v>
      </c>
      <c r="U14892" t="s">
        <v>10772</v>
      </c>
    </row>
    <row r="14893" spans="1:21">
      <c r="A14893" s="117" t="s">
        <v>19567</v>
      </c>
      <c r="B14893" t="s">
        <v>14590</v>
      </c>
      <c r="C14893" t="s">
        <v>14590</v>
      </c>
      <c r="D14893">
        <v>73</v>
      </c>
      <c r="E14893">
        <v>67</v>
      </c>
      <c r="F14893">
        <v>73</v>
      </c>
      <c r="G14893">
        <v>67</v>
      </c>
      <c r="H14893">
        <v>1</v>
      </c>
      <c r="I14893">
        <v>1</v>
      </c>
      <c r="J14893">
        <v>2</v>
      </c>
      <c r="K14893" s="194">
        <v>2</v>
      </c>
      <c r="L14893" t="s">
        <v>1083</v>
      </c>
      <c r="M14893" t="s">
        <v>1083</v>
      </c>
      <c r="N14893">
        <v>220</v>
      </c>
      <c r="O14893" t="s">
        <v>7876</v>
      </c>
      <c r="P14893" t="s">
        <v>19551</v>
      </c>
      <c r="Q14893">
        <v>0.22</v>
      </c>
      <c r="R14893" s="117" t="s">
        <v>14594</v>
      </c>
      <c r="S14893" s="117" t="s">
        <v>14589</v>
      </c>
      <c r="T14893" t="s">
        <v>12136</v>
      </c>
      <c r="U14893" t="s">
        <v>10772</v>
      </c>
    </row>
    <row r="14894" spans="1:21">
      <c r="A14894" s="117" t="s">
        <v>19568</v>
      </c>
      <c r="B14894" t="s">
        <v>14590</v>
      </c>
      <c r="C14894" t="s">
        <v>14590</v>
      </c>
      <c r="D14894">
        <v>73</v>
      </c>
      <c r="E14894">
        <v>67</v>
      </c>
      <c r="F14894">
        <v>25</v>
      </c>
      <c r="G14894">
        <v>19</v>
      </c>
      <c r="H14894">
        <v>1</v>
      </c>
      <c r="I14894">
        <v>1</v>
      </c>
      <c r="J14894">
        <v>5</v>
      </c>
      <c r="K14894" s="194">
        <v>5</v>
      </c>
      <c r="L14894" t="s">
        <v>1083</v>
      </c>
      <c r="M14894" t="s">
        <v>1083</v>
      </c>
      <c r="N14894">
        <v>220</v>
      </c>
      <c r="O14894" t="s">
        <v>7876</v>
      </c>
      <c r="P14894" t="s">
        <v>19551</v>
      </c>
      <c r="Q14894">
        <v>0.22</v>
      </c>
      <c r="R14894" s="117" t="s">
        <v>14594</v>
      </c>
      <c r="S14894" s="117" t="s">
        <v>14589</v>
      </c>
      <c r="T14894" t="s">
        <v>12136</v>
      </c>
      <c r="U14894" t="s">
        <v>10773</v>
      </c>
    </row>
    <row r="14895" spans="1:21">
      <c r="A14895" s="117" t="s">
        <v>25848</v>
      </c>
      <c r="B14895" t="s">
        <v>14590</v>
      </c>
      <c r="C14895" t="s">
        <v>14590</v>
      </c>
      <c r="D14895">
        <v>73</v>
      </c>
      <c r="E14895">
        <v>67</v>
      </c>
      <c r="F14895">
        <v>101</v>
      </c>
      <c r="G14895">
        <v>95</v>
      </c>
      <c r="H14895">
        <v>1</v>
      </c>
      <c r="I14895">
        <v>1</v>
      </c>
      <c r="J14895">
        <v>60</v>
      </c>
      <c r="K14895" s="194">
        <v>60</v>
      </c>
      <c r="L14895" t="s">
        <v>1083</v>
      </c>
      <c r="M14895" t="s">
        <v>1083</v>
      </c>
      <c r="N14895">
        <v>220</v>
      </c>
      <c r="O14895" t="s">
        <v>7876</v>
      </c>
      <c r="P14895" t="s">
        <v>25845</v>
      </c>
      <c r="Q14895">
        <v>0.22</v>
      </c>
      <c r="R14895" s="117" t="s">
        <v>14743</v>
      </c>
      <c r="S14895" s="117" t="s">
        <v>14589</v>
      </c>
      <c r="T14895" t="s">
        <v>12136</v>
      </c>
      <c r="U14895" t="s">
        <v>10772</v>
      </c>
    </row>
    <row r="14896" spans="1:21">
      <c r="A14896" s="117" t="s">
        <v>19569</v>
      </c>
      <c r="B14896" t="s">
        <v>14590</v>
      </c>
      <c r="C14896" t="s">
        <v>14590</v>
      </c>
      <c r="D14896">
        <v>73</v>
      </c>
      <c r="E14896">
        <v>67</v>
      </c>
      <c r="F14896">
        <v>25</v>
      </c>
      <c r="G14896">
        <v>19</v>
      </c>
      <c r="H14896">
        <v>1</v>
      </c>
      <c r="I14896">
        <v>1</v>
      </c>
      <c r="J14896">
        <v>20</v>
      </c>
      <c r="K14896" s="194">
        <v>20</v>
      </c>
      <c r="L14896" t="s">
        <v>1083</v>
      </c>
      <c r="M14896" t="s">
        <v>1083</v>
      </c>
      <c r="N14896">
        <v>220</v>
      </c>
      <c r="O14896" t="s">
        <v>7876</v>
      </c>
      <c r="P14896" t="s">
        <v>19551</v>
      </c>
      <c r="Q14896">
        <v>0.22</v>
      </c>
      <c r="R14896" s="117" t="s">
        <v>14594</v>
      </c>
      <c r="S14896" s="117" t="s">
        <v>14589</v>
      </c>
      <c r="T14896" t="s">
        <v>12136</v>
      </c>
      <c r="U14896" t="s">
        <v>10772</v>
      </c>
    </row>
    <row r="14897" spans="1:21">
      <c r="A14897" s="117" t="s">
        <v>19570</v>
      </c>
      <c r="B14897" t="s">
        <v>14590</v>
      </c>
      <c r="C14897" t="s">
        <v>14590</v>
      </c>
      <c r="D14897">
        <v>73</v>
      </c>
      <c r="E14897">
        <v>67</v>
      </c>
      <c r="F14897">
        <v>25</v>
      </c>
      <c r="G14897">
        <v>19</v>
      </c>
      <c r="H14897">
        <v>1</v>
      </c>
      <c r="I14897">
        <v>1</v>
      </c>
      <c r="J14897">
        <v>2</v>
      </c>
      <c r="K14897" s="194">
        <v>2</v>
      </c>
      <c r="L14897" t="s">
        <v>1083</v>
      </c>
      <c r="M14897" t="s">
        <v>1083</v>
      </c>
      <c r="N14897">
        <v>220</v>
      </c>
      <c r="O14897" t="s">
        <v>7876</v>
      </c>
      <c r="P14897" t="s">
        <v>19551</v>
      </c>
      <c r="Q14897">
        <v>0.22</v>
      </c>
      <c r="R14897" s="117" t="s">
        <v>14594</v>
      </c>
      <c r="S14897" s="117" t="s">
        <v>14589</v>
      </c>
      <c r="T14897" t="s">
        <v>12136</v>
      </c>
      <c r="U14897" t="s">
        <v>10772</v>
      </c>
    </row>
    <row r="14898" spans="1:21">
      <c r="A14898" s="117" t="s">
        <v>20488</v>
      </c>
      <c r="B14898" t="s">
        <v>14590</v>
      </c>
      <c r="C14898" t="s">
        <v>14590</v>
      </c>
      <c r="D14898">
        <v>26</v>
      </c>
      <c r="E14898">
        <v>20</v>
      </c>
      <c r="F14898">
        <v>26</v>
      </c>
      <c r="G14898">
        <v>20</v>
      </c>
      <c r="H14898">
        <v>1</v>
      </c>
      <c r="I14898">
        <v>1</v>
      </c>
      <c r="J14898">
        <v>10</v>
      </c>
      <c r="K14898" s="194">
        <v>10</v>
      </c>
      <c r="L14898" t="s">
        <v>1079</v>
      </c>
      <c r="M14898" t="s">
        <v>1079</v>
      </c>
      <c r="N14898">
        <v>830</v>
      </c>
      <c r="O14898" t="s">
        <v>7876</v>
      </c>
      <c r="P14898" t="s">
        <v>20489</v>
      </c>
      <c r="Q14898">
        <v>0.83</v>
      </c>
      <c r="R14898" s="117" t="s">
        <v>19511</v>
      </c>
      <c r="S14898" s="117" t="s">
        <v>14621</v>
      </c>
      <c r="T14898" t="s">
        <v>17448</v>
      </c>
      <c r="U14898" t="s">
        <v>10772</v>
      </c>
    </row>
    <row r="14899" spans="1:21">
      <c r="A14899" s="117" t="s">
        <v>6588</v>
      </c>
      <c r="B14899" t="s">
        <v>14590</v>
      </c>
      <c r="C14899" t="s">
        <v>14590</v>
      </c>
      <c r="D14899">
        <v>26</v>
      </c>
      <c r="E14899">
        <v>20</v>
      </c>
      <c r="F14899">
        <v>26</v>
      </c>
      <c r="G14899">
        <v>20</v>
      </c>
      <c r="H14899">
        <v>1</v>
      </c>
      <c r="I14899">
        <v>1</v>
      </c>
      <c r="J14899">
        <v>500</v>
      </c>
      <c r="K14899" s="194">
        <v>500</v>
      </c>
      <c r="L14899" t="s">
        <v>1083</v>
      </c>
      <c r="M14899" t="s">
        <v>1083</v>
      </c>
      <c r="N14899">
        <v>9</v>
      </c>
      <c r="O14899" t="s">
        <v>7876</v>
      </c>
      <c r="P14899" t="s">
        <v>10121</v>
      </c>
      <c r="Q14899">
        <v>8.9999999999999993E-3</v>
      </c>
      <c r="R14899" s="117" t="s">
        <v>14620</v>
      </c>
      <c r="S14899" s="117" t="s">
        <v>14621</v>
      </c>
      <c r="T14899" t="s">
        <v>17448</v>
      </c>
      <c r="U14899" t="s">
        <v>10772</v>
      </c>
    </row>
    <row r="14900" spans="1:21">
      <c r="A14900" s="117" t="s">
        <v>23257</v>
      </c>
      <c r="B14900" t="s">
        <v>14590</v>
      </c>
      <c r="C14900" t="s">
        <v>14590</v>
      </c>
      <c r="D14900">
        <v>26</v>
      </c>
      <c r="E14900">
        <v>20</v>
      </c>
      <c r="F14900">
        <v>26</v>
      </c>
      <c r="G14900">
        <v>20</v>
      </c>
      <c r="H14900">
        <v>2</v>
      </c>
      <c r="I14900">
        <v>2</v>
      </c>
      <c r="J14900">
        <v>50</v>
      </c>
      <c r="K14900" s="194">
        <v>50</v>
      </c>
      <c r="L14900" t="s">
        <v>1083</v>
      </c>
      <c r="M14900" t="s">
        <v>1083</v>
      </c>
      <c r="N14900">
        <v>8</v>
      </c>
      <c r="O14900" t="s">
        <v>7876</v>
      </c>
      <c r="P14900" t="s">
        <v>23258</v>
      </c>
      <c r="Q14900">
        <v>8.0000000000000002E-3</v>
      </c>
      <c r="R14900" s="117" t="s">
        <v>14620</v>
      </c>
      <c r="S14900" s="117" t="s">
        <v>14621</v>
      </c>
      <c r="T14900" t="s">
        <v>17448</v>
      </c>
      <c r="U14900" t="s">
        <v>10772</v>
      </c>
    </row>
    <row r="14901" spans="1:21">
      <c r="A14901" s="117" t="s">
        <v>23259</v>
      </c>
      <c r="B14901" t="s">
        <v>14590</v>
      </c>
      <c r="C14901" t="s">
        <v>14590</v>
      </c>
      <c r="D14901">
        <v>26</v>
      </c>
      <c r="E14901">
        <v>20</v>
      </c>
      <c r="F14901">
        <v>26</v>
      </c>
      <c r="G14901">
        <v>20</v>
      </c>
      <c r="H14901">
        <v>1</v>
      </c>
      <c r="I14901">
        <v>1</v>
      </c>
      <c r="J14901">
        <v>100</v>
      </c>
      <c r="K14901" s="194">
        <v>100</v>
      </c>
      <c r="L14901" t="s">
        <v>1083</v>
      </c>
      <c r="M14901" t="s">
        <v>1083</v>
      </c>
      <c r="N14901">
        <v>77</v>
      </c>
      <c r="O14901" t="s">
        <v>7876</v>
      </c>
      <c r="P14901" t="s">
        <v>23260</v>
      </c>
      <c r="Q14901">
        <v>7.6999999999999999E-2</v>
      </c>
      <c r="R14901" s="117" t="s">
        <v>14620</v>
      </c>
      <c r="S14901" s="117" t="s">
        <v>14621</v>
      </c>
      <c r="T14901" t="s">
        <v>17448</v>
      </c>
      <c r="U14901" t="s">
        <v>10772</v>
      </c>
    </row>
    <row r="14902" spans="1:21">
      <c r="A14902" s="117" t="s">
        <v>23261</v>
      </c>
      <c r="B14902" t="s">
        <v>14590</v>
      </c>
      <c r="C14902" t="s">
        <v>14590</v>
      </c>
      <c r="D14902">
        <v>26</v>
      </c>
      <c r="E14902">
        <v>20</v>
      </c>
      <c r="F14902">
        <v>26</v>
      </c>
      <c r="G14902">
        <v>20</v>
      </c>
      <c r="H14902">
        <v>1</v>
      </c>
      <c r="I14902">
        <v>1</v>
      </c>
      <c r="J14902">
        <v>58</v>
      </c>
      <c r="K14902" s="194">
        <v>58</v>
      </c>
      <c r="L14902" t="s">
        <v>1083</v>
      </c>
      <c r="M14902" t="s">
        <v>1083</v>
      </c>
      <c r="N14902">
        <v>152</v>
      </c>
      <c r="O14902" t="s">
        <v>7876</v>
      </c>
      <c r="P14902" t="s">
        <v>23262</v>
      </c>
      <c r="Q14902">
        <v>0.152</v>
      </c>
      <c r="R14902" s="117" t="s">
        <v>14620</v>
      </c>
      <c r="S14902" s="117" t="s">
        <v>14621</v>
      </c>
      <c r="T14902" t="s">
        <v>17448</v>
      </c>
      <c r="U14902" t="s">
        <v>10772</v>
      </c>
    </row>
    <row r="14903" spans="1:21">
      <c r="A14903" s="117" t="s">
        <v>20490</v>
      </c>
      <c r="B14903" t="s">
        <v>14590</v>
      </c>
      <c r="C14903" t="s">
        <v>14590</v>
      </c>
      <c r="D14903">
        <v>26</v>
      </c>
      <c r="E14903">
        <v>20</v>
      </c>
      <c r="F14903">
        <v>26</v>
      </c>
      <c r="G14903">
        <v>20</v>
      </c>
      <c r="H14903">
        <v>1</v>
      </c>
      <c r="I14903">
        <v>1</v>
      </c>
      <c r="J14903">
        <v>53</v>
      </c>
      <c r="K14903" s="194">
        <v>53</v>
      </c>
      <c r="L14903" t="s">
        <v>1076</v>
      </c>
      <c r="M14903" t="s">
        <v>1076</v>
      </c>
      <c r="N14903">
        <v>27</v>
      </c>
      <c r="O14903" t="s">
        <v>7876</v>
      </c>
      <c r="P14903" t="s">
        <v>20491</v>
      </c>
      <c r="Q14903">
        <v>2.7E-2</v>
      </c>
      <c r="R14903" s="117" t="s">
        <v>19511</v>
      </c>
      <c r="S14903" s="117" t="s">
        <v>14621</v>
      </c>
      <c r="T14903" t="s">
        <v>17448</v>
      </c>
      <c r="U14903" t="s">
        <v>10772</v>
      </c>
    </row>
    <row r="14904" spans="1:21">
      <c r="A14904" s="117" t="s">
        <v>23263</v>
      </c>
      <c r="B14904" t="s">
        <v>14590</v>
      </c>
      <c r="C14904" t="s">
        <v>14590</v>
      </c>
      <c r="D14904">
        <v>26</v>
      </c>
      <c r="E14904">
        <v>20</v>
      </c>
      <c r="F14904">
        <v>26</v>
      </c>
      <c r="G14904">
        <v>20</v>
      </c>
      <c r="H14904">
        <v>1</v>
      </c>
      <c r="I14904">
        <v>1</v>
      </c>
      <c r="J14904">
        <v>120</v>
      </c>
      <c r="K14904" s="194">
        <v>120</v>
      </c>
      <c r="L14904" t="s">
        <v>1083</v>
      </c>
      <c r="M14904" t="s">
        <v>1083</v>
      </c>
      <c r="N14904">
        <v>51</v>
      </c>
      <c r="O14904" t="s">
        <v>7876</v>
      </c>
      <c r="P14904" t="s">
        <v>23264</v>
      </c>
      <c r="Q14904">
        <v>5.0999999999999997E-2</v>
      </c>
      <c r="R14904" s="117" t="s">
        <v>14620</v>
      </c>
      <c r="S14904" s="117" t="s">
        <v>14621</v>
      </c>
      <c r="T14904" t="s">
        <v>17448</v>
      </c>
      <c r="U14904" t="s">
        <v>10772</v>
      </c>
    </row>
    <row r="14905" spans="1:21">
      <c r="A14905" s="117" t="s">
        <v>23265</v>
      </c>
      <c r="B14905" t="s">
        <v>14590</v>
      </c>
      <c r="C14905" t="s">
        <v>14590</v>
      </c>
      <c r="D14905">
        <v>26</v>
      </c>
      <c r="E14905">
        <v>20</v>
      </c>
      <c r="F14905">
        <v>26</v>
      </c>
      <c r="G14905">
        <v>20</v>
      </c>
      <c r="H14905">
        <v>1</v>
      </c>
      <c r="I14905">
        <v>1</v>
      </c>
      <c r="J14905">
        <v>7</v>
      </c>
      <c r="K14905" s="194">
        <v>7</v>
      </c>
      <c r="L14905" t="s">
        <v>1104</v>
      </c>
      <c r="M14905" t="s">
        <v>1104</v>
      </c>
      <c r="N14905">
        <v>244</v>
      </c>
      <c r="O14905" t="s">
        <v>7876</v>
      </c>
      <c r="P14905" t="s">
        <v>23266</v>
      </c>
      <c r="Q14905">
        <v>0.24399999999999999</v>
      </c>
      <c r="R14905" s="117" t="s">
        <v>14620</v>
      </c>
      <c r="S14905" s="117" t="s">
        <v>14621</v>
      </c>
      <c r="T14905" t="s">
        <v>17448</v>
      </c>
      <c r="U14905" t="s">
        <v>10772</v>
      </c>
    </row>
    <row r="14906" spans="1:21">
      <c r="A14906" s="117" t="s">
        <v>17042</v>
      </c>
      <c r="B14906" t="s">
        <v>14590</v>
      </c>
      <c r="C14906" t="s">
        <v>14590</v>
      </c>
      <c r="D14906">
        <v>25</v>
      </c>
      <c r="E14906">
        <v>19</v>
      </c>
      <c r="F14906">
        <v>25</v>
      </c>
      <c r="G14906">
        <v>19</v>
      </c>
      <c r="H14906">
        <v>1</v>
      </c>
      <c r="I14906">
        <v>1</v>
      </c>
      <c r="J14906">
        <v>26</v>
      </c>
      <c r="K14906" s="194">
        <v>26</v>
      </c>
      <c r="L14906" t="s">
        <v>1083</v>
      </c>
      <c r="M14906" t="s">
        <v>1083</v>
      </c>
      <c r="N14906">
        <v>350</v>
      </c>
      <c r="O14906" t="s">
        <v>7876</v>
      </c>
      <c r="P14906" t="s">
        <v>17043</v>
      </c>
      <c r="Q14906">
        <v>0.35</v>
      </c>
      <c r="R14906" s="117" t="s">
        <v>14594</v>
      </c>
      <c r="S14906" s="117" t="s">
        <v>14589</v>
      </c>
      <c r="T14906" t="s">
        <v>12136</v>
      </c>
      <c r="U14906" t="s">
        <v>10772</v>
      </c>
    </row>
    <row r="14907" spans="1:21">
      <c r="A14907" s="117" t="s">
        <v>6589</v>
      </c>
      <c r="B14907" t="s">
        <v>14590</v>
      </c>
      <c r="C14907" t="s">
        <v>14590</v>
      </c>
      <c r="D14907">
        <v>26</v>
      </c>
      <c r="E14907">
        <v>20</v>
      </c>
      <c r="F14907">
        <v>26</v>
      </c>
      <c r="G14907">
        <v>20</v>
      </c>
      <c r="H14907">
        <v>1</v>
      </c>
      <c r="I14907">
        <v>1</v>
      </c>
      <c r="J14907">
        <v>54</v>
      </c>
      <c r="K14907" s="194">
        <v>54</v>
      </c>
      <c r="L14907" t="s">
        <v>1076</v>
      </c>
      <c r="M14907" t="s">
        <v>1076</v>
      </c>
      <c r="N14907">
        <v>444</v>
      </c>
      <c r="O14907" t="s">
        <v>7876</v>
      </c>
      <c r="P14907" t="s">
        <v>16170</v>
      </c>
      <c r="Q14907">
        <v>0.44400000000000001</v>
      </c>
      <c r="R14907" s="117" t="s">
        <v>14595</v>
      </c>
      <c r="S14907" s="117" t="s">
        <v>14596</v>
      </c>
      <c r="T14907" t="s">
        <v>17448</v>
      </c>
      <c r="U14907" t="s">
        <v>10772</v>
      </c>
    </row>
    <row r="14908" spans="1:21">
      <c r="A14908" s="117" t="s">
        <v>6590</v>
      </c>
      <c r="B14908" t="s">
        <v>14590</v>
      </c>
      <c r="C14908" t="s">
        <v>14590</v>
      </c>
      <c r="D14908">
        <v>26</v>
      </c>
      <c r="E14908">
        <v>20</v>
      </c>
      <c r="F14908">
        <v>26</v>
      </c>
      <c r="G14908">
        <v>20</v>
      </c>
      <c r="H14908">
        <v>1</v>
      </c>
      <c r="I14908">
        <v>1</v>
      </c>
      <c r="J14908">
        <v>28</v>
      </c>
      <c r="K14908" s="194">
        <v>28</v>
      </c>
      <c r="L14908" t="s">
        <v>1076</v>
      </c>
      <c r="M14908" t="s">
        <v>1076</v>
      </c>
      <c r="N14908">
        <v>590</v>
      </c>
      <c r="O14908" t="s">
        <v>7876</v>
      </c>
      <c r="P14908" t="s">
        <v>16171</v>
      </c>
      <c r="Q14908">
        <v>0.59</v>
      </c>
      <c r="R14908" s="117" t="s">
        <v>14595</v>
      </c>
      <c r="S14908" s="117" t="s">
        <v>14596</v>
      </c>
      <c r="T14908" t="s">
        <v>17448</v>
      </c>
      <c r="U14908" t="s">
        <v>10772</v>
      </c>
    </row>
    <row r="14909" spans="1:21">
      <c r="A14909" s="117" t="s">
        <v>6591</v>
      </c>
      <c r="B14909" t="s">
        <v>14590</v>
      </c>
      <c r="C14909" t="s">
        <v>14590</v>
      </c>
      <c r="D14909">
        <v>26</v>
      </c>
      <c r="E14909">
        <v>20</v>
      </c>
      <c r="F14909">
        <v>26</v>
      </c>
      <c r="G14909">
        <v>20</v>
      </c>
      <c r="H14909">
        <v>1</v>
      </c>
      <c r="I14909">
        <v>1</v>
      </c>
      <c r="J14909">
        <v>5</v>
      </c>
      <c r="K14909" s="194">
        <v>5</v>
      </c>
      <c r="L14909" t="s">
        <v>1076</v>
      </c>
      <c r="M14909" t="s">
        <v>1076</v>
      </c>
      <c r="N14909">
        <v>617</v>
      </c>
      <c r="O14909" t="s">
        <v>7876</v>
      </c>
      <c r="P14909" t="s">
        <v>16172</v>
      </c>
      <c r="Q14909">
        <v>0.61699999999999999</v>
      </c>
      <c r="R14909" s="117" t="s">
        <v>14595</v>
      </c>
      <c r="S14909" s="117" t="s">
        <v>14596</v>
      </c>
      <c r="T14909" t="s">
        <v>17448</v>
      </c>
      <c r="U14909" t="s">
        <v>10772</v>
      </c>
    </row>
    <row r="14910" spans="1:21">
      <c r="A14910" s="117" t="s">
        <v>6592</v>
      </c>
      <c r="B14910" t="s">
        <v>14590</v>
      </c>
      <c r="C14910" t="s">
        <v>14590</v>
      </c>
      <c r="D14910">
        <v>26</v>
      </c>
      <c r="E14910">
        <v>20</v>
      </c>
      <c r="F14910">
        <v>26</v>
      </c>
      <c r="G14910">
        <v>20</v>
      </c>
      <c r="H14910">
        <v>1</v>
      </c>
      <c r="I14910">
        <v>1</v>
      </c>
      <c r="J14910">
        <v>7</v>
      </c>
      <c r="K14910" s="194">
        <v>7</v>
      </c>
      <c r="L14910" t="s">
        <v>1076</v>
      </c>
      <c r="M14910" t="s">
        <v>1076</v>
      </c>
      <c r="N14910">
        <v>480</v>
      </c>
      <c r="O14910" t="s">
        <v>7876</v>
      </c>
      <c r="P14910" t="s">
        <v>16173</v>
      </c>
      <c r="Q14910">
        <v>0.48</v>
      </c>
      <c r="R14910" s="117" t="s">
        <v>14595</v>
      </c>
      <c r="S14910" s="117" t="s">
        <v>14596</v>
      </c>
      <c r="T14910" t="s">
        <v>17448</v>
      </c>
      <c r="U14910" t="s">
        <v>10772</v>
      </c>
    </row>
    <row r="14911" spans="1:21">
      <c r="A14911" s="117" t="s">
        <v>6593</v>
      </c>
      <c r="B14911" t="s">
        <v>14590</v>
      </c>
      <c r="C14911" t="s">
        <v>14590</v>
      </c>
      <c r="D14911">
        <v>26</v>
      </c>
      <c r="E14911">
        <v>20</v>
      </c>
      <c r="F14911">
        <v>26</v>
      </c>
      <c r="G14911">
        <v>20</v>
      </c>
      <c r="H14911">
        <v>1</v>
      </c>
      <c r="I14911">
        <v>1</v>
      </c>
      <c r="J14911">
        <v>8</v>
      </c>
      <c r="K14911" s="194">
        <v>8</v>
      </c>
      <c r="L14911" t="s">
        <v>1076</v>
      </c>
      <c r="M14911" t="s">
        <v>1076</v>
      </c>
      <c r="N14911">
        <v>500</v>
      </c>
      <c r="O14911" t="s">
        <v>7876</v>
      </c>
      <c r="P14911" t="s">
        <v>10122</v>
      </c>
      <c r="Q14911">
        <v>0.5</v>
      </c>
      <c r="R14911" s="117" t="s">
        <v>14595</v>
      </c>
      <c r="S14911" s="117" t="s">
        <v>14596</v>
      </c>
      <c r="T14911" t="s">
        <v>17448</v>
      </c>
      <c r="U14911" t="s">
        <v>10772</v>
      </c>
    </row>
    <row r="14912" spans="1:21">
      <c r="A14912" s="117" t="s">
        <v>6594</v>
      </c>
      <c r="B14912" t="s">
        <v>14590</v>
      </c>
      <c r="C14912" t="s">
        <v>14590</v>
      </c>
      <c r="D14912">
        <v>26</v>
      </c>
      <c r="E14912">
        <v>20</v>
      </c>
      <c r="F14912">
        <v>26</v>
      </c>
      <c r="G14912">
        <v>20</v>
      </c>
      <c r="H14912">
        <v>1</v>
      </c>
      <c r="I14912">
        <v>1</v>
      </c>
      <c r="J14912">
        <v>72</v>
      </c>
      <c r="K14912" s="194">
        <v>72</v>
      </c>
      <c r="L14912" t="s">
        <v>1076</v>
      </c>
      <c r="M14912" t="s">
        <v>1076</v>
      </c>
      <c r="N14912">
        <v>473</v>
      </c>
      <c r="O14912" t="s">
        <v>7876</v>
      </c>
      <c r="P14912" t="s">
        <v>10123</v>
      </c>
      <c r="Q14912">
        <v>0.47299999999999998</v>
      </c>
      <c r="R14912" s="117" t="s">
        <v>14595</v>
      </c>
      <c r="S14912" s="117" t="s">
        <v>14596</v>
      </c>
      <c r="T14912" t="s">
        <v>17448</v>
      </c>
      <c r="U14912" t="s">
        <v>10772</v>
      </c>
    </row>
    <row r="14913" spans="1:21">
      <c r="A14913" s="117" t="s">
        <v>6595</v>
      </c>
      <c r="B14913" t="s">
        <v>14590</v>
      </c>
      <c r="C14913" t="s">
        <v>14590</v>
      </c>
      <c r="D14913">
        <v>26</v>
      </c>
      <c r="E14913">
        <v>20</v>
      </c>
      <c r="F14913">
        <v>26</v>
      </c>
      <c r="G14913">
        <v>20</v>
      </c>
      <c r="H14913">
        <v>1</v>
      </c>
      <c r="I14913">
        <v>1</v>
      </c>
      <c r="J14913">
        <v>12</v>
      </c>
      <c r="K14913" s="194">
        <v>12</v>
      </c>
      <c r="L14913" t="s">
        <v>1076</v>
      </c>
      <c r="M14913" t="s">
        <v>1076</v>
      </c>
      <c r="N14913">
        <v>510</v>
      </c>
      <c r="O14913" t="s">
        <v>7876</v>
      </c>
      <c r="P14913" t="s">
        <v>10122</v>
      </c>
      <c r="Q14913">
        <v>0.51</v>
      </c>
      <c r="R14913" s="117" t="s">
        <v>14595</v>
      </c>
      <c r="S14913" s="117" t="s">
        <v>14596</v>
      </c>
      <c r="T14913" t="s">
        <v>17448</v>
      </c>
      <c r="U14913" t="s">
        <v>10772</v>
      </c>
    </row>
    <row r="14914" spans="1:21">
      <c r="A14914" s="117" t="s">
        <v>6596</v>
      </c>
      <c r="B14914" t="s">
        <v>14590</v>
      </c>
      <c r="C14914" t="s">
        <v>14590</v>
      </c>
      <c r="D14914">
        <v>42</v>
      </c>
      <c r="E14914">
        <v>36</v>
      </c>
      <c r="F14914">
        <v>42</v>
      </c>
      <c r="G14914">
        <v>36</v>
      </c>
      <c r="H14914">
        <v>1</v>
      </c>
      <c r="I14914">
        <v>1</v>
      </c>
      <c r="J14914">
        <v>999999</v>
      </c>
      <c r="K14914" s="194">
        <v>999999</v>
      </c>
      <c r="L14914" t="s">
        <v>1076</v>
      </c>
      <c r="M14914" t="s">
        <v>1076</v>
      </c>
      <c r="N14914">
        <v>520</v>
      </c>
      <c r="O14914" t="s">
        <v>7876</v>
      </c>
      <c r="P14914" t="s">
        <v>10122</v>
      </c>
      <c r="Q14914">
        <v>0.52</v>
      </c>
      <c r="R14914" s="117" t="s">
        <v>14594</v>
      </c>
      <c r="S14914" s="117" t="s">
        <v>14589</v>
      </c>
      <c r="T14914" t="s">
        <v>12136</v>
      </c>
      <c r="U14914" t="s">
        <v>10772</v>
      </c>
    </row>
    <row r="14915" spans="1:21">
      <c r="A14915" s="117" t="s">
        <v>6597</v>
      </c>
      <c r="B14915" t="s">
        <v>14590</v>
      </c>
      <c r="C14915" t="s">
        <v>14590</v>
      </c>
      <c r="D14915">
        <v>26</v>
      </c>
      <c r="E14915">
        <v>20</v>
      </c>
      <c r="F14915">
        <v>26</v>
      </c>
      <c r="G14915">
        <v>20</v>
      </c>
      <c r="H14915">
        <v>1</v>
      </c>
      <c r="I14915">
        <v>1</v>
      </c>
      <c r="J14915">
        <v>14</v>
      </c>
      <c r="K14915" s="194">
        <v>14</v>
      </c>
      <c r="L14915" t="s">
        <v>1076</v>
      </c>
      <c r="M14915" t="s">
        <v>1076</v>
      </c>
      <c r="N14915">
        <v>1495</v>
      </c>
      <c r="O14915" t="s">
        <v>7876</v>
      </c>
      <c r="P14915" t="s">
        <v>10124</v>
      </c>
      <c r="Q14915">
        <v>1.4950000000000001</v>
      </c>
      <c r="R14915" s="117" t="s">
        <v>14595</v>
      </c>
      <c r="S14915" s="117" t="s">
        <v>14596</v>
      </c>
      <c r="T14915" t="s">
        <v>17448</v>
      </c>
      <c r="U14915" t="s">
        <v>10772</v>
      </c>
    </row>
    <row r="14916" spans="1:21">
      <c r="A14916" s="117" t="s">
        <v>6598</v>
      </c>
      <c r="B14916" t="s">
        <v>14590</v>
      </c>
      <c r="C14916" t="s">
        <v>14590</v>
      </c>
      <c r="D14916">
        <v>26</v>
      </c>
      <c r="E14916">
        <v>20</v>
      </c>
      <c r="F14916">
        <v>26</v>
      </c>
      <c r="G14916">
        <v>20</v>
      </c>
      <c r="H14916">
        <v>1</v>
      </c>
      <c r="I14916">
        <v>1</v>
      </c>
      <c r="J14916">
        <v>18</v>
      </c>
      <c r="K14916" s="194">
        <v>18</v>
      </c>
      <c r="L14916" t="s">
        <v>1076</v>
      </c>
      <c r="M14916" t="s">
        <v>1076</v>
      </c>
      <c r="N14916">
        <v>1891</v>
      </c>
      <c r="O14916" t="s">
        <v>7876</v>
      </c>
      <c r="P14916" t="s">
        <v>10125</v>
      </c>
      <c r="Q14916">
        <v>1.891</v>
      </c>
      <c r="R14916" s="117" t="s">
        <v>14595</v>
      </c>
      <c r="S14916" s="117" t="s">
        <v>14596</v>
      </c>
      <c r="T14916" t="s">
        <v>17448</v>
      </c>
      <c r="U14916" t="s">
        <v>10772</v>
      </c>
    </row>
    <row r="14917" spans="1:21">
      <c r="A14917" s="117" t="s">
        <v>6599</v>
      </c>
      <c r="B14917" t="s">
        <v>14590</v>
      </c>
      <c r="C14917" t="s">
        <v>14590</v>
      </c>
      <c r="D14917">
        <v>26</v>
      </c>
      <c r="E14917">
        <v>20</v>
      </c>
      <c r="F14917">
        <v>26</v>
      </c>
      <c r="G14917">
        <v>20</v>
      </c>
      <c r="H14917">
        <v>1</v>
      </c>
      <c r="I14917">
        <v>1</v>
      </c>
      <c r="J14917">
        <v>55</v>
      </c>
      <c r="K14917" s="194">
        <v>55</v>
      </c>
      <c r="L14917" t="s">
        <v>1076</v>
      </c>
      <c r="M14917" t="s">
        <v>1076</v>
      </c>
      <c r="N14917">
        <v>1900</v>
      </c>
      <c r="O14917" t="s">
        <v>7876</v>
      </c>
      <c r="P14917" t="s">
        <v>10126</v>
      </c>
      <c r="Q14917">
        <v>1.9</v>
      </c>
      <c r="R14917" s="117" t="s">
        <v>14595</v>
      </c>
      <c r="S14917" s="117" t="s">
        <v>14596</v>
      </c>
      <c r="T14917" t="s">
        <v>17448</v>
      </c>
      <c r="U14917" t="s">
        <v>10772</v>
      </c>
    </row>
    <row r="14918" spans="1:21">
      <c r="A14918" s="117" t="s">
        <v>6600</v>
      </c>
      <c r="B14918" t="s">
        <v>14590</v>
      </c>
      <c r="C14918" t="s">
        <v>14590</v>
      </c>
      <c r="D14918">
        <v>26</v>
      </c>
      <c r="E14918">
        <v>20</v>
      </c>
      <c r="F14918">
        <v>26</v>
      </c>
      <c r="G14918">
        <v>20</v>
      </c>
      <c r="H14918">
        <v>1</v>
      </c>
      <c r="I14918">
        <v>1</v>
      </c>
      <c r="J14918">
        <v>5</v>
      </c>
      <c r="K14918" s="194">
        <v>5</v>
      </c>
      <c r="L14918" t="s">
        <v>1076</v>
      </c>
      <c r="M14918" t="s">
        <v>1076</v>
      </c>
      <c r="N14918">
        <v>677</v>
      </c>
      <c r="O14918" t="s">
        <v>7876</v>
      </c>
      <c r="P14918" t="s">
        <v>10127</v>
      </c>
      <c r="Q14918">
        <v>0.67700000000000005</v>
      </c>
      <c r="R14918" s="117" t="s">
        <v>14595</v>
      </c>
      <c r="S14918" s="117" t="s">
        <v>14596</v>
      </c>
      <c r="T14918" t="s">
        <v>17448</v>
      </c>
      <c r="U14918" t="s">
        <v>10772</v>
      </c>
    </row>
    <row r="14919" spans="1:21">
      <c r="A14919" s="117" t="s">
        <v>6601</v>
      </c>
      <c r="B14919" t="s">
        <v>14590</v>
      </c>
      <c r="C14919" t="s">
        <v>14590</v>
      </c>
      <c r="D14919">
        <v>26</v>
      </c>
      <c r="E14919">
        <v>20</v>
      </c>
      <c r="F14919">
        <v>26</v>
      </c>
      <c r="G14919">
        <v>20</v>
      </c>
      <c r="H14919">
        <v>1</v>
      </c>
      <c r="I14919">
        <v>1</v>
      </c>
      <c r="J14919">
        <v>4</v>
      </c>
      <c r="K14919" s="194">
        <v>4</v>
      </c>
      <c r="L14919" t="s">
        <v>1076</v>
      </c>
      <c r="M14919" t="s">
        <v>1076</v>
      </c>
      <c r="N14919">
        <v>658</v>
      </c>
      <c r="O14919" t="s">
        <v>7876</v>
      </c>
      <c r="P14919" t="s">
        <v>10127</v>
      </c>
      <c r="Q14919">
        <v>0.65800000000000003</v>
      </c>
      <c r="R14919" s="117" t="s">
        <v>14595</v>
      </c>
      <c r="S14919" s="117" t="s">
        <v>14596</v>
      </c>
      <c r="T14919" t="s">
        <v>17448</v>
      </c>
      <c r="U14919" t="s">
        <v>10772</v>
      </c>
    </row>
    <row r="14920" spans="1:21">
      <c r="A14920" s="117" t="s">
        <v>6602</v>
      </c>
      <c r="B14920" t="s">
        <v>14590</v>
      </c>
      <c r="C14920" t="s">
        <v>14590</v>
      </c>
      <c r="D14920">
        <v>73</v>
      </c>
      <c r="E14920">
        <v>67</v>
      </c>
      <c r="F14920">
        <v>73</v>
      </c>
      <c r="G14920">
        <v>67</v>
      </c>
      <c r="H14920">
        <v>1</v>
      </c>
      <c r="I14920">
        <v>1</v>
      </c>
      <c r="J14920">
        <v>14</v>
      </c>
      <c r="K14920" s="194">
        <v>14</v>
      </c>
      <c r="L14920" t="s">
        <v>1076</v>
      </c>
      <c r="M14920" t="s">
        <v>1076</v>
      </c>
      <c r="N14920">
        <v>1873</v>
      </c>
      <c r="O14920" t="s">
        <v>7876</v>
      </c>
      <c r="P14920" t="s">
        <v>10128</v>
      </c>
      <c r="Q14920">
        <v>1.873</v>
      </c>
      <c r="R14920" s="117" t="s">
        <v>14595</v>
      </c>
      <c r="S14920" s="117" t="s">
        <v>14596</v>
      </c>
      <c r="T14920" t="s">
        <v>17448</v>
      </c>
      <c r="U14920" t="s">
        <v>10772</v>
      </c>
    </row>
    <row r="14921" spans="1:21">
      <c r="A14921" s="117" t="s">
        <v>6603</v>
      </c>
      <c r="B14921" t="s">
        <v>14590</v>
      </c>
      <c r="C14921" t="s">
        <v>14590</v>
      </c>
      <c r="D14921">
        <v>26</v>
      </c>
      <c r="E14921">
        <v>20</v>
      </c>
      <c r="F14921">
        <v>26</v>
      </c>
      <c r="G14921">
        <v>20</v>
      </c>
      <c r="H14921">
        <v>1</v>
      </c>
      <c r="I14921">
        <v>1</v>
      </c>
      <c r="J14921">
        <v>21</v>
      </c>
      <c r="K14921" s="194">
        <v>21</v>
      </c>
      <c r="L14921" t="s">
        <v>1076</v>
      </c>
      <c r="M14921" t="s">
        <v>1076</v>
      </c>
      <c r="N14921">
        <v>659</v>
      </c>
      <c r="O14921" t="s">
        <v>7876</v>
      </c>
      <c r="P14921" t="s">
        <v>10127</v>
      </c>
      <c r="Q14921">
        <v>0.65900000000000003</v>
      </c>
      <c r="R14921" s="117" t="s">
        <v>14595</v>
      </c>
      <c r="S14921" s="117" t="s">
        <v>14596</v>
      </c>
      <c r="T14921" t="s">
        <v>17448</v>
      </c>
      <c r="U14921" t="s">
        <v>10772</v>
      </c>
    </row>
    <row r="14922" spans="1:21">
      <c r="A14922" s="117" t="s">
        <v>6604</v>
      </c>
      <c r="B14922" t="s">
        <v>14590</v>
      </c>
      <c r="C14922" t="s">
        <v>14590</v>
      </c>
      <c r="D14922">
        <v>26</v>
      </c>
      <c r="E14922">
        <v>20</v>
      </c>
      <c r="F14922">
        <v>26</v>
      </c>
      <c r="G14922">
        <v>20</v>
      </c>
      <c r="H14922">
        <v>1</v>
      </c>
      <c r="I14922">
        <v>1</v>
      </c>
      <c r="J14922">
        <v>37</v>
      </c>
      <c r="K14922" s="194">
        <v>37</v>
      </c>
      <c r="L14922" t="s">
        <v>1076</v>
      </c>
      <c r="M14922" t="s">
        <v>1076</v>
      </c>
      <c r="N14922">
        <v>658</v>
      </c>
      <c r="O14922" t="s">
        <v>7876</v>
      </c>
      <c r="P14922" t="s">
        <v>10129</v>
      </c>
      <c r="Q14922">
        <v>0.65800000000000003</v>
      </c>
      <c r="R14922" s="117" t="s">
        <v>14595</v>
      </c>
      <c r="S14922" s="117" t="s">
        <v>14596</v>
      </c>
      <c r="T14922" t="s">
        <v>17448</v>
      </c>
      <c r="U14922" t="s">
        <v>10772</v>
      </c>
    </row>
    <row r="14923" spans="1:21">
      <c r="A14923" s="117" t="s">
        <v>6605</v>
      </c>
      <c r="B14923" t="s">
        <v>14590</v>
      </c>
      <c r="C14923" t="s">
        <v>14590</v>
      </c>
      <c r="D14923">
        <v>26</v>
      </c>
      <c r="E14923">
        <v>20</v>
      </c>
      <c r="F14923">
        <v>26</v>
      </c>
      <c r="G14923">
        <v>20</v>
      </c>
      <c r="H14923">
        <v>1</v>
      </c>
      <c r="I14923">
        <v>1</v>
      </c>
      <c r="J14923">
        <v>5</v>
      </c>
      <c r="K14923" s="194">
        <v>5</v>
      </c>
      <c r="L14923" t="s">
        <v>1076</v>
      </c>
      <c r="M14923" t="s">
        <v>1076</v>
      </c>
      <c r="N14923">
        <v>670</v>
      </c>
      <c r="O14923" t="s">
        <v>7876</v>
      </c>
      <c r="P14923" t="s">
        <v>16174</v>
      </c>
      <c r="Q14923">
        <v>0.67</v>
      </c>
      <c r="R14923" s="117" t="s">
        <v>14595</v>
      </c>
      <c r="S14923" s="117" t="s">
        <v>14596</v>
      </c>
      <c r="T14923" t="s">
        <v>17448</v>
      </c>
      <c r="U14923" t="s">
        <v>10772</v>
      </c>
    </row>
    <row r="14924" spans="1:21">
      <c r="A14924" s="117" t="s">
        <v>6606</v>
      </c>
      <c r="B14924" t="s">
        <v>14590</v>
      </c>
      <c r="C14924" t="s">
        <v>14590</v>
      </c>
      <c r="D14924">
        <v>26</v>
      </c>
      <c r="E14924">
        <v>20</v>
      </c>
      <c r="F14924">
        <v>26</v>
      </c>
      <c r="G14924">
        <v>20</v>
      </c>
      <c r="H14924">
        <v>1</v>
      </c>
      <c r="I14924">
        <v>1</v>
      </c>
      <c r="J14924">
        <v>15</v>
      </c>
      <c r="K14924" s="194">
        <v>15</v>
      </c>
      <c r="L14924" t="s">
        <v>1076</v>
      </c>
      <c r="M14924" t="s">
        <v>1076</v>
      </c>
      <c r="N14924">
        <v>655</v>
      </c>
      <c r="O14924" t="s">
        <v>7876</v>
      </c>
      <c r="P14924" t="s">
        <v>10127</v>
      </c>
      <c r="Q14924">
        <v>0.65500000000000003</v>
      </c>
      <c r="R14924" s="117" t="s">
        <v>14595</v>
      </c>
      <c r="S14924" s="117" t="s">
        <v>14596</v>
      </c>
      <c r="T14924" t="s">
        <v>17448</v>
      </c>
      <c r="U14924" t="s">
        <v>10772</v>
      </c>
    </row>
    <row r="14925" spans="1:21">
      <c r="A14925" s="117" t="s">
        <v>6607</v>
      </c>
      <c r="B14925" t="s">
        <v>14590</v>
      </c>
      <c r="C14925" t="s">
        <v>14590</v>
      </c>
      <c r="D14925">
        <v>26</v>
      </c>
      <c r="E14925">
        <v>20</v>
      </c>
      <c r="F14925">
        <v>26</v>
      </c>
      <c r="G14925">
        <v>20</v>
      </c>
      <c r="H14925">
        <v>1</v>
      </c>
      <c r="I14925">
        <v>1</v>
      </c>
      <c r="J14925">
        <v>27</v>
      </c>
      <c r="K14925" s="194">
        <v>27</v>
      </c>
      <c r="L14925" t="s">
        <v>1076</v>
      </c>
      <c r="M14925" t="s">
        <v>1076</v>
      </c>
      <c r="N14925">
        <v>830</v>
      </c>
      <c r="O14925" t="s">
        <v>7876</v>
      </c>
      <c r="P14925" t="s">
        <v>10130</v>
      </c>
      <c r="Q14925">
        <v>0.83</v>
      </c>
      <c r="R14925" s="117" t="s">
        <v>14595</v>
      </c>
      <c r="S14925" s="117" t="s">
        <v>14596</v>
      </c>
      <c r="T14925" t="s">
        <v>17448</v>
      </c>
      <c r="U14925" t="s">
        <v>10772</v>
      </c>
    </row>
    <row r="14926" spans="1:21">
      <c r="A14926" s="117" t="s">
        <v>6608</v>
      </c>
      <c r="B14926" t="s">
        <v>14590</v>
      </c>
      <c r="C14926" t="s">
        <v>14590</v>
      </c>
      <c r="D14926">
        <v>26</v>
      </c>
      <c r="E14926">
        <v>20</v>
      </c>
      <c r="F14926">
        <v>26</v>
      </c>
      <c r="G14926">
        <v>20</v>
      </c>
      <c r="H14926">
        <v>1</v>
      </c>
      <c r="I14926">
        <v>1</v>
      </c>
      <c r="J14926">
        <v>5</v>
      </c>
      <c r="K14926" s="194">
        <v>5</v>
      </c>
      <c r="L14926" t="s">
        <v>1076</v>
      </c>
      <c r="M14926" t="s">
        <v>1076</v>
      </c>
      <c r="N14926">
        <v>881</v>
      </c>
      <c r="O14926" t="s">
        <v>7876</v>
      </c>
      <c r="P14926" t="s">
        <v>16175</v>
      </c>
      <c r="Q14926">
        <v>0.88100000000000001</v>
      </c>
      <c r="R14926" s="117" t="s">
        <v>14595</v>
      </c>
      <c r="S14926" s="117" t="s">
        <v>14596</v>
      </c>
      <c r="T14926" t="s">
        <v>17448</v>
      </c>
      <c r="U14926" t="s">
        <v>10772</v>
      </c>
    </row>
    <row r="14927" spans="1:21">
      <c r="A14927" s="117" t="s">
        <v>6609</v>
      </c>
      <c r="B14927" t="s">
        <v>14590</v>
      </c>
      <c r="C14927" t="s">
        <v>14590</v>
      </c>
      <c r="D14927">
        <v>26</v>
      </c>
      <c r="E14927">
        <v>20</v>
      </c>
      <c r="F14927">
        <v>26</v>
      </c>
      <c r="G14927">
        <v>20</v>
      </c>
      <c r="H14927">
        <v>1</v>
      </c>
      <c r="I14927">
        <v>1</v>
      </c>
      <c r="J14927">
        <v>12</v>
      </c>
      <c r="K14927" s="194">
        <v>12</v>
      </c>
      <c r="L14927" t="s">
        <v>1076</v>
      </c>
      <c r="M14927" t="s">
        <v>1076</v>
      </c>
      <c r="N14927">
        <v>890</v>
      </c>
      <c r="O14927" t="s">
        <v>7876</v>
      </c>
      <c r="P14927" t="s">
        <v>10127</v>
      </c>
      <c r="Q14927">
        <v>0.89</v>
      </c>
      <c r="R14927" s="117" t="s">
        <v>14595</v>
      </c>
      <c r="S14927" s="117" t="s">
        <v>14596</v>
      </c>
      <c r="T14927" t="s">
        <v>17448</v>
      </c>
      <c r="U14927" t="s">
        <v>10772</v>
      </c>
    </row>
    <row r="14928" spans="1:21">
      <c r="A14928" s="117" t="s">
        <v>21990</v>
      </c>
      <c r="B14928" t="s">
        <v>14590</v>
      </c>
      <c r="C14928" t="s">
        <v>14590</v>
      </c>
      <c r="D14928">
        <v>26</v>
      </c>
      <c r="E14928">
        <v>20</v>
      </c>
      <c r="F14928">
        <v>26</v>
      </c>
      <c r="G14928">
        <v>20</v>
      </c>
      <c r="H14928">
        <v>1</v>
      </c>
      <c r="I14928">
        <v>1</v>
      </c>
      <c r="J14928">
        <v>7</v>
      </c>
      <c r="K14928" s="194">
        <v>7</v>
      </c>
      <c r="L14928" t="s">
        <v>1076</v>
      </c>
      <c r="M14928" t="s">
        <v>1076</v>
      </c>
      <c r="N14928">
        <v>310</v>
      </c>
      <c r="O14928" t="s">
        <v>7876</v>
      </c>
      <c r="P14928" t="s">
        <v>21991</v>
      </c>
      <c r="Q14928">
        <v>0.31</v>
      </c>
      <c r="R14928" s="117" t="s">
        <v>14595</v>
      </c>
      <c r="S14928" s="117" t="s">
        <v>14596</v>
      </c>
      <c r="T14928" t="s">
        <v>17448</v>
      </c>
      <c r="U14928" t="s">
        <v>10772</v>
      </c>
    </row>
    <row r="14929" spans="1:21">
      <c r="A14929" s="117" t="s">
        <v>6610</v>
      </c>
      <c r="B14929" t="s">
        <v>14590</v>
      </c>
      <c r="C14929" t="s">
        <v>14590</v>
      </c>
      <c r="D14929">
        <v>26</v>
      </c>
      <c r="E14929">
        <v>20</v>
      </c>
      <c r="F14929">
        <v>26</v>
      </c>
      <c r="G14929">
        <v>20</v>
      </c>
      <c r="H14929">
        <v>1</v>
      </c>
      <c r="I14929">
        <v>1</v>
      </c>
      <c r="J14929">
        <v>52</v>
      </c>
      <c r="K14929" s="194">
        <v>52</v>
      </c>
      <c r="L14929" t="s">
        <v>1076</v>
      </c>
      <c r="M14929" t="s">
        <v>1076</v>
      </c>
      <c r="N14929">
        <v>174</v>
      </c>
      <c r="O14929" t="s">
        <v>7876</v>
      </c>
      <c r="P14929" t="s">
        <v>10131</v>
      </c>
      <c r="Q14929">
        <v>0.17399999999999999</v>
      </c>
      <c r="R14929" s="117" t="s">
        <v>14595</v>
      </c>
      <c r="S14929" s="117" t="s">
        <v>14596</v>
      </c>
      <c r="T14929" t="s">
        <v>17448</v>
      </c>
      <c r="U14929" t="s">
        <v>10772</v>
      </c>
    </row>
    <row r="14930" spans="1:21">
      <c r="A14930" s="117" t="s">
        <v>6611</v>
      </c>
      <c r="B14930" t="s">
        <v>14590</v>
      </c>
      <c r="C14930" t="s">
        <v>14590</v>
      </c>
      <c r="D14930">
        <v>26</v>
      </c>
      <c r="E14930">
        <v>20</v>
      </c>
      <c r="F14930">
        <v>26</v>
      </c>
      <c r="G14930">
        <v>20</v>
      </c>
      <c r="H14930">
        <v>1</v>
      </c>
      <c r="I14930">
        <v>1</v>
      </c>
      <c r="J14930">
        <v>40</v>
      </c>
      <c r="K14930" s="194">
        <v>40</v>
      </c>
      <c r="L14930" t="s">
        <v>1076</v>
      </c>
      <c r="M14930" t="s">
        <v>1076</v>
      </c>
      <c r="N14930">
        <v>416</v>
      </c>
      <c r="O14930" t="s">
        <v>7876</v>
      </c>
      <c r="P14930" t="s">
        <v>18455</v>
      </c>
      <c r="Q14930">
        <v>0.41599999999999998</v>
      </c>
      <c r="R14930" s="117" t="s">
        <v>14595</v>
      </c>
      <c r="S14930" s="117" t="s">
        <v>14596</v>
      </c>
      <c r="T14930" t="s">
        <v>17448</v>
      </c>
      <c r="U14930" t="s">
        <v>10772</v>
      </c>
    </row>
    <row r="14931" spans="1:21">
      <c r="A14931" s="117" t="s">
        <v>6612</v>
      </c>
      <c r="B14931" t="s">
        <v>14590</v>
      </c>
      <c r="C14931" t="s">
        <v>14590</v>
      </c>
      <c r="D14931">
        <v>25</v>
      </c>
      <c r="E14931">
        <v>19</v>
      </c>
      <c r="F14931">
        <v>25</v>
      </c>
      <c r="G14931">
        <v>19</v>
      </c>
      <c r="H14931">
        <v>1</v>
      </c>
      <c r="I14931">
        <v>1</v>
      </c>
      <c r="J14931">
        <v>21</v>
      </c>
      <c r="K14931" s="194">
        <v>21</v>
      </c>
      <c r="L14931" t="s">
        <v>1076</v>
      </c>
      <c r="M14931" t="s">
        <v>1076</v>
      </c>
      <c r="N14931">
        <v>173</v>
      </c>
      <c r="O14931" t="s">
        <v>7876</v>
      </c>
      <c r="P14931" t="s">
        <v>18456</v>
      </c>
      <c r="Q14931">
        <v>0.17299999999999999</v>
      </c>
      <c r="R14931" s="117" t="s">
        <v>14594</v>
      </c>
      <c r="S14931" s="117" t="s">
        <v>14589</v>
      </c>
      <c r="T14931" t="s">
        <v>12136</v>
      </c>
      <c r="U14931" t="s">
        <v>10772</v>
      </c>
    </row>
    <row r="14932" spans="1:21">
      <c r="A14932" s="117" t="s">
        <v>6613</v>
      </c>
      <c r="B14932" t="s">
        <v>14590</v>
      </c>
      <c r="C14932" t="s">
        <v>14590</v>
      </c>
      <c r="D14932">
        <v>25</v>
      </c>
      <c r="E14932">
        <v>19</v>
      </c>
      <c r="F14932">
        <v>25</v>
      </c>
      <c r="G14932">
        <v>19</v>
      </c>
      <c r="H14932">
        <v>1</v>
      </c>
      <c r="I14932">
        <v>1</v>
      </c>
      <c r="J14932">
        <v>9</v>
      </c>
      <c r="K14932" s="194">
        <v>9</v>
      </c>
      <c r="L14932" t="s">
        <v>1076</v>
      </c>
      <c r="M14932" t="s">
        <v>1076</v>
      </c>
      <c r="N14932">
        <v>384</v>
      </c>
      <c r="O14932" t="s">
        <v>7876</v>
      </c>
      <c r="P14932" t="s">
        <v>10132</v>
      </c>
      <c r="Q14932">
        <v>0.38400000000000001</v>
      </c>
      <c r="R14932" s="117" t="s">
        <v>14594</v>
      </c>
      <c r="S14932" s="117" t="s">
        <v>14589</v>
      </c>
      <c r="T14932" t="s">
        <v>12136</v>
      </c>
      <c r="U14932" t="s">
        <v>10772</v>
      </c>
    </row>
    <row r="14933" spans="1:21">
      <c r="A14933" s="117" t="s">
        <v>25849</v>
      </c>
      <c r="B14933" t="s">
        <v>14590</v>
      </c>
      <c r="C14933" t="s">
        <v>14590</v>
      </c>
      <c r="D14933">
        <v>26</v>
      </c>
      <c r="E14933">
        <v>20</v>
      </c>
      <c r="F14933">
        <v>26</v>
      </c>
      <c r="G14933">
        <v>20</v>
      </c>
      <c r="H14933">
        <v>1</v>
      </c>
      <c r="I14933">
        <v>1</v>
      </c>
      <c r="J14933">
        <v>7</v>
      </c>
      <c r="K14933" s="194">
        <v>7</v>
      </c>
      <c r="L14933" t="s">
        <v>1076</v>
      </c>
      <c r="M14933" t="s">
        <v>1076</v>
      </c>
      <c r="N14933">
        <v>412</v>
      </c>
      <c r="O14933" t="s">
        <v>7876</v>
      </c>
      <c r="P14933" t="s">
        <v>25850</v>
      </c>
      <c r="Q14933">
        <v>0.41199999999999998</v>
      </c>
      <c r="R14933" s="117" t="s">
        <v>14595</v>
      </c>
      <c r="S14933" s="117" t="s">
        <v>14596</v>
      </c>
      <c r="T14933" t="s">
        <v>17448</v>
      </c>
      <c r="U14933" t="s">
        <v>10772</v>
      </c>
    </row>
    <row r="14934" spans="1:21">
      <c r="A14934" s="117" t="s">
        <v>20492</v>
      </c>
      <c r="B14934" t="s">
        <v>14590</v>
      </c>
      <c r="C14934" t="s">
        <v>14590</v>
      </c>
      <c r="D14934">
        <v>26</v>
      </c>
      <c r="E14934">
        <v>20</v>
      </c>
      <c r="F14934">
        <v>26</v>
      </c>
      <c r="G14934">
        <v>20</v>
      </c>
      <c r="H14934">
        <v>1</v>
      </c>
      <c r="I14934">
        <v>1</v>
      </c>
      <c r="J14934">
        <v>12</v>
      </c>
      <c r="K14934" s="194">
        <v>12</v>
      </c>
      <c r="L14934" t="s">
        <v>1081</v>
      </c>
      <c r="M14934" t="s">
        <v>1081</v>
      </c>
      <c r="N14934">
        <v>585</v>
      </c>
      <c r="O14934" t="s">
        <v>7876</v>
      </c>
      <c r="P14934" t="s">
        <v>20493</v>
      </c>
      <c r="Q14934">
        <v>0.58499999999999996</v>
      </c>
      <c r="R14934" s="117" t="s">
        <v>19511</v>
      </c>
      <c r="S14934" s="117" t="s">
        <v>14621</v>
      </c>
      <c r="T14934" t="s">
        <v>17448</v>
      </c>
      <c r="U14934" t="s">
        <v>10772</v>
      </c>
    </row>
    <row r="14935" spans="1:21">
      <c r="A14935" s="117" t="s">
        <v>20494</v>
      </c>
      <c r="B14935" t="s">
        <v>14590</v>
      </c>
      <c r="C14935" t="s">
        <v>14590</v>
      </c>
      <c r="D14935">
        <v>26</v>
      </c>
      <c r="E14935">
        <v>20</v>
      </c>
      <c r="F14935">
        <v>26</v>
      </c>
      <c r="G14935">
        <v>20</v>
      </c>
      <c r="H14935">
        <v>1</v>
      </c>
      <c r="I14935">
        <v>1</v>
      </c>
      <c r="J14935">
        <v>7</v>
      </c>
      <c r="K14935" s="194">
        <v>7</v>
      </c>
      <c r="L14935" t="s">
        <v>1081</v>
      </c>
      <c r="M14935" t="s">
        <v>1081</v>
      </c>
      <c r="N14935">
        <v>137</v>
      </c>
      <c r="O14935" t="s">
        <v>7876</v>
      </c>
      <c r="P14935" t="s">
        <v>20495</v>
      </c>
      <c r="Q14935">
        <v>0.13700000000000001</v>
      </c>
      <c r="R14935" s="117" t="s">
        <v>19511</v>
      </c>
      <c r="S14935" s="117" t="s">
        <v>14621</v>
      </c>
      <c r="T14935" t="s">
        <v>17448</v>
      </c>
      <c r="U14935" t="s">
        <v>10772</v>
      </c>
    </row>
    <row r="14936" spans="1:21">
      <c r="A14936" s="117" t="s">
        <v>20496</v>
      </c>
      <c r="B14936" t="s">
        <v>14590</v>
      </c>
      <c r="C14936" t="s">
        <v>14590</v>
      </c>
      <c r="D14936">
        <v>26</v>
      </c>
      <c r="E14936">
        <v>20</v>
      </c>
      <c r="F14936">
        <v>26</v>
      </c>
      <c r="G14936">
        <v>20</v>
      </c>
      <c r="H14936">
        <v>1</v>
      </c>
      <c r="I14936">
        <v>1</v>
      </c>
      <c r="J14936">
        <v>26</v>
      </c>
      <c r="K14936" s="194">
        <v>26</v>
      </c>
      <c r="L14936" t="s">
        <v>1081</v>
      </c>
      <c r="M14936" t="s">
        <v>1081</v>
      </c>
      <c r="N14936">
        <v>307</v>
      </c>
      <c r="O14936" t="s">
        <v>7876</v>
      </c>
      <c r="P14936" t="s">
        <v>20497</v>
      </c>
      <c r="Q14936">
        <v>0.307</v>
      </c>
      <c r="R14936" s="117" t="s">
        <v>19511</v>
      </c>
      <c r="S14936" s="117" t="s">
        <v>14621</v>
      </c>
      <c r="T14936" t="s">
        <v>17448</v>
      </c>
      <c r="U14936" t="s">
        <v>10772</v>
      </c>
    </row>
    <row r="14937" spans="1:21">
      <c r="A14937" s="117" t="s">
        <v>20498</v>
      </c>
      <c r="B14937" t="s">
        <v>14590</v>
      </c>
      <c r="C14937" t="s">
        <v>14590</v>
      </c>
      <c r="D14937">
        <v>26</v>
      </c>
      <c r="E14937">
        <v>20</v>
      </c>
      <c r="F14937">
        <v>26</v>
      </c>
      <c r="G14937">
        <v>20</v>
      </c>
      <c r="H14937">
        <v>1</v>
      </c>
      <c r="I14937">
        <v>1</v>
      </c>
      <c r="J14937">
        <v>30</v>
      </c>
      <c r="K14937" s="194">
        <v>30</v>
      </c>
      <c r="L14937" t="s">
        <v>1081</v>
      </c>
      <c r="M14937" t="s">
        <v>1081</v>
      </c>
      <c r="N14937">
        <v>95</v>
      </c>
      <c r="O14937" t="s">
        <v>7876</v>
      </c>
      <c r="P14937" t="s">
        <v>20499</v>
      </c>
      <c r="Q14937">
        <v>9.5000000000000001E-2</v>
      </c>
      <c r="R14937" s="117" t="s">
        <v>19511</v>
      </c>
      <c r="S14937" s="117" t="s">
        <v>14621</v>
      </c>
      <c r="T14937" t="s">
        <v>17448</v>
      </c>
      <c r="U14937" t="s">
        <v>10772</v>
      </c>
    </row>
    <row r="14938" spans="1:21">
      <c r="A14938" s="117" t="s">
        <v>20500</v>
      </c>
      <c r="B14938" t="s">
        <v>14590</v>
      </c>
      <c r="C14938" t="s">
        <v>14590</v>
      </c>
      <c r="D14938">
        <v>26</v>
      </c>
      <c r="E14938">
        <v>20</v>
      </c>
      <c r="F14938">
        <v>26</v>
      </c>
      <c r="G14938">
        <v>20</v>
      </c>
      <c r="H14938">
        <v>1</v>
      </c>
      <c r="I14938">
        <v>1</v>
      </c>
      <c r="J14938">
        <v>19</v>
      </c>
      <c r="K14938" s="194">
        <v>19</v>
      </c>
      <c r="L14938" t="s">
        <v>1081</v>
      </c>
      <c r="M14938" t="s">
        <v>1081</v>
      </c>
      <c r="N14938">
        <v>623</v>
      </c>
      <c r="O14938" t="s">
        <v>7876</v>
      </c>
      <c r="P14938" t="s">
        <v>20501</v>
      </c>
      <c r="Q14938">
        <v>0.623</v>
      </c>
      <c r="R14938" s="117" t="s">
        <v>19511</v>
      </c>
      <c r="S14938" s="117" t="s">
        <v>14621</v>
      </c>
      <c r="T14938" t="s">
        <v>17448</v>
      </c>
      <c r="U14938" t="s">
        <v>10772</v>
      </c>
    </row>
    <row r="14939" spans="1:21">
      <c r="A14939" s="117" t="s">
        <v>20502</v>
      </c>
      <c r="B14939" t="s">
        <v>14590</v>
      </c>
      <c r="C14939" t="s">
        <v>14590</v>
      </c>
      <c r="D14939">
        <v>26</v>
      </c>
      <c r="E14939">
        <v>20</v>
      </c>
      <c r="F14939">
        <v>26</v>
      </c>
      <c r="G14939">
        <v>20</v>
      </c>
      <c r="H14939">
        <v>1</v>
      </c>
      <c r="I14939">
        <v>1</v>
      </c>
      <c r="J14939">
        <v>32</v>
      </c>
      <c r="K14939" s="194">
        <v>32</v>
      </c>
      <c r="L14939" t="s">
        <v>1081</v>
      </c>
      <c r="M14939" t="s">
        <v>1081</v>
      </c>
      <c r="N14939">
        <v>152</v>
      </c>
      <c r="O14939" t="s">
        <v>7876</v>
      </c>
      <c r="P14939" t="s">
        <v>20503</v>
      </c>
      <c r="Q14939">
        <v>0.152</v>
      </c>
      <c r="R14939" s="117" t="s">
        <v>19511</v>
      </c>
      <c r="S14939" s="117" t="s">
        <v>14621</v>
      </c>
      <c r="T14939" t="s">
        <v>17448</v>
      </c>
      <c r="U14939" t="s">
        <v>10772</v>
      </c>
    </row>
    <row r="14940" spans="1:21">
      <c r="A14940" s="117" t="s">
        <v>20504</v>
      </c>
      <c r="B14940" t="s">
        <v>14590</v>
      </c>
      <c r="C14940" t="s">
        <v>14590</v>
      </c>
      <c r="D14940">
        <v>26</v>
      </c>
      <c r="E14940">
        <v>20</v>
      </c>
      <c r="F14940">
        <v>26</v>
      </c>
      <c r="G14940">
        <v>20</v>
      </c>
      <c r="H14940">
        <v>1</v>
      </c>
      <c r="I14940">
        <v>1</v>
      </c>
      <c r="J14940">
        <v>16</v>
      </c>
      <c r="K14940" s="194">
        <v>16</v>
      </c>
      <c r="L14940" t="s">
        <v>1081</v>
      </c>
      <c r="M14940" t="s">
        <v>1081</v>
      </c>
      <c r="N14940">
        <v>319</v>
      </c>
      <c r="O14940" t="s">
        <v>7876</v>
      </c>
      <c r="P14940" t="s">
        <v>20505</v>
      </c>
      <c r="Q14940">
        <v>0.31900000000000001</v>
      </c>
      <c r="R14940" s="117" t="s">
        <v>19511</v>
      </c>
      <c r="S14940" s="117" t="s">
        <v>14621</v>
      </c>
      <c r="T14940" t="s">
        <v>17448</v>
      </c>
      <c r="U14940" t="s">
        <v>10772</v>
      </c>
    </row>
    <row r="14941" spans="1:21">
      <c r="A14941" s="117" t="s">
        <v>6614</v>
      </c>
      <c r="B14941" t="s">
        <v>14590</v>
      </c>
      <c r="C14941" t="s">
        <v>14590</v>
      </c>
      <c r="D14941">
        <v>26</v>
      </c>
      <c r="E14941">
        <v>20</v>
      </c>
      <c r="F14941">
        <v>26</v>
      </c>
      <c r="G14941">
        <v>20</v>
      </c>
      <c r="H14941">
        <v>1</v>
      </c>
      <c r="I14941">
        <v>1</v>
      </c>
      <c r="J14941">
        <v>17</v>
      </c>
      <c r="K14941" s="194">
        <v>17</v>
      </c>
      <c r="L14941" t="s">
        <v>1083</v>
      </c>
      <c r="M14941" t="s">
        <v>1083</v>
      </c>
      <c r="N14941">
        <v>158</v>
      </c>
      <c r="O14941" t="s">
        <v>7876</v>
      </c>
      <c r="P14941" t="s">
        <v>10133</v>
      </c>
      <c r="Q14941">
        <v>0.158</v>
      </c>
      <c r="R14941" s="117" t="s">
        <v>14595</v>
      </c>
      <c r="S14941" s="117" t="s">
        <v>14596</v>
      </c>
      <c r="T14941" t="s">
        <v>17448</v>
      </c>
      <c r="U14941" t="s">
        <v>10772</v>
      </c>
    </row>
    <row r="14942" spans="1:21">
      <c r="A14942" s="117" t="s">
        <v>6615</v>
      </c>
      <c r="B14942" t="s">
        <v>14590</v>
      </c>
      <c r="C14942" t="s">
        <v>14590</v>
      </c>
      <c r="D14942">
        <v>26</v>
      </c>
      <c r="E14942">
        <v>20</v>
      </c>
      <c r="F14942">
        <v>26</v>
      </c>
      <c r="G14942">
        <v>20</v>
      </c>
      <c r="H14942">
        <v>1</v>
      </c>
      <c r="I14942">
        <v>1</v>
      </c>
      <c r="J14942">
        <v>50</v>
      </c>
      <c r="K14942" s="194">
        <v>50</v>
      </c>
      <c r="L14942" t="s">
        <v>1083</v>
      </c>
      <c r="M14942" t="s">
        <v>1083</v>
      </c>
      <c r="N14942">
        <v>153</v>
      </c>
      <c r="O14942" t="s">
        <v>7876</v>
      </c>
      <c r="P14942" t="s">
        <v>16176</v>
      </c>
      <c r="Q14942">
        <v>0.153</v>
      </c>
      <c r="R14942" s="117" t="s">
        <v>14595</v>
      </c>
      <c r="S14942" s="117" t="s">
        <v>14596</v>
      </c>
      <c r="T14942" t="s">
        <v>17448</v>
      </c>
      <c r="U14942" t="s">
        <v>10772</v>
      </c>
    </row>
    <row r="14943" spans="1:21">
      <c r="A14943" s="117" t="s">
        <v>6616</v>
      </c>
      <c r="B14943" t="s">
        <v>14590</v>
      </c>
      <c r="C14943" t="s">
        <v>14590</v>
      </c>
      <c r="D14943">
        <v>96</v>
      </c>
      <c r="E14943">
        <v>90</v>
      </c>
      <c r="F14943">
        <v>96</v>
      </c>
      <c r="G14943">
        <v>90</v>
      </c>
      <c r="H14943">
        <v>1</v>
      </c>
      <c r="I14943">
        <v>1</v>
      </c>
      <c r="J14943">
        <v>192</v>
      </c>
      <c r="K14943" s="194">
        <v>192</v>
      </c>
      <c r="L14943" t="s">
        <v>1083</v>
      </c>
      <c r="M14943" t="s">
        <v>1083</v>
      </c>
      <c r="N14943">
        <v>172</v>
      </c>
      <c r="O14943" t="s">
        <v>7876</v>
      </c>
      <c r="P14943" t="s">
        <v>10134</v>
      </c>
      <c r="Q14943">
        <v>0.17199999999999999</v>
      </c>
      <c r="R14943" s="117" t="s">
        <v>14594</v>
      </c>
      <c r="S14943" s="117" t="s">
        <v>14589</v>
      </c>
      <c r="T14943" t="s">
        <v>12136</v>
      </c>
      <c r="U14943" t="s">
        <v>10772</v>
      </c>
    </row>
    <row r="14944" spans="1:21">
      <c r="A14944" s="117" t="s">
        <v>6617</v>
      </c>
      <c r="B14944" t="s">
        <v>14590</v>
      </c>
      <c r="C14944" t="s">
        <v>14590</v>
      </c>
      <c r="D14944">
        <v>26</v>
      </c>
      <c r="E14944">
        <v>20</v>
      </c>
      <c r="F14944">
        <v>26</v>
      </c>
      <c r="G14944">
        <v>20</v>
      </c>
      <c r="H14944">
        <v>1</v>
      </c>
      <c r="I14944">
        <v>1</v>
      </c>
      <c r="J14944">
        <v>4</v>
      </c>
      <c r="K14944" s="194">
        <v>4</v>
      </c>
      <c r="L14944" t="s">
        <v>1083</v>
      </c>
      <c r="M14944" t="s">
        <v>1083</v>
      </c>
      <c r="N14944">
        <v>179</v>
      </c>
      <c r="O14944" t="s">
        <v>7876</v>
      </c>
      <c r="P14944" t="s">
        <v>10135</v>
      </c>
      <c r="Q14944">
        <v>0.17899999999999999</v>
      </c>
      <c r="R14944" s="117" t="s">
        <v>14595</v>
      </c>
      <c r="S14944" s="117" t="s">
        <v>14596</v>
      </c>
      <c r="T14944" t="s">
        <v>17448</v>
      </c>
      <c r="U14944" t="s">
        <v>10772</v>
      </c>
    </row>
    <row r="14945" spans="1:21">
      <c r="A14945" s="117" t="s">
        <v>6618</v>
      </c>
      <c r="B14945" t="s">
        <v>14590</v>
      </c>
      <c r="C14945" t="s">
        <v>14590</v>
      </c>
      <c r="D14945">
        <v>26</v>
      </c>
      <c r="E14945">
        <v>20</v>
      </c>
      <c r="F14945">
        <v>26</v>
      </c>
      <c r="G14945">
        <v>20</v>
      </c>
      <c r="H14945">
        <v>1</v>
      </c>
      <c r="I14945">
        <v>1</v>
      </c>
      <c r="J14945">
        <v>38</v>
      </c>
      <c r="K14945" s="194">
        <v>38</v>
      </c>
      <c r="L14945" t="s">
        <v>1083</v>
      </c>
      <c r="M14945" t="s">
        <v>1083</v>
      </c>
      <c r="N14945">
        <v>100</v>
      </c>
      <c r="O14945" t="s">
        <v>7876</v>
      </c>
      <c r="P14945" t="s">
        <v>10136</v>
      </c>
      <c r="Q14945">
        <v>0.1</v>
      </c>
      <c r="R14945" s="117" t="s">
        <v>14595</v>
      </c>
      <c r="S14945" s="117" t="s">
        <v>14596</v>
      </c>
      <c r="T14945" t="s">
        <v>17448</v>
      </c>
      <c r="U14945" t="s">
        <v>10772</v>
      </c>
    </row>
    <row r="14946" spans="1:21">
      <c r="A14946" s="117" t="s">
        <v>18168</v>
      </c>
      <c r="B14946" t="s">
        <v>14590</v>
      </c>
      <c r="C14946" t="s">
        <v>14590</v>
      </c>
      <c r="D14946">
        <v>42</v>
      </c>
      <c r="E14946">
        <v>36</v>
      </c>
      <c r="F14946">
        <v>42</v>
      </c>
      <c r="G14946">
        <v>36</v>
      </c>
      <c r="H14946">
        <v>1</v>
      </c>
      <c r="I14946">
        <v>1</v>
      </c>
      <c r="J14946">
        <v>999999</v>
      </c>
      <c r="K14946" s="194">
        <v>999999</v>
      </c>
      <c r="L14946" t="s">
        <v>1105</v>
      </c>
      <c r="M14946" t="s">
        <v>1105</v>
      </c>
      <c r="N14946">
        <v>45.45</v>
      </c>
      <c r="O14946" t="s">
        <v>7876</v>
      </c>
      <c r="P14946" t="s">
        <v>18169</v>
      </c>
      <c r="Q14946">
        <v>4.5449999999999997E-2</v>
      </c>
      <c r="R14946" s="117" t="s">
        <v>14594</v>
      </c>
      <c r="S14946" s="117" t="s">
        <v>14589</v>
      </c>
      <c r="T14946" t="s">
        <v>12136</v>
      </c>
      <c r="U14946" t="s">
        <v>10772</v>
      </c>
    </row>
    <row r="14947" spans="1:21">
      <c r="A14947" s="117" t="s">
        <v>11955</v>
      </c>
      <c r="B14947" t="s">
        <v>14590</v>
      </c>
      <c r="C14947" t="s">
        <v>14590</v>
      </c>
      <c r="D14947">
        <v>45</v>
      </c>
      <c r="E14947">
        <v>39</v>
      </c>
      <c r="F14947">
        <v>45</v>
      </c>
      <c r="G14947">
        <v>39</v>
      </c>
      <c r="H14947">
        <v>1</v>
      </c>
      <c r="I14947">
        <v>1</v>
      </c>
      <c r="J14947">
        <v>999999</v>
      </c>
      <c r="K14947" s="194">
        <v>999999</v>
      </c>
      <c r="L14947" t="s">
        <v>1090</v>
      </c>
      <c r="M14947" t="s">
        <v>1090</v>
      </c>
      <c r="N14947">
        <v>50</v>
      </c>
      <c r="O14947" t="s">
        <v>7876</v>
      </c>
      <c r="P14947" t="s">
        <v>12117</v>
      </c>
      <c r="Q14947">
        <v>0.05</v>
      </c>
      <c r="R14947" s="117" t="s">
        <v>14594</v>
      </c>
      <c r="S14947" s="117" t="s">
        <v>14589</v>
      </c>
      <c r="T14947" t="s">
        <v>12136</v>
      </c>
      <c r="U14947" t="s">
        <v>10772</v>
      </c>
    </row>
    <row r="14948" spans="1:21">
      <c r="A14948" s="117" t="s">
        <v>16493</v>
      </c>
      <c r="B14948" t="s">
        <v>14590</v>
      </c>
      <c r="C14948" t="s">
        <v>14590</v>
      </c>
      <c r="D14948">
        <v>21</v>
      </c>
      <c r="E14948">
        <v>15</v>
      </c>
      <c r="F14948">
        <v>21</v>
      </c>
      <c r="G14948">
        <v>15</v>
      </c>
      <c r="H14948">
        <v>1</v>
      </c>
      <c r="I14948">
        <v>1</v>
      </c>
      <c r="J14948">
        <v>0</v>
      </c>
      <c r="K14948" s="194">
        <v>0</v>
      </c>
      <c r="L14948" t="s">
        <v>1075</v>
      </c>
      <c r="M14948" t="s">
        <v>1075</v>
      </c>
      <c r="N14948">
        <v>2</v>
      </c>
      <c r="O14948" t="s">
        <v>7876</v>
      </c>
      <c r="P14948" t="s">
        <v>7877</v>
      </c>
      <c r="Q14948">
        <v>2E-3</v>
      </c>
      <c r="R14948" s="117" t="s">
        <v>14605</v>
      </c>
      <c r="S14948" s="117" t="s">
        <v>14615</v>
      </c>
      <c r="T14948" t="e">
        <v>#N/A</v>
      </c>
      <c r="U14948" t="s">
        <v>10772</v>
      </c>
    </row>
    <row r="14949" spans="1:21">
      <c r="A14949" s="117" t="s">
        <v>13770</v>
      </c>
      <c r="B14949" t="s">
        <v>14590</v>
      </c>
      <c r="C14949" t="s">
        <v>14593</v>
      </c>
      <c r="D14949">
        <v>34</v>
      </c>
      <c r="E14949">
        <v>28</v>
      </c>
      <c r="F14949" t="e">
        <v>#N/A</v>
      </c>
      <c r="G14949" t="e">
        <v>#N/A</v>
      </c>
      <c r="H14949">
        <v>1</v>
      </c>
      <c r="I14949">
        <v>1</v>
      </c>
      <c r="J14949">
        <v>0</v>
      </c>
      <c r="K14949" s="194" t="e">
        <v>#N/A</v>
      </c>
      <c r="L14949" t="s">
        <v>1083</v>
      </c>
      <c r="M14949" t="s">
        <v>1083</v>
      </c>
      <c r="N14949">
        <v>1000</v>
      </c>
      <c r="O14949" t="s">
        <v>7876</v>
      </c>
      <c r="P14949" t="s">
        <v>13930</v>
      </c>
      <c r="Q14949">
        <v>1</v>
      </c>
      <c r="R14949" s="117" t="s">
        <v>14599</v>
      </c>
      <c r="S14949" s="117" t="s">
        <v>15531</v>
      </c>
      <c r="T14949" t="s">
        <v>13814</v>
      </c>
      <c r="U14949" t="s">
        <v>10772</v>
      </c>
    </row>
    <row r="14950" spans="1:21">
      <c r="A14950" s="117" t="s">
        <v>14556</v>
      </c>
      <c r="B14950" t="s">
        <v>14590</v>
      </c>
      <c r="C14950" t="s">
        <v>14590</v>
      </c>
      <c r="D14950">
        <v>103</v>
      </c>
      <c r="E14950">
        <v>97</v>
      </c>
      <c r="F14950">
        <v>103</v>
      </c>
      <c r="G14950">
        <v>97</v>
      </c>
      <c r="H14950">
        <v>1</v>
      </c>
      <c r="I14950">
        <v>1</v>
      </c>
      <c r="J14950">
        <v>0</v>
      </c>
      <c r="K14950" s="194">
        <v>0</v>
      </c>
      <c r="L14950" t="s">
        <v>1076</v>
      </c>
      <c r="M14950" t="s">
        <v>1076</v>
      </c>
      <c r="N14950">
        <v>53000</v>
      </c>
      <c r="O14950" t="s">
        <v>7876</v>
      </c>
      <c r="P14950" t="s">
        <v>14557</v>
      </c>
      <c r="Q14950">
        <v>53</v>
      </c>
      <c r="R14950" s="117" t="s">
        <v>14599</v>
      </c>
      <c r="S14950" s="117" t="s">
        <v>15190</v>
      </c>
      <c r="T14950" t="s">
        <v>13808</v>
      </c>
      <c r="U14950" t="s">
        <v>10772</v>
      </c>
    </row>
    <row r="14951" spans="1:21">
      <c r="A14951" s="117" t="s">
        <v>14558</v>
      </c>
      <c r="B14951" t="s">
        <v>14590</v>
      </c>
      <c r="C14951" t="s">
        <v>14590</v>
      </c>
      <c r="D14951">
        <v>103</v>
      </c>
      <c r="E14951">
        <v>97</v>
      </c>
      <c r="F14951">
        <v>103</v>
      </c>
      <c r="G14951">
        <v>97</v>
      </c>
      <c r="H14951">
        <v>1</v>
      </c>
      <c r="I14951">
        <v>1</v>
      </c>
      <c r="J14951">
        <v>0</v>
      </c>
      <c r="K14951" s="194">
        <v>0</v>
      </c>
      <c r="L14951" t="s">
        <v>1076</v>
      </c>
      <c r="M14951" t="s">
        <v>1076</v>
      </c>
      <c r="N14951">
        <v>53000</v>
      </c>
      <c r="O14951" t="s">
        <v>7876</v>
      </c>
      <c r="P14951" t="s">
        <v>14557</v>
      </c>
      <c r="Q14951">
        <v>53</v>
      </c>
      <c r="R14951" s="117" t="s">
        <v>14599</v>
      </c>
      <c r="S14951" s="117" t="s">
        <v>15190</v>
      </c>
      <c r="T14951" t="s">
        <v>13808</v>
      </c>
      <c r="U14951" t="s">
        <v>10772</v>
      </c>
    </row>
    <row r="14952" spans="1:21">
      <c r="A14952" s="117" t="s">
        <v>14559</v>
      </c>
      <c r="B14952" t="s">
        <v>14590</v>
      </c>
      <c r="C14952" t="s">
        <v>14590</v>
      </c>
      <c r="D14952">
        <v>103</v>
      </c>
      <c r="E14952">
        <v>97</v>
      </c>
      <c r="F14952">
        <v>103</v>
      </c>
      <c r="G14952">
        <v>97</v>
      </c>
      <c r="H14952">
        <v>1</v>
      </c>
      <c r="I14952">
        <v>1</v>
      </c>
      <c r="J14952">
        <v>0</v>
      </c>
      <c r="K14952" s="194">
        <v>0</v>
      </c>
      <c r="L14952" t="s">
        <v>1076</v>
      </c>
      <c r="M14952" t="s">
        <v>1076</v>
      </c>
      <c r="N14952">
        <v>57000</v>
      </c>
      <c r="O14952" t="s">
        <v>7876</v>
      </c>
      <c r="P14952" t="s">
        <v>14560</v>
      </c>
      <c r="Q14952">
        <v>57</v>
      </c>
      <c r="R14952" s="117" t="s">
        <v>14599</v>
      </c>
      <c r="S14952" s="117" t="s">
        <v>15190</v>
      </c>
      <c r="T14952" t="s">
        <v>13808</v>
      </c>
      <c r="U14952" t="s">
        <v>10772</v>
      </c>
    </row>
    <row r="14953" spans="1:21">
      <c r="A14953" s="117" t="s">
        <v>13771</v>
      </c>
      <c r="B14953" t="s">
        <v>14590</v>
      </c>
      <c r="C14953" t="s">
        <v>14590</v>
      </c>
      <c r="D14953">
        <v>68</v>
      </c>
      <c r="E14953">
        <v>62</v>
      </c>
      <c r="F14953">
        <v>68</v>
      </c>
      <c r="G14953">
        <v>62</v>
      </c>
      <c r="H14953">
        <v>1</v>
      </c>
      <c r="I14953">
        <v>1</v>
      </c>
      <c r="J14953">
        <v>0</v>
      </c>
      <c r="K14953" s="194">
        <v>0</v>
      </c>
      <c r="L14953" t="s">
        <v>1076</v>
      </c>
      <c r="M14953" t="s">
        <v>1076</v>
      </c>
      <c r="N14953">
        <v>57000</v>
      </c>
      <c r="O14953" t="s">
        <v>7876</v>
      </c>
      <c r="P14953" t="s">
        <v>13978</v>
      </c>
      <c r="Q14953">
        <v>57</v>
      </c>
      <c r="R14953" s="117" t="s">
        <v>14605</v>
      </c>
      <c r="S14953" s="117" t="s">
        <v>15190</v>
      </c>
      <c r="T14953" t="s">
        <v>13808</v>
      </c>
      <c r="U14953" t="s">
        <v>10772</v>
      </c>
    </row>
    <row r="14954" spans="1:21">
      <c r="A14954" s="117" t="s">
        <v>18457</v>
      </c>
      <c r="B14954" t="s">
        <v>14590</v>
      </c>
      <c r="C14954" t="s">
        <v>14593</v>
      </c>
      <c r="D14954">
        <v>21</v>
      </c>
      <c r="E14954">
        <v>15</v>
      </c>
      <c r="F14954" t="e">
        <v>#N/A</v>
      </c>
      <c r="G14954" t="e">
        <v>#N/A</v>
      </c>
      <c r="H14954">
        <v>1</v>
      </c>
      <c r="I14954">
        <v>1</v>
      </c>
      <c r="J14954">
        <v>0</v>
      </c>
      <c r="K14954" s="194" t="e">
        <v>#N/A</v>
      </c>
      <c r="L14954" t="s">
        <v>1075</v>
      </c>
      <c r="M14954" t="s">
        <v>1075</v>
      </c>
      <c r="N14954">
        <v>10</v>
      </c>
      <c r="O14954" t="s">
        <v>7876</v>
      </c>
      <c r="P14954" t="s">
        <v>18458</v>
      </c>
      <c r="Q14954">
        <v>0.01</v>
      </c>
      <c r="R14954" s="117" t="s">
        <v>14605</v>
      </c>
      <c r="S14954" s="117" t="s">
        <v>14615</v>
      </c>
      <c r="T14954" t="e">
        <v>#N/A</v>
      </c>
      <c r="U14954" t="s">
        <v>10772</v>
      </c>
    </row>
    <row r="14955" spans="1:21">
      <c r="A14955" s="117" t="s">
        <v>11221</v>
      </c>
      <c r="B14955" t="s">
        <v>14590</v>
      </c>
      <c r="C14955" t="s">
        <v>14590</v>
      </c>
      <c r="D14955">
        <v>33</v>
      </c>
      <c r="E14955">
        <v>27</v>
      </c>
      <c r="F14955">
        <v>33</v>
      </c>
      <c r="G14955">
        <v>27</v>
      </c>
      <c r="H14955">
        <v>1</v>
      </c>
      <c r="I14955">
        <v>1</v>
      </c>
      <c r="J14955">
        <v>999999</v>
      </c>
      <c r="K14955" s="194">
        <v>999999</v>
      </c>
      <c r="L14955" t="s">
        <v>1079</v>
      </c>
      <c r="M14955" t="s">
        <v>1079</v>
      </c>
      <c r="N14955">
        <v>105</v>
      </c>
      <c r="O14955" t="s">
        <v>7876</v>
      </c>
      <c r="P14955" t="s">
        <v>10222</v>
      </c>
      <c r="Q14955">
        <v>0.105</v>
      </c>
      <c r="R14955" s="117" t="s">
        <v>14595</v>
      </c>
      <c r="S14955" s="117" t="s">
        <v>14596</v>
      </c>
      <c r="T14955" t="s">
        <v>17448</v>
      </c>
      <c r="U14955" t="s">
        <v>10772</v>
      </c>
    </row>
    <row r="14956" spans="1:21">
      <c r="A14956" s="117" t="s">
        <v>11593</v>
      </c>
      <c r="B14956" t="s">
        <v>14590</v>
      </c>
      <c r="C14956" t="s">
        <v>14590</v>
      </c>
      <c r="D14956">
        <v>25</v>
      </c>
      <c r="E14956">
        <v>19</v>
      </c>
      <c r="F14956">
        <v>25</v>
      </c>
      <c r="G14956">
        <v>19</v>
      </c>
      <c r="H14956">
        <v>1</v>
      </c>
      <c r="I14956">
        <v>1</v>
      </c>
      <c r="J14956">
        <v>44</v>
      </c>
      <c r="K14956" s="194">
        <v>44</v>
      </c>
      <c r="L14956" t="s">
        <v>1083</v>
      </c>
      <c r="M14956" t="s">
        <v>1083</v>
      </c>
      <c r="N14956">
        <v>450</v>
      </c>
      <c r="O14956" t="s">
        <v>7876</v>
      </c>
      <c r="P14956" t="s">
        <v>11594</v>
      </c>
      <c r="Q14956">
        <v>0.45</v>
      </c>
      <c r="R14956" s="117" t="s">
        <v>14594</v>
      </c>
      <c r="S14956" s="117" t="s">
        <v>14589</v>
      </c>
      <c r="T14956" t="s">
        <v>12136</v>
      </c>
      <c r="U14956" t="s">
        <v>10772</v>
      </c>
    </row>
    <row r="14957" spans="1:21">
      <c r="A14957" s="117" t="s">
        <v>11595</v>
      </c>
      <c r="B14957" t="s">
        <v>14590</v>
      </c>
      <c r="C14957" t="s">
        <v>14590</v>
      </c>
      <c r="D14957">
        <v>25</v>
      </c>
      <c r="E14957">
        <v>19</v>
      </c>
      <c r="F14957">
        <v>25</v>
      </c>
      <c r="G14957">
        <v>19</v>
      </c>
      <c r="H14957">
        <v>1</v>
      </c>
      <c r="I14957">
        <v>1</v>
      </c>
      <c r="J14957">
        <v>45</v>
      </c>
      <c r="K14957" s="194">
        <v>45</v>
      </c>
      <c r="L14957" t="s">
        <v>1083</v>
      </c>
      <c r="M14957" t="s">
        <v>1083</v>
      </c>
      <c r="N14957">
        <v>545</v>
      </c>
      <c r="O14957" t="s">
        <v>7876</v>
      </c>
      <c r="P14957" t="s">
        <v>18459</v>
      </c>
      <c r="Q14957">
        <v>0.54500000000000004</v>
      </c>
      <c r="R14957" s="117" t="s">
        <v>14594</v>
      </c>
      <c r="S14957" s="117" t="s">
        <v>14589</v>
      </c>
      <c r="T14957" t="s">
        <v>12136</v>
      </c>
      <c r="U14957" t="s">
        <v>10773</v>
      </c>
    </row>
    <row r="14958" spans="1:21">
      <c r="A14958" s="117" t="s">
        <v>11596</v>
      </c>
      <c r="B14958" t="s">
        <v>14590</v>
      </c>
      <c r="C14958" t="s">
        <v>14590</v>
      </c>
      <c r="D14958">
        <v>49</v>
      </c>
      <c r="E14958">
        <v>43</v>
      </c>
      <c r="F14958">
        <v>49</v>
      </c>
      <c r="G14958">
        <v>43</v>
      </c>
      <c r="H14958">
        <v>1</v>
      </c>
      <c r="I14958">
        <v>1</v>
      </c>
      <c r="J14958">
        <v>999999</v>
      </c>
      <c r="K14958" s="194">
        <v>999999</v>
      </c>
      <c r="L14958" t="s">
        <v>1083</v>
      </c>
      <c r="M14958" t="s">
        <v>1083</v>
      </c>
      <c r="N14958">
        <v>628</v>
      </c>
      <c r="O14958" t="s">
        <v>7876</v>
      </c>
      <c r="P14958" t="s">
        <v>11597</v>
      </c>
      <c r="Q14958">
        <v>0.628</v>
      </c>
      <c r="R14958" s="117" t="s">
        <v>14594</v>
      </c>
      <c r="S14958" s="117" t="s">
        <v>14589</v>
      </c>
      <c r="T14958" t="s">
        <v>12136</v>
      </c>
      <c r="U14958" t="s">
        <v>10772</v>
      </c>
    </row>
    <row r="14959" spans="1:21">
      <c r="A14959" s="117" t="s">
        <v>11598</v>
      </c>
      <c r="B14959" t="s">
        <v>14590</v>
      </c>
      <c r="C14959" t="s">
        <v>14590</v>
      </c>
      <c r="D14959">
        <v>25</v>
      </c>
      <c r="E14959">
        <v>19</v>
      </c>
      <c r="F14959">
        <v>25</v>
      </c>
      <c r="G14959">
        <v>19</v>
      </c>
      <c r="H14959">
        <v>1</v>
      </c>
      <c r="I14959">
        <v>1</v>
      </c>
      <c r="J14959">
        <v>11</v>
      </c>
      <c r="K14959" s="194">
        <v>11</v>
      </c>
      <c r="L14959" t="s">
        <v>1083</v>
      </c>
      <c r="M14959" t="s">
        <v>1083</v>
      </c>
      <c r="N14959">
        <v>658</v>
      </c>
      <c r="O14959" t="s">
        <v>7876</v>
      </c>
      <c r="P14959" t="s">
        <v>11597</v>
      </c>
      <c r="Q14959">
        <v>0.65800000000000003</v>
      </c>
      <c r="R14959" s="117" t="s">
        <v>14594</v>
      </c>
      <c r="S14959" s="117" t="s">
        <v>14589</v>
      </c>
      <c r="T14959" t="s">
        <v>12136</v>
      </c>
      <c r="U14959" t="s">
        <v>10772</v>
      </c>
    </row>
    <row r="14960" spans="1:21">
      <c r="A14960" s="117" t="s">
        <v>11400</v>
      </c>
      <c r="B14960" t="s">
        <v>14590</v>
      </c>
      <c r="C14960" t="s">
        <v>14590</v>
      </c>
      <c r="D14960">
        <v>23</v>
      </c>
      <c r="E14960">
        <v>17</v>
      </c>
      <c r="F14960">
        <v>23</v>
      </c>
      <c r="G14960">
        <v>17</v>
      </c>
      <c r="H14960">
        <v>1</v>
      </c>
      <c r="I14960">
        <v>1</v>
      </c>
      <c r="J14960">
        <v>5</v>
      </c>
      <c r="K14960" s="194">
        <v>5</v>
      </c>
      <c r="L14960" t="s">
        <v>1077</v>
      </c>
      <c r="M14960" t="s">
        <v>1077</v>
      </c>
      <c r="N14960">
        <v>69</v>
      </c>
      <c r="O14960" t="s">
        <v>7876</v>
      </c>
      <c r="P14960" t="s">
        <v>11401</v>
      </c>
      <c r="Q14960">
        <v>6.9000000000000006E-2</v>
      </c>
      <c r="R14960" s="117" t="s">
        <v>14620</v>
      </c>
      <c r="S14960" s="117" t="s">
        <v>14615</v>
      </c>
      <c r="T14960" t="e">
        <v>#N/A</v>
      </c>
      <c r="U14960" t="s">
        <v>10772</v>
      </c>
    </row>
    <row r="14961" spans="1:21">
      <c r="A14961" s="117" t="s">
        <v>11956</v>
      </c>
      <c r="B14961" t="s">
        <v>14590</v>
      </c>
      <c r="C14961" t="s">
        <v>14590</v>
      </c>
      <c r="D14961">
        <v>26</v>
      </c>
      <c r="E14961">
        <v>20</v>
      </c>
      <c r="F14961">
        <v>26</v>
      </c>
      <c r="G14961">
        <v>20</v>
      </c>
      <c r="H14961">
        <v>1</v>
      </c>
      <c r="I14961">
        <v>1</v>
      </c>
      <c r="J14961">
        <v>1</v>
      </c>
      <c r="K14961" s="194">
        <v>0</v>
      </c>
      <c r="L14961" t="s">
        <v>1077</v>
      </c>
      <c r="M14961" t="s">
        <v>1077</v>
      </c>
      <c r="N14961">
        <v>181</v>
      </c>
      <c r="O14961" t="s">
        <v>7876</v>
      </c>
      <c r="P14961" t="s">
        <v>12120</v>
      </c>
      <c r="Q14961">
        <v>0.18099999999999999</v>
      </c>
      <c r="R14961" s="117" t="s">
        <v>14620</v>
      </c>
      <c r="S14961" s="117" t="s">
        <v>14621</v>
      </c>
      <c r="T14961" t="s">
        <v>17448</v>
      </c>
      <c r="U14961" t="s">
        <v>10772</v>
      </c>
    </row>
    <row r="14962" spans="1:21">
      <c r="A14962" s="117" t="s">
        <v>11222</v>
      </c>
      <c r="B14962" t="s">
        <v>14590</v>
      </c>
      <c r="C14962" t="s">
        <v>14590</v>
      </c>
      <c r="D14962">
        <v>26</v>
      </c>
      <c r="E14962">
        <v>20</v>
      </c>
      <c r="F14962">
        <v>26</v>
      </c>
      <c r="G14962">
        <v>20</v>
      </c>
      <c r="H14962">
        <v>5</v>
      </c>
      <c r="I14962">
        <v>5</v>
      </c>
      <c r="J14962">
        <v>30</v>
      </c>
      <c r="K14962" s="194">
        <v>30</v>
      </c>
      <c r="L14962" t="s">
        <v>1077</v>
      </c>
      <c r="M14962" t="s">
        <v>1077</v>
      </c>
      <c r="N14962">
        <v>17</v>
      </c>
      <c r="O14962" t="s">
        <v>7876</v>
      </c>
      <c r="P14962" t="s">
        <v>11223</v>
      </c>
      <c r="Q14962">
        <v>1.7000000000000001E-2</v>
      </c>
      <c r="R14962" s="117" t="s">
        <v>14620</v>
      </c>
      <c r="S14962" s="117" t="s">
        <v>14621</v>
      </c>
      <c r="T14962" t="s">
        <v>17448</v>
      </c>
      <c r="U14962" t="s">
        <v>10773</v>
      </c>
    </row>
    <row r="14963" spans="1:21">
      <c r="A14963" s="117" t="s">
        <v>11957</v>
      </c>
      <c r="B14963" t="s">
        <v>14590</v>
      </c>
      <c r="C14963" t="s">
        <v>14593</v>
      </c>
      <c r="D14963">
        <v>26</v>
      </c>
      <c r="E14963">
        <v>20</v>
      </c>
      <c r="F14963" t="e">
        <v>#N/A</v>
      </c>
      <c r="G14963" t="e">
        <v>#N/A</v>
      </c>
      <c r="H14963">
        <v>5</v>
      </c>
      <c r="I14963">
        <v>5</v>
      </c>
      <c r="J14963">
        <v>10</v>
      </c>
      <c r="K14963" s="194" t="e">
        <v>#N/A</v>
      </c>
      <c r="L14963" t="s">
        <v>1077</v>
      </c>
      <c r="M14963" t="s">
        <v>1077</v>
      </c>
      <c r="N14963">
        <v>33</v>
      </c>
      <c r="O14963" t="s">
        <v>7876</v>
      </c>
      <c r="P14963" t="s">
        <v>12118</v>
      </c>
      <c r="Q14963">
        <v>3.3000000000000002E-2</v>
      </c>
      <c r="R14963" s="117" t="s">
        <v>14620</v>
      </c>
      <c r="S14963" s="117" t="s">
        <v>14621</v>
      </c>
      <c r="T14963" t="s">
        <v>17448</v>
      </c>
      <c r="U14963" t="s">
        <v>10772</v>
      </c>
    </row>
    <row r="14964" spans="1:21">
      <c r="A14964" s="117" t="s">
        <v>11224</v>
      </c>
      <c r="B14964" t="s">
        <v>14590</v>
      </c>
      <c r="C14964" t="s">
        <v>14590</v>
      </c>
      <c r="D14964">
        <v>26</v>
      </c>
      <c r="E14964">
        <v>20</v>
      </c>
      <c r="F14964">
        <v>26</v>
      </c>
      <c r="G14964">
        <v>20</v>
      </c>
      <c r="H14964">
        <v>5</v>
      </c>
      <c r="I14964">
        <v>5</v>
      </c>
      <c r="J14964">
        <v>45</v>
      </c>
      <c r="K14964" s="194">
        <v>45</v>
      </c>
      <c r="L14964" t="s">
        <v>1077</v>
      </c>
      <c r="M14964" t="s">
        <v>1077</v>
      </c>
      <c r="N14964">
        <v>115</v>
      </c>
      <c r="O14964" t="s">
        <v>7876</v>
      </c>
      <c r="P14964" t="s">
        <v>11223</v>
      </c>
      <c r="Q14964">
        <v>0.115</v>
      </c>
      <c r="R14964" s="117" t="s">
        <v>14620</v>
      </c>
      <c r="S14964" s="117" t="s">
        <v>14621</v>
      </c>
      <c r="T14964" t="s">
        <v>17448</v>
      </c>
      <c r="U14964" t="s">
        <v>10773</v>
      </c>
    </row>
    <row r="14965" spans="1:21">
      <c r="A14965" s="117" t="s">
        <v>11225</v>
      </c>
      <c r="B14965" t="s">
        <v>14590</v>
      </c>
      <c r="C14965" t="s">
        <v>14590</v>
      </c>
      <c r="D14965">
        <v>26</v>
      </c>
      <c r="E14965">
        <v>20</v>
      </c>
      <c r="F14965">
        <v>26</v>
      </c>
      <c r="G14965">
        <v>20</v>
      </c>
      <c r="H14965">
        <v>5</v>
      </c>
      <c r="I14965">
        <v>5</v>
      </c>
      <c r="J14965">
        <v>50</v>
      </c>
      <c r="K14965" s="194">
        <v>50</v>
      </c>
      <c r="L14965" t="s">
        <v>1077</v>
      </c>
      <c r="M14965" t="s">
        <v>1077</v>
      </c>
      <c r="N14965">
        <v>240</v>
      </c>
      <c r="O14965" t="s">
        <v>7876</v>
      </c>
      <c r="P14965" t="s">
        <v>11223</v>
      </c>
      <c r="Q14965">
        <v>0.24</v>
      </c>
      <c r="R14965" s="117" t="s">
        <v>14620</v>
      </c>
      <c r="S14965" s="117" t="s">
        <v>14621</v>
      </c>
      <c r="T14965" t="s">
        <v>17448</v>
      </c>
      <c r="U14965" t="s">
        <v>10773</v>
      </c>
    </row>
    <row r="14966" spans="1:21">
      <c r="A14966" s="117" t="s">
        <v>11402</v>
      </c>
      <c r="B14966" t="s">
        <v>14590</v>
      </c>
      <c r="C14966" t="s">
        <v>14590</v>
      </c>
      <c r="D14966">
        <v>23</v>
      </c>
      <c r="E14966">
        <v>17</v>
      </c>
      <c r="F14966">
        <v>23</v>
      </c>
      <c r="G14966">
        <v>17</v>
      </c>
      <c r="H14966">
        <v>5</v>
      </c>
      <c r="I14966">
        <v>5</v>
      </c>
      <c r="J14966">
        <v>15</v>
      </c>
      <c r="K14966" s="194">
        <v>15</v>
      </c>
      <c r="L14966" t="s">
        <v>1077</v>
      </c>
      <c r="M14966" t="s">
        <v>1077</v>
      </c>
      <c r="N14966">
        <v>24</v>
      </c>
      <c r="O14966" t="s">
        <v>7876</v>
      </c>
      <c r="P14966" t="s">
        <v>11403</v>
      </c>
      <c r="Q14966">
        <v>2.4E-2</v>
      </c>
      <c r="R14966" s="117" t="s">
        <v>14620</v>
      </c>
      <c r="S14966" s="117" t="s">
        <v>14615</v>
      </c>
      <c r="T14966" t="e">
        <v>#N/A</v>
      </c>
      <c r="U14966" t="s">
        <v>10772</v>
      </c>
    </row>
    <row r="14967" spans="1:21">
      <c r="A14967" s="117" t="s">
        <v>11404</v>
      </c>
      <c r="B14967" t="s">
        <v>14590</v>
      </c>
      <c r="C14967" t="s">
        <v>14590</v>
      </c>
      <c r="D14967">
        <v>26</v>
      </c>
      <c r="E14967">
        <v>20</v>
      </c>
      <c r="F14967">
        <v>26</v>
      </c>
      <c r="G14967">
        <v>20</v>
      </c>
      <c r="H14967">
        <v>5</v>
      </c>
      <c r="I14967">
        <v>5</v>
      </c>
      <c r="J14967">
        <v>35</v>
      </c>
      <c r="K14967" s="194">
        <v>35</v>
      </c>
      <c r="L14967" t="s">
        <v>1077</v>
      </c>
      <c r="M14967" t="s">
        <v>1077</v>
      </c>
      <c r="N14967">
        <v>13</v>
      </c>
      <c r="O14967" t="s">
        <v>7876</v>
      </c>
      <c r="P14967" t="s">
        <v>11403</v>
      </c>
      <c r="Q14967">
        <v>1.2999999999999999E-2</v>
      </c>
      <c r="R14967" s="117" t="s">
        <v>14620</v>
      </c>
      <c r="S14967" s="117" t="s">
        <v>14621</v>
      </c>
      <c r="T14967" t="s">
        <v>17448</v>
      </c>
      <c r="U14967" t="s">
        <v>10772</v>
      </c>
    </row>
    <row r="14968" spans="1:21">
      <c r="A14968" s="117" t="s">
        <v>6619</v>
      </c>
      <c r="B14968" t="s">
        <v>14590</v>
      </c>
      <c r="C14968" t="s">
        <v>14590</v>
      </c>
      <c r="D14968">
        <v>26</v>
      </c>
      <c r="E14968">
        <v>20</v>
      </c>
      <c r="F14968">
        <v>26</v>
      </c>
      <c r="G14968">
        <v>20</v>
      </c>
      <c r="H14968">
        <v>1</v>
      </c>
      <c r="I14968">
        <v>1</v>
      </c>
      <c r="J14968">
        <v>5</v>
      </c>
      <c r="K14968" s="194">
        <v>5</v>
      </c>
      <c r="L14968" t="s">
        <v>1077</v>
      </c>
      <c r="M14968" t="s">
        <v>1077</v>
      </c>
      <c r="N14968">
        <v>132</v>
      </c>
      <c r="O14968" t="s">
        <v>7876</v>
      </c>
      <c r="P14968" t="s">
        <v>10137</v>
      </c>
      <c r="Q14968">
        <v>0.13200000000000001</v>
      </c>
      <c r="R14968" s="117" t="s">
        <v>14620</v>
      </c>
      <c r="S14968" s="117" t="s">
        <v>14621</v>
      </c>
      <c r="T14968" t="s">
        <v>17448</v>
      </c>
      <c r="U14968" t="s">
        <v>10772</v>
      </c>
    </row>
    <row r="14969" spans="1:21">
      <c r="A14969" s="117" t="s">
        <v>11958</v>
      </c>
      <c r="B14969" t="s">
        <v>14590</v>
      </c>
      <c r="C14969" t="s">
        <v>14593</v>
      </c>
      <c r="D14969">
        <v>26</v>
      </c>
      <c r="E14969">
        <v>20</v>
      </c>
      <c r="F14969" t="e">
        <v>#N/A</v>
      </c>
      <c r="G14969" t="e">
        <v>#N/A</v>
      </c>
      <c r="H14969">
        <v>1</v>
      </c>
      <c r="I14969">
        <v>1</v>
      </c>
      <c r="J14969">
        <v>6</v>
      </c>
      <c r="K14969" s="194" t="e">
        <v>#N/A</v>
      </c>
      <c r="L14969" t="s">
        <v>1077</v>
      </c>
      <c r="M14969" t="s">
        <v>1077</v>
      </c>
      <c r="N14969">
        <v>183</v>
      </c>
      <c r="O14969" t="s">
        <v>7876</v>
      </c>
      <c r="P14969" t="s">
        <v>12119</v>
      </c>
      <c r="Q14969">
        <v>0.183</v>
      </c>
      <c r="R14969" s="117" t="s">
        <v>14620</v>
      </c>
      <c r="S14969" s="117" t="s">
        <v>14621</v>
      </c>
      <c r="T14969" t="s">
        <v>17448</v>
      </c>
      <c r="U14969" t="s">
        <v>10772</v>
      </c>
    </row>
    <row r="14970" spans="1:21">
      <c r="A14970" s="117" t="s">
        <v>11405</v>
      </c>
      <c r="B14970" t="s">
        <v>14590</v>
      </c>
      <c r="C14970" t="s">
        <v>14590</v>
      </c>
      <c r="D14970">
        <v>26</v>
      </c>
      <c r="E14970">
        <v>20</v>
      </c>
      <c r="F14970">
        <v>26</v>
      </c>
      <c r="G14970">
        <v>20</v>
      </c>
      <c r="H14970">
        <v>1</v>
      </c>
      <c r="I14970">
        <v>1</v>
      </c>
      <c r="J14970">
        <v>6</v>
      </c>
      <c r="K14970" s="194">
        <v>6</v>
      </c>
      <c r="L14970" t="s">
        <v>1077</v>
      </c>
      <c r="M14970" t="s">
        <v>1077</v>
      </c>
      <c r="N14970">
        <v>173.9</v>
      </c>
      <c r="O14970" t="s">
        <v>7876</v>
      </c>
      <c r="P14970" t="s">
        <v>11406</v>
      </c>
      <c r="Q14970">
        <v>0.1739</v>
      </c>
      <c r="R14970" s="117" t="s">
        <v>14620</v>
      </c>
      <c r="S14970" s="117" t="s">
        <v>14621</v>
      </c>
      <c r="T14970" t="s">
        <v>17448</v>
      </c>
      <c r="U14970" t="s">
        <v>10772</v>
      </c>
    </row>
    <row r="14971" spans="1:21">
      <c r="A14971" s="117" t="s">
        <v>11959</v>
      </c>
      <c r="B14971" t="s">
        <v>14590</v>
      </c>
      <c r="C14971" t="s">
        <v>14593</v>
      </c>
      <c r="D14971">
        <v>26</v>
      </c>
      <c r="E14971">
        <v>20</v>
      </c>
      <c r="F14971" t="e">
        <v>#N/A</v>
      </c>
      <c r="G14971" t="e">
        <v>#N/A</v>
      </c>
      <c r="H14971">
        <v>1</v>
      </c>
      <c r="I14971">
        <v>1</v>
      </c>
      <c r="J14971">
        <v>2</v>
      </c>
      <c r="K14971" s="194" t="e">
        <v>#N/A</v>
      </c>
      <c r="L14971" t="s">
        <v>1077</v>
      </c>
      <c r="M14971" t="s">
        <v>1077</v>
      </c>
      <c r="N14971">
        <v>160</v>
      </c>
      <c r="O14971" t="s">
        <v>7876</v>
      </c>
      <c r="P14971" t="s">
        <v>12314</v>
      </c>
      <c r="Q14971">
        <v>0.16</v>
      </c>
      <c r="R14971" s="117" t="s">
        <v>14620</v>
      </c>
      <c r="S14971" s="117" t="s">
        <v>14621</v>
      </c>
      <c r="T14971" t="s">
        <v>17448</v>
      </c>
      <c r="U14971" t="s">
        <v>10772</v>
      </c>
    </row>
    <row r="14972" spans="1:21">
      <c r="A14972" s="117" t="s">
        <v>11960</v>
      </c>
      <c r="B14972" t="s">
        <v>14590</v>
      </c>
      <c r="C14972" t="s">
        <v>14593</v>
      </c>
      <c r="D14972">
        <v>26</v>
      </c>
      <c r="E14972">
        <v>20</v>
      </c>
      <c r="F14972" t="e">
        <v>#N/A</v>
      </c>
      <c r="G14972" t="e">
        <v>#N/A</v>
      </c>
      <c r="H14972">
        <v>1</v>
      </c>
      <c r="I14972">
        <v>1</v>
      </c>
      <c r="J14972">
        <v>6</v>
      </c>
      <c r="K14972" s="194" t="e">
        <v>#N/A</v>
      </c>
      <c r="L14972" t="s">
        <v>1077</v>
      </c>
      <c r="M14972" t="s">
        <v>1077</v>
      </c>
      <c r="N14972">
        <v>166</v>
      </c>
      <c r="O14972" t="s">
        <v>7876</v>
      </c>
      <c r="P14972" t="s">
        <v>12120</v>
      </c>
      <c r="Q14972">
        <v>0.16600000000000001</v>
      </c>
      <c r="R14972" s="117" t="s">
        <v>14620</v>
      </c>
      <c r="S14972" s="117" t="s">
        <v>14621</v>
      </c>
      <c r="T14972" t="s">
        <v>17448</v>
      </c>
      <c r="U14972" t="s">
        <v>10772</v>
      </c>
    </row>
    <row r="14973" spans="1:21">
      <c r="A14973" s="117" t="s">
        <v>11407</v>
      </c>
      <c r="B14973" t="s">
        <v>14590</v>
      </c>
      <c r="C14973" t="s">
        <v>14590</v>
      </c>
      <c r="D14973">
        <v>26</v>
      </c>
      <c r="E14973">
        <v>20</v>
      </c>
      <c r="F14973">
        <v>26</v>
      </c>
      <c r="G14973">
        <v>20</v>
      </c>
      <c r="H14973">
        <v>1</v>
      </c>
      <c r="I14973">
        <v>1</v>
      </c>
      <c r="J14973">
        <v>2</v>
      </c>
      <c r="K14973" s="194">
        <v>2</v>
      </c>
      <c r="L14973" t="s">
        <v>1077</v>
      </c>
      <c r="M14973" t="s">
        <v>1077</v>
      </c>
      <c r="N14973">
        <v>19</v>
      </c>
      <c r="O14973" t="s">
        <v>7876</v>
      </c>
      <c r="P14973" t="s">
        <v>8001</v>
      </c>
      <c r="Q14973">
        <v>1.9E-2</v>
      </c>
      <c r="R14973" s="117" t="s">
        <v>14620</v>
      </c>
      <c r="S14973" s="117" t="s">
        <v>14621</v>
      </c>
      <c r="T14973" t="s">
        <v>17448</v>
      </c>
      <c r="U14973" t="s">
        <v>10772</v>
      </c>
    </row>
    <row r="14974" spans="1:21">
      <c r="A14974" s="117" t="s">
        <v>11961</v>
      </c>
      <c r="B14974" t="s">
        <v>14590</v>
      </c>
      <c r="C14974" t="s">
        <v>14590</v>
      </c>
      <c r="D14974">
        <v>26</v>
      </c>
      <c r="E14974">
        <v>20</v>
      </c>
      <c r="F14974">
        <v>26</v>
      </c>
      <c r="G14974">
        <v>20</v>
      </c>
      <c r="H14974">
        <v>1</v>
      </c>
      <c r="I14974">
        <v>1</v>
      </c>
      <c r="J14974">
        <v>6</v>
      </c>
      <c r="K14974" s="194">
        <v>0</v>
      </c>
      <c r="L14974" t="s">
        <v>1077</v>
      </c>
      <c r="M14974" t="s">
        <v>1077</v>
      </c>
      <c r="N14974">
        <v>181</v>
      </c>
      <c r="O14974" t="s">
        <v>7876</v>
      </c>
      <c r="P14974" t="s">
        <v>12120</v>
      </c>
      <c r="Q14974">
        <v>0.18099999999999999</v>
      </c>
      <c r="R14974" s="117" t="s">
        <v>14620</v>
      </c>
      <c r="S14974" s="117" t="s">
        <v>14621</v>
      </c>
      <c r="T14974" t="s">
        <v>17448</v>
      </c>
      <c r="U14974" t="s">
        <v>10772</v>
      </c>
    </row>
    <row r="14975" spans="1:21">
      <c r="A14975" s="117" t="s">
        <v>11962</v>
      </c>
      <c r="B14975" t="s">
        <v>14590</v>
      </c>
      <c r="C14975" t="s">
        <v>14593</v>
      </c>
      <c r="D14975">
        <v>26</v>
      </c>
      <c r="E14975">
        <v>20</v>
      </c>
      <c r="F14975" t="e">
        <v>#N/A</v>
      </c>
      <c r="G14975" t="e">
        <v>#N/A</v>
      </c>
      <c r="H14975">
        <v>1</v>
      </c>
      <c r="I14975">
        <v>1</v>
      </c>
      <c r="J14975">
        <v>6</v>
      </c>
      <c r="K14975" s="194" t="e">
        <v>#N/A</v>
      </c>
      <c r="L14975" t="s">
        <v>1077</v>
      </c>
      <c r="M14975" t="s">
        <v>1077</v>
      </c>
      <c r="N14975">
        <v>181</v>
      </c>
      <c r="O14975" t="s">
        <v>7876</v>
      </c>
      <c r="P14975" t="s">
        <v>11406</v>
      </c>
      <c r="Q14975">
        <v>0.18099999999999999</v>
      </c>
      <c r="R14975" s="117" t="s">
        <v>14620</v>
      </c>
      <c r="S14975" s="117" t="s">
        <v>14621</v>
      </c>
      <c r="T14975" t="s">
        <v>17448</v>
      </c>
      <c r="U14975" t="s">
        <v>10772</v>
      </c>
    </row>
    <row r="14976" spans="1:21">
      <c r="A14976" s="117" t="s">
        <v>11963</v>
      </c>
      <c r="B14976" t="s">
        <v>14590</v>
      </c>
      <c r="C14976" t="s">
        <v>14593</v>
      </c>
      <c r="D14976">
        <v>26</v>
      </c>
      <c r="E14976">
        <v>20</v>
      </c>
      <c r="F14976" t="e">
        <v>#N/A</v>
      </c>
      <c r="G14976" t="e">
        <v>#N/A</v>
      </c>
      <c r="H14976">
        <v>1</v>
      </c>
      <c r="I14976">
        <v>1</v>
      </c>
      <c r="J14976">
        <v>48</v>
      </c>
      <c r="K14976" s="194" t="e">
        <v>#N/A</v>
      </c>
      <c r="L14976" t="s">
        <v>1077</v>
      </c>
      <c r="M14976" t="s">
        <v>1077</v>
      </c>
      <c r="N14976">
        <v>26</v>
      </c>
      <c r="O14976" t="s">
        <v>7876</v>
      </c>
      <c r="P14976" t="s">
        <v>12121</v>
      </c>
      <c r="Q14976">
        <v>2.5999999999999999E-2</v>
      </c>
      <c r="R14976" s="117" t="s">
        <v>14620</v>
      </c>
      <c r="S14976" s="117" t="s">
        <v>14621</v>
      </c>
      <c r="T14976" t="s">
        <v>17448</v>
      </c>
      <c r="U14976" t="s">
        <v>10772</v>
      </c>
    </row>
    <row r="14977" spans="1:21">
      <c r="A14977" s="117" t="s">
        <v>11408</v>
      </c>
      <c r="B14977" t="s">
        <v>14590</v>
      </c>
      <c r="C14977" t="s">
        <v>14590</v>
      </c>
      <c r="D14977">
        <v>26</v>
      </c>
      <c r="E14977">
        <v>20</v>
      </c>
      <c r="F14977">
        <v>26</v>
      </c>
      <c r="G14977">
        <v>20</v>
      </c>
      <c r="H14977">
        <v>1</v>
      </c>
      <c r="I14977">
        <v>1</v>
      </c>
      <c r="J14977">
        <v>48</v>
      </c>
      <c r="K14977" s="194">
        <v>48</v>
      </c>
      <c r="L14977" t="s">
        <v>1077</v>
      </c>
      <c r="M14977" t="s">
        <v>1077</v>
      </c>
      <c r="N14977">
        <v>88</v>
      </c>
      <c r="O14977" t="s">
        <v>7876</v>
      </c>
      <c r="P14977" t="s">
        <v>11409</v>
      </c>
      <c r="Q14977">
        <v>8.7999999999999995E-2</v>
      </c>
      <c r="R14977" s="117" t="s">
        <v>14620</v>
      </c>
      <c r="S14977" s="117" t="s">
        <v>14621</v>
      </c>
      <c r="T14977" t="s">
        <v>17448</v>
      </c>
      <c r="U14977" t="s">
        <v>10772</v>
      </c>
    </row>
    <row r="14978" spans="1:21">
      <c r="A14978" s="117" t="s">
        <v>11964</v>
      </c>
      <c r="B14978" t="s">
        <v>14590</v>
      </c>
      <c r="C14978" t="s">
        <v>14593</v>
      </c>
      <c r="D14978">
        <v>26</v>
      </c>
      <c r="E14978">
        <v>20</v>
      </c>
      <c r="F14978" t="e">
        <v>#N/A</v>
      </c>
      <c r="G14978" t="e">
        <v>#N/A</v>
      </c>
      <c r="H14978">
        <v>1</v>
      </c>
      <c r="I14978">
        <v>1</v>
      </c>
      <c r="J14978">
        <v>6</v>
      </c>
      <c r="K14978" s="194" t="e">
        <v>#N/A</v>
      </c>
      <c r="L14978" t="s">
        <v>1077</v>
      </c>
      <c r="M14978" t="s">
        <v>1077</v>
      </c>
      <c r="N14978">
        <v>37</v>
      </c>
      <c r="O14978" t="s">
        <v>7876</v>
      </c>
      <c r="P14978" t="s">
        <v>12315</v>
      </c>
      <c r="Q14978">
        <v>3.6999999999999998E-2</v>
      </c>
      <c r="R14978" s="117" t="s">
        <v>14620</v>
      </c>
      <c r="S14978" s="117" t="s">
        <v>14621</v>
      </c>
      <c r="T14978" t="s">
        <v>17448</v>
      </c>
      <c r="U14978" t="s">
        <v>10772</v>
      </c>
    </row>
    <row r="14979" spans="1:21">
      <c r="A14979" s="117" t="s">
        <v>11410</v>
      </c>
      <c r="B14979" t="s">
        <v>14590</v>
      </c>
      <c r="C14979" t="s">
        <v>14590</v>
      </c>
      <c r="D14979">
        <v>26</v>
      </c>
      <c r="E14979">
        <v>20</v>
      </c>
      <c r="F14979">
        <v>26</v>
      </c>
      <c r="G14979">
        <v>20</v>
      </c>
      <c r="H14979">
        <v>1</v>
      </c>
      <c r="I14979">
        <v>1</v>
      </c>
      <c r="J14979">
        <v>24</v>
      </c>
      <c r="K14979" s="194">
        <v>24</v>
      </c>
      <c r="L14979" t="s">
        <v>1077</v>
      </c>
      <c r="M14979" t="s">
        <v>1077</v>
      </c>
      <c r="N14979">
        <v>321</v>
      </c>
      <c r="O14979" t="s">
        <v>7876</v>
      </c>
      <c r="P14979" t="s">
        <v>11030</v>
      </c>
      <c r="Q14979">
        <v>0.32100000000000001</v>
      </c>
      <c r="R14979" s="117" t="s">
        <v>14620</v>
      </c>
      <c r="S14979" s="117" t="s">
        <v>14621</v>
      </c>
      <c r="T14979" t="s">
        <v>17448</v>
      </c>
      <c r="U14979" t="s">
        <v>10772</v>
      </c>
    </row>
    <row r="14980" spans="1:21">
      <c r="A14980" s="117" t="s">
        <v>11965</v>
      </c>
      <c r="B14980" t="s">
        <v>14590</v>
      </c>
      <c r="C14980" t="s">
        <v>14593</v>
      </c>
      <c r="D14980">
        <v>26</v>
      </c>
      <c r="E14980">
        <v>20</v>
      </c>
      <c r="F14980" t="e">
        <v>#N/A</v>
      </c>
      <c r="G14980" t="e">
        <v>#N/A</v>
      </c>
      <c r="H14980">
        <v>1</v>
      </c>
      <c r="I14980">
        <v>1</v>
      </c>
      <c r="J14980">
        <v>2</v>
      </c>
      <c r="K14980" s="194" t="e">
        <v>#N/A</v>
      </c>
      <c r="L14980" t="s">
        <v>1077</v>
      </c>
      <c r="M14980" t="s">
        <v>1077</v>
      </c>
      <c r="N14980">
        <v>285.89999999999998</v>
      </c>
      <c r="O14980" t="s">
        <v>7876</v>
      </c>
      <c r="P14980" t="s">
        <v>11030</v>
      </c>
      <c r="Q14980">
        <v>0.28589999999999999</v>
      </c>
      <c r="R14980" s="117" t="s">
        <v>14620</v>
      </c>
      <c r="S14980" s="117" t="s">
        <v>14621</v>
      </c>
      <c r="T14980" t="s">
        <v>17448</v>
      </c>
      <c r="U14980" t="s">
        <v>10772</v>
      </c>
    </row>
    <row r="14981" spans="1:21">
      <c r="A14981" s="117" t="s">
        <v>11966</v>
      </c>
      <c r="B14981" t="s">
        <v>14590</v>
      </c>
      <c r="C14981" t="s">
        <v>14593</v>
      </c>
      <c r="D14981">
        <v>26</v>
      </c>
      <c r="E14981">
        <v>20</v>
      </c>
      <c r="F14981" t="e">
        <v>#N/A</v>
      </c>
      <c r="G14981" t="e">
        <v>#N/A</v>
      </c>
      <c r="H14981">
        <v>1</v>
      </c>
      <c r="I14981">
        <v>1</v>
      </c>
      <c r="J14981">
        <v>8</v>
      </c>
      <c r="K14981" s="194" t="e">
        <v>#N/A</v>
      </c>
      <c r="L14981" t="s">
        <v>1077</v>
      </c>
      <c r="M14981" t="s">
        <v>1077</v>
      </c>
      <c r="N14981">
        <v>173.9</v>
      </c>
      <c r="O14981" t="s">
        <v>7876</v>
      </c>
      <c r="P14981" t="s">
        <v>12316</v>
      </c>
      <c r="Q14981">
        <v>0.1739</v>
      </c>
      <c r="R14981" s="117" t="s">
        <v>14620</v>
      </c>
      <c r="S14981" s="117" t="s">
        <v>14621</v>
      </c>
      <c r="T14981" t="s">
        <v>17448</v>
      </c>
      <c r="U14981" t="s">
        <v>10772</v>
      </c>
    </row>
    <row r="14982" spans="1:21">
      <c r="A14982" s="117" t="s">
        <v>11967</v>
      </c>
      <c r="B14982" t="s">
        <v>14590</v>
      </c>
      <c r="C14982" t="s">
        <v>14593</v>
      </c>
      <c r="D14982">
        <v>26</v>
      </c>
      <c r="E14982">
        <v>20</v>
      </c>
      <c r="F14982" t="e">
        <v>#N/A</v>
      </c>
      <c r="G14982" t="e">
        <v>#N/A</v>
      </c>
      <c r="H14982">
        <v>1</v>
      </c>
      <c r="I14982">
        <v>1</v>
      </c>
      <c r="J14982">
        <v>2</v>
      </c>
      <c r="K14982" s="194" t="e">
        <v>#N/A</v>
      </c>
      <c r="L14982" t="s">
        <v>1077</v>
      </c>
      <c r="M14982" t="s">
        <v>1077</v>
      </c>
      <c r="N14982">
        <v>287</v>
      </c>
      <c r="O14982" t="s">
        <v>7876</v>
      </c>
      <c r="P14982" t="s">
        <v>12120</v>
      </c>
      <c r="Q14982">
        <v>0.28699999999999998</v>
      </c>
      <c r="R14982" s="117" t="s">
        <v>14620</v>
      </c>
      <c r="S14982" s="117" t="s">
        <v>14621</v>
      </c>
      <c r="T14982" t="s">
        <v>17448</v>
      </c>
      <c r="U14982" t="s">
        <v>10772</v>
      </c>
    </row>
    <row r="14983" spans="1:21">
      <c r="A14983" s="117" t="s">
        <v>11005</v>
      </c>
      <c r="B14983" t="s">
        <v>14590</v>
      </c>
      <c r="C14983" t="s">
        <v>14590</v>
      </c>
      <c r="D14983">
        <v>26</v>
      </c>
      <c r="E14983">
        <v>20</v>
      </c>
      <c r="F14983">
        <v>26</v>
      </c>
      <c r="G14983">
        <v>20</v>
      </c>
      <c r="H14983">
        <v>1</v>
      </c>
      <c r="I14983">
        <v>1</v>
      </c>
      <c r="J14983">
        <v>6</v>
      </c>
      <c r="K14983" s="194">
        <v>6</v>
      </c>
      <c r="L14983" t="s">
        <v>1077</v>
      </c>
      <c r="M14983" t="s">
        <v>1077</v>
      </c>
      <c r="N14983">
        <v>277</v>
      </c>
      <c r="O14983" t="s">
        <v>7876</v>
      </c>
      <c r="P14983" t="s">
        <v>11028</v>
      </c>
      <c r="Q14983">
        <v>0.27700000000000002</v>
      </c>
      <c r="R14983" s="117" t="s">
        <v>14620</v>
      </c>
      <c r="S14983" s="117" t="s">
        <v>14621</v>
      </c>
      <c r="T14983" t="s">
        <v>17448</v>
      </c>
      <c r="U14983" t="s">
        <v>10772</v>
      </c>
    </row>
    <row r="14984" spans="1:21">
      <c r="A14984" s="117" t="s">
        <v>11006</v>
      </c>
      <c r="B14984" t="s">
        <v>14590</v>
      </c>
      <c r="C14984" t="s">
        <v>14590</v>
      </c>
      <c r="D14984">
        <v>26</v>
      </c>
      <c r="E14984">
        <v>20</v>
      </c>
      <c r="F14984">
        <v>26</v>
      </c>
      <c r="G14984">
        <v>20</v>
      </c>
      <c r="H14984">
        <v>1</v>
      </c>
      <c r="I14984">
        <v>1</v>
      </c>
      <c r="J14984">
        <v>2</v>
      </c>
      <c r="K14984" s="194">
        <v>2</v>
      </c>
      <c r="L14984" t="s">
        <v>1077</v>
      </c>
      <c r="M14984" t="s">
        <v>1077</v>
      </c>
      <c r="N14984">
        <v>260</v>
      </c>
      <c r="O14984" t="s">
        <v>7876</v>
      </c>
      <c r="P14984" t="s">
        <v>11029</v>
      </c>
      <c r="Q14984">
        <v>0.26</v>
      </c>
      <c r="R14984" s="117" t="s">
        <v>14620</v>
      </c>
      <c r="S14984" s="117" t="s">
        <v>14621</v>
      </c>
      <c r="T14984" t="s">
        <v>17448</v>
      </c>
      <c r="U14984" t="s">
        <v>10772</v>
      </c>
    </row>
    <row r="14985" spans="1:21">
      <c r="A14985" s="117" t="s">
        <v>11007</v>
      </c>
      <c r="B14985" t="s">
        <v>14590</v>
      </c>
      <c r="C14985" t="s">
        <v>14590</v>
      </c>
      <c r="D14985">
        <v>26</v>
      </c>
      <c r="E14985">
        <v>20</v>
      </c>
      <c r="F14985">
        <v>26</v>
      </c>
      <c r="G14985">
        <v>20</v>
      </c>
      <c r="H14985">
        <v>1</v>
      </c>
      <c r="I14985">
        <v>1</v>
      </c>
      <c r="J14985">
        <v>2</v>
      </c>
      <c r="K14985" s="194">
        <v>2</v>
      </c>
      <c r="L14985" t="s">
        <v>1077</v>
      </c>
      <c r="M14985" t="s">
        <v>1077</v>
      </c>
      <c r="N14985">
        <v>260</v>
      </c>
      <c r="O14985" t="s">
        <v>7876</v>
      </c>
      <c r="P14985" t="s">
        <v>11030</v>
      </c>
      <c r="Q14985">
        <v>0.26</v>
      </c>
      <c r="R14985" s="117" t="s">
        <v>14620</v>
      </c>
      <c r="S14985" s="117" t="s">
        <v>14621</v>
      </c>
      <c r="T14985" t="s">
        <v>17448</v>
      </c>
      <c r="U14985" t="s">
        <v>10772</v>
      </c>
    </row>
    <row r="14986" spans="1:21">
      <c r="A14986" s="117" t="s">
        <v>11008</v>
      </c>
      <c r="B14986" t="s">
        <v>14590</v>
      </c>
      <c r="C14986" t="s">
        <v>14590</v>
      </c>
      <c r="D14986">
        <v>26</v>
      </c>
      <c r="E14986">
        <v>20</v>
      </c>
      <c r="F14986">
        <v>26</v>
      </c>
      <c r="G14986">
        <v>20</v>
      </c>
      <c r="H14986">
        <v>1</v>
      </c>
      <c r="I14986">
        <v>1</v>
      </c>
      <c r="J14986">
        <v>48</v>
      </c>
      <c r="K14986" s="194">
        <v>48</v>
      </c>
      <c r="L14986" t="s">
        <v>1077</v>
      </c>
      <c r="M14986" t="s">
        <v>1077</v>
      </c>
      <c r="N14986">
        <v>239</v>
      </c>
      <c r="O14986" t="s">
        <v>7876</v>
      </c>
      <c r="P14986" t="s">
        <v>11030</v>
      </c>
      <c r="Q14986">
        <v>0.23899999999999999</v>
      </c>
      <c r="R14986" s="117" t="s">
        <v>14620</v>
      </c>
      <c r="S14986" s="117" t="s">
        <v>14621</v>
      </c>
      <c r="T14986" t="s">
        <v>17448</v>
      </c>
      <c r="U14986" t="s">
        <v>10772</v>
      </c>
    </row>
    <row r="14987" spans="1:21">
      <c r="A14987" s="117" t="s">
        <v>11968</v>
      </c>
      <c r="B14987" t="s">
        <v>14590</v>
      </c>
      <c r="C14987" t="s">
        <v>14590</v>
      </c>
      <c r="D14987">
        <v>26</v>
      </c>
      <c r="E14987">
        <v>20</v>
      </c>
      <c r="F14987">
        <v>26</v>
      </c>
      <c r="G14987">
        <v>20</v>
      </c>
      <c r="H14987">
        <v>1</v>
      </c>
      <c r="I14987">
        <v>1</v>
      </c>
      <c r="J14987">
        <v>36</v>
      </c>
      <c r="K14987" s="194">
        <v>36</v>
      </c>
      <c r="L14987" t="s">
        <v>1077</v>
      </c>
      <c r="M14987" t="s">
        <v>1077</v>
      </c>
      <c r="N14987">
        <v>457</v>
      </c>
      <c r="O14987" t="s">
        <v>7876</v>
      </c>
      <c r="P14987" t="s">
        <v>12122</v>
      </c>
      <c r="Q14987">
        <v>0.45700000000000002</v>
      </c>
      <c r="R14987" s="117" t="s">
        <v>14620</v>
      </c>
      <c r="S14987" s="117" t="s">
        <v>14621</v>
      </c>
      <c r="T14987" t="s">
        <v>17448</v>
      </c>
      <c r="U14987" t="s">
        <v>10772</v>
      </c>
    </row>
    <row r="14988" spans="1:21">
      <c r="A14988" s="117" t="s">
        <v>11308</v>
      </c>
      <c r="B14988" t="s">
        <v>14590</v>
      </c>
      <c r="C14988" t="s">
        <v>14590</v>
      </c>
      <c r="D14988">
        <v>26</v>
      </c>
      <c r="E14988">
        <v>20</v>
      </c>
      <c r="F14988">
        <v>26</v>
      </c>
      <c r="G14988">
        <v>20</v>
      </c>
      <c r="H14988">
        <v>1</v>
      </c>
      <c r="I14988">
        <v>1</v>
      </c>
      <c r="J14988">
        <v>24</v>
      </c>
      <c r="K14988" s="194">
        <v>24</v>
      </c>
      <c r="L14988" t="s">
        <v>1077</v>
      </c>
      <c r="M14988" t="s">
        <v>1077</v>
      </c>
      <c r="N14988">
        <v>272</v>
      </c>
      <c r="O14988" t="s">
        <v>7876</v>
      </c>
      <c r="P14988" t="s">
        <v>11309</v>
      </c>
      <c r="Q14988">
        <v>0.27200000000000002</v>
      </c>
      <c r="R14988" s="117" t="s">
        <v>14620</v>
      </c>
      <c r="S14988" s="117" t="s">
        <v>14621</v>
      </c>
      <c r="T14988" t="s">
        <v>17448</v>
      </c>
      <c r="U14988" t="s">
        <v>10772</v>
      </c>
    </row>
    <row r="14989" spans="1:21">
      <c r="A14989" s="117" t="s">
        <v>11310</v>
      </c>
      <c r="B14989" t="s">
        <v>14590</v>
      </c>
      <c r="C14989" t="s">
        <v>14590</v>
      </c>
      <c r="D14989">
        <v>26</v>
      </c>
      <c r="E14989">
        <v>20</v>
      </c>
      <c r="F14989">
        <v>26</v>
      </c>
      <c r="G14989">
        <v>20</v>
      </c>
      <c r="H14989">
        <v>1</v>
      </c>
      <c r="I14989">
        <v>1</v>
      </c>
      <c r="J14989">
        <v>12</v>
      </c>
      <c r="K14989" s="194">
        <v>12</v>
      </c>
      <c r="L14989" t="s">
        <v>1077</v>
      </c>
      <c r="M14989" t="s">
        <v>1077</v>
      </c>
      <c r="N14989">
        <v>251</v>
      </c>
      <c r="O14989" t="s">
        <v>7876</v>
      </c>
      <c r="P14989" t="s">
        <v>11030</v>
      </c>
      <c r="Q14989">
        <v>0.251</v>
      </c>
      <c r="R14989" s="117" t="s">
        <v>14620</v>
      </c>
      <c r="S14989" s="117" t="s">
        <v>14621</v>
      </c>
      <c r="T14989" t="s">
        <v>17448</v>
      </c>
      <c r="U14989" t="s">
        <v>10772</v>
      </c>
    </row>
    <row r="14990" spans="1:21">
      <c r="A14990" s="117" t="s">
        <v>11009</v>
      </c>
      <c r="B14990" t="s">
        <v>14590</v>
      </c>
      <c r="C14990" t="s">
        <v>14590</v>
      </c>
      <c r="D14990">
        <v>26</v>
      </c>
      <c r="E14990">
        <v>20</v>
      </c>
      <c r="F14990">
        <v>26</v>
      </c>
      <c r="G14990">
        <v>20</v>
      </c>
      <c r="H14990">
        <v>1</v>
      </c>
      <c r="I14990">
        <v>1</v>
      </c>
      <c r="J14990">
        <v>20</v>
      </c>
      <c r="K14990" s="194">
        <v>20</v>
      </c>
      <c r="L14990" t="s">
        <v>1077</v>
      </c>
      <c r="M14990" t="s">
        <v>1077</v>
      </c>
      <c r="N14990">
        <v>290</v>
      </c>
      <c r="O14990" t="s">
        <v>7876</v>
      </c>
      <c r="P14990" t="s">
        <v>11031</v>
      </c>
      <c r="Q14990">
        <v>0.28999999999999998</v>
      </c>
      <c r="R14990" s="117" t="s">
        <v>14620</v>
      </c>
      <c r="S14990" s="117" t="s">
        <v>14621</v>
      </c>
      <c r="T14990" t="s">
        <v>17448</v>
      </c>
      <c r="U14990" t="s">
        <v>10772</v>
      </c>
    </row>
    <row r="14991" spans="1:21">
      <c r="A14991" s="117" t="s">
        <v>11010</v>
      </c>
      <c r="B14991" t="s">
        <v>14590</v>
      </c>
      <c r="C14991" t="s">
        <v>14590</v>
      </c>
      <c r="D14991">
        <v>26</v>
      </c>
      <c r="E14991">
        <v>20</v>
      </c>
      <c r="F14991">
        <v>26</v>
      </c>
      <c r="G14991">
        <v>20</v>
      </c>
      <c r="H14991">
        <v>1</v>
      </c>
      <c r="I14991">
        <v>1</v>
      </c>
      <c r="J14991">
        <v>10</v>
      </c>
      <c r="K14991" s="194">
        <v>10</v>
      </c>
      <c r="L14991" t="s">
        <v>1077</v>
      </c>
      <c r="M14991" t="s">
        <v>1077</v>
      </c>
      <c r="N14991">
        <v>279</v>
      </c>
      <c r="O14991" t="s">
        <v>7876</v>
      </c>
      <c r="P14991" t="s">
        <v>11029</v>
      </c>
      <c r="Q14991">
        <v>0.27900000000000003</v>
      </c>
      <c r="R14991" s="117" t="s">
        <v>14620</v>
      </c>
      <c r="S14991" s="117" t="s">
        <v>14621</v>
      </c>
      <c r="T14991" t="s">
        <v>17448</v>
      </c>
      <c r="U14991" t="s">
        <v>10772</v>
      </c>
    </row>
    <row r="14992" spans="1:21">
      <c r="A14992" s="117" t="s">
        <v>6620</v>
      </c>
      <c r="B14992" t="s">
        <v>14590</v>
      </c>
      <c r="C14992" t="s">
        <v>14590</v>
      </c>
      <c r="D14992">
        <v>26</v>
      </c>
      <c r="E14992">
        <v>20</v>
      </c>
      <c r="F14992">
        <v>26</v>
      </c>
      <c r="G14992">
        <v>20</v>
      </c>
      <c r="H14992">
        <v>1</v>
      </c>
      <c r="I14992">
        <v>1</v>
      </c>
      <c r="J14992">
        <v>24</v>
      </c>
      <c r="K14992" s="194">
        <v>24</v>
      </c>
      <c r="L14992" t="s">
        <v>1077</v>
      </c>
      <c r="M14992" t="s">
        <v>1077</v>
      </c>
      <c r="N14992">
        <v>293</v>
      </c>
      <c r="O14992" t="s">
        <v>7876</v>
      </c>
      <c r="P14992" t="s">
        <v>10138</v>
      </c>
      <c r="Q14992">
        <v>0.29299999999999998</v>
      </c>
      <c r="R14992" s="117" t="s">
        <v>14620</v>
      </c>
      <c r="S14992" s="117" t="s">
        <v>14621</v>
      </c>
      <c r="T14992" t="s">
        <v>17448</v>
      </c>
      <c r="U14992" t="s">
        <v>10772</v>
      </c>
    </row>
    <row r="14993" spans="1:21">
      <c r="A14993" s="117" t="s">
        <v>11011</v>
      </c>
      <c r="B14993" t="s">
        <v>14590</v>
      </c>
      <c r="C14993" t="s">
        <v>14590</v>
      </c>
      <c r="D14993">
        <v>26</v>
      </c>
      <c r="E14993">
        <v>20</v>
      </c>
      <c r="F14993">
        <v>26</v>
      </c>
      <c r="G14993">
        <v>20</v>
      </c>
      <c r="H14993">
        <v>1</v>
      </c>
      <c r="I14993">
        <v>1</v>
      </c>
      <c r="J14993">
        <v>12</v>
      </c>
      <c r="K14993" s="194">
        <v>12</v>
      </c>
      <c r="L14993" t="s">
        <v>1077</v>
      </c>
      <c r="M14993" t="s">
        <v>1077</v>
      </c>
      <c r="N14993">
        <v>285.89999999999998</v>
      </c>
      <c r="O14993" t="s">
        <v>7876</v>
      </c>
      <c r="P14993" t="s">
        <v>11030</v>
      </c>
      <c r="Q14993">
        <v>0.28589999999999999</v>
      </c>
      <c r="R14993" s="117" t="s">
        <v>14620</v>
      </c>
      <c r="S14993" s="117" t="s">
        <v>14621</v>
      </c>
      <c r="T14993" t="s">
        <v>17448</v>
      </c>
      <c r="U14993" t="s">
        <v>10772</v>
      </c>
    </row>
    <row r="14994" spans="1:21">
      <c r="A14994" s="117" t="s">
        <v>11012</v>
      </c>
      <c r="B14994" t="s">
        <v>14590</v>
      </c>
      <c r="C14994" t="s">
        <v>14590</v>
      </c>
      <c r="D14994">
        <v>26</v>
      </c>
      <c r="E14994">
        <v>20</v>
      </c>
      <c r="F14994">
        <v>26</v>
      </c>
      <c r="G14994">
        <v>20</v>
      </c>
      <c r="H14994">
        <v>1</v>
      </c>
      <c r="I14994">
        <v>1</v>
      </c>
      <c r="J14994">
        <v>20</v>
      </c>
      <c r="K14994" s="194">
        <v>20</v>
      </c>
      <c r="L14994" t="s">
        <v>1077</v>
      </c>
      <c r="M14994" t="s">
        <v>1077</v>
      </c>
      <c r="N14994">
        <v>226</v>
      </c>
      <c r="O14994" t="s">
        <v>7876</v>
      </c>
      <c r="P14994" t="s">
        <v>11032</v>
      </c>
      <c r="Q14994">
        <v>0.22600000000000001</v>
      </c>
      <c r="R14994" s="117" t="s">
        <v>14620</v>
      </c>
      <c r="S14994" s="117" t="s">
        <v>14621</v>
      </c>
      <c r="T14994" t="s">
        <v>17448</v>
      </c>
      <c r="U14994" t="s">
        <v>10772</v>
      </c>
    </row>
    <row r="14995" spans="1:21">
      <c r="A14995" s="117" t="s">
        <v>11013</v>
      </c>
      <c r="B14995" t="s">
        <v>14590</v>
      </c>
      <c r="C14995" t="s">
        <v>14590</v>
      </c>
      <c r="D14995">
        <v>26</v>
      </c>
      <c r="E14995">
        <v>20</v>
      </c>
      <c r="F14995">
        <v>26</v>
      </c>
      <c r="G14995">
        <v>20</v>
      </c>
      <c r="H14995">
        <v>1</v>
      </c>
      <c r="I14995">
        <v>1</v>
      </c>
      <c r="J14995">
        <v>10</v>
      </c>
      <c r="K14995" s="194">
        <v>10</v>
      </c>
      <c r="L14995" t="s">
        <v>1077</v>
      </c>
      <c r="M14995" t="s">
        <v>1077</v>
      </c>
      <c r="N14995">
        <v>233</v>
      </c>
      <c r="O14995" t="s">
        <v>7876</v>
      </c>
      <c r="P14995" t="s">
        <v>11032</v>
      </c>
      <c r="Q14995">
        <v>0.23300000000000001</v>
      </c>
      <c r="R14995" s="117" t="s">
        <v>14620</v>
      </c>
      <c r="S14995" s="117" t="s">
        <v>14621</v>
      </c>
      <c r="T14995" t="s">
        <v>17448</v>
      </c>
      <c r="U14995" t="s">
        <v>10772</v>
      </c>
    </row>
    <row r="14996" spans="1:21">
      <c r="A14996" s="117" t="s">
        <v>11969</v>
      </c>
      <c r="B14996" t="s">
        <v>14590</v>
      </c>
      <c r="C14996" t="s">
        <v>14593</v>
      </c>
      <c r="D14996">
        <v>26</v>
      </c>
      <c r="E14996">
        <v>20</v>
      </c>
      <c r="F14996" t="e">
        <v>#N/A</v>
      </c>
      <c r="G14996" t="e">
        <v>#N/A</v>
      </c>
      <c r="H14996">
        <v>1</v>
      </c>
      <c r="I14996">
        <v>1</v>
      </c>
      <c r="J14996">
        <v>12</v>
      </c>
      <c r="K14996" s="194" t="e">
        <v>#N/A</v>
      </c>
      <c r="L14996" t="s">
        <v>1077</v>
      </c>
      <c r="M14996" t="s">
        <v>1077</v>
      </c>
      <c r="N14996">
        <v>478</v>
      </c>
      <c r="O14996" t="s">
        <v>7876</v>
      </c>
      <c r="P14996" t="s">
        <v>11030</v>
      </c>
      <c r="Q14996">
        <v>0.47799999999999998</v>
      </c>
      <c r="R14996" s="117" t="s">
        <v>14620</v>
      </c>
      <c r="S14996" s="117" t="s">
        <v>14621</v>
      </c>
      <c r="T14996" t="s">
        <v>17448</v>
      </c>
      <c r="U14996" t="s">
        <v>10772</v>
      </c>
    </row>
    <row r="14997" spans="1:21">
      <c r="A14997" s="117" t="s">
        <v>11411</v>
      </c>
      <c r="B14997" t="s">
        <v>14590</v>
      </c>
      <c r="C14997" t="s">
        <v>14590</v>
      </c>
      <c r="D14997">
        <v>26</v>
      </c>
      <c r="E14997">
        <v>20</v>
      </c>
      <c r="F14997">
        <v>26</v>
      </c>
      <c r="G14997">
        <v>20</v>
      </c>
      <c r="H14997">
        <v>1</v>
      </c>
      <c r="I14997">
        <v>1</v>
      </c>
      <c r="J14997">
        <v>24</v>
      </c>
      <c r="K14997" s="194">
        <v>24</v>
      </c>
      <c r="L14997" t="s">
        <v>1077</v>
      </c>
      <c r="M14997" t="s">
        <v>1077</v>
      </c>
      <c r="N14997">
        <v>505</v>
      </c>
      <c r="O14997" t="s">
        <v>7876</v>
      </c>
      <c r="P14997" t="s">
        <v>11406</v>
      </c>
      <c r="Q14997">
        <v>0.505</v>
      </c>
      <c r="R14997" s="117" t="s">
        <v>14620</v>
      </c>
      <c r="S14997" s="117" t="s">
        <v>14621</v>
      </c>
      <c r="T14997" t="s">
        <v>17448</v>
      </c>
      <c r="U14997" t="s">
        <v>10772</v>
      </c>
    </row>
    <row r="14998" spans="1:21">
      <c r="A14998" s="117" t="s">
        <v>11970</v>
      </c>
      <c r="B14998" t="s">
        <v>14590</v>
      </c>
      <c r="C14998" t="s">
        <v>14590</v>
      </c>
      <c r="D14998">
        <v>26</v>
      </c>
      <c r="E14998">
        <v>20</v>
      </c>
      <c r="F14998">
        <v>26</v>
      </c>
      <c r="G14998">
        <v>20</v>
      </c>
      <c r="H14998">
        <v>1</v>
      </c>
      <c r="I14998">
        <v>1</v>
      </c>
      <c r="J14998">
        <v>2</v>
      </c>
      <c r="K14998" s="194">
        <v>0</v>
      </c>
      <c r="L14998" t="s">
        <v>1077</v>
      </c>
      <c r="M14998" t="s">
        <v>1077</v>
      </c>
      <c r="N14998">
        <v>509</v>
      </c>
      <c r="O14998" t="s">
        <v>7876</v>
      </c>
      <c r="P14998" t="s">
        <v>11030</v>
      </c>
      <c r="Q14998">
        <v>0.50900000000000001</v>
      </c>
      <c r="R14998" s="117" t="s">
        <v>14620</v>
      </c>
      <c r="S14998" s="117" t="s">
        <v>14621</v>
      </c>
      <c r="T14998" t="s">
        <v>17448</v>
      </c>
      <c r="U14998" t="s">
        <v>10772</v>
      </c>
    </row>
    <row r="14999" spans="1:21">
      <c r="A14999" s="117" t="s">
        <v>11971</v>
      </c>
      <c r="B14999" t="s">
        <v>14590</v>
      </c>
      <c r="C14999" t="s">
        <v>14593</v>
      </c>
      <c r="D14999">
        <v>26</v>
      </c>
      <c r="E14999">
        <v>20</v>
      </c>
      <c r="F14999" t="e">
        <v>#N/A</v>
      </c>
      <c r="G14999" t="e">
        <v>#N/A</v>
      </c>
      <c r="H14999">
        <v>1</v>
      </c>
      <c r="I14999">
        <v>1</v>
      </c>
      <c r="J14999">
        <v>2</v>
      </c>
      <c r="K14999" s="194" t="e">
        <v>#N/A</v>
      </c>
      <c r="L14999" t="s">
        <v>1077</v>
      </c>
      <c r="M14999" t="s">
        <v>1077</v>
      </c>
      <c r="N14999">
        <v>352</v>
      </c>
      <c r="O14999" t="s">
        <v>7876</v>
      </c>
      <c r="P14999" t="s">
        <v>12120</v>
      </c>
      <c r="Q14999">
        <v>0.35199999999999998</v>
      </c>
      <c r="R14999" s="117" t="s">
        <v>14620</v>
      </c>
      <c r="S14999" s="117" t="s">
        <v>14621</v>
      </c>
      <c r="T14999" t="s">
        <v>17448</v>
      </c>
      <c r="U14999" t="s">
        <v>10772</v>
      </c>
    </row>
    <row r="15000" spans="1:21">
      <c r="A15000" s="117" t="s">
        <v>11972</v>
      </c>
      <c r="B15000" t="s">
        <v>14590</v>
      </c>
      <c r="C15000" t="s">
        <v>14593</v>
      </c>
      <c r="D15000">
        <v>26</v>
      </c>
      <c r="E15000">
        <v>20</v>
      </c>
      <c r="F15000" t="e">
        <v>#N/A</v>
      </c>
      <c r="G15000" t="e">
        <v>#N/A</v>
      </c>
      <c r="H15000">
        <v>1</v>
      </c>
      <c r="I15000">
        <v>1</v>
      </c>
      <c r="J15000">
        <v>6</v>
      </c>
      <c r="K15000" s="194" t="e">
        <v>#N/A</v>
      </c>
      <c r="L15000" t="s">
        <v>1077</v>
      </c>
      <c r="M15000" t="s">
        <v>1077</v>
      </c>
      <c r="N15000">
        <v>275</v>
      </c>
      <c r="O15000" t="s">
        <v>7876</v>
      </c>
      <c r="P15000" t="s">
        <v>12317</v>
      </c>
      <c r="Q15000">
        <v>0.27500000000000002</v>
      </c>
      <c r="R15000" s="117" t="s">
        <v>14620</v>
      </c>
      <c r="S15000" s="117" t="s">
        <v>14621</v>
      </c>
      <c r="T15000" t="s">
        <v>17448</v>
      </c>
      <c r="U15000" t="s">
        <v>10772</v>
      </c>
    </row>
    <row r="15001" spans="1:21">
      <c r="A15001" s="117" t="s">
        <v>12256</v>
      </c>
      <c r="B15001" t="s">
        <v>14590</v>
      </c>
      <c r="C15001" t="s">
        <v>14590</v>
      </c>
      <c r="D15001">
        <v>26</v>
      </c>
      <c r="E15001">
        <v>20</v>
      </c>
      <c r="F15001">
        <v>26</v>
      </c>
      <c r="G15001">
        <v>20</v>
      </c>
      <c r="H15001">
        <v>1</v>
      </c>
      <c r="I15001">
        <v>1</v>
      </c>
      <c r="J15001">
        <v>6</v>
      </c>
      <c r="K15001" s="194">
        <v>6</v>
      </c>
      <c r="L15001" t="s">
        <v>1077</v>
      </c>
      <c r="M15001" t="s">
        <v>1077</v>
      </c>
      <c r="N15001">
        <v>165</v>
      </c>
      <c r="O15001" t="s">
        <v>7876</v>
      </c>
      <c r="P15001" t="s">
        <v>12318</v>
      </c>
      <c r="Q15001">
        <v>0.16500000000000001</v>
      </c>
      <c r="R15001" s="117" t="s">
        <v>14620</v>
      </c>
      <c r="S15001" s="117" t="s">
        <v>14621</v>
      </c>
      <c r="T15001" t="s">
        <v>17448</v>
      </c>
      <c r="U15001" t="s">
        <v>10772</v>
      </c>
    </row>
    <row r="15002" spans="1:21">
      <c r="A15002" s="117" t="s">
        <v>12257</v>
      </c>
      <c r="B15002" t="s">
        <v>14590</v>
      </c>
      <c r="C15002" t="s">
        <v>14590</v>
      </c>
      <c r="D15002">
        <v>26</v>
      </c>
      <c r="E15002">
        <v>20</v>
      </c>
      <c r="F15002">
        <v>26</v>
      </c>
      <c r="G15002">
        <v>20</v>
      </c>
      <c r="H15002">
        <v>1</v>
      </c>
      <c r="I15002">
        <v>1</v>
      </c>
      <c r="J15002">
        <v>6</v>
      </c>
      <c r="K15002" s="194">
        <v>6</v>
      </c>
      <c r="L15002" t="s">
        <v>1077</v>
      </c>
      <c r="M15002" t="s">
        <v>1077</v>
      </c>
      <c r="N15002">
        <v>165</v>
      </c>
      <c r="O15002" t="s">
        <v>7876</v>
      </c>
      <c r="P15002" t="s">
        <v>12318</v>
      </c>
      <c r="Q15002">
        <v>0.16500000000000001</v>
      </c>
      <c r="R15002" s="117" t="s">
        <v>14620</v>
      </c>
      <c r="S15002" s="117" t="s">
        <v>14621</v>
      </c>
      <c r="T15002" t="s">
        <v>17448</v>
      </c>
      <c r="U15002" t="s">
        <v>10772</v>
      </c>
    </row>
    <row r="15003" spans="1:21">
      <c r="A15003" s="117" t="s">
        <v>11973</v>
      </c>
      <c r="B15003" t="s">
        <v>14590</v>
      </c>
      <c r="C15003" t="s">
        <v>14593</v>
      </c>
      <c r="D15003">
        <v>26</v>
      </c>
      <c r="E15003">
        <v>20</v>
      </c>
      <c r="F15003" t="e">
        <v>#N/A</v>
      </c>
      <c r="G15003" t="e">
        <v>#N/A</v>
      </c>
      <c r="H15003">
        <v>1</v>
      </c>
      <c r="I15003">
        <v>1</v>
      </c>
      <c r="J15003">
        <v>2</v>
      </c>
      <c r="K15003" s="194" t="e">
        <v>#N/A</v>
      </c>
      <c r="L15003" t="s">
        <v>1077</v>
      </c>
      <c r="M15003" t="s">
        <v>1077</v>
      </c>
      <c r="N15003">
        <v>20</v>
      </c>
      <c r="O15003" t="s">
        <v>7876</v>
      </c>
      <c r="P15003" t="s">
        <v>12319</v>
      </c>
      <c r="Q15003">
        <v>0.02</v>
      </c>
      <c r="R15003" s="117" t="s">
        <v>14620</v>
      </c>
      <c r="S15003" s="117" t="s">
        <v>14621</v>
      </c>
      <c r="T15003" t="s">
        <v>17448</v>
      </c>
      <c r="U15003" t="s">
        <v>10772</v>
      </c>
    </row>
    <row r="15004" spans="1:21">
      <c r="A15004" s="117" t="s">
        <v>12258</v>
      </c>
      <c r="B15004" t="s">
        <v>14590</v>
      </c>
      <c r="C15004" t="s">
        <v>14590</v>
      </c>
      <c r="D15004">
        <v>26</v>
      </c>
      <c r="E15004">
        <v>20</v>
      </c>
      <c r="F15004">
        <v>26</v>
      </c>
      <c r="G15004">
        <v>20</v>
      </c>
      <c r="H15004">
        <v>1</v>
      </c>
      <c r="I15004">
        <v>1</v>
      </c>
      <c r="J15004">
        <v>24</v>
      </c>
      <c r="K15004" s="194">
        <v>24</v>
      </c>
      <c r="L15004" t="s">
        <v>1077</v>
      </c>
      <c r="M15004" t="s">
        <v>1077</v>
      </c>
      <c r="N15004">
        <v>24</v>
      </c>
      <c r="O15004" t="s">
        <v>7876</v>
      </c>
      <c r="P15004" t="s">
        <v>12320</v>
      </c>
      <c r="Q15004">
        <v>2.4E-2</v>
      </c>
      <c r="R15004" s="117" t="s">
        <v>14620</v>
      </c>
      <c r="S15004" s="117" t="s">
        <v>14621</v>
      </c>
      <c r="T15004" t="s">
        <v>17448</v>
      </c>
      <c r="U15004" t="s">
        <v>10772</v>
      </c>
    </row>
    <row r="15005" spans="1:21">
      <c r="A15005" s="117" t="s">
        <v>11974</v>
      </c>
      <c r="B15005" t="s">
        <v>14590</v>
      </c>
      <c r="C15005" t="s">
        <v>14590</v>
      </c>
      <c r="D15005">
        <v>26</v>
      </c>
      <c r="E15005">
        <v>20</v>
      </c>
      <c r="F15005">
        <v>26</v>
      </c>
      <c r="G15005">
        <v>20</v>
      </c>
      <c r="H15005">
        <v>1</v>
      </c>
      <c r="I15005">
        <v>1</v>
      </c>
      <c r="J15005">
        <v>12</v>
      </c>
      <c r="K15005" s="194">
        <v>12</v>
      </c>
      <c r="L15005" t="s">
        <v>1077</v>
      </c>
      <c r="M15005" t="s">
        <v>1077</v>
      </c>
      <c r="N15005">
        <v>24</v>
      </c>
      <c r="O15005" t="s">
        <v>7876</v>
      </c>
      <c r="P15005" t="s">
        <v>16177</v>
      </c>
      <c r="Q15005">
        <v>2.4E-2</v>
      </c>
      <c r="R15005" s="117" t="s">
        <v>14620</v>
      </c>
      <c r="S15005" s="117" t="s">
        <v>14621</v>
      </c>
      <c r="T15005" t="s">
        <v>17448</v>
      </c>
      <c r="U15005" t="s">
        <v>10772</v>
      </c>
    </row>
    <row r="15006" spans="1:21">
      <c r="A15006" s="117" t="s">
        <v>12259</v>
      </c>
      <c r="B15006" t="s">
        <v>14590</v>
      </c>
      <c r="C15006" t="s">
        <v>14590</v>
      </c>
      <c r="D15006">
        <v>26</v>
      </c>
      <c r="E15006">
        <v>20</v>
      </c>
      <c r="F15006">
        <v>26</v>
      </c>
      <c r="G15006">
        <v>20</v>
      </c>
      <c r="H15006">
        <v>1</v>
      </c>
      <c r="I15006">
        <v>1</v>
      </c>
      <c r="J15006">
        <v>48</v>
      </c>
      <c r="K15006" s="194">
        <v>48</v>
      </c>
      <c r="L15006" t="s">
        <v>1077</v>
      </c>
      <c r="M15006" t="s">
        <v>1077</v>
      </c>
      <c r="N15006">
        <v>40</v>
      </c>
      <c r="O15006" t="s">
        <v>7876</v>
      </c>
      <c r="P15006" t="s">
        <v>12320</v>
      </c>
      <c r="Q15006">
        <v>0.04</v>
      </c>
      <c r="R15006" s="117" t="s">
        <v>14620</v>
      </c>
      <c r="S15006" s="117" t="s">
        <v>14621</v>
      </c>
      <c r="T15006" t="s">
        <v>17448</v>
      </c>
      <c r="U15006" t="s">
        <v>10772</v>
      </c>
    </row>
    <row r="15007" spans="1:21">
      <c r="A15007" s="117" t="s">
        <v>11014</v>
      </c>
      <c r="B15007" t="s">
        <v>14590</v>
      </c>
      <c r="C15007" t="s">
        <v>14590</v>
      </c>
      <c r="D15007">
        <v>26</v>
      </c>
      <c r="E15007">
        <v>20</v>
      </c>
      <c r="F15007">
        <v>26</v>
      </c>
      <c r="G15007">
        <v>20</v>
      </c>
      <c r="H15007">
        <v>1</v>
      </c>
      <c r="I15007">
        <v>1</v>
      </c>
      <c r="J15007">
        <v>100</v>
      </c>
      <c r="K15007" s="194">
        <v>100</v>
      </c>
      <c r="L15007" t="s">
        <v>1077</v>
      </c>
      <c r="M15007" t="s">
        <v>1077</v>
      </c>
      <c r="N15007">
        <v>49</v>
      </c>
      <c r="O15007" t="s">
        <v>7876</v>
      </c>
      <c r="Q15007">
        <v>4.9000000000000002E-2</v>
      </c>
      <c r="R15007" s="117" t="s">
        <v>14620</v>
      </c>
      <c r="S15007" s="117" t="s">
        <v>14621</v>
      </c>
      <c r="T15007" t="s">
        <v>17448</v>
      </c>
      <c r="U15007" t="s">
        <v>10772</v>
      </c>
    </row>
    <row r="15008" spans="1:21">
      <c r="A15008" s="117" t="s">
        <v>11975</v>
      </c>
      <c r="B15008" t="s">
        <v>14590</v>
      </c>
      <c r="C15008" t="s">
        <v>14590</v>
      </c>
      <c r="D15008">
        <v>26</v>
      </c>
      <c r="E15008">
        <v>20</v>
      </c>
      <c r="F15008">
        <v>26</v>
      </c>
      <c r="G15008">
        <v>20</v>
      </c>
      <c r="H15008">
        <v>1</v>
      </c>
      <c r="I15008">
        <v>1</v>
      </c>
      <c r="J15008">
        <v>48</v>
      </c>
      <c r="K15008" s="194">
        <v>48</v>
      </c>
      <c r="L15008" t="s">
        <v>1077</v>
      </c>
      <c r="M15008" t="s">
        <v>1077</v>
      </c>
      <c r="N15008">
        <v>46</v>
      </c>
      <c r="O15008" t="s">
        <v>7876</v>
      </c>
      <c r="P15008" t="s">
        <v>12321</v>
      </c>
      <c r="Q15008">
        <v>4.5999999999999999E-2</v>
      </c>
      <c r="R15008" s="117" t="s">
        <v>14620</v>
      </c>
      <c r="S15008" s="117" t="s">
        <v>14621</v>
      </c>
      <c r="T15008" t="s">
        <v>17448</v>
      </c>
      <c r="U15008" t="s">
        <v>10772</v>
      </c>
    </row>
    <row r="15009" spans="1:21">
      <c r="A15009" s="117" t="s">
        <v>11015</v>
      </c>
      <c r="B15009" t="s">
        <v>14590</v>
      </c>
      <c r="C15009" t="s">
        <v>14590</v>
      </c>
      <c r="D15009">
        <v>82</v>
      </c>
      <c r="E15009">
        <v>76</v>
      </c>
      <c r="F15009">
        <v>26</v>
      </c>
      <c r="G15009">
        <v>20</v>
      </c>
      <c r="H15009">
        <v>1</v>
      </c>
      <c r="I15009">
        <v>1</v>
      </c>
      <c r="J15009">
        <v>100</v>
      </c>
      <c r="K15009" s="194">
        <v>100</v>
      </c>
      <c r="L15009" t="s">
        <v>1077</v>
      </c>
      <c r="M15009" t="s">
        <v>1077</v>
      </c>
      <c r="N15009">
        <v>70</v>
      </c>
      <c r="O15009" t="s">
        <v>7876</v>
      </c>
      <c r="P15009" t="s">
        <v>16178</v>
      </c>
      <c r="Q15009">
        <v>7.0000000000000007E-2</v>
      </c>
      <c r="R15009" s="117" t="s">
        <v>14620</v>
      </c>
      <c r="S15009" s="117" t="s">
        <v>14621</v>
      </c>
      <c r="T15009" t="s">
        <v>17448</v>
      </c>
      <c r="U15009" t="s">
        <v>10773</v>
      </c>
    </row>
    <row r="15010" spans="1:21">
      <c r="A15010" s="117" t="s">
        <v>12260</v>
      </c>
      <c r="B15010" t="s">
        <v>14590</v>
      </c>
      <c r="C15010" t="s">
        <v>14590</v>
      </c>
      <c r="D15010">
        <v>26</v>
      </c>
      <c r="E15010">
        <v>20</v>
      </c>
      <c r="F15010">
        <v>26</v>
      </c>
      <c r="G15010">
        <v>20</v>
      </c>
      <c r="H15010">
        <v>1</v>
      </c>
      <c r="I15010">
        <v>1</v>
      </c>
      <c r="J15010">
        <v>6</v>
      </c>
      <c r="K15010" s="194">
        <v>6</v>
      </c>
      <c r="L15010" t="s">
        <v>1077</v>
      </c>
      <c r="M15010" t="s">
        <v>1077</v>
      </c>
      <c r="N15010">
        <v>288</v>
      </c>
      <c r="O15010" t="s">
        <v>7876</v>
      </c>
      <c r="P15010" t="s">
        <v>12322</v>
      </c>
      <c r="Q15010">
        <v>0.28799999999999998</v>
      </c>
      <c r="R15010" s="117" t="s">
        <v>14620</v>
      </c>
      <c r="S15010" s="117" t="s">
        <v>14621</v>
      </c>
      <c r="T15010" t="s">
        <v>17448</v>
      </c>
      <c r="U15010" t="s">
        <v>10772</v>
      </c>
    </row>
    <row r="15011" spans="1:21">
      <c r="A15011" s="117" t="s">
        <v>12261</v>
      </c>
      <c r="B15011" t="s">
        <v>14590</v>
      </c>
      <c r="C15011" t="s">
        <v>14590</v>
      </c>
      <c r="D15011">
        <v>26</v>
      </c>
      <c r="E15011">
        <v>20</v>
      </c>
      <c r="F15011">
        <v>26</v>
      </c>
      <c r="G15011">
        <v>20</v>
      </c>
      <c r="H15011">
        <v>1</v>
      </c>
      <c r="I15011">
        <v>1</v>
      </c>
      <c r="J15011">
        <v>2</v>
      </c>
      <c r="K15011" s="194">
        <v>2</v>
      </c>
      <c r="L15011" t="s">
        <v>1077</v>
      </c>
      <c r="M15011" t="s">
        <v>1077</v>
      </c>
      <c r="N15011">
        <v>277</v>
      </c>
      <c r="O15011" t="s">
        <v>7876</v>
      </c>
      <c r="P15011" t="s">
        <v>12322</v>
      </c>
      <c r="Q15011">
        <v>0.27700000000000002</v>
      </c>
      <c r="R15011" s="117" t="s">
        <v>14620</v>
      </c>
      <c r="S15011" s="117" t="s">
        <v>14621</v>
      </c>
      <c r="T15011" t="s">
        <v>17448</v>
      </c>
      <c r="U15011" t="s">
        <v>10772</v>
      </c>
    </row>
    <row r="15012" spans="1:21">
      <c r="A15012" s="117" t="s">
        <v>11976</v>
      </c>
      <c r="B15012" t="s">
        <v>14590</v>
      </c>
      <c r="C15012" t="s">
        <v>14593</v>
      </c>
      <c r="D15012">
        <v>26</v>
      </c>
      <c r="E15012">
        <v>20</v>
      </c>
      <c r="F15012" t="e">
        <v>#N/A</v>
      </c>
      <c r="G15012" t="e">
        <v>#N/A</v>
      </c>
      <c r="H15012">
        <v>1</v>
      </c>
      <c r="I15012">
        <v>1</v>
      </c>
      <c r="J15012">
        <v>30</v>
      </c>
      <c r="K15012" s="194" t="e">
        <v>#N/A</v>
      </c>
      <c r="L15012" t="s">
        <v>1105</v>
      </c>
      <c r="M15012" t="s">
        <v>1105</v>
      </c>
      <c r="N15012">
        <v>225</v>
      </c>
      <c r="O15012" t="s">
        <v>7876</v>
      </c>
      <c r="P15012" t="s">
        <v>12123</v>
      </c>
      <c r="Q15012">
        <v>0.22500000000000001</v>
      </c>
      <c r="R15012" s="117" t="s">
        <v>14620</v>
      </c>
      <c r="S15012" s="117" t="s">
        <v>14621</v>
      </c>
      <c r="T15012" t="s">
        <v>17448</v>
      </c>
      <c r="U15012" t="s">
        <v>10772</v>
      </c>
    </row>
    <row r="15013" spans="1:21">
      <c r="A15013" s="117" t="s">
        <v>11977</v>
      </c>
      <c r="B15013" t="s">
        <v>14590</v>
      </c>
      <c r="C15013" t="s">
        <v>14593</v>
      </c>
      <c r="D15013">
        <v>26</v>
      </c>
      <c r="E15013">
        <v>20</v>
      </c>
      <c r="F15013" t="e">
        <v>#N/A</v>
      </c>
      <c r="G15013" t="e">
        <v>#N/A</v>
      </c>
      <c r="H15013">
        <v>1</v>
      </c>
      <c r="I15013">
        <v>1</v>
      </c>
      <c r="J15013">
        <v>10</v>
      </c>
      <c r="K15013" s="194" t="e">
        <v>#N/A</v>
      </c>
      <c r="L15013" t="s">
        <v>1105</v>
      </c>
      <c r="M15013" t="s">
        <v>1105</v>
      </c>
      <c r="N15013">
        <v>226</v>
      </c>
      <c r="O15013" t="s">
        <v>7876</v>
      </c>
      <c r="P15013" t="s">
        <v>12123</v>
      </c>
      <c r="Q15013">
        <v>0.22600000000000001</v>
      </c>
      <c r="R15013" s="117" t="s">
        <v>14620</v>
      </c>
      <c r="S15013" s="117" t="s">
        <v>14621</v>
      </c>
      <c r="T15013" t="s">
        <v>17448</v>
      </c>
      <c r="U15013" t="s">
        <v>10772</v>
      </c>
    </row>
    <row r="15014" spans="1:21">
      <c r="A15014" s="117" t="s">
        <v>11978</v>
      </c>
      <c r="B15014" t="s">
        <v>14590</v>
      </c>
      <c r="C15014" t="s">
        <v>14593</v>
      </c>
      <c r="D15014">
        <v>26</v>
      </c>
      <c r="E15014">
        <v>20</v>
      </c>
      <c r="F15014" t="e">
        <v>#N/A</v>
      </c>
      <c r="G15014" t="e">
        <v>#N/A</v>
      </c>
      <c r="H15014">
        <v>1</v>
      </c>
      <c r="I15014">
        <v>1</v>
      </c>
      <c r="J15014">
        <v>6</v>
      </c>
      <c r="K15014" s="194" t="e">
        <v>#N/A</v>
      </c>
      <c r="L15014" t="s">
        <v>1105</v>
      </c>
      <c r="M15014" t="s">
        <v>1105</v>
      </c>
      <c r="N15014">
        <v>226</v>
      </c>
      <c r="O15014" t="s">
        <v>7876</v>
      </c>
      <c r="P15014" t="s">
        <v>12123</v>
      </c>
      <c r="Q15014">
        <v>0.22600000000000001</v>
      </c>
      <c r="R15014" s="117" t="s">
        <v>14620</v>
      </c>
      <c r="S15014" s="117" t="s">
        <v>14621</v>
      </c>
      <c r="T15014" t="s">
        <v>17448</v>
      </c>
      <c r="U15014" t="s">
        <v>10772</v>
      </c>
    </row>
    <row r="15015" spans="1:21">
      <c r="A15015" s="117" t="s">
        <v>11979</v>
      </c>
      <c r="B15015" t="s">
        <v>14590</v>
      </c>
      <c r="C15015" t="s">
        <v>14590</v>
      </c>
      <c r="D15015">
        <v>26</v>
      </c>
      <c r="E15015">
        <v>20</v>
      </c>
      <c r="F15015">
        <v>26</v>
      </c>
      <c r="G15015">
        <v>20</v>
      </c>
      <c r="H15015">
        <v>1</v>
      </c>
      <c r="I15015">
        <v>1</v>
      </c>
      <c r="J15015">
        <v>8</v>
      </c>
      <c r="K15015" s="194">
        <v>8</v>
      </c>
      <c r="L15015" t="s">
        <v>1077</v>
      </c>
      <c r="M15015" t="s">
        <v>1077</v>
      </c>
      <c r="N15015">
        <v>222</v>
      </c>
      <c r="O15015" t="s">
        <v>7876</v>
      </c>
      <c r="P15015" t="s">
        <v>16179</v>
      </c>
      <c r="Q15015">
        <v>0.222</v>
      </c>
      <c r="R15015" s="117" t="s">
        <v>14620</v>
      </c>
      <c r="S15015" s="117" t="s">
        <v>14621</v>
      </c>
      <c r="T15015" t="s">
        <v>17448</v>
      </c>
      <c r="U15015" t="s">
        <v>10772</v>
      </c>
    </row>
    <row r="15016" spans="1:21">
      <c r="A15016" s="117" t="s">
        <v>11980</v>
      </c>
      <c r="B15016" t="s">
        <v>14590</v>
      </c>
      <c r="C15016" t="s">
        <v>14590</v>
      </c>
      <c r="D15016">
        <v>26</v>
      </c>
      <c r="E15016">
        <v>20</v>
      </c>
      <c r="F15016">
        <v>26</v>
      </c>
      <c r="G15016">
        <v>20</v>
      </c>
      <c r="H15016">
        <v>1</v>
      </c>
      <c r="I15016">
        <v>1</v>
      </c>
      <c r="J15016">
        <v>16</v>
      </c>
      <c r="K15016" s="194">
        <v>16</v>
      </c>
      <c r="L15016" t="s">
        <v>1077</v>
      </c>
      <c r="M15016" t="s">
        <v>1077</v>
      </c>
      <c r="N15016">
        <v>270</v>
      </c>
      <c r="O15016" t="s">
        <v>7876</v>
      </c>
      <c r="P15016" t="s">
        <v>17044</v>
      </c>
      <c r="Q15016">
        <v>0.27</v>
      </c>
      <c r="R15016" s="117" t="s">
        <v>14620</v>
      </c>
      <c r="S15016" s="117" t="s">
        <v>14621</v>
      </c>
      <c r="T15016" t="s">
        <v>17448</v>
      </c>
      <c r="U15016" t="s">
        <v>10772</v>
      </c>
    </row>
    <row r="15017" spans="1:21">
      <c r="A15017" s="117" t="s">
        <v>12262</v>
      </c>
      <c r="B15017" t="s">
        <v>14590</v>
      </c>
      <c r="C15017" t="s">
        <v>14590</v>
      </c>
      <c r="D15017">
        <v>26</v>
      </c>
      <c r="E15017">
        <v>20</v>
      </c>
      <c r="F15017">
        <v>26</v>
      </c>
      <c r="G15017">
        <v>20</v>
      </c>
      <c r="H15017">
        <v>1</v>
      </c>
      <c r="I15017">
        <v>1</v>
      </c>
      <c r="J15017">
        <v>4</v>
      </c>
      <c r="K15017" s="194">
        <v>4</v>
      </c>
      <c r="L15017" t="s">
        <v>1077</v>
      </c>
      <c r="M15017" t="s">
        <v>1077</v>
      </c>
      <c r="N15017">
        <v>271</v>
      </c>
      <c r="O15017" t="s">
        <v>7876</v>
      </c>
      <c r="P15017" t="s">
        <v>12320</v>
      </c>
      <c r="Q15017">
        <v>0.27100000000000002</v>
      </c>
      <c r="R15017" s="117" t="s">
        <v>14620</v>
      </c>
      <c r="S15017" s="117" t="s">
        <v>14621</v>
      </c>
      <c r="T15017" t="s">
        <v>17448</v>
      </c>
      <c r="U15017" t="s">
        <v>10772</v>
      </c>
    </row>
    <row r="15018" spans="1:21">
      <c r="A15018" s="117" t="s">
        <v>17400</v>
      </c>
      <c r="B15018" t="s">
        <v>14590</v>
      </c>
      <c r="C15018" t="s">
        <v>14590</v>
      </c>
      <c r="D15018">
        <v>26</v>
      </c>
      <c r="E15018">
        <v>20</v>
      </c>
      <c r="F15018">
        <v>26</v>
      </c>
      <c r="G15018">
        <v>20</v>
      </c>
      <c r="H15018">
        <v>1</v>
      </c>
      <c r="I15018">
        <v>1</v>
      </c>
      <c r="J15018">
        <v>3</v>
      </c>
      <c r="K15018" s="194">
        <v>3</v>
      </c>
      <c r="L15018" t="s">
        <v>1077</v>
      </c>
      <c r="M15018" t="s">
        <v>1077</v>
      </c>
      <c r="N15018">
        <v>385</v>
      </c>
      <c r="O15018" t="s">
        <v>7876</v>
      </c>
      <c r="P15018" t="s">
        <v>17401</v>
      </c>
      <c r="Q15018">
        <v>0.38500000000000001</v>
      </c>
      <c r="R15018" s="117" t="s">
        <v>14620</v>
      </c>
      <c r="S15018" s="117" t="s">
        <v>14621</v>
      </c>
      <c r="T15018" t="s">
        <v>17448</v>
      </c>
      <c r="U15018" t="s">
        <v>10772</v>
      </c>
    </row>
    <row r="15019" spans="1:21">
      <c r="A15019" s="117" t="s">
        <v>17402</v>
      </c>
      <c r="B15019" t="s">
        <v>14590</v>
      </c>
      <c r="C15019" t="s">
        <v>14590</v>
      </c>
      <c r="D15019">
        <v>26</v>
      </c>
      <c r="E15019">
        <v>20</v>
      </c>
      <c r="F15019">
        <v>26</v>
      </c>
      <c r="G15019">
        <v>20</v>
      </c>
      <c r="H15019">
        <v>1</v>
      </c>
      <c r="I15019">
        <v>1</v>
      </c>
      <c r="J15019">
        <v>3</v>
      </c>
      <c r="K15019" s="194">
        <v>3</v>
      </c>
      <c r="L15019" t="s">
        <v>1077</v>
      </c>
      <c r="M15019" t="s">
        <v>1077</v>
      </c>
      <c r="N15019">
        <v>431</v>
      </c>
      <c r="O15019" t="s">
        <v>7876</v>
      </c>
      <c r="P15019" t="s">
        <v>17401</v>
      </c>
      <c r="Q15019">
        <v>0.43099999999999999</v>
      </c>
      <c r="R15019" s="117" t="s">
        <v>14620</v>
      </c>
      <c r="S15019" s="117" t="s">
        <v>14621</v>
      </c>
      <c r="T15019" t="s">
        <v>17448</v>
      </c>
      <c r="U15019" t="s">
        <v>10772</v>
      </c>
    </row>
    <row r="15020" spans="1:21">
      <c r="A15020" s="117" t="s">
        <v>12263</v>
      </c>
      <c r="B15020" t="s">
        <v>14590</v>
      </c>
      <c r="C15020" t="s">
        <v>14590</v>
      </c>
      <c r="D15020">
        <v>26</v>
      </c>
      <c r="E15020">
        <v>20</v>
      </c>
      <c r="F15020">
        <v>26</v>
      </c>
      <c r="G15020">
        <v>20</v>
      </c>
      <c r="H15020">
        <v>1</v>
      </c>
      <c r="I15020">
        <v>1</v>
      </c>
      <c r="J15020">
        <v>8</v>
      </c>
      <c r="K15020" s="194">
        <v>8</v>
      </c>
      <c r="L15020" t="s">
        <v>1077</v>
      </c>
      <c r="M15020" t="s">
        <v>1077</v>
      </c>
      <c r="N15020">
        <v>298</v>
      </c>
      <c r="O15020" t="s">
        <v>7876</v>
      </c>
      <c r="P15020" t="s">
        <v>12320</v>
      </c>
      <c r="Q15020">
        <v>0.29799999999999999</v>
      </c>
      <c r="R15020" s="117" t="s">
        <v>14620</v>
      </c>
      <c r="S15020" s="117" t="s">
        <v>14621</v>
      </c>
      <c r="T15020" t="s">
        <v>17448</v>
      </c>
      <c r="U15020" t="s">
        <v>10772</v>
      </c>
    </row>
    <row r="15021" spans="1:21">
      <c r="A15021" s="117" t="s">
        <v>17403</v>
      </c>
      <c r="B15021" t="s">
        <v>14590</v>
      </c>
      <c r="C15021" t="s">
        <v>14590</v>
      </c>
      <c r="D15021">
        <v>26</v>
      </c>
      <c r="E15021">
        <v>20</v>
      </c>
      <c r="F15021">
        <v>26</v>
      </c>
      <c r="G15021">
        <v>20</v>
      </c>
      <c r="H15021">
        <v>1</v>
      </c>
      <c r="I15021">
        <v>1</v>
      </c>
      <c r="J15021">
        <v>6</v>
      </c>
      <c r="K15021" s="194">
        <v>6</v>
      </c>
      <c r="L15021" t="s">
        <v>1077</v>
      </c>
      <c r="M15021" t="s">
        <v>1077</v>
      </c>
      <c r="N15021">
        <v>408</v>
      </c>
      <c r="O15021" t="s">
        <v>7876</v>
      </c>
      <c r="P15021" t="s">
        <v>17401</v>
      </c>
      <c r="Q15021">
        <v>0.40799999999999997</v>
      </c>
      <c r="R15021" s="117" t="s">
        <v>14620</v>
      </c>
      <c r="S15021" s="117" t="s">
        <v>14621</v>
      </c>
      <c r="T15021" t="s">
        <v>17448</v>
      </c>
      <c r="U15021" t="s">
        <v>10772</v>
      </c>
    </row>
    <row r="15022" spans="1:21">
      <c r="A15022" s="117" t="s">
        <v>17404</v>
      </c>
      <c r="B15022" t="s">
        <v>14590</v>
      </c>
      <c r="C15022" t="s">
        <v>14590</v>
      </c>
      <c r="D15022">
        <v>26</v>
      </c>
      <c r="E15022">
        <v>20</v>
      </c>
      <c r="F15022">
        <v>26</v>
      </c>
      <c r="G15022">
        <v>20</v>
      </c>
      <c r="H15022">
        <v>1</v>
      </c>
      <c r="I15022">
        <v>1</v>
      </c>
      <c r="J15022">
        <v>6</v>
      </c>
      <c r="K15022" s="194">
        <v>6</v>
      </c>
      <c r="L15022" t="s">
        <v>1077</v>
      </c>
      <c r="M15022" t="s">
        <v>1077</v>
      </c>
      <c r="N15022">
        <v>458</v>
      </c>
      <c r="O15022" t="s">
        <v>7876</v>
      </c>
      <c r="P15022" t="s">
        <v>17401</v>
      </c>
      <c r="Q15022">
        <v>0.45800000000000002</v>
      </c>
      <c r="R15022" s="117" t="s">
        <v>14620</v>
      </c>
      <c r="S15022" s="117" t="s">
        <v>14621</v>
      </c>
      <c r="T15022" t="s">
        <v>17448</v>
      </c>
      <c r="U15022" t="s">
        <v>10772</v>
      </c>
    </row>
    <row r="15023" spans="1:21">
      <c r="A15023" s="117" t="s">
        <v>12264</v>
      </c>
      <c r="B15023" t="s">
        <v>14590</v>
      </c>
      <c r="C15023" t="s">
        <v>14590</v>
      </c>
      <c r="D15023">
        <v>26</v>
      </c>
      <c r="E15023">
        <v>20</v>
      </c>
      <c r="F15023">
        <v>26</v>
      </c>
      <c r="G15023">
        <v>20</v>
      </c>
      <c r="H15023">
        <v>1</v>
      </c>
      <c r="I15023">
        <v>1</v>
      </c>
      <c r="J15023">
        <v>4</v>
      </c>
      <c r="K15023" s="194">
        <v>4</v>
      </c>
      <c r="L15023" t="s">
        <v>1077</v>
      </c>
      <c r="M15023" t="s">
        <v>1077</v>
      </c>
      <c r="N15023">
        <v>275</v>
      </c>
      <c r="O15023" t="s">
        <v>7876</v>
      </c>
      <c r="P15023" t="s">
        <v>12320</v>
      </c>
      <c r="Q15023">
        <v>0.27500000000000002</v>
      </c>
      <c r="R15023" s="117" t="s">
        <v>14620</v>
      </c>
      <c r="S15023" s="117" t="s">
        <v>14621</v>
      </c>
      <c r="T15023" t="s">
        <v>17448</v>
      </c>
      <c r="U15023" t="s">
        <v>10772</v>
      </c>
    </row>
    <row r="15024" spans="1:21">
      <c r="A15024" s="117" t="s">
        <v>12265</v>
      </c>
      <c r="B15024" t="s">
        <v>14590</v>
      </c>
      <c r="C15024" t="s">
        <v>14590</v>
      </c>
      <c r="D15024">
        <v>26</v>
      </c>
      <c r="E15024">
        <v>20</v>
      </c>
      <c r="F15024">
        <v>26</v>
      </c>
      <c r="G15024">
        <v>20</v>
      </c>
      <c r="H15024">
        <v>1</v>
      </c>
      <c r="I15024">
        <v>1</v>
      </c>
      <c r="J15024">
        <v>8</v>
      </c>
      <c r="K15024" s="194">
        <v>8</v>
      </c>
      <c r="L15024" t="s">
        <v>1077</v>
      </c>
      <c r="M15024" t="s">
        <v>1077</v>
      </c>
      <c r="N15024">
        <v>278</v>
      </c>
      <c r="O15024" t="s">
        <v>7876</v>
      </c>
      <c r="P15024" t="s">
        <v>12320</v>
      </c>
      <c r="Q15024">
        <v>0.27800000000000002</v>
      </c>
      <c r="R15024" s="117" t="s">
        <v>14620</v>
      </c>
      <c r="S15024" s="117" t="s">
        <v>14621</v>
      </c>
      <c r="T15024" t="s">
        <v>17448</v>
      </c>
      <c r="U15024" t="s">
        <v>10772</v>
      </c>
    </row>
    <row r="15025" spans="1:21">
      <c r="A15025" s="117" t="s">
        <v>11981</v>
      </c>
      <c r="B15025" t="s">
        <v>14590</v>
      </c>
      <c r="C15025" t="s">
        <v>14590</v>
      </c>
      <c r="D15025">
        <v>26</v>
      </c>
      <c r="E15025">
        <v>20</v>
      </c>
      <c r="F15025">
        <v>26</v>
      </c>
      <c r="G15025">
        <v>20</v>
      </c>
      <c r="H15025">
        <v>1</v>
      </c>
      <c r="I15025">
        <v>1</v>
      </c>
      <c r="J15025">
        <v>30</v>
      </c>
      <c r="K15025" s="194">
        <v>30</v>
      </c>
      <c r="L15025" t="s">
        <v>1077</v>
      </c>
      <c r="M15025" t="s">
        <v>1077</v>
      </c>
      <c r="N15025">
        <v>367</v>
      </c>
      <c r="O15025" t="s">
        <v>7876</v>
      </c>
      <c r="P15025" t="s">
        <v>16180</v>
      </c>
      <c r="Q15025">
        <v>0.36699999999999999</v>
      </c>
      <c r="R15025" s="117" t="s">
        <v>14620</v>
      </c>
      <c r="S15025" s="117" t="s">
        <v>14621</v>
      </c>
      <c r="T15025" t="s">
        <v>17448</v>
      </c>
      <c r="U15025" t="s">
        <v>10772</v>
      </c>
    </row>
    <row r="15026" spans="1:21">
      <c r="A15026" s="117" t="s">
        <v>17405</v>
      </c>
      <c r="B15026" t="s">
        <v>14590</v>
      </c>
      <c r="C15026" t="s">
        <v>14590</v>
      </c>
      <c r="D15026">
        <v>26</v>
      </c>
      <c r="E15026">
        <v>20</v>
      </c>
      <c r="F15026">
        <v>26</v>
      </c>
      <c r="G15026">
        <v>20</v>
      </c>
      <c r="H15026">
        <v>1</v>
      </c>
      <c r="I15026">
        <v>1</v>
      </c>
      <c r="J15026">
        <v>6</v>
      </c>
      <c r="K15026" s="194">
        <v>6</v>
      </c>
      <c r="L15026" t="s">
        <v>1077</v>
      </c>
      <c r="M15026" t="s">
        <v>1077</v>
      </c>
      <c r="N15026">
        <v>400</v>
      </c>
      <c r="O15026" t="s">
        <v>7876</v>
      </c>
      <c r="P15026" t="s">
        <v>17401</v>
      </c>
      <c r="Q15026">
        <v>0.4</v>
      </c>
      <c r="R15026" s="117" t="s">
        <v>14620</v>
      </c>
      <c r="S15026" s="117" t="s">
        <v>14621</v>
      </c>
      <c r="T15026" t="s">
        <v>17448</v>
      </c>
      <c r="U15026" t="s">
        <v>10772</v>
      </c>
    </row>
    <row r="15027" spans="1:21">
      <c r="A15027" s="117" t="s">
        <v>11982</v>
      </c>
      <c r="B15027" t="s">
        <v>14590</v>
      </c>
      <c r="C15027" t="s">
        <v>14590</v>
      </c>
      <c r="D15027">
        <v>26</v>
      </c>
      <c r="E15027">
        <v>20</v>
      </c>
      <c r="F15027">
        <v>26</v>
      </c>
      <c r="G15027">
        <v>20</v>
      </c>
      <c r="H15027">
        <v>1</v>
      </c>
      <c r="I15027">
        <v>1</v>
      </c>
      <c r="J15027">
        <v>48</v>
      </c>
      <c r="K15027" s="194">
        <v>48</v>
      </c>
      <c r="L15027" t="s">
        <v>1077</v>
      </c>
      <c r="M15027" t="s">
        <v>1077</v>
      </c>
      <c r="N15027">
        <v>412</v>
      </c>
      <c r="O15027" t="s">
        <v>7876</v>
      </c>
      <c r="P15027" t="s">
        <v>16181</v>
      </c>
      <c r="Q15027">
        <v>0.41199999999999998</v>
      </c>
      <c r="R15027" s="117" t="s">
        <v>14620</v>
      </c>
      <c r="S15027" s="117" t="s">
        <v>14621</v>
      </c>
      <c r="T15027" t="s">
        <v>17448</v>
      </c>
      <c r="U15027" t="s">
        <v>10772</v>
      </c>
    </row>
    <row r="15028" spans="1:21">
      <c r="A15028" s="117" t="s">
        <v>17406</v>
      </c>
      <c r="B15028" t="s">
        <v>14590</v>
      </c>
      <c r="C15028" t="s">
        <v>14590</v>
      </c>
      <c r="D15028">
        <v>26</v>
      </c>
      <c r="E15028">
        <v>20</v>
      </c>
      <c r="F15028">
        <v>26</v>
      </c>
      <c r="G15028">
        <v>20</v>
      </c>
      <c r="H15028">
        <v>1</v>
      </c>
      <c r="I15028">
        <v>1</v>
      </c>
      <c r="J15028">
        <v>4</v>
      </c>
      <c r="K15028" s="194">
        <v>4</v>
      </c>
      <c r="L15028" t="s">
        <v>1077</v>
      </c>
      <c r="M15028" t="s">
        <v>1077</v>
      </c>
      <c r="N15028">
        <v>420</v>
      </c>
      <c r="O15028" t="s">
        <v>7876</v>
      </c>
      <c r="P15028" t="s">
        <v>17401</v>
      </c>
      <c r="Q15028">
        <v>0.42</v>
      </c>
      <c r="R15028" s="117" t="s">
        <v>14620</v>
      </c>
      <c r="S15028" s="117" t="s">
        <v>14621</v>
      </c>
      <c r="T15028" t="s">
        <v>17448</v>
      </c>
      <c r="U15028" t="s">
        <v>10772</v>
      </c>
    </row>
    <row r="15029" spans="1:21">
      <c r="A15029" s="117" t="s">
        <v>12266</v>
      </c>
      <c r="B15029" t="s">
        <v>14590</v>
      </c>
      <c r="C15029" t="s">
        <v>14590</v>
      </c>
      <c r="D15029">
        <v>26</v>
      </c>
      <c r="E15029">
        <v>20</v>
      </c>
      <c r="F15029">
        <v>26</v>
      </c>
      <c r="G15029">
        <v>20</v>
      </c>
      <c r="H15029">
        <v>1</v>
      </c>
      <c r="I15029">
        <v>1</v>
      </c>
      <c r="J15029">
        <v>8</v>
      </c>
      <c r="K15029" s="194">
        <v>8</v>
      </c>
      <c r="L15029" t="s">
        <v>1077</v>
      </c>
      <c r="M15029" t="s">
        <v>1077</v>
      </c>
      <c r="N15029">
        <v>300</v>
      </c>
      <c r="O15029" t="s">
        <v>7876</v>
      </c>
      <c r="P15029" t="s">
        <v>12320</v>
      </c>
      <c r="Q15029">
        <v>0.3</v>
      </c>
      <c r="R15029" s="117" t="s">
        <v>14620</v>
      </c>
      <c r="S15029" s="117" t="s">
        <v>14621</v>
      </c>
      <c r="T15029" t="s">
        <v>17448</v>
      </c>
      <c r="U15029" t="s">
        <v>10772</v>
      </c>
    </row>
    <row r="15030" spans="1:21">
      <c r="A15030" s="117" t="s">
        <v>12267</v>
      </c>
      <c r="B15030" t="s">
        <v>14590</v>
      </c>
      <c r="C15030" t="s">
        <v>14590</v>
      </c>
      <c r="D15030">
        <v>26</v>
      </c>
      <c r="E15030">
        <v>20</v>
      </c>
      <c r="F15030">
        <v>26</v>
      </c>
      <c r="G15030">
        <v>20</v>
      </c>
      <c r="H15030">
        <v>1</v>
      </c>
      <c r="I15030">
        <v>1</v>
      </c>
      <c r="J15030">
        <v>8</v>
      </c>
      <c r="K15030" s="194">
        <v>8</v>
      </c>
      <c r="L15030" t="s">
        <v>1077</v>
      </c>
      <c r="M15030" t="s">
        <v>1077</v>
      </c>
      <c r="N15030">
        <v>306</v>
      </c>
      <c r="O15030" t="s">
        <v>7876</v>
      </c>
      <c r="P15030" t="s">
        <v>12320</v>
      </c>
      <c r="Q15030">
        <v>0.30599999999999999</v>
      </c>
      <c r="R15030" s="117" t="s">
        <v>14620</v>
      </c>
      <c r="S15030" s="117" t="s">
        <v>14621</v>
      </c>
      <c r="T15030" t="s">
        <v>17448</v>
      </c>
      <c r="U15030" t="s">
        <v>10772</v>
      </c>
    </row>
    <row r="15031" spans="1:21">
      <c r="A15031" s="117" t="s">
        <v>12268</v>
      </c>
      <c r="B15031" t="s">
        <v>14590</v>
      </c>
      <c r="C15031" t="s">
        <v>14590</v>
      </c>
      <c r="D15031">
        <v>26</v>
      </c>
      <c r="E15031">
        <v>20</v>
      </c>
      <c r="F15031">
        <v>26</v>
      </c>
      <c r="G15031">
        <v>20</v>
      </c>
      <c r="H15031">
        <v>1</v>
      </c>
      <c r="I15031">
        <v>1</v>
      </c>
      <c r="J15031">
        <v>8</v>
      </c>
      <c r="K15031" s="194">
        <v>8</v>
      </c>
      <c r="L15031" t="s">
        <v>1077</v>
      </c>
      <c r="M15031" t="s">
        <v>1077</v>
      </c>
      <c r="N15031">
        <v>328</v>
      </c>
      <c r="O15031" t="s">
        <v>7876</v>
      </c>
      <c r="P15031" t="s">
        <v>12320</v>
      </c>
      <c r="Q15031">
        <v>0.32800000000000001</v>
      </c>
      <c r="R15031" s="117" t="s">
        <v>14620</v>
      </c>
      <c r="S15031" s="117" t="s">
        <v>14621</v>
      </c>
      <c r="T15031" t="s">
        <v>17448</v>
      </c>
      <c r="U15031" t="s">
        <v>10772</v>
      </c>
    </row>
    <row r="15032" spans="1:21">
      <c r="A15032" s="117" t="s">
        <v>6621</v>
      </c>
      <c r="B15032" t="s">
        <v>14590</v>
      </c>
      <c r="C15032" t="s">
        <v>14590</v>
      </c>
      <c r="D15032">
        <v>26</v>
      </c>
      <c r="E15032">
        <v>20</v>
      </c>
      <c r="F15032">
        <v>26</v>
      </c>
      <c r="G15032">
        <v>20</v>
      </c>
      <c r="H15032">
        <v>1</v>
      </c>
      <c r="I15032">
        <v>1</v>
      </c>
      <c r="J15032">
        <v>50</v>
      </c>
      <c r="K15032" s="194">
        <v>50</v>
      </c>
      <c r="L15032" t="s">
        <v>1077</v>
      </c>
      <c r="M15032" t="s">
        <v>1077</v>
      </c>
      <c r="N15032">
        <v>408.9</v>
      </c>
      <c r="O15032" t="s">
        <v>7876</v>
      </c>
      <c r="P15032" t="s">
        <v>10139</v>
      </c>
      <c r="Q15032">
        <v>0.40889999999999999</v>
      </c>
      <c r="R15032" s="117" t="s">
        <v>14620</v>
      </c>
      <c r="S15032" s="117" t="s">
        <v>14621</v>
      </c>
      <c r="T15032" t="s">
        <v>17448</v>
      </c>
      <c r="U15032" t="s">
        <v>10772</v>
      </c>
    </row>
    <row r="15033" spans="1:21">
      <c r="A15033" s="117" t="s">
        <v>17407</v>
      </c>
      <c r="B15033" t="s">
        <v>14590</v>
      </c>
      <c r="C15033" t="s">
        <v>14590</v>
      </c>
      <c r="D15033">
        <v>26</v>
      </c>
      <c r="E15033">
        <v>20</v>
      </c>
      <c r="F15033">
        <v>26</v>
      </c>
      <c r="G15033">
        <v>20</v>
      </c>
      <c r="H15033">
        <v>1</v>
      </c>
      <c r="I15033">
        <v>1</v>
      </c>
      <c r="J15033">
        <v>12</v>
      </c>
      <c r="K15033" s="194">
        <v>12</v>
      </c>
      <c r="L15033" t="s">
        <v>1077</v>
      </c>
      <c r="M15033" t="s">
        <v>1077</v>
      </c>
      <c r="N15033">
        <v>417</v>
      </c>
      <c r="O15033" t="s">
        <v>7876</v>
      </c>
      <c r="P15033" t="s">
        <v>17401</v>
      </c>
      <c r="Q15033">
        <v>0.41699999999999998</v>
      </c>
      <c r="R15033" s="117" t="s">
        <v>14620</v>
      </c>
      <c r="S15033" s="117" t="s">
        <v>14621</v>
      </c>
      <c r="T15033" t="s">
        <v>17448</v>
      </c>
      <c r="U15033" t="s">
        <v>10772</v>
      </c>
    </row>
    <row r="15034" spans="1:21">
      <c r="A15034" s="117" t="s">
        <v>11983</v>
      </c>
      <c r="B15034" t="s">
        <v>14590</v>
      </c>
      <c r="C15034" t="s">
        <v>14593</v>
      </c>
      <c r="D15034">
        <v>26</v>
      </c>
      <c r="E15034">
        <v>20</v>
      </c>
      <c r="F15034" t="e">
        <v>#N/A</v>
      </c>
      <c r="G15034" t="e">
        <v>#N/A</v>
      </c>
      <c r="H15034">
        <v>1</v>
      </c>
      <c r="I15034">
        <v>1</v>
      </c>
      <c r="J15034">
        <v>3</v>
      </c>
      <c r="K15034" s="194" t="e">
        <v>#N/A</v>
      </c>
      <c r="L15034" t="s">
        <v>1077</v>
      </c>
      <c r="M15034" t="s">
        <v>1077</v>
      </c>
      <c r="N15034">
        <v>392</v>
      </c>
      <c r="O15034" t="s">
        <v>7876</v>
      </c>
      <c r="P15034" t="s">
        <v>12124</v>
      </c>
      <c r="Q15034">
        <v>0.39200000000000002</v>
      </c>
      <c r="R15034" s="117" t="s">
        <v>14620</v>
      </c>
      <c r="S15034" s="117" t="s">
        <v>14621</v>
      </c>
      <c r="T15034" t="s">
        <v>17448</v>
      </c>
      <c r="U15034" t="s">
        <v>10772</v>
      </c>
    </row>
    <row r="15035" spans="1:21">
      <c r="A15035" s="117" t="s">
        <v>17408</v>
      </c>
      <c r="B15035" t="s">
        <v>14590</v>
      </c>
      <c r="C15035" t="s">
        <v>14590</v>
      </c>
      <c r="D15035">
        <v>26</v>
      </c>
      <c r="E15035">
        <v>20</v>
      </c>
      <c r="F15035">
        <v>26</v>
      </c>
      <c r="G15035">
        <v>20</v>
      </c>
      <c r="H15035">
        <v>1</v>
      </c>
      <c r="I15035">
        <v>1</v>
      </c>
      <c r="J15035">
        <v>2</v>
      </c>
      <c r="K15035" s="194">
        <v>2</v>
      </c>
      <c r="L15035" t="s">
        <v>1077</v>
      </c>
      <c r="M15035" t="s">
        <v>1077</v>
      </c>
      <c r="N15035">
        <v>422</v>
      </c>
      <c r="O15035" t="s">
        <v>7876</v>
      </c>
      <c r="P15035" t="s">
        <v>17401</v>
      </c>
      <c r="Q15035">
        <v>0.42199999999999999</v>
      </c>
      <c r="R15035" s="117" t="s">
        <v>14620</v>
      </c>
      <c r="S15035" s="117" t="s">
        <v>14621</v>
      </c>
      <c r="T15035" t="s">
        <v>17448</v>
      </c>
      <c r="U15035" t="s">
        <v>10772</v>
      </c>
    </row>
    <row r="15036" spans="1:21">
      <c r="A15036" s="117" t="s">
        <v>11016</v>
      </c>
      <c r="B15036" t="s">
        <v>14590</v>
      </c>
      <c r="C15036" t="s">
        <v>14590</v>
      </c>
      <c r="D15036">
        <v>26</v>
      </c>
      <c r="E15036">
        <v>20</v>
      </c>
      <c r="F15036">
        <v>26</v>
      </c>
      <c r="G15036">
        <v>20</v>
      </c>
      <c r="H15036">
        <v>1</v>
      </c>
      <c r="I15036">
        <v>1</v>
      </c>
      <c r="J15036">
        <v>60</v>
      </c>
      <c r="K15036" s="194">
        <v>60</v>
      </c>
      <c r="L15036" t="s">
        <v>1077</v>
      </c>
      <c r="M15036" t="s">
        <v>1077</v>
      </c>
      <c r="N15036">
        <v>436</v>
      </c>
      <c r="O15036" t="s">
        <v>7876</v>
      </c>
      <c r="P15036" t="s">
        <v>11033</v>
      </c>
      <c r="Q15036">
        <v>0.436</v>
      </c>
      <c r="R15036" s="117" t="s">
        <v>14620</v>
      </c>
      <c r="S15036" s="117" t="s">
        <v>14621</v>
      </c>
      <c r="T15036" t="s">
        <v>17448</v>
      </c>
      <c r="U15036" t="s">
        <v>10772</v>
      </c>
    </row>
    <row r="15037" spans="1:21">
      <c r="A15037" s="117" t="s">
        <v>17409</v>
      </c>
      <c r="B15037" t="s">
        <v>14590</v>
      </c>
      <c r="C15037" t="s">
        <v>14590</v>
      </c>
      <c r="D15037">
        <v>26</v>
      </c>
      <c r="E15037">
        <v>20</v>
      </c>
      <c r="F15037">
        <v>26</v>
      </c>
      <c r="G15037">
        <v>20</v>
      </c>
      <c r="H15037">
        <v>1</v>
      </c>
      <c r="I15037">
        <v>1</v>
      </c>
      <c r="J15037">
        <v>6</v>
      </c>
      <c r="K15037" s="194">
        <v>6</v>
      </c>
      <c r="L15037" t="s">
        <v>1077</v>
      </c>
      <c r="M15037" t="s">
        <v>1077</v>
      </c>
      <c r="N15037">
        <v>470</v>
      </c>
      <c r="O15037" t="s">
        <v>7876</v>
      </c>
      <c r="P15037" t="s">
        <v>17401</v>
      </c>
      <c r="Q15037">
        <v>0.47</v>
      </c>
      <c r="R15037" s="117" t="s">
        <v>14620</v>
      </c>
      <c r="S15037" s="117" t="s">
        <v>14621</v>
      </c>
      <c r="T15037" t="s">
        <v>17448</v>
      </c>
      <c r="U15037" t="s">
        <v>10772</v>
      </c>
    </row>
    <row r="15038" spans="1:21">
      <c r="A15038" s="117" t="s">
        <v>11984</v>
      </c>
      <c r="B15038" t="s">
        <v>14590</v>
      </c>
      <c r="C15038" t="s">
        <v>14590</v>
      </c>
      <c r="D15038">
        <v>26</v>
      </c>
      <c r="E15038">
        <v>20</v>
      </c>
      <c r="F15038">
        <v>26</v>
      </c>
      <c r="G15038">
        <v>20</v>
      </c>
      <c r="H15038">
        <v>1</v>
      </c>
      <c r="I15038">
        <v>1</v>
      </c>
      <c r="J15038">
        <v>5</v>
      </c>
      <c r="K15038" s="194">
        <v>0</v>
      </c>
      <c r="L15038" t="s">
        <v>1077</v>
      </c>
      <c r="M15038" t="s">
        <v>1077</v>
      </c>
      <c r="N15038">
        <v>439</v>
      </c>
      <c r="O15038" t="s">
        <v>7876</v>
      </c>
      <c r="P15038" t="s">
        <v>12125</v>
      </c>
      <c r="Q15038">
        <v>0.439</v>
      </c>
      <c r="R15038" s="117" t="s">
        <v>14620</v>
      </c>
      <c r="S15038" s="117" t="s">
        <v>14621</v>
      </c>
      <c r="T15038" t="s">
        <v>17448</v>
      </c>
      <c r="U15038" t="s">
        <v>10772</v>
      </c>
    </row>
    <row r="15039" spans="1:21">
      <c r="A15039" s="117" t="s">
        <v>17410</v>
      </c>
      <c r="B15039" t="s">
        <v>14590</v>
      </c>
      <c r="C15039" t="s">
        <v>14590</v>
      </c>
      <c r="D15039">
        <v>26</v>
      </c>
      <c r="E15039">
        <v>20</v>
      </c>
      <c r="F15039">
        <v>26</v>
      </c>
      <c r="G15039">
        <v>20</v>
      </c>
      <c r="H15039">
        <v>1</v>
      </c>
      <c r="I15039">
        <v>1</v>
      </c>
      <c r="J15039">
        <v>2</v>
      </c>
      <c r="K15039" s="194">
        <v>2</v>
      </c>
      <c r="L15039" t="s">
        <v>1077</v>
      </c>
      <c r="M15039" t="s">
        <v>1077</v>
      </c>
      <c r="N15039">
        <v>480</v>
      </c>
      <c r="O15039" t="s">
        <v>7876</v>
      </c>
      <c r="P15039" t="s">
        <v>17401</v>
      </c>
      <c r="Q15039">
        <v>0.48</v>
      </c>
      <c r="R15039" s="117" t="s">
        <v>14620</v>
      </c>
      <c r="S15039" s="117" t="s">
        <v>14621</v>
      </c>
      <c r="T15039" t="s">
        <v>17448</v>
      </c>
      <c r="U15039" t="s">
        <v>10772</v>
      </c>
    </row>
    <row r="15040" spans="1:21">
      <c r="A15040" s="117" t="s">
        <v>11412</v>
      </c>
      <c r="B15040" t="s">
        <v>14590</v>
      </c>
      <c r="C15040" t="s">
        <v>14590</v>
      </c>
      <c r="D15040">
        <v>82</v>
      </c>
      <c r="E15040">
        <v>76</v>
      </c>
      <c r="F15040">
        <v>82</v>
      </c>
      <c r="G15040">
        <v>76</v>
      </c>
      <c r="H15040">
        <v>1</v>
      </c>
      <c r="I15040">
        <v>1</v>
      </c>
      <c r="J15040">
        <v>12</v>
      </c>
      <c r="K15040" s="194">
        <v>12</v>
      </c>
      <c r="L15040" t="s">
        <v>1097</v>
      </c>
      <c r="M15040" t="s">
        <v>1097</v>
      </c>
      <c r="N15040">
        <v>142</v>
      </c>
      <c r="O15040" t="s">
        <v>7876</v>
      </c>
      <c r="P15040" t="s">
        <v>10982</v>
      </c>
      <c r="Q15040">
        <v>0.14199999999999999</v>
      </c>
      <c r="R15040" s="117" t="s">
        <v>14620</v>
      </c>
      <c r="S15040" s="117" t="s">
        <v>14621</v>
      </c>
      <c r="T15040" t="s">
        <v>17448</v>
      </c>
      <c r="U15040" t="s">
        <v>10772</v>
      </c>
    </row>
    <row r="15041" spans="1:21">
      <c r="A15041" s="117" t="s">
        <v>10959</v>
      </c>
      <c r="B15041" t="s">
        <v>14590</v>
      </c>
      <c r="C15041" t="s">
        <v>14590</v>
      </c>
      <c r="D15041">
        <v>82</v>
      </c>
      <c r="E15041">
        <v>76</v>
      </c>
      <c r="F15041">
        <v>82</v>
      </c>
      <c r="G15041">
        <v>76</v>
      </c>
      <c r="H15041">
        <v>1</v>
      </c>
      <c r="I15041">
        <v>1</v>
      </c>
      <c r="J15041">
        <v>2</v>
      </c>
      <c r="K15041" s="194">
        <v>2</v>
      </c>
      <c r="L15041" t="s">
        <v>1097</v>
      </c>
      <c r="M15041" t="s">
        <v>1097</v>
      </c>
      <c r="N15041">
        <v>167</v>
      </c>
      <c r="O15041" t="s">
        <v>7876</v>
      </c>
      <c r="P15041" t="s">
        <v>10982</v>
      </c>
      <c r="Q15041">
        <v>0.16700000000000001</v>
      </c>
      <c r="R15041" s="117" t="s">
        <v>14620</v>
      </c>
      <c r="S15041" s="117" t="s">
        <v>14621</v>
      </c>
      <c r="T15041" t="s">
        <v>17448</v>
      </c>
      <c r="U15041" t="s">
        <v>10772</v>
      </c>
    </row>
    <row r="15042" spans="1:21">
      <c r="A15042" s="117" t="s">
        <v>10960</v>
      </c>
      <c r="B15042" t="s">
        <v>14590</v>
      </c>
      <c r="C15042" t="s">
        <v>14590</v>
      </c>
      <c r="D15042">
        <v>82</v>
      </c>
      <c r="E15042">
        <v>76</v>
      </c>
      <c r="F15042">
        <v>82</v>
      </c>
      <c r="G15042">
        <v>76</v>
      </c>
      <c r="H15042">
        <v>1</v>
      </c>
      <c r="I15042">
        <v>1</v>
      </c>
      <c r="J15042">
        <v>2</v>
      </c>
      <c r="K15042" s="194">
        <v>2</v>
      </c>
      <c r="L15042" t="s">
        <v>1097</v>
      </c>
      <c r="M15042" t="s">
        <v>1097</v>
      </c>
      <c r="N15042">
        <v>176</v>
      </c>
      <c r="O15042" t="s">
        <v>7876</v>
      </c>
      <c r="P15042" t="s">
        <v>10982</v>
      </c>
      <c r="Q15042">
        <v>0.17599999999999999</v>
      </c>
      <c r="R15042" s="117" t="s">
        <v>14620</v>
      </c>
      <c r="S15042" s="117" t="s">
        <v>14621</v>
      </c>
      <c r="T15042" t="s">
        <v>17448</v>
      </c>
      <c r="U15042" t="s">
        <v>10772</v>
      </c>
    </row>
    <row r="15043" spans="1:21">
      <c r="A15043" s="117" t="s">
        <v>17411</v>
      </c>
      <c r="B15043" t="s">
        <v>14590</v>
      </c>
      <c r="C15043" t="s">
        <v>14590</v>
      </c>
      <c r="D15043">
        <v>26</v>
      </c>
      <c r="E15043">
        <v>20</v>
      </c>
      <c r="F15043">
        <v>26</v>
      </c>
      <c r="G15043">
        <v>20</v>
      </c>
      <c r="H15043">
        <v>1</v>
      </c>
      <c r="I15043">
        <v>1</v>
      </c>
      <c r="J15043">
        <v>6</v>
      </c>
      <c r="K15043" s="194">
        <v>6</v>
      </c>
      <c r="L15043" t="s">
        <v>1083</v>
      </c>
      <c r="M15043" t="s">
        <v>1083</v>
      </c>
      <c r="N15043">
        <v>240</v>
      </c>
      <c r="O15043" t="s">
        <v>7876</v>
      </c>
      <c r="P15043" t="s">
        <v>17412</v>
      </c>
      <c r="Q15043">
        <v>0.24</v>
      </c>
      <c r="R15043" s="117" t="s">
        <v>14620</v>
      </c>
      <c r="S15043" s="117" t="s">
        <v>14621</v>
      </c>
      <c r="T15043" t="s">
        <v>17448</v>
      </c>
      <c r="U15043" t="s">
        <v>10772</v>
      </c>
    </row>
    <row r="15044" spans="1:21">
      <c r="A15044" s="117" t="s">
        <v>17413</v>
      </c>
      <c r="B15044" t="s">
        <v>14590</v>
      </c>
      <c r="C15044" t="s">
        <v>14590</v>
      </c>
      <c r="D15044">
        <v>26</v>
      </c>
      <c r="E15044">
        <v>20</v>
      </c>
      <c r="F15044">
        <v>26</v>
      </c>
      <c r="G15044">
        <v>20</v>
      </c>
      <c r="H15044">
        <v>1</v>
      </c>
      <c r="I15044">
        <v>1</v>
      </c>
      <c r="J15044">
        <v>6</v>
      </c>
      <c r="K15044" s="194">
        <v>6</v>
      </c>
      <c r="L15044" t="s">
        <v>1083</v>
      </c>
      <c r="M15044" t="s">
        <v>1083</v>
      </c>
      <c r="N15044">
        <v>224</v>
      </c>
      <c r="O15044" t="s">
        <v>7876</v>
      </c>
      <c r="P15044" t="s">
        <v>17412</v>
      </c>
      <c r="Q15044">
        <v>0.224</v>
      </c>
      <c r="R15044" s="117" t="s">
        <v>14620</v>
      </c>
      <c r="S15044" s="117" t="s">
        <v>14621</v>
      </c>
      <c r="T15044" t="s">
        <v>17448</v>
      </c>
      <c r="U15044" t="s">
        <v>10772</v>
      </c>
    </row>
    <row r="15045" spans="1:21">
      <c r="A15045" s="117" t="s">
        <v>17414</v>
      </c>
      <c r="B15045" t="s">
        <v>14590</v>
      </c>
      <c r="C15045" t="s">
        <v>14590</v>
      </c>
      <c r="D15045">
        <v>26</v>
      </c>
      <c r="E15045">
        <v>20</v>
      </c>
      <c r="F15045">
        <v>26</v>
      </c>
      <c r="G15045">
        <v>20</v>
      </c>
      <c r="H15045">
        <v>1</v>
      </c>
      <c r="I15045">
        <v>1</v>
      </c>
      <c r="J15045">
        <v>6</v>
      </c>
      <c r="K15045" s="194">
        <v>6</v>
      </c>
      <c r="L15045" t="s">
        <v>1083</v>
      </c>
      <c r="M15045" t="s">
        <v>1083</v>
      </c>
      <c r="N15045">
        <v>224</v>
      </c>
      <c r="O15045" t="s">
        <v>7876</v>
      </c>
      <c r="P15045" t="s">
        <v>17412</v>
      </c>
      <c r="Q15045">
        <v>0.224</v>
      </c>
      <c r="R15045" s="117" t="s">
        <v>14620</v>
      </c>
      <c r="S15045" s="117" t="s">
        <v>14621</v>
      </c>
      <c r="T15045" t="s">
        <v>17448</v>
      </c>
      <c r="U15045" t="s">
        <v>10772</v>
      </c>
    </row>
    <row r="15046" spans="1:21">
      <c r="A15046" s="117" t="s">
        <v>17415</v>
      </c>
      <c r="B15046" t="s">
        <v>14590</v>
      </c>
      <c r="C15046" t="s">
        <v>14590</v>
      </c>
      <c r="D15046">
        <v>26</v>
      </c>
      <c r="E15046">
        <v>20</v>
      </c>
      <c r="F15046">
        <v>26</v>
      </c>
      <c r="G15046">
        <v>20</v>
      </c>
      <c r="H15046">
        <v>1</v>
      </c>
      <c r="I15046">
        <v>1</v>
      </c>
      <c r="J15046">
        <v>6</v>
      </c>
      <c r="K15046" s="194">
        <v>6</v>
      </c>
      <c r="L15046" t="s">
        <v>1083</v>
      </c>
      <c r="M15046" t="s">
        <v>1083</v>
      </c>
      <c r="N15046">
        <v>224</v>
      </c>
      <c r="O15046" t="s">
        <v>7876</v>
      </c>
      <c r="P15046" t="s">
        <v>17412</v>
      </c>
      <c r="Q15046">
        <v>0.224</v>
      </c>
      <c r="R15046" s="117" t="s">
        <v>14620</v>
      </c>
      <c r="S15046" s="117" t="s">
        <v>14621</v>
      </c>
      <c r="T15046" t="s">
        <v>17448</v>
      </c>
      <c r="U15046" t="s">
        <v>10772</v>
      </c>
    </row>
    <row r="15047" spans="1:21">
      <c r="A15047" s="117" t="s">
        <v>11985</v>
      </c>
      <c r="B15047" t="s">
        <v>14590</v>
      </c>
      <c r="C15047" t="s">
        <v>14593</v>
      </c>
      <c r="D15047">
        <v>26</v>
      </c>
      <c r="E15047">
        <v>20</v>
      </c>
      <c r="F15047" t="e">
        <v>#N/A</v>
      </c>
      <c r="G15047" t="e">
        <v>#N/A</v>
      </c>
      <c r="H15047">
        <v>8</v>
      </c>
      <c r="I15047">
        <v>8</v>
      </c>
      <c r="J15047">
        <v>20</v>
      </c>
      <c r="K15047" s="194" t="e">
        <v>#N/A</v>
      </c>
      <c r="L15047" t="s">
        <v>1077</v>
      </c>
      <c r="M15047" t="s">
        <v>1077</v>
      </c>
      <c r="N15047">
        <v>18</v>
      </c>
      <c r="O15047" t="s">
        <v>7876</v>
      </c>
      <c r="P15047" t="s">
        <v>12323</v>
      </c>
      <c r="Q15047">
        <v>1.7999999999999999E-2</v>
      </c>
      <c r="R15047" s="117" t="s">
        <v>14620</v>
      </c>
      <c r="S15047" s="117" t="s">
        <v>14621</v>
      </c>
      <c r="T15047" t="s">
        <v>17448</v>
      </c>
      <c r="U15047" t="s">
        <v>10772</v>
      </c>
    </row>
    <row r="15048" spans="1:21">
      <c r="A15048" s="117" t="s">
        <v>17416</v>
      </c>
      <c r="B15048" t="s">
        <v>14590</v>
      </c>
      <c r="C15048" t="s">
        <v>14590</v>
      </c>
      <c r="D15048">
        <v>62</v>
      </c>
      <c r="E15048">
        <v>56</v>
      </c>
      <c r="F15048">
        <v>62</v>
      </c>
      <c r="G15048">
        <v>56</v>
      </c>
      <c r="H15048">
        <v>100</v>
      </c>
      <c r="I15048">
        <v>100</v>
      </c>
      <c r="J15048">
        <v>100</v>
      </c>
      <c r="K15048" s="194">
        <v>100</v>
      </c>
      <c r="L15048" t="s">
        <v>1077</v>
      </c>
      <c r="M15048" t="s">
        <v>1077</v>
      </c>
      <c r="N15048">
        <v>18</v>
      </c>
      <c r="O15048" t="s">
        <v>7876</v>
      </c>
      <c r="P15048" t="s">
        <v>12323</v>
      </c>
      <c r="Q15048">
        <v>1.7999999999999999E-2</v>
      </c>
      <c r="R15048" s="117" t="s">
        <v>14620</v>
      </c>
      <c r="S15048" s="117" t="s">
        <v>14621</v>
      </c>
      <c r="T15048" t="s">
        <v>17448</v>
      </c>
      <c r="U15048" t="s">
        <v>10772</v>
      </c>
    </row>
    <row r="15049" spans="1:21">
      <c r="A15049" s="117" t="s">
        <v>11986</v>
      </c>
      <c r="B15049" t="s">
        <v>14590</v>
      </c>
      <c r="C15049" t="s">
        <v>14593</v>
      </c>
      <c r="D15049">
        <v>26</v>
      </c>
      <c r="E15049">
        <v>20</v>
      </c>
      <c r="F15049" t="e">
        <v>#N/A</v>
      </c>
      <c r="G15049" t="e">
        <v>#N/A</v>
      </c>
      <c r="H15049">
        <v>5</v>
      </c>
      <c r="I15049">
        <v>5</v>
      </c>
      <c r="J15049">
        <v>40</v>
      </c>
      <c r="K15049" s="194" t="e">
        <v>#N/A</v>
      </c>
      <c r="L15049" t="s">
        <v>1077</v>
      </c>
      <c r="M15049" t="s">
        <v>1077</v>
      </c>
      <c r="N15049">
        <v>36</v>
      </c>
      <c r="O15049" t="s">
        <v>7876</v>
      </c>
      <c r="P15049" t="s">
        <v>12324</v>
      </c>
      <c r="Q15049">
        <v>3.5999999999999997E-2</v>
      </c>
      <c r="R15049" s="117" t="s">
        <v>14620</v>
      </c>
      <c r="S15049" s="117" t="s">
        <v>14621</v>
      </c>
      <c r="T15049" t="s">
        <v>17448</v>
      </c>
      <c r="U15049" t="s">
        <v>10772</v>
      </c>
    </row>
    <row r="15050" spans="1:21">
      <c r="A15050" s="117" t="s">
        <v>17417</v>
      </c>
      <c r="B15050" t="s">
        <v>14590</v>
      </c>
      <c r="C15050" t="s">
        <v>14590</v>
      </c>
      <c r="D15050">
        <v>62</v>
      </c>
      <c r="E15050">
        <v>56</v>
      </c>
      <c r="F15050">
        <v>62</v>
      </c>
      <c r="G15050">
        <v>56</v>
      </c>
      <c r="H15050">
        <v>50</v>
      </c>
      <c r="I15050">
        <v>50</v>
      </c>
      <c r="J15050">
        <v>50</v>
      </c>
      <c r="K15050" s="194">
        <v>50</v>
      </c>
      <c r="L15050" t="s">
        <v>1077</v>
      </c>
      <c r="M15050" t="s">
        <v>1077</v>
      </c>
      <c r="N15050">
        <v>36</v>
      </c>
      <c r="O15050" t="s">
        <v>7876</v>
      </c>
      <c r="P15050" t="s">
        <v>12324</v>
      </c>
      <c r="Q15050">
        <v>3.5999999999999997E-2</v>
      </c>
      <c r="R15050" s="117" t="s">
        <v>14620</v>
      </c>
      <c r="S15050" s="117" t="s">
        <v>14621</v>
      </c>
      <c r="T15050" t="s">
        <v>17448</v>
      </c>
      <c r="U15050" t="s">
        <v>10772</v>
      </c>
    </row>
    <row r="15051" spans="1:21">
      <c r="A15051" s="117" t="s">
        <v>11987</v>
      </c>
      <c r="B15051" t="s">
        <v>14590</v>
      </c>
      <c r="C15051" t="s">
        <v>14593</v>
      </c>
      <c r="D15051">
        <v>26</v>
      </c>
      <c r="E15051">
        <v>20</v>
      </c>
      <c r="F15051" t="e">
        <v>#N/A</v>
      </c>
      <c r="G15051" t="e">
        <v>#N/A</v>
      </c>
      <c r="H15051">
        <v>4</v>
      </c>
      <c r="I15051">
        <v>4</v>
      </c>
      <c r="J15051">
        <v>4</v>
      </c>
      <c r="K15051" s="194" t="e">
        <v>#N/A</v>
      </c>
      <c r="L15051" t="s">
        <v>1077</v>
      </c>
      <c r="M15051" t="s">
        <v>1077</v>
      </c>
      <c r="N15051">
        <v>58</v>
      </c>
      <c r="O15051" t="s">
        <v>7876</v>
      </c>
      <c r="P15051" t="s">
        <v>12325</v>
      </c>
      <c r="Q15051">
        <v>5.8000000000000003E-2</v>
      </c>
      <c r="R15051" s="117" t="s">
        <v>14620</v>
      </c>
      <c r="S15051" s="117" t="s">
        <v>14621</v>
      </c>
      <c r="T15051" t="s">
        <v>17448</v>
      </c>
      <c r="U15051" t="s">
        <v>10772</v>
      </c>
    </row>
    <row r="15052" spans="1:21">
      <c r="A15052" s="117" t="s">
        <v>11413</v>
      </c>
      <c r="B15052" t="s">
        <v>14590</v>
      </c>
      <c r="C15052" t="s">
        <v>14590</v>
      </c>
      <c r="D15052">
        <v>23</v>
      </c>
      <c r="E15052">
        <v>17</v>
      </c>
      <c r="F15052">
        <v>26</v>
      </c>
      <c r="G15052">
        <v>20</v>
      </c>
      <c r="H15052">
        <v>8</v>
      </c>
      <c r="I15052">
        <v>8</v>
      </c>
      <c r="J15052">
        <v>8</v>
      </c>
      <c r="K15052" s="194">
        <v>80</v>
      </c>
      <c r="L15052" t="s">
        <v>1077</v>
      </c>
      <c r="M15052" t="s">
        <v>1077</v>
      </c>
      <c r="N15052">
        <v>13</v>
      </c>
      <c r="O15052" t="s">
        <v>7876</v>
      </c>
      <c r="P15052" t="s">
        <v>11414</v>
      </c>
      <c r="Q15052">
        <v>1.2999999999999999E-2</v>
      </c>
      <c r="R15052" s="117" t="s">
        <v>14620</v>
      </c>
      <c r="S15052" s="117" t="s">
        <v>14615</v>
      </c>
      <c r="T15052" t="e">
        <v>#N/A</v>
      </c>
      <c r="U15052" t="s">
        <v>10772</v>
      </c>
    </row>
    <row r="15053" spans="1:21">
      <c r="A15053" s="117" t="s">
        <v>17418</v>
      </c>
      <c r="B15053" t="s">
        <v>14590</v>
      </c>
      <c r="C15053" t="s">
        <v>14590</v>
      </c>
      <c r="D15053">
        <v>62</v>
      </c>
      <c r="E15053">
        <v>56</v>
      </c>
      <c r="F15053">
        <v>62</v>
      </c>
      <c r="G15053">
        <v>56</v>
      </c>
      <c r="H15053">
        <v>100</v>
      </c>
      <c r="I15053">
        <v>100</v>
      </c>
      <c r="J15053">
        <v>100</v>
      </c>
      <c r="K15053" s="194">
        <v>100</v>
      </c>
      <c r="L15053" t="s">
        <v>1077</v>
      </c>
      <c r="M15053" t="s">
        <v>1077</v>
      </c>
      <c r="N15053">
        <v>13</v>
      </c>
      <c r="O15053" t="s">
        <v>7876</v>
      </c>
      <c r="P15053" t="s">
        <v>12328</v>
      </c>
      <c r="Q15053">
        <v>1.2999999999999999E-2</v>
      </c>
      <c r="R15053" s="117" t="s">
        <v>14620</v>
      </c>
      <c r="S15053" s="117" t="s">
        <v>14621</v>
      </c>
      <c r="T15053" t="s">
        <v>17448</v>
      </c>
      <c r="U15053" t="s">
        <v>10772</v>
      </c>
    </row>
    <row r="15054" spans="1:21">
      <c r="A15054" s="117" t="s">
        <v>11988</v>
      </c>
      <c r="B15054" t="s">
        <v>14590</v>
      </c>
      <c r="C15054" t="s">
        <v>14593</v>
      </c>
      <c r="D15054">
        <v>26</v>
      </c>
      <c r="E15054">
        <v>20</v>
      </c>
      <c r="F15054" t="e">
        <v>#N/A</v>
      </c>
      <c r="G15054" t="e">
        <v>#N/A</v>
      </c>
      <c r="H15054">
        <v>5</v>
      </c>
      <c r="I15054">
        <v>5</v>
      </c>
      <c r="J15054">
        <v>20</v>
      </c>
      <c r="K15054" s="194" t="e">
        <v>#N/A</v>
      </c>
      <c r="L15054" t="s">
        <v>1077</v>
      </c>
      <c r="M15054" t="s">
        <v>1077</v>
      </c>
      <c r="N15054">
        <v>23</v>
      </c>
      <c r="O15054" t="s">
        <v>7876</v>
      </c>
      <c r="P15054" t="s">
        <v>12326</v>
      </c>
      <c r="Q15054">
        <v>2.3E-2</v>
      </c>
      <c r="R15054" s="117" t="s">
        <v>14620</v>
      </c>
      <c r="S15054" s="117" t="s">
        <v>14621</v>
      </c>
      <c r="T15054" t="s">
        <v>17448</v>
      </c>
      <c r="U15054" t="s">
        <v>10772</v>
      </c>
    </row>
    <row r="15055" spans="1:21">
      <c r="A15055" s="117" t="s">
        <v>17419</v>
      </c>
      <c r="B15055" t="s">
        <v>14590</v>
      </c>
      <c r="C15055" t="s">
        <v>14590</v>
      </c>
      <c r="D15055">
        <v>62</v>
      </c>
      <c r="E15055">
        <v>56</v>
      </c>
      <c r="F15055">
        <v>62</v>
      </c>
      <c r="G15055">
        <v>56</v>
      </c>
      <c r="H15055">
        <v>50</v>
      </c>
      <c r="I15055">
        <v>50</v>
      </c>
      <c r="J15055">
        <v>50</v>
      </c>
      <c r="K15055" s="194">
        <v>50</v>
      </c>
      <c r="L15055" t="s">
        <v>1077</v>
      </c>
      <c r="M15055" t="s">
        <v>1077</v>
      </c>
      <c r="N15055">
        <v>25</v>
      </c>
      <c r="O15055" t="s">
        <v>7876</v>
      </c>
      <c r="P15055" t="s">
        <v>12326</v>
      </c>
      <c r="Q15055">
        <v>2.5000000000000001E-2</v>
      </c>
      <c r="R15055" s="117" t="s">
        <v>14620</v>
      </c>
      <c r="S15055" s="117" t="s">
        <v>14621</v>
      </c>
      <c r="T15055" t="s">
        <v>17448</v>
      </c>
      <c r="U15055" t="s">
        <v>10772</v>
      </c>
    </row>
    <row r="15056" spans="1:21">
      <c r="A15056" s="117" t="s">
        <v>11989</v>
      </c>
      <c r="B15056" t="s">
        <v>14590</v>
      </c>
      <c r="C15056" t="s">
        <v>14593</v>
      </c>
      <c r="D15056">
        <v>26</v>
      </c>
      <c r="E15056">
        <v>20</v>
      </c>
      <c r="F15056" t="e">
        <v>#N/A</v>
      </c>
      <c r="G15056" t="e">
        <v>#N/A</v>
      </c>
      <c r="H15056">
        <v>4</v>
      </c>
      <c r="I15056">
        <v>4</v>
      </c>
      <c r="J15056">
        <v>36</v>
      </c>
      <c r="K15056" s="194" t="e">
        <v>#N/A</v>
      </c>
      <c r="L15056" t="s">
        <v>1077</v>
      </c>
      <c r="M15056" t="s">
        <v>1077</v>
      </c>
      <c r="N15056">
        <v>42</v>
      </c>
      <c r="O15056" t="s">
        <v>7876</v>
      </c>
      <c r="P15056" t="s">
        <v>12327</v>
      </c>
      <c r="Q15056">
        <v>4.2000000000000003E-2</v>
      </c>
      <c r="R15056" s="117" t="s">
        <v>14620</v>
      </c>
      <c r="S15056" s="117" t="s">
        <v>14621</v>
      </c>
      <c r="T15056" t="s">
        <v>17448</v>
      </c>
      <c r="U15056" t="s">
        <v>10772</v>
      </c>
    </row>
    <row r="15057" spans="1:21">
      <c r="A15057" s="117" t="s">
        <v>17420</v>
      </c>
      <c r="B15057" t="s">
        <v>14590</v>
      </c>
      <c r="C15057" t="s">
        <v>14590</v>
      </c>
      <c r="D15057">
        <v>62</v>
      </c>
      <c r="E15057">
        <v>56</v>
      </c>
      <c r="F15057">
        <v>62</v>
      </c>
      <c r="G15057">
        <v>56</v>
      </c>
      <c r="H15057">
        <v>25</v>
      </c>
      <c r="I15057">
        <v>25</v>
      </c>
      <c r="J15057">
        <v>25</v>
      </c>
      <c r="K15057" s="194">
        <v>25</v>
      </c>
      <c r="L15057" t="s">
        <v>1077</v>
      </c>
      <c r="M15057" t="s">
        <v>1077</v>
      </c>
      <c r="N15057">
        <v>42</v>
      </c>
      <c r="O15057" t="s">
        <v>7876</v>
      </c>
      <c r="P15057" t="s">
        <v>12327</v>
      </c>
      <c r="Q15057">
        <v>4.2000000000000003E-2</v>
      </c>
      <c r="R15057" s="117" t="s">
        <v>14620</v>
      </c>
      <c r="S15057" s="117" t="s">
        <v>14621</v>
      </c>
      <c r="T15057" t="s">
        <v>17448</v>
      </c>
      <c r="U15057" t="s">
        <v>10772</v>
      </c>
    </row>
    <row r="15058" spans="1:21">
      <c r="A15058" s="117" t="s">
        <v>10961</v>
      </c>
      <c r="B15058" t="s">
        <v>14590</v>
      </c>
      <c r="C15058" t="s">
        <v>14590</v>
      </c>
      <c r="D15058">
        <v>26</v>
      </c>
      <c r="E15058">
        <v>20</v>
      </c>
      <c r="F15058">
        <v>26</v>
      </c>
      <c r="G15058">
        <v>20</v>
      </c>
      <c r="H15058">
        <v>8</v>
      </c>
      <c r="I15058">
        <v>8</v>
      </c>
      <c r="J15058">
        <v>16</v>
      </c>
      <c r="K15058" s="194">
        <v>16</v>
      </c>
      <c r="L15058" t="s">
        <v>1077</v>
      </c>
      <c r="M15058" t="s">
        <v>1077</v>
      </c>
      <c r="N15058">
        <v>18</v>
      </c>
      <c r="O15058" t="s">
        <v>7876</v>
      </c>
      <c r="P15058" t="s">
        <v>10983</v>
      </c>
      <c r="Q15058">
        <v>1.7999999999999999E-2</v>
      </c>
      <c r="R15058" s="117" t="s">
        <v>14620</v>
      </c>
      <c r="S15058" s="117" t="s">
        <v>14621</v>
      </c>
      <c r="T15058" t="s">
        <v>17448</v>
      </c>
      <c r="U15058" t="s">
        <v>10772</v>
      </c>
    </row>
    <row r="15059" spans="1:21">
      <c r="A15059" s="117" t="s">
        <v>11990</v>
      </c>
      <c r="B15059" t="s">
        <v>14590</v>
      </c>
      <c r="C15059" t="s">
        <v>14593</v>
      </c>
      <c r="D15059">
        <v>26</v>
      </c>
      <c r="E15059">
        <v>20</v>
      </c>
      <c r="F15059" t="e">
        <v>#N/A</v>
      </c>
      <c r="G15059" t="e">
        <v>#N/A</v>
      </c>
      <c r="H15059">
        <v>5</v>
      </c>
      <c r="I15059">
        <v>5</v>
      </c>
      <c r="J15059">
        <v>10</v>
      </c>
      <c r="K15059" s="194" t="e">
        <v>#N/A</v>
      </c>
      <c r="L15059" t="s">
        <v>1077</v>
      </c>
      <c r="M15059" t="s">
        <v>1077</v>
      </c>
      <c r="N15059">
        <v>35</v>
      </c>
      <c r="O15059" t="s">
        <v>7876</v>
      </c>
      <c r="P15059" t="s">
        <v>12328</v>
      </c>
      <c r="Q15059">
        <v>3.5000000000000003E-2</v>
      </c>
      <c r="R15059" s="117" t="s">
        <v>14620</v>
      </c>
      <c r="S15059" s="117" t="s">
        <v>14621</v>
      </c>
      <c r="T15059" t="s">
        <v>17448</v>
      </c>
      <c r="U15059" t="s">
        <v>10772</v>
      </c>
    </row>
    <row r="15060" spans="1:21">
      <c r="A15060" s="117" t="s">
        <v>17421</v>
      </c>
      <c r="B15060" t="s">
        <v>14590</v>
      </c>
      <c r="C15060" t="s">
        <v>14590</v>
      </c>
      <c r="D15060">
        <v>62</v>
      </c>
      <c r="E15060">
        <v>56</v>
      </c>
      <c r="F15060">
        <v>62</v>
      </c>
      <c r="G15060">
        <v>56</v>
      </c>
      <c r="H15060">
        <v>50</v>
      </c>
      <c r="I15060">
        <v>50</v>
      </c>
      <c r="J15060">
        <v>50</v>
      </c>
      <c r="K15060" s="194">
        <v>50</v>
      </c>
      <c r="L15060" t="s">
        <v>1077</v>
      </c>
      <c r="M15060" t="s">
        <v>1077</v>
      </c>
      <c r="N15060">
        <v>35</v>
      </c>
      <c r="O15060" t="s">
        <v>7876</v>
      </c>
      <c r="P15060" t="s">
        <v>12328</v>
      </c>
      <c r="Q15060">
        <v>3.5000000000000003E-2</v>
      </c>
      <c r="R15060" s="117" t="s">
        <v>14620</v>
      </c>
      <c r="S15060" s="117" t="s">
        <v>14621</v>
      </c>
      <c r="T15060" t="s">
        <v>17448</v>
      </c>
      <c r="U15060" t="s">
        <v>10772</v>
      </c>
    </row>
    <row r="15061" spans="1:21">
      <c r="A15061" s="117" t="s">
        <v>11991</v>
      </c>
      <c r="B15061" t="s">
        <v>14590</v>
      </c>
      <c r="C15061" t="s">
        <v>14593</v>
      </c>
      <c r="D15061">
        <v>26</v>
      </c>
      <c r="E15061">
        <v>20</v>
      </c>
      <c r="F15061" t="e">
        <v>#N/A</v>
      </c>
      <c r="G15061" t="e">
        <v>#N/A</v>
      </c>
      <c r="H15061">
        <v>8</v>
      </c>
      <c r="I15061">
        <v>8</v>
      </c>
      <c r="J15061">
        <v>112</v>
      </c>
      <c r="K15061" s="194" t="e">
        <v>#N/A</v>
      </c>
      <c r="L15061" t="s">
        <v>1077</v>
      </c>
      <c r="M15061" t="s">
        <v>1077</v>
      </c>
      <c r="N15061">
        <v>17</v>
      </c>
      <c r="O15061" t="s">
        <v>7876</v>
      </c>
      <c r="P15061" t="s">
        <v>12329</v>
      </c>
      <c r="Q15061">
        <v>1.7000000000000001E-2</v>
      </c>
      <c r="R15061" s="117" t="s">
        <v>14620</v>
      </c>
      <c r="S15061" s="117" t="s">
        <v>14621</v>
      </c>
      <c r="T15061" t="s">
        <v>17448</v>
      </c>
      <c r="U15061" t="s">
        <v>10772</v>
      </c>
    </row>
    <row r="15062" spans="1:21">
      <c r="A15062" s="117" t="s">
        <v>17422</v>
      </c>
      <c r="B15062" t="s">
        <v>14590</v>
      </c>
      <c r="C15062" t="s">
        <v>14590</v>
      </c>
      <c r="D15062">
        <v>62</v>
      </c>
      <c r="E15062">
        <v>56</v>
      </c>
      <c r="F15062">
        <v>62</v>
      </c>
      <c r="G15062">
        <v>56</v>
      </c>
      <c r="H15062">
        <v>100</v>
      </c>
      <c r="I15062">
        <v>100</v>
      </c>
      <c r="J15062">
        <v>100</v>
      </c>
      <c r="K15062" s="194">
        <v>100</v>
      </c>
      <c r="L15062" t="s">
        <v>1077</v>
      </c>
      <c r="M15062" t="s">
        <v>1077</v>
      </c>
      <c r="N15062">
        <v>17</v>
      </c>
      <c r="O15062" t="s">
        <v>7876</v>
      </c>
      <c r="P15062" t="s">
        <v>12329</v>
      </c>
      <c r="Q15062">
        <v>1.7000000000000001E-2</v>
      </c>
      <c r="R15062" s="117" t="s">
        <v>14620</v>
      </c>
      <c r="S15062" s="117" t="s">
        <v>14621</v>
      </c>
      <c r="T15062" t="s">
        <v>17448</v>
      </c>
      <c r="U15062" t="s">
        <v>10772</v>
      </c>
    </row>
    <row r="15063" spans="1:21">
      <c r="A15063" s="117" t="s">
        <v>11992</v>
      </c>
      <c r="B15063" t="s">
        <v>14590</v>
      </c>
      <c r="C15063" t="s">
        <v>14593</v>
      </c>
      <c r="D15063">
        <v>26</v>
      </c>
      <c r="E15063">
        <v>20</v>
      </c>
      <c r="F15063" t="e">
        <v>#N/A</v>
      </c>
      <c r="G15063" t="e">
        <v>#N/A</v>
      </c>
      <c r="H15063">
        <v>5</v>
      </c>
      <c r="I15063">
        <v>5</v>
      </c>
      <c r="J15063">
        <v>20</v>
      </c>
      <c r="K15063" s="194" t="e">
        <v>#N/A</v>
      </c>
      <c r="L15063" t="s">
        <v>1077</v>
      </c>
      <c r="M15063" t="s">
        <v>1077</v>
      </c>
      <c r="N15063">
        <v>35</v>
      </c>
      <c r="O15063" t="s">
        <v>7876</v>
      </c>
      <c r="P15063" t="s">
        <v>12330</v>
      </c>
      <c r="Q15063">
        <v>3.5000000000000003E-2</v>
      </c>
      <c r="R15063" s="117" t="s">
        <v>14620</v>
      </c>
      <c r="S15063" s="117" t="s">
        <v>14621</v>
      </c>
      <c r="T15063" t="s">
        <v>17448</v>
      </c>
      <c r="U15063" t="s">
        <v>10772</v>
      </c>
    </row>
    <row r="15064" spans="1:21">
      <c r="A15064" s="117" t="s">
        <v>17423</v>
      </c>
      <c r="B15064" t="s">
        <v>14590</v>
      </c>
      <c r="C15064" t="s">
        <v>14590</v>
      </c>
      <c r="D15064">
        <v>62</v>
      </c>
      <c r="E15064">
        <v>56</v>
      </c>
      <c r="F15064">
        <v>62</v>
      </c>
      <c r="G15064">
        <v>56</v>
      </c>
      <c r="H15064">
        <v>50</v>
      </c>
      <c r="I15064">
        <v>50</v>
      </c>
      <c r="J15064">
        <v>50</v>
      </c>
      <c r="K15064" s="194">
        <v>50</v>
      </c>
      <c r="L15064" t="s">
        <v>1077</v>
      </c>
      <c r="M15064" t="s">
        <v>1077</v>
      </c>
      <c r="N15064">
        <v>35</v>
      </c>
      <c r="O15064" t="s">
        <v>7876</v>
      </c>
      <c r="P15064" t="s">
        <v>12330</v>
      </c>
      <c r="Q15064">
        <v>3.5000000000000003E-2</v>
      </c>
      <c r="R15064" s="117" t="s">
        <v>14620</v>
      </c>
      <c r="S15064" s="117" t="s">
        <v>14621</v>
      </c>
      <c r="T15064" t="s">
        <v>17448</v>
      </c>
      <c r="U15064" t="s">
        <v>10772</v>
      </c>
    </row>
    <row r="15065" spans="1:21">
      <c r="A15065" s="117" t="s">
        <v>11993</v>
      </c>
      <c r="B15065" t="s">
        <v>14590</v>
      </c>
      <c r="C15065" t="s">
        <v>14593</v>
      </c>
      <c r="D15065">
        <v>26</v>
      </c>
      <c r="E15065">
        <v>20</v>
      </c>
      <c r="F15065" t="e">
        <v>#N/A</v>
      </c>
      <c r="G15065" t="e">
        <v>#N/A</v>
      </c>
      <c r="H15065">
        <v>4</v>
      </c>
      <c r="I15065">
        <v>4</v>
      </c>
      <c r="J15065">
        <v>20</v>
      </c>
      <c r="K15065" s="194" t="e">
        <v>#N/A</v>
      </c>
      <c r="L15065" t="s">
        <v>1077</v>
      </c>
      <c r="M15065" t="s">
        <v>1077</v>
      </c>
      <c r="N15065">
        <v>60</v>
      </c>
      <c r="O15065" t="s">
        <v>7876</v>
      </c>
      <c r="P15065" t="s">
        <v>12331</v>
      </c>
      <c r="Q15065">
        <v>0.06</v>
      </c>
      <c r="R15065" s="117" t="s">
        <v>14620</v>
      </c>
      <c r="S15065" s="117" t="s">
        <v>14621</v>
      </c>
      <c r="T15065" t="s">
        <v>17448</v>
      </c>
      <c r="U15065" t="s">
        <v>10772</v>
      </c>
    </row>
    <row r="15066" spans="1:21">
      <c r="A15066" s="117" t="s">
        <v>17424</v>
      </c>
      <c r="B15066" t="s">
        <v>14590</v>
      </c>
      <c r="C15066" t="s">
        <v>14590</v>
      </c>
      <c r="D15066">
        <v>62</v>
      </c>
      <c r="E15066">
        <v>56</v>
      </c>
      <c r="F15066">
        <v>62</v>
      </c>
      <c r="G15066">
        <v>56</v>
      </c>
      <c r="H15066">
        <v>25</v>
      </c>
      <c r="I15066">
        <v>25</v>
      </c>
      <c r="J15066">
        <v>25</v>
      </c>
      <c r="K15066" s="194">
        <v>25</v>
      </c>
      <c r="L15066" t="s">
        <v>1077</v>
      </c>
      <c r="M15066" t="s">
        <v>1077</v>
      </c>
      <c r="N15066">
        <v>59</v>
      </c>
      <c r="O15066" t="s">
        <v>7876</v>
      </c>
      <c r="P15066" t="s">
        <v>17425</v>
      </c>
      <c r="Q15066">
        <v>5.8999999999999997E-2</v>
      </c>
      <c r="R15066" s="117" t="s">
        <v>14620</v>
      </c>
      <c r="S15066" s="117" t="s">
        <v>14621</v>
      </c>
      <c r="T15066" t="s">
        <v>17448</v>
      </c>
      <c r="U15066" t="s">
        <v>10772</v>
      </c>
    </row>
    <row r="15067" spans="1:21">
      <c r="A15067" s="117" t="s">
        <v>11994</v>
      </c>
      <c r="B15067" t="s">
        <v>14590</v>
      </c>
      <c r="C15067" t="s">
        <v>14593</v>
      </c>
      <c r="D15067">
        <v>26</v>
      </c>
      <c r="E15067">
        <v>20</v>
      </c>
      <c r="F15067" t="e">
        <v>#N/A</v>
      </c>
      <c r="G15067" t="e">
        <v>#N/A</v>
      </c>
      <c r="H15067">
        <v>8</v>
      </c>
      <c r="I15067">
        <v>8</v>
      </c>
      <c r="J15067">
        <v>16</v>
      </c>
      <c r="K15067" s="194" t="e">
        <v>#N/A</v>
      </c>
      <c r="L15067" t="s">
        <v>1077</v>
      </c>
      <c r="M15067" t="s">
        <v>1077</v>
      </c>
      <c r="N15067">
        <v>18</v>
      </c>
      <c r="O15067" t="s">
        <v>7876</v>
      </c>
      <c r="P15067" t="s">
        <v>12332</v>
      </c>
      <c r="Q15067">
        <v>1.7999999999999999E-2</v>
      </c>
      <c r="R15067" s="117" t="s">
        <v>14620</v>
      </c>
      <c r="S15067" s="117" t="s">
        <v>14621</v>
      </c>
      <c r="T15067" t="s">
        <v>17448</v>
      </c>
      <c r="U15067" t="s">
        <v>10772</v>
      </c>
    </row>
    <row r="15068" spans="1:21">
      <c r="A15068" s="117" t="s">
        <v>17426</v>
      </c>
      <c r="B15068" t="s">
        <v>14590</v>
      </c>
      <c r="C15068" t="s">
        <v>14590</v>
      </c>
      <c r="D15068">
        <v>62</v>
      </c>
      <c r="E15068">
        <v>56</v>
      </c>
      <c r="F15068">
        <v>62</v>
      </c>
      <c r="G15068">
        <v>56</v>
      </c>
      <c r="H15068">
        <v>100</v>
      </c>
      <c r="I15068">
        <v>100</v>
      </c>
      <c r="J15068">
        <v>100</v>
      </c>
      <c r="K15068" s="194">
        <v>100</v>
      </c>
      <c r="L15068" t="s">
        <v>1077</v>
      </c>
      <c r="M15068" t="s">
        <v>1077</v>
      </c>
      <c r="N15068">
        <v>18</v>
      </c>
      <c r="O15068" t="s">
        <v>7876</v>
      </c>
      <c r="P15068" t="s">
        <v>12332</v>
      </c>
      <c r="Q15068">
        <v>1.7999999999999999E-2</v>
      </c>
      <c r="R15068" s="117" t="s">
        <v>14620</v>
      </c>
      <c r="S15068" s="117" t="s">
        <v>14621</v>
      </c>
      <c r="T15068" t="s">
        <v>17448</v>
      </c>
      <c r="U15068" t="s">
        <v>10772</v>
      </c>
    </row>
    <row r="15069" spans="1:21">
      <c r="A15069" s="117" t="s">
        <v>11995</v>
      </c>
      <c r="B15069" t="s">
        <v>14590</v>
      </c>
      <c r="C15069" t="s">
        <v>14593</v>
      </c>
      <c r="D15069">
        <v>26</v>
      </c>
      <c r="E15069">
        <v>20</v>
      </c>
      <c r="F15069" t="e">
        <v>#N/A</v>
      </c>
      <c r="G15069" t="e">
        <v>#N/A</v>
      </c>
      <c r="H15069">
        <v>5</v>
      </c>
      <c r="I15069">
        <v>5</v>
      </c>
      <c r="J15069">
        <v>10</v>
      </c>
      <c r="K15069" s="194" t="e">
        <v>#N/A</v>
      </c>
      <c r="L15069" t="s">
        <v>1077</v>
      </c>
      <c r="M15069" t="s">
        <v>1077</v>
      </c>
      <c r="N15069">
        <v>35</v>
      </c>
      <c r="O15069" t="s">
        <v>7876</v>
      </c>
      <c r="P15069" t="s">
        <v>12333</v>
      </c>
      <c r="Q15069">
        <v>3.5000000000000003E-2</v>
      </c>
      <c r="R15069" s="117" t="s">
        <v>14620</v>
      </c>
      <c r="S15069" s="117" t="s">
        <v>14621</v>
      </c>
      <c r="T15069" t="s">
        <v>17448</v>
      </c>
      <c r="U15069" t="s">
        <v>10772</v>
      </c>
    </row>
    <row r="15070" spans="1:21">
      <c r="A15070" s="117" t="s">
        <v>17427</v>
      </c>
      <c r="B15070" t="s">
        <v>14590</v>
      </c>
      <c r="C15070" t="s">
        <v>14590</v>
      </c>
      <c r="D15070">
        <v>26</v>
      </c>
      <c r="E15070">
        <v>20</v>
      </c>
      <c r="F15070">
        <v>26</v>
      </c>
      <c r="G15070">
        <v>20</v>
      </c>
      <c r="H15070">
        <v>1</v>
      </c>
      <c r="I15070">
        <v>1</v>
      </c>
      <c r="J15070">
        <v>30</v>
      </c>
      <c r="K15070" s="194">
        <v>30</v>
      </c>
      <c r="L15070" t="s">
        <v>1076</v>
      </c>
      <c r="M15070" t="s">
        <v>1076</v>
      </c>
      <c r="N15070">
        <v>114</v>
      </c>
      <c r="O15070" t="s">
        <v>7876</v>
      </c>
      <c r="P15070" t="s">
        <v>17428</v>
      </c>
      <c r="Q15070">
        <v>0.114</v>
      </c>
      <c r="R15070" s="117" t="s">
        <v>14620</v>
      </c>
      <c r="S15070" s="117" t="s">
        <v>14621</v>
      </c>
      <c r="T15070" t="s">
        <v>17448</v>
      </c>
      <c r="U15070" t="s">
        <v>10772</v>
      </c>
    </row>
    <row r="15071" spans="1:21">
      <c r="A15071" s="117" t="s">
        <v>11996</v>
      </c>
      <c r="B15071" t="s">
        <v>14590</v>
      </c>
      <c r="C15071" t="s">
        <v>14593</v>
      </c>
      <c r="D15071">
        <v>82</v>
      </c>
      <c r="E15071">
        <v>76</v>
      </c>
      <c r="F15071" t="e">
        <v>#N/A</v>
      </c>
      <c r="G15071" t="e">
        <v>#N/A</v>
      </c>
      <c r="H15071">
        <v>1</v>
      </c>
      <c r="I15071">
        <v>1</v>
      </c>
      <c r="J15071">
        <v>5</v>
      </c>
      <c r="K15071" s="194" t="e">
        <v>#N/A</v>
      </c>
      <c r="L15071" t="s">
        <v>1076</v>
      </c>
      <c r="M15071" t="s">
        <v>1076</v>
      </c>
      <c r="N15071">
        <v>98</v>
      </c>
      <c r="O15071" t="s">
        <v>7876</v>
      </c>
      <c r="P15071" t="s">
        <v>12334</v>
      </c>
      <c r="Q15071">
        <v>9.8000000000000004E-2</v>
      </c>
      <c r="R15071" s="117" t="s">
        <v>14620</v>
      </c>
      <c r="S15071" s="117" t="s">
        <v>14621</v>
      </c>
      <c r="T15071" t="s">
        <v>17448</v>
      </c>
      <c r="U15071" t="s">
        <v>10772</v>
      </c>
    </row>
    <row r="15072" spans="1:21">
      <c r="A15072" s="117" t="s">
        <v>11997</v>
      </c>
      <c r="B15072" t="s">
        <v>14590</v>
      </c>
      <c r="C15072" t="s">
        <v>14593</v>
      </c>
      <c r="D15072">
        <v>26</v>
      </c>
      <c r="E15072">
        <v>20</v>
      </c>
      <c r="F15072" t="e">
        <v>#N/A</v>
      </c>
      <c r="G15072" t="e">
        <v>#N/A</v>
      </c>
      <c r="H15072">
        <v>1</v>
      </c>
      <c r="I15072">
        <v>1</v>
      </c>
      <c r="J15072">
        <v>48</v>
      </c>
      <c r="K15072" s="194" t="e">
        <v>#N/A</v>
      </c>
      <c r="L15072" t="s">
        <v>1076</v>
      </c>
      <c r="M15072" t="s">
        <v>1076</v>
      </c>
      <c r="N15072">
        <v>64</v>
      </c>
      <c r="O15072" t="s">
        <v>7876</v>
      </c>
      <c r="P15072" t="s">
        <v>12335</v>
      </c>
      <c r="Q15072">
        <v>6.4000000000000001E-2</v>
      </c>
      <c r="R15072" s="117" t="s">
        <v>14620</v>
      </c>
      <c r="S15072" s="117" t="s">
        <v>14621</v>
      </c>
      <c r="T15072" t="s">
        <v>17448</v>
      </c>
      <c r="U15072" t="s">
        <v>10772</v>
      </c>
    </row>
    <row r="15073" spans="1:21">
      <c r="A15073" s="117" t="s">
        <v>11998</v>
      </c>
      <c r="B15073" t="s">
        <v>14590</v>
      </c>
      <c r="C15073" t="s">
        <v>14593</v>
      </c>
      <c r="D15073">
        <v>26</v>
      </c>
      <c r="E15073">
        <v>20</v>
      </c>
      <c r="F15073" t="e">
        <v>#N/A</v>
      </c>
      <c r="G15073" t="e">
        <v>#N/A</v>
      </c>
      <c r="H15073">
        <v>8</v>
      </c>
      <c r="I15073">
        <v>8</v>
      </c>
      <c r="J15073">
        <v>8</v>
      </c>
      <c r="K15073" s="194" t="e">
        <v>#N/A</v>
      </c>
      <c r="L15073" t="s">
        <v>1077</v>
      </c>
      <c r="M15073" t="s">
        <v>1077</v>
      </c>
      <c r="N15073">
        <v>17</v>
      </c>
      <c r="O15073" t="s">
        <v>7876</v>
      </c>
      <c r="P15073" t="s">
        <v>12336</v>
      </c>
      <c r="Q15073">
        <v>1.7000000000000001E-2</v>
      </c>
      <c r="R15073" s="117" t="s">
        <v>14620</v>
      </c>
      <c r="S15073" s="117" t="s">
        <v>14621</v>
      </c>
      <c r="T15073" t="s">
        <v>17448</v>
      </c>
      <c r="U15073" t="s">
        <v>10772</v>
      </c>
    </row>
    <row r="15074" spans="1:21">
      <c r="A15074" s="117" t="s">
        <v>17429</v>
      </c>
      <c r="B15074" t="s">
        <v>14590</v>
      </c>
      <c r="C15074" t="s">
        <v>14590</v>
      </c>
      <c r="D15074">
        <v>62</v>
      </c>
      <c r="E15074">
        <v>56</v>
      </c>
      <c r="F15074">
        <v>62</v>
      </c>
      <c r="G15074">
        <v>56</v>
      </c>
      <c r="H15074">
        <v>100</v>
      </c>
      <c r="I15074">
        <v>100</v>
      </c>
      <c r="J15074">
        <v>100</v>
      </c>
      <c r="K15074" s="194">
        <v>100</v>
      </c>
      <c r="L15074" t="s">
        <v>1077</v>
      </c>
      <c r="M15074" t="s">
        <v>1077</v>
      </c>
      <c r="N15074">
        <v>14</v>
      </c>
      <c r="O15074" t="s">
        <v>7876</v>
      </c>
      <c r="P15074" t="s">
        <v>12336</v>
      </c>
      <c r="Q15074">
        <v>1.4E-2</v>
      </c>
      <c r="R15074" s="117" t="s">
        <v>14620</v>
      </c>
      <c r="S15074" s="117" t="s">
        <v>14621</v>
      </c>
      <c r="T15074" t="s">
        <v>17448</v>
      </c>
      <c r="U15074" t="s">
        <v>10772</v>
      </c>
    </row>
    <row r="15075" spans="1:21">
      <c r="A15075" s="117" t="s">
        <v>11999</v>
      </c>
      <c r="B15075" t="s">
        <v>14590</v>
      </c>
      <c r="C15075" t="s">
        <v>14593</v>
      </c>
      <c r="D15075">
        <v>26</v>
      </c>
      <c r="E15075">
        <v>20</v>
      </c>
      <c r="F15075" t="e">
        <v>#N/A</v>
      </c>
      <c r="G15075" t="e">
        <v>#N/A</v>
      </c>
      <c r="H15075">
        <v>5</v>
      </c>
      <c r="I15075">
        <v>5</v>
      </c>
      <c r="J15075">
        <v>20</v>
      </c>
      <c r="K15075" s="194" t="e">
        <v>#N/A</v>
      </c>
      <c r="L15075" t="s">
        <v>1077</v>
      </c>
      <c r="M15075" t="s">
        <v>1077</v>
      </c>
      <c r="N15075">
        <v>34</v>
      </c>
      <c r="O15075" t="s">
        <v>7876</v>
      </c>
      <c r="P15075" t="s">
        <v>12337</v>
      </c>
      <c r="Q15075">
        <v>3.4000000000000002E-2</v>
      </c>
      <c r="R15075" s="117" t="s">
        <v>14620</v>
      </c>
      <c r="S15075" s="117" t="s">
        <v>14621</v>
      </c>
      <c r="T15075" t="s">
        <v>17448</v>
      </c>
      <c r="U15075" t="s">
        <v>10772</v>
      </c>
    </row>
    <row r="15076" spans="1:21">
      <c r="A15076" s="117" t="s">
        <v>17430</v>
      </c>
      <c r="B15076" t="s">
        <v>14590</v>
      </c>
      <c r="C15076" t="s">
        <v>14590</v>
      </c>
      <c r="D15076">
        <v>62</v>
      </c>
      <c r="E15076">
        <v>56</v>
      </c>
      <c r="F15076">
        <v>62</v>
      </c>
      <c r="G15076">
        <v>56</v>
      </c>
      <c r="H15076">
        <v>50</v>
      </c>
      <c r="I15076">
        <v>50</v>
      </c>
      <c r="J15076">
        <v>50</v>
      </c>
      <c r="K15076" s="194">
        <v>50</v>
      </c>
      <c r="L15076" t="s">
        <v>1077</v>
      </c>
      <c r="M15076" t="s">
        <v>1077</v>
      </c>
      <c r="N15076">
        <v>34</v>
      </c>
      <c r="O15076" t="s">
        <v>7876</v>
      </c>
      <c r="P15076" t="s">
        <v>12337</v>
      </c>
      <c r="Q15076">
        <v>3.4000000000000002E-2</v>
      </c>
      <c r="R15076" s="117" t="s">
        <v>14620</v>
      </c>
      <c r="S15076" s="117" t="s">
        <v>14621</v>
      </c>
      <c r="T15076" t="s">
        <v>17448</v>
      </c>
      <c r="U15076" t="s">
        <v>10772</v>
      </c>
    </row>
    <row r="15077" spans="1:21">
      <c r="A15077" s="117" t="s">
        <v>12000</v>
      </c>
      <c r="B15077" t="s">
        <v>14590</v>
      </c>
      <c r="C15077" t="s">
        <v>14593</v>
      </c>
      <c r="D15077">
        <v>26</v>
      </c>
      <c r="E15077">
        <v>20</v>
      </c>
      <c r="F15077" t="e">
        <v>#N/A</v>
      </c>
      <c r="G15077" t="e">
        <v>#N/A</v>
      </c>
      <c r="H15077">
        <v>4</v>
      </c>
      <c r="I15077">
        <v>4</v>
      </c>
      <c r="J15077">
        <v>4</v>
      </c>
      <c r="K15077" s="194" t="e">
        <v>#N/A</v>
      </c>
      <c r="L15077" t="s">
        <v>1077</v>
      </c>
      <c r="M15077" t="s">
        <v>1077</v>
      </c>
      <c r="N15077">
        <v>58</v>
      </c>
      <c r="O15077" t="s">
        <v>7876</v>
      </c>
      <c r="P15077" t="s">
        <v>12338</v>
      </c>
      <c r="Q15077">
        <v>5.8000000000000003E-2</v>
      </c>
      <c r="R15077" s="117" t="s">
        <v>14620</v>
      </c>
      <c r="S15077" s="117" t="s">
        <v>14621</v>
      </c>
      <c r="T15077" t="s">
        <v>17448</v>
      </c>
      <c r="U15077" t="s">
        <v>10772</v>
      </c>
    </row>
    <row r="15078" spans="1:21">
      <c r="A15078" s="117" t="s">
        <v>17431</v>
      </c>
      <c r="B15078" t="s">
        <v>14590</v>
      </c>
      <c r="C15078" t="s">
        <v>14590</v>
      </c>
      <c r="D15078">
        <v>62</v>
      </c>
      <c r="E15078">
        <v>56</v>
      </c>
      <c r="F15078">
        <v>62</v>
      </c>
      <c r="G15078">
        <v>56</v>
      </c>
      <c r="H15078">
        <v>25</v>
      </c>
      <c r="I15078">
        <v>25</v>
      </c>
      <c r="J15078">
        <v>25</v>
      </c>
      <c r="K15078" s="194">
        <v>25</v>
      </c>
      <c r="L15078" t="s">
        <v>1077</v>
      </c>
      <c r="M15078" t="s">
        <v>1077</v>
      </c>
      <c r="N15078">
        <v>58</v>
      </c>
      <c r="O15078" t="s">
        <v>7876</v>
      </c>
      <c r="P15078" t="s">
        <v>17432</v>
      </c>
      <c r="Q15078">
        <v>5.8000000000000003E-2</v>
      </c>
      <c r="R15078" s="117" t="s">
        <v>14620</v>
      </c>
      <c r="S15078" s="117" t="s">
        <v>14621</v>
      </c>
      <c r="T15078" t="s">
        <v>17448</v>
      </c>
      <c r="U15078" t="s">
        <v>10772</v>
      </c>
    </row>
    <row r="15079" spans="1:21">
      <c r="A15079" s="117" t="s">
        <v>11415</v>
      </c>
      <c r="B15079" t="s">
        <v>14590</v>
      </c>
      <c r="C15079" t="s">
        <v>14590</v>
      </c>
      <c r="D15079">
        <v>26</v>
      </c>
      <c r="E15079">
        <v>20</v>
      </c>
      <c r="F15079">
        <v>26</v>
      </c>
      <c r="G15079">
        <v>20</v>
      </c>
      <c r="H15079">
        <v>8</v>
      </c>
      <c r="I15079">
        <v>8</v>
      </c>
      <c r="J15079">
        <v>50</v>
      </c>
      <c r="K15079" s="194">
        <v>50</v>
      </c>
      <c r="L15079" t="s">
        <v>1077</v>
      </c>
      <c r="M15079" t="s">
        <v>1077</v>
      </c>
      <c r="N15079">
        <v>19</v>
      </c>
      <c r="O15079" t="s">
        <v>7876</v>
      </c>
      <c r="P15079" t="s">
        <v>17045</v>
      </c>
      <c r="Q15079">
        <v>1.9E-2</v>
      </c>
      <c r="R15079" s="117" t="s">
        <v>14620</v>
      </c>
      <c r="S15079" s="117" t="s">
        <v>14621</v>
      </c>
      <c r="T15079" t="s">
        <v>17448</v>
      </c>
      <c r="U15079" t="s">
        <v>10772</v>
      </c>
    </row>
    <row r="15080" spans="1:21">
      <c r="A15080" s="117" t="s">
        <v>17433</v>
      </c>
      <c r="B15080" t="s">
        <v>14590</v>
      </c>
      <c r="C15080" t="s">
        <v>14590</v>
      </c>
      <c r="D15080">
        <v>62</v>
      </c>
      <c r="E15080">
        <v>56</v>
      </c>
      <c r="F15080">
        <v>62</v>
      </c>
      <c r="G15080">
        <v>56</v>
      </c>
      <c r="H15080">
        <v>100</v>
      </c>
      <c r="I15080">
        <v>100</v>
      </c>
      <c r="J15080">
        <v>100</v>
      </c>
      <c r="K15080" s="194">
        <v>100</v>
      </c>
      <c r="L15080" t="s">
        <v>1077</v>
      </c>
      <c r="M15080" t="s">
        <v>1077</v>
      </c>
      <c r="N15080">
        <v>18</v>
      </c>
      <c r="O15080" t="s">
        <v>7876</v>
      </c>
      <c r="P15080" t="s">
        <v>12324</v>
      </c>
      <c r="Q15080">
        <v>1.7999999999999999E-2</v>
      </c>
      <c r="R15080" s="117" t="s">
        <v>14620</v>
      </c>
      <c r="S15080" s="117" t="s">
        <v>14621</v>
      </c>
      <c r="T15080" t="s">
        <v>17448</v>
      </c>
      <c r="U15080" t="s">
        <v>10772</v>
      </c>
    </row>
    <row r="15081" spans="1:21">
      <c r="A15081" s="117" t="s">
        <v>12001</v>
      </c>
      <c r="B15081" t="s">
        <v>14590</v>
      </c>
      <c r="C15081" t="s">
        <v>14593</v>
      </c>
      <c r="D15081">
        <v>26</v>
      </c>
      <c r="E15081">
        <v>20</v>
      </c>
      <c r="F15081" t="e">
        <v>#N/A</v>
      </c>
      <c r="G15081" t="e">
        <v>#N/A</v>
      </c>
      <c r="H15081">
        <v>5</v>
      </c>
      <c r="I15081">
        <v>5</v>
      </c>
      <c r="J15081">
        <v>5</v>
      </c>
      <c r="K15081" s="194" t="e">
        <v>#N/A</v>
      </c>
      <c r="L15081" t="s">
        <v>1077</v>
      </c>
      <c r="M15081" t="s">
        <v>1077</v>
      </c>
      <c r="N15081">
        <v>35</v>
      </c>
      <c r="O15081" t="s">
        <v>7876</v>
      </c>
      <c r="P15081" t="s">
        <v>12339</v>
      </c>
      <c r="Q15081">
        <v>3.5000000000000003E-2</v>
      </c>
      <c r="R15081" s="117" t="s">
        <v>14620</v>
      </c>
      <c r="S15081" s="117" t="s">
        <v>14621</v>
      </c>
      <c r="T15081" t="s">
        <v>17448</v>
      </c>
      <c r="U15081" t="s">
        <v>10772</v>
      </c>
    </row>
    <row r="15082" spans="1:21">
      <c r="A15082" s="117" t="s">
        <v>17434</v>
      </c>
      <c r="B15082" t="s">
        <v>14590</v>
      </c>
      <c r="C15082" t="s">
        <v>14590</v>
      </c>
      <c r="D15082">
        <v>62</v>
      </c>
      <c r="E15082">
        <v>56</v>
      </c>
      <c r="F15082">
        <v>62</v>
      </c>
      <c r="G15082">
        <v>56</v>
      </c>
      <c r="H15082">
        <v>50</v>
      </c>
      <c r="I15082">
        <v>50</v>
      </c>
      <c r="J15082">
        <v>50</v>
      </c>
      <c r="K15082" s="194">
        <v>50</v>
      </c>
      <c r="L15082" t="s">
        <v>1077</v>
      </c>
      <c r="M15082" t="s">
        <v>1077</v>
      </c>
      <c r="N15082">
        <v>35</v>
      </c>
      <c r="O15082" t="s">
        <v>7876</v>
      </c>
      <c r="P15082" t="s">
        <v>12333</v>
      </c>
      <c r="Q15082">
        <v>3.5000000000000003E-2</v>
      </c>
      <c r="R15082" s="117" t="s">
        <v>14620</v>
      </c>
      <c r="S15082" s="117" t="s">
        <v>14621</v>
      </c>
      <c r="T15082" t="s">
        <v>17448</v>
      </c>
      <c r="U15082" t="s">
        <v>10772</v>
      </c>
    </row>
    <row r="15083" spans="1:21">
      <c r="A15083" s="117" t="s">
        <v>17435</v>
      </c>
      <c r="B15083" t="s">
        <v>14590</v>
      </c>
      <c r="C15083" t="s">
        <v>14590</v>
      </c>
      <c r="D15083">
        <v>26</v>
      </c>
      <c r="E15083">
        <v>20</v>
      </c>
      <c r="F15083">
        <v>26</v>
      </c>
      <c r="G15083">
        <v>20</v>
      </c>
      <c r="H15083">
        <v>4</v>
      </c>
      <c r="I15083">
        <v>4</v>
      </c>
      <c r="J15083">
        <v>4</v>
      </c>
      <c r="K15083" s="194">
        <v>4</v>
      </c>
      <c r="L15083" t="s">
        <v>1077</v>
      </c>
      <c r="M15083" t="s">
        <v>1077</v>
      </c>
      <c r="N15083">
        <v>36</v>
      </c>
      <c r="O15083" t="s">
        <v>7876</v>
      </c>
      <c r="P15083" t="s">
        <v>12339</v>
      </c>
      <c r="Q15083">
        <v>3.5999999999999997E-2</v>
      </c>
      <c r="R15083" s="117" t="s">
        <v>14620</v>
      </c>
      <c r="S15083" s="117" t="s">
        <v>14621</v>
      </c>
      <c r="T15083" t="s">
        <v>17448</v>
      </c>
      <c r="U15083" t="s">
        <v>10772</v>
      </c>
    </row>
    <row r="15084" spans="1:21">
      <c r="A15084" s="117" t="s">
        <v>17436</v>
      </c>
      <c r="B15084" t="s">
        <v>14590</v>
      </c>
      <c r="C15084" t="s">
        <v>14590</v>
      </c>
      <c r="D15084">
        <v>62</v>
      </c>
      <c r="E15084">
        <v>56</v>
      </c>
      <c r="F15084">
        <v>62</v>
      </c>
      <c r="G15084">
        <v>56</v>
      </c>
      <c r="H15084">
        <v>25</v>
      </c>
      <c r="I15084">
        <v>25</v>
      </c>
      <c r="J15084">
        <v>25</v>
      </c>
      <c r="K15084" s="194">
        <v>25</v>
      </c>
      <c r="L15084" t="s">
        <v>1077</v>
      </c>
      <c r="M15084" t="s">
        <v>1077</v>
      </c>
      <c r="N15084">
        <v>105</v>
      </c>
      <c r="O15084" t="s">
        <v>7876</v>
      </c>
      <c r="P15084" t="s">
        <v>12333</v>
      </c>
      <c r="Q15084">
        <v>0.105</v>
      </c>
      <c r="R15084" s="117" t="s">
        <v>14620</v>
      </c>
      <c r="S15084" s="117" t="s">
        <v>14621</v>
      </c>
      <c r="T15084" t="s">
        <v>17448</v>
      </c>
      <c r="U15084" t="s">
        <v>10772</v>
      </c>
    </row>
    <row r="15085" spans="1:21">
      <c r="A15085" s="117" t="s">
        <v>11599</v>
      </c>
      <c r="B15085" t="s">
        <v>14590</v>
      </c>
      <c r="C15085" t="s">
        <v>14590</v>
      </c>
      <c r="D15085">
        <v>25</v>
      </c>
      <c r="E15085">
        <v>19</v>
      </c>
      <c r="F15085">
        <v>25</v>
      </c>
      <c r="G15085">
        <v>19</v>
      </c>
      <c r="H15085">
        <v>1</v>
      </c>
      <c r="I15085">
        <v>1</v>
      </c>
      <c r="J15085">
        <v>32</v>
      </c>
      <c r="K15085" s="194">
        <v>32</v>
      </c>
      <c r="L15085" t="s">
        <v>1083</v>
      </c>
      <c r="M15085" t="s">
        <v>1083</v>
      </c>
      <c r="N15085">
        <v>508</v>
      </c>
      <c r="O15085" t="s">
        <v>7876</v>
      </c>
      <c r="P15085" t="s">
        <v>11417</v>
      </c>
      <c r="Q15085">
        <v>0.50800000000000001</v>
      </c>
      <c r="R15085" s="117" t="s">
        <v>14594</v>
      </c>
      <c r="S15085" s="117" t="s">
        <v>14589</v>
      </c>
      <c r="T15085" t="s">
        <v>12136</v>
      </c>
      <c r="U15085" t="s">
        <v>10772</v>
      </c>
    </row>
    <row r="15086" spans="1:21">
      <c r="A15086" s="117" t="s">
        <v>11600</v>
      </c>
      <c r="B15086" t="s">
        <v>14590</v>
      </c>
      <c r="C15086" t="s">
        <v>14590</v>
      </c>
      <c r="D15086">
        <v>25</v>
      </c>
      <c r="E15086">
        <v>19</v>
      </c>
      <c r="F15086">
        <v>25</v>
      </c>
      <c r="G15086">
        <v>19</v>
      </c>
      <c r="H15086">
        <v>1</v>
      </c>
      <c r="I15086">
        <v>1</v>
      </c>
      <c r="J15086">
        <v>36</v>
      </c>
      <c r="K15086" s="194">
        <v>36</v>
      </c>
      <c r="L15086" t="s">
        <v>1083</v>
      </c>
      <c r="M15086" t="s">
        <v>1083</v>
      </c>
      <c r="N15086">
        <v>517</v>
      </c>
      <c r="O15086" t="s">
        <v>7876</v>
      </c>
      <c r="P15086" t="s">
        <v>11417</v>
      </c>
      <c r="Q15086">
        <v>0.51700000000000002</v>
      </c>
      <c r="R15086" s="117" t="s">
        <v>14594</v>
      </c>
      <c r="S15086" s="117" t="s">
        <v>14589</v>
      </c>
      <c r="T15086" t="s">
        <v>12136</v>
      </c>
      <c r="U15086" t="s">
        <v>10772</v>
      </c>
    </row>
    <row r="15087" spans="1:21">
      <c r="A15087" s="117" t="s">
        <v>11416</v>
      </c>
      <c r="B15087" t="s">
        <v>14590</v>
      </c>
      <c r="C15087" t="s">
        <v>14590</v>
      </c>
      <c r="D15087">
        <v>75</v>
      </c>
      <c r="E15087">
        <v>69</v>
      </c>
      <c r="F15087">
        <v>81</v>
      </c>
      <c r="G15087">
        <v>75</v>
      </c>
      <c r="H15087">
        <v>1</v>
      </c>
      <c r="I15087">
        <v>1</v>
      </c>
      <c r="J15087">
        <v>999999</v>
      </c>
      <c r="K15087" s="194">
        <v>999999</v>
      </c>
      <c r="L15087" t="s">
        <v>1083</v>
      </c>
      <c r="M15087" t="s">
        <v>1083</v>
      </c>
      <c r="N15087">
        <v>512.5</v>
      </c>
      <c r="O15087" t="s">
        <v>7876</v>
      </c>
      <c r="P15087" t="s">
        <v>11417</v>
      </c>
      <c r="Q15087">
        <v>0.51249999999999996</v>
      </c>
      <c r="R15087" s="117" t="s">
        <v>14594</v>
      </c>
      <c r="S15087" s="117" t="s">
        <v>14589</v>
      </c>
      <c r="T15087" t="s">
        <v>12136</v>
      </c>
      <c r="U15087" t="s">
        <v>10772</v>
      </c>
    </row>
    <row r="15088" spans="1:21">
      <c r="A15088" s="117" t="s">
        <v>11601</v>
      </c>
      <c r="B15088" t="s">
        <v>14590</v>
      </c>
      <c r="C15088" t="s">
        <v>14590</v>
      </c>
      <c r="D15088">
        <v>25</v>
      </c>
      <c r="E15088">
        <v>19</v>
      </c>
      <c r="F15088">
        <v>25</v>
      </c>
      <c r="G15088">
        <v>19</v>
      </c>
      <c r="H15088">
        <v>1</v>
      </c>
      <c r="I15088">
        <v>1</v>
      </c>
      <c r="J15088">
        <v>38</v>
      </c>
      <c r="K15088" s="194">
        <v>38</v>
      </c>
      <c r="L15088" t="s">
        <v>1083</v>
      </c>
      <c r="M15088" t="s">
        <v>1083</v>
      </c>
      <c r="N15088">
        <v>611</v>
      </c>
      <c r="O15088" t="s">
        <v>7876</v>
      </c>
      <c r="P15088" t="s">
        <v>13979</v>
      </c>
      <c r="Q15088">
        <v>0.61099999999999999</v>
      </c>
      <c r="R15088" s="117" t="s">
        <v>14594</v>
      </c>
      <c r="S15088" s="117" t="s">
        <v>14589</v>
      </c>
      <c r="T15088" t="s">
        <v>12136</v>
      </c>
      <c r="U15088" t="s">
        <v>10772</v>
      </c>
    </row>
    <row r="15089" spans="1:21">
      <c r="A15089" s="117" t="s">
        <v>11603</v>
      </c>
      <c r="B15089" t="s">
        <v>14590</v>
      </c>
      <c r="C15089" t="s">
        <v>14590</v>
      </c>
      <c r="D15089">
        <v>25</v>
      </c>
      <c r="E15089">
        <v>19</v>
      </c>
      <c r="F15089">
        <v>25</v>
      </c>
      <c r="G15089">
        <v>19</v>
      </c>
      <c r="H15089">
        <v>1</v>
      </c>
      <c r="I15089">
        <v>1</v>
      </c>
      <c r="J15089">
        <v>48</v>
      </c>
      <c r="K15089" s="194">
        <v>48</v>
      </c>
      <c r="L15089" t="s">
        <v>1083</v>
      </c>
      <c r="M15089" t="s">
        <v>1083</v>
      </c>
      <c r="N15089">
        <v>616</v>
      </c>
      <c r="O15089" t="s">
        <v>7876</v>
      </c>
      <c r="P15089" t="s">
        <v>11602</v>
      </c>
      <c r="Q15089">
        <v>0.61599999999999999</v>
      </c>
      <c r="R15089" s="117" t="s">
        <v>14594</v>
      </c>
      <c r="S15089" s="117" t="s">
        <v>14589</v>
      </c>
      <c r="T15089" t="s">
        <v>12136</v>
      </c>
      <c r="U15089" t="s">
        <v>10772</v>
      </c>
    </row>
    <row r="15090" spans="1:21">
      <c r="A15090" s="117" t="s">
        <v>11604</v>
      </c>
      <c r="B15090" t="s">
        <v>14590</v>
      </c>
      <c r="C15090" t="s">
        <v>14590</v>
      </c>
      <c r="D15090">
        <v>74</v>
      </c>
      <c r="E15090">
        <v>68</v>
      </c>
      <c r="F15090">
        <v>80</v>
      </c>
      <c r="G15090">
        <v>74</v>
      </c>
      <c r="H15090">
        <v>1</v>
      </c>
      <c r="I15090">
        <v>1</v>
      </c>
      <c r="J15090">
        <v>999999</v>
      </c>
      <c r="K15090" s="194">
        <v>999999</v>
      </c>
      <c r="L15090" t="s">
        <v>1083</v>
      </c>
      <c r="M15090" t="s">
        <v>1083</v>
      </c>
      <c r="N15090">
        <v>602.5</v>
      </c>
      <c r="O15090" t="s">
        <v>7876</v>
      </c>
      <c r="P15090" t="s">
        <v>11602</v>
      </c>
      <c r="Q15090">
        <v>0.60250000000000004</v>
      </c>
      <c r="R15090" s="117" t="s">
        <v>14594</v>
      </c>
      <c r="S15090" s="117" t="s">
        <v>14589</v>
      </c>
      <c r="T15090" t="s">
        <v>12136</v>
      </c>
      <c r="U15090" t="s">
        <v>10772</v>
      </c>
    </row>
    <row r="15091" spans="1:21">
      <c r="A15091" s="117" t="s">
        <v>11605</v>
      </c>
      <c r="B15091" t="s">
        <v>14590</v>
      </c>
      <c r="C15091" t="s">
        <v>14590</v>
      </c>
      <c r="D15091">
        <v>49</v>
      </c>
      <c r="E15091">
        <v>43</v>
      </c>
      <c r="F15091">
        <v>49</v>
      </c>
      <c r="G15091">
        <v>43</v>
      </c>
      <c r="H15091">
        <v>1</v>
      </c>
      <c r="I15091">
        <v>1</v>
      </c>
      <c r="J15091">
        <v>999999</v>
      </c>
      <c r="K15091" s="194">
        <v>999999</v>
      </c>
      <c r="L15091" t="s">
        <v>1083</v>
      </c>
      <c r="M15091" t="s">
        <v>1083</v>
      </c>
      <c r="N15091">
        <v>757.5</v>
      </c>
      <c r="O15091" t="s">
        <v>7876</v>
      </c>
      <c r="P15091" t="s">
        <v>11597</v>
      </c>
      <c r="Q15091">
        <v>0.75749999999999995</v>
      </c>
      <c r="R15091" s="117" t="s">
        <v>14594</v>
      </c>
      <c r="S15091" s="117" t="s">
        <v>14589</v>
      </c>
      <c r="T15091" t="s">
        <v>12136</v>
      </c>
      <c r="U15091" t="s">
        <v>10772</v>
      </c>
    </row>
    <row r="15092" spans="1:21">
      <c r="A15092" s="117" t="s">
        <v>11606</v>
      </c>
      <c r="B15092" t="s">
        <v>14590</v>
      </c>
      <c r="C15092" t="s">
        <v>14590</v>
      </c>
      <c r="D15092">
        <v>25</v>
      </c>
      <c r="E15092">
        <v>19</v>
      </c>
      <c r="F15092">
        <v>25</v>
      </c>
      <c r="G15092">
        <v>19</v>
      </c>
      <c r="H15092">
        <v>1</v>
      </c>
      <c r="I15092">
        <v>1</v>
      </c>
      <c r="J15092">
        <v>42</v>
      </c>
      <c r="K15092" s="194">
        <v>42</v>
      </c>
      <c r="L15092" t="s">
        <v>1083</v>
      </c>
      <c r="M15092" t="s">
        <v>1083</v>
      </c>
      <c r="N15092">
        <v>767.5</v>
      </c>
      <c r="O15092" t="s">
        <v>7876</v>
      </c>
      <c r="P15092" t="s">
        <v>13980</v>
      </c>
      <c r="Q15092">
        <v>0.76749999999999996</v>
      </c>
      <c r="R15092" s="117" t="s">
        <v>14594</v>
      </c>
      <c r="S15092" s="117" t="s">
        <v>14589</v>
      </c>
      <c r="T15092" t="s">
        <v>12136</v>
      </c>
      <c r="U15092" t="s">
        <v>10772</v>
      </c>
    </row>
    <row r="15093" spans="1:21">
      <c r="A15093" s="117" t="s">
        <v>11608</v>
      </c>
      <c r="B15093" t="s">
        <v>14590</v>
      </c>
      <c r="C15093" t="s">
        <v>14590</v>
      </c>
      <c r="D15093">
        <v>25</v>
      </c>
      <c r="E15093">
        <v>19</v>
      </c>
      <c r="F15093">
        <v>25</v>
      </c>
      <c r="G15093">
        <v>19</v>
      </c>
      <c r="H15093">
        <v>1</v>
      </c>
      <c r="I15093">
        <v>1</v>
      </c>
      <c r="J15093">
        <v>56</v>
      </c>
      <c r="K15093" s="194">
        <v>56</v>
      </c>
      <c r="L15093" t="s">
        <v>1083</v>
      </c>
      <c r="M15093" t="s">
        <v>1083</v>
      </c>
      <c r="N15093">
        <v>765.5</v>
      </c>
      <c r="O15093" t="s">
        <v>7876</v>
      </c>
      <c r="P15093" t="s">
        <v>11607</v>
      </c>
      <c r="Q15093">
        <v>0.76549999999999996</v>
      </c>
      <c r="R15093" s="117" t="s">
        <v>14594</v>
      </c>
      <c r="S15093" s="117" t="s">
        <v>14589</v>
      </c>
      <c r="T15093" t="s">
        <v>12136</v>
      </c>
      <c r="U15093" t="s">
        <v>10772</v>
      </c>
    </row>
    <row r="15094" spans="1:21">
      <c r="A15094" s="117" t="s">
        <v>11609</v>
      </c>
      <c r="B15094" t="s">
        <v>14590</v>
      </c>
      <c r="C15094" t="s">
        <v>14590</v>
      </c>
      <c r="D15094">
        <v>75</v>
      </c>
      <c r="E15094">
        <v>69</v>
      </c>
      <c r="F15094">
        <v>81</v>
      </c>
      <c r="G15094">
        <v>75</v>
      </c>
      <c r="H15094">
        <v>1</v>
      </c>
      <c r="I15094">
        <v>1</v>
      </c>
      <c r="J15094">
        <v>999999</v>
      </c>
      <c r="K15094" s="194">
        <v>999999</v>
      </c>
      <c r="L15094" t="s">
        <v>1083</v>
      </c>
      <c r="M15094" t="s">
        <v>1083</v>
      </c>
      <c r="N15094">
        <v>772.5</v>
      </c>
      <c r="O15094" t="s">
        <v>7876</v>
      </c>
      <c r="P15094" t="s">
        <v>11610</v>
      </c>
      <c r="Q15094">
        <v>0.77249999999999996</v>
      </c>
      <c r="R15094" s="117" t="s">
        <v>14594</v>
      </c>
      <c r="S15094" s="117" t="s">
        <v>14589</v>
      </c>
      <c r="T15094" t="s">
        <v>12136</v>
      </c>
      <c r="U15094" t="s">
        <v>10772</v>
      </c>
    </row>
    <row r="15095" spans="1:21">
      <c r="A15095" s="117" t="s">
        <v>11611</v>
      </c>
      <c r="B15095" t="s">
        <v>14590</v>
      </c>
      <c r="C15095" t="s">
        <v>14590</v>
      </c>
      <c r="D15095">
        <v>25</v>
      </c>
      <c r="E15095">
        <v>19</v>
      </c>
      <c r="F15095">
        <v>25</v>
      </c>
      <c r="G15095">
        <v>19</v>
      </c>
      <c r="H15095">
        <v>1</v>
      </c>
      <c r="I15095">
        <v>1</v>
      </c>
      <c r="J15095">
        <v>19</v>
      </c>
      <c r="K15095" s="194">
        <v>19</v>
      </c>
      <c r="L15095" t="s">
        <v>1083</v>
      </c>
      <c r="M15095" t="s">
        <v>1083</v>
      </c>
      <c r="N15095">
        <v>900.5</v>
      </c>
      <c r="O15095" t="s">
        <v>7876</v>
      </c>
      <c r="P15095" t="s">
        <v>11612</v>
      </c>
      <c r="Q15095">
        <v>0.90049999999999997</v>
      </c>
      <c r="R15095" s="117" t="s">
        <v>14594</v>
      </c>
      <c r="S15095" s="117" t="s">
        <v>14589</v>
      </c>
      <c r="T15095" t="s">
        <v>12136</v>
      </c>
      <c r="U15095" t="s">
        <v>10772</v>
      </c>
    </row>
    <row r="15096" spans="1:21">
      <c r="A15096" s="117" t="s">
        <v>11613</v>
      </c>
      <c r="B15096" t="s">
        <v>14590</v>
      </c>
      <c r="C15096" t="s">
        <v>14590</v>
      </c>
      <c r="D15096">
        <v>25</v>
      </c>
      <c r="E15096">
        <v>19</v>
      </c>
      <c r="F15096">
        <v>25</v>
      </c>
      <c r="G15096">
        <v>19</v>
      </c>
      <c r="H15096">
        <v>1</v>
      </c>
      <c r="I15096">
        <v>1</v>
      </c>
      <c r="J15096">
        <v>53</v>
      </c>
      <c r="K15096" s="194">
        <v>53</v>
      </c>
      <c r="L15096" t="s">
        <v>1083</v>
      </c>
      <c r="M15096" t="s">
        <v>1083</v>
      </c>
      <c r="N15096">
        <v>609.5</v>
      </c>
      <c r="O15096" t="s">
        <v>7876</v>
      </c>
      <c r="P15096" t="s">
        <v>11602</v>
      </c>
      <c r="Q15096">
        <v>0.60950000000000004</v>
      </c>
      <c r="R15096" s="117" t="s">
        <v>14594</v>
      </c>
      <c r="S15096" s="117" t="s">
        <v>14589</v>
      </c>
      <c r="T15096" t="s">
        <v>12136</v>
      </c>
      <c r="U15096" t="s">
        <v>10772</v>
      </c>
    </row>
    <row r="15097" spans="1:21">
      <c r="A15097" s="117" t="s">
        <v>11614</v>
      </c>
      <c r="B15097" t="s">
        <v>14590</v>
      </c>
      <c r="C15097" t="s">
        <v>14590</v>
      </c>
      <c r="D15097">
        <v>25</v>
      </c>
      <c r="E15097">
        <v>19</v>
      </c>
      <c r="F15097">
        <v>25</v>
      </c>
      <c r="G15097">
        <v>19</v>
      </c>
      <c r="H15097">
        <v>1</v>
      </c>
      <c r="I15097">
        <v>1</v>
      </c>
      <c r="J15097">
        <v>48</v>
      </c>
      <c r="K15097" s="194">
        <v>48</v>
      </c>
      <c r="L15097" t="s">
        <v>1083</v>
      </c>
      <c r="M15097" t="s">
        <v>1083</v>
      </c>
      <c r="N15097">
        <v>620</v>
      </c>
      <c r="O15097" t="s">
        <v>7876</v>
      </c>
      <c r="P15097" t="s">
        <v>11602</v>
      </c>
      <c r="Q15097">
        <v>0.62</v>
      </c>
      <c r="R15097" s="117" t="s">
        <v>14594</v>
      </c>
      <c r="S15097" s="117" t="s">
        <v>14589</v>
      </c>
      <c r="T15097" t="s">
        <v>12136</v>
      </c>
      <c r="U15097" t="s">
        <v>10772</v>
      </c>
    </row>
    <row r="15098" spans="1:21">
      <c r="A15098" s="117" t="s">
        <v>11615</v>
      </c>
      <c r="B15098" t="s">
        <v>14590</v>
      </c>
      <c r="C15098" t="s">
        <v>14590</v>
      </c>
      <c r="D15098">
        <v>49</v>
      </c>
      <c r="E15098">
        <v>43</v>
      </c>
      <c r="F15098">
        <v>49</v>
      </c>
      <c r="G15098">
        <v>43</v>
      </c>
      <c r="H15098">
        <v>1</v>
      </c>
      <c r="I15098">
        <v>1</v>
      </c>
      <c r="J15098">
        <v>999999</v>
      </c>
      <c r="K15098" s="194">
        <v>999999</v>
      </c>
      <c r="L15098" t="s">
        <v>1083</v>
      </c>
      <c r="M15098" t="s">
        <v>1083</v>
      </c>
      <c r="N15098">
        <v>612</v>
      </c>
      <c r="O15098" t="s">
        <v>7876</v>
      </c>
      <c r="P15098" t="s">
        <v>11602</v>
      </c>
      <c r="Q15098">
        <v>0.61199999999999999</v>
      </c>
      <c r="R15098" s="117" t="s">
        <v>14594</v>
      </c>
      <c r="S15098" s="117" t="s">
        <v>14589</v>
      </c>
      <c r="T15098" t="s">
        <v>12136</v>
      </c>
      <c r="U15098" t="s">
        <v>10772</v>
      </c>
    </row>
    <row r="15099" spans="1:21">
      <c r="A15099" s="117" t="s">
        <v>11616</v>
      </c>
      <c r="B15099" t="s">
        <v>14590</v>
      </c>
      <c r="C15099" t="s">
        <v>14590</v>
      </c>
      <c r="D15099">
        <v>49</v>
      </c>
      <c r="E15099">
        <v>43</v>
      </c>
      <c r="F15099">
        <v>49</v>
      </c>
      <c r="G15099">
        <v>43</v>
      </c>
      <c r="H15099">
        <v>1</v>
      </c>
      <c r="I15099">
        <v>1</v>
      </c>
      <c r="J15099">
        <v>999999</v>
      </c>
      <c r="K15099" s="194">
        <v>999999</v>
      </c>
      <c r="L15099" t="s">
        <v>1083</v>
      </c>
      <c r="M15099" t="s">
        <v>1083</v>
      </c>
      <c r="N15099">
        <v>630</v>
      </c>
      <c r="O15099" t="s">
        <v>7876</v>
      </c>
      <c r="P15099" t="s">
        <v>11597</v>
      </c>
      <c r="Q15099">
        <v>0.63</v>
      </c>
      <c r="R15099" s="117" t="s">
        <v>14594</v>
      </c>
      <c r="S15099" s="117" t="s">
        <v>14589</v>
      </c>
      <c r="T15099" t="s">
        <v>12136</v>
      </c>
      <c r="U15099" t="s">
        <v>10773</v>
      </c>
    </row>
    <row r="15100" spans="1:21">
      <c r="A15100" s="117" t="s">
        <v>11617</v>
      </c>
      <c r="B15100" t="s">
        <v>14590</v>
      </c>
      <c r="C15100" t="s">
        <v>14590</v>
      </c>
      <c r="D15100">
        <v>25</v>
      </c>
      <c r="E15100">
        <v>19</v>
      </c>
      <c r="F15100">
        <v>25</v>
      </c>
      <c r="G15100">
        <v>19</v>
      </c>
      <c r="H15100">
        <v>1</v>
      </c>
      <c r="I15100">
        <v>1</v>
      </c>
      <c r="J15100">
        <v>74</v>
      </c>
      <c r="K15100" s="194">
        <v>74</v>
      </c>
      <c r="L15100" t="s">
        <v>1083</v>
      </c>
      <c r="M15100" t="s">
        <v>1083</v>
      </c>
      <c r="N15100">
        <v>771</v>
      </c>
      <c r="O15100" t="s">
        <v>7876</v>
      </c>
      <c r="P15100" t="s">
        <v>11607</v>
      </c>
      <c r="Q15100">
        <v>0.77100000000000002</v>
      </c>
      <c r="R15100" s="117" t="s">
        <v>14594</v>
      </c>
      <c r="S15100" s="117" t="s">
        <v>14589</v>
      </c>
      <c r="T15100" t="s">
        <v>12136</v>
      </c>
      <c r="U15100" t="s">
        <v>10772</v>
      </c>
    </row>
    <row r="15101" spans="1:21">
      <c r="A15101" s="117" t="s">
        <v>11618</v>
      </c>
      <c r="B15101" t="s">
        <v>14590</v>
      </c>
      <c r="C15101" t="s">
        <v>14590</v>
      </c>
      <c r="D15101">
        <v>25</v>
      </c>
      <c r="E15101">
        <v>19</v>
      </c>
      <c r="F15101">
        <v>25</v>
      </c>
      <c r="G15101">
        <v>19</v>
      </c>
      <c r="H15101">
        <v>1</v>
      </c>
      <c r="I15101">
        <v>1</v>
      </c>
      <c r="J15101">
        <v>84</v>
      </c>
      <c r="K15101" s="194">
        <v>84</v>
      </c>
      <c r="L15101" t="s">
        <v>1083</v>
      </c>
      <c r="M15101" t="s">
        <v>1083</v>
      </c>
      <c r="N15101">
        <v>766</v>
      </c>
      <c r="O15101" t="s">
        <v>7876</v>
      </c>
      <c r="P15101" t="s">
        <v>11607</v>
      </c>
      <c r="Q15101">
        <v>0.76600000000000001</v>
      </c>
      <c r="R15101" s="117" t="s">
        <v>14594</v>
      </c>
      <c r="S15101" s="117" t="s">
        <v>14589</v>
      </c>
      <c r="T15101" t="s">
        <v>12136</v>
      </c>
      <c r="U15101" t="s">
        <v>10772</v>
      </c>
    </row>
    <row r="15102" spans="1:21">
      <c r="A15102" s="117" t="s">
        <v>11619</v>
      </c>
      <c r="B15102" t="s">
        <v>14590</v>
      </c>
      <c r="C15102" t="s">
        <v>14590</v>
      </c>
      <c r="D15102">
        <v>74</v>
      </c>
      <c r="E15102">
        <v>68</v>
      </c>
      <c r="F15102">
        <v>80</v>
      </c>
      <c r="G15102">
        <v>74</v>
      </c>
      <c r="H15102">
        <v>1</v>
      </c>
      <c r="I15102">
        <v>1</v>
      </c>
      <c r="J15102">
        <v>999999</v>
      </c>
      <c r="K15102" s="194">
        <v>999999</v>
      </c>
      <c r="L15102" t="s">
        <v>1083</v>
      </c>
      <c r="M15102" t="s">
        <v>1083</v>
      </c>
      <c r="N15102">
        <v>731</v>
      </c>
      <c r="O15102" t="s">
        <v>7876</v>
      </c>
      <c r="P15102" t="s">
        <v>11607</v>
      </c>
      <c r="Q15102">
        <v>0.73099999999999998</v>
      </c>
      <c r="R15102" s="117" t="s">
        <v>14594</v>
      </c>
      <c r="S15102" s="117" t="s">
        <v>14589</v>
      </c>
      <c r="T15102" t="s">
        <v>12136</v>
      </c>
      <c r="U15102" t="s">
        <v>10772</v>
      </c>
    </row>
    <row r="15103" spans="1:21">
      <c r="A15103" s="117" t="s">
        <v>16182</v>
      </c>
      <c r="B15103" t="s">
        <v>14590</v>
      </c>
      <c r="C15103" t="s">
        <v>14590</v>
      </c>
      <c r="D15103">
        <v>35</v>
      </c>
      <c r="E15103">
        <v>29</v>
      </c>
      <c r="F15103">
        <v>35</v>
      </c>
      <c r="G15103">
        <v>29</v>
      </c>
      <c r="H15103">
        <v>1</v>
      </c>
      <c r="I15103">
        <v>1</v>
      </c>
      <c r="J15103">
        <v>136</v>
      </c>
      <c r="K15103" s="194">
        <v>136</v>
      </c>
      <c r="L15103" t="s">
        <v>1104</v>
      </c>
      <c r="M15103" t="s">
        <v>1104</v>
      </c>
      <c r="N15103">
        <v>300</v>
      </c>
      <c r="O15103" t="s">
        <v>7876</v>
      </c>
      <c r="P15103" t="s">
        <v>10140</v>
      </c>
      <c r="Q15103">
        <v>0.3</v>
      </c>
      <c r="R15103" s="117" t="s">
        <v>14628</v>
      </c>
      <c r="S15103" s="117" t="s">
        <v>14589</v>
      </c>
      <c r="T15103" t="s">
        <v>12136</v>
      </c>
      <c r="U15103" t="s">
        <v>10772</v>
      </c>
    </row>
    <row r="15104" spans="1:21">
      <c r="A15104" s="117" t="s">
        <v>6622</v>
      </c>
      <c r="B15104" t="s">
        <v>14590</v>
      </c>
      <c r="C15104" t="s">
        <v>14590</v>
      </c>
      <c r="D15104">
        <v>35</v>
      </c>
      <c r="E15104">
        <v>29</v>
      </c>
      <c r="F15104">
        <v>35</v>
      </c>
      <c r="G15104">
        <v>29</v>
      </c>
      <c r="H15104">
        <v>1</v>
      </c>
      <c r="I15104">
        <v>1</v>
      </c>
      <c r="J15104">
        <v>81</v>
      </c>
      <c r="K15104" s="194">
        <v>81</v>
      </c>
      <c r="L15104" t="s">
        <v>1104</v>
      </c>
      <c r="M15104" t="s">
        <v>1104</v>
      </c>
      <c r="N15104">
        <v>551</v>
      </c>
      <c r="O15104" t="s">
        <v>7876</v>
      </c>
      <c r="P15104" t="s">
        <v>10140</v>
      </c>
      <c r="Q15104">
        <v>0.55100000000000005</v>
      </c>
      <c r="R15104" s="117" t="s">
        <v>14628</v>
      </c>
      <c r="S15104" s="117" t="s">
        <v>14589</v>
      </c>
      <c r="T15104" t="s">
        <v>12136</v>
      </c>
      <c r="U15104" t="s">
        <v>10772</v>
      </c>
    </row>
    <row r="15105" spans="1:21">
      <c r="A15105" s="117" t="s">
        <v>6623</v>
      </c>
      <c r="B15105" t="s">
        <v>14590</v>
      </c>
      <c r="C15105" t="s">
        <v>14590</v>
      </c>
      <c r="D15105">
        <v>98</v>
      </c>
      <c r="E15105">
        <v>92</v>
      </c>
      <c r="F15105">
        <v>98</v>
      </c>
      <c r="G15105">
        <v>92</v>
      </c>
      <c r="H15105">
        <v>1</v>
      </c>
      <c r="I15105">
        <v>1</v>
      </c>
      <c r="J15105">
        <v>999999</v>
      </c>
      <c r="K15105" s="194">
        <v>999999</v>
      </c>
      <c r="L15105" t="s">
        <v>1104</v>
      </c>
      <c r="M15105" t="s">
        <v>1104</v>
      </c>
      <c r="N15105">
        <v>544</v>
      </c>
      <c r="O15105" t="s">
        <v>7876</v>
      </c>
      <c r="P15105" t="s">
        <v>10141</v>
      </c>
      <c r="Q15105">
        <v>0.54400000000000004</v>
      </c>
      <c r="R15105" s="117" t="s">
        <v>14628</v>
      </c>
      <c r="S15105" s="117" t="s">
        <v>14596</v>
      </c>
      <c r="T15105" t="s">
        <v>17448</v>
      </c>
      <c r="U15105" t="s">
        <v>10772</v>
      </c>
    </row>
    <row r="15106" spans="1:21">
      <c r="A15106" s="117" t="s">
        <v>16183</v>
      </c>
      <c r="B15106" t="s">
        <v>14590</v>
      </c>
      <c r="C15106" t="s">
        <v>14590</v>
      </c>
      <c r="D15106">
        <v>35</v>
      </c>
      <c r="E15106">
        <v>29</v>
      </c>
      <c r="F15106">
        <v>35</v>
      </c>
      <c r="G15106">
        <v>29</v>
      </c>
      <c r="H15106">
        <v>1</v>
      </c>
      <c r="I15106">
        <v>1</v>
      </c>
      <c r="J15106">
        <v>158</v>
      </c>
      <c r="K15106" s="194">
        <v>158</v>
      </c>
      <c r="L15106" t="s">
        <v>1104</v>
      </c>
      <c r="M15106" t="s">
        <v>1104</v>
      </c>
      <c r="N15106">
        <v>640</v>
      </c>
      <c r="O15106" t="s">
        <v>7876</v>
      </c>
      <c r="P15106" t="s">
        <v>10142</v>
      </c>
      <c r="Q15106">
        <v>0.64</v>
      </c>
      <c r="R15106" s="117" t="s">
        <v>14628</v>
      </c>
      <c r="S15106" s="117" t="s">
        <v>14589</v>
      </c>
      <c r="T15106" t="s">
        <v>12136</v>
      </c>
      <c r="U15106" t="s">
        <v>10772</v>
      </c>
    </row>
    <row r="15107" spans="1:21">
      <c r="A15107" s="117" t="s">
        <v>6624</v>
      </c>
      <c r="B15107" t="s">
        <v>14590</v>
      </c>
      <c r="C15107" t="s">
        <v>14590</v>
      </c>
      <c r="D15107">
        <v>35</v>
      </c>
      <c r="E15107">
        <v>29</v>
      </c>
      <c r="F15107">
        <v>35</v>
      </c>
      <c r="G15107">
        <v>29</v>
      </c>
      <c r="H15107">
        <v>1</v>
      </c>
      <c r="I15107">
        <v>1</v>
      </c>
      <c r="J15107">
        <v>145</v>
      </c>
      <c r="K15107" s="194">
        <v>145</v>
      </c>
      <c r="L15107" t="s">
        <v>1104</v>
      </c>
      <c r="M15107" t="s">
        <v>1104</v>
      </c>
      <c r="N15107">
        <v>601</v>
      </c>
      <c r="O15107" t="s">
        <v>7876</v>
      </c>
      <c r="P15107" t="s">
        <v>10142</v>
      </c>
      <c r="Q15107">
        <v>0.60099999999999998</v>
      </c>
      <c r="R15107" s="117" t="s">
        <v>14628</v>
      </c>
      <c r="S15107" s="117" t="s">
        <v>14589</v>
      </c>
      <c r="T15107" t="s">
        <v>12136</v>
      </c>
      <c r="U15107" t="s">
        <v>10772</v>
      </c>
    </row>
    <row r="15108" spans="1:21">
      <c r="A15108" s="117" t="s">
        <v>6625</v>
      </c>
      <c r="B15108" t="s">
        <v>14590</v>
      </c>
      <c r="C15108" t="s">
        <v>14590</v>
      </c>
      <c r="D15108">
        <v>165</v>
      </c>
      <c r="E15108">
        <v>159</v>
      </c>
      <c r="F15108">
        <v>165</v>
      </c>
      <c r="G15108">
        <v>159</v>
      </c>
      <c r="H15108">
        <v>1</v>
      </c>
      <c r="I15108">
        <v>1</v>
      </c>
      <c r="J15108">
        <v>999999</v>
      </c>
      <c r="K15108" s="194">
        <v>999999</v>
      </c>
      <c r="L15108" t="s">
        <v>1104</v>
      </c>
      <c r="M15108" t="s">
        <v>1104</v>
      </c>
      <c r="N15108">
        <v>576</v>
      </c>
      <c r="O15108" t="s">
        <v>7876</v>
      </c>
      <c r="P15108" t="s">
        <v>10143</v>
      </c>
      <c r="Q15108">
        <v>0.57599999999999996</v>
      </c>
      <c r="R15108" s="117" t="s">
        <v>14628</v>
      </c>
      <c r="S15108" s="117" t="s">
        <v>14596</v>
      </c>
      <c r="T15108" t="s">
        <v>17448</v>
      </c>
      <c r="U15108" t="s">
        <v>10772</v>
      </c>
    </row>
    <row r="15109" spans="1:21">
      <c r="A15109" s="117" t="s">
        <v>16184</v>
      </c>
      <c r="B15109" t="s">
        <v>14590</v>
      </c>
      <c r="C15109" t="s">
        <v>14590</v>
      </c>
      <c r="D15109">
        <v>35</v>
      </c>
      <c r="E15109">
        <v>29</v>
      </c>
      <c r="F15109">
        <v>35</v>
      </c>
      <c r="G15109">
        <v>29</v>
      </c>
      <c r="H15109">
        <v>1</v>
      </c>
      <c r="I15109">
        <v>1</v>
      </c>
      <c r="J15109">
        <v>75</v>
      </c>
      <c r="K15109" s="194">
        <v>75</v>
      </c>
      <c r="L15109" t="s">
        <v>1104</v>
      </c>
      <c r="M15109" t="s">
        <v>1104</v>
      </c>
      <c r="N15109">
        <v>830</v>
      </c>
      <c r="O15109" t="s">
        <v>7876</v>
      </c>
      <c r="P15109" t="s">
        <v>10144</v>
      </c>
      <c r="Q15109">
        <v>0.83</v>
      </c>
      <c r="R15109" s="117" t="s">
        <v>14628</v>
      </c>
      <c r="S15109" s="117" t="s">
        <v>14589</v>
      </c>
      <c r="T15109" t="s">
        <v>12136</v>
      </c>
      <c r="U15109" t="s">
        <v>10772</v>
      </c>
    </row>
    <row r="15110" spans="1:21">
      <c r="A15110" s="117" t="s">
        <v>6626</v>
      </c>
      <c r="B15110" t="s">
        <v>14590</v>
      </c>
      <c r="C15110" t="s">
        <v>14590</v>
      </c>
      <c r="D15110">
        <v>35</v>
      </c>
      <c r="E15110">
        <v>29</v>
      </c>
      <c r="F15110">
        <v>35</v>
      </c>
      <c r="G15110">
        <v>29</v>
      </c>
      <c r="H15110">
        <v>1</v>
      </c>
      <c r="I15110">
        <v>1</v>
      </c>
      <c r="J15110">
        <v>109</v>
      </c>
      <c r="K15110" s="194">
        <v>109</v>
      </c>
      <c r="L15110" t="s">
        <v>1104</v>
      </c>
      <c r="M15110" t="s">
        <v>1104</v>
      </c>
      <c r="N15110">
        <v>750</v>
      </c>
      <c r="O15110" t="s">
        <v>7876</v>
      </c>
      <c r="P15110" t="s">
        <v>10144</v>
      </c>
      <c r="Q15110">
        <v>0.75</v>
      </c>
      <c r="R15110" s="117" t="s">
        <v>14628</v>
      </c>
      <c r="S15110" s="117" t="s">
        <v>14589</v>
      </c>
      <c r="T15110" t="s">
        <v>12136</v>
      </c>
      <c r="U15110" t="s">
        <v>10772</v>
      </c>
    </row>
    <row r="15111" spans="1:21">
      <c r="A15111" s="117" t="s">
        <v>6627</v>
      </c>
      <c r="B15111" t="s">
        <v>14590</v>
      </c>
      <c r="C15111" t="s">
        <v>14590</v>
      </c>
      <c r="D15111">
        <v>98</v>
      </c>
      <c r="E15111">
        <v>92</v>
      </c>
      <c r="F15111">
        <v>98</v>
      </c>
      <c r="G15111">
        <v>92</v>
      </c>
      <c r="H15111">
        <v>1</v>
      </c>
      <c r="I15111">
        <v>1</v>
      </c>
      <c r="J15111">
        <v>999999</v>
      </c>
      <c r="K15111" s="194">
        <v>999999</v>
      </c>
      <c r="L15111" t="s">
        <v>1104</v>
      </c>
      <c r="M15111" t="s">
        <v>1104</v>
      </c>
      <c r="N15111">
        <v>832</v>
      </c>
      <c r="O15111" t="s">
        <v>7876</v>
      </c>
      <c r="P15111" t="s">
        <v>10145</v>
      </c>
      <c r="Q15111">
        <v>0.83199999999999996</v>
      </c>
      <c r="R15111" s="117" t="s">
        <v>14628</v>
      </c>
      <c r="S15111" s="117" t="s">
        <v>14596</v>
      </c>
      <c r="T15111" t="s">
        <v>17448</v>
      </c>
      <c r="U15111" t="s">
        <v>10772</v>
      </c>
    </row>
    <row r="15112" spans="1:21">
      <c r="A15112" s="117" t="s">
        <v>16185</v>
      </c>
      <c r="B15112" t="s">
        <v>14590</v>
      </c>
      <c r="C15112" t="s">
        <v>14590</v>
      </c>
      <c r="D15112">
        <v>35</v>
      </c>
      <c r="E15112">
        <v>29</v>
      </c>
      <c r="F15112">
        <v>35</v>
      </c>
      <c r="G15112">
        <v>29</v>
      </c>
      <c r="H15112">
        <v>1</v>
      </c>
      <c r="I15112">
        <v>1</v>
      </c>
      <c r="J15112">
        <v>312</v>
      </c>
      <c r="K15112" s="194">
        <v>312</v>
      </c>
      <c r="L15112" t="s">
        <v>1104</v>
      </c>
      <c r="M15112" t="s">
        <v>1104</v>
      </c>
      <c r="N15112">
        <v>590</v>
      </c>
      <c r="O15112" t="s">
        <v>7876</v>
      </c>
      <c r="P15112" t="s">
        <v>10140</v>
      </c>
      <c r="Q15112">
        <v>0.59</v>
      </c>
      <c r="R15112" s="117" t="s">
        <v>14628</v>
      </c>
      <c r="S15112" s="117" t="s">
        <v>14589</v>
      </c>
      <c r="T15112" t="s">
        <v>12136</v>
      </c>
      <c r="U15112" t="s">
        <v>10772</v>
      </c>
    </row>
    <row r="15113" spans="1:21">
      <c r="A15113" s="117" t="s">
        <v>6628</v>
      </c>
      <c r="B15113" t="s">
        <v>14590</v>
      </c>
      <c r="C15113" t="s">
        <v>14590</v>
      </c>
      <c r="D15113">
        <v>35</v>
      </c>
      <c r="E15113">
        <v>29</v>
      </c>
      <c r="F15113">
        <v>35</v>
      </c>
      <c r="G15113">
        <v>29</v>
      </c>
      <c r="H15113">
        <v>1</v>
      </c>
      <c r="I15113">
        <v>1</v>
      </c>
      <c r="J15113">
        <v>243</v>
      </c>
      <c r="K15113" s="194">
        <v>243</v>
      </c>
      <c r="L15113" t="s">
        <v>1104</v>
      </c>
      <c r="M15113" t="s">
        <v>1104</v>
      </c>
      <c r="N15113">
        <v>300</v>
      </c>
      <c r="O15113" t="s">
        <v>7876</v>
      </c>
      <c r="P15113" t="s">
        <v>10140</v>
      </c>
      <c r="Q15113">
        <v>0.3</v>
      </c>
      <c r="R15113" s="117" t="s">
        <v>14628</v>
      </c>
      <c r="S15113" s="117" t="s">
        <v>14589</v>
      </c>
      <c r="T15113" t="s">
        <v>12136</v>
      </c>
      <c r="U15113" t="s">
        <v>10772</v>
      </c>
    </row>
    <row r="15114" spans="1:21">
      <c r="A15114" s="117" t="s">
        <v>6629</v>
      </c>
      <c r="B15114" t="s">
        <v>14590</v>
      </c>
      <c r="C15114" t="s">
        <v>14590</v>
      </c>
      <c r="D15114">
        <v>102</v>
      </c>
      <c r="E15114">
        <v>96</v>
      </c>
      <c r="F15114">
        <v>102</v>
      </c>
      <c r="G15114">
        <v>96</v>
      </c>
      <c r="H15114">
        <v>1</v>
      </c>
      <c r="I15114">
        <v>1</v>
      </c>
      <c r="J15114">
        <v>999999</v>
      </c>
      <c r="K15114" s="194">
        <v>999999</v>
      </c>
      <c r="L15114" t="s">
        <v>1104</v>
      </c>
      <c r="M15114" t="s">
        <v>1104</v>
      </c>
      <c r="N15114">
        <v>486</v>
      </c>
      <c r="O15114" t="s">
        <v>7876</v>
      </c>
      <c r="P15114" t="s">
        <v>10141</v>
      </c>
      <c r="Q15114">
        <v>0.48599999999999999</v>
      </c>
      <c r="R15114" s="117" t="s">
        <v>14628</v>
      </c>
      <c r="S15114" s="117" t="s">
        <v>14596</v>
      </c>
      <c r="T15114" t="s">
        <v>17448</v>
      </c>
      <c r="U15114" t="s">
        <v>10772</v>
      </c>
    </row>
    <row r="15115" spans="1:21">
      <c r="A15115" s="117" t="s">
        <v>16186</v>
      </c>
      <c r="B15115" t="s">
        <v>14590</v>
      </c>
      <c r="C15115" t="s">
        <v>14590</v>
      </c>
      <c r="D15115">
        <v>35</v>
      </c>
      <c r="E15115">
        <v>29</v>
      </c>
      <c r="F15115">
        <v>35</v>
      </c>
      <c r="G15115">
        <v>29</v>
      </c>
      <c r="H15115">
        <v>1</v>
      </c>
      <c r="I15115">
        <v>1</v>
      </c>
      <c r="J15115">
        <v>329</v>
      </c>
      <c r="K15115" s="194">
        <v>329</v>
      </c>
      <c r="L15115" t="s">
        <v>1104</v>
      </c>
      <c r="M15115" t="s">
        <v>1104</v>
      </c>
      <c r="N15115">
        <v>650</v>
      </c>
      <c r="O15115" t="s">
        <v>7876</v>
      </c>
      <c r="P15115" t="s">
        <v>16187</v>
      </c>
      <c r="Q15115">
        <v>0.65</v>
      </c>
      <c r="R15115" s="117" t="s">
        <v>14628</v>
      </c>
      <c r="S15115" s="117" t="s">
        <v>14589</v>
      </c>
      <c r="T15115" t="s">
        <v>12136</v>
      </c>
      <c r="U15115" t="s">
        <v>10772</v>
      </c>
    </row>
    <row r="15116" spans="1:21">
      <c r="A15116" s="117" t="s">
        <v>887</v>
      </c>
      <c r="B15116" t="s">
        <v>14590</v>
      </c>
      <c r="C15116" t="s">
        <v>14590</v>
      </c>
      <c r="D15116">
        <v>35</v>
      </c>
      <c r="E15116">
        <v>29</v>
      </c>
      <c r="F15116">
        <v>35</v>
      </c>
      <c r="G15116">
        <v>29</v>
      </c>
      <c r="H15116">
        <v>1</v>
      </c>
      <c r="I15116">
        <v>1</v>
      </c>
      <c r="J15116">
        <v>271</v>
      </c>
      <c r="K15116" s="194">
        <v>271</v>
      </c>
      <c r="L15116" t="s">
        <v>1104</v>
      </c>
      <c r="M15116" t="s">
        <v>1104</v>
      </c>
      <c r="N15116">
        <v>621</v>
      </c>
      <c r="O15116" t="s">
        <v>7876</v>
      </c>
      <c r="P15116" t="s">
        <v>10142</v>
      </c>
      <c r="Q15116">
        <v>0.621</v>
      </c>
      <c r="R15116" s="117" t="s">
        <v>14628</v>
      </c>
      <c r="S15116" s="117" t="s">
        <v>14589</v>
      </c>
      <c r="T15116" t="s">
        <v>12136</v>
      </c>
      <c r="U15116" t="s">
        <v>10772</v>
      </c>
    </row>
    <row r="15117" spans="1:21">
      <c r="A15117" s="117" t="s">
        <v>6630</v>
      </c>
      <c r="B15117" t="s">
        <v>14590</v>
      </c>
      <c r="C15117" t="s">
        <v>14590</v>
      </c>
      <c r="D15117">
        <v>35</v>
      </c>
      <c r="E15117">
        <v>29</v>
      </c>
      <c r="F15117">
        <v>35</v>
      </c>
      <c r="G15117">
        <v>29</v>
      </c>
      <c r="H15117">
        <v>1</v>
      </c>
      <c r="I15117">
        <v>1</v>
      </c>
      <c r="J15117">
        <v>8</v>
      </c>
      <c r="K15117" s="194">
        <v>8</v>
      </c>
      <c r="L15117" t="s">
        <v>1104</v>
      </c>
      <c r="M15117" t="s">
        <v>1104</v>
      </c>
      <c r="N15117">
        <v>613</v>
      </c>
      <c r="O15117" t="s">
        <v>7876</v>
      </c>
      <c r="P15117" t="s">
        <v>10146</v>
      </c>
      <c r="Q15117">
        <v>0.61299999999999999</v>
      </c>
      <c r="R15117" s="117" t="s">
        <v>14594</v>
      </c>
      <c r="S15117" s="117" t="s">
        <v>14589</v>
      </c>
      <c r="T15117" t="s">
        <v>12136</v>
      </c>
      <c r="U15117" t="s">
        <v>10772</v>
      </c>
    </row>
    <row r="15118" spans="1:21">
      <c r="A15118" s="117" t="s">
        <v>16188</v>
      </c>
      <c r="B15118" t="s">
        <v>14590</v>
      </c>
      <c r="C15118" t="s">
        <v>14590</v>
      </c>
      <c r="D15118">
        <v>35</v>
      </c>
      <c r="E15118">
        <v>29</v>
      </c>
      <c r="F15118">
        <v>35</v>
      </c>
      <c r="G15118">
        <v>29</v>
      </c>
      <c r="H15118">
        <v>1</v>
      </c>
      <c r="I15118">
        <v>1</v>
      </c>
      <c r="J15118">
        <v>456</v>
      </c>
      <c r="K15118" s="194">
        <v>456</v>
      </c>
      <c r="L15118" t="s">
        <v>1104</v>
      </c>
      <c r="M15118" t="s">
        <v>1104</v>
      </c>
      <c r="N15118">
        <v>830</v>
      </c>
      <c r="O15118" t="s">
        <v>7876</v>
      </c>
      <c r="P15118" t="s">
        <v>10144</v>
      </c>
      <c r="Q15118">
        <v>0.83</v>
      </c>
      <c r="R15118" s="117" t="s">
        <v>14628</v>
      </c>
      <c r="S15118" s="117" t="s">
        <v>14589</v>
      </c>
      <c r="T15118" t="s">
        <v>12136</v>
      </c>
      <c r="U15118" t="s">
        <v>10772</v>
      </c>
    </row>
    <row r="15119" spans="1:21">
      <c r="A15119" s="117" t="s">
        <v>888</v>
      </c>
      <c r="B15119" t="s">
        <v>14590</v>
      </c>
      <c r="C15119" t="s">
        <v>14590</v>
      </c>
      <c r="D15119">
        <v>35</v>
      </c>
      <c r="E15119">
        <v>29</v>
      </c>
      <c r="F15119">
        <v>35</v>
      </c>
      <c r="G15119">
        <v>29</v>
      </c>
      <c r="H15119">
        <v>1</v>
      </c>
      <c r="I15119">
        <v>1</v>
      </c>
      <c r="J15119">
        <v>341</v>
      </c>
      <c r="K15119" s="194">
        <v>341</v>
      </c>
      <c r="L15119" t="s">
        <v>1104</v>
      </c>
      <c r="M15119" t="s">
        <v>1104</v>
      </c>
      <c r="N15119">
        <v>760</v>
      </c>
      <c r="O15119" t="s">
        <v>7876</v>
      </c>
      <c r="P15119" t="s">
        <v>10144</v>
      </c>
      <c r="Q15119">
        <v>0.76</v>
      </c>
      <c r="R15119" s="117" t="s">
        <v>14628</v>
      </c>
      <c r="S15119" s="117" t="s">
        <v>14589</v>
      </c>
      <c r="T15119" t="s">
        <v>12136</v>
      </c>
      <c r="U15119" t="s">
        <v>10772</v>
      </c>
    </row>
    <row r="15120" spans="1:21">
      <c r="A15120" s="117" t="s">
        <v>6631</v>
      </c>
      <c r="B15120" t="s">
        <v>14590</v>
      </c>
      <c r="C15120" t="s">
        <v>14590</v>
      </c>
      <c r="D15120">
        <v>102</v>
      </c>
      <c r="E15120">
        <v>96</v>
      </c>
      <c r="F15120">
        <v>102</v>
      </c>
      <c r="G15120">
        <v>96</v>
      </c>
      <c r="H15120">
        <v>1</v>
      </c>
      <c r="I15120">
        <v>1</v>
      </c>
      <c r="J15120">
        <v>999999</v>
      </c>
      <c r="K15120" s="194">
        <v>999999</v>
      </c>
      <c r="L15120" t="s">
        <v>1104</v>
      </c>
      <c r="M15120" t="s">
        <v>1104</v>
      </c>
      <c r="N15120">
        <v>736</v>
      </c>
      <c r="O15120" t="s">
        <v>7876</v>
      </c>
      <c r="P15120" t="s">
        <v>10147</v>
      </c>
      <c r="Q15120">
        <v>0.73599999999999999</v>
      </c>
      <c r="R15120" s="117" t="s">
        <v>14628</v>
      </c>
      <c r="S15120" s="117" t="s">
        <v>14596</v>
      </c>
      <c r="T15120" t="s">
        <v>17448</v>
      </c>
      <c r="U15120" t="s">
        <v>10772</v>
      </c>
    </row>
    <row r="15121" spans="1:21">
      <c r="A15121" s="117" t="s">
        <v>16189</v>
      </c>
      <c r="B15121" t="s">
        <v>14590</v>
      </c>
      <c r="C15121" t="s">
        <v>14590</v>
      </c>
      <c r="D15121">
        <v>35</v>
      </c>
      <c r="E15121">
        <v>29</v>
      </c>
      <c r="F15121">
        <v>35</v>
      </c>
      <c r="G15121">
        <v>29</v>
      </c>
      <c r="H15121">
        <v>1</v>
      </c>
      <c r="I15121">
        <v>1</v>
      </c>
      <c r="J15121">
        <v>197</v>
      </c>
      <c r="K15121" s="194">
        <v>197</v>
      </c>
      <c r="L15121" t="s">
        <v>1104</v>
      </c>
      <c r="M15121" t="s">
        <v>1104</v>
      </c>
      <c r="N15121">
        <v>440</v>
      </c>
      <c r="O15121" t="s">
        <v>7876</v>
      </c>
      <c r="P15121" t="s">
        <v>10148</v>
      </c>
      <c r="Q15121">
        <v>0.44</v>
      </c>
      <c r="R15121" s="117" t="s">
        <v>14628</v>
      </c>
      <c r="S15121" s="117" t="s">
        <v>14589</v>
      </c>
      <c r="T15121" t="s">
        <v>12136</v>
      </c>
      <c r="U15121" t="s">
        <v>10772</v>
      </c>
    </row>
    <row r="15122" spans="1:21">
      <c r="A15122" s="117" t="s">
        <v>23267</v>
      </c>
      <c r="B15122" t="s">
        <v>14590</v>
      </c>
      <c r="C15122" t="s">
        <v>14590</v>
      </c>
      <c r="D15122">
        <v>35</v>
      </c>
      <c r="E15122">
        <v>29</v>
      </c>
      <c r="F15122">
        <v>35</v>
      </c>
      <c r="G15122">
        <v>29</v>
      </c>
      <c r="H15122">
        <v>1</v>
      </c>
      <c r="I15122">
        <v>1</v>
      </c>
      <c r="J15122">
        <v>31</v>
      </c>
      <c r="K15122" s="194">
        <v>31</v>
      </c>
      <c r="L15122" t="s">
        <v>1104</v>
      </c>
      <c r="M15122" t="s">
        <v>1104</v>
      </c>
      <c r="N15122">
        <v>440</v>
      </c>
      <c r="O15122" t="s">
        <v>7876</v>
      </c>
      <c r="P15122" t="s">
        <v>10148</v>
      </c>
      <c r="Q15122">
        <v>0.44</v>
      </c>
      <c r="R15122" s="117" t="s">
        <v>14628</v>
      </c>
      <c r="S15122" s="117" t="s">
        <v>14589</v>
      </c>
      <c r="T15122" t="s">
        <v>12136</v>
      </c>
      <c r="U15122" t="s">
        <v>10772</v>
      </c>
    </row>
    <row r="15123" spans="1:21">
      <c r="A15123" s="117" t="s">
        <v>6632</v>
      </c>
      <c r="B15123" t="s">
        <v>14590</v>
      </c>
      <c r="C15123" t="s">
        <v>14590</v>
      </c>
      <c r="D15123">
        <v>35</v>
      </c>
      <c r="E15123">
        <v>29</v>
      </c>
      <c r="F15123">
        <v>35</v>
      </c>
      <c r="G15123">
        <v>29</v>
      </c>
      <c r="H15123">
        <v>1</v>
      </c>
      <c r="I15123">
        <v>1</v>
      </c>
      <c r="J15123">
        <v>56</v>
      </c>
      <c r="K15123" s="194">
        <v>56</v>
      </c>
      <c r="L15123" t="s">
        <v>1104</v>
      </c>
      <c r="M15123" t="s">
        <v>1104</v>
      </c>
      <c r="N15123">
        <v>430</v>
      </c>
      <c r="O15123" t="s">
        <v>7876</v>
      </c>
      <c r="P15123" t="s">
        <v>10148</v>
      </c>
      <c r="Q15123">
        <v>0.43</v>
      </c>
      <c r="R15123" s="117" t="s">
        <v>14628</v>
      </c>
      <c r="S15123" s="117" t="s">
        <v>14589</v>
      </c>
      <c r="T15123" t="s">
        <v>12136</v>
      </c>
      <c r="U15123" t="s">
        <v>10772</v>
      </c>
    </row>
    <row r="15124" spans="1:21">
      <c r="A15124" s="117" t="s">
        <v>6633</v>
      </c>
      <c r="B15124" t="s">
        <v>14590</v>
      </c>
      <c r="C15124" t="s">
        <v>14590</v>
      </c>
      <c r="D15124">
        <v>35</v>
      </c>
      <c r="E15124">
        <v>29</v>
      </c>
      <c r="F15124">
        <v>35</v>
      </c>
      <c r="G15124">
        <v>29</v>
      </c>
      <c r="H15124">
        <v>1</v>
      </c>
      <c r="I15124">
        <v>1</v>
      </c>
      <c r="J15124">
        <v>78</v>
      </c>
      <c r="K15124" s="194">
        <v>78</v>
      </c>
      <c r="L15124" t="s">
        <v>1104</v>
      </c>
      <c r="M15124" t="s">
        <v>1104</v>
      </c>
      <c r="N15124">
        <v>420</v>
      </c>
      <c r="O15124" t="s">
        <v>7876</v>
      </c>
      <c r="P15124" t="s">
        <v>10148</v>
      </c>
      <c r="Q15124">
        <v>0.42</v>
      </c>
      <c r="R15124" s="117" t="s">
        <v>14628</v>
      </c>
      <c r="S15124" s="117" t="s">
        <v>14589</v>
      </c>
      <c r="T15124" t="s">
        <v>12136</v>
      </c>
      <c r="U15124" t="s">
        <v>10772</v>
      </c>
    </row>
    <row r="15125" spans="1:21">
      <c r="A15125" s="117" t="s">
        <v>16190</v>
      </c>
      <c r="B15125" t="s">
        <v>14590</v>
      </c>
      <c r="C15125" t="s">
        <v>14590</v>
      </c>
      <c r="D15125">
        <v>35</v>
      </c>
      <c r="E15125">
        <v>29</v>
      </c>
      <c r="F15125">
        <v>35</v>
      </c>
      <c r="G15125">
        <v>29</v>
      </c>
      <c r="H15125">
        <v>1</v>
      </c>
      <c r="I15125">
        <v>1</v>
      </c>
      <c r="J15125">
        <v>110</v>
      </c>
      <c r="K15125" s="194">
        <v>110</v>
      </c>
      <c r="L15125" t="s">
        <v>1104</v>
      </c>
      <c r="M15125" t="s">
        <v>1104</v>
      </c>
      <c r="N15125">
        <v>440</v>
      </c>
      <c r="O15125" t="s">
        <v>7876</v>
      </c>
      <c r="P15125" t="s">
        <v>10148</v>
      </c>
      <c r="Q15125">
        <v>0.44</v>
      </c>
      <c r="R15125" s="117" t="s">
        <v>14628</v>
      </c>
      <c r="S15125" s="117" t="s">
        <v>14589</v>
      </c>
      <c r="T15125" t="s">
        <v>12136</v>
      </c>
      <c r="U15125" t="s">
        <v>10772</v>
      </c>
    </row>
    <row r="15126" spans="1:21">
      <c r="A15126" s="117" t="s">
        <v>6634</v>
      </c>
      <c r="B15126" t="s">
        <v>14590</v>
      </c>
      <c r="C15126" t="s">
        <v>14590</v>
      </c>
      <c r="D15126">
        <v>35</v>
      </c>
      <c r="E15126">
        <v>29</v>
      </c>
      <c r="F15126">
        <v>35</v>
      </c>
      <c r="G15126">
        <v>29</v>
      </c>
      <c r="H15126">
        <v>1</v>
      </c>
      <c r="I15126">
        <v>1</v>
      </c>
      <c r="J15126">
        <v>61</v>
      </c>
      <c r="K15126" s="194">
        <v>61</v>
      </c>
      <c r="L15126" t="s">
        <v>1104</v>
      </c>
      <c r="M15126" t="s">
        <v>1104</v>
      </c>
      <c r="N15126">
        <v>430</v>
      </c>
      <c r="O15126" t="s">
        <v>7876</v>
      </c>
      <c r="P15126" t="s">
        <v>10148</v>
      </c>
      <c r="Q15126">
        <v>0.43</v>
      </c>
      <c r="R15126" s="117" t="s">
        <v>14628</v>
      </c>
      <c r="S15126" s="117" t="s">
        <v>14589</v>
      </c>
      <c r="T15126" t="s">
        <v>12136</v>
      </c>
      <c r="U15126" t="s">
        <v>10772</v>
      </c>
    </row>
    <row r="15127" spans="1:21">
      <c r="A15127" s="117" t="s">
        <v>6635</v>
      </c>
      <c r="B15127" t="s">
        <v>14590</v>
      </c>
      <c r="C15127" t="s">
        <v>14590</v>
      </c>
      <c r="D15127">
        <v>35</v>
      </c>
      <c r="E15127">
        <v>29</v>
      </c>
      <c r="F15127">
        <v>35</v>
      </c>
      <c r="G15127">
        <v>29</v>
      </c>
      <c r="H15127">
        <v>1</v>
      </c>
      <c r="I15127">
        <v>1</v>
      </c>
      <c r="J15127">
        <v>70</v>
      </c>
      <c r="K15127" s="194">
        <v>70</v>
      </c>
      <c r="L15127" t="s">
        <v>1104</v>
      </c>
      <c r="M15127" t="s">
        <v>1104</v>
      </c>
      <c r="N15127">
        <v>420</v>
      </c>
      <c r="O15127" t="s">
        <v>7876</v>
      </c>
      <c r="P15127" t="s">
        <v>10148</v>
      </c>
      <c r="Q15127">
        <v>0.42</v>
      </c>
      <c r="R15127" s="117" t="s">
        <v>14628</v>
      </c>
      <c r="S15127" s="117" t="s">
        <v>14589</v>
      </c>
      <c r="T15127" t="s">
        <v>12136</v>
      </c>
      <c r="U15127" t="s">
        <v>10772</v>
      </c>
    </row>
    <row r="15128" spans="1:21">
      <c r="A15128" s="117" t="s">
        <v>6636</v>
      </c>
      <c r="B15128" t="s">
        <v>14590</v>
      </c>
      <c r="C15128" t="s">
        <v>14590</v>
      </c>
      <c r="D15128">
        <v>38</v>
      </c>
      <c r="E15128">
        <v>32</v>
      </c>
      <c r="F15128">
        <v>38</v>
      </c>
      <c r="G15128">
        <v>32</v>
      </c>
      <c r="H15128">
        <v>1</v>
      </c>
      <c r="I15128">
        <v>1</v>
      </c>
      <c r="J15128">
        <v>8</v>
      </c>
      <c r="K15128" s="194">
        <v>8</v>
      </c>
      <c r="L15128" t="s">
        <v>1100</v>
      </c>
      <c r="M15128" t="s">
        <v>1100</v>
      </c>
      <c r="N15128">
        <v>750</v>
      </c>
      <c r="O15128" t="s">
        <v>7876</v>
      </c>
      <c r="P15128" t="s">
        <v>10149</v>
      </c>
      <c r="Q15128">
        <v>0.75</v>
      </c>
      <c r="R15128" s="117" t="s">
        <v>14648</v>
      </c>
      <c r="S15128" s="117" t="s">
        <v>14589</v>
      </c>
      <c r="T15128" t="s">
        <v>12136</v>
      </c>
      <c r="U15128" t="s">
        <v>10772</v>
      </c>
    </row>
    <row r="15129" spans="1:21">
      <c r="A15129" s="117" t="s">
        <v>6637</v>
      </c>
      <c r="B15129" t="s">
        <v>14590</v>
      </c>
      <c r="C15129" t="s">
        <v>14590</v>
      </c>
      <c r="D15129">
        <v>35</v>
      </c>
      <c r="E15129">
        <v>29</v>
      </c>
      <c r="F15129">
        <v>35</v>
      </c>
      <c r="G15129">
        <v>29</v>
      </c>
      <c r="H15129">
        <v>1</v>
      </c>
      <c r="I15129">
        <v>1</v>
      </c>
      <c r="J15129">
        <v>15</v>
      </c>
      <c r="K15129" s="194">
        <v>15</v>
      </c>
      <c r="L15129" t="s">
        <v>1100</v>
      </c>
      <c r="M15129" t="s">
        <v>1100</v>
      </c>
      <c r="N15129">
        <v>640</v>
      </c>
      <c r="O15129" t="s">
        <v>7876</v>
      </c>
      <c r="P15129" t="s">
        <v>10149</v>
      </c>
      <c r="Q15129">
        <v>0.64</v>
      </c>
      <c r="R15129" s="117" t="s">
        <v>14648</v>
      </c>
      <c r="S15129" s="117" t="s">
        <v>14589</v>
      </c>
      <c r="T15129" t="s">
        <v>12136</v>
      </c>
      <c r="U15129" t="s">
        <v>10772</v>
      </c>
    </row>
    <row r="15130" spans="1:21">
      <c r="A15130" s="117" t="s">
        <v>23268</v>
      </c>
      <c r="B15130" t="s">
        <v>14590</v>
      </c>
      <c r="C15130" t="s">
        <v>14590</v>
      </c>
      <c r="D15130">
        <v>52</v>
      </c>
      <c r="E15130">
        <v>46</v>
      </c>
      <c r="F15130">
        <v>52</v>
      </c>
      <c r="G15130">
        <v>46</v>
      </c>
      <c r="H15130">
        <v>1</v>
      </c>
      <c r="I15130">
        <v>1</v>
      </c>
      <c r="J15130">
        <v>999999</v>
      </c>
      <c r="K15130" s="194">
        <v>999999</v>
      </c>
      <c r="L15130" t="s">
        <v>1100</v>
      </c>
      <c r="M15130" t="s">
        <v>1100</v>
      </c>
      <c r="N15130">
        <v>799</v>
      </c>
      <c r="O15130" t="s">
        <v>7876</v>
      </c>
      <c r="P15130" t="s">
        <v>23269</v>
      </c>
      <c r="Q15130">
        <v>0.79900000000000004</v>
      </c>
      <c r="R15130" s="117" t="s">
        <v>14628</v>
      </c>
      <c r="S15130" s="117" t="s">
        <v>14589</v>
      </c>
      <c r="T15130" t="s">
        <v>12136</v>
      </c>
      <c r="U15130" t="s">
        <v>10772</v>
      </c>
    </row>
    <row r="15131" spans="1:21">
      <c r="A15131" s="117" t="s">
        <v>23270</v>
      </c>
      <c r="B15131" t="s">
        <v>14590</v>
      </c>
      <c r="C15131" t="s">
        <v>14590</v>
      </c>
      <c r="D15131">
        <v>38</v>
      </c>
      <c r="E15131">
        <v>32</v>
      </c>
      <c r="F15131">
        <v>38</v>
      </c>
      <c r="G15131">
        <v>32</v>
      </c>
      <c r="H15131">
        <v>1</v>
      </c>
      <c r="I15131">
        <v>1</v>
      </c>
      <c r="J15131">
        <v>6</v>
      </c>
      <c r="K15131" s="194">
        <v>6</v>
      </c>
      <c r="L15131" t="s">
        <v>1100</v>
      </c>
      <c r="M15131" t="s">
        <v>1100</v>
      </c>
      <c r="N15131">
        <v>890</v>
      </c>
      <c r="O15131" t="s">
        <v>7876</v>
      </c>
      <c r="P15131" t="s">
        <v>23271</v>
      </c>
      <c r="Q15131">
        <v>0.89</v>
      </c>
      <c r="R15131" s="117" t="s">
        <v>14648</v>
      </c>
      <c r="S15131" s="117" t="s">
        <v>14589</v>
      </c>
      <c r="T15131" t="s">
        <v>12136</v>
      </c>
      <c r="U15131" t="s">
        <v>10772</v>
      </c>
    </row>
    <row r="15132" spans="1:21">
      <c r="A15132" s="117" t="s">
        <v>23272</v>
      </c>
      <c r="B15132" t="s">
        <v>14590</v>
      </c>
      <c r="C15132" t="s">
        <v>14590</v>
      </c>
      <c r="D15132">
        <v>38</v>
      </c>
      <c r="E15132">
        <v>32</v>
      </c>
      <c r="F15132">
        <v>38</v>
      </c>
      <c r="G15132">
        <v>32</v>
      </c>
      <c r="H15132">
        <v>1</v>
      </c>
      <c r="I15132">
        <v>1</v>
      </c>
      <c r="J15132">
        <v>4</v>
      </c>
      <c r="K15132" s="194">
        <v>4</v>
      </c>
      <c r="L15132" t="s">
        <v>1100</v>
      </c>
      <c r="M15132" t="s">
        <v>1100</v>
      </c>
      <c r="N15132">
        <v>760</v>
      </c>
      <c r="O15132" t="s">
        <v>7876</v>
      </c>
      <c r="P15132" t="s">
        <v>23271</v>
      </c>
      <c r="Q15132">
        <v>0.76</v>
      </c>
      <c r="R15132" s="117" t="s">
        <v>14648</v>
      </c>
      <c r="S15132" s="117" t="s">
        <v>14589</v>
      </c>
      <c r="T15132" t="s">
        <v>12136</v>
      </c>
      <c r="U15132" t="s">
        <v>10772</v>
      </c>
    </row>
    <row r="15133" spans="1:21">
      <c r="A15133" s="117" t="s">
        <v>23273</v>
      </c>
      <c r="B15133" t="s">
        <v>14590</v>
      </c>
      <c r="C15133" t="s">
        <v>14590</v>
      </c>
      <c r="D15133">
        <v>38</v>
      </c>
      <c r="E15133">
        <v>32</v>
      </c>
      <c r="F15133">
        <v>38</v>
      </c>
      <c r="G15133">
        <v>32</v>
      </c>
      <c r="H15133">
        <v>1</v>
      </c>
      <c r="I15133">
        <v>1</v>
      </c>
      <c r="J15133">
        <v>32</v>
      </c>
      <c r="K15133" s="194">
        <v>32</v>
      </c>
      <c r="L15133" t="s">
        <v>1100</v>
      </c>
      <c r="M15133" t="s">
        <v>1100</v>
      </c>
      <c r="N15133">
        <v>760</v>
      </c>
      <c r="O15133" t="s">
        <v>7876</v>
      </c>
      <c r="P15133" t="s">
        <v>10149</v>
      </c>
      <c r="Q15133">
        <v>0.76</v>
      </c>
      <c r="R15133" s="117" t="s">
        <v>14648</v>
      </c>
      <c r="S15133" s="117" t="s">
        <v>14589</v>
      </c>
      <c r="T15133" t="s">
        <v>12136</v>
      </c>
      <c r="U15133" t="s">
        <v>10772</v>
      </c>
    </row>
    <row r="15134" spans="1:21">
      <c r="A15134" s="117" t="s">
        <v>6638</v>
      </c>
      <c r="B15134" t="s">
        <v>14590</v>
      </c>
      <c r="C15134" t="s">
        <v>14590</v>
      </c>
      <c r="D15134">
        <v>38</v>
      </c>
      <c r="E15134">
        <v>32</v>
      </c>
      <c r="F15134">
        <v>38</v>
      </c>
      <c r="G15134">
        <v>32</v>
      </c>
      <c r="H15134">
        <v>1</v>
      </c>
      <c r="I15134">
        <v>1</v>
      </c>
      <c r="J15134">
        <v>40</v>
      </c>
      <c r="K15134" s="194">
        <v>40</v>
      </c>
      <c r="L15134" t="s">
        <v>1100</v>
      </c>
      <c r="M15134" t="s">
        <v>1100</v>
      </c>
      <c r="N15134">
        <v>640</v>
      </c>
      <c r="O15134" t="s">
        <v>7876</v>
      </c>
      <c r="P15134" t="s">
        <v>18460</v>
      </c>
      <c r="Q15134">
        <v>0.64</v>
      </c>
      <c r="R15134" s="117" t="s">
        <v>14648</v>
      </c>
      <c r="S15134" s="117" t="s">
        <v>14589</v>
      </c>
      <c r="T15134" t="s">
        <v>12136</v>
      </c>
      <c r="U15134" t="s">
        <v>10772</v>
      </c>
    </row>
    <row r="15135" spans="1:21">
      <c r="A15135" s="117" t="s">
        <v>23274</v>
      </c>
      <c r="B15135" t="s">
        <v>14590</v>
      </c>
      <c r="C15135" t="s">
        <v>14590</v>
      </c>
      <c r="D15135">
        <v>53</v>
      </c>
      <c r="E15135">
        <v>47</v>
      </c>
      <c r="F15135">
        <v>53</v>
      </c>
      <c r="G15135">
        <v>47</v>
      </c>
      <c r="H15135">
        <v>1</v>
      </c>
      <c r="I15135">
        <v>1</v>
      </c>
      <c r="J15135">
        <v>999999</v>
      </c>
      <c r="K15135" s="194">
        <v>999999</v>
      </c>
      <c r="L15135" t="s">
        <v>1100</v>
      </c>
      <c r="M15135" t="s">
        <v>1100</v>
      </c>
      <c r="N15135">
        <v>650</v>
      </c>
      <c r="O15135" t="s">
        <v>7876</v>
      </c>
      <c r="P15135" t="s">
        <v>23269</v>
      </c>
      <c r="Q15135">
        <v>0.65</v>
      </c>
      <c r="R15135" s="117" t="s">
        <v>14648</v>
      </c>
      <c r="S15135" s="117" t="s">
        <v>14589</v>
      </c>
      <c r="T15135" t="s">
        <v>12136</v>
      </c>
      <c r="U15135" t="s">
        <v>10772</v>
      </c>
    </row>
    <row r="15136" spans="1:21">
      <c r="A15136" s="117" t="s">
        <v>23275</v>
      </c>
      <c r="B15136" t="s">
        <v>14590</v>
      </c>
      <c r="C15136" t="s">
        <v>14590</v>
      </c>
      <c r="D15136">
        <v>38</v>
      </c>
      <c r="E15136">
        <v>32</v>
      </c>
      <c r="F15136">
        <v>38</v>
      </c>
      <c r="G15136">
        <v>32</v>
      </c>
      <c r="H15136">
        <v>1</v>
      </c>
      <c r="I15136">
        <v>1</v>
      </c>
      <c r="J15136">
        <v>48</v>
      </c>
      <c r="K15136" s="194">
        <v>48</v>
      </c>
      <c r="L15136" t="s">
        <v>1100</v>
      </c>
      <c r="M15136" t="s">
        <v>1100</v>
      </c>
      <c r="N15136">
        <v>933</v>
      </c>
      <c r="O15136" t="s">
        <v>7876</v>
      </c>
      <c r="P15136" t="s">
        <v>23271</v>
      </c>
      <c r="Q15136">
        <v>0.93300000000000005</v>
      </c>
      <c r="R15136" s="117" t="s">
        <v>14648</v>
      </c>
      <c r="S15136" s="117" t="s">
        <v>14589</v>
      </c>
      <c r="T15136" t="s">
        <v>12136</v>
      </c>
      <c r="U15136" t="s">
        <v>10773</v>
      </c>
    </row>
    <row r="15137" spans="1:21">
      <c r="A15137" s="117" t="s">
        <v>23276</v>
      </c>
      <c r="B15137" t="s">
        <v>14590</v>
      </c>
      <c r="C15137" t="s">
        <v>14590</v>
      </c>
      <c r="D15137">
        <v>38</v>
      </c>
      <c r="E15137">
        <v>32</v>
      </c>
      <c r="F15137">
        <v>38</v>
      </c>
      <c r="G15137">
        <v>32</v>
      </c>
      <c r="H15137">
        <v>1</v>
      </c>
      <c r="I15137">
        <v>1</v>
      </c>
      <c r="J15137">
        <v>30</v>
      </c>
      <c r="K15137" s="194">
        <v>30</v>
      </c>
      <c r="L15137" t="s">
        <v>1100</v>
      </c>
      <c r="M15137" t="s">
        <v>1100</v>
      </c>
      <c r="N15137">
        <v>770</v>
      </c>
      <c r="O15137" t="s">
        <v>7876</v>
      </c>
      <c r="P15137" t="s">
        <v>23271</v>
      </c>
      <c r="Q15137">
        <v>0.77</v>
      </c>
      <c r="R15137" s="117" t="s">
        <v>14648</v>
      </c>
      <c r="S15137" s="117" t="s">
        <v>14589</v>
      </c>
      <c r="T15137" t="s">
        <v>12136</v>
      </c>
      <c r="U15137" t="s">
        <v>10772</v>
      </c>
    </row>
    <row r="15138" spans="1:21">
      <c r="A15138" s="117" t="s">
        <v>23277</v>
      </c>
      <c r="B15138" t="s">
        <v>14590</v>
      </c>
      <c r="C15138" t="s">
        <v>14590</v>
      </c>
      <c r="D15138">
        <v>38</v>
      </c>
      <c r="E15138">
        <v>32</v>
      </c>
      <c r="F15138">
        <v>38</v>
      </c>
      <c r="G15138">
        <v>32</v>
      </c>
      <c r="H15138">
        <v>1</v>
      </c>
      <c r="I15138">
        <v>1</v>
      </c>
      <c r="J15138">
        <v>20</v>
      </c>
      <c r="K15138" s="194">
        <v>20</v>
      </c>
      <c r="L15138" t="s">
        <v>1100</v>
      </c>
      <c r="M15138" t="s">
        <v>1100</v>
      </c>
      <c r="N15138">
        <v>770</v>
      </c>
      <c r="O15138" t="s">
        <v>7876</v>
      </c>
      <c r="P15138" t="s">
        <v>23269</v>
      </c>
      <c r="Q15138">
        <v>0.77</v>
      </c>
      <c r="R15138" s="117" t="s">
        <v>14648</v>
      </c>
      <c r="S15138" s="117" t="s">
        <v>14589</v>
      </c>
      <c r="T15138" t="s">
        <v>12136</v>
      </c>
      <c r="U15138" t="s">
        <v>10772</v>
      </c>
    </row>
    <row r="15139" spans="1:21">
      <c r="A15139" s="117" t="s">
        <v>6639</v>
      </c>
      <c r="B15139" t="s">
        <v>14590</v>
      </c>
      <c r="C15139" t="s">
        <v>14590</v>
      </c>
      <c r="D15139">
        <v>38</v>
      </c>
      <c r="E15139">
        <v>32</v>
      </c>
      <c r="F15139">
        <v>38</v>
      </c>
      <c r="G15139">
        <v>32</v>
      </c>
      <c r="H15139">
        <v>1</v>
      </c>
      <c r="I15139">
        <v>1</v>
      </c>
      <c r="J15139">
        <v>16</v>
      </c>
      <c r="K15139" s="194">
        <v>16</v>
      </c>
      <c r="L15139" t="s">
        <v>1100</v>
      </c>
      <c r="M15139" t="s">
        <v>1100</v>
      </c>
      <c r="N15139">
        <v>780</v>
      </c>
      <c r="O15139" t="s">
        <v>7876</v>
      </c>
      <c r="P15139" t="s">
        <v>10149</v>
      </c>
      <c r="Q15139">
        <v>0.78</v>
      </c>
      <c r="R15139" s="117" t="s">
        <v>14648</v>
      </c>
      <c r="S15139" s="117" t="s">
        <v>14589</v>
      </c>
      <c r="T15139" t="s">
        <v>12136</v>
      </c>
      <c r="U15139" t="s">
        <v>10772</v>
      </c>
    </row>
    <row r="15140" spans="1:21">
      <c r="A15140" s="117" t="s">
        <v>23278</v>
      </c>
      <c r="B15140" t="s">
        <v>14590</v>
      </c>
      <c r="C15140" t="s">
        <v>14590</v>
      </c>
      <c r="D15140">
        <v>38</v>
      </c>
      <c r="E15140">
        <v>32</v>
      </c>
      <c r="F15140">
        <v>38</v>
      </c>
      <c r="G15140">
        <v>32</v>
      </c>
      <c r="H15140">
        <v>1</v>
      </c>
      <c r="I15140">
        <v>1</v>
      </c>
      <c r="J15140">
        <v>35</v>
      </c>
      <c r="K15140" s="194">
        <v>35</v>
      </c>
      <c r="L15140" t="s">
        <v>1100</v>
      </c>
      <c r="M15140" t="s">
        <v>1100</v>
      </c>
      <c r="N15140">
        <v>661</v>
      </c>
      <c r="O15140" t="s">
        <v>7876</v>
      </c>
      <c r="P15140" t="s">
        <v>10149</v>
      </c>
      <c r="Q15140">
        <v>0.66100000000000003</v>
      </c>
      <c r="R15140" s="117" t="s">
        <v>14648</v>
      </c>
      <c r="S15140" s="117" t="s">
        <v>14589</v>
      </c>
      <c r="T15140" t="s">
        <v>12136</v>
      </c>
      <c r="U15140" t="s">
        <v>10772</v>
      </c>
    </row>
    <row r="15141" spans="1:21">
      <c r="A15141" s="117" t="s">
        <v>23279</v>
      </c>
      <c r="B15141" t="s">
        <v>14590</v>
      </c>
      <c r="C15141" t="s">
        <v>14590</v>
      </c>
      <c r="D15141">
        <v>35</v>
      </c>
      <c r="E15141">
        <v>29</v>
      </c>
      <c r="F15141">
        <v>35</v>
      </c>
      <c r="G15141">
        <v>29</v>
      </c>
      <c r="H15141">
        <v>1</v>
      </c>
      <c r="I15141">
        <v>1</v>
      </c>
      <c r="J15141">
        <v>8</v>
      </c>
      <c r="K15141" s="194">
        <v>8</v>
      </c>
      <c r="L15141" t="s">
        <v>1100</v>
      </c>
      <c r="M15141" t="s">
        <v>1100</v>
      </c>
      <c r="N15141">
        <v>661</v>
      </c>
      <c r="O15141" t="s">
        <v>7876</v>
      </c>
      <c r="P15141" t="s">
        <v>23269</v>
      </c>
      <c r="Q15141">
        <v>0.66100000000000003</v>
      </c>
      <c r="R15141" s="117" t="s">
        <v>14628</v>
      </c>
      <c r="S15141" s="117" t="s">
        <v>14589</v>
      </c>
      <c r="T15141" t="s">
        <v>12136</v>
      </c>
      <c r="U15141" t="s">
        <v>10772</v>
      </c>
    </row>
    <row r="15142" spans="1:21">
      <c r="A15142" s="117" t="s">
        <v>6640</v>
      </c>
      <c r="B15142" t="s">
        <v>14590</v>
      </c>
      <c r="C15142" t="s">
        <v>14590</v>
      </c>
      <c r="D15142">
        <v>38</v>
      </c>
      <c r="E15142">
        <v>32</v>
      </c>
      <c r="F15142">
        <v>38</v>
      </c>
      <c r="G15142">
        <v>32</v>
      </c>
      <c r="H15142">
        <v>1</v>
      </c>
      <c r="I15142">
        <v>1</v>
      </c>
      <c r="J15142">
        <v>21</v>
      </c>
      <c r="K15142" s="194">
        <v>21</v>
      </c>
      <c r="L15142" t="s">
        <v>1100</v>
      </c>
      <c r="M15142" t="s">
        <v>1100</v>
      </c>
      <c r="N15142">
        <v>380</v>
      </c>
      <c r="O15142" t="s">
        <v>7876</v>
      </c>
      <c r="P15142" t="s">
        <v>10150</v>
      </c>
      <c r="Q15142">
        <v>0.38</v>
      </c>
      <c r="R15142" s="117" t="s">
        <v>14648</v>
      </c>
      <c r="S15142" s="117" t="s">
        <v>14589</v>
      </c>
      <c r="T15142" t="s">
        <v>12136</v>
      </c>
      <c r="U15142" t="s">
        <v>10772</v>
      </c>
    </row>
    <row r="15143" spans="1:21">
      <c r="A15143" s="117" t="s">
        <v>6641</v>
      </c>
      <c r="B15143" t="s">
        <v>14590</v>
      </c>
      <c r="C15143" t="s">
        <v>14590</v>
      </c>
      <c r="D15143">
        <v>38</v>
      </c>
      <c r="E15143">
        <v>32</v>
      </c>
      <c r="F15143">
        <v>38</v>
      </c>
      <c r="G15143">
        <v>32</v>
      </c>
      <c r="H15143">
        <v>1</v>
      </c>
      <c r="I15143">
        <v>1</v>
      </c>
      <c r="J15143">
        <v>66</v>
      </c>
      <c r="K15143" s="194">
        <v>66</v>
      </c>
      <c r="L15143" t="s">
        <v>1100</v>
      </c>
      <c r="M15143" t="s">
        <v>1100</v>
      </c>
      <c r="N15143">
        <v>371</v>
      </c>
      <c r="O15143" t="s">
        <v>7876</v>
      </c>
      <c r="P15143" t="s">
        <v>18461</v>
      </c>
      <c r="Q15143">
        <v>0.371</v>
      </c>
      <c r="R15143" s="117" t="s">
        <v>14648</v>
      </c>
      <c r="S15143" s="117" t="s">
        <v>14589</v>
      </c>
      <c r="T15143" t="s">
        <v>12136</v>
      </c>
      <c r="U15143" t="s">
        <v>10772</v>
      </c>
    </row>
    <row r="15144" spans="1:21">
      <c r="A15144" s="117" t="s">
        <v>21992</v>
      </c>
      <c r="B15144" t="s">
        <v>14590</v>
      </c>
      <c r="C15144" t="s">
        <v>14590</v>
      </c>
      <c r="D15144">
        <v>82</v>
      </c>
      <c r="E15144">
        <v>76</v>
      </c>
      <c r="F15144">
        <v>82</v>
      </c>
      <c r="G15144">
        <v>76</v>
      </c>
      <c r="H15144">
        <v>1</v>
      </c>
      <c r="I15144">
        <v>1</v>
      </c>
      <c r="J15144">
        <v>41</v>
      </c>
      <c r="K15144" s="194">
        <v>41</v>
      </c>
      <c r="L15144" t="s">
        <v>1080</v>
      </c>
      <c r="M15144" t="s">
        <v>1080</v>
      </c>
      <c r="N15144">
        <v>1038</v>
      </c>
      <c r="O15144" t="s">
        <v>7876</v>
      </c>
      <c r="P15144" t="s">
        <v>10151</v>
      </c>
      <c r="Q15144">
        <v>1.038</v>
      </c>
      <c r="R15144" s="117" t="s">
        <v>14628</v>
      </c>
      <c r="S15144" s="117" t="s">
        <v>14596</v>
      </c>
      <c r="T15144" t="s">
        <v>17448</v>
      </c>
      <c r="U15144" t="s">
        <v>10772</v>
      </c>
    </row>
    <row r="15145" spans="1:21">
      <c r="A15145" s="117" t="s">
        <v>23280</v>
      </c>
      <c r="B15145" t="s">
        <v>14590</v>
      </c>
      <c r="C15145" t="s">
        <v>14590</v>
      </c>
      <c r="D15145">
        <v>82</v>
      </c>
      <c r="E15145">
        <v>76</v>
      </c>
      <c r="F15145">
        <v>82</v>
      </c>
      <c r="G15145">
        <v>76</v>
      </c>
      <c r="H15145">
        <v>1</v>
      </c>
      <c r="I15145">
        <v>1</v>
      </c>
      <c r="J15145">
        <v>164</v>
      </c>
      <c r="K15145" s="194">
        <v>164</v>
      </c>
      <c r="L15145" t="s">
        <v>1080</v>
      </c>
      <c r="M15145" t="s">
        <v>1080</v>
      </c>
      <c r="N15145">
        <v>773.2</v>
      </c>
      <c r="O15145" t="s">
        <v>7876</v>
      </c>
      <c r="P15145" t="s">
        <v>23281</v>
      </c>
      <c r="Q15145">
        <v>0.7732</v>
      </c>
      <c r="R15145" s="117" t="s">
        <v>14628</v>
      </c>
      <c r="S15145" s="117" t="s">
        <v>14596</v>
      </c>
      <c r="T15145" t="s">
        <v>17448</v>
      </c>
      <c r="U15145" t="s">
        <v>10772</v>
      </c>
    </row>
    <row r="15146" spans="1:21">
      <c r="A15146" s="117" t="s">
        <v>19571</v>
      </c>
      <c r="B15146" t="s">
        <v>14590</v>
      </c>
      <c r="C15146" t="s">
        <v>14590</v>
      </c>
      <c r="D15146">
        <v>54</v>
      </c>
      <c r="E15146">
        <v>48</v>
      </c>
      <c r="F15146">
        <v>54</v>
      </c>
      <c r="G15146">
        <v>48</v>
      </c>
      <c r="H15146">
        <v>1</v>
      </c>
      <c r="I15146">
        <v>1</v>
      </c>
      <c r="J15146">
        <v>8</v>
      </c>
      <c r="K15146" s="194">
        <v>8</v>
      </c>
      <c r="L15146" t="s">
        <v>1100</v>
      </c>
      <c r="M15146" t="s">
        <v>1100</v>
      </c>
      <c r="N15146">
        <v>835</v>
      </c>
      <c r="O15146" t="s">
        <v>7876</v>
      </c>
      <c r="Q15146">
        <v>0.83499999999999996</v>
      </c>
      <c r="R15146" s="117" t="s">
        <v>14648</v>
      </c>
      <c r="S15146" s="117" t="s">
        <v>14589</v>
      </c>
      <c r="T15146" t="s">
        <v>12136</v>
      </c>
      <c r="U15146" t="s">
        <v>10772</v>
      </c>
    </row>
    <row r="15147" spans="1:21">
      <c r="A15147" s="117" t="s">
        <v>19572</v>
      </c>
      <c r="B15147" t="s">
        <v>14590</v>
      </c>
      <c r="C15147" t="s">
        <v>14590</v>
      </c>
      <c r="D15147">
        <v>25</v>
      </c>
      <c r="E15147">
        <v>19</v>
      </c>
      <c r="F15147">
        <v>25</v>
      </c>
      <c r="G15147">
        <v>19</v>
      </c>
      <c r="H15147">
        <v>1</v>
      </c>
      <c r="I15147">
        <v>1</v>
      </c>
      <c r="J15147">
        <v>5</v>
      </c>
      <c r="K15147" s="194">
        <v>5</v>
      </c>
      <c r="L15147" t="s">
        <v>1100</v>
      </c>
      <c r="M15147" t="s">
        <v>1100</v>
      </c>
      <c r="N15147">
        <v>823</v>
      </c>
      <c r="O15147" t="s">
        <v>7876</v>
      </c>
      <c r="Q15147">
        <v>0.82299999999999995</v>
      </c>
      <c r="R15147" s="117" t="s">
        <v>14648</v>
      </c>
      <c r="S15147" s="117" t="s">
        <v>14589</v>
      </c>
      <c r="T15147" t="s">
        <v>12136</v>
      </c>
      <c r="U15147" t="s">
        <v>10772</v>
      </c>
    </row>
    <row r="15148" spans="1:21">
      <c r="A15148" s="117" t="s">
        <v>19573</v>
      </c>
      <c r="B15148" t="s">
        <v>14590</v>
      </c>
      <c r="C15148" t="s">
        <v>14590</v>
      </c>
      <c r="D15148">
        <v>25</v>
      </c>
      <c r="E15148">
        <v>19</v>
      </c>
      <c r="F15148">
        <v>25</v>
      </c>
      <c r="G15148">
        <v>19</v>
      </c>
      <c r="H15148">
        <v>1</v>
      </c>
      <c r="I15148">
        <v>1</v>
      </c>
      <c r="J15148">
        <v>6</v>
      </c>
      <c r="K15148" s="194">
        <v>6</v>
      </c>
      <c r="L15148" t="s">
        <v>1100</v>
      </c>
      <c r="M15148" t="s">
        <v>1100</v>
      </c>
      <c r="N15148">
        <v>850</v>
      </c>
      <c r="O15148" t="s">
        <v>7876</v>
      </c>
      <c r="Q15148">
        <v>0.85</v>
      </c>
      <c r="R15148" s="117" t="s">
        <v>14648</v>
      </c>
      <c r="S15148" s="117" t="s">
        <v>14589</v>
      </c>
      <c r="T15148" t="s">
        <v>12136</v>
      </c>
      <c r="U15148" t="s">
        <v>10772</v>
      </c>
    </row>
    <row r="15149" spans="1:21">
      <c r="A15149" s="117" t="s">
        <v>19574</v>
      </c>
      <c r="B15149" t="s">
        <v>14590</v>
      </c>
      <c r="C15149" t="s">
        <v>14590</v>
      </c>
      <c r="D15149">
        <v>25</v>
      </c>
      <c r="E15149">
        <v>19</v>
      </c>
      <c r="F15149">
        <v>25</v>
      </c>
      <c r="G15149">
        <v>19</v>
      </c>
      <c r="H15149">
        <v>1</v>
      </c>
      <c r="I15149">
        <v>1</v>
      </c>
      <c r="J15149">
        <v>9</v>
      </c>
      <c r="K15149" s="194">
        <v>9</v>
      </c>
      <c r="L15149" t="s">
        <v>1100</v>
      </c>
      <c r="M15149" t="s">
        <v>1100</v>
      </c>
      <c r="N15149">
        <v>850</v>
      </c>
      <c r="O15149" t="s">
        <v>7876</v>
      </c>
      <c r="Q15149">
        <v>0.85</v>
      </c>
      <c r="R15149" s="117" t="s">
        <v>14648</v>
      </c>
      <c r="S15149" s="117" t="s">
        <v>14589</v>
      </c>
      <c r="T15149" t="s">
        <v>12136</v>
      </c>
      <c r="U15149" t="s">
        <v>10772</v>
      </c>
    </row>
    <row r="15150" spans="1:21">
      <c r="A15150" s="117" t="s">
        <v>19575</v>
      </c>
      <c r="B15150" t="s">
        <v>14590</v>
      </c>
      <c r="C15150" t="s">
        <v>14590</v>
      </c>
      <c r="D15150">
        <v>25</v>
      </c>
      <c r="E15150">
        <v>19</v>
      </c>
      <c r="F15150">
        <v>25</v>
      </c>
      <c r="G15150">
        <v>19</v>
      </c>
      <c r="H15150">
        <v>1</v>
      </c>
      <c r="I15150">
        <v>1</v>
      </c>
      <c r="J15150">
        <v>6</v>
      </c>
      <c r="K15150" s="194">
        <v>6</v>
      </c>
      <c r="L15150" t="s">
        <v>1100</v>
      </c>
      <c r="M15150" t="s">
        <v>1100</v>
      </c>
      <c r="N15150">
        <v>850</v>
      </c>
      <c r="O15150" t="s">
        <v>7876</v>
      </c>
      <c r="Q15150">
        <v>0.85</v>
      </c>
      <c r="R15150" s="117" t="s">
        <v>14648</v>
      </c>
      <c r="S15150" s="117" t="s">
        <v>14589</v>
      </c>
      <c r="T15150" t="s">
        <v>12136</v>
      </c>
      <c r="U15150" t="s">
        <v>10772</v>
      </c>
    </row>
    <row r="15151" spans="1:21">
      <c r="A15151" s="117" t="s">
        <v>10962</v>
      </c>
      <c r="B15151" t="s">
        <v>14590</v>
      </c>
      <c r="C15151" t="s">
        <v>14590</v>
      </c>
      <c r="D15151">
        <v>89</v>
      </c>
      <c r="E15151">
        <v>83</v>
      </c>
      <c r="F15151">
        <v>89</v>
      </c>
      <c r="G15151">
        <v>83</v>
      </c>
      <c r="H15151">
        <v>1</v>
      </c>
      <c r="I15151">
        <v>1</v>
      </c>
      <c r="J15151">
        <v>999999</v>
      </c>
      <c r="K15151" s="194">
        <v>90</v>
      </c>
      <c r="L15151" t="s">
        <v>1111</v>
      </c>
      <c r="M15151" t="s">
        <v>1111</v>
      </c>
      <c r="N15151">
        <v>199</v>
      </c>
      <c r="O15151" t="s">
        <v>7876</v>
      </c>
      <c r="P15151" t="s">
        <v>10152</v>
      </c>
      <c r="Q15151">
        <v>0.19900000000000001</v>
      </c>
      <c r="R15151" s="117" t="s">
        <v>14594</v>
      </c>
      <c r="S15151" s="117" t="s">
        <v>14589</v>
      </c>
      <c r="T15151" t="s">
        <v>12136</v>
      </c>
      <c r="U15151" t="s">
        <v>10772</v>
      </c>
    </row>
    <row r="15152" spans="1:21">
      <c r="A15152" s="117" t="s">
        <v>11123</v>
      </c>
      <c r="B15152" t="s">
        <v>14590</v>
      </c>
      <c r="C15152" t="s">
        <v>14590</v>
      </c>
      <c r="D15152">
        <v>25</v>
      </c>
      <c r="E15152">
        <v>19</v>
      </c>
      <c r="F15152">
        <v>25</v>
      </c>
      <c r="G15152">
        <v>19</v>
      </c>
      <c r="H15152">
        <v>1</v>
      </c>
      <c r="I15152">
        <v>1</v>
      </c>
      <c r="J15152">
        <v>2</v>
      </c>
      <c r="K15152" s="194">
        <v>2</v>
      </c>
      <c r="L15152" t="s">
        <v>1079</v>
      </c>
      <c r="M15152" t="s">
        <v>1079</v>
      </c>
      <c r="N15152">
        <v>170.5</v>
      </c>
      <c r="O15152" t="s">
        <v>7876</v>
      </c>
      <c r="P15152" t="s">
        <v>18462</v>
      </c>
      <c r="Q15152">
        <v>0.17050000000000001</v>
      </c>
      <c r="R15152" s="117" t="s">
        <v>14594</v>
      </c>
      <c r="S15152" s="117" t="s">
        <v>14589</v>
      </c>
      <c r="T15152" t="s">
        <v>12136</v>
      </c>
      <c r="U15152" t="s">
        <v>10772</v>
      </c>
    </row>
    <row r="15153" spans="1:21">
      <c r="A15153" s="117" t="s">
        <v>11124</v>
      </c>
      <c r="B15153" t="s">
        <v>14590</v>
      </c>
      <c r="C15153" t="s">
        <v>14590</v>
      </c>
      <c r="D15153">
        <v>33</v>
      </c>
      <c r="E15153">
        <v>27</v>
      </c>
      <c r="F15153">
        <v>33</v>
      </c>
      <c r="G15153">
        <v>27</v>
      </c>
      <c r="H15153">
        <v>1</v>
      </c>
      <c r="I15153">
        <v>1</v>
      </c>
      <c r="J15153">
        <v>3</v>
      </c>
      <c r="K15153" s="194">
        <v>3</v>
      </c>
      <c r="L15153" t="s">
        <v>1079</v>
      </c>
      <c r="M15153" t="s">
        <v>1079</v>
      </c>
      <c r="N15153">
        <v>148</v>
      </c>
      <c r="O15153" t="s">
        <v>7876</v>
      </c>
      <c r="P15153" t="s">
        <v>11125</v>
      </c>
      <c r="Q15153">
        <v>0.14799999999999999</v>
      </c>
      <c r="R15153" s="117" t="s">
        <v>14595</v>
      </c>
      <c r="S15153" s="117" t="s">
        <v>14596</v>
      </c>
      <c r="T15153" t="s">
        <v>17448</v>
      </c>
      <c r="U15153" t="s">
        <v>10772</v>
      </c>
    </row>
    <row r="15154" spans="1:21">
      <c r="A15154" s="117" t="s">
        <v>11126</v>
      </c>
      <c r="B15154" t="s">
        <v>14590</v>
      </c>
      <c r="C15154" t="s">
        <v>14590</v>
      </c>
      <c r="D15154">
        <v>33</v>
      </c>
      <c r="E15154">
        <v>27</v>
      </c>
      <c r="F15154">
        <v>33</v>
      </c>
      <c r="G15154">
        <v>27</v>
      </c>
      <c r="H15154">
        <v>1</v>
      </c>
      <c r="I15154">
        <v>1</v>
      </c>
      <c r="J15154">
        <v>112</v>
      </c>
      <c r="K15154" s="194">
        <v>112</v>
      </c>
      <c r="L15154" t="s">
        <v>1079</v>
      </c>
      <c r="M15154" t="s">
        <v>1079</v>
      </c>
      <c r="N15154">
        <v>145</v>
      </c>
      <c r="O15154" t="s">
        <v>7876</v>
      </c>
      <c r="P15154" t="s">
        <v>11127</v>
      </c>
      <c r="Q15154">
        <v>0.14499999999999999</v>
      </c>
      <c r="R15154" s="117" t="s">
        <v>14595</v>
      </c>
      <c r="S15154" s="117" t="s">
        <v>14596</v>
      </c>
      <c r="T15154" t="s">
        <v>17448</v>
      </c>
      <c r="U15154" t="s">
        <v>10772</v>
      </c>
    </row>
    <row r="15155" spans="1:21">
      <c r="A15155" s="117" t="s">
        <v>11128</v>
      </c>
      <c r="B15155" t="s">
        <v>14590</v>
      </c>
      <c r="C15155" t="s">
        <v>14590</v>
      </c>
      <c r="D15155">
        <v>89</v>
      </c>
      <c r="E15155">
        <v>83</v>
      </c>
      <c r="F15155">
        <v>89</v>
      </c>
      <c r="G15155">
        <v>83</v>
      </c>
      <c r="H15155">
        <v>1</v>
      </c>
      <c r="I15155">
        <v>1</v>
      </c>
      <c r="J15155">
        <v>999999</v>
      </c>
      <c r="K15155" s="194">
        <v>999999</v>
      </c>
      <c r="L15155" t="s">
        <v>1111</v>
      </c>
      <c r="M15155" t="s">
        <v>1111</v>
      </c>
      <c r="N15155">
        <v>168</v>
      </c>
      <c r="O15155" t="s">
        <v>7876</v>
      </c>
      <c r="P15155" t="s">
        <v>9903</v>
      </c>
      <c r="Q15155">
        <v>0.16800000000000001</v>
      </c>
      <c r="R15155" s="117" t="s">
        <v>14594</v>
      </c>
      <c r="S15155" s="117" t="s">
        <v>14589</v>
      </c>
      <c r="T15155" t="s">
        <v>12136</v>
      </c>
      <c r="U15155" t="s">
        <v>10772</v>
      </c>
    </row>
    <row r="15156" spans="1:21">
      <c r="A15156" s="117" t="s">
        <v>6642</v>
      </c>
      <c r="B15156" t="s">
        <v>14590</v>
      </c>
      <c r="C15156" t="s">
        <v>14590</v>
      </c>
      <c r="D15156">
        <v>89</v>
      </c>
      <c r="E15156">
        <v>83</v>
      </c>
      <c r="F15156">
        <v>89</v>
      </c>
      <c r="G15156">
        <v>83</v>
      </c>
      <c r="H15156">
        <v>1</v>
      </c>
      <c r="I15156">
        <v>1</v>
      </c>
      <c r="J15156">
        <v>198</v>
      </c>
      <c r="K15156" s="194">
        <v>198</v>
      </c>
      <c r="L15156" t="s">
        <v>1111</v>
      </c>
      <c r="M15156" t="s">
        <v>1111</v>
      </c>
      <c r="N15156">
        <v>196</v>
      </c>
      <c r="O15156" t="s">
        <v>7876</v>
      </c>
      <c r="P15156" t="s">
        <v>10153</v>
      </c>
      <c r="Q15156">
        <v>0.19600000000000001</v>
      </c>
      <c r="R15156" s="117" t="s">
        <v>14594</v>
      </c>
      <c r="S15156" s="117" t="s">
        <v>14589</v>
      </c>
      <c r="T15156" t="s">
        <v>12136</v>
      </c>
      <c r="U15156" t="s">
        <v>10772</v>
      </c>
    </row>
    <row r="15157" spans="1:21">
      <c r="A15157" s="117" t="s">
        <v>6643</v>
      </c>
      <c r="B15157" t="s">
        <v>14590</v>
      </c>
      <c r="C15157" t="s">
        <v>14590</v>
      </c>
      <c r="D15157">
        <v>89</v>
      </c>
      <c r="E15157">
        <v>83</v>
      </c>
      <c r="F15157">
        <v>89</v>
      </c>
      <c r="G15157">
        <v>83</v>
      </c>
      <c r="H15157">
        <v>1</v>
      </c>
      <c r="I15157">
        <v>1</v>
      </c>
      <c r="J15157">
        <v>240</v>
      </c>
      <c r="K15157" s="194">
        <v>999999</v>
      </c>
      <c r="L15157" t="s">
        <v>1111</v>
      </c>
      <c r="M15157" t="s">
        <v>1111</v>
      </c>
      <c r="N15157">
        <v>201</v>
      </c>
      <c r="O15157" t="s">
        <v>7876</v>
      </c>
      <c r="P15157" t="s">
        <v>10152</v>
      </c>
      <c r="Q15157">
        <v>0.20100000000000001</v>
      </c>
      <c r="R15157" s="117" t="s">
        <v>14594</v>
      </c>
      <c r="S15157" s="117" t="s">
        <v>14589</v>
      </c>
      <c r="T15157" t="s">
        <v>12136</v>
      </c>
      <c r="U15157" t="s">
        <v>10773</v>
      </c>
    </row>
    <row r="15158" spans="1:21">
      <c r="A15158" s="117" t="s">
        <v>11129</v>
      </c>
      <c r="B15158" t="s">
        <v>14590</v>
      </c>
      <c r="C15158" t="s">
        <v>14590</v>
      </c>
      <c r="D15158">
        <v>89</v>
      </c>
      <c r="E15158">
        <v>83</v>
      </c>
      <c r="F15158">
        <v>89</v>
      </c>
      <c r="G15158">
        <v>83</v>
      </c>
      <c r="H15158">
        <v>1</v>
      </c>
      <c r="I15158">
        <v>1</v>
      </c>
      <c r="J15158">
        <v>999999</v>
      </c>
      <c r="K15158" s="194">
        <v>999999</v>
      </c>
      <c r="L15158" t="s">
        <v>1111</v>
      </c>
      <c r="M15158" t="s">
        <v>1111</v>
      </c>
      <c r="N15158">
        <v>171</v>
      </c>
      <c r="O15158" t="s">
        <v>7876</v>
      </c>
      <c r="P15158" t="s">
        <v>18463</v>
      </c>
      <c r="Q15158">
        <v>0.17100000000000001</v>
      </c>
      <c r="R15158" s="117" t="s">
        <v>14594</v>
      </c>
      <c r="S15158" s="117" t="s">
        <v>14589</v>
      </c>
      <c r="T15158" t="s">
        <v>12136</v>
      </c>
      <c r="U15158" t="s">
        <v>10772</v>
      </c>
    </row>
    <row r="15159" spans="1:21">
      <c r="A15159" s="117" t="s">
        <v>17046</v>
      </c>
      <c r="B15159" t="s">
        <v>14590</v>
      </c>
      <c r="C15159" t="s">
        <v>14590</v>
      </c>
      <c r="D15159">
        <v>89</v>
      </c>
      <c r="E15159">
        <v>83</v>
      </c>
      <c r="F15159">
        <v>89</v>
      </c>
      <c r="G15159">
        <v>83</v>
      </c>
      <c r="H15159">
        <v>1</v>
      </c>
      <c r="I15159">
        <v>1</v>
      </c>
      <c r="J15159">
        <v>999999</v>
      </c>
      <c r="K15159" s="194">
        <v>999999</v>
      </c>
      <c r="L15159" t="s">
        <v>1111</v>
      </c>
      <c r="M15159" t="s">
        <v>1111</v>
      </c>
      <c r="N15159">
        <v>238.4</v>
      </c>
      <c r="O15159" t="s">
        <v>7876</v>
      </c>
      <c r="P15159" t="s">
        <v>10152</v>
      </c>
      <c r="Q15159">
        <v>0.2384</v>
      </c>
      <c r="R15159" s="117" t="s">
        <v>14594</v>
      </c>
      <c r="S15159" s="117" t="s">
        <v>14589</v>
      </c>
      <c r="T15159" t="s">
        <v>12136</v>
      </c>
      <c r="U15159" t="s">
        <v>10772</v>
      </c>
    </row>
    <row r="15160" spans="1:21">
      <c r="A15160" s="117" t="s">
        <v>6644</v>
      </c>
      <c r="B15160" t="s">
        <v>14590</v>
      </c>
      <c r="C15160" t="s">
        <v>14590</v>
      </c>
      <c r="D15160">
        <v>25</v>
      </c>
      <c r="E15160">
        <v>19</v>
      </c>
      <c r="F15160">
        <v>25</v>
      </c>
      <c r="G15160">
        <v>19</v>
      </c>
      <c r="H15160">
        <v>1</v>
      </c>
      <c r="I15160">
        <v>1</v>
      </c>
      <c r="J15160">
        <v>294</v>
      </c>
      <c r="K15160" s="194">
        <v>294</v>
      </c>
      <c r="L15160" t="s">
        <v>1111</v>
      </c>
      <c r="M15160" t="s">
        <v>1111</v>
      </c>
      <c r="N15160">
        <v>220</v>
      </c>
      <c r="O15160" t="s">
        <v>7876</v>
      </c>
      <c r="P15160" t="s">
        <v>14561</v>
      </c>
      <c r="Q15160">
        <v>0.22</v>
      </c>
      <c r="R15160" s="117" t="s">
        <v>14594</v>
      </c>
      <c r="S15160" s="117" t="s">
        <v>14589</v>
      </c>
      <c r="T15160" t="s">
        <v>12136</v>
      </c>
      <c r="U15160" t="s">
        <v>10772</v>
      </c>
    </row>
    <row r="15161" spans="1:21">
      <c r="A15161" s="117" t="s">
        <v>6645</v>
      </c>
      <c r="B15161" t="s">
        <v>14590</v>
      </c>
      <c r="C15161" t="s">
        <v>14590</v>
      </c>
      <c r="D15161">
        <v>25</v>
      </c>
      <c r="E15161">
        <v>19</v>
      </c>
      <c r="F15161">
        <v>25</v>
      </c>
      <c r="G15161">
        <v>19</v>
      </c>
      <c r="H15161">
        <v>1</v>
      </c>
      <c r="I15161">
        <v>1</v>
      </c>
      <c r="J15161">
        <v>59</v>
      </c>
      <c r="K15161" s="194">
        <v>59</v>
      </c>
      <c r="L15161" t="s">
        <v>1111</v>
      </c>
      <c r="M15161" t="s">
        <v>1111</v>
      </c>
      <c r="N15161">
        <v>200</v>
      </c>
      <c r="O15161" t="s">
        <v>7876</v>
      </c>
      <c r="P15161" t="s">
        <v>10153</v>
      </c>
      <c r="Q15161">
        <v>0.2</v>
      </c>
      <c r="R15161" s="117" t="s">
        <v>14594</v>
      </c>
      <c r="S15161" s="117" t="s">
        <v>14589</v>
      </c>
      <c r="T15161" t="s">
        <v>12136</v>
      </c>
      <c r="U15161" t="s">
        <v>10772</v>
      </c>
    </row>
    <row r="15162" spans="1:21">
      <c r="A15162" s="117" t="s">
        <v>6646</v>
      </c>
      <c r="B15162" t="s">
        <v>14590</v>
      </c>
      <c r="C15162" t="s">
        <v>14590</v>
      </c>
      <c r="D15162">
        <v>25</v>
      </c>
      <c r="E15162">
        <v>19</v>
      </c>
      <c r="F15162">
        <v>25</v>
      </c>
      <c r="G15162">
        <v>19</v>
      </c>
      <c r="H15162">
        <v>1</v>
      </c>
      <c r="I15162">
        <v>1</v>
      </c>
      <c r="J15162">
        <v>504</v>
      </c>
      <c r="K15162" s="194">
        <v>504</v>
      </c>
      <c r="L15162" t="s">
        <v>1111</v>
      </c>
      <c r="M15162" t="s">
        <v>1111</v>
      </c>
      <c r="N15162">
        <v>210</v>
      </c>
      <c r="O15162" t="s">
        <v>7876</v>
      </c>
      <c r="P15162" t="s">
        <v>10153</v>
      </c>
      <c r="Q15162">
        <v>0.21</v>
      </c>
      <c r="R15162" s="117" t="s">
        <v>14594</v>
      </c>
      <c r="S15162" s="117" t="s">
        <v>14589</v>
      </c>
      <c r="T15162" t="s">
        <v>12136</v>
      </c>
      <c r="U15162" t="s">
        <v>10772</v>
      </c>
    </row>
    <row r="15163" spans="1:21">
      <c r="A15163" s="117" t="s">
        <v>6647</v>
      </c>
      <c r="B15163" t="s">
        <v>14590</v>
      </c>
      <c r="C15163" t="s">
        <v>14590</v>
      </c>
      <c r="D15163">
        <v>25</v>
      </c>
      <c r="E15163">
        <v>19</v>
      </c>
      <c r="F15163">
        <v>25</v>
      </c>
      <c r="G15163">
        <v>19</v>
      </c>
      <c r="H15163">
        <v>1</v>
      </c>
      <c r="I15163">
        <v>1</v>
      </c>
      <c r="J15163">
        <v>99</v>
      </c>
      <c r="K15163" s="194">
        <v>99</v>
      </c>
      <c r="L15163" t="s">
        <v>1111</v>
      </c>
      <c r="M15163" t="s">
        <v>1111</v>
      </c>
      <c r="N15163">
        <v>195</v>
      </c>
      <c r="O15163" t="s">
        <v>7876</v>
      </c>
      <c r="P15163" t="s">
        <v>10153</v>
      </c>
      <c r="Q15163">
        <v>0.19500000000000001</v>
      </c>
      <c r="R15163" s="117" t="s">
        <v>14594</v>
      </c>
      <c r="S15163" s="117" t="s">
        <v>14589</v>
      </c>
      <c r="T15163" t="s">
        <v>12136</v>
      </c>
      <c r="U15163" t="s">
        <v>10772</v>
      </c>
    </row>
    <row r="15164" spans="1:21">
      <c r="A15164" s="117" t="s">
        <v>6648</v>
      </c>
      <c r="B15164" t="s">
        <v>14590</v>
      </c>
      <c r="C15164" t="s">
        <v>14590</v>
      </c>
      <c r="D15164">
        <v>25</v>
      </c>
      <c r="E15164">
        <v>19</v>
      </c>
      <c r="F15164">
        <v>25</v>
      </c>
      <c r="G15164">
        <v>19</v>
      </c>
      <c r="H15164">
        <v>1</v>
      </c>
      <c r="I15164">
        <v>1</v>
      </c>
      <c r="J15164">
        <v>756</v>
      </c>
      <c r="K15164" s="194">
        <v>756</v>
      </c>
      <c r="L15164" t="s">
        <v>1111</v>
      </c>
      <c r="M15164" t="s">
        <v>1111</v>
      </c>
      <c r="N15164">
        <v>216.5</v>
      </c>
      <c r="O15164" t="s">
        <v>7876</v>
      </c>
      <c r="P15164" t="s">
        <v>10153</v>
      </c>
      <c r="Q15164">
        <v>0.2165</v>
      </c>
      <c r="R15164" s="117" t="s">
        <v>14594</v>
      </c>
      <c r="S15164" s="117" t="s">
        <v>14589</v>
      </c>
      <c r="T15164" t="s">
        <v>12136</v>
      </c>
      <c r="U15164" t="s">
        <v>10772</v>
      </c>
    </row>
    <row r="15165" spans="1:21">
      <c r="A15165" s="117" t="s">
        <v>6649</v>
      </c>
      <c r="B15165" t="s">
        <v>14590</v>
      </c>
      <c r="C15165" t="s">
        <v>14590</v>
      </c>
      <c r="D15165">
        <v>25</v>
      </c>
      <c r="E15165">
        <v>19</v>
      </c>
      <c r="F15165">
        <v>25</v>
      </c>
      <c r="G15165">
        <v>19</v>
      </c>
      <c r="H15165">
        <v>1</v>
      </c>
      <c r="I15165">
        <v>1</v>
      </c>
      <c r="J15165">
        <v>144</v>
      </c>
      <c r="K15165" s="194">
        <v>144</v>
      </c>
      <c r="L15165" t="s">
        <v>1111</v>
      </c>
      <c r="M15165" t="s">
        <v>1111</v>
      </c>
      <c r="N15165">
        <v>195</v>
      </c>
      <c r="O15165" t="s">
        <v>7876</v>
      </c>
      <c r="P15165" t="s">
        <v>10153</v>
      </c>
      <c r="Q15165">
        <v>0.19500000000000001</v>
      </c>
      <c r="R15165" s="117" t="s">
        <v>14594</v>
      </c>
      <c r="S15165" s="117" t="s">
        <v>14589</v>
      </c>
      <c r="T15165" t="s">
        <v>12136</v>
      </c>
      <c r="U15165" t="s">
        <v>10772</v>
      </c>
    </row>
    <row r="15166" spans="1:21">
      <c r="A15166" s="117" t="s">
        <v>6650</v>
      </c>
      <c r="B15166" t="s">
        <v>14590</v>
      </c>
      <c r="C15166" t="s">
        <v>14590</v>
      </c>
      <c r="D15166">
        <v>25</v>
      </c>
      <c r="E15166">
        <v>19</v>
      </c>
      <c r="F15166">
        <v>25</v>
      </c>
      <c r="G15166">
        <v>19</v>
      </c>
      <c r="H15166">
        <v>1</v>
      </c>
      <c r="I15166">
        <v>1</v>
      </c>
      <c r="J15166">
        <v>541</v>
      </c>
      <c r="K15166" s="194">
        <v>541</v>
      </c>
      <c r="L15166" t="s">
        <v>1111</v>
      </c>
      <c r="M15166" t="s">
        <v>1111</v>
      </c>
      <c r="N15166">
        <v>211</v>
      </c>
      <c r="O15166" t="s">
        <v>7876</v>
      </c>
      <c r="P15166" t="s">
        <v>14561</v>
      </c>
      <c r="Q15166">
        <v>0.21099999999999999</v>
      </c>
      <c r="R15166" s="117" t="s">
        <v>14594</v>
      </c>
      <c r="S15166" s="117" t="s">
        <v>14589</v>
      </c>
      <c r="T15166" t="s">
        <v>12136</v>
      </c>
      <c r="U15166" t="s">
        <v>10772</v>
      </c>
    </row>
    <row r="15167" spans="1:21">
      <c r="A15167" s="117" t="s">
        <v>6651</v>
      </c>
      <c r="B15167" t="s">
        <v>14590</v>
      </c>
      <c r="C15167" t="s">
        <v>14590</v>
      </c>
      <c r="D15167">
        <v>25</v>
      </c>
      <c r="E15167">
        <v>19</v>
      </c>
      <c r="F15167">
        <v>25</v>
      </c>
      <c r="G15167">
        <v>19</v>
      </c>
      <c r="H15167">
        <v>1</v>
      </c>
      <c r="I15167">
        <v>1</v>
      </c>
      <c r="J15167">
        <v>144</v>
      </c>
      <c r="K15167" s="194">
        <v>144</v>
      </c>
      <c r="L15167" t="s">
        <v>1111</v>
      </c>
      <c r="M15167" t="s">
        <v>1111</v>
      </c>
      <c r="N15167">
        <v>195</v>
      </c>
      <c r="O15167" t="s">
        <v>7876</v>
      </c>
      <c r="P15167" t="s">
        <v>10153</v>
      </c>
      <c r="Q15167">
        <v>0.19500000000000001</v>
      </c>
      <c r="R15167" s="117" t="s">
        <v>14594</v>
      </c>
      <c r="S15167" s="117" t="s">
        <v>14589</v>
      </c>
      <c r="T15167" t="s">
        <v>12136</v>
      </c>
      <c r="U15167" t="s">
        <v>10772</v>
      </c>
    </row>
    <row r="15168" spans="1:21">
      <c r="A15168" s="117" t="s">
        <v>6652</v>
      </c>
      <c r="B15168" t="s">
        <v>14590</v>
      </c>
      <c r="C15168" t="s">
        <v>14590</v>
      </c>
      <c r="D15168">
        <v>25</v>
      </c>
      <c r="E15168">
        <v>19</v>
      </c>
      <c r="F15168">
        <v>25</v>
      </c>
      <c r="G15168">
        <v>19</v>
      </c>
      <c r="H15168">
        <v>1</v>
      </c>
      <c r="I15168">
        <v>1</v>
      </c>
      <c r="J15168">
        <v>218</v>
      </c>
      <c r="K15168" s="194">
        <v>218</v>
      </c>
      <c r="L15168" t="s">
        <v>1111</v>
      </c>
      <c r="M15168" t="s">
        <v>1111</v>
      </c>
      <c r="N15168">
        <v>220</v>
      </c>
      <c r="O15168" t="s">
        <v>7876</v>
      </c>
      <c r="P15168" t="s">
        <v>14561</v>
      </c>
      <c r="Q15168">
        <v>0.22</v>
      </c>
      <c r="R15168" s="117" t="s">
        <v>14594</v>
      </c>
      <c r="S15168" s="117" t="s">
        <v>14589</v>
      </c>
      <c r="T15168" t="s">
        <v>12136</v>
      </c>
      <c r="U15168" t="s">
        <v>10772</v>
      </c>
    </row>
    <row r="15169" spans="1:21">
      <c r="A15169" s="117" t="s">
        <v>6653</v>
      </c>
      <c r="B15169" t="s">
        <v>14590</v>
      </c>
      <c r="C15169" t="s">
        <v>14590</v>
      </c>
      <c r="D15169">
        <v>25</v>
      </c>
      <c r="E15169">
        <v>19</v>
      </c>
      <c r="F15169">
        <v>25</v>
      </c>
      <c r="G15169">
        <v>19</v>
      </c>
      <c r="H15169">
        <v>1</v>
      </c>
      <c r="I15169">
        <v>1</v>
      </c>
      <c r="J15169">
        <v>531</v>
      </c>
      <c r="K15169" s="194">
        <v>531</v>
      </c>
      <c r="L15169" t="s">
        <v>1111</v>
      </c>
      <c r="M15169" t="s">
        <v>1111</v>
      </c>
      <c r="N15169">
        <v>220</v>
      </c>
      <c r="O15169" t="s">
        <v>7876</v>
      </c>
      <c r="P15169" t="s">
        <v>14561</v>
      </c>
      <c r="Q15169">
        <v>0.22</v>
      </c>
      <c r="R15169" s="117" t="s">
        <v>14594</v>
      </c>
      <c r="S15169" s="117" t="s">
        <v>14589</v>
      </c>
      <c r="T15169" t="s">
        <v>12136</v>
      </c>
      <c r="U15169" t="s">
        <v>10772</v>
      </c>
    </row>
    <row r="15170" spans="1:21">
      <c r="A15170" s="117" t="s">
        <v>6654</v>
      </c>
      <c r="B15170" t="s">
        <v>14590</v>
      </c>
      <c r="C15170" t="s">
        <v>14590</v>
      </c>
      <c r="D15170">
        <v>25</v>
      </c>
      <c r="E15170">
        <v>19</v>
      </c>
      <c r="F15170">
        <v>25</v>
      </c>
      <c r="G15170">
        <v>19</v>
      </c>
      <c r="H15170">
        <v>1</v>
      </c>
      <c r="I15170">
        <v>1</v>
      </c>
      <c r="J15170">
        <v>97</v>
      </c>
      <c r="K15170" s="194">
        <v>97</v>
      </c>
      <c r="L15170" t="s">
        <v>1111</v>
      </c>
      <c r="M15170" t="s">
        <v>1111</v>
      </c>
      <c r="N15170">
        <v>200</v>
      </c>
      <c r="O15170" t="s">
        <v>7876</v>
      </c>
      <c r="P15170" t="s">
        <v>10153</v>
      </c>
      <c r="Q15170">
        <v>0.2</v>
      </c>
      <c r="R15170" s="117" t="s">
        <v>14594</v>
      </c>
      <c r="S15170" s="117" t="s">
        <v>14589</v>
      </c>
      <c r="T15170" t="s">
        <v>12136</v>
      </c>
      <c r="U15170" t="s">
        <v>10772</v>
      </c>
    </row>
    <row r="15171" spans="1:21">
      <c r="A15171" s="117" t="s">
        <v>19576</v>
      </c>
      <c r="B15171" t="s">
        <v>14590</v>
      </c>
      <c r="C15171" t="s">
        <v>14590</v>
      </c>
      <c r="D15171">
        <v>25</v>
      </c>
      <c r="E15171">
        <v>19</v>
      </c>
      <c r="F15171">
        <v>25</v>
      </c>
      <c r="G15171">
        <v>19</v>
      </c>
      <c r="H15171">
        <v>1</v>
      </c>
      <c r="I15171">
        <v>1</v>
      </c>
      <c r="J15171">
        <v>45</v>
      </c>
      <c r="K15171" s="194">
        <v>45</v>
      </c>
      <c r="L15171" t="s">
        <v>1100</v>
      </c>
      <c r="M15171" t="s">
        <v>1100</v>
      </c>
      <c r="N15171">
        <v>180</v>
      </c>
      <c r="O15171" t="s">
        <v>7876</v>
      </c>
      <c r="P15171" t="s">
        <v>10155</v>
      </c>
      <c r="Q15171">
        <v>0.18</v>
      </c>
      <c r="R15171" s="117" t="s">
        <v>14594</v>
      </c>
      <c r="S15171" s="117" t="s">
        <v>14589</v>
      </c>
      <c r="T15171" t="s">
        <v>12136</v>
      </c>
      <c r="U15171" t="s">
        <v>10772</v>
      </c>
    </row>
    <row r="15172" spans="1:21">
      <c r="A15172" s="117" t="s">
        <v>889</v>
      </c>
      <c r="B15172" t="s">
        <v>14590</v>
      </c>
      <c r="C15172" t="s">
        <v>14590</v>
      </c>
      <c r="D15172">
        <v>25</v>
      </c>
      <c r="E15172">
        <v>19</v>
      </c>
      <c r="F15172">
        <v>25</v>
      </c>
      <c r="G15172">
        <v>19</v>
      </c>
      <c r="H15172">
        <v>1</v>
      </c>
      <c r="I15172">
        <v>1</v>
      </c>
      <c r="J15172">
        <v>1638</v>
      </c>
      <c r="K15172" s="194">
        <v>1638</v>
      </c>
      <c r="L15172" t="s">
        <v>1104</v>
      </c>
      <c r="M15172" t="s">
        <v>1104</v>
      </c>
      <c r="N15172">
        <v>210.8</v>
      </c>
      <c r="O15172" t="s">
        <v>7876</v>
      </c>
      <c r="P15172" t="s">
        <v>10153</v>
      </c>
      <c r="Q15172">
        <v>0.21079999999999999</v>
      </c>
      <c r="R15172" s="117" t="s">
        <v>14594</v>
      </c>
      <c r="S15172" s="117" t="s">
        <v>14589</v>
      </c>
      <c r="T15172" t="s">
        <v>12136</v>
      </c>
      <c r="U15172" t="s">
        <v>10772</v>
      </c>
    </row>
    <row r="15173" spans="1:21">
      <c r="A15173" s="117" t="s">
        <v>6655</v>
      </c>
      <c r="B15173" t="s">
        <v>14590</v>
      </c>
      <c r="C15173" t="s">
        <v>14590</v>
      </c>
      <c r="D15173">
        <v>25</v>
      </c>
      <c r="E15173">
        <v>19</v>
      </c>
      <c r="F15173">
        <v>25</v>
      </c>
      <c r="G15173">
        <v>19</v>
      </c>
      <c r="H15173">
        <v>1</v>
      </c>
      <c r="I15173">
        <v>1</v>
      </c>
      <c r="J15173">
        <v>394</v>
      </c>
      <c r="K15173" s="194">
        <v>394</v>
      </c>
      <c r="L15173" t="s">
        <v>1104</v>
      </c>
      <c r="M15173" t="s">
        <v>1104</v>
      </c>
      <c r="N15173">
        <v>199</v>
      </c>
      <c r="O15173" t="s">
        <v>7876</v>
      </c>
      <c r="P15173" t="s">
        <v>10153</v>
      </c>
      <c r="Q15173">
        <v>0.19900000000000001</v>
      </c>
      <c r="R15173" s="117" t="s">
        <v>14594</v>
      </c>
      <c r="S15173" s="117" t="s">
        <v>14589</v>
      </c>
      <c r="T15173" t="s">
        <v>12136</v>
      </c>
      <c r="U15173" t="s">
        <v>10772</v>
      </c>
    </row>
    <row r="15174" spans="1:21">
      <c r="A15174" s="117" t="s">
        <v>6656</v>
      </c>
      <c r="B15174" t="s">
        <v>14590</v>
      </c>
      <c r="C15174" t="s">
        <v>14590</v>
      </c>
      <c r="D15174">
        <v>25</v>
      </c>
      <c r="E15174">
        <v>19</v>
      </c>
      <c r="F15174">
        <v>25</v>
      </c>
      <c r="G15174">
        <v>19</v>
      </c>
      <c r="H15174">
        <v>1</v>
      </c>
      <c r="I15174">
        <v>1</v>
      </c>
      <c r="J15174">
        <v>128</v>
      </c>
      <c r="K15174" s="194">
        <v>128</v>
      </c>
      <c r="L15174" t="s">
        <v>1104</v>
      </c>
      <c r="M15174" t="s">
        <v>1104</v>
      </c>
      <c r="N15174">
        <v>179</v>
      </c>
      <c r="O15174" t="s">
        <v>7876</v>
      </c>
      <c r="P15174" t="s">
        <v>10153</v>
      </c>
      <c r="Q15174">
        <v>0.17899999999999999</v>
      </c>
      <c r="R15174" s="117" t="s">
        <v>14594</v>
      </c>
      <c r="S15174" s="117" t="s">
        <v>14589</v>
      </c>
      <c r="T15174" t="s">
        <v>12136</v>
      </c>
      <c r="U15174" t="s">
        <v>10772</v>
      </c>
    </row>
    <row r="15175" spans="1:21">
      <c r="A15175" s="117" t="s">
        <v>6657</v>
      </c>
      <c r="B15175" t="s">
        <v>14590</v>
      </c>
      <c r="C15175" t="s">
        <v>14590</v>
      </c>
      <c r="D15175">
        <v>25</v>
      </c>
      <c r="E15175">
        <v>19</v>
      </c>
      <c r="F15175">
        <v>25</v>
      </c>
      <c r="G15175">
        <v>19</v>
      </c>
      <c r="H15175">
        <v>1</v>
      </c>
      <c r="I15175">
        <v>1</v>
      </c>
      <c r="J15175">
        <v>909</v>
      </c>
      <c r="K15175" s="194">
        <v>909</v>
      </c>
      <c r="L15175" t="s">
        <v>1104</v>
      </c>
      <c r="M15175" t="s">
        <v>1104</v>
      </c>
      <c r="N15175">
        <v>220</v>
      </c>
      <c r="O15175" t="s">
        <v>7876</v>
      </c>
      <c r="P15175" t="s">
        <v>12340</v>
      </c>
      <c r="Q15175">
        <v>0.22</v>
      </c>
      <c r="R15175" s="117" t="s">
        <v>14594</v>
      </c>
      <c r="S15175" s="117" t="s">
        <v>14589</v>
      </c>
      <c r="T15175" t="s">
        <v>12136</v>
      </c>
      <c r="U15175" t="s">
        <v>10772</v>
      </c>
    </row>
    <row r="15176" spans="1:21">
      <c r="A15176" s="117" t="s">
        <v>6658</v>
      </c>
      <c r="B15176" t="s">
        <v>14590</v>
      </c>
      <c r="C15176" t="s">
        <v>14590</v>
      </c>
      <c r="D15176">
        <v>25</v>
      </c>
      <c r="E15176">
        <v>19</v>
      </c>
      <c r="F15176">
        <v>25</v>
      </c>
      <c r="G15176">
        <v>19</v>
      </c>
      <c r="H15176">
        <v>1</v>
      </c>
      <c r="I15176">
        <v>1</v>
      </c>
      <c r="J15176">
        <v>504</v>
      </c>
      <c r="K15176" s="194">
        <v>504</v>
      </c>
      <c r="L15176" t="s">
        <v>1104</v>
      </c>
      <c r="M15176" t="s">
        <v>1104</v>
      </c>
      <c r="N15176">
        <v>220</v>
      </c>
      <c r="O15176" t="s">
        <v>7876</v>
      </c>
      <c r="P15176" t="s">
        <v>14561</v>
      </c>
      <c r="Q15176">
        <v>0.22</v>
      </c>
      <c r="R15176" s="117" t="s">
        <v>14594</v>
      </c>
      <c r="S15176" s="117" t="s">
        <v>14589</v>
      </c>
      <c r="T15176" t="s">
        <v>12136</v>
      </c>
      <c r="U15176" t="s">
        <v>10772</v>
      </c>
    </row>
    <row r="15177" spans="1:21">
      <c r="A15177" s="117" t="s">
        <v>6659</v>
      </c>
      <c r="B15177" t="s">
        <v>14590</v>
      </c>
      <c r="C15177" t="s">
        <v>14590</v>
      </c>
      <c r="D15177">
        <v>25</v>
      </c>
      <c r="E15177">
        <v>19</v>
      </c>
      <c r="F15177">
        <v>25</v>
      </c>
      <c r="G15177">
        <v>19</v>
      </c>
      <c r="H15177">
        <v>1</v>
      </c>
      <c r="I15177">
        <v>1</v>
      </c>
      <c r="J15177">
        <v>264</v>
      </c>
      <c r="K15177" s="194">
        <v>264</v>
      </c>
      <c r="L15177" t="s">
        <v>1104</v>
      </c>
      <c r="M15177" t="s">
        <v>1104</v>
      </c>
      <c r="N15177">
        <v>230</v>
      </c>
      <c r="O15177" t="s">
        <v>7876</v>
      </c>
      <c r="P15177" t="s">
        <v>10153</v>
      </c>
      <c r="Q15177">
        <v>0.23</v>
      </c>
      <c r="R15177" s="117" t="s">
        <v>14594</v>
      </c>
      <c r="S15177" s="117" t="s">
        <v>14589</v>
      </c>
      <c r="T15177" t="s">
        <v>12136</v>
      </c>
      <c r="U15177" t="s">
        <v>10772</v>
      </c>
    </row>
    <row r="15178" spans="1:21">
      <c r="A15178" s="117" t="s">
        <v>16191</v>
      </c>
      <c r="B15178" t="s">
        <v>14590</v>
      </c>
      <c r="C15178" t="s">
        <v>14590</v>
      </c>
      <c r="D15178">
        <v>25</v>
      </c>
      <c r="E15178">
        <v>19</v>
      </c>
      <c r="F15178">
        <v>25</v>
      </c>
      <c r="G15178">
        <v>19</v>
      </c>
      <c r="H15178">
        <v>1</v>
      </c>
      <c r="I15178">
        <v>1</v>
      </c>
      <c r="J15178">
        <v>336</v>
      </c>
      <c r="K15178" s="194">
        <v>336</v>
      </c>
      <c r="L15178" t="s">
        <v>1104</v>
      </c>
      <c r="M15178" t="s">
        <v>1104</v>
      </c>
      <c r="N15178">
        <v>281</v>
      </c>
      <c r="O15178" t="s">
        <v>7876</v>
      </c>
      <c r="P15178" t="s">
        <v>10153</v>
      </c>
      <c r="Q15178">
        <v>0.28100000000000003</v>
      </c>
      <c r="R15178" s="117" t="s">
        <v>14594</v>
      </c>
      <c r="S15178" s="117" t="s">
        <v>14589</v>
      </c>
      <c r="T15178" t="s">
        <v>12136</v>
      </c>
      <c r="U15178" t="s">
        <v>10772</v>
      </c>
    </row>
    <row r="15179" spans="1:21">
      <c r="A15179" s="117" t="s">
        <v>16192</v>
      </c>
      <c r="B15179" t="s">
        <v>14590</v>
      </c>
      <c r="C15179" t="s">
        <v>14590</v>
      </c>
      <c r="D15179">
        <v>25</v>
      </c>
      <c r="E15179">
        <v>19</v>
      </c>
      <c r="F15179">
        <v>25</v>
      </c>
      <c r="G15179">
        <v>19</v>
      </c>
      <c r="H15179">
        <v>1</v>
      </c>
      <c r="I15179">
        <v>1</v>
      </c>
      <c r="J15179">
        <v>147</v>
      </c>
      <c r="K15179" s="194">
        <v>147</v>
      </c>
      <c r="L15179" t="s">
        <v>1104</v>
      </c>
      <c r="M15179" t="s">
        <v>1104</v>
      </c>
      <c r="N15179">
        <v>270</v>
      </c>
      <c r="O15179" t="s">
        <v>7876</v>
      </c>
      <c r="P15179" t="s">
        <v>10153</v>
      </c>
      <c r="Q15179">
        <v>0.27</v>
      </c>
      <c r="R15179" s="117" t="s">
        <v>14594</v>
      </c>
      <c r="S15179" s="117" t="s">
        <v>14589</v>
      </c>
      <c r="T15179" t="s">
        <v>12136</v>
      </c>
      <c r="U15179" t="s">
        <v>10772</v>
      </c>
    </row>
    <row r="15180" spans="1:21">
      <c r="A15180" s="117" t="s">
        <v>16193</v>
      </c>
      <c r="B15180" t="s">
        <v>14590</v>
      </c>
      <c r="C15180" t="s">
        <v>14590</v>
      </c>
      <c r="D15180">
        <v>25</v>
      </c>
      <c r="E15180">
        <v>19</v>
      </c>
      <c r="F15180">
        <v>25</v>
      </c>
      <c r="G15180">
        <v>19</v>
      </c>
      <c r="H15180">
        <v>1</v>
      </c>
      <c r="I15180">
        <v>1</v>
      </c>
      <c r="J15180">
        <v>252</v>
      </c>
      <c r="K15180" s="194">
        <v>252</v>
      </c>
      <c r="L15180" t="s">
        <v>1104</v>
      </c>
      <c r="M15180" t="s">
        <v>1104</v>
      </c>
      <c r="N15180">
        <v>230</v>
      </c>
      <c r="O15180" t="s">
        <v>7876</v>
      </c>
      <c r="P15180" t="s">
        <v>10153</v>
      </c>
      <c r="Q15180">
        <v>0.23</v>
      </c>
      <c r="R15180" s="117" t="s">
        <v>14594</v>
      </c>
      <c r="S15180" s="117" t="s">
        <v>14589</v>
      </c>
      <c r="T15180" t="s">
        <v>12136</v>
      </c>
      <c r="U15180" t="s">
        <v>10772</v>
      </c>
    </row>
    <row r="15181" spans="1:21">
      <c r="A15181" s="117" t="s">
        <v>21391</v>
      </c>
      <c r="B15181" t="s">
        <v>14590</v>
      </c>
      <c r="C15181" t="s">
        <v>14590</v>
      </c>
      <c r="D15181">
        <v>25</v>
      </c>
      <c r="E15181">
        <v>19</v>
      </c>
      <c r="F15181">
        <v>25</v>
      </c>
      <c r="G15181">
        <v>19</v>
      </c>
      <c r="H15181">
        <v>1</v>
      </c>
      <c r="I15181">
        <v>1</v>
      </c>
      <c r="J15181">
        <v>83</v>
      </c>
      <c r="K15181" s="194">
        <v>83</v>
      </c>
      <c r="L15181" t="s">
        <v>1104</v>
      </c>
      <c r="M15181" t="s">
        <v>1104</v>
      </c>
      <c r="N15181">
        <v>230</v>
      </c>
      <c r="O15181" t="s">
        <v>7876</v>
      </c>
      <c r="P15181" t="s">
        <v>10153</v>
      </c>
      <c r="Q15181">
        <v>0.23</v>
      </c>
      <c r="R15181" s="117" t="s">
        <v>14594</v>
      </c>
      <c r="S15181" s="117" t="s">
        <v>14589</v>
      </c>
      <c r="T15181" t="s">
        <v>12136</v>
      </c>
      <c r="U15181" t="s">
        <v>10772</v>
      </c>
    </row>
    <row r="15182" spans="1:21">
      <c r="A15182" s="117" t="s">
        <v>16194</v>
      </c>
      <c r="B15182" t="s">
        <v>14590</v>
      </c>
      <c r="C15182" t="s">
        <v>14590</v>
      </c>
      <c r="D15182">
        <v>25</v>
      </c>
      <c r="E15182">
        <v>19</v>
      </c>
      <c r="F15182">
        <v>25</v>
      </c>
      <c r="G15182">
        <v>19</v>
      </c>
      <c r="H15182">
        <v>1</v>
      </c>
      <c r="I15182">
        <v>1</v>
      </c>
      <c r="J15182">
        <v>882</v>
      </c>
      <c r="K15182" s="194">
        <v>882</v>
      </c>
      <c r="L15182" t="s">
        <v>1104</v>
      </c>
      <c r="M15182" t="s">
        <v>1104</v>
      </c>
      <c r="N15182">
        <v>248.9</v>
      </c>
      <c r="O15182" t="s">
        <v>7876</v>
      </c>
      <c r="P15182" t="s">
        <v>10153</v>
      </c>
      <c r="Q15182">
        <v>0.24890000000000001</v>
      </c>
      <c r="R15182" s="117" t="s">
        <v>14594</v>
      </c>
      <c r="S15182" s="117" t="s">
        <v>14589</v>
      </c>
      <c r="T15182" t="s">
        <v>12136</v>
      </c>
      <c r="U15182" t="s">
        <v>10772</v>
      </c>
    </row>
    <row r="15183" spans="1:21">
      <c r="A15183" s="117" t="s">
        <v>16195</v>
      </c>
      <c r="B15183" t="s">
        <v>14590</v>
      </c>
      <c r="C15183" t="s">
        <v>14590</v>
      </c>
      <c r="D15183">
        <v>25</v>
      </c>
      <c r="E15183">
        <v>19</v>
      </c>
      <c r="F15183">
        <v>25</v>
      </c>
      <c r="G15183">
        <v>19</v>
      </c>
      <c r="H15183">
        <v>1</v>
      </c>
      <c r="I15183">
        <v>1</v>
      </c>
      <c r="J15183">
        <v>135</v>
      </c>
      <c r="K15183" s="194">
        <v>135</v>
      </c>
      <c r="L15183" t="s">
        <v>1104</v>
      </c>
      <c r="M15183" t="s">
        <v>1104</v>
      </c>
      <c r="N15183">
        <v>245</v>
      </c>
      <c r="O15183" t="s">
        <v>7876</v>
      </c>
      <c r="P15183" t="s">
        <v>10153</v>
      </c>
      <c r="Q15183">
        <v>0.245</v>
      </c>
      <c r="R15183" s="117" t="s">
        <v>14594</v>
      </c>
      <c r="S15183" s="117" t="s">
        <v>14589</v>
      </c>
      <c r="T15183" t="s">
        <v>12136</v>
      </c>
      <c r="U15183" t="s">
        <v>10772</v>
      </c>
    </row>
    <row r="15184" spans="1:21">
      <c r="A15184" s="117" t="s">
        <v>6660</v>
      </c>
      <c r="B15184" t="s">
        <v>14590</v>
      </c>
      <c r="C15184" t="s">
        <v>14590</v>
      </c>
      <c r="D15184">
        <v>25</v>
      </c>
      <c r="E15184">
        <v>19</v>
      </c>
      <c r="F15184">
        <v>25</v>
      </c>
      <c r="G15184">
        <v>19</v>
      </c>
      <c r="H15184">
        <v>1</v>
      </c>
      <c r="I15184">
        <v>1</v>
      </c>
      <c r="J15184">
        <v>383</v>
      </c>
      <c r="K15184" s="194">
        <v>383</v>
      </c>
      <c r="L15184" t="s">
        <v>1104</v>
      </c>
      <c r="M15184" t="s">
        <v>1104</v>
      </c>
      <c r="N15184">
        <v>220</v>
      </c>
      <c r="O15184" t="s">
        <v>7876</v>
      </c>
      <c r="P15184" t="s">
        <v>10153</v>
      </c>
      <c r="Q15184">
        <v>0.22</v>
      </c>
      <c r="R15184" s="117" t="s">
        <v>14594</v>
      </c>
      <c r="S15184" s="117" t="s">
        <v>14589</v>
      </c>
      <c r="T15184" t="s">
        <v>12136</v>
      </c>
      <c r="U15184" t="s">
        <v>10772</v>
      </c>
    </row>
    <row r="15185" spans="1:21">
      <c r="A15185" s="117" t="s">
        <v>6661</v>
      </c>
      <c r="B15185" t="s">
        <v>14590</v>
      </c>
      <c r="C15185" t="s">
        <v>14590</v>
      </c>
      <c r="D15185">
        <v>25</v>
      </c>
      <c r="E15185">
        <v>19</v>
      </c>
      <c r="F15185">
        <v>25</v>
      </c>
      <c r="G15185">
        <v>19</v>
      </c>
      <c r="H15185">
        <v>1</v>
      </c>
      <c r="I15185">
        <v>1</v>
      </c>
      <c r="J15185">
        <v>105</v>
      </c>
      <c r="K15185" s="194">
        <v>105</v>
      </c>
      <c r="L15185" t="s">
        <v>1104</v>
      </c>
      <c r="M15185" t="s">
        <v>1104</v>
      </c>
      <c r="N15185">
        <v>175</v>
      </c>
      <c r="O15185" t="s">
        <v>7876</v>
      </c>
      <c r="P15185" t="s">
        <v>10153</v>
      </c>
      <c r="Q15185">
        <v>0.17499999999999999</v>
      </c>
      <c r="R15185" s="117" t="s">
        <v>14594</v>
      </c>
      <c r="S15185" s="117" t="s">
        <v>14589</v>
      </c>
      <c r="T15185" t="s">
        <v>12136</v>
      </c>
      <c r="U15185" t="s">
        <v>10772</v>
      </c>
    </row>
    <row r="15186" spans="1:21">
      <c r="A15186" s="117" t="s">
        <v>6662</v>
      </c>
      <c r="B15186" t="s">
        <v>14590</v>
      </c>
      <c r="C15186" t="s">
        <v>14590</v>
      </c>
      <c r="D15186">
        <v>25</v>
      </c>
      <c r="E15186">
        <v>19</v>
      </c>
      <c r="F15186">
        <v>25</v>
      </c>
      <c r="G15186">
        <v>19</v>
      </c>
      <c r="H15186">
        <v>1</v>
      </c>
      <c r="I15186">
        <v>1</v>
      </c>
      <c r="J15186">
        <v>113</v>
      </c>
      <c r="K15186" s="194">
        <v>113</v>
      </c>
      <c r="L15186" t="s">
        <v>1104</v>
      </c>
      <c r="M15186" t="s">
        <v>1104</v>
      </c>
      <c r="N15186">
        <v>245</v>
      </c>
      <c r="O15186" t="s">
        <v>7876</v>
      </c>
      <c r="P15186" t="s">
        <v>10153</v>
      </c>
      <c r="Q15186">
        <v>0.245</v>
      </c>
      <c r="R15186" s="117" t="s">
        <v>14594</v>
      </c>
      <c r="S15186" s="117" t="s">
        <v>14589</v>
      </c>
      <c r="T15186" t="s">
        <v>12136</v>
      </c>
      <c r="U15186" t="s">
        <v>10772</v>
      </c>
    </row>
    <row r="15187" spans="1:21">
      <c r="A15187" s="117" t="s">
        <v>23282</v>
      </c>
      <c r="B15187" t="s">
        <v>14590</v>
      </c>
      <c r="C15187" t="s">
        <v>14590</v>
      </c>
      <c r="D15187">
        <v>25</v>
      </c>
      <c r="E15187">
        <v>19</v>
      </c>
      <c r="F15187">
        <v>25</v>
      </c>
      <c r="G15187">
        <v>19</v>
      </c>
      <c r="H15187">
        <v>1</v>
      </c>
      <c r="I15187">
        <v>1</v>
      </c>
      <c r="J15187">
        <v>12</v>
      </c>
      <c r="K15187" s="194">
        <v>12</v>
      </c>
      <c r="L15187" t="s">
        <v>1104</v>
      </c>
      <c r="M15187" t="s">
        <v>1104</v>
      </c>
      <c r="N15187">
        <v>175</v>
      </c>
      <c r="O15187" t="s">
        <v>7876</v>
      </c>
      <c r="P15187" t="s">
        <v>10153</v>
      </c>
      <c r="Q15187">
        <v>0.17499999999999999</v>
      </c>
      <c r="R15187" s="117" t="s">
        <v>14594</v>
      </c>
      <c r="S15187" s="117" t="s">
        <v>14589</v>
      </c>
      <c r="T15187" t="s">
        <v>12136</v>
      </c>
      <c r="U15187" t="s">
        <v>10772</v>
      </c>
    </row>
    <row r="15188" spans="1:21">
      <c r="A15188" s="117" t="s">
        <v>6663</v>
      </c>
      <c r="B15188" t="s">
        <v>14590</v>
      </c>
      <c r="C15188" t="s">
        <v>14590</v>
      </c>
      <c r="D15188">
        <v>25</v>
      </c>
      <c r="E15188">
        <v>19</v>
      </c>
      <c r="F15188">
        <v>25</v>
      </c>
      <c r="G15188">
        <v>19</v>
      </c>
      <c r="H15188">
        <v>1</v>
      </c>
      <c r="I15188">
        <v>1</v>
      </c>
      <c r="J15188">
        <v>252</v>
      </c>
      <c r="K15188" s="194">
        <v>252</v>
      </c>
      <c r="L15188" t="s">
        <v>1104</v>
      </c>
      <c r="M15188" t="s">
        <v>1104</v>
      </c>
      <c r="N15188">
        <v>220</v>
      </c>
      <c r="O15188" t="s">
        <v>7876</v>
      </c>
      <c r="P15188" t="s">
        <v>10153</v>
      </c>
      <c r="Q15188">
        <v>0.22</v>
      </c>
      <c r="R15188" s="117" t="s">
        <v>14594</v>
      </c>
      <c r="S15188" s="117" t="s">
        <v>14589</v>
      </c>
      <c r="T15188" t="s">
        <v>12136</v>
      </c>
      <c r="U15188" t="s">
        <v>10772</v>
      </c>
    </row>
    <row r="15189" spans="1:21">
      <c r="A15189" s="117" t="s">
        <v>6664</v>
      </c>
      <c r="B15189" t="s">
        <v>14590</v>
      </c>
      <c r="C15189" t="s">
        <v>14590</v>
      </c>
      <c r="D15189">
        <v>25</v>
      </c>
      <c r="E15189">
        <v>19</v>
      </c>
      <c r="F15189">
        <v>25</v>
      </c>
      <c r="G15189">
        <v>19</v>
      </c>
      <c r="H15189">
        <v>1</v>
      </c>
      <c r="I15189">
        <v>1</v>
      </c>
      <c r="J15189">
        <v>138</v>
      </c>
      <c r="K15189" s="194">
        <v>138</v>
      </c>
      <c r="L15189" t="s">
        <v>1104</v>
      </c>
      <c r="M15189" t="s">
        <v>1104</v>
      </c>
      <c r="N15189">
        <v>220</v>
      </c>
      <c r="O15189" t="s">
        <v>7876</v>
      </c>
      <c r="P15189" t="s">
        <v>10153</v>
      </c>
      <c r="Q15189">
        <v>0.22</v>
      </c>
      <c r="R15189" s="117" t="s">
        <v>14594</v>
      </c>
      <c r="S15189" s="117" t="s">
        <v>14589</v>
      </c>
      <c r="T15189" t="s">
        <v>12136</v>
      </c>
      <c r="U15189" t="s">
        <v>10772</v>
      </c>
    </row>
    <row r="15190" spans="1:21">
      <c r="A15190" s="117" t="s">
        <v>16196</v>
      </c>
      <c r="B15190" t="s">
        <v>14590</v>
      </c>
      <c r="C15190" t="s">
        <v>14590</v>
      </c>
      <c r="D15190">
        <v>25</v>
      </c>
      <c r="E15190">
        <v>19</v>
      </c>
      <c r="F15190">
        <v>25</v>
      </c>
      <c r="G15190">
        <v>19</v>
      </c>
      <c r="H15190">
        <v>1</v>
      </c>
      <c r="I15190">
        <v>1</v>
      </c>
      <c r="J15190">
        <v>504</v>
      </c>
      <c r="K15190" s="194">
        <v>504</v>
      </c>
      <c r="L15190" t="s">
        <v>1104</v>
      </c>
      <c r="M15190" t="s">
        <v>1104</v>
      </c>
      <c r="N15190">
        <v>240</v>
      </c>
      <c r="O15190" t="s">
        <v>7876</v>
      </c>
      <c r="P15190" t="s">
        <v>10153</v>
      </c>
      <c r="Q15190">
        <v>0.24</v>
      </c>
      <c r="R15190" s="117" t="s">
        <v>14594</v>
      </c>
      <c r="S15190" s="117" t="s">
        <v>14589</v>
      </c>
      <c r="T15190" t="s">
        <v>12136</v>
      </c>
      <c r="U15190" t="s">
        <v>10772</v>
      </c>
    </row>
    <row r="15191" spans="1:21">
      <c r="A15191" s="117" t="s">
        <v>16197</v>
      </c>
      <c r="B15191" t="s">
        <v>14590</v>
      </c>
      <c r="C15191" t="s">
        <v>14590</v>
      </c>
      <c r="D15191">
        <v>25</v>
      </c>
      <c r="E15191">
        <v>19</v>
      </c>
      <c r="F15191">
        <v>25</v>
      </c>
      <c r="G15191">
        <v>19</v>
      </c>
      <c r="H15191">
        <v>1</v>
      </c>
      <c r="I15191">
        <v>1</v>
      </c>
      <c r="J15191">
        <v>94</v>
      </c>
      <c r="K15191" s="194">
        <v>94</v>
      </c>
      <c r="L15191" t="s">
        <v>1104</v>
      </c>
      <c r="M15191" t="s">
        <v>1104</v>
      </c>
      <c r="N15191">
        <v>230</v>
      </c>
      <c r="O15191" t="s">
        <v>7876</v>
      </c>
      <c r="P15191" t="s">
        <v>10153</v>
      </c>
      <c r="Q15191">
        <v>0.23</v>
      </c>
      <c r="R15191" s="117" t="s">
        <v>14594</v>
      </c>
      <c r="S15191" s="117" t="s">
        <v>14589</v>
      </c>
      <c r="T15191" t="s">
        <v>12136</v>
      </c>
      <c r="U15191" t="s">
        <v>10772</v>
      </c>
    </row>
    <row r="15192" spans="1:21">
      <c r="A15192" s="117" t="s">
        <v>6665</v>
      </c>
      <c r="B15192" t="s">
        <v>14590</v>
      </c>
      <c r="C15192" t="s">
        <v>14590</v>
      </c>
      <c r="D15192">
        <v>25</v>
      </c>
      <c r="E15192">
        <v>19</v>
      </c>
      <c r="F15192">
        <v>25</v>
      </c>
      <c r="G15192">
        <v>19</v>
      </c>
      <c r="H15192">
        <v>1</v>
      </c>
      <c r="I15192">
        <v>1</v>
      </c>
      <c r="J15192">
        <v>252</v>
      </c>
      <c r="K15192" s="194">
        <v>252</v>
      </c>
      <c r="L15192" t="s">
        <v>1104</v>
      </c>
      <c r="M15192" t="s">
        <v>1104</v>
      </c>
      <c r="N15192">
        <v>210</v>
      </c>
      <c r="O15192" t="s">
        <v>7876</v>
      </c>
      <c r="P15192" t="s">
        <v>10153</v>
      </c>
      <c r="Q15192">
        <v>0.21</v>
      </c>
      <c r="R15192" s="117" t="s">
        <v>14594</v>
      </c>
      <c r="S15192" s="117" t="s">
        <v>14589</v>
      </c>
      <c r="T15192" t="s">
        <v>12136</v>
      </c>
      <c r="U15192" t="s">
        <v>10772</v>
      </c>
    </row>
    <row r="15193" spans="1:21">
      <c r="A15193" s="117" t="s">
        <v>6666</v>
      </c>
      <c r="B15193" t="s">
        <v>14590</v>
      </c>
      <c r="C15193" t="s">
        <v>14590</v>
      </c>
      <c r="D15193">
        <v>25</v>
      </c>
      <c r="E15193">
        <v>19</v>
      </c>
      <c r="F15193">
        <v>25</v>
      </c>
      <c r="G15193">
        <v>19</v>
      </c>
      <c r="H15193">
        <v>1</v>
      </c>
      <c r="I15193">
        <v>1</v>
      </c>
      <c r="J15193">
        <v>72</v>
      </c>
      <c r="K15193" s="194">
        <v>72</v>
      </c>
      <c r="L15193" t="s">
        <v>1104</v>
      </c>
      <c r="M15193" t="s">
        <v>1104</v>
      </c>
      <c r="N15193">
        <v>230</v>
      </c>
      <c r="O15193" t="s">
        <v>7876</v>
      </c>
      <c r="P15193" t="s">
        <v>10153</v>
      </c>
      <c r="Q15193">
        <v>0.23</v>
      </c>
      <c r="R15193" s="117" t="s">
        <v>14594</v>
      </c>
      <c r="S15193" s="117" t="s">
        <v>14589</v>
      </c>
      <c r="T15193" t="s">
        <v>12136</v>
      </c>
      <c r="U15193" t="s">
        <v>10772</v>
      </c>
    </row>
    <row r="15194" spans="1:21">
      <c r="A15194" s="117" t="s">
        <v>11620</v>
      </c>
      <c r="B15194" t="s">
        <v>14590</v>
      </c>
      <c r="C15194" t="s">
        <v>14590</v>
      </c>
      <c r="D15194">
        <v>25</v>
      </c>
      <c r="E15194">
        <v>19</v>
      </c>
      <c r="F15194">
        <v>25</v>
      </c>
      <c r="G15194">
        <v>19</v>
      </c>
      <c r="H15194">
        <v>1</v>
      </c>
      <c r="I15194">
        <v>1</v>
      </c>
      <c r="J15194">
        <v>26</v>
      </c>
      <c r="K15194" s="194">
        <v>26</v>
      </c>
      <c r="L15194" t="s">
        <v>1083</v>
      </c>
      <c r="M15194" t="s">
        <v>1083</v>
      </c>
      <c r="N15194">
        <v>190</v>
      </c>
      <c r="O15194" t="s">
        <v>7876</v>
      </c>
      <c r="P15194" t="s">
        <v>11621</v>
      </c>
      <c r="Q15194">
        <v>0.19</v>
      </c>
      <c r="R15194" s="117" t="s">
        <v>14594</v>
      </c>
      <c r="S15194" s="117" t="s">
        <v>14589</v>
      </c>
      <c r="T15194" t="s">
        <v>12136</v>
      </c>
      <c r="U15194" t="s">
        <v>10772</v>
      </c>
    </row>
    <row r="15195" spans="1:21">
      <c r="A15195" s="117" t="s">
        <v>11622</v>
      </c>
      <c r="B15195" t="s">
        <v>14590</v>
      </c>
      <c r="C15195" t="s">
        <v>14590</v>
      </c>
      <c r="D15195">
        <v>25</v>
      </c>
      <c r="E15195">
        <v>19</v>
      </c>
      <c r="F15195">
        <v>25</v>
      </c>
      <c r="G15195">
        <v>19</v>
      </c>
      <c r="H15195">
        <v>1</v>
      </c>
      <c r="I15195">
        <v>1</v>
      </c>
      <c r="J15195">
        <v>26</v>
      </c>
      <c r="K15195" s="194">
        <v>26</v>
      </c>
      <c r="L15195" t="s">
        <v>1083</v>
      </c>
      <c r="M15195" t="s">
        <v>1083</v>
      </c>
      <c r="N15195">
        <v>292</v>
      </c>
      <c r="O15195" t="s">
        <v>7876</v>
      </c>
      <c r="P15195" t="s">
        <v>11621</v>
      </c>
      <c r="Q15195">
        <v>0.29199999999999998</v>
      </c>
      <c r="R15195" s="117" t="s">
        <v>14594</v>
      </c>
      <c r="S15195" s="117" t="s">
        <v>14589</v>
      </c>
      <c r="T15195" t="s">
        <v>12136</v>
      </c>
      <c r="U15195" t="s">
        <v>10772</v>
      </c>
    </row>
    <row r="15196" spans="1:21">
      <c r="A15196" s="117" t="s">
        <v>6667</v>
      </c>
      <c r="B15196" t="s">
        <v>14590</v>
      </c>
      <c r="C15196" t="s">
        <v>14590</v>
      </c>
      <c r="D15196">
        <v>26</v>
      </c>
      <c r="E15196">
        <v>20</v>
      </c>
      <c r="F15196">
        <v>26</v>
      </c>
      <c r="G15196">
        <v>20</v>
      </c>
      <c r="H15196">
        <v>1</v>
      </c>
      <c r="I15196">
        <v>1</v>
      </c>
      <c r="J15196">
        <v>8</v>
      </c>
      <c r="K15196" s="194">
        <v>8</v>
      </c>
      <c r="L15196" t="s">
        <v>1076</v>
      </c>
      <c r="M15196" t="s">
        <v>1076</v>
      </c>
      <c r="N15196">
        <v>262</v>
      </c>
      <c r="O15196" t="s">
        <v>7876</v>
      </c>
      <c r="P15196" t="s">
        <v>10154</v>
      </c>
      <c r="Q15196">
        <v>0.26200000000000001</v>
      </c>
      <c r="R15196" s="117" t="s">
        <v>14620</v>
      </c>
      <c r="S15196" s="117" t="s">
        <v>14621</v>
      </c>
      <c r="T15196" t="s">
        <v>17448</v>
      </c>
      <c r="U15196" t="s">
        <v>10772</v>
      </c>
    </row>
    <row r="15197" spans="1:21">
      <c r="A15197" s="117" t="s">
        <v>6668</v>
      </c>
      <c r="B15197" t="s">
        <v>14590</v>
      </c>
      <c r="C15197" t="s">
        <v>14590</v>
      </c>
      <c r="D15197">
        <v>25</v>
      </c>
      <c r="E15197">
        <v>19</v>
      </c>
      <c r="F15197">
        <v>25</v>
      </c>
      <c r="G15197">
        <v>19</v>
      </c>
      <c r="H15197">
        <v>1</v>
      </c>
      <c r="I15197">
        <v>1</v>
      </c>
      <c r="J15197">
        <v>701</v>
      </c>
      <c r="K15197" s="194">
        <v>701</v>
      </c>
      <c r="L15197" t="s">
        <v>1111</v>
      </c>
      <c r="M15197" t="s">
        <v>1111</v>
      </c>
      <c r="N15197">
        <v>220</v>
      </c>
      <c r="O15197" t="s">
        <v>7876</v>
      </c>
      <c r="P15197" t="s">
        <v>14561</v>
      </c>
      <c r="Q15197">
        <v>0.22</v>
      </c>
      <c r="R15197" s="117" t="s">
        <v>14594</v>
      </c>
      <c r="S15197" s="117" t="s">
        <v>14589</v>
      </c>
      <c r="T15197" t="s">
        <v>12136</v>
      </c>
      <c r="U15197" t="s">
        <v>10772</v>
      </c>
    </row>
    <row r="15198" spans="1:21">
      <c r="A15198" s="117" t="s">
        <v>6669</v>
      </c>
      <c r="B15198" t="s">
        <v>14590</v>
      </c>
      <c r="C15198" t="s">
        <v>14590</v>
      </c>
      <c r="D15198">
        <v>25</v>
      </c>
      <c r="E15198">
        <v>19</v>
      </c>
      <c r="F15198">
        <v>25</v>
      </c>
      <c r="G15198">
        <v>19</v>
      </c>
      <c r="H15198">
        <v>1</v>
      </c>
      <c r="I15198">
        <v>1</v>
      </c>
      <c r="J15198">
        <v>216</v>
      </c>
      <c r="K15198" s="194">
        <v>216</v>
      </c>
      <c r="L15198" t="s">
        <v>1111</v>
      </c>
      <c r="M15198" t="s">
        <v>1111</v>
      </c>
      <c r="N15198">
        <v>201</v>
      </c>
      <c r="O15198" t="s">
        <v>7876</v>
      </c>
      <c r="P15198" t="s">
        <v>10153</v>
      </c>
      <c r="Q15198">
        <v>0.20100000000000001</v>
      </c>
      <c r="R15198" s="117" t="s">
        <v>14594</v>
      </c>
      <c r="S15198" s="117" t="s">
        <v>14589</v>
      </c>
      <c r="T15198" t="s">
        <v>12136</v>
      </c>
      <c r="U15198" t="s">
        <v>10772</v>
      </c>
    </row>
    <row r="15199" spans="1:21">
      <c r="A15199" s="117" t="s">
        <v>6670</v>
      </c>
      <c r="B15199" t="s">
        <v>14590</v>
      </c>
      <c r="C15199" t="s">
        <v>14590</v>
      </c>
      <c r="D15199">
        <v>25</v>
      </c>
      <c r="E15199">
        <v>19</v>
      </c>
      <c r="F15199">
        <v>25</v>
      </c>
      <c r="G15199">
        <v>19</v>
      </c>
      <c r="H15199">
        <v>1</v>
      </c>
      <c r="I15199">
        <v>1</v>
      </c>
      <c r="J15199">
        <v>195</v>
      </c>
      <c r="K15199" s="194">
        <v>195</v>
      </c>
      <c r="L15199" t="s">
        <v>1111</v>
      </c>
      <c r="M15199" t="s">
        <v>1111</v>
      </c>
      <c r="N15199">
        <v>210</v>
      </c>
      <c r="O15199" t="s">
        <v>7876</v>
      </c>
      <c r="P15199" t="s">
        <v>10153</v>
      </c>
      <c r="Q15199">
        <v>0.21</v>
      </c>
      <c r="R15199" s="117" t="s">
        <v>14594</v>
      </c>
      <c r="S15199" s="117" t="s">
        <v>14589</v>
      </c>
      <c r="T15199" t="s">
        <v>12136</v>
      </c>
      <c r="U15199" t="s">
        <v>10772</v>
      </c>
    </row>
    <row r="15200" spans="1:21">
      <c r="A15200" s="117" t="s">
        <v>6671</v>
      </c>
      <c r="B15200" t="s">
        <v>14590</v>
      </c>
      <c r="C15200" t="s">
        <v>14590</v>
      </c>
      <c r="D15200">
        <v>25</v>
      </c>
      <c r="E15200">
        <v>19</v>
      </c>
      <c r="F15200">
        <v>25</v>
      </c>
      <c r="G15200">
        <v>19</v>
      </c>
      <c r="H15200">
        <v>1</v>
      </c>
      <c r="I15200">
        <v>1</v>
      </c>
      <c r="J15200">
        <v>21</v>
      </c>
      <c r="K15200" s="194">
        <v>21</v>
      </c>
      <c r="L15200" t="s">
        <v>1111</v>
      </c>
      <c r="M15200" t="s">
        <v>1111</v>
      </c>
      <c r="N15200">
        <v>195</v>
      </c>
      <c r="O15200" t="s">
        <v>7876</v>
      </c>
      <c r="P15200" t="s">
        <v>10153</v>
      </c>
      <c r="Q15200">
        <v>0.19500000000000001</v>
      </c>
      <c r="R15200" s="117" t="s">
        <v>14594</v>
      </c>
      <c r="S15200" s="117" t="s">
        <v>14589</v>
      </c>
      <c r="T15200" t="s">
        <v>12136</v>
      </c>
      <c r="U15200" t="s">
        <v>10772</v>
      </c>
    </row>
    <row r="15201" spans="1:21">
      <c r="A15201" s="117" t="s">
        <v>6672</v>
      </c>
      <c r="B15201" t="s">
        <v>14590</v>
      </c>
      <c r="C15201" t="s">
        <v>14590</v>
      </c>
      <c r="D15201">
        <v>25</v>
      </c>
      <c r="E15201">
        <v>19</v>
      </c>
      <c r="F15201">
        <v>25</v>
      </c>
      <c r="G15201">
        <v>19</v>
      </c>
      <c r="H15201">
        <v>1</v>
      </c>
      <c r="I15201">
        <v>1</v>
      </c>
      <c r="J15201">
        <v>128</v>
      </c>
      <c r="K15201" s="194">
        <v>128</v>
      </c>
      <c r="L15201" t="s">
        <v>1111</v>
      </c>
      <c r="M15201" t="s">
        <v>1111</v>
      </c>
      <c r="N15201">
        <v>220</v>
      </c>
      <c r="O15201" t="s">
        <v>7876</v>
      </c>
      <c r="P15201" t="s">
        <v>14561</v>
      </c>
      <c r="Q15201">
        <v>0.22</v>
      </c>
      <c r="R15201" s="117" t="s">
        <v>14594</v>
      </c>
      <c r="S15201" s="117" t="s">
        <v>14589</v>
      </c>
      <c r="T15201" t="s">
        <v>12136</v>
      </c>
      <c r="U15201" t="s">
        <v>10772</v>
      </c>
    </row>
    <row r="15202" spans="1:21">
      <c r="A15202" s="117" t="s">
        <v>6673</v>
      </c>
      <c r="B15202" t="s">
        <v>14590</v>
      </c>
      <c r="C15202" t="s">
        <v>14590</v>
      </c>
      <c r="D15202">
        <v>25</v>
      </c>
      <c r="E15202">
        <v>19</v>
      </c>
      <c r="F15202">
        <v>25</v>
      </c>
      <c r="G15202">
        <v>19</v>
      </c>
      <c r="H15202">
        <v>1</v>
      </c>
      <c r="I15202">
        <v>1</v>
      </c>
      <c r="J15202">
        <v>50</v>
      </c>
      <c r="K15202" s="194">
        <v>50</v>
      </c>
      <c r="L15202" t="s">
        <v>1111</v>
      </c>
      <c r="M15202" t="s">
        <v>1111</v>
      </c>
      <c r="N15202">
        <v>200</v>
      </c>
      <c r="O15202" t="s">
        <v>7876</v>
      </c>
      <c r="P15202" t="s">
        <v>10153</v>
      </c>
      <c r="Q15202">
        <v>0.2</v>
      </c>
      <c r="R15202" s="117" t="s">
        <v>14594</v>
      </c>
      <c r="S15202" s="117" t="s">
        <v>14589</v>
      </c>
      <c r="T15202" t="s">
        <v>12136</v>
      </c>
      <c r="U15202" t="s">
        <v>10772</v>
      </c>
    </row>
    <row r="15203" spans="1:21">
      <c r="A15203" s="117" t="s">
        <v>19577</v>
      </c>
      <c r="B15203" t="s">
        <v>14590</v>
      </c>
      <c r="C15203" t="s">
        <v>14590</v>
      </c>
      <c r="D15203">
        <v>25</v>
      </c>
      <c r="E15203">
        <v>19</v>
      </c>
      <c r="F15203">
        <v>25</v>
      </c>
      <c r="G15203">
        <v>19</v>
      </c>
      <c r="H15203">
        <v>1</v>
      </c>
      <c r="I15203">
        <v>1</v>
      </c>
      <c r="J15203">
        <v>4</v>
      </c>
      <c r="K15203" s="194">
        <v>4</v>
      </c>
      <c r="L15203" t="s">
        <v>1100</v>
      </c>
      <c r="M15203" t="s">
        <v>1100</v>
      </c>
      <c r="N15203">
        <v>320</v>
      </c>
      <c r="O15203" t="s">
        <v>7876</v>
      </c>
      <c r="Q15203">
        <v>0.32</v>
      </c>
      <c r="R15203" s="117" t="s">
        <v>14648</v>
      </c>
      <c r="S15203" s="117" t="s">
        <v>14589</v>
      </c>
      <c r="T15203" t="s">
        <v>12136</v>
      </c>
      <c r="U15203" t="s">
        <v>10772</v>
      </c>
    </row>
    <row r="15204" spans="1:21">
      <c r="A15204" s="117" t="s">
        <v>19578</v>
      </c>
      <c r="B15204" t="s">
        <v>14590</v>
      </c>
      <c r="C15204" t="s">
        <v>14590</v>
      </c>
      <c r="D15204">
        <v>25</v>
      </c>
      <c r="E15204">
        <v>19</v>
      </c>
      <c r="F15204">
        <v>25</v>
      </c>
      <c r="G15204">
        <v>19</v>
      </c>
      <c r="H15204">
        <v>1</v>
      </c>
      <c r="I15204">
        <v>1</v>
      </c>
      <c r="J15204">
        <v>2</v>
      </c>
      <c r="K15204" s="194">
        <v>2</v>
      </c>
      <c r="L15204" t="s">
        <v>1100</v>
      </c>
      <c r="M15204" t="s">
        <v>1100</v>
      </c>
      <c r="N15204">
        <v>214</v>
      </c>
      <c r="O15204" t="s">
        <v>7876</v>
      </c>
      <c r="P15204" t="s">
        <v>10149</v>
      </c>
      <c r="Q15204">
        <v>0.214</v>
      </c>
      <c r="R15204" s="117" t="s">
        <v>14648</v>
      </c>
      <c r="S15204" s="117" t="s">
        <v>14589</v>
      </c>
      <c r="T15204" t="s">
        <v>12136</v>
      </c>
      <c r="U15204" t="s">
        <v>10772</v>
      </c>
    </row>
    <row r="15205" spans="1:21">
      <c r="A15205" s="117" t="s">
        <v>19579</v>
      </c>
      <c r="B15205" t="s">
        <v>14590</v>
      </c>
      <c r="C15205" t="s">
        <v>14590</v>
      </c>
      <c r="D15205">
        <v>25</v>
      </c>
      <c r="E15205">
        <v>19</v>
      </c>
      <c r="F15205">
        <v>25</v>
      </c>
      <c r="G15205">
        <v>19</v>
      </c>
      <c r="H15205">
        <v>1</v>
      </c>
      <c r="I15205">
        <v>1</v>
      </c>
      <c r="J15205">
        <v>7</v>
      </c>
      <c r="K15205" s="194">
        <v>7</v>
      </c>
      <c r="L15205" t="s">
        <v>1100</v>
      </c>
      <c r="M15205" t="s">
        <v>1100</v>
      </c>
      <c r="N15205">
        <v>220</v>
      </c>
      <c r="O15205" t="s">
        <v>7876</v>
      </c>
      <c r="Q15205">
        <v>0.22</v>
      </c>
      <c r="R15205" s="117" t="s">
        <v>14648</v>
      </c>
      <c r="S15205" s="117" t="s">
        <v>14589</v>
      </c>
      <c r="T15205" t="s">
        <v>12136</v>
      </c>
      <c r="U15205" t="s">
        <v>10772</v>
      </c>
    </row>
    <row r="15206" spans="1:21">
      <c r="A15206" s="117" t="s">
        <v>19580</v>
      </c>
      <c r="B15206" t="s">
        <v>14590</v>
      </c>
      <c r="C15206" t="s">
        <v>14590</v>
      </c>
      <c r="D15206">
        <v>25</v>
      </c>
      <c r="E15206">
        <v>19</v>
      </c>
      <c r="F15206">
        <v>25</v>
      </c>
      <c r="G15206">
        <v>19</v>
      </c>
      <c r="H15206">
        <v>1</v>
      </c>
      <c r="I15206">
        <v>1</v>
      </c>
      <c r="J15206">
        <v>2</v>
      </c>
      <c r="K15206" s="194">
        <v>2</v>
      </c>
      <c r="L15206" t="s">
        <v>1100</v>
      </c>
      <c r="M15206" t="s">
        <v>1100</v>
      </c>
      <c r="N15206">
        <v>214</v>
      </c>
      <c r="O15206" t="s">
        <v>7876</v>
      </c>
      <c r="P15206" t="s">
        <v>10149</v>
      </c>
      <c r="Q15206">
        <v>0.214</v>
      </c>
      <c r="R15206" s="117" t="s">
        <v>14648</v>
      </c>
      <c r="S15206" s="117" t="s">
        <v>14589</v>
      </c>
      <c r="T15206" t="s">
        <v>12136</v>
      </c>
      <c r="U15206" t="s">
        <v>10772</v>
      </c>
    </row>
    <row r="15207" spans="1:21">
      <c r="A15207" s="117" t="s">
        <v>6674</v>
      </c>
      <c r="B15207" t="s">
        <v>14590</v>
      </c>
      <c r="C15207" t="s">
        <v>14590</v>
      </c>
      <c r="D15207">
        <v>28</v>
      </c>
      <c r="E15207">
        <v>22</v>
      </c>
      <c r="F15207">
        <v>28</v>
      </c>
      <c r="G15207">
        <v>22</v>
      </c>
      <c r="H15207">
        <v>1</v>
      </c>
      <c r="I15207">
        <v>1</v>
      </c>
      <c r="J15207">
        <v>38</v>
      </c>
      <c r="K15207" s="194">
        <v>38</v>
      </c>
      <c r="L15207" t="s">
        <v>1100</v>
      </c>
      <c r="M15207" t="s">
        <v>1100</v>
      </c>
      <c r="N15207">
        <v>160</v>
      </c>
      <c r="O15207" t="s">
        <v>7876</v>
      </c>
      <c r="P15207" t="s">
        <v>10155</v>
      </c>
      <c r="Q15207">
        <v>0.16</v>
      </c>
      <c r="R15207" s="117" t="s">
        <v>14648</v>
      </c>
      <c r="S15207" s="117" t="s">
        <v>14589</v>
      </c>
      <c r="T15207" t="s">
        <v>12136</v>
      </c>
      <c r="U15207" t="s">
        <v>10772</v>
      </c>
    </row>
    <row r="15208" spans="1:21">
      <c r="A15208" s="117" t="s">
        <v>6675</v>
      </c>
      <c r="B15208" t="s">
        <v>14590</v>
      </c>
      <c r="C15208" t="s">
        <v>14590</v>
      </c>
      <c r="D15208">
        <v>28</v>
      </c>
      <c r="E15208">
        <v>22</v>
      </c>
      <c r="F15208">
        <v>28</v>
      </c>
      <c r="G15208">
        <v>22</v>
      </c>
      <c r="H15208">
        <v>1</v>
      </c>
      <c r="I15208">
        <v>1</v>
      </c>
      <c r="J15208">
        <v>36</v>
      </c>
      <c r="K15208" s="194">
        <v>36</v>
      </c>
      <c r="L15208" t="s">
        <v>1100</v>
      </c>
      <c r="M15208" t="s">
        <v>1100</v>
      </c>
      <c r="N15208">
        <v>163</v>
      </c>
      <c r="O15208" t="s">
        <v>7876</v>
      </c>
      <c r="P15208" t="s">
        <v>10155</v>
      </c>
      <c r="Q15208">
        <v>0.16300000000000001</v>
      </c>
      <c r="R15208" s="117" t="s">
        <v>14648</v>
      </c>
      <c r="S15208" s="117" t="s">
        <v>14589</v>
      </c>
      <c r="T15208" t="s">
        <v>12136</v>
      </c>
      <c r="U15208" t="s">
        <v>10772</v>
      </c>
    </row>
    <row r="15209" spans="1:21">
      <c r="A15209" s="117" t="s">
        <v>6676</v>
      </c>
      <c r="B15209" t="s">
        <v>14590</v>
      </c>
      <c r="C15209" t="s">
        <v>14590</v>
      </c>
      <c r="D15209">
        <v>28</v>
      </c>
      <c r="E15209">
        <v>22</v>
      </c>
      <c r="F15209">
        <v>28</v>
      </c>
      <c r="G15209">
        <v>22</v>
      </c>
      <c r="H15209">
        <v>1</v>
      </c>
      <c r="I15209">
        <v>1</v>
      </c>
      <c r="J15209">
        <v>40</v>
      </c>
      <c r="K15209" s="194">
        <v>40</v>
      </c>
      <c r="L15209" t="s">
        <v>1100</v>
      </c>
      <c r="M15209" t="s">
        <v>1100</v>
      </c>
      <c r="N15209">
        <v>210</v>
      </c>
      <c r="O15209" t="s">
        <v>7876</v>
      </c>
      <c r="P15209" t="s">
        <v>10155</v>
      </c>
      <c r="Q15209">
        <v>0.21</v>
      </c>
      <c r="R15209" s="117" t="s">
        <v>14648</v>
      </c>
      <c r="S15209" s="117" t="s">
        <v>14589</v>
      </c>
      <c r="T15209" t="s">
        <v>12136</v>
      </c>
      <c r="U15209" t="s">
        <v>10772</v>
      </c>
    </row>
    <row r="15210" spans="1:21">
      <c r="A15210" s="117" t="s">
        <v>6677</v>
      </c>
      <c r="B15210" t="s">
        <v>14590</v>
      </c>
      <c r="C15210" t="s">
        <v>14590</v>
      </c>
      <c r="D15210">
        <v>40</v>
      </c>
      <c r="E15210">
        <v>34</v>
      </c>
      <c r="F15210">
        <v>40</v>
      </c>
      <c r="G15210">
        <v>34</v>
      </c>
      <c r="H15210">
        <v>1</v>
      </c>
      <c r="I15210">
        <v>1</v>
      </c>
      <c r="J15210">
        <v>999999</v>
      </c>
      <c r="K15210" s="194">
        <v>999999</v>
      </c>
      <c r="L15210" t="s">
        <v>1100</v>
      </c>
      <c r="M15210" t="s">
        <v>1100</v>
      </c>
      <c r="N15210">
        <v>210</v>
      </c>
      <c r="O15210" t="s">
        <v>7876</v>
      </c>
      <c r="P15210" t="s">
        <v>10155</v>
      </c>
      <c r="Q15210">
        <v>0.21</v>
      </c>
      <c r="R15210" s="117" t="s">
        <v>14743</v>
      </c>
      <c r="S15210" s="117" t="s">
        <v>14589</v>
      </c>
      <c r="T15210" t="s">
        <v>12136</v>
      </c>
      <c r="U15210" t="s">
        <v>10772</v>
      </c>
    </row>
    <row r="15211" spans="1:21">
      <c r="A15211" s="117" t="s">
        <v>23283</v>
      </c>
      <c r="B15211" t="s">
        <v>14590</v>
      </c>
      <c r="C15211" t="s">
        <v>14590</v>
      </c>
      <c r="D15211">
        <v>26</v>
      </c>
      <c r="E15211">
        <v>20</v>
      </c>
      <c r="F15211">
        <v>26</v>
      </c>
      <c r="G15211">
        <v>20</v>
      </c>
      <c r="H15211">
        <v>1</v>
      </c>
      <c r="I15211">
        <v>1</v>
      </c>
      <c r="J15211">
        <v>466</v>
      </c>
      <c r="K15211" s="194">
        <v>466</v>
      </c>
      <c r="L15211" t="s">
        <v>1080</v>
      </c>
      <c r="M15211" t="s">
        <v>1080</v>
      </c>
      <c r="N15211">
        <v>27</v>
      </c>
      <c r="O15211" t="s">
        <v>7876</v>
      </c>
      <c r="P15211" t="s">
        <v>23284</v>
      </c>
      <c r="Q15211">
        <v>2.7E-2</v>
      </c>
      <c r="R15211" s="117" t="s">
        <v>14595</v>
      </c>
      <c r="S15211" s="117" t="s">
        <v>14596</v>
      </c>
      <c r="T15211" t="s">
        <v>17448</v>
      </c>
      <c r="U15211" t="s">
        <v>10772</v>
      </c>
    </row>
    <row r="15212" spans="1:21">
      <c r="A15212" s="117" t="s">
        <v>21993</v>
      </c>
      <c r="B15212" t="s">
        <v>14590</v>
      </c>
      <c r="C15212" t="s">
        <v>14590</v>
      </c>
      <c r="D15212">
        <v>26</v>
      </c>
      <c r="E15212">
        <v>20</v>
      </c>
      <c r="F15212">
        <v>26</v>
      </c>
      <c r="G15212">
        <v>20</v>
      </c>
      <c r="H15212">
        <v>1</v>
      </c>
      <c r="I15212">
        <v>1</v>
      </c>
      <c r="J15212">
        <v>3482</v>
      </c>
      <c r="K15212" s="194">
        <v>3482</v>
      </c>
      <c r="L15212" t="s">
        <v>1080</v>
      </c>
      <c r="M15212" t="s">
        <v>1080</v>
      </c>
      <c r="N15212">
        <v>28</v>
      </c>
      <c r="O15212" t="s">
        <v>7876</v>
      </c>
      <c r="P15212" t="s">
        <v>21994</v>
      </c>
      <c r="Q15212">
        <v>2.8000000000000001E-2</v>
      </c>
      <c r="R15212" s="117" t="s">
        <v>14595</v>
      </c>
      <c r="S15212" s="117" t="s">
        <v>14596</v>
      </c>
      <c r="T15212" t="s">
        <v>17448</v>
      </c>
      <c r="U15212" t="s">
        <v>10772</v>
      </c>
    </row>
    <row r="15213" spans="1:21">
      <c r="A15213" s="117" t="s">
        <v>21995</v>
      </c>
      <c r="B15213" t="s">
        <v>14590</v>
      </c>
      <c r="C15213" t="s">
        <v>14590</v>
      </c>
      <c r="D15213">
        <v>26</v>
      </c>
      <c r="E15213">
        <v>20</v>
      </c>
      <c r="F15213">
        <v>26</v>
      </c>
      <c r="G15213">
        <v>20</v>
      </c>
      <c r="H15213">
        <v>1</v>
      </c>
      <c r="I15213">
        <v>1</v>
      </c>
      <c r="J15213">
        <v>232</v>
      </c>
      <c r="K15213" s="194">
        <v>232</v>
      </c>
      <c r="L15213" t="s">
        <v>1080</v>
      </c>
      <c r="M15213" t="s">
        <v>1080</v>
      </c>
      <c r="N15213">
        <v>64</v>
      </c>
      <c r="O15213" t="s">
        <v>7876</v>
      </c>
      <c r="P15213" t="s">
        <v>21996</v>
      </c>
      <c r="Q15213">
        <v>6.4000000000000001E-2</v>
      </c>
      <c r="R15213" s="117" t="s">
        <v>14595</v>
      </c>
      <c r="S15213" s="117" t="s">
        <v>14596</v>
      </c>
      <c r="T15213" t="s">
        <v>17448</v>
      </c>
      <c r="U15213" t="s">
        <v>10772</v>
      </c>
    </row>
    <row r="15214" spans="1:21">
      <c r="A15214" s="117" t="s">
        <v>21997</v>
      </c>
      <c r="B15214" t="s">
        <v>14590</v>
      </c>
      <c r="C15214" t="s">
        <v>14590</v>
      </c>
      <c r="D15214">
        <v>26</v>
      </c>
      <c r="E15214">
        <v>20</v>
      </c>
      <c r="F15214">
        <v>26</v>
      </c>
      <c r="G15214">
        <v>20</v>
      </c>
      <c r="H15214">
        <v>1</v>
      </c>
      <c r="I15214">
        <v>1</v>
      </c>
      <c r="J15214">
        <v>2788</v>
      </c>
      <c r="K15214" s="194">
        <v>2788</v>
      </c>
      <c r="L15214" t="s">
        <v>1076</v>
      </c>
      <c r="M15214" t="s">
        <v>1076</v>
      </c>
      <c r="N15214">
        <v>24.6</v>
      </c>
      <c r="O15214" t="s">
        <v>7876</v>
      </c>
      <c r="P15214" t="s">
        <v>20507</v>
      </c>
      <c r="Q15214">
        <v>2.46E-2</v>
      </c>
      <c r="R15214" s="117" t="s">
        <v>14595</v>
      </c>
      <c r="S15214" s="117" t="s">
        <v>14596</v>
      </c>
      <c r="T15214" t="s">
        <v>17448</v>
      </c>
      <c r="U15214" t="s">
        <v>10772</v>
      </c>
    </row>
    <row r="15215" spans="1:21">
      <c r="A15215" s="117" t="s">
        <v>20506</v>
      </c>
      <c r="B15215" t="s">
        <v>14590</v>
      </c>
      <c r="C15215" t="s">
        <v>14590</v>
      </c>
      <c r="D15215">
        <v>26</v>
      </c>
      <c r="E15215">
        <v>20</v>
      </c>
      <c r="F15215">
        <v>26</v>
      </c>
      <c r="G15215">
        <v>20</v>
      </c>
      <c r="H15215">
        <v>1</v>
      </c>
      <c r="I15215">
        <v>1</v>
      </c>
      <c r="J15215">
        <v>400</v>
      </c>
      <c r="K15215" s="194">
        <v>400</v>
      </c>
      <c r="L15215" t="s">
        <v>1076</v>
      </c>
      <c r="M15215" t="s">
        <v>1076</v>
      </c>
      <c r="N15215">
        <v>23.9</v>
      </c>
      <c r="O15215" t="s">
        <v>7876</v>
      </c>
      <c r="P15215" t="s">
        <v>20507</v>
      </c>
      <c r="Q15215">
        <v>2.3900000000000001E-2</v>
      </c>
      <c r="R15215" s="117" t="s">
        <v>14595</v>
      </c>
      <c r="S15215" s="117" t="s">
        <v>14596</v>
      </c>
      <c r="T15215" t="s">
        <v>17448</v>
      </c>
      <c r="U15215" t="s">
        <v>10772</v>
      </c>
    </row>
    <row r="15216" spans="1:21">
      <c r="A15216" s="117" t="s">
        <v>21998</v>
      </c>
      <c r="B15216" t="s">
        <v>14590</v>
      </c>
      <c r="C15216" t="s">
        <v>14590</v>
      </c>
      <c r="D15216">
        <v>26</v>
      </c>
      <c r="E15216">
        <v>20</v>
      </c>
      <c r="F15216">
        <v>26</v>
      </c>
      <c r="G15216">
        <v>20</v>
      </c>
      <c r="H15216">
        <v>1</v>
      </c>
      <c r="I15216">
        <v>1</v>
      </c>
      <c r="J15216">
        <v>256</v>
      </c>
      <c r="K15216" s="194">
        <v>256</v>
      </c>
      <c r="L15216" t="s">
        <v>1076</v>
      </c>
      <c r="M15216" t="s">
        <v>1076</v>
      </c>
      <c r="N15216">
        <v>23</v>
      </c>
      <c r="O15216" t="s">
        <v>7876</v>
      </c>
      <c r="P15216" t="s">
        <v>21999</v>
      </c>
      <c r="Q15216">
        <v>2.3E-2</v>
      </c>
      <c r="R15216" s="117" t="s">
        <v>14595</v>
      </c>
      <c r="S15216" s="117" t="s">
        <v>14596</v>
      </c>
      <c r="T15216" t="s">
        <v>17448</v>
      </c>
      <c r="U15216" t="s">
        <v>10772</v>
      </c>
    </row>
    <row r="15217" spans="1:21">
      <c r="A15217" s="117" t="s">
        <v>22000</v>
      </c>
      <c r="B15217" t="s">
        <v>14590</v>
      </c>
      <c r="C15217" t="s">
        <v>14590</v>
      </c>
      <c r="D15217">
        <v>26</v>
      </c>
      <c r="E15217">
        <v>20</v>
      </c>
      <c r="F15217">
        <v>26</v>
      </c>
      <c r="G15217">
        <v>20</v>
      </c>
      <c r="H15217">
        <v>1</v>
      </c>
      <c r="I15217">
        <v>1</v>
      </c>
      <c r="J15217">
        <v>50</v>
      </c>
      <c r="K15217" s="194">
        <v>50</v>
      </c>
      <c r="L15217" t="s">
        <v>1080</v>
      </c>
      <c r="M15217" t="s">
        <v>1080</v>
      </c>
      <c r="N15217">
        <v>72</v>
      </c>
      <c r="O15217" t="s">
        <v>7876</v>
      </c>
      <c r="P15217" t="s">
        <v>22001</v>
      </c>
      <c r="Q15217">
        <v>7.1999999999999995E-2</v>
      </c>
      <c r="R15217" s="117" t="s">
        <v>14595</v>
      </c>
      <c r="S15217" s="117" t="s">
        <v>14596</v>
      </c>
      <c r="T15217" t="s">
        <v>17448</v>
      </c>
      <c r="U15217" t="s">
        <v>10772</v>
      </c>
    </row>
    <row r="15218" spans="1:21">
      <c r="A15218" s="117" t="s">
        <v>20508</v>
      </c>
      <c r="B15218" t="s">
        <v>14590</v>
      </c>
      <c r="C15218" t="s">
        <v>14590</v>
      </c>
      <c r="D15218">
        <v>26</v>
      </c>
      <c r="E15218">
        <v>20</v>
      </c>
      <c r="F15218">
        <v>26</v>
      </c>
      <c r="G15218">
        <v>20</v>
      </c>
      <c r="H15218">
        <v>1</v>
      </c>
      <c r="I15218">
        <v>1</v>
      </c>
      <c r="J15218">
        <v>79</v>
      </c>
      <c r="K15218" s="194">
        <v>79</v>
      </c>
      <c r="L15218" t="s">
        <v>1080</v>
      </c>
      <c r="M15218" t="s">
        <v>1080</v>
      </c>
      <c r="N15218">
        <v>40</v>
      </c>
      <c r="O15218" t="s">
        <v>7876</v>
      </c>
      <c r="P15218" t="s">
        <v>10157</v>
      </c>
      <c r="Q15218">
        <v>0.04</v>
      </c>
      <c r="R15218" s="117" t="s">
        <v>14620</v>
      </c>
      <c r="S15218" s="117" t="s">
        <v>14596</v>
      </c>
      <c r="T15218" t="s">
        <v>17448</v>
      </c>
      <c r="U15218" t="s">
        <v>10772</v>
      </c>
    </row>
    <row r="15219" spans="1:21">
      <c r="A15219" s="117" t="s">
        <v>6678</v>
      </c>
      <c r="B15219" t="s">
        <v>14590</v>
      </c>
      <c r="C15219" t="s">
        <v>14590</v>
      </c>
      <c r="D15219">
        <v>26</v>
      </c>
      <c r="E15219">
        <v>20</v>
      </c>
      <c r="F15219">
        <v>26</v>
      </c>
      <c r="G15219">
        <v>20</v>
      </c>
      <c r="H15219">
        <v>1</v>
      </c>
      <c r="I15219">
        <v>1</v>
      </c>
      <c r="J15219">
        <v>191</v>
      </c>
      <c r="K15219" s="194">
        <v>191</v>
      </c>
      <c r="L15219" t="s">
        <v>1080</v>
      </c>
      <c r="M15219" t="s">
        <v>1080</v>
      </c>
      <c r="N15219">
        <v>41</v>
      </c>
      <c r="O15219" t="s">
        <v>7876</v>
      </c>
      <c r="P15219" t="s">
        <v>10156</v>
      </c>
      <c r="Q15219">
        <v>4.1000000000000002E-2</v>
      </c>
      <c r="R15219" s="117" t="s">
        <v>14595</v>
      </c>
      <c r="S15219" s="117" t="s">
        <v>14596</v>
      </c>
      <c r="T15219" t="s">
        <v>17448</v>
      </c>
      <c r="U15219" t="s">
        <v>10772</v>
      </c>
    </row>
    <row r="15220" spans="1:21">
      <c r="A15220" s="117" t="s">
        <v>6679</v>
      </c>
      <c r="B15220" t="s">
        <v>14590</v>
      </c>
      <c r="C15220" t="s">
        <v>14590</v>
      </c>
      <c r="D15220">
        <v>26</v>
      </c>
      <c r="E15220">
        <v>20</v>
      </c>
      <c r="F15220">
        <v>26</v>
      </c>
      <c r="G15220">
        <v>20</v>
      </c>
      <c r="H15220">
        <v>1</v>
      </c>
      <c r="I15220">
        <v>1</v>
      </c>
      <c r="J15220">
        <v>50</v>
      </c>
      <c r="K15220" s="194">
        <v>50</v>
      </c>
      <c r="L15220" t="s">
        <v>1080</v>
      </c>
      <c r="M15220" t="s">
        <v>1080</v>
      </c>
      <c r="N15220">
        <v>41</v>
      </c>
      <c r="O15220" t="s">
        <v>7876</v>
      </c>
      <c r="P15220" t="s">
        <v>10156</v>
      </c>
      <c r="Q15220">
        <v>4.1000000000000002E-2</v>
      </c>
      <c r="R15220" s="117" t="s">
        <v>14595</v>
      </c>
      <c r="S15220" s="117" t="s">
        <v>14596</v>
      </c>
      <c r="T15220" t="s">
        <v>17448</v>
      </c>
      <c r="U15220" t="s">
        <v>10772</v>
      </c>
    </row>
    <row r="15221" spans="1:21">
      <c r="A15221" s="117" t="s">
        <v>6680</v>
      </c>
      <c r="B15221" t="s">
        <v>14590</v>
      </c>
      <c r="C15221" t="s">
        <v>14590</v>
      </c>
      <c r="D15221">
        <v>26</v>
      </c>
      <c r="E15221">
        <v>20</v>
      </c>
      <c r="F15221">
        <v>26</v>
      </c>
      <c r="G15221">
        <v>20</v>
      </c>
      <c r="H15221">
        <v>1</v>
      </c>
      <c r="I15221">
        <v>1</v>
      </c>
      <c r="J15221">
        <v>89</v>
      </c>
      <c r="K15221" s="194">
        <v>89</v>
      </c>
      <c r="L15221" t="s">
        <v>1080</v>
      </c>
      <c r="M15221" t="s">
        <v>1080</v>
      </c>
      <c r="N15221">
        <v>39</v>
      </c>
      <c r="O15221" t="s">
        <v>7876</v>
      </c>
      <c r="P15221" t="s">
        <v>10157</v>
      </c>
      <c r="Q15221">
        <v>3.9E-2</v>
      </c>
      <c r="R15221" s="117" t="s">
        <v>14595</v>
      </c>
      <c r="S15221" s="117" t="s">
        <v>14596</v>
      </c>
      <c r="T15221" t="s">
        <v>17448</v>
      </c>
      <c r="U15221" t="s">
        <v>10772</v>
      </c>
    </row>
    <row r="15222" spans="1:21">
      <c r="A15222" s="117" t="s">
        <v>6681</v>
      </c>
      <c r="B15222" t="s">
        <v>14590</v>
      </c>
      <c r="C15222" t="s">
        <v>14590</v>
      </c>
      <c r="D15222">
        <v>26</v>
      </c>
      <c r="E15222">
        <v>20</v>
      </c>
      <c r="F15222">
        <v>26</v>
      </c>
      <c r="G15222">
        <v>20</v>
      </c>
      <c r="H15222">
        <v>1</v>
      </c>
      <c r="I15222">
        <v>1</v>
      </c>
      <c r="J15222">
        <v>87</v>
      </c>
      <c r="K15222" s="194">
        <v>87</v>
      </c>
      <c r="L15222" t="s">
        <v>1080</v>
      </c>
      <c r="M15222" t="s">
        <v>1080</v>
      </c>
      <c r="N15222">
        <v>38</v>
      </c>
      <c r="O15222" t="s">
        <v>7876</v>
      </c>
      <c r="P15222" t="s">
        <v>10156</v>
      </c>
      <c r="Q15222">
        <v>3.7999999999999999E-2</v>
      </c>
      <c r="R15222" s="117" t="s">
        <v>14595</v>
      </c>
      <c r="S15222" s="117" t="s">
        <v>14596</v>
      </c>
      <c r="T15222" t="s">
        <v>17448</v>
      </c>
      <c r="U15222" t="s">
        <v>10772</v>
      </c>
    </row>
    <row r="15223" spans="1:21">
      <c r="A15223" s="117" t="s">
        <v>6682</v>
      </c>
      <c r="B15223" t="s">
        <v>14590</v>
      </c>
      <c r="C15223" t="s">
        <v>14590</v>
      </c>
      <c r="D15223">
        <v>26</v>
      </c>
      <c r="E15223">
        <v>20</v>
      </c>
      <c r="F15223">
        <v>26</v>
      </c>
      <c r="G15223">
        <v>20</v>
      </c>
      <c r="H15223">
        <v>1</v>
      </c>
      <c r="I15223">
        <v>1</v>
      </c>
      <c r="J15223">
        <v>450</v>
      </c>
      <c r="K15223" s="194">
        <v>450</v>
      </c>
      <c r="L15223" t="s">
        <v>1080</v>
      </c>
      <c r="M15223" t="s">
        <v>1080</v>
      </c>
      <c r="N15223">
        <v>36.200000000000003</v>
      </c>
      <c r="O15223" t="s">
        <v>7876</v>
      </c>
      <c r="P15223" t="s">
        <v>10156</v>
      </c>
      <c r="Q15223">
        <v>3.6200000000000003E-2</v>
      </c>
      <c r="R15223" s="117" t="s">
        <v>14595</v>
      </c>
      <c r="S15223" s="117" t="s">
        <v>14596</v>
      </c>
      <c r="T15223" t="s">
        <v>17448</v>
      </c>
      <c r="U15223" t="s">
        <v>10772</v>
      </c>
    </row>
    <row r="15224" spans="1:21">
      <c r="A15224" s="117" t="s">
        <v>20509</v>
      </c>
      <c r="B15224" t="s">
        <v>14590</v>
      </c>
      <c r="C15224" t="s">
        <v>14590</v>
      </c>
      <c r="D15224">
        <v>26</v>
      </c>
      <c r="E15224">
        <v>20</v>
      </c>
      <c r="F15224">
        <v>26</v>
      </c>
      <c r="G15224">
        <v>20</v>
      </c>
      <c r="H15224">
        <v>1</v>
      </c>
      <c r="I15224">
        <v>1</v>
      </c>
      <c r="J15224">
        <v>98</v>
      </c>
      <c r="K15224" s="194">
        <v>98</v>
      </c>
      <c r="L15224" t="s">
        <v>1080</v>
      </c>
      <c r="M15224" t="s">
        <v>1080</v>
      </c>
      <c r="N15224">
        <v>115</v>
      </c>
      <c r="O15224" t="s">
        <v>7876</v>
      </c>
      <c r="P15224" t="s">
        <v>20510</v>
      </c>
      <c r="Q15224">
        <v>0.115</v>
      </c>
      <c r="R15224" s="117" t="s">
        <v>14620</v>
      </c>
      <c r="S15224" s="117" t="s">
        <v>14596</v>
      </c>
      <c r="T15224" t="s">
        <v>17448</v>
      </c>
      <c r="U15224" t="s">
        <v>10772</v>
      </c>
    </row>
    <row r="15225" spans="1:21">
      <c r="A15225" s="117" t="s">
        <v>22002</v>
      </c>
      <c r="B15225" t="s">
        <v>14590</v>
      </c>
      <c r="C15225" t="s">
        <v>14590</v>
      </c>
      <c r="D15225">
        <v>26</v>
      </c>
      <c r="E15225">
        <v>20</v>
      </c>
      <c r="F15225">
        <v>26</v>
      </c>
      <c r="G15225">
        <v>20</v>
      </c>
      <c r="H15225">
        <v>1</v>
      </c>
      <c r="I15225">
        <v>1</v>
      </c>
      <c r="J15225">
        <v>171</v>
      </c>
      <c r="K15225" s="194">
        <v>171</v>
      </c>
      <c r="L15225" t="s">
        <v>1080</v>
      </c>
      <c r="M15225" t="s">
        <v>1080</v>
      </c>
      <c r="N15225">
        <v>39</v>
      </c>
      <c r="O15225" t="s">
        <v>7876</v>
      </c>
      <c r="P15225" t="s">
        <v>22003</v>
      </c>
      <c r="Q15225">
        <v>3.9E-2</v>
      </c>
      <c r="R15225" s="117" t="s">
        <v>14595</v>
      </c>
      <c r="S15225" s="117" t="s">
        <v>14596</v>
      </c>
      <c r="T15225" t="s">
        <v>17448</v>
      </c>
      <c r="U15225" t="s">
        <v>10772</v>
      </c>
    </row>
    <row r="15226" spans="1:21">
      <c r="A15226" s="117" t="s">
        <v>6683</v>
      </c>
      <c r="B15226" t="s">
        <v>14590</v>
      </c>
      <c r="C15226" t="s">
        <v>14590</v>
      </c>
      <c r="D15226">
        <v>26</v>
      </c>
      <c r="E15226">
        <v>20</v>
      </c>
      <c r="F15226">
        <v>26</v>
      </c>
      <c r="G15226">
        <v>20</v>
      </c>
      <c r="H15226">
        <v>1</v>
      </c>
      <c r="I15226">
        <v>1</v>
      </c>
      <c r="J15226">
        <v>21</v>
      </c>
      <c r="K15226" s="194">
        <v>21</v>
      </c>
      <c r="L15226" t="s">
        <v>1080</v>
      </c>
      <c r="M15226" t="s">
        <v>1080</v>
      </c>
      <c r="N15226">
        <v>37</v>
      </c>
      <c r="O15226" t="s">
        <v>7876</v>
      </c>
      <c r="P15226" t="s">
        <v>10158</v>
      </c>
      <c r="Q15226">
        <v>3.6999999999999998E-2</v>
      </c>
      <c r="R15226" s="117" t="s">
        <v>14595</v>
      </c>
      <c r="S15226" s="117" t="s">
        <v>14596</v>
      </c>
      <c r="T15226" t="s">
        <v>17448</v>
      </c>
      <c r="U15226" t="s">
        <v>10772</v>
      </c>
    </row>
    <row r="15227" spans="1:21">
      <c r="A15227" s="117" t="s">
        <v>6684</v>
      </c>
      <c r="B15227" t="s">
        <v>14590</v>
      </c>
      <c r="C15227" t="s">
        <v>14590</v>
      </c>
      <c r="D15227">
        <v>26</v>
      </c>
      <c r="E15227">
        <v>20</v>
      </c>
      <c r="F15227">
        <v>26</v>
      </c>
      <c r="G15227">
        <v>20</v>
      </c>
      <c r="H15227">
        <v>1</v>
      </c>
      <c r="I15227">
        <v>1</v>
      </c>
      <c r="J15227">
        <v>778</v>
      </c>
      <c r="K15227" s="194">
        <v>778</v>
      </c>
      <c r="L15227" t="s">
        <v>1080</v>
      </c>
      <c r="M15227" t="s">
        <v>1080</v>
      </c>
      <c r="N15227">
        <v>40.299999999999997</v>
      </c>
      <c r="O15227" t="s">
        <v>7876</v>
      </c>
      <c r="P15227" t="s">
        <v>10156</v>
      </c>
      <c r="Q15227">
        <v>4.0300000000000002E-2</v>
      </c>
      <c r="R15227" s="117" t="s">
        <v>14595</v>
      </c>
      <c r="S15227" s="117" t="s">
        <v>14596</v>
      </c>
      <c r="T15227" t="s">
        <v>17448</v>
      </c>
      <c r="U15227" t="s">
        <v>10772</v>
      </c>
    </row>
    <row r="15228" spans="1:21">
      <c r="A15228" s="117" t="s">
        <v>20511</v>
      </c>
      <c r="B15228" t="s">
        <v>14590</v>
      </c>
      <c r="C15228" t="s">
        <v>14590</v>
      </c>
      <c r="D15228">
        <v>26</v>
      </c>
      <c r="E15228">
        <v>20</v>
      </c>
      <c r="F15228">
        <v>26</v>
      </c>
      <c r="G15228">
        <v>20</v>
      </c>
      <c r="H15228">
        <v>1</v>
      </c>
      <c r="I15228">
        <v>1</v>
      </c>
      <c r="J15228">
        <v>94</v>
      </c>
      <c r="K15228" s="194">
        <v>94</v>
      </c>
      <c r="L15228" t="s">
        <v>1080</v>
      </c>
      <c r="M15228" t="s">
        <v>1080</v>
      </c>
      <c r="N15228">
        <v>117</v>
      </c>
      <c r="O15228" t="s">
        <v>7876</v>
      </c>
      <c r="P15228" t="s">
        <v>20510</v>
      </c>
      <c r="Q15228">
        <v>0.11700000000000001</v>
      </c>
      <c r="R15228" s="117" t="s">
        <v>14620</v>
      </c>
      <c r="S15228" s="117" t="s">
        <v>14596</v>
      </c>
      <c r="T15228" t="s">
        <v>17448</v>
      </c>
      <c r="U15228" t="s">
        <v>10772</v>
      </c>
    </row>
    <row r="15229" spans="1:21">
      <c r="A15229" s="117" t="s">
        <v>22004</v>
      </c>
      <c r="B15229" t="s">
        <v>14590</v>
      </c>
      <c r="C15229" t="s">
        <v>14590</v>
      </c>
      <c r="D15229">
        <v>26</v>
      </c>
      <c r="E15229">
        <v>20</v>
      </c>
      <c r="F15229">
        <v>26</v>
      </c>
      <c r="G15229">
        <v>20</v>
      </c>
      <c r="H15229">
        <v>1</v>
      </c>
      <c r="I15229">
        <v>1</v>
      </c>
      <c r="J15229">
        <v>95</v>
      </c>
      <c r="K15229" s="194">
        <v>95</v>
      </c>
      <c r="L15229" t="s">
        <v>1080</v>
      </c>
      <c r="M15229" t="s">
        <v>1080</v>
      </c>
      <c r="N15229">
        <v>41</v>
      </c>
      <c r="O15229" t="s">
        <v>7876</v>
      </c>
      <c r="P15229" t="s">
        <v>22003</v>
      </c>
      <c r="Q15229">
        <v>4.1000000000000002E-2</v>
      </c>
      <c r="R15229" s="117" t="s">
        <v>14595</v>
      </c>
      <c r="S15229" s="117" t="s">
        <v>14596</v>
      </c>
      <c r="T15229" t="s">
        <v>17448</v>
      </c>
      <c r="U15229" t="s">
        <v>10772</v>
      </c>
    </row>
    <row r="15230" spans="1:21">
      <c r="A15230" s="117" t="s">
        <v>22005</v>
      </c>
      <c r="B15230" t="s">
        <v>14590</v>
      </c>
      <c r="C15230" t="s">
        <v>14590</v>
      </c>
      <c r="D15230">
        <v>26</v>
      </c>
      <c r="E15230">
        <v>20</v>
      </c>
      <c r="F15230">
        <v>26</v>
      </c>
      <c r="G15230">
        <v>20</v>
      </c>
      <c r="H15230">
        <v>1</v>
      </c>
      <c r="I15230">
        <v>1</v>
      </c>
      <c r="J15230">
        <v>9</v>
      </c>
      <c r="K15230" s="194">
        <v>9</v>
      </c>
      <c r="L15230" t="s">
        <v>1080</v>
      </c>
      <c r="M15230" t="s">
        <v>1080</v>
      </c>
      <c r="N15230">
        <v>39</v>
      </c>
      <c r="O15230" t="s">
        <v>7876</v>
      </c>
      <c r="P15230" t="s">
        <v>22003</v>
      </c>
      <c r="Q15230">
        <v>3.9E-2</v>
      </c>
      <c r="R15230" s="117" t="s">
        <v>14595</v>
      </c>
      <c r="S15230" s="117" t="s">
        <v>14596</v>
      </c>
      <c r="T15230" t="s">
        <v>17448</v>
      </c>
      <c r="U15230" t="s">
        <v>10772</v>
      </c>
    </row>
    <row r="15231" spans="1:21">
      <c r="A15231" s="117" t="s">
        <v>6685</v>
      </c>
      <c r="B15231" t="s">
        <v>14590</v>
      </c>
      <c r="C15231" t="s">
        <v>14590</v>
      </c>
      <c r="D15231">
        <v>26</v>
      </c>
      <c r="E15231">
        <v>20</v>
      </c>
      <c r="F15231">
        <v>26</v>
      </c>
      <c r="G15231">
        <v>20</v>
      </c>
      <c r="H15231">
        <v>1</v>
      </c>
      <c r="I15231">
        <v>1</v>
      </c>
      <c r="J15231">
        <v>306</v>
      </c>
      <c r="K15231" s="194">
        <v>306</v>
      </c>
      <c r="L15231" t="s">
        <v>1080</v>
      </c>
      <c r="M15231" t="s">
        <v>1080</v>
      </c>
      <c r="N15231">
        <v>51.6</v>
      </c>
      <c r="O15231" t="s">
        <v>7876</v>
      </c>
      <c r="P15231" t="s">
        <v>10157</v>
      </c>
      <c r="Q15231">
        <v>5.16E-2</v>
      </c>
      <c r="R15231" s="117" t="s">
        <v>14595</v>
      </c>
      <c r="S15231" s="117" t="s">
        <v>14596</v>
      </c>
      <c r="T15231" t="s">
        <v>17448</v>
      </c>
      <c r="U15231" t="s">
        <v>10772</v>
      </c>
    </row>
    <row r="15232" spans="1:21">
      <c r="A15232" s="117" t="s">
        <v>20512</v>
      </c>
      <c r="B15232" t="s">
        <v>14590</v>
      </c>
      <c r="C15232" t="s">
        <v>14590</v>
      </c>
      <c r="D15232">
        <v>26</v>
      </c>
      <c r="E15232">
        <v>20</v>
      </c>
      <c r="F15232">
        <v>26</v>
      </c>
      <c r="G15232">
        <v>20</v>
      </c>
      <c r="H15232">
        <v>1</v>
      </c>
      <c r="I15232">
        <v>1</v>
      </c>
      <c r="J15232">
        <v>240</v>
      </c>
      <c r="K15232" s="194">
        <v>240</v>
      </c>
      <c r="L15232" t="s">
        <v>1080</v>
      </c>
      <c r="M15232" t="s">
        <v>1080</v>
      </c>
      <c r="N15232">
        <v>50.9</v>
      </c>
      <c r="O15232" t="s">
        <v>7876</v>
      </c>
      <c r="P15232" t="s">
        <v>10158</v>
      </c>
      <c r="Q15232">
        <v>5.0900000000000001E-2</v>
      </c>
      <c r="R15232" s="117" t="s">
        <v>14620</v>
      </c>
      <c r="S15232" s="117" t="s">
        <v>14596</v>
      </c>
      <c r="T15232" t="s">
        <v>17448</v>
      </c>
      <c r="U15232" t="s">
        <v>10772</v>
      </c>
    </row>
    <row r="15233" spans="1:21">
      <c r="A15233" s="117" t="s">
        <v>6686</v>
      </c>
      <c r="B15233" t="s">
        <v>14590</v>
      </c>
      <c r="C15233" t="s">
        <v>14590</v>
      </c>
      <c r="D15233">
        <v>26</v>
      </c>
      <c r="E15233">
        <v>20</v>
      </c>
      <c r="F15233">
        <v>26</v>
      </c>
      <c r="G15233">
        <v>20</v>
      </c>
      <c r="H15233">
        <v>1</v>
      </c>
      <c r="I15233">
        <v>1</v>
      </c>
      <c r="J15233">
        <v>7</v>
      </c>
      <c r="K15233" s="194">
        <v>7</v>
      </c>
      <c r="L15233" t="s">
        <v>1080</v>
      </c>
      <c r="M15233" t="s">
        <v>1080</v>
      </c>
      <c r="N15233">
        <v>230</v>
      </c>
      <c r="O15233" t="s">
        <v>7876</v>
      </c>
      <c r="P15233" t="s">
        <v>7877</v>
      </c>
      <c r="Q15233">
        <v>0.23</v>
      </c>
      <c r="R15233" s="117" t="s">
        <v>14595</v>
      </c>
      <c r="S15233" s="117" t="s">
        <v>14596</v>
      </c>
      <c r="T15233" t="s">
        <v>17448</v>
      </c>
      <c r="U15233" t="s">
        <v>10772</v>
      </c>
    </row>
    <row r="15234" spans="1:21">
      <c r="A15234" s="117" t="s">
        <v>6687</v>
      </c>
      <c r="B15234" t="s">
        <v>14590</v>
      </c>
      <c r="C15234" t="s">
        <v>14590</v>
      </c>
      <c r="D15234">
        <v>26</v>
      </c>
      <c r="E15234">
        <v>20</v>
      </c>
      <c r="F15234">
        <v>26</v>
      </c>
      <c r="G15234">
        <v>20</v>
      </c>
      <c r="H15234">
        <v>1</v>
      </c>
      <c r="I15234">
        <v>1</v>
      </c>
      <c r="J15234">
        <v>10</v>
      </c>
      <c r="K15234" s="194">
        <v>10</v>
      </c>
      <c r="L15234" t="s">
        <v>1080</v>
      </c>
      <c r="M15234" t="s">
        <v>1080</v>
      </c>
      <c r="N15234">
        <v>410</v>
      </c>
      <c r="O15234" t="s">
        <v>7876</v>
      </c>
      <c r="P15234" t="s">
        <v>16198</v>
      </c>
      <c r="Q15234">
        <v>0.41</v>
      </c>
      <c r="R15234" s="117" t="s">
        <v>14595</v>
      </c>
      <c r="S15234" s="117" t="s">
        <v>14596</v>
      </c>
      <c r="T15234" t="s">
        <v>17448</v>
      </c>
      <c r="U15234" t="s">
        <v>10772</v>
      </c>
    </row>
    <row r="15235" spans="1:21">
      <c r="A15235" s="117" t="s">
        <v>11623</v>
      </c>
      <c r="B15235" t="s">
        <v>14590</v>
      </c>
      <c r="C15235" t="s">
        <v>14590</v>
      </c>
      <c r="D15235">
        <v>35</v>
      </c>
      <c r="E15235">
        <v>29</v>
      </c>
      <c r="F15235">
        <v>35</v>
      </c>
      <c r="G15235">
        <v>29</v>
      </c>
      <c r="H15235">
        <v>1</v>
      </c>
      <c r="I15235">
        <v>1</v>
      </c>
      <c r="J15235">
        <v>57</v>
      </c>
      <c r="K15235" s="194">
        <v>57</v>
      </c>
      <c r="L15235" t="s">
        <v>1083</v>
      </c>
      <c r="M15235" t="s">
        <v>1083</v>
      </c>
      <c r="N15235">
        <v>4.5</v>
      </c>
      <c r="O15235" t="s">
        <v>7876</v>
      </c>
      <c r="P15235" t="s">
        <v>11624</v>
      </c>
      <c r="Q15235">
        <v>4.4999999999999997E-3</v>
      </c>
      <c r="R15235" s="117" t="s">
        <v>14594</v>
      </c>
      <c r="S15235" s="117" t="s">
        <v>14589</v>
      </c>
      <c r="T15235" t="s">
        <v>12136</v>
      </c>
      <c r="U15235" t="s">
        <v>10772</v>
      </c>
    </row>
    <row r="15236" spans="1:21">
      <c r="A15236" s="117" t="s">
        <v>11625</v>
      </c>
      <c r="B15236" t="s">
        <v>14590</v>
      </c>
      <c r="C15236" t="s">
        <v>14590</v>
      </c>
      <c r="D15236">
        <v>49</v>
      </c>
      <c r="E15236">
        <v>43</v>
      </c>
      <c r="F15236">
        <v>49</v>
      </c>
      <c r="G15236">
        <v>43</v>
      </c>
      <c r="H15236">
        <v>1</v>
      </c>
      <c r="I15236">
        <v>1</v>
      </c>
      <c r="J15236">
        <v>999999</v>
      </c>
      <c r="K15236" s="194">
        <v>999999</v>
      </c>
      <c r="L15236" t="s">
        <v>1083</v>
      </c>
      <c r="M15236" t="s">
        <v>1083</v>
      </c>
      <c r="N15236">
        <v>25</v>
      </c>
      <c r="O15236" t="s">
        <v>7876</v>
      </c>
      <c r="P15236" t="s">
        <v>10683</v>
      </c>
      <c r="Q15236">
        <v>2.5000000000000001E-2</v>
      </c>
      <c r="R15236" s="117" t="s">
        <v>14594</v>
      </c>
      <c r="S15236" s="117" t="s">
        <v>14589</v>
      </c>
      <c r="T15236" t="s">
        <v>12136</v>
      </c>
      <c r="U15236" t="s">
        <v>10772</v>
      </c>
    </row>
    <row r="15237" spans="1:21">
      <c r="A15237" s="117" t="s">
        <v>11626</v>
      </c>
      <c r="B15237" t="s">
        <v>14590</v>
      </c>
      <c r="C15237" t="s">
        <v>14590</v>
      </c>
      <c r="D15237">
        <v>49</v>
      </c>
      <c r="E15237">
        <v>43</v>
      </c>
      <c r="F15237">
        <v>49</v>
      </c>
      <c r="G15237">
        <v>43</v>
      </c>
      <c r="H15237">
        <v>1</v>
      </c>
      <c r="I15237">
        <v>1</v>
      </c>
      <c r="J15237">
        <v>999999</v>
      </c>
      <c r="K15237" s="194">
        <v>999999</v>
      </c>
      <c r="L15237" t="s">
        <v>1083</v>
      </c>
      <c r="M15237" t="s">
        <v>1083</v>
      </c>
      <c r="N15237">
        <v>34</v>
      </c>
      <c r="O15237" t="s">
        <v>7876</v>
      </c>
      <c r="P15237" t="s">
        <v>11627</v>
      </c>
      <c r="Q15237">
        <v>3.4000000000000002E-2</v>
      </c>
      <c r="R15237" s="117" t="s">
        <v>14594</v>
      </c>
      <c r="S15237" s="117" t="s">
        <v>14589</v>
      </c>
      <c r="T15237" t="s">
        <v>12136</v>
      </c>
      <c r="U15237" t="s">
        <v>10772</v>
      </c>
    </row>
    <row r="15238" spans="1:21">
      <c r="A15238" s="117" t="s">
        <v>11628</v>
      </c>
      <c r="B15238" t="s">
        <v>14590</v>
      </c>
      <c r="C15238" t="s">
        <v>14590</v>
      </c>
      <c r="D15238">
        <v>49</v>
      </c>
      <c r="E15238">
        <v>43</v>
      </c>
      <c r="F15238">
        <v>49</v>
      </c>
      <c r="G15238">
        <v>43</v>
      </c>
      <c r="H15238">
        <v>1</v>
      </c>
      <c r="I15238">
        <v>1</v>
      </c>
      <c r="J15238">
        <v>999999</v>
      </c>
      <c r="K15238" s="194">
        <v>999999</v>
      </c>
      <c r="L15238" t="s">
        <v>1083</v>
      </c>
      <c r="M15238" t="s">
        <v>1083</v>
      </c>
      <c r="N15238">
        <v>45</v>
      </c>
      <c r="O15238" t="s">
        <v>7876</v>
      </c>
      <c r="P15238" t="s">
        <v>11627</v>
      </c>
      <c r="Q15238">
        <v>4.4999999999999998E-2</v>
      </c>
      <c r="R15238" s="117" t="s">
        <v>14594</v>
      </c>
      <c r="S15238" s="117" t="s">
        <v>14589</v>
      </c>
      <c r="T15238" t="s">
        <v>12136</v>
      </c>
      <c r="U15238" t="s">
        <v>10772</v>
      </c>
    </row>
    <row r="15239" spans="1:21">
      <c r="A15239" s="117" t="s">
        <v>6688</v>
      </c>
      <c r="B15239" t="s">
        <v>14590</v>
      </c>
      <c r="C15239" t="s">
        <v>14590</v>
      </c>
      <c r="D15239">
        <v>26</v>
      </c>
      <c r="E15239">
        <v>20</v>
      </c>
      <c r="F15239">
        <v>26</v>
      </c>
      <c r="G15239">
        <v>20</v>
      </c>
      <c r="H15239">
        <v>1</v>
      </c>
      <c r="I15239">
        <v>1</v>
      </c>
      <c r="J15239">
        <v>70</v>
      </c>
      <c r="K15239" s="194">
        <v>70</v>
      </c>
      <c r="L15239" t="s">
        <v>1079</v>
      </c>
      <c r="M15239" t="s">
        <v>1079</v>
      </c>
      <c r="N15239">
        <v>29</v>
      </c>
      <c r="O15239" t="s">
        <v>7876</v>
      </c>
      <c r="P15239" t="s">
        <v>8700</v>
      </c>
      <c r="Q15239">
        <v>2.9000000000000001E-2</v>
      </c>
      <c r="R15239" s="117" t="s">
        <v>14595</v>
      </c>
      <c r="S15239" s="117" t="s">
        <v>14596</v>
      </c>
      <c r="T15239" t="s">
        <v>17448</v>
      </c>
      <c r="U15239" t="s">
        <v>10772</v>
      </c>
    </row>
    <row r="15240" spans="1:21">
      <c r="A15240" s="117" t="s">
        <v>23285</v>
      </c>
      <c r="B15240" t="s">
        <v>14590</v>
      </c>
      <c r="C15240" t="s">
        <v>14590</v>
      </c>
      <c r="D15240">
        <v>40</v>
      </c>
      <c r="E15240">
        <v>34</v>
      </c>
      <c r="F15240">
        <v>40</v>
      </c>
      <c r="G15240">
        <v>34</v>
      </c>
      <c r="H15240">
        <v>1</v>
      </c>
      <c r="I15240">
        <v>1</v>
      </c>
      <c r="J15240">
        <v>999999</v>
      </c>
      <c r="K15240" s="194">
        <v>999999</v>
      </c>
      <c r="L15240" t="s">
        <v>1100</v>
      </c>
      <c r="M15240" t="s">
        <v>1100</v>
      </c>
      <c r="N15240">
        <v>136</v>
      </c>
      <c r="O15240" t="s">
        <v>7876</v>
      </c>
      <c r="Q15240">
        <v>0.13600000000000001</v>
      </c>
      <c r="R15240" s="117" t="s">
        <v>14594</v>
      </c>
      <c r="S15240" s="117" t="s">
        <v>14589</v>
      </c>
      <c r="T15240" t="s">
        <v>12136</v>
      </c>
      <c r="U15240" t="s">
        <v>10772</v>
      </c>
    </row>
    <row r="15241" spans="1:21">
      <c r="A15241" s="117" t="s">
        <v>23286</v>
      </c>
      <c r="B15241" t="s">
        <v>14590</v>
      </c>
      <c r="C15241" t="s">
        <v>14590</v>
      </c>
      <c r="D15241">
        <v>40</v>
      </c>
      <c r="E15241">
        <v>34</v>
      </c>
      <c r="F15241">
        <v>40</v>
      </c>
      <c r="G15241">
        <v>34</v>
      </c>
      <c r="H15241">
        <v>1</v>
      </c>
      <c r="I15241">
        <v>1</v>
      </c>
      <c r="J15241">
        <v>999999</v>
      </c>
      <c r="K15241" s="194">
        <v>999999</v>
      </c>
      <c r="L15241" t="s">
        <v>1100</v>
      </c>
      <c r="M15241" t="s">
        <v>1100</v>
      </c>
      <c r="N15241">
        <v>110</v>
      </c>
      <c r="O15241" t="s">
        <v>7876</v>
      </c>
      <c r="Q15241">
        <v>0.11</v>
      </c>
      <c r="R15241" s="117" t="s">
        <v>14594</v>
      </c>
      <c r="S15241" s="117" t="s">
        <v>14589</v>
      </c>
      <c r="T15241" t="s">
        <v>12136</v>
      </c>
      <c r="U15241" t="s">
        <v>10772</v>
      </c>
    </row>
    <row r="15242" spans="1:21">
      <c r="A15242" s="117" t="s">
        <v>23287</v>
      </c>
      <c r="B15242" t="s">
        <v>14590</v>
      </c>
      <c r="C15242" t="s">
        <v>14590</v>
      </c>
      <c r="D15242">
        <v>40</v>
      </c>
      <c r="E15242">
        <v>34</v>
      </c>
      <c r="F15242">
        <v>40</v>
      </c>
      <c r="G15242">
        <v>34</v>
      </c>
      <c r="H15242">
        <v>1</v>
      </c>
      <c r="I15242">
        <v>1</v>
      </c>
      <c r="J15242">
        <v>999999</v>
      </c>
      <c r="K15242" s="194">
        <v>999999</v>
      </c>
      <c r="L15242" t="s">
        <v>1100</v>
      </c>
      <c r="M15242" t="s">
        <v>1100</v>
      </c>
      <c r="N15242">
        <v>72.900000000000006</v>
      </c>
      <c r="O15242" t="s">
        <v>7876</v>
      </c>
      <c r="Q15242">
        <v>7.2900000000000006E-2</v>
      </c>
      <c r="R15242" s="117" t="s">
        <v>14594</v>
      </c>
      <c r="S15242" s="117" t="s">
        <v>14589</v>
      </c>
      <c r="T15242" t="s">
        <v>12136</v>
      </c>
      <c r="U15242" t="s">
        <v>10772</v>
      </c>
    </row>
    <row r="15243" spans="1:21">
      <c r="A15243" s="117" t="s">
        <v>6689</v>
      </c>
      <c r="B15243" t="s">
        <v>14590</v>
      </c>
      <c r="C15243" t="s">
        <v>14590</v>
      </c>
      <c r="D15243">
        <v>40</v>
      </c>
      <c r="E15243">
        <v>34</v>
      </c>
      <c r="F15243">
        <v>40</v>
      </c>
      <c r="G15243">
        <v>34</v>
      </c>
      <c r="H15243">
        <v>1</v>
      </c>
      <c r="I15243">
        <v>1</v>
      </c>
      <c r="J15243">
        <v>999999</v>
      </c>
      <c r="K15243" s="194">
        <v>999999</v>
      </c>
      <c r="L15243" t="s">
        <v>1100</v>
      </c>
      <c r="M15243" t="s">
        <v>1100</v>
      </c>
      <c r="N15243">
        <v>36</v>
      </c>
      <c r="O15243" t="s">
        <v>7876</v>
      </c>
      <c r="Q15243">
        <v>3.5999999999999997E-2</v>
      </c>
      <c r="R15243" s="117" t="s">
        <v>14594</v>
      </c>
      <c r="S15243" s="117" t="s">
        <v>14589</v>
      </c>
      <c r="T15243" t="s">
        <v>12136</v>
      </c>
      <c r="U15243" t="s">
        <v>10772</v>
      </c>
    </row>
    <row r="15244" spans="1:21">
      <c r="A15244" s="117" t="s">
        <v>23288</v>
      </c>
      <c r="B15244" t="s">
        <v>14590</v>
      </c>
      <c r="C15244" t="s">
        <v>14590</v>
      </c>
      <c r="D15244">
        <v>40</v>
      </c>
      <c r="E15244">
        <v>34</v>
      </c>
      <c r="F15244">
        <v>40</v>
      </c>
      <c r="G15244">
        <v>34</v>
      </c>
      <c r="H15244">
        <v>1</v>
      </c>
      <c r="I15244">
        <v>1</v>
      </c>
      <c r="J15244">
        <v>999999</v>
      </c>
      <c r="K15244" s="194">
        <v>999999</v>
      </c>
      <c r="L15244" t="s">
        <v>1100</v>
      </c>
      <c r="M15244" t="s">
        <v>1100</v>
      </c>
      <c r="N15244">
        <v>136.1</v>
      </c>
      <c r="O15244" t="s">
        <v>7876</v>
      </c>
      <c r="Q15244">
        <v>0.1361</v>
      </c>
      <c r="R15244" s="117" t="s">
        <v>14594</v>
      </c>
      <c r="S15244" s="117" t="s">
        <v>14589</v>
      </c>
      <c r="T15244" t="s">
        <v>12136</v>
      </c>
      <c r="U15244" t="s">
        <v>10772</v>
      </c>
    </row>
    <row r="15245" spans="1:21">
      <c r="A15245" s="117" t="s">
        <v>6690</v>
      </c>
      <c r="B15245" t="s">
        <v>14590</v>
      </c>
      <c r="C15245" t="s">
        <v>14590</v>
      </c>
      <c r="D15245">
        <v>25</v>
      </c>
      <c r="E15245">
        <v>19</v>
      </c>
      <c r="F15245">
        <v>25</v>
      </c>
      <c r="G15245">
        <v>19</v>
      </c>
      <c r="H15245">
        <v>1</v>
      </c>
      <c r="I15245">
        <v>1</v>
      </c>
      <c r="J15245">
        <v>300</v>
      </c>
      <c r="K15245" s="194">
        <v>300</v>
      </c>
      <c r="L15245" t="s">
        <v>1111</v>
      </c>
      <c r="M15245" t="s">
        <v>1111</v>
      </c>
      <c r="N15245">
        <v>30</v>
      </c>
      <c r="O15245" t="s">
        <v>7876</v>
      </c>
      <c r="P15245" t="s">
        <v>10159</v>
      </c>
      <c r="Q15245">
        <v>0.03</v>
      </c>
      <c r="R15245" s="117" t="s">
        <v>14594</v>
      </c>
      <c r="S15245" s="117" t="s">
        <v>14589</v>
      </c>
      <c r="T15245" t="s">
        <v>12136</v>
      </c>
      <c r="U15245" t="s">
        <v>10772</v>
      </c>
    </row>
    <row r="15246" spans="1:21">
      <c r="A15246" s="117" t="s">
        <v>6691</v>
      </c>
      <c r="B15246" t="s">
        <v>14590</v>
      </c>
      <c r="C15246" t="s">
        <v>14590</v>
      </c>
      <c r="D15246">
        <v>25</v>
      </c>
      <c r="E15246">
        <v>19</v>
      </c>
      <c r="F15246">
        <v>25</v>
      </c>
      <c r="G15246">
        <v>19</v>
      </c>
      <c r="H15246">
        <v>1</v>
      </c>
      <c r="I15246">
        <v>1</v>
      </c>
      <c r="J15246">
        <v>102</v>
      </c>
      <c r="K15246" s="194">
        <v>102</v>
      </c>
      <c r="L15246" t="s">
        <v>1111</v>
      </c>
      <c r="M15246" t="s">
        <v>1111</v>
      </c>
      <c r="N15246">
        <v>20</v>
      </c>
      <c r="O15246" t="s">
        <v>7876</v>
      </c>
      <c r="P15246" t="s">
        <v>14562</v>
      </c>
      <c r="Q15246">
        <v>0.02</v>
      </c>
      <c r="R15246" s="117" t="s">
        <v>14594</v>
      </c>
      <c r="S15246" s="117" t="s">
        <v>14589</v>
      </c>
      <c r="T15246" t="s">
        <v>12136</v>
      </c>
      <c r="U15246" t="s">
        <v>10772</v>
      </c>
    </row>
    <row r="15247" spans="1:21">
      <c r="A15247" s="117" t="s">
        <v>6692</v>
      </c>
      <c r="B15247" t="s">
        <v>14590</v>
      </c>
      <c r="C15247" t="s">
        <v>14590</v>
      </c>
      <c r="D15247">
        <v>25</v>
      </c>
      <c r="E15247">
        <v>19</v>
      </c>
      <c r="F15247">
        <v>25</v>
      </c>
      <c r="G15247">
        <v>19</v>
      </c>
      <c r="H15247">
        <v>1</v>
      </c>
      <c r="I15247">
        <v>1</v>
      </c>
      <c r="J15247">
        <v>109</v>
      </c>
      <c r="K15247" s="194">
        <v>109</v>
      </c>
      <c r="L15247" t="s">
        <v>1111</v>
      </c>
      <c r="M15247" t="s">
        <v>1111</v>
      </c>
      <c r="N15247">
        <v>20</v>
      </c>
      <c r="O15247" t="s">
        <v>7876</v>
      </c>
      <c r="P15247" t="s">
        <v>14562</v>
      </c>
      <c r="Q15247">
        <v>0.02</v>
      </c>
      <c r="R15247" s="117" t="s">
        <v>14594</v>
      </c>
      <c r="S15247" s="117" t="s">
        <v>14589</v>
      </c>
      <c r="T15247" t="s">
        <v>12136</v>
      </c>
      <c r="U15247" t="s">
        <v>10772</v>
      </c>
    </row>
    <row r="15248" spans="1:21">
      <c r="A15248" s="117" t="s">
        <v>6693</v>
      </c>
      <c r="B15248" t="s">
        <v>14590</v>
      </c>
      <c r="C15248" t="s">
        <v>14590</v>
      </c>
      <c r="D15248">
        <v>87</v>
      </c>
      <c r="E15248">
        <v>81</v>
      </c>
      <c r="F15248">
        <v>87</v>
      </c>
      <c r="G15248">
        <v>81</v>
      </c>
      <c r="H15248">
        <v>1</v>
      </c>
      <c r="I15248">
        <v>1</v>
      </c>
      <c r="J15248">
        <v>999999</v>
      </c>
      <c r="K15248" s="194">
        <v>999999</v>
      </c>
      <c r="L15248" t="s">
        <v>1104</v>
      </c>
      <c r="M15248" t="s">
        <v>1104</v>
      </c>
      <c r="N15248">
        <v>20</v>
      </c>
      <c r="O15248" t="s">
        <v>7876</v>
      </c>
      <c r="P15248" t="s">
        <v>10159</v>
      </c>
      <c r="Q15248">
        <v>0.02</v>
      </c>
      <c r="R15248" s="117" t="s">
        <v>14594</v>
      </c>
      <c r="S15248" s="117" t="s">
        <v>14589</v>
      </c>
      <c r="T15248" t="s">
        <v>12136</v>
      </c>
      <c r="U15248" t="s">
        <v>10772</v>
      </c>
    </row>
    <row r="15249" spans="1:21">
      <c r="A15249" s="117" t="s">
        <v>6694</v>
      </c>
      <c r="B15249" t="s">
        <v>14590</v>
      </c>
      <c r="C15249" t="s">
        <v>14590</v>
      </c>
      <c r="D15249">
        <v>25</v>
      </c>
      <c r="E15249">
        <v>19</v>
      </c>
      <c r="F15249">
        <v>25</v>
      </c>
      <c r="G15249">
        <v>19</v>
      </c>
      <c r="H15249">
        <v>1</v>
      </c>
      <c r="I15249">
        <v>1</v>
      </c>
      <c r="J15249">
        <v>450</v>
      </c>
      <c r="K15249" s="194">
        <v>450</v>
      </c>
      <c r="L15249" t="s">
        <v>1104</v>
      </c>
      <c r="M15249" t="s">
        <v>1104</v>
      </c>
      <c r="N15249">
        <v>30</v>
      </c>
      <c r="O15249" t="s">
        <v>7876</v>
      </c>
      <c r="P15249" t="s">
        <v>14562</v>
      </c>
      <c r="Q15249">
        <v>0.03</v>
      </c>
      <c r="R15249" s="117" t="s">
        <v>14594</v>
      </c>
      <c r="S15249" s="117" t="s">
        <v>14589</v>
      </c>
      <c r="T15249" t="s">
        <v>12136</v>
      </c>
      <c r="U15249" t="s">
        <v>10772</v>
      </c>
    </row>
    <row r="15250" spans="1:21">
      <c r="A15250" s="117" t="s">
        <v>6695</v>
      </c>
      <c r="B15250" t="s">
        <v>14590</v>
      </c>
      <c r="C15250" t="s">
        <v>14590</v>
      </c>
      <c r="D15250">
        <v>25</v>
      </c>
      <c r="E15250">
        <v>19</v>
      </c>
      <c r="F15250">
        <v>25</v>
      </c>
      <c r="G15250">
        <v>19</v>
      </c>
      <c r="H15250">
        <v>1</v>
      </c>
      <c r="I15250">
        <v>1</v>
      </c>
      <c r="J15250">
        <v>120</v>
      </c>
      <c r="K15250" s="194">
        <v>120</v>
      </c>
      <c r="L15250" t="s">
        <v>1111</v>
      </c>
      <c r="M15250" t="s">
        <v>1111</v>
      </c>
      <c r="N15250">
        <v>20</v>
      </c>
      <c r="O15250" t="s">
        <v>7876</v>
      </c>
      <c r="P15250" t="s">
        <v>14562</v>
      </c>
      <c r="Q15250">
        <v>0.02</v>
      </c>
      <c r="R15250" s="117" t="s">
        <v>14594</v>
      </c>
      <c r="S15250" s="117" t="s">
        <v>14589</v>
      </c>
      <c r="T15250" t="s">
        <v>12136</v>
      </c>
      <c r="U15250" t="s">
        <v>10772</v>
      </c>
    </row>
    <row r="15251" spans="1:21">
      <c r="A15251" s="117" t="s">
        <v>6696</v>
      </c>
      <c r="B15251" t="s">
        <v>14590</v>
      </c>
      <c r="C15251" t="s">
        <v>14590</v>
      </c>
      <c r="D15251">
        <v>28</v>
      </c>
      <c r="E15251">
        <v>22</v>
      </c>
      <c r="F15251">
        <v>28</v>
      </c>
      <c r="G15251">
        <v>22</v>
      </c>
      <c r="H15251">
        <v>1</v>
      </c>
      <c r="I15251">
        <v>1</v>
      </c>
      <c r="J15251">
        <v>19</v>
      </c>
      <c r="K15251" s="194">
        <v>19</v>
      </c>
      <c r="L15251" t="s">
        <v>1100</v>
      </c>
      <c r="M15251" t="s">
        <v>1100</v>
      </c>
      <c r="N15251">
        <v>74</v>
      </c>
      <c r="O15251" t="s">
        <v>7876</v>
      </c>
      <c r="Q15251">
        <v>7.3999999999999996E-2</v>
      </c>
      <c r="R15251" s="117" t="s">
        <v>14648</v>
      </c>
      <c r="S15251" s="117" t="s">
        <v>14589</v>
      </c>
      <c r="T15251" t="s">
        <v>12136</v>
      </c>
      <c r="U15251" t="s">
        <v>10772</v>
      </c>
    </row>
    <row r="15252" spans="1:21">
      <c r="A15252" s="117" t="s">
        <v>6697</v>
      </c>
      <c r="B15252" t="s">
        <v>14590</v>
      </c>
      <c r="C15252" t="s">
        <v>14590</v>
      </c>
      <c r="D15252">
        <v>28</v>
      </c>
      <c r="E15252">
        <v>22</v>
      </c>
      <c r="F15252">
        <v>28</v>
      </c>
      <c r="G15252">
        <v>22</v>
      </c>
      <c r="H15252">
        <v>1</v>
      </c>
      <c r="I15252">
        <v>1</v>
      </c>
      <c r="J15252">
        <v>3</v>
      </c>
      <c r="K15252" s="194">
        <v>3</v>
      </c>
      <c r="L15252" t="s">
        <v>1100</v>
      </c>
      <c r="M15252" t="s">
        <v>1100</v>
      </c>
      <c r="N15252">
        <v>74</v>
      </c>
      <c r="O15252" t="s">
        <v>7876</v>
      </c>
      <c r="Q15252">
        <v>7.3999999999999996E-2</v>
      </c>
      <c r="R15252" s="117" t="s">
        <v>14648</v>
      </c>
      <c r="S15252" s="117" t="s">
        <v>14589</v>
      </c>
      <c r="T15252" t="s">
        <v>12136</v>
      </c>
      <c r="U15252" t="s">
        <v>10772</v>
      </c>
    </row>
    <row r="15253" spans="1:21">
      <c r="A15253" s="117" t="s">
        <v>23289</v>
      </c>
      <c r="B15253" t="s">
        <v>14590</v>
      </c>
      <c r="C15253" t="s">
        <v>14590</v>
      </c>
      <c r="D15253">
        <v>40</v>
      </c>
      <c r="E15253">
        <v>34</v>
      </c>
      <c r="F15253">
        <v>40</v>
      </c>
      <c r="G15253">
        <v>34</v>
      </c>
      <c r="H15253">
        <v>1</v>
      </c>
      <c r="I15253">
        <v>1</v>
      </c>
      <c r="J15253">
        <v>999999</v>
      </c>
      <c r="K15253" s="194">
        <v>999999</v>
      </c>
      <c r="L15253" t="s">
        <v>1100</v>
      </c>
      <c r="M15253" t="s">
        <v>1100</v>
      </c>
      <c r="N15253">
        <v>74</v>
      </c>
      <c r="O15253" t="s">
        <v>7876</v>
      </c>
      <c r="P15253" t="s">
        <v>23290</v>
      </c>
      <c r="Q15253">
        <v>7.3999999999999996E-2</v>
      </c>
      <c r="R15253" s="117" t="s">
        <v>14594</v>
      </c>
      <c r="S15253" s="117" t="s">
        <v>14589</v>
      </c>
      <c r="T15253" t="s">
        <v>12136</v>
      </c>
      <c r="U15253" t="s">
        <v>10772</v>
      </c>
    </row>
    <row r="15254" spans="1:21">
      <c r="A15254" s="117" t="s">
        <v>23291</v>
      </c>
      <c r="B15254" t="s">
        <v>14590</v>
      </c>
      <c r="C15254" t="s">
        <v>14590</v>
      </c>
      <c r="D15254">
        <v>28</v>
      </c>
      <c r="E15254">
        <v>22</v>
      </c>
      <c r="F15254">
        <v>28</v>
      </c>
      <c r="G15254">
        <v>22</v>
      </c>
      <c r="H15254">
        <v>1</v>
      </c>
      <c r="I15254">
        <v>1</v>
      </c>
      <c r="J15254">
        <v>5</v>
      </c>
      <c r="K15254" s="194">
        <v>5</v>
      </c>
      <c r="L15254" t="s">
        <v>1100</v>
      </c>
      <c r="M15254" t="s">
        <v>1100</v>
      </c>
      <c r="N15254">
        <v>74</v>
      </c>
      <c r="O15254" t="s">
        <v>7876</v>
      </c>
      <c r="Q15254">
        <v>7.3999999999999996E-2</v>
      </c>
      <c r="R15254" s="117" t="s">
        <v>14648</v>
      </c>
      <c r="S15254" s="117" t="s">
        <v>14589</v>
      </c>
      <c r="T15254" t="s">
        <v>12136</v>
      </c>
      <c r="U15254" t="s">
        <v>10772</v>
      </c>
    </row>
    <row r="15255" spans="1:21">
      <c r="A15255" s="117" t="s">
        <v>14563</v>
      </c>
      <c r="B15255" t="s">
        <v>14590</v>
      </c>
      <c r="C15255" t="s">
        <v>14590</v>
      </c>
      <c r="D15255">
        <v>25</v>
      </c>
      <c r="E15255">
        <v>19</v>
      </c>
      <c r="F15255">
        <v>25</v>
      </c>
      <c r="G15255">
        <v>19</v>
      </c>
      <c r="H15255">
        <v>1</v>
      </c>
      <c r="I15255">
        <v>1</v>
      </c>
      <c r="J15255">
        <v>132</v>
      </c>
      <c r="K15255" s="194">
        <v>132</v>
      </c>
      <c r="L15255" t="s">
        <v>1111</v>
      </c>
      <c r="M15255" t="s">
        <v>1111</v>
      </c>
      <c r="N15255">
        <v>30</v>
      </c>
      <c r="O15255" t="s">
        <v>7876</v>
      </c>
      <c r="P15255" t="s">
        <v>10159</v>
      </c>
      <c r="Q15255">
        <v>0.03</v>
      </c>
      <c r="R15255" s="117" t="s">
        <v>14594</v>
      </c>
      <c r="S15255" s="117" t="s">
        <v>14589</v>
      </c>
      <c r="T15255" t="s">
        <v>12136</v>
      </c>
      <c r="U15255" t="s">
        <v>10772</v>
      </c>
    </row>
    <row r="15256" spans="1:21">
      <c r="A15256" s="117" t="s">
        <v>11629</v>
      </c>
      <c r="B15256" t="s">
        <v>14590</v>
      </c>
      <c r="C15256" t="s">
        <v>14590</v>
      </c>
      <c r="D15256">
        <v>49</v>
      </c>
      <c r="E15256">
        <v>43</v>
      </c>
      <c r="F15256">
        <v>49</v>
      </c>
      <c r="G15256">
        <v>43</v>
      </c>
      <c r="H15256">
        <v>1</v>
      </c>
      <c r="I15256">
        <v>1</v>
      </c>
      <c r="J15256">
        <v>999999</v>
      </c>
      <c r="K15256" s="194">
        <v>999999</v>
      </c>
      <c r="L15256" t="s">
        <v>1083</v>
      </c>
      <c r="M15256" t="s">
        <v>1083</v>
      </c>
      <c r="N15256">
        <v>46</v>
      </c>
      <c r="O15256" t="s">
        <v>7876</v>
      </c>
      <c r="P15256" t="s">
        <v>13981</v>
      </c>
      <c r="Q15256">
        <v>4.5999999999999999E-2</v>
      </c>
      <c r="R15256" s="117" t="s">
        <v>14594</v>
      </c>
      <c r="S15256" s="117" t="s">
        <v>14589</v>
      </c>
      <c r="T15256" t="s">
        <v>12136</v>
      </c>
      <c r="U15256" t="s">
        <v>10772</v>
      </c>
    </row>
    <row r="15257" spans="1:21">
      <c r="A15257" s="117" t="s">
        <v>11630</v>
      </c>
      <c r="B15257" t="s">
        <v>14590</v>
      </c>
      <c r="C15257" t="s">
        <v>14590</v>
      </c>
      <c r="D15257">
        <v>25</v>
      </c>
      <c r="E15257">
        <v>19</v>
      </c>
      <c r="F15257">
        <v>25</v>
      </c>
      <c r="G15257">
        <v>19</v>
      </c>
      <c r="H15257">
        <v>1</v>
      </c>
      <c r="I15257">
        <v>1</v>
      </c>
      <c r="J15257">
        <v>3</v>
      </c>
      <c r="K15257" s="194">
        <v>3</v>
      </c>
      <c r="L15257" t="s">
        <v>1111</v>
      </c>
      <c r="M15257" t="s">
        <v>1111</v>
      </c>
      <c r="N15257">
        <v>20</v>
      </c>
      <c r="O15257" t="s">
        <v>7876</v>
      </c>
      <c r="P15257" t="s">
        <v>10159</v>
      </c>
      <c r="Q15257">
        <v>0.02</v>
      </c>
      <c r="R15257" s="117" t="s">
        <v>14594</v>
      </c>
      <c r="S15257" s="117" t="s">
        <v>14589</v>
      </c>
      <c r="T15257" t="s">
        <v>12136</v>
      </c>
      <c r="U15257" t="s">
        <v>10772</v>
      </c>
    </row>
    <row r="15258" spans="1:21">
      <c r="A15258" s="117" t="s">
        <v>21392</v>
      </c>
      <c r="B15258" t="s">
        <v>14590</v>
      </c>
      <c r="C15258" t="s">
        <v>14590</v>
      </c>
      <c r="D15258">
        <v>25</v>
      </c>
      <c r="E15258">
        <v>19</v>
      </c>
      <c r="F15258">
        <v>25</v>
      </c>
      <c r="G15258">
        <v>19</v>
      </c>
      <c r="H15258">
        <v>1</v>
      </c>
      <c r="I15258">
        <v>1</v>
      </c>
      <c r="J15258">
        <v>120</v>
      </c>
      <c r="K15258" s="194">
        <v>120</v>
      </c>
      <c r="L15258" t="s">
        <v>1111</v>
      </c>
      <c r="M15258" t="s">
        <v>1111</v>
      </c>
      <c r="N15258">
        <v>20</v>
      </c>
      <c r="O15258" t="s">
        <v>7876</v>
      </c>
      <c r="P15258" t="s">
        <v>10159</v>
      </c>
      <c r="Q15258">
        <v>0.02</v>
      </c>
      <c r="R15258" s="117" t="s">
        <v>14743</v>
      </c>
      <c r="S15258" s="117" t="s">
        <v>14589</v>
      </c>
      <c r="T15258" t="s">
        <v>12136</v>
      </c>
      <c r="U15258" t="s">
        <v>10772</v>
      </c>
    </row>
    <row r="15259" spans="1:21">
      <c r="A15259" s="117" t="s">
        <v>11631</v>
      </c>
      <c r="B15259" t="s">
        <v>14590</v>
      </c>
      <c r="C15259" t="s">
        <v>14590</v>
      </c>
      <c r="D15259">
        <v>49</v>
      </c>
      <c r="E15259">
        <v>43</v>
      </c>
      <c r="F15259">
        <v>49</v>
      </c>
      <c r="G15259">
        <v>43</v>
      </c>
      <c r="H15259">
        <v>1</v>
      </c>
      <c r="I15259">
        <v>1</v>
      </c>
      <c r="J15259">
        <v>999999</v>
      </c>
      <c r="K15259" s="194">
        <v>999999</v>
      </c>
      <c r="L15259" t="s">
        <v>1083</v>
      </c>
      <c r="M15259" t="s">
        <v>1083</v>
      </c>
      <c r="N15259">
        <v>50</v>
      </c>
      <c r="O15259" t="s">
        <v>7876</v>
      </c>
      <c r="P15259" t="s">
        <v>11632</v>
      </c>
      <c r="Q15259">
        <v>0.05</v>
      </c>
      <c r="R15259" s="117" t="s">
        <v>14594</v>
      </c>
      <c r="S15259" s="117" t="s">
        <v>14589</v>
      </c>
      <c r="T15259" t="s">
        <v>12136</v>
      </c>
      <c r="U15259" t="s">
        <v>10772</v>
      </c>
    </row>
    <row r="15260" spans="1:21">
      <c r="A15260" s="117" t="s">
        <v>11633</v>
      </c>
      <c r="B15260" t="s">
        <v>14590</v>
      </c>
      <c r="C15260" t="s">
        <v>14590</v>
      </c>
      <c r="D15260">
        <v>25</v>
      </c>
      <c r="E15260">
        <v>19</v>
      </c>
      <c r="F15260">
        <v>25</v>
      </c>
      <c r="G15260">
        <v>19</v>
      </c>
      <c r="H15260">
        <v>1</v>
      </c>
      <c r="I15260">
        <v>1</v>
      </c>
      <c r="J15260">
        <v>450</v>
      </c>
      <c r="K15260" s="194">
        <v>450</v>
      </c>
      <c r="L15260" t="s">
        <v>1104</v>
      </c>
      <c r="M15260" t="s">
        <v>1104</v>
      </c>
      <c r="N15260">
        <v>20</v>
      </c>
      <c r="O15260" t="s">
        <v>7876</v>
      </c>
      <c r="P15260" t="s">
        <v>10159</v>
      </c>
      <c r="Q15260">
        <v>0.02</v>
      </c>
      <c r="R15260" s="117" t="s">
        <v>14594</v>
      </c>
      <c r="S15260" s="117" t="s">
        <v>14589</v>
      </c>
      <c r="T15260" t="s">
        <v>12136</v>
      </c>
      <c r="U15260" t="s">
        <v>10772</v>
      </c>
    </row>
    <row r="15261" spans="1:21">
      <c r="A15261" s="117" t="s">
        <v>11634</v>
      </c>
      <c r="B15261" t="s">
        <v>14590</v>
      </c>
      <c r="C15261" t="s">
        <v>14590</v>
      </c>
      <c r="D15261">
        <v>49</v>
      </c>
      <c r="E15261">
        <v>43</v>
      </c>
      <c r="F15261">
        <v>49</v>
      </c>
      <c r="G15261">
        <v>43</v>
      </c>
      <c r="H15261">
        <v>1</v>
      </c>
      <c r="I15261">
        <v>1</v>
      </c>
      <c r="J15261">
        <v>999999</v>
      </c>
      <c r="K15261" s="194">
        <v>999999</v>
      </c>
      <c r="L15261" t="s">
        <v>1083</v>
      </c>
      <c r="M15261" t="s">
        <v>1083</v>
      </c>
      <c r="N15261">
        <v>41.5</v>
      </c>
      <c r="O15261" t="s">
        <v>7876</v>
      </c>
      <c r="P15261" t="s">
        <v>13981</v>
      </c>
      <c r="Q15261">
        <v>4.1500000000000002E-2</v>
      </c>
      <c r="R15261" s="117" t="s">
        <v>14594</v>
      </c>
      <c r="S15261" s="117" t="s">
        <v>14589</v>
      </c>
      <c r="T15261" t="s">
        <v>12136</v>
      </c>
      <c r="U15261" t="s">
        <v>10772</v>
      </c>
    </row>
    <row r="15262" spans="1:21">
      <c r="A15262" s="117" t="s">
        <v>21393</v>
      </c>
      <c r="B15262" t="s">
        <v>14590</v>
      </c>
      <c r="C15262" t="s">
        <v>14590</v>
      </c>
      <c r="D15262">
        <v>25</v>
      </c>
      <c r="E15262">
        <v>19</v>
      </c>
      <c r="F15262">
        <v>25</v>
      </c>
      <c r="G15262">
        <v>19</v>
      </c>
      <c r="H15262">
        <v>1</v>
      </c>
      <c r="I15262">
        <v>1</v>
      </c>
      <c r="J15262">
        <v>28</v>
      </c>
      <c r="K15262" s="194">
        <v>28</v>
      </c>
      <c r="L15262" t="s">
        <v>1111</v>
      </c>
      <c r="M15262" t="s">
        <v>1111</v>
      </c>
      <c r="N15262">
        <v>20</v>
      </c>
      <c r="O15262" t="s">
        <v>7876</v>
      </c>
      <c r="P15262" t="s">
        <v>10159</v>
      </c>
      <c r="Q15262">
        <v>0.02</v>
      </c>
      <c r="R15262" s="117" t="s">
        <v>14743</v>
      </c>
      <c r="S15262" s="117" t="s">
        <v>14589</v>
      </c>
      <c r="T15262" t="s">
        <v>12136</v>
      </c>
      <c r="U15262" t="s">
        <v>10772</v>
      </c>
    </row>
    <row r="15263" spans="1:21">
      <c r="A15263" s="117" t="s">
        <v>6698</v>
      </c>
      <c r="B15263" t="s">
        <v>14590</v>
      </c>
      <c r="C15263" t="s">
        <v>14590</v>
      </c>
      <c r="D15263">
        <v>28</v>
      </c>
      <c r="E15263">
        <v>22</v>
      </c>
      <c r="F15263">
        <v>28</v>
      </c>
      <c r="G15263">
        <v>22</v>
      </c>
      <c r="H15263">
        <v>1</v>
      </c>
      <c r="I15263">
        <v>1</v>
      </c>
      <c r="J15263">
        <v>32</v>
      </c>
      <c r="K15263" s="194">
        <v>32</v>
      </c>
      <c r="L15263" t="s">
        <v>1100</v>
      </c>
      <c r="M15263" t="s">
        <v>1100</v>
      </c>
      <c r="N15263">
        <v>164</v>
      </c>
      <c r="O15263" t="s">
        <v>7876</v>
      </c>
      <c r="P15263" t="s">
        <v>10160</v>
      </c>
      <c r="Q15263">
        <v>0.16400000000000001</v>
      </c>
      <c r="R15263" s="117" t="s">
        <v>14648</v>
      </c>
      <c r="S15263" s="117" t="s">
        <v>14589</v>
      </c>
      <c r="T15263" t="s">
        <v>12136</v>
      </c>
      <c r="U15263" t="s">
        <v>10772</v>
      </c>
    </row>
    <row r="15264" spans="1:21">
      <c r="A15264" s="117" t="s">
        <v>19581</v>
      </c>
      <c r="B15264" t="s">
        <v>14590</v>
      </c>
      <c r="C15264" t="s">
        <v>14590</v>
      </c>
      <c r="D15264">
        <v>25</v>
      </c>
      <c r="E15264">
        <v>19</v>
      </c>
      <c r="F15264">
        <v>25</v>
      </c>
      <c r="G15264">
        <v>19</v>
      </c>
      <c r="H15264">
        <v>1</v>
      </c>
      <c r="I15264">
        <v>1</v>
      </c>
      <c r="J15264">
        <v>5</v>
      </c>
      <c r="K15264" s="194">
        <v>5</v>
      </c>
      <c r="L15264" t="s">
        <v>1100</v>
      </c>
      <c r="M15264" t="s">
        <v>1100</v>
      </c>
      <c r="N15264">
        <v>250</v>
      </c>
      <c r="O15264" t="s">
        <v>7876</v>
      </c>
      <c r="Q15264">
        <v>0.25</v>
      </c>
      <c r="R15264" s="117" t="s">
        <v>14648</v>
      </c>
      <c r="S15264" s="117" t="s">
        <v>14589</v>
      </c>
      <c r="T15264" t="s">
        <v>12136</v>
      </c>
      <c r="U15264" t="s">
        <v>10772</v>
      </c>
    </row>
    <row r="15265" spans="1:21">
      <c r="A15265" s="117" t="s">
        <v>19582</v>
      </c>
      <c r="B15265" t="s">
        <v>14590</v>
      </c>
      <c r="C15265" t="s">
        <v>14590</v>
      </c>
      <c r="D15265">
        <v>25</v>
      </c>
      <c r="E15265">
        <v>19</v>
      </c>
      <c r="F15265">
        <v>25</v>
      </c>
      <c r="G15265">
        <v>19</v>
      </c>
      <c r="H15265">
        <v>1</v>
      </c>
      <c r="I15265">
        <v>1</v>
      </c>
      <c r="J15265">
        <v>5</v>
      </c>
      <c r="K15265" s="194">
        <v>5</v>
      </c>
      <c r="L15265" t="s">
        <v>1100</v>
      </c>
      <c r="M15265" t="s">
        <v>1100</v>
      </c>
      <c r="N15265">
        <v>522</v>
      </c>
      <c r="O15265" t="s">
        <v>7876</v>
      </c>
      <c r="Q15265">
        <v>0.52200000000000002</v>
      </c>
      <c r="R15265" s="117" t="s">
        <v>14594</v>
      </c>
      <c r="S15265" s="117" t="s">
        <v>14589</v>
      </c>
      <c r="T15265" t="s">
        <v>12136</v>
      </c>
      <c r="U15265" t="s">
        <v>10772</v>
      </c>
    </row>
    <row r="15266" spans="1:21">
      <c r="A15266" s="117" t="s">
        <v>6699</v>
      </c>
      <c r="B15266" t="s">
        <v>14590</v>
      </c>
      <c r="C15266" t="s">
        <v>14590</v>
      </c>
      <c r="D15266">
        <v>54</v>
      </c>
      <c r="E15266">
        <v>48</v>
      </c>
      <c r="F15266">
        <v>54</v>
      </c>
      <c r="G15266">
        <v>48</v>
      </c>
      <c r="H15266">
        <v>1</v>
      </c>
      <c r="I15266">
        <v>1</v>
      </c>
      <c r="J15266">
        <v>0</v>
      </c>
      <c r="K15266" s="194">
        <v>0</v>
      </c>
      <c r="L15266" t="s">
        <v>1079</v>
      </c>
      <c r="M15266" t="s">
        <v>1079</v>
      </c>
      <c r="N15266">
        <v>465</v>
      </c>
      <c r="O15266" t="s">
        <v>7876</v>
      </c>
      <c r="Q15266">
        <v>0.46500000000000002</v>
      </c>
      <c r="R15266" s="117" t="s">
        <v>15186</v>
      </c>
      <c r="S15266" s="117" t="s">
        <v>18661</v>
      </c>
      <c r="T15266" t="s">
        <v>18662</v>
      </c>
      <c r="U15266" t="s">
        <v>10772</v>
      </c>
    </row>
    <row r="15267" spans="1:21">
      <c r="A15267" s="117" t="s">
        <v>6700</v>
      </c>
      <c r="B15267" t="s">
        <v>14590</v>
      </c>
      <c r="C15267" t="s">
        <v>14590</v>
      </c>
      <c r="D15267">
        <v>54</v>
      </c>
      <c r="E15267">
        <v>48</v>
      </c>
      <c r="F15267">
        <v>54</v>
      </c>
      <c r="G15267">
        <v>48</v>
      </c>
      <c r="H15267">
        <v>1</v>
      </c>
      <c r="I15267">
        <v>1</v>
      </c>
      <c r="J15267">
        <v>0</v>
      </c>
      <c r="K15267" s="194">
        <v>0</v>
      </c>
      <c r="L15267" t="s">
        <v>1079</v>
      </c>
      <c r="M15267" t="s">
        <v>1079</v>
      </c>
      <c r="N15267">
        <v>1</v>
      </c>
      <c r="O15267" t="s">
        <v>7876</v>
      </c>
      <c r="Q15267">
        <v>1E-3</v>
      </c>
      <c r="R15267" s="117" t="s">
        <v>15186</v>
      </c>
      <c r="S15267" s="117" t="s">
        <v>18661</v>
      </c>
      <c r="T15267" t="s">
        <v>18662</v>
      </c>
      <c r="U15267" t="s">
        <v>10773</v>
      </c>
    </row>
    <row r="15268" spans="1:21">
      <c r="A15268" s="117" t="s">
        <v>18923</v>
      </c>
      <c r="B15268" t="s">
        <v>14590</v>
      </c>
      <c r="C15268" t="s">
        <v>14590</v>
      </c>
      <c r="D15268">
        <v>61</v>
      </c>
      <c r="E15268">
        <v>55</v>
      </c>
      <c r="F15268">
        <v>61</v>
      </c>
      <c r="G15268">
        <v>55</v>
      </c>
      <c r="H15268">
        <v>1</v>
      </c>
      <c r="I15268">
        <v>1</v>
      </c>
      <c r="J15268">
        <v>999999</v>
      </c>
      <c r="K15268" s="194">
        <v>999999</v>
      </c>
      <c r="L15268" t="s">
        <v>1083</v>
      </c>
      <c r="M15268" t="s">
        <v>1083</v>
      </c>
      <c r="N15268">
        <v>115</v>
      </c>
      <c r="O15268" t="s">
        <v>7876</v>
      </c>
      <c r="P15268" t="s">
        <v>15958</v>
      </c>
      <c r="Q15268">
        <v>0.115</v>
      </c>
      <c r="R15268" s="117" t="s">
        <v>14685</v>
      </c>
      <c r="S15268" s="117" t="s">
        <v>14589</v>
      </c>
      <c r="T15268" t="s">
        <v>12136</v>
      </c>
      <c r="U15268" t="s">
        <v>10772</v>
      </c>
    </row>
    <row r="15269" spans="1:21">
      <c r="A15269" s="117" t="s">
        <v>12002</v>
      </c>
      <c r="B15269" t="s">
        <v>14590</v>
      </c>
      <c r="C15269" t="s">
        <v>14590</v>
      </c>
      <c r="D15269">
        <v>35</v>
      </c>
      <c r="E15269">
        <v>29</v>
      </c>
      <c r="F15269">
        <v>35</v>
      </c>
      <c r="G15269">
        <v>29</v>
      </c>
      <c r="H15269">
        <v>1</v>
      </c>
      <c r="I15269">
        <v>1</v>
      </c>
      <c r="J15269">
        <v>21</v>
      </c>
      <c r="K15269" s="194">
        <v>21</v>
      </c>
      <c r="L15269" t="s">
        <v>1076</v>
      </c>
      <c r="M15269" t="s">
        <v>1076</v>
      </c>
      <c r="N15269">
        <v>43</v>
      </c>
      <c r="O15269" t="s">
        <v>7876</v>
      </c>
      <c r="P15269" t="s">
        <v>14661</v>
      </c>
      <c r="Q15269">
        <v>4.2999999999999997E-2</v>
      </c>
      <c r="R15269" s="117" t="s">
        <v>14594</v>
      </c>
      <c r="S15269" s="117" t="s">
        <v>14589</v>
      </c>
      <c r="T15269" t="s">
        <v>12136</v>
      </c>
      <c r="U15269" t="s">
        <v>10772</v>
      </c>
    </row>
    <row r="15270" spans="1:21">
      <c r="A15270" s="117" t="s">
        <v>14564</v>
      </c>
      <c r="B15270" t="s">
        <v>14590</v>
      </c>
      <c r="C15270" t="s">
        <v>14590</v>
      </c>
      <c r="D15270">
        <v>35</v>
      </c>
      <c r="E15270">
        <v>29</v>
      </c>
      <c r="F15270">
        <v>35</v>
      </c>
      <c r="G15270">
        <v>29</v>
      </c>
      <c r="H15270">
        <v>1</v>
      </c>
      <c r="I15270">
        <v>1</v>
      </c>
      <c r="J15270">
        <v>92</v>
      </c>
      <c r="K15270" s="194">
        <v>92</v>
      </c>
      <c r="L15270" t="s">
        <v>1083</v>
      </c>
      <c r="M15270" t="s">
        <v>1083</v>
      </c>
      <c r="N15270">
        <v>240</v>
      </c>
      <c r="O15270" t="s">
        <v>7876</v>
      </c>
      <c r="P15270" t="s">
        <v>16199</v>
      </c>
      <c r="Q15270">
        <v>0.24</v>
      </c>
      <c r="R15270" s="117" t="s">
        <v>14594</v>
      </c>
      <c r="S15270" s="117" t="s">
        <v>14589</v>
      </c>
      <c r="T15270" t="s">
        <v>12136</v>
      </c>
      <c r="U15270" t="s">
        <v>10772</v>
      </c>
    </row>
    <row r="15271" spans="1:21">
      <c r="A15271" s="117" t="s">
        <v>14565</v>
      </c>
      <c r="B15271" t="s">
        <v>14590</v>
      </c>
      <c r="C15271" t="s">
        <v>14590</v>
      </c>
      <c r="D15271">
        <v>82</v>
      </c>
      <c r="E15271">
        <v>76</v>
      </c>
      <c r="F15271">
        <v>82</v>
      </c>
      <c r="G15271">
        <v>76</v>
      </c>
      <c r="H15271">
        <v>1</v>
      </c>
      <c r="I15271">
        <v>1</v>
      </c>
      <c r="J15271">
        <v>20</v>
      </c>
      <c r="K15271" s="194">
        <v>20</v>
      </c>
      <c r="L15271" t="s">
        <v>1083</v>
      </c>
      <c r="M15271" t="s">
        <v>1083</v>
      </c>
      <c r="N15271">
        <v>380</v>
      </c>
      <c r="O15271" t="s">
        <v>7876</v>
      </c>
      <c r="P15271" t="s">
        <v>16200</v>
      </c>
      <c r="Q15271">
        <v>0.38</v>
      </c>
      <c r="R15271" s="117" t="s">
        <v>14595</v>
      </c>
      <c r="S15271" s="117" t="s">
        <v>14596</v>
      </c>
      <c r="T15271" t="s">
        <v>17448</v>
      </c>
      <c r="U15271" t="s">
        <v>10772</v>
      </c>
    </row>
    <row r="15272" spans="1:21">
      <c r="A15272" s="117" t="s">
        <v>14566</v>
      </c>
      <c r="B15272" t="s">
        <v>14590</v>
      </c>
      <c r="C15272" t="s">
        <v>14590</v>
      </c>
      <c r="D15272">
        <v>82</v>
      </c>
      <c r="E15272">
        <v>76</v>
      </c>
      <c r="F15272">
        <v>82</v>
      </c>
      <c r="G15272">
        <v>76</v>
      </c>
      <c r="H15272">
        <v>1</v>
      </c>
      <c r="I15272">
        <v>1</v>
      </c>
      <c r="J15272">
        <v>24</v>
      </c>
      <c r="K15272" s="194">
        <v>24</v>
      </c>
      <c r="L15272" t="s">
        <v>1083</v>
      </c>
      <c r="M15272" t="s">
        <v>1083</v>
      </c>
      <c r="N15272">
        <v>300</v>
      </c>
      <c r="O15272" t="s">
        <v>7876</v>
      </c>
      <c r="P15272" t="s">
        <v>14567</v>
      </c>
      <c r="Q15272">
        <v>0.3</v>
      </c>
      <c r="R15272" s="117" t="s">
        <v>14595</v>
      </c>
      <c r="S15272" s="117" t="s">
        <v>14596</v>
      </c>
      <c r="T15272" t="s">
        <v>17448</v>
      </c>
      <c r="U15272" t="s">
        <v>10772</v>
      </c>
    </row>
    <row r="15273" spans="1:21">
      <c r="A15273" s="117" t="s">
        <v>14568</v>
      </c>
      <c r="B15273" t="s">
        <v>14590</v>
      </c>
      <c r="C15273" t="s">
        <v>14590</v>
      </c>
      <c r="D15273">
        <v>82</v>
      </c>
      <c r="E15273">
        <v>76</v>
      </c>
      <c r="F15273">
        <v>82</v>
      </c>
      <c r="G15273">
        <v>76</v>
      </c>
      <c r="H15273">
        <v>1</v>
      </c>
      <c r="I15273">
        <v>1</v>
      </c>
      <c r="J15273">
        <v>54</v>
      </c>
      <c r="K15273" s="194">
        <v>54</v>
      </c>
      <c r="L15273" t="s">
        <v>1083</v>
      </c>
      <c r="M15273" t="s">
        <v>1083</v>
      </c>
      <c r="N15273">
        <v>485</v>
      </c>
      <c r="O15273" t="s">
        <v>7876</v>
      </c>
      <c r="P15273" t="s">
        <v>16201</v>
      </c>
      <c r="Q15273">
        <v>0.48499999999999999</v>
      </c>
      <c r="R15273" s="117" t="s">
        <v>14595</v>
      </c>
      <c r="S15273" s="117" t="s">
        <v>14596</v>
      </c>
      <c r="T15273" t="s">
        <v>17448</v>
      </c>
      <c r="U15273" t="s">
        <v>10772</v>
      </c>
    </row>
    <row r="15274" spans="1:21">
      <c r="A15274" s="117" t="s">
        <v>14569</v>
      </c>
      <c r="B15274" t="s">
        <v>14590</v>
      </c>
      <c r="C15274" t="s">
        <v>14590</v>
      </c>
      <c r="D15274">
        <v>82</v>
      </c>
      <c r="E15274">
        <v>76</v>
      </c>
      <c r="F15274">
        <v>82</v>
      </c>
      <c r="G15274">
        <v>76</v>
      </c>
      <c r="H15274">
        <v>1</v>
      </c>
      <c r="I15274">
        <v>1</v>
      </c>
      <c r="J15274">
        <v>60</v>
      </c>
      <c r="K15274" s="194">
        <v>60</v>
      </c>
      <c r="L15274" t="s">
        <v>1083</v>
      </c>
      <c r="M15274" t="s">
        <v>1083</v>
      </c>
      <c r="N15274">
        <v>698</v>
      </c>
      <c r="O15274" t="s">
        <v>7876</v>
      </c>
      <c r="P15274" t="s">
        <v>16202</v>
      </c>
      <c r="Q15274">
        <v>0.69799999999999995</v>
      </c>
      <c r="R15274" s="117" t="s">
        <v>14595</v>
      </c>
      <c r="S15274" s="117" t="s">
        <v>14596</v>
      </c>
      <c r="T15274" t="s">
        <v>17448</v>
      </c>
      <c r="U15274" t="s">
        <v>10772</v>
      </c>
    </row>
    <row r="15275" spans="1:21">
      <c r="A15275" s="117" t="s">
        <v>14570</v>
      </c>
      <c r="B15275" t="s">
        <v>14590</v>
      </c>
      <c r="C15275" t="s">
        <v>14590</v>
      </c>
      <c r="D15275">
        <v>35</v>
      </c>
      <c r="E15275">
        <v>29</v>
      </c>
      <c r="F15275">
        <v>35</v>
      </c>
      <c r="G15275">
        <v>29</v>
      </c>
      <c r="H15275">
        <v>1</v>
      </c>
      <c r="I15275">
        <v>1</v>
      </c>
      <c r="J15275">
        <v>412</v>
      </c>
      <c r="K15275" s="194">
        <v>412</v>
      </c>
      <c r="L15275" t="s">
        <v>1083</v>
      </c>
      <c r="M15275" t="s">
        <v>1083</v>
      </c>
      <c r="N15275">
        <v>238</v>
      </c>
      <c r="O15275" t="s">
        <v>7876</v>
      </c>
      <c r="P15275" t="s">
        <v>14571</v>
      </c>
      <c r="Q15275">
        <v>0.23799999999999999</v>
      </c>
      <c r="R15275" s="117" t="s">
        <v>14594</v>
      </c>
      <c r="S15275" s="117" t="s">
        <v>14589</v>
      </c>
      <c r="T15275" t="s">
        <v>12136</v>
      </c>
      <c r="U15275" t="s">
        <v>10772</v>
      </c>
    </row>
    <row r="15276" spans="1:21">
      <c r="A15276" s="117" t="s">
        <v>6701</v>
      </c>
      <c r="B15276" t="s">
        <v>14590</v>
      </c>
      <c r="C15276" t="s">
        <v>14590</v>
      </c>
      <c r="D15276">
        <v>35</v>
      </c>
      <c r="E15276">
        <v>29</v>
      </c>
      <c r="F15276">
        <v>35</v>
      </c>
      <c r="G15276">
        <v>29</v>
      </c>
      <c r="H15276">
        <v>1</v>
      </c>
      <c r="I15276">
        <v>1</v>
      </c>
      <c r="J15276">
        <v>1089</v>
      </c>
      <c r="K15276" s="194">
        <v>1650</v>
      </c>
      <c r="L15276" t="s">
        <v>1083</v>
      </c>
      <c r="M15276" t="s">
        <v>1083</v>
      </c>
      <c r="N15276">
        <v>36</v>
      </c>
      <c r="O15276" t="s">
        <v>7876</v>
      </c>
      <c r="P15276" t="s">
        <v>10161</v>
      </c>
      <c r="Q15276">
        <v>3.5999999999999997E-2</v>
      </c>
      <c r="R15276" s="117" t="s">
        <v>14594</v>
      </c>
      <c r="S15276" s="117" t="s">
        <v>14589</v>
      </c>
      <c r="T15276" t="s">
        <v>12136</v>
      </c>
      <c r="U15276" t="s">
        <v>10772</v>
      </c>
    </row>
    <row r="15277" spans="1:21">
      <c r="A15277" s="117" t="s">
        <v>6702</v>
      </c>
      <c r="B15277" t="s">
        <v>14590</v>
      </c>
      <c r="C15277" t="s">
        <v>14590</v>
      </c>
      <c r="D15277">
        <v>82</v>
      </c>
      <c r="E15277">
        <v>76</v>
      </c>
      <c r="F15277">
        <v>82</v>
      </c>
      <c r="G15277">
        <v>76</v>
      </c>
      <c r="H15277">
        <v>1</v>
      </c>
      <c r="I15277">
        <v>1</v>
      </c>
      <c r="J15277">
        <v>10</v>
      </c>
      <c r="K15277" s="194">
        <v>10</v>
      </c>
      <c r="L15277" t="s">
        <v>1079</v>
      </c>
      <c r="M15277" t="s">
        <v>1079</v>
      </c>
      <c r="N15277">
        <v>2580</v>
      </c>
      <c r="O15277" t="s">
        <v>7876</v>
      </c>
      <c r="P15277" t="s">
        <v>16203</v>
      </c>
      <c r="Q15277">
        <v>2.58</v>
      </c>
      <c r="R15277" s="117" t="s">
        <v>14595</v>
      </c>
      <c r="S15277" s="117" t="s">
        <v>14596</v>
      </c>
      <c r="T15277" t="s">
        <v>17448</v>
      </c>
      <c r="U15277" t="s">
        <v>10772</v>
      </c>
    </row>
    <row r="15278" spans="1:21">
      <c r="A15278" s="117" t="s">
        <v>21394</v>
      </c>
      <c r="B15278" t="s">
        <v>14590</v>
      </c>
      <c r="C15278" t="s">
        <v>14590</v>
      </c>
      <c r="D15278">
        <v>26</v>
      </c>
      <c r="E15278">
        <v>20</v>
      </c>
      <c r="F15278">
        <v>26</v>
      </c>
      <c r="G15278">
        <v>20</v>
      </c>
      <c r="H15278">
        <v>1</v>
      </c>
      <c r="I15278">
        <v>1</v>
      </c>
      <c r="J15278">
        <v>3</v>
      </c>
      <c r="K15278" s="194">
        <v>3</v>
      </c>
      <c r="L15278" t="s">
        <v>1079</v>
      </c>
      <c r="M15278" t="s">
        <v>1079</v>
      </c>
      <c r="N15278">
        <v>476</v>
      </c>
      <c r="O15278" t="s">
        <v>7876</v>
      </c>
      <c r="P15278" t="s">
        <v>21395</v>
      </c>
      <c r="Q15278">
        <v>0.47599999999999998</v>
      </c>
      <c r="R15278" s="117" t="s">
        <v>14595</v>
      </c>
      <c r="S15278" s="117" t="s">
        <v>14596</v>
      </c>
      <c r="T15278" t="s">
        <v>17448</v>
      </c>
      <c r="U15278" t="s">
        <v>10772</v>
      </c>
    </row>
    <row r="15279" spans="1:21">
      <c r="A15279" s="117" t="s">
        <v>21396</v>
      </c>
      <c r="B15279" t="s">
        <v>14590</v>
      </c>
      <c r="C15279" t="s">
        <v>14590</v>
      </c>
      <c r="D15279">
        <v>26</v>
      </c>
      <c r="E15279">
        <v>20</v>
      </c>
      <c r="F15279">
        <v>26</v>
      </c>
      <c r="G15279">
        <v>20</v>
      </c>
      <c r="H15279">
        <v>1</v>
      </c>
      <c r="I15279">
        <v>1</v>
      </c>
      <c r="J15279">
        <v>2</v>
      </c>
      <c r="K15279" s="194">
        <v>2</v>
      </c>
      <c r="L15279" t="s">
        <v>1079</v>
      </c>
      <c r="M15279" t="s">
        <v>1079</v>
      </c>
      <c r="N15279">
        <v>320</v>
      </c>
      <c r="O15279" t="s">
        <v>7876</v>
      </c>
      <c r="P15279" t="s">
        <v>16204</v>
      </c>
      <c r="Q15279">
        <v>0.32</v>
      </c>
      <c r="R15279" s="117" t="s">
        <v>14595</v>
      </c>
      <c r="S15279" s="117" t="s">
        <v>14596</v>
      </c>
      <c r="T15279" t="s">
        <v>17448</v>
      </c>
      <c r="U15279" t="s">
        <v>10772</v>
      </c>
    </row>
    <row r="15280" spans="1:21">
      <c r="A15280" s="117" t="s">
        <v>6703</v>
      </c>
      <c r="B15280" t="s">
        <v>14590</v>
      </c>
      <c r="C15280" t="s">
        <v>14590</v>
      </c>
      <c r="D15280">
        <v>82</v>
      </c>
      <c r="E15280">
        <v>76</v>
      </c>
      <c r="F15280">
        <v>82</v>
      </c>
      <c r="G15280">
        <v>76</v>
      </c>
      <c r="H15280">
        <v>1</v>
      </c>
      <c r="I15280">
        <v>1</v>
      </c>
      <c r="J15280">
        <v>10</v>
      </c>
      <c r="K15280" s="194">
        <v>10</v>
      </c>
      <c r="L15280" t="s">
        <v>1079</v>
      </c>
      <c r="M15280" t="s">
        <v>1079</v>
      </c>
      <c r="N15280">
        <v>128</v>
      </c>
      <c r="O15280" t="s">
        <v>7876</v>
      </c>
      <c r="P15280" t="s">
        <v>16205</v>
      </c>
      <c r="Q15280">
        <v>0.128</v>
      </c>
      <c r="R15280" s="117" t="s">
        <v>14595</v>
      </c>
      <c r="S15280" s="117" t="s">
        <v>14596</v>
      </c>
      <c r="T15280" t="s">
        <v>17448</v>
      </c>
      <c r="U15280" t="s">
        <v>10772</v>
      </c>
    </row>
    <row r="15281" spans="1:21">
      <c r="A15281" s="117" t="s">
        <v>11311</v>
      </c>
      <c r="B15281" t="s">
        <v>14590</v>
      </c>
      <c r="C15281" t="s">
        <v>14590</v>
      </c>
      <c r="D15281">
        <v>52</v>
      </c>
      <c r="E15281">
        <v>46</v>
      </c>
      <c r="F15281">
        <v>52</v>
      </c>
      <c r="G15281">
        <v>46</v>
      </c>
      <c r="H15281">
        <v>1</v>
      </c>
      <c r="I15281">
        <v>1</v>
      </c>
      <c r="J15281">
        <v>999999</v>
      </c>
      <c r="K15281" s="194">
        <v>999999</v>
      </c>
      <c r="L15281" t="s">
        <v>1090</v>
      </c>
      <c r="M15281" t="s">
        <v>1090</v>
      </c>
      <c r="N15281">
        <v>454</v>
      </c>
      <c r="O15281" t="s">
        <v>7876</v>
      </c>
      <c r="P15281" t="s">
        <v>11312</v>
      </c>
      <c r="Q15281">
        <v>0.45400000000000001</v>
      </c>
      <c r="R15281" s="117" t="s">
        <v>14594</v>
      </c>
      <c r="S15281" s="117" t="s">
        <v>14589</v>
      </c>
      <c r="T15281" t="s">
        <v>12136</v>
      </c>
      <c r="U15281" t="s">
        <v>10772</v>
      </c>
    </row>
    <row r="15282" spans="1:21">
      <c r="A15282" s="117" t="s">
        <v>6704</v>
      </c>
      <c r="B15282" t="s">
        <v>14590</v>
      </c>
      <c r="C15282" t="s">
        <v>14590</v>
      </c>
      <c r="D15282">
        <v>82</v>
      </c>
      <c r="E15282">
        <v>76</v>
      </c>
      <c r="F15282">
        <v>82</v>
      </c>
      <c r="G15282">
        <v>76</v>
      </c>
      <c r="H15282">
        <v>1</v>
      </c>
      <c r="I15282">
        <v>1</v>
      </c>
      <c r="J15282">
        <v>90</v>
      </c>
      <c r="K15282" s="194">
        <v>90</v>
      </c>
      <c r="L15282" t="s">
        <v>1100</v>
      </c>
      <c r="M15282" t="s">
        <v>1100</v>
      </c>
      <c r="N15282">
        <v>22</v>
      </c>
      <c r="O15282" t="s">
        <v>7876</v>
      </c>
      <c r="P15282" t="s">
        <v>10162</v>
      </c>
      <c r="Q15282">
        <v>2.1999999999999999E-2</v>
      </c>
      <c r="R15282" s="117" t="s">
        <v>14628</v>
      </c>
      <c r="S15282" s="117" t="s">
        <v>14596</v>
      </c>
      <c r="T15282" t="s">
        <v>17448</v>
      </c>
      <c r="U15282" t="s">
        <v>10772</v>
      </c>
    </row>
    <row r="15283" spans="1:21">
      <c r="A15283" s="117" t="s">
        <v>6705</v>
      </c>
      <c r="B15283" t="s">
        <v>14590</v>
      </c>
      <c r="C15283" t="s">
        <v>14590</v>
      </c>
      <c r="D15283">
        <v>82</v>
      </c>
      <c r="E15283">
        <v>76</v>
      </c>
      <c r="F15283">
        <v>82</v>
      </c>
      <c r="G15283">
        <v>76</v>
      </c>
      <c r="H15283">
        <v>1</v>
      </c>
      <c r="I15283">
        <v>1</v>
      </c>
      <c r="J15283">
        <v>56</v>
      </c>
      <c r="K15283" s="194">
        <v>56</v>
      </c>
      <c r="L15283" t="s">
        <v>1100</v>
      </c>
      <c r="M15283" t="s">
        <v>1100</v>
      </c>
      <c r="N15283">
        <v>9</v>
      </c>
      <c r="O15283" t="s">
        <v>7876</v>
      </c>
      <c r="P15283" t="s">
        <v>10163</v>
      </c>
      <c r="Q15283">
        <v>8.9999999999999993E-3</v>
      </c>
      <c r="R15283" s="117" t="s">
        <v>14628</v>
      </c>
      <c r="S15283" s="117" t="s">
        <v>14596</v>
      </c>
      <c r="T15283" t="s">
        <v>17448</v>
      </c>
      <c r="U15283" t="s">
        <v>10772</v>
      </c>
    </row>
    <row r="15284" spans="1:21">
      <c r="A15284" s="117" t="s">
        <v>6706</v>
      </c>
      <c r="B15284" t="s">
        <v>14590</v>
      </c>
      <c r="C15284" t="s">
        <v>14590</v>
      </c>
      <c r="D15284">
        <v>26</v>
      </c>
      <c r="E15284">
        <v>20</v>
      </c>
      <c r="F15284">
        <v>26</v>
      </c>
      <c r="G15284">
        <v>20</v>
      </c>
      <c r="H15284">
        <v>1</v>
      </c>
      <c r="I15284">
        <v>1</v>
      </c>
      <c r="J15284">
        <v>17</v>
      </c>
      <c r="K15284" s="194">
        <v>17</v>
      </c>
      <c r="L15284" t="s">
        <v>1077</v>
      </c>
      <c r="M15284" t="s">
        <v>1077</v>
      </c>
      <c r="N15284">
        <v>5100</v>
      </c>
      <c r="O15284" t="s">
        <v>7876</v>
      </c>
      <c r="P15284" t="s">
        <v>10164</v>
      </c>
      <c r="Q15284">
        <v>5.0999999999999996</v>
      </c>
      <c r="R15284" s="117" t="s">
        <v>14595</v>
      </c>
      <c r="S15284" s="117" t="s">
        <v>14596</v>
      </c>
      <c r="T15284" t="s">
        <v>17448</v>
      </c>
      <c r="U15284" t="s">
        <v>10772</v>
      </c>
    </row>
    <row r="15285" spans="1:21">
      <c r="A15285" s="117" t="s">
        <v>19207</v>
      </c>
      <c r="B15285" t="s">
        <v>14590</v>
      </c>
      <c r="C15285" t="s">
        <v>14590</v>
      </c>
      <c r="D15285">
        <v>26</v>
      </c>
      <c r="E15285">
        <v>20</v>
      </c>
      <c r="F15285">
        <v>26</v>
      </c>
      <c r="G15285">
        <v>20</v>
      </c>
      <c r="H15285">
        <v>1</v>
      </c>
      <c r="I15285">
        <v>1</v>
      </c>
      <c r="J15285">
        <v>16</v>
      </c>
      <c r="K15285" s="194">
        <v>16</v>
      </c>
      <c r="L15285" t="s">
        <v>1099</v>
      </c>
      <c r="M15285" t="s">
        <v>1099</v>
      </c>
      <c r="N15285">
        <v>91</v>
      </c>
      <c r="O15285" t="s">
        <v>7876</v>
      </c>
      <c r="P15285" t="s">
        <v>19208</v>
      </c>
      <c r="Q15285">
        <v>9.0999999999999998E-2</v>
      </c>
      <c r="R15285" s="117" t="s">
        <v>14595</v>
      </c>
      <c r="S15285" s="117" t="s">
        <v>14596</v>
      </c>
      <c r="T15285" t="s">
        <v>17448</v>
      </c>
      <c r="U15285" t="s">
        <v>10772</v>
      </c>
    </row>
    <row r="15286" spans="1:21">
      <c r="A15286" s="117" t="s">
        <v>25851</v>
      </c>
      <c r="B15286" t="s">
        <v>14590</v>
      </c>
      <c r="C15286" t="s">
        <v>14590</v>
      </c>
      <c r="D15286">
        <v>26</v>
      </c>
      <c r="E15286">
        <v>20</v>
      </c>
      <c r="F15286">
        <v>26</v>
      </c>
      <c r="G15286">
        <v>20</v>
      </c>
      <c r="H15286">
        <v>1</v>
      </c>
      <c r="I15286">
        <v>1</v>
      </c>
      <c r="J15286">
        <v>5</v>
      </c>
      <c r="K15286" s="194">
        <v>5</v>
      </c>
      <c r="L15286" t="s">
        <v>1077</v>
      </c>
      <c r="M15286" t="s">
        <v>1077</v>
      </c>
      <c r="N15286">
        <v>7900</v>
      </c>
      <c r="O15286" t="s">
        <v>7876</v>
      </c>
      <c r="P15286" t="s">
        <v>25852</v>
      </c>
      <c r="Q15286">
        <v>7.9</v>
      </c>
      <c r="R15286" s="117" t="s">
        <v>14814</v>
      </c>
      <c r="S15286" s="117" t="s">
        <v>14596</v>
      </c>
      <c r="T15286" t="s">
        <v>17448</v>
      </c>
      <c r="U15286" t="s">
        <v>10772</v>
      </c>
    </row>
    <row r="15287" spans="1:21">
      <c r="A15287" s="117" t="s">
        <v>6707</v>
      </c>
      <c r="B15287" t="s">
        <v>14590</v>
      </c>
      <c r="C15287" t="s">
        <v>14590</v>
      </c>
      <c r="D15287">
        <v>26</v>
      </c>
      <c r="E15287">
        <v>20</v>
      </c>
      <c r="F15287">
        <v>26</v>
      </c>
      <c r="G15287">
        <v>20</v>
      </c>
      <c r="H15287">
        <v>1</v>
      </c>
      <c r="I15287">
        <v>1</v>
      </c>
      <c r="J15287">
        <v>41</v>
      </c>
      <c r="K15287" s="194">
        <v>41</v>
      </c>
      <c r="L15287" t="s">
        <v>1083</v>
      </c>
      <c r="M15287" t="s">
        <v>1083</v>
      </c>
      <c r="N15287">
        <v>367</v>
      </c>
      <c r="O15287" t="s">
        <v>7876</v>
      </c>
      <c r="P15287" t="s">
        <v>10165</v>
      </c>
      <c r="Q15287">
        <v>0.36699999999999999</v>
      </c>
      <c r="R15287" s="117" t="s">
        <v>14595</v>
      </c>
      <c r="S15287" s="117" t="s">
        <v>14596</v>
      </c>
      <c r="T15287" t="s">
        <v>17448</v>
      </c>
      <c r="U15287" t="s">
        <v>10772</v>
      </c>
    </row>
    <row r="15288" spans="1:21">
      <c r="A15288" s="117" t="s">
        <v>6708</v>
      </c>
      <c r="B15288" t="s">
        <v>14590</v>
      </c>
      <c r="C15288" t="s">
        <v>14590</v>
      </c>
      <c r="D15288">
        <v>26</v>
      </c>
      <c r="E15288">
        <v>20</v>
      </c>
      <c r="F15288">
        <v>26</v>
      </c>
      <c r="G15288">
        <v>20</v>
      </c>
      <c r="H15288">
        <v>1</v>
      </c>
      <c r="I15288">
        <v>1</v>
      </c>
      <c r="J15288">
        <v>16</v>
      </c>
      <c r="K15288" s="194">
        <v>16</v>
      </c>
      <c r="L15288" t="s">
        <v>1106</v>
      </c>
      <c r="M15288" t="s">
        <v>1106</v>
      </c>
      <c r="N15288">
        <v>183</v>
      </c>
      <c r="O15288" t="s">
        <v>7876</v>
      </c>
      <c r="P15288" t="s">
        <v>10166</v>
      </c>
      <c r="Q15288">
        <v>0.183</v>
      </c>
      <c r="R15288" s="117" t="s">
        <v>14595</v>
      </c>
      <c r="S15288" s="117" t="s">
        <v>14596</v>
      </c>
      <c r="T15288" t="s">
        <v>17448</v>
      </c>
      <c r="U15288" t="s">
        <v>10772</v>
      </c>
    </row>
    <row r="15289" spans="1:21">
      <c r="A15289" s="117" t="s">
        <v>6709</v>
      </c>
      <c r="B15289" t="s">
        <v>14590</v>
      </c>
      <c r="C15289" t="s">
        <v>14590</v>
      </c>
      <c r="D15289">
        <v>26</v>
      </c>
      <c r="E15289">
        <v>20</v>
      </c>
      <c r="F15289">
        <v>26</v>
      </c>
      <c r="G15289">
        <v>20</v>
      </c>
      <c r="H15289">
        <v>1</v>
      </c>
      <c r="I15289">
        <v>1</v>
      </c>
      <c r="J15289">
        <v>6</v>
      </c>
      <c r="K15289" s="194">
        <v>6</v>
      </c>
      <c r="L15289" t="s">
        <v>1106</v>
      </c>
      <c r="M15289" t="s">
        <v>1106</v>
      </c>
      <c r="N15289">
        <v>414</v>
      </c>
      <c r="O15289" t="s">
        <v>7876</v>
      </c>
      <c r="P15289" t="s">
        <v>8666</v>
      </c>
      <c r="Q15289">
        <v>0.41399999999999998</v>
      </c>
      <c r="R15289" s="117" t="s">
        <v>14595</v>
      </c>
      <c r="S15289" s="117" t="s">
        <v>14596</v>
      </c>
      <c r="T15289" t="s">
        <v>17448</v>
      </c>
      <c r="U15289" t="s">
        <v>10773</v>
      </c>
    </row>
    <row r="15290" spans="1:21">
      <c r="A15290" s="117" t="s">
        <v>6710</v>
      </c>
      <c r="B15290" t="s">
        <v>14590</v>
      </c>
      <c r="C15290" t="s">
        <v>14590</v>
      </c>
      <c r="D15290">
        <v>26</v>
      </c>
      <c r="E15290">
        <v>20</v>
      </c>
      <c r="F15290">
        <v>26</v>
      </c>
      <c r="G15290">
        <v>20</v>
      </c>
      <c r="H15290">
        <v>1</v>
      </c>
      <c r="I15290">
        <v>1</v>
      </c>
      <c r="J15290">
        <v>5</v>
      </c>
      <c r="K15290" s="194">
        <v>5</v>
      </c>
      <c r="L15290" t="s">
        <v>1106</v>
      </c>
      <c r="M15290" t="s">
        <v>1106</v>
      </c>
      <c r="N15290">
        <v>653</v>
      </c>
      <c r="O15290" t="s">
        <v>7876</v>
      </c>
      <c r="P15290" t="s">
        <v>10167</v>
      </c>
      <c r="Q15290">
        <v>0.65300000000000002</v>
      </c>
      <c r="R15290" s="117" t="s">
        <v>14595</v>
      </c>
      <c r="S15290" s="117" t="s">
        <v>14596</v>
      </c>
      <c r="T15290" t="s">
        <v>17448</v>
      </c>
      <c r="U15290" t="s">
        <v>10772</v>
      </c>
    </row>
    <row r="15291" spans="1:21">
      <c r="A15291" s="117" t="s">
        <v>22006</v>
      </c>
      <c r="B15291" t="s">
        <v>14590</v>
      </c>
      <c r="C15291" t="s">
        <v>14590</v>
      </c>
      <c r="D15291">
        <v>26</v>
      </c>
      <c r="E15291">
        <v>20</v>
      </c>
      <c r="F15291">
        <v>26</v>
      </c>
      <c r="G15291">
        <v>20</v>
      </c>
      <c r="H15291">
        <v>1</v>
      </c>
      <c r="I15291">
        <v>1</v>
      </c>
      <c r="J15291">
        <v>4</v>
      </c>
      <c r="K15291" s="194">
        <v>4</v>
      </c>
      <c r="L15291" t="s">
        <v>1106</v>
      </c>
      <c r="M15291" t="s">
        <v>1106</v>
      </c>
      <c r="N15291">
        <v>2211</v>
      </c>
      <c r="O15291" t="s">
        <v>7876</v>
      </c>
      <c r="P15291" t="s">
        <v>22007</v>
      </c>
      <c r="Q15291">
        <v>2.2109999999999999</v>
      </c>
      <c r="R15291" s="117" t="s">
        <v>14605</v>
      </c>
      <c r="S15291" s="117" t="s">
        <v>14596</v>
      </c>
      <c r="T15291" t="s">
        <v>17448</v>
      </c>
      <c r="U15291" t="s">
        <v>10772</v>
      </c>
    </row>
    <row r="15292" spans="1:21">
      <c r="A15292" s="117" t="s">
        <v>6711</v>
      </c>
      <c r="B15292" t="s">
        <v>14590</v>
      </c>
      <c r="C15292" t="s">
        <v>14590</v>
      </c>
      <c r="D15292">
        <v>26</v>
      </c>
      <c r="E15292">
        <v>20</v>
      </c>
      <c r="F15292">
        <v>26</v>
      </c>
      <c r="G15292">
        <v>20</v>
      </c>
      <c r="H15292">
        <v>1</v>
      </c>
      <c r="I15292">
        <v>1</v>
      </c>
      <c r="J15292">
        <v>58</v>
      </c>
      <c r="K15292" s="194">
        <v>58</v>
      </c>
      <c r="L15292" t="s">
        <v>1106</v>
      </c>
      <c r="M15292" t="s">
        <v>1106</v>
      </c>
      <c r="N15292">
        <v>200</v>
      </c>
      <c r="O15292" t="s">
        <v>7876</v>
      </c>
      <c r="P15292" t="s">
        <v>10168</v>
      </c>
      <c r="Q15292">
        <v>0.2</v>
      </c>
      <c r="R15292" s="117" t="s">
        <v>14595</v>
      </c>
      <c r="S15292" s="117" t="s">
        <v>14596</v>
      </c>
      <c r="T15292" t="s">
        <v>17448</v>
      </c>
      <c r="U15292" t="s">
        <v>10772</v>
      </c>
    </row>
    <row r="15293" spans="1:21">
      <c r="A15293" s="117" t="s">
        <v>6712</v>
      </c>
      <c r="B15293" t="s">
        <v>14590</v>
      </c>
      <c r="C15293" t="s">
        <v>14590</v>
      </c>
      <c r="D15293">
        <v>26</v>
      </c>
      <c r="E15293">
        <v>20</v>
      </c>
      <c r="F15293">
        <v>26</v>
      </c>
      <c r="G15293">
        <v>20</v>
      </c>
      <c r="H15293">
        <v>1</v>
      </c>
      <c r="I15293">
        <v>1</v>
      </c>
      <c r="J15293">
        <v>89</v>
      </c>
      <c r="K15293" s="194">
        <v>89</v>
      </c>
      <c r="L15293" t="s">
        <v>1106</v>
      </c>
      <c r="M15293" t="s">
        <v>1106</v>
      </c>
      <c r="N15293">
        <v>343</v>
      </c>
      <c r="O15293" t="s">
        <v>7876</v>
      </c>
      <c r="P15293" t="s">
        <v>10169</v>
      </c>
      <c r="Q15293">
        <v>0.34300000000000003</v>
      </c>
      <c r="R15293" s="117" t="s">
        <v>14595</v>
      </c>
      <c r="S15293" s="117" t="s">
        <v>14596</v>
      </c>
      <c r="T15293" t="s">
        <v>17448</v>
      </c>
      <c r="U15293" t="s">
        <v>10772</v>
      </c>
    </row>
    <row r="15294" spans="1:21">
      <c r="A15294" s="117" t="s">
        <v>6713</v>
      </c>
      <c r="B15294" t="s">
        <v>14590</v>
      </c>
      <c r="C15294" t="s">
        <v>14590</v>
      </c>
      <c r="D15294">
        <v>26</v>
      </c>
      <c r="E15294">
        <v>20</v>
      </c>
      <c r="F15294">
        <v>26</v>
      </c>
      <c r="G15294">
        <v>20</v>
      </c>
      <c r="H15294">
        <v>1</v>
      </c>
      <c r="I15294">
        <v>1</v>
      </c>
      <c r="J15294">
        <v>166</v>
      </c>
      <c r="K15294" s="194">
        <v>166</v>
      </c>
      <c r="L15294" t="s">
        <v>1106</v>
      </c>
      <c r="M15294" t="s">
        <v>1106</v>
      </c>
      <c r="N15294">
        <v>475</v>
      </c>
      <c r="O15294" t="s">
        <v>7876</v>
      </c>
      <c r="P15294" t="s">
        <v>10170</v>
      </c>
      <c r="Q15294">
        <v>0.47499999999999998</v>
      </c>
      <c r="R15294" s="117" t="s">
        <v>14595</v>
      </c>
      <c r="S15294" s="117" t="s">
        <v>14596</v>
      </c>
      <c r="T15294" t="s">
        <v>17448</v>
      </c>
      <c r="U15294" t="s">
        <v>10772</v>
      </c>
    </row>
    <row r="15295" spans="1:21">
      <c r="A15295" s="117" t="s">
        <v>6714</v>
      </c>
      <c r="B15295" t="s">
        <v>14590</v>
      </c>
      <c r="C15295" t="s">
        <v>14590</v>
      </c>
      <c r="D15295">
        <v>25</v>
      </c>
      <c r="E15295">
        <v>19</v>
      </c>
      <c r="F15295">
        <v>25</v>
      </c>
      <c r="G15295">
        <v>19</v>
      </c>
      <c r="H15295">
        <v>1</v>
      </c>
      <c r="I15295">
        <v>1</v>
      </c>
      <c r="J15295">
        <v>24</v>
      </c>
      <c r="K15295" s="194">
        <v>24</v>
      </c>
      <c r="L15295" t="s">
        <v>1083</v>
      </c>
      <c r="M15295" t="s">
        <v>1083</v>
      </c>
      <c r="N15295">
        <v>130</v>
      </c>
      <c r="O15295" t="s">
        <v>7876</v>
      </c>
      <c r="P15295" t="s">
        <v>10171</v>
      </c>
      <c r="Q15295">
        <v>0.13</v>
      </c>
      <c r="R15295" s="117" t="s">
        <v>14594</v>
      </c>
      <c r="S15295" s="117" t="s">
        <v>14589</v>
      </c>
      <c r="T15295" t="s">
        <v>12136</v>
      </c>
      <c r="U15295" t="s">
        <v>10772</v>
      </c>
    </row>
    <row r="15296" spans="1:21">
      <c r="A15296" s="117" t="s">
        <v>23292</v>
      </c>
      <c r="B15296" t="s">
        <v>14590</v>
      </c>
      <c r="C15296" t="s">
        <v>14590</v>
      </c>
      <c r="D15296">
        <v>26</v>
      </c>
      <c r="E15296">
        <v>20</v>
      </c>
      <c r="F15296">
        <v>26</v>
      </c>
      <c r="G15296">
        <v>20</v>
      </c>
      <c r="H15296">
        <v>1</v>
      </c>
      <c r="I15296">
        <v>1</v>
      </c>
      <c r="J15296">
        <v>6</v>
      </c>
      <c r="K15296" s="194">
        <v>6</v>
      </c>
      <c r="L15296" t="s">
        <v>1077</v>
      </c>
      <c r="M15296" t="s">
        <v>1077</v>
      </c>
      <c r="N15296">
        <v>5307</v>
      </c>
      <c r="O15296" t="s">
        <v>7876</v>
      </c>
      <c r="P15296" t="s">
        <v>23293</v>
      </c>
      <c r="Q15296">
        <v>5.3070000000000004</v>
      </c>
      <c r="R15296" s="117" t="s">
        <v>14595</v>
      </c>
      <c r="S15296" s="117" t="s">
        <v>14596</v>
      </c>
      <c r="T15296" t="s">
        <v>17448</v>
      </c>
      <c r="U15296" t="s">
        <v>10772</v>
      </c>
    </row>
    <row r="15297" spans="1:21">
      <c r="A15297" s="117" t="s">
        <v>25853</v>
      </c>
      <c r="B15297" t="s">
        <v>14590</v>
      </c>
      <c r="C15297" t="s">
        <v>14590</v>
      </c>
      <c r="D15297">
        <v>55</v>
      </c>
      <c r="E15297">
        <v>49</v>
      </c>
      <c r="F15297">
        <v>55</v>
      </c>
      <c r="G15297">
        <v>49</v>
      </c>
      <c r="H15297">
        <v>1</v>
      </c>
      <c r="I15297">
        <v>1</v>
      </c>
      <c r="J15297">
        <v>3</v>
      </c>
      <c r="K15297" s="194">
        <v>3</v>
      </c>
      <c r="L15297" t="s">
        <v>1079</v>
      </c>
      <c r="M15297" t="s">
        <v>1079</v>
      </c>
      <c r="N15297">
        <v>728</v>
      </c>
      <c r="O15297" t="s">
        <v>7876</v>
      </c>
      <c r="P15297" t="s">
        <v>25854</v>
      </c>
      <c r="Q15297">
        <v>0.72799999999999998</v>
      </c>
      <c r="R15297" s="117" t="s">
        <v>14595</v>
      </c>
      <c r="S15297" s="117" t="s">
        <v>14596</v>
      </c>
      <c r="T15297" t="s">
        <v>17448</v>
      </c>
      <c r="U15297" t="s">
        <v>10772</v>
      </c>
    </row>
    <row r="15298" spans="1:21">
      <c r="A15298" s="117" t="s">
        <v>6715</v>
      </c>
      <c r="B15298" t="s">
        <v>14590</v>
      </c>
      <c r="C15298" t="s">
        <v>14590</v>
      </c>
      <c r="D15298">
        <v>25</v>
      </c>
      <c r="E15298">
        <v>19</v>
      </c>
      <c r="F15298">
        <v>25</v>
      </c>
      <c r="G15298">
        <v>19</v>
      </c>
      <c r="H15298">
        <v>1</v>
      </c>
      <c r="I15298">
        <v>1</v>
      </c>
      <c r="J15298">
        <v>9</v>
      </c>
      <c r="K15298" s="194">
        <v>9</v>
      </c>
      <c r="L15298" t="s">
        <v>1083</v>
      </c>
      <c r="M15298" t="s">
        <v>1083</v>
      </c>
      <c r="N15298">
        <v>200</v>
      </c>
      <c r="O15298" t="s">
        <v>7876</v>
      </c>
      <c r="P15298" t="s">
        <v>18464</v>
      </c>
      <c r="Q15298">
        <v>0.2</v>
      </c>
      <c r="R15298" s="117" t="s">
        <v>14594</v>
      </c>
      <c r="S15298" s="117" t="s">
        <v>14589</v>
      </c>
      <c r="T15298" t="s">
        <v>12136</v>
      </c>
      <c r="U15298" t="s">
        <v>10772</v>
      </c>
    </row>
    <row r="15299" spans="1:21">
      <c r="A15299" s="117" t="s">
        <v>6716</v>
      </c>
      <c r="B15299" t="s">
        <v>14590</v>
      </c>
      <c r="C15299" t="s">
        <v>14590</v>
      </c>
      <c r="D15299">
        <v>25</v>
      </c>
      <c r="E15299">
        <v>19</v>
      </c>
      <c r="F15299">
        <v>25</v>
      </c>
      <c r="G15299">
        <v>19</v>
      </c>
      <c r="H15299">
        <v>1</v>
      </c>
      <c r="I15299">
        <v>1</v>
      </c>
      <c r="J15299">
        <v>33</v>
      </c>
      <c r="K15299" s="194">
        <v>33</v>
      </c>
      <c r="L15299" t="s">
        <v>1083</v>
      </c>
      <c r="M15299" t="s">
        <v>1083</v>
      </c>
      <c r="N15299">
        <v>198</v>
      </c>
      <c r="O15299" t="s">
        <v>7876</v>
      </c>
      <c r="P15299" t="s">
        <v>10172</v>
      </c>
      <c r="Q15299">
        <v>0.19800000000000001</v>
      </c>
      <c r="R15299" s="117" t="s">
        <v>14594</v>
      </c>
      <c r="S15299" s="117" t="s">
        <v>14589</v>
      </c>
      <c r="T15299" t="s">
        <v>12136</v>
      </c>
      <c r="U15299" t="s">
        <v>10772</v>
      </c>
    </row>
    <row r="15300" spans="1:21">
      <c r="A15300" s="117" t="s">
        <v>6717</v>
      </c>
      <c r="B15300" t="s">
        <v>14590</v>
      </c>
      <c r="C15300" t="s">
        <v>14590</v>
      </c>
      <c r="D15300">
        <v>26</v>
      </c>
      <c r="E15300">
        <v>20</v>
      </c>
      <c r="F15300">
        <v>26</v>
      </c>
      <c r="G15300">
        <v>20</v>
      </c>
      <c r="H15300">
        <v>1</v>
      </c>
      <c r="I15300">
        <v>1</v>
      </c>
      <c r="J15300">
        <v>22</v>
      </c>
      <c r="K15300" s="194">
        <v>22</v>
      </c>
      <c r="L15300" t="s">
        <v>1079</v>
      </c>
      <c r="M15300" t="s">
        <v>1079</v>
      </c>
      <c r="N15300">
        <v>752</v>
      </c>
      <c r="O15300" t="s">
        <v>7876</v>
      </c>
      <c r="P15300" t="s">
        <v>10173</v>
      </c>
      <c r="Q15300">
        <v>0.752</v>
      </c>
      <c r="R15300" s="117" t="s">
        <v>14595</v>
      </c>
      <c r="S15300" s="117" t="s">
        <v>14596</v>
      </c>
      <c r="T15300" t="s">
        <v>17448</v>
      </c>
      <c r="U15300" t="s">
        <v>10772</v>
      </c>
    </row>
    <row r="15301" spans="1:21">
      <c r="A15301" s="117" t="s">
        <v>19415</v>
      </c>
      <c r="B15301" t="s">
        <v>14590</v>
      </c>
      <c r="C15301" t="s">
        <v>14590</v>
      </c>
      <c r="D15301">
        <v>26</v>
      </c>
      <c r="E15301">
        <v>20</v>
      </c>
      <c r="F15301">
        <v>25</v>
      </c>
      <c r="G15301">
        <v>19</v>
      </c>
      <c r="H15301">
        <v>1</v>
      </c>
      <c r="I15301">
        <v>1</v>
      </c>
      <c r="J15301">
        <v>2</v>
      </c>
      <c r="K15301" s="194">
        <v>0</v>
      </c>
      <c r="L15301" t="s">
        <v>1079</v>
      </c>
      <c r="M15301" t="s">
        <v>1079</v>
      </c>
      <c r="N15301">
        <v>83</v>
      </c>
      <c r="O15301" t="s">
        <v>7876</v>
      </c>
      <c r="P15301" t="s">
        <v>16206</v>
      </c>
      <c r="Q15301">
        <v>8.3000000000000004E-2</v>
      </c>
      <c r="R15301" s="117" t="s">
        <v>14620</v>
      </c>
      <c r="S15301" s="117" t="s">
        <v>14596</v>
      </c>
      <c r="T15301" t="s">
        <v>17448</v>
      </c>
      <c r="U15301" t="s">
        <v>10772</v>
      </c>
    </row>
    <row r="15302" spans="1:21">
      <c r="A15302" s="117" t="s">
        <v>6718</v>
      </c>
      <c r="B15302" t="s">
        <v>14590</v>
      </c>
      <c r="C15302" t="s">
        <v>14590</v>
      </c>
      <c r="D15302">
        <v>54</v>
      </c>
      <c r="E15302">
        <v>48</v>
      </c>
      <c r="F15302">
        <v>54</v>
      </c>
      <c r="G15302">
        <v>48</v>
      </c>
      <c r="H15302">
        <v>1</v>
      </c>
      <c r="I15302">
        <v>1</v>
      </c>
      <c r="J15302">
        <v>999999</v>
      </c>
      <c r="K15302" s="194">
        <v>999999</v>
      </c>
      <c r="L15302" t="s">
        <v>1079</v>
      </c>
      <c r="M15302" t="s">
        <v>1079</v>
      </c>
      <c r="N15302">
        <v>88</v>
      </c>
      <c r="O15302" t="s">
        <v>7876</v>
      </c>
      <c r="P15302" t="s">
        <v>10174</v>
      </c>
      <c r="Q15302">
        <v>8.7999999999999995E-2</v>
      </c>
      <c r="R15302" s="117" t="s">
        <v>14628</v>
      </c>
      <c r="S15302" s="117" t="s">
        <v>14589</v>
      </c>
      <c r="T15302" t="s">
        <v>12136</v>
      </c>
      <c r="U15302" t="s">
        <v>10772</v>
      </c>
    </row>
    <row r="15303" spans="1:21">
      <c r="A15303" s="117" t="s">
        <v>6719</v>
      </c>
      <c r="B15303" t="s">
        <v>14590</v>
      </c>
      <c r="C15303" t="s">
        <v>14590</v>
      </c>
      <c r="D15303">
        <v>25</v>
      </c>
      <c r="E15303">
        <v>19</v>
      </c>
      <c r="F15303">
        <v>25</v>
      </c>
      <c r="G15303">
        <v>19</v>
      </c>
      <c r="H15303">
        <v>1</v>
      </c>
      <c r="I15303">
        <v>1</v>
      </c>
      <c r="J15303">
        <v>15</v>
      </c>
      <c r="K15303" s="194">
        <v>15</v>
      </c>
      <c r="L15303" t="s">
        <v>1083</v>
      </c>
      <c r="M15303" t="s">
        <v>1083</v>
      </c>
      <c r="N15303">
        <v>244</v>
      </c>
      <c r="O15303" t="s">
        <v>7876</v>
      </c>
      <c r="P15303" t="s">
        <v>10096</v>
      </c>
      <c r="Q15303">
        <v>0.24399999999999999</v>
      </c>
      <c r="R15303" s="117" t="s">
        <v>14594</v>
      </c>
      <c r="S15303" s="117" t="s">
        <v>14589</v>
      </c>
      <c r="T15303" t="s">
        <v>12136</v>
      </c>
      <c r="U15303" t="s">
        <v>10772</v>
      </c>
    </row>
    <row r="15304" spans="1:21">
      <c r="A15304" s="117" t="s">
        <v>6720</v>
      </c>
      <c r="B15304" t="s">
        <v>14590</v>
      </c>
      <c r="C15304" t="s">
        <v>14590</v>
      </c>
      <c r="D15304">
        <v>26</v>
      </c>
      <c r="E15304">
        <v>20</v>
      </c>
      <c r="F15304">
        <v>26</v>
      </c>
      <c r="G15304">
        <v>20</v>
      </c>
      <c r="H15304">
        <v>1</v>
      </c>
      <c r="I15304">
        <v>1</v>
      </c>
      <c r="J15304">
        <v>223</v>
      </c>
      <c r="K15304" s="194">
        <v>223</v>
      </c>
      <c r="L15304" t="s">
        <v>1083</v>
      </c>
      <c r="M15304" t="s">
        <v>1083</v>
      </c>
      <c r="N15304">
        <v>56</v>
      </c>
      <c r="O15304" t="s">
        <v>7876</v>
      </c>
      <c r="P15304" t="s">
        <v>10175</v>
      </c>
      <c r="Q15304">
        <v>5.6000000000000001E-2</v>
      </c>
      <c r="R15304" s="117" t="s">
        <v>14595</v>
      </c>
      <c r="S15304" s="117" t="s">
        <v>14596</v>
      </c>
      <c r="T15304" t="s">
        <v>17448</v>
      </c>
      <c r="U15304" t="s">
        <v>10772</v>
      </c>
    </row>
    <row r="15305" spans="1:21">
      <c r="A15305" s="117" t="s">
        <v>13772</v>
      </c>
      <c r="B15305" t="s">
        <v>14590</v>
      </c>
      <c r="C15305" t="s">
        <v>14590</v>
      </c>
      <c r="D15305">
        <v>75</v>
      </c>
      <c r="E15305">
        <v>69</v>
      </c>
      <c r="F15305">
        <v>25</v>
      </c>
      <c r="G15305">
        <v>19</v>
      </c>
      <c r="H15305">
        <v>1</v>
      </c>
      <c r="I15305">
        <v>1</v>
      </c>
      <c r="J15305">
        <v>26</v>
      </c>
      <c r="K15305" s="194">
        <v>26</v>
      </c>
      <c r="L15305" t="s">
        <v>1083</v>
      </c>
      <c r="M15305" t="s">
        <v>1083</v>
      </c>
      <c r="N15305">
        <v>120</v>
      </c>
      <c r="O15305" t="s">
        <v>7876</v>
      </c>
      <c r="P15305" t="s">
        <v>13982</v>
      </c>
      <c r="Q15305">
        <v>0.12</v>
      </c>
      <c r="R15305" s="117" t="s">
        <v>14594</v>
      </c>
      <c r="S15305" s="117" t="s">
        <v>14589</v>
      </c>
      <c r="T15305" t="s">
        <v>12136</v>
      </c>
      <c r="U15305" t="s">
        <v>10772</v>
      </c>
    </row>
    <row r="15306" spans="1:21">
      <c r="A15306" s="117" t="s">
        <v>11130</v>
      </c>
      <c r="B15306" t="s">
        <v>14590</v>
      </c>
      <c r="C15306" t="s">
        <v>14590</v>
      </c>
      <c r="D15306">
        <v>26</v>
      </c>
      <c r="E15306">
        <v>20</v>
      </c>
      <c r="F15306">
        <v>26</v>
      </c>
      <c r="G15306">
        <v>20</v>
      </c>
      <c r="H15306">
        <v>1</v>
      </c>
      <c r="I15306">
        <v>1</v>
      </c>
      <c r="J15306">
        <v>500</v>
      </c>
      <c r="K15306" s="194">
        <v>500</v>
      </c>
      <c r="L15306" t="s">
        <v>1083</v>
      </c>
      <c r="M15306" t="s">
        <v>1083</v>
      </c>
      <c r="N15306">
        <v>442</v>
      </c>
      <c r="O15306" t="s">
        <v>7876</v>
      </c>
      <c r="P15306" t="s">
        <v>11131</v>
      </c>
      <c r="Q15306">
        <v>0.442</v>
      </c>
      <c r="R15306" s="117" t="s">
        <v>14595</v>
      </c>
      <c r="S15306" s="117" t="s">
        <v>14596</v>
      </c>
      <c r="T15306" t="s">
        <v>17448</v>
      </c>
      <c r="U15306" t="s">
        <v>10772</v>
      </c>
    </row>
    <row r="15307" spans="1:21">
      <c r="A15307" s="117" t="s">
        <v>6721</v>
      </c>
      <c r="B15307" t="s">
        <v>14590</v>
      </c>
      <c r="C15307" t="s">
        <v>14590</v>
      </c>
      <c r="D15307">
        <v>81</v>
      </c>
      <c r="E15307">
        <v>75</v>
      </c>
      <c r="F15307">
        <v>87</v>
      </c>
      <c r="G15307">
        <v>81</v>
      </c>
      <c r="H15307">
        <v>1</v>
      </c>
      <c r="I15307">
        <v>1</v>
      </c>
      <c r="J15307">
        <v>999999</v>
      </c>
      <c r="K15307" s="194">
        <v>999999</v>
      </c>
      <c r="L15307" t="s">
        <v>1083</v>
      </c>
      <c r="M15307" t="s">
        <v>1083</v>
      </c>
      <c r="N15307">
        <v>234.49</v>
      </c>
      <c r="O15307" t="s">
        <v>7876</v>
      </c>
      <c r="P15307" t="s">
        <v>10177</v>
      </c>
      <c r="Q15307">
        <v>0.23449</v>
      </c>
      <c r="R15307" s="117" t="s">
        <v>14676</v>
      </c>
      <c r="S15307" s="117" t="s">
        <v>14589</v>
      </c>
      <c r="T15307" t="s">
        <v>12136</v>
      </c>
      <c r="U15307" t="s">
        <v>10772</v>
      </c>
    </row>
    <row r="15308" spans="1:21">
      <c r="A15308" s="117" t="s">
        <v>6722</v>
      </c>
      <c r="B15308" t="s">
        <v>14590</v>
      </c>
      <c r="C15308" t="s">
        <v>14590</v>
      </c>
      <c r="D15308">
        <v>56</v>
      </c>
      <c r="E15308">
        <v>50</v>
      </c>
      <c r="F15308">
        <v>56</v>
      </c>
      <c r="G15308">
        <v>50</v>
      </c>
      <c r="H15308">
        <v>1</v>
      </c>
      <c r="I15308">
        <v>1</v>
      </c>
      <c r="J15308">
        <v>8</v>
      </c>
      <c r="K15308" s="194">
        <v>8</v>
      </c>
      <c r="L15308" t="s">
        <v>1083</v>
      </c>
      <c r="M15308" t="s">
        <v>1083</v>
      </c>
      <c r="N15308">
        <v>292.02999999999997</v>
      </c>
      <c r="O15308" t="s">
        <v>7876</v>
      </c>
      <c r="P15308" t="s">
        <v>10177</v>
      </c>
      <c r="Q15308">
        <v>0.29203000000000001</v>
      </c>
      <c r="R15308" s="117" t="s">
        <v>14676</v>
      </c>
      <c r="S15308" s="117" t="s">
        <v>14589</v>
      </c>
      <c r="T15308" t="s">
        <v>12136</v>
      </c>
      <c r="U15308" t="s">
        <v>10772</v>
      </c>
    </row>
    <row r="15309" spans="1:21">
      <c r="A15309" s="117" t="s">
        <v>6723</v>
      </c>
      <c r="B15309" t="s">
        <v>14590</v>
      </c>
      <c r="C15309" t="s">
        <v>14590</v>
      </c>
      <c r="D15309">
        <v>56</v>
      </c>
      <c r="E15309">
        <v>50</v>
      </c>
      <c r="F15309">
        <v>56</v>
      </c>
      <c r="G15309">
        <v>50</v>
      </c>
      <c r="H15309">
        <v>1</v>
      </c>
      <c r="I15309">
        <v>1</v>
      </c>
      <c r="J15309">
        <v>999999</v>
      </c>
      <c r="K15309" s="194">
        <v>999999</v>
      </c>
      <c r="L15309" t="s">
        <v>1083</v>
      </c>
      <c r="M15309" t="s">
        <v>1083</v>
      </c>
      <c r="N15309">
        <v>234.86</v>
      </c>
      <c r="O15309" t="s">
        <v>7876</v>
      </c>
      <c r="P15309" t="s">
        <v>10177</v>
      </c>
      <c r="Q15309">
        <v>0.23486000000000001</v>
      </c>
      <c r="R15309" s="117" t="s">
        <v>14676</v>
      </c>
      <c r="S15309" s="117" t="s">
        <v>14589</v>
      </c>
      <c r="T15309" t="s">
        <v>12136</v>
      </c>
      <c r="U15309" t="s">
        <v>10772</v>
      </c>
    </row>
    <row r="15310" spans="1:21">
      <c r="A15310" s="117" t="s">
        <v>6724</v>
      </c>
      <c r="B15310" t="s">
        <v>14590</v>
      </c>
      <c r="C15310" t="s">
        <v>14590</v>
      </c>
      <c r="D15310">
        <v>49</v>
      </c>
      <c r="E15310">
        <v>43</v>
      </c>
      <c r="F15310">
        <v>49</v>
      </c>
      <c r="G15310">
        <v>43</v>
      </c>
      <c r="H15310">
        <v>1</v>
      </c>
      <c r="I15310">
        <v>1</v>
      </c>
      <c r="J15310">
        <v>999999</v>
      </c>
      <c r="K15310" s="194">
        <v>999999</v>
      </c>
      <c r="L15310" t="s">
        <v>1083</v>
      </c>
      <c r="M15310" t="s">
        <v>1083</v>
      </c>
      <c r="N15310">
        <v>241</v>
      </c>
      <c r="O15310" t="s">
        <v>7876</v>
      </c>
      <c r="P15310" t="s">
        <v>10177</v>
      </c>
      <c r="Q15310">
        <v>0.24099999999999999</v>
      </c>
      <c r="R15310" s="117" t="s">
        <v>14676</v>
      </c>
      <c r="S15310" s="117" t="s">
        <v>14589</v>
      </c>
      <c r="T15310" t="s">
        <v>12136</v>
      </c>
      <c r="U15310" t="s">
        <v>10772</v>
      </c>
    </row>
    <row r="15311" spans="1:21">
      <c r="A15311" s="117" t="s">
        <v>6725</v>
      </c>
      <c r="B15311" t="s">
        <v>14590</v>
      </c>
      <c r="C15311" t="s">
        <v>14590</v>
      </c>
      <c r="D15311">
        <v>88</v>
      </c>
      <c r="E15311">
        <v>82</v>
      </c>
      <c r="F15311">
        <v>88</v>
      </c>
      <c r="G15311">
        <v>82</v>
      </c>
      <c r="H15311">
        <v>1</v>
      </c>
      <c r="I15311">
        <v>1</v>
      </c>
      <c r="J15311">
        <v>999999</v>
      </c>
      <c r="K15311" s="194">
        <v>999999</v>
      </c>
      <c r="L15311" t="s">
        <v>1083</v>
      </c>
      <c r="M15311" t="s">
        <v>1083</v>
      </c>
      <c r="N15311">
        <v>237.98</v>
      </c>
      <c r="O15311" t="s">
        <v>7876</v>
      </c>
      <c r="P15311" t="s">
        <v>10177</v>
      </c>
      <c r="Q15311">
        <v>0.23798</v>
      </c>
      <c r="R15311" s="117" t="s">
        <v>14743</v>
      </c>
      <c r="S15311" s="117" t="s">
        <v>14589</v>
      </c>
      <c r="T15311" t="s">
        <v>12136</v>
      </c>
      <c r="U15311" t="s">
        <v>10772</v>
      </c>
    </row>
    <row r="15312" spans="1:21">
      <c r="A15312" s="117" t="s">
        <v>6726</v>
      </c>
      <c r="B15312" t="s">
        <v>14590</v>
      </c>
      <c r="C15312" t="s">
        <v>14590</v>
      </c>
      <c r="D15312">
        <v>56</v>
      </c>
      <c r="E15312">
        <v>50</v>
      </c>
      <c r="F15312">
        <v>56</v>
      </c>
      <c r="G15312">
        <v>50</v>
      </c>
      <c r="H15312">
        <v>1</v>
      </c>
      <c r="I15312">
        <v>1</v>
      </c>
      <c r="J15312">
        <v>999999</v>
      </c>
      <c r="K15312" s="194">
        <v>999999</v>
      </c>
      <c r="L15312" t="s">
        <v>1083</v>
      </c>
      <c r="M15312" t="s">
        <v>1083</v>
      </c>
      <c r="N15312">
        <v>237.71</v>
      </c>
      <c r="O15312" t="s">
        <v>7876</v>
      </c>
      <c r="P15312" t="s">
        <v>10177</v>
      </c>
      <c r="Q15312">
        <v>0.23771</v>
      </c>
      <c r="R15312" s="117" t="s">
        <v>14676</v>
      </c>
      <c r="S15312" s="117" t="s">
        <v>14589</v>
      </c>
      <c r="T15312" t="s">
        <v>12136</v>
      </c>
      <c r="U15312" t="s">
        <v>10772</v>
      </c>
    </row>
    <row r="15313" spans="1:21">
      <c r="A15313" s="117" t="s">
        <v>6727</v>
      </c>
      <c r="B15313" t="s">
        <v>14590</v>
      </c>
      <c r="C15313" t="s">
        <v>14590</v>
      </c>
      <c r="D15313">
        <v>49</v>
      </c>
      <c r="E15313">
        <v>43</v>
      </c>
      <c r="F15313">
        <v>49</v>
      </c>
      <c r="G15313">
        <v>43</v>
      </c>
      <c r="H15313">
        <v>1</v>
      </c>
      <c r="I15313">
        <v>1</v>
      </c>
      <c r="J15313">
        <v>999999</v>
      </c>
      <c r="K15313" s="194">
        <v>999999</v>
      </c>
      <c r="L15313" t="s">
        <v>1083</v>
      </c>
      <c r="M15313" t="s">
        <v>1083</v>
      </c>
      <c r="N15313">
        <v>286.75</v>
      </c>
      <c r="O15313" t="s">
        <v>7876</v>
      </c>
      <c r="P15313" t="s">
        <v>10177</v>
      </c>
      <c r="Q15313">
        <v>0.28675</v>
      </c>
      <c r="R15313" s="117" t="s">
        <v>14676</v>
      </c>
      <c r="S15313" s="117" t="s">
        <v>14589</v>
      </c>
      <c r="T15313" t="s">
        <v>12136</v>
      </c>
      <c r="U15313" t="s">
        <v>10772</v>
      </c>
    </row>
    <row r="15314" spans="1:21">
      <c r="A15314" s="117" t="s">
        <v>6728</v>
      </c>
      <c r="B15314" t="s">
        <v>14590</v>
      </c>
      <c r="C15314" t="s">
        <v>14590</v>
      </c>
      <c r="D15314">
        <v>88</v>
      </c>
      <c r="E15314">
        <v>82</v>
      </c>
      <c r="F15314">
        <v>88</v>
      </c>
      <c r="G15314">
        <v>82</v>
      </c>
      <c r="H15314">
        <v>1</v>
      </c>
      <c r="I15314">
        <v>1</v>
      </c>
      <c r="J15314">
        <v>999999</v>
      </c>
      <c r="K15314" s="194">
        <v>999999</v>
      </c>
      <c r="L15314" t="s">
        <v>1083</v>
      </c>
      <c r="M15314" t="s">
        <v>1083</v>
      </c>
      <c r="N15314">
        <v>295.94</v>
      </c>
      <c r="O15314" t="s">
        <v>7876</v>
      </c>
      <c r="P15314" t="s">
        <v>10178</v>
      </c>
      <c r="Q15314">
        <v>0.29593999999999998</v>
      </c>
      <c r="R15314" s="117" t="s">
        <v>14676</v>
      </c>
      <c r="S15314" s="117" t="s">
        <v>14589</v>
      </c>
      <c r="T15314" t="s">
        <v>12136</v>
      </c>
      <c r="U15314" t="s">
        <v>10772</v>
      </c>
    </row>
    <row r="15315" spans="1:21">
      <c r="A15315" s="117" t="s">
        <v>6729</v>
      </c>
      <c r="B15315" t="s">
        <v>14590</v>
      </c>
      <c r="C15315" t="s">
        <v>14590</v>
      </c>
      <c r="D15315">
        <v>88</v>
      </c>
      <c r="E15315">
        <v>82</v>
      </c>
      <c r="F15315">
        <v>88</v>
      </c>
      <c r="G15315">
        <v>82</v>
      </c>
      <c r="H15315">
        <v>1</v>
      </c>
      <c r="I15315">
        <v>1</v>
      </c>
      <c r="J15315">
        <v>999999</v>
      </c>
      <c r="K15315" s="194">
        <v>999999</v>
      </c>
      <c r="L15315" t="s">
        <v>1083</v>
      </c>
      <c r="M15315" t="s">
        <v>1083</v>
      </c>
      <c r="N15315">
        <v>223</v>
      </c>
      <c r="O15315" t="s">
        <v>7876</v>
      </c>
      <c r="P15315" t="s">
        <v>10178</v>
      </c>
      <c r="Q15315">
        <v>0.223</v>
      </c>
      <c r="R15315" s="117" t="s">
        <v>14743</v>
      </c>
      <c r="S15315" s="117" t="s">
        <v>14589</v>
      </c>
      <c r="T15315" t="s">
        <v>12136</v>
      </c>
      <c r="U15315" t="s">
        <v>10772</v>
      </c>
    </row>
    <row r="15316" spans="1:21">
      <c r="A15316" s="117" t="s">
        <v>6730</v>
      </c>
      <c r="B15316" t="s">
        <v>14590</v>
      </c>
      <c r="C15316" t="s">
        <v>14590</v>
      </c>
      <c r="D15316">
        <v>25</v>
      </c>
      <c r="E15316">
        <v>19</v>
      </c>
      <c r="F15316">
        <v>25</v>
      </c>
      <c r="G15316">
        <v>19</v>
      </c>
      <c r="H15316">
        <v>1</v>
      </c>
      <c r="I15316">
        <v>1</v>
      </c>
      <c r="J15316">
        <v>35</v>
      </c>
      <c r="K15316" s="194">
        <v>35</v>
      </c>
      <c r="L15316" t="s">
        <v>1075</v>
      </c>
      <c r="M15316" t="s">
        <v>1075</v>
      </c>
      <c r="N15316">
        <v>164.35</v>
      </c>
      <c r="O15316" t="s">
        <v>7876</v>
      </c>
      <c r="P15316" t="s">
        <v>10179</v>
      </c>
      <c r="Q15316">
        <v>0.16435</v>
      </c>
      <c r="R15316" s="117" t="s">
        <v>22514</v>
      </c>
      <c r="S15316" s="117" t="s">
        <v>14589</v>
      </c>
      <c r="T15316" t="s">
        <v>12136</v>
      </c>
      <c r="U15316" t="s">
        <v>10772</v>
      </c>
    </row>
    <row r="15317" spans="1:21">
      <c r="A15317" s="117" t="s">
        <v>6731</v>
      </c>
      <c r="B15317" t="s">
        <v>14590</v>
      </c>
      <c r="C15317" t="s">
        <v>14590</v>
      </c>
      <c r="D15317">
        <v>25</v>
      </c>
      <c r="E15317">
        <v>19</v>
      </c>
      <c r="F15317">
        <v>25</v>
      </c>
      <c r="G15317">
        <v>19</v>
      </c>
      <c r="H15317">
        <v>1</v>
      </c>
      <c r="I15317">
        <v>1</v>
      </c>
      <c r="J15317">
        <v>9</v>
      </c>
      <c r="K15317" s="194">
        <v>9</v>
      </c>
      <c r="L15317" t="s">
        <v>1075</v>
      </c>
      <c r="M15317" t="s">
        <v>1075</v>
      </c>
      <c r="N15317">
        <v>168.57</v>
      </c>
      <c r="O15317" t="s">
        <v>7876</v>
      </c>
      <c r="P15317" t="s">
        <v>10179</v>
      </c>
      <c r="Q15317">
        <v>0.16857</v>
      </c>
      <c r="R15317" s="117" t="s">
        <v>22514</v>
      </c>
      <c r="S15317" s="117" t="s">
        <v>14589</v>
      </c>
      <c r="T15317" t="s">
        <v>12136</v>
      </c>
      <c r="U15317" t="s">
        <v>10772</v>
      </c>
    </row>
    <row r="15318" spans="1:21">
      <c r="A15318" s="117" t="s">
        <v>6732</v>
      </c>
      <c r="B15318" t="s">
        <v>14590</v>
      </c>
      <c r="C15318" t="s">
        <v>14590</v>
      </c>
      <c r="D15318">
        <v>56</v>
      </c>
      <c r="E15318">
        <v>50</v>
      </c>
      <c r="F15318">
        <v>56</v>
      </c>
      <c r="G15318">
        <v>50</v>
      </c>
      <c r="H15318">
        <v>1</v>
      </c>
      <c r="I15318">
        <v>1</v>
      </c>
      <c r="J15318">
        <v>999999</v>
      </c>
      <c r="K15318" s="194">
        <v>999999</v>
      </c>
      <c r="L15318" t="s">
        <v>1083</v>
      </c>
      <c r="M15318" t="s">
        <v>1083</v>
      </c>
      <c r="N15318">
        <v>193.92</v>
      </c>
      <c r="O15318" t="s">
        <v>7876</v>
      </c>
      <c r="P15318" t="s">
        <v>10177</v>
      </c>
      <c r="Q15318">
        <v>0.19392000000000001</v>
      </c>
      <c r="R15318" s="117" t="s">
        <v>14676</v>
      </c>
      <c r="S15318" s="117" t="s">
        <v>14589</v>
      </c>
      <c r="T15318" t="s">
        <v>12136</v>
      </c>
      <c r="U15318" t="s">
        <v>10772</v>
      </c>
    </row>
    <row r="15319" spans="1:21">
      <c r="A15319" s="117" t="s">
        <v>6733</v>
      </c>
      <c r="B15319" t="s">
        <v>14590</v>
      </c>
      <c r="C15319" t="s">
        <v>14590</v>
      </c>
      <c r="D15319">
        <v>88</v>
      </c>
      <c r="E15319">
        <v>82</v>
      </c>
      <c r="F15319">
        <v>88</v>
      </c>
      <c r="G15319">
        <v>82</v>
      </c>
      <c r="H15319">
        <v>1</v>
      </c>
      <c r="I15319">
        <v>1</v>
      </c>
      <c r="J15319">
        <v>999999</v>
      </c>
      <c r="K15319" s="194">
        <v>999999</v>
      </c>
      <c r="L15319" t="s">
        <v>1083</v>
      </c>
      <c r="M15319" t="s">
        <v>1083</v>
      </c>
      <c r="N15319">
        <v>312.52999999999997</v>
      </c>
      <c r="O15319" t="s">
        <v>7876</v>
      </c>
      <c r="P15319" t="s">
        <v>10178</v>
      </c>
      <c r="Q15319">
        <v>0.31252999999999997</v>
      </c>
      <c r="R15319" s="117" t="s">
        <v>14743</v>
      </c>
      <c r="S15319" s="117" t="s">
        <v>14589</v>
      </c>
      <c r="T15319" t="s">
        <v>12136</v>
      </c>
      <c r="U15319" t="s">
        <v>10773</v>
      </c>
    </row>
    <row r="15320" spans="1:21">
      <c r="A15320" s="117" t="s">
        <v>6734</v>
      </c>
      <c r="B15320" t="s">
        <v>14590</v>
      </c>
      <c r="C15320" t="s">
        <v>14590</v>
      </c>
      <c r="D15320">
        <v>25</v>
      </c>
      <c r="E15320">
        <v>19</v>
      </c>
      <c r="F15320">
        <v>25</v>
      </c>
      <c r="G15320">
        <v>19</v>
      </c>
      <c r="H15320">
        <v>1</v>
      </c>
      <c r="I15320">
        <v>1</v>
      </c>
      <c r="J15320">
        <v>50</v>
      </c>
      <c r="K15320" s="194">
        <v>50</v>
      </c>
      <c r="L15320" t="s">
        <v>1083</v>
      </c>
      <c r="M15320" t="s">
        <v>1083</v>
      </c>
      <c r="N15320">
        <v>317.20999999999998</v>
      </c>
      <c r="O15320" t="s">
        <v>7876</v>
      </c>
      <c r="P15320" t="s">
        <v>10178</v>
      </c>
      <c r="Q15320">
        <v>0.31720999999999999</v>
      </c>
      <c r="R15320" s="117" t="s">
        <v>14676</v>
      </c>
      <c r="S15320" s="117" t="s">
        <v>14589</v>
      </c>
      <c r="T15320" t="s">
        <v>12136</v>
      </c>
      <c r="U15320" t="s">
        <v>10772</v>
      </c>
    </row>
    <row r="15321" spans="1:21">
      <c r="A15321" s="117" t="s">
        <v>6735</v>
      </c>
      <c r="B15321" t="s">
        <v>14590</v>
      </c>
      <c r="C15321" t="s">
        <v>14590</v>
      </c>
      <c r="D15321">
        <v>88</v>
      </c>
      <c r="E15321">
        <v>82</v>
      </c>
      <c r="F15321">
        <v>88</v>
      </c>
      <c r="G15321">
        <v>82</v>
      </c>
      <c r="H15321">
        <v>1</v>
      </c>
      <c r="I15321">
        <v>1</v>
      </c>
      <c r="J15321">
        <v>999999</v>
      </c>
      <c r="K15321" s="194">
        <v>999999</v>
      </c>
      <c r="L15321" t="s">
        <v>1083</v>
      </c>
      <c r="M15321" t="s">
        <v>1083</v>
      </c>
      <c r="N15321">
        <v>223</v>
      </c>
      <c r="O15321" t="s">
        <v>7876</v>
      </c>
      <c r="P15321" t="s">
        <v>10178</v>
      </c>
      <c r="Q15321">
        <v>0.223</v>
      </c>
      <c r="R15321" s="117" t="s">
        <v>14743</v>
      </c>
      <c r="S15321" s="117" t="s">
        <v>14589</v>
      </c>
      <c r="T15321" t="s">
        <v>12136</v>
      </c>
      <c r="U15321" t="s">
        <v>10772</v>
      </c>
    </row>
    <row r="15322" spans="1:21">
      <c r="A15322" s="117" t="s">
        <v>23294</v>
      </c>
      <c r="B15322" t="s">
        <v>14590</v>
      </c>
      <c r="C15322" t="s">
        <v>14590</v>
      </c>
      <c r="D15322">
        <v>48</v>
      </c>
      <c r="E15322">
        <v>42</v>
      </c>
      <c r="F15322">
        <v>48</v>
      </c>
      <c r="G15322">
        <v>42</v>
      </c>
      <c r="H15322">
        <v>1</v>
      </c>
      <c r="I15322">
        <v>1</v>
      </c>
      <c r="J15322">
        <v>999999</v>
      </c>
      <c r="K15322" s="194">
        <v>999999</v>
      </c>
      <c r="L15322" t="s">
        <v>1075</v>
      </c>
      <c r="M15322" t="s">
        <v>1075</v>
      </c>
      <c r="N15322">
        <v>171.45</v>
      </c>
      <c r="O15322" t="s">
        <v>7876</v>
      </c>
      <c r="P15322" t="s">
        <v>10179</v>
      </c>
      <c r="Q15322">
        <v>0.17144999999999999</v>
      </c>
      <c r="R15322" s="117" t="s">
        <v>14676</v>
      </c>
      <c r="S15322" s="117" t="s">
        <v>14589</v>
      </c>
      <c r="T15322" t="s">
        <v>12136</v>
      </c>
      <c r="U15322" t="s">
        <v>10772</v>
      </c>
    </row>
    <row r="15323" spans="1:21">
      <c r="A15323" s="117" t="s">
        <v>6736</v>
      </c>
      <c r="B15323" t="s">
        <v>14590</v>
      </c>
      <c r="C15323" t="s">
        <v>14590</v>
      </c>
      <c r="D15323">
        <v>25</v>
      </c>
      <c r="E15323">
        <v>19</v>
      </c>
      <c r="F15323">
        <v>25</v>
      </c>
      <c r="G15323">
        <v>19</v>
      </c>
      <c r="H15323">
        <v>1</v>
      </c>
      <c r="I15323">
        <v>1</v>
      </c>
      <c r="J15323">
        <v>79</v>
      </c>
      <c r="K15323" s="194">
        <v>79</v>
      </c>
      <c r="L15323" t="s">
        <v>1075</v>
      </c>
      <c r="M15323" t="s">
        <v>1075</v>
      </c>
      <c r="N15323">
        <v>171.45</v>
      </c>
      <c r="O15323" t="s">
        <v>7876</v>
      </c>
      <c r="P15323" t="s">
        <v>10179</v>
      </c>
      <c r="Q15323">
        <v>0.17144999999999999</v>
      </c>
      <c r="R15323" s="117" t="s">
        <v>22514</v>
      </c>
      <c r="S15323" s="117" t="s">
        <v>14589</v>
      </c>
      <c r="T15323" t="s">
        <v>12136</v>
      </c>
      <c r="U15323" t="s">
        <v>10772</v>
      </c>
    </row>
    <row r="15324" spans="1:21">
      <c r="A15324" s="117" t="s">
        <v>6737</v>
      </c>
      <c r="B15324" t="s">
        <v>14590</v>
      </c>
      <c r="C15324" t="s">
        <v>14590</v>
      </c>
      <c r="D15324">
        <v>25</v>
      </c>
      <c r="E15324">
        <v>19</v>
      </c>
      <c r="F15324">
        <v>25</v>
      </c>
      <c r="G15324">
        <v>19</v>
      </c>
      <c r="H15324">
        <v>1</v>
      </c>
      <c r="I15324">
        <v>1</v>
      </c>
      <c r="J15324">
        <v>26</v>
      </c>
      <c r="K15324" s="194">
        <v>26</v>
      </c>
      <c r="L15324" t="s">
        <v>1075</v>
      </c>
      <c r="M15324" t="s">
        <v>1075</v>
      </c>
      <c r="N15324">
        <v>185.2</v>
      </c>
      <c r="O15324" t="s">
        <v>7876</v>
      </c>
      <c r="P15324" t="s">
        <v>10179</v>
      </c>
      <c r="Q15324">
        <v>0.1852</v>
      </c>
      <c r="R15324" s="117" t="s">
        <v>22514</v>
      </c>
      <c r="S15324" s="117" t="s">
        <v>14589</v>
      </c>
      <c r="T15324" t="s">
        <v>12136</v>
      </c>
      <c r="U15324" t="s">
        <v>10772</v>
      </c>
    </row>
    <row r="15325" spans="1:21">
      <c r="A15325" s="117" t="s">
        <v>6738</v>
      </c>
      <c r="B15325" t="s">
        <v>14590</v>
      </c>
      <c r="C15325" t="s">
        <v>14590</v>
      </c>
      <c r="D15325">
        <v>56</v>
      </c>
      <c r="E15325">
        <v>50</v>
      </c>
      <c r="F15325">
        <v>56</v>
      </c>
      <c r="G15325">
        <v>50</v>
      </c>
      <c r="H15325">
        <v>1</v>
      </c>
      <c r="I15325">
        <v>1</v>
      </c>
      <c r="J15325">
        <v>999999</v>
      </c>
      <c r="K15325" s="194">
        <v>999999</v>
      </c>
      <c r="L15325" t="s">
        <v>1083</v>
      </c>
      <c r="M15325" t="s">
        <v>1083</v>
      </c>
      <c r="N15325">
        <v>194.13</v>
      </c>
      <c r="O15325" t="s">
        <v>7876</v>
      </c>
      <c r="P15325" t="s">
        <v>10177</v>
      </c>
      <c r="Q15325">
        <v>0.19413</v>
      </c>
      <c r="R15325" s="117" t="s">
        <v>14676</v>
      </c>
      <c r="S15325" s="117" t="s">
        <v>14589</v>
      </c>
      <c r="T15325" t="s">
        <v>12136</v>
      </c>
      <c r="U15325" t="s">
        <v>10772</v>
      </c>
    </row>
    <row r="15326" spans="1:21">
      <c r="A15326" s="117" t="s">
        <v>6739</v>
      </c>
      <c r="B15326" t="s">
        <v>14590</v>
      </c>
      <c r="C15326" t="s">
        <v>14590</v>
      </c>
      <c r="D15326">
        <v>25</v>
      </c>
      <c r="E15326">
        <v>19</v>
      </c>
      <c r="F15326">
        <v>25</v>
      </c>
      <c r="G15326">
        <v>19</v>
      </c>
      <c r="H15326">
        <v>1</v>
      </c>
      <c r="I15326">
        <v>1</v>
      </c>
      <c r="J15326">
        <v>30</v>
      </c>
      <c r="K15326" s="194">
        <v>30</v>
      </c>
      <c r="L15326" t="s">
        <v>1083</v>
      </c>
      <c r="M15326" t="s">
        <v>1083</v>
      </c>
      <c r="N15326">
        <v>333.1</v>
      </c>
      <c r="O15326" t="s">
        <v>7876</v>
      </c>
      <c r="P15326" t="s">
        <v>10178</v>
      </c>
      <c r="Q15326">
        <v>0.33310000000000001</v>
      </c>
      <c r="R15326" s="117" t="s">
        <v>14743</v>
      </c>
      <c r="S15326" s="117" t="s">
        <v>14589</v>
      </c>
      <c r="T15326" t="s">
        <v>12136</v>
      </c>
      <c r="U15326" t="s">
        <v>10773</v>
      </c>
    </row>
    <row r="15327" spans="1:21">
      <c r="A15327" s="117" t="s">
        <v>6740</v>
      </c>
      <c r="B15327" t="s">
        <v>14590</v>
      </c>
      <c r="C15327" t="s">
        <v>14590</v>
      </c>
      <c r="D15327">
        <v>81</v>
      </c>
      <c r="E15327">
        <v>75</v>
      </c>
      <c r="F15327">
        <v>87</v>
      </c>
      <c r="G15327">
        <v>81</v>
      </c>
      <c r="H15327">
        <v>1</v>
      </c>
      <c r="I15327">
        <v>1</v>
      </c>
      <c r="J15327">
        <v>999999</v>
      </c>
      <c r="K15327" s="194">
        <v>999999</v>
      </c>
      <c r="L15327" t="s">
        <v>1083</v>
      </c>
      <c r="M15327" t="s">
        <v>1083</v>
      </c>
      <c r="N15327">
        <v>201.62</v>
      </c>
      <c r="O15327" t="s">
        <v>7876</v>
      </c>
      <c r="P15327" t="s">
        <v>10177</v>
      </c>
      <c r="Q15327">
        <v>0.20161999999999999</v>
      </c>
      <c r="R15327" s="117" t="s">
        <v>14676</v>
      </c>
      <c r="S15327" s="117" t="s">
        <v>14589</v>
      </c>
      <c r="T15327" t="s">
        <v>12136</v>
      </c>
      <c r="U15327" t="s">
        <v>10772</v>
      </c>
    </row>
    <row r="15328" spans="1:21">
      <c r="A15328" s="117" t="s">
        <v>6741</v>
      </c>
      <c r="B15328" t="s">
        <v>14590</v>
      </c>
      <c r="C15328" t="s">
        <v>14590</v>
      </c>
      <c r="D15328">
        <v>110</v>
      </c>
      <c r="E15328">
        <v>104</v>
      </c>
      <c r="F15328">
        <v>110</v>
      </c>
      <c r="G15328">
        <v>104</v>
      </c>
      <c r="H15328">
        <v>1</v>
      </c>
      <c r="I15328">
        <v>1</v>
      </c>
      <c r="J15328">
        <v>999999</v>
      </c>
      <c r="K15328" s="194">
        <v>999999</v>
      </c>
      <c r="L15328" t="s">
        <v>1083</v>
      </c>
      <c r="M15328" t="s">
        <v>1083</v>
      </c>
      <c r="N15328">
        <v>276</v>
      </c>
      <c r="O15328" t="s">
        <v>7876</v>
      </c>
      <c r="P15328" t="s">
        <v>10180</v>
      </c>
      <c r="Q15328">
        <v>0.27600000000000002</v>
      </c>
      <c r="R15328" s="117" t="s">
        <v>14743</v>
      </c>
      <c r="S15328" s="117" t="s">
        <v>14589</v>
      </c>
      <c r="T15328" t="s">
        <v>12136</v>
      </c>
      <c r="U15328" t="s">
        <v>10773</v>
      </c>
    </row>
    <row r="15329" spans="1:21">
      <c r="A15329" s="117" t="s">
        <v>6742</v>
      </c>
      <c r="B15329" t="s">
        <v>14590</v>
      </c>
      <c r="C15329" t="s">
        <v>14590</v>
      </c>
      <c r="D15329">
        <v>110</v>
      </c>
      <c r="E15329">
        <v>104</v>
      </c>
      <c r="F15329">
        <v>110</v>
      </c>
      <c r="G15329">
        <v>104</v>
      </c>
      <c r="H15329">
        <v>1</v>
      </c>
      <c r="I15329">
        <v>1</v>
      </c>
      <c r="J15329">
        <v>999999</v>
      </c>
      <c r="K15329" s="194">
        <v>999999</v>
      </c>
      <c r="L15329" t="s">
        <v>1083</v>
      </c>
      <c r="M15329" t="s">
        <v>1083</v>
      </c>
      <c r="N15329">
        <v>464</v>
      </c>
      <c r="O15329" t="s">
        <v>7876</v>
      </c>
      <c r="P15329" t="s">
        <v>10181</v>
      </c>
      <c r="Q15329">
        <v>0.46400000000000002</v>
      </c>
      <c r="R15329" s="117" t="s">
        <v>14676</v>
      </c>
      <c r="S15329" s="117" t="s">
        <v>14589</v>
      </c>
      <c r="T15329" t="s">
        <v>12136</v>
      </c>
      <c r="U15329" t="s">
        <v>10772</v>
      </c>
    </row>
    <row r="15330" spans="1:21">
      <c r="A15330" s="117" t="s">
        <v>6743</v>
      </c>
      <c r="B15330" t="s">
        <v>14590</v>
      </c>
      <c r="C15330" t="s">
        <v>14590</v>
      </c>
      <c r="D15330">
        <v>56</v>
      </c>
      <c r="E15330">
        <v>50</v>
      </c>
      <c r="F15330">
        <v>56</v>
      </c>
      <c r="G15330">
        <v>50</v>
      </c>
      <c r="H15330">
        <v>1</v>
      </c>
      <c r="I15330">
        <v>1</v>
      </c>
      <c r="J15330">
        <v>999999</v>
      </c>
      <c r="K15330" s="194">
        <v>999999</v>
      </c>
      <c r="L15330" t="s">
        <v>1083</v>
      </c>
      <c r="M15330" t="s">
        <v>1083</v>
      </c>
      <c r="N15330">
        <v>269.05</v>
      </c>
      <c r="O15330" t="s">
        <v>7876</v>
      </c>
      <c r="P15330" t="s">
        <v>10178</v>
      </c>
      <c r="Q15330">
        <v>0.26905000000000001</v>
      </c>
      <c r="R15330" s="117" t="s">
        <v>14676</v>
      </c>
      <c r="S15330" s="117" t="s">
        <v>14589</v>
      </c>
      <c r="T15330" t="s">
        <v>12136</v>
      </c>
      <c r="U15330" t="s">
        <v>10772</v>
      </c>
    </row>
    <row r="15331" spans="1:21">
      <c r="A15331" s="117" t="s">
        <v>6744</v>
      </c>
      <c r="B15331" t="s">
        <v>14590</v>
      </c>
      <c r="C15331" t="s">
        <v>14590</v>
      </c>
      <c r="D15331">
        <v>56</v>
      </c>
      <c r="E15331">
        <v>50</v>
      </c>
      <c r="F15331">
        <v>56</v>
      </c>
      <c r="G15331">
        <v>50</v>
      </c>
      <c r="H15331">
        <v>1</v>
      </c>
      <c r="I15331">
        <v>1</v>
      </c>
      <c r="J15331">
        <v>999999</v>
      </c>
      <c r="K15331" s="194">
        <v>999999</v>
      </c>
      <c r="L15331" t="s">
        <v>1083</v>
      </c>
      <c r="M15331" t="s">
        <v>1083</v>
      </c>
      <c r="N15331">
        <v>193</v>
      </c>
      <c r="O15331" t="s">
        <v>7876</v>
      </c>
      <c r="P15331" t="s">
        <v>10178</v>
      </c>
      <c r="Q15331">
        <v>0.193</v>
      </c>
      <c r="R15331" s="117" t="s">
        <v>14676</v>
      </c>
      <c r="S15331" s="117" t="s">
        <v>14589</v>
      </c>
      <c r="T15331" t="s">
        <v>12136</v>
      </c>
      <c r="U15331" t="s">
        <v>10772</v>
      </c>
    </row>
    <row r="15332" spans="1:21">
      <c r="A15332" s="117" t="s">
        <v>318</v>
      </c>
      <c r="B15332" t="s">
        <v>13815</v>
      </c>
      <c r="C15332" t="s">
        <v>13815</v>
      </c>
      <c r="D15332">
        <v>2</v>
      </c>
      <c r="E15332">
        <v>140</v>
      </c>
      <c r="F15332">
        <v>2</v>
      </c>
      <c r="G15332">
        <v>175</v>
      </c>
      <c r="H15332">
        <v>1</v>
      </c>
      <c r="I15332">
        <v>1</v>
      </c>
      <c r="J15332">
        <v>5806</v>
      </c>
      <c r="K15332" s="194">
        <v>1883</v>
      </c>
      <c r="L15332" t="s">
        <v>1083</v>
      </c>
      <c r="M15332" t="s">
        <v>1083</v>
      </c>
      <c r="N15332">
        <v>49</v>
      </c>
      <c r="O15332" t="s">
        <v>7876</v>
      </c>
      <c r="P15332" t="s">
        <v>10182</v>
      </c>
      <c r="Q15332">
        <v>4.9000000000000002E-2</v>
      </c>
      <c r="R15332" s="117" t="s">
        <v>14594</v>
      </c>
      <c r="S15332" s="117" t="s">
        <v>14589</v>
      </c>
      <c r="T15332" t="s">
        <v>12136</v>
      </c>
      <c r="U15332" t="s">
        <v>10772</v>
      </c>
    </row>
    <row r="15333" spans="1:21">
      <c r="A15333" s="117" t="s">
        <v>628</v>
      </c>
      <c r="B15333" t="s">
        <v>14590</v>
      </c>
      <c r="C15333" t="s">
        <v>14590</v>
      </c>
      <c r="D15333">
        <v>31</v>
      </c>
      <c r="E15333">
        <v>25</v>
      </c>
      <c r="F15333">
        <v>31</v>
      </c>
      <c r="G15333">
        <v>25</v>
      </c>
      <c r="H15333">
        <v>18</v>
      </c>
      <c r="I15333">
        <v>18</v>
      </c>
      <c r="J15333">
        <v>2160</v>
      </c>
      <c r="K15333" s="194">
        <v>2160</v>
      </c>
      <c r="L15333" t="s">
        <v>1083</v>
      </c>
      <c r="M15333" t="s">
        <v>1083</v>
      </c>
      <c r="N15333">
        <v>36.32</v>
      </c>
      <c r="O15333" t="s">
        <v>7876</v>
      </c>
      <c r="P15333" t="s">
        <v>7877</v>
      </c>
      <c r="Q15333">
        <v>3.6319999999999998E-2</v>
      </c>
      <c r="R15333" s="117" t="s">
        <v>18674</v>
      </c>
      <c r="S15333" s="117" t="s">
        <v>14589</v>
      </c>
      <c r="T15333" t="s">
        <v>12136</v>
      </c>
      <c r="U15333" t="s">
        <v>10772</v>
      </c>
    </row>
    <row r="15334" spans="1:21">
      <c r="A15334" s="117" t="s">
        <v>6745</v>
      </c>
      <c r="B15334" t="s">
        <v>14590</v>
      </c>
      <c r="C15334" t="s">
        <v>14590</v>
      </c>
      <c r="D15334">
        <v>69</v>
      </c>
      <c r="E15334">
        <v>63</v>
      </c>
      <c r="F15334">
        <v>69</v>
      </c>
      <c r="G15334">
        <v>63</v>
      </c>
      <c r="H15334">
        <v>100</v>
      </c>
      <c r="I15334">
        <v>100</v>
      </c>
      <c r="J15334">
        <v>999999</v>
      </c>
      <c r="K15334" s="194">
        <v>999999</v>
      </c>
      <c r="L15334" t="s">
        <v>1083</v>
      </c>
      <c r="M15334" t="s">
        <v>1083</v>
      </c>
      <c r="N15334">
        <v>94.38</v>
      </c>
      <c r="O15334" t="s">
        <v>7876</v>
      </c>
      <c r="P15334" t="s">
        <v>10183</v>
      </c>
      <c r="Q15334">
        <v>9.4380000000000006E-2</v>
      </c>
      <c r="R15334" s="117" t="s">
        <v>14676</v>
      </c>
      <c r="S15334" s="117" t="s">
        <v>14589</v>
      </c>
      <c r="T15334" t="s">
        <v>12136</v>
      </c>
      <c r="U15334" t="s">
        <v>10772</v>
      </c>
    </row>
    <row r="15335" spans="1:21">
      <c r="A15335" s="117" t="s">
        <v>6746</v>
      </c>
      <c r="B15335" t="s">
        <v>14590</v>
      </c>
      <c r="C15335" t="s">
        <v>14590</v>
      </c>
      <c r="D15335">
        <v>105</v>
      </c>
      <c r="E15335">
        <v>99</v>
      </c>
      <c r="F15335">
        <v>105</v>
      </c>
      <c r="G15335">
        <v>99</v>
      </c>
      <c r="H15335">
        <v>1</v>
      </c>
      <c r="I15335">
        <v>1</v>
      </c>
      <c r="J15335">
        <v>999999</v>
      </c>
      <c r="K15335" s="194">
        <v>999999</v>
      </c>
      <c r="L15335" t="s">
        <v>1083</v>
      </c>
      <c r="M15335" t="s">
        <v>1083</v>
      </c>
      <c r="N15335">
        <v>268</v>
      </c>
      <c r="O15335" t="s">
        <v>7876</v>
      </c>
      <c r="P15335" t="s">
        <v>10184</v>
      </c>
      <c r="Q15335">
        <v>0.26800000000000002</v>
      </c>
      <c r="R15335" s="117" t="s">
        <v>14676</v>
      </c>
      <c r="S15335" s="117" t="s">
        <v>14589</v>
      </c>
      <c r="T15335" t="s">
        <v>12136</v>
      </c>
      <c r="U15335" t="s">
        <v>10772</v>
      </c>
    </row>
    <row r="15336" spans="1:21">
      <c r="A15336" s="117" t="s">
        <v>6747</v>
      </c>
      <c r="B15336" t="s">
        <v>14590</v>
      </c>
      <c r="C15336" t="s">
        <v>14590</v>
      </c>
      <c r="D15336">
        <v>38</v>
      </c>
      <c r="E15336">
        <v>32</v>
      </c>
      <c r="F15336">
        <v>38</v>
      </c>
      <c r="G15336">
        <v>32</v>
      </c>
      <c r="H15336">
        <v>50</v>
      </c>
      <c r="I15336">
        <v>50</v>
      </c>
      <c r="J15336">
        <v>999999</v>
      </c>
      <c r="K15336" s="194">
        <v>999999</v>
      </c>
      <c r="L15336" t="s">
        <v>1075</v>
      </c>
      <c r="M15336" t="s">
        <v>1075</v>
      </c>
      <c r="N15336">
        <v>52.87</v>
      </c>
      <c r="O15336" t="s">
        <v>7876</v>
      </c>
      <c r="P15336" t="s">
        <v>10186</v>
      </c>
      <c r="Q15336">
        <v>5.287E-2</v>
      </c>
      <c r="R15336" s="117" t="s">
        <v>14676</v>
      </c>
      <c r="S15336" s="117" t="s">
        <v>14589</v>
      </c>
      <c r="T15336" t="s">
        <v>12136</v>
      </c>
      <c r="U15336" t="s">
        <v>10772</v>
      </c>
    </row>
    <row r="15337" spans="1:21">
      <c r="A15337" s="117" t="s">
        <v>6748</v>
      </c>
      <c r="B15337" t="s">
        <v>14590</v>
      </c>
      <c r="C15337" t="s">
        <v>14590</v>
      </c>
      <c r="D15337">
        <v>48</v>
      </c>
      <c r="E15337">
        <v>42</v>
      </c>
      <c r="F15337">
        <v>48</v>
      </c>
      <c r="G15337">
        <v>42</v>
      </c>
      <c r="H15337">
        <v>1</v>
      </c>
      <c r="I15337">
        <v>1</v>
      </c>
      <c r="J15337">
        <v>999999</v>
      </c>
      <c r="K15337" s="194">
        <v>999999</v>
      </c>
      <c r="L15337" t="s">
        <v>1075</v>
      </c>
      <c r="M15337" t="s">
        <v>1075</v>
      </c>
      <c r="N15337">
        <v>97.5</v>
      </c>
      <c r="O15337" t="s">
        <v>7876</v>
      </c>
      <c r="P15337" t="s">
        <v>10185</v>
      </c>
      <c r="Q15337">
        <v>9.7500000000000003E-2</v>
      </c>
      <c r="R15337" s="117" t="s">
        <v>15104</v>
      </c>
      <c r="S15337" s="117" t="s">
        <v>14589</v>
      </c>
      <c r="T15337" t="s">
        <v>12136</v>
      </c>
      <c r="U15337" t="s">
        <v>10773</v>
      </c>
    </row>
    <row r="15338" spans="1:21">
      <c r="A15338" s="117" t="s">
        <v>6749</v>
      </c>
      <c r="B15338" t="s">
        <v>14590</v>
      </c>
      <c r="C15338" t="s">
        <v>14590</v>
      </c>
      <c r="D15338">
        <v>48</v>
      </c>
      <c r="E15338">
        <v>42</v>
      </c>
      <c r="F15338">
        <v>48</v>
      </c>
      <c r="G15338">
        <v>42</v>
      </c>
      <c r="H15338">
        <v>10</v>
      </c>
      <c r="I15338">
        <v>10</v>
      </c>
      <c r="J15338">
        <v>999999</v>
      </c>
      <c r="K15338" s="194">
        <v>999999</v>
      </c>
      <c r="L15338" t="s">
        <v>1075</v>
      </c>
      <c r="M15338" t="s">
        <v>1075</v>
      </c>
      <c r="N15338">
        <v>52.87</v>
      </c>
      <c r="O15338" t="s">
        <v>7876</v>
      </c>
      <c r="P15338" t="s">
        <v>10186</v>
      </c>
      <c r="Q15338">
        <v>5.287E-2</v>
      </c>
      <c r="R15338" s="117" t="s">
        <v>14676</v>
      </c>
      <c r="S15338" s="117" t="s">
        <v>14589</v>
      </c>
      <c r="T15338" t="s">
        <v>12136</v>
      </c>
      <c r="U15338" t="s">
        <v>10772</v>
      </c>
    </row>
    <row r="15339" spans="1:21">
      <c r="A15339" s="117" t="s">
        <v>6750</v>
      </c>
      <c r="B15339" t="s">
        <v>14590</v>
      </c>
      <c r="C15339" t="s">
        <v>14590</v>
      </c>
      <c r="D15339">
        <v>60</v>
      </c>
      <c r="E15339">
        <v>54</v>
      </c>
      <c r="F15339">
        <v>60</v>
      </c>
      <c r="G15339">
        <v>54</v>
      </c>
      <c r="H15339">
        <v>1</v>
      </c>
      <c r="I15339">
        <v>1</v>
      </c>
      <c r="J15339">
        <v>999999</v>
      </c>
      <c r="K15339" s="194">
        <v>999999</v>
      </c>
      <c r="L15339" t="s">
        <v>1075</v>
      </c>
      <c r="M15339" t="s">
        <v>1075</v>
      </c>
      <c r="N15339">
        <v>52.87</v>
      </c>
      <c r="O15339" t="s">
        <v>7876</v>
      </c>
      <c r="P15339" t="s">
        <v>10186</v>
      </c>
      <c r="Q15339">
        <v>5.287E-2</v>
      </c>
      <c r="R15339" s="117" t="s">
        <v>22514</v>
      </c>
      <c r="S15339" s="117" t="s">
        <v>14589</v>
      </c>
      <c r="T15339" t="s">
        <v>12136</v>
      </c>
      <c r="U15339" t="s">
        <v>10772</v>
      </c>
    </row>
    <row r="15340" spans="1:21">
      <c r="A15340" s="117" t="s">
        <v>6751</v>
      </c>
      <c r="B15340" t="s">
        <v>14590</v>
      </c>
      <c r="C15340" t="s">
        <v>14590</v>
      </c>
      <c r="D15340">
        <v>48</v>
      </c>
      <c r="E15340">
        <v>42</v>
      </c>
      <c r="F15340">
        <v>48</v>
      </c>
      <c r="G15340">
        <v>42</v>
      </c>
      <c r="H15340">
        <v>10</v>
      </c>
      <c r="I15340">
        <v>10</v>
      </c>
      <c r="J15340">
        <v>999999</v>
      </c>
      <c r="K15340" s="194">
        <v>999999</v>
      </c>
      <c r="L15340" t="s">
        <v>1075</v>
      </c>
      <c r="M15340" t="s">
        <v>1075</v>
      </c>
      <c r="N15340">
        <v>52.87</v>
      </c>
      <c r="O15340" t="s">
        <v>7876</v>
      </c>
      <c r="P15340" t="s">
        <v>10186</v>
      </c>
      <c r="Q15340">
        <v>5.287E-2</v>
      </c>
      <c r="R15340" s="117" t="s">
        <v>14676</v>
      </c>
      <c r="S15340" s="117" t="s">
        <v>14589</v>
      </c>
      <c r="T15340" t="s">
        <v>12136</v>
      </c>
      <c r="U15340" t="s">
        <v>10772</v>
      </c>
    </row>
    <row r="15341" spans="1:21">
      <c r="A15341" s="117" t="s">
        <v>6752</v>
      </c>
      <c r="B15341" t="s">
        <v>14590</v>
      </c>
      <c r="C15341" t="s">
        <v>14590</v>
      </c>
      <c r="D15341">
        <v>48</v>
      </c>
      <c r="E15341">
        <v>42</v>
      </c>
      <c r="F15341">
        <v>48</v>
      </c>
      <c r="G15341">
        <v>42</v>
      </c>
      <c r="H15341">
        <v>1</v>
      </c>
      <c r="I15341">
        <v>1</v>
      </c>
      <c r="J15341">
        <v>999999</v>
      </c>
      <c r="K15341" s="194">
        <v>999999</v>
      </c>
      <c r="L15341" t="s">
        <v>1075</v>
      </c>
      <c r="M15341" t="s">
        <v>1075</v>
      </c>
      <c r="N15341">
        <v>97.5</v>
      </c>
      <c r="O15341" t="s">
        <v>7876</v>
      </c>
      <c r="P15341" t="s">
        <v>18465</v>
      </c>
      <c r="Q15341">
        <v>9.7500000000000003E-2</v>
      </c>
      <c r="R15341" s="117" t="s">
        <v>14676</v>
      </c>
      <c r="S15341" s="117" t="s">
        <v>14589</v>
      </c>
      <c r="T15341" t="s">
        <v>12136</v>
      </c>
      <c r="U15341" t="s">
        <v>10772</v>
      </c>
    </row>
    <row r="15342" spans="1:21">
      <c r="A15342" s="117" t="s">
        <v>6753</v>
      </c>
      <c r="B15342" t="s">
        <v>14590</v>
      </c>
      <c r="C15342" t="s">
        <v>14590</v>
      </c>
      <c r="D15342">
        <v>48</v>
      </c>
      <c r="E15342">
        <v>42</v>
      </c>
      <c r="F15342">
        <v>48</v>
      </c>
      <c r="G15342">
        <v>42</v>
      </c>
      <c r="H15342">
        <v>1</v>
      </c>
      <c r="I15342">
        <v>1</v>
      </c>
      <c r="J15342">
        <v>999999</v>
      </c>
      <c r="K15342" s="194">
        <v>999999</v>
      </c>
      <c r="L15342" t="s">
        <v>1075</v>
      </c>
      <c r="M15342" t="s">
        <v>1075</v>
      </c>
      <c r="N15342">
        <v>52.87</v>
      </c>
      <c r="O15342" t="s">
        <v>7876</v>
      </c>
      <c r="P15342" t="s">
        <v>18466</v>
      </c>
      <c r="Q15342">
        <v>5.287E-2</v>
      </c>
      <c r="R15342" s="117" t="s">
        <v>14676</v>
      </c>
      <c r="S15342" s="117" t="s">
        <v>14589</v>
      </c>
      <c r="T15342" t="s">
        <v>12136</v>
      </c>
      <c r="U15342" t="s">
        <v>10772</v>
      </c>
    </row>
    <row r="15343" spans="1:21">
      <c r="A15343" s="117" t="s">
        <v>6754</v>
      </c>
      <c r="B15343" t="s">
        <v>14590</v>
      </c>
      <c r="C15343" t="s">
        <v>14590</v>
      </c>
      <c r="D15343">
        <v>25</v>
      </c>
      <c r="E15343">
        <v>19</v>
      </c>
      <c r="F15343">
        <v>25</v>
      </c>
      <c r="G15343">
        <v>19</v>
      </c>
      <c r="H15343">
        <v>1</v>
      </c>
      <c r="I15343">
        <v>1</v>
      </c>
      <c r="J15343">
        <v>28</v>
      </c>
      <c r="K15343" s="194">
        <v>28</v>
      </c>
      <c r="L15343" t="s">
        <v>1075</v>
      </c>
      <c r="M15343" t="s">
        <v>1075</v>
      </c>
      <c r="N15343">
        <v>123</v>
      </c>
      <c r="O15343" t="s">
        <v>7876</v>
      </c>
      <c r="P15343" t="s">
        <v>10185</v>
      </c>
      <c r="Q15343">
        <v>0.123</v>
      </c>
      <c r="R15343" s="117" t="s">
        <v>14594</v>
      </c>
      <c r="S15343" s="117" t="s">
        <v>14589</v>
      </c>
      <c r="T15343" t="s">
        <v>12136</v>
      </c>
      <c r="U15343" t="s">
        <v>10772</v>
      </c>
    </row>
    <row r="15344" spans="1:21">
      <c r="A15344" s="117" t="s">
        <v>6755</v>
      </c>
      <c r="B15344" t="s">
        <v>14590</v>
      </c>
      <c r="C15344" t="s">
        <v>14590</v>
      </c>
      <c r="D15344">
        <v>25</v>
      </c>
      <c r="E15344">
        <v>19</v>
      </c>
      <c r="F15344">
        <v>25</v>
      </c>
      <c r="G15344">
        <v>19</v>
      </c>
      <c r="H15344">
        <v>1</v>
      </c>
      <c r="I15344">
        <v>1</v>
      </c>
      <c r="J15344">
        <v>22</v>
      </c>
      <c r="K15344" s="194">
        <v>22</v>
      </c>
      <c r="L15344" t="s">
        <v>1075</v>
      </c>
      <c r="M15344" t="s">
        <v>1075</v>
      </c>
      <c r="N15344">
        <v>97.86</v>
      </c>
      <c r="O15344" t="s">
        <v>7876</v>
      </c>
      <c r="P15344" t="s">
        <v>10186</v>
      </c>
      <c r="Q15344">
        <v>9.7860000000000003E-2</v>
      </c>
      <c r="R15344" s="117" t="s">
        <v>22514</v>
      </c>
      <c r="S15344" s="117" t="s">
        <v>14589</v>
      </c>
      <c r="T15344" t="s">
        <v>12136</v>
      </c>
      <c r="U15344" t="s">
        <v>10772</v>
      </c>
    </row>
    <row r="15345" spans="1:21">
      <c r="A15345" s="117" t="s">
        <v>10803</v>
      </c>
      <c r="B15345" t="s">
        <v>14590</v>
      </c>
      <c r="C15345" t="s">
        <v>14590</v>
      </c>
      <c r="D15345">
        <v>25</v>
      </c>
      <c r="E15345">
        <v>19</v>
      </c>
      <c r="F15345">
        <v>25</v>
      </c>
      <c r="G15345">
        <v>19</v>
      </c>
      <c r="H15345">
        <v>1</v>
      </c>
      <c r="I15345">
        <v>1</v>
      </c>
      <c r="J15345">
        <v>10</v>
      </c>
      <c r="K15345" s="194">
        <v>10</v>
      </c>
      <c r="L15345" t="s">
        <v>1075</v>
      </c>
      <c r="M15345" t="s">
        <v>1075</v>
      </c>
      <c r="N15345">
        <v>52.49</v>
      </c>
      <c r="O15345" t="s">
        <v>7876</v>
      </c>
      <c r="P15345" t="s">
        <v>10185</v>
      </c>
      <c r="Q15345">
        <v>5.2490000000000002E-2</v>
      </c>
      <c r="R15345" s="117" t="s">
        <v>14594</v>
      </c>
      <c r="S15345" s="117" t="s">
        <v>14589</v>
      </c>
      <c r="T15345" t="s">
        <v>12136</v>
      </c>
      <c r="U15345" t="s">
        <v>10772</v>
      </c>
    </row>
    <row r="15346" spans="1:21">
      <c r="A15346" s="117" t="s">
        <v>6756</v>
      </c>
      <c r="B15346" t="s">
        <v>14590</v>
      </c>
      <c r="C15346" t="s">
        <v>14590</v>
      </c>
      <c r="D15346">
        <v>25</v>
      </c>
      <c r="E15346">
        <v>19</v>
      </c>
      <c r="F15346">
        <v>25</v>
      </c>
      <c r="G15346">
        <v>19</v>
      </c>
      <c r="H15346">
        <v>1</v>
      </c>
      <c r="I15346">
        <v>1</v>
      </c>
      <c r="J15346">
        <v>26</v>
      </c>
      <c r="K15346" s="194">
        <v>26</v>
      </c>
      <c r="L15346" t="s">
        <v>1075</v>
      </c>
      <c r="M15346" t="s">
        <v>1075</v>
      </c>
      <c r="N15346">
        <v>52.87</v>
      </c>
      <c r="O15346" t="s">
        <v>7876</v>
      </c>
      <c r="P15346" t="s">
        <v>10186</v>
      </c>
      <c r="Q15346">
        <v>5.287E-2</v>
      </c>
      <c r="R15346" s="117" t="s">
        <v>22514</v>
      </c>
      <c r="S15346" s="117" t="s">
        <v>14589</v>
      </c>
      <c r="T15346" t="s">
        <v>12136</v>
      </c>
      <c r="U15346" t="s">
        <v>10773</v>
      </c>
    </row>
    <row r="15347" spans="1:21">
      <c r="A15347" s="117" t="s">
        <v>6757</v>
      </c>
      <c r="B15347" t="s">
        <v>14590</v>
      </c>
      <c r="C15347" t="s">
        <v>14590</v>
      </c>
      <c r="D15347">
        <v>48</v>
      </c>
      <c r="E15347">
        <v>42</v>
      </c>
      <c r="F15347">
        <v>48</v>
      </c>
      <c r="G15347">
        <v>42</v>
      </c>
      <c r="H15347">
        <v>10</v>
      </c>
      <c r="I15347">
        <v>10</v>
      </c>
      <c r="J15347">
        <v>999999</v>
      </c>
      <c r="K15347" s="194">
        <v>999999</v>
      </c>
      <c r="L15347" t="s">
        <v>1075</v>
      </c>
      <c r="M15347" t="s">
        <v>1075</v>
      </c>
      <c r="N15347">
        <v>91.1</v>
      </c>
      <c r="O15347" t="s">
        <v>7876</v>
      </c>
      <c r="P15347" t="s">
        <v>18465</v>
      </c>
      <c r="Q15347">
        <v>9.11E-2</v>
      </c>
      <c r="R15347" s="117" t="s">
        <v>14676</v>
      </c>
      <c r="S15347" s="117" t="s">
        <v>14589</v>
      </c>
      <c r="T15347" t="s">
        <v>12136</v>
      </c>
      <c r="U15347" t="s">
        <v>10772</v>
      </c>
    </row>
    <row r="15348" spans="1:21">
      <c r="A15348" s="117" t="s">
        <v>6758</v>
      </c>
      <c r="B15348" t="s">
        <v>14590</v>
      </c>
      <c r="C15348" t="s">
        <v>14590</v>
      </c>
      <c r="D15348">
        <v>48</v>
      </c>
      <c r="E15348">
        <v>42</v>
      </c>
      <c r="F15348">
        <v>48</v>
      </c>
      <c r="G15348">
        <v>42</v>
      </c>
      <c r="H15348">
        <v>1</v>
      </c>
      <c r="I15348">
        <v>1</v>
      </c>
      <c r="J15348">
        <v>999999</v>
      </c>
      <c r="K15348" s="194">
        <v>999999</v>
      </c>
      <c r="L15348" t="s">
        <v>1075</v>
      </c>
      <c r="M15348" t="s">
        <v>1075</v>
      </c>
      <c r="N15348">
        <v>98.6</v>
      </c>
      <c r="O15348" t="s">
        <v>7876</v>
      </c>
      <c r="P15348" t="s">
        <v>10186</v>
      </c>
      <c r="Q15348">
        <v>9.8599999999999993E-2</v>
      </c>
      <c r="R15348" s="117" t="s">
        <v>14676</v>
      </c>
      <c r="S15348" s="117" t="s">
        <v>14589</v>
      </c>
      <c r="T15348" t="s">
        <v>12136</v>
      </c>
      <c r="U15348" t="s">
        <v>10773</v>
      </c>
    </row>
    <row r="15349" spans="1:21">
      <c r="A15349" s="117" t="s">
        <v>6759</v>
      </c>
      <c r="B15349" t="s">
        <v>14590</v>
      </c>
      <c r="C15349" t="s">
        <v>14590</v>
      </c>
      <c r="D15349">
        <v>48</v>
      </c>
      <c r="E15349">
        <v>42</v>
      </c>
      <c r="F15349">
        <v>48</v>
      </c>
      <c r="G15349">
        <v>42</v>
      </c>
      <c r="H15349">
        <v>1</v>
      </c>
      <c r="I15349">
        <v>1</v>
      </c>
      <c r="J15349">
        <v>999999</v>
      </c>
      <c r="K15349" s="194">
        <v>999999</v>
      </c>
      <c r="L15349" t="s">
        <v>1075</v>
      </c>
      <c r="M15349" t="s">
        <v>1075</v>
      </c>
      <c r="N15349">
        <v>52.87</v>
      </c>
      <c r="O15349" t="s">
        <v>7876</v>
      </c>
      <c r="P15349" t="s">
        <v>10186</v>
      </c>
      <c r="Q15349">
        <v>5.287E-2</v>
      </c>
      <c r="R15349" s="117" t="s">
        <v>14743</v>
      </c>
      <c r="S15349" s="117" t="s">
        <v>14589</v>
      </c>
      <c r="T15349" t="s">
        <v>12136</v>
      </c>
      <c r="U15349" t="s">
        <v>10773</v>
      </c>
    </row>
    <row r="15350" spans="1:21">
      <c r="A15350" s="117" t="s">
        <v>6760</v>
      </c>
      <c r="B15350" t="s">
        <v>14590</v>
      </c>
      <c r="C15350" t="s">
        <v>14590</v>
      </c>
      <c r="D15350">
        <v>48</v>
      </c>
      <c r="E15350">
        <v>42</v>
      </c>
      <c r="F15350">
        <v>48</v>
      </c>
      <c r="G15350">
        <v>42</v>
      </c>
      <c r="H15350">
        <v>10</v>
      </c>
      <c r="I15350">
        <v>10</v>
      </c>
      <c r="J15350">
        <v>999999</v>
      </c>
      <c r="K15350" s="194">
        <v>999999</v>
      </c>
      <c r="L15350" t="s">
        <v>1075</v>
      </c>
      <c r="M15350" t="s">
        <v>1075</v>
      </c>
      <c r="N15350">
        <v>54.23</v>
      </c>
      <c r="O15350" t="s">
        <v>7876</v>
      </c>
      <c r="P15350" t="s">
        <v>18467</v>
      </c>
      <c r="Q15350">
        <v>5.423E-2</v>
      </c>
      <c r="R15350" s="117" t="s">
        <v>14676</v>
      </c>
      <c r="S15350" s="117" t="s">
        <v>14589</v>
      </c>
      <c r="T15350" t="s">
        <v>12136</v>
      </c>
      <c r="U15350" t="s">
        <v>10772</v>
      </c>
    </row>
    <row r="15351" spans="1:21">
      <c r="A15351" s="117" t="s">
        <v>6761</v>
      </c>
      <c r="B15351" t="s">
        <v>14590</v>
      </c>
      <c r="C15351" t="s">
        <v>14590</v>
      </c>
      <c r="D15351">
        <v>48</v>
      </c>
      <c r="E15351">
        <v>42</v>
      </c>
      <c r="F15351">
        <v>48</v>
      </c>
      <c r="G15351">
        <v>42</v>
      </c>
      <c r="H15351">
        <v>10</v>
      </c>
      <c r="I15351">
        <v>10</v>
      </c>
      <c r="J15351">
        <v>999999</v>
      </c>
      <c r="K15351" s="194">
        <v>999999</v>
      </c>
      <c r="L15351" t="s">
        <v>1075</v>
      </c>
      <c r="M15351" t="s">
        <v>1075</v>
      </c>
      <c r="N15351">
        <v>94.28</v>
      </c>
      <c r="O15351" t="s">
        <v>7876</v>
      </c>
      <c r="P15351" t="s">
        <v>10185</v>
      </c>
      <c r="Q15351">
        <v>9.4280000000000003E-2</v>
      </c>
      <c r="R15351" s="117" t="s">
        <v>14676</v>
      </c>
      <c r="S15351" s="117" t="s">
        <v>14589</v>
      </c>
      <c r="T15351" t="s">
        <v>12136</v>
      </c>
      <c r="U15351" t="s">
        <v>10772</v>
      </c>
    </row>
    <row r="15352" spans="1:21">
      <c r="A15352" s="117" t="s">
        <v>6762</v>
      </c>
      <c r="B15352" t="s">
        <v>14590</v>
      </c>
      <c r="C15352" t="s">
        <v>14590</v>
      </c>
      <c r="D15352">
        <v>25</v>
      </c>
      <c r="E15352">
        <v>19</v>
      </c>
      <c r="F15352">
        <v>25</v>
      </c>
      <c r="G15352">
        <v>19</v>
      </c>
      <c r="H15352">
        <v>1</v>
      </c>
      <c r="I15352">
        <v>1</v>
      </c>
      <c r="J15352">
        <v>47</v>
      </c>
      <c r="K15352" s="194">
        <v>47</v>
      </c>
      <c r="L15352" t="s">
        <v>1075</v>
      </c>
      <c r="M15352" t="s">
        <v>1075</v>
      </c>
      <c r="N15352">
        <v>54.23</v>
      </c>
      <c r="O15352" t="s">
        <v>7876</v>
      </c>
      <c r="P15352" t="s">
        <v>10186</v>
      </c>
      <c r="Q15352">
        <v>5.423E-2</v>
      </c>
      <c r="R15352" s="117" t="s">
        <v>22514</v>
      </c>
      <c r="S15352" s="117" t="s">
        <v>14589</v>
      </c>
      <c r="T15352" t="s">
        <v>12136</v>
      </c>
      <c r="U15352" t="s">
        <v>10772</v>
      </c>
    </row>
    <row r="15353" spans="1:21">
      <c r="A15353" s="117" t="s">
        <v>6763</v>
      </c>
      <c r="B15353" t="s">
        <v>14590</v>
      </c>
      <c r="C15353" t="s">
        <v>14590</v>
      </c>
      <c r="D15353">
        <v>48</v>
      </c>
      <c r="E15353">
        <v>42</v>
      </c>
      <c r="F15353">
        <v>48</v>
      </c>
      <c r="G15353">
        <v>42</v>
      </c>
      <c r="H15353">
        <v>10</v>
      </c>
      <c r="I15353">
        <v>10</v>
      </c>
      <c r="J15353">
        <v>999999</v>
      </c>
      <c r="K15353" s="194">
        <v>999999</v>
      </c>
      <c r="L15353" t="s">
        <v>1075</v>
      </c>
      <c r="M15353" t="s">
        <v>1075</v>
      </c>
      <c r="N15353">
        <v>54.23</v>
      </c>
      <c r="O15353" t="s">
        <v>7876</v>
      </c>
      <c r="P15353" t="s">
        <v>10186</v>
      </c>
      <c r="Q15353">
        <v>5.423E-2</v>
      </c>
      <c r="R15353" s="117" t="s">
        <v>14676</v>
      </c>
      <c r="S15353" s="117" t="s">
        <v>14589</v>
      </c>
      <c r="T15353" t="s">
        <v>12136</v>
      </c>
      <c r="U15353" t="s">
        <v>10772</v>
      </c>
    </row>
    <row r="15354" spans="1:21">
      <c r="A15354" s="117" t="s">
        <v>6764</v>
      </c>
      <c r="B15354" t="s">
        <v>14590</v>
      </c>
      <c r="C15354" t="s">
        <v>14590</v>
      </c>
      <c r="D15354">
        <v>60</v>
      </c>
      <c r="E15354">
        <v>54</v>
      </c>
      <c r="F15354">
        <v>60</v>
      </c>
      <c r="G15354">
        <v>54</v>
      </c>
      <c r="H15354">
        <v>1</v>
      </c>
      <c r="I15354">
        <v>1</v>
      </c>
      <c r="J15354">
        <v>999999</v>
      </c>
      <c r="K15354" s="194">
        <v>999999</v>
      </c>
      <c r="L15354" t="s">
        <v>1075</v>
      </c>
      <c r="M15354" t="s">
        <v>1075</v>
      </c>
      <c r="N15354">
        <v>94.28</v>
      </c>
      <c r="O15354" t="s">
        <v>7876</v>
      </c>
      <c r="P15354" t="s">
        <v>10185</v>
      </c>
      <c r="Q15354">
        <v>9.4280000000000003E-2</v>
      </c>
      <c r="R15354" s="117" t="s">
        <v>22514</v>
      </c>
      <c r="S15354" s="117" t="s">
        <v>14589</v>
      </c>
      <c r="T15354" t="s">
        <v>12136</v>
      </c>
      <c r="U15354" t="s">
        <v>10772</v>
      </c>
    </row>
    <row r="15355" spans="1:21">
      <c r="A15355" s="117" t="s">
        <v>6765</v>
      </c>
      <c r="B15355" t="s">
        <v>14590</v>
      </c>
      <c r="C15355" t="s">
        <v>14590</v>
      </c>
      <c r="D15355">
        <v>60</v>
      </c>
      <c r="E15355">
        <v>54</v>
      </c>
      <c r="F15355">
        <v>60</v>
      </c>
      <c r="G15355">
        <v>54</v>
      </c>
      <c r="H15355">
        <v>1</v>
      </c>
      <c r="I15355">
        <v>1</v>
      </c>
      <c r="J15355">
        <v>999999</v>
      </c>
      <c r="K15355" s="194">
        <v>999999</v>
      </c>
      <c r="L15355" t="s">
        <v>1075</v>
      </c>
      <c r="M15355" t="s">
        <v>1075</v>
      </c>
      <c r="N15355">
        <v>54.23</v>
      </c>
      <c r="O15355" t="s">
        <v>7876</v>
      </c>
      <c r="P15355" t="s">
        <v>10186</v>
      </c>
      <c r="Q15355">
        <v>5.423E-2</v>
      </c>
      <c r="R15355" s="117" t="s">
        <v>22514</v>
      </c>
      <c r="S15355" s="117" t="s">
        <v>14589</v>
      </c>
      <c r="T15355" t="s">
        <v>12136</v>
      </c>
      <c r="U15355" t="s">
        <v>10772</v>
      </c>
    </row>
    <row r="15356" spans="1:21">
      <c r="A15356" s="117" t="s">
        <v>6766</v>
      </c>
      <c r="B15356" t="s">
        <v>14590</v>
      </c>
      <c r="C15356" t="s">
        <v>14593</v>
      </c>
      <c r="D15356">
        <v>25</v>
      </c>
      <c r="E15356">
        <v>19</v>
      </c>
      <c r="F15356" t="e">
        <v>#N/A</v>
      </c>
      <c r="G15356" t="e">
        <v>#N/A</v>
      </c>
      <c r="H15356">
        <v>1</v>
      </c>
      <c r="I15356">
        <v>1</v>
      </c>
      <c r="J15356">
        <v>34</v>
      </c>
      <c r="K15356" s="194" t="e">
        <v>#N/A</v>
      </c>
      <c r="L15356" t="s">
        <v>1075</v>
      </c>
      <c r="M15356" t="s">
        <v>1075</v>
      </c>
      <c r="N15356">
        <v>52.91</v>
      </c>
      <c r="O15356" t="s">
        <v>7876</v>
      </c>
      <c r="P15356" t="s">
        <v>10185</v>
      </c>
      <c r="Q15356">
        <v>5.2909999999999999E-2</v>
      </c>
      <c r="R15356" s="117" t="s">
        <v>22514</v>
      </c>
      <c r="S15356" s="117" t="s">
        <v>14589</v>
      </c>
      <c r="T15356" t="s">
        <v>12136</v>
      </c>
      <c r="U15356" t="s">
        <v>10772</v>
      </c>
    </row>
    <row r="15357" spans="1:21">
      <c r="A15357" s="117" t="s">
        <v>6767</v>
      </c>
      <c r="B15357" t="s">
        <v>14590</v>
      </c>
      <c r="C15357" t="s">
        <v>14590</v>
      </c>
      <c r="D15357">
        <v>25</v>
      </c>
      <c r="E15357">
        <v>19</v>
      </c>
      <c r="F15357">
        <v>25</v>
      </c>
      <c r="G15357">
        <v>19</v>
      </c>
      <c r="H15357">
        <v>1</v>
      </c>
      <c r="I15357">
        <v>1</v>
      </c>
      <c r="J15357">
        <v>53</v>
      </c>
      <c r="K15357" s="194">
        <v>31</v>
      </c>
      <c r="L15357" t="s">
        <v>1075</v>
      </c>
      <c r="M15357" t="s">
        <v>1075</v>
      </c>
      <c r="N15357">
        <v>97.78</v>
      </c>
      <c r="O15357" t="s">
        <v>7876</v>
      </c>
      <c r="P15357" t="s">
        <v>10186</v>
      </c>
      <c r="Q15357">
        <v>9.7780000000000006E-2</v>
      </c>
      <c r="R15357" s="117" t="s">
        <v>22514</v>
      </c>
      <c r="S15357" s="117" t="s">
        <v>14589</v>
      </c>
      <c r="T15357" t="s">
        <v>12136</v>
      </c>
      <c r="U15357" t="s">
        <v>10772</v>
      </c>
    </row>
    <row r="15358" spans="1:21">
      <c r="A15358" s="117" t="s">
        <v>10804</v>
      </c>
      <c r="B15358" t="s">
        <v>14590</v>
      </c>
      <c r="C15358" t="s">
        <v>14590</v>
      </c>
      <c r="D15358">
        <v>25</v>
      </c>
      <c r="E15358">
        <v>19</v>
      </c>
      <c r="F15358">
        <v>25</v>
      </c>
      <c r="G15358">
        <v>19</v>
      </c>
      <c r="H15358">
        <v>1</v>
      </c>
      <c r="I15358">
        <v>1</v>
      </c>
      <c r="J15358">
        <v>6</v>
      </c>
      <c r="K15358" s="194">
        <v>6</v>
      </c>
      <c r="L15358" t="s">
        <v>1075</v>
      </c>
      <c r="M15358" t="s">
        <v>1075</v>
      </c>
      <c r="N15358">
        <v>53</v>
      </c>
      <c r="O15358" t="s">
        <v>7876</v>
      </c>
      <c r="P15358" t="s">
        <v>10185</v>
      </c>
      <c r="Q15358">
        <v>5.2999999999999999E-2</v>
      </c>
      <c r="R15358" s="117" t="s">
        <v>14594</v>
      </c>
      <c r="S15358" s="117" t="s">
        <v>14589</v>
      </c>
      <c r="T15358" t="s">
        <v>12136</v>
      </c>
      <c r="U15358" t="s">
        <v>10772</v>
      </c>
    </row>
    <row r="15359" spans="1:21">
      <c r="A15359" s="117" t="s">
        <v>6768</v>
      </c>
      <c r="B15359" t="s">
        <v>14590</v>
      </c>
      <c r="C15359" t="s">
        <v>14590</v>
      </c>
      <c r="D15359">
        <v>60</v>
      </c>
      <c r="E15359">
        <v>54</v>
      </c>
      <c r="F15359">
        <v>60</v>
      </c>
      <c r="G15359">
        <v>54</v>
      </c>
      <c r="H15359">
        <v>1</v>
      </c>
      <c r="I15359">
        <v>1</v>
      </c>
      <c r="J15359">
        <v>999999</v>
      </c>
      <c r="K15359" s="194">
        <v>999999</v>
      </c>
      <c r="L15359" t="s">
        <v>1075</v>
      </c>
      <c r="M15359" t="s">
        <v>1075</v>
      </c>
      <c r="N15359">
        <v>52.87</v>
      </c>
      <c r="O15359" t="s">
        <v>7876</v>
      </c>
      <c r="P15359" t="s">
        <v>18468</v>
      </c>
      <c r="Q15359">
        <v>5.287E-2</v>
      </c>
      <c r="R15359" s="117" t="s">
        <v>22514</v>
      </c>
      <c r="S15359" s="117" t="s">
        <v>14589</v>
      </c>
      <c r="T15359" t="s">
        <v>12136</v>
      </c>
      <c r="U15359" t="s">
        <v>10773</v>
      </c>
    </row>
    <row r="15360" spans="1:21">
      <c r="A15360" s="117" t="s">
        <v>6769</v>
      </c>
      <c r="B15360" t="s">
        <v>14590</v>
      </c>
      <c r="C15360" t="s">
        <v>14590</v>
      </c>
      <c r="D15360">
        <v>48</v>
      </c>
      <c r="E15360">
        <v>42</v>
      </c>
      <c r="F15360">
        <v>48</v>
      </c>
      <c r="G15360">
        <v>42</v>
      </c>
      <c r="H15360">
        <v>1</v>
      </c>
      <c r="I15360">
        <v>1</v>
      </c>
      <c r="J15360">
        <v>999999</v>
      </c>
      <c r="K15360" s="194">
        <v>999999</v>
      </c>
      <c r="L15360" t="s">
        <v>1075</v>
      </c>
      <c r="M15360" t="s">
        <v>1075</v>
      </c>
      <c r="N15360">
        <v>91.73</v>
      </c>
      <c r="O15360" t="s">
        <v>7876</v>
      </c>
      <c r="P15360" t="s">
        <v>10186</v>
      </c>
      <c r="Q15360">
        <v>9.1730000000000006E-2</v>
      </c>
      <c r="R15360" s="117" t="s">
        <v>14676</v>
      </c>
      <c r="S15360" s="117" t="s">
        <v>14589</v>
      </c>
      <c r="T15360" t="s">
        <v>12136</v>
      </c>
      <c r="U15360" t="s">
        <v>10772</v>
      </c>
    </row>
    <row r="15361" spans="1:21">
      <c r="A15361" s="117" t="s">
        <v>6770</v>
      </c>
      <c r="B15361" t="s">
        <v>14590</v>
      </c>
      <c r="C15361" t="s">
        <v>14590</v>
      </c>
      <c r="D15361">
        <v>48</v>
      </c>
      <c r="E15361">
        <v>42</v>
      </c>
      <c r="F15361">
        <v>48</v>
      </c>
      <c r="G15361">
        <v>42</v>
      </c>
      <c r="H15361">
        <v>1</v>
      </c>
      <c r="I15361">
        <v>1</v>
      </c>
      <c r="J15361">
        <v>999999</v>
      </c>
      <c r="K15361" s="194">
        <v>999999</v>
      </c>
      <c r="L15361" t="s">
        <v>1075</v>
      </c>
      <c r="M15361" t="s">
        <v>1075</v>
      </c>
      <c r="N15361">
        <v>97.5</v>
      </c>
      <c r="O15361" t="s">
        <v>7876</v>
      </c>
      <c r="P15361" t="s">
        <v>10185</v>
      </c>
      <c r="Q15361">
        <v>9.7500000000000003E-2</v>
      </c>
      <c r="R15361" s="117" t="s">
        <v>14676</v>
      </c>
      <c r="S15361" s="117" t="s">
        <v>14589</v>
      </c>
      <c r="T15361" t="s">
        <v>12136</v>
      </c>
      <c r="U15361" t="s">
        <v>10772</v>
      </c>
    </row>
    <row r="15362" spans="1:21">
      <c r="A15362" s="117" t="s">
        <v>6771</v>
      </c>
      <c r="B15362" t="s">
        <v>14590</v>
      </c>
      <c r="C15362" t="s">
        <v>14590</v>
      </c>
      <c r="D15362">
        <v>25</v>
      </c>
      <c r="E15362">
        <v>19</v>
      </c>
      <c r="F15362">
        <v>25</v>
      </c>
      <c r="G15362">
        <v>19</v>
      </c>
      <c r="H15362">
        <v>1</v>
      </c>
      <c r="I15362">
        <v>1</v>
      </c>
      <c r="J15362">
        <v>2</v>
      </c>
      <c r="K15362" s="194">
        <v>2</v>
      </c>
      <c r="L15362" t="s">
        <v>1075</v>
      </c>
      <c r="M15362" t="s">
        <v>1075</v>
      </c>
      <c r="N15362">
        <v>52.87</v>
      </c>
      <c r="O15362" t="s">
        <v>7876</v>
      </c>
      <c r="P15362" t="s">
        <v>18469</v>
      </c>
      <c r="Q15362">
        <v>5.287E-2</v>
      </c>
      <c r="R15362" s="117" t="s">
        <v>22514</v>
      </c>
      <c r="S15362" s="117" t="s">
        <v>14589</v>
      </c>
      <c r="T15362" t="s">
        <v>12136</v>
      </c>
      <c r="U15362" t="s">
        <v>10773</v>
      </c>
    </row>
    <row r="15363" spans="1:21">
      <c r="A15363" s="117" t="s">
        <v>6772</v>
      </c>
      <c r="B15363" t="s">
        <v>14590</v>
      </c>
      <c r="C15363" t="s">
        <v>14590</v>
      </c>
      <c r="D15363">
        <v>60</v>
      </c>
      <c r="E15363">
        <v>54</v>
      </c>
      <c r="F15363">
        <v>60</v>
      </c>
      <c r="G15363">
        <v>54</v>
      </c>
      <c r="H15363">
        <v>1</v>
      </c>
      <c r="I15363">
        <v>1</v>
      </c>
      <c r="J15363">
        <v>37</v>
      </c>
      <c r="K15363" s="194">
        <v>999999</v>
      </c>
      <c r="L15363" t="s">
        <v>1075</v>
      </c>
      <c r="M15363" t="s">
        <v>1075</v>
      </c>
      <c r="N15363">
        <v>161.80000000000001</v>
      </c>
      <c r="O15363" t="s">
        <v>7876</v>
      </c>
      <c r="P15363" t="s">
        <v>18470</v>
      </c>
      <c r="Q15363">
        <v>0.1618</v>
      </c>
      <c r="R15363" s="117" t="s">
        <v>22514</v>
      </c>
      <c r="S15363" s="117" t="s">
        <v>14589</v>
      </c>
      <c r="T15363" t="s">
        <v>12136</v>
      </c>
      <c r="U15363" t="s">
        <v>10772</v>
      </c>
    </row>
    <row r="15364" spans="1:21">
      <c r="A15364" s="117" t="s">
        <v>23295</v>
      </c>
      <c r="B15364" t="s">
        <v>14590</v>
      </c>
      <c r="C15364" t="s">
        <v>14590</v>
      </c>
      <c r="D15364">
        <v>48</v>
      </c>
      <c r="E15364">
        <v>42</v>
      </c>
      <c r="F15364">
        <v>48</v>
      </c>
      <c r="G15364">
        <v>42</v>
      </c>
      <c r="H15364">
        <v>10</v>
      </c>
      <c r="I15364">
        <v>10</v>
      </c>
      <c r="J15364">
        <v>999999</v>
      </c>
      <c r="K15364" s="194">
        <v>999999</v>
      </c>
      <c r="L15364" t="s">
        <v>1075</v>
      </c>
      <c r="M15364" t="s">
        <v>1075</v>
      </c>
      <c r="N15364">
        <v>29</v>
      </c>
      <c r="O15364" t="s">
        <v>7876</v>
      </c>
      <c r="P15364" t="s">
        <v>10186</v>
      </c>
      <c r="Q15364">
        <v>2.9000000000000001E-2</v>
      </c>
      <c r="R15364" s="117" t="s">
        <v>14676</v>
      </c>
      <c r="S15364" s="117" t="s">
        <v>14589</v>
      </c>
      <c r="T15364" t="s">
        <v>12136</v>
      </c>
      <c r="U15364" t="s">
        <v>10772</v>
      </c>
    </row>
    <row r="15365" spans="1:21">
      <c r="A15365" s="117" t="s">
        <v>23296</v>
      </c>
      <c r="B15365" t="s">
        <v>14590</v>
      </c>
      <c r="C15365" t="s">
        <v>14590</v>
      </c>
      <c r="D15365">
        <v>39</v>
      </c>
      <c r="E15365">
        <v>33</v>
      </c>
      <c r="F15365">
        <v>39</v>
      </c>
      <c r="G15365">
        <v>33</v>
      </c>
      <c r="H15365">
        <v>10</v>
      </c>
      <c r="I15365">
        <v>10</v>
      </c>
      <c r="J15365">
        <v>0</v>
      </c>
      <c r="K15365" s="194">
        <v>0</v>
      </c>
      <c r="L15365" t="s">
        <v>1101</v>
      </c>
      <c r="M15365" t="s">
        <v>1101</v>
      </c>
      <c r="N15365">
        <v>158</v>
      </c>
      <c r="O15365" t="s">
        <v>7876</v>
      </c>
      <c r="P15365" t="s">
        <v>10177</v>
      </c>
      <c r="Q15365">
        <v>0.158</v>
      </c>
      <c r="R15365" s="117" t="s">
        <v>14605</v>
      </c>
      <c r="S15365" s="117" t="s">
        <v>14615</v>
      </c>
      <c r="T15365" t="e">
        <v>#N/A</v>
      </c>
      <c r="U15365" t="s">
        <v>10772</v>
      </c>
    </row>
    <row r="15366" spans="1:21">
      <c r="A15366" s="117" t="s">
        <v>25855</v>
      </c>
      <c r="B15366" t="s">
        <v>14590</v>
      </c>
      <c r="C15366" t="s">
        <v>14590</v>
      </c>
      <c r="D15366">
        <v>28</v>
      </c>
      <c r="E15366">
        <v>22</v>
      </c>
      <c r="F15366">
        <v>28</v>
      </c>
      <c r="G15366">
        <v>22</v>
      </c>
      <c r="H15366">
        <v>1</v>
      </c>
      <c r="I15366">
        <v>1</v>
      </c>
      <c r="J15366">
        <v>999999</v>
      </c>
      <c r="K15366" s="194">
        <v>999999</v>
      </c>
      <c r="L15366" t="s">
        <v>1075</v>
      </c>
      <c r="M15366" t="s">
        <v>1075</v>
      </c>
      <c r="N15366">
        <v>48</v>
      </c>
      <c r="O15366" t="s">
        <v>7876</v>
      </c>
      <c r="P15366" t="s">
        <v>7877</v>
      </c>
      <c r="Q15366">
        <v>4.8000000000000001E-2</v>
      </c>
      <c r="R15366" s="117" t="s">
        <v>14944</v>
      </c>
      <c r="S15366" s="117" t="s">
        <v>14688</v>
      </c>
      <c r="T15366" t="s">
        <v>13996</v>
      </c>
      <c r="U15366" t="s">
        <v>10772</v>
      </c>
    </row>
    <row r="15367" spans="1:21">
      <c r="A15367" s="117" t="s">
        <v>21397</v>
      </c>
      <c r="B15367" t="s">
        <v>14590</v>
      </c>
      <c r="C15367" t="s">
        <v>14590</v>
      </c>
      <c r="D15367">
        <v>28</v>
      </c>
      <c r="E15367">
        <v>22</v>
      </c>
      <c r="F15367">
        <v>28</v>
      </c>
      <c r="G15367">
        <v>22</v>
      </c>
      <c r="H15367">
        <v>1</v>
      </c>
      <c r="I15367">
        <v>1</v>
      </c>
      <c r="J15367">
        <v>0</v>
      </c>
      <c r="K15367" s="194">
        <v>0</v>
      </c>
      <c r="L15367" t="s">
        <v>1075</v>
      </c>
      <c r="M15367" t="s">
        <v>1075</v>
      </c>
      <c r="N15367">
        <v>48</v>
      </c>
      <c r="O15367" t="s">
        <v>7876</v>
      </c>
      <c r="P15367" t="s">
        <v>7877</v>
      </c>
      <c r="Q15367">
        <v>4.8000000000000001E-2</v>
      </c>
      <c r="R15367" s="117" t="s">
        <v>14944</v>
      </c>
      <c r="S15367" s="117" t="s">
        <v>14688</v>
      </c>
      <c r="T15367" t="s">
        <v>13996</v>
      </c>
      <c r="U15367" t="s">
        <v>10772</v>
      </c>
    </row>
    <row r="15368" spans="1:21">
      <c r="A15368" s="117" t="s">
        <v>6773</v>
      </c>
      <c r="B15368" t="s">
        <v>14590</v>
      </c>
      <c r="C15368" t="s">
        <v>14590</v>
      </c>
      <c r="D15368">
        <v>60</v>
      </c>
      <c r="E15368">
        <v>54</v>
      </c>
      <c r="F15368">
        <v>60</v>
      </c>
      <c r="G15368">
        <v>54</v>
      </c>
      <c r="H15368">
        <v>1</v>
      </c>
      <c r="I15368">
        <v>1</v>
      </c>
      <c r="J15368">
        <v>999999</v>
      </c>
      <c r="K15368" s="194">
        <v>999999</v>
      </c>
      <c r="L15368" t="s">
        <v>1075</v>
      </c>
      <c r="M15368" t="s">
        <v>1075</v>
      </c>
      <c r="N15368">
        <v>76</v>
      </c>
      <c r="O15368" t="s">
        <v>7876</v>
      </c>
      <c r="P15368" t="s">
        <v>7877</v>
      </c>
      <c r="Q15368">
        <v>7.5999999999999998E-2</v>
      </c>
      <c r="R15368" s="117" t="s">
        <v>22514</v>
      </c>
      <c r="S15368" s="117" t="s">
        <v>14589</v>
      </c>
      <c r="T15368" t="s">
        <v>12136</v>
      </c>
      <c r="U15368" t="s">
        <v>10772</v>
      </c>
    </row>
    <row r="15369" spans="1:21">
      <c r="A15369" s="117" t="s">
        <v>21398</v>
      </c>
      <c r="B15369" t="s">
        <v>14590</v>
      </c>
      <c r="C15369" t="s">
        <v>14590</v>
      </c>
      <c r="D15369">
        <v>28</v>
      </c>
      <c r="E15369">
        <v>22</v>
      </c>
      <c r="F15369">
        <v>28</v>
      </c>
      <c r="G15369">
        <v>22</v>
      </c>
      <c r="H15369">
        <v>1</v>
      </c>
      <c r="I15369">
        <v>1</v>
      </c>
      <c r="J15369">
        <v>0</v>
      </c>
      <c r="K15369" s="194">
        <v>0</v>
      </c>
      <c r="L15369" t="s">
        <v>1075</v>
      </c>
      <c r="M15369" t="s">
        <v>1075</v>
      </c>
      <c r="N15369">
        <v>48</v>
      </c>
      <c r="O15369" t="s">
        <v>7876</v>
      </c>
      <c r="P15369" t="s">
        <v>7877</v>
      </c>
      <c r="Q15369">
        <v>4.8000000000000001E-2</v>
      </c>
      <c r="R15369" s="117" t="s">
        <v>14944</v>
      </c>
      <c r="S15369" s="117" t="s">
        <v>14688</v>
      </c>
      <c r="T15369" t="s">
        <v>13996</v>
      </c>
      <c r="U15369" t="s">
        <v>10772</v>
      </c>
    </row>
    <row r="15370" spans="1:21">
      <c r="A15370" s="117" t="s">
        <v>21399</v>
      </c>
      <c r="B15370" t="s">
        <v>14590</v>
      </c>
      <c r="C15370" t="s">
        <v>14590</v>
      </c>
      <c r="D15370">
        <v>28</v>
      </c>
      <c r="E15370">
        <v>22</v>
      </c>
      <c r="F15370">
        <v>28</v>
      </c>
      <c r="G15370">
        <v>22</v>
      </c>
      <c r="H15370">
        <v>1</v>
      </c>
      <c r="I15370">
        <v>1</v>
      </c>
      <c r="J15370">
        <v>0</v>
      </c>
      <c r="K15370" s="194">
        <v>0</v>
      </c>
      <c r="L15370" t="s">
        <v>1075</v>
      </c>
      <c r="M15370" t="s">
        <v>1075</v>
      </c>
      <c r="N15370">
        <v>127</v>
      </c>
      <c r="O15370" t="s">
        <v>7876</v>
      </c>
      <c r="P15370" t="s">
        <v>10187</v>
      </c>
      <c r="Q15370">
        <v>0.127</v>
      </c>
      <c r="R15370" s="117" t="s">
        <v>14944</v>
      </c>
      <c r="S15370" s="117" t="s">
        <v>14688</v>
      </c>
      <c r="T15370" t="s">
        <v>13996</v>
      </c>
      <c r="U15370" t="s">
        <v>10772</v>
      </c>
    </row>
    <row r="15371" spans="1:21">
      <c r="A15371" s="117" t="s">
        <v>21400</v>
      </c>
      <c r="B15371" t="s">
        <v>14590</v>
      </c>
      <c r="C15371" t="s">
        <v>14590</v>
      </c>
      <c r="D15371">
        <v>28</v>
      </c>
      <c r="E15371">
        <v>22</v>
      </c>
      <c r="F15371">
        <v>28</v>
      </c>
      <c r="G15371">
        <v>22</v>
      </c>
      <c r="H15371">
        <v>1</v>
      </c>
      <c r="I15371">
        <v>1</v>
      </c>
      <c r="J15371">
        <v>0</v>
      </c>
      <c r="K15371" s="194">
        <v>0</v>
      </c>
      <c r="L15371" t="s">
        <v>1075</v>
      </c>
      <c r="M15371" t="s">
        <v>1075</v>
      </c>
      <c r="N15371">
        <v>127</v>
      </c>
      <c r="O15371" t="s">
        <v>7876</v>
      </c>
      <c r="P15371" t="s">
        <v>10187</v>
      </c>
      <c r="Q15371">
        <v>0.127</v>
      </c>
      <c r="R15371" s="117" t="s">
        <v>14944</v>
      </c>
      <c r="S15371" s="117" t="s">
        <v>14688</v>
      </c>
      <c r="T15371" t="s">
        <v>13996</v>
      </c>
      <c r="U15371" t="s">
        <v>10772</v>
      </c>
    </row>
    <row r="15372" spans="1:21">
      <c r="A15372" s="117" t="s">
        <v>21401</v>
      </c>
      <c r="B15372" t="s">
        <v>14590</v>
      </c>
      <c r="C15372" t="s">
        <v>14590</v>
      </c>
      <c r="D15372">
        <v>28</v>
      </c>
      <c r="E15372">
        <v>22</v>
      </c>
      <c r="F15372">
        <v>28</v>
      </c>
      <c r="G15372">
        <v>22</v>
      </c>
      <c r="H15372">
        <v>1</v>
      </c>
      <c r="I15372">
        <v>1</v>
      </c>
      <c r="J15372">
        <v>0</v>
      </c>
      <c r="K15372" s="194">
        <v>0</v>
      </c>
      <c r="L15372" t="s">
        <v>1075</v>
      </c>
      <c r="M15372" t="s">
        <v>1075</v>
      </c>
      <c r="N15372">
        <v>127</v>
      </c>
      <c r="O15372" t="s">
        <v>7876</v>
      </c>
      <c r="P15372" t="s">
        <v>10187</v>
      </c>
      <c r="Q15372">
        <v>0.127</v>
      </c>
      <c r="R15372" s="117" t="s">
        <v>14944</v>
      </c>
      <c r="S15372" s="117" t="s">
        <v>14688</v>
      </c>
      <c r="T15372" t="s">
        <v>13996</v>
      </c>
      <c r="U15372" t="s">
        <v>10772</v>
      </c>
    </row>
    <row r="15373" spans="1:21">
      <c r="A15373" s="117" t="s">
        <v>21402</v>
      </c>
      <c r="B15373" t="s">
        <v>14590</v>
      </c>
      <c r="C15373" t="s">
        <v>14590</v>
      </c>
      <c r="D15373">
        <v>28</v>
      </c>
      <c r="E15373">
        <v>22</v>
      </c>
      <c r="F15373">
        <v>28</v>
      </c>
      <c r="G15373">
        <v>22</v>
      </c>
      <c r="H15373">
        <v>1</v>
      </c>
      <c r="I15373">
        <v>1</v>
      </c>
      <c r="J15373">
        <v>0</v>
      </c>
      <c r="K15373" s="194">
        <v>0</v>
      </c>
      <c r="L15373" t="s">
        <v>1075</v>
      </c>
      <c r="M15373" t="s">
        <v>1075</v>
      </c>
      <c r="N15373">
        <v>127</v>
      </c>
      <c r="O15373" t="s">
        <v>7876</v>
      </c>
      <c r="P15373" t="s">
        <v>10187</v>
      </c>
      <c r="Q15373">
        <v>0.127</v>
      </c>
      <c r="R15373" s="117" t="s">
        <v>14944</v>
      </c>
      <c r="S15373" s="117" t="s">
        <v>14688</v>
      </c>
      <c r="T15373" t="s">
        <v>13996</v>
      </c>
      <c r="U15373" t="s">
        <v>10772</v>
      </c>
    </row>
    <row r="15374" spans="1:21">
      <c r="A15374" s="117" t="s">
        <v>21403</v>
      </c>
      <c r="B15374" t="s">
        <v>14590</v>
      </c>
      <c r="C15374" t="s">
        <v>14590</v>
      </c>
      <c r="D15374">
        <v>28</v>
      </c>
      <c r="E15374">
        <v>22</v>
      </c>
      <c r="F15374">
        <v>28</v>
      </c>
      <c r="G15374">
        <v>22</v>
      </c>
      <c r="H15374">
        <v>1</v>
      </c>
      <c r="I15374">
        <v>1</v>
      </c>
      <c r="J15374">
        <v>0</v>
      </c>
      <c r="K15374" s="194">
        <v>0</v>
      </c>
      <c r="L15374" t="s">
        <v>1075</v>
      </c>
      <c r="M15374" t="s">
        <v>1075</v>
      </c>
      <c r="N15374">
        <v>127</v>
      </c>
      <c r="O15374" t="s">
        <v>7876</v>
      </c>
      <c r="P15374" t="s">
        <v>10187</v>
      </c>
      <c r="Q15374">
        <v>0.127</v>
      </c>
      <c r="R15374" s="117" t="s">
        <v>14944</v>
      </c>
      <c r="S15374" s="117" t="s">
        <v>14688</v>
      </c>
      <c r="T15374" t="s">
        <v>13996</v>
      </c>
      <c r="U15374" t="s">
        <v>10772</v>
      </c>
    </row>
    <row r="15375" spans="1:21">
      <c r="A15375" s="117" t="s">
        <v>21404</v>
      </c>
      <c r="B15375" t="s">
        <v>14590</v>
      </c>
      <c r="C15375" t="s">
        <v>14590</v>
      </c>
      <c r="D15375">
        <v>28</v>
      </c>
      <c r="E15375">
        <v>22</v>
      </c>
      <c r="F15375">
        <v>28</v>
      </c>
      <c r="G15375">
        <v>22</v>
      </c>
      <c r="H15375">
        <v>1</v>
      </c>
      <c r="I15375">
        <v>1</v>
      </c>
      <c r="J15375">
        <v>0</v>
      </c>
      <c r="K15375" s="194">
        <v>0</v>
      </c>
      <c r="L15375" t="s">
        <v>1075</v>
      </c>
      <c r="M15375" t="s">
        <v>1075</v>
      </c>
      <c r="N15375">
        <v>127</v>
      </c>
      <c r="O15375" t="s">
        <v>7876</v>
      </c>
      <c r="P15375" t="s">
        <v>10187</v>
      </c>
      <c r="Q15375">
        <v>0.127</v>
      </c>
      <c r="R15375" s="117" t="s">
        <v>14944</v>
      </c>
      <c r="S15375" s="117" t="s">
        <v>14688</v>
      </c>
      <c r="T15375" t="s">
        <v>13996</v>
      </c>
      <c r="U15375" t="s">
        <v>10772</v>
      </c>
    </row>
    <row r="15376" spans="1:21">
      <c r="A15376" s="117" t="s">
        <v>21405</v>
      </c>
      <c r="B15376" t="s">
        <v>14590</v>
      </c>
      <c r="C15376" t="s">
        <v>14590</v>
      </c>
      <c r="D15376">
        <v>28</v>
      </c>
      <c r="E15376">
        <v>22</v>
      </c>
      <c r="F15376">
        <v>28</v>
      </c>
      <c r="G15376">
        <v>22</v>
      </c>
      <c r="H15376">
        <v>1</v>
      </c>
      <c r="I15376">
        <v>1</v>
      </c>
      <c r="J15376">
        <v>0</v>
      </c>
      <c r="K15376" s="194">
        <v>0</v>
      </c>
      <c r="L15376" t="s">
        <v>1075</v>
      </c>
      <c r="M15376" t="s">
        <v>1075</v>
      </c>
      <c r="N15376">
        <v>21</v>
      </c>
      <c r="O15376" t="s">
        <v>7876</v>
      </c>
      <c r="P15376" t="s">
        <v>10186</v>
      </c>
      <c r="Q15376">
        <v>2.1000000000000001E-2</v>
      </c>
      <c r="R15376" s="117" t="s">
        <v>14944</v>
      </c>
      <c r="S15376" s="117" t="s">
        <v>14688</v>
      </c>
      <c r="T15376" t="s">
        <v>13996</v>
      </c>
      <c r="U15376" t="s">
        <v>10772</v>
      </c>
    </row>
    <row r="15377" spans="1:21">
      <c r="A15377" s="117" t="s">
        <v>21406</v>
      </c>
      <c r="B15377" t="s">
        <v>14590</v>
      </c>
      <c r="C15377" t="s">
        <v>14590</v>
      </c>
      <c r="D15377">
        <v>28</v>
      </c>
      <c r="E15377">
        <v>22</v>
      </c>
      <c r="F15377">
        <v>28</v>
      </c>
      <c r="G15377">
        <v>22</v>
      </c>
      <c r="H15377">
        <v>1</v>
      </c>
      <c r="I15377">
        <v>1</v>
      </c>
      <c r="J15377">
        <v>0</v>
      </c>
      <c r="K15377" s="194">
        <v>0</v>
      </c>
      <c r="L15377" t="s">
        <v>1075</v>
      </c>
      <c r="M15377" t="s">
        <v>1075</v>
      </c>
      <c r="N15377">
        <v>21</v>
      </c>
      <c r="O15377" t="s">
        <v>7876</v>
      </c>
      <c r="P15377" t="s">
        <v>10186</v>
      </c>
      <c r="Q15377">
        <v>2.1000000000000001E-2</v>
      </c>
      <c r="R15377" s="117" t="s">
        <v>14944</v>
      </c>
      <c r="S15377" s="117" t="s">
        <v>14688</v>
      </c>
      <c r="T15377" t="s">
        <v>13996</v>
      </c>
      <c r="U15377" t="s">
        <v>10772</v>
      </c>
    </row>
    <row r="15378" spans="1:21">
      <c r="A15378" s="117" t="s">
        <v>21407</v>
      </c>
      <c r="B15378" t="s">
        <v>14590</v>
      </c>
      <c r="C15378" t="s">
        <v>14590</v>
      </c>
      <c r="D15378">
        <v>28</v>
      </c>
      <c r="E15378">
        <v>22</v>
      </c>
      <c r="F15378">
        <v>28</v>
      </c>
      <c r="G15378">
        <v>22</v>
      </c>
      <c r="H15378">
        <v>1</v>
      </c>
      <c r="I15378">
        <v>1</v>
      </c>
      <c r="J15378">
        <v>0</v>
      </c>
      <c r="K15378" s="194">
        <v>0</v>
      </c>
      <c r="L15378" t="s">
        <v>1075</v>
      </c>
      <c r="M15378" t="s">
        <v>1075</v>
      </c>
      <c r="N15378">
        <v>42.5</v>
      </c>
      <c r="O15378" t="s">
        <v>7876</v>
      </c>
      <c r="P15378" t="s">
        <v>11638</v>
      </c>
      <c r="Q15378">
        <v>4.2500000000000003E-2</v>
      </c>
      <c r="R15378" s="117" t="s">
        <v>14944</v>
      </c>
      <c r="S15378" s="117" t="s">
        <v>14688</v>
      </c>
      <c r="T15378" t="s">
        <v>13996</v>
      </c>
      <c r="U15378" t="s">
        <v>10772</v>
      </c>
    </row>
    <row r="15379" spans="1:21">
      <c r="A15379" s="117" t="s">
        <v>11635</v>
      </c>
      <c r="B15379" t="s">
        <v>14590</v>
      </c>
      <c r="C15379" t="s">
        <v>14590</v>
      </c>
      <c r="D15379">
        <v>48</v>
      </c>
      <c r="E15379">
        <v>42</v>
      </c>
      <c r="F15379">
        <v>48</v>
      </c>
      <c r="G15379">
        <v>42</v>
      </c>
      <c r="H15379">
        <v>1</v>
      </c>
      <c r="I15379">
        <v>1</v>
      </c>
      <c r="J15379">
        <v>999999</v>
      </c>
      <c r="K15379" s="194">
        <v>999999</v>
      </c>
      <c r="L15379" t="s">
        <v>1075</v>
      </c>
      <c r="M15379" t="s">
        <v>1075</v>
      </c>
      <c r="N15379">
        <v>36.5</v>
      </c>
      <c r="O15379" t="s">
        <v>7876</v>
      </c>
      <c r="P15379" t="s">
        <v>7877</v>
      </c>
      <c r="Q15379">
        <v>3.6499999999999998E-2</v>
      </c>
      <c r="R15379" s="117" t="s">
        <v>14594</v>
      </c>
      <c r="S15379" s="117" t="s">
        <v>14589</v>
      </c>
      <c r="T15379" t="s">
        <v>12136</v>
      </c>
      <c r="U15379" t="s">
        <v>10772</v>
      </c>
    </row>
    <row r="15380" spans="1:21">
      <c r="A15380" s="117" t="s">
        <v>21408</v>
      </c>
      <c r="B15380" t="s">
        <v>14590</v>
      </c>
      <c r="C15380" t="s">
        <v>14590</v>
      </c>
      <c r="D15380">
        <v>28</v>
      </c>
      <c r="E15380">
        <v>22</v>
      </c>
      <c r="F15380">
        <v>28</v>
      </c>
      <c r="G15380">
        <v>22</v>
      </c>
      <c r="H15380">
        <v>1</v>
      </c>
      <c r="I15380">
        <v>1</v>
      </c>
      <c r="J15380">
        <v>0</v>
      </c>
      <c r="K15380" s="194">
        <v>0</v>
      </c>
      <c r="L15380" t="s">
        <v>1075</v>
      </c>
      <c r="M15380" t="s">
        <v>1075</v>
      </c>
      <c r="N15380">
        <v>47.5</v>
      </c>
      <c r="O15380" t="s">
        <v>7876</v>
      </c>
      <c r="P15380" t="s">
        <v>11638</v>
      </c>
      <c r="Q15380">
        <v>4.7500000000000001E-2</v>
      </c>
      <c r="R15380" s="117" t="s">
        <v>14944</v>
      </c>
      <c r="S15380" s="117" t="s">
        <v>14688</v>
      </c>
      <c r="T15380" t="s">
        <v>13996</v>
      </c>
      <c r="U15380" t="s">
        <v>10772</v>
      </c>
    </row>
    <row r="15381" spans="1:21">
      <c r="A15381" s="117" t="s">
        <v>21409</v>
      </c>
      <c r="B15381" t="s">
        <v>14590</v>
      </c>
      <c r="C15381" t="s">
        <v>14590</v>
      </c>
      <c r="D15381">
        <v>28</v>
      </c>
      <c r="E15381">
        <v>22</v>
      </c>
      <c r="F15381">
        <v>28</v>
      </c>
      <c r="G15381">
        <v>22</v>
      </c>
      <c r="H15381">
        <v>1</v>
      </c>
      <c r="I15381">
        <v>1</v>
      </c>
      <c r="J15381">
        <v>0</v>
      </c>
      <c r="K15381" s="194">
        <v>0</v>
      </c>
      <c r="L15381" t="s">
        <v>1075</v>
      </c>
      <c r="M15381" t="s">
        <v>1075</v>
      </c>
      <c r="N15381">
        <v>47.5</v>
      </c>
      <c r="O15381" t="s">
        <v>7876</v>
      </c>
      <c r="P15381" t="s">
        <v>11638</v>
      </c>
      <c r="Q15381">
        <v>4.7500000000000001E-2</v>
      </c>
      <c r="R15381" s="117" t="s">
        <v>14944</v>
      </c>
      <c r="S15381" s="117" t="s">
        <v>14688</v>
      </c>
      <c r="T15381" t="s">
        <v>13996</v>
      </c>
      <c r="U15381" t="s">
        <v>10772</v>
      </c>
    </row>
    <row r="15382" spans="1:21">
      <c r="A15382" s="117" t="s">
        <v>23297</v>
      </c>
      <c r="B15382" t="s">
        <v>14590</v>
      </c>
      <c r="C15382" t="s">
        <v>14590</v>
      </c>
      <c r="D15382">
        <v>28</v>
      </c>
      <c r="E15382">
        <v>22</v>
      </c>
      <c r="F15382">
        <v>28</v>
      </c>
      <c r="G15382">
        <v>22</v>
      </c>
      <c r="H15382">
        <v>1</v>
      </c>
      <c r="I15382">
        <v>1</v>
      </c>
      <c r="J15382">
        <v>999999</v>
      </c>
      <c r="K15382" s="194">
        <v>999999</v>
      </c>
      <c r="L15382" t="s">
        <v>1075</v>
      </c>
      <c r="M15382" t="s">
        <v>1075</v>
      </c>
      <c r="N15382">
        <v>137</v>
      </c>
      <c r="O15382" t="s">
        <v>7876</v>
      </c>
      <c r="P15382" t="s">
        <v>10187</v>
      </c>
      <c r="Q15382">
        <v>0.13700000000000001</v>
      </c>
      <c r="R15382" s="117" t="s">
        <v>14944</v>
      </c>
      <c r="S15382" s="117" t="s">
        <v>14688</v>
      </c>
      <c r="T15382" t="s">
        <v>13996</v>
      </c>
      <c r="U15382" t="s">
        <v>10772</v>
      </c>
    </row>
    <row r="15383" spans="1:21">
      <c r="A15383" s="117" t="s">
        <v>23298</v>
      </c>
      <c r="B15383" t="s">
        <v>14590</v>
      </c>
      <c r="C15383" t="s">
        <v>14590</v>
      </c>
      <c r="D15383">
        <v>28</v>
      </c>
      <c r="E15383">
        <v>22</v>
      </c>
      <c r="F15383">
        <v>28</v>
      </c>
      <c r="G15383">
        <v>22</v>
      </c>
      <c r="H15383">
        <v>1</v>
      </c>
      <c r="I15383">
        <v>1</v>
      </c>
      <c r="J15383">
        <v>999999</v>
      </c>
      <c r="K15383" s="194">
        <v>999999</v>
      </c>
      <c r="L15383" t="s">
        <v>1075</v>
      </c>
      <c r="M15383" t="s">
        <v>1075</v>
      </c>
      <c r="N15383">
        <v>137</v>
      </c>
      <c r="O15383" t="s">
        <v>7876</v>
      </c>
      <c r="P15383" t="s">
        <v>10187</v>
      </c>
      <c r="Q15383">
        <v>0.13700000000000001</v>
      </c>
      <c r="R15383" s="117" t="s">
        <v>14944</v>
      </c>
      <c r="S15383" s="117" t="s">
        <v>14688</v>
      </c>
      <c r="T15383" t="s">
        <v>13996</v>
      </c>
      <c r="U15383" t="s">
        <v>10772</v>
      </c>
    </row>
    <row r="15384" spans="1:21">
      <c r="A15384" s="117" t="s">
        <v>6774</v>
      </c>
      <c r="B15384" t="s">
        <v>14590</v>
      </c>
      <c r="C15384" t="s">
        <v>14590</v>
      </c>
      <c r="D15384">
        <v>48</v>
      </c>
      <c r="E15384">
        <v>42</v>
      </c>
      <c r="F15384">
        <v>48</v>
      </c>
      <c r="G15384">
        <v>42</v>
      </c>
      <c r="H15384">
        <v>10</v>
      </c>
      <c r="I15384">
        <v>10</v>
      </c>
      <c r="J15384">
        <v>999999</v>
      </c>
      <c r="K15384" s="194">
        <v>999999</v>
      </c>
      <c r="L15384" t="s">
        <v>1075</v>
      </c>
      <c r="M15384" t="s">
        <v>1075</v>
      </c>
      <c r="N15384">
        <v>137</v>
      </c>
      <c r="O15384" t="s">
        <v>7876</v>
      </c>
      <c r="P15384" t="s">
        <v>10187</v>
      </c>
      <c r="Q15384">
        <v>0.13700000000000001</v>
      </c>
      <c r="R15384" s="117" t="s">
        <v>14605</v>
      </c>
      <c r="S15384" s="117" t="s">
        <v>14589</v>
      </c>
      <c r="T15384" t="s">
        <v>12136</v>
      </c>
      <c r="U15384" t="s">
        <v>10772</v>
      </c>
    </row>
    <row r="15385" spans="1:21">
      <c r="A15385" s="117" t="s">
        <v>23299</v>
      </c>
      <c r="B15385" t="s">
        <v>14590</v>
      </c>
      <c r="C15385" t="s">
        <v>14590</v>
      </c>
      <c r="D15385">
        <v>28</v>
      </c>
      <c r="E15385">
        <v>22</v>
      </c>
      <c r="F15385">
        <v>28</v>
      </c>
      <c r="G15385">
        <v>22</v>
      </c>
      <c r="H15385">
        <v>1</v>
      </c>
      <c r="I15385">
        <v>1</v>
      </c>
      <c r="J15385">
        <v>999999</v>
      </c>
      <c r="K15385" s="194">
        <v>999999</v>
      </c>
      <c r="L15385" t="s">
        <v>1075</v>
      </c>
      <c r="M15385" t="s">
        <v>1075</v>
      </c>
      <c r="N15385">
        <v>137</v>
      </c>
      <c r="O15385" t="s">
        <v>7876</v>
      </c>
      <c r="P15385" t="s">
        <v>10187</v>
      </c>
      <c r="Q15385">
        <v>0.13700000000000001</v>
      </c>
      <c r="R15385" s="117" t="s">
        <v>14944</v>
      </c>
      <c r="S15385" s="117" t="s">
        <v>14688</v>
      </c>
      <c r="T15385" t="s">
        <v>13996</v>
      </c>
      <c r="U15385" t="s">
        <v>10772</v>
      </c>
    </row>
    <row r="15386" spans="1:21">
      <c r="A15386" s="117" t="s">
        <v>11636</v>
      </c>
      <c r="B15386" t="s">
        <v>14590</v>
      </c>
      <c r="C15386" t="s">
        <v>14590</v>
      </c>
      <c r="D15386">
        <v>48</v>
      </c>
      <c r="E15386">
        <v>42</v>
      </c>
      <c r="F15386">
        <v>48</v>
      </c>
      <c r="G15386">
        <v>42</v>
      </c>
      <c r="H15386">
        <v>10</v>
      </c>
      <c r="I15386">
        <v>10</v>
      </c>
      <c r="J15386">
        <v>999999</v>
      </c>
      <c r="K15386" s="194">
        <v>999999</v>
      </c>
      <c r="L15386" t="s">
        <v>1075</v>
      </c>
      <c r="M15386" t="s">
        <v>1075</v>
      </c>
      <c r="N15386">
        <v>44.5</v>
      </c>
      <c r="O15386" t="s">
        <v>7876</v>
      </c>
      <c r="P15386" t="s">
        <v>7877</v>
      </c>
      <c r="Q15386">
        <v>4.4499999999999998E-2</v>
      </c>
      <c r="R15386" s="117" t="s">
        <v>14594</v>
      </c>
      <c r="S15386" s="117" t="s">
        <v>14589</v>
      </c>
      <c r="T15386" t="s">
        <v>12136</v>
      </c>
      <c r="U15386" t="s">
        <v>10772</v>
      </c>
    </row>
    <row r="15387" spans="1:21">
      <c r="A15387" s="117" t="s">
        <v>6775</v>
      </c>
      <c r="B15387" t="s">
        <v>14590</v>
      </c>
      <c r="C15387" t="s">
        <v>14590</v>
      </c>
      <c r="D15387">
        <v>48</v>
      </c>
      <c r="E15387">
        <v>42</v>
      </c>
      <c r="F15387">
        <v>48</v>
      </c>
      <c r="G15387">
        <v>42</v>
      </c>
      <c r="H15387">
        <v>1</v>
      </c>
      <c r="I15387">
        <v>1</v>
      </c>
      <c r="J15387">
        <v>999999</v>
      </c>
      <c r="K15387" s="194">
        <v>999999</v>
      </c>
      <c r="L15387" t="s">
        <v>1075</v>
      </c>
      <c r="M15387" t="s">
        <v>1075</v>
      </c>
      <c r="N15387">
        <v>86.5</v>
      </c>
      <c r="O15387" t="s">
        <v>7876</v>
      </c>
      <c r="P15387" t="s">
        <v>7877</v>
      </c>
      <c r="Q15387">
        <v>8.6499999999999994E-2</v>
      </c>
      <c r="R15387" s="117" t="s">
        <v>14676</v>
      </c>
      <c r="S15387" s="117" t="s">
        <v>14589</v>
      </c>
      <c r="T15387" t="s">
        <v>12136</v>
      </c>
      <c r="U15387" t="s">
        <v>10772</v>
      </c>
    </row>
    <row r="15388" spans="1:21">
      <c r="A15388" s="117" t="s">
        <v>21410</v>
      </c>
      <c r="B15388" t="s">
        <v>14590</v>
      </c>
      <c r="C15388" t="s">
        <v>14590</v>
      </c>
      <c r="D15388">
        <v>28</v>
      </c>
      <c r="E15388">
        <v>22</v>
      </c>
      <c r="F15388">
        <v>28</v>
      </c>
      <c r="G15388">
        <v>22</v>
      </c>
      <c r="H15388">
        <v>50</v>
      </c>
      <c r="I15388">
        <v>50</v>
      </c>
      <c r="J15388">
        <v>0</v>
      </c>
      <c r="K15388" s="194">
        <v>0</v>
      </c>
      <c r="L15388" t="s">
        <v>1075</v>
      </c>
      <c r="M15388" t="s">
        <v>1075</v>
      </c>
      <c r="N15388">
        <v>20</v>
      </c>
      <c r="O15388" t="s">
        <v>7876</v>
      </c>
      <c r="P15388" t="s">
        <v>10186</v>
      </c>
      <c r="Q15388">
        <v>0.02</v>
      </c>
      <c r="R15388" s="117" t="s">
        <v>14944</v>
      </c>
      <c r="S15388" s="117" t="s">
        <v>14688</v>
      </c>
      <c r="T15388" t="s">
        <v>13996</v>
      </c>
      <c r="U15388" t="s">
        <v>10772</v>
      </c>
    </row>
    <row r="15389" spans="1:21">
      <c r="A15389" s="117" t="s">
        <v>21411</v>
      </c>
      <c r="B15389" t="s">
        <v>14590</v>
      </c>
      <c r="C15389" t="s">
        <v>14590</v>
      </c>
      <c r="D15389">
        <v>28</v>
      </c>
      <c r="E15389">
        <v>22</v>
      </c>
      <c r="F15389">
        <v>28</v>
      </c>
      <c r="G15389">
        <v>22</v>
      </c>
      <c r="H15389">
        <v>1</v>
      </c>
      <c r="I15389">
        <v>1</v>
      </c>
      <c r="J15389">
        <v>0</v>
      </c>
      <c r="K15389" s="194">
        <v>0</v>
      </c>
      <c r="L15389" t="s">
        <v>1075</v>
      </c>
      <c r="M15389" t="s">
        <v>1075</v>
      </c>
      <c r="N15389">
        <v>20</v>
      </c>
      <c r="O15389" t="s">
        <v>7876</v>
      </c>
      <c r="P15389" t="s">
        <v>11638</v>
      </c>
      <c r="Q15389">
        <v>0.02</v>
      </c>
      <c r="R15389" s="117" t="s">
        <v>14944</v>
      </c>
      <c r="S15389" s="117" t="s">
        <v>14688</v>
      </c>
      <c r="T15389" t="s">
        <v>13996</v>
      </c>
      <c r="U15389" t="s">
        <v>10772</v>
      </c>
    </row>
    <row r="15390" spans="1:21">
      <c r="A15390" s="117" t="s">
        <v>21412</v>
      </c>
      <c r="B15390" t="s">
        <v>14590</v>
      </c>
      <c r="C15390" t="s">
        <v>14590</v>
      </c>
      <c r="D15390">
        <v>28</v>
      </c>
      <c r="E15390">
        <v>22</v>
      </c>
      <c r="F15390">
        <v>28</v>
      </c>
      <c r="G15390">
        <v>22</v>
      </c>
      <c r="H15390">
        <v>1</v>
      </c>
      <c r="I15390">
        <v>1</v>
      </c>
      <c r="J15390">
        <v>0</v>
      </c>
      <c r="K15390" s="194">
        <v>0</v>
      </c>
      <c r="L15390" t="s">
        <v>1075</v>
      </c>
      <c r="M15390" t="s">
        <v>1075</v>
      </c>
      <c r="N15390">
        <v>20</v>
      </c>
      <c r="O15390" t="s">
        <v>7876</v>
      </c>
      <c r="P15390" t="s">
        <v>11638</v>
      </c>
      <c r="Q15390">
        <v>0.02</v>
      </c>
      <c r="R15390" s="117" t="s">
        <v>14944</v>
      </c>
      <c r="S15390" s="117" t="s">
        <v>14688</v>
      </c>
      <c r="T15390" t="s">
        <v>13996</v>
      </c>
      <c r="U15390" t="s">
        <v>10772</v>
      </c>
    </row>
    <row r="15391" spans="1:21">
      <c r="A15391" s="117" t="s">
        <v>21413</v>
      </c>
      <c r="B15391" t="s">
        <v>14590</v>
      </c>
      <c r="C15391" t="s">
        <v>14590</v>
      </c>
      <c r="D15391">
        <v>28</v>
      </c>
      <c r="E15391">
        <v>22</v>
      </c>
      <c r="F15391">
        <v>28</v>
      </c>
      <c r="G15391">
        <v>22</v>
      </c>
      <c r="H15391">
        <v>1</v>
      </c>
      <c r="I15391">
        <v>1</v>
      </c>
      <c r="J15391">
        <v>0</v>
      </c>
      <c r="K15391" s="194">
        <v>0</v>
      </c>
      <c r="L15391" t="s">
        <v>1075</v>
      </c>
      <c r="M15391" t="s">
        <v>1075</v>
      </c>
      <c r="N15391">
        <v>1</v>
      </c>
      <c r="O15391" t="s">
        <v>7876</v>
      </c>
      <c r="P15391" t="s">
        <v>11638</v>
      </c>
      <c r="Q15391">
        <v>1E-3</v>
      </c>
      <c r="R15391" s="117" t="s">
        <v>14944</v>
      </c>
      <c r="S15391" s="117" t="s">
        <v>14688</v>
      </c>
      <c r="T15391" t="s">
        <v>13996</v>
      </c>
      <c r="U15391" t="s">
        <v>10772</v>
      </c>
    </row>
    <row r="15392" spans="1:21">
      <c r="A15392" s="117" t="s">
        <v>25856</v>
      </c>
      <c r="B15392" t="s">
        <v>14590</v>
      </c>
      <c r="C15392" t="s">
        <v>14590</v>
      </c>
      <c r="D15392">
        <v>28</v>
      </c>
      <c r="E15392">
        <v>22</v>
      </c>
      <c r="F15392">
        <v>28</v>
      </c>
      <c r="G15392">
        <v>22</v>
      </c>
      <c r="H15392">
        <v>1</v>
      </c>
      <c r="I15392">
        <v>1</v>
      </c>
      <c r="J15392">
        <v>999999</v>
      </c>
      <c r="K15392" s="194">
        <v>999999</v>
      </c>
      <c r="L15392" t="s">
        <v>1075</v>
      </c>
      <c r="M15392" t="s">
        <v>1075</v>
      </c>
      <c r="N15392">
        <v>78.09</v>
      </c>
      <c r="O15392" t="s">
        <v>7876</v>
      </c>
      <c r="P15392" t="s">
        <v>18465</v>
      </c>
      <c r="Q15392">
        <v>7.8090000000000007E-2</v>
      </c>
      <c r="R15392" s="117" t="s">
        <v>14944</v>
      </c>
      <c r="S15392" s="117" t="s">
        <v>14688</v>
      </c>
      <c r="T15392" t="s">
        <v>13996</v>
      </c>
      <c r="U15392" t="s">
        <v>10772</v>
      </c>
    </row>
    <row r="15393" spans="1:21">
      <c r="A15393" s="117" t="s">
        <v>21414</v>
      </c>
      <c r="B15393" t="s">
        <v>14590</v>
      </c>
      <c r="C15393" t="s">
        <v>14590</v>
      </c>
      <c r="D15393">
        <v>28</v>
      </c>
      <c r="E15393">
        <v>22</v>
      </c>
      <c r="F15393">
        <v>28</v>
      </c>
      <c r="G15393">
        <v>22</v>
      </c>
      <c r="H15393">
        <v>1</v>
      </c>
      <c r="I15393">
        <v>1</v>
      </c>
      <c r="J15393">
        <v>0</v>
      </c>
      <c r="K15393" s="194">
        <v>0</v>
      </c>
      <c r="L15393" t="s">
        <v>1075</v>
      </c>
      <c r="M15393" t="s">
        <v>1075</v>
      </c>
      <c r="N15393">
        <v>78.09</v>
      </c>
      <c r="O15393" t="s">
        <v>7876</v>
      </c>
      <c r="P15393" t="s">
        <v>10186</v>
      </c>
      <c r="Q15393">
        <v>7.8090000000000007E-2</v>
      </c>
      <c r="R15393" s="117" t="s">
        <v>14944</v>
      </c>
      <c r="S15393" s="117" t="s">
        <v>14688</v>
      </c>
      <c r="T15393" t="s">
        <v>13996</v>
      </c>
      <c r="U15393" t="s">
        <v>10772</v>
      </c>
    </row>
    <row r="15394" spans="1:21">
      <c r="A15394" s="117" t="s">
        <v>6776</v>
      </c>
      <c r="B15394" t="s">
        <v>14590</v>
      </c>
      <c r="C15394" t="s">
        <v>14590</v>
      </c>
      <c r="D15394">
        <v>48</v>
      </c>
      <c r="E15394">
        <v>42</v>
      </c>
      <c r="F15394">
        <v>48</v>
      </c>
      <c r="G15394">
        <v>42</v>
      </c>
      <c r="H15394">
        <v>1</v>
      </c>
      <c r="I15394">
        <v>1</v>
      </c>
      <c r="J15394">
        <v>999999</v>
      </c>
      <c r="K15394" s="194">
        <v>999999</v>
      </c>
      <c r="L15394" t="s">
        <v>1075</v>
      </c>
      <c r="M15394" t="s">
        <v>1075</v>
      </c>
      <c r="N15394">
        <v>103.64</v>
      </c>
      <c r="O15394" t="s">
        <v>7876</v>
      </c>
      <c r="P15394" t="s">
        <v>8810</v>
      </c>
      <c r="Q15394">
        <v>0.10364</v>
      </c>
      <c r="R15394" s="117" t="s">
        <v>14676</v>
      </c>
      <c r="S15394" s="117" t="s">
        <v>14589</v>
      </c>
      <c r="T15394" t="s">
        <v>12136</v>
      </c>
      <c r="U15394" t="s">
        <v>10772</v>
      </c>
    </row>
    <row r="15395" spans="1:21">
      <c r="A15395" s="117" t="s">
        <v>21415</v>
      </c>
      <c r="B15395" t="s">
        <v>14590</v>
      </c>
      <c r="C15395" t="s">
        <v>14590</v>
      </c>
      <c r="D15395">
        <v>28</v>
      </c>
      <c r="E15395">
        <v>22</v>
      </c>
      <c r="F15395">
        <v>28</v>
      </c>
      <c r="G15395">
        <v>22</v>
      </c>
      <c r="H15395">
        <v>1</v>
      </c>
      <c r="I15395">
        <v>1</v>
      </c>
      <c r="J15395">
        <v>0</v>
      </c>
      <c r="K15395" s="194">
        <v>0</v>
      </c>
      <c r="L15395" t="s">
        <v>1075</v>
      </c>
      <c r="M15395" t="s">
        <v>1075</v>
      </c>
      <c r="N15395">
        <v>32.200000000000003</v>
      </c>
      <c r="O15395" t="s">
        <v>7876</v>
      </c>
      <c r="P15395" t="s">
        <v>11638</v>
      </c>
      <c r="Q15395">
        <v>3.2199999999999999E-2</v>
      </c>
      <c r="R15395" s="117" t="s">
        <v>14944</v>
      </c>
      <c r="S15395" s="117" t="s">
        <v>14688</v>
      </c>
      <c r="T15395" t="s">
        <v>13996</v>
      </c>
      <c r="U15395" t="s">
        <v>10772</v>
      </c>
    </row>
    <row r="15396" spans="1:21">
      <c r="A15396" s="117" t="s">
        <v>21416</v>
      </c>
      <c r="B15396" t="s">
        <v>14590</v>
      </c>
      <c r="C15396" t="s">
        <v>14590</v>
      </c>
      <c r="D15396">
        <v>28</v>
      </c>
      <c r="E15396">
        <v>22</v>
      </c>
      <c r="F15396">
        <v>28</v>
      </c>
      <c r="G15396">
        <v>22</v>
      </c>
      <c r="H15396">
        <v>1</v>
      </c>
      <c r="I15396">
        <v>1</v>
      </c>
      <c r="J15396">
        <v>0</v>
      </c>
      <c r="K15396" s="194">
        <v>0</v>
      </c>
      <c r="L15396" t="s">
        <v>1075</v>
      </c>
      <c r="M15396" t="s">
        <v>1075</v>
      </c>
      <c r="N15396">
        <v>59</v>
      </c>
      <c r="O15396" t="s">
        <v>7876</v>
      </c>
      <c r="P15396" t="s">
        <v>11638</v>
      </c>
      <c r="Q15396">
        <v>5.8999999999999997E-2</v>
      </c>
      <c r="R15396" s="117" t="s">
        <v>14944</v>
      </c>
      <c r="S15396" s="117" t="s">
        <v>14688</v>
      </c>
      <c r="T15396" t="s">
        <v>13996</v>
      </c>
      <c r="U15396" t="s">
        <v>10772</v>
      </c>
    </row>
    <row r="15397" spans="1:21">
      <c r="A15397" s="117" t="s">
        <v>21417</v>
      </c>
      <c r="B15397" t="s">
        <v>14590</v>
      </c>
      <c r="C15397" t="s">
        <v>14590</v>
      </c>
      <c r="D15397">
        <v>28</v>
      </c>
      <c r="E15397">
        <v>22</v>
      </c>
      <c r="F15397">
        <v>28</v>
      </c>
      <c r="G15397">
        <v>22</v>
      </c>
      <c r="H15397">
        <v>1</v>
      </c>
      <c r="I15397">
        <v>1</v>
      </c>
      <c r="J15397">
        <v>0</v>
      </c>
      <c r="K15397" s="194">
        <v>0</v>
      </c>
      <c r="L15397" t="s">
        <v>1075</v>
      </c>
      <c r="M15397" t="s">
        <v>1075</v>
      </c>
      <c r="N15397">
        <v>59</v>
      </c>
      <c r="O15397" t="s">
        <v>7876</v>
      </c>
      <c r="P15397" t="s">
        <v>11638</v>
      </c>
      <c r="Q15397">
        <v>5.8999999999999997E-2</v>
      </c>
      <c r="R15397" s="117" t="s">
        <v>14944</v>
      </c>
      <c r="S15397" s="117" t="s">
        <v>14688</v>
      </c>
      <c r="T15397" t="s">
        <v>13996</v>
      </c>
      <c r="U15397" t="s">
        <v>10772</v>
      </c>
    </row>
    <row r="15398" spans="1:21">
      <c r="A15398" s="117" t="s">
        <v>21418</v>
      </c>
      <c r="B15398" t="s">
        <v>14590</v>
      </c>
      <c r="C15398" t="s">
        <v>14590</v>
      </c>
      <c r="D15398">
        <v>28</v>
      </c>
      <c r="E15398">
        <v>22</v>
      </c>
      <c r="F15398">
        <v>28</v>
      </c>
      <c r="G15398">
        <v>22</v>
      </c>
      <c r="H15398">
        <v>1</v>
      </c>
      <c r="I15398">
        <v>1</v>
      </c>
      <c r="J15398">
        <v>0</v>
      </c>
      <c r="K15398" s="194">
        <v>0</v>
      </c>
      <c r="L15398" t="s">
        <v>1075</v>
      </c>
      <c r="M15398" t="s">
        <v>1075</v>
      </c>
      <c r="N15398">
        <v>159.19300000000001</v>
      </c>
      <c r="O15398" t="s">
        <v>7876</v>
      </c>
      <c r="P15398" t="s">
        <v>21419</v>
      </c>
      <c r="Q15398">
        <v>0.159193</v>
      </c>
      <c r="R15398" s="117" t="s">
        <v>14944</v>
      </c>
      <c r="S15398" s="117" t="s">
        <v>14688</v>
      </c>
      <c r="T15398" t="s">
        <v>13996</v>
      </c>
      <c r="U15398" t="s">
        <v>10772</v>
      </c>
    </row>
    <row r="15399" spans="1:21">
      <c r="A15399" s="117" t="s">
        <v>21420</v>
      </c>
      <c r="B15399" t="s">
        <v>14590</v>
      </c>
      <c r="C15399" t="s">
        <v>14590</v>
      </c>
      <c r="D15399">
        <v>28</v>
      </c>
      <c r="E15399">
        <v>22</v>
      </c>
      <c r="F15399">
        <v>28</v>
      </c>
      <c r="G15399">
        <v>22</v>
      </c>
      <c r="H15399">
        <v>1</v>
      </c>
      <c r="I15399">
        <v>1</v>
      </c>
      <c r="J15399">
        <v>0</v>
      </c>
      <c r="K15399" s="194">
        <v>0</v>
      </c>
      <c r="L15399" t="s">
        <v>1075</v>
      </c>
      <c r="M15399" t="s">
        <v>1075</v>
      </c>
      <c r="N15399">
        <v>71.13</v>
      </c>
      <c r="O15399" t="s">
        <v>7876</v>
      </c>
      <c r="P15399" t="s">
        <v>21419</v>
      </c>
      <c r="Q15399">
        <v>7.1129999999999999E-2</v>
      </c>
      <c r="R15399" s="117" t="s">
        <v>14944</v>
      </c>
      <c r="S15399" s="117" t="s">
        <v>14688</v>
      </c>
      <c r="T15399" t="s">
        <v>13996</v>
      </c>
      <c r="U15399" t="s">
        <v>10772</v>
      </c>
    </row>
    <row r="15400" spans="1:21">
      <c r="A15400" s="117" t="s">
        <v>21421</v>
      </c>
      <c r="B15400" t="s">
        <v>14590</v>
      </c>
      <c r="C15400" t="s">
        <v>14590</v>
      </c>
      <c r="D15400">
        <v>28</v>
      </c>
      <c r="E15400">
        <v>22</v>
      </c>
      <c r="F15400">
        <v>28</v>
      </c>
      <c r="G15400">
        <v>22</v>
      </c>
      <c r="H15400">
        <v>1</v>
      </c>
      <c r="I15400">
        <v>1</v>
      </c>
      <c r="J15400">
        <v>0</v>
      </c>
      <c r="K15400" s="194">
        <v>0</v>
      </c>
      <c r="L15400" t="s">
        <v>1075</v>
      </c>
      <c r="M15400" t="s">
        <v>1075</v>
      </c>
      <c r="N15400">
        <v>33</v>
      </c>
      <c r="O15400" t="s">
        <v>7876</v>
      </c>
      <c r="P15400" t="s">
        <v>21419</v>
      </c>
      <c r="Q15400">
        <v>3.3000000000000002E-2</v>
      </c>
      <c r="R15400" s="117" t="s">
        <v>14944</v>
      </c>
      <c r="S15400" s="117" t="s">
        <v>14688</v>
      </c>
      <c r="T15400" t="s">
        <v>13996</v>
      </c>
      <c r="U15400" t="s">
        <v>10772</v>
      </c>
    </row>
    <row r="15401" spans="1:21">
      <c r="A15401" s="117" t="s">
        <v>21422</v>
      </c>
      <c r="B15401" t="s">
        <v>14590</v>
      </c>
      <c r="C15401" t="s">
        <v>14590</v>
      </c>
      <c r="D15401">
        <v>28</v>
      </c>
      <c r="E15401">
        <v>22</v>
      </c>
      <c r="F15401">
        <v>28</v>
      </c>
      <c r="G15401">
        <v>22</v>
      </c>
      <c r="H15401">
        <v>1</v>
      </c>
      <c r="I15401">
        <v>1</v>
      </c>
      <c r="J15401">
        <v>0</v>
      </c>
      <c r="K15401" s="194">
        <v>0</v>
      </c>
      <c r="L15401" t="s">
        <v>1075</v>
      </c>
      <c r="M15401" t="s">
        <v>1075</v>
      </c>
      <c r="N15401">
        <v>33</v>
      </c>
      <c r="O15401" t="s">
        <v>7876</v>
      </c>
      <c r="P15401" t="s">
        <v>21419</v>
      </c>
      <c r="Q15401">
        <v>3.3000000000000002E-2</v>
      </c>
      <c r="R15401" s="117" t="s">
        <v>14944</v>
      </c>
      <c r="S15401" s="117" t="s">
        <v>14688</v>
      </c>
      <c r="T15401" t="s">
        <v>13996</v>
      </c>
      <c r="U15401" t="s">
        <v>10772</v>
      </c>
    </row>
    <row r="15402" spans="1:21">
      <c r="A15402" s="117" t="s">
        <v>6777</v>
      </c>
      <c r="B15402" t="s">
        <v>14590</v>
      </c>
      <c r="C15402" t="s">
        <v>14590</v>
      </c>
      <c r="D15402">
        <v>25</v>
      </c>
      <c r="E15402">
        <v>19</v>
      </c>
      <c r="F15402">
        <v>25</v>
      </c>
      <c r="G15402">
        <v>19</v>
      </c>
      <c r="H15402">
        <v>1</v>
      </c>
      <c r="I15402">
        <v>1</v>
      </c>
      <c r="J15402">
        <v>26</v>
      </c>
      <c r="K15402" s="194">
        <v>26</v>
      </c>
      <c r="L15402" t="s">
        <v>1075</v>
      </c>
      <c r="M15402" t="s">
        <v>1075</v>
      </c>
      <c r="N15402">
        <v>134.33000000000001</v>
      </c>
      <c r="O15402" t="s">
        <v>7876</v>
      </c>
      <c r="P15402" t="s">
        <v>10177</v>
      </c>
      <c r="Q15402">
        <v>0.13433</v>
      </c>
      <c r="R15402" s="117" t="s">
        <v>22514</v>
      </c>
      <c r="S15402" s="117" t="s">
        <v>14589</v>
      </c>
      <c r="T15402" t="s">
        <v>12136</v>
      </c>
      <c r="U15402" t="s">
        <v>10772</v>
      </c>
    </row>
    <row r="15403" spans="1:21">
      <c r="A15403" s="117" t="s">
        <v>6778</v>
      </c>
      <c r="B15403" t="s">
        <v>14590</v>
      </c>
      <c r="C15403" t="s">
        <v>14590</v>
      </c>
      <c r="D15403">
        <v>60</v>
      </c>
      <c r="E15403">
        <v>54</v>
      </c>
      <c r="F15403">
        <v>60</v>
      </c>
      <c r="G15403">
        <v>54</v>
      </c>
      <c r="H15403">
        <v>1</v>
      </c>
      <c r="I15403">
        <v>1</v>
      </c>
      <c r="J15403">
        <v>999999</v>
      </c>
      <c r="K15403" s="194">
        <v>999999</v>
      </c>
      <c r="L15403" t="s">
        <v>1075</v>
      </c>
      <c r="M15403" t="s">
        <v>1075</v>
      </c>
      <c r="N15403">
        <v>181</v>
      </c>
      <c r="O15403" t="s">
        <v>7876</v>
      </c>
      <c r="P15403" t="s">
        <v>10177</v>
      </c>
      <c r="Q15403">
        <v>0.18099999999999999</v>
      </c>
      <c r="R15403" s="117" t="s">
        <v>22514</v>
      </c>
      <c r="S15403" s="117" t="s">
        <v>14589</v>
      </c>
      <c r="T15403" t="s">
        <v>12136</v>
      </c>
      <c r="U15403" t="s">
        <v>10772</v>
      </c>
    </row>
    <row r="15404" spans="1:21">
      <c r="A15404" s="117" t="s">
        <v>21423</v>
      </c>
      <c r="B15404" t="s">
        <v>14590</v>
      </c>
      <c r="C15404" t="s">
        <v>14590</v>
      </c>
      <c r="D15404">
        <v>28</v>
      </c>
      <c r="E15404">
        <v>22</v>
      </c>
      <c r="F15404">
        <v>28</v>
      </c>
      <c r="G15404">
        <v>22</v>
      </c>
      <c r="H15404">
        <v>1</v>
      </c>
      <c r="I15404">
        <v>1</v>
      </c>
      <c r="J15404">
        <v>0</v>
      </c>
      <c r="K15404" s="194">
        <v>0</v>
      </c>
      <c r="L15404" t="s">
        <v>1075</v>
      </c>
      <c r="M15404" t="s">
        <v>1075</v>
      </c>
      <c r="N15404">
        <v>100.3</v>
      </c>
      <c r="O15404" t="s">
        <v>7876</v>
      </c>
      <c r="P15404" t="s">
        <v>11638</v>
      </c>
      <c r="Q15404">
        <v>0.1003</v>
      </c>
      <c r="R15404" s="117" t="s">
        <v>14944</v>
      </c>
      <c r="S15404" s="117" t="s">
        <v>14688</v>
      </c>
      <c r="T15404" t="s">
        <v>13996</v>
      </c>
      <c r="U15404" t="s">
        <v>10772</v>
      </c>
    </row>
    <row r="15405" spans="1:21">
      <c r="A15405" s="117" t="s">
        <v>21424</v>
      </c>
      <c r="B15405" t="s">
        <v>14590</v>
      </c>
      <c r="C15405" t="s">
        <v>14590</v>
      </c>
      <c r="D15405">
        <v>28</v>
      </c>
      <c r="E15405">
        <v>22</v>
      </c>
      <c r="F15405">
        <v>28</v>
      </c>
      <c r="G15405">
        <v>22</v>
      </c>
      <c r="H15405">
        <v>1</v>
      </c>
      <c r="I15405">
        <v>1</v>
      </c>
      <c r="J15405">
        <v>0</v>
      </c>
      <c r="K15405" s="194">
        <v>0</v>
      </c>
      <c r="L15405" t="s">
        <v>1075</v>
      </c>
      <c r="M15405" t="s">
        <v>1075</v>
      </c>
      <c r="N15405">
        <v>140.833</v>
      </c>
      <c r="O15405" t="s">
        <v>7876</v>
      </c>
      <c r="P15405" t="s">
        <v>11638</v>
      </c>
      <c r="Q15405">
        <v>0.14083300000000001</v>
      </c>
      <c r="R15405" s="117" t="s">
        <v>14944</v>
      </c>
      <c r="S15405" s="117" t="s">
        <v>14688</v>
      </c>
      <c r="T15405" t="s">
        <v>13996</v>
      </c>
      <c r="U15405" t="s">
        <v>10772</v>
      </c>
    </row>
    <row r="15406" spans="1:21">
      <c r="A15406" s="117" t="s">
        <v>21425</v>
      </c>
      <c r="B15406" t="s">
        <v>14590</v>
      </c>
      <c r="C15406" t="s">
        <v>14590</v>
      </c>
      <c r="D15406">
        <v>28</v>
      </c>
      <c r="E15406">
        <v>22</v>
      </c>
      <c r="F15406">
        <v>28</v>
      </c>
      <c r="G15406">
        <v>22</v>
      </c>
      <c r="H15406">
        <v>1</v>
      </c>
      <c r="I15406">
        <v>1</v>
      </c>
      <c r="J15406">
        <v>0</v>
      </c>
      <c r="K15406" s="194">
        <v>0</v>
      </c>
      <c r="L15406" t="s">
        <v>1075</v>
      </c>
      <c r="M15406" t="s">
        <v>1075</v>
      </c>
      <c r="N15406">
        <v>1</v>
      </c>
      <c r="O15406" t="s">
        <v>7876</v>
      </c>
      <c r="P15406" t="s">
        <v>11638</v>
      </c>
      <c r="Q15406">
        <v>1E-3</v>
      </c>
      <c r="R15406" s="117" t="s">
        <v>14944</v>
      </c>
      <c r="S15406" s="117" t="s">
        <v>14688</v>
      </c>
      <c r="T15406" t="s">
        <v>13996</v>
      </c>
      <c r="U15406" t="s">
        <v>10772</v>
      </c>
    </row>
    <row r="15407" spans="1:21">
      <c r="A15407" s="117" t="s">
        <v>12269</v>
      </c>
      <c r="B15407" t="s">
        <v>14590</v>
      </c>
      <c r="C15407" t="s">
        <v>14590</v>
      </c>
      <c r="D15407">
        <v>48</v>
      </c>
      <c r="E15407">
        <v>42</v>
      </c>
      <c r="F15407">
        <v>48</v>
      </c>
      <c r="G15407">
        <v>42</v>
      </c>
      <c r="H15407">
        <v>1</v>
      </c>
      <c r="I15407">
        <v>1</v>
      </c>
      <c r="J15407">
        <v>999999</v>
      </c>
      <c r="K15407" s="194">
        <v>999999</v>
      </c>
      <c r="L15407" t="s">
        <v>1075</v>
      </c>
      <c r="M15407" t="s">
        <v>1075</v>
      </c>
      <c r="N15407">
        <v>50</v>
      </c>
      <c r="O15407" t="s">
        <v>7876</v>
      </c>
      <c r="P15407" t="s">
        <v>11638</v>
      </c>
      <c r="Q15407">
        <v>0.05</v>
      </c>
      <c r="R15407" s="117" t="s">
        <v>14676</v>
      </c>
      <c r="S15407" s="117" t="s">
        <v>14589</v>
      </c>
      <c r="T15407" t="s">
        <v>12136</v>
      </c>
      <c r="U15407" t="s">
        <v>10772</v>
      </c>
    </row>
    <row r="15408" spans="1:21">
      <c r="A15408" s="117" t="s">
        <v>21426</v>
      </c>
      <c r="B15408" t="s">
        <v>14590</v>
      </c>
      <c r="C15408" t="s">
        <v>14590</v>
      </c>
      <c r="D15408">
        <v>28</v>
      </c>
      <c r="E15408">
        <v>22</v>
      </c>
      <c r="F15408">
        <v>28</v>
      </c>
      <c r="G15408">
        <v>22</v>
      </c>
      <c r="H15408">
        <v>1</v>
      </c>
      <c r="I15408">
        <v>1</v>
      </c>
      <c r="J15408">
        <v>0</v>
      </c>
      <c r="K15408" s="194">
        <v>0</v>
      </c>
      <c r="L15408" t="s">
        <v>1075</v>
      </c>
      <c r="M15408" t="s">
        <v>1075</v>
      </c>
      <c r="N15408">
        <v>20</v>
      </c>
      <c r="O15408" t="s">
        <v>7876</v>
      </c>
      <c r="P15408" t="s">
        <v>11638</v>
      </c>
      <c r="Q15408">
        <v>0.02</v>
      </c>
      <c r="R15408" s="117" t="s">
        <v>14944</v>
      </c>
      <c r="S15408" s="117" t="s">
        <v>14688</v>
      </c>
      <c r="T15408" t="s">
        <v>13996</v>
      </c>
      <c r="U15408" t="s">
        <v>10772</v>
      </c>
    </row>
    <row r="15409" spans="1:21">
      <c r="A15409" s="117" t="s">
        <v>21427</v>
      </c>
      <c r="B15409" t="s">
        <v>14590</v>
      </c>
      <c r="C15409" t="s">
        <v>14590</v>
      </c>
      <c r="D15409">
        <v>28</v>
      </c>
      <c r="E15409">
        <v>22</v>
      </c>
      <c r="F15409">
        <v>28</v>
      </c>
      <c r="G15409">
        <v>22</v>
      </c>
      <c r="H15409">
        <v>1</v>
      </c>
      <c r="I15409">
        <v>1</v>
      </c>
      <c r="J15409">
        <v>0</v>
      </c>
      <c r="K15409" s="194">
        <v>0</v>
      </c>
      <c r="L15409" t="s">
        <v>1075</v>
      </c>
      <c r="M15409" t="s">
        <v>1075</v>
      </c>
      <c r="N15409">
        <v>1</v>
      </c>
      <c r="O15409" t="s">
        <v>7876</v>
      </c>
      <c r="P15409" t="s">
        <v>8981</v>
      </c>
      <c r="Q15409">
        <v>1E-3</v>
      </c>
      <c r="R15409" s="117" t="s">
        <v>14944</v>
      </c>
      <c r="S15409" s="117" t="s">
        <v>14688</v>
      </c>
      <c r="T15409" t="s">
        <v>13996</v>
      </c>
      <c r="U15409" t="s">
        <v>10772</v>
      </c>
    </row>
    <row r="15410" spans="1:21">
      <c r="A15410" s="117" t="s">
        <v>21428</v>
      </c>
      <c r="B15410" t="s">
        <v>14590</v>
      </c>
      <c r="C15410" t="s">
        <v>14590</v>
      </c>
      <c r="D15410">
        <v>28</v>
      </c>
      <c r="E15410">
        <v>22</v>
      </c>
      <c r="F15410">
        <v>28</v>
      </c>
      <c r="G15410">
        <v>22</v>
      </c>
      <c r="H15410">
        <v>1</v>
      </c>
      <c r="I15410">
        <v>1</v>
      </c>
      <c r="J15410">
        <v>0</v>
      </c>
      <c r="K15410" s="194">
        <v>0</v>
      </c>
      <c r="L15410" t="s">
        <v>1075</v>
      </c>
      <c r="M15410" t="s">
        <v>1075</v>
      </c>
      <c r="N15410">
        <v>1</v>
      </c>
      <c r="O15410" t="s">
        <v>7876</v>
      </c>
      <c r="P15410" t="s">
        <v>8981</v>
      </c>
      <c r="Q15410">
        <v>1E-3</v>
      </c>
      <c r="R15410" s="117" t="s">
        <v>14944</v>
      </c>
      <c r="S15410" s="117" t="s">
        <v>14688</v>
      </c>
      <c r="T15410" t="s">
        <v>13996</v>
      </c>
      <c r="U15410" t="s">
        <v>10772</v>
      </c>
    </row>
    <row r="15411" spans="1:21">
      <c r="A15411" s="117" t="s">
        <v>11637</v>
      </c>
      <c r="B15411" t="s">
        <v>14590</v>
      </c>
      <c r="C15411" t="s">
        <v>14590</v>
      </c>
      <c r="D15411">
        <v>60</v>
      </c>
      <c r="E15411">
        <v>54</v>
      </c>
      <c r="F15411">
        <v>60</v>
      </c>
      <c r="G15411">
        <v>54</v>
      </c>
      <c r="H15411">
        <v>1</v>
      </c>
      <c r="I15411">
        <v>1</v>
      </c>
      <c r="J15411">
        <v>999999</v>
      </c>
      <c r="K15411" s="194">
        <v>999999</v>
      </c>
      <c r="L15411" t="s">
        <v>1075</v>
      </c>
      <c r="M15411" t="s">
        <v>1075</v>
      </c>
      <c r="N15411">
        <v>1</v>
      </c>
      <c r="O15411" t="s">
        <v>7876</v>
      </c>
      <c r="P15411" t="s">
        <v>11638</v>
      </c>
      <c r="Q15411">
        <v>1E-3</v>
      </c>
      <c r="R15411" s="117" t="s">
        <v>14594</v>
      </c>
      <c r="S15411" s="117" t="s">
        <v>14589</v>
      </c>
      <c r="T15411" t="s">
        <v>12136</v>
      </c>
      <c r="U15411" t="s">
        <v>10772</v>
      </c>
    </row>
    <row r="15412" spans="1:21">
      <c r="A15412" s="117" t="s">
        <v>21429</v>
      </c>
      <c r="B15412" t="s">
        <v>14590</v>
      </c>
      <c r="C15412" t="s">
        <v>14590</v>
      </c>
      <c r="D15412">
        <v>28</v>
      </c>
      <c r="E15412">
        <v>22</v>
      </c>
      <c r="F15412">
        <v>28</v>
      </c>
      <c r="G15412">
        <v>22</v>
      </c>
      <c r="H15412">
        <v>1</v>
      </c>
      <c r="I15412">
        <v>1</v>
      </c>
      <c r="J15412">
        <v>0</v>
      </c>
      <c r="K15412" s="194">
        <v>0</v>
      </c>
      <c r="L15412" t="s">
        <v>1075</v>
      </c>
      <c r="M15412" t="s">
        <v>1075</v>
      </c>
      <c r="N15412">
        <v>20</v>
      </c>
      <c r="O15412" t="s">
        <v>7876</v>
      </c>
      <c r="P15412" t="s">
        <v>11638</v>
      </c>
      <c r="Q15412">
        <v>0.02</v>
      </c>
      <c r="R15412" s="117" t="s">
        <v>14944</v>
      </c>
      <c r="S15412" s="117" t="s">
        <v>14688</v>
      </c>
      <c r="T15412" t="s">
        <v>13996</v>
      </c>
      <c r="U15412" t="s">
        <v>10772</v>
      </c>
    </row>
    <row r="15413" spans="1:21">
      <c r="A15413" s="117" t="s">
        <v>13773</v>
      </c>
      <c r="B15413" t="s">
        <v>14590</v>
      </c>
      <c r="C15413" t="s">
        <v>14593</v>
      </c>
      <c r="D15413">
        <v>34</v>
      </c>
      <c r="E15413">
        <v>28</v>
      </c>
      <c r="F15413" t="e">
        <v>#N/A</v>
      </c>
      <c r="G15413" t="e">
        <v>#N/A</v>
      </c>
      <c r="H15413">
        <v>1</v>
      </c>
      <c r="I15413">
        <v>1</v>
      </c>
      <c r="J15413">
        <v>0</v>
      </c>
      <c r="K15413" s="194" t="e">
        <v>#N/A</v>
      </c>
      <c r="L15413" t="s">
        <v>1083</v>
      </c>
      <c r="M15413" t="s">
        <v>1083</v>
      </c>
      <c r="N15413">
        <v>2000</v>
      </c>
      <c r="O15413" t="s">
        <v>7876</v>
      </c>
      <c r="P15413" t="s">
        <v>13930</v>
      </c>
      <c r="Q15413">
        <v>2</v>
      </c>
      <c r="R15413" s="117" t="s">
        <v>14599</v>
      </c>
      <c r="S15413" s="117" t="s">
        <v>15531</v>
      </c>
      <c r="T15413" t="s">
        <v>13814</v>
      </c>
      <c r="U15413" t="s">
        <v>10772</v>
      </c>
    </row>
    <row r="15414" spans="1:21">
      <c r="A15414" s="117" t="s">
        <v>6779</v>
      </c>
      <c r="B15414" t="s">
        <v>14590</v>
      </c>
      <c r="C15414" t="s">
        <v>14590</v>
      </c>
      <c r="D15414">
        <v>25</v>
      </c>
      <c r="E15414">
        <v>19</v>
      </c>
      <c r="F15414">
        <v>25</v>
      </c>
      <c r="G15414">
        <v>19</v>
      </c>
      <c r="H15414">
        <v>1</v>
      </c>
      <c r="I15414">
        <v>1</v>
      </c>
      <c r="J15414">
        <v>12</v>
      </c>
      <c r="K15414" s="194">
        <v>12</v>
      </c>
      <c r="L15414" t="s">
        <v>1075</v>
      </c>
      <c r="M15414" t="s">
        <v>1075</v>
      </c>
      <c r="N15414">
        <v>203</v>
      </c>
      <c r="O15414" t="s">
        <v>7876</v>
      </c>
      <c r="P15414" t="s">
        <v>10177</v>
      </c>
      <c r="Q15414">
        <v>0.20300000000000001</v>
      </c>
      <c r="R15414" s="117" t="s">
        <v>22514</v>
      </c>
      <c r="S15414" s="117" t="s">
        <v>14589</v>
      </c>
      <c r="T15414" t="s">
        <v>12136</v>
      </c>
      <c r="U15414" t="s">
        <v>10772</v>
      </c>
    </row>
    <row r="15415" spans="1:21">
      <c r="A15415" s="117" t="s">
        <v>6780</v>
      </c>
      <c r="B15415" t="s">
        <v>14590</v>
      </c>
      <c r="C15415" t="s">
        <v>14590</v>
      </c>
      <c r="D15415">
        <v>60</v>
      </c>
      <c r="E15415">
        <v>54</v>
      </c>
      <c r="F15415">
        <v>60</v>
      </c>
      <c r="G15415">
        <v>54</v>
      </c>
      <c r="H15415">
        <v>1</v>
      </c>
      <c r="I15415">
        <v>1</v>
      </c>
      <c r="J15415">
        <v>999999</v>
      </c>
      <c r="K15415" s="194">
        <v>999999</v>
      </c>
      <c r="L15415" t="s">
        <v>1075</v>
      </c>
      <c r="M15415" t="s">
        <v>1075</v>
      </c>
      <c r="N15415">
        <v>103</v>
      </c>
      <c r="O15415" t="s">
        <v>7876</v>
      </c>
      <c r="P15415" t="s">
        <v>7877</v>
      </c>
      <c r="Q15415">
        <v>0.10299999999999999</v>
      </c>
      <c r="R15415" s="117" t="s">
        <v>14676</v>
      </c>
      <c r="S15415" s="117" t="s">
        <v>14589</v>
      </c>
      <c r="T15415" t="s">
        <v>12136</v>
      </c>
      <c r="U15415" t="s">
        <v>10772</v>
      </c>
    </row>
    <row r="15416" spans="1:21">
      <c r="A15416" s="117" t="s">
        <v>6781</v>
      </c>
      <c r="B15416" t="s">
        <v>14590</v>
      </c>
      <c r="C15416" t="s">
        <v>14590</v>
      </c>
      <c r="D15416">
        <v>48</v>
      </c>
      <c r="E15416">
        <v>42</v>
      </c>
      <c r="F15416">
        <v>48</v>
      </c>
      <c r="G15416">
        <v>42</v>
      </c>
      <c r="H15416">
        <v>1</v>
      </c>
      <c r="I15416">
        <v>1</v>
      </c>
      <c r="J15416">
        <v>999999</v>
      </c>
      <c r="K15416" s="194">
        <v>999999</v>
      </c>
      <c r="L15416" t="s">
        <v>1075</v>
      </c>
      <c r="M15416" t="s">
        <v>1075</v>
      </c>
      <c r="N15416">
        <v>245</v>
      </c>
      <c r="O15416" t="s">
        <v>7876</v>
      </c>
      <c r="P15416" t="s">
        <v>10188</v>
      </c>
      <c r="Q15416">
        <v>0.245</v>
      </c>
      <c r="R15416" s="117" t="s">
        <v>14605</v>
      </c>
      <c r="S15416" s="117" t="s">
        <v>14589</v>
      </c>
      <c r="T15416" t="s">
        <v>12136</v>
      </c>
      <c r="U15416" t="s">
        <v>10772</v>
      </c>
    </row>
    <row r="15417" spans="1:21">
      <c r="A15417" s="117" t="s">
        <v>23300</v>
      </c>
      <c r="B15417" t="s">
        <v>14590</v>
      </c>
      <c r="C15417" t="s">
        <v>14590</v>
      </c>
      <c r="D15417">
        <v>48</v>
      </c>
      <c r="E15417">
        <v>42</v>
      </c>
      <c r="F15417">
        <v>48</v>
      </c>
      <c r="G15417">
        <v>42</v>
      </c>
      <c r="H15417">
        <v>10</v>
      </c>
      <c r="I15417">
        <v>10</v>
      </c>
      <c r="J15417">
        <v>999999</v>
      </c>
      <c r="K15417" s="194">
        <v>999999</v>
      </c>
      <c r="L15417" t="s">
        <v>1075</v>
      </c>
      <c r="M15417" t="s">
        <v>1075</v>
      </c>
      <c r="N15417">
        <v>245</v>
      </c>
      <c r="O15417" t="s">
        <v>7876</v>
      </c>
      <c r="P15417" t="s">
        <v>10188</v>
      </c>
      <c r="Q15417">
        <v>0.245</v>
      </c>
      <c r="R15417" s="117" t="s">
        <v>14605</v>
      </c>
      <c r="S15417" s="117" t="s">
        <v>14589</v>
      </c>
      <c r="T15417" t="s">
        <v>12136</v>
      </c>
      <c r="U15417" t="s">
        <v>10772</v>
      </c>
    </row>
    <row r="15418" spans="1:21">
      <c r="A15418" s="117" t="s">
        <v>6782</v>
      </c>
      <c r="B15418" t="s">
        <v>14590</v>
      </c>
      <c r="C15418" t="s">
        <v>14590</v>
      </c>
      <c r="D15418">
        <v>48</v>
      </c>
      <c r="E15418">
        <v>42</v>
      </c>
      <c r="F15418">
        <v>48</v>
      </c>
      <c r="G15418">
        <v>42</v>
      </c>
      <c r="H15418">
        <v>1</v>
      </c>
      <c r="I15418">
        <v>1</v>
      </c>
      <c r="J15418">
        <v>999999</v>
      </c>
      <c r="K15418" s="194">
        <v>999999</v>
      </c>
      <c r="L15418" t="s">
        <v>1075</v>
      </c>
      <c r="M15418" t="s">
        <v>1075</v>
      </c>
      <c r="N15418">
        <v>115.16500000000001</v>
      </c>
      <c r="O15418" t="s">
        <v>7876</v>
      </c>
      <c r="P15418" t="s">
        <v>7877</v>
      </c>
      <c r="Q15418">
        <v>0.115165</v>
      </c>
      <c r="R15418" s="117" t="s">
        <v>14676</v>
      </c>
      <c r="S15418" s="117" t="s">
        <v>14589</v>
      </c>
      <c r="T15418" t="s">
        <v>12136</v>
      </c>
      <c r="U15418" t="s">
        <v>10772</v>
      </c>
    </row>
    <row r="15419" spans="1:21">
      <c r="A15419" s="117" t="s">
        <v>6783</v>
      </c>
      <c r="B15419" t="s">
        <v>14590</v>
      </c>
      <c r="C15419" t="s">
        <v>14590</v>
      </c>
      <c r="D15419">
        <v>48</v>
      </c>
      <c r="E15419">
        <v>42</v>
      </c>
      <c r="F15419">
        <v>48</v>
      </c>
      <c r="G15419">
        <v>42</v>
      </c>
      <c r="H15419">
        <v>1</v>
      </c>
      <c r="I15419">
        <v>1</v>
      </c>
      <c r="J15419">
        <v>999999</v>
      </c>
      <c r="K15419" s="194">
        <v>999999</v>
      </c>
      <c r="L15419" t="s">
        <v>1075</v>
      </c>
      <c r="M15419" t="s">
        <v>1075</v>
      </c>
      <c r="N15419">
        <v>172</v>
      </c>
      <c r="O15419" t="s">
        <v>7876</v>
      </c>
      <c r="P15419" t="s">
        <v>18471</v>
      </c>
      <c r="Q15419">
        <v>0.17199999999999999</v>
      </c>
      <c r="R15419" s="117" t="s">
        <v>14676</v>
      </c>
      <c r="S15419" s="117" t="s">
        <v>14589</v>
      </c>
      <c r="T15419" t="s">
        <v>12136</v>
      </c>
      <c r="U15419" t="s">
        <v>10772</v>
      </c>
    </row>
    <row r="15420" spans="1:21">
      <c r="A15420" s="117" t="s">
        <v>6784</v>
      </c>
      <c r="B15420" t="s">
        <v>14590</v>
      </c>
      <c r="C15420" t="s">
        <v>14593</v>
      </c>
      <c r="D15420">
        <v>48</v>
      </c>
      <c r="E15420">
        <v>42</v>
      </c>
      <c r="F15420" t="e">
        <v>#N/A</v>
      </c>
      <c r="G15420" t="e">
        <v>#N/A</v>
      </c>
      <c r="H15420">
        <v>10</v>
      </c>
      <c r="I15420">
        <v>10</v>
      </c>
      <c r="J15420">
        <v>999999</v>
      </c>
      <c r="K15420" s="194" t="e">
        <v>#N/A</v>
      </c>
      <c r="L15420" t="s">
        <v>1075</v>
      </c>
      <c r="M15420" t="s">
        <v>1075</v>
      </c>
      <c r="N15420">
        <v>804.95</v>
      </c>
      <c r="O15420" t="s">
        <v>7876</v>
      </c>
      <c r="P15420" t="s">
        <v>8811</v>
      </c>
      <c r="Q15420">
        <v>0.80495000000000005</v>
      </c>
      <c r="R15420" s="117" t="s">
        <v>14676</v>
      </c>
      <c r="S15420" s="117" t="s">
        <v>14589</v>
      </c>
      <c r="T15420" t="s">
        <v>12136</v>
      </c>
      <c r="U15420" t="s">
        <v>10772</v>
      </c>
    </row>
    <row r="15421" spans="1:21">
      <c r="A15421" s="117" t="s">
        <v>13774</v>
      </c>
      <c r="B15421" t="s">
        <v>14590</v>
      </c>
      <c r="C15421" t="s">
        <v>14590</v>
      </c>
      <c r="D15421">
        <v>73</v>
      </c>
      <c r="E15421">
        <v>67</v>
      </c>
      <c r="F15421">
        <v>73</v>
      </c>
      <c r="G15421">
        <v>67</v>
      </c>
      <c r="H15421">
        <v>1</v>
      </c>
      <c r="I15421">
        <v>1</v>
      </c>
      <c r="J15421">
        <v>0</v>
      </c>
      <c r="K15421" s="194">
        <v>0</v>
      </c>
      <c r="L15421" t="s">
        <v>1083</v>
      </c>
      <c r="M15421" t="s">
        <v>1083</v>
      </c>
      <c r="N15421">
        <v>260000</v>
      </c>
      <c r="O15421" t="s">
        <v>7876</v>
      </c>
      <c r="P15421" t="s">
        <v>13983</v>
      </c>
      <c r="Q15421">
        <v>260</v>
      </c>
      <c r="R15421" s="117" t="s">
        <v>14599</v>
      </c>
      <c r="S15421" s="117" t="s">
        <v>15189</v>
      </c>
      <c r="T15421" t="s">
        <v>12154</v>
      </c>
      <c r="U15421" t="s">
        <v>10772</v>
      </c>
    </row>
    <row r="15422" spans="1:21">
      <c r="A15422" s="117" t="s">
        <v>13775</v>
      </c>
      <c r="B15422" t="s">
        <v>14590</v>
      </c>
      <c r="C15422" t="s">
        <v>14590</v>
      </c>
      <c r="D15422">
        <v>73</v>
      </c>
      <c r="E15422">
        <v>67</v>
      </c>
      <c r="F15422">
        <v>73</v>
      </c>
      <c r="G15422">
        <v>67</v>
      </c>
      <c r="H15422">
        <v>1</v>
      </c>
      <c r="I15422">
        <v>1</v>
      </c>
      <c r="J15422">
        <v>0</v>
      </c>
      <c r="K15422" s="194">
        <v>0</v>
      </c>
      <c r="L15422" t="s">
        <v>1083</v>
      </c>
      <c r="M15422" t="s">
        <v>1083</v>
      </c>
      <c r="N15422">
        <v>260000</v>
      </c>
      <c r="O15422" t="s">
        <v>7876</v>
      </c>
      <c r="P15422" t="s">
        <v>13983</v>
      </c>
      <c r="Q15422">
        <v>260</v>
      </c>
      <c r="R15422" s="117" t="s">
        <v>14599</v>
      </c>
      <c r="S15422" s="117" t="s">
        <v>15189</v>
      </c>
      <c r="T15422" t="s">
        <v>12154</v>
      </c>
      <c r="U15422" t="s">
        <v>10772</v>
      </c>
    </row>
    <row r="15423" spans="1:21">
      <c r="A15423" s="117" t="s">
        <v>13776</v>
      </c>
      <c r="B15423" t="s">
        <v>14590</v>
      </c>
      <c r="C15423" t="s">
        <v>14590</v>
      </c>
      <c r="D15423">
        <v>73</v>
      </c>
      <c r="E15423">
        <v>67</v>
      </c>
      <c r="F15423">
        <v>73</v>
      </c>
      <c r="G15423">
        <v>67</v>
      </c>
      <c r="H15423">
        <v>1</v>
      </c>
      <c r="I15423">
        <v>1</v>
      </c>
      <c r="J15423">
        <v>0</v>
      </c>
      <c r="K15423" s="194">
        <v>0</v>
      </c>
      <c r="L15423" t="s">
        <v>1083</v>
      </c>
      <c r="M15423" t="s">
        <v>1083</v>
      </c>
      <c r="N15423">
        <v>260000</v>
      </c>
      <c r="O15423" t="s">
        <v>7876</v>
      </c>
      <c r="P15423" t="s">
        <v>13983</v>
      </c>
      <c r="Q15423">
        <v>260</v>
      </c>
      <c r="R15423" s="117" t="s">
        <v>14599</v>
      </c>
      <c r="S15423" s="117" t="s">
        <v>15189</v>
      </c>
      <c r="T15423" t="s">
        <v>12154</v>
      </c>
      <c r="U15423" t="s">
        <v>10772</v>
      </c>
    </row>
    <row r="15424" spans="1:21">
      <c r="A15424" s="117" t="s">
        <v>13777</v>
      </c>
      <c r="B15424" t="s">
        <v>14590</v>
      </c>
      <c r="C15424" t="s">
        <v>14590</v>
      </c>
      <c r="D15424">
        <v>73</v>
      </c>
      <c r="E15424">
        <v>67</v>
      </c>
      <c r="F15424">
        <v>73</v>
      </c>
      <c r="G15424">
        <v>67</v>
      </c>
      <c r="H15424">
        <v>1</v>
      </c>
      <c r="I15424">
        <v>1</v>
      </c>
      <c r="J15424">
        <v>0</v>
      </c>
      <c r="K15424" s="194">
        <v>0</v>
      </c>
      <c r="L15424" t="s">
        <v>1083</v>
      </c>
      <c r="M15424" t="s">
        <v>1083</v>
      </c>
      <c r="N15424">
        <v>300000</v>
      </c>
      <c r="O15424" t="s">
        <v>7876</v>
      </c>
      <c r="P15424" t="s">
        <v>13983</v>
      </c>
      <c r="Q15424">
        <v>300</v>
      </c>
      <c r="R15424" s="117" t="s">
        <v>14599</v>
      </c>
      <c r="S15424" s="117" t="s">
        <v>15189</v>
      </c>
      <c r="T15424" t="s">
        <v>12154</v>
      </c>
      <c r="U15424" t="s">
        <v>10772</v>
      </c>
    </row>
    <row r="15425" spans="1:21">
      <c r="A15425" s="117" t="s">
        <v>13778</v>
      </c>
      <c r="B15425" t="s">
        <v>14590</v>
      </c>
      <c r="C15425" t="s">
        <v>14590</v>
      </c>
      <c r="D15425">
        <v>73</v>
      </c>
      <c r="E15425">
        <v>67</v>
      </c>
      <c r="F15425">
        <v>73</v>
      </c>
      <c r="G15425">
        <v>67</v>
      </c>
      <c r="H15425">
        <v>1</v>
      </c>
      <c r="I15425">
        <v>1</v>
      </c>
      <c r="J15425">
        <v>0</v>
      </c>
      <c r="K15425" s="194">
        <v>0</v>
      </c>
      <c r="L15425" t="s">
        <v>1083</v>
      </c>
      <c r="M15425" t="s">
        <v>1083</v>
      </c>
      <c r="N15425">
        <v>300000</v>
      </c>
      <c r="O15425" t="s">
        <v>7876</v>
      </c>
      <c r="P15425" t="s">
        <v>13983</v>
      </c>
      <c r="Q15425">
        <v>300</v>
      </c>
      <c r="R15425" s="117" t="s">
        <v>14599</v>
      </c>
      <c r="S15425" s="117" t="s">
        <v>15189</v>
      </c>
      <c r="T15425" t="s">
        <v>12154</v>
      </c>
      <c r="U15425" t="s">
        <v>10772</v>
      </c>
    </row>
    <row r="15426" spans="1:21">
      <c r="A15426" s="117" t="s">
        <v>13779</v>
      </c>
      <c r="B15426" t="s">
        <v>14590</v>
      </c>
      <c r="C15426" t="s">
        <v>14590</v>
      </c>
      <c r="D15426">
        <v>73</v>
      </c>
      <c r="E15426">
        <v>67</v>
      </c>
      <c r="F15426">
        <v>73</v>
      </c>
      <c r="G15426">
        <v>67</v>
      </c>
      <c r="H15426">
        <v>1</v>
      </c>
      <c r="I15426">
        <v>1</v>
      </c>
      <c r="J15426">
        <v>0</v>
      </c>
      <c r="K15426" s="194">
        <v>0</v>
      </c>
      <c r="L15426" t="s">
        <v>1083</v>
      </c>
      <c r="M15426" t="s">
        <v>1083</v>
      </c>
      <c r="N15426">
        <v>300000</v>
      </c>
      <c r="O15426" t="s">
        <v>7876</v>
      </c>
      <c r="P15426" t="s">
        <v>13983</v>
      </c>
      <c r="Q15426">
        <v>300</v>
      </c>
      <c r="R15426" s="117" t="s">
        <v>14599</v>
      </c>
      <c r="S15426" s="117" t="s">
        <v>15189</v>
      </c>
      <c r="T15426" t="s">
        <v>12154</v>
      </c>
      <c r="U15426" t="s">
        <v>10772</v>
      </c>
    </row>
    <row r="15427" spans="1:21">
      <c r="A15427" s="117" t="s">
        <v>13780</v>
      </c>
      <c r="B15427" t="s">
        <v>14590</v>
      </c>
      <c r="C15427" t="s">
        <v>14590</v>
      </c>
      <c r="D15427">
        <v>59</v>
      </c>
      <c r="E15427">
        <v>53</v>
      </c>
      <c r="F15427">
        <v>59</v>
      </c>
      <c r="G15427">
        <v>53</v>
      </c>
      <c r="H15427">
        <v>1</v>
      </c>
      <c r="I15427">
        <v>1</v>
      </c>
      <c r="J15427">
        <v>20</v>
      </c>
      <c r="K15427" s="194">
        <v>20</v>
      </c>
      <c r="L15427" t="s">
        <v>1083</v>
      </c>
      <c r="M15427" t="s">
        <v>1083</v>
      </c>
      <c r="N15427">
        <v>260000</v>
      </c>
      <c r="O15427" t="s">
        <v>7876</v>
      </c>
      <c r="P15427" t="s">
        <v>13983</v>
      </c>
      <c r="Q15427">
        <v>260</v>
      </c>
      <c r="R15427" s="117" t="s">
        <v>14599</v>
      </c>
      <c r="S15427" s="117" t="s">
        <v>15189</v>
      </c>
      <c r="T15427" t="s">
        <v>12154</v>
      </c>
      <c r="U15427" t="s">
        <v>10772</v>
      </c>
    </row>
    <row r="15428" spans="1:21">
      <c r="A15428" s="117" t="s">
        <v>13781</v>
      </c>
      <c r="B15428" t="s">
        <v>14590</v>
      </c>
      <c r="C15428" t="s">
        <v>14590</v>
      </c>
      <c r="D15428">
        <v>73</v>
      </c>
      <c r="E15428">
        <v>67</v>
      </c>
      <c r="F15428">
        <v>73</v>
      </c>
      <c r="G15428">
        <v>67</v>
      </c>
      <c r="H15428">
        <v>1</v>
      </c>
      <c r="I15428">
        <v>1</v>
      </c>
      <c r="J15428">
        <v>0</v>
      </c>
      <c r="K15428" s="194">
        <v>0</v>
      </c>
      <c r="L15428" t="s">
        <v>1083</v>
      </c>
      <c r="M15428" t="s">
        <v>1083</v>
      </c>
      <c r="N15428">
        <v>260000</v>
      </c>
      <c r="O15428" t="s">
        <v>7876</v>
      </c>
      <c r="P15428" t="s">
        <v>13983</v>
      </c>
      <c r="Q15428">
        <v>260</v>
      </c>
      <c r="R15428" s="117" t="s">
        <v>14599</v>
      </c>
      <c r="S15428" s="117" t="s">
        <v>15189</v>
      </c>
      <c r="T15428" t="s">
        <v>12154</v>
      </c>
      <c r="U15428" t="s">
        <v>10772</v>
      </c>
    </row>
    <row r="15429" spans="1:21">
      <c r="A15429" s="117" t="s">
        <v>13782</v>
      </c>
      <c r="B15429" t="s">
        <v>14590</v>
      </c>
      <c r="C15429" t="s">
        <v>14590</v>
      </c>
      <c r="D15429">
        <v>73</v>
      </c>
      <c r="E15429">
        <v>67</v>
      </c>
      <c r="F15429">
        <v>73</v>
      </c>
      <c r="G15429">
        <v>67</v>
      </c>
      <c r="H15429">
        <v>1</v>
      </c>
      <c r="I15429">
        <v>1</v>
      </c>
      <c r="J15429">
        <v>0</v>
      </c>
      <c r="K15429" s="194">
        <v>0</v>
      </c>
      <c r="L15429" t="s">
        <v>1083</v>
      </c>
      <c r="M15429" t="s">
        <v>1083</v>
      </c>
      <c r="N15429">
        <v>260000</v>
      </c>
      <c r="O15429" t="s">
        <v>7876</v>
      </c>
      <c r="P15429" t="s">
        <v>13983</v>
      </c>
      <c r="Q15429">
        <v>260</v>
      </c>
      <c r="R15429" s="117" t="s">
        <v>14599</v>
      </c>
      <c r="S15429" s="117" t="s">
        <v>15189</v>
      </c>
      <c r="T15429" t="s">
        <v>12154</v>
      </c>
      <c r="U15429" t="s">
        <v>10772</v>
      </c>
    </row>
    <row r="15430" spans="1:21">
      <c r="A15430" s="117" t="s">
        <v>25857</v>
      </c>
      <c r="B15430" t="s">
        <v>14590</v>
      </c>
      <c r="C15430" t="s">
        <v>14590</v>
      </c>
      <c r="D15430">
        <v>26</v>
      </c>
      <c r="E15430">
        <v>20</v>
      </c>
      <c r="F15430">
        <v>26</v>
      </c>
      <c r="G15430">
        <v>20</v>
      </c>
      <c r="H15430">
        <v>1</v>
      </c>
      <c r="I15430">
        <v>1</v>
      </c>
      <c r="J15430">
        <v>123</v>
      </c>
      <c r="K15430" s="194">
        <v>123</v>
      </c>
      <c r="L15430" t="s">
        <v>1086</v>
      </c>
      <c r="M15430" t="s">
        <v>1086</v>
      </c>
      <c r="N15430">
        <v>174</v>
      </c>
      <c r="O15430" t="s">
        <v>7876</v>
      </c>
      <c r="P15430" t="s">
        <v>25858</v>
      </c>
      <c r="Q15430">
        <v>0.17399999999999999</v>
      </c>
      <c r="R15430" s="117" t="s">
        <v>14620</v>
      </c>
      <c r="S15430" s="117" t="s">
        <v>14621</v>
      </c>
      <c r="T15430" t="s">
        <v>17448</v>
      </c>
      <c r="U15430" t="s">
        <v>10772</v>
      </c>
    </row>
    <row r="15431" spans="1:21">
      <c r="A15431" s="117" t="s">
        <v>6785</v>
      </c>
      <c r="B15431" t="s">
        <v>14590</v>
      </c>
      <c r="C15431" t="s">
        <v>14590</v>
      </c>
      <c r="D15431">
        <v>82</v>
      </c>
      <c r="E15431">
        <v>76</v>
      </c>
      <c r="F15431">
        <v>82</v>
      </c>
      <c r="G15431">
        <v>76</v>
      </c>
      <c r="H15431">
        <v>1</v>
      </c>
      <c r="I15431">
        <v>1</v>
      </c>
      <c r="J15431">
        <v>106</v>
      </c>
      <c r="K15431" s="194">
        <v>106</v>
      </c>
      <c r="L15431" t="s">
        <v>1086</v>
      </c>
      <c r="M15431" t="s">
        <v>1086</v>
      </c>
      <c r="N15431">
        <v>174</v>
      </c>
      <c r="O15431" t="s">
        <v>7876</v>
      </c>
      <c r="P15431" t="s">
        <v>16207</v>
      </c>
      <c r="Q15431">
        <v>0.17399999999999999</v>
      </c>
      <c r="R15431" s="117" t="s">
        <v>14620</v>
      </c>
      <c r="S15431" s="117" t="s">
        <v>14621</v>
      </c>
      <c r="T15431" t="s">
        <v>17448</v>
      </c>
      <c r="U15431" t="s">
        <v>10772</v>
      </c>
    </row>
    <row r="15432" spans="1:21">
      <c r="A15432" s="117" t="s">
        <v>6786</v>
      </c>
      <c r="B15432" t="s">
        <v>14590</v>
      </c>
      <c r="C15432" t="s">
        <v>14590</v>
      </c>
      <c r="D15432">
        <v>82</v>
      </c>
      <c r="E15432">
        <v>76</v>
      </c>
      <c r="F15432">
        <v>82</v>
      </c>
      <c r="G15432">
        <v>76</v>
      </c>
      <c r="H15432">
        <v>1</v>
      </c>
      <c r="I15432">
        <v>1</v>
      </c>
      <c r="J15432">
        <v>55</v>
      </c>
      <c r="K15432" s="194">
        <v>55</v>
      </c>
      <c r="L15432" t="s">
        <v>1086</v>
      </c>
      <c r="M15432" t="s">
        <v>1086</v>
      </c>
      <c r="N15432">
        <v>171</v>
      </c>
      <c r="O15432" t="s">
        <v>7876</v>
      </c>
      <c r="P15432" t="s">
        <v>16208</v>
      </c>
      <c r="Q15432">
        <v>0.17100000000000001</v>
      </c>
      <c r="R15432" s="117" t="s">
        <v>14620</v>
      </c>
      <c r="S15432" s="117" t="s">
        <v>14621</v>
      </c>
      <c r="T15432" t="s">
        <v>17448</v>
      </c>
      <c r="U15432" t="s">
        <v>10772</v>
      </c>
    </row>
    <row r="15433" spans="1:21">
      <c r="A15433" s="117" t="s">
        <v>6787</v>
      </c>
      <c r="B15433" t="s">
        <v>14590</v>
      </c>
      <c r="C15433" t="s">
        <v>14590</v>
      </c>
      <c r="D15433">
        <v>82</v>
      </c>
      <c r="E15433">
        <v>76</v>
      </c>
      <c r="F15433">
        <v>82</v>
      </c>
      <c r="G15433">
        <v>76</v>
      </c>
      <c r="H15433">
        <v>1</v>
      </c>
      <c r="I15433">
        <v>1</v>
      </c>
      <c r="J15433">
        <v>71</v>
      </c>
      <c r="K15433" s="194">
        <v>71</v>
      </c>
      <c r="L15433" t="s">
        <v>1086</v>
      </c>
      <c r="M15433" t="s">
        <v>1086</v>
      </c>
      <c r="N15433">
        <v>174.4</v>
      </c>
      <c r="O15433" t="s">
        <v>7876</v>
      </c>
      <c r="P15433" t="s">
        <v>16209</v>
      </c>
      <c r="Q15433">
        <v>0.1744</v>
      </c>
      <c r="R15433" s="117" t="s">
        <v>14620</v>
      </c>
      <c r="S15433" s="117" t="s">
        <v>14621</v>
      </c>
      <c r="T15433" t="s">
        <v>17448</v>
      </c>
      <c r="U15433" t="s">
        <v>10772</v>
      </c>
    </row>
    <row r="15434" spans="1:21">
      <c r="A15434" s="117" t="s">
        <v>6788</v>
      </c>
      <c r="B15434" t="s">
        <v>14590</v>
      </c>
      <c r="C15434" t="s">
        <v>14590</v>
      </c>
      <c r="D15434">
        <v>46</v>
      </c>
      <c r="E15434">
        <v>40</v>
      </c>
      <c r="F15434">
        <v>46</v>
      </c>
      <c r="G15434">
        <v>40</v>
      </c>
      <c r="H15434">
        <v>1</v>
      </c>
      <c r="I15434">
        <v>1</v>
      </c>
      <c r="J15434">
        <v>0</v>
      </c>
      <c r="K15434" s="194">
        <v>0</v>
      </c>
      <c r="L15434" t="s">
        <v>1091</v>
      </c>
      <c r="M15434" t="s">
        <v>1091</v>
      </c>
      <c r="N15434">
        <v>700</v>
      </c>
      <c r="O15434" t="s">
        <v>7876</v>
      </c>
      <c r="P15434" t="s">
        <v>10189</v>
      </c>
      <c r="Q15434">
        <v>0.7</v>
      </c>
      <c r="R15434" s="117" t="s">
        <v>14811</v>
      </c>
      <c r="S15434" s="117" t="s">
        <v>14812</v>
      </c>
      <c r="T15434" t="s">
        <v>12141</v>
      </c>
      <c r="U15434" t="s">
        <v>10772</v>
      </c>
    </row>
    <row r="15435" spans="1:21">
      <c r="A15435" s="117" t="s">
        <v>6789</v>
      </c>
      <c r="B15435" t="s">
        <v>14590</v>
      </c>
      <c r="C15435" t="s">
        <v>14590</v>
      </c>
      <c r="D15435">
        <v>82</v>
      </c>
      <c r="E15435">
        <v>76</v>
      </c>
      <c r="F15435">
        <v>82</v>
      </c>
      <c r="G15435">
        <v>76</v>
      </c>
      <c r="H15435">
        <v>1</v>
      </c>
      <c r="I15435">
        <v>1</v>
      </c>
      <c r="J15435">
        <v>88</v>
      </c>
      <c r="K15435" s="194">
        <v>88</v>
      </c>
      <c r="L15435" t="s">
        <v>1086</v>
      </c>
      <c r="M15435" t="s">
        <v>1086</v>
      </c>
      <c r="N15435">
        <v>174</v>
      </c>
      <c r="O15435" t="s">
        <v>7876</v>
      </c>
      <c r="P15435" t="s">
        <v>10190</v>
      </c>
      <c r="Q15435">
        <v>0.17399999999999999</v>
      </c>
      <c r="R15435" s="117" t="s">
        <v>14620</v>
      </c>
      <c r="S15435" s="117" t="s">
        <v>14621</v>
      </c>
      <c r="T15435" t="s">
        <v>17448</v>
      </c>
      <c r="U15435" t="s">
        <v>10772</v>
      </c>
    </row>
    <row r="15436" spans="1:21">
      <c r="A15436" s="117" t="s">
        <v>13783</v>
      </c>
      <c r="B15436" t="s">
        <v>14590</v>
      </c>
      <c r="C15436" t="s">
        <v>14590</v>
      </c>
      <c r="D15436">
        <v>54</v>
      </c>
      <c r="E15436">
        <v>48</v>
      </c>
      <c r="F15436">
        <v>54</v>
      </c>
      <c r="G15436">
        <v>48</v>
      </c>
      <c r="H15436">
        <v>1</v>
      </c>
      <c r="I15436">
        <v>1</v>
      </c>
      <c r="J15436">
        <v>0</v>
      </c>
      <c r="K15436" s="194">
        <v>0</v>
      </c>
      <c r="L15436" t="s">
        <v>1091</v>
      </c>
      <c r="M15436" t="s">
        <v>1091</v>
      </c>
      <c r="N15436">
        <v>9000</v>
      </c>
      <c r="O15436" t="s">
        <v>7876</v>
      </c>
      <c r="P15436" t="s">
        <v>10577</v>
      </c>
      <c r="Q15436">
        <v>9</v>
      </c>
      <c r="R15436" s="117" t="s">
        <v>14811</v>
      </c>
      <c r="S15436" s="117" t="s">
        <v>14812</v>
      </c>
      <c r="T15436" t="s">
        <v>12141</v>
      </c>
      <c r="U15436" t="s">
        <v>10772</v>
      </c>
    </row>
    <row r="15437" spans="1:21">
      <c r="A15437" s="117" t="s">
        <v>18991</v>
      </c>
      <c r="B15437" t="s">
        <v>14590</v>
      </c>
      <c r="C15437" t="s">
        <v>14590</v>
      </c>
      <c r="D15437">
        <v>54</v>
      </c>
      <c r="E15437">
        <v>48</v>
      </c>
      <c r="F15437">
        <v>54</v>
      </c>
      <c r="G15437">
        <v>48</v>
      </c>
      <c r="H15437">
        <v>1</v>
      </c>
      <c r="I15437">
        <v>1</v>
      </c>
      <c r="J15437">
        <v>0</v>
      </c>
      <c r="K15437" s="194">
        <v>0</v>
      </c>
      <c r="L15437" t="s">
        <v>1091</v>
      </c>
      <c r="M15437" t="s">
        <v>1091</v>
      </c>
      <c r="N15437">
        <v>5200</v>
      </c>
      <c r="O15437" t="s">
        <v>7876</v>
      </c>
      <c r="P15437" t="s">
        <v>18290</v>
      </c>
      <c r="Q15437">
        <v>5.2</v>
      </c>
      <c r="R15437" s="117" t="s">
        <v>15336</v>
      </c>
      <c r="S15437" s="117" t="s">
        <v>14812</v>
      </c>
      <c r="T15437" t="s">
        <v>12141</v>
      </c>
      <c r="U15437" t="s">
        <v>10772</v>
      </c>
    </row>
    <row r="15438" spans="1:21">
      <c r="A15438" s="117" t="s">
        <v>6790</v>
      </c>
      <c r="B15438" t="s">
        <v>14590</v>
      </c>
      <c r="C15438" t="s">
        <v>14590</v>
      </c>
      <c r="D15438">
        <v>39</v>
      </c>
      <c r="E15438">
        <v>33</v>
      </c>
      <c r="F15438">
        <v>39</v>
      </c>
      <c r="G15438">
        <v>33</v>
      </c>
      <c r="H15438">
        <v>1</v>
      </c>
      <c r="I15438">
        <v>1</v>
      </c>
      <c r="J15438">
        <v>0</v>
      </c>
      <c r="K15438" s="194">
        <v>0</v>
      </c>
      <c r="L15438" t="s">
        <v>1091</v>
      </c>
      <c r="M15438" t="s">
        <v>1091</v>
      </c>
      <c r="N15438">
        <v>4600</v>
      </c>
      <c r="O15438" t="s">
        <v>7876</v>
      </c>
      <c r="P15438" t="s">
        <v>10191</v>
      </c>
      <c r="Q15438">
        <v>4.5999999999999996</v>
      </c>
      <c r="R15438" s="117" t="s">
        <v>14811</v>
      </c>
      <c r="S15438" s="117" t="s">
        <v>14812</v>
      </c>
      <c r="T15438" t="s">
        <v>12141</v>
      </c>
      <c r="U15438" t="s">
        <v>10773</v>
      </c>
    </row>
    <row r="15439" spans="1:21">
      <c r="A15439" s="117" t="s">
        <v>17437</v>
      </c>
      <c r="B15439" t="s">
        <v>14590</v>
      </c>
      <c r="C15439" t="s">
        <v>14590</v>
      </c>
      <c r="D15439">
        <v>54</v>
      </c>
      <c r="E15439">
        <v>48</v>
      </c>
      <c r="F15439">
        <v>54</v>
      </c>
      <c r="G15439">
        <v>48</v>
      </c>
      <c r="H15439">
        <v>1</v>
      </c>
      <c r="I15439">
        <v>0</v>
      </c>
      <c r="J15439">
        <v>0</v>
      </c>
      <c r="K15439" s="194">
        <v>0</v>
      </c>
      <c r="L15439" t="s">
        <v>1091</v>
      </c>
      <c r="M15439" t="s">
        <v>1091</v>
      </c>
      <c r="N15439">
        <v>5200</v>
      </c>
      <c r="O15439" t="s">
        <v>7876</v>
      </c>
      <c r="P15439" t="s">
        <v>10577</v>
      </c>
      <c r="Q15439">
        <v>5.2</v>
      </c>
      <c r="R15439" s="117" t="s">
        <v>14811</v>
      </c>
      <c r="S15439" s="117" t="s">
        <v>14812</v>
      </c>
      <c r="T15439" t="s">
        <v>12141</v>
      </c>
      <c r="U15439" t="s">
        <v>10772</v>
      </c>
    </row>
    <row r="15440" spans="1:21">
      <c r="A15440" s="117" t="s">
        <v>13784</v>
      </c>
      <c r="B15440" t="s">
        <v>14590</v>
      </c>
      <c r="C15440" t="s">
        <v>14590</v>
      </c>
      <c r="D15440">
        <v>54</v>
      </c>
      <c r="E15440">
        <v>48</v>
      </c>
      <c r="F15440">
        <v>54</v>
      </c>
      <c r="G15440">
        <v>48</v>
      </c>
      <c r="H15440">
        <v>1</v>
      </c>
      <c r="I15440">
        <v>1</v>
      </c>
      <c r="J15440">
        <v>0</v>
      </c>
      <c r="K15440" s="194">
        <v>0</v>
      </c>
      <c r="L15440" t="s">
        <v>1091</v>
      </c>
      <c r="M15440" t="s">
        <v>1091</v>
      </c>
      <c r="N15440">
        <v>5200</v>
      </c>
      <c r="O15440" t="s">
        <v>7876</v>
      </c>
      <c r="P15440" t="s">
        <v>10577</v>
      </c>
      <c r="Q15440">
        <v>5.2</v>
      </c>
      <c r="R15440" s="117" t="s">
        <v>14811</v>
      </c>
      <c r="S15440" s="117" t="s">
        <v>14812</v>
      </c>
      <c r="T15440" t="s">
        <v>12141</v>
      </c>
      <c r="U15440" t="s">
        <v>10772</v>
      </c>
    </row>
    <row r="15441" spans="1:21">
      <c r="A15441" s="117" t="s">
        <v>18992</v>
      </c>
      <c r="B15441" t="s">
        <v>14590</v>
      </c>
      <c r="C15441" t="s">
        <v>14590</v>
      </c>
      <c r="D15441">
        <v>54</v>
      </c>
      <c r="E15441">
        <v>48</v>
      </c>
      <c r="F15441">
        <v>54</v>
      </c>
      <c r="G15441">
        <v>48</v>
      </c>
      <c r="H15441">
        <v>1</v>
      </c>
      <c r="I15441">
        <v>1</v>
      </c>
      <c r="J15441">
        <v>0</v>
      </c>
      <c r="K15441" s="194">
        <v>0</v>
      </c>
      <c r="L15441" t="s">
        <v>1091</v>
      </c>
      <c r="M15441" t="s">
        <v>1091</v>
      </c>
      <c r="N15441">
        <v>5200</v>
      </c>
      <c r="O15441" t="s">
        <v>7876</v>
      </c>
      <c r="P15441" t="s">
        <v>18290</v>
      </c>
      <c r="Q15441">
        <v>5.2</v>
      </c>
      <c r="R15441" s="117" t="s">
        <v>15336</v>
      </c>
      <c r="S15441" s="117" t="s">
        <v>14812</v>
      </c>
      <c r="T15441" t="s">
        <v>12141</v>
      </c>
      <c r="U15441" t="s">
        <v>10772</v>
      </c>
    </row>
    <row r="15442" spans="1:21">
      <c r="A15442" s="117" t="s">
        <v>6791</v>
      </c>
      <c r="B15442" t="s">
        <v>14590</v>
      </c>
      <c r="C15442" t="s">
        <v>14590</v>
      </c>
      <c r="D15442">
        <v>35</v>
      </c>
      <c r="E15442">
        <v>29</v>
      </c>
      <c r="F15442">
        <v>35</v>
      </c>
      <c r="G15442">
        <v>29</v>
      </c>
      <c r="H15442">
        <v>1</v>
      </c>
      <c r="I15442">
        <v>1</v>
      </c>
      <c r="J15442">
        <v>11</v>
      </c>
      <c r="K15442" s="194">
        <v>11</v>
      </c>
      <c r="L15442" t="s">
        <v>1086</v>
      </c>
      <c r="M15442" t="s">
        <v>1086</v>
      </c>
      <c r="N15442">
        <v>290</v>
      </c>
      <c r="O15442" t="s">
        <v>7876</v>
      </c>
      <c r="P15442" t="s">
        <v>18472</v>
      </c>
      <c r="Q15442">
        <v>0.28999999999999998</v>
      </c>
      <c r="R15442" s="117" t="s">
        <v>14594</v>
      </c>
      <c r="S15442" s="117" t="s">
        <v>14589</v>
      </c>
      <c r="T15442" t="s">
        <v>12136</v>
      </c>
      <c r="U15442" t="s">
        <v>10772</v>
      </c>
    </row>
    <row r="15443" spans="1:21">
      <c r="A15443" s="117" t="s">
        <v>18473</v>
      </c>
      <c r="B15443" t="s">
        <v>14590</v>
      </c>
      <c r="C15443" t="s">
        <v>14590</v>
      </c>
      <c r="D15443">
        <v>54</v>
      </c>
      <c r="E15443">
        <v>48</v>
      </c>
      <c r="F15443">
        <v>54</v>
      </c>
      <c r="G15443">
        <v>48</v>
      </c>
      <c r="H15443">
        <v>1</v>
      </c>
      <c r="I15443">
        <v>1</v>
      </c>
      <c r="J15443">
        <v>0</v>
      </c>
      <c r="K15443" s="194">
        <v>0</v>
      </c>
      <c r="L15443" t="s">
        <v>1091</v>
      </c>
      <c r="M15443" t="s">
        <v>1091</v>
      </c>
      <c r="O15443" t="s">
        <v>7876</v>
      </c>
      <c r="P15443" t="s">
        <v>18185</v>
      </c>
      <c r="R15443" s="117" t="s">
        <v>14811</v>
      </c>
      <c r="S15443" s="117" t="s">
        <v>14812</v>
      </c>
      <c r="T15443" t="s">
        <v>12141</v>
      </c>
      <c r="U15443" t="s">
        <v>10772</v>
      </c>
    </row>
    <row r="15444" spans="1:21">
      <c r="A15444" s="117" t="s">
        <v>18474</v>
      </c>
      <c r="B15444" t="s">
        <v>14590</v>
      </c>
      <c r="C15444" t="s">
        <v>14590</v>
      </c>
      <c r="D15444">
        <v>54</v>
      </c>
      <c r="E15444">
        <v>48</v>
      </c>
      <c r="F15444">
        <v>54</v>
      </c>
      <c r="G15444">
        <v>48</v>
      </c>
      <c r="H15444">
        <v>1</v>
      </c>
      <c r="I15444">
        <v>1</v>
      </c>
      <c r="J15444">
        <v>0</v>
      </c>
      <c r="K15444" s="194">
        <v>0</v>
      </c>
      <c r="L15444" t="s">
        <v>1091</v>
      </c>
      <c r="M15444" t="s">
        <v>1091</v>
      </c>
      <c r="O15444" t="s">
        <v>7876</v>
      </c>
      <c r="P15444" t="s">
        <v>18185</v>
      </c>
      <c r="R15444" s="117" t="s">
        <v>14811</v>
      </c>
      <c r="S15444" s="117" t="s">
        <v>14812</v>
      </c>
      <c r="T15444" t="s">
        <v>12141</v>
      </c>
      <c r="U15444" t="s">
        <v>10772</v>
      </c>
    </row>
    <row r="15445" spans="1:21">
      <c r="A15445" s="117" t="s">
        <v>6792</v>
      </c>
      <c r="B15445" t="s">
        <v>14590</v>
      </c>
      <c r="C15445" t="s">
        <v>14590</v>
      </c>
      <c r="D15445">
        <v>82</v>
      </c>
      <c r="E15445">
        <v>76</v>
      </c>
      <c r="F15445">
        <v>82</v>
      </c>
      <c r="G15445">
        <v>76</v>
      </c>
      <c r="H15445">
        <v>1</v>
      </c>
      <c r="I15445">
        <v>1</v>
      </c>
      <c r="J15445">
        <v>34</v>
      </c>
      <c r="K15445" s="194">
        <v>34</v>
      </c>
      <c r="L15445" t="s">
        <v>1086</v>
      </c>
      <c r="M15445" t="s">
        <v>1086</v>
      </c>
      <c r="N15445">
        <v>292</v>
      </c>
      <c r="O15445" t="s">
        <v>7876</v>
      </c>
      <c r="P15445" t="s">
        <v>16210</v>
      </c>
      <c r="Q15445">
        <v>0.29199999999999998</v>
      </c>
      <c r="R15445" s="117" t="s">
        <v>14620</v>
      </c>
      <c r="S15445" s="117" t="s">
        <v>14621</v>
      </c>
      <c r="T15445" t="s">
        <v>17448</v>
      </c>
      <c r="U15445" t="s">
        <v>10772</v>
      </c>
    </row>
    <row r="15446" spans="1:21">
      <c r="A15446" s="117" t="s">
        <v>6793</v>
      </c>
      <c r="B15446" t="s">
        <v>14590</v>
      </c>
      <c r="C15446" t="s">
        <v>14590</v>
      </c>
      <c r="D15446">
        <v>82</v>
      </c>
      <c r="E15446">
        <v>76</v>
      </c>
      <c r="F15446">
        <v>82</v>
      </c>
      <c r="G15446">
        <v>76</v>
      </c>
      <c r="H15446">
        <v>1</v>
      </c>
      <c r="I15446">
        <v>1</v>
      </c>
      <c r="J15446">
        <v>28</v>
      </c>
      <c r="K15446" s="194">
        <v>28</v>
      </c>
      <c r="L15446" t="s">
        <v>1086</v>
      </c>
      <c r="M15446" t="s">
        <v>1086</v>
      </c>
      <c r="N15446">
        <v>1056</v>
      </c>
      <c r="O15446" t="s">
        <v>7876</v>
      </c>
      <c r="P15446" t="s">
        <v>16211</v>
      </c>
      <c r="Q15446">
        <v>1.056</v>
      </c>
      <c r="R15446" s="117" t="s">
        <v>14620</v>
      </c>
      <c r="S15446" s="117" t="s">
        <v>14621</v>
      </c>
      <c r="T15446" t="s">
        <v>17448</v>
      </c>
      <c r="U15446" t="s">
        <v>10772</v>
      </c>
    </row>
    <row r="15447" spans="1:21">
      <c r="A15447" s="117" t="s">
        <v>6794</v>
      </c>
      <c r="B15447" t="s">
        <v>14590</v>
      </c>
      <c r="C15447" t="s">
        <v>14590</v>
      </c>
      <c r="D15447">
        <v>45</v>
      </c>
      <c r="E15447">
        <v>39</v>
      </c>
      <c r="F15447">
        <v>45</v>
      </c>
      <c r="G15447">
        <v>39</v>
      </c>
      <c r="H15447">
        <v>1</v>
      </c>
      <c r="I15447">
        <v>1</v>
      </c>
      <c r="J15447">
        <v>0</v>
      </c>
      <c r="K15447" s="194">
        <v>0</v>
      </c>
      <c r="L15447" t="s">
        <v>1091</v>
      </c>
      <c r="M15447" t="s">
        <v>1091</v>
      </c>
      <c r="N15447">
        <v>2950</v>
      </c>
      <c r="O15447" t="s">
        <v>7876</v>
      </c>
      <c r="P15447" t="s">
        <v>10192</v>
      </c>
      <c r="Q15447">
        <v>2.95</v>
      </c>
      <c r="R15447" s="117" t="s">
        <v>14811</v>
      </c>
      <c r="S15447" s="117" t="s">
        <v>14812</v>
      </c>
      <c r="T15447" t="s">
        <v>12141</v>
      </c>
      <c r="U15447" t="s">
        <v>10772</v>
      </c>
    </row>
    <row r="15448" spans="1:21">
      <c r="A15448" s="117" t="s">
        <v>6795</v>
      </c>
      <c r="B15448" t="s">
        <v>14590</v>
      </c>
      <c r="C15448" t="s">
        <v>14590</v>
      </c>
      <c r="D15448">
        <v>45</v>
      </c>
      <c r="E15448">
        <v>39</v>
      </c>
      <c r="F15448">
        <v>45</v>
      </c>
      <c r="G15448">
        <v>39</v>
      </c>
      <c r="H15448">
        <v>1</v>
      </c>
      <c r="I15448">
        <v>1</v>
      </c>
      <c r="J15448">
        <v>0</v>
      </c>
      <c r="K15448" s="194">
        <v>0</v>
      </c>
      <c r="L15448" t="s">
        <v>1091</v>
      </c>
      <c r="M15448" t="s">
        <v>1091</v>
      </c>
      <c r="N15448">
        <v>2950</v>
      </c>
      <c r="O15448" t="s">
        <v>7876</v>
      </c>
      <c r="P15448" t="s">
        <v>10192</v>
      </c>
      <c r="Q15448">
        <v>2.95</v>
      </c>
      <c r="R15448" s="117" t="s">
        <v>14811</v>
      </c>
      <c r="S15448" s="117" t="s">
        <v>14812</v>
      </c>
      <c r="T15448" t="s">
        <v>12141</v>
      </c>
      <c r="U15448" t="s">
        <v>10772</v>
      </c>
    </row>
    <row r="15449" spans="1:21">
      <c r="A15449" s="117" t="s">
        <v>6796</v>
      </c>
      <c r="B15449" t="s">
        <v>14590</v>
      </c>
      <c r="C15449" t="s">
        <v>14590</v>
      </c>
      <c r="D15449">
        <v>45</v>
      </c>
      <c r="E15449">
        <v>39</v>
      </c>
      <c r="F15449">
        <v>45</v>
      </c>
      <c r="G15449">
        <v>39</v>
      </c>
      <c r="H15449">
        <v>1</v>
      </c>
      <c r="I15449">
        <v>1</v>
      </c>
      <c r="J15449">
        <v>0</v>
      </c>
      <c r="K15449" s="194">
        <v>0</v>
      </c>
      <c r="L15449" t="s">
        <v>1091</v>
      </c>
      <c r="M15449" t="s">
        <v>1091</v>
      </c>
      <c r="N15449">
        <v>2950</v>
      </c>
      <c r="O15449" t="s">
        <v>7876</v>
      </c>
      <c r="P15449" t="s">
        <v>10192</v>
      </c>
      <c r="Q15449">
        <v>2.95</v>
      </c>
      <c r="R15449" s="117" t="s">
        <v>14811</v>
      </c>
      <c r="S15449" s="117" t="s">
        <v>14812</v>
      </c>
      <c r="T15449" t="s">
        <v>12141</v>
      </c>
      <c r="U15449" t="s">
        <v>10772</v>
      </c>
    </row>
    <row r="15450" spans="1:21">
      <c r="A15450" s="117" t="s">
        <v>6797</v>
      </c>
      <c r="B15450" t="s">
        <v>14590</v>
      </c>
      <c r="C15450" t="s">
        <v>14590</v>
      </c>
      <c r="D15450">
        <v>45</v>
      </c>
      <c r="E15450">
        <v>39</v>
      </c>
      <c r="F15450">
        <v>45</v>
      </c>
      <c r="G15450">
        <v>39</v>
      </c>
      <c r="H15450">
        <v>1</v>
      </c>
      <c r="I15450">
        <v>1</v>
      </c>
      <c r="J15450">
        <v>0</v>
      </c>
      <c r="K15450" s="194">
        <v>0</v>
      </c>
      <c r="L15450" t="s">
        <v>1091</v>
      </c>
      <c r="M15450" t="s">
        <v>1091</v>
      </c>
      <c r="N15450">
        <v>3200</v>
      </c>
      <c r="O15450" t="s">
        <v>7876</v>
      </c>
      <c r="P15450" t="s">
        <v>10192</v>
      </c>
      <c r="Q15450">
        <v>3.2</v>
      </c>
      <c r="R15450" s="117" t="s">
        <v>14811</v>
      </c>
      <c r="S15450" s="117" t="s">
        <v>14812</v>
      </c>
      <c r="T15450" t="s">
        <v>12141</v>
      </c>
      <c r="U15450" t="s">
        <v>10772</v>
      </c>
    </row>
    <row r="15451" spans="1:21">
      <c r="A15451" s="117" t="s">
        <v>6798</v>
      </c>
      <c r="B15451" t="s">
        <v>14590</v>
      </c>
      <c r="C15451" t="s">
        <v>14590</v>
      </c>
      <c r="D15451">
        <v>45</v>
      </c>
      <c r="E15451">
        <v>39</v>
      </c>
      <c r="F15451">
        <v>45</v>
      </c>
      <c r="G15451">
        <v>39</v>
      </c>
      <c r="H15451">
        <v>1</v>
      </c>
      <c r="I15451">
        <v>1</v>
      </c>
      <c r="J15451">
        <v>0</v>
      </c>
      <c r="K15451" s="194">
        <v>0</v>
      </c>
      <c r="L15451" t="s">
        <v>1091</v>
      </c>
      <c r="M15451" t="s">
        <v>1091</v>
      </c>
      <c r="N15451">
        <v>3200</v>
      </c>
      <c r="O15451" t="s">
        <v>7876</v>
      </c>
      <c r="P15451" t="s">
        <v>10192</v>
      </c>
      <c r="Q15451">
        <v>3.2</v>
      </c>
      <c r="R15451" s="117" t="s">
        <v>14811</v>
      </c>
      <c r="S15451" s="117" t="s">
        <v>14812</v>
      </c>
      <c r="T15451" t="s">
        <v>12141</v>
      </c>
      <c r="U15451" t="s">
        <v>10772</v>
      </c>
    </row>
    <row r="15452" spans="1:21">
      <c r="A15452" s="117" t="s">
        <v>6799</v>
      </c>
      <c r="B15452" t="s">
        <v>14590</v>
      </c>
      <c r="C15452" t="s">
        <v>14590</v>
      </c>
      <c r="D15452">
        <v>45</v>
      </c>
      <c r="E15452">
        <v>39</v>
      </c>
      <c r="F15452">
        <v>45</v>
      </c>
      <c r="G15452">
        <v>39</v>
      </c>
      <c r="H15452">
        <v>1</v>
      </c>
      <c r="I15452">
        <v>1</v>
      </c>
      <c r="J15452">
        <v>0</v>
      </c>
      <c r="K15452" s="194">
        <v>0</v>
      </c>
      <c r="L15452" t="s">
        <v>1091</v>
      </c>
      <c r="M15452" t="s">
        <v>1091</v>
      </c>
      <c r="N15452">
        <v>1400</v>
      </c>
      <c r="O15452" t="s">
        <v>7876</v>
      </c>
      <c r="Q15452">
        <v>1.4</v>
      </c>
      <c r="R15452" s="117" t="s">
        <v>14599</v>
      </c>
      <c r="S15452" s="117" t="s">
        <v>14812</v>
      </c>
      <c r="T15452" t="s">
        <v>12141</v>
      </c>
      <c r="U15452" t="s">
        <v>10772</v>
      </c>
    </row>
    <row r="15453" spans="1:21">
      <c r="A15453" s="117" t="s">
        <v>11132</v>
      </c>
      <c r="B15453" t="s">
        <v>14590</v>
      </c>
      <c r="C15453" t="s">
        <v>14590</v>
      </c>
      <c r="D15453">
        <v>54</v>
      </c>
      <c r="E15453">
        <v>48</v>
      </c>
      <c r="F15453">
        <v>54</v>
      </c>
      <c r="G15453">
        <v>48</v>
      </c>
      <c r="H15453">
        <v>1</v>
      </c>
      <c r="I15453">
        <v>1</v>
      </c>
      <c r="J15453">
        <v>0</v>
      </c>
      <c r="K15453" s="194">
        <v>0</v>
      </c>
      <c r="L15453" t="s">
        <v>1091</v>
      </c>
      <c r="M15453" t="s">
        <v>1091</v>
      </c>
      <c r="N15453">
        <v>1</v>
      </c>
      <c r="O15453" t="s">
        <v>7876</v>
      </c>
      <c r="P15453" t="s">
        <v>10303</v>
      </c>
      <c r="Q15453">
        <v>1E-3</v>
      </c>
      <c r="R15453" s="117" t="s">
        <v>14811</v>
      </c>
      <c r="S15453" s="117" t="s">
        <v>14812</v>
      </c>
      <c r="T15453" t="s">
        <v>12141</v>
      </c>
      <c r="U15453" t="s">
        <v>10772</v>
      </c>
    </row>
    <row r="15454" spans="1:21">
      <c r="A15454" s="117" t="s">
        <v>6800</v>
      </c>
      <c r="B15454" t="s">
        <v>14590</v>
      </c>
      <c r="C15454" t="s">
        <v>14590</v>
      </c>
      <c r="D15454">
        <v>39</v>
      </c>
      <c r="E15454">
        <v>33</v>
      </c>
      <c r="F15454">
        <v>39</v>
      </c>
      <c r="G15454">
        <v>33</v>
      </c>
      <c r="H15454">
        <v>1</v>
      </c>
      <c r="I15454">
        <v>1</v>
      </c>
      <c r="J15454">
        <v>0</v>
      </c>
      <c r="K15454" s="194">
        <v>0</v>
      </c>
      <c r="L15454" t="s">
        <v>1091</v>
      </c>
      <c r="M15454" t="s">
        <v>1091</v>
      </c>
      <c r="N15454">
        <v>195</v>
      </c>
      <c r="O15454" t="s">
        <v>7876</v>
      </c>
      <c r="P15454" t="s">
        <v>10189</v>
      </c>
      <c r="Q15454">
        <v>0.19500000000000001</v>
      </c>
      <c r="R15454" s="117" t="s">
        <v>14811</v>
      </c>
      <c r="S15454" s="117" t="s">
        <v>14812</v>
      </c>
      <c r="T15454" t="s">
        <v>12141</v>
      </c>
      <c r="U15454" t="s">
        <v>10773</v>
      </c>
    </row>
    <row r="15455" spans="1:21">
      <c r="A15455" s="117" t="s">
        <v>11133</v>
      </c>
      <c r="B15455" t="s">
        <v>14590</v>
      </c>
      <c r="C15455" t="s">
        <v>14590</v>
      </c>
      <c r="D15455">
        <v>39</v>
      </c>
      <c r="E15455">
        <v>33</v>
      </c>
      <c r="F15455">
        <v>39</v>
      </c>
      <c r="G15455">
        <v>33</v>
      </c>
      <c r="H15455">
        <v>1</v>
      </c>
      <c r="I15455">
        <v>1</v>
      </c>
      <c r="J15455">
        <v>0</v>
      </c>
      <c r="K15455" s="194">
        <v>0</v>
      </c>
      <c r="L15455" t="s">
        <v>1091</v>
      </c>
      <c r="M15455" t="s">
        <v>1091</v>
      </c>
      <c r="N15455">
        <v>700</v>
      </c>
      <c r="O15455" t="s">
        <v>7876</v>
      </c>
      <c r="P15455" t="s">
        <v>10303</v>
      </c>
      <c r="Q15455">
        <v>0.7</v>
      </c>
      <c r="R15455" s="117" t="s">
        <v>14811</v>
      </c>
      <c r="S15455" s="117" t="s">
        <v>14812</v>
      </c>
      <c r="T15455" t="s">
        <v>12141</v>
      </c>
      <c r="U15455" t="s">
        <v>10772</v>
      </c>
    </row>
    <row r="15456" spans="1:21">
      <c r="A15456" s="117" t="s">
        <v>10886</v>
      </c>
      <c r="B15456" t="s">
        <v>14590</v>
      </c>
      <c r="C15456" t="s">
        <v>14590</v>
      </c>
      <c r="D15456">
        <v>46</v>
      </c>
      <c r="E15456">
        <v>40</v>
      </c>
      <c r="F15456">
        <v>46</v>
      </c>
      <c r="G15456">
        <v>40</v>
      </c>
      <c r="H15456">
        <v>1</v>
      </c>
      <c r="I15456">
        <v>1</v>
      </c>
      <c r="J15456">
        <v>0</v>
      </c>
      <c r="K15456" s="194">
        <v>0</v>
      </c>
      <c r="L15456" t="s">
        <v>1091</v>
      </c>
      <c r="M15456" t="s">
        <v>1091</v>
      </c>
      <c r="N15456">
        <v>750</v>
      </c>
      <c r="O15456" t="s">
        <v>7876</v>
      </c>
      <c r="P15456" t="s">
        <v>8781</v>
      </c>
      <c r="Q15456">
        <v>0.75</v>
      </c>
      <c r="R15456" s="117" t="s">
        <v>14811</v>
      </c>
      <c r="S15456" s="117" t="s">
        <v>14812</v>
      </c>
      <c r="T15456" t="s">
        <v>12141</v>
      </c>
      <c r="U15456" t="s">
        <v>10773</v>
      </c>
    </row>
    <row r="15457" spans="1:21">
      <c r="A15457" s="117" t="s">
        <v>11134</v>
      </c>
      <c r="B15457" t="s">
        <v>14590</v>
      </c>
      <c r="C15457" t="s">
        <v>14590</v>
      </c>
      <c r="D15457">
        <v>54</v>
      </c>
      <c r="E15457">
        <v>48</v>
      </c>
      <c r="F15457">
        <v>54</v>
      </c>
      <c r="G15457">
        <v>48</v>
      </c>
      <c r="H15457">
        <v>1</v>
      </c>
      <c r="I15457">
        <v>1</v>
      </c>
      <c r="J15457">
        <v>0</v>
      </c>
      <c r="K15457" s="194">
        <v>0</v>
      </c>
      <c r="L15457" t="s">
        <v>1091</v>
      </c>
      <c r="M15457" t="s">
        <v>1091</v>
      </c>
      <c r="N15457">
        <v>730</v>
      </c>
      <c r="O15457" t="s">
        <v>7876</v>
      </c>
      <c r="P15457" t="s">
        <v>10303</v>
      </c>
      <c r="Q15457">
        <v>0.73</v>
      </c>
      <c r="R15457" s="117" t="s">
        <v>14811</v>
      </c>
      <c r="S15457" s="117" t="s">
        <v>14812</v>
      </c>
      <c r="T15457" t="s">
        <v>12141</v>
      </c>
      <c r="U15457" t="s">
        <v>10772</v>
      </c>
    </row>
    <row r="15458" spans="1:21">
      <c r="A15458" s="117" t="s">
        <v>11135</v>
      </c>
      <c r="B15458" t="s">
        <v>14590</v>
      </c>
      <c r="C15458" t="s">
        <v>14590</v>
      </c>
      <c r="D15458">
        <v>54</v>
      </c>
      <c r="E15458">
        <v>48</v>
      </c>
      <c r="F15458">
        <v>54</v>
      </c>
      <c r="G15458">
        <v>48</v>
      </c>
      <c r="H15458">
        <v>1</v>
      </c>
      <c r="I15458">
        <v>1</v>
      </c>
      <c r="J15458">
        <v>0</v>
      </c>
      <c r="K15458" s="194">
        <v>0</v>
      </c>
      <c r="L15458" t="s">
        <v>1091</v>
      </c>
      <c r="M15458" t="s">
        <v>1091</v>
      </c>
      <c r="N15458">
        <v>760</v>
      </c>
      <c r="O15458" t="s">
        <v>7876</v>
      </c>
      <c r="Q15458">
        <v>0.76</v>
      </c>
      <c r="R15458" s="117" t="s">
        <v>14811</v>
      </c>
      <c r="S15458" s="117" t="s">
        <v>14812</v>
      </c>
      <c r="T15458" t="s">
        <v>12141</v>
      </c>
      <c r="U15458" t="s">
        <v>10772</v>
      </c>
    </row>
    <row r="15459" spans="1:21">
      <c r="A15459" s="117" t="s">
        <v>17047</v>
      </c>
      <c r="B15459" t="s">
        <v>14590</v>
      </c>
      <c r="C15459" t="s">
        <v>14593</v>
      </c>
      <c r="D15459">
        <v>21</v>
      </c>
      <c r="E15459">
        <v>15</v>
      </c>
      <c r="F15459" t="e">
        <v>#N/A</v>
      </c>
      <c r="G15459" t="e">
        <v>#N/A</v>
      </c>
      <c r="H15459">
        <v>1</v>
      </c>
      <c r="I15459">
        <v>1</v>
      </c>
      <c r="J15459">
        <v>0</v>
      </c>
      <c r="K15459" s="194" t="e">
        <v>#N/A</v>
      </c>
      <c r="L15459" t="s">
        <v>1075</v>
      </c>
      <c r="M15459" t="s">
        <v>1075</v>
      </c>
      <c r="N15459">
        <v>2</v>
      </c>
      <c r="O15459" t="s">
        <v>7876</v>
      </c>
      <c r="P15459" t="s">
        <v>7877</v>
      </c>
      <c r="Q15459">
        <v>2E-3</v>
      </c>
      <c r="R15459" s="117" t="s">
        <v>14605</v>
      </c>
      <c r="S15459" s="117" t="s">
        <v>14615</v>
      </c>
      <c r="T15459" t="e">
        <v>#N/A</v>
      </c>
      <c r="U15459" t="s">
        <v>10772</v>
      </c>
    </row>
    <row r="15460" spans="1:21">
      <c r="A15460" s="117" t="s">
        <v>18475</v>
      </c>
      <c r="B15460" t="s">
        <v>14590</v>
      </c>
      <c r="C15460" t="s">
        <v>14593</v>
      </c>
      <c r="D15460">
        <v>21</v>
      </c>
      <c r="E15460">
        <v>15</v>
      </c>
      <c r="F15460" t="e">
        <v>#N/A</v>
      </c>
      <c r="G15460" t="e">
        <v>#N/A</v>
      </c>
      <c r="H15460">
        <v>1</v>
      </c>
      <c r="I15460">
        <v>1</v>
      </c>
      <c r="J15460">
        <v>0</v>
      </c>
      <c r="K15460" s="194" t="e">
        <v>#N/A</v>
      </c>
      <c r="L15460" t="s">
        <v>1075</v>
      </c>
      <c r="M15460" t="s">
        <v>1075</v>
      </c>
      <c r="N15460">
        <v>2</v>
      </c>
      <c r="O15460" t="s">
        <v>7876</v>
      </c>
      <c r="P15460" t="s">
        <v>18476</v>
      </c>
      <c r="Q15460">
        <v>2E-3</v>
      </c>
      <c r="R15460" s="117" t="s">
        <v>14605</v>
      </c>
      <c r="S15460" s="117" t="s">
        <v>14615</v>
      </c>
      <c r="T15460" t="e">
        <v>#N/A</v>
      </c>
      <c r="U15460" t="s">
        <v>10772</v>
      </c>
    </row>
    <row r="15461" spans="1:21">
      <c r="A15461" s="117" t="s">
        <v>18477</v>
      </c>
      <c r="B15461" t="s">
        <v>14590</v>
      </c>
      <c r="C15461" t="s">
        <v>14593</v>
      </c>
      <c r="D15461">
        <v>21</v>
      </c>
      <c r="E15461">
        <v>15</v>
      </c>
      <c r="F15461" t="e">
        <v>#N/A</v>
      </c>
      <c r="G15461" t="e">
        <v>#N/A</v>
      </c>
      <c r="H15461">
        <v>1</v>
      </c>
      <c r="I15461">
        <v>1</v>
      </c>
      <c r="J15461">
        <v>0</v>
      </c>
      <c r="K15461" s="194" t="e">
        <v>#N/A</v>
      </c>
      <c r="L15461" t="s">
        <v>1075</v>
      </c>
      <c r="M15461" t="s">
        <v>1075</v>
      </c>
      <c r="N15461">
        <v>2</v>
      </c>
      <c r="O15461" t="s">
        <v>7876</v>
      </c>
      <c r="P15461" t="s">
        <v>18476</v>
      </c>
      <c r="Q15461">
        <v>2E-3</v>
      </c>
      <c r="R15461" s="117" t="s">
        <v>14605</v>
      </c>
      <c r="S15461" s="117" t="s">
        <v>14615</v>
      </c>
      <c r="T15461" t="e">
        <v>#N/A</v>
      </c>
      <c r="U15461" t="s">
        <v>10772</v>
      </c>
    </row>
    <row r="15462" spans="1:21">
      <c r="A15462" s="117" t="s">
        <v>18478</v>
      </c>
      <c r="B15462" t="s">
        <v>14590</v>
      </c>
      <c r="C15462" t="s">
        <v>14593</v>
      </c>
      <c r="D15462">
        <v>21</v>
      </c>
      <c r="E15462">
        <v>15</v>
      </c>
      <c r="F15462" t="e">
        <v>#N/A</v>
      </c>
      <c r="G15462" t="e">
        <v>#N/A</v>
      </c>
      <c r="H15462">
        <v>1</v>
      </c>
      <c r="I15462">
        <v>1</v>
      </c>
      <c r="J15462">
        <v>0</v>
      </c>
      <c r="K15462" s="194" t="e">
        <v>#N/A</v>
      </c>
      <c r="L15462" t="s">
        <v>1075</v>
      </c>
      <c r="M15462" t="s">
        <v>1075</v>
      </c>
      <c r="N15462">
        <v>2</v>
      </c>
      <c r="O15462" t="s">
        <v>7876</v>
      </c>
      <c r="P15462" t="s">
        <v>18476</v>
      </c>
      <c r="Q15462">
        <v>2E-3</v>
      </c>
      <c r="R15462" s="117" t="s">
        <v>14605</v>
      </c>
      <c r="S15462" s="117" t="s">
        <v>14615</v>
      </c>
      <c r="T15462" t="e">
        <v>#N/A</v>
      </c>
      <c r="U15462" t="s">
        <v>10772</v>
      </c>
    </row>
    <row r="15463" spans="1:21">
      <c r="A15463" s="117" t="s">
        <v>6801</v>
      </c>
      <c r="B15463" t="s">
        <v>14590</v>
      </c>
      <c r="C15463" t="s">
        <v>14590</v>
      </c>
      <c r="D15463">
        <v>82</v>
      </c>
      <c r="E15463">
        <v>76</v>
      </c>
      <c r="F15463">
        <v>82</v>
      </c>
      <c r="G15463">
        <v>76</v>
      </c>
      <c r="H15463">
        <v>1</v>
      </c>
      <c r="I15463">
        <v>1</v>
      </c>
      <c r="J15463">
        <v>10</v>
      </c>
      <c r="K15463" s="194">
        <v>10</v>
      </c>
      <c r="L15463" t="s">
        <v>1086</v>
      </c>
      <c r="M15463" t="s">
        <v>1086</v>
      </c>
      <c r="N15463">
        <v>222</v>
      </c>
      <c r="O15463" t="s">
        <v>7876</v>
      </c>
      <c r="P15463" t="s">
        <v>16212</v>
      </c>
      <c r="Q15463">
        <v>0.222</v>
      </c>
      <c r="R15463" s="117" t="s">
        <v>14620</v>
      </c>
      <c r="S15463" s="117" t="s">
        <v>14621</v>
      </c>
      <c r="T15463" t="s">
        <v>17448</v>
      </c>
      <c r="U15463" t="s">
        <v>10772</v>
      </c>
    </row>
    <row r="15464" spans="1:21">
      <c r="A15464" s="117" t="s">
        <v>6802</v>
      </c>
      <c r="B15464" t="s">
        <v>14590</v>
      </c>
      <c r="C15464" t="s">
        <v>14590</v>
      </c>
      <c r="D15464">
        <v>82</v>
      </c>
      <c r="E15464">
        <v>76</v>
      </c>
      <c r="F15464">
        <v>82</v>
      </c>
      <c r="G15464">
        <v>76</v>
      </c>
      <c r="H15464">
        <v>1</v>
      </c>
      <c r="I15464">
        <v>1</v>
      </c>
      <c r="J15464">
        <v>11</v>
      </c>
      <c r="K15464" s="194">
        <v>11</v>
      </c>
      <c r="L15464" t="s">
        <v>1086</v>
      </c>
      <c r="M15464" t="s">
        <v>1086</v>
      </c>
      <c r="N15464">
        <v>222</v>
      </c>
      <c r="O15464" t="s">
        <v>7876</v>
      </c>
      <c r="P15464" t="s">
        <v>9090</v>
      </c>
      <c r="Q15464">
        <v>0.222</v>
      </c>
      <c r="R15464" s="117" t="s">
        <v>14620</v>
      </c>
      <c r="S15464" s="117" t="s">
        <v>14621</v>
      </c>
      <c r="T15464" t="s">
        <v>17448</v>
      </c>
      <c r="U15464" t="s">
        <v>10772</v>
      </c>
    </row>
    <row r="15465" spans="1:21">
      <c r="A15465" s="117" t="s">
        <v>6803</v>
      </c>
      <c r="B15465" t="s">
        <v>14590</v>
      </c>
      <c r="C15465" t="s">
        <v>14590</v>
      </c>
      <c r="D15465">
        <v>82</v>
      </c>
      <c r="E15465">
        <v>76</v>
      </c>
      <c r="F15465">
        <v>82</v>
      </c>
      <c r="G15465">
        <v>76</v>
      </c>
      <c r="H15465">
        <v>1</v>
      </c>
      <c r="I15465">
        <v>1</v>
      </c>
      <c r="J15465">
        <v>4</v>
      </c>
      <c r="K15465" s="194">
        <v>4</v>
      </c>
      <c r="L15465" t="s">
        <v>1086</v>
      </c>
      <c r="M15465" t="s">
        <v>1086</v>
      </c>
      <c r="N15465">
        <v>225.9</v>
      </c>
      <c r="O15465" t="s">
        <v>7876</v>
      </c>
      <c r="P15465" t="s">
        <v>16213</v>
      </c>
      <c r="Q15465">
        <v>0.22589999999999999</v>
      </c>
      <c r="R15465" s="117" t="s">
        <v>14620</v>
      </c>
      <c r="S15465" s="117" t="s">
        <v>14621</v>
      </c>
      <c r="T15465" t="s">
        <v>17448</v>
      </c>
      <c r="U15465" t="s">
        <v>10772</v>
      </c>
    </row>
    <row r="15466" spans="1:21">
      <c r="A15466" s="117" t="s">
        <v>25859</v>
      </c>
      <c r="B15466" t="s">
        <v>14590</v>
      </c>
      <c r="C15466" t="s">
        <v>14590</v>
      </c>
      <c r="D15466">
        <v>26</v>
      </c>
      <c r="E15466">
        <v>20</v>
      </c>
      <c r="F15466">
        <v>26</v>
      </c>
      <c r="G15466">
        <v>20</v>
      </c>
      <c r="H15466">
        <v>1</v>
      </c>
      <c r="I15466">
        <v>1</v>
      </c>
      <c r="J15466">
        <v>6</v>
      </c>
      <c r="K15466" s="194">
        <v>6</v>
      </c>
      <c r="L15466" t="s">
        <v>1086</v>
      </c>
      <c r="M15466" t="s">
        <v>1086</v>
      </c>
      <c r="N15466">
        <v>178</v>
      </c>
      <c r="O15466" t="s">
        <v>7876</v>
      </c>
      <c r="P15466" t="s">
        <v>9090</v>
      </c>
      <c r="Q15466">
        <v>0.17799999999999999</v>
      </c>
      <c r="R15466" s="117" t="s">
        <v>14620</v>
      </c>
      <c r="S15466" s="117" t="s">
        <v>14621</v>
      </c>
      <c r="T15466" t="s">
        <v>17448</v>
      </c>
      <c r="U15466" t="s">
        <v>10772</v>
      </c>
    </row>
    <row r="15467" spans="1:21">
      <c r="A15467" s="117" t="s">
        <v>25860</v>
      </c>
      <c r="B15467" t="s">
        <v>14590</v>
      </c>
      <c r="C15467" t="s">
        <v>14590</v>
      </c>
      <c r="D15467">
        <v>26</v>
      </c>
      <c r="E15467">
        <v>20</v>
      </c>
      <c r="F15467">
        <v>26</v>
      </c>
      <c r="G15467">
        <v>20</v>
      </c>
      <c r="H15467">
        <v>1</v>
      </c>
      <c r="I15467">
        <v>1</v>
      </c>
      <c r="J15467">
        <v>252</v>
      </c>
      <c r="K15467" s="194">
        <v>252</v>
      </c>
      <c r="L15467" t="s">
        <v>1086</v>
      </c>
      <c r="M15467" t="s">
        <v>1086</v>
      </c>
      <c r="N15467">
        <v>179</v>
      </c>
      <c r="O15467" t="s">
        <v>7876</v>
      </c>
      <c r="P15467" t="s">
        <v>9090</v>
      </c>
      <c r="Q15467">
        <v>0.17899999999999999</v>
      </c>
      <c r="R15467" s="117" t="s">
        <v>14620</v>
      </c>
      <c r="S15467" s="117" t="s">
        <v>14621</v>
      </c>
      <c r="T15467" t="s">
        <v>17448</v>
      </c>
      <c r="U15467" t="s">
        <v>10772</v>
      </c>
    </row>
    <row r="15468" spans="1:21">
      <c r="A15468" s="117" t="s">
        <v>25861</v>
      </c>
      <c r="B15468" t="s">
        <v>14590</v>
      </c>
      <c r="C15468" t="s">
        <v>14590</v>
      </c>
      <c r="D15468">
        <v>26</v>
      </c>
      <c r="E15468">
        <v>20</v>
      </c>
      <c r="F15468">
        <v>26</v>
      </c>
      <c r="G15468">
        <v>20</v>
      </c>
      <c r="H15468">
        <v>1</v>
      </c>
      <c r="I15468">
        <v>1</v>
      </c>
      <c r="J15468">
        <v>28</v>
      </c>
      <c r="K15468" s="194">
        <v>28</v>
      </c>
      <c r="L15468" t="s">
        <v>1086</v>
      </c>
      <c r="M15468" t="s">
        <v>1086</v>
      </c>
      <c r="N15468">
        <v>212</v>
      </c>
      <c r="O15468" t="s">
        <v>7876</v>
      </c>
      <c r="P15468" t="s">
        <v>25862</v>
      </c>
      <c r="Q15468">
        <v>0.21199999999999999</v>
      </c>
      <c r="R15468" s="117" t="s">
        <v>14620</v>
      </c>
      <c r="S15468" s="117" t="s">
        <v>14621</v>
      </c>
      <c r="T15468" t="s">
        <v>17448</v>
      </c>
      <c r="U15468" t="s">
        <v>10772</v>
      </c>
    </row>
    <row r="15469" spans="1:21">
      <c r="A15469" s="117" t="s">
        <v>25863</v>
      </c>
      <c r="B15469" t="s">
        <v>14590</v>
      </c>
      <c r="C15469" t="s">
        <v>14590</v>
      </c>
      <c r="D15469">
        <v>26</v>
      </c>
      <c r="E15469">
        <v>20</v>
      </c>
      <c r="F15469">
        <v>26</v>
      </c>
      <c r="G15469">
        <v>20</v>
      </c>
      <c r="H15469">
        <v>1</v>
      </c>
      <c r="I15469">
        <v>1</v>
      </c>
      <c r="J15469">
        <v>8</v>
      </c>
      <c r="K15469" s="194">
        <v>8</v>
      </c>
      <c r="L15469" t="s">
        <v>1086</v>
      </c>
      <c r="M15469" t="s">
        <v>1086</v>
      </c>
      <c r="N15469">
        <v>470</v>
      </c>
      <c r="O15469" t="s">
        <v>7876</v>
      </c>
      <c r="P15469" t="s">
        <v>25864</v>
      </c>
      <c r="Q15469">
        <v>0.47</v>
      </c>
      <c r="R15469" s="117" t="s">
        <v>14620</v>
      </c>
      <c r="S15469" s="117" t="s">
        <v>14621</v>
      </c>
      <c r="T15469" t="s">
        <v>17448</v>
      </c>
      <c r="U15469" t="s">
        <v>10772</v>
      </c>
    </row>
    <row r="15470" spans="1:21">
      <c r="A15470" s="117" t="s">
        <v>6804</v>
      </c>
      <c r="B15470" t="s">
        <v>14590</v>
      </c>
      <c r="C15470" t="s">
        <v>14590</v>
      </c>
      <c r="D15470">
        <v>82</v>
      </c>
      <c r="E15470">
        <v>76</v>
      </c>
      <c r="F15470">
        <v>82</v>
      </c>
      <c r="G15470">
        <v>76</v>
      </c>
      <c r="H15470">
        <v>1</v>
      </c>
      <c r="I15470">
        <v>1</v>
      </c>
      <c r="J15470">
        <v>21</v>
      </c>
      <c r="K15470" s="194">
        <v>21</v>
      </c>
      <c r="L15470" t="s">
        <v>1086</v>
      </c>
      <c r="M15470" t="s">
        <v>1086</v>
      </c>
      <c r="N15470">
        <v>212</v>
      </c>
      <c r="O15470" t="s">
        <v>7876</v>
      </c>
      <c r="P15470" t="s">
        <v>10193</v>
      </c>
      <c r="Q15470">
        <v>0.21199999999999999</v>
      </c>
      <c r="R15470" s="117" t="s">
        <v>14620</v>
      </c>
      <c r="S15470" s="117" t="s">
        <v>14621</v>
      </c>
      <c r="T15470" t="s">
        <v>17448</v>
      </c>
      <c r="U15470" t="s">
        <v>10772</v>
      </c>
    </row>
    <row r="15471" spans="1:21">
      <c r="A15471" s="117" t="s">
        <v>6805</v>
      </c>
      <c r="B15471" t="s">
        <v>14590</v>
      </c>
      <c r="C15471" t="s">
        <v>14590</v>
      </c>
      <c r="D15471">
        <v>82</v>
      </c>
      <c r="E15471">
        <v>76</v>
      </c>
      <c r="F15471">
        <v>82</v>
      </c>
      <c r="G15471">
        <v>76</v>
      </c>
      <c r="H15471">
        <v>1</v>
      </c>
      <c r="I15471">
        <v>1</v>
      </c>
      <c r="J15471">
        <v>20</v>
      </c>
      <c r="K15471" s="194">
        <v>20</v>
      </c>
      <c r="L15471" t="s">
        <v>1086</v>
      </c>
      <c r="M15471" t="s">
        <v>1086</v>
      </c>
      <c r="N15471">
        <v>472</v>
      </c>
      <c r="O15471" t="s">
        <v>7876</v>
      </c>
      <c r="P15471" t="s">
        <v>10194</v>
      </c>
      <c r="Q15471">
        <v>0.47199999999999998</v>
      </c>
      <c r="R15471" s="117" t="s">
        <v>14620</v>
      </c>
      <c r="S15471" s="117" t="s">
        <v>14621</v>
      </c>
      <c r="T15471" t="s">
        <v>17448</v>
      </c>
      <c r="U15471" t="s">
        <v>10772</v>
      </c>
    </row>
    <row r="15472" spans="1:21">
      <c r="A15472" s="117" t="s">
        <v>25865</v>
      </c>
      <c r="B15472" t="s">
        <v>14590</v>
      </c>
      <c r="C15472" t="s">
        <v>14590</v>
      </c>
      <c r="D15472">
        <v>26</v>
      </c>
      <c r="E15472">
        <v>20</v>
      </c>
      <c r="F15472">
        <v>26</v>
      </c>
      <c r="G15472">
        <v>20</v>
      </c>
      <c r="H15472">
        <v>1</v>
      </c>
      <c r="I15472">
        <v>1</v>
      </c>
      <c r="J15472">
        <v>85</v>
      </c>
      <c r="K15472" s="194">
        <v>85</v>
      </c>
      <c r="L15472" t="s">
        <v>1086</v>
      </c>
      <c r="M15472" t="s">
        <v>1086</v>
      </c>
      <c r="N15472">
        <v>466</v>
      </c>
      <c r="O15472" t="s">
        <v>7876</v>
      </c>
      <c r="P15472" t="s">
        <v>25866</v>
      </c>
      <c r="Q15472">
        <v>0.46600000000000003</v>
      </c>
      <c r="R15472" s="117" t="s">
        <v>14620</v>
      </c>
      <c r="S15472" s="117" t="s">
        <v>14621</v>
      </c>
      <c r="T15472" t="s">
        <v>17448</v>
      </c>
      <c r="U15472" t="s">
        <v>10772</v>
      </c>
    </row>
    <row r="15473" spans="1:21">
      <c r="A15473" s="117" t="s">
        <v>6806</v>
      </c>
      <c r="B15473" t="s">
        <v>14590</v>
      </c>
      <c r="C15473" t="s">
        <v>14590</v>
      </c>
      <c r="D15473">
        <v>53</v>
      </c>
      <c r="E15473">
        <v>47</v>
      </c>
      <c r="F15473">
        <v>53</v>
      </c>
      <c r="G15473">
        <v>47</v>
      </c>
      <c r="H15473">
        <v>1</v>
      </c>
      <c r="I15473">
        <v>1</v>
      </c>
      <c r="J15473">
        <v>999999</v>
      </c>
      <c r="K15473" s="194">
        <v>999999</v>
      </c>
      <c r="L15473" t="s">
        <v>1086</v>
      </c>
      <c r="M15473" t="s">
        <v>1086</v>
      </c>
      <c r="N15473">
        <v>339.83300000000003</v>
      </c>
      <c r="O15473" t="s">
        <v>7876</v>
      </c>
      <c r="P15473" t="s">
        <v>10195</v>
      </c>
      <c r="Q15473">
        <v>0.339833</v>
      </c>
      <c r="R15473" s="117" t="s">
        <v>14594</v>
      </c>
      <c r="S15473" s="117" t="s">
        <v>14589</v>
      </c>
      <c r="T15473" t="s">
        <v>12136</v>
      </c>
      <c r="U15473" t="s">
        <v>10772</v>
      </c>
    </row>
    <row r="15474" spans="1:21">
      <c r="A15474" s="117" t="s">
        <v>25867</v>
      </c>
      <c r="B15474" t="s">
        <v>14590</v>
      </c>
      <c r="C15474" t="s">
        <v>14590</v>
      </c>
      <c r="D15474">
        <v>82</v>
      </c>
      <c r="E15474">
        <v>76</v>
      </c>
      <c r="F15474">
        <v>82</v>
      </c>
      <c r="G15474">
        <v>76</v>
      </c>
      <c r="H15474">
        <v>1</v>
      </c>
      <c r="I15474">
        <v>1</v>
      </c>
      <c r="J15474">
        <v>42</v>
      </c>
      <c r="K15474" s="194">
        <v>42</v>
      </c>
      <c r="L15474" t="s">
        <v>1086</v>
      </c>
      <c r="M15474" t="s">
        <v>1086</v>
      </c>
      <c r="N15474">
        <v>339</v>
      </c>
      <c r="O15474" t="s">
        <v>7876</v>
      </c>
      <c r="P15474" t="s">
        <v>25868</v>
      </c>
      <c r="Q15474">
        <v>0.33900000000000002</v>
      </c>
      <c r="R15474" s="117" t="s">
        <v>14620</v>
      </c>
      <c r="S15474" s="117" t="s">
        <v>14621</v>
      </c>
      <c r="T15474" t="s">
        <v>17448</v>
      </c>
      <c r="U15474" t="s">
        <v>10772</v>
      </c>
    </row>
    <row r="15475" spans="1:21">
      <c r="A15475" s="117" t="s">
        <v>6807</v>
      </c>
      <c r="B15475" t="s">
        <v>14590</v>
      </c>
      <c r="C15475" t="s">
        <v>14590</v>
      </c>
      <c r="D15475">
        <v>82</v>
      </c>
      <c r="E15475">
        <v>76</v>
      </c>
      <c r="F15475">
        <v>82</v>
      </c>
      <c r="G15475">
        <v>76</v>
      </c>
      <c r="H15475">
        <v>1</v>
      </c>
      <c r="I15475">
        <v>1</v>
      </c>
      <c r="J15475">
        <v>2</v>
      </c>
      <c r="K15475" s="194">
        <v>2</v>
      </c>
      <c r="L15475" t="s">
        <v>1086</v>
      </c>
      <c r="M15475" t="s">
        <v>1086</v>
      </c>
      <c r="N15475">
        <v>1063</v>
      </c>
      <c r="O15475" t="s">
        <v>7876</v>
      </c>
      <c r="P15475" t="s">
        <v>10196</v>
      </c>
      <c r="Q15475">
        <v>1.0629999999999999</v>
      </c>
      <c r="R15475" s="117" t="s">
        <v>14620</v>
      </c>
      <c r="S15475" s="117" t="s">
        <v>14621</v>
      </c>
      <c r="T15475" t="s">
        <v>17448</v>
      </c>
      <c r="U15475" t="s">
        <v>10772</v>
      </c>
    </row>
    <row r="15476" spans="1:21">
      <c r="A15476" s="117" t="s">
        <v>25869</v>
      </c>
      <c r="B15476" t="s">
        <v>14590</v>
      </c>
      <c r="C15476" t="s">
        <v>14590</v>
      </c>
      <c r="D15476">
        <v>17</v>
      </c>
      <c r="E15476">
        <v>11</v>
      </c>
      <c r="F15476">
        <v>17</v>
      </c>
      <c r="G15476">
        <v>11</v>
      </c>
      <c r="H15476">
        <v>1</v>
      </c>
      <c r="I15476">
        <v>1</v>
      </c>
      <c r="J15476">
        <v>0</v>
      </c>
      <c r="K15476" s="194">
        <v>0</v>
      </c>
      <c r="L15476" t="s">
        <v>1105</v>
      </c>
      <c r="M15476" t="s">
        <v>1105</v>
      </c>
      <c r="N15476">
        <v>500</v>
      </c>
      <c r="O15476" t="s">
        <v>7876</v>
      </c>
      <c r="P15476" t="s">
        <v>25870</v>
      </c>
      <c r="Q15476">
        <v>0.5</v>
      </c>
      <c r="R15476" s="117" t="s">
        <v>14591</v>
      </c>
      <c r="S15476" s="117" t="s">
        <v>14592</v>
      </c>
      <c r="T15476" t="s">
        <v>12139</v>
      </c>
      <c r="U15476" t="s">
        <v>10772</v>
      </c>
    </row>
    <row r="15477" spans="1:21">
      <c r="A15477" s="117" t="s">
        <v>6808</v>
      </c>
      <c r="B15477" t="s">
        <v>14590</v>
      </c>
      <c r="C15477" t="s">
        <v>14590</v>
      </c>
      <c r="D15477">
        <v>82</v>
      </c>
      <c r="E15477">
        <v>76</v>
      </c>
      <c r="F15477">
        <v>82</v>
      </c>
      <c r="G15477">
        <v>76</v>
      </c>
      <c r="H15477">
        <v>1</v>
      </c>
      <c r="I15477">
        <v>1</v>
      </c>
      <c r="J15477">
        <v>3</v>
      </c>
      <c r="K15477" s="194">
        <v>3</v>
      </c>
      <c r="L15477" t="s">
        <v>1086</v>
      </c>
      <c r="M15477" t="s">
        <v>1086</v>
      </c>
      <c r="N15477">
        <v>347.9</v>
      </c>
      <c r="O15477" t="s">
        <v>7876</v>
      </c>
      <c r="P15477" t="s">
        <v>10197</v>
      </c>
      <c r="Q15477">
        <v>0.34789999999999999</v>
      </c>
      <c r="R15477" s="117" t="s">
        <v>14605</v>
      </c>
      <c r="S15477" s="117" t="s">
        <v>14621</v>
      </c>
      <c r="T15477" t="s">
        <v>17448</v>
      </c>
      <c r="U15477" t="s">
        <v>10772</v>
      </c>
    </row>
    <row r="15478" spans="1:21">
      <c r="A15478" s="117" t="s">
        <v>6809</v>
      </c>
      <c r="B15478" t="s">
        <v>14590</v>
      </c>
      <c r="C15478" t="s">
        <v>14590</v>
      </c>
      <c r="D15478">
        <v>82</v>
      </c>
      <c r="E15478">
        <v>76</v>
      </c>
      <c r="F15478">
        <v>82</v>
      </c>
      <c r="G15478">
        <v>76</v>
      </c>
      <c r="H15478">
        <v>1</v>
      </c>
      <c r="I15478">
        <v>1</v>
      </c>
      <c r="J15478">
        <v>3</v>
      </c>
      <c r="K15478" s="194">
        <v>3</v>
      </c>
      <c r="L15478" t="s">
        <v>1086</v>
      </c>
      <c r="M15478" t="s">
        <v>1086</v>
      </c>
      <c r="N15478">
        <v>347.9</v>
      </c>
      <c r="O15478" t="s">
        <v>7876</v>
      </c>
      <c r="P15478" t="s">
        <v>16214</v>
      </c>
      <c r="Q15478">
        <v>0.34789999999999999</v>
      </c>
      <c r="R15478" s="117" t="s">
        <v>14605</v>
      </c>
      <c r="S15478" s="117" t="s">
        <v>14621</v>
      </c>
      <c r="T15478" t="s">
        <v>17448</v>
      </c>
      <c r="U15478" t="s">
        <v>10772</v>
      </c>
    </row>
    <row r="15479" spans="1:21">
      <c r="A15479" s="117" t="s">
        <v>25871</v>
      </c>
      <c r="B15479" t="s">
        <v>14590</v>
      </c>
      <c r="C15479" t="s">
        <v>14590</v>
      </c>
      <c r="D15479">
        <v>26</v>
      </c>
      <c r="E15479">
        <v>20</v>
      </c>
      <c r="F15479">
        <v>26</v>
      </c>
      <c r="G15479">
        <v>20</v>
      </c>
      <c r="H15479">
        <v>1</v>
      </c>
      <c r="I15479">
        <v>1</v>
      </c>
      <c r="J15479">
        <v>9</v>
      </c>
      <c r="K15479" s="194">
        <v>9</v>
      </c>
      <c r="L15479" t="s">
        <v>1086</v>
      </c>
      <c r="M15479" t="s">
        <v>1086</v>
      </c>
      <c r="N15479">
        <v>347.9</v>
      </c>
      <c r="O15479" t="s">
        <v>7876</v>
      </c>
      <c r="P15479" t="s">
        <v>16214</v>
      </c>
      <c r="Q15479">
        <v>0.34789999999999999</v>
      </c>
      <c r="R15479" s="117" t="s">
        <v>14620</v>
      </c>
      <c r="S15479" s="117" t="s">
        <v>14621</v>
      </c>
      <c r="T15479" t="s">
        <v>17448</v>
      </c>
      <c r="U15479" t="s">
        <v>10772</v>
      </c>
    </row>
    <row r="15480" spans="1:21">
      <c r="A15480" s="117" t="s">
        <v>25872</v>
      </c>
      <c r="B15480" t="s">
        <v>14590</v>
      </c>
      <c r="C15480" t="s">
        <v>14590</v>
      </c>
      <c r="D15480">
        <v>26</v>
      </c>
      <c r="E15480">
        <v>20</v>
      </c>
      <c r="F15480">
        <v>26</v>
      </c>
      <c r="G15480">
        <v>20</v>
      </c>
      <c r="H15480">
        <v>1</v>
      </c>
      <c r="I15480">
        <v>1</v>
      </c>
      <c r="J15480">
        <v>3</v>
      </c>
      <c r="K15480" s="194">
        <v>3</v>
      </c>
      <c r="L15480" t="s">
        <v>1086</v>
      </c>
      <c r="M15480" t="s">
        <v>1086</v>
      </c>
      <c r="N15480">
        <v>346.9</v>
      </c>
      <c r="O15480" t="s">
        <v>7876</v>
      </c>
      <c r="P15480" t="s">
        <v>25873</v>
      </c>
      <c r="Q15480">
        <v>0.34689999999999999</v>
      </c>
      <c r="R15480" s="117" t="s">
        <v>14620</v>
      </c>
      <c r="S15480" s="117" t="s">
        <v>14621</v>
      </c>
      <c r="T15480" t="s">
        <v>17448</v>
      </c>
      <c r="U15480" t="s">
        <v>10772</v>
      </c>
    </row>
    <row r="15481" spans="1:21">
      <c r="A15481" s="117" t="s">
        <v>6810</v>
      </c>
      <c r="B15481" t="s">
        <v>14590</v>
      </c>
      <c r="C15481" t="s">
        <v>14590</v>
      </c>
      <c r="D15481">
        <v>82</v>
      </c>
      <c r="E15481">
        <v>76</v>
      </c>
      <c r="F15481">
        <v>82</v>
      </c>
      <c r="G15481">
        <v>76</v>
      </c>
      <c r="H15481">
        <v>1</v>
      </c>
      <c r="I15481">
        <v>1</v>
      </c>
      <c r="J15481">
        <v>3</v>
      </c>
      <c r="K15481" s="194">
        <v>3</v>
      </c>
      <c r="L15481" t="s">
        <v>1086</v>
      </c>
      <c r="M15481" t="s">
        <v>1086</v>
      </c>
      <c r="N15481">
        <v>314</v>
      </c>
      <c r="O15481" t="s">
        <v>7876</v>
      </c>
      <c r="P15481" t="s">
        <v>16215</v>
      </c>
      <c r="Q15481">
        <v>0.314</v>
      </c>
      <c r="R15481" s="117" t="s">
        <v>14605</v>
      </c>
      <c r="S15481" s="117" t="s">
        <v>14621</v>
      </c>
      <c r="T15481" t="s">
        <v>17448</v>
      </c>
      <c r="U15481" t="s">
        <v>10772</v>
      </c>
    </row>
    <row r="15482" spans="1:21">
      <c r="A15482" s="117" t="s">
        <v>6811</v>
      </c>
      <c r="B15482" t="s">
        <v>14590</v>
      </c>
      <c r="C15482" t="s">
        <v>14590</v>
      </c>
      <c r="D15482">
        <v>82</v>
      </c>
      <c r="E15482">
        <v>76</v>
      </c>
      <c r="F15482">
        <v>82</v>
      </c>
      <c r="G15482">
        <v>76</v>
      </c>
      <c r="H15482">
        <v>1</v>
      </c>
      <c r="I15482">
        <v>1</v>
      </c>
      <c r="J15482">
        <v>3</v>
      </c>
      <c r="K15482" s="194">
        <v>3</v>
      </c>
      <c r="L15482" t="s">
        <v>1086</v>
      </c>
      <c r="M15482" t="s">
        <v>1086</v>
      </c>
      <c r="N15482">
        <v>315</v>
      </c>
      <c r="O15482" t="s">
        <v>7876</v>
      </c>
      <c r="P15482" t="s">
        <v>16216</v>
      </c>
      <c r="Q15482">
        <v>0.315</v>
      </c>
      <c r="R15482" s="117" t="s">
        <v>14620</v>
      </c>
      <c r="S15482" s="117" t="s">
        <v>14621</v>
      </c>
      <c r="T15482" t="s">
        <v>17448</v>
      </c>
      <c r="U15482" t="s">
        <v>10772</v>
      </c>
    </row>
    <row r="15483" spans="1:21">
      <c r="A15483" s="117" t="s">
        <v>25874</v>
      </c>
      <c r="B15483" t="s">
        <v>14590</v>
      </c>
      <c r="C15483" t="s">
        <v>14590</v>
      </c>
      <c r="D15483">
        <v>26</v>
      </c>
      <c r="E15483">
        <v>20</v>
      </c>
      <c r="F15483">
        <v>26</v>
      </c>
      <c r="G15483">
        <v>20</v>
      </c>
      <c r="H15483">
        <v>1</v>
      </c>
      <c r="I15483">
        <v>1</v>
      </c>
      <c r="J15483">
        <v>14</v>
      </c>
      <c r="K15483" s="194">
        <v>14</v>
      </c>
      <c r="L15483" t="s">
        <v>1086</v>
      </c>
      <c r="M15483" t="s">
        <v>1086</v>
      </c>
      <c r="N15483">
        <v>337</v>
      </c>
      <c r="O15483" t="s">
        <v>7876</v>
      </c>
      <c r="P15483" t="s">
        <v>25875</v>
      </c>
      <c r="Q15483">
        <v>0.33700000000000002</v>
      </c>
      <c r="R15483" s="117" t="s">
        <v>14620</v>
      </c>
      <c r="S15483" s="117" t="s">
        <v>14621</v>
      </c>
      <c r="T15483" t="s">
        <v>17448</v>
      </c>
      <c r="U15483" t="s">
        <v>10772</v>
      </c>
    </row>
    <row r="15484" spans="1:21">
      <c r="A15484" s="117" t="s">
        <v>6812</v>
      </c>
      <c r="B15484" t="s">
        <v>14590</v>
      </c>
      <c r="C15484" t="s">
        <v>14590</v>
      </c>
      <c r="D15484">
        <v>82</v>
      </c>
      <c r="E15484">
        <v>76</v>
      </c>
      <c r="F15484">
        <v>82</v>
      </c>
      <c r="G15484">
        <v>76</v>
      </c>
      <c r="H15484">
        <v>1</v>
      </c>
      <c r="I15484">
        <v>1</v>
      </c>
      <c r="J15484">
        <v>20</v>
      </c>
      <c r="K15484" s="194">
        <v>20</v>
      </c>
      <c r="L15484" t="s">
        <v>1086</v>
      </c>
      <c r="M15484" t="s">
        <v>1086</v>
      </c>
      <c r="N15484">
        <v>343.9</v>
      </c>
      <c r="O15484" t="s">
        <v>7876</v>
      </c>
      <c r="P15484" t="s">
        <v>10198</v>
      </c>
      <c r="Q15484">
        <v>0.34389999999999998</v>
      </c>
      <c r="R15484" s="117" t="s">
        <v>14620</v>
      </c>
      <c r="S15484" s="117" t="s">
        <v>14621</v>
      </c>
      <c r="T15484" t="s">
        <v>17448</v>
      </c>
      <c r="U15484" t="s">
        <v>10772</v>
      </c>
    </row>
    <row r="15485" spans="1:21">
      <c r="A15485" s="117" t="s">
        <v>6813</v>
      </c>
      <c r="B15485" t="s">
        <v>14590</v>
      </c>
      <c r="C15485" t="s">
        <v>14590</v>
      </c>
      <c r="D15485">
        <v>82</v>
      </c>
      <c r="E15485">
        <v>76</v>
      </c>
      <c r="F15485">
        <v>82</v>
      </c>
      <c r="G15485">
        <v>76</v>
      </c>
      <c r="H15485">
        <v>1</v>
      </c>
      <c r="I15485">
        <v>1</v>
      </c>
      <c r="J15485">
        <v>34</v>
      </c>
      <c r="K15485" s="194">
        <v>34</v>
      </c>
      <c r="L15485" t="s">
        <v>1086</v>
      </c>
      <c r="M15485" t="s">
        <v>1086</v>
      </c>
      <c r="N15485">
        <v>341</v>
      </c>
      <c r="O15485" t="s">
        <v>7876</v>
      </c>
      <c r="P15485" t="s">
        <v>10199</v>
      </c>
      <c r="Q15485">
        <v>0.34100000000000003</v>
      </c>
      <c r="R15485" s="117" t="s">
        <v>14620</v>
      </c>
      <c r="S15485" s="117" t="s">
        <v>14621</v>
      </c>
      <c r="T15485" t="s">
        <v>17448</v>
      </c>
      <c r="U15485" t="s">
        <v>10772</v>
      </c>
    </row>
    <row r="15486" spans="1:21">
      <c r="A15486" s="117" t="s">
        <v>6814</v>
      </c>
      <c r="B15486" t="s">
        <v>14590</v>
      </c>
      <c r="C15486" t="s">
        <v>14590</v>
      </c>
      <c r="D15486">
        <v>82</v>
      </c>
      <c r="E15486">
        <v>76</v>
      </c>
      <c r="F15486">
        <v>82</v>
      </c>
      <c r="G15486">
        <v>76</v>
      </c>
      <c r="H15486">
        <v>1</v>
      </c>
      <c r="I15486">
        <v>1</v>
      </c>
      <c r="J15486">
        <v>39</v>
      </c>
      <c r="K15486" s="194">
        <v>39</v>
      </c>
      <c r="L15486" t="s">
        <v>1086</v>
      </c>
      <c r="M15486" t="s">
        <v>1086</v>
      </c>
      <c r="N15486">
        <v>342</v>
      </c>
      <c r="O15486" t="s">
        <v>7876</v>
      </c>
      <c r="P15486" t="s">
        <v>10200</v>
      </c>
      <c r="Q15486">
        <v>0.34200000000000003</v>
      </c>
      <c r="R15486" s="117" t="s">
        <v>14620</v>
      </c>
      <c r="S15486" s="117" t="s">
        <v>14621</v>
      </c>
      <c r="T15486" t="s">
        <v>17448</v>
      </c>
      <c r="U15486" t="s">
        <v>10772</v>
      </c>
    </row>
    <row r="15487" spans="1:21">
      <c r="A15487" s="117" t="s">
        <v>25876</v>
      </c>
      <c r="B15487" t="s">
        <v>14590</v>
      </c>
      <c r="C15487" t="s">
        <v>14590</v>
      </c>
      <c r="D15487">
        <v>82</v>
      </c>
      <c r="E15487">
        <v>76</v>
      </c>
      <c r="F15487">
        <v>82</v>
      </c>
      <c r="G15487">
        <v>76</v>
      </c>
      <c r="H15487">
        <v>1</v>
      </c>
      <c r="I15487">
        <v>1</v>
      </c>
      <c r="J15487">
        <v>28</v>
      </c>
      <c r="K15487" s="194">
        <v>28</v>
      </c>
      <c r="L15487" t="s">
        <v>1086</v>
      </c>
      <c r="M15487" t="s">
        <v>1086</v>
      </c>
      <c r="N15487">
        <v>562.9</v>
      </c>
      <c r="O15487" t="s">
        <v>7876</v>
      </c>
      <c r="P15487" t="s">
        <v>25877</v>
      </c>
      <c r="Q15487">
        <v>0.56289999999999996</v>
      </c>
      <c r="R15487" s="117" t="s">
        <v>14620</v>
      </c>
      <c r="S15487" s="117" t="s">
        <v>14621</v>
      </c>
      <c r="T15487" t="s">
        <v>17448</v>
      </c>
      <c r="U15487" t="s">
        <v>10772</v>
      </c>
    </row>
    <row r="15488" spans="1:21">
      <c r="A15488" s="117" t="s">
        <v>6815</v>
      </c>
      <c r="B15488" t="s">
        <v>14590</v>
      </c>
      <c r="C15488" t="s">
        <v>14590</v>
      </c>
      <c r="D15488">
        <v>82</v>
      </c>
      <c r="E15488">
        <v>76</v>
      </c>
      <c r="F15488">
        <v>82</v>
      </c>
      <c r="G15488">
        <v>76</v>
      </c>
      <c r="H15488">
        <v>1</v>
      </c>
      <c r="I15488">
        <v>1</v>
      </c>
      <c r="J15488">
        <v>72</v>
      </c>
      <c r="K15488" s="194">
        <v>72</v>
      </c>
      <c r="L15488" t="s">
        <v>1086</v>
      </c>
      <c r="M15488" t="s">
        <v>1086</v>
      </c>
      <c r="N15488">
        <v>562</v>
      </c>
      <c r="O15488" t="s">
        <v>7876</v>
      </c>
      <c r="P15488" t="s">
        <v>16217</v>
      </c>
      <c r="Q15488">
        <v>0.56200000000000006</v>
      </c>
      <c r="R15488" s="117" t="s">
        <v>14620</v>
      </c>
      <c r="S15488" s="117" t="s">
        <v>14621</v>
      </c>
      <c r="T15488" t="s">
        <v>17448</v>
      </c>
      <c r="U15488" t="s">
        <v>10772</v>
      </c>
    </row>
    <row r="15489" spans="1:21">
      <c r="A15489" s="117" t="s">
        <v>6816</v>
      </c>
      <c r="B15489" t="s">
        <v>14590</v>
      </c>
      <c r="C15489" t="s">
        <v>14590</v>
      </c>
      <c r="D15489">
        <v>82</v>
      </c>
      <c r="E15489">
        <v>76</v>
      </c>
      <c r="F15489">
        <v>82</v>
      </c>
      <c r="G15489">
        <v>76</v>
      </c>
      <c r="H15489">
        <v>1</v>
      </c>
      <c r="I15489">
        <v>1</v>
      </c>
      <c r="J15489">
        <v>21</v>
      </c>
      <c r="K15489" s="194">
        <v>21</v>
      </c>
      <c r="L15489" t="s">
        <v>1086</v>
      </c>
      <c r="M15489" t="s">
        <v>1086</v>
      </c>
      <c r="N15489">
        <v>1422</v>
      </c>
      <c r="O15489" t="s">
        <v>7876</v>
      </c>
      <c r="P15489" t="s">
        <v>16218</v>
      </c>
      <c r="Q15489">
        <v>1.4219999999999999</v>
      </c>
      <c r="R15489" s="117" t="s">
        <v>14620</v>
      </c>
      <c r="S15489" s="117" t="s">
        <v>14621</v>
      </c>
      <c r="T15489" t="s">
        <v>17448</v>
      </c>
      <c r="U15489" t="s">
        <v>10772</v>
      </c>
    </row>
    <row r="15490" spans="1:21">
      <c r="A15490" s="117" t="s">
        <v>6817</v>
      </c>
      <c r="B15490" t="s">
        <v>14590</v>
      </c>
      <c r="C15490" t="s">
        <v>14590</v>
      </c>
      <c r="D15490">
        <v>82</v>
      </c>
      <c r="E15490">
        <v>76</v>
      </c>
      <c r="F15490">
        <v>82</v>
      </c>
      <c r="G15490">
        <v>76</v>
      </c>
      <c r="H15490">
        <v>1</v>
      </c>
      <c r="I15490">
        <v>1</v>
      </c>
      <c r="J15490">
        <v>19</v>
      </c>
      <c r="K15490" s="194">
        <v>19</v>
      </c>
      <c r="L15490" t="s">
        <v>1086</v>
      </c>
      <c r="M15490" t="s">
        <v>1086</v>
      </c>
      <c r="N15490">
        <v>1420</v>
      </c>
      <c r="O15490" t="s">
        <v>7876</v>
      </c>
      <c r="P15490" t="s">
        <v>10201</v>
      </c>
      <c r="Q15490">
        <v>1.42</v>
      </c>
      <c r="R15490" s="117" t="s">
        <v>14620</v>
      </c>
      <c r="S15490" s="117" t="s">
        <v>14621</v>
      </c>
      <c r="T15490" t="s">
        <v>17448</v>
      </c>
      <c r="U15490" t="s">
        <v>10772</v>
      </c>
    </row>
    <row r="15491" spans="1:21">
      <c r="A15491" s="117" t="s">
        <v>25878</v>
      </c>
      <c r="B15491" t="s">
        <v>14590</v>
      </c>
      <c r="C15491" t="s">
        <v>14590</v>
      </c>
      <c r="D15491">
        <v>26</v>
      </c>
      <c r="E15491">
        <v>20</v>
      </c>
      <c r="F15491">
        <v>26</v>
      </c>
      <c r="G15491">
        <v>20</v>
      </c>
      <c r="H15491">
        <v>1</v>
      </c>
      <c r="I15491">
        <v>1</v>
      </c>
      <c r="J15491">
        <v>79</v>
      </c>
      <c r="K15491" s="194">
        <v>79</v>
      </c>
      <c r="L15491" t="s">
        <v>1086</v>
      </c>
      <c r="M15491" t="s">
        <v>1086</v>
      </c>
      <c r="N15491">
        <v>222</v>
      </c>
      <c r="O15491" t="s">
        <v>7876</v>
      </c>
      <c r="P15491" t="s">
        <v>25879</v>
      </c>
      <c r="Q15491">
        <v>0.222</v>
      </c>
      <c r="R15491" s="117" t="s">
        <v>14620</v>
      </c>
      <c r="S15491" s="117" t="s">
        <v>14621</v>
      </c>
      <c r="T15491" t="s">
        <v>17448</v>
      </c>
      <c r="U15491" t="s">
        <v>10772</v>
      </c>
    </row>
    <row r="15492" spans="1:21">
      <c r="A15492" s="117" t="s">
        <v>6818</v>
      </c>
      <c r="B15492" t="s">
        <v>14590</v>
      </c>
      <c r="C15492" t="s">
        <v>14590</v>
      </c>
      <c r="D15492">
        <v>82</v>
      </c>
      <c r="E15492">
        <v>76</v>
      </c>
      <c r="F15492">
        <v>82</v>
      </c>
      <c r="G15492">
        <v>76</v>
      </c>
      <c r="H15492">
        <v>1</v>
      </c>
      <c r="I15492">
        <v>1</v>
      </c>
      <c r="J15492">
        <v>41</v>
      </c>
      <c r="K15492" s="194">
        <v>41</v>
      </c>
      <c r="L15492" t="s">
        <v>1086</v>
      </c>
      <c r="M15492" t="s">
        <v>1086</v>
      </c>
      <c r="N15492">
        <v>221</v>
      </c>
      <c r="O15492" t="s">
        <v>7876</v>
      </c>
      <c r="P15492" t="s">
        <v>10202</v>
      </c>
      <c r="Q15492">
        <v>0.221</v>
      </c>
      <c r="R15492" s="117" t="s">
        <v>14605</v>
      </c>
      <c r="S15492" s="117" t="s">
        <v>14621</v>
      </c>
      <c r="T15492" t="s">
        <v>17448</v>
      </c>
      <c r="U15492" t="s">
        <v>10772</v>
      </c>
    </row>
    <row r="15493" spans="1:21">
      <c r="A15493" s="117" t="s">
        <v>25880</v>
      </c>
      <c r="B15493" t="s">
        <v>14590</v>
      </c>
      <c r="C15493" t="s">
        <v>14590</v>
      </c>
      <c r="D15493">
        <v>26</v>
      </c>
      <c r="E15493">
        <v>20</v>
      </c>
      <c r="F15493">
        <v>26</v>
      </c>
      <c r="G15493">
        <v>20</v>
      </c>
      <c r="H15493">
        <v>1</v>
      </c>
      <c r="I15493">
        <v>1</v>
      </c>
      <c r="J15493">
        <v>25</v>
      </c>
      <c r="K15493" s="194">
        <v>25</v>
      </c>
      <c r="L15493" t="s">
        <v>1086</v>
      </c>
      <c r="M15493" t="s">
        <v>1086</v>
      </c>
      <c r="N15493">
        <v>220</v>
      </c>
      <c r="O15493" t="s">
        <v>7876</v>
      </c>
      <c r="P15493" t="s">
        <v>25881</v>
      </c>
      <c r="Q15493">
        <v>0.22</v>
      </c>
      <c r="R15493" s="117" t="s">
        <v>14620</v>
      </c>
      <c r="S15493" s="117" t="s">
        <v>14621</v>
      </c>
      <c r="T15493" t="s">
        <v>17448</v>
      </c>
      <c r="U15493" t="s">
        <v>10772</v>
      </c>
    </row>
    <row r="15494" spans="1:21">
      <c r="A15494" s="117" t="s">
        <v>6819</v>
      </c>
      <c r="B15494" t="s">
        <v>14590</v>
      </c>
      <c r="C15494" t="s">
        <v>14590</v>
      </c>
      <c r="D15494">
        <v>82</v>
      </c>
      <c r="E15494">
        <v>76</v>
      </c>
      <c r="F15494">
        <v>82</v>
      </c>
      <c r="G15494">
        <v>76</v>
      </c>
      <c r="H15494">
        <v>1</v>
      </c>
      <c r="I15494">
        <v>1</v>
      </c>
      <c r="J15494">
        <v>92</v>
      </c>
      <c r="K15494" s="194">
        <v>92</v>
      </c>
      <c r="L15494" t="s">
        <v>1086</v>
      </c>
      <c r="M15494" t="s">
        <v>1086</v>
      </c>
      <c r="N15494">
        <v>179</v>
      </c>
      <c r="O15494" t="s">
        <v>7876</v>
      </c>
      <c r="P15494" t="s">
        <v>10203</v>
      </c>
      <c r="Q15494">
        <v>0.17899999999999999</v>
      </c>
      <c r="R15494" s="117" t="s">
        <v>14620</v>
      </c>
      <c r="S15494" s="117" t="s">
        <v>14621</v>
      </c>
      <c r="T15494" t="s">
        <v>17448</v>
      </c>
      <c r="U15494" t="s">
        <v>10772</v>
      </c>
    </row>
    <row r="15495" spans="1:21">
      <c r="A15495" s="117" t="s">
        <v>6820</v>
      </c>
      <c r="B15495" t="s">
        <v>14590</v>
      </c>
      <c r="C15495" t="s">
        <v>14590</v>
      </c>
      <c r="D15495">
        <v>82</v>
      </c>
      <c r="E15495">
        <v>76</v>
      </c>
      <c r="F15495">
        <v>82</v>
      </c>
      <c r="G15495">
        <v>76</v>
      </c>
      <c r="H15495">
        <v>1</v>
      </c>
      <c r="I15495">
        <v>1</v>
      </c>
      <c r="J15495">
        <v>44</v>
      </c>
      <c r="K15495" s="194">
        <v>44</v>
      </c>
      <c r="L15495" t="s">
        <v>1086</v>
      </c>
      <c r="M15495" t="s">
        <v>1086</v>
      </c>
      <c r="N15495">
        <v>179</v>
      </c>
      <c r="O15495" t="s">
        <v>7876</v>
      </c>
      <c r="P15495" t="s">
        <v>10204</v>
      </c>
      <c r="Q15495">
        <v>0.17899999999999999</v>
      </c>
      <c r="R15495" s="117" t="s">
        <v>14620</v>
      </c>
      <c r="S15495" s="117" t="s">
        <v>14621</v>
      </c>
      <c r="T15495" t="s">
        <v>17448</v>
      </c>
      <c r="U15495" t="s">
        <v>10772</v>
      </c>
    </row>
    <row r="15496" spans="1:21">
      <c r="A15496" s="117" t="s">
        <v>890</v>
      </c>
      <c r="B15496" t="s">
        <v>13815</v>
      </c>
      <c r="C15496" t="s">
        <v>14590</v>
      </c>
      <c r="D15496">
        <v>2</v>
      </c>
      <c r="E15496">
        <v>29</v>
      </c>
      <c r="F15496">
        <v>35</v>
      </c>
      <c r="G15496">
        <v>29</v>
      </c>
      <c r="H15496">
        <v>1</v>
      </c>
      <c r="I15496">
        <v>1</v>
      </c>
      <c r="J15496">
        <v>146</v>
      </c>
      <c r="K15496" s="194">
        <v>58</v>
      </c>
      <c r="L15496" t="s">
        <v>1086</v>
      </c>
      <c r="M15496" t="s">
        <v>1086</v>
      </c>
      <c r="N15496">
        <v>219</v>
      </c>
      <c r="O15496" t="s">
        <v>7876</v>
      </c>
      <c r="P15496" t="s">
        <v>10205</v>
      </c>
      <c r="Q15496">
        <v>0.219</v>
      </c>
      <c r="R15496" s="117" t="s">
        <v>14594</v>
      </c>
      <c r="S15496" s="117" t="s">
        <v>14589</v>
      </c>
      <c r="T15496" t="s">
        <v>12136</v>
      </c>
      <c r="U15496" t="s">
        <v>10772</v>
      </c>
    </row>
    <row r="15497" spans="1:21">
      <c r="A15497" s="117" t="s">
        <v>6821</v>
      </c>
      <c r="B15497" t="s">
        <v>14590</v>
      </c>
      <c r="C15497" t="s">
        <v>14590</v>
      </c>
      <c r="D15497">
        <v>35</v>
      </c>
      <c r="E15497">
        <v>29</v>
      </c>
      <c r="F15497">
        <v>35</v>
      </c>
      <c r="G15497">
        <v>29</v>
      </c>
      <c r="H15497">
        <v>1</v>
      </c>
      <c r="I15497">
        <v>1</v>
      </c>
      <c r="J15497">
        <v>25</v>
      </c>
      <c r="K15497" s="194">
        <v>25</v>
      </c>
      <c r="L15497" t="s">
        <v>1086</v>
      </c>
      <c r="M15497" t="s">
        <v>1086</v>
      </c>
      <c r="N15497">
        <v>212</v>
      </c>
      <c r="O15497" t="s">
        <v>7876</v>
      </c>
      <c r="P15497" t="s">
        <v>10206</v>
      </c>
      <c r="Q15497">
        <v>0.21199999999999999</v>
      </c>
      <c r="R15497" s="117" t="s">
        <v>14594</v>
      </c>
      <c r="S15497" s="117" t="s">
        <v>14589</v>
      </c>
      <c r="T15497" t="s">
        <v>12136</v>
      </c>
      <c r="U15497" t="s">
        <v>10772</v>
      </c>
    </row>
    <row r="15498" spans="1:21">
      <c r="A15498" s="117" t="s">
        <v>289</v>
      </c>
      <c r="B15498" t="s">
        <v>13815</v>
      </c>
      <c r="C15498" t="s">
        <v>14590</v>
      </c>
      <c r="D15498">
        <v>2</v>
      </c>
      <c r="E15498">
        <v>29</v>
      </c>
      <c r="F15498">
        <v>35</v>
      </c>
      <c r="G15498">
        <v>29</v>
      </c>
      <c r="H15498">
        <v>1</v>
      </c>
      <c r="I15498">
        <v>1</v>
      </c>
      <c r="J15498">
        <v>92</v>
      </c>
      <c r="K15498" s="194">
        <v>50</v>
      </c>
      <c r="L15498" t="s">
        <v>1086</v>
      </c>
      <c r="M15498" t="s">
        <v>1086</v>
      </c>
      <c r="N15498">
        <v>472</v>
      </c>
      <c r="O15498" t="s">
        <v>7876</v>
      </c>
      <c r="P15498" t="s">
        <v>10207</v>
      </c>
      <c r="Q15498">
        <v>0.47199999999999998</v>
      </c>
      <c r="R15498" s="117" t="s">
        <v>14594</v>
      </c>
      <c r="S15498" s="117" t="s">
        <v>14589</v>
      </c>
      <c r="T15498" t="s">
        <v>12136</v>
      </c>
      <c r="U15498" t="s">
        <v>10772</v>
      </c>
    </row>
    <row r="15499" spans="1:21">
      <c r="A15499" s="117" t="s">
        <v>6822</v>
      </c>
      <c r="B15499" t="s">
        <v>14590</v>
      </c>
      <c r="C15499" t="s">
        <v>14590</v>
      </c>
      <c r="D15499">
        <v>94</v>
      </c>
      <c r="E15499">
        <v>88</v>
      </c>
      <c r="F15499">
        <v>108</v>
      </c>
      <c r="G15499">
        <v>102</v>
      </c>
      <c r="H15499">
        <v>1</v>
      </c>
      <c r="I15499">
        <v>1</v>
      </c>
      <c r="J15499">
        <v>999999</v>
      </c>
      <c r="K15499" s="194">
        <v>999999</v>
      </c>
      <c r="L15499" t="s">
        <v>1086</v>
      </c>
      <c r="M15499" t="s">
        <v>1086</v>
      </c>
      <c r="N15499">
        <v>213</v>
      </c>
      <c r="O15499" t="s">
        <v>7876</v>
      </c>
      <c r="P15499" t="s">
        <v>10208</v>
      </c>
      <c r="Q15499">
        <v>0.21299999999999999</v>
      </c>
      <c r="R15499" s="117" t="s">
        <v>14594</v>
      </c>
      <c r="S15499" s="117" t="s">
        <v>14589</v>
      </c>
      <c r="T15499" t="s">
        <v>12136</v>
      </c>
      <c r="U15499" t="s">
        <v>10772</v>
      </c>
    </row>
    <row r="15500" spans="1:21">
      <c r="A15500" s="117" t="s">
        <v>6823</v>
      </c>
      <c r="B15500" t="s">
        <v>14590</v>
      </c>
      <c r="C15500" t="s">
        <v>14590</v>
      </c>
      <c r="D15500">
        <v>82</v>
      </c>
      <c r="E15500">
        <v>76</v>
      </c>
      <c r="F15500">
        <v>82</v>
      </c>
      <c r="G15500">
        <v>76</v>
      </c>
      <c r="H15500">
        <v>1</v>
      </c>
      <c r="I15500">
        <v>1</v>
      </c>
      <c r="J15500">
        <v>97</v>
      </c>
      <c r="K15500" s="194">
        <v>97</v>
      </c>
      <c r="L15500" t="s">
        <v>1086</v>
      </c>
      <c r="M15500" t="s">
        <v>1086</v>
      </c>
      <c r="N15500">
        <v>481</v>
      </c>
      <c r="O15500" t="s">
        <v>7876</v>
      </c>
      <c r="P15500" t="s">
        <v>10209</v>
      </c>
      <c r="Q15500">
        <v>0.48099999999999998</v>
      </c>
      <c r="R15500" s="117" t="s">
        <v>14620</v>
      </c>
      <c r="S15500" s="117" t="s">
        <v>14621</v>
      </c>
      <c r="T15500" t="s">
        <v>17448</v>
      </c>
      <c r="U15500" t="s">
        <v>10772</v>
      </c>
    </row>
    <row r="15501" spans="1:21">
      <c r="A15501" s="117" t="s">
        <v>6824</v>
      </c>
      <c r="B15501" t="s">
        <v>14590</v>
      </c>
      <c r="C15501" t="s">
        <v>14590</v>
      </c>
      <c r="D15501">
        <v>94</v>
      </c>
      <c r="E15501">
        <v>88</v>
      </c>
      <c r="F15501">
        <v>108</v>
      </c>
      <c r="G15501">
        <v>102</v>
      </c>
      <c r="H15501">
        <v>1</v>
      </c>
      <c r="I15501">
        <v>1</v>
      </c>
      <c r="J15501">
        <v>999999</v>
      </c>
      <c r="K15501" s="194">
        <v>999999</v>
      </c>
      <c r="L15501" t="s">
        <v>1086</v>
      </c>
      <c r="M15501" t="s">
        <v>1086</v>
      </c>
      <c r="N15501">
        <v>474</v>
      </c>
      <c r="O15501" t="s">
        <v>7876</v>
      </c>
      <c r="P15501" t="s">
        <v>10210</v>
      </c>
      <c r="Q15501">
        <v>0.47399999999999998</v>
      </c>
      <c r="R15501" s="117" t="s">
        <v>14594</v>
      </c>
      <c r="S15501" s="117" t="s">
        <v>14589</v>
      </c>
      <c r="T15501" t="s">
        <v>12136</v>
      </c>
      <c r="U15501" t="s">
        <v>10773</v>
      </c>
    </row>
    <row r="15502" spans="1:21">
      <c r="A15502" s="117" t="s">
        <v>290</v>
      </c>
      <c r="B15502" t="s">
        <v>13815</v>
      </c>
      <c r="C15502" t="s">
        <v>14590</v>
      </c>
      <c r="D15502">
        <v>2</v>
      </c>
      <c r="E15502">
        <v>29</v>
      </c>
      <c r="F15502">
        <v>35</v>
      </c>
      <c r="G15502">
        <v>29</v>
      </c>
      <c r="H15502">
        <v>1</v>
      </c>
      <c r="I15502">
        <v>1</v>
      </c>
      <c r="J15502">
        <v>6</v>
      </c>
      <c r="K15502" s="194">
        <v>39</v>
      </c>
      <c r="L15502" t="s">
        <v>1086</v>
      </c>
      <c r="M15502" t="s">
        <v>1086</v>
      </c>
      <c r="N15502">
        <v>219</v>
      </c>
      <c r="O15502" t="s">
        <v>7876</v>
      </c>
      <c r="P15502" t="s">
        <v>10211</v>
      </c>
      <c r="Q15502">
        <v>0.219</v>
      </c>
      <c r="R15502" s="117" t="s">
        <v>14594</v>
      </c>
      <c r="S15502" s="117" t="s">
        <v>14589</v>
      </c>
      <c r="T15502" t="s">
        <v>12136</v>
      </c>
      <c r="U15502" t="s">
        <v>10772</v>
      </c>
    </row>
    <row r="15503" spans="1:21">
      <c r="A15503" s="117" t="s">
        <v>6825</v>
      </c>
      <c r="B15503" t="s">
        <v>14590</v>
      </c>
      <c r="C15503" t="s">
        <v>14590</v>
      </c>
      <c r="D15503">
        <v>35</v>
      </c>
      <c r="E15503">
        <v>29</v>
      </c>
      <c r="F15503">
        <v>35</v>
      </c>
      <c r="G15503">
        <v>29</v>
      </c>
      <c r="H15503">
        <v>1</v>
      </c>
      <c r="I15503">
        <v>1</v>
      </c>
      <c r="J15503">
        <v>8</v>
      </c>
      <c r="K15503" s="194">
        <v>9</v>
      </c>
      <c r="L15503" t="s">
        <v>1086</v>
      </c>
      <c r="M15503" t="s">
        <v>1086</v>
      </c>
      <c r="N15503">
        <v>471</v>
      </c>
      <c r="O15503" t="s">
        <v>7876</v>
      </c>
      <c r="P15503" t="s">
        <v>16219</v>
      </c>
      <c r="Q15503">
        <v>0.47099999999999997</v>
      </c>
      <c r="R15503" s="117" t="s">
        <v>14743</v>
      </c>
      <c r="S15503" s="117" t="s">
        <v>14589</v>
      </c>
      <c r="T15503" t="s">
        <v>12136</v>
      </c>
      <c r="U15503" t="s">
        <v>10773</v>
      </c>
    </row>
    <row r="15504" spans="1:21">
      <c r="A15504" s="117" t="s">
        <v>891</v>
      </c>
      <c r="B15504" t="s">
        <v>14590</v>
      </c>
      <c r="C15504" t="s">
        <v>14590</v>
      </c>
      <c r="D15504">
        <v>94</v>
      </c>
      <c r="E15504">
        <v>88</v>
      </c>
      <c r="F15504">
        <v>108</v>
      </c>
      <c r="G15504">
        <v>102</v>
      </c>
      <c r="H15504">
        <v>1</v>
      </c>
      <c r="I15504">
        <v>1</v>
      </c>
      <c r="J15504">
        <v>999999</v>
      </c>
      <c r="K15504" s="194">
        <v>999999</v>
      </c>
      <c r="L15504" t="s">
        <v>1086</v>
      </c>
      <c r="M15504" t="s">
        <v>1086</v>
      </c>
      <c r="N15504">
        <v>219.21</v>
      </c>
      <c r="O15504" t="s">
        <v>7876</v>
      </c>
      <c r="P15504" t="s">
        <v>10212</v>
      </c>
      <c r="Q15504">
        <v>0.21920999999999999</v>
      </c>
      <c r="R15504" s="117" t="s">
        <v>14594</v>
      </c>
      <c r="S15504" s="117" t="s">
        <v>14589</v>
      </c>
      <c r="T15504" t="s">
        <v>12136</v>
      </c>
      <c r="U15504" t="s">
        <v>10772</v>
      </c>
    </row>
    <row r="15505" spans="1:21">
      <c r="A15505" s="117" t="s">
        <v>6826</v>
      </c>
      <c r="B15505" t="s">
        <v>14590</v>
      </c>
      <c r="C15505" t="s">
        <v>14590</v>
      </c>
      <c r="D15505">
        <v>35</v>
      </c>
      <c r="E15505">
        <v>29</v>
      </c>
      <c r="F15505">
        <v>35</v>
      </c>
      <c r="G15505">
        <v>29</v>
      </c>
      <c r="H15505">
        <v>1</v>
      </c>
      <c r="I15505">
        <v>1</v>
      </c>
      <c r="J15505">
        <v>27</v>
      </c>
      <c r="K15505" s="194">
        <v>27</v>
      </c>
      <c r="L15505" t="s">
        <v>1086</v>
      </c>
      <c r="M15505" t="s">
        <v>1086</v>
      </c>
      <c r="N15505">
        <v>473</v>
      </c>
      <c r="O15505" t="s">
        <v>7876</v>
      </c>
      <c r="P15505" t="s">
        <v>10213</v>
      </c>
      <c r="Q15505">
        <v>0.47299999999999998</v>
      </c>
      <c r="R15505" s="117" t="s">
        <v>14594</v>
      </c>
      <c r="S15505" s="117" t="s">
        <v>14589</v>
      </c>
      <c r="T15505" t="s">
        <v>12136</v>
      </c>
      <c r="U15505" t="s">
        <v>10772</v>
      </c>
    </row>
    <row r="15506" spans="1:21">
      <c r="A15506" s="117" t="s">
        <v>6827</v>
      </c>
      <c r="B15506" t="s">
        <v>14590</v>
      </c>
      <c r="C15506" t="s">
        <v>14590</v>
      </c>
      <c r="D15506">
        <v>35</v>
      </c>
      <c r="E15506">
        <v>29</v>
      </c>
      <c r="F15506">
        <v>35</v>
      </c>
      <c r="G15506">
        <v>29</v>
      </c>
      <c r="H15506">
        <v>1</v>
      </c>
      <c r="I15506">
        <v>1</v>
      </c>
      <c r="J15506">
        <v>56</v>
      </c>
      <c r="K15506" s="194">
        <v>56</v>
      </c>
      <c r="L15506" t="s">
        <v>1086</v>
      </c>
      <c r="M15506" t="s">
        <v>1086</v>
      </c>
      <c r="N15506">
        <v>340</v>
      </c>
      <c r="O15506" t="s">
        <v>7876</v>
      </c>
      <c r="P15506" t="s">
        <v>10214</v>
      </c>
      <c r="Q15506">
        <v>0.34</v>
      </c>
      <c r="R15506" s="117" t="s">
        <v>14594</v>
      </c>
      <c r="S15506" s="117" t="s">
        <v>14589</v>
      </c>
      <c r="T15506" t="s">
        <v>12136</v>
      </c>
      <c r="U15506" t="s">
        <v>10772</v>
      </c>
    </row>
    <row r="15507" spans="1:21">
      <c r="A15507" s="117" t="s">
        <v>16220</v>
      </c>
      <c r="B15507" t="s">
        <v>14590</v>
      </c>
      <c r="C15507" t="s">
        <v>14590</v>
      </c>
      <c r="D15507">
        <v>82</v>
      </c>
      <c r="E15507">
        <v>76</v>
      </c>
      <c r="F15507">
        <v>82</v>
      </c>
      <c r="G15507">
        <v>76</v>
      </c>
      <c r="H15507">
        <v>1</v>
      </c>
      <c r="I15507">
        <v>1</v>
      </c>
      <c r="J15507">
        <v>16</v>
      </c>
      <c r="K15507" s="194">
        <v>16</v>
      </c>
      <c r="L15507" t="s">
        <v>1086</v>
      </c>
      <c r="M15507" t="s">
        <v>1086</v>
      </c>
      <c r="N15507">
        <v>918</v>
      </c>
      <c r="O15507" t="s">
        <v>7876</v>
      </c>
      <c r="P15507" t="s">
        <v>16221</v>
      </c>
      <c r="Q15507">
        <v>0.91800000000000004</v>
      </c>
      <c r="R15507" s="117" t="s">
        <v>14620</v>
      </c>
      <c r="S15507" s="117" t="s">
        <v>14621</v>
      </c>
      <c r="T15507" t="s">
        <v>17448</v>
      </c>
      <c r="U15507" t="s">
        <v>10772</v>
      </c>
    </row>
    <row r="15508" spans="1:21">
      <c r="A15508" s="117" t="s">
        <v>6828</v>
      </c>
      <c r="B15508" t="s">
        <v>14590</v>
      </c>
      <c r="C15508" t="s">
        <v>14590</v>
      </c>
      <c r="D15508">
        <v>35</v>
      </c>
      <c r="E15508">
        <v>29</v>
      </c>
      <c r="F15508">
        <v>35</v>
      </c>
      <c r="G15508">
        <v>29</v>
      </c>
      <c r="H15508">
        <v>1</v>
      </c>
      <c r="I15508">
        <v>1</v>
      </c>
      <c r="J15508">
        <v>29</v>
      </c>
      <c r="K15508" s="194">
        <v>29</v>
      </c>
      <c r="L15508" t="s">
        <v>1086</v>
      </c>
      <c r="M15508" t="s">
        <v>1086</v>
      </c>
      <c r="N15508">
        <v>346</v>
      </c>
      <c r="O15508" t="s">
        <v>7876</v>
      </c>
      <c r="P15508" t="s">
        <v>10215</v>
      </c>
      <c r="Q15508">
        <v>0.34599999999999997</v>
      </c>
      <c r="R15508" s="117" t="s">
        <v>14594</v>
      </c>
      <c r="S15508" s="117" t="s">
        <v>14589</v>
      </c>
      <c r="T15508" t="s">
        <v>12136</v>
      </c>
      <c r="U15508" t="s">
        <v>10772</v>
      </c>
    </row>
    <row r="15509" spans="1:21">
      <c r="A15509" s="117" t="s">
        <v>16222</v>
      </c>
      <c r="B15509" t="s">
        <v>14590</v>
      </c>
      <c r="C15509" t="s">
        <v>14590</v>
      </c>
      <c r="D15509">
        <v>82</v>
      </c>
      <c r="E15509">
        <v>76</v>
      </c>
      <c r="F15509">
        <v>82</v>
      </c>
      <c r="G15509">
        <v>76</v>
      </c>
      <c r="H15509">
        <v>1</v>
      </c>
      <c r="I15509">
        <v>1</v>
      </c>
      <c r="J15509">
        <v>15</v>
      </c>
      <c r="K15509" s="194">
        <v>15</v>
      </c>
      <c r="L15509" t="s">
        <v>1086</v>
      </c>
      <c r="M15509" t="s">
        <v>1086</v>
      </c>
      <c r="N15509">
        <v>923</v>
      </c>
      <c r="O15509" t="s">
        <v>7876</v>
      </c>
      <c r="P15509" t="s">
        <v>16223</v>
      </c>
      <c r="Q15509">
        <v>0.92300000000000004</v>
      </c>
      <c r="R15509" s="117" t="s">
        <v>14620</v>
      </c>
      <c r="S15509" s="117" t="s">
        <v>14621</v>
      </c>
      <c r="T15509" t="s">
        <v>17448</v>
      </c>
      <c r="U15509" t="s">
        <v>10772</v>
      </c>
    </row>
    <row r="15510" spans="1:21">
      <c r="A15510" s="117" t="s">
        <v>6829</v>
      </c>
      <c r="B15510" t="s">
        <v>14590</v>
      </c>
      <c r="C15510" t="s">
        <v>14590</v>
      </c>
      <c r="D15510">
        <v>82</v>
      </c>
      <c r="E15510">
        <v>76</v>
      </c>
      <c r="F15510">
        <v>82</v>
      </c>
      <c r="G15510">
        <v>76</v>
      </c>
      <c r="H15510">
        <v>1</v>
      </c>
      <c r="I15510">
        <v>1</v>
      </c>
      <c r="J15510">
        <v>31</v>
      </c>
      <c r="K15510" s="194">
        <v>31</v>
      </c>
      <c r="L15510" t="s">
        <v>1086</v>
      </c>
      <c r="M15510" t="s">
        <v>1086</v>
      </c>
      <c r="N15510">
        <v>1217</v>
      </c>
      <c r="O15510" t="s">
        <v>7876</v>
      </c>
      <c r="P15510" t="s">
        <v>10216</v>
      </c>
      <c r="Q15510">
        <v>1.2170000000000001</v>
      </c>
      <c r="R15510" s="117" t="s">
        <v>14620</v>
      </c>
      <c r="S15510" s="117" t="s">
        <v>14621</v>
      </c>
      <c r="T15510" t="s">
        <v>17448</v>
      </c>
      <c r="U15510" t="s">
        <v>10772</v>
      </c>
    </row>
    <row r="15511" spans="1:21">
      <c r="A15511" s="117" t="s">
        <v>6830</v>
      </c>
      <c r="B15511" t="s">
        <v>14590</v>
      </c>
      <c r="C15511" t="s">
        <v>14590</v>
      </c>
      <c r="D15511">
        <v>82</v>
      </c>
      <c r="E15511">
        <v>76</v>
      </c>
      <c r="F15511">
        <v>82</v>
      </c>
      <c r="G15511">
        <v>76</v>
      </c>
      <c r="H15511">
        <v>1</v>
      </c>
      <c r="I15511">
        <v>1</v>
      </c>
      <c r="J15511">
        <v>9</v>
      </c>
      <c r="K15511" s="194">
        <v>9</v>
      </c>
      <c r="L15511" t="s">
        <v>1086</v>
      </c>
      <c r="M15511" t="s">
        <v>1086</v>
      </c>
      <c r="N15511">
        <v>3108</v>
      </c>
      <c r="O15511" t="s">
        <v>7876</v>
      </c>
      <c r="P15511" t="s">
        <v>10217</v>
      </c>
      <c r="Q15511">
        <v>3.1080000000000001</v>
      </c>
      <c r="R15511" s="117" t="s">
        <v>14620</v>
      </c>
      <c r="S15511" s="117" t="s">
        <v>14621</v>
      </c>
      <c r="T15511" t="s">
        <v>17448</v>
      </c>
      <c r="U15511" t="s">
        <v>10772</v>
      </c>
    </row>
    <row r="15512" spans="1:21">
      <c r="A15512" s="117" t="s">
        <v>6831</v>
      </c>
      <c r="B15512" t="s">
        <v>14590</v>
      </c>
      <c r="C15512" t="s">
        <v>14590</v>
      </c>
      <c r="D15512">
        <v>82</v>
      </c>
      <c r="E15512">
        <v>76</v>
      </c>
      <c r="F15512">
        <v>82</v>
      </c>
      <c r="G15512">
        <v>76</v>
      </c>
      <c r="H15512">
        <v>1</v>
      </c>
      <c r="I15512">
        <v>1</v>
      </c>
      <c r="J15512">
        <v>17</v>
      </c>
      <c r="K15512" s="194">
        <v>17</v>
      </c>
      <c r="L15512" t="s">
        <v>1086</v>
      </c>
      <c r="M15512" t="s">
        <v>1086</v>
      </c>
      <c r="N15512">
        <v>1064</v>
      </c>
      <c r="O15512" t="s">
        <v>7876</v>
      </c>
      <c r="P15512" t="s">
        <v>10218</v>
      </c>
      <c r="Q15512">
        <v>1.0640000000000001</v>
      </c>
      <c r="R15512" s="117" t="s">
        <v>14620</v>
      </c>
      <c r="S15512" s="117" t="s">
        <v>14621</v>
      </c>
      <c r="T15512" t="s">
        <v>17448</v>
      </c>
      <c r="U15512" t="s">
        <v>10772</v>
      </c>
    </row>
    <row r="15513" spans="1:21">
      <c r="A15513" s="117" t="s">
        <v>16224</v>
      </c>
      <c r="B15513" t="s">
        <v>14590</v>
      </c>
      <c r="C15513" t="s">
        <v>14590</v>
      </c>
      <c r="D15513">
        <v>82</v>
      </c>
      <c r="E15513">
        <v>76</v>
      </c>
      <c r="F15513">
        <v>82</v>
      </c>
      <c r="G15513">
        <v>76</v>
      </c>
      <c r="H15513">
        <v>1</v>
      </c>
      <c r="I15513">
        <v>1</v>
      </c>
      <c r="J15513">
        <v>5</v>
      </c>
      <c r="K15513" s="194">
        <v>5</v>
      </c>
      <c r="L15513" t="s">
        <v>1086</v>
      </c>
      <c r="M15513" t="s">
        <v>1086</v>
      </c>
      <c r="N15513">
        <v>3131</v>
      </c>
      <c r="O15513" t="s">
        <v>7876</v>
      </c>
      <c r="P15513" t="s">
        <v>16225</v>
      </c>
      <c r="Q15513">
        <v>3.1309999999999998</v>
      </c>
      <c r="R15513" s="117" t="s">
        <v>14620</v>
      </c>
      <c r="S15513" s="117" t="s">
        <v>14621</v>
      </c>
      <c r="T15513" t="s">
        <v>17448</v>
      </c>
      <c r="U15513" t="s">
        <v>10772</v>
      </c>
    </row>
    <row r="15514" spans="1:21">
      <c r="A15514" s="117" t="s">
        <v>6832</v>
      </c>
      <c r="B15514" t="s">
        <v>14590</v>
      </c>
      <c r="C15514" t="s">
        <v>14590</v>
      </c>
      <c r="D15514">
        <v>82</v>
      </c>
      <c r="E15514">
        <v>76</v>
      </c>
      <c r="F15514">
        <v>82</v>
      </c>
      <c r="G15514">
        <v>76</v>
      </c>
      <c r="H15514">
        <v>1</v>
      </c>
      <c r="I15514">
        <v>1</v>
      </c>
      <c r="J15514">
        <v>27</v>
      </c>
      <c r="K15514" s="194">
        <v>27</v>
      </c>
      <c r="L15514" t="s">
        <v>1086</v>
      </c>
      <c r="M15514" t="s">
        <v>1086</v>
      </c>
      <c r="N15514">
        <v>304</v>
      </c>
      <c r="O15514" t="s">
        <v>7876</v>
      </c>
      <c r="P15514" t="s">
        <v>8861</v>
      </c>
      <c r="Q15514">
        <v>0.30399999999999999</v>
      </c>
      <c r="R15514" s="117" t="s">
        <v>14620</v>
      </c>
      <c r="S15514" s="117" t="s">
        <v>14621</v>
      </c>
      <c r="T15514" t="s">
        <v>17448</v>
      </c>
      <c r="U15514" t="s">
        <v>10772</v>
      </c>
    </row>
    <row r="15515" spans="1:21">
      <c r="A15515" s="117" t="s">
        <v>6833</v>
      </c>
      <c r="B15515" t="s">
        <v>14590</v>
      </c>
      <c r="C15515" t="s">
        <v>14590</v>
      </c>
      <c r="D15515">
        <v>82</v>
      </c>
      <c r="E15515">
        <v>76</v>
      </c>
      <c r="F15515">
        <v>82</v>
      </c>
      <c r="G15515">
        <v>76</v>
      </c>
      <c r="H15515">
        <v>1</v>
      </c>
      <c r="I15515">
        <v>1</v>
      </c>
      <c r="J15515">
        <v>10</v>
      </c>
      <c r="K15515" s="194">
        <v>10</v>
      </c>
      <c r="L15515" t="s">
        <v>1086</v>
      </c>
      <c r="M15515" t="s">
        <v>1086</v>
      </c>
      <c r="N15515">
        <v>352</v>
      </c>
      <c r="O15515" t="s">
        <v>7876</v>
      </c>
      <c r="P15515" t="s">
        <v>16226</v>
      </c>
      <c r="Q15515">
        <v>0.35199999999999998</v>
      </c>
      <c r="R15515" s="117" t="s">
        <v>14620</v>
      </c>
      <c r="S15515" s="117" t="s">
        <v>14621</v>
      </c>
      <c r="T15515" t="s">
        <v>17448</v>
      </c>
      <c r="U15515" t="s">
        <v>10772</v>
      </c>
    </row>
    <row r="15516" spans="1:21">
      <c r="A15516" s="117" t="s">
        <v>19416</v>
      </c>
      <c r="B15516" t="s">
        <v>14590</v>
      </c>
      <c r="C15516" t="s">
        <v>14590</v>
      </c>
      <c r="D15516">
        <v>108</v>
      </c>
      <c r="E15516">
        <v>102</v>
      </c>
      <c r="F15516">
        <v>108</v>
      </c>
      <c r="G15516">
        <v>102</v>
      </c>
      <c r="H15516">
        <v>1</v>
      </c>
      <c r="I15516">
        <v>1</v>
      </c>
      <c r="J15516">
        <v>0</v>
      </c>
      <c r="K15516" s="194">
        <v>0</v>
      </c>
      <c r="L15516" t="s">
        <v>1100</v>
      </c>
      <c r="M15516" t="s">
        <v>1100</v>
      </c>
      <c r="N15516">
        <v>210000</v>
      </c>
      <c r="O15516" t="s">
        <v>7876</v>
      </c>
      <c r="P15516" t="s">
        <v>19417</v>
      </c>
      <c r="Q15516">
        <v>210</v>
      </c>
      <c r="R15516" s="117" t="s">
        <v>15025</v>
      </c>
      <c r="S15516" s="117" t="s">
        <v>14606</v>
      </c>
      <c r="T15516" t="s">
        <v>12138</v>
      </c>
      <c r="U15516" t="s">
        <v>10772</v>
      </c>
    </row>
    <row r="15517" spans="1:21">
      <c r="A15517" s="117" t="s">
        <v>19418</v>
      </c>
      <c r="B15517" t="s">
        <v>14590</v>
      </c>
      <c r="C15517" t="s">
        <v>14590</v>
      </c>
      <c r="D15517">
        <v>108</v>
      </c>
      <c r="E15517">
        <v>102</v>
      </c>
      <c r="F15517">
        <v>108</v>
      </c>
      <c r="G15517">
        <v>102</v>
      </c>
      <c r="H15517">
        <v>1</v>
      </c>
      <c r="I15517">
        <v>1</v>
      </c>
      <c r="J15517">
        <v>0</v>
      </c>
      <c r="K15517" s="194">
        <v>0</v>
      </c>
      <c r="L15517" t="s">
        <v>1100</v>
      </c>
      <c r="M15517" t="s">
        <v>1100</v>
      </c>
      <c r="N15517">
        <v>210000</v>
      </c>
      <c r="O15517" t="s">
        <v>7876</v>
      </c>
      <c r="P15517" t="s">
        <v>19417</v>
      </c>
      <c r="Q15517">
        <v>210</v>
      </c>
      <c r="R15517" s="117" t="s">
        <v>15025</v>
      </c>
      <c r="S15517" s="117" t="s">
        <v>14606</v>
      </c>
      <c r="T15517" t="s">
        <v>12138</v>
      </c>
      <c r="U15517" t="s">
        <v>10772</v>
      </c>
    </row>
    <row r="15518" spans="1:21">
      <c r="A15518" s="117" t="s">
        <v>19419</v>
      </c>
      <c r="B15518" t="s">
        <v>14590</v>
      </c>
      <c r="C15518" t="s">
        <v>14590</v>
      </c>
      <c r="D15518">
        <v>108</v>
      </c>
      <c r="E15518">
        <v>102</v>
      </c>
      <c r="F15518">
        <v>108</v>
      </c>
      <c r="G15518">
        <v>102</v>
      </c>
      <c r="H15518">
        <v>1</v>
      </c>
      <c r="I15518">
        <v>1</v>
      </c>
      <c r="J15518">
        <v>0</v>
      </c>
      <c r="K15518" s="194">
        <v>0</v>
      </c>
      <c r="L15518" t="s">
        <v>1100</v>
      </c>
      <c r="M15518" t="s">
        <v>1100</v>
      </c>
      <c r="N15518">
        <v>210000</v>
      </c>
      <c r="O15518" t="s">
        <v>7876</v>
      </c>
      <c r="P15518" t="s">
        <v>19417</v>
      </c>
      <c r="Q15518">
        <v>210</v>
      </c>
      <c r="R15518" s="117" t="s">
        <v>15025</v>
      </c>
      <c r="S15518" s="117" t="s">
        <v>14606</v>
      </c>
      <c r="T15518" t="s">
        <v>12138</v>
      </c>
      <c r="U15518" t="s">
        <v>10772</v>
      </c>
    </row>
    <row r="15519" spans="1:21">
      <c r="A15519" s="117" t="s">
        <v>22008</v>
      </c>
      <c r="B15519" t="s">
        <v>14590</v>
      </c>
      <c r="C15519" t="s">
        <v>14590</v>
      </c>
      <c r="D15519">
        <v>94</v>
      </c>
      <c r="E15519">
        <v>88</v>
      </c>
      <c r="F15519">
        <v>94</v>
      </c>
      <c r="G15519">
        <v>88</v>
      </c>
      <c r="H15519">
        <v>1</v>
      </c>
      <c r="I15519">
        <v>1</v>
      </c>
      <c r="J15519">
        <v>0</v>
      </c>
      <c r="K15519" s="194">
        <v>0</v>
      </c>
      <c r="L15519" t="s">
        <v>1100</v>
      </c>
      <c r="M15519" t="s">
        <v>1100</v>
      </c>
      <c r="N15519">
        <v>210000</v>
      </c>
      <c r="O15519" t="s">
        <v>7876</v>
      </c>
      <c r="P15519" t="s">
        <v>22009</v>
      </c>
      <c r="Q15519">
        <v>210</v>
      </c>
      <c r="R15519" s="117" t="s">
        <v>15025</v>
      </c>
      <c r="S15519" s="117" t="s">
        <v>14606</v>
      </c>
      <c r="T15519" t="s">
        <v>12138</v>
      </c>
      <c r="U15519" t="s">
        <v>10772</v>
      </c>
    </row>
    <row r="15520" spans="1:21">
      <c r="A15520" s="117" t="s">
        <v>22010</v>
      </c>
      <c r="B15520" t="s">
        <v>14590</v>
      </c>
      <c r="C15520" t="s">
        <v>14590</v>
      </c>
      <c r="D15520">
        <v>94</v>
      </c>
      <c r="E15520">
        <v>88</v>
      </c>
      <c r="F15520">
        <v>94</v>
      </c>
      <c r="G15520">
        <v>88</v>
      </c>
      <c r="H15520">
        <v>1</v>
      </c>
      <c r="I15520">
        <v>1</v>
      </c>
      <c r="J15520">
        <v>0</v>
      </c>
      <c r="K15520" s="194">
        <v>0</v>
      </c>
      <c r="L15520" t="s">
        <v>1100</v>
      </c>
      <c r="M15520" t="s">
        <v>1100</v>
      </c>
      <c r="N15520">
        <v>210000</v>
      </c>
      <c r="O15520" t="s">
        <v>7876</v>
      </c>
      <c r="P15520" t="s">
        <v>22009</v>
      </c>
      <c r="Q15520">
        <v>210</v>
      </c>
      <c r="R15520" s="117" t="s">
        <v>15025</v>
      </c>
      <c r="S15520" s="117" t="s">
        <v>14606</v>
      </c>
      <c r="T15520" t="s">
        <v>12138</v>
      </c>
      <c r="U15520" t="s">
        <v>10772</v>
      </c>
    </row>
    <row r="15521" spans="1:21">
      <c r="A15521" s="117" t="s">
        <v>25882</v>
      </c>
      <c r="B15521" t="s">
        <v>14590</v>
      </c>
      <c r="C15521" t="s">
        <v>14590</v>
      </c>
      <c r="D15521">
        <v>94</v>
      </c>
      <c r="E15521">
        <v>88</v>
      </c>
      <c r="F15521">
        <v>94</v>
      </c>
      <c r="G15521">
        <v>88</v>
      </c>
      <c r="H15521">
        <v>1</v>
      </c>
      <c r="I15521">
        <v>1</v>
      </c>
      <c r="J15521">
        <v>0</v>
      </c>
      <c r="K15521" s="194">
        <v>0</v>
      </c>
      <c r="L15521" t="s">
        <v>1100</v>
      </c>
      <c r="M15521" t="s">
        <v>1100</v>
      </c>
      <c r="N15521">
        <v>210000</v>
      </c>
      <c r="O15521" t="s">
        <v>7876</v>
      </c>
      <c r="P15521" t="s">
        <v>22009</v>
      </c>
      <c r="Q15521">
        <v>210</v>
      </c>
      <c r="R15521" s="117" t="s">
        <v>15025</v>
      </c>
      <c r="S15521" s="117" t="s">
        <v>14606</v>
      </c>
      <c r="T15521" t="s">
        <v>12138</v>
      </c>
      <c r="U15521" t="s">
        <v>10772</v>
      </c>
    </row>
    <row r="15522" spans="1:21">
      <c r="A15522" s="117" t="s">
        <v>20513</v>
      </c>
      <c r="B15522" t="s">
        <v>14590</v>
      </c>
      <c r="C15522" t="s">
        <v>14590</v>
      </c>
      <c r="D15522">
        <v>94</v>
      </c>
      <c r="E15522">
        <v>88</v>
      </c>
      <c r="F15522">
        <v>94</v>
      </c>
      <c r="G15522">
        <v>88</v>
      </c>
      <c r="H15522">
        <v>1</v>
      </c>
      <c r="I15522">
        <v>1</v>
      </c>
      <c r="J15522">
        <v>0</v>
      </c>
      <c r="K15522" s="194">
        <v>0</v>
      </c>
      <c r="L15522" t="s">
        <v>1100</v>
      </c>
      <c r="M15522" t="s">
        <v>1100</v>
      </c>
      <c r="N15522">
        <v>1000</v>
      </c>
      <c r="O15522" t="s">
        <v>7876</v>
      </c>
      <c r="P15522" t="s">
        <v>8112</v>
      </c>
      <c r="Q15522">
        <v>1</v>
      </c>
      <c r="R15522" s="117" t="s">
        <v>15025</v>
      </c>
      <c r="S15522" s="117" t="s">
        <v>14606</v>
      </c>
      <c r="T15522" t="s">
        <v>12138</v>
      </c>
      <c r="U15522" t="s">
        <v>10772</v>
      </c>
    </row>
    <row r="15523" spans="1:21">
      <c r="A15523" s="117" t="s">
        <v>20514</v>
      </c>
      <c r="B15523" t="s">
        <v>14590</v>
      </c>
      <c r="C15523" t="s">
        <v>14590</v>
      </c>
      <c r="D15523">
        <v>94</v>
      </c>
      <c r="E15523">
        <v>88</v>
      </c>
      <c r="F15523">
        <v>94</v>
      </c>
      <c r="G15523">
        <v>88</v>
      </c>
      <c r="H15523">
        <v>1</v>
      </c>
      <c r="I15523">
        <v>1</v>
      </c>
      <c r="J15523">
        <v>0</v>
      </c>
      <c r="K15523" s="194">
        <v>0</v>
      </c>
      <c r="L15523" t="s">
        <v>1100</v>
      </c>
      <c r="M15523" t="s">
        <v>1100</v>
      </c>
      <c r="N15523">
        <v>1000</v>
      </c>
      <c r="O15523" t="s">
        <v>7876</v>
      </c>
      <c r="P15523" t="s">
        <v>8112</v>
      </c>
      <c r="Q15523">
        <v>1</v>
      </c>
      <c r="R15523" s="117" t="s">
        <v>15025</v>
      </c>
      <c r="S15523" s="117" t="s">
        <v>14606</v>
      </c>
      <c r="T15523" t="s">
        <v>12138</v>
      </c>
      <c r="U15523" t="s">
        <v>10772</v>
      </c>
    </row>
    <row r="15524" spans="1:21">
      <c r="A15524" s="117" t="s">
        <v>20515</v>
      </c>
      <c r="B15524" t="s">
        <v>14590</v>
      </c>
      <c r="C15524" t="s">
        <v>14590</v>
      </c>
      <c r="D15524">
        <v>94</v>
      </c>
      <c r="E15524">
        <v>88</v>
      </c>
      <c r="F15524">
        <v>94</v>
      </c>
      <c r="G15524">
        <v>88</v>
      </c>
      <c r="H15524">
        <v>1</v>
      </c>
      <c r="I15524">
        <v>1</v>
      </c>
      <c r="J15524">
        <v>0</v>
      </c>
      <c r="K15524" s="194">
        <v>0</v>
      </c>
      <c r="L15524" t="s">
        <v>1100</v>
      </c>
      <c r="M15524" t="s">
        <v>1100</v>
      </c>
      <c r="N15524">
        <v>1000</v>
      </c>
      <c r="O15524" t="s">
        <v>7876</v>
      </c>
      <c r="P15524" t="s">
        <v>8112</v>
      </c>
      <c r="Q15524">
        <v>1</v>
      </c>
      <c r="R15524" s="117" t="s">
        <v>15025</v>
      </c>
      <c r="S15524" s="117" t="s">
        <v>14606</v>
      </c>
      <c r="T15524" t="s">
        <v>12138</v>
      </c>
      <c r="U15524" t="s">
        <v>10772</v>
      </c>
    </row>
    <row r="15525" spans="1:21">
      <c r="A15525" s="117" t="s">
        <v>21430</v>
      </c>
      <c r="B15525" t="s">
        <v>14590</v>
      </c>
      <c r="C15525" t="s">
        <v>14590</v>
      </c>
      <c r="D15525">
        <v>94</v>
      </c>
      <c r="E15525">
        <v>88</v>
      </c>
      <c r="F15525">
        <v>94</v>
      </c>
      <c r="G15525">
        <v>88</v>
      </c>
      <c r="H15525">
        <v>1</v>
      </c>
      <c r="I15525">
        <v>1</v>
      </c>
      <c r="J15525">
        <v>0</v>
      </c>
      <c r="K15525" s="194">
        <v>0</v>
      </c>
      <c r="L15525" t="s">
        <v>1100</v>
      </c>
      <c r="M15525" t="s">
        <v>1100</v>
      </c>
      <c r="N15525">
        <v>1000</v>
      </c>
      <c r="O15525" t="s">
        <v>7876</v>
      </c>
      <c r="P15525" t="s">
        <v>8112</v>
      </c>
      <c r="Q15525">
        <v>1</v>
      </c>
      <c r="R15525" s="117" t="s">
        <v>15025</v>
      </c>
      <c r="S15525" s="117" t="s">
        <v>14606</v>
      </c>
      <c r="T15525" t="s">
        <v>12138</v>
      </c>
      <c r="U15525" t="s">
        <v>10772</v>
      </c>
    </row>
    <row r="15526" spans="1:21">
      <c r="A15526" s="117" t="s">
        <v>21431</v>
      </c>
      <c r="B15526" t="s">
        <v>14590</v>
      </c>
      <c r="C15526" t="s">
        <v>14590</v>
      </c>
      <c r="D15526">
        <v>94</v>
      </c>
      <c r="E15526">
        <v>88</v>
      </c>
      <c r="F15526">
        <v>94</v>
      </c>
      <c r="G15526">
        <v>88</v>
      </c>
      <c r="H15526">
        <v>1</v>
      </c>
      <c r="I15526">
        <v>1</v>
      </c>
      <c r="J15526">
        <v>0</v>
      </c>
      <c r="K15526" s="194">
        <v>0</v>
      </c>
      <c r="L15526" t="s">
        <v>1100</v>
      </c>
      <c r="M15526" t="s">
        <v>1100</v>
      </c>
      <c r="N15526">
        <v>1000</v>
      </c>
      <c r="O15526" t="s">
        <v>7876</v>
      </c>
      <c r="P15526" t="s">
        <v>8112</v>
      </c>
      <c r="Q15526">
        <v>1</v>
      </c>
      <c r="R15526" s="117" t="s">
        <v>15025</v>
      </c>
      <c r="S15526" s="117" t="s">
        <v>14606</v>
      </c>
      <c r="T15526" t="s">
        <v>12138</v>
      </c>
      <c r="U15526" t="s">
        <v>10772</v>
      </c>
    </row>
    <row r="15527" spans="1:21">
      <c r="A15527" s="117" t="s">
        <v>6834</v>
      </c>
      <c r="B15527" t="s">
        <v>14590</v>
      </c>
      <c r="C15527" t="s">
        <v>14590</v>
      </c>
      <c r="D15527">
        <v>17</v>
      </c>
      <c r="E15527">
        <v>11</v>
      </c>
      <c r="F15527">
        <v>17</v>
      </c>
      <c r="G15527">
        <v>11</v>
      </c>
      <c r="H15527">
        <v>1</v>
      </c>
      <c r="I15527">
        <v>1</v>
      </c>
      <c r="J15527">
        <v>53</v>
      </c>
      <c r="K15527" s="194">
        <v>53</v>
      </c>
      <c r="L15527" t="s">
        <v>1105</v>
      </c>
      <c r="M15527" t="s">
        <v>1105</v>
      </c>
      <c r="N15527">
        <v>31</v>
      </c>
      <c r="O15527" t="s">
        <v>7876</v>
      </c>
      <c r="P15527" t="s">
        <v>10176</v>
      </c>
      <c r="Q15527">
        <v>3.1E-2</v>
      </c>
      <c r="R15527" s="117" t="s">
        <v>14591</v>
      </c>
      <c r="S15527" s="117" t="s">
        <v>14592</v>
      </c>
      <c r="T15527" t="s">
        <v>12139</v>
      </c>
      <c r="U15527" t="s">
        <v>10772</v>
      </c>
    </row>
    <row r="15528" spans="1:21">
      <c r="A15528" s="117" t="s">
        <v>25883</v>
      </c>
      <c r="B15528" t="s">
        <v>14590</v>
      </c>
      <c r="C15528" t="s">
        <v>14590</v>
      </c>
      <c r="D15528">
        <v>17</v>
      </c>
      <c r="E15528">
        <v>11</v>
      </c>
      <c r="F15528">
        <v>17</v>
      </c>
      <c r="G15528">
        <v>11</v>
      </c>
      <c r="H15528">
        <v>1</v>
      </c>
      <c r="I15528">
        <v>1</v>
      </c>
      <c r="J15528">
        <v>0</v>
      </c>
      <c r="K15528" s="194">
        <v>0</v>
      </c>
      <c r="L15528" t="s">
        <v>1098</v>
      </c>
      <c r="M15528" t="s">
        <v>1098</v>
      </c>
      <c r="N15528">
        <v>340</v>
      </c>
      <c r="O15528" t="s">
        <v>7876</v>
      </c>
      <c r="P15528" t="s">
        <v>25884</v>
      </c>
      <c r="Q15528">
        <v>0.34</v>
      </c>
      <c r="R15528" s="117" t="s">
        <v>14591</v>
      </c>
      <c r="S15528" s="117" t="s">
        <v>14592</v>
      </c>
      <c r="T15528" t="s">
        <v>12139</v>
      </c>
      <c r="U15528" t="s">
        <v>10772</v>
      </c>
    </row>
    <row r="15529" spans="1:21">
      <c r="A15529" s="117" t="s">
        <v>11418</v>
      </c>
      <c r="B15529" t="s">
        <v>14590</v>
      </c>
      <c r="C15529" t="s">
        <v>14590</v>
      </c>
      <c r="D15529">
        <v>17</v>
      </c>
      <c r="E15529">
        <v>11</v>
      </c>
      <c r="F15529">
        <v>17</v>
      </c>
      <c r="G15529">
        <v>11</v>
      </c>
      <c r="H15529">
        <v>1</v>
      </c>
      <c r="I15529">
        <v>1</v>
      </c>
      <c r="J15529">
        <v>46</v>
      </c>
      <c r="K15529" s="194">
        <v>46</v>
      </c>
      <c r="L15529" t="s">
        <v>1098</v>
      </c>
      <c r="M15529" t="s">
        <v>1098</v>
      </c>
      <c r="N15529">
        <v>40</v>
      </c>
      <c r="O15529" t="s">
        <v>7876</v>
      </c>
      <c r="P15529" t="s">
        <v>11419</v>
      </c>
      <c r="Q15529">
        <v>0.04</v>
      </c>
      <c r="R15529" s="117" t="s">
        <v>14591</v>
      </c>
      <c r="S15529" s="117" t="s">
        <v>14592</v>
      </c>
      <c r="T15529" t="s">
        <v>12139</v>
      </c>
      <c r="U15529" t="s">
        <v>10772</v>
      </c>
    </row>
    <row r="15530" spans="1:21">
      <c r="A15530" s="117" t="s">
        <v>23301</v>
      </c>
      <c r="B15530" t="s">
        <v>14590</v>
      </c>
      <c r="C15530" t="s">
        <v>14590</v>
      </c>
      <c r="D15530">
        <v>173</v>
      </c>
      <c r="E15530">
        <v>167</v>
      </c>
      <c r="F15530">
        <v>185</v>
      </c>
      <c r="G15530">
        <v>179</v>
      </c>
      <c r="H15530">
        <v>1</v>
      </c>
      <c r="I15530">
        <v>1</v>
      </c>
      <c r="J15530">
        <v>999999</v>
      </c>
      <c r="K15530" s="194">
        <v>999999</v>
      </c>
      <c r="L15530" t="s">
        <v>1083</v>
      </c>
      <c r="M15530" t="s">
        <v>1083</v>
      </c>
      <c r="N15530">
        <v>20</v>
      </c>
      <c r="O15530" t="s">
        <v>7876</v>
      </c>
      <c r="P15530" t="s">
        <v>23302</v>
      </c>
      <c r="Q15530">
        <v>0.02</v>
      </c>
      <c r="R15530" s="117" t="s">
        <v>14676</v>
      </c>
      <c r="S15530" s="117" t="s">
        <v>14589</v>
      </c>
      <c r="T15530" t="s">
        <v>12136</v>
      </c>
      <c r="U15530" t="s">
        <v>10772</v>
      </c>
    </row>
    <row r="15531" spans="1:21">
      <c r="A15531" s="117" t="s">
        <v>23303</v>
      </c>
      <c r="B15531" t="s">
        <v>14590</v>
      </c>
      <c r="C15531" t="s">
        <v>14590</v>
      </c>
      <c r="D15531">
        <v>118</v>
      </c>
      <c r="E15531">
        <v>112</v>
      </c>
      <c r="F15531">
        <v>118</v>
      </c>
      <c r="G15531">
        <v>112</v>
      </c>
      <c r="H15531">
        <v>20</v>
      </c>
      <c r="I15531">
        <v>1</v>
      </c>
      <c r="J15531">
        <v>999999</v>
      </c>
      <c r="K15531" s="194">
        <v>999999</v>
      </c>
      <c r="L15531" t="s">
        <v>1083</v>
      </c>
      <c r="M15531" t="s">
        <v>1083</v>
      </c>
      <c r="N15531">
        <v>600</v>
      </c>
      <c r="O15531" t="s">
        <v>7876</v>
      </c>
      <c r="P15531" t="s">
        <v>23304</v>
      </c>
      <c r="Q15531">
        <v>0.6</v>
      </c>
      <c r="R15531" s="117" t="s">
        <v>14676</v>
      </c>
      <c r="S15531" s="117" t="s">
        <v>14589</v>
      </c>
      <c r="T15531" t="s">
        <v>12136</v>
      </c>
      <c r="U15531" t="s">
        <v>10772</v>
      </c>
    </row>
    <row r="15532" spans="1:21">
      <c r="A15532" s="117" t="s">
        <v>23305</v>
      </c>
      <c r="B15532" t="s">
        <v>14590</v>
      </c>
      <c r="C15532" t="s">
        <v>14590</v>
      </c>
      <c r="D15532">
        <v>161</v>
      </c>
      <c r="E15532">
        <v>155</v>
      </c>
      <c r="F15532">
        <v>161</v>
      </c>
      <c r="G15532">
        <v>155</v>
      </c>
      <c r="H15532">
        <v>20</v>
      </c>
      <c r="I15532">
        <v>1</v>
      </c>
      <c r="J15532">
        <v>999999</v>
      </c>
      <c r="K15532" s="194">
        <v>999999</v>
      </c>
      <c r="L15532" t="s">
        <v>1083</v>
      </c>
      <c r="M15532" t="s">
        <v>1083</v>
      </c>
      <c r="N15532">
        <v>2100</v>
      </c>
      <c r="O15532" t="s">
        <v>7876</v>
      </c>
      <c r="P15532" t="s">
        <v>23306</v>
      </c>
      <c r="Q15532">
        <v>2.1</v>
      </c>
      <c r="R15532" s="117" t="s">
        <v>14676</v>
      </c>
      <c r="S15532" s="117" t="s">
        <v>14589</v>
      </c>
      <c r="T15532" t="s">
        <v>12136</v>
      </c>
      <c r="U15532" t="s">
        <v>10772</v>
      </c>
    </row>
    <row r="15533" spans="1:21">
      <c r="A15533" s="117" t="s">
        <v>23307</v>
      </c>
      <c r="B15533" t="s">
        <v>14590</v>
      </c>
      <c r="C15533" t="s">
        <v>14590</v>
      </c>
      <c r="D15533">
        <v>118</v>
      </c>
      <c r="E15533">
        <v>112</v>
      </c>
      <c r="F15533">
        <v>118</v>
      </c>
      <c r="G15533">
        <v>112</v>
      </c>
      <c r="H15533">
        <v>1</v>
      </c>
      <c r="I15533">
        <v>1</v>
      </c>
      <c r="J15533">
        <v>999999</v>
      </c>
      <c r="K15533" s="194">
        <v>999999</v>
      </c>
      <c r="L15533" t="s">
        <v>1083</v>
      </c>
      <c r="M15533" t="s">
        <v>1083</v>
      </c>
      <c r="N15533">
        <v>20</v>
      </c>
      <c r="O15533" t="s">
        <v>7876</v>
      </c>
      <c r="P15533" t="s">
        <v>23308</v>
      </c>
      <c r="Q15533">
        <v>0.02</v>
      </c>
      <c r="R15533" s="117" t="s">
        <v>14743</v>
      </c>
      <c r="S15533" s="117" t="s">
        <v>14589</v>
      </c>
      <c r="T15533" t="s">
        <v>12136</v>
      </c>
      <c r="U15533" t="s">
        <v>10772</v>
      </c>
    </row>
    <row r="15534" spans="1:21">
      <c r="A15534" s="117" t="s">
        <v>18221</v>
      </c>
      <c r="B15534" t="s">
        <v>13815</v>
      </c>
      <c r="C15534" t="s">
        <v>14590</v>
      </c>
      <c r="D15534">
        <v>2</v>
      </c>
      <c r="E15534">
        <v>92</v>
      </c>
      <c r="F15534">
        <v>111</v>
      </c>
      <c r="G15534">
        <v>105</v>
      </c>
      <c r="H15534">
        <v>1</v>
      </c>
      <c r="I15534">
        <v>1</v>
      </c>
      <c r="J15534">
        <v>636</v>
      </c>
      <c r="K15534" s="194">
        <v>999999</v>
      </c>
      <c r="L15534" t="s">
        <v>1083</v>
      </c>
      <c r="M15534" t="s">
        <v>1083</v>
      </c>
      <c r="N15534">
        <v>12</v>
      </c>
      <c r="O15534" t="s">
        <v>7876</v>
      </c>
      <c r="P15534" t="s">
        <v>18222</v>
      </c>
      <c r="Q15534">
        <v>1.2E-2</v>
      </c>
      <c r="R15534" s="117" t="s">
        <v>14594</v>
      </c>
      <c r="S15534" s="117" t="s">
        <v>14589</v>
      </c>
      <c r="T15534" t="s">
        <v>12136</v>
      </c>
      <c r="U15534" t="s">
        <v>10772</v>
      </c>
    </row>
    <row r="15535" spans="1:21">
      <c r="A15535" s="117" t="s">
        <v>22011</v>
      </c>
      <c r="B15535" t="s">
        <v>14590</v>
      </c>
      <c r="C15535" t="s">
        <v>14590</v>
      </c>
      <c r="D15535">
        <v>94</v>
      </c>
      <c r="E15535">
        <v>88</v>
      </c>
      <c r="F15535">
        <v>94</v>
      </c>
      <c r="G15535">
        <v>88</v>
      </c>
      <c r="H15535">
        <v>1</v>
      </c>
      <c r="I15535">
        <v>1</v>
      </c>
      <c r="J15535">
        <v>0</v>
      </c>
      <c r="K15535" s="194">
        <v>0</v>
      </c>
      <c r="L15535" t="s">
        <v>1100</v>
      </c>
      <c r="M15535" t="s">
        <v>1100</v>
      </c>
      <c r="N15535">
        <v>430000</v>
      </c>
      <c r="O15535" t="s">
        <v>7876</v>
      </c>
      <c r="P15535" t="s">
        <v>22012</v>
      </c>
      <c r="Q15535">
        <v>430</v>
      </c>
      <c r="R15535" s="117" t="s">
        <v>15025</v>
      </c>
      <c r="S15535" s="117" t="s">
        <v>14606</v>
      </c>
      <c r="T15535" t="s">
        <v>12138</v>
      </c>
      <c r="U15535" t="s">
        <v>10772</v>
      </c>
    </row>
    <row r="15536" spans="1:21">
      <c r="A15536" s="117" t="s">
        <v>22013</v>
      </c>
      <c r="B15536" t="s">
        <v>14590</v>
      </c>
      <c r="C15536" t="s">
        <v>14590</v>
      </c>
      <c r="D15536">
        <v>94</v>
      </c>
      <c r="E15536">
        <v>88</v>
      </c>
      <c r="F15536">
        <v>94</v>
      </c>
      <c r="G15536">
        <v>88</v>
      </c>
      <c r="H15536">
        <v>1</v>
      </c>
      <c r="I15536">
        <v>1</v>
      </c>
      <c r="J15536">
        <v>0</v>
      </c>
      <c r="K15536" s="194">
        <v>0</v>
      </c>
      <c r="L15536" t="s">
        <v>1100</v>
      </c>
      <c r="M15536" t="s">
        <v>1100</v>
      </c>
      <c r="N15536">
        <v>430000</v>
      </c>
      <c r="O15536" t="s">
        <v>7876</v>
      </c>
      <c r="P15536" t="s">
        <v>22012</v>
      </c>
      <c r="Q15536">
        <v>430</v>
      </c>
      <c r="R15536" s="117" t="s">
        <v>15025</v>
      </c>
      <c r="S15536" s="117" t="s">
        <v>14606</v>
      </c>
      <c r="T15536" t="s">
        <v>12138</v>
      </c>
      <c r="U15536" t="s">
        <v>10772</v>
      </c>
    </row>
    <row r="15537" spans="1:21">
      <c r="A15537" s="117" t="s">
        <v>25885</v>
      </c>
      <c r="B15537" t="s">
        <v>14590</v>
      </c>
      <c r="C15537" t="s">
        <v>14590</v>
      </c>
      <c r="D15537">
        <v>94</v>
      </c>
      <c r="E15537">
        <v>88</v>
      </c>
      <c r="F15537">
        <v>94</v>
      </c>
      <c r="G15537">
        <v>88</v>
      </c>
      <c r="H15537">
        <v>1</v>
      </c>
      <c r="I15537">
        <v>1</v>
      </c>
      <c r="J15537">
        <v>0</v>
      </c>
      <c r="K15537" s="194">
        <v>0</v>
      </c>
      <c r="L15537" t="s">
        <v>1100</v>
      </c>
      <c r="M15537" t="s">
        <v>1100</v>
      </c>
      <c r="N15537">
        <v>430000</v>
      </c>
      <c r="O15537" t="s">
        <v>7876</v>
      </c>
      <c r="P15537" t="s">
        <v>22012</v>
      </c>
      <c r="Q15537">
        <v>430</v>
      </c>
      <c r="R15537" s="117" t="s">
        <v>15025</v>
      </c>
      <c r="S15537" s="117" t="s">
        <v>14606</v>
      </c>
      <c r="T15537" t="s">
        <v>12138</v>
      </c>
      <c r="U15537" t="s">
        <v>10772</v>
      </c>
    </row>
    <row r="15538" spans="1:21">
      <c r="A15538" s="117" t="s">
        <v>25886</v>
      </c>
      <c r="B15538" t="s">
        <v>14590</v>
      </c>
      <c r="C15538" t="s">
        <v>14590</v>
      </c>
      <c r="D15538">
        <v>94</v>
      </c>
      <c r="E15538">
        <v>88</v>
      </c>
      <c r="F15538">
        <v>94</v>
      </c>
      <c r="G15538">
        <v>88</v>
      </c>
      <c r="H15538">
        <v>1</v>
      </c>
      <c r="I15538">
        <v>1</v>
      </c>
      <c r="J15538">
        <v>0</v>
      </c>
      <c r="K15538" s="194">
        <v>0</v>
      </c>
      <c r="L15538" t="s">
        <v>1100</v>
      </c>
      <c r="M15538" t="s">
        <v>1100</v>
      </c>
      <c r="N15538">
        <v>1000</v>
      </c>
      <c r="O15538" t="s">
        <v>7876</v>
      </c>
      <c r="P15538" t="s">
        <v>8112</v>
      </c>
      <c r="Q15538">
        <v>1</v>
      </c>
      <c r="R15538" s="117" t="s">
        <v>15025</v>
      </c>
      <c r="S15538" s="117" t="s">
        <v>14606</v>
      </c>
      <c r="T15538" t="s">
        <v>12138</v>
      </c>
      <c r="U15538" t="s">
        <v>10772</v>
      </c>
    </row>
    <row r="15539" spans="1:21">
      <c r="A15539" s="117" t="s">
        <v>25887</v>
      </c>
      <c r="B15539" t="s">
        <v>14590</v>
      </c>
      <c r="C15539" t="s">
        <v>14590</v>
      </c>
      <c r="D15539">
        <v>94</v>
      </c>
      <c r="E15539">
        <v>88</v>
      </c>
      <c r="F15539">
        <v>94</v>
      </c>
      <c r="G15539">
        <v>88</v>
      </c>
      <c r="H15539">
        <v>1</v>
      </c>
      <c r="I15539">
        <v>1</v>
      </c>
      <c r="J15539">
        <v>0</v>
      </c>
      <c r="K15539" s="194">
        <v>0</v>
      </c>
      <c r="L15539" t="s">
        <v>1100</v>
      </c>
      <c r="M15539" t="s">
        <v>1100</v>
      </c>
      <c r="N15539">
        <v>1000</v>
      </c>
      <c r="O15539" t="s">
        <v>7876</v>
      </c>
      <c r="P15539" t="s">
        <v>8112</v>
      </c>
      <c r="Q15539">
        <v>1</v>
      </c>
      <c r="R15539" s="117" t="s">
        <v>15025</v>
      </c>
      <c r="S15539" s="117" t="s">
        <v>14606</v>
      </c>
      <c r="T15539" t="s">
        <v>12138</v>
      </c>
      <c r="U15539" t="s">
        <v>10772</v>
      </c>
    </row>
    <row r="15540" spans="1:21">
      <c r="A15540" s="117" t="s">
        <v>21432</v>
      </c>
      <c r="B15540" t="s">
        <v>14590</v>
      </c>
      <c r="C15540" t="s">
        <v>14590</v>
      </c>
      <c r="D15540">
        <v>94</v>
      </c>
      <c r="E15540">
        <v>88</v>
      </c>
      <c r="F15540">
        <v>94</v>
      </c>
      <c r="G15540">
        <v>88</v>
      </c>
      <c r="H15540">
        <v>1</v>
      </c>
      <c r="I15540">
        <v>1</v>
      </c>
      <c r="J15540">
        <v>0</v>
      </c>
      <c r="K15540" s="194">
        <v>0</v>
      </c>
      <c r="L15540" t="s">
        <v>1100</v>
      </c>
      <c r="M15540" t="s">
        <v>1100</v>
      </c>
      <c r="N15540">
        <v>1000</v>
      </c>
      <c r="O15540" t="s">
        <v>7876</v>
      </c>
      <c r="P15540" t="s">
        <v>8112</v>
      </c>
      <c r="Q15540">
        <v>1</v>
      </c>
      <c r="R15540" s="117" t="s">
        <v>15025</v>
      </c>
      <c r="S15540" s="117" t="s">
        <v>14606</v>
      </c>
      <c r="T15540" t="s">
        <v>12138</v>
      </c>
      <c r="U15540" t="s">
        <v>10772</v>
      </c>
    </row>
    <row r="15541" spans="1:21">
      <c r="A15541" s="117" t="s">
        <v>21433</v>
      </c>
      <c r="B15541" t="s">
        <v>14590</v>
      </c>
      <c r="C15541" t="s">
        <v>14590</v>
      </c>
      <c r="D15541">
        <v>94</v>
      </c>
      <c r="E15541">
        <v>88</v>
      </c>
      <c r="F15541">
        <v>94</v>
      </c>
      <c r="G15541">
        <v>88</v>
      </c>
      <c r="H15541">
        <v>1</v>
      </c>
      <c r="I15541">
        <v>1</v>
      </c>
      <c r="J15541">
        <v>0</v>
      </c>
      <c r="K15541" s="194">
        <v>0</v>
      </c>
      <c r="L15541" t="s">
        <v>1100</v>
      </c>
      <c r="M15541" t="s">
        <v>1100</v>
      </c>
      <c r="N15541">
        <v>1000</v>
      </c>
      <c r="O15541" t="s">
        <v>7876</v>
      </c>
      <c r="P15541" t="s">
        <v>8112</v>
      </c>
      <c r="Q15541">
        <v>1</v>
      </c>
      <c r="R15541" s="117" t="s">
        <v>15025</v>
      </c>
      <c r="S15541" s="117" t="s">
        <v>14606</v>
      </c>
      <c r="T15541" t="s">
        <v>12138</v>
      </c>
      <c r="U15541" t="s">
        <v>10772</v>
      </c>
    </row>
    <row r="15542" spans="1:21">
      <c r="A15542" s="117" t="s">
        <v>21434</v>
      </c>
      <c r="B15542" t="s">
        <v>14590</v>
      </c>
      <c r="C15542" t="s">
        <v>14590</v>
      </c>
      <c r="D15542">
        <v>94</v>
      </c>
      <c r="E15542">
        <v>88</v>
      </c>
      <c r="F15542">
        <v>94</v>
      </c>
      <c r="G15542">
        <v>88</v>
      </c>
      <c r="H15542">
        <v>1</v>
      </c>
      <c r="I15542">
        <v>1</v>
      </c>
      <c r="J15542">
        <v>0</v>
      </c>
      <c r="K15542" s="194">
        <v>0</v>
      </c>
      <c r="L15542" t="s">
        <v>1100</v>
      </c>
      <c r="M15542" t="s">
        <v>1100</v>
      </c>
      <c r="N15542">
        <v>1000</v>
      </c>
      <c r="O15542" t="s">
        <v>7876</v>
      </c>
      <c r="P15542" t="s">
        <v>8112</v>
      </c>
      <c r="Q15542">
        <v>1</v>
      </c>
      <c r="R15542" s="117" t="s">
        <v>15025</v>
      </c>
      <c r="S15542" s="117" t="s">
        <v>14606</v>
      </c>
      <c r="T15542" t="s">
        <v>12138</v>
      </c>
      <c r="U15542" t="s">
        <v>10772</v>
      </c>
    </row>
    <row r="15543" spans="1:21">
      <c r="A15543" s="117" t="s">
        <v>21435</v>
      </c>
      <c r="B15543" t="s">
        <v>14590</v>
      </c>
      <c r="C15543" t="s">
        <v>14590</v>
      </c>
      <c r="D15543">
        <v>94</v>
      </c>
      <c r="E15543">
        <v>88</v>
      </c>
      <c r="F15543">
        <v>94</v>
      </c>
      <c r="G15543">
        <v>88</v>
      </c>
      <c r="H15543">
        <v>1</v>
      </c>
      <c r="I15543">
        <v>1</v>
      </c>
      <c r="J15543">
        <v>0</v>
      </c>
      <c r="K15543" s="194">
        <v>0</v>
      </c>
      <c r="L15543" t="s">
        <v>1100</v>
      </c>
      <c r="M15543" t="s">
        <v>1100</v>
      </c>
      <c r="N15543">
        <v>1000</v>
      </c>
      <c r="O15543" t="s">
        <v>7876</v>
      </c>
      <c r="P15543" t="s">
        <v>8112</v>
      </c>
      <c r="Q15543">
        <v>1</v>
      </c>
      <c r="R15543" s="117" t="s">
        <v>15025</v>
      </c>
      <c r="S15543" s="117" t="s">
        <v>14606</v>
      </c>
      <c r="T15543" t="s">
        <v>12138</v>
      </c>
      <c r="U15543" t="s">
        <v>10772</v>
      </c>
    </row>
    <row r="15544" spans="1:21">
      <c r="A15544" s="117" t="s">
        <v>21436</v>
      </c>
      <c r="B15544" t="s">
        <v>14590</v>
      </c>
      <c r="C15544" t="s">
        <v>14590</v>
      </c>
      <c r="D15544">
        <v>94</v>
      </c>
      <c r="E15544">
        <v>88</v>
      </c>
      <c r="F15544">
        <v>94</v>
      </c>
      <c r="G15544">
        <v>88</v>
      </c>
      <c r="H15544">
        <v>1</v>
      </c>
      <c r="I15544">
        <v>1</v>
      </c>
      <c r="J15544">
        <v>0</v>
      </c>
      <c r="K15544" s="194">
        <v>0</v>
      </c>
      <c r="L15544" t="s">
        <v>1100</v>
      </c>
      <c r="M15544" t="s">
        <v>1100</v>
      </c>
      <c r="N15544">
        <v>1000</v>
      </c>
      <c r="O15544" t="s">
        <v>7876</v>
      </c>
      <c r="P15544" t="s">
        <v>8112</v>
      </c>
      <c r="Q15544">
        <v>1</v>
      </c>
      <c r="R15544" s="117" t="s">
        <v>15025</v>
      </c>
      <c r="S15544" s="117" t="s">
        <v>14606</v>
      </c>
      <c r="T15544" t="s">
        <v>12138</v>
      </c>
      <c r="U15544" t="s">
        <v>10772</v>
      </c>
    </row>
    <row r="15545" spans="1:21">
      <c r="A15545" s="117" t="s">
        <v>21437</v>
      </c>
      <c r="B15545" t="s">
        <v>14590</v>
      </c>
      <c r="C15545" t="s">
        <v>14590</v>
      </c>
      <c r="D15545">
        <v>94</v>
      </c>
      <c r="E15545">
        <v>88</v>
      </c>
      <c r="F15545">
        <v>94</v>
      </c>
      <c r="G15545">
        <v>88</v>
      </c>
      <c r="H15545">
        <v>1</v>
      </c>
      <c r="I15545">
        <v>1</v>
      </c>
      <c r="J15545">
        <v>0</v>
      </c>
      <c r="K15545" s="194">
        <v>0</v>
      </c>
      <c r="L15545" t="s">
        <v>1100</v>
      </c>
      <c r="M15545" t="s">
        <v>1100</v>
      </c>
      <c r="N15545">
        <v>1000</v>
      </c>
      <c r="O15545" t="s">
        <v>7876</v>
      </c>
      <c r="P15545" t="s">
        <v>8112</v>
      </c>
      <c r="Q15545">
        <v>1</v>
      </c>
      <c r="R15545" s="117" t="s">
        <v>15025</v>
      </c>
      <c r="S15545" s="117" t="s">
        <v>14606</v>
      </c>
      <c r="T15545" t="s">
        <v>12138</v>
      </c>
      <c r="U15545" t="s">
        <v>10772</v>
      </c>
    </row>
    <row r="15546" spans="1:21">
      <c r="A15546" s="117" t="s">
        <v>19420</v>
      </c>
      <c r="B15546" t="s">
        <v>14590</v>
      </c>
      <c r="C15546" t="s">
        <v>14590</v>
      </c>
      <c r="D15546">
        <v>108</v>
      </c>
      <c r="E15546">
        <v>102</v>
      </c>
      <c r="F15546">
        <v>108</v>
      </c>
      <c r="G15546">
        <v>102</v>
      </c>
      <c r="H15546">
        <v>1</v>
      </c>
      <c r="I15546">
        <v>1</v>
      </c>
      <c r="J15546">
        <v>0</v>
      </c>
      <c r="K15546" s="194">
        <v>0</v>
      </c>
      <c r="L15546" t="s">
        <v>1100</v>
      </c>
      <c r="M15546" t="s">
        <v>1100</v>
      </c>
      <c r="O15546" t="s">
        <v>7876</v>
      </c>
      <c r="P15546" t="s">
        <v>19421</v>
      </c>
      <c r="R15546" s="117" t="s">
        <v>15025</v>
      </c>
      <c r="S15546" s="117" t="s">
        <v>14606</v>
      </c>
      <c r="T15546" t="s">
        <v>12138</v>
      </c>
      <c r="U15546" t="s">
        <v>10772</v>
      </c>
    </row>
    <row r="15547" spans="1:21">
      <c r="A15547" s="117" t="s">
        <v>19422</v>
      </c>
      <c r="B15547" t="s">
        <v>14590</v>
      </c>
      <c r="C15547" t="s">
        <v>14590</v>
      </c>
      <c r="D15547">
        <v>108</v>
      </c>
      <c r="E15547">
        <v>102</v>
      </c>
      <c r="F15547">
        <v>108</v>
      </c>
      <c r="G15547">
        <v>102</v>
      </c>
      <c r="H15547">
        <v>1</v>
      </c>
      <c r="I15547">
        <v>1</v>
      </c>
      <c r="J15547">
        <v>0</v>
      </c>
      <c r="K15547" s="194">
        <v>0</v>
      </c>
      <c r="L15547" t="s">
        <v>1100</v>
      </c>
      <c r="M15547" t="s">
        <v>1100</v>
      </c>
      <c r="N15547">
        <v>410000</v>
      </c>
      <c r="O15547" t="s">
        <v>7876</v>
      </c>
      <c r="P15547" t="s">
        <v>19421</v>
      </c>
      <c r="Q15547">
        <v>410</v>
      </c>
      <c r="R15547" s="117" t="s">
        <v>15025</v>
      </c>
      <c r="S15547" s="117" t="s">
        <v>14606</v>
      </c>
      <c r="T15547" t="s">
        <v>12138</v>
      </c>
      <c r="U15547" t="s">
        <v>10772</v>
      </c>
    </row>
    <row r="15548" spans="1:21">
      <c r="A15548" s="117" t="s">
        <v>19423</v>
      </c>
      <c r="B15548" t="s">
        <v>14590</v>
      </c>
      <c r="C15548" t="s">
        <v>14590</v>
      </c>
      <c r="D15548">
        <v>108</v>
      </c>
      <c r="E15548">
        <v>102</v>
      </c>
      <c r="F15548">
        <v>108</v>
      </c>
      <c r="G15548">
        <v>102</v>
      </c>
      <c r="H15548">
        <v>1</v>
      </c>
      <c r="I15548">
        <v>1</v>
      </c>
      <c r="J15548">
        <v>0</v>
      </c>
      <c r="K15548" s="194">
        <v>0</v>
      </c>
      <c r="L15548" t="s">
        <v>1100</v>
      </c>
      <c r="M15548" t="s">
        <v>1100</v>
      </c>
      <c r="N15548">
        <v>410000</v>
      </c>
      <c r="O15548" t="s">
        <v>7876</v>
      </c>
      <c r="P15548" t="s">
        <v>19421</v>
      </c>
      <c r="Q15548">
        <v>410</v>
      </c>
      <c r="R15548" s="117" t="s">
        <v>15025</v>
      </c>
      <c r="S15548" s="117" t="s">
        <v>14606</v>
      </c>
      <c r="T15548" t="s">
        <v>12138</v>
      </c>
      <c r="U15548" t="s">
        <v>10772</v>
      </c>
    </row>
    <row r="15549" spans="1:21">
      <c r="A15549" s="117" t="s">
        <v>19424</v>
      </c>
      <c r="B15549" t="s">
        <v>14590</v>
      </c>
      <c r="C15549" t="s">
        <v>14590</v>
      </c>
      <c r="D15549">
        <v>108</v>
      </c>
      <c r="E15549">
        <v>102</v>
      </c>
      <c r="F15549">
        <v>108</v>
      </c>
      <c r="G15549">
        <v>102</v>
      </c>
      <c r="H15549">
        <v>1</v>
      </c>
      <c r="I15549">
        <v>1</v>
      </c>
      <c r="J15549">
        <v>0</v>
      </c>
      <c r="K15549" s="194">
        <v>0</v>
      </c>
      <c r="L15549" t="s">
        <v>1100</v>
      </c>
      <c r="M15549" t="s">
        <v>1100</v>
      </c>
      <c r="N15549">
        <v>410000</v>
      </c>
      <c r="O15549" t="s">
        <v>7876</v>
      </c>
      <c r="P15549" t="s">
        <v>19421</v>
      </c>
      <c r="Q15549">
        <v>410</v>
      </c>
      <c r="R15549" s="117" t="s">
        <v>15025</v>
      </c>
      <c r="S15549" s="117" t="s">
        <v>14606</v>
      </c>
      <c r="T15549" t="s">
        <v>12138</v>
      </c>
      <c r="U15549" t="s">
        <v>10772</v>
      </c>
    </row>
    <row r="15550" spans="1:21">
      <c r="A15550" s="117" t="s">
        <v>19425</v>
      </c>
      <c r="B15550" t="s">
        <v>14590</v>
      </c>
      <c r="C15550" t="s">
        <v>14590</v>
      </c>
      <c r="D15550">
        <v>108</v>
      </c>
      <c r="E15550">
        <v>102</v>
      </c>
      <c r="F15550">
        <v>108</v>
      </c>
      <c r="G15550">
        <v>102</v>
      </c>
      <c r="H15550">
        <v>1</v>
      </c>
      <c r="I15550">
        <v>1</v>
      </c>
      <c r="J15550">
        <v>0</v>
      </c>
      <c r="K15550" s="194">
        <v>0</v>
      </c>
      <c r="L15550" t="s">
        <v>1100</v>
      </c>
      <c r="M15550" t="s">
        <v>1100</v>
      </c>
      <c r="N15550">
        <v>410000</v>
      </c>
      <c r="O15550" t="s">
        <v>7876</v>
      </c>
      <c r="P15550" t="s">
        <v>19421</v>
      </c>
      <c r="Q15550">
        <v>410</v>
      </c>
      <c r="R15550" s="117" t="s">
        <v>15025</v>
      </c>
      <c r="S15550" s="117" t="s">
        <v>14606</v>
      </c>
      <c r="T15550" t="s">
        <v>12138</v>
      </c>
      <c r="U15550" t="s">
        <v>10772</v>
      </c>
    </row>
    <row r="15551" spans="1:21">
      <c r="A15551" s="117" t="s">
        <v>19426</v>
      </c>
      <c r="B15551" t="s">
        <v>14590</v>
      </c>
      <c r="C15551" t="s">
        <v>14590</v>
      </c>
      <c r="D15551">
        <v>108</v>
      </c>
      <c r="E15551">
        <v>102</v>
      </c>
      <c r="F15551">
        <v>108</v>
      </c>
      <c r="G15551">
        <v>102</v>
      </c>
      <c r="H15551">
        <v>1</v>
      </c>
      <c r="I15551">
        <v>1</v>
      </c>
      <c r="J15551">
        <v>0</v>
      </c>
      <c r="K15551" s="194">
        <v>0</v>
      </c>
      <c r="L15551" t="s">
        <v>1100</v>
      </c>
      <c r="M15551" t="s">
        <v>1100</v>
      </c>
      <c r="N15551">
        <v>410000</v>
      </c>
      <c r="O15551" t="s">
        <v>7876</v>
      </c>
      <c r="P15551" t="s">
        <v>19421</v>
      </c>
      <c r="Q15551">
        <v>410</v>
      </c>
      <c r="R15551" s="117" t="s">
        <v>15025</v>
      </c>
      <c r="S15551" s="117" t="s">
        <v>14606</v>
      </c>
      <c r="T15551" t="s">
        <v>12138</v>
      </c>
      <c r="U15551" t="s">
        <v>10772</v>
      </c>
    </row>
    <row r="15552" spans="1:21">
      <c r="A15552" s="117" t="s">
        <v>19427</v>
      </c>
      <c r="B15552" t="s">
        <v>14590</v>
      </c>
      <c r="C15552" t="s">
        <v>14590</v>
      </c>
      <c r="D15552">
        <v>108</v>
      </c>
      <c r="E15552">
        <v>102</v>
      </c>
      <c r="F15552">
        <v>108</v>
      </c>
      <c r="G15552">
        <v>102</v>
      </c>
      <c r="H15552">
        <v>1</v>
      </c>
      <c r="I15552">
        <v>1</v>
      </c>
      <c r="J15552">
        <v>0</v>
      </c>
      <c r="K15552" s="194">
        <v>0</v>
      </c>
      <c r="L15552" t="s">
        <v>1100</v>
      </c>
      <c r="M15552" t="s">
        <v>1100</v>
      </c>
      <c r="N15552">
        <v>410000</v>
      </c>
      <c r="O15552" t="s">
        <v>7876</v>
      </c>
      <c r="P15552" t="s">
        <v>19421</v>
      </c>
      <c r="Q15552">
        <v>410</v>
      </c>
      <c r="R15552" s="117" t="s">
        <v>15025</v>
      </c>
      <c r="S15552" s="117" t="s">
        <v>14606</v>
      </c>
      <c r="T15552" t="s">
        <v>12138</v>
      </c>
      <c r="U15552" t="s">
        <v>10772</v>
      </c>
    </row>
    <row r="15553" spans="1:21">
      <c r="A15553" s="117" t="s">
        <v>19428</v>
      </c>
      <c r="B15553" t="s">
        <v>14590</v>
      </c>
      <c r="C15553" t="s">
        <v>14590</v>
      </c>
      <c r="D15553">
        <v>108</v>
      </c>
      <c r="E15553">
        <v>102</v>
      </c>
      <c r="F15553">
        <v>108</v>
      </c>
      <c r="G15553">
        <v>102</v>
      </c>
      <c r="H15553">
        <v>1</v>
      </c>
      <c r="I15553">
        <v>1</v>
      </c>
      <c r="J15553">
        <v>0</v>
      </c>
      <c r="K15553" s="194">
        <v>0</v>
      </c>
      <c r="L15553" t="s">
        <v>1100</v>
      </c>
      <c r="M15553" t="s">
        <v>1100</v>
      </c>
      <c r="N15553">
        <v>410000</v>
      </c>
      <c r="O15553" t="s">
        <v>7876</v>
      </c>
      <c r="P15553" t="s">
        <v>19421</v>
      </c>
      <c r="Q15553">
        <v>410</v>
      </c>
      <c r="R15553" s="117" t="s">
        <v>15025</v>
      </c>
      <c r="S15553" s="117" t="s">
        <v>14606</v>
      </c>
      <c r="T15553" t="s">
        <v>12138</v>
      </c>
      <c r="U15553" t="s">
        <v>10772</v>
      </c>
    </row>
    <row r="15554" spans="1:21">
      <c r="A15554" s="117" t="s">
        <v>19429</v>
      </c>
      <c r="B15554" t="s">
        <v>14590</v>
      </c>
      <c r="C15554" t="s">
        <v>14590</v>
      </c>
      <c r="D15554">
        <v>108</v>
      </c>
      <c r="E15554">
        <v>102</v>
      </c>
      <c r="F15554">
        <v>108</v>
      </c>
      <c r="G15554">
        <v>102</v>
      </c>
      <c r="H15554">
        <v>1</v>
      </c>
      <c r="I15554">
        <v>1</v>
      </c>
      <c r="J15554">
        <v>0</v>
      </c>
      <c r="K15554" s="194">
        <v>0</v>
      </c>
      <c r="L15554" t="s">
        <v>1100</v>
      </c>
      <c r="M15554" t="s">
        <v>1100</v>
      </c>
      <c r="N15554">
        <v>410000</v>
      </c>
      <c r="O15554" t="s">
        <v>7876</v>
      </c>
      <c r="P15554" t="s">
        <v>19421</v>
      </c>
      <c r="Q15554">
        <v>410</v>
      </c>
      <c r="R15554" s="117" t="s">
        <v>15025</v>
      </c>
      <c r="S15554" s="117" t="s">
        <v>14606</v>
      </c>
      <c r="T15554" t="s">
        <v>12138</v>
      </c>
      <c r="U15554" t="s">
        <v>10772</v>
      </c>
    </row>
    <row r="15555" spans="1:21">
      <c r="A15555" s="117" t="s">
        <v>19430</v>
      </c>
      <c r="B15555" t="s">
        <v>14590</v>
      </c>
      <c r="C15555" t="s">
        <v>14590</v>
      </c>
      <c r="D15555">
        <v>108</v>
      </c>
      <c r="E15555">
        <v>102</v>
      </c>
      <c r="F15555">
        <v>108</v>
      </c>
      <c r="G15555">
        <v>102</v>
      </c>
      <c r="H15555">
        <v>1</v>
      </c>
      <c r="I15555">
        <v>1</v>
      </c>
      <c r="J15555">
        <v>0</v>
      </c>
      <c r="K15555" s="194">
        <v>0</v>
      </c>
      <c r="L15555" t="s">
        <v>1100</v>
      </c>
      <c r="M15555" t="s">
        <v>1100</v>
      </c>
      <c r="O15555" t="s">
        <v>7876</v>
      </c>
      <c r="P15555" t="s">
        <v>19421</v>
      </c>
      <c r="R15555" s="117" t="s">
        <v>15025</v>
      </c>
      <c r="S15555" s="117" t="s">
        <v>14606</v>
      </c>
      <c r="T15555" t="s">
        <v>12138</v>
      </c>
      <c r="U15555" t="s">
        <v>10772</v>
      </c>
    </row>
    <row r="15556" spans="1:21">
      <c r="A15556" s="117" t="s">
        <v>19431</v>
      </c>
      <c r="B15556" t="s">
        <v>14590</v>
      </c>
      <c r="C15556" t="s">
        <v>14590</v>
      </c>
      <c r="D15556">
        <v>108</v>
      </c>
      <c r="E15556">
        <v>102</v>
      </c>
      <c r="F15556">
        <v>108</v>
      </c>
      <c r="G15556">
        <v>102</v>
      </c>
      <c r="H15556">
        <v>1</v>
      </c>
      <c r="I15556">
        <v>1</v>
      </c>
      <c r="J15556">
        <v>0</v>
      </c>
      <c r="K15556" s="194">
        <v>0</v>
      </c>
      <c r="L15556" t="s">
        <v>1100</v>
      </c>
      <c r="M15556" t="s">
        <v>1100</v>
      </c>
      <c r="N15556">
        <v>410000</v>
      </c>
      <c r="O15556" t="s">
        <v>7876</v>
      </c>
      <c r="P15556" t="s">
        <v>19421</v>
      </c>
      <c r="Q15556">
        <v>410</v>
      </c>
      <c r="R15556" s="117" t="s">
        <v>15025</v>
      </c>
      <c r="S15556" s="117" t="s">
        <v>14606</v>
      </c>
      <c r="T15556" t="s">
        <v>12138</v>
      </c>
      <c r="U15556" t="s">
        <v>10772</v>
      </c>
    </row>
    <row r="15557" spans="1:21">
      <c r="A15557" s="117" t="s">
        <v>19432</v>
      </c>
      <c r="B15557" t="s">
        <v>14590</v>
      </c>
      <c r="C15557" t="s">
        <v>14590</v>
      </c>
      <c r="D15557">
        <v>108</v>
      </c>
      <c r="E15557">
        <v>102</v>
      </c>
      <c r="F15557">
        <v>108</v>
      </c>
      <c r="G15557">
        <v>102</v>
      </c>
      <c r="H15557">
        <v>1</v>
      </c>
      <c r="I15557">
        <v>1</v>
      </c>
      <c r="J15557">
        <v>0</v>
      </c>
      <c r="K15557" s="194">
        <v>0</v>
      </c>
      <c r="L15557" t="s">
        <v>1100</v>
      </c>
      <c r="M15557" t="s">
        <v>1100</v>
      </c>
      <c r="N15557">
        <v>410000</v>
      </c>
      <c r="O15557" t="s">
        <v>7876</v>
      </c>
      <c r="P15557" t="s">
        <v>19421</v>
      </c>
      <c r="Q15557">
        <v>410</v>
      </c>
      <c r="R15557" s="117" t="s">
        <v>14591</v>
      </c>
      <c r="S15557" s="117" t="s">
        <v>14606</v>
      </c>
      <c r="T15557" t="s">
        <v>12138</v>
      </c>
      <c r="U15557" t="s">
        <v>10772</v>
      </c>
    </row>
    <row r="15558" spans="1:21">
      <c r="A15558" s="117" t="s">
        <v>19433</v>
      </c>
      <c r="B15558" t="s">
        <v>14590</v>
      </c>
      <c r="C15558" t="s">
        <v>14590</v>
      </c>
      <c r="D15558">
        <v>108</v>
      </c>
      <c r="E15558">
        <v>102</v>
      </c>
      <c r="F15558">
        <v>108</v>
      </c>
      <c r="G15558">
        <v>102</v>
      </c>
      <c r="H15558">
        <v>1</v>
      </c>
      <c r="I15558">
        <v>1</v>
      </c>
      <c r="J15558">
        <v>0</v>
      </c>
      <c r="K15558" s="194">
        <v>0</v>
      </c>
      <c r="L15558" t="s">
        <v>1100</v>
      </c>
      <c r="M15558" t="s">
        <v>1100</v>
      </c>
      <c r="N15558">
        <v>410000</v>
      </c>
      <c r="O15558" t="s">
        <v>7876</v>
      </c>
      <c r="P15558" t="s">
        <v>19421</v>
      </c>
      <c r="Q15558">
        <v>410</v>
      </c>
      <c r="R15558" s="117" t="s">
        <v>15025</v>
      </c>
      <c r="S15558" s="117" t="s">
        <v>14606</v>
      </c>
      <c r="T15558" t="s">
        <v>12138</v>
      </c>
      <c r="U15558" t="s">
        <v>10772</v>
      </c>
    </row>
    <row r="15559" spans="1:21">
      <c r="A15559" s="117" t="s">
        <v>19434</v>
      </c>
      <c r="B15559" t="s">
        <v>14590</v>
      </c>
      <c r="C15559" t="s">
        <v>14590</v>
      </c>
      <c r="D15559">
        <v>108</v>
      </c>
      <c r="E15559">
        <v>102</v>
      </c>
      <c r="F15559">
        <v>108</v>
      </c>
      <c r="G15559">
        <v>102</v>
      </c>
      <c r="H15559">
        <v>1</v>
      </c>
      <c r="I15559">
        <v>1</v>
      </c>
      <c r="J15559">
        <v>0</v>
      </c>
      <c r="K15559" s="194">
        <v>0</v>
      </c>
      <c r="L15559" t="s">
        <v>1100</v>
      </c>
      <c r="M15559" t="s">
        <v>1100</v>
      </c>
      <c r="N15559">
        <v>410000</v>
      </c>
      <c r="O15559" t="s">
        <v>7876</v>
      </c>
      <c r="P15559" t="s">
        <v>19421</v>
      </c>
      <c r="Q15559">
        <v>410</v>
      </c>
      <c r="R15559" s="117" t="s">
        <v>15025</v>
      </c>
      <c r="S15559" s="117" t="s">
        <v>14606</v>
      </c>
      <c r="T15559" t="s">
        <v>12138</v>
      </c>
      <c r="U15559" t="s">
        <v>10772</v>
      </c>
    </row>
    <row r="15560" spans="1:21">
      <c r="A15560" s="117" t="s">
        <v>19435</v>
      </c>
      <c r="B15560" t="s">
        <v>14590</v>
      </c>
      <c r="C15560" t="s">
        <v>14590</v>
      </c>
      <c r="D15560">
        <v>108</v>
      </c>
      <c r="E15560">
        <v>102</v>
      </c>
      <c r="F15560">
        <v>108</v>
      </c>
      <c r="G15560">
        <v>102</v>
      </c>
      <c r="H15560">
        <v>1</v>
      </c>
      <c r="I15560">
        <v>1</v>
      </c>
      <c r="J15560">
        <v>0</v>
      </c>
      <c r="K15560" s="194">
        <v>0</v>
      </c>
      <c r="L15560" t="s">
        <v>1100</v>
      </c>
      <c r="M15560" t="s">
        <v>1100</v>
      </c>
      <c r="N15560">
        <v>410000</v>
      </c>
      <c r="O15560" t="s">
        <v>7876</v>
      </c>
      <c r="P15560" t="s">
        <v>19421</v>
      </c>
      <c r="Q15560">
        <v>410</v>
      </c>
      <c r="R15560" s="117" t="s">
        <v>15025</v>
      </c>
      <c r="S15560" s="117" t="s">
        <v>14606</v>
      </c>
      <c r="T15560" t="s">
        <v>12138</v>
      </c>
      <c r="U15560" t="s">
        <v>10772</v>
      </c>
    </row>
    <row r="15561" spans="1:21">
      <c r="A15561" s="117" t="s">
        <v>19436</v>
      </c>
      <c r="B15561" t="s">
        <v>14590</v>
      </c>
      <c r="C15561" t="s">
        <v>14590</v>
      </c>
      <c r="D15561">
        <v>108</v>
      </c>
      <c r="E15561">
        <v>102</v>
      </c>
      <c r="F15561">
        <v>108</v>
      </c>
      <c r="G15561">
        <v>102</v>
      </c>
      <c r="H15561">
        <v>1</v>
      </c>
      <c r="I15561">
        <v>1</v>
      </c>
      <c r="J15561">
        <v>0</v>
      </c>
      <c r="K15561" s="194">
        <v>0</v>
      </c>
      <c r="L15561" t="s">
        <v>1100</v>
      </c>
      <c r="M15561" t="s">
        <v>1100</v>
      </c>
      <c r="N15561">
        <v>410000</v>
      </c>
      <c r="O15561" t="s">
        <v>7876</v>
      </c>
      <c r="P15561" t="s">
        <v>19421</v>
      </c>
      <c r="Q15561">
        <v>410</v>
      </c>
      <c r="R15561" s="117" t="s">
        <v>15025</v>
      </c>
      <c r="S15561" s="117" t="s">
        <v>14606</v>
      </c>
      <c r="T15561" t="s">
        <v>12138</v>
      </c>
      <c r="U15561" t="s">
        <v>10772</v>
      </c>
    </row>
    <row r="15562" spans="1:21">
      <c r="A15562" s="117" t="s">
        <v>19437</v>
      </c>
      <c r="B15562" t="s">
        <v>14590</v>
      </c>
      <c r="C15562" t="s">
        <v>14590</v>
      </c>
      <c r="D15562">
        <v>108</v>
      </c>
      <c r="E15562">
        <v>102</v>
      </c>
      <c r="F15562">
        <v>108</v>
      </c>
      <c r="G15562">
        <v>102</v>
      </c>
      <c r="H15562">
        <v>1</v>
      </c>
      <c r="I15562">
        <v>1</v>
      </c>
      <c r="J15562">
        <v>0</v>
      </c>
      <c r="K15562" s="194">
        <v>0</v>
      </c>
      <c r="L15562" t="s">
        <v>1100</v>
      </c>
      <c r="M15562" t="s">
        <v>1100</v>
      </c>
      <c r="N15562">
        <v>410000</v>
      </c>
      <c r="O15562" t="s">
        <v>7876</v>
      </c>
      <c r="P15562" t="s">
        <v>19421</v>
      </c>
      <c r="Q15562">
        <v>410</v>
      </c>
      <c r="R15562" s="117" t="s">
        <v>15025</v>
      </c>
      <c r="S15562" s="117" t="s">
        <v>14606</v>
      </c>
      <c r="T15562" t="s">
        <v>12138</v>
      </c>
      <c r="U15562" t="s">
        <v>10772</v>
      </c>
    </row>
    <row r="15563" spans="1:21">
      <c r="A15563" s="117" t="s">
        <v>19438</v>
      </c>
      <c r="B15563" t="s">
        <v>14590</v>
      </c>
      <c r="C15563" t="s">
        <v>14590</v>
      </c>
      <c r="D15563">
        <v>108</v>
      </c>
      <c r="E15563">
        <v>102</v>
      </c>
      <c r="F15563">
        <v>108</v>
      </c>
      <c r="G15563">
        <v>102</v>
      </c>
      <c r="H15563">
        <v>1</v>
      </c>
      <c r="I15563">
        <v>1</v>
      </c>
      <c r="J15563">
        <v>0</v>
      </c>
      <c r="K15563" s="194">
        <v>0</v>
      </c>
      <c r="L15563" t="s">
        <v>1100</v>
      </c>
      <c r="M15563" t="s">
        <v>1100</v>
      </c>
      <c r="N15563">
        <v>410000</v>
      </c>
      <c r="O15563" t="s">
        <v>7876</v>
      </c>
      <c r="P15563" t="s">
        <v>19421</v>
      </c>
      <c r="Q15563">
        <v>410</v>
      </c>
      <c r="R15563" s="117" t="s">
        <v>15025</v>
      </c>
      <c r="S15563" s="117" t="s">
        <v>14606</v>
      </c>
      <c r="T15563" t="s">
        <v>12138</v>
      </c>
      <c r="U15563" t="s">
        <v>10772</v>
      </c>
    </row>
    <row r="15564" spans="1:21">
      <c r="A15564" s="117" t="s">
        <v>19439</v>
      </c>
      <c r="B15564" t="s">
        <v>14590</v>
      </c>
      <c r="C15564" t="s">
        <v>14590</v>
      </c>
      <c r="D15564">
        <v>108</v>
      </c>
      <c r="E15564">
        <v>102</v>
      </c>
      <c r="F15564">
        <v>108</v>
      </c>
      <c r="G15564">
        <v>102</v>
      </c>
      <c r="H15564">
        <v>1</v>
      </c>
      <c r="I15564">
        <v>1</v>
      </c>
      <c r="J15564">
        <v>0</v>
      </c>
      <c r="K15564" s="194">
        <v>0</v>
      </c>
      <c r="L15564" t="s">
        <v>1100</v>
      </c>
      <c r="M15564" t="s">
        <v>1100</v>
      </c>
      <c r="N15564">
        <v>410000</v>
      </c>
      <c r="O15564" t="s">
        <v>7876</v>
      </c>
      <c r="P15564" t="s">
        <v>19421</v>
      </c>
      <c r="Q15564">
        <v>410</v>
      </c>
      <c r="R15564" s="117" t="s">
        <v>15025</v>
      </c>
      <c r="S15564" s="117" t="s">
        <v>14606</v>
      </c>
      <c r="T15564" t="s">
        <v>12138</v>
      </c>
      <c r="U15564" t="s">
        <v>10772</v>
      </c>
    </row>
    <row r="15565" spans="1:21">
      <c r="A15565" s="117" t="s">
        <v>19440</v>
      </c>
      <c r="B15565" t="s">
        <v>14590</v>
      </c>
      <c r="C15565" t="s">
        <v>14590</v>
      </c>
      <c r="D15565">
        <v>108</v>
      </c>
      <c r="E15565">
        <v>102</v>
      </c>
      <c r="F15565">
        <v>108</v>
      </c>
      <c r="G15565">
        <v>102</v>
      </c>
      <c r="H15565">
        <v>1</v>
      </c>
      <c r="I15565">
        <v>1</v>
      </c>
      <c r="J15565">
        <v>0</v>
      </c>
      <c r="K15565" s="194">
        <v>0</v>
      </c>
      <c r="L15565" t="s">
        <v>1100</v>
      </c>
      <c r="M15565" t="s">
        <v>1100</v>
      </c>
      <c r="N15565">
        <v>410000</v>
      </c>
      <c r="O15565" t="s">
        <v>7876</v>
      </c>
      <c r="P15565" t="s">
        <v>19421</v>
      </c>
      <c r="Q15565">
        <v>410</v>
      </c>
      <c r="R15565" s="117" t="s">
        <v>15025</v>
      </c>
      <c r="S15565" s="117" t="s">
        <v>14606</v>
      </c>
      <c r="T15565" t="s">
        <v>12138</v>
      </c>
      <c r="U15565" t="s">
        <v>10772</v>
      </c>
    </row>
    <row r="15566" spans="1:21">
      <c r="A15566" s="117" t="s">
        <v>19441</v>
      </c>
      <c r="B15566" t="s">
        <v>14590</v>
      </c>
      <c r="C15566" t="s">
        <v>14590</v>
      </c>
      <c r="D15566">
        <v>108</v>
      </c>
      <c r="E15566">
        <v>102</v>
      </c>
      <c r="F15566">
        <v>108</v>
      </c>
      <c r="G15566">
        <v>102</v>
      </c>
      <c r="H15566">
        <v>1</v>
      </c>
      <c r="I15566">
        <v>1</v>
      </c>
      <c r="J15566">
        <v>0</v>
      </c>
      <c r="K15566" s="194">
        <v>0</v>
      </c>
      <c r="L15566" t="s">
        <v>1100</v>
      </c>
      <c r="M15566" t="s">
        <v>1100</v>
      </c>
      <c r="N15566">
        <v>410000</v>
      </c>
      <c r="O15566" t="s">
        <v>7876</v>
      </c>
      <c r="P15566" t="s">
        <v>19421</v>
      </c>
      <c r="Q15566">
        <v>410</v>
      </c>
      <c r="R15566" s="117" t="s">
        <v>15025</v>
      </c>
      <c r="S15566" s="117" t="s">
        <v>14606</v>
      </c>
      <c r="T15566" t="s">
        <v>12138</v>
      </c>
      <c r="U15566" t="s">
        <v>10772</v>
      </c>
    </row>
    <row r="15567" spans="1:21">
      <c r="A15567" s="117" t="s">
        <v>19442</v>
      </c>
      <c r="B15567" t="s">
        <v>14590</v>
      </c>
      <c r="C15567" t="s">
        <v>14590</v>
      </c>
      <c r="D15567">
        <v>108</v>
      </c>
      <c r="E15567">
        <v>102</v>
      </c>
      <c r="F15567">
        <v>108</v>
      </c>
      <c r="G15567">
        <v>102</v>
      </c>
      <c r="H15567">
        <v>1</v>
      </c>
      <c r="I15567">
        <v>1</v>
      </c>
      <c r="J15567">
        <v>0</v>
      </c>
      <c r="K15567" s="194">
        <v>0</v>
      </c>
      <c r="L15567" t="s">
        <v>1100</v>
      </c>
      <c r="M15567" t="s">
        <v>1100</v>
      </c>
      <c r="N15567">
        <v>410000</v>
      </c>
      <c r="O15567" t="s">
        <v>7876</v>
      </c>
      <c r="P15567" t="s">
        <v>19421</v>
      </c>
      <c r="Q15567">
        <v>410</v>
      </c>
      <c r="R15567" s="117" t="s">
        <v>15025</v>
      </c>
      <c r="S15567" s="117" t="s">
        <v>14606</v>
      </c>
      <c r="T15567" t="s">
        <v>12138</v>
      </c>
      <c r="U15567" t="s">
        <v>10772</v>
      </c>
    </row>
    <row r="15568" spans="1:21">
      <c r="A15568" s="117" t="s">
        <v>19443</v>
      </c>
      <c r="B15568" t="s">
        <v>14590</v>
      </c>
      <c r="C15568" t="s">
        <v>14590</v>
      </c>
      <c r="D15568">
        <v>108</v>
      </c>
      <c r="E15568">
        <v>102</v>
      </c>
      <c r="F15568">
        <v>108</v>
      </c>
      <c r="G15568">
        <v>102</v>
      </c>
      <c r="H15568">
        <v>1</v>
      </c>
      <c r="I15568">
        <v>1</v>
      </c>
      <c r="J15568">
        <v>0</v>
      </c>
      <c r="K15568" s="194">
        <v>0</v>
      </c>
      <c r="L15568" t="s">
        <v>1100</v>
      </c>
      <c r="M15568" t="s">
        <v>1100</v>
      </c>
      <c r="N15568">
        <v>410000</v>
      </c>
      <c r="O15568" t="s">
        <v>7876</v>
      </c>
      <c r="P15568" t="s">
        <v>19421</v>
      </c>
      <c r="Q15568">
        <v>410</v>
      </c>
      <c r="R15568" s="117" t="s">
        <v>15025</v>
      </c>
      <c r="S15568" s="117" t="s">
        <v>14606</v>
      </c>
      <c r="T15568" t="s">
        <v>12138</v>
      </c>
      <c r="U15568" t="s">
        <v>10772</v>
      </c>
    </row>
    <row r="15569" spans="1:21">
      <c r="A15569" s="117" t="s">
        <v>19444</v>
      </c>
      <c r="B15569" t="s">
        <v>14590</v>
      </c>
      <c r="C15569" t="s">
        <v>14590</v>
      </c>
      <c r="D15569">
        <v>108</v>
      </c>
      <c r="E15569">
        <v>102</v>
      </c>
      <c r="F15569">
        <v>108</v>
      </c>
      <c r="G15569">
        <v>102</v>
      </c>
      <c r="H15569">
        <v>1</v>
      </c>
      <c r="I15569">
        <v>1</v>
      </c>
      <c r="J15569">
        <v>0</v>
      </c>
      <c r="K15569" s="194">
        <v>0</v>
      </c>
      <c r="L15569" t="s">
        <v>1100</v>
      </c>
      <c r="M15569" t="s">
        <v>1100</v>
      </c>
      <c r="N15569">
        <v>410000</v>
      </c>
      <c r="O15569" t="s">
        <v>7876</v>
      </c>
      <c r="P15569" t="s">
        <v>19421</v>
      </c>
      <c r="Q15569">
        <v>410</v>
      </c>
      <c r="R15569" s="117" t="s">
        <v>15025</v>
      </c>
      <c r="S15569" s="117" t="s">
        <v>14606</v>
      </c>
      <c r="T15569" t="s">
        <v>12138</v>
      </c>
      <c r="U15569" t="s">
        <v>10772</v>
      </c>
    </row>
    <row r="15570" spans="1:21">
      <c r="A15570" s="117" t="s">
        <v>19445</v>
      </c>
      <c r="B15570" t="s">
        <v>14590</v>
      </c>
      <c r="C15570" t="s">
        <v>14590</v>
      </c>
      <c r="D15570">
        <v>108</v>
      </c>
      <c r="E15570">
        <v>102</v>
      </c>
      <c r="F15570">
        <v>108</v>
      </c>
      <c r="G15570">
        <v>102</v>
      </c>
      <c r="H15570">
        <v>1</v>
      </c>
      <c r="I15570">
        <v>1</v>
      </c>
      <c r="J15570">
        <v>0</v>
      </c>
      <c r="K15570" s="194">
        <v>0</v>
      </c>
      <c r="L15570" t="s">
        <v>1100</v>
      </c>
      <c r="M15570" t="s">
        <v>1100</v>
      </c>
      <c r="N15570">
        <v>410000</v>
      </c>
      <c r="O15570" t="s">
        <v>7876</v>
      </c>
      <c r="P15570" t="s">
        <v>19421</v>
      </c>
      <c r="Q15570">
        <v>410</v>
      </c>
      <c r="R15570" s="117" t="s">
        <v>15025</v>
      </c>
      <c r="S15570" s="117" t="s">
        <v>14606</v>
      </c>
      <c r="T15570" t="s">
        <v>12138</v>
      </c>
      <c r="U15570" t="s">
        <v>10772</v>
      </c>
    </row>
    <row r="15571" spans="1:21">
      <c r="A15571" s="117" t="s">
        <v>19446</v>
      </c>
      <c r="B15571" t="s">
        <v>14590</v>
      </c>
      <c r="C15571" t="s">
        <v>14590</v>
      </c>
      <c r="D15571">
        <v>108</v>
      </c>
      <c r="E15571">
        <v>102</v>
      </c>
      <c r="F15571">
        <v>108</v>
      </c>
      <c r="G15571">
        <v>102</v>
      </c>
      <c r="H15571">
        <v>1</v>
      </c>
      <c r="I15571">
        <v>1</v>
      </c>
      <c r="J15571">
        <v>0</v>
      </c>
      <c r="K15571" s="194">
        <v>0</v>
      </c>
      <c r="L15571" t="s">
        <v>1100</v>
      </c>
      <c r="M15571" t="s">
        <v>1100</v>
      </c>
      <c r="N15571">
        <v>410000</v>
      </c>
      <c r="O15571" t="s">
        <v>7876</v>
      </c>
      <c r="P15571" t="s">
        <v>19421</v>
      </c>
      <c r="Q15571">
        <v>410</v>
      </c>
      <c r="R15571" s="117" t="s">
        <v>15025</v>
      </c>
      <c r="S15571" s="117" t="s">
        <v>14606</v>
      </c>
      <c r="T15571" t="s">
        <v>12138</v>
      </c>
      <c r="U15571" t="s">
        <v>10772</v>
      </c>
    </row>
    <row r="15572" spans="1:21">
      <c r="A15572" s="117" t="s">
        <v>19447</v>
      </c>
      <c r="B15572" t="s">
        <v>14590</v>
      </c>
      <c r="C15572" t="s">
        <v>14590</v>
      </c>
      <c r="D15572">
        <v>108</v>
      </c>
      <c r="E15572">
        <v>102</v>
      </c>
      <c r="F15572">
        <v>108</v>
      </c>
      <c r="G15572">
        <v>102</v>
      </c>
      <c r="H15572">
        <v>1</v>
      </c>
      <c r="I15572">
        <v>1</v>
      </c>
      <c r="J15572">
        <v>0</v>
      </c>
      <c r="K15572" s="194">
        <v>0</v>
      </c>
      <c r="L15572" t="s">
        <v>1100</v>
      </c>
      <c r="M15572" t="s">
        <v>1100</v>
      </c>
      <c r="N15572">
        <v>410000</v>
      </c>
      <c r="O15572" t="s">
        <v>7876</v>
      </c>
      <c r="P15572" t="s">
        <v>19421</v>
      </c>
      <c r="Q15572">
        <v>410</v>
      </c>
      <c r="R15572" s="117" t="s">
        <v>15025</v>
      </c>
      <c r="S15572" s="117" t="s">
        <v>14606</v>
      </c>
      <c r="T15572" t="s">
        <v>12138</v>
      </c>
      <c r="U15572" t="s">
        <v>10772</v>
      </c>
    </row>
    <row r="15573" spans="1:21">
      <c r="A15573" s="117" t="s">
        <v>19448</v>
      </c>
      <c r="B15573" t="s">
        <v>14590</v>
      </c>
      <c r="C15573" t="s">
        <v>14590</v>
      </c>
      <c r="D15573">
        <v>108</v>
      </c>
      <c r="E15573">
        <v>102</v>
      </c>
      <c r="F15573">
        <v>108</v>
      </c>
      <c r="G15573">
        <v>102</v>
      </c>
      <c r="H15573">
        <v>1</v>
      </c>
      <c r="I15573">
        <v>1</v>
      </c>
      <c r="J15573">
        <v>0</v>
      </c>
      <c r="K15573" s="194">
        <v>0</v>
      </c>
      <c r="L15573" t="s">
        <v>1100</v>
      </c>
      <c r="M15573" t="s">
        <v>1100</v>
      </c>
      <c r="N15573">
        <v>410000</v>
      </c>
      <c r="O15573" t="s">
        <v>7876</v>
      </c>
      <c r="P15573" t="s">
        <v>19421</v>
      </c>
      <c r="Q15573">
        <v>410</v>
      </c>
      <c r="R15573" s="117" t="s">
        <v>15025</v>
      </c>
      <c r="S15573" s="117" t="s">
        <v>14606</v>
      </c>
      <c r="T15573" t="s">
        <v>12138</v>
      </c>
      <c r="U15573" t="s">
        <v>10772</v>
      </c>
    </row>
    <row r="15574" spans="1:21">
      <c r="A15574" s="117" t="s">
        <v>19449</v>
      </c>
      <c r="B15574" t="s">
        <v>14590</v>
      </c>
      <c r="C15574" t="s">
        <v>14590</v>
      </c>
      <c r="D15574">
        <v>108</v>
      </c>
      <c r="E15574">
        <v>102</v>
      </c>
      <c r="F15574">
        <v>108</v>
      </c>
      <c r="G15574">
        <v>102</v>
      </c>
      <c r="H15574">
        <v>1</v>
      </c>
      <c r="I15574">
        <v>1</v>
      </c>
      <c r="J15574">
        <v>0</v>
      </c>
      <c r="K15574" s="194">
        <v>0</v>
      </c>
      <c r="L15574" t="s">
        <v>1100</v>
      </c>
      <c r="M15574" t="s">
        <v>1100</v>
      </c>
      <c r="N15574">
        <v>410000</v>
      </c>
      <c r="O15574" t="s">
        <v>7876</v>
      </c>
      <c r="P15574" t="s">
        <v>19421</v>
      </c>
      <c r="Q15574">
        <v>410</v>
      </c>
      <c r="R15574" s="117" t="s">
        <v>15025</v>
      </c>
      <c r="S15574" s="117" t="s">
        <v>14606</v>
      </c>
      <c r="T15574" t="s">
        <v>12138</v>
      </c>
      <c r="U15574" t="s">
        <v>10772</v>
      </c>
    </row>
    <row r="15575" spans="1:21">
      <c r="A15575" s="117" t="s">
        <v>22014</v>
      </c>
      <c r="B15575" t="s">
        <v>14590</v>
      </c>
      <c r="C15575" t="s">
        <v>14590</v>
      </c>
      <c r="D15575">
        <v>94</v>
      </c>
      <c r="E15575">
        <v>88</v>
      </c>
      <c r="F15575">
        <v>94</v>
      </c>
      <c r="G15575">
        <v>88</v>
      </c>
      <c r="H15575">
        <v>1</v>
      </c>
      <c r="I15575">
        <v>1</v>
      </c>
      <c r="J15575">
        <v>0</v>
      </c>
      <c r="K15575" s="194">
        <v>0</v>
      </c>
      <c r="L15575" t="s">
        <v>1100</v>
      </c>
      <c r="M15575" t="s">
        <v>1100</v>
      </c>
      <c r="N15575">
        <v>410000</v>
      </c>
      <c r="O15575" t="s">
        <v>7876</v>
      </c>
      <c r="P15575" t="s">
        <v>22012</v>
      </c>
      <c r="Q15575">
        <v>410</v>
      </c>
      <c r="R15575" s="117" t="s">
        <v>15025</v>
      </c>
      <c r="S15575" s="117" t="s">
        <v>14606</v>
      </c>
      <c r="T15575" t="s">
        <v>12138</v>
      </c>
      <c r="U15575" t="s">
        <v>10772</v>
      </c>
    </row>
    <row r="15576" spans="1:21">
      <c r="A15576" s="117" t="s">
        <v>22015</v>
      </c>
      <c r="B15576" t="s">
        <v>14590</v>
      </c>
      <c r="C15576" t="s">
        <v>14590</v>
      </c>
      <c r="D15576">
        <v>94</v>
      </c>
      <c r="E15576">
        <v>88</v>
      </c>
      <c r="F15576">
        <v>94</v>
      </c>
      <c r="G15576">
        <v>88</v>
      </c>
      <c r="H15576">
        <v>1</v>
      </c>
      <c r="I15576">
        <v>1</v>
      </c>
      <c r="J15576">
        <v>0</v>
      </c>
      <c r="K15576" s="194">
        <v>0</v>
      </c>
      <c r="L15576" t="s">
        <v>1100</v>
      </c>
      <c r="M15576" t="s">
        <v>1100</v>
      </c>
      <c r="N15576">
        <v>410000</v>
      </c>
      <c r="O15576" t="s">
        <v>7876</v>
      </c>
      <c r="P15576" t="s">
        <v>22012</v>
      </c>
      <c r="Q15576">
        <v>410</v>
      </c>
      <c r="R15576" s="117" t="s">
        <v>15025</v>
      </c>
      <c r="S15576" s="117" t="s">
        <v>14606</v>
      </c>
      <c r="T15576" t="s">
        <v>12138</v>
      </c>
      <c r="U15576" t="s">
        <v>10772</v>
      </c>
    </row>
    <row r="15577" spans="1:21">
      <c r="A15577" s="117" t="s">
        <v>25888</v>
      </c>
      <c r="B15577" t="s">
        <v>14590</v>
      </c>
      <c r="C15577" t="s">
        <v>14590</v>
      </c>
      <c r="D15577">
        <v>94</v>
      </c>
      <c r="E15577">
        <v>88</v>
      </c>
      <c r="F15577">
        <v>94</v>
      </c>
      <c r="G15577">
        <v>88</v>
      </c>
      <c r="H15577">
        <v>1</v>
      </c>
      <c r="I15577">
        <v>1</v>
      </c>
      <c r="J15577">
        <v>0</v>
      </c>
      <c r="K15577" s="194">
        <v>0</v>
      </c>
      <c r="L15577" t="s">
        <v>1100</v>
      </c>
      <c r="M15577" t="s">
        <v>1100</v>
      </c>
      <c r="N15577">
        <v>410000</v>
      </c>
      <c r="O15577" t="s">
        <v>7876</v>
      </c>
      <c r="P15577" t="s">
        <v>22012</v>
      </c>
      <c r="Q15577">
        <v>410</v>
      </c>
      <c r="R15577" s="117" t="s">
        <v>15025</v>
      </c>
      <c r="S15577" s="117" t="s">
        <v>14606</v>
      </c>
      <c r="T15577" t="s">
        <v>12138</v>
      </c>
      <c r="U15577" t="s">
        <v>10772</v>
      </c>
    </row>
    <row r="15578" spans="1:21">
      <c r="A15578" s="117" t="s">
        <v>21438</v>
      </c>
      <c r="B15578" t="s">
        <v>14590</v>
      </c>
      <c r="C15578" t="s">
        <v>14590</v>
      </c>
      <c r="D15578">
        <v>94</v>
      </c>
      <c r="E15578">
        <v>88</v>
      </c>
      <c r="F15578">
        <v>94</v>
      </c>
      <c r="G15578">
        <v>88</v>
      </c>
      <c r="H15578">
        <v>1</v>
      </c>
      <c r="I15578">
        <v>1</v>
      </c>
      <c r="J15578">
        <v>0</v>
      </c>
      <c r="K15578" s="194">
        <v>0</v>
      </c>
      <c r="L15578" t="s">
        <v>1100</v>
      </c>
      <c r="M15578" t="s">
        <v>1100</v>
      </c>
      <c r="N15578">
        <v>1000</v>
      </c>
      <c r="O15578" t="s">
        <v>7876</v>
      </c>
      <c r="P15578" t="s">
        <v>8112</v>
      </c>
      <c r="Q15578">
        <v>1</v>
      </c>
      <c r="R15578" s="117" t="s">
        <v>15025</v>
      </c>
      <c r="S15578" s="117" t="s">
        <v>14606</v>
      </c>
      <c r="T15578" t="s">
        <v>12138</v>
      </c>
      <c r="U15578" t="s">
        <v>10772</v>
      </c>
    </row>
    <row r="15579" spans="1:21">
      <c r="A15579" s="117" t="s">
        <v>20516</v>
      </c>
      <c r="B15579" t="s">
        <v>14590</v>
      </c>
      <c r="C15579" t="s">
        <v>14590</v>
      </c>
      <c r="D15579">
        <v>94</v>
      </c>
      <c r="E15579">
        <v>88</v>
      </c>
      <c r="F15579">
        <v>94</v>
      </c>
      <c r="G15579">
        <v>88</v>
      </c>
      <c r="H15579">
        <v>1</v>
      </c>
      <c r="I15579">
        <v>1</v>
      </c>
      <c r="J15579">
        <v>0</v>
      </c>
      <c r="K15579" s="194">
        <v>0</v>
      </c>
      <c r="L15579" t="s">
        <v>1100</v>
      </c>
      <c r="M15579" t="s">
        <v>1100</v>
      </c>
      <c r="N15579">
        <v>1000</v>
      </c>
      <c r="O15579" t="s">
        <v>7876</v>
      </c>
      <c r="P15579" t="s">
        <v>8112</v>
      </c>
      <c r="Q15579">
        <v>1</v>
      </c>
      <c r="R15579" s="117" t="s">
        <v>15025</v>
      </c>
      <c r="S15579" s="117" t="s">
        <v>14606</v>
      </c>
      <c r="T15579" t="s">
        <v>12138</v>
      </c>
      <c r="U15579" t="s">
        <v>10772</v>
      </c>
    </row>
    <row r="15580" spans="1:21">
      <c r="A15580" s="117" t="s">
        <v>20517</v>
      </c>
      <c r="B15580" t="s">
        <v>14590</v>
      </c>
      <c r="C15580" t="s">
        <v>14590</v>
      </c>
      <c r="D15580">
        <v>94</v>
      </c>
      <c r="E15580">
        <v>88</v>
      </c>
      <c r="F15580">
        <v>94</v>
      </c>
      <c r="G15580">
        <v>88</v>
      </c>
      <c r="H15580">
        <v>1</v>
      </c>
      <c r="I15580">
        <v>1</v>
      </c>
      <c r="J15580">
        <v>0</v>
      </c>
      <c r="K15580" s="194">
        <v>0</v>
      </c>
      <c r="L15580" t="s">
        <v>1100</v>
      </c>
      <c r="M15580" t="s">
        <v>1100</v>
      </c>
      <c r="N15580">
        <v>1000</v>
      </c>
      <c r="O15580" t="s">
        <v>7876</v>
      </c>
      <c r="P15580" t="s">
        <v>8112</v>
      </c>
      <c r="Q15580">
        <v>1</v>
      </c>
      <c r="R15580" s="117" t="s">
        <v>15025</v>
      </c>
      <c r="S15580" s="117" t="s">
        <v>14606</v>
      </c>
      <c r="T15580" t="s">
        <v>12138</v>
      </c>
      <c r="U15580" t="s">
        <v>10772</v>
      </c>
    </row>
    <row r="15581" spans="1:21">
      <c r="A15581" s="117" t="s">
        <v>20518</v>
      </c>
      <c r="B15581" t="s">
        <v>14590</v>
      </c>
      <c r="C15581" t="s">
        <v>14590</v>
      </c>
      <c r="D15581">
        <v>94</v>
      </c>
      <c r="E15581">
        <v>88</v>
      </c>
      <c r="F15581">
        <v>94</v>
      </c>
      <c r="G15581">
        <v>88</v>
      </c>
      <c r="H15581">
        <v>1</v>
      </c>
      <c r="I15581">
        <v>1</v>
      </c>
      <c r="J15581">
        <v>0</v>
      </c>
      <c r="K15581" s="194">
        <v>0</v>
      </c>
      <c r="L15581" t="s">
        <v>1100</v>
      </c>
      <c r="M15581" t="s">
        <v>1100</v>
      </c>
      <c r="N15581">
        <v>1000</v>
      </c>
      <c r="O15581" t="s">
        <v>7876</v>
      </c>
      <c r="P15581" t="s">
        <v>8112</v>
      </c>
      <c r="Q15581">
        <v>1</v>
      </c>
      <c r="R15581" s="117" t="s">
        <v>15025</v>
      </c>
      <c r="S15581" s="117" t="s">
        <v>14606</v>
      </c>
      <c r="T15581" t="s">
        <v>12138</v>
      </c>
      <c r="U15581" t="s">
        <v>10772</v>
      </c>
    </row>
    <row r="15582" spans="1:21">
      <c r="A15582" s="117" t="s">
        <v>20519</v>
      </c>
      <c r="B15582" t="s">
        <v>14590</v>
      </c>
      <c r="C15582" t="s">
        <v>14590</v>
      </c>
      <c r="D15582">
        <v>94</v>
      </c>
      <c r="E15582">
        <v>88</v>
      </c>
      <c r="F15582">
        <v>94</v>
      </c>
      <c r="G15582">
        <v>88</v>
      </c>
      <c r="H15582">
        <v>1</v>
      </c>
      <c r="I15582">
        <v>1</v>
      </c>
      <c r="J15582">
        <v>0</v>
      </c>
      <c r="K15582" s="194">
        <v>0</v>
      </c>
      <c r="L15582" t="s">
        <v>1100</v>
      </c>
      <c r="M15582" t="s">
        <v>1100</v>
      </c>
      <c r="N15582">
        <v>1000</v>
      </c>
      <c r="O15582" t="s">
        <v>7876</v>
      </c>
      <c r="P15582" t="s">
        <v>8112</v>
      </c>
      <c r="Q15582">
        <v>1</v>
      </c>
      <c r="R15582" s="117" t="s">
        <v>15025</v>
      </c>
      <c r="S15582" s="117" t="s">
        <v>14606</v>
      </c>
      <c r="T15582" t="s">
        <v>12138</v>
      </c>
      <c r="U15582" t="s">
        <v>10772</v>
      </c>
    </row>
    <row r="15583" spans="1:21">
      <c r="A15583" s="117" t="s">
        <v>20520</v>
      </c>
      <c r="B15583" t="s">
        <v>14590</v>
      </c>
      <c r="C15583" t="s">
        <v>14590</v>
      </c>
      <c r="D15583">
        <v>94</v>
      </c>
      <c r="E15583">
        <v>88</v>
      </c>
      <c r="F15583">
        <v>94</v>
      </c>
      <c r="G15583">
        <v>88</v>
      </c>
      <c r="H15583">
        <v>1</v>
      </c>
      <c r="I15583">
        <v>1</v>
      </c>
      <c r="J15583">
        <v>0</v>
      </c>
      <c r="K15583" s="194">
        <v>0</v>
      </c>
      <c r="L15583" t="s">
        <v>1100</v>
      </c>
      <c r="M15583" t="s">
        <v>1100</v>
      </c>
      <c r="N15583">
        <v>1000</v>
      </c>
      <c r="O15583" t="s">
        <v>7876</v>
      </c>
      <c r="P15583" t="s">
        <v>8112</v>
      </c>
      <c r="Q15583">
        <v>1</v>
      </c>
      <c r="R15583" s="117" t="s">
        <v>15025</v>
      </c>
      <c r="S15583" s="117" t="s">
        <v>14606</v>
      </c>
      <c r="T15583" t="s">
        <v>12138</v>
      </c>
      <c r="U15583" t="s">
        <v>10772</v>
      </c>
    </row>
    <row r="15584" spans="1:21">
      <c r="A15584" s="117" t="s">
        <v>20521</v>
      </c>
      <c r="B15584" t="s">
        <v>14590</v>
      </c>
      <c r="C15584" t="s">
        <v>14590</v>
      </c>
      <c r="D15584">
        <v>94</v>
      </c>
      <c r="E15584">
        <v>88</v>
      </c>
      <c r="F15584">
        <v>94</v>
      </c>
      <c r="G15584">
        <v>88</v>
      </c>
      <c r="H15584">
        <v>1</v>
      </c>
      <c r="I15584">
        <v>1</v>
      </c>
      <c r="J15584">
        <v>0</v>
      </c>
      <c r="K15584" s="194">
        <v>0</v>
      </c>
      <c r="L15584" t="s">
        <v>1100</v>
      </c>
      <c r="M15584" t="s">
        <v>1100</v>
      </c>
      <c r="N15584">
        <v>1000</v>
      </c>
      <c r="O15584" t="s">
        <v>7876</v>
      </c>
      <c r="P15584" t="s">
        <v>8112</v>
      </c>
      <c r="Q15584">
        <v>1</v>
      </c>
      <c r="R15584" s="117" t="s">
        <v>15025</v>
      </c>
      <c r="S15584" s="117" t="s">
        <v>14606</v>
      </c>
      <c r="T15584" t="s">
        <v>12138</v>
      </c>
      <c r="U15584" t="s">
        <v>10772</v>
      </c>
    </row>
    <row r="15585" spans="1:21">
      <c r="A15585" s="117" t="s">
        <v>20522</v>
      </c>
      <c r="B15585" t="s">
        <v>14590</v>
      </c>
      <c r="C15585" t="s">
        <v>14590</v>
      </c>
      <c r="D15585">
        <v>94</v>
      </c>
      <c r="E15585">
        <v>88</v>
      </c>
      <c r="F15585">
        <v>94</v>
      </c>
      <c r="G15585">
        <v>88</v>
      </c>
      <c r="H15585">
        <v>1</v>
      </c>
      <c r="I15585">
        <v>1</v>
      </c>
      <c r="J15585">
        <v>0</v>
      </c>
      <c r="K15585" s="194">
        <v>0</v>
      </c>
      <c r="L15585" t="s">
        <v>1100</v>
      </c>
      <c r="M15585" t="s">
        <v>1100</v>
      </c>
      <c r="N15585">
        <v>1000</v>
      </c>
      <c r="O15585" t="s">
        <v>7876</v>
      </c>
      <c r="P15585" t="s">
        <v>8112</v>
      </c>
      <c r="Q15585">
        <v>1</v>
      </c>
      <c r="R15585" s="117" t="s">
        <v>15025</v>
      </c>
      <c r="S15585" s="117" t="s">
        <v>14606</v>
      </c>
      <c r="T15585" t="s">
        <v>12138</v>
      </c>
      <c r="U15585" t="s">
        <v>10772</v>
      </c>
    </row>
    <row r="15586" spans="1:21">
      <c r="A15586" s="117" t="s">
        <v>20523</v>
      </c>
      <c r="B15586" t="s">
        <v>14590</v>
      </c>
      <c r="C15586" t="s">
        <v>14590</v>
      </c>
      <c r="D15586">
        <v>94</v>
      </c>
      <c r="E15586">
        <v>88</v>
      </c>
      <c r="F15586">
        <v>94</v>
      </c>
      <c r="G15586">
        <v>88</v>
      </c>
      <c r="H15586">
        <v>1</v>
      </c>
      <c r="I15586">
        <v>1</v>
      </c>
      <c r="J15586">
        <v>0</v>
      </c>
      <c r="K15586" s="194">
        <v>0</v>
      </c>
      <c r="L15586" t="s">
        <v>1100</v>
      </c>
      <c r="M15586" t="s">
        <v>1100</v>
      </c>
      <c r="N15586">
        <v>1000</v>
      </c>
      <c r="O15586" t="s">
        <v>7876</v>
      </c>
      <c r="P15586" t="s">
        <v>8112</v>
      </c>
      <c r="Q15586">
        <v>1</v>
      </c>
      <c r="R15586" s="117" t="s">
        <v>15025</v>
      </c>
      <c r="S15586" s="117" t="s">
        <v>14606</v>
      </c>
      <c r="T15586" t="s">
        <v>12138</v>
      </c>
      <c r="U15586" t="s">
        <v>10772</v>
      </c>
    </row>
    <row r="15587" spans="1:21">
      <c r="A15587" s="117" t="s">
        <v>20524</v>
      </c>
      <c r="B15587" t="s">
        <v>14590</v>
      </c>
      <c r="C15587" t="s">
        <v>14590</v>
      </c>
      <c r="D15587">
        <v>94</v>
      </c>
      <c r="E15587">
        <v>88</v>
      </c>
      <c r="F15587">
        <v>94</v>
      </c>
      <c r="G15587">
        <v>88</v>
      </c>
      <c r="H15587">
        <v>1</v>
      </c>
      <c r="I15587">
        <v>1</v>
      </c>
      <c r="J15587">
        <v>0</v>
      </c>
      <c r="K15587" s="194">
        <v>0</v>
      </c>
      <c r="L15587" t="s">
        <v>1100</v>
      </c>
      <c r="M15587" t="s">
        <v>1100</v>
      </c>
      <c r="N15587">
        <v>1000</v>
      </c>
      <c r="O15587" t="s">
        <v>7876</v>
      </c>
      <c r="P15587" t="s">
        <v>8112</v>
      </c>
      <c r="Q15587">
        <v>1</v>
      </c>
      <c r="R15587" s="117" t="s">
        <v>15025</v>
      </c>
      <c r="S15587" s="117" t="s">
        <v>14606</v>
      </c>
      <c r="T15587" t="s">
        <v>12138</v>
      </c>
      <c r="U15587" t="s">
        <v>10772</v>
      </c>
    </row>
    <row r="15588" spans="1:21">
      <c r="A15588" s="117" t="s">
        <v>20525</v>
      </c>
      <c r="B15588" t="s">
        <v>14590</v>
      </c>
      <c r="C15588" t="s">
        <v>14590</v>
      </c>
      <c r="D15588">
        <v>94</v>
      </c>
      <c r="E15588">
        <v>88</v>
      </c>
      <c r="F15588">
        <v>94</v>
      </c>
      <c r="G15588">
        <v>88</v>
      </c>
      <c r="H15588">
        <v>1</v>
      </c>
      <c r="I15588">
        <v>1</v>
      </c>
      <c r="J15588">
        <v>0</v>
      </c>
      <c r="K15588" s="194">
        <v>0</v>
      </c>
      <c r="L15588" t="s">
        <v>1100</v>
      </c>
      <c r="M15588" t="s">
        <v>1100</v>
      </c>
      <c r="N15588">
        <v>1000</v>
      </c>
      <c r="O15588" t="s">
        <v>7876</v>
      </c>
      <c r="P15588" t="s">
        <v>8112</v>
      </c>
      <c r="Q15588">
        <v>1</v>
      </c>
      <c r="R15588" s="117" t="s">
        <v>15025</v>
      </c>
      <c r="S15588" s="117" t="s">
        <v>14606</v>
      </c>
      <c r="T15588" t="s">
        <v>12138</v>
      </c>
      <c r="U15588" t="s">
        <v>10772</v>
      </c>
    </row>
    <row r="15589" spans="1:21">
      <c r="A15589" s="117" t="s">
        <v>20526</v>
      </c>
      <c r="B15589" t="s">
        <v>14590</v>
      </c>
      <c r="C15589" t="s">
        <v>14590</v>
      </c>
      <c r="D15589">
        <v>94</v>
      </c>
      <c r="E15589">
        <v>88</v>
      </c>
      <c r="F15589">
        <v>94</v>
      </c>
      <c r="G15589">
        <v>88</v>
      </c>
      <c r="H15589">
        <v>1</v>
      </c>
      <c r="I15589">
        <v>1</v>
      </c>
      <c r="J15589">
        <v>0</v>
      </c>
      <c r="K15589" s="194">
        <v>0</v>
      </c>
      <c r="L15589" t="s">
        <v>1100</v>
      </c>
      <c r="M15589" t="s">
        <v>1100</v>
      </c>
      <c r="N15589">
        <v>1000</v>
      </c>
      <c r="O15589" t="s">
        <v>7876</v>
      </c>
      <c r="P15589" t="s">
        <v>8112</v>
      </c>
      <c r="Q15589">
        <v>1</v>
      </c>
      <c r="R15589" s="117" t="s">
        <v>15025</v>
      </c>
      <c r="S15589" s="117" t="s">
        <v>14606</v>
      </c>
      <c r="T15589" t="s">
        <v>12138</v>
      </c>
      <c r="U15589" t="s">
        <v>10772</v>
      </c>
    </row>
    <row r="15590" spans="1:21">
      <c r="A15590" s="117" t="s">
        <v>25889</v>
      </c>
      <c r="B15590" t="s">
        <v>14590</v>
      </c>
      <c r="C15590" t="s">
        <v>14590</v>
      </c>
      <c r="D15590">
        <v>94</v>
      </c>
      <c r="E15590">
        <v>88</v>
      </c>
      <c r="F15590">
        <v>94</v>
      </c>
      <c r="G15590">
        <v>88</v>
      </c>
      <c r="H15590">
        <v>1</v>
      </c>
      <c r="I15590">
        <v>1</v>
      </c>
      <c r="J15590">
        <v>0</v>
      </c>
      <c r="K15590" s="194">
        <v>0</v>
      </c>
      <c r="L15590" t="s">
        <v>1100</v>
      </c>
      <c r="M15590" t="s">
        <v>1100</v>
      </c>
      <c r="N15590">
        <v>1000</v>
      </c>
      <c r="O15590" t="s">
        <v>7876</v>
      </c>
      <c r="P15590" t="s">
        <v>8112</v>
      </c>
      <c r="Q15590">
        <v>1</v>
      </c>
      <c r="R15590" s="117" t="s">
        <v>15025</v>
      </c>
      <c r="S15590" s="117" t="s">
        <v>14606</v>
      </c>
      <c r="T15590" t="s">
        <v>12138</v>
      </c>
      <c r="U15590" t="s">
        <v>10772</v>
      </c>
    </row>
    <row r="15591" spans="1:21">
      <c r="A15591" s="117" t="s">
        <v>20527</v>
      </c>
      <c r="B15591" t="s">
        <v>14590</v>
      </c>
      <c r="C15591" t="s">
        <v>14590</v>
      </c>
      <c r="D15591">
        <v>94</v>
      </c>
      <c r="E15591">
        <v>88</v>
      </c>
      <c r="F15591">
        <v>94</v>
      </c>
      <c r="G15591">
        <v>88</v>
      </c>
      <c r="H15591">
        <v>1</v>
      </c>
      <c r="I15591">
        <v>1</v>
      </c>
      <c r="J15591">
        <v>0</v>
      </c>
      <c r="K15591" s="194">
        <v>0</v>
      </c>
      <c r="L15591" t="s">
        <v>1100</v>
      </c>
      <c r="M15591" t="s">
        <v>1100</v>
      </c>
      <c r="N15591">
        <v>1000</v>
      </c>
      <c r="O15591" t="s">
        <v>7876</v>
      </c>
      <c r="P15591" t="s">
        <v>8112</v>
      </c>
      <c r="Q15591">
        <v>1</v>
      </c>
      <c r="R15591" s="117" t="s">
        <v>15025</v>
      </c>
      <c r="S15591" s="117" t="s">
        <v>14606</v>
      </c>
      <c r="T15591" t="s">
        <v>12138</v>
      </c>
      <c r="U15591" t="s">
        <v>10772</v>
      </c>
    </row>
    <row r="15592" spans="1:21">
      <c r="A15592" s="117" t="s">
        <v>20528</v>
      </c>
      <c r="B15592" t="s">
        <v>14590</v>
      </c>
      <c r="C15592" t="s">
        <v>14590</v>
      </c>
      <c r="D15592">
        <v>94</v>
      </c>
      <c r="E15592">
        <v>88</v>
      </c>
      <c r="F15592">
        <v>94</v>
      </c>
      <c r="G15592">
        <v>88</v>
      </c>
      <c r="H15592">
        <v>1</v>
      </c>
      <c r="I15592">
        <v>1</v>
      </c>
      <c r="J15592">
        <v>0</v>
      </c>
      <c r="K15592" s="194">
        <v>0</v>
      </c>
      <c r="L15592" t="s">
        <v>1100</v>
      </c>
      <c r="M15592" t="s">
        <v>1100</v>
      </c>
      <c r="N15592">
        <v>1000</v>
      </c>
      <c r="O15592" t="s">
        <v>7876</v>
      </c>
      <c r="P15592" t="s">
        <v>8112</v>
      </c>
      <c r="Q15592">
        <v>1</v>
      </c>
      <c r="R15592" s="117" t="s">
        <v>15025</v>
      </c>
      <c r="S15592" s="117" t="s">
        <v>14606</v>
      </c>
      <c r="T15592" t="s">
        <v>12138</v>
      </c>
      <c r="U15592" t="s">
        <v>10772</v>
      </c>
    </row>
    <row r="15593" spans="1:21">
      <c r="A15593" s="117" t="s">
        <v>20529</v>
      </c>
      <c r="B15593" t="s">
        <v>14590</v>
      </c>
      <c r="C15593" t="s">
        <v>14590</v>
      </c>
      <c r="D15593">
        <v>94</v>
      </c>
      <c r="E15593">
        <v>88</v>
      </c>
      <c r="F15593">
        <v>94</v>
      </c>
      <c r="G15593">
        <v>88</v>
      </c>
      <c r="H15593">
        <v>1</v>
      </c>
      <c r="I15593">
        <v>1</v>
      </c>
      <c r="J15593">
        <v>0</v>
      </c>
      <c r="K15593" s="194">
        <v>0</v>
      </c>
      <c r="L15593" t="s">
        <v>1100</v>
      </c>
      <c r="M15593" t="s">
        <v>1100</v>
      </c>
      <c r="N15593">
        <v>1000</v>
      </c>
      <c r="O15593" t="s">
        <v>7876</v>
      </c>
      <c r="P15593" t="s">
        <v>8112</v>
      </c>
      <c r="Q15593">
        <v>1</v>
      </c>
      <c r="R15593" s="117" t="s">
        <v>15025</v>
      </c>
      <c r="S15593" s="117" t="s">
        <v>14606</v>
      </c>
      <c r="T15593" t="s">
        <v>12138</v>
      </c>
      <c r="U15593" t="s">
        <v>10772</v>
      </c>
    </row>
    <row r="15594" spans="1:21">
      <c r="A15594" s="117" t="s">
        <v>20530</v>
      </c>
      <c r="B15594" t="s">
        <v>14590</v>
      </c>
      <c r="C15594" t="s">
        <v>14590</v>
      </c>
      <c r="D15594">
        <v>94</v>
      </c>
      <c r="E15594">
        <v>88</v>
      </c>
      <c r="F15594">
        <v>94</v>
      </c>
      <c r="G15594">
        <v>88</v>
      </c>
      <c r="H15594">
        <v>1</v>
      </c>
      <c r="I15594">
        <v>1</v>
      </c>
      <c r="J15594">
        <v>0</v>
      </c>
      <c r="K15594" s="194">
        <v>0</v>
      </c>
      <c r="L15594" t="s">
        <v>1100</v>
      </c>
      <c r="M15594" t="s">
        <v>1100</v>
      </c>
      <c r="N15594">
        <v>1000</v>
      </c>
      <c r="O15594" t="s">
        <v>7876</v>
      </c>
      <c r="P15594" t="s">
        <v>8112</v>
      </c>
      <c r="Q15594">
        <v>1</v>
      </c>
      <c r="R15594" s="117" t="s">
        <v>15025</v>
      </c>
      <c r="S15594" s="117" t="s">
        <v>14606</v>
      </c>
      <c r="T15594" t="s">
        <v>12138</v>
      </c>
      <c r="U15594" t="s">
        <v>10772</v>
      </c>
    </row>
    <row r="15595" spans="1:21">
      <c r="A15595" s="117" t="s">
        <v>20531</v>
      </c>
      <c r="B15595" t="s">
        <v>14590</v>
      </c>
      <c r="C15595" t="s">
        <v>14590</v>
      </c>
      <c r="D15595">
        <v>94</v>
      </c>
      <c r="E15595">
        <v>88</v>
      </c>
      <c r="F15595">
        <v>94</v>
      </c>
      <c r="G15595">
        <v>88</v>
      </c>
      <c r="H15595">
        <v>1</v>
      </c>
      <c r="I15595">
        <v>1</v>
      </c>
      <c r="J15595">
        <v>0</v>
      </c>
      <c r="K15595" s="194">
        <v>0</v>
      </c>
      <c r="L15595" t="s">
        <v>1100</v>
      </c>
      <c r="M15595" t="s">
        <v>1100</v>
      </c>
      <c r="O15595" t="s">
        <v>7876</v>
      </c>
      <c r="P15595" t="s">
        <v>8112</v>
      </c>
      <c r="R15595" s="117" t="s">
        <v>15025</v>
      </c>
      <c r="S15595" s="117" t="s">
        <v>14606</v>
      </c>
      <c r="T15595" t="s">
        <v>12138</v>
      </c>
      <c r="U15595" t="s">
        <v>10772</v>
      </c>
    </row>
    <row r="15596" spans="1:21">
      <c r="A15596" s="117" t="s">
        <v>20532</v>
      </c>
      <c r="B15596" t="s">
        <v>14590</v>
      </c>
      <c r="C15596" t="s">
        <v>14590</v>
      </c>
      <c r="D15596">
        <v>94</v>
      </c>
      <c r="E15596">
        <v>88</v>
      </c>
      <c r="F15596">
        <v>94</v>
      </c>
      <c r="G15596">
        <v>88</v>
      </c>
      <c r="H15596">
        <v>1</v>
      </c>
      <c r="I15596">
        <v>1</v>
      </c>
      <c r="J15596">
        <v>0</v>
      </c>
      <c r="K15596" s="194">
        <v>0</v>
      </c>
      <c r="L15596" t="s">
        <v>1100</v>
      </c>
      <c r="M15596" t="s">
        <v>1100</v>
      </c>
      <c r="N15596">
        <v>1000</v>
      </c>
      <c r="O15596" t="s">
        <v>7876</v>
      </c>
      <c r="P15596" t="s">
        <v>8112</v>
      </c>
      <c r="Q15596">
        <v>1</v>
      </c>
      <c r="R15596" s="117" t="s">
        <v>15025</v>
      </c>
      <c r="S15596" s="117" t="s">
        <v>14606</v>
      </c>
      <c r="T15596" t="s">
        <v>12138</v>
      </c>
      <c r="U15596" t="s">
        <v>10772</v>
      </c>
    </row>
    <row r="15597" spans="1:21">
      <c r="A15597" s="117" t="s">
        <v>25890</v>
      </c>
      <c r="B15597" t="s">
        <v>14590</v>
      </c>
      <c r="C15597" t="s">
        <v>14590</v>
      </c>
      <c r="D15597">
        <v>94</v>
      </c>
      <c r="E15597">
        <v>88</v>
      </c>
      <c r="F15597">
        <v>94</v>
      </c>
      <c r="G15597">
        <v>88</v>
      </c>
      <c r="H15597">
        <v>1</v>
      </c>
      <c r="I15597">
        <v>1</v>
      </c>
      <c r="J15597">
        <v>0</v>
      </c>
      <c r="K15597" s="194">
        <v>0</v>
      </c>
      <c r="L15597" t="s">
        <v>1083</v>
      </c>
      <c r="M15597" t="s">
        <v>1083</v>
      </c>
      <c r="N15597">
        <v>1000</v>
      </c>
      <c r="O15597" t="s">
        <v>7876</v>
      </c>
      <c r="P15597" t="s">
        <v>8112</v>
      </c>
      <c r="Q15597">
        <v>1</v>
      </c>
      <c r="R15597" s="117" t="s">
        <v>15025</v>
      </c>
      <c r="S15597" s="117" t="s">
        <v>14606</v>
      </c>
      <c r="T15597" t="s">
        <v>12138</v>
      </c>
      <c r="U15597" t="s">
        <v>10772</v>
      </c>
    </row>
    <row r="15598" spans="1:21">
      <c r="A15598" s="117" t="s">
        <v>20533</v>
      </c>
      <c r="B15598" t="s">
        <v>14590</v>
      </c>
      <c r="C15598" t="s">
        <v>14590</v>
      </c>
      <c r="D15598">
        <v>94</v>
      </c>
      <c r="E15598">
        <v>88</v>
      </c>
      <c r="F15598">
        <v>94</v>
      </c>
      <c r="G15598">
        <v>88</v>
      </c>
      <c r="H15598">
        <v>1</v>
      </c>
      <c r="I15598">
        <v>1</v>
      </c>
      <c r="J15598">
        <v>0</v>
      </c>
      <c r="K15598" s="194">
        <v>0</v>
      </c>
      <c r="L15598" t="s">
        <v>1100</v>
      </c>
      <c r="M15598" t="s">
        <v>1100</v>
      </c>
      <c r="N15598">
        <v>1000</v>
      </c>
      <c r="O15598" t="s">
        <v>7876</v>
      </c>
      <c r="P15598" t="s">
        <v>8112</v>
      </c>
      <c r="Q15598">
        <v>1</v>
      </c>
      <c r="R15598" s="117" t="s">
        <v>15025</v>
      </c>
      <c r="S15598" s="117" t="s">
        <v>14606</v>
      </c>
      <c r="T15598" t="s">
        <v>12138</v>
      </c>
      <c r="U15598" t="s">
        <v>10772</v>
      </c>
    </row>
    <row r="15599" spans="1:21">
      <c r="A15599" s="117" t="s">
        <v>20534</v>
      </c>
      <c r="B15599" t="s">
        <v>14590</v>
      </c>
      <c r="C15599" t="s">
        <v>14590</v>
      </c>
      <c r="D15599">
        <v>94</v>
      </c>
      <c r="E15599">
        <v>88</v>
      </c>
      <c r="F15599">
        <v>94</v>
      </c>
      <c r="G15599">
        <v>88</v>
      </c>
      <c r="H15599">
        <v>1</v>
      </c>
      <c r="I15599">
        <v>1</v>
      </c>
      <c r="J15599">
        <v>0</v>
      </c>
      <c r="K15599" s="194">
        <v>0</v>
      </c>
      <c r="L15599" t="s">
        <v>1100</v>
      </c>
      <c r="M15599" t="s">
        <v>1100</v>
      </c>
      <c r="N15599">
        <v>1000</v>
      </c>
      <c r="O15599" t="s">
        <v>7876</v>
      </c>
      <c r="P15599" t="s">
        <v>8112</v>
      </c>
      <c r="Q15599">
        <v>1</v>
      </c>
      <c r="R15599" s="117" t="s">
        <v>15025</v>
      </c>
      <c r="S15599" s="117" t="s">
        <v>14606</v>
      </c>
      <c r="T15599" t="s">
        <v>12138</v>
      </c>
      <c r="U15599" t="s">
        <v>10772</v>
      </c>
    </row>
    <row r="15600" spans="1:21">
      <c r="A15600" s="117" t="s">
        <v>20535</v>
      </c>
      <c r="B15600" t="s">
        <v>14590</v>
      </c>
      <c r="C15600" t="s">
        <v>14590</v>
      </c>
      <c r="D15600">
        <v>94</v>
      </c>
      <c r="E15600">
        <v>88</v>
      </c>
      <c r="F15600">
        <v>94</v>
      </c>
      <c r="G15600">
        <v>88</v>
      </c>
      <c r="H15600">
        <v>1</v>
      </c>
      <c r="I15600">
        <v>1</v>
      </c>
      <c r="J15600">
        <v>0</v>
      </c>
      <c r="K15600" s="194">
        <v>0</v>
      </c>
      <c r="L15600" t="s">
        <v>1100</v>
      </c>
      <c r="M15600" t="s">
        <v>1100</v>
      </c>
      <c r="N15600">
        <v>1000</v>
      </c>
      <c r="O15600" t="s">
        <v>7876</v>
      </c>
      <c r="P15600" t="s">
        <v>8112</v>
      </c>
      <c r="Q15600">
        <v>1</v>
      </c>
      <c r="R15600" s="117" t="s">
        <v>15025</v>
      </c>
      <c r="S15600" s="117" t="s">
        <v>14606</v>
      </c>
      <c r="T15600" t="s">
        <v>12138</v>
      </c>
      <c r="U15600" t="s">
        <v>10772</v>
      </c>
    </row>
    <row r="15601" spans="1:21">
      <c r="A15601" s="117" t="s">
        <v>20536</v>
      </c>
      <c r="B15601" t="s">
        <v>14590</v>
      </c>
      <c r="C15601" t="s">
        <v>14590</v>
      </c>
      <c r="D15601">
        <v>94</v>
      </c>
      <c r="E15601">
        <v>88</v>
      </c>
      <c r="F15601">
        <v>94</v>
      </c>
      <c r="G15601">
        <v>88</v>
      </c>
      <c r="H15601">
        <v>1</v>
      </c>
      <c r="I15601">
        <v>1</v>
      </c>
      <c r="J15601">
        <v>0</v>
      </c>
      <c r="K15601" s="194">
        <v>0</v>
      </c>
      <c r="L15601" t="s">
        <v>1100</v>
      </c>
      <c r="M15601" t="s">
        <v>1100</v>
      </c>
      <c r="O15601" t="s">
        <v>7876</v>
      </c>
      <c r="P15601" t="s">
        <v>8112</v>
      </c>
      <c r="R15601" s="117" t="s">
        <v>15025</v>
      </c>
      <c r="S15601" s="117" t="s">
        <v>14606</v>
      </c>
      <c r="T15601" t="s">
        <v>12138</v>
      </c>
      <c r="U15601" t="s">
        <v>10772</v>
      </c>
    </row>
    <row r="15602" spans="1:21">
      <c r="A15602" s="117" t="s">
        <v>20537</v>
      </c>
      <c r="B15602" t="s">
        <v>14590</v>
      </c>
      <c r="C15602" t="s">
        <v>14590</v>
      </c>
      <c r="D15602">
        <v>94</v>
      </c>
      <c r="E15602">
        <v>88</v>
      </c>
      <c r="F15602">
        <v>94</v>
      </c>
      <c r="G15602">
        <v>88</v>
      </c>
      <c r="H15602">
        <v>1</v>
      </c>
      <c r="I15602">
        <v>1</v>
      </c>
      <c r="J15602">
        <v>0</v>
      </c>
      <c r="K15602" s="194">
        <v>0</v>
      </c>
      <c r="L15602" t="s">
        <v>1100</v>
      </c>
      <c r="M15602" t="s">
        <v>1100</v>
      </c>
      <c r="N15602">
        <v>1000</v>
      </c>
      <c r="O15602" t="s">
        <v>7876</v>
      </c>
      <c r="P15602" t="s">
        <v>8112</v>
      </c>
      <c r="Q15602">
        <v>1</v>
      </c>
      <c r="R15602" s="117" t="s">
        <v>15025</v>
      </c>
      <c r="S15602" s="117" t="s">
        <v>14606</v>
      </c>
      <c r="T15602" t="s">
        <v>12138</v>
      </c>
      <c r="U15602" t="s">
        <v>10772</v>
      </c>
    </row>
    <row r="15603" spans="1:21">
      <c r="A15603" s="117" t="s">
        <v>20538</v>
      </c>
      <c r="B15603" t="s">
        <v>14590</v>
      </c>
      <c r="C15603" t="s">
        <v>14590</v>
      </c>
      <c r="D15603">
        <v>94</v>
      </c>
      <c r="E15603">
        <v>88</v>
      </c>
      <c r="F15603">
        <v>94</v>
      </c>
      <c r="G15603">
        <v>88</v>
      </c>
      <c r="H15603">
        <v>1</v>
      </c>
      <c r="I15603">
        <v>1</v>
      </c>
      <c r="J15603">
        <v>0</v>
      </c>
      <c r="K15603" s="194">
        <v>0</v>
      </c>
      <c r="L15603" t="s">
        <v>1100</v>
      </c>
      <c r="M15603" t="s">
        <v>1100</v>
      </c>
      <c r="N15603">
        <v>1000</v>
      </c>
      <c r="O15603" t="s">
        <v>7876</v>
      </c>
      <c r="P15603" t="s">
        <v>8112</v>
      </c>
      <c r="Q15603">
        <v>1</v>
      </c>
      <c r="R15603" s="117" t="s">
        <v>15025</v>
      </c>
      <c r="S15603" s="117" t="s">
        <v>14606</v>
      </c>
      <c r="T15603" t="s">
        <v>12138</v>
      </c>
      <c r="U15603" t="s">
        <v>10772</v>
      </c>
    </row>
    <row r="15604" spans="1:21">
      <c r="A15604" s="117" t="s">
        <v>20539</v>
      </c>
      <c r="B15604" t="s">
        <v>14590</v>
      </c>
      <c r="C15604" t="s">
        <v>14590</v>
      </c>
      <c r="D15604">
        <v>94</v>
      </c>
      <c r="E15604">
        <v>88</v>
      </c>
      <c r="F15604">
        <v>94</v>
      </c>
      <c r="G15604">
        <v>88</v>
      </c>
      <c r="H15604">
        <v>1</v>
      </c>
      <c r="I15604">
        <v>1</v>
      </c>
      <c r="J15604">
        <v>0</v>
      </c>
      <c r="K15604" s="194">
        <v>0</v>
      </c>
      <c r="L15604" t="s">
        <v>1100</v>
      </c>
      <c r="M15604" t="s">
        <v>1100</v>
      </c>
      <c r="N15604">
        <v>1000</v>
      </c>
      <c r="O15604" t="s">
        <v>7876</v>
      </c>
      <c r="P15604" t="s">
        <v>8112</v>
      </c>
      <c r="Q15604">
        <v>1</v>
      </c>
      <c r="R15604" s="117" t="s">
        <v>15025</v>
      </c>
      <c r="S15604" s="117" t="s">
        <v>14606</v>
      </c>
      <c r="T15604" t="s">
        <v>12138</v>
      </c>
      <c r="U15604" t="s">
        <v>10772</v>
      </c>
    </row>
    <row r="15605" spans="1:21">
      <c r="A15605" s="117" t="s">
        <v>20540</v>
      </c>
      <c r="B15605" t="s">
        <v>14590</v>
      </c>
      <c r="C15605" t="s">
        <v>14590</v>
      </c>
      <c r="D15605">
        <v>94</v>
      </c>
      <c r="E15605">
        <v>88</v>
      </c>
      <c r="F15605">
        <v>94</v>
      </c>
      <c r="G15605">
        <v>88</v>
      </c>
      <c r="H15605">
        <v>1</v>
      </c>
      <c r="I15605">
        <v>1</v>
      </c>
      <c r="J15605">
        <v>0</v>
      </c>
      <c r="K15605" s="194">
        <v>0</v>
      </c>
      <c r="L15605" t="s">
        <v>1100</v>
      </c>
      <c r="M15605" t="s">
        <v>1100</v>
      </c>
      <c r="N15605">
        <v>1000</v>
      </c>
      <c r="O15605" t="s">
        <v>7876</v>
      </c>
      <c r="P15605" t="s">
        <v>8112</v>
      </c>
      <c r="Q15605">
        <v>1</v>
      </c>
      <c r="R15605" s="117" t="s">
        <v>15025</v>
      </c>
      <c r="S15605" s="117" t="s">
        <v>14606</v>
      </c>
      <c r="T15605" t="s">
        <v>12138</v>
      </c>
      <c r="U15605" t="s">
        <v>10772</v>
      </c>
    </row>
    <row r="15606" spans="1:21">
      <c r="A15606" s="117" t="s">
        <v>20541</v>
      </c>
      <c r="B15606" t="s">
        <v>14590</v>
      </c>
      <c r="C15606" t="s">
        <v>14590</v>
      </c>
      <c r="D15606">
        <v>94</v>
      </c>
      <c r="E15606">
        <v>88</v>
      </c>
      <c r="F15606">
        <v>94</v>
      </c>
      <c r="G15606">
        <v>88</v>
      </c>
      <c r="H15606">
        <v>1</v>
      </c>
      <c r="I15606">
        <v>1</v>
      </c>
      <c r="J15606">
        <v>0</v>
      </c>
      <c r="K15606" s="194">
        <v>0</v>
      </c>
      <c r="L15606" t="s">
        <v>1100</v>
      </c>
      <c r="M15606" t="s">
        <v>1100</v>
      </c>
      <c r="N15606">
        <v>1000</v>
      </c>
      <c r="O15606" t="s">
        <v>7876</v>
      </c>
      <c r="P15606" t="s">
        <v>8112</v>
      </c>
      <c r="Q15606">
        <v>1</v>
      </c>
      <c r="R15606" s="117" t="s">
        <v>15025</v>
      </c>
      <c r="S15606" s="117" t="s">
        <v>14606</v>
      </c>
      <c r="T15606" t="s">
        <v>12138</v>
      </c>
      <c r="U15606" t="s">
        <v>10772</v>
      </c>
    </row>
    <row r="15607" spans="1:21">
      <c r="A15607" s="117" t="s">
        <v>20542</v>
      </c>
      <c r="B15607" t="s">
        <v>14590</v>
      </c>
      <c r="C15607" t="s">
        <v>14590</v>
      </c>
      <c r="D15607">
        <v>94</v>
      </c>
      <c r="E15607">
        <v>88</v>
      </c>
      <c r="F15607">
        <v>94</v>
      </c>
      <c r="G15607">
        <v>88</v>
      </c>
      <c r="H15607">
        <v>1</v>
      </c>
      <c r="I15607">
        <v>1</v>
      </c>
      <c r="J15607">
        <v>0</v>
      </c>
      <c r="K15607" s="194">
        <v>0</v>
      </c>
      <c r="L15607" t="s">
        <v>1100</v>
      </c>
      <c r="M15607" t="s">
        <v>1100</v>
      </c>
      <c r="N15607">
        <v>1000</v>
      </c>
      <c r="O15607" t="s">
        <v>7876</v>
      </c>
      <c r="P15607" t="s">
        <v>8112</v>
      </c>
      <c r="Q15607">
        <v>1</v>
      </c>
      <c r="R15607" s="117" t="s">
        <v>15025</v>
      </c>
      <c r="S15607" s="117" t="s">
        <v>14606</v>
      </c>
      <c r="T15607" t="s">
        <v>12138</v>
      </c>
      <c r="U15607" t="s">
        <v>10772</v>
      </c>
    </row>
    <row r="15608" spans="1:21">
      <c r="A15608" s="117" t="s">
        <v>20543</v>
      </c>
      <c r="B15608" t="s">
        <v>14590</v>
      </c>
      <c r="C15608" t="s">
        <v>14590</v>
      </c>
      <c r="D15608">
        <v>94</v>
      </c>
      <c r="E15608">
        <v>88</v>
      </c>
      <c r="F15608">
        <v>94</v>
      </c>
      <c r="G15608">
        <v>88</v>
      </c>
      <c r="H15608">
        <v>1</v>
      </c>
      <c r="I15608">
        <v>1</v>
      </c>
      <c r="J15608">
        <v>0</v>
      </c>
      <c r="K15608" s="194">
        <v>0</v>
      </c>
      <c r="L15608" t="s">
        <v>1100</v>
      </c>
      <c r="M15608" t="s">
        <v>1100</v>
      </c>
      <c r="N15608">
        <v>1000</v>
      </c>
      <c r="O15608" t="s">
        <v>7876</v>
      </c>
      <c r="P15608" t="s">
        <v>8112</v>
      </c>
      <c r="Q15608">
        <v>1</v>
      </c>
      <c r="R15608" s="117" t="s">
        <v>15025</v>
      </c>
      <c r="S15608" s="117" t="s">
        <v>14606</v>
      </c>
      <c r="T15608" t="s">
        <v>12138</v>
      </c>
      <c r="U15608" t="s">
        <v>10772</v>
      </c>
    </row>
    <row r="15609" spans="1:21">
      <c r="A15609" s="117" t="s">
        <v>20544</v>
      </c>
      <c r="B15609" t="s">
        <v>14590</v>
      </c>
      <c r="C15609" t="s">
        <v>14590</v>
      </c>
      <c r="D15609">
        <v>94</v>
      </c>
      <c r="E15609">
        <v>88</v>
      </c>
      <c r="F15609">
        <v>94</v>
      </c>
      <c r="G15609">
        <v>88</v>
      </c>
      <c r="H15609">
        <v>1</v>
      </c>
      <c r="I15609">
        <v>1</v>
      </c>
      <c r="J15609">
        <v>0</v>
      </c>
      <c r="K15609" s="194">
        <v>0</v>
      </c>
      <c r="L15609" t="s">
        <v>1100</v>
      </c>
      <c r="M15609" t="s">
        <v>1100</v>
      </c>
      <c r="N15609">
        <v>1000</v>
      </c>
      <c r="O15609" t="s">
        <v>7876</v>
      </c>
      <c r="P15609" t="s">
        <v>8112</v>
      </c>
      <c r="Q15609">
        <v>1</v>
      </c>
      <c r="R15609" s="117" t="s">
        <v>15025</v>
      </c>
      <c r="S15609" s="117" t="s">
        <v>14606</v>
      </c>
      <c r="T15609" t="s">
        <v>12138</v>
      </c>
      <c r="U15609" t="s">
        <v>10772</v>
      </c>
    </row>
    <row r="15610" spans="1:21">
      <c r="A15610" s="117" t="s">
        <v>20545</v>
      </c>
      <c r="B15610" t="s">
        <v>14590</v>
      </c>
      <c r="C15610" t="s">
        <v>14590</v>
      </c>
      <c r="D15610">
        <v>94</v>
      </c>
      <c r="E15610">
        <v>88</v>
      </c>
      <c r="F15610">
        <v>94</v>
      </c>
      <c r="G15610">
        <v>88</v>
      </c>
      <c r="H15610">
        <v>1</v>
      </c>
      <c r="I15610">
        <v>1</v>
      </c>
      <c r="J15610">
        <v>0</v>
      </c>
      <c r="K15610" s="194">
        <v>0</v>
      </c>
      <c r="L15610" t="s">
        <v>1100</v>
      </c>
      <c r="M15610" t="s">
        <v>1100</v>
      </c>
      <c r="N15610">
        <v>1000</v>
      </c>
      <c r="O15610" t="s">
        <v>7876</v>
      </c>
      <c r="P15610" t="s">
        <v>8112</v>
      </c>
      <c r="Q15610">
        <v>1</v>
      </c>
      <c r="R15610" s="117" t="s">
        <v>15025</v>
      </c>
      <c r="S15610" s="117" t="s">
        <v>14606</v>
      </c>
      <c r="T15610" t="s">
        <v>12138</v>
      </c>
      <c r="U15610" t="s">
        <v>10772</v>
      </c>
    </row>
    <row r="15611" spans="1:21">
      <c r="A15611" s="117" t="s">
        <v>20546</v>
      </c>
      <c r="B15611" t="s">
        <v>14590</v>
      </c>
      <c r="C15611" t="s">
        <v>14590</v>
      </c>
      <c r="D15611">
        <v>94</v>
      </c>
      <c r="E15611">
        <v>88</v>
      </c>
      <c r="F15611">
        <v>94</v>
      </c>
      <c r="G15611">
        <v>88</v>
      </c>
      <c r="H15611">
        <v>1</v>
      </c>
      <c r="I15611">
        <v>1</v>
      </c>
      <c r="J15611">
        <v>0</v>
      </c>
      <c r="K15611" s="194">
        <v>0</v>
      </c>
      <c r="L15611" t="s">
        <v>1100</v>
      </c>
      <c r="M15611" t="s">
        <v>1100</v>
      </c>
      <c r="N15611">
        <v>1000</v>
      </c>
      <c r="O15611" t="s">
        <v>7876</v>
      </c>
      <c r="P15611" t="s">
        <v>8112</v>
      </c>
      <c r="Q15611">
        <v>1</v>
      </c>
      <c r="R15611" s="117" t="s">
        <v>15025</v>
      </c>
      <c r="S15611" s="117" t="s">
        <v>14606</v>
      </c>
      <c r="T15611" t="s">
        <v>12138</v>
      </c>
      <c r="U15611" t="s">
        <v>10772</v>
      </c>
    </row>
    <row r="15612" spans="1:21">
      <c r="A15612" s="117" t="s">
        <v>20547</v>
      </c>
      <c r="B15612" t="s">
        <v>14590</v>
      </c>
      <c r="C15612" t="s">
        <v>14590</v>
      </c>
      <c r="D15612">
        <v>94</v>
      </c>
      <c r="E15612">
        <v>88</v>
      </c>
      <c r="F15612">
        <v>94</v>
      </c>
      <c r="G15612">
        <v>88</v>
      </c>
      <c r="H15612">
        <v>1</v>
      </c>
      <c r="I15612">
        <v>1</v>
      </c>
      <c r="J15612">
        <v>0</v>
      </c>
      <c r="K15612" s="194">
        <v>0</v>
      </c>
      <c r="L15612" t="s">
        <v>1100</v>
      </c>
      <c r="M15612" t="s">
        <v>1100</v>
      </c>
      <c r="N15612">
        <v>1000</v>
      </c>
      <c r="O15612" t="s">
        <v>7876</v>
      </c>
      <c r="P15612" t="s">
        <v>8112</v>
      </c>
      <c r="Q15612">
        <v>1</v>
      </c>
      <c r="R15612" s="117" t="s">
        <v>15025</v>
      </c>
      <c r="S15612" s="117" t="s">
        <v>14606</v>
      </c>
      <c r="T15612" t="s">
        <v>12138</v>
      </c>
      <c r="U15612" t="s">
        <v>10772</v>
      </c>
    </row>
    <row r="15613" spans="1:21">
      <c r="A15613" s="117" t="s">
        <v>20548</v>
      </c>
      <c r="B15613" t="s">
        <v>14590</v>
      </c>
      <c r="C15613" t="s">
        <v>14590</v>
      </c>
      <c r="D15613">
        <v>94</v>
      </c>
      <c r="E15613">
        <v>88</v>
      </c>
      <c r="F15613">
        <v>94</v>
      </c>
      <c r="G15613">
        <v>88</v>
      </c>
      <c r="H15613">
        <v>1</v>
      </c>
      <c r="I15613">
        <v>1</v>
      </c>
      <c r="J15613">
        <v>0</v>
      </c>
      <c r="K15613" s="194">
        <v>0</v>
      </c>
      <c r="L15613" t="s">
        <v>1100</v>
      </c>
      <c r="M15613" t="s">
        <v>1100</v>
      </c>
      <c r="N15613">
        <v>1000</v>
      </c>
      <c r="O15613" t="s">
        <v>7876</v>
      </c>
      <c r="P15613" t="s">
        <v>8112</v>
      </c>
      <c r="Q15613">
        <v>1</v>
      </c>
      <c r="R15613" s="117" t="s">
        <v>15025</v>
      </c>
      <c r="S15613" s="117" t="s">
        <v>14606</v>
      </c>
      <c r="T15613" t="s">
        <v>12138</v>
      </c>
      <c r="U15613" t="s">
        <v>10772</v>
      </c>
    </row>
    <row r="15614" spans="1:21">
      <c r="A15614" s="117" t="s">
        <v>20549</v>
      </c>
      <c r="B15614" t="s">
        <v>14590</v>
      </c>
      <c r="C15614" t="s">
        <v>14590</v>
      </c>
      <c r="D15614">
        <v>94</v>
      </c>
      <c r="E15614">
        <v>88</v>
      </c>
      <c r="F15614">
        <v>94</v>
      </c>
      <c r="G15614">
        <v>88</v>
      </c>
      <c r="H15614">
        <v>1</v>
      </c>
      <c r="I15614">
        <v>1</v>
      </c>
      <c r="J15614">
        <v>0</v>
      </c>
      <c r="K15614" s="194">
        <v>0</v>
      </c>
      <c r="L15614" t="s">
        <v>1100</v>
      </c>
      <c r="M15614" t="s">
        <v>1100</v>
      </c>
      <c r="N15614">
        <v>1000</v>
      </c>
      <c r="O15614" t="s">
        <v>7876</v>
      </c>
      <c r="P15614" t="s">
        <v>8112</v>
      </c>
      <c r="Q15614">
        <v>1</v>
      </c>
      <c r="R15614" s="117" t="s">
        <v>15025</v>
      </c>
      <c r="S15614" s="117" t="s">
        <v>14606</v>
      </c>
      <c r="T15614" t="s">
        <v>12138</v>
      </c>
      <c r="U15614" t="s">
        <v>10772</v>
      </c>
    </row>
    <row r="15615" spans="1:21">
      <c r="A15615" s="117" t="s">
        <v>20550</v>
      </c>
      <c r="B15615" t="s">
        <v>14590</v>
      </c>
      <c r="C15615" t="s">
        <v>14590</v>
      </c>
      <c r="D15615">
        <v>94</v>
      </c>
      <c r="E15615">
        <v>88</v>
      </c>
      <c r="F15615">
        <v>94</v>
      </c>
      <c r="G15615">
        <v>88</v>
      </c>
      <c r="H15615">
        <v>1</v>
      </c>
      <c r="I15615">
        <v>1</v>
      </c>
      <c r="J15615">
        <v>0</v>
      </c>
      <c r="K15615" s="194">
        <v>0</v>
      </c>
      <c r="L15615" t="s">
        <v>1100</v>
      </c>
      <c r="M15615" t="s">
        <v>1100</v>
      </c>
      <c r="N15615">
        <v>1000</v>
      </c>
      <c r="O15615" t="s">
        <v>7876</v>
      </c>
      <c r="P15615" t="s">
        <v>8112</v>
      </c>
      <c r="Q15615">
        <v>1</v>
      </c>
      <c r="R15615" s="117" t="s">
        <v>15025</v>
      </c>
      <c r="S15615" s="117" t="s">
        <v>14606</v>
      </c>
      <c r="T15615" t="s">
        <v>12138</v>
      </c>
      <c r="U15615" t="s">
        <v>10772</v>
      </c>
    </row>
    <row r="15616" spans="1:21">
      <c r="A15616" s="117" t="s">
        <v>20551</v>
      </c>
      <c r="B15616" t="s">
        <v>14590</v>
      </c>
      <c r="C15616" t="s">
        <v>14590</v>
      </c>
      <c r="D15616">
        <v>94</v>
      </c>
      <c r="E15616">
        <v>88</v>
      </c>
      <c r="F15616">
        <v>94</v>
      </c>
      <c r="G15616">
        <v>88</v>
      </c>
      <c r="H15616">
        <v>1</v>
      </c>
      <c r="I15616">
        <v>1</v>
      </c>
      <c r="J15616">
        <v>0</v>
      </c>
      <c r="K15616" s="194">
        <v>0</v>
      </c>
      <c r="L15616" t="s">
        <v>1100</v>
      </c>
      <c r="M15616" t="s">
        <v>1100</v>
      </c>
      <c r="N15616">
        <v>1000</v>
      </c>
      <c r="O15616" t="s">
        <v>7876</v>
      </c>
      <c r="P15616" t="s">
        <v>8112</v>
      </c>
      <c r="Q15616">
        <v>1</v>
      </c>
      <c r="R15616" s="117" t="s">
        <v>15025</v>
      </c>
      <c r="S15616" s="117" t="s">
        <v>14606</v>
      </c>
      <c r="T15616" t="s">
        <v>12138</v>
      </c>
      <c r="U15616" t="s">
        <v>10772</v>
      </c>
    </row>
    <row r="15617" spans="1:21">
      <c r="A15617" s="117" t="s">
        <v>20552</v>
      </c>
      <c r="B15617" t="s">
        <v>14590</v>
      </c>
      <c r="C15617" t="s">
        <v>14590</v>
      </c>
      <c r="D15617">
        <v>94</v>
      </c>
      <c r="E15617">
        <v>88</v>
      </c>
      <c r="F15617">
        <v>94</v>
      </c>
      <c r="G15617">
        <v>88</v>
      </c>
      <c r="H15617">
        <v>1</v>
      </c>
      <c r="I15617">
        <v>1</v>
      </c>
      <c r="J15617">
        <v>0</v>
      </c>
      <c r="K15617" s="194">
        <v>0</v>
      </c>
      <c r="L15617" t="s">
        <v>1100</v>
      </c>
      <c r="M15617" t="s">
        <v>1100</v>
      </c>
      <c r="N15617">
        <v>1000</v>
      </c>
      <c r="O15617" t="s">
        <v>7876</v>
      </c>
      <c r="P15617" t="s">
        <v>8112</v>
      </c>
      <c r="Q15617">
        <v>1</v>
      </c>
      <c r="R15617" s="117" t="s">
        <v>15025</v>
      </c>
      <c r="S15617" s="117" t="s">
        <v>14606</v>
      </c>
      <c r="T15617" t="s">
        <v>12138</v>
      </c>
      <c r="U15617" t="s">
        <v>10772</v>
      </c>
    </row>
    <row r="15618" spans="1:21">
      <c r="A15618" s="117" t="s">
        <v>20553</v>
      </c>
      <c r="B15618" t="s">
        <v>14590</v>
      </c>
      <c r="C15618" t="s">
        <v>14590</v>
      </c>
      <c r="D15618">
        <v>94</v>
      </c>
      <c r="E15618">
        <v>88</v>
      </c>
      <c r="F15618">
        <v>94</v>
      </c>
      <c r="G15618">
        <v>88</v>
      </c>
      <c r="H15618">
        <v>1</v>
      </c>
      <c r="I15618">
        <v>1</v>
      </c>
      <c r="J15618">
        <v>0</v>
      </c>
      <c r="K15618" s="194">
        <v>0</v>
      </c>
      <c r="L15618" t="s">
        <v>1100</v>
      </c>
      <c r="M15618" t="s">
        <v>1100</v>
      </c>
      <c r="N15618">
        <v>1000</v>
      </c>
      <c r="O15618" t="s">
        <v>7876</v>
      </c>
      <c r="P15618" t="s">
        <v>8112</v>
      </c>
      <c r="Q15618">
        <v>1</v>
      </c>
      <c r="R15618" s="117" t="s">
        <v>15025</v>
      </c>
      <c r="S15618" s="117" t="s">
        <v>14606</v>
      </c>
      <c r="T15618" t="s">
        <v>12138</v>
      </c>
      <c r="U15618" t="s">
        <v>10772</v>
      </c>
    </row>
    <row r="15619" spans="1:21">
      <c r="A15619" s="117" t="s">
        <v>20554</v>
      </c>
      <c r="B15619" t="s">
        <v>14590</v>
      </c>
      <c r="C15619" t="s">
        <v>14590</v>
      </c>
      <c r="D15619">
        <v>94</v>
      </c>
      <c r="E15619">
        <v>88</v>
      </c>
      <c r="F15619">
        <v>94</v>
      </c>
      <c r="G15619">
        <v>88</v>
      </c>
      <c r="H15619">
        <v>1</v>
      </c>
      <c r="I15619">
        <v>1</v>
      </c>
      <c r="J15619">
        <v>0</v>
      </c>
      <c r="K15619" s="194">
        <v>0</v>
      </c>
      <c r="L15619" t="s">
        <v>1100</v>
      </c>
      <c r="M15619" t="s">
        <v>1100</v>
      </c>
      <c r="N15619">
        <v>1000</v>
      </c>
      <c r="O15619" t="s">
        <v>7876</v>
      </c>
      <c r="P15619" t="s">
        <v>8112</v>
      </c>
      <c r="Q15619">
        <v>1</v>
      </c>
      <c r="R15619" s="117" t="s">
        <v>15025</v>
      </c>
      <c r="S15619" s="117" t="s">
        <v>14606</v>
      </c>
      <c r="T15619" t="s">
        <v>12138</v>
      </c>
      <c r="U15619" t="s">
        <v>10772</v>
      </c>
    </row>
    <row r="15620" spans="1:21">
      <c r="A15620" s="117" t="s">
        <v>20555</v>
      </c>
      <c r="B15620" t="s">
        <v>14590</v>
      </c>
      <c r="C15620" t="s">
        <v>14590</v>
      </c>
      <c r="D15620">
        <v>94</v>
      </c>
      <c r="E15620">
        <v>88</v>
      </c>
      <c r="F15620">
        <v>94</v>
      </c>
      <c r="G15620">
        <v>88</v>
      </c>
      <c r="H15620">
        <v>1</v>
      </c>
      <c r="I15620">
        <v>1</v>
      </c>
      <c r="J15620">
        <v>0</v>
      </c>
      <c r="K15620" s="194">
        <v>0</v>
      </c>
      <c r="L15620" t="s">
        <v>1100</v>
      </c>
      <c r="M15620" t="s">
        <v>1100</v>
      </c>
      <c r="N15620">
        <v>1000</v>
      </c>
      <c r="O15620" t="s">
        <v>7876</v>
      </c>
      <c r="P15620" t="s">
        <v>8112</v>
      </c>
      <c r="Q15620">
        <v>1</v>
      </c>
      <c r="R15620" s="117" t="s">
        <v>15025</v>
      </c>
      <c r="S15620" s="117" t="s">
        <v>14606</v>
      </c>
      <c r="T15620" t="s">
        <v>12138</v>
      </c>
      <c r="U15620" t="s">
        <v>10772</v>
      </c>
    </row>
    <row r="15621" spans="1:21">
      <c r="A15621" s="117" t="s">
        <v>20556</v>
      </c>
      <c r="B15621" t="s">
        <v>14590</v>
      </c>
      <c r="C15621" t="s">
        <v>14590</v>
      </c>
      <c r="D15621">
        <v>94</v>
      </c>
      <c r="E15621">
        <v>88</v>
      </c>
      <c r="F15621">
        <v>94</v>
      </c>
      <c r="G15621">
        <v>88</v>
      </c>
      <c r="H15621">
        <v>1</v>
      </c>
      <c r="I15621">
        <v>1</v>
      </c>
      <c r="J15621">
        <v>0</v>
      </c>
      <c r="K15621" s="194">
        <v>0</v>
      </c>
      <c r="L15621" t="s">
        <v>1100</v>
      </c>
      <c r="M15621" t="s">
        <v>1100</v>
      </c>
      <c r="N15621">
        <v>1000</v>
      </c>
      <c r="O15621" t="s">
        <v>7876</v>
      </c>
      <c r="P15621" t="s">
        <v>8112</v>
      </c>
      <c r="Q15621">
        <v>1</v>
      </c>
      <c r="R15621" s="117" t="s">
        <v>15025</v>
      </c>
      <c r="S15621" s="117" t="s">
        <v>14606</v>
      </c>
      <c r="T15621" t="s">
        <v>12138</v>
      </c>
      <c r="U15621" t="s">
        <v>10772</v>
      </c>
    </row>
    <row r="15622" spans="1:21">
      <c r="A15622" s="117" t="s">
        <v>20557</v>
      </c>
      <c r="B15622" t="s">
        <v>14590</v>
      </c>
      <c r="C15622" t="s">
        <v>14590</v>
      </c>
      <c r="D15622">
        <v>94</v>
      </c>
      <c r="E15622">
        <v>88</v>
      </c>
      <c r="F15622">
        <v>94</v>
      </c>
      <c r="G15622">
        <v>88</v>
      </c>
      <c r="H15622">
        <v>1</v>
      </c>
      <c r="I15622">
        <v>1</v>
      </c>
      <c r="J15622">
        <v>0</v>
      </c>
      <c r="K15622" s="194">
        <v>0</v>
      </c>
      <c r="L15622" t="s">
        <v>1100</v>
      </c>
      <c r="M15622" t="s">
        <v>1100</v>
      </c>
      <c r="N15622">
        <v>1000</v>
      </c>
      <c r="O15622" t="s">
        <v>7876</v>
      </c>
      <c r="P15622" t="s">
        <v>8112</v>
      </c>
      <c r="Q15622">
        <v>1</v>
      </c>
      <c r="R15622" s="117" t="s">
        <v>15025</v>
      </c>
      <c r="S15622" s="117" t="s">
        <v>14606</v>
      </c>
      <c r="T15622" t="s">
        <v>12138</v>
      </c>
      <c r="U15622" t="s">
        <v>10772</v>
      </c>
    </row>
    <row r="15623" spans="1:21">
      <c r="A15623" s="117" t="s">
        <v>20558</v>
      </c>
      <c r="B15623" t="s">
        <v>14590</v>
      </c>
      <c r="C15623" t="s">
        <v>14590</v>
      </c>
      <c r="D15623">
        <v>94</v>
      </c>
      <c r="E15623">
        <v>88</v>
      </c>
      <c r="F15623">
        <v>94</v>
      </c>
      <c r="G15623">
        <v>88</v>
      </c>
      <c r="H15623">
        <v>1</v>
      </c>
      <c r="I15623">
        <v>1</v>
      </c>
      <c r="J15623">
        <v>0</v>
      </c>
      <c r="K15623" s="194">
        <v>0</v>
      </c>
      <c r="L15623" t="s">
        <v>1100</v>
      </c>
      <c r="M15623" t="s">
        <v>1100</v>
      </c>
      <c r="N15623">
        <v>1000</v>
      </c>
      <c r="O15623" t="s">
        <v>7876</v>
      </c>
      <c r="P15623" t="s">
        <v>8112</v>
      </c>
      <c r="Q15623">
        <v>1</v>
      </c>
      <c r="R15623" s="117" t="s">
        <v>15025</v>
      </c>
      <c r="S15623" s="117" t="s">
        <v>14606</v>
      </c>
      <c r="T15623" t="s">
        <v>12138</v>
      </c>
      <c r="U15623" t="s">
        <v>10772</v>
      </c>
    </row>
    <row r="15624" spans="1:21">
      <c r="A15624" s="117" t="s">
        <v>20559</v>
      </c>
      <c r="B15624" t="s">
        <v>14590</v>
      </c>
      <c r="C15624" t="s">
        <v>14590</v>
      </c>
      <c r="D15624">
        <v>94</v>
      </c>
      <c r="E15624">
        <v>88</v>
      </c>
      <c r="F15624">
        <v>94</v>
      </c>
      <c r="G15624">
        <v>88</v>
      </c>
      <c r="H15624">
        <v>1</v>
      </c>
      <c r="I15624">
        <v>1</v>
      </c>
      <c r="J15624">
        <v>0</v>
      </c>
      <c r="K15624" s="194">
        <v>0</v>
      </c>
      <c r="L15624" t="s">
        <v>1100</v>
      </c>
      <c r="M15624" t="s">
        <v>1100</v>
      </c>
      <c r="N15624">
        <v>1000</v>
      </c>
      <c r="O15624" t="s">
        <v>7876</v>
      </c>
      <c r="P15624" t="s">
        <v>8112</v>
      </c>
      <c r="Q15624">
        <v>1</v>
      </c>
      <c r="R15624" s="117" t="s">
        <v>15025</v>
      </c>
      <c r="S15624" s="117" t="s">
        <v>14606</v>
      </c>
      <c r="T15624" t="s">
        <v>12138</v>
      </c>
      <c r="U15624" t="s">
        <v>10772</v>
      </c>
    </row>
    <row r="15625" spans="1:21">
      <c r="A15625" s="117" t="s">
        <v>21439</v>
      </c>
      <c r="B15625" t="s">
        <v>14590</v>
      </c>
      <c r="C15625" t="s">
        <v>14590</v>
      </c>
      <c r="D15625">
        <v>94</v>
      </c>
      <c r="E15625">
        <v>88</v>
      </c>
      <c r="F15625">
        <v>94</v>
      </c>
      <c r="G15625">
        <v>88</v>
      </c>
      <c r="H15625">
        <v>1</v>
      </c>
      <c r="I15625">
        <v>1</v>
      </c>
      <c r="J15625">
        <v>0</v>
      </c>
      <c r="K15625" s="194">
        <v>0</v>
      </c>
      <c r="L15625" t="s">
        <v>1100</v>
      </c>
      <c r="M15625" t="s">
        <v>1100</v>
      </c>
      <c r="N15625">
        <v>1000</v>
      </c>
      <c r="O15625" t="s">
        <v>7876</v>
      </c>
      <c r="P15625" t="s">
        <v>8112</v>
      </c>
      <c r="Q15625">
        <v>1</v>
      </c>
      <c r="R15625" s="117" t="s">
        <v>15025</v>
      </c>
      <c r="S15625" s="117" t="s">
        <v>14606</v>
      </c>
      <c r="T15625" t="s">
        <v>12138</v>
      </c>
      <c r="U15625" t="s">
        <v>10772</v>
      </c>
    </row>
    <row r="15626" spans="1:21">
      <c r="A15626" s="117" t="s">
        <v>21440</v>
      </c>
      <c r="B15626" t="s">
        <v>14590</v>
      </c>
      <c r="C15626" t="s">
        <v>14590</v>
      </c>
      <c r="D15626">
        <v>94</v>
      </c>
      <c r="E15626">
        <v>88</v>
      </c>
      <c r="F15626">
        <v>94</v>
      </c>
      <c r="G15626">
        <v>88</v>
      </c>
      <c r="H15626">
        <v>1</v>
      </c>
      <c r="I15626">
        <v>1</v>
      </c>
      <c r="J15626">
        <v>0</v>
      </c>
      <c r="K15626" s="194">
        <v>0</v>
      </c>
      <c r="L15626" t="s">
        <v>1100</v>
      </c>
      <c r="M15626" t="s">
        <v>1100</v>
      </c>
      <c r="N15626">
        <v>1000</v>
      </c>
      <c r="O15626" t="s">
        <v>7876</v>
      </c>
      <c r="P15626" t="s">
        <v>8112</v>
      </c>
      <c r="Q15626">
        <v>1</v>
      </c>
      <c r="R15626" s="117" t="s">
        <v>15025</v>
      </c>
      <c r="S15626" s="117" t="s">
        <v>14606</v>
      </c>
      <c r="T15626" t="s">
        <v>12138</v>
      </c>
      <c r="U15626" t="s">
        <v>10772</v>
      </c>
    </row>
    <row r="15627" spans="1:21">
      <c r="A15627" s="117" t="s">
        <v>21441</v>
      </c>
      <c r="B15627" t="s">
        <v>14590</v>
      </c>
      <c r="C15627" t="s">
        <v>14590</v>
      </c>
      <c r="D15627">
        <v>94</v>
      </c>
      <c r="E15627">
        <v>88</v>
      </c>
      <c r="F15627">
        <v>94</v>
      </c>
      <c r="G15627">
        <v>88</v>
      </c>
      <c r="H15627">
        <v>1</v>
      </c>
      <c r="I15627">
        <v>1</v>
      </c>
      <c r="J15627">
        <v>0</v>
      </c>
      <c r="K15627" s="194">
        <v>0</v>
      </c>
      <c r="L15627" t="s">
        <v>1100</v>
      </c>
      <c r="M15627" t="s">
        <v>1100</v>
      </c>
      <c r="N15627">
        <v>1000</v>
      </c>
      <c r="O15627" t="s">
        <v>7876</v>
      </c>
      <c r="P15627" t="s">
        <v>8112</v>
      </c>
      <c r="Q15627">
        <v>1</v>
      </c>
      <c r="R15627" s="117" t="s">
        <v>15025</v>
      </c>
      <c r="S15627" s="117" t="s">
        <v>14606</v>
      </c>
      <c r="T15627" t="s">
        <v>12138</v>
      </c>
      <c r="U15627" t="s">
        <v>10772</v>
      </c>
    </row>
    <row r="15628" spans="1:21">
      <c r="A15628" s="117" t="s">
        <v>21442</v>
      </c>
      <c r="B15628" t="s">
        <v>14590</v>
      </c>
      <c r="C15628" t="s">
        <v>14590</v>
      </c>
      <c r="D15628">
        <v>94</v>
      </c>
      <c r="E15628">
        <v>88</v>
      </c>
      <c r="F15628">
        <v>94</v>
      </c>
      <c r="G15628">
        <v>88</v>
      </c>
      <c r="H15628">
        <v>1</v>
      </c>
      <c r="I15628">
        <v>1</v>
      </c>
      <c r="J15628">
        <v>0</v>
      </c>
      <c r="K15628" s="194">
        <v>0</v>
      </c>
      <c r="L15628" t="s">
        <v>1100</v>
      </c>
      <c r="M15628" t="s">
        <v>1100</v>
      </c>
      <c r="N15628">
        <v>1000</v>
      </c>
      <c r="O15628" t="s">
        <v>7876</v>
      </c>
      <c r="P15628" t="s">
        <v>8112</v>
      </c>
      <c r="Q15628">
        <v>1</v>
      </c>
      <c r="R15628" s="117" t="s">
        <v>15025</v>
      </c>
      <c r="S15628" s="117" t="s">
        <v>14606</v>
      </c>
      <c r="T15628" t="s">
        <v>12138</v>
      </c>
      <c r="U15628" t="s">
        <v>10772</v>
      </c>
    </row>
    <row r="15629" spans="1:21">
      <c r="A15629" s="117" t="s">
        <v>21443</v>
      </c>
      <c r="B15629" t="s">
        <v>14590</v>
      </c>
      <c r="C15629" t="s">
        <v>14590</v>
      </c>
      <c r="D15629">
        <v>94</v>
      </c>
      <c r="E15629">
        <v>88</v>
      </c>
      <c r="F15629">
        <v>94</v>
      </c>
      <c r="G15629">
        <v>88</v>
      </c>
      <c r="H15629">
        <v>1</v>
      </c>
      <c r="I15629">
        <v>1</v>
      </c>
      <c r="J15629">
        <v>0</v>
      </c>
      <c r="K15629" s="194">
        <v>0</v>
      </c>
      <c r="L15629" t="s">
        <v>1100</v>
      </c>
      <c r="M15629" t="s">
        <v>1100</v>
      </c>
      <c r="N15629">
        <v>1000</v>
      </c>
      <c r="O15629" t="s">
        <v>7876</v>
      </c>
      <c r="P15629" t="s">
        <v>8112</v>
      </c>
      <c r="Q15629">
        <v>1</v>
      </c>
      <c r="R15629" s="117" t="s">
        <v>15025</v>
      </c>
      <c r="S15629" s="117" t="s">
        <v>14606</v>
      </c>
      <c r="T15629" t="s">
        <v>12138</v>
      </c>
      <c r="U15629" t="s">
        <v>10772</v>
      </c>
    </row>
    <row r="15630" spans="1:21">
      <c r="A15630" s="117" t="s">
        <v>21444</v>
      </c>
      <c r="B15630" t="s">
        <v>14590</v>
      </c>
      <c r="C15630" t="s">
        <v>14590</v>
      </c>
      <c r="D15630">
        <v>94</v>
      </c>
      <c r="E15630">
        <v>88</v>
      </c>
      <c r="F15630">
        <v>94</v>
      </c>
      <c r="G15630">
        <v>88</v>
      </c>
      <c r="H15630">
        <v>1</v>
      </c>
      <c r="I15630">
        <v>1</v>
      </c>
      <c r="J15630">
        <v>0</v>
      </c>
      <c r="K15630" s="194">
        <v>0</v>
      </c>
      <c r="L15630" t="s">
        <v>1100</v>
      </c>
      <c r="M15630" t="s">
        <v>1100</v>
      </c>
      <c r="N15630">
        <v>1000</v>
      </c>
      <c r="O15630" t="s">
        <v>7876</v>
      </c>
      <c r="P15630" t="s">
        <v>8112</v>
      </c>
      <c r="Q15630">
        <v>1</v>
      </c>
      <c r="R15630" s="117" t="s">
        <v>15025</v>
      </c>
      <c r="S15630" s="117" t="s">
        <v>14606</v>
      </c>
      <c r="T15630" t="s">
        <v>12138</v>
      </c>
      <c r="U15630" t="s">
        <v>10772</v>
      </c>
    </row>
    <row r="15631" spans="1:21">
      <c r="A15631" s="117" t="s">
        <v>21445</v>
      </c>
      <c r="B15631" t="s">
        <v>14590</v>
      </c>
      <c r="C15631" t="s">
        <v>14590</v>
      </c>
      <c r="D15631">
        <v>94</v>
      </c>
      <c r="E15631">
        <v>88</v>
      </c>
      <c r="F15631">
        <v>94</v>
      </c>
      <c r="G15631">
        <v>88</v>
      </c>
      <c r="H15631">
        <v>1</v>
      </c>
      <c r="I15631">
        <v>1</v>
      </c>
      <c r="J15631">
        <v>0</v>
      </c>
      <c r="K15631" s="194">
        <v>0</v>
      </c>
      <c r="L15631" t="s">
        <v>1100</v>
      </c>
      <c r="M15631" t="s">
        <v>1100</v>
      </c>
      <c r="N15631">
        <v>1000</v>
      </c>
      <c r="O15631" t="s">
        <v>7876</v>
      </c>
      <c r="P15631" t="s">
        <v>8112</v>
      </c>
      <c r="Q15631">
        <v>1</v>
      </c>
      <c r="R15631" s="117" t="s">
        <v>15025</v>
      </c>
      <c r="S15631" s="117" t="s">
        <v>14606</v>
      </c>
      <c r="T15631" t="s">
        <v>12138</v>
      </c>
      <c r="U15631" t="s">
        <v>10772</v>
      </c>
    </row>
    <row r="15632" spans="1:21">
      <c r="A15632" s="117" t="s">
        <v>20560</v>
      </c>
      <c r="B15632" t="s">
        <v>14590</v>
      </c>
      <c r="C15632" t="s">
        <v>14590</v>
      </c>
      <c r="D15632">
        <v>94</v>
      </c>
      <c r="E15632">
        <v>88</v>
      </c>
      <c r="F15632">
        <v>94</v>
      </c>
      <c r="G15632">
        <v>88</v>
      </c>
      <c r="H15632">
        <v>1</v>
      </c>
      <c r="I15632">
        <v>1</v>
      </c>
      <c r="J15632">
        <v>0</v>
      </c>
      <c r="K15632" s="194">
        <v>0</v>
      </c>
      <c r="L15632" t="s">
        <v>1100</v>
      </c>
      <c r="M15632" t="s">
        <v>1100</v>
      </c>
      <c r="N15632">
        <v>1000</v>
      </c>
      <c r="O15632" t="s">
        <v>7876</v>
      </c>
      <c r="P15632" t="s">
        <v>8112</v>
      </c>
      <c r="Q15632">
        <v>1</v>
      </c>
      <c r="R15632" s="117" t="s">
        <v>15025</v>
      </c>
      <c r="S15632" s="117" t="s">
        <v>14606</v>
      </c>
      <c r="T15632" t="s">
        <v>12138</v>
      </c>
      <c r="U15632" t="s">
        <v>10772</v>
      </c>
    </row>
    <row r="15633" spans="1:21">
      <c r="A15633" s="117" t="s">
        <v>21446</v>
      </c>
      <c r="B15633" t="s">
        <v>14590</v>
      </c>
      <c r="C15633" t="s">
        <v>14590</v>
      </c>
      <c r="D15633">
        <v>94</v>
      </c>
      <c r="E15633">
        <v>88</v>
      </c>
      <c r="F15633">
        <v>94</v>
      </c>
      <c r="G15633">
        <v>88</v>
      </c>
      <c r="H15633">
        <v>1</v>
      </c>
      <c r="I15633">
        <v>1</v>
      </c>
      <c r="J15633">
        <v>0</v>
      </c>
      <c r="K15633" s="194">
        <v>0</v>
      </c>
      <c r="L15633" t="s">
        <v>1100</v>
      </c>
      <c r="M15633" t="s">
        <v>1100</v>
      </c>
      <c r="N15633">
        <v>1000</v>
      </c>
      <c r="O15633" t="s">
        <v>7876</v>
      </c>
      <c r="P15633" t="s">
        <v>8112</v>
      </c>
      <c r="Q15633">
        <v>1</v>
      </c>
      <c r="R15633" s="117" t="s">
        <v>15025</v>
      </c>
      <c r="S15633" s="117" t="s">
        <v>14606</v>
      </c>
      <c r="T15633" t="s">
        <v>12138</v>
      </c>
      <c r="U15633" t="s">
        <v>10772</v>
      </c>
    </row>
    <row r="15634" spans="1:21">
      <c r="A15634" s="117" t="s">
        <v>21447</v>
      </c>
      <c r="B15634" t="s">
        <v>14590</v>
      </c>
      <c r="C15634" t="s">
        <v>14590</v>
      </c>
      <c r="D15634">
        <v>94</v>
      </c>
      <c r="E15634">
        <v>88</v>
      </c>
      <c r="F15634">
        <v>94</v>
      </c>
      <c r="G15634">
        <v>88</v>
      </c>
      <c r="H15634">
        <v>1</v>
      </c>
      <c r="I15634">
        <v>1</v>
      </c>
      <c r="J15634">
        <v>0</v>
      </c>
      <c r="K15634" s="194">
        <v>0</v>
      </c>
      <c r="L15634" t="s">
        <v>1100</v>
      </c>
      <c r="M15634" t="s">
        <v>1100</v>
      </c>
      <c r="N15634">
        <v>1000</v>
      </c>
      <c r="O15634" t="s">
        <v>7876</v>
      </c>
      <c r="P15634" t="s">
        <v>8112</v>
      </c>
      <c r="Q15634">
        <v>1</v>
      </c>
      <c r="R15634" s="117" t="s">
        <v>15025</v>
      </c>
      <c r="S15634" s="117" t="s">
        <v>14606</v>
      </c>
      <c r="T15634" t="s">
        <v>12138</v>
      </c>
      <c r="U15634" t="s">
        <v>10772</v>
      </c>
    </row>
    <row r="15635" spans="1:21">
      <c r="A15635" s="117" t="s">
        <v>21448</v>
      </c>
      <c r="B15635" t="s">
        <v>14590</v>
      </c>
      <c r="C15635" t="s">
        <v>14590</v>
      </c>
      <c r="D15635">
        <v>94</v>
      </c>
      <c r="E15635">
        <v>88</v>
      </c>
      <c r="F15635">
        <v>94</v>
      </c>
      <c r="G15635">
        <v>88</v>
      </c>
      <c r="H15635">
        <v>1</v>
      </c>
      <c r="I15635">
        <v>1</v>
      </c>
      <c r="J15635">
        <v>0</v>
      </c>
      <c r="K15635" s="194">
        <v>0</v>
      </c>
      <c r="L15635" t="s">
        <v>1100</v>
      </c>
      <c r="M15635" t="s">
        <v>1100</v>
      </c>
      <c r="N15635">
        <v>1000</v>
      </c>
      <c r="O15635" t="s">
        <v>7876</v>
      </c>
      <c r="P15635" t="s">
        <v>8112</v>
      </c>
      <c r="Q15635">
        <v>1</v>
      </c>
      <c r="R15635" s="117" t="s">
        <v>15025</v>
      </c>
      <c r="S15635" s="117" t="s">
        <v>14606</v>
      </c>
      <c r="T15635" t="s">
        <v>12138</v>
      </c>
      <c r="U15635" t="s">
        <v>10772</v>
      </c>
    </row>
    <row r="15636" spans="1:21">
      <c r="A15636" s="117" t="s">
        <v>21449</v>
      </c>
      <c r="B15636" t="s">
        <v>14590</v>
      </c>
      <c r="C15636" t="s">
        <v>14590</v>
      </c>
      <c r="D15636">
        <v>94</v>
      </c>
      <c r="E15636">
        <v>88</v>
      </c>
      <c r="F15636">
        <v>94</v>
      </c>
      <c r="G15636">
        <v>88</v>
      </c>
      <c r="H15636">
        <v>1</v>
      </c>
      <c r="I15636">
        <v>1</v>
      </c>
      <c r="J15636">
        <v>0</v>
      </c>
      <c r="K15636" s="194">
        <v>0</v>
      </c>
      <c r="L15636" t="s">
        <v>1100</v>
      </c>
      <c r="M15636" t="s">
        <v>1100</v>
      </c>
      <c r="N15636">
        <v>1000</v>
      </c>
      <c r="O15636" t="s">
        <v>7876</v>
      </c>
      <c r="P15636" t="s">
        <v>8112</v>
      </c>
      <c r="Q15636">
        <v>1</v>
      </c>
      <c r="R15636" s="117" t="s">
        <v>15025</v>
      </c>
      <c r="S15636" s="117" t="s">
        <v>14606</v>
      </c>
      <c r="T15636" t="s">
        <v>12138</v>
      </c>
      <c r="U15636" t="s">
        <v>10772</v>
      </c>
    </row>
    <row r="15637" spans="1:21">
      <c r="A15637" s="117" t="s">
        <v>21450</v>
      </c>
      <c r="B15637" t="s">
        <v>14590</v>
      </c>
      <c r="C15637" t="s">
        <v>14590</v>
      </c>
      <c r="D15637">
        <v>94</v>
      </c>
      <c r="E15637">
        <v>88</v>
      </c>
      <c r="F15637">
        <v>94</v>
      </c>
      <c r="G15637">
        <v>88</v>
      </c>
      <c r="H15637">
        <v>1</v>
      </c>
      <c r="I15637">
        <v>1</v>
      </c>
      <c r="J15637">
        <v>0</v>
      </c>
      <c r="K15637" s="194">
        <v>0</v>
      </c>
      <c r="L15637" t="s">
        <v>1100</v>
      </c>
      <c r="M15637" t="s">
        <v>1100</v>
      </c>
      <c r="N15637">
        <v>1000</v>
      </c>
      <c r="O15637" t="s">
        <v>7876</v>
      </c>
      <c r="P15637" t="s">
        <v>8112</v>
      </c>
      <c r="Q15637">
        <v>1</v>
      </c>
      <c r="R15637" s="117" t="s">
        <v>15025</v>
      </c>
      <c r="S15637" s="117" t="s">
        <v>14606</v>
      </c>
      <c r="T15637" t="s">
        <v>12138</v>
      </c>
      <c r="U15637" t="s">
        <v>10772</v>
      </c>
    </row>
    <row r="15638" spans="1:21">
      <c r="A15638" s="117" t="s">
        <v>20561</v>
      </c>
      <c r="B15638" t="s">
        <v>14590</v>
      </c>
      <c r="C15638" t="s">
        <v>14590</v>
      </c>
      <c r="D15638">
        <v>94</v>
      </c>
      <c r="E15638">
        <v>88</v>
      </c>
      <c r="F15638">
        <v>94</v>
      </c>
      <c r="G15638">
        <v>88</v>
      </c>
      <c r="H15638">
        <v>1</v>
      </c>
      <c r="I15638">
        <v>1</v>
      </c>
      <c r="J15638">
        <v>0</v>
      </c>
      <c r="K15638" s="194">
        <v>0</v>
      </c>
      <c r="L15638" t="s">
        <v>1100</v>
      </c>
      <c r="M15638" t="s">
        <v>1100</v>
      </c>
      <c r="N15638">
        <v>1000</v>
      </c>
      <c r="O15638" t="s">
        <v>7876</v>
      </c>
      <c r="P15638" t="s">
        <v>8112</v>
      </c>
      <c r="Q15638">
        <v>1</v>
      </c>
      <c r="R15638" s="117" t="s">
        <v>15025</v>
      </c>
      <c r="S15638" s="117" t="s">
        <v>14606</v>
      </c>
      <c r="T15638" t="s">
        <v>12138</v>
      </c>
      <c r="U15638" t="s">
        <v>10772</v>
      </c>
    </row>
    <row r="15639" spans="1:21">
      <c r="A15639" s="117" t="s">
        <v>21451</v>
      </c>
      <c r="B15639" t="s">
        <v>14590</v>
      </c>
      <c r="C15639" t="s">
        <v>14590</v>
      </c>
      <c r="D15639">
        <v>94</v>
      </c>
      <c r="E15639">
        <v>88</v>
      </c>
      <c r="F15639">
        <v>94</v>
      </c>
      <c r="G15639">
        <v>88</v>
      </c>
      <c r="H15639">
        <v>1</v>
      </c>
      <c r="I15639">
        <v>1</v>
      </c>
      <c r="J15639">
        <v>0</v>
      </c>
      <c r="K15639" s="194">
        <v>0</v>
      </c>
      <c r="L15639" t="s">
        <v>1100</v>
      </c>
      <c r="M15639" t="s">
        <v>1100</v>
      </c>
      <c r="N15639">
        <v>1000</v>
      </c>
      <c r="O15639" t="s">
        <v>7876</v>
      </c>
      <c r="P15639" t="s">
        <v>8112</v>
      </c>
      <c r="Q15639">
        <v>1</v>
      </c>
      <c r="R15639" s="117" t="s">
        <v>15025</v>
      </c>
      <c r="S15639" s="117" t="s">
        <v>14606</v>
      </c>
      <c r="T15639" t="s">
        <v>12138</v>
      </c>
      <c r="U15639" t="s">
        <v>10772</v>
      </c>
    </row>
    <row r="15640" spans="1:21">
      <c r="A15640" s="117" t="s">
        <v>21452</v>
      </c>
      <c r="B15640" t="s">
        <v>14590</v>
      </c>
      <c r="C15640" t="s">
        <v>14590</v>
      </c>
      <c r="D15640">
        <v>94</v>
      </c>
      <c r="E15640">
        <v>88</v>
      </c>
      <c r="F15640">
        <v>94</v>
      </c>
      <c r="G15640">
        <v>88</v>
      </c>
      <c r="H15640">
        <v>1</v>
      </c>
      <c r="I15640">
        <v>1</v>
      </c>
      <c r="J15640">
        <v>0</v>
      </c>
      <c r="K15640" s="194">
        <v>0</v>
      </c>
      <c r="L15640" t="s">
        <v>1100</v>
      </c>
      <c r="M15640" t="s">
        <v>1100</v>
      </c>
      <c r="N15640">
        <v>1000</v>
      </c>
      <c r="O15640" t="s">
        <v>7876</v>
      </c>
      <c r="P15640" t="s">
        <v>8112</v>
      </c>
      <c r="Q15640">
        <v>1</v>
      </c>
      <c r="R15640" s="117" t="s">
        <v>15025</v>
      </c>
      <c r="S15640" s="117" t="s">
        <v>14606</v>
      </c>
      <c r="T15640" t="s">
        <v>12138</v>
      </c>
      <c r="U15640" t="s">
        <v>10772</v>
      </c>
    </row>
    <row r="15641" spans="1:21">
      <c r="A15641" s="117" t="s">
        <v>20562</v>
      </c>
      <c r="B15641" t="s">
        <v>14590</v>
      </c>
      <c r="C15641" t="s">
        <v>14590</v>
      </c>
      <c r="D15641">
        <v>94</v>
      </c>
      <c r="E15641">
        <v>88</v>
      </c>
      <c r="F15641">
        <v>94</v>
      </c>
      <c r="G15641">
        <v>88</v>
      </c>
      <c r="H15641">
        <v>1</v>
      </c>
      <c r="I15641">
        <v>1</v>
      </c>
      <c r="J15641">
        <v>0</v>
      </c>
      <c r="K15641" s="194">
        <v>0</v>
      </c>
      <c r="L15641" t="s">
        <v>1100</v>
      </c>
      <c r="M15641" t="s">
        <v>1100</v>
      </c>
      <c r="N15641">
        <v>1000</v>
      </c>
      <c r="O15641" t="s">
        <v>7876</v>
      </c>
      <c r="P15641" t="s">
        <v>8112</v>
      </c>
      <c r="Q15641">
        <v>1</v>
      </c>
      <c r="R15641" s="117" t="s">
        <v>15025</v>
      </c>
      <c r="S15641" s="117" t="s">
        <v>14606</v>
      </c>
      <c r="T15641" t="s">
        <v>12138</v>
      </c>
      <c r="U15641" t="s">
        <v>10772</v>
      </c>
    </row>
    <row r="15642" spans="1:21">
      <c r="A15642" s="117" t="s">
        <v>20563</v>
      </c>
      <c r="B15642" t="s">
        <v>14590</v>
      </c>
      <c r="C15642" t="s">
        <v>14590</v>
      </c>
      <c r="D15642">
        <v>94</v>
      </c>
      <c r="E15642">
        <v>88</v>
      </c>
      <c r="F15642">
        <v>94</v>
      </c>
      <c r="G15642">
        <v>88</v>
      </c>
      <c r="H15642">
        <v>1</v>
      </c>
      <c r="I15642">
        <v>1</v>
      </c>
      <c r="J15642">
        <v>0</v>
      </c>
      <c r="K15642" s="194">
        <v>0</v>
      </c>
      <c r="L15642" t="s">
        <v>1100</v>
      </c>
      <c r="M15642" t="s">
        <v>1100</v>
      </c>
      <c r="N15642">
        <v>1000</v>
      </c>
      <c r="O15642" t="s">
        <v>7876</v>
      </c>
      <c r="P15642" t="s">
        <v>8112</v>
      </c>
      <c r="Q15642">
        <v>1</v>
      </c>
      <c r="R15642" s="117" t="s">
        <v>15025</v>
      </c>
      <c r="S15642" s="117" t="s">
        <v>14606</v>
      </c>
      <c r="T15642" t="s">
        <v>12138</v>
      </c>
      <c r="U15642" t="s">
        <v>10772</v>
      </c>
    </row>
    <row r="15643" spans="1:21">
      <c r="A15643" s="117" t="s">
        <v>20564</v>
      </c>
      <c r="B15643" t="s">
        <v>14590</v>
      </c>
      <c r="C15643" t="s">
        <v>14590</v>
      </c>
      <c r="D15643">
        <v>94</v>
      </c>
      <c r="E15643">
        <v>88</v>
      </c>
      <c r="F15643">
        <v>94</v>
      </c>
      <c r="G15643">
        <v>88</v>
      </c>
      <c r="H15643">
        <v>1</v>
      </c>
      <c r="I15643">
        <v>1</v>
      </c>
      <c r="J15643">
        <v>0</v>
      </c>
      <c r="K15643" s="194">
        <v>0</v>
      </c>
      <c r="L15643" t="s">
        <v>1100</v>
      </c>
      <c r="M15643" t="s">
        <v>1100</v>
      </c>
      <c r="N15643">
        <v>1000</v>
      </c>
      <c r="O15643" t="s">
        <v>7876</v>
      </c>
      <c r="P15643" t="s">
        <v>8112</v>
      </c>
      <c r="Q15643">
        <v>1</v>
      </c>
      <c r="R15643" s="117" t="s">
        <v>15025</v>
      </c>
      <c r="S15643" s="117" t="s">
        <v>14606</v>
      </c>
      <c r="T15643" t="s">
        <v>12138</v>
      </c>
      <c r="U15643" t="s">
        <v>10772</v>
      </c>
    </row>
    <row r="15644" spans="1:21">
      <c r="A15644" s="117" t="s">
        <v>22016</v>
      </c>
      <c r="B15644" t="s">
        <v>14590</v>
      </c>
      <c r="C15644" t="s">
        <v>14590</v>
      </c>
      <c r="D15644">
        <v>94</v>
      </c>
      <c r="E15644">
        <v>88</v>
      </c>
      <c r="F15644">
        <v>94</v>
      </c>
      <c r="G15644">
        <v>88</v>
      </c>
      <c r="H15644">
        <v>1</v>
      </c>
      <c r="I15644">
        <v>1</v>
      </c>
      <c r="J15644">
        <v>0</v>
      </c>
      <c r="K15644" s="194">
        <v>0</v>
      </c>
      <c r="L15644" t="s">
        <v>1100</v>
      </c>
      <c r="M15644" t="s">
        <v>1100</v>
      </c>
      <c r="N15644">
        <v>430000</v>
      </c>
      <c r="O15644" t="s">
        <v>7876</v>
      </c>
      <c r="P15644" t="s">
        <v>22012</v>
      </c>
      <c r="Q15644">
        <v>430</v>
      </c>
      <c r="R15644" s="117" t="s">
        <v>15025</v>
      </c>
      <c r="S15644" s="117" t="s">
        <v>14606</v>
      </c>
      <c r="T15644" t="s">
        <v>12138</v>
      </c>
      <c r="U15644" t="s">
        <v>10772</v>
      </c>
    </row>
    <row r="15645" spans="1:21">
      <c r="A15645" s="117" t="s">
        <v>22017</v>
      </c>
      <c r="B15645" t="s">
        <v>14590</v>
      </c>
      <c r="C15645" t="s">
        <v>14590</v>
      </c>
      <c r="D15645">
        <v>94</v>
      </c>
      <c r="E15645">
        <v>88</v>
      </c>
      <c r="F15645">
        <v>94</v>
      </c>
      <c r="G15645">
        <v>88</v>
      </c>
      <c r="H15645">
        <v>1</v>
      </c>
      <c r="I15645">
        <v>1</v>
      </c>
      <c r="J15645">
        <v>0</v>
      </c>
      <c r="K15645" s="194">
        <v>0</v>
      </c>
      <c r="L15645" t="s">
        <v>1100</v>
      </c>
      <c r="M15645" t="s">
        <v>1100</v>
      </c>
      <c r="N15645">
        <v>430000</v>
      </c>
      <c r="O15645" t="s">
        <v>7876</v>
      </c>
      <c r="P15645" t="s">
        <v>22012</v>
      </c>
      <c r="Q15645">
        <v>430</v>
      </c>
      <c r="R15645" s="117" t="s">
        <v>15025</v>
      </c>
      <c r="S15645" s="117" t="s">
        <v>14606</v>
      </c>
      <c r="T15645" t="s">
        <v>12138</v>
      </c>
      <c r="U15645" t="s">
        <v>10772</v>
      </c>
    </row>
    <row r="15646" spans="1:21">
      <c r="A15646" s="117" t="s">
        <v>25891</v>
      </c>
      <c r="B15646" t="s">
        <v>14590</v>
      </c>
      <c r="C15646" t="s">
        <v>14590</v>
      </c>
      <c r="D15646">
        <v>94</v>
      </c>
      <c r="E15646">
        <v>88</v>
      </c>
      <c r="F15646">
        <v>94</v>
      </c>
      <c r="G15646">
        <v>88</v>
      </c>
      <c r="H15646">
        <v>1</v>
      </c>
      <c r="I15646">
        <v>1</v>
      </c>
      <c r="J15646">
        <v>0</v>
      </c>
      <c r="K15646" s="194">
        <v>0</v>
      </c>
      <c r="L15646" t="s">
        <v>1100</v>
      </c>
      <c r="M15646" t="s">
        <v>1100</v>
      </c>
      <c r="N15646">
        <v>430000</v>
      </c>
      <c r="O15646" t="s">
        <v>7876</v>
      </c>
      <c r="P15646" t="s">
        <v>22012</v>
      </c>
      <c r="Q15646">
        <v>430</v>
      </c>
      <c r="R15646" s="117" t="s">
        <v>15025</v>
      </c>
      <c r="S15646" s="117" t="s">
        <v>14606</v>
      </c>
      <c r="T15646" t="s">
        <v>12138</v>
      </c>
      <c r="U15646" t="s">
        <v>10772</v>
      </c>
    </row>
    <row r="15647" spans="1:21">
      <c r="A15647" s="117" t="s">
        <v>21453</v>
      </c>
      <c r="B15647" t="s">
        <v>14590</v>
      </c>
      <c r="C15647" t="s">
        <v>14590</v>
      </c>
      <c r="D15647">
        <v>94</v>
      </c>
      <c r="E15647">
        <v>88</v>
      </c>
      <c r="F15647">
        <v>94</v>
      </c>
      <c r="G15647">
        <v>88</v>
      </c>
      <c r="H15647">
        <v>1</v>
      </c>
      <c r="I15647">
        <v>1</v>
      </c>
      <c r="J15647">
        <v>0</v>
      </c>
      <c r="K15647" s="194">
        <v>0</v>
      </c>
      <c r="L15647" t="s">
        <v>1100</v>
      </c>
      <c r="M15647" t="s">
        <v>1100</v>
      </c>
      <c r="N15647">
        <v>1000</v>
      </c>
      <c r="O15647" t="s">
        <v>7876</v>
      </c>
      <c r="P15647" t="s">
        <v>8112</v>
      </c>
      <c r="Q15647">
        <v>1</v>
      </c>
      <c r="R15647" s="117" t="s">
        <v>15025</v>
      </c>
      <c r="S15647" s="117" t="s">
        <v>14606</v>
      </c>
      <c r="T15647" t="s">
        <v>12138</v>
      </c>
      <c r="U15647" t="s">
        <v>10772</v>
      </c>
    </row>
    <row r="15648" spans="1:21">
      <c r="A15648" s="117" t="s">
        <v>21454</v>
      </c>
      <c r="B15648" t="s">
        <v>14590</v>
      </c>
      <c r="C15648" t="s">
        <v>14590</v>
      </c>
      <c r="D15648">
        <v>94</v>
      </c>
      <c r="E15648">
        <v>88</v>
      </c>
      <c r="F15648">
        <v>94</v>
      </c>
      <c r="G15648">
        <v>88</v>
      </c>
      <c r="H15648">
        <v>1</v>
      </c>
      <c r="I15648">
        <v>1</v>
      </c>
      <c r="J15648">
        <v>0</v>
      </c>
      <c r="K15648" s="194">
        <v>0</v>
      </c>
      <c r="L15648" t="s">
        <v>1100</v>
      </c>
      <c r="M15648" t="s">
        <v>1100</v>
      </c>
      <c r="N15648">
        <v>1000</v>
      </c>
      <c r="O15648" t="s">
        <v>7876</v>
      </c>
      <c r="P15648" t="s">
        <v>8112</v>
      </c>
      <c r="Q15648">
        <v>1</v>
      </c>
      <c r="R15648" s="117" t="s">
        <v>15025</v>
      </c>
      <c r="S15648" s="117" t="s">
        <v>14606</v>
      </c>
      <c r="T15648" t="s">
        <v>12138</v>
      </c>
      <c r="U15648" t="s">
        <v>10772</v>
      </c>
    </row>
    <row r="15649" spans="1:21">
      <c r="A15649" s="117" t="s">
        <v>22018</v>
      </c>
      <c r="B15649" t="s">
        <v>14590</v>
      </c>
      <c r="C15649" t="s">
        <v>14590</v>
      </c>
      <c r="D15649">
        <v>94</v>
      </c>
      <c r="E15649">
        <v>88</v>
      </c>
      <c r="F15649">
        <v>94</v>
      </c>
      <c r="G15649">
        <v>88</v>
      </c>
      <c r="H15649">
        <v>1</v>
      </c>
      <c r="I15649">
        <v>1</v>
      </c>
      <c r="J15649">
        <v>0</v>
      </c>
      <c r="K15649" s="194">
        <v>0</v>
      </c>
      <c r="L15649" t="s">
        <v>1100</v>
      </c>
      <c r="M15649" t="s">
        <v>1100</v>
      </c>
      <c r="N15649">
        <v>410000</v>
      </c>
      <c r="O15649" t="s">
        <v>7876</v>
      </c>
      <c r="P15649" t="s">
        <v>22012</v>
      </c>
      <c r="Q15649">
        <v>410</v>
      </c>
      <c r="R15649" s="117" t="s">
        <v>15025</v>
      </c>
      <c r="S15649" s="117" t="s">
        <v>14606</v>
      </c>
      <c r="T15649" t="s">
        <v>12138</v>
      </c>
      <c r="U15649" t="s">
        <v>10772</v>
      </c>
    </row>
    <row r="15650" spans="1:21">
      <c r="A15650" s="117" t="s">
        <v>22019</v>
      </c>
      <c r="B15650" t="s">
        <v>14590</v>
      </c>
      <c r="C15650" t="s">
        <v>14590</v>
      </c>
      <c r="D15650">
        <v>94</v>
      </c>
      <c r="E15650">
        <v>88</v>
      </c>
      <c r="F15650">
        <v>94</v>
      </c>
      <c r="G15650">
        <v>88</v>
      </c>
      <c r="H15650">
        <v>1</v>
      </c>
      <c r="I15650">
        <v>1</v>
      </c>
      <c r="J15650">
        <v>0</v>
      </c>
      <c r="K15650" s="194">
        <v>0</v>
      </c>
      <c r="L15650" t="s">
        <v>1100</v>
      </c>
      <c r="M15650" t="s">
        <v>1100</v>
      </c>
      <c r="N15650">
        <v>410000</v>
      </c>
      <c r="O15650" t="s">
        <v>7876</v>
      </c>
      <c r="P15650" t="s">
        <v>22012</v>
      </c>
      <c r="Q15650">
        <v>410</v>
      </c>
      <c r="R15650" s="117" t="s">
        <v>15025</v>
      </c>
      <c r="S15650" s="117" t="s">
        <v>14606</v>
      </c>
      <c r="T15650" t="s">
        <v>12138</v>
      </c>
      <c r="U15650" t="s">
        <v>10772</v>
      </c>
    </row>
    <row r="15651" spans="1:21">
      <c r="A15651" s="117" t="s">
        <v>25892</v>
      </c>
      <c r="B15651" t="s">
        <v>14590</v>
      </c>
      <c r="C15651" t="s">
        <v>14590</v>
      </c>
      <c r="D15651">
        <v>94</v>
      </c>
      <c r="E15651">
        <v>88</v>
      </c>
      <c r="F15651">
        <v>94</v>
      </c>
      <c r="G15651">
        <v>88</v>
      </c>
      <c r="H15651">
        <v>1</v>
      </c>
      <c r="I15651">
        <v>1</v>
      </c>
      <c r="J15651">
        <v>0</v>
      </c>
      <c r="K15651" s="194">
        <v>0</v>
      </c>
      <c r="L15651" t="s">
        <v>1100</v>
      </c>
      <c r="M15651" t="s">
        <v>1100</v>
      </c>
      <c r="N15651">
        <v>410000</v>
      </c>
      <c r="O15651" t="s">
        <v>7876</v>
      </c>
      <c r="P15651" t="s">
        <v>22012</v>
      </c>
      <c r="Q15651">
        <v>410</v>
      </c>
      <c r="R15651" s="117" t="s">
        <v>15025</v>
      </c>
      <c r="S15651" s="117" t="s">
        <v>14606</v>
      </c>
      <c r="T15651" t="s">
        <v>12138</v>
      </c>
      <c r="U15651" t="s">
        <v>10772</v>
      </c>
    </row>
    <row r="15652" spans="1:21">
      <c r="A15652" s="117" t="s">
        <v>21455</v>
      </c>
      <c r="B15652" t="s">
        <v>14590</v>
      </c>
      <c r="C15652" t="s">
        <v>14590</v>
      </c>
      <c r="D15652">
        <v>94</v>
      </c>
      <c r="E15652">
        <v>88</v>
      </c>
      <c r="F15652">
        <v>94</v>
      </c>
      <c r="G15652">
        <v>88</v>
      </c>
      <c r="H15652">
        <v>1</v>
      </c>
      <c r="I15652">
        <v>1</v>
      </c>
      <c r="J15652">
        <v>0</v>
      </c>
      <c r="K15652" s="194">
        <v>0</v>
      </c>
      <c r="L15652" t="s">
        <v>1100</v>
      </c>
      <c r="M15652" t="s">
        <v>1100</v>
      </c>
      <c r="N15652">
        <v>1000</v>
      </c>
      <c r="O15652" t="s">
        <v>7876</v>
      </c>
      <c r="P15652" t="s">
        <v>8112</v>
      </c>
      <c r="Q15652">
        <v>1</v>
      </c>
      <c r="R15652" s="117" t="s">
        <v>15025</v>
      </c>
      <c r="S15652" s="117" t="s">
        <v>14606</v>
      </c>
      <c r="T15652" t="s">
        <v>12138</v>
      </c>
      <c r="U15652" t="s">
        <v>10772</v>
      </c>
    </row>
    <row r="15653" spans="1:21">
      <c r="A15653" s="117" t="s">
        <v>21456</v>
      </c>
      <c r="B15653" t="s">
        <v>14590</v>
      </c>
      <c r="C15653" t="s">
        <v>14590</v>
      </c>
      <c r="D15653">
        <v>94</v>
      </c>
      <c r="E15653">
        <v>88</v>
      </c>
      <c r="F15653">
        <v>94</v>
      </c>
      <c r="G15653">
        <v>88</v>
      </c>
      <c r="H15653">
        <v>1</v>
      </c>
      <c r="I15653">
        <v>1</v>
      </c>
      <c r="J15653">
        <v>0</v>
      </c>
      <c r="K15653" s="194">
        <v>0</v>
      </c>
      <c r="L15653" t="s">
        <v>1100</v>
      </c>
      <c r="M15653" t="s">
        <v>1100</v>
      </c>
      <c r="N15653">
        <v>1000</v>
      </c>
      <c r="O15653" t="s">
        <v>7876</v>
      </c>
      <c r="P15653" t="s">
        <v>8112</v>
      </c>
      <c r="Q15653">
        <v>1</v>
      </c>
      <c r="R15653" s="117" t="s">
        <v>15025</v>
      </c>
      <c r="S15653" s="117" t="s">
        <v>14606</v>
      </c>
      <c r="T15653" t="s">
        <v>12138</v>
      </c>
      <c r="U15653" t="s">
        <v>10772</v>
      </c>
    </row>
    <row r="15654" spans="1:21">
      <c r="A15654" s="117" t="s">
        <v>21457</v>
      </c>
      <c r="B15654" t="s">
        <v>14590</v>
      </c>
      <c r="C15654" t="s">
        <v>14590</v>
      </c>
      <c r="D15654">
        <v>94</v>
      </c>
      <c r="E15654">
        <v>88</v>
      </c>
      <c r="F15654">
        <v>94</v>
      </c>
      <c r="G15654">
        <v>88</v>
      </c>
      <c r="H15654">
        <v>1</v>
      </c>
      <c r="I15654">
        <v>1</v>
      </c>
      <c r="J15654">
        <v>0</v>
      </c>
      <c r="K15654" s="194">
        <v>0</v>
      </c>
      <c r="L15654" t="s">
        <v>1100</v>
      </c>
      <c r="M15654" t="s">
        <v>1100</v>
      </c>
      <c r="N15654">
        <v>1000</v>
      </c>
      <c r="O15654" t="s">
        <v>7876</v>
      </c>
      <c r="P15654" t="s">
        <v>8112</v>
      </c>
      <c r="Q15654">
        <v>1</v>
      </c>
      <c r="R15654" s="117" t="s">
        <v>15025</v>
      </c>
      <c r="S15654" s="117" t="s">
        <v>14606</v>
      </c>
      <c r="T15654" t="s">
        <v>12138</v>
      </c>
      <c r="U15654" t="s">
        <v>10772</v>
      </c>
    </row>
    <row r="15655" spans="1:21">
      <c r="A15655" s="117" t="s">
        <v>21458</v>
      </c>
      <c r="B15655" t="s">
        <v>14590</v>
      </c>
      <c r="C15655" t="s">
        <v>14590</v>
      </c>
      <c r="D15655">
        <v>94</v>
      </c>
      <c r="E15655">
        <v>88</v>
      </c>
      <c r="F15655">
        <v>94</v>
      </c>
      <c r="G15655">
        <v>88</v>
      </c>
      <c r="H15655">
        <v>1</v>
      </c>
      <c r="I15655">
        <v>1</v>
      </c>
      <c r="J15655">
        <v>0</v>
      </c>
      <c r="K15655" s="194">
        <v>0</v>
      </c>
      <c r="L15655" t="s">
        <v>1100</v>
      </c>
      <c r="M15655" t="s">
        <v>1100</v>
      </c>
      <c r="N15655">
        <v>1000</v>
      </c>
      <c r="O15655" t="s">
        <v>7876</v>
      </c>
      <c r="P15655" t="s">
        <v>8112</v>
      </c>
      <c r="Q15655">
        <v>1</v>
      </c>
      <c r="R15655" s="117" t="s">
        <v>15025</v>
      </c>
      <c r="S15655" s="117" t="s">
        <v>14606</v>
      </c>
      <c r="T15655" t="s">
        <v>12138</v>
      </c>
      <c r="U15655" t="s">
        <v>10772</v>
      </c>
    </row>
    <row r="15656" spans="1:21">
      <c r="A15656" s="117" t="s">
        <v>22020</v>
      </c>
      <c r="B15656" t="s">
        <v>14590</v>
      </c>
      <c r="C15656" t="s">
        <v>14590</v>
      </c>
      <c r="D15656">
        <v>94</v>
      </c>
      <c r="E15656">
        <v>88</v>
      </c>
      <c r="F15656">
        <v>94</v>
      </c>
      <c r="G15656">
        <v>88</v>
      </c>
      <c r="H15656">
        <v>1</v>
      </c>
      <c r="I15656">
        <v>1</v>
      </c>
      <c r="J15656">
        <v>0</v>
      </c>
      <c r="K15656" s="194">
        <v>0</v>
      </c>
      <c r="L15656" t="s">
        <v>1100</v>
      </c>
      <c r="M15656" t="s">
        <v>1100</v>
      </c>
      <c r="N15656">
        <v>430000</v>
      </c>
      <c r="O15656" t="s">
        <v>7876</v>
      </c>
      <c r="P15656" t="s">
        <v>22012</v>
      </c>
      <c r="Q15656">
        <v>430</v>
      </c>
      <c r="R15656" s="117" t="s">
        <v>15025</v>
      </c>
      <c r="S15656" s="117" t="s">
        <v>14606</v>
      </c>
      <c r="T15656" t="s">
        <v>12138</v>
      </c>
      <c r="U15656" t="s">
        <v>10772</v>
      </c>
    </row>
    <row r="15657" spans="1:21">
      <c r="A15657" s="117" t="s">
        <v>22021</v>
      </c>
      <c r="B15657" t="s">
        <v>14590</v>
      </c>
      <c r="C15657" t="s">
        <v>14590</v>
      </c>
      <c r="D15657">
        <v>94</v>
      </c>
      <c r="E15657">
        <v>88</v>
      </c>
      <c r="F15657">
        <v>94</v>
      </c>
      <c r="G15657">
        <v>88</v>
      </c>
      <c r="H15657">
        <v>1</v>
      </c>
      <c r="I15657">
        <v>1</v>
      </c>
      <c r="J15657">
        <v>0</v>
      </c>
      <c r="K15657" s="194">
        <v>0</v>
      </c>
      <c r="L15657" t="s">
        <v>1100</v>
      </c>
      <c r="M15657" t="s">
        <v>1100</v>
      </c>
      <c r="N15657">
        <v>430000</v>
      </c>
      <c r="O15657" t="s">
        <v>7876</v>
      </c>
      <c r="P15657" t="s">
        <v>22012</v>
      </c>
      <c r="Q15657">
        <v>430</v>
      </c>
      <c r="R15657" s="117" t="s">
        <v>15025</v>
      </c>
      <c r="S15657" s="117" t="s">
        <v>14606</v>
      </c>
      <c r="T15657" t="s">
        <v>12138</v>
      </c>
      <c r="U15657" t="s">
        <v>10772</v>
      </c>
    </row>
    <row r="15658" spans="1:21">
      <c r="A15658" s="117" t="s">
        <v>25893</v>
      </c>
      <c r="B15658" t="s">
        <v>14590</v>
      </c>
      <c r="C15658" t="s">
        <v>14590</v>
      </c>
      <c r="D15658">
        <v>94</v>
      </c>
      <c r="E15658">
        <v>88</v>
      </c>
      <c r="F15658">
        <v>94</v>
      </c>
      <c r="G15658">
        <v>88</v>
      </c>
      <c r="H15658">
        <v>1</v>
      </c>
      <c r="I15658">
        <v>1</v>
      </c>
      <c r="J15658">
        <v>0</v>
      </c>
      <c r="K15658" s="194">
        <v>0</v>
      </c>
      <c r="L15658" t="s">
        <v>1100</v>
      </c>
      <c r="M15658" t="s">
        <v>1100</v>
      </c>
      <c r="N15658">
        <v>430000</v>
      </c>
      <c r="O15658" t="s">
        <v>7876</v>
      </c>
      <c r="P15658" t="s">
        <v>22012</v>
      </c>
      <c r="Q15658">
        <v>430</v>
      </c>
      <c r="R15658" s="117" t="s">
        <v>15025</v>
      </c>
      <c r="S15658" s="117" t="s">
        <v>14606</v>
      </c>
      <c r="T15658" t="s">
        <v>12138</v>
      </c>
      <c r="U15658" t="s">
        <v>10772</v>
      </c>
    </row>
    <row r="15659" spans="1:21">
      <c r="A15659" s="117" t="s">
        <v>21459</v>
      </c>
      <c r="B15659" t="s">
        <v>14590</v>
      </c>
      <c r="C15659" t="s">
        <v>14590</v>
      </c>
      <c r="D15659">
        <v>94</v>
      </c>
      <c r="E15659">
        <v>88</v>
      </c>
      <c r="F15659">
        <v>94</v>
      </c>
      <c r="G15659">
        <v>88</v>
      </c>
      <c r="H15659">
        <v>1</v>
      </c>
      <c r="I15659">
        <v>1</v>
      </c>
      <c r="J15659">
        <v>0</v>
      </c>
      <c r="K15659" s="194">
        <v>0</v>
      </c>
      <c r="L15659" t="s">
        <v>1100</v>
      </c>
      <c r="M15659" t="s">
        <v>1100</v>
      </c>
      <c r="N15659">
        <v>1000</v>
      </c>
      <c r="O15659" t="s">
        <v>7876</v>
      </c>
      <c r="P15659" t="s">
        <v>8112</v>
      </c>
      <c r="Q15659">
        <v>1</v>
      </c>
      <c r="R15659" s="117" t="s">
        <v>15025</v>
      </c>
      <c r="S15659" s="117" t="s">
        <v>14606</v>
      </c>
      <c r="T15659" t="s">
        <v>12138</v>
      </c>
      <c r="U15659" t="s">
        <v>10772</v>
      </c>
    </row>
    <row r="15660" spans="1:21">
      <c r="A15660" s="117" t="s">
        <v>21460</v>
      </c>
      <c r="B15660" t="s">
        <v>14590</v>
      </c>
      <c r="C15660" t="s">
        <v>14590</v>
      </c>
      <c r="D15660">
        <v>94</v>
      </c>
      <c r="E15660">
        <v>88</v>
      </c>
      <c r="F15660">
        <v>94</v>
      </c>
      <c r="G15660">
        <v>88</v>
      </c>
      <c r="H15660">
        <v>1</v>
      </c>
      <c r="I15660">
        <v>1</v>
      </c>
      <c r="J15660">
        <v>0</v>
      </c>
      <c r="K15660" s="194">
        <v>0</v>
      </c>
      <c r="L15660" t="s">
        <v>1100</v>
      </c>
      <c r="M15660" t="s">
        <v>1100</v>
      </c>
      <c r="N15660">
        <v>1000</v>
      </c>
      <c r="O15660" t="s">
        <v>7876</v>
      </c>
      <c r="P15660" t="s">
        <v>8112</v>
      </c>
      <c r="Q15660">
        <v>1</v>
      </c>
      <c r="R15660" s="117" t="s">
        <v>15025</v>
      </c>
      <c r="S15660" s="117" t="s">
        <v>14606</v>
      </c>
      <c r="T15660" t="s">
        <v>12138</v>
      </c>
      <c r="U15660" t="s">
        <v>10772</v>
      </c>
    </row>
    <row r="15661" spans="1:21">
      <c r="A15661" s="117" t="s">
        <v>22022</v>
      </c>
      <c r="B15661" t="s">
        <v>14590</v>
      </c>
      <c r="C15661" t="s">
        <v>14590</v>
      </c>
      <c r="D15661">
        <v>94</v>
      </c>
      <c r="E15661">
        <v>88</v>
      </c>
      <c r="F15661">
        <v>94</v>
      </c>
      <c r="G15661">
        <v>88</v>
      </c>
      <c r="H15661">
        <v>1</v>
      </c>
      <c r="I15661">
        <v>1</v>
      </c>
      <c r="J15661">
        <v>0</v>
      </c>
      <c r="K15661" s="194">
        <v>0</v>
      </c>
      <c r="L15661" t="s">
        <v>1100</v>
      </c>
      <c r="M15661" t="s">
        <v>1100</v>
      </c>
      <c r="N15661">
        <v>410000</v>
      </c>
      <c r="O15661" t="s">
        <v>7876</v>
      </c>
      <c r="P15661" t="s">
        <v>22012</v>
      </c>
      <c r="Q15661">
        <v>410</v>
      </c>
      <c r="R15661" s="117" t="s">
        <v>15025</v>
      </c>
      <c r="S15661" s="117" t="s">
        <v>14606</v>
      </c>
      <c r="T15661" t="s">
        <v>12138</v>
      </c>
      <c r="U15661" t="s">
        <v>10772</v>
      </c>
    </row>
    <row r="15662" spans="1:21">
      <c r="A15662" s="117" t="s">
        <v>22023</v>
      </c>
      <c r="B15662" t="s">
        <v>14590</v>
      </c>
      <c r="C15662" t="s">
        <v>14590</v>
      </c>
      <c r="D15662">
        <v>94</v>
      </c>
      <c r="E15662">
        <v>88</v>
      </c>
      <c r="F15662">
        <v>94</v>
      </c>
      <c r="G15662">
        <v>88</v>
      </c>
      <c r="H15662">
        <v>1</v>
      </c>
      <c r="I15662">
        <v>1</v>
      </c>
      <c r="J15662">
        <v>0</v>
      </c>
      <c r="K15662" s="194">
        <v>0</v>
      </c>
      <c r="L15662" t="s">
        <v>1100</v>
      </c>
      <c r="M15662" t="s">
        <v>1100</v>
      </c>
      <c r="N15662">
        <v>410000</v>
      </c>
      <c r="O15662" t="s">
        <v>7876</v>
      </c>
      <c r="P15662" t="s">
        <v>22012</v>
      </c>
      <c r="Q15662">
        <v>410</v>
      </c>
      <c r="R15662" s="117" t="s">
        <v>15025</v>
      </c>
      <c r="S15662" s="117" t="s">
        <v>14606</v>
      </c>
      <c r="T15662" t="s">
        <v>12138</v>
      </c>
      <c r="U15662" t="s">
        <v>10772</v>
      </c>
    </row>
    <row r="15663" spans="1:21">
      <c r="A15663" s="117" t="s">
        <v>25894</v>
      </c>
      <c r="B15663" t="s">
        <v>14590</v>
      </c>
      <c r="C15663" t="s">
        <v>14590</v>
      </c>
      <c r="D15663">
        <v>94</v>
      </c>
      <c r="E15663">
        <v>88</v>
      </c>
      <c r="F15663">
        <v>94</v>
      </c>
      <c r="G15663">
        <v>88</v>
      </c>
      <c r="H15663">
        <v>1</v>
      </c>
      <c r="I15663">
        <v>1</v>
      </c>
      <c r="J15663">
        <v>0</v>
      </c>
      <c r="K15663" s="194">
        <v>0</v>
      </c>
      <c r="L15663" t="s">
        <v>1100</v>
      </c>
      <c r="M15663" t="s">
        <v>1100</v>
      </c>
      <c r="N15663">
        <v>410000</v>
      </c>
      <c r="O15663" t="s">
        <v>7876</v>
      </c>
      <c r="P15663" t="s">
        <v>22012</v>
      </c>
      <c r="Q15663">
        <v>410</v>
      </c>
      <c r="R15663" s="117" t="s">
        <v>15025</v>
      </c>
      <c r="S15663" s="117" t="s">
        <v>14606</v>
      </c>
      <c r="T15663" t="s">
        <v>12138</v>
      </c>
      <c r="U15663" t="s">
        <v>10772</v>
      </c>
    </row>
    <row r="15664" spans="1:21">
      <c r="A15664" s="117" t="s">
        <v>21461</v>
      </c>
      <c r="B15664" t="s">
        <v>14590</v>
      </c>
      <c r="C15664" t="s">
        <v>14590</v>
      </c>
      <c r="D15664">
        <v>94</v>
      </c>
      <c r="E15664">
        <v>88</v>
      </c>
      <c r="F15664">
        <v>94</v>
      </c>
      <c r="G15664">
        <v>88</v>
      </c>
      <c r="H15664">
        <v>1</v>
      </c>
      <c r="I15664">
        <v>1</v>
      </c>
      <c r="J15664">
        <v>0</v>
      </c>
      <c r="K15664" s="194">
        <v>0</v>
      </c>
      <c r="L15664" t="s">
        <v>1100</v>
      </c>
      <c r="M15664" t="s">
        <v>1100</v>
      </c>
      <c r="N15664">
        <v>1000</v>
      </c>
      <c r="O15664" t="s">
        <v>7876</v>
      </c>
      <c r="P15664" t="s">
        <v>8112</v>
      </c>
      <c r="Q15664">
        <v>1</v>
      </c>
      <c r="R15664" s="117" t="s">
        <v>15025</v>
      </c>
      <c r="S15664" s="117" t="s">
        <v>14606</v>
      </c>
      <c r="T15664" t="s">
        <v>12138</v>
      </c>
      <c r="U15664" t="s">
        <v>10772</v>
      </c>
    </row>
    <row r="15665" spans="1:21">
      <c r="A15665" s="117" t="s">
        <v>21462</v>
      </c>
      <c r="B15665" t="s">
        <v>14590</v>
      </c>
      <c r="C15665" t="s">
        <v>14590</v>
      </c>
      <c r="D15665">
        <v>94</v>
      </c>
      <c r="E15665">
        <v>88</v>
      </c>
      <c r="F15665">
        <v>94</v>
      </c>
      <c r="G15665">
        <v>88</v>
      </c>
      <c r="H15665">
        <v>1</v>
      </c>
      <c r="I15665">
        <v>1</v>
      </c>
      <c r="J15665">
        <v>0</v>
      </c>
      <c r="K15665" s="194">
        <v>0</v>
      </c>
      <c r="L15665" t="s">
        <v>1100</v>
      </c>
      <c r="M15665" t="s">
        <v>1100</v>
      </c>
      <c r="N15665">
        <v>1000</v>
      </c>
      <c r="O15665" t="s">
        <v>7876</v>
      </c>
      <c r="P15665" t="s">
        <v>8112</v>
      </c>
      <c r="Q15665">
        <v>1</v>
      </c>
      <c r="R15665" s="117" t="s">
        <v>15025</v>
      </c>
      <c r="S15665" s="117" t="s">
        <v>14606</v>
      </c>
      <c r="T15665" t="s">
        <v>12138</v>
      </c>
      <c r="U15665" t="s">
        <v>10772</v>
      </c>
    </row>
    <row r="15666" spans="1:21">
      <c r="A15666" s="117" t="s">
        <v>21463</v>
      </c>
      <c r="B15666" t="s">
        <v>14590</v>
      </c>
      <c r="C15666" t="s">
        <v>14590</v>
      </c>
      <c r="D15666">
        <v>94</v>
      </c>
      <c r="E15666">
        <v>88</v>
      </c>
      <c r="F15666">
        <v>94</v>
      </c>
      <c r="G15666">
        <v>88</v>
      </c>
      <c r="H15666">
        <v>1</v>
      </c>
      <c r="I15666">
        <v>1</v>
      </c>
      <c r="J15666">
        <v>0</v>
      </c>
      <c r="K15666" s="194">
        <v>0</v>
      </c>
      <c r="L15666" t="s">
        <v>1100</v>
      </c>
      <c r="M15666" t="s">
        <v>1100</v>
      </c>
      <c r="N15666">
        <v>1000</v>
      </c>
      <c r="O15666" t="s">
        <v>7876</v>
      </c>
      <c r="P15666" t="s">
        <v>8112</v>
      </c>
      <c r="Q15666">
        <v>1</v>
      </c>
      <c r="R15666" s="117" t="s">
        <v>15025</v>
      </c>
      <c r="S15666" s="117" t="s">
        <v>14606</v>
      </c>
      <c r="T15666" t="s">
        <v>12138</v>
      </c>
      <c r="U15666" t="s">
        <v>10772</v>
      </c>
    </row>
    <row r="15667" spans="1:21">
      <c r="A15667" s="117" t="s">
        <v>22024</v>
      </c>
      <c r="B15667" t="s">
        <v>14590</v>
      </c>
      <c r="C15667" t="s">
        <v>14590</v>
      </c>
      <c r="D15667">
        <v>94</v>
      </c>
      <c r="E15667">
        <v>88</v>
      </c>
      <c r="F15667">
        <v>94</v>
      </c>
      <c r="G15667">
        <v>88</v>
      </c>
      <c r="H15667">
        <v>1</v>
      </c>
      <c r="I15667">
        <v>1</v>
      </c>
      <c r="J15667">
        <v>0</v>
      </c>
      <c r="K15667" s="194">
        <v>0</v>
      </c>
      <c r="L15667" t="s">
        <v>1100</v>
      </c>
      <c r="M15667" t="s">
        <v>1100</v>
      </c>
      <c r="N15667">
        <v>430000</v>
      </c>
      <c r="O15667" t="s">
        <v>7876</v>
      </c>
      <c r="P15667" t="s">
        <v>22012</v>
      </c>
      <c r="Q15667">
        <v>430</v>
      </c>
      <c r="R15667" s="117" t="s">
        <v>15025</v>
      </c>
      <c r="S15667" s="117" t="s">
        <v>14606</v>
      </c>
      <c r="T15667" t="s">
        <v>12138</v>
      </c>
      <c r="U15667" t="s">
        <v>10772</v>
      </c>
    </row>
    <row r="15668" spans="1:21">
      <c r="A15668" s="117" t="s">
        <v>22025</v>
      </c>
      <c r="B15668" t="s">
        <v>14590</v>
      </c>
      <c r="C15668" t="s">
        <v>14590</v>
      </c>
      <c r="D15668">
        <v>94</v>
      </c>
      <c r="E15668">
        <v>88</v>
      </c>
      <c r="F15668">
        <v>94</v>
      </c>
      <c r="G15668">
        <v>88</v>
      </c>
      <c r="H15668">
        <v>1</v>
      </c>
      <c r="I15668">
        <v>1</v>
      </c>
      <c r="J15668">
        <v>0</v>
      </c>
      <c r="K15668" s="194">
        <v>0</v>
      </c>
      <c r="L15668" t="s">
        <v>1100</v>
      </c>
      <c r="M15668" t="s">
        <v>1100</v>
      </c>
      <c r="N15668">
        <v>430000</v>
      </c>
      <c r="O15668" t="s">
        <v>7876</v>
      </c>
      <c r="P15668" t="s">
        <v>22012</v>
      </c>
      <c r="Q15668">
        <v>430</v>
      </c>
      <c r="R15668" s="117" t="s">
        <v>15025</v>
      </c>
      <c r="S15668" s="117" t="s">
        <v>14606</v>
      </c>
      <c r="T15668" t="s">
        <v>12138</v>
      </c>
      <c r="U15668" t="s">
        <v>10772</v>
      </c>
    </row>
    <row r="15669" spans="1:21">
      <c r="A15669" s="117" t="s">
        <v>25895</v>
      </c>
      <c r="B15669" t="s">
        <v>14590</v>
      </c>
      <c r="C15669" t="s">
        <v>14590</v>
      </c>
      <c r="D15669">
        <v>94</v>
      </c>
      <c r="E15669">
        <v>88</v>
      </c>
      <c r="F15669">
        <v>94</v>
      </c>
      <c r="G15669">
        <v>88</v>
      </c>
      <c r="H15669">
        <v>1</v>
      </c>
      <c r="I15669">
        <v>1</v>
      </c>
      <c r="J15669">
        <v>0</v>
      </c>
      <c r="K15669" s="194">
        <v>0</v>
      </c>
      <c r="L15669" t="s">
        <v>1100</v>
      </c>
      <c r="M15669" t="s">
        <v>1100</v>
      </c>
      <c r="N15669">
        <v>430000</v>
      </c>
      <c r="O15669" t="s">
        <v>7876</v>
      </c>
      <c r="P15669" t="s">
        <v>22012</v>
      </c>
      <c r="Q15669">
        <v>430</v>
      </c>
      <c r="R15669" s="117" t="s">
        <v>15025</v>
      </c>
      <c r="S15669" s="117" t="s">
        <v>14606</v>
      </c>
      <c r="T15669" t="s">
        <v>12138</v>
      </c>
      <c r="U15669" t="s">
        <v>10772</v>
      </c>
    </row>
    <row r="15670" spans="1:21">
      <c r="A15670" s="117" t="s">
        <v>21464</v>
      </c>
      <c r="B15670" t="s">
        <v>14590</v>
      </c>
      <c r="C15670" t="s">
        <v>14590</v>
      </c>
      <c r="D15670">
        <v>94</v>
      </c>
      <c r="E15670">
        <v>88</v>
      </c>
      <c r="F15670">
        <v>94</v>
      </c>
      <c r="G15670">
        <v>88</v>
      </c>
      <c r="H15670">
        <v>1</v>
      </c>
      <c r="I15670">
        <v>1</v>
      </c>
      <c r="J15670">
        <v>0</v>
      </c>
      <c r="K15670" s="194">
        <v>0</v>
      </c>
      <c r="L15670" t="s">
        <v>1100</v>
      </c>
      <c r="M15670" t="s">
        <v>1100</v>
      </c>
      <c r="N15670">
        <v>1000</v>
      </c>
      <c r="O15670" t="s">
        <v>7876</v>
      </c>
      <c r="P15670" t="s">
        <v>8112</v>
      </c>
      <c r="Q15670">
        <v>1</v>
      </c>
      <c r="R15670" s="117" t="s">
        <v>15025</v>
      </c>
      <c r="S15670" s="117" t="s">
        <v>14606</v>
      </c>
      <c r="T15670" t="s">
        <v>12138</v>
      </c>
      <c r="U15670" t="s">
        <v>10772</v>
      </c>
    </row>
    <row r="15671" spans="1:21">
      <c r="A15671" s="117" t="s">
        <v>21465</v>
      </c>
      <c r="B15671" t="s">
        <v>14590</v>
      </c>
      <c r="C15671" t="s">
        <v>14590</v>
      </c>
      <c r="D15671">
        <v>94</v>
      </c>
      <c r="E15671">
        <v>88</v>
      </c>
      <c r="F15671">
        <v>94</v>
      </c>
      <c r="G15671">
        <v>88</v>
      </c>
      <c r="H15671">
        <v>1</v>
      </c>
      <c r="I15671">
        <v>1</v>
      </c>
      <c r="J15671">
        <v>0</v>
      </c>
      <c r="K15671" s="194">
        <v>0</v>
      </c>
      <c r="L15671" t="s">
        <v>1100</v>
      </c>
      <c r="M15671" t="s">
        <v>1100</v>
      </c>
      <c r="N15671">
        <v>1000</v>
      </c>
      <c r="O15671" t="s">
        <v>7876</v>
      </c>
      <c r="P15671" t="s">
        <v>8112</v>
      </c>
      <c r="Q15671">
        <v>1</v>
      </c>
      <c r="R15671" s="117" t="s">
        <v>15025</v>
      </c>
      <c r="S15671" s="117" t="s">
        <v>14606</v>
      </c>
      <c r="T15671" t="s">
        <v>12138</v>
      </c>
      <c r="U15671" t="s">
        <v>10772</v>
      </c>
    </row>
    <row r="15672" spans="1:21">
      <c r="A15672" s="117" t="s">
        <v>21466</v>
      </c>
      <c r="B15672" t="s">
        <v>14590</v>
      </c>
      <c r="C15672" t="s">
        <v>14590</v>
      </c>
      <c r="D15672">
        <v>94</v>
      </c>
      <c r="E15672">
        <v>88</v>
      </c>
      <c r="F15672">
        <v>94</v>
      </c>
      <c r="G15672">
        <v>88</v>
      </c>
      <c r="H15672">
        <v>1</v>
      </c>
      <c r="I15672">
        <v>1</v>
      </c>
      <c r="J15672">
        <v>0</v>
      </c>
      <c r="K15672" s="194">
        <v>0</v>
      </c>
      <c r="L15672" t="s">
        <v>1100</v>
      </c>
      <c r="M15672" t="s">
        <v>1100</v>
      </c>
      <c r="N15672">
        <v>1000</v>
      </c>
      <c r="O15672" t="s">
        <v>7876</v>
      </c>
      <c r="P15672" t="s">
        <v>8112</v>
      </c>
      <c r="Q15672">
        <v>1</v>
      </c>
      <c r="R15672" s="117" t="s">
        <v>15025</v>
      </c>
      <c r="S15672" s="117" t="s">
        <v>14606</v>
      </c>
      <c r="T15672" t="s">
        <v>12138</v>
      </c>
      <c r="U15672" t="s">
        <v>10772</v>
      </c>
    </row>
    <row r="15673" spans="1:21">
      <c r="A15673" s="117" t="s">
        <v>21467</v>
      </c>
      <c r="B15673" t="s">
        <v>14590</v>
      </c>
      <c r="C15673" t="s">
        <v>14590</v>
      </c>
      <c r="D15673">
        <v>94</v>
      </c>
      <c r="E15673">
        <v>88</v>
      </c>
      <c r="F15673">
        <v>94</v>
      </c>
      <c r="G15673">
        <v>88</v>
      </c>
      <c r="H15673">
        <v>1</v>
      </c>
      <c r="I15673">
        <v>1</v>
      </c>
      <c r="J15673">
        <v>0</v>
      </c>
      <c r="K15673" s="194">
        <v>0</v>
      </c>
      <c r="L15673" t="s">
        <v>1100</v>
      </c>
      <c r="M15673" t="s">
        <v>1100</v>
      </c>
      <c r="N15673">
        <v>1000</v>
      </c>
      <c r="O15673" t="s">
        <v>7876</v>
      </c>
      <c r="P15673" t="s">
        <v>8112</v>
      </c>
      <c r="Q15673">
        <v>1</v>
      </c>
      <c r="R15673" s="117" t="s">
        <v>15025</v>
      </c>
      <c r="S15673" s="117" t="s">
        <v>14606</v>
      </c>
      <c r="T15673" t="s">
        <v>12138</v>
      </c>
      <c r="U15673" t="s">
        <v>10772</v>
      </c>
    </row>
    <row r="15674" spans="1:21">
      <c r="A15674" s="117" t="s">
        <v>19450</v>
      </c>
      <c r="B15674" t="s">
        <v>14590</v>
      </c>
      <c r="C15674" t="s">
        <v>14590</v>
      </c>
      <c r="D15674">
        <v>108</v>
      </c>
      <c r="E15674">
        <v>102</v>
      </c>
      <c r="F15674">
        <v>108</v>
      </c>
      <c r="G15674">
        <v>102</v>
      </c>
      <c r="H15674">
        <v>1</v>
      </c>
      <c r="I15674">
        <v>1</v>
      </c>
      <c r="J15674">
        <v>0</v>
      </c>
      <c r="K15674" s="194">
        <v>0</v>
      </c>
      <c r="L15674" t="s">
        <v>1100</v>
      </c>
      <c r="M15674" t="s">
        <v>1100</v>
      </c>
      <c r="N15674">
        <v>410000</v>
      </c>
      <c r="O15674" t="s">
        <v>7876</v>
      </c>
      <c r="P15674" t="s">
        <v>19421</v>
      </c>
      <c r="Q15674">
        <v>410</v>
      </c>
      <c r="R15674" s="117" t="s">
        <v>15025</v>
      </c>
      <c r="S15674" s="117" t="s">
        <v>14606</v>
      </c>
      <c r="T15674" t="s">
        <v>12138</v>
      </c>
      <c r="U15674" t="s">
        <v>10772</v>
      </c>
    </row>
    <row r="15675" spans="1:21">
      <c r="A15675" s="117" t="s">
        <v>19451</v>
      </c>
      <c r="B15675" t="s">
        <v>14590</v>
      </c>
      <c r="C15675" t="s">
        <v>14590</v>
      </c>
      <c r="D15675">
        <v>108</v>
      </c>
      <c r="E15675">
        <v>102</v>
      </c>
      <c r="F15675">
        <v>108</v>
      </c>
      <c r="G15675">
        <v>102</v>
      </c>
      <c r="H15675">
        <v>1</v>
      </c>
      <c r="I15675">
        <v>1</v>
      </c>
      <c r="J15675">
        <v>0</v>
      </c>
      <c r="K15675" s="194">
        <v>0</v>
      </c>
      <c r="L15675" t="s">
        <v>1100</v>
      </c>
      <c r="M15675" t="s">
        <v>1100</v>
      </c>
      <c r="N15675">
        <v>410000</v>
      </c>
      <c r="O15675" t="s">
        <v>7876</v>
      </c>
      <c r="P15675" t="s">
        <v>19421</v>
      </c>
      <c r="Q15675">
        <v>410</v>
      </c>
      <c r="R15675" s="117" t="s">
        <v>15025</v>
      </c>
      <c r="S15675" s="117" t="s">
        <v>14606</v>
      </c>
      <c r="T15675" t="s">
        <v>12138</v>
      </c>
      <c r="U15675" t="s">
        <v>10772</v>
      </c>
    </row>
    <row r="15676" spans="1:21">
      <c r="A15676" s="117" t="s">
        <v>19452</v>
      </c>
      <c r="B15676" t="s">
        <v>14590</v>
      </c>
      <c r="C15676" t="s">
        <v>14590</v>
      </c>
      <c r="D15676">
        <v>108</v>
      </c>
      <c r="E15676">
        <v>102</v>
      </c>
      <c r="F15676">
        <v>108</v>
      </c>
      <c r="G15676">
        <v>102</v>
      </c>
      <c r="H15676">
        <v>1</v>
      </c>
      <c r="I15676">
        <v>1</v>
      </c>
      <c r="J15676">
        <v>0</v>
      </c>
      <c r="K15676" s="194">
        <v>0</v>
      </c>
      <c r="L15676" t="s">
        <v>1100</v>
      </c>
      <c r="M15676" t="s">
        <v>1100</v>
      </c>
      <c r="N15676">
        <v>410000</v>
      </c>
      <c r="O15676" t="s">
        <v>7876</v>
      </c>
      <c r="P15676" t="s">
        <v>19421</v>
      </c>
      <c r="Q15676">
        <v>410</v>
      </c>
      <c r="R15676" s="117" t="s">
        <v>15025</v>
      </c>
      <c r="S15676" s="117" t="s">
        <v>14606</v>
      </c>
      <c r="T15676" t="s">
        <v>12138</v>
      </c>
      <c r="U15676" t="s">
        <v>10772</v>
      </c>
    </row>
    <row r="15677" spans="1:21">
      <c r="A15677" s="117" t="s">
        <v>19453</v>
      </c>
      <c r="B15677" t="s">
        <v>14590</v>
      </c>
      <c r="C15677" t="s">
        <v>14590</v>
      </c>
      <c r="D15677">
        <v>108</v>
      </c>
      <c r="E15677">
        <v>102</v>
      </c>
      <c r="F15677">
        <v>108</v>
      </c>
      <c r="G15677">
        <v>102</v>
      </c>
      <c r="H15677">
        <v>1</v>
      </c>
      <c r="I15677">
        <v>1</v>
      </c>
      <c r="J15677">
        <v>0</v>
      </c>
      <c r="K15677" s="194">
        <v>0</v>
      </c>
      <c r="L15677" t="s">
        <v>1100</v>
      </c>
      <c r="M15677" t="s">
        <v>1100</v>
      </c>
      <c r="N15677">
        <v>410000</v>
      </c>
      <c r="O15677" t="s">
        <v>7876</v>
      </c>
      <c r="P15677" t="s">
        <v>19421</v>
      </c>
      <c r="Q15677">
        <v>410</v>
      </c>
      <c r="R15677" s="117" t="s">
        <v>15025</v>
      </c>
      <c r="S15677" s="117" t="s">
        <v>14606</v>
      </c>
      <c r="T15677" t="s">
        <v>12138</v>
      </c>
      <c r="U15677" t="s">
        <v>10772</v>
      </c>
    </row>
    <row r="15678" spans="1:21">
      <c r="A15678" s="117" t="s">
        <v>22026</v>
      </c>
      <c r="B15678" t="s">
        <v>14590</v>
      </c>
      <c r="C15678" t="s">
        <v>14590</v>
      </c>
      <c r="D15678">
        <v>94</v>
      </c>
      <c r="E15678">
        <v>88</v>
      </c>
      <c r="F15678">
        <v>94</v>
      </c>
      <c r="G15678">
        <v>88</v>
      </c>
      <c r="H15678">
        <v>1</v>
      </c>
      <c r="I15678">
        <v>1</v>
      </c>
      <c r="J15678">
        <v>0</v>
      </c>
      <c r="K15678" s="194">
        <v>0</v>
      </c>
      <c r="L15678" t="s">
        <v>1100</v>
      </c>
      <c r="M15678" t="s">
        <v>1100</v>
      </c>
      <c r="N15678">
        <v>410000</v>
      </c>
      <c r="O15678" t="s">
        <v>7876</v>
      </c>
      <c r="P15678" t="s">
        <v>22012</v>
      </c>
      <c r="Q15678">
        <v>410</v>
      </c>
      <c r="R15678" s="117" t="s">
        <v>15025</v>
      </c>
      <c r="S15678" s="117" t="s">
        <v>14606</v>
      </c>
      <c r="T15678" t="s">
        <v>12138</v>
      </c>
      <c r="U15678" t="s">
        <v>10772</v>
      </c>
    </row>
    <row r="15679" spans="1:21">
      <c r="A15679" s="117" t="s">
        <v>22027</v>
      </c>
      <c r="B15679" t="s">
        <v>14590</v>
      </c>
      <c r="C15679" t="s">
        <v>14590</v>
      </c>
      <c r="D15679">
        <v>94</v>
      </c>
      <c r="E15679">
        <v>88</v>
      </c>
      <c r="F15679">
        <v>94</v>
      </c>
      <c r="G15679">
        <v>88</v>
      </c>
      <c r="H15679">
        <v>1</v>
      </c>
      <c r="I15679">
        <v>1</v>
      </c>
      <c r="J15679">
        <v>0</v>
      </c>
      <c r="K15679" s="194">
        <v>0</v>
      </c>
      <c r="L15679" t="s">
        <v>1100</v>
      </c>
      <c r="M15679" t="s">
        <v>1100</v>
      </c>
      <c r="N15679">
        <v>410000</v>
      </c>
      <c r="O15679" t="s">
        <v>7876</v>
      </c>
      <c r="P15679" t="s">
        <v>22012</v>
      </c>
      <c r="Q15679">
        <v>410</v>
      </c>
      <c r="R15679" s="117" t="s">
        <v>15025</v>
      </c>
      <c r="S15679" s="117" t="s">
        <v>14606</v>
      </c>
      <c r="T15679" t="s">
        <v>12138</v>
      </c>
      <c r="U15679" t="s">
        <v>10772</v>
      </c>
    </row>
    <row r="15680" spans="1:21">
      <c r="A15680" s="117" t="s">
        <v>25896</v>
      </c>
      <c r="B15680" t="s">
        <v>14590</v>
      </c>
      <c r="C15680" t="s">
        <v>14590</v>
      </c>
      <c r="D15680">
        <v>94</v>
      </c>
      <c r="E15680">
        <v>88</v>
      </c>
      <c r="F15680">
        <v>94</v>
      </c>
      <c r="G15680">
        <v>88</v>
      </c>
      <c r="H15680">
        <v>1</v>
      </c>
      <c r="I15680">
        <v>1</v>
      </c>
      <c r="J15680">
        <v>0</v>
      </c>
      <c r="K15680" s="194">
        <v>0</v>
      </c>
      <c r="L15680" t="s">
        <v>1100</v>
      </c>
      <c r="M15680" t="s">
        <v>1100</v>
      </c>
      <c r="N15680">
        <v>410000</v>
      </c>
      <c r="O15680" t="s">
        <v>7876</v>
      </c>
      <c r="P15680" t="s">
        <v>22012</v>
      </c>
      <c r="Q15680">
        <v>410</v>
      </c>
      <c r="R15680" s="117" t="s">
        <v>15025</v>
      </c>
      <c r="S15680" s="117" t="s">
        <v>14606</v>
      </c>
      <c r="T15680" t="s">
        <v>12138</v>
      </c>
      <c r="U15680" t="s">
        <v>10772</v>
      </c>
    </row>
    <row r="15681" spans="1:21">
      <c r="A15681" s="117" t="s">
        <v>20565</v>
      </c>
      <c r="B15681" t="s">
        <v>14590</v>
      </c>
      <c r="C15681" t="s">
        <v>14590</v>
      </c>
      <c r="D15681">
        <v>94</v>
      </c>
      <c r="E15681">
        <v>88</v>
      </c>
      <c r="F15681">
        <v>94</v>
      </c>
      <c r="G15681">
        <v>88</v>
      </c>
      <c r="H15681">
        <v>1</v>
      </c>
      <c r="I15681">
        <v>1</v>
      </c>
      <c r="J15681">
        <v>0</v>
      </c>
      <c r="K15681" s="194">
        <v>0</v>
      </c>
      <c r="L15681" t="s">
        <v>1100</v>
      </c>
      <c r="M15681" t="s">
        <v>1100</v>
      </c>
      <c r="N15681">
        <v>1000</v>
      </c>
      <c r="O15681" t="s">
        <v>7876</v>
      </c>
      <c r="P15681" t="s">
        <v>8112</v>
      </c>
      <c r="Q15681">
        <v>1</v>
      </c>
      <c r="R15681" s="117" t="s">
        <v>15025</v>
      </c>
      <c r="S15681" s="117" t="s">
        <v>14606</v>
      </c>
      <c r="T15681" t="s">
        <v>12138</v>
      </c>
      <c r="U15681" t="s">
        <v>10772</v>
      </c>
    </row>
    <row r="15682" spans="1:21">
      <c r="A15682" s="117" t="s">
        <v>20566</v>
      </c>
      <c r="B15682" t="s">
        <v>14590</v>
      </c>
      <c r="C15682" t="s">
        <v>14590</v>
      </c>
      <c r="D15682">
        <v>94</v>
      </c>
      <c r="E15682">
        <v>88</v>
      </c>
      <c r="F15682">
        <v>94</v>
      </c>
      <c r="G15682">
        <v>88</v>
      </c>
      <c r="H15682">
        <v>1</v>
      </c>
      <c r="I15682">
        <v>1</v>
      </c>
      <c r="J15682">
        <v>0</v>
      </c>
      <c r="K15682" s="194">
        <v>0</v>
      </c>
      <c r="L15682" t="s">
        <v>1100</v>
      </c>
      <c r="M15682" t="s">
        <v>1100</v>
      </c>
      <c r="N15682">
        <v>1000</v>
      </c>
      <c r="O15682" t="s">
        <v>7876</v>
      </c>
      <c r="P15682" t="s">
        <v>8112</v>
      </c>
      <c r="Q15682">
        <v>1</v>
      </c>
      <c r="R15682" s="117" t="s">
        <v>15025</v>
      </c>
      <c r="S15682" s="117" t="s">
        <v>14606</v>
      </c>
      <c r="T15682" t="s">
        <v>12138</v>
      </c>
      <c r="U15682" t="s">
        <v>10772</v>
      </c>
    </row>
    <row r="15683" spans="1:21">
      <c r="A15683" s="117" t="s">
        <v>20567</v>
      </c>
      <c r="B15683" t="s">
        <v>14590</v>
      </c>
      <c r="C15683" t="s">
        <v>14590</v>
      </c>
      <c r="D15683">
        <v>94</v>
      </c>
      <c r="E15683">
        <v>88</v>
      </c>
      <c r="F15683">
        <v>94</v>
      </c>
      <c r="G15683">
        <v>88</v>
      </c>
      <c r="H15683">
        <v>1</v>
      </c>
      <c r="I15683">
        <v>1</v>
      </c>
      <c r="J15683">
        <v>0</v>
      </c>
      <c r="K15683" s="194">
        <v>0</v>
      </c>
      <c r="L15683" t="s">
        <v>1100</v>
      </c>
      <c r="M15683" t="s">
        <v>1100</v>
      </c>
      <c r="N15683">
        <v>1000</v>
      </c>
      <c r="O15683" t="s">
        <v>7876</v>
      </c>
      <c r="P15683" t="s">
        <v>8112</v>
      </c>
      <c r="Q15683">
        <v>1</v>
      </c>
      <c r="R15683" s="117" t="s">
        <v>15025</v>
      </c>
      <c r="S15683" s="117" t="s">
        <v>14606</v>
      </c>
      <c r="T15683" t="s">
        <v>12138</v>
      </c>
      <c r="U15683" t="s">
        <v>10772</v>
      </c>
    </row>
    <row r="15684" spans="1:21">
      <c r="A15684" s="117" t="s">
        <v>21468</v>
      </c>
      <c r="B15684" t="s">
        <v>14590</v>
      </c>
      <c r="C15684" t="s">
        <v>14590</v>
      </c>
      <c r="D15684">
        <v>94</v>
      </c>
      <c r="E15684">
        <v>88</v>
      </c>
      <c r="F15684">
        <v>94</v>
      </c>
      <c r="G15684">
        <v>88</v>
      </c>
      <c r="H15684">
        <v>1</v>
      </c>
      <c r="I15684">
        <v>1</v>
      </c>
      <c r="J15684">
        <v>0</v>
      </c>
      <c r="K15684" s="194">
        <v>0</v>
      </c>
      <c r="L15684" t="s">
        <v>1100</v>
      </c>
      <c r="M15684" t="s">
        <v>1100</v>
      </c>
      <c r="N15684">
        <v>1000</v>
      </c>
      <c r="O15684" t="s">
        <v>7876</v>
      </c>
      <c r="P15684" t="s">
        <v>8112</v>
      </c>
      <c r="Q15684">
        <v>1</v>
      </c>
      <c r="R15684" s="117" t="s">
        <v>15025</v>
      </c>
      <c r="S15684" s="117" t="s">
        <v>14606</v>
      </c>
      <c r="T15684" t="s">
        <v>12138</v>
      </c>
      <c r="U15684" t="s">
        <v>10772</v>
      </c>
    </row>
    <row r="15685" spans="1:21">
      <c r="A15685" s="117" t="s">
        <v>21469</v>
      </c>
      <c r="B15685" t="s">
        <v>14590</v>
      </c>
      <c r="C15685" t="s">
        <v>14590</v>
      </c>
      <c r="D15685">
        <v>94</v>
      </c>
      <c r="E15685">
        <v>88</v>
      </c>
      <c r="F15685">
        <v>94</v>
      </c>
      <c r="G15685">
        <v>88</v>
      </c>
      <c r="H15685">
        <v>1</v>
      </c>
      <c r="I15685">
        <v>1</v>
      </c>
      <c r="J15685">
        <v>0</v>
      </c>
      <c r="K15685" s="194">
        <v>0</v>
      </c>
      <c r="L15685" t="s">
        <v>1100</v>
      </c>
      <c r="M15685" t="s">
        <v>1100</v>
      </c>
      <c r="N15685">
        <v>1000</v>
      </c>
      <c r="O15685" t="s">
        <v>7876</v>
      </c>
      <c r="P15685" t="s">
        <v>8112</v>
      </c>
      <c r="Q15685">
        <v>1</v>
      </c>
      <c r="R15685" s="117" t="s">
        <v>15025</v>
      </c>
      <c r="S15685" s="117" t="s">
        <v>14606</v>
      </c>
      <c r="T15685" t="s">
        <v>12138</v>
      </c>
      <c r="U15685" t="s">
        <v>10772</v>
      </c>
    </row>
    <row r="15686" spans="1:21">
      <c r="A15686" s="117" t="s">
        <v>21470</v>
      </c>
      <c r="B15686" t="s">
        <v>14590</v>
      </c>
      <c r="C15686" t="s">
        <v>14590</v>
      </c>
      <c r="D15686">
        <v>94</v>
      </c>
      <c r="E15686">
        <v>88</v>
      </c>
      <c r="F15686">
        <v>94</v>
      </c>
      <c r="G15686">
        <v>88</v>
      </c>
      <c r="H15686">
        <v>1</v>
      </c>
      <c r="I15686">
        <v>1</v>
      </c>
      <c r="J15686">
        <v>0</v>
      </c>
      <c r="K15686" s="194">
        <v>0</v>
      </c>
      <c r="L15686" t="s">
        <v>1100</v>
      </c>
      <c r="M15686" t="s">
        <v>1100</v>
      </c>
      <c r="N15686">
        <v>1000</v>
      </c>
      <c r="O15686" t="s">
        <v>7876</v>
      </c>
      <c r="P15686" t="s">
        <v>8112</v>
      </c>
      <c r="Q15686">
        <v>1</v>
      </c>
      <c r="R15686" s="117" t="s">
        <v>15025</v>
      </c>
      <c r="S15686" s="117" t="s">
        <v>14606</v>
      </c>
      <c r="T15686" t="s">
        <v>12138</v>
      </c>
      <c r="U15686" t="s">
        <v>10772</v>
      </c>
    </row>
    <row r="15687" spans="1:21">
      <c r="A15687" s="117" t="s">
        <v>21471</v>
      </c>
      <c r="B15687" t="s">
        <v>14590</v>
      </c>
      <c r="C15687" t="s">
        <v>14590</v>
      </c>
      <c r="D15687">
        <v>94</v>
      </c>
      <c r="E15687">
        <v>88</v>
      </c>
      <c r="F15687">
        <v>94</v>
      </c>
      <c r="G15687">
        <v>88</v>
      </c>
      <c r="H15687">
        <v>1</v>
      </c>
      <c r="I15687">
        <v>1</v>
      </c>
      <c r="J15687">
        <v>0</v>
      </c>
      <c r="K15687" s="194">
        <v>0</v>
      </c>
      <c r="L15687" t="s">
        <v>1100</v>
      </c>
      <c r="M15687" t="s">
        <v>1100</v>
      </c>
      <c r="N15687">
        <v>1000</v>
      </c>
      <c r="O15687" t="s">
        <v>7876</v>
      </c>
      <c r="P15687" t="s">
        <v>8112</v>
      </c>
      <c r="Q15687">
        <v>1</v>
      </c>
      <c r="R15687" s="117" t="s">
        <v>15025</v>
      </c>
      <c r="S15687" s="117" t="s">
        <v>14606</v>
      </c>
      <c r="T15687" t="s">
        <v>12138</v>
      </c>
      <c r="U15687" t="s">
        <v>10772</v>
      </c>
    </row>
    <row r="15688" spans="1:21">
      <c r="A15688" s="117" t="s">
        <v>21472</v>
      </c>
      <c r="B15688" t="s">
        <v>14590</v>
      </c>
      <c r="C15688" t="s">
        <v>14590</v>
      </c>
      <c r="D15688">
        <v>94</v>
      </c>
      <c r="E15688">
        <v>88</v>
      </c>
      <c r="F15688">
        <v>94</v>
      </c>
      <c r="G15688">
        <v>88</v>
      </c>
      <c r="H15688">
        <v>1</v>
      </c>
      <c r="I15688">
        <v>1</v>
      </c>
      <c r="J15688">
        <v>0</v>
      </c>
      <c r="K15688" s="194">
        <v>0</v>
      </c>
      <c r="L15688" t="s">
        <v>1100</v>
      </c>
      <c r="M15688" t="s">
        <v>1100</v>
      </c>
      <c r="N15688">
        <v>1000</v>
      </c>
      <c r="O15688" t="s">
        <v>7876</v>
      </c>
      <c r="P15688" t="s">
        <v>8112</v>
      </c>
      <c r="Q15688">
        <v>1</v>
      </c>
      <c r="R15688" s="117" t="s">
        <v>15025</v>
      </c>
      <c r="S15688" s="117" t="s">
        <v>14606</v>
      </c>
      <c r="T15688" t="s">
        <v>12138</v>
      </c>
      <c r="U15688" t="s">
        <v>10772</v>
      </c>
    </row>
    <row r="15689" spans="1:21">
      <c r="A15689" s="117" t="s">
        <v>21473</v>
      </c>
      <c r="B15689" t="s">
        <v>14590</v>
      </c>
      <c r="C15689" t="s">
        <v>14590</v>
      </c>
      <c r="D15689">
        <v>94</v>
      </c>
      <c r="E15689">
        <v>88</v>
      </c>
      <c r="F15689">
        <v>94</v>
      </c>
      <c r="G15689">
        <v>88</v>
      </c>
      <c r="H15689">
        <v>1</v>
      </c>
      <c r="I15689">
        <v>1</v>
      </c>
      <c r="J15689">
        <v>0</v>
      </c>
      <c r="K15689" s="194">
        <v>0</v>
      </c>
      <c r="L15689" t="s">
        <v>1100</v>
      </c>
      <c r="M15689" t="s">
        <v>1100</v>
      </c>
      <c r="N15689">
        <v>1000</v>
      </c>
      <c r="O15689" t="s">
        <v>7876</v>
      </c>
      <c r="P15689" t="s">
        <v>8112</v>
      </c>
      <c r="Q15689">
        <v>1</v>
      </c>
      <c r="R15689" s="117" t="s">
        <v>15025</v>
      </c>
      <c r="S15689" s="117" t="s">
        <v>14606</v>
      </c>
      <c r="T15689" t="s">
        <v>12138</v>
      </c>
      <c r="U15689" t="s">
        <v>10772</v>
      </c>
    </row>
    <row r="15690" spans="1:21">
      <c r="A15690" s="117" t="s">
        <v>20568</v>
      </c>
      <c r="B15690" t="s">
        <v>14590</v>
      </c>
      <c r="C15690" t="s">
        <v>14590</v>
      </c>
      <c r="D15690">
        <v>94</v>
      </c>
      <c r="E15690">
        <v>88</v>
      </c>
      <c r="F15690">
        <v>94</v>
      </c>
      <c r="G15690">
        <v>88</v>
      </c>
      <c r="H15690">
        <v>1</v>
      </c>
      <c r="I15690">
        <v>1</v>
      </c>
      <c r="J15690">
        <v>0</v>
      </c>
      <c r="K15690" s="194">
        <v>0</v>
      </c>
      <c r="L15690" t="s">
        <v>1100</v>
      </c>
      <c r="M15690" t="s">
        <v>1100</v>
      </c>
      <c r="N15690">
        <v>1000</v>
      </c>
      <c r="O15690" t="s">
        <v>7876</v>
      </c>
      <c r="P15690" t="s">
        <v>8112</v>
      </c>
      <c r="Q15690">
        <v>1</v>
      </c>
      <c r="R15690" s="117" t="s">
        <v>15025</v>
      </c>
      <c r="S15690" s="117" t="s">
        <v>14606</v>
      </c>
      <c r="T15690" t="s">
        <v>12138</v>
      </c>
      <c r="U15690" t="s">
        <v>10772</v>
      </c>
    </row>
    <row r="15691" spans="1:21">
      <c r="A15691" s="117" t="s">
        <v>20569</v>
      </c>
      <c r="B15691" t="s">
        <v>14590</v>
      </c>
      <c r="C15691" t="s">
        <v>14590</v>
      </c>
      <c r="D15691">
        <v>94</v>
      </c>
      <c r="E15691">
        <v>88</v>
      </c>
      <c r="F15691">
        <v>94</v>
      </c>
      <c r="G15691">
        <v>88</v>
      </c>
      <c r="H15691">
        <v>1</v>
      </c>
      <c r="I15691">
        <v>1</v>
      </c>
      <c r="J15691">
        <v>0</v>
      </c>
      <c r="K15691" s="194">
        <v>0</v>
      </c>
      <c r="L15691" t="s">
        <v>1100</v>
      </c>
      <c r="M15691" t="s">
        <v>1100</v>
      </c>
      <c r="N15691">
        <v>1000</v>
      </c>
      <c r="O15691" t="s">
        <v>7876</v>
      </c>
      <c r="P15691" t="s">
        <v>8112</v>
      </c>
      <c r="Q15691">
        <v>1</v>
      </c>
      <c r="R15691" s="117" t="s">
        <v>15025</v>
      </c>
      <c r="S15691" s="117" t="s">
        <v>14606</v>
      </c>
      <c r="T15691" t="s">
        <v>12138</v>
      </c>
      <c r="U15691" t="s">
        <v>10772</v>
      </c>
    </row>
    <row r="15692" spans="1:21">
      <c r="A15692" s="117" t="s">
        <v>20570</v>
      </c>
      <c r="B15692" t="s">
        <v>14590</v>
      </c>
      <c r="C15692" t="s">
        <v>14590</v>
      </c>
      <c r="D15692">
        <v>94</v>
      </c>
      <c r="E15692">
        <v>88</v>
      </c>
      <c r="F15692">
        <v>94</v>
      </c>
      <c r="G15692">
        <v>88</v>
      </c>
      <c r="H15692">
        <v>1</v>
      </c>
      <c r="I15692">
        <v>1</v>
      </c>
      <c r="J15692">
        <v>0</v>
      </c>
      <c r="K15692" s="194">
        <v>0</v>
      </c>
      <c r="L15692" t="s">
        <v>1100</v>
      </c>
      <c r="M15692" t="s">
        <v>1100</v>
      </c>
      <c r="N15692">
        <v>1000</v>
      </c>
      <c r="O15692" t="s">
        <v>7876</v>
      </c>
      <c r="P15692" t="s">
        <v>8112</v>
      </c>
      <c r="Q15692">
        <v>1</v>
      </c>
      <c r="R15692" s="117" t="s">
        <v>15025</v>
      </c>
      <c r="S15692" s="117" t="s">
        <v>14606</v>
      </c>
      <c r="T15692" t="s">
        <v>12138</v>
      </c>
      <c r="U15692" t="s">
        <v>10772</v>
      </c>
    </row>
    <row r="15693" spans="1:21">
      <c r="A15693" s="117" t="s">
        <v>20571</v>
      </c>
      <c r="B15693" t="s">
        <v>14590</v>
      </c>
      <c r="C15693" t="s">
        <v>14590</v>
      </c>
      <c r="D15693">
        <v>94</v>
      </c>
      <c r="E15693">
        <v>88</v>
      </c>
      <c r="F15693">
        <v>94</v>
      </c>
      <c r="G15693">
        <v>88</v>
      </c>
      <c r="H15693">
        <v>1</v>
      </c>
      <c r="I15693">
        <v>1</v>
      </c>
      <c r="J15693">
        <v>0</v>
      </c>
      <c r="K15693" s="194">
        <v>0</v>
      </c>
      <c r="L15693" t="s">
        <v>1100</v>
      </c>
      <c r="M15693" t="s">
        <v>1100</v>
      </c>
      <c r="N15693">
        <v>1000</v>
      </c>
      <c r="O15693" t="s">
        <v>7876</v>
      </c>
      <c r="P15693" t="s">
        <v>8112</v>
      </c>
      <c r="Q15693">
        <v>1</v>
      </c>
      <c r="R15693" s="117" t="s">
        <v>15025</v>
      </c>
      <c r="S15693" s="117" t="s">
        <v>14606</v>
      </c>
      <c r="T15693" t="s">
        <v>12138</v>
      </c>
      <c r="U15693" t="s">
        <v>10772</v>
      </c>
    </row>
    <row r="15694" spans="1:21">
      <c r="A15694" s="117" t="s">
        <v>20572</v>
      </c>
      <c r="B15694" t="s">
        <v>14590</v>
      </c>
      <c r="C15694" t="s">
        <v>14590</v>
      </c>
      <c r="D15694">
        <v>94</v>
      </c>
      <c r="E15694">
        <v>88</v>
      </c>
      <c r="F15694">
        <v>94</v>
      </c>
      <c r="G15694">
        <v>88</v>
      </c>
      <c r="H15694">
        <v>1</v>
      </c>
      <c r="I15694">
        <v>1</v>
      </c>
      <c r="J15694">
        <v>0</v>
      </c>
      <c r="K15694" s="194">
        <v>0</v>
      </c>
      <c r="L15694" t="s">
        <v>1100</v>
      </c>
      <c r="M15694" t="s">
        <v>1100</v>
      </c>
      <c r="N15694">
        <v>1000</v>
      </c>
      <c r="O15694" t="s">
        <v>7876</v>
      </c>
      <c r="P15694" t="s">
        <v>8112</v>
      </c>
      <c r="Q15694">
        <v>1</v>
      </c>
      <c r="R15694" s="117" t="s">
        <v>15025</v>
      </c>
      <c r="S15694" s="117" t="s">
        <v>14606</v>
      </c>
      <c r="T15694" t="s">
        <v>12138</v>
      </c>
      <c r="U15694" t="s">
        <v>10772</v>
      </c>
    </row>
    <row r="15695" spans="1:21">
      <c r="A15695" s="117" t="s">
        <v>20573</v>
      </c>
      <c r="B15695" t="s">
        <v>14590</v>
      </c>
      <c r="C15695" t="s">
        <v>14590</v>
      </c>
      <c r="D15695">
        <v>94</v>
      </c>
      <c r="E15695">
        <v>88</v>
      </c>
      <c r="F15695">
        <v>94</v>
      </c>
      <c r="G15695">
        <v>88</v>
      </c>
      <c r="H15695">
        <v>1</v>
      </c>
      <c r="I15695">
        <v>1</v>
      </c>
      <c r="J15695">
        <v>0</v>
      </c>
      <c r="K15695" s="194">
        <v>0</v>
      </c>
      <c r="L15695" t="s">
        <v>1100</v>
      </c>
      <c r="M15695" t="s">
        <v>1100</v>
      </c>
      <c r="N15695">
        <v>1000</v>
      </c>
      <c r="O15695" t="s">
        <v>7876</v>
      </c>
      <c r="P15695" t="s">
        <v>8112</v>
      </c>
      <c r="Q15695">
        <v>1</v>
      </c>
      <c r="R15695" s="117" t="s">
        <v>15025</v>
      </c>
      <c r="S15695" s="117" t="s">
        <v>14606</v>
      </c>
      <c r="T15695" t="s">
        <v>12138</v>
      </c>
      <c r="U15695" t="s">
        <v>10772</v>
      </c>
    </row>
    <row r="15696" spans="1:21">
      <c r="A15696" s="117" t="s">
        <v>20574</v>
      </c>
      <c r="B15696" t="s">
        <v>14590</v>
      </c>
      <c r="C15696" t="s">
        <v>14590</v>
      </c>
      <c r="D15696">
        <v>94</v>
      </c>
      <c r="E15696">
        <v>88</v>
      </c>
      <c r="F15696">
        <v>94</v>
      </c>
      <c r="G15696">
        <v>88</v>
      </c>
      <c r="H15696">
        <v>1</v>
      </c>
      <c r="I15696">
        <v>1</v>
      </c>
      <c r="J15696">
        <v>0</v>
      </c>
      <c r="K15696" s="194">
        <v>0</v>
      </c>
      <c r="L15696" t="s">
        <v>1100</v>
      </c>
      <c r="M15696" t="s">
        <v>1100</v>
      </c>
      <c r="N15696">
        <v>1000</v>
      </c>
      <c r="O15696" t="s">
        <v>7876</v>
      </c>
      <c r="P15696" t="s">
        <v>8112</v>
      </c>
      <c r="Q15696">
        <v>1</v>
      </c>
      <c r="R15696" s="117" t="s">
        <v>15025</v>
      </c>
      <c r="S15696" s="117" t="s">
        <v>14606</v>
      </c>
      <c r="T15696" t="s">
        <v>12138</v>
      </c>
      <c r="U15696" t="s">
        <v>10772</v>
      </c>
    </row>
    <row r="15697" spans="1:21">
      <c r="A15697" s="117" t="s">
        <v>20575</v>
      </c>
      <c r="B15697" t="s">
        <v>14590</v>
      </c>
      <c r="C15697" t="s">
        <v>14590</v>
      </c>
      <c r="D15697">
        <v>94</v>
      </c>
      <c r="E15697">
        <v>88</v>
      </c>
      <c r="F15697">
        <v>94</v>
      </c>
      <c r="G15697">
        <v>88</v>
      </c>
      <c r="H15697">
        <v>1</v>
      </c>
      <c r="I15697">
        <v>1</v>
      </c>
      <c r="J15697">
        <v>0</v>
      </c>
      <c r="K15697" s="194">
        <v>0</v>
      </c>
      <c r="L15697" t="s">
        <v>1100</v>
      </c>
      <c r="M15697" t="s">
        <v>1100</v>
      </c>
      <c r="N15697">
        <v>1000</v>
      </c>
      <c r="O15697" t="s">
        <v>7876</v>
      </c>
      <c r="P15697" t="s">
        <v>8112</v>
      </c>
      <c r="Q15697">
        <v>1</v>
      </c>
      <c r="R15697" s="117" t="s">
        <v>15025</v>
      </c>
      <c r="S15697" s="117" t="s">
        <v>14606</v>
      </c>
      <c r="T15697" t="s">
        <v>12138</v>
      </c>
      <c r="U15697" t="s">
        <v>10772</v>
      </c>
    </row>
    <row r="15698" spans="1:21">
      <c r="A15698" s="117" t="s">
        <v>20576</v>
      </c>
      <c r="B15698" t="s">
        <v>14590</v>
      </c>
      <c r="C15698" t="s">
        <v>14590</v>
      </c>
      <c r="D15698">
        <v>94</v>
      </c>
      <c r="E15698">
        <v>88</v>
      </c>
      <c r="F15698">
        <v>94</v>
      </c>
      <c r="G15698">
        <v>88</v>
      </c>
      <c r="H15698">
        <v>1</v>
      </c>
      <c r="I15698">
        <v>1</v>
      </c>
      <c r="J15698">
        <v>0</v>
      </c>
      <c r="K15698" s="194">
        <v>0</v>
      </c>
      <c r="L15698" t="s">
        <v>1100</v>
      </c>
      <c r="M15698" t="s">
        <v>1100</v>
      </c>
      <c r="N15698">
        <v>1000</v>
      </c>
      <c r="O15698" t="s">
        <v>7876</v>
      </c>
      <c r="P15698" t="s">
        <v>8112</v>
      </c>
      <c r="Q15698">
        <v>1</v>
      </c>
      <c r="R15698" s="117" t="s">
        <v>15025</v>
      </c>
      <c r="S15698" s="117" t="s">
        <v>14606</v>
      </c>
      <c r="T15698" t="s">
        <v>12138</v>
      </c>
      <c r="U15698" t="s">
        <v>10772</v>
      </c>
    </row>
    <row r="15699" spans="1:21">
      <c r="A15699" s="117" t="s">
        <v>20577</v>
      </c>
      <c r="B15699" t="s">
        <v>14590</v>
      </c>
      <c r="C15699" t="s">
        <v>14590</v>
      </c>
      <c r="D15699">
        <v>80</v>
      </c>
      <c r="E15699">
        <v>74</v>
      </c>
      <c r="F15699">
        <v>80</v>
      </c>
      <c r="G15699">
        <v>74</v>
      </c>
      <c r="H15699">
        <v>1</v>
      </c>
      <c r="I15699">
        <v>1</v>
      </c>
      <c r="J15699">
        <v>0</v>
      </c>
      <c r="K15699" s="194">
        <v>0</v>
      </c>
      <c r="L15699" t="s">
        <v>1100</v>
      </c>
      <c r="M15699" t="s">
        <v>1100</v>
      </c>
      <c r="O15699" t="s">
        <v>7876</v>
      </c>
      <c r="P15699" t="s">
        <v>8112</v>
      </c>
      <c r="R15699" s="117" t="s">
        <v>15025</v>
      </c>
      <c r="S15699" s="117" t="s">
        <v>14606</v>
      </c>
      <c r="T15699" t="s">
        <v>12138</v>
      </c>
      <c r="U15699" t="s">
        <v>10772</v>
      </c>
    </row>
    <row r="15700" spans="1:21">
      <c r="A15700" s="117" t="s">
        <v>19454</v>
      </c>
      <c r="B15700" t="s">
        <v>14590</v>
      </c>
      <c r="C15700" t="s">
        <v>14590</v>
      </c>
      <c r="D15700">
        <v>94</v>
      </c>
      <c r="E15700">
        <v>88</v>
      </c>
      <c r="F15700">
        <v>94</v>
      </c>
      <c r="G15700">
        <v>88</v>
      </c>
      <c r="H15700">
        <v>1</v>
      </c>
      <c r="I15700">
        <v>1</v>
      </c>
      <c r="J15700">
        <v>0</v>
      </c>
      <c r="K15700" s="194">
        <v>0</v>
      </c>
      <c r="L15700" t="s">
        <v>1100</v>
      </c>
      <c r="M15700" t="s">
        <v>1100</v>
      </c>
      <c r="N15700">
        <v>130000</v>
      </c>
      <c r="O15700" t="s">
        <v>7876</v>
      </c>
      <c r="P15700" t="s">
        <v>19417</v>
      </c>
      <c r="Q15700">
        <v>130</v>
      </c>
      <c r="R15700" s="117" t="s">
        <v>15025</v>
      </c>
      <c r="S15700" s="117" t="s">
        <v>14606</v>
      </c>
      <c r="T15700" t="s">
        <v>12138</v>
      </c>
      <c r="U15700" t="s">
        <v>10772</v>
      </c>
    </row>
    <row r="15701" spans="1:21">
      <c r="A15701" s="117" t="s">
        <v>20578</v>
      </c>
      <c r="B15701" t="s">
        <v>14590</v>
      </c>
      <c r="C15701" t="s">
        <v>14590</v>
      </c>
      <c r="D15701">
        <v>94</v>
      </c>
      <c r="E15701">
        <v>88</v>
      </c>
      <c r="F15701">
        <v>94</v>
      </c>
      <c r="G15701">
        <v>88</v>
      </c>
      <c r="H15701">
        <v>1</v>
      </c>
      <c r="I15701">
        <v>1</v>
      </c>
      <c r="J15701">
        <v>0</v>
      </c>
      <c r="K15701" s="194">
        <v>0</v>
      </c>
      <c r="L15701" t="s">
        <v>1100</v>
      </c>
      <c r="M15701" t="s">
        <v>1100</v>
      </c>
      <c r="N15701">
        <v>1000</v>
      </c>
      <c r="O15701" t="s">
        <v>7876</v>
      </c>
      <c r="P15701" t="s">
        <v>8112</v>
      </c>
      <c r="Q15701">
        <v>1</v>
      </c>
      <c r="R15701" s="117" t="s">
        <v>15025</v>
      </c>
      <c r="S15701" s="117" t="s">
        <v>14606</v>
      </c>
      <c r="T15701" t="s">
        <v>12138</v>
      </c>
      <c r="U15701" t="s">
        <v>10772</v>
      </c>
    </row>
    <row r="15702" spans="1:21">
      <c r="A15702" s="117" t="s">
        <v>20579</v>
      </c>
      <c r="B15702" t="s">
        <v>14590</v>
      </c>
      <c r="C15702" t="s">
        <v>14590</v>
      </c>
      <c r="D15702">
        <v>94</v>
      </c>
      <c r="E15702">
        <v>88</v>
      </c>
      <c r="F15702">
        <v>94</v>
      </c>
      <c r="G15702">
        <v>88</v>
      </c>
      <c r="H15702">
        <v>1</v>
      </c>
      <c r="I15702">
        <v>1</v>
      </c>
      <c r="J15702">
        <v>0</v>
      </c>
      <c r="K15702" s="194">
        <v>0</v>
      </c>
      <c r="L15702" t="s">
        <v>1100</v>
      </c>
      <c r="M15702" t="s">
        <v>1100</v>
      </c>
      <c r="N15702">
        <v>1000</v>
      </c>
      <c r="O15702" t="s">
        <v>7876</v>
      </c>
      <c r="P15702" t="s">
        <v>8112</v>
      </c>
      <c r="Q15702">
        <v>1</v>
      </c>
      <c r="R15702" s="117" t="s">
        <v>15025</v>
      </c>
      <c r="S15702" s="117" t="s">
        <v>14606</v>
      </c>
      <c r="T15702" t="s">
        <v>12138</v>
      </c>
      <c r="U15702" t="s">
        <v>10772</v>
      </c>
    </row>
    <row r="15703" spans="1:21">
      <c r="A15703" s="117" t="s">
        <v>20580</v>
      </c>
      <c r="B15703" t="s">
        <v>14590</v>
      </c>
      <c r="C15703" t="s">
        <v>14590</v>
      </c>
      <c r="D15703">
        <v>94</v>
      </c>
      <c r="E15703">
        <v>88</v>
      </c>
      <c r="F15703">
        <v>94</v>
      </c>
      <c r="G15703">
        <v>88</v>
      </c>
      <c r="H15703">
        <v>1</v>
      </c>
      <c r="I15703">
        <v>1</v>
      </c>
      <c r="J15703">
        <v>0</v>
      </c>
      <c r="K15703" s="194">
        <v>0</v>
      </c>
      <c r="L15703" t="s">
        <v>1100</v>
      </c>
      <c r="M15703" t="s">
        <v>1100</v>
      </c>
      <c r="N15703">
        <v>1000</v>
      </c>
      <c r="O15703" t="s">
        <v>7876</v>
      </c>
      <c r="P15703" t="s">
        <v>8112</v>
      </c>
      <c r="Q15703">
        <v>1</v>
      </c>
      <c r="R15703" s="117" t="s">
        <v>15025</v>
      </c>
      <c r="S15703" s="117" t="s">
        <v>14606</v>
      </c>
      <c r="T15703" t="s">
        <v>12138</v>
      </c>
      <c r="U15703" t="s">
        <v>10772</v>
      </c>
    </row>
    <row r="15704" spans="1:21">
      <c r="A15704" s="117" t="s">
        <v>19455</v>
      </c>
      <c r="B15704" t="s">
        <v>14590</v>
      </c>
      <c r="C15704" t="s">
        <v>14590</v>
      </c>
      <c r="D15704">
        <v>94</v>
      </c>
      <c r="E15704">
        <v>88</v>
      </c>
      <c r="F15704">
        <v>94</v>
      </c>
      <c r="G15704">
        <v>88</v>
      </c>
      <c r="H15704">
        <v>1</v>
      </c>
      <c r="I15704">
        <v>1</v>
      </c>
      <c r="J15704">
        <v>0</v>
      </c>
      <c r="K15704" s="194">
        <v>0</v>
      </c>
      <c r="L15704" t="s">
        <v>1100</v>
      </c>
      <c r="M15704" t="s">
        <v>1100</v>
      </c>
      <c r="N15704">
        <v>180000</v>
      </c>
      <c r="O15704" t="s">
        <v>7876</v>
      </c>
      <c r="P15704" t="s">
        <v>19456</v>
      </c>
      <c r="Q15704">
        <v>180</v>
      </c>
      <c r="R15704" s="117" t="s">
        <v>15025</v>
      </c>
      <c r="S15704" s="117" t="s">
        <v>14606</v>
      </c>
      <c r="T15704" t="s">
        <v>12138</v>
      </c>
      <c r="U15704" t="s">
        <v>10772</v>
      </c>
    </row>
    <row r="15705" spans="1:21">
      <c r="A15705" s="117" t="s">
        <v>20581</v>
      </c>
      <c r="B15705" t="s">
        <v>14590</v>
      </c>
      <c r="C15705" t="s">
        <v>14590</v>
      </c>
      <c r="D15705">
        <v>94</v>
      </c>
      <c r="E15705">
        <v>88</v>
      </c>
      <c r="F15705">
        <v>94</v>
      </c>
      <c r="G15705">
        <v>88</v>
      </c>
      <c r="H15705">
        <v>1</v>
      </c>
      <c r="I15705">
        <v>1</v>
      </c>
      <c r="J15705">
        <v>0</v>
      </c>
      <c r="K15705" s="194">
        <v>0</v>
      </c>
      <c r="L15705" t="s">
        <v>1100</v>
      </c>
      <c r="M15705" t="s">
        <v>1100</v>
      </c>
      <c r="N15705">
        <v>1000</v>
      </c>
      <c r="O15705" t="s">
        <v>7876</v>
      </c>
      <c r="P15705" t="s">
        <v>8112</v>
      </c>
      <c r="Q15705">
        <v>1</v>
      </c>
      <c r="R15705" s="117" t="s">
        <v>15025</v>
      </c>
      <c r="S15705" s="117" t="s">
        <v>14606</v>
      </c>
      <c r="T15705" t="s">
        <v>12138</v>
      </c>
      <c r="U15705" t="s">
        <v>10772</v>
      </c>
    </row>
    <row r="15706" spans="1:21">
      <c r="A15706" s="117" t="s">
        <v>20582</v>
      </c>
      <c r="B15706" t="s">
        <v>14590</v>
      </c>
      <c r="C15706" t="s">
        <v>14590</v>
      </c>
      <c r="D15706">
        <v>94</v>
      </c>
      <c r="E15706">
        <v>88</v>
      </c>
      <c r="F15706">
        <v>94</v>
      </c>
      <c r="G15706">
        <v>88</v>
      </c>
      <c r="H15706">
        <v>1</v>
      </c>
      <c r="I15706">
        <v>1</v>
      </c>
      <c r="J15706">
        <v>0</v>
      </c>
      <c r="K15706" s="194">
        <v>0</v>
      </c>
      <c r="L15706" t="s">
        <v>1100</v>
      </c>
      <c r="M15706" t="s">
        <v>1100</v>
      </c>
      <c r="N15706">
        <v>1000</v>
      </c>
      <c r="O15706" t="s">
        <v>7876</v>
      </c>
      <c r="P15706" t="s">
        <v>8112</v>
      </c>
      <c r="Q15706">
        <v>1</v>
      </c>
      <c r="R15706" s="117" t="s">
        <v>15025</v>
      </c>
      <c r="S15706" s="117" t="s">
        <v>14606</v>
      </c>
      <c r="T15706" t="s">
        <v>12138</v>
      </c>
      <c r="U15706" t="s">
        <v>10772</v>
      </c>
    </row>
    <row r="15707" spans="1:21">
      <c r="A15707" s="117" t="s">
        <v>20583</v>
      </c>
      <c r="B15707" t="s">
        <v>14590</v>
      </c>
      <c r="C15707" t="s">
        <v>14590</v>
      </c>
      <c r="D15707">
        <v>94</v>
      </c>
      <c r="E15707">
        <v>88</v>
      </c>
      <c r="F15707">
        <v>94</v>
      </c>
      <c r="G15707">
        <v>88</v>
      </c>
      <c r="H15707">
        <v>1</v>
      </c>
      <c r="I15707">
        <v>1</v>
      </c>
      <c r="J15707">
        <v>0</v>
      </c>
      <c r="K15707" s="194">
        <v>0</v>
      </c>
      <c r="L15707" t="s">
        <v>1100</v>
      </c>
      <c r="M15707" t="s">
        <v>1100</v>
      </c>
      <c r="N15707">
        <v>1000</v>
      </c>
      <c r="O15707" t="s">
        <v>7876</v>
      </c>
      <c r="P15707" t="s">
        <v>8112</v>
      </c>
      <c r="Q15707">
        <v>1</v>
      </c>
      <c r="R15707" s="117" t="s">
        <v>15025</v>
      </c>
      <c r="S15707" s="117" t="s">
        <v>14606</v>
      </c>
      <c r="T15707" t="s">
        <v>12138</v>
      </c>
      <c r="U15707" t="s">
        <v>10772</v>
      </c>
    </row>
    <row r="15708" spans="1:21">
      <c r="A15708" s="117" t="s">
        <v>22028</v>
      </c>
      <c r="B15708" t="s">
        <v>14590</v>
      </c>
      <c r="C15708" t="s">
        <v>14590</v>
      </c>
      <c r="D15708">
        <v>94</v>
      </c>
      <c r="E15708">
        <v>88</v>
      </c>
      <c r="F15708">
        <v>94</v>
      </c>
      <c r="G15708">
        <v>88</v>
      </c>
      <c r="H15708">
        <v>1</v>
      </c>
      <c r="I15708">
        <v>1</v>
      </c>
      <c r="J15708">
        <v>0</v>
      </c>
      <c r="K15708" s="194">
        <v>0</v>
      </c>
      <c r="L15708" t="s">
        <v>1100</v>
      </c>
      <c r="M15708" t="s">
        <v>1100</v>
      </c>
      <c r="N15708">
        <v>300000</v>
      </c>
      <c r="O15708" t="s">
        <v>7876</v>
      </c>
      <c r="P15708" t="s">
        <v>22029</v>
      </c>
      <c r="Q15708">
        <v>300</v>
      </c>
      <c r="R15708" s="117" t="s">
        <v>15025</v>
      </c>
      <c r="S15708" s="117" t="s">
        <v>14606</v>
      </c>
      <c r="T15708" t="s">
        <v>12138</v>
      </c>
      <c r="U15708" t="s">
        <v>10772</v>
      </c>
    </row>
    <row r="15709" spans="1:21">
      <c r="A15709" s="117" t="s">
        <v>22030</v>
      </c>
      <c r="B15709" t="s">
        <v>14590</v>
      </c>
      <c r="C15709" t="s">
        <v>14590</v>
      </c>
      <c r="D15709">
        <v>94</v>
      </c>
      <c r="E15709">
        <v>88</v>
      </c>
      <c r="F15709">
        <v>94</v>
      </c>
      <c r="G15709">
        <v>88</v>
      </c>
      <c r="H15709">
        <v>1</v>
      </c>
      <c r="I15709">
        <v>1</v>
      </c>
      <c r="J15709">
        <v>0</v>
      </c>
      <c r="K15709" s="194">
        <v>0</v>
      </c>
      <c r="L15709" t="s">
        <v>1100</v>
      </c>
      <c r="M15709" t="s">
        <v>1100</v>
      </c>
      <c r="N15709">
        <v>300000</v>
      </c>
      <c r="O15709" t="s">
        <v>7876</v>
      </c>
      <c r="P15709" t="s">
        <v>22029</v>
      </c>
      <c r="Q15709">
        <v>300</v>
      </c>
      <c r="R15709" s="117" t="s">
        <v>15025</v>
      </c>
      <c r="S15709" s="117" t="s">
        <v>14606</v>
      </c>
      <c r="T15709" t="s">
        <v>12138</v>
      </c>
      <c r="U15709" t="s">
        <v>10772</v>
      </c>
    </row>
    <row r="15710" spans="1:21">
      <c r="A15710" s="117" t="s">
        <v>25897</v>
      </c>
      <c r="B15710" t="s">
        <v>14590</v>
      </c>
      <c r="C15710" t="s">
        <v>14590</v>
      </c>
      <c r="D15710">
        <v>94</v>
      </c>
      <c r="E15710">
        <v>88</v>
      </c>
      <c r="F15710">
        <v>94</v>
      </c>
      <c r="G15710">
        <v>88</v>
      </c>
      <c r="H15710">
        <v>1</v>
      </c>
      <c r="I15710">
        <v>1</v>
      </c>
      <c r="J15710">
        <v>0</v>
      </c>
      <c r="K15710" s="194">
        <v>0</v>
      </c>
      <c r="L15710" t="s">
        <v>1100</v>
      </c>
      <c r="M15710" t="s">
        <v>1100</v>
      </c>
      <c r="N15710">
        <v>300000</v>
      </c>
      <c r="O15710" t="s">
        <v>7876</v>
      </c>
      <c r="P15710" t="s">
        <v>22029</v>
      </c>
      <c r="Q15710">
        <v>300</v>
      </c>
      <c r="R15710" s="117" t="s">
        <v>15025</v>
      </c>
      <c r="S15710" s="117" t="s">
        <v>14606</v>
      </c>
      <c r="T15710" t="s">
        <v>12138</v>
      </c>
      <c r="U15710" t="s">
        <v>10772</v>
      </c>
    </row>
    <row r="15711" spans="1:21">
      <c r="A15711" s="117" t="s">
        <v>21474</v>
      </c>
      <c r="B15711" t="s">
        <v>14590</v>
      </c>
      <c r="C15711" t="s">
        <v>14590</v>
      </c>
      <c r="D15711">
        <v>94</v>
      </c>
      <c r="E15711">
        <v>88</v>
      </c>
      <c r="F15711">
        <v>94</v>
      </c>
      <c r="G15711">
        <v>88</v>
      </c>
      <c r="H15711">
        <v>1</v>
      </c>
      <c r="I15711">
        <v>1</v>
      </c>
      <c r="J15711">
        <v>0</v>
      </c>
      <c r="K15711" s="194">
        <v>0</v>
      </c>
      <c r="L15711" t="s">
        <v>1100</v>
      </c>
      <c r="M15711" t="s">
        <v>1100</v>
      </c>
      <c r="N15711">
        <v>1000</v>
      </c>
      <c r="O15711" t="s">
        <v>7876</v>
      </c>
      <c r="P15711" t="s">
        <v>8112</v>
      </c>
      <c r="Q15711">
        <v>1</v>
      </c>
      <c r="R15711" s="117" t="s">
        <v>15025</v>
      </c>
      <c r="S15711" s="117" t="s">
        <v>14606</v>
      </c>
      <c r="T15711" t="s">
        <v>12138</v>
      </c>
      <c r="U15711" t="s">
        <v>10772</v>
      </c>
    </row>
    <row r="15712" spans="1:21">
      <c r="A15712" s="117" t="s">
        <v>21475</v>
      </c>
      <c r="B15712" t="s">
        <v>14590</v>
      </c>
      <c r="C15712" t="s">
        <v>14590</v>
      </c>
      <c r="D15712">
        <v>94</v>
      </c>
      <c r="E15712">
        <v>88</v>
      </c>
      <c r="F15712">
        <v>94</v>
      </c>
      <c r="G15712">
        <v>88</v>
      </c>
      <c r="H15712">
        <v>1</v>
      </c>
      <c r="I15712">
        <v>1</v>
      </c>
      <c r="J15712">
        <v>0</v>
      </c>
      <c r="K15712" s="194">
        <v>0</v>
      </c>
      <c r="L15712" t="s">
        <v>1100</v>
      </c>
      <c r="M15712" t="s">
        <v>1100</v>
      </c>
      <c r="N15712">
        <v>1000</v>
      </c>
      <c r="O15712" t="s">
        <v>7876</v>
      </c>
      <c r="P15712" t="s">
        <v>8112</v>
      </c>
      <c r="Q15712">
        <v>1</v>
      </c>
      <c r="R15712" s="117" t="s">
        <v>15025</v>
      </c>
      <c r="S15712" s="117" t="s">
        <v>14606</v>
      </c>
      <c r="T15712" t="s">
        <v>12138</v>
      </c>
      <c r="U15712" t="s">
        <v>10772</v>
      </c>
    </row>
    <row r="15713" spans="1:21">
      <c r="A15713" s="117" t="s">
        <v>19457</v>
      </c>
      <c r="B15713" t="s">
        <v>14590</v>
      </c>
      <c r="C15713" t="s">
        <v>14590</v>
      </c>
      <c r="D15713">
        <v>122</v>
      </c>
      <c r="E15713">
        <v>116</v>
      </c>
      <c r="F15713">
        <v>122</v>
      </c>
      <c r="G15713">
        <v>116</v>
      </c>
      <c r="H15713">
        <v>1</v>
      </c>
      <c r="I15713">
        <v>1</v>
      </c>
      <c r="J15713">
        <v>0</v>
      </c>
      <c r="K15713" s="194">
        <v>0</v>
      </c>
      <c r="L15713" t="s">
        <v>1100</v>
      </c>
      <c r="M15713" t="s">
        <v>1100</v>
      </c>
      <c r="N15713">
        <v>300000</v>
      </c>
      <c r="O15713" t="s">
        <v>7876</v>
      </c>
      <c r="P15713" t="s">
        <v>19456</v>
      </c>
      <c r="Q15713">
        <v>300</v>
      </c>
      <c r="R15713" s="117" t="s">
        <v>15025</v>
      </c>
      <c r="S15713" s="117" t="s">
        <v>14606</v>
      </c>
      <c r="T15713" t="s">
        <v>12138</v>
      </c>
      <c r="U15713" t="s">
        <v>10772</v>
      </c>
    </row>
    <row r="15714" spans="1:21">
      <c r="A15714" s="117" t="s">
        <v>22031</v>
      </c>
      <c r="B15714" t="s">
        <v>14590</v>
      </c>
      <c r="C15714" t="s">
        <v>14590</v>
      </c>
      <c r="D15714">
        <v>94</v>
      </c>
      <c r="E15714">
        <v>88</v>
      </c>
      <c r="F15714">
        <v>94</v>
      </c>
      <c r="G15714">
        <v>88</v>
      </c>
      <c r="H15714">
        <v>1</v>
      </c>
      <c r="I15714">
        <v>1</v>
      </c>
      <c r="J15714">
        <v>0</v>
      </c>
      <c r="K15714" s="194">
        <v>0</v>
      </c>
      <c r="L15714" t="s">
        <v>1100</v>
      </c>
      <c r="M15714" t="s">
        <v>1100</v>
      </c>
      <c r="N15714">
        <v>300000</v>
      </c>
      <c r="O15714" t="s">
        <v>7876</v>
      </c>
      <c r="P15714" t="s">
        <v>22029</v>
      </c>
      <c r="Q15714">
        <v>300</v>
      </c>
      <c r="R15714" s="117" t="s">
        <v>15025</v>
      </c>
      <c r="S15714" s="117" t="s">
        <v>14606</v>
      </c>
      <c r="T15714" t="s">
        <v>12138</v>
      </c>
      <c r="U15714" t="s">
        <v>10772</v>
      </c>
    </row>
    <row r="15715" spans="1:21">
      <c r="A15715" s="117" t="s">
        <v>22032</v>
      </c>
      <c r="B15715" t="s">
        <v>14590</v>
      </c>
      <c r="C15715" t="s">
        <v>14590</v>
      </c>
      <c r="D15715">
        <v>94</v>
      </c>
      <c r="E15715">
        <v>88</v>
      </c>
      <c r="F15715">
        <v>94</v>
      </c>
      <c r="G15715">
        <v>88</v>
      </c>
      <c r="H15715">
        <v>1</v>
      </c>
      <c r="I15715">
        <v>1</v>
      </c>
      <c r="J15715">
        <v>0</v>
      </c>
      <c r="K15715" s="194">
        <v>0</v>
      </c>
      <c r="L15715" t="s">
        <v>1100</v>
      </c>
      <c r="M15715" t="s">
        <v>1100</v>
      </c>
      <c r="N15715">
        <v>300000</v>
      </c>
      <c r="O15715" t="s">
        <v>7876</v>
      </c>
      <c r="P15715" t="s">
        <v>22029</v>
      </c>
      <c r="Q15715">
        <v>300</v>
      </c>
      <c r="R15715" s="117" t="s">
        <v>15025</v>
      </c>
      <c r="S15715" s="117" t="s">
        <v>14606</v>
      </c>
      <c r="T15715" t="s">
        <v>12138</v>
      </c>
      <c r="U15715" t="s">
        <v>10772</v>
      </c>
    </row>
    <row r="15716" spans="1:21">
      <c r="A15716" s="117" t="s">
        <v>25898</v>
      </c>
      <c r="B15716" t="s">
        <v>14590</v>
      </c>
      <c r="C15716" t="s">
        <v>14590</v>
      </c>
      <c r="D15716">
        <v>94</v>
      </c>
      <c r="E15716">
        <v>88</v>
      </c>
      <c r="F15716">
        <v>94</v>
      </c>
      <c r="G15716">
        <v>88</v>
      </c>
      <c r="H15716">
        <v>1</v>
      </c>
      <c r="I15716">
        <v>1</v>
      </c>
      <c r="J15716">
        <v>0</v>
      </c>
      <c r="K15716" s="194">
        <v>0</v>
      </c>
      <c r="L15716" t="s">
        <v>1100</v>
      </c>
      <c r="M15716" t="s">
        <v>1100</v>
      </c>
      <c r="N15716">
        <v>300000</v>
      </c>
      <c r="O15716" t="s">
        <v>7876</v>
      </c>
      <c r="P15716" t="s">
        <v>22029</v>
      </c>
      <c r="Q15716">
        <v>300</v>
      </c>
      <c r="R15716" s="117" t="s">
        <v>15025</v>
      </c>
      <c r="S15716" s="117" t="s">
        <v>14606</v>
      </c>
      <c r="T15716" t="s">
        <v>12138</v>
      </c>
      <c r="U15716" t="s">
        <v>10772</v>
      </c>
    </row>
    <row r="15717" spans="1:21">
      <c r="A15717" s="117" t="s">
        <v>20584</v>
      </c>
      <c r="B15717" t="s">
        <v>14590</v>
      </c>
      <c r="C15717" t="s">
        <v>14590</v>
      </c>
      <c r="D15717">
        <v>94</v>
      </c>
      <c r="E15717">
        <v>88</v>
      </c>
      <c r="F15717">
        <v>94</v>
      </c>
      <c r="G15717">
        <v>88</v>
      </c>
      <c r="H15717">
        <v>1</v>
      </c>
      <c r="I15717">
        <v>1</v>
      </c>
      <c r="J15717">
        <v>0</v>
      </c>
      <c r="K15717" s="194">
        <v>0</v>
      </c>
      <c r="L15717" t="s">
        <v>1100</v>
      </c>
      <c r="M15717" t="s">
        <v>1100</v>
      </c>
      <c r="N15717">
        <v>1000</v>
      </c>
      <c r="O15717" t="s">
        <v>7876</v>
      </c>
      <c r="P15717" t="s">
        <v>8112</v>
      </c>
      <c r="Q15717">
        <v>1</v>
      </c>
      <c r="R15717" s="117" t="s">
        <v>15025</v>
      </c>
      <c r="S15717" s="117" t="s">
        <v>14606</v>
      </c>
      <c r="T15717" t="s">
        <v>12138</v>
      </c>
      <c r="U15717" t="s">
        <v>10772</v>
      </c>
    </row>
    <row r="15718" spans="1:21">
      <c r="A15718" s="117" t="s">
        <v>21476</v>
      </c>
      <c r="B15718" t="s">
        <v>14590</v>
      </c>
      <c r="C15718" t="s">
        <v>14590</v>
      </c>
      <c r="D15718">
        <v>94</v>
      </c>
      <c r="E15718">
        <v>88</v>
      </c>
      <c r="F15718">
        <v>94</v>
      </c>
      <c r="G15718">
        <v>88</v>
      </c>
      <c r="H15718">
        <v>1</v>
      </c>
      <c r="I15718">
        <v>1</v>
      </c>
      <c r="J15718">
        <v>0</v>
      </c>
      <c r="K15718" s="194">
        <v>0</v>
      </c>
      <c r="L15718" t="s">
        <v>1100</v>
      </c>
      <c r="M15718" t="s">
        <v>1100</v>
      </c>
      <c r="N15718">
        <v>1000</v>
      </c>
      <c r="O15718" t="s">
        <v>7876</v>
      </c>
      <c r="P15718" t="s">
        <v>8112</v>
      </c>
      <c r="Q15718">
        <v>1</v>
      </c>
      <c r="R15718" s="117" t="s">
        <v>15025</v>
      </c>
      <c r="S15718" s="117" t="s">
        <v>14606</v>
      </c>
      <c r="T15718" t="s">
        <v>12138</v>
      </c>
      <c r="U15718" t="s">
        <v>10772</v>
      </c>
    </row>
    <row r="15719" spans="1:21">
      <c r="A15719" s="117" t="s">
        <v>21477</v>
      </c>
      <c r="B15719" t="s">
        <v>14590</v>
      </c>
      <c r="C15719" t="s">
        <v>14590</v>
      </c>
      <c r="D15719">
        <v>94</v>
      </c>
      <c r="E15719">
        <v>88</v>
      </c>
      <c r="F15719">
        <v>94</v>
      </c>
      <c r="G15719">
        <v>88</v>
      </c>
      <c r="H15719">
        <v>1</v>
      </c>
      <c r="I15719">
        <v>1</v>
      </c>
      <c r="J15719">
        <v>0</v>
      </c>
      <c r="K15719" s="194">
        <v>0</v>
      </c>
      <c r="L15719" t="s">
        <v>1100</v>
      </c>
      <c r="M15719" t="s">
        <v>1100</v>
      </c>
      <c r="N15719">
        <v>1000</v>
      </c>
      <c r="O15719" t="s">
        <v>7876</v>
      </c>
      <c r="P15719" t="s">
        <v>8112</v>
      </c>
      <c r="Q15719">
        <v>1</v>
      </c>
      <c r="R15719" s="117" t="s">
        <v>15025</v>
      </c>
      <c r="S15719" s="117" t="s">
        <v>14606</v>
      </c>
      <c r="T15719" t="s">
        <v>12138</v>
      </c>
      <c r="U15719" t="s">
        <v>10772</v>
      </c>
    </row>
    <row r="15720" spans="1:21">
      <c r="A15720" s="117" t="s">
        <v>22033</v>
      </c>
      <c r="B15720" t="s">
        <v>14590</v>
      </c>
      <c r="C15720" t="s">
        <v>14590</v>
      </c>
      <c r="D15720">
        <v>94</v>
      </c>
      <c r="E15720">
        <v>88</v>
      </c>
      <c r="F15720">
        <v>94</v>
      </c>
      <c r="G15720">
        <v>88</v>
      </c>
      <c r="H15720">
        <v>1</v>
      </c>
      <c r="I15720">
        <v>1</v>
      </c>
      <c r="J15720">
        <v>0</v>
      </c>
      <c r="K15720" s="194">
        <v>0</v>
      </c>
      <c r="L15720" t="s">
        <v>1100</v>
      </c>
      <c r="M15720" t="s">
        <v>1100</v>
      </c>
      <c r="N15720">
        <v>300000</v>
      </c>
      <c r="O15720" t="s">
        <v>7876</v>
      </c>
      <c r="P15720" t="s">
        <v>22029</v>
      </c>
      <c r="Q15720">
        <v>300</v>
      </c>
      <c r="R15720" s="117" t="s">
        <v>15025</v>
      </c>
      <c r="S15720" s="117" t="s">
        <v>14606</v>
      </c>
      <c r="T15720" t="s">
        <v>12138</v>
      </c>
      <c r="U15720" t="s">
        <v>10772</v>
      </c>
    </row>
    <row r="15721" spans="1:21">
      <c r="A15721" s="117" t="s">
        <v>22034</v>
      </c>
      <c r="B15721" t="s">
        <v>14590</v>
      </c>
      <c r="C15721" t="s">
        <v>14590</v>
      </c>
      <c r="D15721">
        <v>94</v>
      </c>
      <c r="E15721">
        <v>88</v>
      </c>
      <c r="F15721">
        <v>94</v>
      </c>
      <c r="G15721">
        <v>88</v>
      </c>
      <c r="H15721">
        <v>1</v>
      </c>
      <c r="I15721">
        <v>1</v>
      </c>
      <c r="J15721">
        <v>0</v>
      </c>
      <c r="K15721" s="194">
        <v>0</v>
      </c>
      <c r="L15721" t="s">
        <v>1100</v>
      </c>
      <c r="M15721" t="s">
        <v>1100</v>
      </c>
      <c r="N15721">
        <v>300000</v>
      </c>
      <c r="O15721" t="s">
        <v>7876</v>
      </c>
      <c r="P15721" t="s">
        <v>22029</v>
      </c>
      <c r="Q15721">
        <v>300</v>
      </c>
      <c r="R15721" s="117" t="s">
        <v>15025</v>
      </c>
      <c r="S15721" s="117" t="s">
        <v>14606</v>
      </c>
      <c r="T15721" t="s">
        <v>12138</v>
      </c>
      <c r="U15721" t="s">
        <v>10772</v>
      </c>
    </row>
    <row r="15722" spans="1:21">
      <c r="A15722" s="117" t="s">
        <v>25899</v>
      </c>
      <c r="B15722" t="s">
        <v>14590</v>
      </c>
      <c r="C15722" t="s">
        <v>14590</v>
      </c>
      <c r="D15722">
        <v>94</v>
      </c>
      <c r="E15722">
        <v>88</v>
      </c>
      <c r="F15722">
        <v>94</v>
      </c>
      <c r="G15722">
        <v>88</v>
      </c>
      <c r="H15722">
        <v>1</v>
      </c>
      <c r="I15722">
        <v>1</v>
      </c>
      <c r="J15722">
        <v>0</v>
      </c>
      <c r="K15722" s="194">
        <v>0</v>
      </c>
      <c r="L15722" t="s">
        <v>1100</v>
      </c>
      <c r="M15722" t="s">
        <v>1100</v>
      </c>
      <c r="N15722">
        <v>300000</v>
      </c>
      <c r="O15722" t="s">
        <v>7876</v>
      </c>
      <c r="P15722" t="s">
        <v>22029</v>
      </c>
      <c r="Q15722">
        <v>300</v>
      </c>
      <c r="R15722" s="117" t="s">
        <v>15025</v>
      </c>
      <c r="S15722" s="117" t="s">
        <v>14606</v>
      </c>
      <c r="T15722" t="s">
        <v>12138</v>
      </c>
      <c r="U15722" t="s">
        <v>10772</v>
      </c>
    </row>
    <row r="15723" spans="1:21">
      <c r="A15723" s="117" t="s">
        <v>21478</v>
      </c>
      <c r="B15723" t="s">
        <v>14590</v>
      </c>
      <c r="C15723" t="s">
        <v>14590</v>
      </c>
      <c r="D15723">
        <v>94</v>
      </c>
      <c r="E15723">
        <v>88</v>
      </c>
      <c r="F15723">
        <v>94</v>
      </c>
      <c r="G15723">
        <v>88</v>
      </c>
      <c r="H15723">
        <v>1</v>
      </c>
      <c r="I15723">
        <v>1</v>
      </c>
      <c r="J15723">
        <v>0</v>
      </c>
      <c r="K15723" s="194">
        <v>0</v>
      </c>
      <c r="L15723" t="s">
        <v>1100</v>
      </c>
      <c r="M15723" t="s">
        <v>1100</v>
      </c>
      <c r="N15723">
        <v>1000</v>
      </c>
      <c r="O15723" t="s">
        <v>7876</v>
      </c>
      <c r="P15723" t="s">
        <v>8112</v>
      </c>
      <c r="Q15723">
        <v>1</v>
      </c>
      <c r="R15723" s="117" t="s">
        <v>15025</v>
      </c>
      <c r="S15723" s="117" t="s">
        <v>14606</v>
      </c>
      <c r="T15723" t="s">
        <v>12138</v>
      </c>
      <c r="U15723" t="s">
        <v>10772</v>
      </c>
    </row>
    <row r="15724" spans="1:21">
      <c r="A15724" s="117" t="s">
        <v>21479</v>
      </c>
      <c r="B15724" t="s">
        <v>14590</v>
      </c>
      <c r="C15724" t="s">
        <v>14590</v>
      </c>
      <c r="D15724">
        <v>94</v>
      </c>
      <c r="E15724">
        <v>88</v>
      </c>
      <c r="F15724">
        <v>94</v>
      </c>
      <c r="G15724">
        <v>88</v>
      </c>
      <c r="H15724">
        <v>1</v>
      </c>
      <c r="I15724">
        <v>1</v>
      </c>
      <c r="J15724">
        <v>0</v>
      </c>
      <c r="K15724" s="194">
        <v>0</v>
      </c>
      <c r="L15724" t="s">
        <v>1100</v>
      </c>
      <c r="M15724" t="s">
        <v>1100</v>
      </c>
      <c r="N15724">
        <v>1000</v>
      </c>
      <c r="O15724" t="s">
        <v>7876</v>
      </c>
      <c r="P15724" t="s">
        <v>8112</v>
      </c>
      <c r="Q15724">
        <v>1</v>
      </c>
      <c r="R15724" s="117" t="s">
        <v>15025</v>
      </c>
      <c r="S15724" s="117" t="s">
        <v>14606</v>
      </c>
      <c r="T15724" t="s">
        <v>12138</v>
      </c>
      <c r="U15724" t="s">
        <v>10772</v>
      </c>
    </row>
    <row r="15725" spans="1:21">
      <c r="A15725" s="117" t="s">
        <v>19458</v>
      </c>
      <c r="B15725" t="s">
        <v>14590</v>
      </c>
      <c r="C15725" t="s">
        <v>14590</v>
      </c>
      <c r="D15725">
        <v>108</v>
      </c>
      <c r="E15725">
        <v>102</v>
      </c>
      <c r="F15725">
        <v>108</v>
      </c>
      <c r="G15725">
        <v>102</v>
      </c>
      <c r="H15725">
        <v>1</v>
      </c>
      <c r="I15725">
        <v>1</v>
      </c>
      <c r="J15725">
        <v>0</v>
      </c>
      <c r="K15725" s="194">
        <v>0</v>
      </c>
      <c r="L15725" t="s">
        <v>1100</v>
      </c>
      <c r="M15725" t="s">
        <v>1100</v>
      </c>
      <c r="N15725">
        <v>300000</v>
      </c>
      <c r="O15725" t="s">
        <v>7876</v>
      </c>
      <c r="P15725" t="s">
        <v>19456</v>
      </c>
      <c r="Q15725">
        <v>300</v>
      </c>
      <c r="R15725" s="117" t="s">
        <v>15025</v>
      </c>
      <c r="S15725" s="117" t="s">
        <v>14606</v>
      </c>
      <c r="T15725" t="s">
        <v>12138</v>
      </c>
      <c r="U15725" t="s">
        <v>10772</v>
      </c>
    </row>
    <row r="15726" spans="1:21">
      <c r="A15726" s="117" t="s">
        <v>19459</v>
      </c>
      <c r="B15726" t="s">
        <v>14590</v>
      </c>
      <c r="C15726" t="s">
        <v>14590</v>
      </c>
      <c r="D15726">
        <v>108</v>
      </c>
      <c r="E15726">
        <v>102</v>
      </c>
      <c r="F15726">
        <v>108</v>
      </c>
      <c r="G15726">
        <v>102</v>
      </c>
      <c r="H15726">
        <v>1</v>
      </c>
      <c r="I15726">
        <v>1</v>
      </c>
      <c r="J15726">
        <v>0</v>
      </c>
      <c r="K15726" s="194">
        <v>0</v>
      </c>
      <c r="L15726" t="s">
        <v>1100</v>
      </c>
      <c r="M15726" t="s">
        <v>1100</v>
      </c>
      <c r="N15726">
        <v>300000</v>
      </c>
      <c r="O15726" t="s">
        <v>7876</v>
      </c>
      <c r="P15726" t="s">
        <v>19456</v>
      </c>
      <c r="Q15726">
        <v>300</v>
      </c>
      <c r="R15726" s="117" t="s">
        <v>15025</v>
      </c>
      <c r="S15726" s="117" t="s">
        <v>14606</v>
      </c>
      <c r="T15726" t="s">
        <v>12138</v>
      </c>
      <c r="U15726" t="s">
        <v>10772</v>
      </c>
    </row>
    <row r="15727" spans="1:21">
      <c r="A15727" s="117" t="s">
        <v>19460</v>
      </c>
      <c r="B15727" t="s">
        <v>14590</v>
      </c>
      <c r="C15727" t="s">
        <v>14590</v>
      </c>
      <c r="D15727">
        <v>108</v>
      </c>
      <c r="E15727">
        <v>102</v>
      </c>
      <c r="F15727">
        <v>108</v>
      </c>
      <c r="G15727">
        <v>102</v>
      </c>
      <c r="H15727">
        <v>1</v>
      </c>
      <c r="I15727">
        <v>1</v>
      </c>
      <c r="J15727">
        <v>0</v>
      </c>
      <c r="K15727" s="194">
        <v>0</v>
      </c>
      <c r="L15727" t="s">
        <v>1100</v>
      </c>
      <c r="M15727" t="s">
        <v>1100</v>
      </c>
      <c r="N15727">
        <v>300000</v>
      </c>
      <c r="O15727" t="s">
        <v>7876</v>
      </c>
      <c r="P15727" t="s">
        <v>19456</v>
      </c>
      <c r="Q15727">
        <v>300</v>
      </c>
      <c r="R15727" s="117" t="s">
        <v>15025</v>
      </c>
      <c r="S15727" s="117" t="s">
        <v>14606</v>
      </c>
      <c r="T15727" t="s">
        <v>12138</v>
      </c>
      <c r="U15727" t="s">
        <v>10772</v>
      </c>
    </row>
    <row r="15728" spans="1:21">
      <c r="A15728" s="117" t="s">
        <v>19461</v>
      </c>
      <c r="B15728" t="s">
        <v>14590</v>
      </c>
      <c r="C15728" t="s">
        <v>14590</v>
      </c>
      <c r="D15728">
        <v>108</v>
      </c>
      <c r="E15728">
        <v>102</v>
      </c>
      <c r="F15728">
        <v>108</v>
      </c>
      <c r="G15728">
        <v>102</v>
      </c>
      <c r="H15728">
        <v>1</v>
      </c>
      <c r="I15728">
        <v>1</v>
      </c>
      <c r="J15728">
        <v>0</v>
      </c>
      <c r="K15728" s="194">
        <v>0</v>
      </c>
      <c r="L15728" t="s">
        <v>1100</v>
      </c>
      <c r="M15728" t="s">
        <v>1100</v>
      </c>
      <c r="N15728">
        <v>300000</v>
      </c>
      <c r="O15728" t="s">
        <v>7876</v>
      </c>
      <c r="P15728" t="s">
        <v>19456</v>
      </c>
      <c r="Q15728">
        <v>300</v>
      </c>
      <c r="R15728" s="117" t="s">
        <v>15025</v>
      </c>
      <c r="S15728" s="117" t="s">
        <v>14606</v>
      </c>
      <c r="T15728" t="s">
        <v>12138</v>
      </c>
      <c r="U15728" t="s">
        <v>10772</v>
      </c>
    </row>
    <row r="15729" spans="1:21">
      <c r="A15729" s="117" t="s">
        <v>19462</v>
      </c>
      <c r="B15729" t="s">
        <v>14590</v>
      </c>
      <c r="C15729" t="s">
        <v>14590</v>
      </c>
      <c r="D15729">
        <v>108</v>
      </c>
      <c r="E15729">
        <v>102</v>
      </c>
      <c r="F15729">
        <v>108</v>
      </c>
      <c r="G15729">
        <v>102</v>
      </c>
      <c r="H15729">
        <v>1</v>
      </c>
      <c r="I15729">
        <v>1</v>
      </c>
      <c r="J15729">
        <v>0</v>
      </c>
      <c r="K15729" s="194">
        <v>0</v>
      </c>
      <c r="L15729" t="s">
        <v>1100</v>
      </c>
      <c r="M15729" t="s">
        <v>1100</v>
      </c>
      <c r="N15729">
        <v>300000</v>
      </c>
      <c r="O15729" t="s">
        <v>7876</v>
      </c>
      <c r="P15729" t="s">
        <v>19456</v>
      </c>
      <c r="Q15729">
        <v>300</v>
      </c>
      <c r="R15729" s="117" t="s">
        <v>15025</v>
      </c>
      <c r="S15729" s="117" t="s">
        <v>14606</v>
      </c>
      <c r="T15729" t="s">
        <v>12138</v>
      </c>
      <c r="U15729" t="s">
        <v>10772</v>
      </c>
    </row>
    <row r="15730" spans="1:21">
      <c r="A15730" s="117" t="s">
        <v>19463</v>
      </c>
      <c r="B15730" t="s">
        <v>14590</v>
      </c>
      <c r="C15730" t="s">
        <v>14590</v>
      </c>
      <c r="D15730">
        <v>108</v>
      </c>
      <c r="E15730">
        <v>102</v>
      </c>
      <c r="F15730">
        <v>108</v>
      </c>
      <c r="G15730">
        <v>102</v>
      </c>
      <c r="H15730">
        <v>1</v>
      </c>
      <c r="I15730">
        <v>1</v>
      </c>
      <c r="J15730">
        <v>0</v>
      </c>
      <c r="K15730" s="194">
        <v>0</v>
      </c>
      <c r="L15730" t="s">
        <v>1100</v>
      </c>
      <c r="M15730" t="s">
        <v>1100</v>
      </c>
      <c r="N15730">
        <v>300000</v>
      </c>
      <c r="O15730" t="s">
        <v>7876</v>
      </c>
      <c r="P15730" t="s">
        <v>19456</v>
      </c>
      <c r="Q15730">
        <v>300</v>
      </c>
      <c r="R15730" s="117" t="s">
        <v>15025</v>
      </c>
      <c r="S15730" s="117" t="s">
        <v>14606</v>
      </c>
      <c r="T15730" t="s">
        <v>12138</v>
      </c>
      <c r="U15730" t="s">
        <v>10772</v>
      </c>
    </row>
    <row r="15731" spans="1:21">
      <c r="A15731" s="117" t="s">
        <v>19464</v>
      </c>
      <c r="B15731" t="s">
        <v>14590</v>
      </c>
      <c r="C15731" t="s">
        <v>14590</v>
      </c>
      <c r="D15731">
        <v>108</v>
      </c>
      <c r="E15731">
        <v>102</v>
      </c>
      <c r="F15731">
        <v>108</v>
      </c>
      <c r="G15731">
        <v>102</v>
      </c>
      <c r="H15731">
        <v>1</v>
      </c>
      <c r="I15731">
        <v>1</v>
      </c>
      <c r="J15731">
        <v>0</v>
      </c>
      <c r="K15731" s="194">
        <v>0</v>
      </c>
      <c r="L15731" t="s">
        <v>1100</v>
      </c>
      <c r="M15731" t="s">
        <v>1100</v>
      </c>
      <c r="N15731">
        <v>300000</v>
      </c>
      <c r="O15731" t="s">
        <v>7876</v>
      </c>
      <c r="P15731" t="s">
        <v>19456</v>
      </c>
      <c r="Q15731">
        <v>300</v>
      </c>
      <c r="R15731" s="117" t="s">
        <v>15025</v>
      </c>
      <c r="S15731" s="117" t="s">
        <v>14606</v>
      </c>
      <c r="T15731" t="s">
        <v>12138</v>
      </c>
      <c r="U15731" t="s">
        <v>10772</v>
      </c>
    </row>
    <row r="15732" spans="1:21">
      <c r="A15732" s="117" t="s">
        <v>19465</v>
      </c>
      <c r="B15732" t="s">
        <v>14590</v>
      </c>
      <c r="C15732" t="s">
        <v>14590</v>
      </c>
      <c r="D15732">
        <v>108</v>
      </c>
      <c r="E15732">
        <v>102</v>
      </c>
      <c r="F15732">
        <v>108</v>
      </c>
      <c r="G15732">
        <v>102</v>
      </c>
      <c r="H15732">
        <v>1</v>
      </c>
      <c r="I15732">
        <v>1</v>
      </c>
      <c r="J15732">
        <v>0</v>
      </c>
      <c r="K15732" s="194">
        <v>0</v>
      </c>
      <c r="L15732" t="s">
        <v>1100</v>
      </c>
      <c r="M15732" t="s">
        <v>1100</v>
      </c>
      <c r="N15732">
        <v>300000</v>
      </c>
      <c r="O15732" t="s">
        <v>7876</v>
      </c>
      <c r="P15732" t="s">
        <v>19456</v>
      </c>
      <c r="Q15732">
        <v>300</v>
      </c>
      <c r="R15732" s="117" t="s">
        <v>15025</v>
      </c>
      <c r="S15732" s="117" t="s">
        <v>14606</v>
      </c>
      <c r="T15732" t="s">
        <v>12138</v>
      </c>
      <c r="U15732" t="s">
        <v>10772</v>
      </c>
    </row>
    <row r="15733" spans="1:21">
      <c r="A15733" s="117" t="s">
        <v>19466</v>
      </c>
      <c r="B15733" t="s">
        <v>14590</v>
      </c>
      <c r="C15733" t="s">
        <v>14590</v>
      </c>
      <c r="D15733">
        <v>108</v>
      </c>
      <c r="E15733">
        <v>102</v>
      </c>
      <c r="F15733">
        <v>108</v>
      </c>
      <c r="G15733">
        <v>102</v>
      </c>
      <c r="H15733">
        <v>1</v>
      </c>
      <c r="I15733">
        <v>1</v>
      </c>
      <c r="J15733">
        <v>0</v>
      </c>
      <c r="K15733" s="194">
        <v>0</v>
      </c>
      <c r="L15733" t="s">
        <v>1100</v>
      </c>
      <c r="M15733" t="s">
        <v>1100</v>
      </c>
      <c r="N15733">
        <v>300000</v>
      </c>
      <c r="O15733" t="s">
        <v>7876</v>
      </c>
      <c r="P15733" t="s">
        <v>19456</v>
      </c>
      <c r="Q15733">
        <v>300</v>
      </c>
      <c r="R15733" s="117" t="s">
        <v>15025</v>
      </c>
      <c r="S15733" s="117" t="s">
        <v>14606</v>
      </c>
      <c r="T15733" t="s">
        <v>12138</v>
      </c>
      <c r="U15733" t="s">
        <v>10772</v>
      </c>
    </row>
    <row r="15734" spans="1:21">
      <c r="A15734" s="117" t="s">
        <v>19467</v>
      </c>
      <c r="B15734" t="s">
        <v>14590</v>
      </c>
      <c r="C15734" t="s">
        <v>14590</v>
      </c>
      <c r="D15734">
        <v>108</v>
      </c>
      <c r="E15734">
        <v>102</v>
      </c>
      <c r="F15734">
        <v>108</v>
      </c>
      <c r="G15734">
        <v>102</v>
      </c>
      <c r="H15734">
        <v>1</v>
      </c>
      <c r="I15734">
        <v>1</v>
      </c>
      <c r="J15734">
        <v>0</v>
      </c>
      <c r="K15734" s="194">
        <v>0</v>
      </c>
      <c r="L15734" t="s">
        <v>1100</v>
      </c>
      <c r="M15734" t="s">
        <v>1100</v>
      </c>
      <c r="N15734">
        <v>300000</v>
      </c>
      <c r="O15734" t="s">
        <v>7876</v>
      </c>
      <c r="P15734" t="s">
        <v>19456</v>
      </c>
      <c r="Q15734">
        <v>300</v>
      </c>
      <c r="R15734" s="117" t="s">
        <v>15025</v>
      </c>
      <c r="S15734" s="117" t="s">
        <v>14606</v>
      </c>
      <c r="T15734" t="s">
        <v>12138</v>
      </c>
      <c r="U15734" t="s">
        <v>10772</v>
      </c>
    </row>
    <row r="15735" spans="1:21">
      <c r="A15735" s="117" t="s">
        <v>19468</v>
      </c>
      <c r="B15735" t="s">
        <v>14590</v>
      </c>
      <c r="C15735" t="s">
        <v>14590</v>
      </c>
      <c r="D15735">
        <v>108</v>
      </c>
      <c r="E15735">
        <v>102</v>
      </c>
      <c r="F15735">
        <v>108</v>
      </c>
      <c r="G15735">
        <v>102</v>
      </c>
      <c r="H15735">
        <v>1</v>
      </c>
      <c r="I15735">
        <v>1</v>
      </c>
      <c r="J15735">
        <v>0</v>
      </c>
      <c r="K15735" s="194">
        <v>0</v>
      </c>
      <c r="L15735" t="s">
        <v>1100</v>
      </c>
      <c r="M15735" t="s">
        <v>1100</v>
      </c>
      <c r="N15735">
        <v>300000</v>
      </c>
      <c r="O15735" t="s">
        <v>7876</v>
      </c>
      <c r="P15735" t="s">
        <v>19456</v>
      </c>
      <c r="Q15735">
        <v>300</v>
      </c>
      <c r="R15735" s="117" t="s">
        <v>15025</v>
      </c>
      <c r="S15735" s="117" t="s">
        <v>14606</v>
      </c>
      <c r="T15735" t="s">
        <v>12138</v>
      </c>
      <c r="U15735" t="s">
        <v>10772</v>
      </c>
    </row>
    <row r="15736" spans="1:21">
      <c r="A15736" s="117" t="s">
        <v>19469</v>
      </c>
      <c r="B15736" t="s">
        <v>14590</v>
      </c>
      <c r="C15736" t="s">
        <v>14590</v>
      </c>
      <c r="D15736">
        <v>108</v>
      </c>
      <c r="E15736">
        <v>102</v>
      </c>
      <c r="F15736">
        <v>108</v>
      </c>
      <c r="G15736">
        <v>102</v>
      </c>
      <c r="H15736">
        <v>1</v>
      </c>
      <c r="I15736">
        <v>1</v>
      </c>
      <c r="J15736">
        <v>0</v>
      </c>
      <c r="K15736" s="194">
        <v>0</v>
      </c>
      <c r="L15736" t="s">
        <v>1100</v>
      </c>
      <c r="M15736" t="s">
        <v>1100</v>
      </c>
      <c r="N15736">
        <v>300000</v>
      </c>
      <c r="O15736" t="s">
        <v>7876</v>
      </c>
      <c r="P15736" t="s">
        <v>19456</v>
      </c>
      <c r="Q15736">
        <v>300</v>
      </c>
      <c r="R15736" s="117" t="s">
        <v>15025</v>
      </c>
      <c r="S15736" s="117" t="s">
        <v>14606</v>
      </c>
      <c r="T15736" t="s">
        <v>12138</v>
      </c>
      <c r="U15736" t="s">
        <v>10772</v>
      </c>
    </row>
    <row r="15737" spans="1:21">
      <c r="A15737" s="117" t="s">
        <v>19470</v>
      </c>
      <c r="B15737" t="s">
        <v>14590</v>
      </c>
      <c r="C15737" t="s">
        <v>14590</v>
      </c>
      <c r="D15737">
        <v>108</v>
      </c>
      <c r="E15737">
        <v>102</v>
      </c>
      <c r="F15737">
        <v>108</v>
      </c>
      <c r="G15737">
        <v>102</v>
      </c>
      <c r="H15737">
        <v>1</v>
      </c>
      <c r="I15737">
        <v>1</v>
      </c>
      <c r="J15737">
        <v>0</v>
      </c>
      <c r="K15737" s="194">
        <v>0</v>
      </c>
      <c r="L15737" t="s">
        <v>1100</v>
      </c>
      <c r="M15737" t="s">
        <v>1100</v>
      </c>
      <c r="N15737">
        <v>300000</v>
      </c>
      <c r="O15737" t="s">
        <v>7876</v>
      </c>
      <c r="P15737" t="s">
        <v>19456</v>
      </c>
      <c r="Q15737">
        <v>300</v>
      </c>
      <c r="R15737" s="117" t="s">
        <v>15025</v>
      </c>
      <c r="S15737" s="117" t="s">
        <v>14606</v>
      </c>
      <c r="T15737" t="s">
        <v>12138</v>
      </c>
      <c r="U15737" t="s">
        <v>10772</v>
      </c>
    </row>
    <row r="15738" spans="1:21">
      <c r="A15738" s="117" t="s">
        <v>22035</v>
      </c>
      <c r="B15738" t="s">
        <v>14590</v>
      </c>
      <c r="C15738" t="s">
        <v>14590</v>
      </c>
      <c r="D15738">
        <v>94</v>
      </c>
      <c r="E15738">
        <v>88</v>
      </c>
      <c r="F15738">
        <v>94</v>
      </c>
      <c r="G15738">
        <v>88</v>
      </c>
      <c r="H15738">
        <v>1</v>
      </c>
      <c r="I15738">
        <v>1</v>
      </c>
      <c r="J15738">
        <v>0</v>
      </c>
      <c r="K15738" s="194">
        <v>0</v>
      </c>
      <c r="L15738" t="s">
        <v>1100</v>
      </c>
      <c r="M15738" t="s">
        <v>1100</v>
      </c>
      <c r="N15738">
        <v>300000</v>
      </c>
      <c r="O15738" t="s">
        <v>7876</v>
      </c>
      <c r="P15738" t="s">
        <v>22029</v>
      </c>
      <c r="Q15738">
        <v>300</v>
      </c>
      <c r="R15738" s="117" t="s">
        <v>15025</v>
      </c>
      <c r="S15738" s="117" t="s">
        <v>14606</v>
      </c>
      <c r="T15738" t="s">
        <v>12138</v>
      </c>
      <c r="U15738" t="s">
        <v>10772</v>
      </c>
    </row>
    <row r="15739" spans="1:21">
      <c r="A15739" s="117" t="s">
        <v>22036</v>
      </c>
      <c r="B15739" t="s">
        <v>14590</v>
      </c>
      <c r="C15739" t="s">
        <v>14590</v>
      </c>
      <c r="D15739">
        <v>94</v>
      </c>
      <c r="E15739">
        <v>88</v>
      </c>
      <c r="F15739">
        <v>94</v>
      </c>
      <c r="G15739">
        <v>88</v>
      </c>
      <c r="H15739">
        <v>1</v>
      </c>
      <c r="I15739">
        <v>1</v>
      </c>
      <c r="J15739">
        <v>0</v>
      </c>
      <c r="K15739" s="194">
        <v>0</v>
      </c>
      <c r="L15739" t="s">
        <v>1100</v>
      </c>
      <c r="M15739" t="s">
        <v>1100</v>
      </c>
      <c r="N15739">
        <v>300000</v>
      </c>
      <c r="O15739" t="s">
        <v>7876</v>
      </c>
      <c r="P15739" t="s">
        <v>22029</v>
      </c>
      <c r="Q15739">
        <v>300</v>
      </c>
      <c r="R15739" s="117" t="s">
        <v>15025</v>
      </c>
      <c r="S15739" s="117" t="s">
        <v>14606</v>
      </c>
      <c r="T15739" t="s">
        <v>12138</v>
      </c>
      <c r="U15739" t="s">
        <v>10772</v>
      </c>
    </row>
    <row r="15740" spans="1:21">
      <c r="A15740" s="117" t="s">
        <v>25900</v>
      </c>
      <c r="B15740" t="s">
        <v>14590</v>
      </c>
      <c r="C15740" t="s">
        <v>14590</v>
      </c>
      <c r="D15740">
        <v>94</v>
      </c>
      <c r="E15740">
        <v>88</v>
      </c>
      <c r="F15740">
        <v>94</v>
      </c>
      <c r="G15740">
        <v>88</v>
      </c>
      <c r="H15740">
        <v>1</v>
      </c>
      <c r="I15740">
        <v>1</v>
      </c>
      <c r="J15740">
        <v>0</v>
      </c>
      <c r="K15740" s="194">
        <v>0</v>
      </c>
      <c r="L15740" t="s">
        <v>1100</v>
      </c>
      <c r="M15740" t="s">
        <v>1100</v>
      </c>
      <c r="N15740">
        <v>300000</v>
      </c>
      <c r="O15740" t="s">
        <v>7876</v>
      </c>
      <c r="P15740" t="s">
        <v>22029</v>
      </c>
      <c r="Q15740">
        <v>300</v>
      </c>
      <c r="R15740" s="117" t="s">
        <v>15025</v>
      </c>
      <c r="S15740" s="117" t="s">
        <v>14606</v>
      </c>
      <c r="T15740" t="s">
        <v>12138</v>
      </c>
      <c r="U15740" t="s">
        <v>10772</v>
      </c>
    </row>
    <row r="15741" spans="1:21">
      <c r="A15741" s="117" t="s">
        <v>20585</v>
      </c>
      <c r="B15741" t="s">
        <v>14590</v>
      </c>
      <c r="C15741" t="s">
        <v>14590</v>
      </c>
      <c r="D15741">
        <v>94</v>
      </c>
      <c r="E15741">
        <v>88</v>
      </c>
      <c r="F15741">
        <v>94</v>
      </c>
      <c r="G15741">
        <v>88</v>
      </c>
      <c r="H15741">
        <v>1</v>
      </c>
      <c r="I15741">
        <v>1</v>
      </c>
      <c r="J15741">
        <v>0</v>
      </c>
      <c r="K15741" s="194">
        <v>0</v>
      </c>
      <c r="L15741" t="s">
        <v>1100</v>
      </c>
      <c r="M15741" t="s">
        <v>1100</v>
      </c>
      <c r="O15741" t="s">
        <v>7876</v>
      </c>
      <c r="P15741" t="s">
        <v>8112</v>
      </c>
      <c r="R15741" s="117" t="s">
        <v>15025</v>
      </c>
      <c r="S15741" s="117" t="s">
        <v>14606</v>
      </c>
      <c r="T15741" t="s">
        <v>12138</v>
      </c>
      <c r="U15741" t="s">
        <v>10772</v>
      </c>
    </row>
    <row r="15742" spans="1:21">
      <c r="A15742" s="117" t="s">
        <v>20586</v>
      </c>
      <c r="B15742" t="s">
        <v>14590</v>
      </c>
      <c r="C15742" t="s">
        <v>14590</v>
      </c>
      <c r="D15742">
        <v>94</v>
      </c>
      <c r="E15742">
        <v>88</v>
      </c>
      <c r="F15742">
        <v>94</v>
      </c>
      <c r="G15742">
        <v>88</v>
      </c>
      <c r="H15742">
        <v>1</v>
      </c>
      <c r="I15742">
        <v>1</v>
      </c>
      <c r="J15742">
        <v>0</v>
      </c>
      <c r="K15742" s="194">
        <v>0</v>
      </c>
      <c r="L15742" t="s">
        <v>1100</v>
      </c>
      <c r="M15742" t="s">
        <v>1100</v>
      </c>
      <c r="N15742">
        <v>1000</v>
      </c>
      <c r="O15742" t="s">
        <v>7876</v>
      </c>
      <c r="P15742" t="s">
        <v>8112</v>
      </c>
      <c r="Q15742">
        <v>1</v>
      </c>
      <c r="R15742" s="117" t="s">
        <v>15025</v>
      </c>
      <c r="S15742" s="117" t="s">
        <v>14606</v>
      </c>
      <c r="T15742" t="s">
        <v>12138</v>
      </c>
      <c r="U15742" t="s">
        <v>10772</v>
      </c>
    </row>
    <row r="15743" spans="1:21">
      <c r="A15743" s="117" t="s">
        <v>20587</v>
      </c>
      <c r="B15743" t="s">
        <v>14590</v>
      </c>
      <c r="C15743" t="s">
        <v>14590</v>
      </c>
      <c r="D15743">
        <v>94</v>
      </c>
      <c r="E15743">
        <v>88</v>
      </c>
      <c r="F15743">
        <v>94</v>
      </c>
      <c r="G15743">
        <v>88</v>
      </c>
      <c r="H15743">
        <v>1</v>
      </c>
      <c r="I15743">
        <v>1</v>
      </c>
      <c r="J15743">
        <v>0</v>
      </c>
      <c r="K15743" s="194">
        <v>0</v>
      </c>
      <c r="L15743" t="s">
        <v>1100</v>
      </c>
      <c r="M15743" t="s">
        <v>1100</v>
      </c>
      <c r="N15743">
        <v>1000</v>
      </c>
      <c r="O15743" t="s">
        <v>7876</v>
      </c>
      <c r="P15743" t="s">
        <v>8112</v>
      </c>
      <c r="Q15743">
        <v>1</v>
      </c>
      <c r="R15743" s="117" t="s">
        <v>15025</v>
      </c>
      <c r="S15743" s="117" t="s">
        <v>14606</v>
      </c>
      <c r="T15743" t="s">
        <v>12138</v>
      </c>
      <c r="U15743" t="s">
        <v>10772</v>
      </c>
    </row>
    <row r="15744" spans="1:21">
      <c r="A15744" s="117" t="s">
        <v>20588</v>
      </c>
      <c r="B15744" t="s">
        <v>14590</v>
      </c>
      <c r="C15744" t="s">
        <v>14590</v>
      </c>
      <c r="D15744">
        <v>94</v>
      </c>
      <c r="E15744">
        <v>88</v>
      </c>
      <c r="F15744">
        <v>94</v>
      </c>
      <c r="G15744">
        <v>88</v>
      </c>
      <c r="H15744">
        <v>1</v>
      </c>
      <c r="I15744">
        <v>1</v>
      </c>
      <c r="J15744">
        <v>0</v>
      </c>
      <c r="K15744" s="194">
        <v>0</v>
      </c>
      <c r="L15744" t="s">
        <v>1100</v>
      </c>
      <c r="M15744" t="s">
        <v>1100</v>
      </c>
      <c r="N15744">
        <v>1000</v>
      </c>
      <c r="O15744" t="s">
        <v>7876</v>
      </c>
      <c r="P15744" t="s">
        <v>8112</v>
      </c>
      <c r="Q15744">
        <v>1</v>
      </c>
      <c r="R15744" s="117" t="s">
        <v>15025</v>
      </c>
      <c r="S15744" s="117" t="s">
        <v>14606</v>
      </c>
      <c r="T15744" t="s">
        <v>12138</v>
      </c>
      <c r="U15744" t="s">
        <v>10772</v>
      </c>
    </row>
    <row r="15745" spans="1:21">
      <c r="A15745" s="117" t="s">
        <v>20589</v>
      </c>
      <c r="B15745" t="s">
        <v>14590</v>
      </c>
      <c r="C15745" t="s">
        <v>14590</v>
      </c>
      <c r="D15745">
        <v>94</v>
      </c>
      <c r="E15745">
        <v>88</v>
      </c>
      <c r="F15745">
        <v>94</v>
      </c>
      <c r="G15745">
        <v>88</v>
      </c>
      <c r="H15745">
        <v>1</v>
      </c>
      <c r="I15745">
        <v>1</v>
      </c>
      <c r="J15745">
        <v>0</v>
      </c>
      <c r="K15745" s="194">
        <v>0</v>
      </c>
      <c r="L15745" t="s">
        <v>1100</v>
      </c>
      <c r="M15745" t="s">
        <v>1100</v>
      </c>
      <c r="N15745">
        <v>1000</v>
      </c>
      <c r="O15745" t="s">
        <v>7876</v>
      </c>
      <c r="P15745" t="s">
        <v>8112</v>
      </c>
      <c r="Q15745">
        <v>1</v>
      </c>
      <c r="R15745" s="117" t="s">
        <v>15025</v>
      </c>
      <c r="S15745" s="117" t="s">
        <v>14606</v>
      </c>
      <c r="T15745" t="s">
        <v>12138</v>
      </c>
      <c r="U15745" t="s">
        <v>10772</v>
      </c>
    </row>
    <row r="15746" spans="1:21">
      <c r="A15746" s="117" t="s">
        <v>21480</v>
      </c>
      <c r="B15746" t="s">
        <v>14590</v>
      </c>
      <c r="C15746" t="s">
        <v>14590</v>
      </c>
      <c r="D15746">
        <v>94</v>
      </c>
      <c r="E15746">
        <v>88</v>
      </c>
      <c r="F15746">
        <v>94</v>
      </c>
      <c r="G15746">
        <v>88</v>
      </c>
      <c r="H15746">
        <v>1</v>
      </c>
      <c r="I15746">
        <v>1</v>
      </c>
      <c r="J15746">
        <v>0</v>
      </c>
      <c r="K15746" s="194">
        <v>0</v>
      </c>
      <c r="L15746" t="s">
        <v>1100</v>
      </c>
      <c r="M15746" t="s">
        <v>1100</v>
      </c>
      <c r="N15746">
        <v>1000</v>
      </c>
      <c r="O15746" t="s">
        <v>7876</v>
      </c>
      <c r="P15746" t="s">
        <v>8112</v>
      </c>
      <c r="Q15746">
        <v>1</v>
      </c>
      <c r="R15746" s="117" t="s">
        <v>15025</v>
      </c>
      <c r="S15746" s="117" t="s">
        <v>14606</v>
      </c>
      <c r="T15746" t="s">
        <v>12138</v>
      </c>
      <c r="U15746" t="s">
        <v>10772</v>
      </c>
    </row>
    <row r="15747" spans="1:21">
      <c r="A15747" s="117" t="s">
        <v>20590</v>
      </c>
      <c r="B15747" t="s">
        <v>14590</v>
      </c>
      <c r="C15747" t="s">
        <v>14590</v>
      </c>
      <c r="D15747">
        <v>94</v>
      </c>
      <c r="E15747">
        <v>88</v>
      </c>
      <c r="F15747">
        <v>94</v>
      </c>
      <c r="G15747">
        <v>88</v>
      </c>
      <c r="H15747">
        <v>1</v>
      </c>
      <c r="I15747">
        <v>1</v>
      </c>
      <c r="J15747">
        <v>0</v>
      </c>
      <c r="K15747" s="194">
        <v>0</v>
      </c>
      <c r="L15747" t="s">
        <v>1100</v>
      </c>
      <c r="M15747" t="s">
        <v>1100</v>
      </c>
      <c r="N15747">
        <v>1000</v>
      </c>
      <c r="O15747" t="s">
        <v>7876</v>
      </c>
      <c r="P15747" t="s">
        <v>8112</v>
      </c>
      <c r="Q15747">
        <v>1</v>
      </c>
      <c r="R15747" s="117" t="s">
        <v>15025</v>
      </c>
      <c r="S15747" s="117" t="s">
        <v>14606</v>
      </c>
      <c r="T15747" t="s">
        <v>12138</v>
      </c>
      <c r="U15747" t="s">
        <v>10772</v>
      </c>
    </row>
    <row r="15748" spans="1:21">
      <c r="A15748" s="117" t="s">
        <v>20591</v>
      </c>
      <c r="B15748" t="s">
        <v>14590</v>
      </c>
      <c r="C15748" t="s">
        <v>14590</v>
      </c>
      <c r="D15748">
        <v>94</v>
      </c>
      <c r="E15748">
        <v>88</v>
      </c>
      <c r="F15748">
        <v>94</v>
      </c>
      <c r="G15748">
        <v>88</v>
      </c>
      <c r="H15748">
        <v>1</v>
      </c>
      <c r="I15748">
        <v>1</v>
      </c>
      <c r="J15748">
        <v>0</v>
      </c>
      <c r="K15748" s="194">
        <v>0</v>
      </c>
      <c r="L15748" t="s">
        <v>1100</v>
      </c>
      <c r="M15748" t="s">
        <v>1100</v>
      </c>
      <c r="N15748">
        <v>1000</v>
      </c>
      <c r="O15748" t="s">
        <v>7876</v>
      </c>
      <c r="P15748" t="s">
        <v>8112</v>
      </c>
      <c r="Q15748">
        <v>1</v>
      </c>
      <c r="R15748" s="117" t="s">
        <v>15025</v>
      </c>
      <c r="S15748" s="117" t="s">
        <v>14606</v>
      </c>
      <c r="T15748" t="s">
        <v>12138</v>
      </c>
      <c r="U15748" t="s">
        <v>10772</v>
      </c>
    </row>
    <row r="15749" spans="1:21">
      <c r="A15749" s="117" t="s">
        <v>20592</v>
      </c>
      <c r="B15749" t="s">
        <v>14590</v>
      </c>
      <c r="C15749" t="s">
        <v>14590</v>
      </c>
      <c r="D15749">
        <v>94</v>
      </c>
      <c r="E15749">
        <v>88</v>
      </c>
      <c r="F15749">
        <v>94</v>
      </c>
      <c r="G15749">
        <v>88</v>
      </c>
      <c r="H15749">
        <v>1</v>
      </c>
      <c r="I15749">
        <v>1</v>
      </c>
      <c r="J15749">
        <v>0</v>
      </c>
      <c r="K15749" s="194">
        <v>0</v>
      </c>
      <c r="L15749" t="s">
        <v>1100</v>
      </c>
      <c r="M15749" t="s">
        <v>1100</v>
      </c>
      <c r="N15749">
        <v>1000</v>
      </c>
      <c r="O15749" t="s">
        <v>7876</v>
      </c>
      <c r="P15749" t="s">
        <v>8112</v>
      </c>
      <c r="Q15749">
        <v>1</v>
      </c>
      <c r="R15749" s="117" t="s">
        <v>15025</v>
      </c>
      <c r="S15749" s="117" t="s">
        <v>14606</v>
      </c>
      <c r="T15749" t="s">
        <v>12138</v>
      </c>
      <c r="U15749" t="s">
        <v>10772</v>
      </c>
    </row>
    <row r="15750" spans="1:21">
      <c r="A15750" s="117" t="s">
        <v>20593</v>
      </c>
      <c r="B15750" t="s">
        <v>14590</v>
      </c>
      <c r="C15750" t="s">
        <v>14590</v>
      </c>
      <c r="D15750">
        <v>94</v>
      </c>
      <c r="E15750">
        <v>88</v>
      </c>
      <c r="F15750">
        <v>94</v>
      </c>
      <c r="G15750">
        <v>88</v>
      </c>
      <c r="H15750">
        <v>1</v>
      </c>
      <c r="I15750">
        <v>1</v>
      </c>
      <c r="J15750">
        <v>0</v>
      </c>
      <c r="K15750" s="194">
        <v>0</v>
      </c>
      <c r="L15750" t="s">
        <v>1100</v>
      </c>
      <c r="M15750" t="s">
        <v>1100</v>
      </c>
      <c r="N15750">
        <v>1000</v>
      </c>
      <c r="O15750" t="s">
        <v>7876</v>
      </c>
      <c r="P15750" t="s">
        <v>8112</v>
      </c>
      <c r="Q15750">
        <v>1</v>
      </c>
      <c r="R15750" s="117" t="s">
        <v>15025</v>
      </c>
      <c r="S15750" s="117" t="s">
        <v>14606</v>
      </c>
      <c r="T15750" t="s">
        <v>12138</v>
      </c>
      <c r="U15750" t="s">
        <v>10772</v>
      </c>
    </row>
    <row r="15751" spans="1:21">
      <c r="A15751" s="117" t="s">
        <v>20594</v>
      </c>
      <c r="B15751" t="s">
        <v>14590</v>
      </c>
      <c r="C15751" t="s">
        <v>14590</v>
      </c>
      <c r="D15751">
        <v>94</v>
      </c>
      <c r="E15751">
        <v>88</v>
      </c>
      <c r="F15751">
        <v>94</v>
      </c>
      <c r="G15751">
        <v>88</v>
      </c>
      <c r="H15751">
        <v>1</v>
      </c>
      <c r="I15751">
        <v>1</v>
      </c>
      <c r="J15751">
        <v>0</v>
      </c>
      <c r="K15751" s="194">
        <v>0</v>
      </c>
      <c r="L15751" t="s">
        <v>1100</v>
      </c>
      <c r="M15751" t="s">
        <v>1100</v>
      </c>
      <c r="N15751">
        <v>1000</v>
      </c>
      <c r="O15751" t="s">
        <v>7876</v>
      </c>
      <c r="P15751" t="s">
        <v>8112</v>
      </c>
      <c r="Q15751">
        <v>1</v>
      </c>
      <c r="R15751" s="117" t="s">
        <v>15025</v>
      </c>
      <c r="S15751" s="117" t="s">
        <v>14606</v>
      </c>
      <c r="T15751" t="s">
        <v>12138</v>
      </c>
      <c r="U15751" t="s">
        <v>10772</v>
      </c>
    </row>
    <row r="15752" spans="1:21">
      <c r="A15752" s="117" t="s">
        <v>20595</v>
      </c>
      <c r="B15752" t="s">
        <v>14590</v>
      </c>
      <c r="C15752" t="s">
        <v>14590</v>
      </c>
      <c r="D15752">
        <v>94</v>
      </c>
      <c r="E15752">
        <v>88</v>
      </c>
      <c r="F15752">
        <v>94</v>
      </c>
      <c r="G15752">
        <v>88</v>
      </c>
      <c r="H15752">
        <v>1</v>
      </c>
      <c r="I15752">
        <v>1</v>
      </c>
      <c r="J15752">
        <v>0</v>
      </c>
      <c r="K15752" s="194">
        <v>0</v>
      </c>
      <c r="L15752" t="s">
        <v>1100</v>
      </c>
      <c r="M15752" t="s">
        <v>1100</v>
      </c>
      <c r="N15752">
        <v>1000</v>
      </c>
      <c r="O15752" t="s">
        <v>7876</v>
      </c>
      <c r="P15752" t="s">
        <v>8112</v>
      </c>
      <c r="Q15752">
        <v>1</v>
      </c>
      <c r="R15752" s="117" t="s">
        <v>15025</v>
      </c>
      <c r="S15752" s="117" t="s">
        <v>14606</v>
      </c>
      <c r="T15752" t="s">
        <v>12138</v>
      </c>
      <c r="U15752" t="s">
        <v>10772</v>
      </c>
    </row>
    <row r="15753" spans="1:21">
      <c r="A15753" s="117" t="s">
        <v>20596</v>
      </c>
      <c r="B15753" t="s">
        <v>14590</v>
      </c>
      <c r="C15753" t="s">
        <v>14590</v>
      </c>
      <c r="D15753">
        <v>94</v>
      </c>
      <c r="E15753">
        <v>88</v>
      </c>
      <c r="F15753">
        <v>94</v>
      </c>
      <c r="G15753">
        <v>88</v>
      </c>
      <c r="H15753">
        <v>1</v>
      </c>
      <c r="I15753">
        <v>1</v>
      </c>
      <c r="J15753">
        <v>0</v>
      </c>
      <c r="K15753" s="194">
        <v>0</v>
      </c>
      <c r="L15753" t="s">
        <v>1100</v>
      </c>
      <c r="M15753" t="s">
        <v>1100</v>
      </c>
      <c r="N15753">
        <v>1000</v>
      </c>
      <c r="O15753" t="s">
        <v>7876</v>
      </c>
      <c r="P15753" t="s">
        <v>8112</v>
      </c>
      <c r="Q15753">
        <v>1</v>
      </c>
      <c r="R15753" s="117" t="s">
        <v>15025</v>
      </c>
      <c r="S15753" s="117" t="s">
        <v>14606</v>
      </c>
      <c r="T15753" t="s">
        <v>12138</v>
      </c>
      <c r="U15753" t="s">
        <v>10772</v>
      </c>
    </row>
    <row r="15754" spans="1:21">
      <c r="A15754" s="117" t="s">
        <v>20597</v>
      </c>
      <c r="B15754" t="s">
        <v>14590</v>
      </c>
      <c r="C15754" t="s">
        <v>14590</v>
      </c>
      <c r="D15754">
        <v>94</v>
      </c>
      <c r="E15754">
        <v>88</v>
      </c>
      <c r="F15754">
        <v>94</v>
      </c>
      <c r="G15754">
        <v>88</v>
      </c>
      <c r="H15754">
        <v>1</v>
      </c>
      <c r="I15754">
        <v>1</v>
      </c>
      <c r="J15754">
        <v>0</v>
      </c>
      <c r="K15754" s="194">
        <v>0</v>
      </c>
      <c r="L15754" t="s">
        <v>1100</v>
      </c>
      <c r="M15754" t="s">
        <v>1100</v>
      </c>
      <c r="N15754">
        <v>1000</v>
      </c>
      <c r="O15754" t="s">
        <v>7876</v>
      </c>
      <c r="P15754" t="s">
        <v>8112</v>
      </c>
      <c r="Q15754">
        <v>1</v>
      </c>
      <c r="R15754" s="117" t="s">
        <v>15025</v>
      </c>
      <c r="S15754" s="117" t="s">
        <v>14606</v>
      </c>
      <c r="T15754" t="s">
        <v>12138</v>
      </c>
      <c r="U15754" t="s">
        <v>10772</v>
      </c>
    </row>
    <row r="15755" spans="1:21">
      <c r="A15755" s="117" t="s">
        <v>25901</v>
      </c>
      <c r="B15755" t="s">
        <v>14590</v>
      </c>
      <c r="C15755" t="s">
        <v>14590</v>
      </c>
      <c r="D15755">
        <v>94</v>
      </c>
      <c r="E15755">
        <v>88</v>
      </c>
      <c r="F15755">
        <v>94</v>
      </c>
      <c r="G15755">
        <v>88</v>
      </c>
      <c r="H15755">
        <v>1</v>
      </c>
      <c r="I15755">
        <v>1</v>
      </c>
      <c r="J15755">
        <v>0</v>
      </c>
      <c r="K15755" s="194">
        <v>0</v>
      </c>
      <c r="L15755" t="s">
        <v>1100</v>
      </c>
      <c r="M15755" t="s">
        <v>1100</v>
      </c>
      <c r="N15755">
        <v>1000</v>
      </c>
      <c r="O15755" t="s">
        <v>7876</v>
      </c>
      <c r="P15755" t="s">
        <v>8112</v>
      </c>
      <c r="Q15755">
        <v>1</v>
      </c>
      <c r="R15755" s="117" t="s">
        <v>15025</v>
      </c>
      <c r="S15755" s="117" t="s">
        <v>14606</v>
      </c>
      <c r="T15755" t="s">
        <v>12138</v>
      </c>
      <c r="U15755" t="s">
        <v>10772</v>
      </c>
    </row>
    <row r="15756" spans="1:21">
      <c r="A15756" s="117" t="s">
        <v>21481</v>
      </c>
      <c r="B15756" t="s">
        <v>14590</v>
      </c>
      <c r="C15756" t="s">
        <v>14590</v>
      </c>
      <c r="D15756">
        <v>94</v>
      </c>
      <c r="E15756">
        <v>88</v>
      </c>
      <c r="F15756">
        <v>94</v>
      </c>
      <c r="G15756">
        <v>88</v>
      </c>
      <c r="H15756">
        <v>1</v>
      </c>
      <c r="I15756">
        <v>1</v>
      </c>
      <c r="J15756">
        <v>0</v>
      </c>
      <c r="K15756" s="194">
        <v>0</v>
      </c>
      <c r="L15756" t="s">
        <v>1100</v>
      </c>
      <c r="M15756" t="s">
        <v>1100</v>
      </c>
      <c r="N15756">
        <v>1000</v>
      </c>
      <c r="O15756" t="s">
        <v>7876</v>
      </c>
      <c r="P15756" t="s">
        <v>8112</v>
      </c>
      <c r="Q15756">
        <v>1</v>
      </c>
      <c r="R15756" s="117" t="s">
        <v>15025</v>
      </c>
      <c r="S15756" s="117" t="s">
        <v>14606</v>
      </c>
      <c r="T15756" t="s">
        <v>12138</v>
      </c>
      <c r="U15756" t="s">
        <v>10772</v>
      </c>
    </row>
    <row r="15757" spans="1:21">
      <c r="A15757" s="117" t="s">
        <v>20598</v>
      </c>
      <c r="B15757" t="s">
        <v>14590</v>
      </c>
      <c r="C15757" t="s">
        <v>14590</v>
      </c>
      <c r="D15757">
        <v>94</v>
      </c>
      <c r="E15757">
        <v>88</v>
      </c>
      <c r="F15757">
        <v>94</v>
      </c>
      <c r="G15757">
        <v>88</v>
      </c>
      <c r="H15757">
        <v>1</v>
      </c>
      <c r="I15757">
        <v>1</v>
      </c>
      <c r="J15757">
        <v>0</v>
      </c>
      <c r="K15757" s="194">
        <v>0</v>
      </c>
      <c r="L15757" t="s">
        <v>1100</v>
      </c>
      <c r="M15757" t="s">
        <v>1100</v>
      </c>
      <c r="N15757">
        <v>1000</v>
      </c>
      <c r="O15757" t="s">
        <v>7876</v>
      </c>
      <c r="P15757" t="s">
        <v>8112</v>
      </c>
      <c r="Q15757">
        <v>1</v>
      </c>
      <c r="R15757" s="117" t="s">
        <v>15025</v>
      </c>
      <c r="S15757" s="117" t="s">
        <v>14606</v>
      </c>
      <c r="T15757" t="s">
        <v>12138</v>
      </c>
      <c r="U15757" t="s">
        <v>10772</v>
      </c>
    </row>
    <row r="15758" spans="1:21">
      <c r="A15758" s="117" t="s">
        <v>20599</v>
      </c>
      <c r="B15758" t="s">
        <v>14590</v>
      </c>
      <c r="C15758" t="s">
        <v>14590</v>
      </c>
      <c r="D15758">
        <v>94</v>
      </c>
      <c r="E15758">
        <v>88</v>
      </c>
      <c r="F15758">
        <v>94</v>
      </c>
      <c r="G15758">
        <v>88</v>
      </c>
      <c r="H15758">
        <v>1</v>
      </c>
      <c r="I15758">
        <v>1</v>
      </c>
      <c r="J15758">
        <v>0</v>
      </c>
      <c r="K15758" s="194">
        <v>0</v>
      </c>
      <c r="L15758" t="s">
        <v>1100</v>
      </c>
      <c r="M15758" t="s">
        <v>1100</v>
      </c>
      <c r="N15758">
        <v>1000</v>
      </c>
      <c r="O15758" t="s">
        <v>7876</v>
      </c>
      <c r="P15758" t="s">
        <v>8112</v>
      </c>
      <c r="Q15758">
        <v>1</v>
      </c>
      <c r="R15758" s="117" t="s">
        <v>15025</v>
      </c>
      <c r="S15758" s="117" t="s">
        <v>14606</v>
      </c>
      <c r="T15758" t="s">
        <v>12138</v>
      </c>
      <c r="U15758" t="s">
        <v>10772</v>
      </c>
    </row>
    <row r="15759" spans="1:21">
      <c r="A15759" s="117" t="s">
        <v>20600</v>
      </c>
      <c r="B15759" t="s">
        <v>14590</v>
      </c>
      <c r="C15759" t="s">
        <v>14590</v>
      </c>
      <c r="D15759">
        <v>94</v>
      </c>
      <c r="E15759">
        <v>88</v>
      </c>
      <c r="F15759">
        <v>94</v>
      </c>
      <c r="G15759">
        <v>88</v>
      </c>
      <c r="H15759">
        <v>1</v>
      </c>
      <c r="I15759">
        <v>1</v>
      </c>
      <c r="J15759">
        <v>0</v>
      </c>
      <c r="K15759" s="194">
        <v>0</v>
      </c>
      <c r="L15759" t="s">
        <v>1100</v>
      </c>
      <c r="M15759" t="s">
        <v>1100</v>
      </c>
      <c r="N15759">
        <v>1000</v>
      </c>
      <c r="O15759" t="s">
        <v>7876</v>
      </c>
      <c r="P15759" t="s">
        <v>8112</v>
      </c>
      <c r="Q15759">
        <v>1</v>
      </c>
      <c r="R15759" s="117" t="s">
        <v>15025</v>
      </c>
      <c r="S15759" s="117" t="s">
        <v>14606</v>
      </c>
      <c r="T15759" t="s">
        <v>12138</v>
      </c>
      <c r="U15759" t="s">
        <v>10772</v>
      </c>
    </row>
    <row r="15760" spans="1:21">
      <c r="A15760" s="117" t="s">
        <v>19471</v>
      </c>
      <c r="B15760" t="s">
        <v>14590</v>
      </c>
      <c r="C15760" t="s">
        <v>14590</v>
      </c>
      <c r="D15760">
        <v>94</v>
      </c>
      <c r="E15760">
        <v>88</v>
      </c>
      <c r="F15760">
        <v>94</v>
      </c>
      <c r="G15760">
        <v>88</v>
      </c>
      <c r="H15760">
        <v>1</v>
      </c>
      <c r="I15760">
        <v>1</v>
      </c>
      <c r="J15760">
        <v>0</v>
      </c>
      <c r="K15760" s="194">
        <v>0</v>
      </c>
      <c r="L15760" t="s">
        <v>1100</v>
      </c>
      <c r="M15760" t="s">
        <v>1100</v>
      </c>
      <c r="O15760" t="s">
        <v>7876</v>
      </c>
      <c r="P15760" t="s">
        <v>19456</v>
      </c>
      <c r="R15760" s="117" t="s">
        <v>15025</v>
      </c>
      <c r="S15760" s="117" t="s">
        <v>14606</v>
      </c>
      <c r="T15760" t="s">
        <v>12138</v>
      </c>
      <c r="U15760" t="s">
        <v>10772</v>
      </c>
    </row>
    <row r="15761" spans="1:21">
      <c r="A15761" s="117" t="s">
        <v>19472</v>
      </c>
      <c r="B15761" t="s">
        <v>14590</v>
      </c>
      <c r="C15761" t="s">
        <v>14590</v>
      </c>
      <c r="D15761">
        <v>94</v>
      </c>
      <c r="E15761">
        <v>88</v>
      </c>
      <c r="F15761">
        <v>94</v>
      </c>
      <c r="G15761">
        <v>88</v>
      </c>
      <c r="H15761">
        <v>1</v>
      </c>
      <c r="I15761">
        <v>1</v>
      </c>
      <c r="J15761">
        <v>0</v>
      </c>
      <c r="K15761" s="194">
        <v>0</v>
      </c>
      <c r="L15761" t="s">
        <v>1100</v>
      </c>
      <c r="M15761" t="s">
        <v>1100</v>
      </c>
      <c r="O15761" t="s">
        <v>7876</v>
      </c>
      <c r="P15761" t="s">
        <v>19456</v>
      </c>
      <c r="R15761" s="117" t="s">
        <v>15025</v>
      </c>
      <c r="S15761" s="117" t="s">
        <v>14606</v>
      </c>
      <c r="T15761" t="s">
        <v>12138</v>
      </c>
      <c r="U15761" t="s">
        <v>10772</v>
      </c>
    </row>
    <row r="15762" spans="1:21">
      <c r="A15762" s="117" t="s">
        <v>19473</v>
      </c>
      <c r="B15762" t="s">
        <v>14590</v>
      </c>
      <c r="C15762" t="s">
        <v>14590</v>
      </c>
      <c r="D15762">
        <v>94</v>
      </c>
      <c r="E15762">
        <v>88</v>
      </c>
      <c r="F15762">
        <v>94</v>
      </c>
      <c r="G15762">
        <v>88</v>
      </c>
      <c r="H15762">
        <v>1</v>
      </c>
      <c r="I15762">
        <v>1</v>
      </c>
      <c r="J15762">
        <v>0</v>
      </c>
      <c r="K15762" s="194">
        <v>0</v>
      </c>
      <c r="L15762" t="s">
        <v>1100</v>
      </c>
      <c r="M15762" t="s">
        <v>1100</v>
      </c>
      <c r="O15762" t="s">
        <v>7876</v>
      </c>
      <c r="P15762" t="s">
        <v>19456</v>
      </c>
      <c r="R15762" s="117" t="s">
        <v>15025</v>
      </c>
      <c r="S15762" s="117" t="s">
        <v>14606</v>
      </c>
      <c r="T15762" t="s">
        <v>12138</v>
      </c>
      <c r="U15762" t="s">
        <v>10772</v>
      </c>
    </row>
    <row r="15763" spans="1:21">
      <c r="A15763" s="117" t="s">
        <v>19474</v>
      </c>
      <c r="B15763" t="s">
        <v>14590</v>
      </c>
      <c r="C15763" t="s">
        <v>14590</v>
      </c>
      <c r="D15763">
        <v>108</v>
      </c>
      <c r="E15763">
        <v>102</v>
      </c>
      <c r="F15763">
        <v>108</v>
      </c>
      <c r="G15763">
        <v>102</v>
      </c>
      <c r="H15763">
        <v>1</v>
      </c>
      <c r="I15763">
        <v>1</v>
      </c>
      <c r="J15763">
        <v>0</v>
      </c>
      <c r="K15763" s="194">
        <v>0</v>
      </c>
      <c r="L15763" t="s">
        <v>1100</v>
      </c>
      <c r="M15763" t="s">
        <v>1100</v>
      </c>
      <c r="N15763">
        <v>130000</v>
      </c>
      <c r="O15763" t="s">
        <v>7876</v>
      </c>
      <c r="P15763" t="s">
        <v>19456</v>
      </c>
      <c r="Q15763">
        <v>130</v>
      </c>
      <c r="R15763" s="117" t="s">
        <v>15025</v>
      </c>
      <c r="S15763" s="117" t="s">
        <v>14606</v>
      </c>
      <c r="T15763" t="s">
        <v>12138</v>
      </c>
      <c r="U15763" t="s">
        <v>10772</v>
      </c>
    </row>
    <row r="15764" spans="1:21">
      <c r="A15764" s="117" t="s">
        <v>19475</v>
      </c>
      <c r="B15764" t="s">
        <v>14590</v>
      </c>
      <c r="C15764" t="s">
        <v>14590</v>
      </c>
      <c r="D15764">
        <v>108</v>
      </c>
      <c r="E15764">
        <v>102</v>
      </c>
      <c r="F15764">
        <v>108</v>
      </c>
      <c r="G15764">
        <v>102</v>
      </c>
      <c r="H15764">
        <v>1</v>
      </c>
      <c r="I15764">
        <v>1</v>
      </c>
      <c r="J15764">
        <v>0</v>
      </c>
      <c r="K15764" s="194">
        <v>0</v>
      </c>
      <c r="L15764" t="s">
        <v>1100</v>
      </c>
      <c r="M15764" t="s">
        <v>1100</v>
      </c>
      <c r="N15764">
        <v>130000</v>
      </c>
      <c r="O15764" t="s">
        <v>7876</v>
      </c>
      <c r="P15764" t="s">
        <v>19456</v>
      </c>
      <c r="Q15764">
        <v>130</v>
      </c>
      <c r="R15764" s="117" t="s">
        <v>15025</v>
      </c>
      <c r="S15764" s="117" t="s">
        <v>14606</v>
      </c>
      <c r="T15764" t="s">
        <v>12138</v>
      </c>
      <c r="U15764" t="s">
        <v>10772</v>
      </c>
    </row>
    <row r="15765" spans="1:21">
      <c r="A15765" s="117" t="s">
        <v>19476</v>
      </c>
      <c r="B15765" t="s">
        <v>14590</v>
      </c>
      <c r="C15765" t="s">
        <v>14590</v>
      </c>
      <c r="D15765">
        <v>108</v>
      </c>
      <c r="E15765">
        <v>102</v>
      </c>
      <c r="F15765">
        <v>108</v>
      </c>
      <c r="G15765">
        <v>102</v>
      </c>
      <c r="H15765">
        <v>1</v>
      </c>
      <c r="I15765">
        <v>1</v>
      </c>
      <c r="J15765">
        <v>0</v>
      </c>
      <c r="K15765" s="194">
        <v>0</v>
      </c>
      <c r="L15765" t="s">
        <v>1100</v>
      </c>
      <c r="M15765" t="s">
        <v>1100</v>
      </c>
      <c r="O15765" t="s">
        <v>7876</v>
      </c>
      <c r="P15765" t="s">
        <v>19456</v>
      </c>
      <c r="R15765" s="117" t="s">
        <v>15025</v>
      </c>
      <c r="S15765" s="117" t="s">
        <v>14606</v>
      </c>
      <c r="T15765" t="s">
        <v>12138</v>
      </c>
      <c r="U15765" t="s">
        <v>10772</v>
      </c>
    </row>
    <row r="15766" spans="1:21">
      <c r="A15766" s="117" t="s">
        <v>19477</v>
      </c>
      <c r="B15766" t="s">
        <v>14590</v>
      </c>
      <c r="C15766" t="s">
        <v>14590</v>
      </c>
      <c r="D15766">
        <v>108</v>
      </c>
      <c r="E15766">
        <v>102</v>
      </c>
      <c r="F15766">
        <v>108</v>
      </c>
      <c r="G15766">
        <v>102</v>
      </c>
      <c r="H15766">
        <v>1</v>
      </c>
      <c r="I15766">
        <v>1</v>
      </c>
      <c r="J15766">
        <v>0</v>
      </c>
      <c r="K15766" s="194">
        <v>0</v>
      </c>
      <c r="L15766" t="s">
        <v>1100</v>
      </c>
      <c r="M15766" t="s">
        <v>1100</v>
      </c>
      <c r="N15766">
        <v>130000</v>
      </c>
      <c r="O15766" t="s">
        <v>7876</v>
      </c>
      <c r="P15766" t="s">
        <v>19456</v>
      </c>
      <c r="Q15766">
        <v>130</v>
      </c>
      <c r="R15766" s="117" t="s">
        <v>15025</v>
      </c>
      <c r="S15766" s="117" t="s">
        <v>14606</v>
      </c>
      <c r="T15766" t="s">
        <v>12138</v>
      </c>
      <c r="U15766" t="s">
        <v>10772</v>
      </c>
    </row>
    <row r="15767" spans="1:21">
      <c r="A15767" s="117" t="s">
        <v>19478</v>
      </c>
      <c r="B15767" t="s">
        <v>14590</v>
      </c>
      <c r="C15767" t="s">
        <v>14590</v>
      </c>
      <c r="D15767">
        <v>108</v>
      </c>
      <c r="E15767">
        <v>102</v>
      </c>
      <c r="F15767">
        <v>108</v>
      </c>
      <c r="G15767">
        <v>102</v>
      </c>
      <c r="H15767">
        <v>1</v>
      </c>
      <c r="I15767">
        <v>1</v>
      </c>
      <c r="J15767">
        <v>0</v>
      </c>
      <c r="K15767" s="194">
        <v>0</v>
      </c>
      <c r="L15767" t="s">
        <v>1100</v>
      </c>
      <c r="M15767" t="s">
        <v>1100</v>
      </c>
      <c r="N15767">
        <v>130000</v>
      </c>
      <c r="O15767" t="s">
        <v>7876</v>
      </c>
      <c r="P15767" t="s">
        <v>19456</v>
      </c>
      <c r="Q15767">
        <v>130</v>
      </c>
      <c r="R15767" s="117" t="s">
        <v>15025</v>
      </c>
      <c r="S15767" s="117" t="s">
        <v>14606</v>
      </c>
      <c r="T15767" t="s">
        <v>12138</v>
      </c>
      <c r="U15767" t="s">
        <v>10772</v>
      </c>
    </row>
    <row r="15768" spans="1:21">
      <c r="A15768" s="117" t="s">
        <v>19479</v>
      </c>
      <c r="B15768" t="s">
        <v>14590</v>
      </c>
      <c r="C15768" t="s">
        <v>14590</v>
      </c>
      <c r="D15768">
        <v>108</v>
      </c>
      <c r="E15768">
        <v>102</v>
      </c>
      <c r="F15768">
        <v>108</v>
      </c>
      <c r="G15768">
        <v>102</v>
      </c>
      <c r="H15768">
        <v>1</v>
      </c>
      <c r="I15768">
        <v>1</v>
      </c>
      <c r="J15768">
        <v>0</v>
      </c>
      <c r="K15768" s="194">
        <v>0</v>
      </c>
      <c r="L15768" t="s">
        <v>1100</v>
      </c>
      <c r="M15768" t="s">
        <v>1100</v>
      </c>
      <c r="N15768">
        <v>130000</v>
      </c>
      <c r="O15768" t="s">
        <v>7876</v>
      </c>
      <c r="P15768" t="s">
        <v>19456</v>
      </c>
      <c r="Q15768">
        <v>130</v>
      </c>
      <c r="R15768" s="117" t="s">
        <v>15025</v>
      </c>
      <c r="S15768" s="117" t="s">
        <v>14606</v>
      </c>
      <c r="T15768" t="s">
        <v>12138</v>
      </c>
      <c r="U15768" t="s">
        <v>10772</v>
      </c>
    </row>
    <row r="15769" spans="1:21">
      <c r="A15769" s="117" t="s">
        <v>19480</v>
      </c>
      <c r="B15769" t="s">
        <v>14590</v>
      </c>
      <c r="C15769" t="s">
        <v>14590</v>
      </c>
      <c r="D15769">
        <v>108</v>
      </c>
      <c r="E15769">
        <v>102</v>
      </c>
      <c r="F15769">
        <v>108</v>
      </c>
      <c r="G15769">
        <v>102</v>
      </c>
      <c r="H15769">
        <v>1</v>
      </c>
      <c r="I15769">
        <v>1</v>
      </c>
      <c r="J15769">
        <v>0</v>
      </c>
      <c r="K15769" s="194">
        <v>0</v>
      </c>
      <c r="L15769" t="s">
        <v>1100</v>
      </c>
      <c r="M15769" t="s">
        <v>1100</v>
      </c>
      <c r="N15769">
        <v>130000</v>
      </c>
      <c r="O15769" t="s">
        <v>7876</v>
      </c>
      <c r="P15769" t="s">
        <v>19456</v>
      </c>
      <c r="Q15769">
        <v>130</v>
      </c>
      <c r="R15769" s="117" t="s">
        <v>15025</v>
      </c>
      <c r="S15769" s="117" t="s">
        <v>14606</v>
      </c>
      <c r="T15769" t="s">
        <v>12138</v>
      </c>
      <c r="U15769" t="s">
        <v>10772</v>
      </c>
    </row>
    <row r="15770" spans="1:21">
      <c r="A15770" s="117" t="s">
        <v>19481</v>
      </c>
      <c r="B15770" t="s">
        <v>14590</v>
      </c>
      <c r="C15770" t="s">
        <v>14590</v>
      </c>
      <c r="D15770">
        <v>108</v>
      </c>
      <c r="E15770">
        <v>102</v>
      </c>
      <c r="F15770">
        <v>108</v>
      </c>
      <c r="G15770">
        <v>102</v>
      </c>
      <c r="H15770">
        <v>1</v>
      </c>
      <c r="I15770">
        <v>1</v>
      </c>
      <c r="J15770">
        <v>0</v>
      </c>
      <c r="K15770" s="194">
        <v>0</v>
      </c>
      <c r="L15770" t="s">
        <v>1100</v>
      </c>
      <c r="M15770" t="s">
        <v>1100</v>
      </c>
      <c r="N15770">
        <v>130000</v>
      </c>
      <c r="O15770" t="s">
        <v>7876</v>
      </c>
      <c r="P15770" t="s">
        <v>19456</v>
      </c>
      <c r="Q15770">
        <v>130</v>
      </c>
      <c r="R15770" s="117" t="s">
        <v>15025</v>
      </c>
      <c r="S15770" s="117" t="s">
        <v>14606</v>
      </c>
      <c r="T15770" t="s">
        <v>12138</v>
      </c>
      <c r="U15770" t="s">
        <v>10772</v>
      </c>
    </row>
    <row r="15771" spans="1:21">
      <c r="A15771" s="117" t="s">
        <v>19482</v>
      </c>
      <c r="B15771" t="s">
        <v>14590</v>
      </c>
      <c r="C15771" t="s">
        <v>14590</v>
      </c>
      <c r="D15771">
        <v>108</v>
      </c>
      <c r="E15771">
        <v>102</v>
      </c>
      <c r="F15771">
        <v>108</v>
      </c>
      <c r="G15771">
        <v>102</v>
      </c>
      <c r="H15771">
        <v>1</v>
      </c>
      <c r="I15771">
        <v>1</v>
      </c>
      <c r="J15771">
        <v>0</v>
      </c>
      <c r="K15771" s="194">
        <v>0</v>
      </c>
      <c r="L15771" t="s">
        <v>1100</v>
      </c>
      <c r="M15771" t="s">
        <v>1100</v>
      </c>
      <c r="N15771">
        <v>130000</v>
      </c>
      <c r="O15771" t="s">
        <v>7876</v>
      </c>
      <c r="P15771" t="s">
        <v>19456</v>
      </c>
      <c r="Q15771">
        <v>130</v>
      </c>
      <c r="R15771" s="117" t="s">
        <v>15025</v>
      </c>
      <c r="S15771" s="117" t="s">
        <v>14606</v>
      </c>
      <c r="T15771" t="s">
        <v>12138</v>
      </c>
      <c r="U15771" t="s">
        <v>10772</v>
      </c>
    </row>
    <row r="15772" spans="1:21">
      <c r="A15772" s="117" t="s">
        <v>22037</v>
      </c>
      <c r="B15772" t="s">
        <v>14590</v>
      </c>
      <c r="C15772" t="s">
        <v>14590</v>
      </c>
      <c r="D15772">
        <v>94</v>
      </c>
      <c r="E15772">
        <v>88</v>
      </c>
      <c r="F15772">
        <v>94</v>
      </c>
      <c r="G15772">
        <v>88</v>
      </c>
      <c r="H15772">
        <v>1</v>
      </c>
      <c r="I15772">
        <v>1</v>
      </c>
      <c r="J15772">
        <v>0</v>
      </c>
      <c r="K15772" s="194">
        <v>0</v>
      </c>
      <c r="L15772" t="s">
        <v>1100</v>
      </c>
      <c r="M15772" t="s">
        <v>1100</v>
      </c>
      <c r="N15772">
        <v>140000</v>
      </c>
      <c r="O15772" t="s">
        <v>7876</v>
      </c>
      <c r="P15772" t="s">
        <v>22029</v>
      </c>
      <c r="Q15772">
        <v>140</v>
      </c>
      <c r="R15772" s="117" t="s">
        <v>15025</v>
      </c>
      <c r="S15772" s="117" t="s">
        <v>14606</v>
      </c>
      <c r="T15772" t="s">
        <v>12138</v>
      </c>
      <c r="U15772" t="s">
        <v>10772</v>
      </c>
    </row>
    <row r="15773" spans="1:21">
      <c r="A15773" s="117" t="s">
        <v>22038</v>
      </c>
      <c r="B15773" t="s">
        <v>14590</v>
      </c>
      <c r="C15773" t="s">
        <v>14590</v>
      </c>
      <c r="D15773">
        <v>94</v>
      </c>
      <c r="E15773">
        <v>88</v>
      </c>
      <c r="F15773">
        <v>94</v>
      </c>
      <c r="G15773">
        <v>88</v>
      </c>
      <c r="H15773">
        <v>1</v>
      </c>
      <c r="I15773">
        <v>1</v>
      </c>
      <c r="J15773">
        <v>0</v>
      </c>
      <c r="K15773" s="194">
        <v>0</v>
      </c>
      <c r="L15773" t="s">
        <v>1100</v>
      </c>
      <c r="M15773" t="s">
        <v>1100</v>
      </c>
      <c r="N15773">
        <v>140000</v>
      </c>
      <c r="O15773" t="s">
        <v>7876</v>
      </c>
      <c r="P15773" t="s">
        <v>22029</v>
      </c>
      <c r="Q15773">
        <v>140</v>
      </c>
      <c r="R15773" s="117" t="s">
        <v>15025</v>
      </c>
      <c r="S15773" s="117" t="s">
        <v>14606</v>
      </c>
      <c r="T15773" t="s">
        <v>12138</v>
      </c>
      <c r="U15773" t="s">
        <v>10772</v>
      </c>
    </row>
    <row r="15774" spans="1:21">
      <c r="A15774" s="117" t="s">
        <v>25902</v>
      </c>
      <c r="B15774" t="s">
        <v>14590</v>
      </c>
      <c r="C15774" t="s">
        <v>14590</v>
      </c>
      <c r="D15774">
        <v>94</v>
      </c>
      <c r="E15774">
        <v>88</v>
      </c>
      <c r="F15774">
        <v>94</v>
      </c>
      <c r="G15774">
        <v>88</v>
      </c>
      <c r="H15774">
        <v>1</v>
      </c>
      <c r="I15774">
        <v>1</v>
      </c>
      <c r="J15774">
        <v>0</v>
      </c>
      <c r="K15774" s="194">
        <v>0</v>
      </c>
      <c r="L15774" t="s">
        <v>1100</v>
      </c>
      <c r="M15774" t="s">
        <v>1100</v>
      </c>
      <c r="N15774">
        <v>140000</v>
      </c>
      <c r="O15774" t="s">
        <v>7876</v>
      </c>
      <c r="P15774" t="s">
        <v>22029</v>
      </c>
      <c r="Q15774">
        <v>140</v>
      </c>
      <c r="R15774" s="117" t="s">
        <v>15025</v>
      </c>
      <c r="S15774" s="117" t="s">
        <v>14606</v>
      </c>
      <c r="T15774" t="s">
        <v>12138</v>
      </c>
      <c r="U15774" t="s">
        <v>10772</v>
      </c>
    </row>
    <row r="15775" spans="1:21">
      <c r="A15775" s="117" t="s">
        <v>20601</v>
      </c>
      <c r="B15775" t="s">
        <v>14590</v>
      </c>
      <c r="C15775" t="s">
        <v>14590</v>
      </c>
      <c r="D15775">
        <v>94</v>
      </c>
      <c r="E15775">
        <v>88</v>
      </c>
      <c r="F15775">
        <v>94</v>
      </c>
      <c r="G15775">
        <v>88</v>
      </c>
      <c r="H15775">
        <v>1</v>
      </c>
      <c r="I15775">
        <v>1</v>
      </c>
      <c r="J15775">
        <v>0</v>
      </c>
      <c r="K15775" s="194">
        <v>0</v>
      </c>
      <c r="L15775" t="s">
        <v>1100</v>
      </c>
      <c r="M15775" t="s">
        <v>1100</v>
      </c>
      <c r="N15775">
        <v>1000</v>
      </c>
      <c r="O15775" t="s">
        <v>7876</v>
      </c>
      <c r="P15775" t="s">
        <v>8112</v>
      </c>
      <c r="Q15775">
        <v>1</v>
      </c>
      <c r="R15775" s="117" t="s">
        <v>15025</v>
      </c>
      <c r="S15775" s="117" t="s">
        <v>14606</v>
      </c>
      <c r="T15775" t="s">
        <v>12138</v>
      </c>
      <c r="U15775" t="s">
        <v>10772</v>
      </c>
    </row>
    <row r="15776" spans="1:21">
      <c r="A15776" s="117" t="s">
        <v>20602</v>
      </c>
      <c r="B15776" t="s">
        <v>14590</v>
      </c>
      <c r="C15776" t="s">
        <v>14590</v>
      </c>
      <c r="D15776">
        <v>94</v>
      </c>
      <c r="E15776">
        <v>88</v>
      </c>
      <c r="F15776">
        <v>94</v>
      </c>
      <c r="G15776">
        <v>88</v>
      </c>
      <c r="H15776">
        <v>1</v>
      </c>
      <c r="I15776">
        <v>1</v>
      </c>
      <c r="J15776">
        <v>0</v>
      </c>
      <c r="K15776" s="194">
        <v>0</v>
      </c>
      <c r="L15776" t="s">
        <v>1100</v>
      </c>
      <c r="M15776" t="s">
        <v>1100</v>
      </c>
      <c r="N15776">
        <v>1000</v>
      </c>
      <c r="O15776" t="s">
        <v>7876</v>
      </c>
      <c r="P15776" t="s">
        <v>8112</v>
      </c>
      <c r="Q15776">
        <v>1</v>
      </c>
      <c r="R15776" s="117" t="s">
        <v>15025</v>
      </c>
      <c r="S15776" s="117" t="s">
        <v>14606</v>
      </c>
      <c r="T15776" t="s">
        <v>12138</v>
      </c>
      <c r="U15776" t="s">
        <v>10772</v>
      </c>
    </row>
    <row r="15777" spans="1:21">
      <c r="A15777" s="117" t="s">
        <v>20603</v>
      </c>
      <c r="B15777" t="s">
        <v>14590</v>
      </c>
      <c r="C15777" t="s">
        <v>14590</v>
      </c>
      <c r="D15777">
        <v>94</v>
      </c>
      <c r="E15777">
        <v>88</v>
      </c>
      <c r="F15777">
        <v>94</v>
      </c>
      <c r="G15777">
        <v>88</v>
      </c>
      <c r="H15777">
        <v>1</v>
      </c>
      <c r="I15777">
        <v>1</v>
      </c>
      <c r="J15777">
        <v>0</v>
      </c>
      <c r="K15777" s="194">
        <v>0</v>
      </c>
      <c r="L15777" t="s">
        <v>1100</v>
      </c>
      <c r="M15777" t="s">
        <v>1100</v>
      </c>
      <c r="N15777">
        <v>1000</v>
      </c>
      <c r="O15777" t="s">
        <v>7876</v>
      </c>
      <c r="P15777" t="s">
        <v>8112</v>
      </c>
      <c r="Q15777">
        <v>1</v>
      </c>
      <c r="R15777" s="117" t="s">
        <v>15025</v>
      </c>
      <c r="S15777" s="117" t="s">
        <v>14606</v>
      </c>
      <c r="T15777" t="s">
        <v>12138</v>
      </c>
      <c r="U15777" t="s">
        <v>10772</v>
      </c>
    </row>
    <row r="15778" spans="1:21">
      <c r="A15778" s="117" t="s">
        <v>21482</v>
      </c>
      <c r="B15778" t="s">
        <v>14590</v>
      </c>
      <c r="C15778" t="s">
        <v>14590</v>
      </c>
      <c r="D15778">
        <v>94</v>
      </c>
      <c r="E15778">
        <v>88</v>
      </c>
      <c r="F15778">
        <v>94</v>
      </c>
      <c r="G15778">
        <v>88</v>
      </c>
      <c r="H15778">
        <v>1</v>
      </c>
      <c r="I15778">
        <v>1</v>
      </c>
      <c r="J15778">
        <v>0</v>
      </c>
      <c r="K15778" s="194">
        <v>0</v>
      </c>
      <c r="L15778" t="s">
        <v>1100</v>
      </c>
      <c r="M15778" t="s">
        <v>1100</v>
      </c>
      <c r="N15778">
        <v>1000</v>
      </c>
      <c r="O15778" t="s">
        <v>7876</v>
      </c>
      <c r="P15778" t="s">
        <v>8112</v>
      </c>
      <c r="Q15778">
        <v>1</v>
      </c>
      <c r="R15778" s="117" t="s">
        <v>15025</v>
      </c>
      <c r="S15778" s="117" t="s">
        <v>14606</v>
      </c>
      <c r="T15778" t="s">
        <v>12138</v>
      </c>
      <c r="U15778" t="s">
        <v>10772</v>
      </c>
    </row>
    <row r="15779" spans="1:21">
      <c r="A15779" s="117" t="s">
        <v>21483</v>
      </c>
      <c r="B15779" t="s">
        <v>14590</v>
      </c>
      <c r="C15779" t="s">
        <v>14590</v>
      </c>
      <c r="D15779">
        <v>94</v>
      </c>
      <c r="E15779">
        <v>88</v>
      </c>
      <c r="F15779">
        <v>94</v>
      </c>
      <c r="G15779">
        <v>88</v>
      </c>
      <c r="H15779">
        <v>1</v>
      </c>
      <c r="I15779">
        <v>1</v>
      </c>
      <c r="J15779">
        <v>0</v>
      </c>
      <c r="K15779" s="194">
        <v>0</v>
      </c>
      <c r="L15779" t="s">
        <v>1100</v>
      </c>
      <c r="M15779" t="s">
        <v>1100</v>
      </c>
      <c r="N15779">
        <v>1000</v>
      </c>
      <c r="O15779" t="s">
        <v>7876</v>
      </c>
      <c r="P15779" t="s">
        <v>8112</v>
      </c>
      <c r="Q15779">
        <v>1</v>
      </c>
      <c r="R15779" s="117" t="s">
        <v>15025</v>
      </c>
      <c r="S15779" s="117" t="s">
        <v>14606</v>
      </c>
      <c r="T15779" t="s">
        <v>12138</v>
      </c>
      <c r="U15779" t="s">
        <v>10772</v>
      </c>
    </row>
    <row r="15780" spans="1:21">
      <c r="A15780" s="117" t="s">
        <v>21484</v>
      </c>
      <c r="B15780" t="s">
        <v>14590</v>
      </c>
      <c r="C15780" t="s">
        <v>14590</v>
      </c>
      <c r="D15780">
        <v>94</v>
      </c>
      <c r="E15780">
        <v>88</v>
      </c>
      <c r="F15780">
        <v>94</v>
      </c>
      <c r="G15780">
        <v>88</v>
      </c>
      <c r="H15780">
        <v>1</v>
      </c>
      <c r="I15780">
        <v>1</v>
      </c>
      <c r="J15780">
        <v>0</v>
      </c>
      <c r="K15780" s="194">
        <v>0</v>
      </c>
      <c r="L15780" t="s">
        <v>1100</v>
      </c>
      <c r="M15780" t="s">
        <v>1100</v>
      </c>
      <c r="N15780">
        <v>1000</v>
      </c>
      <c r="O15780" t="s">
        <v>7876</v>
      </c>
      <c r="P15780" t="s">
        <v>8112</v>
      </c>
      <c r="Q15780">
        <v>1</v>
      </c>
      <c r="R15780" s="117" t="s">
        <v>15025</v>
      </c>
      <c r="S15780" s="117" t="s">
        <v>14606</v>
      </c>
      <c r="T15780" t="s">
        <v>12138</v>
      </c>
      <c r="U15780" t="s">
        <v>10772</v>
      </c>
    </row>
    <row r="15781" spans="1:21">
      <c r="A15781" s="117" t="s">
        <v>20604</v>
      </c>
      <c r="B15781" t="s">
        <v>14590</v>
      </c>
      <c r="C15781" t="s">
        <v>14590</v>
      </c>
      <c r="D15781">
        <v>94</v>
      </c>
      <c r="E15781">
        <v>88</v>
      </c>
      <c r="F15781">
        <v>94</v>
      </c>
      <c r="G15781">
        <v>88</v>
      </c>
      <c r="H15781">
        <v>1</v>
      </c>
      <c r="I15781">
        <v>1</v>
      </c>
      <c r="J15781">
        <v>0</v>
      </c>
      <c r="K15781" s="194">
        <v>0</v>
      </c>
      <c r="L15781" t="s">
        <v>1100</v>
      </c>
      <c r="M15781" t="s">
        <v>1100</v>
      </c>
      <c r="O15781" t="s">
        <v>7876</v>
      </c>
      <c r="P15781" t="s">
        <v>8112</v>
      </c>
      <c r="R15781" s="117" t="s">
        <v>15025</v>
      </c>
      <c r="S15781" s="117" t="s">
        <v>14606</v>
      </c>
      <c r="T15781" t="s">
        <v>12138</v>
      </c>
      <c r="U15781" t="s">
        <v>10772</v>
      </c>
    </row>
    <row r="15782" spans="1:21">
      <c r="A15782" s="117" t="s">
        <v>20605</v>
      </c>
      <c r="B15782" t="s">
        <v>14590</v>
      </c>
      <c r="C15782" t="s">
        <v>14590</v>
      </c>
      <c r="D15782">
        <v>94</v>
      </c>
      <c r="E15782">
        <v>88</v>
      </c>
      <c r="F15782">
        <v>94</v>
      </c>
      <c r="G15782">
        <v>88</v>
      </c>
      <c r="H15782">
        <v>1</v>
      </c>
      <c r="I15782">
        <v>1</v>
      </c>
      <c r="J15782">
        <v>0</v>
      </c>
      <c r="K15782" s="194">
        <v>0</v>
      </c>
      <c r="L15782" t="s">
        <v>1100</v>
      </c>
      <c r="M15782" t="s">
        <v>1100</v>
      </c>
      <c r="O15782" t="s">
        <v>7876</v>
      </c>
      <c r="P15782" t="s">
        <v>8112</v>
      </c>
      <c r="R15782" s="117" t="s">
        <v>15025</v>
      </c>
      <c r="S15782" s="117" t="s">
        <v>14606</v>
      </c>
      <c r="T15782" t="s">
        <v>12138</v>
      </c>
      <c r="U15782" t="s">
        <v>10772</v>
      </c>
    </row>
    <row r="15783" spans="1:21">
      <c r="A15783" s="117" t="s">
        <v>20606</v>
      </c>
      <c r="B15783" t="s">
        <v>14590</v>
      </c>
      <c r="C15783" t="s">
        <v>14590</v>
      </c>
      <c r="D15783">
        <v>94</v>
      </c>
      <c r="E15783">
        <v>88</v>
      </c>
      <c r="F15783">
        <v>94</v>
      </c>
      <c r="G15783">
        <v>88</v>
      </c>
      <c r="H15783">
        <v>1</v>
      </c>
      <c r="I15783">
        <v>1</v>
      </c>
      <c r="J15783">
        <v>0</v>
      </c>
      <c r="K15783" s="194">
        <v>0</v>
      </c>
      <c r="L15783" t="s">
        <v>1100</v>
      </c>
      <c r="M15783" t="s">
        <v>1100</v>
      </c>
      <c r="N15783">
        <v>1000</v>
      </c>
      <c r="O15783" t="s">
        <v>7876</v>
      </c>
      <c r="P15783" t="s">
        <v>8112</v>
      </c>
      <c r="Q15783">
        <v>1</v>
      </c>
      <c r="R15783" s="117" t="s">
        <v>15025</v>
      </c>
      <c r="S15783" s="117" t="s">
        <v>14606</v>
      </c>
      <c r="T15783" t="s">
        <v>12138</v>
      </c>
      <c r="U15783" t="s">
        <v>10772</v>
      </c>
    </row>
    <row r="15784" spans="1:21">
      <c r="A15784" s="117" t="s">
        <v>20607</v>
      </c>
      <c r="B15784" t="s">
        <v>14590</v>
      </c>
      <c r="C15784" t="s">
        <v>14590</v>
      </c>
      <c r="D15784">
        <v>94</v>
      </c>
      <c r="E15784">
        <v>88</v>
      </c>
      <c r="F15784">
        <v>94</v>
      </c>
      <c r="G15784">
        <v>88</v>
      </c>
      <c r="H15784">
        <v>1</v>
      </c>
      <c r="I15784">
        <v>1</v>
      </c>
      <c r="J15784">
        <v>0</v>
      </c>
      <c r="K15784" s="194">
        <v>0</v>
      </c>
      <c r="L15784" t="s">
        <v>1100</v>
      </c>
      <c r="M15784" t="s">
        <v>1100</v>
      </c>
      <c r="O15784" t="s">
        <v>7876</v>
      </c>
      <c r="P15784" t="s">
        <v>8112</v>
      </c>
      <c r="R15784" s="117" t="s">
        <v>15025</v>
      </c>
      <c r="S15784" s="117" t="s">
        <v>14606</v>
      </c>
      <c r="T15784" t="s">
        <v>12138</v>
      </c>
      <c r="U15784" t="s">
        <v>10772</v>
      </c>
    </row>
    <row r="15785" spans="1:21">
      <c r="A15785" s="117" t="s">
        <v>20608</v>
      </c>
      <c r="B15785" t="s">
        <v>14590</v>
      </c>
      <c r="C15785" t="s">
        <v>14590</v>
      </c>
      <c r="D15785">
        <v>94</v>
      </c>
      <c r="E15785">
        <v>88</v>
      </c>
      <c r="F15785">
        <v>94</v>
      </c>
      <c r="G15785">
        <v>88</v>
      </c>
      <c r="H15785">
        <v>1</v>
      </c>
      <c r="I15785">
        <v>1</v>
      </c>
      <c r="J15785">
        <v>0</v>
      </c>
      <c r="K15785" s="194">
        <v>0</v>
      </c>
      <c r="L15785" t="s">
        <v>1100</v>
      </c>
      <c r="M15785" t="s">
        <v>1100</v>
      </c>
      <c r="N15785">
        <v>1000</v>
      </c>
      <c r="O15785" t="s">
        <v>7876</v>
      </c>
      <c r="P15785" t="s">
        <v>8112</v>
      </c>
      <c r="Q15785">
        <v>1</v>
      </c>
      <c r="R15785" s="117" t="s">
        <v>15025</v>
      </c>
      <c r="S15785" s="117" t="s">
        <v>14606</v>
      </c>
      <c r="T15785" t="s">
        <v>12138</v>
      </c>
      <c r="U15785" t="s">
        <v>10772</v>
      </c>
    </row>
    <row r="15786" spans="1:21">
      <c r="A15786" s="117" t="s">
        <v>20609</v>
      </c>
      <c r="B15786" t="s">
        <v>14590</v>
      </c>
      <c r="C15786" t="s">
        <v>14590</v>
      </c>
      <c r="D15786">
        <v>94</v>
      </c>
      <c r="E15786">
        <v>88</v>
      </c>
      <c r="F15786">
        <v>94</v>
      </c>
      <c r="G15786">
        <v>88</v>
      </c>
      <c r="H15786">
        <v>1</v>
      </c>
      <c r="I15786">
        <v>1</v>
      </c>
      <c r="J15786">
        <v>0</v>
      </c>
      <c r="K15786" s="194">
        <v>0</v>
      </c>
      <c r="L15786" t="s">
        <v>1100</v>
      </c>
      <c r="M15786" t="s">
        <v>1100</v>
      </c>
      <c r="N15786">
        <v>1000</v>
      </c>
      <c r="O15786" t="s">
        <v>7876</v>
      </c>
      <c r="P15786" t="s">
        <v>8112</v>
      </c>
      <c r="Q15786">
        <v>1</v>
      </c>
      <c r="R15786" s="117" t="s">
        <v>15025</v>
      </c>
      <c r="S15786" s="117" t="s">
        <v>14606</v>
      </c>
      <c r="T15786" t="s">
        <v>12138</v>
      </c>
      <c r="U15786" t="s">
        <v>10772</v>
      </c>
    </row>
    <row r="15787" spans="1:21">
      <c r="A15787" s="117" t="s">
        <v>20610</v>
      </c>
      <c r="B15787" t="s">
        <v>14590</v>
      </c>
      <c r="C15787" t="s">
        <v>14590</v>
      </c>
      <c r="D15787">
        <v>94</v>
      </c>
      <c r="E15787">
        <v>88</v>
      </c>
      <c r="F15787">
        <v>94</v>
      </c>
      <c r="G15787">
        <v>88</v>
      </c>
      <c r="H15787">
        <v>1</v>
      </c>
      <c r="I15787">
        <v>1</v>
      </c>
      <c r="J15787">
        <v>0</v>
      </c>
      <c r="K15787" s="194">
        <v>0</v>
      </c>
      <c r="L15787" t="s">
        <v>1100</v>
      </c>
      <c r="M15787" t="s">
        <v>1100</v>
      </c>
      <c r="N15787">
        <v>1000</v>
      </c>
      <c r="O15787" t="s">
        <v>7876</v>
      </c>
      <c r="P15787" t="s">
        <v>8112</v>
      </c>
      <c r="Q15787">
        <v>1</v>
      </c>
      <c r="R15787" s="117" t="s">
        <v>15025</v>
      </c>
      <c r="S15787" s="117" t="s">
        <v>14606</v>
      </c>
      <c r="T15787" t="s">
        <v>12138</v>
      </c>
      <c r="U15787" t="s">
        <v>10772</v>
      </c>
    </row>
    <row r="15788" spans="1:21">
      <c r="A15788" s="117" t="s">
        <v>20611</v>
      </c>
      <c r="B15788" t="s">
        <v>14590</v>
      </c>
      <c r="C15788" t="s">
        <v>14590</v>
      </c>
      <c r="D15788">
        <v>94</v>
      </c>
      <c r="E15788">
        <v>88</v>
      </c>
      <c r="F15788">
        <v>94</v>
      </c>
      <c r="G15788">
        <v>88</v>
      </c>
      <c r="H15788">
        <v>1</v>
      </c>
      <c r="I15788">
        <v>1</v>
      </c>
      <c r="J15788">
        <v>0</v>
      </c>
      <c r="K15788" s="194">
        <v>0</v>
      </c>
      <c r="L15788" t="s">
        <v>1100</v>
      </c>
      <c r="M15788" t="s">
        <v>1100</v>
      </c>
      <c r="N15788">
        <v>1000</v>
      </c>
      <c r="O15788" t="s">
        <v>7876</v>
      </c>
      <c r="P15788" t="s">
        <v>8112</v>
      </c>
      <c r="Q15788">
        <v>1</v>
      </c>
      <c r="R15788" s="117" t="s">
        <v>15025</v>
      </c>
      <c r="S15788" s="117" t="s">
        <v>14606</v>
      </c>
      <c r="T15788" t="s">
        <v>12138</v>
      </c>
      <c r="U15788" t="s">
        <v>10772</v>
      </c>
    </row>
    <row r="15789" spans="1:21">
      <c r="A15789" s="117" t="s">
        <v>20612</v>
      </c>
      <c r="B15789" t="s">
        <v>14590</v>
      </c>
      <c r="C15789" t="s">
        <v>14590</v>
      </c>
      <c r="D15789">
        <v>94</v>
      </c>
      <c r="E15789">
        <v>88</v>
      </c>
      <c r="F15789">
        <v>94</v>
      </c>
      <c r="G15789">
        <v>88</v>
      </c>
      <c r="H15789">
        <v>1</v>
      </c>
      <c r="I15789">
        <v>1</v>
      </c>
      <c r="J15789">
        <v>0</v>
      </c>
      <c r="K15789" s="194">
        <v>0</v>
      </c>
      <c r="L15789" t="s">
        <v>1100</v>
      </c>
      <c r="M15789" t="s">
        <v>1100</v>
      </c>
      <c r="O15789" t="s">
        <v>7876</v>
      </c>
      <c r="P15789" t="s">
        <v>8112</v>
      </c>
      <c r="R15789" s="117" t="s">
        <v>15025</v>
      </c>
      <c r="S15789" s="117" t="s">
        <v>14606</v>
      </c>
      <c r="T15789" t="s">
        <v>12138</v>
      </c>
      <c r="U15789" t="s">
        <v>10772</v>
      </c>
    </row>
    <row r="15790" spans="1:21">
      <c r="A15790" s="117" t="s">
        <v>20613</v>
      </c>
      <c r="B15790" t="s">
        <v>14590</v>
      </c>
      <c r="C15790" t="s">
        <v>14590</v>
      </c>
      <c r="D15790">
        <v>94</v>
      </c>
      <c r="E15790">
        <v>88</v>
      </c>
      <c r="F15790">
        <v>94</v>
      </c>
      <c r="G15790">
        <v>88</v>
      </c>
      <c r="H15790">
        <v>1</v>
      </c>
      <c r="I15790">
        <v>1</v>
      </c>
      <c r="J15790">
        <v>0</v>
      </c>
      <c r="K15790" s="194">
        <v>0</v>
      </c>
      <c r="L15790" t="s">
        <v>1100</v>
      </c>
      <c r="M15790" t="s">
        <v>1100</v>
      </c>
      <c r="N15790">
        <v>1000</v>
      </c>
      <c r="O15790" t="s">
        <v>7876</v>
      </c>
      <c r="P15790" t="s">
        <v>8112</v>
      </c>
      <c r="Q15790">
        <v>1</v>
      </c>
      <c r="R15790" s="117" t="s">
        <v>15025</v>
      </c>
      <c r="S15790" s="117" t="s">
        <v>14606</v>
      </c>
      <c r="T15790" t="s">
        <v>12138</v>
      </c>
      <c r="U15790" t="s">
        <v>10772</v>
      </c>
    </row>
    <row r="15791" spans="1:21">
      <c r="A15791" s="117" t="s">
        <v>20614</v>
      </c>
      <c r="B15791" t="s">
        <v>14590</v>
      </c>
      <c r="C15791" t="s">
        <v>14590</v>
      </c>
      <c r="D15791">
        <v>94</v>
      </c>
      <c r="E15791">
        <v>88</v>
      </c>
      <c r="F15791">
        <v>94</v>
      </c>
      <c r="G15791">
        <v>88</v>
      </c>
      <c r="H15791">
        <v>1</v>
      </c>
      <c r="I15791">
        <v>1</v>
      </c>
      <c r="J15791">
        <v>0</v>
      </c>
      <c r="K15791" s="194">
        <v>0</v>
      </c>
      <c r="L15791" t="s">
        <v>1100</v>
      </c>
      <c r="M15791" t="s">
        <v>1100</v>
      </c>
      <c r="N15791">
        <v>1000</v>
      </c>
      <c r="O15791" t="s">
        <v>7876</v>
      </c>
      <c r="P15791" t="s">
        <v>8112</v>
      </c>
      <c r="Q15791">
        <v>1</v>
      </c>
      <c r="R15791" s="117" t="s">
        <v>15025</v>
      </c>
      <c r="S15791" s="117" t="s">
        <v>14606</v>
      </c>
      <c r="T15791" t="s">
        <v>12138</v>
      </c>
      <c r="U15791" t="s">
        <v>10772</v>
      </c>
    </row>
    <row r="15792" spans="1:21">
      <c r="A15792" s="117" t="s">
        <v>20615</v>
      </c>
      <c r="B15792" t="s">
        <v>14590</v>
      </c>
      <c r="C15792" t="s">
        <v>14590</v>
      </c>
      <c r="D15792">
        <v>94</v>
      </c>
      <c r="E15792">
        <v>88</v>
      </c>
      <c r="F15792">
        <v>94</v>
      </c>
      <c r="G15792">
        <v>88</v>
      </c>
      <c r="H15792">
        <v>1</v>
      </c>
      <c r="I15792">
        <v>1</v>
      </c>
      <c r="J15792">
        <v>0</v>
      </c>
      <c r="K15792" s="194">
        <v>0</v>
      </c>
      <c r="L15792" t="s">
        <v>1100</v>
      </c>
      <c r="M15792" t="s">
        <v>1100</v>
      </c>
      <c r="N15792">
        <v>1000</v>
      </c>
      <c r="O15792" t="s">
        <v>7876</v>
      </c>
      <c r="P15792" t="s">
        <v>8112</v>
      </c>
      <c r="Q15792">
        <v>1</v>
      </c>
      <c r="R15792" s="117" t="s">
        <v>15025</v>
      </c>
      <c r="S15792" s="117" t="s">
        <v>14606</v>
      </c>
      <c r="T15792" t="s">
        <v>12138</v>
      </c>
      <c r="U15792" t="s">
        <v>10772</v>
      </c>
    </row>
    <row r="15793" spans="1:21">
      <c r="A15793" s="117" t="s">
        <v>6835</v>
      </c>
      <c r="B15793" t="s">
        <v>14590</v>
      </c>
      <c r="C15793" t="s">
        <v>14590</v>
      </c>
      <c r="D15793">
        <v>21</v>
      </c>
      <c r="E15793">
        <v>15</v>
      </c>
      <c r="F15793">
        <v>21</v>
      </c>
      <c r="G15793">
        <v>15</v>
      </c>
      <c r="H15793">
        <v>1</v>
      </c>
      <c r="I15793">
        <v>1</v>
      </c>
      <c r="J15793">
        <v>999999</v>
      </c>
      <c r="K15793" s="194">
        <v>999999</v>
      </c>
      <c r="L15793" t="s">
        <v>1095</v>
      </c>
      <c r="M15793" t="s">
        <v>1095</v>
      </c>
      <c r="N15793">
        <v>1</v>
      </c>
      <c r="O15793" t="s">
        <v>7876</v>
      </c>
      <c r="P15793" t="s">
        <v>8829</v>
      </c>
      <c r="Q15793">
        <v>1E-3</v>
      </c>
      <c r="R15793" s="117" t="s">
        <v>16227</v>
      </c>
      <c r="S15793" s="117" t="s">
        <v>16228</v>
      </c>
      <c r="T15793" t="s">
        <v>12159</v>
      </c>
      <c r="U15793" t="s">
        <v>10772</v>
      </c>
    </row>
    <row r="15794" spans="1:21">
      <c r="A15794" s="117" t="s">
        <v>6836</v>
      </c>
      <c r="B15794" t="s">
        <v>14590</v>
      </c>
      <c r="C15794" t="s">
        <v>14590</v>
      </c>
      <c r="D15794">
        <v>21</v>
      </c>
      <c r="E15794">
        <v>15</v>
      </c>
      <c r="F15794">
        <v>21</v>
      </c>
      <c r="G15794">
        <v>15</v>
      </c>
      <c r="H15794">
        <v>1</v>
      </c>
      <c r="I15794">
        <v>1</v>
      </c>
      <c r="J15794">
        <v>999999</v>
      </c>
      <c r="K15794" s="194">
        <v>999999</v>
      </c>
      <c r="L15794" t="s">
        <v>1095</v>
      </c>
      <c r="M15794" t="s">
        <v>1095</v>
      </c>
      <c r="N15794">
        <v>1</v>
      </c>
      <c r="O15794" t="s">
        <v>7876</v>
      </c>
      <c r="P15794" t="s">
        <v>8829</v>
      </c>
      <c r="Q15794">
        <v>1E-3</v>
      </c>
      <c r="R15794" s="117" t="s">
        <v>16227</v>
      </c>
      <c r="S15794" s="117" t="s">
        <v>16228</v>
      </c>
      <c r="T15794" t="s">
        <v>12159</v>
      </c>
      <c r="U15794" t="s">
        <v>10772</v>
      </c>
    </row>
    <row r="15795" spans="1:21">
      <c r="A15795" s="117" t="s">
        <v>6837</v>
      </c>
      <c r="B15795" t="s">
        <v>14590</v>
      </c>
      <c r="C15795" t="s">
        <v>14590</v>
      </c>
      <c r="D15795">
        <v>28</v>
      </c>
      <c r="E15795">
        <v>22</v>
      </c>
      <c r="F15795">
        <v>28</v>
      </c>
      <c r="G15795">
        <v>22</v>
      </c>
      <c r="H15795">
        <v>1</v>
      </c>
      <c r="I15795">
        <v>1</v>
      </c>
      <c r="J15795">
        <v>0</v>
      </c>
      <c r="K15795" s="194">
        <v>0</v>
      </c>
      <c r="L15795" t="s">
        <v>1095</v>
      </c>
      <c r="M15795" t="s">
        <v>1095</v>
      </c>
      <c r="N15795">
        <v>1</v>
      </c>
      <c r="O15795" t="s">
        <v>7876</v>
      </c>
      <c r="P15795" t="s">
        <v>7877</v>
      </c>
      <c r="Q15795">
        <v>1E-3</v>
      </c>
      <c r="R15795" s="117" t="s">
        <v>15287</v>
      </c>
      <c r="S15795" s="117" t="s">
        <v>15288</v>
      </c>
      <c r="T15795" t="s">
        <v>12159</v>
      </c>
      <c r="U15795" t="s">
        <v>10772</v>
      </c>
    </row>
    <row r="15796" spans="1:21">
      <c r="A15796" s="117" t="s">
        <v>6838</v>
      </c>
      <c r="B15796" t="s">
        <v>14590</v>
      </c>
      <c r="C15796" t="s">
        <v>14590</v>
      </c>
      <c r="D15796">
        <v>28</v>
      </c>
      <c r="E15796">
        <v>22</v>
      </c>
      <c r="F15796">
        <v>28</v>
      </c>
      <c r="G15796">
        <v>22</v>
      </c>
      <c r="H15796">
        <v>1</v>
      </c>
      <c r="I15796">
        <v>1</v>
      </c>
      <c r="J15796">
        <v>0</v>
      </c>
      <c r="K15796" s="194">
        <v>0</v>
      </c>
      <c r="L15796" t="s">
        <v>1095</v>
      </c>
      <c r="M15796" t="s">
        <v>1095</v>
      </c>
      <c r="N15796">
        <v>1</v>
      </c>
      <c r="O15796" t="s">
        <v>7876</v>
      </c>
      <c r="P15796" t="s">
        <v>10219</v>
      </c>
      <c r="Q15796">
        <v>1E-3</v>
      </c>
      <c r="R15796" s="117" t="s">
        <v>15287</v>
      </c>
      <c r="S15796" s="117" t="s">
        <v>15288</v>
      </c>
      <c r="T15796" t="s">
        <v>12159</v>
      </c>
      <c r="U15796" t="s">
        <v>10772</v>
      </c>
    </row>
    <row r="15797" spans="1:21">
      <c r="A15797" s="117" t="s">
        <v>6839</v>
      </c>
      <c r="B15797" t="s">
        <v>14590</v>
      </c>
      <c r="C15797" t="s">
        <v>14590</v>
      </c>
      <c r="D15797">
        <v>40</v>
      </c>
      <c r="E15797">
        <v>34</v>
      </c>
      <c r="F15797">
        <v>40</v>
      </c>
      <c r="G15797">
        <v>34</v>
      </c>
      <c r="H15797">
        <v>1</v>
      </c>
      <c r="I15797">
        <v>1</v>
      </c>
      <c r="J15797">
        <v>0</v>
      </c>
      <c r="K15797" s="194">
        <v>0</v>
      </c>
      <c r="L15797" t="s">
        <v>1095</v>
      </c>
      <c r="M15797" t="s">
        <v>1095</v>
      </c>
      <c r="N15797">
        <v>1</v>
      </c>
      <c r="O15797" t="s">
        <v>7876</v>
      </c>
      <c r="P15797" t="s">
        <v>8829</v>
      </c>
      <c r="Q15797">
        <v>1E-3</v>
      </c>
      <c r="R15797" s="117" t="s">
        <v>15287</v>
      </c>
      <c r="S15797" s="117" t="s">
        <v>15288</v>
      </c>
      <c r="T15797" t="s">
        <v>12159</v>
      </c>
      <c r="U15797" t="s">
        <v>10772</v>
      </c>
    </row>
    <row r="15798" spans="1:21">
      <c r="A15798" s="117" t="s">
        <v>6840</v>
      </c>
      <c r="B15798" t="s">
        <v>14590</v>
      </c>
      <c r="C15798" t="s">
        <v>14590</v>
      </c>
      <c r="D15798">
        <v>40</v>
      </c>
      <c r="E15798">
        <v>34</v>
      </c>
      <c r="F15798">
        <v>40</v>
      </c>
      <c r="G15798">
        <v>34</v>
      </c>
      <c r="H15798">
        <v>1</v>
      </c>
      <c r="I15798">
        <v>1</v>
      </c>
      <c r="J15798">
        <v>10</v>
      </c>
      <c r="K15798" s="194">
        <v>0</v>
      </c>
      <c r="L15798" t="s">
        <v>1095</v>
      </c>
      <c r="M15798" t="s">
        <v>1095</v>
      </c>
      <c r="N15798">
        <v>1</v>
      </c>
      <c r="O15798" t="s">
        <v>7876</v>
      </c>
      <c r="P15798" t="s">
        <v>9949</v>
      </c>
      <c r="Q15798">
        <v>1E-3</v>
      </c>
      <c r="R15798" s="117" t="s">
        <v>15287</v>
      </c>
      <c r="S15798" s="117" t="s">
        <v>15288</v>
      </c>
      <c r="T15798" t="s">
        <v>12159</v>
      </c>
      <c r="U15798" t="s">
        <v>10772</v>
      </c>
    </row>
    <row r="15799" spans="1:21">
      <c r="A15799" s="117" t="s">
        <v>6841</v>
      </c>
      <c r="B15799" t="s">
        <v>14590</v>
      </c>
      <c r="C15799" t="s">
        <v>14590</v>
      </c>
      <c r="D15799">
        <v>40</v>
      </c>
      <c r="E15799">
        <v>34</v>
      </c>
      <c r="F15799">
        <v>40</v>
      </c>
      <c r="G15799">
        <v>34</v>
      </c>
      <c r="H15799">
        <v>1</v>
      </c>
      <c r="I15799">
        <v>1</v>
      </c>
      <c r="J15799">
        <v>0</v>
      </c>
      <c r="K15799" s="194">
        <v>0</v>
      </c>
      <c r="L15799" t="s">
        <v>1095</v>
      </c>
      <c r="M15799" t="s">
        <v>1095</v>
      </c>
      <c r="N15799">
        <v>10</v>
      </c>
      <c r="O15799" t="s">
        <v>7876</v>
      </c>
      <c r="P15799" t="s">
        <v>18479</v>
      </c>
      <c r="Q15799">
        <v>0.01</v>
      </c>
      <c r="R15799" s="117" t="s">
        <v>15287</v>
      </c>
      <c r="S15799" s="117" t="s">
        <v>15288</v>
      </c>
      <c r="T15799" t="s">
        <v>12159</v>
      </c>
      <c r="U15799" t="s">
        <v>10772</v>
      </c>
    </row>
    <row r="15800" spans="1:21">
      <c r="A15800" s="117" t="s">
        <v>6842</v>
      </c>
      <c r="B15800" t="s">
        <v>14590</v>
      </c>
      <c r="C15800" t="s">
        <v>14590</v>
      </c>
      <c r="D15800">
        <v>40</v>
      </c>
      <c r="E15800">
        <v>34</v>
      </c>
      <c r="F15800">
        <v>40</v>
      </c>
      <c r="G15800">
        <v>34</v>
      </c>
      <c r="H15800">
        <v>1</v>
      </c>
      <c r="I15800">
        <v>1</v>
      </c>
      <c r="J15800">
        <v>0</v>
      </c>
      <c r="K15800" s="194">
        <v>0</v>
      </c>
      <c r="L15800" t="s">
        <v>1079</v>
      </c>
      <c r="M15800" t="s">
        <v>1079</v>
      </c>
      <c r="N15800">
        <v>200</v>
      </c>
      <c r="O15800" t="s">
        <v>7876</v>
      </c>
      <c r="P15800" t="s">
        <v>16229</v>
      </c>
      <c r="Q15800">
        <v>0.2</v>
      </c>
      <c r="R15800" s="117" t="s">
        <v>15287</v>
      </c>
      <c r="S15800" s="117" t="s">
        <v>15288</v>
      </c>
      <c r="T15800" t="s">
        <v>12159</v>
      </c>
      <c r="U15800" t="s">
        <v>10772</v>
      </c>
    </row>
    <row r="15801" spans="1:21">
      <c r="A15801" s="117" t="s">
        <v>6843</v>
      </c>
      <c r="B15801" t="s">
        <v>14590</v>
      </c>
      <c r="C15801" t="s">
        <v>14590</v>
      </c>
      <c r="D15801">
        <v>28</v>
      </c>
      <c r="E15801">
        <v>22</v>
      </c>
      <c r="F15801">
        <v>28</v>
      </c>
      <c r="G15801">
        <v>22</v>
      </c>
      <c r="H15801">
        <v>1</v>
      </c>
      <c r="I15801">
        <v>1</v>
      </c>
      <c r="J15801">
        <v>0</v>
      </c>
      <c r="K15801" s="194">
        <v>0</v>
      </c>
      <c r="L15801" t="s">
        <v>1095</v>
      </c>
      <c r="M15801" t="s">
        <v>1095</v>
      </c>
      <c r="N15801">
        <v>1</v>
      </c>
      <c r="O15801" t="s">
        <v>7876</v>
      </c>
      <c r="P15801" t="s">
        <v>8829</v>
      </c>
      <c r="Q15801">
        <v>1E-3</v>
      </c>
      <c r="R15801" s="117" t="s">
        <v>15287</v>
      </c>
      <c r="S15801" s="117" t="s">
        <v>15288</v>
      </c>
      <c r="T15801" t="s">
        <v>12159</v>
      </c>
      <c r="U15801" t="s">
        <v>10772</v>
      </c>
    </row>
    <row r="15802" spans="1:21">
      <c r="A15802" s="117" t="s">
        <v>10963</v>
      </c>
      <c r="B15802" t="s">
        <v>14590</v>
      </c>
      <c r="C15802" t="s">
        <v>14590</v>
      </c>
      <c r="D15802">
        <v>21</v>
      </c>
      <c r="E15802">
        <v>15</v>
      </c>
      <c r="F15802">
        <v>21</v>
      </c>
      <c r="G15802">
        <v>15</v>
      </c>
      <c r="H15802">
        <v>1</v>
      </c>
      <c r="I15802">
        <v>1</v>
      </c>
      <c r="J15802">
        <v>0</v>
      </c>
      <c r="K15802" s="194">
        <v>0</v>
      </c>
      <c r="L15802" t="s">
        <v>1095</v>
      </c>
      <c r="M15802" t="s">
        <v>1095</v>
      </c>
      <c r="N15802">
        <v>1</v>
      </c>
      <c r="O15802" t="s">
        <v>7876</v>
      </c>
      <c r="P15802" t="s">
        <v>8901</v>
      </c>
      <c r="Q15802">
        <v>1E-3</v>
      </c>
      <c r="R15802" s="117" t="s">
        <v>15287</v>
      </c>
      <c r="S15802" s="117" t="s">
        <v>15288</v>
      </c>
      <c r="T15802" t="s">
        <v>12159</v>
      </c>
      <c r="U15802" t="s">
        <v>10772</v>
      </c>
    </row>
    <row r="15803" spans="1:21">
      <c r="A15803" s="117" t="s">
        <v>10964</v>
      </c>
      <c r="B15803" t="s">
        <v>14590</v>
      </c>
      <c r="C15803" t="s">
        <v>14590</v>
      </c>
      <c r="D15803">
        <v>28</v>
      </c>
      <c r="E15803">
        <v>22</v>
      </c>
      <c r="F15803">
        <v>28</v>
      </c>
      <c r="G15803">
        <v>22</v>
      </c>
      <c r="H15803">
        <v>1</v>
      </c>
      <c r="I15803">
        <v>1</v>
      </c>
      <c r="J15803">
        <v>0</v>
      </c>
      <c r="K15803" s="194">
        <v>0</v>
      </c>
      <c r="L15803" t="s">
        <v>1095</v>
      </c>
      <c r="M15803" t="s">
        <v>1095</v>
      </c>
      <c r="N15803">
        <v>285</v>
      </c>
      <c r="O15803" t="s">
        <v>7876</v>
      </c>
      <c r="P15803" t="s">
        <v>7877</v>
      </c>
      <c r="Q15803">
        <v>0.28499999999999998</v>
      </c>
      <c r="R15803" s="117" t="s">
        <v>15287</v>
      </c>
      <c r="S15803" s="117" t="s">
        <v>15288</v>
      </c>
      <c r="T15803" t="s">
        <v>12159</v>
      </c>
      <c r="U15803" t="s">
        <v>10772</v>
      </c>
    </row>
    <row r="15804" spans="1:21">
      <c r="A15804" s="117" t="s">
        <v>6844</v>
      </c>
      <c r="B15804" t="s">
        <v>14590</v>
      </c>
      <c r="C15804" t="s">
        <v>14590</v>
      </c>
      <c r="D15804">
        <v>39</v>
      </c>
      <c r="E15804">
        <v>33</v>
      </c>
      <c r="F15804">
        <v>39</v>
      </c>
      <c r="G15804">
        <v>33</v>
      </c>
      <c r="H15804">
        <v>1</v>
      </c>
      <c r="I15804">
        <v>1</v>
      </c>
      <c r="J15804">
        <v>0</v>
      </c>
      <c r="K15804" s="194">
        <v>0</v>
      </c>
      <c r="L15804" t="s">
        <v>1095</v>
      </c>
      <c r="M15804" t="s">
        <v>1095</v>
      </c>
      <c r="N15804">
        <v>1</v>
      </c>
      <c r="O15804" t="s">
        <v>7876</v>
      </c>
      <c r="P15804" t="s">
        <v>8829</v>
      </c>
      <c r="Q15804">
        <v>1E-3</v>
      </c>
      <c r="R15804" s="117" t="s">
        <v>16227</v>
      </c>
      <c r="S15804" s="117" t="s">
        <v>16228</v>
      </c>
      <c r="T15804" t="s">
        <v>12159</v>
      </c>
      <c r="U15804" t="s">
        <v>10772</v>
      </c>
    </row>
    <row r="15805" spans="1:21">
      <c r="A15805" s="117" t="s">
        <v>6845</v>
      </c>
      <c r="B15805" t="s">
        <v>14590</v>
      </c>
      <c r="C15805" t="s">
        <v>14590</v>
      </c>
      <c r="D15805">
        <v>40</v>
      </c>
      <c r="E15805">
        <v>34</v>
      </c>
      <c r="F15805">
        <v>40</v>
      </c>
      <c r="G15805">
        <v>34</v>
      </c>
      <c r="H15805">
        <v>1</v>
      </c>
      <c r="I15805">
        <v>1</v>
      </c>
      <c r="J15805">
        <v>0</v>
      </c>
      <c r="K15805" s="194">
        <v>0</v>
      </c>
      <c r="L15805" t="s">
        <v>1095</v>
      </c>
      <c r="M15805" t="s">
        <v>1095</v>
      </c>
      <c r="N15805">
        <v>90.718000000000004</v>
      </c>
      <c r="O15805" t="s">
        <v>7876</v>
      </c>
      <c r="P15805" t="s">
        <v>8829</v>
      </c>
      <c r="Q15805">
        <v>9.0717999999999993E-2</v>
      </c>
      <c r="R15805" s="117" t="s">
        <v>15287</v>
      </c>
      <c r="S15805" s="117" t="s">
        <v>15288</v>
      </c>
      <c r="T15805" t="s">
        <v>12159</v>
      </c>
      <c r="U15805" t="s">
        <v>10772</v>
      </c>
    </row>
    <row r="15806" spans="1:21">
      <c r="A15806" s="117" t="s">
        <v>6846</v>
      </c>
      <c r="B15806" t="s">
        <v>14590</v>
      </c>
      <c r="C15806" t="s">
        <v>14590</v>
      </c>
      <c r="D15806">
        <v>28</v>
      </c>
      <c r="E15806">
        <v>22</v>
      </c>
      <c r="F15806">
        <v>28</v>
      </c>
      <c r="G15806">
        <v>22</v>
      </c>
      <c r="H15806">
        <v>1</v>
      </c>
      <c r="I15806">
        <v>1</v>
      </c>
      <c r="J15806">
        <v>0</v>
      </c>
      <c r="K15806" s="194">
        <v>0</v>
      </c>
      <c r="L15806" t="s">
        <v>1095</v>
      </c>
      <c r="M15806" t="s">
        <v>1095</v>
      </c>
      <c r="N15806">
        <v>1</v>
      </c>
      <c r="O15806" t="s">
        <v>7876</v>
      </c>
      <c r="P15806" t="s">
        <v>8829</v>
      </c>
      <c r="Q15806">
        <v>1E-3</v>
      </c>
      <c r="R15806" s="117" t="s">
        <v>15287</v>
      </c>
      <c r="S15806" s="117" t="s">
        <v>15288</v>
      </c>
      <c r="T15806" t="s">
        <v>12159</v>
      </c>
      <c r="U15806" t="s">
        <v>10772</v>
      </c>
    </row>
    <row r="15807" spans="1:21">
      <c r="A15807" s="117" t="s">
        <v>6847</v>
      </c>
      <c r="B15807" t="s">
        <v>14590</v>
      </c>
      <c r="C15807" t="s">
        <v>14590</v>
      </c>
      <c r="D15807">
        <v>21</v>
      </c>
      <c r="E15807">
        <v>15</v>
      </c>
      <c r="F15807">
        <v>21</v>
      </c>
      <c r="G15807">
        <v>15</v>
      </c>
      <c r="H15807">
        <v>1</v>
      </c>
      <c r="I15807">
        <v>1</v>
      </c>
      <c r="J15807">
        <v>999999</v>
      </c>
      <c r="K15807" s="194">
        <v>999999</v>
      </c>
      <c r="L15807" t="s">
        <v>1095</v>
      </c>
      <c r="M15807" t="s">
        <v>1095</v>
      </c>
      <c r="N15807">
        <v>1</v>
      </c>
      <c r="O15807" t="s">
        <v>7876</v>
      </c>
      <c r="P15807" t="s">
        <v>8829</v>
      </c>
      <c r="Q15807">
        <v>1E-3</v>
      </c>
      <c r="R15807" s="117" t="s">
        <v>16227</v>
      </c>
      <c r="S15807" s="117" t="s">
        <v>16228</v>
      </c>
      <c r="T15807" t="s">
        <v>12159</v>
      </c>
      <c r="U15807" t="s">
        <v>10772</v>
      </c>
    </row>
    <row r="15808" spans="1:21">
      <c r="A15808" s="117" t="s">
        <v>6848</v>
      </c>
      <c r="B15808" t="s">
        <v>14590</v>
      </c>
      <c r="C15808" t="s">
        <v>14590</v>
      </c>
      <c r="D15808">
        <v>21</v>
      </c>
      <c r="E15808">
        <v>15</v>
      </c>
      <c r="F15808">
        <v>21</v>
      </c>
      <c r="G15808">
        <v>15</v>
      </c>
      <c r="H15808">
        <v>1</v>
      </c>
      <c r="I15808">
        <v>1</v>
      </c>
      <c r="J15808">
        <v>999999</v>
      </c>
      <c r="K15808" s="194">
        <v>999999</v>
      </c>
      <c r="L15808" t="s">
        <v>1095</v>
      </c>
      <c r="M15808" t="s">
        <v>1095</v>
      </c>
      <c r="N15808">
        <v>1</v>
      </c>
      <c r="O15808" t="s">
        <v>7876</v>
      </c>
      <c r="P15808" t="s">
        <v>8829</v>
      </c>
      <c r="Q15808">
        <v>1E-3</v>
      </c>
      <c r="R15808" s="117" t="s">
        <v>16227</v>
      </c>
      <c r="S15808" s="117" t="s">
        <v>16228</v>
      </c>
      <c r="T15808" t="s">
        <v>12159</v>
      </c>
      <c r="U15808" t="s">
        <v>10772</v>
      </c>
    </row>
    <row r="15809" spans="1:21">
      <c r="A15809" s="117" t="s">
        <v>6849</v>
      </c>
      <c r="B15809" t="s">
        <v>14590</v>
      </c>
      <c r="C15809" t="s">
        <v>14590</v>
      </c>
      <c r="D15809">
        <v>21</v>
      </c>
      <c r="E15809">
        <v>15</v>
      </c>
      <c r="F15809">
        <v>21</v>
      </c>
      <c r="G15809">
        <v>15</v>
      </c>
      <c r="H15809">
        <v>1</v>
      </c>
      <c r="I15809">
        <v>1</v>
      </c>
      <c r="J15809">
        <v>999999</v>
      </c>
      <c r="K15809" s="194">
        <v>999999</v>
      </c>
      <c r="L15809" t="s">
        <v>1095</v>
      </c>
      <c r="M15809" t="s">
        <v>1095</v>
      </c>
      <c r="N15809">
        <v>1</v>
      </c>
      <c r="O15809" t="s">
        <v>7876</v>
      </c>
      <c r="P15809" t="s">
        <v>8829</v>
      </c>
      <c r="Q15809">
        <v>1E-3</v>
      </c>
      <c r="R15809" s="117" t="s">
        <v>16227</v>
      </c>
      <c r="S15809" s="117" t="s">
        <v>16228</v>
      </c>
      <c r="T15809" t="s">
        <v>12159</v>
      </c>
      <c r="U15809" t="s">
        <v>10772</v>
      </c>
    </row>
    <row r="15810" spans="1:21">
      <c r="A15810" s="117" t="s">
        <v>6850</v>
      </c>
      <c r="B15810" t="s">
        <v>14590</v>
      </c>
      <c r="C15810" t="s">
        <v>14590</v>
      </c>
      <c r="D15810">
        <v>21</v>
      </c>
      <c r="E15810">
        <v>15</v>
      </c>
      <c r="F15810">
        <v>21</v>
      </c>
      <c r="G15810">
        <v>15</v>
      </c>
      <c r="H15810">
        <v>1</v>
      </c>
      <c r="I15810">
        <v>1</v>
      </c>
      <c r="J15810">
        <v>0</v>
      </c>
      <c r="K15810" s="194">
        <v>0</v>
      </c>
      <c r="L15810" t="s">
        <v>1095</v>
      </c>
      <c r="M15810" t="s">
        <v>1095</v>
      </c>
      <c r="N15810">
        <v>1</v>
      </c>
      <c r="O15810" t="s">
        <v>7876</v>
      </c>
      <c r="P15810" t="s">
        <v>8829</v>
      </c>
      <c r="Q15810">
        <v>1E-3</v>
      </c>
      <c r="R15810" s="117" t="s">
        <v>16227</v>
      </c>
      <c r="S15810" s="117" t="s">
        <v>16228</v>
      </c>
      <c r="T15810" t="s">
        <v>12159</v>
      </c>
      <c r="U15810" t="s">
        <v>10772</v>
      </c>
    </row>
    <row r="15811" spans="1:21">
      <c r="A15811" s="117" t="s">
        <v>6851</v>
      </c>
      <c r="B15811" t="s">
        <v>14590</v>
      </c>
      <c r="C15811" t="s">
        <v>14590</v>
      </c>
      <c r="D15811">
        <v>40</v>
      </c>
      <c r="E15811">
        <v>34</v>
      </c>
      <c r="F15811">
        <v>40</v>
      </c>
      <c r="G15811">
        <v>34</v>
      </c>
      <c r="H15811">
        <v>1</v>
      </c>
      <c r="I15811">
        <v>1</v>
      </c>
      <c r="J15811">
        <v>0</v>
      </c>
      <c r="K15811" s="194">
        <v>0</v>
      </c>
      <c r="L15811" t="s">
        <v>1095</v>
      </c>
      <c r="M15811" t="s">
        <v>1095</v>
      </c>
      <c r="N15811">
        <v>90.718000000000004</v>
      </c>
      <c r="O15811" t="s">
        <v>7876</v>
      </c>
      <c r="P15811" t="s">
        <v>8829</v>
      </c>
      <c r="Q15811">
        <v>9.0717999999999993E-2</v>
      </c>
      <c r="R15811" s="117" t="s">
        <v>15287</v>
      </c>
      <c r="S15811" s="117" t="s">
        <v>15288</v>
      </c>
      <c r="T15811" t="s">
        <v>12159</v>
      </c>
      <c r="U15811" t="s">
        <v>10772</v>
      </c>
    </row>
    <row r="15812" spans="1:21">
      <c r="A15812" s="117" t="s">
        <v>6852</v>
      </c>
      <c r="B15812" t="s">
        <v>14590</v>
      </c>
      <c r="C15812" t="s">
        <v>14590</v>
      </c>
      <c r="D15812">
        <v>28</v>
      </c>
      <c r="E15812">
        <v>22</v>
      </c>
      <c r="F15812">
        <v>28</v>
      </c>
      <c r="G15812">
        <v>22</v>
      </c>
      <c r="H15812">
        <v>1</v>
      </c>
      <c r="I15812">
        <v>1</v>
      </c>
      <c r="J15812">
        <v>0</v>
      </c>
      <c r="K15812" s="194">
        <v>0</v>
      </c>
      <c r="L15812" t="s">
        <v>1095</v>
      </c>
      <c r="M15812" t="s">
        <v>1095</v>
      </c>
      <c r="N15812">
        <v>1</v>
      </c>
      <c r="O15812" t="s">
        <v>7876</v>
      </c>
      <c r="P15812" t="s">
        <v>8829</v>
      </c>
      <c r="Q15812">
        <v>1E-3</v>
      </c>
      <c r="R15812" s="117" t="s">
        <v>15287</v>
      </c>
      <c r="S15812" s="117" t="s">
        <v>15288</v>
      </c>
      <c r="T15812" t="s">
        <v>12159</v>
      </c>
      <c r="U15812" t="s">
        <v>10772</v>
      </c>
    </row>
    <row r="15813" spans="1:21">
      <c r="A15813" s="117" t="s">
        <v>6853</v>
      </c>
      <c r="B15813" t="s">
        <v>14590</v>
      </c>
      <c r="C15813" t="s">
        <v>14590</v>
      </c>
      <c r="D15813">
        <v>46</v>
      </c>
      <c r="E15813">
        <v>40</v>
      </c>
      <c r="F15813">
        <v>46</v>
      </c>
      <c r="G15813">
        <v>40</v>
      </c>
      <c r="H15813">
        <v>1</v>
      </c>
      <c r="I15813">
        <v>1</v>
      </c>
      <c r="J15813">
        <v>0</v>
      </c>
      <c r="K15813" s="194">
        <v>0</v>
      </c>
      <c r="L15813" t="s">
        <v>1095</v>
      </c>
      <c r="M15813" t="s">
        <v>1095</v>
      </c>
      <c r="N15813">
        <v>1</v>
      </c>
      <c r="O15813" t="s">
        <v>7876</v>
      </c>
      <c r="P15813" t="s">
        <v>8829</v>
      </c>
      <c r="Q15813">
        <v>1E-3</v>
      </c>
      <c r="R15813" s="117" t="s">
        <v>15287</v>
      </c>
      <c r="S15813" s="117" t="s">
        <v>15288</v>
      </c>
      <c r="T15813" t="s">
        <v>12159</v>
      </c>
      <c r="U15813" t="s">
        <v>10772</v>
      </c>
    </row>
    <row r="15814" spans="1:21">
      <c r="A15814" s="117" t="s">
        <v>6854</v>
      </c>
      <c r="B15814" t="s">
        <v>14590</v>
      </c>
      <c r="C15814" t="s">
        <v>14590</v>
      </c>
      <c r="D15814">
        <v>21</v>
      </c>
      <c r="E15814">
        <v>15</v>
      </c>
      <c r="F15814">
        <v>21</v>
      </c>
      <c r="G15814">
        <v>15</v>
      </c>
      <c r="H15814">
        <v>1</v>
      </c>
      <c r="I15814">
        <v>1</v>
      </c>
      <c r="J15814">
        <v>999999</v>
      </c>
      <c r="K15814" s="194">
        <v>999999</v>
      </c>
      <c r="L15814" t="s">
        <v>1095</v>
      </c>
      <c r="M15814" t="s">
        <v>1095</v>
      </c>
      <c r="N15814">
        <v>1</v>
      </c>
      <c r="O15814" t="s">
        <v>7876</v>
      </c>
      <c r="P15814" t="s">
        <v>8829</v>
      </c>
      <c r="Q15814">
        <v>1E-3</v>
      </c>
      <c r="R15814" s="117" t="s">
        <v>16227</v>
      </c>
      <c r="S15814" s="117" t="s">
        <v>16228</v>
      </c>
      <c r="T15814" t="s">
        <v>12159</v>
      </c>
      <c r="U15814" t="s">
        <v>10772</v>
      </c>
    </row>
    <row r="15815" spans="1:21">
      <c r="A15815" s="117" t="s">
        <v>6855</v>
      </c>
      <c r="B15815" t="s">
        <v>14590</v>
      </c>
      <c r="C15815" t="s">
        <v>14590</v>
      </c>
      <c r="D15815">
        <v>21</v>
      </c>
      <c r="E15815">
        <v>15</v>
      </c>
      <c r="F15815">
        <v>21</v>
      </c>
      <c r="G15815">
        <v>15</v>
      </c>
      <c r="H15815">
        <v>1</v>
      </c>
      <c r="I15815">
        <v>1</v>
      </c>
      <c r="J15815">
        <v>999999</v>
      </c>
      <c r="K15815" s="194">
        <v>999999</v>
      </c>
      <c r="L15815" t="s">
        <v>1095</v>
      </c>
      <c r="M15815" t="s">
        <v>1095</v>
      </c>
      <c r="N15815">
        <v>1</v>
      </c>
      <c r="O15815" t="s">
        <v>7876</v>
      </c>
      <c r="P15815" t="s">
        <v>9949</v>
      </c>
      <c r="Q15815">
        <v>1E-3</v>
      </c>
      <c r="R15815" s="117" t="s">
        <v>16227</v>
      </c>
      <c r="S15815" s="117" t="s">
        <v>16228</v>
      </c>
      <c r="T15815" t="s">
        <v>12159</v>
      </c>
      <c r="U15815" t="s">
        <v>10772</v>
      </c>
    </row>
    <row r="15816" spans="1:21">
      <c r="A15816" s="117" t="s">
        <v>6856</v>
      </c>
      <c r="B15816" t="s">
        <v>14590</v>
      </c>
      <c r="C15816" t="s">
        <v>14590</v>
      </c>
      <c r="D15816">
        <v>21</v>
      </c>
      <c r="E15816">
        <v>15</v>
      </c>
      <c r="F15816">
        <v>21</v>
      </c>
      <c r="G15816">
        <v>15</v>
      </c>
      <c r="H15816">
        <v>1</v>
      </c>
      <c r="I15816">
        <v>1</v>
      </c>
      <c r="J15816">
        <v>999999</v>
      </c>
      <c r="K15816" s="194">
        <v>999999</v>
      </c>
      <c r="L15816" t="s">
        <v>1095</v>
      </c>
      <c r="M15816" t="s">
        <v>1095</v>
      </c>
      <c r="N15816">
        <v>1</v>
      </c>
      <c r="O15816" t="s">
        <v>7876</v>
      </c>
      <c r="P15816" t="s">
        <v>9949</v>
      </c>
      <c r="Q15816">
        <v>1E-3</v>
      </c>
      <c r="R15816" s="117" t="s">
        <v>16227</v>
      </c>
      <c r="S15816" s="117" t="s">
        <v>16228</v>
      </c>
      <c r="T15816" t="s">
        <v>12159</v>
      </c>
      <c r="U15816" t="s">
        <v>10772</v>
      </c>
    </row>
    <row r="15817" spans="1:21">
      <c r="A15817" s="117" t="s">
        <v>6857</v>
      </c>
      <c r="B15817" t="s">
        <v>14590</v>
      </c>
      <c r="C15817" t="s">
        <v>14590</v>
      </c>
      <c r="D15817">
        <v>28</v>
      </c>
      <c r="E15817">
        <v>22</v>
      </c>
      <c r="F15817">
        <v>28</v>
      </c>
      <c r="G15817">
        <v>22</v>
      </c>
      <c r="H15817">
        <v>1</v>
      </c>
      <c r="I15817">
        <v>1</v>
      </c>
      <c r="J15817">
        <v>0</v>
      </c>
      <c r="K15817" s="194">
        <v>0</v>
      </c>
      <c r="L15817" t="s">
        <v>1095</v>
      </c>
      <c r="M15817" t="s">
        <v>1095</v>
      </c>
      <c r="N15817">
        <v>1</v>
      </c>
      <c r="O15817" t="s">
        <v>7876</v>
      </c>
      <c r="P15817" t="s">
        <v>9949</v>
      </c>
      <c r="Q15817">
        <v>1E-3</v>
      </c>
      <c r="R15817" s="117" t="s">
        <v>14595</v>
      </c>
      <c r="S15817" s="117" t="s">
        <v>15288</v>
      </c>
      <c r="T15817" t="s">
        <v>12159</v>
      </c>
      <c r="U15817" t="s">
        <v>10772</v>
      </c>
    </row>
    <row r="15818" spans="1:21">
      <c r="A15818" s="117" t="s">
        <v>6858</v>
      </c>
      <c r="B15818" t="s">
        <v>14590</v>
      </c>
      <c r="C15818" t="s">
        <v>14590</v>
      </c>
      <c r="D15818">
        <v>21</v>
      </c>
      <c r="E15818">
        <v>15</v>
      </c>
      <c r="F15818">
        <v>21</v>
      </c>
      <c r="G15818">
        <v>15</v>
      </c>
      <c r="H15818">
        <v>1</v>
      </c>
      <c r="I15818">
        <v>1</v>
      </c>
      <c r="J15818">
        <v>999999</v>
      </c>
      <c r="K15818" s="194">
        <v>999999</v>
      </c>
      <c r="L15818" t="s">
        <v>1095</v>
      </c>
      <c r="M15818" t="s">
        <v>1095</v>
      </c>
      <c r="N15818">
        <v>1</v>
      </c>
      <c r="O15818" t="s">
        <v>7876</v>
      </c>
      <c r="P15818" t="s">
        <v>9949</v>
      </c>
      <c r="Q15818">
        <v>1E-3</v>
      </c>
      <c r="R15818" s="117" t="s">
        <v>16227</v>
      </c>
      <c r="S15818" s="117" t="s">
        <v>16228</v>
      </c>
      <c r="T15818" t="s">
        <v>12159</v>
      </c>
      <c r="U15818" t="s">
        <v>10772</v>
      </c>
    </row>
    <row r="15819" spans="1:21">
      <c r="A15819" s="117" t="s">
        <v>6859</v>
      </c>
      <c r="B15819" t="s">
        <v>14590</v>
      </c>
      <c r="C15819" t="s">
        <v>14590</v>
      </c>
      <c r="D15819">
        <v>21</v>
      </c>
      <c r="E15819">
        <v>15</v>
      </c>
      <c r="F15819">
        <v>21</v>
      </c>
      <c r="G15819">
        <v>15</v>
      </c>
      <c r="H15819">
        <v>1</v>
      </c>
      <c r="I15819">
        <v>1</v>
      </c>
      <c r="J15819">
        <v>999999</v>
      </c>
      <c r="K15819" s="194">
        <v>999999</v>
      </c>
      <c r="L15819" t="s">
        <v>1095</v>
      </c>
      <c r="M15819" t="s">
        <v>1095</v>
      </c>
      <c r="N15819">
        <v>1</v>
      </c>
      <c r="O15819" t="s">
        <v>7876</v>
      </c>
      <c r="P15819" t="s">
        <v>9949</v>
      </c>
      <c r="Q15819">
        <v>1E-3</v>
      </c>
      <c r="R15819" s="117" t="s">
        <v>16227</v>
      </c>
      <c r="S15819" s="117" t="s">
        <v>16228</v>
      </c>
      <c r="T15819" t="s">
        <v>12159</v>
      </c>
      <c r="U15819" t="s">
        <v>10772</v>
      </c>
    </row>
    <row r="15820" spans="1:21">
      <c r="A15820" s="117" t="s">
        <v>6860</v>
      </c>
      <c r="B15820" t="s">
        <v>14590</v>
      </c>
      <c r="C15820" t="s">
        <v>14590</v>
      </c>
      <c r="D15820">
        <v>21</v>
      </c>
      <c r="E15820">
        <v>15</v>
      </c>
      <c r="F15820">
        <v>21</v>
      </c>
      <c r="G15820">
        <v>15</v>
      </c>
      <c r="H15820">
        <v>1</v>
      </c>
      <c r="I15820">
        <v>1</v>
      </c>
      <c r="J15820">
        <v>999999</v>
      </c>
      <c r="K15820" s="194">
        <v>999999</v>
      </c>
      <c r="L15820" t="s">
        <v>1095</v>
      </c>
      <c r="M15820" t="s">
        <v>1095</v>
      </c>
      <c r="N15820">
        <v>1</v>
      </c>
      <c r="O15820" t="s">
        <v>7876</v>
      </c>
      <c r="P15820" t="s">
        <v>9949</v>
      </c>
      <c r="Q15820">
        <v>1E-3</v>
      </c>
      <c r="R15820" s="117" t="s">
        <v>16227</v>
      </c>
      <c r="S15820" s="117" t="s">
        <v>16228</v>
      </c>
      <c r="T15820" t="s">
        <v>12159</v>
      </c>
      <c r="U15820" t="s">
        <v>10772</v>
      </c>
    </row>
    <row r="15821" spans="1:21">
      <c r="A15821" s="117" t="s">
        <v>6861</v>
      </c>
      <c r="B15821" t="s">
        <v>14590</v>
      </c>
      <c r="C15821" t="s">
        <v>14590</v>
      </c>
      <c r="D15821">
        <v>21</v>
      </c>
      <c r="E15821">
        <v>15</v>
      </c>
      <c r="F15821">
        <v>21</v>
      </c>
      <c r="G15821">
        <v>15</v>
      </c>
      <c r="H15821">
        <v>1</v>
      </c>
      <c r="I15821">
        <v>1</v>
      </c>
      <c r="J15821">
        <v>999999</v>
      </c>
      <c r="K15821" s="194">
        <v>999999</v>
      </c>
      <c r="L15821" t="s">
        <v>1095</v>
      </c>
      <c r="M15821" t="s">
        <v>1095</v>
      </c>
      <c r="N15821">
        <v>1</v>
      </c>
      <c r="O15821" t="s">
        <v>7876</v>
      </c>
      <c r="P15821" t="s">
        <v>9949</v>
      </c>
      <c r="Q15821">
        <v>1E-3</v>
      </c>
      <c r="R15821" s="117" t="s">
        <v>16227</v>
      </c>
      <c r="S15821" s="117" t="s">
        <v>16228</v>
      </c>
      <c r="T15821" t="s">
        <v>12159</v>
      </c>
      <c r="U15821" t="s">
        <v>10772</v>
      </c>
    </row>
    <row r="15822" spans="1:21">
      <c r="A15822" s="117" t="s">
        <v>6862</v>
      </c>
      <c r="B15822" t="s">
        <v>14590</v>
      </c>
      <c r="C15822" t="s">
        <v>14590</v>
      </c>
      <c r="D15822">
        <v>21</v>
      </c>
      <c r="E15822">
        <v>15</v>
      </c>
      <c r="F15822">
        <v>21</v>
      </c>
      <c r="G15822">
        <v>15</v>
      </c>
      <c r="H15822">
        <v>1</v>
      </c>
      <c r="I15822">
        <v>1</v>
      </c>
      <c r="J15822">
        <v>999999</v>
      </c>
      <c r="K15822" s="194">
        <v>999999</v>
      </c>
      <c r="L15822" t="s">
        <v>1095</v>
      </c>
      <c r="M15822" t="s">
        <v>1095</v>
      </c>
      <c r="N15822">
        <v>1</v>
      </c>
      <c r="O15822" t="s">
        <v>7876</v>
      </c>
      <c r="P15822" t="s">
        <v>9949</v>
      </c>
      <c r="Q15822">
        <v>1E-3</v>
      </c>
      <c r="R15822" s="117" t="s">
        <v>16227</v>
      </c>
      <c r="S15822" s="117" t="s">
        <v>16228</v>
      </c>
      <c r="T15822" t="s">
        <v>12159</v>
      </c>
      <c r="U15822" t="s">
        <v>10772</v>
      </c>
    </row>
    <row r="15823" spans="1:21">
      <c r="A15823" s="117" t="s">
        <v>6863</v>
      </c>
      <c r="B15823" t="s">
        <v>14590</v>
      </c>
      <c r="C15823" t="s">
        <v>14590</v>
      </c>
      <c r="D15823">
        <v>21</v>
      </c>
      <c r="E15823">
        <v>15</v>
      </c>
      <c r="F15823">
        <v>21</v>
      </c>
      <c r="G15823">
        <v>15</v>
      </c>
      <c r="H15823">
        <v>1</v>
      </c>
      <c r="I15823">
        <v>1</v>
      </c>
      <c r="J15823">
        <v>999999</v>
      </c>
      <c r="K15823" s="194">
        <v>999999</v>
      </c>
      <c r="L15823" t="s">
        <v>1095</v>
      </c>
      <c r="M15823" t="s">
        <v>1095</v>
      </c>
      <c r="N15823">
        <v>1</v>
      </c>
      <c r="O15823" t="s">
        <v>7876</v>
      </c>
      <c r="P15823" t="s">
        <v>8829</v>
      </c>
      <c r="Q15823">
        <v>1E-3</v>
      </c>
      <c r="R15823" s="117" t="s">
        <v>16227</v>
      </c>
      <c r="S15823" s="117" t="s">
        <v>16228</v>
      </c>
      <c r="T15823" t="s">
        <v>12159</v>
      </c>
      <c r="U15823" t="s">
        <v>10772</v>
      </c>
    </row>
    <row r="15824" spans="1:21">
      <c r="A15824" s="117" t="s">
        <v>6864</v>
      </c>
      <c r="B15824" t="s">
        <v>14590</v>
      </c>
      <c r="C15824" t="s">
        <v>14590</v>
      </c>
      <c r="D15824">
        <v>40</v>
      </c>
      <c r="E15824">
        <v>34</v>
      </c>
      <c r="F15824">
        <v>40</v>
      </c>
      <c r="G15824">
        <v>34</v>
      </c>
      <c r="H15824">
        <v>1</v>
      </c>
      <c r="I15824">
        <v>1</v>
      </c>
      <c r="J15824">
        <v>0</v>
      </c>
      <c r="K15824" s="194">
        <v>0</v>
      </c>
      <c r="L15824" t="s">
        <v>1095</v>
      </c>
      <c r="M15824" t="s">
        <v>1095</v>
      </c>
      <c r="N15824">
        <v>1</v>
      </c>
      <c r="O15824" t="s">
        <v>7876</v>
      </c>
      <c r="P15824" t="s">
        <v>8829</v>
      </c>
      <c r="Q15824">
        <v>1E-3</v>
      </c>
      <c r="R15824" s="117" t="s">
        <v>15287</v>
      </c>
      <c r="S15824" s="117" t="s">
        <v>15288</v>
      </c>
      <c r="T15824" t="s">
        <v>12159</v>
      </c>
      <c r="U15824" t="s">
        <v>10772</v>
      </c>
    </row>
    <row r="15825" spans="1:21">
      <c r="A15825" s="117" t="s">
        <v>6865</v>
      </c>
      <c r="B15825" t="s">
        <v>14590</v>
      </c>
      <c r="C15825" t="s">
        <v>14590</v>
      </c>
      <c r="D15825">
        <v>28</v>
      </c>
      <c r="E15825">
        <v>22</v>
      </c>
      <c r="F15825">
        <v>28</v>
      </c>
      <c r="G15825">
        <v>22</v>
      </c>
      <c r="H15825">
        <v>1</v>
      </c>
      <c r="I15825">
        <v>1</v>
      </c>
      <c r="J15825">
        <v>0</v>
      </c>
      <c r="K15825" s="194">
        <v>0</v>
      </c>
      <c r="L15825" t="s">
        <v>1095</v>
      </c>
      <c r="M15825" t="s">
        <v>1095</v>
      </c>
      <c r="N15825">
        <v>1</v>
      </c>
      <c r="O15825" t="s">
        <v>7876</v>
      </c>
      <c r="P15825" t="s">
        <v>9949</v>
      </c>
      <c r="Q15825">
        <v>1E-3</v>
      </c>
      <c r="R15825" s="117" t="s">
        <v>15287</v>
      </c>
      <c r="S15825" s="117" t="s">
        <v>15288</v>
      </c>
      <c r="T15825" t="s">
        <v>12159</v>
      </c>
      <c r="U15825" t="s">
        <v>10772</v>
      </c>
    </row>
    <row r="15826" spans="1:21">
      <c r="A15826" s="117" t="s">
        <v>6866</v>
      </c>
      <c r="B15826" t="s">
        <v>14590</v>
      </c>
      <c r="C15826" t="s">
        <v>14590</v>
      </c>
      <c r="D15826">
        <v>21</v>
      </c>
      <c r="E15826">
        <v>15</v>
      </c>
      <c r="F15826">
        <v>21</v>
      </c>
      <c r="G15826">
        <v>15</v>
      </c>
      <c r="H15826">
        <v>1</v>
      </c>
      <c r="I15826">
        <v>1</v>
      </c>
      <c r="J15826">
        <v>999999</v>
      </c>
      <c r="K15826" s="194">
        <v>999999</v>
      </c>
      <c r="L15826" t="s">
        <v>1095</v>
      </c>
      <c r="M15826" t="s">
        <v>1095</v>
      </c>
      <c r="N15826">
        <v>1</v>
      </c>
      <c r="O15826" t="s">
        <v>7876</v>
      </c>
      <c r="P15826" t="s">
        <v>10220</v>
      </c>
      <c r="Q15826">
        <v>1E-3</v>
      </c>
      <c r="R15826" s="117" t="s">
        <v>16227</v>
      </c>
      <c r="S15826" s="117" t="s">
        <v>16228</v>
      </c>
      <c r="T15826" t="s">
        <v>12159</v>
      </c>
      <c r="U15826" t="s">
        <v>10772</v>
      </c>
    </row>
    <row r="15827" spans="1:21">
      <c r="A15827" s="117" t="s">
        <v>6867</v>
      </c>
      <c r="B15827" t="s">
        <v>14590</v>
      </c>
      <c r="C15827" t="s">
        <v>14590</v>
      </c>
      <c r="D15827">
        <v>21</v>
      </c>
      <c r="E15827">
        <v>15</v>
      </c>
      <c r="F15827">
        <v>21</v>
      </c>
      <c r="G15827">
        <v>15</v>
      </c>
      <c r="H15827">
        <v>1</v>
      </c>
      <c r="I15827">
        <v>1</v>
      </c>
      <c r="J15827">
        <v>999999</v>
      </c>
      <c r="K15827" s="194">
        <v>999999</v>
      </c>
      <c r="L15827" t="s">
        <v>1095</v>
      </c>
      <c r="M15827" t="s">
        <v>1095</v>
      </c>
      <c r="N15827">
        <v>1</v>
      </c>
      <c r="O15827" t="s">
        <v>7876</v>
      </c>
      <c r="P15827" t="s">
        <v>10220</v>
      </c>
      <c r="Q15827">
        <v>1E-3</v>
      </c>
      <c r="R15827" s="117" t="s">
        <v>16227</v>
      </c>
      <c r="S15827" s="117" t="s">
        <v>16228</v>
      </c>
      <c r="T15827" t="s">
        <v>12159</v>
      </c>
      <c r="U15827" t="s">
        <v>10772</v>
      </c>
    </row>
    <row r="15828" spans="1:21">
      <c r="A15828" s="117" t="s">
        <v>6868</v>
      </c>
      <c r="B15828" t="s">
        <v>14590</v>
      </c>
      <c r="C15828" t="s">
        <v>14590</v>
      </c>
      <c r="D15828">
        <v>21</v>
      </c>
      <c r="E15828">
        <v>15</v>
      </c>
      <c r="F15828">
        <v>21</v>
      </c>
      <c r="G15828">
        <v>15</v>
      </c>
      <c r="H15828">
        <v>1</v>
      </c>
      <c r="I15828">
        <v>1</v>
      </c>
      <c r="J15828">
        <v>999999</v>
      </c>
      <c r="K15828" s="194">
        <v>999999</v>
      </c>
      <c r="L15828" t="s">
        <v>1095</v>
      </c>
      <c r="M15828" t="s">
        <v>1095</v>
      </c>
      <c r="N15828">
        <v>1</v>
      </c>
      <c r="O15828" t="s">
        <v>7876</v>
      </c>
      <c r="P15828" t="s">
        <v>9949</v>
      </c>
      <c r="Q15828">
        <v>1E-3</v>
      </c>
      <c r="R15828" s="117" t="s">
        <v>16227</v>
      </c>
      <c r="S15828" s="117" t="s">
        <v>16228</v>
      </c>
      <c r="T15828" t="s">
        <v>12159</v>
      </c>
      <c r="U15828" t="s">
        <v>10772</v>
      </c>
    </row>
    <row r="15829" spans="1:21">
      <c r="A15829" s="117" t="s">
        <v>6869</v>
      </c>
      <c r="B15829" t="s">
        <v>14590</v>
      </c>
      <c r="C15829" t="s">
        <v>14590</v>
      </c>
      <c r="D15829">
        <v>21</v>
      </c>
      <c r="E15829">
        <v>15</v>
      </c>
      <c r="F15829">
        <v>21</v>
      </c>
      <c r="G15829">
        <v>15</v>
      </c>
      <c r="H15829">
        <v>1</v>
      </c>
      <c r="I15829">
        <v>1</v>
      </c>
      <c r="J15829">
        <v>999999</v>
      </c>
      <c r="K15829" s="194">
        <v>999999</v>
      </c>
      <c r="L15829" t="s">
        <v>1095</v>
      </c>
      <c r="M15829" t="s">
        <v>1095</v>
      </c>
      <c r="N15829">
        <v>1</v>
      </c>
      <c r="O15829" t="s">
        <v>7876</v>
      </c>
      <c r="P15829" t="s">
        <v>9949</v>
      </c>
      <c r="Q15829">
        <v>1E-3</v>
      </c>
      <c r="R15829" s="117" t="s">
        <v>16227</v>
      </c>
      <c r="S15829" s="117" t="s">
        <v>16228</v>
      </c>
      <c r="T15829" t="s">
        <v>12159</v>
      </c>
      <c r="U15829" t="s">
        <v>10772</v>
      </c>
    </row>
    <row r="15830" spans="1:21">
      <c r="A15830" s="117" t="s">
        <v>6870</v>
      </c>
      <c r="B15830" t="s">
        <v>14590</v>
      </c>
      <c r="C15830" t="s">
        <v>14590</v>
      </c>
      <c r="D15830">
        <v>26</v>
      </c>
      <c r="E15830">
        <v>20</v>
      </c>
      <c r="F15830">
        <v>26</v>
      </c>
      <c r="G15830">
        <v>20</v>
      </c>
      <c r="H15830">
        <v>1</v>
      </c>
      <c r="I15830">
        <v>1</v>
      </c>
      <c r="J15830">
        <v>0</v>
      </c>
      <c r="K15830" s="194">
        <v>0</v>
      </c>
      <c r="L15830" t="s">
        <v>1095</v>
      </c>
      <c r="M15830" t="s">
        <v>1095</v>
      </c>
      <c r="N15830">
        <v>1</v>
      </c>
      <c r="O15830" t="s">
        <v>7876</v>
      </c>
      <c r="P15830" t="s">
        <v>8829</v>
      </c>
      <c r="Q15830">
        <v>1E-3</v>
      </c>
      <c r="R15830" s="117" t="s">
        <v>16227</v>
      </c>
      <c r="S15830" s="117" t="s">
        <v>16228</v>
      </c>
      <c r="T15830" t="s">
        <v>12159</v>
      </c>
      <c r="U15830" t="s">
        <v>10772</v>
      </c>
    </row>
    <row r="15831" spans="1:21">
      <c r="A15831" s="117" t="s">
        <v>6871</v>
      </c>
      <c r="B15831" t="s">
        <v>14590</v>
      </c>
      <c r="C15831" t="s">
        <v>14590</v>
      </c>
      <c r="D15831">
        <v>28</v>
      </c>
      <c r="E15831">
        <v>22</v>
      </c>
      <c r="F15831">
        <v>28</v>
      </c>
      <c r="G15831">
        <v>22</v>
      </c>
      <c r="H15831">
        <v>1</v>
      </c>
      <c r="I15831">
        <v>1</v>
      </c>
      <c r="J15831">
        <v>0</v>
      </c>
      <c r="K15831" s="194">
        <v>0</v>
      </c>
      <c r="L15831" t="s">
        <v>1095</v>
      </c>
      <c r="M15831" t="s">
        <v>1095</v>
      </c>
      <c r="N15831">
        <v>1</v>
      </c>
      <c r="O15831" t="s">
        <v>7876</v>
      </c>
      <c r="P15831" t="s">
        <v>8829</v>
      </c>
      <c r="Q15831">
        <v>1E-3</v>
      </c>
      <c r="R15831" s="117" t="s">
        <v>15287</v>
      </c>
      <c r="S15831" s="117" t="s">
        <v>15288</v>
      </c>
      <c r="T15831" t="s">
        <v>12159</v>
      </c>
      <c r="U15831" t="s">
        <v>10772</v>
      </c>
    </row>
    <row r="15832" spans="1:21">
      <c r="A15832" s="117" t="s">
        <v>6872</v>
      </c>
      <c r="B15832" t="s">
        <v>14590</v>
      </c>
      <c r="C15832" t="s">
        <v>14590</v>
      </c>
      <c r="D15832">
        <v>28</v>
      </c>
      <c r="E15832">
        <v>22</v>
      </c>
      <c r="F15832">
        <v>28</v>
      </c>
      <c r="G15832">
        <v>22</v>
      </c>
      <c r="H15832">
        <v>1</v>
      </c>
      <c r="I15832">
        <v>1</v>
      </c>
      <c r="J15832">
        <v>0</v>
      </c>
      <c r="K15832" s="194">
        <v>0</v>
      </c>
      <c r="L15832" t="s">
        <v>1095</v>
      </c>
      <c r="M15832" t="s">
        <v>1095</v>
      </c>
      <c r="N15832">
        <v>1</v>
      </c>
      <c r="O15832" t="s">
        <v>7876</v>
      </c>
      <c r="P15832" t="s">
        <v>8829</v>
      </c>
      <c r="Q15832">
        <v>1E-3</v>
      </c>
      <c r="R15832" s="117" t="s">
        <v>15287</v>
      </c>
      <c r="S15832" s="117" t="s">
        <v>15288</v>
      </c>
      <c r="T15832" t="s">
        <v>12159</v>
      </c>
      <c r="U15832" t="s">
        <v>10772</v>
      </c>
    </row>
    <row r="15833" spans="1:21">
      <c r="A15833" s="117" t="s">
        <v>6873</v>
      </c>
      <c r="B15833" t="s">
        <v>14590</v>
      </c>
      <c r="C15833" t="s">
        <v>14590</v>
      </c>
      <c r="D15833">
        <v>21</v>
      </c>
      <c r="E15833">
        <v>15</v>
      </c>
      <c r="F15833">
        <v>21</v>
      </c>
      <c r="G15833">
        <v>15</v>
      </c>
      <c r="H15833">
        <v>1</v>
      </c>
      <c r="I15833">
        <v>1</v>
      </c>
      <c r="J15833">
        <v>999999</v>
      </c>
      <c r="K15833" s="194">
        <v>999999</v>
      </c>
      <c r="L15833" t="s">
        <v>1095</v>
      </c>
      <c r="M15833" t="s">
        <v>1095</v>
      </c>
      <c r="N15833">
        <v>1</v>
      </c>
      <c r="O15833" t="s">
        <v>7876</v>
      </c>
      <c r="P15833" t="s">
        <v>8829</v>
      </c>
      <c r="Q15833">
        <v>1E-3</v>
      </c>
      <c r="R15833" s="117" t="s">
        <v>16227</v>
      </c>
      <c r="S15833" s="117" t="s">
        <v>16228</v>
      </c>
      <c r="T15833" t="s">
        <v>12159</v>
      </c>
      <c r="U15833" t="s">
        <v>10772</v>
      </c>
    </row>
    <row r="15834" spans="1:21">
      <c r="A15834" s="117" t="s">
        <v>6874</v>
      </c>
      <c r="B15834" t="s">
        <v>14590</v>
      </c>
      <c r="C15834" t="s">
        <v>14590</v>
      </c>
      <c r="D15834">
        <v>21</v>
      </c>
      <c r="E15834">
        <v>15</v>
      </c>
      <c r="F15834">
        <v>21</v>
      </c>
      <c r="G15834">
        <v>15</v>
      </c>
      <c r="H15834">
        <v>1</v>
      </c>
      <c r="I15834">
        <v>1</v>
      </c>
      <c r="J15834">
        <v>999999</v>
      </c>
      <c r="K15834" s="194">
        <v>999999</v>
      </c>
      <c r="L15834" t="s">
        <v>1095</v>
      </c>
      <c r="M15834" t="s">
        <v>1095</v>
      </c>
      <c r="N15834">
        <v>1</v>
      </c>
      <c r="O15834" t="s">
        <v>7876</v>
      </c>
      <c r="P15834" t="s">
        <v>8829</v>
      </c>
      <c r="Q15834">
        <v>1E-3</v>
      </c>
      <c r="R15834" s="117" t="s">
        <v>16227</v>
      </c>
      <c r="S15834" s="117" t="s">
        <v>16228</v>
      </c>
      <c r="T15834" t="s">
        <v>12159</v>
      </c>
      <c r="U15834" t="s">
        <v>10772</v>
      </c>
    </row>
    <row r="15835" spans="1:21">
      <c r="A15835" s="117" t="s">
        <v>6875</v>
      </c>
      <c r="B15835" t="s">
        <v>14590</v>
      </c>
      <c r="C15835" t="s">
        <v>14590</v>
      </c>
      <c r="D15835">
        <v>21</v>
      </c>
      <c r="E15835">
        <v>15</v>
      </c>
      <c r="F15835">
        <v>21</v>
      </c>
      <c r="G15835">
        <v>15</v>
      </c>
      <c r="H15835">
        <v>1</v>
      </c>
      <c r="I15835">
        <v>1</v>
      </c>
      <c r="J15835">
        <v>999999</v>
      </c>
      <c r="K15835" s="194">
        <v>999999</v>
      </c>
      <c r="L15835" t="s">
        <v>1095</v>
      </c>
      <c r="M15835" t="s">
        <v>1095</v>
      </c>
      <c r="N15835">
        <v>1</v>
      </c>
      <c r="O15835" t="s">
        <v>7876</v>
      </c>
      <c r="P15835" t="s">
        <v>8829</v>
      </c>
      <c r="Q15835">
        <v>1E-3</v>
      </c>
      <c r="R15835" s="117" t="s">
        <v>16227</v>
      </c>
      <c r="S15835" s="117" t="s">
        <v>16228</v>
      </c>
      <c r="T15835" t="s">
        <v>12159</v>
      </c>
      <c r="U15835" t="s">
        <v>10772</v>
      </c>
    </row>
    <row r="15836" spans="1:21">
      <c r="A15836" s="117" t="s">
        <v>6876</v>
      </c>
      <c r="B15836" t="s">
        <v>14590</v>
      </c>
      <c r="C15836" t="s">
        <v>14590</v>
      </c>
      <c r="D15836">
        <v>21</v>
      </c>
      <c r="E15836">
        <v>15</v>
      </c>
      <c r="F15836">
        <v>21</v>
      </c>
      <c r="G15836">
        <v>15</v>
      </c>
      <c r="H15836">
        <v>1</v>
      </c>
      <c r="I15836">
        <v>1</v>
      </c>
      <c r="J15836">
        <v>999999</v>
      </c>
      <c r="K15836" s="194">
        <v>999999</v>
      </c>
      <c r="L15836" t="s">
        <v>1095</v>
      </c>
      <c r="M15836" t="s">
        <v>1095</v>
      </c>
      <c r="N15836">
        <v>1</v>
      </c>
      <c r="O15836" t="s">
        <v>7876</v>
      </c>
      <c r="P15836" t="s">
        <v>8829</v>
      </c>
      <c r="Q15836">
        <v>1E-3</v>
      </c>
      <c r="R15836" s="117" t="s">
        <v>16227</v>
      </c>
      <c r="S15836" s="117" t="s">
        <v>16228</v>
      </c>
      <c r="T15836" t="s">
        <v>12159</v>
      </c>
      <c r="U15836" t="s">
        <v>10772</v>
      </c>
    </row>
    <row r="15837" spans="1:21">
      <c r="A15837" s="117" t="s">
        <v>6877</v>
      </c>
      <c r="B15837" t="s">
        <v>14590</v>
      </c>
      <c r="C15837" t="s">
        <v>14590</v>
      </c>
      <c r="D15837">
        <v>21</v>
      </c>
      <c r="E15837">
        <v>15</v>
      </c>
      <c r="F15837">
        <v>21</v>
      </c>
      <c r="G15837">
        <v>15</v>
      </c>
      <c r="H15837">
        <v>1</v>
      </c>
      <c r="I15837">
        <v>1</v>
      </c>
      <c r="J15837">
        <v>999999</v>
      </c>
      <c r="K15837" s="194">
        <v>999999</v>
      </c>
      <c r="L15837" t="s">
        <v>1095</v>
      </c>
      <c r="M15837" t="s">
        <v>1095</v>
      </c>
      <c r="N15837">
        <v>20</v>
      </c>
      <c r="O15837" t="s">
        <v>7876</v>
      </c>
      <c r="P15837" t="s">
        <v>8249</v>
      </c>
      <c r="Q15837">
        <v>0.02</v>
      </c>
      <c r="R15837" s="117" t="s">
        <v>16227</v>
      </c>
      <c r="S15837" s="117" t="s">
        <v>16228</v>
      </c>
      <c r="T15837" t="s">
        <v>12159</v>
      </c>
      <c r="U15837" t="s">
        <v>10772</v>
      </c>
    </row>
    <row r="15838" spans="1:21">
      <c r="A15838" s="117" t="s">
        <v>6878</v>
      </c>
      <c r="B15838" t="s">
        <v>14590</v>
      </c>
      <c r="C15838" t="s">
        <v>14590</v>
      </c>
      <c r="D15838">
        <v>28</v>
      </c>
      <c r="E15838">
        <v>22</v>
      </c>
      <c r="F15838">
        <v>28</v>
      </c>
      <c r="G15838">
        <v>22</v>
      </c>
      <c r="H15838">
        <v>1</v>
      </c>
      <c r="I15838">
        <v>1</v>
      </c>
      <c r="J15838">
        <v>0</v>
      </c>
      <c r="K15838" s="194">
        <v>0</v>
      </c>
      <c r="L15838" t="s">
        <v>1095</v>
      </c>
      <c r="M15838" t="s">
        <v>1095</v>
      </c>
      <c r="N15838">
        <v>90.718000000000004</v>
      </c>
      <c r="O15838" t="s">
        <v>7876</v>
      </c>
      <c r="P15838" t="s">
        <v>8135</v>
      </c>
      <c r="Q15838">
        <v>9.0717999999999993E-2</v>
      </c>
      <c r="R15838" s="117" t="s">
        <v>15287</v>
      </c>
      <c r="S15838" s="117" t="s">
        <v>15288</v>
      </c>
      <c r="T15838" t="s">
        <v>12159</v>
      </c>
      <c r="U15838" t="s">
        <v>10772</v>
      </c>
    </row>
    <row r="15839" spans="1:21">
      <c r="A15839" s="117" t="s">
        <v>10965</v>
      </c>
      <c r="B15839" t="s">
        <v>14590</v>
      </c>
      <c r="C15839" t="s">
        <v>14590</v>
      </c>
      <c r="D15839">
        <v>28</v>
      </c>
      <c r="E15839">
        <v>22</v>
      </c>
      <c r="F15839">
        <v>28</v>
      </c>
      <c r="G15839">
        <v>22</v>
      </c>
      <c r="H15839">
        <v>1</v>
      </c>
      <c r="I15839">
        <v>1</v>
      </c>
      <c r="J15839">
        <v>0</v>
      </c>
      <c r="K15839" s="194">
        <v>0</v>
      </c>
      <c r="L15839" t="s">
        <v>1095</v>
      </c>
      <c r="M15839" t="s">
        <v>1095</v>
      </c>
      <c r="N15839">
        <v>1</v>
      </c>
      <c r="O15839" t="s">
        <v>7876</v>
      </c>
      <c r="P15839" t="s">
        <v>8901</v>
      </c>
      <c r="Q15839">
        <v>1E-3</v>
      </c>
      <c r="R15839" s="117" t="s">
        <v>15287</v>
      </c>
      <c r="S15839" s="117" t="s">
        <v>15288</v>
      </c>
      <c r="T15839" t="s">
        <v>12159</v>
      </c>
      <c r="U15839" t="s">
        <v>10772</v>
      </c>
    </row>
    <row r="15840" spans="1:21">
      <c r="A15840" s="117" t="s">
        <v>6879</v>
      </c>
      <c r="B15840" t="s">
        <v>14590</v>
      </c>
      <c r="C15840" t="s">
        <v>14590</v>
      </c>
      <c r="D15840">
        <v>33</v>
      </c>
      <c r="E15840">
        <v>27</v>
      </c>
      <c r="F15840">
        <v>33</v>
      </c>
      <c r="G15840">
        <v>27</v>
      </c>
      <c r="H15840">
        <v>1</v>
      </c>
      <c r="I15840">
        <v>1</v>
      </c>
      <c r="J15840">
        <v>999999</v>
      </c>
      <c r="K15840" s="194">
        <v>999999</v>
      </c>
      <c r="L15840" t="s">
        <v>1079</v>
      </c>
      <c r="M15840" t="s">
        <v>1079</v>
      </c>
      <c r="N15840">
        <v>105</v>
      </c>
      <c r="O15840" t="s">
        <v>7876</v>
      </c>
      <c r="P15840" t="s">
        <v>10052</v>
      </c>
      <c r="Q15840">
        <v>0.105</v>
      </c>
      <c r="R15840" s="117" t="s">
        <v>14595</v>
      </c>
      <c r="S15840" s="117" t="s">
        <v>14596</v>
      </c>
      <c r="T15840" t="s">
        <v>17448</v>
      </c>
      <c r="U15840" t="s">
        <v>10772</v>
      </c>
    </row>
    <row r="15841" spans="1:21">
      <c r="A15841" s="117" t="s">
        <v>6880</v>
      </c>
      <c r="B15841" t="s">
        <v>14590</v>
      </c>
      <c r="C15841" t="s">
        <v>14590</v>
      </c>
      <c r="D15841">
        <v>33</v>
      </c>
      <c r="E15841">
        <v>27</v>
      </c>
      <c r="F15841">
        <v>33</v>
      </c>
      <c r="G15841">
        <v>27</v>
      </c>
      <c r="H15841">
        <v>1</v>
      </c>
      <c r="I15841">
        <v>1</v>
      </c>
      <c r="J15841">
        <v>999999</v>
      </c>
      <c r="K15841" s="194">
        <v>999999</v>
      </c>
      <c r="L15841" t="s">
        <v>1079</v>
      </c>
      <c r="M15841" t="s">
        <v>1079</v>
      </c>
      <c r="N15841">
        <v>105</v>
      </c>
      <c r="O15841" t="s">
        <v>7876</v>
      </c>
      <c r="P15841" t="s">
        <v>10052</v>
      </c>
      <c r="Q15841">
        <v>0.105</v>
      </c>
      <c r="R15841" s="117" t="s">
        <v>14595</v>
      </c>
      <c r="S15841" s="117" t="s">
        <v>14596</v>
      </c>
      <c r="T15841" t="s">
        <v>17448</v>
      </c>
      <c r="U15841" t="s">
        <v>10772</v>
      </c>
    </row>
    <row r="15842" spans="1:21">
      <c r="A15842" s="117" t="s">
        <v>6881</v>
      </c>
      <c r="B15842" t="s">
        <v>14590</v>
      </c>
      <c r="C15842" t="s">
        <v>14590</v>
      </c>
      <c r="D15842">
        <v>33</v>
      </c>
      <c r="E15842">
        <v>27</v>
      </c>
      <c r="F15842">
        <v>33</v>
      </c>
      <c r="G15842">
        <v>27</v>
      </c>
      <c r="H15842">
        <v>1</v>
      </c>
      <c r="I15842">
        <v>1</v>
      </c>
      <c r="J15842">
        <v>10</v>
      </c>
      <c r="K15842" s="194">
        <v>10</v>
      </c>
      <c r="L15842" t="s">
        <v>1079</v>
      </c>
      <c r="M15842" t="s">
        <v>1079</v>
      </c>
      <c r="N15842">
        <v>105</v>
      </c>
      <c r="O15842" t="s">
        <v>7876</v>
      </c>
      <c r="P15842" t="s">
        <v>10221</v>
      </c>
      <c r="Q15842">
        <v>0.105</v>
      </c>
      <c r="R15842" s="117" t="s">
        <v>14595</v>
      </c>
      <c r="S15842" s="117" t="s">
        <v>14596</v>
      </c>
      <c r="T15842" t="s">
        <v>17448</v>
      </c>
      <c r="U15842" t="s">
        <v>10772</v>
      </c>
    </row>
    <row r="15843" spans="1:21">
      <c r="A15843" s="117" t="s">
        <v>23309</v>
      </c>
      <c r="B15843" t="s">
        <v>14590</v>
      </c>
      <c r="C15843" t="s">
        <v>14590</v>
      </c>
      <c r="D15843">
        <v>33</v>
      </c>
      <c r="E15843">
        <v>27</v>
      </c>
      <c r="F15843">
        <v>33</v>
      </c>
      <c r="G15843">
        <v>27</v>
      </c>
      <c r="H15843">
        <v>1</v>
      </c>
      <c r="I15843">
        <v>1</v>
      </c>
      <c r="J15843">
        <v>5</v>
      </c>
      <c r="K15843" s="194">
        <v>5</v>
      </c>
      <c r="L15843" t="s">
        <v>1079</v>
      </c>
      <c r="M15843" t="s">
        <v>1079</v>
      </c>
      <c r="N15843">
        <v>365</v>
      </c>
      <c r="O15843" t="s">
        <v>7876</v>
      </c>
      <c r="P15843" t="s">
        <v>23310</v>
      </c>
      <c r="Q15843">
        <v>0.36499999999999999</v>
      </c>
      <c r="R15843" s="117" t="s">
        <v>14595</v>
      </c>
      <c r="S15843" s="117" t="s">
        <v>14596</v>
      </c>
      <c r="T15843" t="s">
        <v>17448</v>
      </c>
      <c r="U15843" t="s">
        <v>10772</v>
      </c>
    </row>
    <row r="15844" spans="1:21">
      <c r="A15844" s="117" t="s">
        <v>23311</v>
      </c>
      <c r="B15844" t="s">
        <v>14590</v>
      </c>
      <c r="C15844" t="s">
        <v>14590</v>
      </c>
      <c r="D15844">
        <v>26</v>
      </c>
      <c r="E15844">
        <v>20</v>
      </c>
      <c r="F15844">
        <v>26</v>
      </c>
      <c r="G15844">
        <v>20</v>
      </c>
      <c r="H15844">
        <v>1</v>
      </c>
      <c r="I15844">
        <v>1</v>
      </c>
      <c r="J15844">
        <v>4</v>
      </c>
      <c r="K15844" s="194">
        <v>4</v>
      </c>
      <c r="L15844" t="s">
        <v>1079</v>
      </c>
      <c r="M15844" t="s">
        <v>1079</v>
      </c>
      <c r="N15844">
        <v>57</v>
      </c>
      <c r="O15844" t="s">
        <v>7876</v>
      </c>
      <c r="P15844" t="s">
        <v>23312</v>
      </c>
      <c r="Q15844">
        <v>5.7000000000000002E-2</v>
      </c>
      <c r="R15844" s="117" t="s">
        <v>14595</v>
      </c>
      <c r="S15844" s="117" t="s">
        <v>14596</v>
      </c>
      <c r="T15844" t="s">
        <v>17448</v>
      </c>
      <c r="U15844" t="s">
        <v>10772</v>
      </c>
    </row>
    <row r="15845" spans="1:21">
      <c r="A15845" s="117" t="s">
        <v>6882</v>
      </c>
      <c r="B15845" t="s">
        <v>14590</v>
      </c>
      <c r="C15845" t="s">
        <v>14590</v>
      </c>
      <c r="D15845">
        <v>33</v>
      </c>
      <c r="E15845">
        <v>27</v>
      </c>
      <c r="F15845">
        <v>33</v>
      </c>
      <c r="G15845">
        <v>27</v>
      </c>
      <c r="H15845">
        <v>1</v>
      </c>
      <c r="I15845">
        <v>1</v>
      </c>
      <c r="J15845">
        <v>10</v>
      </c>
      <c r="K15845" s="194">
        <v>10</v>
      </c>
      <c r="L15845" t="s">
        <v>1079</v>
      </c>
      <c r="M15845" t="s">
        <v>1079</v>
      </c>
      <c r="N15845">
        <v>305</v>
      </c>
      <c r="O15845" t="s">
        <v>7876</v>
      </c>
      <c r="P15845" t="s">
        <v>18480</v>
      </c>
      <c r="Q15845">
        <v>0.30499999999999999</v>
      </c>
      <c r="R15845" s="117" t="s">
        <v>14595</v>
      </c>
      <c r="S15845" s="117" t="s">
        <v>14596</v>
      </c>
      <c r="T15845" t="s">
        <v>17448</v>
      </c>
      <c r="U15845" t="s">
        <v>10772</v>
      </c>
    </row>
    <row r="15846" spans="1:21">
      <c r="A15846" s="117" t="s">
        <v>23313</v>
      </c>
      <c r="B15846" t="s">
        <v>14590</v>
      </c>
      <c r="C15846" t="s">
        <v>14590</v>
      </c>
      <c r="D15846">
        <v>89</v>
      </c>
      <c r="E15846">
        <v>83</v>
      </c>
      <c r="F15846">
        <v>89</v>
      </c>
      <c r="G15846">
        <v>83</v>
      </c>
      <c r="H15846">
        <v>1</v>
      </c>
      <c r="I15846">
        <v>1</v>
      </c>
      <c r="J15846">
        <v>999999</v>
      </c>
      <c r="K15846" s="194">
        <v>999999</v>
      </c>
      <c r="L15846" t="s">
        <v>1079</v>
      </c>
      <c r="M15846" t="s">
        <v>1079</v>
      </c>
      <c r="N15846">
        <v>105</v>
      </c>
      <c r="O15846" t="s">
        <v>7876</v>
      </c>
      <c r="P15846" t="s">
        <v>10222</v>
      </c>
      <c r="Q15846">
        <v>0.105</v>
      </c>
      <c r="R15846" s="117" t="s">
        <v>14595</v>
      </c>
      <c r="S15846" s="117" t="s">
        <v>14596</v>
      </c>
      <c r="T15846" t="s">
        <v>17448</v>
      </c>
      <c r="U15846" t="s">
        <v>10772</v>
      </c>
    </row>
    <row r="15847" spans="1:21">
      <c r="A15847" s="117" t="s">
        <v>6883</v>
      </c>
      <c r="B15847" t="s">
        <v>14590</v>
      </c>
      <c r="C15847" t="s">
        <v>14590</v>
      </c>
      <c r="D15847">
        <v>28</v>
      </c>
      <c r="E15847">
        <v>22</v>
      </c>
      <c r="F15847">
        <v>28</v>
      </c>
      <c r="G15847">
        <v>22</v>
      </c>
      <c r="H15847">
        <v>1</v>
      </c>
      <c r="I15847">
        <v>1</v>
      </c>
      <c r="J15847">
        <v>0</v>
      </c>
      <c r="K15847" s="194">
        <v>0</v>
      </c>
      <c r="L15847" t="s">
        <v>1079</v>
      </c>
      <c r="M15847" t="s">
        <v>1079</v>
      </c>
      <c r="N15847">
        <v>150</v>
      </c>
      <c r="O15847" t="s">
        <v>7876</v>
      </c>
      <c r="P15847" t="s">
        <v>10223</v>
      </c>
      <c r="Q15847">
        <v>0.15</v>
      </c>
      <c r="R15847" s="117" t="s">
        <v>15287</v>
      </c>
      <c r="S15847" s="117" t="s">
        <v>15288</v>
      </c>
      <c r="T15847" t="s">
        <v>12159</v>
      </c>
      <c r="U15847" t="s">
        <v>10772</v>
      </c>
    </row>
    <row r="15848" spans="1:21">
      <c r="A15848" s="117" t="s">
        <v>6884</v>
      </c>
      <c r="B15848" t="s">
        <v>14590</v>
      </c>
      <c r="C15848" t="s">
        <v>14590</v>
      </c>
      <c r="D15848">
        <v>28</v>
      </c>
      <c r="E15848">
        <v>22</v>
      </c>
      <c r="F15848">
        <v>28</v>
      </c>
      <c r="G15848">
        <v>22</v>
      </c>
      <c r="H15848">
        <v>1</v>
      </c>
      <c r="I15848">
        <v>1</v>
      </c>
      <c r="J15848">
        <v>0</v>
      </c>
      <c r="K15848" s="194">
        <v>0</v>
      </c>
      <c r="L15848" t="s">
        <v>1095</v>
      </c>
      <c r="M15848" t="s">
        <v>1095</v>
      </c>
      <c r="N15848">
        <v>1</v>
      </c>
      <c r="O15848" t="s">
        <v>7876</v>
      </c>
      <c r="P15848" t="s">
        <v>9949</v>
      </c>
      <c r="Q15848">
        <v>1E-3</v>
      </c>
      <c r="R15848" s="117" t="s">
        <v>15287</v>
      </c>
      <c r="S15848" s="117" t="s">
        <v>15288</v>
      </c>
      <c r="T15848" t="s">
        <v>12159</v>
      </c>
      <c r="U15848" t="s">
        <v>10772</v>
      </c>
    </row>
    <row r="15849" spans="1:21">
      <c r="A15849" s="117" t="s">
        <v>6885</v>
      </c>
      <c r="B15849" t="s">
        <v>14590</v>
      </c>
      <c r="C15849" t="s">
        <v>14590</v>
      </c>
      <c r="D15849">
        <v>28</v>
      </c>
      <c r="E15849">
        <v>22</v>
      </c>
      <c r="F15849">
        <v>28</v>
      </c>
      <c r="G15849">
        <v>22</v>
      </c>
      <c r="H15849">
        <v>1</v>
      </c>
      <c r="I15849">
        <v>1</v>
      </c>
      <c r="J15849">
        <v>0</v>
      </c>
      <c r="K15849" s="194">
        <v>0</v>
      </c>
      <c r="L15849" t="s">
        <v>1095</v>
      </c>
      <c r="M15849" t="s">
        <v>1095</v>
      </c>
      <c r="N15849">
        <v>1</v>
      </c>
      <c r="O15849" t="s">
        <v>7876</v>
      </c>
      <c r="P15849" t="s">
        <v>8829</v>
      </c>
      <c r="Q15849">
        <v>1E-3</v>
      </c>
      <c r="R15849" s="117" t="s">
        <v>15287</v>
      </c>
      <c r="S15849" s="117" t="s">
        <v>15288</v>
      </c>
      <c r="T15849" t="s">
        <v>12159</v>
      </c>
      <c r="U15849" t="s">
        <v>10772</v>
      </c>
    </row>
    <row r="15850" spans="1:21">
      <c r="A15850" s="117" t="s">
        <v>18993</v>
      </c>
      <c r="B15850" t="s">
        <v>14590</v>
      </c>
      <c r="C15850" t="s">
        <v>14590</v>
      </c>
      <c r="D15850">
        <v>49</v>
      </c>
      <c r="E15850">
        <v>43</v>
      </c>
      <c r="F15850">
        <v>49</v>
      </c>
      <c r="G15850">
        <v>43</v>
      </c>
      <c r="H15850">
        <v>1</v>
      </c>
      <c r="I15850">
        <v>1</v>
      </c>
      <c r="J15850">
        <v>999999</v>
      </c>
      <c r="K15850" s="194">
        <v>999999</v>
      </c>
      <c r="L15850" t="s">
        <v>1113</v>
      </c>
      <c r="M15850" t="s">
        <v>1113</v>
      </c>
      <c r="N15850">
        <v>5</v>
      </c>
      <c r="O15850" t="s">
        <v>7876</v>
      </c>
      <c r="P15850" t="s">
        <v>18994</v>
      </c>
      <c r="Q15850">
        <v>5.0000000000000001E-3</v>
      </c>
      <c r="R15850" s="117" t="s">
        <v>16080</v>
      </c>
      <c r="S15850" s="117" t="s">
        <v>14589</v>
      </c>
      <c r="T15850" t="s">
        <v>12136</v>
      </c>
      <c r="U15850" t="s">
        <v>10772</v>
      </c>
    </row>
    <row r="15851" spans="1:21">
      <c r="A15851" s="117" t="s">
        <v>18995</v>
      </c>
      <c r="B15851" t="s">
        <v>14590</v>
      </c>
      <c r="C15851" t="s">
        <v>14590</v>
      </c>
      <c r="D15851">
        <v>49</v>
      </c>
      <c r="E15851">
        <v>43</v>
      </c>
      <c r="F15851">
        <v>49</v>
      </c>
      <c r="G15851">
        <v>43</v>
      </c>
      <c r="H15851">
        <v>1</v>
      </c>
      <c r="I15851">
        <v>1</v>
      </c>
      <c r="J15851">
        <v>999999</v>
      </c>
      <c r="K15851" s="194">
        <v>999999</v>
      </c>
      <c r="L15851" t="s">
        <v>1113</v>
      </c>
      <c r="M15851" t="s">
        <v>1113</v>
      </c>
      <c r="N15851">
        <v>5</v>
      </c>
      <c r="O15851" t="s">
        <v>7876</v>
      </c>
      <c r="P15851" t="s">
        <v>18994</v>
      </c>
      <c r="Q15851">
        <v>5.0000000000000001E-3</v>
      </c>
      <c r="R15851" s="117" t="s">
        <v>16080</v>
      </c>
      <c r="S15851" s="117" t="s">
        <v>14589</v>
      </c>
      <c r="T15851" t="s">
        <v>12136</v>
      </c>
      <c r="U15851" t="s">
        <v>10772</v>
      </c>
    </row>
    <row r="15852" spans="1:21">
      <c r="A15852" s="117" t="s">
        <v>18996</v>
      </c>
      <c r="B15852" t="s">
        <v>14590</v>
      </c>
      <c r="C15852" t="s">
        <v>14590</v>
      </c>
      <c r="D15852">
        <v>49</v>
      </c>
      <c r="E15852">
        <v>43</v>
      </c>
      <c r="F15852">
        <v>49</v>
      </c>
      <c r="G15852">
        <v>43</v>
      </c>
      <c r="H15852">
        <v>1</v>
      </c>
      <c r="I15852">
        <v>1</v>
      </c>
      <c r="J15852">
        <v>999999</v>
      </c>
      <c r="K15852" s="194">
        <v>999999</v>
      </c>
      <c r="L15852" t="s">
        <v>1113</v>
      </c>
      <c r="M15852" t="s">
        <v>1113</v>
      </c>
      <c r="N15852">
        <v>5</v>
      </c>
      <c r="O15852" t="s">
        <v>7876</v>
      </c>
      <c r="P15852" t="s">
        <v>18994</v>
      </c>
      <c r="Q15852">
        <v>5.0000000000000001E-3</v>
      </c>
      <c r="R15852" s="117" t="s">
        <v>16080</v>
      </c>
      <c r="S15852" s="117" t="s">
        <v>14589</v>
      </c>
      <c r="T15852" t="s">
        <v>12136</v>
      </c>
      <c r="U15852" t="s">
        <v>10772</v>
      </c>
    </row>
    <row r="15853" spans="1:21">
      <c r="A15853" s="117" t="s">
        <v>18997</v>
      </c>
      <c r="B15853" t="s">
        <v>14590</v>
      </c>
      <c r="C15853" t="s">
        <v>14590</v>
      </c>
      <c r="D15853">
        <v>49</v>
      </c>
      <c r="E15853">
        <v>43</v>
      </c>
      <c r="F15853">
        <v>49</v>
      </c>
      <c r="G15853">
        <v>43</v>
      </c>
      <c r="H15853">
        <v>1</v>
      </c>
      <c r="I15853">
        <v>1</v>
      </c>
      <c r="J15853">
        <v>999999</v>
      </c>
      <c r="K15853" s="194">
        <v>999999</v>
      </c>
      <c r="L15853" t="s">
        <v>1113</v>
      </c>
      <c r="M15853" t="s">
        <v>1113</v>
      </c>
      <c r="N15853">
        <v>5</v>
      </c>
      <c r="O15853" t="s">
        <v>7876</v>
      </c>
      <c r="P15853" t="s">
        <v>18994</v>
      </c>
      <c r="Q15853">
        <v>5.0000000000000001E-3</v>
      </c>
      <c r="R15853" s="117" t="s">
        <v>16080</v>
      </c>
      <c r="S15853" s="117" t="s">
        <v>14589</v>
      </c>
      <c r="T15853" t="s">
        <v>12136</v>
      </c>
      <c r="U15853" t="s">
        <v>10772</v>
      </c>
    </row>
    <row r="15854" spans="1:21">
      <c r="A15854" s="117" t="s">
        <v>18998</v>
      </c>
      <c r="B15854" t="s">
        <v>14590</v>
      </c>
      <c r="C15854" t="s">
        <v>14590</v>
      </c>
      <c r="D15854">
        <v>49</v>
      </c>
      <c r="E15854">
        <v>43</v>
      </c>
      <c r="F15854">
        <v>49</v>
      </c>
      <c r="G15854">
        <v>43</v>
      </c>
      <c r="H15854">
        <v>1</v>
      </c>
      <c r="I15854">
        <v>1</v>
      </c>
      <c r="J15854">
        <v>999999</v>
      </c>
      <c r="K15854" s="194">
        <v>999999</v>
      </c>
      <c r="L15854" t="s">
        <v>1113</v>
      </c>
      <c r="M15854" t="s">
        <v>1113</v>
      </c>
      <c r="N15854">
        <v>1</v>
      </c>
      <c r="O15854" t="s">
        <v>7876</v>
      </c>
      <c r="P15854" t="s">
        <v>18994</v>
      </c>
      <c r="Q15854">
        <v>1E-3</v>
      </c>
      <c r="R15854" s="117" t="s">
        <v>16080</v>
      </c>
      <c r="S15854" s="117" t="s">
        <v>14589</v>
      </c>
      <c r="T15854" t="s">
        <v>12136</v>
      </c>
      <c r="U15854" t="s">
        <v>10772</v>
      </c>
    </row>
    <row r="15855" spans="1:21">
      <c r="A15855" s="117" t="s">
        <v>18999</v>
      </c>
      <c r="B15855" t="s">
        <v>14590</v>
      </c>
      <c r="C15855" t="s">
        <v>14590</v>
      </c>
      <c r="D15855">
        <v>49</v>
      </c>
      <c r="E15855">
        <v>43</v>
      </c>
      <c r="F15855">
        <v>49</v>
      </c>
      <c r="G15855">
        <v>43</v>
      </c>
      <c r="H15855">
        <v>1</v>
      </c>
      <c r="I15855">
        <v>1</v>
      </c>
      <c r="J15855">
        <v>999999</v>
      </c>
      <c r="K15855" s="194">
        <v>999999</v>
      </c>
      <c r="L15855" t="s">
        <v>1113</v>
      </c>
      <c r="M15855" t="s">
        <v>1113</v>
      </c>
      <c r="N15855">
        <v>5</v>
      </c>
      <c r="O15855" t="s">
        <v>7876</v>
      </c>
      <c r="P15855" t="s">
        <v>18994</v>
      </c>
      <c r="Q15855">
        <v>5.0000000000000001E-3</v>
      </c>
      <c r="R15855" s="117" t="s">
        <v>16080</v>
      </c>
      <c r="S15855" s="117" t="s">
        <v>14589</v>
      </c>
      <c r="T15855" t="s">
        <v>12136</v>
      </c>
      <c r="U15855" t="s">
        <v>10772</v>
      </c>
    </row>
    <row r="15856" spans="1:21">
      <c r="A15856" s="117" t="s">
        <v>19000</v>
      </c>
      <c r="B15856" t="s">
        <v>14590</v>
      </c>
      <c r="C15856" t="s">
        <v>14590</v>
      </c>
      <c r="D15856">
        <v>49</v>
      </c>
      <c r="E15856">
        <v>43</v>
      </c>
      <c r="F15856">
        <v>49</v>
      </c>
      <c r="G15856">
        <v>43</v>
      </c>
      <c r="H15856">
        <v>1</v>
      </c>
      <c r="I15856">
        <v>1</v>
      </c>
      <c r="J15856">
        <v>999999</v>
      </c>
      <c r="K15856" s="194">
        <v>999999</v>
      </c>
      <c r="L15856" t="s">
        <v>1113</v>
      </c>
      <c r="M15856" t="s">
        <v>1113</v>
      </c>
      <c r="N15856">
        <v>5</v>
      </c>
      <c r="O15856" t="s">
        <v>7876</v>
      </c>
      <c r="P15856" t="s">
        <v>18994</v>
      </c>
      <c r="Q15856">
        <v>5.0000000000000001E-3</v>
      </c>
      <c r="R15856" s="117" t="s">
        <v>16080</v>
      </c>
      <c r="S15856" s="117" t="s">
        <v>14589</v>
      </c>
      <c r="T15856" t="s">
        <v>12136</v>
      </c>
      <c r="U15856" t="s">
        <v>10772</v>
      </c>
    </row>
    <row r="15857" spans="1:21">
      <c r="A15857" s="117" t="s">
        <v>19001</v>
      </c>
      <c r="B15857" t="s">
        <v>14590</v>
      </c>
      <c r="C15857" t="s">
        <v>14590</v>
      </c>
      <c r="D15857">
        <v>49</v>
      </c>
      <c r="E15857">
        <v>43</v>
      </c>
      <c r="F15857">
        <v>49</v>
      </c>
      <c r="G15857">
        <v>43</v>
      </c>
      <c r="H15857">
        <v>1</v>
      </c>
      <c r="I15857">
        <v>1</v>
      </c>
      <c r="J15857">
        <v>999999</v>
      </c>
      <c r="K15857" s="194">
        <v>999999</v>
      </c>
      <c r="L15857" t="s">
        <v>1113</v>
      </c>
      <c r="M15857" t="s">
        <v>1113</v>
      </c>
      <c r="N15857">
        <v>5</v>
      </c>
      <c r="O15857" t="s">
        <v>7876</v>
      </c>
      <c r="P15857" t="s">
        <v>18994</v>
      </c>
      <c r="Q15857">
        <v>5.0000000000000001E-3</v>
      </c>
      <c r="R15857" s="117" t="s">
        <v>16080</v>
      </c>
      <c r="S15857" s="117" t="s">
        <v>14589</v>
      </c>
      <c r="T15857" t="s">
        <v>12136</v>
      </c>
      <c r="U15857" t="s">
        <v>10772</v>
      </c>
    </row>
    <row r="15858" spans="1:21">
      <c r="A15858" s="117" t="s">
        <v>19002</v>
      </c>
      <c r="B15858" t="s">
        <v>14590</v>
      </c>
      <c r="C15858" t="s">
        <v>14590</v>
      </c>
      <c r="D15858">
        <v>49</v>
      </c>
      <c r="E15858">
        <v>43</v>
      </c>
      <c r="F15858">
        <v>49</v>
      </c>
      <c r="G15858">
        <v>43</v>
      </c>
      <c r="H15858">
        <v>1</v>
      </c>
      <c r="I15858">
        <v>1</v>
      </c>
      <c r="J15858">
        <v>999999</v>
      </c>
      <c r="K15858" s="194">
        <v>999999</v>
      </c>
      <c r="L15858" t="s">
        <v>1113</v>
      </c>
      <c r="M15858" t="s">
        <v>1113</v>
      </c>
      <c r="N15858">
        <v>5</v>
      </c>
      <c r="O15858" t="s">
        <v>7876</v>
      </c>
      <c r="P15858" t="s">
        <v>18994</v>
      </c>
      <c r="Q15858">
        <v>5.0000000000000001E-3</v>
      </c>
      <c r="R15858" s="117" t="s">
        <v>16080</v>
      </c>
      <c r="S15858" s="117" t="s">
        <v>14589</v>
      </c>
      <c r="T15858" t="s">
        <v>12136</v>
      </c>
      <c r="U15858" t="s">
        <v>10772</v>
      </c>
    </row>
    <row r="15859" spans="1:21">
      <c r="A15859" s="117" t="s">
        <v>20173</v>
      </c>
      <c r="B15859" t="s">
        <v>14590</v>
      </c>
      <c r="C15859" t="s">
        <v>14590</v>
      </c>
      <c r="D15859">
        <v>123</v>
      </c>
      <c r="E15859">
        <v>117</v>
      </c>
      <c r="F15859">
        <v>123</v>
      </c>
      <c r="G15859">
        <v>117</v>
      </c>
      <c r="H15859">
        <v>243</v>
      </c>
      <c r="I15859">
        <v>243</v>
      </c>
      <c r="J15859">
        <v>243</v>
      </c>
      <c r="K15859" s="194">
        <v>243</v>
      </c>
      <c r="L15859" t="s">
        <v>1077</v>
      </c>
      <c r="M15859" t="s">
        <v>1077</v>
      </c>
      <c r="N15859">
        <v>194</v>
      </c>
      <c r="O15859" t="s">
        <v>7876</v>
      </c>
      <c r="P15859" t="s">
        <v>20174</v>
      </c>
      <c r="Q15859">
        <v>0.19400000000000001</v>
      </c>
      <c r="R15859" s="117" t="s">
        <v>14620</v>
      </c>
      <c r="S15859" s="117" t="s">
        <v>14621</v>
      </c>
      <c r="T15859" t="s">
        <v>17448</v>
      </c>
      <c r="U15859" t="s">
        <v>10772</v>
      </c>
    </row>
    <row r="15860" spans="1:21">
      <c r="A15860" s="117" t="s">
        <v>20175</v>
      </c>
      <c r="B15860" t="s">
        <v>14590</v>
      </c>
      <c r="C15860" t="s">
        <v>14590</v>
      </c>
      <c r="D15860">
        <v>123</v>
      </c>
      <c r="E15860">
        <v>117</v>
      </c>
      <c r="F15860">
        <v>123</v>
      </c>
      <c r="G15860">
        <v>117</v>
      </c>
      <c r="H15860">
        <v>243</v>
      </c>
      <c r="I15860">
        <v>243</v>
      </c>
      <c r="J15860">
        <v>243</v>
      </c>
      <c r="K15860" s="194">
        <v>243</v>
      </c>
      <c r="L15860" t="s">
        <v>1077</v>
      </c>
      <c r="M15860" t="s">
        <v>1077</v>
      </c>
      <c r="N15860">
        <v>194</v>
      </c>
      <c r="O15860" t="s">
        <v>7876</v>
      </c>
      <c r="P15860" t="s">
        <v>20176</v>
      </c>
      <c r="Q15860">
        <v>0.19400000000000001</v>
      </c>
      <c r="R15860" s="117" t="s">
        <v>14620</v>
      </c>
      <c r="S15860" s="117" t="s">
        <v>14621</v>
      </c>
      <c r="T15860" t="s">
        <v>17448</v>
      </c>
      <c r="U15860" t="s">
        <v>10772</v>
      </c>
    </row>
    <row r="15861" spans="1:21">
      <c r="A15861" s="117" t="s">
        <v>20177</v>
      </c>
      <c r="B15861" t="s">
        <v>14590</v>
      </c>
      <c r="C15861" t="s">
        <v>14590</v>
      </c>
      <c r="D15861">
        <v>123</v>
      </c>
      <c r="E15861">
        <v>117</v>
      </c>
      <c r="F15861">
        <v>123</v>
      </c>
      <c r="G15861">
        <v>117</v>
      </c>
      <c r="H15861">
        <v>135</v>
      </c>
      <c r="I15861">
        <v>135</v>
      </c>
      <c r="J15861">
        <v>135</v>
      </c>
      <c r="K15861" s="194">
        <v>135</v>
      </c>
      <c r="L15861" t="s">
        <v>1077</v>
      </c>
      <c r="M15861" t="s">
        <v>1077</v>
      </c>
      <c r="N15861">
        <v>437</v>
      </c>
      <c r="O15861" t="s">
        <v>7876</v>
      </c>
      <c r="P15861" t="s">
        <v>20176</v>
      </c>
      <c r="Q15861">
        <v>0.437</v>
      </c>
      <c r="R15861" s="117" t="s">
        <v>14620</v>
      </c>
      <c r="S15861" s="117" t="s">
        <v>14621</v>
      </c>
      <c r="T15861" t="s">
        <v>17448</v>
      </c>
      <c r="U15861" t="s">
        <v>10772</v>
      </c>
    </row>
    <row r="15862" spans="1:21">
      <c r="A15862" s="117" t="s">
        <v>20178</v>
      </c>
      <c r="B15862" t="s">
        <v>14590</v>
      </c>
      <c r="C15862" t="s">
        <v>14590</v>
      </c>
      <c r="D15862">
        <v>123</v>
      </c>
      <c r="E15862">
        <v>117</v>
      </c>
      <c r="F15862">
        <v>123</v>
      </c>
      <c r="G15862">
        <v>117</v>
      </c>
      <c r="H15862">
        <v>400</v>
      </c>
      <c r="I15862">
        <v>400</v>
      </c>
      <c r="J15862">
        <v>800</v>
      </c>
      <c r="K15862" s="194">
        <v>800</v>
      </c>
      <c r="L15862" t="s">
        <v>1077</v>
      </c>
      <c r="M15862" t="s">
        <v>1077</v>
      </c>
      <c r="N15862">
        <v>64</v>
      </c>
      <c r="O15862" t="s">
        <v>7876</v>
      </c>
      <c r="P15862" t="s">
        <v>20174</v>
      </c>
      <c r="Q15862">
        <v>6.4000000000000001E-2</v>
      </c>
      <c r="R15862" s="117" t="s">
        <v>14620</v>
      </c>
      <c r="S15862" s="117" t="s">
        <v>14621</v>
      </c>
      <c r="T15862" t="s">
        <v>17448</v>
      </c>
      <c r="U15862" t="s">
        <v>10772</v>
      </c>
    </row>
    <row r="15863" spans="1:21">
      <c r="A15863" s="117" t="s">
        <v>6886</v>
      </c>
      <c r="B15863" t="s">
        <v>14590</v>
      </c>
      <c r="C15863" t="s">
        <v>14590</v>
      </c>
      <c r="D15863">
        <v>82</v>
      </c>
      <c r="E15863">
        <v>76</v>
      </c>
      <c r="F15863">
        <v>82</v>
      </c>
      <c r="G15863">
        <v>76</v>
      </c>
      <c r="H15863">
        <v>1</v>
      </c>
      <c r="I15863">
        <v>1</v>
      </c>
      <c r="J15863">
        <v>26</v>
      </c>
      <c r="K15863" s="194">
        <v>26</v>
      </c>
      <c r="L15863" t="s">
        <v>1086</v>
      </c>
      <c r="M15863" t="s">
        <v>1086</v>
      </c>
      <c r="N15863">
        <v>119</v>
      </c>
      <c r="O15863" t="s">
        <v>7876</v>
      </c>
      <c r="P15863" t="s">
        <v>16230</v>
      </c>
      <c r="Q15863">
        <v>0.11899999999999999</v>
      </c>
      <c r="R15863" s="117" t="s">
        <v>14605</v>
      </c>
      <c r="S15863" s="117" t="s">
        <v>14621</v>
      </c>
      <c r="T15863" t="s">
        <v>17448</v>
      </c>
      <c r="U15863" t="s">
        <v>10772</v>
      </c>
    </row>
    <row r="15864" spans="1:21">
      <c r="A15864" s="117" t="s">
        <v>6887</v>
      </c>
      <c r="B15864" t="s">
        <v>14590</v>
      </c>
      <c r="C15864" t="s">
        <v>14590</v>
      </c>
      <c r="D15864">
        <v>82</v>
      </c>
      <c r="E15864">
        <v>76</v>
      </c>
      <c r="F15864">
        <v>82</v>
      </c>
      <c r="G15864">
        <v>76</v>
      </c>
      <c r="H15864">
        <v>1</v>
      </c>
      <c r="I15864">
        <v>1</v>
      </c>
      <c r="J15864">
        <v>26</v>
      </c>
      <c r="K15864" s="194">
        <v>26</v>
      </c>
      <c r="L15864" t="s">
        <v>1086</v>
      </c>
      <c r="M15864" t="s">
        <v>1086</v>
      </c>
      <c r="N15864">
        <v>116</v>
      </c>
      <c r="O15864" t="s">
        <v>7876</v>
      </c>
      <c r="P15864" t="s">
        <v>10202</v>
      </c>
      <c r="Q15864">
        <v>0.11600000000000001</v>
      </c>
      <c r="R15864" s="117" t="s">
        <v>14605</v>
      </c>
      <c r="S15864" s="117" t="s">
        <v>14621</v>
      </c>
      <c r="T15864" t="s">
        <v>17448</v>
      </c>
      <c r="U15864" t="s">
        <v>10772</v>
      </c>
    </row>
    <row r="15865" spans="1:21">
      <c r="A15865" s="117" t="s">
        <v>19483</v>
      </c>
      <c r="B15865" t="s">
        <v>14590</v>
      </c>
      <c r="C15865" t="s">
        <v>14590</v>
      </c>
      <c r="D15865">
        <v>122</v>
      </c>
      <c r="E15865">
        <v>116</v>
      </c>
      <c r="F15865">
        <v>122</v>
      </c>
      <c r="G15865">
        <v>116</v>
      </c>
      <c r="H15865">
        <v>1</v>
      </c>
      <c r="I15865">
        <v>1</v>
      </c>
      <c r="J15865">
        <v>0</v>
      </c>
      <c r="K15865" s="194">
        <v>0</v>
      </c>
      <c r="L15865" t="s">
        <v>1100</v>
      </c>
      <c r="M15865" t="s">
        <v>1100</v>
      </c>
      <c r="N15865">
        <v>280000</v>
      </c>
      <c r="O15865" t="s">
        <v>7876</v>
      </c>
      <c r="P15865" t="s">
        <v>19484</v>
      </c>
      <c r="Q15865">
        <v>280</v>
      </c>
      <c r="R15865" s="117" t="s">
        <v>15025</v>
      </c>
      <c r="S15865" s="117" t="s">
        <v>14606</v>
      </c>
      <c r="T15865" t="s">
        <v>12138</v>
      </c>
      <c r="U15865" t="s">
        <v>10772</v>
      </c>
    </row>
    <row r="15866" spans="1:21">
      <c r="A15866" s="117" t="s">
        <v>19485</v>
      </c>
      <c r="B15866" t="s">
        <v>14590</v>
      </c>
      <c r="C15866" t="s">
        <v>14590</v>
      </c>
      <c r="D15866">
        <v>122</v>
      </c>
      <c r="E15866">
        <v>116</v>
      </c>
      <c r="F15866">
        <v>122</v>
      </c>
      <c r="G15866">
        <v>116</v>
      </c>
      <c r="H15866">
        <v>1</v>
      </c>
      <c r="I15866">
        <v>1</v>
      </c>
      <c r="J15866">
        <v>0</v>
      </c>
      <c r="K15866" s="194">
        <v>0</v>
      </c>
      <c r="L15866" t="s">
        <v>1100</v>
      </c>
      <c r="M15866" t="s">
        <v>1100</v>
      </c>
      <c r="N15866">
        <v>280000</v>
      </c>
      <c r="O15866" t="s">
        <v>7876</v>
      </c>
      <c r="P15866" t="s">
        <v>19484</v>
      </c>
      <c r="Q15866">
        <v>280</v>
      </c>
      <c r="R15866" s="117" t="s">
        <v>15025</v>
      </c>
      <c r="S15866" s="117" t="s">
        <v>14606</v>
      </c>
      <c r="T15866" t="s">
        <v>12138</v>
      </c>
      <c r="U15866" t="s">
        <v>10772</v>
      </c>
    </row>
    <row r="15867" spans="1:21">
      <c r="A15867" s="117" t="s">
        <v>19486</v>
      </c>
      <c r="B15867" t="s">
        <v>14590</v>
      </c>
      <c r="C15867" t="s">
        <v>14590</v>
      </c>
      <c r="D15867">
        <v>122</v>
      </c>
      <c r="E15867">
        <v>116</v>
      </c>
      <c r="F15867">
        <v>122</v>
      </c>
      <c r="G15867">
        <v>116</v>
      </c>
      <c r="H15867">
        <v>1</v>
      </c>
      <c r="I15867">
        <v>1</v>
      </c>
      <c r="J15867">
        <v>0</v>
      </c>
      <c r="K15867" s="194">
        <v>0</v>
      </c>
      <c r="L15867" t="s">
        <v>1100</v>
      </c>
      <c r="M15867" t="s">
        <v>1100</v>
      </c>
      <c r="N15867">
        <v>280000</v>
      </c>
      <c r="O15867" t="s">
        <v>7876</v>
      </c>
      <c r="P15867" t="s">
        <v>19484</v>
      </c>
      <c r="Q15867">
        <v>280</v>
      </c>
      <c r="R15867" s="117" t="s">
        <v>15025</v>
      </c>
      <c r="S15867" s="117" t="s">
        <v>14606</v>
      </c>
      <c r="T15867" t="s">
        <v>12138</v>
      </c>
      <c r="U15867" t="s">
        <v>10772</v>
      </c>
    </row>
    <row r="15868" spans="1:21">
      <c r="A15868" s="117" t="s">
        <v>25903</v>
      </c>
      <c r="B15868" t="s">
        <v>14590</v>
      </c>
      <c r="C15868" t="s">
        <v>14590</v>
      </c>
      <c r="D15868">
        <v>94</v>
      </c>
      <c r="E15868">
        <v>88</v>
      </c>
      <c r="F15868">
        <v>94</v>
      </c>
      <c r="G15868">
        <v>88</v>
      </c>
      <c r="H15868">
        <v>1</v>
      </c>
      <c r="I15868">
        <v>1</v>
      </c>
      <c r="J15868">
        <v>0</v>
      </c>
      <c r="K15868" s="194">
        <v>0</v>
      </c>
      <c r="L15868" t="s">
        <v>1100</v>
      </c>
      <c r="M15868" t="s">
        <v>1100</v>
      </c>
      <c r="N15868">
        <v>270000</v>
      </c>
      <c r="O15868" t="s">
        <v>7876</v>
      </c>
      <c r="P15868" t="s">
        <v>25904</v>
      </c>
      <c r="Q15868">
        <v>270</v>
      </c>
      <c r="R15868" s="117" t="s">
        <v>15025</v>
      </c>
      <c r="S15868" s="117" t="s">
        <v>14606</v>
      </c>
      <c r="T15868" t="s">
        <v>12138</v>
      </c>
      <c r="U15868" t="s">
        <v>10772</v>
      </c>
    </row>
    <row r="15869" spans="1:21">
      <c r="A15869" s="117" t="s">
        <v>25905</v>
      </c>
      <c r="B15869" t="s">
        <v>14590</v>
      </c>
      <c r="C15869" t="s">
        <v>14590</v>
      </c>
      <c r="D15869">
        <v>94</v>
      </c>
      <c r="E15869">
        <v>88</v>
      </c>
      <c r="F15869">
        <v>94</v>
      </c>
      <c r="G15869">
        <v>88</v>
      </c>
      <c r="H15869">
        <v>1</v>
      </c>
      <c r="I15869">
        <v>1</v>
      </c>
      <c r="J15869">
        <v>0</v>
      </c>
      <c r="K15869" s="194">
        <v>0</v>
      </c>
      <c r="L15869" t="s">
        <v>1100</v>
      </c>
      <c r="M15869" t="s">
        <v>1100</v>
      </c>
      <c r="N15869">
        <v>270000</v>
      </c>
      <c r="O15869" t="s">
        <v>7876</v>
      </c>
      <c r="P15869" t="s">
        <v>25904</v>
      </c>
      <c r="Q15869">
        <v>270</v>
      </c>
      <c r="R15869" s="117" t="s">
        <v>15025</v>
      </c>
      <c r="S15869" s="117" t="s">
        <v>14606</v>
      </c>
      <c r="T15869" t="s">
        <v>12138</v>
      </c>
      <c r="U15869" t="s">
        <v>10772</v>
      </c>
    </row>
    <row r="15870" spans="1:21">
      <c r="A15870" s="117" t="s">
        <v>21485</v>
      </c>
      <c r="B15870" t="s">
        <v>14590</v>
      </c>
      <c r="C15870" t="s">
        <v>14590</v>
      </c>
      <c r="D15870">
        <v>94</v>
      </c>
      <c r="E15870">
        <v>88</v>
      </c>
      <c r="F15870">
        <v>94</v>
      </c>
      <c r="G15870">
        <v>88</v>
      </c>
      <c r="H15870">
        <v>1</v>
      </c>
      <c r="I15870">
        <v>1</v>
      </c>
      <c r="J15870">
        <v>0</v>
      </c>
      <c r="K15870" s="194">
        <v>0</v>
      </c>
      <c r="L15870" t="s">
        <v>1100</v>
      </c>
      <c r="M15870" t="s">
        <v>1100</v>
      </c>
      <c r="N15870">
        <v>1000</v>
      </c>
      <c r="O15870" t="s">
        <v>7876</v>
      </c>
      <c r="P15870" t="s">
        <v>8112</v>
      </c>
      <c r="Q15870">
        <v>1</v>
      </c>
      <c r="R15870" s="117" t="s">
        <v>15025</v>
      </c>
      <c r="S15870" s="117" t="s">
        <v>14606</v>
      </c>
      <c r="T15870" t="s">
        <v>12138</v>
      </c>
      <c r="U15870" t="s">
        <v>10772</v>
      </c>
    </row>
    <row r="15871" spans="1:21">
      <c r="A15871" s="117" t="s">
        <v>21486</v>
      </c>
      <c r="B15871" t="s">
        <v>14590</v>
      </c>
      <c r="C15871" t="s">
        <v>14590</v>
      </c>
      <c r="D15871">
        <v>94</v>
      </c>
      <c r="E15871">
        <v>88</v>
      </c>
      <c r="F15871">
        <v>94</v>
      </c>
      <c r="G15871">
        <v>88</v>
      </c>
      <c r="H15871">
        <v>1</v>
      </c>
      <c r="I15871">
        <v>1</v>
      </c>
      <c r="J15871">
        <v>0</v>
      </c>
      <c r="K15871" s="194">
        <v>0</v>
      </c>
      <c r="L15871" t="s">
        <v>1100</v>
      </c>
      <c r="M15871" t="s">
        <v>1100</v>
      </c>
      <c r="N15871">
        <v>1000</v>
      </c>
      <c r="O15871" t="s">
        <v>7876</v>
      </c>
      <c r="P15871" t="s">
        <v>8112</v>
      </c>
      <c r="Q15871">
        <v>1</v>
      </c>
      <c r="R15871" s="117" t="s">
        <v>15025</v>
      </c>
      <c r="S15871" s="117" t="s">
        <v>14606</v>
      </c>
      <c r="T15871" t="s">
        <v>12138</v>
      </c>
      <c r="U15871" t="s">
        <v>10772</v>
      </c>
    </row>
    <row r="15872" spans="1:21">
      <c r="A15872" s="117" t="s">
        <v>21487</v>
      </c>
      <c r="B15872" t="s">
        <v>14590</v>
      </c>
      <c r="C15872" t="s">
        <v>14590</v>
      </c>
      <c r="D15872">
        <v>94</v>
      </c>
      <c r="E15872">
        <v>88</v>
      </c>
      <c r="F15872">
        <v>94</v>
      </c>
      <c r="G15872">
        <v>88</v>
      </c>
      <c r="H15872">
        <v>1</v>
      </c>
      <c r="I15872">
        <v>1</v>
      </c>
      <c r="J15872">
        <v>0</v>
      </c>
      <c r="K15872" s="194">
        <v>0</v>
      </c>
      <c r="L15872" t="s">
        <v>1100</v>
      </c>
      <c r="M15872" t="s">
        <v>1100</v>
      </c>
      <c r="N15872">
        <v>1000</v>
      </c>
      <c r="O15872" t="s">
        <v>7876</v>
      </c>
      <c r="P15872" t="s">
        <v>8112</v>
      </c>
      <c r="Q15872">
        <v>1</v>
      </c>
      <c r="R15872" s="117" t="s">
        <v>15025</v>
      </c>
      <c r="S15872" s="117" t="s">
        <v>14606</v>
      </c>
      <c r="T15872" t="s">
        <v>12138</v>
      </c>
      <c r="U15872" t="s">
        <v>10772</v>
      </c>
    </row>
    <row r="15873" spans="1:21">
      <c r="A15873" s="117" t="s">
        <v>21488</v>
      </c>
      <c r="B15873" t="s">
        <v>14590</v>
      </c>
      <c r="C15873" t="s">
        <v>14590</v>
      </c>
      <c r="D15873">
        <v>94</v>
      </c>
      <c r="E15873">
        <v>88</v>
      </c>
      <c r="F15873">
        <v>94</v>
      </c>
      <c r="G15873">
        <v>88</v>
      </c>
      <c r="H15873">
        <v>1</v>
      </c>
      <c r="I15873">
        <v>1</v>
      </c>
      <c r="J15873">
        <v>0</v>
      </c>
      <c r="K15873" s="194">
        <v>0</v>
      </c>
      <c r="L15873" t="s">
        <v>1100</v>
      </c>
      <c r="M15873" t="s">
        <v>1100</v>
      </c>
      <c r="N15873">
        <v>1000</v>
      </c>
      <c r="O15873" t="s">
        <v>7876</v>
      </c>
      <c r="P15873" t="s">
        <v>8112</v>
      </c>
      <c r="Q15873">
        <v>1</v>
      </c>
      <c r="R15873" s="117" t="s">
        <v>15025</v>
      </c>
      <c r="S15873" s="117" t="s">
        <v>14606</v>
      </c>
      <c r="T15873" t="s">
        <v>12138</v>
      </c>
      <c r="U15873" t="s">
        <v>10772</v>
      </c>
    </row>
    <row r="15874" spans="1:21">
      <c r="A15874" s="117" t="s">
        <v>21489</v>
      </c>
      <c r="B15874" t="s">
        <v>14590</v>
      </c>
      <c r="C15874" t="s">
        <v>14590</v>
      </c>
      <c r="D15874">
        <v>94</v>
      </c>
      <c r="E15874">
        <v>88</v>
      </c>
      <c r="F15874">
        <v>94</v>
      </c>
      <c r="G15874">
        <v>88</v>
      </c>
      <c r="H15874">
        <v>1</v>
      </c>
      <c r="I15874">
        <v>1</v>
      </c>
      <c r="J15874">
        <v>0</v>
      </c>
      <c r="K15874" s="194">
        <v>0</v>
      </c>
      <c r="L15874" t="s">
        <v>1100</v>
      </c>
      <c r="M15874" t="s">
        <v>1100</v>
      </c>
      <c r="N15874">
        <v>1000</v>
      </c>
      <c r="O15874" t="s">
        <v>7876</v>
      </c>
      <c r="P15874" t="s">
        <v>8112</v>
      </c>
      <c r="Q15874">
        <v>1</v>
      </c>
      <c r="R15874" s="117" t="s">
        <v>15025</v>
      </c>
      <c r="S15874" s="117" t="s">
        <v>14606</v>
      </c>
      <c r="T15874" t="s">
        <v>12138</v>
      </c>
      <c r="U15874" t="s">
        <v>10772</v>
      </c>
    </row>
    <row r="15875" spans="1:21">
      <c r="A15875" s="117" t="s">
        <v>16494</v>
      </c>
      <c r="B15875" t="s">
        <v>14590</v>
      </c>
      <c r="C15875" t="s">
        <v>14590</v>
      </c>
      <c r="D15875">
        <v>21</v>
      </c>
      <c r="E15875">
        <v>15</v>
      </c>
      <c r="F15875">
        <v>21</v>
      </c>
      <c r="G15875">
        <v>15</v>
      </c>
      <c r="H15875">
        <v>1</v>
      </c>
      <c r="I15875">
        <v>1</v>
      </c>
      <c r="J15875">
        <v>0</v>
      </c>
      <c r="K15875" s="194">
        <v>0</v>
      </c>
      <c r="L15875" t="s">
        <v>1075</v>
      </c>
      <c r="M15875" t="s">
        <v>1075</v>
      </c>
      <c r="N15875">
        <v>2</v>
      </c>
      <c r="O15875" t="s">
        <v>7876</v>
      </c>
      <c r="P15875" t="s">
        <v>7877</v>
      </c>
      <c r="Q15875">
        <v>2E-3</v>
      </c>
      <c r="R15875" s="117" t="s">
        <v>14605</v>
      </c>
      <c r="S15875" s="117" t="s">
        <v>14615</v>
      </c>
      <c r="T15875" t="e">
        <v>#N/A</v>
      </c>
      <c r="U15875" t="s">
        <v>10772</v>
      </c>
    </row>
    <row r="15876" spans="1:21">
      <c r="A15876" s="117" t="s">
        <v>6888</v>
      </c>
      <c r="B15876" t="s">
        <v>14590</v>
      </c>
      <c r="C15876" t="s">
        <v>14593</v>
      </c>
      <c r="D15876">
        <v>49</v>
      </c>
      <c r="E15876">
        <v>43</v>
      </c>
      <c r="F15876" t="e">
        <v>#N/A</v>
      </c>
      <c r="G15876" t="e">
        <v>#N/A</v>
      </c>
      <c r="H15876">
        <v>1</v>
      </c>
      <c r="I15876">
        <v>1</v>
      </c>
      <c r="J15876">
        <v>999999</v>
      </c>
      <c r="K15876" s="194" t="e">
        <v>#N/A</v>
      </c>
      <c r="L15876" t="s">
        <v>1083</v>
      </c>
      <c r="M15876" t="s">
        <v>1083</v>
      </c>
      <c r="N15876">
        <v>80</v>
      </c>
      <c r="O15876" t="s">
        <v>7876</v>
      </c>
      <c r="P15876" t="s">
        <v>16231</v>
      </c>
      <c r="Q15876">
        <v>0.08</v>
      </c>
      <c r="R15876" s="117" t="s">
        <v>14594</v>
      </c>
      <c r="S15876" s="117" t="s">
        <v>14589</v>
      </c>
      <c r="T15876" t="s">
        <v>12136</v>
      </c>
      <c r="U15876" t="s">
        <v>10772</v>
      </c>
    </row>
    <row r="15877" spans="1:21">
      <c r="A15877" s="117" t="s">
        <v>6889</v>
      </c>
      <c r="B15877" t="s">
        <v>14590</v>
      </c>
      <c r="C15877" t="s">
        <v>14590</v>
      </c>
      <c r="D15877">
        <v>25</v>
      </c>
      <c r="E15877">
        <v>19</v>
      </c>
      <c r="F15877">
        <v>25</v>
      </c>
      <c r="G15877">
        <v>19</v>
      </c>
      <c r="H15877">
        <v>1</v>
      </c>
      <c r="I15877">
        <v>1</v>
      </c>
      <c r="J15877">
        <v>560</v>
      </c>
      <c r="K15877" s="194">
        <v>554</v>
      </c>
      <c r="L15877" t="s">
        <v>1083</v>
      </c>
      <c r="M15877" t="s">
        <v>1083</v>
      </c>
      <c r="N15877">
        <v>80</v>
      </c>
      <c r="O15877" t="s">
        <v>7876</v>
      </c>
      <c r="P15877" t="s">
        <v>10224</v>
      </c>
      <c r="Q15877">
        <v>0.08</v>
      </c>
      <c r="R15877" s="117" t="s">
        <v>14594</v>
      </c>
      <c r="S15877" s="117" t="s">
        <v>14589</v>
      </c>
      <c r="T15877" t="s">
        <v>12136</v>
      </c>
      <c r="U15877" t="s">
        <v>10772</v>
      </c>
    </row>
    <row r="15878" spans="1:21">
      <c r="A15878" s="117" t="s">
        <v>6890</v>
      </c>
      <c r="B15878" t="s">
        <v>14590</v>
      </c>
      <c r="C15878" t="s">
        <v>14590</v>
      </c>
      <c r="D15878">
        <v>25</v>
      </c>
      <c r="E15878">
        <v>19</v>
      </c>
      <c r="F15878">
        <v>25</v>
      </c>
      <c r="G15878">
        <v>19</v>
      </c>
      <c r="H15878">
        <v>1</v>
      </c>
      <c r="I15878">
        <v>1</v>
      </c>
      <c r="J15878">
        <v>924</v>
      </c>
      <c r="K15878" s="194">
        <v>914</v>
      </c>
      <c r="L15878" t="s">
        <v>1083</v>
      </c>
      <c r="M15878" t="s">
        <v>1083</v>
      </c>
      <c r="N15878">
        <v>78.599999999999994</v>
      </c>
      <c r="O15878" t="s">
        <v>7876</v>
      </c>
      <c r="P15878" t="s">
        <v>16232</v>
      </c>
      <c r="Q15878">
        <v>7.8600000000000003E-2</v>
      </c>
      <c r="R15878" s="117" t="s">
        <v>14594</v>
      </c>
      <c r="S15878" s="117" t="s">
        <v>14589</v>
      </c>
      <c r="T15878" t="s">
        <v>12136</v>
      </c>
      <c r="U15878" t="s">
        <v>10772</v>
      </c>
    </row>
    <row r="15879" spans="1:21">
      <c r="A15879" s="117" t="s">
        <v>6891</v>
      </c>
      <c r="B15879" t="s">
        <v>14590</v>
      </c>
      <c r="C15879" t="s">
        <v>14590</v>
      </c>
      <c r="D15879">
        <v>25</v>
      </c>
      <c r="E15879">
        <v>19</v>
      </c>
      <c r="F15879">
        <v>25</v>
      </c>
      <c r="G15879">
        <v>19</v>
      </c>
      <c r="H15879">
        <v>1</v>
      </c>
      <c r="I15879">
        <v>1</v>
      </c>
      <c r="J15879">
        <v>342</v>
      </c>
      <c r="K15879" s="194">
        <v>2770</v>
      </c>
      <c r="L15879" t="s">
        <v>1083</v>
      </c>
      <c r="M15879" t="s">
        <v>1083</v>
      </c>
      <c r="N15879">
        <v>80</v>
      </c>
      <c r="O15879" t="s">
        <v>7876</v>
      </c>
      <c r="P15879" t="s">
        <v>8304</v>
      </c>
      <c r="Q15879">
        <v>0.08</v>
      </c>
      <c r="R15879" s="117" t="s">
        <v>14594</v>
      </c>
      <c r="S15879" s="117" t="s">
        <v>14589</v>
      </c>
      <c r="T15879" t="s">
        <v>12136</v>
      </c>
      <c r="U15879" t="s">
        <v>10772</v>
      </c>
    </row>
    <row r="15880" spans="1:21">
      <c r="A15880" s="117" t="s">
        <v>13785</v>
      </c>
      <c r="B15880" t="s">
        <v>14590</v>
      </c>
      <c r="C15880" t="s">
        <v>14593</v>
      </c>
      <c r="D15880">
        <v>26</v>
      </c>
      <c r="E15880">
        <v>20</v>
      </c>
      <c r="F15880" t="e">
        <v>#N/A</v>
      </c>
      <c r="G15880" t="e">
        <v>#N/A</v>
      </c>
      <c r="H15880">
        <v>6</v>
      </c>
      <c r="I15880">
        <v>6</v>
      </c>
      <c r="J15880">
        <v>168</v>
      </c>
      <c r="K15880" s="194" t="e">
        <v>#N/A</v>
      </c>
      <c r="L15880" t="s">
        <v>1079</v>
      </c>
      <c r="M15880" t="s">
        <v>1079</v>
      </c>
      <c r="N15880">
        <v>96</v>
      </c>
      <c r="O15880" t="s">
        <v>7876</v>
      </c>
      <c r="P15880" t="s">
        <v>10224</v>
      </c>
      <c r="Q15880">
        <v>9.6000000000000002E-2</v>
      </c>
      <c r="R15880" s="117" t="s">
        <v>14595</v>
      </c>
      <c r="S15880" s="117" t="s">
        <v>14615</v>
      </c>
      <c r="T15880" t="e">
        <v>#N/A</v>
      </c>
      <c r="U15880" t="s">
        <v>10773</v>
      </c>
    </row>
    <row r="15881" spans="1:21">
      <c r="A15881" s="117" t="s">
        <v>16234</v>
      </c>
      <c r="B15881" t="s">
        <v>14590</v>
      </c>
      <c r="C15881" t="s">
        <v>14590</v>
      </c>
      <c r="D15881">
        <v>26</v>
      </c>
      <c r="E15881">
        <v>20</v>
      </c>
      <c r="F15881">
        <v>26</v>
      </c>
      <c r="G15881">
        <v>20</v>
      </c>
      <c r="H15881">
        <v>6</v>
      </c>
      <c r="I15881">
        <v>6</v>
      </c>
      <c r="J15881">
        <v>24</v>
      </c>
      <c r="K15881" s="194">
        <v>24</v>
      </c>
      <c r="L15881" t="s">
        <v>1079</v>
      </c>
      <c r="M15881" t="s">
        <v>1079</v>
      </c>
      <c r="N15881">
        <v>97</v>
      </c>
      <c r="O15881" t="s">
        <v>7876</v>
      </c>
      <c r="P15881" t="s">
        <v>16233</v>
      </c>
      <c r="Q15881">
        <v>9.7000000000000003E-2</v>
      </c>
      <c r="R15881" s="117" t="s">
        <v>14595</v>
      </c>
      <c r="S15881" s="117" t="s">
        <v>14596</v>
      </c>
      <c r="T15881" t="s">
        <v>17448</v>
      </c>
      <c r="U15881" t="s">
        <v>10772</v>
      </c>
    </row>
    <row r="15882" spans="1:21">
      <c r="A15882" s="117" t="s">
        <v>16235</v>
      </c>
      <c r="B15882" t="s">
        <v>14590</v>
      </c>
      <c r="C15882" t="s">
        <v>14590</v>
      </c>
      <c r="D15882">
        <v>26</v>
      </c>
      <c r="E15882">
        <v>20</v>
      </c>
      <c r="F15882">
        <v>26</v>
      </c>
      <c r="G15882">
        <v>20</v>
      </c>
      <c r="H15882">
        <v>1</v>
      </c>
      <c r="I15882">
        <v>1</v>
      </c>
      <c r="J15882">
        <v>30</v>
      </c>
      <c r="K15882" s="194">
        <v>30</v>
      </c>
      <c r="L15882" t="s">
        <v>1079</v>
      </c>
      <c r="M15882" t="s">
        <v>1079</v>
      </c>
      <c r="N15882">
        <v>99</v>
      </c>
      <c r="O15882" t="s">
        <v>7876</v>
      </c>
      <c r="P15882" t="s">
        <v>16233</v>
      </c>
      <c r="Q15882">
        <v>9.9000000000000005E-2</v>
      </c>
      <c r="R15882" s="117" t="s">
        <v>14595</v>
      </c>
      <c r="S15882" s="117" t="s">
        <v>14596</v>
      </c>
      <c r="T15882" t="s">
        <v>17448</v>
      </c>
      <c r="U15882" t="s">
        <v>10773</v>
      </c>
    </row>
    <row r="15883" spans="1:21">
      <c r="A15883" s="117" t="s">
        <v>6892</v>
      </c>
      <c r="B15883" t="s">
        <v>14590</v>
      </c>
      <c r="C15883" t="s">
        <v>14590</v>
      </c>
      <c r="D15883">
        <v>26</v>
      </c>
      <c r="E15883">
        <v>20</v>
      </c>
      <c r="F15883">
        <v>26</v>
      </c>
      <c r="G15883">
        <v>20</v>
      </c>
      <c r="H15883">
        <v>1</v>
      </c>
      <c r="I15883">
        <v>1</v>
      </c>
      <c r="J15883">
        <v>174</v>
      </c>
      <c r="K15883" s="194">
        <v>174</v>
      </c>
      <c r="L15883" t="s">
        <v>1076</v>
      </c>
      <c r="M15883" t="s">
        <v>1076</v>
      </c>
      <c r="N15883">
        <v>721</v>
      </c>
      <c r="O15883" t="s">
        <v>7876</v>
      </c>
      <c r="P15883" t="s">
        <v>10225</v>
      </c>
      <c r="Q15883">
        <v>0.72099999999999997</v>
      </c>
      <c r="R15883" s="117" t="s">
        <v>14620</v>
      </c>
      <c r="S15883" s="117" t="s">
        <v>14621</v>
      </c>
      <c r="T15883" t="s">
        <v>17448</v>
      </c>
      <c r="U15883" t="s">
        <v>10772</v>
      </c>
    </row>
    <row r="15884" spans="1:21">
      <c r="A15884" s="117" t="s">
        <v>6893</v>
      </c>
      <c r="B15884" t="s">
        <v>14590</v>
      </c>
      <c r="C15884" t="s">
        <v>14590</v>
      </c>
      <c r="D15884">
        <v>26</v>
      </c>
      <c r="E15884">
        <v>20</v>
      </c>
      <c r="F15884">
        <v>26</v>
      </c>
      <c r="G15884">
        <v>20</v>
      </c>
      <c r="H15884">
        <v>1</v>
      </c>
      <c r="I15884">
        <v>1</v>
      </c>
      <c r="J15884">
        <v>195</v>
      </c>
      <c r="K15884" s="194">
        <v>195</v>
      </c>
      <c r="L15884" t="s">
        <v>1076</v>
      </c>
      <c r="M15884" t="s">
        <v>1076</v>
      </c>
      <c r="N15884">
        <v>732</v>
      </c>
      <c r="O15884" t="s">
        <v>7876</v>
      </c>
      <c r="P15884" t="s">
        <v>10225</v>
      </c>
      <c r="Q15884">
        <v>0.73199999999999998</v>
      </c>
      <c r="R15884" s="117" t="s">
        <v>14620</v>
      </c>
      <c r="S15884" s="117" t="s">
        <v>14621</v>
      </c>
      <c r="T15884" t="s">
        <v>17448</v>
      </c>
      <c r="U15884" t="s">
        <v>10772</v>
      </c>
    </row>
    <row r="15885" spans="1:21">
      <c r="A15885" s="117" t="s">
        <v>19487</v>
      </c>
      <c r="B15885" t="s">
        <v>14590</v>
      </c>
      <c r="C15885" t="s">
        <v>14590</v>
      </c>
      <c r="D15885">
        <v>94</v>
      </c>
      <c r="E15885">
        <v>88</v>
      </c>
      <c r="F15885">
        <v>94</v>
      </c>
      <c r="G15885">
        <v>88</v>
      </c>
      <c r="H15885">
        <v>1</v>
      </c>
      <c r="I15885">
        <v>1</v>
      </c>
      <c r="J15885">
        <v>0</v>
      </c>
      <c r="K15885" s="194">
        <v>0</v>
      </c>
      <c r="L15885" t="s">
        <v>1100</v>
      </c>
      <c r="M15885" t="s">
        <v>1100</v>
      </c>
      <c r="N15885">
        <v>140000</v>
      </c>
      <c r="O15885" t="s">
        <v>7876</v>
      </c>
      <c r="P15885" t="s">
        <v>19456</v>
      </c>
      <c r="Q15885">
        <v>140</v>
      </c>
      <c r="R15885" s="117" t="s">
        <v>15025</v>
      </c>
      <c r="S15885" s="117" t="s">
        <v>14606</v>
      </c>
      <c r="T15885" t="s">
        <v>12138</v>
      </c>
      <c r="U15885" t="s">
        <v>10772</v>
      </c>
    </row>
    <row r="15886" spans="1:21">
      <c r="A15886" s="117" t="s">
        <v>19488</v>
      </c>
      <c r="B15886" t="s">
        <v>14590</v>
      </c>
      <c r="C15886" t="s">
        <v>14590</v>
      </c>
      <c r="D15886">
        <v>94</v>
      </c>
      <c r="E15886">
        <v>88</v>
      </c>
      <c r="F15886">
        <v>94</v>
      </c>
      <c r="G15886">
        <v>88</v>
      </c>
      <c r="H15886">
        <v>1</v>
      </c>
      <c r="I15886">
        <v>1</v>
      </c>
      <c r="J15886">
        <v>0</v>
      </c>
      <c r="K15886" s="194">
        <v>0</v>
      </c>
      <c r="L15886" t="s">
        <v>1100</v>
      </c>
      <c r="M15886" t="s">
        <v>1100</v>
      </c>
      <c r="O15886" t="s">
        <v>7876</v>
      </c>
      <c r="P15886" t="s">
        <v>19456</v>
      </c>
      <c r="R15886" s="117" t="s">
        <v>15025</v>
      </c>
      <c r="S15886" s="117" t="s">
        <v>14606</v>
      </c>
      <c r="T15886" t="s">
        <v>12138</v>
      </c>
      <c r="U15886" t="s">
        <v>10772</v>
      </c>
    </row>
    <row r="15887" spans="1:21">
      <c r="A15887" s="117" t="s">
        <v>19489</v>
      </c>
      <c r="B15887" t="s">
        <v>14590</v>
      </c>
      <c r="C15887" t="s">
        <v>14590</v>
      </c>
      <c r="D15887">
        <v>94</v>
      </c>
      <c r="E15887">
        <v>88</v>
      </c>
      <c r="F15887">
        <v>94</v>
      </c>
      <c r="G15887">
        <v>88</v>
      </c>
      <c r="H15887">
        <v>1</v>
      </c>
      <c r="I15887">
        <v>1</v>
      </c>
      <c r="J15887">
        <v>0</v>
      </c>
      <c r="K15887" s="194">
        <v>0</v>
      </c>
      <c r="L15887" t="s">
        <v>1100</v>
      </c>
      <c r="M15887" t="s">
        <v>1100</v>
      </c>
      <c r="O15887" t="s">
        <v>7876</v>
      </c>
      <c r="P15887" t="s">
        <v>19456</v>
      </c>
      <c r="R15887" s="117" t="s">
        <v>15025</v>
      </c>
      <c r="S15887" s="117" t="s">
        <v>14606</v>
      </c>
      <c r="T15887" t="s">
        <v>12138</v>
      </c>
      <c r="U15887" t="s">
        <v>10772</v>
      </c>
    </row>
    <row r="15888" spans="1:21">
      <c r="A15888" s="117" t="s">
        <v>22039</v>
      </c>
      <c r="B15888" t="s">
        <v>14590</v>
      </c>
      <c r="C15888" t="s">
        <v>14590</v>
      </c>
      <c r="D15888">
        <v>94</v>
      </c>
      <c r="E15888">
        <v>88</v>
      </c>
      <c r="F15888">
        <v>94</v>
      </c>
      <c r="G15888">
        <v>88</v>
      </c>
      <c r="H15888">
        <v>1</v>
      </c>
      <c r="I15888">
        <v>1</v>
      </c>
      <c r="J15888">
        <v>0</v>
      </c>
      <c r="K15888" s="194">
        <v>0</v>
      </c>
      <c r="L15888" t="s">
        <v>1100</v>
      </c>
      <c r="M15888" t="s">
        <v>1100</v>
      </c>
      <c r="N15888">
        <v>160000</v>
      </c>
      <c r="O15888" t="s">
        <v>7876</v>
      </c>
      <c r="P15888" t="s">
        <v>22029</v>
      </c>
      <c r="Q15888">
        <v>160</v>
      </c>
      <c r="R15888" s="117" t="s">
        <v>15025</v>
      </c>
      <c r="S15888" s="117" t="s">
        <v>14606</v>
      </c>
      <c r="T15888" t="s">
        <v>12138</v>
      </c>
      <c r="U15888" t="s">
        <v>10772</v>
      </c>
    </row>
    <row r="15889" spans="1:21">
      <c r="A15889" s="117" t="s">
        <v>22040</v>
      </c>
      <c r="B15889" t="s">
        <v>14590</v>
      </c>
      <c r="C15889" t="s">
        <v>14590</v>
      </c>
      <c r="D15889">
        <v>94</v>
      </c>
      <c r="E15889">
        <v>88</v>
      </c>
      <c r="F15889">
        <v>94</v>
      </c>
      <c r="G15889">
        <v>88</v>
      </c>
      <c r="H15889">
        <v>1</v>
      </c>
      <c r="I15889">
        <v>1</v>
      </c>
      <c r="J15889">
        <v>0</v>
      </c>
      <c r="K15889" s="194">
        <v>0</v>
      </c>
      <c r="L15889" t="s">
        <v>1100</v>
      </c>
      <c r="M15889" t="s">
        <v>1100</v>
      </c>
      <c r="N15889">
        <v>160000</v>
      </c>
      <c r="O15889" t="s">
        <v>7876</v>
      </c>
      <c r="P15889" t="s">
        <v>22029</v>
      </c>
      <c r="Q15889">
        <v>160</v>
      </c>
      <c r="R15889" s="117" t="s">
        <v>15025</v>
      </c>
      <c r="S15889" s="117" t="s">
        <v>14606</v>
      </c>
      <c r="T15889" t="s">
        <v>12138</v>
      </c>
      <c r="U15889" t="s">
        <v>10772</v>
      </c>
    </row>
    <row r="15890" spans="1:21">
      <c r="A15890" s="117" t="s">
        <v>25906</v>
      </c>
      <c r="B15890" t="s">
        <v>14590</v>
      </c>
      <c r="C15890" t="s">
        <v>14590</v>
      </c>
      <c r="D15890">
        <v>94</v>
      </c>
      <c r="E15890">
        <v>88</v>
      </c>
      <c r="F15890">
        <v>94</v>
      </c>
      <c r="G15890">
        <v>88</v>
      </c>
      <c r="H15890">
        <v>1</v>
      </c>
      <c r="I15890">
        <v>1</v>
      </c>
      <c r="J15890">
        <v>0</v>
      </c>
      <c r="K15890" s="194">
        <v>0</v>
      </c>
      <c r="L15890" t="s">
        <v>1100</v>
      </c>
      <c r="M15890" t="s">
        <v>1100</v>
      </c>
      <c r="N15890">
        <v>160000</v>
      </c>
      <c r="O15890" t="s">
        <v>7876</v>
      </c>
      <c r="P15890" t="s">
        <v>22029</v>
      </c>
      <c r="Q15890">
        <v>160</v>
      </c>
      <c r="R15890" s="117" t="s">
        <v>15025</v>
      </c>
      <c r="S15890" s="117" t="s">
        <v>14606</v>
      </c>
      <c r="T15890" t="s">
        <v>12138</v>
      </c>
      <c r="U15890" t="s">
        <v>10772</v>
      </c>
    </row>
    <row r="15891" spans="1:21">
      <c r="A15891" s="117" t="s">
        <v>20616</v>
      </c>
      <c r="B15891" t="s">
        <v>14590</v>
      </c>
      <c r="C15891" t="s">
        <v>14590</v>
      </c>
      <c r="D15891">
        <v>94</v>
      </c>
      <c r="E15891">
        <v>88</v>
      </c>
      <c r="F15891">
        <v>94</v>
      </c>
      <c r="G15891">
        <v>88</v>
      </c>
      <c r="H15891">
        <v>1</v>
      </c>
      <c r="I15891">
        <v>1</v>
      </c>
      <c r="J15891">
        <v>0</v>
      </c>
      <c r="K15891" s="194">
        <v>0</v>
      </c>
      <c r="L15891" t="s">
        <v>1100</v>
      </c>
      <c r="M15891" t="s">
        <v>1100</v>
      </c>
      <c r="N15891">
        <v>1000</v>
      </c>
      <c r="O15891" t="s">
        <v>7876</v>
      </c>
      <c r="P15891" t="s">
        <v>8112</v>
      </c>
      <c r="Q15891">
        <v>1</v>
      </c>
      <c r="R15891" s="117" t="s">
        <v>15025</v>
      </c>
      <c r="S15891" s="117" t="s">
        <v>14606</v>
      </c>
      <c r="T15891" t="s">
        <v>12138</v>
      </c>
      <c r="U15891" t="s">
        <v>10772</v>
      </c>
    </row>
    <row r="15892" spans="1:21">
      <c r="A15892" s="117" t="s">
        <v>20617</v>
      </c>
      <c r="B15892" t="s">
        <v>14590</v>
      </c>
      <c r="C15892" t="s">
        <v>14590</v>
      </c>
      <c r="D15892">
        <v>94</v>
      </c>
      <c r="E15892">
        <v>88</v>
      </c>
      <c r="F15892">
        <v>94</v>
      </c>
      <c r="G15892">
        <v>88</v>
      </c>
      <c r="H15892">
        <v>1</v>
      </c>
      <c r="I15892">
        <v>1</v>
      </c>
      <c r="J15892">
        <v>0</v>
      </c>
      <c r="K15892" s="194">
        <v>0</v>
      </c>
      <c r="L15892" t="s">
        <v>1100</v>
      </c>
      <c r="M15892" t="s">
        <v>1100</v>
      </c>
      <c r="O15892" t="s">
        <v>7876</v>
      </c>
      <c r="P15892" t="s">
        <v>8112</v>
      </c>
      <c r="R15892" s="117" t="s">
        <v>15025</v>
      </c>
      <c r="S15892" s="117" t="s">
        <v>14606</v>
      </c>
      <c r="T15892" t="s">
        <v>12138</v>
      </c>
      <c r="U15892" t="s">
        <v>10772</v>
      </c>
    </row>
    <row r="15893" spans="1:21">
      <c r="A15893" s="117" t="s">
        <v>20618</v>
      </c>
      <c r="B15893" t="s">
        <v>14590</v>
      </c>
      <c r="C15893" t="s">
        <v>14590</v>
      </c>
      <c r="D15893">
        <v>94</v>
      </c>
      <c r="E15893">
        <v>88</v>
      </c>
      <c r="F15893">
        <v>94</v>
      </c>
      <c r="G15893">
        <v>88</v>
      </c>
      <c r="H15893">
        <v>1</v>
      </c>
      <c r="I15893">
        <v>1</v>
      </c>
      <c r="J15893">
        <v>0</v>
      </c>
      <c r="K15893" s="194">
        <v>0</v>
      </c>
      <c r="L15893" t="s">
        <v>1100</v>
      </c>
      <c r="M15893" t="s">
        <v>1100</v>
      </c>
      <c r="O15893" t="s">
        <v>7876</v>
      </c>
      <c r="P15893" t="s">
        <v>8112</v>
      </c>
      <c r="R15893" s="117" t="s">
        <v>15025</v>
      </c>
      <c r="S15893" s="117" t="s">
        <v>14606</v>
      </c>
      <c r="T15893" t="s">
        <v>12138</v>
      </c>
      <c r="U15893" t="s">
        <v>10772</v>
      </c>
    </row>
    <row r="15894" spans="1:21">
      <c r="A15894" s="117" t="s">
        <v>21490</v>
      </c>
      <c r="B15894" t="s">
        <v>14590</v>
      </c>
      <c r="C15894" t="s">
        <v>14590</v>
      </c>
      <c r="D15894">
        <v>94</v>
      </c>
      <c r="E15894">
        <v>88</v>
      </c>
      <c r="F15894">
        <v>94</v>
      </c>
      <c r="G15894">
        <v>88</v>
      </c>
      <c r="H15894">
        <v>1</v>
      </c>
      <c r="I15894">
        <v>1</v>
      </c>
      <c r="J15894">
        <v>0</v>
      </c>
      <c r="K15894" s="194">
        <v>0</v>
      </c>
      <c r="L15894" t="s">
        <v>1100</v>
      </c>
      <c r="M15894" t="s">
        <v>1100</v>
      </c>
      <c r="N15894">
        <v>1000</v>
      </c>
      <c r="O15894" t="s">
        <v>7876</v>
      </c>
      <c r="P15894" t="s">
        <v>8112</v>
      </c>
      <c r="Q15894">
        <v>1</v>
      </c>
      <c r="R15894" s="117" t="s">
        <v>15025</v>
      </c>
      <c r="S15894" s="117" t="s">
        <v>14606</v>
      </c>
      <c r="T15894" t="s">
        <v>12138</v>
      </c>
      <c r="U15894" t="s">
        <v>10772</v>
      </c>
    </row>
    <row r="15895" spans="1:21">
      <c r="A15895" s="117" t="s">
        <v>21491</v>
      </c>
      <c r="B15895" t="s">
        <v>14590</v>
      </c>
      <c r="C15895" t="s">
        <v>14590</v>
      </c>
      <c r="D15895">
        <v>94</v>
      </c>
      <c r="E15895">
        <v>88</v>
      </c>
      <c r="F15895">
        <v>94</v>
      </c>
      <c r="G15895">
        <v>88</v>
      </c>
      <c r="H15895">
        <v>1</v>
      </c>
      <c r="I15895">
        <v>1</v>
      </c>
      <c r="J15895">
        <v>0</v>
      </c>
      <c r="K15895" s="194">
        <v>0</v>
      </c>
      <c r="L15895" t="s">
        <v>1100</v>
      </c>
      <c r="M15895" t="s">
        <v>1100</v>
      </c>
      <c r="N15895">
        <v>1000</v>
      </c>
      <c r="O15895" t="s">
        <v>7876</v>
      </c>
      <c r="P15895" t="s">
        <v>8112</v>
      </c>
      <c r="Q15895">
        <v>1</v>
      </c>
      <c r="R15895" s="117" t="s">
        <v>15025</v>
      </c>
      <c r="S15895" s="117" t="s">
        <v>14606</v>
      </c>
      <c r="T15895" t="s">
        <v>12138</v>
      </c>
      <c r="U15895" t="s">
        <v>10772</v>
      </c>
    </row>
    <row r="15896" spans="1:21">
      <c r="A15896" s="117" t="s">
        <v>21492</v>
      </c>
      <c r="B15896" t="s">
        <v>14590</v>
      </c>
      <c r="C15896" t="s">
        <v>14590</v>
      </c>
      <c r="D15896">
        <v>94</v>
      </c>
      <c r="E15896">
        <v>88</v>
      </c>
      <c r="F15896">
        <v>94</v>
      </c>
      <c r="G15896">
        <v>88</v>
      </c>
      <c r="H15896">
        <v>1</v>
      </c>
      <c r="I15896">
        <v>1</v>
      </c>
      <c r="J15896">
        <v>0</v>
      </c>
      <c r="K15896" s="194">
        <v>0</v>
      </c>
      <c r="L15896" t="s">
        <v>1100</v>
      </c>
      <c r="M15896" t="s">
        <v>1100</v>
      </c>
      <c r="N15896">
        <v>1000</v>
      </c>
      <c r="O15896" t="s">
        <v>7876</v>
      </c>
      <c r="P15896" t="s">
        <v>8112</v>
      </c>
      <c r="Q15896">
        <v>1</v>
      </c>
      <c r="R15896" s="117" t="s">
        <v>15025</v>
      </c>
      <c r="S15896" s="117" t="s">
        <v>14606</v>
      </c>
      <c r="T15896" t="s">
        <v>12138</v>
      </c>
      <c r="U15896" t="s">
        <v>10772</v>
      </c>
    </row>
    <row r="15897" spans="1:21">
      <c r="A15897" s="117" t="s">
        <v>22041</v>
      </c>
      <c r="B15897" t="s">
        <v>14590</v>
      </c>
      <c r="C15897" t="s">
        <v>14590</v>
      </c>
      <c r="D15897">
        <v>74</v>
      </c>
      <c r="E15897">
        <v>68</v>
      </c>
      <c r="F15897">
        <v>74</v>
      </c>
      <c r="G15897">
        <v>68</v>
      </c>
      <c r="H15897">
        <v>1</v>
      </c>
      <c r="I15897">
        <v>1</v>
      </c>
      <c r="J15897">
        <v>999999</v>
      </c>
      <c r="K15897" s="194">
        <v>999999</v>
      </c>
      <c r="L15897" t="s">
        <v>1076</v>
      </c>
      <c r="M15897" t="s">
        <v>1076</v>
      </c>
      <c r="N15897">
        <v>80000</v>
      </c>
      <c r="O15897" t="s">
        <v>7876</v>
      </c>
      <c r="P15897" t="s">
        <v>22042</v>
      </c>
      <c r="Q15897">
        <v>80</v>
      </c>
      <c r="R15897" s="117" t="s">
        <v>14620</v>
      </c>
      <c r="S15897" s="117" t="s">
        <v>14621</v>
      </c>
      <c r="T15897" t="s">
        <v>17448</v>
      </c>
      <c r="U15897" t="s">
        <v>10772</v>
      </c>
    </row>
    <row r="15898" spans="1:21">
      <c r="A15898" s="117" t="s">
        <v>22043</v>
      </c>
      <c r="B15898" t="s">
        <v>14590</v>
      </c>
      <c r="C15898" t="s">
        <v>14590</v>
      </c>
      <c r="D15898">
        <v>74</v>
      </c>
      <c r="E15898">
        <v>68</v>
      </c>
      <c r="F15898">
        <v>74</v>
      </c>
      <c r="G15898">
        <v>68</v>
      </c>
      <c r="H15898">
        <v>1</v>
      </c>
      <c r="I15898">
        <v>1</v>
      </c>
      <c r="J15898">
        <v>999999</v>
      </c>
      <c r="K15898" s="194">
        <v>999999</v>
      </c>
      <c r="L15898" t="s">
        <v>1076</v>
      </c>
      <c r="M15898" t="s">
        <v>1076</v>
      </c>
      <c r="N15898">
        <v>65</v>
      </c>
      <c r="O15898" t="s">
        <v>7876</v>
      </c>
      <c r="P15898" t="s">
        <v>22044</v>
      </c>
      <c r="Q15898">
        <v>6.5000000000000002E-2</v>
      </c>
      <c r="R15898" s="117" t="s">
        <v>14620</v>
      </c>
      <c r="S15898" s="117" t="s">
        <v>14621</v>
      </c>
      <c r="T15898" t="s">
        <v>17448</v>
      </c>
      <c r="U15898" t="s">
        <v>10772</v>
      </c>
    </row>
    <row r="15899" spans="1:21">
      <c r="A15899" s="117" t="s">
        <v>6894</v>
      </c>
      <c r="B15899" t="s">
        <v>14590</v>
      </c>
      <c r="C15899" t="s">
        <v>14590</v>
      </c>
      <c r="D15899">
        <v>46</v>
      </c>
      <c r="E15899">
        <v>40</v>
      </c>
      <c r="F15899">
        <v>46</v>
      </c>
      <c r="G15899">
        <v>40</v>
      </c>
      <c r="H15899">
        <v>1</v>
      </c>
      <c r="I15899">
        <v>1</v>
      </c>
      <c r="J15899">
        <v>0</v>
      </c>
      <c r="K15899" s="194">
        <v>0</v>
      </c>
      <c r="L15899" t="s">
        <v>1091</v>
      </c>
      <c r="M15899" t="s">
        <v>1091</v>
      </c>
      <c r="N15899">
        <v>80</v>
      </c>
      <c r="O15899" t="s">
        <v>7876</v>
      </c>
      <c r="Q15899">
        <v>0.08</v>
      </c>
      <c r="R15899" s="117" t="s">
        <v>14811</v>
      </c>
      <c r="S15899" s="117" t="s">
        <v>14812</v>
      </c>
      <c r="T15899" t="s">
        <v>12141</v>
      </c>
      <c r="U15899" t="s">
        <v>10772</v>
      </c>
    </row>
    <row r="15900" spans="1:21">
      <c r="A15900" s="117" t="s">
        <v>17048</v>
      </c>
      <c r="B15900" t="s">
        <v>14590</v>
      </c>
      <c r="C15900" t="s">
        <v>14590</v>
      </c>
      <c r="D15900">
        <v>94</v>
      </c>
      <c r="E15900">
        <v>88</v>
      </c>
      <c r="F15900">
        <v>94</v>
      </c>
      <c r="G15900">
        <v>88</v>
      </c>
      <c r="H15900">
        <v>1</v>
      </c>
      <c r="I15900">
        <v>1</v>
      </c>
      <c r="J15900">
        <v>0</v>
      </c>
      <c r="K15900" s="194">
        <v>0</v>
      </c>
      <c r="L15900" t="s">
        <v>1100</v>
      </c>
      <c r="M15900" t="s">
        <v>1100</v>
      </c>
      <c r="O15900" t="s">
        <v>7876</v>
      </c>
      <c r="P15900" t="s">
        <v>17049</v>
      </c>
      <c r="R15900" s="117" t="s">
        <v>15025</v>
      </c>
      <c r="S15900" s="117" t="s">
        <v>14606</v>
      </c>
      <c r="T15900" t="s">
        <v>12138</v>
      </c>
      <c r="U15900" t="s">
        <v>10772</v>
      </c>
    </row>
    <row r="15901" spans="1:21">
      <c r="A15901" s="117" t="s">
        <v>17050</v>
      </c>
      <c r="B15901" t="s">
        <v>14590</v>
      </c>
      <c r="C15901" t="s">
        <v>14590</v>
      </c>
      <c r="D15901">
        <v>94</v>
      </c>
      <c r="E15901">
        <v>88</v>
      </c>
      <c r="F15901">
        <v>94</v>
      </c>
      <c r="G15901">
        <v>88</v>
      </c>
      <c r="H15901">
        <v>1</v>
      </c>
      <c r="I15901">
        <v>1</v>
      </c>
      <c r="J15901">
        <v>0</v>
      </c>
      <c r="K15901" s="194">
        <v>0</v>
      </c>
      <c r="L15901" t="s">
        <v>1100</v>
      </c>
      <c r="M15901" t="s">
        <v>1100</v>
      </c>
      <c r="O15901" t="s">
        <v>7876</v>
      </c>
      <c r="P15901" t="s">
        <v>19583</v>
      </c>
      <c r="R15901" s="117" t="s">
        <v>15025</v>
      </c>
      <c r="S15901" s="117" t="s">
        <v>14606</v>
      </c>
      <c r="T15901" t="s">
        <v>12138</v>
      </c>
      <c r="U15901" t="s">
        <v>10772</v>
      </c>
    </row>
    <row r="15902" spans="1:21">
      <c r="A15902" s="117" t="s">
        <v>17051</v>
      </c>
      <c r="B15902" t="s">
        <v>14590</v>
      </c>
      <c r="C15902" t="s">
        <v>14590</v>
      </c>
      <c r="D15902">
        <v>94</v>
      </c>
      <c r="E15902">
        <v>88</v>
      </c>
      <c r="F15902">
        <v>94</v>
      </c>
      <c r="G15902">
        <v>88</v>
      </c>
      <c r="H15902">
        <v>1</v>
      </c>
      <c r="I15902">
        <v>1</v>
      </c>
      <c r="J15902">
        <v>0</v>
      </c>
      <c r="K15902" s="194">
        <v>0</v>
      </c>
      <c r="L15902" t="s">
        <v>1100</v>
      </c>
      <c r="M15902" t="s">
        <v>1100</v>
      </c>
      <c r="N15902">
        <v>1</v>
      </c>
      <c r="O15902" t="s">
        <v>7876</v>
      </c>
      <c r="P15902" t="s">
        <v>17049</v>
      </c>
      <c r="Q15902">
        <v>1E-3</v>
      </c>
      <c r="R15902" s="117" t="s">
        <v>15025</v>
      </c>
      <c r="S15902" s="117" t="s">
        <v>14606</v>
      </c>
      <c r="T15902" t="s">
        <v>12138</v>
      </c>
      <c r="U15902" t="s">
        <v>10772</v>
      </c>
    </row>
    <row r="15903" spans="1:21">
      <c r="A15903" s="117" t="s">
        <v>17052</v>
      </c>
      <c r="B15903" t="s">
        <v>14590</v>
      </c>
      <c r="C15903" t="s">
        <v>14590</v>
      </c>
      <c r="D15903">
        <v>94</v>
      </c>
      <c r="E15903">
        <v>88</v>
      </c>
      <c r="F15903">
        <v>94</v>
      </c>
      <c r="G15903">
        <v>88</v>
      </c>
      <c r="H15903">
        <v>1</v>
      </c>
      <c r="I15903">
        <v>1</v>
      </c>
      <c r="J15903">
        <v>0</v>
      </c>
      <c r="K15903" s="194">
        <v>0</v>
      </c>
      <c r="L15903" t="s">
        <v>1100</v>
      </c>
      <c r="M15903" t="s">
        <v>1100</v>
      </c>
      <c r="N15903">
        <v>1</v>
      </c>
      <c r="O15903" t="s">
        <v>7876</v>
      </c>
      <c r="P15903" t="s">
        <v>17049</v>
      </c>
      <c r="Q15903">
        <v>1E-3</v>
      </c>
      <c r="R15903" s="117" t="s">
        <v>15025</v>
      </c>
      <c r="S15903" s="117" t="s">
        <v>14606</v>
      </c>
      <c r="T15903" t="s">
        <v>12138</v>
      </c>
      <c r="U15903" t="s">
        <v>10772</v>
      </c>
    </row>
    <row r="15904" spans="1:21">
      <c r="A15904" s="117" t="s">
        <v>17053</v>
      </c>
      <c r="B15904" t="s">
        <v>14590</v>
      </c>
      <c r="C15904" t="s">
        <v>14590</v>
      </c>
      <c r="D15904">
        <v>94</v>
      </c>
      <c r="E15904">
        <v>88</v>
      </c>
      <c r="F15904">
        <v>94</v>
      </c>
      <c r="G15904">
        <v>88</v>
      </c>
      <c r="H15904">
        <v>1</v>
      </c>
      <c r="I15904">
        <v>1</v>
      </c>
      <c r="J15904">
        <v>0</v>
      </c>
      <c r="K15904" s="194">
        <v>0</v>
      </c>
      <c r="L15904" t="s">
        <v>1100</v>
      </c>
      <c r="M15904" t="s">
        <v>1100</v>
      </c>
      <c r="N15904">
        <v>1</v>
      </c>
      <c r="O15904" t="s">
        <v>7876</v>
      </c>
      <c r="P15904" t="s">
        <v>17049</v>
      </c>
      <c r="Q15904">
        <v>1E-3</v>
      </c>
      <c r="R15904" s="117" t="s">
        <v>15025</v>
      </c>
      <c r="S15904" s="117" t="s">
        <v>14606</v>
      </c>
      <c r="T15904" t="s">
        <v>12138</v>
      </c>
      <c r="U15904" t="s">
        <v>10772</v>
      </c>
    </row>
    <row r="15905" spans="1:21">
      <c r="A15905" s="117" t="s">
        <v>17054</v>
      </c>
      <c r="B15905" t="s">
        <v>14590</v>
      </c>
      <c r="C15905" t="s">
        <v>14590</v>
      </c>
      <c r="D15905">
        <v>94</v>
      </c>
      <c r="E15905">
        <v>88</v>
      </c>
      <c r="F15905">
        <v>94</v>
      </c>
      <c r="G15905">
        <v>88</v>
      </c>
      <c r="H15905">
        <v>1</v>
      </c>
      <c r="I15905">
        <v>1</v>
      </c>
      <c r="J15905">
        <v>0</v>
      </c>
      <c r="K15905" s="194">
        <v>0</v>
      </c>
      <c r="L15905" t="s">
        <v>1100</v>
      </c>
      <c r="M15905" t="s">
        <v>1100</v>
      </c>
      <c r="N15905">
        <v>1</v>
      </c>
      <c r="O15905" t="s">
        <v>7876</v>
      </c>
      <c r="P15905" t="s">
        <v>17049</v>
      </c>
      <c r="Q15905">
        <v>1E-3</v>
      </c>
      <c r="R15905" s="117" t="s">
        <v>15025</v>
      </c>
      <c r="S15905" s="117" t="s">
        <v>14606</v>
      </c>
      <c r="T15905" t="s">
        <v>12138</v>
      </c>
      <c r="U15905" t="s">
        <v>10772</v>
      </c>
    </row>
    <row r="15906" spans="1:21">
      <c r="A15906" s="117" t="s">
        <v>17055</v>
      </c>
      <c r="B15906" t="s">
        <v>14590</v>
      </c>
      <c r="C15906" t="s">
        <v>14590</v>
      </c>
      <c r="D15906">
        <v>94</v>
      </c>
      <c r="E15906">
        <v>88</v>
      </c>
      <c r="F15906">
        <v>94</v>
      </c>
      <c r="G15906">
        <v>88</v>
      </c>
      <c r="H15906">
        <v>1</v>
      </c>
      <c r="I15906">
        <v>1</v>
      </c>
      <c r="J15906">
        <v>0</v>
      </c>
      <c r="K15906" s="194">
        <v>0</v>
      </c>
      <c r="L15906" t="s">
        <v>1100</v>
      </c>
      <c r="M15906" t="s">
        <v>1100</v>
      </c>
      <c r="O15906" t="s">
        <v>7876</v>
      </c>
      <c r="P15906" t="s">
        <v>17049</v>
      </c>
      <c r="R15906" s="117" t="s">
        <v>15025</v>
      </c>
      <c r="S15906" s="117" t="s">
        <v>14606</v>
      </c>
      <c r="T15906" t="s">
        <v>12138</v>
      </c>
      <c r="U15906" t="s">
        <v>10772</v>
      </c>
    </row>
    <row r="15907" spans="1:21">
      <c r="A15907" s="117" t="s">
        <v>17056</v>
      </c>
      <c r="B15907" t="s">
        <v>14590</v>
      </c>
      <c r="C15907" t="s">
        <v>14590</v>
      </c>
      <c r="D15907">
        <v>94</v>
      </c>
      <c r="E15907">
        <v>88</v>
      </c>
      <c r="F15907">
        <v>94</v>
      </c>
      <c r="G15907">
        <v>88</v>
      </c>
      <c r="H15907">
        <v>1</v>
      </c>
      <c r="I15907">
        <v>1</v>
      </c>
      <c r="J15907">
        <v>0</v>
      </c>
      <c r="K15907" s="194">
        <v>0</v>
      </c>
      <c r="L15907" t="s">
        <v>1100</v>
      </c>
      <c r="M15907" t="s">
        <v>1100</v>
      </c>
      <c r="N15907">
        <v>1</v>
      </c>
      <c r="O15907" t="s">
        <v>7876</v>
      </c>
      <c r="P15907" t="s">
        <v>17049</v>
      </c>
      <c r="Q15907">
        <v>1E-3</v>
      </c>
      <c r="R15907" s="117" t="s">
        <v>15025</v>
      </c>
      <c r="S15907" s="117" t="s">
        <v>14606</v>
      </c>
      <c r="T15907" t="s">
        <v>12138</v>
      </c>
      <c r="U15907" t="s">
        <v>10772</v>
      </c>
    </row>
    <row r="15908" spans="1:21">
      <c r="A15908" s="117" t="s">
        <v>17057</v>
      </c>
      <c r="B15908" t="s">
        <v>14590</v>
      </c>
      <c r="C15908" t="s">
        <v>14590</v>
      </c>
      <c r="D15908">
        <v>94</v>
      </c>
      <c r="E15908">
        <v>88</v>
      </c>
      <c r="F15908">
        <v>94</v>
      </c>
      <c r="G15908">
        <v>88</v>
      </c>
      <c r="H15908">
        <v>1</v>
      </c>
      <c r="I15908">
        <v>1</v>
      </c>
      <c r="J15908">
        <v>0</v>
      </c>
      <c r="K15908" s="194">
        <v>0</v>
      </c>
      <c r="L15908" t="s">
        <v>1100</v>
      </c>
      <c r="M15908" t="s">
        <v>1100</v>
      </c>
      <c r="O15908" t="s">
        <v>7876</v>
      </c>
      <c r="P15908" t="s">
        <v>19583</v>
      </c>
      <c r="R15908" s="117" t="s">
        <v>15025</v>
      </c>
      <c r="S15908" s="117" t="s">
        <v>14606</v>
      </c>
      <c r="T15908" t="s">
        <v>12138</v>
      </c>
      <c r="U15908" t="s">
        <v>10772</v>
      </c>
    </row>
    <row r="15909" spans="1:21">
      <c r="A15909" s="117" t="s">
        <v>17058</v>
      </c>
      <c r="B15909" t="s">
        <v>14590</v>
      </c>
      <c r="C15909" t="s">
        <v>14590</v>
      </c>
      <c r="D15909">
        <v>94</v>
      </c>
      <c r="E15909">
        <v>88</v>
      </c>
      <c r="F15909">
        <v>94</v>
      </c>
      <c r="G15909">
        <v>88</v>
      </c>
      <c r="H15909">
        <v>1</v>
      </c>
      <c r="I15909">
        <v>1</v>
      </c>
      <c r="J15909">
        <v>0</v>
      </c>
      <c r="K15909" s="194">
        <v>0</v>
      </c>
      <c r="L15909" t="s">
        <v>1100</v>
      </c>
      <c r="M15909" t="s">
        <v>1100</v>
      </c>
      <c r="O15909" t="s">
        <v>7876</v>
      </c>
      <c r="P15909" t="s">
        <v>19583</v>
      </c>
      <c r="R15909" s="117" t="s">
        <v>15025</v>
      </c>
      <c r="S15909" s="117" t="s">
        <v>14606</v>
      </c>
      <c r="T15909" t="s">
        <v>12138</v>
      </c>
      <c r="U15909" t="s">
        <v>10772</v>
      </c>
    </row>
    <row r="15910" spans="1:21">
      <c r="A15910" s="117" t="s">
        <v>17059</v>
      </c>
      <c r="B15910" t="s">
        <v>14590</v>
      </c>
      <c r="C15910" t="s">
        <v>14590</v>
      </c>
      <c r="D15910">
        <v>94</v>
      </c>
      <c r="E15910">
        <v>88</v>
      </c>
      <c r="F15910">
        <v>94</v>
      </c>
      <c r="G15910">
        <v>88</v>
      </c>
      <c r="H15910">
        <v>1</v>
      </c>
      <c r="I15910">
        <v>1</v>
      </c>
      <c r="J15910">
        <v>0</v>
      </c>
      <c r="K15910" s="194">
        <v>0</v>
      </c>
      <c r="L15910" t="s">
        <v>1100</v>
      </c>
      <c r="M15910" t="s">
        <v>1100</v>
      </c>
      <c r="N15910">
        <v>1</v>
      </c>
      <c r="O15910" t="s">
        <v>7876</v>
      </c>
      <c r="P15910" t="s">
        <v>17049</v>
      </c>
      <c r="Q15910">
        <v>1E-3</v>
      </c>
      <c r="R15910" s="117" t="s">
        <v>15025</v>
      </c>
      <c r="S15910" s="117" t="s">
        <v>14606</v>
      </c>
      <c r="T15910" t="s">
        <v>12138</v>
      </c>
      <c r="U15910" t="s">
        <v>10772</v>
      </c>
    </row>
    <row r="15911" spans="1:21">
      <c r="A15911" s="117" t="s">
        <v>17060</v>
      </c>
      <c r="B15911" t="s">
        <v>14590</v>
      </c>
      <c r="C15911" t="s">
        <v>14590</v>
      </c>
      <c r="D15911">
        <v>94</v>
      </c>
      <c r="E15911">
        <v>88</v>
      </c>
      <c r="F15911">
        <v>94</v>
      </c>
      <c r="G15911">
        <v>88</v>
      </c>
      <c r="H15911">
        <v>1</v>
      </c>
      <c r="I15911">
        <v>1</v>
      </c>
      <c r="J15911">
        <v>0</v>
      </c>
      <c r="K15911" s="194">
        <v>0</v>
      </c>
      <c r="L15911" t="s">
        <v>1100</v>
      </c>
      <c r="M15911" t="s">
        <v>1100</v>
      </c>
      <c r="N15911">
        <v>1</v>
      </c>
      <c r="O15911" t="s">
        <v>7876</v>
      </c>
      <c r="P15911" t="s">
        <v>17049</v>
      </c>
      <c r="Q15911">
        <v>1E-3</v>
      </c>
      <c r="R15911" s="117" t="s">
        <v>15025</v>
      </c>
      <c r="S15911" s="117" t="s">
        <v>14606</v>
      </c>
      <c r="T15911" t="s">
        <v>12138</v>
      </c>
      <c r="U15911" t="s">
        <v>10772</v>
      </c>
    </row>
    <row r="15912" spans="1:21">
      <c r="A15912" s="117" t="s">
        <v>17061</v>
      </c>
      <c r="B15912" t="s">
        <v>14590</v>
      </c>
      <c r="C15912" t="s">
        <v>14590</v>
      </c>
      <c r="D15912">
        <v>94</v>
      </c>
      <c r="E15912">
        <v>88</v>
      </c>
      <c r="F15912">
        <v>94</v>
      </c>
      <c r="G15912">
        <v>88</v>
      </c>
      <c r="H15912">
        <v>1</v>
      </c>
      <c r="I15912">
        <v>1</v>
      </c>
      <c r="J15912">
        <v>0</v>
      </c>
      <c r="K15912" s="194">
        <v>0</v>
      </c>
      <c r="L15912" t="s">
        <v>1100</v>
      </c>
      <c r="M15912" t="s">
        <v>1100</v>
      </c>
      <c r="N15912">
        <v>1</v>
      </c>
      <c r="O15912" t="s">
        <v>7876</v>
      </c>
      <c r="P15912" t="s">
        <v>17049</v>
      </c>
      <c r="Q15912">
        <v>1E-3</v>
      </c>
      <c r="R15912" s="117" t="s">
        <v>15025</v>
      </c>
      <c r="S15912" s="117" t="s">
        <v>14606</v>
      </c>
      <c r="T15912" t="s">
        <v>12138</v>
      </c>
      <c r="U15912" t="s">
        <v>10772</v>
      </c>
    </row>
    <row r="15913" spans="1:21">
      <c r="A15913" s="117" t="s">
        <v>17062</v>
      </c>
      <c r="B15913" t="s">
        <v>14590</v>
      </c>
      <c r="C15913" t="s">
        <v>14590</v>
      </c>
      <c r="D15913">
        <v>94</v>
      </c>
      <c r="E15913">
        <v>88</v>
      </c>
      <c r="F15913">
        <v>94</v>
      </c>
      <c r="G15913">
        <v>88</v>
      </c>
      <c r="H15913">
        <v>1</v>
      </c>
      <c r="I15913">
        <v>1</v>
      </c>
      <c r="J15913">
        <v>0</v>
      </c>
      <c r="K15913" s="194">
        <v>0</v>
      </c>
      <c r="L15913" t="s">
        <v>1100</v>
      </c>
      <c r="M15913" t="s">
        <v>1100</v>
      </c>
      <c r="O15913" t="s">
        <v>7876</v>
      </c>
      <c r="P15913" t="s">
        <v>19583</v>
      </c>
      <c r="R15913" s="117" t="s">
        <v>15025</v>
      </c>
      <c r="S15913" s="117" t="s">
        <v>14606</v>
      </c>
      <c r="T15913" t="s">
        <v>12138</v>
      </c>
      <c r="U15913" t="s">
        <v>10772</v>
      </c>
    </row>
    <row r="15914" spans="1:21">
      <c r="A15914" s="117" t="s">
        <v>17063</v>
      </c>
      <c r="B15914" t="s">
        <v>14590</v>
      </c>
      <c r="C15914" t="s">
        <v>14590</v>
      </c>
      <c r="D15914">
        <v>66</v>
      </c>
      <c r="E15914">
        <v>60</v>
      </c>
      <c r="F15914">
        <v>66</v>
      </c>
      <c r="G15914">
        <v>60</v>
      </c>
      <c r="H15914">
        <v>1</v>
      </c>
      <c r="I15914">
        <v>1</v>
      </c>
      <c r="J15914">
        <v>0</v>
      </c>
      <c r="K15914" s="194">
        <v>0</v>
      </c>
      <c r="L15914" t="s">
        <v>1100</v>
      </c>
      <c r="M15914" t="s">
        <v>1100</v>
      </c>
      <c r="O15914" t="s">
        <v>7876</v>
      </c>
      <c r="P15914" t="s">
        <v>19584</v>
      </c>
      <c r="R15914" s="117" t="s">
        <v>15025</v>
      </c>
      <c r="S15914" s="117" t="s">
        <v>14606</v>
      </c>
      <c r="T15914" t="s">
        <v>12138</v>
      </c>
      <c r="U15914" t="s">
        <v>10772</v>
      </c>
    </row>
    <row r="15915" spans="1:21">
      <c r="A15915" s="117" t="s">
        <v>17064</v>
      </c>
      <c r="B15915" t="s">
        <v>14590</v>
      </c>
      <c r="C15915" t="s">
        <v>14590</v>
      </c>
      <c r="D15915">
        <v>94</v>
      </c>
      <c r="E15915">
        <v>88</v>
      </c>
      <c r="F15915">
        <v>94</v>
      </c>
      <c r="G15915">
        <v>88</v>
      </c>
      <c r="H15915">
        <v>1</v>
      </c>
      <c r="I15915">
        <v>1</v>
      </c>
      <c r="J15915">
        <v>0</v>
      </c>
      <c r="K15915" s="194">
        <v>0</v>
      </c>
      <c r="L15915" t="s">
        <v>1100</v>
      </c>
      <c r="M15915" t="s">
        <v>1100</v>
      </c>
      <c r="N15915">
        <v>1</v>
      </c>
      <c r="O15915" t="s">
        <v>7876</v>
      </c>
      <c r="P15915" t="s">
        <v>17049</v>
      </c>
      <c r="Q15915">
        <v>1E-3</v>
      </c>
      <c r="R15915" s="117" t="s">
        <v>15025</v>
      </c>
      <c r="S15915" s="117" t="s">
        <v>14606</v>
      </c>
      <c r="T15915" t="s">
        <v>12138</v>
      </c>
      <c r="U15915" t="s">
        <v>10772</v>
      </c>
    </row>
    <row r="15916" spans="1:21">
      <c r="A15916" s="117" t="s">
        <v>17065</v>
      </c>
      <c r="B15916" t="s">
        <v>14590</v>
      </c>
      <c r="C15916" t="s">
        <v>14590</v>
      </c>
      <c r="D15916">
        <v>94</v>
      </c>
      <c r="E15916">
        <v>88</v>
      </c>
      <c r="F15916">
        <v>94</v>
      </c>
      <c r="G15916">
        <v>88</v>
      </c>
      <c r="H15916">
        <v>1</v>
      </c>
      <c r="I15916">
        <v>1</v>
      </c>
      <c r="J15916">
        <v>0</v>
      </c>
      <c r="K15916" s="194">
        <v>0</v>
      </c>
      <c r="L15916" t="s">
        <v>1100</v>
      </c>
      <c r="M15916" t="s">
        <v>1100</v>
      </c>
      <c r="N15916">
        <v>1</v>
      </c>
      <c r="O15916" t="s">
        <v>7876</v>
      </c>
      <c r="P15916" t="s">
        <v>17049</v>
      </c>
      <c r="Q15916">
        <v>1E-3</v>
      </c>
      <c r="R15916" s="117" t="s">
        <v>15025</v>
      </c>
      <c r="S15916" s="117" t="s">
        <v>14606</v>
      </c>
      <c r="T15916" t="s">
        <v>12138</v>
      </c>
      <c r="U15916" t="s">
        <v>10772</v>
      </c>
    </row>
    <row r="15917" spans="1:21">
      <c r="A15917" s="117" t="s">
        <v>17066</v>
      </c>
      <c r="B15917" t="s">
        <v>14590</v>
      </c>
      <c r="C15917" t="s">
        <v>14590</v>
      </c>
      <c r="D15917">
        <v>94</v>
      </c>
      <c r="E15917">
        <v>88</v>
      </c>
      <c r="F15917">
        <v>94</v>
      </c>
      <c r="G15917">
        <v>88</v>
      </c>
      <c r="H15917">
        <v>1</v>
      </c>
      <c r="I15917">
        <v>1</v>
      </c>
      <c r="J15917">
        <v>0</v>
      </c>
      <c r="K15917" s="194">
        <v>0</v>
      </c>
      <c r="L15917" t="s">
        <v>1100</v>
      </c>
      <c r="M15917" t="s">
        <v>1100</v>
      </c>
      <c r="N15917">
        <v>1</v>
      </c>
      <c r="O15917" t="s">
        <v>7876</v>
      </c>
      <c r="P15917" t="s">
        <v>17049</v>
      </c>
      <c r="Q15917">
        <v>1E-3</v>
      </c>
      <c r="R15917" s="117" t="s">
        <v>15025</v>
      </c>
      <c r="S15917" s="117" t="s">
        <v>14606</v>
      </c>
      <c r="T15917" t="s">
        <v>12138</v>
      </c>
      <c r="U15917" t="s">
        <v>10772</v>
      </c>
    </row>
    <row r="15918" spans="1:21">
      <c r="A15918" s="117" t="s">
        <v>17067</v>
      </c>
      <c r="B15918" t="s">
        <v>14590</v>
      </c>
      <c r="C15918" t="s">
        <v>14590</v>
      </c>
      <c r="D15918">
        <v>94</v>
      </c>
      <c r="E15918">
        <v>88</v>
      </c>
      <c r="F15918">
        <v>94</v>
      </c>
      <c r="G15918">
        <v>88</v>
      </c>
      <c r="H15918">
        <v>1</v>
      </c>
      <c r="I15918">
        <v>1</v>
      </c>
      <c r="J15918">
        <v>0</v>
      </c>
      <c r="K15918" s="194">
        <v>0</v>
      </c>
      <c r="L15918" t="s">
        <v>1100</v>
      </c>
      <c r="M15918" t="s">
        <v>1100</v>
      </c>
      <c r="O15918" t="s">
        <v>7876</v>
      </c>
      <c r="P15918" t="s">
        <v>17049</v>
      </c>
      <c r="R15918" s="117" t="s">
        <v>15025</v>
      </c>
      <c r="S15918" s="117" t="s">
        <v>14606</v>
      </c>
      <c r="T15918" t="s">
        <v>12138</v>
      </c>
      <c r="U15918" t="s">
        <v>10772</v>
      </c>
    </row>
    <row r="15919" spans="1:21">
      <c r="A15919" s="117" t="s">
        <v>17068</v>
      </c>
      <c r="B15919" t="s">
        <v>14590</v>
      </c>
      <c r="C15919" t="s">
        <v>14590</v>
      </c>
      <c r="D15919">
        <v>94</v>
      </c>
      <c r="E15919">
        <v>88</v>
      </c>
      <c r="F15919">
        <v>94</v>
      </c>
      <c r="G15919">
        <v>88</v>
      </c>
      <c r="H15919">
        <v>1</v>
      </c>
      <c r="I15919">
        <v>1</v>
      </c>
      <c r="J15919">
        <v>0</v>
      </c>
      <c r="K15919" s="194">
        <v>0</v>
      </c>
      <c r="L15919" t="s">
        <v>1100</v>
      </c>
      <c r="M15919" t="s">
        <v>1100</v>
      </c>
      <c r="N15919">
        <v>1</v>
      </c>
      <c r="O15919" t="s">
        <v>7876</v>
      </c>
      <c r="P15919" t="s">
        <v>17049</v>
      </c>
      <c r="Q15919">
        <v>1E-3</v>
      </c>
      <c r="R15919" s="117" t="s">
        <v>15025</v>
      </c>
      <c r="S15919" s="117" t="s">
        <v>14606</v>
      </c>
      <c r="T15919" t="s">
        <v>12138</v>
      </c>
      <c r="U15919" t="s">
        <v>10772</v>
      </c>
    </row>
    <row r="15920" spans="1:21">
      <c r="A15920" s="117" t="s">
        <v>17069</v>
      </c>
      <c r="B15920" t="s">
        <v>14590</v>
      </c>
      <c r="C15920" t="s">
        <v>14590</v>
      </c>
      <c r="D15920">
        <v>94</v>
      </c>
      <c r="E15920">
        <v>88</v>
      </c>
      <c r="F15920">
        <v>94</v>
      </c>
      <c r="G15920">
        <v>88</v>
      </c>
      <c r="H15920">
        <v>1</v>
      </c>
      <c r="I15920">
        <v>1</v>
      </c>
      <c r="J15920">
        <v>0</v>
      </c>
      <c r="K15920" s="194">
        <v>0</v>
      </c>
      <c r="L15920" t="s">
        <v>1100</v>
      </c>
      <c r="M15920" t="s">
        <v>1100</v>
      </c>
      <c r="N15920">
        <v>1</v>
      </c>
      <c r="O15920" t="s">
        <v>7876</v>
      </c>
      <c r="P15920" t="s">
        <v>17049</v>
      </c>
      <c r="Q15920">
        <v>1E-3</v>
      </c>
      <c r="R15920" s="117" t="s">
        <v>15025</v>
      </c>
      <c r="S15920" s="117" t="s">
        <v>14606</v>
      </c>
      <c r="T15920" t="s">
        <v>12138</v>
      </c>
      <c r="U15920" t="s">
        <v>10772</v>
      </c>
    </row>
    <row r="15921" spans="1:21">
      <c r="A15921" s="117" t="s">
        <v>17070</v>
      </c>
      <c r="B15921" t="s">
        <v>14590</v>
      </c>
      <c r="C15921" t="s">
        <v>14590</v>
      </c>
      <c r="D15921">
        <v>94</v>
      </c>
      <c r="E15921">
        <v>88</v>
      </c>
      <c r="F15921">
        <v>94</v>
      </c>
      <c r="G15921">
        <v>88</v>
      </c>
      <c r="H15921">
        <v>1</v>
      </c>
      <c r="I15921">
        <v>1</v>
      </c>
      <c r="J15921">
        <v>0</v>
      </c>
      <c r="K15921" s="194">
        <v>0</v>
      </c>
      <c r="L15921" t="s">
        <v>1100</v>
      </c>
      <c r="M15921" t="s">
        <v>1100</v>
      </c>
      <c r="N15921">
        <v>1</v>
      </c>
      <c r="O15921" t="s">
        <v>7876</v>
      </c>
      <c r="P15921" t="s">
        <v>17049</v>
      </c>
      <c r="Q15921">
        <v>1E-3</v>
      </c>
      <c r="R15921" s="117" t="s">
        <v>15025</v>
      </c>
      <c r="S15921" s="117" t="s">
        <v>14606</v>
      </c>
      <c r="T15921" t="s">
        <v>12138</v>
      </c>
      <c r="U15921" t="s">
        <v>10772</v>
      </c>
    </row>
    <row r="15922" spans="1:21">
      <c r="A15922" s="117" t="s">
        <v>17071</v>
      </c>
      <c r="B15922" t="s">
        <v>14590</v>
      </c>
      <c r="C15922" t="s">
        <v>14590</v>
      </c>
      <c r="D15922">
        <v>94</v>
      </c>
      <c r="E15922">
        <v>88</v>
      </c>
      <c r="F15922">
        <v>94</v>
      </c>
      <c r="G15922">
        <v>88</v>
      </c>
      <c r="H15922">
        <v>1</v>
      </c>
      <c r="I15922">
        <v>1</v>
      </c>
      <c r="J15922">
        <v>0</v>
      </c>
      <c r="K15922" s="194">
        <v>0</v>
      </c>
      <c r="L15922" t="s">
        <v>1100</v>
      </c>
      <c r="M15922" t="s">
        <v>1100</v>
      </c>
      <c r="N15922">
        <v>1</v>
      </c>
      <c r="O15922" t="s">
        <v>7876</v>
      </c>
      <c r="P15922" t="s">
        <v>17049</v>
      </c>
      <c r="Q15922">
        <v>1E-3</v>
      </c>
      <c r="R15922" s="117" t="s">
        <v>15025</v>
      </c>
      <c r="S15922" s="117" t="s">
        <v>14606</v>
      </c>
      <c r="T15922" t="s">
        <v>12138</v>
      </c>
      <c r="U15922" t="s">
        <v>10772</v>
      </c>
    </row>
    <row r="15923" spans="1:21">
      <c r="A15923" s="117" t="s">
        <v>17072</v>
      </c>
      <c r="B15923" t="s">
        <v>14590</v>
      </c>
      <c r="C15923" t="s">
        <v>14590</v>
      </c>
      <c r="D15923">
        <v>94</v>
      </c>
      <c r="E15923">
        <v>88</v>
      </c>
      <c r="F15923">
        <v>94</v>
      </c>
      <c r="G15923">
        <v>88</v>
      </c>
      <c r="H15923">
        <v>1</v>
      </c>
      <c r="I15923">
        <v>1</v>
      </c>
      <c r="J15923">
        <v>0</v>
      </c>
      <c r="K15923" s="194">
        <v>0</v>
      </c>
      <c r="L15923" t="s">
        <v>1100</v>
      </c>
      <c r="M15923" t="s">
        <v>1100</v>
      </c>
      <c r="N15923">
        <v>1</v>
      </c>
      <c r="O15923" t="s">
        <v>7876</v>
      </c>
      <c r="P15923" t="s">
        <v>17049</v>
      </c>
      <c r="Q15923">
        <v>1E-3</v>
      </c>
      <c r="R15923" s="117" t="s">
        <v>15025</v>
      </c>
      <c r="S15923" s="117" t="s">
        <v>14606</v>
      </c>
      <c r="T15923" t="s">
        <v>12138</v>
      </c>
      <c r="U15923" t="s">
        <v>10772</v>
      </c>
    </row>
    <row r="15924" spans="1:21">
      <c r="A15924" s="117" t="s">
        <v>17073</v>
      </c>
      <c r="B15924" t="s">
        <v>14590</v>
      </c>
      <c r="C15924" t="s">
        <v>14590</v>
      </c>
      <c r="D15924">
        <v>94</v>
      </c>
      <c r="E15924">
        <v>88</v>
      </c>
      <c r="F15924">
        <v>94</v>
      </c>
      <c r="G15924">
        <v>88</v>
      </c>
      <c r="H15924">
        <v>1</v>
      </c>
      <c r="I15924">
        <v>1</v>
      </c>
      <c r="J15924">
        <v>0</v>
      </c>
      <c r="K15924" s="194">
        <v>0</v>
      </c>
      <c r="L15924" t="s">
        <v>1100</v>
      </c>
      <c r="M15924" t="s">
        <v>1100</v>
      </c>
      <c r="O15924" t="s">
        <v>7876</v>
      </c>
      <c r="P15924" t="s">
        <v>19585</v>
      </c>
      <c r="R15924" s="117" t="s">
        <v>15025</v>
      </c>
      <c r="S15924" s="117" t="s">
        <v>14606</v>
      </c>
      <c r="T15924" t="s">
        <v>12138</v>
      </c>
      <c r="U15924" t="s">
        <v>10772</v>
      </c>
    </row>
    <row r="15925" spans="1:21">
      <c r="A15925" s="117" t="s">
        <v>17074</v>
      </c>
      <c r="B15925" t="s">
        <v>14590</v>
      </c>
      <c r="C15925" t="s">
        <v>14590</v>
      </c>
      <c r="D15925">
        <v>94</v>
      </c>
      <c r="E15925">
        <v>88</v>
      </c>
      <c r="F15925">
        <v>94</v>
      </c>
      <c r="G15925">
        <v>88</v>
      </c>
      <c r="H15925">
        <v>1</v>
      </c>
      <c r="I15925">
        <v>1</v>
      </c>
      <c r="J15925">
        <v>0</v>
      </c>
      <c r="K15925" s="194">
        <v>0</v>
      </c>
      <c r="L15925" t="s">
        <v>1100</v>
      </c>
      <c r="M15925" t="s">
        <v>1100</v>
      </c>
      <c r="O15925" t="s">
        <v>7876</v>
      </c>
      <c r="P15925" t="s">
        <v>17049</v>
      </c>
      <c r="R15925" s="117" t="s">
        <v>15025</v>
      </c>
      <c r="S15925" s="117" t="s">
        <v>14606</v>
      </c>
      <c r="T15925" t="s">
        <v>12138</v>
      </c>
      <c r="U15925" t="s">
        <v>10772</v>
      </c>
    </row>
    <row r="15926" spans="1:21">
      <c r="A15926" s="117" t="s">
        <v>17075</v>
      </c>
      <c r="B15926" t="s">
        <v>14590</v>
      </c>
      <c r="C15926" t="s">
        <v>14590</v>
      </c>
      <c r="D15926">
        <v>94</v>
      </c>
      <c r="E15926">
        <v>88</v>
      </c>
      <c r="F15926">
        <v>94</v>
      </c>
      <c r="G15926">
        <v>88</v>
      </c>
      <c r="H15926">
        <v>1</v>
      </c>
      <c r="I15926">
        <v>1</v>
      </c>
      <c r="J15926">
        <v>0</v>
      </c>
      <c r="K15926" s="194">
        <v>0</v>
      </c>
      <c r="L15926" t="s">
        <v>1100</v>
      </c>
      <c r="M15926" t="s">
        <v>1100</v>
      </c>
      <c r="O15926" t="s">
        <v>7876</v>
      </c>
      <c r="P15926" t="s">
        <v>19585</v>
      </c>
      <c r="R15926" s="117" t="s">
        <v>15025</v>
      </c>
      <c r="S15926" s="117" t="s">
        <v>14606</v>
      </c>
      <c r="T15926" t="s">
        <v>12138</v>
      </c>
      <c r="U15926" t="s">
        <v>10772</v>
      </c>
    </row>
    <row r="15927" spans="1:21">
      <c r="A15927" s="117" t="s">
        <v>17076</v>
      </c>
      <c r="B15927" t="s">
        <v>14590</v>
      </c>
      <c r="C15927" t="s">
        <v>14590</v>
      </c>
      <c r="D15927">
        <v>94</v>
      </c>
      <c r="E15927">
        <v>88</v>
      </c>
      <c r="F15927">
        <v>94</v>
      </c>
      <c r="G15927">
        <v>88</v>
      </c>
      <c r="H15927">
        <v>1</v>
      </c>
      <c r="I15927">
        <v>1</v>
      </c>
      <c r="J15927">
        <v>0</v>
      </c>
      <c r="K15927" s="194">
        <v>0</v>
      </c>
      <c r="L15927" t="s">
        <v>1100</v>
      </c>
      <c r="M15927" t="s">
        <v>1100</v>
      </c>
      <c r="N15927">
        <v>1</v>
      </c>
      <c r="O15927" t="s">
        <v>7876</v>
      </c>
      <c r="P15927" t="s">
        <v>17049</v>
      </c>
      <c r="Q15927">
        <v>1E-3</v>
      </c>
      <c r="R15927" s="117" t="s">
        <v>15025</v>
      </c>
      <c r="S15927" s="117" t="s">
        <v>14606</v>
      </c>
      <c r="T15927" t="s">
        <v>12138</v>
      </c>
      <c r="U15927" t="s">
        <v>10772</v>
      </c>
    </row>
    <row r="15928" spans="1:21">
      <c r="A15928" s="117" t="s">
        <v>17077</v>
      </c>
      <c r="B15928" t="s">
        <v>14590</v>
      </c>
      <c r="C15928" t="s">
        <v>14590</v>
      </c>
      <c r="D15928">
        <v>94</v>
      </c>
      <c r="E15928">
        <v>88</v>
      </c>
      <c r="F15928">
        <v>94</v>
      </c>
      <c r="G15928">
        <v>88</v>
      </c>
      <c r="H15928">
        <v>1</v>
      </c>
      <c r="I15928">
        <v>1</v>
      </c>
      <c r="J15928">
        <v>0</v>
      </c>
      <c r="K15928" s="194">
        <v>0</v>
      </c>
      <c r="L15928" t="s">
        <v>1100</v>
      </c>
      <c r="M15928" t="s">
        <v>1100</v>
      </c>
      <c r="N15928">
        <v>1</v>
      </c>
      <c r="O15928" t="s">
        <v>7876</v>
      </c>
      <c r="P15928" t="s">
        <v>17049</v>
      </c>
      <c r="Q15928">
        <v>1E-3</v>
      </c>
      <c r="R15928" s="117" t="s">
        <v>15025</v>
      </c>
      <c r="S15928" s="117" t="s">
        <v>14606</v>
      </c>
      <c r="T15928" t="s">
        <v>12138</v>
      </c>
      <c r="U15928" t="s">
        <v>10772</v>
      </c>
    </row>
    <row r="15929" spans="1:21">
      <c r="A15929" s="117" t="s">
        <v>17078</v>
      </c>
      <c r="B15929" t="s">
        <v>14590</v>
      </c>
      <c r="C15929" t="s">
        <v>14590</v>
      </c>
      <c r="D15929">
        <v>94</v>
      </c>
      <c r="E15929">
        <v>88</v>
      </c>
      <c r="F15929">
        <v>94</v>
      </c>
      <c r="G15929">
        <v>88</v>
      </c>
      <c r="H15929">
        <v>1</v>
      </c>
      <c r="I15929">
        <v>1</v>
      </c>
      <c r="J15929">
        <v>0</v>
      </c>
      <c r="K15929" s="194">
        <v>0</v>
      </c>
      <c r="L15929" t="s">
        <v>1100</v>
      </c>
      <c r="M15929" t="s">
        <v>1100</v>
      </c>
      <c r="O15929" t="s">
        <v>7876</v>
      </c>
      <c r="P15929" t="s">
        <v>17049</v>
      </c>
      <c r="R15929" s="117" t="s">
        <v>15025</v>
      </c>
      <c r="S15929" s="117" t="s">
        <v>14606</v>
      </c>
      <c r="T15929" t="s">
        <v>12138</v>
      </c>
      <c r="U15929" t="s">
        <v>10772</v>
      </c>
    </row>
    <row r="15930" spans="1:21">
      <c r="A15930" s="117" t="s">
        <v>17079</v>
      </c>
      <c r="B15930" t="s">
        <v>14590</v>
      </c>
      <c r="C15930" t="s">
        <v>14590</v>
      </c>
      <c r="D15930">
        <v>94</v>
      </c>
      <c r="E15930">
        <v>88</v>
      </c>
      <c r="F15930">
        <v>94</v>
      </c>
      <c r="G15930">
        <v>88</v>
      </c>
      <c r="H15930">
        <v>1</v>
      </c>
      <c r="I15930">
        <v>1</v>
      </c>
      <c r="J15930">
        <v>0</v>
      </c>
      <c r="K15930" s="194">
        <v>0</v>
      </c>
      <c r="L15930" t="s">
        <v>1100</v>
      </c>
      <c r="M15930" t="s">
        <v>1100</v>
      </c>
      <c r="N15930">
        <v>1</v>
      </c>
      <c r="O15930" t="s">
        <v>7876</v>
      </c>
      <c r="P15930" t="s">
        <v>17049</v>
      </c>
      <c r="Q15930">
        <v>1E-3</v>
      </c>
      <c r="R15930" s="117" t="s">
        <v>15025</v>
      </c>
      <c r="S15930" s="117" t="s">
        <v>14606</v>
      </c>
      <c r="T15930" t="s">
        <v>12138</v>
      </c>
      <c r="U15930" t="s">
        <v>10772</v>
      </c>
    </row>
    <row r="15931" spans="1:21">
      <c r="A15931" s="117" t="s">
        <v>17080</v>
      </c>
      <c r="B15931" t="s">
        <v>14590</v>
      </c>
      <c r="C15931" t="s">
        <v>14590</v>
      </c>
      <c r="D15931">
        <v>94</v>
      </c>
      <c r="E15931">
        <v>88</v>
      </c>
      <c r="F15931">
        <v>94</v>
      </c>
      <c r="G15931">
        <v>88</v>
      </c>
      <c r="H15931">
        <v>1</v>
      </c>
      <c r="I15931">
        <v>1</v>
      </c>
      <c r="J15931">
        <v>0</v>
      </c>
      <c r="K15931" s="194">
        <v>0</v>
      </c>
      <c r="L15931" t="s">
        <v>1100</v>
      </c>
      <c r="M15931" t="s">
        <v>1100</v>
      </c>
      <c r="N15931">
        <v>1</v>
      </c>
      <c r="O15931" t="s">
        <v>7876</v>
      </c>
      <c r="P15931" t="s">
        <v>17049</v>
      </c>
      <c r="Q15931">
        <v>1E-3</v>
      </c>
      <c r="R15931" s="117" t="s">
        <v>15025</v>
      </c>
      <c r="S15931" s="117" t="s">
        <v>14606</v>
      </c>
      <c r="T15931" t="s">
        <v>12138</v>
      </c>
      <c r="U15931" t="s">
        <v>10772</v>
      </c>
    </row>
    <row r="15932" spans="1:21">
      <c r="A15932" s="117" t="s">
        <v>17081</v>
      </c>
      <c r="B15932" t="s">
        <v>14590</v>
      </c>
      <c r="C15932" t="s">
        <v>14590</v>
      </c>
      <c r="D15932">
        <v>94</v>
      </c>
      <c r="E15932">
        <v>88</v>
      </c>
      <c r="F15932">
        <v>94</v>
      </c>
      <c r="G15932">
        <v>88</v>
      </c>
      <c r="H15932">
        <v>1</v>
      </c>
      <c r="I15932">
        <v>1</v>
      </c>
      <c r="J15932">
        <v>0</v>
      </c>
      <c r="K15932" s="194">
        <v>0</v>
      </c>
      <c r="L15932" t="s">
        <v>1100</v>
      </c>
      <c r="M15932" t="s">
        <v>1100</v>
      </c>
      <c r="O15932" t="s">
        <v>7876</v>
      </c>
      <c r="P15932" t="s">
        <v>17049</v>
      </c>
      <c r="R15932" s="117" t="s">
        <v>15025</v>
      </c>
      <c r="S15932" s="117" t="s">
        <v>14606</v>
      </c>
      <c r="T15932" t="s">
        <v>12138</v>
      </c>
      <c r="U15932" t="s">
        <v>10772</v>
      </c>
    </row>
    <row r="15933" spans="1:21">
      <c r="A15933" s="117" t="s">
        <v>17082</v>
      </c>
      <c r="B15933" t="s">
        <v>14590</v>
      </c>
      <c r="C15933" t="s">
        <v>14590</v>
      </c>
      <c r="D15933">
        <v>94</v>
      </c>
      <c r="E15933">
        <v>88</v>
      </c>
      <c r="F15933">
        <v>94</v>
      </c>
      <c r="G15933">
        <v>88</v>
      </c>
      <c r="H15933">
        <v>1</v>
      </c>
      <c r="I15933">
        <v>1</v>
      </c>
      <c r="J15933">
        <v>0</v>
      </c>
      <c r="K15933" s="194">
        <v>0</v>
      </c>
      <c r="L15933" t="s">
        <v>1100</v>
      </c>
      <c r="M15933" t="s">
        <v>1100</v>
      </c>
      <c r="O15933" t="s">
        <v>7876</v>
      </c>
      <c r="P15933" t="s">
        <v>17049</v>
      </c>
      <c r="R15933" s="117" t="s">
        <v>15025</v>
      </c>
      <c r="S15933" s="117" t="s">
        <v>14606</v>
      </c>
      <c r="T15933" t="s">
        <v>12138</v>
      </c>
      <c r="U15933" t="s">
        <v>10772</v>
      </c>
    </row>
    <row r="15934" spans="1:21">
      <c r="A15934" s="117" t="s">
        <v>17083</v>
      </c>
      <c r="B15934" t="s">
        <v>14590</v>
      </c>
      <c r="C15934" t="s">
        <v>14590</v>
      </c>
      <c r="D15934">
        <v>94</v>
      </c>
      <c r="E15934">
        <v>88</v>
      </c>
      <c r="F15934">
        <v>94</v>
      </c>
      <c r="G15934">
        <v>88</v>
      </c>
      <c r="H15934">
        <v>1</v>
      </c>
      <c r="I15934">
        <v>1</v>
      </c>
      <c r="J15934">
        <v>0</v>
      </c>
      <c r="K15934" s="194">
        <v>0</v>
      </c>
      <c r="L15934" t="s">
        <v>1100</v>
      </c>
      <c r="M15934" t="s">
        <v>1100</v>
      </c>
      <c r="O15934" t="s">
        <v>7876</v>
      </c>
      <c r="P15934" t="s">
        <v>17049</v>
      </c>
      <c r="R15934" s="117" t="s">
        <v>15025</v>
      </c>
      <c r="S15934" s="117" t="s">
        <v>14606</v>
      </c>
      <c r="T15934" t="s">
        <v>12138</v>
      </c>
      <c r="U15934" t="s">
        <v>10772</v>
      </c>
    </row>
    <row r="15935" spans="1:21">
      <c r="A15935" s="117" t="s">
        <v>13786</v>
      </c>
      <c r="B15935" t="s">
        <v>14590</v>
      </c>
      <c r="C15935" t="s">
        <v>14593</v>
      </c>
      <c r="D15935">
        <v>80</v>
      </c>
      <c r="E15935">
        <v>74</v>
      </c>
      <c r="F15935" t="e">
        <v>#N/A</v>
      </c>
      <c r="G15935" t="e">
        <v>#N/A</v>
      </c>
      <c r="H15935">
        <v>1</v>
      </c>
      <c r="I15935">
        <v>1</v>
      </c>
      <c r="J15935">
        <v>0</v>
      </c>
      <c r="K15935" s="194" t="e">
        <v>#N/A</v>
      </c>
      <c r="L15935" t="s">
        <v>1079</v>
      </c>
      <c r="M15935" t="s">
        <v>1079</v>
      </c>
      <c r="O15935" t="s">
        <v>7876</v>
      </c>
      <c r="R15935" s="117" t="s">
        <v>14599</v>
      </c>
      <c r="S15935" s="117" t="s">
        <v>17447</v>
      </c>
      <c r="T15935" t="s">
        <v>17448</v>
      </c>
      <c r="U15935" t="s">
        <v>10772</v>
      </c>
    </row>
    <row r="15936" spans="1:21">
      <c r="A15936" s="117" t="s">
        <v>11313</v>
      </c>
      <c r="B15936" t="s">
        <v>14590</v>
      </c>
      <c r="C15936" t="s">
        <v>14590</v>
      </c>
      <c r="D15936">
        <v>49</v>
      </c>
      <c r="E15936">
        <v>43</v>
      </c>
      <c r="F15936">
        <v>49</v>
      </c>
      <c r="G15936">
        <v>43</v>
      </c>
      <c r="H15936">
        <v>1</v>
      </c>
      <c r="I15936">
        <v>1</v>
      </c>
      <c r="J15936">
        <v>999999</v>
      </c>
      <c r="K15936" s="194">
        <v>999999</v>
      </c>
      <c r="L15936" t="s">
        <v>1090</v>
      </c>
      <c r="M15936" t="s">
        <v>1090</v>
      </c>
      <c r="N15936">
        <v>363</v>
      </c>
      <c r="O15936" t="s">
        <v>7876</v>
      </c>
      <c r="P15936" t="s">
        <v>11314</v>
      </c>
      <c r="Q15936">
        <v>0.36299999999999999</v>
      </c>
      <c r="R15936" s="117" t="s">
        <v>14594</v>
      </c>
      <c r="S15936" s="117" t="s">
        <v>14589</v>
      </c>
      <c r="T15936" t="s">
        <v>12136</v>
      </c>
      <c r="U15936" t="s">
        <v>10772</v>
      </c>
    </row>
    <row r="15937" spans="1:21">
      <c r="A15937" s="117" t="s">
        <v>20179</v>
      </c>
      <c r="B15937" t="s">
        <v>14590</v>
      </c>
      <c r="C15937" t="s">
        <v>14590</v>
      </c>
      <c r="D15937">
        <v>45</v>
      </c>
      <c r="E15937">
        <v>39</v>
      </c>
      <c r="F15937">
        <v>45</v>
      </c>
      <c r="G15937">
        <v>39</v>
      </c>
      <c r="H15937">
        <v>1</v>
      </c>
      <c r="I15937">
        <v>1</v>
      </c>
      <c r="J15937">
        <v>999999</v>
      </c>
      <c r="K15937" s="194">
        <v>999999</v>
      </c>
      <c r="L15937" t="s">
        <v>1090</v>
      </c>
      <c r="M15937" t="s">
        <v>1090</v>
      </c>
      <c r="N15937">
        <v>408</v>
      </c>
      <c r="O15937" t="s">
        <v>7876</v>
      </c>
      <c r="P15937" t="s">
        <v>7877</v>
      </c>
      <c r="Q15937">
        <v>0.40799999999999997</v>
      </c>
      <c r="R15937" s="117" t="s">
        <v>14594</v>
      </c>
      <c r="S15937" s="117" t="s">
        <v>14589</v>
      </c>
      <c r="T15937" t="s">
        <v>12136</v>
      </c>
      <c r="U15937" t="s">
        <v>10772</v>
      </c>
    </row>
    <row r="15938" spans="1:21">
      <c r="A15938" s="117" t="s">
        <v>25907</v>
      </c>
      <c r="B15938" t="s">
        <v>14590</v>
      </c>
      <c r="C15938" t="s">
        <v>14590</v>
      </c>
      <c r="D15938">
        <v>26</v>
      </c>
      <c r="E15938">
        <v>20</v>
      </c>
      <c r="F15938">
        <v>26</v>
      </c>
      <c r="G15938">
        <v>20</v>
      </c>
      <c r="H15938">
        <v>1</v>
      </c>
      <c r="I15938">
        <v>1</v>
      </c>
      <c r="J15938">
        <v>3</v>
      </c>
      <c r="K15938" s="194">
        <v>3</v>
      </c>
      <c r="L15938" t="s">
        <v>1086</v>
      </c>
      <c r="M15938" t="s">
        <v>1086</v>
      </c>
      <c r="N15938">
        <v>308</v>
      </c>
      <c r="O15938" t="s">
        <v>7876</v>
      </c>
      <c r="P15938" t="s">
        <v>25908</v>
      </c>
      <c r="Q15938">
        <v>0.308</v>
      </c>
      <c r="R15938" s="117" t="s">
        <v>14620</v>
      </c>
      <c r="S15938" s="117" t="s">
        <v>14621</v>
      </c>
      <c r="T15938" t="s">
        <v>17448</v>
      </c>
      <c r="U15938" t="s">
        <v>10772</v>
      </c>
    </row>
    <row r="15939" spans="1:21">
      <c r="A15939" s="117" t="s">
        <v>6895</v>
      </c>
      <c r="B15939" t="s">
        <v>14590</v>
      </c>
      <c r="C15939" t="s">
        <v>14590</v>
      </c>
      <c r="D15939">
        <v>25</v>
      </c>
      <c r="E15939">
        <v>19</v>
      </c>
      <c r="F15939">
        <v>25</v>
      </c>
      <c r="G15939">
        <v>19</v>
      </c>
      <c r="H15939">
        <v>1</v>
      </c>
      <c r="I15939">
        <v>1</v>
      </c>
      <c r="J15939">
        <v>9</v>
      </c>
      <c r="K15939" s="194">
        <v>9</v>
      </c>
      <c r="L15939" t="s">
        <v>1100</v>
      </c>
      <c r="M15939" t="s">
        <v>1100</v>
      </c>
      <c r="N15939">
        <v>76</v>
      </c>
      <c r="O15939" t="s">
        <v>7876</v>
      </c>
      <c r="P15939" t="s">
        <v>10226</v>
      </c>
      <c r="Q15939">
        <v>7.5999999999999998E-2</v>
      </c>
      <c r="R15939" s="117" t="s">
        <v>14594</v>
      </c>
      <c r="S15939" s="117" t="s">
        <v>14589</v>
      </c>
      <c r="T15939" t="s">
        <v>12136</v>
      </c>
      <c r="U15939" t="s">
        <v>10772</v>
      </c>
    </row>
    <row r="15940" spans="1:21">
      <c r="A15940" s="117" t="s">
        <v>22045</v>
      </c>
      <c r="B15940" t="s">
        <v>14590</v>
      </c>
      <c r="C15940" t="s">
        <v>14590</v>
      </c>
      <c r="D15940">
        <v>26</v>
      </c>
      <c r="E15940">
        <v>20</v>
      </c>
      <c r="F15940">
        <v>26</v>
      </c>
      <c r="G15940">
        <v>20</v>
      </c>
      <c r="H15940">
        <v>1</v>
      </c>
      <c r="I15940">
        <v>1</v>
      </c>
      <c r="J15940">
        <v>84</v>
      </c>
      <c r="K15940" s="194">
        <v>84</v>
      </c>
      <c r="L15940" t="s">
        <v>1100</v>
      </c>
      <c r="M15940" t="s">
        <v>1100</v>
      </c>
      <c r="N15940">
        <v>184</v>
      </c>
      <c r="O15940" t="s">
        <v>7876</v>
      </c>
      <c r="P15940" t="s">
        <v>10227</v>
      </c>
      <c r="Q15940">
        <v>0.184</v>
      </c>
      <c r="R15940" s="117" t="s">
        <v>14620</v>
      </c>
      <c r="S15940" s="117" t="s">
        <v>14621</v>
      </c>
      <c r="T15940" t="s">
        <v>17448</v>
      </c>
      <c r="U15940" t="s">
        <v>10772</v>
      </c>
    </row>
    <row r="15941" spans="1:21">
      <c r="A15941" s="117" t="s">
        <v>6896</v>
      </c>
      <c r="B15941" t="s">
        <v>14590</v>
      </c>
      <c r="C15941" t="s">
        <v>14590</v>
      </c>
      <c r="D15941">
        <v>25</v>
      </c>
      <c r="E15941">
        <v>19</v>
      </c>
      <c r="F15941">
        <v>25</v>
      </c>
      <c r="G15941">
        <v>19</v>
      </c>
      <c r="H15941">
        <v>1</v>
      </c>
      <c r="I15941">
        <v>1</v>
      </c>
      <c r="J15941">
        <v>12</v>
      </c>
      <c r="K15941" s="194">
        <v>12</v>
      </c>
      <c r="L15941" t="s">
        <v>1083</v>
      </c>
      <c r="M15941" t="s">
        <v>1083</v>
      </c>
      <c r="N15941">
        <v>275</v>
      </c>
      <c r="O15941" t="s">
        <v>7876</v>
      </c>
      <c r="P15941" t="s">
        <v>10228</v>
      </c>
      <c r="Q15941">
        <v>0.27500000000000002</v>
      </c>
      <c r="R15941" s="117" t="s">
        <v>14594</v>
      </c>
      <c r="S15941" s="117" t="s">
        <v>14589</v>
      </c>
      <c r="T15941" t="s">
        <v>12136</v>
      </c>
      <c r="U15941" t="s">
        <v>10772</v>
      </c>
    </row>
    <row r="15942" spans="1:21">
      <c r="A15942" s="117" t="s">
        <v>6897</v>
      </c>
      <c r="B15942" t="s">
        <v>14590</v>
      </c>
      <c r="C15942" t="s">
        <v>14590</v>
      </c>
      <c r="D15942">
        <v>25</v>
      </c>
      <c r="E15942">
        <v>19</v>
      </c>
      <c r="F15942">
        <v>25</v>
      </c>
      <c r="G15942">
        <v>19</v>
      </c>
      <c r="H15942">
        <v>1</v>
      </c>
      <c r="I15942">
        <v>1</v>
      </c>
      <c r="J15942">
        <v>26</v>
      </c>
      <c r="K15942" s="194">
        <v>26</v>
      </c>
      <c r="L15942" t="s">
        <v>1079</v>
      </c>
      <c r="M15942" t="s">
        <v>1079</v>
      </c>
      <c r="N15942">
        <v>222</v>
      </c>
      <c r="O15942" t="s">
        <v>7876</v>
      </c>
      <c r="P15942" t="s">
        <v>10229</v>
      </c>
      <c r="Q15942">
        <v>0.222</v>
      </c>
      <c r="R15942" s="117" t="s">
        <v>14594</v>
      </c>
      <c r="S15942" s="117" t="s">
        <v>14589</v>
      </c>
      <c r="T15942" t="s">
        <v>12136</v>
      </c>
      <c r="U15942" t="s">
        <v>10772</v>
      </c>
    </row>
    <row r="15943" spans="1:21">
      <c r="A15943" s="117" t="s">
        <v>6898</v>
      </c>
      <c r="B15943" t="s">
        <v>14590</v>
      </c>
      <c r="C15943" t="s">
        <v>14590</v>
      </c>
      <c r="D15943">
        <v>25</v>
      </c>
      <c r="E15943">
        <v>19</v>
      </c>
      <c r="F15943">
        <v>25</v>
      </c>
      <c r="G15943">
        <v>19</v>
      </c>
      <c r="H15943">
        <v>1</v>
      </c>
      <c r="I15943">
        <v>1</v>
      </c>
      <c r="J15943">
        <v>2</v>
      </c>
      <c r="K15943" s="194">
        <v>2</v>
      </c>
      <c r="L15943" t="s">
        <v>1079</v>
      </c>
      <c r="M15943" t="s">
        <v>1079</v>
      </c>
      <c r="N15943">
        <v>168</v>
      </c>
      <c r="O15943" t="s">
        <v>7876</v>
      </c>
      <c r="P15943" t="s">
        <v>10230</v>
      </c>
      <c r="Q15943">
        <v>0.16800000000000001</v>
      </c>
      <c r="R15943" s="117" t="s">
        <v>14594</v>
      </c>
      <c r="S15943" s="117" t="s">
        <v>14589</v>
      </c>
      <c r="T15943" t="s">
        <v>12136</v>
      </c>
      <c r="U15943" t="s">
        <v>10772</v>
      </c>
    </row>
    <row r="15944" spans="1:21">
      <c r="A15944" s="117" t="s">
        <v>6899</v>
      </c>
      <c r="B15944" t="s">
        <v>14590</v>
      </c>
      <c r="C15944" t="s">
        <v>14590</v>
      </c>
      <c r="D15944">
        <v>25</v>
      </c>
      <c r="E15944">
        <v>19</v>
      </c>
      <c r="F15944">
        <v>25</v>
      </c>
      <c r="G15944">
        <v>19</v>
      </c>
      <c r="H15944">
        <v>1</v>
      </c>
      <c r="I15944">
        <v>1</v>
      </c>
      <c r="J15944">
        <v>102</v>
      </c>
      <c r="K15944" s="194">
        <v>102</v>
      </c>
      <c r="L15944" t="s">
        <v>1083</v>
      </c>
      <c r="M15944" t="s">
        <v>1083</v>
      </c>
      <c r="N15944">
        <v>56</v>
      </c>
      <c r="O15944" t="s">
        <v>7876</v>
      </c>
      <c r="P15944" t="s">
        <v>10231</v>
      </c>
      <c r="Q15944">
        <v>5.6000000000000001E-2</v>
      </c>
      <c r="R15944" s="117" t="s">
        <v>14594</v>
      </c>
      <c r="S15944" s="117" t="s">
        <v>14589</v>
      </c>
      <c r="T15944" t="s">
        <v>12136</v>
      </c>
      <c r="U15944" t="s">
        <v>10773</v>
      </c>
    </row>
    <row r="15945" spans="1:21">
      <c r="A15945" s="117" t="s">
        <v>23314</v>
      </c>
      <c r="B15945" t="s">
        <v>14590</v>
      </c>
      <c r="C15945" t="s">
        <v>14590</v>
      </c>
      <c r="D15945">
        <v>26</v>
      </c>
      <c r="E15945">
        <v>20</v>
      </c>
      <c r="F15945">
        <v>26</v>
      </c>
      <c r="G15945">
        <v>20</v>
      </c>
      <c r="H15945">
        <v>1</v>
      </c>
      <c r="I15945">
        <v>1</v>
      </c>
      <c r="J15945">
        <v>20</v>
      </c>
      <c r="K15945" s="194">
        <v>20</v>
      </c>
      <c r="L15945" t="s">
        <v>1079</v>
      </c>
      <c r="M15945" t="s">
        <v>1079</v>
      </c>
      <c r="N15945">
        <v>425</v>
      </c>
      <c r="O15945" t="s">
        <v>7876</v>
      </c>
      <c r="P15945" t="s">
        <v>22051</v>
      </c>
      <c r="Q15945">
        <v>0.42499999999999999</v>
      </c>
      <c r="R15945" s="117" t="s">
        <v>14620</v>
      </c>
      <c r="S15945" s="117" t="s">
        <v>14621</v>
      </c>
      <c r="T15945" t="s">
        <v>17448</v>
      </c>
      <c r="U15945" t="s">
        <v>10772</v>
      </c>
    </row>
    <row r="15946" spans="1:21">
      <c r="A15946" s="117" t="s">
        <v>6900</v>
      </c>
      <c r="B15946" t="s">
        <v>14590</v>
      </c>
      <c r="C15946" t="s">
        <v>14590</v>
      </c>
      <c r="D15946">
        <v>25</v>
      </c>
      <c r="E15946">
        <v>19</v>
      </c>
      <c r="F15946">
        <v>25</v>
      </c>
      <c r="G15946">
        <v>19</v>
      </c>
      <c r="H15946">
        <v>1</v>
      </c>
      <c r="I15946">
        <v>1</v>
      </c>
      <c r="J15946">
        <v>57</v>
      </c>
      <c r="K15946" s="194">
        <v>57</v>
      </c>
      <c r="L15946" t="s">
        <v>1083</v>
      </c>
      <c r="M15946" t="s">
        <v>1083</v>
      </c>
      <c r="N15946">
        <v>134</v>
      </c>
      <c r="O15946" t="s">
        <v>7876</v>
      </c>
      <c r="P15946" t="s">
        <v>8063</v>
      </c>
      <c r="Q15946">
        <v>0.13400000000000001</v>
      </c>
      <c r="R15946" s="117" t="s">
        <v>14594</v>
      </c>
      <c r="S15946" s="117" t="s">
        <v>14589</v>
      </c>
      <c r="T15946" t="s">
        <v>12136</v>
      </c>
      <c r="U15946" t="s">
        <v>10772</v>
      </c>
    </row>
    <row r="15947" spans="1:21">
      <c r="A15947" s="117" t="s">
        <v>6901</v>
      </c>
      <c r="B15947" t="s">
        <v>14590</v>
      </c>
      <c r="C15947" t="s">
        <v>14590</v>
      </c>
      <c r="D15947">
        <v>26</v>
      </c>
      <c r="E15947">
        <v>20</v>
      </c>
      <c r="F15947">
        <v>26</v>
      </c>
      <c r="G15947">
        <v>20</v>
      </c>
      <c r="H15947">
        <v>1</v>
      </c>
      <c r="I15947">
        <v>1</v>
      </c>
      <c r="J15947">
        <v>102</v>
      </c>
      <c r="K15947" s="194">
        <v>102</v>
      </c>
      <c r="L15947" t="s">
        <v>1083</v>
      </c>
      <c r="M15947" t="s">
        <v>1083</v>
      </c>
      <c r="N15947">
        <v>225</v>
      </c>
      <c r="O15947" t="s">
        <v>7876</v>
      </c>
      <c r="P15947" t="s">
        <v>10232</v>
      </c>
      <c r="Q15947">
        <v>0.22500000000000001</v>
      </c>
      <c r="R15947" s="117" t="s">
        <v>14620</v>
      </c>
      <c r="S15947" s="117" t="s">
        <v>14621</v>
      </c>
      <c r="T15947" t="s">
        <v>17448</v>
      </c>
      <c r="U15947" t="s">
        <v>10772</v>
      </c>
    </row>
    <row r="15948" spans="1:21">
      <c r="A15948" s="117" t="s">
        <v>25909</v>
      </c>
      <c r="B15948" t="s">
        <v>14590</v>
      </c>
      <c r="C15948" t="s">
        <v>14590</v>
      </c>
      <c r="D15948">
        <v>25</v>
      </c>
      <c r="E15948">
        <v>19</v>
      </c>
      <c r="F15948">
        <v>25</v>
      </c>
      <c r="G15948">
        <v>19</v>
      </c>
      <c r="H15948">
        <v>1</v>
      </c>
      <c r="I15948">
        <v>1</v>
      </c>
      <c r="J15948">
        <v>3</v>
      </c>
      <c r="K15948" s="194">
        <v>3</v>
      </c>
      <c r="L15948" t="s">
        <v>1104</v>
      </c>
      <c r="M15948" t="s">
        <v>1104</v>
      </c>
      <c r="N15948">
        <v>28</v>
      </c>
      <c r="O15948" t="s">
        <v>7876</v>
      </c>
      <c r="P15948" t="s">
        <v>25910</v>
      </c>
      <c r="Q15948">
        <v>2.8000000000000001E-2</v>
      </c>
      <c r="R15948" s="117" t="s">
        <v>14594</v>
      </c>
      <c r="S15948" s="117" t="s">
        <v>14589</v>
      </c>
      <c r="T15948" t="s">
        <v>12136</v>
      </c>
      <c r="U15948" t="s">
        <v>10772</v>
      </c>
    </row>
    <row r="15949" spans="1:21">
      <c r="A15949" s="117" t="s">
        <v>6902</v>
      </c>
      <c r="B15949" t="s">
        <v>14590</v>
      </c>
      <c r="C15949" t="s">
        <v>14590</v>
      </c>
      <c r="D15949">
        <v>28</v>
      </c>
      <c r="E15949">
        <v>22</v>
      </c>
      <c r="F15949">
        <v>28</v>
      </c>
      <c r="G15949">
        <v>22</v>
      </c>
      <c r="H15949">
        <v>1</v>
      </c>
      <c r="I15949">
        <v>1</v>
      </c>
      <c r="J15949">
        <v>86</v>
      </c>
      <c r="K15949" s="194">
        <v>86</v>
      </c>
      <c r="L15949" t="s">
        <v>1100</v>
      </c>
      <c r="M15949" t="s">
        <v>1100</v>
      </c>
      <c r="N15949">
        <v>281</v>
      </c>
      <c r="O15949" t="s">
        <v>7876</v>
      </c>
      <c r="P15949" t="s">
        <v>10233</v>
      </c>
      <c r="Q15949">
        <v>0.28100000000000003</v>
      </c>
      <c r="R15949" s="117" t="s">
        <v>14648</v>
      </c>
      <c r="S15949" s="117" t="s">
        <v>14589</v>
      </c>
      <c r="T15949" t="s">
        <v>12136</v>
      </c>
      <c r="U15949" t="s">
        <v>10772</v>
      </c>
    </row>
    <row r="15950" spans="1:21">
      <c r="A15950" s="117" t="s">
        <v>6903</v>
      </c>
      <c r="B15950" t="s">
        <v>14590</v>
      </c>
      <c r="C15950" t="s">
        <v>14590</v>
      </c>
      <c r="D15950">
        <v>28</v>
      </c>
      <c r="E15950">
        <v>22</v>
      </c>
      <c r="F15950">
        <v>28</v>
      </c>
      <c r="G15950">
        <v>22</v>
      </c>
      <c r="H15950">
        <v>1</v>
      </c>
      <c r="I15950">
        <v>1</v>
      </c>
      <c r="J15950">
        <v>608</v>
      </c>
      <c r="K15950" s="194">
        <v>608</v>
      </c>
      <c r="L15950" t="s">
        <v>1100</v>
      </c>
      <c r="M15950" t="s">
        <v>1100</v>
      </c>
      <c r="N15950">
        <v>300</v>
      </c>
      <c r="O15950" t="s">
        <v>7876</v>
      </c>
      <c r="P15950" t="s">
        <v>10234</v>
      </c>
      <c r="Q15950">
        <v>0.3</v>
      </c>
      <c r="R15950" s="117" t="s">
        <v>14648</v>
      </c>
      <c r="S15950" s="117" t="s">
        <v>14589</v>
      </c>
      <c r="T15950" t="s">
        <v>12136</v>
      </c>
      <c r="U15950" t="s">
        <v>10772</v>
      </c>
    </row>
    <row r="15951" spans="1:21">
      <c r="A15951" s="117" t="s">
        <v>12003</v>
      </c>
      <c r="B15951" t="s">
        <v>14590</v>
      </c>
      <c r="C15951" t="s">
        <v>14590</v>
      </c>
      <c r="D15951">
        <v>25</v>
      </c>
      <c r="E15951">
        <v>19</v>
      </c>
      <c r="F15951">
        <v>25</v>
      </c>
      <c r="G15951">
        <v>19</v>
      </c>
      <c r="H15951">
        <v>1</v>
      </c>
      <c r="I15951">
        <v>1</v>
      </c>
      <c r="J15951">
        <v>69</v>
      </c>
      <c r="K15951" s="194">
        <v>69</v>
      </c>
      <c r="L15951" t="s">
        <v>1100</v>
      </c>
      <c r="M15951" t="s">
        <v>1100</v>
      </c>
      <c r="N15951">
        <v>100</v>
      </c>
      <c r="O15951" t="s">
        <v>7876</v>
      </c>
      <c r="P15951" t="s">
        <v>12126</v>
      </c>
      <c r="Q15951">
        <v>0.1</v>
      </c>
      <c r="R15951" s="117" t="s">
        <v>14648</v>
      </c>
      <c r="S15951" s="117" t="s">
        <v>14589</v>
      </c>
      <c r="T15951" t="s">
        <v>12136</v>
      </c>
      <c r="U15951" t="s">
        <v>10772</v>
      </c>
    </row>
    <row r="15952" spans="1:21">
      <c r="A15952" s="117" t="s">
        <v>6904</v>
      </c>
      <c r="B15952" t="s">
        <v>14590</v>
      </c>
      <c r="C15952" t="s">
        <v>14590</v>
      </c>
      <c r="D15952">
        <v>25</v>
      </c>
      <c r="E15952">
        <v>19</v>
      </c>
      <c r="F15952">
        <v>25</v>
      </c>
      <c r="G15952">
        <v>19</v>
      </c>
      <c r="H15952">
        <v>1</v>
      </c>
      <c r="I15952">
        <v>1</v>
      </c>
      <c r="J15952">
        <v>169</v>
      </c>
      <c r="K15952" s="194">
        <v>169</v>
      </c>
      <c r="L15952" t="s">
        <v>1083</v>
      </c>
      <c r="M15952" t="s">
        <v>1083</v>
      </c>
      <c r="N15952">
        <v>72</v>
      </c>
      <c r="O15952" t="s">
        <v>7876</v>
      </c>
      <c r="P15952" t="s">
        <v>10235</v>
      </c>
      <c r="Q15952">
        <v>7.1999999999999995E-2</v>
      </c>
      <c r="R15952" s="117" t="s">
        <v>14594</v>
      </c>
      <c r="S15952" s="117" t="s">
        <v>14589</v>
      </c>
      <c r="T15952" t="s">
        <v>12136</v>
      </c>
      <c r="U15952" t="s">
        <v>10772</v>
      </c>
    </row>
    <row r="15953" spans="1:21">
      <c r="A15953" s="117" t="s">
        <v>25911</v>
      </c>
      <c r="B15953" t="s">
        <v>14590</v>
      </c>
      <c r="C15953" t="s">
        <v>14590</v>
      </c>
      <c r="D15953">
        <v>26</v>
      </c>
      <c r="E15953">
        <v>20</v>
      </c>
      <c r="F15953">
        <v>26</v>
      </c>
      <c r="G15953">
        <v>20</v>
      </c>
      <c r="H15953">
        <v>1</v>
      </c>
      <c r="I15953">
        <v>1</v>
      </c>
      <c r="J15953">
        <v>8</v>
      </c>
      <c r="K15953" s="194">
        <v>8</v>
      </c>
      <c r="L15953" t="s">
        <v>1079</v>
      </c>
      <c r="M15953" t="s">
        <v>1079</v>
      </c>
      <c r="N15953">
        <v>275</v>
      </c>
      <c r="O15953" t="s">
        <v>7876</v>
      </c>
      <c r="P15953" t="s">
        <v>25912</v>
      </c>
      <c r="Q15953">
        <v>0.27500000000000002</v>
      </c>
      <c r="R15953" s="117" t="s">
        <v>14620</v>
      </c>
      <c r="S15953" s="117" t="s">
        <v>14621</v>
      </c>
      <c r="T15953" t="s">
        <v>17448</v>
      </c>
      <c r="U15953" t="s">
        <v>10772</v>
      </c>
    </row>
    <row r="15954" spans="1:21">
      <c r="A15954" s="117" t="s">
        <v>25913</v>
      </c>
      <c r="B15954" t="s">
        <v>14590</v>
      </c>
      <c r="C15954" t="s">
        <v>14590</v>
      </c>
      <c r="D15954">
        <v>26</v>
      </c>
      <c r="E15954">
        <v>20</v>
      </c>
      <c r="F15954">
        <v>26</v>
      </c>
      <c r="G15954">
        <v>20</v>
      </c>
      <c r="H15954">
        <v>1</v>
      </c>
      <c r="I15954">
        <v>1</v>
      </c>
      <c r="J15954">
        <v>400</v>
      </c>
      <c r="K15954" s="194">
        <v>400</v>
      </c>
      <c r="L15954" t="s">
        <v>1083</v>
      </c>
      <c r="M15954" t="s">
        <v>1083</v>
      </c>
      <c r="N15954">
        <v>422</v>
      </c>
      <c r="O15954" t="s">
        <v>7876</v>
      </c>
      <c r="P15954" t="s">
        <v>10236</v>
      </c>
      <c r="Q15954">
        <v>0.42199999999999999</v>
      </c>
      <c r="R15954" s="117" t="s">
        <v>14620</v>
      </c>
      <c r="S15954" s="117" t="s">
        <v>14621</v>
      </c>
      <c r="T15954" t="s">
        <v>17448</v>
      </c>
      <c r="U15954" t="s">
        <v>10772</v>
      </c>
    </row>
    <row r="15955" spans="1:21">
      <c r="A15955" s="117" t="s">
        <v>23315</v>
      </c>
      <c r="B15955" t="s">
        <v>14590</v>
      </c>
      <c r="C15955" t="s">
        <v>14590</v>
      </c>
      <c r="D15955">
        <v>26</v>
      </c>
      <c r="E15955">
        <v>20</v>
      </c>
      <c r="F15955">
        <v>26</v>
      </c>
      <c r="G15955">
        <v>20</v>
      </c>
      <c r="H15955">
        <v>1</v>
      </c>
      <c r="I15955">
        <v>1</v>
      </c>
      <c r="J15955">
        <v>13</v>
      </c>
      <c r="K15955" s="194">
        <v>13</v>
      </c>
      <c r="L15955" t="s">
        <v>1083</v>
      </c>
      <c r="M15955" t="s">
        <v>1083</v>
      </c>
      <c r="N15955">
        <v>229</v>
      </c>
      <c r="O15955" t="s">
        <v>7876</v>
      </c>
      <c r="P15955" t="s">
        <v>23316</v>
      </c>
      <c r="Q15955">
        <v>0.22900000000000001</v>
      </c>
      <c r="R15955" s="117" t="s">
        <v>14620</v>
      </c>
      <c r="S15955" s="117" t="s">
        <v>14621</v>
      </c>
      <c r="T15955" t="s">
        <v>17448</v>
      </c>
      <c r="U15955" t="s">
        <v>10772</v>
      </c>
    </row>
    <row r="15956" spans="1:21">
      <c r="A15956" s="117" t="s">
        <v>6905</v>
      </c>
      <c r="B15956" t="s">
        <v>14590</v>
      </c>
      <c r="C15956" t="s">
        <v>14590</v>
      </c>
      <c r="D15956">
        <v>26</v>
      </c>
      <c r="E15956">
        <v>20</v>
      </c>
      <c r="F15956">
        <v>26</v>
      </c>
      <c r="G15956">
        <v>20</v>
      </c>
      <c r="H15956">
        <v>1</v>
      </c>
      <c r="I15956">
        <v>1</v>
      </c>
      <c r="J15956">
        <v>14</v>
      </c>
      <c r="K15956" s="194">
        <v>14</v>
      </c>
      <c r="L15956" t="s">
        <v>1079</v>
      </c>
      <c r="M15956" t="s">
        <v>1079</v>
      </c>
      <c r="N15956">
        <v>356</v>
      </c>
      <c r="O15956" t="s">
        <v>7876</v>
      </c>
      <c r="P15956" t="s">
        <v>10237</v>
      </c>
      <c r="Q15956">
        <v>0.35599999999999998</v>
      </c>
      <c r="R15956" s="117" t="s">
        <v>14620</v>
      </c>
      <c r="S15956" s="117" t="s">
        <v>14621</v>
      </c>
      <c r="T15956" t="s">
        <v>17448</v>
      </c>
      <c r="U15956" t="s">
        <v>10772</v>
      </c>
    </row>
    <row r="15957" spans="1:21">
      <c r="A15957" s="117" t="s">
        <v>23317</v>
      </c>
      <c r="B15957" t="s">
        <v>14590</v>
      </c>
      <c r="C15957" t="s">
        <v>14590</v>
      </c>
      <c r="D15957">
        <v>38</v>
      </c>
      <c r="E15957">
        <v>32</v>
      </c>
      <c r="F15957">
        <v>38</v>
      </c>
      <c r="G15957">
        <v>32</v>
      </c>
      <c r="H15957">
        <v>1</v>
      </c>
      <c r="I15957">
        <v>1</v>
      </c>
      <c r="J15957">
        <v>4</v>
      </c>
      <c r="K15957" s="194">
        <v>4</v>
      </c>
      <c r="L15957" t="s">
        <v>1075</v>
      </c>
      <c r="M15957" t="s">
        <v>1075</v>
      </c>
      <c r="N15957">
        <v>166</v>
      </c>
      <c r="O15957" t="s">
        <v>7876</v>
      </c>
      <c r="P15957" t="s">
        <v>23318</v>
      </c>
      <c r="Q15957">
        <v>0.16600000000000001</v>
      </c>
      <c r="R15957" s="117" t="s">
        <v>14620</v>
      </c>
      <c r="S15957" s="117" t="s">
        <v>14621</v>
      </c>
      <c r="T15957" t="s">
        <v>17448</v>
      </c>
      <c r="U15957" t="s">
        <v>10772</v>
      </c>
    </row>
    <row r="15958" spans="1:21">
      <c r="A15958" s="117" t="s">
        <v>6906</v>
      </c>
      <c r="B15958" t="s">
        <v>14590</v>
      </c>
      <c r="C15958" t="s">
        <v>14590</v>
      </c>
      <c r="D15958">
        <v>88</v>
      </c>
      <c r="E15958">
        <v>82</v>
      </c>
      <c r="F15958">
        <v>88</v>
      </c>
      <c r="G15958">
        <v>82</v>
      </c>
      <c r="H15958">
        <v>1</v>
      </c>
      <c r="I15958">
        <v>1</v>
      </c>
      <c r="J15958">
        <v>64</v>
      </c>
      <c r="K15958" s="194">
        <v>64</v>
      </c>
      <c r="L15958" t="s">
        <v>1083</v>
      </c>
      <c r="M15958" t="s">
        <v>1083</v>
      </c>
      <c r="N15958">
        <v>199</v>
      </c>
      <c r="O15958" t="s">
        <v>7876</v>
      </c>
      <c r="P15958" t="s">
        <v>10238</v>
      </c>
      <c r="Q15958">
        <v>0.19900000000000001</v>
      </c>
      <c r="R15958" s="117" t="s">
        <v>14620</v>
      </c>
      <c r="S15958" s="117" t="s">
        <v>14621</v>
      </c>
      <c r="T15958" t="s">
        <v>17448</v>
      </c>
      <c r="U15958" t="s">
        <v>10772</v>
      </c>
    </row>
    <row r="15959" spans="1:21">
      <c r="A15959" s="117" t="s">
        <v>25914</v>
      </c>
      <c r="B15959" t="s">
        <v>14590</v>
      </c>
      <c r="C15959" t="s">
        <v>14590</v>
      </c>
      <c r="D15959">
        <v>26</v>
      </c>
      <c r="E15959">
        <v>20</v>
      </c>
      <c r="F15959">
        <v>26</v>
      </c>
      <c r="G15959">
        <v>20</v>
      </c>
      <c r="H15959">
        <v>1</v>
      </c>
      <c r="I15959">
        <v>1</v>
      </c>
      <c r="J15959">
        <v>5</v>
      </c>
      <c r="K15959" s="194">
        <v>5</v>
      </c>
      <c r="L15959" t="s">
        <v>1088</v>
      </c>
      <c r="M15959" t="s">
        <v>1088</v>
      </c>
      <c r="N15959">
        <v>642</v>
      </c>
      <c r="O15959" t="s">
        <v>7876</v>
      </c>
      <c r="P15959" t="s">
        <v>25915</v>
      </c>
      <c r="Q15959">
        <v>0.64200000000000002</v>
      </c>
      <c r="R15959" s="117" t="s">
        <v>14620</v>
      </c>
      <c r="S15959" s="117" t="s">
        <v>14621</v>
      </c>
      <c r="T15959" t="s">
        <v>17448</v>
      </c>
      <c r="U15959" t="s">
        <v>10772</v>
      </c>
    </row>
    <row r="15960" spans="1:21">
      <c r="A15960" s="117" t="s">
        <v>25916</v>
      </c>
      <c r="B15960" t="s">
        <v>14590</v>
      </c>
      <c r="C15960" t="s">
        <v>14590</v>
      </c>
      <c r="D15960">
        <v>26</v>
      </c>
      <c r="E15960">
        <v>20</v>
      </c>
      <c r="F15960">
        <v>26</v>
      </c>
      <c r="G15960">
        <v>20</v>
      </c>
      <c r="H15960">
        <v>1</v>
      </c>
      <c r="I15960">
        <v>1</v>
      </c>
      <c r="J15960">
        <v>44</v>
      </c>
      <c r="K15960" s="194">
        <v>44</v>
      </c>
      <c r="L15960" t="s">
        <v>1088</v>
      </c>
      <c r="M15960" t="s">
        <v>1088</v>
      </c>
      <c r="N15960">
        <v>1450</v>
      </c>
      <c r="O15960" t="s">
        <v>7876</v>
      </c>
      <c r="P15960" t="s">
        <v>25917</v>
      </c>
      <c r="Q15960">
        <v>1.45</v>
      </c>
      <c r="R15960" s="117" t="s">
        <v>14620</v>
      </c>
      <c r="S15960" s="117" t="s">
        <v>14621</v>
      </c>
      <c r="T15960" t="s">
        <v>17448</v>
      </c>
      <c r="U15960" t="s">
        <v>10772</v>
      </c>
    </row>
    <row r="15961" spans="1:21">
      <c r="A15961" s="117" t="s">
        <v>25918</v>
      </c>
      <c r="B15961" t="s">
        <v>14590</v>
      </c>
      <c r="C15961" t="s">
        <v>14590</v>
      </c>
      <c r="D15961">
        <v>26</v>
      </c>
      <c r="E15961">
        <v>20</v>
      </c>
      <c r="F15961">
        <v>26</v>
      </c>
      <c r="G15961">
        <v>20</v>
      </c>
      <c r="H15961">
        <v>1</v>
      </c>
      <c r="I15961">
        <v>1</v>
      </c>
      <c r="J15961">
        <v>12</v>
      </c>
      <c r="K15961" s="194">
        <v>12</v>
      </c>
      <c r="L15961" t="s">
        <v>1078</v>
      </c>
      <c r="M15961" t="s">
        <v>1078</v>
      </c>
      <c r="N15961">
        <v>5108</v>
      </c>
      <c r="O15961" t="s">
        <v>7876</v>
      </c>
      <c r="P15961" t="s">
        <v>25919</v>
      </c>
      <c r="Q15961">
        <v>5.1079999999999997</v>
      </c>
      <c r="R15961" s="117" t="s">
        <v>14620</v>
      </c>
      <c r="S15961" s="117" t="s">
        <v>14621</v>
      </c>
      <c r="T15961" t="s">
        <v>17448</v>
      </c>
      <c r="U15961" t="s">
        <v>10772</v>
      </c>
    </row>
    <row r="15962" spans="1:21">
      <c r="A15962" s="117" t="s">
        <v>23319</v>
      </c>
      <c r="B15962" t="s">
        <v>14590</v>
      </c>
      <c r="C15962" t="s">
        <v>14590</v>
      </c>
      <c r="D15962">
        <v>26</v>
      </c>
      <c r="E15962">
        <v>20</v>
      </c>
      <c r="F15962">
        <v>26</v>
      </c>
      <c r="G15962">
        <v>20</v>
      </c>
      <c r="H15962">
        <v>1</v>
      </c>
      <c r="I15962">
        <v>1</v>
      </c>
      <c r="J15962">
        <v>7</v>
      </c>
      <c r="K15962" s="194">
        <v>7</v>
      </c>
      <c r="L15962" t="s">
        <v>1079</v>
      </c>
      <c r="M15962" t="s">
        <v>1079</v>
      </c>
      <c r="N15962">
        <v>561</v>
      </c>
      <c r="O15962" t="s">
        <v>7876</v>
      </c>
      <c r="P15962" t="s">
        <v>23320</v>
      </c>
      <c r="Q15962">
        <v>0.56100000000000005</v>
      </c>
      <c r="R15962" s="117" t="s">
        <v>14620</v>
      </c>
      <c r="S15962" s="117" t="s">
        <v>14621</v>
      </c>
      <c r="T15962" t="s">
        <v>17448</v>
      </c>
      <c r="U15962" t="s">
        <v>10772</v>
      </c>
    </row>
    <row r="15963" spans="1:21">
      <c r="A15963" s="117" t="s">
        <v>23321</v>
      </c>
      <c r="B15963" t="s">
        <v>14590</v>
      </c>
      <c r="C15963" t="s">
        <v>14590</v>
      </c>
      <c r="D15963">
        <v>26</v>
      </c>
      <c r="E15963">
        <v>20</v>
      </c>
      <c r="F15963">
        <v>26</v>
      </c>
      <c r="G15963">
        <v>20</v>
      </c>
      <c r="H15963">
        <v>1</v>
      </c>
      <c r="I15963">
        <v>1</v>
      </c>
      <c r="J15963">
        <v>18</v>
      </c>
      <c r="K15963" s="194">
        <v>18</v>
      </c>
      <c r="L15963" t="s">
        <v>1079</v>
      </c>
      <c r="M15963" t="s">
        <v>1079</v>
      </c>
      <c r="N15963">
        <v>550</v>
      </c>
      <c r="O15963" t="s">
        <v>7876</v>
      </c>
      <c r="P15963" t="s">
        <v>23322</v>
      </c>
      <c r="Q15963">
        <v>0.55000000000000004</v>
      </c>
      <c r="R15963" s="117" t="s">
        <v>14620</v>
      </c>
      <c r="S15963" s="117" t="s">
        <v>14621</v>
      </c>
      <c r="T15963" t="s">
        <v>17448</v>
      </c>
      <c r="U15963" t="s">
        <v>10772</v>
      </c>
    </row>
    <row r="15964" spans="1:21">
      <c r="A15964" s="117" t="s">
        <v>23323</v>
      </c>
      <c r="B15964" t="s">
        <v>14590</v>
      </c>
      <c r="C15964" t="s">
        <v>14590</v>
      </c>
      <c r="D15964">
        <v>26</v>
      </c>
      <c r="E15964">
        <v>20</v>
      </c>
      <c r="F15964">
        <v>26</v>
      </c>
      <c r="G15964">
        <v>20</v>
      </c>
      <c r="H15964">
        <v>1</v>
      </c>
      <c r="I15964">
        <v>1</v>
      </c>
      <c r="J15964">
        <v>24</v>
      </c>
      <c r="K15964" s="194">
        <v>24</v>
      </c>
      <c r="L15964" t="s">
        <v>1079</v>
      </c>
      <c r="M15964" t="s">
        <v>1079</v>
      </c>
      <c r="N15964">
        <v>913</v>
      </c>
      <c r="O15964" t="s">
        <v>7876</v>
      </c>
      <c r="P15964" t="s">
        <v>23324</v>
      </c>
      <c r="Q15964">
        <v>0.91300000000000003</v>
      </c>
      <c r="R15964" s="117" t="s">
        <v>14620</v>
      </c>
      <c r="S15964" s="117" t="s">
        <v>14621</v>
      </c>
      <c r="T15964" t="s">
        <v>17448</v>
      </c>
      <c r="U15964" t="s">
        <v>10772</v>
      </c>
    </row>
    <row r="15965" spans="1:21">
      <c r="A15965" s="117" t="s">
        <v>23325</v>
      </c>
      <c r="B15965" t="s">
        <v>14590</v>
      </c>
      <c r="C15965" t="s">
        <v>14590</v>
      </c>
      <c r="D15965">
        <v>26</v>
      </c>
      <c r="E15965">
        <v>20</v>
      </c>
      <c r="F15965">
        <v>26</v>
      </c>
      <c r="G15965">
        <v>20</v>
      </c>
      <c r="H15965">
        <v>1</v>
      </c>
      <c r="I15965">
        <v>1</v>
      </c>
      <c r="J15965">
        <v>24</v>
      </c>
      <c r="K15965" s="194">
        <v>24</v>
      </c>
      <c r="L15965" t="s">
        <v>1079</v>
      </c>
      <c r="M15965" t="s">
        <v>1079</v>
      </c>
      <c r="N15965">
        <v>1420</v>
      </c>
      <c r="O15965" t="s">
        <v>7876</v>
      </c>
      <c r="P15965" t="s">
        <v>23326</v>
      </c>
      <c r="Q15965">
        <v>1.42</v>
      </c>
      <c r="R15965" s="117" t="s">
        <v>14620</v>
      </c>
      <c r="S15965" s="117" t="s">
        <v>14621</v>
      </c>
      <c r="T15965" t="s">
        <v>17448</v>
      </c>
      <c r="U15965" t="s">
        <v>10772</v>
      </c>
    </row>
    <row r="15966" spans="1:21">
      <c r="A15966" s="117" t="s">
        <v>23327</v>
      </c>
      <c r="B15966" t="s">
        <v>14590</v>
      </c>
      <c r="C15966" t="s">
        <v>14590</v>
      </c>
      <c r="D15966">
        <v>26</v>
      </c>
      <c r="E15966">
        <v>20</v>
      </c>
      <c r="F15966">
        <v>26</v>
      </c>
      <c r="G15966">
        <v>20</v>
      </c>
      <c r="H15966">
        <v>1</v>
      </c>
      <c r="I15966">
        <v>1</v>
      </c>
      <c r="J15966">
        <v>7</v>
      </c>
      <c r="K15966" s="194">
        <v>7</v>
      </c>
      <c r="L15966" t="s">
        <v>1079</v>
      </c>
      <c r="M15966" t="s">
        <v>1079</v>
      </c>
      <c r="N15966">
        <v>343.9</v>
      </c>
      <c r="O15966" t="s">
        <v>7876</v>
      </c>
      <c r="P15966" t="s">
        <v>23328</v>
      </c>
      <c r="Q15966">
        <v>0.34389999999999998</v>
      </c>
      <c r="R15966" s="117" t="s">
        <v>14620</v>
      </c>
      <c r="S15966" s="117" t="s">
        <v>14621</v>
      </c>
      <c r="T15966" t="s">
        <v>17448</v>
      </c>
      <c r="U15966" t="s">
        <v>10772</v>
      </c>
    </row>
    <row r="15967" spans="1:21">
      <c r="A15967" s="117" t="s">
        <v>25920</v>
      </c>
      <c r="B15967" t="s">
        <v>14590</v>
      </c>
      <c r="C15967" t="s">
        <v>14590</v>
      </c>
      <c r="D15967">
        <v>26</v>
      </c>
      <c r="E15967">
        <v>20</v>
      </c>
      <c r="F15967">
        <v>26</v>
      </c>
      <c r="G15967">
        <v>20</v>
      </c>
      <c r="H15967">
        <v>1</v>
      </c>
      <c r="I15967">
        <v>1</v>
      </c>
      <c r="J15967">
        <v>28</v>
      </c>
      <c r="K15967" s="194">
        <v>28</v>
      </c>
      <c r="L15967" t="s">
        <v>1100</v>
      </c>
      <c r="M15967" t="s">
        <v>1100</v>
      </c>
      <c r="N15967">
        <v>363</v>
      </c>
      <c r="O15967" t="s">
        <v>7876</v>
      </c>
      <c r="P15967" t="s">
        <v>25921</v>
      </c>
      <c r="Q15967">
        <v>0.36299999999999999</v>
      </c>
      <c r="R15967" s="117" t="s">
        <v>14620</v>
      </c>
      <c r="S15967" s="117" t="s">
        <v>14621</v>
      </c>
      <c r="T15967" t="s">
        <v>17448</v>
      </c>
      <c r="U15967" t="s">
        <v>10772</v>
      </c>
    </row>
    <row r="15968" spans="1:21">
      <c r="A15968" s="117" t="s">
        <v>6907</v>
      </c>
      <c r="B15968" t="s">
        <v>14590</v>
      </c>
      <c r="C15968" t="s">
        <v>14590</v>
      </c>
      <c r="D15968">
        <v>41</v>
      </c>
      <c r="E15968">
        <v>35</v>
      </c>
      <c r="F15968">
        <v>41</v>
      </c>
      <c r="G15968">
        <v>35</v>
      </c>
      <c r="H15968">
        <v>1</v>
      </c>
      <c r="I15968">
        <v>1</v>
      </c>
      <c r="J15968">
        <v>999999</v>
      </c>
      <c r="K15968" s="194">
        <v>999999</v>
      </c>
      <c r="L15968" t="s">
        <v>1100</v>
      </c>
      <c r="M15968" t="s">
        <v>1100</v>
      </c>
      <c r="N15968">
        <v>388</v>
      </c>
      <c r="O15968" t="s">
        <v>7876</v>
      </c>
      <c r="P15968" t="s">
        <v>10239</v>
      </c>
      <c r="Q15968">
        <v>0.38800000000000001</v>
      </c>
      <c r="R15968" s="117" t="s">
        <v>14594</v>
      </c>
      <c r="S15968" s="117" t="s">
        <v>14589</v>
      </c>
      <c r="T15968" t="s">
        <v>12136</v>
      </c>
      <c r="U15968" t="s">
        <v>10772</v>
      </c>
    </row>
    <row r="15969" spans="1:21">
      <c r="A15969" s="117" t="s">
        <v>6908</v>
      </c>
      <c r="B15969" t="s">
        <v>14590</v>
      </c>
      <c r="C15969" t="s">
        <v>14590</v>
      </c>
      <c r="D15969">
        <v>28</v>
      </c>
      <c r="E15969">
        <v>22</v>
      </c>
      <c r="F15969">
        <v>28</v>
      </c>
      <c r="G15969">
        <v>22</v>
      </c>
      <c r="H15969">
        <v>1</v>
      </c>
      <c r="I15969">
        <v>1</v>
      </c>
      <c r="J15969">
        <v>83</v>
      </c>
      <c r="K15969" s="194">
        <v>83</v>
      </c>
      <c r="L15969" t="s">
        <v>1100</v>
      </c>
      <c r="M15969" t="s">
        <v>1100</v>
      </c>
      <c r="N15969">
        <v>159</v>
      </c>
      <c r="O15969" t="s">
        <v>7876</v>
      </c>
      <c r="P15969" t="s">
        <v>18481</v>
      </c>
      <c r="Q15969">
        <v>0.159</v>
      </c>
      <c r="R15969" s="117" t="s">
        <v>14648</v>
      </c>
      <c r="S15969" s="117" t="s">
        <v>14589</v>
      </c>
      <c r="T15969" t="s">
        <v>12136</v>
      </c>
      <c r="U15969" t="s">
        <v>10772</v>
      </c>
    </row>
    <row r="15970" spans="1:21">
      <c r="A15970" s="117" t="s">
        <v>6909</v>
      </c>
      <c r="B15970" t="s">
        <v>14590</v>
      </c>
      <c r="C15970" t="s">
        <v>14590</v>
      </c>
      <c r="D15970">
        <v>28</v>
      </c>
      <c r="E15970">
        <v>22</v>
      </c>
      <c r="F15970">
        <v>28</v>
      </c>
      <c r="G15970">
        <v>22</v>
      </c>
      <c r="H15970">
        <v>1</v>
      </c>
      <c r="I15970">
        <v>1</v>
      </c>
      <c r="J15970">
        <v>23</v>
      </c>
      <c r="K15970" s="194">
        <v>23</v>
      </c>
      <c r="L15970" t="s">
        <v>1100</v>
      </c>
      <c r="M15970" t="s">
        <v>1100</v>
      </c>
      <c r="N15970">
        <v>146</v>
      </c>
      <c r="O15970" t="s">
        <v>7876</v>
      </c>
      <c r="P15970" t="s">
        <v>18481</v>
      </c>
      <c r="Q15970">
        <v>0.14599999999999999</v>
      </c>
      <c r="R15970" s="117" t="s">
        <v>14648</v>
      </c>
      <c r="S15970" s="117" t="s">
        <v>14589</v>
      </c>
      <c r="T15970" t="s">
        <v>12136</v>
      </c>
      <c r="U15970" t="s">
        <v>10772</v>
      </c>
    </row>
    <row r="15971" spans="1:21">
      <c r="A15971" s="117" t="s">
        <v>25922</v>
      </c>
      <c r="B15971" t="s">
        <v>14590</v>
      </c>
      <c r="C15971" t="s">
        <v>14590</v>
      </c>
      <c r="D15971">
        <v>38</v>
      </c>
      <c r="E15971">
        <v>32</v>
      </c>
      <c r="F15971">
        <v>38</v>
      </c>
      <c r="G15971">
        <v>32</v>
      </c>
      <c r="H15971">
        <v>1</v>
      </c>
      <c r="I15971">
        <v>1</v>
      </c>
      <c r="J15971">
        <v>7</v>
      </c>
      <c r="K15971" s="194">
        <v>7</v>
      </c>
      <c r="L15971" t="s">
        <v>1100</v>
      </c>
      <c r="M15971" t="s">
        <v>1100</v>
      </c>
      <c r="N15971">
        <v>287</v>
      </c>
      <c r="O15971" t="s">
        <v>7876</v>
      </c>
      <c r="P15971" t="s">
        <v>25923</v>
      </c>
      <c r="Q15971">
        <v>0.28699999999999998</v>
      </c>
      <c r="R15971" s="117" t="s">
        <v>14620</v>
      </c>
      <c r="S15971" s="117" t="s">
        <v>14621</v>
      </c>
      <c r="T15971" t="s">
        <v>17448</v>
      </c>
      <c r="U15971" t="s">
        <v>10772</v>
      </c>
    </row>
    <row r="15972" spans="1:21">
      <c r="A15972" s="117" t="s">
        <v>25924</v>
      </c>
      <c r="B15972" t="s">
        <v>14590</v>
      </c>
      <c r="C15972" t="s">
        <v>14590</v>
      </c>
      <c r="D15972">
        <v>38</v>
      </c>
      <c r="E15972">
        <v>32</v>
      </c>
      <c r="F15972">
        <v>38</v>
      </c>
      <c r="G15972">
        <v>32</v>
      </c>
      <c r="H15972">
        <v>1</v>
      </c>
      <c r="I15972">
        <v>1</v>
      </c>
      <c r="J15972">
        <v>7</v>
      </c>
      <c r="K15972" s="194">
        <v>7</v>
      </c>
      <c r="L15972" t="s">
        <v>1100</v>
      </c>
      <c r="M15972" t="s">
        <v>1100</v>
      </c>
      <c r="N15972">
        <v>290</v>
      </c>
      <c r="O15972" t="s">
        <v>7876</v>
      </c>
      <c r="P15972" t="s">
        <v>16236</v>
      </c>
      <c r="Q15972">
        <v>0.28999999999999998</v>
      </c>
      <c r="R15972" s="117" t="s">
        <v>14620</v>
      </c>
      <c r="S15972" s="117" t="s">
        <v>14621</v>
      </c>
      <c r="T15972" t="s">
        <v>17448</v>
      </c>
      <c r="U15972" t="s">
        <v>10772</v>
      </c>
    </row>
    <row r="15973" spans="1:21">
      <c r="A15973" s="117" t="s">
        <v>6910</v>
      </c>
      <c r="B15973" t="s">
        <v>14590</v>
      </c>
      <c r="C15973" t="s">
        <v>14590</v>
      </c>
      <c r="D15973">
        <v>25</v>
      </c>
      <c r="E15973">
        <v>19</v>
      </c>
      <c r="F15973">
        <v>25</v>
      </c>
      <c r="G15973">
        <v>19</v>
      </c>
      <c r="H15973">
        <v>1</v>
      </c>
      <c r="I15973">
        <v>1</v>
      </c>
      <c r="J15973">
        <v>3</v>
      </c>
      <c r="K15973" s="194">
        <v>3</v>
      </c>
      <c r="L15973" t="s">
        <v>1100</v>
      </c>
      <c r="M15973" t="s">
        <v>1100</v>
      </c>
      <c r="N15973">
        <v>289</v>
      </c>
      <c r="O15973" t="s">
        <v>7876</v>
      </c>
      <c r="P15973" t="s">
        <v>10240</v>
      </c>
      <c r="Q15973">
        <v>0.28899999999999998</v>
      </c>
      <c r="R15973" s="117" t="s">
        <v>14594</v>
      </c>
      <c r="S15973" s="117" t="s">
        <v>14589</v>
      </c>
      <c r="T15973" t="s">
        <v>12136</v>
      </c>
      <c r="U15973" t="s">
        <v>10773</v>
      </c>
    </row>
    <row r="15974" spans="1:21">
      <c r="A15974" s="117" t="s">
        <v>25925</v>
      </c>
      <c r="B15974" t="s">
        <v>14590</v>
      </c>
      <c r="C15974" t="s">
        <v>14590</v>
      </c>
      <c r="D15974">
        <v>26</v>
      </c>
      <c r="E15974">
        <v>20</v>
      </c>
      <c r="F15974">
        <v>26</v>
      </c>
      <c r="G15974">
        <v>20</v>
      </c>
      <c r="H15974">
        <v>1</v>
      </c>
      <c r="I15974">
        <v>1</v>
      </c>
      <c r="J15974">
        <v>28</v>
      </c>
      <c r="K15974" s="194">
        <v>28</v>
      </c>
      <c r="L15974" t="s">
        <v>1100</v>
      </c>
      <c r="M15974" t="s">
        <v>1100</v>
      </c>
      <c r="N15974">
        <v>285.89999999999998</v>
      </c>
      <c r="O15974" t="s">
        <v>7876</v>
      </c>
      <c r="P15974" t="s">
        <v>23448</v>
      </c>
      <c r="Q15974">
        <v>0.28589999999999999</v>
      </c>
      <c r="R15974" s="117" t="s">
        <v>14620</v>
      </c>
      <c r="S15974" s="117" t="s">
        <v>14621</v>
      </c>
      <c r="T15974" t="s">
        <v>17448</v>
      </c>
      <c r="U15974" t="s">
        <v>10772</v>
      </c>
    </row>
    <row r="15975" spans="1:21">
      <c r="A15975" s="117" t="s">
        <v>6911</v>
      </c>
      <c r="B15975" t="s">
        <v>14590</v>
      </c>
      <c r="C15975" t="s">
        <v>14590</v>
      </c>
      <c r="D15975">
        <v>26</v>
      </c>
      <c r="E15975">
        <v>20</v>
      </c>
      <c r="F15975">
        <v>26</v>
      </c>
      <c r="G15975">
        <v>20</v>
      </c>
      <c r="H15975">
        <v>1</v>
      </c>
      <c r="I15975">
        <v>1</v>
      </c>
      <c r="J15975">
        <v>105</v>
      </c>
      <c r="K15975" s="194">
        <v>105</v>
      </c>
      <c r="L15975" t="s">
        <v>1100</v>
      </c>
      <c r="M15975" t="s">
        <v>1100</v>
      </c>
      <c r="N15975">
        <v>283.89999999999998</v>
      </c>
      <c r="O15975" t="s">
        <v>7876</v>
      </c>
      <c r="P15975" t="s">
        <v>10241</v>
      </c>
      <c r="Q15975">
        <v>0.28389999999999999</v>
      </c>
      <c r="R15975" s="117" t="s">
        <v>14620</v>
      </c>
      <c r="S15975" s="117" t="s">
        <v>14621</v>
      </c>
      <c r="T15975" t="s">
        <v>17448</v>
      </c>
      <c r="U15975" t="s">
        <v>10772</v>
      </c>
    </row>
    <row r="15976" spans="1:21">
      <c r="A15976" s="117" t="s">
        <v>25926</v>
      </c>
      <c r="B15976" t="s">
        <v>14590</v>
      </c>
      <c r="C15976" t="s">
        <v>14590</v>
      </c>
      <c r="D15976">
        <v>38</v>
      </c>
      <c r="E15976">
        <v>32</v>
      </c>
      <c r="F15976">
        <v>38</v>
      </c>
      <c r="G15976">
        <v>32</v>
      </c>
      <c r="H15976">
        <v>1</v>
      </c>
      <c r="I15976">
        <v>1</v>
      </c>
      <c r="J15976">
        <v>6</v>
      </c>
      <c r="K15976" s="194">
        <v>6</v>
      </c>
      <c r="L15976" t="s">
        <v>1100</v>
      </c>
      <c r="M15976" t="s">
        <v>1100</v>
      </c>
      <c r="N15976">
        <v>276</v>
      </c>
      <c r="O15976" t="s">
        <v>7876</v>
      </c>
      <c r="P15976" t="s">
        <v>16237</v>
      </c>
      <c r="Q15976">
        <v>0.27600000000000002</v>
      </c>
      <c r="R15976" s="117" t="s">
        <v>14620</v>
      </c>
      <c r="S15976" s="117" t="s">
        <v>14621</v>
      </c>
      <c r="T15976" t="s">
        <v>17448</v>
      </c>
      <c r="U15976" t="s">
        <v>10772</v>
      </c>
    </row>
    <row r="15977" spans="1:21">
      <c r="A15977" s="117" t="s">
        <v>6912</v>
      </c>
      <c r="B15977" t="s">
        <v>14590</v>
      </c>
      <c r="C15977" t="s">
        <v>14590</v>
      </c>
      <c r="D15977">
        <v>26</v>
      </c>
      <c r="E15977">
        <v>20</v>
      </c>
      <c r="F15977">
        <v>26</v>
      </c>
      <c r="G15977">
        <v>20</v>
      </c>
      <c r="H15977">
        <v>1</v>
      </c>
      <c r="I15977">
        <v>1</v>
      </c>
      <c r="J15977">
        <v>21</v>
      </c>
      <c r="K15977" s="194">
        <v>21</v>
      </c>
      <c r="L15977" t="s">
        <v>1100</v>
      </c>
      <c r="M15977" t="s">
        <v>1100</v>
      </c>
      <c r="N15977">
        <v>285.89999999999998</v>
      </c>
      <c r="O15977" t="s">
        <v>7876</v>
      </c>
      <c r="P15977" t="s">
        <v>10242</v>
      </c>
      <c r="Q15977">
        <v>0.28589999999999999</v>
      </c>
      <c r="R15977" s="117" t="s">
        <v>14620</v>
      </c>
      <c r="S15977" s="117" t="s">
        <v>14621</v>
      </c>
      <c r="T15977" t="s">
        <v>17448</v>
      </c>
      <c r="U15977" t="s">
        <v>10772</v>
      </c>
    </row>
    <row r="15978" spans="1:21">
      <c r="A15978" s="117" t="s">
        <v>6913</v>
      </c>
      <c r="B15978" t="s">
        <v>14590</v>
      </c>
      <c r="C15978" t="s">
        <v>14590</v>
      </c>
      <c r="D15978">
        <v>26</v>
      </c>
      <c r="E15978">
        <v>20</v>
      </c>
      <c r="F15978">
        <v>26</v>
      </c>
      <c r="G15978">
        <v>20</v>
      </c>
      <c r="H15978">
        <v>1</v>
      </c>
      <c r="I15978">
        <v>1</v>
      </c>
      <c r="J15978">
        <v>15</v>
      </c>
      <c r="K15978" s="194">
        <v>15</v>
      </c>
      <c r="L15978" t="s">
        <v>1100</v>
      </c>
      <c r="M15978" t="s">
        <v>1100</v>
      </c>
      <c r="N15978">
        <v>278</v>
      </c>
      <c r="O15978" t="s">
        <v>7876</v>
      </c>
      <c r="P15978" t="s">
        <v>10243</v>
      </c>
      <c r="Q15978">
        <v>0.27800000000000002</v>
      </c>
      <c r="R15978" s="117" t="s">
        <v>14620</v>
      </c>
      <c r="S15978" s="117" t="s">
        <v>14621</v>
      </c>
      <c r="T15978" t="s">
        <v>17448</v>
      </c>
      <c r="U15978" t="s">
        <v>10772</v>
      </c>
    </row>
    <row r="15979" spans="1:21">
      <c r="A15979" s="117" t="s">
        <v>25927</v>
      </c>
      <c r="B15979" t="s">
        <v>14590</v>
      </c>
      <c r="C15979" t="s">
        <v>14590</v>
      </c>
      <c r="D15979">
        <v>26</v>
      </c>
      <c r="E15979">
        <v>20</v>
      </c>
      <c r="F15979">
        <v>26</v>
      </c>
      <c r="G15979">
        <v>20</v>
      </c>
      <c r="H15979">
        <v>1</v>
      </c>
      <c r="I15979">
        <v>1</v>
      </c>
      <c r="J15979">
        <v>7</v>
      </c>
      <c r="K15979" s="194">
        <v>7</v>
      </c>
      <c r="L15979" t="s">
        <v>1100</v>
      </c>
      <c r="M15979" t="s">
        <v>1100</v>
      </c>
      <c r="N15979">
        <v>270</v>
      </c>
      <c r="O15979" t="s">
        <v>7876</v>
      </c>
      <c r="Q15979">
        <v>0.27</v>
      </c>
      <c r="R15979" s="117" t="s">
        <v>14620</v>
      </c>
      <c r="S15979" s="117" t="s">
        <v>14621</v>
      </c>
      <c r="T15979" t="s">
        <v>17448</v>
      </c>
      <c r="U15979" t="s">
        <v>10772</v>
      </c>
    </row>
    <row r="15980" spans="1:21">
      <c r="A15980" s="117" t="s">
        <v>25928</v>
      </c>
      <c r="B15980" t="s">
        <v>14590</v>
      </c>
      <c r="C15980" t="s">
        <v>14590</v>
      </c>
      <c r="D15980">
        <v>26</v>
      </c>
      <c r="E15980">
        <v>20</v>
      </c>
      <c r="F15980">
        <v>26</v>
      </c>
      <c r="G15980">
        <v>20</v>
      </c>
      <c r="H15980">
        <v>1</v>
      </c>
      <c r="I15980">
        <v>1</v>
      </c>
      <c r="J15980">
        <v>35</v>
      </c>
      <c r="K15980" s="194">
        <v>35</v>
      </c>
      <c r="L15980" t="s">
        <v>1100</v>
      </c>
      <c r="M15980" t="s">
        <v>1100</v>
      </c>
      <c r="N15980">
        <v>287</v>
      </c>
      <c r="O15980" t="s">
        <v>7876</v>
      </c>
      <c r="P15980" t="s">
        <v>25929</v>
      </c>
      <c r="Q15980">
        <v>0.28699999999999998</v>
      </c>
      <c r="R15980" s="117" t="s">
        <v>14620</v>
      </c>
      <c r="S15980" s="117" t="s">
        <v>14621</v>
      </c>
      <c r="T15980" t="s">
        <v>17448</v>
      </c>
      <c r="U15980" t="s">
        <v>10772</v>
      </c>
    </row>
    <row r="15981" spans="1:21">
      <c r="A15981" s="117" t="s">
        <v>6914</v>
      </c>
      <c r="B15981" t="s">
        <v>14590</v>
      </c>
      <c r="C15981" t="s">
        <v>14590</v>
      </c>
      <c r="D15981">
        <v>26</v>
      </c>
      <c r="E15981">
        <v>20</v>
      </c>
      <c r="F15981">
        <v>26</v>
      </c>
      <c r="G15981">
        <v>20</v>
      </c>
      <c r="H15981">
        <v>1</v>
      </c>
      <c r="I15981">
        <v>1</v>
      </c>
      <c r="J15981">
        <v>224</v>
      </c>
      <c r="K15981" s="194">
        <v>224</v>
      </c>
      <c r="L15981" t="s">
        <v>1100</v>
      </c>
      <c r="M15981" t="s">
        <v>1100</v>
      </c>
      <c r="N15981">
        <v>147</v>
      </c>
      <c r="O15981" t="s">
        <v>7876</v>
      </c>
      <c r="P15981" t="s">
        <v>10244</v>
      </c>
      <c r="Q15981">
        <v>0.14699999999999999</v>
      </c>
      <c r="R15981" s="117" t="s">
        <v>14620</v>
      </c>
      <c r="S15981" s="117" t="s">
        <v>14621</v>
      </c>
      <c r="T15981" t="s">
        <v>17448</v>
      </c>
      <c r="U15981" t="s">
        <v>10772</v>
      </c>
    </row>
    <row r="15982" spans="1:21">
      <c r="A15982" s="117" t="s">
        <v>6915</v>
      </c>
      <c r="B15982" t="s">
        <v>14590</v>
      </c>
      <c r="C15982" t="s">
        <v>14590</v>
      </c>
      <c r="D15982">
        <v>26</v>
      </c>
      <c r="E15982">
        <v>20</v>
      </c>
      <c r="F15982">
        <v>26</v>
      </c>
      <c r="G15982">
        <v>20</v>
      </c>
      <c r="H15982">
        <v>1</v>
      </c>
      <c r="I15982">
        <v>1</v>
      </c>
      <c r="J15982">
        <v>14</v>
      </c>
      <c r="K15982" s="194">
        <v>14</v>
      </c>
      <c r="L15982" t="s">
        <v>1100</v>
      </c>
      <c r="M15982" t="s">
        <v>1100</v>
      </c>
      <c r="N15982">
        <v>150</v>
      </c>
      <c r="O15982" t="s">
        <v>7876</v>
      </c>
      <c r="P15982" t="s">
        <v>10236</v>
      </c>
      <c r="Q15982">
        <v>0.15</v>
      </c>
      <c r="R15982" s="117" t="s">
        <v>14620</v>
      </c>
      <c r="S15982" s="117" t="s">
        <v>14621</v>
      </c>
      <c r="T15982" t="s">
        <v>17448</v>
      </c>
      <c r="U15982" t="s">
        <v>10772</v>
      </c>
    </row>
    <row r="15983" spans="1:21">
      <c r="A15983" s="117" t="s">
        <v>6916</v>
      </c>
      <c r="B15983" t="s">
        <v>14590</v>
      </c>
      <c r="C15983" t="s">
        <v>14590</v>
      </c>
      <c r="D15983">
        <v>26</v>
      </c>
      <c r="E15983">
        <v>20</v>
      </c>
      <c r="F15983">
        <v>26</v>
      </c>
      <c r="G15983">
        <v>20</v>
      </c>
      <c r="H15983">
        <v>1</v>
      </c>
      <c r="I15983">
        <v>1</v>
      </c>
      <c r="J15983">
        <v>7</v>
      </c>
      <c r="K15983" s="194">
        <v>7</v>
      </c>
      <c r="L15983" t="s">
        <v>1100</v>
      </c>
      <c r="M15983" t="s">
        <v>1100</v>
      </c>
      <c r="N15983">
        <v>142</v>
      </c>
      <c r="O15983" t="s">
        <v>7876</v>
      </c>
      <c r="P15983" t="s">
        <v>10245</v>
      </c>
      <c r="Q15983">
        <v>0.14199999999999999</v>
      </c>
      <c r="R15983" s="117" t="s">
        <v>14620</v>
      </c>
      <c r="S15983" s="117" t="s">
        <v>14621</v>
      </c>
      <c r="T15983" t="s">
        <v>17448</v>
      </c>
      <c r="U15983" t="s">
        <v>10772</v>
      </c>
    </row>
    <row r="15984" spans="1:21">
      <c r="A15984" s="117" t="s">
        <v>6917</v>
      </c>
      <c r="B15984" t="s">
        <v>14590</v>
      </c>
      <c r="C15984" t="s">
        <v>14590</v>
      </c>
      <c r="D15984">
        <v>26</v>
      </c>
      <c r="E15984">
        <v>20</v>
      </c>
      <c r="F15984">
        <v>26</v>
      </c>
      <c r="G15984">
        <v>20</v>
      </c>
      <c r="H15984">
        <v>1</v>
      </c>
      <c r="I15984">
        <v>1</v>
      </c>
      <c r="J15984">
        <v>7</v>
      </c>
      <c r="K15984" s="194">
        <v>7</v>
      </c>
      <c r="L15984" t="s">
        <v>1100</v>
      </c>
      <c r="M15984" t="s">
        <v>1100</v>
      </c>
      <c r="N15984">
        <v>158</v>
      </c>
      <c r="O15984" t="s">
        <v>7876</v>
      </c>
      <c r="P15984" t="s">
        <v>10245</v>
      </c>
      <c r="Q15984">
        <v>0.158</v>
      </c>
      <c r="R15984" s="117" t="s">
        <v>14620</v>
      </c>
      <c r="S15984" s="117" t="s">
        <v>14621</v>
      </c>
      <c r="T15984" t="s">
        <v>17448</v>
      </c>
      <c r="U15984" t="s">
        <v>10772</v>
      </c>
    </row>
    <row r="15985" spans="1:21">
      <c r="A15985" s="117" t="s">
        <v>6918</v>
      </c>
      <c r="B15985" t="s">
        <v>14590</v>
      </c>
      <c r="C15985" t="s">
        <v>14590</v>
      </c>
      <c r="D15985">
        <v>26</v>
      </c>
      <c r="E15985">
        <v>20</v>
      </c>
      <c r="F15985">
        <v>26</v>
      </c>
      <c r="G15985">
        <v>20</v>
      </c>
      <c r="H15985">
        <v>1</v>
      </c>
      <c r="I15985">
        <v>1</v>
      </c>
      <c r="J15985">
        <v>14</v>
      </c>
      <c r="K15985" s="194">
        <v>14</v>
      </c>
      <c r="L15985" t="s">
        <v>1100</v>
      </c>
      <c r="M15985" t="s">
        <v>1100</v>
      </c>
      <c r="N15985">
        <v>158</v>
      </c>
      <c r="O15985" t="s">
        <v>7876</v>
      </c>
      <c r="P15985" t="s">
        <v>10245</v>
      </c>
      <c r="Q15985">
        <v>0.158</v>
      </c>
      <c r="R15985" s="117" t="s">
        <v>14620</v>
      </c>
      <c r="S15985" s="117" t="s">
        <v>14621</v>
      </c>
      <c r="T15985" t="s">
        <v>17448</v>
      </c>
      <c r="U15985" t="s">
        <v>10772</v>
      </c>
    </row>
    <row r="15986" spans="1:21">
      <c r="A15986" s="117" t="s">
        <v>25930</v>
      </c>
      <c r="B15986" t="s">
        <v>14590</v>
      </c>
      <c r="C15986" t="s">
        <v>14590</v>
      </c>
      <c r="D15986">
        <v>26</v>
      </c>
      <c r="E15986">
        <v>20</v>
      </c>
      <c r="F15986">
        <v>26</v>
      </c>
      <c r="G15986">
        <v>20</v>
      </c>
      <c r="H15986">
        <v>1</v>
      </c>
      <c r="I15986">
        <v>1</v>
      </c>
      <c r="J15986">
        <v>4</v>
      </c>
      <c r="K15986" s="194">
        <v>4</v>
      </c>
      <c r="L15986" t="s">
        <v>1100</v>
      </c>
      <c r="M15986" t="s">
        <v>1100</v>
      </c>
      <c r="N15986">
        <v>149</v>
      </c>
      <c r="O15986" t="s">
        <v>7876</v>
      </c>
      <c r="P15986" t="s">
        <v>10236</v>
      </c>
      <c r="Q15986">
        <v>0.14899999999999999</v>
      </c>
      <c r="R15986" s="117" t="s">
        <v>14620</v>
      </c>
      <c r="S15986" s="117" t="s">
        <v>14621</v>
      </c>
      <c r="T15986" t="s">
        <v>17448</v>
      </c>
      <c r="U15986" t="s">
        <v>10772</v>
      </c>
    </row>
    <row r="15987" spans="1:21">
      <c r="A15987" s="117" t="s">
        <v>6919</v>
      </c>
      <c r="B15987" t="s">
        <v>14590</v>
      </c>
      <c r="C15987" t="s">
        <v>14590</v>
      </c>
      <c r="D15987">
        <v>41</v>
      </c>
      <c r="E15987">
        <v>35</v>
      </c>
      <c r="F15987">
        <v>41</v>
      </c>
      <c r="G15987">
        <v>35</v>
      </c>
      <c r="H15987">
        <v>1</v>
      </c>
      <c r="I15987">
        <v>1</v>
      </c>
      <c r="J15987">
        <v>999999</v>
      </c>
      <c r="K15987" s="194">
        <v>999999</v>
      </c>
      <c r="L15987" t="s">
        <v>1100</v>
      </c>
      <c r="M15987" t="s">
        <v>1100</v>
      </c>
      <c r="N15987">
        <v>148</v>
      </c>
      <c r="O15987" t="s">
        <v>7876</v>
      </c>
      <c r="P15987" t="s">
        <v>10245</v>
      </c>
      <c r="Q15987">
        <v>0.14799999999999999</v>
      </c>
      <c r="R15987" s="117" t="s">
        <v>14594</v>
      </c>
      <c r="S15987" s="117" t="s">
        <v>14589</v>
      </c>
      <c r="T15987" t="s">
        <v>12136</v>
      </c>
      <c r="U15987" t="s">
        <v>10772</v>
      </c>
    </row>
    <row r="15988" spans="1:21">
      <c r="A15988" s="117" t="s">
        <v>6920</v>
      </c>
      <c r="B15988" t="s">
        <v>14590</v>
      </c>
      <c r="C15988" t="s">
        <v>14590</v>
      </c>
      <c r="D15988">
        <v>26</v>
      </c>
      <c r="E15988">
        <v>20</v>
      </c>
      <c r="F15988">
        <v>26</v>
      </c>
      <c r="G15988">
        <v>20</v>
      </c>
      <c r="H15988">
        <v>1</v>
      </c>
      <c r="I15988">
        <v>1</v>
      </c>
      <c r="J15988">
        <v>28</v>
      </c>
      <c r="K15988" s="194">
        <v>28</v>
      </c>
      <c r="L15988" t="s">
        <v>1100</v>
      </c>
      <c r="M15988" t="s">
        <v>1100</v>
      </c>
      <c r="N15988">
        <v>173</v>
      </c>
      <c r="O15988" t="s">
        <v>7876</v>
      </c>
      <c r="P15988" t="s">
        <v>10246</v>
      </c>
      <c r="Q15988">
        <v>0.17299999999999999</v>
      </c>
      <c r="R15988" s="117" t="s">
        <v>14620</v>
      </c>
      <c r="S15988" s="117" t="s">
        <v>14621</v>
      </c>
      <c r="T15988" t="s">
        <v>17448</v>
      </c>
      <c r="U15988" t="s">
        <v>10772</v>
      </c>
    </row>
    <row r="15989" spans="1:21">
      <c r="A15989" s="117" t="s">
        <v>25931</v>
      </c>
      <c r="B15989" t="s">
        <v>14590</v>
      </c>
      <c r="C15989" t="s">
        <v>14590</v>
      </c>
      <c r="D15989">
        <v>26</v>
      </c>
      <c r="E15989">
        <v>20</v>
      </c>
      <c r="F15989">
        <v>26</v>
      </c>
      <c r="G15989">
        <v>20</v>
      </c>
      <c r="H15989">
        <v>1</v>
      </c>
      <c r="I15989">
        <v>1</v>
      </c>
      <c r="J15989">
        <v>3</v>
      </c>
      <c r="K15989" s="194">
        <v>3</v>
      </c>
      <c r="L15989" t="s">
        <v>1100</v>
      </c>
      <c r="M15989" t="s">
        <v>1100</v>
      </c>
      <c r="N15989">
        <v>145</v>
      </c>
      <c r="O15989" t="s">
        <v>7876</v>
      </c>
      <c r="P15989" t="s">
        <v>25932</v>
      </c>
      <c r="Q15989">
        <v>0.14499999999999999</v>
      </c>
      <c r="R15989" s="117" t="s">
        <v>14620</v>
      </c>
      <c r="S15989" s="117" t="s">
        <v>14621</v>
      </c>
      <c r="T15989" t="s">
        <v>17448</v>
      </c>
      <c r="U15989" t="s">
        <v>10772</v>
      </c>
    </row>
    <row r="15990" spans="1:21">
      <c r="A15990" s="117" t="s">
        <v>6921</v>
      </c>
      <c r="B15990" t="s">
        <v>14590</v>
      </c>
      <c r="C15990" t="s">
        <v>14590</v>
      </c>
      <c r="D15990">
        <v>28</v>
      </c>
      <c r="E15990">
        <v>22</v>
      </c>
      <c r="F15990">
        <v>28</v>
      </c>
      <c r="G15990">
        <v>22</v>
      </c>
      <c r="H15990">
        <v>1</v>
      </c>
      <c r="I15990">
        <v>1</v>
      </c>
      <c r="J15990">
        <v>15</v>
      </c>
      <c r="K15990" s="194">
        <v>15</v>
      </c>
      <c r="L15990" t="s">
        <v>1100</v>
      </c>
      <c r="M15990" t="s">
        <v>1100</v>
      </c>
      <c r="N15990">
        <v>150</v>
      </c>
      <c r="O15990" t="s">
        <v>7876</v>
      </c>
      <c r="Q15990">
        <v>0.15</v>
      </c>
      <c r="R15990" s="117" t="s">
        <v>14648</v>
      </c>
      <c r="S15990" s="117" t="s">
        <v>14589</v>
      </c>
      <c r="T15990" t="s">
        <v>12136</v>
      </c>
      <c r="U15990" t="s">
        <v>10772</v>
      </c>
    </row>
    <row r="15991" spans="1:21">
      <c r="A15991" s="117" t="s">
        <v>6922</v>
      </c>
      <c r="B15991" t="s">
        <v>14590</v>
      </c>
      <c r="C15991" t="s">
        <v>14590</v>
      </c>
      <c r="D15991">
        <v>53</v>
      </c>
      <c r="E15991">
        <v>47</v>
      </c>
      <c r="F15991">
        <v>53</v>
      </c>
      <c r="G15991">
        <v>47</v>
      </c>
      <c r="H15991">
        <v>1</v>
      </c>
      <c r="I15991">
        <v>1</v>
      </c>
      <c r="J15991">
        <v>999999</v>
      </c>
      <c r="K15991" s="194">
        <v>999999</v>
      </c>
      <c r="L15991" t="s">
        <v>1100</v>
      </c>
      <c r="M15991" t="s">
        <v>1100</v>
      </c>
      <c r="N15991">
        <v>151</v>
      </c>
      <c r="O15991" t="s">
        <v>7876</v>
      </c>
      <c r="Q15991">
        <v>0.151</v>
      </c>
      <c r="R15991" s="117" t="s">
        <v>14594</v>
      </c>
      <c r="S15991" s="117" t="s">
        <v>14589</v>
      </c>
      <c r="T15991" t="s">
        <v>12136</v>
      </c>
      <c r="U15991" t="s">
        <v>10772</v>
      </c>
    </row>
    <row r="15992" spans="1:21">
      <c r="A15992" s="117" t="s">
        <v>23329</v>
      </c>
      <c r="B15992" t="s">
        <v>14590</v>
      </c>
      <c r="C15992" t="s">
        <v>14590</v>
      </c>
      <c r="D15992">
        <v>53</v>
      </c>
      <c r="E15992">
        <v>47</v>
      </c>
      <c r="F15992">
        <v>53</v>
      </c>
      <c r="G15992">
        <v>47</v>
      </c>
      <c r="H15992">
        <v>1</v>
      </c>
      <c r="I15992">
        <v>1</v>
      </c>
      <c r="J15992">
        <v>999999</v>
      </c>
      <c r="K15992" s="194">
        <v>999999</v>
      </c>
      <c r="L15992" t="s">
        <v>1100</v>
      </c>
      <c r="M15992" t="s">
        <v>1100</v>
      </c>
      <c r="N15992">
        <v>150</v>
      </c>
      <c r="O15992" t="s">
        <v>7876</v>
      </c>
      <c r="Q15992">
        <v>0.15</v>
      </c>
      <c r="R15992" s="117" t="s">
        <v>14594</v>
      </c>
      <c r="S15992" s="117" t="s">
        <v>14589</v>
      </c>
      <c r="T15992" t="s">
        <v>12136</v>
      </c>
      <c r="U15992" t="s">
        <v>10772</v>
      </c>
    </row>
    <row r="15993" spans="1:21">
      <c r="A15993" s="117" t="s">
        <v>11136</v>
      </c>
      <c r="B15993" t="s">
        <v>14590</v>
      </c>
      <c r="C15993" t="s">
        <v>14590</v>
      </c>
      <c r="D15993">
        <v>53</v>
      </c>
      <c r="E15993">
        <v>47</v>
      </c>
      <c r="F15993">
        <v>53</v>
      </c>
      <c r="G15993">
        <v>47</v>
      </c>
      <c r="H15993">
        <v>64</v>
      </c>
      <c r="I15993">
        <v>64</v>
      </c>
      <c r="J15993">
        <v>999999</v>
      </c>
      <c r="K15993" s="194">
        <v>999999</v>
      </c>
      <c r="L15993" t="s">
        <v>1100</v>
      </c>
      <c r="M15993" t="s">
        <v>1100</v>
      </c>
      <c r="N15993">
        <v>146</v>
      </c>
      <c r="O15993" t="s">
        <v>7876</v>
      </c>
      <c r="Q15993">
        <v>0.14599999999999999</v>
      </c>
      <c r="R15993" s="117" t="s">
        <v>14743</v>
      </c>
      <c r="S15993" s="117" t="s">
        <v>14589</v>
      </c>
      <c r="T15993" t="s">
        <v>12136</v>
      </c>
      <c r="U15993" t="s">
        <v>10773</v>
      </c>
    </row>
    <row r="15994" spans="1:21">
      <c r="A15994" s="117" t="s">
        <v>6923</v>
      </c>
      <c r="B15994" t="s">
        <v>14590</v>
      </c>
      <c r="C15994" t="s">
        <v>14590</v>
      </c>
      <c r="D15994">
        <v>26</v>
      </c>
      <c r="E15994">
        <v>20</v>
      </c>
      <c r="F15994">
        <v>26</v>
      </c>
      <c r="G15994">
        <v>20</v>
      </c>
      <c r="H15994">
        <v>1</v>
      </c>
      <c r="I15994">
        <v>1</v>
      </c>
      <c r="J15994">
        <v>21</v>
      </c>
      <c r="K15994" s="194">
        <v>21</v>
      </c>
      <c r="L15994" t="s">
        <v>1100</v>
      </c>
      <c r="M15994" t="s">
        <v>1100</v>
      </c>
      <c r="N15994">
        <v>398</v>
      </c>
      <c r="O15994" t="s">
        <v>7876</v>
      </c>
      <c r="P15994" t="s">
        <v>10247</v>
      </c>
      <c r="Q15994">
        <v>0.39800000000000002</v>
      </c>
      <c r="R15994" s="117" t="s">
        <v>14620</v>
      </c>
      <c r="S15994" s="117" t="s">
        <v>14621</v>
      </c>
      <c r="T15994" t="s">
        <v>17448</v>
      </c>
      <c r="U15994" t="s">
        <v>10772</v>
      </c>
    </row>
    <row r="15995" spans="1:21">
      <c r="A15995" s="117" t="s">
        <v>6924</v>
      </c>
      <c r="B15995" t="s">
        <v>14590</v>
      </c>
      <c r="C15995" t="s">
        <v>14590</v>
      </c>
      <c r="D15995">
        <v>26</v>
      </c>
      <c r="E15995">
        <v>20</v>
      </c>
      <c r="F15995">
        <v>26</v>
      </c>
      <c r="G15995">
        <v>20</v>
      </c>
      <c r="H15995">
        <v>1</v>
      </c>
      <c r="I15995">
        <v>1</v>
      </c>
      <c r="J15995">
        <v>15</v>
      </c>
      <c r="K15995" s="194">
        <v>15</v>
      </c>
      <c r="L15995" t="s">
        <v>1079</v>
      </c>
      <c r="M15995" t="s">
        <v>1079</v>
      </c>
      <c r="N15995">
        <v>396</v>
      </c>
      <c r="O15995" t="s">
        <v>7876</v>
      </c>
      <c r="P15995" t="s">
        <v>10227</v>
      </c>
      <c r="Q15995">
        <v>0.39600000000000002</v>
      </c>
      <c r="R15995" s="117" t="s">
        <v>14620</v>
      </c>
      <c r="S15995" s="117" t="s">
        <v>14621</v>
      </c>
      <c r="T15995" t="s">
        <v>17448</v>
      </c>
      <c r="U15995" t="s">
        <v>10772</v>
      </c>
    </row>
    <row r="15996" spans="1:21">
      <c r="A15996" s="117" t="s">
        <v>6925</v>
      </c>
      <c r="B15996" t="s">
        <v>14590</v>
      </c>
      <c r="C15996" t="s">
        <v>14590</v>
      </c>
      <c r="D15996">
        <v>34</v>
      </c>
      <c r="E15996">
        <v>28</v>
      </c>
      <c r="F15996">
        <v>34</v>
      </c>
      <c r="G15996">
        <v>28</v>
      </c>
      <c r="H15996">
        <v>1</v>
      </c>
      <c r="I15996">
        <v>1</v>
      </c>
      <c r="J15996">
        <v>17</v>
      </c>
      <c r="K15996" s="194">
        <v>17</v>
      </c>
      <c r="L15996" t="s">
        <v>1079</v>
      </c>
      <c r="M15996" t="s">
        <v>1079</v>
      </c>
      <c r="N15996">
        <v>412</v>
      </c>
      <c r="O15996" t="s">
        <v>7876</v>
      </c>
      <c r="P15996" t="s">
        <v>10248</v>
      </c>
      <c r="Q15996">
        <v>0.41199999999999998</v>
      </c>
      <c r="R15996" s="117" t="s">
        <v>14620</v>
      </c>
      <c r="S15996" s="117" t="s">
        <v>14621</v>
      </c>
      <c r="T15996" t="s">
        <v>17448</v>
      </c>
      <c r="U15996" t="s">
        <v>10772</v>
      </c>
    </row>
    <row r="15997" spans="1:21">
      <c r="A15997" s="117" t="s">
        <v>25933</v>
      </c>
      <c r="B15997" t="s">
        <v>14590</v>
      </c>
      <c r="C15997" t="s">
        <v>14590</v>
      </c>
      <c r="D15997">
        <v>26</v>
      </c>
      <c r="E15997">
        <v>20</v>
      </c>
      <c r="F15997">
        <v>26</v>
      </c>
      <c r="G15997">
        <v>20</v>
      </c>
      <c r="H15997">
        <v>1</v>
      </c>
      <c r="I15997">
        <v>1</v>
      </c>
      <c r="J15997">
        <v>28</v>
      </c>
      <c r="K15997" s="194">
        <v>28</v>
      </c>
      <c r="L15997" t="s">
        <v>1100</v>
      </c>
      <c r="M15997" t="s">
        <v>1100</v>
      </c>
      <c r="N15997">
        <v>404</v>
      </c>
      <c r="O15997" t="s">
        <v>7876</v>
      </c>
      <c r="P15997" t="s">
        <v>25934</v>
      </c>
      <c r="Q15997">
        <v>0.40400000000000003</v>
      </c>
      <c r="R15997" s="117" t="s">
        <v>14620</v>
      </c>
      <c r="S15997" s="117" t="s">
        <v>14621</v>
      </c>
      <c r="T15997" t="s">
        <v>17448</v>
      </c>
      <c r="U15997" t="s">
        <v>10772</v>
      </c>
    </row>
    <row r="15998" spans="1:21">
      <c r="A15998" s="117" t="s">
        <v>10805</v>
      </c>
      <c r="B15998" t="s">
        <v>13815</v>
      </c>
      <c r="C15998" t="s">
        <v>14590</v>
      </c>
      <c r="D15998">
        <v>2</v>
      </c>
      <c r="E15998">
        <v>32</v>
      </c>
      <c r="F15998">
        <v>28</v>
      </c>
      <c r="G15998">
        <v>22</v>
      </c>
      <c r="H15998">
        <v>1</v>
      </c>
      <c r="I15998">
        <v>1</v>
      </c>
      <c r="J15998">
        <v>133</v>
      </c>
      <c r="K15998" s="194">
        <v>131</v>
      </c>
      <c r="L15998" t="s">
        <v>1100</v>
      </c>
      <c r="M15998" t="s">
        <v>1100</v>
      </c>
      <c r="N15998">
        <v>226</v>
      </c>
      <c r="O15998" t="s">
        <v>7876</v>
      </c>
      <c r="Q15998">
        <v>0.22600000000000001</v>
      </c>
      <c r="R15998" s="117" t="s">
        <v>14648</v>
      </c>
      <c r="S15998" s="117" t="s">
        <v>14589</v>
      </c>
      <c r="T15998" t="s">
        <v>12136</v>
      </c>
      <c r="U15998" t="s">
        <v>10772</v>
      </c>
    </row>
    <row r="15999" spans="1:21">
      <c r="A15999" s="117" t="s">
        <v>23330</v>
      </c>
      <c r="B15999" t="s">
        <v>14590</v>
      </c>
      <c r="C15999" t="s">
        <v>14590</v>
      </c>
      <c r="D15999">
        <v>26</v>
      </c>
      <c r="E15999">
        <v>20</v>
      </c>
      <c r="F15999">
        <v>26</v>
      </c>
      <c r="G15999">
        <v>20</v>
      </c>
      <c r="H15999">
        <v>1</v>
      </c>
      <c r="I15999">
        <v>1</v>
      </c>
      <c r="J15999">
        <v>518</v>
      </c>
      <c r="K15999" s="194">
        <v>518</v>
      </c>
      <c r="L15999" t="s">
        <v>1083</v>
      </c>
      <c r="M15999" t="s">
        <v>1083</v>
      </c>
      <c r="N15999">
        <v>56</v>
      </c>
      <c r="O15999" t="s">
        <v>7876</v>
      </c>
      <c r="P15999" t="s">
        <v>23331</v>
      </c>
      <c r="Q15999">
        <v>5.6000000000000001E-2</v>
      </c>
      <c r="R15999" s="117" t="s">
        <v>14620</v>
      </c>
      <c r="S15999" s="117" t="s">
        <v>14621</v>
      </c>
      <c r="T15999" t="s">
        <v>17448</v>
      </c>
      <c r="U15999" t="s">
        <v>10772</v>
      </c>
    </row>
    <row r="16000" spans="1:21">
      <c r="A16000" s="117" t="s">
        <v>6926</v>
      </c>
      <c r="B16000" t="s">
        <v>14590</v>
      </c>
      <c r="C16000" t="s">
        <v>14590</v>
      </c>
      <c r="D16000">
        <v>26</v>
      </c>
      <c r="E16000">
        <v>20</v>
      </c>
      <c r="F16000">
        <v>26</v>
      </c>
      <c r="G16000">
        <v>20</v>
      </c>
      <c r="H16000">
        <v>1</v>
      </c>
      <c r="I16000">
        <v>1</v>
      </c>
      <c r="J16000">
        <v>337</v>
      </c>
      <c r="K16000" s="194">
        <v>337</v>
      </c>
      <c r="L16000" t="s">
        <v>1083</v>
      </c>
      <c r="M16000" t="s">
        <v>1083</v>
      </c>
      <c r="N16000">
        <v>61</v>
      </c>
      <c r="O16000" t="s">
        <v>7876</v>
      </c>
      <c r="P16000" t="s">
        <v>10249</v>
      </c>
      <c r="Q16000">
        <v>6.0999999999999999E-2</v>
      </c>
      <c r="R16000" s="117" t="s">
        <v>14620</v>
      </c>
      <c r="S16000" s="117" t="s">
        <v>14621</v>
      </c>
      <c r="T16000" t="s">
        <v>17448</v>
      </c>
      <c r="U16000" t="s">
        <v>10773</v>
      </c>
    </row>
    <row r="16001" spans="1:21">
      <c r="A16001" s="117" t="s">
        <v>6927</v>
      </c>
      <c r="B16001" t="s">
        <v>14590</v>
      </c>
      <c r="C16001" t="s">
        <v>14590</v>
      </c>
      <c r="D16001">
        <v>26</v>
      </c>
      <c r="E16001">
        <v>20</v>
      </c>
      <c r="F16001">
        <v>26</v>
      </c>
      <c r="G16001">
        <v>20</v>
      </c>
      <c r="H16001">
        <v>1</v>
      </c>
      <c r="I16001">
        <v>1</v>
      </c>
      <c r="J16001">
        <v>576</v>
      </c>
      <c r="K16001" s="194">
        <v>576</v>
      </c>
      <c r="L16001" t="s">
        <v>1076</v>
      </c>
      <c r="M16001" t="s">
        <v>1076</v>
      </c>
      <c r="N16001">
        <v>63</v>
      </c>
      <c r="O16001" t="s">
        <v>7876</v>
      </c>
      <c r="P16001" t="s">
        <v>10250</v>
      </c>
      <c r="Q16001">
        <v>6.3E-2</v>
      </c>
      <c r="R16001" s="117" t="s">
        <v>14620</v>
      </c>
      <c r="S16001" s="117" t="s">
        <v>14621</v>
      </c>
      <c r="T16001" t="s">
        <v>17448</v>
      </c>
      <c r="U16001" t="s">
        <v>10772</v>
      </c>
    </row>
    <row r="16002" spans="1:21">
      <c r="A16002" s="117" t="s">
        <v>23332</v>
      </c>
      <c r="B16002" t="s">
        <v>14590</v>
      </c>
      <c r="C16002" t="s">
        <v>14590</v>
      </c>
      <c r="D16002">
        <v>26</v>
      </c>
      <c r="E16002">
        <v>20</v>
      </c>
      <c r="F16002">
        <v>26</v>
      </c>
      <c r="G16002">
        <v>20</v>
      </c>
      <c r="H16002">
        <v>1</v>
      </c>
      <c r="I16002">
        <v>1</v>
      </c>
      <c r="J16002">
        <v>13</v>
      </c>
      <c r="K16002" s="194">
        <v>13</v>
      </c>
      <c r="L16002" t="s">
        <v>1098</v>
      </c>
      <c r="M16002" t="s">
        <v>1098</v>
      </c>
      <c r="N16002">
        <v>66</v>
      </c>
      <c r="O16002" t="s">
        <v>7876</v>
      </c>
      <c r="P16002" t="s">
        <v>23333</v>
      </c>
      <c r="Q16002">
        <v>6.6000000000000003E-2</v>
      </c>
      <c r="R16002" s="117" t="s">
        <v>14620</v>
      </c>
      <c r="S16002" s="117" t="s">
        <v>14621</v>
      </c>
      <c r="T16002" t="s">
        <v>17448</v>
      </c>
      <c r="U16002" t="s">
        <v>10772</v>
      </c>
    </row>
    <row r="16003" spans="1:21">
      <c r="A16003" s="117" t="s">
        <v>6928</v>
      </c>
      <c r="B16003" t="s">
        <v>14590</v>
      </c>
      <c r="C16003" t="s">
        <v>14590</v>
      </c>
      <c r="D16003">
        <v>82</v>
      </c>
      <c r="E16003">
        <v>76</v>
      </c>
      <c r="F16003">
        <v>26</v>
      </c>
      <c r="G16003">
        <v>20</v>
      </c>
      <c r="H16003">
        <v>1</v>
      </c>
      <c r="I16003">
        <v>1</v>
      </c>
      <c r="J16003">
        <v>566</v>
      </c>
      <c r="K16003" s="194">
        <v>566</v>
      </c>
      <c r="L16003" t="s">
        <v>1083</v>
      </c>
      <c r="M16003" t="s">
        <v>1083</v>
      </c>
      <c r="N16003">
        <v>120</v>
      </c>
      <c r="O16003" t="s">
        <v>7876</v>
      </c>
      <c r="P16003" t="s">
        <v>10251</v>
      </c>
      <c r="Q16003">
        <v>0.12</v>
      </c>
      <c r="R16003" s="117" t="s">
        <v>19511</v>
      </c>
      <c r="S16003" s="117" t="s">
        <v>14621</v>
      </c>
      <c r="T16003" t="s">
        <v>17448</v>
      </c>
      <c r="U16003" t="s">
        <v>10773</v>
      </c>
    </row>
    <row r="16004" spans="1:21">
      <c r="A16004" s="117" t="s">
        <v>6929</v>
      </c>
      <c r="B16004" t="s">
        <v>14590</v>
      </c>
      <c r="C16004" t="s">
        <v>14590</v>
      </c>
      <c r="D16004">
        <v>26</v>
      </c>
      <c r="E16004">
        <v>20</v>
      </c>
      <c r="F16004">
        <v>26</v>
      </c>
      <c r="G16004">
        <v>20</v>
      </c>
      <c r="H16004">
        <v>1</v>
      </c>
      <c r="I16004">
        <v>1</v>
      </c>
      <c r="J16004">
        <v>24</v>
      </c>
      <c r="K16004" s="194">
        <v>24</v>
      </c>
      <c r="L16004" t="s">
        <v>1076</v>
      </c>
      <c r="M16004" t="s">
        <v>1076</v>
      </c>
      <c r="N16004">
        <v>63</v>
      </c>
      <c r="O16004" t="s">
        <v>7876</v>
      </c>
      <c r="P16004" t="s">
        <v>10252</v>
      </c>
      <c r="Q16004">
        <v>6.3E-2</v>
      </c>
      <c r="R16004" s="117" t="s">
        <v>14620</v>
      </c>
      <c r="S16004" s="117" t="s">
        <v>14621</v>
      </c>
      <c r="T16004" t="s">
        <v>17448</v>
      </c>
      <c r="U16004" t="s">
        <v>10772</v>
      </c>
    </row>
    <row r="16005" spans="1:21">
      <c r="A16005" s="117" t="s">
        <v>6930</v>
      </c>
      <c r="B16005" t="s">
        <v>14590</v>
      </c>
      <c r="C16005" t="s">
        <v>14590</v>
      </c>
      <c r="D16005">
        <v>26</v>
      </c>
      <c r="E16005">
        <v>20</v>
      </c>
      <c r="F16005">
        <v>26</v>
      </c>
      <c r="G16005">
        <v>20</v>
      </c>
      <c r="H16005">
        <v>1</v>
      </c>
      <c r="I16005">
        <v>1</v>
      </c>
      <c r="J16005">
        <v>586</v>
      </c>
      <c r="K16005" s="194">
        <v>586</v>
      </c>
      <c r="L16005" t="s">
        <v>1083</v>
      </c>
      <c r="M16005" t="s">
        <v>1083</v>
      </c>
      <c r="N16005">
        <v>58</v>
      </c>
      <c r="O16005" t="s">
        <v>7876</v>
      </c>
      <c r="P16005" t="s">
        <v>10253</v>
      </c>
      <c r="Q16005">
        <v>5.8000000000000003E-2</v>
      </c>
      <c r="R16005" s="117" t="s">
        <v>14620</v>
      </c>
      <c r="S16005" s="117" t="s">
        <v>14621</v>
      </c>
      <c r="T16005" t="s">
        <v>17448</v>
      </c>
      <c r="U16005" t="s">
        <v>10772</v>
      </c>
    </row>
    <row r="16006" spans="1:21">
      <c r="A16006" s="117" t="s">
        <v>6931</v>
      </c>
      <c r="B16006" t="s">
        <v>14590</v>
      </c>
      <c r="C16006" t="s">
        <v>14590</v>
      </c>
      <c r="D16006">
        <v>28</v>
      </c>
      <c r="E16006">
        <v>22</v>
      </c>
      <c r="F16006">
        <v>28</v>
      </c>
      <c r="G16006">
        <v>22</v>
      </c>
      <c r="H16006">
        <v>1</v>
      </c>
      <c r="I16006">
        <v>1</v>
      </c>
      <c r="J16006">
        <v>26</v>
      </c>
      <c r="K16006" s="194">
        <v>26</v>
      </c>
      <c r="L16006" t="s">
        <v>1100</v>
      </c>
      <c r="M16006" t="s">
        <v>1100</v>
      </c>
      <c r="N16006">
        <v>150</v>
      </c>
      <c r="O16006" t="s">
        <v>7876</v>
      </c>
      <c r="P16006" t="s">
        <v>8597</v>
      </c>
      <c r="Q16006">
        <v>0.15</v>
      </c>
      <c r="R16006" s="117" t="s">
        <v>14648</v>
      </c>
      <c r="S16006" s="117" t="s">
        <v>14589</v>
      </c>
      <c r="T16006" t="s">
        <v>12136</v>
      </c>
      <c r="U16006" t="s">
        <v>10772</v>
      </c>
    </row>
    <row r="16007" spans="1:21">
      <c r="A16007" s="117" t="s">
        <v>11226</v>
      </c>
      <c r="B16007" t="s">
        <v>14590</v>
      </c>
      <c r="C16007" t="s">
        <v>14590</v>
      </c>
      <c r="D16007">
        <v>26</v>
      </c>
      <c r="E16007">
        <v>20</v>
      </c>
      <c r="F16007">
        <v>26</v>
      </c>
      <c r="G16007">
        <v>20</v>
      </c>
      <c r="H16007">
        <v>1</v>
      </c>
      <c r="I16007">
        <v>1</v>
      </c>
      <c r="J16007">
        <v>24</v>
      </c>
      <c r="K16007" s="194">
        <v>24</v>
      </c>
      <c r="L16007" t="s">
        <v>1100</v>
      </c>
      <c r="M16007" t="s">
        <v>1100</v>
      </c>
      <c r="N16007">
        <v>151</v>
      </c>
      <c r="O16007" t="s">
        <v>7876</v>
      </c>
      <c r="P16007" t="s">
        <v>19209</v>
      </c>
      <c r="Q16007">
        <v>0.151</v>
      </c>
      <c r="R16007" s="117" t="s">
        <v>14620</v>
      </c>
      <c r="S16007" s="117" t="s">
        <v>14621</v>
      </c>
      <c r="T16007" t="s">
        <v>17448</v>
      </c>
      <c r="U16007" t="s">
        <v>10772</v>
      </c>
    </row>
    <row r="16008" spans="1:21">
      <c r="A16008" s="117" t="s">
        <v>12004</v>
      </c>
      <c r="B16008" t="s">
        <v>14590</v>
      </c>
      <c r="C16008" t="s">
        <v>14590</v>
      </c>
      <c r="D16008">
        <v>26</v>
      </c>
      <c r="E16008">
        <v>20</v>
      </c>
      <c r="F16008">
        <v>26</v>
      </c>
      <c r="G16008">
        <v>20</v>
      </c>
      <c r="H16008">
        <v>1</v>
      </c>
      <c r="I16008">
        <v>1</v>
      </c>
      <c r="J16008">
        <v>47</v>
      </c>
      <c r="K16008" s="194">
        <v>47</v>
      </c>
      <c r="L16008" t="s">
        <v>1098</v>
      </c>
      <c r="M16008" t="s">
        <v>1098</v>
      </c>
      <c r="N16008">
        <v>64</v>
      </c>
      <c r="O16008" t="s">
        <v>7876</v>
      </c>
      <c r="P16008" t="s">
        <v>12127</v>
      </c>
      <c r="Q16008">
        <v>6.4000000000000001E-2</v>
      </c>
      <c r="R16008" s="117" t="s">
        <v>14620</v>
      </c>
      <c r="S16008" s="117" t="s">
        <v>14621</v>
      </c>
      <c r="T16008" t="s">
        <v>17448</v>
      </c>
      <c r="U16008" t="s">
        <v>10772</v>
      </c>
    </row>
    <row r="16009" spans="1:21">
      <c r="A16009" s="117" t="s">
        <v>25935</v>
      </c>
      <c r="B16009" t="s">
        <v>14590</v>
      </c>
      <c r="C16009" t="s">
        <v>14590</v>
      </c>
      <c r="D16009">
        <v>26</v>
      </c>
      <c r="E16009">
        <v>20</v>
      </c>
      <c r="F16009">
        <v>26</v>
      </c>
      <c r="G16009">
        <v>20</v>
      </c>
      <c r="H16009">
        <v>1</v>
      </c>
      <c r="I16009">
        <v>1</v>
      </c>
      <c r="J16009">
        <v>15</v>
      </c>
      <c r="K16009" s="194">
        <v>15</v>
      </c>
      <c r="L16009" t="s">
        <v>1083</v>
      </c>
      <c r="M16009" t="s">
        <v>1083</v>
      </c>
      <c r="N16009">
        <v>1602</v>
      </c>
      <c r="O16009" t="s">
        <v>7876</v>
      </c>
      <c r="P16009" t="s">
        <v>25936</v>
      </c>
      <c r="Q16009">
        <v>1.6020000000000001</v>
      </c>
      <c r="R16009" s="117" t="s">
        <v>14620</v>
      </c>
      <c r="S16009" s="117" t="s">
        <v>14621</v>
      </c>
      <c r="T16009" t="s">
        <v>17448</v>
      </c>
      <c r="U16009" t="s">
        <v>10772</v>
      </c>
    </row>
    <row r="16010" spans="1:21">
      <c r="A16010" s="117" t="s">
        <v>25937</v>
      </c>
      <c r="B16010" t="s">
        <v>14590</v>
      </c>
      <c r="C16010" t="s">
        <v>14590</v>
      </c>
      <c r="D16010">
        <v>26</v>
      </c>
      <c r="E16010">
        <v>20</v>
      </c>
      <c r="F16010">
        <v>26</v>
      </c>
      <c r="G16010">
        <v>20</v>
      </c>
      <c r="H16010">
        <v>1</v>
      </c>
      <c r="I16010">
        <v>1</v>
      </c>
      <c r="J16010">
        <v>24</v>
      </c>
      <c r="K16010" s="194">
        <v>24</v>
      </c>
      <c r="L16010" t="s">
        <v>1083</v>
      </c>
      <c r="M16010" t="s">
        <v>1083</v>
      </c>
      <c r="N16010">
        <v>3075</v>
      </c>
      <c r="O16010" t="s">
        <v>7876</v>
      </c>
      <c r="P16010" t="s">
        <v>25938</v>
      </c>
      <c r="Q16010">
        <v>3.0750000000000002</v>
      </c>
      <c r="R16010" s="117" t="s">
        <v>14620</v>
      </c>
      <c r="S16010" s="117" t="s">
        <v>14621</v>
      </c>
      <c r="T16010" t="s">
        <v>17448</v>
      </c>
      <c r="U16010" t="s">
        <v>10772</v>
      </c>
    </row>
    <row r="16011" spans="1:21">
      <c r="A16011" s="117" t="s">
        <v>25939</v>
      </c>
      <c r="B16011" t="s">
        <v>14590</v>
      </c>
      <c r="C16011" t="s">
        <v>14590</v>
      </c>
      <c r="D16011">
        <v>26</v>
      </c>
      <c r="E16011">
        <v>20</v>
      </c>
      <c r="F16011">
        <v>26</v>
      </c>
      <c r="G16011">
        <v>20</v>
      </c>
      <c r="H16011">
        <v>1</v>
      </c>
      <c r="I16011">
        <v>1</v>
      </c>
      <c r="J16011">
        <v>8</v>
      </c>
      <c r="K16011" s="194">
        <v>8</v>
      </c>
      <c r="L16011" t="s">
        <v>1083</v>
      </c>
      <c r="M16011" t="s">
        <v>1083</v>
      </c>
      <c r="N16011">
        <v>4979</v>
      </c>
      <c r="O16011" t="s">
        <v>7876</v>
      </c>
      <c r="P16011" t="s">
        <v>25940</v>
      </c>
      <c r="Q16011">
        <v>4.9790000000000001</v>
      </c>
      <c r="R16011" s="117" t="s">
        <v>14620</v>
      </c>
      <c r="S16011" s="117" t="s">
        <v>14621</v>
      </c>
      <c r="T16011" t="s">
        <v>17448</v>
      </c>
      <c r="U16011" t="s">
        <v>10772</v>
      </c>
    </row>
    <row r="16012" spans="1:21">
      <c r="A16012" s="117" t="s">
        <v>25941</v>
      </c>
      <c r="B16012" t="s">
        <v>14590</v>
      </c>
      <c r="C16012" t="s">
        <v>14590</v>
      </c>
      <c r="D16012">
        <v>26</v>
      </c>
      <c r="E16012">
        <v>20</v>
      </c>
      <c r="F16012">
        <v>26</v>
      </c>
      <c r="G16012">
        <v>20</v>
      </c>
      <c r="H16012">
        <v>1</v>
      </c>
      <c r="I16012">
        <v>1</v>
      </c>
      <c r="J16012">
        <v>8</v>
      </c>
      <c r="K16012" s="194">
        <v>8</v>
      </c>
      <c r="L16012" t="s">
        <v>1078</v>
      </c>
      <c r="M16012" t="s">
        <v>1078</v>
      </c>
      <c r="N16012">
        <v>12400</v>
      </c>
      <c r="O16012" t="s">
        <v>7876</v>
      </c>
      <c r="P16012" t="s">
        <v>10254</v>
      </c>
      <c r="Q16012">
        <v>12.4</v>
      </c>
      <c r="R16012" s="117" t="s">
        <v>14620</v>
      </c>
      <c r="S16012" s="117" t="s">
        <v>14621</v>
      </c>
      <c r="T16012" t="s">
        <v>17448</v>
      </c>
      <c r="U16012" t="s">
        <v>10772</v>
      </c>
    </row>
    <row r="16013" spans="1:21">
      <c r="A16013" s="117" t="s">
        <v>11764</v>
      </c>
      <c r="B16013" t="s">
        <v>14590</v>
      </c>
      <c r="C16013" t="s">
        <v>14590</v>
      </c>
      <c r="D16013">
        <v>26</v>
      </c>
      <c r="E16013">
        <v>20</v>
      </c>
      <c r="F16013">
        <v>26</v>
      </c>
      <c r="G16013">
        <v>20</v>
      </c>
      <c r="H16013">
        <v>1</v>
      </c>
      <c r="I16013">
        <v>1</v>
      </c>
      <c r="J16013">
        <v>6</v>
      </c>
      <c r="K16013" s="194">
        <v>6</v>
      </c>
      <c r="L16013" t="s">
        <v>1083</v>
      </c>
      <c r="M16013" t="s">
        <v>1083</v>
      </c>
      <c r="N16013">
        <v>17600</v>
      </c>
      <c r="O16013" t="s">
        <v>7876</v>
      </c>
      <c r="P16013" t="s">
        <v>10254</v>
      </c>
      <c r="Q16013">
        <v>17.600000000000001</v>
      </c>
      <c r="R16013" s="117" t="s">
        <v>14620</v>
      </c>
      <c r="S16013" s="117" t="s">
        <v>14621</v>
      </c>
      <c r="T16013" t="s">
        <v>17448</v>
      </c>
      <c r="U16013" t="s">
        <v>10772</v>
      </c>
    </row>
    <row r="16014" spans="1:21">
      <c r="A16014" s="117" t="s">
        <v>6932</v>
      </c>
      <c r="B16014" t="s">
        <v>14590</v>
      </c>
      <c r="C16014" t="s">
        <v>14590</v>
      </c>
      <c r="D16014">
        <v>26</v>
      </c>
      <c r="E16014">
        <v>20</v>
      </c>
      <c r="F16014">
        <v>26</v>
      </c>
      <c r="G16014">
        <v>20</v>
      </c>
      <c r="H16014">
        <v>1</v>
      </c>
      <c r="I16014">
        <v>1</v>
      </c>
      <c r="J16014">
        <v>8</v>
      </c>
      <c r="K16014" s="194">
        <v>8</v>
      </c>
      <c r="L16014" t="s">
        <v>1083</v>
      </c>
      <c r="M16014" t="s">
        <v>1083</v>
      </c>
      <c r="N16014">
        <v>26500</v>
      </c>
      <c r="O16014" t="s">
        <v>7876</v>
      </c>
      <c r="P16014" t="s">
        <v>10255</v>
      </c>
      <c r="Q16014">
        <v>26.5</v>
      </c>
      <c r="R16014" s="117" t="s">
        <v>14620</v>
      </c>
      <c r="S16014" s="117" t="s">
        <v>14621</v>
      </c>
      <c r="T16014" t="s">
        <v>17448</v>
      </c>
      <c r="U16014" t="s">
        <v>10772</v>
      </c>
    </row>
    <row r="16015" spans="1:21">
      <c r="A16015" s="117" t="s">
        <v>25942</v>
      </c>
      <c r="B16015" t="s">
        <v>14590</v>
      </c>
      <c r="C16015" t="s">
        <v>14590</v>
      </c>
      <c r="D16015">
        <v>26</v>
      </c>
      <c r="E16015">
        <v>20</v>
      </c>
      <c r="F16015">
        <v>26</v>
      </c>
      <c r="G16015">
        <v>20</v>
      </c>
      <c r="H16015">
        <v>1</v>
      </c>
      <c r="I16015">
        <v>1</v>
      </c>
      <c r="J16015">
        <v>4</v>
      </c>
      <c r="K16015" s="194">
        <v>4</v>
      </c>
      <c r="L16015" t="s">
        <v>1076</v>
      </c>
      <c r="M16015" t="s">
        <v>1076</v>
      </c>
      <c r="N16015">
        <v>15750</v>
      </c>
      <c r="O16015" t="s">
        <v>7876</v>
      </c>
      <c r="P16015" t="s">
        <v>23335</v>
      </c>
      <c r="Q16015">
        <v>15.75</v>
      </c>
      <c r="R16015" s="117" t="s">
        <v>14599</v>
      </c>
      <c r="S16015" s="117" t="s">
        <v>14621</v>
      </c>
      <c r="T16015" t="s">
        <v>17448</v>
      </c>
      <c r="U16015" t="s">
        <v>10772</v>
      </c>
    </row>
    <row r="16016" spans="1:21">
      <c r="A16016" s="117" t="s">
        <v>23334</v>
      </c>
      <c r="B16016" t="s">
        <v>14590</v>
      </c>
      <c r="C16016" t="s">
        <v>14590</v>
      </c>
      <c r="D16016">
        <v>26</v>
      </c>
      <c r="E16016">
        <v>20</v>
      </c>
      <c r="F16016">
        <v>26</v>
      </c>
      <c r="G16016">
        <v>20</v>
      </c>
      <c r="H16016">
        <v>1</v>
      </c>
      <c r="I16016">
        <v>1</v>
      </c>
      <c r="J16016">
        <v>11</v>
      </c>
      <c r="K16016" s="194">
        <v>11</v>
      </c>
      <c r="L16016" t="s">
        <v>1076</v>
      </c>
      <c r="M16016" t="s">
        <v>1076</v>
      </c>
      <c r="N16016">
        <v>17000</v>
      </c>
      <c r="O16016" t="s">
        <v>7876</v>
      </c>
      <c r="P16016" t="s">
        <v>23335</v>
      </c>
      <c r="Q16016">
        <v>17</v>
      </c>
      <c r="R16016" s="117" t="s">
        <v>14620</v>
      </c>
      <c r="S16016" s="117" t="s">
        <v>14621</v>
      </c>
      <c r="T16016" t="s">
        <v>17448</v>
      </c>
      <c r="U16016" t="s">
        <v>10772</v>
      </c>
    </row>
    <row r="16017" spans="1:21">
      <c r="A16017" s="117" t="s">
        <v>25943</v>
      </c>
      <c r="B16017" t="s">
        <v>14590</v>
      </c>
      <c r="C16017" t="s">
        <v>14590</v>
      </c>
      <c r="D16017">
        <v>132</v>
      </c>
      <c r="E16017">
        <v>126</v>
      </c>
      <c r="F16017">
        <v>132</v>
      </c>
      <c r="G16017">
        <v>126</v>
      </c>
      <c r="H16017">
        <v>1</v>
      </c>
      <c r="I16017">
        <v>1</v>
      </c>
      <c r="J16017">
        <v>2</v>
      </c>
      <c r="K16017" s="194">
        <v>2</v>
      </c>
      <c r="L16017" t="s">
        <v>1076</v>
      </c>
      <c r="M16017" t="s">
        <v>1076</v>
      </c>
      <c r="N16017">
        <v>32785</v>
      </c>
      <c r="O16017" t="s">
        <v>7876</v>
      </c>
      <c r="P16017" t="s">
        <v>25944</v>
      </c>
      <c r="Q16017">
        <v>32.784999999999997</v>
      </c>
      <c r="R16017" s="117" t="s">
        <v>14620</v>
      </c>
      <c r="S16017" s="117" t="s">
        <v>14621</v>
      </c>
      <c r="T16017" t="s">
        <v>17448</v>
      </c>
      <c r="U16017" t="s">
        <v>10772</v>
      </c>
    </row>
    <row r="16018" spans="1:21">
      <c r="A16018" s="117" t="s">
        <v>25945</v>
      </c>
      <c r="B16018" t="s">
        <v>14590</v>
      </c>
      <c r="C16018" t="s">
        <v>14590</v>
      </c>
      <c r="D16018">
        <v>26</v>
      </c>
      <c r="E16018">
        <v>20</v>
      </c>
      <c r="F16018">
        <v>26</v>
      </c>
      <c r="G16018">
        <v>20</v>
      </c>
      <c r="H16018">
        <v>1</v>
      </c>
      <c r="I16018">
        <v>1</v>
      </c>
      <c r="J16018">
        <v>20</v>
      </c>
      <c r="K16018" s="194">
        <v>20</v>
      </c>
      <c r="L16018" t="s">
        <v>1078</v>
      </c>
      <c r="M16018" t="s">
        <v>1078</v>
      </c>
      <c r="N16018">
        <v>1000</v>
      </c>
      <c r="O16018" t="s">
        <v>7876</v>
      </c>
      <c r="P16018" t="s">
        <v>25946</v>
      </c>
      <c r="Q16018">
        <v>1</v>
      </c>
      <c r="R16018" s="117" t="s">
        <v>14620</v>
      </c>
      <c r="S16018" s="117" t="s">
        <v>14621</v>
      </c>
      <c r="T16018" t="s">
        <v>17448</v>
      </c>
      <c r="U16018" t="s">
        <v>10772</v>
      </c>
    </row>
    <row r="16019" spans="1:21">
      <c r="A16019" s="117" t="s">
        <v>25947</v>
      </c>
      <c r="B16019" t="s">
        <v>14590</v>
      </c>
      <c r="C16019" t="s">
        <v>14590</v>
      </c>
      <c r="D16019">
        <v>26</v>
      </c>
      <c r="E16019">
        <v>20</v>
      </c>
      <c r="F16019">
        <v>26</v>
      </c>
      <c r="G16019">
        <v>20</v>
      </c>
      <c r="H16019">
        <v>1</v>
      </c>
      <c r="I16019">
        <v>1</v>
      </c>
      <c r="J16019">
        <v>7</v>
      </c>
      <c r="K16019" s="194">
        <v>7</v>
      </c>
      <c r="L16019" t="s">
        <v>1078</v>
      </c>
      <c r="M16019" t="s">
        <v>1078</v>
      </c>
      <c r="N16019">
        <v>1000</v>
      </c>
      <c r="O16019" t="s">
        <v>7876</v>
      </c>
      <c r="P16019" t="s">
        <v>25946</v>
      </c>
      <c r="Q16019">
        <v>1</v>
      </c>
      <c r="R16019" s="117" t="s">
        <v>14620</v>
      </c>
      <c r="S16019" s="117" t="s">
        <v>14621</v>
      </c>
      <c r="T16019" t="s">
        <v>17448</v>
      </c>
      <c r="U16019" t="s">
        <v>10772</v>
      </c>
    </row>
    <row r="16020" spans="1:21">
      <c r="A16020" s="117" t="s">
        <v>25948</v>
      </c>
      <c r="B16020" t="s">
        <v>14590</v>
      </c>
      <c r="C16020" t="s">
        <v>14590</v>
      </c>
      <c r="D16020">
        <v>26</v>
      </c>
      <c r="E16020">
        <v>20</v>
      </c>
      <c r="F16020">
        <v>26</v>
      </c>
      <c r="G16020">
        <v>20</v>
      </c>
      <c r="H16020">
        <v>1</v>
      </c>
      <c r="I16020">
        <v>1</v>
      </c>
      <c r="J16020">
        <v>12</v>
      </c>
      <c r="K16020" s="194">
        <v>12</v>
      </c>
      <c r="L16020" t="s">
        <v>1078</v>
      </c>
      <c r="M16020" t="s">
        <v>1078</v>
      </c>
      <c r="N16020">
        <v>1250</v>
      </c>
      <c r="O16020" t="s">
        <v>7876</v>
      </c>
      <c r="P16020" t="s">
        <v>25946</v>
      </c>
      <c r="Q16020">
        <v>1.25</v>
      </c>
      <c r="R16020" s="117" t="s">
        <v>14620</v>
      </c>
      <c r="S16020" s="117" t="s">
        <v>14621</v>
      </c>
      <c r="T16020" t="s">
        <v>17448</v>
      </c>
      <c r="U16020" t="s">
        <v>10772</v>
      </c>
    </row>
    <row r="16021" spans="1:21">
      <c r="A16021" s="117" t="s">
        <v>25949</v>
      </c>
      <c r="B16021" t="s">
        <v>14590</v>
      </c>
      <c r="C16021" t="s">
        <v>14590</v>
      </c>
      <c r="D16021">
        <v>26</v>
      </c>
      <c r="E16021">
        <v>20</v>
      </c>
      <c r="F16021">
        <v>26</v>
      </c>
      <c r="G16021">
        <v>20</v>
      </c>
      <c r="H16021">
        <v>1</v>
      </c>
      <c r="I16021">
        <v>1</v>
      </c>
      <c r="J16021">
        <v>22</v>
      </c>
      <c r="K16021" s="194">
        <v>22</v>
      </c>
      <c r="L16021" t="s">
        <v>1088</v>
      </c>
      <c r="M16021" t="s">
        <v>1088</v>
      </c>
      <c r="N16021">
        <v>466</v>
      </c>
      <c r="O16021" t="s">
        <v>7876</v>
      </c>
      <c r="P16021" t="s">
        <v>25950</v>
      </c>
      <c r="Q16021">
        <v>0.46600000000000003</v>
      </c>
      <c r="R16021" s="117" t="s">
        <v>14620</v>
      </c>
      <c r="S16021" s="117" t="s">
        <v>14621</v>
      </c>
      <c r="T16021" t="s">
        <v>17448</v>
      </c>
      <c r="U16021" t="s">
        <v>10772</v>
      </c>
    </row>
    <row r="16022" spans="1:21">
      <c r="A16022" s="117" t="s">
        <v>25951</v>
      </c>
      <c r="B16022" t="s">
        <v>14590</v>
      </c>
      <c r="C16022" t="s">
        <v>14590</v>
      </c>
      <c r="D16022">
        <v>26</v>
      </c>
      <c r="E16022">
        <v>20</v>
      </c>
      <c r="F16022">
        <v>26</v>
      </c>
      <c r="G16022">
        <v>20</v>
      </c>
      <c r="H16022">
        <v>1</v>
      </c>
      <c r="I16022">
        <v>1</v>
      </c>
      <c r="J16022">
        <v>22</v>
      </c>
      <c r="K16022" s="194">
        <v>22</v>
      </c>
      <c r="L16022" t="s">
        <v>1088</v>
      </c>
      <c r="M16022" t="s">
        <v>1088</v>
      </c>
      <c r="N16022">
        <v>634</v>
      </c>
      <c r="O16022" t="s">
        <v>7876</v>
      </c>
      <c r="P16022" t="s">
        <v>25952</v>
      </c>
      <c r="Q16022">
        <v>0.63400000000000001</v>
      </c>
      <c r="R16022" s="117" t="s">
        <v>14620</v>
      </c>
      <c r="S16022" s="117" t="s">
        <v>14621</v>
      </c>
      <c r="T16022" t="s">
        <v>17448</v>
      </c>
      <c r="U16022" t="s">
        <v>10772</v>
      </c>
    </row>
    <row r="16023" spans="1:21">
      <c r="A16023" s="117" t="s">
        <v>23336</v>
      </c>
      <c r="B16023" t="s">
        <v>14590</v>
      </c>
      <c r="C16023" t="s">
        <v>14590</v>
      </c>
      <c r="D16023">
        <v>26</v>
      </c>
      <c r="E16023">
        <v>20</v>
      </c>
      <c r="F16023">
        <v>26</v>
      </c>
      <c r="G16023">
        <v>20</v>
      </c>
      <c r="H16023">
        <v>1</v>
      </c>
      <c r="I16023">
        <v>1</v>
      </c>
      <c r="J16023">
        <v>50</v>
      </c>
      <c r="K16023" s="194">
        <v>50</v>
      </c>
      <c r="L16023" t="s">
        <v>1088</v>
      </c>
      <c r="M16023" t="s">
        <v>1088</v>
      </c>
      <c r="N16023">
        <v>916</v>
      </c>
      <c r="O16023" t="s">
        <v>7876</v>
      </c>
      <c r="P16023" t="s">
        <v>23337</v>
      </c>
      <c r="Q16023">
        <v>0.91600000000000004</v>
      </c>
      <c r="R16023" s="117" t="s">
        <v>14620</v>
      </c>
      <c r="S16023" s="117" t="s">
        <v>14621</v>
      </c>
      <c r="T16023" t="s">
        <v>17448</v>
      </c>
      <c r="U16023" t="s">
        <v>10772</v>
      </c>
    </row>
    <row r="16024" spans="1:21">
      <c r="A16024" s="117" t="s">
        <v>25953</v>
      </c>
      <c r="B16024" t="s">
        <v>14590</v>
      </c>
      <c r="C16024" t="s">
        <v>14590</v>
      </c>
      <c r="D16024">
        <v>26</v>
      </c>
      <c r="E16024">
        <v>20</v>
      </c>
      <c r="F16024">
        <v>26</v>
      </c>
      <c r="G16024">
        <v>20</v>
      </c>
      <c r="H16024">
        <v>1</v>
      </c>
      <c r="I16024">
        <v>1</v>
      </c>
      <c r="J16024">
        <v>20</v>
      </c>
      <c r="K16024" s="194">
        <v>20</v>
      </c>
      <c r="L16024" t="s">
        <v>1088</v>
      </c>
      <c r="M16024" t="s">
        <v>1088</v>
      </c>
      <c r="N16024">
        <v>1494</v>
      </c>
      <c r="O16024" t="s">
        <v>7876</v>
      </c>
      <c r="P16024" t="s">
        <v>25954</v>
      </c>
      <c r="Q16024">
        <v>1.494</v>
      </c>
      <c r="R16024" s="117" t="s">
        <v>14620</v>
      </c>
      <c r="S16024" s="117" t="s">
        <v>14621</v>
      </c>
      <c r="T16024" t="s">
        <v>17448</v>
      </c>
      <c r="U16024" t="s">
        <v>10772</v>
      </c>
    </row>
    <row r="16025" spans="1:21">
      <c r="A16025" s="117" t="s">
        <v>25955</v>
      </c>
      <c r="B16025" t="s">
        <v>14590</v>
      </c>
      <c r="C16025" t="s">
        <v>14590</v>
      </c>
      <c r="D16025">
        <v>26</v>
      </c>
      <c r="E16025">
        <v>20</v>
      </c>
      <c r="F16025">
        <v>26</v>
      </c>
      <c r="G16025">
        <v>20</v>
      </c>
      <c r="H16025">
        <v>1</v>
      </c>
      <c r="I16025">
        <v>1</v>
      </c>
      <c r="J16025">
        <v>22</v>
      </c>
      <c r="K16025" s="194">
        <v>22</v>
      </c>
      <c r="L16025" t="s">
        <v>1088</v>
      </c>
      <c r="M16025" t="s">
        <v>1088</v>
      </c>
      <c r="N16025">
        <v>3010</v>
      </c>
      <c r="O16025" t="s">
        <v>7876</v>
      </c>
      <c r="P16025" t="s">
        <v>25956</v>
      </c>
      <c r="Q16025">
        <v>3.01</v>
      </c>
      <c r="R16025" s="117" t="s">
        <v>14620</v>
      </c>
      <c r="S16025" s="117" t="s">
        <v>14621</v>
      </c>
      <c r="T16025" t="s">
        <v>17448</v>
      </c>
      <c r="U16025" t="s">
        <v>10772</v>
      </c>
    </row>
    <row r="16026" spans="1:21">
      <c r="A16026" s="117" t="s">
        <v>25957</v>
      </c>
      <c r="B16026" t="s">
        <v>14590</v>
      </c>
      <c r="C16026" t="s">
        <v>14590</v>
      </c>
      <c r="D16026">
        <v>26</v>
      </c>
      <c r="E16026">
        <v>20</v>
      </c>
      <c r="F16026">
        <v>26</v>
      </c>
      <c r="G16026">
        <v>20</v>
      </c>
      <c r="H16026">
        <v>1</v>
      </c>
      <c r="I16026">
        <v>1</v>
      </c>
      <c r="J16026">
        <v>8</v>
      </c>
      <c r="K16026" s="194">
        <v>8</v>
      </c>
      <c r="L16026" t="s">
        <v>1088</v>
      </c>
      <c r="M16026" t="s">
        <v>1088</v>
      </c>
      <c r="N16026">
        <v>4280</v>
      </c>
      <c r="O16026" t="s">
        <v>7876</v>
      </c>
      <c r="P16026" t="s">
        <v>25958</v>
      </c>
      <c r="Q16026">
        <v>4.28</v>
      </c>
      <c r="R16026" s="117" t="s">
        <v>14620</v>
      </c>
      <c r="S16026" s="117" t="s">
        <v>14621</v>
      </c>
      <c r="T16026" t="s">
        <v>17448</v>
      </c>
      <c r="U16026" t="s">
        <v>10772</v>
      </c>
    </row>
    <row r="16027" spans="1:21">
      <c r="A16027" s="117" t="s">
        <v>25959</v>
      </c>
      <c r="B16027" t="s">
        <v>14590</v>
      </c>
      <c r="C16027" t="s">
        <v>14590</v>
      </c>
      <c r="D16027">
        <v>26</v>
      </c>
      <c r="E16027">
        <v>20</v>
      </c>
      <c r="F16027">
        <v>26</v>
      </c>
      <c r="G16027">
        <v>20</v>
      </c>
      <c r="H16027">
        <v>1</v>
      </c>
      <c r="I16027">
        <v>1</v>
      </c>
      <c r="J16027">
        <v>6</v>
      </c>
      <c r="K16027" s="194">
        <v>6</v>
      </c>
      <c r="L16027" t="s">
        <v>1088</v>
      </c>
      <c r="M16027" t="s">
        <v>1088</v>
      </c>
      <c r="N16027">
        <v>880</v>
      </c>
      <c r="O16027" t="s">
        <v>7876</v>
      </c>
      <c r="P16027" t="s">
        <v>25960</v>
      </c>
      <c r="Q16027">
        <v>0.88</v>
      </c>
      <c r="R16027" s="117" t="s">
        <v>14620</v>
      </c>
      <c r="S16027" s="117" t="s">
        <v>14621</v>
      </c>
      <c r="T16027" t="s">
        <v>17448</v>
      </c>
      <c r="U16027" t="s">
        <v>10772</v>
      </c>
    </row>
    <row r="16028" spans="1:21">
      <c r="A16028" s="117" t="s">
        <v>25961</v>
      </c>
      <c r="B16028" t="s">
        <v>14590</v>
      </c>
      <c r="C16028" t="s">
        <v>14590</v>
      </c>
      <c r="D16028">
        <v>26</v>
      </c>
      <c r="E16028">
        <v>20</v>
      </c>
      <c r="F16028">
        <v>26</v>
      </c>
      <c r="G16028">
        <v>20</v>
      </c>
      <c r="H16028">
        <v>1</v>
      </c>
      <c r="I16028">
        <v>1</v>
      </c>
      <c r="J16028">
        <v>8</v>
      </c>
      <c r="K16028" s="194">
        <v>8</v>
      </c>
      <c r="L16028" t="s">
        <v>1079</v>
      </c>
      <c r="M16028" t="s">
        <v>1079</v>
      </c>
      <c r="N16028">
        <v>837</v>
      </c>
      <c r="O16028" t="s">
        <v>7876</v>
      </c>
      <c r="P16028" t="s">
        <v>25962</v>
      </c>
      <c r="Q16028">
        <v>0.83699999999999997</v>
      </c>
      <c r="R16028" s="117" t="s">
        <v>14620</v>
      </c>
      <c r="S16028" s="117" t="s">
        <v>14621</v>
      </c>
      <c r="T16028" t="s">
        <v>17448</v>
      </c>
      <c r="U16028" t="s">
        <v>10772</v>
      </c>
    </row>
    <row r="16029" spans="1:21">
      <c r="A16029" s="117" t="s">
        <v>25963</v>
      </c>
      <c r="B16029" t="s">
        <v>14590</v>
      </c>
      <c r="C16029" t="s">
        <v>14590</v>
      </c>
      <c r="D16029">
        <v>26</v>
      </c>
      <c r="E16029">
        <v>20</v>
      </c>
      <c r="F16029">
        <v>26</v>
      </c>
      <c r="G16029">
        <v>20</v>
      </c>
      <c r="H16029">
        <v>1</v>
      </c>
      <c r="I16029">
        <v>1</v>
      </c>
      <c r="J16029">
        <v>5</v>
      </c>
      <c r="K16029" s="194">
        <v>5</v>
      </c>
      <c r="L16029" t="s">
        <v>1079</v>
      </c>
      <c r="M16029" t="s">
        <v>1079</v>
      </c>
      <c r="N16029">
        <v>1014</v>
      </c>
      <c r="O16029" t="s">
        <v>7876</v>
      </c>
      <c r="P16029" t="s">
        <v>25964</v>
      </c>
      <c r="Q16029">
        <v>1.014</v>
      </c>
      <c r="R16029" s="117" t="s">
        <v>14620</v>
      </c>
      <c r="S16029" s="117" t="s">
        <v>14621</v>
      </c>
      <c r="T16029" t="s">
        <v>17448</v>
      </c>
      <c r="U16029" t="s">
        <v>10772</v>
      </c>
    </row>
    <row r="16030" spans="1:21">
      <c r="A16030" s="117" t="s">
        <v>25965</v>
      </c>
      <c r="B16030" t="s">
        <v>14590</v>
      </c>
      <c r="C16030" t="s">
        <v>14590</v>
      </c>
      <c r="D16030">
        <v>26</v>
      </c>
      <c r="E16030">
        <v>20</v>
      </c>
      <c r="F16030">
        <v>26</v>
      </c>
      <c r="G16030">
        <v>20</v>
      </c>
      <c r="H16030">
        <v>1</v>
      </c>
      <c r="I16030">
        <v>1</v>
      </c>
      <c r="J16030">
        <v>12</v>
      </c>
      <c r="K16030" s="194">
        <v>12</v>
      </c>
      <c r="L16030" t="s">
        <v>1079</v>
      </c>
      <c r="M16030" t="s">
        <v>1079</v>
      </c>
      <c r="N16030">
        <v>2018</v>
      </c>
      <c r="O16030" t="s">
        <v>7876</v>
      </c>
      <c r="P16030" t="s">
        <v>25966</v>
      </c>
      <c r="Q16030">
        <v>2.0179999999999998</v>
      </c>
      <c r="R16030" s="117" t="s">
        <v>14620</v>
      </c>
      <c r="S16030" s="117" t="s">
        <v>14621</v>
      </c>
      <c r="T16030" t="s">
        <v>17448</v>
      </c>
      <c r="U16030" t="s">
        <v>10772</v>
      </c>
    </row>
    <row r="16031" spans="1:21">
      <c r="A16031" s="117" t="s">
        <v>25967</v>
      </c>
      <c r="B16031" t="s">
        <v>14590</v>
      </c>
      <c r="C16031" t="s">
        <v>14590</v>
      </c>
      <c r="D16031">
        <v>26</v>
      </c>
      <c r="E16031">
        <v>20</v>
      </c>
      <c r="F16031">
        <v>26</v>
      </c>
      <c r="G16031">
        <v>20</v>
      </c>
      <c r="H16031">
        <v>1</v>
      </c>
      <c r="I16031">
        <v>1</v>
      </c>
      <c r="J16031">
        <v>22</v>
      </c>
      <c r="K16031" s="194">
        <v>22</v>
      </c>
      <c r="L16031" t="s">
        <v>1079</v>
      </c>
      <c r="M16031" t="s">
        <v>1079</v>
      </c>
      <c r="N16031">
        <v>2000</v>
      </c>
      <c r="O16031" t="s">
        <v>7876</v>
      </c>
      <c r="P16031" t="s">
        <v>23339</v>
      </c>
      <c r="Q16031">
        <v>2</v>
      </c>
      <c r="R16031" s="117" t="s">
        <v>14620</v>
      </c>
      <c r="S16031" s="117" t="s">
        <v>14621</v>
      </c>
      <c r="T16031" t="s">
        <v>17448</v>
      </c>
      <c r="U16031" t="s">
        <v>10772</v>
      </c>
    </row>
    <row r="16032" spans="1:21">
      <c r="A16032" s="117" t="s">
        <v>25968</v>
      </c>
      <c r="B16032" t="s">
        <v>14590</v>
      </c>
      <c r="C16032" t="s">
        <v>14590</v>
      </c>
      <c r="D16032">
        <v>26</v>
      </c>
      <c r="E16032">
        <v>20</v>
      </c>
      <c r="F16032">
        <v>26</v>
      </c>
      <c r="G16032">
        <v>20</v>
      </c>
      <c r="H16032">
        <v>1</v>
      </c>
      <c r="I16032">
        <v>1</v>
      </c>
      <c r="J16032">
        <v>13</v>
      </c>
      <c r="K16032" s="194">
        <v>13</v>
      </c>
      <c r="L16032" t="s">
        <v>1079</v>
      </c>
      <c r="M16032" t="s">
        <v>1079</v>
      </c>
      <c r="N16032">
        <v>2518</v>
      </c>
      <c r="O16032" t="s">
        <v>7876</v>
      </c>
      <c r="P16032" t="s">
        <v>23339</v>
      </c>
      <c r="Q16032">
        <v>2.5179999999999998</v>
      </c>
      <c r="R16032" s="117" t="s">
        <v>14620</v>
      </c>
      <c r="S16032" s="117" t="s">
        <v>14621</v>
      </c>
      <c r="T16032" t="s">
        <v>17448</v>
      </c>
      <c r="U16032" t="s">
        <v>10772</v>
      </c>
    </row>
    <row r="16033" spans="1:21">
      <c r="A16033" s="117" t="s">
        <v>23338</v>
      </c>
      <c r="B16033" t="s">
        <v>14590</v>
      </c>
      <c r="C16033" t="s">
        <v>14590</v>
      </c>
      <c r="D16033">
        <v>26</v>
      </c>
      <c r="E16033">
        <v>20</v>
      </c>
      <c r="F16033">
        <v>26</v>
      </c>
      <c r="G16033">
        <v>20</v>
      </c>
      <c r="H16033">
        <v>1</v>
      </c>
      <c r="I16033">
        <v>1</v>
      </c>
      <c r="J16033">
        <v>7</v>
      </c>
      <c r="K16033" s="194">
        <v>7</v>
      </c>
      <c r="L16033" t="s">
        <v>1079</v>
      </c>
      <c r="M16033" t="s">
        <v>1079</v>
      </c>
      <c r="N16033">
        <v>2781</v>
      </c>
      <c r="O16033" t="s">
        <v>7876</v>
      </c>
      <c r="P16033" t="s">
        <v>23339</v>
      </c>
      <c r="Q16033">
        <v>2.7810000000000001</v>
      </c>
      <c r="R16033" s="117" t="s">
        <v>14620</v>
      </c>
      <c r="S16033" s="117" t="s">
        <v>14621</v>
      </c>
      <c r="T16033" t="s">
        <v>17448</v>
      </c>
      <c r="U16033" t="s">
        <v>10772</v>
      </c>
    </row>
    <row r="16034" spans="1:21">
      <c r="A16034" s="117" t="s">
        <v>23340</v>
      </c>
      <c r="B16034" t="s">
        <v>14590</v>
      </c>
      <c r="C16034" t="s">
        <v>14590</v>
      </c>
      <c r="D16034">
        <v>26</v>
      </c>
      <c r="E16034">
        <v>20</v>
      </c>
      <c r="F16034">
        <v>26</v>
      </c>
      <c r="G16034">
        <v>20</v>
      </c>
      <c r="H16034">
        <v>1</v>
      </c>
      <c r="I16034">
        <v>1</v>
      </c>
      <c r="J16034">
        <v>8</v>
      </c>
      <c r="K16034" s="194">
        <v>8</v>
      </c>
      <c r="L16034" t="s">
        <v>1079</v>
      </c>
      <c r="M16034" t="s">
        <v>1079</v>
      </c>
      <c r="N16034">
        <v>3205</v>
      </c>
      <c r="O16034" t="s">
        <v>7876</v>
      </c>
      <c r="P16034" t="s">
        <v>23341</v>
      </c>
      <c r="Q16034">
        <v>3.2050000000000001</v>
      </c>
      <c r="R16034" s="117" t="s">
        <v>14620</v>
      </c>
      <c r="S16034" s="117" t="s">
        <v>14621</v>
      </c>
      <c r="T16034" t="s">
        <v>17448</v>
      </c>
      <c r="U16034" t="s">
        <v>10772</v>
      </c>
    </row>
    <row r="16035" spans="1:21">
      <c r="A16035" s="117" t="s">
        <v>23342</v>
      </c>
      <c r="B16035" t="s">
        <v>14590</v>
      </c>
      <c r="C16035" t="s">
        <v>14590</v>
      </c>
      <c r="D16035">
        <v>26</v>
      </c>
      <c r="E16035">
        <v>20</v>
      </c>
      <c r="F16035">
        <v>26</v>
      </c>
      <c r="G16035">
        <v>20</v>
      </c>
      <c r="H16035">
        <v>1</v>
      </c>
      <c r="I16035">
        <v>1</v>
      </c>
      <c r="J16035">
        <v>9</v>
      </c>
      <c r="K16035" s="194">
        <v>9</v>
      </c>
      <c r="L16035" t="s">
        <v>1079</v>
      </c>
      <c r="M16035" t="s">
        <v>1079</v>
      </c>
      <c r="N16035">
        <v>5038</v>
      </c>
      <c r="O16035" t="s">
        <v>7876</v>
      </c>
      <c r="P16035" t="s">
        <v>23343</v>
      </c>
      <c r="Q16035">
        <v>5.0380000000000003</v>
      </c>
      <c r="R16035" s="117" t="s">
        <v>14620</v>
      </c>
      <c r="S16035" s="117" t="s">
        <v>14621</v>
      </c>
      <c r="T16035" t="s">
        <v>17448</v>
      </c>
      <c r="U16035" t="s">
        <v>10772</v>
      </c>
    </row>
    <row r="16036" spans="1:21">
      <c r="A16036" s="117" t="s">
        <v>23344</v>
      </c>
      <c r="B16036" t="s">
        <v>14590</v>
      </c>
      <c r="C16036" t="s">
        <v>14590</v>
      </c>
      <c r="D16036">
        <v>26</v>
      </c>
      <c r="E16036">
        <v>20</v>
      </c>
      <c r="F16036">
        <v>26</v>
      </c>
      <c r="G16036">
        <v>20</v>
      </c>
      <c r="H16036">
        <v>1</v>
      </c>
      <c r="I16036">
        <v>1</v>
      </c>
      <c r="J16036">
        <v>10</v>
      </c>
      <c r="K16036" s="194">
        <v>10</v>
      </c>
      <c r="L16036" t="s">
        <v>1079</v>
      </c>
      <c r="M16036" t="s">
        <v>1079</v>
      </c>
      <c r="N16036">
        <v>7620</v>
      </c>
      <c r="O16036" t="s">
        <v>7876</v>
      </c>
      <c r="P16036" t="s">
        <v>23345</v>
      </c>
      <c r="Q16036">
        <v>7.62</v>
      </c>
      <c r="R16036" s="117" t="s">
        <v>14620</v>
      </c>
      <c r="S16036" s="117" t="s">
        <v>14621</v>
      </c>
      <c r="T16036" t="s">
        <v>17448</v>
      </c>
      <c r="U16036" t="s">
        <v>10772</v>
      </c>
    </row>
    <row r="16037" spans="1:21">
      <c r="A16037" s="117" t="s">
        <v>23346</v>
      </c>
      <c r="B16037" t="s">
        <v>14590</v>
      </c>
      <c r="C16037" t="s">
        <v>14590</v>
      </c>
      <c r="D16037">
        <v>26</v>
      </c>
      <c r="E16037">
        <v>20</v>
      </c>
      <c r="F16037">
        <v>26</v>
      </c>
      <c r="G16037">
        <v>20</v>
      </c>
      <c r="H16037">
        <v>1</v>
      </c>
      <c r="I16037">
        <v>1</v>
      </c>
      <c r="J16037">
        <v>12</v>
      </c>
      <c r="K16037" s="194">
        <v>12</v>
      </c>
      <c r="L16037" t="s">
        <v>1079</v>
      </c>
      <c r="M16037" t="s">
        <v>1079</v>
      </c>
      <c r="N16037">
        <v>17566</v>
      </c>
      <c r="O16037" t="s">
        <v>7876</v>
      </c>
      <c r="P16037" t="s">
        <v>23347</v>
      </c>
      <c r="Q16037">
        <v>17.565999999999999</v>
      </c>
      <c r="R16037" s="117" t="s">
        <v>14620</v>
      </c>
      <c r="S16037" s="117" t="s">
        <v>14621</v>
      </c>
      <c r="T16037" t="s">
        <v>17448</v>
      </c>
      <c r="U16037" t="s">
        <v>10772</v>
      </c>
    </row>
    <row r="16038" spans="1:21">
      <c r="A16038" s="117" t="s">
        <v>23348</v>
      </c>
      <c r="B16038" t="s">
        <v>14590</v>
      </c>
      <c r="C16038" t="s">
        <v>14590</v>
      </c>
      <c r="D16038">
        <v>26</v>
      </c>
      <c r="E16038">
        <v>20</v>
      </c>
      <c r="F16038">
        <v>26</v>
      </c>
      <c r="G16038">
        <v>20</v>
      </c>
      <c r="H16038">
        <v>1</v>
      </c>
      <c r="I16038">
        <v>1</v>
      </c>
      <c r="J16038">
        <v>2</v>
      </c>
      <c r="K16038" s="194">
        <v>2</v>
      </c>
      <c r="L16038" t="s">
        <v>1079</v>
      </c>
      <c r="M16038" t="s">
        <v>1079</v>
      </c>
      <c r="N16038">
        <v>13620</v>
      </c>
      <c r="O16038" t="s">
        <v>7876</v>
      </c>
      <c r="P16038" t="s">
        <v>23349</v>
      </c>
      <c r="Q16038">
        <v>13.62</v>
      </c>
      <c r="R16038" s="117" t="s">
        <v>14620</v>
      </c>
      <c r="S16038" s="117" t="s">
        <v>14621</v>
      </c>
      <c r="T16038" t="s">
        <v>17448</v>
      </c>
      <c r="U16038" t="s">
        <v>10772</v>
      </c>
    </row>
    <row r="16039" spans="1:21">
      <c r="A16039" s="117" t="s">
        <v>23350</v>
      </c>
      <c r="B16039" t="s">
        <v>14590</v>
      </c>
      <c r="C16039" t="s">
        <v>14590</v>
      </c>
      <c r="D16039">
        <v>26</v>
      </c>
      <c r="E16039">
        <v>20</v>
      </c>
      <c r="F16039">
        <v>26</v>
      </c>
      <c r="G16039">
        <v>20</v>
      </c>
      <c r="H16039">
        <v>1</v>
      </c>
      <c r="I16039">
        <v>1</v>
      </c>
      <c r="J16039">
        <v>30</v>
      </c>
      <c r="K16039" s="194">
        <v>30</v>
      </c>
      <c r="L16039" t="s">
        <v>1079</v>
      </c>
      <c r="M16039" t="s">
        <v>1079</v>
      </c>
      <c r="N16039">
        <v>2092</v>
      </c>
      <c r="O16039" t="s">
        <v>7876</v>
      </c>
      <c r="P16039" t="s">
        <v>23351</v>
      </c>
      <c r="Q16039">
        <v>2.0920000000000001</v>
      </c>
      <c r="R16039" s="117" t="s">
        <v>14620</v>
      </c>
      <c r="S16039" s="117" t="s">
        <v>14621</v>
      </c>
      <c r="T16039" t="s">
        <v>17448</v>
      </c>
      <c r="U16039" t="s">
        <v>10772</v>
      </c>
    </row>
    <row r="16040" spans="1:21">
      <c r="A16040" s="117" t="s">
        <v>6933</v>
      </c>
      <c r="B16040" t="s">
        <v>14590</v>
      </c>
      <c r="C16040" t="s">
        <v>14590</v>
      </c>
      <c r="D16040">
        <v>32</v>
      </c>
      <c r="E16040">
        <v>26</v>
      </c>
      <c r="F16040">
        <v>32</v>
      </c>
      <c r="G16040">
        <v>26</v>
      </c>
      <c r="H16040">
        <v>1</v>
      </c>
      <c r="I16040">
        <v>1</v>
      </c>
      <c r="J16040">
        <v>999999</v>
      </c>
      <c r="K16040" s="194">
        <v>999999</v>
      </c>
      <c r="L16040" t="s">
        <v>1086</v>
      </c>
      <c r="M16040" t="s">
        <v>1086</v>
      </c>
      <c r="N16040">
        <v>3493</v>
      </c>
      <c r="O16040" t="s">
        <v>7876</v>
      </c>
      <c r="P16040" t="s">
        <v>10256</v>
      </c>
      <c r="Q16040">
        <v>3.4929999999999999</v>
      </c>
      <c r="R16040" s="117" t="s">
        <v>14620</v>
      </c>
      <c r="S16040" s="117" t="s">
        <v>14621</v>
      </c>
      <c r="T16040" t="s">
        <v>17448</v>
      </c>
      <c r="U16040" t="s">
        <v>10772</v>
      </c>
    </row>
    <row r="16041" spans="1:21">
      <c r="A16041" s="117" t="s">
        <v>25969</v>
      </c>
      <c r="B16041" t="s">
        <v>14590</v>
      </c>
      <c r="C16041" t="s">
        <v>14590</v>
      </c>
      <c r="D16041">
        <v>26</v>
      </c>
      <c r="E16041">
        <v>20</v>
      </c>
      <c r="F16041">
        <v>26</v>
      </c>
      <c r="G16041">
        <v>20</v>
      </c>
      <c r="H16041">
        <v>1</v>
      </c>
      <c r="I16041">
        <v>1</v>
      </c>
      <c r="J16041">
        <v>24</v>
      </c>
      <c r="K16041" s="194">
        <v>24</v>
      </c>
      <c r="L16041" t="s">
        <v>1079</v>
      </c>
      <c r="M16041" t="s">
        <v>1079</v>
      </c>
      <c r="N16041">
        <v>3935</v>
      </c>
      <c r="O16041" t="s">
        <v>7876</v>
      </c>
      <c r="P16041" t="s">
        <v>25970</v>
      </c>
      <c r="Q16041">
        <v>3.9350000000000001</v>
      </c>
      <c r="R16041" s="117" t="s">
        <v>14620</v>
      </c>
      <c r="S16041" s="117" t="s">
        <v>14621</v>
      </c>
      <c r="T16041" t="s">
        <v>17448</v>
      </c>
      <c r="U16041" t="s">
        <v>10772</v>
      </c>
    </row>
    <row r="16042" spans="1:21">
      <c r="A16042" s="117" t="s">
        <v>6934</v>
      </c>
      <c r="B16042" t="s">
        <v>14590</v>
      </c>
      <c r="C16042" t="s">
        <v>14590</v>
      </c>
      <c r="D16042">
        <v>25</v>
      </c>
      <c r="E16042">
        <v>19</v>
      </c>
      <c r="F16042">
        <v>25</v>
      </c>
      <c r="G16042">
        <v>19</v>
      </c>
      <c r="H16042">
        <v>1</v>
      </c>
      <c r="I16042">
        <v>1</v>
      </c>
      <c r="J16042">
        <v>2</v>
      </c>
      <c r="K16042" s="194">
        <v>2</v>
      </c>
      <c r="L16042" t="s">
        <v>1086</v>
      </c>
      <c r="M16042" t="s">
        <v>1086</v>
      </c>
      <c r="N16042">
        <v>6042</v>
      </c>
      <c r="O16042" t="s">
        <v>7876</v>
      </c>
      <c r="P16042" t="s">
        <v>10257</v>
      </c>
      <c r="Q16042">
        <v>6.0419999999999998</v>
      </c>
      <c r="R16042" s="117" t="s">
        <v>14743</v>
      </c>
      <c r="S16042" s="117" t="s">
        <v>14589</v>
      </c>
      <c r="T16042" t="s">
        <v>12136</v>
      </c>
      <c r="U16042" t="s">
        <v>10772</v>
      </c>
    </row>
    <row r="16043" spans="1:21">
      <c r="A16043" s="117" t="s">
        <v>14572</v>
      </c>
      <c r="B16043" t="s">
        <v>14590</v>
      </c>
      <c r="C16043" t="s">
        <v>14590</v>
      </c>
      <c r="D16043">
        <v>41</v>
      </c>
      <c r="E16043">
        <v>35</v>
      </c>
      <c r="F16043">
        <v>41</v>
      </c>
      <c r="G16043">
        <v>35</v>
      </c>
      <c r="H16043">
        <v>1</v>
      </c>
      <c r="I16043">
        <v>1</v>
      </c>
      <c r="J16043">
        <v>999999</v>
      </c>
      <c r="K16043" s="194">
        <v>999999</v>
      </c>
      <c r="L16043" t="s">
        <v>1086</v>
      </c>
      <c r="M16043" t="s">
        <v>1086</v>
      </c>
      <c r="N16043">
        <v>11520</v>
      </c>
      <c r="O16043" t="s">
        <v>7876</v>
      </c>
      <c r="P16043" t="s">
        <v>14573</v>
      </c>
      <c r="Q16043">
        <v>11.52</v>
      </c>
      <c r="R16043" s="117" t="s">
        <v>14594</v>
      </c>
      <c r="S16043" s="117" t="s">
        <v>14589</v>
      </c>
      <c r="T16043" t="s">
        <v>12136</v>
      </c>
      <c r="U16043" t="s">
        <v>10772</v>
      </c>
    </row>
    <row r="16044" spans="1:21">
      <c r="A16044" s="117" t="s">
        <v>6935</v>
      </c>
      <c r="B16044" t="s">
        <v>14590</v>
      </c>
      <c r="C16044" t="s">
        <v>14590</v>
      </c>
      <c r="D16044">
        <v>41</v>
      </c>
      <c r="E16044">
        <v>35</v>
      </c>
      <c r="F16044">
        <v>41</v>
      </c>
      <c r="G16044">
        <v>35</v>
      </c>
      <c r="H16044">
        <v>1</v>
      </c>
      <c r="I16044">
        <v>1</v>
      </c>
      <c r="J16044">
        <v>999999</v>
      </c>
      <c r="K16044" s="194">
        <v>999999</v>
      </c>
      <c r="L16044" t="s">
        <v>1086</v>
      </c>
      <c r="M16044" t="s">
        <v>1086</v>
      </c>
      <c r="N16044">
        <v>16590</v>
      </c>
      <c r="O16044" t="s">
        <v>7876</v>
      </c>
      <c r="P16044" t="s">
        <v>10258</v>
      </c>
      <c r="Q16044">
        <v>16.59</v>
      </c>
      <c r="R16044" s="117" t="s">
        <v>14743</v>
      </c>
      <c r="S16044" s="117" t="s">
        <v>14589</v>
      </c>
      <c r="T16044" t="s">
        <v>12136</v>
      </c>
      <c r="U16044" t="s">
        <v>10772</v>
      </c>
    </row>
    <row r="16045" spans="1:21">
      <c r="A16045" s="117" t="s">
        <v>23352</v>
      </c>
      <c r="B16045" t="s">
        <v>14590</v>
      </c>
      <c r="C16045" t="s">
        <v>14590</v>
      </c>
      <c r="D16045">
        <v>82</v>
      </c>
      <c r="E16045">
        <v>76</v>
      </c>
      <c r="F16045">
        <v>82</v>
      </c>
      <c r="G16045">
        <v>76</v>
      </c>
      <c r="H16045">
        <v>1</v>
      </c>
      <c r="I16045">
        <v>1</v>
      </c>
      <c r="J16045">
        <v>2</v>
      </c>
      <c r="K16045" s="194">
        <v>2</v>
      </c>
      <c r="L16045" t="s">
        <v>1086</v>
      </c>
      <c r="M16045" t="s">
        <v>1086</v>
      </c>
      <c r="N16045">
        <v>47000</v>
      </c>
      <c r="O16045" t="s">
        <v>7876</v>
      </c>
      <c r="P16045" t="s">
        <v>23353</v>
      </c>
      <c r="Q16045">
        <v>47</v>
      </c>
      <c r="R16045" s="117" t="s">
        <v>14620</v>
      </c>
      <c r="S16045" s="117" t="s">
        <v>14621</v>
      </c>
      <c r="T16045" t="s">
        <v>17448</v>
      </c>
      <c r="U16045" t="s">
        <v>10772</v>
      </c>
    </row>
    <row r="16046" spans="1:21">
      <c r="A16046" s="117" t="s">
        <v>25971</v>
      </c>
      <c r="B16046" t="s">
        <v>14590</v>
      </c>
      <c r="C16046" t="s">
        <v>14590</v>
      </c>
      <c r="D16046">
        <v>82</v>
      </c>
      <c r="E16046">
        <v>76</v>
      </c>
      <c r="F16046">
        <v>82</v>
      </c>
      <c r="G16046">
        <v>76</v>
      </c>
      <c r="H16046">
        <v>1</v>
      </c>
      <c r="I16046">
        <v>1</v>
      </c>
      <c r="J16046">
        <v>6</v>
      </c>
      <c r="K16046" s="194">
        <v>6</v>
      </c>
      <c r="L16046" t="s">
        <v>1080</v>
      </c>
      <c r="M16046" t="s">
        <v>1080</v>
      </c>
      <c r="N16046">
        <v>32500</v>
      </c>
      <c r="O16046" t="s">
        <v>7876</v>
      </c>
      <c r="P16046" t="s">
        <v>10259</v>
      </c>
      <c r="Q16046">
        <v>32.5</v>
      </c>
      <c r="R16046" s="117" t="s">
        <v>14620</v>
      </c>
      <c r="S16046" s="117" t="s">
        <v>14621</v>
      </c>
      <c r="T16046" t="s">
        <v>17448</v>
      </c>
      <c r="U16046" t="s">
        <v>10772</v>
      </c>
    </row>
    <row r="16047" spans="1:21">
      <c r="A16047" s="117" t="s">
        <v>6936</v>
      </c>
      <c r="B16047" t="s">
        <v>14590</v>
      </c>
      <c r="C16047" t="s">
        <v>14590</v>
      </c>
      <c r="D16047">
        <v>82</v>
      </c>
      <c r="E16047">
        <v>76</v>
      </c>
      <c r="F16047">
        <v>82</v>
      </c>
      <c r="G16047">
        <v>76</v>
      </c>
      <c r="H16047">
        <v>1</v>
      </c>
      <c r="I16047">
        <v>1</v>
      </c>
      <c r="J16047">
        <v>4</v>
      </c>
      <c r="K16047" s="194">
        <v>4</v>
      </c>
      <c r="L16047" t="s">
        <v>1080</v>
      </c>
      <c r="M16047" t="s">
        <v>1080</v>
      </c>
      <c r="N16047">
        <v>46250</v>
      </c>
      <c r="O16047" t="s">
        <v>7876</v>
      </c>
      <c r="P16047" t="s">
        <v>10259</v>
      </c>
      <c r="Q16047">
        <v>46.25</v>
      </c>
      <c r="R16047" s="117" t="s">
        <v>14620</v>
      </c>
      <c r="S16047" s="117" t="s">
        <v>14621</v>
      </c>
      <c r="T16047" t="s">
        <v>17448</v>
      </c>
      <c r="U16047" t="s">
        <v>10772</v>
      </c>
    </row>
    <row r="16048" spans="1:21">
      <c r="A16048" s="117" t="s">
        <v>25972</v>
      </c>
      <c r="B16048" t="s">
        <v>14590</v>
      </c>
      <c r="C16048" t="s">
        <v>14590</v>
      </c>
      <c r="D16048">
        <v>82</v>
      </c>
      <c r="E16048">
        <v>76</v>
      </c>
      <c r="F16048">
        <v>82</v>
      </c>
      <c r="G16048">
        <v>76</v>
      </c>
      <c r="H16048">
        <v>1</v>
      </c>
      <c r="I16048">
        <v>1</v>
      </c>
      <c r="J16048">
        <v>6</v>
      </c>
      <c r="K16048" s="194">
        <v>6</v>
      </c>
      <c r="L16048" t="s">
        <v>1080</v>
      </c>
      <c r="M16048" t="s">
        <v>1080</v>
      </c>
      <c r="N16048">
        <v>51000</v>
      </c>
      <c r="O16048" t="s">
        <v>7876</v>
      </c>
      <c r="P16048" t="s">
        <v>10259</v>
      </c>
      <c r="Q16048">
        <v>51</v>
      </c>
      <c r="R16048" s="117" t="s">
        <v>14620</v>
      </c>
      <c r="S16048" s="117" t="s">
        <v>14621</v>
      </c>
      <c r="T16048" t="s">
        <v>17448</v>
      </c>
      <c r="U16048" t="s">
        <v>10772</v>
      </c>
    </row>
    <row r="16049" spans="1:21">
      <c r="A16049" s="117" t="s">
        <v>25973</v>
      </c>
      <c r="B16049" t="s">
        <v>14590</v>
      </c>
      <c r="C16049" t="s">
        <v>14590</v>
      </c>
      <c r="D16049">
        <v>82</v>
      </c>
      <c r="E16049">
        <v>76</v>
      </c>
      <c r="F16049">
        <v>82</v>
      </c>
      <c r="G16049">
        <v>76</v>
      </c>
      <c r="H16049">
        <v>1</v>
      </c>
      <c r="I16049">
        <v>1</v>
      </c>
      <c r="J16049">
        <v>4</v>
      </c>
      <c r="K16049" s="194">
        <v>4</v>
      </c>
      <c r="L16049" t="s">
        <v>1080</v>
      </c>
      <c r="M16049" t="s">
        <v>1080</v>
      </c>
      <c r="N16049">
        <v>132500</v>
      </c>
      <c r="O16049" t="s">
        <v>7876</v>
      </c>
      <c r="P16049" t="s">
        <v>10259</v>
      </c>
      <c r="Q16049">
        <v>132.5</v>
      </c>
      <c r="R16049" s="117" t="s">
        <v>14620</v>
      </c>
      <c r="S16049" s="117" t="s">
        <v>14621</v>
      </c>
      <c r="T16049" t="s">
        <v>17448</v>
      </c>
      <c r="U16049" t="s">
        <v>10772</v>
      </c>
    </row>
    <row r="16050" spans="1:21">
      <c r="A16050" s="117" t="s">
        <v>25974</v>
      </c>
      <c r="B16050" t="s">
        <v>14590</v>
      </c>
      <c r="C16050" t="s">
        <v>14590</v>
      </c>
      <c r="D16050">
        <v>82</v>
      </c>
      <c r="E16050">
        <v>76</v>
      </c>
      <c r="F16050">
        <v>82</v>
      </c>
      <c r="G16050">
        <v>76</v>
      </c>
      <c r="H16050">
        <v>1</v>
      </c>
      <c r="I16050">
        <v>1</v>
      </c>
      <c r="J16050">
        <v>2</v>
      </c>
      <c r="K16050" s="194">
        <v>2</v>
      </c>
      <c r="L16050" t="s">
        <v>1080</v>
      </c>
      <c r="M16050" t="s">
        <v>1080</v>
      </c>
      <c r="N16050">
        <v>83000</v>
      </c>
      <c r="O16050" t="s">
        <v>7876</v>
      </c>
      <c r="P16050" t="s">
        <v>10259</v>
      </c>
      <c r="Q16050">
        <v>83</v>
      </c>
      <c r="R16050" s="117" t="s">
        <v>14620</v>
      </c>
      <c r="S16050" s="117" t="s">
        <v>14621</v>
      </c>
      <c r="T16050" t="s">
        <v>17448</v>
      </c>
      <c r="U16050" t="s">
        <v>10772</v>
      </c>
    </row>
    <row r="16051" spans="1:21">
      <c r="A16051" s="117" t="s">
        <v>25975</v>
      </c>
      <c r="B16051" t="s">
        <v>14590</v>
      </c>
      <c r="C16051" t="s">
        <v>14590</v>
      </c>
      <c r="D16051">
        <v>82</v>
      </c>
      <c r="E16051">
        <v>76</v>
      </c>
      <c r="F16051">
        <v>82</v>
      </c>
      <c r="G16051">
        <v>76</v>
      </c>
      <c r="H16051">
        <v>1</v>
      </c>
      <c r="I16051">
        <v>1</v>
      </c>
      <c r="J16051">
        <v>5</v>
      </c>
      <c r="K16051" s="194">
        <v>5</v>
      </c>
      <c r="L16051" t="s">
        <v>1080</v>
      </c>
      <c r="M16051" t="s">
        <v>1080</v>
      </c>
      <c r="N16051">
        <v>75500</v>
      </c>
      <c r="O16051" t="s">
        <v>7876</v>
      </c>
      <c r="P16051" t="s">
        <v>25976</v>
      </c>
      <c r="Q16051">
        <v>75.5</v>
      </c>
      <c r="R16051" s="117" t="s">
        <v>14620</v>
      </c>
      <c r="S16051" s="117" t="s">
        <v>14621</v>
      </c>
      <c r="T16051" t="s">
        <v>17448</v>
      </c>
      <c r="U16051" t="s">
        <v>10772</v>
      </c>
    </row>
    <row r="16052" spans="1:21">
      <c r="A16052" s="117" t="s">
        <v>25977</v>
      </c>
      <c r="B16052" t="s">
        <v>14590</v>
      </c>
      <c r="C16052" t="s">
        <v>14590</v>
      </c>
      <c r="D16052">
        <v>82</v>
      </c>
      <c r="E16052">
        <v>76</v>
      </c>
      <c r="F16052">
        <v>82</v>
      </c>
      <c r="G16052">
        <v>76</v>
      </c>
      <c r="H16052">
        <v>1</v>
      </c>
      <c r="I16052">
        <v>1</v>
      </c>
      <c r="J16052">
        <v>2</v>
      </c>
      <c r="K16052" s="194">
        <v>2</v>
      </c>
      <c r="L16052" t="s">
        <v>1080</v>
      </c>
      <c r="M16052" t="s">
        <v>1080</v>
      </c>
      <c r="N16052">
        <v>54750</v>
      </c>
      <c r="O16052" t="s">
        <v>7876</v>
      </c>
      <c r="P16052" t="s">
        <v>25978</v>
      </c>
      <c r="Q16052">
        <v>54.75</v>
      </c>
      <c r="R16052" s="117" t="s">
        <v>14620</v>
      </c>
      <c r="S16052" s="117" t="s">
        <v>14621</v>
      </c>
      <c r="T16052" t="s">
        <v>17448</v>
      </c>
      <c r="U16052" t="s">
        <v>10772</v>
      </c>
    </row>
    <row r="16053" spans="1:21">
      <c r="A16053" s="117" t="s">
        <v>25979</v>
      </c>
      <c r="B16053" t="s">
        <v>14590</v>
      </c>
      <c r="C16053" t="s">
        <v>14590</v>
      </c>
      <c r="D16053">
        <v>82</v>
      </c>
      <c r="E16053">
        <v>76</v>
      </c>
      <c r="F16053">
        <v>82</v>
      </c>
      <c r="G16053">
        <v>76</v>
      </c>
      <c r="H16053">
        <v>1</v>
      </c>
      <c r="I16053">
        <v>1</v>
      </c>
      <c r="J16053">
        <v>2</v>
      </c>
      <c r="K16053" s="194">
        <v>2</v>
      </c>
      <c r="L16053" t="s">
        <v>1080</v>
      </c>
      <c r="M16053" t="s">
        <v>1080</v>
      </c>
      <c r="N16053">
        <v>75000</v>
      </c>
      <c r="O16053" t="s">
        <v>7876</v>
      </c>
      <c r="P16053" t="s">
        <v>25980</v>
      </c>
      <c r="Q16053">
        <v>75</v>
      </c>
      <c r="R16053" s="117" t="s">
        <v>14620</v>
      </c>
      <c r="S16053" s="117" t="s">
        <v>14621</v>
      </c>
      <c r="T16053" t="s">
        <v>17448</v>
      </c>
      <c r="U16053" t="s">
        <v>10772</v>
      </c>
    </row>
    <row r="16054" spans="1:21">
      <c r="A16054" s="117" t="s">
        <v>23354</v>
      </c>
      <c r="B16054" t="s">
        <v>14590</v>
      </c>
      <c r="C16054" t="s">
        <v>14590</v>
      </c>
      <c r="D16054">
        <v>82</v>
      </c>
      <c r="E16054">
        <v>76</v>
      </c>
      <c r="F16054">
        <v>82</v>
      </c>
      <c r="G16054">
        <v>76</v>
      </c>
      <c r="H16054">
        <v>1</v>
      </c>
      <c r="I16054">
        <v>1</v>
      </c>
      <c r="J16054">
        <v>2</v>
      </c>
      <c r="K16054" s="194">
        <v>2</v>
      </c>
      <c r="L16054" t="s">
        <v>1080</v>
      </c>
      <c r="M16054" t="s">
        <v>1080</v>
      </c>
      <c r="N16054">
        <v>38250</v>
      </c>
      <c r="O16054" t="s">
        <v>7876</v>
      </c>
      <c r="P16054" t="s">
        <v>23355</v>
      </c>
      <c r="Q16054">
        <v>38.25</v>
      </c>
      <c r="R16054" s="117" t="s">
        <v>14620</v>
      </c>
      <c r="S16054" s="117" t="s">
        <v>14621</v>
      </c>
      <c r="T16054" t="s">
        <v>17448</v>
      </c>
      <c r="U16054" t="s">
        <v>10772</v>
      </c>
    </row>
    <row r="16055" spans="1:21">
      <c r="A16055" s="117" t="s">
        <v>25981</v>
      </c>
      <c r="B16055" t="s">
        <v>14590</v>
      </c>
      <c r="C16055" t="s">
        <v>14590</v>
      </c>
      <c r="D16055">
        <v>82</v>
      </c>
      <c r="E16055">
        <v>76</v>
      </c>
      <c r="F16055">
        <v>82</v>
      </c>
      <c r="G16055">
        <v>76</v>
      </c>
      <c r="H16055">
        <v>1</v>
      </c>
      <c r="I16055">
        <v>1</v>
      </c>
      <c r="J16055">
        <v>11</v>
      </c>
      <c r="K16055" s="194">
        <v>11</v>
      </c>
      <c r="L16055" t="s">
        <v>1076</v>
      </c>
      <c r="M16055" t="s">
        <v>1076</v>
      </c>
      <c r="N16055">
        <v>62680</v>
      </c>
      <c r="O16055" t="s">
        <v>7876</v>
      </c>
      <c r="P16055" t="s">
        <v>23355</v>
      </c>
      <c r="Q16055">
        <v>62.68</v>
      </c>
      <c r="R16055" s="117" t="s">
        <v>14620</v>
      </c>
      <c r="S16055" s="117" t="s">
        <v>14621</v>
      </c>
      <c r="T16055" t="s">
        <v>17448</v>
      </c>
      <c r="U16055" t="s">
        <v>10772</v>
      </c>
    </row>
    <row r="16056" spans="1:21">
      <c r="A16056" s="117" t="s">
        <v>23356</v>
      </c>
      <c r="B16056" t="s">
        <v>14590</v>
      </c>
      <c r="C16056" t="s">
        <v>14590</v>
      </c>
      <c r="D16056">
        <v>82</v>
      </c>
      <c r="E16056">
        <v>76</v>
      </c>
      <c r="F16056">
        <v>82</v>
      </c>
      <c r="G16056">
        <v>76</v>
      </c>
      <c r="H16056">
        <v>1</v>
      </c>
      <c r="I16056">
        <v>1</v>
      </c>
      <c r="J16056">
        <v>10</v>
      </c>
      <c r="K16056" s="194">
        <v>10</v>
      </c>
      <c r="L16056" t="s">
        <v>1080</v>
      </c>
      <c r="M16056" t="s">
        <v>1080</v>
      </c>
      <c r="N16056">
        <v>85750</v>
      </c>
      <c r="O16056" t="s">
        <v>7876</v>
      </c>
      <c r="P16056" t="s">
        <v>23357</v>
      </c>
      <c r="Q16056">
        <v>85.75</v>
      </c>
      <c r="R16056" s="117" t="s">
        <v>14620</v>
      </c>
      <c r="S16056" s="117" t="s">
        <v>14621</v>
      </c>
      <c r="T16056" t="s">
        <v>17448</v>
      </c>
      <c r="U16056" t="s">
        <v>10772</v>
      </c>
    </row>
    <row r="16057" spans="1:21">
      <c r="A16057" s="117" t="s">
        <v>25982</v>
      </c>
      <c r="B16057" t="s">
        <v>14590</v>
      </c>
      <c r="C16057" t="s">
        <v>14590</v>
      </c>
      <c r="D16057">
        <v>26</v>
      </c>
      <c r="E16057">
        <v>20</v>
      </c>
      <c r="F16057">
        <v>26</v>
      </c>
      <c r="G16057">
        <v>20</v>
      </c>
      <c r="H16057">
        <v>1</v>
      </c>
      <c r="I16057">
        <v>1</v>
      </c>
      <c r="J16057">
        <v>1</v>
      </c>
      <c r="K16057" s="194">
        <v>1</v>
      </c>
      <c r="L16057" t="s">
        <v>1076</v>
      </c>
      <c r="M16057" t="s">
        <v>1076</v>
      </c>
      <c r="N16057">
        <v>21500</v>
      </c>
      <c r="O16057" t="s">
        <v>7876</v>
      </c>
      <c r="P16057" t="s">
        <v>25983</v>
      </c>
      <c r="Q16057">
        <v>21.5</v>
      </c>
      <c r="R16057" s="117" t="s">
        <v>14620</v>
      </c>
      <c r="S16057" s="117" t="s">
        <v>14621</v>
      </c>
      <c r="T16057" t="s">
        <v>17448</v>
      </c>
      <c r="U16057" t="s">
        <v>10772</v>
      </c>
    </row>
    <row r="16058" spans="1:21">
      <c r="A16058" s="117" t="s">
        <v>21493</v>
      </c>
      <c r="B16058" t="s">
        <v>14590</v>
      </c>
      <c r="C16058" t="s">
        <v>14590</v>
      </c>
      <c r="D16058">
        <v>26</v>
      </c>
      <c r="E16058">
        <v>20</v>
      </c>
      <c r="F16058">
        <v>26</v>
      </c>
      <c r="G16058">
        <v>20</v>
      </c>
      <c r="H16058">
        <v>1</v>
      </c>
      <c r="I16058">
        <v>1</v>
      </c>
      <c r="J16058">
        <v>19</v>
      </c>
      <c r="K16058" s="194">
        <v>19</v>
      </c>
      <c r="L16058" t="s">
        <v>1076</v>
      </c>
      <c r="M16058" t="s">
        <v>1076</v>
      </c>
      <c r="N16058">
        <v>18250</v>
      </c>
      <c r="O16058" t="s">
        <v>7876</v>
      </c>
      <c r="P16058" t="s">
        <v>21494</v>
      </c>
      <c r="Q16058">
        <v>18.25</v>
      </c>
      <c r="R16058" s="117" t="s">
        <v>14620</v>
      </c>
      <c r="S16058" s="117" t="s">
        <v>14621</v>
      </c>
      <c r="T16058" t="s">
        <v>17448</v>
      </c>
      <c r="U16058" t="s">
        <v>10772</v>
      </c>
    </row>
    <row r="16059" spans="1:21">
      <c r="A16059" s="117" t="s">
        <v>21495</v>
      </c>
      <c r="B16059" t="s">
        <v>14590</v>
      </c>
      <c r="C16059" t="s">
        <v>14590</v>
      </c>
      <c r="D16059">
        <v>26</v>
      </c>
      <c r="E16059">
        <v>20</v>
      </c>
      <c r="F16059">
        <v>26</v>
      </c>
      <c r="G16059">
        <v>20</v>
      </c>
      <c r="H16059">
        <v>1</v>
      </c>
      <c r="I16059">
        <v>1</v>
      </c>
      <c r="J16059">
        <v>9</v>
      </c>
      <c r="K16059" s="194">
        <v>9</v>
      </c>
      <c r="L16059" t="s">
        <v>1076</v>
      </c>
      <c r="M16059" t="s">
        <v>1076</v>
      </c>
      <c r="N16059">
        <v>21250</v>
      </c>
      <c r="O16059" t="s">
        <v>7876</v>
      </c>
      <c r="P16059" t="s">
        <v>21496</v>
      </c>
      <c r="Q16059">
        <v>21.25</v>
      </c>
      <c r="R16059" s="117" t="s">
        <v>14620</v>
      </c>
      <c r="S16059" s="117" t="s">
        <v>14621</v>
      </c>
      <c r="T16059" t="s">
        <v>17448</v>
      </c>
      <c r="U16059" t="s">
        <v>10772</v>
      </c>
    </row>
    <row r="16060" spans="1:21">
      <c r="A16060" s="117" t="s">
        <v>21497</v>
      </c>
      <c r="B16060" t="s">
        <v>14590</v>
      </c>
      <c r="C16060" t="s">
        <v>14590</v>
      </c>
      <c r="D16060">
        <v>26</v>
      </c>
      <c r="E16060">
        <v>20</v>
      </c>
      <c r="F16060">
        <v>26</v>
      </c>
      <c r="G16060">
        <v>20</v>
      </c>
      <c r="H16060">
        <v>1</v>
      </c>
      <c r="I16060">
        <v>1</v>
      </c>
      <c r="J16060">
        <v>13</v>
      </c>
      <c r="K16060" s="194">
        <v>13</v>
      </c>
      <c r="L16060" t="s">
        <v>1076</v>
      </c>
      <c r="M16060" t="s">
        <v>1076</v>
      </c>
      <c r="N16060">
        <v>24250</v>
      </c>
      <c r="O16060" t="s">
        <v>7876</v>
      </c>
      <c r="P16060" t="s">
        <v>21498</v>
      </c>
      <c r="Q16060">
        <v>24.25</v>
      </c>
      <c r="R16060" s="117" t="s">
        <v>14620</v>
      </c>
      <c r="S16060" s="117" t="s">
        <v>14621</v>
      </c>
      <c r="T16060" t="s">
        <v>17448</v>
      </c>
      <c r="U16060" t="s">
        <v>10772</v>
      </c>
    </row>
    <row r="16061" spans="1:21">
      <c r="A16061" s="117" t="s">
        <v>22046</v>
      </c>
      <c r="B16061" t="s">
        <v>14590</v>
      </c>
      <c r="C16061" t="s">
        <v>14590</v>
      </c>
      <c r="D16061">
        <v>26</v>
      </c>
      <c r="E16061">
        <v>20</v>
      </c>
      <c r="F16061">
        <v>26</v>
      </c>
      <c r="G16061">
        <v>20</v>
      </c>
      <c r="H16061">
        <v>1</v>
      </c>
      <c r="I16061">
        <v>1</v>
      </c>
      <c r="J16061">
        <v>28</v>
      </c>
      <c r="K16061" s="194">
        <v>28</v>
      </c>
      <c r="L16061" t="s">
        <v>1076</v>
      </c>
      <c r="M16061" t="s">
        <v>1076</v>
      </c>
      <c r="N16061">
        <v>27500</v>
      </c>
      <c r="O16061" t="s">
        <v>7876</v>
      </c>
      <c r="P16061" t="s">
        <v>22047</v>
      </c>
      <c r="Q16061">
        <v>27.5</v>
      </c>
      <c r="R16061" s="117" t="s">
        <v>14620</v>
      </c>
      <c r="S16061" s="117" t="s">
        <v>14621</v>
      </c>
      <c r="T16061" t="s">
        <v>17448</v>
      </c>
      <c r="U16061" t="s">
        <v>10772</v>
      </c>
    </row>
    <row r="16062" spans="1:21">
      <c r="A16062" s="117" t="s">
        <v>23358</v>
      </c>
      <c r="B16062" t="s">
        <v>14590</v>
      </c>
      <c r="C16062" t="s">
        <v>14590</v>
      </c>
      <c r="D16062">
        <v>82</v>
      </c>
      <c r="E16062">
        <v>76</v>
      </c>
      <c r="F16062">
        <v>82</v>
      </c>
      <c r="G16062">
        <v>76</v>
      </c>
      <c r="H16062">
        <v>1</v>
      </c>
      <c r="I16062">
        <v>1</v>
      </c>
      <c r="J16062">
        <v>7</v>
      </c>
      <c r="K16062" s="194">
        <v>7</v>
      </c>
      <c r="L16062" t="s">
        <v>1076</v>
      </c>
      <c r="M16062" t="s">
        <v>1076</v>
      </c>
      <c r="N16062">
        <v>32200</v>
      </c>
      <c r="O16062" t="s">
        <v>7876</v>
      </c>
      <c r="P16062" t="s">
        <v>21494</v>
      </c>
      <c r="Q16062">
        <v>32.200000000000003</v>
      </c>
      <c r="R16062" s="117" t="s">
        <v>14620</v>
      </c>
      <c r="S16062" s="117" t="s">
        <v>14621</v>
      </c>
      <c r="T16062" t="s">
        <v>17448</v>
      </c>
      <c r="U16062" t="s">
        <v>10772</v>
      </c>
    </row>
    <row r="16063" spans="1:21">
      <c r="A16063" s="117" t="s">
        <v>23359</v>
      </c>
      <c r="B16063" t="s">
        <v>14590</v>
      </c>
      <c r="C16063" t="s">
        <v>14590</v>
      </c>
      <c r="D16063">
        <v>82</v>
      </c>
      <c r="E16063">
        <v>76</v>
      </c>
      <c r="F16063">
        <v>82</v>
      </c>
      <c r="G16063">
        <v>76</v>
      </c>
      <c r="H16063">
        <v>1</v>
      </c>
      <c r="I16063">
        <v>1</v>
      </c>
      <c r="J16063">
        <v>17</v>
      </c>
      <c r="K16063" s="194">
        <v>17</v>
      </c>
      <c r="L16063" t="s">
        <v>1076</v>
      </c>
      <c r="M16063" t="s">
        <v>1076</v>
      </c>
      <c r="N16063">
        <v>46400</v>
      </c>
      <c r="O16063" t="s">
        <v>7876</v>
      </c>
      <c r="P16063" t="s">
        <v>23360</v>
      </c>
      <c r="Q16063">
        <v>46.4</v>
      </c>
      <c r="R16063" s="117" t="s">
        <v>14620</v>
      </c>
      <c r="S16063" s="117" t="s">
        <v>14621</v>
      </c>
      <c r="T16063" t="s">
        <v>17448</v>
      </c>
      <c r="U16063" t="s">
        <v>10772</v>
      </c>
    </row>
    <row r="16064" spans="1:21">
      <c r="A16064" s="117" t="s">
        <v>23361</v>
      </c>
      <c r="B16064" t="s">
        <v>14590</v>
      </c>
      <c r="C16064" t="s">
        <v>14590</v>
      </c>
      <c r="D16064">
        <v>82</v>
      </c>
      <c r="E16064">
        <v>76</v>
      </c>
      <c r="F16064">
        <v>82</v>
      </c>
      <c r="G16064">
        <v>76</v>
      </c>
      <c r="H16064">
        <v>1</v>
      </c>
      <c r="I16064">
        <v>1</v>
      </c>
      <c r="J16064">
        <v>7</v>
      </c>
      <c r="K16064" s="194">
        <v>7</v>
      </c>
      <c r="L16064" t="s">
        <v>1076</v>
      </c>
      <c r="M16064" t="s">
        <v>1076</v>
      </c>
      <c r="N16064">
        <v>52000</v>
      </c>
      <c r="O16064" t="s">
        <v>7876</v>
      </c>
      <c r="P16064" t="s">
        <v>10260</v>
      </c>
      <c r="Q16064">
        <v>52</v>
      </c>
      <c r="R16064" s="117" t="s">
        <v>14620</v>
      </c>
      <c r="S16064" s="117" t="s">
        <v>14621</v>
      </c>
      <c r="T16064" t="s">
        <v>17448</v>
      </c>
      <c r="U16064" t="s">
        <v>10772</v>
      </c>
    </row>
    <row r="16065" spans="1:21">
      <c r="A16065" s="117" t="s">
        <v>23362</v>
      </c>
      <c r="B16065" t="s">
        <v>14590</v>
      </c>
      <c r="C16065" t="s">
        <v>14590</v>
      </c>
      <c r="D16065">
        <v>82</v>
      </c>
      <c r="E16065">
        <v>76</v>
      </c>
      <c r="F16065">
        <v>82</v>
      </c>
      <c r="G16065">
        <v>76</v>
      </c>
      <c r="H16065">
        <v>1</v>
      </c>
      <c r="I16065">
        <v>1</v>
      </c>
      <c r="J16065">
        <v>17</v>
      </c>
      <c r="K16065" s="194">
        <v>17</v>
      </c>
      <c r="L16065" t="s">
        <v>1076</v>
      </c>
      <c r="M16065" t="s">
        <v>1076</v>
      </c>
      <c r="N16065">
        <v>52500</v>
      </c>
      <c r="O16065" t="s">
        <v>7876</v>
      </c>
      <c r="P16065" t="s">
        <v>10260</v>
      </c>
      <c r="Q16065">
        <v>52.5</v>
      </c>
      <c r="R16065" s="117" t="s">
        <v>14620</v>
      </c>
      <c r="S16065" s="117" t="s">
        <v>14621</v>
      </c>
      <c r="T16065" t="s">
        <v>17448</v>
      </c>
      <c r="U16065" t="s">
        <v>10772</v>
      </c>
    </row>
    <row r="16066" spans="1:21">
      <c r="A16066" s="117" t="s">
        <v>23363</v>
      </c>
      <c r="B16066" t="s">
        <v>14590</v>
      </c>
      <c r="C16066" t="s">
        <v>14590</v>
      </c>
      <c r="D16066">
        <v>82</v>
      </c>
      <c r="E16066">
        <v>76</v>
      </c>
      <c r="F16066">
        <v>82</v>
      </c>
      <c r="G16066">
        <v>76</v>
      </c>
      <c r="H16066">
        <v>1</v>
      </c>
      <c r="I16066">
        <v>1</v>
      </c>
      <c r="J16066">
        <v>6</v>
      </c>
      <c r="K16066" s="194">
        <v>6</v>
      </c>
      <c r="L16066" t="s">
        <v>1076</v>
      </c>
      <c r="M16066" t="s">
        <v>1076</v>
      </c>
      <c r="N16066">
        <v>57500</v>
      </c>
      <c r="O16066" t="s">
        <v>7876</v>
      </c>
      <c r="P16066" t="s">
        <v>10260</v>
      </c>
      <c r="Q16066">
        <v>57.5</v>
      </c>
      <c r="R16066" s="117" t="s">
        <v>14620</v>
      </c>
      <c r="S16066" s="117" t="s">
        <v>14621</v>
      </c>
      <c r="T16066" t="s">
        <v>17448</v>
      </c>
      <c r="U16066" t="s">
        <v>10772</v>
      </c>
    </row>
    <row r="16067" spans="1:21">
      <c r="A16067" s="117" t="s">
        <v>25984</v>
      </c>
      <c r="B16067" t="s">
        <v>14590</v>
      </c>
      <c r="C16067" t="s">
        <v>14590</v>
      </c>
      <c r="D16067">
        <v>82</v>
      </c>
      <c r="E16067">
        <v>76</v>
      </c>
      <c r="F16067">
        <v>82</v>
      </c>
      <c r="G16067">
        <v>76</v>
      </c>
      <c r="H16067">
        <v>1</v>
      </c>
      <c r="I16067">
        <v>1</v>
      </c>
      <c r="J16067">
        <v>5</v>
      </c>
      <c r="K16067" s="194">
        <v>5</v>
      </c>
      <c r="L16067" t="s">
        <v>1076</v>
      </c>
      <c r="M16067" t="s">
        <v>1076</v>
      </c>
      <c r="N16067">
        <v>124000</v>
      </c>
      <c r="O16067" t="s">
        <v>7876</v>
      </c>
      <c r="P16067" t="s">
        <v>25985</v>
      </c>
      <c r="Q16067">
        <v>124</v>
      </c>
      <c r="R16067" s="117" t="s">
        <v>14620</v>
      </c>
      <c r="S16067" s="117" t="s">
        <v>14621</v>
      </c>
      <c r="T16067" t="s">
        <v>17448</v>
      </c>
      <c r="U16067" t="s">
        <v>10772</v>
      </c>
    </row>
    <row r="16068" spans="1:21">
      <c r="A16068" s="117" t="s">
        <v>21499</v>
      </c>
      <c r="B16068" t="s">
        <v>14590</v>
      </c>
      <c r="C16068" t="s">
        <v>14590</v>
      </c>
      <c r="D16068">
        <v>82</v>
      </c>
      <c r="E16068">
        <v>76</v>
      </c>
      <c r="F16068">
        <v>82</v>
      </c>
      <c r="G16068">
        <v>76</v>
      </c>
      <c r="H16068">
        <v>1</v>
      </c>
      <c r="I16068">
        <v>1</v>
      </c>
      <c r="J16068">
        <v>12</v>
      </c>
      <c r="K16068" s="194">
        <v>12</v>
      </c>
      <c r="L16068" t="s">
        <v>1076</v>
      </c>
      <c r="M16068" t="s">
        <v>1076</v>
      </c>
      <c r="N16068">
        <v>75000</v>
      </c>
      <c r="O16068" t="s">
        <v>7876</v>
      </c>
      <c r="P16068" t="s">
        <v>10260</v>
      </c>
      <c r="Q16068">
        <v>75</v>
      </c>
      <c r="R16068" s="117" t="s">
        <v>14620</v>
      </c>
      <c r="S16068" s="117" t="s">
        <v>14621</v>
      </c>
      <c r="T16068" t="s">
        <v>17448</v>
      </c>
      <c r="U16068" t="s">
        <v>10772</v>
      </c>
    </row>
    <row r="16069" spans="1:21">
      <c r="A16069" s="117" t="s">
        <v>23364</v>
      </c>
      <c r="B16069" t="s">
        <v>14590</v>
      </c>
      <c r="C16069" t="s">
        <v>14590</v>
      </c>
      <c r="D16069">
        <v>82</v>
      </c>
      <c r="E16069">
        <v>76</v>
      </c>
      <c r="F16069">
        <v>82</v>
      </c>
      <c r="G16069">
        <v>76</v>
      </c>
      <c r="H16069">
        <v>1</v>
      </c>
      <c r="I16069">
        <v>1</v>
      </c>
      <c r="J16069">
        <v>30</v>
      </c>
      <c r="K16069" s="194">
        <v>30</v>
      </c>
      <c r="L16069" t="s">
        <v>1076</v>
      </c>
      <c r="M16069" t="s">
        <v>1076</v>
      </c>
      <c r="N16069">
        <v>70500</v>
      </c>
      <c r="O16069" t="s">
        <v>7876</v>
      </c>
      <c r="P16069" t="s">
        <v>10260</v>
      </c>
      <c r="Q16069">
        <v>70.5</v>
      </c>
      <c r="R16069" s="117" t="s">
        <v>14620</v>
      </c>
      <c r="S16069" s="117" t="s">
        <v>14621</v>
      </c>
      <c r="T16069" t="s">
        <v>17448</v>
      </c>
      <c r="U16069" t="s">
        <v>10772</v>
      </c>
    </row>
    <row r="16070" spans="1:21">
      <c r="A16070" s="117" t="s">
        <v>23365</v>
      </c>
      <c r="B16070" t="s">
        <v>14590</v>
      </c>
      <c r="C16070" t="s">
        <v>14590</v>
      </c>
      <c r="D16070">
        <v>82</v>
      </c>
      <c r="E16070">
        <v>76</v>
      </c>
      <c r="F16070">
        <v>82</v>
      </c>
      <c r="G16070">
        <v>76</v>
      </c>
      <c r="H16070">
        <v>1</v>
      </c>
      <c r="I16070">
        <v>1</v>
      </c>
      <c r="J16070">
        <v>12</v>
      </c>
      <c r="K16070" s="194">
        <v>12</v>
      </c>
      <c r="L16070" t="s">
        <v>1076</v>
      </c>
      <c r="M16070" t="s">
        <v>1076</v>
      </c>
      <c r="N16070">
        <v>98000</v>
      </c>
      <c r="O16070" t="s">
        <v>7876</v>
      </c>
      <c r="P16070" t="s">
        <v>23366</v>
      </c>
      <c r="Q16070">
        <v>98</v>
      </c>
      <c r="R16070" s="117" t="s">
        <v>14620</v>
      </c>
      <c r="S16070" s="117" t="s">
        <v>14621</v>
      </c>
      <c r="T16070" t="s">
        <v>17448</v>
      </c>
      <c r="U16070" t="s">
        <v>10772</v>
      </c>
    </row>
    <row r="16071" spans="1:21">
      <c r="A16071" s="117" t="s">
        <v>23367</v>
      </c>
      <c r="B16071" t="s">
        <v>14590</v>
      </c>
      <c r="C16071" t="s">
        <v>14590</v>
      </c>
      <c r="D16071">
        <v>110</v>
      </c>
      <c r="E16071">
        <v>104</v>
      </c>
      <c r="F16071">
        <v>110</v>
      </c>
      <c r="G16071">
        <v>104</v>
      </c>
      <c r="H16071">
        <v>1</v>
      </c>
      <c r="I16071">
        <v>1</v>
      </c>
      <c r="J16071">
        <v>999999</v>
      </c>
      <c r="K16071" s="194">
        <v>999999</v>
      </c>
      <c r="L16071" t="s">
        <v>1076</v>
      </c>
      <c r="M16071" t="s">
        <v>1076</v>
      </c>
      <c r="N16071">
        <v>115000</v>
      </c>
      <c r="O16071" t="s">
        <v>7876</v>
      </c>
      <c r="P16071" t="s">
        <v>23368</v>
      </c>
      <c r="Q16071">
        <v>115</v>
      </c>
      <c r="R16071" s="117" t="s">
        <v>14620</v>
      </c>
      <c r="S16071" s="117" t="s">
        <v>14621</v>
      </c>
      <c r="T16071" t="s">
        <v>17448</v>
      </c>
      <c r="U16071" t="s">
        <v>10772</v>
      </c>
    </row>
    <row r="16072" spans="1:21">
      <c r="A16072" s="117" t="s">
        <v>23369</v>
      </c>
      <c r="B16072" t="s">
        <v>14590</v>
      </c>
      <c r="C16072" t="s">
        <v>14590</v>
      </c>
      <c r="D16072">
        <v>96</v>
      </c>
      <c r="E16072">
        <v>90</v>
      </c>
      <c r="F16072">
        <v>96</v>
      </c>
      <c r="G16072">
        <v>90</v>
      </c>
      <c r="H16072">
        <v>1</v>
      </c>
      <c r="I16072">
        <v>1</v>
      </c>
      <c r="J16072">
        <v>999999</v>
      </c>
      <c r="K16072" s="194">
        <v>999999</v>
      </c>
      <c r="L16072" t="s">
        <v>1076</v>
      </c>
      <c r="M16072" t="s">
        <v>1076</v>
      </c>
      <c r="N16072">
        <v>145000</v>
      </c>
      <c r="O16072" t="s">
        <v>7876</v>
      </c>
      <c r="P16072" t="s">
        <v>23370</v>
      </c>
      <c r="Q16072">
        <v>145</v>
      </c>
      <c r="R16072" s="117" t="s">
        <v>14620</v>
      </c>
      <c r="S16072" s="117" t="s">
        <v>14621</v>
      </c>
      <c r="T16072" t="s">
        <v>17448</v>
      </c>
      <c r="U16072" t="s">
        <v>10772</v>
      </c>
    </row>
    <row r="16073" spans="1:21">
      <c r="A16073" s="117" t="s">
        <v>23371</v>
      </c>
      <c r="B16073" t="s">
        <v>14590</v>
      </c>
      <c r="C16073" t="s">
        <v>14590</v>
      </c>
      <c r="D16073">
        <v>110</v>
      </c>
      <c r="E16073">
        <v>104</v>
      </c>
      <c r="F16073">
        <v>110</v>
      </c>
      <c r="G16073">
        <v>104</v>
      </c>
      <c r="H16073">
        <v>1</v>
      </c>
      <c r="I16073">
        <v>1</v>
      </c>
      <c r="J16073">
        <v>999999</v>
      </c>
      <c r="K16073" s="194">
        <v>999999</v>
      </c>
      <c r="L16073" t="s">
        <v>1076</v>
      </c>
      <c r="M16073" t="s">
        <v>1076</v>
      </c>
      <c r="N16073">
        <v>145000</v>
      </c>
      <c r="O16073" t="s">
        <v>7876</v>
      </c>
      <c r="P16073" t="s">
        <v>23370</v>
      </c>
      <c r="Q16073">
        <v>145</v>
      </c>
      <c r="R16073" s="117" t="s">
        <v>14620</v>
      </c>
      <c r="S16073" s="117" t="s">
        <v>14621</v>
      </c>
      <c r="T16073" t="s">
        <v>17448</v>
      </c>
      <c r="U16073" t="s">
        <v>10772</v>
      </c>
    </row>
    <row r="16074" spans="1:21">
      <c r="A16074" s="117" t="s">
        <v>23372</v>
      </c>
      <c r="B16074" t="s">
        <v>14590</v>
      </c>
      <c r="C16074" t="s">
        <v>14590</v>
      </c>
      <c r="D16074">
        <v>110</v>
      </c>
      <c r="E16074">
        <v>104</v>
      </c>
      <c r="F16074">
        <v>110</v>
      </c>
      <c r="G16074">
        <v>104</v>
      </c>
      <c r="H16074">
        <v>1</v>
      </c>
      <c r="I16074">
        <v>1</v>
      </c>
      <c r="J16074">
        <v>999999</v>
      </c>
      <c r="K16074" s="194">
        <v>999999</v>
      </c>
      <c r="L16074" t="s">
        <v>1076</v>
      </c>
      <c r="M16074" t="s">
        <v>1076</v>
      </c>
      <c r="N16074">
        <v>168000</v>
      </c>
      <c r="O16074" t="s">
        <v>7876</v>
      </c>
      <c r="P16074" t="s">
        <v>23370</v>
      </c>
      <c r="Q16074">
        <v>168</v>
      </c>
      <c r="R16074" s="117" t="s">
        <v>14620</v>
      </c>
      <c r="S16074" s="117" t="s">
        <v>14621</v>
      </c>
      <c r="T16074" t="s">
        <v>17448</v>
      </c>
      <c r="U16074" t="s">
        <v>10772</v>
      </c>
    </row>
    <row r="16075" spans="1:21">
      <c r="A16075" s="117" t="s">
        <v>23373</v>
      </c>
      <c r="B16075" t="s">
        <v>14590</v>
      </c>
      <c r="C16075" t="s">
        <v>14590</v>
      </c>
      <c r="D16075">
        <v>110</v>
      </c>
      <c r="E16075">
        <v>104</v>
      </c>
      <c r="F16075">
        <v>110</v>
      </c>
      <c r="G16075">
        <v>104</v>
      </c>
      <c r="H16075">
        <v>1</v>
      </c>
      <c r="I16075">
        <v>1</v>
      </c>
      <c r="J16075">
        <v>999999</v>
      </c>
      <c r="K16075" s="194">
        <v>999999</v>
      </c>
      <c r="L16075" t="s">
        <v>1076</v>
      </c>
      <c r="M16075" t="s">
        <v>1076</v>
      </c>
      <c r="N16075">
        <v>168000</v>
      </c>
      <c r="O16075" t="s">
        <v>7876</v>
      </c>
      <c r="P16075" t="s">
        <v>23370</v>
      </c>
      <c r="Q16075">
        <v>168</v>
      </c>
      <c r="R16075" s="117" t="s">
        <v>14620</v>
      </c>
      <c r="S16075" s="117" t="s">
        <v>14621</v>
      </c>
      <c r="T16075" t="s">
        <v>17448</v>
      </c>
      <c r="U16075" t="s">
        <v>10772</v>
      </c>
    </row>
    <row r="16076" spans="1:21">
      <c r="A16076" s="117" t="s">
        <v>23374</v>
      </c>
      <c r="B16076" t="s">
        <v>14590</v>
      </c>
      <c r="C16076" t="s">
        <v>14590</v>
      </c>
      <c r="D16076">
        <v>110</v>
      </c>
      <c r="E16076">
        <v>104</v>
      </c>
      <c r="F16076">
        <v>110</v>
      </c>
      <c r="G16076">
        <v>104</v>
      </c>
      <c r="H16076">
        <v>1</v>
      </c>
      <c r="I16076">
        <v>1</v>
      </c>
      <c r="J16076">
        <v>999999</v>
      </c>
      <c r="K16076" s="194">
        <v>999999</v>
      </c>
      <c r="L16076" t="s">
        <v>1076</v>
      </c>
      <c r="M16076" t="s">
        <v>1076</v>
      </c>
      <c r="N16076">
        <v>211000</v>
      </c>
      <c r="O16076" t="s">
        <v>7876</v>
      </c>
      <c r="P16076" t="s">
        <v>23370</v>
      </c>
      <c r="Q16076">
        <v>211</v>
      </c>
      <c r="R16076" s="117" t="s">
        <v>14620</v>
      </c>
      <c r="S16076" s="117" t="s">
        <v>14621</v>
      </c>
      <c r="T16076" t="s">
        <v>17448</v>
      </c>
      <c r="U16076" t="s">
        <v>10772</v>
      </c>
    </row>
    <row r="16077" spans="1:21">
      <c r="A16077" s="117" t="s">
        <v>23375</v>
      </c>
      <c r="B16077" t="s">
        <v>14590</v>
      </c>
      <c r="C16077" t="s">
        <v>14590</v>
      </c>
      <c r="D16077">
        <v>110</v>
      </c>
      <c r="E16077">
        <v>104</v>
      </c>
      <c r="F16077">
        <v>110</v>
      </c>
      <c r="G16077">
        <v>104</v>
      </c>
      <c r="H16077">
        <v>1</v>
      </c>
      <c r="I16077">
        <v>1</v>
      </c>
      <c r="J16077">
        <v>999999</v>
      </c>
      <c r="K16077" s="194">
        <v>999999</v>
      </c>
      <c r="L16077" t="s">
        <v>1076</v>
      </c>
      <c r="M16077" t="s">
        <v>1076</v>
      </c>
      <c r="N16077">
        <v>229000</v>
      </c>
      <c r="O16077" t="s">
        <v>7876</v>
      </c>
      <c r="P16077" t="s">
        <v>23376</v>
      </c>
      <c r="Q16077">
        <v>229</v>
      </c>
      <c r="R16077" s="117" t="s">
        <v>14620</v>
      </c>
      <c r="S16077" s="117" t="s">
        <v>14621</v>
      </c>
      <c r="T16077" t="s">
        <v>17448</v>
      </c>
      <c r="U16077" t="s">
        <v>10772</v>
      </c>
    </row>
    <row r="16078" spans="1:21">
      <c r="A16078" s="117" t="s">
        <v>6937</v>
      </c>
      <c r="B16078" t="s">
        <v>14590</v>
      </c>
      <c r="C16078" t="s">
        <v>14590</v>
      </c>
      <c r="D16078">
        <v>54</v>
      </c>
      <c r="E16078">
        <v>48</v>
      </c>
      <c r="F16078">
        <v>54</v>
      </c>
      <c r="G16078">
        <v>48</v>
      </c>
      <c r="H16078">
        <v>1</v>
      </c>
      <c r="I16078">
        <v>1</v>
      </c>
      <c r="J16078">
        <v>999999</v>
      </c>
      <c r="K16078" s="194">
        <v>999999</v>
      </c>
      <c r="L16078" t="s">
        <v>1076</v>
      </c>
      <c r="M16078" t="s">
        <v>1076</v>
      </c>
      <c r="N16078">
        <v>28000</v>
      </c>
      <c r="O16078" t="s">
        <v>7876</v>
      </c>
      <c r="P16078" t="s">
        <v>10261</v>
      </c>
      <c r="Q16078">
        <v>28</v>
      </c>
      <c r="R16078" s="117" t="s">
        <v>14620</v>
      </c>
      <c r="S16078" s="117" t="s">
        <v>14621</v>
      </c>
      <c r="T16078" t="s">
        <v>17448</v>
      </c>
      <c r="U16078" t="s">
        <v>10772</v>
      </c>
    </row>
    <row r="16079" spans="1:21">
      <c r="A16079" s="117" t="s">
        <v>6938</v>
      </c>
      <c r="B16079" t="s">
        <v>14590</v>
      </c>
      <c r="C16079" t="s">
        <v>14590</v>
      </c>
      <c r="D16079">
        <v>26</v>
      </c>
      <c r="E16079">
        <v>20</v>
      </c>
      <c r="F16079">
        <v>26</v>
      </c>
      <c r="G16079">
        <v>20</v>
      </c>
      <c r="H16079">
        <v>1</v>
      </c>
      <c r="I16079">
        <v>1</v>
      </c>
      <c r="J16079">
        <v>4</v>
      </c>
      <c r="K16079" s="194">
        <v>4</v>
      </c>
      <c r="L16079" t="s">
        <v>1076</v>
      </c>
      <c r="M16079" t="s">
        <v>1076</v>
      </c>
      <c r="N16079">
        <v>28000</v>
      </c>
      <c r="O16079" t="s">
        <v>7876</v>
      </c>
      <c r="P16079" t="s">
        <v>10261</v>
      </c>
      <c r="Q16079">
        <v>28</v>
      </c>
      <c r="R16079" s="117" t="s">
        <v>14620</v>
      </c>
      <c r="S16079" s="117" t="s">
        <v>14621</v>
      </c>
      <c r="T16079" t="s">
        <v>17448</v>
      </c>
      <c r="U16079" t="s">
        <v>10772</v>
      </c>
    </row>
    <row r="16080" spans="1:21">
      <c r="A16080" s="117" t="s">
        <v>6939</v>
      </c>
      <c r="B16080" t="s">
        <v>14590</v>
      </c>
      <c r="C16080" t="s">
        <v>14590</v>
      </c>
      <c r="D16080">
        <v>54</v>
      </c>
      <c r="E16080">
        <v>48</v>
      </c>
      <c r="F16080">
        <v>54</v>
      </c>
      <c r="G16080">
        <v>48</v>
      </c>
      <c r="H16080">
        <v>1</v>
      </c>
      <c r="I16080">
        <v>1</v>
      </c>
      <c r="J16080">
        <v>999999</v>
      </c>
      <c r="K16080" s="194">
        <v>999999</v>
      </c>
      <c r="L16080" t="s">
        <v>1076</v>
      </c>
      <c r="M16080" t="s">
        <v>1076</v>
      </c>
      <c r="N16080">
        <v>30000</v>
      </c>
      <c r="O16080" t="s">
        <v>7876</v>
      </c>
      <c r="P16080" t="s">
        <v>10261</v>
      </c>
      <c r="Q16080">
        <v>30</v>
      </c>
      <c r="R16080" s="117" t="s">
        <v>14620</v>
      </c>
      <c r="S16080" s="117" t="s">
        <v>14621</v>
      </c>
      <c r="T16080" t="s">
        <v>17448</v>
      </c>
      <c r="U16080" t="s">
        <v>10772</v>
      </c>
    </row>
    <row r="16081" spans="1:21">
      <c r="A16081" s="117" t="s">
        <v>6940</v>
      </c>
      <c r="B16081" t="s">
        <v>14590</v>
      </c>
      <c r="C16081" t="s">
        <v>14590</v>
      </c>
      <c r="D16081">
        <v>110</v>
      </c>
      <c r="E16081">
        <v>104</v>
      </c>
      <c r="F16081">
        <v>110</v>
      </c>
      <c r="G16081">
        <v>104</v>
      </c>
      <c r="H16081">
        <v>1</v>
      </c>
      <c r="I16081">
        <v>1</v>
      </c>
      <c r="J16081">
        <v>999999</v>
      </c>
      <c r="K16081" s="194">
        <v>999999</v>
      </c>
      <c r="L16081" t="s">
        <v>1076</v>
      </c>
      <c r="M16081" t="s">
        <v>1076</v>
      </c>
      <c r="N16081">
        <v>40000</v>
      </c>
      <c r="O16081" t="s">
        <v>7876</v>
      </c>
      <c r="P16081" t="s">
        <v>10261</v>
      </c>
      <c r="Q16081">
        <v>40</v>
      </c>
      <c r="R16081" s="117" t="s">
        <v>14620</v>
      </c>
      <c r="S16081" s="117" t="s">
        <v>14621</v>
      </c>
      <c r="T16081" t="s">
        <v>17448</v>
      </c>
      <c r="U16081" t="s">
        <v>10772</v>
      </c>
    </row>
    <row r="16082" spans="1:21">
      <c r="A16082" s="117" t="s">
        <v>6941</v>
      </c>
      <c r="B16082" t="s">
        <v>14590</v>
      </c>
      <c r="C16082" t="s">
        <v>14590</v>
      </c>
      <c r="D16082">
        <v>110</v>
      </c>
      <c r="E16082">
        <v>104</v>
      </c>
      <c r="F16082">
        <v>110</v>
      </c>
      <c r="G16082">
        <v>104</v>
      </c>
      <c r="H16082">
        <v>1</v>
      </c>
      <c r="I16082">
        <v>1</v>
      </c>
      <c r="J16082">
        <v>999999</v>
      </c>
      <c r="K16082" s="194">
        <v>999999</v>
      </c>
      <c r="L16082" t="s">
        <v>1076</v>
      </c>
      <c r="M16082" t="s">
        <v>1076</v>
      </c>
      <c r="N16082">
        <v>44000</v>
      </c>
      <c r="O16082" t="s">
        <v>7876</v>
      </c>
      <c r="P16082" t="s">
        <v>10262</v>
      </c>
      <c r="Q16082">
        <v>44</v>
      </c>
      <c r="R16082" s="117" t="s">
        <v>14620</v>
      </c>
      <c r="S16082" s="117" t="s">
        <v>14621</v>
      </c>
      <c r="T16082" t="s">
        <v>17448</v>
      </c>
      <c r="U16082" t="s">
        <v>10772</v>
      </c>
    </row>
    <row r="16083" spans="1:21">
      <c r="A16083" s="117" t="s">
        <v>23377</v>
      </c>
      <c r="B16083" t="s">
        <v>14590</v>
      </c>
      <c r="C16083" t="s">
        <v>14590</v>
      </c>
      <c r="D16083">
        <v>110</v>
      </c>
      <c r="E16083">
        <v>104</v>
      </c>
      <c r="F16083">
        <v>110</v>
      </c>
      <c r="G16083">
        <v>104</v>
      </c>
      <c r="H16083">
        <v>1</v>
      </c>
      <c r="I16083">
        <v>1</v>
      </c>
      <c r="J16083">
        <v>999999</v>
      </c>
      <c r="K16083" s="194">
        <v>999999</v>
      </c>
      <c r="L16083" t="s">
        <v>1076</v>
      </c>
      <c r="M16083" t="s">
        <v>1076</v>
      </c>
      <c r="N16083">
        <v>65000</v>
      </c>
      <c r="O16083" t="s">
        <v>7876</v>
      </c>
      <c r="P16083" t="s">
        <v>10263</v>
      </c>
      <c r="Q16083">
        <v>65</v>
      </c>
      <c r="R16083" s="117" t="s">
        <v>14620</v>
      </c>
      <c r="S16083" s="117" t="s">
        <v>14621</v>
      </c>
      <c r="T16083" t="s">
        <v>17448</v>
      </c>
      <c r="U16083" t="s">
        <v>10772</v>
      </c>
    </row>
    <row r="16084" spans="1:21">
      <c r="A16084" s="117" t="s">
        <v>23378</v>
      </c>
      <c r="B16084" t="s">
        <v>14590</v>
      </c>
      <c r="C16084" t="s">
        <v>14590</v>
      </c>
      <c r="D16084">
        <v>110</v>
      </c>
      <c r="E16084">
        <v>104</v>
      </c>
      <c r="F16084">
        <v>110</v>
      </c>
      <c r="G16084">
        <v>104</v>
      </c>
      <c r="H16084">
        <v>1</v>
      </c>
      <c r="I16084">
        <v>1</v>
      </c>
      <c r="J16084">
        <v>999999</v>
      </c>
      <c r="K16084" s="194">
        <v>999999</v>
      </c>
      <c r="L16084" t="s">
        <v>1076</v>
      </c>
      <c r="M16084" t="s">
        <v>1076</v>
      </c>
      <c r="N16084">
        <v>88000</v>
      </c>
      <c r="O16084" t="s">
        <v>7876</v>
      </c>
      <c r="P16084" t="s">
        <v>10260</v>
      </c>
      <c r="Q16084">
        <v>88</v>
      </c>
      <c r="R16084" s="117" t="s">
        <v>14620</v>
      </c>
      <c r="S16084" s="117" t="s">
        <v>14621</v>
      </c>
      <c r="T16084" t="s">
        <v>17448</v>
      </c>
      <c r="U16084" t="s">
        <v>10772</v>
      </c>
    </row>
    <row r="16085" spans="1:21">
      <c r="A16085" s="117" t="s">
        <v>6942</v>
      </c>
      <c r="B16085" t="s">
        <v>14590</v>
      </c>
      <c r="C16085" t="s">
        <v>14590</v>
      </c>
      <c r="D16085">
        <v>110</v>
      </c>
      <c r="E16085">
        <v>104</v>
      </c>
      <c r="F16085">
        <v>110</v>
      </c>
      <c r="G16085">
        <v>104</v>
      </c>
      <c r="H16085">
        <v>1</v>
      </c>
      <c r="I16085">
        <v>1</v>
      </c>
      <c r="J16085">
        <v>999999</v>
      </c>
      <c r="K16085" s="194">
        <v>999999</v>
      </c>
      <c r="L16085" t="s">
        <v>1076</v>
      </c>
      <c r="M16085" t="s">
        <v>1076</v>
      </c>
      <c r="N16085">
        <v>95000</v>
      </c>
      <c r="O16085" t="s">
        <v>7876</v>
      </c>
      <c r="P16085" t="s">
        <v>10260</v>
      </c>
      <c r="Q16085">
        <v>95</v>
      </c>
      <c r="R16085" s="117" t="s">
        <v>14620</v>
      </c>
      <c r="S16085" s="117" t="s">
        <v>14621</v>
      </c>
      <c r="T16085" t="s">
        <v>17448</v>
      </c>
      <c r="U16085" t="s">
        <v>10772</v>
      </c>
    </row>
    <row r="16086" spans="1:21">
      <c r="A16086" s="117" t="s">
        <v>6943</v>
      </c>
      <c r="B16086" t="s">
        <v>14590</v>
      </c>
      <c r="C16086" t="s">
        <v>14590</v>
      </c>
      <c r="D16086">
        <v>110</v>
      </c>
      <c r="E16086">
        <v>104</v>
      </c>
      <c r="F16086">
        <v>110</v>
      </c>
      <c r="G16086">
        <v>104</v>
      </c>
      <c r="H16086">
        <v>1</v>
      </c>
      <c r="I16086">
        <v>1</v>
      </c>
      <c r="J16086">
        <v>999999</v>
      </c>
      <c r="K16086" s="194">
        <v>999999</v>
      </c>
      <c r="L16086" t="s">
        <v>1076</v>
      </c>
      <c r="M16086" t="s">
        <v>1076</v>
      </c>
      <c r="N16086">
        <v>109000</v>
      </c>
      <c r="O16086" t="s">
        <v>7876</v>
      </c>
      <c r="P16086" t="s">
        <v>10263</v>
      </c>
      <c r="Q16086">
        <v>109</v>
      </c>
      <c r="R16086" s="117" t="s">
        <v>14620</v>
      </c>
      <c r="S16086" s="117" t="s">
        <v>14621</v>
      </c>
      <c r="T16086" t="s">
        <v>17448</v>
      </c>
      <c r="U16086" t="s">
        <v>10772</v>
      </c>
    </row>
    <row r="16087" spans="1:21">
      <c r="A16087" s="117" t="s">
        <v>6944</v>
      </c>
      <c r="B16087" t="s">
        <v>14590</v>
      </c>
      <c r="C16087" t="s">
        <v>14590</v>
      </c>
      <c r="D16087">
        <v>110</v>
      </c>
      <c r="E16087">
        <v>104</v>
      </c>
      <c r="F16087">
        <v>110</v>
      </c>
      <c r="G16087">
        <v>104</v>
      </c>
      <c r="H16087">
        <v>1</v>
      </c>
      <c r="I16087">
        <v>1</v>
      </c>
      <c r="J16087">
        <v>999999</v>
      </c>
      <c r="K16087" s="194">
        <v>999999</v>
      </c>
      <c r="L16087" t="s">
        <v>1076</v>
      </c>
      <c r="M16087" t="s">
        <v>1076</v>
      </c>
      <c r="N16087">
        <v>117000</v>
      </c>
      <c r="O16087" t="s">
        <v>7876</v>
      </c>
      <c r="P16087" t="s">
        <v>10260</v>
      </c>
      <c r="Q16087">
        <v>117</v>
      </c>
      <c r="R16087" s="117" t="s">
        <v>14620</v>
      </c>
      <c r="S16087" s="117" t="s">
        <v>14621</v>
      </c>
      <c r="T16087" t="s">
        <v>17448</v>
      </c>
      <c r="U16087" t="s">
        <v>10772</v>
      </c>
    </row>
    <row r="16088" spans="1:21">
      <c r="A16088" s="117" t="s">
        <v>25986</v>
      </c>
      <c r="B16088" t="s">
        <v>14590</v>
      </c>
      <c r="C16088" t="s">
        <v>14590</v>
      </c>
      <c r="D16088">
        <v>88</v>
      </c>
      <c r="E16088">
        <v>82</v>
      </c>
      <c r="F16088">
        <v>88</v>
      </c>
      <c r="G16088">
        <v>82</v>
      </c>
      <c r="H16088">
        <v>1</v>
      </c>
      <c r="I16088">
        <v>1</v>
      </c>
      <c r="J16088">
        <v>2</v>
      </c>
      <c r="K16088" s="194">
        <v>2</v>
      </c>
      <c r="L16088" t="s">
        <v>1076</v>
      </c>
      <c r="M16088" t="s">
        <v>1076</v>
      </c>
      <c r="N16088">
        <v>225000</v>
      </c>
      <c r="O16088" t="s">
        <v>7876</v>
      </c>
      <c r="P16088" t="s">
        <v>23366</v>
      </c>
      <c r="Q16088">
        <v>225</v>
      </c>
      <c r="R16088" s="117" t="s">
        <v>14620</v>
      </c>
      <c r="S16088" s="117" t="s">
        <v>14621</v>
      </c>
      <c r="T16088" t="s">
        <v>17448</v>
      </c>
      <c r="U16088" t="s">
        <v>10772</v>
      </c>
    </row>
    <row r="16089" spans="1:21">
      <c r="A16089" s="117" t="s">
        <v>23379</v>
      </c>
      <c r="B16089" t="s">
        <v>14590</v>
      </c>
      <c r="C16089" t="s">
        <v>14590</v>
      </c>
      <c r="D16089">
        <v>110</v>
      </c>
      <c r="E16089">
        <v>104</v>
      </c>
      <c r="F16089">
        <v>110</v>
      </c>
      <c r="G16089">
        <v>104</v>
      </c>
      <c r="H16089">
        <v>1</v>
      </c>
      <c r="I16089">
        <v>1</v>
      </c>
      <c r="J16089">
        <v>999999</v>
      </c>
      <c r="K16089" s="194">
        <v>999999</v>
      </c>
      <c r="L16089" t="s">
        <v>1076</v>
      </c>
      <c r="M16089" t="s">
        <v>1076</v>
      </c>
      <c r="N16089">
        <v>143000</v>
      </c>
      <c r="O16089" t="s">
        <v>7876</v>
      </c>
      <c r="P16089" t="s">
        <v>23376</v>
      </c>
      <c r="Q16089">
        <v>143</v>
      </c>
      <c r="R16089" s="117" t="s">
        <v>14620</v>
      </c>
      <c r="S16089" s="117" t="s">
        <v>14621</v>
      </c>
      <c r="T16089" t="s">
        <v>17448</v>
      </c>
      <c r="U16089" t="s">
        <v>10772</v>
      </c>
    </row>
    <row r="16090" spans="1:21">
      <c r="A16090" s="117" t="s">
        <v>6945</v>
      </c>
      <c r="B16090" t="s">
        <v>14590</v>
      </c>
      <c r="C16090" t="s">
        <v>14590</v>
      </c>
      <c r="D16090">
        <v>110</v>
      </c>
      <c r="E16090">
        <v>104</v>
      </c>
      <c r="F16090">
        <v>110</v>
      </c>
      <c r="G16090">
        <v>104</v>
      </c>
      <c r="H16090">
        <v>1</v>
      </c>
      <c r="I16090">
        <v>1</v>
      </c>
      <c r="J16090">
        <v>999999</v>
      </c>
      <c r="K16090" s="194">
        <v>999999</v>
      </c>
      <c r="L16090" t="s">
        <v>1076</v>
      </c>
      <c r="M16090" t="s">
        <v>1076</v>
      </c>
      <c r="N16090">
        <v>139000</v>
      </c>
      <c r="O16090" t="s">
        <v>7876</v>
      </c>
      <c r="P16090" t="s">
        <v>10260</v>
      </c>
      <c r="Q16090">
        <v>139</v>
      </c>
      <c r="R16090" s="117" t="s">
        <v>14620</v>
      </c>
      <c r="S16090" s="117" t="s">
        <v>14621</v>
      </c>
      <c r="T16090" t="s">
        <v>17448</v>
      </c>
      <c r="U16090" t="s">
        <v>10772</v>
      </c>
    </row>
    <row r="16091" spans="1:21">
      <c r="A16091" s="117" t="s">
        <v>23380</v>
      </c>
      <c r="B16091" t="s">
        <v>14590</v>
      </c>
      <c r="C16091" t="s">
        <v>14590</v>
      </c>
      <c r="D16091">
        <v>110</v>
      </c>
      <c r="E16091">
        <v>104</v>
      </c>
      <c r="F16091">
        <v>110</v>
      </c>
      <c r="G16091">
        <v>104</v>
      </c>
      <c r="H16091">
        <v>1</v>
      </c>
      <c r="I16091">
        <v>1</v>
      </c>
      <c r="J16091">
        <v>999999</v>
      </c>
      <c r="K16091" s="194">
        <v>999999</v>
      </c>
      <c r="L16091" t="s">
        <v>1076</v>
      </c>
      <c r="M16091" t="s">
        <v>1076</v>
      </c>
      <c r="N16091">
        <v>135000</v>
      </c>
      <c r="O16091" t="s">
        <v>7876</v>
      </c>
      <c r="P16091" t="s">
        <v>10260</v>
      </c>
      <c r="Q16091">
        <v>135</v>
      </c>
      <c r="R16091" s="117" t="s">
        <v>14620</v>
      </c>
      <c r="S16091" s="117" t="s">
        <v>14621</v>
      </c>
      <c r="T16091" t="s">
        <v>17448</v>
      </c>
      <c r="U16091" t="s">
        <v>10772</v>
      </c>
    </row>
    <row r="16092" spans="1:21">
      <c r="A16092" s="117" t="s">
        <v>23381</v>
      </c>
      <c r="B16092" t="s">
        <v>14590</v>
      </c>
      <c r="C16092" t="s">
        <v>14590</v>
      </c>
      <c r="D16092">
        <v>96</v>
      </c>
      <c r="E16092">
        <v>90</v>
      </c>
      <c r="F16092">
        <v>96</v>
      </c>
      <c r="G16092">
        <v>90</v>
      </c>
      <c r="H16092">
        <v>1</v>
      </c>
      <c r="I16092">
        <v>1</v>
      </c>
      <c r="J16092">
        <v>999999</v>
      </c>
      <c r="K16092" s="194">
        <v>999999</v>
      </c>
      <c r="L16092" t="s">
        <v>1076</v>
      </c>
      <c r="M16092" t="s">
        <v>1076</v>
      </c>
      <c r="N16092">
        <v>184000</v>
      </c>
      <c r="O16092" t="s">
        <v>7876</v>
      </c>
      <c r="P16092" t="s">
        <v>10260</v>
      </c>
      <c r="Q16092">
        <v>184</v>
      </c>
      <c r="R16092" s="117" t="s">
        <v>14620</v>
      </c>
      <c r="S16092" s="117" t="s">
        <v>14621</v>
      </c>
      <c r="T16092" t="s">
        <v>17448</v>
      </c>
      <c r="U16092" t="s">
        <v>10772</v>
      </c>
    </row>
    <row r="16093" spans="1:21">
      <c r="A16093" s="117" t="s">
        <v>23382</v>
      </c>
      <c r="B16093" t="s">
        <v>14590</v>
      </c>
      <c r="C16093" t="s">
        <v>14590</v>
      </c>
      <c r="D16093">
        <v>96</v>
      </c>
      <c r="E16093">
        <v>90</v>
      </c>
      <c r="F16093">
        <v>96</v>
      </c>
      <c r="G16093">
        <v>90</v>
      </c>
      <c r="H16093">
        <v>1</v>
      </c>
      <c r="I16093">
        <v>1</v>
      </c>
      <c r="J16093">
        <v>999999</v>
      </c>
      <c r="K16093" s="194">
        <v>999999</v>
      </c>
      <c r="L16093" t="s">
        <v>1076</v>
      </c>
      <c r="M16093" t="s">
        <v>1076</v>
      </c>
      <c r="N16093">
        <v>232000</v>
      </c>
      <c r="O16093" t="s">
        <v>7876</v>
      </c>
      <c r="P16093" t="s">
        <v>23370</v>
      </c>
      <c r="Q16093">
        <v>232</v>
      </c>
      <c r="R16093" s="117" t="s">
        <v>14620</v>
      </c>
      <c r="S16093" s="117" t="s">
        <v>14621</v>
      </c>
      <c r="T16093" t="s">
        <v>17448</v>
      </c>
      <c r="U16093" t="s">
        <v>10772</v>
      </c>
    </row>
    <row r="16094" spans="1:21">
      <c r="A16094" s="117" t="s">
        <v>23383</v>
      </c>
      <c r="B16094" t="s">
        <v>14590</v>
      </c>
      <c r="C16094" t="s">
        <v>14590</v>
      </c>
      <c r="D16094">
        <v>110</v>
      </c>
      <c r="E16094">
        <v>104</v>
      </c>
      <c r="F16094">
        <v>110</v>
      </c>
      <c r="G16094">
        <v>104</v>
      </c>
      <c r="H16094">
        <v>1</v>
      </c>
      <c r="I16094">
        <v>1</v>
      </c>
      <c r="J16094">
        <v>999999</v>
      </c>
      <c r="K16094" s="194">
        <v>999999</v>
      </c>
      <c r="L16094" t="s">
        <v>1076</v>
      </c>
      <c r="M16094" t="s">
        <v>1076</v>
      </c>
      <c r="N16094">
        <v>247000</v>
      </c>
      <c r="O16094" t="s">
        <v>7876</v>
      </c>
      <c r="P16094" t="s">
        <v>23370</v>
      </c>
      <c r="Q16094">
        <v>247</v>
      </c>
      <c r="R16094" s="117" t="s">
        <v>14620</v>
      </c>
      <c r="S16094" s="117" t="s">
        <v>14621</v>
      </c>
      <c r="T16094" t="s">
        <v>17448</v>
      </c>
      <c r="U16094" t="s">
        <v>10772</v>
      </c>
    </row>
    <row r="16095" spans="1:21">
      <c r="A16095" s="117" t="s">
        <v>23384</v>
      </c>
      <c r="B16095" t="s">
        <v>14590</v>
      </c>
      <c r="C16095" t="s">
        <v>14590</v>
      </c>
      <c r="D16095">
        <v>110</v>
      </c>
      <c r="E16095">
        <v>104</v>
      </c>
      <c r="F16095">
        <v>110</v>
      </c>
      <c r="G16095">
        <v>104</v>
      </c>
      <c r="H16095">
        <v>1</v>
      </c>
      <c r="I16095">
        <v>1</v>
      </c>
      <c r="J16095">
        <v>999999</v>
      </c>
      <c r="K16095" s="194">
        <v>999999</v>
      </c>
      <c r="L16095" t="s">
        <v>1076</v>
      </c>
      <c r="M16095" t="s">
        <v>1076</v>
      </c>
      <c r="N16095">
        <v>256000</v>
      </c>
      <c r="O16095" t="s">
        <v>7876</v>
      </c>
      <c r="P16095" t="s">
        <v>23370</v>
      </c>
      <c r="Q16095">
        <v>256</v>
      </c>
      <c r="R16095" s="117" t="s">
        <v>14620</v>
      </c>
      <c r="S16095" s="117" t="s">
        <v>14621</v>
      </c>
      <c r="T16095" t="s">
        <v>17448</v>
      </c>
      <c r="U16095" t="s">
        <v>10772</v>
      </c>
    </row>
    <row r="16096" spans="1:21">
      <c r="A16096" s="117" t="s">
        <v>23385</v>
      </c>
      <c r="B16096" t="s">
        <v>14590</v>
      </c>
      <c r="C16096" t="s">
        <v>14590</v>
      </c>
      <c r="D16096">
        <v>110</v>
      </c>
      <c r="E16096">
        <v>104</v>
      </c>
      <c r="F16096">
        <v>110</v>
      </c>
      <c r="G16096">
        <v>104</v>
      </c>
      <c r="H16096">
        <v>1</v>
      </c>
      <c r="I16096">
        <v>1</v>
      </c>
      <c r="J16096">
        <v>999999</v>
      </c>
      <c r="K16096" s="194">
        <v>999999</v>
      </c>
      <c r="L16096" t="s">
        <v>1076</v>
      </c>
      <c r="M16096" t="s">
        <v>1076</v>
      </c>
      <c r="N16096">
        <v>291000</v>
      </c>
      <c r="O16096" t="s">
        <v>7876</v>
      </c>
      <c r="P16096" t="s">
        <v>23370</v>
      </c>
      <c r="Q16096">
        <v>291</v>
      </c>
      <c r="R16096" s="117" t="s">
        <v>14620</v>
      </c>
      <c r="S16096" s="117" t="s">
        <v>14621</v>
      </c>
      <c r="T16096" t="s">
        <v>17448</v>
      </c>
      <c r="U16096" t="s">
        <v>10772</v>
      </c>
    </row>
    <row r="16097" spans="1:21">
      <c r="A16097" s="117" t="s">
        <v>23386</v>
      </c>
      <c r="B16097" t="s">
        <v>14590</v>
      </c>
      <c r="C16097" t="s">
        <v>14590</v>
      </c>
      <c r="D16097">
        <v>110</v>
      </c>
      <c r="E16097">
        <v>104</v>
      </c>
      <c r="F16097">
        <v>110</v>
      </c>
      <c r="G16097">
        <v>104</v>
      </c>
      <c r="H16097">
        <v>1</v>
      </c>
      <c r="I16097">
        <v>1</v>
      </c>
      <c r="J16097">
        <v>999999</v>
      </c>
      <c r="K16097" s="194">
        <v>999999</v>
      </c>
      <c r="L16097" t="s">
        <v>1076</v>
      </c>
      <c r="M16097" t="s">
        <v>1076</v>
      </c>
      <c r="N16097">
        <v>298000</v>
      </c>
      <c r="O16097" t="s">
        <v>7876</v>
      </c>
      <c r="P16097" t="s">
        <v>23370</v>
      </c>
      <c r="Q16097">
        <v>298</v>
      </c>
      <c r="R16097" s="117" t="s">
        <v>14620</v>
      </c>
      <c r="S16097" s="117" t="s">
        <v>14621</v>
      </c>
      <c r="T16097" t="s">
        <v>17448</v>
      </c>
      <c r="U16097" t="s">
        <v>10772</v>
      </c>
    </row>
    <row r="16098" spans="1:21">
      <c r="A16098" s="117" t="s">
        <v>25987</v>
      </c>
      <c r="B16098" t="s">
        <v>14590</v>
      </c>
      <c r="C16098" t="s">
        <v>14590</v>
      </c>
      <c r="D16098">
        <v>82</v>
      </c>
      <c r="E16098">
        <v>76</v>
      </c>
      <c r="F16098">
        <v>82</v>
      </c>
      <c r="G16098">
        <v>76</v>
      </c>
      <c r="H16098">
        <v>1</v>
      </c>
      <c r="I16098">
        <v>1</v>
      </c>
      <c r="J16098">
        <v>999999</v>
      </c>
      <c r="K16098" s="194">
        <v>999999</v>
      </c>
      <c r="L16098" t="s">
        <v>1076</v>
      </c>
      <c r="M16098" t="s">
        <v>1076</v>
      </c>
      <c r="N16098">
        <v>35000</v>
      </c>
      <c r="O16098" t="s">
        <v>7876</v>
      </c>
      <c r="P16098" t="s">
        <v>25988</v>
      </c>
      <c r="Q16098">
        <v>35</v>
      </c>
      <c r="R16098" s="117" t="s">
        <v>14620</v>
      </c>
      <c r="S16098" s="117" t="s">
        <v>14621</v>
      </c>
      <c r="T16098" t="s">
        <v>17448</v>
      </c>
      <c r="U16098" t="s">
        <v>10772</v>
      </c>
    </row>
    <row r="16099" spans="1:21">
      <c r="A16099" s="117" t="s">
        <v>23387</v>
      </c>
      <c r="B16099" t="s">
        <v>14590</v>
      </c>
      <c r="C16099" t="s">
        <v>14590</v>
      </c>
      <c r="D16099">
        <v>26</v>
      </c>
      <c r="E16099">
        <v>20</v>
      </c>
      <c r="F16099">
        <v>26</v>
      </c>
      <c r="G16099">
        <v>20</v>
      </c>
      <c r="H16099">
        <v>1</v>
      </c>
      <c r="I16099">
        <v>1</v>
      </c>
      <c r="J16099">
        <v>10</v>
      </c>
      <c r="K16099" s="194">
        <v>10</v>
      </c>
      <c r="L16099" t="s">
        <v>1083</v>
      </c>
      <c r="M16099" t="s">
        <v>1083</v>
      </c>
      <c r="N16099">
        <v>2238</v>
      </c>
      <c r="O16099" t="s">
        <v>7876</v>
      </c>
      <c r="P16099" t="s">
        <v>23388</v>
      </c>
      <c r="Q16099">
        <v>2.238</v>
      </c>
      <c r="R16099" s="117" t="s">
        <v>14620</v>
      </c>
      <c r="S16099" s="117" t="s">
        <v>14621</v>
      </c>
      <c r="T16099" t="s">
        <v>17448</v>
      </c>
      <c r="U16099" t="s">
        <v>10772</v>
      </c>
    </row>
    <row r="16100" spans="1:21">
      <c r="A16100" s="117" t="s">
        <v>23389</v>
      </c>
      <c r="B16100" t="s">
        <v>14590</v>
      </c>
      <c r="C16100" t="s">
        <v>14590</v>
      </c>
      <c r="D16100">
        <v>26</v>
      </c>
      <c r="E16100">
        <v>20</v>
      </c>
      <c r="F16100">
        <v>26</v>
      </c>
      <c r="G16100">
        <v>20</v>
      </c>
      <c r="H16100">
        <v>1</v>
      </c>
      <c r="I16100">
        <v>1</v>
      </c>
      <c r="J16100">
        <v>9</v>
      </c>
      <c r="K16100" s="194">
        <v>9</v>
      </c>
      <c r="L16100" t="s">
        <v>1083</v>
      </c>
      <c r="M16100" t="s">
        <v>1083</v>
      </c>
      <c r="N16100">
        <v>2621</v>
      </c>
      <c r="O16100" t="s">
        <v>7876</v>
      </c>
      <c r="P16100" t="s">
        <v>23390</v>
      </c>
      <c r="Q16100">
        <v>2.621</v>
      </c>
      <c r="R16100" s="117" t="s">
        <v>14620</v>
      </c>
      <c r="S16100" s="117" t="s">
        <v>14621</v>
      </c>
      <c r="T16100" t="s">
        <v>17448</v>
      </c>
      <c r="U16100" t="s">
        <v>10772</v>
      </c>
    </row>
    <row r="16101" spans="1:21">
      <c r="A16101" s="117" t="s">
        <v>23391</v>
      </c>
      <c r="B16101" t="s">
        <v>14590</v>
      </c>
      <c r="C16101" t="s">
        <v>14590</v>
      </c>
      <c r="D16101">
        <v>26</v>
      </c>
      <c r="E16101">
        <v>20</v>
      </c>
      <c r="F16101">
        <v>26</v>
      </c>
      <c r="G16101">
        <v>20</v>
      </c>
      <c r="H16101">
        <v>1</v>
      </c>
      <c r="I16101">
        <v>1</v>
      </c>
      <c r="J16101">
        <v>12</v>
      </c>
      <c r="K16101" s="194">
        <v>12</v>
      </c>
      <c r="L16101" t="s">
        <v>1083</v>
      </c>
      <c r="M16101" t="s">
        <v>1083</v>
      </c>
      <c r="N16101">
        <v>4700</v>
      </c>
      <c r="O16101" t="s">
        <v>7876</v>
      </c>
      <c r="P16101" t="s">
        <v>23392</v>
      </c>
      <c r="Q16101">
        <v>4.7</v>
      </c>
      <c r="R16101" s="117" t="s">
        <v>14620</v>
      </c>
      <c r="S16101" s="117" t="s">
        <v>14621</v>
      </c>
      <c r="T16101" t="s">
        <v>17448</v>
      </c>
      <c r="U16101" t="s">
        <v>10772</v>
      </c>
    </row>
    <row r="16102" spans="1:21">
      <c r="A16102" s="117" t="s">
        <v>23393</v>
      </c>
      <c r="B16102" t="s">
        <v>14590</v>
      </c>
      <c r="C16102" t="s">
        <v>14590</v>
      </c>
      <c r="D16102">
        <v>26</v>
      </c>
      <c r="E16102">
        <v>20</v>
      </c>
      <c r="F16102">
        <v>26</v>
      </c>
      <c r="G16102">
        <v>20</v>
      </c>
      <c r="H16102">
        <v>1</v>
      </c>
      <c r="I16102">
        <v>1</v>
      </c>
      <c r="J16102">
        <v>12</v>
      </c>
      <c r="K16102" s="194">
        <v>12</v>
      </c>
      <c r="L16102" t="s">
        <v>1083</v>
      </c>
      <c r="M16102" t="s">
        <v>1083</v>
      </c>
      <c r="N16102">
        <v>6685</v>
      </c>
      <c r="O16102" t="s">
        <v>7876</v>
      </c>
      <c r="P16102" t="s">
        <v>23394</v>
      </c>
      <c r="Q16102">
        <v>6.6849999999999996</v>
      </c>
      <c r="R16102" s="117" t="s">
        <v>14620</v>
      </c>
      <c r="S16102" s="117" t="s">
        <v>14621</v>
      </c>
      <c r="T16102" t="s">
        <v>17448</v>
      </c>
      <c r="U16102" t="s">
        <v>10772</v>
      </c>
    </row>
    <row r="16103" spans="1:21">
      <c r="A16103" s="117" t="s">
        <v>23395</v>
      </c>
      <c r="B16103" t="s">
        <v>14590</v>
      </c>
      <c r="C16103" t="s">
        <v>14590</v>
      </c>
      <c r="D16103">
        <v>26</v>
      </c>
      <c r="E16103">
        <v>20</v>
      </c>
      <c r="F16103">
        <v>26</v>
      </c>
      <c r="G16103">
        <v>20</v>
      </c>
      <c r="H16103">
        <v>1</v>
      </c>
      <c r="I16103">
        <v>1</v>
      </c>
      <c r="J16103">
        <v>8</v>
      </c>
      <c r="K16103" s="194">
        <v>8</v>
      </c>
      <c r="L16103" t="s">
        <v>1083</v>
      </c>
      <c r="M16103" t="s">
        <v>1083</v>
      </c>
      <c r="N16103">
        <v>7905</v>
      </c>
      <c r="O16103" t="s">
        <v>7876</v>
      </c>
      <c r="P16103" t="s">
        <v>23396</v>
      </c>
      <c r="Q16103">
        <v>7.9050000000000002</v>
      </c>
      <c r="R16103" s="117" t="s">
        <v>14620</v>
      </c>
      <c r="S16103" s="117" t="s">
        <v>14621</v>
      </c>
      <c r="T16103" t="s">
        <v>17448</v>
      </c>
      <c r="U16103" t="s">
        <v>10772</v>
      </c>
    </row>
    <row r="16104" spans="1:21">
      <c r="A16104" s="117" t="s">
        <v>23397</v>
      </c>
      <c r="B16104" t="s">
        <v>14590</v>
      </c>
      <c r="C16104" t="s">
        <v>14590</v>
      </c>
      <c r="D16104">
        <v>26</v>
      </c>
      <c r="E16104">
        <v>20</v>
      </c>
      <c r="F16104">
        <v>26</v>
      </c>
      <c r="G16104">
        <v>20</v>
      </c>
      <c r="H16104">
        <v>1</v>
      </c>
      <c r="I16104">
        <v>1</v>
      </c>
      <c r="J16104">
        <v>4</v>
      </c>
      <c r="K16104" s="194">
        <v>4</v>
      </c>
      <c r="L16104" t="s">
        <v>1083</v>
      </c>
      <c r="M16104" t="s">
        <v>1083</v>
      </c>
      <c r="N16104">
        <v>12437</v>
      </c>
      <c r="O16104" t="s">
        <v>7876</v>
      </c>
      <c r="P16104" t="s">
        <v>23398</v>
      </c>
      <c r="Q16104">
        <v>12.436999999999999</v>
      </c>
      <c r="R16104" s="117" t="s">
        <v>14620</v>
      </c>
      <c r="S16104" s="117" t="s">
        <v>14621</v>
      </c>
      <c r="T16104" t="s">
        <v>17448</v>
      </c>
      <c r="U16104" t="s">
        <v>10772</v>
      </c>
    </row>
    <row r="16105" spans="1:21">
      <c r="A16105" s="117" t="s">
        <v>23399</v>
      </c>
      <c r="B16105" t="s">
        <v>14590</v>
      </c>
      <c r="C16105" t="s">
        <v>14590</v>
      </c>
      <c r="D16105">
        <v>26</v>
      </c>
      <c r="E16105">
        <v>20</v>
      </c>
      <c r="F16105">
        <v>26</v>
      </c>
      <c r="G16105">
        <v>20</v>
      </c>
      <c r="H16105">
        <v>1</v>
      </c>
      <c r="I16105">
        <v>1</v>
      </c>
      <c r="J16105">
        <v>3</v>
      </c>
      <c r="K16105" s="194">
        <v>3</v>
      </c>
      <c r="L16105" t="s">
        <v>1083</v>
      </c>
      <c r="M16105" t="s">
        <v>1083</v>
      </c>
      <c r="N16105">
        <v>10080</v>
      </c>
      <c r="O16105" t="s">
        <v>7876</v>
      </c>
      <c r="P16105" t="s">
        <v>23400</v>
      </c>
      <c r="Q16105">
        <v>10.08</v>
      </c>
      <c r="R16105" s="117" t="s">
        <v>14620</v>
      </c>
      <c r="S16105" s="117" t="s">
        <v>14621</v>
      </c>
      <c r="T16105" t="s">
        <v>17448</v>
      </c>
      <c r="U16105" t="s">
        <v>10772</v>
      </c>
    </row>
    <row r="16106" spans="1:21">
      <c r="A16106" s="117" t="s">
        <v>25989</v>
      </c>
      <c r="B16106" t="s">
        <v>14590</v>
      </c>
      <c r="C16106" t="s">
        <v>14590</v>
      </c>
      <c r="D16106">
        <v>26</v>
      </c>
      <c r="E16106">
        <v>20</v>
      </c>
      <c r="F16106">
        <v>26</v>
      </c>
      <c r="G16106">
        <v>20</v>
      </c>
      <c r="H16106">
        <v>1</v>
      </c>
      <c r="I16106">
        <v>1</v>
      </c>
      <c r="J16106">
        <v>4</v>
      </c>
      <c r="K16106" s="194">
        <v>4</v>
      </c>
      <c r="L16106" t="s">
        <v>1083</v>
      </c>
      <c r="M16106" t="s">
        <v>1083</v>
      </c>
      <c r="N16106">
        <v>18749</v>
      </c>
      <c r="O16106" t="s">
        <v>7876</v>
      </c>
      <c r="P16106" t="s">
        <v>25990</v>
      </c>
      <c r="Q16106">
        <v>18.748999999999999</v>
      </c>
      <c r="R16106" s="117" t="s">
        <v>14620</v>
      </c>
      <c r="S16106" s="117" t="s">
        <v>14621</v>
      </c>
      <c r="T16106" t="s">
        <v>17448</v>
      </c>
      <c r="U16106" t="s">
        <v>10772</v>
      </c>
    </row>
    <row r="16107" spans="1:21">
      <c r="A16107" s="117" t="s">
        <v>23401</v>
      </c>
      <c r="B16107" t="s">
        <v>14590</v>
      </c>
      <c r="C16107" t="s">
        <v>14590</v>
      </c>
      <c r="D16107">
        <v>26</v>
      </c>
      <c r="E16107">
        <v>20</v>
      </c>
      <c r="F16107">
        <v>26</v>
      </c>
      <c r="G16107">
        <v>20</v>
      </c>
      <c r="H16107">
        <v>1</v>
      </c>
      <c r="I16107">
        <v>1</v>
      </c>
      <c r="J16107">
        <v>2</v>
      </c>
      <c r="K16107" s="194">
        <v>2</v>
      </c>
      <c r="L16107" t="s">
        <v>1083</v>
      </c>
      <c r="M16107" t="s">
        <v>1083</v>
      </c>
      <c r="N16107">
        <v>13642</v>
      </c>
      <c r="O16107" t="s">
        <v>7876</v>
      </c>
      <c r="P16107" t="s">
        <v>23402</v>
      </c>
      <c r="Q16107">
        <v>13.641999999999999</v>
      </c>
      <c r="R16107" s="117" t="s">
        <v>14620</v>
      </c>
      <c r="S16107" s="117" t="s">
        <v>14621</v>
      </c>
      <c r="T16107" t="s">
        <v>17448</v>
      </c>
      <c r="U16107" t="s">
        <v>10772</v>
      </c>
    </row>
    <row r="16108" spans="1:21">
      <c r="A16108" s="117" t="s">
        <v>23403</v>
      </c>
      <c r="B16108" t="s">
        <v>14590</v>
      </c>
      <c r="C16108" t="s">
        <v>14590</v>
      </c>
      <c r="D16108">
        <v>26</v>
      </c>
      <c r="E16108">
        <v>20</v>
      </c>
      <c r="F16108">
        <v>26</v>
      </c>
      <c r="G16108">
        <v>20</v>
      </c>
      <c r="H16108">
        <v>1</v>
      </c>
      <c r="I16108">
        <v>1</v>
      </c>
      <c r="J16108">
        <v>6</v>
      </c>
      <c r="K16108" s="194">
        <v>6</v>
      </c>
      <c r="L16108" t="s">
        <v>1083</v>
      </c>
      <c r="M16108" t="s">
        <v>1083</v>
      </c>
      <c r="N16108">
        <v>20000</v>
      </c>
      <c r="O16108" t="s">
        <v>7876</v>
      </c>
      <c r="P16108" t="s">
        <v>23404</v>
      </c>
      <c r="Q16108">
        <v>20</v>
      </c>
      <c r="R16108" s="117" t="s">
        <v>14620</v>
      </c>
      <c r="S16108" s="117" t="s">
        <v>14621</v>
      </c>
      <c r="T16108" t="s">
        <v>17448</v>
      </c>
      <c r="U16108" t="s">
        <v>10772</v>
      </c>
    </row>
    <row r="16109" spans="1:21">
      <c r="A16109" s="117" t="s">
        <v>25991</v>
      </c>
      <c r="B16109" t="s">
        <v>14590</v>
      </c>
      <c r="C16109" t="s">
        <v>14590</v>
      </c>
      <c r="D16109">
        <v>26</v>
      </c>
      <c r="E16109">
        <v>20</v>
      </c>
      <c r="F16109">
        <v>26</v>
      </c>
      <c r="G16109">
        <v>20</v>
      </c>
      <c r="H16109">
        <v>1</v>
      </c>
      <c r="I16109">
        <v>1</v>
      </c>
      <c r="J16109">
        <v>24</v>
      </c>
      <c r="K16109" s="194">
        <v>24</v>
      </c>
      <c r="L16109" t="s">
        <v>1078</v>
      </c>
      <c r="M16109" t="s">
        <v>1078</v>
      </c>
      <c r="N16109">
        <v>4272</v>
      </c>
      <c r="O16109" t="s">
        <v>7876</v>
      </c>
      <c r="P16109" t="s">
        <v>25992</v>
      </c>
      <c r="Q16109">
        <v>4.2720000000000002</v>
      </c>
      <c r="R16109" s="117" t="s">
        <v>14620</v>
      </c>
      <c r="S16109" s="117" t="s">
        <v>14621</v>
      </c>
      <c r="T16109" t="s">
        <v>17448</v>
      </c>
      <c r="U16109" t="s">
        <v>10772</v>
      </c>
    </row>
    <row r="16110" spans="1:21">
      <c r="A16110" s="117" t="s">
        <v>25993</v>
      </c>
      <c r="B16110" t="s">
        <v>14590</v>
      </c>
      <c r="C16110" t="s">
        <v>14590</v>
      </c>
      <c r="D16110">
        <v>26</v>
      </c>
      <c r="E16110">
        <v>20</v>
      </c>
      <c r="F16110">
        <v>26</v>
      </c>
      <c r="G16110">
        <v>20</v>
      </c>
      <c r="H16110">
        <v>1</v>
      </c>
      <c r="I16110">
        <v>1</v>
      </c>
      <c r="J16110">
        <v>40</v>
      </c>
      <c r="K16110" s="194">
        <v>40</v>
      </c>
      <c r="L16110" t="s">
        <v>1078</v>
      </c>
      <c r="M16110" t="s">
        <v>1078</v>
      </c>
      <c r="N16110">
        <v>5979</v>
      </c>
      <c r="O16110" t="s">
        <v>7876</v>
      </c>
      <c r="P16110" t="s">
        <v>10264</v>
      </c>
      <c r="Q16110">
        <v>5.9790000000000001</v>
      </c>
      <c r="R16110" s="117" t="s">
        <v>14620</v>
      </c>
      <c r="S16110" s="117" t="s">
        <v>14621</v>
      </c>
      <c r="T16110" t="s">
        <v>17448</v>
      </c>
      <c r="U16110" t="s">
        <v>10772</v>
      </c>
    </row>
    <row r="16111" spans="1:21">
      <c r="A16111" s="117" t="s">
        <v>6946</v>
      </c>
      <c r="B16111" t="s">
        <v>14590</v>
      </c>
      <c r="C16111" t="s">
        <v>14590</v>
      </c>
      <c r="D16111">
        <v>41</v>
      </c>
      <c r="E16111">
        <v>35</v>
      </c>
      <c r="F16111">
        <v>41</v>
      </c>
      <c r="G16111">
        <v>35</v>
      </c>
      <c r="H16111">
        <v>1</v>
      </c>
      <c r="I16111">
        <v>1</v>
      </c>
      <c r="J16111">
        <v>999999</v>
      </c>
      <c r="K16111" s="194">
        <v>999999</v>
      </c>
      <c r="L16111" t="s">
        <v>1078</v>
      </c>
      <c r="M16111" t="s">
        <v>1078</v>
      </c>
      <c r="N16111">
        <v>9727</v>
      </c>
      <c r="O16111" t="s">
        <v>7876</v>
      </c>
      <c r="P16111" t="s">
        <v>10264</v>
      </c>
      <c r="Q16111">
        <v>9.7270000000000003</v>
      </c>
      <c r="R16111" s="117" t="s">
        <v>14594</v>
      </c>
      <c r="S16111" s="117" t="s">
        <v>14589</v>
      </c>
      <c r="T16111" t="s">
        <v>12136</v>
      </c>
      <c r="U16111" t="s">
        <v>10772</v>
      </c>
    </row>
    <row r="16112" spans="1:21">
      <c r="A16112" s="117" t="s">
        <v>6947</v>
      </c>
      <c r="B16112" t="s">
        <v>14590</v>
      </c>
      <c r="C16112" t="s">
        <v>14590</v>
      </c>
      <c r="D16112">
        <v>25</v>
      </c>
      <c r="E16112">
        <v>19</v>
      </c>
      <c r="F16112">
        <v>25</v>
      </c>
      <c r="G16112">
        <v>19</v>
      </c>
      <c r="H16112">
        <v>1</v>
      </c>
      <c r="I16112">
        <v>1</v>
      </c>
      <c r="J16112">
        <v>2</v>
      </c>
      <c r="K16112" s="194">
        <v>2</v>
      </c>
      <c r="L16112" t="s">
        <v>1086</v>
      </c>
      <c r="M16112" t="s">
        <v>1086</v>
      </c>
      <c r="N16112">
        <v>18000</v>
      </c>
      <c r="O16112" t="s">
        <v>7876</v>
      </c>
      <c r="P16112" t="s">
        <v>10265</v>
      </c>
      <c r="Q16112">
        <v>18</v>
      </c>
      <c r="R16112" s="117" t="s">
        <v>14743</v>
      </c>
      <c r="S16112" s="117" t="s">
        <v>14589</v>
      </c>
      <c r="T16112" t="s">
        <v>12136</v>
      </c>
      <c r="U16112" t="s">
        <v>10772</v>
      </c>
    </row>
    <row r="16113" spans="1:21">
      <c r="A16113" s="117" t="s">
        <v>6948</v>
      </c>
      <c r="B16113" t="s">
        <v>14590</v>
      </c>
      <c r="C16113" t="s">
        <v>14590</v>
      </c>
      <c r="D16113">
        <v>82</v>
      </c>
      <c r="E16113">
        <v>76</v>
      </c>
      <c r="F16113">
        <v>82</v>
      </c>
      <c r="G16113">
        <v>76</v>
      </c>
      <c r="H16113">
        <v>1</v>
      </c>
      <c r="I16113">
        <v>1</v>
      </c>
      <c r="J16113">
        <v>4</v>
      </c>
      <c r="K16113" s="194">
        <v>4</v>
      </c>
      <c r="L16113" t="s">
        <v>1086</v>
      </c>
      <c r="M16113" t="s">
        <v>1086</v>
      </c>
      <c r="N16113">
        <v>38000</v>
      </c>
      <c r="O16113" t="s">
        <v>7876</v>
      </c>
      <c r="P16113" t="s">
        <v>10266</v>
      </c>
      <c r="Q16113">
        <v>38</v>
      </c>
      <c r="R16113" s="117" t="s">
        <v>14620</v>
      </c>
      <c r="S16113" s="117" t="s">
        <v>14621</v>
      </c>
      <c r="T16113" t="s">
        <v>17448</v>
      </c>
      <c r="U16113" t="s">
        <v>10772</v>
      </c>
    </row>
    <row r="16114" spans="1:21">
      <c r="A16114" s="117" t="s">
        <v>23405</v>
      </c>
      <c r="B16114" t="s">
        <v>14590</v>
      </c>
      <c r="C16114" t="s">
        <v>14590</v>
      </c>
      <c r="D16114">
        <v>82</v>
      </c>
      <c r="E16114">
        <v>76</v>
      </c>
      <c r="F16114">
        <v>82</v>
      </c>
      <c r="G16114">
        <v>76</v>
      </c>
      <c r="H16114">
        <v>1</v>
      </c>
      <c r="I16114">
        <v>1</v>
      </c>
      <c r="J16114">
        <v>9</v>
      </c>
      <c r="K16114" s="194">
        <v>9</v>
      </c>
      <c r="L16114" t="s">
        <v>1086</v>
      </c>
      <c r="M16114" t="s">
        <v>1086</v>
      </c>
      <c r="N16114">
        <v>31500</v>
      </c>
      <c r="O16114" t="s">
        <v>7876</v>
      </c>
      <c r="P16114" t="s">
        <v>23406</v>
      </c>
      <c r="Q16114">
        <v>31.5</v>
      </c>
      <c r="R16114" s="117" t="s">
        <v>14620</v>
      </c>
      <c r="S16114" s="117" t="s">
        <v>14621</v>
      </c>
      <c r="T16114" t="s">
        <v>17448</v>
      </c>
      <c r="U16114" t="s">
        <v>10772</v>
      </c>
    </row>
    <row r="16115" spans="1:21">
      <c r="A16115" s="117" t="s">
        <v>23407</v>
      </c>
      <c r="B16115" t="s">
        <v>14590</v>
      </c>
      <c r="C16115" t="s">
        <v>14590</v>
      </c>
      <c r="D16115">
        <v>82</v>
      </c>
      <c r="E16115">
        <v>76</v>
      </c>
      <c r="F16115">
        <v>82</v>
      </c>
      <c r="G16115">
        <v>76</v>
      </c>
      <c r="H16115">
        <v>1</v>
      </c>
      <c r="I16115">
        <v>1</v>
      </c>
      <c r="J16115">
        <v>4</v>
      </c>
      <c r="K16115" s="194">
        <v>4</v>
      </c>
      <c r="L16115" t="s">
        <v>1086</v>
      </c>
      <c r="M16115" t="s">
        <v>1086</v>
      </c>
      <c r="N16115">
        <v>100500</v>
      </c>
      <c r="O16115" t="s">
        <v>7876</v>
      </c>
      <c r="P16115" t="s">
        <v>23408</v>
      </c>
      <c r="Q16115">
        <v>100.5</v>
      </c>
      <c r="R16115" s="117" t="s">
        <v>14620</v>
      </c>
      <c r="S16115" s="117" t="s">
        <v>14621</v>
      </c>
      <c r="T16115" t="s">
        <v>17448</v>
      </c>
      <c r="U16115" t="s">
        <v>10772</v>
      </c>
    </row>
    <row r="16116" spans="1:21">
      <c r="A16116" s="117" t="s">
        <v>25994</v>
      </c>
      <c r="B16116" t="s">
        <v>14590</v>
      </c>
      <c r="C16116" t="s">
        <v>14590</v>
      </c>
      <c r="D16116">
        <v>82</v>
      </c>
      <c r="E16116">
        <v>76</v>
      </c>
      <c r="F16116">
        <v>82</v>
      </c>
      <c r="G16116">
        <v>76</v>
      </c>
      <c r="H16116">
        <v>1</v>
      </c>
      <c r="I16116">
        <v>1</v>
      </c>
      <c r="J16116">
        <v>7</v>
      </c>
      <c r="K16116" s="194">
        <v>7</v>
      </c>
      <c r="L16116" t="s">
        <v>1086</v>
      </c>
      <c r="M16116" t="s">
        <v>1086</v>
      </c>
      <c r="N16116">
        <v>135000</v>
      </c>
      <c r="O16116" t="s">
        <v>7876</v>
      </c>
      <c r="P16116" t="s">
        <v>23408</v>
      </c>
      <c r="Q16116">
        <v>135</v>
      </c>
      <c r="R16116" s="117" t="s">
        <v>14620</v>
      </c>
      <c r="S16116" s="117" t="s">
        <v>14621</v>
      </c>
      <c r="T16116" t="s">
        <v>17448</v>
      </c>
      <c r="U16116" t="s">
        <v>10772</v>
      </c>
    </row>
    <row r="16117" spans="1:21">
      <c r="A16117" s="117" t="s">
        <v>25995</v>
      </c>
      <c r="B16117" t="s">
        <v>14590</v>
      </c>
      <c r="C16117" t="s">
        <v>14590</v>
      </c>
      <c r="D16117">
        <v>118</v>
      </c>
      <c r="E16117">
        <v>112</v>
      </c>
      <c r="F16117">
        <v>118</v>
      </c>
      <c r="G16117">
        <v>112</v>
      </c>
      <c r="H16117">
        <v>1</v>
      </c>
      <c r="I16117">
        <v>1</v>
      </c>
      <c r="J16117">
        <v>3</v>
      </c>
      <c r="K16117" s="194">
        <v>3</v>
      </c>
      <c r="L16117" t="s">
        <v>1078</v>
      </c>
      <c r="M16117" t="s">
        <v>1078</v>
      </c>
      <c r="N16117">
        <v>9971</v>
      </c>
      <c r="O16117" t="s">
        <v>7876</v>
      </c>
      <c r="P16117" t="s">
        <v>25996</v>
      </c>
      <c r="Q16117">
        <v>9.9710000000000001</v>
      </c>
      <c r="R16117" s="117" t="s">
        <v>14620</v>
      </c>
      <c r="S16117" s="117" t="s">
        <v>14621</v>
      </c>
      <c r="T16117" t="s">
        <v>17448</v>
      </c>
      <c r="U16117" t="s">
        <v>10772</v>
      </c>
    </row>
    <row r="16118" spans="1:21">
      <c r="A16118" s="117" t="s">
        <v>25997</v>
      </c>
      <c r="B16118" t="s">
        <v>14590</v>
      </c>
      <c r="C16118" t="s">
        <v>14590</v>
      </c>
      <c r="D16118">
        <v>118</v>
      </c>
      <c r="E16118">
        <v>112</v>
      </c>
      <c r="F16118">
        <v>118</v>
      </c>
      <c r="G16118">
        <v>112</v>
      </c>
      <c r="H16118">
        <v>1</v>
      </c>
      <c r="I16118">
        <v>1</v>
      </c>
      <c r="J16118">
        <v>12</v>
      </c>
      <c r="K16118" s="194">
        <v>12</v>
      </c>
      <c r="L16118" t="s">
        <v>1078</v>
      </c>
      <c r="M16118" t="s">
        <v>1078</v>
      </c>
      <c r="N16118">
        <v>13180</v>
      </c>
      <c r="O16118" t="s">
        <v>7876</v>
      </c>
      <c r="P16118" t="s">
        <v>25998</v>
      </c>
      <c r="Q16118">
        <v>13.18</v>
      </c>
      <c r="R16118" s="117" t="s">
        <v>14620</v>
      </c>
      <c r="S16118" s="117" t="s">
        <v>14621</v>
      </c>
      <c r="T16118" t="s">
        <v>17448</v>
      </c>
      <c r="U16118" t="s">
        <v>10772</v>
      </c>
    </row>
    <row r="16119" spans="1:21">
      <c r="A16119" s="117" t="s">
        <v>6949</v>
      </c>
      <c r="B16119" t="s">
        <v>14590</v>
      </c>
      <c r="C16119" t="s">
        <v>14590</v>
      </c>
      <c r="D16119">
        <v>118</v>
      </c>
      <c r="E16119">
        <v>112</v>
      </c>
      <c r="F16119">
        <v>118</v>
      </c>
      <c r="G16119">
        <v>112</v>
      </c>
      <c r="H16119">
        <v>1</v>
      </c>
      <c r="I16119">
        <v>1</v>
      </c>
      <c r="J16119">
        <v>17</v>
      </c>
      <c r="K16119" s="194">
        <v>17</v>
      </c>
      <c r="L16119" t="s">
        <v>1078</v>
      </c>
      <c r="M16119" t="s">
        <v>1078</v>
      </c>
      <c r="N16119">
        <v>25862</v>
      </c>
      <c r="O16119" t="s">
        <v>7876</v>
      </c>
      <c r="P16119" t="s">
        <v>16238</v>
      </c>
      <c r="Q16119">
        <v>25.861999999999998</v>
      </c>
      <c r="R16119" s="117" t="s">
        <v>14620</v>
      </c>
      <c r="S16119" s="117" t="s">
        <v>14621</v>
      </c>
      <c r="T16119" t="s">
        <v>17448</v>
      </c>
      <c r="U16119" t="s">
        <v>10772</v>
      </c>
    </row>
    <row r="16120" spans="1:21">
      <c r="A16120" s="117" t="s">
        <v>25999</v>
      </c>
      <c r="B16120" t="s">
        <v>14590</v>
      </c>
      <c r="C16120" t="s">
        <v>14590</v>
      </c>
      <c r="D16120">
        <v>174</v>
      </c>
      <c r="E16120">
        <v>168</v>
      </c>
      <c r="F16120">
        <v>174</v>
      </c>
      <c r="G16120">
        <v>168</v>
      </c>
      <c r="H16120">
        <v>1</v>
      </c>
      <c r="I16120">
        <v>1</v>
      </c>
      <c r="J16120">
        <v>5</v>
      </c>
      <c r="K16120" s="194">
        <v>5</v>
      </c>
      <c r="L16120" t="s">
        <v>1078</v>
      </c>
      <c r="M16120" t="s">
        <v>1078</v>
      </c>
      <c r="N16120">
        <v>37000</v>
      </c>
      <c r="O16120" t="s">
        <v>7876</v>
      </c>
      <c r="P16120" t="s">
        <v>26000</v>
      </c>
      <c r="Q16120">
        <v>37</v>
      </c>
      <c r="R16120" s="117" t="s">
        <v>14620</v>
      </c>
      <c r="S16120" s="117" t="s">
        <v>14621</v>
      </c>
      <c r="T16120" t="s">
        <v>17448</v>
      </c>
      <c r="U16120" t="s">
        <v>10772</v>
      </c>
    </row>
    <row r="16121" spans="1:21">
      <c r="A16121" s="117" t="s">
        <v>26001</v>
      </c>
      <c r="B16121" t="s">
        <v>14590</v>
      </c>
      <c r="C16121" t="s">
        <v>14590</v>
      </c>
      <c r="D16121">
        <v>174</v>
      </c>
      <c r="E16121">
        <v>168</v>
      </c>
      <c r="F16121">
        <v>174</v>
      </c>
      <c r="G16121">
        <v>168</v>
      </c>
      <c r="H16121">
        <v>1</v>
      </c>
      <c r="I16121">
        <v>1</v>
      </c>
      <c r="J16121">
        <v>4</v>
      </c>
      <c r="K16121" s="194">
        <v>4</v>
      </c>
      <c r="L16121" t="s">
        <v>1078</v>
      </c>
      <c r="M16121" t="s">
        <v>1078</v>
      </c>
      <c r="N16121">
        <v>86500</v>
      </c>
      <c r="O16121" t="s">
        <v>7876</v>
      </c>
      <c r="P16121" t="s">
        <v>26002</v>
      </c>
      <c r="Q16121">
        <v>86.5</v>
      </c>
      <c r="R16121" s="117" t="s">
        <v>14620</v>
      </c>
      <c r="S16121" s="117" t="s">
        <v>14621</v>
      </c>
      <c r="T16121" t="s">
        <v>17448</v>
      </c>
      <c r="U16121" t="s">
        <v>10772</v>
      </c>
    </row>
    <row r="16122" spans="1:21">
      <c r="A16122" s="117" t="s">
        <v>23409</v>
      </c>
      <c r="B16122" t="s">
        <v>14590</v>
      </c>
      <c r="C16122" t="s">
        <v>14590</v>
      </c>
      <c r="D16122">
        <v>82</v>
      </c>
      <c r="E16122">
        <v>76</v>
      </c>
      <c r="F16122">
        <v>82</v>
      </c>
      <c r="G16122">
        <v>76</v>
      </c>
      <c r="H16122">
        <v>1</v>
      </c>
      <c r="I16122">
        <v>1</v>
      </c>
      <c r="J16122">
        <v>7</v>
      </c>
      <c r="K16122" s="194">
        <v>7</v>
      </c>
      <c r="L16122" t="s">
        <v>1076</v>
      </c>
      <c r="M16122" t="s">
        <v>1076</v>
      </c>
      <c r="N16122">
        <v>168500</v>
      </c>
      <c r="O16122" t="s">
        <v>7876</v>
      </c>
      <c r="P16122" t="s">
        <v>23410</v>
      </c>
      <c r="Q16122">
        <v>168.5</v>
      </c>
      <c r="R16122" s="117" t="s">
        <v>14620</v>
      </c>
      <c r="S16122" s="117" t="s">
        <v>14621</v>
      </c>
      <c r="T16122" t="s">
        <v>17448</v>
      </c>
      <c r="U16122" t="s">
        <v>10772</v>
      </c>
    </row>
    <row r="16123" spans="1:21">
      <c r="A16123" s="117" t="s">
        <v>23411</v>
      </c>
      <c r="B16123" t="s">
        <v>14590</v>
      </c>
      <c r="C16123" t="s">
        <v>14590</v>
      </c>
      <c r="D16123">
        <v>82</v>
      </c>
      <c r="E16123">
        <v>76</v>
      </c>
      <c r="F16123">
        <v>82</v>
      </c>
      <c r="G16123">
        <v>76</v>
      </c>
      <c r="H16123">
        <v>1</v>
      </c>
      <c r="I16123">
        <v>1</v>
      </c>
      <c r="J16123">
        <v>7</v>
      </c>
      <c r="K16123" s="194">
        <v>7</v>
      </c>
      <c r="L16123" t="s">
        <v>1076</v>
      </c>
      <c r="M16123" t="s">
        <v>1076</v>
      </c>
      <c r="N16123">
        <v>224500</v>
      </c>
      <c r="O16123" t="s">
        <v>7876</v>
      </c>
      <c r="P16123" t="s">
        <v>23412</v>
      </c>
      <c r="Q16123">
        <v>224.5</v>
      </c>
      <c r="R16123" s="117" t="s">
        <v>14620</v>
      </c>
      <c r="S16123" s="117" t="s">
        <v>14621</v>
      </c>
      <c r="T16123" t="s">
        <v>17448</v>
      </c>
      <c r="U16123" t="s">
        <v>10772</v>
      </c>
    </row>
    <row r="16124" spans="1:21">
      <c r="A16124" s="117" t="s">
        <v>6950</v>
      </c>
      <c r="B16124" t="s">
        <v>14590</v>
      </c>
      <c r="C16124" t="s">
        <v>14590</v>
      </c>
      <c r="D16124">
        <v>41</v>
      </c>
      <c r="E16124">
        <v>35</v>
      </c>
      <c r="F16124">
        <v>41</v>
      </c>
      <c r="G16124">
        <v>35</v>
      </c>
      <c r="H16124">
        <v>1</v>
      </c>
      <c r="I16124">
        <v>1</v>
      </c>
      <c r="J16124">
        <v>999999</v>
      </c>
      <c r="K16124" s="194">
        <v>999999</v>
      </c>
      <c r="L16124" t="s">
        <v>1083</v>
      </c>
      <c r="M16124" t="s">
        <v>1083</v>
      </c>
      <c r="N16124">
        <v>25000</v>
      </c>
      <c r="O16124" t="s">
        <v>7876</v>
      </c>
      <c r="P16124" t="s">
        <v>18482</v>
      </c>
      <c r="Q16124">
        <v>25</v>
      </c>
      <c r="R16124" s="117" t="s">
        <v>14594</v>
      </c>
      <c r="S16124" s="117" t="s">
        <v>14589</v>
      </c>
      <c r="T16124" t="s">
        <v>12136</v>
      </c>
      <c r="U16124" t="s">
        <v>10772</v>
      </c>
    </row>
    <row r="16125" spans="1:21">
      <c r="A16125" s="117" t="s">
        <v>6951</v>
      </c>
      <c r="B16125" t="s">
        <v>14590</v>
      </c>
      <c r="C16125" t="s">
        <v>14590</v>
      </c>
      <c r="D16125">
        <v>26</v>
      </c>
      <c r="E16125">
        <v>20</v>
      </c>
      <c r="F16125">
        <v>26</v>
      </c>
      <c r="G16125">
        <v>20</v>
      </c>
      <c r="H16125">
        <v>1</v>
      </c>
      <c r="I16125">
        <v>1</v>
      </c>
      <c r="J16125">
        <v>10</v>
      </c>
      <c r="K16125" s="194">
        <v>10</v>
      </c>
      <c r="L16125" t="s">
        <v>1083</v>
      </c>
      <c r="M16125" t="s">
        <v>1083</v>
      </c>
      <c r="N16125">
        <v>18800</v>
      </c>
      <c r="O16125" t="s">
        <v>7876</v>
      </c>
      <c r="P16125" t="s">
        <v>18483</v>
      </c>
      <c r="Q16125">
        <v>18.8</v>
      </c>
      <c r="R16125" s="117" t="s">
        <v>14620</v>
      </c>
      <c r="S16125" s="117" t="s">
        <v>14621</v>
      </c>
      <c r="T16125" t="s">
        <v>17448</v>
      </c>
      <c r="U16125" t="s">
        <v>10772</v>
      </c>
    </row>
    <row r="16126" spans="1:21">
      <c r="A16126" s="117" t="s">
        <v>6952</v>
      </c>
      <c r="B16126" t="s">
        <v>14590</v>
      </c>
      <c r="C16126" t="s">
        <v>14590</v>
      </c>
      <c r="D16126">
        <v>26</v>
      </c>
      <c r="E16126">
        <v>20</v>
      </c>
      <c r="F16126">
        <v>26</v>
      </c>
      <c r="G16126">
        <v>20</v>
      </c>
      <c r="H16126">
        <v>1</v>
      </c>
      <c r="I16126">
        <v>1</v>
      </c>
      <c r="J16126">
        <v>11</v>
      </c>
      <c r="K16126" s="194">
        <v>11</v>
      </c>
      <c r="L16126" t="s">
        <v>1083</v>
      </c>
      <c r="M16126" t="s">
        <v>1083</v>
      </c>
      <c r="N16126">
        <v>26000</v>
      </c>
      <c r="O16126" t="s">
        <v>7876</v>
      </c>
      <c r="P16126" t="s">
        <v>10267</v>
      </c>
      <c r="Q16126">
        <v>26</v>
      </c>
      <c r="R16126" s="117" t="s">
        <v>14620</v>
      </c>
      <c r="S16126" s="117" t="s">
        <v>14621</v>
      </c>
      <c r="T16126" t="s">
        <v>17448</v>
      </c>
      <c r="U16126" t="s">
        <v>10772</v>
      </c>
    </row>
    <row r="16127" spans="1:21">
      <c r="A16127" s="117" t="s">
        <v>6953</v>
      </c>
      <c r="B16127" t="s">
        <v>14590</v>
      </c>
      <c r="C16127" t="s">
        <v>14590</v>
      </c>
      <c r="D16127">
        <v>26</v>
      </c>
      <c r="E16127">
        <v>20</v>
      </c>
      <c r="F16127">
        <v>26</v>
      </c>
      <c r="G16127">
        <v>20</v>
      </c>
      <c r="H16127">
        <v>1</v>
      </c>
      <c r="I16127">
        <v>1</v>
      </c>
      <c r="J16127">
        <v>16</v>
      </c>
      <c r="K16127" s="194">
        <v>16</v>
      </c>
      <c r="L16127" t="s">
        <v>1083</v>
      </c>
      <c r="M16127" t="s">
        <v>1083</v>
      </c>
      <c r="N16127">
        <v>25400</v>
      </c>
      <c r="O16127" t="s">
        <v>7876</v>
      </c>
      <c r="P16127" t="s">
        <v>10268</v>
      </c>
      <c r="Q16127">
        <v>25.4</v>
      </c>
      <c r="R16127" s="117" t="s">
        <v>14620</v>
      </c>
      <c r="S16127" s="117" t="s">
        <v>14621</v>
      </c>
      <c r="T16127" t="s">
        <v>17448</v>
      </c>
      <c r="U16127" t="s">
        <v>10772</v>
      </c>
    </row>
    <row r="16128" spans="1:21">
      <c r="A16128" s="117" t="s">
        <v>6954</v>
      </c>
      <c r="B16128" t="s">
        <v>14590</v>
      </c>
      <c r="C16128" t="s">
        <v>14590</v>
      </c>
      <c r="D16128">
        <v>26</v>
      </c>
      <c r="E16128">
        <v>20</v>
      </c>
      <c r="F16128">
        <v>26</v>
      </c>
      <c r="G16128">
        <v>20</v>
      </c>
      <c r="H16128">
        <v>1</v>
      </c>
      <c r="I16128">
        <v>1</v>
      </c>
      <c r="J16128">
        <v>20</v>
      </c>
      <c r="K16128" s="194">
        <v>20</v>
      </c>
      <c r="L16128" t="s">
        <v>1083</v>
      </c>
      <c r="M16128" t="s">
        <v>1083</v>
      </c>
      <c r="N16128">
        <v>31000</v>
      </c>
      <c r="O16128" t="s">
        <v>7876</v>
      </c>
      <c r="P16128" t="s">
        <v>10268</v>
      </c>
      <c r="Q16128">
        <v>31</v>
      </c>
      <c r="R16128" s="117" t="s">
        <v>14620</v>
      </c>
      <c r="S16128" s="117" t="s">
        <v>14621</v>
      </c>
      <c r="T16128" t="s">
        <v>17448</v>
      </c>
      <c r="U16128" t="s">
        <v>10773</v>
      </c>
    </row>
    <row r="16129" spans="1:21">
      <c r="A16129" s="117" t="s">
        <v>23413</v>
      </c>
      <c r="B16129" t="s">
        <v>14590</v>
      </c>
      <c r="C16129" t="s">
        <v>14590</v>
      </c>
      <c r="D16129">
        <v>26</v>
      </c>
      <c r="E16129">
        <v>20</v>
      </c>
      <c r="F16129">
        <v>26</v>
      </c>
      <c r="G16129">
        <v>20</v>
      </c>
      <c r="H16129">
        <v>1</v>
      </c>
      <c r="I16129">
        <v>1</v>
      </c>
      <c r="J16129">
        <v>17</v>
      </c>
      <c r="K16129" s="194">
        <v>17</v>
      </c>
      <c r="L16129" t="s">
        <v>1083</v>
      </c>
      <c r="M16129" t="s">
        <v>1083</v>
      </c>
      <c r="N16129">
        <v>29400</v>
      </c>
      <c r="O16129" t="s">
        <v>7876</v>
      </c>
      <c r="P16129" t="s">
        <v>23414</v>
      </c>
      <c r="Q16129">
        <v>29.4</v>
      </c>
      <c r="R16129" s="117" t="s">
        <v>14620</v>
      </c>
      <c r="S16129" s="117" t="s">
        <v>14621</v>
      </c>
      <c r="T16129" t="s">
        <v>17448</v>
      </c>
      <c r="U16129" t="s">
        <v>10772</v>
      </c>
    </row>
    <row r="16130" spans="1:21">
      <c r="A16130" s="117" t="s">
        <v>23415</v>
      </c>
      <c r="B16130" t="s">
        <v>14590</v>
      </c>
      <c r="C16130" t="s">
        <v>14590</v>
      </c>
      <c r="D16130">
        <v>82</v>
      </c>
      <c r="E16130">
        <v>76</v>
      </c>
      <c r="F16130">
        <v>82</v>
      </c>
      <c r="G16130">
        <v>76</v>
      </c>
      <c r="H16130">
        <v>1</v>
      </c>
      <c r="I16130">
        <v>1</v>
      </c>
      <c r="J16130">
        <v>8</v>
      </c>
      <c r="K16130" s="194">
        <v>8</v>
      </c>
      <c r="L16130" t="s">
        <v>1083</v>
      </c>
      <c r="M16130" t="s">
        <v>1083</v>
      </c>
      <c r="N16130">
        <v>53000</v>
      </c>
      <c r="O16130" t="s">
        <v>7876</v>
      </c>
      <c r="P16130" t="s">
        <v>23416</v>
      </c>
      <c r="Q16130">
        <v>53</v>
      </c>
      <c r="R16130" s="117" t="s">
        <v>14620</v>
      </c>
      <c r="S16130" s="117" t="s">
        <v>14621</v>
      </c>
      <c r="T16130" t="s">
        <v>17448</v>
      </c>
      <c r="U16130" t="s">
        <v>10772</v>
      </c>
    </row>
    <row r="16131" spans="1:21">
      <c r="A16131" s="117" t="s">
        <v>23417</v>
      </c>
      <c r="B16131" t="s">
        <v>14590</v>
      </c>
      <c r="C16131" t="s">
        <v>14590</v>
      </c>
      <c r="D16131">
        <v>41</v>
      </c>
      <c r="E16131">
        <v>35</v>
      </c>
      <c r="F16131">
        <v>41</v>
      </c>
      <c r="G16131">
        <v>35</v>
      </c>
      <c r="H16131">
        <v>1</v>
      </c>
      <c r="I16131">
        <v>1</v>
      </c>
      <c r="J16131">
        <v>999999</v>
      </c>
      <c r="K16131" s="194">
        <v>999999</v>
      </c>
      <c r="L16131" t="s">
        <v>1083</v>
      </c>
      <c r="M16131" t="s">
        <v>1083</v>
      </c>
      <c r="N16131">
        <v>22000</v>
      </c>
      <c r="O16131" t="s">
        <v>7876</v>
      </c>
      <c r="P16131" t="s">
        <v>23418</v>
      </c>
      <c r="Q16131">
        <v>22</v>
      </c>
      <c r="R16131" s="117" t="s">
        <v>14594</v>
      </c>
      <c r="S16131" s="117" t="s">
        <v>14589</v>
      </c>
      <c r="T16131" t="s">
        <v>12136</v>
      </c>
      <c r="U16131" t="s">
        <v>10772</v>
      </c>
    </row>
    <row r="16132" spans="1:21">
      <c r="A16132" s="117" t="s">
        <v>23419</v>
      </c>
      <c r="B16132" t="s">
        <v>14590</v>
      </c>
      <c r="C16132" t="s">
        <v>14590</v>
      </c>
      <c r="D16132">
        <v>41</v>
      </c>
      <c r="E16132">
        <v>35</v>
      </c>
      <c r="F16132">
        <v>41</v>
      </c>
      <c r="G16132">
        <v>35</v>
      </c>
      <c r="H16132">
        <v>1</v>
      </c>
      <c r="I16132">
        <v>1</v>
      </c>
      <c r="J16132">
        <v>999999</v>
      </c>
      <c r="K16132" s="194">
        <v>999999</v>
      </c>
      <c r="L16132" t="s">
        <v>1083</v>
      </c>
      <c r="M16132" t="s">
        <v>1083</v>
      </c>
      <c r="N16132">
        <v>18400</v>
      </c>
      <c r="O16132" t="s">
        <v>7876</v>
      </c>
      <c r="P16132" t="s">
        <v>23418</v>
      </c>
      <c r="Q16132">
        <v>18.399999999999999</v>
      </c>
      <c r="R16132" s="117" t="s">
        <v>14594</v>
      </c>
      <c r="S16132" s="117" t="s">
        <v>14589</v>
      </c>
      <c r="T16132" t="s">
        <v>12136</v>
      </c>
      <c r="U16132" t="s">
        <v>10772</v>
      </c>
    </row>
    <row r="16133" spans="1:21">
      <c r="A16133" s="117" t="s">
        <v>23420</v>
      </c>
      <c r="B16133" t="s">
        <v>14590</v>
      </c>
      <c r="C16133" t="s">
        <v>14590</v>
      </c>
      <c r="D16133">
        <v>41</v>
      </c>
      <c r="E16133">
        <v>35</v>
      </c>
      <c r="F16133">
        <v>41</v>
      </c>
      <c r="G16133">
        <v>35</v>
      </c>
      <c r="H16133">
        <v>1</v>
      </c>
      <c r="I16133">
        <v>1</v>
      </c>
      <c r="J16133">
        <v>999999</v>
      </c>
      <c r="K16133" s="194">
        <v>999999</v>
      </c>
      <c r="L16133" t="s">
        <v>1083</v>
      </c>
      <c r="M16133" t="s">
        <v>1083</v>
      </c>
      <c r="N16133">
        <v>28400</v>
      </c>
      <c r="O16133" t="s">
        <v>7876</v>
      </c>
      <c r="P16133" t="s">
        <v>23421</v>
      </c>
      <c r="Q16133">
        <v>28.4</v>
      </c>
      <c r="R16133" s="117" t="s">
        <v>14594</v>
      </c>
      <c r="S16133" s="117" t="s">
        <v>14589</v>
      </c>
      <c r="T16133" t="s">
        <v>12136</v>
      </c>
      <c r="U16133" t="s">
        <v>10772</v>
      </c>
    </row>
    <row r="16134" spans="1:21">
      <c r="A16134" s="117" t="s">
        <v>23422</v>
      </c>
      <c r="B16134" t="s">
        <v>14590</v>
      </c>
      <c r="C16134" t="s">
        <v>14590</v>
      </c>
      <c r="D16134">
        <v>82</v>
      </c>
      <c r="E16134">
        <v>76</v>
      </c>
      <c r="F16134">
        <v>82</v>
      </c>
      <c r="G16134">
        <v>76</v>
      </c>
      <c r="H16134">
        <v>1</v>
      </c>
      <c r="I16134">
        <v>1</v>
      </c>
      <c r="J16134">
        <v>8</v>
      </c>
      <c r="K16134" s="194">
        <v>8</v>
      </c>
      <c r="L16134" t="s">
        <v>1083</v>
      </c>
      <c r="M16134" t="s">
        <v>1083</v>
      </c>
      <c r="N16134">
        <v>46000</v>
      </c>
      <c r="O16134" t="s">
        <v>7876</v>
      </c>
      <c r="P16134" t="s">
        <v>23423</v>
      </c>
      <c r="Q16134">
        <v>46</v>
      </c>
      <c r="R16134" s="117" t="s">
        <v>14620</v>
      </c>
      <c r="S16134" s="117" t="s">
        <v>14621</v>
      </c>
      <c r="T16134" t="s">
        <v>17448</v>
      </c>
      <c r="U16134" t="s">
        <v>10772</v>
      </c>
    </row>
    <row r="16135" spans="1:21">
      <c r="A16135" s="117" t="s">
        <v>22048</v>
      </c>
      <c r="B16135" t="s">
        <v>14590</v>
      </c>
      <c r="C16135" t="s">
        <v>14590</v>
      </c>
      <c r="D16135">
        <v>82</v>
      </c>
      <c r="E16135">
        <v>76</v>
      </c>
      <c r="F16135">
        <v>82</v>
      </c>
      <c r="G16135">
        <v>76</v>
      </c>
      <c r="H16135">
        <v>1</v>
      </c>
      <c r="I16135">
        <v>1</v>
      </c>
      <c r="J16135">
        <v>8</v>
      </c>
      <c r="K16135" s="194">
        <v>8</v>
      </c>
      <c r="L16135" t="s">
        <v>1083</v>
      </c>
      <c r="M16135" t="s">
        <v>1083</v>
      </c>
      <c r="N16135">
        <v>71500</v>
      </c>
      <c r="O16135" t="s">
        <v>7876</v>
      </c>
      <c r="P16135" t="s">
        <v>22049</v>
      </c>
      <c r="Q16135">
        <v>71.5</v>
      </c>
      <c r="R16135" s="117" t="s">
        <v>14620</v>
      </c>
      <c r="S16135" s="117" t="s">
        <v>14621</v>
      </c>
      <c r="T16135" t="s">
        <v>17448</v>
      </c>
      <c r="U16135" t="s">
        <v>10772</v>
      </c>
    </row>
    <row r="16136" spans="1:21">
      <c r="A16136" s="117" t="s">
        <v>23424</v>
      </c>
      <c r="B16136" t="s">
        <v>14590</v>
      </c>
      <c r="C16136" t="s">
        <v>14590</v>
      </c>
      <c r="D16136">
        <v>82</v>
      </c>
      <c r="E16136">
        <v>76</v>
      </c>
      <c r="F16136">
        <v>82</v>
      </c>
      <c r="G16136">
        <v>76</v>
      </c>
      <c r="H16136">
        <v>1</v>
      </c>
      <c r="I16136">
        <v>1</v>
      </c>
      <c r="J16136">
        <v>3</v>
      </c>
      <c r="K16136" s="194">
        <v>3</v>
      </c>
      <c r="L16136" t="s">
        <v>1083</v>
      </c>
      <c r="M16136" t="s">
        <v>1083</v>
      </c>
      <c r="N16136">
        <v>30750</v>
      </c>
      <c r="O16136" t="s">
        <v>7876</v>
      </c>
      <c r="P16136" t="s">
        <v>23425</v>
      </c>
      <c r="Q16136">
        <v>30.75</v>
      </c>
      <c r="R16136" s="117" t="s">
        <v>14620</v>
      </c>
      <c r="S16136" s="117" t="s">
        <v>14621</v>
      </c>
      <c r="T16136" t="s">
        <v>17448</v>
      </c>
      <c r="U16136" t="s">
        <v>10772</v>
      </c>
    </row>
    <row r="16137" spans="1:21">
      <c r="A16137" s="117" t="s">
        <v>23426</v>
      </c>
      <c r="B16137" t="s">
        <v>14590</v>
      </c>
      <c r="C16137" t="s">
        <v>14590</v>
      </c>
      <c r="D16137">
        <v>54</v>
      </c>
      <c r="E16137">
        <v>48</v>
      </c>
      <c r="F16137">
        <v>54</v>
      </c>
      <c r="G16137">
        <v>48</v>
      </c>
      <c r="H16137">
        <v>1</v>
      </c>
      <c r="I16137">
        <v>1</v>
      </c>
      <c r="J16137">
        <v>999999</v>
      </c>
      <c r="K16137" s="194">
        <v>999999</v>
      </c>
      <c r="L16137" t="s">
        <v>1083</v>
      </c>
      <c r="M16137" t="s">
        <v>1083</v>
      </c>
      <c r="N16137">
        <v>138500</v>
      </c>
      <c r="O16137" t="s">
        <v>7876</v>
      </c>
      <c r="P16137" t="s">
        <v>23427</v>
      </c>
      <c r="Q16137">
        <v>138.5</v>
      </c>
      <c r="R16137" s="117" t="s">
        <v>14594</v>
      </c>
      <c r="S16137" s="117" t="s">
        <v>14589</v>
      </c>
      <c r="T16137" t="s">
        <v>12136</v>
      </c>
      <c r="U16137" t="s">
        <v>10772</v>
      </c>
    </row>
    <row r="16138" spans="1:21">
      <c r="A16138" s="117" t="s">
        <v>23428</v>
      </c>
      <c r="B16138" t="s">
        <v>14590</v>
      </c>
      <c r="C16138" t="s">
        <v>14590</v>
      </c>
      <c r="D16138">
        <v>26</v>
      </c>
      <c r="E16138">
        <v>20</v>
      </c>
      <c r="F16138">
        <v>26</v>
      </c>
      <c r="G16138">
        <v>20</v>
      </c>
      <c r="H16138">
        <v>1</v>
      </c>
      <c r="I16138">
        <v>1</v>
      </c>
      <c r="J16138">
        <v>5</v>
      </c>
      <c r="K16138" s="194">
        <v>5</v>
      </c>
      <c r="L16138" t="s">
        <v>1088</v>
      </c>
      <c r="M16138" t="s">
        <v>1088</v>
      </c>
      <c r="N16138">
        <v>648</v>
      </c>
      <c r="O16138" t="s">
        <v>7876</v>
      </c>
      <c r="P16138" t="s">
        <v>23429</v>
      </c>
      <c r="Q16138">
        <v>0.64800000000000002</v>
      </c>
      <c r="R16138" s="117" t="s">
        <v>14620</v>
      </c>
      <c r="S16138" s="117" t="s">
        <v>14621</v>
      </c>
      <c r="T16138" t="s">
        <v>17448</v>
      </c>
      <c r="U16138" t="s">
        <v>10772</v>
      </c>
    </row>
    <row r="16139" spans="1:21">
      <c r="A16139" s="117" t="s">
        <v>23430</v>
      </c>
      <c r="B16139" t="s">
        <v>14590</v>
      </c>
      <c r="C16139" t="s">
        <v>14590</v>
      </c>
      <c r="D16139">
        <v>26</v>
      </c>
      <c r="E16139">
        <v>20</v>
      </c>
      <c r="F16139">
        <v>26</v>
      </c>
      <c r="G16139">
        <v>20</v>
      </c>
      <c r="H16139">
        <v>1</v>
      </c>
      <c r="I16139">
        <v>1</v>
      </c>
      <c r="J16139">
        <v>13</v>
      </c>
      <c r="K16139" s="194">
        <v>13</v>
      </c>
      <c r="L16139" t="s">
        <v>1088</v>
      </c>
      <c r="M16139" t="s">
        <v>1088</v>
      </c>
      <c r="N16139">
        <v>820</v>
      </c>
      <c r="O16139" t="s">
        <v>7876</v>
      </c>
      <c r="P16139" t="s">
        <v>23431</v>
      </c>
      <c r="Q16139">
        <v>0.82</v>
      </c>
      <c r="R16139" s="117" t="s">
        <v>14620</v>
      </c>
      <c r="S16139" s="117" t="s">
        <v>14621</v>
      </c>
      <c r="T16139" t="s">
        <v>17448</v>
      </c>
      <c r="U16139" t="s">
        <v>10772</v>
      </c>
    </row>
    <row r="16140" spans="1:21">
      <c r="A16140" s="117" t="s">
        <v>23432</v>
      </c>
      <c r="B16140" t="s">
        <v>14590</v>
      </c>
      <c r="C16140" t="s">
        <v>14590</v>
      </c>
      <c r="D16140">
        <v>26</v>
      </c>
      <c r="E16140">
        <v>20</v>
      </c>
      <c r="F16140">
        <v>26</v>
      </c>
      <c r="G16140">
        <v>20</v>
      </c>
      <c r="H16140">
        <v>1</v>
      </c>
      <c r="I16140">
        <v>1</v>
      </c>
      <c r="J16140">
        <v>8</v>
      </c>
      <c r="K16140" s="194">
        <v>8</v>
      </c>
      <c r="L16140" t="s">
        <v>1088</v>
      </c>
      <c r="M16140" t="s">
        <v>1088</v>
      </c>
      <c r="N16140">
        <v>2574</v>
      </c>
      <c r="O16140" t="s">
        <v>7876</v>
      </c>
      <c r="P16140" t="s">
        <v>23433</v>
      </c>
      <c r="Q16140">
        <v>2.5739999999999998</v>
      </c>
      <c r="R16140" s="117" t="s">
        <v>14620</v>
      </c>
      <c r="S16140" s="117" t="s">
        <v>14621</v>
      </c>
      <c r="T16140" t="s">
        <v>17448</v>
      </c>
      <c r="U16140" t="s">
        <v>10772</v>
      </c>
    </row>
    <row r="16141" spans="1:21">
      <c r="A16141" s="117" t="s">
        <v>23434</v>
      </c>
      <c r="B16141" t="s">
        <v>14590</v>
      </c>
      <c r="C16141" t="s">
        <v>14590</v>
      </c>
      <c r="D16141">
        <v>26</v>
      </c>
      <c r="E16141">
        <v>20</v>
      </c>
      <c r="F16141">
        <v>26</v>
      </c>
      <c r="G16141">
        <v>20</v>
      </c>
      <c r="H16141">
        <v>1</v>
      </c>
      <c r="I16141">
        <v>1</v>
      </c>
      <c r="J16141">
        <v>11</v>
      </c>
      <c r="K16141" s="194">
        <v>11</v>
      </c>
      <c r="L16141" t="s">
        <v>1088</v>
      </c>
      <c r="M16141" t="s">
        <v>1088</v>
      </c>
      <c r="N16141">
        <v>3328</v>
      </c>
      <c r="O16141" t="s">
        <v>7876</v>
      </c>
      <c r="P16141" t="s">
        <v>23435</v>
      </c>
      <c r="Q16141">
        <v>3.3279999999999998</v>
      </c>
      <c r="R16141" s="117" t="s">
        <v>14620</v>
      </c>
      <c r="S16141" s="117" t="s">
        <v>14621</v>
      </c>
      <c r="T16141" t="s">
        <v>17448</v>
      </c>
      <c r="U16141" t="s">
        <v>10772</v>
      </c>
    </row>
    <row r="16142" spans="1:21">
      <c r="A16142" s="117" t="s">
        <v>23436</v>
      </c>
      <c r="B16142" t="s">
        <v>14590</v>
      </c>
      <c r="C16142" t="s">
        <v>14590</v>
      </c>
      <c r="D16142">
        <v>26</v>
      </c>
      <c r="E16142">
        <v>20</v>
      </c>
      <c r="F16142">
        <v>26</v>
      </c>
      <c r="G16142">
        <v>20</v>
      </c>
      <c r="H16142">
        <v>1</v>
      </c>
      <c r="I16142">
        <v>1</v>
      </c>
      <c r="J16142">
        <v>38</v>
      </c>
      <c r="K16142" s="194">
        <v>38</v>
      </c>
      <c r="L16142" t="s">
        <v>1088</v>
      </c>
      <c r="M16142" t="s">
        <v>1088</v>
      </c>
      <c r="N16142">
        <v>6597</v>
      </c>
      <c r="O16142" t="s">
        <v>7876</v>
      </c>
      <c r="P16142" t="s">
        <v>23437</v>
      </c>
      <c r="Q16142">
        <v>6.5970000000000004</v>
      </c>
      <c r="R16142" s="117" t="s">
        <v>14620</v>
      </c>
      <c r="S16142" s="117" t="s">
        <v>14621</v>
      </c>
      <c r="T16142" t="s">
        <v>17448</v>
      </c>
      <c r="U16142" t="s">
        <v>10772</v>
      </c>
    </row>
    <row r="16143" spans="1:21">
      <c r="A16143" s="117" t="s">
        <v>23438</v>
      </c>
      <c r="B16143" t="s">
        <v>14590</v>
      </c>
      <c r="C16143" t="s">
        <v>14590</v>
      </c>
      <c r="D16143">
        <v>26</v>
      </c>
      <c r="E16143">
        <v>20</v>
      </c>
      <c r="F16143">
        <v>26</v>
      </c>
      <c r="G16143">
        <v>20</v>
      </c>
      <c r="H16143">
        <v>1</v>
      </c>
      <c r="I16143">
        <v>1</v>
      </c>
      <c r="J16143">
        <v>8</v>
      </c>
      <c r="K16143" s="194">
        <v>8</v>
      </c>
      <c r="L16143" t="s">
        <v>1088</v>
      </c>
      <c r="M16143" t="s">
        <v>1088</v>
      </c>
      <c r="N16143">
        <v>8867</v>
      </c>
      <c r="O16143" t="s">
        <v>7876</v>
      </c>
      <c r="P16143" t="s">
        <v>23437</v>
      </c>
      <c r="Q16143">
        <v>8.8670000000000009</v>
      </c>
      <c r="R16143" s="117" t="s">
        <v>14620</v>
      </c>
      <c r="S16143" s="117" t="s">
        <v>14621</v>
      </c>
      <c r="T16143" t="s">
        <v>17448</v>
      </c>
      <c r="U16143" t="s">
        <v>10772</v>
      </c>
    </row>
    <row r="16144" spans="1:21">
      <c r="A16144" s="117" t="s">
        <v>6955</v>
      </c>
      <c r="B16144" t="s">
        <v>14590</v>
      </c>
      <c r="C16144" t="s">
        <v>14590</v>
      </c>
      <c r="D16144">
        <v>26</v>
      </c>
      <c r="E16144">
        <v>20</v>
      </c>
      <c r="F16144">
        <v>26</v>
      </c>
      <c r="G16144">
        <v>20</v>
      </c>
      <c r="H16144">
        <v>1</v>
      </c>
      <c r="I16144">
        <v>1</v>
      </c>
      <c r="J16144">
        <v>7</v>
      </c>
      <c r="K16144" s="194">
        <v>7</v>
      </c>
      <c r="L16144" t="s">
        <v>1079</v>
      </c>
      <c r="M16144" t="s">
        <v>1079</v>
      </c>
      <c r="N16144">
        <v>540</v>
      </c>
      <c r="O16144" t="s">
        <v>7876</v>
      </c>
      <c r="P16144" t="s">
        <v>10269</v>
      </c>
      <c r="Q16144">
        <v>0.54</v>
      </c>
      <c r="R16144" s="117" t="s">
        <v>14620</v>
      </c>
      <c r="S16144" s="117" t="s">
        <v>14621</v>
      </c>
      <c r="T16144" t="s">
        <v>17448</v>
      </c>
      <c r="U16144" t="s">
        <v>10772</v>
      </c>
    </row>
    <row r="16145" spans="1:21">
      <c r="A16145" s="117" t="s">
        <v>26003</v>
      </c>
      <c r="B16145" t="s">
        <v>14590</v>
      </c>
      <c r="C16145" t="s">
        <v>14590</v>
      </c>
      <c r="D16145">
        <v>26</v>
      </c>
      <c r="E16145">
        <v>20</v>
      </c>
      <c r="F16145">
        <v>26</v>
      </c>
      <c r="G16145">
        <v>20</v>
      </c>
      <c r="H16145">
        <v>1</v>
      </c>
      <c r="I16145">
        <v>1</v>
      </c>
      <c r="J16145">
        <v>2</v>
      </c>
      <c r="K16145" s="194">
        <v>2</v>
      </c>
      <c r="L16145" t="s">
        <v>1079</v>
      </c>
      <c r="M16145" t="s">
        <v>1079</v>
      </c>
      <c r="N16145">
        <v>7217</v>
      </c>
      <c r="O16145" t="s">
        <v>7876</v>
      </c>
      <c r="P16145" t="s">
        <v>26004</v>
      </c>
      <c r="Q16145">
        <v>7.2169999999999996</v>
      </c>
      <c r="R16145" s="117" t="s">
        <v>14620</v>
      </c>
      <c r="S16145" s="117" t="s">
        <v>14621</v>
      </c>
      <c r="T16145" t="s">
        <v>17448</v>
      </c>
      <c r="U16145" t="s">
        <v>10772</v>
      </c>
    </row>
    <row r="16146" spans="1:21">
      <c r="A16146" s="117" t="s">
        <v>6956</v>
      </c>
      <c r="B16146" t="s">
        <v>14590</v>
      </c>
      <c r="C16146" t="s">
        <v>14590</v>
      </c>
      <c r="D16146">
        <v>81</v>
      </c>
      <c r="E16146">
        <v>75</v>
      </c>
      <c r="F16146">
        <v>81</v>
      </c>
      <c r="G16146">
        <v>75</v>
      </c>
      <c r="H16146">
        <v>1</v>
      </c>
      <c r="I16146">
        <v>1</v>
      </c>
      <c r="J16146">
        <v>999999</v>
      </c>
      <c r="K16146" s="194">
        <v>999999</v>
      </c>
      <c r="L16146" t="s">
        <v>1083</v>
      </c>
      <c r="M16146" t="s">
        <v>1083</v>
      </c>
      <c r="N16146">
        <v>48000</v>
      </c>
      <c r="O16146" t="s">
        <v>7876</v>
      </c>
      <c r="P16146" t="s">
        <v>10270</v>
      </c>
      <c r="Q16146">
        <v>48</v>
      </c>
      <c r="R16146" s="117" t="s">
        <v>14594</v>
      </c>
      <c r="S16146" s="117" t="s">
        <v>14589</v>
      </c>
      <c r="T16146" t="s">
        <v>12136</v>
      </c>
      <c r="U16146" t="s">
        <v>10772</v>
      </c>
    </row>
    <row r="16147" spans="1:21">
      <c r="A16147" s="117" t="s">
        <v>23439</v>
      </c>
      <c r="B16147" t="s">
        <v>14590</v>
      </c>
      <c r="C16147" t="s">
        <v>14590</v>
      </c>
      <c r="D16147">
        <v>81</v>
      </c>
      <c r="E16147">
        <v>75</v>
      </c>
      <c r="F16147">
        <v>81</v>
      </c>
      <c r="G16147">
        <v>75</v>
      </c>
      <c r="H16147">
        <v>1</v>
      </c>
      <c r="I16147">
        <v>1</v>
      </c>
      <c r="J16147">
        <v>999999</v>
      </c>
      <c r="K16147" s="194">
        <v>999999</v>
      </c>
      <c r="L16147" t="s">
        <v>1083</v>
      </c>
      <c r="M16147" t="s">
        <v>1083</v>
      </c>
      <c r="N16147">
        <v>100000</v>
      </c>
      <c r="O16147" t="s">
        <v>7876</v>
      </c>
      <c r="P16147" t="s">
        <v>23440</v>
      </c>
      <c r="Q16147">
        <v>100</v>
      </c>
      <c r="R16147" s="117" t="s">
        <v>14594</v>
      </c>
      <c r="S16147" s="117" t="s">
        <v>14589</v>
      </c>
      <c r="T16147" t="s">
        <v>12136</v>
      </c>
      <c r="U16147" t="s">
        <v>10772</v>
      </c>
    </row>
    <row r="16148" spans="1:21">
      <c r="A16148" s="117" t="s">
        <v>26005</v>
      </c>
      <c r="B16148" t="s">
        <v>14590</v>
      </c>
      <c r="C16148" t="s">
        <v>14590</v>
      </c>
      <c r="D16148">
        <v>83</v>
      </c>
      <c r="E16148">
        <v>77</v>
      </c>
      <c r="F16148">
        <v>83</v>
      </c>
      <c r="G16148">
        <v>77</v>
      </c>
      <c r="H16148">
        <v>1</v>
      </c>
      <c r="I16148">
        <v>1</v>
      </c>
      <c r="J16148">
        <v>999999</v>
      </c>
      <c r="K16148" s="194">
        <v>999999</v>
      </c>
      <c r="L16148" t="s">
        <v>1083</v>
      </c>
      <c r="M16148" t="s">
        <v>1083</v>
      </c>
      <c r="N16148">
        <v>100000</v>
      </c>
      <c r="O16148" t="s">
        <v>7876</v>
      </c>
      <c r="P16148" t="s">
        <v>23440</v>
      </c>
      <c r="Q16148">
        <v>100</v>
      </c>
      <c r="R16148" s="117" t="s">
        <v>14594</v>
      </c>
      <c r="S16148" s="117" t="s">
        <v>14589</v>
      </c>
      <c r="T16148" t="s">
        <v>12136</v>
      </c>
      <c r="U16148" t="s">
        <v>10772</v>
      </c>
    </row>
    <row r="16149" spans="1:21">
      <c r="A16149" s="117" t="s">
        <v>6957</v>
      </c>
      <c r="B16149" t="s">
        <v>14590</v>
      </c>
      <c r="C16149" t="s">
        <v>14590</v>
      </c>
      <c r="D16149">
        <v>26</v>
      </c>
      <c r="E16149">
        <v>20</v>
      </c>
      <c r="F16149">
        <v>26</v>
      </c>
      <c r="G16149">
        <v>20</v>
      </c>
      <c r="H16149">
        <v>1</v>
      </c>
      <c r="I16149">
        <v>1</v>
      </c>
      <c r="J16149">
        <v>6</v>
      </c>
      <c r="K16149" s="194">
        <v>6</v>
      </c>
      <c r="L16149" t="s">
        <v>1083</v>
      </c>
      <c r="M16149" t="s">
        <v>1083</v>
      </c>
      <c r="N16149">
        <v>27000</v>
      </c>
      <c r="O16149" t="s">
        <v>7876</v>
      </c>
      <c r="P16149" t="s">
        <v>10271</v>
      </c>
      <c r="Q16149">
        <v>27</v>
      </c>
      <c r="R16149" s="117" t="s">
        <v>14620</v>
      </c>
      <c r="S16149" s="117" t="s">
        <v>14621</v>
      </c>
      <c r="T16149" t="s">
        <v>17448</v>
      </c>
      <c r="U16149" t="s">
        <v>10772</v>
      </c>
    </row>
    <row r="16150" spans="1:21">
      <c r="A16150" s="117" t="s">
        <v>23441</v>
      </c>
      <c r="B16150" t="s">
        <v>14590</v>
      </c>
      <c r="C16150" t="s">
        <v>14590</v>
      </c>
      <c r="D16150">
        <v>178</v>
      </c>
      <c r="E16150">
        <v>172</v>
      </c>
      <c r="F16150">
        <v>178</v>
      </c>
      <c r="G16150">
        <v>172</v>
      </c>
      <c r="H16150">
        <v>1</v>
      </c>
      <c r="I16150">
        <v>1</v>
      </c>
      <c r="J16150">
        <v>8</v>
      </c>
      <c r="K16150" s="194">
        <v>8</v>
      </c>
      <c r="L16150" t="s">
        <v>1083</v>
      </c>
      <c r="M16150" t="s">
        <v>1083</v>
      </c>
      <c r="N16150">
        <v>21500</v>
      </c>
      <c r="O16150" t="s">
        <v>7876</v>
      </c>
      <c r="P16150" t="s">
        <v>10271</v>
      </c>
      <c r="Q16150">
        <v>21.5</v>
      </c>
      <c r="R16150" s="117" t="s">
        <v>14620</v>
      </c>
      <c r="S16150" s="117" t="s">
        <v>14621</v>
      </c>
      <c r="T16150" t="s">
        <v>17448</v>
      </c>
      <c r="U16150" t="s">
        <v>10772</v>
      </c>
    </row>
    <row r="16151" spans="1:21">
      <c r="A16151" s="117" t="s">
        <v>6958</v>
      </c>
      <c r="B16151" t="s">
        <v>14590</v>
      </c>
      <c r="C16151" t="s">
        <v>14590</v>
      </c>
      <c r="D16151">
        <v>90</v>
      </c>
      <c r="E16151">
        <v>84</v>
      </c>
      <c r="F16151">
        <v>90</v>
      </c>
      <c r="G16151">
        <v>84</v>
      </c>
      <c r="H16151">
        <v>1</v>
      </c>
      <c r="I16151">
        <v>1</v>
      </c>
      <c r="J16151">
        <v>2</v>
      </c>
      <c r="K16151" s="194">
        <v>2</v>
      </c>
      <c r="L16151" t="s">
        <v>1084</v>
      </c>
      <c r="M16151" t="s">
        <v>1084</v>
      </c>
      <c r="N16151">
        <v>80000</v>
      </c>
      <c r="O16151" t="s">
        <v>7876</v>
      </c>
      <c r="P16151" t="s">
        <v>10272</v>
      </c>
      <c r="Q16151">
        <v>80</v>
      </c>
      <c r="R16151" s="117" t="s">
        <v>14620</v>
      </c>
      <c r="S16151" s="117" t="s">
        <v>14621</v>
      </c>
      <c r="T16151" t="s">
        <v>17448</v>
      </c>
      <c r="U16151" t="s">
        <v>10772</v>
      </c>
    </row>
    <row r="16152" spans="1:21">
      <c r="A16152" s="117" t="s">
        <v>6959</v>
      </c>
      <c r="B16152" t="s">
        <v>14590</v>
      </c>
      <c r="C16152" t="s">
        <v>14590</v>
      </c>
      <c r="D16152">
        <v>89</v>
      </c>
      <c r="E16152">
        <v>83</v>
      </c>
      <c r="F16152">
        <v>89</v>
      </c>
      <c r="G16152">
        <v>83</v>
      </c>
      <c r="H16152">
        <v>1</v>
      </c>
      <c r="I16152">
        <v>1</v>
      </c>
      <c r="J16152">
        <v>999999</v>
      </c>
      <c r="K16152" s="194">
        <v>999999</v>
      </c>
      <c r="L16152" t="s">
        <v>1084</v>
      </c>
      <c r="M16152" t="s">
        <v>1084</v>
      </c>
      <c r="N16152">
        <v>95000</v>
      </c>
      <c r="O16152" t="s">
        <v>7876</v>
      </c>
      <c r="P16152" t="s">
        <v>10273</v>
      </c>
      <c r="Q16152">
        <v>95</v>
      </c>
      <c r="R16152" s="117" t="s">
        <v>14620</v>
      </c>
      <c r="S16152" s="117" t="s">
        <v>14621</v>
      </c>
      <c r="T16152" t="s">
        <v>17448</v>
      </c>
      <c r="U16152" t="s">
        <v>10772</v>
      </c>
    </row>
    <row r="16153" spans="1:21">
      <c r="A16153" s="117" t="s">
        <v>6960</v>
      </c>
      <c r="B16153" t="s">
        <v>14590</v>
      </c>
      <c r="C16153" t="s">
        <v>14590</v>
      </c>
      <c r="D16153">
        <v>90</v>
      </c>
      <c r="E16153">
        <v>84</v>
      </c>
      <c r="F16153">
        <v>90</v>
      </c>
      <c r="G16153">
        <v>84</v>
      </c>
      <c r="H16153">
        <v>1</v>
      </c>
      <c r="I16153">
        <v>1</v>
      </c>
      <c r="J16153">
        <v>2</v>
      </c>
      <c r="K16153" s="194">
        <v>2</v>
      </c>
      <c r="L16153" t="s">
        <v>1084</v>
      </c>
      <c r="M16153" t="s">
        <v>1084</v>
      </c>
      <c r="N16153">
        <v>130000</v>
      </c>
      <c r="O16153" t="s">
        <v>7876</v>
      </c>
      <c r="P16153" t="s">
        <v>10274</v>
      </c>
      <c r="Q16153">
        <v>130</v>
      </c>
      <c r="R16153" s="117" t="s">
        <v>14620</v>
      </c>
      <c r="S16153" s="117" t="s">
        <v>14621</v>
      </c>
      <c r="T16153" t="s">
        <v>17448</v>
      </c>
      <c r="U16153" t="s">
        <v>10772</v>
      </c>
    </row>
    <row r="16154" spans="1:21">
      <c r="A16154" s="117" t="s">
        <v>6961</v>
      </c>
      <c r="B16154" t="s">
        <v>14590</v>
      </c>
      <c r="C16154" t="s">
        <v>14590</v>
      </c>
      <c r="D16154">
        <v>112</v>
      </c>
      <c r="E16154">
        <v>106</v>
      </c>
      <c r="F16154">
        <v>112</v>
      </c>
      <c r="G16154">
        <v>106</v>
      </c>
      <c r="H16154">
        <v>1</v>
      </c>
      <c r="I16154">
        <v>1</v>
      </c>
      <c r="J16154">
        <v>2</v>
      </c>
      <c r="K16154" s="194">
        <v>2</v>
      </c>
      <c r="L16154" t="s">
        <v>1080</v>
      </c>
      <c r="M16154" t="s">
        <v>1080</v>
      </c>
      <c r="N16154">
        <v>55000</v>
      </c>
      <c r="O16154" t="s">
        <v>7876</v>
      </c>
      <c r="P16154" t="s">
        <v>10275</v>
      </c>
      <c r="Q16154">
        <v>55</v>
      </c>
      <c r="R16154" s="117" t="s">
        <v>14620</v>
      </c>
      <c r="S16154" s="117" t="s">
        <v>14621</v>
      </c>
      <c r="T16154" t="s">
        <v>17448</v>
      </c>
      <c r="U16154" t="s">
        <v>10772</v>
      </c>
    </row>
    <row r="16155" spans="1:21">
      <c r="A16155" s="117" t="s">
        <v>6962</v>
      </c>
      <c r="B16155" t="s">
        <v>14590</v>
      </c>
      <c r="C16155" t="s">
        <v>14590</v>
      </c>
      <c r="D16155">
        <v>112</v>
      </c>
      <c r="E16155">
        <v>106</v>
      </c>
      <c r="F16155">
        <v>112</v>
      </c>
      <c r="G16155">
        <v>106</v>
      </c>
      <c r="H16155">
        <v>1</v>
      </c>
      <c r="I16155">
        <v>1</v>
      </c>
      <c r="J16155">
        <v>2</v>
      </c>
      <c r="K16155" s="194">
        <v>2</v>
      </c>
      <c r="L16155" t="s">
        <v>1080</v>
      </c>
      <c r="M16155" t="s">
        <v>1080</v>
      </c>
      <c r="N16155">
        <v>120000</v>
      </c>
      <c r="O16155" t="s">
        <v>7876</v>
      </c>
      <c r="P16155" t="s">
        <v>10276</v>
      </c>
      <c r="Q16155">
        <v>120</v>
      </c>
      <c r="R16155" s="117" t="s">
        <v>14620</v>
      </c>
      <c r="S16155" s="117" t="s">
        <v>14621</v>
      </c>
      <c r="T16155" t="s">
        <v>17448</v>
      </c>
      <c r="U16155" t="s">
        <v>10772</v>
      </c>
    </row>
    <row r="16156" spans="1:21">
      <c r="A16156" s="117" t="s">
        <v>6963</v>
      </c>
      <c r="B16156" t="s">
        <v>14590</v>
      </c>
      <c r="C16156" t="s">
        <v>14590</v>
      </c>
      <c r="D16156">
        <v>112</v>
      </c>
      <c r="E16156">
        <v>106</v>
      </c>
      <c r="F16156">
        <v>112</v>
      </c>
      <c r="G16156">
        <v>106</v>
      </c>
      <c r="H16156">
        <v>1</v>
      </c>
      <c r="I16156">
        <v>1</v>
      </c>
      <c r="J16156">
        <v>2</v>
      </c>
      <c r="K16156" s="194">
        <v>2</v>
      </c>
      <c r="L16156" t="s">
        <v>1080</v>
      </c>
      <c r="M16156" t="s">
        <v>1080</v>
      </c>
      <c r="N16156">
        <v>145000</v>
      </c>
      <c r="O16156" t="s">
        <v>7876</v>
      </c>
      <c r="P16156" t="s">
        <v>10276</v>
      </c>
      <c r="Q16156">
        <v>145</v>
      </c>
      <c r="R16156" s="117" t="s">
        <v>14620</v>
      </c>
      <c r="S16156" s="117" t="s">
        <v>14621</v>
      </c>
      <c r="T16156" t="s">
        <v>17448</v>
      </c>
      <c r="U16156" t="s">
        <v>10772</v>
      </c>
    </row>
    <row r="16157" spans="1:21">
      <c r="A16157" s="117" t="s">
        <v>6964</v>
      </c>
      <c r="B16157" t="s">
        <v>14590</v>
      </c>
      <c r="C16157" t="s">
        <v>14590</v>
      </c>
      <c r="D16157">
        <v>112</v>
      </c>
      <c r="E16157">
        <v>106</v>
      </c>
      <c r="F16157">
        <v>112</v>
      </c>
      <c r="G16157">
        <v>106</v>
      </c>
      <c r="H16157">
        <v>1</v>
      </c>
      <c r="I16157">
        <v>1</v>
      </c>
      <c r="J16157">
        <v>2</v>
      </c>
      <c r="K16157" s="194">
        <v>2</v>
      </c>
      <c r="L16157" t="s">
        <v>1086</v>
      </c>
      <c r="M16157" t="s">
        <v>1086</v>
      </c>
      <c r="N16157">
        <v>58720</v>
      </c>
      <c r="O16157" t="s">
        <v>7876</v>
      </c>
      <c r="P16157" t="s">
        <v>10277</v>
      </c>
      <c r="Q16157">
        <v>58.72</v>
      </c>
      <c r="R16157" s="117" t="s">
        <v>14620</v>
      </c>
      <c r="S16157" s="117" t="s">
        <v>14621</v>
      </c>
      <c r="T16157" t="s">
        <v>17448</v>
      </c>
      <c r="U16157" t="s">
        <v>10772</v>
      </c>
    </row>
    <row r="16158" spans="1:21">
      <c r="A16158" s="117" t="s">
        <v>6965</v>
      </c>
      <c r="B16158" t="s">
        <v>14590</v>
      </c>
      <c r="C16158" t="s">
        <v>14590</v>
      </c>
      <c r="D16158">
        <v>112</v>
      </c>
      <c r="E16158">
        <v>106</v>
      </c>
      <c r="F16158">
        <v>112</v>
      </c>
      <c r="G16158">
        <v>106</v>
      </c>
      <c r="H16158">
        <v>1</v>
      </c>
      <c r="I16158">
        <v>1</v>
      </c>
      <c r="J16158">
        <v>2</v>
      </c>
      <c r="K16158" s="194">
        <v>2</v>
      </c>
      <c r="L16158" t="s">
        <v>1086</v>
      </c>
      <c r="M16158" t="s">
        <v>1086</v>
      </c>
      <c r="N16158">
        <v>88000</v>
      </c>
      <c r="O16158" t="s">
        <v>7876</v>
      </c>
      <c r="P16158" t="s">
        <v>10278</v>
      </c>
      <c r="Q16158">
        <v>88</v>
      </c>
      <c r="R16158" s="117" t="s">
        <v>14620</v>
      </c>
      <c r="S16158" s="117" t="s">
        <v>14621</v>
      </c>
      <c r="T16158" t="s">
        <v>17448</v>
      </c>
      <c r="U16158" t="s">
        <v>10772</v>
      </c>
    </row>
    <row r="16159" spans="1:21">
      <c r="A16159" s="117" t="s">
        <v>6966</v>
      </c>
      <c r="B16159" t="s">
        <v>14590</v>
      </c>
      <c r="C16159" t="s">
        <v>14590</v>
      </c>
      <c r="D16159">
        <v>112</v>
      </c>
      <c r="E16159">
        <v>106</v>
      </c>
      <c r="F16159">
        <v>112</v>
      </c>
      <c r="G16159">
        <v>106</v>
      </c>
      <c r="H16159">
        <v>1</v>
      </c>
      <c r="I16159">
        <v>1</v>
      </c>
      <c r="J16159">
        <v>2</v>
      </c>
      <c r="K16159" s="194">
        <v>2</v>
      </c>
      <c r="L16159" t="s">
        <v>1086</v>
      </c>
      <c r="M16159" t="s">
        <v>1086</v>
      </c>
      <c r="N16159">
        <v>171500</v>
      </c>
      <c r="O16159" t="s">
        <v>7876</v>
      </c>
      <c r="P16159" t="s">
        <v>10278</v>
      </c>
      <c r="Q16159">
        <v>171.5</v>
      </c>
      <c r="R16159" s="117" t="s">
        <v>14620</v>
      </c>
      <c r="S16159" s="117" t="s">
        <v>14621</v>
      </c>
      <c r="T16159" t="s">
        <v>17448</v>
      </c>
      <c r="U16159" t="s">
        <v>10772</v>
      </c>
    </row>
    <row r="16160" spans="1:21">
      <c r="A16160" s="117" t="s">
        <v>6967</v>
      </c>
      <c r="B16160" t="s">
        <v>14590</v>
      </c>
      <c r="C16160" t="s">
        <v>14590</v>
      </c>
      <c r="D16160">
        <v>49</v>
      </c>
      <c r="E16160">
        <v>43</v>
      </c>
      <c r="F16160">
        <v>49</v>
      </c>
      <c r="G16160">
        <v>43</v>
      </c>
      <c r="H16160">
        <v>1</v>
      </c>
      <c r="I16160">
        <v>1</v>
      </c>
      <c r="J16160">
        <v>999999</v>
      </c>
      <c r="K16160" s="194">
        <v>999999</v>
      </c>
      <c r="L16160" t="s">
        <v>1076</v>
      </c>
      <c r="M16160" t="s">
        <v>1076</v>
      </c>
      <c r="N16160">
        <v>1470</v>
      </c>
      <c r="O16160" t="s">
        <v>7876</v>
      </c>
      <c r="P16160" t="s">
        <v>16239</v>
      </c>
      <c r="Q16160">
        <v>1.47</v>
      </c>
      <c r="R16160" s="117" t="s">
        <v>14620</v>
      </c>
      <c r="S16160" s="117" t="s">
        <v>14621</v>
      </c>
      <c r="T16160" t="s">
        <v>17448</v>
      </c>
      <c r="U16160" t="s">
        <v>10772</v>
      </c>
    </row>
    <row r="16161" spans="1:21">
      <c r="A16161" s="117" t="s">
        <v>26006</v>
      </c>
      <c r="B16161" t="s">
        <v>14590</v>
      </c>
      <c r="C16161" t="s">
        <v>14590</v>
      </c>
      <c r="D16161">
        <v>49</v>
      </c>
      <c r="E16161">
        <v>43</v>
      </c>
      <c r="F16161">
        <v>49</v>
      </c>
      <c r="G16161">
        <v>43</v>
      </c>
      <c r="H16161">
        <v>1</v>
      </c>
      <c r="I16161">
        <v>1</v>
      </c>
      <c r="J16161">
        <v>999999</v>
      </c>
      <c r="K16161" s="194">
        <v>999999</v>
      </c>
      <c r="L16161" t="s">
        <v>1076</v>
      </c>
      <c r="M16161" t="s">
        <v>1076</v>
      </c>
      <c r="N16161">
        <v>1210</v>
      </c>
      <c r="O16161" t="s">
        <v>7876</v>
      </c>
      <c r="P16161" t="s">
        <v>16239</v>
      </c>
      <c r="Q16161">
        <v>1.21</v>
      </c>
      <c r="R16161" s="117" t="s">
        <v>14620</v>
      </c>
      <c r="S16161" s="117" t="s">
        <v>14621</v>
      </c>
      <c r="T16161" t="s">
        <v>17448</v>
      </c>
      <c r="U16161" t="s">
        <v>10772</v>
      </c>
    </row>
    <row r="16162" spans="1:21">
      <c r="A16162" s="117" t="s">
        <v>26007</v>
      </c>
      <c r="B16162" t="s">
        <v>14590</v>
      </c>
      <c r="C16162" t="s">
        <v>14590</v>
      </c>
      <c r="D16162">
        <v>26</v>
      </c>
      <c r="E16162">
        <v>20</v>
      </c>
      <c r="F16162">
        <v>26</v>
      </c>
      <c r="G16162">
        <v>20</v>
      </c>
      <c r="H16162">
        <v>1</v>
      </c>
      <c r="I16162">
        <v>1</v>
      </c>
      <c r="J16162">
        <v>24</v>
      </c>
      <c r="K16162" s="194">
        <v>24</v>
      </c>
      <c r="L16162" t="s">
        <v>1076</v>
      </c>
      <c r="M16162" t="s">
        <v>1076</v>
      </c>
      <c r="N16162">
        <v>1432</v>
      </c>
      <c r="O16162" t="s">
        <v>7876</v>
      </c>
      <c r="P16162" t="s">
        <v>26008</v>
      </c>
      <c r="Q16162">
        <v>1.4319999999999999</v>
      </c>
      <c r="R16162" s="117" t="s">
        <v>14620</v>
      </c>
      <c r="S16162" s="117" t="s">
        <v>14621</v>
      </c>
      <c r="T16162" t="s">
        <v>17448</v>
      </c>
      <c r="U16162" t="s">
        <v>10772</v>
      </c>
    </row>
    <row r="16163" spans="1:21">
      <c r="A16163" s="117" t="s">
        <v>26009</v>
      </c>
      <c r="B16163" t="s">
        <v>14590</v>
      </c>
      <c r="C16163" t="s">
        <v>14590</v>
      </c>
      <c r="D16163">
        <v>34</v>
      </c>
      <c r="E16163">
        <v>28</v>
      </c>
      <c r="F16163">
        <v>34</v>
      </c>
      <c r="G16163">
        <v>28</v>
      </c>
      <c r="H16163">
        <v>1</v>
      </c>
      <c r="I16163">
        <v>1</v>
      </c>
      <c r="J16163">
        <v>999999</v>
      </c>
      <c r="K16163" s="194">
        <v>999999</v>
      </c>
      <c r="L16163" t="s">
        <v>1076</v>
      </c>
      <c r="M16163" t="s">
        <v>1076</v>
      </c>
      <c r="N16163">
        <v>1725</v>
      </c>
      <c r="O16163" t="s">
        <v>7876</v>
      </c>
      <c r="P16163" t="s">
        <v>16239</v>
      </c>
      <c r="Q16163">
        <v>1.7250000000000001</v>
      </c>
      <c r="R16163" s="117" t="s">
        <v>14620</v>
      </c>
      <c r="S16163" s="117" t="s">
        <v>14621</v>
      </c>
      <c r="T16163" t="s">
        <v>17448</v>
      </c>
      <c r="U16163" t="s">
        <v>10772</v>
      </c>
    </row>
    <row r="16164" spans="1:21">
      <c r="A16164" s="117" t="s">
        <v>26010</v>
      </c>
      <c r="B16164" t="s">
        <v>14590</v>
      </c>
      <c r="C16164" t="s">
        <v>14590</v>
      </c>
      <c r="D16164">
        <v>34</v>
      </c>
      <c r="E16164">
        <v>28</v>
      </c>
      <c r="F16164">
        <v>34</v>
      </c>
      <c r="G16164">
        <v>28</v>
      </c>
      <c r="H16164">
        <v>1</v>
      </c>
      <c r="I16164">
        <v>1</v>
      </c>
      <c r="J16164">
        <v>999999</v>
      </c>
      <c r="K16164" s="194">
        <v>999999</v>
      </c>
      <c r="L16164" t="s">
        <v>1076</v>
      </c>
      <c r="M16164" t="s">
        <v>1076</v>
      </c>
      <c r="N16164">
        <v>630</v>
      </c>
      <c r="O16164" t="s">
        <v>7876</v>
      </c>
      <c r="P16164" t="s">
        <v>16239</v>
      </c>
      <c r="Q16164">
        <v>0.63</v>
      </c>
      <c r="R16164" s="117" t="s">
        <v>14620</v>
      </c>
      <c r="S16164" s="117" t="s">
        <v>14621</v>
      </c>
      <c r="T16164" t="s">
        <v>17448</v>
      </c>
      <c r="U16164" t="s">
        <v>10772</v>
      </c>
    </row>
    <row r="16165" spans="1:21">
      <c r="A16165" s="117" t="s">
        <v>23442</v>
      </c>
      <c r="B16165" t="s">
        <v>14590</v>
      </c>
      <c r="C16165" t="s">
        <v>14590</v>
      </c>
      <c r="D16165">
        <v>49</v>
      </c>
      <c r="E16165">
        <v>43</v>
      </c>
      <c r="F16165">
        <v>49</v>
      </c>
      <c r="G16165">
        <v>43</v>
      </c>
      <c r="H16165">
        <v>1</v>
      </c>
      <c r="I16165">
        <v>1</v>
      </c>
      <c r="J16165">
        <v>999999</v>
      </c>
      <c r="K16165" s="194">
        <v>999999</v>
      </c>
      <c r="L16165" t="s">
        <v>1076</v>
      </c>
      <c r="M16165" t="s">
        <v>1076</v>
      </c>
      <c r="N16165">
        <v>1086</v>
      </c>
      <c r="O16165" t="s">
        <v>7876</v>
      </c>
      <c r="P16165" t="s">
        <v>16239</v>
      </c>
      <c r="Q16165">
        <v>1.0860000000000001</v>
      </c>
      <c r="R16165" s="117" t="s">
        <v>14620</v>
      </c>
      <c r="S16165" s="117" t="s">
        <v>14621</v>
      </c>
      <c r="T16165" t="s">
        <v>17448</v>
      </c>
      <c r="U16165" t="s">
        <v>10772</v>
      </c>
    </row>
    <row r="16166" spans="1:21">
      <c r="A16166" s="117" t="s">
        <v>23443</v>
      </c>
      <c r="B16166" t="s">
        <v>14590</v>
      </c>
      <c r="C16166" t="s">
        <v>14590</v>
      </c>
      <c r="D16166">
        <v>49</v>
      </c>
      <c r="E16166">
        <v>43</v>
      </c>
      <c r="F16166">
        <v>49</v>
      </c>
      <c r="G16166">
        <v>43</v>
      </c>
      <c r="H16166">
        <v>1</v>
      </c>
      <c r="I16166">
        <v>1</v>
      </c>
      <c r="J16166">
        <v>999999</v>
      </c>
      <c r="K16166" s="194">
        <v>999999</v>
      </c>
      <c r="L16166" t="s">
        <v>1076</v>
      </c>
      <c r="M16166" t="s">
        <v>1076</v>
      </c>
      <c r="N16166">
        <v>1620</v>
      </c>
      <c r="O16166" t="s">
        <v>7876</v>
      </c>
      <c r="P16166" t="s">
        <v>16239</v>
      </c>
      <c r="Q16166">
        <v>1.62</v>
      </c>
      <c r="R16166" s="117" t="s">
        <v>14620</v>
      </c>
      <c r="S16166" s="117" t="s">
        <v>14621</v>
      </c>
      <c r="T16166" t="s">
        <v>17448</v>
      </c>
      <c r="U16166" t="s">
        <v>10772</v>
      </c>
    </row>
    <row r="16167" spans="1:21">
      <c r="A16167" s="117" t="s">
        <v>6968</v>
      </c>
      <c r="B16167" t="s">
        <v>14590</v>
      </c>
      <c r="C16167" t="s">
        <v>14590</v>
      </c>
      <c r="D16167">
        <v>41</v>
      </c>
      <c r="E16167">
        <v>35</v>
      </c>
      <c r="F16167">
        <v>41</v>
      </c>
      <c r="G16167">
        <v>35</v>
      </c>
      <c r="H16167">
        <v>1</v>
      </c>
      <c r="I16167">
        <v>1</v>
      </c>
      <c r="J16167">
        <v>999999</v>
      </c>
      <c r="K16167" s="194">
        <v>999999</v>
      </c>
      <c r="L16167" t="s">
        <v>1076</v>
      </c>
      <c r="M16167" t="s">
        <v>1076</v>
      </c>
      <c r="N16167">
        <v>1957</v>
      </c>
      <c r="O16167" t="s">
        <v>7876</v>
      </c>
      <c r="P16167" t="s">
        <v>10279</v>
      </c>
      <c r="Q16167">
        <v>1.9570000000000001</v>
      </c>
      <c r="R16167" s="117" t="s">
        <v>14594</v>
      </c>
      <c r="S16167" s="117" t="s">
        <v>14589</v>
      </c>
      <c r="T16167" t="s">
        <v>12136</v>
      </c>
      <c r="U16167" t="s">
        <v>10772</v>
      </c>
    </row>
    <row r="16168" spans="1:21">
      <c r="A16168" s="117" t="s">
        <v>6969</v>
      </c>
      <c r="B16168" t="s">
        <v>14590</v>
      </c>
      <c r="C16168" t="s">
        <v>14590</v>
      </c>
      <c r="D16168">
        <v>25</v>
      </c>
      <c r="E16168">
        <v>19</v>
      </c>
      <c r="F16168">
        <v>25</v>
      </c>
      <c r="G16168">
        <v>19</v>
      </c>
      <c r="H16168">
        <v>1</v>
      </c>
      <c r="I16168">
        <v>1</v>
      </c>
      <c r="J16168">
        <v>3</v>
      </c>
      <c r="K16168" s="194">
        <v>3</v>
      </c>
      <c r="L16168" t="s">
        <v>1076</v>
      </c>
      <c r="M16168" t="s">
        <v>1076</v>
      </c>
      <c r="N16168">
        <v>2687</v>
      </c>
      <c r="O16168" t="s">
        <v>7876</v>
      </c>
      <c r="P16168" t="s">
        <v>10280</v>
      </c>
      <c r="Q16168">
        <v>2.6869999999999998</v>
      </c>
      <c r="R16168" s="117" t="s">
        <v>14594</v>
      </c>
      <c r="S16168" s="117" t="s">
        <v>14589</v>
      </c>
      <c r="T16168" t="s">
        <v>12136</v>
      </c>
      <c r="U16168" t="s">
        <v>10772</v>
      </c>
    </row>
    <row r="16169" spans="1:21">
      <c r="A16169" s="117" t="s">
        <v>6970</v>
      </c>
      <c r="B16169" t="s">
        <v>14590</v>
      </c>
      <c r="C16169" t="s">
        <v>14590</v>
      </c>
      <c r="D16169">
        <v>26</v>
      </c>
      <c r="E16169">
        <v>20</v>
      </c>
      <c r="F16169">
        <v>26</v>
      </c>
      <c r="G16169">
        <v>20</v>
      </c>
      <c r="H16169">
        <v>1</v>
      </c>
      <c r="I16169">
        <v>1</v>
      </c>
      <c r="J16169">
        <v>26</v>
      </c>
      <c r="K16169" s="194">
        <v>26</v>
      </c>
      <c r="L16169" t="s">
        <v>1076</v>
      </c>
      <c r="M16169" t="s">
        <v>1076</v>
      </c>
      <c r="N16169">
        <v>3882</v>
      </c>
      <c r="O16169" t="s">
        <v>7876</v>
      </c>
      <c r="P16169" t="s">
        <v>10281</v>
      </c>
      <c r="Q16169">
        <v>3.8820000000000001</v>
      </c>
      <c r="R16169" s="117" t="s">
        <v>14620</v>
      </c>
      <c r="S16169" s="117" t="s">
        <v>14621</v>
      </c>
      <c r="T16169" t="s">
        <v>17448</v>
      </c>
      <c r="U16169" t="s">
        <v>10772</v>
      </c>
    </row>
    <row r="16170" spans="1:21">
      <c r="A16170" s="117" t="s">
        <v>6971</v>
      </c>
      <c r="B16170" t="s">
        <v>14590</v>
      </c>
      <c r="C16170" t="s">
        <v>14590</v>
      </c>
      <c r="D16170">
        <v>26</v>
      </c>
      <c r="E16170">
        <v>20</v>
      </c>
      <c r="F16170">
        <v>26</v>
      </c>
      <c r="G16170">
        <v>20</v>
      </c>
      <c r="H16170">
        <v>1</v>
      </c>
      <c r="I16170">
        <v>1</v>
      </c>
      <c r="J16170">
        <v>12</v>
      </c>
      <c r="K16170" s="194">
        <v>12</v>
      </c>
      <c r="L16170" t="s">
        <v>1076</v>
      </c>
      <c r="M16170" t="s">
        <v>1076</v>
      </c>
      <c r="N16170">
        <v>9476</v>
      </c>
      <c r="O16170" t="s">
        <v>7876</v>
      </c>
      <c r="P16170" t="s">
        <v>10282</v>
      </c>
      <c r="Q16170">
        <v>9.4760000000000009</v>
      </c>
      <c r="R16170" s="117" t="s">
        <v>14620</v>
      </c>
      <c r="S16170" s="117" t="s">
        <v>14621</v>
      </c>
      <c r="T16170" t="s">
        <v>17448</v>
      </c>
      <c r="U16170" t="s">
        <v>10772</v>
      </c>
    </row>
    <row r="16171" spans="1:21">
      <c r="A16171" s="117" t="s">
        <v>23444</v>
      </c>
      <c r="B16171" t="s">
        <v>14590</v>
      </c>
      <c r="C16171" t="s">
        <v>14590</v>
      </c>
      <c r="D16171">
        <v>26</v>
      </c>
      <c r="E16171">
        <v>20</v>
      </c>
      <c r="F16171">
        <v>26</v>
      </c>
      <c r="G16171">
        <v>20</v>
      </c>
      <c r="H16171">
        <v>1</v>
      </c>
      <c r="I16171">
        <v>1</v>
      </c>
      <c r="J16171">
        <v>10</v>
      </c>
      <c r="K16171" s="194">
        <v>10</v>
      </c>
      <c r="L16171" t="s">
        <v>1076</v>
      </c>
      <c r="M16171" t="s">
        <v>1076</v>
      </c>
      <c r="N16171">
        <v>9648</v>
      </c>
      <c r="O16171" t="s">
        <v>7876</v>
      </c>
      <c r="P16171" t="s">
        <v>10282</v>
      </c>
      <c r="Q16171">
        <v>9.6479999999999997</v>
      </c>
      <c r="R16171" s="117" t="s">
        <v>14620</v>
      </c>
      <c r="S16171" s="117" t="s">
        <v>14621</v>
      </c>
      <c r="T16171" t="s">
        <v>17448</v>
      </c>
      <c r="U16171" t="s">
        <v>10772</v>
      </c>
    </row>
    <row r="16172" spans="1:21">
      <c r="A16172" s="117" t="s">
        <v>6972</v>
      </c>
      <c r="B16172" t="s">
        <v>14590</v>
      </c>
      <c r="C16172" t="s">
        <v>14590</v>
      </c>
      <c r="D16172">
        <v>26</v>
      </c>
      <c r="E16172">
        <v>20</v>
      </c>
      <c r="F16172">
        <v>26</v>
      </c>
      <c r="G16172">
        <v>20</v>
      </c>
      <c r="H16172">
        <v>1</v>
      </c>
      <c r="I16172">
        <v>1</v>
      </c>
      <c r="J16172">
        <v>8</v>
      </c>
      <c r="K16172" s="194">
        <v>8</v>
      </c>
      <c r="L16172" t="s">
        <v>1076</v>
      </c>
      <c r="M16172" t="s">
        <v>1076</v>
      </c>
      <c r="N16172">
        <v>9668</v>
      </c>
      <c r="O16172" t="s">
        <v>7876</v>
      </c>
      <c r="P16172" t="s">
        <v>10282</v>
      </c>
      <c r="Q16172">
        <v>9.6679999999999993</v>
      </c>
      <c r="R16172" s="117" t="s">
        <v>14620</v>
      </c>
      <c r="S16172" s="117" t="s">
        <v>14621</v>
      </c>
      <c r="T16172" t="s">
        <v>17448</v>
      </c>
      <c r="U16172" t="s">
        <v>10772</v>
      </c>
    </row>
    <row r="16173" spans="1:21">
      <c r="A16173" s="117" t="s">
        <v>23445</v>
      </c>
      <c r="B16173" t="s">
        <v>14590</v>
      </c>
      <c r="C16173" t="s">
        <v>14590</v>
      </c>
      <c r="D16173">
        <v>82</v>
      </c>
      <c r="E16173">
        <v>76</v>
      </c>
      <c r="F16173">
        <v>82</v>
      </c>
      <c r="G16173">
        <v>76</v>
      </c>
      <c r="H16173">
        <v>1</v>
      </c>
      <c r="I16173">
        <v>1</v>
      </c>
      <c r="J16173">
        <v>4</v>
      </c>
      <c r="K16173" s="194">
        <v>4</v>
      </c>
      <c r="L16173" t="s">
        <v>1079</v>
      </c>
      <c r="M16173" t="s">
        <v>1079</v>
      </c>
      <c r="N16173">
        <v>102000</v>
      </c>
      <c r="O16173" t="s">
        <v>7876</v>
      </c>
      <c r="P16173" t="s">
        <v>23446</v>
      </c>
      <c r="Q16173">
        <v>102</v>
      </c>
      <c r="R16173" s="117" t="s">
        <v>14620</v>
      </c>
      <c r="S16173" s="117" t="s">
        <v>14621</v>
      </c>
      <c r="T16173" t="s">
        <v>17448</v>
      </c>
      <c r="U16173" t="s">
        <v>10772</v>
      </c>
    </row>
    <row r="16174" spans="1:21">
      <c r="A16174" s="117" t="s">
        <v>26011</v>
      </c>
      <c r="B16174" t="s">
        <v>14590</v>
      </c>
      <c r="C16174" t="s">
        <v>14590</v>
      </c>
      <c r="D16174">
        <v>82</v>
      </c>
      <c r="E16174">
        <v>76</v>
      </c>
      <c r="F16174">
        <v>82</v>
      </c>
      <c r="G16174">
        <v>76</v>
      </c>
      <c r="H16174">
        <v>1</v>
      </c>
      <c r="I16174">
        <v>1</v>
      </c>
      <c r="J16174">
        <v>6</v>
      </c>
      <c r="K16174" s="194">
        <v>6</v>
      </c>
      <c r="L16174" t="s">
        <v>1079</v>
      </c>
      <c r="M16174" t="s">
        <v>1079</v>
      </c>
      <c r="N16174">
        <v>97000</v>
      </c>
      <c r="O16174" t="s">
        <v>7876</v>
      </c>
      <c r="P16174" t="s">
        <v>26012</v>
      </c>
      <c r="Q16174">
        <v>97</v>
      </c>
      <c r="R16174" s="117" t="s">
        <v>14620</v>
      </c>
      <c r="S16174" s="117" t="s">
        <v>14621</v>
      </c>
      <c r="T16174" t="s">
        <v>17448</v>
      </c>
      <c r="U16174" t="s">
        <v>10772</v>
      </c>
    </row>
    <row r="16175" spans="1:21">
      <c r="A16175" s="117" t="s">
        <v>26013</v>
      </c>
      <c r="B16175" t="s">
        <v>14590</v>
      </c>
      <c r="C16175" t="s">
        <v>14590</v>
      </c>
      <c r="D16175">
        <v>82</v>
      </c>
      <c r="E16175">
        <v>76</v>
      </c>
      <c r="F16175">
        <v>82</v>
      </c>
      <c r="G16175">
        <v>76</v>
      </c>
      <c r="H16175">
        <v>1</v>
      </c>
      <c r="I16175">
        <v>1</v>
      </c>
      <c r="J16175">
        <v>6</v>
      </c>
      <c r="K16175" s="194">
        <v>6</v>
      </c>
      <c r="L16175" t="s">
        <v>1079</v>
      </c>
      <c r="M16175" t="s">
        <v>1079</v>
      </c>
      <c r="N16175">
        <v>110000</v>
      </c>
      <c r="O16175" t="s">
        <v>7876</v>
      </c>
      <c r="P16175" t="s">
        <v>26014</v>
      </c>
      <c r="Q16175">
        <v>110</v>
      </c>
      <c r="R16175" s="117" t="s">
        <v>14620</v>
      </c>
      <c r="S16175" s="117" t="s">
        <v>14621</v>
      </c>
      <c r="T16175" t="s">
        <v>17448</v>
      </c>
      <c r="U16175" t="s">
        <v>10772</v>
      </c>
    </row>
    <row r="16176" spans="1:21">
      <c r="A16176" s="117" t="s">
        <v>26015</v>
      </c>
      <c r="B16176" t="s">
        <v>14590</v>
      </c>
      <c r="C16176" t="s">
        <v>14590</v>
      </c>
      <c r="D16176">
        <v>110</v>
      </c>
      <c r="E16176">
        <v>104</v>
      </c>
      <c r="F16176">
        <v>110</v>
      </c>
      <c r="G16176">
        <v>104</v>
      </c>
      <c r="H16176">
        <v>1</v>
      </c>
      <c r="I16176">
        <v>1</v>
      </c>
      <c r="J16176">
        <v>2</v>
      </c>
      <c r="K16176" s="194">
        <v>2</v>
      </c>
      <c r="L16176" t="s">
        <v>1079</v>
      </c>
      <c r="M16176" t="s">
        <v>1079</v>
      </c>
      <c r="N16176">
        <v>172000</v>
      </c>
      <c r="O16176" t="s">
        <v>7876</v>
      </c>
      <c r="P16176" t="s">
        <v>26016</v>
      </c>
      <c r="Q16176">
        <v>172</v>
      </c>
      <c r="R16176" s="117" t="s">
        <v>14620</v>
      </c>
      <c r="S16176" s="117" t="s">
        <v>14621</v>
      </c>
      <c r="T16176" t="s">
        <v>17448</v>
      </c>
      <c r="U16176" t="s">
        <v>10772</v>
      </c>
    </row>
    <row r="16177" spans="1:21">
      <c r="A16177" s="117" t="s">
        <v>26017</v>
      </c>
      <c r="B16177" t="s">
        <v>14590</v>
      </c>
      <c r="C16177" t="s">
        <v>14590</v>
      </c>
      <c r="D16177">
        <v>110</v>
      </c>
      <c r="E16177">
        <v>104</v>
      </c>
      <c r="F16177">
        <v>110</v>
      </c>
      <c r="G16177">
        <v>104</v>
      </c>
      <c r="H16177">
        <v>1</v>
      </c>
      <c r="I16177">
        <v>1</v>
      </c>
      <c r="J16177">
        <v>10</v>
      </c>
      <c r="K16177" s="194">
        <v>10</v>
      </c>
      <c r="L16177" t="s">
        <v>1079</v>
      </c>
      <c r="M16177" t="s">
        <v>1079</v>
      </c>
      <c r="N16177">
        <v>133000</v>
      </c>
      <c r="O16177" t="s">
        <v>7876</v>
      </c>
      <c r="P16177" t="s">
        <v>10283</v>
      </c>
      <c r="Q16177">
        <v>133</v>
      </c>
      <c r="R16177" s="117" t="s">
        <v>14620</v>
      </c>
      <c r="S16177" s="117" t="s">
        <v>14621</v>
      </c>
      <c r="T16177" t="s">
        <v>17448</v>
      </c>
      <c r="U16177" t="s">
        <v>10772</v>
      </c>
    </row>
    <row r="16178" spans="1:21">
      <c r="A16178" s="117" t="s">
        <v>23447</v>
      </c>
      <c r="B16178" t="s">
        <v>14590</v>
      </c>
      <c r="C16178" t="s">
        <v>14590</v>
      </c>
      <c r="D16178">
        <v>26</v>
      </c>
      <c r="E16178">
        <v>20</v>
      </c>
      <c r="F16178">
        <v>26</v>
      </c>
      <c r="G16178">
        <v>20</v>
      </c>
      <c r="H16178">
        <v>1</v>
      </c>
      <c r="I16178">
        <v>1</v>
      </c>
      <c r="J16178">
        <v>35</v>
      </c>
      <c r="K16178" s="194">
        <v>35</v>
      </c>
      <c r="L16178" t="s">
        <v>1079</v>
      </c>
      <c r="M16178" t="s">
        <v>1079</v>
      </c>
      <c r="N16178">
        <v>616</v>
      </c>
      <c r="O16178" t="s">
        <v>7876</v>
      </c>
      <c r="P16178" t="s">
        <v>23448</v>
      </c>
      <c r="Q16178">
        <v>0.61599999999999999</v>
      </c>
      <c r="R16178" s="117" t="s">
        <v>14620</v>
      </c>
      <c r="S16178" s="117" t="s">
        <v>14621</v>
      </c>
      <c r="T16178" t="s">
        <v>17448</v>
      </c>
      <c r="U16178" t="s">
        <v>10772</v>
      </c>
    </row>
    <row r="16179" spans="1:21">
      <c r="A16179" s="117" t="s">
        <v>26018</v>
      </c>
      <c r="B16179" t="s">
        <v>14590</v>
      </c>
      <c r="C16179" t="s">
        <v>14590</v>
      </c>
      <c r="D16179">
        <v>26</v>
      </c>
      <c r="E16179">
        <v>20</v>
      </c>
      <c r="F16179">
        <v>26</v>
      </c>
      <c r="G16179">
        <v>20</v>
      </c>
      <c r="H16179">
        <v>1</v>
      </c>
      <c r="I16179">
        <v>1</v>
      </c>
      <c r="J16179">
        <v>3</v>
      </c>
      <c r="K16179" s="194">
        <v>3</v>
      </c>
      <c r="L16179" t="s">
        <v>1079</v>
      </c>
      <c r="M16179" t="s">
        <v>1079</v>
      </c>
      <c r="N16179">
        <v>611</v>
      </c>
      <c r="O16179" t="s">
        <v>7876</v>
      </c>
      <c r="P16179" t="s">
        <v>16236</v>
      </c>
      <c r="Q16179">
        <v>0.61099999999999999</v>
      </c>
      <c r="R16179" s="117" t="s">
        <v>14620</v>
      </c>
      <c r="S16179" s="117" t="s">
        <v>14621</v>
      </c>
      <c r="T16179" t="s">
        <v>17448</v>
      </c>
      <c r="U16179" t="s">
        <v>10772</v>
      </c>
    </row>
    <row r="16180" spans="1:21">
      <c r="A16180" s="117" t="s">
        <v>26019</v>
      </c>
      <c r="B16180" t="s">
        <v>14590</v>
      </c>
      <c r="C16180" t="s">
        <v>14590</v>
      </c>
      <c r="D16180">
        <v>26</v>
      </c>
      <c r="E16180">
        <v>20</v>
      </c>
      <c r="F16180">
        <v>26</v>
      </c>
      <c r="G16180">
        <v>20</v>
      </c>
      <c r="H16180">
        <v>1</v>
      </c>
      <c r="I16180">
        <v>1</v>
      </c>
      <c r="J16180">
        <v>7</v>
      </c>
      <c r="K16180" s="194">
        <v>7</v>
      </c>
      <c r="L16180" t="s">
        <v>1079</v>
      </c>
      <c r="M16180" t="s">
        <v>1079</v>
      </c>
      <c r="N16180">
        <v>762</v>
      </c>
      <c r="O16180" t="s">
        <v>7876</v>
      </c>
      <c r="P16180" t="s">
        <v>23316</v>
      </c>
      <c r="Q16180">
        <v>0.76200000000000001</v>
      </c>
      <c r="R16180" s="117" t="s">
        <v>14620</v>
      </c>
      <c r="S16180" s="117" t="s">
        <v>14621</v>
      </c>
      <c r="T16180" t="s">
        <v>17448</v>
      </c>
      <c r="U16180" t="s">
        <v>10772</v>
      </c>
    </row>
    <row r="16181" spans="1:21">
      <c r="A16181" s="117" t="s">
        <v>23449</v>
      </c>
      <c r="B16181" t="s">
        <v>14590</v>
      </c>
      <c r="C16181" t="s">
        <v>14590</v>
      </c>
      <c r="D16181">
        <v>26</v>
      </c>
      <c r="E16181">
        <v>20</v>
      </c>
      <c r="F16181">
        <v>26</v>
      </c>
      <c r="G16181">
        <v>20</v>
      </c>
      <c r="H16181">
        <v>1</v>
      </c>
      <c r="I16181">
        <v>1</v>
      </c>
      <c r="J16181">
        <v>50</v>
      </c>
      <c r="K16181" s="194">
        <v>50</v>
      </c>
      <c r="L16181" t="s">
        <v>1076</v>
      </c>
      <c r="M16181" t="s">
        <v>1076</v>
      </c>
      <c r="N16181">
        <v>1700</v>
      </c>
      <c r="O16181" t="s">
        <v>7876</v>
      </c>
      <c r="P16181" t="s">
        <v>23450</v>
      </c>
      <c r="Q16181">
        <v>1.7</v>
      </c>
      <c r="R16181" s="117" t="s">
        <v>14620</v>
      </c>
      <c r="S16181" s="117" t="s">
        <v>14621</v>
      </c>
      <c r="T16181" t="s">
        <v>17448</v>
      </c>
      <c r="U16181" t="s">
        <v>10772</v>
      </c>
    </row>
    <row r="16182" spans="1:21">
      <c r="A16182" s="117" t="s">
        <v>26020</v>
      </c>
      <c r="B16182" t="s">
        <v>14590</v>
      </c>
      <c r="C16182" t="s">
        <v>14590</v>
      </c>
      <c r="D16182">
        <v>26</v>
      </c>
      <c r="E16182">
        <v>20</v>
      </c>
      <c r="F16182">
        <v>26</v>
      </c>
      <c r="G16182">
        <v>20</v>
      </c>
      <c r="H16182">
        <v>1</v>
      </c>
      <c r="I16182">
        <v>1</v>
      </c>
      <c r="J16182">
        <v>40</v>
      </c>
      <c r="K16182" s="194">
        <v>40</v>
      </c>
      <c r="L16182" t="s">
        <v>1076</v>
      </c>
      <c r="M16182" t="s">
        <v>1076</v>
      </c>
      <c r="N16182">
        <v>2030</v>
      </c>
      <c r="O16182" t="s">
        <v>7876</v>
      </c>
      <c r="P16182" t="s">
        <v>26021</v>
      </c>
      <c r="Q16182">
        <v>2.0299999999999998</v>
      </c>
      <c r="R16182" s="117" t="s">
        <v>14620</v>
      </c>
      <c r="S16182" s="117" t="s">
        <v>14621</v>
      </c>
      <c r="T16182" t="s">
        <v>17448</v>
      </c>
      <c r="U16182" t="s">
        <v>10772</v>
      </c>
    </row>
    <row r="16183" spans="1:21">
      <c r="A16183" s="117" t="s">
        <v>6973</v>
      </c>
      <c r="B16183" t="s">
        <v>14590</v>
      </c>
      <c r="C16183" t="s">
        <v>14590</v>
      </c>
      <c r="D16183">
        <v>26</v>
      </c>
      <c r="E16183">
        <v>20</v>
      </c>
      <c r="F16183">
        <v>26</v>
      </c>
      <c r="G16183">
        <v>20</v>
      </c>
      <c r="H16183">
        <v>1</v>
      </c>
      <c r="I16183">
        <v>1</v>
      </c>
      <c r="J16183">
        <v>16</v>
      </c>
      <c r="K16183" s="194">
        <v>16</v>
      </c>
      <c r="L16183" t="s">
        <v>1076</v>
      </c>
      <c r="M16183" t="s">
        <v>1076</v>
      </c>
      <c r="N16183">
        <v>3038</v>
      </c>
      <c r="O16183" t="s">
        <v>7876</v>
      </c>
      <c r="P16183" t="s">
        <v>10284</v>
      </c>
      <c r="Q16183">
        <v>3.0379999999999998</v>
      </c>
      <c r="R16183" s="117" t="s">
        <v>14620</v>
      </c>
      <c r="S16183" s="117" t="s">
        <v>14621</v>
      </c>
      <c r="T16183" t="s">
        <v>17448</v>
      </c>
      <c r="U16183" t="s">
        <v>10772</v>
      </c>
    </row>
    <row r="16184" spans="1:21">
      <c r="A16184" s="117" t="s">
        <v>26022</v>
      </c>
      <c r="B16184" t="s">
        <v>14590</v>
      </c>
      <c r="C16184" t="s">
        <v>14590</v>
      </c>
      <c r="D16184">
        <v>26</v>
      </c>
      <c r="E16184">
        <v>20</v>
      </c>
      <c r="F16184">
        <v>26</v>
      </c>
      <c r="G16184">
        <v>20</v>
      </c>
      <c r="H16184">
        <v>1</v>
      </c>
      <c r="I16184">
        <v>1</v>
      </c>
      <c r="J16184">
        <v>12</v>
      </c>
      <c r="K16184" s="194">
        <v>12</v>
      </c>
      <c r="L16184" t="s">
        <v>1076</v>
      </c>
      <c r="M16184" t="s">
        <v>1076</v>
      </c>
      <c r="N16184">
        <v>4434</v>
      </c>
      <c r="O16184" t="s">
        <v>7876</v>
      </c>
      <c r="P16184" t="s">
        <v>26023</v>
      </c>
      <c r="Q16184">
        <v>4.4340000000000002</v>
      </c>
      <c r="R16184" s="117" t="s">
        <v>14620</v>
      </c>
      <c r="S16184" s="117" t="s">
        <v>14621</v>
      </c>
      <c r="T16184" t="s">
        <v>17448</v>
      </c>
      <c r="U16184" t="s">
        <v>10772</v>
      </c>
    </row>
    <row r="16185" spans="1:21">
      <c r="A16185" s="117" t="s">
        <v>26024</v>
      </c>
      <c r="B16185" t="s">
        <v>14590</v>
      </c>
      <c r="C16185" t="s">
        <v>14590</v>
      </c>
      <c r="D16185">
        <v>26</v>
      </c>
      <c r="E16185">
        <v>20</v>
      </c>
      <c r="F16185">
        <v>26</v>
      </c>
      <c r="G16185">
        <v>20</v>
      </c>
      <c r="H16185">
        <v>1</v>
      </c>
      <c r="I16185">
        <v>1</v>
      </c>
      <c r="J16185">
        <v>5</v>
      </c>
      <c r="K16185" s="194">
        <v>5</v>
      </c>
      <c r="L16185" t="s">
        <v>1076</v>
      </c>
      <c r="M16185" t="s">
        <v>1076</v>
      </c>
      <c r="N16185">
        <v>5095</v>
      </c>
      <c r="O16185" t="s">
        <v>7876</v>
      </c>
      <c r="P16185" t="s">
        <v>26025</v>
      </c>
      <c r="Q16185">
        <v>5.0949999999999998</v>
      </c>
      <c r="R16185" s="117" t="s">
        <v>14620</v>
      </c>
      <c r="S16185" s="117" t="s">
        <v>14621</v>
      </c>
      <c r="T16185" t="s">
        <v>17448</v>
      </c>
      <c r="U16185" t="s">
        <v>10772</v>
      </c>
    </row>
    <row r="16186" spans="1:21">
      <c r="A16186" s="117" t="s">
        <v>26026</v>
      </c>
      <c r="B16186" t="s">
        <v>14590</v>
      </c>
      <c r="C16186" t="s">
        <v>14590</v>
      </c>
      <c r="D16186">
        <v>26</v>
      </c>
      <c r="E16186">
        <v>20</v>
      </c>
      <c r="F16186">
        <v>26</v>
      </c>
      <c r="G16186">
        <v>20</v>
      </c>
      <c r="H16186">
        <v>1</v>
      </c>
      <c r="I16186">
        <v>1</v>
      </c>
      <c r="J16186">
        <v>4</v>
      </c>
      <c r="K16186" s="194">
        <v>4</v>
      </c>
      <c r="L16186" t="s">
        <v>1076</v>
      </c>
      <c r="M16186" t="s">
        <v>1076</v>
      </c>
      <c r="N16186">
        <v>5342</v>
      </c>
      <c r="O16186" t="s">
        <v>7876</v>
      </c>
      <c r="P16186" t="s">
        <v>26027</v>
      </c>
      <c r="Q16186">
        <v>5.3419999999999996</v>
      </c>
      <c r="R16186" s="117" t="s">
        <v>14620</v>
      </c>
      <c r="S16186" s="117" t="s">
        <v>14621</v>
      </c>
      <c r="T16186" t="s">
        <v>17448</v>
      </c>
      <c r="U16186" t="s">
        <v>10772</v>
      </c>
    </row>
    <row r="16187" spans="1:21">
      <c r="A16187" s="117" t="s">
        <v>26028</v>
      </c>
      <c r="B16187" t="s">
        <v>14590</v>
      </c>
      <c r="C16187" t="s">
        <v>14590</v>
      </c>
      <c r="D16187">
        <v>82</v>
      </c>
      <c r="E16187">
        <v>76</v>
      </c>
      <c r="F16187">
        <v>82</v>
      </c>
      <c r="G16187">
        <v>76</v>
      </c>
      <c r="H16187">
        <v>1</v>
      </c>
      <c r="I16187">
        <v>1</v>
      </c>
      <c r="J16187">
        <v>8</v>
      </c>
      <c r="K16187" s="194">
        <v>8</v>
      </c>
      <c r="L16187" t="s">
        <v>1076</v>
      </c>
      <c r="M16187" t="s">
        <v>1076</v>
      </c>
      <c r="N16187">
        <v>31000</v>
      </c>
      <c r="O16187" t="s">
        <v>7876</v>
      </c>
      <c r="P16187" t="s">
        <v>26029</v>
      </c>
      <c r="Q16187">
        <v>31</v>
      </c>
      <c r="R16187" s="117" t="s">
        <v>14620</v>
      </c>
      <c r="S16187" s="117" t="s">
        <v>14621</v>
      </c>
      <c r="T16187" t="s">
        <v>17448</v>
      </c>
      <c r="U16187" t="s">
        <v>10772</v>
      </c>
    </row>
    <row r="16188" spans="1:21">
      <c r="A16188" s="117" t="s">
        <v>26030</v>
      </c>
      <c r="B16188" t="s">
        <v>14590</v>
      </c>
      <c r="C16188" t="s">
        <v>14590</v>
      </c>
      <c r="D16188">
        <v>82</v>
      </c>
      <c r="E16188">
        <v>76</v>
      </c>
      <c r="F16188">
        <v>82</v>
      </c>
      <c r="G16188">
        <v>76</v>
      </c>
      <c r="H16188">
        <v>1</v>
      </c>
      <c r="I16188">
        <v>1</v>
      </c>
      <c r="J16188">
        <v>7</v>
      </c>
      <c r="K16188" s="194">
        <v>7</v>
      </c>
      <c r="L16188" t="s">
        <v>1076</v>
      </c>
      <c r="M16188" t="s">
        <v>1076</v>
      </c>
      <c r="N16188">
        <v>34000</v>
      </c>
      <c r="O16188" t="s">
        <v>7876</v>
      </c>
      <c r="P16188" t="s">
        <v>26029</v>
      </c>
      <c r="Q16188">
        <v>34</v>
      </c>
      <c r="R16188" s="117" t="s">
        <v>14620</v>
      </c>
      <c r="S16188" s="117" t="s">
        <v>14621</v>
      </c>
      <c r="T16188" t="s">
        <v>17448</v>
      </c>
      <c r="U16188" t="s">
        <v>10772</v>
      </c>
    </row>
    <row r="16189" spans="1:21">
      <c r="A16189" s="117" t="s">
        <v>23451</v>
      </c>
      <c r="B16189" t="s">
        <v>14590</v>
      </c>
      <c r="C16189" t="s">
        <v>14590</v>
      </c>
      <c r="D16189">
        <v>26</v>
      </c>
      <c r="E16189">
        <v>20</v>
      </c>
      <c r="F16189">
        <v>26</v>
      </c>
      <c r="G16189">
        <v>20</v>
      </c>
      <c r="H16189">
        <v>1</v>
      </c>
      <c r="I16189">
        <v>1</v>
      </c>
      <c r="J16189">
        <v>2</v>
      </c>
      <c r="K16189" s="194">
        <v>2</v>
      </c>
      <c r="L16189" t="s">
        <v>1076</v>
      </c>
      <c r="M16189" t="s">
        <v>1076</v>
      </c>
      <c r="N16189">
        <v>30000</v>
      </c>
      <c r="O16189" t="s">
        <v>7876</v>
      </c>
      <c r="P16189" t="s">
        <v>23452</v>
      </c>
      <c r="Q16189">
        <v>30</v>
      </c>
      <c r="R16189" s="117" t="s">
        <v>14620</v>
      </c>
      <c r="S16189" s="117" t="s">
        <v>14621</v>
      </c>
      <c r="T16189" t="s">
        <v>17448</v>
      </c>
      <c r="U16189" t="s">
        <v>10772</v>
      </c>
    </row>
    <row r="16190" spans="1:21">
      <c r="A16190" s="117" t="s">
        <v>23453</v>
      </c>
      <c r="B16190" t="s">
        <v>14590</v>
      </c>
      <c r="C16190" t="s">
        <v>14590</v>
      </c>
      <c r="D16190">
        <v>26</v>
      </c>
      <c r="E16190">
        <v>20</v>
      </c>
      <c r="F16190">
        <v>26</v>
      </c>
      <c r="G16190">
        <v>20</v>
      </c>
      <c r="H16190">
        <v>1</v>
      </c>
      <c r="I16190">
        <v>1</v>
      </c>
      <c r="J16190">
        <v>5</v>
      </c>
      <c r="K16190" s="194">
        <v>5</v>
      </c>
      <c r="L16190" t="s">
        <v>1076</v>
      </c>
      <c r="M16190" t="s">
        <v>1076</v>
      </c>
      <c r="N16190">
        <v>2928</v>
      </c>
      <c r="O16190" t="s">
        <v>7876</v>
      </c>
      <c r="P16190" t="s">
        <v>23454</v>
      </c>
      <c r="Q16190">
        <v>2.9279999999999999</v>
      </c>
      <c r="R16190" s="117" t="s">
        <v>14620</v>
      </c>
      <c r="S16190" s="117" t="s">
        <v>14621</v>
      </c>
      <c r="T16190" t="s">
        <v>17448</v>
      </c>
      <c r="U16190" t="s">
        <v>10772</v>
      </c>
    </row>
    <row r="16191" spans="1:21">
      <c r="A16191" s="117" t="s">
        <v>23455</v>
      </c>
      <c r="B16191" t="s">
        <v>14590</v>
      </c>
      <c r="C16191" t="s">
        <v>14590</v>
      </c>
      <c r="D16191">
        <v>26</v>
      </c>
      <c r="E16191">
        <v>20</v>
      </c>
      <c r="F16191">
        <v>26</v>
      </c>
      <c r="G16191">
        <v>20</v>
      </c>
      <c r="H16191">
        <v>1</v>
      </c>
      <c r="I16191">
        <v>1</v>
      </c>
      <c r="J16191">
        <v>6</v>
      </c>
      <c r="K16191" s="194">
        <v>6</v>
      </c>
      <c r="L16191" t="s">
        <v>1076</v>
      </c>
      <c r="M16191" t="s">
        <v>1076</v>
      </c>
      <c r="N16191">
        <v>4319</v>
      </c>
      <c r="O16191" t="s">
        <v>7876</v>
      </c>
      <c r="P16191" t="s">
        <v>23456</v>
      </c>
      <c r="Q16191">
        <v>4.319</v>
      </c>
      <c r="R16191" s="117" t="s">
        <v>14620</v>
      </c>
      <c r="S16191" s="117" t="s">
        <v>14621</v>
      </c>
      <c r="T16191" t="s">
        <v>17448</v>
      </c>
      <c r="U16191" t="s">
        <v>10772</v>
      </c>
    </row>
    <row r="16192" spans="1:21">
      <c r="A16192" s="117" t="s">
        <v>23457</v>
      </c>
      <c r="B16192" t="s">
        <v>14590</v>
      </c>
      <c r="C16192" t="s">
        <v>14590</v>
      </c>
      <c r="D16192">
        <v>26</v>
      </c>
      <c r="E16192">
        <v>20</v>
      </c>
      <c r="F16192">
        <v>26</v>
      </c>
      <c r="G16192">
        <v>20</v>
      </c>
      <c r="H16192">
        <v>1</v>
      </c>
      <c r="I16192">
        <v>1</v>
      </c>
      <c r="J16192">
        <v>8</v>
      </c>
      <c r="K16192" s="194">
        <v>8</v>
      </c>
      <c r="L16192" t="s">
        <v>1076</v>
      </c>
      <c r="M16192" t="s">
        <v>1076</v>
      </c>
      <c r="N16192">
        <v>4902</v>
      </c>
      <c r="O16192" t="s">
        <v>7876</v>
      </c>
      <c r="P16192" t="s">
        <v>23458</v>
      </c>
      <c r="Q16192">
        <v>4.9020000000000001</v>
      </c>
      <c r="R16192" s="117" t="s">
        <v>14620</v>
      </c>
      <c r="S16192" s="117" t="s">
        <v>14621</v>
      </c>
      <c r="T16192" t="s">
        <v>17448</v>
      </c>
      <c r="U16192" t="s">
        <v>10772</v>
      </c>
    </row>
    <row r="16193" spans="1:21">
      <c r="A16193" s="117" t="s">
        <v>23459</v>
      </c>
      <c r="B16193" t="s">
        <v>14590</v>
      </c>
      <c r="C16193" t="s">
        <v>14590</v>
      </c>
      <c r="D16193">
        <v>26</v>
      </c>
      <c r="E16193">
        <v>20</v>
      </c>
      <c r="F16193">
        <v>26</v>
      </c>
      <c r="G16193">
        <v>20</v>
      </c>
      <c r="H16193">
        <v>1</v>
      </c>
      <c r="I16193">
        <v>1</v>
      </c>
      <c r="J16193">
        <v>8</v>
      </c>
      <c r="K16193" s="194">
        <v>8</v>
      </c>
      <c r="L16193" t="s">
        <v>1076</v>
      </c>
      <c r="M16193" t="s">
        <v>1076</v>
      </c>
      <c r="N16193">
        <v>7283</v>
      </c>
      <c r="O16193" t="s">
        <v>7876</v>
      </c>
      <c r="P16193" t="s">
        <v>23460</v>
      </c>
      <c r="Q16193">
        <v>7.2830000000000004</v>
      </c>
      <c r="R16193" s="117" t="s">
        <v>14620</v>
      </c>
      <c r="S16193" s="117" t="s">
        <v>14621</v>
      </c>
      <c r="T16193" t="s">
        <v>17448</v>
      </c>
      <c r="U16193" t="s">
        <v>10772</v>
      </c>
    </row>
    <row r="16194" spans="1:21">
      <c r="A16194" s="117" t="s">
        <v>23461</v>
      </c>
      <c r="B16194" t="s">
        <v>14590</v>
      </c>
      <c r="C16194" t="s">
        <v>14590</v>
      </c>
      <c r="D16194">
        <v>26</v>
      </c>
      <c r="E16194">
        <v>20</v>
      </c>
      <c r="F16194">
        <v>26</v>
      </c>
      <c r="G16194">
        <v>20</v>
      </c>
      <c r="H16194">
        <v>1</v>
      </c>
      <c r="I16194">
        <v>1</v>
      </c>
      <c r="J16194">
        <v>4</v>
      </c>
      <c r="K16194" s="194">
        <v>4</v>
      </c>
      <c r="L16194" t="s">
        <v>1076</v>
      </c>
      <c r="M16194" t="s">
        <v>1076</v>
      </c>
      <c r="N16194">
        <v>10500</v>
      </c>
      <c r="O16194" t="s">
        <v>7876</v>
      </c>
      <c r="P16194" t="s">
        <v>23462</v>
      </c>
      <c r="Q16194">
        <v>10.5</v>
      </c>
      <c r="R16194" s="117" t="s">
        <v>14620</v>
      </c>
      <c r="S16194" s="117" t="s">
        <v>14621</v>
      </c>
      <c r="T16194" t="s">
        <v>17448</v>
      </c>
      <c r="U16194" t="s">
        <v>10772</v>
      </c>
    </row>
    <row r="16195" spans="1:21">
      <c r="A16195" s="117" t="s">
        <v>23463</v>
      </c>
      <c r="B16195" t="s">
        <v>14590</v>
      </c>
      <c r="C16195" t="s">
        <v>14590</v>
      </c>
      <c r="D16195">
        <v>26</v>
      </c>
      <c r="E16195">
        <v>20</v>
      </c>
      <c r="F16195">
        <v>26</v>
      </c>
      <c r="G16195">
        <v>20</v>
      </c>
      <c r="H16195">
        <v>1</v>
      </c>
      <c r="I16195">
        <v>1</v>
      </c>
      <c r="J16195">
        <v>7</v>
      </c>
      <c r="K16195" s="194">
        <v>7</v>
      </c>
      <c r="L16195" t="s">
        <v>1076</v>
      </c>
      <c r="M16195" t="s">
        <v>1076</v>
      </c>
      <c r="N16195">
        <v>24500</v>
      </c>
      <c r="O16195" t="s">
        <v>7876</v>
      </c>
      <c r="P16195" t="s">
        <v>23464</v>
      </c>
      <c r="Q16195">
        <v>24.5</v>
      </c>
      <c r="R16195" s="117" t="s">
        <v>14620</v>
      </c>
      <c r="S16195" s="117" t="s">
        <v>14621</v>
      </c>
      <c r="T16195" t="s">
        <v>17448</v>
      </c>
      <c r="U16195" t="s">
        <v>10772</v>
      </c>
    </row>
    <row r="16196" spans="1:21">
      <c r="A16196" s="117" t="s">
        <v>23465</v>
      </c>
      <c r="B16196" t="s">
        <v>14590</v>
      </c>
      <c r="C16196" t="s">
        <v>14590</v>
      </c>
      <c r="D16196">
        <v>26</v>
      </c>
      <c r="E16196">
        <v>20</v>
      </c>
      <c r="F16196">
        <v>26</v>
      </c>
      <c r="G16196">
        <v>20</v>
      </c>
      <c r="H16196">
        <v>1</v>
      </c>
      <c r="I16196">
        <v>1</v>
      </c>
      <c r="J16196">
        <v>32</v>
      </c>
      <c r="K16196" s="194">
        <v>32</v>
      </c>
      <c r="L16196" t="s">
        <v>1076</v>
      </c>
      <c r="M16196" t="s">
        <v>1076</v>
      </c>
      <c r="N16196">
        <v>29700</v>
      </c>
      <c r="O16196" t="s">
        <v>7876</v>
      </c>
      <c r="P16196" t="s">
        <v>23464</v>
      </c>
      <c r="Q16196">
        <v>29.7</v>
      </c>
      <c r="R16196" s="117" t="s">
        <v>14620</v>
      </c>
      <c r="S16196" s="117" t="s">
        <v>14621</v>
      </c>
      <c r="T16196" t="s">
        <v>17448</v>
      </c>
      <c r="U16196" t="s">
        <v>10772</v>
      </c>
    </row>
    <row r="16197" spans="1:21">
      <c r="A16197" s="117" t="s">
        <v>26031</v>
      </c>
      <c r="B16197" t="s">
        <v>14590</v>
      </c>
      <c r="C16197" t="s">
        <v>14590</v>
      </c>
      <c r="D16197">
        <v>82</v>
      </c>
      <c r="E16197">
        <v>76</v>
      </c>
      <c r="F16197">
        <v>82</v>
      </c>
      <c r="G16197">
        <v>76</v>
      </c>
      <c r="H16197">
        <v>1</v>
      </c>
      <c r="I16197">
        <v>1</v>
      </c>
      <c r="J16197">
        <v>8</v>
      </c>
      <c r="K16197" s="194">
        <v>8</v>
      </c>
      <c r="L16197" t="s">
        <v>1076</v>
      </c>
      <c r="M16197" t="s">
        <v>1076</v>
      </c>
      <c r="N16197">
        <v>74000</v>
      </c>
      <c r="O16197" t="s">
        <v>7876</v>
      </c>
      <c r="P16197" t="s">
        <v>26032</v>
      </c>
      <c r="Q16197">
        <v>74</v>
      </c>
      <c r="R16197" s="117" t="s">
        <v>14620</v>
      </c>
      <c r="S16197" s="117" t="s">
        <v>14621</v>
      </c>
      <c r="T16197" t="s">
        <v>17448</v>
      </c>
      <c r="U16197" t="s">
        <v>10772</v>
      </c>
    </row>
    <row r="16198" spans="1:21">
      <c r="A16198" s="117" t="s">
        <v>23466</v>
      </c>
      <c r="B16198" t="s">
        <v>14590</v>
      </c>
      <c r="C16198" t="s">
        <v>14590</v>
      </c>
      <c r="D16198">
        <v>82</v>
      </c>
      <c r="E16198">
        <v>76</v>
      </c>
      <c r="F16198">
        <v>82</v>
      </c>
      <c r="G16198">
        <v>76</v>
      </c>
      <c r="H16198">
        <v>1</v>
      </c>
      <c r="I16198">
        <v>1</v>
      </c>
      <c r="J16198">
        <v>2</v>
      </c>
      <c r="K16198" s="194">
        <v>2</v>
      </c>
      <c r="L16198" t="s">
        <v>1076</v>
      </c>
      <c r="M16198" t="s">
        <v>1076</v>
      </c>
      <c r="N16198">
        <v>40000</v>
      </c>
      <c r="O16198" t="s">
        <v>7876</v>
      </c>
      <c r="P16198" t="s">
        <v>23467</v>
      </c>
      <c r="Q16198">
        <v>40</v>
      </c>
      <c r="R16198" s="117" t="s">
        <v>14620</v>
      </c>
      <c r="S16198" s="117" t="s">
        <v>14621</v>
      </c>
      <c r="T16198" t="s">
        <v>17448</v>
      </c>
      <c r="U16198" t="s">
        <v>10772</v>
      </c>
    </row>
    <row r="16199" spans="1:21">
      <c r="A16199" s="117" t="s">
        <v>26033</v>
      </c>
      <c r="B16199" t="s">
        <v>14590</v>
      </c>
      <c r="C16199" t="s">
        <v>14590</v>
      </c>
      <c r="D16199">
        <v>26</v>
      </c>
      <c r="E16199">
        <v>20</v>
      </c>
      <c r="F16199">
        <v>26</v>
      </c>
      <c r="G16199">
        <v>20</v>
      </c>
      <c r="H16199">
        <v>1</v>
      </c>
      <c r="I16199">
        <v>1</v>
      </c>
      <c r="J16199">
        <v>6</v>
      </c>
      <c r="K16199" s="194">
        <v>6</v>
      </c>
      <c r="L16199" t="s">
        <v>1076</v>
      </c>
      <c r="M16199" t="s">
        <v>1076</v>
      </c>
      <c r="N16199">
        <v>5876</v>
      </c>
      <c r="O16199" t="s">
        <v>7876</v>
      </c>
      <c r="P16199" t="s">
        <v>26034</v>
      </c>
      <c r="Q16199">
        <v>5.8760000000000003</v>
      </c>
      <c r="R16199" s="117" t="s">
        <v>14620</v>
      </c>
      <c r="S16199" s="117" t="s">
        <v>14621</v>
      </c>
      <c r="T16199" t="s">
        <v>17448</v>
      </c>
      <c r="U16199" t="s">
        <v>10772</v>
      </c>
    </row>
    <row r="16200" spans="1:21">
      <c r="A16200" s="117" t="s">
        <v>26035</v>
      </c>
      <c r="B16200" t="s">
        <v>14590</v>
      </c>
      <c r="C16200" t="s">
        <v>14590</v>
      </c>
      <c r="D16200">
        <v>26</v>
      </c>
      <c r="E16200">
        <v>20</v>
      </c>
      <c r="F16200">
        <v>26</v>
      </c>
      <c r="G16200">
        <v>20</v>
      </c>
      <c r="H16200">
        <v>1</v>
      </c>
      <c r="I16200">
        <v>1</v>
      </c>
      <c r="J16200">
        <v>4</v>
      </c>
      <c r="K16200" s="194">
        <v>4</v>
      </c>
      <c r="L16200" t="s">
        <v>1076</v>
      </c>
      <c r="M16200" t="s">
        <v>1076</v>
      </c>
      <c r="N16200">
        <v>9279</v>
      </c>
      <c r="O16200" t="s">
        <v>7876</v>
      </c>
      <c r="P16200" t="s">
        <v>26036</v>
      </c>
      <c r="Q16200">
        <v>9.2789999999999999</v>
      </c>
      <c r="R16200" s="117" t="s">
        <v>14620</v>
      </c>
      <c r="S16200" s="117" t="s">
        <v>14621</v>
      </c>
      <c r="T16200" t="s">
        <v>17448</v>
      </c>
      <c r="U16200" t="s">
        <v>10772</v>
      </c>
    </row>
    <row r="16201" spans="1:21">
      <c r="A16201" s="117" t="s">
        <v>26037</v>
      </c>
      <c r="B16201" t="s">
        <v>14590</v>
      </c>
      <c r="C16201" t="s">
        <v>14590</v>
      </c>
      <c r="D16201">
        <v>26</v>
      </c>
      <c r="E16201">
        <v>20</v>
      </c>
      <c r="F16201">
        <v>26</v>
      </c>
      <c r="G16201">
        <v>20</v>
      </c>
      <c r="H16201">
        <v>1</v>
      </c>
      <c r="I16201">
        <v>1</v>
      </c>
      <c r="J16201">
        <v>5</v>
      </c>
      <c r="K16201" s="194">
        <v>5</v>
      </c>
      <c r="L16201" t="s">
        <v>1076</v>
      </c>
      <c r="M16201" t="s">
        <v>1076</v>
      </c>
      <c r="N16201">
        <v>23900</v>
      </c>
      <c r="O16201" t="s">
        <v>7876</v>
      </c>
      <c r="P16201" t="s">
        <v>26038</v>
      </c>
      <c r="Q16201">
        <v>23.9</v>
      </c>
      <c r="R16201" s="117" t="s">
        <v>14620</v>
      </c>
      <c r="S16201" s="117" t="s">
        <v>14621</v>
      </c>
      <c r="T16201" t="s">
        <v>17448</v>
      </c>
      <c r="U16201" t="s">
        <v>10772</v>
      </c>
    </row>
    <row r="16202" spans="1:21">
      <c r="A16202" s="117" t="s">
        <v>26039</v>
      </c>
      <c r="B16202" t="s">
        <v>14590</v>
      </c>
      <c r="C16202" t="s">
        <v>14590</v>
      </c>
      <c r="D16202">
        <v>82</v>
      </c>
      <c r="E16202">
        <v>76</v>
      </c>
      <c r="F16202">
        <v>82</v>
      </c>
      <c r="G16202">
        <v>76</v>
      </c>
      <c r="H16202">
        <v>1</v>
      </c>
      <c r="I16202">
        <v>1</v>
      </c>
      <c r="J16202">
        <v>8</v>
      </c>
      <c r="K16202" s="194">
        <v>8</v>
      </c>
      <c r="L16202" t="s">
        <v>1076</v>
      </c>
      <c r="M16202" t="s">
        <v>1076</v>
      </c>
      <c r="N16202">
        <v>73000</v>
      </c>
      <c r="O16202" t="s">
        <v>7876</v>
      </c>
      <c r="P16202" t="s">
        <v>26040</v>
      </c>
      <c r="Q16202">
        <v>73</v>
      </c>
      <c r="R16202" s="117" t="s">
        <v>14620</v>
      </c>
      <c r="S16202" s="117" t="s">
        <v>14621</v>
      </c>
      <c r="T16202" t="s">
        <v>17448</v>
      </c>
      <c r="U16202" t="s">
        <v>10772</v>
      </c>
    </row>
    <row r="16203" spans="1:21">
      <c r="A16203" s="117" t="s">
        <v>26041</v>
      </c>
      <c r="B16203" t="s">
        <v>14590</v>
      </c>
      <c r="C16203" t="s">
        <v>14590</v>
      </c>
      <c r="D16203">
        <v>82</v>
      </c>
      <c r="E16203">
        <v>76</v>
      </c>
      <c r="F16203">
        <v>82</v>
      </c>
      <c r="G16203">
        <v>76</v>
      </c>
      <c r="H16203">
        <v>1</v>
      </c>
      <c r="I16203">
        <v>1</v>
      </c>
      <c r="J16203">
        <v>5</v>
      </c>
      <c r="K16203" s="194">
        <v>5</v>
      </c>
      <c r="L16203" t="s">
        <v>1076</v>
      </c>
      <c r="M16203" t="s">
        <v>1076</v>
      </c>
      <c r="N16203">
        <v>94500</v>
      </c>
      <c r="O16203" t="s">
        <v>7876</v>
      </c>
      <c r="P16203" t="s">
        <v>26042</v>
      </c>
      <c r="Q16203">
        <v>94.5</v>
      </c>
      <c r="R16203" s="117" t="s">
        <v>14620</v>
      </c>
      <c r="S16203" s="117" t="s">
        <v>14621</v>
      </c>
      <c r="T16203" t="s">
        <v>17448</v>
      </c>
      <c r="U16203" t="s">
        <v>10772</v>
      </c>
    </row>
    <row r="16204" spans="1:21">
      <c r="A16204" s="117" t="s">
        <v>26043</v>
      </c>
      <c r="B16204" t="s">
        <v>14590</v>
      </c>
      <c r="C16204" t="s">
        <v>14590</v>
      </c>
      <c r="D16204">
        <v>82</v>
      </c>
      <c r="E16204">
        <v>76</v>
      </c>
      <c r="F16204">
        <v>82</v>
      </c>
      <c r="G16204">
        <v>76</v>
      </c>
      <c r="H16204">
        <v>1</v>
      </c>
      <c r="I16204">
        <v>1</v>
      </c>
      <c r="J16204">
        <v>5</v>
      </c>
      <c r="K16204" s="194">
        <v>5</v>
      </c>
      <c r="L16204" t="s">
        <v>1076</v>
      </c>
      <c r="M16204" t="s">
        <v>1076</v>
      </c>
      <c r="N16204">
        <v>116000</v>
      </c>
      <c r="O16204" t="s">
        <v>7876</v>
      </c>
      <c r="P16204" t="s">
        <v>26042</v>
      </c>
      <c r="Q16204">
        <v>116</v>
      </c>
      <c r="R16204" s="117" t="s">
        <v>14620</v>
      </c>
      <c r="S16204" s="117" t="s">
        <v>14621</v>
      </c>
      <c r="T16204" t="s">
        <v>17448</v>
      </c>
      <c r="U16204" t="s">
        <v>10772</v>
      </c>
    </row>
    <row r="16205" spans="1:21">
      <c r="A16205" s="117" t="s">
        <v>26044</v>
      </c>
      <c r="B16205" t="s">
        <v>14590</v>
      </c>
      <c r="C16205" t="s">
        <v>14590</v>
      </c>
      <c r="D16205">
        <v>82</v>
      </c>
      <c r="E16205">
        <v>76</v>
      </c>
      <c r="F16205">
        <v>82</v>
      </c>
      <c r="G16205">
        <v>76</v>
      </c>
      <c r="H16205">
        <v>1</v>
      </c>
      <c r="I16205">
        <v>1</v>
      </c>
      <c r="J16205">
        <v>8</v>
      </c>
      <c r="K16205" s="194">
        <v>8</v>
      </c>
      <c r="L16205" t="s">
        <v>1076</v>
      </c>
      <c r="M16205" t="s">
        <v>1076</v>
      </c>
      <c r="N16205">
        <v>136200</v>
      </c>
      <c r="O16205" t="s">
        <v>7876</v>
      </c>
      <c r="P16205" t="s">
        <v>26045</v>
      </c>
      <c r="Q16205">
        <v>136.19999999999999</v>
      </c>
      <c r="R16205" s="117" t="s">
        <v>14620</v>
      </c>
      <c r="S16205" s="117" t="s">
        <v>14621</v>
      </c>
      <c r="T16205" t="s">
        <v>17448</v>
      </c>
      <c r="U16205" t="s">
        <v>10772</v>
      </c>
    </row>
    <row r="16206" spans="1:21">
      <c r="A16206" s="117" t="s">
        <v>23468</v>
      </c>
      <c r="B16206" t="s">
        <v>14590</v>
      </c>
      <c r="C16206" t="s">
        <v>14590</v>
      </c>
      <c r="D16206">
        <v>82</v>
      </c>
      <c r="E16206">
        <v>76</v>
      </c>
      <c r="F16206">
        <v>82</v>
      </c>
      <c r="G16206">
        <v>76</v>
      </c>
      <c r="H16206">
        <v>1</v>
      </c>
      <c r="I16206">
        <v>1</v>
      </c>
      <c r="J16206">
        <v>6</v>
      </c>
      <c r="K16206" s="194">
        <v>6</v>
      </c>
      <c r="L16206" t="s">
        <v>1076</v>
      </c>
      <c r="M16206" t="s">
        <v>1076</v>
      </c>
      <c r="N16206">
        <v>149000</v>
      </c>
      <c r="O16206" t="s">
        <v>7876</v>
      </c>
      <c r="P16206" t="s">
        <v>23469</v>
      </c>
      <c r="Q16206">
        <v>149</v>
      </c>
      <c r="R16206" s="117" t="s">
        <v>14620</v>
      </c>
      <c r="S16206" s="117" t="s">
        <v>14621</v>
      </c>
      <c r="T16206" t="s">
        <v>17448</v>
      </c>
      <c r="U16206" t="s">
        <v>10772</v>
      </c>
    </row>
    <row r="16207" spans="1:21">
      <c r="A16207" s="117" t="s">
        <v>26046</v>
      </c>
      <c r="B16207" t="s">
        <v>14590</v>
      </c>
      <c r="C16207" t="s">
        <v>14590</v>
      </c>
      <c r="D16207">
        <v>26</v>
      </c>
      <c r="E16207">
        <v>20</v>
      </c>
      <c r="F16207">
        <v>26</v>
      </c>
      <c r="G16207">
        <v>20</v>
      </c>
      <c r="H16207">
        <v>1</v>
      </c>
      <c r="I16207">
        <v>1</v>
      </c>
      <c r="J16207">
        <v>6</v>
      </c>
      <c r="K16207" s="194">
        <v>6</v>
      </c>
      <c r="L16207" t="s">
        <v>1079</v>
      </c>
      <c r="M16207" t="s">
        <v>1079</v>
      </c>
      <c r="N16207">
        <v>6000</v>
      </c>
      <c r="O16207" t="s">
        <v>7876</v>
      </c>
      <c r="P16207" t="s">
        <v>26047</v>
      </c>
      <c r="Q16207">
        <v>6</v>
      </c>
      <c r="R16207" s="117" t="s">
        <v>14620</v>
      </c>
      <c r="S16207" s="117" t="s">
        <v>14621</v>
      </c>
      <c r="T16207" t="s">
        <v>17448</v>
      </c>
      <c r="U16207" t="s">
        <v>10772</v>
      </c>
    </row>
    <row r="16208" spans="1:21">
      <c r="A16208" s="117" t="s">
        <v>26048</v>
      </c>
      <c r="B16208" t="s">
        <v>14590</v>
      </c>
      <c r="C16208" t="s">
        <v>14590</v>
      </c>
      <c r="D16208">
        <v>26</v>
      </c>
      <c r="E16208">
        <v>20</v>
      </c>
      <c r="F16208">
        <v>26</v>
      </c>
      <c r="G16208">
        <v>20</v>
      </c>
      <c r="H16208">
        <v>1</v>
      </c>
      <c r="I16208">
        <v>1</v>
      </c>
      <c r="J16208">
        <v>6</v>
      </c>
      <c r="K16208" s="194">
        <v>6</v>
      </c>
      <c r="L16208" t="s">
        <v>1079</v>
      </c>
      <c r="M16208" t="s">
        <v>1079</v>
      </c>
      <c r="N16208">
        <v>6000</v>
      </c>
      <c r="O16208" t="s">
        <v>7876</v>
      </c>
      <c r="P16208" t="s">
        <v>26049</v>
      </c>
      <c r="Q16208">
        <v>6</v>
      </c>
      <c r="R16208" s="117" t="s">
        <v>14620</v>
      </c>
      <c r="S16208" s="117" t="s">
        <v>14621</v>
      </c>
      <c r="T16208" t="s">
        <v>17448</v>
      </c>
      <c r="U16208" t="s">
        <v>10772</v>
      </c>
    </row>
    <row r="16209" spans="1:21">
      <c r="A16209" s="117" t="s">
        <v>26050</v>
      </c>
      <c r="B16209" t="s">
        <v>14590</v>
      </c>
      <c r="C16209" t="s">
        <v>14590</v>
      </c>
      <c r="D16209">
        <v>26</v>
      </c>
      <c r="E16209">
        <v>20</v>
      </c>
      <c r="F16209">
        <v>26</v>
      </c>
      <c r="G16209">
        <v>20</v>
      </c>
      <c r="H16209">
        <v>1</v>
      </c>
      <c r="I16209">
        <v>1</v>
      </c>
      <c r="J16209">
        <v>4</v>
      </c>
      <c r="K16209" s="194">
        <v>4</v>
      </c>
      <c r="L16209" t="s">
        <v>1079</v>
      </c>
      <c r="M16209" t="s">
        <v>1079</v>
      </c>
      <c r="N16209">
        <v>11000</v>
      </c>
      <c r="O16209" t="s">
        <v>7876</v>
      </c>
      <c r="P16209" t="s">
        <v>26051</v>
      </c>
      <c r="Q16209">
        <v>11</v>
      </c>
      <c r="R16209" s="117" t="s">
        <v>14620</v>
      </c>
      <c r="S16209" s="117" t="s">
        <v>14621</v>
      </c>
      <c r="T16209" t="s">
        <v>17448</v>
      </c>
      <c r="U16209" t="s">
        <v>10772</v>
      </c>
    </row>
    <row r="16210" spans="1:21">
      <c r="A16210" s="117" t="s">
        <v>26052</v>
      </c>
      <c r="B16210" t="s">
        <v>14590</v>
      </c>
      <c r="C16210" t="s">
        <v>14590</v>
      </c>
      <c r="D16210">
        <v>82</v>
      </c>
      <c r="E16210">
        <v>76</v>
      </c>
      <c r="F16210">
        <v>82</v>
      </c>
      <c r="G16210">
        <v>76</v>
      </c>
      <c r="H16210">
        <v>1</v>
      </c>
      <c r="I16210">
        <v>1</v>
      </c>
      <c r="J16210">
        <v>8</v>
      </c>
      <c r="K16210" s="194">
        <v>8</v>
      </c>
      <c r="L16210" t="s">
        <v>1079</v>
      </c>
      <c r="M16210" t="s">
        <v>1079</v>
      </c>
      <c r="N16210">
        <v>73500</v>
      </c>
      <c r="O16210" t="s">
        <v>7876</v>
      </c>
      <c r="P16210" t="s">
        <v>26053</v>
      </c>
      <c r="Q16210">
        <v>73.5</v>
      </c>
      <c r="R16210" s="117" t="s">
        <v>14620</v>
      </c>
      <c r="S16210" s="117" t="s">
        <v>14621</v>
      </c>
      <c r="T16210" t="s">
        <v>17448</v>
      </c>
      <c r="U16210" t="s">
        <v>10772</v>
      </c>
    </row>
    <row r="16211" spans="1:21">
      <c r="A16211" s="117" t="s">
        <v>26054</v>
      </c>
      <c r="B16211" t="s">
        <v>14590</v>
      </c>
      <c r="C16211" t="s">
        <v>14590</v>
      </c>
      <c r="D16211">
        <v>82</v>
      </c>
      <c r="E16211">
        <v>76</v>
      </c>
      <c r="F16211">
        <v>82</v>
      </c>
      <c r="G16211">
        <v>76</v>
      </c>
      <c r="H16211">
        <v>1</v>
      </c>
      <c r="I16211">
        <v>1</v>
      </c>
      <c r="J16211">
        <v>8</v>
      </c>
      <c r="K16211" s="194">
        <v>8</v>
      </c>
      <c r="L16211" t="s">
        <v>1079</v>
      </c>
      <c r="M16211" t="s">
        <v>1079</v>
      </c>
      <c r="N16211">
        <v>106000</v>
      </c>
      <c r="O16211" t="s">
        <v>7876</v>
      </c>
      <c r="P16211" t="s">
        <v>26055</v>
      </c>
      <c r="Q16211">
        <v>106</v>
      </c>
      <c r="R16211" s="117" t="s">
        <v>14620</v>
      </c>
      <c r="S16211" s="117" t="s">
        <v>14621</v>
      </c>
      <c r="T16211" t="s">
        <v>17448</v>
      </c>
      <c r="U16211" t="s">
        <v>10772</v>
      </c>
    </row>
    <row r="16212" spans="1:21">
      <c r="A16212" s="117" t="s">
        <v>26056</v>
      </c>
      <c r="B16212" t="s">
        <v>14590</v>
      </c>
      <c r="C16212" t="s">
        <v>14590</v>
      </c>
      <c r="D16212">
        <v>82</v>
      </c>
      <c r="E16212">
        <v>76</v>
      </c>
      <c r="F16212">
        <v>82</v>
      </c>
      <c r="G16212">
        <v>76</v>
      </c>
      <c r="H16212">
        <v>1</v>
      </c>
      <c r="I16212">
        <v>1</v>
      </c>
      <c r="J16212">
        <v>8</v>
      </c>
      <c r="K16212" s="194">
        <v>8</v>
      </c>
      <c r="L16212" t="s">
        <v>1079</v>
      </c>
      <c r="M16212" t="s">
        <v>1079</v>
      </c>
      <c r="N16212">
        <v>138000</v>
      </c>
      <c r="O16212" t="s">
        <v>7876</v>
      </c>
      <c r="P16212" t="s">
        <v>26057</v>
      </c>
      <c r="Q16212">
        <v>138</v>
      </c>
      <c r="R16212" s="117" t="s">
        <v>14620</v>
      </c>
      <c r="S16212" s="117" t="s">
        <v>14621</v>
      </c>
      <c r="T16212" t="s">
        <v>17448</v>
      </c>
      <c r="U16212" t="s">
        <v>10772</v>
      </c>
    </row>
    <row r="16213" spans="1:21">
      <c r="A16213" s="117" t="s">
        <v>26058</v>
      </c>
      <c r="B16213" t="s">
        <v>14590</v>
      </c>
      <c r="C16213" t="s">
        <v>14590</v>
      </c>
      <c r="D16213">
        <v>82</v>
      </c>
      <c r="E16213">
        <v>76</v>
      </c>
      <c r="F16213">
        <v>82</v>
      </c>
      <c r="G16213">
        <v>76</v>
      </c>
      <c r="H16213">
        <v>1</v>
      </c>
      <c r="I16213">
        <v>1</v>
      </c>
      <c r="J16213">
        <v>2</v>
      </c>
      <c r="K16213" s="194">
        <v>2</v>
      </c>
      <c r="L16213" t="s">
        <v>1079</v>
      </c>
      <c r="M16213" t="s">
        <v>1079</v>
      </c>
      <c r="N16213">
        <v>115000</v>
      </c>
      <c r="O16213" t="s">
        <v>7876</v>
      </c>
      <c r="P16213" t="s">
        <v>26059</v>
      </c>
      <c r="Q16213">
        <v>115</v>
      </c>
      <c r="R16213" s="117" t="s">
        <v>14620</v>
      </c>
      <c r="S16213" s="117" t="s">
        <v>14621</v>
      </c>
      <c r="T16213" t="s">
        <v>17448</v>
      </c>
      <c r="U16213" t="s">
        <v>10772</v>
      </c>
    </row>
    <row r="16214" spans="1:21">
      <c r="A16214" s="117" t="s">
        <v>26060</v>
      </c>
      <c r="B16214" t="s">
        <v>14590</v>
      </c>
      <c r="C16214" t="s">
        <v>14590</v>
      </c>
      <c r="D16214">
        <v>117</v>
      </c>
      <c r="E16214">
        <v>111</v>
      </c>
      <c r="F16214">
        <v>117</v>
      </c>
      <c r="G16214">
        <v>111</v>
      </c>
      <c r="H16214">
        <v>1</v>
      </c>
      <c r="I16214">
        <v>1</v>
      </c>
      <c r="J16214">
        <v>999999</v>
      </c>
      <c r="K16214" s="194">
        <v>999999</v>
      </c>
      <c r="L16214" t="s">
        <v>1079</v>
      </c>
      <c r="M16214" t="s">
        <v>1079</v>
      </c>
      <c r="N16214">
        <v>178000</v>
      </c>
      <c r="O16214" t="s">
        <v>7876</v>
      </c>
      <c r="P16214" t="s">
        <v>26061</v>
      </c>
      <c r="Q16214">
        <v>178</v>
      </c>
      <c r="R16214" s="117" t="s">
        <v>14620</v>
      </c>
      <c r="S16214" s="117" t="s">
        <v>14621</v>
      </c>
      <c r="T16214" t="s">
        <v>17448</v>
      </c>
      <c r="U16214" t="s">
        <v>10772</v>
      </c>
    </row>
    <row r="16215" spans="1:21">
      <c r="A16215" s="117" t="s">
        <v>6974</v>
      </c>
      <c r="B16215" t="s">
        <v>14590</v>
      </c>
      <c r="C16215" t="s">
        <v>14590</v>
      </c>
      <c r="D16215">
        <v>110</v>
      </c>
      <c r="E16215">
        <v>104</v>
      </c>
      <c r="F16215">
        <v>110</v>
      </c>
      <c r="G16215">
        <v>104</v>
      </c>
      <c r="H16215">
        <v>1</v>
      </c>
      <c r="I16215">
        <v>1</v>
      </c>
      <c r="J16215">
        <v>9999</v>
      </c>
      <c r="K16215" s="194">
        <v>9999</v>
      </c>
      <c r="L16215" t="s">
        <v>1079</v>
      </c>
      <c r="M16215" t="s">
        <v>1079</v>
      </c>
      <c r="N16215">
        <v>488000</v>
      </c>
      <c r="O16215" t="s">
        <v>7876</v>
      </c>
      <c r="P16215" t="s">
        <v>10283</v>
      </c>
      <c r="Q16215">
        <v>488</v>
      </c>
      <c r="R16215" s="117" t="s">
        <v>14620</v>
      </c>
      <c r="S16215" s="117" t="s">
        <v>14621</v>
      </c>
      <c r="T16215" t="s">
        <v>17448</v>
      </c>
      <c r="U16215" t="s">
        <v>10772</v>
      </c>
    </row>
    <row r="16216" spans="1:21">
      <c r="A16216" s="117" t="s">
        <v>26062</v>
      </c>
      <c r="B16216" t="s">
        <v>14590</v>
      </c>
      <c r="C16216" t="s">
        <v>14590</v>
      </c>
      <c r="D16216">
        <v>110</v>
      </c>
      <c r="E16216">
        <v>104</v>
      </c>
      <c r="F16216">
        <v>110</v>
      </c>
      <c r="G16216">
        <v>104</v>
      </c>
      <c r="H16216">
        <v>1</v>
      </c>
      <c r="I16216">
        <v>1</v>
      </c>
      <c r="J16216">
        <v>9999</v>
      </c>
      <c r="K16216" s="194">
        <v>9999</v>
      </c>
      <c r="L16216" t="s">
        <v>1079</v>
      </c>
      <c r="M16216" t="s">
        <v>1079</v>
      </c>
      <c r="N16216">
        <v>488000</v>
      </c>
      <c r="O16216" t="s">
        <v>7876</v>
      </c>
      <c r="P16216" t="s">
        <v>26063</v>
      </c>
      <c r="Q16216">
        <v>488</v>
      </c>
      <c r="R16216" s="117" t="s">
        <v>14620</v>
      </c>
      <c r="S16216" s="117" t="s">
        <v>14621</v>
      </c>
      <c r="T16216" t="s">
        <v>17448</v>
      </c>
      <c r="U16216" t="s">
        <v>10772</v>
      </c>
    </row>
    <row r="16217" spans="1:21">
      <c r="A16217" s="117" t="s">
        <v>26064</v>
      </c>
      <c r="B16217" t="s">
        <v>14590</v>
      </c>
      <c r="C16217" t="s">
        <v>14590</v>
      </c>
      <c r="D16217">
        <v>110</v>
      </c>
      <c r="E16217">
        <v>104</v>
      </c>
      <c r="F16217">
        <v>110</v>
      </c>
      <c r="G16217">
        <v>104</v>
      </c>
      <c r="H16217">
        <v>1</v>
      </c>
      <c r="I16217">
        <v>1</v>
      </c>
      <c r="J16217">
        <v>10</v>
      </c>
      <c r="K16217" s="194">
        <v>10</v>
      </c>
      <c r="L16217" t="s">
        <v>1079</v>
      </c>
      <c r="M16217" t="s">
        <v>1079</v>
      </c>
      <c r="N16217">
        <v>181000</v>
      </c>
      <c r="O16217" t="s">
        <v>7876</v>
      </c>
      <c r="P16217" t="s">
        <v>26016</v>
      </c>
      <c r="Q16217">
        <v>181</v>
      </c>
      <c r="R16217" s="117" t="s">
        <v>14620</v>
      </c>
      <c r="S16217" s="117" t="s">
        <v>14621</v>
      </c>
      <c r="T16217" t="s">
        <v>17448</v>
      </c>
      <c r="U16217" t="s">
        <v>10772</v>
      </c>
    </row>
    <row r="16218" spans="1:21">
      <c r="A16218" s="117" t="s">
        <v>26065</v>
      </c>
      <c r="B16218" t="s">
        <v>14590</v>
      </c>
      <c r="C16218" t="s">
        <v>14590</v>
      </c>
      <c r="D16218">
        <v>110</v>
      </c>
      <c r="E16218">
        <v>104</v>
      </c>
      <c r="F16218">
        <v>110</v>
      </c>
      <c r="G16218">
        <v>104</v>
      </c>
      <c r="H16218">
        <v>1</v>
      </c>
      <c r="I16218">
        <v>1</v>
      </c>
      <c r="J16218">
        <v>10</v>
      </c>
      <c r="K16218" s="194">
        <v>10</v>
      </c>
      <c r="L16218" t="s">
        <v>1079</v>
      </c>
      <c r="M16218" t="s">
        <v>1079</v>
      </c>
      <c r="N16218">
        <v>347500</v>
      </c>
      <c r="O16218" t="s">
        <v>7876</v>
      </c>
      <c r="P16218" t="s">
        <v>26016</v>
      </c>
      <c r="Q16218">
        <v>347.5</v>
      </c>
      <c r="R16218" s="117" t="s">
        <v>14620</v>
      </c>
      <c r="S16218" s="117" t="s">
        <v>14621</v>
      </c>
      <c r="T16218" t="s">
        <v>17448</v>
      </c>
      <c r="U16218" t="s">
        <v>10772</v>
      </c>
    </row>
    <row r="16219" spans="1:21">
      <c r="A16219" s="117" t="s">
        <v>6975</v>
      </c>
      <c r="B16219" t="s">
        <v>14590</v>
      </c>
      <c r="C16219" t="s">
        <v>14590</v>
      </c>
      <c r="D16219">
        <v>26</v>
      </c>
      <c r="E16219">
        <v>20</v>
      </c>
      <c r="F16219">
        <v>26</v>
      </c>
      <c r="G16219">
        <v>20</v>
      </c>
      <c r="H16219">
        <v>1</v>
      </c>
      <c r="I16219">
        <v>1</v>
      </c>
      <c r="J16219">
        <v>20</v>
      </c>
      <c r="K16219" s="194">
        <v>20</v>
      </c>
      <c r="L16219" t="s">
        <v>1079</v>
      </c>
      <c r="M16219" t="s">
        <v>1079</v>
      </c>
      <c r="N16219">
        <v>404</v>
      </c>
      <c r="O16219" t="s">
        <v>7876</v>
      </c>
      <c r="P16219" t="s">
        <v>10285</v>
      </c>
      <c r="Q16219">
        <v>0.40400000000000003</v>
      </c>
      <c r="R16219" s="117" t="s">
        <v>14620</v>
      </c>
      <c r="S16219" s="117" t="s">
        <v>14621</v>
      </c>
      <c r="T16219" t="s">
        <v>17448</v>
      </c>
      <c r="U16219" t="s">
        <v>10772</v>
      </c>
    </row>
    <row r="16220" spans="1:21">
      <c r="A16220" s="117" t="s">
        <v>26066</v>
      </c>
      <c r="B16220" t="s">
        <v>14590</v>
      </c>
      <c r="C16220" t="s">
        <v>14590</v>
      </c>
      <c r="D16220">
        <v>26</v>
      </c>
      <c r="E16220">
        <v>20</v>
      </c>
      <c r="F16220">
        <v>26</v>
      </c>
      <c r="G16220">
        <v>20</v>
      </c>
      <c r="H16220">
        <v>1</v>
      </c>
      <c r="I16220">
        <v>1</v>
      </c>
      <c r="J16220">
        <v>4</v>
      </c>
      <c r="K16220" s="194">
        <v>4</v>
      </c>
      <c r="L16220" t="s">
        <v>1079</v>
      </c>
      <c r="M16220" t="s">
        <v>1079</v>
      </c>
      <c r="N16220">
        <v>214</v>
      </c>
      <c r="O16220" t="s">
        <v>7876</v>
      </c>
      <c r="P16220" t="s">
        <v>10244</v>
      </c>
      <c r="Q16220">
        <v>0.214</v>
      </c>
      <c r="R16220" s="117" t="s">
        <v>14620</v>
      </c>
      <c r="S16220" s="117" t="s">
        <v>14621</v>
      </c>
      <c r="T16220" t="s">
        <v>17448</v>
      </c>
      <c r="U16220" t="s">
        <v>10772</v>
      </c>
    </row>
    <row r="16221" spans="1:21">
      <c r="A16221" s="117" t="s">
        <v>23470</v>
      </c>
      <c r="B16221" t="s">
        <v>14590</v>
      </c>
      <c r="C16221" t="s">
        <v>14590</v>
      </c>
      <c r="D16221">
        <v>26</v>
      </c>
      <c r="E16221">
        <v>20</v>
      </c>
      <c r="F16221">
        <v>26</v>
      </c>
      <c r="G16221">
        <v>20</v>
      </c>
      <c r="H16221">
        <v>1</v>
      </c>
      <c r="I16221">
        <v>1</v>
      </c>
      <c r="J16221">
        <v>20</v>
      </c>
      <c r="K16221" s="194">
        <v>20</v>
      </c>
      <c r="L16221" t="s">
        <v>1079</v>
      </c>
      <c r="M16221" t="s">
        <v>1079</v>
      </c>
      <c r="N16221">
        <v>162</v>
      </c>
      <c r="O16221" t="s">
        <v>7876</v>
      </c>
      <c r="P16221" t="s">
        <v>10244</v>
      </c>
      <c r="Q16221">
        <v>0.16200000000000001</v>
      </c>
      <c r="R16221" s="117" t="s">
        <v>14620</v>
      </c>
      <c r="S16221" s="117" t="s">
        <v>14621</v>
      </c>
      <c r="T16221" t="s">
        <v>17448</v>
      </c>
      <c r="U16221" t="s">
        <v>10772</v>
      </c>
    </row>
    <row r="16222" spans="1:21">
      <c r="A16222" s="117" t="s">
        <v>23471</v>
      </c>
      <c r="B16222" t="s">
        <v>14590</v>
      </c>
      <c r="C16222" t="s">
        <v>14590</v>
      </c>
      <c r="D16222">
        <v>26</v>
      </c>
      <c r="E16222">
        <v>20</v>
      </c>
      <c r="F16222">
        <v>26</v>
      </c>
      <c r="G16222">
        <v>20</v>
      </c>
      <c r="H16222">
        <v>1</v>
      </c>
      <c r="I16222">
        <v>1</v>
      </c>
      <c r="J16222">
        <v>5</v>
      </c>
      <c r="K16222" s="194">
        <v>5</v>
      </c>
      <c r="L16222" t="s">
        <v>1100</v>
      </c>
      <c r="M16222" t="s">
        <v>1100</v>
      </c>
      <c r="N16222">
        <v>913</v>
      </c>
      <c r="O16222" t="s">
        <v>7876</v>
      </c>
      <c r="P16222" t="s">
        <v>23472</v>
      </c>
      <c r="Q16222">
        <v>0.91300000000000003</v>
      </c>
      <c r="R16222" s="117" t="s">
        <v>14620</v>
      </c>
      <c r="S16222" s="117" t="s">
        <v>14621</v>
      </c>
      <c r="T16222" t="s">
        <v>17448</v>
      </c>
      <c r="U16222" t="s">
        <v>10772</v>
      </c>
    </row>
    <row r="16223" spans="1:21">
      <c r="A16223" s="117" t="s">
        <v>26067</v>
      </c>
      <c r="B16223" t="s">
        <v>14590</v>
      </c>
      <c r="C16223" t="s">
        <v>14590</v>
      </c>
      <c r="D16223">
        <v>26</v>
      </c>
      <c r="E16223">
        <v>20</v>
      </c>
      <c r="F16223">
        <v>26</v>
      </c>
      <c r="G16223">
        <v>20</v>
      </c>
      <c r="H16223">
        <v>1</v>
      </c>
      <c r="I16223">
        <v>1</v>
      </c>
      <c r="J16223">
        <v>2</v>
      </c>
      <c r="K16223" s="194">
        <v>2</v>
      </c>
      <c r="L16223" t="s">
        <v>1079</v>
      </c>
      <c r="M16223" t="s">
        <v>1079</v>
      </c>
      <c r="N16223">
        <v>201</v>
      </c>
      <c r="O16223" t="s">
        <v>7876</v>
      </c>
      <c r="P16223" t="s">
        <v>26068</v>
      </c>
      <c r="Q16223">
        <v>0.20100000000000001</v>
      </c>
      <c r="R16223" s="117" t="s">
        <v>14620</v>
      </c>
      <c r="S16223" s="117" t="s">
        <v>14621</v>
      </c>
      <c r="T16223" t="s">
        <v>17448</v>
      </c>
      <c r="U16223" t="s">
        <v>10772</v>
      </c>
    </row>
    <row r="16224" spans="1:21">
      <c r="A16224" s="117" t="s">
        <v>26069</v>
      </c>
      <c r="B16224" t="s">
        <v>14590</v>
      </c>
      <c r="C16224" t="s">
        <v>14590</v>
      </c>
      <c r="D16224">
        <v>26</v>
      </c>
      <c r="E16224">
        <v>20</v>
      </c>
      <c r="F16224">
        <v>26</v>
      </c>
      <c r="G16224">
        <v>20</v>
      </c>
      <c r="H16224">
        <v>1</v>
      </c>
      <c r="I16224">
        <v>1</v>
      </c>
      <c r="J16224">
        <v>300</v>
      </c>
      <c r="K16224" s="194">
        <v>300</v>
      </c>
      <c r="L16224" t="s">
        <v>1079</v>
      </c>
      <c r="M16224" t="s">
        <v>1079</v>
      </c>
      <c r="N16224">
        <v>65</v>
      </c>
      <c r="O16224" t="s">
        <v>7876</v>
      </c>
      <c r="P16224" t="s">
        <v>26070</v>
      </c>
      <c r="Q16224">
        <v>6.5000000000000002E-2</v>
      </c>
      <c r="R16224" s="117" t="s">
        <v>14620</v>
      </c>
      <c r="S16224" s="117" t="s">
        <v>14621</v>
      </c>
      <c r="T16224" t="s">
        <v>17448</v>
      </c>
      <c r="U16224" t="s">
        <v>10772</v>
      </c>
    </row>
    <row r="16225" spans="1:21">
      <c r="A16225" s="117" t="s">
        <v>26071</v>
      </c>
      <c r="B16225" t="s">
        <v>14590</v>
      </c>
      <c r="C16225" t="s">
        <v>14590</v>
      </c>
      <c r="D16225">
        <v>26</v>
      </c>
      <c r="E16225">
        <v>20</v>
      </c>
      <c r="F16225">
        <v>26</v>
      </c>
      <c r="G16225">
        <v>20</v>
      </c>
      <c r="H16225">
        <v>1</v>
      </c>
      <c r="I16225">
        <v>1</v>
      </c>
      <c r="J16225">
        <v>20</v>
      </c>
      <c r="K16225" s="194">
        <v>20</v>
      </c>
      <c r="L16225" t="s">
        <v>1083</v>
      </c>
      <c r="M16225" t="s">
        <v>1083</v>
      </c>
      <c r="N16225">
        <v>160</v>
      </c>
      <c r="O16225" t="s">
        <v>7876</v>
      </c>
      <c r="P16225" t="s">
        <v>26072</v>
      </c>
      <c r="Q16225">
        <v>0.16</v>
      </c>
      <c r="R16225" s="117" t="s">
        <v>14620</v>
      </c>
      <c r="S16225" s="117" t="s">
        <v>14621</v>
      </c>
      <c r="T16225" t="s">
        <v>17448</v>
      </c>
      <c r="U16225" t="s">
        <v>10772</v>
      </c>
    </row>
    <row r="16226" spans="1:21">
      <c r="A16226" s="117" t="s">
        <v>26073</v>
      </c>
      <c r="B16226" t="s">
        <v>14590</v>
      </c>
      <c r="C16226" t="s">
        <v>14590</v>
      </c>
      <c r="D16226">
        <v>39</v>
      </c>
      <c r="E16226">
        <v>33</v>
      </c>
      <c r="F16226">
        <v>39</v>
      </c>
      <c r="G16226">
        <v>33</v>
      </c>
      <c r="H16226">
        <v>1</v>
      </c>
      <c r="I16226">
        <v>1</v>
      </c>
      <c r="J16226">
        <v>32</v>
      </c>
      <c r="K16226" s="194">
        <v>32</v>
      </c>
      <c r="L16226" t="s">
        <v>1079</v>
      </c>
      <c r="M16226" t="s">
        <v>1079</v>
      </c>
      <c r="N16226">
        <v>251</v>
      </c>
      <c r="O16226" t="s">
        <v>7876</v>
      </c>
      <c r="P16226" t="s">
        <v>26074</v>
      </c>
      <c r="Q16226">
        <v>0.251</v>
      </c>
      <c r="R16226" s="117" t="s">
        <v>14620</v>
      </c>
      <c r="S16226" s="117" t="s">
        <v>14621</v>
      </c>
      <c r="T16226" t="s">
        <v>17448</v>
      </c>
      <c r="U16226" t="s">
        <v>10772</v>
      </c>
    </row>
    <row r="16227" spans="1:21">
      <c r="A16227" s="117" t="s">
        <v>6976</v>
      </c>
      <c r="B16227" t="s">
        <v>14590</v>
      </c>
      <c r="C16227" t="s">
        <v>14590</v>
      </c>
      <c r="D16227">
        <v>25</v>
      </c>
      <c r="E16227">
        <v>19</v>
      </c>
      <c r="F16227">
        <v>25</v>
      </c>
      <c r="G16227">
        <v>19</v>
      </c>
      <c r="H16227">
        <v>1</v>
      </c>
      <c r="I16227">
        <v>1</v>
      </c>
      <c r="J16227">
        <v>33</v>
      </c>
      <c r="K16227" s="194">
        <v>33</v>
      </c>
      <c r="L16227" t="s">
        <v>1083</v>
      </c>
      <c r="M16227" t="s">
        <v>1083</v>
      </c>
      <c r="N16227">
        <v>101.9</v>
      </c>
      <c r="O16227" t="s">
        <v>7876</v>
      </c>
      <c r="P16227" t="s">
        <v>10286</v>
      </c>
      <c r="Q16227">
        <v>0.1019</v>
      </c>
      <c r="R16227" s="117" t="s">
        <v>14620</v>
      </c>
      <c r="S16227" s="117" t="s">
        <v>14589</v>
      </c>
      <c r="T16227" t="s">
        <v>12136</v>
      </c>
      <c r="U16227" t="s">
        <v>10772</v>
      </c>
    </row>
    <row r="16228" spans="1:21">
      <c r="A16228" s="117" t="s">
        <v>6977</v>
      </c>
      <c r="B16228" t="s">
        <v>14590</v>
      </c>
      <c r="C16228" t="s">
        <v>14590</v>
      </c>
      <c r="D16228">
        <v>25</v>
      </c>
      <c r="E16228">
        <v>19</v>
      </c>
      <c r="F16228">
        <v>25</v>
      </c>
      <c r="G16228">
        <v>19</v>
      </c>
      <c r="H16228">
        <v>1</v>
      </c>
      <c r="I16228">
        <v>1</v>
      </c>
      <c r="J16228">
        <v>4</v>
      </c>
      <c r="K16228" s="194">
        <v>4</v>
      </c>
      <c r="L16228" t="s">
        <v>1083</v>
      </c>
      <c r="M16228" t="s">
        <v>1083</v>
      </c>
      <c r="N16228">
        <v>3</v>
      </c>
      <c r="O16228" t="s">
        <v>7876</v>
      </c>
      <c r="P16228" t="s">
        <v>10287</v>
      </c>
      <c r="Q16228">
        <v>3.0000000000000001E-3</v>
      </c>
      <c r="R16228" s="117" t="s">
        <v>14594</v>
      </c>
      <c r="S16228" s="117" t="s">
        <v>14589</v>
      </c>
      <c r="T16228" t="s">
        <v>12136</v>
      </c>
      <c r="U16228" t="s">
        <v>10772</v>
      </c>
    </row>
    <row r="16229" spans="1:21">
      <c r="A16229" s="117" t="s">
        <v>26075</v>
      </c>
      <c r="B16229" t="s">
        <v>14590</v>
      </c>
      <c r="C16229" t="s">
        <v>14590</v>
      </c>
      <c r="D16229">
        <v>25</v>
      </c>
      <c r="E16229">
        <v>19</v>
      </c>
      <c r="F16229">
        <v>25</v>
      </c>
      <c r="G16229">
        <v>19</v>
      </c>
      <c r="H16229">
        <v>1</v>
      </c>
      <c r="I16229">
        <v>1</v>
      </c>
      <c r="J16229">
        <v>120</v>
      </c>
      <c r="K16229" s="194">
        <v>120</v>
      </c>
      <c r="L16229" t="s">
        <v>1083</v>
      </c>
      <c r="M16229" t="s">
        <v>1083</v>
      </c>
      <c r="N16229">
        <v>50.9</v>
      </c>
      <c r="O16229" t="s">
        <v>7876</v>
      </c>
      <c r="P16229" t="s">
        <v>10231</v>
      </c>
      <c r="Q16229">
        <v>5.0900000000000001E-2</v>
      </c>
      <c r="R16229" s="117" t="s">
        <v>14594</v>
      </c>
      <c r="S16229" s="117" t="s">
        <v>14589</v>
      </c>
      <c r="T16229" t="s">
        <v>12136</v>
      </c>
      <c r="U16229" t="s">
        <v>10772</v>
      </c>
    </row>
    <row r="16230" spans="1:21">
      <c r="A16230" s="117" t="s">
        <v>6978</v>
      </c>
      <c r="B16230" t="s">
        <v>14590</v>
      </c>
      <c r="C16230" t="s">
        <v>14590</v>
      </c>
      <c r="D16230">
        <v>25</v>
      </c>
      <c r="E16230">
        <v>19</v>
      </c>
      <c r="F16230">
        <v>25</v>
      </c>
      <c r="G16230">
        <v>19</v>
      </c>
      <c r="H16230">
        <v>1</v>
      </c>
      <c r="I16230">
        <v>1</v>
      </c>
      <c r="J16230">
        <v>9</v>
      </c>
      <c r="K16230" s="194">
        <v>9</v>
      </c>
      <c r="L16230" t="s">
        <v>1083</v>
      </c>
      <c r="M16230" t="s">
        <v>1083</v>
      </c>
      <c r="N16230">
        <v>8</v>
      </c>
      <c r="O16230" t="s">
        <v>7876</v>
      </c>
      <c r="P16230" t="s">
        <v>10288</v>
      </c>
      <c r="Q16230">
        <v>8.0000000000000002E-3</v>
      </c>
      <c r="R16230" s="117" t="s">
        <v>14594</v>
      </c>
      <c r="S16230" s="117" t="s">
        <v>14589</v>
      </c>
      <c r="T16230" t="s">
        <v>12136</v>
      </c>
      <c r="U16230" t="s">
        <v>10772</v>
      </c>
    </row>
    <row r="16231" spans="1:21">
      <c r="A16231" s="117" t="s">
        <v>6979</v>
      </c>
      <c r="B16231" t="s">
        <v>14590</v>
      </c>
      <c r="C16231" t="s">
        <v>14590</v>
      </c>
      <c r="D16231">
        <v>26</v>
      </c>
      <c r="E16231">
        <v>20</v>
      </c>
      <c r="F16231">
        <v>26</v>
      </c>
      <c r="G16231">
        <v>20</v>
      </c>
      <c r="H16231">
        <v>1</v>
      </c>
      <c r="I16231">
        <v>1</v>
      </c>
      <c r="J16231">
        <v>420</v>
      </c>
      <c r="K16231" s="194">
        <v>420</v>
      </c>
      <c r="L16231" t="s">
        <v>1083</v>
      </c>
      <c r="M16231" t="s">
        <v>1083</v>
      </c>
      <c r="N16231">
        <v>73</v>
      </c>
      <c r="O16231" t="s">
        <v>7876</v>
      </c>
      <c r="P16231" t="s">
        <v>10289</v>
      </c>
      <c r="Q16231">
        <v>7.2999999999999995E-2</v>
      </c>
      <c r="R16231" s="117" t="s">
        <v>14620</v>
      </c>
      <c r="S16231" s="117" t="s">
        <v>14621</v>
      </c>
      <c r="T16231" t="s">
        <v>17448</v>
      </c>
      <c r="U16231" t="s">
        <v>10772</v>
      </c>
    </row>
    <row r="16232" spans="1:21">
      <c r="A16232" s="117" t="s">
        <v>26076</v>
      </c>
      <c r="B16232" t="s">
        <v>14590</v>
      </c>
      <c r="C16232" t="s">
        <v>14590</v>
      </c>
      <c r="D16232">
        <v>77</v>
      </c>
      <c r="E16232">
        <v>71</v>
      </c>
      <c r="F16232">
        <v>77</v>
      </c>
      <c r="G16232">
        <v>71</v>
      </c>
      <c r="H16232">
        <v>1</v>
      </c>
      <c r="I16232">
        <v>1</v>
      </c>
      <c r="J16232">
        <v>999999</v>
      </c>
      <c r="K16232" s="194">
        <v>999999</v>
      </c>
      <c r="L16232" t="s">
        <v>1083</v>
      </c>
      <c r="M16232" t="s">
        <v>1083</v>
      </c>
      <c r="N16232">
        <v>850</v>
      </c>
      <c r="O16232" t="s">
        <v>7876</v>
      </c>
      <c r="P16232" t="s">
        <v>26077</v>
      </c>
      <c r="Q16232">
        <v>0.85</v>
      </c>
      <c r="R16232" s="117" t="s">
        <v>16503</v>
      </c>
      <c r="S16232" s="117" t="s">
        <v>14589</v>
      </c>
      <c r="T16232" t="s">
        <v>12136</v>
      </c>
      <c r="U16232" t="s">
        <v>10772</v>
      </c>
    </row>
    <row r="16233" spans="1:21">
      <c r="A16233" s="117" t="s">
        <v>26078</v>
      </c>
      <c r="B16233" t="s">
        <v>14590</v>
      </c>
      <c r="C16233" t="s">
        <v>14590</v>
      </c>
      <c r="D16233">
        <v>77</v>
      </c>
      <c r="E16233">
        <v>71</v>
      </c>
      <c r="F16233">
        <v>77</v>
      </c>
      <c r="G16233">
        <v>71</v>
      </c>
      <c r="H16233">
        <v>1</v>
      </c>
      <c r="I16233">
        <v>1</v>
      </c>
      <c r="J16233">
        <v>999999</v>
      </c>
      <c r="K16233" s="194">
        <v>999999</v>
      </c>
      <c r="L16233" t="s">
        <v>1083</v>
      </c>
      <c r="M16233" t="s">
        <v>1083</v>
      </c>
      <c r="N16233">
        <v>450</v>
      </c>
      <c r="O16233" t="s">
        <v>7876</v>
      </c>
      <c r="P16233" t="s">
        <v>26079</v>
      </c>
      <c r="Q16233">
        <v>0.45</v>
      </c>
      <c r="R16233" s="117" t="s">
        <v>16503</v>
      </c>
      <c r="S16233" s="117" t="s">
        <v>14589</v>
      </c>
      <c r="T16233" t="s">
        <v>12136</v>
      </c>
      <c r="U16233" t="s">
        <v>10772</v>
      </c>
    </row>
    <row r="16234" spans="1:21">
      <c r="A16234" s="117" t="s">
        <v>26080</v>
      </c>
      <c r="B16234" t="s">
        <v>14590</v>
      </c>
      <c r="C16234" t="s">
        <v>14590</v>
      </c>
      <c r="D16234">
        <v>77</v>
      </c>
      <c r="E16234">
        <v>71</v>
      </c>
      <c r="F16234">
        <v>77</v>
      </c>
      <c r="G16234">
        <v>71</v>
      </c>
      <c r="H16234">
        <v>1</v>
      </c>
      <c r="I16234">
        <v>1</v>
      </c>
      <c r="J16234">
        <v>999999</v>
      </c>
      <c r="K16234" s="194">
        <v>999999</v>
      </c>
      <c r="L16234" t="s">
        <v>1083</v>
      </c>
      <c r="M16234" t="s">
        <v>1083</v>
      </c>
      <c r="N16234">
        <v>510</v>
      </c>
      <c r="O16234" t="s">
        <v>7876</v>
      </c>
      <c r="P16234" t="s">
        <v>26079</v>
      </c>
      <c r="Q16234">
        <v>0.51</v>
      </c>
      <c r="R16234" s="117" t="s">
        <v>16503</v>
      </c>
      <c r="S16234" s="117" t="s">
        <v>14589</v>
      </c>
      <c r="T16234" t="s">
        <v>12136</v>
      </c>
      <c r="U16234" t="s">
        <v>10772</v>
      </c>
    </row>
    <row r="16235" spans="1:21">
      <c r="A16235" s="117" t="s">
        <v>26081</v>
      </c>
      <c r="B16235" t="s">
        <v>14590</v>
      </c>
      <c r="C16235" t="s">
        <v>14590</v>
      </c>
      <c r="D16235">
        <v>77</v>
      </c>
      <c r="E16235">
        <v>71</v>
      </c>
      <c r="F16235">
        <v>77</v>
      </c>
      <c r="G16235">
        <v>71</v>
      </c>
      <c r="H16235">
        <v>1</v>
      </c>
      <c r="I16235">
        <v>1</v>
      </c>
      <c r="J16235">
        <v>999999</v>
      </c>
      <c r="K16235" s="194">
        <v>999999</v>
      </c>
      <c r="L16235" t="s">
        <v>1083</v>
      </c>
      <c r="M16235" t="s">
        <v>1083</v>
      </c>
      <c r="N16235">
        <v>718</v>
      </c>
      <c r="O16235" t="s">
        <v>7876</v>
      </c>
      <c r="P16235" t="s">
        <v>26079</v>
      </c>
      <c r="Q16235">
        <v>0.71799999999999997</v>
      </c>
      <c r="R16235" s="117" t="s">
        <v>16503</v>
      </c>
      <c r="S16235" s="117" t="s">
        <v>14589</v>
      </c>
      <c r="T16235" t="s">
        <v>12136</v>
      </c>
      <c r="U16235" t="s">
        <v>10772</v>
      </c>
    </row>
    <row r="16236" spans="1:21">
      <c r="A16236" s="117" t="s">
        <v>26082</v>
      </c>
      <c r="B16236" t="s">
        <v>14590</v>
      </c>
      <c r="C16236" t="s">
        <v>14590</v>
      </c>
      <c r="D16236">
        <v>66</v>
      </c>
      <c r="E16236">
        <v>60</v>
      </c>
      <c r="F16236">
        <v>66</v>
      </c>
      <c r="G16236">
        <v>60</v>
      </c>
      <c r="H16236">
        <v>1</v>
      </c>
      <c r="I16236">
        <v>1</v>
      </c>
      <c r="J16236">
        <v>999999</v>
      </c>
      <c r="K16236" s="194">
        <v>999999</v>
      </c>
      <c r="L16236" t="s">
        <v>1083</v>
      </c>
      <c r="M16236" t="s">
        <v>1083</v>
      </c>
      <c r="N16236">
        <v>15000</v>
      </c>
      <c r="O16236" t="s">
        <v>7876</v>
      </c>
      <c r="P16236" t="s">
        <v>26083</v>
      </c>
      <c r="Q16236">
        <v>15</v>
      </c>
      <c r="R16236" s="117" t="s">
        <v>14594</v>
      </c>
      <c r="S16236" s="117" t="s">
        <v>14589</v>
      </c>
      <c r="T16236" t="s">
        <v>12136</v>
      </c>
      <c r="U16236" t="s">
        <v>10772</v>
      </c>
    </row>
    <row r="16237" spans="1:21">
      <c r="A16237" s="117" t="s">
        <v>23473</v>
      </c>
      <c r="B16237" t="s">
        <v>14590</v>
      </c>
      <c r="C16237" t="s">
        <v>14590</v>
      </c>
      <c r="D16237">
        <v>73</v>
      </c>
      <c r="E16237">
        <v>67</v>
      </c>
      <c r="F16237">
        <v>73</v>
      </c>
      <c r="G16237">
        <v>67</v>
      </c>
      <c r="H16237">
        <v>1</v>
      </c>
      <c r="I16237">
        <v>1</v>
      </c>
      <c r="J16237">
        <v>999999</v>
      </c>
      <c r="K16237" s="194">
        <v>999999</v>
      </c>
      <c r="L16237" t="s">
        <v>1090</v>
      </c>
      <c r="M16237" t="s">
        <v>1090</v>
      </c>
      <c r="N16237">
        <v>1150</v>
      </c>
      <c r="O16237" t="s">
        <v>7876</v>
      </c>
      <c r="P16237" t="s">
        <v>23474</v>
      </c>
      <c r="Q16237">
        <v>1.1499999999999999</v>
      </c>
      <c r="R16237" s="117" t="s">
        <v>14620</v>
      </c>
      <c r="S16237" s="117" t="s">
        <v>14621</v>
      </c>
      <c r="T16237" t="s">
        <v>17448</v>
      </c>
      <c r="U16237" t="s">
        <v>10772</v>
      </c>
    </row>
    <row r="16238" spans="1:21">
      <c r="A16238" s="117" t="s">
        <v>23475</v>
      </c>
      <c r="B16238" t="s">
        <v>14590</v>
      </c>
      <c r="C16238" t="s">
        <v>14590</v>
      </c>
      <c r="D16238">
        <v>73</v>
      </c>
      <c r="E16238">
        <v>67</v>
      </c>
      <c r="F16238">
        <v>73</v>
      </c>
      <c r="G16238">
        <v>67</v>
      </c>
      <c r="H16238">
        <v>1</v>
      </c>
      <c r="I16238">
        <v>1</v>
      </c>
      <c r="J16238">
        <v>4</v>
      </c>
      <c r="K16238" s="194">
        <v>4</v>
      </c>
      <c r="L16238" t="s">
        <v>1090</v>
      </c>
      <c r="M16238" t="s">
        <v>1090</v>
      </c>
      <c r="N16238">
        <v>1265</v>
      </c>
      <c r="O16238" t="s">
        <v>7876</v>
      </c>
      <c r="P16238" t="s">
        <v>23474</v>
      </c>
      <c r="Q16238">
        <v>1.2649999999999999</v>
      </c>
      <c r="R16238" s="117" t="s">
        <v>14620</v>
      </c>
      <c r="S16238" s="117" t="s">
        <v>14621</v>
      </c>
      <c r="T16238" t="s">
        <v>17448</v>
      </c>
      <c r="U16238" t="s">
        <v>10772</v>
      </c>
    </row>
    <row r="16239" spans="1:21">
      <c r="A16239" s="117" t="s">
        <v>23476</v>
      </c>
      <c r="B16239" t="s">
        <v>14590</v>
      </c>
      <c r="C16239" t="s">
        <v>14590</v>
      </c>
      <c r="D16239">
        <v>73</v>
      </c>
      <c r="E16239">
        <v>67</v>
      </c>
      <c r="F16239">
        <v>73</v>
      </c>
      <c r="G16239">
        <v>67</v>
      </c>
      <c r="H16239">
        <v>1</v>
      </c>
      <c r="I16239">
        <v>1</v>
      </c>
      <c r="J16239">
        <v>2</v>
      </c>
      <c r="K16239" s="194">
        <v>2</v>
      </c>
      <c r="L16239" t="s">
        <v>1090</v>
      </c>
      <c r="M16239" t="s">
        <v>1090</v>
      </c>
      <c r="N16239">
        <v>3000</v>
      </c>
      <c r="O16239" t="s">
        <v>7876</v>
      </c>
      <c r="P16239" t="s">
        <v>23474</v>
      </c>
      <c r="Q16239">
        <v>3</v>
      </c>
      <c r="R16239" s="117" t="s">
        <v>14620</v>
      </c>
      <c r="S16239" s="117" t="s">
        <v>14621</v>
      </c>
      <c r="T16239" t="s">
        <v>17448</v>
      </c>
      <c r="U16239" t="s">
        <v>10772</v>
      </c>
    </row>
    <row r="16240" spans="1:21">
      <c r="A16240" s="117" t="s">
        <v>23477</v>
      </c>
      <c r="B16240" t="s">
        <v>14590</v>
      </c>
      <c r="C16240" t="s">
        <v>14590</v>
      </c>
      <c r="D16240">
        <v>52</v>
      </c>
      <c r="E16240">
        <v>46</v>
      </c>
      <c r="F16240">
        <v>52</v>
      </c>
      <c r="G16240">
        <v>46</v>
      </c>
      <c r="H16240">
        <v>1</v>
      </c>
      <c r="I16240">
        <v>1</v>
      </c>
      <c r="J16240">
        <v>999999</v>
      </c>
      <c r="K16240" s="194">
        <v>999999</v>
      </c>
      <c r="L16240" t="s">
        <v>1083</v>
      </c>
      <c r="M16240" t="s">
        <v>1083</v>
      </c>
      <c r="N16240">
        <v>3000</v>
      </c>
      <c r="O16240" t="s">
        <v>7876</v>
      </c>
      <c r="P16240" t="s">
        <v>23478</v>
      </c>
      <c r="Q16240">
        <v>3</v>
      </c>
      <c r="R16240" s="117" t="s">
        <v>14594</v>
      </c>
      <c r="S16240" s="117" t="s">
        <v>14589</v>
      </c>
      <c r="T16240" t="s">
        <v>12136</v>
      </c>
      <c r="U16240" t="s">
        <v>10772</v>
      </c>
    </row>
    <row r="16241" spans="1:21">
      <c r="A16241" s="117" t="s">
        <v>23479</v>
      </c>
      <c r="B16241" t="s">
        <v>14590</v>
      </c>
      <c r="C16241" t="s">
        <v>14590</v>
      </c>
      <c r="D16241">
        <v>52</v>
      </c>
      <c r="E16241">
        <v>46</v>
      </c>
      <c r="F16241">
        <v>52</v>
      </c>
      <c r="G16241">
        <v>46</v>
      </c>
      <c r="H16241">
        <v>1</v>
      </c>
      <c r="I16241">
        <v>1</v>
      </c>
      <c r="J16241">
        <v>999999</v>
      </c>
      <c r="K16241" s="194">
        <v>999999</v>
      </c>
      <c r="L16241" t="s">
        <v>1083</v>
      </c>
      <c r="M16241" t="s">
        <v>1083</v>
      </c>
      <c r="N16241">
        <v>5000</v>
      </c>
      <c r="O16241" t="s">
        <v>7876</v>
      </c>
      <c r="P16241" t="s">
        <v>23480</v>
      </c>
      <c r="Q16241">
        <v>5</v>
      </c>
      <c r="R16241" s="117" t="s">
        <v>14594</v>
      </c>
      <c r="S16241" s="117" t="s">
        <v>14589</v>
      </c>
      <c r="T16241" t="s">
        <v>12136</v>
      </c>
      <c r="U16241" t="s">
        <v>10772</v>
      </c>
    </row>
    <row r="16242" spans="1:21">
      <c r="A16242" s="117" t="s">
        <v>23481</v>
      </c>
      <c r="B16242" t="s">
        <v>14590</v>
      </c>
      <c r="C16242" t="s">
        <v>14590</v>
      </c>
      <c r="D16242">
        <v>52</v>
      </c>
      <c r="E16242">
        <v>46</v>
      </c>
      <c r="F16242">
        <v>52</v>
      </c>
      <c r="G16242">
        <v>46</v>
      </c>
      <c r="H16242">
        <v>1</v>
      </c>
      <c r="I16242">
        <v>1</v>
      </c>
      <c r="J16242">
        <v>999999</v>
      </c>
      <c r="K16242" s="194">
        <v>999999</v>
      </c>
      <c r="L16242" t="s">
        <v>1083</v>
      </c>
      <c r="M16242" t="s">
        <v>1083</v>
      </c>
      <c r="N16242">
        <v>5300</v>
      </c>
      <c r="O16242" t="s">
        <v>7876</v>
      </c>
      <c r="P16242" t="s">
        <v>23480</v>
      </c>
      <c r="Q16242">
        <v>5.3</v>
      </c>
      <c r="R16242" s="117" t="s">
        <v>14594</v>
      </c>
      <c r="S16242" s="117" t="s">
        <v>14589</v>
      </c>
      <c r="T16242" t="s">
        <v>12136</v>
      </c>
      <c r="U16242" t="s">
        <v>10772</v>
      </c>
    </row>
    <row r="16243" spans="1:21">
      <c r="A16243" s="117" t="s">
        <v>23482</v>
      </c>
      <c r="B16243" t="s">
        <v>14590</v>
      </c>
      <c r="C16243" t="s">
        <v>14590</v>
      </c>
      <c r="D16243">
        <v>59</v>
      </c>
      <c r="E16243">
        <v>53</v>
      </c>
      <c r="F16243">
        <v>59</v>
      </c>
      <c r="G16243">
        <v>53</v>
      </c>
      <c r="H16243">
        <v>1</v>
      </c>
      <c r="I16243">
        <v>1</v>
      </c>
      <c r="J16243">
        <v>999999</v>
      </c>
      <c r="K16243" s="194">
        <v>999999</v>
      </c>
      <c r="L16243" t="s">
        <v>1083</v>
      </c>
      <c r="M16243" t="s">
        <v>1083</v>
      </c>
      <c r="N16243">
        <v>5300</v>
      </c>
      <c r="O16243" t="s">
        <v>7876</v>
      </c>
      <c r="P16243" t="s">
        <v>23480</v>
      </c>
      <c r="Q16243">
        <v>5.3</v>
      </c>
      <c r="R16243" s="117" t="s">
        <v>14594</v>
      </c>
      <c r="S16243" s="117" t="s">
        <v>14589</v>
      </c>
      <c r="T16243" t="s">
        <v>12136</v>
      </c>
      <c r="U16243" t="s">
        <v>10772</v>
      </c>
    </row>
    <row r="16244" spans="1:21">
      <c r="A16244" s="117" t="s">
        <v>23483</v>
      </c>
      <c r="B16244" t="s">
        <v>14590</v>
      </c>
      <c r="C16244" t="s">
        <v>14590</v>
      </c>
      <c r="D16244">
        <v>39</v>
      </c>
      <c r="E16244">
        <v>33</v>
      </c>
      <c r="F16244">
        <v>39</v>
      </c>
      <c r="G16244">
        <v>33</v>
      </c>
      <c r="H16244">
        <v>1</v>
      </c>
      <c r="I16244">
        <v>1</v>
      </c>
      <c r="J16244">
        <v>999999</v>
      </c>
      <c r="K16244" s="194">
        <v>999999</v>
      </c>
      <c r="L16244" t="s">
        <v>1100</v>
      </c>
      <c r="M16244" t="s">
        <v>1100</v>
      </c>
      <c r="N16244">
        <v>206</v>
      </c>
      <c r="O16244" t="s">
        <v>7876</v>
      </c>
      <c r="P16244" t="s">
        <v>16236</v>
      </c>
      <c r="Q16244">
        <v>0.20599999999999999</v>
      </c>
      <c r="R16244" s="117" t="s">
        <v>14594</v>
      </c>
      <c r="S16244" s="117" t="s">
        <v>14589</v>
      </c>
      <c r="T16244" t="s">
        <v>12136</v>
      </c>
      <c r="U16244" t="s">
        <v>10772</v>
      </c>
    </row>
    <row r="16245" spans="1:21">
      <c r="A16245" s="117" t="s">
        <v>23484</v>
      </c>
      <c r="B16245" t="s">
        <v>14590</v>
      </c>
      <c r="C16245" t="s">
        <v>14590</v>
      </c>
      <c r="D16245">
        <v>26</v>
      </c>
      <c r="E16245">
        <v>20</v>
      </c>
      <c r="F16245">
        <v>26</v>
      </c>
      <c r="G16245">
        <v>20</v>
      </c>
      <c r="H16245">
        <v>1</v>
      </c>
      <c r="I16245">
        <v>1</v>
      </c>
      <c r="J16245">
        <v>24</v>
      </c>
      <c r="K16245" s="194">
        <v>24</v>
      </c>
      <c r="L16245" t="s">
        <v>1079</v>
      </c>
      <c r="M16245" t="s">
        <v>1079</v>
      </c>
      <c r="N16245">
        <v>10350</v>
      </c>
      <c r="O16245" t="s">
        <v>7876</v>
      </c>
      <c r="Q16245">
        <v>10.35</v>
      </c>
      <c r="R16245" s="117" t="s">
        <v>14595</v>
      </c>
      <c r="S16245" s="117" t="s">
        <v>14596</v>
      </c>
      <c r="T16245" t="s">
        <v>17448</v>
      </c>
      <c r="U16245" t="s">
        <v>10772</v>
      </c>
    </row>
    <row r="16246" spans="1:21">
      <c r="A16246" s="117" t="s">
        <v>26084</v>
      </c>
      <c r="B16246" t="s">
        <v>14590</v>
      </c>
      <c r="C16246" t="s">
        <v>14590</v>
      </c>
      <c r="D16246">
        <v>77</v>
      </c>
      <c r="E16246">
        <v>71</v>
      </c>
      <c r="F16246">
        <v>77</v>
      </c>
      <c r="G16246">
        <v>71</v>
      </c>
      <c r="H16246">
        <v>1</v>
      </c>
      <c r="I16246">
        <v>1</v>
      </c>
      <c r="J16246">
        <v>999999</v>
      </c>
      <c r="K16246" s="194">
        <v>999999</v>
      </c>
      <c r="L16246" t="s">
        <v>1083</v>
      </c>
      <c r="M16246" t="s">
        <v>1083</v>
      </c>
      <c r="N16246">
        <v>6900</v>
      </c>
      <c r="O16246" t="s">
        <v>7876</v>
      </c>
      <c r="P16246" t="s">
        <v>26079</v>
      </c>
      <c r="Q16246">
        <v>6.9</v>
      </c>
      <c r="R16246" s="117" t="s">
        <v>16503</v>
      </c>
      <c r="S16246" s="117" t="s">
        <v>14589</v>
      </c>
      <c r="T16246" t="s">
        <v>12136</v>
      </c>
      <c r="U16246" t="s">
        <v>10772</v>
      </c>
    </row>
    <row r="16247" spans="1:21">
      <c r="A16247" s="117" t="s">
        <v>26085</v>
      </c>
      <c r="B16247" t="s">
        <v>14590</v>
      </c>
      <c r="C16247" t="s">
        <v>14590</v>
      </c>
      <c r="D16247">
        <v>77</v>
      </c>
      <c r="E16247">
        <v>71</v>
      </c>
      <c r="F16247">
        <v>77</v>
      </c>
      <c r="G16247">
        <v>71</v>
      </c>
      <c r="H16247">
        <v>1</v>
      </c>
      <c r="I16247">
        <v>1</v>
      </c>
      <c r="J16247">
        <v>999999</v>
      </c>
      <c r="K16247" s="194">
        <v>999999</v>
      </c>
      <c r="L16247" t="s">
        <v>1083</v>
      </c>
      <c r="M16247" t="s">
        <v>1083</v>
      </c>
      <c r="N16247">
        <v>5250</v>
      </c>
      <c r="O16247" t="s">
        <v>7876</v>
      </c>
      <c r="P16247" t="s">
        <v>26077</v>
      </c>
      <c r="Q16247">
        <v>5.25</v>
      </c>
      <c r="R16247" s="117" t="s">
        <v>16503</v>
      </c>
      <c r="S16247" s="117" t="s">
        <v>14589</v>
      </c>
      <c r="T16247" t="s">
        <v>12136</v>
      </c>
      <c r="U16247" t="s">
        <v>10772</v>
      </c>
    </row>
    <row r="16248" spans="1:21">
      <c r="A16248" s="117" t="s">
        <v>26086</v>
      </c>
      <c r="B16248" t="s">
        <v>14590</v>
      </c>
      <c r="C16248" t="s">
        <v>14590</v>
      </c>
      <c r="D16248">
        <v>77</v>
      </c>
      <c r="E16248">
        <v>71</v>
      </c>
      <c r="F16248">
        <v>77</v>
      </c>
      <c r="G16248">
        <v>71</v>
      </c>
      <c r="H16248">
        <v>1</v>
      </c>
      <c r="I16248">
        <v>1</v>
      </c>
      <c r="J16248">
        <v>999999</v>
      </c>
      <c r="K16248" s="194">
        <v>999999</v>
      </c>
      <c r="L16248" t="s">
        <v>1083</v>
      </c>
      <c r="M16248" t="s">
        <v>1083</v>
      </c>
      <c r="N16248">
        <v>10000</v>
      </c>
      <c r="O16248" t="s">
        <v>7876</v>
      </c>
      <c r="P16248" t="s">
        <v>26079</v>
      </c>
      <c r="Q16248">
        <v>10</v>
      </c>
      <c r="R16248" s="117" t="s">
        <v>16503</v>
      </c>
      <c r="S16248" s="117" t="s">
        <v>14589</v>
      </c>
      <c r="T16248" t="s">
        <v>12136</v>
      </c>
      <c r="U16248" t="s">
        <v>10772</v>
      </c>
    </row>
    <row r="16249" spans="1:21">
      <c r="A16249" s="117" t="s">
        <v>26087</v>
      </c>
      <c r="B16249" t="s">
        <v>14590</v>
      </c>
      <c r="C16249" t="s">
        <v>14590</v>
      </c>
      <c r="D16249">
        <v>77</v>
      </c>
      <c r="E16249">
        <v>71</v>
      </c>
      <c r="F16249">
        <v>77</v>
      </c>
      <c r="G16249">
        <v>71</v>
      </c>
      <c r="H16249">
        <v>1</v>
      </c>
      <c r="I16249">
        <v>1</v>
      </c>
      <c r="J16249">
        <v>999999</v>
      </c>
      <c r="K16249" s="194">
        <v>999999</v>
      </c>
      <c r="L16249" t="s">
        <v>1083</v>
      </c>
      <c r="M16249" t="s">
        <v>1083</v>
      </c>
      <c r="N16249">
        <v>14000</v>
      </c>
      <c r="O16249" t="s">
        <v>7876</v>
      </c>
      <c r="P16249" t="s">
        <v>26088</v>
      </c>
      <c r="Q16249">
        <v>14</v>
      </c>
      <c r="R16249" s="117" t="s">
        <v>16503</v>
      </c>
      <c r="S16249" s="117" t="s">
        <v>14589</v>
      </c>
      <c r="T16249" t="s">
        <v>12136</v>
      </c>
      <c r="U16249" t="s">
        <v>10772</v>
      </c>
    </row>
    <row r="16250" spans="1:21">
      <c r="A16250" s="117" t="s">
        <v>26089</v>
      </c>
      <c r="B16250" t="s">
        <v>14590</v>
      </c>
      <c r="C16250" t="s">
        <v>14590</v>
      </c>
      <c r="D16250">
        <v>77</v>
      </c>
      <c r="E16250">
        <v>71</v>
      </c>
      <c r="F16250">
        <v>77</v>
      </c>
      <c r="G16250">
        <v>71</v>
      </c>
      <c r="H16250">
        <v>1</v>
      </c>
      <c r="I16250">
        <v>1</v>
      </c>
      <c r="J16250">
        <v>999999</v>
      </c>
      <c r="K16250" s="194">
        <v>999999</v>
      </c>
      <c r="L16250" t="s">
        <v>1083</v>
      </c>
      <c r="M16250" t="s">
        <v>1083</v>
      </c>
      <c r="N16250">
        <v>3250</v>
      </c>
      <c r="O16250" t="s">
        <v>7876</v>
      </c>
      <c r="P16250" t="s">
        <v>26090</v>
      </c>
      <c r="Q16250">
        <v>3.25</v>
      </c>
      <c r="R16250" s="117" t="s">
        <v>16503</v>
      </c>
      <c r="S16250" s="117" t="s">
        <v>14589</v>
      </c>
      <c r="T16250" t="s">
        <v>12136</v>
      </c>
      <c r="U16250" t="s">
        <v>10772</v>
      </c>
    </row>
    <row r="16251" spans="1:21">
      <c r="A16251" s="117" t="s">
        <v>26091</v>
      </c>
      <c r="B16251" t="s">
        <v>14590</v>
      </c>
      <c r="C16251" t="s">
        <v>14590</v>
      </c>
      <c r="D16251">
        <v>77</v>
      </c>
      <c r="E16251">
        <v>71</v>
      </c>
      <c r="F16251">
        <v>77</v>
      </c>
      <c r="G16251">
        <v>71</v>
      </c>
      <c r="H16251">
        <v>1</v>
      </c>
      <c r="I16251">
        <v>1</v>
      </c>
      <c r="J16251">
        <v>999999</v>
      </c>
      <c r="K16251" s="194">
        <v>999999</v>
      </c>
      <c r="L16251" t="s">
        <v>1083</v>
      </c>
      <c r="M16251" t="s">
        <v>1083</v>
      </c>
      <c r="N16251">
        <v>2750</v>
      </c>
      <c r="O16251" t="s">
        <v>7876</v>
      </c>
      <c r="P16251" t="s">
        <v>26079</v>
      </c>
      <c r="Q16251">
        <v>2.75</v>
      </c>
      <c r="R16251" s="117" t="s">
        <v>16503</v>
      </c>
      <c r="S16251" s="117" t="s">
        <v>14589</v>
      </c>
      <c r="T16251" t="s">
        <v>12136</v>
      </c>
      <c r="U16251" t="s">
        <v>10772</v>
      </c>
    </row>
    <row r="16252" spans="1:21">
      <c r="A16252" s="117" t="s">
        <v>26092</v>
      </c>
      <c r="B16252" t="s">
        <v>14590</v>
      </c>
      <c r="C16252" t="s">
        <v>14590</v>
      </c>
      <c r="D16252">
        <v>77</v>
      </c>
      <c r="E16252">
        <v>71</v>
      </c>
      <c r="F16252">
        <v>77</v>
      </c>
      <c r="G16252">
        <v>71</v>
      </c>
      <c r="H16252">
        <v>1</v>
      </c>
      <c r="I16252">
        <v>1</v>
      </c>
      <c r="J16252">
        <v>999999</v>
      </c>
      <c r="K16252" s="194">
        <v>999999</v>
      </c>
      <c r="L16252" t="s">
        <v>1083</v>
      </c>
      <c r="M16252" t="s">
        <v>1083</v>
      </c>
      <c r="N16252">
        <v>1450</v>
      </c>
      <c r="O16252" t="s">
        <v>7876</v>
      </c>
      <c r="P16252" t="s">
        <v>26079</v>
      </c>
      <c r="Q16252">
        <v>1.45</v>
      </c>
      <c r="R16252" s="117" t="s">
        <v>16503</v>
      </c>
      <c r="S16252" s="117" t="s">
        <v>14589</v>
      </c>
      <c r="T16252" t="s">
        <v>12136</v>
      </c>
      <c r="U16252" t="s">
        <v>10772</v>
      </c>
    </row>
    <row r="16253" spans="1:21">
      <c r="A16253" s="117" t="s">
        <v>26093</v>
      </c>
      <c r="B16253" t="s">
        <v>14590</v>
      </c>
      <c r="C16253" t="s">
        <v>14590</v>
      </c>
      <c r="D16253">
        <v>77</v>
      </c>
      <c r="E16253">
        <v>71</v>
      </c>
      <c r="F16253">
        <v>77</v>
      </c>
      <c r="G16253">
        <v>71</v>
      </c>
      <c r="H16253">
        <v>1</v>
      </c>
      <c r="I16253">
        <v>1</v>
      </c>
      <c r="J16253">
        <v>999999</v>
      </c>
      <c r="K16253" s="194">
        <v>999999</v>
      </c>
      <c r="L16253" t="s">
        <v>1083</v>
      </c>
      <c r="M16253" t="s">
        <v>1083</v>
      </c>
      <c r="N16253">
        <v>2750</v>
      </c>
      <c r="O16253" t="s">
        <v>7876</v>
      </c>
      <c r="P16253" t="s">
        <v>26079</v>
      </c>
      <c r="Q16253">
        <v>2.75</v>
      </c>
      <c r="R16253" s="117" t="s">
        <v>16503</v>
      </c>
      <c r="S16253" s="117" t="s">
        <v>14589</v>
      </c>
      <c r="T16253" t="s">
        <v>12136</v>
      </c>
      <c r="U16253" t="s">
        <v>10772</v>
      </c>
    </row>
    <row r="16254" spans="1:21">
      <c r="A16254" s="117" t="s">
        <v>26094</v>
      </c>
      <c r="B16254" t="s">
        <v>14590</v>
      </c>
      <c r="C16254" t="s">
        <v>14590</v>
      </c>
      <c r="D16254">
        <v>77</v>
      </c>
      <c r="E16254">
        <v>71</v>
      </c>
      <c r="F16254">
        <v>77</v>
      </c>
      <c r="G16254">
        <v>71</v>
      </c>
      <c r="H16254">
        <v>1</v>
      </c>
      <c r="I16254">
        <v>1</v>
      </c>
      <c r="J16254">
        <v>999999</v>
      </c>
      <c r="K16254" s="194">
        <v>999999</v>
      </c>
      <c r="L16254" t="s">
        <v>1083</v>
      </c>
      <c r="M16254" t="s">
        <v>1083</v>
      </c>
      <c r="N16254">
        <v>1500</v>
      </c>
      <c r="O16254" t="s">
        <v>7876</v>
      </c>
      <c r="P16254" t="s">
        <v>26079</v>
      </c>
      <c r="Q16254">
        <v>1.5</v>
      </c>
      <c r="R16254" s="117" t="s">
        <v>16503</v>
      </c>
      <c r="S16254" s="117" t="s">
        <v>14589</v>
      </c>
      <c r="T16254" t="s">
        <v>12136</v>
      </c>
      <c r="U16254" t="s">
        <v>10772</v>
      </c>
    </row>
    <row r="16255" spans="1:21">
      <c r="A16255" s="117" t="s">
        <v>26095</v>
      </c>
      <c r="B16255" t="s">
        <v>14590</v>
      </c>
      <c r="C16255" t="s">
        <v>14590</v>
      </c>
      <c r="D16255">
        <v>77</v>
      </c>
      <c r="E16255">
        <v>71</v>
      </c>
      <c r="F16255">
        <v>77</v>
      </c>
      <c r="G16255">
        <v>71</v>
      </c>
      <c r="H16255">
        <v>1</v>
      </c>
      <c r="I16255">
        <v>1</v>
      </c>
      <c r="J16255">
        <v>999999</v>
      </c>
      <c r="K16255" s="194">
        <v>999999</v>
      </c>
      <c r="L16255" t="s">
        <v>1083</v>
      </c>
      <c r="M16255" t="s">
        <v>1083</v>
      </c>
      <c r="N16255">
        <v>1250</v>
      </c>
      <c r="O16255" t="s">
        <v>7876</v>
      </c>
      <c r="P16255" t="s">
        <v>26079</v>
      </c>
      <c r="Q16255">
        <v>1.25</v>
      </c>
      <c r="R16255" s="117" t="s">
        <v>16503</v>
      </c>
      <c r="S16255" s="117" t="s">
        <v>14589</v>
      </c>
      <c r="T16255" t="s">
        <v>12136</v>
      </c>
      <c r="U16255" t="s">
        <v>10772</v>
      </c>
    </row>
    <row r="16256" spans="1:21">
      <c r="A16256" s="117" t="s">
        <v>26096</v>
      </c>
      <c r="B16256" t="s">
        <v>14590</v>
      </c>
      <c r="C16256" t="s">
        <v>14590</v>
      </c>
      <c r="D16256">
        <v>77</v>
      </c>
      <c r="E16256">
        <v>71</v>
      </c>
      <c r="F16256">
        <v>77</v>
      </c>
      <c r="G16256">
        <v>71</v>
      </c>
      <c r="H16256">
        <v>1</v>
      </c>
      <c r="I16256">
        <v>1</v>
      </c>
      <c r="J16256">
        <v>999999</v>
      </c>
      <c r="K16256" s="194">
        <v>999999</v>
      </c>
      <c r="L16256" t="s">
        <v>1083</v>
      </c>
      <c r="M16256" t="s">
        <v>1083</v>
      </c>
      <c r="N16256">
        <v>8500</v>
      </c>
      <c r="O16256" t="s">
        <v>7876</v>
      </c>
      <c r="P16256" t="s">
        <v>26079</v>
      </c>
      <c r="Q16256">
        <v>8.5</v>
      </c>
      <c r="R16256" s="117" t="s">
        <v>16503</v>
      </c>
      <c r="S16256" s="117" t="s">
        <v>14589</v>
      </c>
      <c r="T16256" t="s">
        <v>12136</v>
      </c>
      <c r="U16256" t="s">
        <v>10772</v>
      </c>
    </row>
    <row r="16257" spans="1:21">
      <c r="A16257" s="117" t="s">
        <v>23485</v>
      </c>
      <c r="B16257" t="s">
        <v>14590</v>
      </c>
      <c r="C16257" t="s">
        <v>14590</v>
      </c>
      <c r="D16257">
        <v>26</v>
      </c>
      <c r="E16257">
        <v>20</v>
      </c>
      <c r="F16257">
        <v>26</v>
      </c>
      <c r="G16257">
        <v>20</v>
      </c>
      <c r="H16257">
        <v>1</v>
      </c>
      <c r="I16257">
        <v>1</v>
      </c>
      <c r="J16257">
        <v>6</v>
      </c>
      <c r="K16257" s="194">
        <v>6</v>
      </c>
      <c r="L16257" t="s">
        <v>1100</v>
      </c>
      <c r="M16257" t="s">
        <v>1100</v>
      </c>
      <c r="N16257">
        <v>256</v>
      </c>
      <c r="O16257" t="s">
        <v>7876</v>
      </c>
      <c r="P16257" t="s">
        <v>16237</v>
      </c>
      <c r="Q16257">
        <v>0.25600000000000001</v>
      </c>
      <c r="R16257" s="117" t="s">
        <v>14620</v>
      </c>
      <c r="S16257" s="117" t="s">
        <v>14621</v>
      </c>
      <c r="T16257" t="s">
        <v>17448</v>
      </c>
      <c r="U16257" t="s">
        <v>10772</v>
      </c>
    </row>
    <row r="16258" spans="1:21">
      <c r="A16258" s="117" t="s">
        <v>26097</v>
      </c>
      <c r="B16258" t="s">
        <v>14590</v>
      </c>
      <c r="C16258" t="s">
        <v>14590</v>
      </c>
      <c r="D16258">
        <v>54</v>
      </c>
      <c r="E16258">
        <v>48</v>
      </c>
      <c r="F16258">
        <v>54</v>
      </c>
      <c r="G16258">
        <v>48</v>
      </c>
      <c r="H16258">
        <v>1</v>
      </c>
      <c r="I16258">
        <v>1</v>
      </c>
      <c r="J16258">
        <v>999999</v>
      </c>
      <c r="K16258" s="194">
        <v>999999</v>
      </c>
      <c r="L16258" t="s">
        <v>1100</v>
      </c>
      <c r="M16258" t="s">
        <v>1100</v>
      </c>
      <c r="N16258">
        <v>220</v>
      </c>
      <c r="O16258" t="s">
        <v>7876</v>
      </c>
      <c r="Q16258">
        <v>0.22</v>
      </c>
      <c r="R16258" s="117" t="s">
        <v>14594</v>
      </c>
      <c r="S16258" s="117" t="s">
        <v>14589</v>
      </c>
      <c r="T16258" t="s">
        <v>12136</v>
      </c>
      <c r="U16258" t="s">
        <v>10772</v>
      </c>
    </row>
    <row r="16259" spans="1:21">
      <c r="A16259" s="117" t="s">
        <v>26098</v>
      </c>
      <c r="B16259" t="s">
        <v>14590</v>
      </c>
      <c r="C16259" t="s">
        <v>14590</v>
      </c>
      <c r="D16259">
        <v>77</v>
      </c>
      <c r="E16259">
        <v>71</v>
      </c>
      <c r="F16259">
        <v>77</v>
      </c>
      <c r="G16259">
        <v>71</v>
      </c>
      <c r="H16259">
        <v>1</v>
      </c>
      <c r="I16259">
        <v>1</v>
      </c>
      <c r="J16259">
        <v>999999</v>
      </c>
      <c r="K16259" s="194">
        <v>999999</v>
      </c>
      <c r="L16259" t="s">
        <v>1083</v>
      </c>
      <c r="M16259" t="s">
        <v>1083</v>
      </c>
      <c r="N16259">
        <v>10000</v>
      </c>
      <c r="O16259" t="s">
        <v>7876</v>
      </c>
      <c r="P16259" t="s">
        <v>26099</v>
      </c>
      <c r="Q16259">
        <v>10</v>
      </c>
      <c r="R16259" s="117" t="s">
        <v>16503</v>
      </c>
      <c r="S16259" s="117" t="s">
        <v>14589</v>
      </c>
      <c r="T16259" t="s">
        <v>12136</v>
      </c>
      <c r="U16259" t="s">
        <v>10772</v>
      </c>
    </row>
    <row r="16260" spans="1:21">
      <c r="A16260" s="117" t="s">
        <v>26100</v>
      </c>
      <c r="B16260" t="s">
        <v>14590</v>
      </c>
      <c r="C16260" t="s">
        <v>14590</v>
      </c>
      <c r="D16260">
        <v>77</v>
      </c>
      <c r="E16260">
        <v>71</v>
      </c>
      <c r="F16260">
        <v>77</v>
      </c>
      <c r="G16260">
        <v>71</v>
      </c>
      <c r="H16260">
        <v>1</v>
      </c>
      <c r="I16260">
        <v>1</v>
      </c>
      <c r="J16260">
        <v>999999</v>
      </c>
      <c r="K16260" s="194">
        <v>999999</v>
      </c>
      <c r="L16260" t="s">
        <v>1083</v>
      </c>
      <c r="M16260" t="s">
        <v>1083</v>
      </c>
      <c r="N16260">
        <v>9387</v>
      </c>
      <c r="O16260" t="s">
        <v>7876</v>
      </c>
      <c r="P16260" t="s">
        <v>26101</v>
      </c>
      <c r="Q16260">
        <v>9.3870000000000005</v>
      </c>
      <c r="R16260" s="117" t="s">
        <v>16503</v>
      </c>
      <c r="S16260" s="117" t="s">
        <v>14589</v>
      </c>
      <c r="T16260" t="s">
        <v>12136</v>
      </c>
      <c r="U16260" t="s">
        <v>10772</v>
      </c>
    </row>
    <row r="16261" spans="1:21">
      <c r="A16261" s="117" t="s">
        <v>26102</v>
      </c>
      <c r="B16261" t="s">
        <v>14590</v>
      </c>
      <c r="C16261" t="s">
        <v>14590</v>
      </c>
      <c r="D16261">
        <v>77</v>
      </c>
      <c r="E16261">
        <v>71</v>
      </c>
      <c r="F16261">
        <v>77</v>
      </c>
      <c r="G16261">
        <v>71</v>
      </c>
      <c r="H16261">
        <v>1</v>
      </c>
      <c r="I16261">
        <v>1</v>
      </c>
      <c r="J16261">
        <v>999999</v>
      </c>
      <c r="K16261" s="194">
        <v>999999</v>
      </c>
      <c r="L16261" t="s">
        <v>1083</v>
      </c>
      <c r="M16261" t="s">
        <v>1083</v>
      </c>
      <c r="N16261">
        <v>2800</v>
      </c>
      <c r="O16261" t="s">
        <v>7876</v>
      </c>
      <c r="P16261" t="s">
        <v>26101</v>
      </c>
      <c r="Q16261">
        <v>2.8</v>
      </c>
      <c r="R16261" s="117" t="s">
        <v>16503</v>
      </c>
      <c r="S16261" s="117" t="s">
        <v>14589</v>
      </c>
      <c r="T16261" t="s">
        <v>12136</v>
      </c>
      <c r="U16261" t="s">
        <v>10772</v>
      </c>
    </row>
    <row r="16262" spans="1:21">
      <c r="A16262" s="117" t="s">
        <v>26103</v>
      </c>
      <c r="B16262" t="s">
        <v>14590</v>
      </c>
      <c r="C16262" t="s">
        <v>14590</v>
      </c>
      <c r="D16262">
        <v>77</v>
      </c>
      <c r="E16262">
        <v>71</v>
      </c>
      <c r="F16262">
        <v>77</v>
      </c>
      <c r="G16262">
        <v>71</v>
      </c>
      <c r="H16262">
        <v>1</v>
      </c>
      <c r="I16262">
        <v>1</v>
      </c>
      <c r="J16262">
        <v>999999</v>
      </c>
      <c r="K16262" s="194">
        <v>999999</v>
      </c>
      <c r="L16262" t="s">
        <v>1083</v>
      </c>
      <c r="M16262" t="s">
        <v>1083</v>
      </c>
      <c r="N16262">
        <v>11500</v>
      </c>
      <c r="O16262" t="s">
        <v>7876</v>
      </c>
      <c r="P16262" t="s">
        <v>26104</v>
      </c>
      <c r="Q16262">
        <v>11.5</v>
      </c>
      <c r="R16262" s="117" t="s">
        <v>16503</v>
      </c>
      <c r="S16262" s="117" t="s">
        <v>14589</v>
      </c>
      <c r="T16262" t="s">
        <v>12136</v>
      </c>
      <c r="U16262" t="s">
        <v>10772</v>
      </c>
    </row>
    <row r="16263" spans="1:21">
      <c r="A16263" s="117" t="s">
        <v>26105</v>
      </c>
      <c r="B16263" t="s">
        <v>14590</v>
      </c>
      <c r="C16263" t="s">
        <v>14590</v>
      </c>
      <c r="D16263">
        <v>77</v>
      </c>
      <c r="E16263">
        <v>71</v>
      </c>
      <c r="F16263">
        <v>77</v>
      </c>
      <c r="G16263">
        <v>71</v>
      </c>
      <c r="H16263">
        <v>1</v>
      </c>
      <c r="I16263">
        <v>1</v>
      </c>
      <c r="J16263">
        <v>999999</v>
      </c>
      <c r="K16263" s="194">
        <v>999999</v>
      </c>
      <c r="L16263" t="s">
        <v>1083</v>
      </c>
      <c r="M16263" t="s">
        <v>1083</v>
      </c>
      <c r="N16263">
        <v>16000</v>
      </c>
      <c r="O16263" t="s">
        <v>7876</v>
      </c>
      <c r="P16263" t="s">
        <v>26106</v>
      </c>
      <c r="Q16263">
        <v>16</v>
      </c>
      <c r="R16263" s="117" t="s">
        <v>16503</v>
      </c>
      <c r="S16263" s="117" t="s">
        <v>14589</v>
      </c>
      <c r="T16263" t="s">
        <v>12136</v>
      </c>
      <c r="U16263" t="s">
        <v>10772</v>
      </c>
    </row>
    <row r="16264" spans="1:21">
      <c r="A16264" s="117" t="s">
        <v>26107</v>
      </c>
      <c r="B16264" t="s">
        <v>14590</v>
      </c>
      <c r="C16264" t="s">
        <v>14590</v>
      </c>
      <c r="D16264">
        <v>77</v>
      </c>
      <c r="E16264">
        <v>71</v>
      </c>
      <c r="F16264">
        <v>77</v>
      </c>
      <c r="G16264">
        <v>71</v>
      </c>
      <c r="H16264">
        <v>1</v>
      </c>
      <c r="I16264">
        <v>1</v>
      </c>
      <c r="J16264">
        <v>999999</v>
      </c>
      <c r="K16264" s="194">
        <v>999999</v>
      </c>
      <c r="L16264" t="s">
        <v>1083</v>
      </c>
      <c r="M16264" t="s">
        <v>1083</v>
      </c>
      <c r="N16264">
        <v>3108</v>
      </c>
      <c r="O16264" t="s">
        <v>7876</v>
      </c>
      <c r="P16264" t="s">
        <v>26108</v>
      </c>
      <c r="Q16264">
        <v>3.1080000000000001</v>
      </c>
      <c r="R16264" s="117" t="s">
        <v>16503</v>
      </c>
      <c r="S16264" s="117" t="s">
        <v>14589</v>
      </c>
      <c r="T16264" t="s">
        <v>12136</v>
      </c>
      <c r="U16264" t="s">
        <v>10772</v>
      </c>
    </row>
    <row r="16265" spans="1:21">
      <c r="A16265" s="117" t="s">
        <v>23486</v>
      </c>
      <c r="B16265" t="s">
        <v>14590</v>
      </c>
      <c r="C16265" t="s">
        <v>14590</v>
      </c>
      <c r="D16265">
        <v>26</v>
      </c>
      <c r="E16265">
        <v>20</v>
      </c>
      <c r="F16265">
        <v>26</v>
      </c>
      <c r="G16265">
        <v>20</v>
      </c>
      <c r="H16265">
        <v>1</v>
      </c>
      <c r="I16265">
        <v>1</v>
      </c>
      <c r="J16265">
        <v>200</v>
      </c>
      <c r="K16265" s="194">
        <v>200</v>
      </c>
      <c r="L16265" t="s">
        <v>1083</v>
      </c>
      <c r="M16265" t="s">
        <v>1083</v>
      </c>
      <c r="N16265">
        <v>34</v>
      </c>
      <c r="O16265" t="s">
        <v>7876</v>
      </c>
      <c r="P16265" t="s">
        <v>23487</v>
      </c>
      <c r="Q16265">
        <v>3.4000000000000002E-2</v>
      </c>
      <c r="R16265" s="117" t="s">
        <v>14620</v>
      </c>
      <c r="S16265" s="117" t="s">
        <v>14621</v>
      </c>
      <c r="T16265" t="s">
        <v>17448</v>
      </c>
      <c r="U16265" t="s">
        <v>10772</v>
      </c>
    </row>
    <row r="16266" spans="1:21">
      <c r="A16266" s="117" t="s">
        <v>6980</v>
      </c>
      <c r="B16266" t="s">
        <v>14590</v>
      </c>
      <c r="C16266" t="s">
        <v>14590</v>
      </c>
      <c r="D16266">
        <v>26</v>
      </c>
      <c r="E16266">
        <v>20</v>
      </c>
      <c r="F16266">
        <v>26</v>
      </c>
      <c r="G16266">
        <v>20</v>
      </c>
      <c r="H16266">
        <v>1</v>
      </c>
      <c r="I16266">
        <v>1</v>
      </c>
      <c r="J16266">
        <v>960</v>
      </c>
      <c r="K16266" s="194">
        <v>960</v>
      </c>
      <c r="L16266" t="s">
        <v>1083</v>
      </c>
      <c r="M16266" t="s">
        <v>1083</v>
      </c>
      <c r="N16266">
        <v>26.5</v>
      </c>
      <c r="O16266" t="s">
        <v>7876</v>
      </c>
      <c r="P16266" t="s">
        <v>10097</v>
      </c>
      <c r="Q16266">
        <v>2.6499999999999999E-2</v>
      </c>
      <c r="R16266" s="117" t="s">
        <v>14620</v>
      </c>
      <c r="S16266" s="117" t="s">
        <v>14621</v>
      </c>
      <c r="T16266" t="s">
        <v>17448</v>
      </c>
      <c r="U16266" t="s">
        <v>10772</v>
      </c>
    </row>
    <row r="16267" spans="1:21">
      <c r="A16267" s="117" t="s">
        <v>6981</v>
      </c>
      <c r="B16267" t="s">
        <v>14590</v>
      </c>
      <c r="C16267" t="s">
        <v>14590</v>
      </c>
      <c r="D16267">
        <v>41</v>
      </c>
      <c r="E16267">
        <v>35</v>
      </c>
      <c r="F16267">
        <v>41</v>
      </c>
      <c r="G16267">
        <v>35</v>
      </c>
      <c r="H16267">
        <v>1</v>
      </c>
      <c r="I16267">
        <v>1</v>
      </c>
      <c r="J16267">
        <v>999999</v>
      </c>
      <c r="K16267" s="194">
        <v>999999</v>
      </c>
      <c r="L16267" t="s">
        <v>1083</v>
      </c>
      <c r="M16267" t="s">
        <v>1083</v>
      </c>
      <c r="N16267">
        <v>56</v>
      </c>
      <c r="O16267" t="s">
        <v>7876</v>
      </c>
      <c r="P16267" t="s">
        <v>10290</v>
      </c>
      <c r="Q16267">
        <v>5.6000000000000001E-2</v>
      </c>
      <c r="R16267" s="117" t="s">
        <v>14594</v>
      </c>
      <c r="S16267" s="117" t="s">
        <v>14589</v>
      </c>
      <c r="T16267" t="s">
        <v>12136</v>
      </c>
      <c r="U16267" t="s">
        <v>10772</v>
      </c>
    </row>
    <row r="16268" spans="1:21">
      <c r="A16268" s="117" t="s">
        <v>23488</v>
      </c>
      <c r="B16268" t="s">
        <v>14590</v>
      </c>
      <c r="C16268" t="s">
        <v>14590</v>
      </c>
      <c r="D16268">
        <v>26</v>
      </c>
      <c r="E16268">
        <v>20</v>
      </c>
      <c r="F16268">
        <v>26</v>
      </c>
      <c r="G16268">
        <v>20</v>
      </c>
      <c r="H16268">
        <v>1</v>
      </c>
      <c r="I16268">
        <v>1</v>
      </c>
      <c r="J16268">
        <v>56</v>
      </c>
      <c r="K16268" s="194">
        <v>56</v>
      </c>
      <c r="L16268" t="s">
        <v>1079</v>
      </c>
      <c r="M16268" t="s">
        <v>1079</v>
      </c>
      <c r="N16268">
        <v>241</v>
      </c>
      <c r="O16268" t="s">
        <v>7876</v>
      </c>
      <c r="P16268" t="s">
        <v>23489</v>
      </c>
      <c r="Q16268">
        <v>0.24099999999999999</v>
      </c>
      <c r="R16268" s="117" t="s">
        <v>14620</v>
      </c>
      <c r="S16268" s="117" t="s">
        <v>14621</v>
      </c>
      <c r="T16268" t="s">
        <v>17448</v>
      </c>
      <c r="U16268" t="s">
        <v>10772</v>
      </c>
    </row>
    <row r="16269" spans="1:21">
      <c r="A16269" s="117" t="s">
        <v>22050</v>
      </c>
      <c r="B16269" t="s">
        <v>14590</v>
      </c>
      <c r="C16269" t="s">
        <v>14590</v>
      </c>
      <c r="D16269">
        <v>26</v>
      </c>
      <c r="E16269">
        <v>20</v>
      </c>
      <c r="F16269">
        <v>26</v>
      </c>
      <c r="G16269">
        <v>20</v>
      </c>
      <c r="H16269">
        <v>1</v>
      </c>
      <c r="I16269">
        <v>1</v>
      </c>
      <c r="J16269">
        <v>4</v>
      </c>
      <c r="K16269" s="194">
        <v>4</v>
      </c>
      <c r="L16269" t="s">
        <v>1076</v>
      </c>
      <c r="M16269" t="s">
        <v>1076</v>
      </c>
      <c r="N16269">
        <v>2580</v>
      </c>
      <c r="O16269" t="s">
        <v>7876</v>
      </c>
      <c r="P16269" t="s">
        <v>22051</v>
      </c>
      <c r="Q16269">
        <v>2.58</v>
      </c>
      <c r="R16269" s="117" t="s">
        <v>14620</v>
      </c>
      <c r="S16269" s="117" t="s">
        <v>14621</v>
      </c>
      <c r="T16269" t="s">
        <v>17448</v>
      </c>
      <c r="U16269" t="s">
        <v>10772</v>
      </c>
    </row>
    <row r="16270" spans="1:21">
      <c r="A16270" s="117" t="s">
        <v>22052</v>
      </c>
      <c r="B16270" t="s">
        <v>14590</v>
      </c>
      <c r="C16270" t="s">
        <v>14590</v>
      </c>
      <c r="D16270">
        <v>26</v>
      </c>
      <c r="E16270">
        <v>20</v>
      </c>
      <c r="F16270">
        <v>26</v>
      </c>
      <c r="G16270">
        <v>20</v>
      </c>
      <c r="H16270">
        <v>1</v>
      </c>
      <c r="I16270">
        <v>1</v>
      </c>
      <c r="J16270">
        <v>6</v>
      </c>
      <c r="K16270" s="194">
        <v>6</v>
      </c>
      <c r="L16270" t="s">
        <v>1076</v>
      </c>
      <c r="M16270" t="s">
        <v>1076</v>
      </c>
      <c r="N16270">
        <v>716</v>
      </c>
      <c r="O16270" t="s">
        <v>7876</v>
      </c>
      <c r="P16270" t="s">
        <v>22051</v>
      </c>
      <c r="Q16270">
        <v>0.71599999999999997</v>
      </c>
      <c r="R16270" s="117" t="s">
        <v>14620</v>
      </c>
      <c r="S16270" s="117" t="s">
        <v>14621</v>
      </c>
      <c r="T16270" t="s">
        <v>17448</v>
      </c>
      <c r="U16270" t="s">
        <v>10772</v>
      </c>
    </row>
    <row r="16271" spans="1:21">
      <c r="A16271" s="117" t="s">
        <v>22053</v>
      </c>
      <c r="B16271" t="s">
        <v>14590</v>
      </c>
      <c r="C16271" t="s">
        <v>14590</v>
      </c>
      <c r="D16271">
        <v>26</v>
      </c>
      <c r="E16271">
        <v>20</v>
      </c>
      <c r="F16271">
        <v>26</v>
      </c>
      <c r="G16271">
        <v>20</v>
      </c>
      <c r="H16271">
        <v>1</v>
      </c>
      <c r="I16271">
        <v>1</v>
      </c>
      <c r="J16271">
        <v>15</v>
      </c>
      <c r="K16271" s="194">
        <v>15</v>
      </c>
      <c r="L16271" t="s">
        <v>1076</v>
      </c>
      <c r="M16271" t="s">
        <v>1076</v>
      </c>
      <c r="N16271">
        <v>40</v>
      </c>
      <c r="O16271" t="s">
        <v>7876</v>
      </c>
      <c r="P16271" t="s">
        <v>22054</v>
      </c>
      <c r="Q16271">
        <v>0.04</v>
      </c>
      <c r="R16271" s="117" t="s">
        <v>14620</v>
      </c>
      <c r="S16271" s="117" t="s">
        <v>14621</v>
      </c>
      <c r="T16271" t="s">
        <v>17448</v>
      </c>
      <c r="U16271" t="s">
        <v>10772</v>
      </c>
    </row>
    <row r="16272" spans="1:21">
      <c r="A16272" s="117" t="s">
        <v>22055</v>
      </c>
      <c r="B16272" t="s">
        <v>14590</v>
      </c>
      <c r="C16272" t="s">
        <v>14590</v>
      </c>
      <c r="D16272">
        <v>26</v>
      </c>
      <c r="E16272">
        <v>20</v>
      </c>
      <c r="F16272">
        <v>26</v>
      </c>
      <c r="G16272">
        <v>20</v>
      </c>
      <c r="H16272">
        <v>1</v>
      </c>
      <c r="I16272">
        <v>1</v>
      </c>
      <c r="J16272">
        <v>15</v>
      </c>
      <c r="K16272" s="194">
        <v>15</v>
      </c>
      <c r="L16272" t="s">
        <v>1076</v>
      </c>
      <c r="M16272" t="s">
        <v>1076</v>
      </c>
      <c r="N16272">
        <v>65</v>
      </c>
      <c r="O16272" t="s">
        <v>7876</v>
      </c>
      <c r="Q16272">
        <v>6.5000000000000002E-2</v>
      </c>
      <c r="R16272" s="117" t="s">
        <v>14620</v>
      </c>
      <c r="S16272" s="117" t="s">
        <v>14621</v>
      </c>
      <c r="T16272" t="s">
        <v>17448</v>
      </c>
      <c r="U16272" t="s">
        <v>10772</v>
      </c>
    </row>
    <row r="16273" spans="1:21">
      <c r="A16273" s="117" t="s">
        <v>22056</v>
      </c>
      <c r="B16273" t="s">
        <v>14590</v>
      </c>
      <c r="C16273" t="s">
        <v>14590</v>
      </c>
      <c r="D16273">
        <v>38</v>
      </c>
      <c r="E16273">
        <v>32</v>
      </c>
      <c r="F16273">
        <v>38</v>
      </c>
      <c r="G16273">
        <v>32</v>
      </c>
      <c r="H16273">
        <v>1</v>
      </c>
      <c r="I16273">
        <v>1</v>
      </c>
      <c r="J16273">
        <v>999999</v>
      </c>
      <c r="K16273" s="194">
        <v>999999</v>
      </c>
      <c r="L16273" t="s">
        <v>1076</v>
      </c>
      <c r="M16273" t="s">
        <v>1076</v>
      </c>
      <c r="N16273">
        <v>124</v>
      </c>
      <c r="O16273" t="s">
        <v>7876</v>
      </c>
      <c r="P16273" t="s">
        <v>22057</v>
      </c>
      <c r="Q16273">
        <v>0.124</v>
      </c>
      <c r="R16273" s="117" t="s">
        <v>14620</v>
      </c>
      <c r="S16273" s="117" t="s">
        <v>14621</v>
      </c>
      <c r="T16273" t="s">
        <v>17448</v>
      </c>
      <c r="U16273" t="s">
        <v>10772</v>
      </c>
    </row>
    <row r="16274" spans="1:21">
      <c r="A16274" s="117" t="s">
        <v>16240</v>
      </c>
      <c r="B16274" t="s">
        <v>14590</v>
      </c>
      <c r="C16274" t="s">
        <v>14590</v>
      </c>
      <c r="D16274">
        <v>26</v>
      </c>
      <c r="E16274">
        <v>20</v>
      </c>
      <c r="F16274">
        <v>26</v>
      </c>
      <c r="G16274">
        <v>20</v>
      </c>
      <c r="H16274">
        <v>1</v>
      </c>
      <c r="I16274">
        <v>1</v>
      </c>
      <c r="J16274">
        <v>4</v>
      </c>
      <c r="K16274" s="194">
        <v>4</v>
      </c>
      <c r="L16274" t="s">
        <v>1076</v>
      </c>
      <c r="M16274" t="s">
        <v>1076</v>
      </c>
      <c r="N16274">
        <v>17</v>
      </c>
      <c r="O16274" t="s">
        <v>7876</v>
      </c>
      <c r="P16274" t="s">
        <v>7877</v>
      </c>
      <c r="Q16274">
        <v>1.7000000000000001E-2</v>
      </c>
      <c r="R16274" s="117" t="s">
        <v>14620</v>
      </c>
      <c r="S16274" s="117" t="s">
        <v>14621</v>
      </c>
      <c r="T16274" t="s">
        <v>17448</v>
      </c>
      <c r="U16274" t="s">
        <v>10772</v>
      </c>
    </row>
    <row r="16275" spans="1:21">
      <c r="A16275" s="117" t="s">
        <v>6982</v>
      </c>
      <c r="B16275" t="s">
        <v>14590</v>
      </c>
      <c r="C16275" t="s">
        <v>14590</v>
      </c>
      <c r="D16275">
        <v>26</v>
      </c>
      <c r="E16275">
        <v>20</v>
      </c>
      <c r="F16275">
        <v>26</v>
      </c>
      <c r="G16275">
        <v>20</v>
      </c>
      <c r="H16275">
        <v>1</v>
      </c>
      <c r="I16275">
        <v>1</v>
      </c>
      <c r="J16275">
        <v>90</v>
      </c>
      <c r="K16275" s="194">
        <v>90</v>
      </c>
      <c r="L16275" t="s">
        <v>1100</v>
      </c>
      <c r="M16275" t="s">
        <v>1100</v>
      </c>
      <c r="N16275">
        <v>76</v>
      </c>
      <c r="O16275" t="s">
        <v>7876</v>
      </c>
      <c r="P16275" t="s">
        <v>16236</v>
      </c>
      <c r="Q16275">
        <v>7.5999999999999998E-2</v>
      </c>
      <c r="R16275" s="117" t="s">
        <v>14620</v>
      </c>
      <c r="S16275" s="117" t="s">
        <v>14621</v>
      </c>
      <c r="T16275" t="s">
        <v>17448</v>
      </c>
      <c r="U16275" t="s">
        <v>10772</v>
      </c>
    </row>
    <row r="16276" spans="1:21">
      <c r="A16276" s="117" t="s">
        <v>6983</v>
      </c>
      <c r="B16276" t="s">
        <v>14590</v>
      </c>
      <c r="C16276" t="s">
        <v>14590</v>
      </c>
      <c r="D16276">
        <v>26</v>
      </c>
      <c r="E16276">
        <v>20</v>
      </c>
      <c r="F16276">
        <v>26</v>
      </c>
      <c r="G16276">
        <v>20</v>
      </c>
      <c r="H16276">
        <v>1</v>
      </c>
      <c r="I16276">
        <v>1</v>
      </c>
      <c r="J16276">
        <v>14</v>
      </c>
      <c r="K16276" s="194">
        <v>14</v>
      </c>
      <c r="L16276" t="s">
        <v>1100</v>
      </c>
      <c r="M16276" t="s">
        <v>1100</v>
      </c>
      <c r="N16276">
        <v>184</v>
      </c>
      <c r="O16276" t="s">
        <v>7876</v>
      </c>
      <c r="P16276" t="s">
        <v>16236</v>
      </c>
      <c r="Q16276">
        <v>0.184</v>
      </c>
      <c r="R16276" s="117" t="s">
        <v>14620</v>
      </c>
      <c r="S16276" s="117" t="s">
        <v>14621</v>
      </c>
      <c r="T16276" t="s">
        <v>17448</v>
      </c>
      <c r="U16276" t="s">
        <v>10772</v>
      </c>
    </row>
    <row r="16277" spans="1:21">
      <c r="A16277" s="117" t="s">
        <v>23490</v>
      </c>
      <c r="B16277" t="s">
        <v>14590</v>
      </c>
      <c r="C16277" t="s">
        <v>14590</v>
      </c>
      <c r="D16277">
        <v>26</v>
      </c>
      <c r="E16277">
        <v>20</v>
      </c>
      <c r="F16277">
        <v>26</v>
      </c>
      <c r="G16277">
        <v>20</v>
      </c>
      <c r="H16277">
        <v>1</v>
      </c>
      <c r="I16277">
        <v>1</v>
      </c>
      <c r="J16277">
        <v>8</v>
      </c>
      <c r="K16277" s="194">
        <v>8</v>
      </c>
      <c r="L16277" t="s">
        <v>1083</v>
      </c>
      <c r="M16277" t="s">
        <v>1083</v>
      </c>
      <c r="N16277">
        <v>1520</v>
      </c>
      <c r="O16277" t="s">
        <v>7876</v>
      </c>
      <c r="P16277" t="s">
        <v>23491</v>
      </c>
      <c r="Q16277">
        <v>1.52</v>
      </c>
      <c r="R16277" s="117" t="s">
        <v>14620</v>
      </c>
      <c r="S16277" s="117" t="s">
        <v>14621</v>
      </c>
      <c r="T16277" t="s">
        <v>17448</v>
      </c>
      <c r="U16277" t="s">
        <v>10772</v>
      </c>
    </row>
    <row r="16278" spans="1:21">
      <c r="A16278" s="117" t="s">
        <v>10966</v>
      </c>
      <c r="B16278" t="s">
        <v>14590</v>
      </c>
      <c r="C16278" t="s">
        <v>14590</v>
      </c>
      <c r="D16278">
        <v>52</v>
      </c>
      <c r="E16278">
        <v>46</v>
      </c>
      <c r="F16278">
        <v>52</v>
      </c>
      <c r="G16278">
        <v>46</v>
      </c>
      <c r="H16278">
        <v>1</v>
      </c>
      <c r="I16278">
        <v>1</v>
      </c>
      <c r="J16278">
        <v>999999</v>
      </c>
      <c r="K16278" s="194">
        <v>999999</v>
      </c>
      <c r="L16278" t="s">
        <v>1083</v>
      </c>
      <c r="M16278" t="s">
        <v>1083</v>
      </c>
      <c r="N16278">
        <v>1808</v>
      </c>
      <c r="O16278" t="s">
        <v>7876</v>
      </c>
      <c r="P16278" t="s">
        <v>16241</v>
      </c>
      <c r="Q16278">
        <v>1.8080000000000001</v>
      </c>
      <c r="R16278" s="117" t="s">
        <v>14594</v>
      </c>
      <c r="S16278" s="117" t="s">
        <v>14589</v>
      </c>
      <c r="T16278" t="s">
        <v>12136</v>
      </c>
      <c r="U16278" t="s">
        <v>10772</v>
      </c>
    </row>
    <row r="16279" spans="1:21">
      <c r="A16279" s="117" t="s">
        <v>6984</v>
      </c>
      <c r="B16279" t="s">
        <v>14590</v>
      </c>
      <c r="C16279" t="s">
        <v>14590</v>
      </c>
      <c r="D16279">
        <v>26</v>
      </c>
      <c r="E16279">
        <v>20</v>
      </c>
      <c r="F16279">
        <v>26</v>
      </c>
      <c r="G16279">
        <v>20</v>
      </c>
      <c r="H16279">
        <v>1</v>
      </c>
      <c r="I16279">
        <v>1</v>
      </c>
      <c r="J16279">
        <v>5</v>
      </c>
      <c r="K16279" s="194">
        <v>5</v>
      </c>
      <c r="L16279" t="s">
        <v>1083</v>
      </c>
      <c r="M16279" t="s">
        <v>1083</v>
      </c>
      <c r="N16279">
        <v>2070</v>
      </c>
      <c r="O16279" t="s">
        <v>7876</v>
      </c>
      <c r="P16279" t="s">
        <v>16242</v>
      </c>
      <c r="Q16279">
        <v>2.0699999999999998</v>
      </c>
      <c r="R16279" s="117" t="s">
        <v>14620</v>
      </c>
      <c r="S16279" s="117" t="s">
        <v>14621</v>
      </c>
      <c r="T16279" t="s">
        <v>17448</v>
      </c>
      <c r="U16279" t="s">
        <v>10772</v>
      </c>
    </row>
    <row r="16280" spans="1:21">
      <c r="A16280" s="117" t="s">
        <v>6985</v>
      </c>
      <c r="B16280" t="s">
        <v>14590</v>
      </c>
      <c r="C16280" t="s">
        <v>14590</v>
      </c>
      <c r="D16280">
        <v>25</v>
      </c>
      <c r="E16280">
        <v>19</v>
      </c>
      <c r="F16280">
        <v>25</v>
      </c>
      <c r="G16280">
        <v>19</v>
      </c>
      <c r="H16280">
        <v>1</v>
      </c>
      <c r="I16280">
        <v>1</v>
      </c>
      <c r="J16280">
        <v>35</v>
      </c>
      <c r="K16280" s="194">
        <v>35</v>
      </c>
      <c r="L16280" t="s">
        <v>1079</v>
      </c>
      <c r="M16280" t="s">
        <v>1079</v>
      </c>
      <c r="N16280">
        <v>343</v>
      </c>
      <c r="O16280" t="s">
        <v>7876</v>
      </c>
      <c r="P16280" t="s">
        <v>10269</v>
      </c>
      <c r="Q16280">
        <v>0.34300000000000003</v>
      </c>
      <c r="R16280" s="117" t="s">
        <v>14594</v>
      </c>
      <c r="S16280" s="117" t="s">
        <v>14589</v>
      </c>
      <c r="T16280" t="s">
        <v>12136</v>
      </c>
      <c r="U16280" t="s">
        <v>10772</v>
      </c>
    </row>
    <row r="16281" spans="1:21">
      <c r="A16281" s="117" t="s">
        <v>20180</v>
      </c>
      <c r="B16281" t="s">
        <v>14590</v>
      </c>
      <c r="C16281" t="s">
        <v>14590</v>
      </c>
      <c r="D16281">
        <v>25</v>
      </c>
      <c r="E16281">
        <v>19</v>
      </c>
      <c r="F16281">
        <v>25</v>
      </c>
      <c r="G16281">
        <v>19</v>
      </c>
      <c r="H16281">
        <v>1</v>
      </c>
      <c r="I16281">
        <v>1</v>
      </c>
      <c r="J16281">
        <v>35</v>
      </c>
      <c r="K16281" s="194">
        <v>35</v>
      </c>
      <c r="L16281" t="s">
        <v>1083</v>
      </c>
      <c r="M16281" t="s">
        <v>1083</v>
      </c>
      <c r="N16281">
        <v>100</v>
      </c>
      <c r="O16281" t="s">
        <v>7876</v>
      </c>
      <c r="P16281" t="s">
        <v>7877</v>
      </c>
      <c r="Q16281">
        <v>0.1</v>
      </c>
      <c r="R16281" s="117" t="s">
        <v>14594</v>
      </c>
      <c r="S16281" s="117" t="s">
        <v>14589</v>
      </c>
      <c r="T16281" t="s">
        <v>12136</v>
      </c>
      <c r="U16281" t="s">
        <v>10772</v>
      </c>
    </row>
    <row r="16282" spans="1:21">
      <c r="A16282" s="117" t="s">
        <v>20181</v>
      </c>
      <c r="B16282" t="s">
        <v>14590</v>
      </c>
      <c r="C16282" t="s">
        <v>14590</v>
      </c>
      <c r="D16282">
        <v>112</v>
      </c>
      <c r="E16282">
        <v>106</v>
      </c>
      <c r="F16282">
        <v>112</v>
      </c>
      <c r="G16282">
        <v>106</v>
      </c>
      <c r="H16282">
        <v>1</v>
      </c>
      <c r="I16282">
        <v>1</v>
      </c>
      <c r="J16282">
        <v>999999</v>
      </c>
      <c r="K16282" s="194">
        <v>999999</v>
      </c>
      <c r="L16282" t="s">
        <v>1083</v>
      </c>
      <c r="M16282" t="s">
        <v>1083</v>
      </c>
      <c r="N16282">
        <v>200</v>
      </c>
      <c r="O16282" t="s">
        <v>7876</v>
      </c>
      <c r="P16282" t="s">
        <v>7877</v>
      </c>
      <c r="Q16282">
        <v>0.2</v>
      </c>
      <c r="R16282" s="117" t="s">
        <v>14594</v>
      </c>
      <c r="S16282" s="117" t="s">
        <v>14589</v>
      </c>
      <c r="T16282" t="s">
        <v>12136</v>
      </c>
      <c r="U16282" t="s">
        <v>10772</v>
      </c>
    </row>
    <row r="16283" spans="1:21">
      <c r="A16283" s="117" t="s">
        <v>20182</v>
      </c>
      <c r="B16283" t="s">
        <v>14590</v>
      </c>
      <c r="C16283" t="s">
        <v>14590</v>
      </c>
      <c r="D16283">
        <v>115</v>
      </c>
      <c r="E16283">
        <v>109</v>
      </c>
      <c r="F16283">
        <v>115</v>
      </c>
      <c r="G16283">
        <v>109</v>
      </c>
      <c r="H16283">
        <v>1</v>
      </c>
      <c r="I16283">
        <v>1</v>
      </c>
      <c r="J16283">
        <v>2</v>
      </c>
      <c r="K16283" s="194">
        <v>2</v>
      </c>
      <c r="L16283" t="s">
        <v>1083</v>
      </c>
      <c r="M16283" t="s">
        <v>1083</v>
      </c>
      <c r="N16283">
        <v>300</v>
      </c>
      <c r="O16283" t="s">
        <v>7876</v>
      </c>
      <c r="P16283" t="s">
        <v>7877</v>
      </c>
      <c r="Q16283">
        <v>0.3</v>
      </c>
      <c r="R16283" s="117" t="s">
        <v>14594</v>
      </c>
      <c r="S16283" s="117" t="s">
        <v>14589</v>
      </c>
      <c r="T16283" t="s">
        <v>12136</v>
      </c>
      <c r="U16283" t="s">
        <v>10772</v>
      </c>
    </row>
    <row r="16284" spans="1:21">
      <c r="A16284" s="117" t="s">
        <v>20183</v>
      </c>
      <c r="B16284" t="s">
        <v>14590</v>
      </c>
      <c r="C16284" t="s">
        <v>14590</v>
      </c>
      <c r="D16284">
        <v>25</v>
      </c>
      <c r="E16284">
        <v>19</v>
      </c>
      <c r="F16284">
        <v>25</v>
      </c>
      <c r="G16284">
        <v>19</v>
      </c>
      <c r="H16284">
        <v>1</v>
      </c>
      <c r="I16284">
        <v>1</v>
      </c>
      <c r="J16284">
        <v>104</v>
      </c>
      <c r="K16284" s="194">
        <v>104</v>
      </c>
      <c r="L16284" t="s">
        <v>1083</v>
      </c>
      <c r="M16284" t="s">
        <v>1083</v>
      </c>
      <c r="N16284">
        <v>50</v>
      </c>
      <c r="O16284" t="s">
        <v>7876</v>
      </c>
      <c r="P16284" t="s">
        <v>20184</v>
      </c>
      <c r="Q16284">
        <v>0.05</v>
      </c>
      <c r="R16284" s="117" t="s">
        <v>14594</v>
      </c>
      <c r="S16284" s="117" t="s">
        <v>14589</v>
      </c>
      <c r="T16284" t="s">
        <v>12136</v>
      </c>
      <c r="U16284" t="s">
        <v>10772</v>
      </c>
    </row>
    <row r="16285" spans="1:21">
      <c r="A16285" s="117" t="s">
        <v>20185</v>
      </c>
      <c r="B16285" t="s">
        <v>14590</v>
      </c>
      <c r="C16285" t="s">
        <v>14590</v>
      </c>
      <c r="D16285">
        <v>25</v>
      </c>
      <c r="E16285">
        <v>19</v>
      </c>
      <c r="F16285">
        <v>25</v>
      </c>
      <c r="G16285">
        <v>19</v>
      </c>
      <c r="H16285">
        <v>1</v>
      </c>
      <c r="I16285">
        <v>1</v>
      </c>
      <c r="J16285">
        <v>9</v>
      </c>
      <c r="K16285" s="194">
        <v>9</v>
      </c>
      <c r="L16285" t="s">
        <v>1083</v>
      </c>
      <c r="M16285" t="s">
        <v>1083</v>
      </c>
      <c r="N16285">
        <v>380</v>
      </c>
      <c r="O16285" t="s">
        <v>7876</v>
      </c>
      <c r="P16285" t="s">
        <v>7877</v>
      </c>
      <c r="Q16285">
        <v>0.38</v>
      </c>
      <c r="R16285" s="117" t="s">
        <v>14594</v>
      </c>
      <c r="S16285" s="117" t="s">
        <v>14589</v>
      </c>
      <c r="T16285" t="s">
        <v>12136</v>
      </c>
      <c r="U16285" t="s">
        <v>10772</v>
      </c>
    </row>
    <row r="16286" spans="1:21">
      <c r="A16286" s="117" t="s">
        <v>20186</v>
      </c>
      <c r="B16286" t="s">
        <v>14590</v>
      </c>
      <c r="C16286" t="s">
        <v>14590</v>
      </c>
      <c r="D16286">
        <v>68</v>
      </c>
      <c r="E16286">
        <v>62</v>
      </c>
      <c r="F16286">
        <v>68</v>
      </c>
      <c r="G16286">
        <v>62</v>
      </c>
      <c r="H16286">
        <v>20</v>
      </c>
      <c r="I16286">
        <v>20</v>
      </c>
      <c r="J16286">
        <v>999999</v>
      </c>
      <c r="K16286" s="194">
        <v>999999</v>
      </c>
      <c r="L16286" t="s">
        <v>1083</v>
      </c>
      <c r="M16286" t="s">
        <v>1083</v>
      </c>
      <c r="N16286">
        <v>38</v>
      </c>
      <c r="O16286" t="s">
        <v>7876</v>
      </c>
      <c r="P16286" t="s">
        <v>20187</v>
      </c>
      <c r="Q16286">
        <v>3.7999999999999999E-2</v>
      </c>
      <c r="R16286" s="117" t="s">
        <v>14594</v>
      </c>
      <c r="S16286" s="117" t="s">
        <v>14589</v>
      </c>
      <c r="T16286" t="s">
        <v>12136</v>
      </c>
      <c r="U16286" t="s">
        <v>10772</v>
      </c>
    </row>
    <row r="16287" spans="1:21">
      <c r="A16287" s="117" t="s">
        <v>6986</v>
      </c>
      <c r="B16287" t="s">
        <v>14590</v>
      </c>
      <c r="C16287" t="s">
        <v>14590</v>
      </c>
      <c r="D16287">
        <v>26</v>
      </c>
      <c r="E16287">
        <v>20</v>
      </c>
      <c r="F16287">
        <v>26</v>
      </c>
      <c r="G16287">
        <v>20</v>
      </c>
      <c r="H16287">
        <v>1</v>
      </c>
      <c r="I16287">
        <v>1</v>
      </c>
      <c r="J16287">
        <v>24</v>
      </c>
      <c r="K16287" s="194">
        <v>24</v>
      </c>
      <c r="L16287" t="s">
        <v>1076</v>
      </c>
      <c r="M16287" t="s">
        <v>1076</v>
      </c>
      <c r="N16287">
        <v>64</v>
      </c>
      <c r="O16287" t="s">
        <v>7876</v>
      </c>
      <c r="P16287" t="s">
        <v>10291</v>
      </c>
      <c r="Q16287">
        <v>6.4000000000000001E-2</v>
      </c>
      <c r="R16287" s="117" t="s">
        <v>14620</v>
      </c>
      <c r="S16287" s="117" t="s">
        <v>14621</v>
      </c>
      <c r="T16287" t="s">
        <v>17448</v>
      </c>
      <c r="U16287" t="s">
        <v>10772</v>
      </c>
    </row>
    <row r="16288" spans="1:21">
      <c r="A16288" s="117" t="s">
        <v>13787</v>
      </c>
      <c r="B16288" t="s">
        <v>14590</v>
      </c>
      <c r="C16288" t="s">
        <v>14590</v>
      </c>
      <c r="D16288">
        <v>26</v>
      </c>
      <c r="E16288">
        <v>20</v>
      </c>
      <c r="F16288">
        <v>26</v>
      </c>
      <c r="G16288">
        <v>20</v>
      </c>
      <c r="H16288">
        <v>1</v>
      </c>
      <c r="I16288">
        <v>1</v>
      </c>
      <c r="J16288">
        <v>48</v>
      </c>
      <c r="K16288" s="194">
        <v>48</v>
      </c>
      <c r="L16288" t="s">
        <v>1076</v>
      </c>
      <c r="M16288" t="s">
        <v>1076</v>
      </c>
      <c r="N16288">
        <v>56</v>
      </c>
      <c r="O16288" t="s">
        <v>7876</v>
      </c>
      <c r="P16288" t="s">
        <v>10291</v>
      </c>
      <c r="Q16288">
        <v>5.6000000000000001E-2</v>
      </c>
      <c r="R16288" s="117" t="s">
        <v>14620</v>
      </c>
      <c r="S16288" s="117" t="s">
        <v>14621</v>
      </c>
      <c r="T16288" t="s">
        <v>17448</v>
      </c>
      <c r="U16288" t="s">
        <v>10772</v>
      </c>
    </row>
    <row r="16289" spans="1:21">
      <c r="A16289" s="117" t="s">
        <v>13788</v>
      </c>
      <c r="B16289" t="s">
        <v>14590</v>
      </c>
      <c r="C16289" t="s">
        <v>14590</v>
      </c>
      <c r="D16289">
        <v>26</v>
      </c>
      <c r="E16289">
        <v>20</v>
      </c>
      <c r="F16289">
        <v>26</v>
      </c>
      <c r="G16289">
        <v>20</v>
      </c>
      <c r="H16289">
        <v>1</v>
      </c>
      <c r="I16289">
        <v>1</v>
      </c>
      <c r="J16289">
        <v>36</v>
      </c>
      <c r="K16289" s="194">
        <v>36</v>
      </c>
      <c r="L16289" t="s">
        <v>1076</v>
      </c>
      <c r="M16289" t="s">
        <v>1076</v>
      </c>
      <c r="N16289">
        <v>134</v>
      </c>
      <c r="O16289" t="s">
        <v>7876</v>
      </c>
      <c r="P16289" t="s">
        <v>13984</v>
      </c>
      <c r="Q16289">
        <v>0.13400000000000001</v>
      </c>
      <c r="R16289" s="117" t="s">
        <v>14620</v>
      </c>
      <c r="S16289" s="117" t="s">
        <v>14621</v>
      </c>
      <c r="T16289" t="s">
        <v>17448</v>
      </c>
      <c r="U16289" t="s">
        <v>10772</v>
      </c>
    </row>
    <row r="16290" spans="1:21">
      <c r="A16290" s="117" t="s">
        <v>6987</v>
      </c>
      <c r="B16290" t="s">
        <v>14590</v>
      </c>
      <c r="C16290" t="s">
        <v>14590</v>
      </c>
      <c r="D16290">
        <v>96</v>
      </c>
      <c r="E16290">
        <v>90</v>
      </c>
      <c r="F16290">
        <v>96</v>
      </c>
      <c r="G16290">
        <v>90</v>
      </c>
      <c r="H16290">
        <v>1</v>
      </c>
      <c r="I16290">
        <v>1</v>
      </c>
      <c r="J16290">
        <v>999999</v>
      </c>
      <c r="K16290" s="194">
        <v>999999</v>
      </c>
      <c r="L16290" t="s">
        <v>1076</v>
      </c>
      <c r="M16290" t="s">
        <v>1076</v>
      </c>
      <c r="N16290">
        <v>100</v>
      </c>
      <c r="O16290" t="s">
        <v>7876</v>
      </c>
      <c r="P16290" t="s">
        <v>10292</v>
      </c>
      <c r="Q16290">
        <v>0.1</v>
      </c>
      <c r="R16290" s="117" t="s">
        <v>14620</v>
      </c>
      <c r="S16290" s="117" t="s">
        <v>14621</v>
      </c>
      <c r="T16290" t="s">
        <v>17448</v>
      </c>
      <c r="U16290" t="s">
        <v>10772</v>
      </c>
    </row>
    <row r="16291" spans="1:21">
      <c r="A16291" s="117" t="s">
        <v>6988</v>
      </c>
      <c r="B16291" t="s">
        <v>14590</v>
      </c>
      <c r="C16291" t="s">
        <v>14590</v>
      </c>
      <c r="D16291">
        <v>26</v>
      </c>
      <c r="E16291">
        <v>20</v>
      </c>
      <c r="F16291">
        <v>26</v>
      </c>
      <c r="G16291">
        <v>20</v>
      </c>
      <c r="H16291">
        <v>1</v>
      </c>
      <c r="I16291">
        <v>1</v>
      </c>
      <c r="J16291">
        <v>168</v>
      </c>
      <c r="K16291" s="194">
        <v>168</v>
      </c>
      <c r="L16291" t="s">
        <v>1083</v>
      </c>
      <c r="M16291" t="s">
        <v>1083</v>
      </c>
      <c r="N16291">
        <v>128</v>
      </c>
      <c r="O16291" t="s">
        <v>7876</v>
      </c>
      <c r="P16291" t="s">
        <v>10293</v>
      </c>
      <c r="Q16291">
        <v>0.128</v>
      </c>
      <c r="R16291" s="117" t="s">
        <v>14620</v>
      </c>
      <c r="S16291" s="117" t="s">
        <v>14621</v>
      </c>
      <c r="T16291" t="s">
        <v>17448</v>
      </c>
      <c r="U16291" t="s">
        <v>10772</v>
      </c>
    </row>
    <row r="16292" spans="1:21">
      <c r="A16292" s="117" t="s">
        <v>6989</v>
      </c>
      <c r="B16292" t="s">
        <v>14590</v>
      </c>
      <c r="C16292" t="s">
        <v>14590</v>
      </c>
      <c r="D16292">
        <v>26</v>
      </c>
      <c r="E16292">
        <v>20</v>
      </c>
      <c r="F16292">
        <v>26</v>
      </c>
      <c r="G16292">
        <v>20</v>
      </c>
      <c r="H16292">
        <v>1</v>
      </c>
      <c r="I16292">
        <v>1</v>
      </c>
      <c r="J16292">
        <v>50</v>
      </c>
      <c r="K16292" s="194">
        <v>50</v>
      </c>
      <c r="L16292" t="s">
        <v>1104</v>
      </c>
      <c r="M16292" t="s">
        <v>1104</v>
      </c>
      <c r="N16292">
        <v>114</v>
      </c>
      <c r="O16292" t="s">
        <v>7876</v>
      </c>
      <c r="P16292" t="s">
        <v>16243</v>
      </c>
      <c r="Q16292">
        <v>0.114</v>
      </c>
      <c r="R16292" s="117" t="s">
        <v>14620</v>
      </c>
      <c r="S16292" s="117" t="s">
        <v>14621</v>
      </c>
      <c r="T16292" t="s">
        <v>17448</v>
      </c>
      <c r="U16292" t="s">
        <v>10772</v>
      </c>
    </row>
    <row r="16293" spans="1:21">
      <c r="A16293" s="117" t="s">
        <v>19586</v>
      </c>
      <c r="B16293" t="s">
        <v>14590</v>
      </c>
      <c r="C16293" t="s">
        <v>14590</v>
      </c>
      <c r="D16293">
        <v>25</v>
      </c>
      <c r="E16293">
        <v>19</v>
      </c>
      <c r="F16293">
        <v>25</v>
      </c>
      <c r="G16293">
        <v>19</v>
      </c>
      <c r="H16293">
        <v>98</v>
      </c>
      <c r="I16293">
        <v>98</v>
      </c>
      <c r="J16293">
        <v>999999</v>
      </c>
      <c r="K16293" s="194">
        <v>999999</v>
      </c>
      <c r="L16293" t="s">
        <v>1083</v>
      </c>
      <c r="M16293" t="s">
        <v>1083</v>
      </c>
      <c r="N16293">
        <v>12</v>
      </c>
      <c r="O16293" t="s">
        <v>7876</v>
      </c>
      <c r="P16293" t="s">
        <v>19587</v>
      </c>
      <c r="Q16293">
        <v>1.2E-2</v>
      </c>
      <c r="R16293" s="117" t="s">
        <v>14594</v>
      </c>
      <c r="S16293" s="117" t="s">
        <v>14589</v>
      </c>
      <c r="T16293" t="s">
        <v>12136</v>
      </c>
      <c r="U16293" t="s">
        <v>10773</v>
      </c>
    </row>
    <row r="16294" spans="1:21">
      <c r="A16294" s="117" t="s">
        <v>20188</v>
      </c>
      <c r="B16294" t="s">
        <v>14590</v>
      </c>
      <c r="C16294" t="s">
        <v>14590</v>
      </c>
      <c r="D16294">
        <v>25</v>
      </c>
      <c r="E16294">
        <v>19</v>
      </c>
      <c r="F16294">
        <v>25</v>
      </c>
      <c r="G16294">
        <v>19</v>
      </c>
      <c r="H16294">
        <v>20</v>
      </c>
      <c r="I16294">
        <v>2</v>
      </c>
      <c r="J16294">
        <v>999999</v>
      </c>
      <c r="K16294" s="194">
        <v>999999</v>
      </c>
      <c r="L16294" t="s">
        <v>1083</v>
      </c>
      <c r="M16294" t="s">
        <v>1083</v>
      </c>
      <c r="N16294">
        <v>460</v>
      </c>
      <c r="O16294" t="s">
        <v>7876</v>
      </c>
      <c r="P16294" t="s">
        <v>20189</v>
      </c>
      <c r="Q16294">
        <v>0.46</v>
      </c>
      <c r="R16294" s="117" t="s">
        <v>14594</v>
      </c>
      <c r="S16294" s="117" t="s">
        <v>14589</v>
      </c>
      <c r="T16294" t="s">
        <v>12136</v>
      </c>
      <c r="U16294" t="s">
        <v>10772</v>
      </c>
    </row>
    <row r="16295" spans="1:21">
      <c r="A16295" s="117" t="s">
        <v>20190</v>
      </c>
      <c r="B16295" t="s">
        <v>14590</v>
      </c>
      <c r="C16295" t="s">
        <v>14590</v>
      </c>
      <c r="D16295">
        <v>54</v>
      </c>
      <c r="E16295">
        <v>48</v>
      </c>
      <c r="F16295">
        <v>54</v>
      </c>
      <c r="G16295">
        <v>48</v>
      </c>
      <c r="H16295">
        <v>20</v>
      </c>
      <c r="I16295">
        <v>2</v>
      </c>
      <c r="J16295">
        <v>999999</v>
      </c>
      <c r="K16295" s="194">
        <v>999999</v>
      </c>
      <c r="L16295" t="s">
        <v>1083</v>
      </c>
      <c r="M16295" t="s">
        <v>1083</v>
      </c>
      <c r="N16295">
        <v>460</v>
      </c>
      <c r="O16295" t="s">
        <v>7876</v>
      </c>
      <c r="P16295" t="s">
        <v>20189</v>
      </c>
      <c r="Q16295">
        <v>0.46</v>
      </c>
      <c r="R16295" s="117" t="s">
        <v>14594</v>
      </c>
      <c r="S16295" s="117" t="s">
        <v>14589</v>
      </c>
      <c r="T16295" t="s">
        <v>12136</v>
      </c>
      <c r="U16295" t="s">
        <v>10772</v>
      </c>
    </row>
    <row r="16296" spans="1:21">
      <c r="A16296" s="117" t="s">
        <v>20191</v>
      </c>
      <c r="B16296" t="s">
        <v>14590</v>
      </c>
      <c r="C16296" t="s">
        <v>14590</v>
      </c>
      <c r="D16296">
        <v>54</v>
      </c>
      <c r="E16296">
        <v>48</v>
      </c>
      <c r="F16296">
        <v>54</v>
      </c>
      <c r="G16296">
        <v>48</v>
      </c>
      <c r="H16296">
        <v>50</v>
      </c>
      <c r="I16296">
        <v>50</v>
      </c>
      <c r="J16296">
        <v>999999</v>
      </c>
      <c r="K16296" s="194">
        <v>999999</v>
      </c>
      <c r="L16296" t="s">
        <v>1083</v>
      </c>
      <c r="M16296" t="s">
        <v>1083</v>
      </c>
      <c r="N16296">
        <v>15</v>
      </c>
      <c r="O16296" t="s">
        <v>7876</v>
      </c>
      <c r="P16296" t="s">
        <v>19587</v>
      </c>
      <c r="Q16296">
        <v>1.4999999999999999E-2</v>
      </c>
      <c r="R16296" s="117" t="s">
        <v>14594</v>
      </c>
      <c r="S16296" s="117" t="s">
        <v>14589</v>
      </c>
      <c r="T16296" t="s">
        <v>12136</v>
      </c>
      <c r="U16296" t="s">
        <v>10772</v>
      </c>
    </row>
    <row r="16297" spans="1:21">
      <c r="A16297" s="117" t="s">
        <v>20192</v>
      </c>
      <c r="B16297" t="s">
        <v>14590</v>
      </c>
      <c r="C16297" t="s">
        <v>14590</v>
      </c>
      <c r="D16297">
        <v>25</v>
      </c>
      <c r="E16297">
        <v>19</v>
      </c>
      <c r="F16297">
        <v>25</v>
      </c>
      <c r="G16297">
        <v>19</v>
      </c>
      <c r="H16297">
        <v>50</v>
      </c>
      <c r="I16297">
        <v>50</v>
      </c>
      <c r="J16297">
        <v>999999</v>
      </c>
      <c r="K16297" s="194">
        <v>999999</v>
      </c>
      <c r="L16297" t="s">
        <v>1083</v>
      </c>
      <c r="M16297" t="s">
        <v>1083</v>
      </c>
      <c r="N16297">
        <v>16</v>
      </c>
      <c r="O16297" t="s">
        <v>7876</v>
      </c>
      <c r="P16297" t="s">
        <v>19587</v>
      </c>
      <c r="Q16297">
        <v>1.6E-2</v>
      </c>
      <c r="R16297" s="117" t="s">
        <v>14594</v>
      </c>
      <c r="S16297" s="117" t="s">
        <v>14589</v>
      </c>
      <c r="T16297" t="s">
        <v>12136</v>
      </c>
      <c r="U16297" t="s">
        <v>10772</v>
      </c>
    </row>
    <row r="16298" spans="1:21">
      <c r="A16298" s="117" t="s">
        <v>19210</v>
      </c>
      <c r="B16298" t="s">
        <v>14590</v>
      </c>
      <c r="C16298" t="s">
        <v>14590</v>
      </c>
      <c r="D16298">
        <v>117</v>
      </c>
      <c r="E16298">
        <v>111</v>
      </c>
      <c r="F16298">
        <v>117</v>
      </c>
      <c r="G16298">
        <v>111</v>
      </c>
      <c r="H16298">
        <v>1</v>
      </c>
      <c r="I16298">
        <v>1</v>
      </c>
      <c r="J16298">
        <v>999999</v>
      </c>
      <c r="K16298" s="194">
        <v>999999</v>
      </c>
      <c r="L16298" t="s">
        <v>1083</v>
      </c>
      <c r="M16298" t="s">
        <v>1083</v>
      </c>
      <c r="N16298">
        <v>100</v>
      </c>
      <c r="O16298" t="s">
        <v>7876</v>
      </c>
      <c r="P16298" t="s">
        <v>7877</v>
      </c>
      <c r="Q16298">
        <v>0.1</v>
      </c>
      <c r="R16298" s="117" t="s">
        <v>14594</v>
      </c>
      <c r="S16298" s="117" t="s">
        <v>14589</v>
      </c>
      <c r="T16298" t="s">
        <v>12136</v>
      </c>
      <c r="U16298" t="s">
        <v>10772</v>
      </c>
    </row>
    <row r="16299" spans="1:21">
      <c r="A16299" s="117" t="s">
        <v>6990</v>
      </c>
      <c r="B16299" t="s">
        <v>14590</v>
      </c>
      <c r="C16299" t="s">
        <v>14590</v>
      </c>
      <c r="D16299">
        <v>26</v>
      </c>
      <c r="E16299">
        <v>20</v>
      </c>
      <c r="F16299">
        <v>41</v>
      </c>
      <c r="G16299">
        <v>35</v>
      </c>
      <c r="H16299">
        <v>1</v>
      </c>
      <c r="I16299">
        <v>1</v>
      </c>
      <c r="J16299">
        <v>150</v>
      </c>
      <c r="K16299" s="194">
        <v>999999</v>
      </c>
      <c r="L16299" t="s">
        <v>1086</v>
      </c>
      <c r="M16299" t="s">
        <v>1086</v>
      </c>
      <c r="N16299">
        <v>2388</v>
      </c>
      <c r="O16299" t="s">
        <v>7876</v>
      </c>
      <c r="P16299" t="s">
        <v>10294</v>
      </c>
      <c r="Q16299">
        <v>2.3879999999999999</v>
      </c>
      <c r="R16299" s="117" t="s">
        <v>14620</v>
      </c>
      <c r="S16299" s="117" t="s">
        <v>14621</v>
      </c>
      <c r="T16299" t="s">
        <v>17448</v>
      </c>
      <c r="U16299" t="s">
        <v>10772</v>
      </c>
    </row>
    <row r="16300" spans="1:21">
      <c r="A16300" s="117" t="s">
        <v>22058</v>
      </c>
      <c r="B16300" t="s">
        <v>14590</v>
      </c>
      <c r="C16300" t="s">
        <v>14590</v>
      </c>
      <c r="D16300">
        <v>26</v>
      </c>
      <c r="E16300">
        <v>20</v>
      </c>
      <c r="F16300">
        <v>26</v>
      </c>
      <c r="G16300">
        <v>20</v>
      </c>
      <c r="H16300">
        <v>1</v>
      </c>
      <c r="I16300">
        <v>1</v>
      </c>
      <c r="J16300">
        <v>150</v>
      </c>
      <c r="K16300" s="194">
        <v>150</v>
      </c>
      <c r="L16300" t="s">
        <v>1086</v>
      </c>
      <c r="M16300" t="s">
        <v>1086</v>
      </c>
      <c r="N16300">
        <v>810</v>
      </c>
      <c r="O16300" t="s">
        <v>7876</v>
      </c>
      <c r="P16300" t="s">
        <v>22059</v>
      </c>
      <c r="Q16300">
        <v>0.81</v>
      </c>
      <c r="R16300" s="117" t="s">
        <v>14620</v>
      </c>
      <c r="S16300" s="117" t="s">
        <v>14621</v>
      </c>
      <c r="T16300" t="s">
        <v>17448</v>
      </c>
      <c r="U16300" t="s">
        <v>10772</v>
      </c>
    </row>
    <row r="16301" spans="1:21">
      <c r="A16301" s="117" t="s">
        <v>6991</v>
      </c>
      <c r="B16301" t="s">
        <v>14590</v>
      </c>
      <c r="C16301" t="s">
        <v>14590</v>
      </c>
      <c r="D16301">
        <v>26</v>
      </c>
      <c r="E16301">
        <v>20</v>
      </c>
      <c r="F16301">
        <v>26</v>
      </c>
      <c r="G16301">
        <v>20</v>
      </c>
      <c r="H16301">
        <v>1</v>
      </c>
      <c r="I16301">
        <v>1</v>
      </c>
      <c r="J16301">
        <v>18</v>
      </c>
      <c r="K16301" s="194">
        <v>18</v>
      </c>
      <c r="L16301" t="s">
        <v>1086</v>
      </c>
      <c r="M16301" t="s">
        <v>1086</v>
      </c>
      <c r="N16301">
        <v>4864</v>
      </c>
      <c r="O16301" t="s">
        <v>7876</v>
      </c>
      <c r="P16301" t="s">
        <v>10295</v>
      </c>
      <c r="Q16301">
        <v>4.8639999999999999</v>
      </c>
      <c r="R16301" s="117" t="s">
        <v>14620</v>
      </c>
      <c r="S16301" s="117" t="s">
        <v>14621</v>
      </c>
      <c r="T16301" t="s">
        <v>17448</v>
      </c>
      <c r="U16301" t="s">
        <v>10772</v>
      </c>
    </row>
    <row r="16302" spans="1:21">
      <c r="A16302" s="117" t="s">
        <v>6992</v>
      </c>
      <c r="B16302" t="s">
        <v>14590</v>
      </c>
      <c r="C16302" t="s">
        <v>14590</v>
      </c>
      <c r="D16302">
        <v>34</v>
      </c>
      <c r="E16302">
        <v>28</v>
      </c>
      <c r="F16302">
        <v>34</v>
      </c>
      <c r="G16302">
        <v>28</v>
      </c>
      <c r="H16302">
        <v>1</v>
      </c>
      <c r="I16302">
        <v>1</v>
      </c>
      <c r="J16302">
        <v>999999</v>
      </c>
      <c r="K16302" s="194">
        <v>999999</v>
      </c>
      <c r="L16302" t="s">
        <v>1086</v>
      </c>
      <c r="M16302" t="s">
        <v>1086</v>
      </c>
      <c r="N16302">
        <v>6300</v>
      </c>
      <c r="O16302" t="s">
        <v>7876</v>
      </c>
      <c r="P16302" t="s">
        <v>10296</v>
      </c>
      <c r="Q16302">
        <v>6.3</v>
      </c>
      <c r="R16302" s="117" t="s">
        <v>14620</v>
      </c>
      <c r="S16302" s="117" t="s">
        <v>14621</v>
      </c>
      <c r="T16302" t="s">
        <v>17448</v>
      </c>
      <c r="U16302" t="s">
        <v>10772</v>
      </c>
    </row>
    <row r="16303" spans="1:21">
      <c r="A16303" s="117" t="s">
        <v>6993</v>
      </c>
      <c r="B16303" t="s">
        <v>14590</v>
      </c>
      <c r="C16303" t="s">
        <v>14590</v>
      </c>
      <c r="D16303">
        <v>34</v>
      </c>
      <c r="E16303">
        <v>28</v>
      </c>
      <c r="F16303">
        <v>34</v>
      </c>
      <c r="G16303">
        <v>28</v>
      </c>
      <c r="H16303">
        <v>1</v>
      </c>
      <c r="I16303">
        <v>1</v>
      </c>
      <c r="J16303">
        <v>999999</v>
      </c>
      <c r="K16303" s="194">
        <v>999999</v>
      </c>
      <c r="L16303" t="s">
        <v>1086</v>
      </c>
      <c r="M16303" t="s">
        <v>1086</v>
      </c>
      <c r="N16303">
        <v>22100</v>
      </c>
      <c r="O16303" t="s">
        <v>7876</v>
      </c>
      <c r="P16303" t="s">
        <v>16244</v>
      </c>
      <c r="Q16303">
        <v>22.1</v>
      </c>
      <c r="R16303" s="117" t="s">
        <v>14620</v>
      </c>
      <c r="S16303" s="117" t="s">
        <v>14621</v>
      </c>
      <c r="T16303" t="s">
        <v>17448</v>
      </c>
      <c r="U16303" t="s">
        <v>10772</v>
      </c>
    </row>
    <row r="16304" spans="1:21">
      <c r="A16304" s="117" t="s">
        <v>20193</v>
      </c>
      <c r="B16304" t="s">
        <v>14590</v>
      </c>
      <c r="C16304" t="s">
        <v>14590</v>
      </c>
      <c r="D16304">
        <v>54</v>
      </c>
      <c r="E16304">
        <v>48</v>
      </c>
      <c r="F16304">
        <v>54</v>
      </c>
      <c r="G16304">
        <v>48</v>
      </c>
      <c r="H16304">
        <v>50</v>
      </c>
      <c r="I16304">
        <v>50</v>
      </c>
      <c r="J16304">
        <v>999999</v>
      </c>
      <c r="K16304" s="194">
        <v>999999</v>
      </c>
      <c r="L16304" t="s">
        <v>1083</v>
      </c>
      <c r="M16304" t="s">
        <v>1083</v>
      </c>
      <c r="N16304">
        <v>1.8</v>
      </c>
      <c r="O16304" t="s">
        <v>7876</v>
      </c>
      <c r="P16304" t="s">
        <v>20194</v>
      </c>
      <c r="Q16304">
        <v>1.8E-3</v>
      </c>
      <c r="R16304" s="117" t="s">
        <v>14594</v>
      </c>
      <c r="S16304" s="117" t="s">
        <v>14589</v>
      </c>
      <c r="T16304" t="s">
        <v>12136</v>
      </c>
      <c r="U16304" t="s">
        <v>10772</v>
      </c>
    </row>
    <row r="16305" spans="1:21">
      <c r="A16305" s="117" t="s">
        <v>20195</v>
      </c>
      <c r="B16305" t="s">
        <v>14590</v>
      </c>
      <c r="C16305" t="s">
        <v>14590</v>
      </c>
      <c r="D16305">
        <v>25</v>
      </c>
      <c r="E16305">
        <v>19</v>
      </c>
      <c r="F16305">
        <v>25</v>
      </c>
      <c r="G16305">
        <v>19</v>
      </c>
      <c r="H16305">
        <v>1</v>
      </c>
      <c r="I16305">
        <v>1</v>
      </c>
      <c r="J16305">
        <v>999999</v>
      </c>
      <c r="K16305" s="194">
        <v>999999</v>
      </c>
      <c r="L16305" t="s">
        <v>1083</v>
      </c>
      <c r="M16305" t="s">
        <v>1083</v>
      </c>
      <c r="N16305">
        <v>243</v>
      </c>
      <c r="O16305" t="s">
        <v>7876</v>
      </c>
      <c r="P16305" t="s">
        <v>20196</v>
      </c>
      <c r="Q16305">
        <v>0.24299999999999999</v>
      </c>
      <c r="R16305" s="117" t="s">
        <v>14594</v>
      </c>
      <c r="S16305" s="117" t="s">
        <v>14589</v>
      </c>
      <c r="T16305" t="s">
        <v>12136</v>
      </c>
      <c r="U16305" t="s">
        <v>10772</v>
      </c>
    </row>
    <row r="16306" spans="1:21">
      <c r="A16306" s="117" t="s">
        <v>20197</v>
      </c>
      <c r="B16306" t="s">
        <v>14590</v>
      </c>
      <c r="C16306" t="s">
        <v>14590</v>
      </c>
      <c r="D16306">
        <v>68</v>
      </c>
      <c r="E16306">
        <v>62</v>
      </c>
      <c r="F16306">
        <v>68</v>
      </c>
      <c r="G16306">
        <v>62</v>
      </c>
      <c r="H16306">
        <v>10</v>
      </c>
      <c r="I16306">
        <v>10</v>
      </c>
      <c r="J16306">
        <v>999999</v>
      </c>
      <c r="K16306" s="194">
        <v>999999</v>
      </c>
      <c r="L16306" t="s">
        <v>1083</v>
      </c>
      <c r="M16306" t="s">
        <v>1083</v>
      </c>
      <c r="N16306">
        <v>470</v>
      </c>
      <c r="O16306" t="s">
        <v>7876</v>
      </c>
      <c r="P16306" t="s">
        <v>20198</v>
      </c>
      <c r="Q16306">
        <v>0.47</v>
      </c>
      <c r="R16306" s="117" t="s">
        <v>14594</v>
      </c>
      <c r="S16306" s="117" t="s">
        <v>14589</v>
      </c>
      <c r="T16306" t="s">
        <v>12136</v>
      </c>
      <c r="U16306" t="s">
        <v>10772</v>
      </c>
    </row>
    <row r="16307" spans="1:21">
      <c r="A16307" s="117" t="s">
        <v>20199</v>
      </c>
      <c r="B16307" t="s">
        <v>14590</v>
      </c>
      <c r="C16307" t="s">
        <v>14590</v>
      </c>
      <c r="D16307">
        <v>110</v>
      </c>
      <c r="E16307">
        <v>104</v>
      </c>
      <c r="F16307">
        <v>110</v>
      </c>
      <c r="G16307">
        <v>104</v>
      </c>
      <c r="H16307">
        <v>8</v>
      </c>
      <c r="I16307">
        <v>8</v>
      </c>
      <c r="J16307">
        <v>999999</v>
      </c>
      <c r="K16307" s="194">
        <v>999999</v>
      </c>
      <c r="L16307" t="s">
        <v>1083</v>
      </c>
      <c r="M16307" t="s">
        <v>1083</v>
      </c>
      <c r="N16307">
        <v>404</v>
      </c>
      <c r="O16307" t="s">
        <v>7876</v>
      </c>
      <c r="P16307" t="s">
        <v>20200</v>
      </c>
      <c r="Q16307">
        <v>0.40400000000000003</v>
      </c>
      <c r="R16307" s="117" t="s">
        <v>14594</v>
      </c>
      <c r="S16307" s="117" t="s">
        <v>14589</v>
      </c>
      <c r="T16307" t="s">
        <v>12136</v>
      </c>
      <c r="U16307" t="s">
        <v>10772</v>
      </c>
    </row>
    <row r="16308" spans="1:21">
      <c r="A16308" s="117" t="s">
        <v>20201</v>
      </c>
      <c r="B16308" t="s">
        <v>14590</v>
      </c>
      <c r="C16308" t="s">
        <v>14590</v>
      </c>
      <c r="D16308">
        <v>68</v>
      </c>
      <c r="E16308">
        <v>62</v>
      </c>
      <c r="F16308">
        <v>68</v>
      </c>
      <c r="G16308">
        <v>62</v>
      </c>
      <c r="H16308">
        <v>8</v>
      </c>
      <c r="I16308">
        <v>8</v>
      </c>
      <c r="J16308">
        <v>999999</v>
      </c>
      <c r="K16308" s="194">
        <v>999999</v>
      </c>
      <c r="L16308" t="s">
        <v>1083</v>
      </c>
      <c r="M16308" t="s">
        <v>1083</v>
      </c>
      <c r="N16308">
        <v>782</v>
      </c>
      <c r="O16308" t="s">
        <v>7876</v>
      </c>
      <c r="P16308" t="s">
        <v>20200</v>
      </c>
      <c r="Q16308">
        <v>0.78200000000000003</v>
      </c>
      <c r="R16308" s="117" t="s">
        <v>14594</v>
      </c>
      <c r="S16308" s="117" t="s">
        <v>14589</v>
      </c>
      <c r="T16308" t="s">
        <v>12136</v>
      </c>
      <c r="U16308" t="s">
        <v>10772</v>
      </c>
    </row>
    <row r="16309" spans="1:21">
      <c r="A16309" s="117" t="s">
        <v>20202</v>
      </c>
      <c r="B16309" t="s">
        <v>14590</v>
      </c>
      <c r="C16309" t="s">
        <v>14590</v>
      </c>
      <c r="D16309">
        <v>68</v>
      </c>
      <c r="E16309">
        <v>62</v>
      </c>
      <c r="F16309">
        <v>68</v>
      </c>
      <c r="G16309">
        <v>62</v>
      </c>
      <c r="H16309">
        <v>5</v>
      </c>
      <c r="I16309">
        <v>5</v>
      </c>
      <c r="J16309">
        <v>999999</v>
      </c>
      <c r="K16309" s="194">
        <v>999999</v>
      </c>
      <c r="L16309" t="s">
        <v>1083</v>
      </c>
      <c r="M16309" t="s">
        <v>1083</v>
      </c>
      <c r="N16309">
        <v>805</v>
      </c>
      <c r="O16309" t="s">
        <v>7876</v>
      </c>
      <c r="P16309" t="s">
        <v>20203</v>
      </c>
      <c r="Q16309">
        <v>0.80500000000000005</v>
      </c>
      <c r="R16309" s="117" t="s">
        <v>14594</v>
      </c>
      <c r="S16309" s="117" t="s">
        <v>14589</v>
      </c>
      <c r="T16309" t="s">
        <v>12136</v>
      </c>
      <c r="U16309" t="s">
        <v>10772</v>
      </c>
    </row>
    <row r="16310" spans="1:21">
      <c r="A16310" s="117" t="s">
        <v>20204</v>
      </c>
      <c r="B16310" t="s">
        <v>14590</v>
      </c>
      <c r="C16310" t="s">
        <v>14590</v>
      </c>
      <c r="D16310">
        <v>68</v>
      </c>
      <c r="E16310">
        <v>62</v>
      </c>
      <c r="F16310">
        <v>68</v>
      </c>
      <c r="G16310">
        <v>62</v>
      </c>
      <c r="H16310">
        <v>5</v>
      </c>
      <c r="I16310">
        <v>5</v>
      </c>
      <c r="J16310">
        <v>999999</v>
      </c>
      <c r="K16310" s="194">
        <v>999999</v>
      </c>
      <c r="L16310" t="s">
        <v>1083</v>
      </c>
      <c r="M16310" t="s">
        <v>1083</v>
      </c>
      <c r="N16310">
        <v>4164</v>
      </c>
      <c r="O16310" t="s">
        <v>7876</v>
      </c>
      <c r="P16310" t="s">
        <v>20203</v>
      </c>
      <c r="Q16310">
        <v>4.1639999999999997</v>
      </c>
      <c r="R16310" s="117" t="s">
        <v>14594</v>
      </c>
      <c r="S16310" s="117" t="s">
        <v>14589</v>
      </c>
      <c r="T16310" t="s">
        <v>12136</v>
      </c>
      <c r="U16310" t="s">
        <v>10772</v>
      </c>
    </row>
    <row r="16311" spans="1:21">
      <c r="A16311" s="117" t="s">
        <v>20205</v>
      </c>
      <c r="B16311" t="s">
        <v>14590</v>
      </c>
      <c r="C16311" t="s">
        <v>14590</v>
      </c>
      <c r="D16311">
        <v>68</v>
      </c>
      <c r="E16311">
        <v>62</v>
      </c>
      <c r="F16311">
        <v>68</v>
      </c>
      <c r="G16311">
        <v>62</v>
      </c>
      <c r="H16311">
        <v>8</v>
      </c>
      <c r="I16311">
        <v>8</v>
      </c>
      <c r="J16311">
        <v>999999</v>
      </c>
      <c r="K16311" s="194">
        <v>999999</v>
      </c>
      <c r="L16311" t="s">
        <v>1083</v>
      </c>
      <c r="M16311" t="s">
        <v>1083</v>
      </c>
      <c r="N16311">
        <v>4164</v>
      </c>
      <c r="O16311" t="s">
        <v>7876</v>
      </c>
      <c r="P16311" t="s">
        <v>20206</v>
      </c>
      <c r="Q16311">
        <v>4.1639999999999997</v>
      </c>
      <c r="R16311" s="117" t="s">
        <v>14594</v>
      </c>
      <c r="S16311" s="117" t="s">
        <v>14589</v>
      </c>
      <c r="T16311" t="s">
        <v>12136</v>
      </c>
      <c r="U16311" t="s">
        <v>10772</v>
      </c>
    </row>
    <row r="16312" spans="1:21">
      <c r="A16312" s="117" t="s">
        <v>20207</v>
      </c>
      <c r="B16312" t="s">
        <v>14590</v>
      </c>
      <c r="C16312" t="s">
        <v>14590</v>
      </c>
      <c r="D16312">
        <v>68</v>
      </c>
      <c r="E16312">
        <v>62</v>
      </c>
      <c r="F16312">
        <v>68</v>
      </c>
      <c r="G16312">
        <v>62</v>
      </c>
      <c r="H16312">
        <v>6</v>
      </c>
      <c r="I16312">
        <v>6</v>
      </c>
      <c r="J16312">
        <v>999999</v>
      </c>
      <c r="K16312" s="194">
        <v>999999</v>
      </c>
      <c r="L16312" t="s">
        <v>1083</v>
      </c>
      <c r="M16312" t="s">
        <v>1083</v>
      </c>
      <c r="N16312">
        <v>2342</v>
      </c>
      <c r="O16312" t="s">
        <v>7876</v>
      </c>
      <c r="P16312" t="s">
        <v>20206</v>
      </c>
      <c r="Q16312">
        <v>2.3420000000000001</v>
      </c>
      <c r="R16312" s="117" t="s">
        <v>14594</v>
      </c>
      <c r="S16312" s="117" t="s">
        <v>14589</v>
      </c>
      <c r="T16312" t="s">
        <v>12136</v>
      </c>
      <c r="U16312" t="s">
        <v>10772</v>
      </c>
    </row>
    <row r="16313" spans="1:21">
      <c r="A16313" s="117" t="s">
        <v>20208</v>
      </c>
      <c r="B16313" t="s">
        <v>14590</v>
      </c>
      <c r="C16313" t="s">
        <v>14590</v>
      </c>
      <c r="D16313">
        <v>68</v>
      </c>
      <c r="E16313">
        <v>62</v>
      </c>
      <c r="F16313">
        <v>68</v>
      </c>
      <c r="G16313">
        <v>62</v>
      </c>
      <c r="H16313">
        <v>6</v>
      </c>
      <c r="I16313">
        <v>6</v>
      </c>
      <c r="J16313">
        <v>999999</v>
      </c>
      <c r="K16313" s="194">
        <v>999999</v>
      </c>
      <c r="L16313" t="s">
        <v>1083</v>
      </c>
      <c r="M16313" t="s">
        <v>1083</v>
      </c>
      <c r="N16313">
        <v>4164</v>
      </c>
      <c r="O16313" t="s">
        <v>7876</v>
      </c>
      <c r="P16313" t="s">
        <v>20209</v>
      </c>
      <c r="Q16313">
        <v>4.1639999999999997</v>
      </c>
      <c r="R16313" s="117" t="s">
        <v>14594</v>
      </c>
      <c r="S16313" s="117" t="s">
        <v>14589</v>
      </c>
      <c r="T16313" t="s">
        <v>12136</v>
      </c>
      <c r="U16313" t="s">
        <v>10772</v>
      </c>
    </row>
    <row r="16314" spans="1:21">
      <c r="A16314" s="117" t="s">
        <v>20210</v>
      </c>
      <c r="B16314" t="s">
        <v>14590</v>
      </c>
      <c r="C16314" t="s">
        <v>14590</v>
      </c>
      <c r="D16314">
        <v>68</v>
      </c>
      <c r="E16314">
        <v>62</v>
      </c>
      <c r="F16314">
        <v>68</v>
      </c>
      <c r="G16314">
        <v>62</v>
      </c>
      <c r="H16314">
        <v>4</v>
      </c>
      <c r="I16314">
        <v>4</v>
      </c>
      <c r="J16314">
        <v>999999</v>
      </c>
      <c r="K16314" s="194">
        <v>999999</v>
      </c>
      <c r="L16314" t="s">
        <v>1083</v>
      </c>
      <c r="M16314" t="s">
        <v>1083</v>
      </c>
      <c r="N16314">
        <v>3122</v>
      </c>
      <c r="O16314" t="s">
        <v>7876</v>
      </c>
      <c r="P16314" t="s">
        <v>20209</v>
      </c>
      <c r="Q16314">
        <v>3.1219999999999999</v>
      </c>
      <c r="R16314" s="117" t="s">
        <v>14594</v>
      </c>
      <c r="S16314" s="117" t="s">
        <v>14589</v>
      </c>
      <c r="T16314" t="s">
        <v>12136</v>
      </c>
      <c r="U16314" t="s">
        <v>10772</v>
      </c>
    </row>
    <row r="16315" spans="1:21">
      <c r="A16315" s="117" t="s">
        <v>20211</v>
      </c>
      <c r="B16315" t="s">
        <v>14590</v>
      </c>
      <c r="C16315" t="s">
        <v>14590</v>
      </c>
      <c r="D16315">
        <v>68</v>
      </c>
      <c r="E16315">
        <v>62</v>
      </c>
      <c r="F16315">
        <v>68</v>
      </c>
      <c r="G16315">
        <v>62</v>
      </c>
      <c r="H16315">
        <v>6</v>
      </c>
      <c r="I16315">
        <v>6</v>
      </c>
      <c r="J16315">
        <v>999999</v>
      </c>
      <c r="K16315" s="194">
        <v>999999</v>
      </c>
      <c r="L16315" t="s">
        <v>1083</v>
      </c>
      <c r="M16315" t="s">
        <v>1083</v>
      </c>
      <c r="N16315">
        <v>4164</v>
      </c>
      <c r="O16315" t="s">
        <v>7876</v>
      </c>
      <c r="P16315" t="s">
        <v>20212</v>
      </c>
      <c r="Q16315">
        <v>4.1639999999999997</v>
      </c>
      <c r="R16315" s="117" t="s">
        <v>14594</v>
      </c>
      <c r="S16315" s="117" t="s">
        <v>14589</v>
      </c>
      <c r="T16315" t="s">
        <v>12136</v>
      </c>
      <c r="U16315" t="s">
        <v>10772</v>
      </c>
    </row>
    <row r="16316" spans="1:21">
      <c r="A16316" s="117" t="s">
        <v>20213</v>
      </c>
      <c r="B16316" t="s">
        <v>14590</v>
      </c>
      <c r="C16316" t="s">
        <v>14590</v>
      </c>
      <c r="D16316">
        <v>68</v>
      </c>
      <c r="E16316">
        <v>62</v>
      </c>
      <c r="F16316">
        <v>68</v>
      </c>
      <c r="G16316">
        <v>62</v>
      </c>
      <c r="H16316">
        <v>4</v>
      </c>
      <c r="I16316">
        <v>4</v>
      </c>
      <c r="J16316">
        <v>999999</v>
      </c>
      <c r="K16316" s="194">
        <v>999999</v>
      </c>
      <c r="L16316" t="s">
        <v>1083</v>
      </c>
      <c r="M16316" t="s">
        <v>1083</v>
      </c>
      <c r="N16316">
        <v>3902</v>
      </c>
      <c r="O16316" t="s">
        <v>7876</v>
      </c>
      <c r="P16316" t="s">
        <v>20212</v>
      </c>
      <c r="Q16316">
        <v>3.9020000000000001</v>
      </c>
      <c r="R16316" s="117" t="s">
        <v>14594</v>
      </c>
      <c r="S16316" s="117" t="s">
        <v>14589</v>
      </c>
      <c r="T16316" t="s">
        <v>12136</v>
      </c>
      <c r="U16316" t="s">
        <v>10772</v>
      </c>
    </row>
    <row r="16317" spans="1:21">
      <c r="A16317" s="117" t="s">
        <v>20214</v>
      </c>
      <c r="B16317" t="s">
        <v>14590</v>
      </c>
      <c r="C16317" t="s">
        <v>14590</v>
      </c>
      <c r="D16317">
        <v>68</v>
      </c>
      <c r="E16317">
        <v>62</v>
      </c>
      <c r="F16317">
        <v>68</v>
      </c>
      <c r="G16317">
        <v>62</v>
      </c>
      <c r="H16317">
        <v>10</v>
      </c>
      <c r="I16317">
        <v>10</v>
      </c>
      <c r="J16317">
        <v>999999</v>
      </c>
      <c r="K16317" s="194">
        <v>999999</v>
      </c>
      <c r="L16317" t="s">
        <v>1083</v>
      </c>
      <c r="M16317" t="s">
        <v>1083</v>
      </c>
      <c r="N16317">
        <v>122</v>
      </c>
      <c r="O16317" t="s">
        <v>7876</v>
      </c>
      <c r="P16317" t="s">
        <v>20215</v>
      </c>
      <c r="Q16317">
        <v>0.122</v>
      </c>
      <c r="R16317" s="117" t="s">
        <v>14594</v>
      </c>
      <c r="S16317" s="117" t="s">
        <v>14589</v>
      </c>
      <c r="T16317" t="s">
        <v>12136</v>
      </c>
      <c r="U16317" t="s">
        <v>10772</v>
      </c>
    </row>
    <row r="16318" spans="1:21">
      <c r="A16318" s="117" t="s">
        <v>20216</v>
      </c>
      <c r="B16318" t="s">
        <v>14590</v>
      </c>
      <c r="C16318" t="s">
        <v>14590</v>
      </c>
      <c r="D16318">
        <v>68</v>
      </c>
      <c r="E16318">
        <v>62</v>
      </c>
      <c r="F16318">
        <v>68</v>
      </c>
      <c r="G16318">
        <v>62</v>
      </c>
      <c r="H16318">
        <v>10</v>
      </c>
      <c r="I16318">
        <v>10</v>
      </c>
      <c r="J16318">
        <v>999999</v>
      </c>
      <c r="K16318" s="194">
        <v>999999</v>
      </c>
      <c r="L16318" t="s">
        <v>1083</v>
      </c>
      <c r="M16318" t="s">
        <v>1083</v>
      </c>
      <c r="N16318">
        <v>4164</v>
      </c>
      <c r="O16318" t="s">
        <v>7876</v>
      </c>
      <c r="P16318" t="s">
        <v>20215</v>
      </c>
      <c r="Q16318">
        <v>4.1639999999999997</v>
      </c>
      <c r="R16318" s="117" t="s">
        <v>14594</v>
      </c>
      <c r="S16318" s="117" t="s">
        <v>14589</v>
      </c>
      <c r="T16318" t="s">
        <v>12136</v>
      </c>
      <c r="U16318" t="s">
        <v>10772</v>
      </c>
    </row>
    <row r="16319" spans="1:21">
      <c r="A16319" s="117" t="s">
        <v>20217</v>
      </c>
      <c r="B16319" t="s">
        <v>14590</v>
      </c>
      <c r="C16319" t="s">
        <v>14590</v>
      </c>
      <c r="D16319">
        <v>103</v>
      </c>
      <c r="E16319">
        <v>97</v>
      </c>
      <c r="F16319">
        <v>103</v>
      </c>
      <c r="G16319">
        <v>97</v>
      </c>
      <c r="H16319">
        <v>50</v>
      </c>
      <c r="I16319">
        <v>50</v>
      </c>
      <c r="J16319">
        <v>999999</v>
      </c>
      <c r="K16319" s="194">
        <v>999999</v>
      </c>
      <c r="L16319" t="s">
        <v>1083</v>
      </c>
      <c r="M16319" t="s">
        <v>1083</v>
      </c>
      <c r="N16319">
        <v>3</v>
      </c>
      <c r="O16319" t="s">
        <v>7876</v>
      </c>
      <c r="P16319" t="s">
        <v>20218</v>
      </c>
      <c r="Q16319">
        <v>3.0000000000000001E-3</v>
      </c>
      <c r="R16319" s="117" t="s">
        <v>14594</v>
      </c>
      <c r="S16319" s="117" t="s">
        <v>14589</v>
      </c>
      <c r="T16319" t="s">
        <v>12136</v>
      </c>
      <c r="U16319" t="s">
        <v>10772</v>
      </c>
    </row>
    <row r="16320" spans="1:21">
      <c r="A16320" s="117" t="s">
        <v>20219</v>
      </c>
      <c r="B16320" t="s">
        <v>14590</v>
      </c>
      <c r="C16320" t="s">
        <v>14590</v>
      </c>
      <c r="D16320">
        <v>68</v>
      </c>
      <c r="E16320">
        <v>62</v>
      </c>
      <c r="F16320">
        <v>68</v>
      </c>
      <c r="G16320">
        <v>62</v>
      </c>
      <c r="H16320">
        <v>1</v>
      </c>
      <c r="I16320">
        <v>1</v>
      </c>
      <c r="J16320">
        <v>999999</v>
      </c>
      <c r="K16320" s="194">
        <v>999999</v>
      </c>
      <c r="L16320" t="s">
        <v>1083</v>
      </c>
      <c r="M16320" t="s">
        <v>1083</v>
      </c>
      <c r="N16320">
        <v>119</v>
      </c>
      <c r="O16320" t="s">
        <v>7876</v>
      </c>
      <c r="P16320" t="s">
        <v>20220</v>
      </c>
      <c r="Q16320">
        <v>0.11899999999999999</v>
      </c>
      <c r="R16320" s="117" t="s">
        <v>14594</v>
      </c>
      <c r="S16320" s="117" t="s">
        <v>14589</v>
      </c>
      <c r="T16320" t="s">
        <v>12136</v>
      </c>
      <c r="U16320" t="s">
        <v>10772</v>
      </c>
    </row>
    <row r="16321" spans="1:21">
      <c r="A16321" s="117" t="s">
        <v>20221</v>
      </c>
      <c r="B16321" t="s">
        <v>14590</v>
      </c>
      <c r="C16321" t="s">
        <v>14590</v>
      </c>
      <c r="D16321">
        <v>68</v>
      </c>
      <c r="E16321">
        <v>62</v>
      </c>
      <c r="F16321">
        <v>68</v>
      </c>
      <c r="G16321">
        <v>62</v>
      </c>
      <c r="H16321">
        <v>15</v>
      </c>
      <c r="I16321">
        <v>15</v>
      </c>
      <c r="J16321">
        <v>999999</v>
      </c>
      <c r="K16321" s="194">
        <v>999999</v>
      </c>
      <c r="L16321" t="s">
        <v>1083</v>
      </c>
      <c r="M16321" t="s">
        <v>1083</v>
      </c>
      <c r="N16321">
        <v>197</v>
      </c>
      <c r="O16321" t="s">
        <v>7876</v>
      </c>
      <c r="P16321" t="s">
        <v>20222</v>
      </c>
      <c r="Q16321">
        <v>0.19700000000000001</v>
      </c>
      <c r="R16321" s="117" t="s">
        <v>14594</v>
      </c>
      <c r="S16321" s="117" t="s">
        <v>14589</v>
      </c>
      <c r="T16321" t="s">
        <v>12136</v>
      </c>
      <c r="U16321" t="s">
        <v>10772</v>
      </c>
    </row>
    <row r="16322" spans="1:21">
      <c r="A16322" s="117" t="s">
        <v>20223</v>
      </c>
      <c r="B16322" t="s">
        <v>14590</v>
      </c>
      <c r="C16322" t="s">
        <v>14590</v>
      </c>
      <c r="D16322">
        <v>68</v>
      </c>
      <c r="E16322">
        <v>62</v>
      </c>
      <c r="F16322">
        <v>68</v>
      </c>
      <c r="G16322">
        <v>62</v>
      </c>
      <c r="H16322">
        <v>10</v>
      </c>
      <c r="I16322">
        <v>10</v>
      </c>
      <c r="J16322">
        <v>999999</v>
      </c>
      <c r="K16322" s="194">
        <v>999999</v>
      </c>
      <c r="L16322" t="s">
        <v>1083</v>
      </c>
      <c r="M16322" t="s">
        <v>1083</v>
      </c>
      <c r="N16322">
        <v>392</v>
      </c>
      <c r="O16322" t="s">
        <v>7876</v>
      </c>
      <c r="P16322" t="s">
        <v>20224</v>
      </c>
      <c r="Q16322">
        <v>0.39200000000000002</v>
      </c>
      <c r="R16322" s="117" t="s">
        <v>14594</v>
      </c>
      <c r="S16322" s="117" t="s">
        <v>14589</v>
      </c>
      <c r="T16322" t="s">
        <v>12136</v>
      </c>
      <c r="U16322" t="s">
        <v>10772</v>
      </c>
    </row>
    <row r="16323" spans="1:21">
      <c r="A16323" s="117" t="s">
        <v>20225</v>
      </c>
      <c r="B16323" t="s">
        <v>14590</v>
      </c>
      <c r="C16323" t="s">
        <v>14590</v>
      </c>
      <c r="D16323">
        <v>68</v>
      </c>
      <c r="E16323">
        <v>62</v>
      </c>
      <c r="F16323">
        <v>68</v>
      </c>
      <c r="G16323">
        <v>62</v>
      </c>
      <c r="H16323">
        <v>8</v>
      </c>
      <c r="I16323">
        <v>8</v>
      </c>
      <c r="J16323">
        <v>999999</v>
      </c>
      <c r="K16323" s="194">
        <v>999999</v>
      </c>
      <c r="L16323" t="s">
        <v>1083</v>
      </c>
      <c r="M16323" t="s">
        <v>1083</v>
      </c>
      <c r="N16323">
        <v>2342</v>
      </c>
      <c r="O16323" t="s">
        <v>7876</v>
      </c>
      <c r="P16323" t="s">
        <v>20226</v>
      </c>
      <c r="Q16323">
        <v>2.3420000000000001</v>
      </c>
      <c r="R16323" s="117" t="s">
        <v>14594</v>
      </c>
      <c r="S16323" s="117" t="s">
        <v>14589</v>
      </c>
      <c r="T16323" t="s">
        <v>12136</v>
      </c>
      <c r="U16323" t="s">
        <v>10772</v>
      </c>
    </row>
    <row r="16324" spans="1:21">
      <c r="A16324" s="117" t="s">
        <v>20227</v>
      </c>
      <c r="B16324" t="s">
        <v>14590</v>
      </c>
      <c r="C16324" t="s">
        <v>14590</v>
      </c>
      <c r="D16324">
        <v>68</v>
      </c>
      <c r="E16324">
        <v>62</v>
      </c>
      <c r="F16324">
        <v>68</v>
      </c>
      <c r="G16324">
        <v>62</v>
      </c>
      <c r="H16324">
        <v>10</v>
      </c>
      <c r="I16324">
        <v>10</v>
      </c>
      <c r="J16324">
        <v>999999</v>
      </c>
      <c r="K16324" s="194">
        <v>999999</v>
      </c>
      <c r="L16324" t="s">
        <v>1083</v>
      </c>
      <c r="M16324" t="s">
        <v>1083</v>
      </c>
      <c r="N16324">
        <v>2342</v>
      </c>
      <c r="O16324" t="s">
        <v>7876</v>
      </c>
      <c r="P16324" t="s">
        <v>20228</v>
      </c>
      <c r="Q16324">
        <v>2.3420000000000001</v>
      </c>
      <c r="R16324" s="117" t="s">
        <v>14594</v>
      </c>
      <c r="S16324" s="117" t="s">
        <v>14589</v>
      </c>
      <c r="T16324" t="s">
        <v>12136</v>
      </c>
      <c r="U16324" t="s">
        <v>10772</v>
      </c>
    </row>
    <row r="16325" spans="1:21">
      <c r="A16325" s="117" t="s">
        <v>20229</v>
      </c>
      <c r="B16325" t="s">
        <v>14590</v>
      </c>
      <c r="C16325" t="s">
        <v>14590</v>
      </c>
      <c r="D16325">
        <v>68</v>
      </c>
      <c r="E16325">
        <v>62</v>
      </c>
      <c r="F16325">
        <v>68</v>
      </c>
      <c r="G16325">
        <v>62</v>
      </c>
      <c r="H16325">
        <v>8</v>
      </c>
      <c r="I16325">
        <v>8</v>
      </c>
      <c r="J16325">
        <v>999999</v>
      </c>
      <c r="K16325" s="194">
        <v>999999</v>
      </c>
      <c r="L16325" t="s">
        <v>1083</v>
      </c>
      <c r="M16325" t="s">
        <v>1083</v>
      </c>
      <c r="N16325">
        <v>2342</v>
      </c>
      <c r="O16325" t="s">
        <v>7876</v>
      </c>
      <c r="P16325" t="s">
        <v>20230</v>
      </c>
      <c r="Q16325">
        <v>2.3420000000000001</v>
      </c>
      <c r="R16325" s="117" t="s">
        <v>14594</v>
      </c>
      <c r="S16325" s="117" t="s">
        <v>14589</v>
      </c>
      <c r="T16325" t="s">
        <v>12136</v>
      </c>
      <c r="U16325" t="s">
        <v>10772</v>
      </c>
    </row>
    <row r="16326" spans="1:21">
      <c r="A16326" s="117" t="s">
        <v>20231</v>
      </c>
      <c r="B16326" t="s">
        <v>14590</v>
      </c>
      <c r="C16326" t="s">
        <v>14590</v>
      </c>
      <c r="D16326">
        <v>68</v>
      </c>
      <c r="E16326">
        <v>62</v>
      </c>
      <c r="F16326">
        <v>68</v>
      </c>
      <c r="G16326">
        <v>62</v>
      </c>
      <c r="H16326">
        <v>20</v>
      </c>
      <c r="I16326">
        <v>20</v>
      </c>
      <c r="J16326">
        <v>999999</v>
      </c>
      <c r="K16326" s="194">
        <v>999999</v>
      </c>
      <c r="L16326" t="s">
        <v>1083</v>
      </c>
      <c r="M16326" t="s">
        <v>1083</v>
      </c>
      <c r="N16326">
        <v>2342</v>
      </c>
      <c r="O16326" t="s">
        <v>7876</v>
      </c>
      <c r="P16326" t="s">
        <v>20232</v>
      </c>
      <c r="Q16326">
        <v>2.3420000000000001</v>
      </c>
      <c r="R16326" s="117" t="s">
        <v>14594</v>
      </c>
      <c r="S16326" s="117" t="s">
        <v>14589</v>
      </c>
      <c r="T16326" t="s">
        <v>12136</v>
      </c>
      <c r="U16326" t="s">
        <v>10772</v>
      </c>
    </row>
    <row r="16327" spans="1:21">
      <c r="A16327" s="117" t="s">
        <v>20233</v>
      </c>
      <c r="B16327" t="s">
        <v>14590</v>
      </c>
      <c r="C16327" t="s">
        <v>14590</v>
      </c>
      <c r="D16327">
        <v>103</v>
      </c>
      <c r="E16327">
        <v>97</v>
      </c>
      <c r="F16327">
        <v>103</v>
      </c>
      <c r="G16327">
        <v>97</v>
      </c>
      <c r="H16327">
        <v>25</v>
      </c>
      <c r="I16327">
        <v>25</v>
      </c>
      <c r="J16327">
        <v>999999</v>
      </c>
      <c r="K16327" s="194">
        <v>999999</v>
      </c>
      <c r="L16327" t="s">
        <v>1083</v>
      </c>
      <c r="M16327" t="s">
        <v>1083</v>
      </c>
      <c r="N16327">
        <v>120</v>
      </c>
      <c r="O16327" t="s">
        <v>7876</v>
      </c>
      <c r="P16327" t="s">
        <v>20234</v>
      </c>
      <c r="Q16327">
        <v>0.12</v>
      </c>
      <c r="R16327" s="117" t="s">
        <v>14594</v>
      </c>
      <c r="S16327" s="117" t="s">
        <v>14589</v>
      </c>
      <c r="T16327" t="s">
        <v>12136</v>
      </c>
      <c r="U16327" t="s">
        <v>10772</v>
      </c>
    </row>
    <row r="16328" spans="1:21">
      <c r="A16328" s="117" t="s">
        <v>20235</v>
      </c>
      <c r="B16328" t="s">
        <v>14590</v>
      </c>
      <c r="C16328" t="s">
        <v>14590</v>
      </c>
      <c r="D16328">
        <v>68</v>
      </c>
      <c r="E16328">
        <v>62</v>
      </c>
      <c r="F16328">
        <v>68</v>
      </c>
      <c r="G16328">
        <v>62</v>
      </c>
      <c r="H16328">
        <v>6</v>
      </c>
      <c r="I16328">
        <v>6</v>
      </c>
      <c r="J16328">
        <v>999999</v>
      </c>
      <c r="K16328" s="194">
        <v>999999</v>
      </c>
      <c r="L16328" t="s">
        <v>1083</v>
      </c>
      <c r="M16328" t="s">
        <v>1083</v>
      </c>
      <c r="N16328">
        <v>660</v>
      </c>
      <c r="O16328" t="s">
        <v>7876</v>
      </c>
      <c r="P16328" t="s">
        <v>20236</v>
      </c>
      <c r="Q16328">
        <v>0.66</v>
      </c>
      <c r="R16328" s="117" t="s">
        <v>14594</v>
      </c>
      <c r="S16328" s="117" t="s">
        <v>14589</v>
      </c>
      <c r="T16328" t="s">
        <v>12136</v>
      </c>
      <c r="U16328" t="s">
        <v>10772</v>
      </c>
    </row>
    <row r="16329" spans="1:21">
      <c r="A16329" s="117" t="s">
        <v>20237</v>
      </c>
      <c r="B16329" t="s">
        <v>14590</v>
      </c>
      <c r="C16329" t="s">
        <v>14590</v>
      </c>
      <c r="D16329">
        <v>68</v>
      </c>
      <c r="E16329">
        <v>62</v>
      </c>
      <c r="F16329">
        <v>68</v>
      </c>
      <c r="G16329">
        <v>62</v>
      </c>
      <c r="H16329">
        <v>6</v>
      </c>
      <c r="I16329">
        <v>6</v>
      </c>
      <c r="J16329">
        <v>999999</v>
      </c>
      <c r="K16329" s="194">
        <v>999999</v>
      </c>
      <c r="L16329" t="s">
        <v>1083</v>
      </c>
      <c r="M16329" t="s">
        <v>1083</v>
      </c>
      <c r="N16329">
        <v>2342</v>
      </c>
      <c r="O16329" t="s">
        <v>7876</v>
      </c>
      <c r="P16329" t="s">
        <v>20236</v>
      </c>
      <c r="Q16329">
        <v>2.3420000000000001</v>
      </c>
      <c r="R16329" s="117" t="s">
        <v>14594</v>
      </c>
      <c r="S16329" s="117" t="s">
        <v>14589</v>
      </c>
      <c r="T16329" t="s">
        <v>12136</v>
      </c>
      <c r="U16329" t="s">
        <v>10772</v>
      </c>
    </row>
    <row r="16330" spans="1:21">
      <c r="A16330" s="117" t="s">
        <v>20238</v>
      </c>
      <c r="B16330" t="s">
        <v>14590</v>
      </c>
      <c r="C16330" t="s">
        <v>14590</v>
      </c>
      <c r="D16330">
        <v>110</v>
      </c>
      <c r="E16330">
        <v>104</v>
      </c>
      <c r="F16330">
        <v>110</v>
      </c>
      <c r="G16330">
        <v>104</v>
      </c>
      <c r="H16330">
        <v>5</v>
      </c>
      <c r="I16330">
        <v>5</v>
      </c>
      <c r="J16330">
        <v>999999</v>
      </c>
      <c r="K16330" s="194">
        <v>999999</v>
      </c>
      <c r="L16330" t="s">
        <v>1083</v>
      </c>
      <c r="M16330" t="s">
        <v>1083</v>
      </c>
      <c r="N16330">
        <v>1020</v>
      </c>
      <c r="O16330" t="s">
        <v>7876</v>
      </c>
      <c r="P16330" t="s">
        <v>20239</v>
      </c>
      <c r="Q16330">
        <v>1.02</v>
      </c>
      <c r="R16330" s="117" t="s">
        <v>14594</v>
      </c>
      <c r="S16330" s="117" t="s">
        <v>14589</v>
      </c>
      <c r="T16330" t="s">
        <v>12136</v>
      </c>
      <c r="U16330" t="s">
        <v>10772</v>
      </c>
    </row>
    <row r="16331" spans="1:21">
      <c r="A16331" s="117" t="s">
        <v>20240</v>
      </c>
      <c r="B16331" t="s">
        <v>14590</v>
      </c>
      <c r="C16331" t="s">
        <v>14590</v>
      </c>
      <c r="D16331">
        <v>68</v>
      </c>
      <c r="E16331">
        <v>62</v>
      </c>
      <c r="F16331">
        <v>68</v>
      </c>
      <c r="G16331">
        <v>62</v>
      </c>
      <c r="H16331">
        <v>5</v>
      </c>
      <c r="I16331">
        <v>5</v>
      </c>
      <c r="J16331">
        <v>999999</v>
      </c>
      <c r="K16331" s="194">
        <v>999999</v>
      </c>
      <c r="L16331" t="s">
        <v>1083</v>
      </c>
      <c r="M16331" t="s">
        <v>1083</v>
      </c>
      <c r="N16331">
        <v>1240</v>
      </c>
      <c r="O16331" t="s">
        <v>7876</v>
      </c>
      <c r="P16331" t="s">
        <v>20239</v>
      </c>
      <c r="Q16331">
        <v>1.24</v>
      </c>
      <c r="R16331" s="117" t="s">
        <v>14594</v>
      </c>
      <c r="S16331" s="117" t="s">
        <v>14589</v>
      </c>
      <c r="T16331" t="s">
        <v>12136</v>
      </c>
      <c r="U16331" t="s">
        <v>10772</v>
      </c>
    </row>
    <row r="16332" spans="1:21">
      <c r="A16332" s="117" t="s">
        <v>19588</v>
      </c>
      <c r="B16332" t="s">
        <v>14590</v>
      </c>
      <c r="C16332" t="s">
        <v>14590</v>
      </c>
      <c r="D16332">
        <v>68</v>
      </c>
      <c r="E16332">
        <v>62</v>
      </c>
      <c r="F16332">
        <v>68</v>
      </c>
      <c r="G16332">
        <v>62</v>
      </c>
      <c r="H16332">
        <v>6</v>
      </c>
      <c r="I16332">
        <v>6</v>
      </c>
      <c r="J16332">
        <v>999999</v>
      </c>
      <c r="K16332" s="194">
        <v>999999</v>
      </c>
      <c r="L16332" t="s">
        <v>1083</v>
      </c>
      <c r="M16332" t="s">
        <v>1083</v>
      </c>
      <c r="N16332">
        <v>1920</v>
      </c>
      <c r="O16332" t="s">
        <v>7876</v>
      </c>
      <c r="P16332" t="s">
        <v>19589</v>
      </c>
      <c r="Q16332">
        <v>1.92</v>
      </c>
      <c r="R16332" s="117" t="s">
        <v>14594</v>
      </c>
      <c r="S16332" s="117" t="s">
        <v>14589</v>
      </c>
      <c r="T16332" t="s">
        <v>12136</v>
      </c>
      <c r="U16332" t="s">
        <v>10772</v>
      </c>
    </row>
    <row r="16333" spans="1:21">
      <c r="A16333" s="117" t="s">
        <v>20241</v>
      </c>
      <c r="B16333" t="s">
        <v>14590</v>
      </c>
      <c r="C16333" t="s">
        <v>14590</v>
      </c>
      <c r="D16333">
        <v>68</v>
      </c>
      <c r="E16333">
        <v>62</v>
      </c>
      <c r="F16333">
        <v>68</v>
      </c>
      <c r="G16333">
        <v>62</v>
      </c>
      <c r="H16333">
        <v>6</v>
      </c>
      <c r="I16333">
        <v>6</v>
      </c>
      <c r="J16333">
        <v>999999</v>
      </c>
      <c r="K16333" s="194">
        <v>999999</v>
      </c>
      <c r="L16333" t="s">
        <v>1083</v>
      </c>
      <c r="M16333" t="s">
        <v>1083</v>
      </c>
      <c r="N16333">
        <v>2360</v>
      </c>
      <c r="O16333" t="s">
        <v>7876</v>
      </c>
      <c r="P16333" t="s">
        <v>19589</v>
      </c>
      <c r="Q16333">
        <v>2.36</v>
      </c>
      <c r="R16333" s="117" t="s">
        <v>14594</v>
      </c>
      <c r="S16333" s="117" t="s">
        <v>14589</v>
      </c>
      <c r="T16333" t="s">
        <v>12136</v>
      </c>
      <c r="U16333" t="s">
        <v>10772</v>
      </c>
    </row>
    <row r="16334" spans="1:21">
      <c r="A16334" s="117" t="s">
        <v>20242</v>
      </c>
      <c r="B16334" t="s">
        <v>14590</v>
      </c>
      <c r="C16334" t="s">
        <v>14590</v>
      </c>
      <c r="D16334">
        <v>68</v>
      </c>
      <c r="E16334">
        <v>62</v>
      </c>
      <c r="F16334">
        <v>68</v>
      </c>
      <c r="G16334">
        <v>62</v>
      </c>
      <c r="H16334">
        <v>6</v>
      </c>
      <c r="I16334">
        <v>6</v>
      </c>
      <c r="J16334">
        <v>999999</v>
      </c>
      <c r="K16334" s="194">
        <v>999999</v>
      </c>
      <c r="L16334" t="s">
        <v>1083</v>
      </c>
      <c r="M16334" t="s">
        <v>1083</v>
      </c>
      <c r="N16334">
        <v>2820</v>
      </c>
      <c r="O16334" t="s">
        <v>7876</v>
      </c>
      <c r="P16334" t="s">
        <v>20243</v>
      </c>
      <c r="Q16334">
        <v>2.82</v>
      </c>
      <c r="R16334" s="117" t="s">
        <v>14594</v>
      </c>
      <c r="S16334" s="117" t="s">
        <v>14589</v>
      </c>
      <c r="T16334" t="s">
        <v>12136</v>
      </c>
      <c r="U16334" t="s">
        <v>10772</v>
      </c>
    </row>
    <row r="16335" spans="1:21">
      <c r="A16335" s="117" t="s">
        <v>20244</v>
      </c>
      <c r="B16335" t="s">
        <v>14590</v>
      </c>
      <c r="C16335" t="s">
        <v>14590</v>
      </c>
      <c r="D16335">
        <v>68</v>
      </c>
      <c r="E16335">
        <v>62</v>
      </c>
      <c r="F16335">
        <v>68</v>
      </c>
      <c r="G16335">
        <v>62</v>
      </c>
      <c r="H16335">
        <v>6</v>
      </c>
      <c r="I16335">
        <v>6</v>
      </c>
      <c r="J16335">
        <v>999999</v>
      </c>
      <c r="K16335" s="194">
        <v>999999</v>
      </c>
      <c r="L16335" t="s">
        <v>1083</v>
      </c>
      <c r="M16335" t="s">
        <v>1083</v>
      </c>
      <c r="N16335">
        <v>3480</v>
      </c>
      <c r="O16335" t="s">
        <v>7876</v>
      </c>
      <c r="P16335" t="s">
        <v>20243</v>
      </c>
      <c r="Q16335">
        <v>3.48</v>
      </c>
      <c r="R16335" s="117" t="s">
        <v>14594</v>
      </c>
      <c r="S16335" s="117" t="s">
        <v>14589</v>
      </c>
      <c r="T16335" t="s">
        <v>12136</v>
      </c>
      <c r="U16335" t="s">
        <v>10772</v>
      </c>
    </row>
    <row r="16336" spans="1:21">
      <c r="A16336" s="117" t="s">
        <v>19590</v>
      </c>
      <c r="B16336" t="s">
        <v>14590</v>
      </c>
      <c r="C16336" t="s">
        <v>14590</v>
      </c>
      <c r="D16336">
        <v>68</v>
      </c>
      <c r="E16336">
        <v>62</v>
      </c>
      <c r="F16336">
        <v>68</v>
      </c>
      <c r="G16336">
        <v>62</v>
      </c>
      <c r="H16336">
        <v>4</v>
      </c>
      <c r="I16336">
        <v>4</v>
      </c>
      <c r="J16336">
        <v>999999</v>
      </c>
      <c r="K16336" s="194">
        <v>999999</v>
      </c>
      <c r="L16336" t="s">
        <v>1083</v>
      </c>
      <c r="M16336" t="s">
        <v>1083</v>
      </c>
      <c r="N16336">
        <v>3720</v>
      </c>
      <c r="O16336" t="s">
        <v>7876</v>
      </c>
      <c r="P16336" t="s">
        <v>19591</v>
      </c>
      <c r="Q16336">
        <v>3.72</v>
      </c>
      <c r="R16336" s="117" t="s">
        <v>14594</v>
      </c>
      <c r="S16336" s="117" t="s">
        <v>14589</v>
      </c>
      <c r="T16336" t="s">
        <v>12136</v>
      </c>
      <c r="U16336" t="s">
        <v>10773</v>
      </c>
    </row>
    <row r="16337" spans="1:21">
      <c r="A16337" s="117" t="s">
        <v>20245</v>
      </c>
      <c r="B16337" t="s">
        <v>14590</v>
      </c>
      <c r="C16337" t="s">
        <v>14590</v>
      </c>
      <c r="D16337">
        <v>68</v>
      </c>
      <c r="E16337">
        <v>62</v>
      </c>
      <c r="F16337">
        <v>68</v>
      </c>
      <c r="G16337">
        <v>62</v>
      </c>
      <c r="H16337">
        <v>4</v>
      </c>
      <c r="I16337">
        <v>4</v>
      </c>
      <c r="J16337">
        <v>999999</v>
      </c>
      <c r="K16337" s="194">
        <v>999999</v>
      </c>
      <c r="L16337" t="s">
        <v>1083</v>
      </c>
      <c r="M16337" t="s">
        <v>1083</v>
      </c>
      <c r="N16337">
        <v>4600</v>
      </c>
      <c r="O16337" t="s">
        <v>7876</v>
      </c>
      <c r="P16337" t="s">
        <v>19591</v>
      </c>
      <c r="Q16337">
        <v>4.5999999999999996</v>
      </c>
      <c r="R16337" s="117" t="s">
        <v>14594</v>
      </c>
      <c r="S16337" s="117" t="s">
        <v>14589</v>
      </c>
      <c r="T16337" t="s">
        <v>12136</v>
      </c>
      <c r="U16337" t="s">
        <v>10772</v>
      </c>
    </row>
    <row r="16338" spans="1:21">
      <c r="A16338" s="117" t="s">
        <v>20246</v>
      </c>
      <c r="B16338" t="s">
        <v>14590</v>
      </c>
      <c r="C16338" t="s">
        <v>14590</v>
      </c>
      <c r="D16338">
        <v>68</v>
      </c>
      <c r="E16338">
        <v>62</v>
      </c>
      <c r="F16338">
        <v>68</v>
      </c>
      <c r="G16338">
        <v>62</v>
      </c>
      <c r="H16338">
        <v>4</v>
      </c>
      <c r="I16338">
        <v>4</v>
      </c>
      <c r="J16338">
        <v>999999</v>
      </c>
      <c r="K16338" s="194">
        <v>999999</v>
      </c>
      <c r="L16338" t="s">
        <v>1083</v>
      </c>
      <c r="M16338" t="s">
        <v>1083</v>
      </c>
      <c r="N16338">
        <v>4620</v>
      </c>
      <c r="O16338" t="s">
        <v>7876</v>
      </c>
      <c r="P16338" t="s">
        <v>20247</v>
      </c>
      <c r="Q16338">
        <v>4.62</v>
      </c>
      <c r="R16338" s="117" t="s">
        <v>14594</v>
      </c>
      <c r="S16338" s="117" t="s">
        <v>14589</v>
      </c>
      <c r="T16338" t="s">
        <v>12136</v>
      </c>
      <c r="U16338" t="s">
        <v>10772</v>
      </c>
    </row>
    <row r="16339" spans="1:21">
      <c r="A16339" s="117" t="s">
        <v>20248</v>
      </c>
      <c r="B16339" t="s">
        <v>14590</v>
      </c>
      <c r="C16339" t="s">
        <v>14590</v>
      </c>
      <c r="D16339">
        <v>68</v>
      </c>
      <c r="E16339">
        <v>62</v>
      </c>
      <c r="F16339">
        <v>68</v>
      </c>
      <c r="G16339">
        <v>62</v>
      </c>
      <c r="H16339">
        <v>4</v>
      </c>
      <c r="I16339">
        <v>4</v>
      </c>
      <c r="J16339">
        <v>999999</v>
      </c>
      <c r="K16339" s="194">
        <v>999999</v>
      </c>
      <c r="L16339" t="s">
        <v>1083</v>
      </c>
      <c r="M16339" t="s">
        <v>1083</v>
      </c>
      <c r="N16339">
        <v>5720</v>
      </c>
      <c r="O16339" t="s">
        <v>7876</v>
      </c>
      <c r="P16339" t="s">
        <v>20247</v>
      </c>
      <c r="Q16339">
        <v>5.72</v>
      </c>
      <c r="R16339" s="117" t="s">
        <v>14594</v>
      </c>
      <c r="S16339" s="117" t="s">
        <v>14589</v>
      </c>
      <c r="T16339" t="s">
        <v>12136</v>
      </c>
      <c r="U16339" t="s">
        <v>10772</v>
      </c>
    </row>
    <row r="16340" spans="1:21">
      <c r="A16340" s="117" t="s">
        <v>20249</v>
      </c>
      <c r="B16340" t="s">
        <v>14590</v>
      </c>
      <c r="C16340" t="s">
        <v>14590</v>
      </c>
      <c r="D16340">
        <v>68</v>
      </c>
      <c r="E16340">
        <v>62</v>
      </c>
      <c r="F16340">
        <v>68</v>
      </c>
      <c r="G16340">
        <v>62</v>
      </c>
      <c r="H16340">
        <v>8</v>
      </c>
      <c r="I16340">
        <v>8</v>
      </c>
      <c r="J16340">
        <v>999999</v>
      </c>
      <c r="K16340" s="194">
        <v>999999</v>
      </c>
      <c r="L16340" t="s">
        <v>1083</v>
      </c>
      <c r="M16340" t="s">
        <v>1083</v>
      </c>
      <c r="N16340">
        <v>2342</v>
      </c>
      <c r="O16340" t="s">
        <v>7876</v>
      </c>
      <c r="P16340" t="s">
        <v>20250</v>
      </c>
      <c r="Q16340">
        <v>2.3420000000000001</v>
      </c>
      <c r="R16340" s="117" t="s">
        <v>14594</v>
      </c>
      <c r="S16340" s="117" t="s">
        <v>14589</v>
      </c>
      <c r="T16340" t="s">
        <v>12136</v>
      </c>
      <c r="U16340" t="s">
        <v>10772</v>
      </c>
    </row>
    <row r="16341" spans="1:21">
      <c r="A16341" s="117" t="s">
        <v>20251</v>
      </c>
      <c r="B16341" t="s">
        <v>14590</v>
      </c>
      <c r="C16341" t="s">
        <v>14590</v>
      </c>
      <c r="D16341">
        <v>68</v>
      </c>
      <c r="E16341">
        <v>62</v>
      </c>
      <c r="F16341">
        <v>68</v>
      </c>
      <c r="G16341">
        <v>62</v>
      </c>
      <c r="H16341">
        <v>8</v>
      </c>
      <c r="I16341">
        <v>8</v>
      </c>
      <c r="J16341">
        <v>999999</v>
      </c>
      <c r="K16341" s="194">
        <v>999999</v>
      </c>
      <c r="L16341" t="s">
        <v>1083</v>
      </c>
      <c r="M16341" t="s">
        <v>1083</v>
      </c>
      <c r="N16341">
        <v>2342</v>
      </c>
      <c r="O16341" t="s">
        <v>7876</v>
      </c>
      <c r="P16341" t="s">
        <v>20250</v>
      </c>
      <c r="Q16341">
        <v>2.3420000000000001</v>
      </c>
      <c r="R16341" s="117" t="s">
        <v>14594</v>
      </c>
      <c r="S16341" s="117" t="s">
        <v>14589</v>
      </c>
      <c r="T16341" t="s">
        <v>12136</v>
      </c>
      <c r="U16341" t="s">
        <v>10772</v>
      </c>
    </row>
    <row r="16342" spans="1:21">
      <c r="A16342" s="117" t="s">
        <v>20252</v>
      </c>
      <c r="B16342" t="s">
        <v>14590</v>
      </c>
      <c r="C16342" t="s">
        <v>14590</v>
      </c>
      <c r="D16342">
        <v>103</v>
      </c>
      <c r="E16342">
        <v>97</v>
      </c>
      <c r="F16342">
        <v>103</v>
      </c>
      <c r="G16342">
        <v>97</v>
      </c>
      <c r="H16342">
        <v>25</v>
      </c>
      <c r="I16342">
        <v>25</v>
      </c>
      <c r="J16342">
        <v>999999</v>
      </c>
      <c r="K16342" s="194">
        <v>999999</v>
      </c>
      <c r="L16342" t="s">
        <v>1083</v>
      </c>
      <c r="M16342" t="s">
        <v>1083</v>
      </c>
      <c r="N16342">
        <v>140</v>
      </c>
      <c r="O16342" t="s">
        <v>7876</v>
      </c>
      <c r="P16342" t="s">
        <v>20234</v>
      </c>
      <c r="Q16342">
        <v>0.14000000000000001</v>
      </c>
      <c r="R16342" s="117" t="s">
        <v>14594</v>
      </c>
      <c r="S16342" s="117" t="s">
        <v>14589</v>
      </c>
      <c r="T16342" t="s">
        <v>12136</v>
      </c>
      <c r="U16342" t="s">
        <v>10772</v>
      </c>
    </row>
    <row r="16343" spans="1:21">
      <c r="A16343" s="117" t="s">
        <v>20253</v>
      </c>
      <c r="B16343" t="s">
        <v>14590</v>
      </c>
      <c r="C16343" t="s">
        <v>14590</v>
      </c>
      <c r="D16343">
        <v>68</v>
      </c>
      <c r="E16343">
        <v>62</v>
      </c>
      <c r="F16343">
        <v>68</v>
      </c>
      <c r="G16343">
        <v>62</v>
      </c>
      <c r="H16343">
        <v>5</v>
      </c>
      <c r="I16343">
        <v>5</v>
      </c>
      <c r="J16343">
        <v>999999</v>
      </c>
      <c r="K16343" s="194">
        <v>999999</v>
      </c>
      <c r="L16343" t="s">
        <v>1083</v>
      </c>
      <c r="M16343" t="s">
        <v>1083</v>
      </c>
      <c r="N16343">
        <v>1240</v>
      </c>
      <c r="O16343" t="s">
        <v>7876</v>
      </c>
      <c r="P16343" t="s">
        <v>20236</v>
      </c>
      <c r="Q16343">
        <v>1.24</v>
      </c>
      <c r="R16343" s="117" t="s">
        <v>14594</v>
      </c>
      <c r="S16343" s="117" t="s">
        <v>14589</v>
      </c>
      <c r="T16343" t="s">
        <v>12136</v>
      </c>
      <c r="U16343" t="s">
        <v>10772</v>
      </c>
    </row>
    <row r="16344" spans="1:21">
      <c r="A16344" s="117" t="s">
        <v>20254</v>
      </c>
      <c r="B16344" t="s">
        <v>14590</v>
      </c>
      <c r="C16344" t="s">
        <v>14590</v>
      </c>
      <c r="D16344">
        <v>68</v>
      </c>
      <c r="E16344">
        <v>62</v>
      </c>
      <c r="F16344">
        <v>68</v>
      </c>
      <c r="G16344">
        <v>62</v>
      </c>
      <c r="H16344">
        <v>5</v>
      </c>
      <c r="I16344">
        <v>5</v>
      </c>
      <c r="J16344">
        <v>999999</v>
      </c>
      <c r="K16344" s="194">
        <v>999999</v>
      </c>
      <c r="L16344" t="s">
        <v>1083</v>
      </c>
      <c r="M16344" t="s">
        <v>1083</v>
      </c>
      <c r="N16344">
        <v>990</v>
      </c>
      <c r="O16344" t="s">
        <v>7876</v>
      </c>
      <c r="P16344" t="s">
        <v>20236</v>
      </c>
      <c r="Q16344">
        <v>0.99</v>
      </c>
      <c r="R16344" s="117" t="s">
        <v>14594</v>
      </c>
      <c r="S16344" s="117" t="s">
        <v>14589</v>
      </c>
      <c r="T16344" t="s">
        <v>12136</v>
      </c>
      <c r="U16344" t="s">
        <v>10772</v>
      </c>
    </row>
    <row r="16345" spans="1:21">
      <c r="A16345" s="117" t="s">
        <v>20255</v>
      </c>
      <c r="B16345" t="s">
        <v>14590</v>
      </c>
      <c r="C16345" t="s">
        <v>14590</v>
      </c>
      <c r="D16345">
        <v>68</v>
      </c>
      <c r="E16345">
        <v>62</v>
      </c>
      <c r="F16345">
        <v>68</v>
      </c>
      <c r="G16345">
        <v>62</v>
      </c>
      <c r="H16345">
        <v>5</v>
      </c>
      <c r="I16345">
        <v>5</v>
      </c>
      <c r="J16345">
        <v>999999</v>
      </c>
      <c r="K16345" s="194">
        <v>999999</v>
      </c>
      <c r="L16345" t="s">
        <v>1083</v>
      </c>
      <c r="M16345" t="s">
        <v>1083</v>
      </c>
      <c r="N16345">
        <v>1339</v>
      </c>
      <c r="O16345" t="s">
        <v>7876</v>
      </c>
      <c r="P16345" t="s">
        <v>20239</v>
      </c>
      <c r="Q16345">
        <v>1.339</v>
      </c>
      <c r="R16345" s="117" t="s">
        <v>14594</v>
      </c>
      <c r="S16345" s="117" t="s">
        <v>14589</v>
      </c>
      <c r="T16345" t="s">
        <v>12136</v>
      </c>
      <c r="U16345" t="s">
        <v>10772</v>
      </c>
    </row>
    <row r="16346" spans="1:21">
      <c r="A16346" s="117" t="s">
        <v>20256</v>
      </c>
      <c r="B16346" t="s">
        <v>14590</v>
      </c>
      <c r="C16346" t="s">
        <v>14590</v>
      </c>
      <c r="D16346">
        <v>68</v>
      </c>
      <c r="E16346">
        <v>62</v>
      </c>
      <c r="F16346">
        <v>68</v>
      </c>
      <c r="G16346">
        <v>62</v>
      </c>
      <c r="H16346">
        <v>5</v>
      </c>
      <c r="I16346">
        <v>5</v>
      </c>
      <c r="J16346">
        <v>999999</v>
      </c>
      <c r="K16346" s="194">
        <v>999999</v>
      </c>
      <c r="L16346" t="s">
        <v>1083</v>
      </c>
      <c r="M16346" t="s">
        <v>1083</v>
      </c>
      <c r="N16346">
        <v>1570</v>
      </c>
      <c r="O16346" t="s">
        <v>7876</v>
      </c>
      <c r="P16346" t="s">
        <v>20239</v>
      </c>
      <c r="Q16346">
        <v>1.57</v>
      </c>
      <c r="R16346" s="117" t="s">
        <v>14594</v>
      </c>
      <c r="S16346" s="117" t="s">
        <v>14589</v>
      </c>
      <c r="T16346" t="s">
        <v>12136</v>
      </c>
      <c r="U16346" t="s">
        <v>10772</v>
      </c>
    </row>
    <row r="16347" spans="1:21">
      <c r="A16347" s="117" t="s">
        <v>19592</v>
      </c>
      <c r="B16347" t="s">
        <v>14590</v>
      </c>
      <c r="C16347" t="s">
        <v>14590</v>
      </c>
      <c r="D16347">
        <v>68</v>
      </c>
      <c r="E16347">
        <v>62</v>
      </c>
      <c r="F16347">
        <v>68</v>
      </c>
      <c r="G16347">
        <v>62</v>
      </c>
      <c r="H16347">
        <v>4</v>
      </c>
      <c r="I16347">
        <v>4</v>
      </c>
      <c r="J16347">
        <v>999999</v>
      </c>
      <c r="K16347" s="194">
        <v>999999</v>
      </c>
      <c r="L16347" t="s">
        <v>1083</v>
      </c>
      <c r="M16347" t="s">
        <v>1083</v>
      </c>
      <c r="N16347">
        <v>2558</v>
      </c>
      <c r="O16347" t="s">
        <v>7876</v>
      </c>
      <c r="P16347" t="s">
        <v>19589</v>
      </c>
      <c r="Q16347">
        <v>2.5579999999999998</v>
      </c>
      <c r="R16347" s="117" t="s">
        <v>14594</v>
      </c>
      <c r="S16347" s="117" t="s">
        <v>14589</v>
      </c>
      <c r="T16347" t="s">
        <v>12136</v>
      </c>
      <c r="U16347" t="s">
        <v>10772</v>
      </c>
    </row>
    <row r="16348" spans="1:21">
      <c r="A16348" s="117" t="s">
        <v>20257</v>
      </c>
      <c r="B16348" t="s">
        <v>14590</v>
      </c>
      <c r="C16348" t="s">
        <v>14590</v>
      </c>
      <c r="D16348">
        <v>68</v>
      </c>
      <c r="E16348">
        <v>62</v>
      </c>
      <c r="F16348">
        <v>68</v>
      </c>
      <c r="G16348">
        <v>62</v>
      </c>
      <c r="H16348">
        <v>4</v>
      </c>
      <c r="I16348">
        <v>4</v>
      </c>
      <c r="J16348">
        <v>999999</v>
      </c>
      <c r="K16348" s="194">
        <v>999999</v>
      </c>
      <c r="L16348" t="s">
        <v>1083</v>
      </c>
      <c r="M16348" t="s">
        <v>1083</v>
      </c>
      <c r="N16348">
        <v>3020</v>
      </c>
      <c r="O16348" t="s">
        <v>7876</v>
      </c>
      <c r="P16348" t="s">
        <v>19589</v>
      </c>
      <c r="Q16348">
        <v>3.02</v>
      </c>
      <c r="R16348" s="117" t="s">
        <v>14594</v>
      </c>
      <c r="S16348" s="117" t="s">
        <v>14589</v>
      </c>
      <c r="T16348" t="s">
        <v>12136</v>
      </c>
      <c r="U16348" t="s">
        <v>10772</v>
      </c>
    </row>
    <row r="16349" spans="1:21">
      <c r="A16349" s="117" t="s">
        <v>20258</v>
      </c>
      <c r="B16349" t="s">
        <v>14590</v>
      </c>
      <c r="C16349" t="s">
        <v>14590</v>
      </c>
      <c r="D16349">
        <v>68</v>
      </c>
      <c r="E16349">
        <v>62</v>
      </c>
      <c r="F16349">
        <v>68</v>
      </c>
      <c r="G16349">
        <v>62</v>
      </c>
      <c r="H16349">
        <v>4</v>
      </c>
      <c r="I16349">
        <v>4</v>
      </c>
      <c r="J16349">
        <v>999999</v>
      </c>
      <c r="K16349" s="194">
        <v>999999</v>
      </c>
      <c r="L16349" t="s">
        <v>1083</v>
      </c>
      <c r="M16349" t="s">
        <v>1083</v>
      </c>
      <c r="N16349">
        <v>3777</v>
      </c>
      <c r="O16349" t="s">
        <v>7876</v>
      </c>
      <c r="P16349" t="s">
        <v>20259</v>
      </c>
      <c r="Q16349">
        <v>3.7770000000000001</v>
      </c>
      <c r="R16349" s="117" t="s">
        <v>14594</v>
      </c>
      <c r="S16349" s="117" t="s">
        <v>14589</v>
      </c>
      <c r="T16349" t="s">
        <v>12136</v>
      </c>
      <c r="U16349" t="s">
        <v>10772</v>
      </c>
    </row>
    <row r="16350" spans="1:21">
      <c r="A16350" s="117" t="s">
        <v>20260</v>
      </c>
      <c r="B16350" t="s">
        <v>14590</v>
      </c>
      <c r="C16350" t="s">
        <v>14590</v>
      </c>
      <c r="D16350">
        <v>68</v>
      </c>
      <c r="E16350">
        <v>62</v>
      </c>
      <c r="F16350">
        <v>68</v>
      </c>
      <c r="G16350">
        <v>62</v>
      </c>
      <c r="H16350">
        <v>4</v>
      </c>
      <c r="I16350">
        <v>4</v>
      </c>
      <c r="J16350">
        <v>999999</v>
      </c>
      <c r="K16350" s="194">
        <v>999999</v>
      </c>
      <c r="L16350" t="s">
        <v>1083</v>
      </c>
      <c r="M16350" t="s">
        <v>1083</v>
      </c>
      <c r="N16350">
        <v>4470</v>
      </c>
      <c r="O16350" t="s">
        <v>7876</v>
      </c>
      <c r="P16350" t="s">
        <v>20261</v>
      </c>
      <c r="Q16350">
        <v>4.47</v>
      </c>
      <c r="R16350" s="117" t="s">
        <v>14594</v>
      </c>
      <c r="S16350" s="117" t="s">
        <v>14589</v>
      </c>
      <c r="T16350" t="s">
        <v>12136</v>
      </c>
      <c r="U16350" t="s">
        <v>10772</v>
      </c>
    </row>
    <row r="16351" spans="1:21">
      <c r="A16351" s="117" t="s">
        <v>19593</v>
      </c>
      <c r="B16351" t="s">
        <v>14590</v>
      </c>
      <c r="C16351" t="s">
        <v>14590</v>
      </c>
      <c r="D16351">
        <v>68</v>
      </c>
      <c r="E16351">
        <v>62</v>
      </c>
      <c r="F16351">
        <v>68</v>
      </c>
      <c r="G16351">
        <v>62</v>
      </c>
      <c r="H16351">
        <v>2</v>
      </c>
      <c r="I16351">
        <v>2</v>
      </c>
      <c r="J16351">
        <v>999999</v>
      </c>
      <c r="K16351" s="194">
        <v>999999</v>
      </c>
      <c r="L16351" t="s">
        <v>1083</v>
      </c>
      <c r="M16351" t="s">
        <v>1083</v>
      </c>
      <c r="N16351">
        <v>4996</v>
      </c>
      <c r="O16351" t="s">
        <v>7876</v>
      </c>
      <c r="P16351" t="s">
        <v>19591</v>
      </c>
      <c r="Q16351">
        <v>4.9960000000000004</v>
      </c>
      <c r="R16351" s="117" t="s">
        <v>14594</v>
      </c>
      <c r="S16351" s="117" t="s">
        <v>14589</v>
      </c>
      <c r="T16351" t="s">
        <v>12136</v>
      </c>
      <c r="U16351" t="s">
        <v>10773</v>
      </c>
    </row>
    <row r="16352" spans="1:21">
      <c r="A16352" s="117" t="s">
        <v>20262</v>
      </c>
      <c r="B16352" t="s">
        <v>14590</v>
      </c>
      <c r="C16352" t="s">
        <v>14590</v>
      </c>
      <c r="D16352">
        <v>68</v>
      </c>
      <c r="E16352">
        <v>62</v>
      </c>
      <c r="F16352">
        <v>68</v>
      </c>
      <c r="G16352">
        <v>62</v>
      </c>
      <c r="H16352">
        <v>2</v>
      </c>
      <c r="I16352">
        <v>2</v>
      </c>
      <c r="J16352">
        <v>999999</v>
      </c>
      <c r="K16352" s="194">
        <v>999999</v>
      </c>
      <c r="L16352" t="s">
        <v>1083</v>
      </c>
      <c r="M16352" t="s">
        <v>1083</v>
      </c>
      <c r="N16352">
        <v>5920</v>
      </c>
      <c r="O16352" t="s">
        <v>7876</v>
      </c>
      <c r="P16352" t="s">
        <v>20212</v>
      </c>
      <c r="Q16352">
        <v>5.92</v>
      </c>
      <c r="R16352" s="117" t="s">
        <v>14594</v>
      </c>
      <c r="S16352" s="117" t="s">
        <v>14589</v>
      </c>
      <c r="T16352" t="s">
        <v>12136</v>
      </c>
      <c r="U16352" t="s">
        <v>10772</v>
      </c>
    </row>
    <row r="16353" spans="1:21">
      <c r="A16353" s="117" t="s">
        <v>20263</v>
      </c>
      <c r="B16353" t="s">
        <v>14590</v>
      </c>
      <c r="C16353" t="s">
        <v>14590</v>
      </c>
      <c r="D16353">
        <v>68</v>
      </c>
      <c r="E16353">
        <v>62</v>
      </c>
      <c r="F16353">
        <v>68</v>
      </c>
      <c r="G16353">
        <v>62</v>
      </c>
      <c r="H16353">
        <v>2</v>
      </c>
      <c r="I16353">
        <v>2</v>
      </c>
      <c r="J16353">
        <v>999999</v>
      </c>
      <c r="K16353" s="194">
        <v>999999</v>
      </c>
      <c r="L16353" t="s">
        <v>1083</v>
      </c>
      <c r="M16353" t="s">
        <v>1083</v>
      </c>
      <c r="N16353">
        <v>6215</v>
      </c>
      <c r="O16353" t="s">
        <v>7876</v>
      </c>
      <c r="P16353" t="s">
        <v>20264</v>
      </c>
      <c r="Q16353">
        <v>6.2149999999999999</v>
      </c>
      <c r="R16353" s="117" t="s">
        <v>14594</v>
      </c>
      <c r="S16353" s="117" t="s">
        <v>14589</v>
      </c>
      <c r="T16353" t="s">
        <v>12136</v>
      </c>
      <c r="U16353" t="s">
        <v>10772</v>
      </c>
    </row>
    <row r="16354" spans="1:21">
      <c r="A16354" s="117" t="s">
        <v>20265</v>
      </c>
      <c r="B16354" t="s">
        <v>14590</v>
      </c>
      <c r="C16354" t="s">
        <v>14590</v>
      </c>
      <c r="D16354">
        <v>68</v>
      </c>
      <c r="E16354">
        <v>62</v>
      </c>
      <c r="F16354">
        <v>68</v>
      </c>
      <c r="G16354">
        <v>62</v>
      </c>
      <c r="H16354">
        <v>2</v>
      </c>
      <c r="I16354">
        <v>2</v>
      </c>
      <c r="J16354">
        <v>999999</v>
      </c>
      <c r="K16354" s="194">
        <v>999999</v>
      </c>
      <c r="L16354" t="s">
        <v>1083</v>
      </c>
      <c r="M16354" t="s">
        <v>1083</v>
      </c>
      <c r="N16354">
        <v>7370</v>
      </c>
      <c r="O16354" t="s">
        <v>7876</v>
      </c>
      <c r="P16354" t="s">
        <v>20266</v>
      </c>
      <c r="Q16354">
        <v>7.37</v>
      </c>
      <c r="R16354" s="117" t="s">
        <v>14594</v>
      </c>
      <c r="S16354" s="117" t="s">
        <v>14589</v>
      </c>
      <c r="T16354" t="s">
        <v>12136</v>
      </c>
      <c r="U16354" t="s">
        <v>10772</v>
      </c>
    </row>
    <row r="16355" spans="1:21">
      <c r="A16355" s="117" t="s">
        <v>20267</v>
      </c>
      <c r="B16355" t="s">
        <v>14590</v>
      </c>
      <c r="C16355" t="s">
        <v>14590</v>
      </c>
      <c r="D16355">
        <v>68</v>
      </c>
      <c r="E16355">
        <v>62</v>
      </c>
      <c r="F16355">
        <v>68</v>
      </c>
      <c r="G16355">
        <v>62</v>
      </c>
      <c r="H16355">
        <v>8</v>
      </c>
      <c r="I16355">
        <v>8</v>
      </c>
      <c r="J16355">
        <v>999999</v>
      </c>
      <c r="K16355" s="194">
        <v>999999</v>
      </c>
      <c r="L16355" t="s">
        <v>1083</v>
      </c>
      <c r="M16355" t="s">
        <v>1083</v>
      </c>
      <c r="N16355">
        <v>1240</v>
      </c>
      <c r="O16355" t="s">
        <v>7876</v>
      </c>
      <c r="P16355" t="s">
        <v>20250</v>
      </c>
      <c r="Q16355">
        <v>1.24</v>
      </c>
      <c r="R16355" s="117" t="s">
        <v>14594</v>
      </c>
      <c r="S16355" s="117" t="s">
        <v>14589</v>
      </c>
      <c r="T16355" t="s">
        <v>12136</v>
      </c>
      <c r="U16355" t="s">
        <v>10772</v>
      </c>
    </row>
    <row r="16356" spans="1:21">
      <c r="A16356" s="117" t="s">
        <v>20268</v>
      </c>
      <c r="B16356" t="s">
        <v>14590</v>
      </c>
      <c r="C16356" t="s">
        <v>14590</v>
      </c>
      <c r="D16356">
        <v>68</v>
      </c>
      <c r="E16356">
        <v>62</v>
      </c>
      <c r="F16356">
        <v>68</v>
      </c>
      <c r="G16356">
        <v>62</v>
      </c>
      <c r="H16356">
        <v>8</v>
      </c>
      <c r="I16356">
        <v>8</v>
      </c>
      <c r="J16356">
        <v>999999</v>
      </c>
      <c r="K16356" s="194">
        <v>999999</v>
      </c>
      <c r="L16356" t="s">
        <v>1083</v>
      </c>
      <c r="M16356" t="s">
        <v>1083</v>
      </c>
      <c r="N16356">
        <v>1240</v>
      </c>
      <c r="O16356" t="s">
        <v>7876</v>
      </c>
      <c r="P16356" t="s">
        <v>20250</v>
      </c>
      <c r="Q16356">
        <v>1.24</v>
      </c>
      <c r="R16356" s="117" t="s">
        <v>14594</v>
      </c>
      <c r="S16356" s="117" t="s">
        <v>14589</v>
      </c>
      <c r="T16356" t="s">
        <v>12136</v>
      </c>
      <c r="U16356" t="s">
        <v>10772</v>
      </c>
    </row>
    <row r="16357" spans="1:21">
      <c r="A16357" s="117" t="s">
        <v>20269</v>
      </c>
      <c r="B16357" t="s">
        <v>14590</v>
      </c>
      <c r="C16357" t="s">
        <v>14590</v>
      </c>
      <c r="D16357">
        <v>41</v>
      </c>
      <c r="E16357">
        <v>35</v>
      </c>
      <c r="F16357">
        <v>41</v>
      </c>
      <c r="G16357">
        <v>35</v>
      </c>
      <c r="H16357">
        <v>1</v>
      </c>
      <c r="I16357">
        <v>1</v>
      </c>
      <c r="J16357">
        <v>999999</v>
      </c>
      <c r="K16357" s="194">
        <v>999999</v>
      </c>
      <c r="L16357" t="s">
        <v>1106</v>
      </c>
      <c r="M16357" t="s">
        <v>1106</v>
      </c>
      <c r="N16357">
        <v>26</v>
      </c>
      <c r="O16357" t="s">
        <v>7876</v>
      </c>
      <c r="P16357" t="s">
        <v>7877</v>
      </c>
      <c r="Q16357">
        <v>2.5999999999999999E-2</v>
      </c>
      <c r="R16357" s="117" t="s">
        <v>14594</v>
      </c>
      <c r="S16357" s="117" t="s">
        <v>14589</v>
      </c>
      <c r="T16357" t="s">
        <v>12136</v>
      </c>
      <c r="U16357" t="s">
        <v>10772</v>
      </c>
    </row>
    <row r="16358" spans="1:21">
      <c r="A16358" s="117" t="s">
        <v>19211</v>
      </c>
      <c r="B16358" t="s">
        <v>14590</v>
      </c>
      <c r="C16358" t="s">
        <v>14590</v>
      </c>
      <c r="D16358">
        <v>26</v>
      </c>
      <c r="E16358">
        <v>20</v>
      </c>
      <c r="F16358">
        <v>26</v>
      </c>
      <c r="G16358">
        <v>20</v>
      </c>
      <c r="H16358">
        <v>1</v>
      </c>
      <c r="I16358">
        <v>1</v>
      </c>
      <c r="J16358">
        <v>10</v>
      </c>
      <c r="K16358" s="194">
        <v>10</v>
      </c>
      <c r="L16358" t="s">
        <v>1106</v>
      </c>
      <c r="M16358" t="s">
        <v>1106</v>
      </c>
      <c r="N16358">
        <v>225</v>
      </c>
      <c r="O16358" t="s">
        <v>7876</v>
      </c>
      <c r="P16358" t="s">
        <v>19212</v>
      </c>
      <c r="Q16358">
        <v>0.22500000000000001</v>
      </c>
      <c r="R16358" s="117" t="s">
        <v>14620</v>
      </c>
      <c r="S16358" s="117" t="s">
        <v>14621</v>
      </c>
      <c r="T16358" t="s">
        <v>17448</v>
      </c>
      <c r="U16358" t="s">
        <v>10772</v>
      </c>
    </row>
    <row r="16359" spans="1:21">
      <c r="A16359" s="117" t="s">
        <v>20270</v>
      </c>
      <c r="B16359" t="s">
        <v>14590</v>
      </c>
      <c r="C16359" t="s">
        <v>14590</v>
      </c>
      <c r="D16359">
        <v>41</v>
      </c>
      <c r="E16359">
        <v>35</v>
      </c>
      <c r="F16359">
        <v>41</v>
      </c>
      <c r="G16359">
        <v>35</v>
      </c>
      <c r="H16359">
        <v>1</v>
      </c>
      <c r="I16359">
        <v>1</v>
      </c>
      <c r="J16359">
        <v>999999</v>
      </c>
      <c r="K16359" s="194">
        <v>999999</v>
      </c>
      <c r="L16359" t="s">
        <v>1106</v>
      </c>
      <c r="M16359" t="s">
        <v>1106</v>
      </c>
      <c r="N16359">
        <v>435</v>
      </c>
      <c r="O16359" t="s">
        <v>7876</v>
      </c>
      <c r="P16359" t="s">
        <v>20271</v>
      </c>
      <c r="Q16359">
        <v>0.435</v>
      </c>
      <c r="R16359" s="117" t="s">
        <v>14594</v>
      </c>
      <c r="S16359" s="117" t="s">
        <v>14589</v>
      </c>
      <c r="T16359" t="s">
        <v>12136</v>
      </c>
      <c r="U16359" t="s">
        <v>10772</v>
      </c>
    </row>
    <row r="16360" spans="1:21">
      <c r="A16360" s="117" t="s">
        <v>6994</v>
      </c>
      <c r="B16360" t="s">
        <v>14590</v>
      </c>
      <c r="C16360" t="s">
        <v>14590</v>
      </c>
      <c r="D16360">
        <v>26</v>
      </c>
      <c r="E16360">
        <v>20</v>
      </c>
      <c r="F16360">
        <v>26</v>
      </c>
      <c r="G16360">
        <v>20</v>
      </c>
      <c r="H16360">
        <v>1</v>
      </c>
      <c r="I16360">
        <v>1</v>
      </c>
      <c r="J16360">
        <v>40</v>
      </c>
      <c r="K16360" s="194">
        <v>40</v>
      </c>
      <c r="L16360" t="s">
        <v>1106</v>
      </c>
      <c r="M16360" t="s">
        <v>1106</v>
      </c>
      <c r="N16360">
        <v>710</v>
      </c>
      <c r="O16360" t="s">
        <v>7876</v>
      </c>
      <c r="P16360" t="s">
        <v>10297</v>
      </c>
      <c r="Q16360">
        <v>0.71</v>
      </c>
      <c r="R16360" s="117" t="s">
        <v>14620</v>
      </c>
      <c r="S16360" s="117" t="s">
        <v>14621</v>
      </c>
      <c r="T16360" t="s">
        <v>17448</v>
      </c>
      <c r="U16360" t="s">
        <v>10772</v>
      </c>
    </row>
    <row r="16361" spans="1:21">
      <c r="A16361" s="117" t="s">
        <v>20272</v>
      </c>
      <c r="B16361" t="s">
        <v>14590</v>
      </c>
      <c r="C16361" t="s">
        <v>14590</v>
      </c>
      <c r="D16361">
        <v>41</v>
      </c>
      <c r="E16361">
        <v>35</v>
      </c>
      <c r="F16361">
        <v>41</v>
      </c>
      <c r="G16361">
        <v>35</v>
      </c>
      <c r="H16361">
        <v>1</v>
      </c>
      <c r="I16361">
        <v>1</v>
      </c>
      <c r="J16361">
        <v>999999</v>
      </c>
      <c r="K16361" s="194">
        <v>999999</v>
      </c>
      <c r="L16361" t="s">
        <v>1106</v>
      </c>
      <c r="M16361" t="s">
        <v>1106</v>
      </c>
      <c r="N16361">
        <v>30</v>
      </c>
      <c r="O16361" t="s">
        <v>7876</v>
      </c>
      <c r="P16361" t="s">
        <v>7877</v>
      </c>
      <c r="Q16361">
        <v>0.03</v>
      </c>
      <c r="R16361" s="117" t="s">
        <v>14594</v>
      </c>
      <c r="S16361" s="117" t="s">
        <v>14589</v>
      </c>
      <c r="T16361" t="s">
        <v>12136</v>
      </c>
      <c r="U16361" t="s">
        <v>10772</v>
      </c>
    </row>
    <row r="16362" spans="1:21">
      <c r="A16362" s="117" t="s">
        <v>20273</v>
      </c>
      <c r="B16362" t="s">
        <v>14590</v>
      </c>
      <c r="C16362" t="s">
        <v>14590</v>
      </c>
      <c r="D16362">
        <v>41</v>
      </c>
      <c r="E16362">
        <v>35</v>
      </c>
      <c r="F16362">
        <v>41</v>
      </c>
      <c r="G16362">
        <v>35</v>
      </c>
      <c r="H16362">
        <v>1</v>
      </c>
      <c r="I16362">
        <v>1</v>
      </c>
      <c r="J16362">
        <v>999999</v>
      </c>
      <c r="K16362" s="194">
        <v>999999</v>
      </c>
      <c r="L16362" t="s">
        <v>1106</v>
      </c>
      <c r="M16362" t="s">
        <v>1106</v>
      </c>
      <c r="N16362">
        <v>556</v>
      </c>
      <c r="O16362" t="s">
        <v>7876</v>
      </c>
      <c r="P16362" t="s">
        <v>7877</v>
      </c>
      <c r="Q16362">
        <v>0.55600000000000005</v>
      </c>
      <c r="R16362" s="117" t="s">
        <v>14594</v>
      </c>
      <c r="S16362" s="117" t="s">
        <v>14589</v>
      </c>
      <c r="T16362" t="s">
        <v>12136</v>
      </c>
      <c r="U16362" t="s">
        <v>10772</v>
      </c>
    </row>
    <row r="16363" spans="1:21">
      <c r="A16363" s="117" t="s">
        <v>20274</v>
      </c>
      <c r="B16363" t="s">
        <v>14590</v>
      </c>
      <c r="C16363" t="s">
        <v>14590</v>
      </c>
      <c r="D16363">
        <v>41</v>
      </c>
      <c r="E16363">
        <v>35</v>
      </c>
      <c r="F16363">
        <v>41</v>
      </c>
      <c r="G16363">
        <v>35</v>
      </c>
      <c r="H16363">
        <v>1</v>
      </c>
      <c r="I16363">
        <v>1</v>
      </c>
      <c r="J16363">
        <v>999999</v>
      </c>
      <c r="K16363" s="194">
        <v>999999</v>
      </c>
      <c r="L16363" t="s">
        <v>1106</v>
      </c>
      <c r="M16363" t="s">
        <v>1106</v>
      </c>
      <c r="N16363">
        <v>905</v>
      </c>
      <c r="O16363" t="s">
        <v>7876</v>
      </c>
      <c r="P16363" t="s">
        <v>20275</v>
      </c>
      <c r="Q16363">
        <v>0.90500000000000003</v>
      </c>
      <c r="R16363" s="117" t="s">
        <v>14594</v>
      </c>
      <c r="S16363" s="117" t="s">
        <v>14589</v>
      </c>
      <c r="T16363" t="s">
        <v>12136</v>
      </c>
      <c r="U16363" t="s">
        <v>10772</v>
      </c>
    </row>
    <row r="16364" spans="1:21">
      <c r="A16364" s="117" t="s">
        <v>20276</v>
      </c>
      <c r="B16364" t="s">
        <v>14590</v>
      </c>
      <c r="C16364" t="s">
        <v>14590</v>
      </c>
      <c r="D16364">
        <v>41</v>
      </c>
      <c r="E16364">
        <v>35</v>
      </c>
      <c r="F16364">
        <v>41</v>
      </c>
      <c r="G16364">
        <v>35</v>
      </c>
      <c r="H16364">
        <v>1</v>
      </c>
      <c r="I16364">
        <v>1</v>
      </c>
      <c r="J16364">
        <v>999999</v>
      </c>
      <c r="K16364" s="194">
        <v>999999</v>
      </c>
      <c r="L16364" t="s">
        <v>1106</v>
      </c>
      <c r="M16364" t="s">
        <v>1106</v>
      </c>
      <c r="N16364">
        <v>135</v>
      </c>
      <c r="O16364" t="s">
        <v>7876</v>
      </c>
      <c r="P16364" t="s">
        <v>7877</v>
      </c>
      <c r="Q16364">
        <v>0.13500000000000001</v>
      </c>
      <c r="R16364" s="117" t="s">
        <v>14594</v>
      </c>
      <c r="S16364" s="117" t="s">
        <v>14589</v>
      </c>
      <c r="T16364" t="s">
        <v>12136</v>
      </c>
      <c r="U16364" t="s">
        <v>10772</v>
      </c>
    </row>
    <row r="16365" spans="1:21">
      <c r="A16365" s="117" t="s">
        <v>20277</v>
      </c>
      <c r="B16365" t="s">
        <v>14590</v>
      </c>
      <c r="C16365" t="s">
        <v>14590</v>
      </c>
      <c r="D16365">
        <v>41</v>
      </c>
      <c r="E16365">
        <v>35</v>
      </c>
      <c r="F16365">
        <v>41</v>
      </c>
      <c r="G16365">
        <v>35</v>
      </c>
      <c r="H16365">
        <v>1</v>
      </c>
      <c r="I16365">
        <v>1</v>
      </c>
      <c r="J16365">
        <v>999999</v>
      </c>
      <c r="K16365" s="194">
        <v>999999</v>
      </c>
      <c r="L16365" t="s">
        <v>1106</v>
      </c>
      <c r="M16365" t="s">
        <v>1106</v>
      </c>
      <c r="N16365">
        <v>623</v>
      </c>
      <c r="O16365" t="s">
        <v>7876</v>
      </c>
      <c r="P16365" t="s">
        <v>7877</v>
      </c>
      <c r="Q16365">
        <v>0.623</v>
      </c>
      <c r="R16365" s="117" t="s">
        <v>14594</v>
      </c>
      <c r="S16365" s="117" t="s">
        <v>14589</v>
      </c>
      <c r="T16365" t="s">
        <v>12136</v>
      </c>
      <c r="U16365" t="s">
        <v>10772</v>
      </c>
    </row>
    <row r="16366" spans="1:21">
      <c r="A16366" s="117" t="s">
        <v>20278</v>
      </c>
      <c r="B16366" t="s">
        <v>14590</v>
      </c>
      <c r="C16366" t="s">
        <v>14590</v>
      </c>
      <c r="D16366">
        <v>41</v>
      </c>
      <c r="E16366">
        <v>35</v>
      </c>
      <c r="F16366">
        <v>41</v>
      </c>
      <c r="G16366">
        <v>35</v>
      </c>
      <c r="H16366">
        <v>1</v>
      </c>
      <c r="I16366">
        <v>1</v>
      </c>
      <c r="J16366">
        <v>999999</v>
      </c>
      <c r="K16366" s="194">
        <v>999999</v>
      </c>
      <c r="L16366" t="s">
        <v>1106</v>
      </c>
      <c r="M16366" t="s">
        <v>1106</v>
      </c>
      <c r="N16366">
        <v>960</v>
      </c>
      <c r="O16366" t="s">
        <v>7876</v>
      </c>
      <c r="P16366" t="s">
        <v>7877</v>
      </c>
      <c r="Q16366">
        <v>0.96</v>
      </c>
      <c r="R16366" s="117" t="s">
        <v>14594</v>
      </c>
      <c r="S16366" s="117" t="s">
        <v>14589</v>
      </c>
      <c r="T16366" t="s">
        <v>12136</v>
      </c>
      <c r="U16366" t="s">
        <v>10772</v>
      </c>
    </row>
    <row r="16367" spans="1:21">
      <c r="A16367" s="117" t="s">
        <v>20279</v>
      </c>
      <c r="B16367" t="s">
        <v>14590</v>
      </c>
      <c r="C16367" t="s">
        <v>14590</v>
      </c>
      <c r="D16367">
        <v>41</v>
      </c>
      <c r="E16367">
        <v>35</v>
      </c>
      <c r="F16367">
        <v>41</v>
      </c>
      <c r="G16367">
        <v>35</v>
      </c>
      <c r="H16367">
        <v>1</v>
      </c>
      <c r="I16367">
        <v>1</v>
      </c>
      <c r="J16367">
        <v>999999</v>
      </c>
      <c r="K16367" s="194">
        <v>999999</v>
      </c>
      <c r="L16367" t="s">
        <v>1106</v>
      </c>
      <c r="M16367" t="s">
        <v>1106</v>
      </c>
      <c r="N16367">
        <v>209</v>
      </c>
      <c r="O16367" t="s">
        <v>7876</v>
      </c>
      <c r="P16367" t="s">
        <v>7877</v>
      </c>
      <c r="Q16367">
        <v>0.20899999999999999</v>
      </c>
      <c r="R16367" s="117" t="s">
        <v>14594</v>
      </c>
      <c r="S16367" s="117" t="s">
        <v>14589</v>
      </c>
      <c r="T16367" t="s">
        <v>12136</v>
      </c>
      <c r="U16367" t="s">
        <v>10772</v>
      </c>
    </row>
    <row r="16368" spans="1:21">
      <c r="A16368" s="117" t="s">
        <v>20280</v>
      </c>
      <c r="B16368" t="s">
        <v>14590</v>
      </c>
      <c r="C16368" t="s">
        <v>14590</v>
      </c>
      <c r="D16368">
        <v>41</v>
      </c>
      <c r="E16368">
        <v>35</v>
      </c>
      <c r="F16368">
        <v>41</v>
      </c>
      <c r="G16368">
        <v>35</v>
      </c>
      <c r="H16368">
        <v>1</v>
      </c>
      <c r="I16368">
        <v>1</v>
      </c>
      <c r="J16368">
        <v>999999</v>
      </c>
      <c r="K16368" s="194">
        <v>999999</v>
      </c>
      <c r="L16368" t="s">
        <v>1106</v>
      </c>
      <c r="M16368" t="s">
        <v>1106</v>
      </c>
      <c r="N16368">
        <v>726</v>
      </c>
      <c r="O16368" t="s">
        <v>7876</v>
      </c>
      <c r="P16368" t="s">
        <v>7877</v>
      </c>
      <c r="Q16368">
        <v>0.72599999999999998</v>
      </c>
      <c r="R16368" s="117" t="s">
        <v>14594</v>
      </c>
      <c r="S16368" s="117" t="s">
        <v>14589</v>
      </c>
      <c r="T16368" t="s">
        <v>12136</v>
      </c>
      <c r="U16368" t="s">
        <v>10772</v>
      </c>
    </row>
    <row r="16369" spans="1:21">
      <c r="A16369" s="117" t="s">
        <v>20281</v>
      </c>
      <c r="B16369" t="s">
        <v>14590</v>
      </c>
      <c r="C16369" t="s">
        <v>14590</v>
      </c>
      <c r="D16369">
        <v>41</v>
      </c>
      <c r="E16369">
        <v>35</v>
      </c>
      <c r="F16369">
        <v>41</v>
      </c>
      <c r="G16369">
        <v>35</v>
      </c>
      <c r="H16369">
        <v>1</v>
      </c>
      <c r="I16369">
        <v>1</v>
      </c>
      <c r="J16369">
        <v>999999</v>
      </c>
      <c r="K16369" s="194">
        <v>999999</v>
      </c>
      <c r="L16369" t="s">
        <v>1106</v>
      </c>
      <c r="M16369" t="s">
        <v>1106</v>
      </c>
      <c r="N16369">
        <v>1155</v>
      </c>
      <c r="O16369" t="s">
        <v>7876</v>
      </c>
      <c r="P16369" t="s">
        <v>7877</v>
      </c>
      <c r="Q16369">
        <v>1.155</v>
      </c>
      <c r="R16369" s="117" t="s">
        <v>14594</v>
      </c>
      <c r="S16369" s="117" t="s">
        <v>14589</v>
      </c>
      <c r="T16369" t="s">
        <v>12136</v>
      </c>
      <c r="U16369" t="s">
        <v>10772</v>
      </c>
    </row>
    <row r="16370" spans="1:21">
      <c r="A16370" s="117" t="s">
        <v>20282</v>
      </c>
      <c r="B16370" t="s">
        <v>14590</v>
      </c>
      <c r="C16370" t="s">
        <v>14590</v>
      </c>
      <c r="D16370">
        <v>41</v>
      </c>
      <c r="E16370">
        <v>35</v>
      </c>
      <c r="F16370">
        <v>41</v>
      </c>
      <c r="G16370">
        <v>35</v>
      </c>
      <c r="H16370">
        <v>1</v>
      </c>
      <c r="I16370">
        <v>1</v>
      </c>
      <c r="J16370">
        <v>999999</v>
      </c>
      <c r="K16370" s="194">
        <v>999999</v>
      </c>
      <c r="L16370" t="s">
        <v>1106</v>
      </c>
      <c r="M16370" t="s">
        <v>1106</v>
      </c>
      <c r="N16370">
        <v>1172</v>
      </c>
      <c r="O16370" t="s">
        <v>7876</v>
      </c>
      <c r="P16370" t="s">
        <v>7877</v>
      </c>
      <c r="Q16370">
        <v>1.1719999999999999</v>
      </c>
      <c r="R16370" s="117" t="s">
        <v>14594</v>
      </c>
      <c r="S16370" s="117" t="s">
        <v>14589</v>
      </c>
      <c r="T16370" t="s">
        <v>12136</v>
      </c>
      <c r="U16370" t="s">
        <v>10772</v>
      </c>
    </row>
    <row r="16371" spans="1:21">
      <c r="A16371" s="117" t="s">
        <v>20283</v>
      </c>
      <c r="B16371" t="s">
        <v>14590</v>
      </c>
      <c r="C16371" t="s">
        <v>14590</v>
      </c>
      <c r="D16371">
        <v>41</v>
      </c>
      <c r="E16371">
        <v>35</v>
      </c>
      <c r="F16371">
        <v>41</v>
      </c>
      <c r="G16371">
        <v>35</v>
      </c>
      <c r="H16371">
        <v>1</v>
      </c>
      <c r="I16371">
        <v>1</v>
      </c>
      <c r="J16371">
        <v>999999</v>
      </c>
      <c r="K16371" s="194">
        <v>999999</v>
      </c>
      <c r="L16371" t="s">
        <v>1106</v>
      </c>
      <c r="M16371" t="s">
        <v>1106</v>
      </c>
      <c r="N16371">
        <v>1821</v>
      </c>
      <c r="O16371" t="s">
        <v>7876</v>
      </c>
      <c r="P16371" t="s">
        <v>7877</v>
      </c>
      <c r="Q16371">
        <v>1.821</v>
      </c>
      <c r="R16371" s="117" t="s">
        <v>14594</v>
      </c>
      <c r="S16371" s="117" t="s">
        <v>14589</v>
      </c>
      <c r="T16371" t="s">
        <v>12136</v>
      </c>
      <c r="U16371" t="s">
        <v>10772</v>
      </c>
    </row>
    <row r="16372" spans="1:21">
      <c r="A16372" s="117" t="s">
        <v>20284</v>
      </c>
      <c r="B16372" t="s">
        <v>14590</v>
      </c>
      <c r="C16372" t="s">
        <v>14590</v>
      </c>
      <c r="D16372">
        <v>41</v>
      </c>
      <c r="E16372">
        <v>35</v>
      </c>
      <c r="F16372">
        <v>41</v>
      </c>
      <c r="G16372">
        <v>35</v>
      </c>
      <c r="H16372">
        <v>1</v>
      </c>
      <c r="I16372">
        <v>1</v>
      </c>
      <c r="J16372">
        <v>999999</v>
      </c>
      <c r="K16372" s="194">
        <v>999999</v>
      </c>
      <c r="L16372" t="s">
        <v>1106</v>
      </c>
      <c r="M16372" t="s">
        <v>1106</v>
      </c>
      <c r="N16372">
        <v>1315</v>
      </c>
      <c r="O16372" t="s">
        <v>7876</v>
      </c>
      <c r="P16372" t="s">
        <v>7877</v>
      </c>
      <c r="Q16372">
        <v>1.3149999999999999</v>
      </c>
      <c r="R16372" s="117" t="s">
        <v>14594</v>
      </c>
      <c r="S16372" s="117" t="s">
        <v>14589</v>
      </c>
      <c r="T16372" t="s">
        <v>12136</v>
      </c>
      <c r="U16372" t="s">
        <v>10772</v>
      </c>
    </row>
    <row r="16373" spans="1:21">
      <c r="A16373" s="117" t="s">
        <v>20285</v>
      </c>
      <c r="B16373" t="s">
        <v>14590</v>
      </c>
      <c r="C16373" t="s">
        <v>14590</v>
      </c>
      <c r="D16373">
        <v>41</v>
      </c>
      <c r="E16373">
        <v>35</v>
      </c>
      <c r="F16373">
        <v>41</v>
      </c>
      <c r="G16373">
        <v>35</v>
      </c>
      <c r="H16373">
        <v>1</v>
      </c>
      <c r="I16373">
        <v>1</v>
      </c>
      <c r="J16373">
        <v>999999</v>
      </c>
      <c r="K16373" s="194">
        <v>999999</v>
      </c>
      <c r="L16373" t="s">
        <v>1106</v>
      </c>
      <c r="M16373" t="s">
        <v>1106</v>
      </c>
      <c r="N16373">
        <v>1165</v>
      </c>
      <c r="O16373" t="s">
        <v>7876</v>
      </c>
      <c r="P16373" t="s">
        <v>7877</v>
      </c>
      <c r="Q16373">
        <v>1.165</v>
      </c>
      <c r="R16373" s="117" t="s">
        <v>14594</v>
      </c>
      <c r="S16373" s="117" t="s">
        <v>14589</v>
      </c>
      <c r="T16373" t="s">
        <v>12136</v>
      </c>
      <c r="U16373" t="s">
        <v>10772</v>
      </c>
    </row>
    <row r="16374" spans="1:21">
      <c r="A16374" s="117" t="s">
        <v>20286</v>
      </c>
      <c r="B16374" t="s">
        <v>14590</v>
      </c>
      <c r="C16374" t="s">
        <v>14590</v>
      </c>
      <c r="D16374">
        <v>41</v>
      </c>
      <c r="E16374">
        <v>35</v>
      </c>
      <c r="F16374">
        <v>41</v>
      </c>
      <c r="G16374">
        <v>35</v>
      </c>
      <c r="H16374">
        <v>1</v>
      </c>
      <c r="I16374">
        <v>1</v>
      </c>
      <c r="J16374">
        <v>999999</v>
      </c>
      <c r="K16374" s="194">
        <v>999999</v>
      </c>
      <c r="L16374" t="s">
        <v>1106</v>
      </c>
      <c r="M16374" t="s">
        <v>1106</v>
      </c>
      <c r="N16374">
        <v>1604</v>
      </c>
      <c r="O16374" t="s">
        <v>7876</v>
      </c>
      <c r="P16374" t="s">
        <v>7877</v>
      </c>
      <c r="Q16374">
        <v>1.6040000000000001</v>
      </c>
      <c r="R16374" s="117" t="s">
        <v>14594</v>
      </c>
      <c r="S16374" s="117" t="s">
        <v>14589</v>
      </c>
      <c r="T16374" t="s">
        <v>12136</v>
      </c>
      <c r="U16374" t="s">
        <v>10772</v>
      </c>
    </row>
    <row r="16375" spans="1:21">
      <c r="A16375" s="117" t="s">
        <v>20287</v>
      </c>
      <c r="B16375" t="s">
        <v>14590</v>
      </c>
      <c r="C16375" t="s">
        <v>14590</v>
      </c>
      <c r="D16375">
        <v>41</v>
      </c>
      <c r="E16375">
        <v>35</v>
      </c>
      <c r="F16375">
        <v>41</v>
      </c>
      <c r="G16375">
        <v>35</v>
      </c>
      <c r="H16375">
        <v>1</v>
      </c>
      <c r="I16375">
        <v>1</v>
      </c>
      <c r="J16375">
        <v>999999</v>
      </c>
      <c r="K16375" s="194">
        <v>999999</v>
      </c>
      <c r="L16375" t="s">
        <v>1106</v>
      </c>
      <c r="M16375" t="s">
        <v>1106</v>
      </c>
      <c r="N16375">
        <v>2542</v>
      </c>
      <c r="O16375" t="s">
        <v>7876</v>
      </c>
      <c r="P16375" t="s">
        <v>7877</v>
      </c>
      <c r="Q16375">
        <v>2.5419999999999998</v>
      </c>
      <c r="R16375" s="117" t="s">
        <v>14594</v>
      </c>
      <c r="S16375" s="117" t="s">
        <v>14589</v>
      </c>
      <c r="T16375" t="s">
        <v>12136</v>
      </c>
      <c r="U16375" t="s">
        <v>10772</v>
      </c>
    </row>
    <row r="16376" spans="1:21">
      <c r="A16376" s="117" t="s">
        <v>20288</v>
      </c>
      <c r="B16376" t="s">
        <v>14590</v>
      </c>
      <c r="C16376" t="s">
        <v>14590</v>
      </c>
      <c r="D16376">
        <v>41</v>
      </c>
      <c r="E16376">
        <v>35</v>
      </c>
      <c r="F16376">
        <v>41</v>
      </c>
      <c r="G16376">
        <v>35</v>
      </c>
      <c r="H16376">
        <v>1</v>
      </c>
      <c r="I16376">
        <v>1</v>
      </c>
      <c r="J16376">
        <v>999999</v>
      </c>
      <c r="K16376" s="194">
        <v>999999</v>
      </c>
      <c r="L16376" t="s">
        <v>1106</v>
      </c>
      <c r="M16376" t="s">
        <v>1106</v>
      </c>
      <c r="N16376">
        <v>1708</v>
      </c>
      <c r="O16376" t="s">
        <v>7876</v>
      </c>
      <c r="P16376" t="s">
        <v>7877</v>
      </c>
      <c r="Q16376">
        <v>1.708</v>
      </c>
      <c r="R16376" s="117" t="s">
        <v>14594</v>
      </c>
      <c r="S16376" s="117" t="s">
        <v>14589</v>
      </c>
      <c r="T16376" t="s">
        <v>12136</v>
      </c>
      <c r="U16376" t="s">
        <v>10772</v>
      </c>
    </row>
    <row r="16377" spans="1:21">
      <c r="A16377" s="117" t="s">
        <v>20289</v>
      </c>
      <c r="B16377" t="s">
        <v>14590</v>
      </c>
      <c r="C16377" t="s">
        <v>14590</v>
      </c>
      <c r="D16377">
        <v>41</v>
      </c>
      <c r="E16377">
        <v>35</v>
      </c>
      <c r="F16377">
        <v>41</v>
      </c>
      <c r="G16377">
        <v>35</v>
      </c>
      <c r="H16377">
        <v>1</v>
      </c>
      <c r="I16377">
        <v>1</v>
      </c>
      <c r="J16377">
        <v>999999</v>
      </c>
      <c r="K16377" s="194">
        <v>999999</v>
      </c>
      <c r="L16377" t="s">
        <v>1106</v>
      </c>
      <c r="M16377" t="s">
        <v>1106</v>
      </c>
      <c r="N16377">
        <v>2726</v>
      </c>
      <c r="O16377" t="s">
        <v>7876</v>
      </c>
      <c r="P16377" t="s">
        <v>7877</v>
      </c>
      <c r="Q16377">
        <v>2.726</v>
      </c>
      <c r="R16377" s="117" t="s">
        <v>14594</v>
      </c>
      <c r="S16377" s="117" t="s">
        <v>14589</v>
      </c>
      <c r="T16377" t="s">
        <v>12136</v>
      </c>
      <c r="U16377" t="s">
        <v>10772</v>
      </c>
    </row>
    <row r="16378" spans="1:21">
      <c r="A16378" s="117" t="s">
        <v>6995</v>
      </c>
      <c r="B16378" t="s">
        <v>14590</v>
      </c>
      <c r="C16378" t="s">
        <v>14590</v>
      </c>
      <c r="D16378">
        <v>26</v>
      </c>
      <c r="E16378">
        <v>20</v>
      </c>
      <c r="F16378">
        <v>41</v>
      </c>
      <c r="G16378">
        <v>35</v>
      </c>
      <c r="H16378">
        <v>1</v>
      </c>
      <c r="I16378">
        <v>1</v>
      </c>
      <c r="J16378">
        <v>96</v>
      </c>
      <c r="K16378" s="194">
        <v>999999</v>
      </c>
      <c r="L16378" t="s">
        <v>1086</v>
      </c>
      <c r="M16378" t="s">
        <v>1086</v>
      </c>
      <c r="N16378">
        <v>730</v>
      </c>
      <c r="O16378" t="s">
        <v>7876</v>
      </c>
      <c r="P16378" t="s">
        <v>10298</v>
      </c>
      <c r="Q16378">
        <v>0.73</v>
      </c>
      <c r="R16378" s="117" t="s">
        <v>14620</v>
      </c>
      <c r="S16378" s="117" t="s">
        <v>14621</v>
      </c>
      <c r="T16378" t="s">
        <v>17448</v>
      </c>
      <c r="U16378" t="s">
        <v>10772</v>
      </c>
    </row>
    <row r="16379" spans="1:21">
      <c r="A16379" s="117" t="s">
        <v>6996</v>
      </c>
      <c r="B16379" t="s">
        <v>14590</v>
      </c>
      <c r="C16379" t="s">
        <v>14590</v>
      </c>
      <c r="D16379">
        <v>26</v>
      </c>
      <c r="E16379">
        <v>20</v>
      </c>
      <c r="F16379">
        <v>26</v>
      </c>
      <c r="G16379">
        <v>20</v>
      </c>
      <c r="H16379">
        <v>1</v>
      </c>
      <c r="I16379">
        <v>1</v>
      </c>
      <c r="J16379">
        <v>48</v>
      </c>
      <c r="K16379" s="194">
        <v>48</v>
      </c>
      <c r="L16379" t="s">
        <v>1086</v>
      </c>
      <c r="M16379" t="s">
        <v>1086</v>
      </c>
      <c r="N16379">
        <v>1024</v>
      </c>
      <c r="O16379" t="s">
        <v>7876</v>
      </c>
      <c r="P16379" t="s">
        <v>10299</v>
      </c>
      <c r="Q16379">
        <v>1.024</v>
      </c>
      <c r="R16379" s="117" t="s">
        <v>14620</v>
      </c>
      <c r="S16379" s="117" t="s">
        <v>14621</v>
      </c>
      <c r="T16379" t="s">
        <v>17448</v>
      </c>
      <c r="U16379" t="s">
        <v>10772</v>
      </c>
    </row>
    <row r="16380" spans="1:21">
      <c r="A16380" s="117" t="s">
        <v>6997</v>
      </c>
      <c r="B16380" t="s">
        <v>14590</v>
      </c>
      <c r="C16380" t="s">
        <v>14590</v>
      </c>
      <c r="D16380">
        <v>26</v>
      </c>
      <c r="E16380">
        <v>20</v>
      </c>
      <c r="F16380">
        <v>26</v>
      </c>
      <c r="G16380">
        <v>20</v>
      </c>
      <c r="H16380">
        <v>1</v>
      </c>
      <c r="I16380">
        <v>1</v>
      </c>
      <c r="J16380">
        <v>30</v>
      </c>
      <c r="K16380" s="194">
        <v>30</v>
      </c>
      <c r="L16380" t="s">
        <v>1086</v>
      </c>
      <c r="M16380" t="s">
        <v>1086</v>
      </c>
      <c r="N16380">
        <v>1354</v>
      </c>
      <c r="O16380" t="s">
        <v>7876</v>
      </c>
      <c r="P16380" t="s">
        <v>10300</v>
      </c>
      <c r="Q16380">
        <v>1.3540000000000001</v>
      </c>
      <c r="R16380" s="117" t="s">
        <v>14620</v>
      </c>
      <c r="S16380" s="117" t="s">
        <v>14621</v>
      </c>
      <c r="T16380" t="s">
        <v>17448</v>
      </c>
      <c r="U16380" t="s">
        <v>10772</v>
      </c>
    </row>
    <row r="16381" spans="1:21">
      <c r="A16381" s="117" t="s">
        <v>23492</v>
      </c>
      <c r="B16381" t="s">
        <v>14590</v>
      </c>
      <c r="C16381" t="s">
        <v>14590</v>
      </c>
      <c r="D16381">
        <v>26</v>
      </c>
      <c r="E16381">
        <v>20</v>
      </c>
      <c r="F16381">
        <v>26</v>
      </c>
      <c r="G16381">
        <v>20</v>
      </c>
      <c r="H16381">
        <v>1</v>
      </c>
      <c r="I16381">
        <v>1</v>
      </c>
      <c r="J16381">
        <v>48</v>
      </c>
      <c r="K16381" s="194">
        <v>48</v>
      </c>
      <c r="L16381" t="s">
        <v>1086</v>
      </c>
      <c r="M16381" t="s">
        <v>1086</v>
      </c>
      <c r="N16381">
        <v>1642</v>
      </c>
      <c r="O16381" t="s">
        <v>7876</v>
      </c>
      <c r="P16381" t="s">
        <v>23493</v>
      </c>
      <c r="Q16381">
        <v>1.6419999999999999</v>
      </c>
      <c r="R16381" s="117" t="s">
        <v>14620</v>
      </c>
      <c r="S16381" s="117" t="s">
        <v>14621</v>
      </c>
      <c r="T16381" t="s">
        <v>17448</v>
      </c>
      <c r="U16381" t="s">
        <v>10772</v>
      </c>
    </row>
    <row r="16382" spans="1:21">
      <c r="A16382" s="117" t="s">
        <v>22060</v>
      </c>
      <c r="B16382" t="s">
        <v>14590</v>
      </c>
      <c r="C16382" t="s">
        <v>14590</v>
      </c>
      <c r="D16382">
        <v>26</v>
      </c>
      <c r="E16382">
        <v>20</v>
      </c>
      <c r="F16382">
        <v>26</v>
      </c>
      <c r="G16382">
        <v>20</v>
      </c>
      <c r="H16382">
        <v>1</v>
      </c>
      <c r="I16382">
        <v>1</v>
      </c>
      <c r="J16382">
        <v>120</v>
      </c>
      <c r="K16382" s="194">
        <v>120</v>
      </c>
      <c r="L16382" t="s">
        <v>1086</v>
      </c>
      <c r="M16382" t="s">
        <v>1086</v>
      </c>
      <c r="N16382">
        <v>276</v>
      </c>
      <c r="O16382" t="s">
        <v>7876</v>
      </c>
      <c r="P16382" t="s">
        <v>22061</v>
      </c>
      <c r="Q16382">
        <v>0.27600000000000002</v>
      </c>
      <c r="R16382" s="117" t="s">
        <v>14620</v>
      </c>
      <c r="S16382" s="117" t="s">
        <v>14621</v>
      </c>
      <c r="T16382" t="s">
        <v>17448</v>
      </c>
      <c r="U16382" t="s">
        <v>10772</v>
      </c>
    </row>
    <row r="16383" spans="1:21">
      <c r="A16383" s="117" t="s">
        <v>6998</v>
      </c>
      <c r="B16383" t="s">
        <v>14590</v>
      </c>
      <c r="C16383" t="s">
        <v>14590</v>
      </c>
      <c r="D16383">
        <v>26</v>
      </c>
      <c r="E16383">
        <v>20</v>
      </c>
      <c r="F16383">
        <v>26</v>
      </c>
      <c r="G16383">
        <v>20</v>
      </c>
      <c r="H16383">
        <v>1</v>
      </c>
      <c r="I16383">
        <v>1</v>
      </c>
      <c r="J16383">
        <v>18</v>
      </c>
      <c r="K16383" s="194">
        <v>18</v>
      </c>
      <c r="L16383" t="s">
        <v>1086</v>
      </c>
      <c r="M16383" t="s">
        <v>1086</v>
      </c>
      <c r="N16383">
        <v>3248</v>
      </c>
      <c r="O16383" t="s">
        <v>7876</v>
      </c>
      <c r="P16383" t="s">
        <v>10301</v>
      </c>
      <c r="Q16383">
        <v>3.2480000000000002</v>
      </c>
      <c r="R16383" s="117" t="s">
        <v>14620</v>
      </c>
      <c r="S16383" s="117" t="s">
        <v>14621</v>
      </c>
      <c r="T16383" t="s">
        <v>17448</v>
      </c>
      <c r="U16383" t="s">
        <v>10772</v>
      </c>
    </row>
    <row r="16384" spans="1:21">
      <c r="A16384" s="117" t="s">
        <v>12270</v>
      </c>
      <c r="B16384" t="s">
        <v>14590</v>
      </c>
      <c r="C16384" t="s">
        <v>14590</v>
      </c>
      <c r="D16384">
        <v>82</v>
      </c>
      <c r="E16384">
        <v>76</v>
      </c>
      <c r="F16384">
        <v>82</v>
      </c>
      <c r="G16384">
        <v>76</v>
      </c>
      <c r="H16384">
        <v>1</v>
      </c>
      <c r="I16384">
        <v>1</v>
      </c>
      <c r="J16384">
        <v>3</v>
      </c>
      <c r="K16384" s="194">
        <v>3</v>
      </c>
      <c r="L16384" t="s">
        <v>1083</v>
      </c>
      <c r="M16384" t="s">
        <v>1083</v>
      </c>
      <c r="N16384">
        <v>50</v>
      </c>
      <c r="O16384" t="s">
        <v>7876</v>
      </c>
      <c r="P16384" t="s">
        <v>12341</v>
      </c>
      <c r="Q16384">
        <v>0.05</v>
      </c>
      <c r="R16384" s="117" t="s">
        <v>14620</v>
      </c>
      <c r="S16384" s="117" t="s">
        <v>14621</v>
      </c>
      <c r="T16384" t="s">
        <v>17448</v>
      </c>
      <c r="U16384" t="s">
        <v>10772</v>
      </c>
    </row>
    <row r="16385" spans="1:21">
      <c r="A16385" s="117" t="s">
        <v>20290</v>
      </c>
      <c r="B16385" t="s">
        <v>14590</v>
      </c>
      <c r="C16385" t="s">
        <v>14590</v>
      </c>
      <c r="D16385">
        <v>25</v>
      </c>
      <c r="E16385">
        <v>19</v>
      </c>
      <c r="F16385">
        <v>25</v>
      </c>
      <c r="G16385">
        <v>19</v>
      </c>
      <c r="H16385">
        <v>50</v>
      </c>
      <c r="I16385">
        <v>50</v>
      </c>
      <c r="J16385">
        <v>999999</v>
      </c>
      <c r="K16385" s="194">
        <v>999999</v>
      </c>
      <c r="L16385" t="s">
        <v>1083</v>
      </c>
      <c r="M16385" t="s">
        <v>1083</v>
      </c>
      <c r="N16385">
        <v>4</v>
      </c>
      <c r="O16385" t="s">
        <v>7876</v>
      </c>
      <c r="P16385" t="s">
        <v>20194</v>
      </c>
      <c r="Q16385">
        <v>4.0000000000000001E-3</v>
      </c>
      <c r="R16385" s="117" t="s">
        <v>14594</v>
      </c>
      <c r="S16385" s="117" t="s">
        <v>14589</v>
      </c>
      <c r="T16385" t="s">
        <v>12136</v>
      </c>
      <c r="U16385" t="s">
        <v>10772</v>
      </c>
    </row>
    <row r="16386" spans="1:21">
      <c r="A16386" s="117" t="s">
        <v>20291</v>
      </c>
      <c r="B16386" t="s">
        <v>14590</v>
      </c>
      <c r="C16386" t="s">
        <v>14590</v>
      </c>
      <c r="D16386">
        <v>25</v>
      </c>
      <c r="E16386">
        <v>19</v>
      </c>
      <c r="F16386">
        <v>25</v>
      </c>
      <c r="G16386">
        <v>19</v>
      </c>
      <c r="H16386">
        <v>1</v>
      </c>
      <c r="I16386">
        <v>1</v>
      </c>
      <c r="J16386">
        <v>999999</v>
      </c>
      <c r="K16386" s="194">
        <v>999999</v>
      </c>
      <c r="L16386" t="s">
        <v>1083</v>
      </c>
      <c r="M16386" t="s">
        <v>1083</v>
      </c>
      <c r="N16386">
        <v>253</v>
      </c>
      <c r="O16386" t="s">
        <v>7876</v>
      </c>
      <c r="P16386" t="s">
        <v>20292</v>
      </c>
      <c r="Q16386">
        <v>0.253</v>
      </c>
      <c r="R16386" s="117" t="s">
        <v>14594</v>
      </c>
      <c r="S16386" s="117" t="s">
        <v>14589</v>
      </c>
      <c r="T16386" t="s">
        <v>12136</v>
      </c>
      <c r="U16386" t="s">
        <v>10772</v>
      </c>
    </row>
    <row r="16387" spans="1:21">
      <c r="A16387" s="117" t="s">
        <v>20293</v>
      </c>
      <c r="B16387" t="s">
        <v>14590</v>
      </c>
      <c r="C16387" t="s">
        <v>14590</v>
      </c>
      <c r="D16387">
        <v>110</v>
      </c>
      <c r="E16387">
        <v>104</v>
      </c>
      <c r="F16387">
        <v>110</v>
      </c>
      <c r="G16387">
        <v>104</v>
      </c>
      <c r="H16387">
        <v>10</v>
      </c>
      <c r="I16387">
        <v>10</v>
      </c>
      <c r="J16387">
        <v>999999</v>
      </c>
      <c r="K16387" s="194">
        <v>999999</v>
      </c>
      <c r="L16387" t="s">
        <v>1083</v>
      </c>
      <c r="M16387" t="s">
        <v>1083</v>
      </c>
      <c r="N16387">
        <v>410</v>
      </c>
      <c r="O16387" t="s">
        <v>7876</v>
      </c>
      <c r="P16387" t="s">
        <v>20226</v>
      </c>
      <c r="Q16387">
        <v>0.41</v>
      </c>
      <c r="R16387" s="117" t="s">
        <v>14594</v>
      </c>
      <c r="S16387" s="117" t="s">
        <v>14589</v>
      </c>
      <c r="T16387" t="s">
        <v>12136</v>
      </c>
      <c r="U16387" t="s">
        <v>10772</v>
      </c>
    </row>
    <row r="16388" spans="1:21">
      <c r="A16388" s="117" t="s">
        <v>20294</v>
      </c>
      <c r="B16388" t="s">
        <v>14590</v>
      </c>
      <c r="C16388" t="s">
        <v>14590</v>
      </c>
      <c r="D16388">
        <v>68</v>
      </c>
      <c r="E16388">
        <v>62</v>
      </c>
      <c r="F16388">
        <v>68</v>
      </c>
      <c r="G16388">
        <v>62</v>
      </c>
      <c r="H16388">
        <v>5</v>
      </c>
      <c r="I16388">
        <v>5</v>
      </c>
      <c r="J16388">
        <v>999999</v>
      </c>
      <c r="K16388" s="194">
        <v>999999</v>
      </c>
      <c r="L16388" t="s">
        <v>1083</v>
      </c>
      <c r="M16388" t="s">
        <v>1083</v>
      </c>
      <c r="N16388">
        <v>803</v>
      </c>
      <c r="O16388" t="s">
        <v>7876</v>
      </c>
      <c r="P16388" t="s">
        <v>20295</v>
      </c>
      <c r="Q16388">
        <v>0.80300000000000005</v>
      </c>
      <c r="R16388" s="117" t="s">
        <v>14594</v>
      </c>
      <c r="S16388" s="117" t="s">
        <v>14589</v>
      </c>
      <c r="T16388" t="s">
        <v>12136</v>
      </c>
      <c r="U16388" t="s">
        <v>10772</v>
      </c>
    </row>
    <row r="16389" spans="1:21">
      <c r="A16389" s="117" t="s">
        <v>20296</v>
      </c>
      <c r="B16389" t="s">
        <v>14590</v>
      </c>
      <c r="C16389" t="s">
        <v>14590</v>
      </c>
      <c r="D16389">
        <v>68</v>
      </c>
      <c r="E16389">
        <v>62</v>
      </c>
      <c r="F16389">
        <v>68</v>
      </c>
      <c r="G16389">
        <v>62</v>
      </c>
      <c r="H16389">
        <v>5</v>
      </c>
      <c r="I16389">
        <v>5</v>
      </c>
      <c r="J16389">
        <v>999999</v>
      </c>
      <c r="K16389" s="194">
        <v>999999</v>
      </c>
      <c r="L16389" t="s">
        <v>1083</v>
      </c>
      <c r="M16389" t="s">
        <v>1083</v>
      </c>
      <c r="N16389">
        <v>1196</v>
      </c>
      <c r="O16389" t="s">
        <v>7876</v>
      </c>
      <c r="P16389" t="s">
        <v>20200</v>
      </c>
      <c r="Q16389">
        <v>1.196</v>
      </c>
      <c r="R16389" s="117" t="s">
        <v>14594</v>
      </c>
      <c r="S16389" s="117" t="s">
        <v>14589</v>
      </c>
      <c r="T16389" t="s">
        <v>12136</v>
      </c>
      <c r="U16389" t="s">
        <v>10772</v>
      </c>
    </row>
    <row r="16390" spans="1:21">
      <c r="A16390" s="117" t="s">
        <v>20297</v>
      </c>
      <c r="B16390" t="s">
        <v>14590</v>
      </c>
      <c r="C16390" t="s">
        <v>14590</v>
      </c>
      <c r="D16390">
        <v>68</v>
      </c>
      <c r="E16390">
        <v>62</v>
      </c>
      <c r="F16390">
        <v>68</v>
      </c>
      <c r="G16390">
        <v>62</v>
      </c>
      <c r="H16390">
        <v>6</v>
      </c>
      <c r="I16390">
        <v>6</v>
      </c>
      <c r="J16390">
        <v>999999</v>
      </c>
      <c r="K16390" s="194">
        <v>999999</v>
      </c>
      <c r="L16390" t="s">
        <v>1083</v>
      </c>
      <c r="M16390" t="s">
        <v>1083</v>
      </c>
      <c r="N16390">
        <v>1589</v>
      </c>
      <c r="O16390" t="s">
        <v>7876</v>
      </c>
      <c r="P16390" t="s">
        <v>20298</v>
      </c>
      <c r="Q16390">
        <v>1.589</v>
      </c>
      <c r="R16390" s="117" t="s">
        <v>14594</v>
      </c>
      <c r="S16390" s="117" t="s">
        <v>14589</v>
      </c>
      <c r="T16390" t="s">
        <v>12136</v>
      </c>
      <c r="U16390" t="s">
        <v>10772</v>
      </c>
    </row>
    <row r="16391" spans="1:21">
      <c r="A16391" s="117" t="s">
        <v>20299</v>
      </c>
      <c r="B16391" t="s">
        <v>14590</v>
      </c>
      <c r="C16391" t="s">
        <v>14590</v>
      </c>
      <c r="D16391">
        <v>68</v>
      </c>
      <c r="E16391">
        <v>62</v>
      </c>
      <c r="F16391">
        <v>68</v>
      </c>
      <c r="G16391">
        <v>62</v>
      </c>
      <c r="H16391">
        <v>6</v>
      </c>
      <c r="I16391">
        <v>6</v>
      </c>
      <c r="J16391">
        <v>999999</v>
      </c>
      <c r="K16391" s="194">
        <v>999999</v>
      </c>
      <c r="L16391" t="s">
        <v>1083</v>
      </c>
      <c r="M16391" t="s">
        <v>1083</v>
      </c>
      <c r="N16391">
        <v>1982</v>
      </c>
      <c r="O16391" t="s">
        <v>7876</v>
      </c>
      <c r="P16391" t="s">
        <v>20264</v>
      </c>
      <c r="Q16391">
        <v>1.982</v>
      </c>
      <c r="R16391" s="117" t="s">
        <v>14594</v>
      </c>
      <c r="S16391" s="117" t="s">
        <v>14589</v>
      </c>
      <c r="T16391" t="s">
        <v>12136</v>
      </c>
      <c r="U16391" t="s">
        <v>10772</v>
      </c>
    </row>
    <row r="16392" spans="1:21">
      <c r="A16392" s="117" t="s">
        <v>20300</v>
      </c>
      <c r="B16392" t="s">
        <v>14590</v>
      </c>
      <c r="C16392" t="s">
        <v>14590</v>
      </c>
      <c r="D16392">
        <v>68</v>
      </c>
      <c r="E16392">
        <v>62</v>
      </c>
      <c r="F16392">
        <v>68</v>
      </c>
      <c r="G16392">
        <v>62</v>
      </c>
      <c r="H16392">
        <v>15</v>
      </c>
      <c r="I16392">
        <v>15</v>
      </c>
      <c r="J16392">
        <v>999999</v>
      </c>
      <c r="K16392" s="194">
        <v>999999</v>
      </c>
      <c r="L16392" t="s">
        <v>1083</v>
      </c>
      <c r="M16392" t="s">
        <v>1083</v>
      </c>
      <c r="N16392">
        <v>135</v>
      </c>
      <c r="O16392" t="s">
        <v>7876</v>
      </c>
      <c r="P16392" t="s">
        <v>20301</v>
      </c>
      <c r="Q16392">
        <v>0.13500000000000001</v>
      </c>
      <c r="R16392" s="117" t="s">
        <v>14594</v>
      </c>
      <c r="S16392" s="117" t="s">
        <v>14589</v>
      </c>
      <c r="T16392" t="s">
        <v>12136</v>
      </c>
      <c r="U16392" t="s">
        <v>10772</v>
      </c>
    </row>
    <row r="16393" spans="1:21">
      <c r="A16393" s="117" t="s">
        <v>20302</v>
      </c>
      <c r="B16393" t="s">
        <v>14590</v>
      </c>
      <c r="C16393" t="s">
        <v>14590</v>
      </c>
      <c r="D16393">
        <v>68</v>
      </c>
      <c r="E16393">
        <v>62</v>
      </c>
      <c r="F16393">
        <v>68</v>
      </c>
      <c r="G16393">
        <v>62</v>
      </c>
      <c r="H16393">
        <v>25</v>
      </c>
      <c r="I16393">
        <v>25</v>
      </c>
      <c r="J16393">
        <v>999999</v>
      </c>
      <c r="K16393" s="194">
        <v>999999</v>
      </c>
      <c r="L16393" t="s">
        <v>1083</v>
      </c>
      <c r="M16393" t="s">
        <v>1083</v>
      </c>
      <c r="N16393">
        <v>150</v>
      </c>
      <c r="O16393" t="s">
        <v>7876</v>
      </c>
      <c r="P16393" t="s">
        <v>20234</v>
      </c>
      <c r="Q16393">
        <v>0.15</v>
      </c>
      <c r="R16393" s="117" t="s">
        <v>14594</v>
      </c>
      <c r="S16393" s="117" t="s">
        <v>14589</v>
      </c>
      <c r="T16393" t="s">
        <v>12136</v>
      </c>
      <c r="U16393" t="s">
        <v>10772</v>
      </c>
    </row>
    <row r="16394" spans="1:21">
      <c r="A16394" s="117" t="s">
        <v>20303</v>
      </c>
      <c r="B16394" t="s">
        <v>14590</v>
      </c>
      <c r="C16394" t="s">
        <v>14590</v>
      </c>
      <c r="D16394">
        <v>68</v>
      </c>
      <c r="E16394">
        <v>62</v>
      </c>
      <c r="F16394">
        <v>68</v>
      </c>
      <c r="G16394">
        <v>62</v>
      </c>
      <c r="H16394">
        <v>6</v>
      </c>
      <c r="I16394">
        <v>6</v>
      </c>
      <c r="J16394">
        <v>999999</v>
      </c>
      <c r="K16394" s="194">
        <v>999999</v>
      </c>
      <c r="L16394" t="s">
        <v>1083</v>
      </c>
      <c r="M16394" t="s">
        <v>1083</v>
      </c>
      <c r="N16394">
        <v>371</v>
      </c>
      <c r="O16394" t="s">
        <v>7876</v>
      </c>
      <c r="P16394" t="s">
        <v>20236</v>
      </c>
      <c r="Q16394">
        <v>0.371</v>
      </c>
      <c r="R16394" s="117" t="s">
        <v>14594</v>
      </c>
      <c r="S16394" s="117" t="s">
        <v>14589</v>
      </c>
      <c r="T16394" t="s">
        <v>12136</v>
      </c>
      <c r="U16394" t="s">
        <v>10772</v>
      </c>
    </row>
    <row r="16395" spans="1:21">
      <c r="A16395" s="117" t="s">
        <v>20304</v>
      </c>
      <c r="B16395" t="s">
        <v>14590</v>
      </c>
      <c r="C16395" t="s">
        <v>14590</v>
      </c>
      <c r="D16395">
        <v>110</v>
      </c>
      <c r="E16395">
        <v>104</v>
      </c>
      <c r="F16395">
        <v>110</v>
      </c>
      <c r="G16395">
        <v>104</v>
      </c>
      <c r="H16395">
        <v>6</v>
      </c>
      <c r="I16395">
        <v>6</v>
      </c>
      <c r="J16395">
        <v>999999</v>
      </c>
      <c r="K16395" s="194">
        <v>999999</v>
      </c>
      <c r="L16395" t="s">
        <v>1083</v>
      </c>
      <c r="M16395" t="s">
        <v>1083</v>
      </c>
      <c r="N16395">
        <v>528</v>
      </c>
      <c r="O16395" t="s">
        <v>7876</v>
      </c>
      <c r="P16395" t="s">
        <v>20239</v>
      </c>
      <c r="Q16395">
        <v>0.52800000000000002</v>
      </c>
      <c r="R16395" s="117" t="s">
        <v>14594</v>
      </c>
      <c r="S16395" s="117" t="s">
        <v>14589</v>
      </c>
      <c r="T16395" t="s">
        <v>12136</v>
      </c>
      <c r="U16395" t="s">
        <v>10772</v>
      </c>
    </row>
    <row r="16396" spans="1:21">
      <c r="A16396" s="117" t="s">
        <v>19594</v>
      </c>
      <c r="B16396" t="s">
        <v>14590</v>
      </c>
      <c r="C16396" t="s">
        <v>14590</v>
      </c>
      <c r="D16396">
        <v>68</v>
      </c>
      <c r="E16396">
        <v>62</v>
      </c>
      <c r="F16396">
        <v>68</v>
      </c>
      <c r="G16396">
        <v>62</v>
      </c>
      <c r="H16396">
        <v>5</v>
      </c>
      <c r="I16396">
        <v>5</v>
      </c>
      <c r="J16396">
        <v>999999</v>
      </c>
      <c r="K16396" s="194">
        <v>999999</v>
      </c>
      <c r="L16396" t="s">
        <v>1083</v>
      </c>
      <c r="M16396" t="s">
        <v>1083</v>
      </c>
      <c r="N16396">
        <v>921</v>
      </c>
      <c r="O16396" t="s">
        <v>7876</v>
      </c>
      <c r="P16396" t="s">
        <v>19589</v>
      </c>
      <c r="Q16396">
        <v>0.92100000000000004</v>
      </c>
      <c r="R16396" s="117" t="s">
        <v>14594</v>
      </c>
      <c r="S16396" s="117" t="s">
        <v>14589</v>
      </c>
      <c r="T16396" t="s">
        <v>12136</v>
      </c>
      <c r="U16396" t="s">
        <v>10772</v>
      </c>
    </row>
    <row r="16397" spans="1:21">
      <c r="A16397" s="117" t="s">
        <v>20305</v>
      </c>
      <c r="B16397" t="s">
        <v>14590</v>
      </c>
      <c r="C16397" t="s">
        <v>14590</v>
      </c>
      <c r="D16397">
        <v>68</v>
      </c>
      <c r="E16397">
        <v>62</v>
      </c>
      <c r="F16397">
        <v>68</v>
      </c>
      <c r="G16397">
        <v>62</v>
      </c>
      <c r="H16397">
        <v>6</v>
      </c>
      <c r="I16397">
        <v>6</v>
      </c>
      <c r="J16397">
        <v>999999</v>
      </c>
      <c r="K16397" s="194">
        <v>999999</v>
      </c>
      <c r="L16397" t="s">
        <v>1083</v>
      </c>
      <c r="M16397" t="s">
        <v>1083</v>
      </c>
      <c r="N16397">
        <v>1314</v>
      </c>
      <c r="O16397" t="s">
        <v>7876</v>
      </c>
      <c r="P16397" t="s">
        <v>20306</v>
      </c>
      <c r="Q16397">
        <v>1.3140000000000001</v>
      </c>
      <c r="R16397" s="117" t="s">
        <v>14594</v>
      </c>
      <c r="S16397" s="117" t="s">
        <v>14589</v>
      </c>
      <c r="T16397" t="s">
        <v>12136</v>
      </c>
      <c r="U16397" t="s">
        <v>10772</v>
      </c>
    </row>
    <row r="16398" spans="1:21">
      <c r="A16398" s="117" t="s">
        <v>19595</v>
      </c>
      <c r="B16398" t="s">
        <v>14590</v>
      </c>
      <c r="C16398" t="s">
        <v>14590</v>
      </c>
      <c r="D16398">
        <v>68</v>
      </c>
      <c r="E16398">
        <v>62</v>
      </c>
      <c r="F16398">
        <v>68</v>
      </c>
      <c r="G16398">
        <v>62</v>
      </c>
      <c r="H16398">
        <v>4</v>
      </c>
      <c r="I16398">
        <v>4</v>
      </c>
      <c r="J16398">
        <v>999999</v>
      </c>
      <c r="K16398" s="194">
        <v>999999</v>
      </c>
      <c r="L16398" t="s">
        <v>1083</v>
      </c>
      <c r="M16398" t="s">
        <v>1083</v>
      </c>
      <c r="N16398">
        <v>1707</v>
      </c>
      <c r="O16398" t="s">
        <v>7876</v>
      </c>
      <c r="P16398" t="s">
        <v>19591</v>
      </c>
      <c r="Q16398">
        <v>1.7070000000000001</v>
      </c>
      <c r="R16398" s="117" t="s">
        <v>14594</v>
      </c>
      <c r="S16398" s="117" t="s">
        <v>14589</v>
      </c>
      <c r="T16398" t="s">
        <v>12136</v>
      </c>
      <c r="U16398" t="s">
        <v>10773</v>
      </c>
    </row>
    <row r="16399" spans="1:21">
      <c r="A16399" s="117" t="s">
        <v>20307</v>
      </c>
      <c r="B16399" t="s">
        <v>14590</v>
      </c>
      <c r="C16399" t="s">
        <v>14590</v>
      </c>
      <c r="D16399">
        <v>68</v>
      </c>
      <c r="E16399">
        <v>62</v>
      </c>
      <c r="F16399">
        <v>68</v>
      </c>
      <c r="G16399">
        <v>62</v>
      </c>
      <c r="H16399">
        <v>4</v>
      </c>
      <c r="I16399">
        <v>4</v>
      </c>
      <c r="J16399">
        <v>999999</v>
      </c>
      <c r="K16399" s="194">
        <v>999999</v>
      </c>
      <c r="L16399" t="s">
        <v>1083</v>
      </c>
      <c r="M16399" t="s">
        <v>1083</v>
      </c>
      <c r="N16399">
        <v>2100</v>
      </c>
      <c r="O16399" t="s">
        <v>7876</v>
      </c>
      <c r="P16399" t="s">
        <v>20264</v>
      </c>
      <c r="Q16399">
        <v>2.1</v>
      </c>
      <c r="R16399" s="117" t="s">
        <v>14594</v>
      </c>
      <c r="S16399" s="117" t="s">
        <v>14589</v>
      </c>
      <c r="T16399" t="s">
        <v>12136</v>
      </c>
      <c r="U16399" t="s">
        <v>10772</v>
      </c>
    </row>
    <row r="16400" spans="1:21">
      <c r="A16400" s="117" t="s">
        <v>20308</v>
      </c>
      <c r="B16400" t="s">
        <v>14590</v>
      </c>
      <c r="C16400" t="s">
        <v>14590</v>
      </c>
      <c r="D16400">
        <v>68</v>
      </c>
      <c r="E16400">
        <v>62</v>
      </c>
      <c r="F16400">
        <v>68</v>
      </c>
      <c r="G16400">
        <v>62</v>
      </c>
      <c r="H16400">
        <v>10</v>
      </c>
      <c r="I16400">
        <v>10</v>
      </c>
      <c r="J16400">
        <v>999999</v>
      </c>
      <c r="K16400" s="194">
        <v>999999</v>
      </c>
      <c r="L16400" t="s">
        <v>1083</v>
      </c>
      <c r="M16400" t="s">
        <v>1083</v>
      </c>
      <c r="N16400">
        <v>253</v>
      </c>
      <c r="O16400" t="s">
        <v>7876</v>
      </c>
      <c r="P16400" t="s">
        <v>20250</v>
      </c>
      <c r="Q16400">
        <v>0.253</v>
      </c>
      <c r="R16400" s="117" t="s">
        <v>14594</v>
      </c>
      <c r="S16400" s="117" t="s">
        <v>14589</v>
      </c>
      <c r="T16400" t="s">
        <v>12136</v>
      </c>
      <c r="U16400" t="s">
        <v>10772</v>
      </c>
    </row>
    <row r="16401" spans="1:21">
      <c r="A16401" s="117" t="s">
        <v>20309</v>
      </c>
      <c r="B16401" t="s">
        <v>14590</v>
      </c>
      <c r="C16401" t="s">
        <v>14590</v>
      </c>
      <c r="D16401">
        <v>41</v>
      </c>
      <c r="E16401">
        <v>35</v>
      </c>
      <c r="F16401">
        <v>41</v>
      </c>
      <c r="G16401">
        <v>35</v>
      </c>
      <c r="H16401">
        <v>1</v>
      </c>
      <c r="I16401">
        <v>1</v>
      </c>
      <c r="J16401">
        <v>999999</v>
      </c>
      <c r="K16401" s="194">
        <v>999999</v>
      </c>
      <c r="L16401" t="s">
        <v>1106</v>
      </c>
      <c r="M16401" t="s">
        <v>1106</v>
      </c>
      <c r="N16401">
        <v>78</v>
      </c>
      <c r="O16401" t="s">
        <v>7876</v>
      </c>
      <c r="P16401" t="s">
        <v>7877</v>
      </c>
      <c r="Q16401">
        <v>7.8E-2</v>
      </c>
      <c r="R16401" s="117" t="s">
        <v>14594</v>
      </c>
      <c r="S16401" s="117" t="s">
        <v>14589</v>
      </c>
      <c r="T16401" t="s">
        <v>12136</v>
      </c>
      <c r="U16401" t="s">
        <v>10772</v>
      </c>
    </row>
    <row r="16402" spans="1:21">
      <c r="A16402" s="117" t="s">
        <v>19213</v>
      </c>
      <c r="B16402" t="s">
        <v>14590</v>
      </c>
      <c r="C16402" t="s">
        <v>14590</v>
      </c>
      <c r="D16402">
        <v>26</v>
      </c>
      <c r="E16402">
        <v>20</v>
      </c>
      <c r="F16402">
        <v>26</v>
      </c>
      <c r="G16402">
        <v>20</v>
      </c>
      <c r="H16402">
        <v>1</v>
      </c>
      <c r="I16402">
        <v>1</v>
      </c>
      <c r="J16402">
        <v>5</v>
      </c>
      <c r="K16402" s="194">
        <v>5</v>
      </c>
      <c r="L16402" t="s">
        <v>1106</v>
      </c>
      <c r="M16402" t="s">
        <v>1106</v>
      </c>
      <c r="N16402">
        <v>95</v>
      </c>
      <c r="O16402" t="s">
        <v>7876</v>
      </c>
      <c r="P16402" t="s">
        <v>19214</v>
      </c>
      <c r="Q16402">
        <v>9.5000000000000001E-2</v>
      </c>
      <c r="R16402" s="117" t="s">
        <v>14620</v>
      </c>
      <c r="S16402" s="117" t="s">
        <v>14621</v>
      </c>
      <c r="T16402" t="s">
        <v>17448</v>
      </c>
      <c r="U16402" t="s">
        <v>10772</v>
      </c>
    </row>
    <row r="16403" spans="1:21">
      <c r="A16403" s="117" t="s">
        <v>20310</v>
      </c>
      <c r="B16403" t="s">
        <v>14590</v>
      </c>
      <c r="C16403" t="s">
        <v>14590</v>
      </c>
      <c r="D16403">
        <v>41</v>
      </c>
      <c r="E16403">
        <v>35</v>
      </c>
      <c r="F16403">
        <v>41</v>
      </c>
      <c r="G16403">
        <v>35</v>
      </c>
      <c r="H16403">
        <v>1</v>
      </c>
      <c r="I16403">
        <v>1</v>
      </c>
      <c r="J16403">
        <v>999999</v>
      </c>
      <c r="K16403" s="194">
        <v>999999</v>
      </c>
      <c r="L16403" t="s">
        <v>1106</v>
      </c>
      <c r="M16403" t="s">
        <v>1106</v>
      </c>
      <c r="N16403">
        <v>155</v>
      </c>
      <c r="O16403" t="s">
        <v>7876</v>
      </c>
      <c r="P16403" t="s">
        <v>10302</v>
      </c>
      <c r="Q16403">
        <v>0.155</v>
      </c>
      <c r="R16403" s="117" t="s">
        <v>14594</v>
      </c>
      <c r="S16403" s="117" t="s">
        <v>14589</v>
      </c>
      <c r="T16403" t="s">
        <v>12136</v>
      </c>
      <c r="U16403" t="s">
        <v>10772</v>
      </c>
    </row>
    <row r="16404" spans="1:21">
      <c r="A16404" s="117" t="s">
        <v>6999</v>
      </c>
      <c r="B16404" t="s">
        <v>14590</v>
      </c>
      <c r="C16404" t="s">
        <v>14590</v>
      </c>
      <c r="D16404">
        <v>26</v>
      </c>
      <c r="E16404">
        <v>20</v>
      </c>
      <c r="F16404">
        <v>26</v>
      </c>
      <c r="G16404">
        <v>20</v>
      </c>
      <c r="H16404">
        <v>1</v>
      </c>
      <c r="I16404">
        <v>1</v>
      </c>
      <c r="J16404">
        <v>35</v>
      </c>
      <c r="K16404" s="194">
        <v>35</v>
      </c>
      <c r="L16404" t="s">
        <v>1106</v>
      </c>
      <c r="M16404" t="s">
        <v>1106</v>
      </c>
      <c r="N16404">
        <v>224</v>
      </c>
      <c r="O16404" t="s">
        <v>7876</v>
      </c>
      <c r="P16404" t="s">
        <v>10302</v>
      </c>
      <c r="Q16404">
        <v>0.224</v>
      </c>
      <c r="R16404" s="117" t="s">
        <v>14620</v>
      </c>
      <c r="S16404" s="117" t="s">
        <v>14621</v>
      </c>
      <c r="T16404" t="s">
        <v>17448</v>
      </c>
      <c r="U16404" t="s">
        <v>10772</v>
      </c>
    </row>
    <row r="16405" spans="1:21">
      <c r="A16405" s="117" t="s">
        <v>20311</v>
      </c>
      <c r="B16405" t="s">
        <v>14590</v>
      </c>
      <c r="C16405" t="s">
        <v>14590</v>
      </c>
      <c r="D16405">
        <v>41</v>
      </c>
      <c r="E16405">
        <v>35</v>
      </c>
      <c r="F16405">
        <v>41</v>
      </c>
      <c r="G16405">
        <v>35</v>
      </c>
      <c r="H16405">
        <v>1</v>
      </c>
      <c r="I16405">
        <v>1</v>
      </c>
      <c r="J16405">
        <v>999999</v>
      </c>
      <c r="K16405" s="194">
        <v>999999</v>
      </c>
      <c r="L16405" t="s">
        <v>1106</v>
      </c>
      <c r="M16405" t="s">
        <v>1106</v>
      </c>
      <c r="N16405">
        <v>130</v>
      </c>
      <c r="O16405" t="s">
        <v>7876</v>
      </c>
      <c r="P16405" t="s">
        <v>7877</v>
      </c>
      <c r="Q16405">
        <v>0.13</v>
      </c>
      <c r="R16405" s="117" t="s">
        <v>14594</v>
      </c>
      <c r="S16405" s="117" t="s">
        <v>14589</v>
      </c>
      <c r="T16405" t="s">
        <v>12136</v>
      </c>
      <c r="U16405" t="s">
        <v>10772</v>
      </c>
    </row>
    <row r="16406" spans="1:21">
      <c r="A16406" s="117" t="s">
        <v>20312</v>
      </c>
      <c r="B16406" t="s">
        <v>14590</v>
      </c>
      <c r="C16406" t="s">
        <v>14590</v>
      </c>
      <c r="D16406">
        <v>41</v>
      </c>
      <c r="E16406">
        <v>35</v>
      </c>
      <c r="F16406">
        <v>41</v>
      </c>
      <c r="G16406">
        <v>35</v>
      </c>
      <c r="H16406">
        <v>1</v>
      </c>
      <c r="I16406">
        <v>1</v>
      </c>
      <c r="J16406">
        <v>999999</v>
      </c>
      <c r="K16406" s="194">
        <v>999999</v>
      </c>
      <c r="L16406" t="s">
        <v>1106</v>
      </c>
      <c r="M16406" t="s">
        <v>1106</v>
      </c>
      <c r="N16406">
        <v>246</v>
      </c>
      <c r="O16406" t="s">
        <v>7876</v>
      </c>
      <c r="P16406" t="s">
        <v>7877</v>
      </c>
      <c r="Q16406">
        <v>0.246</v>
      </c>
      <c r="R16406" s="117" t="s">
        <v>14594</v>
      </c>
      <c r="S16406" s="117" t="s">
        <v>14589</v>
      </c>
      <c r="T16406" t="s">
        <v>12136</v>
      </c>
      <c r="U16406" t="s">
        <v>10772</v>
      </c>
    </row>
    <row r="16407" spans="1:21">
      <c r="A16407" s="117" t="s">
        <v>20313</v>
      </c>
      <c r="B16407" t="s">
        <v>14590</v>
      </c>
      <c r="C16407" t="s">
        <v>14590</v>
      </c>
      <c r="D16407">
        <v>41</v>
      </c>
      <c r="E16407">
        <v>35</v>
      </c>
      <c r="F16407">
        <v>41</v>
      </c>
      <c r="G16407">
        <v>35</v>
      </c>
      <c r="H16407">
        <v>1</v>
      </c>
      <c r="I16407">
        <v>1</v>
      </c>
      <c r="J16407">
        <v>999999</v>
      </c>
      <c r="K16407" s="194">
        <v>999999</v>
      </c>
      <c r="L16407" t="s">
        <v>1106</v>
      </c>
      <c r="M16407" t="s">
        <v>1106</v>
      </c>
      <c r="N16407">
        <v>322</v>
      </c>
      <c r="O16407" t="s">
        <v>7876</v>
      </c>
      <c r="P16407" t="s">
        <v>7877</v>
      </c>
      <c r="Q16407">
        <v>0.32200000000000001</v>
      </c>
      <c r="R16407" s="117" t="s">
        <v>14594</v>
      </c>
      <c r="S16407" s="117" t="s">
        <v>14589</v>
      </c>
      <c r="T16407" t="s">
        <v>12136</v>
      </c>
      <c r="U16407" t="s">
        <v>10772</v>
      </c>
    </row>
    <row r="16408" spans="1:21">
      <c r="A16408" s="117" t="s">
        <v>13789</v>
      </c>
      <c r="B16408" t="s">
        <v>14590</v>
      </c>
      <c r="C16408" t="s">
        <v>14590</v>
      </c>
      <c r="D16408">
        <v>39</v>
      </c>
      <c r="E16408">
        <v>33</v>
      </c>
      <c r="F16408">
        <v>39</v>
      </c>
      <c r="G16408">
        <v>33</v>
      </c>
      <c r="H16408">
        <v>1</v>
      </c>
      <c r="I16408">
        <v>1</v>
      </c>
      <c r="J16408">
        <v>0</v>
      </c>
      <c r="K16408" s="194">
        <v>0</v>
      </c>
      <c r="L16408" t="s">
        <v>1091</v>
      </c>
      <c r="M16408" t="s">
        <v>1091</v>
      </c>
      <c r="N16408">
        <v>0.44</v>
      </c>
      <c r="O16408" t="s">
        <v>7876</v>
      </c>
      <c r="P16408" t="s">
        <v>10303</v>
      </c>
      <c r="Q16408">
        <v>4.4000000000000002E-4</v>
      </c>
      <c r="R16408" s="117" t="s">
        <v>14811</v>
      </c>
      <c r="S16408" s="117" t="s">
        <v>14812</v>
      </c>
      <c r="T16408" t="s">
        <v>12141</v>
      </c>
      <c r="U16408" t="s">
        <v>10772</v>
      </c>
    </row>
    <row r="16409" spans="1:21">
      <c r="A16409" s="117" t="s">
        <v>10887</v>
      </c>
      <c r="B16409" t="s">
        <v>14590</v>
      </c>
      <c r="C16409" t="s">
        <v>14590</v>
      </c>
      <c r="D16409">
        <v>39</v>
      </c>
      <c r="E16409">
        <v>33</v>
      </c>
      <c r="F16409">
        <v>39</v>
      </c>
      <c r="G16409">
        <v>33</v>
      </c>
      <c r="H16409">
        <v>1</v>
      </c>
      <c r="I16409">
        <v>1</v>
      </c>
      <c r="J16409">
        <v>0</v>
      </c>
      <c r="K16409" s="194">
        <v>0</v>
      </c>
      <c r="L16409" t="s">
        <v>1091</v>
      </c>
      <c r="M16409" t="s">
        <v>1091</v>
      </c>
      <c r="N16409">
        <v>180</v>
      </c>
      <c r="O16409" t="s">
        <v>7876</v>
      </c>
      <c r="P16409" t="s">
        <v>12305</v>
      </c>
      <c r="Q16409">
        <v>0.18</v>
      </c>
      <c r="R16409" s="117" t="s">
        <v>14811</v>
      </c>
      <c r="S16409" s="117" t="s">
        <v>14812</v>
      </c>
      <c r="T16409" t="s">
        <v>12141</v>
      </c>
      <c r="U16409" t="s">
        <v>10773</v>
      </c>
    </row>
    <row r="16410" spans="1:21">
      <c r="A16410" s="117" t="s">
        <v>7000</v>
      </c>
      <c r="B16410" t="s">
        <v>14590</v>
      </c>
      <c r="C16410" t="s">
        <v>14590</v>
      </c>
      <c r="D16410">
        <v>45</v>
      </c>
      <c r="E16410">
        <v>39</v>
      </c>
      <c r="F16410">
        <v>45</v>
      </c>
      <c r="G16410">
        <v>39</v>
      </c>
      <c r="H16410">
        <v>1</v>
      </c>
      <c r="I16410">
        <v>1</v>
      </c>
      <c r="J16410">
        <v>0</v>
      </c>
      <c r="K16410" s="194">
        <v>0</v>
      </c>
      <c r="L16410" t="s">
        <v>1091</v>
      </c>
      <c r="M16410" t="s">
        <v>1091</v>
      </c>
      <c r="N16410">
        <v>71</v>
      </c>
      <c r="O16410" t="s">
        <v>7876</v>
      </c>
      <c r="P16410" t="s">
        <v>8015</v>
      </c>
      <c r="Q16410">
        <v>7.0999999999999994E-2</v>
      </c>
      <c r="R16410" s="117" t="s">
        <v>14811</v>
      </c>
      <c r="S16410" s="117" t="s">
        <v>14812</v>
      </c>
      <c r="T16410" t="s">
        <v>12141</v>
      </c>
      <c r="U16410" t="s">
        <v>10772</v>
      </c>
    </row>
    <row r="16411" spans="1:21">
      <c r="A16411" s="117" t="s">
        <v>7001</v>
      </c>
      <c r="B16411" t="s">
        <v>14590</v>
      </c>
      <c r="C16411" t="s">
        <v>14593</v>
      </c>
      <c r="D16411">
        <v>34</v>
      </c>
      <c r="E16411">
        <v>28</v>
      </c>
      <c r="F16411" t="e">
        <v>#N/A</v>
      </c>
      <c r="G16411" t="e">
        <v>#N/A</v>
      </c>
      <c r="H16411">
        <v>1</v>
      </c>
      <c r="I16411">
        <v>1</v>
      </c>
      <c r="J16411">
        <v>0</v>
      </c>
      <c r="K16411" s="194" t="e">
        <v>#N/A</v>
      </c>
      <c r="L16411" t="s">
        <v>1083</v>
      </c>
      <c r="M16411" t="s">
        <v>1083</v>
      </c>
      <c r="N16411">
        <v>300</v>
      </c>
      <c r="O16411" t="s">
        <v>7876</v>
      </c>
      <c r="P16411" t="s">
        <v>10304</v>
      </c>
      <c r="Q16411">
        <v>0.3</v>
      </c>
      <c r="R16411" s="117" t="s">
        <v>14594</v>
      </c>
      <c r="S16411" s="117" t="s">
        <v>15525</v>
      </c>
      <c r="T16411" t="s">
        <v>12153</v>
      </c>
      <c r="U16411" t="s">
        <v>10772</v>
      </c>
    </row>
    <row r="16412" spans="1:21">
      <c r="A16412" s="117" t="s">
        <v>7002</v>
      </c>
      <c r="B16412" t="s">
        <v>14590</v>
      </c>
      <c r="C16412" t="s">
        <v>14590</v>
      </c>
      <c r="D16412">
        <v>62</v>
      </c>
      <c r="E16412">
        <v>56</v>
      </c>
      <c r="F16412">
        <v>62</v>
      </c>
      <c r="G16412">
        <v>56</v>
      </c>
      <c r="H16412">
        <v>1</v>
      </c>
      <c r="I16412">
        <v>1</v>
      </c>
      <c r="J16412">
        <v>999999</v>
      </c>
      <c r="K16412" s="194">
        <v>999999</v>
      </c>
      <c r="L16412" t="s">
        <v>1083</v>
      </c>
      <c r="M16412" t="s">
        <v>1083</v>
      </c>
      <c r="N16412">
        <v>300</v>
      </c>
      <c r="O16412" t="s">
        <v>7876</v>
      </c>
      <c r="P16412" t="s">
        <v>10305</v>
      </c>
      <c r="Q16412">
        <v>0.3</v>
      </c>
      <c r="R16412" s="117" t="s">
        <v>14594</v>
      </c>
      <c r="S16412" s="117" t="s">
        <v>14589</v>
      </c>
      <c r="T16412" t="s">
        <v>12136</v>
      </c>
      <c r="U16412" t="s">
        <v>10772</v>
      </c>
    </row>
    <row r="16413" spans="1:21">
      <c r="A16413" s="117" t="s">
        <v>7003</v>
      </c>
      <c r="B16413" t="s">
        <v>14590</v>
      </c>
      <c r="C16413" t="s">
        <v>14590</v>
      </c>
      <c r="D16413">
        <v>62</v>
      </c>
      <c r="E16413">
        <v>56</v>
      </c>
      <c r="F16413">
        <v>62</v>
      </c>
      <c r="G16413">
        <v>56</v>
      </c>
      <c r="H16413">
        <v>1</v>
      </c>
      <c r="I16413">
        <v>1</v>
      </c>
      <c r="J16413">
        <v>999999</v>
      </c>
      <c r="K16413" s="194">
        <v>999999</v>
      </c>
      <c r="L16413" t="s">
        <v>1083</v>
      </c>
      <c r="M16413" t="s">
        <v>1083</v>
      </c>
      <c r="N16413">
        <v>225</v>
      </c>
      <c r="O16413" t="s">
        <v>7876</v>
      </c>
      <c r="P16413" t="s">
        <v>16245</v>
      </c>
      <c r="Q16413">
        <v>0.22500000000000001</v>
      </c>
      <c r="R16413" s="117" t="s">
        <v>14594</v>
      </c>
      <c r="S16413" s="117" t="s">
        <v>14589</v>
      </c>
      <c r="T16413" t="s">
        <v>12136</v>
      </c>
      <c r="U16413" t="s">
        <v>10772</v>
      </c>
    </row>
    <row r="16414" spans="1:21">
      <c r="A16414" s="117" t="s">
        <v>7004</v>
      </c>
      <c r="B16414" t="s">
        <v>14590</v>
      </c>
      <c r="C16414" t="s">
        <v>14590</v>
      </c>
      <c r="D16414">
        <v>35</v>
      </c>
      <c r="E16414">
        <v>29</v>
      </c>
      <c r="F16414">
        <v>35</v>
      </c>
      <c r="G16414">
        <v>29</v>
      </c>
      <c r="H16414">
        <v>1</v>
      </c>
      <c r="I16414">
        <v>1</v>
      </c>
      <c r="J16414">
        <v>2</v>
      </c>
      <c r="K16414" s="194">
        <v>2</v>
      </c>
      <c r="L16414" t="s">
        <v>1083</v>
      </c>
      <c r="M16414" t="s">
        <v>1083</v>
      </c>
      <c r="N16414">
        <v>450</v>
      </c>
      <c r="O16414" t="s">
        <v>7876</v>
      </c>
      <c r="P16414" t="s">
        <v>10306</v>
      </c>
      <c r="Q16414">
        <v>0.45</v>
      </c>
      <c r="R16414" s="117" t="s">
        <v>14594</v>
      </c>
      <c r="S16414" s="117" t="s">
        <v>14589</v>
      </c>
      <c r="T16414" t="s">
        <v>12136</v>
      </c>
      <c r="U16414" t="s">
        <v>10772</v>
      </c>
    </row>
    <row r="16415" spans="1:21">
      <c r="A16415" s="117" t="s">
        <v>7005</v>
      </c>
      <c r="B16415" t="s">
        <v>14590</v>
      </c>
      <c r="C16415" t="s">
        <v>14590</v>
      </c>
      <c r="D16415">
        <v>41</v>
      </c>
      <c r="E16415">
        <v>35</v>
      </c>
      <c r="F16415">
        <v>41</v>
      </c>
      <c r="G16415">
        <v>35</v>
      </c>
      <c r="H16415">
        <v>1</v>
      </c>
      <c r="I16415">
        <v>1</v>
      </c>
      <c r="J16415">
        <v>0</v>
      </c>
      <c r="K16415" s="194">
        <v>0</v>
      </c>
      <c r="L16415" t="s">
        <v>1079</v>
      </c>
      <c r="M16415" t="s">
        <v>1079</v>
      </c>
      <c r="N16415">
        <v>750</v>
      </c>
      <c r="O16415" t="s">
        <v>7876</v>
      </c>
      <c r="P16415" t="s">
        <v>10307</v>
      </c>
      <c r="Q16415">
        <v>0.75</v>
      </c>
      <c r="R16415" s="117" t="s">
        <v>15524</v>
      </c>
      <c r="S16415" s="117" t="s">
        <v>15525</v>
      </c>
      <c r="T16415" t="s">
        <v>12153</v>
      </c>
      <c r="U16415" t="s">
        <v>10772</v>
      </c>
    </row>
    <row r="16416" spans="1:21">
      <c r="A16416" s="117" t="s">
        <v>7006</v>
      </c>
      <c r="B16416" t="s">
        <v>14590</v>
      </c>
      <c r="C16416" t="s">
        <v>14590</v>
      </c>
      <c r="D16416">
        <v>35</v>
      </c>
      <c r="E16416">
        <v>29</v>
      </c>
      <c r="F16416">
        <v>35</v>
      </c>
      <c r="G16416">
        <v>29</v>
      </c>
      <c r="H16416">
        <v>1</v>
      </c>
      <c r="I16416">
        <v>1</v>
      </c>
      <c r="J16416">
        <v>3</v>
      </c>
      <c r="K16416" s="194">
        <v>3</v>
      </c>
      <c r="L16416" t="s">
        <v>1083</v>
      </c>
      <c r="M16416" t="s">
        <v>1083</v>
      </c>
      <c r="N16416">
        <v>1590</v>
      </c>
      <c r="O16416" t="s">
        <v>7876</v>
      </c>
      <c r="P16416" t="s">
        <v>10308</v>
      </c>
      <c r="Q16416">
        <v>1.59</v>
      </c>
      <c r="R16416" s="117" t="s">
        <v>14594</v>
      </c>
      <c r="S16416" s="117" t="s">
        <v>14589</v>
      </c>
      <c r="T16416" t="s">
        <v>12136</v>
      </c>
      <c r="U16416" t="s">
        <v>10772</v>
      </c>
    </row>
    <row r="16417" spans="1:21">
      <c r="A16417" s="117" t="s">
        <v>7007</v>
      </c>
      <c r="B16417" t="s">
        <v>14590</v>
      </c>
      <c r="C16417" t="s">
        <v>14590</v>
      </c>
      <c r="D16417">
        <v>45</v>
      </c>
      <c r="E16417">
        <v>39</v>
      </c>
      <c r="F16417">
        <v>45</v>
      </c>
      <c r="G16417">
        <v>39</v>
      </c>
      <c r="H16417">
        <v>1</v>
      </c>
      <c r="I16417">
        <v>1</v>
      </c>
      <c r="J16417">
        <v>0</v>
      </c>
      <c r="K16417" s="194">
        <v>0</v>
      </c>
      <c r="L16417" t="s">
        <v>1079</v>
      </c>
      <c r="M16417" t="s">
        <v>1079</v>
      </c>
      <c r="N16417">
        <v>750</v>
      </c>
      <c r="O16417" t="s">
        <v>7876</v>
      </c>
      <c r="P16417" t="s">
        <v>10307</v>
      </c>
      <c r="Q16417">
        <v>0.75</v>
      </c>
      <c r="R16417" s="117" t="s">
        <v>15524</v>
      </c>
      <c r="S16417" s="117" t="s">
        <v>15525</v>
      </c>
      <c r="T16417" t="s">
        <v>12153</v>
      </c>
      <c r="U16417" t="s">
        <v>10772</v>
      </c>
    </row>
    <row r="16418" spans="1:21">
      <c r="A16418" s="117" t="s">
        <v>7008</v>
      </c>
      <c r="B16418" t="s">
        <v>14590</v>
      </c>
      <c r="C16418" t="s">
        <v>14590</v>
      </c>
      <c r="D16418">
        <v>35</v>
      </c>
      <c r="E16418">
        <v>29</v>
      </c>
      <c r="F16418">
        <v>35</v>
      </c>
      <c r="G16418">
        <v>29</v>
      </c>
      <c r="H16418">
        <v>1</v>
      </c>
      <c r="I16418">
        <v>1</v>
      </c>
      <c r="J16418">
        <v>2</v>
      </c>
      <c r="K16418" s="194">
        <v>2</v>
      </c>
      <c r="L16418" t="s">
        <v>1083</v>
      </c>
      <c r="M16418" t="s">
        <v>1083</v>
      </c>
      <c r="N16418">
        <v>1590</v>
      </c>
      <c r="O16418" t="s">
        <v>7876</v>
      </c>
      <c r="P16418" t="s">
        <v>10309</v>
      </c>
      <c r="Q16418">
        <v>1.59</v>
      </c>
      <c r="R16418" s="117" t="s">
        <v>14594</v>
      </c>
      <c r="S16418" s="117" t="s">
        <v>14589</v>
      </c>
      <c r="T16418" t="s">
        <v>12136</v>
      </c>
      <c r="U16418" t="s">
        <v>10772</v>
      </c>
    </row>
    <row r="16419" spans="1:21">
      <c r="A16419" s="117" t="s">
        <v>7009</v>
      </c>
      <c r="B16419" t="s">
        <v>14590</v>
      </c>
      <c r="C16419" t="s">
        <v>14590</v>
      </c>
      <c r="D16419">
        <v>38</v>
      </c>
      <c r="E16419">
        <v>32</v>
      </c>
      <c r="F16419">
        <v>38</v>
      </c>
      <c r="G16419">
        <v>32</v>
      </c>
      <c r="H16419">
        <v>1</v>
      </c>
      <c r="I16419">
        <v>1</v>
      </c>
      <c r="J16419">
        <v>2</v>
      </c>
      <c r="K16419" s="194">
        <v>2</v>
      </c>
      <c r="L16419" t="s">
        <v>1100</v>
      </c>
      <c r="M16419" t="s">
        <v>1100</v>
      </c>
      <c r="N16419">
        <v>2000</v>
      </c>
      <c r="O16419" t="s">
        <v>7876</v>
      </c>
      <c r="Q16419">
        <v>2</v>
      </c>
      <c r="R16419" s="117" t="s">
        <v>14648</v>
      </c>
      <c r="S16419" s="117" t="s">
        <v>14589</v>
      </c>
      <c r="T16419" t="s">
        <v>12136</v>
      </c>
      <c r="U16419" t="s">
        <v>10772</v>
      </c>
    </row>
    <row r="16420" spans="1:21">
      <c r="A16420" s="117" t="s">
        <v>11639</v>
      </c>
      <c r="B16420" t="s">
        <v>14590</v>
      </c>
      <c r="C16420" t="s">
        <v>14590</v>
      </c>
      <c r="D16420">
        <v>52</v>
      </c>
      <c r="E16420">
        <v>46</v>
      </c>
      <c r="F16420">
        <v>52</v>
      </c>
      <c r="G16420">
        <v>46</v>
      </c>
      <c r="H16420">
        <v>1</v>
      </c>
      <c r="I16420">
        <v>1</v>
      </c>
      <c r="J16420">
        <v>999999</v>
      </c>
      <c r="K16420" s="194">
        <v>999999</v>
      </c>
      <c r="L16420" t="s">
        <v>1100</v>
      </c>
      <c r="M16420" t="s">
        <v>1100</v>
      </c>
      <c r="N16420">
        <v>2500</v>
      </c>
      <c r="O16420" t="s">
        <v>7876</v>
      </c>
      <c r="Q16420">
        <v>2.5</v>
      </c>
      <c r="R16420" s="117" t="s">
        <v>14594</v>
      </c>
      <c r="S16420" s="117" t="s">
        <v>14589</v>
      </c>
      <c r="T16420" t="s">
        <v>12136</v>
      </c>
      <c r="U16420" t="s">
        <v>10772</v>
      </c>
    </row>
    <row r="16421" spans="1:21">
      <c r="A16421" s="117" t="s">
        <v>11640</v>
      </c>
      <c r="B16421" t="s">
        <v>14590</v>
      </c>
      <c r="C16421" t="s">
        <v>14593</v>
      </c>
      <c r="D16421">
        <v>81</v>
      </c>
      <c r="E16421">
        <v>75</v>
      </c>
      <c r="F16421" t="e">
        <v>#N/A</v>
      </c>
      <c r="G16421" t="e">
        <v>#N/A</v>
      </c>
      <c r="H16421">
        <v>1</v>
      </c>
      <c r="I16421">
        <v>1</v>
      </c>
      <c r="J16421">
        <v>0</v>
      </c>
      <c r="K16421" s="194" t="e">
        <v>#N/A</v>
      </c>
      <c r="L16421" t="s">
        <v>1083</v>
      </c>
      <c r="M16421" t="s">
        <v>1083</v>
      </c>
      <c r="N16421">
        <v>1500</v>
      </c>
      <c r="O16421" t="s">
        <v>7876</v>
      </c>
      <c r="P16421" t="s">
        <v>11641</v>
      </c>
      <c r="Q16421">
        <v>1.5</v>
      </c>
      <c r="R16421" s="117" t="s">
        <v>15524</v>
      </c>
      <c r="S16421" s="117" t="s">
        <v>15525</v>
      </c>
      <c r="T16421" t="s">
        <v>12153</v>
      </c>
      <c r="U16421" t="s">
        <v>10772</v>
      </c>
    </row>
    <row r="16422" spans="1:21">
      <c r="A16422" s="117" t="s">
        <v>7010</v>
      </c>
      <c r="B16422" t="s">
        <v>14590</v>
      </c>
      <c r="C16422" t="s">
        <v>14590</v>
      </c>
      <c r="D16422">
        <v>34</v>
      </c>
      <c r="E16422">
        <v>28</v>
      </c>
      <c r="F16422">
        <v>34</v>
      </c>
      <c r="G16422">
        <v>28</v>
      </c>
      <c r="H16422">
        <v>1</v>
      </c>
      <c r="I16422">
        <v>1</v>
      </c>
      <c r="J16422">
        <v>0</v>
      </c>
      <c r="K16422" s="194">
        <v>0</v>
      </c>
      <c r="L16422" t="s">
        <v>1079</v>
      </c>
      <c r="M16422" t="s">
        <v>1079</v>
      </c>
      <c r="N16422">
        <v>556</v>
      </c>
      <c r="O16422" t="s">
        <v>7876</v>
      </c>
      <c r="P16422" t="s">
        <v>10310</v>
      </c>
      <c r="Q16422">
        <v>0.55600000000000005</v>
      </c>
      <c r="R16422" s="117" t="s">
        <v>15524</v>
      </c>
      <c r="S16422" s="117" t="s">
        <v>15525</v>
      </c>
      <c r="T16422" t="s">
        <v>12153</v>
      </c>
      <c r="U16422" t="s">
        <v>10772</v>
      </c>
    </row>
    <row r="16423" spans="1:21">
      <c r="A16423" s="117" t="s">
        <v>7011</v>
      </c>
      <c r="B16423" t="s">
        <v>14590</v>
      </c>
      <c r="C16423" t="s">
        <v>14590</v>
      </c>
      <c r="D16423">
        <v>35</v>
      </c>
      <c r="E16423">
        <v>29</v>
      </c>
      <c r="F16423">
        <v>35</v>
      </c>
      <c r="G16423">
        <v>29</v>
      </c>
      <c r="H16423">
        <v>1</v>
      </c>
      <c r="I16423">
        <v>1</v>
      </c>
      <c r="J16423">
        <v>2</v>
      </c>
      <c r="K16423" s="194">
        <v>2</v>
      </c>
      <c r="L16423" t="s">
        <v>1083</v>
      </c>
      <c r="M16423" t="s">
        <v>1083</v>
      </c>
      <c r="N16423">
        <v>1855</v>
      </c>
      <c r="O16423" t="s">
        <v>7876</v>
      </c>
      <c r="P16423" t="s">
        <v>10311</v>
      </c>
      <c r="Q16423">
        <v>1.855</v>
      </c>
      <c r="R16423" s="117" t="s">
        <v>14594</v>
      </c>
      <c r="S16423" s="117" t="s">
        <v>14589</v>
      </c>
      <c r="T16423" t="s">
        <v>12136</v>
      </c>
      <c r="U16423" t="s">
        <v>10772</v>
      </c>
    </row>
    <row r="16424" spans="1:21">
      <c r="A16424" s="117" t="s">
        <v>7012</v>
      </c>
      <c r="B16424" t="s">
        <v>14590</v>
      </c>
      <c r="C16424" t="s">
        <v>14590</v>
      </c>
      <c r="D16424">
        <v>35</v>
      </c>
      <c r="E16424">
        <v>29</v>
      </c>
      <c r="F16424">
        <v>35</v>
      </c>
      <c r="G16424">
        <v>29</v>
      </c>
      <c r="H16424">
        <v>1</v>
      </c>
      <c r="I16424">
        <v>1</v>
      </c>
      <c r="J16424">
        <v>2</v>
      </c>
      <c r="K16424" s="194">
        <v>2</v>
      </c>
      <c r="L16424" t="s">
        <v>1083</v>
      </c>
      <c r="M16424" t="s">
        <v>1083</v>
      </c>
      <c r="N16424">
        <v>1075</v>
      </c>
      <c r="O16424" t="s">
        <v>7876</v>
      </c>
      <c r="P16424" t="s">
        <v>16246</v>
      </c>
      <c r="Q16424">
        <v>1.075</v>
      </c>
      <c r="R16424" s="117" t="s">
        <v>14594</v>
      </c>
      <c r="S16424" s="117" t="s">
        <v>14589</v>
      </c>
      <c r="T16424" t="s">
        <v>12136</v>
      </c>
      <c r="U16424" t="s">
        <v>10772</v>
      </c>
    </row>
    <row r="16425" spans="1:21">
      <c r="A16425" s="117" t="s">
        <v>7013</v>
      </c>
      <c r="B16425" t="s">
        <v>14590</v>
      </c>
      <c r="C16425" t="s">
        <v>14590</v>
      </c>
      <c r="D16425">
        <v>35</v>
      </c>
      <c r="E16425">
        <v>29</v>
      </c>
      <c r="F16425">
        <v>35</v>
      </c>
      <c r="G16425">
        <v>29</v>
      </c>
      <c r="H16425">
        <v>1</v>
      </c>
      <c r="I16425">
        <v>1</v>
      </c>
      <c r="J16425">
        <v>2</v>
      </c>
      <c r="K16425" s="194">
        <v>2</v>
      </c>
      <c r="L16425" t="s">
        <v>1083</v>
      </c>
      <c r="M16425" t="s">
        <v>1083</v>
      </c>
      <c r="N16425">
        <v>700</v>
      </c>
      <c r="O16425" t="s">
        <v>7876</v>
      </c>
      <c r="P16425" t="s">
        <v>10304</v>
      </c>
      <c r="Q16425">
        <v>0.7</v>
      </c>
      <c r="R16425" s="117" t="s">
        <v>14594</v>
      </c>
      <c r="S16425" s="117" t="s">
        <v>14589</v>
      </c>
      <c r="T16425" t="s">
        <v>12136</v>
      </c>
      <c r="U16425" t="s">
        <v>10772</v>
      </c>
    </row>
    <row r="16426" spans="1:21">
      <c r="A16426" s="117" t="s">
        <v>7014</v>
      </c>
      <c r="B16426" t="s">
        <v>14590</v>
      </c>
      <c r="C16426" t="s">
        <v>14590</v>
      </c>
      <c r="D16426">
        <v>35</v>
      </c>
      <c r="E16426">
        <v>29</v>
      </c>
      <c r="F16426">
        <v>35</v>
      </c>
      <c r="G16426">
        <v>29</v>
      </c>
      <c r="H16426">
        <v>1</v>
      </c>
      <c r="I16426">
        <v>1</v>
      </c>
      <c r="J16426">
        <v>2</v>
      </c>
      <c r="K16426" s="194">
        <v>2</v>
      </c>
      <c r="L16426" t="s">
        <v>1083</v>
      </c>
      <c r="M16426" t="s">
        <v>1083</v>
      </c>
      <c r="N16426">
        <v>1163</v>
      </c>
      <c r="O16426" t="s">
        <v>7876</v>
      </c>
      <c r="P16426" t="s">
        <v>10312</v>
      </c>
      <c r="Q16426">
        <v>1.163</v>
      </c>
      <c r="R16426" s="117" t="s">
        <v>14594</v>
      </c>
      <c r="S16426" s="117" t="s">
        <v>14589</v>
      </c>
      <c r="T16426" t="s">
        <v>12136</v>
      </c>
      <c r="U16426" t="s">
        <v>10772</v>
      </c>
    </row>
    <row r="16427" spans="1:21">
      <c r="A16427" s="117" t="s">
        <v>7015</v>
      </c>
      <c r="B16427" t="s">
        <v>14590</v>
      </c>
      <c r="C16427" t="s">
        <v>14590</v>
      </c>
      <c r="D16427">
        <v>118</v>
      </c>
      <c r="E16427">
        <v>112</v>
      </c>
      <c r="F16427">
        <v>118</v>
      </c>
      <c r="G16427">
        <v>112</v>
      </c>
      <c r="H16427">
        <v>1</v>
      </c>
      <c r="I16427">
        <v>1</v>
      </c>
      <c r="J16427">
        <v>0</v>
      </c>
      <c r="K16427" s="194">
        <v>0</v>
      </c>
      <c r="L16427" t="s">
        <v>1083</v>
      </c>
      <c r="M16427" t="s">
        <v>1083</v>
      </c>
      <c r="N16427">
        <v>2100</v>
      </c>
      <c r="O16427" t="s">
        <v>7876</v>
      </c>
      <c r="P16427" t="s">
        <v>16245</v>
      </c>
      <c r="Q16427">
        <v>2.1</v>
      </c>
      <c r="R16427" s="117" t="s">
        <v>15524</v>
      </c>
      <c r="S16427" s="117" t="s">
        <v>15525</v>
      </c>
      <c r="T16427" t="s">
        <v>12153</v>
      </c>
      <c r="U16427" t="s">
        <v>10772</v>
      </c>
    </row>
    <row r="16428" spans="1:21">
      <c r="A16428" s="117" t="s">
        <v>7016</v>
      </c>
      <c r="B16428" t="s">
        <v>14590</v>
      </c>
      <c r="C16428" t="s">
        <v>14590</v>
      </c>
      <c r="D16428">
        <v>62</v>
      </c>
      <c r="E16428">
        <v>56</v>
      </c>
      <c r="F16428">
        <v>62</v>
      </c>
      <c r="G16428">
        <v>56</v>
      </c>
      <c r="H16428">
        <v>1</v>
      </c>
      <c r="I16428">
        <v>1</v>
      </c>
      <c r="J16428">
        <v>999999</v>
      </c>
      <c r="K16428" s="194">
        <v>999999</v>
      </c>
      <c r="L16428" t="s">
        <v>1083</v>
      </c>
      <c r="M16428" t="s">
        <v>1083</v>
      </c>
      <c r="N16428">
        <v>1905</v>
      </c>
      <c r="O16428" t="s">
        <v>7876</v>
      </c>
      <c r="P16428" t="s">
        <v>16246</v>
      </c>
      <c r="Q16428">
        <v>1.905</v>
      </c>
      <c r="R16428" s="117" t="s">
        <v>14594</v>
      </c>
      <c r="S16428" s="117" t="s">
        <v>14589</v>
      </c>
      <c r="T16428" t="s">
        <v>12136</v>
      </c>
      <c r="U16428" t="s">
        <v>10772</v>
      </c>
    </row>
    <row r="16429" spans="1:21">
      <c r="A16429" s="117" t="s">
        <v>7017</v>
      </c>
      <c r="B16429" t="s">
        <v>14590</v>
      </c>
      <c r="C16429" t="s">
        <v>14590</v>
      </c>
      <c r="D16429">
        <v>35</v>
      </c>
      <c r="E16429">
        <v>29</v>
      </c>
      <c r="F16429">
        <v>35</v>
      </c>
      <c r="G16429">
        <v>29</v>
      </c>
      <c r="H16429">
        <v>1</v>
      </c>
      <c r="I16429">
        <v>1</v>
      </c>
      <c r="J16429">
        <v>2</v>
      </c>
      <c r="K16429" s="194">
        <v>2</v>
      </c>
      <c r="L16429" t="s">
        <v>1083</v>
      </c>
      <c r="M16429" t="s">
        <v>1083</v>
      </c>
      <c r="N16429">
        <v>1905</v>
      </c>
      <c r="O16429" t="s">
        <v>7876</v>
      </c>
      <c r="P16429" t="s">
        <v>16246</v>
      </c>
      <c r="Q16429">
        <v>1.905</v>
      </c>
      <c r="R16429" s="117" t="s">
        <v>14594</v>
      </c>
      <c r="S16429" s="117" t="s">
        <v>14589</v>
      </c>
      <c r="T16429" t="s">
        <v>12136</v>
      </c>
      <c r="U16429" t="s">
        <v>10772</v>
      </c>
    </row>
    <row r="16430" spans="1:21">
      <c r="A16430" s="117" t="s">
        <v>11642</v>
      </c>
      <c r="B16430" t="s">
        <v>14590</v>
      </c>
      <c r="C16430" t="s">
        <v>14593</v>
      </c>
      <c r="D16430">
        <v>41</v>
      </c>
      <c r="E16430">
        <v>35</v>
      </c>
      <c r="F16430" t="e">
        <v>#N/A</v>
      </c>
      <c r="G16430" t="e">
        <v>#N/A</v>
      </c>
      <c r="H16430">
        <v>1</v>
      </c>
      <c r="I16430">
        <v>1</v>
      </c>
      <c r="J16430">
        <v>0</v>
      </c>
      <c r="K16430" s="194" t="e">
        <v>#N/A</v>
      </c>
      <c r="L16430" t="s">
        <v>1083</v>
      </c>
      <c r="M16430" t="s">
        <v>1083</v>
      </c>
      <c r="N16430">
        <v>600</v>
      </c>
      <c r="O16430" t="s">
        <v>7876</v>
      </c>
      <c r="P16430" t="s">
        <v>16247</v>
      </c>
      <c r="Q16430">
        <v>0.6</v>
      </c>
      <c r="R16430" s="117" t="s">
        <v>15524</v>
      </c>
      <c r="S16430" s="117" t="s">
        <v>15525</v>
      </c>
      <c r="T16430" t="s">
        <v>12153</v>
      </c>
      <c r="U16430" t="s">
        <v>10772</v>
      </c>
    </row>
    <row r="16431" spans="1:21">
      <c r="A16431" s="117" t="s">
        <v>7018</v>
      </c>
      <c r="B16431" t="s">
        <v>14590</v>
      </c>
      <c r="C16431" t="s">
        <v>14593</v>
      </c>
      <c r="D16431">
        <v>83</v>
      </c>
      <c r="E16431">
        <v>77</v>
      </c>
      <c r="F16431" t="e">
        <v>#N/A</v>
      </c>
      <c r="G16431" t="e">
        <v>#N/A</v>
      </c>
      <c r="H16431">
        <v>1</v>
      </c>
      <c r="I16431">
        <v>1</v>
      </c>
      <c r="J16431">
        <v>0</v>
      </c>
      <c r="K16431" s="194" t="e">
        <v>#N/A</v>
      </c>
      <c r="L16431" t="s">
        <v>1083</v>
      </c>
      <c r="M16431" t="s">
        <v>1083</v>
      </c>
      <c r="N16431">
        <v>924</v>
      </c>
      <c r="O16431" t="s">
        <v>7876</v>
      </c>
      <c r="P16431" t="s">
        <v>10313</v>
      </c>
      <c r="Q16431">
        <v>0.92400000000000004</v>
      </c>
      <c r="R16431" s="117" t="s">
        <v>14594</v>
      </c>
      <c r="S16431" s="117" t="s">
        <v>15525</v>
      </c>
      <c r="T16431" t="s">
        <v>12153</v>
      </c>
      <c r="U16431" t="s">
        <v>10772</v>
      </c>
    </row>
    <row r="16432" spans="1:21">
      <c r="A16432" s="117" t="s">
        <v>11017</v>
      </c>
      <c r="B16432" t="s">
        <v>14590</v>
      </c>
      <c r="C16432" t="s">
        <v>14590</v>
      </c>
      <c r="D16432">
        <v>35</v>
      </c>
      <c r="E16432">
        <v>29</v>
      </c>
      <c r="F16432">
        <v>35</v>
      </c>
      <c r="G16432">
        <v>29</v>
      </c>
      <c r="H16432">
        <v>1</v>
      </c>
      <c r="I16432">
        <v>1</v>
      </c>
      <c r="J16432">
        <v>999999</v>
      </c>
      <c r="K16432" s="194">
        <v>999999</v>
      </c>
      <c r="L16432" t="s">
        <v>1083</v>
      </c>
      <c r="M16432" t="s">
        <v>1083</v>
      </c>
      <c r="N16432">
        <v>638</v>
      </c>
      <c r="O16432" t="s">
        <v>7876</v>
      </c>
      <c r="P16432" t="s">
        <v>11034</v>
      </c>
      <c r="Q16432">
        <v>0.63800000000000001</v>
      </c>
      <c r="R16432" s="117" t="s">
        <v>14594</v>
      </c>
      <c r="S16432" s="117" t="s">
        <v>14589</v>
      </c>
      <c r="T16432" t="s">
        <v>12136</v>
      </c>
      <c r="U16432" t="s">
        <v>10772</v>
      </c>
    </row>
    <row r="16433" spans="1:21">
      <c r="A16433" s="117" t="s">
        <v>11765</v>
      </c>
      <c r="B16433" t="s">
        <v>14590</v>
      </c>
      <c r="C16433" t="s">
        <v>14590</v>
      </c>
      <c r="D16433">
        <v>35</v>
      </c>
      <c r="E16433">
        <v>29</v>
      </c>
      <c r="F16433">
        <v>35</v>
      </c>
      <c r="G16433">
        <v>29</v>
      </c>
      <c r="H16433">
        <v>1</v>
      </c>
      <c r="I16433">
        <v>1</v>
      </c>
      <c r="J16433">
        <v>12</v>
      </c>
      <c r="K16433" s="194">
        <v>12</v>
      </c>
      <c r="L16433" t="s">
        <v>1083</v>
      </c>
      <c r="M16433" t="s">
        <v>1083</v>
      </c>
      <c r="N16433">
        <v>568</v>
      </c>
      <c r="O16433" t="s">
        <v>7876</v>
      </c>
      <c r="P16433" t="s">
        <v>11766</v>
      </c>
      <c r="Q16433">
        <v>0.56799999999999995</v>
      </c>
      <c r="R16433" s="117" t="s">
        <v>14594</v>
      </c>
      <c r="S16433" s="117" t="s">
        <v>14589</v>
      </c>
      <c r="T16433" t="s">
        <v>12136</v>
      </c>
      <c r="U16433" t="s">
        <v>10772</v>
      </c>
    </row>
    <row r="16434" spans="1:21">
      <c r="A16434" s="117" t="s">
        <v>7019</v>
      </c>
      <c r="B16434" t="s">
        <v>14590</v>
      </c>
      <c r="C16434" t="s">
        <v>14590</v>
      </c>
      <c r="D16434">
        <v>62</v>
      </c>
      <c r="E16434">
        <v>56</v>
      </c>
      <c r="F16434">
        <v>62</v>
      </c>
      <c r="G16434">
        <v>56</v>
      </c>
      <c r="H16434">
        <v>1</v>
      </c>
      <c r="I16434">
        <v>1</v>
      </c>
      <c r="J16434">
        <v>999999</v>
      </c>
      <c r="K16434" s="194">
        <v>999999</v>
      </c>
      <c r="L16434" t="s">
        <v>1083</v>
      </c>
      <c r="M16434" t="s">
        <v>1083</v>
      </c>
      <c r="N16434">
        <v>1904</v>
      </c>
      <c r="O16434" t="s">
        <v>7876</v>
      </c>
      <c r="P16434" t="s">
        <v>10314</v>
      </c>
      <c r="Q16434">
        <v>1.9039999999999999</v>
      </c>
      <c r="R16434" s="117" t="s">
        <v>14594</v>
      </c>
      <c r="S16434" s="117" t="s">
        <v>14589</v>
      </c>
      <c r="T16434" t="s">
        <v>12136</v>
      </c>
      <c r="U16434" t="s">
        <v>10772</v>
      </c>
    </row>
    <row r="16435" spans="1:21">
      <c r="A16435" s="117" t="s">
        <v>13790</v>
      </c>
      <c r="B16435" t="s">
        <v>14590</v>
      </c>
      <c r="C16435" t="s">
        <v>14593</v>
      </c>
      <c r="D16435">
        <v>47</v>
      </c>
      <c r="E16435">
        <v>41</v>
      </c>
      <c r="F16435" t="e">
        <v>#N/A</v>
      </c>
      <c r="G16435" t="e">
        <v>#N/A</v>
      </c>
      <c r="H16435">
        <v>1</v>
      </c>
      <c r="I16435">
        <v>1</v>
      </c>
      <c r="J16435">
        <v>0</v>
      </c>
      <c r="K16435" s="194" t="e">
        <v>#N/A</v>
      </c>
      <c r="L16435" t="s">
        <v>1079</v>
      </c>
      <c r="M16435" t="s">
        <v>1079</v>
      </c>
      <c r="N16435">
        <v>350</v>
      </c>
      <c r="O16435" t="s">
        <v>7876</v>
      </c>
      <c r="P16435" t="s">
        <v>16248</v>
      </c>
      <c r="Q16435">
        <v>0.35</v>
      </c>
      <c r="R16435" s="117" t="s">
        <v>14599</v>
      </c>
      <c r="S16435" s="117" t="s">
        <v>15525</v>
      </c>
      <c r="T16435" t="s">
        <v>12153</v>
      </c>
      <c r="U16435" t="s">
        <v>10772</v>
      </c>
    </row>
    <row r="16436" spans="1:21">
      <c r="A16436" s="117" t="s">
        <v>7020</v>
      </c>
      <c r="B16436" t="s">
        <v>14590</v>
      </c>
      <c r="C16436" t="s">
        <v>14590</v>
      </c>
      <c r="D16436">
        <v>82</v>
      </c>
      <c r="E16436">
        <v>76</v>
      </c>
      <c r="F16436">
        <v>82</v>
      </c>
      <c r="G16436">
        <v>76</v>
      </c>
      <c r="H16436">
        <v>1</v>
      </c>
      <c r="I16436">
        <v>1</v>
      </c>
      <c r="J16436">
        <v>50</v>
      </c>
      <c r="K16436" s="194">
        <v>50</v>
      </c>
      <c r="L16436" t="s">
        <v>1086</v>
      </c>
      <c r="M16436" t="s">
        <v>1086</v>
      </c>
      <c r="N16436">
        <v>48</v>
      </c>
      <c r="O16436" t="s">
        <v>7876</v>
      </c>
      <c r="P16436" t="s">
        <v>16249</v>
      </c>
      <c r="Q16436">
        <v>4.8000000000000001E-2</v>
      </c>
      <c r="R16436" s="117" t="s">
        <v>14620</v>
      </c>
      <c r="S16436" s="117" t="s">
        <v>14621</v>
      </c>
      <c r="T16436" t="s">
        <v>17448</v>
      </c>
      <c r="U16436" t="s">
        <v>10772</v>
      </c>
    </row>
    <row r="16437" spans="1:21">
      <c r="A16437" s="117" t="s">
        <v>7021</v>
      </c>
      <c r="B16437" t="s">
        <v>14590</v>
      </c>
      <c r="C16437" t="s">
        <v>14590</v>
      </c>
      <c r="D16437">
        <v>82</v>
      </c>
      <c r="E16437">
        <v>76</v>
      </c>
      <c r="F16437">
        <v>82</v>
      </c>
      <c r="G16437">
        <v>76</v>
      </c>
      <c r="H16437">
        <v>1</v>
      </c>
      <c r="I16437">
        <v>1</v>
      </c>
      <c r="J16437">
        <v>31</v>
      </c>
      <c r="K16437" s="194">
        <v>31</v>
      </c>
      <c r="L16437" t="s">
        <v>1086</v>
      </c>
      <c r="M16437" t="s">
        <v>1086</v>
      </c>
      <c r="N16437">
        <v>48</v>
      </c>
      <c r="O16437" t="s">
        <v>7876</v>
      </c>
      <c r="P16437" t="s">
        <v>16251</v>
      </c>
      <c r="Q16437">
        <v>4.8000000000000001E-2</v>
      </c>
      <c r="R16437" s="117" t="s">
        <v>14605</v>
      </c>
      <c r="S16437" s="117" t="s">
        <v>14621</v>
      </c>
      <c r="T16437" t="s">
        <v>17448</v>
      </c>
      <c r="U16437" t="s">
        <v>10772</v>
      </c>
    </row>
    <row r="16438" spans="1:21">
      <c r="A16438" s="117" t="s">
        <v>7022</v>
      </c>
      <c r="B16438" t="s">
        <v>14590</v>
      </c>
      <c r="C16438" t="s">
        <v>14590</v>
      </c>
      <c r="D16438">
        <v>82</v>
      </c>
      <c r="E16438">
        <v>76</v>
      </c>
      <c r="F16438">
        <v>82</v>
      </c>
      <c r="G16438">
        <v>76</v>
      </c>
      <c r="H16438">
        <v>1</v>
      </c>
      <c r="I16438">
        <v>1</v>
      </c>
      <c r="J16438">
        <v>35</v>
      </c>
      <c r="K16438" s="194">
        <v>35</v>
      </c>
      <c r="L16438" t="s">
        <v>1086</v>
      </c>
      <c r="M16438" t="s">
        <v>1086</v>
      </c>
      <c r="N16438">
        <v>44</v>
      </c>
      <c r="O16438" t="s">
        <v>7876</v>
      </c>
      <c r="P16438" t="s">
        <v>16250</v>
      </c>
      <c r="Q16438">
        <v>4.3999999999999997E-2</v>
      </c>
      <c r="R16438" s="117" t="s">
        <v>14620</v>
      </c>
      <c r="S16438" s="117" t="s">
        <v>14621</v>
      </c>
      <c r="T16438" t="s">
        <v>17448</v>
      </c>
      <c r="U16438" t="s">
        <v>10772</v>
      </c>
    </row>
    <row r="16439" spans="1:21">
      <c r="A16439" s="117" t="s">
        <v>7023</v>
      </c>
      <c r="B16439" t="s">
        <v>14590</v>
      </c>
      <c r="C16439" t="s">
        <v>14590</v>
      </c>
      <c r="D16439">
        <v>82</v>
      </c>
      <c r="E16439">
        <v>76</v>
      </c>
      <c r="F16439">
        <v>82</v>
      </c>
      <c r="G16439">
        <v>76</v>
      </c>
      <c r="H16439">
        <v>1</v>
      </c>
      <c r="I16439">
        <v>1</v>
      </c>
      <c r="J16439">
        <v>72</v>
      </c>
      <c r="K16439" s="194">
        <v>72</v>
      </c>
      <c r="L16439" t="s">
        <v>1086</v>
      </c>
      <c r="M16439" t="s">
        <v>1086</v>
      </c>
      <c r="N16439">
        <v>28</v>
      </c>
      <c r="O16439" t="s">
        <v>7876</v>
      </c>
      <c r="P16439" t="s">
        <v>16252</v>
      </c>
      <c r="Q16439">
        <v>2.8000000000000001E-2</v>
      </c>
      <c r="R16439" s="117" t="s">
        <v>14605</v>
      </c>
      <c r="S16439" s="117" t="s">
        <v>14621</v>
      </c>
      <c r="T16439" t="s">
        <v>17448</v>
      </c>
      <c r="U16439" t="s">
        <v>10772</v>
      </c>
    </row>
    <row r="16440" spans="1:21">
      <c r="A16440" s="117" t="s">
        <v>16253</v>
      </c>
      <c r="B16440" t="s">
        <v>14590</v>
      </c>
      <c r="C16440" t="s">
        <v>14590</v>
      </c>
      <c r="D16440">
        <v>35</v>
      </c>
      <c r="E16440">
        <v>29</v>
      </c>
      <c r="F16440">
        <v>35</v>
      </c>
      <c r="G16440">
        <v>29</v>
      </c>
      <c r="H16440">
        <v>1</v>
      </c>
      <c r="I16440">
        <v>1</v>
      </c>
      <c r="J16440">
        <v>58</v>
      </c>
      <c r="K16440" s="194">
        <v>64</v>
      </c>
      <c r="L16440" t="s">
        <v>1086</v>
      </c>
      <c r="M16440" t="s">
        <v>1086</v>
      </c>
      <c r="N16440">
        <v>48</v>
      </c>
      <c r="O16440" t="s">
        <v>7876</v>
      </c>
      <c r="P16440" t="s">
        <v>10315</v>
      </c>
      <c r="Q16440">
        <v>4.8000000000000001E-2</v>
      </c>
      <c r="R16440" s="117" t="s">
        <v>14594</v>
      </c>
      <c r="S16440" s="117" t="s">
        <v>14589</v>
      </c>
      <c r="T16440" t="s">
        <v>12136</v>
      </c>
      <c r="U16440" t="s">
        <v>10772</v>
      </c>
    </row>
    <row r="16441" spans="1:21">
      <c r="A16441" s="117" t="s">
        <v>7024</v>
      </c>
      <c r="B16441" t="s">
        <v>14590</v>
      </c>
      <c r="C16441" t="s">
        <v>14590</v>
      </c>
      <c r="D16441">
        <v>35</v>
      </c>
      <c r="E16441">
        <v>29</v>
      </c>
      <c r="F16441">
        <v>35</v>
      </c>
      <c r="G16441">
        <v>29</v>
      </c>
      <c r="H16441">
        <v>1</v>
      </c>
      <c r="I16441">
        <v>1</v>
      </c>
      <c r="J16441">
        <v>12</v>
      </c>
      <c r="K16441" s="194">
        <v>18</v>
      </c>
      <c r="L16441" t="s">
        <v>1086</v>
      </c>
      <c r="M16441" t="s">
        <v>1086</v>
      </c>
      <c r="N16441">
        <v>86</v>
      </c>
      <c r="O16441" t="s">
        <v>7876</v>
      </c>
      <c r="P16441" t="s">
        <v>10315</v>
      </c>
      <c r="Q16441">
        <v>8.5999999999999993E-2</v>
      </c>
      <c r="R16441" s="117" t="s">
        <v>14594</v>
      </c>
      <c r="S16441" s="117" t="s">
        <v>14589</v>
      </c>
      <c r="T16441" t="s">
        <v>12136</v>
      </c>
      <c r="U16441" t="s">
        <v>10772</v>
      </c>
    </row>
    <row r="16442" spans="1:21">
      <c r="A16442" s="117" t="s">
        <v>7025</v>
      </c>
      <c r="B16442" t="s">
        <v>14590</v>
      </c>
      <c r="C16442" t="s">
        <v>14590</v>
      </c>
      <c r="D16442">
        <v>82</v>
      </c>
      <c r="E16442">
        <v>76</v>
      </c>
      <c r="F16442">
        <v>82</v>
      </c>
      <c r="G16442">
        <v>76</v>
      </c>
      <c r="H16442">
        <v>1</v>
      </c>
      <c r="I16442">
        <v>1</v>
      </c>
      <c r="J16442">
        <v>41</v>
      </c>
      <c r="K16442" s="194">
        <v>41</v>
      </c>
      <c r="L16442" t="s">
        <v>1086</v>
      </c>
      <c r="M16442" t="s">
        <v>1086</v>
      </c>
      <c r="N16442">
        <v>313</v>
      </c>
      <c r="O16442" t="s">
        <v>7876</v>
      </c>
      <c r="P16442" t="s">
        <v>10316</v>
      </c>
      <c r="Q16442">
        <v>0.313</v>
      </c>
      <c r="R16442" s="117" t="s">
        <v>14620</v>
      </c>
      <c r="S16442" s="117" t="s">
        <v>14621</v>
      </c>
      <c r="T16442" t="s">
        <v>17448</v>
      </c>
      <c r="U16442" t="s">
        <v>10772</v>
      </c>
    </row>
    <row r="16443" spans="1:21">
      <c r="A16443" s="117" t="s">
        <v>7026</v>
      </c>
      <c r="B16443" t="s">
        <v>14590</v>
      </c>
      <c r="C16443" t="s">
        <v>14590</v>
      </c>
      <c r="D16443">
        <v>82</v>
      </c>
      <c r="E16443">
        <v>76</v>
      </c>
      <c r="F16443">
        <v>82</v>
      </c>
      <c r="G16443">
        <v>76</v>
      </c>
      <c r="H16443">
        <v>1</v>
      </c>
      <c r="I16443">
        <v>1</v>
      </c>
      <c r="J16443">
        <v>247</v>
      </c>
      <c r="K16443" s="194">
        <v>247</v>
      </c>
      <c r="L16443" t="s">
        <v>1086</v>
      </c>
      <c r="M16443" t="s">
        <v>1086</v>
      </c>
      <c r="N16443">
        <v>46</v>
      </c>
      <c r="O16443" t="s">
        <v>7876</v>
      </c>
      <c r="P16443" t="s">
        <v>10317</v>
      </c>
      <c r="Q16443">
        <v>4.5999999999999999E-2</v>
      </c>
      <c r="R16443" s="117" t="s">
        <v>14620</v>
      </c>
      <c r="S16443" s="117" t="s">
        <v>14621</v>
      </c>
      <c r="T16443" t="s">
        <v>17448</v>
      </c>
      <c r="U16443" t="s">
        <v>10772</v>
      </c>
    </row>
    <row r="16444" spans="1:21">
      <c r="A16444" s="117" t="s">
        <v>7027</v>
      </c>
      <c r="B16444" t="s">
        <v>14590</v>
      </c>
      <c r="C16444" t="s">
        <v>14590</v>
      </c>
      <c r="D16444">
        <v>82</v>
      </c>
      <c r="E16444">
        <v>76</v>
      </c>
      <c r="F16444">
        <v>82</v>
      </c>
      <c r="G16444">
        <v>76</v>
      </c>
      <c r="H16444">
        <v>1</v>
      </c>
      <c r="I16444">
        <v>1</v>
      </c>
      <c r="J16444">
        <v>47</v>
      </c>
      <c r="K16444" s="194">
        <v>47</v>
      </c>
      <c r="L16444" t="s">
        <v>1086</v>
      </c>
      <c r="M16444" t="s">
        <v>1086</v>
      </c>
      <c r="N16444">
        <v>81</v>
      </c>
      <c r="O16444" t="s">
        <v>7876</v>
      </c>
      <c r="P16444" t="s">
        <v>10315</v>
      </c>
      <c r="Q16444">
        <v>8.1000000000000003E-2</v>
      </c>
      <c r="R16444" s="117" t="s">
        <v>14620</v>
      </c>
      <c r="S16444" s="117" t="s">
        <v>14621</v>
      </c>
      <c r="T16444" t="s">
        <v>17448</v>
      </c>
      <c r="U16444" t="s">
        <v>10772</v>
      </c>
    </row>
    <row r="16445" spans="1:21">
      <c r="A16445" s="117" t="s">
        <v>7028</v>
      </c>
      <c r="B16445" t="s">
        <v>14590</v>
      </c>
      <c r="C16445" t="s">
        <v>14590</v>
      </c>
      <c r="D16445">
        <v>82</v>
      </c>
      <c r="E16445">
        <v>76</v>
      </c>
      <c r="F16445">
        <v>82</v>
      </c>
      <c r="G16445">
        <v>76</v>
      </c>
      <c r="H16445">
        <v>1</v>
      </c>
      <c r="I16445">
        <v>1</v>
      </c>
      <c r="J16445">
        <v>89</v>
      </c>
      <c r="K16445" s="194">
        <v>89</v>
      </c>
      <c r="L16445" t="s">
        <v>1086</v>
      </c>
      <c r="M16445" t="s">
        <v>1086</v>
      </c>
      <c r="N16445">
        <v>90</v>
      </c>
      <c r="O16445" t="s">
        <v>7876</v>
      </c>
      <c r="P16445" t="s">
        <v>10318</v>
      </c>
      <c r="Q16445">
        <v>0.09</v>
      </c>
      <c r="R16445" s="117" t="s">
        <v>14620</v>
      </c>
      <c r="S16445" s="117" t="s">
        <v>14621</v>
      </c>
      <c r="T16445" t="s">
        <v>17448</v>
      </c>
      <c r="U16445" t="s">
        <v>10772</v>
      </c>
    </row>
    <row r="16446" spans="1:21">
      <c r="A16446" s="117" t="s">
        <v>7029</v>
      </c>
      <c r="B16446" t="s">
        <v>14590</v>
      </c>
      <c r="C16446" t="s">
        <v>14590</v>
      </c>
      <c r="D16446">
        <v>82</v>
      </c>
      <c r="E16446">
        <v>76</v>
      </c>
      <c r="F16446">
        <v>82</v>
      </c>
      <c r="G16446">
        <v>76</v>
      </c>
      <c r="H16446">
        <v>1</v>
      </c>
      <c r="I16446">
        <v>1</v>
      </c>
      <c r="J16446">
        <v>71</v>
      </c>
      <c r="K16446" s="194">
        <v>71</v>
      </c>
      <c r="L16446" t="s">
        <v>1086</v>
      </c>
      <c r="M16446" t="s">
        <v>1086</v>
      </c>
      <c r="N16446">
        <v>158</v>
      </c>
      <c r="O16446" t="s">
        <v>7876</v>
      </c>
      <c r="P16446" t="s">
        <v>10319</v>
      </c>
      <c r="Q16446">
        <v>0.158</v>
      </c>
      <c r="R16446" s="117" t="s">
        <v>14620</v>
      </c>
      <c r="S16446" s="117" t="s">
        <v>14621</v>
      </c>
      <c r="T16446" t="s">
        <v>17448</v>
      </c>
      <c r="U16446" t="s">
        <v>10772</v>
      </c>
    </row>
    <row r="16447" spans="1:21">
      <c r="A16447" s="117" t="s">
        <v>26109</v>
      </c>
      <c r="B16447" t="s">
        <v>14590</v>
      </c>
      <c r="C16447" t="s">
        <v>14590</v>
      </c>
      <c r="D16447">
        <v>26</v>
      </c>
      <c r="E16447">
        <v>20</v>
      </c>
      <c r="F16447">
        <v>26</v>
      </c>
      <c r="G16447">
        <v>20</v>
      </c>
      <c r="H16447">
        <v>1</v>
      </c>
      <c r="I16447">
        <v>1</v>
      </c>
      <c r="J16447">
        <v>10</v>
      </c>
      <c r="K16447" s="194">
        <v>10</v>
      </c>
      <c r="L16447" t="s">
        <v>1079</v>
      </c>
      <c r="M16447" t="s">
        <v>1079</v>
      </c>
      <c r="N16447">
        <v>6925</v>
      </c>
      <c r="O16447" t="s">
        <v>7876</v>
      </c>
      <c r="P16447" t="s">
        <v>26110</v>
      </c>
      <c r="Q16447">
        <v>6.9249999999999998</v>
      </c>
      <c r="R16447" s="117" t="s">
        <v>14620</v>
      </c>
      <c r="S16447" s="117" t="s">
        <v>14621</v>
      </c>
      <c r="T16447" t="s">
        <v>17448</v>
      </c>
      <c r="U16447" t="s">
        <v>10772</v>
      </c>
    </row>
    <row r="16448" spans="1:21">
      <c r="A16448" s="117" t="s">
        <v>26111</v>
      </c>
      <c r="B16448" t="s">
        <v>14590</v>
      </c>
      <c r="C16448" t="s">
        <v>14590</v>
      </c>
      <c r="D16448">
        <v>82</v>
      </c>
      <c r="E16448">
        <v>76</v>
      </c>
      <c r="F16448">
        <v>82</v>
      </c>
      <c r="G16448">
        <v>76</v>
      </c>
      <c r="H16448">
        <v>1</v>
      </c>
      <c r="I16448">
        <v>1</v>
      </c>
      <c r="J16448">
        <v>10</v>
      </c>
      <c r="K16448" s="194">
        <v>10</v>
      </c>
      <c r="L16448" t="s">
        <v>1079</v>
      </c>
      <c r="M16448" t="s">
        <v>1079</v>
      </c>
      <c r="N16448">
        <v>49000</v>
      </c>
      <c r="O16448" t="s">
        <v>7876</v>
      </c>
      <c r="P16448" t="s">
        <v>26112</v>
      </c>
      <c r="Q16448">
        <v>49</v>
      </c>
      <c r="R16448" s="117" t="s">
        <v>14620</v>
      </c>
      <c r="S16448" s="117" t="s">
        <v>14621</v>
      </c>
      <c r="T16448" t="s">
        <v>17448</v>
      </c>
      <c r="U16448" t="s">
        <v>10772</v>
      </c>
    </row>
    <row r="16449" spans="1:21">
      <c r="A16449" s="117" t="s">
        <v>26113</v>
      </c>
      <c r="B16449" t="s">
        <v>14590</v>
      </c>
      <c r="C16449" t="s">
        <v>14590</v>
      </c>
      <c r="D16449">
        <v>82</v>
      </c>
      <c r="E16449">
        <v>76</v>
      </c>
      <c r="F16449">
        <v>82</v>
      </c>
      <c r="G16449">
        <v>76</v>
      </c>
      <c r="H16449">
        <v>1</v>
      </c>
      <c r="I16449">
        <v>1</v>
      </c>
      <c r="J16449">
        <v>6</v>
      </c>
      <c r="K16449" s="194">
        <v>6</v>
      </c>
      <c r="L16449" t="s">
        <v>1079</v>
      </c>
      <c r="M16449" t="s">
        <v>1079</v>
      </c>
      <c r="N16449">
        <v>75500</v>
      </c>
      <c r="O16449" t="s">
        <v>7876</v>
      </c>
      <c r="P16449" t="s">
        <v>26114</v>
      </c>
      <c r="Q16449">
        <v>75.5</v>
      </c>
      <c r="R16449" s="117" t="s">
        <v>14620</v>
      </c>
      <c r="S16449" s="117" t="s">
        <v>14621</v>
      </c>
      <c r="T16449" t="s">
        <v>17448</v>
      </c>
      <c r="U16449" t="s">
        <v>10772</v>
      </c>
    </row>
    <row r="16450" spans="1:21">
      <c r="A16450" s="117" t="s">
        <v>7030</v>
      </c>
      <c r="B16450" t="s">
        <v>14590</v>
      </c>
      <c r="C16450" t="s">
        <v>14590</v>
      </c>
      <c r="D16450">
        <v>82</v>
      </c>
      <c r="E16450">
        <v>76</v>
      </c>
      <c r="F16450">
        <v>82</v>
      </c>
      <c r="G16450">
        <v>76</v>
      </c>
      <c r="H16450">
        <v>1</v>
      </c>
      <c r="I16450">
        <v>1</v>
      </c>
      <c r="J16450">
        <v>100</v>
      </c>
      <c r="K16450" s="194">
        <v>100</v>
      </c>
      <c r="L16450" t="s">
        <v>1086</v>
      </c>
      <c r="M16450" t="s">
        <v>1086</v>
      </c>
      <c r="N16450">
        <v>48</v>
      </c>
      <c r="O16450" t="s">
        <v>7876</v>
      </c>
      <c r="P16450" t="s">
        <v>10320</v>
      </c>
      <c r="Q16450">
        <v>4.8000000000000001E-2</v>
      </c>
      <c r="R16450" s="117" t="s">
        <v>14620</v>
      </c>
      <c r="S16450" s="117" t="s">
        <v>14621</v>
      </c>
      <c r="T16450" t="s">
        <v>17448</v>
      </c>
      <c r="U16450" t="s">
        <v>10772</v>
      </c>
    </row>
    <row r="16451" spans="1:21">
      <c r="A16451" s="117" t="s">
        <v>7031</v>
      </c>
      <c r="B16451" t="s">
        <v>14590</v>
      </c>
      <c r="C16451" t="s">
        <v>14590</v>
      </c>
      <c r="D16451">
        <v>82</v>
      </c>
      <c r="E16451">
        <v>76</v>
      </c>
      <c r="F16451">
        <v>82</v>
      </c>
      <c r="G16451">
        <v>76</v>
      </c>
      <c r="H16451">
        <v>1</v>
      </c>
      <c r="I16451">
        <v>1</v>
      </c>
      <c r="J16451">
        <v>127</v>
      </c>
      <c r="K16451" s="194">
        <v>127</v>
      </c>
      <c r="L16451" t="s">
        <v>1086</v>
      </c>
      <c r="M16451" t="s">
        <v>1086</v>
      </c>
      <c r="N16451">
        <v>54.4</v>
      </c>
      <c r="O16451" t="s">
        <v>7876</v>
      </c>
      <c r="P16451" t="s">
        <v>10315</v>
      </c>
      <c r="Q16451">
        <v>5.4399999999999997E-2</v>
      </c>
      <c r="R16451" s="117" t="s">
        <v>14620</v>
      </c>
      <c r="S16451" s="117" t="s">
        <v>14621</v>
      </c>
      <c r="T16451" t="s">
        <v>17448</v>
      </c>
      <c r="U16451" t="s">
        <v>10772</v>
      </c>
    </row>
    <row r="16452" spans="1:21">
      <c r="A16452" s="117" t="s">
        <v>7032</v>
      </c>
      <c r="B16452" t="s">
        <v>14590</v>
      </c>
      <c r="C16452" t="s">
        <v>14590</v>
      </c>
      <c r="D16452">
        <v>82</v>
      </c>
      <c r="E16452">
        <v>76</v>
      </c>
      <c r="F16452">
        <v>82</v>
      </c>
      <c r="G16452">
        <v>76</v>
      </c>
      <c r="H16452">
        <v>1</v>
      </c>
      <c r="I16452">
        <v>1</v>
      </c>
      <c r="J16452">
        <v>31</v>
      </c>
      <c r="K16452" s="194">
        <v>31</v>
      </c>
      <c r="L16452" t="s">
        <v>1086</v>
      </c>
      <c r="M16452" t="s">
        <v>1086</v>
      </c>
      <c r="N16452">
        <v>6</v>
      </c>
      <c r="O16452" t="s">
        <v>7876</v>
      </c>
      <c r="P16452" t="s">
        <v>16254</v>
      </c>
      <c r="Q16452">
        <v>6.0000000000000001E-3</v>
      </c>
      <c r="R16452" s="117" t="s">
        <v>14620</v>
      </c>
      <c r="S16452" s="117" t="s">
        <v>14621</v>
      </c>
      <c r="T16452" t="s">
        <v>17448</v>
      </c>
      <c r="U16452" t="s">
        <v>10772</v>
      </c>
    </row>
    <row r="16453" spans="1:21">
      <c r="A16453" s="117" t="s">
        <v>7033</v>
      </c>
      <c r="B16453" t="s">
        <v>14590</v>
      </c>
      <c r="C16453" t="s">
        <v>14590</v>
      </c>
      <c r="D16453">
        <v>82</v>
      </c>
      <c r="E16453">
        <v>76</v>
      </c>
      <c r="F16453">
        <v>82</v>
      </c>
      <c r="G16453">
        <v>76</v>
      </c>
      <c r="H16453">
        <v>1</v>
      </c>
      <c r="I16453">
        <v>1</v>
      </c>
      <c r="J16453">
        <v>80</v>
      </c>
      <c r="K16453" s="194">
        <v>80</v>
      </c>
      <c r="L16453" t="s">
        <v>1086</v>
      </c>
      <c r="M16453" t="s">
        <v>1086</v>
      </c>
      <c r="N16453">
        <v>85.9</v>
      </c>
      <c r="O16453" t="s">
        <v>7876</v>
      </c>
      <c r="P16453" t="s">
        <v>16249</v>
      </c>
      <c r="Q16453">
        <v>8.5900000000000004E-2</v>
      </c>
      <c r="R16453" s="117" t="s">
        <v>14620</v>
      </c>
      <c r="S16453" s="117" t="s">
        <v>14621</v>
      </c>
      <c r="T16453" t="s">
        <v>17448</v>
      </c>
      <c r="U16453" t="s">
        <v>10772</v>
      </c>
    </row>
    <row r="16454" spans="1:21">
      <c r="A16454" s="117" t="s">
        <v>7034</v>
      </c>
      <c r="B16454" t="s">
        <v>14590</v>
      </c>
      <c r="C16454" t="s">
        <v>14590</v>
      </c>
      <c r="D16454">
        <v>35</v>
      </c>
      <c r="E16454">
        <v>29</v>
      </c>
      <c r="F16454">
        <v>35</v>
      </c>
      <c r="G16454">
        <v>29</v>
      </c>
      <c r="H16454">
        <v>1</v>
      </c>
      <c r="I16454">
        <v>1</v>
      </c>
      <c r="J16454">
        <v>2</v>
      </c>
      <c r="K16454" s="194">
        <v>2</v>
      </c>
      <c r="L16454" t="s">
        <v>1083</v>
      </c>
      <c r="M16454" t="s">
        <v>1083</v>
      </c>
      <c r="N16454">
        <v>1038</v>
      </c>
      <c r="O16454" t="s">
        <v>7876</v>
      </c>
      <c r="P16454" t="s">
        <v>10321</v>
      </c>
      <c r="Q16454">
        <v>1.038</v>
      </c>
      <c r="R16454" s="117" t="s">
        <v>14594</v>
      </c>
      <c r="S16454" s="117" t="s">
        <v>14589</v>
      </c>
      <c r="T16454" t="s">
        <v>12136</v>
      </c>
      <c r="U16454" t="s">
        <v>10772</v>
      </c>
    </row>
    <row r="16455" spans="1:21">
      <c r="A16455" s="117" t="s">
        <v>7035</v>
      </c>
      <c r="B16455" t="s">
        <v>14590</v>
      </c>
      <c r="C16455" t="s">
        <v>14590</v>
      </c>
      <c r="D16455">
        <v>62</v>
      </c>
      <c r="E16455">
        <v>56</v>
      </c>
      <c r="F16455">
        <v>62</v>
      </c>
      <c r="G16455">
        <v>56</v>
      </c>
      <c r="H16455">
        <v>1</v>
      </c>
      <c r="I16455">
        <v>1</v>
      </c>
      <c r="J16455">
        <v>999999</v>
      </c>
      <c r="K16455" s="194">
        <v>999999</v>
      </c>
      <c r="L16455" t="s">
        <v>1083</v>
      </c>
      <c r="M16455" t="s">
        <v>1083</v>
      </c>
      <c r="N16455">
        <v>300</v>
      </c>
      <c r="O16455" t="s">
        <v>7876</v>
      </c>
      <c r="P16455" t="s">
        <v>16255</v>
      </c>
      <c r="Q16455">
        <v>0.3</v>
      </c>
      <c r="R16455" s="117" t="s">
        <v>14594</v>
      </c>
      <c r="S16455" s="117" t="s">
        <v>14589</v>
      </c>
      <c r="T16455" t="s">
        <v>12136</v>
      </c>
      <c r="U16455" t="s">
        <v>10772</v>
      </c>
    </row>
    <row r="16456" spans="1:21">
      <c r="A16456" s="117" t="s">
        <v>7036</v>
      </c>
      <c r="B16456" t="s">
        <v>14590</v>
      </c>
      <c r="C16456" t="s">
        <v>14590</v>
      </c>
      <c r="D16456">
        <v>35</v>
      </c>
      <c r="E16456">
        <v>29</v>
      </c>
      <c r="F16456">
        <v>35</v>
      </c>
      <c r="G16456">
        <v>29</v>
      </c>
      <c r="H16456">
        <v>1</v>
      </c>
      <c r="I16456">
        <v>1</v>
      </c>
      <c r="J16456">
        <v>2</v>
      </c>
      <c r="K16456" s="194">
        <v>2</v>
      </c>
      <c r="L16456" t="s">
        <v>1083</v>
      </c>
      <c r="M16456" t="s">
        <v>1083</v>
      </c>
      <c r="N16456">
        <v>1114</v>
      </c>
      <c r="O16456" t="s">
        <v>7876</v>
      </c>
      <c r="P16456" t="s">
        <v>10322</v>
      </c>
      <c r="Q16456">
        <v>1.1140000000000001</v>
      </c>
      <c r="R16456" s="117" t="s">
        <v>14594</v>
      </c>
      <c r="S16456" s="117" t="s">
        <v>14589</v>
      </c>
      <c r="T16456" t="s">
        <v>12136</v>
      </c>
      <c r="U16456" t="s">
        <v>10772</v>
      </c>
    </row>
    <row r="16457" spans="1:21">
      <c r="A16457" s="117" t="s">
        <v>7037</v>
      </c>
      <c r="B16457" t="s">
        <v>14590</v>
      </c>
      <c r="C16457" t="s">
        <v>14590</v>
      </c>
      <c r="D16457">
        <v>35</v>
      </c>
      <c r="E16457">
        <v>29</v>
      </c>
      <c r="F16457">
        <v>35</v>
      </c>
      <c r="G16457">
        <v>29</v>
      </c>
      <c r="H16457">
        <v>1</v>
      </c>
      <c r="I16457">
        <v>1</v>
      </c>
      <c r="J16457">
        <v>2</v>
      </c>
      <c r="K16457" s="194">
        <v>2</v>
      </c>
      <c r="L16457" t="s">
        <v>1083</v>
      </c>
      <c r="M16457" t="s">
        <v>1083</v>
      </c>
      <c r="N16457">
        <v>637</v>
      </c>
      <c r="O16457" t="s">
        <v>7876</v>
      </c>
      <c r="P16457" t="s">
        <v>10323</v>
      </c>
      <c r="Q16457">
        <v>0.63700000000000001</v>
      </c>
      <c r="R16457" s="117" t="s">
        <v>14594</v>
      </c>
      <c r="S16457" s="117" t="s">
        <v>14589</v>
      </c>
      <c r="T16457" t="s">
        <v>12136</v>
      </c>
      <c r="U16457" t="s">
        <v>10772</v>
      </c>
    </row>
    <row r="16458" spans="1:21">
      <c r="A16458" s="117" t="s">
        <v>7038</v>
      </c>
      <c r="B16458" t="s">
        <v>14590</v>
      </c>
      <c r="C16458" t="s">
        <v>14590</v>
      </c>
      <c r="D16458">
        <v>35</v>
      </c>
      <c r="E16458">
        <v>29</v>
      </c>
      <c r="F16458">
        <v>35</v>
      </c>
      <c r="G16458">
        <v>29</v>
      </c>
      <c r="H16458">
        <v>1</v>
      </c>
      <c r="I16458">
        <v>1</v>
      </c>
      <c r="J16458">
        <v>2</v>
      </c>
      <c r="K16458" s="194">
        <v>2</v>
      </c>
      <c r="L16458" t="s">
        <v>1083</v>
      </c>
      <c r="M16458" t="s">
        <v>1083</v>
      </c>
      <c r="N16458">
        <v>2000</v>
      </c>
      <c r="O16458" t="s">
        <v>7876</v>
      </c>
      <c r="P16458" t="s">
        <v>16245</v>
      </c>
      <c r="Q16458">
        <v>2</v>
      </c>
      <c r="R16458" s="117" t="s">
        <v>14594</v>
      </c>
      <c r="S16458" s="117" t="s">
        <v>14589</v>
      </c>
      <c r="T16458" t="s">
        <v>12136</v>
      </c>
      <c r="U16458" t="s">
        <v>10772</v>
      </c>
    </row>
    <row r="16459" spans="1:21">
      <c r="A16459" s="117" t="s">
        <v>7039</v>
      </c>
      <c r="B16459" t="s">
        <v>14590</v>
      </c>
      <c r="C16459" t="s">
        <v>14590</v>
      </c>
      <c r="D16459">
        <v>81</v>
      </c>
      <c r="E16459">
        <v>75</v>
      </c>
      <c r="F16459">
        <v>81</v>
      </c>
      <c r="G16459">
        <v>75</v>
      </c>
      <c r="H16459">
        <v>1</v>
      </c>
      <c r="I16459">
        <v>1</v>
      </c>
      <c r="J16459">
        <v>999999</v>
      </c>
      <c r="K16459" s="194">
        <v>999999</v>
      </c>
      <c r="L16459" t="s">
        <v>1083</v>
      </c>
      <c r="M16459" t="s">
        <v>1083</v>
      </c>
      <c r="N16459">
        <v>38000</v>
      </c>
      <c r="O16459" t="s">
        <v>7876</v>
      </c>
      <c r="P16459" t="s">
        <v>16256</v>
      </c>
      <c r="Q16459">
        <v>38</v>
      </c>
      <c r="R16459" s="117" t="s">
        <v>14594</v>
      </c>
      <c r="S16459" s="117" t="s">
        <v>14589</v>
      </c>
      <c r="T16459" t="s">
        <v>12136</v>
      </c>
      <c r="U16459" t="s">
        <v>10772</v>
      </c>
    </row>
    <row r="16460" spans="1:21">
      <c r="A16460" s="117" t="s">
        <v>7040</v>
      </c>
      <c r="B16460" t="s">
        <v>14590</v>
      </c>
      <c r="C16460" t="s">
        <v>14590</v>
      </c>
      <c r="D16460">
        <v>62</v>
      </c>
      <c r="E16460">
        <v>56</v>
      </c>
      <c r="F16460">
        <v>62</v>
      </c>
      <c r="G16460">
        <v>56</v>
      </c>
      <c r="H16460">
        <v>1</v>
      </c>
      <c r="I16460">
        <v>1</v>
      </c>
      <c r="J16460">
        <v>999999</v>
      </c>
      <c r="K16460" s="194">
        <v>999999</v>
      </c>
      <c r="L16460" t="s">
        <v>1083</v>
      </c>
      <c r="M16460" t="s">
        <v>1083</v>
      </c>
      <c r="N16460">
        <v>1070</v>
      </c>
      <c r="O16460" t="s">
        <v>7876</v>
      </c>
      <c r="P16460" t="s">
        <v>16257</v>
      </c>
      <c r="Q16460">
        <v>1.07</v>
      </c>
      <c r="R16460" s="117" t="s">
        <v>14594</v>
      </c>
      <c r="S16460" s="117" t="s">
        <v>14589</v>
      </c>
      <c r="T16460" t="s">
        <v>12136</v>
      </c>
      <c r="U16460" t="s">
        <v>10772</v>
      </c>
    </row>
    <row r="16461" spans="1:21">
      <c r="A16461" s="117" t="s">
        <v>7041</v>
      </c>
      <c r="B16461" t="s">
        <v>14590</v>
      </c>
      <c r="C16461" t="s">
        <v>14590</v>
      </c>
      <c r="D16461">
        <v>35</v>
      </c>
      <c r="E16461">
        <v>29</v>
      </c>
      <c r="F16461">
        <v>35</v>
      </c>
      <c r="G16461">
        <v>29</v>
      </c>
      <c r="H16461">
        <v>1</v>
      </c>
      <c r="I16461">
        <v>1</v>
      </c>
      <c r="J16461">
        <v>2</v>
      </c>
      <c r="K16461" s="194">
        <v>2</v>
      </c>
      <c r="L16461" t="s">
        <v>1083</v>
      </c>
      <c r="M16461" t="s">
        <v>1083</v>
      </c>
      <c r="N16461">
        <v>985</v>
      </c>
      <c r="O16461" t="s">
        <v>7876</v>
      </c>
      <c r="P16461" t="s">
        <v>16258</v>
      </c>
      <c r="Q16461">
        <v>0.98499999999999999</v>
      </c>
      <c r="R16461" s="117" t="s">
        <v>14594</v>
      </c>
      <c r="S16461" s="117" t="s">
        <v>14589</v>
      </c>
      <c r="T16461" t="s">
        <v>12136</v>
      </c>
      <c r="U16461" t="s">
        <v>10772</v>
      </c>
    </row>
    <row r="16462" spans="1:21">
      <c r="A16462" s="117" t="s">
        <v>7042</v>
      </c>
      <c r="B16462" t="s">
        <v>14590</v>
      </c>
      <c r="C16462" t="s">
        <v>14590</v>
      </c>
      <c r="D16462">
        <v>35</v>
      </c>
      <c r="E16462">
        <v>29</v>
      </c>
      <c r="F16462">
        <v>35</v>
      </c>
      <c r="G16462">
        <v>29</v>
      </c>
      <c r="H16462">
        <v>1</v>
      </c>
      <c r="I16462">
        <v>1</v>
      </c>
      <c r="J16462">
        <v>2</v>
      </c>
      <c r="K16462" s="194">
        <v>2</v>
      </c>
      <c r="L16462" t="s">
        <v>1083</v>
      </c>
      <c r="M16462" t="s">
        <v>1083</v>
      </c>
      <c r="N16462">
        <v>1334</v>
      </c>
      <c r="O16462" t="s">
        <v>7876</v>
      </c>
      <c r="P16462" t="s">
        <v>10324</v>
      </c>
      <c r="Q16462">
        <v>1.3340000000000001</v>
      </c>
      <c r="R16462" s="117" t="s">
        <v>14594</v>
      </c>
      <c r="S16462" s="117" t="s">
        <v>14589</v>
      </c>
      <c r="T16462" t="s">
        <v>12136</v>
      </c>
      <c r="U16462" t="s">
        <v>10772</v>
      </c>
    </row>
    <row r="16463" spans="1:21">
      <c r="A16463" s="117" t="s">
        <v>7043</v>
      </c>
      <c r="B16463" t="s">
        <v>14590</v>
      </c>
      <c r="C16463" t="s">
        <v>14590</v>
      </c>
      <c r="D16463">
        <v>35</v>
      </c>
      <c r="E16463">
        <v>29</v>
      </c>
      <c r="F16463">
        <v>35</v>
      </c>
      <c r="G16463">
        <v>29</v>
      </c>
      <c r="H16463">
        <v>1</v>
      </c>
      <c r="I16463">
        <v>1</v>
      </c>
      <c r="J16463">
        <v>2</v>
      </c>
      <c r="K16463" s="194">
        <v>2</v>
      </c>
      <c r="L16463" t="s">
        <v>1083</v>
      </c>
      <c r="M16463" t="s">
        <v>1083</v>
      </c>
      <c r="N16463">
        <v>1040</v>
      </c>
      <c r="O16463" t="s">
        <v>7876</v>
      </c>
      <c r="P16463" t="s">
        <v>16259</v>
      </c>
      <c r="Q16463">
        <v>1.04</v>
      </c>
      <c r="R16463" s="117" t="s">
        <v>14594</v>
      </c>
      <c r="S16463" s="117" t="s">
        <v>14589</v>
      </c>
      <c r="T16463" t="s">
        <v>12136</v>
      </c>
      <c r="U16463" t="s">
        <v>10772</v>
      </c>
    </row>
    <row r="16464" spans="1:21">
      <c r="A16464" s="117" t="s">
        <v>7044</v>
      </c>
      <c r="B16464" t="s">
        <v>14590</v>
      </c>
      <c r="C16464" t="s">
        <v>14590</v>
      </c>
      <c r="D16464">
        <v>40</v>
      </c>
      <c r="E16464">
        <v>34</v>
      </c>
      <c r="F16464">
        <v>40</v>
      </c>
      <c r="G16464">
        <v>34</v>
      </c>
      <c r="H16464">
        <v>1</v>
      </c>
      <c r="I16464">
        <v>1</v>
      </c>
      <c r="J16464">
        <v>5</v>
      </c>
      <c r="K16464" s="194">
        <v>5</v>
      </c>
      <c r="L16464" t="s">
        <v>1100</v>
      </c>
      <c r="M16464" t="s">
        <v>1100</v>
      </c>
      <c r="N16464">
        <v>124</v>
      </c>
      <c r="O16464" t="s">
        <v>7876</v>
      </c>
      <c r="P16464" t="s">
        <v>16237</v>
      </c>
      <c r="Q16464">
        <v>0.124</v>
      </c>
      <c r="R16464" s="117" t="s">
        <v>14620</v>
      </c>
      <c r="S16464" s="117" t="s">
        <v>14589</v>
      </c>
      <c r="T16464" t="s">
        <v>12136</v>
      </c>
      <c r="U16464" t="s">
        <v>10772</v>
      </c>
    </row>
    <row r="16465" spans="1:21">
      <c r="A16465" s="117" t="s">
        <v>7045</v>
      </c>
      <c r="B16465" t="s">
        <v>14590</v>
      </c>
      <c r="C16465" t="s">
        <v>14590</v>
      </c>
      <c r="D16465">
        <v>82</v>
      </c>
      <c r="E16465">
        <v>76</v>
      </c>
      <c r="F16465">
        <v>82</v>
      </c>
      <c r="G16465">
        <v>76</v>
      </c>
      <c r="H16465">
        <v>1</v>
      </c>
      <c r="I16465">
        <v>1</v>
      </c>
      <c r="J16465">
        <v>7</v>
      </c>
      <c r="K16465" s="194">
        <v>7</v>
      </c>
      <c r="L16465" t="s">
        <v>1100</v>
      </c>
      <c r="M16465" t="s">
        <v>1100</v>
      </c>
      <c r="N16465">
        <v>268</v>
      </c>
      <c r="O16465" t="s">
        <v>7876</v>
      </c>
      <c r="P16465" t="s">
        <v>16237</v>
      </c>
      <c r="Q16465">
        <v>0.26800000000000002</v>
      </c>
      <c r="R16465" s="117" t="s">
        <v>14620</v>
      </c>
      <c r="S16465" s="117" t="s">
        <v>14621</v>
      </c>
      <c r="T16465" t="s">
        <v>17448</v>
      </c>
      <c r="U16465" t="s">
        <v>10772</v>
      </c>
    </row>
    <row r="16466" spans="1:21">
      <c r="A16466" s="117" t="s">
        <v>26115</v>
      </c>
      <c r="B16466" t="s">
        <v>14590</v>
      </c>
      <c r="C16466" t="s">
        <v>14590</v>
      </c>
      <c r="D16466">
        <v>26</v>
      </c>
      <c r="E16466">
        <v>20</v>
      </c>
      <c r="F16466">
        <v>26</v>
      </c>
      <c r="G16466">
        <v>20</v>
      </c>
      <c r="H16466">
        <v>1</v>
      </c>
      <c r="I16466">
        <v>1</v>
      </c>
      <c r="J16466">
        <v>10</v>
      </c>
      <c r="K16466" s="194">
        <v>10</v>
      </c>
      <c r="L16466" t="s">
        <v>1100</v>
      </c>
      <c r="M16466" t="s">
        <v>1100</v>
      </c>
      <c r="N16466">
        <v>604</v>
      </c>
      <c r="O16466" t="s">
        <v>7876</v>
      </c>
      <c r="P16466" t="s">
        <v>10310</v>
      </c>
      <c r="Q16466">
        <v>0.60399999999999998</v>
      </c>
      <c r="R16466" s="117" t="s">
        <v>14620</v>
      </c>
      <c r="S16466" s="117" t="s">
        <v>14621</v>
      </c>
      <c r="T16466" t="s">
        <v>17448</v>
      </c>
      <c r="U16466" t="s">
        <v>10772</v>
      </c>
    </row>
    <row r="16467" spans="1:21">
      <c r="A16467" s="117" t="s">
        <v>26116</v>
      </c>
      <c r="B16467" t="s">
        <v>14590</v>
      </c>
      <c r="C16467" t="s">
        <v>14590</v>
      </c>
      <c r="D16467">
        <v>26</v>
      </c>
      <c r="E16467">
        <v>20</v>
      </c>
      <c r="F16467">
        <v>26</v>
      </c>
      <c r="G16467">
        <v>20</v>
      </c>
      <c r="H16467">
        <v>1</v>
      </c>
      <c r="I16467">
        <v>1</v>
      </c>
      <c r="J16467">
        <v>13</v>
      </c>
      <c r="K16467" s="194">
        <v>13</v>
      </c>
      <c r="L16467" t="s">
        <v>1079</v>
      </c>
      <c r="M16467" t="s">
        <v>1079</v>
      </c>
      <c r="N16467">
        <v>952</v>
      </c>
      <c r="O16467" t="s">
        <v>7876</v>
      </c>
      <c r="P16467" t="s">
        <v>26117</v>
      </c>
      <c r="Q16467">
        <v>0.95199999999999996</v>
      </c>
      <c r="R16467" s="117" t="s">
        <v>14620</v>
      </c>
      <c r="S16467" s="117" t="s">
        <v>14621</v>
      </c>
      <c r="T16467" t="s">
        <v>17448</v>
      </c>
      <c r="U16467" t="s">
        <v>10772</v>
      </c>
    </row>
    <row r="16468" spans="1:21">
      <c r="A16468" s="117" t="s">
        <v>26118</v>
      </c>
      <c r="B16468" t="s">
        <v>14590</v>
      </c>
      <c r="C16468" t="s">
        <v>14590</v>
      </c>
      <c r="D16468">
        <v>26</v>
      </c>
      <c r="E16468">
        <v>20</v>
      </c>
      <c r="F16468">
        <v>26</v>
      </c>
      <c r="G16468">
        <v>20</v>
      </c>
      <c r="H16468">
        <v>1</v>
      </c>
      <c r="I16468">
        <v>1</v>
      </c>
      <c r="J16468">
        <v>15</v>
      </c>
      <c r="K16468" s="194">
        <v>15</v>
      </c>
      <c r="L16468" t="s">
        <v>1079</v>
      </c>
      <c r="M16468" t="s">
        <v>1079</v>
      </c>
      <c r="N16468">
        <v>1002</v>
      </c>
      <c r="O16468" t="s">
        <v>7876</v>
      </c>
      <c r="P16468" t="s">
        <v>10310</v>
      </c>
      <c r="Q16468">
        <v>1.002</v>
      </c>
      <c r="R16468" s="117" t="s">
        <v>14620</v>
      </c>
      <c r="S16468" s="117" t="s">
        <v>14621</v>
      </c>
      <c r="T16468" t="s">
        <v>17448</v>
      </c>
      <c r="U16468" t="s">
        <v>10772</v>
      </c>
    </row>
    <row r="16469" spans="1:21">
      <c r="A16469" s="117" t="s">
        <v>7046</v>
      </c>
      <c r="B16469" t="s">
        <v>14590</v>
      </c>
      <c r="C16469" t="s">
        <v>14590</v>
      </c>
      <c r="D16469">
        <v>82</v>
      </c>
      <c r="E16469">
        <v>76</v>
      </c>
      <c r="F16469">
        <v>82</v>
      </c>
      <c r="G16469">
        <v>76</v>
      </c>
      <c r="H16469">
        <v>1</v>
      </c>
      <c r="I16469">
        <v>1</v>
      </c>
      <c r="J16469">
        <v>5</v>
      </c>
      <c r="K16469" s="194">
        <v>5</v>
      </c>
      <c r="L16469" t="s">
        <v>1100</v>
      </c>
      <c r="M16469" t="s">
        <v>1100</v>
      </c>
      <c r="N16469">
        <v>190</v>
      </c>
      <c r="O16469" t="s">
        <v>7876</v>
      </c>
      <c r="P16469" t="s">
        <v>16237</v>
      </c>
      <c r="Q16469">
        <v>0.19</v>
      </c>
      <c r="R16469" s="117" t="s">
        <v>14620</v>
      </c>
      <c r="S16469" s="117" t="s">
        <v>14621</v>
      </c>
      <c r="T16469" t="s">
        <v>17448</v>
      </c>
      <c r="U16469" t="s">
        <v>10772</v>
      </c>
    </row>
    <row r="16470" spans="1:21">
      <c r="A16470" s="117" t="s">
        <v>7047</v>
      </c>
      <c r="B16470" t="s">
        <v>14590</v>
      </c>
      <c r="C16470" t="s">
        <v>14590</v>
      </c>
      <c r="D16470">
        <v>49</v>
      </c>
      <c r="E16470">
        <v>43</v>
      </c>
      <c r="F16470">
        <v>49</v>
      </c>
      <c r="G16470">
        <v>43</v>
      </c>
      <c r="H16470">
        <v>1</v>
      </c>
      <c r="I16470">
        <v>1</v>
      </c>
      <c r="J16470">
        <v>999999</v>
      </c>
      <c r="K16470" s="194">
        <v>999999</v>
      </c>
      <c r="L16470" t="s">
        <v>1100</v>
      </c>
      <c r="M16470" t="s">
        <v>1100</v>
      </c>
      <c r="N16470">
        <v>465</v>
      </c>
      <c r="O16470" t="s">
        <v>7876</v>
      </c>
      <c r="P16470" t="s">
        <v>16237</v>
      </c>
      <c r="Q16470">
        <v>0.46500000000000002</v>
      </c>
      <c r="R16470" s="117" t="s">
        <v>14594</v>
      </c>
      <c r="S16470" s="117" t="s">
        <v>14589</v>
      </c>
      <c r="T16470" t="s">
        <v>12136</v>
      </c>
      <c r="U16470" t="s">
        <v>10772</v>
      </c>
    </row>
    <row r="16471" spans="1:21">
      <c r="A16471" s="117" t="s">
        <v>26119</v>
      </c>
      <c r="B16471" t="s">
        <v>14590</v>
      </c>
      <c r="C16471" t="s">
        <v>14590</v>
      </c>
      <c r="D16471">
        <v>26</v>
      </c>
      <c r="E16471">
        <v>20</v>
      </c>
      <c r="F16471">
        <v>26</v>
      </c>
      <c r="G16471">
        <v>20</v>
      </c>
      <c r="H16471">
        <v>1</v>
      </c>
      <c r="I16471">
        <v>1</v>
      </c>
      <c r="J16471">
        <v>6</v>
      </c>
      <c r="K16471" s="194">
        <v>6</v>
      </c>
      <c r="L16471" t="s">
        <v>1079</v>
      </c>
      <c r="M16471" t="s">
        <v>1079</v>
      </c>
      <c r="N16471">
        <v>712</v>
      </c>
      <c r="O16471" t="s">
        <v>7876</v>
      </c>
      <c r="P16471" t="s">
        <v>26120</v>
      </c>
      <c r="Q16471">
        <v>0.71199999999999997</v>
      </c>
      <c r="R16471" s="117" t="s">
        <v>14620</v>
      </c>
      <c r="S16471" s="117" t="s">
        <v>14621</v>
      </c>
      <c r="T16471" t="s">
        <v>17448</v>
      </c>
      <c r="U16471" t="s">
        <v>10772</v>
      </c>
    </row>
    <row r="16472" spans="1:21">
      <c r="A16472" s="117" t="s">
        <v>7048</v>
      </c>
      <c r="B16472" t="s">
        <v>14590</v>
      </c>
      <c r="C16472" t="s">
        <v>14590</v>
      </c>
      <c r="D16472">
        <v>35</v>
      </c>
      <c r="E16472">
        <v>29</v>
      </c>
      <c r="F16472">
        <v>35</v>
      </c>
      <c r="G16472">
        <v>29</v>
      </c>
      <c r="H16472">
        <v>1</v>
      </c>
      <c r="I16472">
        <v>1</v>
      </c>
      <c r="J16472">
        <v>15</v>
      </c>
      <c r="K16472" s="194">
        <v>15</v>
      </c>
      <c r="L16472" t="s">
        <v>1083</v>
      </c>
      <c r="M16472" t="s">
        <v>1083</v>
      </c>
      <c r="N16472">
        <v>7454</v>
      </c>
      <c r="O16472" t="s">
        <v>7876</v>
      </c>
      <c r="P16472" t="s">
        <v>10325</v>
      </c>
      <c r="Q16472">
        <v>7.4539999999999997</v>
      </c>
      <c r="R16472" s="117" t="s">
        <v>14594</v>
      </c>
      <c r="S16472" s="117" t="s">
        <v>14589</v>
      </c>
      <c r="T16472" t="s">
        <v>12136</v>
      </c>
      <c r="U16472" t="s">
        <v>10772</v>
      </c>
    </row>
    <row r="16473" spans="1:21">
      <c r="A16473" s="117" t="s">
        <v>23494</v>
      </c>
      <c r="B16473" t="s">
        <v>14590</v>
      </c>
      <c r="C16473" t="s">
        <v>14590</v>
      </c>
      <c r="D16473">
        <v>25</v>
      </c>
      <c r="E16473">
        <v>19</v>
      </c>
      <c r="F16473">
        <v>25</v>
      </c>
      <c r="G16473">
        <v>19</v>
      </c>
      <c r="H16473">
        <v>1</v>
      </c>
      <c r="I16473">
        <v>1</v>
      </c>
      <c r="J16473">
        <v>14</v>
      </c>
      <c r="K16473" s="194">
        <v>14</v>
      </c>
      <c r="L16473" t="s">
        <v>1083</v>
      </c>
      <c r="M16473" t="s">
        <v>1083</v>
      </c>
      <c r="N16473">
        <v>270</v>
      </c>
      <c r="O16473" t="s">
        <v>7876</v>
      </c>
      <c r="P16473" t="s">
        <v>10306</v>
      </c>
      <c r="Q16473">
        <v>0.27</v>
      </c>
      <c r="R16473" s="117" t="s">
        <v>14594</v>
      </c>
      <c r="S16473" s="117" t="s">
        <v>14589</v>
      </c>
      <c r="T16473" t="s">
        <v>12136</v>
      </c>
      <c r="U16473" t="s">
        <v>10772</v>
      </c>
    </row>
    <row r="16474" spans="1:21">
      <c r="A16474" s="117" t="s">
        <v>23495</v>
      </c>
      <c r="B16474" t="s">
        <v>14590</v>
      </c>
      <c r="C16474" t="s">
        <v>14590</v>
      </c>
      <c r="D16474">
        <v>52</v>
      </c>
      <c r="E16474">
        <v>46</v>
      </c>
      <c r="F16474">
        <v>52</v>
      </c>
      <c r="G16474">
        <v>46</v>
      </c>
      <c r="H16474">
        <v>1</v>
      </c>
      <c r="I16474">
        <v>1</v>
      </c>
      <c r="J16474">
        <v>999999</v>
      </c>
      <c r="K16474" s="194">
        <v>999999</v>
      </c>
      <c r="L16474" t="s">
        <v>1083</v>
      </c>
      <c r="M16474" t="s">
        <v>1083</v>
      </c>
      <c r="N16474">
        <v>263</v>
      </c>
      <c r="O16474" t="s">
        <v>7876</v>
      </c>
      <c r="P16474" t="s">
        <v>10304</v>
      </c>
      <c r="Q16474">
        <v>0.26300000000000001</v>
      </c>
      <c r="R16474" s="117" t="s">
        <v>14594</v>
      </c>
      <c r="S16474" s="117" t="s">
        <v>14589</v>
      </c>
      <c r="T16474" t="s">
        <v>12136</v>
      </c>
      <c r="U16474" t="s">
        <v>10772</v>
      </c>
    </row>
    <row r="16475" spans="1:21">
      <c r="A16475" s="117" t="s">
        <v>26121</v>
      </c>
      <c r="B16475" t="s">
        <v>14590</v>
      </c>
      <c r="C16475" t="s">
        <v>14590</v>
      </c>
      <c r="D16475">
        <v>52</v>
      </c>
      <c r="E16475">
        <v>46</v>
      </c>
      <c r="F16475">
        <v>52</v>
      </c>
      <c r="G16475">
        <v>46</v>
      </c>
      <c r="H16475">
        <v>1</v>
      </c>
      <c r="I16475">
        <v>1</v>
      </c>
      <c r="J16475">
        <v>999999</v>
      </c>
      <c r="K16475" s="194">
        <v>999999</v>
      </c>
      <c r="L16475" t="s">
        <v>1083</v>
      </c>
      <c r="M16475" t="s">
        <v>1083</v>
      </c>
      <c r="N16475">
        <v>1457</v>
      </c>
      <c r="O16475" t="s">
        <v>7876</v>
      </c>
      <c r="P16475" t="s">
        <v>16257</v>
      </c>
      <c r="Q16475">
        <v>1.4570000000000001</v>
      </c>
      <c r="R16475" s="117" t="s">
        <v>14594</v>
      </c>
      <c r="S16475" s="117" t="s">
        <v>14589</v>
      </c>
      <c r="T16475" t="s">
        <v>12136</v>
      </c>
      <c r="U16475" t="s">
        <v>10772</v>
      </c>
    </row>
    <row r="16476" spans="1:21">
      <c r="A16476" s="117" t="s">
        <v>23496</v>
      </c>
      <c r="B16476" t="s">
        <v>14590</v>
      </c>
      <c r="C16476" t="s">
        <v>14590</v>
      </c>
      <c r="D16476">
        <v>26</v>
      </c>
      <c r="E16476">
        <v>20</v>
      </c>
      <c r="F16476">
        <v>26</v>
      </c>
      <c r="G16476">
        <v>20</v>
      </c>
      <c r="H16476">
        <v>1</v>
      </c>
      <c r="I16476">
        <v>1</v>
      </c>
      <c r="J16476">
        <v>7</v>
      </c>
      <c r="K16476" s="194">
        <v>7</v>
      </c>
      <c r="L16476" t="s">
        <v>1079</v>
      </c>
      <c r="M16476" t="s">
        <v>1079</v>
      </c>
      <c r="N16476">
        <v>188</v>
      </c>
      <c r="O16476" t="s">
        <v>7876</v>
      </c>
      <c r="P16476" t="s">
        <v>23497</v>
      </c>
      <c r="Q16476">
        <v>0.188</v>
      </c>
      <c r="R16476" s="117" t="s">
        <v>14620</v>
      </c>
      <c r="S16476" s="117" t="s">
        <v>14621</v>
      </c>
      <c r="T16476" t="s">
        <v>17448</v>
      </c>
      <c r="U16476" t="s">
        <v>10772</v>
      </c>
    </row>
    <row r="16477" spans="1:21">
      <c r="A16477" s="117" t="s">
        <v>14574</v>
      </c>
      <c r="B16477" t="s">
        <v>14590</v>
      </c>
      <c r="C16477" t="s">
        <v>14590</v>
      </c>
      <c r="D16477">
        <v>49</v>
      </c>
      <c r="E16477">
        <v>43</v>
      </c>
      <c r="F16477">
        <v>49</v>
      </c>
      <c r="G16477">
        <v>43</v>
      </c>
      <c r="H16477">
        <v>2</v>
      </c>
      <c r="I16477">
        <v>2</v>
      </c>
      <c r="J16477">
        <v>999999</v>
      </c>
      <c r="K16477" s="194">
        <v>999999</v>
      </c>
      <c r="L16477" t="s">
        <v>1100</v>
      </c>
      <c r="M16477" t="s">
        <v>1100</v>
      </c>
      <c r="N16477">
        <v>270</v>
      </c>
      <c r="O16477" t="s">
        <v>7876</v>
      </c>
      <c r="P16477" t="s">
        <v>16261</v>
      </c>
      <c r="Q16477">
        <v>0.27</v>
      </c>
      <c r="R16477" s="117" t="s">
        <v>14743</v>
      </c>
      <c r="S16477" s="117" t="s">
        <v>14589</v>
      </c>
      <c r="T16477" t="s">
        <v>12136</v>
      </c>
      <c r="U16477" t="s">
        <v>10772</v>
      </c>
    </row>
    <row r="16478" spans="1:21">
      <c r="A16478" s="117" t="s">
        <v>14575</v>
      </c>
      <c r="B16478" t="s">
        <v>14590</v>
      </c>
      <c r="C16478" t="s">
        <v>14590</v>
      </c>
      <c r="D16478">
        <v>49</v>
      </c>
      <c r="E16478">
        <v>43</v>
      </c>
      <c r="F16478">
        <v>49</v>
      </c>
      <c r="G16478">
        <v>43</v>
      </c>
      <c r="H16478">
        <v>7</v>
      </c>
      <c r="I16478">
        <v>7</v>
      </c>
      <c r="J16478">
        <v>999999</v>
      </c>
      <c r="K16478" s="194">
        <v>999999</v>
      </c>
      <c r="L16478" t="s">
        <v>1100</v>
      </c>
      <c r="M16478" t="s">
        <v>1100</v>
      </c>
      <c r="N16478">
        <v>432</v>
      </c>
      <c r="O16478" t="s">
        <v>7876</v>
      </c>
      <c r="P16478" t="s">
        <v>16261</v>
      </c>
      <c r="Q16478">
        <v>0.432</v>
      </c>
      <c r="R16478" s="117" t="s">
        <v>14743</v>
      </c>
      <c r="S16478" s="117" t="s">
        <v>14589</v>
      </c>
      <c r="T16478" t="s">
        <v>12136</v>
      </c>
      <c r="U16478" t="s">
        <v>10772</v>
      </c>
    </row>
    <row r="16479" spans="1:21">
      <c r="A16479" s="117" t="s">
        <v>7049</v>
      </c>
      <c r="B16479" t="s">
        <v>14590</v>
      </c>
      <c r="C16479" t="s">
        <v>14590</v>
      </c>
      <c r="D16479">
        <v>49</v>
      </c>
      <c r="E16479">
        <v>43</v>
      </c>
      <c r="F16479">
        <v>49</v>
      </c>
      <c r="G16479">
        <v>43</v>
      </c>
      <c r="H16479">
        <v>2</v>
      </c>
      <c r="I16479">
        <v>2</v>
      </c>
      <c r="J16479">
        <v>999999</v>
      </c>
      <c r="K16479" s="194">
        <v>999999</v>
      </c>
      <c r="L16479" t="s">
        <v>1100</v>
      </c>
      <c r="M16479" t="s">
        <v>1100</v>
      </c>
      <c r="N16479">
        <v>664</v>
      </c>
      <c r="O16479" t="s">
        <v>7876</v>
      </c>
      <c r="P16479" t="s">
        <v>16260</v>
      </c>
      <c r="Q16479">
        <v>0.66400000000000003</v>
      </c>
      <c r="R16479" s="117" t="s">
        <v>14594</v>
      </c>
      <c r="S16479" s="117" t="s">
        <v>14589</v>
      </c>
      <c r="T16479" t="s">
        <v>12136</v>
      </c>
      <c r="U16479" t="s">
        <v>10772</v>
      </c>
    </row>
    <row r="16480" spans="1:21">
      <c r="A16480" s="117" t="s">
        <v>7050</v>
      </c>
      <c r="B16480" t="s">
        <v>14590</v>
      </c>
      <c r="C16480" t="s">
        <v>14590</v>
      </c>
      <c r="D16480">
        <v>82</v>
      </c>
      <c r="E16480">
        <v>76</v>
      </c>
      <c r="F16480">
        <v>82</v>
      </c>
      <c r="G16480">
        <v>76</v>
      </c>
      <c r="H16480">
        <v>1</v>
      </c>
      <c r="I16480">
        <v>1</v>
      </c>
      <c r="J16480">
        <v>6</v>
      </c>
      <c r="K16480" s="194">
        <v>6</v>
      </c>
      <c r="L16480" t="s">
        <v>1079</v>
      </c>
      <c r="M16480" t="s">
        <v>1079</v>
      </c>
      <c r="N16480">
        <v>1422</v>
      </c>
      <c r="O16480" t="s">
        <v>7876</v>
      </c>
      <c r="P16480" t="s">
        <v>16260</v>
      </c>
      <c r="Q16480">
        <v>1.4219999999999999</v>
      </c>
      <c r="R16480" s="117" t="s">
        <v>14620</v>
      </c>
      <c r="S16480" s="117" t="s">
        <v>14621</v>
      </c>
      <c r="T16480" t="s">
        <v>17448</v>
      </c>
      <c r="U16480" t="s">
        <v>10772</v>
      </c>
    </row>
    <row r="16481" spans="1:21">
      <c r="A16481" s="117" t="s">
        <v>291</v>
      </c>
      <c r="B16481" t="s">
        <v>13815</v>
      </c>
      <c r="C16481" t="s">
        <v>14590</v>
      </c>
      <c r="D16481">
        <v>2</v>
      </c>
      <c r="E16481">
        <v>29</v>
      </c>
      <c r="F16481">
        <v>35</v>
      </c>
      <c r="G16481">
        <v>29</v>
      </c>
      <c r="H16481">
        <v>1</v>
      </c>
      <c r="I16481">
        <v>1</v>
      </c>
      <c r="J16481">
        <v>233</v>
      </c>
      <c r="K16481" s="194">
        <v>389</v>
      </c>
      <c r="L16481" t="s">
        <v>1086</v>
      </c>
      <c r="M16481" t="s">
        <v>1086</v>
      </c>
      <c r="N16481">
        <v>54</v>
      </c>
      <c r="O16481" t="s">
        <v>7876</v>
      </c>
      <c r="P16481" t="s">
        <v>10315</v>
      </c>
      <c r="Q16481">
        <v>5.3999999999999999E-2</v>
      </c>
      <c r="R16481" s="117" t="s">
        <v>14594</v>
      </c>
      <c r="S16481" s="117" t="s">
        <v>14589</v>
      </c>
      <c r="T16481" t="s">
        <v>12136</v>
      </c>
      <c r="U16481" t="s">
        <v>10772</v>
      </c>
    </row>
    <row r="16482" spans="1:21">
      <c r="A16482" s="117" t="s">
        <v>18170</v>
      </c>
      <c r="B16482" t="s">
        <v>14590</v>
      </c>
      <c r="C16482" t="s">
        <v>14590</v>
      </c>
      <c r="D16482">
        <v>35</v>
      </c>
      <c r="E16482">
        <v>29</v>
      </c>
      <c r="F16482">
        <v>35</v>
      </c>
      <c r="G16482">
        <v>29</v>
      </c>
      <c r="H16482">
        <v>1</v>
      </c>
      <c r="I16482">
        <v>1</v>
      </c>
      <c r="J16482">
        <v>78</v>
      </c>
      <c r="K16482" s="194">
        <v>99</v>
      </c>
      <c r="L16482" t="s">
        <v>1086</v>
      </c>
      <c r="M16482" t="s">
        <v>1086</v>
      </c>
      <c r="N16482">
        <v>8</v>
      </c>
      <c r="O16482" t="s">
        <v>7876</v>
      </c>
      <c r="P16482" t="s">
        <v>8820</v>
      </c>
      <c r="Q16482">
        <v>8.0000000000000002E-3</v>
      </c>
      <c r="R16482" s="117" t="s">
        <v>14594</v>
      </c>
      <c r="S16482" s="117" t="s">
        <v>14589</v>
      </c>
      <c r="T16482" t="s">
        <v>12136</v>
      </c>
      <c r="U16482" t="s">
        <v>10772</v>
      </c>
    </row>
    <row r="16483" spans="1:21">
      <c r="A16483" s="117" t="s">
        <v>7051</v>
      </c>
      <c r="B16483" t="s">
        <v>14590</v>
      </c>
      <c r="C16483" t="s">
        <v>14590</v>
      </c>
      <c r="D16483">
        <v>82</v>
      </c>
      <c r="E16483">
        <v>76</v>
      </c>
      <c r="F16483">
        <v>82</v>
      </c>
      <c r="G16483">
        <v>76</v>
      </c>
      <c r="H16483">
        <v>1</v>
      </c>
      <c r="I16483">
        <v>1</v>
      </c>
      <c r="J16483">
        <v>11</v>
      </c>
      <c r="K16483" s="194">
        <v>11</v>
      </c>
      <c r="L16483" t="s">
        <v>1086</v>
      </c>
      <c r="M16483" t="s">
        <v>1086</v>
      </c>
      <c r="N16483">
        <v>21</v>
      </c>
      <c r="O16483" t="s">
        <v>7876</v>
      </c>
      <c r="P16483" t="s">
        <v>14632</v>
      </c>
      <c r="Q16483">
        <v>2.1000000000000001E-2</v>
      </c>
      <c r="R16483" s="117" t="s">
        <v>14620</v>
      </c>
      <c r="S16483" s="117" t="s">
        <v>14621</v>
      </c>
      <c r="T16483" t="s">
        <v>17448</v>
      </c>
      <c r="U16483" t="s">
        <v>10772</v>
      </c>
    </row>
    <row r="16484" spans="1:21">
      <c r="A16484" s="117" t="s">
        <v>7052</v>
      </c>
      <c r="B16484" t="s">
        <v>14590</v>
      </c>
      <c r="C16484" t="s">
        <v>14590</v>
      </c>
      <c r="D16484">
        <v>82</v>
      </c>
      <c r="E16484">
        <v>76</v>
      </c>
      <c r="F16484">
        <v>82</v>
      </c>
      <c r="G16484">
        <v>76</v>
      </c>
      <c r="H16484">
        <v>1</v>
      </c>
      <c r="I16484">
        <v>1</v>
      </c>
      <c r="J16484">
        <v>3</v>
      </c>
      <c r="K16484" s="194">
        <v>3</v>
      </c>
      <c r="L16484" t="s">
        <v>1086</v>
      </c>
      <c r="M16484" t="s">
        <v>1086</v>
      </c>
      <c r="N16484">
        <v>128</v>
      </c>
      <c r="O16484" t="s">
        <v>7876</v>
      </c>
      <c r="P16484" t="s">
        <v>16262</v>
      </c>
      <c r="Q16484">
        <v>0.128</v>
      </c>
      <c r="R16484" s="117" t="s">
        <v>14620</v>
      </c>
      <c r="S16484" s="117" t="s">
        <v>14621</v>
      </c>
      <c r="T16484" t="s">
        <v>17448</v>
      </c>
      <c r="U16484" t="s">
        <v>10772</v>
      </c>
    </row>
    <row r="16485" spans="1:21">
      <c r="A16485" s="117" t="s">
        <v>21500</v>
      </c>
      <c r="B16485" t="s">
        <v>14590</v>
      </c>
      <c r="C16485" t="s">
        <v>14590</v>
      </c>
      <c r="D16485">
        <v>28</v>
      </c>
      <c r="E16485">
        <v>22</v>
      </c>
      <c r="F16485">
        <v>28</v>
      </c>
      <c r="G16485">
        <v>22</v>
      </c>
      <c r="H16485">
        <v>50</v>
      </c>
      <c r="I16485">
        <v>50</v>
      </c>
      <c r="J16485">
        <v>0</v>
      </c>
      <c r="K16485" s="194">
        <v>0</v>
      </c>
      <c r="L16485" t="s">
        <v>1075</v>
      </c>
      <c r="M16485" t="s">
        <v>1075</v>
      </c>
      <c r="N16485">
        <v>163.1</v>
      </c>
      <c r="O16485" t="s">
        <v>7876</v>
      </c>
      <c r="P16485" t="s">
        <v>21501</v>
      </c>
      <c r="Q16485">
        <v>0.16309999999999999</v>
      </c>
      <c r="R16485" s="117" t="s">
        <v>14944</v>
      </c>
      <c r="S16485" s="117" t="s">
        <v>14688</v>
      </c>
      <c r="T16485" t="s">
        <v>13996</v>
      </c>
      <c r="U16485" t="s">
        <v>10772</v>
      </c>
    </row>
    <row r="16486" spans="1:21">
      <c r="A16486" s="117" t="s">
        <v>7053</v>
      </c>
      <c r="B16486" t="s">
        <v>14590</v>
      </c>
      <c r="C16486" t="s">
        <v>14590</v>
      </c>
      <c r="D16486">
        <v>70</v>
      </c>
      <c r="E16486">
        <v>64</v>
      </c>
      <c r="F16486">
        <v>70</v>
      </c>
      <c r="G16486">
        <v>64</v>
      </c>
      <c r="H16486">
        <v>1</v>
      </c>
      <c r="I16486">
        <v>1</v>
      </c>
      <c r="J16486">
        <v>999999</v>
      </c>
      <c r="K16486" s="194">
        <v>999999</v>
      </c>
      <c r="L16486" t="s">
        <v>1090</v>
      </c>
      <c r="M16486" t="s">
        <v>1090</v>
      </c>
      <c r="N16486">
        <v>3540</v>
      </c>
      <c r="O16486" t="s">
        <v>7876</v>
      </c>
      <c r="P16486" t="s">
        <v>10326</v>
      </c>
      <c r="Q16486">
        <v>3.54</v>
      </c>
      <c r="R16486" s="117" t="s">
        <v>14594</v>
      </c>
      <c r="S16486" s="117" t="s">
        <v>14589</v>
      </c>
      <c r="T16486" t="s">
        <v>12136</v>
      </c>
      <c r="U16486" t="s">
        <v>10772</v>
      </c>
    </row>
    <row r="16487" spans="1:21">
      <c r="A16487" s="117" t="s">
        <v>16263</v>
      </c>
      <c r="B16487" t="s">
        <v>14590</v>
      </c>
      <c r="C16487" t="s">
        <v>14590</v>
      </c>
      <c r="D16487">
        <v>25</v>
      </c>
      <c r="E16487">
        <v>19</v>
      </c>
      <c r="F16487">
        <v>25</v>
      </c>
      <c r="G16487">
        <v>19</v>
      </c>
      <c r="H16487">
        <v>1</v>
      </c>
      <c r="I16487">
        <v>1</v>
      </c>
      <c r="J16487">
        <v>13</v>
      </c>
      <c r="K16487" s="194">
        <v>13</v>
      </c>
      <c r="L16487" t="s">
        <v>1075</v>
      </c>
      <c r="M16487" t="s">
        <v>1075</v>
      </c>
      <c r="N16487">
        <v>557</v>
      </c>
      <c r="O16487" t="s">
        <v>7876</v>
      </c>
      <c r="P16487" t="s">
        <v>16264</v>
      </c>
      <c r="Q16487">
        <v>0.55700000000000005</v>
      </c>
      <c r="R16487" s="117" t="s">
        <v>15104</v>
      </c>
      <c r="S16487" s="117" t="s">
        <v>14589</v>
      </c>
      <c r="T16487" t="s">
        <v>12136</v>
      </c>
      <c r="U16487" t="s">
        <v>10773</v>
      </c>
    </row>
    <row r="16488" spans="1:21">
      <c r="A16488" s="117" t="s">
        <v>16265</v>
      </c>
      <c r="B16488" t="s">
        <v>14590</v>
      </c>
      <c r="C16488" t="s">
        <v>14590</v>
      </c>
      <c r="D16488">
        <v>25</v>
      </c>
      <c r="E16488">
        <v>19</v>
      </c>
      <c r="F16488">
        <v>25</v>
      </c>
      <c r="G16488">
        <v>19</v>
      </c>
      <c r="H16488">
        <v>1</v>
      </c>
      <c r="I16488">
        <v>1</v>
      </c>
      <c r="J16488">
        <v>20</v>
      </c>
      <c r="K16488" s="194">
        <v>20</v>
      </c>
      <c r="L16488" t="s">
        <v>1075</v>
      </c>
      <c r="M16488" t="s">
        <v>1075</v>
      </c>
      <c r="N16488">
        <v>553</v>
      </c>
      <c r="O16488" t="s">
        <v>7876</v>
      </c>
      <c r="P16488" t="s">
        <v>16266</v>
      </c>
      <c r="Q16488">
        <v>0.55300000000000005</v>
      </c>
      <c r="R16488" s="117" t="s">
        <v>14594</v>
      </c>
      <c r="S16488" s="117" t="s">
        <v>14589</v>
      </c>
      <c r="T16488" t="s">
        <v>12136</v>
      </c>
      <c r="U16488" t="s">
        <v>10772</v>
      </c>
    </row>
    <row r="16489" spans="1:21">
      <c r="A16489" s="117" t="s">
        <v>7054</v>
      </c>
      <c r="B16489" t="s">
        <v>14590</v>
      </c>
      <c r="C16489" t="s">
        <v>14590</v>
      </c>
      <c r="D16489">
        <v>60</v>
      </c>
      <c r="E16489">
        <v>54</v>
      </c>
      <c r="F16489">
        <v>60</v>
      </c>
      <c r="G16489">
        <v>54</v>
      </c>
      <c r="H16489">
        <v>1</v>
      </c>
      <c r="I16489">
        <v>1</v>
      </c>
      <c r="J16489">
        <v>999999</v>
      </c>
      <c r="K16489" s="194">
        <v>999999</v>
      </c>
      <c r="L16489" t="s">
        <v>1075</v>
      </c>
      <c r="M16489" t="s">
        <v>1075</v>
      </c>
      <c r="N16489">
        <v>1312</v>
      </c>
      <c r="O16489" t="s">
        <v>7876</v>
      </c>
      <c r="P16489" t="s">
        <v>10327</v>
      </c>
      <c r="Q16489">
        <v>1.3120000000000001</v>
      </c>
      <c r="R16489" s="117" t="s">
        <v>14743</v>
      </c>
      <c r="S16489" s="117" t="s">
        <v>14589</v>
      </c>
      <c r="T16489" t="s">
        <v>12136</v>
      </c>
      <c r="U16489" t="s">
        <v>10773</v>
      </c>
    </row>
    <row r="16490" spans="1:21">
      <c r="A16490" s="117" t="s">
        <v>21502</v>
      </c>
      <c r="B16490" t="s">
        <v>14590</v>
      </c>
      <c r="C16490" t="s">
        <v>14590</v>
      </c>
      <c r="D16490">
        <v>21</v>
      </c>
      <c r="E16490">
        <v>15</v>
      </c>
      <c r="F16490">
        <v>21</v>
      </c>
      <c r="G16490">
        <v>15</v>
      </c>
      <c r="H16490">
        <v>1</v>
      </c>
      <c r="I16490">
        <v>1</v>
      </c>
      <c r="J16490">
        <v>0</v>
      </c>
      <c r="K16490" s="194">
        <v>0</v>
      </c>
      <c r="L16490" t="s">
        <v>1075</v>
      </c>
      <c r="M16490" t="s">
        <v>1075</v>
      </c>
      <c r="N16490">
        <v>733</v>
      </c>
      <c r="O16490" t="s">
        <v>7876</v>
      </c>
      <c r="P16490" t="s">
        <v>21503</v>
      </c>
      <c r="Q16490">
        <v>0.73299999999999998</v>
      </c>
      <c r="R16490" s="117" t="s">
        <v>14687</v>
      </c>
      <c r="S16490" s="117" t="s">
        <v>14688</v>
      </c>
      <c r="T16490" t="s">
        <v>13996</v>
      </c>
      <c r="U16490" t="s">
        <v>10772</v>
      </c>
    </row>
    <row r="16491" spans="1:21">
      <c r="A16491" s="117" t="s">
        <v>21504</v>
      </c>
      <c r="B16491" t="s">
        <v>14590</v>
      </c>
      <c r="C16491" t="s">
        <v>14590</v>
      </c>
      <c r="D16491">
        <v>21</v>
      </c>
      <c r="E16491">
        <v>15</v>
      </c>
      <c r="F16491">
        <v>21</v>
      </c>
      <c r="G16491">
        <v>15</v>
      </c>
      <c r="H16491">
        <v>1</v>
      </c>
      <c r="I16491">
        <v>1</v>
      </c>
      <c r="J16491">
        <v>0</v>
      </c>
      <c r="K16491" s="194">
        <v>0</v>
      </c>
      <c r="L16491" t="s">
        <v>1075</v>
      </c>
      <c r="M16491" t="s">
        <v>1075</v>
      </c>
      <c r="N16491">
        <v>1600</v>
      </c>
      <c r="O16491" t="s">
        <v>7876</v>
      </c>
      <c r="P16491" t="s">
        <v>21503</v>
      </c>
      <c r="Q16491">
        <v>1.6</v>
      </c>
      <c r="R16491" s="117" t="s">
        <v>14687</v>
      </c>
      <c r="S16491" s="117" t="s">
        <v>14688</v>
      </c>
      <c r="T16491" t="s">
        <v>13996</v>
      </c>
      <c r="U16491" t="s">
        <v>10772</v>
      </c>
    </row>
    <row r="16492" spans="1:21">
      <c r="A16492" s="117" t="s">
        <v>21505</v>
      </c>
      <c r="B16492" t="s">
        <v>14590</v>
      </c>
      <c r="C16492" t="s">
        <v>14590</v>
      </c>
      <c r="D16492">
        <v>21</v>
      </c>
      <c r="E16492">
        <v>15</v>
      </c>
      <c r="F16492">
        <v>21</v>
      </c>
      <c r="G16492">
        <v>15</v>
      </c>
      <c r="H16492">
        <v>1</v>
      </c>
      <c r="I16492">
        <v>1</v>
      </c>
      <c r="J16492">
        <v>0</v>
      </c>
      <c r="K16492" s="194">
        <v>0</v>
      </c>
      <c r="L16492" t="s">
        <v>1075</v>
      </c>
      <c r="M16492" t="s">
        <v>1075</v>
      </c>
      <c r="N16492">
        <v>733</v>
      </c>
      <c r="O16492" t="s">
        <v>7876</v>
      </c>
      <c r="P16492" t="s">
        <v>21503</v>
      </c>
      <c r="Q16492">
        <v>0.73299999999999998</v>
      </c>
      <c r="R16492" s="117" t="s">
        <v>14687</v>
      </c>
      <c r="S16492" s="117" t="s">
        <v>14688</v>
      </c>
      <c r="T16492" t="s">
        <v>13996</v>
      </c>
      <c r="U16492" t="s">
        <v>10772</v>
      </c>
    </row>
    <row r="16493" spans="1:21">
      <c r="A16493" s="117" t="s">
        <v>21506</v>
      </c>
      <c r="B16493" t="s">
        <v>14590</v>
      </c>
      <c r="C16493" t="s">
        <v>14590</v>
      </c>
      <c r="D16493">
        <v>21</v>
      </c>
      <c r="E16493">
        <v>15</v>
      </c>
      <c r="F16493">
        <v>21</v>
      </c>
      <c r="G16493">
        <v>15</v>
      </c>
      <c r="H16493">
        <v>30</v>
      </c>
      <c r="I16493">
        <v>30</v>
      </c>
      <c r="J16493">
        <v>0</v>
      </c>
      <c r="K16493" s="194">
        <v>0</v>
      </c>
      <c r="L16493" t="s">
        <v>1075</v>
      </c>
      <c r="M16493" t="s">
        <v>1075</v>
      </c>
      <c r="N16493">
        <v>1600</v>
      </c>
      <c r="O16493" t="s">
        <v>7876</v>
      </c>
      <c r="P16493" t="s">
        <v>21503</v>
      </c>
      <c r="Q16493">
        <v>1.6</v>
      </c>
      <c r="R16493" s="117" t="s">
        <v>14687</v>
      </c>
      <c r="S16493" s="117" t="s">
        <v>14688</v>
      </c>
      <c r="T16493" t="s">
        <v>13996</v>
      </c>
      <c r="U16493" t="s">
        <v>10772</v>
      </c>
    </row>
    <row r="16494" spans="1:21">
      <c r="A16494" s="117" t="s">
        <v>21507</v>
      </c>
      <c r="B16494" t="s">
        <v>14590</v>
      </c>
      <c r="C16494" t="s">
        <v>14590</v>
      </c>
      <c r="D16494">
        <v>21</v>
      </c>
      <c r="E16494">
        <v>15</v>
      </c>
      <c r="F16494">
        <v>21</v>
      </c>
      <c r="G16494">
        <v>15</v>
      </c>
      <c r="H16494">
        <v>1</v>
      </c>
      <c r="I16494">
        <v>1</v>
      </c>
      <c r="J16494">
        <v>0</v>
      </c>
      <c r="K16494" s="194">
        <v>0</v>
      </c>
      <c r="L16494" t="s">
        <v>1075</v>
      </c>
      <c r="M16494" t="s">
        <v>1075</v>
      </c>
      <c r="N16494">
        <v>733</v>
      </c>
      <c r="O16494" t="s">
        <v>7876</v>
      </c>
      <c r="P16494" t="s">
        <v>21503</v>
      </c>
      <c r="Q16494">
        <v>0.73299999999999998</v>
      </c>
      <c r="R16494" s="117" t="s">
        <v>14687</v>
      </c>
      <c r="S16494" s="117" t="s">
        <v>14688</v>
      </c>
      <c r="T16494" t="s">
        <v>13996</v>
      </c>
      <c r="U16494" t="s">
        <v>10772</v>
      </c>
    </row>
    <row r="16495" spans="1:21">
      <c r="A16495" s="117" t="s">
        <v>21508</v>
      </c>
      <c r="B16495" t="s">
        <v>14590</v>
      </c>
      <c r="C16495" t="s">
        <v>14590</v>
      </c>
      <c r="D16495">
        <v>21</v>
      </c>
      <c r="E16495">
        <v>15</v>
      </c>
      <c r="F16495">
        <v>21</v>
      </c>
      <c r="G16495">
        <v>15</v>
      </c>
      <c r="H16495">
        <v>1</v>
      </c>
      <c r="I16495">
        <v>1</v>
      </c>
      <c r="J16495">
        <v>0</v>
      </c>
      <c r="K16495" s="194">
        <v>0</v>
      </c>
      <c r="L16495" t="s">
        <v>1075</v>
      </c>
      <c r="M16495" t="s">
        <v>1075</v>
      </c>
      <c r="N16495">
        <v>733</v>
      </c>
      <c r="O16495" t="s">
        <v>7876</v>
      </c>
      <c r="P16495" t="s">
        <v>21503</v>
      </c>
      <c r="Q16495">
        <v>0.73299999999999998</v>
      </c>
      <c r="R16495" s="117" t="s">
        <v>14687</v>
      </c>
      <c r="S16495" s="117" t="s">
        <v>14688</v>
      </c>
      <c r="T16495" t="s">
        <v>13996</v>
      </c>
      <c r="U16495" t="s">
        <v>10773</v>
      </c>
    </row>
    <row r="16496" spans="1:21">
      <c r="A16496" s="117" t="s">
        <v>21509</v>
      </c>
      <c r="B16496" t="s">
        <v>14590</v>
      </c>
      <c r="C16496" t="s">
        <v>14590</v>
      </c>
      <c r="D16496">
        <v>21</v>
      </c>
      <c r="E16496">
        <v>15</v>
      </c>
      <c r="F16496">
        <v>21</v>
      </c>
      <c r="G16496">
        <v>15</v>
      </c>
      <c r="H16496">
        <v>30</v>
      </c>
      <c r="I16496">
        <v>30</v>
      </c>
      <c r="J16496">
        <v>0</v>
      </c>
      <c r="K16496" s="194">
        <v>0</v>
      </c>
      <c r="L16496" t="s">
        <v>1075</v>
      </c>
      <c r="M16496" t="s">
        <v>1075</v>
      </c>
      <c r="N16496">
        <v>733</v>
      </c>
      <c r="O16496" t="s">
        <v>7876</v>
      </c>
      <c r="P16496" t="s">
        <v>21503</v>
      </c>
      <c r="Q16496">
        <v>0.73299999999999998</v>
      </c>
      <c r="R16496" s="117" t="s">
        <v>14687</v>
      </c>
      <c r="S16496" s="117" t="s">
        <v>14688</v>
      </c>
      <c r="T16496" t="s">
        <v>13996</v>
      </c>
      <c r="U16496" t="s">
        <v>10772</v>
      </c>
    </row>
    <row r="16497" spans="1:21">
      <c r="A16497" s="117" t="s">
        <v>21510</v>
      </c>
      <c r="B16497" t="s">
        <v>13815</v>
      </c>
      <c r="C16497" t="s">
        <v>14590</v>
      </c>
      <c r="D16497">
        <v>2</v>
      </c>
      <c r="E16497">
        <v>15</v>
      </c>
      <c r="F16497">
        <v>21</v>
      </c>
      <c r="G16497">
        <v>15</v>
      </c>
      <c r="H16497">
        <v>1</v>
      </c>
      <c r="I16497">
        <v>1</v>
      </c>
      <c r="J16497">
        <v>0</v>
      </c>
      <c r="K16497" s="194">
        <v>0</v>
      </c>
      <c r="L16497" t="s">
        <v>1075</v>
      </c>
      <c r="M16497" t="s">
        <v>1075</v>
      </c>
      <c r="N16497">
        <v>733</v>
      </c>
      <c r="O16497" t="s">
        <v>7876</v>
      </c>
      <c r="P16497" t="s">
        <v>21511</v>
      </c>
      <c r="Q16497">
        <v>0.73299999999999998</v>
      </c>
      <c r="R16497" s="117" t="s">
        <v>14687</v>
      </c>
      <c r="S16497" s="117" t="s">
        <v>14688</v>
      </c>
      <c r="T16497" t="s">
        <v>13996</v>
      </c>
      <c r="U16497" t="s">
        <v>10772</v>
      </c>
    </row>
    <row r="16498" spans="1:21">
      <c r="A16498" s="117" t="s">
        <v>21512</v>
      </c>
      <c r="B16498" t="s">
        <v>13815</v>
      </c>
      <c r="C16498" t="s">
        <v>14590</v>
      </c>
      <c r="D16498">
        <v>2</v>
      </c>
      <c r="E16498">
        <v>15</v>
      </c>
      <c r="F16498">
        <v>21</v>
      </c>
      <c r="G16498">
        <v>15</v>
      </c>
      <c r="H16498">
        <v>1</v>
      </c>
      <c r="I16498">
        <v>1</v>
      </c>
      <c r="J16498">
        <v>0</v>
      </c>
      <c r="K16498" s="194">
        <v>0</v>
      </c>
      <c r="L16498" t="s">
        <v>1075</v>
      </c>
      <c r="M16498" t="s">
        <v>1075</v>
      </c>
      <c r="N16498">
        <v>733</v>
      </c>
      <c r="O16498" t="s">
        <v>7876</v>
      </c>
      <c r="P16498" t="s">
        <v>21503</v>
      </c>
      <c r="Q16498">
        <v>0.73299999999999998</v>
      </c>
      <c r="R16498" s="117" t="s">
        <v>14687</v>
      </c>
      <c r="S16498" s="117" t="s">
        <v>14688</v>
      </c>
      <c r="T16498" t="s">
        <v>13996</v>
      </c>
      <c r="U16498" t="s">
        <v>10772</v>
      </c>
    </row>
    <row r="16499" spans="1:21">
      <c r="A16499" s="117" t="s">
        <v>21513</v>
      </c>
      <c r="B16499" t="s">
        <v>14590</v>
      </c>
      <c r="C16499" t="s">
        <v>14590</v>
      </c>
      <c r="D16499">
        <v>21</v>
      </c>
      <c r="E16499">
        <v>15</v>
      </c>
      <c r="F16499">
        <v>21</v>
      </c>
      <c r="G16499">
        <v>15</v>
      </c>
      <c r="H16499">
        <v>1</v>
      </c>
      <c r="I16499">
        <v>1</v>
      </c>
      <c r="J16499">
        <v>0</v>
      </c>
      <c r="K16499" s="194">
        <v>0</v>
      </c>
      <c r="L16499" t="s">
        <v>1075</v>
      </c>
      <c r="M16499" t="s">
        <v>1075</v>
      </c>
      <c r="N16499">
        <v>733</v>
      </c>
      <c r="O16499" t="s">
        <v>7876</v>
      </c>
      <c r="P16499" t="s">
        <v>21503</v>
      </c>
      <c r="Q16499">
        <v>0.73299999999999998</v>
      </c>
      <c r="R16499" s="117" t="s">
        <v>14687</v>
      </c>
      <c r="S16499" s="117" t="s">
        <v>14688</v>
      </c>
      <c r="T16499" t="s">
        <v>13996</v>
      </c>
      <c r="U16499" t="s">
        <v>10772</v>
      </c>
    </row>
    <row r="16500" spans="1:21">
      <c r="A16500" s="117" t="s">
        <v>21514</v>
      </c>
      <c r="B16500" t="s">
        <v>14590</v>
      </c>
      <c r="C16500" t="s">
        <v>14590</v>
      </c>
      <c r="D16500">
        <v>21</v>
      </c>
      <c r="E16500">
        <v>15</v>
      </c>
      <c r="F16500">
        <v>21</v>
      </c>
      <c r="G16500">
        <v>15</v>
      </c>
      <c r="H16500">
        <v>1</v>
      </c>
      <c r="I16500">
        <v>1</v>
      </c>
      <c r="J16500">
        <v>0</v>
      </c>
      <c r="K16500" s="194">
        <v>0</v>
      </c>
      <c r="L16500" t="s">
        <v>1075</v>
      </c>
      <c r="M16500" t="s">
        <v>1075</v>
      </c>
      <c r="N16500">
        <v>733</v>
      </c>
      <c r="O16500" t="s">
        <v>7876</v>
      </c>
      <c r="P16500" t="s">
        <v>21503</v>
      </c>
      <c r="Q16500">
        <v>0.73299999999999998</v>
      </c>
      <c r="R16500" s="117" t="s">
        <v>14687</v>
      </c>
      <c r="S16500" s="117" t="s">
        <v>14688</v>
      </c>
      <c r="T16500" t="s">
        <v>13996</v>
      </c>
      <c r="U16500" t="s">
        <v>10772</v>
      </c>
    </row>
    <row r="16501" spans="1:21">
      <c r="A16501" s="117" t="s">
        <v>23498</v>
      </c>
      <c r="B16501" t="s">
        <v>14590</v>
      </c>
      <c r="C16501" t="s">
        <v>14590</v>
      </c>
      <c r="D16501">
        <v>35</v>
      </c>
      <c r="E16501">
        <v>29</v>
      </c>
      <c r="F16501">
        <v>25</v>
      </c>
      <c r="G16501">
        <v>19</v>
      </c>
      <c r="H16501">
        <v>1</v>
      </c>
      <c r="I16501">
        <v>1</v>
      </c>
      <c r="J16501">
        <v>14</v>
      </c>
      <c r="K16501" s="194">
        <v>14</v>
      </c>
      <c r="L16501" t="s">
        <v>1075</v>
      </c>
      <c r="M16501" t="s">
        <v>1075</v>
      </c>
      <c r="N16501">
        <v>733.33299999999997</v>
      </c>
      <c r="O16501" t="s">
        <v>7876</v>
      </c>
      <c r="P16501" t="s">
        <v>23499</v>
      </c>
      <c r="Q16501">
        <v>0.73333300000000001</v>
      </c>
      <c r="R16501" s="117" t="s">
        <v>14594</v>
      </c>
      <c r="S16501" s="117" t="s">
        <v>14589</v>
      </c>
      <c r="T16501" t="s">
        <v>12136</v>
      </c>
      <c r="U16501" t="s">
        <v>10772</v>
      </c>
    </row>
    <row r="16502" spans="1:21">
      <c r="A16502" s="117" t="s">
        <v>21515</v>
      </c>
      <c r="B16502" t="s">
        <v>14590</v>
      </c>
      <c r="C16502" t="s">
        <v>14590</v>
      </c>
      <c r="D16502">
        <v>21</v>
      </c>
      <c r="E16502">
        <v>15</v>
      </c>
      <c r="F16502">
        <v>21</v>
      </c>
      <c r="G16502">
        <v>15</v>
      </c>
      <c r="H16502">
        <v>1</v>
      </c>
      <c r="I16502">
        <v>1</v>
      </c>
      <c r="J16502">
        <v>0</v>
      </c>
      <c r="K16502" s="194">
        <v>0</v>
      </c>
      <c r="L16502" t="s">
        <v>1075</v>
      </c>
      <c r="M16502" t="s">
        <v>1075</v>
      </c>
      <c r="N16502">
        <v>733</v>
      </c>
      <c r="O16502" t="s">
        <v>7876</v>
      </c>
      <c r="P16502" t="s">
        <v>21503</v>
      </c>
      <c r="Q16502">
        <v>0.73299999999999998</v>
      </c>
      <c r="R16502" s="117" t="s">
        <v>14687</v>
      </c>
      <c r="S16502" s="117" t="s">
        <v>14688</v>
      </c>
      <c r="T16502" t="s">
        <v>13996</v>
      </c>
      <c r="U16502" t="s">
        <v>10772</v>
      </c>
    </row>
    <row r="16503" spans="1:21">
      <c r="A16503" s="117" t="s">
        <v>22062</v>
      </c>
      <c r="B16503" t="s">
        <v>14590</v>
      </c>
      <c r="C16503" t="s">
        <v>14593</v>
      </c>
      <c r="D16503">
        <v>19</v>
      </c>
      <c r="E16503">
        <v>13</v>
      </c>
      <c r="F16503" t="e">
        <v>#N/A</v>
      </c>
      <c r="G16503" t="e">
        <v>#N/A</v>
      </c>
      <c r="H16503">
        <v>1</v>
      </c>
      <c r="I16503">
        <v>1</v>
      </c>
      <c r="J16503">
        <v>0</v>
      </c>
      <c r="K16503" s="194" t="e">
        <v>#N/A</v>
      </c>
      <c r="L16503" t="s">
        <v>1108</v>
      </c>
      <c r="M16503" t="s">
        <v>1108</v>
      </c>
      <c r="O16503" t="s">
        <v>7876</v>
      </c>
      <c r="R16503" s="117" t="s">
        <v>15266</v>
      </c>
      <c r="S16503" s="117" t="s">
        <v>15267</v>
      </c>
      <c r="T16503" t="s">
        <v>13813</v>
      </c>
      <c r="U16503" t="s">
        <v>10772</v>
      </c>
    </row>
    <row r="16504" spans="1:21">
      <c r="A16504" s="117" t="s">
        <v>22063</v>
      </c>
      <c r="B16504" t="s">
        <v>14590</v>
      </c>
      <c r="C16504" t="s">
        <v>14593</v>
      </c>
      <c r="D16504">
        <v>19</v>
      </c>
      <c r="E16504">
        <v>13</v>
      </c>
      <c r="F16504" t="e">
        <v>#N/A</v>
      </c>
      <c r="G16504" t="e">
        <v>#N/A</v>
      </c>
      <c r="H16504">
        <v>1</v>
      </c>
      <c r="I16504">
        <v>1</v>
      </c>
      <c r="J16504">
        <v>0</v>
      </c>
      <c r="K16504" s="194" t="e">
        <v>#N/A</v>
      </c>
      <c r="L16504" t="s">
        <v>1108</v>
      </c>
      <c r="M16504" t="s">
        <v>1108</v>
      </c>
      <c r="O16504" t="s">
        <v>7876</v>
      </c>
      <c r="R16504" s="117" t="s">
        <v>15266</v>
      </c>
      <c r="S16504" s="117" t="s">
        <v>15267</v>
      </c>
      <c r="T16504" t="s">
        <v>13813</v>
      </c>
      <c r="U16504" t="s">
        <v>10772</v>
      </c>
    </row>
    <row r="16505" spans="1:21">
      <c r="A16505" s="117" t="s">
        <v>22064</v>
      </c>
      <c r="B16505" t="s">
        <v>14590</v>
      </c>
      <c r="C16505" t="s">
        <v>14593</v>
      </c>
      <c r="D16505">
        <v>19</v>
      </c>
      <c r="E16505">
        <v>13</v>
      </c>
      <c r="F16505" t="e">
        <v>#N/A</v>
      </c>
      <c r="G16505" t="e">
        <v>#N/A</v>
      </c>
      <c r="H16505">
        <v>1</v>
      </c>
      <c r="I16505">
        <v>1</v>
      </c>
      <c r="J16505">
        <v>0</v>
      </c>
      <c r="K16505" s="194" t="e">
        <v>#N/A</v>
      </c>
      <c r="L16505" t="s">
        <v>1108</v>
      </c>
      <c r="M16505" t="s">
        <v>1108</v>
      </c>
      <c r="O16505" t="s">
        <v>7876</v>
      </c>
      <c r="R16505" s="117" t="s">
        <v>15266</v>
      </c>
      <c r="S16505" s="117" t="s">
        <v>15267</v>
      </c>
      <c r="T16505" t="s">
        <v>13813</v>
      </c>
      <c r="U16505" t="s">
        <v>10772</v>
      </c>
    </row>
    <row r="16506" spans="1:21">
      <c r="A16506" s="117" t="s">
        <v>22065</v>
      </c>
      <c r="B16506" t="s">
        <v>14590</v>
      </c>
      <c r="C16506" t="s">
        <v>14593</v>
      </c>
      <c r="D16506">
        <v>19</v>
      </c>
      <c r="E16506">
        <v>13</v>
      </c>
      <c r="F16506" t="e">
        <v>#N/A</v>
      </c>
      <c r="G16506" t="e">
        <v>#N/A</v>
      </c>
      <c r="H16506">
        <v>1</v>
      </c>
      <c r="I16506">
        <v>1</v>
      </c>
      <c r="J16506">
        <v>0</v>
      </c>
      <c r="K16506" s="194" t="e">
        <v>#N/A</v>
      </c>
      <c r="L16506" t="s">
        <v>1108</v>
      </c>
      <c r="M16506" t="s">
        <v>1108</v>
      </c>
      <c r="O16506" t="s">
        <v>7876</v>
      </c>
      <c r="R16506" s="117" t="s">
        <v>15266</v>
      </c>
      <c r="S16506" s="117" t="s">
        <v>15267</v>
      </c>
      <c r="T16506" t="s">
        <v>13813</v>
      </c>
      <c r="U16506" t="s">
        <v>10772</v>
      </c>
    </row>
    <row r="16507" spans="1:21">
      <c r="A16507" s="117" t="s">
        <v>21516</v>
      </c>
      <c r="B16507" t="s">
        <v>14590</v>
      </c>
      <c r="C16507" t="s">
        <v>14590</v>
      </c>
      <c r="D16507">
        <v>28</v>
      </c>
      <c r="E16507">
        <v>22</v>
      </c>
      <c r="F16507">
        <v>28</v>
      </c>
      <c r="G16507">
        <v>22</v>
      </c>
      <c r="H16507">
        <v>100</v>
      </c>
      <c r="I16507">
        <v>100</v>
      </c>
      <c r="J16507">
        <v>0</v>
      </c>
      <c r="K16507" s="194">
        <v>0</v>
      </c>
      <c r="L16507" t="s">
        <v>1075</v>
      </c>
      <c r="M16507" t="s">
        <v>1075</v>
      </c>
      <c r="N16507">
        <v>91</v>
      </c>
      <c r="O16507" t="s">
        <v>7876</v>
      </c>
      <c r="P16507" t="s">
        <v>21517</v>
      </c>
      <c r="Q16507">
        <v>9.0999999999999998E-2</v>
      </c>
      <c r="R16507" s="117" t="s">
        <v>14944</v>
      </c>
      <c r="S16507" s="117" t="s">
        <v>14688</v>
      </c>
      <c r="T16507" t="s">
        <v>13996</v>
      </c>
      <c r="U16507" t="s">
        <v>10772</v>
      </c>
    </row>
    <row r="16508" spans="1:21">
      <c r="A16508" s="117" t="s">
        <v>21518</v>
      </c>
      <c r="B16508" t="s">
        <v>14590</v>
      </c>
      <c r="C16508" t="s">
        <v>14590</v>
      </c>
      <c r="D16508">
        <v>28</v>
      </c>
      <c r="E16508">
        <v>22</v>
      </c>
      <c r="F16508">
        <v>28</v>
      </c>
      <c r="G16508">
        <v>22</v>
      </c>
      <c r="H16508">
        <v>10</v>
      </c>
      <c r="I16508">
        <v>10</v>
      </c>
      <c r="J16508">
        <v>0</v>
      </c>
      <c r="K16508" s="194">
        <v>0</v>
      </c>
      <c r="L16508" t="s">
        <v>1075</v>
      </c>
      <c r="M16508" t="s">
        <v>1075</v>
      </c>
      <c r="N16508">
        <v>94</v>
      </c>
      <c r="O16508" t="s">
        <v>7876</v>
      </c>
      <c r="P16508" t="s">
        <v>21517</v>
      </c>
      <c r="Q16508">
        <v>9.4E-2</v>
      </c>
      <c r="R16508" s="117" t="s">
        <v>14944</v>
      </c>
      <c r="S16508" s="117" t="s">
        <v>14688</v>
      </c>
      <c r="T16508" t="s">
        <v>13996</v>
      </c>
      <c r="U16508" t="s">
        <v>10772</v>
      </c>
    </row>
    <row r="16509" spans="1:21">
      <c r="A16509" s="117" t="s">
        <v>22066</v>
      </c>
      <c r="B16509" t="s">
        <v>14590</v>
      </c>
      <c r="C16509" t="s">
        <v>14593</v>
      </c>
      <c r="D16509">
        <v>38</v>
      </c>
      <c r="E16509">
        <v>32</v>
      </c>
      <c r="F16509" t="e">
        <v>#N/A</v>
      </c>
      <c r="G16509" t="e">
        <v>#N/A</v>
      </c>
      <c r="H16509">
        <v>1</v>
      </c>
      <c r="I16509">
        <v>1</v>
      </c>
      <c r="J16509">
        <v>0</v>
      </c>
      <c r="K16509" s="194" t="e">
        <v>#N/A</v>
      </c>
      <c r="L16509" t="s">
        <v>1108</v>
      </c>
      <c r="M16509" t="s">
        <v>1108</v>
      </c>
      <c r="N16509">
        <v>242998</v>
      </c>
      <c r="O16509" t="s">
        <v>7876</v>
      </c>
      <c r="Q16509">
        <v>242.99799999999999</v>
      </c>
      <c r="R16509" s="117" t="s">
        <v>15266</v>
      </c>
      <c r="S16509" s="117" t="s">
        <v>14615</v>
      </c>
      <c r="T16509" t="e">
        <v>#N/A</v>
      </c>
      <c r="U16509" t="s">
        <v>10772</v>
      </c>
    </row>
    <row r="16510" spans="1:21">
      <c r="A16510" s="117" t="s">
        <v>22067</v>
      </c>
      <c r="B16510" t="s">
        <v>14590</v>
      </c>
      <c r="C16510" t="s">
        <v>14593</v>
      </c>
      <c r="D16510">
        <v>19</v>
      </c>
      <c r="E16510">
        <v>13</v>
      </c>
      <c r="F16510" t="e">
        <v>#N/A</v>
      </c>
      <c r="G16510" t="e">
        <v>#N/A</v>
      </c>
      <c r="H16510">
        <v>1</v>
      </c>
      <c r="I16510">
        <v>1</v>
      </c>
      <c r="J16510">
        <v>0</v>
      </c>
      <c r="K16510" s="194" t="e">
        <v>#N/A</v>
      </c>
      <c r="L16510" t="s">
        <v>1108</v>
      </c>
      <c r="M16510" t="s">
        <v>1108</v>
      </c>
      <c r="O16510" t="s">
        <v>7876</v>
      </c>
      <c r="R16510" s="117" t="s">
        <v>15266</v>
      </c>
      <c r="S16510" s="117" t="s">
        <v>15267</v>
      </c>
      <c r="T16510" t="s">
        <v>13813</v>
      </c>
      <c r="U16510" t="s">
        <v>10772</v>
      </c>
    </row>
    <row r="16511" spans="1:21">
      <c r="A16511" s="117" t="s">
        <v>22068</v>
      </c>
      <c r="B16511" t="s">
        <v>14590</v>
      </c>
      <c r="C16511" t="s">
        <v>14593</v>
      </c>
      <c r="D16511">
        <v>19</v>
      </c>
      <c r="E16511">
        <v>13</v>
      </c>
      <c r="F16511" t="e">
        <v>#N/A</v>
      </c>
      <c r="G16511" t="e">
        <v>#N/A</v>
      </c>
      <c r="H16511">
        <v>1</v>
      </c>
      <c r="I16511">
        <v>1</v>
      </c>
      <c r="J16511">
        <v>0</v>
      </c>
      <c r="K16511" s="194" t="e">
        <v>#N/A</v>
      </c>
      <c r="L16511" t="s">
        <v>1108</v>
      </c>
      <c r="M16511" t="s">
        <v>1108</v>
      </c>
      <c r="O16511" t="s">
        <v>7876</v>
      </c>
      <c r="R16511" s="117" t="s">
        <v>15266</v>
      </c>
      <c r="S16511" s="117" t="s">
        <v>15267</v>
      </c>
      <c r="T16511" t="s">
        <v>13813</v>
      </c>
      <c r="U16511" t="s">
        <v>10772</v>
      </c>
    </row>
    <row r="16512" spans="1:21">
      <c r="A16512" s="117" t="s">
        <v>22069</v>
      </c>
      <c r="B16512" t="s">
        <v>14590</v>
      </c>
      <c r="C16512" t="s">
        <v>14593</v>
      </c>
      <c r="D16512">
        <v>19</v>
      </c>
      <c r="E16512">
        <v>13</v>
      </c>
      <c r="F16512" t="e">
        <v>#N/A</v>
      </c>
      <c r="G16512" t="e">
        <v>#N/A</v>
      </c>
      <c r="H16512">
        <v>1</v>
      </c>
      <c r="I16512">
        <v>1</v>
      </c>
      <c r="J16512">
        <v>0</v>
      </c>
      <c r="K16512" s="194" t="e">
        <v>#N/A</v>
      </c>
      <c r="L16512" t="s">
        <v>1108</v>
      </c>
      <c r="M16512" t="s">
        <v>1108</v>
      </c>
      <c r="O16512" t="s">
        <v>7876</v>
      </c>
      <c r="R16512" s="117" t="s">
        <v>15266</v>
      </c>
      <c r="S16512" s="117" t="s">
        <v>15267</v>
      </c>
      <c r="T16512" t="s">
        <v>13813</v>
      </c>
      <c r="U16512" t="s">
        <v>10772</v>
      </c>
    </row>
    <row r="16513" spans="1:21">
      <c r="A16513" s="117" t="s">
        <v>22070</v>
      </c>
      <c r="B16513" t="s">
        <v>14590</v>
      </c>
      <c r="C16513" t="s">
        <v>14593</v>
      </c>
      <c r="D16513">
        <v>19</v>
      </c>
      <c r="E16513">
        <v>13</v>
      </c>
      <c r="F16513" t="e">
        <v>#N/A</v>
      </c>
      <c r="G16513" t="e">
        <v>#N/A</v>
      </c>
      <c r="H16513">
        <v>1</v>
      </c>
      <c r="I16513">
        <v>1</v>
      </c>
      <c r="J16513">
        <v>0</v>
      </c>
      <c r="K16513" s="194" t="e">
        <v>#N/A</v>
      </c>
      <c r="L16513" t="s">
        <v>1108</v>
      </c>
      <c r="M16513" t="s">
        <v>1108</v>
      </c>
      <c r="O16513" t="s">
        <v>7876</v>
      </c>
      <c r="R16513" s="117" t="s">
        <v>15266</v>
      </c>
      <c r="S16513" s="117" t="s">
        <v>15267</v>
      </c>
      <c r="T16513" t="s">
        <v>13813</v>
      </c>
      <c r="U16513" t="s">
        <v>10772</v>
      </c>
    </row>
    <row r="16514" spans="1:21">
      <c r="A16514" s="117" t="s">
        <v>1511</v>
      </c>
      <c r="B16514" t="s">
        <v>14590</v>
      </c>
      <c r="C16514" t="s">
        <v>14590</v>
      </c>
      <c r="D16514">
        <v>25</v>
      </c>
      <c r="E16514">
        <v>19</v>
      </c>
      <c r="F16514">
        <v>25</v>
      </c>
      <c r="G16514">
        <v>19</v>
      </c>
      <c r="H16514">
        <v>10</v>
      </c>
      <c r="I16514">
        <v>10</v>
      </c>
      <c r="J16514">
        <v>672</v>
      </c>
      <c r="K16514" s="194">
        <v>672</v>
      </c>
      <c r="L16514" t="s">
        <v>1083</v>
      </c>
      <c r="M16514" t="s">
        <v>1083</v>
      </c>
      <c r="N16514">
        <v>46</v>
      </c>
      <c r="O16514" t="s">
        <v>7876</v>
      </c>
      <c r="Q16514">
        <v>4.5999999999999999E-2</v>
      </c>
      <c r="R16514" s="117" t="s">
        <v>14594</v>
      </c>
      <c r="S16514" s="117" t="s">
        <v>14589</v>
      </c>
      <c r="T16514" t="s">
        <v>12136</v>
      </c>
      <c r="U16514" t="s">
        <v>10773</v>
      </c>
    </row>
    <row r="16515" spans="1:21">
      <c r="A16515" s="117" t="s">
        <v>1034</v>
      </c>
      <c r="B16515" t="s">
        <v>14590</v>
      </c>
      <c r="C16515" t="s">
        <v>14590</v>
      </c>
      <c r="D16515">
        <v>25</v>
      </c>
      <c r="E16515">
        <v>19</v>
      </c>
      <c r="F16515">
        <v>25</v>
      </c>
      <c r="G16515">
        <v>19</v>
      </c>
      <c r="H16515">
        <v>10</v>
      </c>
      <c r="I16515">
        <v>10</v>
      </c>
      <c r="J16515">
        <v>1800</v>
      </c>
      <c r="K16515" s="194">
        <v>1800</v>
      </c>
      <c r="L16515" t="s">
        <v>1083</v>
      </c>
      <c r="M16515" t="s">
        <v>1083</v>
      </c>
      <c r="N16515">
        <v>30</v>
      </c>
      <c r="O16515" t="s">
        <v>7876</v>
      </c>
      <c r="Q16515">
        <v>0.03</v>
      </c>
      <c r="R16515" s="117" t="s">
        <v>14594</v>
      </c>
      <c r="S16515" s="117" t="s">
        <v>14589</v>
      </c>
      <c r="T16515" t="s">
        <v>12136</v>
      </c>
      <c r="U16515" t="s">
        <v>10772</v>
      </c>
    </row>
    <row r="16516" spans="1:21">
      <c r="A16516" s="117" t="s">
        <v>1035</v>
      </c>
      <c r="B16516" t="s">
        <v>13815</v>
      </c>
      <c r="C16516" t="s">
        <v>13815</v>
      </c>
      <c r="D16516">
        <v>2</v>
      </c>
      <c r="E16516">
        <v>29</v>
      </c>
      <c r="F16516">
        <v>2</v>
      </c>
      <c r="G16516">
        <v>29</v>
      </c>
      <c r="H16516">
        <v>1</v>
      </c>
      <c r="I16516">
        <v>1</v>
      </c>
      <c r="J16516">
        <v>132</v>
      </c>
      <c r="K16516" s="194">
        <v>89</v>
      </c>
      <c r="L16516" t="s">
        <v>1083</v>
      </c>
      <c r="M16516" t="s">
        <v>1083</v>
      </c>
      <c r="N16516">
        <v>32</v>
      </c>
      <c r="O16516" t="s">
        <v>7876</v>
      </c>
      <c r="Q16516">
        <v>3.2000000000000001E-2</v>
      </c>
      <c r="R16516" s="117" t="s">
        <v>14594</v>
      </c>
      <c r="S16516" s="117" t="s">
        <v>14589</v>
      </c>
      <c r="T16516" t="s">
        <v>12136</v>
      </c>
      <c r="U16516" t="s">
        <v>10772</v>
      </c>
    </row>
    <row r="16517" spans="1:21">
      <c r="A16517" s="117" t="s">
        <v>7055</v>
      </c>
      <c r="B16517" t="s">
        <v>14590</v>
      </c>
      <c r="C16517" t="s">
        <v>14590</v>
      </c>
      <c r="D16517">
        <v>25</v>
      </c>
      <c r="E16517">
        <v>19</v>
      </c>
      <c r="F16517">
        <v>25</v>
      </c>
      <c r="G16517">
        <v>19</v>
      </c>
      <c r="H16517">
        <v>10</v>
      </c>
      <c r="I16517">
        <v>10</v>
      </c>
      <c r="J16517">
        <v>999999</v>
      </c>
      <c r="K16517" s="194">
        <v>999999</v>
      </c>
      <c r="L16517" t="s">
        <v>1083</v>
      </c>
      <c r="M16517" t="s">
        <v>1083</v>
      </c>
      <c r="N16517">
        <v>35</v>
      </c>
      <c r="O16517" t="s">
        <v>7876</v>
      </c>
      <c r="Q16517">
        <v>3.5000000000000003E-2</v>
      </c>
      <c r="R16517" s="117" t="s">
        <v>14594</v>
      </c>
      <c r="S16517" s="117" t="s">
        <v>14589</v>
      </c>
      <c r="T16517" t="s">
        <v>12136</v>
      </c>
      <c r="U16517" t="s">
        <v>10772</v>
      </c>
    </row>
    <row r="16518" spans="1:21">
      <c r="A16518" s="117" t="s">
        <v>1512</v>
      </c>
      <c r="B16518" t="s">
        <v>14590</v>
      </c>
      <c r="C16518" t="s">
        <v>14590</v>
      </c>
      <c r="D16518">
        <v>66</v>
      </c>
      <c r="E16518">
        <v>60</v>
      </c>
      <c r="F16518">
        <v>66</v>
      </c>
      <c r="G16518">
        <v>60</v>
      </c>
      <c r="H16518">
        <v>10</v>
      </c>
      <c r="I16518">
        <v>10</v>
      </c>
      <c r="J16518">
        <v>999999</v>
      </c>
      <c r="K16518" s="194">
        <v>999999</v>
      </c>
      <c r="L16518" t="s">
        <v>1083</v>
      </c>
      <c r="M16518" t="s">
        <v>1083</v>
      </c>
      <c r="N16518">
        <v>30</v>
      </c>
      <c r="O16518" t="s">
        <v>7876</v>
      </c>
      <c r="Q16518">
        <v>0.03</v>
      </c>
      <c r="R16518" s="117" t="s">
        <v>14594</v>
      </c>
      <c r="S16518" s="117" t="s">
        <v>14589</v>
      </c>
      <c r="T16518" t="s">
        <v>12136</v>
      </c>
      <c r="U16518" t="s">
        <v>10772</v>
      </c>
    </row>
    <row r="16519" spans="1:21">
      <c r="A16519" s="117" t="s">
        <v>1513</v>
      </c>
      <c r="B16519" t="s">
        <v>14590</v>
      </c>
      <c r="C16519" t="s">
        <v>14590</v>
      </c>
      <c r="D16519">
        <v>25</v>
      </c>
      <c r="E16519">
        <v>19</v>
      </c>
      <c r="F16519">
        <v>25</v>
      </c>
      <c r="G16519">
        <v>19</v>
      </c>
      <c r="H16519">
        <v>10</v>
      </c>
      <c r="I16519">
        <v>10</v>
      </c>
      <c r="J16519">
        <v>80</v>
      </c>
      <c r="K16519" s="194">
        <v>80</v>
      </c>
      <c r="L16519" t="s">
        <v>1083</v>
      </c>
      <c r="M16519" t="s">
        <v>1083</v>
      </c>
      <c r="N16519">
        <v>35</v>
      </c>
      <c r="O16519" t="s">
        <v>7876</v>
      </c>
      <c r="Q16519">
        <v>3.5000000000000003E-2</v>
      </c>
      <c r="R16519" s="117" t="s">
        <v>14594</v>
      </c>
      <c r="S16519" s="117" t="s">
        <v>14589</v>
      </c>
      <c r="T16519" t="s">
        <v>12136</v>
      </c>
      <c r="U16519" t="s">
        <v>10772</v>
      </c>
    </row>
    <row r="16520" spans="1:21">
      <c r="A16520" s="117" t="s">
        <v>1036</v>
      </c>
      <c r="B16520" t="s">
        <v>13815</v>
      </c>
      <c r="C16520" t="s">
        <v>14590</v>
      </c>
      <c r="D16520">
        <v>2</v>
      </c>
      <c r="E16520">
        <v>29</v>
      </c>
      <c r="F16520">
        <v>25</v>
      </c>
      <c r="G16520">
        <v>19</v>
      </c>
      <c r="H16520">
        <v>1</v>
      </c>
      <c r="I16520">
        <v>1</v>
      </c>
      <c r="J16520">
        <v>77</v>
      </c>
      <c r="K16520" s="194">
        <v>999999</v>
      </c>
      <c r="L16520" t="s">
        <v>1083</v>
      </c>
      <c r="M16520" t="s">
        <v>1083</v>
      </c>
      <c r="N16520">
        <v>46</v>
      </c>
      <c r="O16520" t="s">
        <v>7876</v>
      </c>
      <c r="Q16520">
        <v>4.5999999999999999E-2</v>
      </c>
      <c r="R16520" s="117" t="s">
        <v>14594</v>
      </c>
      <c r="S16520" s="117" t="s">
        <v>14589</v>
      </c>
      <c r="T16520" t="s">
        <v>12136</v>
      </c>
      <c r="U16520" t="s">
        <v>10772</v>
      </c>
    </row>
    <row r="16521" spans="1:21">
      <c r="A16521" s="117" t="s">
        <v>1514</v>
      </c>
      <c r="B16521" t="s">
        <v>14590</v>
      </c>
      <c r="C16521" t="s">
        <v>14590</v>
      </c>
      <c r="D16521">
        <v>25</v>
      </c>
      <c r="E16521">
        <v>19</v>
      </c>
      <c r="F16521">
        <v>25</v>
      </c>
      <c r="G16521">
        <v>19</v>
      </c>
      <c r="H16521">
        <v>10</v>
      </c>
      <c r="I16521">
        <v>10</v>
      </c>
      <c r="J16521">
        <v>999999</v>
      </c>
      <c r="K16521" s="194">
        <v>999999</v>
      </c>
      <c r="L16521" t="s">
        <v>1083</v>
      </c>
      <c r="M16521" t="s">
        <v>1083</v>
      </c>
      <c r="N16521">
        <v>35</v>
      </c>
      <c r="O16521" t="s">
        <v>7876</v>
      </c>
      <c r="Q16521">
        <v>3.5000000000000003E-2</v>
      </c>
      <c r="R16521" s="117" t="s">
        <v>14594</v>
      </c>
      <c r="S16521" s="117" t="s">
        <v>14589</v>
      </c>
      <c r="T16521" t="s">
        <v>12136</v>
      </c>
      <c r="U16521" t="s">
        <v>10772</v>
      </c>
    </row>
    <row r="16522" spans="1:21">
      <c r="A16522" s="117" t="s">
        <v>1515</v>
      </c>
      <c r="B16522" t="s">
        <v>14590</v>
      </c>
      <c r="C16522" t="s">
        <v>14590</v>
      </c>
      <c r="D16522">
        <v>25</v>
      </c>
      <c r="E16522">
        <v>19</v>
      </c>
      <c r="F16522">
        <v>25</v>
      </c>
      <c r="G16522">
        <v>19</v>
      </c>
      <c r="H16522">
        <v>10</v>
      </c>
      <c r="I16522">
        <v>10</v>
      </c>
      <c r="J16522">
        <v>999999</v>
      </c>
      <c r="K16522" s="194">
        <v>999999</v>
      </c>
      <c r="L16522" t="s">
        <v>1083</v>
      </c>
      <c r="M16522" t="s">
        <v>1083</v>
      </c>
      <c r="N16522">
        <v>46</v>
      </c>
      <c r="O16522" t="s">
        <v>7876</v>
      </c>
      <c r="Q16522">
        <v>4.5999999999999999E-2</v>
      </c>
      <c r="R16522" s="117" t="s">
        <v>14594</v>
      </c>
      <c r="S16522" s="117" t="s">
        <v>14589</v>
      </c>
      <c r="T16522" t="s">
        <v>12136</v>
      </c>
      <c r="U16522" t="s">
        <v>10772</v>
      </c>
    </row>
    <row r="16523" spans="1:21">
      <c r="A16523" s="117" t="s">
        <v>1516</v>
      </c>
      <c r="B16523" t="s">
        <v>13815</v>
      </c>
      <c r="C16523" t="s">
        <v>14590</v>
      </c>
      <c r="D16523">
        <v>2</v>
      </c>
      <c r="E16523">
        <v>29</v>
      </c>
      <c r="F16523">
        <v>25</v>
      </c>
      <c r="G16523">
        <v>19</v>
      </c>
      <c r="H16523">
        <v>1</v>
      </c>
      <c r="I16523">
        <v>1</v>
      </c>
      <c r="J16523">
        <v>85</v>
      </c>
      <c r="K16523" s="194">
        <v>1000</v>
      </c>
      <c r="L16523" t="s">
        <v>1083</v>
      </c>
      <c r="M16523" t="s">
        <v>1083</v>
      </c>
      <c r="N16523">
        <v>46</v>
      </c>
      <c r="O16523" t="s">
        <v>7876</v>
      </c>
      <c r="Q16523">
        <v>4.5999999999999999E-2</v>
      </c>
      <c r="R16523" s="117" t="s">
        <v>14594</v>
      </c>
      <c r="S16523" s="117" t="s">
        <v>14589</v>
      </c>
      <c r="T16523" t="s">
        <v>12136</v>
      </c>
      <c r="U16523" t="s">
        <v>10772</v>
      </c>
    </row>
    <row r="16524" spans="1:21">
      <c r="A16524" s="117" t="s">
        <v>1517</v>
      </c>
      <c r="B16524" t="s">
        <v>14590</v>
      </c>
      <c r="C16524" t="s">
        <v>14590</v>
      </c>
      <c r="D16524">
        <v>25</v>
      </c>
      <c r="E16524">
        <v>19</v>
      </c>
      <c r="F16524">
        <v>25</v>
      </c>
      <c r="G16524">
        <v>19</v>
      </c>
      <c r="H16524">
        <v>10</v>
      </c>
      <c r="I16524">
        <v>10</v>
      </c>
      <c r="J16524">
        <v>999999</v>
      </c>
      <c r="K16524" s="194">
        <v>999999</v>
      </c>
      <c r="L16524" t="s">
        <v>1083</v>
      </c>
      <c r="M16524" t="s">
        <v>1083</v>
      </c>
      <c r="N16524">
        <v>46</v>
      </c>
      <c r="O16524" t="s">
        <v>7876</v>
      </c>
      <c r="Q16524">
        <v>4.5999999999999999E-2</v>
      </c>
      <c r="R16524" s="117" t="s">
        <v>14594</v>
      </c>
      <c r="S16524" s="117" t="s">
        <v>14589</v>
      </c>
      <c r="T16524" t="s">
        <v>12136</v>
      </c>
      <c r="U16524" t="s">
        <v>10773</v>
      </c>
    </row>
    <row r="16525" spans="1:21">
      <c r="A16525" s="117" t="s">
        <v>1518</v>
      </c>
      <c r="B16525" t="s">
        <v>14590</v>
      </c>
      <c r="C16525" t="s">
        <v>14590</v>
      </c>
      <c r="D16525">
        <v>25</v>
      </c>
      <c r="E16525">
        <v>19</v>
      </c>
      <c r="F16525">
        <v>25</v>
      </c>
      <c r="G16525">
        <v>19</v>
      </c>
      <c r="H16525">
        <v>10</v>
      </c>
      <c r="I16525">
        <v>10</v>
      </c>
      <c r="J16525">
        <v>118</v>
      </c>
      <c r="K16525" s="194">
        <v>118</v>
      </c>
      <c r="L16525" t="s">
        <v>1083</v>
      </c>
      <c r="M16525" t="s">
        <v>1083</v>
      </c>
      <c r="N16525">
        <v>66</v>
      </c>
      <c r="O16525" t="s">
        <v>7876</v>
      </c>
      <c r="Q16525">
        <v>6.6000000000000003E-2</v>
      </c>
      <c r="R16525" s="117" t="s">
        <v>14594</v>
      </c>
      <c r="S16525" s="117" t="s">
        <v>14589</v>
      </c>
      <c r="T16525" t="s">
        <v>12136</v>
      </c>
      <c r="U16525" t="s">
        <v>10772</v>
      </c>
    </row>
    <row r="16526" spans="1:21">
      <c r="A16526" s="117" t="s">
        <v>1519</v>
      </c>
      <c r="B16526" t="s">
        <v>14590</v>
      </c>
      <c r="C16526" t="s">
        <v>14590</v>
      </c>
      <c r="D16526">
        <v>25</v>
      </c>
      <c r="E16526">
        <v>19</v>
      </c>
      <c r="F16526">
        <v>25</v>
      </c>
      <c r="G16526">
        <v>19</v>
      </c>
      <c r="H16526">
        <v>10</v>
      </c>
      <c r="I16526">
        <v>10</v>
      </c>
      <c r="J16526">
        <v>999999</v>
      </c>
      <c r="K16526" s="194">
        <v>999999</v>
      </c>
      <c r="L16526" t="s">
        <v>1083</v>
      </c>
      <c r="M16526" t="s">
        <v>1083</v>
      </c>
      <c r="N16526">
        <v>66</v>
      </c>
      <c r="O16526" t="s">
        <v>7876</v>
      </c>
      <c r="Q16526">
        <v>6.6000000000000003E-2</v>
      </c>
      <c r="R16526" s="117" t="s">
        <v>14594</v>
      </c>
      <c r="S16526" s="117" t="s">
        <v>14589</v>
      </c>
      <c r="T16526" t="s">
        <v>12136</v>
      </c>
      <c r="U16526" t="s">
        <v>10772</v>
      </c>
    </row>
    <row r="16527" spans="1:21">
      <c r="A16527" s="117" t="s">
        <v>1520</v>
      </c>
      <c r="B16527" t="s">
        <v>14590</v>
      </c>
      <c r="C16527" t="s">
        <v>14590</v>
      </c>
      <c r="D16527">
        <v>25</v>
      </c>
      <c r="E16527">
        <v>19</v>
      </c>
      <c r="F16527">
        <v>25</v>
      </c>
      <c r="G16527">
        <v>19</v>
      </c>
      <c r="H16527">
        <v>10</v>
      </c>
      <c r="I16527">
        <v>10</v>
      </c>
      <c r="J16527">
        <v>999999</v>
      </c>
      <c r="K16527" s="194">
        <v>999999</v>
      </c>
      <c r="L16527" t="s">
        <v>1083</v>
      </c>
      <c r="M16527" t="s">
        <v>1083</v>
      </c>
      <c r="N16527">
        <v>66</v>
      </c>
      <c r="O16527" t="s">
        <v>7876</v>
      </c>
      <c r="Q16527">
        <v>6.6000000000000003E-2</v>
      </c>
      <c r="R16527" s="117" t="s">
        <v>14594</v>
      </c>
      <c r="S16527" s="117" t="s">
        <v>14589</v>
      </c>
      <c r="T16527" t="s">
        <v>12136</v>
      </c>
      <c r="U16527" t="s">
        <v>10772</v>
      </c>
    </row>
    <row r="16528" spans="1:21">
      <c r="A16528" s="117" t="s">
        <v>1037</v>
      </c>
      <c r="B16528" t="s">
        <v>13815</v>
      </c>
      <c r="C16528" t="s">
        <v>14590</v>
      </c>
      <c r="D16528">
        <v>2</v>
      </c>
      <c r="E16528">
        <v>29</v>
      </c>
      <c r="F16528">
        <v>25</v>
      </c>
      <c r="G16528">
        <v>19</v>
      </c>
      <c r="H16528">
        <v>1</v>
      </c>
      <c r="I16528">
        <v>1</v>
      </c>
      <c r="J16528">
        <v>109</v>
      </c>
      <c r="K16528" s="194">
        <v>999999</v>
      </c>
      <c r="L16528" t="s">
        <v>1083</v>
      </c>
      <c r="M16528" t="s">
        <v>1083</v>
      </c>
      <c r="N16528">
        <v>40</v>
      </c>
      <c r="O16528" t="s">
        <v>7876</v>
      </c>
      <c r="Q16528">
        <v>0.04</v>
      </c>
      <c r="R16528" s="117" t="s">
        <v>14594</v>
      </c>
      <c r="S16528" s="117" t="s">
        <v>14589</v>
      </c>
      <c r="T16528" t="s">
        <v>12136</v>
      </c>
      <c r="U16528" t="s">
        <v>10772</v>
      </c>
    </row>
    <row r="16529" spans="1:21">
      <c r="A16529" s="117" t="s">
        <v>1038</v>
      </c>
      <c r="B16529" t="s">
        <v>13815</v>
      </c>
      <c r="C16529" t="s">
        <v>14590</v>
      </c>
      <c r="D16529">
        <v>2</v>
      </c>
      <c r="E16529">
        <v>29</v>
      </c>
      <c r="F16529">
        <v>25</v>
      </c>
      <c r="G16529">
        <v>19</v>
      </c>
      <c r="H16529">
        <v>1</v>
      </c>
      <c r="I16529">
        <v>1</v>
      </c>
      <c r="J16529">
        <v>86</v>
      </c>
      <c r="K16529" s="194">
        <v>999999</v>
      </c>
      <c r="L16529" t="s">
        <v>1083</v>
      </c>
      <c r="M16529" t="s">
        <v>1083</v>
      </c>
      <c r="N16529">
        <v>40</v>
      </c>
      <c r="O16529" t="s">
        <v>7876</v>
      </c>
      <c r="Q16529">
        <v>0.04</v>
      </c>
      <c r="R16529" s="117" t="s">
        <v>14594</v>
      </c>
      <c r="S16529" s="117" t="s">
        <v>14589</v>
      </c>
      <c r="T16529" t="s">
        <v>12136</v>
      </c>
      <c r="U16529" t="s">
        <v>10772</v>
      </c>
    </row>
    <row r="16530" spans="1:21">
      <c r="A16530" s="117" t="s">
        <v>1039</v>
      </c>
      <c r="B16530" t="s">
        <v>13815</v>
      </c>
      <c r="C16530" t="s">
        <v>13815</v>
      </c>
      <c r="D16530">
        <v>2</v>
      </c>
      <c r="E16530">
        <v>29</v>
      </c>
      <c r="F16530">
        <v>2</v>
      </c>
      <c r="G16530">
        <v>29</v>
      </c>
      <c r="H16530">
        <v>1</v>
      </c>
      <c r="I16530">
        <v>1</v>
      </c>
      <c r="J16530">
        <v>245</v>
      </c>
      <c r="K16530" s="194">
        <v>115</v>
      </c>
      <c r="L16530" t="s">
        <v>1083</v>
      </c>
      <c r="M16530" t="s">
        <v>1083</v>
      </c>
      <c r="N16530">
        <v>53</v>
      </c>
      <c r="O16530" t="s">
        <v>7876</v>
      </c>
      <c r="Q16530">
        <v>5.2999999999999999E-2</v>
      </c>
      <c r="R16530" s="117" t="s">
        <v>14594</v>
      </c>
      <c r="S16530" s="117" t="s">
        <v>14589</v>
      </c>
      <c r="T16530" t="s">
        <v>12136</v>
      </c>
      <c r="U16530" t="s">
        <v>10772</v>
      </c>
    </row>
    <row r="16531" spans="1:21">
      <c r="A16531" s="117" t="s">
        <v>1521</v>
      </c>
      <c r="B16531" t="s">
        <v>14590</v>
      </c>
      <c r="C16531" t="s">
        <v>14590</v>
      </c>
      <c r="D16531">
        <v>25</v>
      </c>
      <c r="E16531">
        <v>19</v>
      </c>
      <c r="F16531">
        <v>25</v>
      </c>
      <c r="G16531">
        <v>19</v>
      </c>
      <c r="H16531">
        <v>10</v>
      </c>
      <c r="I16531">
        <v>10</v>
      </c>
      <c r="J16531">
        <v>243</v>
      </c>
      <c r="K16531" s="194">
        <v>243</v>
      </c>
      <c r="L16531" t="s">
        <v>1083</v>
      </c>
      <c r="M16531" t="s">
        <v>1083</v>
      </c>
      <c r="N16531">
        <v>55</v>
      </c>
      <c r="O16531" t="s">
        <v>7876</v>
      </c>
      <c r="Q16531">
        <v>5.5E-2</v>
      </c>
      <c r="R16531" s="117" t="s">
        <v>14594</v>
      </c>
      <c r="S16531" s="117" t="s">
        <v>14589</v>
      </c>
      <c r="T16531" t="s">
        <v>12136</v>
      </c>
      <c r="U16531" t="s">
        <v>10772</v>
      </c>
    </row>
    <row r="16532" spans="1:21">
      <c r="A16532" s="117" t="s">
        <v>1522</v>
      </c>
      <c r="B16532" t="s">
        <v>14590</v>
      </c>
      <c r="C16532" t="s">
        <v>14590</v>
      </c>
      <c r="D16532">
        <v>25</v>
      </c>
      <c r="E16532">
        <v>19</v>
      </c>
      <c r="F16532">
        <v>25</v>
      </c>
      <c r="G16532">
        <v>19</v>
      </c>
      <c r="H16532">
        <v>10</v>
      </c>
      <c r="I16532">
        <v>10</v>
      </c>
      <c r="J16532">
        <v>732</v>
      </c>
      <c r="K16532" s="194">
        <v>732</v>
      </c>
      <c r="L16532" t="s">
        <v>1083</v>
      </c>
      <c r="M16532" t="s">
        <v>1083</v>
      </c>
      <c r="N16532">
        <v>69</v>
      </c>
      <c r="O16532" t="s">
        <v>7876</v>
      </c>
      <c r="Q16532">
        <v>6.9000000000000006E-2</v>
      </c>
      <c r="R16532" s="117" t="s">
        <v>14594</v>
      </c>
      <c r="S16532" s="117" t="s">
        <v>14589</v>
      </c>
      <c r="T16532" t="s">
        <v>12136</v>
      </c>
      <c r="U16532" t="s">
        <v>10772</v>
      </c>
    </row>
    <row r="16533" spans="1:21">
      <c r="A16533" s="117" t="s">
        <v>7056</v>
      </c>
      <c r="B16533" t="s">
        <v>14590</v>
      </c>
      <c r="C16533" t="s">
        <v>14590</v>
      </c>
      <c r="D16533">
        <v>25</v>
      </c>
      <c r="E16533">
        <v>19</v>
      </c>
      <c r="F16533">
        <v>25</v>
      </c>
      <c r="G16533">
        <v>19</v>
      </c>
      <c r="H16533">
        <v>10</v>
      </c>
      <c r="I16533">
        <v>10</v>
      </c>
      <c r="J16533">
        <v>503</v>
      </c>
      <c r="K16533" s="194">
        <v>503</v>
      </c>
      <c r="L16533" t="s">
        <v>1083</v>
      </c>
      <c r="M16533" t="s">
        <v>1083</v>
      </c>
      <c r="N16533">
        <v>93</v>
      </c>
      <c r="O16533" t="s">
        <v>7876</v>
      </c>
      <c r="Q16533">
        <v>9.2999999999999999E-2</v>
      </c>
      <c r="R16533" s="117" t="s">
        <v>14594</v>
      </c>
      <c r="S16533" s="117" t="s">
        <v>14589</v>
      </c>
      <c r="T16533" t="s">
        <v>12136</v>
      </c>
      <c r="U16533" t="s">
        <v>10772</v>
      </c>
    </row>
    <row r="16534" spans="1:21">
      <c r="A16534" s="117" t="s">
        <v>1040</v>
      </c>
      <c r="B16534" t="s">
        <v>14590</v>
      </c>
      <c r="C16534" t="s">
        <v>14590</v>
      </c>
      <c r="D16534">
        <v>25</v>
      </c>
      <c r="E16534">
        <v>19</v>
      </c>
      <c r="F16534">
        <v>25</v>
      </c>
      <c r="G16534">
        <v>19</v>
      </c>
      <c r="H16534">
        <v>10</v>
      </c>
      <c r="I16534">
        <v>10</v>
      </c>
      <c r="J16534">
        <v>999999</v>
      </c>
      <c r="K16534" s="194">
        <v>999999</v>
      </c>
      <c r="L16534" t="s">
        <v>1083</v>
      </c>
      <c r="M16534" t="s">
        <v>1083</v>
      </c>
      <c r="N16534">
        <v>56.4</v>
      </c>
      <c r="O16534" t="s">
        <v>7876</v>
      </c>
      <c r="Q16534">
        <v>5.6399999999999999E-2</v>
      </c>
      <c r="R16534" s="117" t="s">
        <v>14594</v>
      </c>
      <c r="S16534" s="117" t="s">
        <v>14589</v>
      </c>
      <c r="T16534" t="s">
        <v>12136</v>
      </c>
      <c r="U16534" t="s">
        <v>10772</v>
      </c>
    </row>
    <row r="16535" spans="1:21">
      <c r="A16535" s="117" t="s">
        <v>1041</v>
      </c>
      <c r="B16535" t="s">
        <v>14590</v>
      </c>
      <c r="C16535" t="s">
        <v>14590</v>
      </c>
      <c r="D16535">
        <v>25</v>
      </c>
      <c r="E16535">
        <v>19</v>
      </c>
      <c r="F16535">
        <v>25</v>
      </c>
      <c r="G16535">
        <v>19</v>
      </c>
      <c r="H16535">
        <v>10</v>
      </c>
      <c r="I16535">
        <v>10</v>
      </c>
      <c r="J16535">
        <v>300</v>
      </c>
      <c r="K16535" s="194">
        <v>300</v>
      </c>
      <c r="L16535" t="s">
        <v>1083</v>
      </c>
      <c r="M16535" t="s">
        <v>1083</v>
      </c>
      <c r="N16535">
        <v>93</v>
      </c>
      <c r="O16535" t="s">
        <v>7876</v>
      </c>
      <c r="Q16535">
        <v>9.2999999999999999E-2</v>
      </c>
      <c r="R16535" s="117" t="s">
        <v>14594</v>
      </c>
      <c r="S16535" s="117" t="s">
        <v>14589</v>
      </c>
      <c r="T16535" t="s">
        <v>12136</v>
      </c>
      <c r="U16535" t="s">
        <v>10773</v>
      </c>
    </row>
    <row r="16536" spans="1:21">
      <c r="A16536" s="117" t="s">
        <v>7057</v>
      </c>
      <c r="B16536" t="s">
        <v>14590</v>
      </c>
      <c r="C16536" t="s">
        <v>14590</v>
      </c>
      <c r="D16536">
        <v>25</v>
      </c>
      <c r="E16536">
        <v>19</v>
      </c>
      <c r="F16536">
        <v>25</v>
      </c>
      <c r="G16536">
        <v>19</v>
      </c>
      <c r="H16536">
        <v>10</v>
      </c>
      <c r="I16536">
        <v>10</v>
      </c>
      <c r="J16536">
        <v>184</v>
      </c>
      <c r="K16536" s="194">
        <v>184</v>
      </c>
      <c r="L16536" t="s">
        <v>1083</v>
      </c>
      <c r="M16536" t="s">
        <v>1083</v>
      </c>
      <c r="N16536">
        <v>77</v>
      </c>
      <c r="O16536" t="s">
        <v>7876</v>
      </c>
      <c r="Q16536">
        <v>7.6999999999999999E-2</v>
      </c>
      <c r="R16536" s="117" t="s">
        <v>14594</v>
      </c>
      <c r="S16536" s="117" t="s">
        <v>14589</v>
      </c>
      <c r="T16536" t="s">
        <v>12136</v>
      </c>
      <c r="U16536" t="s">
        <v>10772</v>
      </c>
    </row>
    <row r="16537" spans="1:21">
      <c r="A16537" s="117" t="s">
        <v>7058</v>
      </c>
      <c r="B16537" t="s">
        <v>14590</v>
      </c>
      <c r="C16537" t="s">
        <v>14590</v>
      </c>
      <c r="D16537">
        <v>25</v>
      </c>
      <c r="E16537">
        <v>19</v>
      </c>
      <c r="F16537">
        <v>25</v>
      </c>
      <c r="G16537">
        <v>19</v>
      </c>
      <c r="H16537">
        <v>10</v>
      </c>
      <c r="I16537">
        <v>10</v>
      </c>
      <c r="J16537">
        <v>51</v>
      </c>
      <c r="K16537" s="194">
        <v>51</v>
      </c>
      <c r="L16537" t="s">
        <v>1083</v>
      </c>
      <c r="M16537" t="s">
        <v>1083</v>
      </c>
      <c r="N16537">
        <v>77</v>
      </c>
      <c r="O16537" t="s">
        <v>7876</v>
      </c>
      <c r="Q16537">
        <v>7.6999999999999999E-2</v>
      </c>
      <c r="R16537" s="117" t="s">
        <v>14594</v>
      </c>
      <c r="S16537" s="117" t="s">
        <v>14589</v>
      </c>
      <c r="T16537" t="s">
        <v>12136</v>
      </c>
      <c r="U16537" t="s">
        <v>10772</v>
      </c>
    </row>
    <row r="16538" spans="1:21">
      <c r="A16538" s="117" t="s">
        <v>7059</v>
      </c>
      <c r="B16538" t="s">
        <v>14590</v>
      </c>
      <c r="C16538" t="s">
        <v>14590</v>
      </c>
      <c r="D16538">
        <v>25</v>
      </c>
      <c r="E16538">
        <v>19</v>
      </c>
      <c r="F16538">
        <v>25</v>
      </c>
      <c r="G16538">
        <v>19</v>
      </c>
      <c r="H16538">
        <v>10</v>
      </c>
      <c r="I16538">
        <v>10</v>
      </c>
      <c r="J16538">
        <v>39</v>
      </c>
      <c r="K16538" s="194">
        <v>39</v>
      </c>
      <c r="L16538" t="s">
        <v>1083</v>
      </c>
      <c r="M16538" t="s">
        <v>1083</v>
      </c>
      <c r="N16538">
        <v>77</v>
      </c>
      <c r="O16538" t="s">
        <v>7876</v>
      </c>
      <c r="Q16538">
        <v>7.6999999999999999E-2</v>
      </c>
      <c r="R16538" s="117" t="s">
        <v>14594</v>
      </c>
      <c r="S16538" s="117" t="s">
        <v>14589</v>
      </c>
      <c r="T16538" t="s">
        <v>12136</v>
      </c>
      <c r="U16538" t="s">
        <v>10772</v>
      </c>
    </row>
    <row r="16539" spans="1:21">
      <c r="A16539" s="117" t="s">
        <v>1523</v>
      </c>
      <c r="B16539" t="s">
        <v>14590</v>
      </c>
      <c r="C16539" t="s">
        <v>14590</v>
      </c>
      <c r="D16539">
        <v>25</v>
      </c>
      <c r="E16539">
        <v>19</v>
      </c>
      <c r="F16539">
        <v>25</v>
      </c>
      <c r="G16539">
        <v>19</v>
      </c>
      <c r="H16539">
        <v>10</v>
      </c>
      <c r="I16539">
        <v>10</v>
      </c>
      <c r="J16539">
        <v>70</v>
      </c>
      <c r="K16539" s="194">
        <v>70</v>
      </c>
      <c r="L16539" t="s">
        <v>1083</v>
      </c>
      <c r="M16539" t="s">
        <v>1083</v>
      </c>
      <c r="N16539">
        <v>56</v>
      </c>
      <c r="O16539" t="s">
        <v>7876</v>
      </c>
      <c r="Q16539">
        <v>5.6000000000000001E-2</v>
      </c>
      <c r="R16539" s="117" t="s">
        <v>14594</v>
      </c>
      <c r="S16539" s="117" t="s">
        <v>14589</v>
      </c>
      <c r="T16539" t="s">
        <v>12136</v>
      </c>
      <c r="U16539" t="s">
        <v>10773</v>
      </c>
    </row>
    <row r="16540" spans="1:21">
      <c r="A16540" s="117" t="s">
        <v>1524</v>
      </c>
      <c r="B16540" t="s">
        <v>14590</v>
      </c>
      <c r="C16540" t="s">
        <v>14590</v>
      </c>
      <c r="D16540">
        <v>25</v>
      </c>
      <c r="E16540">
        <v>19</v>
      </c>
      <c r="F16540">
        <v>25</v>
      </c>
      <c r="G16540">
        <v>19</v>
      </c>
      <c r="H16540">
        <v>10</v>
      </c>
      <c r="I16540">
        <v>10</v>
      </c>
      <c r="J16540">
        <v>300</v>
      </c>
      <c r="K16540" s="194">
        <v>300</v>
      </c>
      <c r="L16540" t="s">
        <v>1083</v>
      </c>
      <c r="M16540" t="s">
        <v>1083</v>
      </c>
      <c r="N16540">
        <v>56</v>
      </c>
      <c r="O16540" t="s">
        <v>7876</v>
      </c>
      <c r="Q16540">
        <v>5.6000000000000001E-2</v>
      </c>
      <c r="R16540" s="117" t="s">
        <v>14594</v>
      </c>
      <c r="S16540" s="117" t="s">
        <v>14589</v>
      </c>
      <c r="T16540" t="s">
        <v>12136</v>
      </c>
      <c r="U16540" t="s">
        <v>10772</v>
      </c>
    </row>
    <row r="16541" spans="1:21">
      <c r="A16541" s="117" t="s">
        <v>1525</v>
      </c>
      <c r="B16541" t="s">
        <v>14590</v>
      </c>
      <c r="C16541" t="s">
        <v>14590</v>
      </c>
      <c r="D16541">
        <v>25</v>
      </c>
      <c r="E16541">
        <v>19</v>
      </c>
      <c r="F16541">
        <v>25</v>
      </c>
      <c r="G16541">
        <v>19</v>
      </c>
      <c r="H16541">
        <v>10</v>
      </c>
      <c r="I16541">
        <v>10</v>
      </c>
      <c r="J16541">
        <v>183</v>
      </c>
      <c r="K16541" s="194">
        <v>183</v>
      </c>
      <c r="L16541" t="s">
        <v>1083</v>
      </c>
      <c r="M16541" t="s">
        <v>1083</v>
      </c>
      <c r="N16541">
        <v>56</v>
      </c>
      <c r="O16541" t="s">
        <v>7876</v>
      </c>
      <c r="Q16541">
        <v>5.6000000000000001E-2</v>
      </c>
      <c r="R16541" s="117" t="s">
        <v>14594</v>
      </c>
      <c r="S16541" s="117" t="s">
        <v>14589</v>
      </c>
      <c r="T16541" t="s">
        <v>12136</v>
      </c>
      <c r="U16541" t="s">
        <v>10772</v>
      </c>
    </row>
    <row r="16542" spans="1:21">
      <c r="A16542" s="117" t="s">
        <v>7060</v>
      </c>
      <c r="B16542" t="s">
        <v>14590</v>
      </c>
      <c r="C16542" t="s">
        <v>14590</v>
      </c>
      <c r="D16542">
        <v>25</v>
      </c>
      <c r="E16542">
        <v>19</v>
      </c>
      <c r="F16542">
        <v>25</v>
      </c>
      <c r="G16542">
        <v>19</v>
      </c>
      <c r="H16542">
        <v>10</v>
      </c>
      <c r="I16542">
        <v>10</v>
      </c>
      <c r="J16542">
        <v>43</v>
      </c>
      <c r="K16542" s="194">
        <v>43</v>
      </c>
      <c r="L16542" t="s">
        <v>1083</v>
      </c>
      <c r="M16542" t="s">
        <v>1083</v>
      </c>
      <c r="N16542">
        <v>56</v>
      </c>
      <c r="O16542" t="s">
        <v>7876</v>
      </c>
      <c r="Q16542">
        <v>5.6000000000000001E-2</v>
      </c>
      <c r="R16542" s="117" t="s">
        <v>14594</v>
      </c>
      <c r="S16542" s="117" t="s">
        <v>14589</v>
      </c>
      <c r="T16542" t="s">
        <v>12136</v>
      </c>
      <c r="U16542" t="s">
        <v>10772</v>
      </c>
    </row>
    <row r="16543" spans="1:21">
      <c r="A16543" s="117" t="s">
        <v>1526</v>
      </c>
      <c r="B16543" t="s">
        <v>14590</v>
      </c>
      <c r="C16543" t="s">
        <v>14590</v>
      </c>
      <c r="D16543">
        <v>25</v>
      </c>
      <c r="E16543">
        <v>19</v>
      </c>
      <c r="F16543">
        <v>25</v>
      </c>
      <c r="G16543">
        <v>19</v>
      </c>
      <c r="H16543">
        <v>1</v>
      </c>
      <c r="I16543">
        <v>1</v>
      </c>
      <c r="J16543">
        <v>230</v>
      </c>
      <c r="K16543" s="194">
        <v>230</v>
      </c>
      <c r="L16543" t="s">
        <v>1083</v>
      </c>
      <c r="M16543" t="s">
        <v>1083</v>
      </c>
      <c r="N16543">
        <v>55</v>
      </c>
      <c r="O16543" t="s">
        <v>7876</v>
      </c>
      <c r="Q16543">
        <v>5.5E-2</v>
      </c>
      <c r="R16543" s="117" t="s">
        <v>14594</v>
      </c>
      <c r="S16543" s="117" t="s">
        <v>14589</v>
      </c>
      <c r="T16543" t="s">
        <v>12136</v>
      </c>
      <c r="U16543" t="s">
        <v>10773</v>
      </c>
    </row>
    <row r="16544" spans="1:21">
      <c r="A16544" s="117" t="s">
        <v>7061</v>
      </c>
      <c r="B16544" t="s">
        <v>14590</v>
      </c>
      <c r="C16544" t="s">
        <v>14590</v>
      </c>
      <c r="D16544">
        <v>25</v>
      </c>
      <c r="E16544">
        <v>19</v>
      </c>
      <c r="F16544">
        <v>25</v>
      </c>
      <c r="G16544">
        <v>19</v>
      </c>
      <c r="H16544">
        <v>1</v>
      </c>
      <c r="I16544">
        <v>1</v>
      </c>
      <c r="J16544">
        <v>140</v>
      </c>
      <c r="K16544" s="194">
        <v>140</v>
      </c>
      <c r="L16544" t="s">
        <v>1083</v>
      </c>
      <c r="M16544" t="s">
        <v>1083</v>
      </c>
      <c r="N16544">
        <v>71</v>
      </c>
      <c r="O16544" t="s">
        <v>7876</v>
      </c>
      <c r="Q16544">
        <v>7.0999999999999994E-2</v>
      </c>
      <c r="R16544" s="117" t="s">
        <v>14594</v>
      </c>
      <c r="S16544" s="117" t="s">
        <v>14589</v>
      </c>
      <c r="T16544" t="s">
        <v>12136</v>
      </c>
      <c r="U16544" t="s">
        <v>10772</v>
      </c>
    </row>
    <row r="16545" spans="1:21">
      <c r="A16545" s="117" t="s">
        <v>1527</v>
      </c>
      <c r="B16545" t="s">
        <v>14590</v>
      </c>
      <c r="C16545" t="s">
        <v>14590</v>
      </c>
      <c r="D16545">
        <v>25</v>
      </c>
      <c r="E16545">
        <v>19</v>
      </c>
      <c r="F16545">
        <v>25</v>
      </c>
      <c r="G16545">
        <v>19</v>
      </c>
      <c r="H16545">
        <v>1</v>
      </c>
      <c r="I16545">
        <v>1</v>
      </c>
      <c r="J16545">
        <v>999999</v>
      </c>
      <c r="K16545" s="194">
        <v>999999</v>
      </c>
      <c r="L16545" t="s">
        <v>1083</v>
      </c>
      <c r="M16545" t="s">
        <v>1083</v>
      </c>
      <c r="N16545">
        <v>54</v>
      </c>
      <c r="O16545" t="s">
        <v>7876</v>
      </c>
      <c r="Q16545">
        <v>5.3999999999999999E-2</v>
      </c>
      <c r="R16545" s="117" t="s">
        <v>14594</v>
      </c>
      <c r="S16545" s="117" t="s">
        <v>14589</v>
      </c>
      <c r="T16545" t="s">
        <v>12136</v>
      </c>
      <c r="U16545" t="s">
        <v>10772</v>
      </c>
    </row>
    <row r="16546" spans="1:21">
      <c r="A16546" s="117" t="s">
        <v>7062</v>
      </c>
      <c r="B16546" t="s">
        <v>14590</v>
      </c>
      <c r="C16546" t="s">
        <v>14590</v>
      </c>
      <c r="D16546">
        <v>25</v>
      </c>
      <c r="E16546">
        <v>19</v>
      </c>
      <c r="F16546">
        <v>25</v>
      </c>
      <c r="G16546">
        <v>19</v>
      </c>
      <c r="H16546">
        <v>1</v>
      </c>
      <c r="I16546">
        <v>1</v>
      </c>
      <c r="J16546">
        <v>60</v>
      </c>
      <c r="K16546" s="194">
        <v>60</v>
      </c>
      <c r="L16546" t="s">
        <v>1083</v>
      </c>
      <c r="M16546" t="s">
        <v>1083</v>
      </c>
      <c r="N16546">
        <v>53</v>
      </c>
      <c r="O16546" t="s">
        <v>7876</v>
      </c>
      <c r="Q16546">
        <v>5.2999999999999999E-2</v>
      </c>
      <c r="R16546" s="117" t="s">
        <v>14594</v>
      </c>
      <c r="S16546" s="117" t="s">
        <v>14589</v>
      </c>
      <c r="T16546" t="s">
        <v>12136</v>
      </c>
      <c r="U16546" t="s">
        <v>10773</v>
      </c>
    </row>
    <row r="16547" spans="1:21">
      <c r="A16547" s="117" t="s">
        <v>1528</v>
      </c>
      <c r="B16547" t="s">
        <v>14590</v>
      </c>
      <c r="C16547" t="s">
        <v>14590</v>
      </c>
      <c r="D16547">
        <v>66</v>
      </c>
      <c r="E16547">
        <v>60</v>
      </c>
      <c r="F16547">
        <v>66</v>
      </c>
      <c r="G16547">
        <v>60</v>
      </c>
      <c r="H16547">
        <v>10</v>
      </c>
      <c r="I16547">
        <v>10</v>
      </c>
      <c r="J16547">
        <v>999999</v>
      </c>
      <c r="K16547" s="194">
        <v>999999</v>
      </c>
      <c r="L16547" t="s">
        <v>1083</v>
      </c>
      <c r="M16547" t="s">
        <v>1083</v>
      </c>
      <c r="N16547">
        <v>71</v>
      </c>
      <c r="O16547" t="s">
        <v>7876</v>
      </c>
      <c r="Q16547">
        <v>7.0999999999999994E-2</v>
      </c>
      <c r="R16547" s="117" t="s">
        <v>14594</v>
      </c>
      <c r="S16547" s="117" t="s">
        <v>14589</v>
      </c>
      <c r="T16547" t="s">
        <v>12136</v>
      </c>
      <c r="U16547" t="s">
        <v>10772</v>
      </c>
    </row>
    <row r="16548" spans="1:21">
      <c r="A16548" s="117" t="s">
        <v>1529</v>
      </c>
      <c r="B16548" t="s">
        <v>13815</v>
      </c>
      <c r="C16548" t="s">
        <v>14590</v>
      </c>
      <c r="D16548">
        <v>2</v>
      </c>
      <c r="E16548">
        <v>29</v>
      </c>
      <c r="F16548">
        <v>25</v>
      </c>
      <c r="G16548">
        <v>19</v>
      </c>
      <c r="H16548">
        <v>1</v>
      </c>
      <c r="I16548">
        <v>1</v>
      </c>
      <c r="J16548">
        <v>32</v>
      </c>
      <c r="K16548" s="194">
        <v>999999</v>
      </c>
      <c r="L16548" t="s">
        <v>1083</v>
      </c>
      <c r="M16548" t="s">
        <v>1083</v>
      </c>
      <c r="N16548">
        <v>53</v>
      </c>
      <c r="O16548" t="s">
        <v>7876</v>
      </c>
      <c r="Q16548">
        <v>5.2999999999999999E-2</v>
      </c>
      <c r="R16548" s="117" t="s">
        <v>14594</v>
      </c>
      <c r="S16548" s="117" t="s">
        <v>14589</v>
      </c>
      <c r="T16548" t="s">
        <v>12136</v>
      </c>
      <c r="U16548" t="s">
        <v>10772</v>
      </c>
    </row>
    <row r="16549" spans="1:21">
      <c r="A16549" s="117" t="s">
        <v>1042</v>
      </c>
      <c r="B16549" t="s">
        <v>13815</v>
      </c>
      <c r="C16549" t="s">
        <v>13815</v>
      </c>
      <c r="D16549">
        <v>2</v>
      </c>
      <c r="E16549">
        <v>29</v>
      </c>
      <c r="F16549">
        <v>2</v>
      </c>
      <c r="G16549">
        <v>19</v>
      </c>
      <c r="H16549">
        <v>1</v>
      </c>
      <c r="I16549">
        <v>1</v>
      </c>
      <c r="J16549">
        <v>749</v>
      </c>
      <c r="K16549" s="194">
        <v>0</v>
      </c>
      <c r="L16549" t="s">
        <v>1083</v>
      </c>
      <c r="M16549" t="s">
        <v>1083</v>
      </c>
      <c r="N16549">
        <v>72</v>
      </c>
      <c r="O16549" t="s">
        <v>7876</v>
      </c>
      <c r="Q16549">
        <v>7.1999999999999995E-2</v>
      </c>
      <c r="R16549" s="117" t="s">
        <v>14594</v>
      </c>
      <c r="S16549" s="117" t="s">
        <v>14589</v>
      </c>
      <c r="T16549" t="s">
        <v>12136</v>
      </c>
      <c r="U16549" t="s">
        <v>10772</v>
      </c>
    </row>
    <row r="16550" spans="1:21">
      <c r="A16550" s="117" t="s">
        <v>7063</v>
      </c>
      <c r="B16550" t="s">
        <v>14590</v>
      </c>
      <c r="C16550" t="s">
        <v>14590</v>
      </c>
      <c r="D16550">
        <v>25</v>
      </c>
      <c r="E16550">
        <v>19</v>
      </c>
      <c r="F16550">
        <v>25</v>
      </c>
      <c r="G16550">
        <v>19</v>
      </c>
      <c r="H16550">
        <v>10</v>
      </c>
      <c r="I16550">
        <v>10</v>
      </c>
      <c r="J16550">
        <v>114</v>
      </c>
      <c r="K16550" s="194">
        <v>114</v>
      </c>
      <c r="L16550" t="s">
        <v>1083</v>
      </c>
      <c r="M16550" t="s">
        <v>1083</v>
      </c>
      <c r="N16550">
        <v>51</v>
      </c>
      <c r="O16550" t="s">
        <v>7876</v>
      </c>
      <c r="Q16550">
        <v>5.0999999999999997E-2</v>
      </c>
      <c r="R16550" s="117" t="s">
        <v>14594</v>
      </c>
      <c r="S16550" s="117" t="s">
        <v>14589</v>
      </c>
      <c r="T16550" t="s">
        <v>12136</v>
      </c>
      <c r="U16550" t="s">
        <v>10772</v>
      </c>
    </row>
    <row r="16551" spans="1:21">
      <c r="A16551" s="117" t="s">
        <v>1530</v>
      </c>
      <c r="B16551" t="s">
        <v>13815</v>
      </c>
      <c r="C16551" t="s">
        <v>14590</v>
      </c>
      <c r="D16551">
        <v>2</v>
      </c>
      <c r="E16551">
        <v>29</v>
      </c>
      <c r="F16551">
        <v>25</v>
      </c>
      <c r="G16551">
        <v>19</v>
      </c>
      <c r="H16551">
        <v>1</v>
      </c>
      <c r="I16551">
        <v>1</v>
      </c>
      <c r="J16551">
        <v>24</v>
      </c>
      <c r="K16551" s="194">
        <v>323</v>
      </c>
      <c r="L16551" t="s">
        <v>1083</v>
      </c>
      <c r="M16551" t="s">
        <v>1083</v>
      </c>
      <c r="N16551">
        <v>91</v>
      </c>
      <c r="O16551" t="s">
        <v>7876</v>
      </c>
      <c r="Q16551">
        <v>9.0999999999999998E-2</v>
      </c>
      <c r="R16551" s="117" t="s">
        <v>14594</v>
      </c>
      <c r="S16551" s="117" t="s">
        <v>14589</v>
      </c>
      <c r="T16551" t="s">
        <v>12136</v>
      </c>
      <c r="U16551" t="s">
        <v>10772</v>
      </c>
    </row>
    <row r="16552" spans="1:21">
      <c r="A16552" s="117" t="s">
        <v>7064</v>
      </c>
      <c r="B16552" t="s">
        <v>14590</v>
      </c>
      <c r="C16552" t="s">
        <v>14590</v>
      </c>
      <c r="D16552">
        <v>25</v>
      </c>
      <c r="E16552">
        <v>19</v>
      </c>
      <c r="F16552">
        <v>25</v>
      </c>
      <c r="G16552">
        <v>19</v>
      </c>
      <c r="H16552">
        <v>10</v>
      </c>
      <c r="I16552">
        <v>10</v>
      </c>
      <c r="J16552">
        <v>600</v>
      </c>
      <c r="K16552" s="194">
        <v>600</v>
      </c>
      <c r="L16552" t="s">
        <v>1083</v>
      </c>
      <c r="M16552" t="s">
        <v>1083</v>
      </c>
      <c r="N16552">
        <v>21</v>
      </c>
      <c r="O16552" t="s">
        <v>7876</v>
      </c>
      <c r="P16552" t="s">
        <v>10328</v>
      </c>
      <c r="Q16552">
        <v>2.1000000000000001E-2</v>
      </c>
      <c r="R16552" s="117" t="s">
        <v>14594</v>
      </c>
      <c r="S16552" s="117" t="s">
        <v>14589</v>
      </c>
      <c r="T16552" t="s">
        <v>12136</v>
      </c>
      <c r="U16552" t="s">
        <v>10772</v>
      </c>
    </row>
    <row r="16553" spans="1:21">
      <c r="A16553" s="117" t="s">
        <v>1531</v>
      </c>
      <c r="B16553" t="s">
        <v>13815</v>
      </c>
      <c r="C16553" t="s">
        <v>14590</v>
      </c>
      <c r="D16553">
        <v>2</v>
      </c>
      <c r="E16553">
        <v>29</v>
      </c>
      <c r="F16553">
        <v>25</v>
      </c>
      <c r="G16553">
        <v>19</v>
      </c>
      <c r="H16553">
        <v>1</v>
      </c>
      <c r="I16553">
        <v>1</v>
      </c>
      <c r="J16553">
        <v>173</v>
      </c>
      <c r="K16553" s="194">
        <v>2222</v>
      </c>
      <c r="L16553" t="s">
        <v>1083</v>
      </c>
      <c r="M16553" t="s">
        <v>1083</v>
      </c>
      <c r="N16553">
        <v>20</v>
      </c>
      <c r="O16553" t="s">
        <v>7876</v>
      </c>
      <c r="P16553" t="s">
        <v>10328</v>
      </c>
      <c r="Q16553">
        <v>0.02</v>
      </c>
      <c r="R16553" s="117" t="s">
        <v>14594</v>
      </c>
      <c r="S16553" s="117" t="s">
        <v>14589</v>
      </c>
      <c r="T16553" t="s">
        <v>12136</v>
      </c>
      <c r="U16553" t="s">
        <v>10772</v>
      </c>
    </row>
    <row r="16554" spans="1:21">
      <c r="A16554" s="117" t="s">
        <v>1532</v>
      </c>
      <c r="B16554" t="s">
        <v>13815</v>
      </c>
      <c r="C16554" t="s">
        <v>14590</v>
      </c>
      <c r="D16554">
        <v>2</v>
      </c>
      <c r="E16554">
        <v>29</v>
      </c>
      <c r="F16554">
        <v>25</v>
      </c>
      <c r="G16554">
        <v>19</v>
      </c>
      <c r="H16554">
        <v>1</v>
      </c>
      <c r="I16554">
        <v>1</v>
      </c>
      <c r="J16554">
        <v>119</v>
      </c>
      <c r="K16554" s="194">
        <v>1934</v>
      </c>
      <c r="L16554" t="s">
        <v>1083</v>
      </c>
      <c r="M16554" t="s">
        <v>1083</v>
      </c>
      <c r="N16554">
        <v>10</v>
      </c>
      <c r="O16554" t="s">
        <v>7876</v>
      </c>
      <c r="P16554" t="s">
        <v>10328</v>
      </c>
      <c r="Q16554">
        <v>0.01</v>
      </c>
      <c r="R16554" s="117" t="s">
        <v>14594</v>
      </c>
      <c r="S16554" s="117" t="s">
        <v>14589</v>
      </c>
      <c r="T16554" t="s">
        <v>12136</v>
      </c>
      <c r="U16554" t="s">
        <v>10772</v>
      </c>
    </row>
    <row r="16555" spans="1:21">
      <c r="A16555" s="117" t="s">
        <v>1533</v>
      </c>
      <c r="B16555" t="s">
        <v>13815</v>
      </c>
      <c r="C16555" t="s">
        <v>14590</v>
      </c>
      <c r="D16555">
        <v>2</v>
      </c>
      <c r="E16555">
        <v>97</v>
      </c>
      <c r="F16555">
        <v>91</v>
      </c>
      <c r="G16555">
        <v>85</v>
      </c>
      <c r="H16555">
        <v>10</v>
      </c>
      <c r="I16555">
        <v>10</v>
      </c>
      <c r="J16555">
        <v>240</v>
      </c>
      <c r="K16555" s="194">
        <v>999999</v>
      </c>
      <c r="L16555" t="s">
        <v>1083</v>
      </c>
      <c r="M16555" t="s">
        <v>1083</v>
      </c>
      <c r="N16555">
        <v>21.6</v>
      </c>
      <c r="O16555" t="s">
        <v>7876</v>
      </c>
      <c r="P16555" t="s">
        <v>18484</v>
      </c>
      <c r="Q16555">
        <v>2.1600000000000001E-2</v>
      </c>
      <c r="R16555" s="117" t="s">
        <v>14743</v>
      </c>
      <c r="S16555" s="117" t="s">
        <v>14589</v>
      </c>
      <c r="T16555" t="s">
        <v>12136</v>
      </c>
      <c r="U16555" t="s">
        <v>10772</v>
      </c>
    </row>
    <row r="16556" spans="1:21">
      <c r="A16556" s="117" t="s">
        <v>1534</v>
      </c>
      <c r="B16556" t="s">
        <v>14590</v>
      </c>
      <c r="C16556" t="s">
        <v>14590</v>
      </c>
      <c r="D16556">
        <v>25</v>
      </c>
      <c r="E16556">
        <v>19</v>
      </c>
      <c r="F16556">
        <v>25</v>
      </c>
      <c r="G16556">
        <v>19</v>
      </c>
      <c r="H16556">
        <v>10</v>
      </c>
      <c r="I16556">
        <v>10</v>
      </c>
      <c r="J16556">
        <v>999999</v>
      </c>
      <c r="K16556" s="194">
        <v>999999</v>
      </c>
      <c r="L16556" t="s">
        <v>1083</v>
      </c>
      <c r="M16556" t="s">
        <v>1083</v>
      </c>
      <c r="N16556">
        <v>21</v>
      </c>
      <c r="O16556" t="s">
        <v>7876</v>
      </c>
      <c r="P16556" t="s">
        <v>10328</v>
      </c>
      <c r="Q16556">
        <v>2.1000000000000001E-2</v>
      </c>
      <c r="R16556" s="117" t="s">
        <v>14594</v>
      </c>
      <c r="S16556" s="117" t="s">
        <v>14589</v>
      </c>
      <c r="T16556" t="s">
        <v>12136</v>
      </c>
      <c r="U16556" t="s">
        <v>10772</v>
      </c>
    </row>
    <row r="16557" spans="1:21">
      <c r="A16557" s="117" t="s">
        <v>12005</v>
      </c>
      <c r="B16557" t="s">
        <v>14590</v>
      </c>
      <c r="C16557" t="s">
        <v>14590</v>
      </c>
      <c r="D16557">
        <v>25</v>
      </c>
      <c r="E16557">
        <v>19</v>
      </c>
      <c r="F16557">
        <v>53</v>
      </c>
      <c r="G16557">
        <v>47</v>
      </c>
      <c r="H16557">
        <v>1</v>
      </c>
      <c r="I16557">
        <v>1</v>
      </c>
      <c r="J16557">
        <v>94</v>
      </c>
      <c r="K16557" s="194">
        <v>999999</v>
      </c>
      <c r="L16557" t="s">
        <v>1083</v>
      </c>
      <c r="M16557" t="s">
        <v>1083</v>
      </c>
      <c r="N16557">
        <v>22</v>
      </c>
      <c r="O16557" t="s">
        <v>7876</v>
      </c>
      <c r="P16557" t="s">
        <v>12128</v>
      </c>
      <c r="Q16557">
        <v>2.1999999999999999E-2</v>
      </c>
      <c r="R16557" s="117" t="s">
        <v>14743</v>
      </c>
      <c r="S16557" s="117" t="s">
        <v>14589</v>
      </c>
      <c r="T16557" t="s">
        <v>12136</v>
      </c>
      <c r="U16557" t="s">
        <v>10773</v>
      </c>
    </row>
    <row r="16558" spans="1:21">
      <c r="A16558" s="117" t="s">
        <v>7065</v>
      </c>
      <c r="B16558" t="s">
        <v>14590</v>
      </c>
      <c r="C16558" t="s">
        <v>14590</v>
      </c>
      <c r="D16558">
        <v>25</v>
      </c>
      <c r="E16558">
        <v>19</v>
      </c>
      <c r="F16558">
        <v>25</v>
      </c>
      <c r="G16558">
        <v>19</v>
      </c>
      <c r="H16558">
        <v>10</v>
      </c>
      <c r="I16558">
        <v>10</v>
      </c>
      <c r="J16558">
        <v>200</v>
      </c>
      <c r="K16558" s="194">
        <v>200</v>
      </c>
      <c r="L16558" t="s">
        <v>1083</v>
      </c>
      <c r="M16558" t="s">
        <v>1083</v>
      </c>
      <c r="N16558">
        <v>21.6</v>
      </c>
      <c r="O16558" t="s">
        <v>7876</v>
      </c>
      <c r="P16558" t="s">
        <v>10328</v>
      </c>
      <c r="Q16558">
        <v>2.1600000000000001E-2</v>
      </c>
      <c r="R16558" s="117" t="s">
        <v>14594</v>
      </c>
      <c r="S16558" s="117" t="s">
        <v>14589</v>
      </c>
      <c r="T16558" t="s">
        <v>12136</v>
      </c>
      <c r="U16558" t="s">
        <v>10772</v>
      </c>
    </row>
    <row r="16559" spans="1:21">
      <c r="A16559" s="117" t="s">
        <v>7066</v>
      </c>
      <c r="B16559" t="s">
        <v>14590</v>
      </c>
      <c r="C16559" t="s">
        <v>14590</v>
      </c>
      <c r="D16559">
        <v>25</v>
      </c>
      <c r="E16559">
        <v>19</v>
      </c>
      <c r="F16559">
        <v>25</v>
      </c>
      <c r="G16559">
        <v>19</v>
      </c>
      <c r="H16559">
        <v>10</v>
      </c>
      <c r="I16559">
        <v>10</v>
      </c>
      <c r="J16559">
        <v>700</v>
      </c>
      <c r="K16559" s="194">
        <v>700</v>
      </c>
      <c r="L16559" t="s">
        <v>1083</v>
      </c>
      <c r="M16559" t="s">
        <v>1083</v>
      </c>
      <c r="N16559">
        <v>21.6</v>
      </c>
      <c r="O16559" t="s">
        <v>7876</v>
      </c>
      <c r="P16559" t="s">
        <v>10328</v>
      </c>
      <c r="Q16559">
        <v>2.1600000000000001E-2</v>
      </c>
      <c r="R16559" s="117" t="s">
        <v>14594</v>
      </c>
      <c r="S16559" s="117" t="s">
        <v>14589</v>
      </c>
      <c r="T16559" t="s">
        <v>12136</v>
      </c>
      <c r="U16559" t="s">
        <v>10772</v>
      </c>
    </row>
    <row r="16560" spans="1:21">
      <c r="A16560" s="117" t="s">
        <v>7067</v>
      </c>
      <c r="B16560" t="s">
        <v>14590</v>
      </c>
      <c r="C16560" t="s">
        <v>14590</v>
      </c>
      <c r="D16560">
        <v>25</v>
      </c>
      <c r="E16560">
        <v>19</v>
      </c>
      <c r="F16560">
        <v>25</v>
      </c>
      <c r="G16560">
        <v>19</v>
      </c>
      <c r="H16560">
        <v>10</v>
      </c>
      <c r="I16560">
        <v>10</v>
      </c>
      <c r="J16560">
        <v>609</v>
      </c>
      <c r="K16560" s="194">
        <v>609</v>
      </c>
      <c r="L16560" t="s">
        <v>1083</v>
      </c>
      <c r="M16560" t="s">
        <v>1083</v>
      </c>
      <c r="N16560">
        <v>21.6</v>
      </c>
      <c r="O16560" t="s">
        <v>7876</v>
      </c>
      <c r="P16560" t="s">
        <v>10328</v>
      </c>
      <c r="Q16560">
        <v>2.1600000000000001E-2</v>
      </c>
      <c r="R16560" s="117" t="s">
        <v>14594</v>
      </c>
      <c r="S16560" s="117" t="s">
        <v>14589</v>
      </c>
      <c r="T16560" t="s">
        <v>12136</v>
      </c>
      <c r="U16560" t="s">
        <v>10772</v>
      </c>
    </row>
    <row r="16561" spans="1:21">
      <c r="A16561" s="117" t="s">
        <v>7068</v>
      </c>
      <c r="B16561" t="s">
        <v>14590</v>
      </c>
      <c r="C16561" t="s">
        <v>14590</v>
      </c>
      <c r="D16561">
        <v>25</v>
      </c>
      <c r="E16561">
        <v>19</v>
      </c>
      <c r="F16561">
        <v>25</v>
      </c>
      <c r="G16561">
        <v>19</v>
      </c>
      <c r="H16561">
        <v>10</v>
      </c>
      <c r="I16561">
        <v>10</v>
      </c>
      <c r="J16561">
        <v>553</v>
      </c>
      <c r="K16561" s="194">
        <v>553</v>
      </c>
      <c r="L16561" t="s">
        <v>1083</v>
      </c>
      <c r="M16561" t="s">
        <v>1083</v>
      </c>
      <c r="N16561">
        <v>21.6</v>
      </c>
      <c r="O16561" t="s">
        <v>7876</v>
      </c>
      <c r="P16561" t="s">
        <v>10328</v>
      </c>
      <c r="Q16561">
        <v>2.1600000000000001E-2</v>
      </c>
      <c r="R16561" s="117" t="s">
        <v>14594</v>
      </c>
      <c r="S16561" s="117" t="s">
        <v>14589</v>
      </c>
      <c r="T16561" t="s">
        <v>12136</v>
      </c>
      <c r="U16561" t="s">
        <v>10772</v>
      </c>
    </row>
    <row r="16562" spans="1:21">
      <c r="A16562" s="117" t="s">
        <v>7069</v>
      </c>
      <c r="B16562" t="s">
        <v>14590</v>
      </c>
      <c r="C16562" t="s">
        <v>14590</v>
      </c>
      <c r="D16562">
        <v>102</v>
      </c>
      <c r="E16562">
        <v>96</v>
      </c>
      <c r="F16562">
        <v>102</v>
      </c>
      <c r="G16562">
        <v>96</v>
      </c>
      <c r="H16562">
        <v>10</v>
      </c>
      <c r="I16562">
        <v>10</v>
      </c>
      <c r="J16562">
        <v>999999</v>
      </c>
      <c r="K16562" s="194">
        <v>999999</v>
      </c>
      <c r="L16562" t="s">
        <v>1083</v>
      </c>
      <c r="M16562" t="s">
        <v>1083</v>
      </c>
      <c r="N16562">
        <v>21.6</v>
      </c>
      <c r="O16562" t="s">
        <v>7876</v>
      </c>
      <c r="P16562" t="s">
        <v>10328</v>
      </c>
      <c r="Q16562">
        <v>2.1600000000000001E-2</v>
      </c>
      <c r="R16562" s="117" t="s">
        <v>14594</v>
      </c>
      <c r="S16562" s="117" t="s">
        <v>14589</v>
      </c>
      <c r="T16562" t="s">
        <v>12136</v>
      </c>
      <c r="U16562" t="s">
        <v>10772</v>
      </c>
    </row>
    <row r="16563" spans="1:21">
      <c r="A16563" s="117" t="s">
        <v>12006</v>
      </c>
      <c r="B16563" t="s">
        <v>14590</v>
      </c>
      <c r="C16563" t="s">
        <v>14590</v>
      </c>
      <c r="D16563">
        <v>53</v>
      </c>
      <c r="E16563">
        <v>47</v>
      </c>
      <c r="F16563">
        <v>53</v>
      </c>
      <c r="G16563">
        <v>47</v>
      </c>
      <c r="H16563">
        <v>160</v>
      </c>
      <c r="I16563">
        <v>80</v>
      </c>
      <c r="J16563">
        <v>999999</v>
      </c>
      <c r="K16563" s="194">
        <v>999999</v>
      </c>
      <c r="L16563" t="s">
        <v>1083</v>
      </c>
      <c r="M16563" t="s">
        <v>1083</v>
      </c>
      <c r="N16563">
        <v>24</v>
      </c>
      <c r="O16563" t="s">
        <v>7876</v>
      </c>
      <c r="P16563" t="s">
        <v>18484</v>
      </c>
      <c r="Q16563">
        <v>2.4E-2</v>
      </c>
      <c r="R16563" s="117" t="s">
        <v>14594</v>
      </c>
      <c r="S16563" s="117" t="s">
        <v>14589</v>
      </c>
      <c r="T16563" t="s">
        <v>12136</v>
      </c>
      <c r="U16563" t="s">
        <v>10772</v>
      </c>
    </row>
    <row r="16564" spans="1:21">
      <c r="A16564" s="117" t="s">
        <v>7070</v>
      </c>
      <c r="B16564" t="s">
        <v>14590</v>
      </c>
      <c r="C16564" t="s">
        <v>14590</v>
      </c>
      <c r="D16564">
        <v>88</v>
      </c>
      <c r="E16564">
        <v>82</v>
      </c>
      <c r="F16564">
        <v>88</v>
      </c>
      <c r="G16564">
        <v>82</v>
      </c>
      <c r="H16564">
        <v>10</v>
      </c>
      <c r="I16564">
        <v>10</v>
      </c>
      <c r="J16564">
        <v>999999</v>
      </c>
      <c r="K16564" s="194">
        <v>999999</v>
      </c>
      <c r="L16564" t="s">
        <v>1083</v>
      </c>
      <c r="M16564" t="s">
        <v>1083</v>
      </c>
      <c r="N16564">
        <v>21.6</v>
      </c>
      <c r="O16564" t="s">
        <v>7876</v>
      </c>
      <c r="P16564" t="s">
        <v>10328</v>
      </c>
      <c r="Q16564">
        <v>2.1600000000000001E-2</v>
      </c>
      <c r="R16564" s="117" t="s">
        <v>14594</v>
      </c>
      <c r="S16564" s="117" t="s">
        <v>14589</v>
      </c>
      <c r="T16564" t="s">
        <v>12136</v>
      </c>
      <c r="U16564" t="s">
        <v>10772</v>
      </c>
    </row>
    <row r="16565" spans="1:21">
      <c r="A16565" s="117" t="s">
        <v>7071</v>
      </c>
      <c r="B16565" t="s">
        <v>14590</v>
      </c>
      <c r="C16565" t="s">
        <v>14590</v>
      </c>
      <c r="D16565">
        <v>91</v>
      </c>
      <c r="E16565">
        <v>85</v>
      </c>
      <c r="F16565">
        <v>91</v>
      </c>
      <c r="G16565">
        <v>85</v>
      </c>
      <c r="H16565">
        <v>10</v>
      </c>
      <c r="I16565">
        <v>10</v>
      </c>
      <c r="J16565">
        <v>999999</v>
      </c>
      <c r="K16565" s="194">
        <v>999999</v>
      </c>
      <c r="L16565" t="s">
        <v>1083</v>
      </c>
      <c r="M16565" t="s">
        <v>1083</v>
      </c>
      <c r="N16565">
        <v>21.6</v>
      </c>
      <c r="O16565" t="s">
        <v>7876</v>
      </c>
      <c r="P16565" t="s">
        <v>10328</v>
      </c>
      <c r="Q16565">
        <v>2.1600000000000001E-2</v>
      </c>
      <c r="R16565" s="117" t="s">
        <v>14594</v>
      </c>
      <c r="S16565" s="117" t="s">
        <v>14589</v>
      </c>
      <c r="T16565" t="s">
        <v>12136</v>
      </c>
      <c r="U16565" t="s">
        <v>10772</v>
      </c>
    </row>
    <row r="16566" spans="1:21">
      <c r="A16566" s="117" t="s">
        <v>7072</v>
      </c>
      <c r="B16566" t="s">
        <v>14590</v>
      </c>
      <c r="C16566" t="s">
        <v>14590</v>
      </c>
      <c r="D16566">
        <v>91</v>
      </c>
      <c r="E16566">
        <v>85</v>
      </c>
      <c r="F16566">
        <v>91</v>
      </c>
      <c r="G16566">
        <v>85</v>
      </c>
      <c r="H16566">
        <v>10</v>
      </c>
      <c r="I16566">
        <v>10</v>
      </c>
      <c r="J16566">
        <v>999999</v>
      </c>
      <c r="K16566" s="194">
        <v>999999</v>
      </c>
      <c r="L16566" t="s">
        <v>1083</v>
      </c>
      <c r="M16566" t="s">
        <v>1083</v>
      </c>
      <c r="N16566">
        <v>21.6</v>
      </c>
      <c r="O16566" t="s">
        <v>7876</v>
      </c>
      <c r="P16566" t="s">
        <v>10328</v>
      </c>
      <c r="Q16566">
        <v>2.1600000000000001E-2</v>
      </c>
      <c r="R16566" s="117" t="s">
        <v>14594</v>
      </c>
      <c r="S16566" s="117" t="s">
        <v>14589</v>
      </c>
      <c r="T16566" t="s">
        <v>12136</v>
      </c>
      <c r="U16566" t="s">
        <v>10772</v>
      </c>
    </row>
    <row r="16567" spans="1:21">
      <c r="A16567" s="117" t="s">
        <v>7073</v>
      </c>
      <c r="B16567" t="s">
        <v>14590</v>
      </c>
      <c r="C16567" t="s">
        <v>14590</v>
      </c>
      <c r="D16567">
        <v>25</v>
      </c>
      <c r="E16567">
        <v>19</v>
      </c>
      <c r="F16567">
        <v>25</v>
      </c>
      <c r="G16567">
        <v>19</v>
      </c>
      <c r="H16567">
        <v>10</v>
      </c>
      <c r="I16567">
        <v>10</v>
      </c>
      <c r="J16567">
        <v>400</v>
      </c>
      <c r="K16567" s="194">
        <v>400</v>
      </c>
      <c r="L16567" t="s">
        <v>1083</v>
      </c>
      <c r="M16567" t="s">
        <v>1083</v>
      </c>
      <c r="N16567">
        <v>21.6</v>
      </c>
      <c r="O16567" t="s">
        <v>7876</v>
      </c>
      <c r="P16567" t="s">
        <v>10328</v>
      </c>
      <c r="Q16567">
        <v>2.1600000000000001E-2</v>
      </c>
      <c r="R16567" s="117" t="s">
        <v>14594</v>
      </c>
      <c r="S16567" s="117" t="s">
        <v>14589</v>
      </c>
      <c r="T16567" t="s">
        <v>12136</v>
      </c>
      <c r="U16567" t="s">
        <v>10772</v>
      </c>
    </row>
    <row r="16568" spans="1:21">
      <c r="A16568" s="117" t="s">
        <v>7074</v>
      </c>
      <c r="B16568" t="s">
        <v>14590</v>
      </c>
      <c r="C16568" t="s">
        <v>14590</v>
      </c>
      <c r="D16568">
        <v>25</v>
      </c>
      <c r="E16568">
        <v>19</v>
      </c>
      <c r="F16568">
        <v>25</v>
      </c>
      <c r="G16568">
        <v>19</v>
      </c>
      <c r="H16568">
        <v>10</v>
      </c>
      <c r="I16568">
        <v>10</v>
      </c>
      <c r="J16568">
        <v>120</v>
      </c>
      <c r="K16568" s="194">
        <v>120</v>
      </c>
      <c r="L16568" t="s">
        <v>1083</v>
      </c>
      <c r="M16568" t="s">
        <v>1083</v>
      </c>
      <c r="N16568">
        <v>21.6</v>
      </c>
      <c r="O16568" t="s">
        <v>7876</v>
      </c>
      <c r="P16568" t="s">
        <v>10328</v>
      </c>
      <c r="Q16568">
        <v>2.1600000000000001E-2</v>
      </c>
      <c r="R16568" s="117" t="s">
        <v>14594</v>
      </c>
      <c r="S16568" s="117" t="s">
        <v>14589</v>
      </c>
      <c r="T16568" t="s">
        <v>12136</v>
      </c>
      <c r="U16568" t="s">
        <v>10772</v>
      </c>
    </row>
    <row r="16569" spans="1:21">
      <c r="A16569" s="117" t="s">
        <v>12007</v>
      </c>
      <c r="B16569" t="s">
        <v>14590</v>
      </c>
      <c r="C16569" t="s">
        <v>14590</v>
      </c>
      <c r="D16569">
        <v>53</v>
      </c>
      <c r="E16569">
        <v>47</v>
      </c>
      <c r="F16569">
        <v>53</v>
      </c>
      <c r="G16569">
        <v>47</v>
      </c>
      <c r="H16569">
        <v>10</v>
      </c>
      <c r="I16569">
        <v>10</v>
      </c>
      <c r="J16569">
        <v>999999</v>
      </c>
      <c r="K16569" s="194">
        <v>999999</v>
      </c>
      <c r="L16569" t="s">
        <v>1083</v>
      </c>
      <c r="M16569" t="s">
        <v>1083</v>
      </c>
      <c r="N16569">
        <v>22</v>
      </c>
      <c r="O16569" t="s">
        <v>7876</v>
      </c>
      <c r="P16569" t="s">
        <v>12128</v>
      </c>
      <c r="Q16569">
        <v>2.1999999999999999E-2</v>
      </c>
      <c r="R16569" s="117" t="s">
        <v>14594</v>
      </c>
      <c r="S16569" s="117" t="s">
        <v>14589</v>
      </c>
      <c r="T16569" t="s">
        <v>12136</v>
      </c>
      <c r="U16569" t="s">
        <v>10772</v>
      </c>
    </row>
    <row r="16570" spans="1:21">
      <c r="A16570" s="117" t="s">
        <v>1535</v>
      </c>
      <c r="B16570" t="s">
        <v>14590</v>
      </c>
      <c r="C16570" t="s">
        <v>14590</v>
      </c>
      <c r="D16570">
        <v>25</v>
      </c>
      <c r="E16570">
        <v>19</v>
      </c>
      <c r="F16570">
        <v>25</v>
      </c>
      <c r="G16570">
        <v>19</v>
      </c>
      <c r="H16570">
        <v>1</v>
      </c>
      <c r="I16570">
        <v>1</v>
      </c>
      <c r="J16570">
        <v>999999</v>
      </c>
      <c r="K16570" s="194">
        <v>999999</v>
      </c>
      <c r="L16570" t="s">
        <v>1083</v>
      </c>
      <c r="M16570" t="s">
        <v>1083</v>
      </c>
      <c r="N16570">
        <v>21</v>
      </c>
      <c r="O16570" t="s">
        <v>7876</v>
      </c>
      <c r="P16570" t="s">
        <v>10328</v>
      </c>
      <c r="Q16570">
        <v>2.1000000000000001E-2</v>
      </c>
      <c r="R16570" s="117" t="s">
        <v>14743</v>
      </c>
      <c r="S16570" s="117" t="s">
        <v>14589</v>
      </c>
      <c r="T16570" t="s">
        <v>12136</v>
      </c>
      <c r="U16570" t="s">
        <v>10773</v>
      </c>
    </row>
    <row r="16571" spans="1:21">
      <c r="A16571" s="117" t="s">
        <v>1536</v>
      </c>
      <c r="B16571" t="s">
        <v>13815</v>
      </c>
      <c r="C16571" t="s">
        <v>13815</v>
      </c>
      <c r="D16571">
        <v>2</v>
      </c>
      <c r="E16571">
        <v>29</v>
      </c>
      <c r="F16571">
        <v>2</v>
      </c>
      <c r="G16571">
        <v>29</v>
      </c>
      <c r="H16571">
        <v>1</v>
      </c>
      <c r="I16571">
        <v>1</v>
      </c>
      <c r="J16571">
        <v>331</v>
      </c>
      <c r="K16571" s="194">
        <v>80</v>
      </c>
      <c r="L16571" t="s">
        <v>1083</v>
      </c>
      <c r="M16571" t="s">
        <v>1083</v>
      </c>
      <c r="N16571">
        <v>10</v>
      </c>
      <c r="O16571" t="s">
        <v>7876</v>
      </c>
      <c r="P16571" t="s">
        <v>10328</v>
      </c>
      <c r="Q16571">
        <v>0.01</v>
      </c>
      <c r="R16571" s="117" t="s">
        <v>14594</v>
      </c>
      <c r="S16571" s="117" t="s">
        <v>14589</v>
      </c>
      <c r="T16571" t="s">
        <v>12136</v>
      </c>
      <c r="U16571" t="s">
        <v>10772</v>
      </c>
    </row>
    <row r="16572" spans="1:21">
      <c r="A16572" s="117" t="s">
        <v>1537</v>
      </c>
      <c r="B16572" t="s">
        <v>13815</v>
      </c>
      <c r="C16572" t="s">
        <v>13815</v>
      </c>
      <c r="D16572">
        <v>2</v>
      </c>
      <c r="E16572">
        <v>97</v>
      </c>
      <c r="F16572">
        <v>2</v>
      </c>
      <c r="G16572">
        <v>97</v>
      </c>
      <c r="H16572">
        <v>1</v>
      </c>
      <c r="I16572">
        <v>1</v>
      </c>
      <c r="J16572">
        <v>338</v>
      </c>
      <c r="K16572" s="194">
        <v>326</v>
      </c>
      <c r="L16572" t="s">
        <v>1083</v>
      </c>
      <c r="M16572" t="s">
        <v>1083</v>
      </c>
      <c r="N16572">
        <v>20</v>
      </c>
      <c r="O16572" t="s">
        <v>7876</v>
      </c>
      <c r="P16572" t="s">
        <v>10328</v>
      </c>
      <c r="Q16572">
        <v>0.02</v>
      </c>
      <c r="R16572" s="117" t="s">
        <v>14594</v>
      </c>
      <c r="S16572" s="117" t="s">
        <v>14589</v>
      </c>
      <c r="T16572" t="s">
        <v>12136</v>
      </c>
      <c r="U16572" t="s">
        <v>10772</v>
      </c>
    </row>
    <row r="16573" spans="1:21">
      <c r="A16573" s="117" t="s">
        <v>1538</v>
      </c>
      <c r="B16573" t="s">
        <v>13815</v>
      </c>
      <c r="C16573" t="s">
        <v>13815</v>
      </c>
      <c r="D16573">
        <v>2</v>
      </c>
      <c r="E16573">
        <v>29</v>
      </c>
      <c r="F16573">
        <v>2</v>
      </c>
      <c r="G16573">
        <v>29</v>
      </c>
      <c r="H16573">
        <v>1</v>
      </c>
      <c r="I16573">
        <v>1</v>
      </c>
      <c r="J16573">
        <v>241</v>
      </c>
      <c r="K16573" s="194">
        <v>64</v>
      </c>
      <c r="L16573" t="s">
        <v>1083</v>
      </c>
      <c r="M16573" t="s">
        <v>1083</v>
      </c>
      <c r="N16573">
        <v>21</v>
      </c>
      <c r="O16573" t="s">
        <v>7876</v>
      </c>
      <c r="P16573" t="s">
        <v>10328</v>
      </c>
      <c r="Q16573">
        <v>2.1000000000000001E-2</v>
      </c>
      <c r="R16573" s="117" t="s">
        <v>14594</v>
      </c>
      <c r="S16573" s="117" t="s">
        <v>14589</v>
      </c>
      <c r="T16573" t="s">
        <v>12136</v>
      </c>
      <c r="U16573" t="s">
        <v>10772</v>
      </c>
    </row>
    <row r="16574" spans="1:21">
      <c r="A16574" s="117" t="s">
        <v>1539</v>
      </c>
      <c r="B16574" t="s">
        <v>13815</v>
      </c>
      <c r="C16574" t="s">
        <v>14590</v>
      </c>
      <c r="D16574">
        <v>2</v>
      </c>
      <c r="E16574">
        <v>97</v>
      </c>
      <c r="F16574">
        <v>91</v>
      </c>
      <c r="G16574">
        <v>85</v>
      </c>
      <c r="H16574">
        <v>1</v>
      </c>
      <c r="I16574">
        <v>1</v>
      </c>
      <c r="J16574">
        <v>160</v>
      </c>
      <c r="K16574" s="194">
        <v>999999</v>
      </c>
      <c r="L16574" t="s">
        <v>1083</v>
      </c>
      <c r="M16574" t="s">
        <v>1083</v>
      </c>
      <c r="N16574">
        <v>22</v>
      </c>
      <c r="O16574" t="s">
        <v>7876</v>
      </c>
      <c r="P16574" t="s">
        <v>10328</v>
      </c>
      <c r="Q16574">
        <v>2.1999999999999999E-2</v>
      </c>
      <c r="R16574" s="117" t="s">
        <v>14594</v>
      </c>
      <c r="S16574" s="117" t="s">
        <v>14589</v>
      </c>
      <c r="T16574" t="s">
        <v>12136</v>
      </c>
      <c r="U16574" t="s">
        <v>10772</v>
      </c>
    </row>
    <row r="16575" spans="1:21">
      <c r="A16575" s="117" t="s">
        <v>12008</v>
      </c>
      <c r="B16575" t="s">
        <v>13815</v>
      </c>
      <c r="C16575" t="s">
        <v>13815</v>
      </c>
      <c r="D16575">
        <v>2</v>
      </c>
      <c r="E16575">
        <v>82</v>
      </c>
      <c r="F16575">
        <v>2</v>
      </c>
      <c r="G16575">
        <v>82</v>
      </c>
      <c r="H16575">
        <v>10</v>
      </c>
      <c r="I16575">
        <v>10</v>
      </c>
      <c r="J16575">
        <v>268</v>
      </c>
      <c r="K16575" s="194">
        <v>930</v>
      </c>
      <c r="L16575" t="s">
        <v>1083</v>
      </c>
      <c r="M16575" t="s">
        <v>1083</v>
      </c>
      <c r="N16575">
        <v>23</v>
      </c>
      <c r="O16575" t="s">
        <v>7876</v>
      </c>
      <c r="P16575" t="s">
        <v>12128</v>
      </c>
      <c r="Q16575">
        <v>2.3E-2</v>
      </c>
      <c r="R16575" s="117" t="s">
        <v>14743</v>
      </c>
      <c r="S16575" s="117" t="s">
        <v>14589</v>
      </c>
      <c r="T16575" t="s">
        <v>12136</v>
      </c>
      <c r="U16575" t="s">
        <v>10772</v>
      </c>
    </row>
    <row r="16576" spans="1:21">
      <c r="A16576" s="117" t="s">
        <v>7075</v>
      </c>
      <c r="B16576" t="s">
        <v>14590</v>
      </c>
      <c r="C16576" t="s">
        <v>14590</v>
      </c>
      <c r="D16576">
        <v>25</v>
      </c>
      <c r="E16576">
        <v>19</v>
      </c>
      <c r="F16576">
        <v>25</v>
      </c>
      <c r="G16576">
        <v>19</v>
      </c>
      <c r="H16576">
        <v>10</v>
      </c>
      <c r="I16576">
        <v>10</v>
      </c>
      <c r="J16576">
        <v>81</v>
      </c>
      <c r="K16576" s="194">
        <v>81</v>
      </c>
      <c r="L16576" t="s">
        <v>1083</v>
      </c>
      <c r="M16576" t="s">
        <v>1083</v>
      </c>
      <c r="N16576">
        <v>21.6</v>
      </c>
      <c r="O16576" t="s">
        <v>7876</v>
      </c>
      <c r="P16576" t="s">
        <v>10328</v>
      </c>
      <c r="Q16576">
        <v>2.1600000000000001E-2</v>
      </c>
      <c r="R16576" s="117" t="s">
        <v>14594</v>
      </c>
      <c r="S16576" s="117" t="s">
        <v>14589</v>
      </c>
      <c r="T16576" t="s">
        <v>12136</v>
      </c>
      <c r="U16576" t="s">
        <v>10772</v>
      </c>
    </row>
    <row r="16577" spans="1:21">
      <c r="A16577" s="117" t="s">
        <v>7076</v>
      </c>
      <c r="B16577" t="s">
        <v>14590</v>
      </c>
      <c r="C16577" t="s">
        <v>14590</v>
      </c>
      <c r="D16577">
        <v>25</v>
      </c>
      <c r="E16577">
        <v>19</v>
      </c>
      <c r="F16577">
        <v>25</v>
      </c>
      <c r="G16577">
        <v>19</v>
      </c>
      <c r="H16577">
        <v>10</v>
      </c>
      <c r="I16577">
        <v>10</v>
      </c>
      <c r="J16577">
        <v>233</v>
      </c>
      <c r="K16577" s="194">
        <v>233</v>
      </c>
      <c r="L16577" t="s">
        <v>1083</v>
      </c>
      <c r="M16577" t="s">
        <v>1083</v>
      </c>
      <c r="N16577">
        <v>21.6</v>
      </c>
      <c r="O16577" t="s">
        <v>7876</v>
      </c>
      <c r="P16577" t="s">
        <v>10328</v>
      </c>
      <c r="Q16577">
        <v>2.1600000000000001E-2</v>
      </c>
      <c r="R16577" s="117" t="s">
        <v>14594</v>
      </c>
      <c r="S16577" s="117" t="s">
        <v>14589</v>
      </c>
      <c r="T16577" t="s">
        <v>12136</v>
      </c>
      <c r="U16577" t="s">
        <v>10772</v>
      </c>
    </row>
    <row r="16578" spans="1:21">
      <c r="A16578" s="117" t="s">
        <v>7077</v>
      </c>
      <c r="B16578" t="s">
        <v>14590</v>
      </c>
      <c r="C16578" t="s">
        <v>14590</v>
      </c>
      <c r="D16578">
        <v>25</v>
      </c>
      <c r="E16578">
        <v>19</v>
      </c>
      <c r="F16578">
        <v>25</v>
      </c>
      <c r="G16578">
        <v>19</v>
      </c>
      <c r="H16578">
        <v>1</v>
      </c>
      <c r="I16578">
        <v>1</v>
      </c>
      <c r="J16578">
        <v>216</v>
      </c>
      <c r="K16578" s="194">
        <v>216</v>
      </c>
      <c r="L16578" t="s">
        <v>1083</v>
      </c>
      <c r="M16578" t="s">
        <v>1083</v>
      </c>
      <c r="N16578">
        <v>21.6</v>
      </c>
      <c r="O16578" t="s">
        <v>7876</v>
      </c>
      <c r="P16578" t="s">
        <v>10328</v>
      </c>
      <c r="Q16578">
        <v>2.1600000000000001E-2</v>
      </c>
      <c r="R16578" s="117" t="s">
        <v>14594</v>
      </c>
      <c r="S16578" s="117" t="s">
        <v>14589</v>
      </c>
      <c r="T16578" t="s">
        <v>12136</v>
      </c>
      <c r="U16578" t="s">
        <v>10773</v>
      </c>
    </row>
    <row r="16579" spans="1:21">
      <c r="A16579" s="117" t="s">
        <v>7078</v>
      </c>
      <c r="B16579" t="s">
        <v>14590</v>
      </c>
      <c r="C16579" t="s">
        <v>14590</v>
      </c>
      <c r="D16579">
        <v>25</v>
      </c>
      <c r="E16579">
        <v>19</v>
      </c>
      <c r="F16579">
        <v>25</v>
      </c>
      <c r="G16579">
        <v>19</v>
      </c>
      <c r="H16579">
        <v>1</v>
      </c>
      <c r="I16579">
        <v>1</v>
      </c>
      <c r="J16579">
        <v>180</v>
      </c>
      <c r="K16579" s="194">
        <v>180</v>
      </c>
      <c r="L16579" t="s">
        <v>1083</v>
      </c>
      <c r="M16579" t="s">
        <v>1083</v>
      </c>
      <c r="N16579">
        <v>21.6</v>
      </c>
      <c r="O16579" t="s">
        <v>7876</v>
      </c>
      <c r="P16579" t="s">
        <v>10328</v>
      </c>
      <c r="Q16579">
        <v>2.1600000000000001E-2</v>
      </c>
      <c r="R16579" s="117" t="s">
        <v>14594</v>
      </c>
      <c r="S16579" s="117" t="s">
        <v>14589</v>
      </c>
      <c r="T16579" t="s">
        <v>12136</v>
      </c>
      <c r="U16579" t="s">
        <v>10772</v>
      </c>
    </row>
    <row r="16580" spans="1:21">
      <c r="A16580" s="117" t="s">
        <v>7079</v>
      </c>
      <c r="B16580" t="s">
        <v>14590</v>
      </c>
      <c r="C16580" t="s">
        <v>14590</v>
      </c>
      <c r="D16580">
        <v>25</v>
      </c>
      <c r="E16580">
        <v>19</v>
      </c>
      <c r="F16580">
        <v>25</v>
      </c>
      <c r="G16580">
        <v>19</v>
      </c>
      <c r="H16580">
        <v>1</v>
      </c>
      <c r="I16580">
        <v>1</v>
      </c>
      <c r="J16580">
        <v>71</v>
      </c>
      <c r="K16580" s="194">
        <v>71</v>
      </c>
      <c r="L16580" t="s">
        <v>1083</v>
      </c>
      <c r="M16580" t="s">
        <v>1083</v>
      </c>
      <c r="N16580">
        <v>21.6</v>
      </c>
      <c r="O16580" t="s">
        <v>7876</v>
      </c>
      <c r="P16580" t="s">
        <v>10328</v>
      </c>
      <c r="Q16580">
        <v>2.1600000000000001E-2</v>
      </c>
      <c r="R16580" s="117" t="s">
        <v>14594</v>
      </c>
      <c r="S16580" s="117" t="s">
        <v>14589</v>
      </c>
      <c r="T16580" t="s">
        <v>12136</v>
      </c>
      <c r="U16580" t="s">
        <v>10772</v>
      </c>
    </row>
    <row r="16581" spans="1:21">
      <c r="A16581" s="117" t="s">
        <v>12009</v>
      </c>
      <c r="B16581" t="s">
        <v>14590</v>
      </c>
      <c r="C16581" t="s">
        <v>14590</v>
      </c>
      <c r="D16581">
        <v>53</v>
      </c>
      <c r="E16581">
        <v>47</v>
      </c>
      <c r="F16581">
        <v>53</v>
      </c>
      <c r="G16581">
        <v>47</v>
      </c>
      <c r="H16581">
        <v>160</v>
      </c>
      <c r="I16581">
        <v>80</v>
      </c>
      <c r="J16581">
        <v>999999</v>
      </c>
      <c r="K16581" s="194">
        <v>999999</v>
      </c>
      <c r="L16581" t="s">
        <v>1083</v>
      </c>
      <c r="M16581" t="s">
        <v>1083</v>
      </c>
      <c r="N16581">
        <v>22</v>
      </c>
      <c r="O16581" t="s">
        <v>7876</v>
      </c>
      <c r="P16581" t="s">
        <v>12128</v>
      </c>
      <c r="Q16581">
        <v>2.1999999999999999E-2</v>
      </c>
      <c r="R16581" s="117" t="s">
        <v>14594</v>
      </c>
      <c r="S16581" s="117" t="s">
        <v>14589</v>
      </c>
      <c r="T16581" t="s">
        <v>12136</v>
      </c>
      <c r="U16581" t="s">
        <v>10772</v>
      </c>
    </row>
    <row r="16582" spans="1:21">
      <c r="A16582" s="117" t="s">
        <v>7080</v>
      </c>
      <c r="B16582" t="s">
        <v>14590</v>
      </c>
      <c r="C16582" t="s">
        <v>14590</v>
      </c>
      <c r="D16582">
        <v>25</v>
      </c>
      <c r="E16582">
        <v>19</v>
      </c>
      <c r="F16582">
        <v>25</v>
      </c>
      <c r="G16582">
        <v>19</v>
      </c>
      <c r="H16582">
        <v>1</v>
      </c>
      <c r="I16582">
        <v>1</v>
      </c>
      <c r="J16582">
        <v>6</v>
      </c>
      <c r="K16582" s="194">
        <v>6</v>
      </c>
      <c r="L16582" t="s">
        <v>1083</v>
      </c>
      <c r="M16582" t="s">
        <v>1083</v>
      </c>
      <c r="N16582">
        <v>21.6</v>
      </c>
      <c r="O16582" t="s">
        <v>7876</v>
      </c>
      <c r="P16582" t="s">
        <v>10328</v>
      </c>
      <c r="Q16582">
        <v>2.1600000000000001E-2</v>
      </c>
      <c r="R16582" s="117" t="s">
        <v>14594</v>
      </c>
      <c r="S16582" s="117" t="s">
        <v>14589</v>
      </c>
      <c r="T16582" t="s">
        <v>12136</v>
      </c>
      <c r="U16582" t="s">
        <v>10772</v>
      </c>
    </row>
    <row r="16583" spans="1:21">
      <c r="A16583" s="117" t="s">
        <v>7081</v>
      </c>
      <c r="B16583" t="s">
        <v>14590</v>
      </c>
      <c r="C16583" t="s">
        <v>14590</v>
      </c>
      <c r="D16583">
        <v>25</v>
      </c>
      <c r="E16583">
        <v>19</v>
      </c>
      <c r="F16583">
        <v>25</v>
      </c>
      <c r="G16583">
        <v>19</v>
      </c>
      <c r="H16583">
        <v>1</v>
      </c>
      <c r="I16583">
        <v>1</v>
      </c>
      <c r="J16583">
        <v>21</v>
      </c>
      <c r="K16583" s="194">
        <v>21</v>
      </c>
      <c r="L16583" t="s">
        <v>1083</v>
      </c>
      <c r="M16583" t="s">
        <v>1083</v>
      </c>
      <c r="N16583">
        <v>21.6</v>
      </c>
      <c r="O16583" t="s">
        <v>7876</v>
      </c>
      <c r="P16583" t="s">
        <v>10328</v>
      </c>
      <c r="Q16583">
        <v>2.1600000000000001E-2</v>
      </c>
      <c r="R16583" s="117" t="s">
        <v>14594</v>
      </c>
      <c r="S16583" s="117" t="s">
        <v>14589</v>
      </c>
      <c r="T16583" t="s">
        <v>12136</v>
      </c>
      <c r="U16583" t="s">
        <v>10772</v>
      </c>
    </row>
    <row r="16584" spans="1:21">
      <c r="A16584" s="117" t="s">
        <v>7082</v>
      </c>
      <c r="B16584" t="s">
        <v>13815</v>
      </c>
      <c r="C16584" t="s">
        <v>14590</v>
      </c>
      <c r="D16584">
        <v>2</v>
      </c>
      <c r="E16584">
        <v>106</v>
      </c>
      <c r="F16584">
        <v>102</v>
      </c>
      <c r="G16584">
        <v>96</v>
      </c>
      <c r="H16584">
        <v>1</v>
      </c>
      <c r="I16584">
        <v>1</v>
      </c>
      <c r="J16584">
        <v>25</v>
      </c>
      <c r="K16584" s="194">
        <v>999999</v>
      </c>
      <c r="L16584" t="s">
        <v>1083</v>
      </c>
      <c r="M16584" t="s">
        <v>1083</v>
      </c>
      <c r="N16584">
        <v>21.6</v>
      </c>
      <c r="O16584" t="s">
        <v>7876</v>
      </c>
      <c r="P16584" t="s">
        <v>10328</v>
      </c>
      <c r="Q16584">
        <v>2.1600000000000001E-2</v>
      </c>
      <c r="R16584" s="117" t="s">
        <v>14594</v>
      </c>
      <c r="S16584" s="117" t="s">
        <v>14589</v>
      </c>
      <c r="T16584" t="s">
        <v>12136</v>
      </c>
      <c r="U16584" t="s">
        <v>10772</v>
      </c>
    </row>
    <row r="16585" spans="1:21">
      <c r="A16585" s="117" t="s">
        <v>7083</v>
      </c>
      <c r="B16585" t="s">
        <v>14590</v>
      </c>
      <c r="C16585" t="s">
        <v>14590</v>
      </c>
      <c r="D16585">
        <v>25</v>
      </c>
      <c r="E16585">
        <v>19</v>
      </c>
      <c r="F16585">
        <v>25</v>
      </c>
      <c r="G16585">
        <v>19</v>
      </c>
      <c r="H16585">
        <v>1</v>
      </c>
      <c r="I16585">
        <v>1</v>
      </c>
      <c r="J16585">
        <v>60</v>
      </c>
      <c r="K16585" s="194">
        <v>60</v>
      </c>
      <c r="L16585" t="s">
        <v>1083</v>
      </c>
      <c r="M16585" t="s">
        <v>1083</v>
      </c>
      <c r="N16585">
        <v>21.6</v>
      </c>
      <c r="O16585" t="s">
        <v>7876</v>
      </c>
      <c r="P16585" t="s">
        <v>10328</v>
      </c>
      <c r="Q16585">
        <v>2.1600000000000001E-2</v>
      </c>
      <c r="R16585" s="117" t="s">
        <v>14594</v>
      </c>
      <c r="S16585" s="117" t="s">
        <v>14589</v>
      </c>
      <c r="T16585" t="s">
        <v>12136</v>
      </c>
      <c r="U16585" t="s">
        <v>10773</v>
      </c>
    </row>
    <row r="16586" spans="1:21">
      <c r="A16586" s="117" t="s">
        <v>7084</v>
      </c>
      <c r="B16586" t="s">
        <v>14590</v>
      </c>
      <c r="C16586" t="s">
        <v>14590</v>
      </c>
      <c r="D16586">
        <v>76</v>
      </c>
      <c r="E16586">
        <v>70</v>
      </c>
      <c r="F16586">
        <v>76</v>
      </c>
      <c r="G16586">
        <v>70</v>
      </c>
      <c r="H16586">
        <v>1</v>
      </c>
      <c r="I16586">
        <v>1</v>
      </c>
      <c r="J16586">
        <v>999999</v>
      </c>
      <c r="K16586" s="194">
        <v>999999</v>
      </c>
      <c r="L16586" t="s">
        <v>1083</v>
      </c>
      <c r="M16586" t="s">
        <v>1083</v>
      </c>
      <c r="N16586">
        <v>21.6</v>
      </c>
      <c r="O16586" t="s">
        <v>7876</v>
      </c>
      <c r="P16586" t="s">
        <v>10328</v>
      </c>
      <c r="Q16586">
        <v>2.1600000000000001E-2</v>
      </c>
      <c r="R16586" s="117" t="s">
        <v>14594</v>
      </c>
      <c r="S16586" s="117" t="s">
        <v>14589</v>
      </c>
      <c r="T16586" t="s">
        <v>12136</v>
      </c>
      <c r="U16586" t="s">
        <v>10772</v>
      </c>
    </row>
    <row r="16587" spans="1:21">
      <c r="A16587" s="117" t="s">
        <v>12010</v>
      </c>
      <c r="B16587" t="s">
        <v>14590</v>
      </c>
      <c r="C16587" t="s">
        <v>14590</v>
      </c>
      <c r="D16587">
        <v>53</v>
      </c>
      <c r="E16587">
        <v>47</v>
      </c>
      <c r="F16587">
        <v>53</v>
      </c>
      <c r="G16587">
        <v>47</v>
      </c>
      <c r="H16587">
        <v>160</v>
      </c>
      <c r="I16587">
        <v>80</v>
      </c>
      <c r="J16587">
        <v>999999</v>
      </c>
      <c r="K16587" s="194">
        <v>999999</v>
      </c>
      <c r="L16587" t="s">
        <v>1083</v>
      </c>
      <c r="M16587" t="s">
        <v>1083</v>
      </c>
      <c r="N16587">
        <v>22</v>
      </c>
      <c r="O16587" t="s">
        <v>7876</v>
      </c>
      <c r="P16587" t="s">
        <v>12128</v>
      </c>
      <c r="Q16587">
        <v>2.1999999999999999E-2</v>
      </c>
      <c r="R16587" s="117" t="s">
        <v>14594</v>
      </c>
      <c r="S16587" s="117" t="s">
        <v>14589</v>
      </c>
      <c r="T16587" t="s">
        <v>12136</v>
      </c>
      <c r="U16587" t="s">
        <v>10772</v>
      </c>
    </row>
    <row r="16588" spans="1:21">
      <c r="A16588" s="117" t="s">
        <v>7085</v>
      </c>
      <c r="B16588" t="s">
        <v>14590</v>
      </c>
      <c r="C16588" t="s">
        <v>14590</v>
      </c>
      <c r="D16588">
        <v>25</v>
      </c>
      <c r="E16588">
        <v>19</v>
      </c>
      <c r="F16588">
        <v>25</v>
      </c>
      <c r="G16588">
        <v>19</v>
      </c>
      <c r="H16588">
        <v>10</v>
      </c>
      <c r="I16588">
        <v>10</v>
      </c>
      <c r="J16588">
        <v>999999</v>
      </c>
      <c r="K16588" s="194">
        <v>999999</v>
      </c>
      <c r="L16588" t="s">
        <v>1083</v>
      </c>
      <c r="M16588" t="s">
        <v>1083</v>
      </c>
      <c r="N16588">
        <v>60</v>
      </c>
      <c r="O16588" t="s">
        <v>7876</v>
      </c>
      <c r="Q16588">
        <v>0.06</v>
      </c>
      <c r="R16588" s="117" t="s">
        <v>14594</v>
      </c>
      <c r="S16588" s="117" t="s">
        <v>14589</v>
      </c>
      <c r="T16588" t="s">
        <v>12136</v>
      </c>
      <c r="U16588" t="s">
        <v>10772</v>
      </c>
    </row>
    <row r="16589" spans="1:21">
      <c r="A16589" s="117" t="s">
        <v>7086</v>
      </c>
      <c r="B16589" t="s">
        <v>14590</v>
      </c>
      <c r="C16589" t="s">
        <v>14590</v>
      </c>
      <c r="D16589">
        <v>25</v>
      </c>
      <c r="E16589">
        <v>19</v>
      </c>
      <c r="F16589">
        <v>25</v>
      </c>
      <c r="G16589">
        <v>19</v>
      </c>
      <c r="H16589">
        <v>10</v>
      </c>
      <c r="I16589">
        <v>10</v>
      </c>
      <c r="J16589">
        <v>33</v>
      </c>
      <c r="K16589" s="194">
        <v>33</v>
      </c>
      <c r="L16589" t="s">
        <v>1083</v>
      </c>
      <c r="M16589" t="s">
        <v>1083</v>
      </c>
      <c r="N16589">
        <v>60</v>
      </c>
      <c r="O16589" t="s">
        <v>7876</v>
      </c>
      <c r="Q16589">
        <v>0.06</v>
      </c>
      <c r="R16589" s="117" t="s">
        <v>14594</v>
      </c>
      <c r="S16589" s="117" t="s">
        <v>14589</v>
      </c>
      <c r="T16589" t="s">
        <v>12136</v>
      </c>
      <c r="U16589" t="s">
        <v>10772</v>
      </c>
    </row>
    <row r="16590" spans="1:21">
      <c r="A16590" s="117" t="s">
        <v>7087</v>
      </c>
      <c r="B16590" t="s">
        <v>14590</v>
      </c>
      <c r="C16590" t="s">
        <v>14590</v>
      </c>
      <c r="D16590">
        <v>77</v>
      </c>
      <c r="E16590">
        <v>71</v>
      </c>
      <c r="F16590">
        <v>77</v>
      </c>
      <c r="G16590">
        <v>71</v>
      </c>
      <c r="H16590">
        <v>10</v>
      </c>
      <c r="I16590">
        <v>10</v>
      </c>
      <c r="J16590">
        <v>999999</v>
      </c>
      <c r="K16590" s="194">
        <v>999999</v>
      </c>
      <c r="L16590" t="s">
        <v>1083</v>
      </c>
      <c r="M16590" t="s">
        <v>1083</v>
      </c>
      <c r="N16590">
        <v>60</v>
      </c>
      <c r="O16590" t="s">
        <v>7876</v>
      </c>
      <c r="Q16590">
        <v>0.06</v>
      </c>
      <c r="R16590" s="117" t="s">
        <v>14594</v>
      </c>
      <c r="S16590" s="117" t="s">
        <v>14589</v>
      </c>
      <c r="T16590" t="s">
        <v>12136</v>
      </c>
      <c r="U16590" t="s">
        <v>10772</v>
      </c>
    </row>
    <row r="16591" spans="1:21">
      <c r="A16591" s="117" t="s">
        <v>1043</v>
      </c>
      <c r="B16591" t="s">
        <v>13815</v>
      </c>
      <c r="C16591" t="s">
        <v>14590</v>
      </c>
      <c r="D16591">
        <v>2</v>
      </c>
      <c r="E16591">
        <v>29</v>
      </c>
      <c r="F16591">
        <v>25</v>
      </c>
      <c r="G16591">
        <v>19</v>
      </c>
      <c r="H16591">
        <v>1</v>
      </c>
      <c r="I16591">
        <v>1</v>
      </c>
      <c r="J16591">
        <v>23</v>
      </c>
      <c r="K16591" s="194">
        <v>999999</v>
      </c>
      <c r="L16591" t="s">
        <v>1083</v>
      </c>
      <c r="M16591" t="s">
        <v>1083</v>
      </c>
      <c r="N16591">
        <v>51</v>
      </c>
      <c r="O16591" t="s">
        <v>7876</v>
      </c>
      <c r="Q16591">
        <v>5.0999999999999997E-2</v>
      </c>
      <c r="R16591" s="117" t="s">
        <v>14594</v>
      </c>
      <c r="S16591" s="117" t="s">
        <v>14589</v>
      </c>
      <c r="T16591" t="s">
        <v>12136</v>
      </c>
      <c r="U16591" t="s">
        <v>10772</v>
      </c>
    </row>
    <row r="16592" spans="1:21">
      <c r="A16592" s="117" t="s">
        <v>1044</v>
      </c>
      <c r="B16592" t="s">
        <v>13815</v>
      </c>
      <c r="C16592" t="s">
        <v>13815</v>
      </c>
      <c r="D16592">
        <v>2</v>
      </c>
      <c r="E16592">
        <v>29</v>
      </c>
      <c r="F16592">
        <v>2</v>
      </c>
      <c r="G16592">
        <v>29</v>
      </c>
      <c r="H16592">
        <v>10</v>
      </c>
      <c r="I16592">
        <v>10</v>
      </c>
      <c r="J16592">
        <v>199</v>
      </c>
      <c r="K16592" s="194">
        <v>174</v>
      </c>
      <c r="L16592" t="s">
        <v>1083</v>
      </c>
      <c r="M16592" t="s">
        <v>1083</v>
      </c>
      <c r="N16592">
        <v>60</v>
      </c>
      <c r="O16592" t="s">
        <v>7876</v>
      </c>
      <c r="Q16592">
        <v>0.06</v>
      </c>
      <c r="R16592" s="117" t="s">
        <v>14743</v>
      </c>
      <c r="S16592" s="117" t="s">
        <v>14589</v>
      </c>
      <c r="T16592" t="s">
        <v>12136</v>
      </c>
      <c r="U16592" t="s">
        <v>10772</v>
      </c>
    </row>
    <row r="16593" spans="1:21">
      <c r="A16593" s="117" t="s">
        <v>7088</v>
      </c>
      <c r="B16593" t="s">
        <v>13815</v>
      </c>
      <c r="C16593" t="s">
        <v>14590</v>
      </c>
      <c r="D16593">
        <v>2</v>
      </c>
      <c r="E16593">
        <v>29</v>
      </c>
      <c r="F16593">
        <v>25</v>
      </c>
      <c r="G16593">
        <v>19</v>
      </c>
      <c r="H16593">
        <v>10</v>
      </c>
      <c r="I16593">
        <v>10</v>
      </c>
      <c r="J16593">
        <v>48</v>
      </c>
      <c r="K16593" s="194">
        <v>350</v>
      </c>
      <c r="L16593" t="s">
        <v>1083</v>
      </c>
      <c r="M16593" t="s">
        <v>1083</v>
      </c>
      <c r="N16593">
        <v>60</v>
      </c>
      <c r="O16593" t="s">
        <v>7876</v>
      </c>
      <c r="Q16593">
        <v>0.06</v>
      </c>
      <c r="R16593" s="117" t="s">
        <v>14594</v>
      </c>
      <c r="S16593" s="117" t="s">
        <v>14589</v>
      </c>
      <c r="T16593" t="s">
        <v>12136</v>
      </c>
      <c r="U16593" t="s">
        <v>10772</v>
      </c>
    </row>
    <row r="16594" spans="1:21">
      <c r="A16594" s="117" t="s">
        <v>1540</v>
      </c>
      <c r="B16594" t="s">
        <v>13815</v>
      </c>
      <c r="C16594" t="s">
        <v>14590</v>
      </c>
      <c r="D16594">
        <v>2</v>
      </c>
      <c r="E16594">
        <v>29</v>
      </c>
      <c r="F16594">
        <v>25</v>
      </c>
      <c r="G16594">
        <v>19</v>
      </c>
      <c r="H16594">
        <v>1</v>
      </c>
      <c r="I16594">
        <v>1</v>
      </c>
      <c r="J16594">
        <v>60</v>
      </c>
      <c r="K16594" s="194">
        <v>280</v>
      </c>
      <c r="L16594" t="s">
        <v>1083</v>
      </c>
      <c r="M16594" t="s">
        <v>1083</v>
      </c>
      <c r="N16594">
        <v>60.12</v>
      </c>
      <c r="O16594" t="s">
        <v>7876</v>
      </c>
      <c r="P16594" t="s">
        <v>10329</v>
      </c>
      <c r="Q16594">
        <v>6.012E-2</v>
      </c>
      <c r="R16594" s="117" t="s">
        <v>14594</v>
      </c>
      <c r="S16594" s="117" t="s">
        <v>14589</v>
      </c>
      <c r="T16594" t="s">
        <v>12136</v>
      </c>
      <c r="U16594" t="s">
        <v>10772</v>
      </c>
    </row>
    <row r="16595" spans="1:21">
      <c r="A16595" s="117" t="s">
        <v>7089</v>
      </c>
      <c r="B16595" t="s">
        <v>13815</v>
      </c>
      <c r="C16595" t="s">
        <v>13815</v>
      </c>
      <c r="D16595">
        <v>2</v>
      </c>
      <c r="E16595">
        <v>29</v>
      </c>
      <c r="F16595">
        <v>2</v>
      </c>
      <c r="G16595">
        <v>19</v>
      </c>
      <c r="H16595">
        <v>10</v>
      </c>
      <c r="I16595">
        <v>10</v>
      </c>
      <c r="J16595">
        <v>539</v>
      </c>
      <c r="K16595" s="194">
        <v>0</v>
      </c>
      <c r="L16595" t="s">
        <v>1083</v>
      </c>
      <c r="M16595" t="s">
        <v>1083</v>
      </c>
      <c r="N16595">
        <v>60</v>
      </c>
      <c r="O16595" t="s">
        <v>7876</v>
      </c>
      <c r="Q16595">
        <v>0.06</v>
      </c>
      <c r="R16595" s="117" t="s">
        <v>14743</v>
      </c>
      <c r="S16595" s="117" t="s">
        <v>14589</v>
      </c>
      <c r="T16595" t="s">
        <v>12136</v>
      </c>
      <c r="U16595" t="s">
        <v>10772</v>
      </c>
    </row>
    <row r="16596" spans="1:21">
      <c r="A16596" s="117" t="s">
        <v>1541</v>
      </c>
      <c r="B16596" t="s">
        <v>13815</v>
      </c>
      <c r="C16596" t="s">
        <v>13815</v>
      </c>
      <c r="D16596">
        <v>2</v>
      </c>
      <c r="E16596">
        <v>29</v>
      </c>
      <c r="F16596">
        <v>2</v>
      </c>
      <c r="G16596">
        <v>29</v>
      </c>
      <c r="H16596">
        <v>1</v>
      </c>
      <c r="I16596">
        <v>1</v>
      </c>
      <c r="J16596">
        <v>80</v>
      </c>
      <c r="K16596" s="194">
        <v>145</v>
      </c>
      <c r="L16596" t="s">
        <v>1083</v>
      </c>
      <c r="M16596" t="s">
        <v>1083</v>
      </c>
      <c r="N16596">
        <v>60.12</v>
      </c>
      <c r="O16596" t="s">
        <v>7876</v>
      </c>
      <c r="P16596" t="s">
        <v>10330</v>
      </c>
      <c r="Q16596">
        <v>6.012E-2</v>
      </c>
      <c r="R16596" s="117" t="s">
        <v>14594</v>
      </c>
      <c r="S16596" s="117" t="s">
        <v>14589</v>
      </c>
      <c r="T16596" t="s">
        <v>12136</v>
      </c>
      <c r="U16596" t="s">
        <v>10772</v>
      </c>
    </row>
    <row r="16597" spans="1:21">
      <c r="A16597" s="117" t="s">
        <v>7090</v>
      </c>
      <c r="B16597" t="s">
        <v>14590</v>
      </c>
      <c r="C16597" t="s">
        <v>14590</v>
      </c>
      <c r="D16597">
        <v>67</v>
      </c>
      <c r="E16597">
        <v>61</v>
      </c>
      <c r="F16597">
        <v>67</v>
      </c>
      <c r="G16597">
        <v>61</v>
      </c>
      <c r="H16597">
        <v>10</v>
      </c>
      <c r="I16597">
        <v>10</v>
      </c>
      <c r="J16597">
        <v>999999</v>
      </c>
      <c r="K16597" s="194">
        <v>999999</v>
      </c>
      <c r="L16597" t="s">
        <v>1083</v>
      </c>
      <c r="M16597" t="s">
        <v>1083</v>
      </c>
      <c r="N16597">
        <v>60.12</v>
      </c>
      <c r="O16597" t="s">
        <v>7876</v>
      </c>
      <c r="P16597" t="s">
        <v>10329</v>
      </c>
      <c r="Q16597">
        <v>6.012E-2</v>
      </c>
      <c r="R16597" s="117" t="s">
        <v>14605</v>
      </c>
      <c r="S16597" s="117" t="s">
        <v>14589</v>
      </c>
      <c r="T16597" t="s">
        <v>12136</v>
      </c>
      <c r="U16597" t="s">
        <v>10772</v>
      </c>
    </row>
    <row r="16598" spans="1:21">
      <c r="A16598" s="117" t="s">
        <v>1045</v>
      </c>
      <c r="B16598" t="s">
        <v>14590</v>
      </c>
      <c r="C16598" t="s">
        <v>14590</v>
      </c>
      <c r="D16598">
        <v>25</v>
      </c>
      <c r="E16598">
        <v>19</v>
      </c>
      <c r="F16598">
        <v>25</v>
      </c>
      <c r="G16598">
        <v>19</v>
      </c>
      <c r="H16598">
        <v>10</v>
      </c>
      <c r="I16598">
        <v>10</v>
      </c>
      <c r="J16598">
        <v>238</v>
      </c>
      <c r="K16598" s="194">
        <v>238</v>
      </c>
      <c r="L16598" t="s">
        <v>1083</v>
      </c>
      <c r="M16598" t="s">
        <v>1083</v>
      </c>
      <c r="N16598">
        <v>60</v>
      </c>
      <c r="O16598" t="s">
        <v>7876</v>
      </c>
      <c r="Q16598">
        <v>0.06</v>
      </c>
      <c r="R16598" s="117" t="s">
        <v>14594</v>
      </c>
      <c r="S16598" s="117" t="s">
        <v>14589</v>
      </c>
      <c r="T16598" t="s">
        <v>12136</v>
      </c>
      <c r="U16598" t="s">
        <v>10773</v>
      </c>
    </row>
    <row r="16599" spans="1:21">
      <c r="A16599" s="117" t="s">
        <v>1046</v>
      </c>
      <c r="B16599" t="s">
        <v>14590</v>
      </c>
      <c r="C16599" t="s">
        <v>14590</v>
      </c>
      <c r="D16599">
        <v>25</v>
      </c>
      <c r="E16599">
        <v>19</v>
      </c>
      <c r="F16599">
        <v>25</v>
      </c>
      <c r="G16599">
        <v>19</v>
      </c>
      <c r="H16599">
        <v>10</v>
      </c>
      <c r="I16599">
        <v>10</v>
      </c>
      <c r="J16599">
        <v>126</v>
      </c>
      <c r="K16599" s="194">
        <v>126</v>
      </c>
      <c r="L16599" t="s">
        <v>1083</v>
      </c>
      <c r="M16599" t="s">
        <v>1083</v>
      </c>
      <c r="N16599">
        <v>60</v>
      </c>
      <c r="O16599" t="s">
        <v>7876</v>
      </c>
      <c r="Q16599">
        <v>0.06</v>
      </c>
      <c r="R16599" s="117" t="s">
        <v>14594</v>
      </c>
      <c r="S16599" s="117" t="s">
        <v>14589</v>
      </c>
      <c r="T16599" t="s">
        <v>12136</v>
      </c>
      <c r="U16599" t="s">
        <v>10773</v>
      </c>
    </row>
    <row r="16600" spans="1:21">
      <c r="A16600" s="117" t="s">
        <v>7091</v>
      </c>
      <c r="B16600" t="s">
        <v>14590</v>
      </c>
      <c r="C16600" t="s">
        <v>14590</v>
      </c>
      <c r="D16600">
        <v>88</v>
      </c>
      <c r="E16600">
        <v>82</v>
      </c>
      <c r="F16600">
        <v>88</v>
      </c>
      <c r="G16600">
        <v>82</v>
      </c>
      <c r="H16600">
        <v>10</v>
      </c>
      <c r="I16600">
        <v>10</v>
      </c>
      <c r="J16600">
        <v>999999</v>
      </c>
      <c r="K16600" s="194">
        <v>999999</v>
      </c>
      <c r="L16600" t="s">
        <v>1083</v>
      </c>
      <c r="M16600" t="s">
        <v>1083</v>
      </c>
      <c r="N16600">
        <v>60</v>
      </c>
      <c r="O16600" t="s">
        <v>7876</v>
      </c>
      <c r="Q16600">
        <v>0.06</v>
      </c>
      <c r="R16600" s="117" t="s">
        <v>14594</v>
      </c>
      <c r="S16600" s="117" t="s">
        <v>14589</v>
      </c>
      <c r="T16600" t="s">
        <v>12136</v>
      </c>
      <c r="U16600" t="s">
        <v>10772</v>
      </c>
    </row>
    <row r="16601" spans="1:21">
      <c r="A16601" s="117" t="s">
        <v>7092</v>
      </c>
      <c r="B16601" t="s">
        <v>14590</v>
      </c>
      <c r="C16601" t="s">
        <v>14590</v>
      </c>
      <c r="D16601">
        <v>25</v>
      </c>
      <c r="E16601">
        <v>19</v>
      </c>
      <c r="F16601">
        <v>25</v>
      </c>
      <c r="G16601">
        <v>19</v>
      </c>
      <c r="H16601">
        <v>1</v>
      </c>
      <c r="I16601">
        <v>1</v>
      </c>
      <c r="J16601">
        <v>77</v>
      </c>
      <c r="K16601" s="194">
        <v>77</v>
      </c>
      <c r="L16601" t="s">
        <v>1083</v>
      </c>
      <c r="M16601" t="s">
        <v>1083</v>
      </c>
      <c r="N16601">
        <v>60</v>
      </c>
      <c r="O16601" t="s">
        <v>7876</v>
      </c>
      <c r="Q16601">
        <v>0.06</v>
      </c>
      <c r="R16601" s="117" t="s">
        <v>14594</v>
      </c>
      <c r="S16601" s="117" t="s">
        <v>14589</v>
      </c>
      <c r="T16601" t="s">
        <v>12136</v>
      </c>
      <c r="U16601" t="s">
        <v>10772</v>
      </c>
    </row>
    <row r="16602" spans="1:21">
      <c r="A16602" s="117" t="s">
        <v>7093</v>
      </c>
      <c r="B16602" t="s">
        <v>14590</v>
      </c>
      <c r="C16602" t="s">
        <v>14590</v>
      </c>
      <c r="D16602">
        <v>25</v>
      </c>
      <c r="E16602">
        <v>19</v>
      </c>
      <c r="F16602">
        <v>25</v>
      </c>
      <c r="G16602">
        <v>19</v>
      </c>
      <c r="H16602">
        <v>1</v>
      </c>
      <c r="I16602">
        <v>1</v>
      </c>
      <c r="J16602">
        <v>182</v>
      </c>
      <c r="K16602" s="194">
        <v>182</v>
      </c>
      <c r="L16602" t="s">
        <v>1086</v>
      </c>
      <c r="M16602" t="s">
        <v>1086</v>
      </c>
      <c r="N16602">
        <v>8</v>
      </c>
      <c r="O16602" t="s">
        <v>7876</v>
      </c>
      <c r="P16602" t="s">
        <v>10331</v>
      </c>
      <c r="Q16602">
        <v>8.0000000000000002E-3</v>
      </c>
      <c r="R16602" s="117" t="s">
        <v>14594</v>
      </c>
      <c r="S16602" s="117" t="s">
        <v>14589</v>
      </c>
      <c r="T16602" t="s">
        <v>12136</v>
      </c>
      <c r="U16602" t="s">
        <v>10773</v>
      </c>
    </row>
    <row r="16603" spans="1:21">
      <c r="A16603" s="117" t="s">
        <v>7094</v>
      </c>
      <c r="B16603" t="s">
        <v>14590</v>
      </c>
      <c r="C16603" t="s">
        <v>14590</v>
      </c>
      <c r="D16603">
        <v>25</v>
      </c>
      <c r="E16603">
        <v>19</v>
      </c>
      <c r="F16603">
        <v>25</v>
      </c>
      <c r="G16603">
        <v>19</v>
      </c>
      <c r="H16603">
        <v>1</v>
      </c>
      <c r="I16603">
        <v>1</v>
      </c>
      <c r="J16603">
        <v>15</v>
      </c>
      <c r="K16603" s="194">
        <v>15</v>
      </c>
      <c r="L16603" t="s">
        <v>1086</v>
      </c>
      <c r="M16603" t="s">
        <v>1086</v>
      </c>
      <c r="N16603">
        <v>477</v>
      </c>
      <c r="O16603" t="s">
        <v>7876</v>
      </c>
      <c r="P16603" t="s">
        <v>10332</v>
      </c>
      <c r="Q16603">
        <v>0.47699999999999998</v>
      </c>
      <c r="R16603" s="117" t="s">
        <v>14594</v>
      </c>
      <c r="S16603" s="117" t="s">
        <v>14589</v>
      </c>
      <c r="T16603" t="s">
        <v>12136</v>
      </c>
      <c r="U16603" t="s">
        <v>10772</v>
      </c>
    </row>
    <row r="16604" spans="1:21">
      <c r="A16604" s="117" t="s">
        <v>7095</v>
      </c>
      <c r="B16604" t="s">
        <v>14590</v>
      </c>
      <c r="C16604" t="s">
        <v>14590</v>
      </c>
      <c r="D16604">
        <v>25</v>
      </c>
      <c r="E16604">
        <v>19</v>
      </c>
      <c r="F16604">
        <v>25</v>
      </c>
      <c r="G16604">
        <v>19</v>
      </c>
      <c r="H16604">
        <v>1</v>
      </c>
      <c r="I16604">
        <v>1</v>
      </c>
      <c r="J16604">
        <v>30</v>
      </c>
      <c r="K16604" s="194">
        <v>30</v>
      </c>
      <c r="L16604" t="s">
        <v>1086</v>
      </c>
      <c r="M16604" t="s">
        <v>1086</v>
      </c>
      <c r="N16604">
        <v>602</v>
      </c>
      <c r="O16604" t="s">
        <v>7876</v>
      </c>
      <c r="P16604" t="s">
        <v>10333</v>
      </c>
      <c r="Q16604">
        <v>0.60199999999999998</v>
      </c>
      <c r="R16604" s="117" t="s">
        <v>14594</v>
      </c>
      <c r="S16604" s="117" t="s">
        <v>14589</v>
      </c>
      <c r="T16604" t="s">
        <v>12136</v>
      </c>
      <c r="U16604" t="s">
        <v>10772</v>
      </c>
    </row>
    <row r="16605" spans="1:21">
      <c r="A16605" s="117" t="s">
        <v>7096</v>
      </c>
      <c r="B16605" t="s">
        <v>14590</v>
      </c>
      <c r="C16605" t="s">
        <v>14590</v>
      </c>
      <c r="D16605">
        <v>25</v>
      </c>
      <c r="E16605">
        <v>19</v>
      </c>
      <c r="F16605">
        <v>25</v>
      </c>
      <c r="G16605">
        <v>19</v>
      </c>
      <c r="H16605">
        <v>1</v>
      </c>
      <c r="I16605">
        <v>1</v>
      </c>
      <c r="J16605">
        <v>2</v>
      </c>
      <c r="K16605" s="194">
        <v>2</v>
      </c>
      <c r="L16605" t="s">
        <v>1086</v>
      </c>
      <c r="M16605" t="s">
        <v>1086</v>
      </c>
      <c r="N16605">
        <v>625</v>
      </c>
      <c r="O16605" t="s">
        <v>7876</v>
      </c>
      <c r="P16605" t="s">
        <v>10334</v>
      </c>
      <c r="Q16605">
        <v>0.625</v>
      </c>
      <c r="R16605" s="117" t="s">
        <v>14594</v>
      </c>
      <c r="S16605" s="117" t="s">
        <v>14589</v>
      </c>
      <c r="T16605" t="s">
        <v>12136</v>
      </c>
      <c r="U16605" t="s">
        <v>10772</v>
      </c>
    </row>
    <row r="16606" spans="1:21">
      <c r="A16606" s="117" t="s">
        <v>7097</v>
      </c>
      <c r="B16606" t="s">
        <v>14590</v>
      </c>
      <c r="C16606" t="s">
        <v>14590</v>
      </c>
      <c r="D16606">
        <v>25</v>
      </c>
      <c r="E16606">
        <v>19</v>
      </c>
      <c r="F16606">
        <v>25</v>
      </c>
      <c r="G16606">
        <v>19</v>
      </c>
      <c r="H16606">
        <v>1</v>
      </c>
      <c r="I16606">
        <v>1</v>
      </c>
      <c r="J16606">
        <v>54</v>
      </c>
      <c r="K16606" s="194">
        <v>54</v>
      </c>
      <c r="L16606" t="s">
        <v>1086</v>
      </c>
      <c r="M16606" t="s">
        <v>1086</v>
      </c>
      <c r="N16606">
        <v>743</v>
      </c>
      <c r="O16606" t="s">
        <v>7876</v>
      </c>
      <c r="P16606" t="s">
        <v>10335</v>
      </c>
      <c r="Q16606">
        <v>0.74299999999999999</v>
      </c>
      <c r="R16606" s="117" t="s">
        <v>14594</v>
      </c>
      <c r="S16606" s="117" t="s">
        <v>14589</v>
      </c>
      <c r="T16606" t="s">
        <v>12136</v>
      </c>
      <c r="U16606" t="s">
        <v>10772</v>
      </c>
    </row>
    <row r="16607" spans="1:21">
      <c r="A16607" s="117" t="s">
        <v>7098</v>
      </c>
      <c r="B16607" t="s">
        <v>14590</v>
      </c>
      <c r="C16607" t="s">
        <v>14590</v>
      </c>
      <c r="D16607">
        <v>26</v>
      </c>
      <c r="E16607">
        <v>20</v>
      </c>
      <c r="F16607">
        <v>26</v>
      </c>
      <c r="G16607">
        <v>20</v>
      </c>
      <c r="H16607">
        <v>1</v>
      </c>
      <c r="I16607">
        <v>1</v>
      </c>
      <c r="J16607">
        <v>65</v>
      </c>
      <c r="K16607" s="194">
        <v>65</v>
      </c>
      <c r="L16607" t="s">
        <v>1086</v>
      </c>
      <c r="M16607" t="s">
        <v>1086</v>
      </c>
      <c r="N16607">
        <v>841</v>
      </c>
      <c r="O16607" t="s">
        <v>7876</v>
      </c>
      <c r="P16607" t="s">
        <v>10336</v>
      </c>
      <c r="Q16607">
        <v>0.84099999999999997</v>
      </c>
      <c r="R16607" s="117" t="s">
        <v>14620</v>
      </c>
      <c r="S16607" s="117" t="s">
        <v>14621</v>
      </c>
      <c r="T16607" t="s">
        <v>17448</v>
      </c>
      <c r="U16607" t="s">
        <v>10772</v>
      </c>
    </row>
    <row r="16608" spans="1:21">
      <c r="A16608" s="117" t="s">
        <v>11137</v>
      </c>
      <c r="B16608" t="s">
        <v>14590</v>
      </c>
      <c r="C16608" t="s">
        <v>14590</v>
      </c>
      <c r="D16608">
        <v>26</v>
      </c>
      <c r="E16608">
        <v>20</v>
      </c>
      <c r="F16608">
        <v>26</v>
      </c>
      <c r="G16608">
        <v>20</v>
      </c>
      <c r="H16608">
        <v>1</v>
      </c>
      <c r="I16608">
        <v>1</v>
      </c>
      <c r="J16608">
        <v>0</v>
      </c>
      <c r="K16608" s="194">
        <v>0</v>
      </c>
      <c r="L16608" t="s">
        <v>1086</v>
      </c>
      <c r="M16608" t="s">
        <v>1086</v>
      </c>
      <c r="O16608" t="s">
        <v>7876</v>
      </c>
      <c r="P16608" t="s">
        <v>10984</v>
      </c>
      <c r="R16608" s="117" t="s">
        <v>14620</v>
      </c>
      <c r="S16608" s="117" t="s">
        <v>14621</v>
      </c>
      <c r="T16608" t="s">
        <v>17448</v>
      </c>
      <c r="U16608" t="s">
        <v>10772</v>
      </c>
    </row>
    <row r="16609" spans="1:21">
      <c r="A16609" s="117" t="s">
        <v>13791</v>
      </c>
      <c r="B16609" t="s">
        <v>14590</v>
      </c>
      <c r="C16609" t="s">
        <v>14590</v>
      </c>
      <c r="D16609">
        <v>26</v>
      </c>
      <c r="E16609">
        <v>20</v>
      </c>
      <c r="F16609">
        <v>26</v>
      </c>
      <c r="G16609">
        <v>20</v>
      </c>
      <c r="H16609">
        <v>1</v>
      </c>
      <c r="I16609">
        <v>1</v>
      </c>
      <c r="J16609">
        <v>120</v>
      </c>
      <c r="K16609" s="194">
        <v>120</v>
      </c>
      <c r="L16609" t="s">
        <v>1086</v>
      </c>
      <c r="M16609" t="s">
        <v>1086</v>
      </c>
      <c r="O16609" t="s">
        <v>7876</v>
      </c>
      <c r="P16609" t="s">
        <v>13985</v>
      </c>
      <c r="R16609" s="117" t="s">
        <v>14620</v>
      </c>
      <c r="S16609" s="117" t="s">
        <v>14621</v>
      </c>
      <c r="T16609" t="s">
        <v>17448</v>
      </c>
      <c r="U16609" t="s">
        <v>10772</v>
      </c>
    </row>
    <row r="16610" spans="1:21">
      <c r="A16610" s="117" t="s">
        <v>7099</v>
      </c>
      <c r="B16610" t="s">
        <v>14590</v>
      </c>
      <c r="C16610" t="s">
        <v>14590</v>
      </c>
      <c r="D16610">
        <v>25</v>
      </c>
      <c r="E16610">
        <v>19</v>
      </c>
      <c r="F16610">
        <v>25</v>
      </c>
      <c r="G16610">
        <v>19</v>
      </c>
      <c r="H16610">
        <v>1</v>
      </c>
      <c r="I16610">
        <v>1</v>
      </c>
      <c r="J16610">
        <v>12</v>
      </c>
      <c r="K16610" s="194">
        <v>12</v>
      </c>
      <c r="L16610" t="s">
        <v>1086</v>
      </c>
      <c r="M16610" t="s">
        <v>1086</v>
      </c>
      <c r="N16610">
        <v>1153</v>
      </c>
      <c r="O16610" t="s">
        <v>7876</v>
      </c>
      <c r="P16610" t="s">
        <v>10337</v>
      </c>
      <c r="Q16610">
        <v>1.153</v>
      </c>
      <c r="R16610" s="117" t="s">
        <v>14594</v>
      </c>
      <c r="S16610" s="117" t="s">
        <v>14589</v>
      </c>
      <c r="T16610" t="s">
        <v>12136</v>
      </c>
      <c r="U16610" t="s">
        <v>10772</v>
      </c>
    </row>
    <row r="16611" spans="1:21">
      <c r="A16611" s="117" t="s">
        <v>23500</v>
      </c>
      <c r="B16611" t="s">
        <v>14590</v>
      </c>
      <c r="C16611" t="s">
        <v>14590</v>
      </c>
      <c r="D16611">
        <v>39</v>
      </c>
      <c r="E16611">
        <v>33</v>
      </c>
      <c r="F16611">
        <v>39</v>
      </c>
      <c r="G16611">
        <v>33</v>
      </c>
      <c r="H16611">
        <v>1</v>
      </c>
      <c r="I16611">
        <v>1</v>
      </c>
      <c r="J16611">
        <v>999999</v>
      </c>
      <c r="K16611" s="194">
        <v>999999</v>
      </c>
      <c r="L16611" t="s">
        <v>1086</v>
      </c>
      <c r="M16611" t="s">
        <v>1086</v>
      </c>
      <c r="N16611">
        <v>1737</v>
      </c>
      <c r="O16611" t="s">
        <v>7876</v>
      </c>
      <c r="P16611" t="s">
        <v>23501</v>
      </c>
      <c r="Q16611">
        <v>1.7370000000000001</v>
      </c>
      <c r="R16611" s="117" t="s">
        <v>14685</v>
      </c>
      <c r="S16611" s="117" t="s">
        <v>14589</v>
      </c>
      <c r="T16611" t="s">
        <v>12136</v>
      </c>
      <c r="U16611" t="s">
        <v>10772</v>
      </c>
    </row>
    <row r="16612" spans="1:21">
      <c r="A16612" s="117" t="s">
        <v>21519</v>
      </c>
      <c r="B16612" t="s">
        <v>14590</v>
      </c>
      <c r="C16612" t="s">
        <v>14590</v>
      </c>
      <c r="D16612">
        <v>26</v>
      </c>
      <c r="E16612">
        <v>20</v>
      </c>
      <c r="F16612">
        <v>26</v>
      </c>
      <c r="G16612">
        <v>20</v>
      </c>
      <c r="H16612">
        <v>1</v>
      </c>
      <c r="I16612">
        <v>1</v>
      </c>
      <c r="J16612">
        <v>0</v>
      </c>
      <c r="K16612" s="194">
        <v>0</v>
      </c>
      <c r="L16612" t="s">
        <v>1086</v>
      </c>
      <c r="M16612" t="s">
        <v>1086</v>
      </c>
      <c r="O16612" t="s">
        <v>7876</v>
      </c>
      <c r="P16612" t="s">
        <v>21520</v>
      </c>
      <c r="R16612" s="117" t="s">
        <v>14620</v>
      </c>
      <c r="S16612" s="117" t="s">
        <v>14621</v>
      </c>
      <c r="T16612" t="s">
        <v>17448</v>
      </c>
      <c r="U16612" t="s">
        <v>10772</v>
      </c>
    </row>
    <row r="16613" spans="1:21">
      <c r="A16613" s="117" t="s">
        <v>7100</v>
      </c>
      <c r="B16613" t="s">
        <v>14590</v>
      </c>
      <c r="C16613" t="s">
        <v>14590</v>
      </c>
      <c r="D16613">
        <v>82</v>
      </c>
      <c r="E16613">
        <v>76</v>
      </c>
      <c r="F16613">
        <v>96</v>
      </c>
      <c r="G16613">
        <v>90</v>
      </c>
      <c r="H16613">
        <v>1</v>
      </c>
      <c r="I16613">
        <v>1</v>
      </c>
      <c r="J16613">
        <v>30</v>
      </c>
      <c r="K16613" s="194">
        <v>30</v>
      </c>
      <c r="L16613" t="s">
        <v>1079</v>
      </c>
      <c r="M16613" t="s">
        <v>1079</v>
      </c>
      <c r="N16613">
        <v>335</v>
      </c>
      <c r="O16613" t="s">
        <v>7876</v>
      </c>
      <c r="P16613" t="s">
        <v>16267</v>
      </c>
      <c r="Q16613">
        <v>0.33500000000000002</v>
      </c>
      <c r="R16613" s="117" t="s">
        <v>14743</v>
      </c>
      <c r="S16613" s="117" t="s">
        <v>14589</v>
      </c>
      <c r="T16613" t="s">
        <v>12136</v>
      </c>
      <c r="U16613" t="s">
        <v>10772</v>
      </c>
    </row>
    <row r="16614" spans="1:21">
      <c r="A16614" s="117" t="s">
        <v>7101</v>
      </c>
      <c r="B16614" t="s">
        <v>14590</v>
      </c>
      <c r="C16614" t="s">
        <v>14590</v>
      </c>
      <c r="D16614">
        <v>26</v>
      </c>
      <c r="E16614">
        <v>20</v>
      </c>
      <c r="F16614">
        <v>26</v>
      </c>
      <c r="G16614">
        <v>20</v>
      </c>
      <c r="H16614">
        <v>1</v>
      </c>
      <c r="I16614">
        <v>1</v>
      </c>
      <c r="J16614">
        <v>180</v>
      </c>
      <c r="K16614" s="194">
        <v>180</v>
      </c>
      <c r="L16614" t="s">
        <v>1079</v>
      </c>
      <c r="M16614" t="s">
        <v>1079</v>
      </c>
      <c r="N16614">
        <v>366</v>
      </c>
      <c r="O16614" t="s">
        <v>7876</v>
      </c>
      <c r="P16614" t="s">
        <v>16268</v>
      </c>
      <c r="Q16614">
        <v>0.36599999999999999</v>
      </c>
      <c r="R16614" s="117" t="s">
        <v>14620</v>
      </c>
      <c r="S16614" s="117" t="s">
        <v>14621</v>
      </c>
      <c r="T16614" t="s">
        <v>17448</v>
      </c>
      <c r="U16614" t="s">
        <v>10772</v>
      </c>
    </row>
    <row r="16615" spans="1:21">
      <c r="A16615" s="117" t="s">
        <v>7102</v>
      </c>
      <c r="B16615" t="s">
        <v>14590</v>
      </c>
      <c r="C16615" t="s">
        <v>14590</v>
      </c>
      <c r="D16615">
        <v>26</v>
      </c>
      <c r="E16615">
        <v>20</v>
      </c>
      <c r="F16615">
        <v>26</v>
      </c>
      <c r="G16615">
        <v>20</v>
      </c>
      <c r="H16615">
        <v>1</v>
      </c>
      <c r="I16615">
        <v>1</v>
      </c>
      <c r="J16615">
        <v>24</v>
      </c>
      <c r="K16615" s="194">
        <v>24</v>
      </c>
      <c r="L16615" t="s">
        <v>1079</v>
      </c>
      <c r="M16615" t="s">
        <v>1079</v>
      </c>
      <c r="N16615">
        <v>267</v>
      </c>
      <c r="O16615" t="s">
        <v>7876</v>
      </c>
      <c r="P16615" t="s">
        <v>16269</v>
      </c>
      <c r="Q16615">
        <v>0.26700000000000002</v>
      </c>
      <c r="R16615" s="117" t="s">
        <v>14620</v>
      </c>
      <c r="S16615" s="117" t="s">
        <v>14621</v>
      </c>
      <c r="T16615" t="s">
        <v>17448</v>
      </c>
      <c r="U16615" t="s">
        <v>10772</v>
      </c>
    </row>
    <row r="16616" spans="1:21">
      <c r="A16616" s="117" t="s">
        <v>7103</v>
      </c>
      <c r="B16616" t="s">
        <v>14590</v>
      </c>
      <c r="C16616" t="s">
        <v>14590</v>
      </c>
      <c r="D16616">
        <v>26</v>
      </c>
      <c r="E16616">
        <v>20</v>
      </c>
      <c r="F16616">
        <v>26</v>
      </c>
      <c r="G16616">
        <v>20</v>
      </c>
      <c r="H16616">
        <v>1</v>
      </c>
      <c r="I16616">
        <v>1</v>
      </c>
      <c r="J16616">
        <v>9</v>
      </c>
      <c r="K16616" s="194">
        <v>9</v>
      </c>
      <c r="L16616" t="s">
        <v>1079</v>
      </c>
      <c r="M16616" t="s">
        <v>1079</v>
      </c>
      <c r="N16616">
        <v>376</v>
      </c>
      <c r="O16616" t="s">
        <v>7876</v>
      </c>
      <c r="P16616" t="s">
        <v>16267</v>
      </c>
      <c r="Q16616">
        <v>0.376</v>
      </c>
      <c r="R16616" s="117" t="s">
        <v>14620</v>
      </c>
      <c r="S16616" s="117" t="s">
        <v>14621</v>
      </c>
      <c r="T16616" t="s">
        <v>17448</v>
      </c>
      <c r="U16616" t="s">
        <v>10772</v>
      </c>
    </row>
    <row r="16617" spans="1:21">
      <c r="A16617" s="117" t="s">
        <v>7104</v>
      </c>
      <c r="B16617" t="s">
        <v>14590</v>
      </c>
      <c r="C16617" t="s">
        <v>14590</v>
      </c>
      <c r="D16617">
        <v>27</v>
      </c>
      <c r="E16617">
        <v>21</v>
      </c>
      <c r="F16617">
        <v>27</v>
      </c>
      <c r="G16617">
        <v>21</v>
      </c>
      <c r="H16617">
        <v>1</v>
      </c>
      <c r="I16617">
        <v>1</v>
      </c>
      <c r="J16617">
        <v>999999</v>
      </c>
      <c r="K16617" s="194">
        <v>999999</v>
      </c>
      <c r="L16617" t="s">
        <v>1086</v>
      </c>
      <c r="M16617" t="s">
        <v>1086</v>
      </c>
      <c r="N16617">
        <v>507</v>
      </c>
      <c r="O16617" t="s">
        <v>7876</v>
      </c>
      <c r="P16617" t="s">
        <v>10338</v>
      </c>
      <c r="Q16617">
        <v>0.50700000000000001</v>
      </c>
      <c r="R16617" s="117" t="s">
        <v>14685</v>
      </c>
      <c r="S16617" s="117" t="s">
        <v>14589</v>
      </c>
      <c r="T16617" t="s">
        <v>12136</v>
      </c>
      <c r="U16617" t="s">
        <v>10772</v>
      </c>
    </row>
    <row r="16618" spans="1:21">
      <c r="A16618" s="117" t="s">
        <v>7105</v>
      </c>
      <c r="B16618" t="s">
        <v>14590</v>
      </c>
      <c r="C16618" t="s">
        <v>14590</v>
      </c>
      <c r="D16618">
        <v>27</v>
      </c>
      <c r="E16618">
        <v>21</v>
      </c>
      <c r="F16618">
        <v>27</v>
      </c>
      <c r="G16618">
        <v>21</v>
      </c>
      <c r="H16618">
        <v>1</v>
      </c>
      <c r="I16618">
        <v>1</v>
      </c>
      <c r="J16618">
        <v>999999</v>
      </c>
      <c r="K16618" s="194">
        <v>999999</v>
      </c>
      <c r="L16618" t="s">
        <v>1086</v>
      </c>
      <c r="M16618" t="s">
        <v>1086</v>
      </c>
      <c r="N16618">
        <v>635</v>
      </c>
      <c r="O16618" t="s">
        <v>7876</v>
      </c>
      <c r="P16618" t="s">
        <v>10339</v>
      </c>
      <c r="Q16618">
        <v>0.63500000000000001</v>
      </c>
      <c r="R16618" s="117" t="s">
        <v>14685</v>
      </c>
      <c r="S16618" s="117" t="s">
        <v>14589</v>
      </c>
      <c r="T16618" t="s">
        <v>12136</v>
      </c>
      <c r="U16618" t="s">
        <v>10772</v>
      </c>
    </row>
    <row r="16619" spans="1:21">
      <c r="A16619" s="117" t="s">
        <v>7106</v>
      </c>
      <c r="B16619" t="s">
        <v>14590</v>
      </c>
      <c r="C16619" t="s">
        <v>14590</v>
      </c>
      <c r="D16619">
        <v>27</v>
      </c>
      <c r="E16619">
        <v>21</v>
      </c>
      <c r="F16619">
        <v>27</v>
      </c>
      <c r="G16619">
        <v>21</v>
      </c>
      <c r="H16619">
        <v>1</v>
      </c>
      <c r="I16619">
        <v>1</v>
      </c>
      <c r="J16619">
        <v>999999</v>
      </c>
      <c r="K16619" s="194">
        <v>999999</v>
      </c>
      <c r="L16619" t="s">
        <v>1086</v>
      </c>
      <c r="M16619" t="s">
        <v>1086</v>
      </c>
      <c r="N16619">
        <v>684</v>
      </c>
      <c r="O16619" t="s">
        <v>7876</v>
      </c>
      <c r="P16619" t="s">
        <v>16270</v>
      </c>
      <c r="Q16619">
        <v>0.68400000000000005</v>
      </c>
      <c r="R16619" s="117" t="s">
        <v>14685</v>
      </c>
      <c r="S16619" s="117" t="s">
        <v>14589</v>
      </c>
      <c r="T16619" t="s">
        <v>12136</v>
      </c>
      <c r="U16619" t="s">
        <v>10772</v>
      </c>
    </row>
    <row r="16620" spans="1:21">
      <c r="A16620" s="117" t="s">
        <v>7107</v>
      </c>
      <c r="B16620" t="s">
        <v>14590</v>
      </c>
      <c r="C16620" t="s">
        <v>14590</v>
      </c>
      <c r="D16620">
        <v>32</v>
      </c>
      <c r="E16620">
        <v>26</v>
      </c>
      <c r="F16620">
        <v>32</v>
      </c>
      <c r="G16620">
        <v>26</v>
      </c>
      <c r="H16620">
        <v>1</v>
      </c>
      <c r="I16620">
        <v>1</v>
      </c>
      <c r="J16620">
        <v>6</v>
      </c>
      <c r="K16620" s="194">
        <v>6</v>
      </c>
      <c r="L16620" t="s">
        <v>1086</v>
      </c>
      <c r="M16620" t="s">
        <v>1086</v>
      </c>
      <c r="N16620">
        <v>637</v>
      </c>
      <c r="O16620" t="s">
        <v>7876</v>
      </c>
      <c r="P16620" t="s">
        <v>16270</v>
      </c>
      <c r="Q16620">
        <v>0.63700000000000001</v>
      </c>
      <c r="R16620" s="117" t="s">
        <v>14620</v>
      </c>
      <c r="S16620" s="117" t="s">
        <v>14621</v>
      </c>
      <c r="T16620" t="s">
        <v>17448</v>
      </c>
      <c r="U16620" t="s">
        <v>10772</v>
      </c>
    </row>
    <row r="16621" spans="1:21">
      <c r="A16621" s="117" t="s">
        <v>23502</v>
      </c>
      <c r="B16621" t="s">
        <v>14590</v>
      </c>
      <c r="C16621" t="s">
        <v>14590</v>
      </c>
      <c r="D16621">
        <v>27</v>
      </c>
      <c r="E16621">
        <v>21</v>
      </c>
      <c r="F16621">
        <v>27</v>
      </c>
      <c r="G16621">
        <v>21</v>
      </c>
      <c r="H16621">
        <v>1</v>
      </c>
      <c r="I16621">
        <v>1</v>
      </c>
      <c r="J16621">
        <v>999999</v>
      </c>
      <c r="K16621" s="194">
        <v>999999</v>
      </c>
      <c r="L16621" t="s">
        <v>1086</v>
      </c>
      <c r="M16621" t="s">
        <v>1086</v>
      </c>
      <c r="N16621">
        <v>540</v>
      </c>
      <c r="O16621" t="s">
        <v>7876</v>
      </c>
      <c r="P16621" t="s">
        <v>23503</v>
      </c>
      <c r="Q16621">
        <v>0.54</v>
      </c>
      <c r="R16621" s="117" t="s">
        <v>14685</v>
      </c>
      <c r="S16621" s="117" t="s">
        <v>14589</v>
      </c>
      <c r="T16621" t="s">
        <v>12136</v>
      </c>
      <c r="U16621" t="s">
        <v>10772</v>
      </c>
    </row>
    <row r="16622" spans="1:21">
      <c r="A16622" s="117" t="s">
        <v>23504</v>
      </c>
      <c r="B16622" t="s">
        <v>14590</v>
      </c>
      <c r="C16622" t="s">
        <v>14590</v>
      </c>
      <c r="D16622">
        <v>32</v>
      </c>
      <c r="E16622">
        <v>26</v>
      </c>
      <c r="F16622">
        <v>32</v>
      </c>
      <c r="G16622">
        <v>26</v>
      </c>
      <c r="H16622">
        <v>1</v>
      </c>
      <c r="I16622">
        <v>1</v>
      </c>
      <c r="J16622">
        <v>8</v>
      </c>
      <c r="K16622" s="194">
        <v>8</v>
      </c>
      <c r="L16622" t="s">
        <v>1086</v>
      </c>
      <c r="M16622" t="s">
        <v>1086</v>
      </c>
      <c r="N16622">
        <v>600</v>
      </c>
      <c r="O16622" t="s">
        <v>7876</v>
      </c>
      <c r="P16622" t="s">
        <v>16270</v>
      </c>
      <c r="Q16622">
        <v>0.6</v>
      </c>
      <c r="R16622" s="117" t="s">
        <v>14620</v>
      </c>
      <c r="S16622" s="117" t="s">
        <v>14621</v>
      </c>
      <c r="T16622" t="s">
        <v>17448</v>
      </c>
      <c r="U16622" t="s">
        <v>10772</v>
      </c>
    </row>
    <row r="16623" spans="1:21">
      <c r="A16623" s="117" t="s">
        <v>7108</v>
      </c>
      <c r="B16623" t="s">
        <v>14590</v>
      </c>
      <c r="C16623" t="s">
        <v>14590</v>
      </c>
      <c r="D16623">
        <v>32</v>
      </c>
      <c r="E16623">
        <v>26</v>
      </c>
      <c r="F16623">
        <v>32</v>
      </c>
      <c r="G16623">
        <v>26</v>
      </c>
      <c r="H16623">
        <v>1</v>
      </c>
      <c r="I16623">
        <v>1</v>
      </c>
      <c r="J16623">
        <v>5</v>
      </c>
      <c r="K16623" s="194">
        <v>5</v>
      </c>
      <c r="L16623" t="s">
        <v>1086</v>
      </c>
      <c r="M16623" t="s">
        <v>1086</v>
      </c>
      <c r="N16623">
        <v>705</v>
      </c>
      <c r="O16623" t="s">
        <v>7876</v>
      </c>
      <c r="P16623" t="s">
        <v>16270</v>
      </c>
      <c r="Q16623">
        <v>0.70499999999999996</v>
      </c>
      <c r="R16623" s="117" t="s">
        <v>14620</v>
      </c>
      <c r="S16623" s="117" t="s">
        <v>14621</v>
      </c>
      <c r="T16623" t="s">
        <v>17448</v>
      </c>
      <c r="U16623" t="s">
        <v>10772</v>
      </c>
    </row>
    <row r="16624" spans="1:21">
      <c r="A16624" s="117" t="s">
        <v>23505</v>
      </c>
      <c r="B16624" t="s">
        <v>14590</v>
      </c>
      <c r="C16624" t="s">
        <v>14590</v>
      </c>
      <c r="D16624">
        <v>39</v>
      </c>
      <c r="E16624">
        <v>33</v>
      </c>
      <c r="F16624">
        <v>39</v>
      </c>
      <c r="G16624">
        <v>33</v>
      </c>
      <c r="H16624">
        <v>1</v>
      </c>
      <c r="I16624">
        <v>1</v>
      </c>
      <c r="J16624">
        <v>999999</v>
      </c>
      <c r="K16624" s="194">
        <v>999999</v>
      </c>
      <c r="L16624" t="s">
        <v>1086</v>
      </c>
      <c r="M16624" t="s">
        <v>1086</v>
      </c>
      <c r="N16624">
        <v>558</v>
      </c>
      <c r="O16624" t="s">
        <v>7876</v>
      </c>
      <c r="P16624" t="s">
        <v>23506</v>
      </c>
      <c r="Q16624">
        <v>0.55800000000000005</v>
      </c>
      <c r="R16624" s="117" t="s">
        <v>14685</v>
      </c>
      <c r="S16624" s="117" t="s">
        <v>14589</v>
      </c>
      <c r="T16624" t="s">
        <v>12136</v>
      </c>
      <c r="U16624" t="s">
        <v>10772</v>
      </c>
    </row>
    <row r="16625" spans="1:21">
      <c r="A16625" s="117" t="s">
        <v>7109</v>
      </c>
      <c r="B16625" t="s">
        <v>14590</v>
      </c>
      <c r="C16625" t="s">
        <v>14590</v>
      </c>
      <c r="D16625">
        <v>27</v>
      </c>
      <c r="E16625">
        <v>21</v>
      </c>
      <c r="F16625">
        <v>27</v>
      </c>
      <c r="G16625">
        <v>21</v>
      </c>
      <c r="H16625">
        <v>1</v>
      </c>
      <c r="I16625">
        <v>1</v>
      </c>
      <c r="J16625">
        <v>999999</v>
      </c>
      <c r="K16625" s="194">
        <v>999999</v>
      </c>
      <c r="L16625" t="s">
        <v>1086</v>
      </c>
      <c r="M16625" t="s">
        <v>1086</v>
      </c>
      <c r="N16625">
        <v>518</v>
      </c>
      <c r="O16625" t="s">
        <v>7876</v>
      </c>
      <c r="P16625" t="s">
        <v>16270</v>
      </c>
      <c r="Q16625">
        <v>0.51800000000000002</v>
      </c>
      <c r="R16625" s="117" t="s">
        <v>14685</v>
      </c>
      <c r="S16625" s="117" t="s">
        <v>14589</v>
      </c>
      <c r="T16625" t="s">
        <v>12136</v>
      </c>
      <c r="U16625" t="s">
        <v>10772</v>
      </c>
    </row>
    <row r="16626" spans="1:21">
      <c r="A16626" s="117" t="s">
        <v>14576</v>
      </c>
      <c r="B16626" t="s">
        <v>14590</v>
      </c>
      <c r="C16626" t="s">
        <v>14590</v>
      </c>
      <c r="D16626">
        <v>27</v>
      </c>
      <c r="E16626">
        <v>21</v>
      </c>
      <c r="F16626">
        <v>27</v>
      </c>
      <c r="G16626">
        <v>21</v>
      </c>
      <c r="H16626">
        <v>1</v>
      </c>
      <c r="I16626">
        <v>1</v>
      </c>
      <c r="J16626">
        <v>999999</v>
      </c>
      <c r="K16626" s="194">
        <v>999999</v>
      </c>
      <c r="L16626" t="s">
        <v>1086</v>
      </c>
      <c r="M16626" t="s">
        <v>1086</v>
      </c>
      <c r="N16626">
        <v>697.3</v>
      </c>
      <c r="O16626" t="s">
        <v>7876</v>
      </c>
      <c r="P16626" t="s">
        <v>16270</v>
      </c>
      <c r="Q16626">
        <v>0.69730000000000003</v>
      </c>
      <c r="R16626" s="117" t="s">
        <v>14685</v>
      </c>
      <c r="S16626" s="117" t="s">
        <v>14589</v>
      </c>
      <c r="T16626" t="s">
        <v>12136</v>
      </c>
      <c r="U16626" t="s">
        <v>10772</v>
      </c>
    </row>
    <row r="16627" spans="1:21">
      <c r="A16627" s="117" t="s">
        <v>7110</v>
      </c>
      <c r="B16627" t="s">
        <v>14590</v>
      </c>
      <c r="C16627" t="s">
        <v>14590</v>
      </c>
      <c r="D16627">
        <v>27</v>
      </c>
      <c r="E16627">
        <v>21</v>
      </c>
      <c r="F16627">
        <v>27</v>
      </c>
      <c r="G16627">
        <v>21</v>
      </c>
      <c r="H16627">
        <v>1</v>
      </c>
      <c r="I16627">
        <v>1</v>
      </c>
      <c r="J16627">
        <v>999999</v>
      </c>
      <c r="K16627" s="194">
        <v>999999</v>
      </c>
      <c r="L16627" t="s">
        <v>1086</v>
      </c>
      <c r="M16627" t="s">
        <v>1086</v>
      </c>
      <c r="N16627">
        <v>794</v>
      </c>
      <c r="O16627" t="s">
        <v>7876</v>
      </c>
      <c r="P16627" t="s">
        <v>10340</v>
      </c>
      <c r="Q16627">
        <v>0.79400000000000004</v>
      </c>
      <c r="R16627" s="117" t="s">
        <v>14685</v>
      </c>
      <c r="S16627" s="117" t="s">
        <v>14589</v>
      </c>
      <c r="T16627" t="s">
        <v>12136</v>
      </c>
      <c r="U16627" t="s">
        <v>10772</v>
      </c>
    </row>
    <row r="16628" spans="1:21">
      <c r="A16628" s="117" t="s">
        <v>7111</v>
      </c>
      <c r="B16628" t="s">
        <v>14590</v>
      </c>
      <c r="C16628" t="s">
        <v>14590</v>
      </c>
      <c r="D16628">
        <v>27</v>
      </c>
      <c r="E16628">
        <v>21</v>
      </c>
      <c r="F16628">
        <v>27</v>
      </c>
      <c r="G16628">
        <v>21</v>
      </c>
      <c r="H16628">
        <v>1</v>
      </c>
      <c r="I16628">
        <v>1</v>
      </c>
      <c r="J16628">
        <v>999999</v>
      </c>
      <c r="K16628" s="194">
        <v>999999</v>
      </c>
      <c r="L16628" t="s">
        <v>1086</v>
      </c>
      <c r="M16628" t="s">
        <v>1086</v>
      </c>
      <c r="N16628">
        <v>817</v>
      </c>
      <c r="O16628" t="s">
        <v>7876</v>
      </c>
      <c r="P16628" t="s">
        <v>16271</v>
      </c>
      <c r="Q16628">
        <v>0.81699999999999995</v>
      </c>
      <c r="R16628" s="117" t="s">
        <v>14685</v>
      </c>
      <c r="S16628" s="117" t="s">
        <v>14589</v>
      </c>
      <c r="T16628" t="s">
        <v>12136</v>
      </c>
      <c r="U16628" t="s">
        <v>10772</v>
      </c>
    </row>
    <row r="16629" spans="1:21">
      <c r="A16629" s="117" t="s">
        <v>26122</v>
      </c>
      <c r="B16629" t="s">
        <v>14590</v>
      </c>
      <c r="C16629" t="s">
        <v>14590</v>
      </c>
      <c r="D16629">
        <v>25</v>
      </c>
      <c r="E16629">
        <v>19</v>
      </c>
      <c r="F16629">
        <v>25</v>
      </c>
      <c r="G16629">
        <v>19</v>
      </c>
      <c r="H16629">
        <v>1</v>
      </c>
      <c r="I16629">
        <v>1</v>
      </c>
      <c r="J16629">
        <v>21</v>
      </c>
      <c r="K16629" s="194">
        <v>21</v>
      </c>
      <c r="L16629" t="s">
        <v>1086</v>
      </c>
      <c r="M16629" t="s">
        <v>1086</v>
      </c>
      <c r="N16629">
        <v>766</v>
      </c>
      <c r="O16629" t="s">
        <v>7876</v>
      </c>
      <c r="P16629" t="s">
        <v>26123</v>
      </c>
      <c r="Q16629">
        <v>0.76600000000000001</v>
      </c>
      <c r="R16629" s="117" t="s">
        <v>14594</v>
      </c>
      <c r="S16629" s="117" t="s">
        <v>14589</v>
      </c>
      <c r="T16629" t="s">
        <v>12136</v>
      </c>
      <c r="U16629" t="s">
        <v>10772</v>
      </c>
    </row>
    <row r="16630" spans="1:21">
      <c r="A16630" s="117" t="s">
        <v>23507</v>
      </c>
      <c r="B16630" t="s">
        <v>14590</v>
      </c>
      <c r="C16630" t="s">
        <v>14590</v>
      </c>
      <c r="D16630">
        <v>27</v>
      </c>
      <c r="E16630">
        <v>21</v>
      </c>
      <c r="F16630">
        <v>27</v>
      </c>
      <c r="G16630">
        <v>21</v>
      </c>
      <c r="H16630">
        <v>1</v>
      </c>
      <c r="I16630">
        <v>1</v>
      </c>
      <c r="J16630">
        <v>999999</v>
      </c>
      <c r="K16630" s="194">
        <v>999999</v>
      </c>
      <c r="L16630" t="s">
        <v>1086</v>
      </c>
      <c r="M16630" t="s">
        <v>1086</v>
      </c>
      <c r="N16630">
        <v>847.5</v>
      </c>
      <c r="O16630" t="s">
        <v>7876</v>
      </c>
      <c r="P16630" t="s">
        <v>10335</v>
      </c>
      <c r="Q16630">
        <v>0.84750000000000003</v>
      </c>
      <c r="R16630" s="117" t="s">
        <v>14685</v>
      </c>
      <c r="S16630" s="117" t="s">
        <v>14589</v>
      </c>
      <c r="T16630" t="s">
        <v>12136</v>
      </c>
      <c r="U16630" t="s">
        <v>10772</v>
      </c>
    </row>
    <row r="16631" spans="1:21">
      <c r="A16631" s="117" t="s">
        <v>7112</v>
      </c>
      <c r="B16631" t="s">
        <v>14590</v>
      </c>
      <c r="C16631" t="s">
        <v>14590</v>
      </c>
      <c r="D16631">
        <v>27</v>
      </c>
      <c r="E16631">
        <v>21</v>
      </c>
      <c r="F16631">
        <v>27</v>
      </c>
      <c r="G16631">
        <v>21</v>
      </c>
      <c r="H16631">
        <v>1</v>
      </c>
      <c r="I16631">
        <v>1</v>
      </c>
      <c r="J16631">
        <v>999999</v>
      </c>
      <c r="K16631" s="194">
        <v>999999</v>
      </c>
      <c r="L16631" t="s">
        <v>1086</v>
      </c>
      <c r="M16631" t="s">
        <v>1086</v>
      </c>
      <c r="N16631">
        <v>821.5</v>
      </c>
      <c r="O16631" t="s">
        <v>7876</v>
      </c>
      <c r="P16631" t="s">
        <v>16273</v>
      </c>
      <c r="Q16631">
        <v>0.82150000000000001</v>
      </c>
      <c r="R16631" s="117" t="s">
        <v>14685</v>
      </c>
      <c r="S16631" s="117" t="s">
        <v>14589</v>
      </c>
      <c r="T16631" t="s">
        <v>12136</v>
      </c>
      <c r="U16631" t="s">
        <v>10772</v>
      </c>
    </row>
    <row r="16632" spans="1:21">
      <c r="A16632" s="117" t="s">
        <v>26124</v>
      </c>
      <c r="B16632" t="s">
        <v>14590</v>
      </c>
      <c r="C16632" t="s">
        <v>14590</v>
      </c>
      <c r="D16632">
        <v>26</v>
      </c>
      <c r="E16632">
        <v>20</v>
      </c>
      <c r="F16632">
        <v>26</v>
      </c>
      <c r="G16632">
        <v>20</v>
      </c>
      <c r="H16632">
        <v>1</v>
      </c>
      <c r="I16632">
        <v>1</v>
      </c>
      <c r="J16632">
        <v>7</v>
      </c>
      <c r="K16632" s="194">
        <v>7</v>
      </c>
      <c r="L16632" t="s">
        <v>1086</v>
      </c>
      <c r="M16632" t="s">
        <v>1086</v>
      </c>
      <c r="N16632">
        <v>898.67</v>
      </c>
      <c r="O16632" t="s">
        <v>7876</v>
      </c>
      <c r="P16632" t="s">
        <v>10341</v>
      </c>
      <c r="Q16632">
        <v>0.89866999999999997</v>
      </c>
      <c r="R16632" s="117" t="s">
        <v>14620</v>
      </c>
      <c r="S16632" s="117" t="s">
        <v>14621</v>
      </c>
      <c r="T16632" t="s">
        <v>17448</v>
      </c>
      <c r="U16632" t="s">
        <v>10772</v>
      </c>
    </row>
    <row r="16633" spans="1:21">
      <c r="A16633" s="117" t="s">
        <v>7113</v>
      </c>
      <c r="B16633" t="s">
        <v>14590</v>
      </c>
      <c r="C16633" t="s">
        <v>14590</v>
      </c>
      <c r="D16633">
        <v>32</v>
      </c>
      <c r="E16633">
        <v>26</v>
      </c>
      <c r="F16633">
        <v>32</v>
      </c>
      <c r="G16633">
        <v>26</v>
      </c>
      <c r="H16633">
        <v>1</v>
      </c>
      <c r="I16633">
        <v>1</v>
      </c>
      <c r="J16633">
        <v>3</v>
      </c>
      <c r="K16633" s="194">
        <v>3</v>
      </c>
      <c r="L16633" t="s">
        <v>1086</v>
      </c>
      <c r="M16633" t="s">
        <v>1086</v>
      </c>
      <c r="N16633">
        <v>600</v>
      </c>
      <c r="O16633" t="s">
        <v>7876</v>
      </c>
      <c r="P16633" t="s">
        <v>16270</v>
      </c>
      <c r="Q16633">
        <v>0.6</v>
      </c>
      <c r="R16633" s="117" t="s">
        <v>14620</v>
      </c>
      <c r="S16633" s="117" t="s">
        <v>14621</v>
      </c>
      <c r="T16633" t="s">
        <v>17448</v>
      </c>
      <c r="U16633" t="s">
        <v>10772</v>
      </c>
    </row>
    <row r="16634" spans="1:21">
      <c r="A16634" s="117" t="s">
        <v>7114</v>
      </c>
      <c r="B16634" t="s">
        <v>14590</v>
      </c>
      <c r="C16634" t="s">
        <v>14590</v>
      </c>
      <c r="D16634">
        <v>32</v>
      </c>
      <c r="E16634">
        <v>26</v>
      </c>
      <c r="F16634">
        <v>32</v>
      </c>
      <c r="G16634">
        <v>26</v>
      </c>
      <c r="H16634">
        <v>1</v>
      </c>
      <c r="I16634">
        <v>1</v>
      </c>
      <c r="J16634">
        <v>999999</v>
      </c>
      <c r="K16634" s="194">
        <v>999999</v>
      </c>
      <c r="L16634" t="s">
        <v>1086</v>
      </c>
      <c r="M16634" t="s">
        <v>1086</v>
      </c>
      <c r="N16634">
        <v>600</v>
      </c>
      <c r="O16634" t="s">
        <v>7876</v>
      </c>
      <c r="P16634" t="s">
        <v>10332</v>
      </c>
      <c r="Q16634">
        <v>0.6</v>
      </c>
      <c r="R16634" s="117" t="s">
        <v>14620</v>
      </c>
      <c r="S16634" s="117" t="s">
        <v>14621</v>
      </c>
      <c r="T16634" t="s">
        <v>17448</v>
      </c>
      <c r="U16634" t="s">
        <v>10772</v>
      </c>
    </row>
    <row r="16635" spans="1:21">
      <c r="A16635" s="117" t="s">
        <v>7115</v>
      </c>
      <c r="B16635" t="s">
        <v>14590</v>
      </c>
      <c r="C16635" t="s">
        <v>14590</v>
      </c>
      <c r="D16635">
        <v>27</v>
      </c>
      <c r="E16635">
        <v>21</v>
      </c>
      <c r="F16635">
        <v>27</v>
      </c>
      <c r="G16635">
        <v>21</v>
      </c>
      <c r="H16635">
        <v>1</v>
      </c>
      <c r="I16635">
        <v>1</v>
      </c>
      <c r="J16635">
        <v>999999</v>
      </c>
      <c r="K16635" s="194">
        <v>999999</v>
      </c>
      <c r="L16635" t="s">
        <v>1086</v>
      </c>
      <c r="M16635" t="s">
        <v>1086</v>
      </c>
      <c r="N16635">
        <v>1141</v>
      </c>
      <c r="O16635" t="s">
        <v>7876</v>
      </c>
      <c r="P16635" t="s">
        <v>10335</v>
      </c>
      <c r="Q16635">
        <v>1.141</v>
      </c>
      <c r="R16635" s="117" t="s">
        <v>14685</v>
      </c>
      <c r="S16635" s="117" t="s">
        <v>14589</v>
      </c>
      <c r="T16635" t="s">
        <v>12136</v>
      </c>
      <c r="U16635" t="s">
        <v>10772</v>
      </c>
    </row>
    <row r="16636" spans="1:21">
      <c r="A16636" s="117" t="s">
        <v>26125</v>
      </c>
      <c r="B16636" t="s">
        <v>14590</v>
      </c>
      <c r="C16636" t="s">
        <v>14590</v>
      </c>
      <c r="D16636">
        <v>32</v>
      </c>
      <c r="E16636">
        <v>26</v>
      </c>
      <c r="F16636">
        <v>32</v>
      </c>
      <c r="G16636">
        <v>26</v>
      </c>
      <c r="H16636">
        <v>1</v>
      </c>
      <c r="I16636">
        <v>1</v>
      </c>
      <c r="J16636">
        <v>4</v>
      </c>
      <c r="K16636" s="194">
        <v>4</v>
      </c>
      <c r="L16636" t="s">
        <v>1086</v>
      </c>
      <c r="M16636" t="s">
        <v>1086</v>
      </c>
      <c r="N16636">
        <v>1118</v>
      </c>
      <c r="O16636" t="s">
        <v>7876</v>
      </c>
      <c r="P16636" t="s">
        <v>16270</v>
      </c>
      <c r="Q16636">
        <v>1.1180000000000001</v>
      </c>
      <c r="R16636" s="117" t="s">
        <v>14620</v>
      </c>
      <c r="S16636" s="117" t="s">
        <v>14621</v>
      </c>
      <c r="T16636" t="s">
        <v>17448</v>
      </c>
      <c r="U16636" t="s">
        <v>10772</v>
      </c>
    </row>
    <row r="16637" spans="1:21">
      <c r="A16637" s="117" t="s">
        <v>7116</v>
      </c>
      <c r="B16637" t="s">
        <v>14590</v>
      </c>
      <c r="C16637" t="s">
        <v>14590</v>
      </c>
      <c r="D16637">
        <v>27</v>
      </c>
      <c r="E16637">
        <v>21</v>
      </c>
      <c r="F16637">
        <v>27</v>
      </c>
      <c r="G16637">
        <v>21</v>
      </c>
      <c r="H16637">
        <v>1</v>
      </c>
      <c r="I16637">
        <v>1</v>
      </c>
      <c r="J16637">
        <v>999999</v>
      </c>
      <c r="K16637" s="194">
        <v>999999</v>
      </c>
      <c r="L16637" t="s">
        <v>1086</v>
      </c>
      <c r="M16637" t="s">
        <v>1086</v>
      </c>
      <c r="N16637">
        <v>1246</v>
      </c>
      <c r="O16637" t="s">
        <v>7876</v>
      </c>
      <c r="P16637" t="s">
        <v>16272</v>
      </c>
      <c r="Q16637">
        <v>1.246</v>
      </c>
      <c r="R16637" s="117" t="s">
        <v>14685</v>
      </c>
      <c r="S16637" s="117" t="s">
        <v>14589</v>
      </c>
      <c r="T16637" t="s">
        <v>12136</v>
      </c>
      <c r="U16637" t="s">
        <v>10772</v>
      </c>
    </row>
    <row r="16638" spans="1:21">
      <c r="A16638" s="117" t="s">
        <v>26126</v>
      </c>
      <c r="B16638" t="s">
        <v>14590</v>
      </c>
      <c r="C16638" t="s">
        <v>14590</v>
      </c>
      <c r="D16638">
        <v>32</v>
      </c>
      <c r="E16638">
        <v>26</v>
      </c>
      <c r="F16638">
        <v>32</v>
      </c>
      <c r="G16638">
        <v>26</v>
      </c>
      <c r="H16638">
        <v>1</v>
      </c>
      <c r="I16638">
        <v>1</v>
      </c>
      <c r="J16638">
        <v>999999</v>
      </c>
      <c r="K16638" s="194">
        <v>999999</v>
      </c>
      <c r="L16638" t="s">
        <v>1086</v>
      </c>
      <c r="M16638" t="s">
        <v>1086</v>
      </c>
      <c r="N16638">
        <v>600</v>
      </c>
      <c r="O16638" t="s">
        <v>7876</v>
      </c>
      <c r="P16638" t="s">
        <v>16270</v>
      </c>
      <c r="Q16638">
        <v>0.6</v>
      </c>
      <c r="R16638" s="117" t="s">
        <v>14620</v>
      </c>
      <c r="S16638" s="117" t="s">
        <v>14621</v>
      </c>
      <c r="T16638" t="s">
        <v>17448</v>
      </c>
      <c r="U16638" t="s">
        <v>10772</v>
      </c>
    </row>
    <row r="16639" spans="1:21">
      <c r="A16639" s="117" t="s">
        <v>7117</v>
      </c>
      <c r="B16639" t="s">
        <v>14590</v>
      </c>
      <c r="C16639" t="s">
        <v>14590</v>
      </c>
      <c r="D16639">
        <v>32</v>
      </c>
      <c r="E16639">
        <v>26</v>
      </c>
      <c r="F16639">
        <v>32</v>
      </c>
      <c r="G16639">
        <v>26</v>
      </c>
      <c r="H16639">
        <v>1</v>
      </c>
      <c r="I16639">
        <v>1</v>
      </c>
      <c r="J16639">
        <v>15</v>
      </c>
      <c r="K16639" s="194">
        <v>15</v>
      </c>
      <c r="L16639" t="s">
        <v>1086</v>
      </c>
      <c r="M16639" t="s">
        <v>1086</v>
      </c>
      <c r="N16639">
        <v>1271</v>
      </c>
      <c r="O16639" t="s">
        <v>7876</v>
      </c>
      <c r="P16639" t="s">
        <v>10341</v>
      </c>
      <c r="Q16639">
        <v>1.2709999999999999</v>
      </c>
      <c r="R16639" s="117" t="s">
        <v>14620</v>
      </c>
      <c r="S16639" s="117" t="s">
        <v>14621</v>
      </c>
      <c r="T16639" t="s">
        <v>17448</v>
      </c>
      <c r="U16639" t="s">
        <v>10772</v>
      </c>
    </row>
    <row r="16640" spans="1:21">
      <c r="A16640" s="117" t="s">
        <v>7118</v>
      </c>
      <c r="B16640" t="s">
        <v>14590</v>
      </c>
      <c r="C16640" t="s">
        <v>14590</v>
      </c>
      <c r="D16640">
        <v>27</v>
      </c>
      <c r="E16640">
        <v>21</v>
      </c>
      <c r="F16640">
        <v>27</v>
      </c>
      <c r="G16640">
        <v>21</v>
      </c>
      <c r="H16640">
        <v>1</v>
      </c>
      <c r="I16640">
        <v>1</v>
      </c>
      <c r="J16640">
        <v>999999</v>
      </c>
      <c r="K16640" s="194">
        <v>999999</v>
      </c>
      <c r="L16640" t="s">
        <v>1086</v>
      </c>
      <c r="M16640" t="s">
        <v>1086</v>
      </c>
      <c r="N16640">
        <v>1047</v>
      </c>
      <c r="O16640" t="s">
        <v>7876</v>
      </c>
      <c r="P16640" t="s">
        <v>10342</v>
      </c>
      <c r="Q16640">
        <v>1.0469999999999999</v>
      </c>
      <c r="R16640" s="117" t="s">
        <v>14685</v>
      </c>
      <c r="S16640" s="117" t="s">
        <v>14589</v>
      </c>
      <c r="T16640" t="s">
        <v>12136</v>
      </c>
      <c r="U16640" t="s">
        <v>10772</v>
      </c>
    </row>
    <row r="16641" spans="1:21">
      <c r="A16641" s="117" t="s">
        <v>7119</v>
      </c>
      <c r="B16641" t="s">
        <v>14590</v>
      </c>
      <c r="C16641" t="s">
        <v>14590</v>
      </c>
      <c r="D16641">
        <v>25</v>
      </c>
      <c r="E16641">
        <v>19</v>
      </c>
      <c r="F16641">
        <v>25</v>
      </c>
      <c r="G16641">
        <v>19</v>
      </c>
      <c r="H16641">
        <v>10</v>
      </c>
      <c r="I16641">
        <v>10</v>
      </c>
      <c r="J16641">
        <v>850</v>
      </c>
      <c r="K16641" s="194">
        <v>850</v>
      </c>
      <c r="L16641" t="s">
        <v>1086</v>
      </c>
      <c r="M16641" t="s">
        <v>1086</v>
      </c>
      <c r="N16641">
        <v>9</v>
      </c>
      <c r="O16641" t="s">
        <v>7876</v>
      </c>
      <c r="P16641" t="s">
        <v>10343</v>
      </c>
      <c r="Q16641">
        <v>8.9999999999999993E-3</v>
      </c>
      <c r="R16641" s="117" t="s">
        <v>14594</v>
      </c>
      <c r="S16641" s="117" t="s">
        <v>14589</v>
      </c>
      <c r="T16641" t="s">
        <v>12136</v>
      </c>
      <c r="U16641" t="s">
        <v>10772</v>
      </c>
    </row>
    <row r="16642" spans="1:21">
      <c r="A16642" s="117" t="s">
        <v>7120</v>
      </c>
      <c r="B16642" t="s">
        <v>14590</v>
      </c>
      <c r="C16642" t="s">
        <v>14590</v>
      </c>
      <c r="D16642">
        <v>25</v>
      </c>
      <c r="E16642">
        <v>19</v>
      </c>
      <c r="F16642">
        <v>25</v>
      </c>
      <c r="G16642">
        <v>19</v>
      </c>
      <c r="H16642">
        <v>1</v>
      </c>
      <c r="I16642">
        <v>1</v>
      </c>
      <c r="J16642">
        <v>350</v>
      </c>
      <c r="K16642" s="194">
        <v>350</v>
      </c>
      <c r="L16642" t="s">
        <v>1086</v>
      </c>
      <c r="M16642" t="s">
        <v>1086</v>
      </c>
      <c r="N16642">
        <v>9.4</v>
      </c>
      <c r="O16642" t="s">
        <v>7876</v>
      </c>
      <c r="P16642" t="s">
        <v>10344</v>
      </c>
      <c r="Q16642">
        <v>9.4000000000000004E-3</v>
      </c>
      <c r="R16642" s="117" t="s">
        <v>14594</v>
      </c>
      <c r="S16642" s="117" t="s">
        <v>14589</v>
      </c>
      <c r="T16642" t="s">
        <v>12136</v>
      </c>
      <c r="U16642" t="s">
        <v>10773</v>
      </c>
    </row>
    <row r="16643" spans="1:21">
      <c r="A16643" s="117" t="s">
        <v>16274</v>
      </c>
      <c r="B16643" t="s">
        <v>14590</v>
      </c>
      <c r="C16643" t="s">
        <v>14590</v>
      </c>
      <c r="D16643">
        <v>25</v>
      </c>
      <c r="E16643">
        <v>19</v>
      </c>
      <c r="F16643">
        <v>25</v>
      </c>
      <c r="G16643">
        <v>19</v>
      </c>
      <c r="H16643">
        <v>1</v>
      </c>
      <c r="I16643">
        <v>1</v>
      </c>
      <c r="J16643">
        <v>50</v>
      </c>
      <c r="K16643" s="194">
        <v>50</v>
      </c>
      <c r="L16643" t="s">
        <v>1086</v>
      </c>
      <c r="M16643" t="s">
        <v>1086</v>
      </c>
      <c r="N16643">
        <v>9</v>
      </c>
      <c r="O16643" t="s">
        <v>7876</v>
      </c>
      <c r="P16643" t="s">
        <v>16275</v>
      </c>
      <c r="Q16643">
        <v>8.9999999999999993E-3</v>
      </c>
      <c r="R16643" s="117" t="s">
        <v>14594</v>
      </c>
      <c r="S16643" s="117" t="s">
        <v>14589</v>
      </c>
      <c r="T16643" t="s">
        <v>12136</v>
      </c>
      <c r="U16643" t="s">
        <v>10773</v>
      </c>
    </row>
    <row r="16644" spans="1:21">
      <c r="A16644" s="117" t="s">
        <v>7121</v>
      </c>
      <c r="B16644" t="s">
        <v>14590</v>
      </c>
      <c r="C16644" t="s">
        <v>14590</v>
      </c>
      <c r="D16644">
        <v>25</v>
      </c>
      <c r="E16644">
        <v>19</v>
      </c>
      <c r="F16644">
        <v>25</v>
      </c>
      <c r="G16644">
        <v>19</v>
      </c>
      <c r="H16644">
        <v>1</v>
      </c>
      <c r="I16644">
        <v>1</v>
      </c>
      <c r="J16644">
        <v>96</v>
      </c>
      <c r="K16644" s="194">
        <v>96</v>
      </c>
      <c r="L16644" t="s">
        <v>1086</v>
      </c>
      <c r="M16644" t="s">
        <v>1086</v>
      </c>
      <c r="N16644">
        <v>34.5</v>
      </c>
      <c r="O16644" t="s">
        <v>7876</v>
      </c>
      <c r="P16644" t="s">
        <v>10345</v>
      </c>
      <c r="Q16644">
        <v>3.4500000000000003E-2</v>
      </c>
      <c r="R16644" s="117" t="s">
        <v>14594</v>
      </c>
      <c r="S16644" s="117" t="s">
        <v>14589</v>
      </c>
      <c r="T16644" t="s">
        <v>12136</v>
      </c>
      <c r="U16644" t="s">
        <v>10772</v>
      </c>
    </row>
    <row r="16645" spans="1:21">
      <c r="A16645" s="117" t="s">
        <v>7122</v>
      </c>
      <c r="B16645" t="s">
        <v>14590</v>
      </c>
      <c r="C16645" t="s">
        <v>14590</v>
      </c>
      <c r="D16645">
        <v>25</v>
      </c>
      <c r="E16645">
        <v>19</v>
      </c>
      <c r="F16645">
        <v>25</v>
      </c>
      <c r="G16645">
        <v>19</v>
      </c>
      <c r="H16645">
        <v>1</v>
      </c>
      <c r="I16645">
        <v>1</v>
      </c>
      <c r="J16645">
        <v>70</v>
      </c>
      <c r="K16645" s="194">
        <v>70</v>
      </c>
      <c r="L16645" t="s">
        <v>1086</v>
      </c>
      <c r="M16645" t="s">
        <v>1086</v>
      </c>
      <c r="N16645">
        <v>54</v>
      </c>
      <c r="O16645" t="s">
        <v>7876</v>
      </c>
      <c r="P16645" t="s">
        <v>10346</v>
      </c>
      <c r="Q16645">
        <v>5.3999999999999999E-2</v>
      </c>
      <c r="R16645" s="117" t="s">
        <v>14594</v>
      </c>
      <c r="S16645" s="117" t="s">
        <v>14589</v>
      </c>
      <c r="T16645" t="s">
        <v>12136</v>
      </c>
      <c r="U16645" t="s">
        <v>10772</v>
      </c>
    </row>
    <row r="16646" spans="1:21">
      <c r="A16646" s="117" t="s">
        <v>18223</v>
      </c>
      <c r="B16646" t="s">
        <v>14590</v>
      </c>
      <c r="C16646" t="s">
        <v>14590</v>
      </c>
      <c r="D16646">
        <v>32</v>
      </c>
      <c r="E16646">
        <v>26</v>
      </c>
      <c r="F16646">
        <v>32</v>
      </c>
      <c r="G16646">
        <v>26</v>
      </c>
      <c r="H16646">
        <v>1</v>
      </c>
      <c r="I16646">
        <v>1</v>
      </c>
      <c r="J16646">
        <v>999999</v>
      </c>
      <c r="K16646" s="194">
        <v>999999</v>
      </c>
      <c r="L16646" t="s">
        <v>1086</v>
      </c>
      <c r="M16646" t="s">
        <v>1086</v>
      </c>
      <c r="N16646">
        <v>1274</v>
      </c>
      <c r="O16646" t="s">
        <v>7876</v>
      </c>
      <c r="P16646" t="s">
        <v>18224</v>
      </c>
      <c r="Q16646">
        <v>1.274</v>
      </c>
      <c r="R16646" s="117" t="s">
        <v>14620</v>
      </c>
      <c r="S16646" s="117" t="s">
        <v>14621</v>
      </c>
      <c r="T16646" t="s">
        <v>17448</v>
      </c>
      <c r="U16646" t="s">
        <v>10772</v>
      </c>
    </row>
    <row r="16647" spans="1:21">
      <c r="A16647" s="117" t="s">
        <v>7123</v>
      </c>
      <c r="B16647" t="s">
        <v>14590</v>
      </c>
      <c r="C16647" t="s">
        <v>14590</v>
      </c>
      <c r="D16647">
        <v>26</v>
      </c>
      <c r="E16647">
        <v>20</v>
      </c>
      <c r="F16647">
        <v>26</v>
      </c>
      <c r="G16647">
        <v>20</v>
      </c>
      <c r="H16647">
        <v>1</v>
      </c>
      <c r="I16647">
        <v>1</v>
      </c>
      <c r="J16647">
        <v>4</v>
      </c>
      <c r="K16647" s="194">
        <v>4</v>
      </c>
      <c r="L16647" t="s">
        <v>1086</v>
      </c>
      <c r="M16647" t="s">
        <v>1086</v>
      </c>
      <c r="N16647">
        <v>1366</v>
      </c>
      <c r="O16647" t="s">
        <v>7876</v>
      </c>
      <c r="P16647" t="s">
        <v>10347</v>
      </c>
      <c r="Q16647">
        <v>1.3660000000000001</v>
      </c>
      <c r="R16647" s="117" t="s">
        <v>14620</v>
      </c>
      <c r="S16647" s="117" t="s">
        <v>14621</v>
      </c>
      <c r="T16647" t="s">
        <v>17448</v>
      </c>
      <c r="U16647" t="s">
        <v>10772</v>
      </c>
    </row>
    <row r="16648" spans="1:21">
      <c r="A16648" s="117" t="s">
        <v>7124</v>
      </c>
      <c r="B16648" t="s">
        <v>14590</v>
      </c>
      <c r="C16648" t="s">
        <v>14590</v>
      </c>
      <c r="D16648">
        <v>26</v>
      </c>
      <c r="E16648">
        <v>20</v>
      </c>
      <c r="F16648">
        <v>26</v>
      </c>
      <c r="G16648">
        <v>20</v>
      </c>
      <c r="H16648">
        <v>1</v>
      </c>
      <c r="I16648">
        <v>1</v>
      </c>
      <c r="J16648">
        <v>3</v>
      </c>
      <c r="K16648" s="194">
        <v>3</v>
      </c>
      <c r="L16648" t="s">
        <v>1086</v>
      </c>
      <c r="M16648" t="s">
        <v>1086</v>
      </c>
      <c r="N16648">
        <v>1810</v>
      </c>
      <c r="O16648" t="s">
        <v>7876</v>
      </c>
      <c r="P16648" t="s">
        <v>10348</v>
      </c>
      <c r="Q16648">
        <v>1.81</v>
      </c>
      <c r="R16648" s="117" t="s">
        <v>14620</v>
      </c>
      <c r="S16648" s="117" t="s">
        <v>14621</v>
      </c>
      <c r="T16648" t="s">
        <v>17448</v>
      </c>
      <c r="U16648" t="s">
        <v>10772</v>
      </c>
    </row>
    <row r="16649" spans="1:21">
      <c r="A16649" s="117" t="s">
        <v>26127</v>
      </c>
      <c r="B16649" t="s">
        <v>14590</v>
      </c>
      <c r="C16649" t="s">
        <v>14590</v>
      </c>
      <c r="D16649">
        <v>32</v>
      </c>
      <c r="E16649">
        <v>26</v>
      </c>
      <c r="F16649">
        <v>32</v>
      </c>
      <c r="G16649">
        <v>26</v>
      </c>
      <c r="H16649">
        <v>1</v>
      </c>
      <c r="I16649">
        <v>1</v>
      </c>
      <c r="J16649">
        <v>999999</v>
      </c>
      <c r="K16649" s="194">
        <v>999999</v>
      </c>
      <c r="L16649" t="s">
        <v>1086</v>
      </c>
      <c r="M16649" t="s">
        <v>1086</v>
      </c>
      <c r="N16649">
        <v>1670</v>
      </c>
      <c r="O16649" t="s">
        <v>7876</v>
      </c>
      <c r="P16649" t="s">
        <v>26128</v>
      </c>
      <c r="Q16649">
        <v>1.67</v>
      </c>
      <c r="R16649" s="117" t="s">
        <v>14620</v>
      </c>
      <c r="S16649" s="117" t="s">
        <v>14621</v>
      </c>
      <c r="T16649" t="s">
        <v>17448</v>
      </c>
      <c r="U16649" t="s">
        <v>10772</v>
      </c>
    </row>
    <row r="16650" spans="1:21">
      <c r="A16650" s="117" t="s">
        <v>23508</v>
      </c>
      <c r="B16650" t="s">
        <v>14590</v>
      </c>
      <c r="C16650" t="s">
        <v>14590</v>
      </c>
      <c r="D16650">
        <v>26</v>
      </c>
      <c r="E16650">
        <v>20</v>
      </c>
      <c r="F16650">
        <v>26</v>
      </c>
      <c r="G16650">
        <v>20</v>
      </c>
      <c r="H16650">
        <v>10</v>
      </c>
      <c r="I16650">
        <v>10</v>
      </c>
      <c r="J16650">
        <v>10</v>
      </c>
      <c r="K16650" s="194">
        <v>10</v>
      </c>
      <c r="L16650" t="s">
        <v>1086</v>
      </c>
      <c r="M16650" t="s">
        <v>1086</v>
      </c>
      <c r="N16650">
        <v>6</v>
      </c>
      <c r="O16650" t="s">
        <v>7876</v>
      </c>
      <c r="P16650" t="s">
        <v>23509</v>
      </c>
      <c r="Q16650">
        <v>6.0000000000000001E-3</v>
      </c>
      <c r="R16650" s="117" t="s">
        <v>14620</v>
      </c>
      <c r="S16650" s="117" t="s">
        <v>14621</v>
      </c>
      <c r="T16650" t="s">
        <v>17448</v>
      </c>
      <c r="U16650" t="s">
        <v>10772</v>
      </c>
    </row>
    <row r="16651" spans="1:21">
      <c r="A16651" s="117" t="s">
        <v>26129</v>
      </c>
      <c r="B16651" t="s">
        <v>14590</v>
      </c>
      <c r="C16651" t="s">
        <v>14590</v>
      </c>
      <c r="D16651">
        <v>26</v>
      </c>
      <c r="E16651">
        <v>20</v>
      </c>
      <c r="F16651">
        <v>26</v>
      </c>
      <c r="G16651">
        <v>20</v>
      </c>
      <c r="H16651">
        <v>1</v>
      </c>
      <c r="I16651">
        <v>1</v>
      </c>
      <c r="J16651">
        <v>13</v>
      </c>
      <c r="K16651" s="194">
        <v>13</v>
      </c>
      <c r="L16651" t="s">
        <v>1086</v>
      </c>
      <c r="M16651" t="s">
        <v>1086</v>
      </c>
      <c r="N16651">
        <v>21</v>
      </c>
      <c r="O16651" t="s">
        <v>7876</v>
      </c>
      <c r="P16651" t="s">
        <v>26130</v>
      </c>
      <c r="Q16651">
        <v>2.1000000000000001E-2</v>
      </c>
      <c r="R16651" s="117" t="s">
        <v>14620</v>
      </c>
      <c r="S16651" s="117" t="s">
        <v>14621</v>
      </c>
      <c r="T16651" t="s">
        <v>17448</v>
      </c>
      <c r="U16651" t="s">
        <v>10772</v>
      </c>
    </row>
    <row r="16652" spans="1:21">
      <c r="A16652" s="117" t="s">
        <v>7125</v>
      </c>
      <c r="B16652" t="s">
        <v>14590</v>
      </c>
      <c r="C16652" t="s">
        <v>14590</v>
      </c>
      <c r="D16652">
        <v>26</v>
      </c>
      <c r="E16652">
        <v>20</v>
      </c>
      <c r="F16652">
        <v>26</v>
      </c>
      <c r="G16652">
        <v>20</v>
      </c>
      <c r="H16652">
        <v>1</v>
      </c>
      <c r="I16652">
        <v>1</v>
      </c>
      <c r="J16652">
        <v>6</v>
      </c>
      <c r="K16652" s="194">
        <v>6</v>
      </c>
      <c r="L16652" t="s">
        <v>1086</v>
      </c>
      <c r="M16652" t="s">
        <v>1086</v>
      </c>
      <c r="N16652">
        <v>52</v>
      </c>
      <c r="O16652" t="s">
        <v>7876</v>
      </c>
      <c r="P16652" t="s">
        <v>10349</v>
      </c>
      <c r="Q16652">
        <v>5.1999999999999998E-2</v>
      </c>
      <c r="R16652" s="117" t="s">
        <v>14620</v>
      </c>
      <c r="S16652" s="117" t="s">
        <v>14621</v>
      </c>
      <c r="T16652" t="s">
        <v>17448</v>
      </c>
      <c r="U16652" t="s">
        <v>10772</v>
      </c>
    </row>
    <row r="16653" spans="1:21">
      <c r="A16653" s="117" t="s">
        <v>23510</v>
      </c>
      <c r="B16653" t="s">
        <v>14590</v>
      </c>
      <c r="C16653" t="s">
        <v>14590</v>
      </c>
      <c r="D16653">
        <v>26</v>
      </c>
      <c r="E16653">
        <v>20</v>
      </c>
      <c r="F16653">
        <v>26</v>
      </c>
      <c r="G16653">
        <v>20</v>
      </c>
      <c r="H16653">
        <v>1</v>
      </c>
      <c r="I16653">
        <v>1</v>
      </c>
      <c r="J16653">
        <v>3</v>
      </c>
      <c r="K16653" s="194">
        <v>3</v>
      </c>
      <c r="L16653" t="s">
        <v>1086</v>
      </c>
      <c r="M16653" t="s">
        <v>1086</v>
      </c>
      <c r="N16653">
        <v>92</v>
      </c>
      <c r="O16653" t="s">
        <v>7876</v>
      </c>
      <c r="P16653" t="s">
        <v>23511</v>
      </c>
      <c r="Q16653">
        <v>9.1999999999999998E-2</v>
      </c>
      <c r="R16653" s="117" t="s">
        <v>14620</v>
      </c>
      <c r="S16653" s="117" t="s">
        <v>14621</v>
      </c>
      <c r="T16653" t="s">
        <v>17448</v>
      </c>
      <c r="U16653" t="s">
        <v>10772</v>
      </c>
    </row>
    <row r="16654" spans="1:21">
      <c r="A16654" s="117" t="s">
        <v>892</v>
      </c>
      <c r="B16654" t="s">
        <v>13815</v>
      </c>
      <c r="C16654" t="s">
        <v>14590</v>
      </c>
      <c r="D16654">
        <v>2</v>
      </c>
      <c r="E16654">
        <v>29</v>
      </c>
      <c r="F16654">
        <v>25</v>
      </c>
      <c r="G16654">
        <v>19</v>
      </c>
      <c r="H16654">
        <v>1</v>
      </c>
      <c r="I16654">
        <v>1</v>
      </c>
      <c r="J16654">
        <v>124</v>
      </c>
      <c r="K16654" s="194">
        <v>467</v>
      </c>
      <c r="L16654" t="s">
        <v>1086</v>
      </c>
      <c r="M16654" t="s">
        <v>1086</v>
      </c>
      <c r="N16654">
        <v>115</v>
      </c>
      <c r="O16654" t="s">
        <v>7876</v>
      </c>
      <c r="P16654" t="s">
        <v>10350</v>
      </c>
      <c r="Q16654">
        <v>0.115</v>
      </c>
      <c r="R16654" s="117" t="s">
        <v>14594</v>
      </c>
      <c r="S16654" s="117" t="s">
        <v>14589</v>
      </c>
      <c r="T16654" t="s">
        <v>12136</v>
      </c>
      <c r="U16654" t="s">
        <v>10772</v>
      </c>
    </row>
    <row r="16655" spans="1:21">
      <c r="A16655" s="117" t="s">
        <v>10967</v>
      </c>
      <c r="B16655" t="s">
        <v>14590</v>
      </c>
      <c r="C16655" t="s">
        <v>14590</v>
      </c>
      <c r="D16655">
        <v>26</v>
      </c>
      <c r="E16655">
        <v>20</v>
      </c>
      <c r="F16655">
        <v>26</v>
      </c>
      <c r="G16655">
        <v>20</v>
      </c>
      <c r="H16655">
        <v>1</v>
      </c>
      <c r="I16655">
        <v>1</v>
      </c>
      <c r="J16655">
        <v>163</v>
      </c>
      <c r="K16655" s="194">
        <v>163</v>
      </c>
      <c r="L16655" t="s">
        <v>1086</v>
      </c>
      <c r="M16655" t="s">
        <v>1086</v>
      </c>
      <c r="N16655">
        <v>120</v>
      </c>
      <c r="O16655" t="s">
        <v>7876</v>
      </c>
      <c r="P16655" t="s">
        <v>16276</v>
      </c>
      <c r="Q16655">
        <v>0.12</v>
      </c>
      <c r="R16655" s="117" t="s">
        <v>14620</v>
      </c>
      <c r="S16655" s="117" t="s">
        <v>14621</v>
      </c>
      <c r="T16655" t="s">
        <v>17448</v>
      </c>
      <c r="U16655" t="s">
        <v>10772</v>
      </c>
    </row>
    <row r="16656" spans="1:21">
      <c r="A16656" s="117" t="s">
        <v>7126</v>
      </c>
      <c r="B16656" t="s">
        <v>13815</v>
      </c>
      <c r="C16656" t="s">
        <v>14590</v>
      </c>
      <c r="D16656">
        <v>2</v>
      </c>
      <c r="E16656">
        <v>29</v>
      </c>
      <c r="F16656">
        <v>25</v>
      </c>
      <c r="G16656">
        <v>19</v>
      </c>
      <c r="H16656">
        <v>1</v>
      </c>
      <c r="I16656">
        <v>1</v>
      </c>
      <c r="J16656">
        <v>38</v>
      </c>
      <c r="K16656" s="194">
        <v>335</v>
      </c>
      <c r="L16656" t="s">
        <v>1086</v>
      </c>
      <c r="M16656" t="s">
        <v>1086</v>
      </c>
      <c r="N16656">
        <v>185</v>
      </c>
      <c r="O16656" t="s">
        <v>7876</v>
      </c>
      <c r="P16656" t="s">
        <v>10351</v>
      </c>
      <c r="Q16656">
        <v>0.185</v>
      </c>
      <c r="R16656" s="117" t="s">
        <v>14743</v>
      </c>
      <c r="S16656" s="117" t="s">
        <v>14589</v>
      </c>
      <c r="T16656" t="s">
        <v>12136</v>
      </c>
      <c r="U16656" t="s">
        <v>10772</v>
      </c>
    </row>
    <row r="16657" spans="1:21">
      <c r="A16657" s="117" t="s">
        <v>7127</v>
      </c>
      <c r="B16657" t="s">
        <v>13815</v>
      </c>
      <c r="C16657" t="s">
        <v>14590</v>
      </c>
      <c r="D16657">
        <v>2</v>
      </c>
      <c r="E16657">
        <v>29</v>
      </c>
      <c r="F16657">
        <v>25</v>
      </c>
      <c r="G16657">
        <v>19</v>
      </c>
      <c r="H16657">
        <v>1</v>
      </c>
      <c r="I16657">
        <v>1</v>
      </c>
      <c r="J16657">
        <v>15</v>
      </c>
      <c r="K16657" s="194">
        <v>231</v>
      </c>
      <c r="L16657" t="s">
        <v>1086</v>
      </c>
      <c r="M16657" t="s">
        <v>1086</v>
      </c>
      <c r="N16657">
        <v>222</v>
      </c>
      <c r="O16657" t="s">
        <v>7876</v>
      </c>
      <c r="P16657" t="s">
        <v>10352</v>
      </c>
      <c r="Q16657">
        <v>0.222</v>
      </c>
      <c r="R16657" s="117" t="s">
        <v>14743</v>
      </c>
      <c r="S16657" s="117" t="s">
        <v>14589</v>
      </c>
      <c r="T16657" t="s">
        <v>12136</v>
      </c>
      <c r="U16657" t="s">
        <v>10772</v>
      </c>
    </row>
    <row r="16658" spans="1:21">
      <c r="A16658" s="117" t="s">
        <v>7128</v>
      </c>
      <c r="B16658" t="s">
        <v>14590</v>
      </c>
      <c r="C16658" t="s">
        <v>14590</v>
      </c>
      <c r="D16658">
        <v>25</v>
      </c>
      <c r="E16658">
        <v>19</v>
      </c>
      <c r="F16658">
        <v>25</v>
      </c>
      <c r="G16658">
        <v>19</v>
      </c>
      <c r="H16658">
        <v>1</v>
      </c>
      <c r="I16658">
        <v>1</v>
      </c>
      <c r="J16658">
        <v>48</v>
      </c>
      <c r="K16658" s="194">
        <v>48</v>
      </c>
      <c r="L16658" t="s">
        <v>1086</v>
      </c>
      <c r="M16658" t="s">
        <v>1086</v>
      </c>
      <c r="N16658">
        <v>264</v>
      </c>
      <c r="O16658" t="s">
        <v>7876</v>
      </c>
      <c r="P16658" t="s">
        <v>10353</v>
      </c>
      <c r="Q16658">
        <v>0.26400000000000001</v>
      </c>
      <c r="R16658" s="117" t="s">
        <v>14743</v>
      </c>
      <c r="S16658" s="117" t="s">
        <v>14589</v>
      </c>
      <c r="T16658" t="s">
        <v>12136</v>
      </c>
      <c r="U16658" t="s">
        <v>10772</v>
      </c>
    </row>
    <row r="16659" spans="1:21">
      <c r="A16659" s="117" t="s">
        <v>7129</v>
      </c>
      <c r="B16659" t="s">
        <v>14590</v>
      </c>
      <c r="C16659" t="s">
        <v>14590</v>
      </c>
      <c r="D16659">
        <v>25</v>
      </c>
      <c r="E16659">
        <v>19</v>
      </c>
      <c r="F16659">
        <v>25</v>
      </c>
      <c r="G16659">
        <v>19</v>
      </c>
      <c r="H16659">
        <v>1</v>
      </c>
      <c r="I16659">
        <v>1</v>
      </c>
      <c r="J16659">
        <v>26</v>
      </c>
      <c r="K16659" s="194">
        <v>26</v>
      </c>
      <c r="L16659" t="s">
        <v>1086</v>
      </c>
      <c r="M16659" t="s">
        <v>1086</v>
      </c>
      <c r="N16659">
        <v>303</v>
      </c>
      <c r="O16659" t="s">
        <v>7876</v>
      </c>
      <c r="P16659" t="s">
        <v>10354</v>
      </c>
      <c r="Q16659">
        <v>0.30299999999999999</v>
      </c>
      <c r="R16659" s="117" t="s">
        <v>14743</v>
      </c>
      <c r="S16659" s="117" t="s">
        <v>14589</v>
      </c>
      <c r="T16659" t="s">
        <v>12136</v>
      </c>
      <c r="U16659" t="s">
        <v>10772</v>
      </c>
    </row>
    <row r="16660" spans="1:21">
      <c r="A16660" s="117" t="s">
        <v>893</v>
      </c>
      <c r="B16660" t="s">
        <v>14590</v>
      </c>
      <c r="C16660" t="s">
        <v>14590</v>
      </c>
      <c r="D16660">
        <v>25</v>
      </c>
      <c r="E16660">
        <v>19</v>
      </c>
      <c r="F16660">
        <v>25</v>
      </c>
      <c r="G16660">
        <v>19</v>
      </c>
      <c r="H16660">
        <v>1</v>
      </c>
      <c r="I16660">
        <v>1</v>
      </c>
      <c r="J16660">
        <v>90</v>
      </c>
      <c r="K16660" s="194">
        <v>90</v>
      </c>
      <c r="L16660" t="s">
        <v>1079</v>
      </c>
      <c r="M16660" t="s">
        <v>1079</v>
      </c>
      <c r="N16660">
        <v>137.5</v>
      </c>
      <c r="O16660" t="s">
        <v>7876</v>
      </c>
      <c r="P16660" t="s">
        <v>10355</v>
      </c>
      <c r="Q16660">
        <v>0.13750000000000001</v>
      </c>
      <c r="R16660" s="117" t="s">
        <v>14594</v>
      </c>
      <c r="S16660" s="117" t="s">
        <v>14589</v>
      </c>
      <c r="T16660" t="s">
        <v>12136</v>
      </c>
      <c r="U16660" t="s">
        <v>10772</v>
      </c>
    </row>
    <row r="16661" spans="1:21">
      <c r="A16661" s="117" t="s">
        <v>7130</v>
      </c>
      <c r="B16661" t="s">
        <v>14590</v>
      </c>
      <c r="C16661" t="s">
        <v>14590</v>
      </c>
      <c r="D16661">
        <v>26</v>
      </c>
      <c r="E16661">
        <v>20</v>
      </c>
      <c r="F16661">
        <v>26</v>
      </c>
      <c r="G16661">
        <v>20</v>
      </c>
      <c r="H16661">
        <v>1</v>
      </c>
      <c r="I16661">
        <v>1</v>
      </c>
      <c r="J16661">
        <v>160</v>
      </c>
      <c r="K16661" s="194">
        <v>160</v>
      </c>
      <c r="L16661" t="s">
        <v>1079</v>
      </c>
      <c r="M16661" t="s">
        <v>1079</v>
      </c>
      <c r="N16661">
        <v>146</v>
      </c>
      <c r="O16661" t="s">
        <v>7876</v>
      </c>
      <c r="P16661" t="s">
        <v>10368</v>
      </c>
      <c r="Q16661">
        <v>0.14599999999999999</v>
      </c>
      <c r="R16661" s="117" t="s">
        <v>14620</v>
      </c>
      <c r="S16661" s="117" t="s">
        <v>14621</v>
      </c>
      <c r="T16661" t="s">
        <v>17448</v>
      </c>
      <c r="U16661" t="s">
        <v>10772</v>
      </c>
    </row>
    <row r="16662" spans="1:21">
      <c r="A16662" s="117" t="s">
        <v>7131</v>
      </c>
      <c r="B16662" t="s">
        <v>14590</v>
      </c>
      <c r="C16662" t="s">
        <v>14590</v>
      </c>
      <c r="D16662">
        <v>26</v>
      </c>
      <c r="E16662">
        <v>20</v>
      </c>
      <c r="F16662">
        <v>26</v>
      </c>
      <c r="G16662">
        <v>20</v>
      </c>
      <c r="H16662">
        <v>1</v>
      </c>
      <c r="I16662">
        <v>1</v>
      </c>
      <c r="J16662">
        <v>160</v>
      </c>
      <c r="K16662" s="194">
        <v>160</v>
      </c>
      <c r="L16662" t="s">
        <v>1079</v>
      </c>
      <c r="M16662" t="s">
        <v>1079</v>
      </c>
      <c r="N16662">
        <v>146.11000000000001</v>
      </c>
      <c r="O16662" t="s">
        <v>7876</v>
      </c>
      <c r="P16662" t="s">
        <v>10355</v>
      </c>
      <c r="Q16662">
        <v>0.14610999999999999</v>
      </c>
      <c r="R16662" s="117" t="s">
        <v>14620</v>
      </c>
      <c r="S16662" s="117" t="s">
        <v>14621</v>
      </c>
      <c r="T16662" t="s">
        <v>17448</v>
      </c>
      <c r="U16662" t="s">
        <v>10772</v>
      </c>
    </row>
    <row r="16663" spans="1:21">
      <c r="A16663" s="117" t="s">
        <v>7132</v>
      </c>
      <c r="B16663" t="s">
        <v>14590</v>
      </c>
      <c r="C16663" t="s">
        <v>14590</v>
      </c>
      <c r="D16663">
        <v>26</v>
      </c>
      <c r="E16663">
        <v>20</v>
      </c>
      <c r="F16663">
        <v>26</v>
      </c>
      <c r="G16663">
        <v>20</v>
      </c>
      <c r="H16663">
        <v>1</v>
      </c>
      <c r="I16663">
        <v>1</v>
      </c>
      <c r="J16663">
        <v>43</v>
      </c>
      <c r="K16663" s="194">
        <v>43</v>
      </c>
      <c r="L16663" t="s">
        <v>1079</v>
      </c>
      <c r="M16663" t="s">
        <v>1079</v>
      </c>
      <c r="N16663">
        <v>188</v>
      </c>
      <c r="O16663" t="s">
        <v>7876</v>
      </c>
      <c r="P16663" t="s">
        <v>10356</v>
      </c>
      <c r="Q16663">
        <v>0.188</v>
      </c>
      <c r="R16663" s="117" t="s">
        <v>14620</v>
      </c>
      <c r="S16663" s="117" t="s">
        <v>14621</v>
      </c>
      <c r="T16663" t="s">
        <v>17448</v>
      </c>
      <c r="U16663" t="s">
        <v>10772</v>
      </c>
    </row>
    <row r="16664" spans="1:21">
      <c r="A16664" s="117" t="s">
        <v>10968</v>
      </c>
      <c r="B16664" t="s">
        <v>14590</v>
      </c>
      <c r="C16664" t="s">
        <v>14590</v>
      </c>
      <c r="D16664">
        <v>26</v>
      </c>
      <c r="E16664">
        <v>20</v>
      </c>
      <c r="F16664">
        <v>26</v>
      </c>
      <c r="G16664">
        <v>20</v>
      </c>
      <c r="H16664">
        <v>1</v>
      </c>
      <c r="I16664">
        <v>1</v>
      </c>
      <c r="J16664">
        <v>9</v>
      </c>
      <c r="K16664" s="194">
        <v>9</v>
      </c>
      <c r="L16664" t="s">
        <v>1079</v>
      </c>
      <c r="M16664" t="s">
        <v>1079</v>
      </c>
      <c r="N16664">
        <v>196</v>
      </c>
      <c r="O16664" t="s">
        <v>7876</v>
      </c>
      <c r="P16664" t="s">
        <v>10368</v>
      </c>
      <c r="Q16664">
        <v>0.19600000000000001</v>
      </c>
      <c r="R16664" s="117" t="s">
        <v>14620</v>
      </c>
      <c r="S16664" s="117" t="s">
        <v>14621</v>
      </c>
      <c r="T16664" t="s">
        <v>17448</v>
      </c>
      <c r="U16664" t="s">
        <v>10772</v>
      </c>
    </row>
    <row r="16665" spans="1:21">
      <c r="A16665" s="117" t="s">
        <v>7133</v>
      </c>
      <c r="B16665" t="s">
        <v>14590</v>
      </c>
      <c r="C16665" t="s">
        <v>14590</v>
      </c>
      <c r="D16665">
        <v>25</v>
      </c>
      <c r="E16665">
        <v>19</v>
      </c>
      <c r="F16665">
        <v>25</v>
      </c>
      <c r="G16665">
        <v>19</v>
      </c>
      <c r="H16665">
        <v>1</v>
      </c>
      <c r="I16665">
        <v>1</v>
      </c>
      <c r="J16665">
        <v>125</v>
      </c>
      <c r="K16665" s="194">
        <v>125</v>
      </c>
      <c r="L16665" t="s">
        <v>1079</v>
      </c>
      <c r="M16665" t="s">
        <v>1079</v>
      </c>
      <c r="N16665">
        <v>222</v>
      </c>
      <c r="O16665" t="s">
        <v>7876</v>
      </c>
      <c r="P16665" t="s">
        <v>10357</v>
      </c>
      <c r="Q16665">
        <v>0.222</v>
      </c>
      <c r="R16665" s="117" t="s">
        <v>14594</v>
      </c>
      <c r="S16665" s="117" t="s">
        <v>14589</v>
      </c>
      <c r="T16665" t="s">
        <v>12136</v>
      </c>
      <c r="U16665" t="s">
        <v>10772</v>
      </c>
    </row>
    <row r="16666" spans="1:21">
      <c r="A16666" s="117" t="s">
        <v>7134</v>
      </c>
      <c r="B16666" t="s">
        <v>14590</v>
      </c>
      <c r="C16666" t="s">
        <v>14590</v>
      </c>
      <c r="D16666">
        <v>25</v>
      </c>
      <c r="E16666">
        <v>19</v>
      </c>
      <c r="F16666">
        <v>25</v>
      </c>
      <c r="G16666">
        <v>19</v>
      </c>
      <c r="H16666">
        <v>1</v>
      </c>
      <c r="I16666">
        <v>1</v>
      </c>
      <c r="J16666">
        <v>87</v>
      </c>
      <c r="K16666" s="194">
        <v>87</v>
      </c>
      <c r="L16666" t="s">
        <v>1079</v>
      </c>
      <c r="M16666" t="s">
        <v>1079</v>
      </c>
      <c r="N16666">
        <v>225</v>
      </c>
      <c r="O16666" t="s">
        <v>7876</v>
      </c>
      <c r="P16666" t="s">
        <v>10358</v>
      </c>
      <c r="Q16666">
        <v>0.22500000000000001</v>
      </c>
      <c r="R16666" s="117" t="s">
        <v>14594</v>
      </c>
      <c r="S16666" s="117" t="s">
        <v>14589</v>
      </c>
      <c r="T16666" t="s">
        <v>12136</v>
      </c>
      <c r="U16666" t="s">
        <v>10772</v>
      </c>
    </row>
    <row r="16667" spans="1:21">
      <c r="A16667" s="117" t="s">
        <v>7135</v>
      </c>
      <c r="B16667" t="s">
        <v>14590</v>
      </c>
      <c r="C16667" t="s">
        <v>14590</v>
      </c>
      <c r="D16667">
        <v>25</v>
      </c>
      <c r="E16667">
        <v>19</v>
      </c>
      <c r="F16667">
        <v>25</v>
      </c>
      <c r="G16667">
        <v>19</v>
      </c>
      <c r="H16667">
        <v>1</v>
      </c>
      <c r="I16667">
        <v>1</v>
      </c>
      <c r="J16667">
        <v>23</v>
      </c>
      <c r="K16667" s="194">
        <v>23</v>
      </c>
      <c r="L16667" t="s">
        <v>1079</v>
      </c>
      <c r="M16667" t="s">
        <v>1079</v>
      </c>
      <c r="N16667">
        <v>288</v>
      </c>
      <c r="O16667" t="s">
        <v>7876</v>
      </c>
      <c r="P16667" t="s">
        <v>10359</v>
      </c>
      <c r="Q16667">
        <v>0.28799999999999998</v>
      </c>
      <c r="R16667" s="117" t="s">
        <v>14594</v>
      </c>
      <c r="S16667" s="117" t="s">
        <v>14589</v>
      </c>
      <c r="T16667" t="s">
        <v>12136</v>
      </c>
      <c r="U16667" t="s">
        <v>10772</v>
      </c>
    </row>
    <row r="16668" spans="1:21">
      <c r="A16668" s="117" t="s">
        <v>7136</v>
      </c>
      <c r="B16668" t="s">
        <v>14590</v>
      </c>
      <c r="C16668" t="s">
        <v>14590</v>
      </c>
      <c r="D16668">
        <v>26</v>
      </c>
      <c r="E16668">
        <v>20</v>
      </c>
      <c r="F16668">
        <v>26</v>
      </c>
      <c r="G16668">
        <v>20</v>
      </c>
      <c r="H16668">
        <v>1</v>
      </c>
      <c r="I16668">
        <v>1</v>
      </c>
      <c r="J16668">
        <v>15</v>
      </c>
      <c r="K16668" s="194">
        <v>15</v>
      </c>
      <c r="L16668" t="s">
        <v>1079</v>
      </c>
      <c r="M16668" t="s">
        <v>1079</v>
      </c>
      <c r="N16668">
        <v>291</v>
      </c>
      <c r="O16668" t="s">
        <v>7876</v>
      </c>
      <c r="P16668" t="s">
        <v>18485</v>
      </c>
      <c r="Q16668">
        <v>0.29099999999999998</v>
      </c>
      <c r="R16668" s="117" t="s">
        <v>14620</v>
      </c>
      <c r="S16668" s="117" t="s">
        <v>14621</v>
      </c>
      <c r="T16668" t="s">
        <v>17448</v>
      </c>
      <c r="U16668" t="s">
        <v>10772</v>
      </c>
    </row>
    <row r="16669" spans="1:21">
      <c r="A16669" s="117" t="s">
        <v>7137</v>
      </c>
      <c r="B16669" t="s">
        <v>14590</v>
      </c>
      <c r="C16669" t="s">
        <v>14590</v>
      </c>
      <c r="D16669">
        <v>25</v>
      </c>
      <c r="E16669">
        <v>19</v>
      </c>
      <c r="F16669">
        <v>25</v>
      </c>
      <c r="G16669">
        <v>19</v>
      </c>
      <c r="H16669">
        <v>1</v>
      </c>
      <c r="I16669">
        <v>1</v>
      </c>
      <c r="J16669">
        <v>32</v>
      </c>
      <c r="K16669" s="194">
        <v>32</v>
      </c>
      <c r="L16669" t="s">
        <v>1079</v>
      </c>
      <c r="M16669" t="s">
        <v>1079</v>
      </c>
      <c r="N16669">
        <v>289</v>
      </c>
      <c r="O16669" t="s">
        <v>7876</v>
      </c>
      <c r="P16669" t="s">
        <v>10360</v>
      </c>
      <c r="Q16669">
        <v>0.28899999999999998</v>
      </c>
      <c r="R16669" s="117" t="s">
        <v>14594</v>
      </c>
      <c r="S16669" s="117" t="s">
        <v>14589</v>
      </c>
      <c r="T16669" t="s">
        <v>12136</v>
      </c>
      <c r="U16669" t="s">
        <v>10772</v>
      </c>
    </row>
    <row r="16670" spans="1:21">
      <c r="A16670" s="117" t="s">
        <v>13792</v>
      </c>
      <c r="B16670" t="s">
        <v>14590</v>
      </c>
      <c r="C16670" t="s">
        <v>14590</v>
      </c>
      <c r="D16670">
        <v>26</v>
      </c>
      <c r="E16670">
        <v>20</v>
      </c>
      <c r="F16670">
        <v>26</v>
      </c>
      <c r="G16670">
        <v>20</v>
      </c>
      <c r="H16670">
        <v>5</v>
      </c>
      <c r="I16670">
        <v>5</v>
      </c>
      <c r="J16670">
        <v>90</v>
      </c>
      <c r="K16670" s="194">
        <v>90</v>
      </c>
      <c r="L16670" t="s">
        <v>1079</v>
      </c>
      <c r="M16670" t="s">
        <v>1079</v>
      </c>
      <c r="N16670">
        <v>84</v>
      </c>
      <c r="O16670" t="s">
        <v>7876</v>
      </c>
      <c r="P16670" t="s">
        <v>16277</v>
      </c>
      <c r="Q16670">
        <v>8.4000000000000005E-2</v>
      </c>
      <c r="R16670" s="117" t="s">
        <v>14620</v>
      </c>
      <c r="S16670" s="117" t="s">
        <v>14621</v>
      </c>
      <c r="T16670" t="s">
        <v>17448</v>
      </c>
      <c r="U16670" t="s">
        <v>10772</v>
      </c>
    </row>
    <row r="16671" spans="1:21">
      <c r="A16671" s="117" t="s">
        <v>7138</v>
      </c>
      <c r="B16671" t="s">
        <v>14590</v>
      </c>
      <c r="C16671" t="s">
        <v>14590</v>
      </c>
      <c r="D16671">
        <v>26</v>
      </c>
      <c r="E16671">
        <v>20</v>
      </c>
      <c r="F16671">
        <v>26</v>
      </c>
      <c r="G16671">
        <v>20</v>
      </c>
      <c r="H16671">
        <v>1</v>
      </c>
      <c r="I16671">
        <v>1</v>
      </c>
      <c r="J16671">
        <v>120</v>
      </c>
      <c r="K16671" s="194">
        <v>120</v>
      </c>
      <c r="L16671" t="s">
        <v>1079</v>
      </c>
      <c r="M16671" t="s">
        <v>1079</v>
      </c>
      <c r="N16671">
        <v>111</v>
      </c>
      <c r="O16671" t="s">
        <v>7876</v>
      </c>
      <c r="P16671" t="s">
        <v>10361</v>
      </c>
      <c r="Q16671">
        <v>0.111</v>
      </c>
      <c r="R16671" s="117" t="s">
        <v>14620</v>
      </c>
      <c r="S16671" s="117" t="s">
        <v>14621</v>
      </c>
      <c r="T16671" t="s">
        <v>17448</v>
      </c>
      <c r="U16671" t="s">
        <v>10772</v>
      </c>
    </row>
    <row r="16672" spans="1:21">
      <c r="A16672" s="117" t="s">
        <v>7139</v>
      </c>
      <c r="B16672" t="s">
        <v>14590</v>
      </c>
      <c r="C16672" t="s">
        <v>14590</v>
      </c>
      <c r="D16672">
        <v>26</v>
      </c>
      <c r="E16672">
        <v>20</v>
      </c>
      <c r="F16672">
        <v>26</v>
      </c>
      <c r="G16672">
        <v>20</v>
      </c>
      <c r="H16672">
        <v>5</v>
      </c>
      <c r="I16672">
        <v>5</v>
      </c>
      <c r="J16672">
        <v>180</v>
      </c>
      <c r="K16672" s="194">
        <v>180</v>
      </c>
      <c r="L16672" t="s">
        <v>1079</v>
      </c>
      <c r="M16672" t="s">
        <v>1079</v>
      </c>
      <c r="N16672">
        <v>94</v>
      </c>
      <c r="O16672" t="s">
        <v>7876</v>
      </c>
      <c r="P16672" t="s">
        <v>10362</v>
      </c>
      <c r="Q16672">
        <v>9.4E-2</v>
      </c>
      <c r="R16672" s="117" t="s">
        <v>14620</v>
      </c>
      <c r="S16672" s="117" t="s">
        <v>14621</v>
      </c>
      <c r="T16672" t="s">
        <v>17448</v>
      </c>
      <c r="U16672" t="s">
        <v>10773</v>
      </c>
    </row>
    <row r="16673" spans="1:21">
      <c r="A16673" s="117" t="s">
        <v>7140</v>
      </c>
      <c r="B16673" t="s">
        <v>14590</v>
      </c>
      <c r="C16673" t="s">
        <v>14590</v>
      </c>
      <c r="D16673">
        <v>26</v>
      </c>
      <c r="E16673">
        <v>20</v>
      </c>
      <c r="F16673">
        <v>26</v>
      </c>
      <c r="G16673">
        <v>20</v>
      </c>
      <c r="H16673">
        <v>1</v>
      </c>
      <c r="I16673">
        <v>1</v>
      </c>
      <c r="J16673">
        <v>25</v>
      </c>
      <c r="K16673" s="194">
        <v>25</v>
      </c>
      <c r="L16673" t="s">
        <v>1079</v>
      </c>
      <c r="M16673" t="s">
        <v>1079</v>
      </c>
      <c r="N16673">
        <v>128</v>
      </c>
      <c r="O16673" t="s">
        <v>7876</v>
      </c>
      <c r="P16673" t="s">
        <v>10363</v>
      </c>
      <c r="Q16673">
        <v>0.128</v>
      </c>
      <c r="R16673" s="117" t="s">
        <v>14620</v>
      </c>
      <c r="S16673" s="117" t="s">
        <v>14621</v>
      </c>
      <c r="T16673" t="s">
        <v>17448</v>
      </c>
      <c r="U16673" t="s">
        <v>10772</v>
      </c>
    </row>
    <row r="16674" spans="1:21">
      <c r="A16674" s="117" t="s">
        <v>23512</v>
      </c>
      <c r="B16674" t="s">
        <v>14590</v>
      </c>
      <c r="C16674" t="s">
        <v>14590</v>
      </c>
      <c r="D16674">
        <v>26</v>
      </c>
      <c r="E16674">
        <v>20</v>
      </c>
      <c r="F16674">
        <v>26</v>
      </c>
      <c r="G16674">
        <v>20</v>
      </c>
      <c r="H16674">
        <v>1</v>
      </c>
      <c r="I16674">
        <v>1</v>
      </c>
      <c r="J16674">
        <v>121</v>
      </c>
      <c r="K16674" s="194">
        <v>121</v>
      </c>
      <c r="L16674" t="s">
        <v>1079</v>
      </c>
      <c r="M16674" t="s">
        <v>1079</v>
      </c>
      <c r="N16674">
        <v>194</v>
      </c>
      <c r="O16674" t="s">
        <v>7876</v>
      </c>
      <c r="P16674" t="s">
        <v>23513</v>
      </c>
      <c r="Q16674">
        <v>0.19400000000000001</v>
      </c>
      <c r="R16674" s="117" t="s">
        <v>14620</v>
      </c>
      <c r="S16674" s="117" t="s">
        <v>14621</v>
      </c>
      <c r="T16674" t="s">
        <v>17448</v>
      </c>
      <c r="U16674" t="s">
        <v>10772</v>
      </c>
    </row>
    <row r="16675" spans="1:21">
      <c r="A16675" s="117" t="s">
        <v>7141</v>
      </c>
      <c r="B16675" t="s">
        <v>14590</v>
      </c>
      <c r="C16675" t="s">
        <v>14590</v>
      </c>
      <c r="D16675">
        <v>26</v>
      </c>
      <c r="E16675">
        <v>20</v>
      </c>
      <c r="F16675">
        <v>26</v>
      </c>
      <c r="G16675">
        <v>20</v>
      </c>
      <c r="H16675">
        <v>1</v>
      </c>
      <c r="I16675">
        <v>1</v>
      </c>
      <c r="J16675">
        <v>91</v>
      </c>
      <c r="K16675" s="194">
        <v>91</v>
      </c>
      <c r="L16675" t="s">
        <v>1079</v>
      </c>
      <c r="M16675" t="s">
        <v>1079</v>
      </c>
      <c r="N16675">
        <v>274</v>
      </c>
      <c r="O16675" t="s">
        <v>7876</v>
      </c>
      <c r="P16675" t="s">
        <v>16278</v>
      </c>
      <c r="Q16675">
        <v>0.27400000000000002</v>
      </c>
      <c r="R16675" s="117" t="s">
        <v>14620</v>
      </c>
      <c r="S16675" s="117" t="s">
        <v>14621</v>
      </c>
      <c r="T16675" t="s">
        <v>17448</v>
      </c>
      <c r="U16675" t="s">
        <v>10772</v>
      </c>
    </row>
    <row r="16676" spans="1:21">
      <c r="A16676" s="117" t="s">
        <v>7142</v>
      </c>
      <c r="B16676" t="s">
        <v>14590</v>
      </c>
      <c r="C16676" t="s">
        <v>14590</v>
      </c>
      <c r="D16676">
        <v>26</v>
      </c>
      <c r="E16676">
        <v>20</v>
      </c>
      <c r="F16676">
        <v>26</v>
      </c>
      <c r="G16676">
        <v>20</v>
      </c>
      <c r="H16676">
        <v>1</v>
      </c>
      <c r="I16676">
        <v>1</v>
      </c>
      <c r="J16676">
        <v>82</v>
      </c>
      <c r="K16676" s="194">
        <v>82</v>
      </c>
      <c r="L16676" t="s">
        <v>1079</v>
      </c>
      <c r="M16676" t="s">
        <v>1079</v>
      </c>
      <c r="N16676">
        <v>321</v>
      </c>
      <c r="O16676" t="s">
        <v>7876</v>
      </c>
      <c r="P16676" t="s">
        <v>16279</v>
      </c>
      <c r="Q16676">
        <v>0.32100000000000001</v>
      </c>
      <c r="R16676" s="117" t="s">
        <v>14620</v>
      </c>
      <c r="S16676" s="117" t="s">
        <v>14621</v>
      </c>
      <c r="T16676" t="s">
        <v>17448</v>
      </c>
      <c r="U16676" t="s">
        <v>10772</v>
      </c>
    </row>
    <row r="16677" spans="1:21">
      <c r="A16677" s="117" t="s">
        <v>26131</v>
      </c>
      <c r="B16677" t="s">
        <v>14590</v>
      </c>
      <c r="C16677" t="s">
        <v>14590</v>
      </c>
      <c r="D16677">
        <v>26</v>
      </c>
      <c r="E16677">
        <v>20</v>
      </c>
      <c r="F16677">
        <v>26</v>
      </c>
      <c r="G16677">
        <v>20</v>
      </c>
      <c r="H16677">
        <v>1</v>
      </c>
      <c r="I16677">
        <v>1</v>
      </c>
      <c r="J16677">
        <v>76</v>
      </c>
      <c r="K16677" s="194">
        <v>76</v>
      </c>
      <c r="L16677" t="s">
        <v>1079</v>
      </c>
      <c r="M16677" t="s">
        <v>1079</v>
      </c>
      <c r="N16677">
        <v>319</v>
      </c>
      <c r="O16677" t="s">
        <v>7876</v>
      </c>
      <c r="P16677" t="s">
        <v>26132</v>
      </c>
      <c r="Q16677">
        <v>0.31900000000000001</v>
      </c>
      <c r="R16677" s="117" t="s">
        <v>14620</v>
      </c>
      <c r="S16677" s="117" t="s">
        <v>14621</v>
      </c>
      <c r="T16677" t="s">
        <v>17448</v>
      </c>
      <c r="U16677" t="s">
        <v>10772</v>
      </c>
    </row>
    <row r="16678" spans="1:21">
      <c r="A16678" s="117" t="s">
        <v>7143</v>
      </c>
      <c r="B16678" t="s">
        <v>13815</v>
      </c>
      <c r="C16678" t="s">
        <v>14590</v>
      </c>
      <c r="D16678">
        <v>2</v>
      </c>
      <c r="E16678">
        <v>29</v>
      </c>
      <c r="F16678">
        <v>25</v>
      </c>
      <c r="G16678">
        <v>19</v>
      </c>
      <c r="H16678">
        <v>1</v>
      </c>
      <c r="I16678">
        <v>1</v>
      </c>
      <c r="J16678">
        <v>60</v>
      </c>
      <c r="K16678" s="194">
        <v>63</v>
      </c>
      <c r="L16678" t="s">
        <v>1086</v>
      </c>
      <c r="M16678" t="s">
        <v>1086</v>
      </c>
      <c r="N16678">
        <v>118</v>
      </c>
      <c r="O16678" t="s">
        <v>7876</v>
      </c>
      <c r="P16678" t="s">
        <v>10364</v>
      </c>
      <c r="Q16678">
        <v>0.11799999999999999</v>
      </c>
      <c r="R16678" s="117" t="s">
        <v>14743</v>
      </c>
      <c r="S16678" s="117" t="s">
        <v>14589</v>
      </c>
      <c r="T16678" t="s">
        <v>12136</v>
      </c>
      <c r="U16678" t="s">
        <v>10772</v>
      </c>
    </row>
    <row r="16679" spans="1:21">
      <c r="A16679" s="117" t="s">
        <v>17438</v>
      </c>
      <c r="B16679" t="s">
        <v>14590</v>
      </c>
      <c r="C16679" t="s">
        <v>14590</v>
      </c>
      <c r="D16679">
        <v>26</v>
      </c>
      <c r="E16679">
        <v>20</v>
      </c>
      <c r="F16679">
        <v>26</v>
      </c>
      <c r="G16679">
        <v>20</v>
      </c>
      <c r="H16679">
        <v>1</v>
      </c>
      <c r="I16679">
        <v>1</v>
      </c>
      <c r="J16679">
        <v>29</v>
      </c>
      <c r="K16679" s="194">
        <v>29</v>
      </c>
      <c r="L16679" t="s">
        <v>1086</v>
      </c>
      <c r="M16679" t="s">
        <v>1086</v>
      </c>
      <c r="N16679">
        <v>116</v>
      </c>
      <c r="O16679" t="s">
        <v>7876</v>
      </c>
      <c r="P16679" t="s">
        <v>17439</v>
      </c>
      <c r="Q16679">
        <v>0.11600000000000001</v>
      </c>
      <c r="R16679" s="117" t="s">
        <v>14620</v>
      </c>
      <c r="S16679" s="117" t="s">
        <v>14621</v>
      </c>
      <c r="T16679" t="s">
        <v>17448</v>
      </c>
      <c r="U16679" t="s">
        <v>10772</v>
      </c>
    </row>
    <row r="16680" spans="1:21">
      <c r="A16680" s="117" t="s">
        <v>7144</v>
      </c>
      <c r="B16680" t="s">
        <v>14590</v>
      </c>
      <c r="C16680" t="s">
        <v>14590</v>
      </c>
      <c r="D16680">
        <v>32</v>
      </c>
      <c r="E16680">
        <v>26</v>
      </c>
      <c r="F16680">
        <v>32</v>
      </c>
      <c r="G16680">
        <v>26</v>
      </c>
      <c r="H16680">
        <v>1</v>
      </c>
      <c r="I16680">
        <v>1</v>
      </c>
      <c r="J16680">
        <v>72</v>
      </c>
      <c r="K16680" s="194">
        <v>72</v>
      </c>
      <c r="L16680" t="s">
        <v>1086</v>
      </c>
      <c r="M16680" t="s">
        <v>1086</v>
      </c>
      <c r="N16680">
        <v>186</v>
      </c>
      <c r="O16680" t="s">
        <v>7876</v>
      </c>
      <c r="P16680" t="s">
        <v>16280</v>
      </c>
      <c r="Q16680">
        <v>0.186</v>
      </c>
      <c r="R16680" s="117" t="s">
        <v>14620</v>
      </c>
      <c r="S16680" s="117" t="s">
        <v>14621</v>
      </c>
      <c r="T16680" t="s">
        <v>17448</v>
      </c>
      <c r="U16680" t="s">
        <v>10772</v>
      </c>
    </row>
    <row r="16681" spans="1:21">
      <c r="A16681" s="117" t="s">
        <v>7145</v>
      </c>
      <c r="B16681" t="s">
        <v>14590</v>
      </c>
      <c r="C16681" t="s">
        <v>14590</v>
      </c>
      <c r="D16681">
        <v>26</v>
      </c>
      <c r="E16681">
        <v>20</v>
      </c>
      <c r="F16681">
        <v>26</v>
      </c>
      <c r="G16681">
        <v>20</v>
      </c>
      <c r="H16681">
        <v>1</v>
      </c>
      <c r="I16681">
        <v>1</v>
      </c>
      <c r="J16681">
        <v>30</v>
      </c>
      <c r="K16681" s="194">
        <v>30</v>
      </c>
      <c r="L16681" t="s">
        <v>1086</v>
      </c>
      <c r="M16681" t="s">
        <v>1086</v>
      </c>
      <c r="N16681">
        <v>223</v>
      </c>
      <c r="O16681" t="s">
        <v>7876</v>
      </c>
      <c r="P16681" t="s">
        <v>16281</v>
      </c>
      <c r="Q16681">
        <v>0.223</v>
      </c>
      <c r="R16681" s="117" t="s">
        <v>14620</v>
      </c>
      <c r="S16681" s="117" t="s">
        <v>14621</v>
      </c>
      <c r="T16681" t="s">
        <v>17448</v>
      </c>
      <c r="U16681" t="s">
        <v>10772</v>
      </c>
    </row>
    <row r="16682" spans="1:21">
      <c r="A16682" s="117" t="s">
        <v>7146</v>
      </c>
      <c r="B16682" t="s">
        <v>14590</v>
      </c>
      <c r="C16682" t="s">
        <v>14590</v>
      </c>
      <c r="D16682">
        <v>32</v>
      </c>
      <c r="E16682">
        <v>26</v>
      </c>
      <c r="F16682">
        <v>32</v>
      </c>
      <c r="G16682">
        <v>26</v>
      </c>
      <c r="H16682">
        <v>1</v>
      </c>
      <c r="I16682">
        <v>1</v>
      </c>
      <c r="J16682">
        <v>9</v>
      </c>
      <c r="K16682" s="194">
        <v>9</v>
      </c>
      <c r="L16682" t="s">
        <v>1086</v>
      </c>
      <c r="M16682" t="s">
        <v>1086</v>
      </c>
      <c r="N16682">
        <v>267</v>
      </c>
      <c r="O16682" t="s">
        <v>7876</v>
      </c>
      <c r="P16682" t="s">
        <v>16282</v>
      </c>
      <c r="Q16682">
        <v>0.26700000000000002</v>
      </c>
      <c r="R16682" s="117" t="s">
        <v>14620</v>
      </c>
      <c r="S16682" s="117" t="s">
        <v>14621</v>
      </c>
      <c r="T16682" t="s">
        <v>17448</v>
      </c>
      <c r="U16682" t="s">
        <v>10772</v>
      </c>
    </row>
    <row r="16683" spans="1:21">
      <c r="A16683" s="117" t="s">
        <v>7147</v>
      </c>
      <c r="B16683" t="s">
        <v>14590</v>
      </c>
      <c r="C16683" t="s">
        <v>14590</v>
      </c>
      <c r="D16683">
        <v>32</v>
      </c>
      <c r="E16683">
        <v>26</v>
      </c>
      <c r="F16683">
        <v>32</v>
      </c>
      <c r="G16683">
        <v>26</v>
      </c>
      <c r="H16683">
        <v>1</v>
      </c>
      <c r="I16683">
        <v>1</v>
      </c>
      <c r="J16683">
        <v>3</v>
      </c>
      <c r="K16683" s="194">
        <v>3</v>
      </c>
      <c r="L16683" t="s">
        <v>1086</v>
      </c>
      <c r="M16683" t="s">
        <v>1086</v>
      </c>
      <c r="N16683">
        <v>312</v>
      </c>
      <c r="O16683" t="s">
        <v>7876</v>
      </c>
      <c r="P16683" t="s">
        <v>10354</v>
      </c>
      <c r="Q16683">
        <v>0.312</v>
      </c>
      <c r="R16683" s="117" t="s">
        <v>14620</v>
      </c>
      <c r="S16683" s="117" t="s">
        <v>14621</v>
      </c>
      <c r="T16683" t="s">
        <v>17448</v>
      </c>
      <c r="U16683" t="s">
        <v>10772</v>
      </c>
    </row>
    <row r="16684" spans="1:21">
      <c r="A16684" s="117" t="s">
        <v>7148</v>
      </c>
      <c r="B16684" t="s">
        <v>14590</v>
      </c>
      <c r="C16684" t="s">
        <v>14590</v>
      </c>
      <c r="D16684">
        <v>25</v>
      </c>
      <c r="E16684">
        <v>19</v>
      </c>
      <c r="F16684">
        <v>25</v>
      </c>
      <c r="G16684">
        <v>19</v>
      </c>
      <c r="H16684">
        <v>1</v>
      </c>
      <c r="I16684">
        <v>1</v>
      </c>
      <c r="J16684">
        <v>654</v>
      </c>
      <c r="K16684" s="194">
        <v>654</v>
      </c>
      <c r="L16684" t="s">
        <v>1086</v>
      </c>
      <c r="M16684" t="s">
        <v>1086</v>
      </c>
      <c r="N16684">
        <v>158</v>
      </c>
      <c r="O16684" t="s">
        <v>7876</v>
      </c>
      <c r="P16684" t="s">
        <v>10365</v>
      </c>
      <c r="Q16684">
        <v>0.158</v>
      </c>
      <c r="R16684" s="117" t="s">
        <v>14743</v>
      </c>
      <c r="S16684" s="117" t="s">
        <v>14589</v>
      </c>
      <c r="T16684" t="s">
        <v>12136</v>
      </c>
      <c r="U16684" t="s">
        <v>10772</v>
      </c>
    </row>
    <row r="16685" spans="1:21">
      <c r="A16685" s="117" t="s">
        <v>7149</v>
      </c>
      <c r="B16685" t="s">
        <v>14590</v>
      </c>
      <c r="C16685" t="s">
        <v>14590</v>
      </c>
      <c r="D16685">
        <v>26</v>
      </c>
      <c r="E16685">
        <v>20</v>
      </c>
      <c r="F16685">
        <v>26</v>
      </c>
      <c r="G16685">
        <v>20</v>
      </c>
      <c r="H16685">
        <v>1</v>
      </c>
      <c r="I16685">
        <v>1</v>
      </c>
      <c r="J16685">
        <v>25</v>
      </c>
      <c r="K16685" s="194">
        <v>25</v>
      </c>
      <c r="L16685" t="s">
        <v>1086</v>
      </c>
      <c r="M16685" t="s">
        <v>1086</v>
      </c>
      <c r="N16685">
        <v>160</v>
      </c>
      <c r="O16685" t="s">
        <v>7876</v>
      </c>
      <c r="P16685" t="s">
        <v>10366</v>
      </c>
      <c r="Q16685">
        <v>0.16</v>
      </c>
      <c r="R16685" s="117" t="s">
        <v>14620</v>
      </c>
      <c r="S16685" s="117" t="s">
        <v>14621</v>
      </c>
      <c r="T16685" t="s">
        <v>17448</v>
      </c>
      <c r="U16685" t="s">
        <v>10772</v>
      </c>
    </row>
    <row r="16686" spans="1:21">
      <c r="A16686" s="117" t="s">
        <v>894</v>
      </c>
      <c r="B16686" t="s">
        <v>13815</v>
      </c>
      <c r="C16686" t="s">
        <v>14590</v>
      </c>
      <c r="D16686">
        <v>2</v>
      </c>
      <c r="E16686">
        <v>29</v>
      </c>
      <c r="F16686">
        <v>25</v>
      </c>
      <c r="G16686">
        <v>19</v>
      </c>
      <c r="H16686">
        <v>1</v>
      </c>
      <c r="I16686">
        <v>1</v>
      </c>
      <c r="J16686">
        <v>73</v>
      </c>
      <c r="K16686" s="194">
        <v>84</v>
      </c>
      <c r="L16686" t="s">
        <v>1086</v>
      </c>
      <c r="M16686" t="s">
        <v>1086</v>
      </c>
      <c r="N16686">
        <v>167</v>
      </c>
      <c r="O16686" t="s">
        <v>7876</v>
      </c>
      <c r="P16686" t="s">
        <v>10365</v>
      </c>
      <c r="Q16686">
        <v>0.16700000000000001</v>
      </c>
      <c r="R16686" s="117" t="s">
        <v>14594</v>
      </c>
      <c r="S16686" s="117" t="s">
        <v>14589</v>
      </c>
      <c r="T16686" t="s">
        <v>12136</v>
      </c>
      <c r="U16686" t="s">
        <v>10772</v>
      </c>
    </row>
    <row r="16687" spans="1:21">
      <c r="A16687" s="117" t="s">
        <v>895</v>
      </c>
      <c r="B16687" t="s">
        <v>14590</v>
      </c>
      <c r="C16687" t="s">
        <v>14590</v>
      </c>
      <c r="D16687">
        <v>25</v>
      </c>
      <c r="E16687">
        <v>19</v>
      </c>
      <c r="F16687">
        <v>25</v>
      </c>
      <c r="G16687">
        <v>19</v>
      </c>
      <c r="H16687">
        <v>1</v>
      </c>
      <c r="I16687">
        <v>1</v>
      </c>
      <c r="J16687">
        <v>61</v>
      </c>
      <c r="K16687" s="194">
        <v>61</v>
      </c>
      <c r="L16687" t="s">
        <v>1086</v>
      </c>
      <c r="M16687" t="s">
        <v>1086</v>
      </c>
      <c r="N16687">
        <v>168</v>
      </c>
      <c r="O16687" t="s">
        <v>7876</v>
      </c>
      <c r="P16687" t="s">
        <v>10365</v>
      </c>
      <c r="Q16687">
        <v>0.16800000000000001</v>
      </c>
      <c r="R16687" s="117" t="s">
        <v>14743</v>
      </c>
      <c r="S16687" s="117" t="s">
        <v>14589</v>
      </c>
      <c r="T16687" t="s">
        <v>12136</v>
      </c>
      <c r="U16687" t="s">
        <v>10773</v>
      </c>
    </row>
    <row r="16688" spans="1:21">
      <c r="A16688" s="117" t="s">
        <v>7150</v>
      </c>
      <c r="B16688" t="s">
        <v>14590</v>
      </c>
      <c r="C16688" t="s">
        <v>14590</v>
      </c>
      <c r="D16688">
        <v>26</v>
      </c>
      <c r="E16688">
        <v>20</v>
      </c>
      <c r="F16688">
        <v>26</v>
      </c>
      <c r="G16688">
        <v>20</v>
      </c>
      <c r="H16688">
        <v>1</v>
      </c>
      <c r="I16688">
        <v>1</v>
      </c>
      <c r="J16688">
        <v>320</v>
      </c>
      <c r="K16688" s="194">
        <v>320</v>
      </c>
      <c r="L16688" t="s">
        <v>1086</v>
      </c>
      <c r="M16688" t="s">
        <v>1086</v>
      </c>
      <c r="N16688">
        <v>176</v>
      </c>
      <c r="O16688" t="s">
        <v>7876</v>
      </c>
      <c r="P16688" t="s">
        <v>10367</v>
      </c>
      <c r="Q16688">
        <v>0.17599999999999999</v>
      </c>
      <c r="R16688" s="117" t="s">
        <v>14620</v>
      </c>
      <c r="S16688" s="117" t="s">
        <v>14621</v>
      </c>
      <c r="T16688" t="s">
        <v>17448</v>
      </c>
      <c r="U16688" t="s">
        <v>10772</v>
      </c>
    </row>
    <row r="16689" spans="1:21">
      <c r="A16689" s="117" t="s">
        <v>11767</v>
      </c>
      <c r="B16689" t="s">
        <v>14590</v>
      </c>
      <c r="C16689" t="s">
        <v>14590</v>
      </c>
      <c r="D16689">
        <v>26</v>
      </c>
      <c r="E16689">
        <v>20</v>
      </c>
      <c r="F16689">
        <v>26</v>
      </c>
      <c r="G16689">
        <v>20</v>
      </c>
      <c r="H16689">
        <v>1</v>
      </c>
      <c r="I16689">
        <v>1</v>
      </c>
      <c r="J16689">
        <v>32</v>
      </c>
      <c r="K16689" s="194">
        <v>32</v>
      </c>
      <c r="L16689" t="s">
        <v>1086</v>
      </c>
      <c r="M16689" t="s">
        <v>1086</v>
      </c>
      <c r="N16689">
        <v>180</v>
      </c>
      <c r="O16689" t="s">
        <v>7876</v>
      </c>
      <c r="P16689" t="s">
        <v>10365</v>
      </c>
      <c r="Q16689">
        <v>0.18</v>
      </c>
      <c r="R16689" s="117" t="s">
        <v>14620</v>
      </c>
      <c r="S16689" s="117" t="s">
        <v>14621</v>
      </c>
      <c r="T16689" t="s">
        <v>17448</v>
      </c>
      <c r="U16689" t="s">
        <v>10772</v>
      </c>
    </row>
    <row r="16690" spans="1:21">
      <c r="A16690" s="117" t="s">
        <v>7151</v>
      </c>
      <c r="B16690" t="s">
        <v>14590</v>
      </c>
      <c r="C16690" t="s">
        <v>14590</v>
      </c>
      <c r="D16690">
        <v>26</v>
      </c>
      <c r="E16690">
        <v>20</v>
      </c>
      <c r="F16690">
        <v>26</v>
      </c>
      <c r="G16690">
        <v>20</v>
      </c>
      <c r="H16690">
        <v>1</v>
      </c>
      <c r="I16690">
        <v>1</v>
      </c>
      <c r="J16690">
        <v>80</v>
      </c>
      <c r="K16690" s="194">
        <v>80</v>
      </c>
      <c r="L16690" t="s">
        <v>1086</v>
      </c>
      <c r="M16690" t="s">
        <v>1086</v>
      </c>
      <c r="N16690">
        <v>195</v>
      </c>
      <c r="O16690" t="s">
        <v>7876</v>
      </c>
      <c r="P16690" t="s">
        <v>10368</v>
      </c>
      <c r="Q16690">
        <v>0.19500000000000001</v>
      </c>
      <c r="R16690" s="117" t="s">
        <v>14620</v>
      </c>
      <c r="S16690" s="117" t="s">
        <v>14621</v>
      </c>
      <c r="T16690" t="s">
        <v>17448</v>
      </c>
      <c r="U16690" t="s">
        <v>10772</v>
      </c>
    </row>
    <row r="16691" spans="1:21">
      <c r="A16691" s="117" t="s">
        <v>7152</v>
      </c>
      <c r="B16691" t="s">
        <v>14590</v>
      </c>
      <c r="C16691" t="s">
        <v>14590</v>
      </c>
      <c r="D16691">
        <v>26</v>
      </c>
      <c r="E16691">
        <v>20</v>
      </c>
      <c r="F16691">
        <v>26</v>
      </c>
      <c r="G16691">
        <v>20</v>
      </c>
      <c r="H16691">
        <v>1</v>
      </c>
      <c r="I16691">
        <v>1</v>
      </c>
      <c r="J16691">
        <v>120</v>
      </c>
      <c r="K16691" s="194">
        <v>120</v>
      </c>
      <c r="L16691" t="s">
        <v>1086</v>
      </c>
      <c r="M16691" t="s">
        <v>1086</v>
      </c>
      <c r="N16691">
        <v>196</v>
      </c>
      <c r="O16691" t="s">
        <v>7876</v>
      </c>
      <c r="P16691" t="s">
        <v>16283</v>
      </c>
      <c r="Q16691">
        <v>0.19600000000000001</v>
      </c>
      <c r="R16691" s="117" t="s">
        <v>14620</v>
      </c>
      <c r="S16691" s="117" t="s">
        <v>14621</v>
      </c>
      <c r="T16691" t="s">
        <v>17448</v>
      </c>
      <c r="U16691" t="s">
        <v>10772</v>
      </c>
    </row>
    <row r="16692" spans="1:21">
      <c r="A16692" s="117" t="s">
        <v>7153</v>
      </c>
      <c r="B16692" t="s">
        <v>14590</v>
      </c>
      <c r="C16692" t="s">
        <v>14590</v>
      </c>
      <c r="D16692">
        <v>26</v>
      </c>
      <c r="E16692">
        <v>20</v>
      </c>
      <c r="F16692">
        <v>26</v>
      </c>
      <c r="G16692">
        <v>20</v>
      </c>
      <c r="H16692">
        <v>1</v>
      </c>
      <c r="I16692">
        <v>1</v>
      </c>
      <c r="J16692">
        <v>40</v>
      </c>
      <c r="K16692" s="194">
        <v>40</v>
      </c>
      <c r="L16692" t="s">
        <v>1086</v>
      </c>
      <c r="M16692" t="s">
        <v>1086</v>
      </c>
      <c r="N16692">
        <v>203.9</v>
      </c>
      <c r="O16692" t="s">
        <v>7876</v>
      </c>
      <c r="P16692" t="s">
        <v>16283</v>
      </c>
      <c r="Q16692">
        <v>0.2039</v>
      </c>
      <c r="R16692" s="117" t="s">
        <v>14620</v>
      </c>
      <c r="S16692" s="117" t="s">
        <v>14621</v>
      </c>
      <c r="T16692" t="s">
        <v>17448</v>
      </c>
      <c r="U16692" t="s">
        <v>10772</v>
      </c>
    </row>
    <row r="16693" spans="1:21">
      <c r="A16693" s="117" t="s">
        <v>16284</v>
      </c>
      <c r="B16693" t="s">
        <v>14590</v>
      </c>
      <c r="C16693" t="s">
        <v>14590</v>
      </c>
      <c r="D16693">
        <v>26</v>
      </c>
      <c r="E16693">
        <v>20</v>
      </c>
      <c r="F16693">
        <v>26</v>
      </c>
      <c r="G16693">
        <v>20</v>
      </c>
      <c r="H16693">
        <v>1</v>
      </c>
      <c r="I16693">
        <v>1</v>
      </c>
      <c r="J16693">
        <v>96</v>
      </c>
      <c r="K16693" s="194">
        <v>96</v>
      </c>
      <c r="L16693" t="s">
        <v>1094</v>
      </c>
      <c r="M16693" t="s">
        <v>1094</v>
      </c>
      <c r="N16693">
        <v>528</v>
      </c>
      <c r="O16693" t="s">
        <v>7876</v>
      </c>
      <c r="P16693" t="s">
        <v>16285</v>
      </c>
      <c r="Q16693">
        <v>0.52800000000000002</v>
      </c>
      <c r="R16693" s="117" t="s">
        <v>14620</v>
      </c>
      <c r="S16693" s="117" t="s">
        <v>14621</v>
      </c>
      <c r="T16693" t="s">
        <v>17448</v>
      </c>
      <c r="U16693" t="s">
        <v>10772</v>
      </c>
    </row>
    <row r="16694" spans="1:21">
      <c r="A16694" s="117" t="s">
        <v>16286</v>
      </c>
      <c r="B16694" t="s">
        <v>14590</v>
      </c>
      <c r="C16694" t="s">
        <v>14590</v>
      </c>
      <c r="D16694">
        <v>26</v>
      </c>
      <c r="E16694">
        <v>20</v>
      </c>
      <c r="F16694">
        <v>26</v>
      </c>
      <c r="G16694">
        <v>20</v>
      </c>
      <c r="H16694">
        <v>1</v>
      </c>
      <c r="I16694">
        <v>1</v>
      </c>
      <c r="J16694">
        <v>8</v>
      </c>
      <c r="K16694" s="194">
        <v>8</v>
      </c>
      <c r="L16694" t="s">
        <v>1079</v>
      </c>
      <c r="M16694" t="s">
        <v>1079</v>
      </c>
      <c r="N16694">
        <v>662</v>
      </c>
      <c r="O16694" t="s">
        <v>7876</v>
      </c>
      <c r="P16694" t="s">
        <v>16287</v>
      </c>
      <c r="Q16694">
        <v>0.66200000000000003</v>
      </c>
      <c r="R16694" s="117" t="s">
        <v>14620</v>
      </c>
      <c r="S16694" s="117" t="s">
        <v>14621</v>
      </c>
      <c r="T16694" t="s">
        <v>17448</v>
      </c>
      <c r="U16694" t="s">
        <v>10772</v>
      </c>
    </row>
    <row r="16695" spans="1:21">
      <c r="A16695" s="117" t="s">
        <v>7154</v>
      </c>
      <c r="B16695" t="s">
        <v>14590</v>
      </c>
      <c r="C16695" t="s">
        <v>14590</v>
      </c>
      <c r="D16695">
        <v>82</v>
      </c>
      <c r="E16695">
        <v>76</v>
      </c>
      <c r="F16695">
        <v>96</v>
      </c>
      <c r="G16695">
        <v>90</v>
      </c>
      <c r="H16695">
        <v>1</v>
      </c>
      <c r="I16695">
        <v>1</v>
      </c>
      <c r="J16695">
        <v>999999</v>
      </c>
      <c r="K16695" s="194">
        <v>999999</v>
      </c>
      <c r="L16695" t="s">
        <v>1094</v>
      </c>
      <c r="M16695" t="s">
        <v>1094</v>
      </c>
      <c r="N16695">
        <v>516</v>
      </c>
      <c r="O16695" t="s">
        <v>7876</v>
      </c>
      <c r="P16695" t="s">
        <v>10369</v>
      </c>
      <c r="Q16695">
        <v>0.51600000000000001</v>
      </c>
      <c r="R16695" s="117" t="s">
        <v>14594</v>
      </c>
      <c r="S16695" s="117" t="s">
        <v>14589</v>
      </c>
      <c r="T16695" t="s">
        <v>12136</v>
      </c>
      <c r="U16695" t="s">
        <v>10772</v>
      </c>
    </row>
    <row r="16696" spans="1:21">
      <c r="A16696" s="117" t="s">
        <v>7155</v>
      </c>
      <c r="B16696" t="s">
        <v>14590</v>
      </c>
      <c r="C16696" t="s">
        <v>14590</v>
      </c>
      <c r="D16696">
        <v>26</v>
      </c>
      <c r="E16696">
        <v>20</v>
      </c>
      <c r="F16696">
        <v>26</v>
      </c>
      <c r="G16696">
        <v>20</v>
      </c>
      <c r="H16696">
        <v>1</v>
      </c>
      <c r="I16696">
        <v>1</v>
      </c>
      <c r="J16696">
        <v>384</v>
      </c>
      <c r="K16696" s="194">
        <v>384</v>
      </c>
      <c r="L16696" t="s">
        <v>1094</v>
      </c>
      <c r="M16696" t="s">
        <v>1094</v>
      </c>
      <c r="N16696">
        <v>524</v>
      </c>
      <c r="O16696" t="s">
        <v>7876</v>
      </c>
      <c r="P16696" t="s">
        <v>10370</v>
      </c>
      <c r="Q16696">
        <v>0.52400000000000002</v>
      </c>
      <c r="R16696" s="117" t="s">
        <v>14620</v>
      </c>
      <c r="S16696" s="117" t="s">
        <v>14621</v>
      </c>
      <c r="T16696" t="s">
        <v>17448</v>
      </c>
      <c r="U16696" t="s">
        <v>10772</v>
      </c>
    </row>
    <row r="16697" spans="1:21">
      <c r="A16697" s="117" t="s">
        <v>7156</v>
      </c>
      <c r="B16697" t="s">
        <v>14590</v>
      </c>
      <c r="C16697" t="s">
        <v>14590</v>
      </c>
      <c r="D16697">
        <v>25</v>
      </c>
      <c r="E16697">
        <v>19</v>
      </c>
      <c r="F16697">
        <v>25</v>
      </c>
      <c r="G16697">
        <v>19</v>
      </c>
      <c r="H16697">
        <v>1</v>
      </c>
      <c r="I16697">
        <v>1</v>
      </c>
      <c r="J16697">
        <v>48</v>
      </c>
      <c r="K16697" s="194">
        <v>48</v>
      </c>
      <c r="L16697" t="s">
        <v>1094</v>
      </c>
      <c r="M16697" t="s">
        <v>1094</v>
      </c>
      <c r="N16697">
        <v>766</v>
      </c>
      <c r="O16697" t="s">
        <v>7876</v>
      </c>
      <c r="P16697" t="s">
        <v>10371</v>
      </c>
      <c r="Q16697">
        <v>0.76600000000000001</v>
      </c>
      <c r="R16697" s="117" t="s">
        <v>14594</v>
      </c>
      <c r="S16697" s="117" t="s">
        <v>14589</v>
      </c>
      <c r="T16697" t="s">
        <v>12136</v>
      </c>
      <c r="U16697" t="s">
        <v>10772</v>
      </c>
    </row>
    <row r="16698" spans="1:21">
      <c r="A16698" s="117" t="s">
        <v>7157</v>
      </c>
      <c r="B16698" t="s">
        <v>14590</v>
      </c>
      <c r="C16698" t="s">
        <v>14590</v>
      </c>
      <c r="D16698">
        <v>26</v>
      </c>
      <c r="E16698">
        <v>20</v>
      </c>
      <c r="F16698">
        <v>26</v>
      </c>
      <c r="G16698">
        <v>20</v>
      </c>
      <c r="H16698">
        <v>1</v>
      </c>
      <c r="I16698">
        <v>1</v>
      </c>
      <c r="J16698">
        <v>144</v>
      </c>
      <c r="K16698" s="194">
        <v>144</v>
      </c>
      <c r="L16698" t="s">
        <v>1094</v>
      </c>
      <c r="M16698" t="s">
        <v>1094</v>
      </c>
      <c r="N16698">
        <v>694.9</v>
      </c>
      <c r="O16698" t="s">
        <v>7876</v>
      </c>
      <c r="P16698" t="s">
        <v>10372</v>
      </c>
      <c r="Q16698">
        <v>0.69489999999999996</v>
      </c>
      <c r="R16698" s="117" t="s">
        <v>14620</v>
      </c>
      <c r="S16698" s="117" t="s">
        <v>14621</v>
      </c>
      <c r="T16698" t="s">
        <v>17448</v>
      </c>
      <c r="U16698" t="s">
        <v>10772</v>
      </c>
    </row>
    <row r="16699" spans="1:21">
      <c r="A16699" s="117" t="s">
        <v>7158</v>
      </c>
      <c r="B16699" t="s">
        <v>14590</v>
      </c>
      <c r="C16699" t="s">
        <v>14590</v>
      </c>
      <c r="D16699">
        <v>26</v>
      </c>
      <c r="E16699">
        <v>20</v>
      </c>
      <c r="F16699">
        <v>26</v>
      </c>
      <c r="G16699">
        <v>20</v>
      </c>
      <c r="H16699">
        <v>1</v>
      </c>
      <c r="I16699">
        <v>1</v>
      </c>
      <c r="J16699">
        <v>72</v>
      </c>
      <c r="K16699" s="194">
        <v>72</v>
      </c>
      <c r="L16699" t="s">
        <v>1094</v>
      </c>
      <c r="M16699" t="s">
        <v>1094</v>
      </c>
      <c r="N16699">
        <v>708</v>
      </c>
      <c r="O16699" t="s">
        <v>7876</v>
      </c>
      <c r="P16699" t="s">
        <v>10373</v>
      </c>
      <c r="Q16699">
        <v>0.70799999999999996</v>
      </c>
      <c r="R16699" s="117" t="s">
        <v>14620</v>
      </c>
      <c r="S16699" s="117" t="s">
        <v>14621</v>
      </c>
      <c r="T16699" t="s">
        <v>17448</v>
      </c>
      <c r="U16699" t="s">
        <v>10772</v>
      </c>
    </row>
    <row r="16700" spans="1:21">
      <c r="A16700" s="117" t="s">
        <v>23514</v>
      </c>
      <c r="B16700" t="s">
        <v>14590</v>
      </c>
      <c r="C16700" t="s">
        <v>14590</v>
      </c>
      <c r="D16700">
        <v>26</v>
      </c>
      <c r="E16700">
        <v>20</v>
      </c>
      <c r="F16700">
        <v>26</v>
      </c>
      <c r="G16700">
        <v>20</v>
      </c>
      <c r="H16700">
        <v>1</v>
      </c>
      <c r="I16700">
        <v>1</v>
      </c>
      <c r="J16700">
        <v>60</v>
      </c>
      <c r="K16700" s="194">
        <v>60</v>
      </c>
      <c r="L16700" t="s">
        <v>1094</v>
      </c>
      <c r="M16700" t="s">
        <v>1094</v>
      </c>
      <c r="N16700">
        <v>982</v>
      </c>
      <c r="O16700" t="s">
        <v>7876</v>
      </c>
      <c r="P16700" t="s">
        <v>10372</v>
      </c>
      <c r="Q16700">
        <v>0.98199999999999998</v>
      </c>
      <c r="R16700" s="117" t="s">
        <v>14620</v>
      </c>
      <c r="S16700" s="117" t="s">
        <v>14621</v>
      </c>
      <c r="T16700" t="s">
        <v>17448</v>
      </c>
      <c r="U16700" t="s">
        <v>10772</v>
      </c>
    </row>
    <row r="16701" spans="1:21">
      <c r="A16701" s="117" t="s">
        <v>11643</v>
      </c>
      <c r="B16701" t="s">
        <v>14590</v>
      </c>
      <c r="C16701" t="s">
        <v>14590</v>
      </c>
      <c r="D16701">
        <v>26</v>
      </c>
      <c r="E16701">
        <v>20</v>
      </c>
      <c r="F16701">
        <v>26</v>
      </c>
      <c r="G16701">
        <v>20</v>
      </c>
      <c r="H16701">
        <v>1</v>
      </c>
      <c r="I16701">
        <v>1</v>
      </c>
      <c r="J16701">
        <v>36</v>
      </c>
      <c r="K16701" s="194">
        <v>36</v>
      </c>
      <c r="L16701" t="s">
        <v>1094</v>
      </c>
      <c r="M16701" t="s">
        <v>1094</v>
      </c>
      <c r="N16701">
        <v>961</v>
      </c>
      <c r="O16701" t="s">
        <v>7876</v>
      </c>
      <c r="P16701" t="s">
        <v>11644</v>
      </c>
      <c r="Q16701">
        <v>0.96099999999999997</v>
      </c>
      <c r="R16701" s="117" t="s">
        <v>14620</v>
      </c>
      <c r="S16701" s="117" t="s">
        <v>14621</v>
      </c>
      <c r="T16701" t="s">
        <v>17448</v>
      </c>
      <c r="U16701" t="s">
        <v>10772</v>
      </c>
    </row>
    <row r="16702" spans="1:21">
      <c r="A16702" s="117" t="s">
        <v>7159</v>
      </c>
      <c r="B16702" t="s">
        <v>14590</v>
      </c>
      <c r="C16702" t="s">
        <v>14590</v>
      </c>
      <c r="D16702">
        <v>26</v>
      </c>
      <c r="E16702">
        <v>20</v>
      </c>
      <c r="F16702">
        <v>26</v>
      </c>
      <c r="G16702">
        <v>20</v>
      </c>
      <c r="H16702">
        <v>1</v>
      </c>
      <c r="I16702">
        <v>1</v>
      </c>
      <c r="J16702">
        <v>5</v>
      </c>
      <c r="K16702" s="194">
        <v>5</v>
      </c>
      <c r="L16702" t="s">
        <v>1094</v>
      </c>
      <c r="M16702" t="s">
        <v>1094</v>
      </c>
      <c r="N16702">
        <v>962</v>
      </c>
      <c r="O16702" t="s">
        <v>7876</v>
      </c>
      <c r="P16702" t="s">
        <v>16288</v>
      </c>
      <c r="Q16702">
        <v>0.96199999999999997</v>
      </c>
      <c r="R16702" s="117" t="s">
        <v>14620</v>
      </c>
      <c r="S16702" s="117" t="s">
        <v>14621</v>
      </c>
      <c r="T16702" t="s">
        <v>17448</v>
      </c>
      <c r="U16702" t="s">
        <v>10772</v>
      </c>
    </row>
    <row r="16703" spans="1:21">
      <c r="A16703" s="117" t="s">
        <v>7160</v>
      </c>
      <c r="B16703" t="s">
        <v>14590</v>
      </c>
      <c r="C16703" t="s">
        <v>14590</v>
      </c>
      <c r="D16703">
        <v>26</v>
      </c>
      <c r="E16703">
        <v>20</v>
      </c>
      <c r="F16703">
        <v>26</v>
      </c>
      <c r="G16703">
        <v>20</v>
      </c>
      <c r="H16703">
        <v>1</v>
      </c>
      <c r="I16703">
        <v>1</v>
      </c>
      <c r="J16703">
        <v>42</v>
      </c>
      <c r="K16703" s="194">
        <v>42</v>
      </c>
      <c r="L16703" t="s">
        <v>1094</v>
      </c>
      <c r="M16703" t="s">
        <v>1094</v>
      </c>
      <c r="N16703">
        <v>992</v>
      </c>
      <c r="O16703" t="s">
        <v>7876</v>
      </c>
      <c r="P16703" t="s">
        <v>10374</v>
      </c>
      <c r="Q16703">
        <v>0.99199999999999999</v>
      </c>
      <c r="R16703" s="117" t="s">
        <v>14620</v>
      </c>
      <c r="S16703" s="117" t="s">
        <v>14621</v>
      </c>
      <c r="T16703" t="s">
        <v>17448</v>
      </c>
      <c r="U16703" t="s">
        <v>10772</v>
      </c>
    </row>
    <row r="16704" spans="1:21">
      <c r="A16704" s="117" t="s">
        <v>26133</v>
      </c>
      <c r="B16704" t="s">
        <v>14590</v>
      </c>
      <c r="C16704" t="s">
        <v>14590</v>
      </c>
      <c r="D16704">
        <v>26</v>
      </c>
      <c r="E16704">
        <v>20</v>
      </c>
      <c r="F16704">
        <v>26</v>
      </c>
      <c r="G16704">
        <v>20</v>
      </c>
      <c r="H16704">
        <v>1</v>
      </c>
      <c r="I16704">
        <v>1</v>
      </c>
      <c r="J16704">
        <v>54</v>
      </c>
      <c r="K16704" s="194">
        <v>54</v>
      </c>
      <c r="L16704" t="s">
        <v>1094</v>
      </c>
      <c r="M16704" t="s">
        <v>1094</v>
      </c>
      <c r="N16704">
        <v>1290</v>
      </c>
      <c r="O16704" t="s">
        <v>7876</v>
      </c>
      <c r="P16704" t="s">
        <v>26134</v>
      </c>
      <c r="Q16704">
        <v>1.29</v>
      </c>
      <c r="R16704" s="117" t="s">
        <v>14620</v>
      </c>
      <c r="S16704" s="117" t="s">
        <v>14621</v>
      </c>
      <c r="T16704" t="s">
        <v>17448</v>
      </c>
      <c r="U16704" t="s">
        <v>10772</v>
      </c>
    </row>
    <row r="16705" spans="1:21">
      <c r="A16705" s="117" t="s">
        <v>7161</v>
      </c>
      <c r="B16705" t="s">
        <v>14590</v>
      </c>
      <c r="C16705" t="s">
        <v>14590</v>
      </c>
      <c r="D16705">
        <v>26</v>
      </c>
      <c r="E16705">
        <v>20</v>
      </c>
      <c r="F16705">
        <v>26</v>
      </c>
      <c r="G16705">
        <v>20</v>
      </c>
      <c r="H16705">
        <v>1</v>
      </c>
      <c r="I16705">
        <v>1</v>
      </c>
      <c r="J16705">
        <v>6</v>
      </c>
      <c r="K16705" s="194">
        <v>6</v>
      </c>
      <c r="L16705" t="s">
        <v>1094</v>
      </c>
      <c r="M16705" t="s">
        <v>1094</v>
      </c>
      <c r="N16705">
        <v>1309</v>
      </c>
      <c r="O16705" t="s">
        <v>7876</v>
      </c>
      <c r="P16705" t="s">
        <v>16289</v>
      </c>
      <c r="Q16705">
        <v>1.3089999999999999</v>
      </c>
      <c r="R16705" s="117" t="s">
        <v>14620</v>
      </c>
      <c r="S16705" s="117" t="s">
        <v>14621</v>
      </c>
      <c r="T16705" t="s">
        <v>17448</v>
      </c>
      <c r="U16705" t="s">
        <v>10772</v>
      </c>
    </row>
    <row r="16706" spans="1:21">
      <c r="A16706" s="117" t="s">
        <v>23515</v>
      </c>
      <c r="B16706" t="s">
        <v>14590</v>
      </c>
      <c r="C16706" t="s">
        <v>14590</v>
      </c>
      <c r="D16706">
        <v>26</v>
      </c>
      <c r="E16706">
        <v>20</v>
      </c>
      <c r="F16706">
        <v>26</v>
      </c>
      <c r="G16706">
        <v>20</v>
      </c>
      <c r="H16706">
        <v>1</v>
      </c>
      <c r="I16706">
        <v>1</v>
      </c>
      <c r="J16706">
        <v>42</v>
      </c>
      <c r="K16706" s="194">
        <v>42</v>
      </c>
      <c r="L16706" t="s">
        <v>1094</v>
      </c>
      <c r="M16706" t="s">
        <v>1094</v>
      </c>
      <c r="N16706">
        <v>1531</v>
      </c>
      <c r="O16706" t="s">
        <v>7876</v>
      </c>
      <c r="P16706" t="s">
        <v>23516</v>
      </c>
      <c r="Q16706">
        <v>1.5309999999999999</v>
      </c>
      <c r="R16706" s="117" t="s">
        <v>14620</v>
      </c>
      <c r="S16706" s="117" t="s">
        <v>14621</v>
      </c>
      <c r="T16706" t="s">
        <v>17448</v>
      </c>
      <c r="U16706" t="s">
        <v>10772</v>
      </c>
    </row>
    <row r="16707" spans="1:21">
      <c r="A16707" s="117" t="s">
        <v>7162</v>
      </c>
      <c r="B16707" t="s">
        <v>14590</v>
      </c>
      <c r="C16707" t="s">
        <v>14590</v>
      </c>
      <c r="D16707">
        <v>26</v>
      </c>
      <c r="E16707">
        <v>20</v>
      </c>
      <c r="F16707">
        <v>26</v>
      </c>
      <c r="G16707">
        <v>20</v>
      </c>
      <c r="H16707">
        <v>1</v>
      </c>
      <c r="I16707">
        <v>1</v>
      </c>
      <c r="J16707">
        <v>7</v>
      </c>
      <c r="K16707" s="194">
        <v>7</v>
      </c>
      <c r="L16707" t="s">
        <v>1094</v>
      </c>
      <c r="M16707" t="s">
        <v>1094</v>
      </c>
      <c r="N16707">
        <v>1572</v>
      </c>
      <c r="O16707" t="s">
        <v>7876</v>
      </c>
      <c r="P16707" t="s">
        <v>10375</v>
      </c>
      <c r="Q16707">
        <v>1.5720000000000001</v>
      </c>
      <c r="R16707" s="117" t="s">
        <v>14620</v>
      </c>
      <c r="S16707" s="117" t="s">
        <v>14621</v>
      </c>
      <c r="T16707" t="s">
        <v>17448</v>
      </c>
      <c r="U16707" t="s">
        <v>10772</v>
      </c>
    </row>
    <row r="16708" spans="1:21">
      <c r="A16708" s="117" t="s">
        <v>7163</v>
      </c>
      <c r="B16708" t="s">
        <v>14590</v>
      </c>
      <c r="C16708" t="s">
        <v>14590</v>
      </c>
      <c r="D16708">
        <v>26</v>
      </c>
      <c r="E16708">
        <v>20</v>
      </c>
      <c r="F16708">
        <v>26</v>
      </c>
      <c r="G16708">
        <v>20</v>
      </c>
      <c r="H16708">
        <v>1</v>
      </c>
      <c r="I16708">
        <v>1</v>
      </c>
      <c r="J16708">
        <v>7</v>
      </c>
      <c r="K16708" s="194">
        <v>7</v>
      </c>
      <c r="L16708" t="s">
        <v>1079</v>
      </c>
      <c r="M16708" t="s">
        <v>1079</v>
      </c>
      <c r="N16708">
        <v>1209</v>
      </c>
      <c r="O16708" t="s">
        <v>7876</v>
      </c>
      <c r="P16708" t="s">
        <v>16290</v>
      </c>
      <c r="Q16708">
        <v>1.2090000000000001</v>
      </c>
      <c r="R16708" s="117" t="s">
        <v>14620</v>
      </c>
      <c r="S16708" s="117" t="s">
        <v>14621</v>
      </c>
      <c r="T16708" t="s">
        <v>17448</v>
      </c>
      <c r="U16708" t="s">
        <v>10772</v>
      </c>
    </row>
    <row r="16709" spans="1:21">
      <c r="A16709" s="117" t="s">
        <v>18486</v>
      </c>
      <c r="B16709" t="s">
        <v>14590</v>
      </c>
      <c r="C16709" t="s">
        <v>14590</v>
      </c>
      <c r="D16709">
        <v>27</v>
      </c>
      <c r="E16709">
        <v>21</v>
      </c>
      <c r="F16709">
        <v>27</v>
      </c>
      <c r="G16709">
        <v>21</v>
      </c>
      <c r="H16709">
        <v>1</v>
      </c>
      <c r="I16709">
        <v>1</v>
      </c>
      <c r="J16709">
        <v>999999</v>
      </c>
      <c r="K16709" s="194">
        <v>999999</v>
      </c>
      <c r="L16709" t="s">
        <v>1079</v>
      </c>
      <c r="M16709" t="s">
        <v>1079</v>
      </c>
      <c r="N16709">
        <v>80</v>
      </c>
      <c r="O16709" t="s">
        <v>7876</v>
      </c>
      <c r="P16709" t="s">
        <v>18487</v>
      </c>
      <c r="Q16709">
        <v>0.08</v>
      </c>
      <c r="R16709" s="117" t="s">
        <v>14743</v>
      </c>
      <c r="S16709" s="117" t="s">
        <v>14589</v>
      </c>
      <c r="T16709" t="s">
        <v>12136</v>
      </c>
      <c r="U16709" t="s">
        <v>10772</v>
      </c>
    </row>
    <row r="16710" spans="1:21">
      <c r="A16710" s="117" t="s">
        <v>7164</v>
      </c>
      <c r="B16710" t="s">
        <v>14590</v>
      </c>
      <c r="C16710" t="s">
        <v>14590</v>
      </c>
      <c r="D16710">
        <v>26</v>
      </c>
      <c r="E16710">
        <v>20</v>
      </c>
      <c r="F16710">
        <v>26</v>
      </c>
      <c r="G16710">
        <v>20</v>
      </c>
      <c r="H16710">
        <v>1</v>
      </c>
      <c r="I16710">
        <v>1</v>
      </c>
      <c r="J16710">
        <v>1600</v>
      </c>
      <c r="K16710" s="194">
        <v>1600</v>
      </c>
      <c r="L16710" t="s">
        <v>1079</v>
      </c>
      <c r="M16710" t="s">
        <v>1079</v>
      </c>
      <c r="N16710">
        <v>80</v>
      </c>
      <c r="O16710" t="s">
        <v>7876</v>
      </c>
      <c r="P16710" t="s">
        <v>10376</v>
      </c>
      <c r="Q16710">
        <v>0.08</v>
      </c>
      <c r="R16710" s="117" t="s">
        <v>14620</v>
      </c>
      <c r="S16710" s="117" t="s">
        <v>14621</v>
      </c>
      <c r="T16710" t="s">
        <v>17448</v>
      </c>
      <c r="U16710" t="s">
        <v>10772</v>
      </c>
    </row>
    <row r="16711" spans="1:21">
      <c r="A16711" s="117" t="s">
        <v>23517</v>
      </c>
      <c r="B16711" t="s">
        <v>14590</v>
      </c>
      <c r="C16711" t="s">
        <v>14590</v>
      </c>
      <c r="D16711">
        <v>31</v>
      </c>
      <c r="E16711">
        <v>25</v>
      </c>
      <c r="F16711">
        <v>31</v>
      </c>
      <c r="G16711">
        <v>25</v>
      </c>
      <c r="H16711">
        <v>1</v>
      </c>
      <c r="I16711">
        <v>1</v>
      </c>
      <c r="J16711">
        <v>40</v>
      </c>
      <c r="K16711" s="194">
        <v>40</v>
      </c>
      <c r="L16711" t="s">
        <v>1079</v>
      </c>
      <c r="M16711" t="s">
        <v>1079</v>
      </c>
      <c r="N16711">
        <v>88</v>
      </c>
      <c r="O16711" t="s">
        <v>7876</v>
      </c>
      <c r="P16711" t="s">
        <v>23518</v>
      </c>
      <c r="Q16711">
        <v>8.7999999999999995E-2</v>
      </c>
      <c r="R16711" s="117" t="s">
        <v>14620</v>
      </c>
      <c r="S16711" s="117" t="s">
        <v>14621</v>
      </c>
      <c r="T16711" t="s">
        <v>17448</v>
      </c>
      <c r="U16711" t="s">
        <v>10772</v>
      </c>
    </row>
    <row r="16712" spans="1:21">
      <c r="A16712" s="117" t="s">
        <v>38</v>
      </c>
      <c r="B16712" t="s">
        <v>13815</v>
      </c>
      <c r="C16712" t="s">
        <v>14590</v>
      </c>
      <c r="D16712">
        <v>2</v>
      </c>
      <c r="E16712">
        <v>33</v>
      </c>
      <c r="F16712">
        <v>27</v>
      </c>
      <c r="G16712">
        <v>21</v>
      </c>
      <c r="H16712">
        <v>1</v>
      </c>
      <c r="I16712">
        <v>1</v>
      </c>
      <c r="J16712">
        <v>140</v>
      </c>
      <c r="K16712" s="194">
        <v>999999</v>
      </c>
      <c r="L16712" t="s">
        <v>1079</v>
      </c>
      <c r="M16712" t="s">
        <v>1079</v>
      </c>
      <c r="N16712">
        <v>79</v>
      </c>
      <c r="O16712" t="s">
        <v>7876</v>
      </c>
      <c r="P16712" t="s">
        <v>10376</v>
      </c>
      <c r="Q16712">
        <v>7.9000000000000001E-2</v>
      </c>
      <c r="R16712" s="117" t="s">
        <v>14628</v>
      </c>
      <c r="S16712" s="117" t="s">
        <v>14589</v>
      </c>
      <c r="T16712" t="s">
        <v>12136</v>
      </c>
      <c r="U16712" t="s">
        <v>10772</v>
      </c>
    </row>
    <row r="16713" spans="1:21">
      <c r="A16713" s="117" t="s">
        <v>7165</v>
      </c>
      <c r="B16713" t="s">
        <v>14590</v>
      </c>
      <c r="C16713" t="s">
        <v>14590</v>
      </c>
      <c r="D16713">
        <v>27</v>
      </c>
      <c r="E16713">
        <v>21</v>
      </c>
      <c r="F16713">
        <v>27</v>
      </c>
      <c r="G16713">
        <v>21</v>
      </c>
      <c r="H16713">
        <v>1</v>
      </c>
      <c r="I16713">
        <v>1</v>
      </c>
      <c r="J16713">
        <v>999999</v>
      </c>
      <c r="K16713" s="194">
        <v>999999</v>
      </c>
      <c r="L16713" t="s">
        <v>1079</v>
      </c>
      <c r="M16713" t="s">
        <v>1079</v>
      </c>
      <c r="N16713">
        <v>79</v>
      </c>
      <c r="O16713" t="s">
        <v>7876</v>
      </c>
      <c r="P16713" t="s">
        <v>10376</v>
      </c>
      <c r="Q16713">
        <v>7.9000000000000001E-2</v>
      </c>
      <c r="R16713" s="117" t="s">
        <v>14685</v>
      </c>
      <c r="S16713" s="117" t="s">
        <v>14589</v>
      </c>
      <c r="T16713" t="s">
        <v>12136</v>
      </c>
      <c r="U16713" t="s">
        <v>10772</v>
      </c>
    </row>
    <row r="16714" spans="1:21">
      <c r="A16714" s="117" t="s">
        <v>7166</v>
      </c>
      <c r="B16714" t="s">
        <v>14590</v>
      </c>
      <c r="C16714" t="s">
        <v>14590</v>
      </c>
      <c r="D16714">
        <v>27</v>
      </c>
      <c r="E16714">
        <v>21</v>
      </c>
      <c r="F16714">
        <v>27</v>
      </c>
      <c r="G16714">
        <v>21</v>
      </c>
      <c r="H16714">
        <v>1</v>
      </c>
      <c r="I16714">
        <v>1</v>
      </c>
      <c r="J16714">
        <v>999999</v>
      </c>
      <c r="K16714" s="194">
        <v>999999</v>
      </c>
      <c r="L16714" t="s">
        <v>1079</v>
      </c>
      <c r="M16714" t="s">
        <v>1079</v>
      </c>
      <c r="N16714">
        <v>78</v>
      </c>
      <c r="O16714" t="s">
        <v>7876</v>
      </c>
      <c r="P16714" t="s">
        <v>10376</v>
      </c>
      <c r="Q16714">
        <v>7.8E-2</v>
      </c>
      <c r="R16714" s="117" t="s">
        <v>14685</v>
      </c>
      <c r="S16714" s="117" t="s">
        <v>14589</v>
      </c>
      <c r="T16714" t="s">
        <v>12136</v>
      </c>
      <c r="U16714" t="s">
        <v>10772</v>
      </c>
    </row>
    <row r="16715" spans="1:21">
      <c r="A16715" s="117" t="s">
        <v>23519</v>
      </c>
      <c r="B16715" t="s">
        <v>14590</v>
      </c>
      <c r="C16715" t="s">
        <v>14590</v>
      </c>
      <c r="D16715">
        <v>31</v>
      </c>
      <c r="E16715">
        <v>25</v>
      </c>
      <c r="F16715">
        <v>31</v>
      </c>
      <c r="G16715">
        <v>25</v>
      </c>
      <c r="H16715">
        <v>1</v>
      </c>
      <c r="I16715">
        <v>1</v>
      </c>
      <c r="J16715">
        <v>3600</v>
      </c>
      <c r="K16715" s="194">
        <v>3600</v>
      </c>
      <c r="L16715" t="s">
        <v>1079</v>
      </c>
      <c r="M16715" t="s">
        <v>1079</v>
      </c>
      <c r="N16715">
        <v>89</v>
      </c>
      <c r="O16715" t="s">
        <v>7876</v>
      </c>
      <c r="Q16715">
        <v>8.8999999999999996E-2</v>
      </c>
      <c r="R16715" s="117" t="s">
        <v>14620</v>
      </c>
      <c r="S16715" s="117" t="s">
        <v>14621</v>
      </c>
      <c r="T16715" t="s">
        <v>17448</v>
      </c>
      <c r="U16715" t="s">
        <v>10772</v>
      </c>
    </row>
    <row r="16716" spans="1:21">
      <c r="A16716" s="117" t="s">
        <v>39</v>
      </c>
      <c r="B16716" t="s">
        <v>13815</v>
      </c>
      <c r="C16716" t="s">
        <v>14590</v>
      </c>
      <c r="D16716">
        <v>2</v>
      </c>
      <c r="E16716">
        <v>33</v>
      </c>
      <c r="F16716">
        <v>27</v>
      </c>
      <c r="G16716">
        <v>21</v>
      </c>
      <c r="H16716">
        <v>1</v>
      </c>
      <c r="I16716">
        <v>1</v>
      </c>
      <c r="J16716">
        <v>55</v>
      </c>
      <c r="K16716" s="194">
        <v>999999</v>
      </c>
      <c r="L16716" t="s">
        <v>1079</v>
      </c>
      <c r="M16716" t="s">
        <v>1079</v>
      </c>
      <c r="N16716">
        <v>78.900000000000006</v>
      </c>
      <c r="O16716" t="s">
        <v>7876</v>
      </c>
      <c r="P16716" t="s">
        <v>10376</v>
      </c>
      <c r="Q16716">
        <v>7.8899999999999998E-2</v>
      </c>
      <c r="R16716" s="117" t="s">
        <v>14594</v>
      </c>
      <c r="S16716" s="117" t="s">
        <v>14589</v>
      </c>
      <c r="T16716" t="s">
        <v>12136</v>
      </c>
      <c r="U16716" t="s">
        <v>10772</v>
      </c>
    </row>
    <row r="16717" spans="1:21">
      <c r="A16717" s="117" t="s">
        <v>7167</v>
      </c>
      <c r="B16717" t="s">
        <v>14590</v>
      </c>
      <c r="C16717" t="s">
        <v>14590</v>
      </c>
      <c r="D16717">
        <v>27</v>
      </c>
      <c r="E16717">
        <v>21</v>
      </c>
      <c r="F16717">
        <v>27</v>
      </c>
      <c r="G16717">
        <v>21</v>
      </c>
      <c r="H16717">
        <v>1</v>
      </c>
      <c r="I16717">
        <v>1</v>
      </c>
      <c r="J16717">
        <v>999999</v>
      </c>
      <c r="K16717" s="194">
        <v>999999</v>
      </c>
      <c r="L16717" t="s">
        <v>1079</v>
      </c>
      <c r="M16717" t="s">
        <v>1079</v>
      </c>
      <c r="N16717">
        <v>79</v>
      </c>
      <c r="O16717" t="s">
        <v>7876</v>
      </c>
      <c r="P16717" t="s">
        <v>16291</v>
      </c>
      <c r="Q16717">
        <v>7.9000000000000001E-2</v>
      </c>
      <c r="R16717" s="117" t="s">
        <v>14685</v>
      </c>
      <c r="S16717" s="117" t="s">
        <v>14589</v>
      </c>
      <c r="T16717" t="s">
        <v>12136</v>
      </c>
      <c r="U16717" t="s">
        <v>10772</v>
      </c>
    </row>
    <row r="16718" spans="1:21">
      <c r="A16718" s="117" t="s">
        <v>23520</v>
      </c>
      <c r="B16718" t="s">
        <v>14590</v>
      </c>
      <c r="C16718" t="s">
        <v>14590</v>
      </c>
      <c r="D16718">
        <v>31</v>
      </c>
      <c r="E16718">
        <v>25</v>
      </c>
      <c r="F16718">
        <v>31</v>
      </c>
      <c r="G16718">
        <v>25</v>
      </c>
      <c r="H16718">
        <v>1</v>
      </c>
      <c r="I16718">
        <v>1</v>
      </c>
      <c r="J16718">
        <v>400</v>
      </c>
      <c r="K16718" s="194">
        <v>400</v>
      </c>
      <c r="L16718" t="s">
        <v>1079</v>
      </c>
      <c r="M16718" t="s">
        <v>1079</v>
      </c>
      <c r="N16718">
        <v>91</v>
      </c>
      <c r="O16718" t="s">
        <v>7876</v>
      </c>
      <c r="P16718" t="s">
        <v>23521</v>
      </c>
      <c r="Q16718">
        <v>9.0999999999999998E-2</v>
      </c>
      <c r="R16718" s="117" t="s">
        <v>14620</v>
      </c>
      <c r="S16718" s="117" t="s">
        <v>14621</v>
      </c>
      <c r="T16718" t="s">
        <v>17448</v>
      </c>
      <c r="U16718" t="s">
        <v>10772</v>
      </c>
    </row>
    <row r="16719" spans="1:21">
      <c r="A16719" s="117" t="s">
        <v>7168</v>
      </c>
      <c r="B16719" t="s">
        <v>14590</v>
      </c>
      <c r="C16719" t="s">
        <v>14590</v>
      </c>
      <c r="D16719">
        <v>27</v>
      </c>
      <c r="E16719">
        <v>21</v>
      </c>
      <c r="F16719">
        <v>27</v>
      </c>
      <c r="G16719">
        <v>21</v>
      </c>
      <c r="H16719">
        <v>1</v>
      </c>
      <c r="I16719">
        <v>1</v>
      </c>
      <c r="J16719">
        <v>999999</v>
      </c>
      <c r="K16719" s="194">
        <v>999999</v>
      </c>
      <c r="L16719" t="s">
        <v>1079</v>
      </c>
      <c r="M16719" t="s">
        <v>1079</v>
      </c>
      <c r="N16719">
        <v>79.099999999999994</v>
      </c>
      <c r="O16719" t="s">
        <v>7876</v>
      </c>
      <c r="P16719" t="s">
        <v>10376</v>
      </c>
      <c r="Q16719">
        <v>7.9100000000000004E-2</v>
      </c>
      <c r="R16719" s="117" t="s">
        <v>14685</v>
      </c>
      <c r="S16719" s="117" t="s">
        <v>14589</v>
      </c>
      <c r="T16719" t="s">
        <v>12136</v>
      </c>
      <c r="U16719" t="s">
        <v>10772</v>
      </c>
    </row>
    <row r="16720" spans="1:21">
      <c r="A16720" s="117" t="s">
        <v>7169</v>
      </c>
      <c r="B16720" t="s">
        <v>14590</v>
      </c>
      <c r="C16720" t="s">
        <v>14590</v>
      </c>
      <c r="D16720">
        <v>27</v>
      </c>
      <c r="E16720">
        <v>21</v>
      </c>
      <c r="F16720">
        <v>27</v>
      </c>
      <c r="G16720">
        <v>21</v>
      </c>
      <c r="H16720">
        <v>1</v>
      </c>
      <c r="I16720">
        <v>1</v>
      </c>
      <c r="J16720">
        <v>999999</v>
      </c>
      <c r="K16720" s="194">
        <v>999999</v>
      </c>
      <c r="L16720" t="s">
        <v>1079</v>
      </c>
      <c r="M16720" t="s">
        <v>1079</v>
      </c>
      <c r="N16720">
        <v>79.02</v>
      </c>
      <c r="O16720" t="s">
        <v>7876</v>
      </c>
      <c r="P16720" t="s">
        <v>10376</v>
      </c>
      <c r="Q16720">
        <v>7.9020000000000007E-2</v>
      </c>
      <c r="R16720" s="117" t="s">
        <v>14685</v>
      </c>
      <c r="S16720" s="117" t="s">
        <v>14589</v>
      </c>
      <c r="T16720" t="s">
        <v>12136</v>
      </c>
      <c r="U16720" t="s">
        <v>10773</v>
      </c>
    </row>
    <row r="16721" spans="1:21">
      <c r="A16721" s="117" t="s">
        <v>23522</v>
      </c>
      <c r="B16721" t="s">
        <v>14590</v>
      </c>
      <c r="C16721" t="s">
        <v>14590</v>
      </c>
      <c r="D16721">
        <v>26</v>
      </c>
      <c r="E16721">
        <v>20</v>
      </c>
      <c r="F16721">
        <v>26</v>
      </c>
      <c r="G16721">
        <v>20</v>
      </c>
      <c r="H16721">
        <v>1</v>
      </c>
      <c r="I16721">
        <v>1</v>
      </c>
      <c r="J16721">
        <v>90</v>
      </c>
      <c r="K16721" s="194">
        <v>90</v>
      </c>
      <c r="L16721" t="s">
        <v>1079</v>
      </c>
      <c r="M16721" t="s">
        <v>1079</v>
      </c>
      <c r="N16721">
        <v>68</v>
      </c>
      <c r="O16721" t="s">
        <v>7876</v>
      </c>
      <c r="P16721" t="s">
        <v>23523</v>
      </c>
      <c r="Q16721">
        <v>6.8000000000000005E-2</v>
      </c>
      <c r="R16721" s="117" t="s">
        <v>14620</v>
      </c>
      <c r="S16721" s="117" t="s">
        <v>14621</v>
      </c>
      <c r="T16721" t="s">
        <v>17448</v>
      </c>
      <c r="U16721" t="s">
        <v>10772</v>
      </c>
    </row>
    <row r="16722" spans="1:21">
      <c r="A16722" s="117" t="s">
        <v>23524</v>
      </c>
      <c r="B16722" t="s">
        <v>14590</v>
      </c>
      <c r="C16722" t="s">
        <v>14590</v>
      </c>
      <c r="D16722">
        <v>31</v>
      </c>
      <c r="E16722">
        <v>25</v>
      </c>
      <c r="F16722">
        <v>31</v>
      </c>
      <c r="G16722">
        <v>25</v>
      </c>
      <c r="H16722">
        <v>1</v>
      </c>
      <c r="I16722">
        <v>1</v>
      </c>
      <c r="J16722">
        <v>15</v>
      </c>
      <c r="K16722" s="194">
        <v>15</v>
      </c>
      <c r="L16722" t="s">
        <v>1079</v>
      </c>
      <c r="M16722" t="s">
        <v>1079</v>
      </c>
      <c r="N16722">
        <v>57</v>
      </c>
      <c r="O16722" t="s">
        <v>7876</v>
      </c>
      <c r="P16722" t="s">
        <v>23525</v>
      </c>
      <c r="Q16722">
        <v>5.7000000000000002E-2</v>
      </c>
      <c r="R16722" s="117" t="s">
        <v>14620</v>
      </c>
      <c r="S16722" s="117" t="s">
        <v>14621</v>
      </c>
      <c r="T16722" t="s">
        <v>17448</v>
      </c>
      <c r="U16722" t="s">
        <v>10772</v>
      </c>
    </row>
    <row r="16723" spans="1:21">
      <c r="A16723" s="117" t="s">
        <v>7170</v>
      </c>
      <c r="B16723" t="s">
        <v>14590</v>
      </c>
      <c r="C16723" t="s">
        <v>14590</v>
      </c>
      <c r="D16723">
        <v>27</v>
      </c>
      <c r="E16723">
        <v>21</v>
      </c>
      <c r="F16723">
        <v>27</v>
      </c>
      <c r="G16723">
        <v>21</v>
      </c>
      <c r="H16723">
        <v>1</v>
      </c>
      <c r="I16723">
        <v>1</v>
      </c>
      <c r="J16723">
        <v>999999</v>
      </c>
      <c r="K16723" s="194">
        <v>999999</v>
      </c>
      <c r="L16723" t="s">
        <v>1086</v>
      </c>
      <c r="M16723" t="s">
        <v>1086</v>
      </c>
      <c r="N16723">
        <v>124.5</v>
      </c>
      <c r="O16723" t="s">
        <v>7876</v>
      </c>
      <c r="P16723" t="s">
        <v>10377</v>
      </c>
      <c r="Q16723">
        <v>0.1245</v>
      </c>
      <c r="R16723" s="117" t="s">
        <v>14685</v>
      </c>
      <c r="S16723" s="117" t="s">
        <v>14589</v>
      </c>
      <c r="T16723" t="s">
        <v>12136</v>
      </c>
      <c r="U16723" t="s">
        <v>10772</v>
      </c>
    </row>
    <row r="16724" spans="1:21">
      <c r="A16724" s="117" t="s">
        <v>7171</v>
      </c>
      <c r="B16724" t="s">
        <v>14590</v>
      </c>
      <c r="C16724" t="s">
        <v>14590</v>
      </c>
      <c r="D16724">
        <v>39</v>
      </c>
      <c r="E16724">
        <v>33</v>
      </c>
      <c r="F16724">
        <v>27</v>
      </c>
      <c r="G16724">
        <v>21</v>
      </c>
      <c r="H16724">
        <v>1</v>
      </c>
      <c r="I16724">
        <v>1</v>
      </c>
      <c r="J16724">
        <v>999999</v>
      </c>
      <c r="K16724" s="194">
        <v>999999</v>
      </c>
      <c r="L16724" t="s">
        <v>1079</v>
      </c>
      <c r="M16724" t="s">
        <v>1079</v>
      </c>
      <c r="N16724">
        <v>95</v>
      </c>
      <c r="O16724" t="s">
        <v>7876</v>
      </c>
      <c r="P16724" t="s">
        <v>10376</v>
      </c>
      <c r="Q16724">
        <v>9.5000000000000001E-2</v>
      </c>
      <c r="R16724" s="117" t="s">
        <v>14594</v>
      </c>
      <c r="S16724" s="117" t="s">
        <v>14589</v>
      </c>
      <c r="T16724" t="s">
        <v>12136</v>
      </c>
      <c r="U16724" t="s">
        <v>10773</v>
      </c>
    </row>
    <row r="16725" spans="1:21">
      <c r="A16725" s="117" t="s">
        <v>7172</v>
      </c>
      <c r="B16725" t="s">
        <v>13815</v>
      </c>
      <c r="C16725" t="s">
        <v>14590</v>
      </c>
      <c r="D16725">
        <v>2</v>
      </c>
      <c r="E16725">
        <v>33</v>
      </c>
      <c r="F16725">
        <v>27</v>
      </c>
      <c r="G16725">
        <v>21</v>
      </c>
      <c r="H16725">
        <v>1</v>
      </c>
      <c r="I16725">
        <v>1</v>
      </c>
      <c r="J16725">
        <v>88</v>
      </c>
      <c r="K16725" s="194">
        <v>999999</v>
      </c>
      <c r="L16725" t="s">
        <v>1079</v>
      </c>
      <c r="M16725" t="s">
        <v>1079</v>
      </c>
      <c r="N16725">
        <v>104</v>
      </c>
      <c r="O16725" t="s">
        <v>7876</v>
      </c>
      <c r="P16725" t="s">
        <v>10378</v>
      </c>
      <c r="Q16725">
        <v>0.104</v>
      </c>
      <c r="R16725" s="117" t="s">
        <v>14628</v>
      </c>
      <c r="S16725" s="117" t="s">
        <v>14589</v>
      </c>
      <c r="T16725" t="s">
        <v>12136</v>
      </c>
      <c r="U16725" t="s">
        <v>10772</v>
      </c>
    </row>
    <row r="16726" spans="1:21">
      <c r="A16726" s="117" t="s">
        <v>215</v>
      </c>
      <c r="B16726" t="s">
        <v>13815</v>
      </c>
      <c r="C16726" t="s">
        <v>13815</v>
      </c>
      <c r="D16726">
        <v>2</v>
      </c>
      <c r="E16726">
        <v>33</v>
      </c>
      <c r="F16726">
        <v>2</v>
      </c>
      <c r="G16726">
        <v>33</v>
      </c>
      <c r="H16726">
        <v>1</v>
      </c>
      <c r="I16726">
        <v>1</v>
      </c>
      <c r="J16726">
        <v>186</v>
      </c>
      <c r="K16726" s="194">
        <v>5</v>
      </c>
      <c r="L16726" t="s">
        <v>1079</v>
      </c>
      <c r="M16726" t="s">
        <v>1079</v>
      </c>
      <c r="N16726">
        <v>104</v>
      </c>
      <c r="O16726" t="s">
        <v>7876</v>
      </c>
      <c r="P16726" t="s">
        <v>10376</v>
      </c>
      <c r="Q16726">
        <v>0.104</v>
      </c>
      <c r="R16726" s="117" t="s">
        <v>14594</v>
      </c>
      <c r="S16726" s="117" t="s">
        <v>14589</v>
      </c>
      <c r="T16726" t="s">
        <v>12136</v>
      </c>
      <c r="U16726" t="s">
        <v>10772</v>
      </c>
    </row>
    <row r="16727" spans="1:21">
      <c r="A16727" s="117" t="s">
        <v>7173</v>
      </c>
      <c r="B16727" t="s">
        <v>14590</v>
      </c>
      <c r="C16727" t="s">
        <v>14590</v>
      </c>
      <c r="D16727">
        <v>27</v>
      </c>
      <c r="E16727">
        <v>21</v>
      </c>
      <c r="F16727">
        <v>27</v>
      </c>
      <c r="G16727">
        <v>21</v>
      </c>
      <c r="H16727">
        <v>1</v>
      </c>
      <c r="I16727">
        <v>1</v>
      </c>
      <c r="J16727">
        <v>999999</v>
      </c>
      <c r="K16727" s="194">
        <v>999999</v>
      </c>
      <c r="L16727" t="s">
        <v>1079</v>
      </c>
      <c r="M16727" t="s">
        <v>1079</v>
      </c>
      <c r="N16727">
        <v>101</v>
      </c>
      <c r="O16727" t="s">
        <v>7876</v>
      </c>
      <c r="P16727" t="s">
        <v>10379</v>
      </c>
      <c r="Q16727">
        <v>0.10100000000000001</v>
      </c>
      <c r="R16727" s="117" t="s">
        <v>14685</v>
      </c>
      <c r="S16727" s="117" t="s">
        <v>14589</v>
      </c>
      <c r="T16727" t="s">
        <v>12136</v>
      </c>
      <c r="U16727" t="s">
        <v>10772</v>
      </c>
    </row>
    <row r="16728" spans="1:21">
      <c r="A16728" s="117" t="s">
        <v>7174</v>
      </c>
      <c r="B16728" t="s">
        <v>13815</v>
      </c>
      <c r="C16728" t="s">
        <v>14590</v>
      </c>
      <c r="D16728">
        <v>2</v>
      </c>
      <c r="E16728">
        <v>33</v>
      </c>
      <c r="F16728">
        <v>27</v>
      </c>
      <c r="G16728">
        <v>21</v>
      </c>
      <c r="H16728">
        <v>1</v>
      </c>
      <c r="I16728">
        <v>1</v>
      </c>
      <c r="J16728">
        <v>40</v>
      </c>
      <c r="K16728" s="194">
        <v>999999</v>
      </c>
      <c r="L16728" t="s">
        <v>1079</v>
      </c>
      <c r="M16728" t="s">
        <v>1079</v>
      </c>
      <c r="N16728">
        <v>104</v>
      </c>
      <c r="O16728" t="s">
        <v>7876</v>
      </c>
      <c r="P16728" t="s">
        <v>10376</v>
      </c>
      <c r="Q16728">
        <v>0.104</v>
      </c>
      <c r="R16728" s="117" t="s">
        <v>14743</v>
      </c>
      <c r="S16728" s="117" t="s">
        <v>14589</v>
      </c>
      <c r="T16728" t="s">
        <v>12136</v>
      </c>
      <c r="U16728" t="s">
        <v>10772</v>
      </c>
    </row>
    <row r="16729" spans="1:21">
      <c r="A16729" s="117" t="s">
        <v>23526</v>
      </c>
      <c r="B16729" t="s">
        <v>14590</v>
      </c>
      <c r="C16729" t="s">
        <v>14590</v>
      </c>
      <c r="D16729">
        <v>26</v>
      </c>
      <c r="E16729">
        <v>20</v>
      </c>
      <c r="F16729">
        <v>26</v>
      </c>
      <c r="G16729">
        <v>20</v>
      </c>
      <c r="H16729">
        <v>1</v>
      </c>
      <c r="I16729">
        <v>1</v>
      </c>
      <c r="J16729">
        <v>320</v>
      </c>
      <c r="K16729" s="194">
        <v>320</v>
      </c>
      <c r="L16729" t="s">
        <v>1079</v>
      </c>
      <c r="M16729" t="s">
        <v>1079</v>
      </c>
      <c r="N16729">
        <v>105</v>
      </c>
      <c r="O16729" t="s">
        <v>7876</v>
      </c>
      <c r="P16729" t="s">
        <v>23527</v>
      </c>
      <c r="Q16729">
        <v>0.105</v>
      </c>
      <c r="R16729" s="117" t="s">
        <v>14620</v>
      </c>
      <c r="S16729" s="117" t="s">
        <v>14621</v>
      </c>
      <c r="T16729" t="s">
        <v>17448</v>
      </c>
      <c r="U16729" t="s">
        <v>10772</v>
      </c>
    </row>
    <row r="16730" spans="1:21">
      <c r="A16730" s="117" t="s">
        <v>23528</v>
      </c>
      <c r="B16730" t="s">
        <v>14590</v>
      </c>
      <c r="C16730" t="s">
        <v>14590</v>
      </c>
      <c r="D16730">
        <v>26</v>
      </c>
      <c r="E16730">
        <v>20</v>
      </c>
      <c r="F16730">
        <v>26</v>
      </c>
      <c r="G16730">
        <v>20</v>
      </c>
      <c r="H16730">
        <v>1</v>
      </c>
      <c r="I16730">
        <v>1</v>
      </c>
      <c r="J16730">
        <v>40</v>
      </c>
      <c r="K16730" s="194">
        <v>40</v>
      </c>
      <c r="L16730" t="s">
        <v>1079</v>
      </c>
      <c r="M16730" t="s">
        <v>1079</v>
      </c>
      <c r="N16730">
        <v>106</v>
      </c>
      <c r="O16730" t="s">
        <v>7876</v>
      </c>
      <c r="P16730" t="s">
        <v>23527</v>
      </c>
      <c r="Q16730">
        <v>0.106</v>
      </c>
      <c r="R16730" s="117" t="s">
        <v>14620</v>
      </c>
      <c r="S16730" s="117" t="s">
        <v>14621</v>
      </c>
      <c r="T16730" t="s">
        <v>17448</v>
      </c>
      <c r="U16730" t="s">
        <v>10772</v>
      </c>
    </row>
    <row r="16731" spans="1:21">
      <c r="A16731" s="117" t="s">
        <v>7175</v>
      </c>
      <c r="B16731" t="s">
        <v>14590</v>
      </c>
      <c r="C16731" t="s">
        <v>14590</v>
      </c>
      <c r="D16731">
        <v>27</v>
      </c>
      <c r="E16731">
        <v>21</v>
      </c>
      <c r="F16731">
        <v>27</v>
      </c>
      <c r="G16731">
        <v>21</v>
      </c>
      <c r="H16731">
        <v>1</v>
      </c>
      <c r="I16731">
        <v>1</v>
      </c>
      <c r="J16731">
        <v>999999</v>
      </c>
      <c r="K16731" s="194">
        <v>999999</v>
      </c>
      <c r="L16731" t="s">
        <v>1079</v>
      </c>
      <c r="M16731" t="s">
        <v>1079</v>
      </c>
      <c r="N16731">
        <v>159</v>
      </c>
      <c r="O16731" t="s">
        <v>7876</v>
      </c>
      <c r="P16731" t="s">
        <v>10380</v>
      </c>
      <c r="Q16731">
        <v>0.159</v>
      </c>
      <c r="R16731" s="117" t="s">
        <v>14685</v>
      </c>
      <c r="S16731" s="117" t="s">
        <v>14589</v>
      </c>
      <c r="T16731" t="s">
        <v>12136</v>
      </c>
      <c r="U16731" t="s">
        <v>10772</v>
      </c>
    </row>
    <row r="16732" spans="1:21">
      <c r="A16732" s="117" t="s">
        <v>7176</v>
      </c>
      <c r="B16732" t="s">
        <v>14590</v>
      </c>
      <c r="C16732" t="s">
        <v>14590</v>
      </c>
      <c r="D16732">
        <v>27</v>
      </c>
      <c r="E16732">
        <v>21</v>
      </c>
      <c r="F16732">
        <v>27</v>
      </c>
      <c r="G16732">
        <v>21</v>
      </c>
      <c r="H16732">
        <v>1</v>
      </c>
      <c r="I16732">
        <v>1</v>
      </c>
      <c r="J16732">
        <v>999999</v>
      </c>
      <c r="K16732" s="194">
        <v>999999</v>
      </c>
      <c r="L16732" t="s">
        <v>1079</v>
      </c>
      <c r="M16732" t="s">
        <v>1079</v>
      </c>
      <c r="N16732">
        <v>151</v>
      </c>
      <c r="O16732" t="s">
        <v>7876</v>
      </c>
      <c r="P16732" t="s">
        <v>10380</v>
      </c>
      <c r="Q16732">
        <v>0.151</v>
      </c>
      <c r="R16732" s="117" t="s">
        <v>14685</v>
      </c>
      <c r="S16732" s="117" t="s">
        <v>14589</v>
      </c>
      <c r="T16732" t="s">
        <v>12136</v>
      </c>
      <c r="U16732" t="s">
        <v>10772</v>
      </c>
    </row>
    <row r="16733" spans="1:21">
      <c r="A16733" s="117" t="s">
        <v>7177</v>
      </c>
      <c r="B16733" t="s">
        <v>14590</v>
      </c>
      <c r="C16733" t="s">
        <v>14590</v>
      </c>
      <c r="D16733">
        <v>27</v>
      </c>
      <c r="E16733">
        <v>21</v>
      </c>
      <c r="F16733">
        <v>27</v>
      </c>
      <c r="G16733">
        <v>21</v>
      </c>
      <c r="H16733">
        <v>1</v>
      </c>
      <c r="I16733">
        <v>1</v>
      </c>
      <c r="J16733">
        <v>999999</v>
      </c>
      <c r="K16733" s="194">
        <v>999999</v>
      </c>
      <c r="L16733" t="s">
        <v>1079</v>
      </c>
      <c r="M16733" t="s">
        <v>1079</v>
      </c>
      <c r="N16733">
        <v>160</v>
      </c>
      <c r="O16733" t="s">
        <v>7876</v>
      </c>
      <c r="P16733" t="s">
        <v>10380</v>
      </c>
      <c r="Q16733">
        <v>0.16</v>
      </c>
      <c r="R16733" s="117" t="s">
        <v>14685</v>
      </c>
      <c r="S16733" s="117" t="s">
        <v>14589</v>
      </c>
      <c r="T16733" t="s">
        <v>12136</v>
      </c>
      <c r="U16733" t="s">
        <v>10772</v>
      </c>
    </row>
    <row r="16734" spans="1:21">
      <c r="A16734" s="117" t="s">
        <v>7178</v>
      </c>
      <c r="B16734" t="s">
        <v>14590</v>
      </c>
      <c r="C16734" t="s">
        <v>14590</v>
      </c>
      <c r="D16734">
        <v>27</v>
      </c>
      <c r="E16734">
        <v>21</v>
      </c>
      <c r="F16734">
        <v>27</v>
      </c>
      <c r="G16734">
        <v>21</v>
      </c>
      <c r="H16734">
        <v>1</v>
      </c>
      <c r="I16734">
        <v>1</v>
      </c>
      <c r="J16734">
        <v>999999</v>
      </c>
      <c r="K16734" s="194">
        <v>999999</v>
      </c>
      <c r="L16734" t="s">
        <v>1079</v>
      </c>
      <c r="M16734" t="s">
        <v>1079</v>
      </c>
      <c r="N16734">
        <v>149</v>
      </c>
      <c r="O16734" t="s">
        <v>7876</v>
      </c>
      <c r="P16734" t="s">
        <v>10381</v>
      </c>
      <c r="Q16734">
        <v>0.14899999999999999</v>
      </c>
      <c r="R16734" s="117" t="s">
        <v>14685</v>
      </c>
      <c r="S16734" s="117" t="s">
        <v>14589</v>
      </c>
      <c r="T16734" t="s">
        <v>12136</v>
      </c>
      <c r="U16734" t="s">
        <v>10772</v>
      </c>
    </row>
    <row r="16735" spans="1:21">
      <c r="A16735" s="117" t="s">
        <v>7179</v>
      </c>
      <c r="B16735" t="s">
        <v>14590</v>
      </c>
      <c r="C16735" t="s">
        <v>14590</v>
      </c>
      <c r="D16735">
        <v>27</v>
      </c>
      <c r="E16735">
        <v>21</v>
      </c>
      <c r="F16735">
        <v>27</v>
      </c>
      <c r="G16735">
        <v>21</v>
      </c>
      <c r="H16735">
        <v>1</v>
      </c>
      <c r="I16735">
        <v>1</v>
      </c>
      <c r="J16735">
        <v>999999</v>
      </c>
      <c r="K16735" s="194">
        <v>999999</v>
      </c>
      <c r="L16735" t="s">
        <v>1079</v>
      </c>
      <c r="M16735" t="s">
        <v>1079</v>
      </c>
      <c r="N16735">
        <v>151</v>
      </c>
      <c r="O16735" t="s">
        <v>7876</v>
      </c>
      <c r="P16735" t="s">
        <v>10380</v>
      </c>
      <c r="Q16735">
        <v>0.151</v>
      </c>
      <c r="R16735" s="117" t="s">
        <v>14685</v>
      </c>
      <c r="S16735" s="117" t="s">
        <v>14589</v>
      </c>
      <c r="T16735" t="s">
        <v>12136</v>
      </c>
      <c r="U16735" t="s">
        <v>10772</v>
      </c>
    </row>
    <row r="16736" spans="1:21">
      <c r="A16736" s="117" t="s">
        <v>7180</v>
      </c>
      <c r="B16736" t="s">
        <v>14590</v>
      </c>
      <c r="C16736" t="s">
        <v>14590</v>
      </c>
      <c r="D16736">
        <v>27</v>
      </c>
      <c r="E16736">
        <v>21</v>
      </c>
      <c r="F16736">
        <v>27</v>
      </c>
      <c r="G16736">
        <v>21</v>
      </c>
      <c r="H16736">
        <v>1</v>
      </c>
      <c r="I16736">
        <v>1</v>
      </c>
      <c r="J16736">
        <v>999999</v>
      </c>
      <c r="K16736" s="194">
        <v>999999</v>
      </c>
      <c r="L16736" t="s">
        <v>1079</v>
      </c>
      <c r="M16736" t="s">
        <v>1079</v>
      </c>
      <c r="N16736">
        <v>95</v>
      </c>
      <c r="O16736" t="s">
        <v>7876</v>
      </c>
      <c r="P16736" t="s">
        <v>10382</v>
      </c>
      <c r="Q16736">
        <v>9.5000000000000001E-2</v>
      </c>
      <c r="R16736" s="117" t="s">
        <v>14685</v>
      </c>
      <c r="S16736" s="117" t="s">
        <v>14589</v>
      </c>
      <c r="T16736" t="s">
        <v>12136</v>
      </c>
      <c r="U16736" t="s">
        <v>10772</v>
      </c>
    </row>
    <row r="16737" spans="1:21">
      <c r="A16737" s="117" t="s">
        <v>23529</v>
      </c>
      <c r="B16737" t="s">
        <v>14590</v>
      </c>
      <c r="C16737" t="s">
        <v>14590</v>
      </c>
      <c r="D16737">
        <v>26</v>
      </c>
      <c r="E16737">
        <v>20</v>
      </c>
      <c r="F16737">
        <v>26</v>
      </c>
      <c r="G16737">
        <v>20</v>
      </c>
      <c r="H16737">
        <v>1</v>
      </c>
      <c r="I16737">
        <v>1</v>
      </c>
      <c r="J16737">
        <v>6</v>
      </c>
      <c r="K16737" s="194">
        <v>6</v>
      </c>
      <c r="L16737" t="s">
        <v>1079</v>
      </c>
      <c r="M16737" t="s">
        <v>1079</v>
      </c>
      <c r="N16737">
        <v>106</v>
      </c>
      <c r="O16737" t="s">
        <v>7876</v>
      </c>
      <c r="P16737" t="s">
        <v>23530</v>
      </c>
      <c r="Q16737">
        <v>0.106</v>
      </c>
      <c r="R16737" s="117" t="s">
        <v>14620</v>
      </c>
      <c r="S16737" s="117" t="s">
        <v>14621</v>
      </c>
      <c r="T16737" t="s">
        <v>17448</v>
      </c>
      <c r="U16737" t="s">
        <v>10772</v>
      </c>
    </row>
    <row r="16738" spans="1:21">
      <c r="A16738" s="117" t="s">
        <v>7181</v>
      </c>
      <c r="B16738" t="s">
        <v>14590</v>
      </c>
      <c r="C16738" t="s">
        <v>14590</v>
      </c>
      <c r="D16738">
        <v>27</v>
      </c>
      <c r="E16738">
        <v>21</v>
      </c>
      <c r="F16738">
        <v>27</v>
      </c>
      <c r="G16738">
        <v>21</v>
      </c>
      <c r="H16738">
        <v>1</v>
      </c>
      <c r="I16738">
        <v>1</v>
      </c>
      <c r="J16738">
        <v>999999</v>
      </c>
      <c r="K16738" s="194">
        <v>999999</v>
      </c>
      <c r="L16738" t="s">
        <v>1079</v>
      </c>
      <c r="M16738" t="s">
        <v>1079</v>
      </c>
      <c r="N16738">
        <v>104</v>
      </c>
      <c r="O16738" t="s">
        <v>7876</v>
      </c>
      <c r="P16738" t="s">
        <v>10376</v>
      </c>
      <c r="Q16738">
        <v>0.104</v>
      </c>
      <c r="R16738" s="117" t="s">
        <v>14743</v>
      </c>
      <c r="S16738" s="117" t="s">
        <v>14589</v>
      </c>
      <c r="T16738" t="s">
        <v>12136</v>
      </c>
      <c r="U16738" t="s">
        <v>10773</v>
      </c>
    </row>
    <row r="16739" spans="1:21">
      <c r="A16739" s="117" t="s">
        <v>7182</v>
      </c>
      <c r="B16739" t="s">
        <v>14590</v>
      </c>
      <c r="C16739" t="s">
        <v>14590</v>
      </c>
      <c r="D16739">
        <v>27</v>
      </c>
      <c r="E16739">
        <v>21</v>
      </c>
      <c r="F16739">
        <v>27</v>
      </c>
      <c r="G16739">
        <v>21</v>
      </c>
      <c r="H16739">
        <v>1</v>
      </c>
      <c r="I16739">
        <v>1</v>
      </c>
      <c r="J16739">
        <v>999999</v>
      </c>
      <c r="K16739" s="194">
        <v>999999</v>
      </c>
      <c r="L16739" t="s">
        <v>1079</v>
      </c>
      <c r="M16739" t="s">
        <v>1079</v>
      </c>
      <c r="N16739">
        <v>104</v>
      </c>
      <c r="O16739" t="s">
        <v>7876</v>
      </c>
      <c r="P16739" t="s">
        <v>10376</v>
      </c>
      <c r="Q16739">
        <v>0.104</v>
      </c>
      <c r="R16739" s="117" t="s">
        <v>14685</v>
      </c>
      <c r="S16739" s="117" t="s">
        <v>14589</v>
      </c>
      <c r="T16739" t="s">
        <v>12136</v>
      </c>
      <c r="U16739" t="s">
        <v>10772</v>
      </c>
    </row>
    <row r="16740" spans="1:21">
      <c r="A16740" s="117" t="s">
        <v>7183</v>
      </c>
      <c r="B16740" t="s">
        <v>14590</v>
      </c>
      <c r="C16740" t="s">
        <v>14590</v>
      </c>
      <c r="D16740">
        <v>27</v>
      </c>
      <c r="E16740">
        <v>21</v>
      </c>
      <c r="F16740">
        <v>27</v>
      </c>
      <c r="G16740">
        <v>21</v>
      </c>
      <c r="H16740">
        <v>1</v>
      </c>
      <c r="I16740">
        <v>1</v>
      </c>
      <c r="J16740">
        <v>999999</v>
      </c>
      <c r="K16740" s="194">
        <v>999999</v>
      </c>
      <c r="L16740" t="s">
        <v>1079</v>
      </c>
      <c r="M16740" t="s">
        <v>1079</v>
      </c>
      <c r="N16740">
        <v>111</v>
      </c>
      <c r="O16740" t="s">
        <v>7876</v>
      </c>
      <c r="P16740" t="s">
        <v>10383</v>
      </c>
      <c r="Q16740">
        <v>0.111</v>
      </c>
      <c r="R16740" s="117" t="s">
        <v>14685</v>
      </c>
      <c r="S16740" s="117" t="s">
        <v>14589</v>
      </c>
      <c r="T16740" t="s">
        <v>12136</v>
      </c>
      <c r="U16740" t="s">
        <v>10772</v>
      </c>
    </row>
    <row r="16741" spans="1:21">
      <c r="A16741" s="117" t="s">
        <v>7184</v>
      </c>
      <c r="B16741" t="s">
        <v>14590</v>
      </c>
      <c r="C16741" t="s">
        <v>14590</v>
      </c>
      <c r="D16741">
        <v>27</v>
      </c>
      <c r="E16741">
        <v>21</v>
      </c>
      <c r="F16741">
        <v>27</v>
      </c>
      <c r="G16741">
        <v>21</v>
      </c>
      <c r="H16741">
        <v>1</v>
      </c>
      <c r="I16741">
        <v>1</v>
      </c>
      <c r="J16741">
        <v>999999</v>
      </c>
      <c r="K16741" s="194">
        <v>999999</v>
      </c>
      <c r="L16741" t="s">
        <v>1079</v>
      </c>
      <c r="M16741" t="s">
        <v>1079</v>
      </c>
      <c r="N16741">
        <v>111</v>
      </c>
      <c r="O16741" t="s">
        <v>7876</v>
      </c>
      <c r="P16741" t="s">
        <v>10384</v>
      </c>
      <c r="Q16741">
        <v>0.111</v>
      </c>
      <c r="R16741" s="117" t="s">
        <v>14685</v>
      </c>
      <c r="S16741" s="117" t="s">
        <v>14589</v>
      </c>
      <c r="T16741" t="s">
        <v>12136</v>
      </c>
      <c r="U16741" t="s">
        <v>10772</v>
      </c>
    </row>
    <row r="16742" spans="1:21">
      <c r="A16742" s="117" t="s">
        <v>7185</v>
      </c>
      <c r="B16742" t="s">
        <v>14590</v>
      </c>
      <c r="C16742" t="s">
        <v>14590</v>
      </c>
      <c r="D16742">
        <v>27</v>
      </c>
      <c r="E16742">
        <v>21</v>
      </c>
      <c r="F16742">
        <v>27</v>
      </c>
      <c r="G16742">
        <v>21</v>
      </c>
      <c r="H16742">
        <v>1</v>
      </c>
      <c r="I16742">
        <v>1</v>
      </c>
      <c r="J16742">
        <v>999999</v>
      </c>
      <c r="K16742" s="194">
        <v>999999</v>
      </c>
      <c r="L16742" t="s">
        <v>1079</v>
      </c>
      <c r="M16742" t="s">
        <v>1079</v>
      </c>
      <c r="N16742">
        <v>111</v>
      </c>
      <c r="O16742" t="s">
        <v>7876</v>
      </c>
      <c r="P16742" t="s">
        <v>10385</v>
      </c>
      <c r="Q16742">
        <v>0.111</v>
      </c>
      <c r="R16742" s="117" t="s">
        <v>14743</v>
      </c>
      <c r="S16742" s="117" t="s">
        <v>14589</v>
      </c>
      <c r="T16742" t="s">
        <v>12136</v>
      </c>
      <c r="U16742" t="s">
        <v>10772</v>
      </c>
    </row>
    <row r="16743" spans="1:21">
      <c r="A16743" s="117" t="s">
        <v>23531</v>
      </c>
      <c r="B16743" t="s">
        <v>14590</v>
      </c>
      <c r="C16743" t="s">
        <v>14590</v>
      </c>
      <c r="D16743">
        <v>27</v>
      </c>
      <c r="E16743">
        <v>21</v>
      </c>
      <c r="F16743">
        <v>27</v>
      </c>
      <c r="G16743">
        <v>21</v>
      </c>
      <c r="H16743">
        <v>1</v>
      </c>
      <c r="I16743">
        <v>1</v>
      </c>
      <c r="J16743">
        <v>999999</v>
      </c>
      <c r="K16743" s="194">
        <v>999999</v>
      </c>
      <c r="L16743" t="s">
        <v>1079</v>
      </c>
      <c r="M16743" t="s">
        <v>1079</v>
      </c>
      <c r="N16743">
        <v>110</v>
      </c>
      <c r="O16743" t="s">
        <v>7876</v>
      </c>
      <c r="P16743" t="s">
        <v>10380</v>
      </c>
      <c r="Q16743">
        <v>0.11</v>
      </c>
      <c r="R16743" s="117" t="s">
        <v>14685</v>
      </c>
      <c r="S16743" s="117" t="s">
        <v>14589</v>
      </c>
      <c r="T16743" t="s">
        <v>12136</v>
      </c>
      <c r="U16743" t="s">
        <v>10772</v>
      </c>
    </row>
    <row r="16744" spans="1:21">
      <c r="A16744" s="117" t="s">
        <v>7186</v>
      </c>
      <c r="B16744" t="s">
        <v>14590</v>
      </c>
      <c r="C16744" t="s">
        <v>14590</v>
      </c>
      <c r="D16744">
        <v>27</v>
      </c>
      <c r="E16744">
        <v>21</v>
      </c>
      <c r="F16744">
        <v>27</v>
      </c>
      <c r="G16744">
        <v>21</v>
      </c>
      <c r="H16744">
        <v>1</v>
      </c>
      <c r="I16744">
        <v>1</v>
      </c>
      <c r="J16744">
        <v>999999</v>
      </c>
      <c r="K16744" s="194">
        <v>999999</v>
      </c>
      <c r="L16744" t="s">
        <v>1079</v>
      </c>
      <c r="M16744" t="s">
        <v>1079</v>
      </c>
      <c r="N16744">
        <v>109</v>
      </c>
      <c r="O16744" t="s">
        <v>7876</v>
      </c>
      <c r="P16744" t="s">
        <v>10380</v>
      </c>
      <c r="Q16744">
        <v>0.109</v>
      </c>
      <c r="R16744" s="117" t="s">
        <v>14685</v>
      </c>
      <c r="S16744" s="117" t="s">
        <v>14589</v>
      </c>
      <c r="T16744" t="s">
        <v>12136</v>
      </c>
      <c r="U16744" t="s">
        <v>10772</v>
      </c>
    </row>
    <row r="16745" spans="1:21">
      <c r="A16745" s="117" t="s">
        <v>7187</v>
      </c>
      <c r="B16745" t="s">
        <v>14590</v>
      </c>
      <c r="C16745" t="s">
        <v>14590</v>
      </c>
      <c r="D16745">
        <v>27</v>
      </c>
      <c r="E16745">
        <v>21</v>
      </c>
      <c r="F16745">
        <v>27</v>
      </c>
      <c r="G16745">
        <v>21</v>
      </c>
      <c r="H16745">
        <v>1</v>
      </c>
      <c r="I16745">
        <v>1</v>
      </c>
      <c r="J16745">
        <v>999999</v>
      </c>
      <c r="K16745" s="194">
        <v>999999</v>
      </c>
      <c r="L16745" t="s">
        <v>1079</v>
      </c>
      <c r="M16745" t="s">
        <v>1079</v>
      </c>
      <c r="N16745">
        <v>79</v>
      </c>
      <c r="O16745" t="s">
        <v>7876</v>
      </c>
      <c r="P16745" t="s">
        <v>10376</v>
      </c>
      <c r="Q16745">
        <v>7.9000000000000001E-2</v>
      </c>
      <c r="R16745" s="117" t="s">
        <v>14685</v>
      </c>
      <c r="S16745" s="117" t="s">
        <v>14589</v>
      </c>
      <c r="T16745" t="s">
        <v>12136</v>
      </c>
      <c r="U16745" t="s">
        <v>10772</v>
      </c>
    </row>
    <row r="16746" spans="1:21">
      <c r="A16746" s="117" t="s">
        <v>7188</v>
      </c>
      <c r="B16746" t="s">
        <v>14590</v>
      </c>
      <c r="C16746" t="s">
        <v>14590</v>
      </c>
      <c r="D16746">
        <v>27</v>
      </c>
      <c r="E16746">
        <v>21</v>
      </c>
      <c r="F16746">
        <v>27</v>
      </c>
      <c r="G16746">
        <v>21</v>
      </c>
      <c r="H16746">
        <v>1</v>
      </c>
      <c r="I16746">
        <v>1</v>
      </c>
      <c r="J16746">
        <v>999999</v>
      </c>
      <c r="K16746" s="194">
        <v>999999</v>
      </c>
      <c r="L16746" t="s">
        <v>1079</v>
      </c>
      <c r="M16746" t="s">
        <v>1079</v>
      </c>
      <c r="N16746">
        <v>115.267</v>
      </c>
      <c r="O16746" t="s">
        <v>7876</v>
      </c>
      <c r="P16746" t="s">
        <v>10386</v>
      </c>
      <c r="Q16746">
        <v>0.11526699999999999</v>
      </c>
      <c r="R16746" s="117" t="s">
        <v>14685</v>
      </c>
      <c r="S16746" s="117" t="s">
        <v>14589</v>
      </c>
      <c r="T16746" t="s">
        <v>12136</v>
      </c>
      <c r="U16746" t="s">
        <v>10772</v>
      </c>
    </row>
    <row r="16747" spans="1:21">
      <c r="A16747" s="117" t="s">
        <v>7189</v>
      </c>
      <c r="B16747" t="s">
        <v>14590</v>
      </c>
      <c r="C16747" t="s">
        <v>14590</v>
      </c>
      <c r="D16747">
        <v>27</v>
      </c>
      <c r="E16747">
        <v>21</v>
      </c>
      <c r="F16747">
        <v>27</v>
      </c>
      <c r="G16747">
        <v>21</v>
      </c>
      <c r="H16747">
        <v>1</v>
      </c>
      <c r="I16747">
        <v>1</v>
      </c>
      <c r="J16747">
        <v>999999</v>
      </c>
      <c r="K16747" s="194">
        <v>999999</v>
      </c>
      <c r="L16747" t="s">
        <v>1079</v>
      </c>
      <c r="M16747" t="s">
        <v>1079</v>
      </c>
      <c r="N16747">
        <v>84</v>
      </c>
      <c r="O16747" t="s">
        <v>7876</v>
      </c>
      <c r="P16747" t="s">
        <v>10376</v>
      </c>
      <c r="Q16747">
        <v>8.4000000000000005E-2</v>
      </c>
      <c r="R16747" s="117" t="s">
        <v>14685</v>
      </c>
      <c r="S16747" s="117" t="s">
        <v>14589</v>
      </c>
      <c r="T16747" t="s">
        <v>12136</v>
      </c>
      <c r="U16747" t="s">
        <v>10772</v>
      </c>
    </row>
    <row r="16748" spans="1:21">
      <c r="A16748" s="117" t="s">
        <v>7190</v>
      </c>
      <c r="B16748" t="s">
        <v>14590</v>
      </c>
      <c r="C16748" t="s">
        <v>14590</v>
      </c>
      <c r="D16748">
        <v>27</v>
      </c>
      <c r="E16748">
        <v>21</v>
      </c>
      <c r="F16748">
        <v>27</v>
      </c>
      <c r="G16748">
        <v>21</v>
      </c>
      <c r="H16748">
        <v>1</v>
      </c>
      <c r="I16748">
        <v>1</v>
      </c>
      <c r="J16748">
        <v>999999</v>
      </c>
      <c r="K16748" s="194">
        <v>999999</v>
      </c>
      <c r="L16748" t="s">
        <v>1079</v>
      </c>
      <c r="M16748" t="s">
        <v>1079</v>
      </c>
      <c r="N16748">
        <v>82.4</v>
      </c>
      <c r="O16748" t="s">
        <v>7876</v>
      </c>
      <c r="P16748" t="s">
        <v>10376</v>
      </c>
      <c r="Q16748">
        <v>8.2400000000000001E-2</v>
      </c>
      <c r="R16748" s="117" t="s">
        <v>14685</v>
      </c>
      <c r="S16748" s="117" t="s">
        <v>14589</v>
      </c>
      <c r="T16748" t="s">
        <v>12136</v>
      </c>
      <c r="U16748" t="s">
        <v>10772</v>
      </c>
    </row>
    <row r="16749" spans="1:21">
      <c r="A16749" s="117" t="s">
        <v>7191</v>
      </c>
      <c r="B16749" t="s">
        <v>14590</v>
      </c>
      <c r="C16749" t="s">
        <v>14590</v>
      </c>
      <c r="D16749">
        <v>27</v>
      </c>
      <c r="E16749">
        <v>21</v>
      </c>
      <c r="F16749">
        <v>27</v>
      </c>
      <c r="G16749">
        <v>21</v>
      </c>
      <c r="H16749">
        <v>1</v>
      </c>
      <c r="I16749">
        <v>1</v>
      </c>
      <c r="J16749">
        <v>999999</v>
      </c>
      <c r="K16749" s="194">
        <v>999999</v>
      </c>
      <c r="L16749" t="s">
        <v>1079</v>
      </c>
      <c r="M16749" t="s">
        <v>1079</v>
      </c>
      <c r="N16749">
        <v>82</v>
      </c>
      <c r="O16749" t="s">
        <v>7876</v>
      </c>
      <c r="P16749" t="s">
        <v>10376</v>
      </c>
      <c r="Q16749">
        <v>8.2000000000000003E-2</v>
      </c>
      <c r="R16749" s="117" t="s">
        <v>14685</v>
      </c>
      <c r="S16749" s="117" t="s">
        <v>14589</v>
      </c>
      <c r="T16749" t="s">
        <v>12136</v>
      </c>
      <c r="U16749" t="s">
        <v>10772</v>
      </c>
    </row>
    <row r="16750" spans="1:21">
      <c r="A16750" s="117" t="s">
        <v>7192</v>
      </c>
      <c r="B16750" t="s">
        <v>14590</v>
      </c>
      <c r="C16750" t="s">
        <v>14590</v>
      </c>
      <c r="D16750">
        <v>42</v>
      </c>
      <c r="E16750">
        <v>36</v>
      </c>
      <c r="F16750">
        <v>42</v>
      </c>
      <c r="G16750">
        <v>36</v>
      </c>
      <c r="H16750">
        <v>1</v>
      </c>
      <c r="I16750">
        <v>1</v>
      </c>
      <c r="J16750">
        <v>999999</v>
      </c>
      <c r="K16750" s="194">
        <v>999999</v>
      </c>
      <c r="L16750" t="s">
        <v>1079</v>
      </c>
      <c r="M16750" t="s">
        <v>1079</v>
      </c>
      <c r="N16750">
        <v>83</v>
      </c>
      <c r="O16750" t="s">
        <v>7876</v>
      </c>
      <c r="P16750" t="s">
        <v>10376</v>
      </c>
      <c r="Q16750">
        <v>8.3000000000000004E-2</v>
      </c>
      <c r="R16750" s="117" t="s">
        <v>14685</v>
      </c>
      <c r="S16750" s="117" t="s">
        <v>14589</v>
      </c>
      <c r="T16750" t="s">
        <v>12136</v>
      </c>
      <c r="U16750" t="s">
        <v>10772</v>
      </c>
    </row>
    <row r="16751" spans="1:21">
      <c r="A16751" s="117" t="s">
        <v>778</v>
      </c>
      <c r="B16751" t="s">
        <v>13815</v>
      </c>
      <c r="C16751" t="s">
        <v>14590</v>
      </c>
      <c r="D16751">
        <v>2</v>
      </c>
      <c r="E16751">
        <v>29</v>
      </c>
      <c r="F16751">
        <v>25</v>
      </c>
      <c r="G16751">
        <v>19</v>
      </c>
      <c r="H16751">
        <v>1</v>
      </c>
      <c r="I16751">
        <v>1</v>
      </c>
      <c r="J16751">
        <v>15</v>
      </c>
      <c r="K16751" s="194">
        <v>480</v>
      </c>
      <c r="L16751" t="s">
        <v>1086</v>
      </c>
      <c r="M16751" t="s">
        <v>1086</v>
      </c>
      <c r="N16751">
        <v>124.27</v>
      </c>
      <c r="O16751" t="s">
        <v>7876</v>
      </c>
      <c r="P16751" t="s">
        <v>10388</v>
      </c>
      <c r="Q16751">
        <v>0.12427000000000001</v>
      </c>
      <c r="R16751" s="117" t="s">
        <v>14594</v>
      </c>
      <c r="S16751" s="117" t="s">
        <v>14589</v>
      </c>
      <c r="T16751" t="s">
        <v>12136</v>
      </c>
      <c r="U16751" t="s">
        <v>10772</v>
      </c>
    </row>
    <row r="16752" spans="1:21">
      <c r="A16752" s="117" t="s">
        <v>7193</v>
      </c>
      <c r="B16752" t="s">
        <v>14590</v>
      </c>
      <c r="C16752" t="s">
        <v>14590</v>
      </c>
      <c r="D16752">
        <v>27</v>
      </c>
      <c r="E16752">
        <v>21</v>
      </c>
      <c r="F16752">
        <v>27</v>
      </c>
      <c r="G16752">
        <v>21</v>
      </c>
      <c r="H16752">
        <v>1</v>
      </c>
      <c r="I16752">
        <v>1</v>
      </c>
      <c r="J16752">
        <v>999999</v>
      </c>
      <c r="K16752" s="194">
        <v>999999</v>
      </c>
      <c r="L16752" t="s">
        <v>1086</v>
      </c>
      <c r="M16752" t="s">
        <v>1086</v>
      </c>
      <c r="N16752">
        <v>133</v>
      </c>
      <c r="O16752" t="s">
        <v>7876</v>
      </c>
      <c r="P16752" t="s">
        <v>10390</v>
      </c>
      <c r="Q16752">
        <v>0.13300000000000001</v>
      </c>
      <c r="R16752" s="117" t="s">
        <v>14743</v>
      </c>
      <c r="S16752" s="117" t="s">
        <v>14589</v>
      </c>
      <c r="T16752" t="s">
        <v>12136</v>
      </c>
      <c r="U16752" t="s">
        <v>10772</v>
      </c>
    </row>
    <row r="16753" spans="1:21">
      <c r="A16753" s="117" t="s">
        <v>7194</v>
      </c>
      <c r="B16753" t="s">
        <v>14590</v>
      </c>
      <c r="C16753" t="s">
        <v>14590</v>
      </c>
      <c r="D16753">
        <v>26</v>
      </c>
      <c r="E16753">
        <v>20</v>
      </c>
      <c r="F16753">
        <v>26</v>
      </c>
      <c r="G16753">
        <v>20</v>
      </c>
      <c r="H16753">
        <v>1</v>
      </c>
      <c r="I16753">
        <v>1</v>
      </c>
      <c r="J16753">
        <v>41</v>
      </c>
      <c r="K16753" s="194">
        <v>41</v>
      </c>
      <c r="L16753" t="s">
        <v>1086</v>
      </c>
      <c r="M16753" t="s">
        <v>1086</v>
      </c>
      <c r="N16753">
        <v>152.25</v>
      </c>
      <c r="O16753" t="s">
        <v>7876</v>
      </c>
      <c r="P16753" t="s">
        <v>10391</v>
      </c>
      <c r="Q16753">
        <v>0.15225</v>
      </c>
      <c r="R16753" s="117" t="s">
        <v>14620</v>
      </c>
      <c r="S16753" s="117" t="s">
        <v>14621</v>
      </c>
      <c r="T16753" t="s">
        <v>17448</v>
      </c>
      <c r="U16753" t="s">
        <v>10773</v>
      </c>
    </row>
    <row r="16754" spans="1:21">
      <c r="A16754" s="117" t="s">
        <v>7195</v>
      </c>
      <c r="B16754" t="s">
        <v>14590</v>
      </c>
      <c r="C16754" t="s">
        <v>14590</v>
      </c>
      <c r="D16754">
        <v>27</v>
      </c>
      <c r="E16754">
        <v>21</v>
      </c>
      <c r="F16754">
        <v>27</v>
      </c>
      <c r="G16754">
        <v>21</v>
      </c>
      <c r="H16754">
        <v>1</v>
      </c>
      <c r="I16754">
        <v>1</v>
      </c>
      <c r="J16754">
        <v>999999</v>
      </c>
      <c r="K16754" s="194">
        <v>999999</v>
      </c>
      <c r="L16754" t="s">
        <v>1086</v>
      </c>
      <c r="M16754" t="s">
        <v>1086</v>
      </c>
      <c r="N16754">
        <v>159</v>
      </c>
      <c r="O16754" t="s">
        <v>7876</v>
      </c>
      <c r="P16754" t="s">
        <v>10392</v>
      </c>
      <c r="Q16754">
        <v>0.159</v>
      </c>
      <c r="R16754" s="117" t="s">
        <v>14685</v>
      </c>
      <c r="S16754" s="117" t="s">
        <v>14589</v>
      </c>
      <c r="T16754" t="s">
        <v>12136</v>
      </c>
      <c r="U16754" t="s">
        <v>10772</v>
      </c>
    </row>
    <row r="16755" spans="1:21">
      <c r="A16755" s="117" t="s">
        <v>7196</v>
      </c>
      <c r="B16755" t="s">
        <v>14590</v>
      </c>
      <c r="C16755" t="s">
        <v>14590</v>
      </c>
      <c r="D16755">
        <v>26</v>
      </c>
      <c r="E16755">
        <v>20</v>
      </c>
      <c r="F16755">
        <v>26</v>
      </c>
      <c r="G16755">
        <v>20</v>
      </c>
      <c r="H16755">
        <v>1</v>
      </c>
      <c r="I16755">
        <v>1</v>
      </c>
      <c r="J16755">
        <v>139</v>
      </c>
      <c r="K16755" s="194">
        <v>139</v>
      </c>
      <c r="L16755" t="s">
        <v>1086</v>
      </c>
      <c r="M16755" t="s">
        <v>1086</v>
      </c>
      <c r="N16755">
        <v>124</v>
      </c>
      <c r="O16755" t="s">
        <v>7876</v>
      </c>
      <c r="P16755" t="s">
        <v>10393</v>
      </c>
      <c r="Q16755">
        <v>0.124</v>
      </c>
      <c r="R16755" s="117" t="s">
        <v>14620</v>
      </c>
      <c r="S16755" s="117" t="s">
        <v>14621</v>
      </c>
      <c r="T16755" t="s">
        <v>17448</v>
      </c>
      <c r="U16755" t="s">
        <v>10772</v>
      </c>
    </row>
    <row r="16756" spans="1:21">
      <c r="A16756" s="117" t="s">
        <v>7197</v>
      </c>
      <c r="B16756" t="s">
        <v>14590</v>
      </c>
      <c r="C16756" t="s">
        <v>14590</v>
      </c>
      <c r="D16756">
        <v>27</v>
      </c>
      <c r="E16756">
        <v>21</v>
      </c>
      <c r="F16756">
        <v>27</v>
      </c>
      <c r="G16756">
        <v>21</v>
      </c>
      <c r="H16756">
        <v>1</v>
      </c>
      <c r="I16756">
        <v>1</v>
      </c>
      <c r="J16756">
        <v>999999</v>
      </c>
      <c r="K16756" s="194">
        <v>999999</v>
      </c>
      <c r="L16756" t="s">
        <v>1086</v>
      </c>
      <c r="M16756" t="s">
        <v>1086</v>
      </c>
      <c r="N16756">
        <v>133</v>
      </c>
      <c r="O16756" t="s">
        <v>7876</v>
      </c>
      <c r="P16756" t="s">
        <v>10377</v>
      </c>
      <c r="Q16756">
        <v>0.13300000000000001</v>
      </c>
      <c r="R16756" s="117" t="s">
        <v>14685</v>
      </c>
      <c r="S16756" s="117" t="s">
        <v>14589</v>
      </c>
      <c r="T16756" t="s">
        <v>12136</v>
      </c>
      <c r="U16756" t="s">
        <v>10772</v>
      </c>
    </row>
    <row r="16757" spans="1:21">
      <c r="A16757" s="117" t="s">
        <v>7198</v>
      </c>
      <c r="B16757" t="s">
        <v>14590</v>
      </c>
      <c r="C16757" t="s">
        <v>14590</v>
      </c>
      <c r="D16757">
        <v>27</v>
      </c>
      <c r="E16757">
        <v>21</v>
      </c>
      <c r="F16757">
        <v>27</v>
      </c>
      <c r="G16757">
        <v>21</v>
      </c>
      <c r="H16757">
        <v>1</v>
      </c>
      <c r="I16757">
        <v>1</v>
      </c>
      <c r="J16757">
        <v>999999</v>
      </c>
      <c r="K16757" s="194">
        <v>999999</v>
      </c>
      <c r="L16757" t="s">
        <v>1079</v>
      </c>
      <c r="M16757" t="s">
        <v>1079</v>
      </c>
      <c r="N16757">
        <v>147</v>
      </c>
      <c r="O16757" t="s">
        <v>7876</v>
      </c>
      <c r="P16757" t="s">
        <v>10376</v>
      </c>
      <c r="Q16757">
        <v>0.14699999999999999</v>
      </c>
      <c r="R16757" s="117" t="s">
        <v>14685</v>
      </c>
      <c r="S16757" s="117" t="s">
        <v>14589</v>
      </c>
      <c r="T16757" t="s">
        <v>12136</v>
      </c>
      <c r="U16757" t="s">
        <v>10772</v>
      </c>
    </row>
    <row r="16758" spans="1:21">
      <c r="A16758" s="117" t="s">
        <v>23532</v>
      </c>
      <c r="B16758" t="s">
        <v>14590</v>
      </c>
      <c r="C16758" t="s">
        <v>14590</v>
      </c>
      <c r="D16758">
        <v>26</v>
      </c>
      <c r="E16758">
        <v>20</v>
      </c>
      <c r="F16758">
        <v>26</v>
      </c>
      <c r="G16758">
        <v>20</v>
      </c>
      <c r="H16758">
        <v>1</v>
      </c>
      <c r="I16758">
        <v>1</v>
      </c>
      <c r="J16758">
        <v>60</v>
      </c>
      <c r="K16758" s="194">
        <v>60</v>
      </c>
      <c r="L16758" t="s">
        <v>1079</v>
      </c>
      <c r="M16758" t="s">
        <v>1079</v>
      </c>
      <c r="N16758">
        <v>173.9</v>
      </c>
      <c r="O16758" t="s">
        <v>7876</v>
      </c>
      <c r="P16758" t="s">
        <v>23533</v>
      </c>
      <c r="Q16758">
        <v>0.1739</v>
      </c>
      <c r="R16758" s="117" t="s">
        <v>14620</v>
      </c>
      <c r="S16758" s="117" t="s">
        <v>14621</v>
      </c>
      <c r="T16758" t="s">
        <v>17448</v>
      </c>
      <c r="U16758" t="s">
        <v>10772</v>
      </c>
    </row>
    <row r="16759" spans="1:21">
      <c r="A16759" s="117" t="s">
        <v>23534</v>
      </c>
      <c r="B16759" t="s">
        <v>14590</v>
      </c>
      <c r="C16759" t="s">
        <v>14590</v>
      </c>
      <c r="D16759">
        <v>26</v>
      </c>
      <c r="E16759">
        <v>20</v>
      </c>
      <c r="F16759">
        <v>26</v>
      </c>
      <c r="G16759">
        <v>20</v>
      </c>
      <c r="H16759">
        <v>1</v>
      </c>
      <c r="I16759">
        <v>1</v>
      </c>
      <c r="J16759">
        <v>80</v>
      </c>
      <c r="K16759" s="194">
        <v>80</v>
      </c>
      <c r="L16759" t="s">
        <v>1079</v>
      </c>
      <c r="M16759" t="s">
        <v>1079</v>
      </c>
      <c r="N16759">
        <v>174</v>
      </c>
      <c r="O16759" t="s">
        <v>7876</v>
      </c>
      <c r="P16759" t="s">
        <v>23535</v>
      </c>
      <c r="Q16759">
        <v>0.17399999999999999</v>
      </c>
      <c r="R16759" s="117" t="s">
        <v>14620</v>
      </c>
      <c r="S16759" s="117" t="s">
        <v>14621</v>
      </c>
      <c r="T16759" t="s">
        <v>17448</v>
      </c>
      <c r="U16759" t="s">
        <v>10772</v>
      </c>
    </row>
    <row r="16760" spans="1:21">
      <c r="A16760" s="117" t="s">
        <v>7199</v>
      </c>
      <c r="B16760" t="s">
        <v>14590</v>
      </c>
      <c r="C16760" t="s">
        <v>14590</v>
      </c>
      <c r="D16760">
        <v>27</v>
      </c>
      <c r="E16760">
        <v>21</v>
      </c>
      <c r="F16760">
        <v>27</v>
      </c>
      <c r="G16760">
        <v>21</v>
      </c>
      <c r="H16760">
        <v>1</v>
      </c>
      <c r="I16760">
        <v>1</v>
      </c>
      <c r="J16760">
        <v>999999</v>
      </c>
      <c r="K16760" s="194">
        <v>999999</v>
      </c>
      <c r="L16760" t="s">
        <v>1079</v>
      </c>
      <c r="M16760" t="s">
        <v>1079</v>
      </c>
      <c r="N16760">
        <v>74</v>
      </c>
      <c r="O16760" t="s">
        <v>7876</v>
      </c>
      <c r="P16760" t="s">
        <v>10376</v>
      </c>
      <c r="Q16760">
        <v>7.3999999999999996E-2</v>
      </c>
      <c r="R16760" s="117" t="s">
        <v>14685</v>
      </c>
      <c r="S16760" s="117" t="s">
        <v>14589</v>
      </c>
      <c r="T16760" t="s">
        <v>12136</v>
      </c>
      <c r="U16760" t="s">
        <v>10772</v>
      </c>
    </row>
    <row r="16761" spans="1:21">
      <c r="A16761" s="117" t="s">
        <v>7200</v>
      </c>
      <c r="B16761" t="s">
        <v>14590</v>
      </c>
      <c r="C16761" t="s">
        <v>14590</v>
      </c>
      <c r="D16761">
        <v>27</v>
      </c>
      <c r="E16761">
        <v>21</v>
      </c>
      <c r="F16761">
        <v>27</v>
      </c>
      <c r="G16761">
        <v>21</v>
      </c>
      <c r="H16761">
        <v>1</v>
      </c>
      <c r="I16761">
        <v>1</v>
      </c>
      <c r="J16761">
        <v>999999</v>
      </c>
      <c r="K16761" s="194">
        <v>999999</v>
      </c>
      <c r="L16761" t="s">
        <v>1079</v>
      </c>
      <c r="M16761" t="s">
        <v>1079</v>
      </c>
      <c r="N16761">
        <v>74</v>
      </c>
      <c r="O16761" t="s">
        <v>7876</v>
      </c>
      <c r="P16761" t="s">
        <v>10376</v>
      </c>
      <c r="Q16761">
        <v>7.3999999999999996E-2</v>
      </c>
      <c r="R16761" s="117" t="s">
        <v>14685</v>
      </c>
      <c r="S16761" s="117" t="s">
        <v>14589</v>
      </c>
      <c r="T16761" t="s">
        <v>12136</v>
      </c>
      <c r="U16761" t="s">
        <v>10772</v>
      </c>
    </row>
    <row r="16762" spans="1:21">
      <c r="A16762" s="117" t="s">
        <v>7201</v>
      </c>
      <c r="B16762" t="s">
        <v>14590</v>
      </c>
      <c r="C16762" t="s">
        <v>14590</v>
      </c>
      <c r="D16762">
        <v>27</v>
      </c>
      <c r="E16762">
        <v>21</v>
      </c>
      <c r="F16762">
        <v>27</v>
      </c>
      <c r="G16762">
        <v>21</v>
      </c>
      <c r="H16762">
        <v>1</v>
      </c>
      <c r="I16762">
        <v>1</v>
      </c>
      <c r="J16762">
        <v>999999</v>
      </c>
      <c r="K16762" s="194">
        <v>999999</v>
      </c>
      <c r="L16762" t="s">
        <v>1079</v>
      </c>
      <c r="M16762" t="s">
        <v>1079</v>
      </c>
      <c r="N16762">
        <v>74</v>
      </c>
      <c r="O16762" t="s">
        <v>7876</v>
      </c>
      <c r="P16762" t="s">
        <v>10376</v>
      </c>
      <c r="Q16762">
        <v>7.3999999999999996E-2</v>
      </c>
      <c r="R16762" s="117" t="s">
        <v>14685</v>
      </c>
      <c r="S16762" s="117" t="s">
        <v>14589</v>
      </c>
      <c r="T16762" t="s">
        <v>12136</v>
      </c>
      <c r="U16762" t="s">
        <v>10772</v>
      </c>
    </row>
    <row r="16763" spans="1:21">
      <c r="A16763" s="117" t="s">
        <v>7202</v>
      </c>
      <c r="B16763" t="s">
        <v>14590</v>
      </c>
      <c r="C16763" t="s">
        <v>14590</v>
      </c>
      <c r="D16763">
        <v>27</v>
      </c>
      <c r="E16763">
        <v>21</v>
      </c>
      <c r="F16763">
        <v>27</v>
      </c>
      <c r="G16763">
        <v>21</v>
      </c>
      <c r="H16763">
        <v>1</v>
      </c>
      <c r="I16763">
        <v>1</v>
      </c>
      <c r="J16763">
        <v>999999</v>
      </c>
      <c r="K16763" s="194">
        <v>999999</v>
      </c>
      <c r="L16763" t="s">
        <v>1079</v>
      </c>
      <c r="M16763" t="s">
        <v>1079</v>
      </c>
      <c r="N16763">
        <v>74</v>
      </c>
      <c r="O16763" t="s">
        <v>7876</v>
      </c>
      <c r="P16763" t="s">
        <v>10376</v>
      </c>
      <c r="Q16763">
        <v>7.3999999999999996E-2</v>
      </c>
      <c r="R16763" s="117" t="s">
        <v>14685</v>
      </c>
      <c r="S16763" s="117" t="s">
        <v>14589</v>
      </c>
      <c r="T16763" t="s">
        <v>12136</v>
      </c>
      <c r="U16763" t="s">
        <v>10772</v>
      </c>
    </row>
    <row r="16764" spans="1:21">
      <c r="A16764" s="117" t="s">
        <v>22071</v>
      </c>
      <c r="B16764" t="s">
        <v>14590</v>
      </c>
      <c r="C16764" t="s">
        <v>14590</v>
      </c>
      <c r="D16764">
        <v>31</v>
      </c>
      <c r="E16764">
        <v>25</v>
      </c>
      <c r="F16764">
        <v>31</v>
      </c>
      <c r="G16764">
        <v>25</v>
      </c>
      <c r="H16764">
        <v>1</v>
      </c>
      <c r="I16764">
        <v>1</v>
      </c>
      <c r="J16764">
        <v>40</v>
      </c>
      <c r="K16764" s="194">
        <v>40</v>
      </c>
      <c r="L16764" t="s">
        <v>1079</v>
      </c>
      <c r="M16764" t="s">
        <v>1079</v>
      </c>
      <c r="N16764">
        <v>172</v>
      </c>
      <c r="O16764" t="s">
        <v>7876</v>
      </c>
      <c r="P16764" t="s">
        <v>22072</v>
      </c>
      <c r="Q16764">
        <v>0.17199999999999999</v>
      </c>
      <c r="R16764" s="117" t="s">
        <v>14620</v>
      </c>
      <c r="S16764" s="117" t="s">
        <v>14621</v>
      </c>
      <c r="T16764" t="s">
        <v>17448</v>
      </c>
      <c r="U16764" t="s">
        <v>10772</v>
      </c>
    </row>
    <row r="16765" spans="1:21">
      <c r="A16765" s="117" t="s">
        <v>22073</v>
      </c>
      <c r="B16765" t="s">
        <v>14590</v>
      </c>
      <c r="C16765" t="s">
        <v>14590</v>
      </c>
      <c r="D16765">
        <v>31</v>
      </c>
      <c r="E16765">
        <v>25</v>
      </c>
      <c r="F16765">
        <v>31</v>
      </c>
      <c r="G16765">
        <v>25</v>
      </c>
      <c r="H16765">
        <v>1</v>
      </c>
      <c r="I16765">
        <v>1</v>
      </c>
      <c r="J16765">
        <v>100</v>
      </c>
      <c r="K16765" s="194">
        <v>100</v>
      </c>
      <c r="L16765" t="s">
        <v>1079</v>
      </c>
      <c r="M16765" t="s">
        <v>1079</v>
      </c>
      <c r="N16765">
        <v>172</v>
      </c>
      <c r="O16765" t="s">
        <v>7876</v>
      </c>
      <c r="P16765" t="s">
        <v>22074</v>
      </c>
      <c r="Q16765">
        <v>0.17199999999999999</v>
      </c>
      <c r="R16765" s="117" t="s">
        <v>14620</v>
      </c>
      <c r="S16765" s="117" t="s">
        <v>14621</v>
      </c>
      <c r="T16765" t="s">
        <v>17448</v>
      </c>
      <c r="U16765" t="s">
        <v>10772</v>
      </c>
    </row>
    <row r="16766" spans="1:21">
      <c r="A16766" s="117" t="s">
        <v>23536</v>
      </c>
      <c r="B16766" t="s">
        <v>14590</v>
      </c>
      <c r="C16766" t="s">
        <v>14590</v>
      </c>
      <c r="D16766">
        <v>31</v>
      </c>
      <c r="E16766">
        <v>25</v>
      </c>
      <c r="F16766">
        <v>31</v>
      </c>
      <c r="G16766">
        <v>25</v>
      </c>
      <c r="H16766">
        <v>1</v>
      </c>
      <c r="I16766">
        <v>1</v>
      </c>
      <c r="J16766">
        <v>100</v>
      </c>
      <c r="K16766" s="194">
        <v>100</v>
      </c>
      <c r="L16766" t="s">
        <v>1079</v>
      </c>
      <c r="M16766" t="s">
        <v>1079</v>
      </c>
      <c r="N16766">
        <v>172</v>
      </c>
      <c r="O16766" t="s">
        <v>7876</v>
      </c>
      <c r="P16766" t="s">
        <v>23537</v>
      </c>
      <c r="Q16766">
        <v>0.17199999999999999</v>
      </c>
      <c r="R16766" s="117" t="s">
        <v>14620</v>
      </c>
      <c r="S16766" s="117" t="s">
        <v>14621</v>
      </c>
      <c r="T16766" t="s">
        <v>17448</v>
      </c>
      <c r="U16766" t="s">
        <v>10772</v>
      </c>
    </row>
    <row r="16767" spans="1:21">
      <c r="A16767" s="117" t="s">
        <v>7203</v>
      </c>
      <c r="B16767" t="s">
        <v>14590</v>
      </c>
      <c r="C16767" t="s">
        <v>14590</v>
      </c>
      <c r="D16767">
        <v>27</v>
      </c>
      <c r="E16767">
        <v>21</v>
      </c>
      <c r="F16767">
        <v>27</v>
      </c>
      <c r="G16767">
        <v>21</v>
      </c>
      <c r="H16767">
        <v>1</v>
      </c>
      <c r="I16767">
        <v>1</v>
      </c>
      <c r="J16767">
        <v>999999</v>
      </c>
      <c r="K16767" s="194">
        <v>999999</v>
      </c>
      <c r="L16767" t="s">
        <v>1079</v>
      </c>
      <c r="M16767" t="s">
        <v>1079</v>
      </c>
      <c r="N16767">
        <v>79</v>
      </c>
      <c r="O16767" t="s">
        <v>7876</v>
      </c>
      <c r="P16767" t="s">
        <v>10387</v>
      </c>
      <c r="Q16767">
        <v>7.9000000000000001E-2</v>
      </c>
      <c r="R16767" s="117" t="s">
        <v>14685</v>
      </c>
      <c r="S16767" s="117" t="s">
        <v>14589</v>
      </c>
      <c r="T16767" t="s">
        <v>12136</v>
      </c>
      <c r="U16767" t="s">
        <v>10772</v>
      </c>
    </row>
    <row r="16768" spans="1:21">
      <c r="A16768" s="117" t="s">
        <v>896</v>
      </c>
      <c r="B16768" t="s">
        <v>13815</v>
      </c>
      <c r="C16768" t="s">
        <v>14590</v>
      </c>
      <c r="D16768">
        <v>2</v>
      </c>
      <c r="E16768">
        <v>33</v>
      </c>
      <c r="F16768">
        <v>27</v>
      </c>
      <c r="G16768">
        <v>21</v>
      </c>
      <c r="H16768">
        <v>1</v>
      </c>
      <c r="I16768">
        <v>1</v>
      </c>
      <c r="J16768">
        <v>33</v>
      </c>
      <c r="K16768" s="194">
        <v>999999</v>
      </c>
      <c r="L16768" t="s">
        <v>1079</v>
      </c>
      <c r="M16768" t="s">
        <v>1079</v>
      </c>
      <c r="N16768">
        <v>79.5</v>
      </c>
      <c r="O16768" t="s">
        <v>7876</v>
      </c>
      <c r="P16768" t="s">
        <v>10387</v>
      </c>
      <c r="Q16768">
        <v>7.9500000000000001E-2</v>
      </c>
      <c r="R16768" s="117" t="s">
        <v>14743</v>
      </c>
      <c r="S16768" s="117" t="s">
        <v>14589</v>
      </c>
      <c r="T16768" t="s">
        <v>12136</v>
      </c>
      <c r="U16768" t="s">
        <v>10772</v>
      </c>
    </row>
    <row r="16769" spans="1:21">
      <c r="A16769" s="117" t="s">
        <v>7204</v>
      </c>
      <c r="B16769" t="s">
        <v>13815</v>
      </c>
      <c r="C16769" t="s">
        <v>14590</v>
      </c>
      <c r="D16769">
        <v>2</v>
      </c>
      <c r="E16769">
        <v>33</v>
      </c>
      <c r="F16769">
        <v>27</v>
      </c>
      <c r="G16769">
        <v>21</v>
      </c>
      <c r="H16769">
        <v>1</v>
      </c>
      <c r="I16769">
        <v>1</v>
      </c>
      <c r="J16769">
        <v>35</v>
      </c>
      <c r="K16769" s="194">
        <v>999999</v>
      </c>
      <c r="L16769" t="s">
        <v>1079</v>
      </c>
      <c r="M16769" t="s">
        <v>1079</v>
      </c>
      <c r="N16769">
        <v>79.900000000000006</v>
      </c>
      <c r="O16769" t="s">
        <v>7876</v>
      </c>
      <c r="P16769" t="s">
        <v>10387</v>
      </c>
      <c r="Q16769">
        <v>7.9899999999999999E-2</v>
      </c>
      <c r="R16769" s="117" t="s">
        <v>14743</v>
      </c>
      <c r="S16769" s="117" t="s">
        <v>14589</v>
      </c>
      <c r="T16769" t="s">
        <v>12136</v>
      </c>
      <c r="U16769" t="s">
        <v>10772</v>
      </c>
    </row>
    <row r="16770" spans="1:21">
      <c r="A16770" s="117" t="s">
        <v>897</v>
      </c>
      <c r="B16770" t="s">
        <v>14590</v>
      </c>
      <c r="C16770" t="s">
        <v>14590</v>
      </c>
      <c r="D16770">
        <v>27</v>
      </c>
      <c r="E16770">
        <v>21</v>
      </c>
      <c r="F16770">
        <v>27</v>
      </c>
      <c r="G16770">
        <v>21</v>
      </c>
      <c r="H16770">
        <v>1</v>
      </c>
      <c r="I16770">
        <v>1</v>
      </c>
      <c r="J16770">
        <v>999999</v>
      </c>
      <c r="K16770" s="194">
        <v>999999</v>
      </c>
      <c r="L16770" t="s">
        <v>1079</v>
      </c>
      <c r="M16770" t="s">
        <v>1079</v>
      </c>
      <c r="N16770">
        <v>79.709999999999994</v>
      </c>
      <c r="O16770" t="s">
        <v>7876</v>
      </c>
      <c r="P16770" t="s">
        <v>10387</v>
      </c>
      <c r="Q16770">
        <v>7.9710000000000003E-2</v>
      </c>
      <c r="R16770" s="117" t="s">
        <v>14685</v>
      </c>
      <c r="S16770" s="117" t="s">
        <v>14589</v>
      </c>
      <c r="T16770" t="s">
        <v>12136</v>
      </c>
      <c r="U16770" t="s">
        <v>10772</v>
      </c>
    </row>
    <row r="16771" spans="1:21">
      <c r="A16771" s="117" t="s">
        <v>7205</v>
      </c>
      <c r="B16771" t="s">
        <v>14590</v>
      </c>
      <c r="C16771" t="s">
        <v>14590</v>
      </c>
      <c r="D16771">
        <v>27</v>
      </c>
      <c r="E16771">
        <v>21</v>
      </c>
      <c r="F16771">
        <v>27</v>
      </c>
      <c r="G16771">
        <v>21</v>
      </c>
      <c r="H16771">
        <v>1</v>
      </c>
      <c r="I16771">
        <v>1</v>
      </c>
      <c r="J16771">
        <v>999999</v>
      </c>
      <c r="K16771" s="194">
        <v>999999</v>
      </c>
      <c r="L16771" t="s">
        <v>1079</v>
      </c>
      <c r="M16771" t="s">
        <v>1079</v>
      </c>
      <c r="N16771">
        <v>80</v>
      </c>
      <c r="O16771" t="s">
        <v>7876</v>
      </c>
      <c r="P16771" t="s">
        <v>10387</v>
      </c>
      <c r="Q16771">
        <v>0.08</v>
      </c>
      <c r="R16771" s="117" t="s">
        <v>14685</v>
      </c>
      <c r="S16771" s="117" t="s">
        <v>14589</v>
      </c>
      <c r="T16771" t="s">
        <v>12136</v>
      </c>
      <c r="U16771" t="s">
        <v>10772</v>
      </c>
    </row>
    <row r="16772" spans="1:21">
      <c r="A16772" s="117" t="s">
        <v>7206</v>
      </c>
      <c r="B16772" t="s">
        <v>14590</v>
      </c>
      <c r="C16772" t="s">
        <v>14590</v>
      </c>
      <c r="D16772">
        <v>27</v>
      </c>
      <c r="E16772">
        <v>21</v>
      </c>
      <c r="F16772">
        <v>27</v>
      </c>
      <c r="G16772">
        <v>21</v>
      </c>
      <c r="H16772">
        <v>1</v>
      </c>
      <c r="I16772">
        <v>1</v>
      </c>
      <c r="J16772">
        <v>999999</v>
      </c>
      <c r="K16772" s="194">
        <v>999999</v>
      </c>
      <c r="L16772" t="s">
        <v>1079</v>
      </c>
      <c r="M16772" t="s">
        <v>1079</v>
      </c>
      <c r="N16772">
        <v>80</v>
      </c>
      <c r="O16772" t="s">
        <v>7876</v>
      </c>
      <c r="P16772" t="s">
        <v>10376</v>
      </c>
      <c r="Q16772">
        <v>0.08</v>
      </c>
      <c r="R16772" s="117" t="s">
        <v>14685</v>
      </c>
      <c r="S16772" s="117" t="s">
        <v>14589</v>
      </c>
      <c r="T16772" t="s">
        <v>12136</v>
      </c>
      <c r="U16772" t="s">
        <v>10772</v>
      </c>
    </row>
    <row r="16773" spans="1:21">
      <c r="A16773" s="117" t="s">
        <v>7207</v>
      </c>
      <c r="B16773" t="s">
        <v>14590</v>
      </c>
      <c r="C16773" t="s">
        <v>14590</v>
      </c>
      <c r="D16773">
        <v>27</v>
      </c>
      <c r="E16773">
        <v>21</v>
      </c>
      <c r="F16773">
        <v>27</v>
      </c>
      <c r="G16773">
        <v>21</v>
      </c>
      <c r="H16773">
        <v>1</v>
      </c>
      <c r="I16773">
        <v>1</v>
      </c>
      <c r="J16773">
        <v>999999</v>
      </c>
      <c r="K16773" s="194">
        <v>999999</v>
      </c>
      <c r="L16773" t="s">
        <v>1079</v>
      </c>
      <c r="M16773" t="s">
        <v>1079</v>
      </c>
      <c r="N16773">
        <v>80</v>
      </c>
      <c r="O16773" t="s">
        <v>7876</v>
      </c>
      <c r="P16773" t="s">
        <v>10376</v>
      </c>
      <c r="Q16773">
        <v>0.08</v>
      </c>
      <c r="R16773" s="117" t="s">
        <v>14685</v>
      </c>
      <c r="S16773" s="117" t="s">
        <v>14589</v>
      </c>
      <c r="T16773" t="s">
        <v>12136</v>
      </c>
      <c r="U16773" t="s">
        <v>10772</v>
      </c>
    </row>
    <row r="16774" spans="1:21">
      <c r="A16774" s="117" t="s">
        <v>7208</v>
      </c>
      <c r="B16774" t="s">
        <v>14590</v>
      </c>
      <c r="C16774" t="s">
        <v>14590</v>
      </c>
      <c r="D16774">
        <v>27</v>
      </c>
      <c r="E16774">
        <v>21</v>
      </c>
      <c r="F16774">
        <v>27</v>
      </c>
      <c r="G16774">
        <v>21</v>
      </c>
      <c r="H16774">
        <v>1</v>
      </c>
      <c r="I16774">
        <v>1</v>
      </c>
      <c r="J16774">
        <v>999999</v>
      </c>
      <c r="K16774" s="194">
        <v>999999</v>
      </c>
      <c r="L16774" t="s">
        <v>1079</v>
      </c>
      <c r="M16774" t="s">
        <v>1079</v>
      </c>
      <c r="N16774">
        <v>80</v>
      </c>
      <c r="O16774" t="s">
        <v>7876</v>
      </c>
      <c r="P16774" t="s">
        <v>10376</v>
      </c>
      <c r="Q16774">
        <v>0.08</v>
      </c>
      <c r="R16774" s="117" t="s">
        <v>14685</v>
      </c>
      <c r="S16774" s="117" t="s">
        <v>14589</v>
      </c>
      <c r="T16774" t="s">
        <v>12136</v>
      </c>
      <c r="U16774" t="s">
        <v>10772</v>
      </c>
    </row>
    <row r="16775" spans="1:21">
      <c r="A16775" s="117" t="s">
        <v>7209</v>
      </c>
      <c r="B16775" t="s">
        <v>14590</v>
      </c>
      <c r="C16775" t="s">
        <v>14590</v>
      </c>
      <c r="D16775">
        <v>27</v>
      </c>
      <c r="E16775">
        <v>21</v>
      </c>
      <c r="F16775">
        <v>27</v>
      </c>
      <c r="G16775">
        <v>21</v>
      </c>
      <c r="H16775">
        <v>1</v>
      </c>
      <c r="I16775">
        <v>1</v>
      </c>
      <c r="J16775">
        <v>999999</v>
      </c>
      <c r="K16775" s="194">
        <v>999999</v>
      </c>
      <c r="L16775" t="s">
        <v>1079</v>
      </c>
      <c r="M16775" t="s">
        <v>1079</v>
      </c>
      <c r="N16775">
        <v>79</v>
      </c>
      <c r="O16775" t="s">
        <v>7876</v>
      </c>
      <c r="P16775" t="s">
        <v>10376</v>
      </c>
      <c r="Q16775">
        <v>7.9000000000000001E-2</v>
      </c>
      <c r="R16775" s="117" t="s">
        <v>14685</v>
      </c>
      <c r="S16775" s="117" t="s">
        <v>14589</v>
      </c>
      <c r="T16775" t="s">
        <v>12136</v>
      </c>
      <c r="U16775" t="s">
        <v>10772</v>
      </c>
    </row>
    <row r="16776" spans="1:21">
      <c r="A16776" s="117" t="s">
        <v>7210</v>
      </c>
      <c r="B16776" t="s">
        <v>14590</v>
      </c>
      <c r="C16776" t="s">
        <v>14590</v>
      </c>
      <c r="D16776">
        <v>27</v>
      </c>
      <c r="E16776">
        <v>21</v>
      </c>
      <c r="F16776">
        <v>27</v>
      </c>
      <c r="G16776">
        <v>21</v>
      </c>
      <c r="H16776">
        <v>1</v>
      </c>
      <c r="I16776">
        <v>1</v>
      </c>
      <c r="J16776">
        <v>999999</v>
      </c>
      <c r="K16776" s="194">
        <v>999999</v>
      </c>
      <c r="L16776" t="s">
        <v>1079</v>
      </c>
      <c r="M16776" t="s">
        <v>1079</v>
      </c>
      <c r="N16776">
        <v>80</v>
      </c>
      <c r="O16776" t="s">
        <v>7876</v>
      </c>
      <c r="P16776" t="s">
        <v>10387</v>
      </c>
      <c r="Q16776">
        <v>0.08</v>
      </c>
      <c r="R16776" s="117" t="s">
        <v>14743</v>
      </c>
      <c r="S16776" s="117" t="s">
        <v>14589</v>
      </c>
      <c r="T16776" t="s">
        <v>12136</v>
      </c>
      <c r="U16776" t="s">
        <v>10773</v>
      </c>
    </row>
    <row r="16777" spans="1:21">
      <c r="A16777" s="117" t="s">
        <v>7211</v>
      </c>
      <c r="B16777" t="s">
        <v>14590</v>
      </c>
      <c r="C16777" t="s">
        <v>14590</v>
      </c>
      <c r="D16777">
        <v>27</v>
      </c>
      <c r="E16777">
        <v>21</v>
      </c>
      <c r="F16777">
        <v>27</v>
      </c>
      <c r="G16777">
        <v>21</v>
      </c>
      <c r="H16777">
        <v>1</v>
      </c>
      <c r="I16777">
        <v>1</v>
      </c>
      <c r="J16777">
        <v>999999</v>
      </c>
      <c r="K16777" s="194">
        <v>999999</v>
      </c>
      <c r="L16777" t="s">
        <v>1079</v>
      </c>
      <c r="M16777" t="s">
        <v>1079</v>
      </c>
      <c r="N16777">
        <v>80</v>
      </c>
      <c r="O16777" t="s">
        <v>7876</v>
      </c>
      <c r="P16777" t="s">
        <v>10376</v>
      </c>
      <c r="Q16777">
        <v>0.08</v>
      </c>
      <c r="R16777" s="117" t="s">
        <v>14743</v>
      </c>
      <c r="S16777" s="117" t="s">
        <v>14589</v>
      </c>
      <c r="T16777" t="s">
        <v>12136</v>
      </c>
      <c r="U16777" t="s">
        <v>10773</v>
      </c>
    </row>
    <row r="16778" spans="1:21">
      <c r="A16778" s="117" t="s">
        <v>216</v>
      </c>
      <c r="B16778" t="s">
        <v>14590</v>
      </c>
      <c r="C16778" t="s">
        <v>14590</v>
      </c>
      <c r="D16778">
        <v>27</v>
      </c>
      <c r="E16778">
        <v>21</v>
      </c>
      <c r="F16778">
        <v>27</v>
      </c>
      <c r="G16778">
        <v>21</v>
      </c>
      <c r="H16778">
        <v>1</v>
      </c>
      <c r="I16778">
        <v>1</v>
      </c>
      <c r="J16778">
        <v>999999</v>
      </c>
      <c r="K16778" s="194">
        <v>999999</v>
      </c>
      <c r="L16778" t="s">
        <v>1079</v>
      </c>
      <c r="M16778" t="s">
        <v>1079</v>
      </c>
      <c r="N16778">
        <v>79</v>
      </c>
      <c r="O16778" t="s">
        <v>7876</v>
      </c>
      <c r="P16778" t="s">
        <v>10376</v>
      </c>
      <c r="Q16778">
        <v>7.9000000000000001E-2</v>
      </c>
      <c r="R16778" s="117" t="s">
        <v>14685</v>
      </c>
      <c r="S16778" s="117" t="s">
        <v>14589</v>
      </c>
      <c r="T16778" t="s">
        <v>12136</v>
      </c>
      <c r="U16778" t="s">
        <v>10773</v>
      </c>
    </row>
    <row r="16779" spans="1:21">
      <c r="A16779" s="117" t="s">
        <v>779</v>
      </c>
      <c r="B16779" t="s">
        <v>14590</v>
      </c>
      <c r="C16779" t="s">
        <v>14590</v>
      </c>
      <c r="D16779">
        <v>27</v>
      </c>
      <c r="E16779">
        <v>21</v>
      </c>
      <c r="F16779">
        <v>27</v>
      </c>
      <c r="G16779">
        <v>21</v>
      </c>
      <c r="H16779">
        <v>1</v>
      </c>
      <c r="I16779">
        <v>1</v>
      </c>
      <c r="J16779">
        <v>999999</v>
      </c>
      <c r="K16779" s="194">
        <v>999999</v>
      </c>
      <c r="L16779" t="s">
        <v>1079</v>
      </c>
      <c r="M16779" t="s">
        <v>1079</v>
      </c>
      <c r="N16779">
        <v>80</v>
      </c>
      <c r="O16779" t="s">
        <v>7876</v>
      </c>
      <c r="P16779" t="s">
        <v>10387</v>
      </c>
      <c r="Q16779">
        <v>0.08</v>
      </c>
      <c r="R16779" s="117" t="s">
        <v>14743</v>
      </c>
      <c r="S16779" s="117" t="s">
        <v>14589</v>
      </c>
      <c r="T16779" t="s">
        <v>12136</v>
      </c>
      <c r="U16779" t="s">
        <v>10772</v>
      </c>
    </row>
    <row r="16780" spans="1:21">
      <c r="A16780" s="117" t="s">
        <v>7212</v>
      </c>
      <c r="B16780" t="s">
        <v>14590</v>
      </c>
      <c r="C16780" t="s">
        <v>14590</v>
      </c>
      <c r="D16780">
        <v>27</v>
      </c>
      <c r="E16780">
        <v>21</v>
      </c>
      <c r="F16780">
        <v>27</v>
      </c>
      <c r="G16780">
        <v>21</v>
      </c>
      <c r="H16780">
        <v>1</v>
      </c>
      <c r="I16780">
        <v>1</v>
      </c>
      <c r="J16780">
        <v>999999</v>
      </c>
      <c r="K16780" s="194">
        <v>999999</v>
      </c>
      <c r="L16780" t="s">
        <v>1079</v>
      </c>
      <c r="M16780" t="s">
        <v>1079</v>
      </c>
      <c r="N16780">
        <v>80</v>
      </c>
      <c r="O16780" t="s">
        <v>7876</v>
      </c>
      <c r="P16780" t="s">
        <v>10387</v>
      </c>
      <c r="Q16780">
        <v>0.08</v>
      </c>
      <c r="R16780" s="117" t="s">
        <v>14685</v>
      </c>
      <c r="S16780" s="117" t="s">
        <v>14589</v>
      </c>
      <c r="T16780" t="s">
        <v>12136</v>
      </c>
      <c r="U16780" t="s">
        <v>10773</v>
      </c>
    </row>
    <row r="16781" spans="1:21">
      <c r="A16781" s="117" t="s">
        <v>7213</v>
      </c>
      <c r="B16781" t="s">
        <v>14590</v>
      </c>
      <c r="C16781" t="s">
        <v>14590</v>
      </c>
      <c r="D16781">
        <v>42</v>
      </c>
      <c r="E16781">
        <v>36</v>
      </c>
      <c r="F16781">
        <v>42</v>
      </c>
      <c r="G16781">
        <v>36</v>
      </c>
      <c r="H16781">
        <v>1</v>
      </c>
      <c r="I16781">
        <v>1</v>
      </c>
      <c r="J16781">
        <v>999999</v>
      </c>
      <c r="K16781" s="194">
        <v>999999</v>
      </c>
      <c r="L16781" t="s">
        <v>1086</v>
      </c>
      <c r="M16781" t="s">
        <v>1086</v>
      </c>
      <c r="N16781">
        <v>96.7</v>
      </c>
      <c r="O16781" t="s">
        <v>7876</v>
      </c>
      <c r="P16781" t="s">
        <v>16291</v>
      </c>
      <c r="Q16781">
        <v>9.6699999999999994E-2</v>
      </c>
      <c r="R16781" s="117" t="s">
        <v>14685</v>
      </c>
      <c r="S16781" s="117" t="s">
        <v>14589</v>
      </c>
      <c r="T16781" t="s">
        <v>12136</v>
      </c>
      <c r="U16781" t="s">
        <v>10772</v>
      </c>
    </row>
    <row r="16782" spans="1:21">
      <c r="A16782" s="117" t="s">
        <v>7214</v>
      </c>
      <c r="B16782" t="s">
        <v>14590</v>
      </c>
      <c r="C16782" t="s">
        <v>14590</v>
      </c>
      <c r="D16782">
        <v>27</v>
      </c>
      <c r="E16782">
        <v>21</v>
      </c>
      <c r="F16782">
        <v>27</v>
      </c>
      <c r="G16782">
        <v>21</v>
      </c>
      <c r="H16782">
        <v>1</v>
      </c>
      <c r="I16782">
        <v>1</v>
      </c>
      <c r="J16782">
        <v>999999</v>
      </c>
      <c r="K16782" s="194">
        <v>999999</v>
      </c>
      <c r="L16782" t="s">
        <v>1079</v>
      </c>
      <c r="M16782" t="s">
        <v>1079</v>
      </c>
      <c r="N16782">
        <v>96.25</v>
      </c>
      <c r="O16782" t="s">
        <v>7876</v>
      </c>
      <c r="P16782" t="s">
        <v>10376</v>
      </c>
      <c r="Q16782">
        <v>9.6250000000000002E-2</v>
      </c>
      <c r="R16782" s="117" t="s">
        <v>14685</v>
      </c>
      <c r="S16782" s="117" t="s">
        <v>14589</v>
      </c>
      <c r="T16782" t="s">
        <v>12136</v>
      </c>
      <c r="U16782" t="s">
        <v>10772</v>
      </c>
    </row>
    <row r="16783" spans="1:21">
      <c r="A16783" s="117" t="s">
        <v>7215</v>
      </c>
      <c r="B16783" t="s">
        <v>14590</v>
      </c>
      <c r="C16783" t="s">
        <v>14590</v>
      </c>
      <c r="D16783">
        <v>27</v>
      </c>
      <c r="E16783">
        <v>21</v>
      </c>
      <c r="F16783">
        <v>27</v>
      </c>
      <c r="G16783">
        <v>21</v>
      </c>
      <c r="H16783">
        <v>1</v>
      </c>
      <c r="I16783">
        <v>1</v>
      </c>
      <c r="J16783">
        <v>999999</v>
      </c>
      <c r="K16783" s="194">
        <v>999999</v>
      </c>
      <c r="L16783" t="s">
        <v>1079</v>
      </c>
      <c r="M16783" t="s">
        <v>1079</v>
      </c>
      <c r="N16783">
        <v>97</v>
      </c>
      <c r="O16783" t="s">
        <v>7876</v>
      </c>
      <c r="P16783" t="s">
        <v>10376</v>
      </c>
      <c r="Q16783">
        <v>9.7000000000000003E-2</v>
      </c>
      <c r="R16783" s="117" t="s">
        <v>14685</v>
      </c>
      <c r="S16783" s="117" t="s">
        <v>14589</v>
      </c>
      <c r="T16783" t="s">
        <v>12136</v>
      </c>
      <c r="U16783" t="s">
        <v>10772</v>
      </c>
    </row>
    <row r="16784" spans="1:21">
      <c r="A16784" s="117" t="s">
        <v>7216</v>
      </c>
      <c r="B16784" t="s">
        <v>14590</v>
      </c>
      <c r="C16784" t="s">
        <v>14590</v>
      </c>
      <c r="D16784">
        <v>27</v>
      </c>
      <c r="E16784">
        <v>21</v>
      </c>
      <c r="F16784">
        <v>27</v>
      </c>
      <c r="G16784">
        <v>21</v>
      </c>
      <c r="H16784">
        <v>1</v>
      </c>
      <c r="I16784">
        <v>1</v>
      </c>
      <c r="J16784">
        <v>999999</v>
      </c>
      <c r="K16784" s="194">
        <v>999999</v>
      </c>
      <c r="L16784" t="s">
        <v>1086</v>
      </c>
      <c r="M16784" t="s">
        <v>1086</v>
      </c>
      <c r="N16784">
        <v>96</v>
      </c>
      <c r="O16784" t="s">
        <v>7876</v>
      </c>
      <c r="P16784" t="s">
        <v>10394</v>
      </c>
      <c r="Q16784">
        <v>9.6000000000000002E-2</v>
      </c>
      <c r="R16784" s="117" t="s">
        <v>14685</v>
      </c>
      <c r="S16784" s="117" t="s">
        <v>14589</v>
      </c>
      <c r="T16784" t="s">
        <v>12136</v>
      </c>
      <c r="U16784" t="s">
        <v>10772</v>
      </c>
    </row>
    <row r="16785" spans="1:21">
      <c r="A16785" s="117" t="s">
        <v>898</v>
      </c>
      <c r="B16785" t="s">
        <v>14590</v>
      </c>
      <c r="C16785" t="s">
        <v>14590</v>
      </c>
      <c r="D16785">
        <v>26</v>
      </c>
      <c r="E16785">
        <v>20</v>
      </c>
      <c r="F16785">
        <v>26</v>
      </c>
      <c r="G16785">
        <v>20</v>
      </c>
      <c r="H16785">
        <v>1</v>
      </c>
      <c r="I16785">
        <v>1</v>
      </c>
      <c r="J16785">
        <v>2250</v>
      </c>
      <c r="K16785" s="194">
        <v>2250</v>
      </c>
      <c r="L16785" t="s">
        <v>1079</v>
      </c>
      <c r="M16785" t="s">
        <v>1079</v>
      </c>
      <c r="N16785">
        <v>96.58</v>
      </c>
      <c r="O16785" t="s">
        <v>7876</v>
      </c>
      <c r="P16785" t="s">
        <v>10376</v>
      </c>
      <c r="Q16785">
        <v>9.6579999999999999E-2</v>
      </c>
      <c r="R16785" s="117" t="s">
        <v>19511</v>
      </c>
      <c r="S16785" s="117" t="s">
        <v>14621</v>
      </c>
      <c r="T16785" t="s">
        <v>17448</v>
      </c>
      <c r="U16785" t="s">
        <v>10772</v>
      </c>
    </row>
    <row r="16786" spans="1:21">
      <c r="A16786" s="117" t="s">
        <v>7217</v>
      </c>
      <c r="B16786" t="s">
        <v>14590</v>
      </c>
      <c r="C16786" t="s">
        <v>14590</v>
      </c>
      <c r="D16786">
        <v>27</v>
      </c>
      <c r="E16786">
        <v>21</v>
      </c>
      <c r="F16786">
        <v>27</v>
      </c>
      <c r="G16786">
        <v>21</v>
      </c>
      <c r="H16786">
        <v>1</v>
      </c>
      <c r="I16786">
        <v>1</v>
      </c>
      <c r="J16786">
        <v>999999</v>
      </c>
      <c r="K16786" s="194">
        <v>999999</v>
      </c>
      <c r="L16786" t="s">
        <v>1079</v>
      </c>
      <c r="M16786" t="s">
        <v>1079</v>
      </c>
      <c r="N16786">
        <v>97</v>
      </c>
      <c r="O16786" t="s">
        <v>7876</v>
      </c>
      <c r="P16786" t="s">
        <v>10376</v>
      </c>
      <c r="Q16786">
        <v>9.7000000000000003E-2</v>
      </c>
      <c r="R16786" s="117" t="s">
        <v>14685</v>
      </c>
      <c r="S16786" s="117" t="s">
        <v>14589</v>
      </c>
      <c r="T16786" t="s">
        <v>12136</v>
      </c>
      <c r="U16786" t="s">
        <v>10772</v>
      </c>
    </row>
    <row r="16787" spans="1:21">
      <c r="A16787" s="117" t="s">
        <v>899</v>
      </c>
      <c r="B16787" t="s">
        <v>14590</v>
      </c>
      <c r="C16787" t="s">
        <v>14590</v>
      </c>
      <c r="D16787">
        <v>26</v>
      </c>
      <c r="E16787">
        <v>20</v>
      </c>
      <c r="F16787">
        <v>26</v>
      </c>
      <c r="G16787">
        <v>20</v>
      </c>
      <c r="H16787">
        <v>1</v>
      </c>
      <c r="I16787">
        <v>1</v>
      </c>
      <c r="J16787">
        <v>900</v>
      </c>
      <c r="K16787" s="194">
        <v>900</v>
      </c>
      <c r="L16787" t="s">
        <v>1079</v>
      </c>
      <c r="M16787" t="s">
        <v>1079</v>
      </c>
      <c r="N16787">
        <v>97.02</v>
      </c>
      <c r="O16787" t="s">
        <v>7876</v>
      </c>
      <c r="P16787" t="s">
        <v>10376</v>
      </c>
      <c r="Q16787">
        <v>9.7019999999999995E-2</v>
      </c>
      <c r="R16787" s="117" t="s">
        <v>14620</v>
      </c>
      <c r="S16787" s="117" t="s">
        <v>14621</v>
      </c>
      <c r="T16787" t="s">
        <v>17448</v>
      </c>
      <c r="U16787" t="s">
        <v>10772</v>
      </c>
    </row>
    <row r="16788" spans="1:21">
      <c r="A16788" s="117" t="s">
        <v>7218</v>
      </c>
      <c r="B16788" t="s">
        <v>14590</v>
      </c>
      <c r="C16788" t="s">
        <v>14590</v>
      </c>
      <c r="D16788">
        <v>27</v>
      </c>
      <c r="E16788">
        <v>21</v>
      </c>
      <c r="F16788">
        <v>27</v>
      </c>
      <c r="G16788">
        <v>21</v>
      </c>
      <c r="H16788">
        <v>1</v>
      </c>
      <c r="I16788">
        <v>1</v>
      </c>
      <c r="J16788">
        <v>999999</v>
      </c>
      <c r="K16788" s="194">
        <v>999999</v>
      </c>
      <c r="L16788" t="s">
        <v>1086</v>
      </c>
      <c r="M16788" t="s">
        <v>1086</v>
      </c>
      <c r="N16788">
        <v>96</v>
      </c>
      <c r="O16788" t="s">
        <v>7876</v>
      </c>
      <c r="P16788" t="s">
        <v>10376</v>
      </c>
      <c r="Q16788">
        <v>9.6000000000000002E-2</v>
      </c>
      <c r="R16788" s="117" t="s">
        <v>14743</v>
      </c>
      <c r="S16788" s="117" t="s">
        <v>14589</v>
      </c>
      <c r="T16788" t="s">
        <v>12136</v>
      </c>
      <c r="U16788" t="s">
        <v>10773</v>
      </c>
    </row>
    <row r="16789" spans="1:21">
      <c r="A16789" s="117" t="s">
        <v>7219</v>
      </c>
      <c r="B16789" t="s">
        <v>14590</v>
      </c>
      <c r="C16789" t="s">
        <v>14590</v>
      </c>
      <c r="D16789">
        <v>26</v>
      </c>
      <c r="E16789">
        <v>20</v>
      </c>
      <c r="F16789">
        <v>26</v>
      </c>
      <c r="G16789">
        <v>20</v>
      </c>
      <c r="H16789">
        <v>1</v>
      </c>
      <c r="I16789">
        <v>1</v>
      </c>
      <c r="J16789">
        <v>900</v>
      </c>
      <c r="K16789" s="194">
        <v>900</v>
      </c>
      <c r="L16789" t="s">
        <v>1079</v>
      </c>
      <c r="M16789" t="s">
        <v>1079</v>
      </c>
      <c r="N16789">
        <v>96.257000000000005</v>
      </c>
      <c r="O16789" t="s">
        <v>7876</v>
      </c>
      <c r="P16789" t="s">
        <v>10376</v>
      </c>
      <c r="Q16789">
        <v>9.6256999999999995E-2</v>
      </c>
      <c r="R16789" s="117" t="s">
        <v>19511</v>
      </c>
      <c r="S16789" s="117" t="s">
        <v>14621</v>
      </c>
      <c r="T16789" t="s">
        <v>17448</v>
      </c>
      <c r="U16789" t="s">
        <v>10772</v>
      </c>
    </row>
    <row r="16790" spans="1:21">
      <c r="A16790" s="117" t="s">
        <v>7220</v>
      </c>
      <c r="B16790" t="s">
        <v>14590</v>
      </c>
      <c r="C16790" t="s">
        <v>14590</v>
      </c>
      <c r="D16790">
        <v>27</v>
      </c>
      <c r="E16790">
        <v>21</v>
      </c>
      <c r="F16790">
        <v>27</v>
      </c>
      <c r="G16790">
        <v>21</v>
      </c>
      <c r="H16790">
        <v>1</v>
      </c>
      <c r="I16790">
        <v>1</v>
      </c>
      <c r="J16790">
        <v>999999</v>
      </c>
      <c r="K16790" s="194">
        <v>999999</v>
      </c>
      <c r="L16790" t="s">
        <v>1079</v>
      </c>
      <c r="M16790" t="s">
        <v>1079</v>
      </c>
      <c r="N16790">
        <v>97</v>
      </c>
      <c r="O16790" t="s">
        <v>7876</v>
      </c>
      <c r="P16790" t="s">
        <v>10376</v>
      </c>
      <c r="Q16790">
        <v>9.7000000000000003E-2</v>
      </c>
      <c r="R16790" s="117" t="s">
        <v>14685</v>
      </c>
      <c r="S16790" s="117" t="s">
        <v>14589</v>
      </c>
      <c r="T16790" t="s">
        <v>12136</v>
      </c>
      <c r="U16790" t="s">
        <v>10772</v>
      </c>
    </row>
    <row r="16791" spans="1:21">
      <c r="A16791" s="117" t="s">
        <v>900</v>
      </c>
      <c r="B16791" t="s">
        <v>14590</v>
      </c>
      <c r="C16791" t="s">
        <v>14590</v>
      </c>
      <c r="D16791">
        <v>26</v>
      </c>
      <c r="E16791">
        <v>20</v>
      </c>
      <c r="F16791">
        <v>26</v>
      </c>
      <c r="G16791">
        <v>20</v>
      </c>
      <c r="H16791">
        <v>1</v>
      </c>
      <c r="I16791">
        <v>1</v>
      </c>
      <c r="J16791">
        <v>300</v>
      </c>
      <c r="K16791" s="194">
        <v>300</v>
      </c>
      <c r="L16791" t="s">
        <v>1079</v>
      </c>
      <c r="M16791" t="s">
        <v>1079</v>
      </c>
      <c r="N16791">
        <v>96.9</v>
      </c>
      <c r="O16791" t="s">
        <v>7876</v>
      </c>
      <c r="P16791" t="s">
        <v>10376</v>
      </c>
      <c r="Q16791">
        <v>9.69E-2</v>
      </c>
      <c r="R16791" s="117" t="s">
        <v>19511</v>
      </c>
      <c r="S16791" s="117" t="s">
        <v>14621</v>
      </c>
      <c r="T16791" t="s">
        <v>17448</v>
      </c>
      <c r="U16791" t="s">
        <v>10772</v>
      </c>
    </row>
    <row r="16792" spans="1:21">
      <c r="A16792" s="117" t="s">
        <v>7221</v>
      </c>
      <c r="B16792" t="s">
        <v>14590</v>
      </c>
      <c r="C16792" t="s">
        <v>14590</v>
      </c>
      <c r="D16792">
        <v>27</v>
      </c>
      <c r="E16792">
        <v>21</v>
      </c>
      <c r="F16792">
        <v>27</v>
      </c>
      <c r="G16792">
        <v>21</v>
      </c>
      <c r="H16792">
        <v>1</v>
      </c>
      <c r="I16792">
        <v>1</v>
      </c>
      <c r="J16792">
        <v>999999</v>
      </c>
      <c r="K16792" s="194">
        <v>999999</v>
      </c>
      <c r="L16792" t="s">
        <v>1079</v>
      </c>
      <c r="M16792" t="s">
        <v>1079</v>
      </c>
      <c r="N16792">
        <v>96</v>
      </c>
      <c r="O16792" t="s">
        <v>7876</v>
      </c>
      <c r="P16792" t="s">
        <v>10376</v>
      </c>
      <c r="Q16792">
        <v>9.6000000000000002E-2</v>
      </c>
      <c r="R16792" s="117" t="s">
        <v>14685</v>
      </c>
      <c r="S16792" s="117" t="s">
        <v>14589</v>
      </c>
      <c r="T16792" t="s">
        <v>12136</v>
      </c>
      <c r="U16792" t="s">
        <v>10772</v>
      </c>
    </row>
    <row r="16793" spans="1:21">
      <c r="A16793" s="117" t="s">
        <v>7222</v>
      </c>
      <c r="B16793" t="s">
        <v>14590</v>
      </c>
      <c r="C16793" t="s">
        <v>14590</v>
      </c>
      <c r="D16793">
        <v>26</v>
      </c>
      <c r="E16793">
        <v>20</v>
      </c>
      <c r="F16793">
        <v>26</v>
      </c>
      <c r="G16793">
        <v>20</v>
      </c>
      <c r="H16793">
        <v>1</v>
      </c>
      <c r="I16793">
        <v>1</v>
      </c>
      <c r="J16793">
        <v>600</v>
      </c>
      <c r="K16793" s="194">
        <v>600</v>
      </c>
      <c r="L16793" t="s">
        <v>1079</v>
      </c>
      <c r="M16793" t="s">
        <v>1079</v>
      </c>
      <c r="N16793">
        <v>96.66</v>
      </c>
      <c r="O16793" t="s">
        <v>7876</v>
      </c>
      <c r="P16793" t="s">
        <v>10376</v>
      </c>
      <c r="Q16793">
        <v>9.6659999999999996E-2</v>
      </c>
      <c r="R16793" s="117" t="s">
        <v>19511</v>
      </c>
      <c r="S16793" s="117" t="s">
        <v>14621</v>
      </c>
      <c r="T16793" t="s">
        <v>17448</v>
      </c>
      <c r="U16793" t="s">
        <v>10772</v>
      </c>
    </row>
    <row r="16794" spans="1:21">
      <c r="A16794" s="117" t="s">
        <v>7223</v>
      </c>
      <c r="B16794" t="s">
        <v>14590</v>
      </c>
      <c r="C16794" t="s">
        <v>14590</v>
      </c>
      <c r="D16794">
        <v>27</v>
      </c>
      <c r="E16794">
        <v>21</v>
      </c>
      <c r="F16794">
        <v>27</v>
      </c>
      <c r="G16794">
        <v>21</v>
      </c>
      <c r="H16794">
        <v>1</v>
      </c>
      <c r="I16794">
        <v>1</v>
      </c>
      <c r="J16794">
        <v>999999</v>
      </c>
      <c r="K16794" s="194">
        <v>999999</v>
      </c>
      <c r="L16794" t="s">
        <v>1079</v>
      </c>
      <c r="M16794" t="s">
        <v>1079</v>
      </c>
      <c r="N16794">
        <v>96</v>
      </c>
      <c r="O16794" t="s">
        <v>7876</v>
      </c>
      <c r="P16794" t="s">
        <v>10376</v>
      </c>
      <c r="Q16794">
        <v>9.6000000000000002E-2</v>
      </c>
      <c r="R16794" s="117" t="s">
        <v>14685</v>
      </c>
      <c r="S16794" s="117" t="s">
        <v>14589</v>
      </c>
      <c r="T16794" t="s">
        <v>12136</v>
      </c>
      <c r="U16794" t="s">
        <v>10772</v>
      </c>
    </row>
    <row r="16795" spans="1:21">
      <c r="A16795" s="117" t="s">
        <v>7224</v>
      </c>
      <c r="B16795" t="s">
        <v>14590</v>
      </c>
      <c r="C16795" t="s">
        <v>14590</v>
      </c>
      <c r="D16795">
        <v>26</v>
      </c>
      <c r="E16795">
        <v>20</v>
      </c>
      <c r="F16795">
        <v>26</v>
      </c>
      <c r="G16795">
        <v>20</v>
      </c>
      <c r="H16795">
        <v>1</v>
      </c>
      <c r="I16795">
        <v>1</v>
      </c>
      <c r="J16795">
        <v>100</v>
      </c>
      <c r="K16795" s="194">
        <v>100</v>
      </c>
      <c r="L16795" t="s">
        <v>1079</v>
      </c>
      <c r="M16795" t="s">
        <v>1079</v>
      </c>
      <c r="N16795">
        <v>97</v>
      </c>
      <c r="O16795" t="s">
        <v>7876</v>
      </c>
      <c r="P16795" t="s">
        <v>10376</v>
      </c>
      <c r="Q16795">
        <v>9.7000000000000003E-2</v>
      </c>
      <c r="R16795" s="117" t="s">
        <v>14620</v>
      </c>
      <c r="S16795" s="117" t="s">
        <v>14621</v>
      </c>
      <c r="T16795" t="s">
        <v>17448</v>
      </c>
      <c r="U16795" t="s">
        <v>10772</v>
      </c>
    </row>
    <row r="16796" spans="1:21">
      <c r="A16796" s="117" t="s">
        <v>7225</v>
      </c>
      <c r="B16796" t="s">
        <v>14590</v>
      </c>
      <c r="C16796" t="s">
        <v>14590</v>
      </c>
      <c r="D16796">
        <v>27</v>
      </c>
      <c r="E16796">
        <v>21</v>
      </c>
      <c r="F16796">
        <v>27</v>
      </c>
      <c r="G16796">
        <v>21</v>
      </c>
      <c r="H16796">
        <v>1</v>
      </c>
      <c r="I16796">
        <v>1</v>
      </c>
      <c r="J16796">
        <v>999999</v>
      </c>
      <c r="K16796" s="194">
        <v>999999</v>
      </c>
      <c r="L16796" t="s">
        <v>1079</v>
      </c>
      <c r="M16796" t="s">
        <v>1079</v>
      </c>
      <c r="N16796">
        <v>96.6</v>
      </c>
      <c r="O16796" t="s">
        <v>7876</v>
      </c>
      <c r="P16796" t="s">
        <v>10376</v>
      </c>
      <c r="Q16796">
        <v>9.6600000000000005E-2</v>
      </c>
      <c r="R16796" s="117" t="s">
        <v>14743</v>
      </c>
      <c r="S16796" s="117" t="s">
        <v>14589</v>
      </c>
      <c r="T16796" t="s">
        <v>12136</v>
      </c>
      <c r="U16796" t="s">
        <v>10772</v>
      </c>
    </row>
    <row r="16797" spans="1:21">
      <c r="A16797" s="117" t="s">
        <v>23538</v>
      </c>
      <c r="B16797" t="s">
        <v>14590</v>
      </c>
      <c r="C16797" t="s">
        <v>14590</v>
      </c>
      <c r="D16797">
        <v>46</v>
      </c>
      <c r="E16797">
        <v>40</v>
      </c>
      <c r="F16797">
        <v>46</v>
      </c>
      <c r="G16797">
        <v>40</v>
      </c>
      <c r="H16797">
        <v>1</v>
      </c>
      <c r="I16797">
        <v>1</v>
      </c>
      <c r="J16797">
        <v>999999</v>
      </c>
      <c r="K16797" s="194">
        <v>999999</v>
      </c>
      <c r="L16797" t="s">
        <v>1079</v>
      </c>
      <c r="M16797" t="s">
        <v>1079</v>
      </c>
      <c r="N16797">
        <v>98</v>
      </c>
      <c r="O16797" t="s">
        <v>7876</v>
      </c>
      <c r="P16797" t="s">
        <v>10376</v>
      </c>
      <c r="Q16797">
        <v>9.8000000000000004E-2</v>
      </c>
      <c r="R16797" s="117" t="s">
        <v>14685</v>
      </c>
      <c r="S16797" s="117" t="s">
        <v>14589</v>
      </c>
      <c r="T16797" t="s">
        <v>12136</v>
      </c>
      <c r="U16797" t="s">
        <v>10772</v>
      </c>
    </row>
    <row r="16798" spans="1:21">
      <c r="A16798" s="117" t="s">
        <v>7226</v>
      </c>
      <c r="B16798" t="s">
        <v>14590</v>
      </c>
      <c r="C16798" t="s">
        <v>14590</v>
      </c>
      <c r="D16798">
        <v>27</v>
      </c>
      <c r="E16798">
        <v>21</v>
      </c>
      <c r="F16798">
        <v>27</v>
      </c>
      <c r="G16798">
        <v>21</v>
      </c>
      <c r="H16798">
        <v>1</v>
      </c>
      <c r="I16798">
        <v>1</v>
      </c>
      <c r="J16798">
        <v>999999</v>
      </c>
      <c r="K16798" s="194">
        <v>999999</v>
      </c>
      <c r="L16798" t="s">
        <v>1079</v>
      </c>
      <c r="M16798" t="s">
        <v>1079</v>
      </c>
      <c r="N16798">
        <v>96</v>
      </c>
      <c r="O16798" t="s">
        <v>7876</v>
      </c>
      <c r="P16798" t="s">
        <v>10376</v>
      </c>
      <c r="Q16798">
        <v>9.6000000000000002E-2</v>
      </c>
      <c r="R16798" s="117" t="s">
        <v>14685</v>
      </c>
      <c r="S16798" s="117" t="s">
        <v>14589</v>
      </c>
      <c r="T16798" t="s">
        <v>12136</v>
      </c>
      <c r="U16798" t="s">
        <v>10772</v>
      </c>
    </row>
    <row r="16799" spans="1:21">
      <c r="A16799" s="117" t="s">
        <v>7227</v>
      </c>
      <c r="B16799" t="s">
        <v>14590</v>
      </c>
      <c r="C16799" t="s">
        <v>14590</v>
      </c>
      <c r="D16799">
        <v>27</v>
      </c>
      <c r="E16799">
        <v>21</v>
      </c>
      <c r="F16799">
        <v>27</v>
      </c>
      <c r="G16799">
        <v>21</v>
      </c>
      <c r="H16799">
        <v>1</v>
      </c>
      <c r="I16799">
        <v>1</v>
      </c>
      <c r="J16799">
        <v>999999</v>
      </c>
      <c r="K16799" s="194">
        <v>999999</v>
      </c>
      <c r="L16799" t="s">
        <v>1079</v>
      </c>
      <c r="M16799" t="s">
        <v>1079</v>
      </c>
      <c r="N16799">
        <v>124.8</v>
      </c>
      <c r="O16799" t="s">
        <v>7876</v>
      </c>
      <c r="P16799" t="s">
        <v>10395</v>
      </c>
      <c r="Q16799">
        <v>0.12479999999999999</v>
      </c>
      <c r="R16799" s="117" t="s">
        <v>14685</v>
      </c>
      <c r="S16799" s="117" t="s">
        <v>14589</v>
      </c>
      <c r="T16799" t="s">
        <v>12136</v>
      </c>
      <c r="U16799" t="s">
        <v>10772</v>
      </c>
    </row>
    <row r="16800" spans="1:21">
      <c r="A16800" s="117" t="s">
        <v>12271</v>
      </c>
      <c r="B16800" t="s">
        <v>14590</v>
      </c>
      <c r="C16800" t="s">
        <v>14590</v>
      </c>
      <c r="D16800">
        <v>27</v>
      </c>
      <c r="E16800">
        <v>21</v>
      </c>
      <c r="F16800">
        <v>27</v>
      </c>
      <c r="G16800">
        <v>21</v>
      </c>
      <c r="H16800">
        <v>1</v>
      </c>
      <c r="I16800">
        <v>1</v>
      </c>
      <c r="J16800">
        <v>999999</v>
      </c>
      <c r="K16800" s="194">
        <v>999999</v>
      </c>
      <c r="L16800" t="s">
        <v>1079</v>
      </c>
      <c r="M16800" t="s">
        <v>1079</v>
      </c>
      <c r="N16800">
        <v>126</v>
      </c>
      <c r="O16800" t="s">
        <v>7876</v>
      </c>
      <c r="P16800" t="s">
        <v>16292</v>
      </c>
      <c r="Q16800">
        <v>0.126</v>
      </c>
      <c r="R16800" s="117" t="s">
        <v>14685</v>
      </c>
      <c r="S16800" s="117" t="s">
        <v>14589</v>
      </c>
      <c r="T16800" t="s">
        <v>12136</v>
      </c>
      <c r="U16800" t="s">
        <v>10772</v>
      </c>
    </row>
    <row r="16801" spans="1:21">
      <c r="A16801" s="117" t="s">
        <v>7228</v>
      </c>
      <c r="B16801" t="s">
        <v>14590</v>
      </c>
      <c r="C16801" t="s">
        <v>14590</v>
      </c>
      <c r="D16801">
        <v>27</v>
      </c>
      <c r="E16801">
        <v>21</v>
      </c>
      <c r="F16801">
        <v>27</v>
      </c>
      <c r="G16801">
        <v>21</v>
      </c>
      <c r="H16801">
        <v>1</v>
      </c>
      <c r="I16801">
        <v>1</v>
      </c>
      <c r="J16801">
        <v>999999</v>
      </c>
      <c r="K16801" s="194">
        <v>999999</v>
      </c>
      <c r="L16801" t="s">
        <v>1079</v>
      </c>
      <c r="M16801" t="s">
        <v>1079</v>
      </c>
      <c r="N16801">
        <v>126</v>
      </c>
      <c r="O16801" t="s">
        <v>7876</v>
      </c>
      <c r="P16801" t="s">
        <v>10386</v>
      </c>
      <c r="Q16801">
        <v>0.126</v>
      </c>
      <c r="R16801" s="117" t="s">
        <v>14685</v>
      </c>
      <c r="S16801" s="117" t="s">
        <v>14589</v>
      </c>
      <c r="T16801" t="s">
        <v>12136</v>
      </c>
      <c r="U16801" t="s">
        <v>10772</v>
      </c>
    </row>
    <row r="16802" spans="1:21">
      <c r="A16802" s="117" t="s">
        <v>23539</v>
      </c>
      <c r="B16802" t="s">
        <v>14590</v>
      </c>
      <c r="C16802" t="s">
        <v>14590</v>
      </c>
      <c r="D16802">
        <v>26</v>
      </c>
      <c r="E16802">
        <v>20</v>
      </c>
      <c r="F16802">
        <v>26</v>
      </c>
      <c r="G16802">
        <v>20</v>
      </c>
      <c r="H16802">
        <v>1</v>
      </c>
      <c r="I16802">
        <v>1</v>
      </c>
      <c r="J16802">
        <v>112</v>
      </c>
      <c r="K16802" s="194">
        <v>112</v>
      </c>
      <c r="L16802" t="s">
        <v>1079</v>
      </c>
      <c r="M16802" t="s">
        <v>1079</v>
      </c>
      <c r="N16802">
        <v>131</v>
      </c>
      <c r="O16802" t="s">
        <v>7876</v>
      </c>
      <c r="P16802" t="s">
        <v>23540</v>
      </c>
      <c r="Q16802">
        <v>0.13100000000000001</v>
      </c>
      <c r="R16802" s="117" t="s">
        <v>14620</v>
      </c>
      <c r="S16802" s="117" t="s">
        <v>14621</v>
      </c>
      <c r="T16802" t="s">
        <v>17448</v>
      </c>
      <c r="U16802" t="s">
        <v>10772</v>
      </c>
    </row>
    <row r="16803" spans="1:21">
      <c r="A16803" s="117" t="s">
        <v>23541</v>
      </c>
      <c r="B16803" t="s">
        <v>14590</v>
      </c>
      <c r="C16803" t="s">
        <v>14590</v>
      </c>
      <c r="D16803">
        <v>26</v>
      </c>
      <c r="E16803">
        <v>20</v>
      </c>
      <c r="F16803">
        <v>26</v>
      </c>
      <c r="G16803">
        <v>20</v>
      </c>
      <c r="H16803">
        <v>1</v>
      </c>
      <c r="I16803">
        <v>1</v>
      </c>
      <c r="J16803">
        <v>112</v>
      </c>
      <c r="K16803" s="194">
        <v>112</v>
      </c>
      <c r="L16803" t="s">
        <v>1079</v>
      </c>
      <c r="M16803" t="s">
        <v>1079</v>
      </c>
      <c r="N16803">
        <v>132</v>
      </c>
      <c r="O16803" t="s">
        <v>7876</v>
      </c>
      <c r="P16803" t="s">
        <v>23542</v>
      </c>
      <c r="Q16803">
        <v>0.13200000000000001</v>
      </c>
      <c r="R16803" s="117" t="s">
        <v>14620</v>
      </c>
      <c r="S16803" s="117" t="s">
        <v>14621</v>
      </c>
      <c r="T16803" t="s">
        <v>17448</v>
      </c>
      <c r="U16803" t="s">
        <v>10772</v>
      </c>
    </row>
    <row r="16804" spans="1:21">
      <c r="A16804" s="117" t="s">
        <v>23543</v>
      </c>
      <c r="B16804" t="s">
        <v>14590</v>
      </c>
      <c r="C16804" t="s">
        <v>14590</v>
      </c>
      <c r="D16804">
        <v>26</v>
      </c>
      <c r="E16804">
        <v>20</v>
      </c>
      <c r="F16804">
        <v>26</v>
      </c>
      <c r="G16804">
        <v>20</v>
      </c>
      <c r="H16804">
        <v>1</v>
      </c>
      <c r="I16804">
        <v>1</v>
      </c>
      <c r="J16804">
        <v>112</v>
      </c>
      <c r="K16804" s="194">
        <v>112</v>
      </c>
      <c r="L16804" t="s">
        <v>1079</v>
      </c>
      <c r="M16804" t="s">
        <v>1079</v>
      </c>
      <c r="N16804">
        <v>132</v>
      </c>
      <c r="O16804" t="s">
        <v>7876</v>
      </c>
      <c r="P16804" t="s">
        <v>23540</v>
      </c>
      <c r="Q16804">
        <v>0.13200000000000001</v>
      </c>
      <c r="R16804" s="117" t="s">
        <v>14620</v>
      </c>
      <c r="S16804" s="117" t="s">
        <v>14621</v>
      </c>
      <c r="T16804" t="s">
        <v>17448</v>
      </c>
      <c r="U16804" t="s">
        <v>10772</v>
      </c>
    </row>
    <row r="16805" spans="1:21">
      <c r="A16805" s="117" t="s">
        <v>23544</v>
      </c>
      <c r="B16805" t="s">
        <v>14590</v>
      </c>
      <c r="C16805" t="s">
        <v>14590</v>
      </c>
      <c r="D16805">
        <v>26</v>
      </c>
      <c r="E16805">
        <v>20</v>
      </c>
      <c r="F16805">
        <v>26</v>
      </c>
      <c r="G16805">
        <v>20</v>
      </c>
      <c r="H16805">
        <v>1</v>
      </c>
      <c r="I16805">
        <v>1</v>
      </c>
      <c r="J16805">
        <v>50</v>
      </c>
      <c r="K16805" s="194">
        <v>50</v>
      </c>
      <c r="L16805" t="s">
        <v>1079</v>
      </c>
      <c r="M16805" t="s">
        <v>1079</v>
      </c>
      <c r="N16805">
        <v>36</v>
      </c>
      <c r="O16805" t="s">
        <v>7876</v>
      </c>
      <c r="P16805" t="s">
        <v>23545</v>
      </c>
      <c r="Q16805">
        <v>3.5999999999999997E-2</v>
      </c>
      <c r="R16805" s="117" t="s">
        <v>14620</v>
      </c>
      <c r="S16805" s="117" t="s">
        <v>14621</v>
      </c>
      <c r="T16805" t="s">
        <v>17448</v>
      </c>
      <c r="U16805" t="s">
        <v>10772</v>
      </c>
    </row>
    <row r="16806" spans="1:21">
      <c r="A16806" s="117" t="s">
        <v>7229</v>
      </c>
      <c r="B16806" t="s">
        <v>14590</v>
      </c>
      <c r="C16806" t="s">
        <v>13815</v>
      </c>
      <c r="D16806">
        <v>27</v>
      </c>
      <c r="E16806">
        <v>21</v>
      </c>
      <c r="F16806">
        <v>2</v>
      </c>
      <c r="G16806">
        <v>33</v>
      </c>
      <c r="H16806">
        <v>1</v>
      </c>
      <c r="I16806">
        <v>1</v>
      </c>
      <c r="J16806">
        <v>999999</v>
      </c>
      <c r="K16806" s="194">
        <v>74</v>
      </c>
      <c r="L16806" t="s">
        <v>1079</v>
      </c>
      <c r="M16806" t="s">
        <v>1079</v>
      </c>
      <c r="N16806">
        <v>35.840000000000003</v>
      </c>
      <c r="O16806" t="s">
        <v>7876</v>
      </c>
      <c r="P16806" t="s">
        <v>10376</v>
      </c>
      <c r="Q16806">
        <v>3.5839999999999997E-2</v>
      </c>
      <c r="R16806" s="117" t="s">
        <v>14743</v>
      </c>
      <c r="S16806" s="117" t="s">
        <v>14589</v>
      </c>
      <c r="T16806" t="s">
        <v>12136</v>
      </c>
      <c r="U16806" t="s">
        <v>10772</v>
      </c>
    </row>
    <row r="16807" spans="1:21">
      <c r="A16807" s="117" t="s">
        <v>45</v>
      </c>
      <c r="B16807" t="s">
        <v>13815</v>
      </c>
      <c r="C16807" t="s">
        <v>14590</v>
      </c>
      <c r="D16807">
        <v>2</v>
      </c>
      <c r="E16807">
        <v>33</v>
      </c>
      <c r="F16807">
        <v>27</v>
      </c>
      <c r="G16807">
        <v>21</v>
      </c>
      <c r="H16807">
        <v>1</v>
      </c>
      <c r="I16807">
        <v>1</v>
      </c>
      <c r="J16807">
        <v>64</v>
      </c>
      <c r="K16807" s="194">
        <v>999999</v>
      </c>
      <c r="L16807" t="s">
        <v>1079</v>
      </c>
      <c r="M16807" t="s">
        <v>1079</v>
      </c>
      <c r="N16807">
        <v>35.64</v>
      </c>
      <c r="O16807" t="s">
        <v>7876</v>
      </c>
      <c r="P16807" t="s">
        <v>10376</v>
      </c>
      <c r="Q16807">
        <v>3.5639999999999998E-2</v>
      </c>
      <c r="R16807" s="117" t="s">
        <v>14594</v>
      </c>
      <c r="S16807" s="117" t="s">
        <v>14589</v>
      </c>
      <c r="T16807" t="s">
        <v>12136</v>
      </c>
      <c r="U16807" t="s">
        <v>10772</v>
      </c>
    </row>
    <row r="16808" spans="1:21">
      <c r="A16808" s="117" t="s">
        <v>7230</v>
      </c>
      <c r="B16808" t="s">
        <v>14590</v>
      </c>
      <c r="C16808" t="s">
        <v>14590</v>
      </c>
      <c r="D16808">
        <v>27</v>
      </c>
      <c r="E16808">
        <v>21</v>
      </c>
      <c r="F16808">
        <v>27</v>
      </c>
      <c r="G16808">
        <v>21</v>
      </c>
      <c r="H16808">
        <v>1</v>
      </c>
      <c r="I16808">
        <v>1</v>
      </c>
      <c r="J16808">
        <v>999999</v>
      </c>
      <c r="K16808" s="194">
        <v>999999</v>
      </c>
      <c r="L16808" t="s">
        <v>1079</v>
      </c>
      <c r="M16808" t="s">
        <v>1079</v>
      </c>
      <c r="N16808">
        <v>36</v>
      </c>
      <c r="O16808" t="s">
        <v>7876</v>
      </c>
      <c r="P16808" t="s">
        <v>10388</v>
      </c>
      <c r="Q16808">
        <v>3.5999999999999997E-2</v>
      </c>
      <c r="R16808" s="117" t="s">
        <v>14685</v>
      </c>
      <c r="S16808" s="117" t="s">
        <v>14589</v>
      </c>
      <c r="T16808" t="s">
        <v>12136</v>
      </c>
      <c r="U16808" t="s">
        <v>10772</v>
      </c>
    </row>
    <row r="16809" spans="1:21">
      <c r="A16809" s="117" t="s">
        <v>7231</v>
      </c>
      <c r="B16809" t="s">
        <v>14590</v>
      </c>
      <c r="C16809" t="s">
        <v>14590</v>
      </c>
      <c r="D16809">
        <v>27</v>
      </c>
      <c r="E16809">
        <v>21</v>
      </c>
      <c r="F16809">
        <v>27</v>
      </c>
      <c r="G16809">
        <v>21</v>
      </c>
      <c r="H16809">
        <v>1</v>
      </c>
      <c r="I16809">
        <v>1</v>
      </c>
      <c r="J16809">
        <v>999999</v>
      </c>
      <c r="K16809" s="194">
        <v>999999</v>
      </c>
      <c r="L16809" t="s">
        <v>1079</v>
      </c>
      <c r="M16809" t="s">
        <v>1079</v>
      </c>
      <c r="N16809">
        <v>36</v>
      </c>
      <c r="O16809" t="s">
        <v>7876</v>
      </c>
      <c r="P16809" t="s">
        <v>16291</v>
      </c>
      <c r="Q16809">
        <v>3.5999999999999997E-2</v>
      </c>
      <c r="R16809" s="117" t="s">
        <v>14685</v>
      </c>
      <c r="S16809" s="117" t="s">
        <v>14589</v>
      </c>
      <c r="T16809" t="s">
        <v>12136</v>
      </c>
      <c r="U16809" t="s">
        <v>10772</v>
      </c>
    </row>
    <row r="16810" spans="1:21">
      <c r="A16810" s="117" t="s">
        <v>7232</v>
      </c>
      <c r="B16810" t="s">
        <v>14590</v>
      </c>
      <c r="C16810" t="s">
        <v>14590</v>
      </c>
      <c r="D16810">
        <v>27</v>
      </c>
      <c r="E16810">
        <v>21</v>
      </c>
      <c r="F16810">
        <v>27</v>
      </c>
      <c r="G16810">
        <v>21</v>
      </c>
      <c r="H16810">
        <v>1</v>
      </c>
      <c r="I16810">
        <v>1</v>
      </c>
      <c r="J16810">
        <v>999999</v>
      </c>
      <c r="K16810" s="194">
        <v>999999</v>
      </c>
      <c r="L16810" t="s">
        <v>1079</v>
      </c>
      <c r="M16810" t="s">
        <v>1079</v>
      </c>
      <c r="N16810">
        <v>36.1</v>
      </c>
      <c r="O16810" t="s">
        <v>7876</v>
      </c>
      <c r="P16810" t="s">
        <v>16291</v>
      </c>
      <c r="Q16810">
        <v>3.61E-2</v>
      </c>
      <c r="R16810" s="117" t="s">
        <v>14685</v>
      </c>
      <c r="S16810" s="117" t="s">
        <v>14589</v>
      </c>
      <c r="T16810" t="s">
        <v>12136</v>
      </c>
      <c r="U16810" t="s">
        <v>10772</v>
      </c>
    </row>
    <row r="16811" spans="1:21">
      <c r="A16811" s="117" t="s">
        <v>7233</v>
      </c>
      <c r="B16811" t="s">
        <v>14590</v>
      </c>
      <c r="C16811" t="s">
        <v>13815</v>
      </c>
      <c r="D16811">
        <v>26</v>
      </c>
      <c r="E16811">
        <v>20</v>
      </c>
      <c r="F16811">
        <v>2</v>
      </c>
      <c r="G16811">
        <v>76</v>
      </c>
      <c r="H16811">
        <v>1</v>
      </c>
      <c r="I16811">
        <v>1</v>
      </c>
      <c r="J16811">
        <v>300</v>
      </c>
      <c r="K16811" s="194">
        <v>95</v>
      </c>
      <c r="L16811" t="s">
        <v>1079</v>
      </c>
      <c r="M16811" t="s">
        <v>1079</v>
      </c>
      <c r="N16811">
        <v>36</v>
      </c>
      <c r="O16811" t="s">
        <v>7876</v>
      </c>
      <c r="P16811" t="s">
        <v>16291</v>
      </c>
      <c r="Q16811">
        <v>3.5999999999999997E-2</v>
      </c>
      <c r="R16811" s="117" t="s">
        <v>14620</v>
      </c>
      <c r="S16811" s="117" t="s">
        <v>14621</v>
      </c>
      <c r="T16811" t="s">
        <v>17448</v>
      </c>
      <c r="U16811" t="s">
        <v>10772</v>
      </c>
    </row>
    <row r="16812" spans="1:21">
      <c r="A16812" s="117" t="s">
        <v>46</v>
      </c>
      <c r="B16812" t="s">
        <v>13815</v>
      </c>
      <c r="C16812" t="s">
        <v>14590</v>
      </c>
      <c r="D16812">
        <v>2</v>
      </c>
      <c r="E16812">
        <v>33</v>
      </c>
      <c r="F16812">
        <v>27</v>
      </c>
      <c r="G16812">
        <v>21</v>
      </c>
      <c r="H16812">
        <v>1</v>
      </c>
      <c r="I16812">
        <v>1</v>
      </c>
      <c r="J16812">
        <v>38</v>
      </c>
      <c r="K16812" s="194">
        <v>999999</v>
      </c>
      <c r="L16812" t="s">
        <v>1079</v>
      </c>
      <c r="M16812" t="s">
        <v>1079</v>
      </c>
      <c r="N16812">
        <v>35.829000000000001</v>
      </c>
      <c r="O16812" t="s">
        <v>7876</v>
      </c>
      <c r="P16812" t="s">
        <v>10376</v>
      </c>
      <c r="Q16812">
        <v>3.5829E-2</v>
      </c>
      <c r="R16812" s="117" t="s">
        <v>14628</v>
      </c>
      <c r="S16812" s="117" t="s">
        <v>14589</v>
      </c>
      <c r="T16812" t="s">
        <v>12136</v>
      </c>
      <c r="U16812" t="s">
        <v>10772</v>
      </c>
    </row>
    <row r="16813" spans="1:21">
      <c r="A16813" s="117" t="s">
        <v>7234</v>
      </c>
      <c r="B16813" t="s">
        <v>14590</v>
      </c>
      <c r="C16813" t="s">
        <v>14590</v>
      </c>
      <c r="D16813">
        <v>27</v>
      </c>
      <c r="E16813">
        <v>21</v>
      </c>
      <c r="F16813">
        <v>27</v>
      </c>
      <c r="G16813">
        <v>21</v>
      </c>
      <c r="H16813">
        <v>1</v>
      </c>
      <c r="I16813">
        <v>1</v>
      </c>
      <c r="J16813">
        <v>999999</v>
      </c>
      <c r="K16813" s="194">
        <v>999999</v>
      </c>
      <c r="L16813" t="s">
        <v>1079</v>
      </c>
      <c r="M16813" t="s">
        <v>1079</v>
      </c>
      <c r="N16813">
        <v>35.567</v>
      </c>
      <c r="O16813" t="s">
        <v>7876</v>
      </c>
      <c r="P16813" t="s">
        <v>10396</v>
      </c>
      <c r="Q16813">
        <v>3.5567000000000001E-2</v>
      </c>
      <c r="R16813" s="117" t="s">
        <v>14685</v>
      </c>
      <c r="S16813" s="117" t="s">
        <v>14589</v>
      </c>
      <c r="T16813" t="s">
        <v>12136</v>
      </c>
      <c r="U16813" t="s">
        <v>10772</v>
      </c>
    </row>
    <row r="16814" spans="1:21">
      <c r="A16814" s="117" t="s">
        <v>7235</v>
      </c>
      <c r="B16814" t="s">
        <v>14590</v>
      </c>
      <c r="C16814" t="s">
        <v>13815</v>
      </c>
      <c r="D16814">
        <v>27</v>
      </c>
      <c r="E16814">
        <v>21</v>
      </c>
      <c r="F16814">
        <v>2</v>
      </c>
      <c r="G16814">
        <v>33</v>
      </c>
      <c r="H16814">
        <v>1</v>
      </c>
      <c r="I16814">
        <v>1</v>
      </c>
      <c r="J16814">
        <v>999999</v>
      </c>
      <c r="K16814" s="194">
        <v>74</v>
      </c>
      <c r="L16814" t="s">
        <v>1079</v>
      </c>
      <c r="M16814" t="s">
        <v>1079</v>
      </c>
      <c r="N16814">
        <v>36</v>
      </c>
      <c r="O16814" t="s">
        <v>7876</v>
      </c>
      <c r="P16814" t="s">
        <v>10376</v>
      </c>
      <c r="Q16814">
        <v>3.5999999999999997E-2</v>
      </c>
      <c r="R16814" s="117" t="s">
        <v>14685</v>
      </c>
      <c r="S16814" s="117" t="s">
        <v>14589</v>
      </c>
      <c r="T16814" t="s">
        <v>12136</v>
      </c>
      <c r="U16814" t="s">
        <v>10772</v>
      </c>
    </row>
    <row r="16815" spans="1:21">
      <c r="A16815" s="117" t="s">
        <v>7236</v>
      </c>
      <c r="B16815" t="s">
        <v>14590</v>
      </c>
      <c r="C16815" t="s">
        <v>14590</v>
      </c>
      <c r="D16815">
        <v>27</v>
      </c>
      <c r="E16815">
        <v>21</v>
      </c>
      <c r="F16815">
        <v>27</v>
      </c>
      <c r="G16815">
        <v>21</v>
      </c>
      <c r="H16815">
        <v>1</v>
      </c>
      <c r="I16815">
        <v>1</v>
      </c>
      <c r="J16815">
        <v>999999</v>
      </c>
      <c r="K16815" s="194">
        <v>999999</v>
      </c>
      <c r="L16815" t="s">
        <v>1079</v>
      </c>
      <c r="M16815" t="s">
        <v>1079</v>
      </c>
      <c r="N16815">
        <v>36</v>
      </c>
      <c r="O16815" t="s">
        <v>7876</v>
      </c>
      <c r="P16815" t="s">
        <v>10376</v>
      </c>
      <c r="Q16815">
        <v>3.5999999999999997E-2</v>
      </c>
      <c r="R16815" s="117" t="s">
        <v>14743</v>
      </c>
      <c r="S16815" s="117" t="s">
        <v>14589</v>
      </c>
      <c r="T16815" t="s">
        <v>12136</v>
      </c>
      <c r="U16815" t="s">
        <v>10772</v>
      </c>
    </row>
    <row r="16816" spans="1:21">
      <c r="A16816" s="117" t="s">
        <v>26135</v>
      </c>
      <c r="B16816" t="s">
        <v>14590</v>
      </c>
      <c r="C16816" t="s">
        <v>14590</v>
      </c>
      <c r="D16816">
        <v>42</v>
      </c>
      <c r="E16816">
        <v>36</v>
      </c>
      <c r="F16816">
        <v>42</v>
      </c>
      <c r="G16816">
        <v>36</v>
      </c>
      <c r="H16816">
        <v>1</v>
      </c>
      <c r="I16816">
        <v>1</v>
      </c>
      <c r="J16816">
        <v>999999</v>
      </c>
      <c r="K16816" s="194">
        <v>999999</v>
      </c>
      <c r="L16816" t="s">
        <v>1086</v>
      </c>
      <c r="M16816" t="s">
        <v>1086</v>
      </c>
      <c r="N16816">
        <v>62.792000000000002</v>
      </c>
      <c r="O16816" t="s">
        <v>7876</v>
      </c>
      <c r="P16816" t="s">
        <v>10389</v>
      </c>
      <c r="Q16816">
        <v>6.2792000000000001E-2</v>
      </c>
      <c r="R16816" s="117" t="s">
        <v>14685</v>
      </c>
      <c r="S16816" s="117" t="s">
        <v>14589</v>
      </c>
      <c r="T16816" t="s">
        <v>12136</v>
      </c>
      <c r="U16816" t="s">
        <v>10772</v>
      </c>
    </row>
    <row r="16817" spans="1:21">
      <c r="A16817" s="117" t="s">
        <v>217</v>
      </c>
      <c r="B16817" t="s">
        <v>13815</v>
      </c>
      <c r="C16817" t="s">
        <v>14590</v>
      </c>
      <c r="D16817">
        <v>2</v>
      </c>
      <c r="E16817">
        <v>33</v>
      </c>
      <c r="F16817">
        <v>27</v>
      </c>
      <c r="G16817">
        <v>21</v>
      </c>
      <c r="H16817">
        <v>1</v>
      </c>
      <c r="I16817">
        <v>1</v>
      </c>
      <c r="J16817">
        <v>168</v>
      </c>
      <c r="K16817" s="194">
        <v>999999</v>
      </c>
      <c r="L16817" t="s">
        <v>1079</v>
      </c>
      <c r="M16817" t="s">
        <v>1079</v>
      </c>
      <c r="N16817">
        <v>42</v>
      </c>
      <c r="O16817" t="s">
        <v>7876</v>
      </c>
      <c r="P16817" t="s">
        <v>10397</v>
      </c>
      <c r="Q16817">
        <v>4.2000000000000003E-2</v>
      </c>
      <c r="R16817" s="117" t="s">
        <v>14594</v>
      </c>
      <c r="S16817" s="117" t="s">
        <v>14589</v>
      </c>
      <c r="T16817" t="s">
        <v>12136</v>
      </c>
      <c r="U16817" t="s">
        <v>10772</v>
      </c>
    </row>
    <row r="16818" spans="1:21">
      <c r="A16818" s="117" t="s">
        <v>37</v>
      </c>
      <c r="B16818" t="s">
        <v>13815</v>
      </c>
      <c r="C16818" t="s">
        <v>14590</v>
      </c>
      <c r="D16818">
        <v>2</v>
      </c>
      <c r="E16818">
        <v>33</v>
      </c>
      <c r="F16818">
        <v>27</v>
      </c>
      <c r="G16818">
        <v>21</v>
      </c>
      <c r="H16818">
        <v>1</v>
      </c>
      <c r="I16818">
        <v>1</v>
      </c>
      <c r="J16818">
        <v>36</v>
      </c>
      <c r="K16818" s="194">
        <v>999999</v>
      </c>
      <c r="L16818" t="s">
        <v>1079</v>
      </c>
      <c r="M16818" t="s">
        <v>1079</v>
      </c>
      <c r="N16818">
        <v>50</v>
      </c>
      <c r="O16818" t="s">
        <v>7876</v>
      </c>
      <c r="P16818" t="s">
        <v>10398</v>
      </c>
      <c r="Q16818">
        <v>0.05</v>
      </c>
      <c r="R16818" s="117" t="s">
        <v>14594</v>
      </c>
      <c r="S16818" s="117" t="s">
        <v>14589</v>
      </c>
      <c r="T16818" t="s">
        <v>12136</v>
      </c>
      <c r="U16818" t="s">
        <v>10772</v>
      </c>
    </row>
    <row r="16819" spans="1:21">
      <c r="A16819" s="117" t="s">
        <v>218</v>
      </c>
      <c r="B16819" t="s">
        <v>13815</v>
      </c>
      <c r="C16819" t="s">
        <v>14590</v>
      </c>
      <c r="D16819">
        <v>2</v>
      </c>
      <c r="E16819">
        <v>33</v>
      </c>
      <c r="F16819">
        <v>27</v>
      </c>
      <c r="G16819">
        <v>21</v>
      </c>
      <c r="H16819">
        <v>1</v>
      </c>
      <c r="I16819">
        <v>1</v>
      </c>
      <c r="J16819">
        <v>198</v>
      </c>
      <c r="K16819" s="194">
        <v>999999</v>
      </c>
      <c r="L16819" t="s">
        <v>1079</v>
      </c>
      <c r="M16819" t="s">
        <v>1079</v>
      </c>
      <c r="N16819">
        <v>50.9</v>
      </c>
      <c r="O16819" t="s">
        <v>7876</v>
      </c>
      <c r="P16819" t="s">
        <v>10399</v>
      </c>
      <c r="Q16819">
        <v>5.0900000000000001E-2</v>
      </c>
      <c r="R16819" s="117" t="s">
        <v>14594</v>
      </c>
      <c r="S16819" s="117" t="s">
        <v>14589</v>
      </c>
      <c r="T16819" t="s">
        <v>12136</v>
      </c>
      <c r="U16819" t="s">
        <v>10772</v>
      </c>
    </row>
    <row r="16820" spans="1:21">
      <c r="A16820" s="117" t="s">
        <v>7237</v>
      </c>
      <c r="B16820" t="s">
        <v>14590</v>
      </c>
      <c r="C16820" t="s">
        <v>14590</v>
      </c>
      <c r="D16820">
        <v>27</v>
      </c>
      <c r="E16820">
        <v>21</v>
      </c>
      <c r="F16820">
        <v>27</v>
      </c>
      <c r="G16820">
        <v>21</v>
      </c>
      <c r="H16820">
        <v>1</v>
      </c>
      <c r="I16820">
        <v>1</v>
      </c>
      <c r="J16820">
        <v>999999</v>
      </c>
      <c r="K16820" s="194">
        <v>999999</v>
      </c>
      <c r="L16820" t="s">
        <v>1079</v>
      </c>
      <c r="M16820" t="s">
        <v>1079</v>
      </c>
      <c r="N16820">
        <v>44</v>
      </c>
      <c r="O16820" t="s">
        <v>7876</v>
      </c>
      <c r="P16820" t="s">
        <v>10376</v>
      </c>
      <c r="Q16820">
        <v>4.3999999999999997E-2</v>
      </c>
      <c r="R16820" s="117" t="s">
        <v>14685</v>
      </c>
      <c r="S16820" s="117" t="s">
        <v>14589</v>
      </c>
      <c r="T16820" t="s">
        <v>12136</v>
      </c>
      <c r="U16820" t="s">
        <v>10772</v>
      </c>
    </row>
    <row r="16821" spans="1:21">
      <c r="A16821" s="117" t="s">
        <v>7238</v>
      </c>
      <c r="B16821" t="s">
        <v>13815</v>
      </c>
      <c r="C16821" t="s">
        <v>14590</v>
      </c>
      <c r="D16821">
        <v>2</v>
      </c>
      <c r="E16821">
        <v>33</v>
      </c>
      <c r="F16821">
        <v>27</v>
      </c>
      <c r="G16821">
        <v>21</v>
      </c>
      <c r="H16821">
        <v>1</v>
      </c>
      <c r="I16821">
        <v>1</v>
      </c>
      <c r="J16821">
        <v>19</v>
      </c>
      <c r="K16821" s="194">
        <v>999999</v>
      </c>
      <c r="L16821" t="s">
        <v>1079</v>
      </c>
      <c r="M16821" t="s">
        <v>1079</v>
      </c>
      <c r="N16821">
        <v>50.9</v>
      </c>
      <c r="O16821" t="s">
        <v>7876</v>
      </c>
      <c r="P16821" t="s">
        <v>10387</v>
      </c>
      <c r="Q16821">
        <v>5.0900000000000001E-2</v>
      </c>
      <c r="R16821" s="117" t="s">
        <v>14743</v>
      </c>
      <c r="S16821" s="117" t="s">
        <v>14589</v>
      </c>
      <c r="T16821" t="s">
        <v>12136</v>
      </c>
      <c r="U16821" t="s">
        <v>10772</v>
      </c>
    </row>
    <row r="16822" spans="1:21">
      <c r="A16822" s="117" t="s">
        <v>23546</v>
      </c>
      <c r="B16822" t="s">
        <v>14590</v>
      </c>
      <c r="C16822" t="s">
        <v>14590</v>
      </c>
      <c r="D16822">
        <v>26</v>
      </c>
      <c r="E16822">
        <v>20</v>
      </c>
      <c r="F16822">
        <v>26</v>
      </c>
      <c r="G16822">
        <v>20</v>
      </c>
      <c r="H16822">
        <v>1</v>
      </c>
      <c r="I16822">
        <v>1</v>
      </c>
      <c r="J16822">
        <v>160</v>
      </c>
      <c r="K16822" s="194">
        <v>160</v>
      </c>
      <c r="L16822" t="s">
        <v>1079</v>
      </c>
      <c r="M16822" t="s">
        <v>1079</v>
      </c>
      <c r="N16822">
        <v>58</v>
      </c>
      <c r="O16822" t="s">
        <v>7876</v>
      </c>
      <c r="P16822" t="s">
        <v>16292</v>
      </c>
      <c r="Q16822">
        <v>5.8000000000000003E-2</v>
      </c>
      <c r="R16822" s="117" t="s">
        <v>14620</v>
      </c>
      <c r="S16822" s="117" t="s">
        <v>14621</v>
      </c>
      <c r="T16822" t="s">
        <v>17448</v>
      </c>
      <c r="U16822" t="s">
        <v>10772</v>
      </c>
    </row>
    <row r="16823" spans="1:21">
      <c r="A16823" s="117" t="s">
        <v>23547</v>
      </c>
      <c r="B16823" t="s">
        <v>14590</v>
      </c>
      <c r="C16823" t="s">
        <v>14590</v>
      </c>
      <c r="D16823">
        <v>26</v>
      </c>
      <c r="E16823">
        <v>20</v>
      </c>
      <c r="F16823">
        <v>26</v>
      </c>
      <c r="G16823">
        <v>20</v>
      </c>
      <c r="H16823">
        <v>1</v>
      </c>
      <c r="I16823">
        <v>1</v>
      </c>
      <c r="J16823">
        <v>20</v>
      </c>
      <c r="K16823" s="194">
        <v>20</v>
      </c>
      <c r="L16823" t="s">
        <v>1079</v>
      </c>
      <c r="M16823" t="s">
        <v>1079</v>
      </c>
      <c r="N16823">
        <v>64</v>
      </c>
      <c r="O16823" t="s">
        <v>7876</v>
      </c>
      <c r="P16823" t="s">
        <v>23548</v>
      </c>
      <c r="Q16823">
        <v>6.4000000000000001E-2</v>
      </c>
      <c r="R16823" s="117" t="s">
        <v>14620</v>
      </c>
      <c r="S16823" s="117" t="s">
        <v>14621</v>
      </c>
      <c r="T16823" t="s">
        <v>17448</v>
      </c>
      <c r="U16823" t="s">
        <v>10772</v>
      </c>
    </row>
    <row r="16824" spans="1:21">
      <c r="A16824" s="117" t="s">
        <v>23549</v>
      </c>
      <c r="B16824" t="s">
        <v>14590</v>
      </c>
      <c r="C16824" t="s">
        <v>14590</v>
      </c>
      <c r="D16824">
        <v>26</v>
      </c>
      <c r="E16824">
        <v>20</v>
      </c>
      <c r="F16824">
        <v>26</v>
      </c>
      <c r="G16824">
        <v>20</v>
      </c>
      <c r="H16824">
        <v>1</v>
      </c>
      <c r="I16824">
        <v>1</v>
      </c>
      <c r="J16824">
        <v>80</v>
      </c>
      <c r="K16824" s="194">
        <v>80</v>
      </c>
      <c r="L16824" t="s">
        <v>1079</v>
      </c>
      <c r="M16824" t="s">
        <v>1079</v>
      </c>
      <c r="N16824">
        <v>59</v>
      </c>
      <c r="O16824" t="s">
        <v>7876</v>
      </c>
      <c r="P16824" t="s">
        <v>23527</v>
      </c>
      <c r="Q16824">
        <v>5.8999999999999997E-2</v>
      </c>
      <c r="R16824" s="117" t="s">
        <v>14620</v>
      </c>
      <c r="S16824" s="117" t="s">
        <v>14621</v>
      </c>
      <c r="T16824" t="s">
        <v>17448</v>
      </c>
      <c r="U16824" t="s">
        <v>10772</v>
      </c>
    </row>
    <row r="16825" spans="1:21">
      <c r="A16825" s="117" t="s">
        <v>7239</v>
      </c>
      <c r="B16825" t="s">
        <v>14590</v>
      </c>
      <c r="C16825" t="s">
        <v>14590</v>
      </c>
      <c r="D16825">
        <v>27</v>
      </c>
      <c r="E16825">
        <v>21</v>
      </c>
      <c r="F16825">
        <v>27</v>
      </c>
      <c r="G16825">
        <v>21</v>
      </c>
      <c r="H16825">
        <v>1</v>
      </c>
      <c r="I16825">
        <v>1</v>
      </c>
      <c r="J16825">
        <v>999999</v>
      </c>
      <c r="K16825" s="194">
        <v>999999</v>
      </c>
      <c r="L16825" t="s">
        <v>1079</v>
      </c>
      <c r="M16825" t="s">
        <v>1079</v>
      </c>
      <c r="N16825">
        <v>90</v>
      </c>
      <c r="O16825" t="s">
        <v>7876</v>
      </c>
      <c r="P16825" t="s">
        <v>16293</v>
      </c>
      <c r="Q16825">
        <v>0.09</v>
      </c>
      <c r="R16825" s="117" t="s">
        <v>14743</v>
      </c>
      <c r="S16825" s="117" t="s">
        <v>14589</v>
      </c>
      <c r="T16825" t="s">
        <v>12136</v>
      </c>
      <c r="U16825" t="s">
        <v>10772</v>
      </c>
    </row>
    <row r="16826" spans="1:21">
      <c r="A16826" s="117" t="s">
        <v>901</v>
      </c>
      <c r="B16826" t="s">
        <v>14590</v>
      </c>
      <c r="C16826" t="s">
        <v>14590</v>
      </c>
      <c r="D16826">
        <v>27</v>
      </c>
      <c r="E16826">
        <v>21</v>
      </c>
      <c r="F16826">
        <v>27</v>
      </c>
      <c r="G16826">
        <v>21</v>
      </c>
      <c r="H16826">
        <v>1</v>
      </c>
      <c r="I16826">
        <v>1</v>
      </c>
      <c r="J16826">
        <v>999999</v>
      </c>
      <c r="K16826" s="194">
        <v>999999</v>
      </c>
      <c r="L16826" t="s">
        <v>1079</v>
      </c>
      <c r="M16826" t="s">
        <v>1079</v>
      </c>
      <c r="N16826">
        <v>82</v>
      </c>
      <c r="O16826" t="s">
        <v>7876</v>
      </c>
      <c r="P16826" t="s">
        <v>10380</v>
      </c>
      <c r="Q16826">
        <v>8.2000000000000003E-2</v>
      </c>
      <c r="R16826" s="117" t="s">
        <v>14685</v>
      </c>
      <c r="S16826" s="117" t="s">
        <v>14589</v>
      </c>
      <c r="T16826" t="s">
        <v>12136</v>
      </c>
      <c r="U16826" t="s">
        <v>10773</v>
      </c>
    </row>
    <row r="16827" spans="1:21">
      <c r="A16827" s="117" t="s">
        <v>7240</v>
      </c>
      <c r="B16827" t="s">
        <v>14590</v>
      </c>
      <c r="C16827" t="s">
        <v>14590</v>
      </c>
      <c r="D16827">
        <v>27</v>
      </c>
      <c r="E16827">
        <v>21</v>
      </c>
      <c r="F16827">
        <v>27</v>
      </c>
      <c r="G16827">
        <v>21</v>
      </c>
      <c r="H16827">
        <v>1</v>
      </c>
      <c r="I16827">
        <v>1</v>
      </c>
      <c r="J16827">
        <v>999999</v>
      </c>
      <c r="K16827" s="194">
        <v>999999</v>
      </c>
      <c r="L16827" t="s">
        <v>1079</v>
      </c>
      <c r="M16827" t="s">
        <v>1079</v>
      </c>
      <c r="N16827">
        <v>92</v>
      </c>
      <c r="O16827" t="s">
        <v>7876</v>
      </c>
      <c r="P16827" t="s">
        <v>10380</v>
      </c>
      <c r="Q16827">
        <v>9.1999999999999998E-2</v>
      </c>
      <c r="R16827" s="117" t="s">
        <v>14685</v>
      </c>
      <c r="S16827" s="117" t="s">
        <v>14589</v>
      </c>
      <c r="T16827" t="s">
        <v>12136</v>
      </c>
      <c r="U16827" t="s">
        <v>10773</v>
      </c>
    </row>
    <row r="16828" spans="1:21">
      <c r="A16828" s="117" t="s">
        <v>7241</v>
      </c>
      <c r="B16828" t="s">
        <v>14590</v>
      </c>
      <c r="C16828" t="s">
        <v>14590</v>
      </c>
      <c r="D16828">
        <v>27</v>
      </c>
      <c r="E16828">
        <v>21</v>
      </c>
      <c r="F16828">
        <v>27</v>
      </c>
      <c r="G16828">
        <v>21</v>
      </c>
      <c r="H16828">
        <v>1</v>
      </c>
      <c r="I16828">
        <v>1</v>
      </c>
      <c r="J16828">
        <v>999999</v>
      </c>
      <c r="K16828" s="194">
        <v>999999</v>
      </c>
      <c r="L16828" t="s">
        <v>1079</v>
      </c>
      <c r="M16828" t="s">
        <v>1079</v>
      </c>
      <c r="N16828">
        <v>82</v>
      </c>
      <c r="O16828" t="s">
        <v>7876</v>
      </c>
      <c r="P16828" t="s">
        <v>10385</v>
      </c>
      <c r="Q16828">
        <v>8.2000000000000003E-2</v>
      </c>
      <c r="R16828" s="117" t="s">
        <v>14685</v>
      </c>
      <c r="S16828" s="117" t="s">
        <v>14589</v>
      </c>
      <c r="T16828" t="s">
        <v>12136</v>
      </c>
      <c r="U16828" t="s">
        <v>10772</v>
      </c>
    </row>
    <row r="16829" spans="1:21">
      <c r="A16829" s="117" t="s">
        <v>7242</v>
      </c>
      <c r="B16829" t="s">
        <v>14590</v>
      </c>
      <c r="C16829" t="s">
        <v>14590</v>
      </c>
      <c r="D16829">
        <v>42</v>
      </c>
      <c r="E16829">
        <v>36</v>
      </c>
      <c r="F16829">
        <v>42</v>
      </c>
      <c r="G16829">
        <v>36</v>
      </c>
      <c r="H16829">
        <v>1</v>
      </c>
      <c r="I16829">
        <v>1</v>
      </c>
      <c r="J16829">
        <v>999999</v>
      </c>
      <c r="K16829" s="194">
        <v>999999</v>
      </c>
      <c r="L16829" t="s">
        <v>1079</v>
      </c>
      <c r="M16829" t="s">
        <v>1079</v>
      </c>
      <c r="N16829">
        <v>42.9</v>
      </c>
      <c r="O16829" t="s">
        <v>7876</v>
      </c>
      <c r="P16829" t="s">
        <v>10400</v>
      </c>
      <c r="Q16829">
        <v>4.2900000000000001E-2</v>
      </c>
      <c r="R16829" s="117" t="s">
        <v>14685</v>
      </c>
      <c r="S16829" s="117" t="s">
        <v>14589</v>
      </c>
      <c r="T16829" t="s">
        <v>12136</v>
      </c>
      <c r="U16829" t="s">
        <v>10772</v>
      </c>
    </row>
    <row r="16830" spans="1:21">
      <c r="A16830" s="117" t="s">
        <v>7243</v>
      </c>
      <c r="B16830" t="s">
        <v>14590</v>
      </c>
      <c r="C16830" t="s">
        <v>14590</v>
      </c>
      <c r="D16830">
        <v>46</v>
      </c>
      <c r="E16830">
        <v>40</v>
      </c>
      <c r="F16830">
        <v>46</v>
      </c>
      <c r="G16830">
        <v>40</v>
      </c>
      <c r="H16830">
        <v>1</v>
      </c>
      <c r="I16830">
        <v>1</v>
      </c>
      <c r="J16830">
        <v>999999</v>
      </c>
      <c r="K16830" s="194">
        <v>999999</v>
      </c>
      <c r="L16830" t="s">
        <v>1079</v>
      </c>
      <c r="M16830" t="s">
        <v>1079</v>
      </c>
      <c r="N16830">
        <v>50</v>
      </c>
      <c r="O16830" t="s">
        <v>7876</v>
      </c>
      <c r="P16830" t="s">
        <v>10387</v>
      </c>
      <c r="Q16830">
        <v>0.05</v>
      </c>
      <c r="R16830" s="117" t="s">
        <v>14685</v>
      </c>
      <c r="S16830" s="117" t="s">
        <v>14589</v>
      </c>
      <c r="T16830" t="s">
        <v>12136</v>
      </c>
      <c r="U16830" t="s">
        <v>10772</v>
      </c>
    </row>
    <row r="16831" spans="1:21">
      <c r="A16831" s="117" t="s">
        <v>7244</v>
      </c>
      <c r="B16831" t="s">
        <v>14590</v>
      </c>
      <c r="C16831" t="s">
        <v>14590</v>
      </c>
      <c r="D16831">
        <v>42</v>
      </c>
      <c r="E16831">
        <v>36</v>
      </c>
      <c r="F16831">
        <v>42</v>
      </c>
      <c r="G16831">
        <v>36</v>
      </c>
      <c r="H16831">
        <v>1</v>
      </c>
      <c r="I16831">
        <v>1</v>
      </c>
      <c r="J16831">
        <v>999999</v>
      </c>
      <c r="K16831" s="194">
        <v>999999</v>
      </c>
      <c r="L16831" t="s">
        <v>1079</v>
      </c>
      <c r="M16831" t="s">
        <v>1079</v>
      </c>
      <c r="N16831">
        <v>52</v>
      </c>
      <c r="O16831" t="s">
        <v>7876</v>
      </c>
      <c r="P16831" t="s">
        <v>10387</v>
      </c>
      <c r="Q16831">
        <v>5.1999999999999998E-2</v>
      </c>
      <c r="R16831" s="117" t="s">
        <v>14685</v>
      </c>
      <c r="S16831" s="117" t="s">
        <v>14589</v>
      </c>
      <c r="T16831" t="s">
        <v>12136</v>
      </c>
      <c r="U16831" t="s">
        <v>10772</v>
      </c>
    </row>
    <row r="16832" spans="1:21">
      <c r="A16832" s="117" t="s">
        <v>21521</v>
      </c>
      <c r="B16832" t="s">
        <v>14590</v>
      </c>
      <c r="C16832" t="s">
        <v>14590</v>
      </c>
      <c r="D16832">
        <v>40</v>
      </c>
      <c r="E16832">
        <v>34</v>
      </c>
      <c r="F16832">
        <v>40</v>
      </c>
      <c r="G16832">
        <v>34</v>
      </c>
      <c r="H16832">
        <v>1</v>
      </c>
      <c r="I16832">
        <v>1</v>
      </c>
      <c r="J16832">
        <v>50</v>
      </c>
      <c r="K16832" s="194">
        <v>50</v>
      </c>
      <c r="L16832" t="s">
        <v>1079</v>
      </c>
      <c r="M16832" t="s">
        <v>1079</v>
      </c>
      <c r="N16832">
        <v>52</v>
      </c>
      <c r="O16832" t="s">
        <v>7876</v>
      </c>
      <c r="P16832" t="s">
        <v>21522</v>
      </c>
      <c r="Q16832">
        <v>5.1999999999999998E-2</v>
      </c>
      <c r="R16832" s="117" t="s">
        <v>14620</v>
      </c>
      <c r="S16832" s="117" t="s">
        <v>14621</v>
      </c>
      <c r="T16832" t="s">
        <v>17448</v>
      </c>
      <c r="U16832" t="s">
        <v>10772</v>
      </c>
    </row>
    <row r="16833" spans="1:21">
      <c r="A16833" s="117" t="s">
        <v>7245</v>
      </c>
      <c r="B16833" t="s">
        <v>14590</v>
      </c>
      <c r="C16833" t="s">
        <v>14590</v>
      </c>
      <c r="D16833">
        <v>27</v>
      </c>
      <c r="E16833">
        <v>21</v>
      </c>
      <c r="F16833">
        <v>27</v>
      </c>
      <c r="G16833">
        <v>21</v>
      </c>
      <c r="H16833">
        <v>1</v>
      </c>
      <c r="I16833">
        <v>1</v>
      </c>
      <c r="J16833">
        <v>999999</v>
      </c>
      <c r="K16833" s="194">
        <v>999999</v>
      </c>
      <c r="L16833" t="s">
        <v>1079</v>
      </c>
      <c r="M16833" t="s">
        <v>1079</v>
      </c>
      <c r="N16833">
        <v>61</v>
      </c>
      <c r="O16833" t="s">
        <v>7876</v>
      </c>
      <c r="P16833" t="s">
        <v>10385</v>
      </c>
      <c r="Q16833">
        <v>6.0999999999999999E-2</v>
      </c>
      <c r="R16833" s="117" t="s">
        <v>14685</v>
      </c>
      <c r="S16833" s="117" t="s">
        <v>14589</v>
      </c>
      <c r="T16833" t="s">
        <v>12136</v>
      </c>
      <c r="U16833" t="s">
        <v>10772</v>
      </c>
    </row>
    <row r="16834" spans="1:21">
      <c r="A16834" s="117" t="s">
        <v>7246</v>
      </c>
      <c r="B16834" t="s">
        <v>14590</v>
      </c>
      <c r="C16834" t="s">
        <v>14590</v>
      </c>
      <c r="D16834">
        <v>27</v>
      </c>
      <c r="E16834">
        <v>21</v>
      </c>
      <c r="F16834">
        <v>27</v>
      </c>
      <c r="G16834">
        <v>21</v>
      </c>
      <c r="H16834">
        <v>1</v>
      </c>
      <c r="I16834">
        <v>1</v>
      </c>
      <c r="J16834">
        <v>999999</v>
      </c>
      <c r="K16834" s="194">
        <v>999999</v>
      </c>
      <c r="L16834" t="s">
        <v>1079</v>
      </c>
      <c r="M16834" t="s">
        <v>1079</v>
      </c>
      <c r="N16834">
        <v>59</v>
      </c>
      <c r="O16834" t="s">
        <v>7876</v>
      </c>
      <c r="P16834" t="s">
        <v>10380</v>
      </c>
      <c r="Q16834">
        <v>5.8999999999999997E-2</v>
      </c>
      <c r="R16834" s="117" t="s">
        <v>14685</v>
      </c>
      <c r="S16834" s="117" t="s">
        <v>14589</v>
      </c>
      <c r="T16834" t="s">
        <v>12136</v>
      </c>
      <c r="U16834" t="s">
        <v>10772</v>
      </c>
    </row>
    <row r="16835" spans="1:21">
      <c r="A16835" s="117" t="s">
        <v>7247</v>
      </c>
      <c r="B16835" t="s">
        <v>14590</v>
      </c>
      <c r="C16835" t="s">
        <v>14590</v>
      </c>
      <c r="D16835">
        <v>27</v>
      </c>
      <c r="E16835">
        <v>21</v>
      </c>
      <c r="F16835">
        <v>27</v>
      </c>
      <c r="G16835">
        <v>21</v>
      </c>
      <c r="H16835">
        <v>1</v>
      </c>
      <c r="I16835">
        <v>1</v>
      </c>
      <c r="J16835">
        <v>999999</v>
      </c>
      <c r="K16835" s="194">
        <v>999999</v>
      </c>
      <c r="L16835" t="s">
        <v>1079</v>
      </c>
      <c r="M16835" t="s">
        <v>1079</v>
      </c>
      <c r="N16835">
        <v>61</v>
      </c>
      <c r="O16835" t="s">
        <v>7876</v>
      </c>
      <c r="P16835" t="s">
        <v>10385</v>
      </c>
      <c r="Q16835">
        <v>6.0999999999999999E-2</v>
      </c>
      <c r="R16835" s="117" t="s">
        <v>14685</v>
      </c>
      <c r="S16835" s="117" t="s">
        <v>14589</v>
      </c>
      <c r="T16835" t="s">
        <v>12136</v>
      </c>
      <c r="U16835" t="s">
        <v>10772</v>
      </c>
    </row>
    <row r="16836" spans="1:21">
      <c r="A16836" s="117" t="s">
        <v>7248</v>
      </c>
      <c r="B16836" t="s">
        <v>14590</v>
      </c>
      <c r="C16836" t="s">
        <v>14590</v>
      </c>
      <c r="D16836">
        <v>27</v>
      </c>
      <c r="E16836">
        <v>21</v>
      </c>
      <c r="F16836">
        <v>27</v>
      </c>
      <c r="G16836">
        <v>21</v>
      </c>
      <c r="H16836">
        <v>1</v>
      </c>
      <c r="I16836">
        <v>1</v>
      </c>
      <c r="J16836">
        <v>999999</v>
      </c>
      <c r="K16836" s="194">
        <v>999999</v>
      </c>
      <c r="L16836" t="s">
        <v>1079</v>
      </c>
      <c r="M16836" t="s">
        <v>1079</v>
      </c>
      <c r="N16836">
        <v>61</v>
      </c>
      <c r="O16836" t="s">
        <v>7876</v>
      </c>
      <c r="P16836" t="s">
        <v>10385</v>
      </c>
      <c r="Q16836">
        <v>6.0999999999999999E-2</v>
      </c>
      <c r="R16836" s="117" t="s">
        <v>14685</v>
      </c>
      <c r="S16836" s="117" t="s">
        <v>14589</v>
      </c>
      <c r="T16836" t="s">
        <v>12136</v>
      </c>
      <c r="U16836" t="s">
        <v>10772</v>
      </c>
    </row>
    <row r="16837" spans="1:21">
      <c r="A16837" s="117" t="s">
        <v>7249</v>
      </c>
      <c r="B16837" t="s">
        <v>14590</v>
      </c>
      <c r="C16837" t="s">
        <v>14590</v>
      </c>
      <c r="D16837">
        <v>42</v>
      </c>
      <c r="E16837">
        <v>36</v>
      </c>
      <c r="F16837">
        <v>42</v>
      </c>
      <c r="G16837">
        <v>36</v>
      </c>
      <c r="H16837">
        <v>1</v>
      </c>
      <c r="I16837">
        <v>1</v>
      </c>
      <c r="J16837">
        <v>999999</v>
      </c>
      <c r="K16837" s="194">
        <v>999999</v>
      </c>
      <c r="L16837" t="s">
        <v>1079</v>
      </c>
      <c r="M16837" t="s">
        <v>1079</v>
      </c>
      <c r="N16837">
        <v>61</v>
      </c>
      <c r="O16837" t="s">
        <v>7876</v>
      </c>
      <c r="P16837" t="s">
        <v>10401</v>
      </c>
      <c r="Q16837">
        <v>6.0999999999999999E-2</v>
      </c>
      <c r="R16837" s="117" t="s">
        <v>14685</v>
      </c>
      <c r="S16837" s="117" t="s">
        <v>14589</v>
      </c>
      <c r="T16837" t="s">
        <v>12136</v>
      </c>
      <c r="U16837" t="s">
        <v>10772</v>
      </c>
    </row>
    <row r="16838" spans="1:21">
      <c r="A16838" s="117" t="s">
        <v>7250</v>
      </c>
      <c r="B16838" t="s">
        <v>14590</v>
      </c>
      <c r="C16838" t="s">
        <v>14590</v>
      </c>
      <c r="D16838">
        <v>42</v>
      </c>
      <c r="E16838">
        <v>36</v>
      </c>
      <c r="F16838">
        <v>42</v>
      </c>
      <c r="G16838">
        <v>36</v>
      </c>
      <c r="H16838">
        <v>1</v>
      </c>
      <c r="I16838">
        <v>1</v>
      </c>
      <c r="J16838">
        <v>999999</v>
      </c>
      <c r="K16838" s="194">
        <v>999999</v>
      </c>
      <c r="L16838" t="s">
        <v>1079</v>
      </c>
      <c r="M16838" t="s">
        <v>1079</v>
      </c>
      <c r="N16838">
        <v>62</v>
      </c>
      <c r="O16838" t="s">
        <v>7876</v>
      </c>
      <c r="P16838" t="s">
        <v>10380</v>
      </c>
      <c r="Q16838">
        <v>6.2E-2</v>
      </c>
      <c r="R16838" s="117" t="s">
        <v>14685</v>
      </c>
      <c r="S16838" s="117" t="s">
        <v>14589</v>
      </c>
      <c r="T16838" t="s">
        <v>12136</v>
      </c>
      <c r="U16838" t="s">
        <v>10772</v>
      </c>
    </row>
    <row r="16839" spans="1:21">
      <c r="A16839" s="117" t="s">
        <v>7251</v>
      </c>
      <c r="B16839" t="s">
        <v>14590</v>
      </c>
      <c r="C16839" t="s">
        <v>14590</v>
      </c>
      <c r="D16839">
        <v>31</v>
      </c>
      <c r="E16839">
        <v>25</v>
      </c>
      <c r="F16839">
        <v>31</v>
      </c>
      <c r="G16839">
        <v>25</v>
      </c>
      <c r="H16839">
        <v>1</v>
      </c>
      <c r="I16839">
        <v>1</v>
      </c>
      <c r="J16839">
        <v>15</v>
      </c>
      <c r="K16839" s="194">
        <v>15</v>
      </c>
      <c r="L16839" t="s">
        <v>1079</v>
      </c>
      <c r="M16839" t="s">
        <v>1079</v>
      </c>
      <c r="N16839">
        <v>60</v>
      </c>
      <c r="O16839" t="s">
        <v>7876</v>
      </c>
      <c r="P16839" t="s">
        <v>10380</v>
      </c>
      <c r="Q16839">
        <v>0.06</v>
      </c>
      <c r="R16839" s="117" t="s">
        <v>14620</v>
      </c>
      <c r="S16839" s="117" t="s">
        <v>14621</v>
      </c>
      <c r="T16839" t="s">
        <v>17448</v>
      </c>
      <c r="U16839" t="s">
        <v>10772</v>
      </c>
    </row>
    <row r="16840" spans="1:21">
      <c r="A16840" s="117" t="s">
        <v>23550</v>
      </c>
      <c r="B16840" t="s">
        <v>14590</v>
      </c>
      <c r="C16840" t="s">
        <v>14590</v>
      </c>
      <c r="D16840">
        <v>31</v>
      </c>
      <c r="E16840">
        <v>25</v>
      </c>
      <c r="F16840">
        <v>31</v>
      </c>
      <c r="G16840">
        <v>25</v>
      </c>
      <c r="H16840">
        <v>1</v>
      </c>
      <c r="I16840">
        <v>1</v>
      </c>
      <c r="J16840">
        <v>15</v>
      </c>
      <c r="K16840" s="194">
        <v>15</v>
      </c>
      <c r="L16840" t="s">
        <v>1079</v>
      </c>
      <c r="M16840" t="s">
        <v>1079</v>
      </c>
      <c r="N16840">
        <v>60.37</v>
      </c>
      <c r="O16840" t="s">
        <v>7876</v>
      </c>
      <c r="P16840" t="s">
        <v>23551</v>
      </c>
      <c r="Q16840">
        <v>6.037E-2</v>
      </c>
      <c r="R16840" s="117" t="s">
        <v>14620</v>
      </c>
      <c r="S16840" s="117" t="s">
        <v>14621</v>
      </c>
      <c r="T16840" t="s">
        <v>17448</v>
      </c>
      <c r="U16840" t="s">
        <v>10772</v>
      </c>
    </row>
    <row r="16841" spans="1:21">
      <c r="A16841" s="117" t="s">
        <v>7252</v>
      </c>
      <c r="B16841" t="s">
        <v>14590</v>
      </c>
      <c r="C16841" t="s">
        <v>14590</v>
      </c>
      <c r="D16841">
        <v>27</v>
      </c>
      <c r="E16841">
        <v>21</v>
      </c>
      <c r="F16841">
        <v>27</v>
      </c>
      <c r="G16841">
        <v>21</v>
      </c>
      <c r="H16841">
        <v>1</v>
      </c>
      <c r="I16841">
        <v>1</v>
      </c>
      <c r="J16841">
        <v>999999</v>
      </c>
      <c r="K16841" s="194">
        <v>999999</v>
      </c>
      <c r="L16841" t="s">
        <v>1079</v>
      </c>
      <c r="M16841" t="s">
        <v>1079</v>
      </c>
      <c r="N16841">
        <v>52.75</v>
      </c>
      <c r="O16841" t="s">
        <v>7876</v>
      </c>
      <c r="P16841" t="s">
        <v>16292</v>
      </c>
      <c r="Q16841">
        <v>5.2749999999999998E-2</v>
      </c>
      <c r="R16841" s="117" t="s">
        <v>14685</v>
      </c>
      <c r="S16841" s="117" t="s">
        <v>14589</v>
      </c>
      <c r="T16841" t="s">
        <v>12136</v>
      </c>
      <c r="U16841" t="s">
        <v>10772</v>
      </c>
    </row>
    <row r="16842" spans="1:21">
      <c r="A16842" s="117" t="s">
        <v>7253</v>
      </c>
      <c r="B16842" t="s">
        <v>14590</v>
      </c>
      <c r="C16842" t="s">
        <v>14590</v>
      </c>
      <c r="D16842">
        <v>27</v>
      </c>
      <c r="E16842">
        <v>21</v>
      </c>
      <c r="F16842">
        <v>27</v>
      </c>
      <c r="G16842">
        <v>21</v>
      </c>
      <c r="H16842">
        <v>1</v>
      </c>
      <c r="I16842">
        <v>1</v>
      </c>
      <c r="J16842">
        <v>999999</v>
      </c>
      <c r="K16842" s="194">
        <v>999999</v>
      </c>
      <c r="L16842" t="s">
        <v>1079</v>
      </c>
      <c r="M16842" t="s">
        <v>1079</v>
      </c>
      <c r="N16842">
        <v>40</v>
      </c>
      <c r="O16842" t="s">
        <v>7876</v>
      </c>
      <c r="P16842" t="s">
        <v>10387</v>
      </c>
      <c r="Q16842">
        <v>0.04</v>
      </c>
      <c r="R16842" s="117" t="s">
        <v>14685</v>
      </c>
      <c r="S16842" s="117" t="s">
        <v>14589</v>
      </c>
      <c r="T16842" t="s">
        <v>12136</v>
      </c>
      <c r="U16842" t="s">
        <v>10772</v>
      </c>
    </row>
    <row r="16843" spans="1:21">
      <c r="A16843" s="117" t="s">
        <v>23552</v>
      </c>
      <c r="B16843" t="s">
        <v>14590</v>
      </c>
      <c r="C16843" t="s">
        <v>14590</v>
      </c>
      <c r="D16843">
        <v>26</v>
      </c>
      <c r="E16843">
        <v>20</v>
      </c>
      <c r="F16843">
        <v>26</v>
      </c>
      <c r="G16843">
        <v>20</v>
      </c>
      <c r="H16843">
        <v>1</v>
      </c>
      <c r="I16843">
        <v>1</v>
      </c>
      <c r="J16843">
        <v>81</v>
      </c>
      <c r="K16843" s="194">
        <v>81</v>
      </c>
      <c r="L16843" t="s">
        <v>1079</v>
      </c>
      <c r="M16843" t="s">
        <v>1079</v>
      </c>
      <c r="N16843">
        <v>39</v>
      </c>
      <c r="O16843" t="s">
        <v>7876</v>
      </c>
      <c r="P16843" t="s">
        <v>10376</v>
      </c>
      <c r="Q16843">
        <v>3.9E-2</v>
      </c>
      <c r="R16843" s="117" t="s">
        <v>14620</v>
      </c>
      <c r="S16843" s="117" t="s">
        <v>14621</v>
      </c>
      <c r="T16843" t="s">
        <v>17448</v>
      </c>
      <c r="U16843" t="s">
        <v>10772</v>
      </c>
    </row>
    <row r="16844" spans="1:21">
      <c r="A16844" s="117" t="s">
        <v>23553</v>
      </c>
      <c r="B16844" t="s">
        <v>14590</v>
      </c>
      <c r="C16844" t="s">
        <v>14590</v>
      </c>
      <c r="D16844">
        <v>26</v>
      </c>
      <c r="E16844">
        <v>20</v>
      </c>
      <c r="F16844">
        <v>26</v>
      </c>
      <c r="G16844">
        <v>20</v>
      </c>
      <c r="H16844">
        <v>1</v>
      </c>
      <c r="I16844">
        <v>1</v>
      </c>
      <c r="J16844">
        <v>150</v>
      </c>
      <c r="K16844" s="194">
        <v>150</v>
      </c>
      <c r="L16844" t="s">
        <v>1079</v>
      </c>
      <c r="M16844" t="s">
        <v>1079</v>
      </c>
      <c r="N16844">
        <v>39</v>
      </c>
      <c r="O16844" t="s">
        <v>7876</v>
      </c>
      <c r="P16844" t="s">
        <v>10376</v>
      </c>
      <c r="Q16844">
        <v>3.9E-2</v>
      </c>
      <c r="R16844" s="117" t="s">
        <v>14620</v>
      </c>
      <c r="S16844" s="117" t="s">
        <v>14621</v>
      </c>
      <c r="T16844" t="s">
        <v>17448</v>
      </c>
      <c r="U16844" t="s">
        <v>10772</v>
      </c>
    </row>
    <row r="16845" spans="1:21">
      <c r="A16845" s="117" t="s">
        <v>23554</v>
      </c>
      <c r="B16845" t="s">
        <v>14590</v>
      </c>
      <c r="C16845" t="s">
        <v>14590</v>
      </c>
      <c r="D16845">
        <v>42</v>
      </c>
      <c r="E16845">
        <v>36</v>
      </c>
      <c r="F16845">
        <v>42</v>
      </c>
      <c r="G16845">
        <v>36</v>
      </c>
      <c r="H16845">
        <v>1</v>
      </c>
      <c r="I16845">
        <v>1</v>
      </c>
      <c r="J16845">
        <v>999999</v>
      </c>
      <c r="K16845" s="194">
        <v>999999</v>
      </c>
      <c r="L16845" t="s">
        <v>1079</v>
      </c>
      <c r="M16845" t="s">
        <v>1079</v>
      </c>
      <c r="N16845">
        <v>38.5</v>
      </c>
      <c r="O16845" t="s">
        <v>7876</v>
      </c>
      <c r="P16845" t="s">
        <v>16291</v>
      </c>
      <c r="Q16845">
        <v>3.85E-2</v>
      </c>
      <c r="R16845" s="117" t="s">
        <v>14685</v>
      </c>
      <c r="S16845" s="117" t="s">
        <v>14589</v>
      </c>
      <c r="T16845" t="s">
        <v>12136</v>
      </c>
      <c r="U16845" t="s">
        <v>10772</v>
      </c>
    </row>
    <row r="16846" spans="1:21">
      <c r="A16846" s="117" t="s">
        <v>12272</v>
      </c>
      <c r="B16846" t="s">
        <v>14590</v>
      </c>
      <c r="C16846" t="s">
        <v>14590</v>
      </c>
      <c r="D16846">
        <v>69</v>
      </c>
      <c r="E16846">
        <v>63</v>
      </c>
      <c r="F16846">
        <v>69</v>
      </c>
      <c r="G16846">
        <v>63</v>
      </c>
      <c r="H16846">
        <v>144</v>
      </c>
      <c r="I16846">
        <v>12</v>
      </c>
      <c r="J16846">
        <v>999999</v>
      </c>
      <c r="K16846" s="194">
        <v>999999</v>
      </c>
      <c r="L16846" t="s">
        <v>1111</v>
      </c>
      <c r="M16846" t="s">
        <v>1111</v>
      </c>
      <c r="N16846">
        <v>150</v>
      </c>
      <c r="O16846" t="s">
        <v>7876</v>
      </c>
      <c r="P16846" t="s">
        <v>12129</v>
      </c>
      <c r="Q16846">
        <v>0.15</v>
      </c>
      <c r="R16846" s="117" t="s">
        <v>14620</v>
      </c>
      <c r="S16846" s="117" t="s">
        <v>14589</v>
      </c>
      <c r="T16846" t="s">
        <v>12136</v>
      </c>
      <c r="U16846" t="s">
        <v>10772</v>
      </c>
    </row>
    <row r="16847" spans="1:21">
      <c r="A16847" s="117" t="s">
        <v>7254</v>
      </c>
      <c r="B16847" t="s">
        <v>14590</v>
      </c>
      <c r="C16847" t="s">
        <v>14590</v>
      </c>
      <c r="D16847">
        <v>27</v>
      </c>
      <c r="E16847">
        <v>21</v>
      </c>
      <c r="F16847">
        <v>27</v>
      </c>
      <c r="G16847">
        <v>21</v>
      </c>
      <c r="H16847">
        <v>1</v>
      </c>
      <c r="I16847">
        <v>1</v>
      </c>
      <c r="J16847">
        <v>999999</v>
      </c>
      <c r="K16847" s="194">
        <v>999999</v>
      </c>
      <c r="L16847" t="s">
        <v>1086</v>
      </c>
      <c r="M16847" t="s">
        <v>1086</v>
      </c>
      <c r="N16847">
        <v>67</v>
      </c>
      <c r="O16847" t="s">
        <v>7876</v>
      </c>
      <c r="P16847" t="s">
        <v>10377</v>
      </c>
      <c r="Q16847">
        <v>6.7000000000000004E-2</v>
      </c>
      <c r="R16847" s="117" t="s">
        <v>14685</v>
      </c>
      <c r="S16847" s="117" t="s">
        <v>14589</v>
      </c>
      <c r="T16847" t="s">
        <v>12136</v>
      </c>
      <c r="U16847" t="s">
        <v>10772</v>
      </c>
    </row>
    <row r="16848" spans="1:21">
      <c r="A16848" s="117" t="s">
        <v>12011</v>
      </c>
      <c r="B16848" t="s">
        <v>14590</v>
      </c>
      <c r="C16848" t="s">
        <v>14590</v>
      </c>
      <c r="D16848">
        <v>69</v>
      </c>
      <c r="E16848">
        <v>63</v>
      </c>
      <c r="F16848">
        <v>69</v>
      </c>
      <c r="G16848">
        <v>63</v>
      </c>
      <c r="H16848">
        <v>144</v>
      </c>
      <c r="I16848">
        <v>12</v>
      </c>
      <c r="J16848">
        <v>999999</v>
      </c>
      <c r="K16848" s="194">
        <v>999999</v>
      </c>
      <c r="L16848" t="s">
        <v>1111</v>
      </c>
      <c r="M16848" t="s">
        <v>1111</v>
      </c>
      <c r="N16848">
        <v>150</v>
      </c>
      <c r="O16848" t="s">
        <v>7876</v>
      </c>
      <c r="P16848" t="s">
        <v>12129</v>
      </c>
      <c r="Q16848">
        <v>0.15</v>
      </c>
      <c r="R16848" s="117" t="s">
        <v>14620</v>
      </c>
      <c r="S16848" s="117" t="s">
        <v>14589</v>
      </c>
      <c r="T16848" t="s">
        <v>12136</v>
      </c>
      <c r="U16848" t="s">
        <v>10772</v>
      </c>
    </row>
    <row r="16849" spans="1:21">
      <c r="A16849" s="117" t="s">
        <v>7255</v>
      </c>
      <c r="B16849" t="s">
        <v>14590</v>
      </c>
      <c r="C16849" t="s">
        <v>14590</v>
      </c>
      <c r="D16849">
        <v>26</v>
      </c>
      <c r="E16849">
        <v>20</v>
      </c>
      <c r="F16849">
        <v>26</v>
      </c>
      <c r="G16849">
        <v>20</v>
      </c>
      <c r="H16849">
        <v>1</v>
      </c>
      <c r="I16849">
        <v>1</v>
      </c>
      <c r="J16849">
        <v>160</v>
      </c>
      <c r="K16849" s="194">
        <v>160</v>
      </c>
      <c r="L16849" t="s">
        <v>1086</v>
      </c>
      <c r="M16849" t="s">
        <v>1086</v>
      </c>
      <c r="N16849">
        <v>85.9</v>
      </c>
      <c r="O16849" t="s">
        <v>7876</v>
      </c>
      <c r="P16849" t="s">
        <v>10402</v>
      </c>
      <c r="Q16849">
        <v>8.5900000000000004E-2</v>
      </c>
      <c r="R16849" s="117" t="s">
        <v>14620</v>
      </c>
      <c r="S16849" s="117" t="s">
        <v>14621</v>
      </c>
      <c r="T16849" t="s">
        <v>17448</v>
      </c>
      <c r="U16849" t="s">
        <v>10772</v>
      </c>
    </row>
    <row r="16850" spans="1:21">
      <c r="A16850" s="117" t="s">
        <v>7256</v>
      </c>
      <c r="B16850" t="s">
        <v>14590</v>
      </c>
      <c r="C16850" t="s">
        <v>14590</v>
      </c>
      <c r="D16850">
        <v>26</v>
      </c>
      <c r="E16850">
        <v>20</v>
      </c>
      <c r="F16850">
        <v>26</v>
      </c>
      <c r="G16850">
        <v>20</v>
      </c>
      <c r="H16850">
        <v>1</v>
      </c>
      <c r="I16850">
        <v>1</v>
      </c>
      <c r="J16850">
        <v>168</v>
      </c>
      <c r="K16850" s="194">
        <v>168</v>
      </c>
      <c r="L16850" t="s">
        <v>1086</v>
      </c>
      <c r="M16850" t="s">
        <v>1086</v>
      </c>
      <c r="N16850">
        <v>66</v>
      </c>
      <c r="O16850" t="s">
        <v>7876</v>
      </c>
      <c r="P16850" t="s">
        <v>10402</v>
      </c>
      <c r="Q16850">
        <v>6.6000000000000003E-2</v>
      </c>
      <c r="R16850" s="117" t="s">
        <v>14620</v>
      </c>
      <c r="S16850" s="117" t="s">
        <v>14621</v>
      </c>
      <c r="T16850" t="s">
        <v>17448</v>
      </c>
      <c r="U16850" t="s">
        <v>10772</v>
      </c>
    </row>
    <row r="16851" spans="1:21">
      <c r="A16851" s="117" t="s">
        <v>23555</v>
      </c>
      <c r="B16851" t="s">
        <v>14590</v>
      </c>
      <c r="C16851" t="s">
        <v>14590</v>
      </c>
      <c r="D16851">
        <v>27</v>
      </c>
      <c r="E16851">
        <v>21</v>
      </c>
      <c r="F16851">
        <v>27</v>
      </c>
      <c r="G16851">
        <v>21</v>
      </c>
      <c r="H16851">
        <v>1</v>
      </c>
      <c r="I16851">
        <v>1</v>
      </c>
      <c r="J16851">
        <v>999999</v>
      </c>
      <c r="K16851" s="194">
        <v>999999</v>
      </c>
      <c r="L16851" t="s">
        <v>1079</v>
      </c>
      <c r="M16851" t="s">
        <v>1079</v>
      </c>
      <c r="N16851">
        <v>110</v>
      </c>
      <c r="O16851" t="s">
        <v>7876</v>
      </c>
      <c r="P16851" t="s">
        <v>23556</v>
      </c>
      <c r="Q16851">
        <v>0.11</v>
      </c>
      <c r="R16851" s="117" t="s">
        <v>14685</v>
      </c>
      <c r="S16851" s="117" t="s">
        <v>14589</v>
      </c>
      <c r="T16851" t="s">
        <v>12136</v>
      </c>
      <c r="U16851" t="s">
        <v>10772</v>
      </c>
    </row>
    <row r="16852" spans="1:21">
      <c r="A16852" s="117" t="s">
        <v>23557</v>
      </c>
      <c r="B16852" t="s">
        <v>14590</v>
      </c>
      <c r="C16852" t="s">
        <v>14590</v>
      </c>
      <c r="D16852">
        <v>27</v>
      </c>
      <c r="E16852">
        <v>21</v>
      </c>
      <c r="F16852">
        <v>27</v>
      </c>
      <c r="G16852">
        <v>21</v>
      </c>
      <c r="H16852">
        <v>1</v>
      </c>
      <c r="I16852">
        <v>1</v>
      </c>
      <c r="J16852">
        <v>999999</v>
      </c>
      <c r="K16852" s="194">
        <v>999999</v>
      </c>
      <c r="L16852" t="s">
        <v>1079</v>
      </c>
      <c r="M16852" t="s">
        <v>1079</v>
      </c>
      <c r="N16852">
        <v>106</v>
      </c>
      <c r="O16852" t="s">
        <v>7876</v>
      </c>
      <c r="P16852" t="s">
        <v>23551</v>
      </c>
      <c r="Q16852">
        <v>0.106</v>
      </c>
      <c r="R16852" s="117" t="s">
        <v>14685</v>
      </c>
      <c r="S16852" s="117" t="s">
        <v>14589</v>
      </c>
      <c r="T16852" t="s">
        <v>12136</v>
      </c>
      <c r="U16852" t="s">
        <v>10772</v>
      </c>
    </row>
    <row r="16853" spans="1:21">
      <c r="A16853" s="117" t="s">
        <v>23558</v>
      </c>
      <c r="B16853" t="s">
        <v>14590</v>
      </c>
      <c r="C16853" t="s">
        <v>14590</v>
      </c>
      <c r="D16853">
        <v>27</v>
      </c>
      <c r="E16853">
        <v>21</v>
      </c>
      <c r="F16853">
        <v>27</v>
      </c>
      <c r="G16853">
        <v>21</v>
      </c>
      <c r="H16853">
        <v>1</v>
      </c>
      <c r="I16853">
        <v>1</v>
      </c>
      <c r="J16853">
        <v>999999</v>
      </c>
      <c r="K16853" s="194">
        <v>999999</v>
      </c>
      <c r="L16853" t="s">
        <v>1079</v>
      </c>
      <c r="M16853" t="s">
        <v>1079</v>
      </c>
      <c r="N16853">
        <v>108.333</v>
      </c>
      <c r="O16853" t="s">
        <v>7876</v>
      </c>
      <c r="P16853" t="s">
        <v>23559</v>
      </c>
      <c r="Q16853">
        <v>0.108333</v>
      </c>
      <c r="R16853" s="117" t="s">
        <v>14685</v>
      </c>
      <c r="S16853" s="117" t="s">
        <v>14589</v>
      </c>
      <c r="T16853" t="s">
        <v>12136</v>
      </c>
      <c r="U16853" t="s">
        <v>10772</v>
      </c>
    </row>
    <row r="16854" spans="1:21">
      <c r="A16854" s="117" t="s">
        <v>23560</v>
      </c>
      <c r="B16854" t="s">
        <v>14590</v>
      </c>
      <c r="C16854" t="s">
        <v>14590</v>
      </c>
      <c r="D16854">
        <v>26</v>
      </c>
      <c r="E16854">
        <v>20</v>
      </c>
      <c r="F16854">
        <v>26</v>
      </c>
      <c r="G16854">
        <v>20</v>
      </c>
      <c r="H16854">
        <v>1</v>
      </c>
      <c r="I16854">
        <v>1</v>
      </c>
      <c r="J16854">
        <v>20</v>
      </c>
      <c r="K16854" s="194">
        <v>20</v>
      </c>
      <c r="L16854" t="s">
        <v>1079</v>
      </c>
      <c r="M16854" t="s">
        <v>1079</v>
      </c>
      <c r="N16854">
        <v>132</v>
      </c>
      <c r="O16854" t="s">
        <v>7876</v>
      </c>
      <c r="P16854" t="s">
        <v>23561</v>
      </c>
      <c r="Q16854">
        <v>0.13200000000000001</v>
      </c>
      <c r="R16854" s="117" t="s">
        <v>14620</v>
      </c>
      <c r="S16854" s="117" t="s">
        <v>14621</v>
      </c>
      <c r="T16854" t="s">
        <v>17448</v>
      </c>
      <c r="U16854" t="s">
        <v>10772</v>
      </c>
    </row>
    <row r="16855" spans="1:21">
      <c r="A16855" s="117" t="s">
        <v>23562</v>
      </c>
      <c r="B16855" t="s">
        <v>14590</v>
      </c>
      <c r="C16855" t="s">
        <v>14590</v>
      </c>
      <c r="D16855">
        <v>31</v>
      </c>
      <c r="E16855">
        <v>25</v>
      </c>
      <c r="F16855">
        <v>31</v>
      </c>
      <c r="G16855">
        <v>25</v>
      </c>
      <c r="H16855">
        <v>1</v>
      </c>
      <c r="I16855">
        <v>1</v>
      </c>
      <c r="J16855">
        <v>60</v>
      </c>
      <c r="K16855" s="194">
        <v>60</v>
      </c>
      <c r="L16855" t="s">
        <v>1079</v>
      </c>
      <c r="M16855" t="s">
        <v>1079</v>
      </c>
      <c r="N16855">
        <v>131</v>
      </c>
      <c r="O16855" t="s">
        <v>7876</v>
      </c>
      <c r="P16855" t="s">
        <v>23563</v>
      </c>
      <c r="Q16855">
        <v>0.13100000000000001</v>
      </c>
      <c r="R16855" s="117" t="s">
        <v>14620</v>
      </c>
      <c r="S16855" s="117" t="s">
        <v>14621</v>
      </c>
      <c r="T16855" t="s">
        <v>17448</v>
      </c>
      <c r="U16855" t="s">
        <v>10772</v>
      </c>
    </row>
    <row r="16856" spans="1:21">
      <c r="A16856" s="117" t="s">
        <v>7257</v>
      </c>
      <c r="B16856" t="s">
        <v>14590</v>
      </c>
      <c r="C16856" t="s">
        <v>14590</v>
      </c>
      <c r="D16856">
        <v>27</v>
      </c>
      <c r="E16856">
        <v>21</v>
      </c>
      <c r="F16856">
        <v>27</v>
      </c>
      <c r="G16856">
        <v>21</v>
      </c>
      <c r="H16856">
        <v>1</v>
      </c>
      <c r="I16856">
        <v>1</v>
      </c>
      <c r="J16856">
        <v>999999</v>
      </c>
      <c r="K16856" s="194">
        <v>999999</v>
      </c>
      <c r="L16856" t="s">
        <v>1079</v>
      </c>
      <c r="M16856" t="s">
        <v>1079</v>
      </c>
      <c r="N16856">
        <v>36</v>
      </c>
      <c r="O16856" t="s">
        <v>7876</v>
      </c>
      <c r="P16856" t="s">
        <v>10387</v>
      </c>
      <c r="Q16856">
        <v>3.5999999999999997E-2</v>
      </c>
      <c r="R16856" s="117" t="s">
        <v>14685</v>
      </c>
      <c r="S16856" s="117" t="s">
        <v>14589</v>
      </c>
      <c r="T16856" t="s">
        <v>12136</v>
      </c>
      <c r="U16856" t="s">
        <v>10772</v>
      </c>
    </row>
    <row r="16857" spans="1:21">
      <c r="A16857" s="117" t="s">
        <v>7258</v>
      </c>
      <c r="B16857" t="s">
        <v>14590</v>
      </c>
      <c r="C16857" t="s">
        <v>14590</v>
      </c>
      <c r="D16857">
        <v>27</v>
      </c>
      <c r="E16857">
        <v>21</v>
      </c>
      <c r="F16857">
        <v>27</v>
      </c>
      <c r="G16857">
        <v>21</v>
      </c>
      <c r="H16857">
        <v>1</v>
      </c>
      <c r="I16857">
        <v>1</v>
      </c>
      <c r="J16857">
        <v>999999</v>
      </c>
      <c r="K16857" s="194">
        <v>999999</v>
      </c>
      <c r="L16857" t="s">
        <v>1079</v>
      </c>
      <c r="M16857" t="s">
        <v>1079</v>
      </c>
      <c r="N16857">
        <v>33</v>
      </c>
      <c r="O16857" t="s">
        <v>7876</v>
      </c>
      <c r="P16857" t="s">
        <v>10387</v>
      </c>
      <c r="Q16857">
        <v>3.3000000000000002E-2</v>
      </c>
      <c r="R16857" s="117" t="s">
        <v>14685</v>
      </c>
      <c r="S16857" s="117" t="s">
        <v>14589</v>
      </c>
      <c r="T16857" t="s">
        <v>12136</v>
      </c>
      <c r="U16857" t="s">
        <v>10772</v>
      </c>
    </row>
    <row r="16858" spans="1:21">
      <c r="A16858" s="117" t="s">
        <v>7259</v>
      </c>
      <c r="B16858" t="s">
        <v>14590</v>
      </c>
      <c r="C16858" t="s">
        <v>14590</v>
      </c>
      <c r="D16858">
        <v>27</v>
      </c>
      <c r="E16858">
        <v>21</v>
      </c>
      <c r="F16858">
        <v>27</v>
      </c>
      <c r="G16858">
        <v>21</v>
      </c>
      <c r="H16858">
        <v>1</v>
      </c>
      <c r="I16858">
        <v>1</v>
      </c>
      <c r="J16858">
        <v>999999</v>
      </c>
      <c r="K16858" s="194">
        <v>999999</v>
      </c>
      <c r="L16858" t="s">
        <v>1079</v>
      </c>
      <c r="M16858" t="s">
        <v>1079</v>
      </c>
      <c r="N16858">
        <v>33</v>
      </c>
      <c r="O16858" t="s">
        <v>7876</v>
      </c>
      <c r="P16858" t="s">
        <v>10387</v>
      </c>
      <c r="Q16858">
        <v>3.3000000000000002E-2</v>
      </c>
      <c r="R16858" s="117" t="s">
        <v>14685</v>
      </c>
      <c r="S16858" s="117" t="s">
        <v>14589</v>
      </c>
      <c r="T16858" t="s">
        <v>12136</v>
      </c>
      <c r="U16858" t="s">
        <v>10772</v>
      </c>
    </row>
    <row r="16859" spans="1:21">
      <c r="A16859" s="117" t="s">
        <v>7260</v>
      </c>
      <c r="B16859" t="s">
        <v>14590</v>
      </c>
      <c r="C16859" t="s">
        <v>14590</v>
      </c>
      <c r="D16859">
        <v>42</v>
      </c>
      <c r="E16859">
        <v>36</v>
      </c>
      <c r="F16859">
        <v>42</v>
      </c>
      <c r="G16859">
        <v>36</v>
      </c>
      <c r="H16859">
        <v>1</v>
      </c>
      <c r="I16859">
        <v>1</v>
      </c>
      <c r="J16859">
        <v>999999</v>
      </c>
      <c r="K16859" s="194">
        <v>999999</v>
      </c>
      <c r="L16859" t="s">
        <v>1079</v>
      </c>
      <c r="M16859" t="s">
        <v>1079</v>
      </c>
      <c r="N16859">
        <v>33</v>
      </c>
      <c r="O16859" t="s">
        <v>7876</v>
      </c>
      <c r="P16859" t="s">
        <v>16291</v>
      </c>
      <c r="Q16859">
        <v>3.3000000000000002E-2</v>
      </c>
      <c r="R16859" s="117" t="s">
        <v>14685</v>
      </c>
      <c r="S16859" s="117" t="s">
        <v>14589</v>
      </c>
      <c r="T16859" t="s">
        <v>12136</v>
      </c>
      <c r="U16859" t="s">
        <v>10772</v>
      </c>
    </row>
    <row r="16860" spans="1:21">
      <c r="A16860" s="117" t="s">
        <v>7261</v>
      </c>
      <c r="B16860" t="s">
        <v>14590</v>
      </c>
      <c r="C16860" t="s">
        <v>14590</v>
      </c>
      <c r="D16860">
        <v>27</v>
      </c>
      <c r="E16860">
        <v>21</v>
      </c>
      <c r="F16860">
        <v>39</v>
      </c>
      <c r="G16860">
        <v>33</v>
      </c>
      <c r="H16860">
        <v>1</v>
      </c>
      <c r="I16860">
        <v>1</v>
      </c>
      <c r="J16860">
        <v>999999</v>
      </c>
      <c r="K16860" s="194">
        <v>999999</v>
      </c>
      <c r="L16860" t="s">
        <v>1079</v>
      </c>
      <c r="M16860" t="s">
        <v>1079</v>
      </c>
      <c r="N16860">
        <v>35.28</v>
      </c>
      <c r="O16860" t="s">
        <v>7876</v>
      </c>
      <c r="P16860" t="s">
        <v>10376</v>
      </c>
      <c r="Q16860">
        <v>3.5279999999999999E-2</v>
      </c>
      <c r="R16860" s="117" t="s">
        <v>14743</v>
      </c>
      <c r="S16860" s="117" t="s">
        <v>14589</v>
      </c>
      <c r="T16860" t="s">
        <v>12136</v>
      </c>
      <c r="U16860" t="s">
        <v>10773</v>
      </c>
    </row>
    <row r="16861" spans="1:21">
      <c r="A16861" s="117" t="s">
        <v>47</v>
      </c>
      <c r="B16861" t="s">
        <v>13815</v>
      </c>
      <c r="C16861" t="s">
        <v>13815</v>
      </c>
      <c r="D16861">
        <v>2</v>
      </c>
      <c r="E16861">
        <v>33</v>
      </c>
      <c r="F16861">
        <v>2</v>
      </c>
      <c r="G16861">
        <v>33</v>
      </c>
      <c r="H16861">
        <v>1</v>
      </c>
      <c r="I16861">
        <v>1</v>
      </c>
      <c r="J16861">
        <v>18</v>
      </c>
      <c r="K16861" s="194">
        <v>52</v>
      </c>
      <c r="L16861" t="s">
        <v>1079</v>
      </c>
      <c r="M16861" t="s">
        <v>1079</v>
      </c>
      <c r="N16861">
        <v>35.26</v>
      </c>
      <c r="O16861" t="s">
        <v>7876</v>
      </c>
      <c r="P16861" t="s">
        <v>10376</v>
      </c>
      <c r="Q16861">
        <v>3.526E-2</v>
      </c>
      <c r="R16861" s="117" t="s">
        <v>14743</v>
      </c>
      <c r="S16861" s="117" t="s">
        <v>14589</v>
      </c>
      <c r="T16861" t="s">
        <v>12136</v>
      </c>
      <c r="U16861" t="s">
        <v>10772</v>
      </c>
    </row>
    <row r="16862" spans="1:21">
      <c r="A16862" s="117" t="s">
        <v>48</v>
      </c>
      <c r="B16862" t="s">
        <v>13815</v>
      </c>
      <c r="C16862" t="s">
        <v>13815</v>
      </c>
      <c r="D16862">
        <v>2</v>
      </c>
      <c r="E16862">
        <v>33</v>
      </c>
      <c r="F16862">
        <v>2</v>
      </c>
      <c r="G16862">
        <v>33</v>
      </c>
      <c r="H16862">
        <v>1</v>
      </c>
      <c r="I16862">
        <v>1</v>
      </c>
      <c r="J16862">
        <v>43</v>
      </c>
      <c r="K16862" s="194">
        <v>53</v>
      </c>
      <c r="L16862" t="s">
        <v>1079</v>
      </c>
      <c r="M16862" t="s">
        <v>1079</v>
      </c>
      <c r="N16862">
        <v>35.32</v>
      </c>
      <c r="O16862" t="s">
        <v>7876</v>
      </c>
      <c r="P16862" t="s">
        <v>10376</v>
      </c>
      <c r="Q16862">
        <v>3.5319999999999997E-2</v>
      </c>
      <c r="R16862" s="117" t="s">
        <v>14743</v>
      </c>
      <c r="S16862" s="117" t="s">
        <v>14589</v>
      </c>
      <c r="T16862" t="s">
        <v>12136</v>
      </c>
      <c r="U16862" t="s">
        <v>10772</v>
      </c>
    </row>
    <row r="16863" spans="1:21">
      <c r="A16863" s="117" t="s">
        <v>902</v>
      </c>
      <c r="B16863" t="s">
        <v>14590</v>
      </c>
      <c r="C16863" t="s">
        <v>14590</v>
      </c>
      <c r="D16863">
        <v>27</v>
      </c>
      <c r="E16863">
        <v>21</v>
      </c>
      <c r="F16863">
        <v>27</v>
      </c>
      <c r="G16863">
        <v>21</v>
      </c>
      <c r="H16863">
        <v>1</v>
      </c>
      <c r="I16863">
        <v>1</v>
      </c>
      <c r="J16863">
        <v>999999</v>
      </c>
      <c r="K16863" s="194">
        <v>999999</v>
      </c>
      <c r="L16863" t="s">
        <v>1079</v>
      </c>
      <c r="M16863" t="s">
        <v>1079</v>
      </c>
      <c r="N16863">
        <v>35.24</v>
      </c>
      <c r="O16863" t="s">
        <v>7876</v>
      </c>
      <c r="P16863" t="s">
        <v>10376</v>
      </c>
      <c r="Q16863">
        <v>3.524E-2</v>
      </c>
      <c r="R16863" s="117" t="s">
        <v>14743</v>
      </c>
      <c r="S16863" s="117" t="s">
        <v>14589</v>
      </c>
      <c r="T16863" t="s">
        <v>12136</v>
      </c>
      <c r="U16863" t="s">
        <v>10772</v>
      </c>
    </row>
    <row r="16864" spans="1:21">
      <c r="A16864" s="117" t="s">
        <v>7262</v>
      </c>
      <c r="B16864" t="s">
        <v>14590</v>
      </c>
      <c r="C16864" t="s">
        <v>14590</v>
      </c>
      <c r="D16864">
        <v>27</v>
      </c>
      <c r="E16864">
        <v>21</v>
      </c>
      <c r="F16864">
        <v>27</v>
      </c>
      <c r="G16864">
        <v>21</v>
      </c>
      <c r="H16864">
        <v>1</v>
      </c>
      <c r="I16864">
        <v>1</v>
      </c>
      <c r="J16864">
        <v>999999</v>
      </c>
      <c r="K16864" s="194">
        <v>999999</v>
      </c>
      <c r="L16864" t="s">
        <v>1079</v>
      </c>
      <c r="M16864" t="s">
        <v>1079</v>
      </c>
      <c r="N16864">
        <v>35</v>
      </c>
      <c r="O16864" t="s">
        <v>7876</v>
      </c>
      <c r="P16864" t="s">
        <v>10376</v>
      </c>
      <c r="Q16864">
        <v>3.5000000000000003E-2</v>
      </c>
      <c r="R16864" s="117" t="s">
        <v>14685</v>
      </c>
      <c r="S16864" s="117" t="s">
        <v>14589</v>
      </c>
      <c r="T16864" t="s">
        <v>12136</v>
      </c>
      <c r="U16864" t="s">
        <v>10772</v>
      </c>
    </row>
    <row r="16865" spans="1:21">
      <c r="A16865" s="117" t="s">
        <v>7263</v>
      </c>
      <c r="B16865" t="s">
        <v>14590</v>
      </c>
      <c r="C16865" t="s">
        <v>14590</v>
      </c>
      <c r="D16865">
        <v>27</v>
      </c>
      <c r="E16865">
        <v>21</v>
      </c>
      <c r="F16865">
        <v>27</v>
      </c>
      <c r="G16865">
        <v>21</v>
      </c>
      <c r="H16865">
        <v>1</v>
      </c>
      <c r="I16865">
        <v>1</v>
      </c>
      <c r="J16865">
        <v>999999</v>
      </c>
      <c r="K16865" s="194">
        <v>999999</v>
      </c>
      <c r="L16865" t="s">
        <v>1079</v>
      </c>
      <c r="M16865" t="s">
        <v>1079</v>
      </c>
      <c r="N16865">
        <v>36</v>
      </c>
      <c r="O16865" t="s">
        <v>7876</v>
      </c>
      <c r="P16865" t="s">
        <v>10404</v>
      </c>
      <c r="Q16865">
        <v>3.5999999999999997E-2</v>
      </c>
      <c r="R16865" s="117" t="s">
        <v>14685</v>
      </c>
      <c r="S16865" s="117" t="s">
        <v>14589</v>
      </c>
      <c r="T16865" t="s">
        <v>12136</v>
      </c>
      <c r="U16865" t="s">
        <v>10772</v>
      </c>
    </row>
    <row r="16866" spans="1:21">
      <c r="A16866" s="117" t="s">
        <v>7264</v>
      </c>
      <c r="B16866" t="s">
        <v>14590</v>
      </c>
      <c r="C16866" t="s">
        <v>14590</v>
      </c>
      <c r="D16866">
        <v>27</v>
      </c>
      <c r="E16866">
        <v>21</v>
      </c>
      <c r="F16866">
        <v>27</v>
      </c>
      <c r="G16866">
        <v>21</v>
      </c>
      <c r="H16866">
        <v>1</v>
      </c>
      <c r="I16866">
        <v>1</v>
      </c>
      <c r="J16866">
        <v>999999</v>
      </c>
      <c r="K16866" s="194">
        <v>999999</v>
      </c>
      <c r="L16866" t="s">
        <v>1079</v>
      </c>
      <c r="M16866" t="s">
        <v>1079</v>
      </c>
      <c r="N16866">
        <v>36</v>
      </c>
      <c r="O16866" t="s">
        <v>7876</v>
      </c>
      <c r="P16866" t="s">
        <v>10405</v>
      </c>
      <c r="Q16866">
        <v>3.5999999999999997E-2</v>
      </c>
      <c r="R16866" s="117" t="s">
        <v>14685</v>
      </c>
      <c r="S16866" s="117" t="s">
        <v>14589</v>
      </c>
      <c r="T16866" t="s">
        <v>12136</v>
      </c>
      <c r="U16866" t="s">
        <v>10772</v>
      </c>
    </row>
    <row r="16867" spans="1:21">
      <c r="A16867" s="117" t="s">
        <v>7265</v>
      </c>
      <c r="B16867" t="s">
        <v>14590</v>
      </c>
      <c r="C16867" t="s">
        <v>14590</v>
      </c>
      <c r="D16867">
        <v>27</v>
      </c>
      <c r="E16867">
        <v>21</v>
      </c>
      <c r="F16867">
        <v>27</v>
      </c>
      <c r="G16867">
        <v>21</v>
      </c>
      <c r="H16867">
        <v>1</v>
      </c>
      <c r="I16867">
        <v>1</v>
      </c>
      <c r="J16867">
        <v>999999</v>
      </c>
      <c r="K16867" s="194">
        <v>999999</v>
      </c>
      <c r="L16867" t="s">
        <v>1079</v>
      </c>
      <c r="M16867" t="s">
        <v>1079</v>
      </c>
      <c r="N16867">
        <v>36</v>
      </c>
      <c r="O16867" t="s">
        <v>7876</v>
      </c>
      <c r="P16867" t="s">
        <v>10396</v>
      </c>
      <c r="Q16867">
        <v>3.5999999999999997E-2</v>
      </c>
      <c r="R16867" s="117" t="s">
        <v>14685</v>
      </c>
      <c r="S16867" s="117" t="s">
        <v>14589</v>
      </c>
      <c r="T16867" t="s">
        <v>12136</v>
      </c>
      <c r="U16867" t="s">
        <v>10772</v>
      </c>
    </row>
    <row r="16868" spans="1:21">
      <c r="A16868" s="117" t="s">
        <v>7266</v>
      </c>
      <c r="B16868" t="s">
        <v>14590</v>
      </c>
      <c r="C16868" t="s">
        <v>14590</v>
      </c>
      <c r="D16868">
        <v>27</v>
      </c>
      <c r="E16868">
        <v>21</v>
      </c>
      <c r="F16868">
        <v>27</v>
      </c>
      <c r="G16868">
        <v>21</v>
      </c>
      <c r="H16868">
        <v>1</v>
      </c>
      <c r="I16868">
        <v>1</v>
      </c>
      <c r="J16868">
        <v>999999</v>
      </c>
      <c r="K16868" s="194">
        <v>999999</v>
      </c>
      <c r="L16868" t="s">
        <v>1079</v>
      </c>
      <c r="M16868" t="s">
        <v>1079</v>
      </c>
      <c r="N16868">
        <v>38</v>
      </c>
      <c r="O16868" t="s">
        <v>7876</v>
      </c>
      <c r="P16868" t="s">
        <v>10376</v>
      </c>
      <c r="Q16868">
        <v>3.7999999999999999E-2</v>
      </c>
      <c r="R16868" s="117" t="s">
        <v>14685</v>
      </c>
      <c r="S16868" s="117" t="s">
        <v>14589</v>
      </c>
      <c r="T16868" t="s">
        <v>12136</v>
      </c>
      <c r="U16868" t="s">
        <v>10772</v>
      </c>
    </row>
    <row r="16869" spans="1:21">
      <c r="A16869" s="117" t="s">
        <v>7267</v>
      </c>
      <c r="B16869" t="s">
        <v>14590</v>
      </c>
      <c r="C16869" t="s">
        <v>14590</v>
      </c>
      <c r="D16869">
        <v>27</v>
      </c>
      <c r="E16869">
        <v>21</v>
      </c>
      <c r="F16869">
        <v>27</v>
      </c>
      <c r="G16869">
        <v>21</v>
      </c>
      <c r="H16869">
        <v>1</v>
      </c>
      <c r="I16869">
        <v>1</v>
      </c>
      <c r="J16869">
        <v>999999</v>
      </c>
      <c r="K16869" s="194">
        <v>999999</v>
      </c>
      <c r="L16869" t="s">
        <v>1079</v>
      </c>
      <c r="M16869" t="s">
        <v>1079</v>
      </c>
      <c r="N16869">
        <v>35.700000000000003</v>
      </c>
      <c r="O16869" t="s">
        <v>7876</v>
      </c>
      <c r="P16869" t="s">
        <v>10387</v>
      </c>
      <c r="Q16869">
        <v>3.5700000000000003E-2</v>
      </c>
      <c r="R16869" s="117" t="s">
        <v>14685</v>
      </c>
      <c r="S16869" s="117" t="s">
        <v>14589</v>
      </c>
      <c r="T16869" t="s">
        <v>12136</v>
      </c>
      <c r="U16869" t="s">
        <v>10772</v>
      </c>
    </row>
    <row r="16870" spans="1:21">
      <c r="A16870" s="117" t="s">
        <v>43</v>
      </c>
      <c r="B16870" t="s">
        <v>13815</v>
      </c>
      <c r="C16870" t="s">
        <v>14590</v>
      </c>
      <c r="D16870">
        <v>2</v>
      </c>
      <c r="E16870">
        <v>33</v>
      </c>
      <c r="F16870">
        <v>27</v>
      </c>
      <c r="G16870">
        <v>21</v>
      </c>
      <c r="H16870">
        <v>1</v>
      </c>
      <c r="I16870">
        <v>1</v>
      </c>
      <c r="J16870">
        <v>51</v>
      </c>
      <c r="K16870" s="194">
        <v>999999</v>
      </c>
      <c r="L16870" t="s">
        <v>1079</v>
      </c>
      <c r="M16870" t="s">
        <v>1079</v>
      </c>
      <c r="N16870">
        <v>35.54</v>
      </c>
      <c r="O16870" t="s">
        <v>7876</v>
      </c>
      <c r="P16870" t="s">
        <v>10376</v>
      </c>
      <c r="Q16870">
        <v>3.5540000000000002E-2</v>
      </c>
      <c r="R16870" s="117" t="s">
        <v>14594</v>
      </c>
      <c r="S16870" s="117" t="s">
        <v>14589</v>
      </c>
      <c r="T16870" t="s">
        <v>12136</v>
      </c>
      <c r="U16870" t="s">
        <v>10772</v>
      </c>
    </row>
    <row r="16871" spans="1:21">
      <c r="A16871" s="117" t="s">
        <v>44</v>
      </c>
      <c r="B16871" t="s">
        <v>13815</v>
      </c>
      <c r="C16871" t="s">
        <v>14590</v>
      </c>
      <c r="D16871">
        <v>2</v>
      </c>
      <c r="E16871">
        <v>33</v>
      </c>
      <c r="F16871">
        <v>27</v>
      </c>
      <c r="G16871">
        <v>21</v>
      </c>
      <c r="H16871">
        <v>1</v>
      </c>
      <c r="I16871">
        <v>1</v>
      </c>
      <c r="J16871">
        <v>36</v>
      </c>
      <c r="K16871" s="194">
        <v>999999</v>
      </c>
      <c r="L16871" t="s">
        <v>1079</v>
      </c>
      <c r="M16871" t="s">
        <v>1079</v>
      </c>
      <c r="N16871">
        <v>35.520000000000003</v>
      </c>
      <c r="O16871" t="s">
        <v>7876</v>
      </c>
      <c r="P16871" t="s">
        <v>10376</v>
      </c>
      <c r="Q16871">
        <v>3.5520000000000003E-2</v>
      </c>
      <c r="R16871" s="117" t="s">
        <v>14743</v>
      </c>
      <c r="S16871" s="117" t="s">
        <v>14589</v>
      </c>
      <c r="T16871" t="s">
        <v>12136</v>
      </c>
      <c r="U16871" t="s">
        <v>10772</v>
      </c>
    </row>
    <row r="16872" spans="1:21">
      <c r="A16872" s="117" t="s">
        <v>219</v>
      </c>
      <c r="B16872" t="s">
        <v>13815</v>
      </c>
      <c r="C16872" t="s">
        <v>14590</v>
      </c>
      <c r="D16872">
        <v>2</v>
      </c>
      <c r="E16872">
        <v>33</v>
      </c>
      <c r="F16872">
        <v>27</v>
      </c>
      <c r="G16872">
        <v>21</v>
      </c>
      <c r="H16872">
        <v>1</v>
      </c>
      <c r="I16872">
        <v>1</v>
      </c>
      <c r="J16872">
        <v>25</v>
      </c>
      <c r="K16872" s="194">
        <v>999999</v>
      </c>
      <c r="L16872" t="s">
        <v>1079</v>
      </c>
      <c r="M16872" t="s">
        <v>1079</v>
      </c>
      <c r="N16872">
        <v>35.829000000000001</v>
      </c>
      <c r="O16872" t="s">
        <v>7876</v>
      </c>
      <c r="P16872" t="s">
        <v>10376</v>
      </c>
      <c r="Q16872">
        <v>3.5829E-2</v>
      </c>
      <c r="R16872" s="117" t="s">
        <v>14743</v>
      </c>
      <c r="S16872" s="117" t="s">
        <v>14589</v>
      </c>
      <c r="T16872" t="s">
        <v>12136</v>
      </c>
      <c r="U16872" t="s">
        <v>10772</v>
      </c>
    </row>
    <row r="16873" spans="1:21">
      <c r="A16873" s="117" t="s">
        <v>7268</v>
      </c>
      <c r="B16873" t="s">
        <v>13815</v>
      </c>
      <c r="C16873" t="s">
        <v>14590</v>
      </c>
      <c r="D16873">
        <v>2</v>
      </c>
      <c r="E16873">
        <v>33</v>
      </c>
      <c r="F16873">
        <v>27</v>
      </c>
      <c r="G16873">
        <v>21</v>
      </c>
      <c r="H16873">
        <v>1</v>
      </c>
      <c r="I16873">
        <v>1</v>
      </c>
      <c r="J16873">
        <v>39</v>
      </c>
      <c r="K16873" s="194">
        <v>999999</v>
      </c>
      <c r="L16873" t="s">
        <v>1079</v>
      </c>
      <c r="M16873" t="s">
        <v>1079</v>
      </c>
      <c r="N16873">
        <v>36</v>
      </c>
      <c r="O16873" t="s">
        <v>7876</v>
      </c>
      <c r="P16873" t="s">
        <v>10376</v>
      </c>
      <c r="Q16873">
        <v>3.5999999999999997E-2</v>
      </c>
      <c r="R16873" s="117" t="s">
        <v>14685</v>
      </c>
      <c r="S16873" s="117" t="s">
        <v>14589</v>
      </c>
      <c r="T16873" t="s">
        <v>12136</v>
      </c>
      <c r="U16873" t="s">
        <v>10772</v>
      </c>
    </row>
    <row r="16874" spans="1:21">
      <c r="A16874" s="117" t="s">
        <v>23564</v>
      </c>
      <c r="B16874" t="s">
        <v>14590</v>
      </c>
      <c r="C16874" t="s">
        <v>14590</v>
      </c>
      <c r="D16874">
        <v>27</v>
      </c>
      <c r="E16874">
        <v>21</v>
      </c>
      <c r="F16874">
        <v>27</v>
      </c>
      <c r="G16874">
        <v>21</v>
      </c>
      <c r="H16874">
        <v>1</v>
      </c>
      <c r="I16874">
        <v>1</v>
      </c>
      <c r="J16874">
        <v>999999</v>
      </c>
      <c r="K16874" s="194">
        <v>999999</v>
      </c>
      <c r="L16874" t="s">
        <v>1086</v>
      </c>
      <c r="M16874" t="s">
        <v>1086</v>
      </c>
      <c r="N16874">
        <v>55</v>
      </c>
      <c r="O16874" t="s">
        <v>7876</v>
      </c>
      <c r="P16874" t="s">
        <v>16291</v>
      </c>
      <c r="Q16874">
        <v>5.5E-2</v>
      </c>
      <c r="R16874" s="117" t="s">
        <v>14685</v>
      </c>
      <c r="S16874" s="117" t="s">
        <v>14589</v>
      </c>
      <c r="T16874" t="s">
        <v>12136</v>
      </c>
      <c r="U16874" t="s">
        <v>10772</v>
      </c>
    </row>
    <row r="16875" spans="1:21">
      <c r="A16875" s="117" t="s">
        <v>7269</v>
      </c>
      <c r="B16875" t="s">
        <v>14590</v>
      </c>
      <c r="C16875" t="s">
        <v>14590</v>
      </c>
      <c r="D16875">
        <v>27</v>
      </c>
      <c r="E16875">
        <v>21</v>
      </c>
      <c r="F16875">
        <v>27</v>
      </c>
      <c r="G16875">
        <v>21</v>
      </c>
      <c r="H16875">
        <v>1</v>
      </c>
      <c r="I16875">
        <v>1</v>
      </c>
      <c r="J16875">
        <v>999999</v>
      </c>
      <c r="K16875" s="194">
        <v>999999</v>
      </c>
      <c r="L16875" t="s">
        <v>1079</v>
      </c>
      <c r="M16875" t="s">
        <v>1079</v>
      </c>
      <c r="N16875">
        <v>55.42</v>
      </c>
      <c r="O16875" t="s">
        <v>7876</v>
      </c>
      <c r="P16875" t="s">
        <v>10376</v>
      </c>
      <c r="Q16875">
        <v>5.5419999999999997E-2</v>
      </c>
      <c r="R16875" s="117" t="s">
        <v>14685</v>
      </c>
      <c r="S16875" s="117" t="s">
        <v>14589</v>
      </c>
      <c r="T16875" t="s">
        <v>12136</v>
      </c>
      <c r="U16875" t="s">
        <v>10772</v>
      </c>
    </row>
    <row r="16876" spans="1:21">
      <c r="A16876" s="117" t="s">
        <v>7270</v>
      </c>
      <c r="B16876" t="s">
        <v>14590</v>
      </c>
      <c r="C16876" t="s">
        <v>14590</v>
      </c>
      <c r="D16876">
        <v>27</v>
      </c>
      <c r="E16876">
        <v>21</v>
      </c>
      <c r="F16876">
        <v>27</v>
      </c>
      <c r="G16876">
        <v>21</v>
      </c>
      <c r="H16876">
        <v>1</v>
      </c>
      <c r="I16876">
        <v>1</v>
      </c>
      <c r="J16876">
        <v>999999</v>
      </c>
      <c r="K16876" s="194">
        <v>999999</v>
      </c>
      <c r="L16876" t="s">
        <v>1079</v>
      </c>
      <c r="M16876" t="s">
        <v>1079</v>
      </c>
      <c r="N16876">
        <v>53</v>
      </c>
      <c r="O16876" t="s">
        <v>7876</v>
      </c>
      <c r="P16876" t="s">
        <v>10403</v>
      </c>
      <c r="Q16876">
        <v>5.2999999999999999E-2</v>
      </c>
      <c r="R16876" s="117" t="s">
        <v>14685</v>
      </c>
      <c r="S16876" s="117" t="s">
        <v>14589</v>
      </c>
      <c r="T16876" t="s">
        <v>12136</v>
      </c>
      <c r="U16876" t="s">
        <v>10772</v>
      </c>
    </row>
    <row r="16877" spans="1:21">
      <c r="A16877" s="117" t="s">
        <v>23565</v>
      </c>
      <c r="B16877" t="s">
        <v>14590</v>
      </c>
      <c r="C16877" t="s">
        <v>14590</v>
      </c>
      <c r="D16877">
        <v>26</v>
      </c>
      <c r="E16877">
        <v>20</v>
      </c>
      <c r="F16877">
        <v>26</v>
      </c>
      <c r="G16877">
        <v>20</v>
      </c>
      <c r="H16877">
        <v>1</v>
      </c>
      <c r="I16877">
        <v>1</v>
      </c>
      <c r="J16877">
        <v>42</v>
      </c>
      <c r="K16877" s="194">
        <v>42</v>
      </c>
      <c r="L16877" t="s">
        <v>1079</v>
      </c>
      <c r="M16877" t="s">
        <v>1079</v>
      </c>
      <c r="N16877">
        <v>56.029000000000003</v>
      </c>
      <c r="O16877" t="s">
        <v>7876</v>
      </c>
      <c r="P16877" t="s">
        <v>10387</v>
      </c>
      <c r="Q16877">
        <v>5.6029000000000002E-2</v>
      </c>
      <c r="R16877" s="117" t="s">
        <v>14620</v>
      </c>
      <c r="S16877" s="117" t="s">
        <v>14621</v>
      </c>
      <c r="T16877" t="s">
        <v>17448</v>
      </c>
      <c r="U16877" t="s">
        <v>10772</v>
      </c>
    </row>
    <row r="16878" spans="1:21">
      <c r="A16878" s="117" t="s">
        <v>7271</v>
      </c>
      <c r="B16878" t="s">
        <v>14590</v>
      </c>
      <c r="C16878" t="s">
        <v>14590</v>
      </c>
      <c r="D16878">
        <v>27</v>
      </c>
      <c r="E16878">
        <v>21</v>
      </c>
      <c r="F16878">
        <v>27</v>
      </c>
      <c r="G16878">
        <v>21</v>
      </c>
      <c r="H16878">
        <v>1</v>
      </c>
      <c r="I16878">
        <v>1</v>
      </c>
      <c r="J16878">
        <v>999999</v>
      </c>
      <c r="K16878" s="194">
        <v>999999</v>
      </c>
      <c r="L16878" t="s">
        <v>1086</v>
      </c>
      <c r="M16878" t="s">
        <v>1086</v>
      </c>
      <c r="N16878">
        <v>55.24</v>
      </c>
      <c r="O16878" t="s">
        <v>7876</v>
      </c>
      <c r="P16878" t="s">
        <v>10394</v>
      </c>
      <c r="Q16878">
        <v>5.5239999999999997E-2</v>
      </c>
      <c r="R16878" s="117" t="s">
        <v>14685</v>
      </c>
      <c r="S16878" s="117" t="s">
        <v>14589</v>
      </c>
      <c r="T16878" t="s">
        <v>12136</v>
      </c>
      <c r="U16878" t="s">
        <v>10772</v>
      </c>
    </row>
    <row r="16879" spans="1:21">
      <c r="A16879" s="117" t="s">
        <v>903</v>
      </c>
      <c r="B16879" t="s">
        <v>13815</v>
      </c>
      <c r="C16879" t="s">
        <v>13815</v>
      </c>
      <c r="D16879">
        <v>2</v>
      </c>
      <c r="E16879">
        <v>33</v>
      </c>
      <c r="F16879">
        <v>2</v>
      </c>
      <c r="G16879">
        <v>21</v>
      </c>
      <c r="H16879">
        <v>1</v>
      </c>
      <c r="I16879">
        <v>1</v>
      </c>
      <c r="J16879">
        <v>45</v>
      </c>
      <c r="K16879" s="194">
        <v>0</v>
      </c>
      <c r="L16879" t="s">
        <v>1079</v>
      </c>
      <c r="M16879" t="s">
        <v>1079</v>
      </c>
      <c r="N16879">
        <v>55.56</v>
      </c>
      <c r="O16879" t="s">
        <v>7876</v>
      </c>
      <c r="P16879" t="s">
        <v>10376</v>
      </c>
      <c r="Q16879">
        <v>5.5559999999999998E-2</v>
      </c>
      <c r="R16879" s="117" t="s">
        <v>14628</v>
      </c>
      <c r="S16879" s="117" t="s">
        <v>14589</v>
      </c>
      <c r="T16879" t="s">
        <v>12136</v>
      </c>
      <c r="U16879" t="s">
        <v>10772</v>
      </c>
    </row>
    <row r="16880" spans="1:21">
      <c r="A16880" s="117" t="s">
        <v>7272</v>
      </c>
      <c r="B16880" t="s">
        <v>14590</v>
      </c>
      <c r="C16880" t="s">
        <v>14590</v>
      </c>
      <c r="D16880">
        <v>27</v>
      </c>
      <c r="E16880">
        <v>21</v>
      </c>
      <c r="F16880">
        <v>27</v>
      </c>
      <c r="G16880">
        <v>21</v>
      </c>
      <c r="H16880">
        <v>1</v>
      </c>
      <c r="I16880">
        <v>1</v>
      </c>
      <c r="J16880">
        <v>999999</v>
      </c>
      <c r="K16880" s="194">
        <v>999999</v>
      </c>
      <c r="L16880" t="s">
        <v>1079</v>
      </c>
      <c r="M16880" t="s">
        <v>1079</v>
      </c>
      <c r="N16880">
        <v>56</v>
      </c>
      <c r="O16880" t="s">
        <v>7876</v>
      </c>
      <c r="P16880" t="s">
        <v>10406</v>
      </c>
      <c r="Q16880">
        <v>5.6000000000000001E-2</v>
      </c>
      <c r="R16880" s="117" t="s">
        <v>14685</v>
      </c>
      <c r="S16880" s="117" t="s">
        <v>14589</v>
      </c>
      <c r="T16880" t="s">
        <v>12136</v>
      </c>
      <c r="U16880" t="s">
        <v>10772</v>
      </c>
    </row>
    <row r="16881" spans="1:21">
      <c r="A16881" s="117" t="s">
        <v>220</v>
      </c>
      <c r="B16881" t="s">
        <v>13815</v>
      </c>
      <c r="C16881" t="s">
        <v>14590</v>
      </c>
      <c r="D16881">
        <v>2</v>
      </c>
      <c r="E16881">
        <v>33</v>
      </c>
      <c r="F16881">
        <v>27</v>
      </c>
      <c r="G16881">
        <v>21</v>
      </c>
      <c r="H16881">
        <v>1</v>
      </c>
      <c r="I16881">
        <v>1</v>
      </c>
      <c r="J16881">
        <v>127</v>
      </c>
      <c r="K16881" s="194">
        <v>999999</v>
      </c>
      <c r="L16881" t="s">
        <v>1079</v>
      </c>
      <c r="M16881" t="s">
        <v>1079</v>
      </c>
      <c r="N16881">
        <v>56</v>
      </c>
      <c r="O16881" t="s">
        <v>7876</v>
      </c>
      <c r="P16881" t="s">
        <v>10376</v>
      </c>
      <c r="Q16881">
        <v>5.6000000000000001E-2</v>
      </c>
      <c r="R16881" s="117" t="s">
        <v>14628</v>
      </c>
      <c r="S16881" s="117" t="s">
        <v>14589</v>
      </c>
      <c r="T16881" t="s">
        <v>12136</v>
      </c>
      <c r="U16881" t="s">
        <v>10772</v>
      </c>
    </row>
    <row r="16882" spans="1:21">
      <c r="A16882" s="117" t="s">
        <v>7273</v>
      </c>
      <c r="B16882" t="s">
        <v>14590</v>
      </c>
      <c r="C16882" t="s">
        <v>14590</v>
      </c>
      <c r="D16882">
        <v>42</v>
      </c>
      <c r="E16882">
        <v>36</v>
      </c>
      <c r="F16882">
        <v>42</v>
      </c>
      <c r="G16882">
        <v>36</v>
      </c>
      <c r="H16882">
        <v>1</v>
      </c>
      <c r="I16882">
        <v>1</v>
      </c>
      <c r="J16882">
        <v>999999</v>
      </c>
      <c r="K16882" s="194">
        <v>999999</v>
      </c>
      <c r="L16882" t="s">
        <v>1086</v>
      </c>
      <c r="M16882" t="s">
        <v>1086</v>
      </c>
      <c r="N16882">
        <v>55.4</v>
      </c>
      <c r="O16882" t="s">
        <v>7876</v>
      </c>
      <c r="P16882" t="s">
        <v>10376</v>
      </c>
      <c r="Q16882">
        <v>5.5399999999999998E-2</v>
      </c>
      <c r="R16882" s="117" t="s">
        <v>14685</v>
      </c>
      <c r="S16882" s="117" t="s">
        <v>14589</v>
      </c>
      <c r="T16882" t="s">
        <v>12136</v>
      </c>
      <c r="U16882" t="s">
        <v>10772</v>
      </c>
    </row>
    <row r="16883" spans="1:21">
      <c r="A16883" s="117" t="s">
        <v>7274</v>
      </c>
      <c r="B16883" t="s">
        <v>13815</v>
      </c>
      <c r="C16883" t="s">
        <v>14590</v>
      </c>
      <c r="D16883">
        <v>2</v>
      </c>
      <c r="E16883">
        <v>33</v>
      </c>
      <c r="F16883">
        <v>27</v>
      </c>
      <c r="G16883">
        <v>21</v>
      </c>
      <c r="H16883">
        <v>1</v>
      </c>
      <c r="I16883">
        <v>1</v>
      </c>
      <c r="J16883">
        <v>16</v>
      </c>
      <c r="K16883" s="194">
        <v>999999</v>
      </c>
      <c r="L16883" t="s">
        <v>1079</v>
      </c>
      <c r="M16883" t="s">
        <v>1079</v>
      </c>
      <c r="N16883">
        <v>55.332999999999998</v>
      </c>
      <c r="O16883" t="s">
        <v>7876</v>
      </c>
      <c r="P16883" t="s">
        <v>10376</v>
      </c>
      <c r="Q16883">
        <v>5.5333E-2</v>
      </c>
      <c r="R16883" s="117" t="s">
        <v>14628</v>
      </c>
      <c r="S16883" s="117" t="s">
        <v>14589</v>
      </c>
      <c r="T16883" t="s">
        <v>12136</v>
      </c>
      <c r="U16883" t="s">
        <v>10772</v>
      </c>
    </row>
    <row r="16884" spans="1:21">
      <c r="A16884" s="117" t="s">
        <v>7275</v>
      </c>
      <c r="B16884" t="s">
        <v>14590</v>
      </c>
      <c r="C16884" t="s">
        <v>14590</v>
      </c>
      <c r="D16884">
        <v>27</v>
      </c>
      <c r="E16884">
        <v>21</v>
      </c>
      <c r="F16884">
        <v>27</v>
      </c>
      <c r="G16884">
        <v>21</v>
      </c>
      <c r="H16884">
        <v>1</v>
      </c>
      <c r="I16884">
        <v>1</v>
      </c>
      <c r="J16884">
        <v>999999</v>
      </c>
      <c r="K16884" s="194">
        <v>999999</v>
      </c>
      <c r="L16884" t="s">
        <v>1079</v>
      </c>
      <c r="M16884" t="s">
        <v>1079</v>
      </c>
      <c r="N16884">
        <v>56</v>
      </c>
      <c r="O16884" t="s">
        <v>7876</v>
      </c>
      <c r="P16884" t="s">
        <v>10403</v>
      </c>
      <c r="Q16884">
        <v>5.6000000000000001E-2</v>
      </c>
      <c r="R16884" s="117" t="s">
        <v>14685</v>
      </c>
      <c r="S16884" s="117" t="s">
        <v>14589</v>
      </c>
      <c r="T16884" t="s">
        <v>12136</v>
      </c>
      <c r="U16884" t="s">
        <v>10772</v>
      </c>
    </row>
    <row r="16885" spans="1:21">
      <c r="A16885" s="117" t="s">
        <v>17084</v>
      </c>
      <c r="B16885" t="s">
        <v>14590</v>
      </c>
      <c r="C16885" t="s">
        <v>14590</v>
      </c>
      <c r="D16885">
        <v>56</v>
      </c>
      <c r="E16885">
        <v>50</v>
      </c>
      <c r="F16885">
        <v>56</v>
      </c>
      <c r="G16885">
        <v>50</v>
      </c>
      <c r="H16885">
        <v>1</v>
      </c>
      <c r="I16885">
        <v>1</v>
      </c>
      <c r="J16885">
        <v>999999</v>
      </c>
      <c r="K16885" s="194">
        <v>999999</v>
      </c>
      <c r="L16885" t="s">
        <v>1084</v>
      </c>
      <c r="M16885" t="s">
        <v>1084</v>
      </c>
      <c r="N16885">
        <v>38</v>
      </c>
      <c r="O16885" t="s">
        <v>7876</v>
      </c>
      <c r="P16885" t="s">
        <v>17085</v>
      </c>
      <c r="Q16885">
        <v>3.7999999999999999E-2</v>
      </c>
      <c r="R16885" s="117" t="s">
        <v>14594</v>
      </c>
      <c r="S16885" s="117" t="s">
        <v>14589</v>
      </c>
      <c r="T16885" t="s">
        <v>12136</v>
      </c>
      <c r="U16885" t="s">
        <v>10772</v>
      </c>
    </row>
    <row r="16886" spans="1:21">
      <c r="A16886" s="117" t="s">
        <v>904</v>
      </c>
      <c r="B16886" t="s">
        <v>13815</v>
      </c>
      <c r="C16886" t="s">
        <v>14590</v>
      </c>
      <c r="D16886">
        <v>2</v>
      </c>
      <c r="E16886">
        <v>33</v>
      </c>
      <c r="F16886">
        <v>27</v>
      </c>
      <c r="G16886">
        <v>21</v>
      </c>
      <c r="H16886">
        <v>1</v>
      </c>
      <c r="I16886">
        <v>1</v>
      </c>
      <c r="J16886">
        <v>120</v>
      </c>
      <c r="K16886" s="194">
        <v>999999</v>
      </c>
      <c r="L16886" t="s">
        <v>1079</v>
      </c>
      <c r="M16886" t="s">
        <v>1079</v>
      </c>
      <c r="N16886">
        <v>55.625</v>
      </c>
      <c r="O16886" t="s">
        <v>7876</v>
      </c>
      <c r="P16886" t="s">
        <v>10387</v>
      </c>
      <c r="Q16886">
        <v>5.5625000000000001E-2</v>
      </c>
      <c r="R16886" s="117" t="s">
        <v>14628</v>
      </c>
      <c r="S16886" s="117" t="s">
        <v>14589</v>
      </c>
      <c r="T16886" t="s">
        <v>12136</v>
      </c>
      <c r="U16886" t="s">
        <v>10772</v>
      </c>
    </row>
    <row r="16887" spans="1:21">
      <c r="A16887" s="117" t="s">
        <v>7276</v>
      </c>
      <c r="B16887" t="s">
        <v>14590</v>
      </c>
      <c r="C16887" t="s">
        <v>14590</v>
      </c>
      <c r="D16887">
        <v>42</v>
      </c>
      <c r="E16887">
        <v>36</v>
      </c>
      <c r="F16887">
        <v>42</v>
      </c>
      <c r="G16887">
        <v>36</v>
      </c>
      <c r="H16887">
        <v>1</v>
      </c>
      <c r="I16887">
        <v>1</v>
      </c>
      <c r="J16887">
        <v>999999</v>
      </c>
      <c r="K16887" s="194">
        <v>999999</v>
      </c>
      <c r="L16887" t="s">
        <v>1086</v>
      </c>
      <c r="M16887" t="s">
        <v>1086</v>
      </c>
      <c r="N16887">
        <v>54.75</v>
      </c>
      <c r="O16887" t="s">
        <v>7876</v>
      </c>
      <c r="P16887" t="s">
        <v>16291</v>
      </c>
      <c r="Q16887">
        <v>5.475E-2</v>
      </c>
      <c r="R16887" s="117" t="s">
        <v>14685</v>
      </c>
      <c r="S16887" s="117" t="s">
        <v>14589</v>
      </c>
      <c r="T16887" t="s">
        <v>12136</v>
      </c>
      <c r="U16887" t="s">
        <v>10772</v>
      </c>
    </row>
    <row r="16888" spans="1:21">
      <c r="A16888" s="117" t="s">
        <v>17086</v>
      </c>
      <c r="B16888" t="s">
        <v>14590</v>
      </c>
      <c r="C16888" t="s">
        <v>14590</v>
      </c>
      <c r="D16888">
        <v>49</v>
      </c>
      <c r="E16888">
        <v>43</v>
      </c>
      <c r="F16888">
        <v>49</v>
      </c>
      <c r="G16888">
        <v>43</v>
      </c>
      <c r="H16888">
        <v>60</v>
      </c>
      <c r="I16888">
        <v>60</v>
      </c>
      <c r="J16888">
        <v>999999</v>
      </c>
      <c r="K16888" s="194">
        <v>999999</v>
      </c>
      <c r="L16888" t="s">
        <v>1084</v>
      </c>
      <c r="M16888" t="s">
        <v>1084</v>
      </c>
      <c r="N16888">
        <v>39</v>
      </c>
      <c r="O16888" t="s">
        <v>7876</v>
      </c>
      <c r="P16888" t="s">
        <v>17085</v>
      </c>
      <c r="Q16888">
        <v>3.9E-2</v>
      </c>
      <c r="R16888" s="117" t="s">
        <v>14594</v>
      </c>
      <c r="S16888" s="117" t="s">
        <v>14589</v>
      </c>
      <c r="T16888" t="s">
        <v>12136</v>
      </c>
      <c r="U16888" t="s">
        <v>10772</v>
      </c>
    </row>
    <row r="16889" spans="1:21">
      <c r="A16889" s="117" t="s">
        <v>7277</v>
      </c>
      <c r="B16889" t="s">
        <v>14590</v>
      </c>
      <c r="C16889" t="s">
        <v>14590</v>
      </c>
      <c r="D16889">
        <v>27</v>
      </c>
      <c r="E16889">
        <v>21</v>
      </c>
      <c r="F16889">
        <v>27</v>
      </c>
      <c r="G16889">
        <v>21</v>
      </c>
      <c r="H16889">
        <v>1</v>
      </c>
      <c r="I16889">
        <v>1</v>
      </c>
      <c r="J16889">
        <v>999999</v>
      </c>
      <c r="K16889" s="194">
        <v>999999</v>
      </c>
      <c r="L16889" t="s">
        <v>1079</v>
      </c>
      <c r="M16889" t="s">
        <v>1079</v>
      </c>
      <c r="N16889">
        <v>55.371000000000002</v>
      </c>
      <c r="O16889" t="s">
        <v>7876</v>
      </c>
      <c r="P16889" t="s">
        <v>10376</v>
      </c>
      <c r="Q16889">
        <v>5.5370999999999997E-2</v>
      </c>
      <c r="R16889" s="117" t="s">
        <v>14685</v>
      </c>
      <c r="S16889" s="117" t="s">
        <v>14589</v>
      </c>
      <c r="T16889" t="s">
        <v>12136</v>
      </c>
      <c r="U16889" t="s">
        <v>10772</v>
      </c>
    </row>
    <row r="16890" spans="1:21">
      <c r="A16890" s="117" t="s">
        <v>7278</v>
      </c>
      <c r="B16890" t="s">
        <v>14590</v>
      </c>
      <c r="C16890" t="s">
        <v>14590</v>
      </c>
      <c r="D16890">
        <v>46</v>
      </c>
      <c r="E16890">
        <v>40</v>
      </c>
      <c r="F16890">
        <v>46</v>
      </c>
      <c r="G16890">
        <v>40</v>
      </c>
      <c r="H16890">
        <v>1</v>
      </c>
      <c r="I16890">
        <v>1</v>
      </c>
      <c r="J16890">
        <v>999999</v>
      </c>
      <c r="K16890" s="194">
        <v>999999</v>
      </c>
      <c r="L16890" t="s">
        <v>1079</v>
      </c>
      <c r="M16890" t="s">
        <v>1079</v>
      </c>
      <c r="N16890">
        <v>53</v>
      </c>
      <c r="O16890" t="s">
        <v>7876</v>
      </c>
      <c r="P16890" t="s">
        <v>10403</v>
      </c>
      <c r="Q16890">
        <v>5.2999999999999999E-2</v>
      </c>
      <c r="R16890" s="117" t="s">
        <v>14685</v>
      </c>
      <c r="S16890" s="117" t="s">
        <v>14589</v>
      </c>
      <c r="T16890" t="s">
        <v>12136</v>
      </c>
      <c r="U16890" t="s">
        <v>10772</v>
      </c>
    </row>
    <row r="16891" spans="1:21">
      <c r="A16891" s="117" t="s">
        <v>7279</v>
      </c>
      <c r="B16891" t="s">
        <v>14590</v>
      </c>
      <c r="C16891" t="s">
        <v>14590</v>
      </c>
      <c r="D16891">
        <v>27</v>
      </c>
      <c r="E16891">
        <v>21</v>
      </c>
      <c r="F16891">
        <v>27</v>
      </c>
      <c r="G16891">
        <v>21</v>
      </c>
      <c r="H16891">
        <v>1</v>
      </c>
      <c r="I16891">
        <v>1</v>
      </c>
      <c r="J16891">
        <v>999999</v>
      </c>
      <c r="K16891" s="194">
        <v>999999</v>
      </c>
      <c r="L16891" t="s">
        <v>1079</v>
      </c>
      <c r="M16891" t="s">
        <v>1079</v>
      </c>
      <c r="N16891">
        <v>55.674999999999997</v>
      </c>
      <c r="O16891" t="s">
        <v>7876</v>
      </c>
      <c r="P16891" t="s">
        <v>10376</v>
      </c>
      <c r="Q16891">
        <v>5.5675000000000002E-2</v>
      </c>
      <c r="R16891" s="117" t="s">
        <v>14685</v>
      </c>
      <c r="S16891" s="117" t="s">
        <v>14589</v>
      </c>
      <c r="T16891" t="s">
        <v>12136</v>
      </c>
      <c r="U16891" t="s">
        <v>10772</v>
      </c>
    </row>
    <row r="16892" spans="1:21">
      <c r="A16892" s="117" t="s">
        <v>7280</v>
      </c>
      <c r="B16892" t="s">
        <v>14590</v>
      </c>
      <c r="C16892" t="s">
        <v>14590</v>
      </c>
      <c r="D16892">
        <v>27</v>
      </c>
      <c r="E16892">
        <v>21</v>
      </c>
      <c r="F16892">
        <v>27</v>
      </c>
      <c r="G16892">
        <v>21</v>
      </c>
      <c r="H16892">
        <v>1</v>
      </c>
      <c r="I16892">
        <v>1</v>
      </c>
      <c r="J16892">
        <v>999999</v>
      </c>
      <c r="K16892" s="194">
        <v>999999</v>
      </c>
      <c r="L16892" t="s">
        <v>1079</v>
      </c>
      <c r="M16892" t="s">
        <v>1079</v>
      </c>
      <c r="N16892">
        <v>55.622</v>
      </c>
      <c r="O16892" t="s">
        <v>7876</v>
      </c>
      <c r="P16892" t="s">
        <v>10387</v>
      </c>
      <c r="Q16892">
        <v>5.5621999999999998E-2</v>
      </c>
      <c r="R16892" s="117" t="s">
        <v>14685</v>
      </c>
      <c r="S16892" s="117" t="s">
        <v>14589</v>
      </c>
      <c r="T16892" t="s">
        <v>12136</v>
      </c>
      <c r="U16892" t="s">
        <v>10772</v>
      </c>
    </row>
    <row r="16893" spans="1:21">
      <c r="A16893" s="117" t="s">
        <v>7281</v>
      </c>
      <c r="B16893" t="s">
        <v>14590</v>
      </c>
      <c r="C16893" t="s">
        <v>14590</v>
      </c>
      <c r="D16893">
        <v>27</v>
      </c>
      <c r="E16893">
        <v>21</v>
      </c>
      <c r="F16893">
        <v>27</v>
      </c>
      <c r="G16893">
        <v>21</v>
      </c>
      <c r="H16893">
        <v>1</v>
      </c>
      <c r="I16893">
        <v>1</v>
      </c>
      <c r="J16893">
        <v>999999</v>
      </c>
      <c r="K16893" s="194">
        <v>999999</v>
      </c>
      <c r="L16893" t="s">
        <v>1079</v>
      </c>
      <c r="M16893" t="s">
        <v>1079</v>
      </c>
      <c r="N16893">
        <v>55</v>
      </c>
      <c r="O16893" t="s">
        <v>7876</v>
      </c>
      <c r="P16893" t="s">
        <v>10387</v>
      </c>
      <c r="Q16893">
        <v>5.5E-2</v>
      </c>
      <c r="R16893" s="117" t="s">
        <v>14685</v>
      </c>
      <c r="S16893" s="117" t="s">
        <v>14589</v>
      </c>
      <c r="T16893" t="s">
        <v>12136</v>
      </c>
      <c r="U16893" t="s">
        <v>10772</v>
      </c>
    </row>
    <row r="16894" spans="1:21">
      <c r="A16894" s="117" t="s">
        <v>7282</v>
      </c>
      <c r="B16894" t="s">
        <v>14590</v>
      </c>
      <c r="C16894" t="s">
        <v>14590</v>
      </c>
      <c r="D16894">
        <v>26</v>
      </c>
      <c r="E16894">
        <v>20</v>
      </c>
      <c r="F16894">
        <v>26</v>
      </c>
      <c r="G16894">
        <v>20</v>
      </c>
      <c r="H16894">
        <v>1</v>
      </c>
      <c r="I16894">
        <v>1</v>
      </c>
      <c r="J16894">
        <v>475</v>
      </c>
      <c r="K16894" s="194">
        <v>475</v>
      </c>
      <c r="L16894" t="s">
        <v>1079</v>
      </c>
      <c r="M16894" t="s">
        <v>1079</v>
      </c>
      <c r="N16894">
        <v>61</v>
      </c>
      <c r="O16894" t="s">
        <v>7876</v>
      </c>
      <c r="P16894" t="s">
        <v>16292</v>
      </c>
      <c r="Q16894">
        <v>6.0999999999999999E-2</v>
      </c>
      <c r="R16894" s="117" t="s">
        <v>14620</v>
      </c>
      <c r="S16894" s="117" t="s">
        <v>14621</v>
      </c>
      <c r="T16894" t="s">
        <v>17448</v>
      </c>
      <c r="U16894" t="s">
        <v>10772</v>
      </c>
    </row>
    <row r="16895" spans="1:21">
      <c r="A16895" s="117" t="s">
        <v>7283</v>
      </c>
      <c r="B16895" t="s">
        <v>14590</v>
      </c>
      <c r="C16895" t="s">
        <v>14590</v>
      </c>
      <c r="D16895">
        <v>27</v>
      </c>
      <c r="E16895">
        <v>21</v>
      </c>
      <c r="F16895">
        <v>27</v>
      </c>
      <c r="G16895">
        <v>21</v>
      </c>
      <c r="H16895">
        <v>1</v>
      </c>
      <c r="I16895">
        <v>1</v>
      </c>
      <c r="J16895">
        <v>999999</v>
      </c>
      <c r="K16895" s="194">
        <v>999999</v>
      </c>
      <c r="L16895" t="s">
        <v>1079</v>
      </c>
      <c r="M16895" t="s">
        <v>1079</v>
      </c>
      <c r="N16895">
        <v>62.06</v>
      </c>
      <c r="O16895" t="s">
        <v>7876</v>
      </c>
      <c r="P16895" t="s">
        <v>16292</v>
      </c>
      <c r="Q16895">
        <v>6.2059999999999997E-2</v>
      </c>
      <c r="R16895" s="117" t="s">
        <v>14685</v>
      </c>
      <c r="S16895" s="117" t="s">
        <v>14589</v>
      </c>
      <c r="T16895" t="s">
        <v>12136</v>
      </c>
      <c r="U16895" t="s">
        <v>10772</v>
      </c>
    </row>
    <row r="16896" spans="1:21">
      <c r="A16896" s="117" t="s">
        <v>23566</v>
      </c>
      <c r="B16896" t="s">
        <v>14590</v>
      </c>
      <c r="C16896" t="s">
        <v>14590</v>
      </c>
      <c r="D16896">
        <v>26</v>
      </c>
      <c r="E16896">
        <v>20</v>
      </c>
      <c r="F16896">
        <v>26</v>
      </c>
      <c r="G16896">
        <v>20</v>
      </c>
      <c r="H16896">
        <v>1</v>
      </c>
      <c r="I16896">
        <v>1</v>
      </c>
      <c r="J16896">
        <v>29</v>
      </c>
      <c r="K16896" s="194">
        <v>29</v>
      </c>
      <c r="L16896" t="s">
        <v>1079</v>
      </c>
      <c r="M16896" t="s">
        <v>1079</v>
      </c>
      <c r="N16896">
        <v>44</v>
      </c>
      <c r="O16896" t="s">
        <v>7876</v>
      </c>
      <c r="P16896" t="s">
        <v>23567</v>
      </c>
      <c r="Q16896">
        <v>4.3999999999999997E-2</v>
      </c>
      <c r="R16896" s="117" t="s">
        <v>14620</v>
      </c>
      <c r="S16896" s="117" t="s">
        <v>14621</v>
      </c>
      <c r="T16896" t="s">
        <v>17448</v>
      </c>
      <c r="U16896" t="s">
        <v>10772</v>
      </c>
    </row>
    <row r="16897" spans="1:21">
      <c r="A16897" s="117" t="s">
        <v>12273</v>
      </c>
      <c r="B16897" t="s">
        <v>14590</v>
      </c>
      <c r="C16897" t="s">
        <v>14590</v>
      </c>
      <c r="D16897">
        <v>26</v>
      </c>
      <c r="E16897">
        <v>20</v>
      </c>
      <c r="F16897">
        <v>26</v>
      </c>
      <c r="G16897">
        <v>20</v>
      </c>
      <c r="H16897">
        <v>1</v>
      </c>
      <c r="I16897">
        <v>1</v>
      </c>
      <c r="J16897">
        <v>30</v>
      </c>
      <c r="K16897" s="194">
        <v>30</v>
      </c>
      <c r="L16897" t="s">
        <v>1079</v>
      </c>
      <c r="M16897" t="s">
        <v>1079</v>
      </c>
      <c r="N16897">
        <v>30</v>
      </c>
      <c r="O16897" t="s">
        <v>7876</v>
      </c>
      <c r="P16897" t="s">
        <v>12342</v>
      </c>
      <c r="Q16897">
        <v>0.03</v>
      </c>
      <c r="R16897" s="117" t="s">
        <v>14620</v>
      </c>
      <c r="S16897" s="117" t="s">
        <v>14621</v>
      </c>
      <c r="T16897" t="s">
        <v>17448</v>
      </c>
      <c r="U16897" t="s">
        <v>10772</v>
      </c>
    </row>
    <row r="16898" spans="1:21">
      <c r="A16898" s="117" t="s">
        <v>12274</v>
      </c>
      <c r="B16898" t="s">
        <v>14590</v>
      </c>
      <c r="C16898" t="s">
        <v>14590</v>
      </c>
      <c r="D16898">
        <v>26</v>
      </c>
      <c r="E16898">
        <v>20</v>
      </c>
      <c r="F16898">
        <v>26</v>
      </c>
      <c r="G16898">
        <v>20</v>
      </c>
      <c r="H16898">
        <v>1</v>
      </c>
      <c r="I16898">
        <v>1</v>
      </c>
      <c r="J16898">
        <v>15</v>
      </c>
      <c r="K16898" s="194">
        <v>15</v>
      </c>
      <c r="L16898" t="s">
        <v>1079</v>
      </c>
      <c r="M16898" t="s">
        <v>1079</v>
      </c>
      <c r="N16898">
        <v>30</v>
      </c>
      <c r="O16898" t="s">
        <v>7876</v>
      </c>
      <c r="P16898" t="s">
        <v>12342</v>
      </c>
      <c r="Q16898">
        <v>0.03</v>
      </c>
      <c r="R16898" s="117" t="s">
        <v>14620</v>
      </c>
      <c r="S16898" s="117" t="s">
        <v>14621</v>
      </c>
      <c r="T16898" t="s">
        <v>17448</v>
      </c>
      <c r="U16898" t="s">
        <v>10772</v>
      </c>
    </row>
    <row r="16899" spans="1:21">
      <c r="A16899" s="117" t="s">
        <v>12275</v>
      </c>
      <c r="B16899" t="s">
        <v>14590</v>
      </c>
      <c r="C16899" t="s">
        <v>14590</v>
      </c>
      <c r="D16899">
        <v>26</v>
      </c>
      <c r="E16899">
        <v>20</v>
      </c>
      <c r="F16899">
        <v>26</v>
      </c>
      <c r="G16899">
        <v>20</v>
      </c>
      <c r="H16899">
        <v>1</v>
      </c>
      <c r="I16899">
        <v>1</v>
      </c>
      <c r="J16899">
        <v>20</v>
      </c>
      <c r="K16899" s="194">
        <v>20</v>
      </c>
      <c r="L16899" t="s">
        <v>1079</v>
      </c>
      <c r="M16899" t="s">
        <v>1079</v>
      </c>
      <c r="N16899">
        <v>30</v>
      </c>
      <c r="O16899" t="s">
        <v>7876</v>
      </c>
      <c r="P16899" t="s">
        <v>12342</v>
      </c>
      <c r="Q16899">
        <v>0.03</v>
      </c>
      <c r="R16899" s="117" t="s">
        <v>14620</v>
      </c>
      <c r="S16899" s="117" t="s">
        <v>14621</v>
      </c>
      <c r="T16899" t="s">
        <v>17448</v>
      </c>
      <c r="U16899" t="s">
        <v>10772</v>
      </c>
    </row>
    <row r="16900" spans="1:21">
      <c r="A16900" s="117" t="s">
        <v>12276</v>
      </c>
      <c r="B16900" t="s">
        <v>14590</v>
      </c>
      <c r="C16900" t="s">
        <v>14590</v>
      </c>
      <c r="D16900">
        <v>26</v>
      </c>
      <c r="E16900">
        <v>20</v>
      </c>
      <c r="F16900">
        <v>26</v>
      </c>
      <c r="G16900">
        <v>20</v>
      </c>
      <c r="H16900">
        <v>1</v>
      </c>
      <c r="I16900">
        <v>1</v>
      </c>
      <c r="J16900">
        <v>10</v>
      </c>
      <c r="K16900" s="194">
        <v>10</v>
      </c>
      <c r="L16900" t="s">
        <v>1079</v>
      </c>
      <c r="M16900" t="s">
        <v>1079</v>
      </c>
      <c r="N16900">
        <v>30</v>
      </c>
      <c r="O16900" t="s">
        <v>7876</v>
      </c>
      <c r="P16900" t="s">
        <v>12342</v>
      </c>
      <c r="Q16900">
        <v>0.03</v>
      </c>
      <c r="R16900" s="117" t="s">
        <v>14620</v>
      </c>
      <c r="S16900" s="117" t="s">
        <v>14621</v>
      </c>
      <c r="T16900" t="s">
        <v>17448</v>
      </c>
      <c r="U16900" t="s">
        <v>10772</v>
      </c>
    </row>
    <row r="16901" spans="1:21">
      <c r="A16901" s="117" t="s">
        <v>23568</v>
      </c>
      <c r="B16901" t="s">
        <v>14590</v>
      </c>
      <c r="C16901" t="s">
        <v>14590</v>
      </c>
      <c r="D16901">
        <v>26</v>
      </c>
      <c r="E16901">
        <v>20</v>
      </c>
      <c r="F16901">
        <v>26</v>
      </c>
      <c r="G16901">
        <v>20</v>
      </c>
      <c r="H16901">
        <v>1</v>
      </c>
      <c r="I16901">
        <v>1</v>
      </c>
      <c r="J16901">
        <v>98</v>
      </c>
      <c r="K16901" s="194">
        <v>98</v>
      </c>
      <c r="L16901" t="s">
        <v>1079</v>
      </c>
      <c r="M16901" t="s">
        <v>1079</v>
      </c>
      <c r="N16901">
        <v>63</v>
      </c>
      <c r="O16901" t="s">
        <v>7876</v>
      </c>
      <c r="P16901" t="s">
        <v>23569</v>
      </c>
      <c r="Q16901">
        <v>6.3E-2</v>
      </c>
      <c r="R16901" s="117" t="s">
        <v>14620</v>
      </c>
      <c r="S16901" s="117" t="s">
        <v>14621</v>
      </c>
      <c r="T16901" t="s">
        <v>17448</v>
      </c>
      <c r="U16901" t="s">
        <v>10772</v>
      </c>
    </row>
    <row r="16902" spans="1:21">
      <c r="A16902" s="117" t="s">
        <v>23570</v>
      </c>
      <c r="B16902" t="s">
        <v>14590</v>
      </c>
      <c r="C16902" t="s">
        <v>14590</v>
      </c>
      <c r="D16902">
        <v>47</v>
      </c>
      <c r="E16902">
        <v>41</v>
      </c>
      <c r="F16902">
        <v>47</v>
      </c>
      <c r="G16902">
        <v>41</v>
      </c>
      <c r="H16902">
        <v>1</v>
      </c>
      <c r="I16902">
        <v>1</v>
      </c>
      <c r="J16902">
        <v>999999</v>
      </c>
      <c r="K16902" s="194">
        <v>999999</v>
      </c>
      <c r="L16902" t="s">
        <v>1100</v>
      </c>
      <c r="M16902" t="s">
        <v>1100</v>
      </c>
      <c r="N16902">
        <v>22</v>
      </c>
      <c r="O16902" t="s">
        <v>7876</v>
      </c>
      <c r="P16902" t="s">
        <v>10407</v>
      </c>
      <c r="Q16902">
        <v>2.1999999999999999E-2</v>
      </c>
      <c r="R16902" s="117" t="s">
        <v>14594</v>
      </c>
      <c r="S16902" s="117" t="s">
        <v>14589</v>
      </c>
      <c r="T16902" t="s">
        <v>12136</v>
      </c>
      <c r="U16902" t="s">
        <v>10772</v>
      </c>
    </row>
    <row r="16903" spans="1:21">
      <c r="A16903" s="117" t="s">
        <v>23571</v>
      </c>
      <c r="B16903" t="s">
        <v>14590</v>
      </c>
      <c r="C16903" t="s">
        <v>14590</v>
      </c>
      <c r="D16903">
        <v>47</v>
      </c>
      <c r="E16903">
        <v>41</v>
      </c>
      <c r="F16903">
        <v>47</v>
      </c>
      <c r="G16903">
        <v>41</v>
      </c>
      <c r="H16903">
        <v>10</v>
      </c>
      <c r="I16903">
        <v>10</v>
      </c>
      <c r="J16903">
        <v>999999</v>
      </c>
      <c r="K16903" s="194">
        <v>999999</v>
      </c>
      <c r="L16903" t="s">
        <v>1100</v>
      </c>
      <c r="M16903" t="s">
        <v>1100</v>
      </c>
      <c r="N16903">
        <v>24</v>
      </c>
      <c r="O16903" t="s">
        <v>7876</v>
      </c>
      <c r="P16903" t="s">
        <v>10407</v>
      </c>
      <c r="Q16903">
        <v>2.4E-2</v>
      </c>
      <c r="R16903" s="117" t="s">
        <v>14594</v>
      </c>
      <c r="S16903" s="117" t="s">
        <v>14589</v>
      </c>
      <c r="T16903" t="s">
        <v>12136</v>
      </c>
      <c r="U16903" t="s">
        <v>10772</v>
      </c>
    </row>
    <row r="16904" spans="1:21">
      <c r="A16904" s="117" t="s">
        <v>23572</v>
      </c>
      <c r="B16904" t="s">
        <v>14590</v>
      </c>
      <c r="C16904" t="s">
        <v>14590</v>
      </c>
      <c r="D16904">
        <v>40</v>
      </c>
      <c r="E16904">
        <v>34</v>
      </c>
      <c r="F16904">
        <v>40</v>
      </c>
      <c r="G16904">
        <v>34</v>
      </c>
      <c r="H16904">
        <v>10</v>
      </c>
      <c r="I16904">
        <v>10</v>
      </c>
      <c r="J16904">
        <v>999999</v>
      </c>
      <c r="K16904" s="194">
        <v>999999</v>
      </c>
      <c r="L16904" t="s">
        <v>1100</v>
      </c>
      <c r="M16904" t="s">
        <v>1100</v>
      </c>
      <c r="N16904">
        <v>24</v>
      </c>
      <c r="O16904" t="s">
        <v>7876</v>
      </c>
      <c r="P16904" t="s">
        <v>10407</v>
      </c>
      <c r="Q16904">
        <v>2.4E-2</v>
      </c>
      <c r="R16904" s="117" t="s">
        <v>14594</v>
      </c>
      <c r="S16904" s="117" t="s">
        <v>14589</v>
      </c>
      <c r="T16904" t="s">
        <v>12136</v>
      </c>
      <c r="U16904" t="s">
        <v>10772</v>
      </c>
    </row>
    <row r="16905" spans="1:21">
      <c r="A16905" s="117" t="s">
        <v>16294</v>
      </c>
      <c r="B16905" t="s">
        <v>14590</v>
      </c>
      <c r="C16905" t="s">
        <v>14590</v>
      </c>
      <c r="D16905">
        <v>40</v>
      </c>
      <c r="E16905">
        <v>34</v>
      </c>
      <c r="F16905">
        <v>40</v>
      </c>
      <c r="G16905">
        <v>34</v>
      </c>
      <c r="H16905">
        <v>1</v>
      </c>
      <c r="I16905">
        <v>1</v>
      </c>
      <c r="J16905">
        <v>999999</v>
      </c>
      <c r="K16905" s="194">
        <v>999999</v>
      </c>
      <c r="L16905" t="s">
        <v>1100</v>
      </c>
      <c r="M16905" t="s">
        <v>1100</v>
      </c>
      <c r="N16905">
        <v>24</v>
      </c>
      <c r="O16905" t="s">
        <v>7876</v>
      </c>
      <c r="P16905" t="s">
        <v>10407</v>
      </c>
      <c r="Q16905">
        <v>2.4E-2</v>
      </c>
      <c r="R16905" s="117" t="s">
        <v>14743</v>
      </c>
      <c r="S16905" s="117" t="s">
        <v>14589</v>
      </c>
      <c r="T16905" t="s">
        <v>12136</v>
      </c>
      <c r="U16905" t="s">
        <v>10772</v>
      </c>
    </row>
    <row r="16906" spans="1:21">
      <c r="A16906" s="117" t="s">
        <v>23573</v>
      </c>
      <c r="B16906" t="s">
        <v>14590</v>
      </c>
      <c r="C16906" t="s">
        <v>14590</v>
      </c>
      <c r="D16906">
        <v>47</v>
      </c>
      <c r="E16906">
        <v>41</v>
      </c>
      <c r="F16906">
        <v>47</v>
      </c>
      <c r="G16906">
        <v>41</v>
      </c>
      <c r="H16906">
        <v>10</v>
      </c>
      <c r="I16906">
        <v>10</v>
      </c>
      <c r="J16906">
        <v>999999</v>
      </c>
      <c r="K16906" s="194">
        <v>999999</v>
      </c>
      <c r="L16906" t="s">
        <v>1100</v>
      </c>
      <c r="M16906" t="s">
        <v>1100</v>
      </c>
      <c r="N16906">
        <v>24</v>
      </c>
      <c r="O16906" t="s">
        <v>7876</v>
      </c>
      <c r="P16906" t="s">
        <v>10407</v>
      </c>
      <c r="Q16906">
        <v>2.4E-2</v>
      </c>
      <c r="R16906" s="117" t="s">
        <v>14594</v>
      </c>
      <c r="S16906" s="117" t="s">
        <v>14589</v>
      </c>
      <c r="T16906" t="s">
        <v>12136</v>
      </c>
      <c r="U16906" t="s">
        <v>10772</v>
      </c>
    </row>
    <row r="16907" spans="1:21">
      <c r="A16907" s="117" t="s">
        <v>7284</v>
      </c>
      <c r="B16907" t="s">
        <v>14590</v>
      </c>
      <c r="C16907" t="s">
        <v>14590</v>
      </c>
      <c r="D16907">
        <v>40</v>
      </c>
      <c r="E16907">
        <v>34</v>
      </c>
      <c r="F16907">
        <v>40</v>
      </c>
      <c r="G16907">
        <v>34</v>
      </c>
      <c r="H16907">
        <v>1</v>
      </c>
      <c r="I16907">
        <v>1</v>
      </c>
      <c r="J16907">
        <v>999999</v>
      </c>
      <c r="K16907" s="194">
        <v>999999</v>
      </c>
      <c r="L16907" t="s">
        <v>1100</v>
      </c>
      <c r="M16907" t="s">
        <v>1100</v>
      </c>
      <c r="N16907">
        <v>24</v>
      </c>
      <c r="O16907" t="s">
        <v>7876</v>
      </c>
      <c r="P16907" t="s">
        <v>10407</v>
      </c>
      <c r="Q16907">
        <v>2.4E-2</v>
      </c>
      <c r="R16907" s="117" t="s">
        <v>14743</v>
      </c>
      <c r="S16907" s="117" t="s">
        <v>14589</v>
      </c>
      <c r="T16907" t="s">
        <v>12136</v>
      </c>
      <c r="U16907" t="s">
        <v>10772</v>
      </c>
    </row>
    <row r="16908" spans="1:21">
      <c r="A16908" s="117" t="s">
        <v>7285</v>
      </c>
      <c r="B16908" t="s">
        <v>14590</v>
      </c>
      <c r="C16908" t="s">
        <v>14590</v>
      </c>
      <c r="D16908">
        <v>47</v>
      </c>
      <c r="E16908">
        <v>41</v>
      </c>
      <c r="F16908">
        <v>47</v>
      </c>
      <c r="G16908">
        <v>41</v>
      </c>
      <c r="H16908">
        <v>10</v>
      </c>
      <c r="I16908">
        <v>10</v>
      </c>
      <c r="J16908">
        <v>999999</v>
      </c>
      <c r="K16908" s="194">
        <v>999999</v>
      </c>
      <c r="L16908" t="s">
        <v>1100</v>
      </c>
      <c r="M16908" t="s">
        <v>1100</v>
      </c>
      <c r="N16908">
        <v>25</v>
      </c>
      <c r="O16908" t="s">
        <v>7876</v>
      </c>
      <c r="P16908" t="s">
        <v>10407</v>
      </c>
      <c r="Q16908">
        <v>2.5000000000000001E-2</v>
      </c>
      <c r="R16908" s="117" t="s">
        <v>14594</v>
      </c>
      <c r="S16908" s="117" t="s">
        <v>14589</v>
      </c>
      <c r="T16908" t="s">
        <v>12136</v>
      </c>
      <c r="U16908" t="s">
        <v>10772</v>
      </c>
    </row>
    <row r="16909" spans="1:21">
      <c r="A16909" s="117" t="s">
        <v>7286</v>
      </c>
      <c r="B16909" t="s">
        <v>14590</v>
      </c>
      <c r="C16909" t="s">
        <v>14590</v>
      </c>
      <c r="D16909">
        <v>47</v>
      </c>
      <c r="E16909">
        <v>41</v>
      </c>
      <c r="F16909">
        <v>47</v>
      </c>
      <c r="G16909">
        <v>41</v>
      </c>
      <c r="H16909">
        <v>10</v>
      </c>
      <c r="I16909">
        <v>10</v>
      </c>
      <c r="J16909">
        <v>999999</v>
      </c>
      <c r="K16909" s="194">
        <v>999999</v>
      </c>
      <c r="L16909" t="s">
        <v>1100</v>
      </c>
      <c r="M16909" t="s">
        <v>1100</v>
      </c>
      <c r="N16909">
        <v>25</v>
      </c>
      <c r="O16909" t="s">
        <v>7876</v>
      </c>
      <c r="P16909" t="s">
        <v>10407</v>
      </c>
      <c r="Q16909">
        <v>2.5000000000000001E-2</v>
      </c>
      <c r="R16909" s="117" t="s">
        <v>14594</v>
      </c>
      <c r="S16909" s="117" t="s">
        <v>14589</v>
      </c>
      <c r="T16909" t="s">
        <v>12136</v>
      </c>
      <c r="U16909" t="s">
        <v>10772</v>
      </c>
    </row>
    <row r="16910" spans="1:21">
      <c r="A16910" s="117" t="s">
        <v>7287</v>
      </c>
      <c r="B16910" t="s">
        <v>14590</v>
      </c>
      <c r="C16910" t="s">
        <v>14590</v>
      </c>
      <c r="D16910">
        <v>47</v>
      </c>
      <c r="E16910">
        <v>41</v>
      </c>
      <c r="F16910">
        <v>47</v>
      </c>
      <c r="G16910">
        <v>41</v>
      </c>
      <c r="H16910">
        <v>10</v>
      </c>
      <c r="I16910">
        <v>10</v>
      </c>
      <c r="J16910">
        <v>999999</v>
      </c>
      <c r="K16910" s="194">
        <v>999999</v>
      </c>
      <c r="L16910" t="s">
        <v>1100</v>
      </c>
      <c r="M16910" t="s">
        <v>1100</v>
      </c>
      <c r="N16910">
        <v>25</v>
      </c>
      <c r="O16910" t="s">
        <v>7876</v>
      </c>
      <c r="P16910" t="s">
        <v>10407</v>
      </c>
      <c r="Q16910">
        <v>2.5000000000000001E-2</v>
      </c>
      <c r="R16910" s="117" t="s">
        <v>14594</v>
      </c>
      <c r="S16910" s="117" t="s">
        <v>14589</v>
      </c>
      <c r="T16910" t="s">
        <v>12136</v>
      </c>
      <c r="U16910" t="s">
        <v>10772</v>
      </c>
    </row>
    <row r="16911" spans="1:21">
      <c r="A16911" s="117" t="s">
        <v>7288</v>
      </c>
      <c r="B16911" t="s">
        <v>14590</v>
      </c>
      <c r="C16911" t="s">
        <v>14590</v>
      </c>
      <c r="D16911">
        <v>47</v>
      </c>
      <c r="E16911">
        <v>41</v>
      </c>
      <c r="F16911">
        <v>47</v>
      </c>
      <c r="G16911">
        <v>41</v>
      </c>
      <c r="H16911">
        <v>10</v>
      </c>
      <c r="I16911">
        <v>10</v>
      </c>
      <c r="J16911">
        <v>999999</v>
      </c>
      <c r="K16911" s="194">
        <v>999999</v>
      </c>
      <c r="L16911" t="s">
        <v>1100</v>
      </c>
      <c r="M16911" t="s">
        <v>1100</v>
      </c>
      <c r="N16911">
        <v>25</v>
      </c>
      <c r="O16911" t="s">
        <v>7876</v>
      </c>
      <c r="P16911" t="s">
        <v>10407</v>
      </c>
      <c r="Q16911">
        <v>2.5000000000000001E-2</v>
      </c>
      <c r="R16911" s="117" t="s">
        <v>14594</v>
      </c>
      <c r="S16911" s="117" t="s">
        <v>14589</v>
      </c>
      <c r="T16911" t="s">
        <v>12136</v>
      </c>
      <c r="U16911" t="s">
        <v>10772</v>
      </c>
    </row>
    <row r="16912" spans="1:21">
      <c r="A16912" s="117" t="s">
        <v>22075</v>
      </c>
      <c r="B16912" t="s">
        <v>14590</v>
      </c>
      <c r="C16912" t="s">
        <v>14590</v>
      </c>
      <c r="D16912">
        <v>34</v>
      </c>
      <c r="E16912">
        <v>28</v>
      </c>
      <c r="F16912">
        <v>34</v>
      </c>
      <c r="G16912">
        <v>28</v>
      </c>
      <c r="H16912">
        <v>1</v>
      </c>
      <c r="I16912">
        <v>1</v>
      </c>
      <c r="J16912">
        <v>999999</v>
      </c>
      <c r="K16912" s="194">
        <v>999999</v>
      </c>
      <c r="L16912" t="s">
        <v>1079</v>
      </c>
      <c r="M16912" t="s">
        <v>1079</v>
      </c>
      <c r="N16912">
        <v>43</v>
      </c>
      <c r="O16912" t="s">
        <v>7876</v>
      </c>
      <c r="P16912" t="s">
        <v>22076</v>
      </c>
      <c r="Q16912">
        <v>4.2999999999999997E-2</v>
      </c>
      <c r="R16912" s="117" t="s">
        <v>14620</v>
      </c>
      <c r="S16912" s="117" t="s">
        <v>14621</v>
      </c>
      <c r="T16912" t="s">
        <v>17448</v>
      </c>
      <c r="U16912" t="s">
        <v>10772</v>
      </c>
    </row>
    <row r="16913" spans="1:21">
      <c r="A16913" s="117" t="s">
        <v>22077</v>
      </c>
      <c r="B16913" t="s">
        <v>14590</v>
      </c>
      <c r="C16913" t="s">
        <v>14590</v>
      </c>
      <c r="D16913">
        <v>26</v>
      </c>
      <c r="E16913">
        <v>20</v>
      </c>
      <c r="F16913">
        <v>26</v>
      </c>
      <c r="G16913">
        <v>20</v>
      </c>
      <c r="H16913">
        <v>1</v>
      </c>
      <c r="I16913">
        <v>1</v>
      </c>
      <c r="J16913">
        <v>40</v>
      </c>
      <c r="K16913" s="194">
        <v>40</v>
      </c>
      <c r="L16913" t="s">
        <v>1079</v>
      </c>
      <c r="M16913" t="s">
        <v>1079</v>
      </c>
      <c r="N16913">
        <v>42</v>
      </c>
      <c r="O16913" t="s">
        <v>7876</v>
      </c>
      <c r="P16913" t="s">
        <v>22076</v>
      </c>
      <c r="Q16913">
        <v>4.2000000000000003E-2</v>
      </c>
      <c r="R16913" s="117" t="s">
        <v>14620</v>
      </c>
      <c r="S16913" s="117" t="s">
        <v>14621</v>
      </c>
      <c r="T16913" t="s">
        <v>17448</v>
      </c>
      <c r="U16913" t="s">
        <v>10772</v>
      </c>
    </row>
    <row r="16914" spans="1:21">
      <c r="A16914" s="117" t="s">
        <v>14577</v>
      </c>
      <c r="B16914" t="s">
        <v>14590</v>
      </c>
      <c r="C16914" t="s">
        <v>14590</v>
      </c>
      <c r="D16914">
        <v>25</v>
      </c>
      <c r="E16914">
        <v>19</v>
      </c>
      <c r="F16914">
        <v>25</v>
      </c>
      <c r="G16914">
        <v>19</v>
      </c>
      <c r="H16914">
        <v>1</v>
      </c>
      <c r="I16914">
        <v>1</v>
      </c>
      <c r="J16914">
        <v>74</v>
      </c>
      <c r="K16914" s="194">
        <v>74</v>
      </c>
      <c r="L16914" t="s">
        <v>1100</v>
      </c>
      <c r="M16914" t="s">
        <v>1100</v>
      </c>
      <c r="N16914">
        <v>27</v>
      </c>
      <c r="O16914" t="s">
        <v>7876</v>
      </c>
      <c r="P16914" t="s">
        <v>21523</v>
      </c>
      <c r="Q16914">
        <v>2.7E-2</v>
      </c>
      <c r="R16914" s="117" t="s">
        <v>14594</v>
      </c>
      <c r="S16914" s="117" t="s">
        <v>14589</v>
      </c>
      <c r="T16914" t="s">
        <v>12136</v>
      </c>
      <c r="U16914" t="s">
        <v>10772</v>
      </c>
    </row>
    <row r="16915" spans="1:21">
      <c r="A16915" s="117" t="s">
        <v>23574</v>
      </c>
      <c r="B16915" t="s">
        <v>14590</v>
      </c>
      <c r="C16915" t="s">
        <v>14590</v>
      </c>
      <c r="D16915">
        <v>47</v>
      </c>
      <c r="E16915">
        <v>41</v>
      </c>
      <c r="F16915">
        <v>47</v>
      </c>
      <c r="G16915">
        <v>41</v>
      </c>
      <c r="H16915">
        <v>1</v>
      </c>
      <c r="I16915">
        <v>1</v>
      </c>
      <c r="J16915">
        <v>999999</v>
      </c>
      <c r="K16915" s="194">
        <v>999999</v>
      </c>
      <c r="L16915" t="s">
        <v>1100</v>
      </c>
      <c r="M16915" t="s">
        <v>1100</v>
      </c>
      <c r="N16915">
        <v>27</v>
      </c>
      <c r="O16915" t="s">
        <v>7876</v>
      </c>
      <c r="P16915" t="s">
        <v>23575</v>
      </c>
      <c r="Q16915">
        <v>2.7E-2</v>
      </c>
      <c r="R16915" s="117" t="s">
        <v>14594</v>
      </c>
      <c r="S16915" s="117" t="s">
        <v>14589</v>
      </c>
      <c r="T16915" t="s">
        <v>12136</v>
      </c>
      <c r="U16915" t="s">
        <v>10772</v>
      </c>
    </row>
    <row r="16916" spans="1:21">
      <c r="A16916" s="117" t="s">
        <v>23576</v>
      </c>
      <c r="B16916" t="s">
        <v>14590</v>
      </c>
      <c r="C16916" t="s">
        <v>14590</v>
      </c>
      <c r="D16916">
        <v>47</v>
      </c>
      <c r="E16916">
        <v>41</v>
      </c>
      <c r="F16916">
        <v>47</v>
      </c>
      <c r="G16916">
        <v>41</v>
      </c>
      <c r="H16916">
        <v>1</v>
      </c>
      <c r="I16916">
        <v>1</v>
      </c>
      <c r="J16916">
        <v>999999</v>
      </c>
      <c r="K16916" s="194">
        <v>999999</v>
      </c>
      <c r="L16916" t="s">
        <v>1100</v>
      </c>
      <c r="M16916" t="s">
        <v>1100</v>
      </c>
      <c r="N16916">
        <v>28</v>
      </c>
      <c r="O16916" t="s">
        <v>7876</v>
      </c>
      <c r="Q16916">
        <v>2.8000000000000001E-2</v>
      </c>
      <c r="R16916" s="117" t="s">
        <v>14594</v>
      </c>
      <c r="S16916" s="117" t="s">
        <v>14589</v>
      </c>
      <c r="T16916" t="s">
        <v>12136</v>
      </c>
      <c r="U16916" t="s">
        <v>10772</v>
      </c>
    </row>
    <row r="16917" spans="1:21">
      <c r="A16917" s="117" t="s">
        <v>23577</v>
      </c>
      <c r="B16917" t="s">
        <v>14590</v>
      </c>
      <c r="C16917" t="s">
        <v>14590</v>
      </c>
      <c r="D16917">
        <v>47</v>
      </c>
      <c r="E16917">
        <v>41</v>
      </c>
      <c r="F16917">
        <v>47</v>
      </c>
      <c r="G16917">
        <v>41</v>
      </c>
      <c r="H16917">
        <v>1</v>
      </c>
      <c r="I16917">
        <v>1</v>
      </c>
      <c r="J16917">
        <v>999999</v>
      </c>
      <c r="K16917" s="194">
        <v>999999</v>
      </c>
      <c r="L16917" t="s">
        <v>1100</v>
      </c>
      <c r="M16917" t="s">
        <v>1100</v>
      </c>
      <c r="N16917">
        <v>28</v>
      </c>
      <c r="O16917" t="s">
        <v>7876</v>
      </c>
      <c r="Q16917">
        <v>2.8000000000000001E-2</v>
      </c>
      <c r="R16917" s="117" t="s">
        <v>14594</v>
      </c>
      <c r="S16917" s="117" t="s">
        <v>14589</v>
      </c>
      <c r="T16917" t="s">
        <v>12136</v>
      </c>
      <c r="U16917" t="s">
        <v>10772</v>
      </c>
    </row>
    <row r="16918" spans="1:21">
      <c r="A16918" s="117" t="s">
        <v>12277</v>
      </c>
      <c r="B16918" t="s">
        <v>14590</v>
      </c>
      <c r="C16918" t="s">
        <v>14590</v>
      </c>
      <c r="D16918">
        <v>25</v>
      </c>
      <c r="E16918">
        <v>19</v>
      </c>
      <c r="F16918">
        <v>25</v>
      </c>
      <c r="G16918">
        <v>19</v>
      </c>
      <c r="H16918">
        <v>1</v>
      </c>
      <c r="I16918">
        <v>1</v>
      </c>
      <c r="J16918">
        <v>42</v>
      </c>
      <c r="K16918" s="194">
        <v>42</v>
      </c>
      <c r="L16918" t="s">
        <v>1100</v>
      </c>
      <c r="M16918" t="s">
        <v>1100</v>
      </c>
      <c r="N16918">
        <v>29</v>
      </c>
      <c r="O16918" t="s">
        <v>7876</v>
      </c>
      <c r="P16918" t="s">
        <v>13986</v>
      </c>
      <c r="Q16918">
        <v>2.9000000000000001E-2</v>
      </c>
      <c r="R16918" s="117" t="s">
        <v>14594</v>
      </c>
      <c r="S16918" s="117" t="s">
        <v>14589</v>
      </c>
      <c r="T16918" t="s">
        <v>12136</v>
      </c>
      <c r="U16918" t="s">
        <v>10772</v>
      </c>
    </row>
    <row r="16919" spans="1:21">
      <c r="A16919" s="117" t="s">
        <v>23578</v>
      </c>
      <c r="B16919" t="s">
        <v>14590</v>
      </c>
      <c r="C16919" t="s">
        <v>14590</v>
      </c>
      <c r="D16919">
        <v>47</v>
      </c>
      <c r="E16919">
        <v>41</v>
      </c>
      <c r="F16919">
        <v>47</v>
      </c>
      <c r="G16919">
        <v>41</v>
      </c>
      <c r="H16919">
        <v>1</v>
      </c>
      <c r="I16919">
        <v>1</v>
      </c>
      <c r="J16919">
        <v>999999</v>
      </c>
      <c r="K16919" s="194">
        <v>999999</v>
      </c>
      <c r="L16919" t="s">
        <v>1100</v>
      </c>
      <c r="M16919" t="s">
        <v>1100</v>
      </c>
      <c r="N16919">
        <v>29</v>
      </c>
      <c r="O16919" t="s">
        <v>7876</v>
      </c>
      <c r="Q16919">
        <v>2.9000000000000001E-2</v>
      </c>
      <c r="R16919" s="117" t="s">
        <v>14594</v>
      </c>
      <c r="S16919" s="117" t="s">
        <v>14589</v>
      </c>
      <c r="T16919" t="s">
        <v>12136</v>
      </c>
      <c r="U16919" t="s">
        <v>10772</v>
      </c>
    </row>
    <row r="16920" spans="1:21">
      <c r="A16920" s="117" t="s">
        <v>7289</v>
      </c>
      <c r="B16920" t="s">
        <v>14590</v>
      </c>
      <c r="C16920" t="s">
        <v>14590</v>
      </c>
      <c r="D16920">
        <v>25</v>
      </c>
      <c r="E16920">
        <v>19</v>
      </c>
      <c r="F16920">
        <v>25</v>
      </c>
      <c r="G16920">
        <v>19</v>
      </c>
      <c r="H16920">
        <v>1</v>
      </c>
      <c r="I16920">
        <v>1</v>
      </c>
      <c r="J16920">
        <v>70</v>
      </c>
      <c r="K16920" s="194">
        <v>70</v>
      </c>
      <c r="L16920" t="s">
        <v>1100</v>
      </c>
      <c r="M16920" t="s">
        <v>1100</v>
      </c>
      <c r="N16920">
        <v>28</v>
      </c>
      <c r="O16920" t="s">
        <v>7876</v>
      </c>
      <c r="Q16920">
        <v>2.8000000000000001E-2</v>
      </c>
      <c r="R16920" s="117" t="s">
        <v>14648</v>
      </c>
      <c r="S16920" s="117" t="s">
        <v>14589</v>
      </c>
      <c r="T16920" t="s">
        <v>12136</v>
      </c>
      <c r="U16920" t="s">
        <v>10772</v>
      </c>
    </row>
    <row r="16921" spans="1:21">
      <c r="A16921" s="117" t="s">
        <v>12278</v>
      </c>
      <c r="B16921" t="s">
        <v>14590</v>
      </c>
      <c r="C16921" t="s">
        <v>14590</v>
      </c>
      <c r="D16921">
        <v>26</v>
      </c>
      <c r="E16921">
        <v>20</v>
      </c>
      <c r="F16921">
        <v>26</v>
      </c>
      <c r="G16921">
        <v>20</v>
      </c>
      <c r="H16921">
        <v>1</v>
      </c>
      <c r="I16921">
        <v>1</v>
      </c>
      <c r="J16921">
        <v>0</v>
      </c>
      <c r="K16921" s="194">
        <v>0</v>
      </c>
      <c r="L16921" t="s">
        <v>1076</v>
      </c>
      <c r="M16921" t="s">
        <v>1076</v>
      </c>
      <c r="N16921">
        <v>25</v>
      </c>
      <c r="O16921" t="s">
        <v>7876</v>
      </c>
      <c r="P16921" t="s">
        <v>16295</v>
      </c>
      <c r="Q16921">
        <v>2.5000000000000001E-2</v>
      </c>
      <c r="R16921" s="117" t="s">
        <v>14620</v>
      </c>
      <c r="S16921" s="117" t="s">
        <v>14621</v>
      </c>
      <c r="T16921" t="s">
        <v>17448</v>
      </c>
      <c r="U16921" t="s">
        <v>10772</v>
      </c>
    </row>
    <row r="16922" spans="1:21">
      <c r="A16922" s="117" t="s">
        <v>12279</v>
      </c>
      <c r="B16922" t="s">
        <v>14590</v>
      </c>
      <c r="C16922" t="s">
        <v>14590</v>
      </c>
      <c r="D16922">
        <v>26</v>
      </c>
      <c r="E16922">
        <v>20</v>
      </c>
      <c r="F16922">
        <v>26</v>
      </c>
      <c r="G16922">
        <v>20</v>
      </c>
      <c r="H16922">
        <v>1</v>
      </c>
      <c r="I16922">
        <v>1</v>
      </c>
      <c r="J16922">
        <v>0</v>
      </c>
      <c r="K16922" s="194">
        <v>0</v>
      </c>
      <c r="L16922" t="s">
        <v>1076</v>
      </c>
      <c r="M16922" t="s">
        <v>1076</v>
      </c>
      <c r="N16922">
        <v>17</v>
      </c>
      <c r="O16922" t="s">
        <v>7876</v>
      </c>
      <c r="P16922" t="s">
        <v>16295</v>
      </c>
      <c r="Q16922">
        <v>1.7000000000000001E-2</v>
      </c>
      <c r="R16922" s="117" t="s">
        <v>14620</v>
      </c>
      <c r="S16922" s="117" t="s">
        <v>14621</v>
      </c>
      <c r="T16922" t="s">
        <v>17448</v>
      </c>
      <c r="U16922" t="s">
        <v>10772</v>
      </c>
    </row>
    <row r="16923" spans="1:21">
      <c r="A16923" s="117" t="s">
        <v>23579</v>
      </c>
      <c r="B16923" t="s">
        <v>14590</v>
      </c>
      <c r="C16923" t="s">
        <v>14590</v>
      </c>
      <c r="D16923">
        <v>40</v>
      </c>
      <c r="E16923">
        <v>34</v>
      </c>
      <c r="F16923">
        <v>40</v>
      </c>
      <c r="G16923">
        <v>34</v>
      </c>
      <c r="H16923">
        <v>1</v>
      </c>
      <c r="I16923">
        <v>1</v>
      </c>
      <c r="J16923">
        <v>18</v>
      </c>
      <c r="K16923" s="194">
        <v>18</v>
      </c>
      <c r="L16923" t="s">
        <v>1079</v>
      </c>
      <c r="M16923" t="s">
        <v>1079</v>
      </c>
      <c r="N16923">
        <v>195</v>
      </c>
      <c r="O16923" t="s">
        <v>7876</v>
      </c>
      <c r="P16923" t="s">
        <v>23580</v>
      </c>
      <c r="Q16923">
        <v>0.19500000000000001</v>
      </c>
      <c r="R16923" s="117" t="s">
        <v>14620</v>
      </c>
      <c r="S16923" s="117" t="s">
        <v>14621</v>
      </c>
      <c r="T16923" t="s">
        <v>17448</v>
      </c>
      <c r="U16923" t="s">
        <v>10772</v>
      </c>
    </row>
    <row r="16924" spans="1:21">
      <c r="A16924" s="117" t="s">
        <v>11645</v>
      </c>
      <c r="B16924" t="s">
        <v>14590</v>
      </c>
      <c r="C16924" t="s">
        <v>14590</v>
      </c>
      <c r="D16924">
        <v>31</v>
      </c>
      <c r="E16924">
        <v>25</v>
      </c>
      <c r="F16924">
        <v>31</v>
      </c>
      <c r="G16924">
        <v>25</v>
      </c>
      <c r="H16924">
        <v>1</v>
      </c>
      <c r="I16924">
        <v>1</v>
      </c>
      <c r="J16924">
        <v>12</v>
      </c>
      <c r="K16924" s="194">
        <v>12</v>
      </c>
      <c r="L16924" t="s">
        <v>1079</v>
      </c>
      <c r="M16924" t="s">
        <v>1079</v>
      </c>
      <c r="N16924">
        <v>190</v>
      </c>
      <c r="O16924" t="s">
        <v>7876</v>
      </c>
      <c r="P16924" t="s">
        <v>11646</v>
      </c>
      <c r="Q16924">
        <v>0.19</v>
      </c>
      <c r="R16924" s="117" t="s">
        <v>14620</v>
      </c>
      <c r="S16924" s="117" t="s">
        <v>14621</v>
      </c>
      <c r="T16924" t="s">
        <v>17448</v>
      </c>
      <c r="U16924" t="s">
        <v>10772</v>
      </c>
    </row>
    <row r="16925" spans="1:21">
      <c r="A16925" s="117" t="s">
        <v>7290</v>
      </c>
      <c r="B16925" t="s">
        <v>14590</v>
      </c>
      <c r="C16925" t="s">
        <v>14590</v>
      </c>
      <c r="D16925">
        <v>25</v>
      </c>
      <c r="E16925">
        <v>19</v>
      </c>
      <c r="F16925">
        <v>25</v>
      </c>
      <c r="G16925">
        <v>19</v>
      </c>
      <c r="H16925">
        <v>1</v>
      </c>
      <c r="I16925">
        <v>1</v>
      </c>
      <c r="J16925">
        <v>29</v>
      </c>
      <c r="K16925" s="194">
        <v>29</v>
      </c>
      <c r="L16925" t="s">
        <v>1079</v>
      </c>
      <c r="M16925" t="s">
        <v>1079</v>
      </c>
      <c r="N16925">
        <v>11</v>
      </c>
      <c r="O16925" t="s">
        <v>7876</v>
      </c>
      <c r="P16925" t="s">
        <v>10408</v>
      </c>
      <c r="Q16925">
        <v>1.0999999999999999E-2</v>
      </c>
      <c r="R16925" s="117" t="s">
        <v>14594</v>
      </c>
      <c r="S16925" s="117" t="s">
        <v>14589</v>
      </c>
      <c r="T16925" t="s">
        <v>12136</v>
      </c>
      <c r="U16925" t="s">
        <v>10772</v>
      </c>
    </row>
    <row r="16926" spans="1:21">
      <c r="A16926" s="117" t="s">
        <v>23581</v>
      </c>
      <c r="B16926" t="s">
        <v>14590</v>
      </c>
      <c r="C16926" t="s">
        <v>14590</v>
      </c>
      <c r="D16926">
        <v>46</v>
      </c>
      <c r="E16926">
        <v>40</v>
      </c>
      <c r="F16926">
        <v>46</v>
      </c>
      <c r="G16926">
        <v>40</v>
      </c>
      <c r="H16926">
        <v>1</v>
      </c>
      <c r="I16926">
        <v>1</v>
      </c>
      <c r="J16926">
        <v>999999</v>
      </c>
      <c r="K16926" s="194">
        <v>999999</v>
      </c>
      <c r="L16926" t="s">
        <v>1079</v>
      </c>
      <c r="M16926" t="s">
        <v>1079</v>
      </c>
      <c r="N16926">
        <v>16</v>
      </c>
      <c r="O16926" t="s">
        <v>7876</v>
      </c>
      <c r="P16926" t="s">
        <v>23582</v>
      </c>
      <c r="Q16926">
        <v>1.6E-2</v>
      </c>
      <c r="R16926" s="117" t="s">
        <v>14685</v>
      </c>
      <c r="S16926" s="117" t="s">
        <v>14589</v>
      </c>
      <c r="T16926" t="s">
        <v>12136</v>
      </c>
      <c r="U16926" t="s">
        <v>10772</v>
      </c>
    </row>
    <row r="16927" spans="1:21">
      <c r="A16927" s="117" t="s">
        <v>23583</v>
      </c>
      <c r="B16927" t="s">
        <v>14590</v>
      </c>
      <c r="C16927" t="s">
        <v>14590</v>
      </c>
      <c r="D16927">
        <v>42</v>
      </c>
      <c r="E16927">
        <v>36</v>
      </c>
      <c r="F16927">
        <v>42</v>
      </c>
      <c r="G16927">
        <v>36</v>
      </c>
      <c r="H16927">
        <v>1</v>
      </c>
      <c r="I16927">
        <v>1</v>
      </c>
      <c r="J16927">
        <v>999999</v>
      </c>
      <c r="K16927" s="194">
        <v>999999</v>
      </c>
      <c r="L16927" t="s">
        <v>1079</v>
      </c>
      <c r="M16927" t="s">
        <v>1079</v>
      </c>
      <c r="N16927">
        <v>16</v>
      </c>
      <c r="O16927" t="s">
        <v>7876</v>
      </c>
      <c r="P16927" t="s">
        <v>23584</v>
      </c>
      <c r="Q16927">
        <v>1.6E-2</v>
      </c>
      <c r="R16927" s="117" t="s">
        <v>14685</v>
      </c>
      <c r="S16927" s="117" t="s">
        <v>14589</v>
      </c>
      <c r="T16927" t="s">
        <v>12136</v>
      </c>
      <c r="U16927" t="s">
        <v>10772</v>
      </c>
    </row>
    <row r="16928" spans="1:21">
      <c r="A16928" s="117" t="s">
        <v>23585</v>
      </c>
      <c r="B16928" t="s">
        <v>14590</v>
      </c>
      <c r="C16928" t="s">
        <v>14590</v>
      </c>
      <c r="D16928">
        <v>27</v>
      </c>
      <c r="E16928">
        <v>21</v>
      </c>
      <c r="F16928">
        <v>27</v>
      </c>
      <c r="G16928">
        <v>21</v>
      </c>
      <c r="H16928">
        <v>1</v>
      </c>
      <c r="I16928">
        <v>1</v>
      </c>
      <c r="J16928">
        <v>999999</v>
      </c>
      <c r="K16928" s="194">
        <v>999999</v>
      </c>
      <c r="L16928" t="s">
        <v>1079</v>
      </c>
      <c r="M16928" t="s">
        <v>1079</v>
      </c>
      <c r="N16928">
        <v>16</v>
      </c>
      <c r="O16928" t="s">
        <v>7876</v>
      </c>
      <c r="P16928" t="s">
        <v>23586</v>
      </c>
      <c r="Q16928">
        <v>1.6E-2</v>
      </c>
      <c r="R16928" s="117" t="s">
        <v>14685</v>
      </c>
      <c r="S16928" s="117" t="s">
        <v>14589</v>
      </c>
      <c r="T16928" t="s">
        <v>12136</v>
      </c>
      <c r="U16928" t="s">
        <v>10772</v>
      </c>
    </row>
    <row r="16929" spans="1:21">
      <c r="A16929" s="117" t="s">
        <v>23587</v>
      </c>
      <c r="B16929" t="s">
        <v>14590</v>
      </c>
      <c r="C16929" t="s">
        <v>14590</v>
      </c>
      <c r="D16929">
        <v>26</v>
      </c>
      <c r="E16929">
        <v>20</v>
      </c>
      <c r="F16929">
        <v>26</v>
      </c>
      <c r="G16929">
        <v>20</v>
      </c>
      <c r="H16929">
        <v>1</v>
      </c>
      <c r="I16929">
        <v>1</v>
      </c>
      <c r="J16929">
        <v>50</v>
      </c>
      <c r="K16929" s="194">
        <v>50</v>
      </c>
      <c r="L16929" t="s">
        <v>1079</v>
      </c>
      <c r="M16929" t="s">
        <v>1079</v>
      </c>
      <c r="N16929">
        <v>14</v>
      </c>
      <c r="O16929" t="s">
        <v>7876</v>
      </c>
      <c r="P16929" t="s">
        <v>23584</v>
      </c>
      <c r="Q16929">
        <v>1.4E-2</v>
      </c>
      <c r="R16929" s="117" t="s">
        <v>14620</v>
      </c>
      <c r="S16929" s="117" t="s">
        <v>14621</v>
      </c>
      <c r="T16929" t="s">
        <v>17448</v>
      </c>
      <c r="U16929" t="s">
        <v>10772</v>
      </c>
    </row>
    <row r="16930" spans="1:21">
      <c r="A16930" s="117" t="s">
        <v>23588</v>
      </c>
      <c r="B16930" t="s">
        <v>14590</v>
      </c>
      <c r="C16930" t="s">
        <v>14590</v>
      </c>
      <c r="D16930">
        <v>41</v>
      </c>
      <c r="E16930">
        <v>35</v>
      </c>
      <c r="F16930">
        <v>41</v>
      </c>
      <c r="G16930">
        <v>35</v>
      </c>
      <c r="H16930">
        <v>1</v>
      </c>
      <c r="I16930">
        <v>1</v>
      </c>
      <c r="J16930">
        <v>999999</v>
      </c>
      <c r="K16930" s="194">
        <v>999999</v>
      </c>
      <c r="L16930" t="s">
        <v>1079</v>
      </c>
      <c r="M16930" t="s">
        <v>1079</v>
      </c>
      <c r="N16930">
        <v>16</v>
      </c>
      <c r="O16930" t="s">
        <v>7876</v>
      </c>
      <c r="P16930" t="s">
        <v>23582</v>
      </c>
      <c r="Q16930">
        <v>1.6E-2</v>
      </c>
      <c r="R16930" s="117" t="s">
        <v>14685</v>
      </c>
      <c r="S16930" s="117" t="s">
        <v>14589</v>
      </c>
      <c r="T16930" t="s">
        <v>12136</v>
      </c>
      <c r="U16930" t="s">
        <v>10772</v>
      </c>
    </row>
    <row r="16931" spans="1:21">
      <c r="A16931" s="117" t="s">
        <v>23589</v>
      </c>
      <c r="B16931" t="s">
        <v>14590</v>
      </c>
      <c r="C16931" t="s">
        <v>14590</v>
      </c>
      <c r="D16931">
        <v>26</v>
      </c>
      <c r="E16931">
        <v>20</v>
      </c>
      <c r="F16931">
        <v>26</v>
      </c>
      <c r="G16931">
        <v>20</v>
      </c>
      <c r="H16931">
        <v>1</v>
      </c>
      <c r="I16931">
        <v>1</v>
      </c>
      <c r="J16931">
        <v>34</v>
      </c>
      <c r="K16931" s="194">
        <v>34</v>
      </c>
      <c r="L16931" t="s">
        <v>1079</v>
      </c>
      <c r="M16931" t="s">
        <v>1079</v>
      </c>
      <c r="N16931">
        <v>18</v>
      </c>
      <c r="O16931" t="s">
        <v>7876</v>
      </c>
      <c r="P16931" t="s">
        <v>23584</v>
      </c>
      <c r="Q16931">
        <v>1.7999999999999999E-2</v>
      </c>
      <c r="R16931" s="117" t="s">
        <v>14620</v>
      </c>
      <c r="S16931" s="117" t="s">
        <v>14621</v>
      </c>
      <c r="T16931" t="s">
        <v>17448</v>
      </c>
      <c r="U16931" t="s">
        <v>10772</v>
      </c>
    </row>
    <row r="16932" spans="1:21">
      <c r="A16932" s="117" t="s">
        <v>7291</v>
      </c>
      <c r="B16932" t="s">
        <v>14590</v>
      </c>
      <c r="C16932" t="s">
        <v>14590</v>
      </c>
      <c r="D16932">
        <v>104</v>
      </c>
      <c r="E16932">
        <v>98</v>
      </c>
      <c r="F16932">
        <v>104</v>
      </c>
      <c r="G16932">
        <v>98</v>
      </c>
      <c r="H16932">
        <v>50</v>
      </c>
      <c r="I16932">
        <v>50</v>
      </c>
      <c r="J16932">
        <v>999999</v>
      </c>
      <c r="K16932" s="194">
        <v>999999</v>
      </c>
      <c r="L16932" t="s">
        <v>1083</v>
      </c>
      <c r="M16932" t="s">
        <v>1083</v>
      </c>
      <c r="N16932">
        <v>8</v>
      </c>
      <c r="O16932" t="s">
        <v>7876</v>
      </c>
      <c r="P16932" t="s">
        <v>10409</v>
      </c>
      <c r="Q16932">
        <v>8.0000000000000002E-3</v>
      </c>
      <c r="R16932" s="117" t="s">
        <v>14620</v>
      </c>
      <c r="S16932" s="117" t="s">
        <v>14589</v>
      </c>
      <c r="T16932" t="s">
        <v>12136</v>
      </c>
      <c r="U16932" t="s">
        <v>10772</v>
      </c>
    </row>
    <row r="16933" spans="1:21">
      <c r="A16933" s="117" t="s">
        <v>7292</v>
      </c>
      <c r="B16933" t="s">
        <v>14590</v>
      </c>
      <c r="C16933" t="s">
        <v>14590</v>
      </c>
      <c r="D16933">
        <v>104</v>
      </c>
      <c r="E16933">
        <v>98</v>
      </c>
      <c r="F16933">
        <v>104</v>
      </c>
      <c r="G16933">
        <v>98</v>
      </c>
      <c r="H16933">
        <v>50</v>
      </c>
      <c r="I16933">
        <v>50</v>
      </c>
      <c r="J16933">
        <v>999999</v>
      </c>
      <c r="K16933" s="194">
        <v>999999</v>
      </c>
      <c r="L16933" t="s">
        <v>1083</v>
      </c>
      <c r="M16933" t="s">
        <v>1083</v>
      </c>
      <c r="N16933">
        <v>8</v>
      </c>
      <c r="O16933" t="s">
        <v>7876</v>
      </c>
      <c r="P16933" t="s">
        <v>10409</v>
      </c>
      <c r="Q16933">
        <v>8.0000000000000002E-3</v>
      </c>
      <c r="R16933" s="117" t="s">
        <v>14620</v>
      </c>
      <c r="S16933" s="117" t="s">
        <v>14589</v>
      </c>
      <c r="T16933" t="s">
        <v>12136</v>
      </c>
      <c r="U16933" t="s">
        <v>10772</v>
      </c>
    </row>
    <row r="16934" spans="1:21">
      <c r="A16934" s="117" t="s">
        <v>23590</v>
      </c>
      <c r="B16934" t="s">
        <v>14590</v>
      </c>
      <c r="C16934" t="s">
        <v>14590</v>
      </c>
      <c r="D16934">
        <v>104</v>
      </c>
      <c r="E16934">
        <v>98</v>
      </c>
      <c r="F16934">
        <v>104</v>
      </c>
      <c r="G16934">
        <v>98</v>
      </c>
      <c r="H16934">
        <v>50</v>
      </c>
      <c r="I16934">
        <v>50</v>
      </c>
      <c r="J16934">
        <v>999999</v>
      </c>
      <c r="K16934" s="194">
        <v>999999</v>
      </c>
      <c r="L16934" t="s">
        <v>1083</v>
      </c>
      <c r="M16934" t="s">
        <v>1083</v>
      </c>
      <c r="N16934">
        <v>12</v>
      </c>
      <c r="O16934" t="s">
        <v>7876</v>
      </c>
      <c r="P16934" t="s">
        <v>10409</v>
      </c>
      <c r="Q16934">
        <v>1.2E-2</v>
      </c>
      <c r="R16934" s="117" t="s">
        <v>14594</v>
      </c>
      <c r="S16934" s="117" t="s">
        <v>14589</v>
      </c>
      <c r="T16934" t="s">
        <v>12136</v>
      </c>
      <c r="U16934" t="s">
        <v>10772</v>
      </c>
    </row>
    <row r="16935" spans="1:21">
      <c r="A16935" s="117" t="s">
        <v>16296</v>
      </c>
      <c r="B16935" t="s">
        <v>14590</v>
      </c>
      <c r="C16935" t="s">
        <v>14590</v>
      </c>
      <c r="D16935">
        <v>104</v>
      </c>
      <c r="E16935">
        <v>98</v>
      </c>
      <c r="F16935">
        <v>104</v>
      </c>
      <c r="G16935">
        <v>98</v>
      </c>
      <c r="H16935">
        <v>1</v>
      </c>
      <c r="I16935">
        <v>1</v>
      </c>
      <c r="J16935">
        <v>999999</v>
      </c>
      <c r="K16935" s="194">
        <v>999999</v>
      </c>
      <c r="L16935" t="s">
        <v>1083</v>
      </c>
      <c r="M16935" t="s">
        <v>1083</v>
      </c>
      <c r="N16935">
        <v>10</v>
      </c>
      <c r="O16935" t="s">
        <v>7876</v>
      </c>
      <c r="P16935" t="s">
        <v>10409</v>
      </c>
      <c r="Q16935">
        <v>0.01</v>
      </c>
      <c r="R16935" s="117" t="s">
        <v>14594</v>
      </c>
      <c r="S16935" s="117" t="s">
        <v>14589</v>
      </c>
      <c r="T16935" t="s">
        <v>12136</v>
      </c>
      <c r="U16935" t="s">
        <v>10772</v>
      </c>
    </row>
    <row r="16936" spans="1:21">
      <c r="A16936" s="117" t="s">
        <v>19003</v>
      </c>
      <c r="B16936" t="s">
        <v>14590</v>
      </c>
      <c r="C16936" t="s">
        <v>14590</v>
      </c>
      <c r="D16936">
        <v>104</v>
      </c>
      <c r="E16936">
        <v>98</v>
      </c>
      <c r="F16936">
        <v>104</v>
      </c>
      <c r="G16936">
        <v>98</v>
      </c>
      <c r="H16936">
        <v>1</v>
      </c>
      <c r="I16936">
        <v>1</v>
      </c>
      <c r="J16936">
        <v>999999</v>
      </c>
      <c r="K16936" s="194">
        <v>999999</v>
      </c>
      <c r="L16936" t="s">
        <v>1083</v>
      </c>
      <c r="M16936" t="s">
        <v>1083</v>
      </c>
      <c r="N16936">
        <v>10</v>
      </c>
      <c r="O16936" t="s">
        <v>7876</v>
      </c>
      <c r="P16936" t="s">
        <v>10409</v>
      </c>
      <c r="Q16936">
        <v>0.01</v>
      </c>
      <c r="R16936" s="117" t="s">
        <v>14594</v>
      </c>
      <c r="S16936" s="117" t="s">
        <v>14589</v>
      </c>
      <c r="T16936" t="s">
        <v>12136</v>
      </c>
      <c r="U16936" t="s">
        <v>10772</v>
      </c>
    </row>
    <row r="16937" spans="1:21">
      <c r="A16937" s="117" t="s">
        <v>23591</v>
      </c>
      <c r="B16937" t="s">
        <v>14590</v>
      </c>
      <c r="C16937" t="s">
        <v>14590</v>
      </c>
      <c r="D16937">
        <v>104</v>
      </c>
      <c r="E16937">
        <v>98</v>
      </c>
      <c r="F16937">
        <v>104</v>
      </c>
      <c r="G16937">
        <v>98</v>
      </c>
      <c r="H16937">
        <v>1</v>
      </c>
      <c r="I16937">
        <v>1</v>
      </c>
      <c r="J16937">
        <v>999999</v>
      </c>
      <c r="K16937" s="194">
        <v>999999</v>
      </c>
      <c r="L16937" t="s">
        <v>1083</v>
      </c>
      <c r="M16937" t="s">
        <v>1083</v>
      </c>
      <c r="N16937">
        <v>11</v>
      </c>
      <c r="O16937" t="s">
        <v>7876</v>
      </c>
      <c r="P16937" t="s">
        <v>10409</v>
      </c>
      <c r="Q16937">
        <v>1.0999999999999999E-2</v>
      </c>
      <c r="R16937" s="117" t="s">
        <v>14594</v>
      </c>
      <c r="S16937" s="117" t="s">
        <v>14589</v>
      </c>
      <c r="T16937" t="s">
        <v>12136</v>
      </c>
      <c r="U16937" t="s">
        <v>10772</v>
      </c>
    </row>
    <row r="16938" spans="1:21">
      <c r="A16938" s="117" t="s">
        <v>7293</v>
      </c>
      <c r="B16938" t="s">
        <v>14590</v>
      </c>
      <c r="C16938" t="s">
        <v>14590</v>
      </c>
      <c r="D16938">
        <v>104</v>
      </c>
      <c r="E16938">
        <v>98</v>
      </c>
      <c r="F16938">
        <v>104</v>
      </c>
      <c r="G16938">
        <v>98</v>
      </c>
      <c r="H16938">
        <v>50</v>
      </c>
      <c r="I16938">
        <v>50</v>
      </c>
      <c r="J16938">
        <v>999999</v>
      </c>
      <c r="K16938" s="194">
        <v>999999</v>
      </c>
      <c r="L16938" t="s">
        <v>1083</v>
      </c>
      <c r="M16938" t="s">
        <v>1083</v>
      </c>
      <c r="N16938">
        <v>9</v>
      </c>
      <c r="O16938" t="s">
        <v>7876</v>
      </c>
      <c r="P16938" t="s">
        <v>10409</v>
      </c>
      <c r="Q16938">
        <v>8.9999999999999993E-3</v>
      </c>
      <c r="R16938" s="117" t="s">
        <v>14743</v>
      </c>
      <c r="S16938" s="117" t="s">
        <v>14589</v>
      </c>
      <c r="T16938" t="s">
        <v>12136</v>
      </c>
      <c r="U16938" t="s">
        <v>10772</v>
      </c>
    </row>
    <row r="16939" spans="1:21">
      <c r="A16939" s="117" t="s">
        <v>23592</v>
      </c>
      <c r="B16939" t="s">
        <v>14590</v>
      </c>
      <c r="C16939" t="s">
        <v>14590</v>
      </c>
      <c r="D16939">
        <v>104</v>
      </c>
      <c r="E16939">
        <v>98</v>
      </c>
      <c r="F16939">
        <v>104</v>
      </c>
      <c r="G16939">
        <v>98</v>
      </c>
      <c r="H16939">
        <v>50</v>
      </c>
      <c r="I16939">
        <v>50</v>
      </c>
      <c r="J16939">
        <v>999999</v>
      </c>
      <c r="K16939" s="194">
        <v>999999</v>
      </c>
      <c r="L16939" t="s">
        <v>1083</v>
      </c>
      <c r="M16939" t="s">
        <v>1083</v>
      </c>
      <c r="N16939">
        <v>12</v>
      </c>
      <c r="O16939" t="s">
        <v>7876</v>
      </c>
      <c r="P16939" t="s">
        <v>10409</v>
      </c>
      <c r="Q16939">
        <v>1.2E-2</v>
      </c>
      <c r="R16939" s="117" t="s">
        <v>14620</v>
      </c>
      <c r="S16939" s="117" t="s">
        <v>14589</v>
      </c>
      <c r="T16939" t="s">
        <v>12136</v>
      </c>
      <c r="U16939" t="s">
        <v>10772</v>
      </c>
    </row>
    <row r="16940" spans="1:21">
      <c r="A16940" s="117" t="s">
        <v>23593</v>
      </c>
      <c r="B16940" t="s">
        <v>14590</v>
      </c>
      <c r="C16940" t="s">
        <v>14590</v>
      </c>
      <c r="D16940">
        <v>132</v>
      </c>
      <c r="E16940">
        <v>126</v>
      </c>
      <c r="F16940">
        <v>132</v>
      </c>
      <c r="G16940">
        <v>126</v>
      </c>
      <c r="H16940">
        <v>90</v>
      </c>
      <c r="I16940">
        <v>90</v>
      </c>
      <c r="J16940">
        <v>999999</v>
      </c>
      <c r="K16940" s="194">
        <v>999999</v>
      </c>
      <c r="L16940" t="s">
        <v>1111</v>
      </c>
      <c r="M16940" t="s">
        <v>1111</v>
      </c>
      <c r="N16940">
        <v>27.2</v>
      </c>
      <c r="O16940" t="s">
        <v>7876</v>
      </c>
      <c r="P16940" t="s">
        <v>23594</v>
      </c>
      <c r="Q16940">
        <v>2.7199999999999998E-2</v>
      </c>
      <c r="R16940" s="117" t="s">
        <v>14620</v>
      </c>
      <c r="S16940" s="117" t="s">
        <v>14589</v>
      </c>
      <c r="T16940" t="s">
        <v>12136</v>
      </c>
      <c r="U16940" t="s">
        <v>10772</v>
      </c>
    </row>
    <row r="16941" spans="1:21">
      <c r="A16941" s="117" t="s">
        <v>23595</v>
      </c>
      <c r="B16941" t="s">
        <v>13815</v>
      </c>
      <c r="C16941" t="s">
        <v>14590</v>
      </c>
      <c r="D16941">
        <v>2</v>
      </c>
      <c r="E16941">
        <v>32</v>
      </c>
      <c r="F16941">
        <v>28</v>
      </c>
      <c r="G16941">
        <v>22</v>
      </c>
      <c r="H16941">
        <v>10</v>
      </c>
      <c r="I16941">
        <v>10</v>
      </c>
      <c r="J16941">
        <v>241</v>
      </c>
      <c r="K16941" s="194">
        <v>2178</v>
      </c>
      <c r="L16941" t="s">
        <v>1100</v>
      </c>
      <c r="M16941" t="s">
        <v>1100</v>
      </c>
      <c r="N16941">
        <v>18</v>
      </c>
      <c r="O16941" t="s">
        <v>7876</v>
      </c>
      <c r="P16941" t="s">
        <v>23596</v>
      </c>
      <c r="Q16941">
        <v>1.7999999999999999E-2</v>
      </c>
      <c r="R16941" s="117" t="s">
        <v>14648</v>
      </c>
      <c r="S16941" s="117" t="s">
        <v>14589</v>
      </c>
      <c r="T16941" t="s">
        <v>12136</v>
      </c>
      <c r="U16941" t="s">
        <v>10772</v>
      </c>
    </row>
    <row r="16942" spans="1:21">
      <c r="A16942" s="117" t="s">
        <v>23597</v>
      </c>
      <c r="B16942" t="s">
        <v>14590</v>
      </c>
      <c r="C16942" t="s">
        <v>14590</v>
      </c>
      <c r="D16942">
        <v>28</v>
      </c>
      <c r="E16942">
        <v>22</v>
      </c>
      <c r="F16942">
        <v>28</v>
      </c>
      <c r="G16942">
        <v>22</v>
      </c>
      <c r="H16942">
        <v>10</v>
      </c>
      <c r="I16942">
        <v>10</v>
      </c>
      <c r="J16942">
        <v>304</v>
      </c>
      <c r="K16942" s="194">
        <v>304</v>
      </c>
      <c r="L16942" t="s">
        <v>1100</v>
      </c>
      <c r="M16942" t="s">
        <v>1100</v>
      </c>
      <c r="N16942">
        <v>21</v>
      </c>
      <c r="O16942" t="s">
        <v>7876</v>
      </c>
      <c r="P16942" t="s">
        <v>23598</v>
      </c>
      <c r="Q16942">
        <v>2.1000000000000001E-2</v>
      </c>
      <c r="R16942" s="117" t="s">
        <v>14648</v>
      </c>
      <c r="S16942" s="117" t="s">
        <v>14589</v>
      </c>
      <c r="T16942" t="s">
        <v>12136</v>
      </c>
      <c r="U16942" t="s">
        <v>10772</v>
      </c>
    </row>
    <row r="16943" spans="1:21">
      <c r="A16943" s="117" t="s">
        <v>23599</v>
      </c>
      <c r="B16943" t="s">
        <v>13815</v>
      </c>
      <c r="C16943" t="s">
        <v>13815</v>
      </c>
      <c r="D16943">
        <v>2</v>
      </c>
      <c r="E16943">
        <v>29</v>
      </c>
      <c r="F16943">
        <v>2</v>
      </c>
      <c r="G16943">
        <v>19</v>
      </c>
      <c r="H16943">
        <v>10</v>
      </c>
      <c r="I16943">
        <v>10</v>
      </c>
      <c r="J16943">
        <v>302</v>
      </c>
      <c r="K16943" s="194">
        <v>57</v>
      </c>
      <c r="L16943" t="s">
        <v>1100</v>
      </c>
      <c r="M16943" t="s">
        <v>1100</v>
      </c>
      <c r="N16943">
        <v>21</v>
      </c>
      <c r="O16943" t="s">
        <v>7876</v>
      </c>
      <c r="P16943" t="s">
        <v>10410</v>
      </c>
      <c r="Q16943">
        <v>2.1000000000000001E-2</v>
      </c>
      <c r="R16943" s="117" t="s">
        <v>14628</v>
      </c>
      <c r="S16943" s="117" t="s">
        <v>14589</v>
      </c>
      <c r="T16943" t="s">
        <v>12136</v>
      </c>
      <c r="U16943" t="s">
        <v>10772</v>
      </c>
    </row>
    <row r="16944" spans="1:21">
      <c r="A16944" s="117" t="s">
        <v>23600</v>
      </c>
      <c r="B16944" t="s">
        <v>13815</v>
      </c>
      <c r="C16944" t="s">
        <v>14590</v>
      </c>
      <c r="D16944">
        <v>2</v>
      </c>
      <c r="E16944">
        <v>29</v>
      </c>
      <c r="F16944">
        <v>25</v>
      </c>
      <c r="G16944">
        <v>19</v>
      </c>
      <c r="H16944">
        <v>10</v>
      </c>
      <c r="I16944">
        <v>10</v>
      </c>
      <c r="J16944">
        <v>78</v>
      </c>
      <c r="K16944" s="194">
        <v>2132</v>
      </c>
      <c r="L16944" t="s">
        <v>1100</v>
      </c>
      <c r="M16944" t="s">
        <v>1100</v>
      </c>
      <c r="N16944">
        <v>20</v>
      </c>
      <c r="O16944" t="s">
        <v>7876</v>
      </c>
      <c r="P16944" t="s">
        <v>23601</v>
      </c>
      <c r="Q16944">
        <v>0.02</v>
      </c>
      <c r="R16944" s="117" t="s">
        <v>14628</v>
      </c>
      <c r="S16944" s="117" t="s">
        <v>14589</v>
      </c>
      <c r="T16944" t="s">
        <v>12136</v>
      </c>
      <c r="U16944" t="s">
        <v>10772</v>
      </c>
    </row>
    <row r="16945" spans="1:21">
      <c r="A16945" s="117" t="s">
        <v>23602</v>
      </c>
      <c r="B16945" t="s">
        <v>14590</v>
      </c>
      <c r="C16945" t="s">
        <v>14590</v>
      </c>
      <c r="D16945">
        <v>28</v>
      </c>
      <c r="E16945">
        <v>22</v>
      </c>
      <c r="F16945">
        <v>28</v>
      </c>
      <c r="G16945">
        <v>22</v>
      </c>
      <c r="H16945">
        <v>10</v>
      </c>
      <c r="I16945">
        <v>10</v>
      </c>
      <c r="J16945">
        <v>270</v>
      </c>
      <c r="K16945" s="194">
        <v>270</v>
      </c>
      <c r="L16945" t="s">
        <v>1100</v>
      </c>
      <c r="M16945" t="s">
        <v>1100</v>
      </c>
      <c r="N16945">
        <v>20</v>
      </c>
      <c r="O16945" t="s">
        <v>7876</v>
      </c>
      <c r="P16945" t="s">
        <v>23603</v>
      </c>
      <c r="Q16945">
        <v>0.02</v>
      </c>
      <c r="R16945" s="117" t="s">
        <v>14648</v>
      </c>
      <c r="S16945" s="117" t="s">
        <v>14589</v>
      </c>
      <c r="T16945" t="s">
        <v>12136</v>
      </c>
      <c r="U16945" t="s">
        <v>10773</v>
      </c>
    </row>
    <row r="16946" spans="1:21">
      <c r="A16946" s="117" t="s">
        <v>23604</v>
      </c>
      <c r="B16946" t="s">
        <v>13815</v>
      </c>
      <c r="C16946" t="s">
        <v>13815</v>
      </c>
      <c r="D16946">
        <v>2</v>
      </c>
      <c r="E16946">
        <v>29</v>
      </c>
      <c r="F16946">
        <v>2</v>
      </c>
      <c r="G16946">
        <v>29</v>
      </c>
      <c r="H16946">
        <v>10</v>
      </c>
      <c r="I16946">
        <v>10</v>
      </c>
      <c r="J16946">
        <v>296</v>
      </c>
      <c r="K16946" s="194">
        <v>42</v>
      </c>
      <c r="L16946" t="s">
        <v>1100</v>
      </c>
      <c r="M16946" t="s">
        <v>1100</v>
      </c>
      <c r="N16946">
        <v>22</v>
      </c>
      <c r="O16946" t="s">
        <v>7876</v>
      </c>
      <c r="P16946" t="s">
        <v>10410</v>
      </c>
      <c r="Q16946">
        <v>2.1999999999999999E-2</v>
      </c>
      <c r="R16946" s="117" t="s">
        <v>14628</v>
      </c>
      <c r="S16946" s="117" t="s">
        <v>14589</v>
      </c>
      <c r="T16946" t="s">
        <v>12136</v>
      </c>
      <c r="U16946" t="s">
        <v>10772</v>
      </c>
    </row>
    <row r="16947" spans="1:21">
      <c r="A16947" s="117" t="s">
        <v>23605</v>
      </c>
      <c r="B16947" t="s">
        <v>13815</v>
      </c>
      <c r="C16947" t="s">
        <v>14590</v>
      </c>
      <c r="D16947">
        <v>2</v>
      </c>
      <c r="E16947">
        <v>32</v>
      </c>
      <c r="F16947">
        <v>28</v>
      </c>
      <c r="G16947">
        <v>22</v>
      </c>
      <c r="H16947">
        <v>10</v>
      </c>
      <c r="I16947">
        <v>10</v>
      </c>
      <c r="J16947">
        <v>73</v>
      </c>
      <c r="K16947" s="194">
        <v>1067</v>
      </c>
      <c r="L16947" t="s">
        <v>1100</v>
      </c>
      <c r="M16947" t="s">
        <v>1100</v>
      </c>
      <c r="N16947">
        <v>19</v>
      </c>
      <c r="O16947" t="s">
        <v>7876</v>
      </c>
      <c r="P16947" t="s">
        <v>23606</v>
      </c>
      <c r="Q16947">
        <v>1.9E-2</v>
      </c>
      <c r="R16947" s="117" t="s">
        <v>14648</v>
      </c>
      <c r="S16947" s="117" t="s">
        <v>14589</v>
      </c>
      <c r="T16947" t="s">
        <v>12136</v>
      </c>
      <c r="U16947" t="s">
        <v>10772</v>
      </c>
    </row>
    <row r="16948" spans="1:21">
      <c r="A16948" s="117" t="s">
        <v>23607</v>
      </c>
      <c r="B16948" t="s">
        <v>14590</v>
      </c>
      <c r="C16948" t="s">
        <v>14590</v>
      </c>
      <c r="D16948">
        <v>28</v>
      </c>
      <c r="E16948">
        <v>22</v>
      </c>
      <c r="F16948">
        <v>28</v>
      </c>
      <c r="G16948">
        <v>22</v>
      </c>
      <c r="H16948">
        <v>10</v>
      </c>
      <c r="I16948">
        <v>10</v>
      </c>
      <c r="J16948">
        <v>169</v>
      </c>
      <c r="K16948" s="194">
        <v>169</v>
      </c>
      <c r="L16948" t="s">
        <v>1100</v>
      </c>
      <c r="M16948" t="s">
        <v>1100</v>
      </c>
      <c r="N16948">
        <v>21</v>
      </c>
      <c r="O16948" t="s">
        <v>7876</v>
      </c>
      <c r="P16948" t="s">
        <v>23608</v>
      </c>
      <c r="Q16948">
        <v>2.1000000000000001E-2</v>
      </c>
      <c r="R16948" s="117" t="s">
        <v>14648</v>
      </c>
      <c r="S16948" s="117" t="s">
        <v>14589</v>
      </c>
      <c r="T16948" t="s">
        <v>12136</v>
      </c>
      <c r="U16948" t="s">
        <v>10773</v>
      </c>
    </row>
    <row r="16949" spans="1:21">
      <c r="A16949" s="117" t="s">
        <v>23609</v>
      </c>
      <c r="B16949" t="s">
        <v>13815</v>
      </c>
      <c r="C16949" t="s">
        <v>13815</v>
      </c>
      <c r="D16949">
        <v>2</v>
      </c>
      <c r="E16949">
        <v>29</v>
      </c>
      <c r="F16949">
        <v>2</v>
      </c>
      <c r="G16949">
        <v>29</v>
      </c>
      <c r="H16949">
        <v>10</v>
      </c>
      <c r="I16949">
        <v>10</v>
      </c>
      <c r="J16949">
        <v>388</v>
      </c>
      <c r="K16949" s="194">
        <v>67</v>
      </c>
      <c r="L16949" t="s">
        <v>1100</v>
      </c>
      <c r="M16949" t="s">
        <v>1100</v>
      </c>
      <c r="N16949">
        <v>19</v>
      </c>
      <c r="O16949" t="s">
        <v>7876</v>
      </c>
      <c r="P16949" t="s">
        <v>23610</v>
      </c>
      <c r="Q16949">
        <v>1.9E-2</v>
      </c>
      <c r="R16949" s="117" t="s">
        <v>14628</v>
      </c>
      <c r="S16949" s="117" t="s">
        <v>14589</v>
      </c>
      <c r="T16949" t="s">
        <v>12136</v>
      </c>
      <c r="U16949" t="s">
        <v>10772</v>
      </c>
    </row>
    <row r="16950" spans="1:21">
      <c r="A16950" s="117" t="s">
        <v>23611</v>
      </c>
      <c r="B16950" t="s">
        <v>14590</v>
      </c>
      <c r="C16950" t="s">
        <v>14590</v>
      </c>
      <c r="D16950">
        <v>28</v>
      </c>
      <c r="E16950">
        <v>22</v>
      </c>
      <c r="F16950">
        <v>28</v>
      </c>
      <c r="G16950">
        <v>22</v>
      </c>
      <c r="H16950">
        <v>10</v>
      </c>
      <c r="I16950">
        <v>10</v>
      </c>
      <c r="J16950">
        <v>400</v>
      </c>
      <c r="K16950" s="194">
        <v>400</v>
      </c>
      <c r="L16950" t="s">
        <v>1100</v>
      </c>
      <c r="M16950" t="s">
        <v>1100</v>
      </c>
      <c r="N16950">
        <v>18</v>
      </c>
      <c r="O16950" t="s">
        <v>7876</v>
      </c>
      <c r="P16950" t="s">
        <v>23606</v>
      </c>
      <c r="Q16950">
        <v>1.7999999999999999E-2</v>
      </c>
      <c r="R16950" s="117" t="s">
        <v>14648</v>
      </c>
      <c r="S16950" s="117" t="s">
        <v>14589</v>
      </c>
      <c r="T16950" t="s">
        <v>12136</v>
      </c>
      <c r="U16950" t="s">
        <v>10773</v>
      </c>
    </row>
    <row r="16951" spans="1:21">
      <c r="A16951" s="117" t="s">
        <v>23612</v>
      </c>
      <c r="B16951" t="s">
        <v>14590</v>
      </c>
      <c r="C16951" t="s">
        <v>14590</v>
      </c>
      <c r="D16951">
        <v>28</v>
      </c>
      <c r="E16951">
        <v>22</v>
      </c>
      <c r="F16951">
        <v>28</v>
      </c>
      <c r="G16951">
        <v>22</v>
      </c>
      <c r="H16951">
        <v>10</v>
      </c>
      <c r="I16951">
        <v>10</v>
      </c>
      <c r="J16951">
        <v>63</v>
      </c>
      <c r="K16951" s="194">
        <v>63</v>
      </c>
      <c r="L16951" t="s">
        <v>1100</v>
      </c>
      <c r="M16951" t="s">
        <v>1100</v>
      </c>
      <c r="N16951">
        <v>21</v>
      </c>
      <c r="O16951" t="s">
        <v>7876</v>
      </c>
      <c r="P16951" t="s">
        <v>23613</v>
      </c>
      <c r="Q16951">
        <v>2.1000000000000001E-2</v>
      </c>
      <c r="R16951" s="117" t="s">
        <v>14648</v>
      </c>
      <c r="S16951" s="117" t="s">
        <v>14589</v>
      </c>
      <c r="T16951" t="s">
        <v>12136</v>
      </c>
      <c r="U16951" t="s">
        <v>10773</v>
      </c>
    </row>
    <row r="16952" spans="1:21">
      <c r="A16952" s="117" t="s">
        <v>23614</v>
      </c>
      <c r="B16952" t="s">
        <v>13815</v>
      </c>
      <c r="C16952" t="s">
        <v>14590</v>
      </c>
      <c r="D16952">
        <v>2</v>
      </c>
      <c r="E16952">
        <v>32</v>
      </c>
      <c r="F16952">
        <v>28</v>
      </c>
      <c r="G16952">
        <v>22</v>
      </c>
      <c r="H16952">
        <v>10</v>
      </c>
      <c r="I16952">
        <v>10</v>
      </c>
      <c r="J16952">
        <v>181</v>
      </c>
      <c r="K16952" s="194">
        <v>1800</v>
      </c>
      <c r="L16952" t="s">
        <v>1100</v>
      </c>
      <c r="M16952" t="s">
        <v>1100</v>
      </c>
      <c r="N16952">
        <v>23</v>
      </c>
      <c r="O16952" t="s">
        <v>7876</v>
      </c>
      <c r="P16952" t="s">
        <v>23615</v>
      </c>
      <c r="Q16952">
        <v>2.3E-2</v>
      </c>
      <c r="R16952" s="117" t="s">
        <v>14648</v>
      </c>
      <c r="S16952" s="117" t="s">
        <v>14589</v>
      </c>
      <c r="T16952" t="s">
        <v>12136</v>
      </c>
      <c r="U16952" t="s">
        <v>10772</v>
      </c>
    </row>
    <row r="16953" spans="1:21">
      <c r="A16953" s="117" t="s">
        <v>23616</v>
      </c>
      <c r="B16953" t="s">
        <v>14590</v>
      </c>
      <c r="C16953" t="s">
        <v>14590</v>
      </c>
      <c r="D16953">
        <v>28</v>
      </c>
      <c r="E16953">
        <v>22</v>
      </c>
      <c r="F16953">
        <v>28</v>
      </c>
      <c r="G16953">
        <v>22</v>
      </c>
      <c r="H16953">
        <v>10</v>
      </c>
      <c r="I16953">
        <v>10</v>
      </c>
      <c r="J16953">
        <v>318</v>
      </c>
      <c r="K16953" s="194">
        <v>318</v>
      </c>
      <c r="L16953" t="s">
        <v>1100</v>
      </c>
      <c r="M16953" t="s">
        <v>1100</v>
      </c>
      <c r="N16953">
        <v>22</v>
      </c>
      <c r="O16953" t="s">
        <v>7876</v>
      </c>
      <c r="P16953" t="s">
        <v>23617</v>
      </c>
      <c r="Q16953">
        <v>2.1999999999999999E-2</v>
      </c>
      <c r="R16953" s="117" t="s">
        <v>14648</v>
      </c>
      <c r="S16953" s="117" t="s">
        <v>14589</v>
      </c>
      <c r="T16953" t="s">
        <v>12136</v>
      </c>
      <c r="U16953" t="s">
        <v>10772</v>
      </c>
    </row>
    <row r="16954" spans="1:21">
      <c r="A16954" s="117" t="s">
        <v>23618</v>
      </c>
      <c r="B16954" t="s">
        <v>14590</v>
      </c>
      <c r="C16954" t="s">
        <v>14590</v>
      </c>
      <c r="D16954">
        <v>28</v>
      </c>
      <c r="E16954">
        <v>22</v>
      </c>
      <c r="F16954">
        <v>28</v>
      </c>
      <c r="G16954">
        <v>22</v>
      </c>
      <c r="H16954">
        <v>10</v>
      </c>
      <c r="I16954">
        <v>10</v>
      </c>
      <c r="J16954">
        <v>2630</v>
      </c>
      <c r="K16954" s="194">
        <v>2630</v>
      </c>
      <c r="L16954" t="s">
        <v>1100</v>
      </c>
      <c r="M16954" t="s">
        <v>1100</v>
      </c>
      <c r="N16954">
        <v>22</v>
      </c>
      <c r="O16954" t="s">
        <v>7876</v>
      </c>
      <c r="P16954" t="s">
        <v>23619</v>
      </c>
      <c r="Q16954">
        <v>2.1999999999999999E-2</v>
      </c>
      <c r="R16954" s="117" t="s">
        <v>14648</v>
      </c>
      <c r="S16954" s="117" t="s">
        <v>14589</v>
      </c>
      <c r="T16954" t="s">
        <v>12136</v>
      </c>
      <c r="U16954" t="s">
        <v>10772</v>
      </c>
    </row>
    <row r="16955" spans="1:21">
      <c r="A16955" s="117" t="s">
        <v>23620</v>
      </c>
      <c r="B16955" t="s">
        <v>14590</v>
      </c>
      <c r="C16955" t="s">
        <v>14590</v>
      </c>
      <c r="D16955">
        <v>28</v>
      </c>
      <c r="E16955">
        <v>22</v>
      </c>
      <c r="F16955">
        <v>28</v>
      </c>
      <c r="G16955">
        <v>22</v>
      </c>
      <c r="H16955">
        <v>10</v>
      </c>
      <c r="I16955">
        <v>10</v>
      </c>
      <c r="J16955">
        <v>300</v>
      </c>
      <c r="K16955" s="194">
        <v>300</v>
      </c>
      <c r="L16955" t="s">
        <v>1100</v>
      </c>
      <c r="M16955" t="s">
        <v>1100</v>
      </c>
      <c r="N16955">
        <v>18</v>
      </c>
      <c r="O16955" t="s">
        <v>7876</v>
      </c>
      <c r="P16955" t="s">
        <v>23610</v>
      </c>
      <c r="Q16955">
        <v>1.7999999999999999E-2</v>
      </c>
      <c r="R16955" s="117" t="s">
        <v>14648</v>
      </c>
      <c r="S16955" s="117" t="s">
        <v>14589</v>
      </c>
      <c r="T16955" t="s">
        <v>12136</v>
      </c>
      <c r="U16955" t="s">
        <v>10772</v>
      </c>
    </row>
    <row r="16956" spans="1:21">
      <c r="A16956" s="117" t="s">
        <v>23621</v>
      </c>
      <c r="B16956" t="s">
        <v>14590</v>
      </c>
      <c r="C16956" t="s">
        <v>14590</v>
      </c>
      <c r="D16956">
        <v>28</v>
      </c>
      <c r="E16956">
        <v>22</v>
      </c>
      <c r="F16956">
        <v>28</v>
      </c>
      <c r="G16956">
        <v>22</v>
      </c>
      <c r="H16956">
        <v>10</v>
      </c>
      <c r="I16956">
        <v>10</v>
      </c>
      <c r="J16956">
        <v>486</v>
      </c>
      <c r="K16956" s="194">
        <v>486</v>
      </c>
      <c r="L16956" t="s">
        <v>1100</v>
      </c>
      <c r="M16956" t="s">
        <v>1100</v>
      </c>
      <c r="N16956">
        <v>22</v>
      </c>
      <c r="O16956" t="s">
        <v>7876</v>
      </c>
      <c r="P16956" t="s">
        <v>23606</v>
      </c>
      <c r="Q16956">
        <v>2.1999999999999999E-2</v>
      </c>
      <c r="R16956" s="117" t="s">
        <v>14648</v>
      </c>
      <c r="S16956" s="117" t="s">
        <v>14589</v>
      </c>
      <c r="T16956" t="s">
        <v>12136</v>
      </c>
      <c r="U16956" t="s">
        <v>10772</v>
      </c>
    </row>
    <row r="16957" spans="1:21">
      <c r="A16957" s="117" t="s">
        <v>23622</v>
      </c>
      <c r="B16957" t="s">
        <v>14590</v>
      </c>
      <c r="C16957" t="s">
        <v>14590</v>
      </c>
      <c r="D16957">
        <v>28</v>
      </c>
      <c r="E16957">
        <v>22</v>
      </c>
      <c r="F16957">
        <v>28</v>
      </c>
      <c r="G16957">
        <v>22</v>
      </c>
      <c r="H16957">
        <v>10</v>
      </c>
      <c r="I16957">
        <v>10</v>
      </c>
      <c r="J16957">
        <v>400</v>
      </c>
      <c r="K16957" s="194">
        <v>400</v>
      </c>
      <c r="L16957" t="s">
        <v>1100</v>
      </c>
      <c r="M16957" t="s">
        <v>1100</v>
      </c>
      <c r="N16957">
        <v>18</v>
      </c>
      <c r="O16957" t="s">
        <v>7876</v>
      </c>
      <c r="P16957" t="s">
        <v>10411</v>
      </c>
      <c r="Q16957">
        <v>1.7999999999999999E-2</v>
      </c>
      <c r="R16957" s="117" t="s">
        <v>14648</v>
      </c>
      <c r="S16957" s="117" t="s">
        <v>14589</v>
      </c>
      <c r="T16957" t="s">
        <v>12136</v>
      </c>
      <c r="U16957" t="s">
        <v>10772</v>
      </c>
    </row>
    <row r="16958" spans="1:21">
      <c r="A16958" s="117" t="s">
        <v>23623</v>
      </c>
      <c r="B16958" t="s">
        <v>14590</v>
      </c>
      <c r="C16958" t="s">
        <v>14590</v>
      </c>
      <c r="D16958">
        <v>28</v>
      </c>
      <c r="E16958">
        <v>22</v>
      </c>
      <c r="F16958">
        <v>28</v>
      </c>
      <c r="G16958">
        <v>22</v>
      </c>
      <c r="H16958">
        <v>10</v>
      </c>
      <c r="I16958">
        <v>10</v>
      </c>
      <c r="J16958">
        <v>490</v>
      </c>
      <c r="K16958" s="194">
        <v>490</v>
      </c>
      <c r="L16958" t="s">
        <v>1100</v>
      </c>
      <c r="M16958" t="s">
        <v>1100</v>
      </c>
      <c r="N16958">
        <v>18</v>
      </c>
      <c r="O16958" t="s">
        <v>7876</v>
      </c>
      <c r="P16958" t="s">
        <v>23624</v>
      </c>
      <c r="Q16958">
        <v>1.7999999999999999E-2</v>
      </c>
      <c r="R16958" s="117" t="s">
        <v>14648</v>
      </c>
      <c r="S16958" s="117" t="s">
        <v>14589</v>
      </c>
      <c r="T16958" t="s">
        <v>12136</v>
      </c>
      <c r="U16958" t="s">
        <v>10772</v>
      </c>
    </row>
    <row r="16959" spans="1:21">
      <c r="A16959" s="117" t="s">
        <v>23625</v>
      </c>
      <c r="B16959" t="s">
        <v>14590</v>
      </c>
      <c r="C16959" t="s">
        <v>14590</v>
      </c>
      <c r="D16959">
        <v>28</v>
      </c>
      <c r="E16959">
        <v>22</v>
      </c>
      <c r="F16959">
        <v>28</v>
      </c>
      <c r="G16959">
        <v>22</v>
      </c>
      <c r="H16959">
        <v>10</v>
      </c>
      <c r="I16959">
        <v>10</v>
      </c>
      <c r="J16959">
        <v>350</v>
      </c>
      <c r="K16959" s="194">
        <v>350</v>
      </c>
      <c r="L16959" t="s">
        <v>1100</v>
      </c>
      <c r="M16959" t="s">
        <v>1100</v>
      </c>
      <c r="N16959">
        <v>17</v>
      </c>
      <c r="O16959" t="s">
        <v>7876</v>
      </c>
      <c r="P16959" t="s">
        <v>23626</v>
      </c>
      <c r="Q16959">
        <v>1.7000000000000001E-2</v>
      </c>
      <c r="R16959" s="117" t="s">
        <v>14648</v>
      </c>
      <c r="S16959" s="117" t="s">
        <v>14589</v>
      </c>
      <c r="T16959" t="s">
        <v>12136</v>
      </c>
      <c r="U16959" t="s">
        <v>10772</v>
      </c>
    </row>
    <row r="16960" spans="1:21">
      <c r="A16960" s="117" t="s">
        <v>23627</v>
      </c>
      <c r="B16960" t="s">
        <v>14590</v>
      </c>
      <c r="C16960" t="s">
        <v>14590</v>
      </c>
      <c r="D16960">
        <v>28</v>
      </c>
      <c r="E16960">
        <v>22</v>
      </c>
      <c r="F16960">
        <v>28</v>
      </c>
      <c r="G16960">
        <v>22</v>
      </c>
      <c r="H16960">
        <v>10</v>
      </c>
      <c r="I16960">
        <v>10</v>
      </c>
      <c r="J16960">
        <v>170</v>
      </c>
      <c r="K16960" s="194">
        <v>170</v>
      </c>
      <c r="L16960" t="s">
        <v>1100</v>
      </c>
      <c r="M16960" t="s">
        <v>1100</v>
      </c>
      <c r="N16960">
        <v>17</v>
      </c>
      <c r="O16960" t="s">
        <v>7876</v>
      </c>
      <c r="P16960" t="s">
        <v>23613</v>
      </c>
      <c r="Q16960">
        <v>1.7000000000000001E-2</v>
      </c>
      <c r="R16960" s="117" t="s">
        <v>14648</v>
      </c>
      <c r="S16960" s="117" t="s">
        <v>14589</v>
      </c>
      <c r="T16960" t="s">
        <v>12136</v>
      </c>
      <c r="U16960" t="s">
        <v>10772</v>
      </c>
    </row>
    <row r="16961" spans="1:21">
      <c r="A16961" s="117" t="s">
        <v>23628</v>
      </c>
      <c r="B16961" t="s">
        <v>14590</v>
      </c>
      <c r="C16961" t="s">
        <v>14590</v>
      </c>
      <c r="D16961">
        <v>28</v>
      </c>
      <c r="E16961">
        <v>22</v>
      </c>
      <c r="F16961">
        <v>28</v>
      </c>
      <c r="G16961">
        <v>22</v>
      </c>
      <c r="H16961">
        <v>10</v>
      </c>
      <c r="I16961">
        <v>10</v>
      </c>
      <c r="J16961">
        <v>90</v>
      </c>
      <c r="K16961" s="194">
        <v>90</v>
      </c>
      <c r="L16961" t="s">
        <v>1100</v>
      </c>
      <c r="M16961" t="s">
        <v>1100</v>
      </c>
      <c r="N16961">
        <v>17</v>
      </c>
      <c r="O16961" t="s">
        <v>7876</v>
      </c>
      <c r="P16961" t="s">
        <v>23626</v>
      </c>
      <c r="Q16961">
        <v>1.7000000000000001E-2</v>
      </c>
      <c r="R16961" s="117" t="s">
        <v>14648</v>
      </c>
      <c r="S16961" s="117" t="s">
        <v>14589</v>
      </c>
      <c r="T16961" t="s">
        <v>12136</v>
      </c>
      <c r="U16961" t="s">
        <v>10772</v>
      </c>
    </row>
    <row r="16962" spans="1:21">
      <c r="A16962" s="117" t="s">
        <v>23629</v>
      </c>
      <c r="B16962" t="s">
        <v>14590</v>
      </c>
      <c r="C16962" t="s">
        <v>14590</v>
      </c>
      <c r="D16962">
        <v>28</v>
      </c>
      <c r="E16962">
        <v>22</v>
      </c>
      <c r="F16962">
        <v>28</v>
      </c>
      <c r="G16962">
        <v>22</v>
      </c>
      <c r="H16962">
        <v>10</v>
      </c>
      <c r="I16962">
        <v>10</v>
      </c>
      <c r="J16962">
        <v>108</v>
      </c>
      <c r="K16962" s="194">
        <v>108</v>
      </c>
      <c r="L16962" t="s">
        <v>1100</v>
      </c>
      <c r="M16962" t="s">
        <v>1100</v>
      </c>
      <c r="N16962">
        <v>20</v>
      </c>
      <c r="O16962" t="s">
        <v>7876</v>
      </c>
      <c r="P16962" t="s">
        <v>23630</v>
      </c>
      <c r="Q16962">
        <v>0.02</v>
      </c>
      <c r="R16962" s="117" t="s">
        <v>14648</v>
      </c>
      <c r="S16962" s="117" t="s">
        <v>14589</v>
      </c>
      <c r="T16962" t="s">
        <v>12136</v>
      </c>
      <c r="U16962" t="s">
        <v>10773</v>
      </c>
    </row>
    <row r="16963" spans="1:21">
      <c r="A16963" s="117" t="s">
        <v>23631</v>
      </c>
      <c r="B16963" t="s">
        <v>14590</v>
      </c>
      <c r="C16963" t="s">
        <v>14590</v>
      </c>
      <c r="D16963">
        <v>40</v>
      </c>
      <c r="E16963">
        <v>34</v>
      </c>
      <c r="F16963">
        <v>40</v>
      </c>
      <c r="G16963">
        <v>34</v>
      </c>
      <c r="H16963">
        <v>100</v>
      </c>
      <c r="I16963">
        <v>100</v>
      </c>
      <c r="J16963">
        <v>999999</v>
      </c>
      <c r="K16963" s="194">
        <v>999999</v>
      </c>
      <c r="L16963" t="s">
        <v>1100</v>
      </c>
      <c r="M16963" t="s">
        <v>1100</v>
      </c>
      <c r="N16963">
        <v>21</v>
      </c>
      <c r="O16963" t="s">
        <v>7876</v>
      </c>
      <c r="P16963" t="s">
        <v>23630</v>
      </c>
      <c r="Q16963">
        <v>2.1000000000000001E-2</v>
      </c>
      <c r="R16963" s="117" t="s">
        <v>14743</v>
      </c>
      <c r="S16963" s="117" t="s">
        <v>14589</v>
      </c>
      <c r="T16963" t="s">
        <v>12136</v>
      </c>
      <c r="U16963" t="s">
        <v>10772</v>
      </c>
    </row>
    <row r="16964" spans="1:21">
      <c r="A16964" s="117" t="s">
        <v>23632</v>
      </c>
      <c r="B16964" t="s">
        <v>14590</v>
      </c>
      <c r="C16964" t="s">
        <v>14590</v>
      </c>
      <c r="D16964">
        <v>28</v>
      </c>
      <c r="E16964">
        <v>22</v>
      </c>
      <c r="F16964">
        <v>28</v>
      </c>
      <c r="G16964">
        <v>22</v>
      </c>
      <c r="H16964">
        <v>10</v>
      </c>
      <c r="I16964">
        <v>10</v>
      </c>
      <c r="J16964">
        <v>62</v>
      </c>
      <c r="K16964" s="194">
        <v>62</v>
      </c>
      <c r="L16964" t="s">
        <v>1100</v>
      </c>
      <c r="M16964" t="s">
        <v>1100</v>
      </c>
      <c r="N16964">
        <v>21</v>
      </c>
      <c r="O16964" t="s">
        <v>7876</v>
      </c>
      <c r="P16964" t="s">
        <v>23608</v>
      </c>
      <c r="Q16964">
        <v>2.1000000000000001E-2</v>
      </c>
      <c r="R16964" s="117" t="s">
        <v>14648</v>
      </c>
      <c r="S16964" s="117" t="s">
        <v>14589</v>
      </c>
      <c r="T16964" t="s">
        <v>12136</v>
      </c>
      <c r="U16964" t="s">
        <v>10772</v>
      </c>
    </row>
    <row r="16965" spans="1:21">
      <c r="A16965" s="117" t="s">
        <v>23633</v>
      </c>
      <c r="B16965" t="s">
        <v>14590</v>
      </c>
      <c r="C16965" t="s">
        <v>14590</v>
      </c>
      <c r="D16965">
        <v>40</v>
      </c>
      <c r="E16965">
        <v>34</v>
      </c>
      <c r="F16965">
        <v>40</v>
      </c>
      <c r="G16965">
        <v>34</v>
      </c>
      <c r="H16965">
        <v>1</v>
      </c>
      <c r="I16965">
        <v>1</v>
      </c>
      <c r="J16965">
        <v>999999</v>
      </c>
      <c r="K16965" s="194">
        <v>999999</v>
      </c>
      <c r="L16965" t="s">
        <v>1100</v>
      </c>
      <c r="M16965" t="s">
        <v>1100</v>
      </c>
      <c r="N16965">
        <v>20</v>
      </c>
      <c r="O16965" t="s">
        <v>7876</v>
      </c>
      <c r="P16965" t="s">
        <v>23634</v>
      </c>
      <c r="Q16965">
        <v>0.02</v>
      </c>
      <c r="R16965" s="117" t="s">
        <v>14743</v>
      </c>
      <c r="S16965" s="117" t="s">
        <v>14589</v>
      </c>
      <c r="T16965" t="s">
        <v>12136</v>
      </c>
      <c r="U16965" t="s">
        <v>10772</v>
      </c>
    </row>
    <row r="16966" spans="1:21">
      <c r="A16966" s="117" t="s">
        <v>23635</v>
      </c>
      <c r="B16966" t="s">
        <v>14590</v>
      </c>
      <c r="C16966" t="s">
        <v>14590</v>
      </c>
      <c r="D16966">
        <v>47</v>
      </c>
      <c r="E16966">
        <v>41</v>
      </c>
      <c r="F16966">
        <v>47</v>
      </c>
      <c r="G16966">
        <v>41</v>
      </c>
      <c r="H16966">
        <v>1</v>
      </c>
      <c r="I16966">
        <v>1</v>
      </c>
      <c r="J16966">
        <v>999999</v>
      </c>
      <c r="K16966" s="194">
        <v>999999</v>
      </c>
      <c r="L16966" t="s">
        <v>1100</v>
      </c>
      <c r="M16966" t="s">
        <v>1100</v>
      </c>
      <c r="N16966">
        <v>20</v>
      </c>
      <c r="O16966" t="s">
        <v>7876</v>
      </c>
      <c r="P16966" t="s">
        <v>23636</v>
      </c>
      <c r="Q16966">
        <v>0.02</v>
      </c>
      <c r="R16966" s="117" t="s">
        <v>14743</v>
      </c>
      <c r="S16966" s="117" t="s">
        <v>14589</v>
      </c>
      <c r="T16966" t="s">
        <v>12136</v>
      </c>
      <c r="U16966" t="s">
        <v>10772</v>
      </c>
    </row>
    <row r="16967" spans="1:21">
      <c r="A16967" s="117" t="s">
        <v>10888</v>
      </c>
      <c r="B16967" t="s">
        <v>14590</v>
      </c>
      <c r="C16967" t="s">
        <v>14590</v>
      </c>
      <c r="D16967">
        <v>28</v>
      </c>
      <c r="E16967">
        <v>22</v>
      </c>
      <c r="F16967">
        <v>28</v>
      </c>
      <c r="G16967">
        <v>22</v>
      </c>
      <c r="H16967">
        <v>10</v>
      </c>
      <c r="I16967">
        <v>10</v>
      </c>
      <c r="J16967">
        <v>50</v>
      </c>
      <c r="K16967" s="194">
        <v>50</v>
      </c>
      <c r="L16967" t="s">
        <v>1100</v>
      </c>
      <c r="M16967" t="s">
        <v>1100</v>
      </c>
      <c r="N16967">
        <v>20</v>
      </c>
      <c r="O16967" t="s">
        <v>7876</v>
      </c>
      <c r="P16967" t="s">
        <v>10410</v>
      </c>
      <c r="Q16967">
        <v>0.02</v>
      </c>
      <c r="R16967" s="117" t="s">
        <v>14648</v>
      </c>
      <c r="S16967" s="117" t="s">
        <v>14589</v>
      </c>
      <c r="T16967" t="s">
        <v>12136</v>
      </c>
      <c r="U16967" t="s">
        <v>10772</v>
      </c>
    </row>
    <row r="16968" spans="1:21">
      <c r="A16968" s="117" t="s">
        <v>905</v>
      </c>
      <c r="B16968" t="s">
        <v>13815</v>
      </c>
      <c r="C16968" t="s">
        <v>14590</v>
      </c>
      <c r="D16968">
        <v>2</v>
      </c>
      <c r="E16968">
        <v>29</v>
      </c>
      <c r="F16968">
        <v>25</v>
      </c>
      <c r="G16968">
        <v>19</v>
      </c>
      <c r="H16968">
        <v>10</v>
      </c>
      <c r="I16968">
        <v>10</v>
      </c>
      <c r="J16968">
        <v>10</v>
      </c>
      <c r="K16968" s="194">
        <v>800</v>
      </c>
      <c r="L16968" t="s">
        <v>1100</v>
      </c>
      <c r="M16968" t="s">
        <v>1100</v>
      </c>
      <c r="N16968">
        <v>20</v>
      </c>
      <c r="O16968" t="s">
        <v>7876</v>
      </c>
      <c r="P16968" t="s">
        <v>10412</v>
      </c>
      <c r="Q16968">
        <v>0.02</v>
      </c>
      <c r="R16968" s="117" t="s">
        <v>14648</v>
      </c>
      <c r="S16968" s="117" t="s">
        <v>14589</v>
      </c>
      <c r="T16968" t="s">
        <v>12136</v>
      </c>
      <c r="U16968" t="s">
        <v>10772</v>
      </c>
    </row>
    <row r="16969" spans="1:21">
      <c r="A16969" s="117" t="s">
        <v>23637</v>
      </c>
      <c r="B16969" t="s">
        <v>14590</v>
      </c>
      <c r="C16969" t="s">
        <v>14590</v>
      </c>
      <c r="D16969">
        <v>40</v>
      </c>
      <c r="E16969">
        <v>34</v>
      </c>
      <c r="F16969">
        <v>40</v>
      </c>
      <c r="G16969">
        <v>34</v>
      </c>
      <c r="H16969">
        <v>1</v>
      </c>
      <c r="I16969">
        <v>1</v>
      </c>
      <c r="J16969">
        <v>999999</v>
      </c>
      <c r="K16969" s="194">
        <v>999999</v>
      </c>
      <c r="L16969" t="s">
        <v>1100</v>
      </c>
      <c r="M16969" t="s">
        <v>1100</v>
      </c>
      <c r="N16969">
        <v>20</v>
      </c>
      <c r="O16969" t="s">
        <v>7876</v>
      </c>
      <c r="P16969" t="s">
        <v>16298</v>
      </c>
      <c r="Q16969">
        <v>0.02</v>
      </c>
      <c r="R16969" s="117" t="s">
        <v>14594</v>
      </c>
      <c r="S16969" s="117" t="s">
        <v>14589</v>
      </c>
      <c r="T16969" t="s">
        <v>12136</v>
      </c>
      <c r="U16969" t="s">
        <v>10772</v>
      </c>
    </row>
    <row r="16970" spans="1:21">
      <c r="A16970" s="117" t="s">
        <v>374</v>
      </c>
      <c r="B16970" t="s">
        <v>14590</v>
      </c>
      <c r="C16970" t="s">
        <v>14590</v>
      </c>
      <c r="D16970">
        <v>28</v>
      </c>
      <c r="E16970">
        <v>22</v>
      </c>
      <c r="F16970">
        <v>28</v>
      </c>
      <c r="G16970">
        <v>22</v>
      </c>
      <c r="H16970">
        <v>10</v>
      </c>
      <c r="I16970">
        <v>10</v>
      </c>
      <c r="J16970">
        <v>144</v>
      </c>
      <c r="K16970" s="194">
        <v>144</v>
      </c>
      <c r="L16970" t="s">
        <v>1100</v>
      </c>
      <c r="M16970" t="s">
        <v>1100</v>
      </c>
      <c r="N16970">
        <v>23</v>
      </c>
      <c r="O16970" t="s">
        <v>7876</v>
      </c>
      <c r="P16970" t="s">
        <v>16298</v>
      </c>
      <c r="Q16970">
        <v>2.3E-2</v>
      </c>
      <c r="R16970" s="117" t="s">
        <v>14648</v>
      </c>
      <c r="S16970" s="117" t="s">
        <v>14589</v>
      </c>
      <c r="T16970" t="s">
        <v>12136</v>
      </c>
      <c r="U16970" t="s">
        <v>10773</v>
      </c>
    </row>
    <row r="16971" spans="1:21">
      <c r="A16971" s="117" t="s">
        <v>7294</v>
      </c>
      <c r="B16971" t="s">
        <v>13815</v>
      </c>
      <c r="C16971" t="s">
        <v>14590</v>
      </c>
      <c r="D16971">
        <v>2</v>
      </c>
      <c r="E16971">
        <v>32</v>
      </c>
      <c r="F16971">
        <v>28</v>
      </c>
      <c r="G16971">
        <v>22</v>
      </c>
      <c r="H16971">
        <v>1</v>
      </c>
      <c r="I16971">
        <v>1</v>
      </c>
      <c r="J16971">
        <v>25</v>
      </c>
      <c r="K16971" s="194">
        <v>602</v>
      </c>
      <c r="L16971" t="s">
        <v>1100</v>
      </c>
      <c r="M16971" t="s">
        <v>1100</v>
      </c>
      <c r="N16971">
        <v>23</v>
      </c>
      <c r="O16971" t="s">
        <v>7876</v>
      </c>
      <c r="P16971" t="s">
        <v>10413</v>
      </c>
      <c r="Q16971">
        <v>2.3E-2</v>
      </c>
      <c r="R16971" s="117" t="s">
        <v>14648</v>
      </c>
      <c r="S16971" s="117" t="s">
        <v>14589</v>
      </c>
      <c r="T16971" t="s">
        <v>12136</v>
      </c>
      <c r="U16971" t="s">
        <v>10772</v>
      </c>
    </row>
    <row r="16972" spans="1:21">
      <c r="A16972" s="117" t="s">
        <v>375</v>
      </c>
      <c r="B16972" t="s">
        <v>13815</v>
      </c>
      <c r="C16972" t="s">
        <v>14590</v>
      </c>
      <c r="D16972">
        <v>2</v>
      </c>
      <c r="E16972">
        <v>32</v>
      </c>
      <c r="F16972">
        <v>28</v>
      </c>
      <c r="G16972">
        <v>22</v>
      </c>
      <c r="H16972">
        <v>10</v>
      </c>
      <c r="I16972">
        <v>10</v>
      </c>
      <c r="J16972">
        <v>220</v>
      </c>
      <c r="K16972" s="194">
        <v>5530</v>
      </c>
      <c r="L16972" t="s">
        <v>1100</v>
      </c>
      <c r="M16972" t="s">
        <v>1100</v>
      </c>
      <c r="N16972">
        <v>20</v>
      </c>
      <c r="O16972" t="s">
        <v>7876</v>
      </c>
      <c r="P16972" t="s">
        <v>10414</v>
      </c>
      <c r="Q16972">
        <v>0.02</v>
      </c>
      <c r="R16972" s="117" t="s">
        <v>14648</v>
      </c>
      <c r="S16972" s="117" t="s">
        <v>14589</v>
      </c>
      <c r="T16972" t="s">
        <v>12136</v>
      </c>
      <c r="U16972" t="s">
        <v>10772</v>
      </c>
    </row>
    <row r="16973" spans="1:21">
      <c r="A16973" s="117" t="s">
        <v>7295</v>
      </c>
      <c r="B16973" t="s">
        <v>14590</v>
      </c>
      <c r="C16973" t="s">
        <v>14590</v>
      </c>
      <c r="D16973">
        <v>28</v>
      </c>
      <c r="E16973">
        <v>22</v>
      </c>
      <c r="F16973">
        <v>28</v>
      </c>
      <c r="G16973">
        <v>22</v>
      </c>
      <c r="H16973">
        <v>10</v>
      </c>
      <c r="I16973">
        <v>10</v>
      </c>
      <c r="J16973">
        <v>215</v>
      </c>
      <c r="K16973" s="194">
        <v>215</v>
      </c>
      <c r="L16973" t="s">
        <v>1100</v>
      </c>
      <c r="M16973" t="s">
        <v>1100</v>
      </c>
      <c r="N16973">
        <v>23</v>
      </c>
      <c r="O16973" t="s">
        <v>7876</v>
      </c>
      <c r="P16973" t="s">
        <v>10415</v>
      </c>
      <c r="Q16973">
        <v>2.3E-2</v>
      </c>
      <c r="R16973" s="117" t="s">
        <v>14648</v>
      </c>
      <c r="S16973" s="117" t="s">
        <v>14589</v>
      </c>
      <c r="T16973" t="s">
        <v>12136</v>
      </c>
      <c r="U16973" t="s">
        <v>10772</v>
      </c>
    </row>
    <row r="16974" spans="1:21">
      <c r="A16974" s="117" t="s">
        <v>906</v>
      </c>
      <c r="B16974" t="s">
        <v>13815</v>
      </c>
      <c r="C16974" t="s">
        <v>14590</v>
      </c>
      <c r="D16974">
        <v>2</v>
      </c>
      <c r="E16974">
        <v>32</v>
      </c>
      <c r="F16974">
        <v>28</v>
      </c>
      <c r="G16974">
        <v>22</v>
      </c>
      <c r="H16974">
        <v>1</v>
      </c>
      <c r="I16974">
        <v>1</v>
      </c>
      <c r="J16974">
        <v>62</v>
      </c>
      <c r="K16974" s="194">
        <v>515</v>
      </c>
      <c r="L16974" t="s">
        <v>1100</v>
      </c>
      <c r="M16974" t="s">
        <v>1100</v>
      </c>
      <c r="N16974">
        <v>22.4</v>
      </c>
      <c r="O16974" t="s">
        <v>7876</v>
      </c>
      <c r="P16974" t="s">
        <v>10416</v>
      </c>
      <c r="Q16974">
        <v>2.24E-2</v>
      </c>
      <c r="R16974" s="117" t="s">
        <v>14648</v>
      </c>
      <c r="S16974" s="117" t="s">
        <v>14589</v>
      </c>
      <c r="T16974" t="s">
        <v>12136</v>
      </c>
      <c r="U16974" t="s">
        <v>10772</v>
      </c>
    </row>
    <row r="16975" spans="1:21">
      <c r="A16975" s="117" t="s">
        <v>376</v>
      </c>
      <c r="B16975" t="s">
        <v>13815</v>
      </c>
      <c r="C16975" t="s">
        <v>14590</v>
      </c>
      <c r="D16975">
        <v>2</v>
      </c>
      <c r="E16975">
        <v>32</v>
      </c>
      <c r="F16975">
        <v>28</v>
      </c>
      <c r="G16975">
        <v>22</v>
      </c>
      <c r="H16975">
        <v>10</v>
      </c>
      <c r="I16975">
        <v>10</v>
      </c>
      <c r="J16975">
        <v>159</v>
      </c>
      <c r="K16975" s="194">
        <v>4450</v>
      </c>
      <c r="L16975" t="s">
        <v>1100</v>
      </c>
      <c r="M16975" t="s">
        <v>1100</v>
      </c>
      <c r="N16975">
        <v>19</v>
      </c>
      <c r="O16975" t="s">
        <v>7876</v>
      </c>
      <c r="P16975" t="s">
        <v>10417</v>
      </c>
      <c r="Q16975">
        <v>1.9E-2</v>
      </c>
      <c r="R16975" s="117" t="s">
        <v>14648</v>
      </c>
      <c r="S16975" s="117" t="s">
        <v>14589</v>
      </c>
      <c r="T16975" t="s">
        <v>12136</v>
      </c>
      <c r="U16975" t="s">
        <v>10772</v>
      </c>
    </row>
    <row r="16976" spans="1:21">
      <c r="A16976" s="117" t="s">
        <v>907</v>
      </c>
      <c r="B16976" t="s">
        <v>13815</v>
      </c>
      <c r="C16976" t="s">
        <v>14590</v>
      </c>
      <c r="D16976">
        <v>2</v>
      </c>
      <c r="E16976">
        <v>29</v>
      </c>
      <c r="F16976">
        <v>25</v>
      </c>
      <c r="G16976">
        <v>19</v>
      </c>
      <c r="H16976">
        <v>10</v>
      </c>
      <c r="I16976">
        <v>10</v>
      </c>
      <c r="J16976">
        <v>207</v>
      </c>
      <c r="K16976" s="194">
        <v>753</v>
      </c>
      <c r="L16976" t="s">
        <v>1100</v>
      </c>
      <c r="M16976" t="s">
        <v>1100</v>
      </c>
      <c r="N16976">
        <v>23</v>
      </c>
      <c r="O16976" t="s">
        <v>7876</v>
      </c>
      <c r="P16976" t="s">
        <v>10418</v>
      </c>
      <c r="Q16976">
        <v>2.3E-2</v>
      </c>
      <c r="R16976" s="117" t="s">
        <v>14648</v>
      </c>
      <c r="S16976" s="117" t="s">
        <v>14589</v>
      </c>
      <c r="T16976" t="s">
        <v>12136</v>
      </c>
      <c r="U16976" t="s">
        <v>10772</v>
      </c>
    </row>
    <row r="16977" spans="1:21">
      <c r="A16977" s="117" t="s">
        <v>10889</v>
      </c>
      <c r="B16977" t="s">
        <v>14590</v>
      </c>
      <c r="C16977" t="s">
        <v>14590</v>
      </c>
      <c r="D16977">
        <v>28</v>
      </c>
      <c r="E16977">
        <v>22</v>
      </c>
      <c r="F16977">
        <v>28</v>
      </c>
      <c r="G16977">
        <v>22</v>
      </c>
      <c r="H16977">
        <v>10</v>
      </c>
      <c r="I16977">
        <v>10</v>
      </c>
      <c r="J16977">
        <v>80</v>
      </c>
      <c r="K16977" s="194">
        <v>80</v>
      </c>
      <c r="L16977" t="s">
        <v>1100</v>
      </c>
      <c r="M16977" t="s">
        <v>1100</v>
      </c>
      <c r="N16977">
        <v>20</v>
      </c>
      <c r="O16977" t="s">
        <v>7876</v>
      </c>
      <c r="P16977" t="s">
        <v>10419</v>
      </c>
      <c r="Q16977">
        <v>0.02</v>
      </c>
      <c r="R16977" s="117" t="s">
        <v>14648</v>
      </c>
      <c r="S16977" s="117" t="s">
        <v>14589</v>
      </c>
      <c r="T16977" t="s">
        <v>12136</v>
      </c>
      <c r="U16977" t="s">
        <v>10772</v>
      </c>
    </row>
    <row r="16978" spans="1:21">
      <c r="A16978" s="117" t="s">
        <v>377</v>
      </c>
      <c r="B16978" t="s">
        <v>13815</v>
      </c>
      <c r="C16978" t="s">
        <v>14590</v>
      </c>
      <c r="D16978">
        <v>2</v>
      </c>
      <c r="E16978">
        <v>32</v>
      </c>
      <c r="F16978">
        <v>28</v>
      </c>
      <c r="G16978">
        <v>22</v>
      </c>
      <c r="H16978">
        <v>10</v>
      </c>
      <c r="I16978">
        <v>10</v>
      </c>
      <c r="J16978">
        <v>35</v>
      </c>
      <c r="K16978" s="194">
        <v>177</v>
      </c>
      <c r="L16978" t="s">
        <v>1100</v>
      </c>
      <c r="M16978" t="s">
        <v>1100</v>
      </c>
      <c r="N16978">
        <v>20</v>
      </c>
      <c r="O16978" t="s">
        <v>7876</v>
      </c>
      <c r="P16978" t="s">
        <v>16299</v>
      </c>
      <c r="Q16978">
        <v>0.02</v>
      </c>
      <c r="R16978" s="117" t="s">
        <v>14648</v>
      </c>
      <c r="S16978" s="117" t="s">
        <v>14589</v>
      </c>
      <c r="T16978" t="s">
        <v>12136</v>
      </c>
      <c r="U16978" t="s">
        <v>10772</v>
      </c>
    </row>
    <row r="16979" spans="1:21">
      <c r="A16979" s="117" t="s">
        <v>7296</v>
      </c>
      <c r="B16979" t="s">
        <v>14590</v>
      </c>
      <c r="C16979" t="s">
        <v>14590</v>
      </c>
      <c r="D16979">
        <v>28</v>
      </c>
      <c r="E16979">
        <v>22</v>
      </c>
      <c r="F16979">
        <v>28</v>
      </c>
      <c r="G16979">
        <v>22</v>
      </c>
      <c r="H16979">
        <v>10</v>
      </c>
      <c r="I16979">
        <v>10</v>
      </c>
      <c r="J16979">
        <v>41</v>
      </c>
      <c r="K16979" s="194">
        <v>41</v>
      </c>
      <c r="L16979" t="s">
        <v>1100</v>
      </c>
      <c r="M16979" t="s">
        <v>1100</v>
      </c>
      <c r="N16979">
        <v>20</v>
      </c>
      <c r="O16979" t="s">
        <v>7876</v>
      </c>
      <c r="P16979" t="s">
        <v>10419</v>
      </c>
      <c r="Q16979">
        <v>0.02</v>
      </c>
      <c r="R16979" s="117" t="s">
        <v>14648</v>
      </c>
      <c r="S16979" s="117" t="s">
        <v>14589</v>
      </c>
      <c r="T16979" t="s">
        <v>12136</v>
      </c>
      <c r="U16979" t="s">
        <v>10772</v>
      </c>
    </row>
    <row r="16980" spans="1:21">
      <c r="A16980" s="117" t="s">
        <v>378</v>
      </c>
      <c r="B16980" t="s">
        <v>13815</v>
      </c>
      <c r="C16980" t="s">
        <v>14590</v>
      </c>
      <c r="D16980">
        <v>2</v>
      </c>
      <c r="E16980">
        <v>32</v>
      </c>
      <c r="F16980">
        <v>28</v>
      </c>
      <c r="G16980">
        <v>22</v>
      </c>
      <c r="H16980">
        <v>10</v>
      </c>
      <c r="I16980">
        <v>10</v>
      </c>
      <c r="J16980">
        <v>77</v>
      </c>
      <c r="K16980" s="194">
        <v>1980</v>
      </c>
      <c r="L16980" t="s">
        <v>1100</v>
      </c>
      <c r="M16980" t="s">
        <v>1100</v>
      </c>
      <c r="N16980">
        <v>28</v>
      </c>
      <c r="O16980" t="s">
        <v>7876</v>
      </c>
      <c r="P16980" t="s">
        <v>10420</v>
      </c>
      <c r="Q16980">
        <v>2.8000000000000001E-2</v>
      </c>
      <c r="R16980" s="117" t="s">
        <v>14648</v>
      </c>
      <c r="S16980" s="117" t="s">
        <v>14589</v>
      </c>
      <c r="T16980" t="s">
        <v>12136</v>
      </c>
      <c r="U16980" t="s">
        <v>10772</v>
      </c>
    </row>
    <row r="16981" spans="1:21">
      <c r="A16981" s="117" t="s">
        <v>379</v>
      </c>
      <c r="B16981" t="s">
        <v>13815</v>
      </c>
      <c r="C16981" t="s">
        <v>14590</v>
      </c>
      <c r="D16981">
        <v>2</v>
      </c>
      <c r="E16981">
        <v>32</v>
      </c>
      <c r="F16981">
        <v>28</v>
      </c>
      <c r="G16981">
        <v>22</v>
      </c>
      <c r="H16981">
        <v>10</v>
      </c>
      <c r="I16981">
        <v>10</v>
      </c>
      <c r="J16981">
        <v>133</v>
      </c>
      <c r="K16981" s="194">
        <v>1092</v>
      </c>
      <c r="L16981" t="s">
        <v>1100</v>
      </c>
      <c r="M16981" t="s">
        <v>1100</v>
      </c>
      <c r="N16981">
        <v>30</v>
      </c>
      <c r="O16981" t="s">
        <v>7876</v>
      </c>
      <c r="P16981" t="s">
        <v>16300</v>
      </c>
      <c r="Q16981">
        <v>0.03</v>
      </c>
      <c r="R16981" s="117" t="s">
        <v>14648</v>
      </c>
      <c r="S16981" s="117" t="s">
        <v>14589</v>
      </c>
      <c r="T16981" t="s">
        <v>12136</v>
      </c>
      <c r="U16981" t="s">
        <v>10772</v>
      </c>
    </row>
    <row r="16982" spans="1:21">
      <c r="A16982" s="117" t="s">
        <v>380</v>
      </c>
      <c r="B16982" t="s">
        <v>13815</v>
      </c>
      <c r="C16982" t="s">
        <v>14590</v>
      </c>
      <c r="D16982">
        <v>2</v>
      </c>
      <c r="E16982">
        <v>32</v>
      </c>
      <c r="F16982">
        <v>28</v>
      </c>
      <c r="G16982">
        <v>22</v>
      </c>
      <c r="H16982">
        <v>10</v>
      </c>
      <c r="I16982">
        <v>10</v>
      </c>
      <c r="J16982">
        <v>256</v>
      </c>
      <c r="K16982" s="194">
        <v>2830</v>
      </c>
      <c r="L16982" t="s">
        <v>1100</v>
      </c>
      <c r="M16982" t="s">
        <v>1100</v>
      </c>
      <c r="N16982">
        <v>314</v>
      </c>
      <c r="O16982" t="s">
        <v>7876</v>
      </c>
      <c r="P16982" t="s">
        <v>10420</v>
      </c>
      <c r="Q16982">
        <v>0.314</v>
      </c>
      <c r="R16982" s="117" t="s">
        <v>14648</v>
      </c>
      <c r="S16982" s="117" t="s">
        <v>14589</v>
      </c>
      <c r="T16982" t="s">
        <v>12136</v>
      </c>
      <c r="U16982" t="s">
        <v>10772</v>
      </c>
    </row>
    <row r="16983" spans="1:21">
      <c r="A16983" s="117" t="s">
        <v>7297</v>
      </c>
      <c r="B16983" t="s">
        <v>14590</v>
      </c>
      <c r="C16983" t="s">
        <v>14590</v>
      </c>
      <c r="D16983">
        <v>28</v>
      </c>
      <c r="E16983">
        <v>22</v>
      </c>
      <c r="F16983">
        <v>28</v>
      </c>
      <c r="G16983">
        <v>22</v>
      </c>
      <c r="H16983">
        <v>1</v>
      </c>
      <c r="I16983">
        <v>1</v>
      </c>
      <c r="J16983">
        <v>213</v>
      </c>
      <c r="K16983" s="194">
        <v>213</v>
      </c>
      <c r="L16983" t="s">
        <v>1100</v>
      </c>
      <c r="M16983" t="s">
        <v>1100</v>
      </c>
      <c r="N16983">
        <v>53</v>
      </c>
      <c r="O16983" t="s">
        <v>7876</v>
      </c>
      <c r="P16983" t="s">
        <v>10421</v>
      </c>
      <c r="Q16983">
        <v>5.2999999999999999E-2</v>
      </c>
      <c r="R16983" s="117" t="s">
        <v>14648</v>
      </c>
      <c r="S16983" s="117" t="s">
        <v>14589</v>
      </c>
      <c r="T16983" t="s">
        <v>12136</v>
      </c>
      <c r="U16983" t="s">
        <v>10773</v>
      </c>
    </row>
    <row r="16984" spans="1:21">
      <c r="A16984" s="117" t="s">
        <v>381</v>
      </c>
      <c r="B16984" t="s">
        <v>14590</v>
      </c>
      <c r="C16984" t="s">
        <v>14590</v>
      </c>
      <c r="D16984">
        <v>28</v>
      </c>
      <c r="E16984">
        <v>22</v>
      </c>
      <c r="F16984">
        <v>28</v>
      </c>
      <c r="G16984">
        <v>22</v>
      </c>
      <c r="H16984">
        <v>1</v>
      </c>
      <c r="I16984">
        <v>1</v>
      </c>
      <c r="J16984">
        <v>118</v>
      </c>
      <c r="K16984" s="194">
        <v>118</v>
      </c>
      <c r="L16984" t="s">
        <v>1100</v>
      </c>
      <c r="M16984" t="s">
        <v>1100</v>
      </c>
      <c r="N16984">
        <v>55</v>
      </c>
      <c r="O16984" t="s">
        <v>7876</v>
      </c>
      <c r="P16984" t="s">
        <v>10422</v>
      </c>
      <c r="Q16984">
        <v>5.5E-2</v>
      </c>
      <c r="R16984" s="117" t="s">
        <v>14648</v>
      </c>
      <c r="S16984" s="117" t="s">
        <v>14589</v>
      </c>
      <c r="T16984" t="s">
        <v>12136</v>
      </c>
      <c r="U16984" t="s">
        <v>10773</v>
      </c>
    </row>
    <row r="16985" spans="1:21">
      <c r="A16985" s="117" t="s">
        <v>7298</v>
      </c>
      <c r="B16985" t="s">
        <v>14590</v>
      </c>
      <c r="C16985" t="s">
        <v>14590</v>
      </c>
      <c r="D16985">
        <v>28</v>
      </c>
      <c r="E16985">
        <v>22</v>
      </c>
      <c r="F16985">
        <v>28</v>
      </c>
      <c r="G16985">
        <v>22</v>
      </c>
      <c r="H16985">
        <v>10</v>
      </c>
      <c r="I16985">
        <v>10</v>
      </c>
      <c r="J16985">
        <v>400</v>
      </c>
      <c r="K16985" s="194">
        <v>400</v>
      </c>
      <c r="L16985" t="s">
        <v>1100</v>
      </c>
      <c r="M16985" t="s">
        <v>1100</v>
      </c>
      <c r="N16985">
        <v>20</v>
      </c>
      <c r="O16985" t="s">
        <v>7876</v>
      </c>
      <c r="P16985" t="s">
        <v>16301</v>
      </c>
      <c r="Q16985">
        <v>0.02</v>
      </c>
      <c r="R16985" s="117" t="s">
        <v>14648</v>
      </c>
      <c r="S16985" s="117" t="s">
        <v>14589</v>
      </c>
      <c r="T16985" t="s">
        <v>12136</v>
      </c>
      <c r="U16985" t="s">
        <v>10772</v>
      </c>
    </row>
    <row r="16986" spans="1:21">
      <c r="A16986" s="117" t="s">
        <v>7299</v>
      </c>
      <c r="B16986" t="s">
        <v>14590</v>
      </c>
      <c r="C16986" t="s">
        <v>14590</v>
      </c>
      <c r="D16986">
        <v>28</v>
      </c>
      <c r="E16986">
        <v>22</v>
      </c>
      <c r="F16986">
        <v>28</v>
      </c>
      <c r="G16986">
        <v>22</v>
      </c>
      <c r="H16986">
        <v>10</v>
      </c>
      <c r="I16986">
        <v>10</v>
      </c>
      <c r="J16986">
        <v>223</v>
      </c>
      <c r="K16986" s="194">
        <v>223</v>
      </c>
      <c r="L16986" t="s">
        <v>1100</v>
      </c>
      <c r="M16986" t="s">
        <v>1100</v>
      </c>
      <c r="N16986">
        <v>23</v>
      </c>
      <c r="O16986" t="s">
        <v>7876</v>
      </c>
      <c r="P16986" t="s">
        <v>16299</v>
      </c>
      <c r="Q16986">
        <v>2.3E-2</v>
      </c>
      <c r="R16986" s="117" t="s">
        <v>14648</v>
      </c>
      <c r="S16986" s="117" t="s">
        <v>14589</v>
      </c>
      <c r="T16986" t="s">
        <v>12136</v>
      </c>
      <c r="U16986" t="s">
        <v>10772</v>
      </c>
    </row>
    <row r="16987" spans="1:21">
      <c r="A16987" s="117" t="s">
        <v>7300</v>
      </c>
      <c r="B16987" t="s">
        <v>14590</v>
      </c>
      <c r="C16987" t="s">
        <v>14590</v>
      </c>
      <c r="D16987">
        <v>28</v>
      </c>
      <c r="E16987">
        <v>22</v>
      </c>
      <c r="F16987">
        <v>28</v>
      </c>
      <c r="G16987">
        <v>22</v>
      </c>
      <c r="H16987">
        <v>10</v>
      </c>
      <c r="I16987">
        <v>10</v>
      </c>
      <c r="J16987">
        <v>626</v>
      </c>
      <c r="K16987" s="194">
        <v>626</v>
      </c>
      <c r="L16987" t="s">
        <v>1100</v>
      </c>
      <c r="M16987" t="s">
        <v>1100</v>
      </c>
      <c r="N16987">
        <v>20</v>
      </c>
      <c r="O16987" t="s">
        <v>7876</v>
      </c>
      <c r="P16987" t="s">
        <v>16301</v>
      </c>
      <c r="Q16987">
        <v>0.02</v>
      </c>
      <c r="R16987" s="117" t="s">
        <v>14648</v>
      </c>
      <c r="S16987" s="117" t="s">
        <v>14589</v>
      </c>
      <c r="T16987" t="s">
        <v>12136</v>
      </c>
      <c r="U16987" t="s">
        <v>10772</v>
      </c>
    </row>
    <row r="16988" spans="1:21">
      <c r="A16988" s="117" t="s">
        <v>7301</v>
      </c>
      <c r="B16988" t="s">
        <v>14590</v>
      </c>
      <c r="C16988" t="s">
        <v>14590</v>
      </c>
      <c r="D16988">
        <v>28</v>
      </c>
      <c r="E16988">
        <v>22</v>
      </c>
      <c r="F16988">
        <v>28</v>
      </c>
      <c r="G16988">
        <v>22</v>
      </c>
      <c r="H16988">
        <v>10</v>
      </c>
      <c r="I16988">
        <v>10</v>
      </c>
      <c r="J16988">
        <v>53</v>
      </c>
      <c r="K16988" s="194">
        <v>53</v>
      </c>
      <c r="L16988" t="s">
        <v>1100</v>
      </c>
      <c r="M16988" t="s">
        <v>1100</v>
      </c>
      <c r="N16988">
        <v>23</v>
      </c>
      <c r="O16988" t="s">
        <v>7876</v>
      </c>
      <c r="P16988" t="s">
        <v>16297</v>
      </c>
      <c r="Q16988">
        <v>2.3E-2</v>
      </c>
      <c r="R16988" s="117" t="s">
        <v>14648</v>
      </c>
      <c r="S16988" s="117" t="s">
        <v>14589</v>
      </c>
      <c r="T16988" t="s">
        <v>12136</v>
      </c>
      <c r="U16988" t="s">
        <v>10772</v>
      </c>
    </row>
    <row r="16989" spans="1:21">
      <c r="A16989" s="117" t="s">
        <v>23638</v>
      </c>
      <c r="B16989" t="s">
        <v>14590</v>
      </c>
      <c r="C16989" t="s">
        <v>14590</v>
      </c>
      <c r="D16989">
        <v>47</v>
      </c>
      <c r="E16989">
        <v>41</v>
      </c>
      <c r="F16989">
        <v>47</v>
      </c>
      <c r="G16989">
        <v>41</v>
      </c>
      <c r="H16989">
        <v>10</v>
      </c>
      <c r="I16989">
        <v>10</v>
      </c>
      <c r="J16989">
        <v>999999</v>
      </c>
      <c r="K16989" s="194">
        <v>999999</v>
      </c>
      <c r="L16989" t="s">
        <v>1100</v>
      </c>
      <c r="M16989" t="s">
        <v>1100</v>
      </c>
      <c r="N16989">
        <v>25</v>
      </c>
      <c r="O16989" t="s">
        <v>7876</v>
      </c>
      <c r="P16989" t="s">
        <v>16302</v>
      </c>
      <c r="Q16989">
        <v>2.5000000000000001E-2</v>
      </c>
      <c r="R16989" s="117" t="s">
        <v>14594</v>
      </c>
      <c r="S16989" s="117" t="s">
        <v>14589</v>
      </c>
      <c r="T16989" t="s">
        <v>12136</v>
      </c>
      <c r="U16989" t="s">
        <v>10772</v>
      </c>
    </row>
    <row r="16990" spans="1:21">
      <c r="A16990" s="117" t="s">
        <v>13793</v>
      </c>
      <c r="B16990" t="s">
        <v>14590</v>
      </c>
      <c r="C16990" t="s">
        <v>14590</v>
      </c>
      <c r="D16990">
        <v>28</v>
      </c>
      <c r="E16990">
        <v>22</v>
      </c>
      <c r="F16990">
        <v>28</v>
      </c>
      <c r="G16990">
        <v>22</v>
      </c>
      <c r="H16990">
        <v>10</v>
      </c>
      <c r="I16990">
        <v>10</v>
      </c>
      <c r="J16990">
        <v>78</v>
      </c>
      <c r="K16990" s="194">
        <v>78</v>
      </c>
      <c r="L16990" t="s">
        <v>1100</v>
      </c>
      <c r="M16990" t="s">
        <v>1100</v>
      </c>
      <c r="N16990">
        <v>25</v>
      </c>
      <c r="O16990" t="s">
        <v>7876</v>
      </c>
      <c r="P16990" t="s">
        <v>16302</v>
      </c>
      <c r="Q16990">
        <v>2.5000000000000001E-2</v>
      </c>
      <c r="R16990" s="117" t="s">
        <v>14648</v>
      </c>
      <c r="S16990" s="117" t="s">
        <v>14589</v>
      </c>
      <c r="T16990" t="s">
        <v>12136</v>
      </c>
      <c r="U16990" t="s">
        <v>10772</v>
      </c>
    </row>
    <row r="16991" spans="1:21">
      <c r="A16991" s="117" t="s">
        <v>7302</v>
      </c>
      <c r="B16991" t="s">
        <v>14590</v>
      </c>
      <c r="C16991" t="s">
        <v>14590</v>
      </c>
      <c r="D16991">
        <v>28</v>
      </c>
      <c r="E16991">
        <v>22</v>
      </c>
      <c r="F16991">
        <v>28</v>
      </c>
      <c r="G16991">
        <v>22</v>
      </c>
      <c r="H16991">
        <v>10</v>
      </c>
      <c r="I16991">
        <v>10</v>
      </c>
      <c r="J16991">
        <v>115</v>
      </c>
      <c r="K16991" s="194">
        <v>115</v>
      </c>
      <c r="L16991" t="s">
        <v>1100</v>
      </c>
      <c r="M16991" t="s">
        <v>1100</v>
      </c>
      <c r="N16991">
        <v>24</v>
      </c>
      <c r="O16991" t="s">
        <v>7876</v>
      </c>
      <c r="P16991" t="s">
        <v>10423</v>
      </c>
      <c r="Q16991">
        <v>2.4E-2</v>
      </c>
      <c r="R16991" s="117" t="s">
        <v>14648</v>
      </c>
      <c r="S16991" s="117" t="s">
        <v>14589</v>
      </c>
      <c r="T16991" t="s">
        <v>12136</v>
      </c>
      <c r="U16991" t="s">
        <v>10772</v>
      </c>
    </row>
    <row r="16992" spans="1:21">
      <c r="A16992" s="117" t="s">
        <v>7303</v>
      </c>
      <c r="B16992" t="s">
        <v>14590</v>
      </c>
      <c r="C16992" t="s">
        <v>14590</v>
      </c>
      <c r="D16992">
        <v>40</v>
      </c>
      <c r="E16992">
        <v>34</v>
      </c>
      <c r="F16992">
        <v>40</v>
      </c>
      <c r="G16992">
        <v>34</v>
      </c>
      <c r="H16992">
        <v>1</v>
      </c>
      <c r="I16992">
        <v>1</v>
      </c>
      <c r="J16992">
        <v>999999</v>
      </c>
      <c r="K16992" s="194">
        <v>999999</v>
      </c>
      <c r="L16992" t="s">
        <v>1100</v>
      </c>
      <c r="M16992" t="s">
        <v>1100</v>
      </c>
      <c r="N16992">
        <v>24</v>
      </c>
      <c r="O16992" t="s">
        <v>7876</v>
      </c>
      <c r="P16992" t="s">
        <v>16302</v>
      </c>
      <c r="Q16992">
        <v>2.4E-2</v>
      </c>
      <c r="R16992" s="117" t="s">
        <v>14594</v>
      </c>
      <c r="S16992" s="117" t="s">
        <v>14589</v>
      </c>
      <c r="T16992" t="s">
        <v>12136</v>
      </c>
      <c r="U16992" t="s">
        <v>10772</v>
      </c>
    </row>
    <row r="16993" spans="1:21">
      <c r="A16993" s="117" t="s">
        <v>7304</v>
      </c>
      <c r="B16993" t="s">
        <v>14590</v>
      </c>
      <c r="C16993" t="s">
        <v>14590</v>
      </c>
      <c r="D16993">
        <v>40</v>
      </c>
      <c r="E16993">
        <v>34</v>
      </c>
      <c r="F16993">
        <v>40</v>
      </c>
      <c r="G16993">
        <v>34</v>
      </c>
      <c r="H16993">
        <v>10</v>
      </c>
      <c r="I16993">
        <v>10</v>
      </c>
      <c r="J16993">
        <v>999999</v>
      </c>
      <c r="K16993" s="194">
        <v>999999</v>
      </c>
      <c r="L16993" t="s">
        <v>1100</v>
      </c>
      <c r="M16993" t="s">
        <v>1100</v>
      </c>
      <c r="N16993">
        <v>25</v>
      </c>
      <c r="O16993" t="s">
        <v>7876</v>
      </c>
      <c r="P16993" t="s">
        <v>16302</v>
      </c>
      <c r="Q16993">
        <v>2.5000000000000001E-2</v>
      </c>
      <c r="R16993" s="117" t="s">
        <v>14594</v>
      </c>
      <c r="S16993" s="117" t="s">
        <v>14589</v>
      </c>
      <c r="T16993" t="s">
        <v>12136</v>
      </c>
      <c r="U16993" t="s">
        <v>10772</v>
      </c>
    </row>
    <row r="16994" spans="1:21">
      <c r="A16994" s="117" t="s">
        <v>908</v>
      </c>
      <c r="B16994" t="s">
        <v>13815</v>
      </c>
      <c r="C16994" t="s">
        <v>14590</v>
      </c>
      <c r="D16994">
        <v>2</v>
      </c>
      <c r="E16994">
        <v>32</v>
      </c>
      <c r="F16994">
        <v>28</v>
      </c>
      <c r="G16994">
        <v>22</v>
      </c>
      <c r="H16994">
        <v>10</v>
      </c>
      <c r="I16994">
        <v>10</v>
      </c>
      <c r="J16994">
        <v>60</v>
      </c>
      <c r="K16994" s="194">
        <v>427</v>
      </c>
      <c r="L16994" t="s">
        <v>1100</v>
      </c>
      <c r="M16994" t="s">
        <v>1100</v>
      </c>
      <c r="N16994">
        <v>46</v>
      </c>
      <c r="O16994" t="s">
        <v>7876</v>
      </c>
      <c r="P16994" t="s">
        <v>10424</v>
      </c>
      <c r="Q16994">
        <v>4.5999999999999999E-2</v>
      </c>
      <c r="R16994" s="117" t="s">
        <v>14648</v>
      </c>
      <c r="S16994" s="117" t="s">
        <v>14589</v>
      </c>
      <c r="T16994" t="s">
        <v>12136</v>
      </c>
      <c r="U16994" t="s">
        <v>10772</v>
      </c>
    </row>
    <row r="16995" spans="1:21">
      <c r="A16995" s="117" t="s">
        <v>7305</v>
      </c>
      <c r="B16995" t="s">
        <v>14590</v>
      </c>
      <c r="C16995" t="s">
        <v>14590</v>
      </c>
      <c r="D16995">
        <v>28</v>
      </c>
      <c r="E16995">
        <v>22</v>
      </c>
      <c r="F16995">
        <v>28</v>
      </c>
      <c r="G16995">
        <v>22</v>
      </c>
      <c r="H16995">
        <v>1</v>
      </c>
      <c r="I16995">
        <v>1</v>
      </c>
      <c r="J16995">
        <v>239</v>
      </c>
      <c r="K16995" s="194">
        <v>239</v>
      </c>
      <c r="L16995" t="s">
        <v>1100</v>
      </c>
      <c r="M16995" t="s">
        <v>1100</v>
      </c>
      <c r="N16995">
        <v>49</v>
      </c>
      <c r="O16995" t="s">
        <v>7876</v>
      </c>
      <c r="P16995" t="s">
        <v>10425</v>
      </c>
      <c r="Q16995">
        <v>4.9000000000000002E-2</v>
      </c>
      <c r="R16995" s="117" t="s">
        <v>14648</v>
      </c>
      <c r="S16995" s="117" t="s">
        <v>14589</v>
      </c>
      <c r="T16995" t="s">
        <v>12136</v>
      </c>
      <c r="U16995" t="s">
        <v>10773</v>
      </c>
    </row>
    <row r="16996" spans="1:21">
      <c r="A16996" s="117" t="s">
        <v>909</v>
      </c>
      <c r="B16996" t="s">
        <v>13815</v>
      </c>
      <c r="C16996" t="s">
        <v>13815</v>
      </c>
      <c r="D16996">
        <v>2</v>
      </c>
      <c r="E16996">
        <v>32</v>
      </c>
      <c r="F16996">
        <v>2</v>
      </c>
      <c r="G16996">
        <v>32</v>
      </c>
      <c r="H16996">
        <v>1</v>
      </c>
      <c r="I16996">
        <v>1</v>
      </c>
      <c r="J16996">
        <v>68</v>
      </c>
      <c r="K16996" s="194">
        <v>9</v>
      </c>
      <c r="L16996" t="s">
        <v>1100</v>
      </c>
      <c r="M16996" t="s">
        <v>1100</v>
      </c>
      <c r="N16996">
        <v>48</v>
      </c>
      <c r="O16996" t="s">
        <v>7876</v>
      </c>
      <c r="P16996" t="s">
        <v>10426</v>
      </c>
      <c r="Q16996">
        <v>4.8000000000000001E-2</v>
      </c>
      <c r="R16996" s="117" t="s">
        <v>14648</v>
      </c>
      <c r="S16996" s="117" t="s">
        <v>14589</v>
      </c>
      <c r="T16996" t="s">
        <v>12136</v>
      </c>
      <c r="U16996" t="s">
        <v>10772</v>
      </c>
    </row>
    <row r="16997" spans="1:21">
      <c r="A16997" s="117" t="s">
        <v>7306</v>
      </c>
      <c r="B16997" t="s">
        <v>14590</v>
      </c>
      <c r="C16997" t="s">
        <v>14590</v>
      </c>
      <c r="D16997">
        <v>25</v>
      </c>
      <c r="E16997">
        <v>19</v>
      </c>
      <c r="F16997">
        <v>25</v>
      </c>
      <c r="G16997">
        <v>19</v>
      </c>
      <c r="H16997">
        <v>1</v>
      </c>
      <c r="I16997">
        <v>1</v>
      </c>
      <c r="J16997">
        <v>8</v>
      </c>
      <c r="K16997" s="194">
        <v>8</v>
      </c>
      <c r="L16997" t="s">
        <v>1100</v>
      </c>
      <c r="M16997" t="s">
        <v>1100</v>
      </c>
      <c r="N16997">
        <v>76</v>
      </c>
      <c r="O16997" t="s">
        <v>7876</v>
      </c>
      <c r="P16997" t="s">
        <v>10427</v>
      </c>
      <c r="Q16997">
        <v>7.5999999999999998E-2</v>
      </c>
      <c r="R16997" s="117" t="s">
        <v>14594</v>
      </c>
      <c r="S16997" s="117" t="s">
        <v>14589</v>
      </c>
      <c r="T16997" t="s">
        <v>12136</v>
      </c>
      <c r="U16997" t="s">
        <v>10772</v>
      </c>
    </row>
    <row r="16998" spans="1:21">
      <c r="A16998" s="117" t="s">
        <v>7307</v>
      </c>
      <c r="B16998" t="s">
        <v>14590</v>
      </c>
      <c r="C16998" t="s">
        <v>14590</v>
      </c>
      <c r="D16998">
        <v>47</v>
      </c>
      <c r="E16998">
        <v>41</v>
      </c>
      <c r="F16998">
        <v>47</v>
      </c>
      <c r="G16998">
        <v>41</v>
      </c>
      <c r="H16998">
        <v>1</v>
      </c>
      <c r="I16998">
        <v>1</v>
      </c>
      <c r="J16998">
        <v>999999</v>
      </c>
      <c r="K16998" s="194">
        <v>999999</v>
      </c>
      <c r="L16998" t="s">
        <v>1100</v>
      </c>
      <c r="M16998" t="s">
        <v>1100</v>
      </c>
      <c r="N16998">
        <v>75</v>
      </c>
      <c r="O16998" t="s">
        <v>7876</v>
      </c>
      <c r="P16998" t="s">
        <v>10428</v>
      </c>
      <c r="Q16998">
        <v>7.4999999999999997E-2</v>
      </c>
      <c r="R16998" s="117" t="s">
        <v>14594</v>
      </c>
      <c r="S16998" s="117" t="s">
        <v>14589</v>
      </c>
      <c r="T16998" t="s">
        <v>12136</v>
      </c>
      <c r="U16998" t="s">
        <v>10772</v>
      </c>
    </row>
    <row r="16999" spans="1:21">
      <c r="A16999" s="117" t="s">
        <v>382</v>
      </c>
      <c r="B16999" t="s">
        <v>13815</v>
      </c>
      <c r="C16999" t="s">
        <v>14590</v>
      </c>
      <c r="D16999">
        <v>2</v>
      </c>
      <c r="E16999">
        <v>32</v>
      </c>
      <c r="F16999">
        <v>28</v>
      </c>
      <c r="G16999">
        <v>22</v>
      </c>
      <c r="H16999">
        <v>10</v>
      </c>
      <c r="I16999">
        <v>10</v>
      </c>
      <c r="J16999">
        <v>55</v>
      </c>
      <c r="K16999" s="194">
        <v>300</v>
      </c>
      <c r="L16999" t="s">
        <v>1100</v>
      </c>
      <c r="M16999" t="s">
        <v>1100</v>
      </c>
      <c r="N16999">
        <v>24</v>
      </c>
      <c r="O16999" t="s">
        <v>7876</v>
      </c>
      <c r="P16999" t="s">
        <v>10423</v>
      </c>
      <c r="Q16999">
        <v>2.4E-2</v>
      </c>
      <c r="R16999" s="117" t="s">
        <v>14648</v>
      </c>
      <c r="S16999" s="117" t="s">
        <v>14589</v>
      </c>
      <c r="T16999" t="s">
        <v>12136</v>
      </c>
      <c r="U16999" t="s">
        <v>10772</v>
      </c>
    </row>
    <row r="17000" spans="1:21">
      <c r="A17000" s="117" t="s">
        <v>383</v>
      </c>
      <c r="B17000" t="s">
        <v>13815</v>
      </c>
      <c r="C17000" t="s">
        <v>13815</v>
      </c>
      <c r="D17000">
        <v>2</v>
      </c>
      <c r="E17000">
        <v>32</v>
      </c>
      <c r="F17000">
        <v>2</v>
      </c>
      <c r="G17000">
        <v>32</v>
      </c>
      <c r="H17000">
        <v>1</v>
      </c>
      <c r="I17000">
        <v>1</v>
      </c>
      <c r="J17000">
        <v>174</v>
      </c>
      <c r="K17000" s="194">
        <v>52</v>
      </c>
      <c r="L17000" t="s">
        <v>1100</v>
      </c>
      <c r="M17000" t="s">
        <v>1100</v>
      </c>
      <c r="N17000">
        <v>25</v>
      </c>
      <c r="O17000" t="s">
        <v>7876</v>
      </c>
      <c r="P17000" t="s">
        <v>10422</v>
      </c>
      <c r="Q17000">
        <v>2.5000000000000001E-2</v>
      </c>
      <c r="R17000" s="117" t="s">
        <v>14648</v>
      </c>
      <c r="S17000" s="117" t="s">
        <v>14589</v>
      </c>
      <c r="T17000" t="s">
        <v>12136</v>
      </c>
      <c r="U17000" t="s">
        <v>10772</v>
      </c>
    </row>
    <row r="17001" spans="1:21">
      <c r="A17001" s="117" t="s">
        <v>7308</v>
      </c>
      <c r="B17001" t="s">
        <v>14590</v>
      </c>
      <c r="C17001" t="s">
        <v>14590</v>
      </c>
      <c r="D17001">
        <v>28</v>
      </c>
      <c r="E17001">
        <v>22</v>
      </c>
      <c r="F17001">
        <v>28</v>
      </c>
      <c r="G17001">
        <v>22</v>
      </c>
      <c r="H17001">
        <v>10</v>
      </c>
      <c r="I17001">
        <v>10</v>
      </c>
      <c r="J17001">
        <v>111</v>
      </c>
      <c r="K17001" s="194">
        <v>111</v>
      </c>
      <c r="L17001" t="s">
        <v>1100</v>
      </c>
      <c r="M17001" t="s">
        <v>1100</v>
      </c>
      <c r="N17001">
        <v>24</v>
      </c>
      <c r="O17001" t="s">
        <v>7876</v>
      </c>
      <c r="P17001" t="s">
        <v>10423</v>
      </c>
      <c r="Q17001">
        <v>2.4E-2</v>
      </c>
      <c r="R17001" s="117" t="s">
        <v>14648</v>
      </c>
      <c r="S17001" s="117" t="s">
        <v>14589</v>
      </c>
      <c r="T17001" t="s">
        <v>12136</v>
      </c>
      <c r="U17001" t="s">
        <v>10773</v>
      </c>
    </row>
    <row r="17002" spans="1:21">
      <c r="A17002" s="117" t="s">
        <v>7309</v>
      </c>
      <c r="B17002" t="s">
        <v>14590</v>
      </c>
      <c r="C17002" t="s">
        <v>14590</v>
      </c>
      <c r="D17002">
        <v>28</v>
      </c>
      <c r="E17002">
        <v>22</v>
      </c>
      <c r="F17002">
        <v>28</v>
      </c>
      <c r="G17002">
        <v>22</v>
      </c>
      <c r="H17002">
        <v>10</v>
      </c>
      <c r="I17002">
        <v>10</v>
      </c>
      <c r="J17002">
        <v>111</v>
      </c>
      <c r="K17002" s="194">
        <v>111</v>
      </c>
      <c r="L17002" t="s">
        <v>1100</v>
      </c>
      <c r="M17002" t="s">
        <v>1100</v>
      </c>
      <c r="N17002">
        <v>25</v>
      </c>
      <c r="O17002" t="s">
        <v>7876</v>
      </c>
      <c r="P17002" t="s">
        <v>10423</v>
      </c>
      <c r="Q17002">
        <v>2.5000000000000001E-2</v>
      </c>
      <c r="R17002" s="117" t="s">
        <v>14648</v>
      </c>
      <c r="S17002" s="117" t="s">
        <v>14589</v>
      </c>
      <c r="T17002" t="s">
        <v>12136</v>
      </c>
      <c r="U17002" t="s">
        <v>10773</v>
      </c>
    </row>
    <row r="17003" spans="1:21">
      <c r="A17003" s="117" t="s">
        <v>384</v>
      </c>
      <c r="B17003" t="s">
        <v>14590</v>
      </c>
      <c r="C17003" t="s">
        <v>14590</v>
      </c>
      <c r="D17003">
        <v>28</v>
      </c>
      <c r="E17003">
        <v>22</v>
      </c>
      <c r="F17003">
        <v>28</v>
      </c>
      <c r="G17003">
        <v>22</v>
      </c>
      <c r="H17003">
        <v>10</v>
      </c>
      <c r="I17003">
        <v>10</v>
      </c>
      <c r="J17003">
        <v>100</v>
      </c>
      <c r="K17003" s="194">
        <v>100</v>
      </c>
      <c r="L17003" t="s">
        <v>1100</v>
      </c>
      <c r="M17003" t="s">
        <v>1100</v>
      </c>
      <c r="N17003">
        <v>25</v>
      </c>
      <c r="O17003" t="s">
        <v>7876</v>
      </c>
      <c r="P17003" t="s">
        <v>10423</v>
      </c>
      <c r="Q17003">
        <v>2.5000000000000001E-2</v>
      </c>
      <c r="R17003" s="117" t="s">
        <v>14648</v>
      </c>
      <c r="S17003" s="117" t="s">
        <v>14589</v>
      </c>
      <c r="T17003" t="s">
        <v>12136</v>
      </c>
      <c r="U17003" t="s">
        <v>10773</v>
      </c>
    </row>
    <row r="17004" spans="1:21">
      <c r="A17004" s="117" t="s">
        <v>385</v>
      </c>
      <c r="B17004" t="s">
        <v>13815</v>
      </c>
      <c r="C17004" t="s">
        <v>14590</v>
      </c>
      <c r="D17004">
        <v>2</v>
      </c>
      <c r="E17004">
        <v>32</v>
      </c>
      <c r="F17004">
        <v>28</v>
      </c>
      <c r="G17004">
        <v>22</v>
      </c>
      <c r="H17004">
        <v>10</v>
      </c>
      <c r="I17004">
        <v>10</v>
      </c>
      <c r="J17004">
        <v>127</v>
      </c>
      <c r="K17004" s="194">
        <v>269</v>
      </c>
      <c r="L17004" t="s">
        <v>1100</v>
      </c>
      <c r="M17004" t="s">
        <v>1100</v>
      </c>
      <c r="N17004">
        <v>25</v>
      </c>
      <c r="O17004" t="s">
        <v>7876</v>
      </c>
      <c r="P17004" t="s">
        <v>10423</v>
      </c>
      <c r="Q17004">
        <v>2.5000000000000001E-2</v>
      </c>
      <c r="R17004" s="117" t="s">
        <v>14648</v>
      </c>
      <c r="S17004" s="117" t="s">
        <v>14589</v>
      </c>
      <c r="T17004" t="s">
        <v>12136</v>
      </c>
      <c r="U17004" t="s">
        <v>10772</v>
      </c>
    </row>
    <row r="17005" spans="1:21">
      <c r="A17005" s="117" t="s">
        <v>7310</v>
      </c>
      <c r="B17005" t="s">
        <v>14590</v>
      </c>
      <c r="C17005" t="s">
        <v>14590</v>
      </c>
      <c r="D17005">
        <v>40</v>
      </c>
      <c r="E17005">
        <v>34</v>
      </c>
      <c r="F17005">
        <v>40</v>
      </c>
      <c r="G17005">
        <v>34</v>
      </c>
      <c r="H17005">
        <v>10</v>
      </c>
      <c r="I17005">
        <v>10</v>
      </c>
      <c r="J17005">
        <v>999999</v>
      </c>
      <c r="K17005" s="194">
        <v>999999</v>
      </c>
      <c r="L17005" t="s">
        <v>1100</v>
      </c>
      <c r="M17005" t="s">
        <v>1100</v>
      </c>
      <c r="N17005">
        <v>25</v>
      </c>
      <c r="O17005" t="s">
        <v>7876</v>
      </c>
      <c r="P17005" t="s">
        <v>16302</v>
      </c>
      <c r="Q17005">
        <v>2.5000000000000001E-2</v>
      </c>
      <c r="R17005" s="117" t="s">
        <v>14743</v>
      </c>
      <c r="S17005" s="117" t="s">
        <v>14589</v>
      </c>
      <c r="T17005" t="s">
        <v>12136</v>
      </c>
      <c r="U17005" t="s">
        <v>10772</v>
      </c>
    </row>
    <row r="17006" spans="1:21">
      <c r="A17006" s="117" t="s">
        <v>12012</v>
      </c>
      <c r="B17006" t="s">
        <v>14590</v>
      </c>
      <c r="C17006" t="s">
        <v>14590</v>
      </c>
      <c r="D17006">
        <v>28</v>
      </c>
      <c r="E17006">
        <v>22</v>
      </c>
      <c r="F17006">
        <v>28</v>
      </c>
      <c r="G17006">
        <v>22</v>
      </c>
      <c r="H17006">
        <v>10</v>
      </c>
      <c r="I17006">
        <v>10</v>
      </c>
      <c r="J17006">
        <v>90</v>
      </c>
      <c r="K17006" s="194">
        <v>90</v>
      </c>
      <c r="L17006" t="s">
        <v>1100</v>
      </c>
      <c r="M17006" t="s">
        <v>1100</v>
      </c>
      <c r="N17006">
        <v>24</v>
      </c>
      <c r="O17006" t="s">
        <v>7876</v>
      </c>
      <c r="P17006" t="s">
        <v>16303</v>
      </c>
      <c r="Q17006">
        <v>2.4E-2</v>
      </c>
      <c r="R17006" s="117" t="s">
        <v>14648</v>
      </c>
      <c r="S17006" s="117" t="s">
        <v>14589</v>
      </c>
      <c r="T17006" t="s">
        <v>12136</v>
      </c>
      <c r="U17006" t="s">
        <v>10772</v>
      </c>
    </row>
    <row r="17007" spans="1:21">
      <c r="A17007" s="117" t="s">
        <v>10890</v>
      </c>
      <c r="B17007" t="s">
        <v>14590</v>
      </c>
      <c r="C17007" t="s">
        <v>14590</v>
      </c>
      <c r="D17007">
        <v>40</v>
      </c>
      <c r="E17007">
        <v>34</v>
      </c>
      <c r="F17007">
        <v>40</v>
      </c>
      <c r="G17007">
        <v>34</v>
      </c>
      <c r="H17007">
        <v>1</v>
      </c>
      <c r="I17007">
        <v>1</v>
      </c>
      <c r="J17007">
        <v>999999</v>
      </c>
      <c r="K17007" s="194">
        <v>999999</v>
      </c>
      <c r="L17007" t="s">
        <v>1100</v>
      </c>
      <c r="M17007" t="s">
        <v>1100</v>
      </c>
      <c r="N17007">
        <v>24</v>
      </c>
      <c r="O17007" t="s">
        <v>7876</v>
      </c>
      <c r="P17007" t="s">
        <v>16302</v>
      </c>
      <c r="Q17007">
        <v>2.4E-2</v>
      </c>
      <c r="R17007" s="117" t="s">
        <v>14594</v>
      </c>
      <c r="S17007" s="117" t="s">
        <v>14589</v>
      </c>
      <c r="T17007" t="s">
        <v>12136</v>
      </c>
      <c r="U17007" t="s">
        <v>10772</v>
      </c>
    </row>
    <row r="17008" spans="1:21">
      <c r="A17008" s="117" t="s">
        <v>7311</v>
      </c>
      <c r="B17008" t="s">
        <v>13815</v>
      </c>
      <c r="C17008" t="s">
        <v>14590</v>
      </c>
      <c r="D17008">
        <v>2</v>
      </c>
      <c r="E17008">
        <v>32</v>
      </c>
      <c r="F17008">
        <v>28</v>
      </c>
      <c r="G17008">
        <v>22</v>
      </c>
      <c r="H17008">
        <v>10</v>
      </c>
      <c r="I17008">
        <v>10</v>
      </c>
      <c r="J17008">
        <v>87</v>
      </c>
      <c r="K17008" s="194">
        <v>130</v>
      </c>
      <c r="L17008" t="s">
        <v>1100</v>
      </c>
      <c r="M17008" t="s">
        <v>1100</v>
      </c>
      <c r="N17008">
        <v>24</v>
      </c>
      <c r="O17008" t="s">
        <v>7876</v>
      </c>
      <c r="P17008" t="s">
        <v>10413</v>
      </c>
      <c r="Q17008">
        <v>2.4E-2</v>
      </c>
      <c r="R17008" s="117" t="s">
        <v>14648</v>
      </c>
      <c r="S17008" s="117" t="s">
        <v>14589</v>
      </c>
      <c r="T17008" t="s">
        <v>12136</v>
      </c>
      <c r="U17008" t="s">
        <v>10772</v>
      </c>
    </row>
    <row r="17009" spans="1:21">
      <c r="A17009" s="117" t="s">
        <v>7312</v>
      </c>
      <c r="B17009" t="s">
        <v>14590</v>
      </c>
      <c r="C17009" t="s">
        <v>14590</v>
      </c>
      <c r="D17009">
        <v>40</v>
      </c>
      <c r="E17009">
        <v>34</v>
      </c>
      <c r="F17009">
        <v>40</v>
      </c>
      <c r="G17009">
        <v>34</v>
      </c>
      <c r="H17009">
        <v>1</v>
      </c>
      <c r="I17009">
        <v>1</v>
      </c>
      <c r="J17009">
        <v>999999</v>
      </c>
      <c r="K17009" s="194">
        <v>999999</v>
      </c>
      <c r="L17009" t="s">
        <v>1100</v>
      </c>
      <c r="M17009" t="s">
        <v>1100</v>
      </c>
      <c r="N17009">
        <v>25</v>
      </c>
      <c r="O17009" t="s">
        <v>7876</v>
      </c>
      <c r="P17009" t="s">
        <v>16302</v>
      </c>
      <c r="Q17009">
        <v>2.5000000000000001E-2</v>
      </c>
      <c r="R17009" s="117" t="s">
        <v>14743</v>
      </c>
      <c r="S17009" s="117" t="s">
        <v>14589</v>
      </c>
      <c r="T17009" t="s">
        <v>12136</v>
      </c>
      <c r="U17009" t="s">
        <v>10772</v>
      </c>
    </row>
    <row r="17010" spans="1:21">
      <c r="A17010" s="117" t="s">
        <v>23639</v>
      </c>
      <c r="B17010" t="s">
        <v>14590</v>
      </c>
      <c r="C17010" t="s">
        <v>14590</v>
      </c>
      <c r="D17010">
        <v>26</v>
      </c>
      <c r="E17010">
        <v>20</v>
      </c>
      <c r="F17010">
        <v>26</v>
      </c>
      <c r="G17010">
        <v>20</v>
      </c>
      <c r="H17010">
        <v>1</v>
      </c>
      <c r="I17010">
        <v>1</v>
      </c>
      <c r="J17010">
        <v>62</v>
      </c>
      <c r="K17010" s="194">
        <v>62</v>
      </c>
      <c r="L17010" t="s">
        <v>1086</v>
      </c>
      <c r="M17010" t="s">
        <v>1086</v>
      </c>
      <c r="N17010">
        <v>68</v>
      </c>
      <c r="O17010" t="s">
        <v>7876</v>
      </c>
      <c r="P17010" t="s">
        <v>8112</v>
      </c>
      <c r="Q17010">
        <v>6.8000000000000005E-2</v>
      </c>
      <c r="R17010" s="117" t="s">
        <v>14620</v>
      </c>
      <c r="S17010" s="117" t="s">
        <v>14621</v>
      </c>
      <c r="T17010" t="s">
        <v>17448</v>
      </c>
      <c r="U17010" t="s">
        <v>10772</v>
      </c>
    </row>
    <row r="17011" spans="1:21">
      <c r="A17011" s="117" t="s">
        <v>23640</v>
      </c>
      <c r="B17011" t="s">
        <v>14590</v>
      </c>
      <c r="C17011" t="s">
        <v>14590</v>
      </c>
      <c r="D17011">
        <v>26</v>
      </c>
      <c r="E17011">
        <v>20</v>
      </c>
      <c r="F17011">
        <v>26</v>
      </c>
      <c r="G17011">
        <v>20</v>
      </c>
      <c r="H17011">
        <v>1</v>
      </c>
      <c r="I17011">
        <v>1</v>
      </c>
      <c r="J17011">
        <v>62</v>
      </c>
      <c r="K17011" s="194">
        <v>62</v>
      </c>
      <c r="L17011" t="s">
        <v>1086</v>
      </c>
      <c r="M17011" t="s">
        <v>1086</v>
      </c>
      <c r="N17011">
        <v>70</v>
      </c>
      <c r="O17011" t="s">
        <v>7876</v>
      </c>
      <c r="P17011" t="s">
        <v>8112</v>
      </c>
      <c r="Q17011">
        <v>7.0000000000000007E-2</v>
      </c>
      <c r="R17011" s="117" t="s">
        <v>14620</v>
      </c>
      <c r="S17011" s="117" t="s">
        <v>14621</v>
      </c>
      <c r="T17011" t="s">
        <v>17448</v>
      </c>
      <c r="U17011" t="s">
        <v>10772</v>
      </c>
    </row>
    <row r="17012" spans="1:21">
      <c r="A17012" s="117" t="s">
        <v>7313</v>
      </c>
      <c r="B17012" t="s">
        <v>14590</v>
      </c>
      <c r="C17012" t="s">
        <v>14590</v>
      </c>
      <c r="D17012">
        <v>25</v>
      </c>
      <c r="E17012">
        <v>19</v>
      </c>
      <c r="F17012">
        <v>25</v>
      </c>
      <c r="G17012">
        <v>19</v>
      </c>
      <c r="H17012">
        <v>1</v>
      </c>
      <c r="I17012">
        <v>1</v>
      </c>
      <c r="J17012">
        <v>84</v>
      </c>
      <c r="K17012" s="194">
        <v>84</v>
      </c>
      <c r="L17012" t="s">
        <v>1083</v>
      </c>
      <c r="M17012" t="s">
        <v>1083</v>
      </c>
      <c r="N17012">
        <v>114</v>
      </c>
      <c r="O17012" t="s">
        <v>7876</v>
      </c>
      <c r="P17012" t="s">
        <v>10429</v>
      </c>
      <c r="Q17012">
        <v>0.114</v>
      </c>
      <c r="R17012" s="117" t="s">
        <v>14594</v>
      </c>
      <c r="S17012" s="117" t="s">
        <v>14589</v>
      </c>
      <c r="T17012" t="s">
        <v>12136</v>
      </c>
      <c r="U17012" t="s">
        <v>10772</v>
      </c>
    </row>
    <row r="17013" spans="1:21">
      <c r="A17013" s="117" t="s">
        <v>7314</v>
      </c>
      <c r="B17013" t="s">
        <v>14590</v>
      </c>
      <c r="C17013" t="s">
        <v>14590</v>
      </c>
      <c r="D17013">
        <v>26</v>
      </c>
      <c r="E17013">
        <v>20</v>
      </c>
      <c r="F17013">
        <v>26</v>
      </c>
      <c r="G17013">
        <v>20</v>
      </c>
      <c r="H17013">
        <v>1</v>
      </c>
      <c r="I17013">
        <v>1</v>
      </c>
      <c r="J17013">
        <v>112</v>
      </c>
      <c r="K17013" s="194">
        <v>112</v>
      </c>
      <c r="L17013" t="s">
        <v>1117</v>
      </c>
      <c r="M17013" t="s">
        <v>1117</v>
      </c>
      <c r="N17013">
        <v>41</v>
      </c>
      <c r="O17013" t="s">
        <v>7876</v>
      </c>
      <c r="P17013" t="s">
        <v>10430</v>
      </c>
      <c r="Q17013">
        <v>4.1000000000000002E-2</v>
      </c>
      <c r="R17013" s="117" t="s">
        <v>14620</v>
      </c>
      <c r="S17013" s="117" t="s">
        <v>14621</v>
      </c>
      <c r="T17013" t="s">
        <v>17448</v>
      </c>
      <c r="U17013" t="s">
        <v>10772</v>
      </c>
    </row>
    <row r="17014" spans="1:21">
      <c r="A17014" s="117" t="s">
        <v>10891</v>
      </c>
      <c r="B17014" t="s">
        <v>14590</v>
      </c>
      <c r="C17014" t="s">
        <v>14590</v>
      </c>
      <c r="D17014">
        <v>26</v>
      </c>
      <c r="E17014">
        <v>20</v>
      </c>
      <c r="F17014">
        <v>26</v>
      </c>
      <c r="G17014">
        <v>20</v>
      </c>
      <c r="H17014">
        <v>1</v>
      </c>
      <c r="I17014">
        <v>1</v>
      </c>
      <c r="J17014">
        <v>21</v>
      </c>
      <c r="K17014" s="194">
        <v>21</v>
      </c>
      <c r="L17014" t="s">
        <v>1117</v>
      </c>
      <c r="M17014" t="s">
        <v>1117</v>
      </c>
      <c r="N17014">
        <v>188</v>
      </c>
      <c r="O17014" t="s">
        <v>7876</v>
      </c>
      <c r="P17014" t="s">
        <v>10920</v>
      </c>
      <c r="Q17014">
        <v>0.188</v>
      </c>
      <c r="R17014" s="117" t="s">
        <v>14620</v>
      </c>
      <c r="S17014" s="117" t="s">
        <v>14621</v>
      </c>
      <c r="T17014" t="s">
        <v>17448</v>
      </c>
      <c r="U17014" t="s">
        <v>10772</v>
      </c>
    </row>
    <row r="17015" spans="1:21">
      <c r="A17015" s="117" t="s">
        <v>23641</v>
      </c>
      <c r="B17015" t="s">
        <v>14590</v>
      </c>
      <c r="C17015" t="s">
        <v>14590</v>
      </c>
      <c r="D17015">
        <v>26</v>
      </c>
      <c r="E17015">
        <v>20</v>
      </c>
      <c r="F17015">
        <v>26</v>
      </c>
      <c r="G17015">
        <v>20</v>
      </c>
      <c r="H17015">
        <v>1</v>
      </c>
      <c r="I17015">
        <v>1</v>
      </c>
      <c r="J17015">
        <v>131</v>
      </c>
      <c r="K17015" s="194">
        <v>131</v>
      </c>
      <c r="L17015" t="s">
        <v>1117</v>
      </c>
      <c r="M17015" t="s">
        <v>1117</v>
      </c>
      <c r="N17015">
        <v>40</v>
      </c>
      <c r="O17015" t="s">
        <v>7876</v>
      </c>
      <c r="P17015" t="s">
        <v>10430</v>
      </c>
      <c r="Q17015">
        <v>0.04</v>
      </c>
      <c r="R17015" s="117" t="s">
        <v>14620</v>
      </c>
      <c r="S17015" s="117" t="s">
        <v>14621</v>
      </c>
      <c r="T17015" t="s">
        <v>17448</v>
      </c>
      <c r="U17015" t="s">
        <v>10772</v>
      </c>
    </row>
    <row r="17016" spans="1:21">
      <c r="A17016" s="117" t="s">
        <v>7315</v>
      </c>
      <c r="B17016" t="s">
        <v>14590</v>
      </c>
      <c r="C17016" t="s">
        <v>14590</v>
      </c>
      <c r="D17016">
        <v>75</v>
      </c>
      <c r="E17016">
        <v>69</v>
      </c>
      <c r="F17016">
        <v>75</v>
      </c>
      <c r="G17016">
        <v>69</v>
      </c>
      <c r="H17016">
        <v>1</v>
      </c>
      <c r="I17016">
        <v>1</v>
      </c>
      <c r="J17016">
        <v>999999</v>
      </c>
      <c r="K17016" s="194">
        <v>999999</v>
      </c>
      <c r="L17016" t="s">
        <v>1083</v>
      </c>
      <c r="M17016" t="s">
        <v>1083</v>
      </c>
      <c r="N17016">
        <v>436</v>
      </c>
      <c r="O17016" t="s">
        <v>7876</v>
      </c>
      <c r="P17016" t="s">
        <v>10431</v>
      </c>
      <c r="Q17016">
        <v>0.436</v>
      </c>
      <c r="R17016" s="117" t="s">
        <v>14594</v>
      </c>
      <c r="S17016" s="117" t="s">
        <v>14589</v>
      </c>
      <c r="T17016" t="s">
        <v>12136</v>
      </c>
      <c r="U17016" t="s">
        <v>10772</v>
      </c>
    </row>
    <row r="17017" spans="1:21">
      <c r="A17017" s="117" t="s">
        <v>23642</v>
      </c>
      <c r="B17017" t="s">
        <v>14590</v>
      </c>
      <c r="C17017" t="s">
        <v>14590</v>
      </c>
      <c r="D17017">
        <v>81</v>
      </c>
      <c r="E17017">
        <v>75</v>
      </c>
      <c r="F17017">
        <v>81</v>
      </c>
      <c r="G17017">
        <v>75</v>
      </c>
      <c r="H17017">
        <v>1</v>
      </c>
      <c r="I17017">
        <v>1</v>
      </c>
      <c r="J17017">
        <v>999999</v>
      </c>
      <c r="K17017" s="194">
        <v>999999</v>
      </c>
      <c r="L17017" t="s">
        <v>1083</v>
      </c>
      <c r="M17017" t="s">
        <v>1083</v>
      </c>
      <c r="N17017">
        <v>440</v>
      </c>
      <c r="O17017" t="s">
        <v>7876</v>
      </c>
      <c r="P17017" t="s">
        <v>23643</v>
      </c>
      <c r="Q17017">
        <v>0.44</v>
      </c>
      <c r="R17017" s="117" t="s">
        <v>14594</v>
      </c>
      <c r="S17017" s="117" t="s">
        <v>14589</v>
      </c>
      <c r="T17017" t="s">
        <v>12136</v>
      </c>
      <c r="U17017" t="s">
        <v>10772</v>
      </c>
    </row>
    <row r="17018" spans="1:21">
      <c r="A17018" s="117" t="s">
        <v>7316</v>
      </c>
      <c r="B17018" t="s">
        <v>14590</v>
      </c>
      <c r="C17018" t="s">
        <v>14590</v>
      </c>
      <c r="D17018">
        <v>81</v>
      </c>
      <c r="E17018">
        <v>75</v>
      </c>
      <c r="F17018">
        <v>81</v>
      </c>
      <c r="G17018">
        <v>75</v>
      </c>
      <c r="H17018">
        <v>1</v>
      </c>
      <c r="I17018">
        <v>1</v>
      </c>
      <c r="J17018">
        <v>999999</v>
      </c>
      <c r="K17018" s="194">
        <v>999999</v>
      </c>
      <c r="L17018" t="s">
        <v>1083</v>
      </c>
      <c r="M17018" t="s">
        <v>1083</v>
      </c>
      <c r="N17018">
        <v>440</v>
      </c>
      <c r="O17018" t="s">
        <v>7876</v>
      </c>
      <c r="P17018" t="s">
        <v>10432</v>
      </c>
      <c r="Q17018">
        <v>0.44</v>
      </c>
      <c r="R17018" s="117" t="s">
        <v>14594</v>
      </c>
      <c r="S17018" s="117" t="s">
        <v>14589</v>
      </c>
      <c r="T17018" t="s">
        <v>12136</v>
      </c>
      <c r="U17018" t="s">
        <v>10772</v>
      </c>
    </row>
    <row r="17019" spans="1:21">
      <c r="A17019" s="117" t="s">
        <v>23644</v>
      </c>
      <c r="B17019" t="s">
        <v>14590</v>
      </c>
      <c r="C17019" t="s">
        <v>14590</v>
      </c>
      <c r="D17019">
        <v>49</v>
      </c>
      <c r="E17019">
        <v>43</v>
      </c>
      <c r="F17019">
        <v>49</v>
      </c>
      <c r="G17019">
        <v>43</v>
      </c>
      <c r="H17019">
        <v>1</v>
      </c>
      <c r="I17019">
        <v>1</v>
      </c>
      <c r="J17019">
        <v>999999</v>
      </c>
      <c r="K17019" s="194">
        <v>999999</v>
      </c>
      <c r="L17019" t="s">
        <v>1083</v>
      </c>
      <c r="M17019" t="s">
        <v>1083</v>
      </c>
      <c r="N17019">
        <v>594</v>
      </c>
      <c r="O17019" t="s">
        <v>7876</v>
      </c>
      <c r="P17019" t="s">
        <v>23645</v>
      </c>
      <c r="Q17019">
        <v>0.59399999999999997</v>
      </c>
      <c r="R17019" s="117" t="s">
        <v>14594</v>
      </c>
      <c r="S17019" s="117" t="s">
        <v>14589</v>
      </c>
      <c r="T17019" t="s">
        <v>12136</v>
      </c>
      <c r="U17019" t="s">
        <v>10772</v>
      </c>
    </row>
    <row r="17020" spans="1:21">
      <c r="A17020" s="117" t="s">
        <v>7317</v>
      </c>
      <c r="B17020" t="s">
        <v>14590</v>
      </c>
      <c r="C17020" t="s">
        <v>14590</v>
      </c>
      <c r="D17020">
        <v>75</v>
      </c>
      <c r="E17020">
        <v>69</v>
      </c>
      <c r="F17020">
        <v>75</v>
      </c>
      <c r="G17020">
        <v>69</v>
      </c>
      <c r="H17020">
        <v>1</v>
      </c>
      <c r="I17020">
        <v>1</v>
      </c>
      <c r="J17020">
        <v>999999</v>
      </c>
      <c r="K17020" s="194">
        <v>999999</v>
      </c>
      <c r="L17020" t="s">
        <v>1083</v>
      </c>
      <c r="M17020" t="s">
        <v>1083</v>
      </c>
      <c r="N17020">
        <v>603</v>
      </c>
      <c r="O17020" t="s">
        <v>7876</v>
      </c>
      <c r="P17020" t="s">
        <v>10433</v>
      </c>
      <c r="Q17020">
        <v>0.60299999999999998</v>
      </c>
      <c r="R17020" s="117" t="s">
        <v>14594</v>
      </c>
      <c r="S17020" s="117" t="s">
        <v>14589</v>
      </c>
      <c r="T17020" t="s">
        <v>12136</v>
      </c>
      <c r="U17020" t="s">
        <v>10772</v>
      </c>
    </row>
    <row r="17021" spans="1:21">
      <c r="A17021" s="117" t="s">
        <v>23646</v>
      </c>
      <c r="B17021" t="s">
        <v>14590</v>
      </c>
      <c r="C17021" t="s">
        <v>14590</v>
      </c>
      <c r="D17021">
        <v>26</v>
      </c>
      <c r="E17021">
        <v>20</v>
      </c>
      <c r="F17021">
        <v>26</v>
      </c>
      <c r="G17021">
        <v>20</v>
      </c>
      <c r="H17021">
        <v>1</v>
      </c>
      <c r="I17021">
        <v>1</v>
      </c>
      <c r="J17021">
        <v>95</v>
      </c>
      <c r="K17021" s="194">
        <v>95</v>
      </c>
      <c r="L17021" t="s">
        <v>1083</v>
      </c>
      <c r="M17021" t="s">
        <v>1083</v>
      </c>
      <c r="N17021">
        <v>127</v>
      </c>
      <c r="O17021" t="s">
        <v>7876</v>
      </c>
      <c r="P17021" t="s">
        <v>23647</v>
      </c>
      <c r="Q17021">
        <v>0.127</v>
      </c>
      <c r="R17021" s="117" t="s">
        <v>14595</v>
      </c>
      <c r="S17021" s="117" t="s">
        <v>14596</v>
      </c>
      <c r="T17021" t="s">
        <v>17448</v>
      </c>
      <c r="U17021" t="s">
        <v>10772</v>
      </c>
    </row>
    <row r="17022" spans="1:21">
      <c r="A17022" s="117" t="s">
        <v>7318</v>
      </c>
      <c r="B17022" t="s">
        <v>14590</v>
      </c>
      <c r="C17022" t="s">
        <v>14590</v>
      </c>
      <c r="D17022">
        <v>81</v>
      </c>
      <c r="E17022">
        <v>75</v>
      </c>
      <c r="F17022">
        <v>81</v>
      </c>
      <c r="G17022">
        <v>75</v>
      </c>
      <c r="H17022">
        <v>1</v>
      </c>
      <c r="I17022">
        <v>1</v>
      </c>
      <c r="J17022">
        <v>999999</v>
      </c>
      <c r="K17022" s="194">
        <v>999999</v>
      </c>
      <c r="L17022" t="s">
        <v>1083</v>
      </c>
      <c r="M17022" t="s">
        <v>1083</v>
      </c>
      <c r="N17022">
        <v>218.5</v>
      </c>
      <c r="O17022" t="s">
        <v>7876</v>
      </c>
      <c r="P17022" t="s">
        <v>10435</v>
      </c>
      <c r="Q17022">
        <v>0.2185</v>
      </c>
      <c r="R17022" s="117" t="s">
        <v>14594</v>
      </c>
      <c r="S17022" s="117" t="s">
        <v>14589</v>
      </c>
      <c r="T17022" t="s">
        <v>12136</v>
      </c>
      <c r="U17022" t="s">
        <v>10772</v>
      </c>
    </row>
    <row r="17023" spans="1:21">
      <c r="A17023" s="117" t="s">
        <v>23648</v>
      </c>
      <c r="B17023" t="s">
        <v>14590</v>
      </c>
      <c r="C17023" t="s">
        <v>14590</v>
      </c>
      <c r="D17023">
        <v>26</v>
      </c>
      <c r="E17023">
        <v>20</v>
      </c>
      <c r="F17023">
        <v>26</v>
      </c>
      <c r="G17023">
        <v>20</v>
      </c>
      <c r="H17023">
        <v>1</v>
      </c>
      <c r="I17023">
        <v>1</v>
      </c>
      <c r="J17023">
        <v>2</v>
      </c>
      <c r="K17023" s="194">
        <v>2</v>
      </c>
      <c r="L17023" t="s">
        <v>1103</v>
      </c>
      <c r="M17023" t="s">
        <v>1103</v>
      </c>
      <c r="N17023">
        <v>198</v>
      </c>
      <c r="O17023" t="s">
        <v>7876</v>
      </c>
      <c r="P17023" t="s">
        <v>23649</v>
      </c>
      <c r="Q17023">
        <v>0.19800000000000001</v>
      </c>
      <c r="R17023" s="117" t="s">
        <v>14620</v>
      </c>
      <c r="S17023" s="117" t="s">
        <v>14621</v>
      </c>
      <c r="T17023" t="s">
        <v>17448</v>
      </c>
      <c r="U17023" t="s">
        <v>10772</v>
      </c>
    </row>
    <row r="17024" spans="1:21">
      <c r="A17024" s="117" t="s">
        <v>23650</v>
      </c>
      <c r="B17024" t="s">
        <v>14590</v>
      </c>
      <c r="C17024" t="s">
        <v>14590</v>
      </c>
      <c r="D17024">
        <v>26</v>
      </c>
      <c r="E17024">
        <v>20</v>
      </c>
      <c r="F17024">
        <v>26</v>
      </c>
      <c r="G17024">
        <v>20</v>
      </c>
      <c r="H17024">
        <v>1</v>
      </c>
      <c r="I17024">
        <v>1</v>
      </c>
      <c r="J17024">
        <v>15</v>
      </c>
      <c r="K17024" s="194">
        <v>15</v>
      </c>
      <c r="L17024" t="s">
        <v>1103</v>
      </c>
      <c r="M17024" t="s">
        <v>1103</v>
      </c>
      <c r="N17024">
        <v>184</v>
      </c>
      <c r="O17024" t="s">
        <v>7876</v>
      </c>
      <c r="P17024" t="s">
        <v>8674</v>
      </c>
      <c r="Q17024">
        <v>0.184</v>
      </c>
      <c r="R17024" s="117" t="s">
        <v>14620</v>
      </c>
      <c r="S17024" s="117" t="s">
        <v>14621</v>
      </c>
      <c r="T17024" t="s">
        <v>17448</v>
      </c>
      <c r="U17024" t="s">
        <v>10772</v>
      </c>
    </row>
    <row r="17025" spans="1:21">
      <c r="A17025" s="117" t="s">
        <v>23651</v>
      </c>
      <c r="B17025" t="s">
        <v>14590</v>
      </c>
      <c r="C17025" t="s">
        <v>14590</v>
      </c>
      <c r="D17025">
        <v>26</v>
      </c>
      <c r="E17025">
        <v>20</v>
      </c>
      <c r="F17025">
        <v>26</v>
      </c>
      <c r="G17025">
        <v>20</v>
      </c>
      <c r="H17025">
        <v>1</v>
      </c>
      <c r="I17025">
        <v>1</v>
      </c>
      <c r="J17025">
        <v>10</v>
      </c>
      <c r="K17025" s="194">
        <v>10</v>
      </c>
      <c r="L17025" t="s">
        <v>1103</v>
      </c>
      <c r="M17025" t="s">
        <v>1103</v>
      </c>
      <c r="N17025">
        <v>304</v>
      </c>
      <c r="O17025" t="s">
        <v>7876</v>
      </c>
      <c r="P17025" t="s">
        <v>23652</v>
      </c>
      <c r="Q17025">
        <v>0.30399999999999999</v>
      </c>
      <c r="R17025" s="117" t="s">
        <v>14620</v>
      </c>
      <c r="S17025" s="117" t="s">
        <v>14621</v>
      </c>
      <c r="T17025" t="s">
        <v>17448</v>
      </c>
      <c r="U17025" t="s">
        <v>10772</v>
      </c>
    </row>
    <row r="17026" spans="1:21">
      <c r="A17026" s="117" t="s">
        <v>23653</v>
      </c>
      <c r="B17026" t="s">
        <v>14590</v>
      </c>
      <c r="C17026" t="s">
        <v>14590</v>
      </c>
      <c r="D17026">
        <v>26</v>
      </c>
      <c r="E17026">
        <v>20</v>
      </c>
      <c r="F17026">
        <v>26</v>
      </c>
      <c r="G17026">
        <v>20</v>
      </c>
      <c r="H17026">
        <v>1</v>
      </c>
      <c r="I17026">
        <v>1</v>
      </c>
      <c r="J17026">
        <v>2</v>
      </c>
      <c r="K17026" s="194">
        <v>2</v>
      </c>
      <c r="L17026" t="s">
        <v>1079</v>
      </c>
      <c r="M17026" t="s">
        <v>1079</v>
      </c>
      <c r="N17026">
        <v>220</v>
      </c>
      <c r="O17026" t="s">
        <v>7876</v>
      </c>
      <c r="P17026" t="s">
        <v>23654</v>
      </c>
      <c r="Q17026">
        <v>0.22</v>
      </c>
      <c r="R17026" s="117" t="s">
        <v>14620</v>
      </c>
      <c r="S17026" s="117" t="s">
        <v>14621</v>
      </c>
      <c r="T17026" t="s">
        <v>17448</v>
      </c>
      <c r="U17026" t="s">
        <v>10772</v>
      </c>
    </row>
    <row r="17027" spans="1:21">
      <c r="A17027" s="117" t="s">
        <v>23655</v>
      </c>
      <c r="B17027" t="s">
        <v>14590</v>
      </c>
      <c r="C17027" t="s">
        <v>14590</v>
      </c>
      <c r="D17027">
        <v>26</v>
      </c>
      <c r="E17027">
        <v>20</v>
      </c>
      <c r="F17027">
        <v>26</v>
      </c>
      <c r="G17027">
        <v>20</v>
      </c>
      <c r="H17027">
        <v>1</v>
      </c>
      <c r="I17027">
        <v>1</v>
      </c>
      <c r="J17027">
        <v>2</v>
      </c>
      <c r="K17027" s="194">
        <v>2</v>
      </c>
      <c r="L17027" t="s">
        <v>1103</v>
      </c>
      <c r="M17027" t="s">
        <v>1103</v>
      </c>
      <c r="N17027">
        <v>121</v>
      </c>
      <c r="O17027" t="s">
        <v>7876</v>
      </c>
      <c r="P17027" t="s">
        <v>23656</v>
      </c>
      <c r="Q17027">
        <v>0.121</v>
      </c>
      <c r="R17027" s="117" t="s">
        <v>14620</v>
      </c>
      <c r="S17027" s="117" t="s">
        <v>14621</v>
      </c>
      <c r="T17027" t="s">
        <v>17448</v>
      </c>
      <c r="U17027" t="s">
        <v>10772</v>
      </c>
    </row>
    <row r="17028" spans="1:21">
      <c r="A17028" s="117" t="s">
        <v>7319</v>
      </c>
      <c r="B17028" t="s">
        <v>14590</v>
      </c>
      <c r="C17028" t="s">
        <v>14590</v>
      </c>
      <c r="D17028">
        <v>26</v>
      </c>
      <c r="E17028">
        <v>20</v>
      </c>
      <c r="F17028">
        <v>26</v>
      </c>
      <c r="G17028">
        <v>20</v>
      </c>
      <c r="H17028">
        <v>1</v>
      </c>
      <c r="I17028">
        <v>1</v>
      </c>
      <c r="J17028">
        <v>50</v>
      </c>
      <c r="K17028" s="194">
        <v>50</v>
      </c>
      <c r="L17028" t="s">
        <v>1103</v>
      </c>
      <c r="M17028" t="s">
        <v>1103</v>
      </c>
      <c r="N17028">
        <v>114</v>
      </c>
      <c r="O17028" t="s">
        <v>7876</v>
      </c>
      <c r="P17028" t="s">
        <v>9830</v>
      </c>
      <c r="Q17028">
        <v>0.114</v>
      </c>
      <c r="R17028" s="117" t="s">
        <v>14620</v>
      </c>
      <c r="S17028" s="117" t="s">
        <v>14621</v>
      </c>
      <c r="T17028" t="s">
        <v>17448</v>
      </c>
      <c r="U17028" t="s">
        <v>10772</v>
      </c>
    </row>
    <row r="17029" spans="1:21">
      <c r="A17029" s="117" t="s">
        <v>23657</v>
      </c>
      <c r="B17029" t="s">
        <v>14590</v>
      </c>
      <c r="C17029" t="s">
        <v>14590</v>
      </c>
      <c r="D17029">
        <v>42</v>
      </c>
      <c r="E17029">
        <v>36</v>
      </c>
      <c r="F17029">
        <v>42</v>
      </c>
      <c r="G17029">
        <v>36</v>
      </c>
      <c r="H17029">
        <v>1</v>
      </c>
      <c r="I17029">
        <v>1</v>
      </c>
      <c r="J17029">
        <v>999999</v>
      </c>
      <c r="K17029" s="194">
        <v>999999</v>
      </c>
      <c r="L17029" t="s">
        <v>1083</v>
      </c>
      <c r="M17029" t="s">
        <v>1083</v>
      </c>
      <c r="N17029">
        <v>320</v>
      </c>
      <c r="O17029" t="s">
        <v>7876</v>
      </c>
      <c r="P17029" t="s">
        <v>23658</v>
      </c>
      <c r="Q17029">
        <v>0.32</v>
      </c>
      <c r="R17029" s="117" t="s">
        <v>14594</v>
      </c>
      <c r="S17029" s="117" t="s">
        <v>14589</v>
      </c>
      <c r="T17029" t="s">
        <v>12136</v>
      </c>
      <c r="U17029" t="s">
        <v>10772</v>
      </c>
    </row>
    <row r="17030" spans="1:21">
      <c r="A17030" s="117" t="s">
        <v>23659</v>
      </c>
      <c r="B17030" t="s">
        <v>14590</v>
      </c>
      <c r="C17030" t="s">
        <v>14590</v>
      </c>
      <c r="D17030">
        <v>42</v>
      </c>
      <c r="E17030">
        <v>36</v>
      </c>
      <c r="F17030">
        <v>42</v>
      </c>
      <c r="G17030">
        <v>36</v>
      </c>
      <c r="H17030">
        <v>1</v>
      </c>
      <c r="I17030">
        <v>1</v>
      </c>
      <c r="J17030">
        <v>999999</v>
      </c>
      <c r="K17030" s="194">
        <v>999999</v>
      </c>
      <c r="L17030" t="s">
        <v>1083</v>
      </c>
      <c r="M17030" t="s">
        <v>1083</v>
      </c>
      <c r="N17030">
        <v>362</v>
      </c>
      <c r="O17030" t="s">
        <v>7876</v>
      </c>
      <c r="P17030" t="s">
        <v>23660</v>
      </c>
      <c r="Q17030">
        <v>0.36199999999999999</v>
      </c>
      <c r="R17030" s="117" t="s">
        <v>14594</v>
      </c>
      <c r="S17030" s="117" t="s">
        <v>14589</v>
      </c>
      <c r="T17030" t="s">
        <v>12136</v>
      </c>
      <c r="U17030" t="s">
        <v>10772</v>
      </c>
    </row>
    <row r="17031" spans="1:21">
      <c r="A17031" s="117" t="s">
        <v>23661</v>
      </c>
      <c r="B17031" t="s">
        <v>14590</v>
      </c>
      <c r="C17031" t="s">
        <v>14590</v>
      </c>
      <c r="D17031">
        <v>56</v>
      </c>
      <c r="E17031">
        <v>50</v>
      </c>
      <c r="F17031">
        <v>56</v>
      </c>
      <c r="G17031">
        <v>50</v>
      </c>
      <c r="H17031">
        <v>10</v>
      </c>
      <c r="I17031">
        <v>10</v>
      </c>
      <c r="J17031">
        <v>999999</v>
      </c>
      <c r="K17031" s="194">
        <v>999999</v>
      </c>
      <c r="L17031" t="s">
        <v>1111</v>
      </c>
      <c r="M17031" t="s">
        <v>1111</v>
      </c>
      <c r="N17031">
        <v>6</v>
      </c>
      <c r="O17031" t="s">
        <v>7876</v>
      </c>
      <c r="P17031" t="s">
        <v>23662</v>
      </c>
      <c r="Q17031">
        <v>6.0000000000000001E-3</v>
      </c>
      <c r="R17031" s="117" t="s">
        <v>14594</v>
      </c>
      <c r="S17031" s="117" t="s">
        <v>14589</v>
      </c>
      <c r="T17031" t="s">
        <v>12136</v>
      </c>
      <c r="U17031" t="s">
        <v>10772</v>
      </c>
    </row>
    <row r="17032" spans="1:21">
      <c r="A17032" s="117" t="s">
        <v>23663</v>
      </c>
      <c r="B17032" t="s">
        <v>14590</v>
      </c>
      <c r="C17032" t="s">
        <v>14590</v>
      </c>
      <c r="D17032">
        <v>56</v>
      </c>
      <c r="E17032">
        <v>50</v>
      </c>
      <c r="F17032">
        <v>56</v>
      </c>
      <c r="G17032">
        <v>50</v>
      </c>
      <c r="H17032">
        <v>10</v>
      </c>
      <c r="I17032">
        <v>10</v>
      </c>
      <c r="J17032">
        <v>999999</v>
      </c>
      <c r="K17032" s="194">
        <v>999999</v>
      </c>
      <c r="L17032" t="s">
        <v>1111</v>
      </c>
      <c r="M17032" t="s">
        <v>1111</v>
      </c>
      <c r="N17032">
        <v>8</v>
      </c>
      <c r="O17032" t="s">
        <v>7876</v>
      </c>
      <c r="P17032" t="s">
        <v>23664</v>
      </c>
      <c r="Q17032">
        <v>8.0000000000000002E-3</v>
      </c>
      <c r="R17032" s="117" t="s">
        <v>14594</v>
      </c>
      <c r="S17032" s="117" t="s">
        <v>14589</v>
      </c>
      <c r="T17032" t="s">
        <v>12136</v>
      </c>
      <c r="U17032" t="s">
        <v>10772</v>
      </c>
    </row>
    <row r="17033" spans="1:21">
      <c r="A17033" s="117" t="s">
        <v>23665</v>
      </c>
      <c r="B17033" t="s">
        <v>14590</v>
      </c>
      <c r="C17033" t="s">
        <v>14590</v>
      </c>
      <c r="D17033">
        <v>56</v>
      </c>
      <c r="E17033">
        <v>50</v>
      </c>
      <c r="F17033">
        <v>56</v>
      </c>
      <c r="G17033">
        <v>50</v>
      </c>
      <c r="H17033">
        <v>10</v>
      </c>
      <c r="I17033">
        <v>10</v>
      </c>
      <c r="J17033">
        <v>999999</v>
      </c>
      <c r="K17033" s="194">
        <v>999999</v>
      </c>
      <c r="L17033" t="s">
        <v>1111</v>
      </c>
      <c r="M17033" t="s">
        <v>1111</v>
      </c>
      <c r="N17033">
        <v>10</v>
      </c>
      <c r="O17033" t="s">
        <v>7876</v>
      </c>
      <c r="P17033" t="s">
        <v>23666</v>
      </c>
      <c r="Q17033">
        <v>0.01</v>
      </c>
      <c r="R17033" s="117" t="s">
        <v>14594</v>
      </c>
      <c r="S17033" s="117" t="s">
        <v>14589</v>
      </c>
      <c r="T17033" t="s">
        <v>12136</v>
      </c>
      <c r="U17033" t="s">
        <v>10772</v>
      </c>
    </row>
    <row r="17034" spans="1:21">
      <c r="A17034" s="117" t="s">
        <v>23667</v>
      </c>
      <c r="B17034" t="s">
        <v>14590</v>
      </c>
      <c r="C17034" t="s">
        <v>14590</v>
      </c>
      <c r="D17034">
        <v>56</v>
      </c>
      <c r="E17034">
        <v>50</v>
      </c>
      <c r="F17034">
        <v>56</v>
      </c>
      <c r="G17034">
        <v>50</v>
      </c>
      <c r="H17034">
        <v>10</v>
      </c>
      <c r="I17034">
        <v>10</v>
      </c>
      <c r="J17034">
        <v>999999</v>
      </c>
      <c r="K17034" s="194">
        <v>999999</v>
      </c>
      <c r="L17034" t="s">
        <v>1111</v>
      </c>
      <c r="M17034" t="s">
        <v>1111</v>
      </c>
      <c r="N17034">
        <v>10</v>
      </c>
      <c r="O17034" t="s">
        <v>7876</v>
      </c>
      <c r="P17034" t="s">
        <v>23668</v>
      </c>
      <c r="Q17034">
        <v>0.01</v>
      </c>
      <c r="R17034" s="117" t="s">
        <v>14594</v>
      </c>
      <c r="S17034" s="117" t="s">
        <v>14589</v>
      </c>
      <c r="T17034" t="s">
        <v>12136</v>
      </c>
      <c r="U17034" t="s">
        <v>10772</v>
      </c>
    </row>
    <row r="17035" spans="1:21">
      <c r="A17035" s="117" t="s">
        <v>23669</v>
      </c>
      <c r="B17035" t="s">
        <v>14590</v>
      </c>
      <c r="C17035" t="s">
        <v>14590</v>
      </c>
      <c r="D17035">
        <v>56</v>
      </c>
      <c r="E17035">
        <v>50</v>
      </c>
      <c r="F17035">
        <v>56</v>
      </c>
      <c r="G17035">
        <v>50</v>
      </c>
      <c r="H17035">
        <v>10</v>
      </c>
      <c r="I17035">
        <v>10</v>
      </c>
      <c r="J17035">
        <v>999999</v>
      </c>
      <c r="K17035" s="194">
        <v>999999</v>
      </c>
      <c r="L17035" t="s">
        <v>1111</v>
      </c>
      <c r="M17035" t="s">
        <v>1111</v>
      </c>
      <c r="N17035">
        <v>11</v>
      </c>
      <c r="O17035" t="s">
        <v>7876</v>
      </c>
      <c r="P17035" t="s">
        <v>23668</v>
      </c>
      <c r="Q17035">
        <v>1.0999999999999999E-2</v>
      </c>
      <c r="R17035" s="117" t="s">
        <v>14594</v>
      </c>
      <c r="S17035" s="117" t="s">
        <v>14589</v>
      </c>
      <c r="T17035" t="s">
        <v>12136</v>
      </c>
      <c r="U17035" t="s">
        <v>10772</v>
      </c>
    </row>
    <row r="17036" spans="1:21">
      <c r="A17036" s="117" t="s">
        <v>23670</v>
      </c>
      <c r="B17036" t="s">
        <v>14590</v>
      </c>
      <c r="C17036" t="s">
        <v>14590</v>
      </c>
      <c r="D17036">
        <v>56</v>
      </c>
      <c r="E17036">
        <v>50</v>
      </c>
      <c r="F17036">
        <v>56</v>
      </c>
      <c r="G17036">
        <v>50</v>
      </c>
      <c r="H17036">
        <v>50</v>
      </c>
      <c r="I17036">
        <v>50</v>
      </c>
      <c r="J17036">
        <v>999999</v>
      </c>
      <c r="K17036" s="194">
        <v>999999</v>
      </c>
      <c r="L17036" t="s">
        <v>1111</v>
      </c>
      <c r="M17036" t="s">
        <v>1111</v>
      </c>
      <c r="N17036">
        <v>10</v>
      </c>
      <c r="O17036" t="s">
        <v>7876</v>
      </c>
      <c r="P17036" t="s">
        <v>23671</v>
      </c>
      <c r="Q17036">
        <v>0.01</v>
      </c>
      <c r="R17036" s="117" t="s">
        <v>14594</v>
      </c>
      <c r="S17036" s="117" t="s">
        <v>14589</v>
      </c>
      <c r="T17036" t="s">
        <v>12136</v>
      </c>
      <c r="U17036" t="s">
        <v>10772</v>
      </c>
    </row>
    <row r="17037" spans="1:21">
      <c r="A17037" s="117" t="s">
        <v>23672</v>
      </c>
      <c r="B17037" t="s">
        <v>14590</v>
      </c>
      <c r="C17037" t="s">
        <v>14590</v>
      </c>
      <c r="D17037">
        <v>56</v>
      </c>
      <c r="E17037">
        <v>50</v>
      </c>
      <c r="F17037">
        <v>56</v>
      </c>
      <c r="G17037">
        <v>50</v>
      </c>
      <c r="H17037">
        <v>1</v>
      </c>
      <c r="I17037">
        <v>1</v>
      </c>
      <c r="J17037">
        <v>999999</v>
      </c>
      <c r="K17037" s="194">
        <v>999999</v>
      </c>
      <c r="L17037" t="s">
        <v>1111</v>
      </c>
      <c r="M17037" t="s">
        <v>1111</v>
      </c>
      <c r="N17037">
        <v>97</v>
      </c>
      <c r="O17037" t="s">
        <v>7876</v>
      </c>
      <c r="P17037" t="s">
        <v>23673</v>
      </c>
      <c r="Q17037">
        <v>9.7000000000000003E-2</v>
      </c>
      <c r="R17037" s="117" t="s">
        <v>14594</v>
      </c>
      <c r="S17037" s="117" t="s">
        <v>14589</v>
      </c>
      <c r="T17037" t="s">
        <v>12136</v>
      </c>
      <c r="U17037" t="s">
        <v>10772</v>
      </c>
    </row>
    <row r="17038" spans="1:21">
      <c r="A17038" s="117" t="s">
        <v>23674</v>
      </c>
      <c r="B17038" t="s">
        <v>14590</v>
      </c>
      <c r="C17038" t="s">
        <v>14590</v>
      </c>
      <c r="D17038">
        <v>56</v>
      </c>
      <c r="E17038">
        <v>50</v>
      </c>
      <c r="F17038">
        <v>56</v>
      </c>
      <c r="G17038">
        <v>50</v>
      </c>
      <c r="H17038">
        <v>1</v>
      </c>
      <c r="I17038">
        <v>1</v>
      </c>
      <c r="J17038">
        <v>999999</v>
      </c>
      <c r="K17038" s="194">
        <v>999999</v>
      </c>
      <c r="L17038" t="s">
        <v>1111</v>
      </c>
      <c r="M17038" t="s">
        <v>1111</v>
      </c>
      <c r="N17038">
        <v>150</v>
      </c>
      <c r="O17038" t="s">
        <v>7876</v>
      </c>
      <c r="P17038" t="s">
        <v>23675</v>
      </c>
      <c r="Q17038">
        <v>0.15</v>
      </c>
      <c r="R17038" s="117" t="s">
        <v>14594</v>
      </c>
      <c r="S17038" s="117" t="s">
        <v>14589</v>
      </c>
      <c r="T17038" t="s">
        <v>12136</v>
      </c>
      <c r="U17038" t="s">
        <v>10772</v>
      </c>
    </row>
    <row r="17039" spans="1:21">
      <c r="A17039" s="117" t="s">
        <v>23676</v>
      </c>
      <c r="B17039" t="s">
        <v>14590</v>
      </c>
      <c r="C17039" t="s">
        <v>14590</v>
      </c>
      <c r="D17039">
        <v>56</v>
      </c>
      <c r="E17039">
        <v>50</v>
      </c>
      <c r="F17039">
        <v>56</v>
      </c>
      <c r="G17039">
        <v>50</v>
      </c>
      <c r="H17039">
        <v>1</v>
      </c>
      <c r="I17039">
        <v>1</v>
      </c>
      <c r="J17039">
        <v>999999</v>
      </c>
      <c r="K17039" s="194">
        <v>999999</v>
      </c>
      <c r="L17039" t="s">
        <v>1111</v>
      </c>
      <c r="M17039" t="s">
        <v>1111</v>
      </c>
      <c r="N17039">
        <v>183</v>
      </c>
      <c r="O17039" t="s">
        <v>7876</v>
      </c>
      <c r="P17039" t="s">
        <v>23677</v>
      </c>
      <c r="Q17039">
        <v>0.183</v>
      </c>
      <c r="R17039" s="117" t="s">
        <v>14594</v>
      </c>
      <c r="S17039" s="117" t="s">
        <v>14589</v>
      </c>
      <c r="T17039" t="s">
        <v>12136</v>
      </c>
      <c r="U17039" t="s">
        <v>10772</v>
      </c>
    </row>
    <row r="17040" spans="1:21">
      <c r="A17040" s="117" t="s">
        <v>7320</v>
      </c>
      <c r="B17040" t="s">
        <v>14590</v>
      </c>
      <c r="C17040" t="s">
        <v>14590</v>
      </c>
      <c r="D17040">
        <v>25</v>
      </c>
      <c r="E17040">
        <v>19</v>
      </c>
      <c r="F17040">
        <v>25</v>
      </c>
      <c r="G17040">
        <v>19</v>
      </c>
      <c r="H17040">
        <v>1</v>
      </c>
      <c r="I17040">
        <v>1</v>
      </c>
      <c r="J17040">
        <v>11</v>
      </c>
      <c r="K17040" s="194">
        <v>5</v>
      </c>
      <c r="L17040" t="s">
        <v>1083</v>
      </c>
      <c r="M17040" t="s">
        <v>1083</v>
      </c>
      <c r="N17040">
        <v>197</v>
      </c>
      <c r="O17040" t="s">
        <v>7876</v>
      </c>
      <c r="P17040" t="s">
        <v>10096</v>
      </c>
      <c r="Q17040">
        <v>0.19700000000000001</v>
      </c>
      <c r="R17040" s="117" t="s">
        <v>14594</v>
      </c>
      <c r="S17040" s="117" t="s">
        <v>14589</v>
      </c>
      <c r="T17040" t="s">
        <v>12136</v>
      </c>
      <c r="U17040" t="s">
        <v>10773</v>
      </c>
    </row>
    <row r="17041" spans="1:21">
      <c r="A17041" s="117" t="s">
        <v>23678</v>
      </c>
      <c r="B17041" t="s">
        <v>14590</v>
      </c>
      <c r="C17041" t="s">
        <v>14590</v>
      </c>
      <c r="D17041">
        <v>42</v>
      </c>
      <c r="E17041">
        <v>36</v>
      </c>
      <c r="F17041">
        <v>42</v>
      </c>
      <c r="G17041">
        <v>36</v>
      </c>
      <c r="H17041">
        <v>1</v>
      </c>
      <c r="I17041">
        <v>1</v>
      </c>
      <c r="J17041">
        <v>999999</v>
      </c>
      <c r="K17041" s="194">
        <v>999999</v>
      </c>
      <c r="L17041" t="s">
        <v>1083</v>
      </c>
      <c r="M17041" t="s">
        <v>1083</v>
      </c>
      <c r="N17041">
        <v>55</v>
      </c>
      <c r="O17041" t="s">
        <v>7876</v>
      </c>
      <c r="P17041" t="s">
        <v>23679</v>
      </c>
      <c r="Q17041">
        <v>5.5E-2</v>
      </c>
      <c r="R17041" s="117" t="s">
        <v>14594</v>
      </c>
      <c r="S17041" s="117" t="s">
        <v>14589</v>
      </c>
      <c r="T17041" t="s">
        <v>12136</v>
      </c>
      <c r="U17041" t="s">
        <v>10772</v>
      </c>
    </row>
    <row r="17042" spans="1:21">
      <c r="A17042" s="117" t="s">
        <v>23680</v>
      </c>
      <c r="B17042" t="s">
        <v>14590</v>
      </c>
      <c r="C17042" t="s">
        <v>14590</v>
      </c>
      <c r="D17042">
        <v>56</v>
      </c>
      <c r="E17042">
        <v>50</v>
      </c>
      <c r="F17042">
        <v>56</v>
      </c>
      <c r="G17042">
        <v>50</v>
      </c>
      <c r="H17042">
        <v>1</v>
      </c>
      <c r="I17042">
        <v>1</v>
      </c>
      <c r="J17042">
        <v>999999</v>
      </c>
      <c r="K17042" s="194">
        <v>999999</v>
      </c>
      <c r="L17042" t="s">
        <v>1111</v>
      </c>
      <c r="M17042" t="s">
        <v>1111</v>
      </c>
      <c r="N17042">
        <v>66</v>
      </c>
      <c r="O17042" t="s">
        <v>7876</v>
      </c>
      <c r="P17042" t="s">
        <v>23681</v>
      </c>
      <c r="Q17042">
        <v>6.6000000000000003E-2</v>
      </c>
      <c r="R17042" s="117" t="s">
        <v>14594</v>
      </c>
      <c r="S17042" s="117" t="s">
        <v>14589</v>
      </c>
      <c r="T17042" t="s">
        <v>12136</v>
      </c>
      <c r="U17042" t="s">
        <v>10772</v>
      </c>
    </row>
    <row r="17043" spans="1:21">
      <c r="A17043" s="117" t="s">
        <v>23682</v>
      </c>
      <c r="B17043" t="s">
        <v>14590</v>
      </c>
      <c r="C17043" t="s">
        <v>14590</v>
      </c>
      <c r="D17043">
        <v>42</v>
      </c>
      <c r="E17043">
        <v>36</v>
      </c>
      <c r="F17043">
        <v>42</v>
      </c>
      <c r="G17043">
        <v>36</v>
      </c>
      <c r="H17043">
        <v>1</v>
      </c>
      <c r="I17043">
        <v>1</v>
      </c>
      <c r="J17043">
        <v>999999</v>
      </c>
      <c r="K17043" s="194">
        <v>999999</v>
      </c>
      <c r="L17043" t="s">
        <v>1083</v>
      </c>
      <c r="M17043" t="s">
        <v>1083</v>
      </c>
      <c r="N17043">
        <v>116</v>
      </c>
      <c r="O17043" t="s">
        <v>7876</v>
      </c>
      <c r="P17043" t="s">
        <v>23683</v>
      </c>
      <c r="Q17043">
        <v>0.11600000000000001</v>
      </c>
      <c r="R17043" s="117" t="s">
        <v>14594</v>
      </c>
      <c r="S17043" s="117" t="s">
        <v>14589</v>
      </c>
      <c r="T17043" t="s">
        <v>12136</v>
      </c>
      <c r="U17043" t="s">
        <v>10772</v>
      </c>
    </row>
    <row r="17044" spans="1:21">
      <c r="A17044" s="117" t="s">
        <v>23684</v>
      </c>
      <c r="B17044" t="s">
        <v>14590</v>
      </c>
      <c r="C17044" t="s">
        <v>14590</v>
      </c>
      <c r="D17044">
        <v>56</v>
      </c>
      <c r="E17044">
        <v>50</v>
      </c>
      <c r="F17044">
        <v>56</v>
      </c>
      <c r="G17044">
        <v>50</v>
      </c>
      <c r="H17044">
        <v>1</v>
      </c>
      <c r="I17044">
        <v>1</v>
      </c>
      <c r="J17044">
        <v>999999</v>
      </c>
      <c r="K17044" s="194">
        <v>999999</v>
      </c>
      <c r="L17044" t="s">
        <v>1111</v>
      </c>
      <c r="M17044" t="s">
        <v>1111</v>
      </c>
      <c r="N17044">
        <v>301</v>
      </c>
      <c r="O17044" t="s">
        <v>7876</v>
      </c>
      <c r="P17044" t="s">
        <v>23685</v>
      </c>
      <c r="Q17044">
        <v>0.30099999999999999</v>
      </c>
      <c r="R17044" s="117" t="s">
        <v>14594</v>
      </c>
      <c r="S17044" s="117" t="s">
        <v>14589</v>
      </c>
      <c r="T17044" t="s">
        <v>12136</v>
      </c>
      <c r="U17044" t="s">
        <v>10772</v>
      </c>
    </row>
    <row r="17045" spans="1:21">
      <c r="A17045" s="117" t="s">
        <v>23686</v>
      </c>
      <c r="B17045" t="s">
        <v>14590</v>
      </c>
      <c r="C17045" t="s">
        <v>14590</v>
      </c>
      <c r="D17045">
        <v>115</v>
      </c>
      <c r="E17045">
        <v>109</v>
      </c>
      <c r="F17045">
        <v>115</v>
      </c>
      <c r="G17045">
        <v>109</v>
      </c>
      <c r="H17045">
        <v>1</v>
      </c>
      <c r="I17045">
        <v>1</v>
      </c>
      <c r="J17045">
        <v>999999</v>
      </c>
      <c r="K17045" s="194">
        <v>999999</v>
      </c>
      <c r="L17045" t="s">
        <v>1111</v>
      </c>
      <c r="M17045" t="s">
        <v>1111</v>
      </c>
      <c r="N17045">
        <v>400</v>
      </c>
      <c r="O17045" t="s">
        <v>7876</v>
      </c>
      <c r="P17045" t="s">
        <v>23687</v>
      </c>
      <c r="Q17045">
        <v>0.4</v>
      </c>
      <c r="R17045" s="117" t="s">
        <v>14594</v>
      </c>
      <c r="S17045" s="117" t="s">
        <v>14589</v>
      </c>
      <c r="T17045" t="s">
        <v>12136</v>
      </c>
      <c r="U17045" t="s">
        <v>10772</v>
      </c>
    </row>
    <row r="17046" spans="1:21">
      <c r="A17046" s="117" t="s">
        <v>23688</v>
      </c>
      <c r="B17046" t="s">
        <v>14590</v>
      </c>
      <c r="C17046" t="s">
        <v>14590</v>
      </c>
      <c r="D17046">
        <v>56</v>
      </c>
      <c r="E17046">
        <v>50</v>
      </c>
      <c r="F17046">
        <v>56</v>
      </c>
      <c r="G17046">
        <v>50</v>
      </c>
      <c r="H17046">
        <v>1</v>
      </c>
      <c r="I17046">
        <v>1</v>
      </c>
      <c r="J17046">
        <v>999999</v>
      </c>
      <c r="K17046" s="194">
        <v>999999</v>
      </c>
      <c r="L17046" t="s">
        <v>1083</v>
      </c>
      <c r="M17046" t="s">
        <v>1083</v>
      </c>
      <c r="N17046">
        <v>316</v>
      </c>
      <c r="O17046" t="s">
        <v>7876</v>
      </c>
      <c r="P17046" t="s">
        <v>23685</v>
      </c>
      <c r="Q17046">
        <v>0.316</v>
      </c>
      <c r="R17046" s="117" t="s">
        <v>14594</v>
      </c>
      <c r="S17046" s="117" t="s">
        <v>14589</v>
      </c>
      <c r="T17046" t="s">
        <v>12136</v>
      </c>
      <c r="U17046" t="s">
        <v>10772</v>
      </c>
    </row>
    <row r="17047" spans="1:21">
      <c r="A17047" s="117" t="s">
        <v>23689</v>
      </c>
      <c r="B17047" t="s">
        <v>14590</v>
      </c>
      <c r="C17047" t="s">
        <v>14590</v>
      </c>
      <c r="D17047">
        <v>56</v>
      </c>
      <c r="E17047">
        <v>50</v>
      </c>
      <c r="F17047">
        <v>56</v>
      </c>
      <c r="G17047">
        <v>50</v>
      </c>
      <c r="H17047">
        <v>1</v>
      </c>
      <c r="I17047">
        <v>1</v>
      </c>
      <c r="J17047">
        <v>999999</v>
      </c>
      <c r="K17047" s="194">
        <v>999999</v>
      </c>
      <c r="L17047" t="s">
        <v>1083</v>
      </c>
      <c r="M17047" t="s">
        <v>1083</v>
      </c>
      <c r="N17047">
        <v>408</v>
      </c>
      <c r="O17047" t="s">
        <v>7876</v>
      </c>
      <c r="P17047" t="s">
        <v>23685</v>
      </c>
      <c r="Q17047">
        <v>0.40799999999999997</v>
      </c>
      <c r="R17047" s="117" t="s">
        <v>14594</v>
      </c>
      <c r="S17047" s="117" t="s">
        <v>14589</v>
      </c>
      <c r="T17047" t="s">
        <v>12136</v>
      </c>
      <c r="U17047" t="s">
        <v>10772</v>
      </c>
    </row>
    <row r="17048" spans="1:21">
      <c r="A17048" s="117" t="s">
        <v>23690</v>
      </c>
      <c r="B17048" t="s">
        <v>14590</v>
      </c>
      <c r="C17048" t="s">
        <v>14590</v>
      </c>
      <c r="D17048">
        <v>115</v>
      </c>
      <c r="E17048">
        <v>109</v>
      </c>
      <c r="F17048">
        <v>115</v>
      </c>
      <c r="G17048">
        <v>109</v>
      </c>
      <c r="H17048">
        <v>1</v>
      </c>
      <c r="I17048">
        <v>1</v>
      </c>
      <c r="J17048">
        <v>999999</v>
      </c>
      <c r="K17048" s="194">
        <v>999999</v>
      </c>
      <c r="L17048" t="s">
        <v>1111</v>
      </c>
      <c r="M17048" t="s">
        <v>1111</v>
      </c>
      <c r="N17048">
        <v>307</v>
      </c>
      <c r="O17048" t="s">
        <v>7876</v>
      </c>
      <c r="P17048" t="s">
        <v>23685</v>
      </c>
      <c r="Q17048">
        <v>0.307</v>
      </c>
      <c r="R17048" s="117" t="s">
        <v>14594</v>
      </c>
      <c r="S17048" s="117" t="s">
        <v>14589</v>
      </c>
      <c r="T17048" t="s">
        <v>12136</v>
      </c>
      <c r="U17048" t="s">
        <v>10772</v>
      </c>
    </row>
    <row r="17049" spans="1:21">
      <c r="A17049" s="117" t="s">
        <v>23691</v>
      </c>
      <c r="B17049" t="s">
        <v>14590</v>
      </c>
      <c r="C17049" t="s">
        <v>14590</v>
      </c>
      <c r="D17049">
        <v>56</v>
      </c>
      <c r="E17049">
        <v>50</v>
      </c>
      <c r="F17049">
        <v>56</v>
      </c>
      <c r="G17049">
        <v>50</v>
      </c>
      <c r="H17049">
        <v>1</v>
      </c>
      <c r="I17049">
        <v>1</v>
      </c>
      <c r="J17049">
        <v>999999</v>
      </c>
      <c r="K17049" s="194">
        <v>999999</v>
      </c>
      <c r="L17049" t="s">
        <v>1111</v>
      </c>
      <c r="M17049" t="s">
        <v>1111</v>
      </c>
      <c r="N17049">
        <v>300</v>
      </c>
      <c r="O17049" t="s">
        <v>7876</v>
      </c>
      <c r="P17049" t="s">
        <v>23685</v>
      </c>
      <c r="Q17049">
        <v>0.3</v>
      </c>
      <c r="R17049" s="117" t="s">
        <v>14594</v>
      </c>
      <c r="S17049" s="117" t="s">
        <v>14589</v>
      </c>
      <c r="T17049" t="s">
        <v>12136</v>
      </c>
      <c r="U17049" t="s">
        <v>10772</v>
      </c>
    </row>
    <row r="17050" spans="1:21">
      <c r="A17050" s="117" t="s">
        <v>23692</v>
      </c>
      <c r="B17050" t="s">
        <v>14590</v>
      </c>
      <c r="C17050" t="s">
        <v>14590</v>
      </c>
      <c r="D17050">
        <v>56</v>
      </c>
      <c r="E17050">
        <v>50</v>
      </c>
      <c r="F17050">
        <v>56</v>
      </c>
      <c r="G17050">
        <v>50</v>
      </c>
      <c r="H17050">
        <v>1</v>
      </c>
      <c r="I17050">
        <v>1</v>
      </c>
      <c r="J17050">
        <v>999999</v>
      </c>
      <c r="K17050" s="194">
        <v>999999</v>
      </c>
      <c r="L17050" t="s">
        <v>1111</v>
      </c>
      <c r="M17050" t="s">
        <v>1111</v>
      </c>
      <c r="N17050">
        <v>41</v>
      </c>
      <c r="O17050" t="s">
        <v>7876</v>
      </c>
      <c r="P17050" t="s">
        <v>23693</v>
      </c>
      <c r="Q17050">
        <v>4.1000000000000002E-2</v>
      </c>
      <c r="R17050" s="117" t="s">
        <v>14594</v>
      </c>
      <c r="S17050" s="117" t="s">
        <v>14589</v>
      </c>
      <c r="T17050" t="s">
        <v>12136</v>
      </c>
      <c r="U17050" t="s">
        <v>10772</v>
      </c>
    </row>
    <row r="17051" spans="1:21">
      <c r="A17051" s="117" t="s">
        <v>23694</v>
      </c>
      <c r="B17051" t="s">
        <v>14590</v>
      </c>
      <c r="C17051" t="s">
        <v>14590</v>
      </c>
      <c r="D17051">
        <v>56</v>
      </c>
      <c r="E17051">
        <v>50</v>
      </c>
      <c r="F17051">
        <v>56</v>
      </c>
      <c r="G17051">
        <v>50</v>
      </c>
      <c r="H17051">
        <v>1</v>
      </c>
      <c r="I17051">
        <v>1</v>
      </c>
      <c r="J17051">
        <v>999999</v>
      </c>
      <c r="K17051" s="194">
        <v>999999</v>
      </c>
      <c r="L17051" t="s">
        <v>1111</v>
      </c>
      <c r="M17051" t="s">
        <v>1111</v>
      </c>
      <c r="N17051">
        <v>4</v>
      </c>
      <c r="O17051" t="s">
        <v>7876</v>
      </c>
      <c r="P17051" t="s">
        <v>23695</v>
      </c>
      <c r="Q17051">
        <v>4.0000000000000001E-3</v>
      </c>
      <c r="R17051" s="117" t="s">
        <v>14594</v>
      </c>
      <c r="S17051" s="117" t="s">
        <v>14589</v>
      </c>
      <c r="T17051" t="s">
        <v>12136</v>
      </c>
      <c r="U17051" t="s">
        <v>10772</v>
      </c>
    </row>
    <row r="17052" spans="1:21">
      <c r="A17052" s="117" t="s">
        <v>23696</v>
      </c>
      <c r="B17052" t="s">
        <v>14590</v>
      </c>
      <c r="C17052" t="s">
        <v>14590</v>
      </c>
      <c r="D17052">
        <v>56</v>
      </c>
      <c r="E17052">
        <v>50</v>
      </c>
      <c r="F17052">
        <v>56</v>
      </c>
      <c r="G17052">
        <v>50</v>
      </c>
      <c r="H17052">
        <v>1</v>
      </c>
      <c r="I17052">
        <v>1</v>
      </c>
      <c r="J17052">
        <v>999999</v>
      </c>
      <c r="K17052" s="194">
        <v>999999</v>
      </c>
      <c r="L17052" t="s">
        <v>1111</v>
      </c>
      <c r="M17052" t="s">
        <v>1111</v>
      </c>
      <c r="N17052">
        <v>350</v>
      </c>
      <c r="O17052" t="s">
        <v>7876</v>
      </c>
      <c r="P17052" t="s">
        <v>23697</v>
      </c>
      <c r="Q17052">
        <v>0.35</v>
      </c>
      <c r="R17052" s="117" t="s">
        <v>14594</v>
      </c>
      <c r="S17052" s="117" t="s">
        <v>14589</v>
      </c>
      <c r="T17052" t="s">
        <v>12136</v>
      </c>
      <c r="U17052" t="s">
        <v>10772</v>
      </c>
    </row>
    <row r="17053" spans="1:21">
      <c r="A17053" s="117" t="s">
        <v>23698</v>
      </c>
      <c r="B17053" t="s">
        <v>14590</v>
      </c>
      <c r="C17053" t="s">
        <v>14590</v>
      </c>
      <c r="D17053">
        <v>56</v>
      </c>
      <c r="E17053">
        <v>50</v>
      </c>
      <c r="F17053">
        <v>56</v>
      </c>
      <c r="G17053">
        <v>50</v>
      </c>
      <c r="H17053">
        <v>1</v>
      </c>
      <c r="I17053">
        <v>1</v>
      </c>
      <c r="J17053">
        <v>999999</v>
      </c>
      <c r="K17053" s="194">
        <v>999999</v>
      </c>
      <c r="L17053" t="s">
        <v>1111</v>
      </c>
      <c r="M17053" t="s">
        <v>1111</v>
      </c>
      <c r="N17053">
        <v>389</v>
      </c>
      <c r="O17053" t="s">
        <v>7876</v>
      </c>
      <c r="P17053" t="s">
        <v>23699</v>
      </c>
      <c r="Q17053">
        <v>0.38900000000000001</v>
      </c>
      <c r="R17053" s="117" t="s">
        <v>14594</v>
      </c>
      <c r="S17053" s="117" t="s">
        <v>14589</v>
      </c>
      <c r="T17053" t="s">
        <v>12136</v>
      </c>
      <c r="U17053" t="s">
        <v>10772</v>
      </c>
    </row>
    <row r="17054" spans="1:21">
      <c r="A17054" s="117" t="s">
        <v>23700</v>
      </c>
      <c r="B17054" t="s">
        <v>14590</v>
      </c>
      <c r="C17054" t="s">
        <v>14590</v>
      </c>
      <c r="D17054">
        <v>56</v>
      </c>
      <c r="E17054">
        <v>50</v>
      </c>
      <c r="F17054">
        <v>56</v>
      </c>
      <c r="G17054">
        <v>50</v>
      </c>
      <c r="H17054">
        <v>1</v>
      </c>
      <c r="I17054">
        <v>1</v>
      </c>
      <c r="J17054">
        <v>999999</v>
      </c>
      <c r="K17054" s="194">
        <v>999999</v>
      </c>
      <c r="L17054" t="s">
        <v>1111</v>
      </c>
      <c r="M17054" t="s">
        <v>1111</v>
      </c>
      <c r="N17054">
        <v>616</v>
      </c>
      <c r="O17054" t="s">
        <v>7876</v>
      </c>
      <c r="P17054" t="s">
        <v>23701</v>
      </c>
      <c r="Q17054">
        <v>0.61599999999999999</v>
      </c>
      <c r="R17054" s="117" t="s">
        <v>14594</v>
      </c>
      <c r="S17054" s="117" t="s">
        <v>14589</v>
      </c>
      <c r="T17054" t="s">
        <v>12136</v>
      </c>
      <c r="U17054" t="s">
        <v>10772</v>
      </c>
    </row>
    <row r="17055" spans="1:21">
      <c r="A17055" s="117" t="s">
        <v>23702</v>
      </c>
      <c r="B17055" t="s">
        <v>14590</v>
      </c>
      <c r="C17055" t="s">
        <v>14590</v>
      </c>
      <c r="D17055">
        <v>56</v>
      </c>
      <c r="E17055">
        <v>50</v>
      </c>
      <c r="F17055">
        <v>56</v>
      </c>
      <c r="G17055">
        <v>50</v>
      </c>
      <c r="H17055">
        <v>1</v>
      </c>
      <c r="I17055">
        <v>1</v>
      </c>
      <c r="J17055">
        <v>999999</v>
      </c>
      <c r="K17055" s="194">
        <v>999999</v>
      </c>
      <c r="L17055" t="s">
        <v>1111</v>
      </c>
      <c r="M17055" t="s">
        <v>1111</v>
      </c>
      <c r="N17055">
        <v>759</v>
      </c>
      <c r="O17055" t="s">
        <v>7876</v>
      </c>
      <c r="P17055" t="s">
        <v>23703</v>
      </c>
      <c r="Q17055">
        <v>0.75900000000000001</v>
      </c>
      <c r="R17055" s="117" t="s">
        <v>14594</v>
      </c>
      <c r="S17055" s="117" t="s">
        <v>14589</v>
      </c>
      <c r="T17055" t="s">
        <v>12136</v>
      </c>
      <c r="U17055" t="s">
        <v>10772</v>
      </c>
    </row>
    <row r="17056" spans="1:21">
      <c r="A17056" s="117" t="s">
        <v>23704</v>
      </c>
      <c r="B17056" t="s">
        <v>14590</v>
      </c>
      <c r="C17056" t="s">
        <v>14590</v>
      </c>
      <c r="D17056">
        <v>95</v>
      </c>
      <c r="E17056">
        <v>89</v>
      </c>
      <c r="F17056">
        <v>95</v>
      </c>
      <c r="G17056">
        <v>89</v>
      </c>
      <c r="H17056">
        <v>1</v>
      </c>
      <c r="I17056">
        <v>1</v>
      </c>
      <c r="J17056">
        <v>999999</v>
      </c>
      <c r="K17056" s="194">
        <v>999999</v>
      </c>
      <c r="L17056" t="s">
        <v>1104</v>
      </c>
      <c r="M17056" t="s">
        <v>1104</v>
      </c>
      <c r="N17056">
        <v>19</v>
      </c>
      <c r="O17056" t="s">
        <v>7876</v>
      </c>
      <c r="P17056" t="s">
        <v>23705</v>
      </c>
      <c r="Q17056">
        <v>1.9E-2</v>
      </c>
      <c r="R17056" s="117" t="s">
        <v>14594</v>
      </c>
      <c r="S17056" s="117" t="s">
        <v>14589</v>
      </c>
      <c r="T17056" t="s">
        <v>12136</v>
      </c>
      <c r="U17056" t="s">
        <v>10772</v>
      </c>
    </row>
    <row r="17057" spans="1:21">
      <c r="A17057" s="117" t="s">
        <v>23706</v>
      </c>
      <c r="B17057" t="s">
        <v>14590</v>
      </c>
      <c r="C17057" t="s">
        <v>14590</v>
      </c>
      <c r="D17057">
        <v>95</v>
      </c>
      <c r="E17057">
        <v>89</v>
      </c>
      <c r="F17057">
        <v>95</v>
      </c>
      <c r="G17057">
        <v>89</v>
      </c>
      <c r="H17057">
        <v>1</v>
      </c>
      <c r="I17057">
        <v>1</v>
      </c>
      <c r="J17057">
        <v>999999</v>
      </c>
      <c r="K17057" s="194">
        <v>999999</v>
      </c>
      <c r="L17057" t="s">
        <v>1104</v>
      </c>
      <c r="M17057" t="s">
        <v>1104</v>
      </c>
      <c r="N17057">
        <v>19</v>
      </c>
      <c r="O17057" t="s">
        <v>7876</v>
      </c>
      <c r="P17057" t="s">
        <v>23707</v>
      </c>
      <c r="Q17057">
        <v>1.9E-2</v>
      </c>
      <c r="R17057" s="117" t="s">
        <v>14594</v>
      </c>
      <c r="S17057" s="117" t="s">
        <v>14589</v>
      </c>
      <c r="T17057" t="s">
        <v>12136</v>
      </c>
      <c r="U17057" t="s">
        <v>10772</v>
      </c>
    </row>
    <row r="17058" spans="1:21">
      <c r="A17058" s="117" t="s">
        <v>23708</v>
      </c>
      <c r="B17058" t="s">
        <v>14590</v>
      </c>
      <c r="C17058" t="s">
        <v>14590</v>
      </c>
      <c r="D17058">
        <v>56</v>
      </c>
      <c r="E17058">
        <v>50</v>
      </c>
      <c r="F17058">
        <v>56</v>
      </c>
      <c r="G17058">
        <v>50</v>
      </c>
      <c r="H17058">
        <v>1</v>
      </c>
      <c r="I17058">
        <v>1</v>
      </c>
      <c r="J17058">
        <v>999999</v>
      </c>
      <c r="K17058" s="194">
        <v>999999</v>
      </c>
      <c r="L17058" t="s">
        <v>1111</v>
      </c>
      <c r="M17058" t="s">
        <v>1111</v>
      </c>
      <c r="N17058">
        <v>60</v>
      </c>
      <c r="O17058" t="s">
        <v>7876</v>
      </c>
      <c r="P17058" t="s">
        <v>23709</v>
      </c>
      <c r="Q17058">
        <v>0.06</v>
      </c>
      <c r="R17058" s="117" t="s">
        <v>14594</v>
      </c>
      <c r="S17058" s="117" t="s">
        <v>14589</v>
      </c>
      <c r="T17058" t="s">
        <v>12136</v>
      </c>
      <c r="U17058" t="s">
        <v>10772</v>
      </c>
    </row>
    <row r="17059" spans="1:21">
      <c r="A17059" s="117" t="s">
        <v>23710</v>
      </c>
      <c r="B17059" t="s">
        <v>14590</v>
      </c>
      <c r="C17059" t="s">
        <v>14590</v>
      </c>
      <c r="D17059">
        <v>56</v>
      </c>
      <c r="E17059">
        <v>50</v>
      </c>
      <c r="F17059">
        <v>56</v>
      </c>
      <c r="G17059">
        <v>50</v>
      </c>
      <c r="H17059">
        <v>1</v>
      </c>
      <c r="I17059">
        <v>1</v>
      </c>
      <c r="J17059">
        <v>999999</v>
      </c>
      <c r="K17059" s="194">
        <v>999999</v>
      </c>
      <c r="L17059" t="s">
        <v>1111</v>
      </c>
      <c r="M17059" t="s">
        <v>1111</v>
      </c>
      <c r="N17059">
        <v>210</v>
      </c>
      <c r="O17059" t="s">
        <v>7876</v>
      </c>
      <c r="P17059" t="s">
        <v>23711</v>
      </c>
      <c r="Q17059">
        <v>0.21</v>
      </c>
      <c r="R17059" s="117" t="s">
        <v>14594</v>
      </c>
      <c r="S17059" s="117" t="s">
        <v>14589</v>
      </c>
      <c r="T17059" t="s">
        <v>12136</v>
      </c>
      <c r="U17059" t="s">
        <v>10772</v>
      </c>
    </row>
    <row r="17060" spans="1:21">
      <c r="A17060" s="117" t="s">
        <v>23712</v>
      </c>
      <c r="B17060" t="s">
        <v>14590</v>
      </c>
      <c r="C17060" t="s">
        <v>14590</v>
      </c>
      <c r="D17060">
        <v>56</v>
      </c>
      <c r="E17060">
        <v>50</v>
      </c>
      <c r="F17060">
        <v>56</v>
      </c>
      <c r="G17060">
        <v>50</v>
      </c>
      <c r="H17060">
        <v>1</v>
      </c>
      <c r="I17060">
        <v>1</v>
      </c>
      <c r="J17060">
        <v>999999</v>
      </c>
      <c r="K17060" s="194">
        <v>999999</v>
      </c>
      <c r="L17060" t="s">
        <v>1111</v>
      </c>
      <c r="M17060" t="s">
        <v>1111</v>
      </c>
      <c r="N17060">
        <v>210</v>
      </c>
      <c r="O17060" t="s">
        <v>7876</v>
      </c>
      <c r="P17060" t="s">
        <v>23711</v>
      </c>
      <c r="Q17060">
        <v>0.21</v>
      </c>
      <c r="R17060" s="117" t="s">
        <v>14594</v>
      </c>
      <c r="S17060" s="117" t="s">
        <v>14589</v>
      </c>
      <c r="T17060" t="s">
        <v>12136</v>
      </c>
      <c r="U17060" t="s">
        <v>10772</v>
      </c>
    </row>
    <row r="17061" spans="1:21">
      <c r="A17061" s="117" t="s">
        <v>7321</v>
      </c>
      <c r="B17061" t="s">
        <v>14590</v>
      </c>
      <c r="C17061" t="s">
        <v>14590</v>
      </c>
      <c r="D17061">
        <v>144</v>
      </c>
      <c r="E17061">
        <v>138</v>
      </c>
      <c r="F17061">
        <v>144</v>
      </c>
      <c r="G17061">
        <v>138</v>
      </c>
      <c r="H17061">
        <v>100</v>
      </c>
      <c r="I17061">
        <v>100</v>
      </c>
      <c r="J17061">
        <v>999999</v>
      </c>
      <c r="K17061" s="194">
        <v>999999</v>
      </c>
      <c r="L17061" t="s">
        <v>1111</v>
      </c>
      <c r="M17061" t="s">
        <v>1111</v>
      </c>
      <c r="N17061">
        <v>30</v>
      </c>
      <c r="O17061" t="s">
        <v>7876</v>
      </c>
      <c r="P17061" t="s">
        <v>10436</v>
      </c>
      <c r="Q17061">
        <v>0.03</v>
      </c>
      <c r="R17061" s="117" t="s">
        <v>14594</v>
      </c>
      <c r="S17061" s="117" t="s">
        <v>14589</v>
      </c>
      <c r="T17061" t="s">
        <v>12136</v>
      </c>
      <c r="U17061" t="s">
        <v>10772</v>
      </c>
    </row>
    <row r="17062" spans="1:21">
      <c r="A17062" s="117" t="s">
        <v>23713</v>
      </c>
      <c r="B17062" t="s">
        <v>14590</v>
      </c>
      <c r="C17062" t="s">
        <v>14590</v>
      </c>
      <c r="D17062">
        <v>26</v>
      </c>
      <c r="E17062">
        <v>20</v>
      </c>
      <c r="F17062">
        <v>26</v>
      </c>
      <c r="G17062">
        <v>20</v>
      </c>
      <c r="H17062">
        <v>1</v>
      </c>
      <c r="I17062">
        <v>1</v>
      </c>
      <c r="J17062">
        <v>2</v>
      </c>
      <c r="K17062" s="194">
        <v>2</v>
      </c>
      <c r="L17062" t="s">
        <v>1079</v>
      </c>
      <c r="M17062" t="s">
        <v>1079</v>
      </c>
      <c r="N17062">
        <v>641</v>
      </c>
      <c r="O17062" t="s">
        <v>7876</v>
      </c>
      <c r="P17062" t="s">
        <v>23714</v>
      </c>
      <c r="Q17062">
        <v>0.64100000000000001</v>
      </c>
      <c r="R17062" s="117" t="s">
        <v>14595</v>
      </c>
      <c r="S17062" s="117" t="s">
        <v>14596</v>
      </c>
      <c r="T17062" t="s">
        <v>17448</v>
      </c>
      <c r="U17062" t="s">
        <v>10772</v>
      </c>
    </row>
    <row r="17063" spans="1:21">
      <c r="A17063" s="117" t="s">
        <v>23715</v>
      </c>
      <c r="B17063" t="s">
        <v>14590</v>
      </c>
      <c r="C17063" t="s">
        <v>14590</v>
      </c>
      <c r="D17063">
        <v>115</v>
      </c>
      <c r="E17063">
        <v>109</v>
      </c>
      <c r="F17063">
        <v>115</v>
      </c>
      <c r="G17063">
        <v>109</v>
      </c>
      <c r="H17063">
        <v>100</v>
      </c>
      <c r="I17063">
        <v>100</v>
      </c>
      <c r="J17063">
        <v>999999</v>
      </c>
      <c r="K17063" s="194">
        <v>999999</v>
      </c>
      <c r="L17063" t="s">
        <v>1083</v>
      </c>
      <c r="M17063" t="s">
        <v>1083</v>
      </c>
      <c r="N17063">
        <v>120</v>
      </c>
      <c r="O17063" t="s">
        <v>7876</v>
      </c>
      <c r="P17063" t="s">
        <v>23716</v>
      </c>
      <c r="Q17063">
        <v>0.12</v>
      </c>
      <c r="R17063" s="117" t="s">
        <v>14594</v>
      </c>
      <c r="S17063" s="117" t="s">
        <v>14589</v>
      </c>
      <c r="T17063" t="s">
        <v>12136</v>
      </c>
      <c r="U17063" t="s">
        <v>10772</v>
      </c>
    </row>
    <row r="17064" spans="1:21">
      <c r="A17064" s="117" t="s">
        <v>7322</v>
      </c>
      <c r="B17064" t="s">
        <v>14590</v>
      </c>
      <c r="C17064" t="s">
        <v>14590</v>
      </c>
      <c r="D17064">
        <v>26</v>
      </c>
      <c r="E17064">
        <v>20</v>
      </c>
      <c r="F17064">
        <v>26</v>
      </c>
      <c r="G17064">
        <v>20</v>
      </c>
      <c r="H17064">
        <v>1</v>
      </c>
      <c r="I17064">
        <v>1</v>
      </c>
      <c r="J17064">
        <v>18</v>
      </c>
      <c r="K17064" s="194">
        <v>18</v>
      </c>
      <c r="L17064" t="s">
        <v>1079</v>
      </c>
      <c r="M17064" t="s">
        <v>1079</v>
      </c>
      <c r="N17064">
        <v>616</v>
      </c>
      <c r="O17064" t="s">
        <v>7876</v>
      </c>
      <c r="P17064" t="s">
        <v>16304</v>
      </c>
      <c r="Q17064">
        <v>0.61599999999999999</v>
      </c>
      <c r="R17064" s="117" t="s">
        <v>14620</v>
      </c>
      <c r="S17064" s="117" t="s">
        <v>14621</v>
      </c>
      <c r="T17064" t="s">
        <v>17448</v>
      </c>
      <c r="U17064" t="s">
        <v>10772</v>
      </c>
    </row>
    <row r="17065" spans="1:21">
      <c r="A17065" s="117" t="s">
        <v>21524</v>
      </c>
      <c r="B17065" t="s">
        <v>14590</v>
      </c>
      <c r="C17065" t="s">
        <v>14590</v>
      </c>
      <c r="D17065">
        <v>26</v>
      </c>
      <c r="E17065">
        <v>20</v>
      </c>
      <c r="F17065">
        <v>26</v>
      </c>
      <c r="G17065">
        <v>20</v>
      </c>
      <c r="H17065">
        <v>1</v>
      </c>
      <c r="I17065">
        <v>1</v>
      </c>
      <c r="J17065">
        <v>20</v>
      </c>
      <c r="K17065" s="194">
        <v>20</v>
      </c>
      <c r="L17065" t="s">
        <v>1079</v>
      </c>
      <c r="M17065" t="s">
        <v>1079</v>
      </c>
      <c r="N17065">
        <v>652</v>
      </c>
      <c r="O17065" t="s">
        <v>7876</v>
      </c>
      <c r="P17065" t="s">
        <v>21525</v>
      </c>
      <c r="Q17065">
        <v>0.65200000000000002</v>
      </c>
      <c r="R17065" s="117" t="s">
        <v>14620</v>
      </c>
      <c r="S17065" s="117" t="s">
        <v>14621</v>
      </c>
      <c r="T17065" t="s">
        <v>17448</v>
      </c>
      <c r="U17065" t="s">
        <v>10772</v>
      </c>
    </row>
    <row r="17066" spans="1:21">
      <c r="A17066" s="117" t="s">
        <v>7323</v>
      </c>
      <c r="B17066" t="s">
        <v>14590</v>
      </c>
      <c r="C17066" t="s">
        <v>14590</v>
      </c>
      <c r="D17066">
        <v>26</v>
      </c>
      <c r="E17066">
        <v>20</v>
      </c>
      <c r="F17066">
        <v>26</v>
      </c>
      <c r="G17066">
        <v>20</v>
      </c>
      <c r="H17066">
        <v>1</v>
      </c>
      <c r="I17066">
        <v>1</v>
      </c>
      <c r="J17066">
        <v>819</v>
      </c>
      <c r="K17066" s="194">
        <v>819</v>
      </c>
      <c r="L17066" t="s">
        <v>1079</v>
      </c>
      <c r="M17066" t="s">
        <v>1079</v>
      </c>
      <c r="N17066">
        <v>46</v>
      </c>
      <c r="O17066" t="s">
        <v>7876</v>
      </c>
      <c r="P17066" t="s">
        <v>10437</v>
      </c>
      <c r="Q17066">
        <v>4.5999999999999999E-2</v>
      </c>
      <c r="R17066" s="117" t="s">
        <v>14620</v>
      </c>
      <c r="S17066" s="117" t="s">
        <v>14621</v>
      </c>
      <c r="T17066" t="s">
        <v>17448</v>
      </c>
      <c r="U17066" t="s">
        <v>10772</v>
      </c>
    </row>
    <row r="17067" spans="1:21">
      <c r="A17067" s="117" t="s">
        <v>7324</v>
      </c>
      <c r="B17067" t="s">
        <v>14590</v>
      </c>
      <c r="C17067" t="s">
        <v>14590</v>
      </c>
      <c r="D17067">
        <v>26</v>
      </c>
      <c r="E17067">
        <v>20</v>
      </c>
      <c r="F17067">
        <v>26</v>
      </c>
      <c r="G17067">
        <v>20</v>
      </c>
      <c r="H17067">
        <v>1</v>
      </c>
      <c r="I17067">
        <v>1</v>
      </c>
      <c r="J17067">
        <v>16</v>
      </c>
      <c r="K17067" s="194">
        <v>16</v>
      </c>
      <c r="L17067" t="s">
        <v>1079</v>
      </c>
      <c r="M17067" t="s">
        <v>1079</v>
      </c>
      <c r="N17067">
        <v>634</v>
      </c>
      <c r="O17067" t="s">
        <v>7876</v>
      </c>
      <c r="P17067" t="s">
        <v>10438</v>
      </c>
      <c r="Q17067">
        <v>0.63400000000000001</v>
      </c>
      <c r="R17067" s="117" t="s">
        <v>14620</v>
      </c>
      <c r="S17067" s="117" t="s">
        <v>14621</v>
      </c>
      <c r="T17067" t="s">
        <v>17448</v>
      </c>
      <c r="U17067" t="s">
        <v>10772</v>
      </c>
    </row>
    <row r="17068" spans="1:21">
      <c r="A17068" s="117" t="s">
        <v>18663</v>
      </c>
      <c r="B17068" t="s">
        <v>14590</v>
      </c>
      <c r="C17068" t="s">
        <v>14590</v>
      </c>
      <c r="D17068">
        <v>26</v>
      </c>
      <c r="E17068">
        <v>20</v>
      </c>
      <c r="F17068">
        <v>26</v>
      </c>
      <c r="G17068">
        <v>20</v>
      </c>
      <c r="H17068">
        <v>1</v>
      </c>
      <c r="I17068">
        <v>1</v>
      </c>
      <c r="J17068">
        <v>16</v>
      </c>
      <c r="K17068" s="194">
        <v>16</v>
      </c>
      <c r="L17068" t="s">
        <v>1079</v>
      </c>
      <c r="M17068" t="s">
        <v>1079</v>
      </c>
      <c r="N17068">
        <v>631</v>
      </c>
      <c r="O17068" t="s">
        <v>7876</v>
      </c>
      <c r="P17068" t="s">
        <v>18664</v>
      </c>
      <c r="Q17068">
        <v>0.63100000000000001</v>
      </c>
      <c r="R17068" s="117" t="s">
        <v>14620</v>
      </c>
      <c r="S17068" s="117" t="s">
        <v>14621</v>
      </c>
      <c r="T17068" t="s">
        <v>17448</v>
      </c>
      <c r="U17068" t="s">
        <v>10772</v>
      </c>
    </row>
    <row r="17069" spans="1:21">
      <c r="A17069" s="117" t="s">
        <v>22078</v>
      </c>
      <c r="B17069" t="s">
        <v>14590</v>
      </c>
      <c r="C17069" t="s">
        <v>14590</v>
      </c>
      <c r="D17069">
        <v>38</v>
      </c>
      <c r="E17069">
        <v>32</v>
      </c>
      <c r="F17069">
        <v>38</v>
      </c>
      <c r="G17069">
        <v>32</v>
      </c>
      <c r="H17069">
        <v>1</v>
      </c>
      <c r="I17069">
        <v>1</v>
      </c>
      <c r="J17069">
        <v>19</v>
      </c>
      <c r="K17069" s="194">
        <v>19</v>
      </c>
      <c r="L17069" t="s">
        <v>1079</v>
      </c>
      <c r="M17069" t="s">
        <v>1079</v>
      </c>
      <c r="N17069">
        <v>211</v>
      </c>
      <c r="O17069" t="s">
        <v>7876</v>
      </c>
      <c r="P17069" t="s">
        <v>22079</v>
      </c>
      <c r="Q17069">
        <v>0.21099999999999999</v>
      </c>
      <c r="R17069" s="117" t="s">
        <v>14620</v>
      </c>
      <c r="S17069" s="117" t="s">
        <v>14621</v>
      </c>
      <c r="T17069" t="s">
        <v>17448</v>
      </c>
      <c r="U17069" t="s">
        <v>10772</v>
      </c>
    </row>
    <row r="17070" spans="1:21">
      <c r="A17070" s="117" t="s">
        <v>23717</v>
      </c>
      <c r="B17070" t="s">
        <v>14590</v>
      </c>
      <c r="C17070" t="s">
        <v>14590</v>
      </c>
      <c r="D17070">
        <v>38</v>
      </c>
      <c r="E17070">
        <v>32</v>
      </c>
      <c r="F17070">
        <v>38</v>
      </c>
      <c r="G17070">
        <v>32</v>
      </c>
      <c r="H17070">
        <v>1</v>
      </c>
      <c r="I17070">
        <v>1</v>
      </c>
      <c r="J17070">
        <v>12</v>
      </c>
      <c r="K17070" s="194">
        <v>12</v>
      </c>
      <c r="L17070" t="s">
        <v>1079</v>
      </c>
      <c r="M17070" t="s">
        <v>1079</v>
      </c>
      <c r="N17070">
        <v>454</v>
      </c>
      <c r="O17070" t="s">
        <v>7876</v>
      </c>
      <c r="P17070" t="s">
        <v>23718</v>
      </c>
      <c r="Q17070">
        <v>0.45400000000000001</v>
      </c>
      <c r="R17070" s="117" t="s">
        <v>14620</v>
      </c>
      <c r="S17070" s="117" t="s">
        <v>14621</v>
      </c>
      <c r="T17070" t="s">
        <v>17448</v>
      </c>
      <c r="U17070" t="s">
        <v>10772</v>
      </c>
    </row>
    <row r="17071" spans="1:21">
      <c r="A17071" s="117" t="s">
        <v>23719</v>
      </c>
      <c r="B17071" t="s">
        <v>14590</v>
      </c>
      <c r="C17071" t="s">
        <v>14590</v>
      </c>
      <c r="D17071">
        <v>38</v>
      </c>
      <c r="E17071">
        <v>32</v>
      </c>
      <c r="F17071">
        <v>38</v>
      </c>
      <c r="G17071">
        <v>32</v>
      </c>
      <c r="H17071">
        <v>1</v>
      </c>
      <c r="I17071">
        <v>1</v>
      </c>
      <c r="J17071">
        <v>22</v>
      </c>
      <c r="K17071" s="194">
        <v>22</v>
      </c>
      <c r="L17071" t="s">
        <v>1079</v>
      </c>
      <c r="M17071" t="s">
        <v>1079</v>
      </c>
      <c r="N17071">
        <v>330</v>
      </c>
      <c r="O17071" t="s">
        <v>7876</v>
      </c>
      <c r="P17071" t="s">
        <v>23720</v>
      </c>
      <c r="Q17071">
        <v>0.33</v>
      </c>
      <c r="R17071" s="117" t="s">
        <v>14620</v>
      </c>
      <c r="S17071" s="117" t="s">
        <v>14621</v>
      </c>
      <c r="T17071" t="s">
        <v>17448</v>
      </c>
      <c r="U17071" t="s">
        <v>10772</v>
      </c>
    </row>
    <row r="17072" spans="1:21">
      <c r="A17072" s="117" t="s">
        <v>7325</v>
      </c>
      <c r="B17072" t="s">
        <v>14590</v>
      </c>
      <c r="C17072" t="s">
        <v>14590</v>
      </c>
      <c r="D17072">
        <v>38</v>
      </c>
      <c r="E17072">
        <v>32</v>
      </c>
      <c r="F17072">
        <v>38</v>
      </c>
      <c r="G17072">
        <v>32</v>
      </c>
      <c r="H17072">
        <v>1</v>
      </c>
      <c r="I17072">
        <v>1</v>
      </c>
      <c r="J17072">
        <v>10</v>
      </c>
      <c r="K17072" s="194">
        <v>10</v>
      </c>
      <c r="L17072" t="s">
        <v>1079</v>
      </c>
      <c r="M17072" t="s">
        <v>1079</v>
      </c>
      <c r="N17072">
        <v>129</v>
      </c>
      <c r="O17072" t="s">
        <v>7876</v>
      </c>
      <c r="P17072" t="s">
        <v>16305</v>
      </c>
      <c r="Q17072">
        <v>0.129</v>
      </c>
      <c r="R17072" s="117" t="s">
        <v>14620</v>
      </c>
      <c r="S17072" s="117" t="s">
        <v>14621</v>
      </c>
      <c r="T17072" t="s">
        <v>17448</v>
      </c>
      <c r="U17072" t="s">
        <v>10772</v>
      </c>
    </row>
    <row r="17073" spans="1:21">
      <c r="A17073" s="117" t="s">
        <v>7326</v>
      </c>
      <c r="B17073" t="s">
        <v>14590</v>
      </c>
      <c r="C17073" t="s">
        <v>14590</v>
      </c>
      <c r="D17073">
        <v>38</v>
      </c>
      <c r="E17073">
        <v>32</v>
      </c>
      <c r="F17073">
        <v>38</v>
      </c>
      <c r="G17073">
        <v>32</v>
      </c>
      <c r="H17073">
        <v>1</v>
      </c>
      <c r="I17073">
        <v>1</v>
      </c>
      <c r="J17073">
        <v>15</v>
      </c>
      <c r="K17073" s="194">
        <v>15</v>
      </c>
      <c r="L17073" t="s">
        <v>1079</v>
      </c>
      <c r="M17073" t="s">
        <v>1079</v>
      </c>
      <c r="N17073">
        <v>119</v>
      </c>
      <c r="O17073" t="s">
        <v>7876</v>
      </c>
      <c r="P17073" t="s">
        <v>10439</v>
      </c>
      <c r="Q17073">
        <v>0.11899999999999999</v>
      </c>
      <c r="R17073" s="117" t="s">
        <v>14620</v>
      </c>
      <c r="S17073" s="117" t="s">
        <v>14621</v>
      </c>
      <c r="T17073" t="s">
        <v>17448</v>
      </c>
      <c r="U17073" t="s">
        <v>10772</v>
      </c>
    </row>
    <row r="17074" spans="1:21">
      <c r="A17074" s="117" t="s">
        <v>7327</v>
      </c>
      <c r="B17074" t="s">
        <v>14590</v>
      </c>
      <c r="C17074" t="s">
        <v>14590</v>
      </c>
      <c r="D17074">
        <v>68</v>
      </c>
      <c r="E17074">
        <v>62</v>
      </c>
      <c r="F17074">
        <v>68</v>
      </c>
      <c r="G17074">
        <v>62</v>
      </c>
      <c r="H17074">
        <v>1</v>
      </c>
      <c r="I17074">
        <v>1</v>
      </c>
      <c r="J17074">
        <v>42</v>
      </c>
      <c r="K17074" s="194">
        <v>42</v>
      </c>
      <c r="L17074" t="s">
        <v>1083</v>
      </c>
      <c r="M17074" t="s">
        <v>1083</v>
      </c>
      <c r="N17074">
        <v>151</v>
      </c>
      <c r="O17074" t="s">
        <v>7876</v>
      </c>
      <c r="P17074" t="s">
        <v>18488</v>
      </c>
      <c r="Q17074">
        <v>0.151</v>
      </c>
      <c r="R17074" s="117" t="s">
        <v>14594</v>
      </c>
      <c r="S17074" s="117" t="s">
        <v>14589</v>
      </c>
      <c r="T17074" t="s">
        <v>12136</v>
      </c>
      <c r="U17074" t="s">
        <v>10772</v>
      </c>
    </row>
    <row r="17075" spans="1:21">
      <c r="A17075" s="117" t="s">
        <v>7328</v>
      </c>
      <c r="B17075" t="s">
        <v>14590</v>
      </c>
      <c r="C17075" t="s">
        <v>14590</v>
      </c>
      <c r="D17075">
        <v>47</v>
      </c>
      <c r="E17075">
        <v>41</v>
      </c>
      <c r="F17075">
        <v>47</v>
      </c>
      <c r="G17075">
        <v>41</v>
      </c>
      <c r="H17075">
        <v>1</v>
      </c>
      <c r="I17075">
        <v>1</v>
      </c>
      <c r="J17075">
        <v>999999</v>
      </c>
      <c r="K17075" s="194">
        <v>999999</v>
      </c>
      <c r="L17075" t="s">
        <v>1083</v>
      </c>
      <c r="M17075" t="s">
        <v>1083</v>
      </c>
      <c r="N17075">
        <v>154.19999999999999</v>
      </c>
      <c r="O17075" t="s">
        <v>7876</v>
      </c>
      <c r="P17075" t="s">
        <v>18489</v>
      </c>
      <c r="Q17075">
        <v>0.1542</v>
      </c>
      <c r="R17075" s="117" t="s">
        <v>14594</v>
      </c>
      <c r="S17075" s="117" t="s">
        <v>14589</v>
      </c>
      <c r="T17075" t="s">
        <v>12136</v>
      </c>
      <c r="U17075" t="s">
        <v>10772</v>
      </c>
    </row>
    <row r="17076" spans="1:21">
      <c r="A17076" s="117" t="s">
        <v>7329</v>
      </c>
      <c r="B17076" t="s">
        <v>14590</v>
      </c>
      <c r="C17076" t="s">
        <v>14590</v>
      </c>
      <c r="D17076">
        <v>74</v>
      </c>
      <c r="E17076">
        <v>68</v>
      </c>
      <c r="F17076">
        <v>74</v>
      </c>
      <c r="G17076">
        <v>68</v>
      </c>
      <c r="H17076">
        <v>1</v>
      </c>
      <c r="I17076">
        <v>1</v>
      </c>
      <c r="J17076">
        <v>112</v>
      </c>
      <c r="K17076" s="194">
        <v>112</v>
      </c>
      <c r="L17076" t="s">
        <v>1083</v>
      </c>
      <c r="M17076" t="s">
        <v>1083</v>
      </c>
      <c r="N17076">
        <v>171</v>
      </c>
      <c r="O17076" t="s">
        <v>7876</v>
      </c>
      <c r="P17076" t="s">
        <v>18490</v>
      </c>
      <c r="Q17076">
        <v>0.17100000000000001</v>
      </c>
      <c r="R17076" s="117" t="s">
        <v>14594</v>
      </c>
      <c r="S17076" s="117" t="s">
        <v>14589</v>
      </c>
      <c r="T17076" t="s">
        <v>12136</v>
      </c>
      <c r="U17076" t="s">
        <v>10772</v>
      </c>
    </row>
    <row r="17077" spans="1:21">
      <c r="A17077" s="117" t="s">
        <v>7330</v>
      </c>
      <c r="B17077" t="s">
        <v>14590</v>
      </c>
      <c r="C17077" t="s">
        <v>14590</v>
      </c>
      <c r="D17077">
        <v>68</v>
      </c>
      <c r="E17077">
        <v>62</v>
      </c>
      <c r="F17077">
        <v>68</v>
      </c>
      <c r="G17077">
        <v>62</v>
      </c>
      <c r="H17077">
        <v>1</v>
      </c>
      <c r="I17077">
        <v>1</v>
      </c>
      <c r="J17077">
        <v>130</v>
      </c>
      <c r="K17077" s="194">
        <v>130</v>
      </c>
      <c r="L17077" t="s">
        <v>1083</v>
      </c>
      <c r="M17077" t="s">
        <v>1083</v>
      </c>
      <c r="N17077">
        <v>209</v>
      </c>
      <c r="O17077" t="s">
        <v>7876</v>
      </c>
      <c r="P17077" t="s">
        <v>18491</v>
      </c>
      <c r="Q17077">
        <v>0.20899999999999999</v>
      </c>
      <c r="R17077" s="117" t="s">
        <v>14594</v>
      </c>
      <c r="S17077" s="117" t="s">
        <v>14589</v>
      </c>
      <c r="T17077" t="s">
        <v>12136</v>
      </c>
      <c r="U17077" t="s">
        <v>10772</v>
      </c>
    </row>
    <row r="17078" spans="1:21">
      <c r="A17078" s="117" t="s">
        <v>7331</v>
      </c>
      <c r="B17078" t="s">
        <v>14590</v>
      </c>
      <c r="C17078" t="s">
        <v>14590</v>
      </c>
      <c r="D17078">
        <v>81</v>
      </c>
      <c r="E17078">
        <v>75</v>
      </c>
      <c r="F17078">
        <v>22</v>
      </c>
      <c r="G17078">
        <v>16</v>
      </c>
      <c r="H17078">
        <v>1</v>
      </c>
      <c r="I17078">
        <v>1</v>
      </c>
      <c r="J17078">
        <v>280</v>
      </c>
      <c r="K17078" s="194">
        <v>0</v>
      </c>
      <c r="L17078" t="s">
        <v>1104</v>
      </c>
      <c r="M17078" t="s">
        <v>1104</v>
      </c>
      <c r="N17078">
        <v>91</v>
      </c>
      <c r="O17078" t="s">
        <v>7876</v>
      </c>
      <c r="P17078" t="s">
        <v>9904</v>
      </c>
      <c r="Q17078">
        <v>9.0999999999999998E-2</v>
      </c>
      <c r="R17078" s="117" t="s">
        <v>14594</v>
      </c>
      <c r="S17078" s="117" t="s">
        <v>14589</v>
      </c>
      <c r="T17078" t="s">
        <v>12136</v>
      </c>
      <c r="U17078" t="s">
        <v>10772</v>
      </c>
    </row>
    <row r="17079" spans="1:21">
      <c r="A17079" s="117" t="s">
        <v>7332</v>
      </c>
      <c r="B17079" t="s">
        <v>14590</v>
      </c>
      <c r="C17079" t="s">
        <v>14590</v>
      </c>
      <c r="D17079">
        <v>81</v>
      </c>
      <c r="E17079">
        <v>75</v>
      </c>
      <c r="F17079">
        <v>81</v>
      </c>
      <c r="G17079">
        <v>75</v>
      </c>
      <c r="H17079">
        <v>1</v>
      </c>
      <c r="I17079">
        <v>1</v>
      </c>
      <c r="J17079">
        <v>100</v>
      </c>
      <c r="K17079" s="194">
        <v>100</v>
      </c>
      <c r="L17079" t="s">
        <v>1104</v>
      </c>
      <c r="M17079" t="s">
        <v>1104</v>
      </c>
      <c r="N17079">
        <v>91</v>
      </c>
      <c r="O17079" t="s">
        <v>7876</v>
      </c>
      <c r="P17079" t="s">
        <v>9904</v>
      </c>
      <c r="Q17079">
        <v>9.0999999999999998E-2</v>
      </c>
      <c r="R17079" s="117" t="s">
        <v>14594</v>
      </c>
      <c r="S17079" s="117" t="s">
        <v>14589</v>
      </c>
      <c r="T17079" t="s">
        <v>12136</v>
      </c>
      <c r="U17079" t="s">
        <v>10772</v>
      </c>
    </row>
    <row r="17080" spans="1:21">
      <c r="A17080" s="117" t="s">
        <v>7333</v>
      </c>
      <c r="B17080" t="s">
        <v>14590</v>
      </c>
      <c r="C17080" t="s">
        <v>14590</v>
      </c>
      <c r="D17080">
        <v>81</v>
      </c>
      <c r="E17080">
        <v>75</v>
      </c>
      <c r="F17080">
        <v>81</v>
      </c>
      <c r="G17080">
        <v>75</v>
      </c>
      <c r="H17080">
        <v>1</v>
      </c>
      <c r="I17080">
        <v>1</v>
      </c>
      <c r="J17080">
        <v>200</v>
      </c>
      <c r="K17080" s="194">
        <v>200</v>
      </c>
      <c r="L17080" t="s">
        <v>1104</v>
      </c>
      <c r="M17080" t="s">
        <v>1104</v>
      </c>
      <c r="N17080">
        <v>80</v>
      </c>
      <c r="O17080" t="s">
        <v>7876</v>
      </c>
      <c r="P17080" t="s">
        <v>18492</v>
      </c>
      <c r="Q17080">
        <v>0.08</v>
      </c>
      <c r="R17080" s="117" t="s">
        <v>14594</v>
      </c>
      <c r="S17080" s="117" t="s">
        <v>14589</v>
      </c>
      <c r="T17080" t="s">
        <v>12136</v>
      </c>
      <c r="U17080" t="s">
        <v>10772</v>
      </c>
    </row>
    <row r="17081" spans="1:21">
      <c r="A17081" s="117" t="s">
        <v>7334</v>
      </c>
      <c r="B17081" t="s">
        <v>14590</v>
      </c>
      <c r="C17081" t="s">
        <v>14590</v>
      </c>
      <c r="D17081">
        <v>90</v>
      </c>
      <c r="E17081">
        <v>84</v>
      </c>
      <c r="F17081">
        <v>90</v>
      </c>
      <c r="G17081">
        <v>84</v>
      </c>
      <c r="H17081">
        <v>1</v>
      </c>
      <c r="I17081">
        <v>1</v>
      </c>
      <c r="J17081">
        <v>999999</v>
      </c>
      <c r="K17081" s="194">
        <v>999999</v>
      </c>
      <c r="L17081" t="s">
        <v>1104</v>
      </c>
      <c r="M17081" t="s">
        <v>1104</v>
      </c>
      <c r="N17081">
        <v>60</v>
      </c>
      <c r="O17081" t="s">
        <v>7876</v>
      </c>
      <c r="P17081" t="s">
        <v>18493</v>
      </c>
      <c r="Q17081">
        <v>0.06</v>
      </c>
      <c r="R17081" s="117" t="s">
        <v>14594</v>
      </c>
      <c r="S17081" s="117" t="s">
        <v>14589</v>
      </c>
      <c r="T17081" t="s">
        <v>12136</v>
      </c>
      <c r="U17081" t="s">
        <v>10772</v>
      </c>
    </row>
    <row r="17082" spans="1:21">
      <c r="A17082" s="117" t="s">
        <v>23721</v>
      </c>
      <c r="B17082" t="s">
        <v>14590</v>
      </c>
      <c r="C17082" t="s">
        <v>14590</v>
      </c>
      <c r="D17082">
        <v>28</v>
      </c>
      <c r="E17082">
        <v>22</v>
      </c>
      <c r="F17082">
        <v>28</v>
      </c>
      <c r="G17082">
        <v>22</v>
      </c>
      <c r="H17082">
        <v>1</v>
      </c>
      <c r="I17082">
        <v>1</v>
      </c>
      <c r="J17082">
        <v>44</v>
      </c>
      <c r="K17082" s="194">
        <v>44</v>
      </c>
      <c r="L17082" t="s">
        <v>1100</v>
      </c>
      <c r="M17082" t="s">
        <v>1100</v>
      </c>
      <c r="N17082">
        <v>169</v>
      </c>
      <c r="O17082" t="s">
        <v>7876</v>
      </c>
      <c r="P17082" t="s">
        <v>23722</v>
      </c>
      <c r="Q17082">
        <v>0.16900000000000001</v>
      </c>
      <c r="R17082" s="117" t="s">
        <v>14648</v>
      </c>
      <c r="S17082" s="117" t="s">
        <v>14589</v>
      </c>
      <c r="T17082" t="s">
        <v>12136</v>
      </c>
      <c r="U17082" t="s">
        <v>10772</v>
      </c>
    </row>
    <row r="17083" spans="1:21">
      <c r="A17083" s="117" t="s">
        <v>23723</v>
      </c>
      <c r="B17083" t="s">
        <v>14590</v>
      </c>
      <c r="C17083" t="s">
        <v>14590</v>
      </c>
      <c r="D17083">
        <v>28</v>
      </c>
      <c r="E17083">
        <v>22</v>
      </c>
      <c r="F17083">
        <v>28</v>
      </c>
      <c r="G17083">
        <v>22</v>
      </c>
      <c r="H17083">
        <v>1</v>
      </c>
      <c r="I17083">
        <v>1</v>
      </c>
      <c r="J17083">
        <v>14</v>
      </c>
      <c r="K17083" s="194">
        <v>14</v>
      </c>
      <c r="L17083" t="s">
        <v>1100</v>
      </c>
      <c r="M17083" t="s">
        <v>1100</v>
      </c>
      <c r="N17083">
        <v>170</v>
      </c>
      <c r="O17083" t="s">
        <v>7876</v>
      </c>
      <c r="P17083" t="s">
        <v>23724</v>
      </c>
      <c r="Q17083">
        <v>0.17</v>
      </c>
      <c r="R17083" s="117" t="s">
        <v>14648</v>
      </c>
      <c r="S17083" s="117" t="s">
        <v>14589</v>
      </c>
      <c r="T17083" t="s">
        <v>12136</v>
      </c>
      <c r="U17083" t="s">
        <v>10772</v>
      </c>
    </row>
    <row r="17084" spans="1:21">
      <c r="A17084" s="117" t="s">
        <v>23725</v>
      </c>
      <c r="B17084" t="s">
        <v>14590</v>
      </c>
      <c r="C17084" t="s">
        <v>14590</v>
      </c>
      <c r="D17084">
        <v>38</v>
      </c>
      <c r="E17084">
        <v>32</v>
      </c>
      <c r="F17084">
        <v>38</v>
      </c>
      <c r="G17084">
        <v>32</v>
      </c>
      <c r="H17084">
        <v>1</v>
      </c>
      <c r="I17084">
        <v>1</v>
      </c>
      <c r="J17084">
        <v>20</v>
      </c>
      <c r="K17084" s="194">
        <v>20</v>
      </c>
      <c r="L17084" t="s">
        <v>1100</v>
      </c>
      <c r="M17084" t="s">
        <v>1100</v>
      </c>
      <c r="N17084">
        <v>163</v>
      </c>
      <c r="O17084" t="s">
        <v>7876</v>
      </c>
      <c r="P17084" t="s">
        <v>23726</v>
      </c>
      <c r="Q17084">
        <v>0.16300000000000001</v>
      </c>
      <c r="R17084" s="117" t="s">
        <v>14648</v>
      </c>
      <c r="S17084" s="117" t="s">
        <v>14589</v>
      </c>
      <c r="T17084" t="s">
        <v>12136</v>
      </c>
      <c r="U17084" t="s">
        <v>10772</v>
      </c>
    </row>
    <row r="17085" spans="1:21">
      <c r="A17085" s="117" t="s">
        <v>23727</v>
      </c>
      <c r="B17085" t="s">
        <v>14590</v>
      </c>
      <c r="C17085" t="s">
        <v>14590</v>
      </c>
      <c r="D17085">
        <v>28</v>
      </c>
      <c r="E17085">
        <v>22</v>
      </c>
      <c r="F17085">
        <v>28</v>
      </c>
      <c r="G17085">
        <v>22</v>
      </c>
      <c r="H17085">
        <v>1</v>
      </c>
      <c r="I17085">
        <v>1</v>
      </c>
      <c r="J17085">
        <v>23</v>
      </c>
      <c r="K17085" s="194">
        <v>23</v>
      </c>
      <c r="L17085" t="s">
        <v>1100</v>
      </c>
      <c r="M17085" t="s">
        <v>1100</v>
      </c>
      <c r="N17085">
        <v>207</v>
      </c>
      <c r="O17085" t="s">
        <v>7876</v>
      </c>
      <c r="P17085" t="s">
        <v>23728</v>
      </c>
      <c r="Q17085">
        <v>0.20699999999999999</v>
      </c>
      <c r="R17085" s="117" t="s">
        <v>14648</v>
      </c>
      <c r="S17085" s="117" t="s">
        <v>14589</v>
      </c>
      <c r="T17085" t="s">
        <v>12136</v>
      </c>
      <c r="U17085" t="s">
        <v>10772</v>
      </c>
    </row>
    <row r="17086" spans="1:21">
      <c r="A17086" s="117" t="s">
        <v>23729</v>
      </c>
      <c r="B17086" t="s">
        <v>14590</v>
      </c>
      <c r="C17086" t="s">
        <v>14590</v>
      </c>
      <c r="D17086">
        <v>28</v>
      </c>
      <c r="E17086">
        <v>22</v>
      </c>
      <c r="F17086">
        <v>28</v>
      </c>
      <c r="G17086">
        <v>22</v>
      </c>
      <c r="H17086">
        <v>1</v>
      </c>
      <c r="I17086">
        <v>1</v>
      </c>
      <c r="J17086">
        <v>11</v>
      </c>
      <c r="K17086" s="194">
        <v>11</v>
      </c>
      <c r="L17086" t="s">
        <v>1100</v>
      </c>
      <c r="M17086" t="s">
        <v>1100</v>
      </c>
      <c r="N17086">
        <v>175</v>
      </c>
      <c r="O17086" t="s">
        <v>7876</v>
      </c>
      <c r="P17086" t="s">
        <v>23730</v>
      </c>
      <c r="Q17086">
        <v>0.17499999999999999</v>
      </c>
      <c r="R17086" s="117" t="s">
        <v>14648</v>
      </c>
      <c r="S17086" s="117" t="s">
        <v>14589</v>
      </c>
      <c r="T17086" t="s">
        <v>12136</v>
      </c>
      <c r="U17086" t="s">
        <v>10772</v>
      </c>
    </row>
    <row r="17087" spans="1:21">
      <c r="A17087" s="117" t="s">
        <v>23731</v>
      </c>
      <c r="B17087" t="s">
        <v>14590</v>
      </c>
      <c r="C17087" t="s">
        <v>14590</v>
      </c>
      <c r="D17087">
        <v>46</v>
      </c>
      <c r="E17087">
        <v>40</v>
      </c>
      <c r="F17087">
        <v>46</v>
      </c>
      <c r="G17087">
        <v>40</v>
      </c>
      <c r="H17087">
        <v>1</v>
      </c>
      <c r="I17087">
        <v>1</v>
      </c>
      <c r="J17087">
        <v>999999</v>
      </c>
      <c r="K17087" s="194">
        <v>999999</v>
      </c>
      <c r="L17087" t="s">
        <v>1100</v>
      </c>
      <c r="M17087" t="s">
        <v>1100</v>
      </c>
      <c r="N17087">
        <v>257</v>
      </c>
      <c r="O17087" t="s">
        <v>7876</v>
      </c>
      <c r="P17087" t="s">
        <v>23732</v>
      </c>
      <c r="Q17087">
        <v>0.25700000000000001</v>
      </c>
      <c r="R17087" s="117" t="s">
        <v>14594</v>
      </c>
      <c r="S17087" s="117" t="s">
        <v>14589</v>
      </c>
      <c r="T17087" t="s">
        <v>12136</v>
      </c>
      <c r="U17087" t="s">
        <v>10772</v>
      </c>
    </row>
    <row r="17088" spans="1:21">
      <c r="A17088" s="117" t="s">
        <v>23733</v>
      </c>
      <c r="B17088" t="s">
        <v>14590</v>
      </c>
      <c r="C17088" t="s">
        <v>14590</v>
      </c>
      <c r="D17088">
        <v>28</v>
      </c>
      <c r="E17088">
        <v>22</v>
      </c>
      <c r="F17088">
        <v>28</v>
      </c>
      <c r="G17088">
        <v>22</v>
      </c>
      <c r="H17088">
        <v>1</v>
      </c>
      <c r="I17088">
        <v>1</v>
      </c>
      <c r="J17088">
        <v>57</v>
      </c>
      <c r="K17088" s="194">
        <v>57</v>
      </c>
      <c r="L17088" t="s">
        <v>1100</v>
      </c>
      <c r="M17088" t="s">
        <v>1100</v>
      </c>
      <c r="N17088">
        <v>215</v>
      </c>
      <c r="O17088" t="s">
        <v>7876</v>
      </c>
      <c r="P17088" t="s">
        <v>23734</v>
      </c>
      <c r="Q17088">
        <v>0.215</v>
      </c>
      <c r="R17088" s="117" t="s">
        <v>14648</v>
      </c>
      <c r="S17088" s="117" t="s">
        <v>14589</v>
      </c>
      <c r="T17088" t="s">
        <v>12136</v>
      </c>
      <c r="U17088" t="s">
        <v>10772</v>
      </c>
    </row>
    <row r="17089" spans="1:21">
      <c r="A17089" s="117" t="s">
        <v>23735</v>
      </c>
      <c r="B17089" t="s">
        <v>14590</v>
      </c>
      <c r="C17089" t="s">
        <v>14590</v>
      </c>
      <c r="D17089">
        <v>40</v>
      </c>
      <c r="E17089">
        <v>34</v>
      </c>
      <c r="F17089">
        <v>40</v>
      </c>
      <c r="G17089">
        <v>34</v>
      </c>
      <c r="H17089">
        <v>1</v>
      </c>
      <c r="I17089">
        <v>1</v>
      </c>
      <c r="J17089">
        <v>999999</v>
      </c>
      <c r="K17089" s="194">
        <v>999999</v>
      </c>
      <c r="L17089" t="s">
        <v>1100</v>
      </c>
      <c r="M17089" t="s">
        <v>1100</v>
      </c>
      <c r="N17089">
        <v>215</v>
      </c>
      <c r="O17089" t="s">
        <v>7876</v>
      </c>
      <c r="P17089" t="s">
        <v>23734</v>
      </c>
      <c r="Q17089">
        <v>0.215</v>
      </c>
      <c r="R17089" s="117" t="s">
        <v>14594</v>
      </c>
      <c r="S17089" s="117" t="s">
        <v>14589</v>
      </c>
      <c r="T17089" t="s">
        <v>12136</v>
      </c>
      <c r="U17089" t="s">
        <v>10772</v>
      </c>
    </row>
    <row r="17090" spans="1:21">
      <c r="A17090" s="117" t="s">
        <v>7335</v>
      </c>
      <c r="B17090" t="s">
        <v>14590</v>
      </c>
      <c r="C17090" t="s">
        <v>14590</v>
      </c>
      <c r="D17090">
        <v>28</v>
      </c>
      <c r="E17090">
        <v>22</v>
      </c>
      <c r="F17090">
        <v>28</v>
      </c>
      <c r="G17090">
        <v>22</v>
      </c>
      <c r="H17090">
        <v>1</v>
      </c>
      <c r="I17090">
        <v>1</v>
      </c>
      <c r="J17090">
        <v>64</v>
      </c>
      <c r="K17090" s="194">
        <v>64</v>
      </c>
      <c r="L17090" t="s">
        <v>1100</v>
      </c>
      <c r="M17090" t="s">
        <v>1100</v>
      </c>
      <c r="N17090">
        <v>474</v>
      </c>
      <c r="O17090" t="s">
        <v>7876</v>
      </c>
      <c r="P17090" t="s">
        <v>10440</v>
      </c>
      <c r="Q17090">
        <v>0.47399999999999998</v>
      </c>
      <c r="R17090" s="117" t="s">
        <v>14648</v>
      </c>
      <c r="S17090" s="117" t="s">
        <v>14589</v>
      </c>
      <c r="T17090" t="s">
        <v>12136</v>
      </c>
      <c r="U17090" t="s">
        <v>10772</v>
      </c>
    </row>
    <row r="17091" spans="1:21">
      <c r="A17091" s="117" t="s">
        <v>7336</v>
      </c>
      <c r="B17091" t="s">
        <v>14590</v>
      </c>
      <c r="C17091" t="s">
        <v>14590</v>
      </c>
      <c r="D17091">
        <v>26</v>
      </c>
      <c r="E17091">
        <v>20</v>
      </c>
      <c r="F17091">
        <v>26</v>
      </c>
      <c r="G17091">
        <v>20</v>
      </c>
      <c r="H17091">
        <v>1</v>
      </c>
      <c r="I17091">
        <v>1</v>
      </c>
      <c r="J17091">
        <v>32</v>
      </c>
      <c r="K17091" s="194">
        <v>32</v>
      </c>
      <c r="L17091" t="s">
        <v>1079</v>
      </c>
      <c r="M17091" t="s">
        <v>1079</v>
      </c>
      <c r="N17091">
        <v>498</v>
      </c>
      <c r="O17091" t="s">
        <v>7876</v>
      </c>
      <c r="P17091" t="s">
        <v>10441</v>
      </c>
      <c r="Q17091">
        <v>0.498</v>
      </c>
      <c r="R17091" s="117" t="s">
        <v>14620</v>
      </c>
      <c r="S17091" s="117" t="s">
        <v>14621</v>
      </c>
      <c r="T17091" t="s">
        <v>17448</v>
      </c>
      <c r="U17091" t="s">
        <v>10772</v>
      </c>
    </row>
    <row r="17092" spans="1:21">
      <c r="A17092" s="117" t="s">
        <v>7337</v>
      </c>
      <c r="B17092" t="s">
        <v>14590</v>
      </c>
      <c r="C17092" t="s">
        <v>14590</v>
      </c>
      <c r="D17092">
        <v>28</v>
      </c>
      <c r="E17092">
        <v>22</v>
      </c>
      <c r="F17092">
        <v>28</v>
      </c>
      <c r="G17092">
        <v>22</v>
      </c>
      <c r="H17092">
        <v>1</v>
      </c>
      <c r="I17092">
        <v>1</v>
      </c>
      <c r="J17092">
        <v>27</v>
      </c>
      <c r="K17092" s="194">
        <v>27</v>
      </c>
      <c r="L17092" t="s">
        <v>1100</v>
      </c>
      <c r="M17092" t="s">
        <v>1100</v>
      </c>
      <c r="N17092">
        <v>476</v>
      </c>
      <c r="O17092" t="s">
        <v>7876</v>
      </c>
      <c r="P17092" t="s">
        <v>10442</v>
      </c>
      <c r="Q17092">
        <v>0.47599999999999998</v>
      </c>
      <c r="R17092" s="117" t="s">
        <v>14648</v>
      </c>
      <c r="S17092" s="117" t="s">
        <v>14589</v>
      </c>
      <c r="T17092" t="s">
        <v>12136</v>
      </c>
      <c r="U17092" t="s">
        <v>10772</v>
      </c>
    </row>
    <row r="17093" spans="1:21">
      <c r="A17093" s="117" t="s">
        <v>7338</v>
      </c>
      <c r="B17093" t="s">
        <v>14590</v>
      </c>
      <c r="C17093" t="s">
        <v>14590</v>
      </c>
      <c r="D17093">
        <v>28</v>
      </c>
      <c r="E17093">
        <v>22</v>
      </c>
      <c r="F17093">
        <v>28</v>
      </c>
      <c r="G17093">
        <v>22</v>
      </c>
      <c r="H17093">
        <v>1</v>
      </c>
      <c r="I17093">
        <v>1</v>
      </c>
      <c r="J17093">
        <v>131</v>
      </c>
      <c r="K17093" s="194">
        <v>131</v>
      </c>
      <c r="L17093" t="s">
        <v>1100</v>
      </c>
      <c r="M17093" t="s">
        <v>1100</v>
      </c>
      <c r="N17093">
        <v>482</v>
      </c>
      <c r="O17093" t="s">
        <v>7876</v>
      </c>
      <c r="P17093" t="s">
        <v>10443</v>
      </c>
      <c r="Q17093">
        <v>0.48199999999999998</v>
      </c>
      <c r="R17093" s="117" t="s">
        <v>14648</v>
      </c>
      <c r="S17093" s="117" t="s">
        <v>14589</v>
      </c>
      <c r="T17093" t="s">
        <v>12136</v>
      </c>
      <c r="U17093" t="s">
        <v>10772</v>
      </c>
    </row>
    <row r="17094" spans="1:21">
      <c r="A17094" s="117" t="s">
        <v>20314</v>
      </c>
      <c r="B17094" t="s">
        <v>14590</v>
      </c>
      <c r="C17094" t="s">
        <v>14590</v>
      </c>
      <c r="D17094">
        <v>47</v>
      </c>
      <c r="E17094">
        <v>41</v>
      </c>
      <c r="F17094">
        <v>47</v>
      </c>
      <c r="G17094">
        <v>41</v>
      </c>
      <c r="H17094">
        <v>1</v>
      </c>
      <c r="I17094">
        <v>1</v>
      </c>
      <c r="J17094">
        <v>999999</v>
      </c>
      <c r="K17094" s="194">
        <v>999999</v>
      </c>
      <c r="L17094" t="s">
        <v>1100</v>
      </c>
      <c r="M17094" t="s">
        <v>1100</v>
      </c>
      <c r="N17094">
        <v>482</v>
      </c>
      <c r="O17094" t="s">
        <v>7876</v>
      </c>
      <c r="P17094" t="s">
        <v>20315</v>
      </c>
      <c r="Q17094">
        <v>0.48199999999999998</v>
      </c>
      <c r="R17094" s="117" t="s">
        <v>14594</v>
      </c>
      <c r="S17094" s="117" t="s">
        <v>14589</v>
      </c>
      <c r="T17094" t="s">
        <v>12136</v>
      </c>
      <c r="U17094" t="s">
        <v>10772</v>
      </c>
    </row>
    <row r="17095" spans="1:21">
      <c r="A17095" s="117" t="s">
        <v>21526</v>
      </c>
      <c r="B17095" t="s">
        <v>14590</v>
      </c>
      <c r="C17095" t="s">
        <v>14590</v>
      </c>
      <c r="D17095">
        <v>33</v>
      </c>
      <c r="E17095">
        <v>27</v>
      </c>
      <c r="F17095">
        <v>33</v>
      </c>
      <c r="G17095">
        <v>27</v>
      </c>
      <c r="H17095">
        <v>1</v>
      </c>
      <c r="I17095">
        <v>1</v>
      </c>
      <c r="J17095">
        <v>20</v>
      </c>
      <c r="K17095" s="194">
        <v>20</v>
      </c>
      <c r="L17095" t="s">
        <v>1079</v>
      </c>
      <c r="M17095" t="s">
        <v>1079</v>
      </c>
      <c r="N17095">
        <v>501</v>
      </c>
      <c r="O17095" t="s">
        <v>7876</v>
      </c>
      <c r="P17095" t="s">
        <v>21527</v>
      </c>
      <c r="Q17095">
        <v>0.501</v>
      </c>
      <c r="R17095" s="117" t="s">
        <v>14620</v>
      </c>
      <c r="S17095" s="117" t="s">
        <v>14621</v>
      </c>
      <c r="T17095" t="s">
        <v>17448</v>
      </c>
      <c r="U17095" t="s">
        <v>10772</v>
      </c>
    </row>
    <row r="17096" spans="1:21">
      <c r="A17096" s="117" t="s">
        <v>7339</v>
      </c>
      <c r="B17096" t="s">
        <v>14590</v>
      </c>
      <c r="C17096" t="s">
        <v>14590</v>
      </c>
      <c r="D17096">
        <v>28</v>
      </c>
      <c r="E17096">
        <v>22</v>
      </c>
      <c r="F17096">
        <v>28</v>
      </c>
      <c r="G17096">
        <v>22</v>
      </c>
      <c r="H17096">
        <v>1</v>
      </c>
      <c r="I17096">
        <v>1</v>
      </c>
      <c r="J17096">
        <v>194</v>
      </c>
      <c r="K17096" s="194">
        <v>194</v>
      </c>
      <c r="L17096" t="s">
        <v>1100</v>
      </c>
      <c r="M17096" t="s">
        <v>1100</v>
      </c>
      <c r="N17096">
        <v>496</v>
      </c>
      <c r="O17096" t="s">
        <v>7876</v>
      </c>
      <c r="P17096" t="s">
        <v>10444</v>
      </c>
      <c r="Q17096">
        <v>0.496</v>
      </c>
      <c r="R17096" s="117" t="s">
        <v>14648</v>
      </c>
      <c r="S17096" s="117" t="s">
        <v>14589</v>
      </c>
      <c r="T17096" t="s">
        <v>12136</v>
      </c>
      <c r="U17096" t="s">
        <v>10772</v>
      </c>
    </row>
    <row r="17097" spans="1:21">
      <c r="A17097" s="117" t="s">
        <v>23736</v>
      </c>
      <c r="B17097" t="s">
        <v>14590</v>
      </c>
      <c r="C17097" t="s">
        <v>14590</v>
      </c>
      <c r="D17097">
        <v>26</v>
      </c>
      <c r="E17097">
        <v>20</v>
      </c>
      <c r="F17097">
        <v>26</v>
      </c>
      <c r="G17097">
        <v>20</v>
      </c>
      <c r="H17097">
        <v>1</v>
      </c>
      <c r="I17097">
        <v>1</v>
      </c>
      <c r="J17097">
        <v>43</v>
      </c>
      <c r="K17097" s="194">
        <v>43</v>
      </c>
      <c r="L17097" t="s">
        <v>1079</v>
      </c>
      <c r="M17097" t="s">
        <v>1079</v>
      </c>
      <c r="N17097">
        <v>499</v>
      </c>
      <c r="O17097" t="s">
        <v>7876</v>
      </c>
      <c r="P17097" t="s">
        <v>23737</v>
      </c>
      <c r="Q17097">
        <v>0.499</v>
      </c>
      <c r="R17097" s="117" t="s">
        <v>14620</v>
      </c>
      <c r="S17097" s="117" t="s">
        <v>14621</v>
      </c>
      <c r="T17097" t="s">
        <v>17448</v>
      </c>
      <c r="U17097" t="s">
        <v>10772</v>
      </c>
    </row>
    <row r="17098" spans="1:21">
      <c r="A17098" s="117" t="s">
        <v>7340</v>
      </c>
      <c r="B17098" t="s">
        <v>14590</v>
      </c>
      <c r="C17098" t="s">
        <v>14590</v>
      </c>
      <c r="D17098">
        <v>28</v>
      </c>
      <c r="E17098">
        <v>22</v>
      </c>
      <c r="F17098">
        <v>28</v>
      </c>
      <c r="G17098">
        <v>22</v>
      </c>
      <c r="H17098">
        <v>1</v>
      </c>
      <c r="I17098">
        <v>1</v>
      </c>
      <c r="J17098">
        <v>95</v>
      </c>
      <c r="K17098" s="194">
        <v>95</v>
      </c>
      <c r="L17098" t="s">
        <v>1100</v>
      </c>
      <c r="M17098" t="s">
        <v>1100</v>
      </c>
      <c r="N17098">
        <v>478</v>
      </c>
      <c r="O17098" t="s">
        <v>7876</v>
      </c>
      <c r="P17098" t="s">
        <v>10445</v>
      </c>
      <c r="Q17098">
        <v>0.47799999999999998</v>
      </c>
      <c r="R17098" s="117" t="s">
        <v>14648</v>
      </c>
      <c r="S17098" s="117" t="s">
        <v>14589</v>
      </c>
      <c r="T17098" t="s">
        <v>12136</v>
      </c>
      <c r="U17098" t="s">
        <v>10772</v>
      </c>
    </row>
    <row r="17099" spans="1:21">
      <c r="A17099" s="117" t="s">
        <v>11315</v>
      </c>
      <c r="B17099" t="s">
        <v>14590</v>
      </c>
      <c r="C17099" t="s">
        <v>14590</v>
      </c>
      <c r="D17099">
        <v>40</v>
      </c>
      <c r="E17099">
        <v>34</v>
      </c>
      <c r="F17099">
        <v>40</v>
      </c>
      <c r="G17099">
        <v>34</v>
      </c>
      <c r="H17099">
        <v>1</v>
      </c>
      <c r="I17099">
        <v>1</v>
      </c>
      <c r="J17099">
        <v>999999</v>
      </c>
      <c r="K17099" s="194">
        <v>999999</v>
      </c>
      <c r="L17099" t="s">
        <v>1100</v>
      </c>
      <c r="M17099" t="s">
        <v>1100</v>
      </c>
      <c r="N17099">
        <v>475</v>
      </c>
      <c r="O17099" t="s">
        <v>7876</v>
      </c>
      <c r="P17099" t="s">
        <v>16306</v>
      </c>
      <c r="Q17099">
        <v>0.47499999999999998</v>
      </c>
      <c r="R17099" s="117" t="s">
        <v>14594</v>
      </c>
      <c r="S17099" s="117" t="s">
        <v>14589</v>
      </c>
      <c r="T17099" t="s">
        <v>12136</v>
      </c>
      <c r="U17099" t="s">
        <v>10772</v>
      </c>
    </row>
    <row r="17100" spans="1:21">
      <c r="A17100" s="117" t="s">
        <v>7341</v>
      </c>
      <c r="B17100" t="s">
        <v>14590</v>
      </c>
      <c r="C17100" t="s">
        <v>14590</v>
      </c>
      <c r="D17100">
        <v>28</v>
      </c>
      <c r="E17100">
        <v>22</v>
      </c>
      <c r="F17100">
        <v>28</v>
      </c>
      <c r="G17100">
        <v>22</v>
      </c>
      <c r="H17100">
        <v>1</v>
      </c>
      <c r="I17100">
        <v>1</v>
      </c>
      <c r="J17100">
        <v>30</v>
      </c>
      <c r="K17100" s="194">
        <v>30</v>
      </c>
      <c r="L17100" t="s">
        <v>1100</v>
      </c>
      <c r="M17100" t="s">
        <v>1100</v>
      </c>
      <c r="N17100">
        <v>482</v>
      </c>
      <c r="O17100" t="s">
        <v>7876</v>
      </c>
      <c r="P17100" t="s">
        <v>10446</v>
      </c>
      <c r="Q17100">
        <v>0.48199999999999998</v>
      </c>
      <c r="R17100" s="117" t="s">
        <v>14648</v>
      </c>
      <c r="S17100" s="117" t="s">
        <v>14589</v>
      </c>
      <c r="T17100" t="s">
        <v>12136</v>
      </c>
      <c r="U17100" t="s">
        <v>10772</v>
      </c>
    </row>
    <row r="17101" spans="1:21">
      <c r="A17101" s="117" t="s">
        <v>7342</v>
      </c>
      <c r="B17101" t="s">
        <v>14590</v>
      </c>
      <c r="C17101" t="s">
        <v>14590</v>
      </c>
      <c r="D17101">
        <v>26</v>
      </c>
      <c r="E17101">
        <v>20</v>
      </c>
      <c r="F17101">
        <v>26</v>
      </c>
      <c r="G17101">
        <v>20</v>
      </c>
      <c r="H17101">
        <v>1</v>
      </c>
      <c r="I17101">
        <v>1</v>
      </c>
      <c r="J17101">
        <v>19</v>
      </c>
      <c r="K17101" s="194">
        <v>19</v>
      </c>
      <c r="L17101" t="s">
        <v>1079</v>
      </c>
      <c r="M17101" t="s">
        <v>1079</v>
      </c>
      <c r="N17101">
        <v>498</v>
      </c>
      <c r="O17101" t="s">
        <v>7876</v>
      </c>
      <c r="P17101" t="s">
        <v>16307</v>
      </c>
      <c r="Q17101">
        <v>0.498</v>
      </c>
      <c r="R17101" s="117" t="s">
        <v>14620</v>
      </c>
      <c r="S17101" s="117" t="s">
        <v>14621</v>
      </c>
      <c r="T17101" t="s">
        <v>17448</v>
      </c>
      <c r="U17101" t="s">
        <v>10772</v>
      </c>
    </row>
    <row r="17102" spans="1:21">
      <c r="A17102" s="117" t="s">
        <v>7343</v>
      </c>
      <c r="B17102" t="s">
        <v>14590</v>
      </c>
      <c r="C17102" t="s">
        <v>14590</v>
      </c>
      <c r="D17102">
        <v>28</v>
      </c>
      <c r="E17102">
        <v>22</v>
      </c>
      <c r="F17102">
        <v>28</v>
      </c>
      <c r="G17102">
        <v>22</v>
      </c>
      <c r="H17102">
        <v>1</v>
      </c>
      <c r="I17102">
        <v>1</v>
      </c>
      <c r="J17102">
        <v>17</v>
      </c>
      <c r="K17102" s="194">
        <v>17</v>
      </c>
      <c r="L17102" t="s">
        <v>1100</v>
      </c>
      <c r="M17102" t="s">
        <v>1100</v>
      </c>
      <c r="N17102">
        <v>482</v>
      </c>
      <c r="O17102" t="s">
        <v>7876</v>
      </c>
      <c r="P17102" t="s">
        <v>10447</v>
      </c>
      <c r="Q17102">
        <v>0.48199999999999998</v>
      </c>
      <c r="R17102" s="117" t="s">
        <v>14648</v>
      </c>
      <c r="S17102" s="117" t="s">
        <v>14589</v>
      </c>
      <c r="T17102" t="s">
        <v>12136</v>
      </c>
      <c r="U17102" t="s">
        <v>10772</v>
      </c>
    </row>
    <row r="17103" spans="1:21">
      <c r="A17103" s="117" t="s">
        <v>7344</v>
      </c>
      <c r="B17103" t="s">
        <v>14590</v>
      </c>
      <c r="C17103" t="s">
        <v>14590</v>
      </c>
      <c r="D17103">
        <v>26</v>
      </c>
      <c r="E17103">
        <v>20</v>
      </c>
      <c r="F17103">
        <v>26</v>
      </c>
      <c r="G17103">
        <v>20</v>
      </c>
      <c r="H17103">
        <v>1</v>
      </c>
      <c r="I17103">
        <v>1</v>
      </c>
      <c r="J17103">
        <v>22</v>
      </c>
      <c r="K17103" s="194">
        <v>22</v>
      </c>
      <c r="L17103" t="s">
        <v>1079</v>
      </c>
      <c r="M17103" t="s">
        <v>1079</v>
      </c>
      <c r="N17103">
        <v>523</v>
      </c>
      <c r="O17103" t="s">
        <v>7876</v>
      </c>
      <c r="P17103" t="s">
        <v>16308</v>
      </c>
      <c r="Q17103">
        <v>0.52300000000000002</v>
      </c>
      <c r="R17103" s="117" t="s">
        <v>14620</v>
      </c>
      <c r="S17103" s="117" t="s">
        <v>14621</v>
      </c>
      <c r="T17103" t="s">
        <v>17448</v>
      </c>
      <c r="U17103" t="s">
        <v>10772</v>
      </c>
    </row>
    <row r="17104" spans="1:21">
      <c r="A17104" s="117" t="s">
        <v>7345</v>
      </c>
      <c r="B17104" t="s">
        <v>14590</v>
      </c>
      <c r="C17104" t="s">
        <v>14590</v>
      </c>
      <c r="D17104">
        <v>26</v>
      </c>
      <c r="E17104">
        <v>20</v>
      </c>
      <c r="F17104">
        <v>26</v>
      </c>
      <c r="G17104">
        <v>20</v>
      </c>
      <c r="H17104">
        <v>1</v>
      </c>
      <c r="I17104">
        <v>1</v>
      </c>
      <c r="J17104">
        <v>20</v>
      </c>
      <c r="K17104" s="194">
        <v>20</v>
      </c>
      <c r="L17104" t="s">
        <v>1079</v>
      </c>
      <c r="M17104" t="s">
        <v>1079</v>
      </c>
      <c r="N17104">
        <v>524</v>
      </c>
      <c r="O17104" t="s">
        <v>7876</v>
      </c>
      <c r="P17104" t="s">
        <v>10448</v>
      </c>
      <c r="Q17104">
        <v>0.52400000000000002</v>
      </c>
      <c r="R17104" s="117" t="s">
        <v>14620</v>
      </c>
      <c r="S17104" s="117" t="s">
        <v>14621</v>
      </c>
      <c r="T17104" t="s">
        <v>17448</v>
      </c>
      <c r="U17104" t="s">
        <v>10772</v>
      </c>
    </row>
    <row r="17105" spans="1:21">
      <c r="A17105" s="117" t="s">
        <v>7346</v>
      </c>
      <c r="B17105" t="s">
        <v>14590</v>
      </c>
      <c r="C17105" t="s">
        <v>14590</v>
      </c>
      <c r="D17105">
        <v>26</v>
      </c>
      <c r="E17105">
        <v>20</v>
      </c>
      <c r="F17105">
        <v>26</v>
      </c>
      <c r="G17105">
        <v>20</v>
      </c>
      <c r="H17105">
        <v>1</v>
      </c>
      <c r="I17105">
        <v>1</v>
      </c>
      <c r="J17105">
        <v>115</v>
      </c>
      <c r="K17105" s="194">
        <v>115</v>
      </c>
      <c r="L17105" t="s">
        <v>1079</v>
      </c>
      <c r="M17105" t="s">
        <v>1079</v>
      </c>
      <c r="N17105">
        <v>426</v>
      </c>
      <c r="O17105" t="s">
        <v>7876</v>
      </c>
      <c r="P17105" t="s">
        <v>10449</v>
      </c>
      <c r="Q17105">
        <v>0.42599999999999999</v>
      </c>
      <c r="R17105" s="117" t="s">
        <v>14620</v>
      </c>
      <c r="S17105" s="117" t="s">
        <v>14621</v>
      </c>
      <c r="T17105" t="s">
        <v>17448</v>
      </c>
      <c r="U17105" t="s">
        <v>10772</v>
      </c>
    </row>
    <row r="17106" spans="1:21">
      <c r="A17106" s="117" t="s">
        <v>7347</v>
      </c>
      <c r="B17106" t="s">
        <v>14590</v>
      </c>
      <c r="C17106" t="s">
        <v>14590</v>
      </c>
      <c r="D17106">
        <v>26</v>
      </c>
      <c r="E17106">
        <v>20</v>
      </c>
      <c r="F17106">
        <v>26</v>
      </c>
      <c r="G17106">
        <v>20</v>
      </c>
      <c r="H17106">
        <v>1</v>
      </c>
      <c r="I17106">
        <v>1</v>
      </c>
      <c r="J17106">
        <v>29</v>
      </c>
      <c r="K17106" s="194">
        <v>29</v>
      </c>
      <c r="L17106" t="s">
        <v>1079</v>
      </c>
      <c r="M17106" t="s">
        <v>1079</v>
      </c>
      <c r="N17106">
        <v>425</v>
      </c>
      <c r="O17106" t="s">
        <v>7876</v>
      </c>
      <c r="P17106" t="s">
        <v>10450</v>
      </c>
      <c r="Q17106">
        <v>0.42499999999999999</v>
      </c>
      <c r="R17106" s="117" t="s">
        <v>14620</v>
      </c>
      <c r="S17106" s="117" t="s">
        <v>14621</v>
      </c>
      <c r="T17106" t="s">
        <v>17448</v>
      </c>
      <c r="U17106" t="s">
        <v>10772</v>
      </c>
    </row>
    <row r="17107" spans="1:21">
      <c r="A17107" s="117" t="s">
        <v>7348</v>
      </c>
      <c r="B17107" t="s">
        <v>14590</v>
      </c>
      <c r="C17107" t="s">
        <v>14590</v>
      </c>
      <c r="D17107">
        <v>28</v>
      </c>
      <c r="E17107">
        <v>22</v>
      </c>
      <c r="F17107">
        <v>28</v>
      </c>
      <c r="G17107">
        <v>22</v>
      </c>
      <c r="H17107">
        <v>1</v>
      </c>
      <c r="I17107">
        <v>1</v>
      </c>
      <c r="J17107">
        <v>33</v>
      </c>
      <c r="K17107" s="194">
        <v>33</v>
      </c>
      <c r="L17107" t="s">
        <v>1100</v>
      </c>
      <c r="M17107" t="s">
        <v>1100</v>
      </c>
      <c r="N17107">
        <v>464</v>
      </c>
      <c r="O17107" t="s">
        <v>7876</v>
      </c>
      <c r="P17107" t="s">
        <v>10451</v>
      </c>
      <c r="Q17107">
        <v>0.46400000000000002</v>
      </c>
      <c r="R17107" s="117" t="s">
        <v>14648</v>
      </c>
      <c r="S17107" s="117" t="s">
        <v>14589</v>
      </c>
      <c r="T17107" t="s">
        <v>12136</v>
      </c>
      <c r="U17107" t="s">
        <v>10772</v>
      </c>
    </row>
    <row r="17108" spans="1:21">
      <c r="A17108" s="117" t="s">
        <v>7349</v>
      </c>
      <c r="B17108" t="s">
        <v>14590</v>
      </c>
      <c r="C17108" t="s">
        <v>14590</v>
      </c>
      <c r="D17108">
        <v>28</v>
      </c>
      <c r="E17108">
        <v>22</v>
      </c>
      <c r="F17108">
        <v>28</v>
      </c>
      <c r="G17108">
        <v>22</v>
      </c>
      <c r="H17108">
        <v>1</v>
      </c>
      <c r="I17108">
        <v>1</v>
      </c>
      <c r="J17108">
        <v>30</v>
      </c>
      <c r="K17108" s="194">
        <v>30</v>
      </c>
      <c r="L17108" t="s">
        <v>1100</v>
      </c>
      <c r="M17108" t="s">
        <v>1100</v>
      </c>
      <c r="N17108">
        <v>449</v>
      </c>
      <c r="O17108" t="s">
        <v>7876</v>
      </c>
      <c r="P17108" t="s">
        <v>10443</v>
      </c>
      <c r="Q17108">
        <v>0.44900000000000001</v>
      </c>
      <c r="R17108" s="117" t="s">
        <v>14648</v>
      </c>
      <c r="S17108" s="117" t="s">
        <v>14589</v>
      </c>
      <c r="T17108" t="s">
        <v>12136</v>
      </c>
      <c r="U17108" t="s">
        <v>10772</v>
      </c>
    </row>
    <row r="17109" spans="1:21">
      <c r="A17109" s="117" t="s">
        <v>23738</v>
      </c>
      <c r="B17109" t="s">
        <v>14590</v>
      </c>
      <c r="C17109" t="s">
        <v>14590</v>
      </c>
      <c r="D17109">
        <v>38</v>
      </c>
      <c r="E17109">
        <v>32</v>
      </c>
      <c r="F17109">
        <v>38</v>
      </c>
      <c r="G17109">
        <v>32</v>
      </c>
      <c r="H17109">
        <v>1</v>
      </c>
      <c r="I17109">
        <v>1</v>
      </c>
      <c r="J17109">
        <v>999999</v>
      </c>
      <c r="K17109" s="194">
        <v>999999</v>
      </c>
      <c r="L17109" t="s">
        <v>1100</v>
      </c>
      <c r="M17109" t="s">
        <v>1100</v>
      </c>
      <c r="N17109">
        <v>317.51499999999999</v>
      </c>
      <c r="O17109" t="s">
        <v>7876</v>
      </c>
      <c r="P17109" t="s">
        <v>7877</v>
      </c>
      <c r="Q17109">
        <v>0.31751499999999999</v>
      </c>
      <c r="R17109" s="117" t="s">
        <v>14685</v>
      </c>
      <c r="S17109" s="117" t="s">
        <v>14589</v>
      </c>
      <c r="T17109" t="s">
        <v>12136</v>
      </c>
      <c r="U17109" t="s">
        <v>10772</v>
      </c>
    </row>
    <row r="17110" spans="1:21">
      <c r="A17110" s="117" t="s">
        <v>7350</v>
      </c>
      <c r="B17110" t="s">
        <v>14590</v>
      </c>
      <c r="C17110" t="s">
        <v>14590</v>
      </c>
      <c r="D17110">
        <v>26</v>
      </c>
      <c r="E17110">
        <v>20</v>
      </c>
      <c r="F17110">
        <v>26</v>
      </c>
      <c r="G17110">
        <v>20</v>
      </c>
      <c r="H17110">
        <v>1</v>
      </c>
      <c r="I17110">
        <v>1</v>
      </c>
      <c r="J17110">
        <v>72</v>
      </c>
      <c r="K17110" s="194">
        <v>72</v>
      </c>
      <c r="L17110" t="s">
        <v>1079</v>
      </c>
      <c r="M17110" t="s">
        <v>1079</v>
      </c>
      <c r="N17110">
        <v>518</v>
      </c>
      <c r="O17110" t="s">
        <v>7876</v>
      </c>
      <c r="P17110" t="s">
        <v>10372</v>
      </c>
      <c r="Q17110">
        <v>0.51800000000000002</v>
      </c>
      <c r="R17110" s="117" t="s">
        <v>14620</v>
      </c>
      <c r="S17110" s="117" t="s">
        <v>14621</v>
      </c>
      <c r="T17110" t="s">
        <v>17448</v>
      </c>
      <c r="U17110" t="s">
        <v>10772</v>
      </c>
    </row>
    <row r="17111" spans="1:21">
      <c r="A17111" s="117" t="s">
        <v>7351</v>
      </c>
      <c r="B17111" t="s">
        <v>14590</v>
      </c>
      <c r="C17111" t="s">
        <v>14590</v>
      </c>
      <c r="D17111">
        <v>26</v>
      </c>
      <c r="E17111">
        <v>20</v>
      </c>
      <c r="F17111">
        <v>26</v>
      </c>
      <c r="G17111">
        <v>20</v>
      </c>
      <c r="H17111">
        <v>1</v>
      </c>
      <c r="I17111">
        <v>1</v>
      </c>
      <c r="J17111">
        <v>12</v>
      </c>
      <c r="K17111" s="194">
        <v>12</v>
      </c>
      <c r="L17111" t="s">
        <v>1079</v>
      </c>
      <c r="M17111" t="s">
        <v>1079</v>
      </c>
      <c r="N17111">
        <v>532</v>
      </c>
      <c r="O17111" t="s">
        <v>7876</v>
      </c>
      <c r="P17111" t="s">
        <v>16309</v>
      </c>
      <c r="Q17111">
        <v>0.53200000000000003</v>
      </c>
      <c r="R17111" s="117" t="s">
        <v>14620</v>
      </c>
      <c r="S17111" s="117" t="s">
        <v>14621</v>
      </c>
      <c r="T17111" t="s">
        <v>17448</v>
      </c>
      <c r="U17111" t="s">
        <v>10772</v>
      </c>
    </row>
    <row r="17112" spans="1:21">
      <c r="A17112" s="117" t="s">
        <v>7352</v>
      </c>
      <c r="B17112" t="s">
        <v>14590</v>
      </c>
      <c r="C17112" t="s">
        <v>14590</v>
      </c>
      <c r="D17112">
        <v>26</v>
      </c>
      <c r="E17112">
        <v>20</v>
      </c>
      <c r="F17112">
        <v>26</v>
      </c>
      <c r="G17112">
        <v>20</v>
      </c>
      <c r="H17112">
        <v>1</v>
      </c>
      <c r="I17112">
        <v>1</v>
      </c>
      <c r="J17112">
        <v>15</v>
      </c>
      <c r="K17112" s="194">
        <v>15</v>
      </c>
      <c r="L17112" t="s">
        <v>1079</v>
      </c>
      <c r="M17112" t="s">
        <v>1079</v>
      </c>
      <c r="N17112">
        <v>526</v>
      </c>
      <c r="O17112" t="s">
        <v>7876</v>
      </c>
      <c r="P17112" t="s">
        <v>10452</v>
      </c>
      <c r="Q17112">
        <v>0.52600000000000002</v>
      </c>
      <c r="R17112" s="117" t="s">
        <v>14620</v>
      </c>
      <c r="S17112" s="117" t="s">
        <v>14621</v>
      </c>
      <c r="T17112" t="s">
        <v>17448</v>
      </c>
      <c r="U17112" t="s">
        <v>10772</v>
      </c>
    </row>
    <row r="17113" spans="1:21">
      <c r="A17113" s="117" t="s">
        <v>19215</v>
      </c>
      <c r="B17113" t="s">
        <v>14590</v>
      </c>
      <c r="C17113" t="s">
        <v>14590</v>
      </c>
      <c r="D17113">
        <v>26</v>
      </c>
      <c r="E17113">
        <v>20</v>
      </c>
      <c r="F17113">
        <v>26</v>
      </c>
      <c r="G17113">
        <v>20</v>
      </c>
      <c r="H17113">
        <v>1</v>
      </c>
      <c r="I17113">
        <v>1</v>
      </c>
      <c r="J17113">
        <v>0</v>
      </c>
      <c r="K17113" s="194">
        <v>0</v>
      </c>
      <c r="L17113" t="s">
        <v>1079</v>
      </c>
      <c r="M17113" t="s">
        <v>1079</v>
      </c>
      <c r="N17113">
        <v>486</v>
      </c>
      <c r="O17113" t="s">
        <v>7876</v>
      </c>
      <c r="P17113" t="s">
        <v>19216</v>
      </c>
      <c r="Q17113">
        <v>0.48599999999999999</v>
      </c>
      <c r="R17113" s="117" t="s">
        <v>14620</v>
      </c>
      <c r="S17113" s="117" t="s">
        <v>14621</v>
      </c>
      <c r="T17113" t="s">
        <v>17448</v>
      </c>
      <c r="U17113" t="s">
        <v>10772</v>
      </c>
    </row>
    <row r="17114" spans="1:21">
      <c r="A17114" s="117" t="s">
        <v>7353</v>
      </c>
      <c r="B17114" t="s">
        <v>14590</v>
      </c>
      <c r="C17114" t="s">
        <v>14590</v>
      </c>
      <c r="D17114">
        <v>26</v>
      </c>
      <c r="E17114">
        <v>20</v>
      </c>
      <c r="F17114">
        <v>26</v>
      </c>
      <c r="G17114">
        <v>20</v>
      </c>
      <c r="H17114">
        <v>1</v>
      </c>
      <c r="I17114">
        <v>1</v>
      </c>
      <c r="J17114">
        <v>40</v>
      </c>
      <c r="K17114" s="194">
        <v>40</v>
      </c>
      <c r="L17114" t="s">
        <v>1079</v>
      </c>
      <c r="M17114" t="s">
        <v>1079</v>
      </c>
      <c r="N17114">
        <v>502</v>
      </c>
      <c r="O17114" t="s">
        <v>7876</v>
      </c>
      <c r="P17114" t="s">
        <v>16310</v>
      </c>
      <c r="Q17114">
        <v>0.502</v>
      </c>
      <c r="R17114" s="117" t="s">
        <v>14620</v>
      </c>
      <c r="S17114" s="117" t="s">
        <v>14621</v>
      </c>
      <c r="T17114" t="s">
        <v>17448</v>
      </c>
      <c r="U17114" t="s">
        <v>10772</v>
      </c>
    </row>
    <row r="17115" spans="1:21">
      <c r="A17115" s="117" t="s">
        <v>7354</v>
      </c>
      <c r="B17115" t="s">
        <v>14590</v>
      </c>
      <c r="C17115" t="s">
        <v>14590</v>
      </c>
      <c r="D17115">
        <v>26</v>
      </c>
      <c r="E17115">
        <v>20</v>
      </c>
      <c r="F17115">
        <v>26</v>
      </c>
      <c r="G17115">
        <v>20</v>
      </c>
      <c r="H17115">
        <v>1</v>
      </c>
      <c r="I17115">
        <v>1</v>
      </c>
      <c r="J17115">
        <v>29</v>
      </c>
      <c r="K17115" s="194">
        <v>29</v>
      </c>
      <c r="L17115" t="s">
        <v>1079</v>
      </c>
      <c r="M17115" t="s">
        <v>1079</v>
      </c>
      <c r="N17115">
        <v>475</v>
      </c>
      <c r="O17115" t="s">
        <v>7876</v>
      </c>
      <c r="P17115" t="s">
        <v>10453</v>
      </c>
      <c r="Q17115">
        <v>0.47499999999999998</v>
      </c>
      <c r="R17115" s="117" t="s">
        <v>14620</v>
      </c>
      <c r="S17115" s="117" t="s">
        <v>14621</v>
      </c>
      <c r="T17115" t="s">
        <v>17448</v>
      </c>
      <c r="U17115" t="s">
        <v>10772</v>
      </c>
    </row>
    <row r="17116" spans="1:21">
      <c r="A17116" s="117" t="s">
        <v>7355</v>
      </c>
      <c r="B17116" t="s">
        <v>14590</v>
      </c>
      <c r="C17116" t="s">
        <v>14590</v>
      </c>
      <c r="D17116">
        <v>26</v>
      </c>
      <c r="E17116">
        <v>20</v>
      </c>
      <c r="F17116">
        <v>26</v>
      </c>
      <c r="G17116">
        <v>20</v>
      </c>
      <c r="H17116">
        <v>1</v>
      </c>
      <c r="I17116">
        <v>1</v>
      </c>
      <c r="J17116">
        <v>16</v>
      </c>
      <c r="K17116" s="194">
        <v>16</v>
      </c>
      <c r="L17116" t="s">
        <v>1079</v>
      </c>
      <c r="M17116" t="s">
        <v>1079</v>
      </c>
      <c r="N17116">
        <v>476</v>
      </c>
      <c r="O17116" t="s">
        <v>7876</v>
      </c>
      <c r="P17116" t="s">
        <v>16311</v>
      </c>
      <c r="Q17116">
        <v>0.47599999999999998</v>
      </c>
      <c r="R17116" s="117" t="s">
        <v>14620</v>
      </c>
      <c r="S17116" s="117" t="s">
        <v>14621</v>
      </c>
      <c r="T17116" t="s">
        <v>17448</v>
      </c>
      <c r="U17116" t="s">
        <v>10772</v>
      </c>
    </row>
    <row r="17117" spans="1:21">
      <c r="A17117" s="117" t="s">
        <v>7356</v>
      </c>
      <c r="B17117" t="s">
        <v>14590</v>
      </c>
      <c r="C17117" t="s">
        <v>14590</v>
      </c>
      <c r="D17117">
        <v>28</v>
      </c>
      <c r="E17117">
        <v>22</v>
      </c>
      <c r="F17117">
        <v>28</v>
      </c>
      <c r="G17117">
        <v>22</v>
      </c>
      <c r="H17117">
        <v>1</v>
      </c>
      <c r="I17117">
        <v>1</v>
      </c>
      <c r="J17117">
        <v>38</v>
      </c>
      <c r="K17117" s="194">
        <v>38</v>
      </c>
      <c r="L17117" t="s">
        <v>1100</v>
      </c>
      <c r="M17117" t="s">
        <v>1100</v>
      </c>
      <c r="N17117">
        <v>274</v>
      </c>
      <c r="O17117" t="s">
        <v>7876</v>
      </c>
      <c r="P17117" t="s">
        <v>10454</v>
      </c>
      <c r="Q17117">
        <v>0.27400000000000002</v>
      </c>
      <c r="R17117" s="117" t="s">
        <v>14648</v>
      </c>
      <c r="S17117" s="117" t="s">
        <v>14589</v>
      </c>
      <c r="T17117" t="s">
        <v>12136</v>
      </c>
      <c r="U17117" t="s">
        <v>10772</v>
      </c>
    </row>
    <row r="17118" spans="1:21">
      <c r="A17118" s="117" t="s">
        <v>7357</v>
      </c>
      <c r="B17118" t="s">
        <v>14590</v>
      </c>
      <c r="C17118" t="s">
        <v>14590</v>
      </c>
      <c r="D17118">
        <v>28</v>
      </c>
      <c r="E17118">
        <v>22</v>
      </c>
      <c r="F17118">
        <v>28</v>
      </c>
      <c r="G17118">
        <v>22</v>
      </c>
      <c r="H17118">
        <v>1</v>
      </c>
      <c r="I17118">
        <v>1</v>
      </c>
      <c r="J17118">
        <v>17</v>
      </c>
      <c r="K17118" s="194">
        <v>17</v>
      </c>
      <c r="L17118" t="s">
        <v>1100</v>
      </c>
      <c r="M17118" t="s">
        <v>1100</v>
      </c>
      <c r="N17118">
        <v>271</v>
      </c>
      <c r="O17118" t="s">
        <v>7876</v>
      </c>
      <c r="P17118" t="s">
        <v>10455</v>
      </c>
      <c r="Q17118">
        <v>0.27100000000000002</v>
      </c>
      <c r="R17118" s="117" t="s">
        <v>14648</v>
      </c>
      <c r="S17118" s="117" t="s">
        <v>14589</v>
      </c>
      <c r="T17118" t="s">
        <v>12136</v>
      </c>
      <c r="U17118" t="s">
        <v>10772</v>
      </c>
    </row>
    <row r="17119" spans="1:21">
      <c r="A17119" s="117" t="s">
        <v>23739</v>
      </c>
      <c r="B17119" t="s">
        <v>14590</v>
      </c>
      <c r="C17119" t="s">
        <v>14590</v>
      </c>
      <c r="D17119">
        <v>28</v>
      </c>
      <c r="E17119">
        <v>22</v>
      </c>
      <c r="F17119">
        <v>28</v>
      </c>
      <c r="G17119">
        <v>22</v>
      </c>
      <c r="H17119">
        <v>1</v>
      </c>
      <c r="I17119">
        <v>1</v>
      </c>
      <c r="J17119">
        <v>27</v>
      </c>
      <c r="K17119" s="194">
        <v>27</v>
      </c>
      <c r="L17119" t="s">
        <v>1100</v>
      </c>
      <c r="M17119" t="s">
        <v>1100</v>
      </c>
      <c r="N17119">
        <v>268</v>
      </c>
      <c r="O17119" t="s">
        <v>7876</v>
      </c>
      <c r="P17119" t="s">
        <v>23740</v>
      </c>
      <c r="Q17119">
        <v>0.26800000000000002</v>
      </c>
      <c r="R17119" s="117" t="s">
        <v>14648</v>
      </c>
      <c r="S17119" s="117" t="s">
        <v>14589</v>
      </c>
      <c r="T17119" t="s">
        <v>12136</v>
      </c>
      <c r="U17119" t="s">
        <v>10772</v>
      </c>
    </row>
    <row r="17120" spans="1:21">
      <c r="A17120" s="117" t="s">
        <v>7358</v>
      </c>
      <c r="B17120" t="s">
        <v>14590</v>
      </c>
      <c r="C17120" t="s">
        <v>14590</v>
      </c>
      <c r="D17120">
        <v>28</v>
      </c>
      <c r="E17120">
        <v>22</v>
      </c>
      <c r="F17120">
        <v>28</v>
      </c>
      <c r="G17120">
        <v>22</v>
      </c>
      <c r="H17120">
        <v>1</v>
      </c>
      <c r="I17120">
        <v>1</v>
      </c>
      <c r="J17120">
        <v>26</v>
      </c>
      <c r="K17120" s="194">
        <v>26</v>
      </c>
      <c r="L17120" t="s">
        <v>1100</v>
      </c>
      <c r="M17120" t="s">
        <v>1100</v>
      </c>
      <c r="N17120">
        <v>259</v>
      </c>
      <c r="O17120" t="s">
        <v>7876</v>
      </c>
      <c r="P17120" t="s">
        <v>10456</v>
      </c>
      <c r="Q17120">
        <v>0.25900000000000001</v>
      </c>
      <c r="R17120" s="117" t="s">
        <v>14648</v>
      </c>
      <c r="S17120" s="117" t="s">
        <v>14589</v>
      </c>
      <c r="T17120" t="s">
        <v>12136</v>
      </c>
      <c r="U17120" t="s">
        <v>10772</v>
      </c>
    </row>
    <row r="17121" spans="1:21">
      <c r="A17121" s="117" t="s">
        <v>7359</v>
      </c>
      <c r="B17121" t="s">
        <v>14590</v>
      </c>
      <c r="C17121" t="s">
        <v>14590</v>
      </c>
      <c r="D17121">
        <v>28</v>
      </c>
      <c r="E17121">
        <v>22</v>
      </c>
      <c r="F17121">
        <v>28</v>
      </c>
      <c r="G17121">
        <v>22</v>
      </c>
      <c r="H17121">
        <v>1</v>
      </c>
      <c r="I17121">
        <v>1</v>
      </c>
      <c r="J17121">
        <v>140</v>
      </c>
      <c r="K17121" s="194">
        <v>140</v>
      </c>
      <c r="L17121" t="s">
        <v>1100</v>
      </c>
      <c r="M17121" t="s">
        <v>1100</v>
      </c>
      <c r="N17121">
        <v>315</v>
      </c>
      <c r="O17121" t="s">
        <v>7876</v>
      </c>
      <c r="P17121" t="s">
        <v>10457</v>
      </c>
      <c r="Q17121">
        <v>0.315</v>
      </c>
      <c r="R17121" s="117" t="s">
        <v>14648</v>
      </c>
      <c r="S17121" s="117" t="s">
        <v>14589</v>
      </c>
      <c r="T17121" t="s">
        <v>12136</v>
      </c>
      <c r="U17121" t="s">
        <v>10772</v>
      </c>
    </row>
    <row r="17122" spans="1:21">
      <c r="A17122" s="117" t="s">
        <v>7360</v>
      </c>
      <c r="B17122" t="s">
        <v>14590</v>
      </c>
      <c r="C17122" t="s">
        <v>14590</v>
      </c>
      <c r="D17122">
        <v>28</v>
      </c>
      <c r="E17122">
        <v>22</v>
      </c>
      <c r="F17122">
        <v>28</v>
      </c>
      <c r="G17122">
        <v>22</v>
      </c>
      <c r="H17122">
        <v>1</v>
      </c>
      <c r="I17122">
        <v>1</v>
      </c>
      <c r="J17122">
        <v>113</v>
      </c>
      <c r="K17122" s="194">
        <v>113</v>
      </c>
      <c r="L17122" t="s">
        <v>1100</v>
      </c>
      <c r="M17122" t="s">
        <v>1100</v>
      </c>
      <c r="N17122">
        <v>319</v>
      </c>
      <c r="O17122" t="s">
        <v>7876</v>
      </c>
      <c r="P17122" t="s">
        <v>10456</v>
      </c>
      <c r="Q17122">
        <v>0.31900000000000001</v>
      </c>
      <c r="R17122" s="117" t="s">
        <v>14648</v>
      </c>
      <c r="S17122" s="117" t="s">
        <v>14589</v>
      </c>
      <c r="T17122" t="s">
        <v>12136</v>
      </c>
      <c r="U17122" t="s">
        <v>10773</v>
      </c>
    </row>
    <row r="17123" spans="1:21">
      <c r="A17123" s="117" t="s">
        <v>7361</v>
      </c>
      <c r="B17123" t="s">
        <v>14590</v>
      </c>
      <c r="C17123" t="s">
        <v>14590</v>
      </c>
      <c r="D17123">
        <v>28</v>
      </c>
      <c r="E17123">
        <v>22</v>
      </c>
      <c r="F17123">
        <v>28</v>
      </c>
      <c r="G17123">
        <v>22</v>
      </c>
      <c r="H17123">
        <v>1</v>
      </c>
      <c r="I17123">
        <v>1</v>
      </c>
      <c r="J17123">
        <v>147</v>
      </c>
      <c r="K17123" s="194">
        <v>147</v>
      </c>
      <c r="L17123" t="s">
        <v>1100</v>
      </c>
      <c r="M17123" t="s">
        <v>1100</v>
      </c>
      <c r="N17123">
        <v>313</v>
      </c>
      <c r="O17123" t="s">
        <v>7876</v>
      </c>
      <c r="P17123" t="s">
        <v>10458</v>
      </c>
      <c r="Q17123">
        <v>0.313</v>
      </c>
      <c r="R17123" s="117" t="s">
        <v>14648</v>
      </c>
      <c r="S17123" s="117" t="s">
        <v>14589</v>
      </c>
      <c r="T17123" t="s">
        <v>12136</v>
      </c>
      <c r="U17123" t="s">
        <v>10772</v>
      </c>
    </row>
    <row r="17124" spans="1:21">
      <c r="A17124" s="117" t="s">
        <v>7362</v>
      </c>
      <c r="B17124" t="s">
        <v>14590</v>
      </c>
      <c r="C17124" t="s">
        <v>14590</v>
      </c>
      <c r="D17124">
        <v>28</v>
      </c>
      <c r="E17124">
        <v>22</v>
      </c>
      <c r="F17124">
        <v>28</v>
      </c>
      <c r="G17124">
        <v>22</v>
      </c>
      <c r="H17124">
        <v>1</v>
      </c>
      <c r="I17124">
        <v>1</v>
      </c>
      <c r="J17124">
        <v>39</v>
      </c>
      <c r="K17124" s="194">
        <v>39</v>
      </c>
      <c r="L17124" t="s">
        <v>1100</v>
      </c>
      <c r="M17124" t="s">
        <v>1100</v>
      </c>
      <c r="N17124">
        <v>314</v>
      </c>
      <c r="O17124" t="s">
        <v>7876</v>
      </c>
      <c r="P17124" t="s">
        <v>10456</v>
      </c>
      <c r="Q17124">
        <v>0.314</v>
      </c>
      <c r="R17124" s="117" t="s">
        <v>14648</v>
      </c>
      <c r="S17124" s="117" t="s">
        <v>14589</v>
      </c>
      <c r="T17124" t="s">
        <v>12136</v>
      </c>
      <c r="U17124" t="s">
        <v>10772</v>
      </c>
    </row>
    <row r="17125" spans="1:21">
      <c r="A17125" s="117" t="s">
        <v>23741</v>
      </c>
      <c r="B17125" t="s">
        <v>14590</v>
      </c>
      <c r="C17125" t="s">
        <v>14590</v>
      </c>
      <c r="D17125">
        <v>26</v>
      </c>
      <c r="E17125">
        <v>20</v>
      </c>
      <c r="F17125">
        <v>26</v>
      </c>
      <c r="G17125">
        <v>20</v>
      </c>
      <c r="H17125">
        <v>1</v>
      </c>
      <c r="I17125">
        <v>1</v>
      </c>
      <c r="J17125">
        <v>12</v>
      </c>
      <c r="K17125" s="194">
        <v>12</v>
      </c>
      <c r="L17125" t="s">
        <v>1079</v>
      </c>
      <c r="M17125" t="s">
        <v>1079</v>
      </c>
      <c r="N17125">
        <v>330</v>
      </c>
      <c r="O17125" t="s">
        <v>7876</v>
      </c>
      <c r="P17125" t="s">
        <v>23742</v>
      </c>
      <c r="Q17125">
        <v>0.33</v>
      </c>
      <c r="R17125" s="117" t="s">
        <v>14620</v>
      </c>
      <c r="S17125" s="117" t="s">
        <v>14621</v>
      </c>
      <c r="T17125" t="s">
        <v>17448</v>
      </c>
      <c r="U17125" t="s">
        <v>10772</v>
      </c>
    </row>
    <row r="17126" spans="1:21">
      <c r="A17126" s="117" t="s">
        <v>11316</v>
      </c>
      <c r="B17126" t="s">
        <v>14590</v>
      </c>
      <c r="C17126" t="s">
        <v>14590</v>
      </c>
      <c r="D17126">
        <v>26</v>
      </c>
      <c r="E17126">
        <v>20</v>
      </c>
      <c r="F17126">
        <v>26</v>
      </c>
      <c r="G17126">
        <v>20</v>
      </c>
      <c r="H17126">
        <v>1</v>
      </c>
      <c r="I17126">
        <v>1</v>
      </c>
      <c r="J17126">
        <v>24</v>
      </c>
      <c r="K17126" s="194">
        <v>24</v>
      </c>
      <c r="L17126" t="s">
        <v>1079</v>
      </c>
      <c r="M17126" t="s">
        <v>1079</v>
      </c>
      <c r="N17126">
        <v>384</v>
      </c>
      <c r="O17126" t="s">
        <v>7876</v>
      </c>
      <c r="P17126" t="s">
        <v>16312</v>
      </c>
      <c r="Q17126">
        <v>0.38400000000000001</v>
      </c>
      <c r="R17126" s="117" t="s">
        <v>14620</v>
      </c>
      <c r="S17126" s="117" t="s">
        <v>14621</v>
      </c>
      <c r="T17126" t="s">
        <v>17448</v>
      </c>
      <c r="U17126" t="s">
        <v>10772</v>
      </c>
    </row>
    <row r="17127" spans="1:21">
      <c r="A17127" s="117" t="s">
        <v>7363</v>
      </c>
      <c r="B17127" t="s">
        <v>14590</v>
      </c>
      <c r="C17127" t="s">
        <v>14590</v>
      </c>
      <c r="D17127">
        <v>26</v>
      </c>
      <c r="E17127">
        <v>20</v>
      </c>
      <c r="F17127">
        <v>26</v>
      </c>
      <c r="G17127">
        <v>20</v>
      </c>
      <c r="H17127">
        <v>1</v>
      </c>
      <c r="I17127">
        <v>1</v>
      </c>
      <c r="J17127">
        <v>64</v>
      </c>
      <c r="K17127" s="194">
        <v>64</v>
      </c>
      <c r="L17127" t="s">
        <v>1079</v>
      </c>
      <c r="M17127" t="s">
        <v>1079</v>
      </c>
      <c r="N17127">
        <v>272</v>
      </c>
      <c r="O17127" t="s">
        <v>7876</v>
      </c>
      <c r="P17127" t="s">
        <v>10459</v>
      </c>
      <c r="Q17127">
        <v>0.27200000000000002</v>
      </c>
      <c r="R17127" s="117" t="s">
        <v>14620</v>
      </c>
      <c r="S17127" s="117" t="s">
        <v>14621</v>
      </c>
      <c r="T17127" t="s">
        <v>17448</v>
      </c>
      <c r="U17127" t="s">
        <v>10772</v>
      </c>
    </row>
    <row r="17128" spans="1:21">
      <c r="A17128" s="117" t="s">
        <v>17440</v>
      </c>
      <c r="B17128" t="s">
        <v>14590</v>
      </c>
      <c r="C17128" t="s">
        <v>14590</v>
      </c>
      <c r="D17128">
        <v>40</v>
      </c>
      <c r="E17128">
        <v>34</v>
      </c>
      <c r="F17128">
        <v>40</v>
      </c>
      <c r="G17128">
        <v>34</v>
      </c>
      <c r="H17128">
        <v>1</v>
      </c>
      <c r="I17128">
        <v>1</v>
      </c>
      <c r="J17128">
        <v>2</v>
      </c>
      <c r="K17128" s="194">
        <v>2</v>
      </c>
      <c r="L17128" t="s">
        <v>1100</v>
      </c>
      <c r="M17128" t="s">
        <v>1100</v>
      </c>
      <c r="N17128">
        <v>745</v>
      </c>
      <c r="O17128" t="s">
        <v>7876</v>
      </c>
      <c r="P17128" t="s">
        <v>10460</v>
      </c>
      <c r="Q17128">
        <v>0.745</v>
      </c>
      <c r="R17128" s="117" t="s">
        <v>14594</v>
      </c>
      <c r="S17128" s="117" t="s">
        <v>14589</v>
      </c>
      <c r="T17128" t="s">
        <v>12136</v>
      </c>
      <c r="U17128" t="s">
        <v>10772</v>
      </c>
    </row>
    <row r="17129" spans="1:21">
      <c r="A17129" s="117" t="s">
        <v>23743</v>
      </c>
      <c r="B17129" t="s">
        <v>14590</v>
      </c>
      <c r="C17129" t="s">
        <v>14590</v>
      </c>
      <c r="D17129">
        <v>52</v>
      </c>
      <c r="E17129">
        <v>46</v>
      </c>
      <c r="F17129">
        <v>52</v>
      </c>
      <c r="G17129">
        <v>46</v>
      </c>
      <c r="H17129">
        <v>1</v>
      </c>
      <c r="I17129">
        <v>1</v>
      </c>
      <c r="J17129">
        <v>999999</v>
      </c>
      <c r="K17129" s="194">
        <v>999999</v>
      </c>
      <c r="L17129" t="s">
        <v>1100</v>
      </c>
      <c r="M17129" t="s">
        <v>1100</v>
      </c>
      <c r="N17129">
        <v>747</v>
      </c>
      <c r="O17129" t="s">
        <v>7876</v>
      </c>
      <c r="P17129" t="s">
        <v>10460</v>
      </c>
      <c r="Q17129">
        <v>0.747</v>
      </c>
      <c r="R17129" s="117" t="s">
        <v>14594</v>
      </c>
      <c r="S17129" s="117" t="s">
        <v>14589</v>
      </c>
      <c r="T17129" t="s">
        <v>12136</v>
      </c>
      <c r="U17129" t="s">
        <v>10772</v>
      </c>
    </row>
    <row r="17130" spans="1:21">
      <c r="A17130" s="117" t="s">
        <v>1003</v>
      </c>
      <c r="B17130" t="s">
        <v>14590</v>
      </c>
      <c r="C17130" t="s">
        <v>14590</v>
      </c>
      <c r="D17130">
        <v>28</v>
      </c>
      <c r="E17130">
        <v>22</v>
      </c>
      <c r="F17130">
        <v>28</v>
      </c>
      <c r="G17130">
        <v>22</v>
      </c>
      <c r="H17130">
        <v>1</v>
      </c>
      <c r="I17130">
        <v>1</v>
      </c>
      <c r="J17130">
        <v>125</v>
      </c>
      <c r="K17130" s="194">
        <v>125</v>
      </c>
      <c r="L17130" t="s">
        <v>1100</v>
      </c>
      <c r="M17130" t="s">
        <v>1100</v>
      </c>
      <c r="N17130">
        <v>725</v>
      </c>
      <c r="O17130" t="s">
        <v>7876</v>
      </c>
      <c r="P17130" t="s">
        <v>18494</v>
      </c>
      <c r="Q17130">
        <v>0.72499999999999998</v>
      </c>
      <c r="R17130" s="117" t="s">
        <v>14648</v>
      </c>
      <c r="S17130" s="117" t="s">
        <v>14589</v>
      </c>
      <c r="T17130" t="s">
        <v>12136</v>
      </c>
      <c r="U17130" t="s">
        <v>10772</v>
      </c>
    </row>
    <row r="17131" spans="1:21">
      <c r="A17131" s="117" t="s">
        <v>7364</v>
      </c>
      <c r="B17131" t="s">
        <v>14590</v>
      </c>
      <c r="C17131" t="s">
        <v>14590</v>
      </c>
      <c r="D17131">
        <v>28</v>
      </c>
      <c r="E17131">
        <v>22</v>
      </c>
      <c r="F17131">
        <v>28</v>
      </c>
      <c r="G17131">
        <v>22</v>
      </c>
      <c r="H17131">
        <v>1</v>
      </c>
      <c r="I17131">
        <v>1</v>
      </c>
      <c r="J17131">
        <v>65</v>
      </c>
      <c r="K17131" s="194">
        <v>65</v>
      </c>
      <c r="L17131" t="s">
        <v>1100</v>
      </c>
      <c r="M17131" t="s">
        <v>1100</v>
      </c>
      <c r="N17131">
        <v>723</v>
      </c>
      <c r="O17131" t="s">
        <v>7876</v>
      </c>
      <c r="P17131" t="s">
        <v>18495</v>
      </c>
      <c r="Q17131">
        <v>0.72299999999999998</v>
      </c>
      <c r="R17131" s="117" t="s">
        <v>14648</v>
      </c>
      <c r="S17131" s="117" t="s">
        <v>14589</v>
      </c>
      <c r="T17131" t="s">
        <v>12136</v>
      </c>
      <c r="U17131" t="s">
        <v>10772</v>
      </c>
    </row>
    <row r="17132" spans="1:21">
      <c r="A17132" s="117" t="s">
        <v>23744</v>
      </c>
      <c r="B17132" t="s">
        <v>14590</v>
      </c>
      <c r="C17132" t="s">
        <v>14590</v>
      </c>
      <c r="D17132">
        <v>52</v>
      </c>
      <c r="E17132">
        <v>46</v>
      </c>
      <c r="F17132">
        <v>52</v>
      </c>
      <c r="G17132">
        <v>46</v>
      </c>
      <c r="H17132">
        <v>1</v>
      </c>
      <c r="I17132">
        <v>1</v>
      </c>
      <c r="J17132">
        <v>999999</v>
      </c>
      <c r="K17132" s="194">
        <v>999999</v>
      </c>
      <c r="L17132" t="s">
        <v>1100</v>
      </c>
      <c r="M17132" t="s">
        <v>1100</v>
      </c>
      <c r="N17132">
        <v>754</v>
      </c>
      <c r="O17132" t="s">
        <v>7876</v>
      </c>
      <c r="P17132" t="s">
        <v>23745</v>
      </c>
      <c r="Q17132">
        <v>0.754</v>
      </c>
      <c r="R17132" s="117" t="s">
        <v>14594</v>
      </c>
      <c r="S17132" s="117" t="s">
        <v>14589</v>
      </c>
      <c r="T17132" t="s">
        <v>12136</v>
      </c>
      <c r="U17132" t="s">
        <v>10772</v>
      </c>
    </row>
    <row r="17133" spans="1:21">
      <c r="A17133" s="117" t="s">
        <v>7365</v>
      </c>
      <c r="B17133" t="s">
        <v>14590</v>
      </c>
      <c r="C17133" t="s">
        <v>14590</v>
      </c>
      <c r="D17133">
        <v>46</v>
      </c>
      <c r="E17133">
        <v>40</v>
      </c>
      <c r="F17133">
        <v>46</v>
      </c>
      <c r="G17133">
        <v>40</v>
      </c>
      <c r="H17133">
        <v>1</v>
      </c>
      <c r="I17133">
        <v>1</v>
      </c>
      <c r="J17133">
        <v>999999</v>
      </c>
      <c r="K17133" s="194">
        <v>999999</v>
      </c>
      <c r="L17133" t="s">
        <v>1100</v>
      </c>
      <c r="M17133" t="s">
        <v>1100</v>
      </c>
      <c r="N17133">
        <v>610</v>
      </c>
      <c r="O17133" t="s">
        <v>7876</v>
      </c>
      <c r="P17133" t="s">
        <v>10460</v>
      </c>
      <c r="Q17133">
        <v>0.61</v>
      </c>
      <c r="R17133" s="117" t="s">
        <v>14743</v>
      </c>
      <c r="S17133" s="117" t="s">
        <v>14589</v>
      </c>
      <c r="T17133" t="s">
        <v>12136</v>
      </c>
      <c r="U17133" t="s">
        <v>10772</v>
      </c>
    </row>
    <row r="17134" spans="1:21">
      <c r="A17134" s="117" t="s">
        <v>23746</v>
      </c>
      <c r="B17134" t="s">
        <v>14590</v>
      </c>
      <c r="C17134" t="s">
        <v>14590</v>
      </c>
      <c r="D17134">
        <v>47</v>
      </c>
      <c r="E17134">
        <v>41</v>
      </c>
      <c r="F17134">
        <v>47</v>
      </c>
      <c r="G17134">
        <v>41</v>
      </c>
      <c r="H17134">
        <v>1</v>
      </c>
      <c r="I17134">
        <v>1</v>
      </c>
      <c r="J17134">
        <v>999999</v>
      </c>
      <c r="K17134" s="194">
        <v>999999</v>
      </c>
      <c r="L17134" t="s">
        <v>1079</v>
      </c>
      <c r="M17134" t="s">
        <v>1079</v>
      </c>
      <c r="N17134">
        <v>610</v>
      </c>
      <c r="O17134" t="s">
        <v>7876</v>
      </c>
      <c r="P17134" t="s">
        <v>23747</v>
      </c>
      <c r="Q17134">
        <v>0.61</v>
      </c>
      <c r="R17134" s="117" t="s">
        <v>14620</v>
      </c>
      <c r="S17134" s="117" t="s">
        <v>14621</v>
      </c>
      <c r="T17134" t="s">
        <v>17448</v>
      </c>
      <c r="U17134" t="s">
        <v>10772</v>
      </c>
    </row>
    <row r="17135" spans="1:21">
      <c r="A17135" s="117" t="s">
        <v>23748</v>
      </c>
      <c r="B17135" t="s">
        <v>14590</v>
      </c>
      <c r="C17135" t="s">
        <v>14590</v>
      </c>
      <c r="D17135">
        <v>56</v>
      </c>
      <c r="E17135">
        <v>50</v>
      </c>
      <c r="F17135">
        <v>56</v>
      </c>
      <c r="G17135">
        <v>50</v>
      </c>
      <c r="H17135">
        <v>1</v>
      </c>
      <c r="I17135">
        <v>1</v>
      </c>
      <c r="J17135">
        <v>999999</v>
      </c>
      <c r="K17135" s="194">
        <v>999999</v>
      </c>
      <c r="L17135" t="s">
        <v>1100</v>
      </c>
      <c r="M17135" t="s">
        <v>1100</v>
      </c>
      <c r="N17135">
        <v>79</v>
      </c>
      <c r="O17135" t="s">
        <v>7876</v>
      </c>
      <c r="P17135" t="s">
        <v>23749</v>
      </c>
      <c r="Q17135">
        <v>7.9000000000000001E-2</v>
      </c>
      <c r="R17135" s="117" t="s">
        <v>14594</v>
      </c>
      <c r="S17135" s="117" t="s">
        <v>14589</v>
      </c>
      <c r="T17135" t="s">
        <v>12136</v>
      </c>
      <c r="U17135" t="s">
        <v>10772</v>
      </c>
    </row>
    <row r="17136" spans="1:21">
      <c r="A17136" s="117" t="s">
        <v>23750</v>
      </c>
      <c r="B17136" t="s">
        <v>14590</v>
      </c>
      <c r="C17136" t="s">
        <v>14590</v>
      </c>
      <c r="D17136">
        <v>28</v>
      </c>
      <c r="E17136">
        <v>22</v>
      </c>
      <c r="F17136">
        <v>28</v>
      </c>
      <c r="G17136">
        <v>22</v>
      </c>
      <c r="H17136">
        <v>20</v>
      </c>
      <c r="I17136">
        <v>20</v>
      </c>
      <c r="J17136">
        <v>64</v>
      </c>
      <c r="K17136" s="194">
        <v>64</v>
      </c>
      <c r="L17136" t="s">
        <v>1100</v>
      </c>
      <c r="M17136" t="s">
        <v>1100</v>
      </c>
      <c r="N17136">
        <v>66</v>
      </c>
      <c r="O17136" t="s">
        <v>7876</v>
      </c>
      <c r="P17136" t="s">
        <v>23751</v>
      </c>
      <c r="Q17136">
        <v>6.6000000000000003E-2</v>
      </c>
      <c r="R17136" s="117" t="s">
        <v>14648</v>
      </c>
      <c r="S17136" s="117" t="s">
        <v>14589</v>
      </c>
      <c r="T17136" t="s">
        <v>12136</v>
      </c>
      <c r="U17136" t="s">
        <v>10772</v>
      </c>
    </row>
    <row r="17137" spans="1:21">
      <c r="A17137" s="117" t="s">
        <v>23752</v>
      </c>
      <c r="B17137" t="s">
        <v>14590</v>
      </c>
      <c r="C17137" t="s">
        <v>14590</v>
      </c>
      <c r="D17137">
        <v>46</v>
      </c>
      <c r="E17137">
        <v>40</v>
      </c>
      <c r="F17137">
        <v>46</v>
      </c>
      <c r="G17137">
        <v>40</v>
      </c>
      <c r="H17137">
        <v>1</v>
      </c>
      <c r="I17137">
        <v>1</v>
      </c>
      <c r="J17137">
        <v>999999</v>
      </c>
      <c r="K17137" s="194">
        <v>999999</v>
      </c>
      <c r="L17137" t="s">
        <v>1100</v>
      </c>
      <c r="M17137" t="s">
        <v>1100</v>
      </c>
      <c r="N17137">
        <v>66</v>
      </c>
      <c r="O17137" t="s">
        <v>7876</v>
      </c>
      <c r="P17137" t="s">
        <v>23751</v>
      </c>
      <c r="Q17137">
        <v>6.6000000000000003E-2</v>
      </c>
      <c r="R17137" s="117" t="s">
        <v>14594</v>
      </c>
      <c r="S17137" s="117" t="s">
        <v>14589</v>
      </c>
      <c r="T17137" t="s">
        <v>12136</v>
      </c>
      <c r="U17137" t="s">
        <v>10772</v>
      </c>
    </row>
    <row r="17138" spans="1:21">
      <c r="A17138" s="117" t="s">
        <v>23753</v>
      </c>
      <c r="B17138" t="s">
        <v>14590</v>
      </c>
      <c r="C17138" t="s">
        <v>14590</v>
      </c>
      <c r="D17138">
        <v>28</v>
      </c>
      <c r="E17138">
        <v>22</v>
      </c>
      <c r="F17138">
        <v>28</v>
      </c>
      <c r="G17138">
        <v>22</v>
      </c>
      <c r="H17138">
        <v>20</v>
      </c>
      <c r="I17138">
        <v>20</v>
      </c>
      <c r="J17138">
        <v>171</v>
      </c>
      <c r="K17138" s="194">
        <v>171</v>
      </c>
      <c r="L17138" t="s">
        <v>1100</v>
      </c>
      <c r="M17138" t="s">
        <v>1100</v>
      </c>
      <c r="N17138">
        <v>63</v>
      </c>
      <c r="O17138" t="s">
        <v>7876</v>
      </c>
      <c r="P17138" t="s">
        <v>23754</v>
      </c>
      <c r="Q17138">
        <v>6.3E-2</v>
      </c>
      <c r="R17138" s="117" t="s">
        <v>14648</v>
      </c>
      <c r="S17138" s="117" t="s">
        <v>14589</v>
      </c>
      <c r="T17138" t="s">
        <v>12136</v>
      </c>
      <c r="U17138" t="s">
        <v>10772</v>
      </c>
    </row>
    <row r="17139" spans="1:21">
      <c r="A17139" s="117" t="s">
        <v>23755</v>
      </c>
      <c r="B17139" t="s">
        <v>14590</v>
      </c>
      <c r="C17139" t="s">
        <v>14590</v>
      </c>
      <c r="D17139">
        <v>28</v>
      </c>
      <c r="E17139">
        <v>22</v>
      </c>
      <c r="F17139">
        <v>28</v>
      </c>
      <c r="G17139">
        <v>22</v>
      </c>
      <c r="H17139">
        <v>20</v>
      </c>
      <c r="I17139">
        <v>20</v>
      </c>
      <c r="J17139">
        <v>79</v>
      </c>
      <c r="K17139" s="194">
        <v>79</v>
      </c>
      <c r="L17139" t="s">
        <v>1100</v>
      </c>
      <c r="M17139" t="s">
        <v>1100</v>
      </c>
      <c r="N17139">
        <v>64</v>
      </c>
      <c r="O17139" t="s">
        <v>7876</v>
      </c>
      <c r="P17139" t="s">
        <v>23756</v>
      </c>
      <c r="Q17139">
        <v>6.4000000000000001E-2</v>
      </c>
      <c r="R17139" s="117" t="s">
        <v>14648</v>
      </c>
      <c r="S17139" s="117" t="s">
        <v>14589</v>
      </c>
      <c r="T17139" t="s">
        <v>12136</v>
      </c>
      <c r="U17139" t="s">
        <v>10772</v>
      </c>
    </row>
    <row r="17140" spans="1:21">
      <c r="A17140" s="117" t="s">
        <v>23757</v>
      </c>
      <c r="B17140" t="s">
        <v>14590</v>
      </c>
      <c r="C17140" t="s">
        <v>14590</v>
      </c>
      <c r="D17140">
        <v>28</v>
      </c>
      <c r="E17140">
        <v>22</v>
      </c>
      <c r="F17140">
        <v>28</v>
      </c>
      <c r="G17140">
        <v>22</v>
      </c>
      <c r="H17140">
        <v>20</v>
      </c>
      <c r="I17140">
        <v>20</v>
      </c>
      <c r="J17140">
        <v>424</v>
      </c>
      <c r="K17140" s="194">
        <v>424</v>
      </c>
      <c r="L17140" t="s">
        <v>1100</v>
      </c>
      <c r="M17140" t="s">
        <v>1100</v>
      </c>
      <c r="N17140">
        <v>88</v>
      </c>
      <c r="O17140" t="s">
        <v>7876</v>
      </c>
      <c r="P17140" t="s">
        <v>23758</v>
      </c>
      <c r="Q17140">
        <v>8.7999999999999995E-2</v>
      </c>
      <c r="R17140" s="117" t="s">
        <v>14648</v>
      </c>
      <c r="S17140" s="117" t="s">
        <v>14589</v>
      </c>
      <c r="T17140" t="s">
        <v>12136</v>
      </c>
      <c r="U17140" t="s">
        <v>10772</v>
      </c>
    </row>
    <row r="17141" spans="1:21">
      <c r="A17141" s="117" t="s">
        <v>23759</v>
      </c>
      <c r="B17141" t="s">
        <v>14590</v>
      </c>
      <c r="C17141" t="s">
        <v>14590</v>
      </c>
      <c r="D17141">
        <v>28</v>
      </c>
      <c r="E17141">
        <v>22</v>
      </c>
      <c r="F17141">
        <v>28</v>
      </c>
      <c r="G17141">
        <v>22</v>
      </c>
      <c r="H17141">
        <v>20</v>
      </c>
      <c r="I17141">
        <v>20</v>
      </c>
      <c r="J17141">
        <v>120</v>
      </c>
      <c r="K17141" s="194">
        <v>120</v>
      </c>
      <c r="L17141" t="s">
        <v>1100</v>
      </c>
      <c r="M17141" t="s">
        <v>1100</v>
      </c>
      <c r="N17141">
        <v>87</v>
      </c>
      <c r="O17141" t="s">
        <v>7876</v>
      </c>
      <c r="P17141" t="s">
        <v>23758</v>
      </c>
      <c r="Q17141">
        <v>8.6999999999999994E-2</v>
      </c>
      <c r="R17141" s="117" t="s">
        <v>14648</v>
      </c>
      <c r="S17141" s="117" t="s">
        <v>14589</v>
      </c>
      <c r="T17141" t="s">
        <v>12136</v>
      </c>
      <c r="U17141" t="s">
        <v>10772</v>
      </c>
    </row>
    <row r="17142" spans="1:21">
      <c r="A17142" s="117" t="s">
        <v>23760</v>
      </c>
      <c r="B17142" t="s">
        <v>14590</v>
      </c>
      <c r="C17142" t="s">
        <v>14590</v>
      </c>
      <c r="D17142">
        <v>28</v>
      </c>
      <c r="E17142">
        <v>22</v>
      </c>
      <c r="F17142">
        <v>28</v>
      </c>
      <c r="G17142">
        <v>22</v>
      </c>
      <c r="H17142">
        <v>20</v>
      </c>
      <c r="I17142">
        <v>20</v>
      </c>
      <c r="J17142">
        <v>36</v>
      </c>
      <c r="K17142" s="194">
        <v>36</v>
      </c>
      <c r="L17142" t="s">
        <v>1100</v>
      </c>
      <c r="M17142" t="s">
        <v>1100</v>
      </c>
      <c r="N17142">
        <v>71</v>
      </c>
      <c r="O17142" t="s">
        <v>7876</v>
      </c>
      <c r="P17142" t="s">
        <v>23756</v>
      </c>
      <c r="Q17142">
        <v>7.0999999999999994E-2</v>
      </c>
      <c r="R17142" s="117" t="s">
        <v>14648</v>
      </c>
      <c r="S17142" s="117" t="s">
        <v>14589</v>
      </c>
      <c r="T17142" t="s">
        <v>12136</v>
      </c>
      <c r="U17142" t="s">
        <v>10772</v>
      </c>
    </row>
    <row r="17143" spans="1:21">
      <c r="A17143" s="117" t="s">
        <v>23761</v>
      </c>
      <c r="B17143" t="s">
        <v>14590</v>
      </c>
      <c r="C17143" t="s">
        <v>14590</v>
      </c>
      <c r="D17143">
        <v>40</v>
      </c>
      <c r="E17143">
        <v>34</v>
      </c>
      <c r="F17143">
        <v>40</v>
      </c>
      <c r="G17143">
        <v>34</v>
      </c>
      <c r="H17143">
        <v>1</v>
      </c>
      <c r="I17143">
        <v>1</v>
      </c>
      <c r="J17143">
        <v>999999</v>
      </c>
      <c r="K17143" s="194">
        <v>999999</v>
      </c>
      <c r="L17143" t="s">
        <v>1100</v>
      </c>
      <c r="M17143" t="s">
        <v>1100</v>
      </c>
      <c r="N17143">
        <v>71</v>
      </c>
      <c r="O17143" t="s">
        <v>7876</v>
      </c>
      <c r="P17143" t="s">
        <v>23762</v>
      </c>
      <c r="Q17143">
        <v>7.0999999999999994E-2</v>
      </c>
      <c r="R17143" s="117" t="s">
        <v>14594</v>
      </c>
      <c r="S17143" s="117" t="s">
        <v>14589</v>
      </c>
      <c r="T17143" t="s">
        <v>12136</v>
      </c>
      <c r="U17143" t="s">
        <v>10772</v>
      </c>
    </row>
    <row r="17144" spans="1:21">
      <c r="A17144" s="117" t="s">
        <v>23763</v>
      </c>
      <c r="B17144" t="s">
        <v>14590</v>
      </c>
      <c r="C17144" t="s">
        <v>14590</v>
      </c>
      <c r="D17144">
        <v>28</v>
      </c>
      <c r="E17144">
        <v>22</v>
      </c>
      <c r="F17144">
        <v>28</v>
      </c>
      <c r="G17144">
        <v>22</v>
      </c>
      <c r="H17144">
        <v>20</v>
      </c>
      <c r="I17144">
        <v>20</v>
      </c>
      <c r="J17144">
        <v>152</v>
      </c>
      <c r="K17144" s="194">
        <v>152</v>
      </c>
      <c r="L17144" t="s">
        <v>1100</v>
      </c>
      <c r="M17144" t="s">
        <v>1100</v>
      </c>
      <c r="N17144">
        <v>100</v>
      </c>
      <c r="O17144" t="s">
        <v>7876</v>
      </c>
      <c r="P17144" t="s">
        <v>23764</v>
      </c>
      <c r="Q17144">
        <v>0.1</v>
      </c>
      <c r="R17144" s="117" t="s">
        <v>14648</v>
      </c>
      <c r="S17144" s="117" t="s">
        <v>14589</v>
      </c>
      <c r="T17144" t="s">
        <v>12136</v>
      </c>
      <c r="U17144" t="s">
        <v>10772</v>
      </c>
    </row>
    <row r="17145" spans="1:21">
      <c r="A17145" s="117" t="s">
        <v>23765</v>
      </c>
      <c r="B17145" t="s">
        <v>14590</v>
      </c>
      <c r="C17145" t="s">
        <v>14590</v>
      </c>
      <c r="D17145">
        <v>28</v>
      </c>
      <c r="E17145">
        <v>22</v>
      </c>
      <c r="F17145">
        <v>28</v>
      </c>
      <c r="G17145">
        <v>22</v>
      </c>
      <c r="H17145">
        <v>20</v>
      </c>
      <c r="I17145">
        <v>20</v>
      </c>
      <c r="J17145">
        <v>190</v>
      </c>
      <c r="K17145" s="194">
        <v>190</v>
      </c>
      <c r="L17145" t="s">
        <v>1100</v>
      </c>
      <c r="M17145" t="s">
        <v>1100</v>
      </c>
      <c r="N17145">
        <v>100</v>
      </c>
      <c r="O17145" t="s">
        <v>7876</v>
      </c>
      <c r="P17145" t="s">
        <v>23766</v>
      </c>
      <c r="Q17145">
        <v>0.1</v>
      </c>
      <c r="R17145" s="117" t="s">
        <v>14648</v>
      </c>
      <c r="S17145" s="117" t="s">
        <v>14589</v>
      </c>
      <c r="T17145" t="s">
        <v>12136</v>
      </c>
      <c r="U17145" t="s">
        <v>10773</v>
      </c>
    </row>
    <row r="17146" spans="1:21">
      <c r="A17146" s="117" t="s">
        <v>23767</v>
      </c>
      <c r="B17146" t="s">
        <v>14590</v>
      </c>
      <c r="C17146" t="s">
        <v>14590</v>
      </c>
      <c r="D17146">
        <v>28</v>
      </c>
      <c r="E17146">
        <v>22</v>
      </c>
      <c r="F17146">
        <v>28</v>
      </c>
      <c r="G17146">
        <v>22</v>
      </c>
      <c r="H17146">
        <v>1</v>
      </c>
      <c r="I17146">
        <v>1</v>
      </c>
      <c r="J17146">
        <v>246</v>
      </c>
      <c r="K17146" s="194">
        <v>246</v>
      </c>
      <c r="L17146" t="s">
        <v>1100</v>
      </c>
      <c r="M17146" t="s">
        <v>1100</v>
      </c>
      <c r="N17146">
        <v>77</v>
      </c>
      <c r="O17146" t="s">
        <v>7876</v>
      </c>
      <c r="P17146" t="s">
        <v>23768</v>
      </c>
      <c r="Q17146">
        <v>7.6999999999999999E-2</v>
      </c>
      <c r="R17146" s="117" t="s">
        <v>14648</v>
      </c>
      <c r="S17146" s="117" t="s">
        <v>14589</v>
      </c>
      <c r="T17146" t="s">
        <v>12136</v>
      </c>
      <c r="U17146" t="s">
        <v>10772</v>
      </c>
    </row>
    <row r="17147" spans="1:21">
      <c r="A17147" s="117" t="s">
        <v>23769</v>
      </c>
      <c r="B17147" t="s">
        <v>14590</v>
      </c>
      <c r="C17147" t="s">
        <v>14590</v>
      </c>
      <c r="D17147">
        <v>28</v>
      </c>
      <c r="E17147">
        <v>22</v>
      </c>
      <c r="F17147">
        <v>28</v>
      </c>
      <c r="G17147">
        <v>22</v>
      </c>
      <c r="H17147">
        <v>1</v>
      </c>
      <c r="I17147">
        <v>1</v>
      </c>
      <c r="J17147">
        <v>69</v>
      </c>
      <c r="K17147" s="194">
        <v>69</v>
      </c>
      <c r="L17147" t="s">
        <v>1100</v>
      </c>
      <c r="M17147" t="s">
        <v>1100</v>
      </c>
      <c r="N17147">
        <v>79</v>
      </c>
      <c r="O17147" t="s">
        <v>7876</v>
      </c>
      <c r="P17147" t="s">
        <v>23770</v>
      </c>
      <c r="Q17147">
        <v>7.9000000000000001E-2</v>
      </c>
      <c r="R17147" s="117" t="s">
        <v>14648</v>
      </c>
      <c r="S17147" s="117" t="s">
        <v>14589</v>
      </c>
      <c r="T17147" t="s">
        <v>12136</v>
      </c>
      <c r="U17147" t="s">
        <v>10772</v>
      </c>
    </row>
    <row r="17148" spans="1:21">
      <c r="A17148" s="117" t="s">
        <v>23771</v>
      </c>
      <c r="B17148" t="s">
        <v>14590</v>
      </c>
      <c r="C17148" t="s">
        <v>14590</v>
      </c>
      <c r="D17148">
        <v>40</v>
      </c>
      <c r="E17148">
        <v>34</v>
      </c>
      <c r="F17148">
        <v>40</v>
      </c>
      <c r="G17148">
        <v>34</v>
      </c>
      <c r="H17148">
        <v>1</v>
      </c>
      <c r="I17148">
        <v>1</v>
      </c>
      <c r="J17148">
        <v>999999</v>
      </c>
      <c r="K17148" s="194">
        <v>999999</v>
      </c>
      <c r="L17148" t="s">
        <v>1100</v>
      </c>
      <c r="M17148" t="s">
        <v>1100</v>
      </c>
      <c r="N17148">
        <v>89</v>
      </c>
      <c r="O17148" t="s">
        <v>7876</v>
      </c>
      <c r="P17148" t="s">
        <v>23772</v>
      </c>
      <c r="Q17148">
        <v>8.8999999999999996E-2</v>
      </c>
      <c r="R17148" s="117" t="s">
        <v>14594</v>
      </c>
      <c r="S17148" s="117" t="s">
        <v>14589</v>
      </c>
      <c r="T17148" t="s">
        <v>12136</v>
      </c>
      <c r="U17148" t="s">
        <v>10772</v>
      </c>
    </row>
    <row r="17149" spans="1:21">
      <c r="A17149" s="117" t="s">
        <v>26136</v>
      </c>
      <c r="B17149" t="s">
        <v>14590</v>
      </c>
      <c r="C17149" t="s">
        <v>14590</v>
      </c>
      <c r="D17149">
        <v>38</v>
      </c>
      <c r="E17149">
        <v>32</v>
      </c>
      <c r="F17149">
        <v>38</v>
      </c>
      <c r="G17149">
        <v>32</v>
      </c>
      <c r="H17149">
        <v>1</v>
      </c>
      <c r="I17149">
        <v>1</v>
      </c>
      <c r="J17149">
        <v>37</v>
      </c>
      <c r="K17149" s="194">
        <v>37</v>
      </c>
      <c r="L17149" t="s">
        <v>1100</v>
      </c>
      <c r="M17149" t="s">
        <v>1100</v>
      </c>
      <c r="N17149">
        <v>81</v>
      </c>
      <c r="O17149" t="s">
        <v>7876</v>
      </c>
      <c r="P17149" t="s">
        <v>26137</v>
      </c>
      <c r="Q17149">
        <v>8.1000000000000003E-2</v>
      </c>
      <c r="R17149" s="117" t="s">
        <v>14648</v>
      </c>
      <c r="S17149" s="117" t="s">
        <v>14589</v>
      </c>
      <c r="T17149" t="s">
        <v>12136</v>
      </c>
      <c r="U17149" t="s">
        <v>10772</v>
      </c>
    </row>
    <row r="17150" spans="1:21">
      <c r="A17150" s="117" t="s">
        <v>23773</v>
      </c>
      <c r="B17150" t="s">
        <v>14590</v>
      </c>
      <c r="C17150" t="s">
        <v>14590</v>
      </c>
      <c r="D17150">
        <v>28</v>
      </c>
      <c r="E17150">
        <v>22</v>
      </c>
      <c r="F17150">
        <v>28</v>
      </c>
      <c r="G17150">
        <v>22</v>
      </c>
      <c r="H17150">
        <v>1</v>
      </c>
      <c r="I17150">
        <v>1</v>
      </c>
      <c r="J17150">
        <v>75</v>
      </c>
      <c r="K17150" s="194">
        <v>75</v>
      </c>
      <c r="L17150" t="s">
        <v>1100</v>
      </c>
      <c r="M17150" t="s">
        <v>1100</v>
      </c>
      <c r="N17150">
        <v>72</v>
      </c>
      <c r="O17150" t="s">
        <v>7876</v>
      </c>
      <c r="P17150" t="s">
        <v>23774</v>
      </c>
      <c r="Q17150">
        <v>7.1999999999999995E-2</v>
      </c>
      <c r="R17150" s="117" t="s">
        <v>14648</v>
      </c>
      <c r="S17150" s="117" t="s">
        <v>14589</v>
      </c>
      <c r="T17150" t="s">
        <v>12136</v>
      </c>
      <c r="U17150" t="s">
        <v>10772</v>
      </c>
    </row>
    <row r="17151" spans="1:21">
      <c r="A17151" s="117" t="s">
        <v>23775</v>
      </c>
      <c r="B17151" t="s">
        <v>14590</v>
      </c>
      <c r="C17151" t="s">
        <v>14590</v>
      </c>
      <c r="D17151">
        <v>28</v>
      </c>
      <c r="E17151">
        <v>22</v>
      </c>
      <c r="F17151">
        <v>28</v>
      </c>
      <c r="G17151">
        <v>22</v>
      </c>
      <c r="H17151">
        <v>1</v>
      </c>
      <c r="I17151">
        <v>1</v>
      </c>
      <c r="J17151">
        <v>728</v>
      </c>
      <c r="K17151" s="194">
        <v>728</v>
      </c>
      <c r="L17151" t="s">
        <v>1100</v>
      </c>
      <c r="M17151" t="s">
        <v>1100</v>
      </c>
      <c r="N17151">
        <v>116</v>
      </c>
      <c r="O17151" t="s">
        <v>7876</v>
      </c>
      <c r="P17151" t="s">
        <v>23734</v>
      </c>
      <c r="Q17151">
        <v>0.11600000000000001</v>
      </c>
      <c r="R17151" s="117" t="s">
        <v>14648</v>
      </c>
      <c r="S17151" s="117" t="s">
        <v>14589</v>
      </c>
      <c r="T17151" t="s">
        <v>12136</v>
      </c>
      <c r="U17151" t="s">
        <v>10772</v>
      </c>
    </row>
    <row r="17152" spans="1:21">
      <c r="A17152" s="117" t="s">
        <v>23776</v>
      </c>
      <c r="B17152" t="s">
        <v>14590</v>
      </c>
      <c r="C17152" t="s">
        <v>14590</v>
      </c>
      <c r="D17152">
        <v>40</v>
      </c>
      <c r="E17152">
        <v>34</v>
      </c>
      <c r="F17152">
        <v>40</v>
      </c>
      <c r="G17152">
        <v>34</v>
      </c>
      <c r="H17152">
        <v>1</v>
      </c>
      <c r="I17152">
        <v>1</v>
      </c>
      <c r="J17152">
        <v>999999</v>
      </c>
      <c r="K17152" s="194">
        <v>999999</v>
      </c>
      <c r="L17152" t="s">
        <v>1100</v>
      </c>
      <c r="M17152" t="s">
        <v>1100</v>
      </c>
      <c r="N17152">
        <v>139</v>
      </c>
      <c r="O17152" t="s">
        <v>7876</v>
      </c>
      <c r="P17152" t="s">
        <v>23777</v>
      </c>
      <c r="Q17152">
        <v>0.13900000000000001</v>
      </c>
      <c r="R17152" s="117" t="s">
        <v>14743</v>
      </c>
      <c r="S17152" s="117" t="s">
        <v>14589</v>
      </c>
      <c r="T17152" t="s">
        <v>12136</v>
      </c>
      <c r="U17152" t="s">
        <v>10772</v>
      </c>
    </row>
    <row r="17153" spans="1:21">
      <c r="A17153" s="117" t="s">
        <v>23778</v>
      </c>
      <c r="B17153" t="s">
        <v>14590</v>
      </c>
      <c r="C17153" t="s">
        <v>14590</v>
      </c>
      <c r="D17153">
        <v>28</v>
      </c>
      <c r="E17153">
        <v>22</v>
      </c>
      <c r="F17153">
        <v>28</v>
      </c>
      <c r="G17153">
        <v>22</v>
      </c>
      <c r="H17153">
        <v>1</v>
      </c>
      <c r="I17153">
        <v>1</v>
      </c>
      <c r="J17153">
        <v>183</v>
      </c>
      <c r="K17153" s="194">
        <v>183</v>
      </c>
      <c r="L17153" t="s">
        <v>1100</v>
      </c>
      <c r="M17153" t="s">
        <v>1100</v>
      </c>
      <c r="N17153">
        <v>116</v>
      </c>
      <c r="O17153" t="s">
        <v>7876</v>
      </c>
      <c r="P17153" t="s">
        <v>23779</v>
      </c>
      <c r="Q17153">
        <v>0.11600000000000001</v>
      </c>
      <c r="R17153" s="117" t="s">
        <v>14648</v>
      </c>
      <c r="S17153" s="117" t="s">
        <v>14589</v>
      </c>
      <c r="T17153" t="s">
        <v>12136</v>
      </c>
      <c r="U17153" t="s">
        <v>10772</v>
      </c>
    </row>
    <row r="17154" spans="1:21">
      <c r="A17154" s="117" t="s">
        <v>23780</v>
      </c>
      <c r="B17154" t="s">
        <v>14590</v>
      </c>
      <c r="C17154" t="s">
        <v>14590</v>
      </c>
      <c r="D17154">
        <v>28</v>
      </c>
      <c r="E17154">
        <v>22</v>
      </c>
      <c r="F17154">
        <v>38</v>
      </c>
      <c r="G17154">
        <v>32</v>
      </c>
      <c r="H17154">
        <v>1</v>
      </c>
      <c r="I17154">
        <v>1</v>
      </c>
      <c r="J17154">
        <v>154</v>
      </c>
      <c r="K17154" s="194">
        <v>0</v>
      </c>
      <c r="L17154" t="s">
        <v>1100</v>
      </c>
      <c r="M17154" t="s">
        <v>1100</v>
      </c>
      <c r="N17154">
        <v>85</v>
      </c>
      <c r="O17154" t="s">
        <v>7876</v>
      </c>
      <c r="P17154" t="s">
        <v>23781</v>
      </c>
      <c r="Q17154">
        <v>8.5000000000000006E-2</v>
      </c>
      <c r="R17154" s="117" t="s">
        <v>14648</v>
      </c>
      <c r="S17154" s="117" t="s">
        <v>14589</v>
      </c>
      <c r="T17154" t="s">
        <v>12136</v>
      </c>
      <c r="U17154" t="s">
        <v>10772</v>
      </c>
    </row>
    <row r="17155" spans="1:21">
      <c r="A17155" s="117" t="s">
        <v>23782</v>
      </c>
      <c r="B17155" t="s">
        <v>14590</v>
      </c>
      <c r="C17155" t="s">
        <v>14590</v>
      </c>
      <c r="D17155">
        <v>28</v>
      </c>
      <c r="E17155">
        <v>22</v>
      </c>
      <c r="F17155">
        <v>28</v>
      </c>
      <c r="G17155">
        <v>22</v>
      </c>
      <c r="H17155">
        <v>1</v>
      </c>
      <c r="I17155">
        <v>1</v>
      </c>
      <c r="J17155">
        <v>195</v>
      </c>
      <c r="K17155" s="194">
        <v>195</v>
      </c>
      <c r="L17155" t="s">
        <v>1100</v>
      </c>
      <c r="M17155" t="s">
        <v>1100</v>
      </c>
      <c r="N17155">
        <v>85.9</v>
      </c>
      <c r="O17155" t="s">
        <v>7876</v>
      </c>
      <c r="P17155" t="s">
        <v>23770</v>
      </c>
      <c r="Q17155">
        <v>8.5900000000000004E-2</v>
      </c>
      <c r="R17155" s="117" t="s">
        <v>14648</v>
      </c>
      <c r="S17155" s="117" t="s">
        <v>14589</v>
      </c>
      <c r="T17155" t="s">
        <v>12136</v>
      </c>
      <c r="U17155" t="s">
        <v>10772</v>
      </c>
    </row>
    <row r="17156" spans="1:21">
      <c r="A17156" s="117" t="s">
        <v>26138</v>
      </c>
      <c r="B17156" t="s">
        <v>14590</v>
      </c>
      <c r="C17156" t="s">
        <v>14590</v>
      </c>
      <c r="D17156">
        <v>25</v>
      </c>
      <c r="E17156">
        <v>19</v>
      </c>
      <c r="F17156">
        <v>25</v>
      </c>
      <c r="G17156">
        <v>19</v>
      </c>
      <c r="H17156">
        <v>1</v>
      </c>
      <c r="I17156">
        <v>1</v>
      </c>
      <c r="J17156">
        <v>9</v>
      </c>
      <c r="K17156" s="194">
        <v>9</v>
      </c>
      <c r="L17156" t="s">
        <v>1100</v>
      </c>
      <c r="M17156" t="s">
        <v>1100</v>
      </c>
      <c r="N17156">
        <v>85.9</v>
      </c>
      <c r="O17156" t="s">
        <v>7876</v>
      </c>
      <c r="P17156" t="s">
        <v>26139</v>
      </c>
      <c r="Q17156">
        <v>8.5900000000000004E-2</v>
      </c>
      <c r="R17156" s="117" t="s">
        <v>14594</v>
      </c>
      <c r="S17156" s="117" t="s">
        <v>14589</v>
      </c>
      <c r="T17156" t="s">
        <v>12136</v>
      </c>
      <c r="U17156" t="s">
        <v>10772</v>
      </c>
    </row>
    <row r="17157" spans="1:21">
      <c r="A17157" s="117" t="s">
        <v>23783</v>
      </c>
      <c r="B17157" t="s">
        <v>14590</v>
      </c>
      <c r="C17157" t="s">
        <v>14590</v>
      </c>
      <c r="D17157">
        <v>40</v>
      </c>
      <c r="E17157">
        <v>34</v>
      </c>
      <c r="F17157">
        <v>48</v>
      </c>
      <c r="G17157">
        <v>42</v>
      </c>
      <c r="H17157">
        <v>1</v>
      </c>
      <c r="I17157">
        <v>1</v>
      </c>
      <c r="J17157">
        <v>999999</v>
      </c>
      <c r="K17157" s="194">
        <v>999999</v>
      </c>
      <c r="L17157" t="s">
        <v>1100</v>
      </c>
      <c r="M17157" t="s">
        <v>1100</v>
      </c>
      <c r="N17157">
        <v>96</v>
      </c>
      <c r="O17157" t="s">
        <v>7876</v>
      </c>
      <c r="P17157" t="s">
        <v>23784</v>
      </c>
      <c r="Q17157">
        <v>9.6000000000000002E-2</v>
      </c>
      <c r="R17157" s="117" t="s">
        <v>14594</v>
      </c>
      <c r="S17157" s="117" t="s">
        <v>14589</v>
      </c>
      <c r="T17157" t="s">
        <v>12136</v>
      </c>
      <c r="U17157" t="s">
        <v>10772</v>
      </c>
    </row>
    <row r="17158" spans="1:21">
      <c r="A17158" s="117" t="s">
        <v>23785</v>
      </c>
      <c r="B17158" t="s">
        <v>14590</v>
      </c>
      <c r="C17158" t="s">
        <v>14590</v>
      </c>
      <c r="D17158">
        <v>46</v>
      </c>
      <c r="E17158">
        <v>40</v>
      </c>
      <c r="F17158">
        <v>46</v>
      </c>
      <c r="G17158">
        <v>40</v>
      </c>
      <c r="H17158">
        <v>1</v>
      </c>
      <c r="I17158">
        <v>1</v>
      </c>
      <c r="J17158">
        <v>999999</v>
      </c>
      <c r="K17158" s="194">
        <v>999999</v>
      </c>
      <c r="L17158" t="s">
        <v>1100</v>
      </c>
      <c r="M17158" t="s">
        <v>1100</v>
      </c>
      <c r="N17158">
        <v>168</v>
      </c>
      <c r="O17158" t="s">
        <v>7876</v>
      </c>
      <c r="P17158" t="s">
        <v>23786</v>
      </c>
      <c r="Q17158">
        <v>0.16800000000000001</v>
      </c>
      <c r="R17158" s="117" t="s">
        <v>14594</v>
      </c>
      <c r="S17158" s="117" t="s">
        <v>14589</v>
      </c>
      <c r="T17158" t="s">
        <v>12136</v>
      </c>
      <c r="U17158" t="s">
        <v>10772</v>
      </c>
    </row>
    <row r="17159" spans="1:21">
      <c r="A17159" s="117" t="s">
        <v>23787</v>
      </c>
      <c r="B17159" t="s">
        <v>14590</v>
      </c>
      <c r="C17159" t="s">
        <v>14590</v>
      </c>
      <c r="D17159">
        <v>28</v>
      </c>
      <c r="E17159">
        <v>22</v>
      </c>
      <c r="F17159">
        <v>28</v>
      </c>
      <c r="G17159">
        <v>22</v>
      </c>
      <c r="H17159">
        <v>1</v>
      </c>
      <c r="I17159">
        <v>1</v>
      </c>
      <c r="J17159">
        <v>225</v>
      </c>
      <c r="K17159" s="194">
        <v>225</v>
      </c>
      <c r="L17159" t="s">
        <v>1100</v>
      </c>
      <c r="M17159" t="s">
        <v>1100</v>
      </c>
      <c r="N17159">
        <v>125</v>
      </c>
      <c r="O17159" t="s">
        <v>7876</v>
      </c>
      <c r="P17159" t="s">
        <v>23788</v>
      </c>
      <c r="Q17159">
        <v>0.125</v>
      </c>
      <c r="R17159" s="117" t="s">
        <v>14648</v>
      </c>
      <c r="S17159" s="117" t="s">
        <v>14589</v>
      </c>
      <c r="T17159" t="s">
        <v>12136</v>
      </c>
      <c r="U17159" t="s">
        <v>10772</v>
      </c>
    </row>
    <row r="17160" spans="1:21">
      <c r="A17160" s="117" t="s">
        <v>23789</v>
      </c>
      <c r="B17160" t="s">
        <v>14590</v>
      </c>
      <c r="C17160" t="s">
        <v>14590</v>
      </c>
      <c r="D17160">
        <v>28</v>
      </c>
      <c r="E17160">
        <v>22</v>
      </c>
      <c r="F17160">
        <v>28</v>
      </c>
      <c r="G17160">
        <v>22</v>
      </c>
      <c r="H17160">
        <v>1</v>
      </c>
      <c r="I17160">
        <v>1</v>
      </c>
      <c r="J17160">
        <v>296</v>
      </c>
      <c r="K17160" s="194">
        <v>296</v>
      </c>
      <c r="L17160" t="s">
        <v>1100</v>
      </c>
      <c r="M17160" t="s">
        <v>1100</v>
      </c>
      <c r="N17160">
        <v>126</v>
      </c>
      <c r="O17160" t="s">
        <v>7876</v>
      </c>
      <c r="P17160" t="s">
        <v>23779</v>
      </c>
      <c r="Q17160">
        <v>0.126</v>
      </c>
      <c r="R17160" s="117" t="s">
        <v>14648</v>
      </c>
      <c r="S17160" s="117" t="s">
        <v>14589</v>
      </c>
      <c r="T17160" t="s">
        <v>12136</v>
      </c>
      <c r="U17160" t="s">
        <v>10772</v>
      </c>
    </row>
    <row r="17161" spans="1:21">
      <c r="A17161" s="117" t="s">
        <v>23790</v>
      </c>
      <c r="B17161" t="s">
        <v>14590</v>
      </c>
      <c r="C17161" t="s">
        <v>14590</v>
      </c>
      <c r="D17161">
        <v>46</v>
      </c>
      <c r="E17161">
        <v>40</v>
      </c>
      <c r="F17161">
        <v>46</v>
      </c>
      <c r="G17161">
        <v>40</v>
      </c>
      <c r="H17161">
        <v>1</v>
      </c>
      <c r="I17161">
        <v>1</v>
      </c>
      <c r="J17161">
        <v>999999</v>
      </c>
      <c r="K17161" s="194">
        <v>999999</v>
      </c>
      <c r="L17161" t="s">
        <v>1100</v>
      </c>
      <c r="M17161" t="s">
        <v>1100</v>
      </c>
      <c r="N17161">
        <v>131</v>
      </c>
      <c r="O17161" t="s">
        <v>7876</v>
      </c>
      <c r="P17161" t="s">
        <v>23791</v>
      </c>
      <c r="Q17161">
        <v>0.13100000000000001</v>
      </c>
      <c r="R17161" s="117" t="s">
        <v>14594</v>
      </c>
      <c r="S17161" s="117" t="s">
        <v>14589</v>
      </c>
      <c r="T17161" t="s">
        <v>12136</v>
      </c>
      <c r="U17161" t="s">
        <v>10772</v>
      </c>
    </row>
    <row r="17162" spans="1:21">
      <c r="A17162" s="117" t="s">
        <v>23792</v>
      </c>
      <c r="B17162" t="s">
        <v>14590</v>
      </c>
      <c r="C17162" t="s">
        <v>14590</v>
      </c>
      <c r="D17162">
        <v>40</v>
      </c>
      <c r="E17162">
        <v>34</v>
      </c>
      <c r="F17162">
        <v>40</v>
      </c>
      <c r="G17162">
        <v>34</v>
      </c>
      <c r="H17162">
        <v>1</v>
      </c>
      <c r="I17162">
        <v>1</v>
      </c>
      <c r="J17162">
        <v>999999</v>
      </c>
      <c r="K17162" s="194">
        <v>999999</v>
      </c>
      <c r="L17162" t="s">
        <v>1100</v>
      </c>
      <c r="M17162" t="s">
        <v>1100</v>
      </c>
      <c r="N17162">
        <v>70.900000000000006</v>
      </c>
      <c r="O17162" t="s">
        <v>7876</v>
      </c>
      <c r="P17162" t="s">
        <v>23793</v>
      </c>
      <c r="Q17162">
        <v>7.0900000000000005E-2</v>
      </c>
      <c r="R17162" s="117" t="s">
        <v>14594</v>
      </c>
      <c r="S17162" s="117" t="s">
        <v>14589</v>
      </c>
      <c r="T17162" t="s">
        <v>12136</v>
      </c>
      <c r="U17162" t="s">
        <v>10772</v>
      </c>
    </row>
    <row r="17163" spans="1:21">
      <c r="A17163" s="117" t="s">
        <v>23794</v>
      </c>
      <c r="B17163" t="s">
        <v>14590</v>
      </c>
      <c r="C17163" t="s">
        <v>14590</v>
      </c>
      <c r="D17163">
        <v>40</v>
      </c>
      <c r="E17163">
        <v>34</v>
      </c>
      <c r="F17163">
        <v>40</v>
      </c>
      <c r="G17163">
        <v>34</v>
      </c>
      <c r="H17163">
        <v>1</v>
      </c>
      <c r="I17163">
        <v>1</v>
      </c>
      <c r="J17163">
        <v>999999</v>
      </c>
      <c r="K17163" s="194">
        <v>999999</v>
      </c>
      <c r="L17163" t="s">
        <v>1100</v>
      </c>
      <c r="M17163" t="s">
        <v>1100</v>
      </c>
      <c r="N17163">
        <v>116</v>
      </c>
      <c r="O17163" t="s">
        <v>7876</v>
      </c>
      <c r="P17163" t="s">
        <v>23728</v>
      </c>
      <c r="Q17163">
        <v>0.11600000000000001</v>
      </c>
      <c r="R17163" s="117" t="s">
        <v>14594</v>
      </c>
      <c r="S17163" s="117" t="s">
        <v>14589</v>
      </c>
      <c r="T17163" t="s">
        <v>12136</v>
      </c>
      <c r="U17163" t="s">
        <v>10772</v>
      </c>
    </row>
    <row r="17164" spans="1:21">
      <c r="A17164" s="117" t="s">
        <v>23795</v>
      </c>
      <c r="B17164" t="s">
        <v>14590</v>
      </c>
      <c r="C17164" t="s">
        <v>14590</v>
      </c>
      <c r="D17164">
        <v>40</v>
      </c>
      <c r="E17164">
        <v>34</v>
      </c>
      <c r="F17164">
        <v>40</v>
      </c>
      <c r="G17164">
        <v>34</v>
      </c>
      <c r="H17164">
        <v>1</v>
      </c>
      <c r="I17164">
        <v>1</v>
      </c>
      <c r="J17164">
        <v>999999</v>
      </c>
      <c r="K17164" s="194">
        <v>999999</v>
      </c>
      <c r="L17164" t="s">
        <v>1100</v>
      </c>
      <c r="M17164" t="s">
        <v>1100</v>
      </c>
      <c r="N17164">
        <v>85.9</v>
      </c>
      <c r="O17164" t="s">
        <v>7876</v>
      </c>
      <c r="P17164" t="s">
        <v>23770</v>
      </c>
      <c r="Q17164">
        <v>8.5900000000000004E-2</v>
      </c>
      <c r="R17164" s="117" t="s">
        <v>14594</v>
      </c>
      <c r="S17164" s="117" t="s">
        <v>14589</v>
      </c>
      <c r="T17164" t="s">
        <v>12136</v>
      </c>
      <c r="U17164" t="s">
        <v>10772</v>
      </c>
    </row>
    <row r="17165" spans="1:21">
      <c r="A17165" s="117" t="s">
        <v>23796</v>
      </c>
      <c r="B17165" t="s">
        <v>14590</v>
      </c>
      <c r="C17165" t="s">
        <v>14590</v>
      </c>
      <c r="D17165">
        <v>46</v>
      </c>
      <c r="E17165">
        <v>40</v>
      </c>
      <c r="F17165">
        <v>46</v>
      </c>
      <c r="G17165">
        <v>40</v>
      </c>
      <c r="H17165">
        <v>1</v>
      </c>
      <c r="I17165">
        <v>1</v>
      </c>
      <c r="J17165">
        <v>999999</v>
      </c>
      <c r="K17165" s="194">
        <v>999999</v>
      </c>
      <c r="L17165" t="s">
        <v>1100</v>
      </c>
      <c r="M17165" t="s">
        <v>1100</v>
      </c>
      <c r="N17165">
        <v>126</v>
      </c>
      <c r="O17165" t="s">
        <v>7876</v>
      </c>
      <c r="P17165" t="s">
        <v>23788</v>
      </c>
      <c r="Q17165">
        <v>0.126</v>
      </c>
      <c r="R17165" s="117" t="s">
        <v>14594</v>
      </c>
      <c r="S17165" s="117" t="s">
        <v>14589</v>
      </c>
      <c r="T17165" t="s">
        <v>12136</v>
      </c>
      <c r="U17165" t="s">
        <v>10772</v>
      </c>
    </row>
    <row r="17166" spans="1:21">
      <c r="A17166" s="117" t="s">
        <v>7366</v>
      </c>
      <c r="B17166" t="s">
        <v>14590</v>
      </c>
      <c r="C17166" t="s">
        <v>14590</v>
      </c>
      <c r="D17166">
        <v>26</v>
      </c>
      <c r="E17166">
        <v>20</v>
      </c>
      <c r="F17166">
        <v>26</v>
      </c>
      <c r="G17166">
        <v>20</v>
      </c>
      <c r="H17166">
        <v>1</v>
      </c>
      <c r="I17166">
        <v>1</v>
      </c>
      <c r="J17166">
        <v>12</v>
      </c>
      <c r="K17166" s="194">
        <v>12</v>
      </c>
      <c r="L17166" t="s">
        <v>1100</v>
      </c>
      <c r="M17166" t="s">
        <v>1100</v>
      </c>
      <c r="N17166">
        <v>109</v>
      </c>
      <c r="O17166" t="s">
        <v>7876</v>
      </c>
      <c r="P17166" t="s">
        <v>10461</v>
      </c>
      <c r="Q17166">
        <v>0.109</v>
      </c>
      <c r="R17166" s="117" t="s">
        <v>14620</v>
      </c>
      <c r="S17166" s="117" t="s">
        <v>14621</v>
      </c>
      <c r="T17166" t="s">
        <v>17448</v>
      </c>
      <c r="U17166" t="s">
        <v>10772</v>
      </c>
    </row>
    <row r="17167" spans="1:21">
      <c r="A17167" s="117" t="s">
        <v>7367</v>
      </c>
      <c r="B17167" t="s">
        <v>14590</v>
      </c>
      <c r="C17167" t="s">
        <v>14590</v>
      </c>
      <c r="D17167">
        <v>25</v>
      </c>
      <c r="E17167">
        <v>19</v>
      </c>
      <c r="F17167">
        <v>25</v>
      </c>
      <c r="G17167">
        <v>19</v>
      </c>
      <c r="H17167">
        <v>1</v>
      </c>
      <c r="I17167">
        <v>1</v>
      </c>
      <c r="J17167">
        <v>35</v>
      </c>
      <c r="K17167" s="194">
        <v>35</v>
      </c>
      <c r="L17167" t="s">
        <v>1100</v>
      </c>
      <c r="M17167" t="s">
        <v>1100</v>
      </c>
      <c r="N17167">
        <v>178</v>
      </c>
      <c r="O17167" t="s">
        <v>7876</v>
      </c>
      <c r="P17167" t="s">
        <v>10462</v>
      </c>
      <c r="Q17167">
        <v>0.17799999999999999</v>
      </c>
      <c r="R17167" s="117" t="s">
        <v>14743</v>
      </c>
      <c r="S17167" s="117" t="s">
        <v>14589</v>
      </c>
      <c r="T17167" t="s">
        <v>12136</v>
      </c>
      <c r="U17167" t="s">
        <v>10772</v>
      </c>
    </row>
    <row r="17168" spans="1:21">
      <c r="A17168" s="117" t="s">
        <v>7368</v>
      </c>
      <c r="B17168" t="s">
        <v>14590</v>
      </c>
      <c r="C17168" t="s">
        <v>14590</v>
      </c>
      <c r="D17168">
        <v>25</v>
      </c>
      <c r="E17168">
        <v>19</v>
      </c>
      <c r="F17168">
        <v>25</v>
      </c>
      <c r="G17168">
        <v>19</v>
      </c>
      <c r="H17168">
        <v>1</v>
      </c>
      <c r="I17168">
        <v>1</v>
      </c>
      <c r="J17168">
        <v>38</v>
      </c>
      <c r="K17168" s="194">
        <v>38</v>
      </c>
      <c r="L17168" t="s">
        <v>1100</v>
      </c>
      <c r="M17168" t="s">
        <v>1100</v>
      </c>
      <c r="N17168">
        <v>187</v>
      </c>
      <c r="O17168" t="s">
        <v>7876</v>
      </c>
      <c r="P17168" t="s">
        <v>16313</v>
      </c>
      <c r="Q17168">
        <v>0.187</v>
      </c>
      <c r="R17168" s="117" t="s">
        <v>14743</v>
      </c>
      <c r="S17168" s="117" t="s">
        <v>14589</v>
      </c>
      <c r="T17168" t="s">
        <v>12136</v>
      </c>
      <c r="U17168" t="s">
        <v>10772</v>
      </c>
    </row>
    <row r="17169" spans="1:21">
      <c r="A17169" s="117" t="s">
        <v>23797</v>
      </c>
      <c r="B17169" t="s">
        <v>14590</v>
      </c>
      <c r="C17169" t="s">
        <v>14590</v>
      </c>
      <c r="D17169">
        <v>28</v>
      </c>
      <c r="E17169">
        <v>22</v>
      </c>
      <c r="F17169">
        <v>28</v>
      </c>
      <c r="G17169">
        <v>22</v>
      </c>
      <c r="H17169">
        <v>1</v>
      </c>
      <c r="I17169">
        <v>1</v>
      </c>
      <c r="J17169">
        <v>66</v>
      </c>
      <c r="K17169" s="194">
        <v>66</v>
      </c>
      <c r="L17169" t="s">
        <v>1100</v>
      </c>
      <c r="M17169" t="s">
        <v>1100</v>
      </c>
      <c r="N17169">
        <v>94</v>
      </c>
      <c r="O17169" t="s">
        <v>7876</v>
      </c>
      <c r="P17169" t="s">
        <v>23798</v>
      </c>
      <c r="Q17169">
        <v>9.4E-2</v>
      </c>
      <c r="R17169" s="117" t="s">
        <v>14648</v>
      </c>
      <c r="S17169" s="117" t="s">
        <v>14589</v>
      </c>
      <c r="T17169" t="s">
        <v>12136</v>
      </c>
      <c r="U17169" t="s">
        <v>10772</v>
      </c>
    </row>
    <row r="17170" spans="1:21">
      <c r="A17170" s="117" t="s">
        <v>23799</v>
      </c>
      <c r="B17170" t="s">
        <v>14590</v>
      </c>
      <c r="C17170" t="s">
        <v>14590</v>
      </c>
      <c r="D17170">
        <v>40</v>
      </c>
      <c r="E17170">
        <v>34</v>
      </c>
      <c r="F17170">
        <v>40</v>
      </c>
      <c r="G17170">
        <v>34</v>
      </c>
      <c r="H17170">
        <v>1</v>
      </c>
      <c r="I17170">
        <v>1</v>
      </c>
      <c r="J17170">
        <v>999999</v>
      </c>
      <c r="K17170" s="194">
        <v>999999</v>
      </c>
      <c r="L17170" t="s">
        <v>1100</v>
      </c>
      <c r="M17170" t="s">
        <v>1100</v>
      </c>
      <c r="N17170">
        <v>104</v>
      </c>
      <c r="O17170" t="s">
        <v>7876</v>
      </c>
      <c r="P17170" t="s">
        <v>23800</v>
      </c>
      <c r="Q17170">
        <v>0.104</v>
      </c>
      <c r="R17170" s="117" t="s">
        <v>14594</v>
      </c>
      <c r="S17170" s="117" t="s">
        <v>14589</v>
      </c>
      <c r="T17170" t="s">
        <v>12136</v>
      </c>
      <c r="U17170" t="s">
        <v>10772</v>
      </c>
    </row>
    <row r="17171" spans="1:21">
      <c r="A17171" s="117" t="s">
        <v>23801</v>
      </c>
      <c r="B17171" t="s">
        <v>14590</v>
      </c>
      <c r="C17171" t="s">
        <v>14590</v>
      </c>
      <c r="D17171">
        <v>38</v>
      </c>
      <c r="E17171">
        <v>32</v>
      </c>
      <c r="F17171">
        <v>38</v>
      </c>
      <c r="G17171">
        <v>32</v>
      </c>
      <c r="H17171">
        <v>1</v>
      </c>
      <c r="I17171">
        <v>1</v>
      </c>
      <c r="J17171">
        <v>41</v>
      </c>
      <c r="K17171" s="194">
        <v>0</v>
      </c>
      <c r="L17171" t="s">
        <v>1100</v>
      </c>
      <c r="M17171" t="s">
        <v>1100</v>
      </c>
      <c r="N17171">
        <v>86.9</v>
      </c>
      <c r="O17171" t="s">
        <v>7876</v>
      </c>
      <c r="P17171" t="s">
        <v>23802</v>
      </c>
      <c r="Q17171">
        <v>8.6900000000000005E-2</v>
      </c>
      <c r="R17171" s="117" t="s">
        <v>14648</v>
      </c>
      <c r="S17171" s="117" t="s">
        <v>14589</v>
      </c>
      <c r="T17171" t="s">
        <v>12136</v>
      </c>
      <c r="U17171" t="s">
        <v>10772</v>
      </c>
    </row>
    <row r="17172" spans="1:21">
      <c r="A17172" s="117" t="s">
        <v>23803</v>
      </c>
      <c r="B17172" t="s">
        <v>14590</v>
      </c>
      <c r="C17172" t="s">
        <v>14590</v>
      </c>
      <c r="D17172">
        <v>28</v>
      </c>
      <c r="E17172">
        <v>22</v>
      </c>
      <c r="F17172">
        <v>28</v>
      </c>
      <c r="G17172">
        <v>22</v>
      </c>
      <c r="H17172">
        <v>1</v>
      </c>
      <c r="I17172">
        <v>1</v>
      </c>
      <c r="J17172">
        <v>15</v>
      </c>
      <c r="K17172" s="194">
        <v>15</v>
      </c>
      <c r="L17172" t="s">
        <v>1100</v>
      </c>
      <c r="M17172" t="s">
        <v>1100</v>
      </c>
      <c r="N17172">
        <v>89</v>
      </c>
      <c r="O17172" t="s">
        <v>7876</v>
      </c>
      <c r="P17172" t="s">
        <v>23798</v>
      </c>
      <c r="Q17172">
        <v>8.8999999999999996E-2</v>
      </c>
      <c r="R17172" s="117" t="s">
        <v>14648</v>
      </c>
      <c r="S17172" s="117" t="s">
        <v>14589</v>
      </c>
      <c r="T17172" t="s">
        <v>12136</v>
      </c>
      <c r="U17172" t="s">
        <v>10772</v>
      </c>
    </row>
    <row r="17173" spans="1:21">
      <c r="A17173" s="117" t="s">
        <v>26140</v>
      </c>
      <c r="B17173" t="s">
        <v>14590</v>
      </c>
      <c r="C17173" t="s">
        <v>14590</v>
      </c>
      <c r="D17173">
        <v>38</v>
      </c>
      <c r="E17173">
        <v>32</v>
      </c>
      <c r="F17173">
        <v>38</v>
      </c>
      <c r="G17173">
        <v>32</v>
      </c>
      <c r="H17173">
        <v>1</v>
      </c>
      <c r="I17173">
        <v>1</v>
      </c>
      <c r="J17173">
        <v>28</v>
      </c>
      <c r="K17173" s="194">
        <v>28</v>
      </c>
      <c r="L17173" t="s">
        <v>1100</v>
      </c>
      <c r="M17173" t="s">
        <v>1100</v>
      </c>
      <c r="N17173">
        <v>101.9</v>
      </c>
      <c r="O17173" t="s">
        <v>7876</v>
      </c>
      <c r="P17173" t="s">
        <v>26141</v>
      </c>
      <c r="Q17173">
        <v>0.1019</v>
      </c>
      <c r="R17173" s="117" t="s">
        <v>14648</v>
      </c>
      <c r="S17173" s="117" t="s">
        <v>14589</v>
      </c>
      <c r="T17173" t="s">
        <v>12136</v>
      </c>
      <c r="U17173" t="s">
        <v>10772</v>
      </c>
    </row>
    <row r="17174" spans="1:21">
      <c r="A17174" s="117" t="s">
        <v>23804</v>
      </c>
      <c r="B17174" t="s">
        <v>14590</v>
      </c>
      <c r="C17174" t="s">
        <v>14590</v>
      </c>
      <c r="D17174">
        <v>40</v>
      </c>
      <c r="E17174">
        <v>34</v>
      </c>
      <c r="F17174">
        <v>40</v>
      </c>
      <c r="G17174">
        <v>34</v>
      </c>
      <c r="H17174">
        <v>1</v>
      </c>
      <c r="I17174">
        <v>1</v>
      </c>
      <c r="J17174">
        <v>999999</v>
      </c>
      <c r="K17174" s="194">
        <v>999999</v>
      </c>
      <c r="L17174" t="s">
        <v>1100</v>
      </c>
      <c r="M17174" t="s">
        <v>1100</v>
      </c>
      <c r="N17174">
        <v>144</v>
      </c>
      <c r="O17174" t="s">
        <v>7876</v>
      </c>
      <c r="P17174" t="s">
        <v>23805</v>
      </c>
      <c r="Q17174">
        <v>0.14399999999999999</v>
      </c>
      <c r="R17174" s="117" t="s">
        <v>14594</v>
      </c>
      <c r="S17174" s="117" t="s">
        <v>14589</v>
      </c>
      <c r="T17174" t="s">
        <v>12136</v>
      </c>
      <c r="U17174" t="s">
        <v>10772</v>
      </c>
    </row>
    <row r="17175" spans="1:21">
      <c r="A17175" s="117" t="s">
        <v>11647</v>
      </c>
      <c r="B17175" t="s">
        <v>14590</v>
      </c>
      <c r="C17175" t="s">
        <v>14590</v>
      </c>
      <c r="D17175">
        <v>26</v>
      </c>
      <c r="E17175">
        <v>20</v>
      </c>
      <c r="F17175">
        <v>26</v>
      </c>
      <c r="G17175">
        <v>20</v>
      </c>
      <c r="H17175">
        <v>1</v>
      </c>
      <c r="I17175">
        <v>1</v>
      </c>
      <c r="J17175">
        <v>174</v>
      </c>
      <c r="K17175" s="194">
        <v>174</v>
      </c>
      <c r="L17175" t="s">
        <v>1079</v>
      </c>
      <c r="M17175" t="s">
        <v>1079</v>
      </c>
      <c r="N17175">
        <v>84</v>
      </c>
      <c r="O17175" t="s">
        <v>7876</v>
      </c>
      <c r="P17175" t="s">
        <v>16314</v>
      </c>
      <c r="Q17175">
        <v>8.4000000000000005E-2</v>
      </c>
      <c r="R17175" s="117" t="s">
        <v>14620</v>
      </c>
      <c r="S17175" s="117" t="s">
        <v>14621</v>
      </c>
      <c r="T17175" t="s">
        <v>17448</v>
      </c>
      <c r="U17175" t="s">
        <v>10772</v>
      </c>
    </row>
    <row r="17176" spans="1:21">
      <c r="A17176" s="117" t="s">
        <v>7369</v>
      </c>
      <c r="B17176" t="s">
        <v>14590</v>
      </c>
      <c r="C17176" t="s">
        <v>14590</v>
      </c>
      <c r="D17176">
        <v>28</v>
      </c>
      <c r="E17176">
        <v>22</v>
      </c>
      <c r="F17176">
        <v>28</v>
      </c>
      <c r="G17176">
        <v>22</v>
      </c>
      <c r="H17176">
        <v>1</v>
      </c>
      <c r="I17176">
        <v>1</v>
      </c>
      <c r="J17176">
        <v>84</v>
      </c>
      <c r="K17176" s="194">
        <v>84</v>
      </c>
      <c r="L17176" t="s">
        <v>1100</v>
      </c>
      <c r="M17176" t="s">
        <v>1100</v>
      </c>
      <c r="N17176">
        <v>380</v>
      </c>
      <c r="O17176" t="s">
        <v>7876</v>
      </c>
      <c r="P17176" t="s">
        <v>10463</v>
      </c>
      <c r="Q17176">
        <v>0.38</v>
      </c>
      <c r="R17176" s="117" t="s">
        <v>14648</v>
      </c>
      <c r="S17176" s="117" t="s">
        <v>14589</v>
      </c>
      <c r="T17176" t="s">
        <v>12136</v>
      </c>
      <c r="U17176" t="s">
        <v>10772</v>
      </c>
    </row>
    <row r="17177" spans="1:21">
      <c r="A17177" s="117" t="s">
        <v>18496</v>
      </c>
      <c r="B17177" t="s">
        <v>14590</v>
      </c>
      <c r="C17177" t="s">
        <v>14590</v>
      </c>
      <c r="D17177">
        <v>33</v>
      </c>
      <c r="E17177">
        <v>27</v>
      </c>
      <c r="F17177">
        <v>33</v>
      </c>
      <c r="G17177">
        <v>27</v>
      </c>
      <c r="H17177">
        <v>1</v>
      </c>
      <c r="I17177">
        <v>1</v>
      </c>
      <c r="J17177">
        <v>999999</v>
      </c>
      <c r="K17177" s="194">
        <v>999999</v>
      </c>
      <c r="L17177" t="s">
        <v>1079</v>
      </c>
      <c r="M17177" t="s">
        <v>1079</v>
      </c>
      <c r="N17177">
        <v>221</v>
      </c>
      <c r="O17177" t="s">
        <v>7876</v>
      </c>
      <c r="P17177" t="s">
        <v>18497</v>
      </c>
      <c r="Q17177">
        <v>0.221</v>
      </c>
      <c r="R17177" s="117" t="s">
        <v>14620</v>
      </c>
      <c r="S17177" s="117" t="s">
        <v>14621</v>
      </c>
      <c r="T17177" t="s">
        <v>17448</v>
      </c>
      <c r="U17177" t="s">
        <v>10772</v>
      </c>
    </row>
    <row r="17178" spans="1:21">
      <c r="A17178" s="117" t="s">
        <v>7370</v>
      </c>
      <c r="B17178" t="s">
        <v>14590</v>
      </c>
      <c r="C17178" t="s">
        <v>14590</v>
      </c>
      <c r="D17178">
        <v>28</v>
      </c>
      <c r="E17178">
        <v>22</v>
      </c>
      <c r="F17178">
        <v>28</v>
      </c>
      <c r="G17178">
        <v>22</v>
      </c>
      <c r="H17178">
        <v>1</v>
      </c>
      <c r="I17178">
        <v>1</v>
      </c>
      <c r="J17178">
        <v>50</v>
      </c>
      <c r="K17178" s="194">
        <v>50</v>
      </c>
      <c r="L17178" t="s">
        <v>1100</v>
      </c>
      <c r="M17178" t="s">
        <v>1100</v>
      </c>
      <c r="N17178">
        <v>92</v>
      </c>
      <c r="O17178" t="s">
        <v>7876</v>
      </c>
      <c r="P17178" t="s">
        <v>10464</v>
      </c>
      <c r="Q17178">
        <v>9.1999999999999998E-2</v>
      </c>
      <c r="R17178" s="117" t="s">
        <v>14648</v>
      </c>
      <c r="S17178" s="117" t="s">
        <v>14589</v>
      </c>
      <c r="T17178" t="s">
        <v>12136</v>
      </c>
      <c r="U17178" t="s">
        <v>10772</v>
      </c>
    </row>
    <row r="17179" spans="1:21">
      <c r="A17179" s="117" t="s">
        <v>910</v>
      </c>
      <c r="B17179" t="s">
        <v>14590</v>
      </c>
      <c r="C17179" t="s">
        <v>14590</v>
      </c>
      <c r="D17179">
        <v>28</v>
      </c>
      <c r="E17179">
        <v>22</v>
      </c>
      <c r="F17179">
        <v>28</v>
      </c>
      <c r="G17179">
        <v>22</v>
      </c>
      <c r="H17179">
        <v>1</v>
      </c>
      <c r="I17179">
        <v>1</v>
      </c>
      <c r="J17179">
        <v>257</v>
      </c>
      <c r="K17179" s="194">
        <v>257</v>
      </c>
      <c r="L17179" t="s">
        <v>1100</v>
      </c>
      <c r="M17179" t="s">
        <v>1100</v>
      </c>
      <c r="N17179">
        <v>173.7</v>
      </c>
      <c r="O17179" t="s">
        <v>7876</v>
      </c>
      <c r="P17179" t="s">
        <v>10465</v>
      </c>
      <c r="Q17179">
        <v>0.17369999999999999</v>
      </c>
      <c r="R17179" s="117" t="s">
        <v>14648</v>
      </c>
      <c r="S17179" s="117" t="s">
        <v>14589</v>
      </c>
      <c r="T17179" t="s">
        <v>12136</v>
      </c>
      <c r="U17179" t="s">
        <v>10772</v>
      </c>
    </row>
    <row r="17180" spans="1:21">
      <c r="A17180" s="117" t="s">
        <v>23806</v>
      </c>
      <c r="B17180" t="s">
        <v>14590</v>
      </c>
      <c r="C17180" t="s">
        <v>14590</v>
      </c>
      <c r="D17180">
        <v>28</v>
      </c>
      <c r="E17180">
        <v>22</v>
      </c>
      <c r="F17180">
        <v>28</v>
      </c>
      <c r="G17180">
        <v>22</v>
      </c>
      <c r="H17180">
        <v>1</v>
      </c>
      <c r="I17180">
        <v>1</v>
      </c>
      <c r="J17180">
        <v>43</v>
      </c>
      <c r="K17180" s="194">
        <v>43</v>
      </c>
      <c r="L17180" t="s">
        <v>1100</v>
      </c>
      <c r="M17180" t="s">
        <v>1100</v>
      </c>
      <c r="N17180">
        <v>252</v>
      </c>
      <c r="O17180" t="s">
        <v>7876</v>
      </c>
      <c r="P17180" t="s">
        <v>23807</v>
      </c>
      <c r="Q17180">
        <v>0.252</v>
      </c>
      <c r="R17180" s="117" t="s">
        <v>14648</v>
      </c>
      <c r="S17180" s="117" t="s">
        <v>14589</v>
      </c>
      <c r="T17180" t="s">
        <v>12136</v>
      </c>
      <c r="U17180" t="s">
        <v>10772</v>
      </c>
    </row>
    <row r="17181" spans="1:21">
      <c r="A17181" s="117" t="s">
        <v>7371</v>
      </c>
      <c r="B17181" t="s">
        <v>14590</v>
      </c>
      <c r="C17181" t="s">
        <v>14590</v>
      </c>
      <c r="D17181">
        <v>28</v>
      </c>
      <c r="E17181">
        <v>22</v>
      </c>
      <c r="F17181">
        <v>28</v>
      </c>
      <c r="G17181">
        <v>22</v>
      </c>
      <c r="H17181">
        <v>1</v>
      </c>
      <c r="I17181">
        <v>1</v>
      </c>
      <c r="J17181">
        <v>61</v>
      </c>
      <c r="K17181" s="194">
        <v>61</v>
      </c>
      <c r="L17181" t="s">
        <v>1100</v>
      </c>
      <c r="M17181" t="s">
        <v>1100</v>
      </c>
      <c r="N17181">
        <v>90</v>
      </c>
      <c r="O17181" t="s">
        <v>7876</v>
      </c>
      <c r="P17181" t="s">
        <v>10466</v>
      </c>
      <c r="Q17181">
        <v>0.09</v>
      </c>
      <c r="R17181" s="117" t="s">
        <v>14648</v>
      </c>
      <c r="S17181" s="117" t="s">
        <v>14589</v>
      </c>
      <c r="T17181" t="s">
        <v>12136</v>
      </c>
      <c r="U17181" t="s">
        <v>10772</v>
      </c>
    </row>
    <row r="17182" spans="1:21">
      <c r="A17182" s="117" t="s">
        <v>7372</v>
      </c>
      <c r="B17182" t="s">
        <v>14590</v>
      </c>
      <c r="C17182" t="s">
        <v>14590</v>
      </c>
      <c r="D17182">
        <v>28</v>
      </c>
      <c r="E17182">
        <v>22</v>
      </c>
      <c r="F17182">
        <v>28</v>
      </c>
      <c r="G17182">
        <v>22</v>
      </c>
      <c r="H17182">
        <v>1</v>
      </c>
      <c r="I17182">
        <v>1</v>
      </c>
      <c r="J17182">
        <v>96</v>
      </c>
      <c r="K17182" s="194">
        <v>96</v>
      </c>
      <c r="L17182" t="s">
        <v>1100</v>
      </c>
      <c r="M17182" t="s">
        <v>1100</v>
      </c>
      <c r="N17182">
        <v>166.9</v>
      </c>
      <c r="O17182" t="s">
        <v>7876</v>
      </c>
      <c r="P17182" t="s">
        <v>10467</v>
      </c>
      <c r="Q17182">
        <v>0.16689999999999999</v>
      </c>
      <c r="R17182" s="117" t="s">
        <v>14648</v>
      </c>
      <c r="S17182" s="117" t="s">
        <v>14589</v>
      </c>
      <c r="T17182" t="s">
        <v>12136</v>
      </c>
      <c r="U17182" t="s">
        <v>10772</v>
      </c>
    </row>
    <row r="17183" spans="1:21">
      <c r="A17183" s="117" t="s">
        <v>20316</v>
      </c>
      <c r="B17183" t="s">
        <v>14590</v>
      </c>
      <c r="C17183" t="s">
        <v>14590</v>
      </c>
      <c r="D17183">
        <v>47</v>
      </c>
      <c r="E17183">
        <v>41</v>
      </c>
      <c r="F17183">
        <v>47</v>
      </c>
      <c r="G17183">
        <v>41</v>
      </c>
      <c r="H17183">
        <v>1</v>
      </c>
      <c r="I17183">
        <v>1</v>
      </c>
      <c r="J17183">
        <v>999999</v>
      </c>
      <c r="K17183" s="194">
        <v>999999</v>
      </c>
      <c r="L17183" t="s">
        <v>1100</v>
      </c>
      <c r="M17183" t="s">
        <v>1100</v>
      </c>
      <c r="N17183">
        <v>129</v>
      </c>
      <c r="O17183" t="s">
        <v>7876</v>
      </c>
      <c r="P17183" t="s">
        <v>20317</v>
      </c>
      <c r="Q17183">
        <v>0.129</v>
      </c>
      <c r="R17183" s="117" t="s">
        <v>14594</v>
      </c>
      <c r="S17183" s="117" t="s">
        <v>14589</v>
      </c>
      <c r="T17183" t="s">
        <v>12136</v>
      </c>
      <c r="U17183" t="s">
        <v>10772</v>
      </c>
    </row>
    <row r="17184" spans="1:21">
      <c r="A17184" s="117" t="s">
        <v>7373</v>
      </c>
      <c r="B17184" t="s">
        <v>14590</v>
      </c>
      <c r="C17184" t="s">
        <v>14590</v>
      </c>
      <c r="D17184">
        <v>28</v>
      </c>
      <c r="E17184">
        <v>22</v>
      </c>
      <c r="F17184">
        <v>28</v>
      </c>
      <c r="G17184">
        <v>22</v>
      </c>
      <c r="H17184">
        <v>1</v>
      </c>
      <c r="I17184">
        <v>1</v>
      </c>
      <c r="J17184">
        <v>54</v>
      </c>
      <c r="K17184" s="194">
        <v>54</v>
      </c>
      <c r="L17184" t="s">
        <v>1100</v>
      </c>
      <c r="M17184" t="s">
        <v>1100</v>
      </c>
      <c r="N17184">
        <v>207.3</v>
      </c>
      <c r="O17184" t="s">
        <v>7876</v>
      </c>
      <c r="P17184" t="s">
        <v>10468</v>
      </c>
      <c r="Q17184">
        <v>0.20730000000000001</v>
      </c>
      <c r="R17184" s="117" t="s">
        <v>14648</v>
      </c>
      <c r="S17184" s="117" t="s">
        <v>14589</v>
      </c>
      <c r="T17184" t="s">
        <v>12136</v>
      </c>
      <c r="U17184" t="s">
        <v>10772</v>
      </c>
    </row>
    <row r="17185" spans="1:21">
      <c r="A17185" s="117" t="s">
        <v>26142</v>
      </c>
      <c r="B17185" t="s">
        <v>14590</v>
      </c>
      <c r="C17185" t="s">
        <v>14590</v>
      </c>
      <c r="D17185">
        <v>47</v>
      </c>
      <c r="E17185">
        <v>41</v>
      </c>
      <c r="F17185">
        <v>47</v>
      </c>
      <c r="G17185">
        <v>41</v>
      </c>
      <c r="H17185">
        <v>1</v>
      </c>
      <c r="I17185">
        <v>1</v>
      </c>
      <c r="J17185">
        <v>999999</v>
      </c>
      <c r="K17185" s="194">
        <v>999999</v>
      </c>
      <c r="L17185" t="s">
        <v>1100</v>
      </c>
      <c r="M17185" t="s">
        <v>1100</v>
      </c>
      <c r="N17185">
        <v>135</v>
      </c>
      <c r="O17185" t="s">
        <v>7876</v>
      </c>
      <c r="P17185" t="s">
        <v>26143</v>
      </c>
      <c r="Q17185">
        <v>0.13500000000000001</v>
      </c>
      <c r="R17185" s="117" t="s">
        <v>14594</v>
      </c>
      <c r="S17185" s="117" t="s">
        <v>14589</v>
      </c>
      <c r="T17185" t="s">
        <v>12136</v>
      </c>
      <c r="U17185" t="s">
        <v>10772</v>
      </c>
    </row>
    <row r="17186" spans="1:21">
      <c r="A17186" s="117" t="s">
        <v>7374</v>
      </c>
      <c r="B17186" t="s">
        <v>14590</v>
      </c>
      <c r="C17186" t="s">
        <v>14590</v>
      </c>
      <c r="D17186">
        <v>28</v>
      </c>
      <c r="E17186">
        <v>22</v>
      </c>
      <c r="F17186">
        <v>28</v>
      </c>
      <c r="G17186">
        <v>22</v>
      </c>
      <c r="H17186">
        <v>1</v>
      </c>
      <c r="I17186">
        <v>1</v>
      </c>
      <c r="J17186">
        <v>91</v>
      </c>
      <c r="K17186" s="194">
        <v>91</v>
      </c>
      <c r="L17186" t="s">
        <v>1100</v>
      </c>
      <c r="M17186" t="s">
        <v>1100</v>
      </c>
      <c r="N17186">
        <v>218</v>
      </c>
      <c r="O17186" t="s">
        <v>7876</v>
      </c>
      <c r="P17186" t="s">
        <v>10469</v>
      </c>
      <c r="Q17186">
        <v>0.218</v>
      </c>
      <c r="R17186" s="117" t="s">
        <v>14648</v>
      </c>
      <c r="S17186" s="117" t="s">
        <v>14589</v>
      </c>
      <c r="T17186" t="s">
        <v>12136</v>
      </c>
      <c r="U17186" t="s">
        <v>10772</v>
      </c>
    </row>
    <row r="17187" spans="1:21">
      <c r="A17187" s="117" t="s">
        <v>7375</v>
      </c>
      <c r="B17187" t="s">
        <v>14590</v>
      </c>
      <c r="C17187" t="s">
        <v>14590</v>
      </c>
      <c r="D17187">
        <v>28</v>
      </c>
      <c r="E17187">
        <v>22</v>
      </c>
      <c r="F17187">
        <v>28</v>
      </c>
      <c r="G17187">
        <v>22</v>
      </c>
      <c r="H17187">
        <v>1</v>
      </c>
      <c r="I17187">
        <v>1</v>
      </c>
      <c r="J17187">
        <v>10</v>
      </c>
      <c r="K17187" s="194">
        <v>10</v>
      </c>
      <c r="L17187" t="s">
        <v>1100</v>
      </c>
      <c r="M17187" t="s">
        <v>1100</v>
      </c>
      <c r="N17187">
        <v>186</v>
      </c>
      <c r="O17187" t="s">
        <v>7876</v>
      </c>
      <c r="P17187" t="s">
        <v>10470</v>
      </c>
      <c r="Q17187">
        <v>0.186</v>
      </c>
      <c r="R17187" s="117" t="s">
        <v>14648</v>
      </c>
      <c r="S17187" s="117" t="s">
        <v>14589</v>
      </c>
      <c r="T17187" t="s">
        <v>12136</v>
      </c>
      <c r="U17187" t="s">
        <v>10772</v>
      </c>
    </row>
    <row r="17188" spans="1:21">
      <c r="A17188" s="117" t="s">
        <v>23808</v>
      </c>
      <c r="B17188" t="s">
        <v>14590</v>
      </c>
      <c r="C17188" t="s">
        <v>14590</v>
      </c>
      <c r="D17188">
        <v>28</v>
      </c>
      <c r="E17188">
        <v>22</v>
      </c>
      <c r="F17188">
        <v>28</v>
      </c>
      <c r="G17188">
        <v>22</v>
      </c>
      <c r="H17188">
        <v>1</v>
      </c>
      <c r="I17188">
        <v>1</v>
      </c>
      <c r="J17188">
        <v>17</v>
      </c>
      <c r="K17188" s="194">
        <v>17</v>
      </c>
      <c r="L17188" t="s">
        <v>1100</v>
      </c>
      <c r="M17188" t="s">
        <v>1100</v>
      </c>
      <c r="N17188">
        <v>193</v>
      </c>
      <c r="O17188" t="s">
        <v>7876</v>
      </c>
      <c r="P17188" t="s">
        <v>23809</v>
      </c>
      <c r="Q17188">
        <v>0.193</v>
      </c>
      <c r="R17188" s="117" t="s">
        <v>14648</v>
      </c>
      <c r="S17188" s="117" t="s">
        <v>14589</v>
      </c>
      <c r="T17188" t="s">
        <v>12136</v>
      </c>
      <c r="U17188" t="s">
        <v>10772</v>
      </c>
    </row>
    <row r="17189" spans="1:21">
      <c r="A17189" s="117" t="s">
        <v>7376</v>
      </c>
      <c r="B17189" t="s">
        <v>14590</v>
      </c>
      <c r="C17189" t="s">
        <v>14590</v>
      </c>
      <c r="D17189">
        <v>28</v>
      </c>
      <c r="E17189">
        <v>22</v>
      </c>
      <c r="F17189">
        <v>28</v>
      </c>
      <c r="G17189">
        <v>22</v>
      </c>
      <c r="H17189">
        <v>1</v>
      </c>
      <c r="I17189">
        <v>1</v>
      </c>
      <c r="J17189">
        <v>58</v>
      </c>
      <c r="K17189" s="194">
        <v>58</v>
      </c>
      <c r="L17189" t="s">
        <v>1100</v>
      </c>
      <c r="M17189" t="s">
        <v>1100</v>
      </c>
      <c r="N17189">
        <v>174</v>
      </c>
      <c r="O17189" t="s">
        <v>7876</v>
      </c>
      <c r="P17189" t="s">
        <v>10471</v>
      </c>
      <c r="Q17189">
        <v>0.17399999999999999</v>
      </c>
      <c r="R17189" s="117" t="s">
        <v>14648</v>
      </c>
      <c r="S17189" s="117" t="s">
        <v>14589</v>
      </c>
      <c r="T17189" t="s">
        <v>12136</v>
      </c>
      <c r="U17189" t="s">
        <v>10772</v>
      </c>
    </row>
    <row r="17190" spans="1:21">
      <c r="A17190" s="117" t="s">
        <v>7377</v>
      </c>
      <c r="B17190" t="s">
        <v>14590</v>
      </c>
      <c r="C17190" t="s">
        <v>14590</v>
      </c>
      <c r="D17190">
        <v>41</v>
      </c>
      <c r="E17190">
        <v>35</v>
      </c>
      <c r="F17190">
        <v>41</v>
      </c>
      <c r="G17190">
        <v>35</v>
      </c>
      <c r="H17190">
        <v>50</v>
      </c>
      <c r="I17190">
        <v>50</v>
      </c>
      <c r="J17190">
        <v>999999</v>
      </c>
      <c r="K17190" s="194">
        <v>999999</v>
      </c>
      <c r="L17190" t="s">
        <v>1100</v>
      </c>
      <c r="M17190" t="s">
        <v>1100</v>
      </c>
      <c r="N17190">
        <v>168</v>
      </c>
      <c r="O17190" t="s">
        <v>7876</v>
      </c>
      <c r="P17190" t="s">
        <v>10471</v>
      </c>
      <c r="Q17190">
        <v>0.16800000000000001</v>
      </c>
      <c r="R17190" s="117" t="s">
        <v>14743</v>
      </c>
      <c r="S17190" s="117" t="s">
        <v>14589</v>
      </c>
      <c r="T17190" t="s">
        <v>12136</v>
      </c>
      <c r="U17190" t="s">
        <v>10772</v>
      </c>
    </row>
    <row r="17191" spans="1:21">
      <c r="A17191" s="117" t="s">
        <v>23810</v>
      </c>
      <c r="B17191" t="s">
        <v>14590</v>
      </c>
      <c r="C17191" t="s">
        <v>14590</v>
      </c>
      <c r="D17191">
        <v>40</v>
      </c>
      <c r="E17191">
        <v>34</v>
      </c>
      <c r="F17191">
        <v>40</v>
      </c>
      <c r="G17191">
        <v>34</v>
      </c>
      <c r="H17191">
        <v>1</v>
      </c>
      <c r="I17191">
        <v>1</v>
      </c>
      <c r="J17191">
        <v>999999</v>
      </c>
      <c r="K17191" s="194">
        <v>999999</v>
      </c>
      <c r="L17191" t="s">
        <v>1100</v>
      </c>
      <c r="M17191" t="s">
        <v>1100</v>
      </c>
      <c r="N17191">
        <v>208</v>
      </c>
      <c r="O17191" t="s">
        <v>7876</v>
      </c>
      <c r="P17191" t="s">
        <v>23811</v>
      </c>
      <c r="Q17191">
        <v>0.20799999999999999</v>
      </c>
      <c r="R17191" s="117" t="s">
        <v>14594</v>
      </c>
      <c r="S17191" s="117" t="s">
        <v>14589</v>
      </c>
      <c r="T17191" t="s">
        <v>12136</v>
      </c>
      <c r="U17191" t="s">
        <v>10772</v>
      </c>
    </row>
    <row r="17192" spans="1:21">
      <c r="A17192" s="117" t="s">
        <v>23812</v>
      </c>
      <c r="B17192" t="s">
        <v>14590</v>
      </c>
      <c r="C17192" t="s">
        <v>14590</v>
      </c>
      <c r="D17192">
        <v>52</v>
      </c>
      <c r="E17192">
        <v>46</v>
      </c>
      <c r="F17192">
        <v>52</v>
      </c>
      <c r="G17192">
        <v>46</v>
      </c>
      <c r="H17192">
        <v>1</v>
      </c>
      <c r="I17192">
        <v>1</v>
      </c>
      <c r="J17192">
        <v>999999</v>
      </c>
      <c r="K17192" s="194">
        <v>999999</v>
      </c>
      <c r="L17192" t="s">
        <v>1100</v>
      </c>
      <c r="M17192" t="s">
        <v>1100</v>
      </c>
      <c r="N17192">
        <v>216</v>
      </c>
      <c r="O17192" t="s">
        <v>7876</v>
      </c>
      <c r="P17192" t="s">
        <v>23813</v>
      </c>
      <c r="Q17192">
        <v>0.216</v>
      </c>
      <c r="R17192" s="117" t="s">
        <v>14594</v>
      </c>
      <c r="S17192" s="117" t="s">
        <v>14589</v>
      </c>
      <c r="T17192" t="s">
        <v>12136</v>
      </c>
      <c r="U17192" t="s">
        <v>10772</v>
      </c>
    </row>
    <row r="17193" spans="1:21">
      <c r="A17193" s="117" t="s">
        <v>23814</v>
      </c>
      <c r="B17193" t="s">
        <v>14590</v>
      </c>
      <c r="C17193" t="s">
        <v>14590</v>
      </c>
      <c r="D17193">
        <v>52</v>
      </c>
      <c r="E17193">
        <v>46</v>
      </c>
      <c r="F17193">
        <v>52</v>
      </c>
      <c r="G17193">
        <v>46</v>
      </c>
      <c r="H17193">
        <v>1</v>
      </c>
      <c r="I17193">
        <v>1</v>
      </c>
      <c r="J17193">
        <v>999999</v>
      </c>
      <c r="K17193" s="194">
        <v>999999</v>
      </c>
      <c r="L17193" t="s">
        <v>1100</v>
      </c>
      <c r="M17193" t="s">
        <v>1100</v>
      </c>
      <c r="N17193">
        <v>220</v>
      </c>
      <c r="O17193" t="s">
        <v>7876</v>
      </c>
      <c r="P17193" t="s">
        <v>23815</v>
      </c>
      <c r="Q17193">
        <v>0.22</v>
      </c>
      <c r="R17193" s="117" t="s">
        <v>14594</v>
      </c>
      <c r="S17193" s="117" t="s">
        <v>14589</v>
      </c>
      <c r="T17193" t="s">
        <v>12136</v>
      </c>
      <c r="U17193" t="s">
        <v>10772</v>
      </c>
    </row>
    <row r="17194" spans="1:21">
      <c r="A17194" s="117" t="s">
        <v>23816</v>
      </c>
      <c r="B17194" t="s">
        <v>14590</v>
      </c>
      <c r="C17194" t="s">
        <v>14590</v>
      </c>
      <c r="D17194">
        <v>47</v>
      </c>
      <c r="E17194">
        <v>41</v>
      </c>
      <c r="F17194">
        <v>47</v>
      </c>
      <c r="G17194">
        <v>41</v>
      </c>
      <c r="H17194">
        <v>1</v>
      </c>
      <c r="I17194">
        <v>1</v>
      </c>
      <c r="J17194">
        <v>999999</v>
      </c>
      <c r="K17194" s="194">
        <v>999999</v>
      </c>
      <c r="L17194" t="s">
        <v>1100</v>
      </c>
      <c r="M17194" t="s">
        <v>1100</v>
      </c>
      <c r="N17194">
        <v>186</v>
      </c>
      <c r="O17194" t="s">
        <v>7876</v>
      </c>
      <c r="P17194" t="s">
        <v>10231</v>
      </c>
      <c r="Q17194">
        <v>0.186</v>
      </c>
      <c r="R17194" s="117" t="s">
        <v>14594</v>
      </c>
      <c r="S17194" s="117" t="s">
        <v>14589</v>
      </c>
      <c r="T17194" t="s">
        <v>12136</v>
      </c>
      <c r="U17194" t="s">
        <v>10772</v>
      </c>
    </row>
    <row r="17195" spans="1:21">
      <c r="A17195" s="117" t="s">
        <v>23817</v>
      </c>
      <c r="B17195" t="s">
        <v>14590</v>
      </c>
      <c r="C17195" t="s">
        <v>14590</v>
      </c>
      <c r="D17195">
        <v>59</v>
      </c>
      <c r="E17195">
        <v>53</v>
      </c>
      <c r="F17195">
        <v>59</v>
      </c>
      <c r="G17195">
        <v>53</v>
      </c>
      <c r="H17195">
        <v>1</v>
      </c>
      <c r="I17195">
        <v>1</v>
      </c>
      <c r="J17195">
        <v>999999</v>
      </c>
      <c r="K17195" s="194">
        <v>999999</v>
      </c>
      <c r="L17195" t="s">
        <v>1100</v>
      </c>
      <c r="M17195" t="s">
        <v>1100</v>
      </c>
      <c r="N17195">
        <v>195</v>
      </c>
      <c r="O17195" t="s">
        <v>7876</v>
      </c>
      <c r="P17195" t="s">
        <v>10231</v>
      </c>
      <c r="Q17195">
        <v>0.19500000000000001</v>
      </c>
      <c r="R17195" s="117" t="s">
        <v>14594</v>
      </c>
      <c r="S17195" s="117" t="s">
        <v>14589</v>
      </c>
      <c r="T17195" t="s">
        <v>12136</v>
      </c>
      <c r="U17195" t="s">
        <v>10772</v>
      </c>
    </row>
    <row r="17196" spans="1:21">
      <c r="A17196" s="117" t="s">
        <v>7378</v>
      </c>
      <c r="B17196" t="s">
        <v>14590</v>
      </c>
      <c r="C17196" t="s">
        <v>14590</v>
      </c>
      <c r="D17196">
        <v>40</v>
      </c>
      <c r="E17196">
        <v>34</v>
      </c>
      <c r="F17196">
        <v>40</v>
      </c>
      <c r="G17196">
        <v>34</v>
      </c>
      <c r="H17196">
        <v>1</v>
      </c>
      <c r="I17196">
        <v>1</v>
      </c>
      <c r="J17196">
        <v>999999</v>
      </c>
      <c r="K17196" s="194">
        <v>999999</v>
      </c>
      <c r="L17196" t="s">
        <v>1100</v>
      </c>
      <c r="M17196" t="s">
        <v>1100</v>
      </c>
      <c r="N17196">
        <v>117</v>
      </c>
      <c r="O17196" t="s">
        <v>7876</v>
      </c>
      <c r="P17196" t="s">
        <v>10063</v>
      </c>
      <c r="Q17196">
        <v>0.11700000000000001</v>
      </c>
      <c r="R17196" s="117" t="s">
        <v>14594</v>
      </c>
      <c r="S17196" s="117" t="s">
        <v>14589</v>
      </c>
      <c r="T17196" t="s">
        <v>12136</v>
      </c>
      <c r="U17196" t="s">
        <v>10772</v>
      </c>
    </row>
    <row r="17197" spans="1:21">
      <c r="A17197" s="117" t="s">
        <v>23818</v>
      </c>
      <c r="B17197" t="s">
        <v>14590</v>
      </c>
      <c r="C17197" t="s">
        <v>14590</v>
      </c>
      <c r="D17197">
        <v>40</v>
      </c>
      <c r="E17197">
        <v>34</v>
      </c>
      <c r="F17197">
        <v>40</v>
      </c>
      <c r="G17197">
        <v>34</v>
      </c>
      <c r="H17197">
        <v>1</v>
      </c>
      <c r="I17197">
        <v>1</v>
      </c>
      <c r="J17197">
        <v>999999</v>
      </c>
      <c r="K17197" s="194">
        <v>999999</v>
      </c>
      <c r="L17197" t="s">
        <v>1100</v>
      </c>
      <c r="M17197" t="s">
        <v>1100</v>
      </c>
      <c r="N17197">
        <v>114</v>
      </c>
      <c r="O17197" t="s">
        <v>7876</v>
      </c>
      <c r="P17197" t="s">
        <v>23819</v>
      </c>
      <c r="Q17197">
        <v>0.114</v>
      </c>
      <c r="R17197" s="117" t="s">
        <v>14594</v>
      </c>
      <c r="S17197" s="117" t="s">
        <v>14589</v>
      </c>
      <c r="T17197" t="s">
        <v>12136</v>
      </c>
      <c r="U17197" t="s">
        <v>10772</v>
      </c>
    </row>
    <row r="17198" spans="1:21">
      <c r="A17198" s="117" t="s">
        <v>23820</v>
      </c>
      <c r="B17198" t="s">
        <v>14590</v>
      </c>
      <c r="C17198" t="s">
        <v>14590</v>
      </c>
      <c r="D17198">
        <v>40</v>
      </c>
      <c r="E17198">
        <v>34</v>
      </c>
      <c r="F17198">
        <v>40</v>
      </c>
      <c r="G17198">
        <v>34</v>
      </c>
      <c r="H17198">
        <v>1</v>
      </c>
      <c r="I17198">
        <v>1</v>
      </c>
      <c r="J17198">
        <v>999999</v>
      </c>
      <c r="K17198" s="194">
        <v>999999</v>
      </c>
      <c r="L17198" t="s">
        <v>1100</v>
      </c>
      <c r="M17198" t="s">
        <v>1100</v>
      </c>
      <c r="N17198">
        <v>119</v>
      </c>
      <c r="O17198" t="s">
        <v>7876</v>
      </c>
      <c r="P17198" t="s">
        <v>23821</v>
      </c>
      <c r="Q17198">
        <v>0.11899999999999999</v>
      </c>
      <c r="R17198" s="117" t="s">
        <v>14594</v>
      </c>
      <c r="S17198" s="117" t="s">
        <v>14589</v>
      </c>
      <c r="T17198" t="s">
        <v>12136</v>
      </c>
      <c r="U17198" t="s">
        <v>10772</v>
      </c>
    </row>
    <row r="17199" spans="1:21">
      <c r="A17199" s="117" t="s">
        <v>7379</v>
      </c>
      <c r="B17199" t="s">
        <v>14590</v>
      </c>
      <c r="C17199" t="s">
        <v>14590</v>
      </c>
      <c r="D17199">
        <v>28</v>
      </c>
      <c r="E17199">
        <v>22</v>
      </c>
      <c r="F17199">
        <v>28</v>
      </c>
      <c r="G17199">
        <v>22</v>
      </c>
      <c r="H17199">
        <v>1</v>
      </c>
      <c r="I17199">
        <v>1</v>
      </c>
      <c r="J17199">
        <v>36</v>
      </c>
      <c r="K17199" s="194">
        <v>36</v>
      </c>
      <c r="L17199" t="s">
        <v>1100</v>
      </c>
      <c r="M17199" t="s">
        <v>1100</v>
      </c>
      <c r="N17199">
        <v>108</v>
      </c>
      <c r="O17199" t="s">
        <v>7876</v>
      </c>
      <c r="P17199" t="s">
        <v>10472</v>
      </c>
      <c r="Q17199">
        <v>0.108</v>
      </c>
      <c r="R17199" s="117" t="s">
        <v>14648</v>
      </c>
      <c r="S17199" s="117" t="s">
        <v>14589</v>
      </c>
      <c r="T17199" t="s">
        <v>12136</v>
      </c>
      <c r="U17199" t="s">
        <v>10772</v>
      </c>
    </row>
    <row r="17200" spans="1:21">
      <c r="A17200" s="117" t="s">
        <v>7380</v>
      </c>
      <c r="B17200" t="s">
        <v>14590</v>
      </c>
      <c r="C17200" t="s">
        <v>14590</v>
      </c>
      <c r="D17200">
        <v>28</v>
      </c>
      <c r="E17200">
        <v>22</v>
      </c>
      <c r="F17200">
        <v>28</v>
      </c>
      <c r="G17200">
        <v>22</v>
      </c>
      <c r="H17200">
        <v>1</v>
      </c>
      <c r="I17200">
        <v>1</v>
      </c>
      <c r="J17200">
        <v>42</v>
      </c>
      <c r="K17200" s="194">
        <v>42</v>
      </c>
      <c r="L17200" t="s">
        <v>1100</v>
      </c>
      <c r="M17200" t="s">
        <v>1100</v>
      </c>
      <c r="N17200">
        <v>152</v>
      </c>
      <c r="O17200" t="s">
        <v>7876</v>
      </c>
      <c r="P17200" t="s">
        <v>10473</v>
      </c>
      <c r="Q17200">
        <v>0.152</v>
      </c>
      <c r="R17200" s="117" t="s">
        <v>14648</v>
      </c>
      <c r="S17200" s="117" t="s">
        <v>14589</v>
      </c>
      <c r="T17200" t="s">
        <v>12136</v>
      </c>
      <c r="U17200" t="s">
        <v>10772</v>
      </c>
    </row>
    <row r="17201" spans="1:21">
      <c r="A17201" s="117" t="s">
        <v>7381</v>
      </c>
      <c r="B17201" t="s">
        <v>14590</v>
      </c>
      <c r="C17201" t="s">
        <v>14590</v>
      </c>
      <c r="D17201">
        <v>28</v>
      </c>
      <c r="E17201">
        <v>22</v>
      </c>
      <c r="F17201">
        <v>28</v>
      </c>
      <c r="G17201">
        <v>22</v>
      </c>
      <c r="H17201">
        <v>1</v>
      </c>
      <c r="I17201">
        <v>1</v>
      </c>
      <c r="J17201">
        <v>89</v>
      </c>
      <c r="K17201" s="194">
        <v>89</v>
      </c>
      <c r="L17201" t="s">
        <v>1100</v>
      </c>
      <c r="M17201" t="s">
        <v>1100</v>
      </c>
      <c r="N17201">
        <v>120</v>
      </c>
      <c r="O17201" t="s">
        <v>7876</v>
      </c>
      <c r="P17201" t="s">
        <v>10474</v>
      </c>
      <c r="Q17201">
        <v>0.12</v>
      </c>
      <c r="R17201" s="117" t="s">
        <v>14648</v>
      </c>
      <c r="S17201" s="117" t="s">
        <v>14589</v>
      </c>
      <c r="T17201" t="s">
        <v>12136</v>
      </c>
      <c r="U17201" t="s">
        <v>10772</v>
      </c>
    </row>
    <row r="17202" spans="1:21">
      <c r="A17202" s="117" t="s">
        <v>23822</v>
      </c>
      <c r="B17202" t="s">
        <v>14590</v>
      </c>
      <c r="C17202" t="s">
        <v>14590</v>
      </c>
      <c r="D17202">
        <v>40</v>
      </c>
      <c r="E17202">
        <v>34</v>
      </c>
      <c r="F17202">
        <v>40</v>
      </c>
      <c r="G17202">
        <v>34</v>
      </c>
      <c r="H17202">
        <v>1</v>
      </c>
      <c r="I17202">
        <v>1</v>
      </c>
      <c r="J17202">
        <v>999999</v>
      </c>
      <c r="K17202" s="194">
        <v>999999</v>
      </c>
      <c r="L17202" t="s">
        <v>1100</v>
      </c>
      <c r="M17202" t="s">
        <v>1100</v>
      </c>
      <c r="N17202">
        <v>160</v>
      </c>
      <c r="O17202" t="s">
        <v>7876</v>
      </c>
      <c r="P17202" t="s">
        <v>23823</v>
      </c>
      <c r="Q17202">
        <v>0.16</v>
      </c>
      <c r="R17202" s="117" t="s">
        <v>14594</v>
      </c>
      <c r="S17202" s="117" t="s">
        <v>14589</v>
      </c>
      <c r="T17202" t="s">
        <v>12136</v>
      </c>
      <c r="U17202" t="s">
        <v>10772</v>
      </c>
    </row>
    <row r="17203" spans="1:21">
      <c r="A17203" s="117" t="s">
        <v>23824</v>
      </c>
      <c r="B17203" t="s">
        <v>14590</v>
      </c>
      <c r="C17203" t="s">
        <v>14590</v>
      </c>
      <c r="D17203">
        <v>40</v>
      </c>
      <c r="E17203">
        <v>34</v>
      </c>
      <c r="F17203">
        <v>40</v>
      </c>
      <c r="G17203">
        <v>34</v>
      </c>
      <c r="H17203">
        <v>1</v>
      </c>
      <c r="I17203">
        <v>1</v>
      </c>
      <c r="J17203">
        <v>999999</v>
      </c>
      <c r="K17203" s="194">
        <v>999999</v>
      </c>
      <c r="L17203" t="s">
        <v>1100</v>
      </c>
      <c r="M17203" t="s">
        <v>1100</v>
      </c>
      <c r="N17203">
        <v>162</v>
      </c>
      <c r="O17203" t="s">
        <v>7876</v>
      </c>
      <c r="P17203" t="s">
        <v>23825</v>
      </c>
      <c r="Q17203">
        <v>0.16200000000000001</v>
      </c>
      <c r="R17203" s="117" t="s">
        <v>14594</v>
      </c>
      <c r="S17203" s="117" t="s">
        <v>14589</v>
      </c>
      <c r="T17203" t="s">
        <v>12136</v>
      </c>
      <c r="U17203" t="s">
        <v>10772</v>
      </c>
    </row>
    <row r="17204" spans="1:21">
      <c r="A17204" s="117" t="s">
        <v>7382</v>
      </c>
      <c r="B17204" t="s">
        <v>14590</v>
      </c>
      <c r="C17204" t="s">
        <v>14590</v>
      </c>
      <c r="D17204">
        <v>28</v>
      </c>
      <c r="E17204">
        <v>22</v>
      </c>
      <c r="F17204">
        <v>28</v>
      </c>
      <c r="G17204">
        <v>22</v>
      </c>
      <c r="H17204">
        <v>1</v>
      </c>
      <c r="I17204">
        <v>1</v>
      </c>
      <c r="J17204">
        <v>49</v>
      </c>
      <c r="K17204" s="194">
        <v>49</v>
      </c>
      <c r="L17204" t="s">
        <v>1100</v>
      </c>
      <c r="M17204" t="s">
        <v>1100</v>
      </c>
      <c r="N17204">
        <v>139</v>
      </c>
      <c r="O17204" t="s">
        <v>7876</v>
      </c>
      <c r="P17204" t="s">
        <v>10475</v>
      </c>
      <c r="Q17204">
        <v>0.13900000000000001</v>
      </c>
      <c r="R17204" s="117" t="s">
        <v>14648</v>
      </c>
      <c r="S17204" s="117" t="s">
        <v>14589</v>
      </c>
      <c r="T17204" t="s">
        <v>12136</v>
      </c>
      <c r="U17204" t="s">
        <v>10772</v>
      </c>
    </row>
    <row r="17205" spans="1:21">
      <c r="A17205" s="117" t="s">
        <v>7383</v>
      </c>
      <c r="B17205" t="s">
        <v>14590</v>
      </c>
      <c r="C17205" t="s">
        <v>14590</v>
      </c>
      <c r="D17205">
        <v>40</v>
      </c>
      <c r="E17205">
        <v>34</v>
      </c>
      <c r="F17205">
        <v>40</v>
      </c>
      <c r="G17205">
        <v>34</v>
      </c>
      <c r="H17205">
        <v>1</v>
      </c>
      <c r="I17205">
        <v>1</v>
      </c>
      <c r="J17205">
        <v>999999</v>
      </c>
      <c r="K17205" s="194">
        <v>999999</v>
      </c>
      <c r="L17205" t="s">
        <v>1100</v>
      </c>
      <c r="M17205" t="s">
        <v>1100</v>
      </c>
      <c r="N17205">
        <v>139</v>
      </c>
      <c r="O17205" t="s">
        <v>7876</v>
      </c>
      <c r="P17205" t="s">
        <v>10476</v>
      </c>
      <c r="Q17205">
        <v>0.13900000000000001</v>
      </c>
      <c r="R17205" s="117" t="s">
        <v>14594</v>
      </c>
      <c r="S17205" s="117" t="s">
        <v>14589</v>
      </c>
      <c r="T17205" t="s">
        <v>12136</v>
      </c>
      <c r="U17205" t="s">
        <v>10772</v>
      </c>
    </row>
    <row r="17206" spans="1:21">
      <c r="A17206" s="117" t="s">
        <v>23826</v>
      </c>
      <c r="B17206" t="s">
        <v>14590</v>
      </c>
      <c r="C17206" t="s">
        <v>14590</v>
      </c>
      <c r="D17206">
        <v>46</v>
      </c>
      <c r="E17206">
        <v>40</v>
      </c>
      <c r="F17206">
        <v>46</v>
      </c>
      <c r="G17206">
        <v>40</v>
      </c>
      <c r="H17206">
        <v>1</v>
      </c>
      <c r="I17206">
        <v>1</v>
      </c>
      <c r="J17206">
        <v>999999</v>
      </c>
      <c r="K17206" s="194">
        <v>999999</v>
      </c>
      <c r="L17206" t="s">
        <v>1100</v>
      </c>
      <c r="M17206" t="s">
        <v>1100</v>
      </c>
      <c r="N17206">
        <v>106</v>
      </c>
      <c r="O17206" t="s">
        <v>7876</v>
      </c>
      <c r="P17206" t="s">
        <v>23749</v>
      </c>
      <c r="Q17206">
        <v>0.106</v>
      </c>
      <c r="R17206" s="117" t="s">
        <v>14594</v>
      </c>
      <c r="S17206" s="117" t="s">
        <v>14589</v>
      </c>
      <c r="T17206" t="s">
        <v>12136</v>
      </c>
      <c r="U17206" t="s">
        <v>10772</v>
      </c>
    </row>
    <row r="17207" spans="1:21">
      <c r="A17207" s="117" t="s">
        <v>7384</v>
      </c>
      <c r="B17207" t="s">
        <v>14590</v>
      </c>
      <c r="C17207" t="s">
        <v>14590</v>
      </c>
      <c r="D17207">
        <v>46</v>
      </c>
      <c r="E17207">
        <v>40</v>
      </c>
      <c r="F17207">
        <v>46</v>
      </c>
      <c r="G17207">
        <v>40</v>
      </c>
      <c r="H17207">
        <v>1</v>
      </c>
      <c r="I17207">
        <v>1</v>
      </c>
      <c r="J17207">
        <v>999999</v>
      </c>
      <c r="K17207" s="194">
        <v>999999</v>
      </c>
      <c r="L17207" t="s">
        <v>1100</v>
      </c>
      <c r="M17207" t="s">
        <v>1100</v>
      </c>
      <c r="N17207">
        <v>95</v>
      </c>
      <c r="O17207" t="s">
        <v>7876</v>
      </c>
      <c r="P17207" t="s">
        <v>16315</v>
      </c>
      <c r="Q17207">
        <v>9.5000000000000001E-2</v>
      </c>
      <c r="R17207" s="117" t="s">
        <v>14594</v>
      </c>
      <c r="S17207" s="117" t="s">
        <v>14589</v>
      </c>
      <c r="T17207" t="s">
        <v>12136</v>
      </c>
      <c r="U17207" t="s">
        <v>10772</v>
      </c>
    </row>
    <row r="17208" spans="1:21">
      <c r="A17208" s="117" t="s">
        <v>7385</v>
      </c>
      <c r="B17208" t="s">
        <v>14590</v>
      </c>
      <c r="C17208" t="s">
        <v>14590</v>
      </c>
      <c r="D17208">
        <v>46</v>
      </c>
      <c r="E17208">
        <v>40</v>
      </c>
      <c r="F17208">
        <v>46</v>
      </c>
      <c r="G17208">
        <v>40</v>
      </c>
      <c r="H17208">
        <v>1</v>
      </c>
      <c r="I17208">
        <v>1</v>
      </c>
      <c r="J17208">
        <v>999999</v>
      </c>
      <c r="K17208" s="194">
        <v>999999</v>
      </c>
      <c r="L17208" t="s">
        <v>1100</v>
      </c>
      <c r="M17208" t="s">
        <v>1100</v>
      </c>
      <c r="N17208">
        <v>120</v>
      </c>
      <c r="O17208" t="s">
        <v>7876</v>
      </c>
      <c r="P17208" t="s">
        <v>16316</v>
      </c>
      <c r="Q17208">
        <v>0.12</v>
      </c>
      <c r="R17208" s="117" t="s">
        <v>14594</v>
      </c>
      <c r="S17208" s="117" t="s">
        <v>14589</v>
      </c>
      <c r="T17208" t="s">
        <v>12136</v>
      </c>
      <c r="U17208" t="s">
        <v>10772</v>
      </c>
    </row>
    <row r="17209" spans="1:21">
      <c r="A17209" s="117" t="s">
        <v>7386</v>
      </c>
      <c r="B17209" t="s">
        <v>14590</v>
      </c>
      <c r="C17209" t="s">
        <v>14590</v>
      </c>
      <c r="D17209">
        <v>40</v>
      </c>
      <c r="E17209">
        <v>34</v>
      </c>
      <c r="F17209">
        <v>40</v>
      </c>
      <c r="G17209">
        <v>34</v>
      </c>
      <c r="H17209">
        <v>1</v>
      </c>
      <c r="I17209">
        <v>1</v>
      </c>
      <c r="J17209">
        <v>999999</v>
      </c>
      <c r="K17209" s="194">
        <v>999999</v>
      </c>
      <c r="L17209" t="s">
        <v>1100</v>
      </c>
      <c r="M17209" t="s">
        <v>1100</v>
      </c>
      <c r="N17209">
        <v>99</v>
      </c>
      <c r="O17209" t="s">
        <v>7876</v>
      </c>
      <c r="P17209" t="s">
        <v>16317</v>
      </c>
      <c r="Q17209">
        <v>9.9000000000000005E-2</v>
      </c>
      <c r="R17209" s="117" t="s">
        <v>14594</v>
      </c>
      <c r="S17209" s="117" t="s">
        <v>14589</v>
      </c>
      <c r="T17209" t="s">
        <v>12136</v>
      </c>
      <c r="U17209" t="s">
        <v>10772</v>
      </c>
    </row>
    <row r="17210" spans="1:21">
      <c r="A17210" s="117" t="s">
        <v>26144</v>
      </c>
      <c r="B17210" t="s">
        <v>14590</v>
      </c>
      <c r="C17210" t="s">
        <v>14590</v>
      </c>
      <c r="D17210">
        <v>33</v>
      </c>
      <c r="E17210">
        <v>27</v>
      </c>
      <c r="F17210">
        <v>33</v>
      </c>
      <c r="G17210">
        <v>27</v>
      </c>
      <c r="H17210">
        <v>1</v>
      </c>
      <c r="I17210">
        <v>1</v>
      </c>
      <c r="J17210">
        <v>18</v>
      </c>
      <c r="K17210" s="194">
        <v>18</v>
      </c>
      <c r="L17210" t="s">
        <v>1079</v>
      </c>
      <c r="M17210" t="s">
        <v>1079</v>
      </c>
      <c r="N17210">
        <v>143</v>
      </c>
      <c r="O17210" t="s">
        <v>7876</v>
      </c>
      <c r="P17210" t="s">
        <v>26145</v>
      </c>
      <c r="Q17210">
        <v>0.14299999999999999</v>
      </c>
      <c r="R17210" s="117" t="s">
        <v>14620</v>
      </c>
      <c r="S17210" s="117" t="s">
        <v>14621</v>
      </c>
      <c r="T17210" t="s">
        <v>17448</v>
      </c>
      <c r="U17210" t="s">
        <v>10772</v>
      </c>
    </row>
    <row r="17211" spans="1:21">
      <c r="A17211" s="117" t="s">
        <v>7387</v>
      </c>
      <c r="B17211" t="s">
        <v>14590</v>
      </c>
      <c r="C17211" t="s">
        <v>14590</v>
      </c>
      <c r="D17211">
        <v>28</v>
      </c>
      <c r="E17211">
        <v>22</v>
      </c>
      <c r="F17211">
        <v>28</v>
      </c>
      <c r="G17211">
        <v>22</v>
      </c>
      <c r="H17211">
        <v>1</v>
      </c>
      <c r="I17211">
        <v>1</v>
      </c>
      <c r="J17211">
        <v>25</v>
      </c>
      <c r="K17211" s="194">
        <v>25</v>
      </c>
      <c r="L17211" t="s">
        <v>1100</v>
      </c>
      <c r="M17211" t="s">
        <v>1100</v>
      </c>
      <c r="N17211">
        <v>1096</v>
      </c>
      <c r="O17211" t="s">
        <v>7876</v>
      </c>
      <c r="P17211" t="s">
        <v>10477</v>
      </c>
      <c r="Q17211">
        <v>1.0960000000000001</v>
      </c>
      <c r="R17211" s="117" t="s">
        <v>14648</v>
      </c>
      <c r="S17211" s="117" t="s">
        <v>14589</v>
      </c>
      <c r="T17211" t="s">
        <v>12136</v>
      </c>
      <c r="U17211" t="s">
        <v>10772</v>
      </c>
    </row>
    <row r="17212" spans="1:21">
      <c r="A17212" s="117" t="s">
        <v>7388</v>
      </c>
      <c r="B17212" t="s">
        <v>14590</v>
      </c>
      <c r="C17212" t="s">
        <v>14590</v>
      </c>
      <c r="D17212">
        <v>28</v>
      </c>
      <c r="E17212">
        <v>22</v>
      </c>
      <c r="F17212">
        <v>28</v>
      </c>
      <c r="G17212">
        <v>22</v>
      </c>
      <c r="H17212">
        <v>1</v>
      </c>
      <c r="I17212">
        <v>1</v>
      </c>
      <c r="J17212">
        <v>22</v>
      </c>
      <c r="K17212" s="194">
        <v>22</v>
      </c>
      <c r="L17212" t="s">
        <v>1100</v>
      </c>
      <c r="M17212" t="s">
        <v>1100</v>
      </c>
      <c r="N17212">
        <v>1040</v>
      </c>
      <c r="O17212" t="s">
        <v>7876</v>
      </c>
      <c r="P17212" t="s">
        <v>10478</v>
      </c>
      <c r="Q17212">
        <v>1.04</v>
      </c>
      <c r="R17212" s="117" t="s">
        <v>14648</v>
      </c>
      <c r="S17212" s="117" t="s">
        <v>14589</v>
      </c>
      <c r="T17212" t="s">
        <v>12136</v>
      </c>
      <c r="U17212" t="s">
        <v>10772</v>
      </c>
    </row>
    <row r="17213" spans="1:21">
      <c r="A17213" s="117" t="s">
        <v>7389</v>
      </c>
      <c r="B17213" t="s">
        <v>14590</v>
      </c>
      <c r="C17213" t="s">
        <v>14590</v>
      </c>
      <c r="D17213">
        <v>28</v>
      </c>
      <c r="E17213">
        <v>22</v>
      </c>
      <c r="F17213">
        <v>28</v>
      </c>
      <c r="G17213">
        <v>22</v>
      </c>
      <c r="H17213">
        <v>1</v>
      </c>
      <c r="I17213">
        <v>1</v>
      </c>
      <c r="J17213">
        <v>27</v>
      </c>
      <c r="K17213" s="194">
        <v>27</v>
      </c>
      <c r="L17213" t="s">
        <v>1100</v>
      </c>
      <c r="M17213" t="s">
        <v>1100</v>
      </c>
      <c r="N17213">
        <v>1121</v>
      </c>
      <c r="O17213" t="s">
        <v>7876</v>
      </c>
      <c r="P17213" t="s">
        <v>10479</v>
      </c>
      <c r="Q17213">
        <v>1.121</v>
      </c>
      <c r="R17213" s="117" t="s">
        <v>14648</v>
      </c>
      <c r="S17213" s="117" t="s">
        <v>14589</v>
      </c>
      <c r="T17213" t="s">
        <v>12136</v>
      </c>
      <c r="U17213" t="s">
        <v>10772</v>
      </c>
    </row>
    <row r="17214" spans="1:21">
      <c r="A17214" s="117" t="s">
        <v>7390</v>
      </c>
      <c r="B17214" t="s">
        <v>14590</v>
      </c>
      <c r="C17214" t="s">
        <v>14590</v>
      </c>
      <c r="D17214">
        <v>28</v>
      </c>
      <c r="E17214">
        <v>22</v>
      </c>
      <c r="F17214">
        <v>28</v>
      </c>
      <c r="G17214">
        <v>22</v>
      </c>
      <c r="H17214">
        <v>1</v>
      </c>
      <c r="I17214">
        <v>1</v>
      </c>
      <c r="J17214">
        <v>38</v>
      </c>
      <c r="K17214" s="194">
        <v>38</v>
      </c>
      <c r="L17214" t="s">
        <v>1100</v>
      </c>
      <c r="M17214" t="s">
        <v>1100</v>
      </c>
      <c r="N17214">
        <v>1286</v>
      </c>
      <c r="O17214" t="s">
        <v>7876</v>
      </c>
      <c r="P17214" t="s">
        <v>10480</v>
      </c>
      <c r="Q17214">
        <v>1.286</v>
      </c>
      <c r="R17214" s="117" t="s">
        <v>14648</v>
      </c>
      <c r="S17214" s="117" t="s">
        <v>14589</v>
      </c>
      <c r="T17214" t="s">
        <v>12136</v>
      </c>
      <c r="U17214" t="s">
        <v>10772</v>
      </c>
    </row>
    <row r="17215" spans="1:21">
      <c r="A17215" s="117" t="s">
        <v>7391</v>
      </c>
      <c r="B17215" t="s">
        <v>14590</v>
      </c>
      <c r="C17215" t="s">
        <v>14590</v>
      </c>
      <c r="D17215">
        <v>26</v>
      </c>
      <c r="E17215">
        <v>20</v>
      </c>
      <c r="F17215">
        <v>26</v>
      </c>
      <c r="G17215">
        <v>20</v>
      </c>
      <c r="H17215">
        <v>1</v>
      </c>
      <c r="I17215">
        <v>1</v>
      </c>
      <c r="J17215">
        <v>19</v>
      </c>
      <c r="K17215" s="194">
        <v>19</v>
      </c>
      <c r="L17215" t="s">
        <v>1079</v>
      </c>
      <c r="M17215" t="s">
        <v>1079</v>
      </c>
      <c r="N17215">
        <v>1294</v>
      </c>
      <c r="O17215" t="s">
        <v>7876</v>
      </c>
      <c r="P17215" t="s">
        <v>10481</v>
      </c>
      <c r="Q17215">
        <v>1.294</v>
      </c>
      <c r="R17215" s="117" t="s">
        <v>14620</v>
      </c>
      <c r="S17215" s="117" t="s">
        <v>14621</v>
      </c>
      <c r="T17215" t="s">
        <v>17448</v>
      </c>
      <c r="U17215" t="s">
        <v>10772</v>
      </c>
    </row>
    <row r="17216" spans="1:21">
      <c r="A17216" s="117" t="s">
        <v>7392</v>
      </c>
      <c r="B17216" t="s">
        <v>14590</v>
      </c>
      <c r="C17216" t="s">
        <v>14590</v>
      </c>
      <c r="D17216">
        <v>26</v>
      </c>
      <c r="E17216">
        <v>20</v>
      </c>
      <c r="F17216">
        <v>26</v>
      </c>
      <c r="G17216">
        <v>20</v>
      </c>
      <c r="H17216">
        <v>1</v>
      </c>
      <c r="I17216">
        <v>1</v>
      </c>
      <c r="J17216">
        <v>29</v>
      </c>
      <c r="K17216" s="194">
        <v>29</v>
      </c>
      <c r="L17216" t="s">
        <v>1079</v>
      </c>
      <c r="M17216" t="s">
        <v>1079</v>
      </c>
      <c r="N17216">
        <v>1282</v>
      </c>
      <c r="O17216" t="s">
        <v>7876</v>
      </c>
      <c r="P17216" t="s">
        <v>10482</v>
      </c>
      <c r="Q17216">
        <v>1.282</v>
      </c>
      <c r="R17216" s="117" t="s">
        <v>14620</v>
      </c>
      <c r="S17216" s="117" t="s">
        <v>14621</v>
      </c>
      <c r="T17216" t="s">
        <v>17448</v>
      </c>
      <c r="U17216" t="s">
        <v>10772</v>
      </c>
    </row>
    <row r="17217" spans="1:21">
      <c r="A17217" s="117" t="s">
        <v>7393</v>
      </c>
      <c r="B17217" t="s">
        <v>14590</v>
      </c>
      <c r="C17217" t="s">
        <v>14590</v>
      </c>
      <c r="D17217">
        <v>26</v>
      </c>
      <c r="E17217">
        <v>20</v>
      </c>
      <c r="F17217">
        <v>26</v>
      </c>
      <c r="G17217">
        <v>20</v>
      </c>
      <c r="H17217">
        <v>1</v>
      </c>
      <c r="I17217">
        <v>1</v>
      </c>
      <c r="J17217">
        <v>12</v>
      </c>
      <c r="K17217" s="194">
        <v>12</v>
      </c>
      <c r="L17217" t="s">
        <v>1079</v>
      </c>
      <c r="M17217" t="s">
        <v>1079</v>
      </c>
      <c r="N17217">
        <v>1617</v>
      </c>
      <c r="O17217" t="s">
        <v>7876</v>
      </c>
      <c r="P17217" t="s">
        <v>10483</v>
      </c>
      <c r="Q17217">
        <v>1.617</v>
      </c>
      <c r="R17217" s="117" t="s">
        <v>14620</v>
      </c>
      <c r="S17217" s="117" t="s">
        <v>14621</v>
      </c>
      <c r="T17217" t="s">
        <v>17448</v>
      </c>
      <c r="U17217" t="s">
        <v>10772</v>
      </c>
    </row>
    <row r="17218" spans="1:21">
      <c r="A17218" s="117" t="s">
        <v>19596</v>
      </c>
      <c r="B17218" t="s">
        <v>14590</v>
      </c>
      <c r="C17218" t="s">
        <v>14590</v>
      </c>
      <c r="D17218">
        <v>33</v>
      </c>
      <c r="E17218">
        <v>27</v>
      </c>
      <c r="F17218">
        <v>33</v>
      </c>
      <c r="G17218">
        <v>27</v>
      </c>
      <c r="H17218">
        <v>1</v>
      </c>
      <c r="I17218">
        <v>1</v>
      </c>
      <c r="J17218">
        <v>20</v>
      </c>
      <c r="K17218" s="194">
        <v>20</v>
      </c>
      <c r="L17218" t="s">
        <v>1079</v>
      </c>
      <c r="M17218" t="s">
        <v>1079</v>
      </c>
      <c r="N17218">
        <v>212</v>
      </c>
      <c r="O17218" t="s">
        <v>7876</v>
      </c>
      <c r="P17218" t="s">
        <v>19597</v>
      </c>
      <c r="Q17218">
        <v>0.21199999999999999</v>
      </c>
      <c r="R17218" s="117" t="s">
        <v>14620</v>
      </c>
      <c r="S17218" s="117" t="s">
        <v>14621</v>
      </c>
      <c r="T17218" t="s">
        <v>17448</v>
      </c>
      <c r="U17218" t="s">
        <v>10772</v>
      </c>
    </row>
    <row r="17219" spans="1:21">
      <c r="A17219" s="117" t="s">
        <v>7394</v>
      </c>
      <c r="B17219" t="s">
        <v>14590</v>
      </c>
      <c r="C17219" t="s">
        <v>14590</v>
      </c>
      <c r="D17219">
        <v>28</v>
      </c>
      <c r="E17219">
        <v>22</v>
      </c>
      <c r="F17219">
        <v>28</v>
      </c>
      <c r="G17219">
        <v>22</v>
      </c>
      <c r="H17219">
        <v>1</v>
      </c>
      <c r="I17219">
        <v>1</v>
      </c>
      <c r="J17219">
        <v>29</v>
      </c>
      <c r="K17219" s="194">
        <v>29</v>
      </c>
      <c r="L17219" t="s">
        <v>1100</v>
      </c>
      <c r="M17219" t="s">
        <v>1100</v>
      </c>
      <c r="N17219">
        <v>498</v>
      </c>
      <c r="O17219" t="s">
        <v>7876</v>
      </c>
      <c r="P17219" t="s">
        <v>10484</v>
      </c>
      <c r="Q17219">
        <v>0.498</v>
      </c>
      <c r="R17219" s="117" t="s">
        <v>14648</v>
      </c>
      <c r="S17219" s="117" t="s">
        <v>14589</v>
      </c>
      <c r="T17219" t="s">
        <v>12136</v>
      </c>
      <c r="U17219" t="s">
        <v>10772</v>
      </c>
    </row>
    <row r="17220" spans="1:21">
      <c r="A17220" s="117" t="s">
        <v>7395</v>
      </c>
      <c r="B17220" t="s">
        <v>14590</v>
      </c>
      <c r="C17220" t="s">
        <v>14590</v>
      </c>
      <c r="D17220">
        <v>28</v>
      </c>
      <c r="E17220">
        <v>22</v>
      </c>
      <c r="F17220">
        <v>28</v>
      </c>
      <c r="G17220">
        <v>22</v>
      </c>
      <c r="H17220">
        <v>1</v>
      </c>
      <c r="I17220">
        <v>1</v>
      </c>
      <c r="J17220">
        <v>41</v>
      </c>
      <c r="K17220" s="194">
        <v>41</v>
      </c>
      <c r="L17220" t="s">
        <v>1100</v>
      </c>
      <c r="M17220" t="s">
        <v>1100</v>
      </c>
      <c r="N17220">
        <v>491</v>
      </c>
      <c r="O17220" t="s">
        <v>7876</v>
      </c>
      <c r="P17220" t="s">
        <v>10484</v>
      </c>
      <c r="Q17220">
        <v>0.49099999999999999</v>
      </c>
      <c r="R17220" s="117" t="s">
        <v>14648</v>
      </c>
      <c r="S17220" s="117" t="s">
        <v>14589</v>
      </c>
      <c r="T17220" t="s">
        <v>12136</v>
      </c>
      <c r="U17220" t="s">
        <v>10772</v>
      </c>
    </row>
    <row r="17221" spans="1:21">
      <c r="A17221" s="117" t="s">
        <v>7396</v>
      </c>
      <c r="B17221" t="s">
        <v>14590</v>
      </c>
      <c r="C17221" t="s">
        <v>14590</v>
      </c>
      <c r="D17221">
        <v>28</v>
      </c>
      <c r="E17221">
        <v>22</v>
      </c>
      <c r="F17221">
        <v>28</v>
      </c>
      <c r="G17221">
        <v>22</v>
      </c>
      <c r="H17221">
        <v>1</v>
      </c>
      <c r="I17221">
        <v>1</v>
      </c>
      <c r="J17221">
        <v>26</v>
      </c>
      <c r="K17221" s="194">
        <v>26</v>
      </c>
      <c r="L17221" t="s">
        <v>1100</v>
      </c>
      <c r="M17221" t="s">
        <v>1100</v>
      </c>
      <c r="N17221">
        <v>498</v>
      </c>
      <c r="O17221" t="s">
        <v>7876</v>
      </c>
      <c r="P17221" t="s">
        <v>10091</v>
      </c>
      <c r="Q17221">
        <v>0.498</v>
      </c>
      <c r="R17221" s="117" t="s">
        <v>14648</v>
      </c>
      <c r="S17221" s="117" t="s">
        <v>14589</v>
      </c>
      <c r="T17221" t="s">
        <v>12136</v>
      </c>
      <c r="U17221" t="s">
        <v>10772</v>
      </c>
    </row>
    <row r="17222" spans="1:21">
      <c r="A17222" s="117" t="s">
        <v>7397</v>
      </c>
      <c r="B17222" t="s">
        <v>14590</v>
      </c>
      <c r="C17222" t="s">
        <v>14590</v>
      </c>
      <c r="D17222">
        <v>28</v>
      </c>
      <c r="E17222">
        <v>22</v>
      </c>
      <c r="F17222">
        <v>28</v>
      </c>
      <c r="G17222">
        <v>22</v>
      </c>
      <c r="H17222">
        <v>1</v>
      </c>
      <c r="I17222">
        <v>1</v>
      </c>
      <c r="J17222">
        <v>36</v>
      </c>
      <c r="K17222" s="194">
        <v>36</v>
      </c>
      <c r="L17222" t="s">
        <v>1100</v>
      </c>
      <c r="M17222" t="s">
        <v>1100</v>
      </c>
      <c r="N17222">
        <v>498</v>
      </c>
      <c r="O17222" t="s">
        <v>7876</v>
      </c>
      <c r="P17222" t="s">
        <v>10485</v>
      </c>
      <c r="Q17222">
        <v>0.498</v>
      </c>
      <c r="R17222" s="117" t="s">
        <v>14648</v>
      </c>
      <c r="S17222" s="117" t="s">
        <v>14589</v>
      </c>
      <c r="T17222" t="s">
        <v>12136</v>
      </c>
      <c r="U17222" t="s">
        <v>10772</v>
      </c>
    </row>
    <row r="17223" spans="1:21">
      <c r="A17223" s="117" t="s">
        <v>23827</v>
      </c>
      <c r="B17223" t="s">
        <v>14590</v>
      </c>
      <c r="C17223" t="s">
        <v>14590</v>
      </c>
      <c r="D17223">
        <v>33</v>
      </c>
      <c r="E17223">
        <v>27</v>
      </c>
      <c r="F17223">
        <v>33</v>
      </c>
      <c r="G17223">
        <v>27</v>
      </c>
      <c r="H17223">
        <v>1</v>
      </c>
      <c r="I17223">
        <v>1</v>
      </c>
      <c r="J17223">
        <v>20</v>
      </c>
      <c r="K17223" s="194">
        <v>20</v>
      </c>
      <c r="L17223" t="s">
        <v>1079</v>
      </c>
      <c r="M17223" t="s">
        <v>1079</v>
      </c>
      <c r="N17223">
        <v>1</v>
      </c>
      <c r="O17223" t="s">
        <v>7876</v>
      </c>
      <c r="P17223" t="s">
        <v>23828</v>
      </c>
      <c r="Q17223">
        <v>1E-3</v>
      </c>
      <c r="R17223" s="117" t="s">
        <v>14620</v>
      </c>
      <c r="S17223" s="117" t="s">
        <v>14621</v>
      </c>
      <c r="T17223" t="s">
        <v>17448</v>
      </c>
      <c r="U17223" t="s">
        <v>10772</v>
      </c>
    </row>
    <row r="17224" spans="1:21">
      <c r="A17224" s="117" t="s">
        <v>7398</v>
      </c>
      <c r="B17224" t="s">
        <v>14590</v>
      </c>
      <c r="C17224" t="s">
        <v>14590</v>
      </c>
      <c r="D17224">
        <v>26</v>
      </c>
      <c r="E17224">
        <v>20</v>
      </c>
      <c r="F17224">
        <v>26</v>
      </c>
      <c r="G17224">
        <v>20</v>
      </c>
      <c r="H17224">
        <v>1</v>
      </c>
      <c r="I17224">
        <v>1</v>
      </c>
      <c r="J17224">
        <v>640</v>
      </c>
      <c r="K17224" s="194">
        <v>640</v>
      </c>
      <c r="L17224" t="s">
        <v>1079</v>
      </c>
      <c r="M17224" t="s">
        <v>1079</v>
      </c>
      <c r="N17224">
        <v>104</v>
      </c>
      <c r="O17224" t="s">
        <v>7876</v>
      </c>
      <c r="P17224" t="s">
        <v>10486</v>
      </c>
      <c r="Q17224">
        <v>0.104</v>
      </c>
      <c r="R17224" s="117" t="s">
        <v>14620</v>
      </c>
      <c r="S17224" s="117" t="s">
        <v>14621</v>
      </c>
      <c r="T17224" t="s">
        <v>17448</v>
      </c>
      <c r="U17224" t="s">
        <v>10772</v>
      </c>
    </row>
    <row r="17225" spans="1:21">
      <c r="A17225" s="117" t="s">
        <v>21528</v>
      </c>
      <c r="B17225" t="s">
        <v>14590</v>
      </c>
      <c r="C17225" t="s">
        <v>14590</v>
      </c>
      <c r="D17225">
        <v>26</v>
      </c>
      <c r="E17225">
        <v>20</v>
      </c>
      <c r="F17225">
        <v>26</v>
      </c>
      <c r="G17225">
        <v>20</v>
      </c>
      <c r="H17225">
        <v>1</v>
      </c>
      <c r="I17225">
        <v>1</v>
      </c>
      <c r="J17225">
        <v>105</v>
      </c>
      <c r="K17225" s="194">
        <v>105</v>
      </c>
      <c r="L17225" t="s">
        <v>1079</v>
      </c>
      <c r="M17225" t="s">
        <v>1079</v>
      </c>
      <c r="N17225">
        <v>210</v>
      </c>
      <c r="O17225" t="s">
        <v>7876</v>
      </c>
      <c r="P17225" t="s">
        <v>21529</v>
      </c>
      <c r="Q17225">
        <v>0.21</v>
      </c>
      <c r="R17225" s="117" t="s">
        <v>14620</v>
      </c>
      <c r="S17225" s="117" t="s">
        <v>14621</v>
      </c>
      <c r="T17225" t="s">
        <v>17448</v>
      </c>
      <c r="U17225" t="s">
        <v>10772</v>
      </c>
    </row>
    <row r="17226" spans="1:21">
      <c r="A17226" s="117" t="s">
        <v>7399</v>
      </c>
      <c r="B17226" t="s">
        <v>14590</v>
      </c>
      <c r="C17226" t="s">
        <v>14590</v>
      </c>
      <c r="D17226">
        <v>26</v>
      </c>
      <c r="E17226">
        <v>20</v>
      </c>
      <c r="F17226">
        <v>26</v>
      </c>
      <c r="G17226">
        <v>20</v>
      </c>
      <c r="H17226">
        <v>1</v>
      </c>
      <c r="I17226">
        <v>1</v>
      </c>
      <c r="J17226">
        <v>520</v>
      </c>
      <c r="K17226" s="194">
        <v>520</v>
      </c>
      <c r="L17226" t="s">
        <v>1079</v>
      </c>
      <c r="M17226" t="s">
        <v>1079</v>
      </c>
      <c r="N17226">
        <v>108</v>
      </c>
      <c r="O17226" t="s">
        <v>7876</v>
      </c>
      <c r="P17226" t="s">
        <v>10487</v>
      </c>
      <c r="Q17226">
        <v>0.108</v>
      </c>
      <c r="R17226" s="117" t="s">
        <v>14620</v>
      </c>
      <c r="S17226" s="117" t="s">
        <v>14621</v>
      </c>
      <c r="T17226" t="s">
        <v>17448</v>
      </c>
      <c r="U17226" t="s">
        <v>10772</v>
      </c>
    </row>
    <row r="17227" spans="1:21">
      <c r="A17227" s="117" t="s">
        <v>26146</v>
      </c>
      <c r="B17227" t="s">
        <v>14590</v>
      </c>
      <c r="C17227" t="s">
        <v>14590</v>
      </c>
      <c r="D17227">
        <v>26</v>
      </c>
      <c r="E17227">
        <v>20</v>
      </c>
      <c r="F17227">
        <v>26</v>
      </c>
      <c r="G17227">
        <v>20</v>
      </c>
      <c r="H17227">
        <v>1</v>
      </c>
      <c r="I17227">
        <v>1</v>
      </c>
      <c r="J17227">
        <v>26</v>
      </c>
      <c r="K17227" s="194">
        <v>26</v>
      </c>
      <c r="L17227" t="s">
        <v>1079</v>
      </c>
      <c r="M17227" t="s">
        <v>1079</v>
      </c>
      <c r="N17227">
        <v>452</v>
      </c>
      <c r="O17227" t="s">
        <v>7876</v>
      </c>
      <c r="Q17227">
        <v>0.45200000000000001</v>
      </c>
      <c r="R17227" s="117" t="s">
        <v>14620</v>
      </c>
      <c r="S17227" s="117" t="s">
        <v>14621</v>
      </c>
      <c r="T17227" t="s">
        <v>17448</v>
      </c>
      <c r="U17227" t="s">
        <v>10772</v>
      </c>
    </row>
    <row r="17228" spans="1:21">
      <c r="A17228" s="117" t="s">
        <v>7400</v>
      </c>
      <c r="B17228" t="s">
        <v>14590</v>
      </c>
      <c r="C17228" t="s">
        <v>14590</v>
      </c>
      <c r="D17228">
        <v>26</v>
      </c>
      <c r="E17228">
        <v>20</v>
      </c>
      <c r="F17228">
        <v>26</v>
      </c>
      <c r="G17228">
        <v>20</v>
      </c>
      <c r="H17228">
        <v>1</v>
      </c>
      <c r="I17228">
        <v>1</v>
      </c>
      <c r="J17228">
        <v>364</v>
      </c>
      <c r="K17228" s="194">
        <v>364</v>
      </c>
      <c r="L17228" t="s">
        <v>1079</v>
      </c>
      <c r="M17228" t="s">
        <v>1079</v>
      </c>
      <c r="N17228">
        <v>196</v>
      </c>
      <c r="O17228" t="s">
        <v>7876</v>
      </c>
      <c r="P17228" t="s">
        <v>10488</v>
      </c>
      <c r="Q17228">
        <v>0.19600000000000001</v>
      </c>
      <c r="R17228" s="117" t="s">
        <v>14620</v>
      </c>
      <c r="S17228" s="117" t="s">
        <v>14621</v>
      </c>
      <c r="T17228" t="s">
        <v>17448</v>
      </c>
      <c r="U17228" t="s">
        <v>10772</v>
      </c>
    </row>
    <row r="17229" spans="1:21">
      <c r="A17229" s="117" t="s">
        <v>7401</v>
      </c>
      <c r="B17229" t="s">
        <v>14590</v>
      </c>
      <c r="C17229" t="s">
        <v>14590</v>
      </c>
      <c r="D17229">
        <v>26</v>
      </c>
      <c r="E17229">
        <v>20</v>
      </c>
      <c r="F17229">
        <v>26</v>
      </c>
      <c r="G17229">
        <v>20</v>
      </c>
      <c r="H17229">
        <v>1</v>
      </c>
      <c r="I17229">
        <v>1</v>
      </c>
      <c r="J17229">
        <v>32</v>
      </c>
      <c r="K17229" s="194">
        <v>32</v>
      </c>
      <c r="L17229" t="s">
        <v>1079</v>
      </c>
      <c r="M17229" t="s">
        <v>1079</v>
      </c>
      <c r="N17229">
        <v>1298</v>
      </c>
      <c r="O17229" t="s">
        <v>7876</v>
      </c>
      <c r="P17229" t="s">
        <v>16318</v>
      </c>
      <c r="Q17229">
        <v>1.298</v>
      </c>
      <c r="R17229" s="117" t="s">
        <v>14620</v>
      </c>
      <c r="S17229" s="117" t="s">
        <v>14621</v>
      </c>
      <c r="T17229" t="s">
        <v>17448</v>
      </c>
      <c r="U17229" t="s">
        <v>10772</v>
      </c>
    </row>
    <row r="17230" spans="1:21">
      <c r="A17230" s="117" t="s">
        <v>7402</v>
      </c>
      <c r="B17230" t="s">
        <v>14590</v>
      </c>
      <c r="C17230" t="s">
        <v>14590</v>
      </c>
      <c r="D17230">
        <v>28</v>
      </c>
      <c r="E17230">
        <v>22</v>
      </c>
      <c r="F17230">
        <v>28</v>
      </c>
      <c r="G17230">
        <v>22</v>
      </c>
      <c r="H17230">
        <v>1</v>
      </c>
      <c r="I17230">
        <v>1</v>
      </c>
      <c r="J17230">
        <v>15</v>
      </c>
      <c r="K17230" s="194">
        <v>15</v>
      </c>
      <c r="L17230" t="s">
        <v>1100</v>
      </c>
      <c r="M17230" t="s">
        <v>1100</v>
      </c>
      <c r="N17230">
        <v>1265</v>
      </c>
      <c r="O17230" t="s">
        <v>7876</v>
      </c>
      <c r="P17230" t="s">
        <v>10489</v>
      </c>
      <c r="Q17230">
        <v>1.2649999999999999</v>
      </c>
      <c r="R17230" s="117" t="s">
        <v>14648</v>
      </c>
      <c r="S17230" s="117" t="s">
        <v>14589</v>
      </c>
      <c r="T17230" t="s">
        <v>12136</v>
      </c>
      <c r="U17230" t="s">
        <v>10772</v>
      </c>
    </row>
    <row r="17231" spans="1:21">
      <c r="A17231" s="117" t="s">
        <v>23829</v>
      </c>
      <c r="B17231" t="s">
        <v>14590</v>
      </c>
      <c r="C17231" t="s">
        <v>14590</v>
      </c>
      <c r="D17231">
        <v>40</v>
      </c>
      <c r="E17231">
        <v>34</v>
      </c>
      <c r="F17231">
        <v>40</v>
      </c>
      <c r="G17231">
        <v>34</v>
      </c>
      <c r="H17231">
        <v>1</v>
      </c>
      <c r="I17231">
        <v>1</v>
      </c>
      <c r="J17231">
        <v>999999</v>
      </c>
      <c r="K17231" s="194">
        <v>999999</v>
      </c>
      <c r="L17231" t="s">
        <v>1100</v>
      </c>
      <c r="M17231" t="s">
        <v>1100</v>
      </c>
      <c r="N17231">
        <v>1255</v>
      </c>
      <c r="O17231" t="s">
        <v>7876</v>
      </c>
      <c r="P17231" t="s">
        <v>23830</v>
      </c>
      <c r="Q17231">
        <v>1.2549999999999999</v>
      </c>
      <c r="R17231" s="117" t="s">
        <v>14594</v>
      </c>
      <c r="S17231" s="117" t="s">
        <v>14589</v>
      </c>
      <c r="T17231" t="s">
        <v>12136</v>
      </c>
      <c r="U17231" t="s">
        <v>10772</v>
      </c>
    </row>
    <row r="17232" spans="1:21">
      <c r="A17232" s="117" t="s">
        <v>7403</v>
      </c>
      <c r="B17232" t="s">
        <v>14590</v>
      </c>
      <c r="C17232" t="s">
        <v>14590</v>
      </c>
      <c r="D17232">
        <v>33</v>
      </c>
      <c r="E17232">
        <v>27</v>
      </c>
      <c r="F17232">
        <v>33</v>
      </c>
      <c r="G17232">
        <v>27</v>
      </c>
      <c r="H17232">
        <v>1</v>
      </c>
      <c r="I17232">
        <v>1</v>
      </c>
      <c r="J17232">
        <v>16</v>
      </c>
      <c r="K17232" s="194">
        <v>16</v>
      </c>
      <c r="L17232" t="s">
        <v>1079</v>
      </c>
      <c r="M17232" t="s">
        <v>1079</v>
      </c>
      <c r="N17232">
        <v>1270</v>
      </c>
      <c r="O17232" t="s">
        <v>7876</v>
      </c>
      <c r="P17232" t="s">
        <v>16319</v>
      </c>
      <c r="Q17232">
        <v>1.27</v>
      </c>
      <c r="R17232" s="117" t="s">
        <v>14620</v>
      </c>
      <c r="S17232" s="117" t="s">
        <v>14621</v>
      </c>
      <c r="T17232" t="s">
        <v>17448</v>
      </c>
      <c r="U17232" t="s">
        <v>10772</v>
      </c>
    </row>
    <row r="17233" spans="1:21">
      <c r="A17233" s="117" t="s">
        <v>23831</v>
      </c>
      <c r="B17233" t="s">
        <v>14590</v>
      </c>
      <c r="C17233" t="s">
        <v>14590</v>
      </c>
      <c r="D17233">
        <v>28</v>
      </c>
      <c r="E17233">
        <v>22</v>
      </c>
      <c r="F17233">
        <v>28</v>
      </c>
      <c r="G17233">
        <v>22</v>
      </c>
      <c r="H17233">
        <v>1</v>
      </c>
      <c r="I17233">
        <v>1</v>
      </c>
      <c r="J17233">
        <v>11</v>
      </c>
      <c r="K17233" s="194">
        <v>11</v>
      </c>
      <c r="L17233" t="s">
        <v>1100</v>
      </c>
      <c r="M17233" t="s">
        <v>1100</v>
      </c>
      <c r="N17233">
        <v>1283</v>
      </c>
      <c r="O17233" t="s">
        <v>7876</v>
      </c>
      <c r="P17233" t="s">
        <v>23832</v>
      </c>
      <c r="Q17233">
        <v>1.2829999999999999</v>
      </c>
      <c r="R17233" s="117" t="s">
        <v>14648</v>
      </c>
      <c r="S17233" s="117" t="s">
        <v>14589</v>
      </c>
      <c r="T17233" t="s">
        <v>12136</v>
      </c>
      <c r="U17233" t="s">
        <v>10772</v>
      </c>
    </row>
    <row r="17234" spans="1:21">
      <c r="A17234" s="117" t="s">
        <v>23833</v>
      </c>
      <c r="B17234" t="s">
        <v>14590</v>
      </c>
      <c r="C17234" t="s">
        <v>14590</v>
      </c>
      <c r="D17234">
        <v>28</v>
      </c>
      <c r="E17234">
        <v>22</v>
      </c>
      <c r="F17234">
        <v>28</v>
      </c>
      <c r="G17234">
        <v>22</v>
      </c>
      <c r="H17234">
        <v>1</v>
      </c>
      <c r="I17234">
        <v>1</v>
      </c>
      <c r="J17234">
        <v>5</v>
      </c>
      <c r="K17234" s="194">
        <v>5</v>
      </c>
      <c r="L17234" t="s">
        <v>1100</v>
      </c>
      <c r="M17234" t="s">
        <v>1100</v>
      </c>
      <c r="N17234">
        <v>1265</v>
      </c>
      <c r="O17234" t="s">
        <v>7876</v>
      </c>
      <c r="P17234" t="s">
        <v>23834</v>
      </c>
      <c r="Q17234">
        <v>1.2649999999999999</v>
      </c>
      <c r="R17234" s="117" t="s">
        <v>14648</v>
      </c>
      <c r="S17234" s="117" t="s">
        <v>14589</v>
      </c>
      <c r="T17234" t="s">
        <v>12136</v>
      </c>
      <c r="U17234" t="s">
        <v>10772</v>
      </c>
    </row>
    <row r="17235" spans="1:21">
      <c r="A17235" s="117" t="s">
        <v>23835</v>
      </c>
      <c r="B17235" t="s">
        <v>14590</v>
      </c>
      <c r="C17235" t="s">
        <v>14590</v>
      </c>
      <c r="D17235">
        <v>53</v>
      </c>
      <c r="E17235">
        <v>47</v>
      </c>
      <c r="F17235">
        <v>53</v>
      </c>
      <c r="G17235">
        <v>47</v>
      </c>
      <c r="H17235">
        <v>1</v>
      </c>
      <c r="I17235">
        <v>1</v>
      </c>
      <c r="J17235">
        <v>999999</v>
      </c>
      <c r="K17235" s="194">
        <v>999999</v>
      </c>
      <c r="L17235" t="s">
        <v>1100</v>
      </c>
      <c r="M17235" t="s">
        <v>1100</v>
      </c>
      <c r="N17235">
        <v>1277</v>
      </c>
      <c r="O17235" t="s">
        <v>7876</v>
      </c>
      <c r="P17235" t="s">
        <v>23836</v>
      </c>
      <c r="Q17235">
        <v>1.2769999999999999</v>
      </c>
      <c r="R17235" s="117" t="s">
        <v>14648</v>
      </c>
      <c r="S17235" s="117" t="s">
        <v>14589</v>
      </c>
      <c r="T17235" t="s">
        <v>12136</v>
      </c>
      <c r="U17235" t="s">
        <v>10772</v>
      </c>
    </row>
    <row r="17236" spans="1:21">
      <c r="A17236" s="117" t="s">
        <v>26147</v>
      </c>
      <c r="B17236" t="s">
        <v>14590</v>
      </c>
      <c r="C17236" t="s">
        <v>14590</v>
      </c>
      <c r="D17236">
        <v>26</v>
      </c>
      <c r="E17236">
        <v>20</v>
      </c>
      <c r="F17236">
        <v>26</v>
      </c>
      <c r="G17236">
        <v>20</v>
      </c>
      <c r="H17236">
        <v>1</v>
      </c>
      <c r="I17236">
        <v>1</v>
      </c>
      <c r="J17236">
        <v>16</v>
      </c>
      <c r="K17236" s="194">
        <v>16</v>
      </c>
      <c r="L17236" t="s">
        <v>1079</v>
      </c>
      <c r="M17236" t="s">
        <v>1079</v>
      </c>
      <c r="N17236">
        <v>1265</v>
      </c>
      <c r="O17236" t="s">
        <v>7876</v>
      </c>
      <c r="P17236" t="s">
        <v>26148</v>
      </c>
      <c r="Q17236">
        <v>1.2649999999999999</v>
      </c>
      <c r="R17236" s="117" t="s">
        <v>14620</v>
      </c>
      <c r="S17236" s="117" t="s">
        <v>14621</v>
      </c>
      <c r="T17236" t="s">
        <v>17448</v>
      </c>
      <c r="U17236" t="s">
        <v>10772</v>
      </c>
    </row>
    <row r="17237" spans="1:21">
      <c r="A17237" s="117" t="s">
        <v>7404</v>
      </c>
      <c r="B17237" t="s">
        <v>14590</v>
      </c>
      <c r="C17237" t="s">
        <v>14590</v>
      </c>
      <c r="D17237">
        <v>26</v>
      </c>
      <c r="E17237">
        <v>20</v>
      </c>
      <c r="F17237">
        <v>26</v>
      </c>
      <c r="G17237">
        <v>20</v>
      </c>
      <c r="H17237">
        <v>1</v>
      </c>
      <c r="I17237">
        <v>1</v>
      </c>
      <c r="J17237">
        <v>16</v>
      </c>
      <c r="K17237" s="194">
        <v>16</v>
      </c>
      <c r="L17237" t="s">
        <v>1079</v>
      </c>
      <c r="M17237" t="s">
        <v>1079</v>
      </c>
      <c r="N17237">
        <v>950</v>
      </c>
      <c r="O17237" t="s">
        <v>7876</v>
      </c>
      <c r="P17237" t="s">
        <v>16320</v>
      </c>
      <c r="Q17237">
        <v>0.95</v>
      </c>
      <c r="R17237" s="117" t="s">
        <v>14620</v>
      </c>
      <c r="S17237" s="117" t="s">
        <v>14621</v>
      </c>
      <c r="T17237" t="s">
        <v>17448</v>
      </c>
      <c r="U17237" t="s">
        <v>10772</v>
      </c>
    </row>
    <row r="17238" spans="1:21">
      <c r="A17238" s="117" t="s">
        <v>23837</v>
      </c>
      <c r="B17238" t="s">
        <v>14590</v>
      </c>
      <c r="C17238" t="s">
        <v>14590</v>
      </c>
      <c r="D17238">
        <v>40</v>
      </c>
      <c r="E17238">
        <v>34</v>
      </c>
      <c r="F17238">
        <v>40</v>
      </c>
      <c r="G17238">
        <v>34</v>
      </c>
      <c r="H17238">
        <v>1</v>
      </c>
      <c r="I17238">
        <v>1</v>
      </c>
      <c r="J17238">
        <v>999999</v>
      </c>
      <c r="K17238" s="194">
        <v>999999</v>
      </c>
      <c r="L17238" t="s">
        <v>1100</v>
      </c>
      <c r="M17238" t="s">
        <v>1100</v>
      </c>
      <c r="N17238">
        <v>630</v>
      </c>
      <c r="O17238" t="s">
        <v>7876</v>
      </c>
      <c r="P17238" t="s">
        <v>23838</v>
      </c>
      <c r="Q17238">
        <v>0.63</v>
      </c>
      <c r="R17238" s="117" t="s">
        <v>14594</v>
      </c>
      <c r="S17238" s="117" t="s">
        <v>14589</v>
      </c>
      <c r="T17238" t="s">
        <v>12136</v>
      </c>
      <c r="U17238" t="s">
        <v>10772</v>
      </c>
    </row>
    <row r="17239" spans="1:21">
      <c r="A17239" s="117" t="s">
        <v>26149</v>
      </c>
      <c r="B17239" t="s">
        <v>14590</v>
      </c>
      <c r="C17239" t="s">
        <v>14590</v>
      </c>
      <c r="D17239">
        <v>25</v>
      </c>
      <c r="E17239">
        <v>19</v>
      </c>
      <c r="F17239">
        <v>25</v>
      </c>
      <c r="G17239">
        <v>19</v>
      </c>
      <c r="H17239">
        <v>1</v>
      </c>
      <c r="I17239">
        <v>1</v>
      </c>
      <c r="J17239">
        <v>14</v>
      </c>
      <c r="K17239" s="194">
        <v>14</v>
      </c>
      <c r="L17239" t="s">
        <v>1100</v>
      </c>
      <c r="M17239" t="s">
        <v>1100</v>
      </c>
      <c r="N17239">
        <v>542</v>
      </c>
      <c r="O17239" t="s">
        <v>7876</v>
      </c>
      <c r="P17239" t="s">
        <v>26150</v>
      </c>
      <c r="Q17239">
        <v>0.54200000000000004</v>
      </c>
      <c r="R17239" s="117" t="s">
        <v>14648</v>
      </c>
      <c r="S17239" s="117" t="s">
        <v>14589</v>
      </c>
      <c r="T17239" t="s">
        <v>12136</v>
      </c>
      <c r="U17239" t="s">
        <v>10772</v>
      </c>
    </row>
    <row r="17240" spans="1:21">
      <c r="A17240" s="117" t="s">
        <v>7405</v>
      </c>
      <c r="B17240" t="s">
        <v>14590</v>
      </c>
      <c r="C17240" t="s">
        <v>14590</v>
      </c>
      <c r="D17240">
        <v>40</v>
      </c>
      <c r="E17240">
        <v>34</v>
      </c>
      <c r="F17240">
        <v>40</v>
      </c>
      <c r="G17240">
        <v>34</v>
      </c>
      <c r="H17240">
        <v>1</v>
      </c>
      <c r="I17240">
        <v>1</v>
      </c>
      <c r="J17240">
        <v>999999</v>
      </c>
      <c r="K17240" s="194">
        <v>999999</v>
      </c>
      <c r="L17240" t="s">
        <v>1100</v>
      </c>
      <c r="M17240" t="s">
        <v>1100</v>
      </c>
      <c r="N17240">
        <v>540</v>
      </c>
      <c r="O17240" t="s">
        <v>7876</v>
      </c>
      <c r="P17240" t="s">
        <v>10490</v>
      </c>
      <c r="Q17240">
        <v>0.54</v>
      </c>
      <c r="R17240" s="117" t="s">
        <v>14594</v>
      </c>
      <c r="S17240" s="117" t="s">
        <v>14589</v>
      </c>
      <c r="T17240" t="s">
        <v>12136</v>
      </c>
      <c r="U17240" t="s">
        <v>10772</v>
      </c>
    </row>
    <row r="17241" spans="1:21">
      <c r="A17241" s="117" t="s">
        <v>16495</v>
      </c>
      <c r="B17241" t="s">
        <v>14590</v>
      </c>
      <c r="C17241" t="s">
        <v>14590</v>
      </c>
      <c r="D17241">
        <v>25</v>
      </c>
      <c r="E17241">
        <v>19</v>
      </c>
      <c r="F17241">
        <v>25</v>
      </c>
      <c r="G17241">
        <v>19</v>
      </c>
      <c r="H17241">
        <v>1</v>
      </c>
      <c r="I17241">
        <v>1</v>
      </c>
      <c r="J17241">
        <v>5</v>
      </c>
      <c r="K17241" s="194">
        <v>5</v>
      </c>
      <c r="L17241" t="s">
        <v>1100</v>
      </c>
      <c r="M17241" t="s">
        <v>1100</v>
      </c>
      <c r="N17241">
        <v>583</v>
      </c>
      <c r="O17241" t="s">
        <v>7876</v>
      </c>
      <c r="P17241" t="s">
        <v>10165</v>
      </c>
      <c r="Q17241">
        <v>0.58299999999999996</v>
      </c>
      <c r="R17241" s="117" t="s">
        <v>14648</v>
      </c>
      <c r="S17241" s="117" t="s">
        <v>14589</v>
      </c>
      <c r="T17241" t="s">
        <v>12136</v>
      </c>
      <c r="U17241" t="s">
        <v>10772</v>
      </c>
    </row>
    <row r="17242" spans="1:21">
      <c r="A17242" s="117" t="s">
        <v>26151</v>
      </c>
      <c r="B17242" t="s">
        <v>14590</v>
      </c>
      <c r="C17242" t="s">
        <v>14590</v>
      </c>
      <c r="D17242">
        <v>47</v>
      </c>
      <c r="E17242">
        <v>41</v>
      </c>
      <c r="F17242">
        <v>47</v>
      </c>
      <c r="G17242">
        <v>41</v>
      </c>
      <c r="H17242">
        <v>1</v>
      </c>
      <c r="I17242">
        <v>1</v>
      </c>
      <c r="J17242">
        <v>0</v>
      </c>
      <c r="K17242" s="194">
        <v>999999</v>
      </c>
      <c r="L17242" t="s">
        <v>1100</v>
      </c>
      <c r="M17242" t="s">
        <v>1100</v>
      </c>
      <c r="N17242">
        <v>490</v>
      </c>
      <c r="O17242" t="s">
        <v>7876</v>
      </c>
      <c r="P17242" t="s">
        <v>26152</v>
      </c>
      <c r="Q17242">
        <v>0.49</v>
      </c>
      <c r="R17242" s="117" t="s">
        <v>14594</v>
      </c>
      <c r="S17242" s="117" t="s">
        <v>14589</v>
      </c>
      <c r="T17242" t="s">
        <v>12136</v>
      </c>
      <c r="U17242" t="s">
        <v>10772</v>
      </c>
    </row>
    <row r="17243" spans="1:21">
      <c r="A17243" s="117" t="s">
        <v>7406</v>
      </c>
      <c r="B17243" t="s">
        <v>14590</v>
      </c>
      <c r="C17243" t="s">
        <v>14590</v>
      </c>
      <c r="D17243">
        <v>28</v>
      </c>
      <c r="E17243">
        <v>22</v>
      </c>
      <c r="F17243">
        <v>28</v>
      </c>
      <c r="G17243">
        <v>22</v>
      </c>
      <c r="H17243">
        <v>1</v>
      </c>
      <c r="I17243">
        <v>1</v>
      </c>
      <c r="J17243">
        <v>163</v>
      </c>
      <c r="K17243" s="194">
        <v>163</v>
      </c>
      <c r="L17243" t="s">
        <v>1100</v>
      </c>
      <c r="M17243" t="s">
        <v>1100</v>
      </c>
      <c r="N17243">
        <v>108</v>
      </c>
      <c r="O17243" t="s">
        <v>7876</v>
      </c>
      <c r="P17243" t="s">
        <v>10491</v>
      </c>
      <c r="Q17243">
        <v>0.108</v>
      </c>
      <c r="R17243" s="117" t="s">
        <v>14648</v>
      </c>
      <c r="S17243" s="117" t="s">
        <v>14589</v>
      </c>
      <c r="T17243" t="s">
        <v>12136</v>
      </c>
      <c r="U17243" t="s">
        <v>10772</v>
      </c>
    </row>
    <row r="17244" spans="1:21">
      <c r="A17244" s="117" t="s">
        <v>7407</v>
      </c>
      <c r="B17244" t="s">
        <v>14590</v>
      </c>
      <c r="C17244" t="s">
        <v>14590</v>
      </c>
      <c r="D17244">
        <v>28</v>
      </c>
      <c r="E17244">
        <v>22</v>
      </c>
      <c r="F17244">
        <v>28</v>
      </c>
      <c r="G17244">
        <v>22</v>
      </c>
      <c r="H17244">
        <v>1</v>
      </c>
      <c r="I17244">
        <v>1</v>
      </c>
      <c r="J17244">
        <v>20</v>
      </c>
      <c r="K17244" s="194">
        <v>20</v>
      </c>
      <c r="L17244" t="s">
        <v>1100</v>
      </c>
      <c r="M17244" t="s">
        <v>1100</v>
      </c>
      <c r="N17244">
        <v>108</v>
      </c>
      <c r="O17244" t="s">
        <v>7876</v>
      </c>
      <c r="P17244" t="s">
        <v>10492</v>
      </c>
      <c r="Q17244">
        <v>0.108</v>
      </c>
      <c r="R17244" s="117" t="s">
        <v>14648</v>
      </c>
      <c r="S17244" s="117" t="s">
        <v>14589</v>
      </c>
      <c r="T17244" t="s">
        <v>12136</v>
      </c>
      <c r="U17244" t="s">
        <v>10772</v>
      </c>
    </row>
    <row r="17245" spans="1:21">
      <c r="A17245" s="117" t="s">
        <v>7408</v>
      </c>
      <c r="B17245" t="s">
        <v>14590</v>
      </c>
      <c r="C17245" t="s">
        <v>14590</v>
      </c>
      <c r="D17245">
        <v>26</v>
      </c>
      <c r="E17245">
        <v>20</v>
      </c>
      <c r="F17245">
        <v>26</v>
      </c>
      <c r="G17245">
        <v>20</v>
      </c>
      <c r="H17245">
        <v>1</v>
      </c>
      <c r="I17245">
        <v>1</v>
      </c>
      <c r="J17245">
        <v>40</v>
      </c>
      <c r="K17245" s="194">
        <v>40</v>
      </c>
      <c r="L17245" t="s">
        <v>1079</v>
      </c>
      <c r="M17245" t="s">
        <v>1079</v>
      </c>
      <c r="N17245">
        <v>116</v>
      </c>
      <c r="O17245" t="s">
        <v>7876</v>
      </c>
      <c r="P17245" t="s">
        <v>10493</v>
      </c>
      <c r="Q17245">
        <v>0.11600000000000001</v>
      </c>
      <c r="R17245" s="117" t="s">
        <v>14620</v>
      </c>
      <c r="S17245" s="117" t="s">
        <v>14621</v>
      </c>
      <c r="T17245" t="s">
        <v>17448</v>
      </c>
      <c r="U17245" t="s">
        <v>10772</v>
      </c>
    </row>
    <row r="17246" spans="1:21">
      <c r="A17246" s="117" t="s">
        <v>26153</v>
      </c>
      <c r="B17246" t="s">
        <v>14590</v>
      </c>
      <c r="C17246" t="s">
        <v>14590</v>
      </c>
      <c r="D17246">
        <v>25</v>
      </c>
      <c r="E17246">
        <v>19</v>
      </c>
      <c r="F17246">
        <v>25</v>
      </c>
      <c r="G17246">
        <v>19</v>
      </c>
      <c r="H17246">
        <v>1</v>
      </c>
      <c r="I17246">
        <v>1</v>
      </c>
      <c r="J17246">
        <v>11</v>
      </c>
      <c r="K17246" s="194">
        <v>11</v>
      </c>
      <c r="L17246" t="s">
        <v>1100</v>
      </c>
      <c r="M17246" t="s">
        <v>1100</v>
      </c>
      <c r="N17246">
        <v>112</v>
      </c>
      <c r="O17246" t="s">
        <v>7876</v>
      </c>
      <c r="P17246" t="s">
        <v>10492</v>
      </c>
      <c r="Q17246">
        <v>0.112</v>
      </c>
      <c r="R17246" s="117" t="s">
        <v>14594</v>
      </c>
      <c r="S17246" s="117" t="s">
        <v>14589</v>
      </c>
      <c r="T17246" t="s">
        <v>12136</v>
      </c>
      <c r="U17246" t="s">
        <v>10772</v>
      </c>
    </row>
    <row r="17247" spans="1:21">
      <c r="A17247" s="117" t="s">
        <v>17087</v>
      </c>
      <c r="B17247" t="s">
        <v>14590</v>
      </c>
      <c r="C17247" t="s">
        <v>14590</v>
      </c>
      <c r="D17247">
        <v>26</v>
      </c>
      <c r="E17247">
        <v>20</v>
      </c>
      <c r="F17247">
        <v>26</v>
      </c>
      <c r="G17247">
        <v>20</v>
      </c>
      <c r="H17247">
        <v>1</v>
      </c>
      <c r="I17247">
        <v>1</v>
      </c>
      <c r="J17247">
        <v>26</v>
      </c>
      <c r="K17247" s="194">
        <v>26</v>
      </c>
      <c r="L17247" t="s">
        <v>1079</v>
      </c>
      <c r="M17247" t="s">
        <v>1079</v>
      </c>
      <c r="N17247">
        <v>393</v>
      </c>
      <c r="O17247" t="s">
        <v>7876</v>
      </c>
      <c r="P17247" t="s">
        <v>17088</v>
      </c>
      <c r="Q17247">
        <v>0.39300000000000002</v>
      </c>
      <c r="R17247" s="117" t="s">
        <v>14620</v>
      </c>
      <c r="S17247" s="117" t="s">
        <v>14621</v>
      </c>
      <c r="T17247" t="s">
        <v>17448</v>
      </c>
      <c r="U17247" t="s">
        <v>10772</v>
      </c>
    </row>
    <row r="17248" spans="1:21">
      <c r="A17248" s="117" t="s">
        <v>26154</v>
      </c>
      <c r="B17248" t="s">
        <v>14590</v>
      </c>
      <c r="C17248" t="s">
        <v>14590</v>
      </c>
      <c r="D17248">
        <v>33</v>
      </c>
      <c r="E17248">
        <v>27</v>
      </c>
      <c r="F17248">
        <v>33</v>
      </c>
      <c r="G17248">
        <v>27</v>
      </c>
      <c r="H17248">
        <v>1</v>
      </c>
      <c r="I17248">
        <v>1</v>
      </c>
      <c r="J17248">
        <v>20</v>
      </c>
      <c r="K17248" s="194">
        <v>20</v>
      </c>
      <c r="L17248" t="s">
        <v>1079</v>
      </c>
      <c r="M17248" t="s">
        <v>1079</v>
      </c>
      <c r="N17248">
        <v>170</v>
      </c>
      <c r="O17248" t="s">
        <v>7876</v>
      </c>
      <c r="P17248" t="s">
        <v>26155</v>
      </c>
      <c r="Q17248">
        <v>0.17</v>
      </c>
      <c r="R17248" s="117" t="s">
        <v>14620</v>
      </c>
      <c r="S17248" s="117" t="s">
        <v>14621</v>
      </c>
      <c r="T17248" t="s">
        <v>17448</v>
      </c>
      <c r="U17248" t="s">
        <v>10772</v>
      </c>
    </row>
    <row r="17249" spans="1:21">
      <c r="A17249" s="117" t="s">
        <v>7409</v>
      </c>
      <c r="B17249" t="s">
        <v>14590</v>
      </c>
      <c r="C17249" t="s">
        <v>14590</v>
      </c>
      <c r="D17249">
        <v>25</v>
      </c>
      <c r="E17249">
        <v>19</v>
      </c>
      <c r="F17249">
        <v>25</v>
      </c>
      <c r="G17249">
        <v>19</v>
      </c>
      <c r="H17249">
        <v>1</v>
      </c>
      <c r="I17249">
        <v>1</v>
      </c>
      <c r="J17249">
        <v>14</v>
      </c>
      <c r="K17249" s="194">
        <v>14</v>
      </c>
      <c r="L17249" t="s">
        <v>1079</v>
      </c>
      <c r="M17249" t="s">
        <v>1079</v>
      </c>
      <c r="N17249">
        <v>104</v>
      </c>
      <c r="O17249" t="s">
        <v>7876</v>
      </c>
      <c r="P17249" t="s">
        <v>10494</v>
      </c>
      <c r="Q17249">
        <v>0.104</v>
      </c>
      <c r="R17249" s="117" t="s">
        <v>14594</v>
      </c>
      <c r="S17249" s="117" t="s">
        <v>14589</v>
      </c>
      <c r="T17249" t="s">
        <v>12136</v>
      </c>
      <c r="U17249" t="s">
        <v>10772</v>
      </c>
    </row>
    <row r="17250" spans="1:21">
      <c r="A17250" s="117" t="s">
        <v>19004</v>
      </c>
      <c r="B17250" t="s">
        <v>14590</v>
      </c>
      <c r="C17250" t="s">
        <v>14590</v>
      </c>
      <c r="D17250">
        <v>26</v>
      </c>
      <c r="E17250">
        <v>20</v>
      </c>
      <c r="F17250">
        <v>26</v>
      </c>
      <c r="G17250">
        <v>20</v>
      </c>
      <c r="H17250">
        <v>1</v>
      </c>
      <c r="I17250">
        <v>1</v>
      </c>
      <c r="J17250">
        <v>120</v>
      </c>
      <c r="K17250" s="194">
        <v>120</v>
      </c>
      <c r="L17250" t="s">
        <v>1079</v>
      </c>
      <c r="M17250" t="s">
        <v>1079</v>
      </c>
      <c r="N17250">
        <v>596.5</v>
      </c>
      <c r="O17250" t="s">
        <v>7876</v>
      </c>
      <c r="P17250" t="s">
        <v>19005</v>
      </c>
      <c r="Q17250">
        <v>0.59650000000000003</v>
      </c>
      <c r="R17250" s="117" t="s">
        <v>14620</v>
      </c>
      <c r="S17250" s="117" t="s">
        <v>14621</v>
      </c>
      <c r="T17250" t="s">
        <v>17448</v>
      </c>
      <c r="U17250" t="s">
        <v>10772</v>
      </c>
    </row>
    <row r="17251" spans="1:21">
      <c r="A17251" s="117" t="s">
        <v>7410</v>
      </c>
      <c r="B17251" t="s">
        <v>14590</v>
      </c>
      <c r="C17251" t="s">
        <v>14590</v>
      </c>
      <c r="D17251">
        <v>28</v>
      </c>
      <c r="E17251">
        <v>22</v>
      </c>
      <c r="F17251">
        <v>28</v>
      </c>
      <c r="G17251">
        <v>22</v>
      </c>
      <c r="H17251">
        <v>1</v>
      </c>
      <c r="I17251">
        <v>1</v>
      </c>
      <c r="J17251">
        <v>108</v>
      </c>
      <c r="K17251" s="194">
        <v>108</v>
      </c>
      <c r="L17251" t="s">
        <v>1100</v>
      </c>
      <c r="M17251" t="s">
        <v>1100</v>
      </c>
      <c r="N17251">
        <v>48</v>
      </c>
      <c r="O17251" t="s">
        <v>7876</v>
      </c>
      <c r="P17251" t="s">
        <v>10495</v>
      </c>
      <c r="Q17251">
        <v>4.8000000000000001E-2</v>
      </c>
      <c r="R17251" s="117" t="s">
        <v>14648</v>
      </c>
      <c r="S17251" s="117" t="s">
        <v>14589</v>
      </c>
      <c r="T17251" t="s">
        <v>12136</v>
      </c>
      <c r="U17251" t="s">
        <v>10772</v>
      </c>
    </row>
    <row r="17252" spans="1:21">
      <c r="A17252" s="117" t="s">
        <v>7411</v>
      </c>
      <c r="B17252" t="s">
        <v>14590</v>
      </c>
      <c r="C17252" t="s">
        <v>14590</v>
      </c>
      <c r="D17252">
        <v>26</v>
      </c>
      <c r="E17252">
        <v>20</v>
      </c>
      <c r="F17252">
        <v>26</v>
      </c>
      <c r="G17252">
        <v>20</v>
      </c>
      <c r="H17252">
        <v>1</v>
      </c>
      <c r="I17252">
        <v>1</v>
      </c>
      <c r="J17252">
        <v>200</v>
      </c>
      <c r="K17252" s="194">
        <v>200</v>
      </c>
      <c r="L17252" t="s">
        <v>1079</v>
      </c>
      <c r="M17252" t="s">
        <v>1079</v>
      </c>
      <c r="N17252">
        <v>49</v>
      </c>
      <c r="O17252" t="s">
        <v>7876</v>
      </c>
      <c r="P17252" t="s">
        <v>10496</v>
      </c>
      <c r="Q17252">
        <v>4.9000000000000002E-2</v>
      </c>
      <c r="R17252" s="117" t="s">
        <v>14620</v>
      </c>
      <c r="S17252" s="117" t="s">
        <v>14621</v>
      </c>
      <c r="T17252" t="s">
        <v>17448</v>
      </c>
      <c r="U17252" t="s">
        <v>10772</v>
      </c>
    </row>
    <row r="17253" spans="1:21">
      <c r="A17253" s="117" t="s">
        <v>26156</v>
      </c>
      <c r="B17253" t="s">
        <v>14590</v>
      </c>
      <c r="C17253" t="s">
        <v>14590</v>
      </c>
      <c r="D17253">
        <v>25</v>
      </c>
      <c r="E17253">
        <v>19</v>
      </c>
      <c r="F17253">
        <v>25</v>
      </c>
      <c r="G17253">
        <v>19</v>
      </c>
      <c r="H17253">
        <v>1</v>
      </c>
      <c r="I17253">
        <v>1</v>
      </c>
      <c r="J17253">
        <v>20</v>
      </c>
      <c r="K17253" s="194">
        <v>20</v>
      </c>
      <c r="L17253" t="s">
        <v>1079</v>
      </c>
      <c r="M17253" t="s">
        <v>1079</v>
      </c>
      <c r="N17253">
        <v>452</v>
      </c>
      <c r="O17253" t="s">
        <v>7876</v>
      </c>
      <c r="P17253" t="s">
        <v>26157</v>
      </c>
      <c r="Q17253">
        <v>0.45200000000000001</v>
      </c>
      <c r="R17253" s="117" t="s">
        <v>14594</v>
      </c>
      <c r="S17253" s="117" t="s">
        <v>14589</v>
      </c>
      <c r="T17253" t="s">
        <v>12136</v>
      </c>
      <c r="U17253" t="s">
        <v>10772</v>
      </c>
    </row>
    <row r="17254" spans="1:21">
      <c r="A17254" s="117" t="s">
        <v>7412</v>
      </c>
      <c r="B17254" t="s">
        <v>14590</v>
      </c>
      <c r="C17254" t="s">
        <v>14590</v>
      </c>
      <c r="D17254">
        <v>31</v>
      </c>
      <c r="E17254">
        <v>25</v>
      </c>
      <c r="F17254">
        <v>31</v>
      </c>
      <c r="G17254">
        <v>25</v>
      </c>
      <c r="H17254">
        <v>1</v>
      </c>
      <c r="I17254">
        <v>1</v>
      </c>
      <c r="J17254">
        <v>8</v>
      </c>
      <c r="K17254" s="194">
        <v>8</v>
      </c>
      <c r="L17254" t="s">
        <v>1079</v>
      </c>
      <c r="M17254" t="s">
        <v>1079</v>
      </c>
      <c r="N17254">
        <v>565</v>
      </c>
      <c r="O17254" t="s">
        <v>7876</v>
      </c>
      <c r="P17254" t="s">
        <v>10497</v>
      </c>
      <c r="Q17254">
        <v>0.56499999999999995</v>
      </c>
      <c r="R17254" s="117" t="s">
        <v>14620</v>
      </c>
      <c r="S17254" s="117" t="s">
        <v>14621</v>
      </c>
      <c r="T17254" t="s">
        <v>17448</v>
      </c>
      <c r="U17254" t="s">
        <v>10772</v>
      </c>
    </row>
    <row r="17255" spans="1:21">
      <c r="A17255" s="117" t="s">
        <v>23839</v>
      </c>
      <c r="B17255" t="s">
        <v>14590</v>
      </c>
      <c r="C17255" t="s">
        <v>14590</v>
      </c>
      <c r="D17255">
        <v>26</v>
      </c>
      <c r="E17255">
        <v>20</v>
      </c>
      <c r="F17255">
        <v>26</v>
      </c>
      <c r="G17255">
        <v>20</v>
      </c>
      <c r="H17255">
        <v>1</v>
      </c>
      <c r="I17255">
        <v>1</v>
      </c>
      <c r="J17255">
        <v>32</v>
      </c>
      <c r="K17255" s="194">
        <v>32</v>
      </c>
      <c r="L17255" t="s">
        <v>1079</v>
      </c>
      <c r="M17255" t="s">
        <v>1079</v>
      </c>
      <c r="N17255">
        <v>136</v>
      </c>
      <c r="O17255" t="s">
        <v>7876</v>
      </c>
      <c r="P17255" t="s">
        <v>23840</v>
      </c>
      <c r="Q17255">
        <v>0.13600000000000001</v>
      </c>
      <c r="R17255" s="117" t="s">
        <v>14620</v>
      </c>
      <c r="S17255" s="117" t="s">
        <v>14621</v>
      </c>
      <c r="T17255" t="s">
        <v>17448</v>
      </c>
      <c r="U17255" t="s">
        <v>10772</v>
      </c>
    </row>
    <row r="17256" spans="1:21">
      <c r="A17256" s="117" t="s">
        <v>23841</v>
      </c>
      <c r="B17256" t="s">
        <v>14590</v>
      </c>
      <c r="C17256" t="s">
        <v>14590</v>
      </c>
      <c r="D17256">
        <v>25</v>
      </c>
      <c r="E17256">
        <v>19</v>
      </c>
      <c r="F17256">
        <v>25</v>
      </c>
      <c r="G17256">
        <v>19</v>
      </c>
      <c r="H17256">
        <v>1</v>
      </c>
      <c r="I17256">
        <v>1</v>
      </c>
      <c r="J17256">
        <v>80</v>
      </c>
      <c r="K17256" s="194">
        <v>80</v>
      </c>
      <c r="L17256" t="s">
        <v>1079</v>
      </c>
      <c r="M17256" t="s">
        <v>1079</v>
      </c>
      <c r="N17256">
        <v>121.238</v>
      </c>
      <c r="O17256" t="s">
        <v>7876</v>
      </c>
      <c r="P17256" t="s">
        <v>23842</v>
      </c>
      <c r="Q17256">
        <v>0.121238</v>
      </c>
      <c r="R17256" s="117" t="s">
        <v>14594</v>
      </c>
      <c r="S17256" s="117" t="s">
        <v>14589</v>
      </c>
      <c r="T17256" t="s">
        <v>12136</v>
      </c>
      <c r="U17256" t="s">
        <v>10772</v>
      </c>
    </row>
    <row r="17257" spans="1:21">
      <c r="A17257" s="117" t="s">
        <v>16321</v>
      </c>
      <c r="B17257" t="s">
        <v>14590</v>
      </c>
      <c r="C17257" t="s">
        <v>14590</v>
      </c>
      <c r="D17257">
        <v>25</v>
      </c>
      <c r="E17257">
        <v>19</v>
      </c>
      <c r="F17257">
        <v>25</v>
      </c>
      <c r="G17257">
        <v>19</v>
      </c>
      <c r="H17257">
        <v>1</v>
      </c>
      <c r="I17257">
        <v>1</v>
      </c>
      <c r="J17257">
        <v>69</v>
      </c>
      <c r="K17257" s="194">
        <v>69</v>
      </c>
      <c r="L17257" t="s">
        <v>1079</v>
      </c>
      <c r="M17257" t="s">
        <v>1079</v>
      </c>
      <c r="N17257">
        <v>137.167</v>
      </c>
      <c r="O17257" t="s">
        <v>7876</v>
      </c>
      <c r="P17257" t="s">
        <v>16322</v>
      </c>
      <c r="Q17257">
        <v>0.13716700000000001</v>
      </c>
      <c r="R17257" s="117" t="s">
        <v>14594</v>
      </c>
      <c r="S17257" s="117" t="s">
        <v>14589</v>
      </c>
      <c r="T17257" t="s">
        <v>12136</v>
      </c>
      <c r="U17257" t="s">
        <v>10772</v>
      </c>
    </row>
    <row r="17258" spans="1:21">
      <c r="A17258" s="117" t="s">
        <v>23843</v>
      </c>
      <c r="B17258" t="s">
        <v>14590</v>
      </c>
      <c r="C17258" t="s">
        <v>14590</v>
      </c>
      <c r="D17258">
        <v>31</v>
      </c>
      <c r="E17258">
        <v>25</v>
      </c>
      <c r="F17258">
        <v>31</v>
      </c>
      <c r="G17258">
        <v>25</v>
      </c>
      <c r="H17258">
        <v>1</v>
      </c>
      <c r="I17258">
        <v>1</v>
      </c>
      <c r="J17258">
        <v>15</v>
      </c>
      <c r="K17258" s="194">
        <v>15</v>
      </c>
      <c r="L17258" t="s">
        <v>1079</v>
      </c>
      <c r="M17258" t="s">
        <v>1079</v>
      </c>
      <c r="N17258">
        <v>79.5</v>
      </c>
      <c r="O17258" t="s">
        <v>7876</v>
      </c>
      <c r="P17258" t="s">
        <v>23844</v>
      </c>
      <c r="Q17258">
        <v>7.9500000000000001E-2</v>
      </c>
      <c r="R17258" s="117" t="s">
        <v>14620</v>
      </c>
      <c r="S17258" s="117" t="s">
        <v>14621</v>
      </c>
      <c r="T17258" t="s">
        <v>17448</v>
      </c>
      <c r="U17258" t="s">
        <v>10772</v>
      </c>
    </row>
    <row r="17259" spans="1:21">
      <c r="A17259" s="117" t="s">
        <v>23845</v>
      </c>
      <c r="B17259" t="s">
        <v>14590</v>
      </c>
      <c r="C17259" t="s">
        <v>14590</v>
      </c>
      <c r="D17259">
        <v>26</v>
      </c>
      <c r="E17259">
        <v>20</v>
      </c>
      <c r="F17259">
        <v>26</v>
      </c>
      <c r="G17259">
        <v>20</v>
      </c>
      <c r="H17259">
        <v>1</v>
      </c>
      <c r="I17259">
        <v>1</v>
      </c>
      <c r="J17259">
        <v>36</v>
      </c>
      <c r="K17259" s="194">
        <v>36</v>
      </c>
      <c r="L17259" t="s">
        <v>1079</v>
      </c>
      <c r="M17259" t="s">
        <v>1079</v>
      </c>
      <c r="N17259">
        <v>80.599999999999994</v>
      </c>
      <c r="O17259" t="s">
        <v>7876</v>
      </c>
      <c r="P17259" t="s">
        <v>23846</v>
      </c>
      <c r="Q17259">
        <v>8.0600000000000005E-2</v>
      </c>
      <c r="R17259" s="117" t="s">
        <v>14620</v>
      </c>
      <c r="S17259" s="117" t="s">
        <v>14621</v>
      </c>
      <c r="T17259" t="s">
        <v>17448</v>
      </c>
      <c r="U17259" t="s">
        <v>10772</v>
      </c>
    </row>
    <row r="17260" spans="1:21">
      <c r="A17260" s="117" t="s">
        <v>11648</v>
      </c>
      <c r="B17260" t="s">
        <v>14590</v>
      </c>
      <c r="C17260" t="s">
        <v>14593</v>
      </c>
      <c r="D17260">
        <v>26</v>
      </c>
      <c r="E17260">
        <v>20</v>
      </c>
      <c r="F17260" t="e">
        <v>#N/A</v>
      </c>
      <c r="G17260" t="e">
        <v>#N/A</v>
      </c>
      <c r="H17260">
        <v>1</v>
      </c>
      <c r="I17260">
        <v>1</v>
      </c>
      <c r="J17260">
        <v>17</v>
      </c>
      <c r="K17260" s="194" t="e">
        <v>#N/A</v>
      </c>
      <c r="L17260" t="s">
        <v>1079</v>
      </c>
      <c r="M17260" t="s">
        <v>1079</v>
      </c>
      <c r="N17260">
        <v>188</v>
      </c>
      <c r="O17260" t="s">
        <v>7876</v>
      </c>
      <c r="P17260" t="s">
        <v>16323</v>
      </c>
      <c r="Q17260">
        <v>0.188</v>
      </c>
      <c r="R17260" s="117" t="s">
        <v>14620</v>
      </c>
      <c r="S17260" s="117" t="s">
        <v>14621</v>
      </c>
      <c r="T17260" t="s">
        <v>17448</v>
      </c>
      <c r="U17260" t="s">
        <v>10772</v>
      </c>
    </row>
    <row r="17261" spans="1:21">
      <c r="A17261" s="117" t="s">
        <v>7413</v>
      </c>
      <c r="B17261" t="s">
        <v>14590</v>
      </c>
      <c r="C17261" t="s">
        <v>14590</v>
      </c>
      <c r="D17261">
        <v>28</v>
      </c>
      <c r="E17261">
        <v>22</v>
      </c>
      <c r="F17261">
        <v>28</v>
      </c>
      <c r="G17261">
        <v>22</v>
      </c>
      <c r="H17261">
        <v>1</v>
      </c>
      <c r="I17261">
        <v>1</v>
      </c>
      <c r="J17261">
        <v>16</v>
      </c>
      <c r="K17261" s="194">
        <v>16</v>
      </c>
      <c r="L17261" t="s">
        <v>1100</v>
      </c>
      <c r="M17261" t="s">
        <v>1100</v>
      </c>
      <c r="N17261">
        <v>21</v>
      </c>
      <c r="O17261" t="s">
        <v>7876</v>
      </c>
      <c r="P17261" t="s">
        <v>16324</v>
      </c>
      <c r="Q17261">
        <v>2.1000000000000001E-2</v>
      </c>
      <c r="R17261" s="117" t="s">
        <v>14648</v>
      </c>
      <c r="S17261" s="117" t="s">
        <v>14589</v>
      </c>
      <c r="T17261" t="s">
        <v>12136</v>
      </c>
      <c r="U17261" t="s">
        <v>10772</v>
      </c>
    </row>
    <row r="17262" spans="1:21">
      <c r="A17262" s="117" t="s">
        <v>7414</v>
      </c>
      <c r="B17262" t="s">
        <v>14590</v>
      </c>
      <c r="C17262" t="s">
        <v>14590</v>
      </c>
      <c r="D17262">
        <v>28</v>
      </c>
      <c r="E17262">
        <v>22</v>
      </c>
      <c r="F17262">
        <v>28</v>
      </c>
      <c r="G17262">
        <v>22</v>
      </c>
      <c r="H17262">
        <v>1</v>
      </c>
      <c r="I17262">
        <v>1</v>
      </c>
      <c r="J17262">
        <v>28</v>
      </c>
      <c r="K17262" s="194">
        <v>28</v>
      </c>
      <c r="L17262" t="s">
        <v>1100</v>
      </c>
      <c r="M17262" t="s">
        <v>1100</v>
      </c>
      <c r="N17262">
        <v>21</v>
      </c>
      <c r="O17262" t="s">
        <v>7876</v>
      </c>
      <c r="P17262" t="s">
        <v>10498</v>
      </c>
      <c r="Q17262">
        <v>2.1000000000000001E-2</v>
      </c>
      <c r="R17262" s="117" t="s">
        <v>14648</v>
      </c>
      <c r="S17262" s="117" t="s">
        <v>14589</v>
      </c>
      <c r="T17262" t="s">
        <v>12136</v>
      </c>
      <c r="U17262" t="s">
        <v>10772</v>
      </c>
    </row>
    <row r="17263" spans="1:21">
      <c r="A17263" s="117" t="s">
        <v>16325</v>
      </c>
      <c r="B17263" t="s">
        <v>14590</v>
      </c>
      <c r="C17263" t="s">
        <v>14590</v>
      </c>
      <c r="D17263">
        <v>26</v>
      </c>
      <c r="E17263">
        <v>20</v>
      </c>
      <c r="F17263">
        <v>26</v>
      </c>
      <c r="G17263">
        <v>20</v>
      </c>
      <c r="H17263">
        <v>1</v>
      </c>
      <c r="I17263">
        <v>1</v>
      </c>
      <c r="J17263">
        <v>64</v>
      </c>
      <c r="K17263" s="194">
        <v>64</v>
      </c>
      <c r="L17263" t="s">
        <v>1079</v>
      </c>
      <c r="M17263" t="s">
        <v>1079</v>
      </c>
      <c r="N17263">
        <v>21</v>
      </c>
      <c r="O17263" t="s">
        <v>7876</v>
      </c>
      <c r="P17263" t="s">
        <v>16326</v>
      </c>
      <c r="Q17263">
        <v>2.1000000000000001E-2</v>
      </c>
      <c r="R17263" s="117" t="s">
        <v>14620</v>
      </c>
      <c r="S17263" s="117" t="s">
        <v>14621</v>
      </c>
      <c r="T17263" t="s">
        <v>17448</v>
      </c>
      <c r="U17263" t="s">
        <v>10772</v>
      </c>
    </row>
    <row r="17264" spans="1:21">
      <c r="A17264" s="117" t="s">
        <v>7415</v>
      </c>
      <c r="B17264" t="s">
        <v>14590</v>
      </c>
      <c r="C17264" t="s">
        <v>14590</v>
      </c>
      <c r="D17264">
        <v>25</v>
      </c>
      <c r="E17264">
        <v>19</v>
      </c>
      <c r="F17264">
        <v>25</v>
      </c>
      <c r="G17264">
        <v>19</v>
      </c>
      <c r="H17264">
        <v>1</v>
      </c>
      <c r="I17264">
        <v>1</v>
      </c>
      <c r="J17264">
        <v>42</v>
      </c>
      <c r="K17264" s="194">
        <v>42</v>
      </c>
      <c r="L17264" t="s">
        <v>1079</v>
      </c>
      <c r="M17264" t="s">
        <v>1079</v>
      </c>
      <c r="N17264">
        <v>21.75</v>
      </c>
      <c r="O17264" t="s">
        <v>7876</v>
      </c>
      <c r="P17264" t="s">
        <v>10499</v>
      </c>
      <c r="Q17264">
        <v>2.1749999999999999E-2</v>
      </c>
      <c r="R17264" s="117" t="s">
        <v>14594</v>
      </c>
      <c r="S17264" s="117" t="s">
        <v>14589</v>
      </c>
      <c r="T17264" t="s">
        <v>12136</v>
      </c>
      <c r="U17264" t="s">
        <v>10772</v>
      </c>
    </row>
    <row r="17265" spans="1:21">
      <c r="A17265" s="117" t="s">
        <v>7416</v>
      </c>
      <c r="B17265" t="s">
        <v>14590</v>
      </c>
      <c r="C17265" t="s">
        <v>14590</v>
      </c>
      <c r="D17265">
        <v>26</v>
      </c>
      <c r="E17265">
        <v>20</v>
      </c>
      <c r="F17265">
        <v>26</v>
      </c>
      <c r="G17265">
        <v>20</v>
      </c>
      <c r="H17265">
        <v>1</v>
      </c>
      <c r="I17265">
        <v>1</v>
      </c>
      <c r="J17265">
        <v>119</v>
      </c>
      <c r="K17265" s="194">
        <v>119</v>
      </c>
      <c r="L17265" t="s">
        <v>1079</v>
      </c>
      <c r="M17265" t="s">
        <v>1079</v>
      </c>
      <c r="N17265">
        <v>21</v>
      </c>
      <c r="O17265" t="s">
        <v>7876</v>
      </c>
      <c r="P17265" t="s">
        <v>10499</v>
      </c>
      <c r="Q17265">
        <v>2.1000000000000001E-2</v>
      </c>
      <c r="R17265" s="117" t="s">
        <v>14620</v>
      </c>
      <c r="S17265" s="117" t="s">
        <v>14621</v>
      </c>
      <c r="T17265" t="s">
        <v>17448</v>
      </c>
      <c r="U17265" t="s">
        <v>10772</v>
      </c>
    </row>
    <row r="17266" spans="1:21">
      <c r="A17266" s="117" t="s">
        <v>16327</v>
      </c>
      <c r="B17266" t="s">
        <v>14590</v>
      </c>
      <c r="C17266" t="s">
        <v>14590</v>
      </c>
      <c r="D17266">
        <v>26</v>
      </c>
      <c r="E17266">
        <v>20</v>
      </c>
      <c r="F17266">
        <v>26</v>
      </c>
      <c r="G17266">
        <v>20</v>
      </c>
      <c r="H17266">
        <v>1</v>
      </c>
      <c r="I17266">
        <v>1</v>
      </c>
      <c r="J17266">
        <v>34</v>
      </c>
      <c r="K17266" s="194">
        <v>34</v>
      </c>
      <c r="L17266" t="s">
        <v>1079</v>
      </c>
      <c r="M17266" t="s">
        <v>1079</v>
      </c>
      <c r="N17266">
        <v>23</v>
      </c>
      <c r="O17266" t="s">
        <v>7876</v>
      </c>
      <c r="P17266" t="s">
        <v>16328</v>
      </c>
      <c r="Q17266">
        <v>2.3E-2</v>
      </c>
      <c r="R17266" s="117" t="s">
        <v>14620</v>
      </c>
      <c r="S17266" s="117" t="s">
        <v>14621</v>
      </c>
      <c r="T17266" t="s">
        <v>17448</v>
      </c>
      <c r="U17266" t="s">
        <v>10772</v>
      </c>
    </row>
    <row r="17267" spans="1:21">
      <c r="A17267" s="117" t="s">
        <v>26158</v>
      </c>
      <c r="B17267" t="s">
        <v>14590</v>
      </c>
      <c r="C17267" t="s">
        <v>14590</v>
      </c>
      <c r="D17267">
        <v>55</v>
      </c>
      <c r="E17267">
        <v>49</v>
      </c>
      <c r="F17267">
        <v>45</v>
      </c>
      <c r="G17267">
        <v>39</v>
      </c>
      <c r="H17267">
        <v>1</v>
      </c>
      <c r="I17267">
        <v>1</v>
      </c>
      <c r="J17267">
        <v>999999</v>
      </c>
      <c r="K17267" s="194">
        <v>999999</v>
      </c>
      <c r="L17267" t="s">
        <v>1086</v>
      </c>
      <c r="M17267" t="s">
        <v>1086</v>
      </c>
      <c r="N17267">
        <v>54</v>
      </c>
      <c r="O17267" t="s">
        <v>7876</v>
      </c>
      <c r="P17267" t="s">
        <v>10430</v>
      </c>
      <c r="Q17267">
        <v>5.3999999999999999E-2</v>
      </c>
      <c r="R17267" s="117" t="s">
        <v>14594</v>
      </c>
      <c r="S17267" s="117" t="s">
        <v>14589</v>
      </c>
      <c r="T17267" t="s">
        <v>12136</v>
      </c>
      <c r="U17267" t="s">
        <v>10772</v>
      </c>
    </row>
    <row r="17268" spans="1:21">
      <c r="A17268" s="117" t="s">
        <v>221</v>
      </c>
      <c r="B17268" t="s">
        <v>13815</v>
      </c>
      <c r="C17268" t="s">
        <v>14590</v>
      </c>
      <c r="D17268">
        <v>2</v>
      </c>
      <c r="E17268">
        <v>29</v>
      </c>
      <c r="F17268">
        <v>25</v>
      </c>
      <c r="G17268">
        <v>19</v>
      </c>
      <c r="H17268">
        <v>1</v>
      </c>
      <c r="I17268">
        <v>1</v>
      </c>
      <c r="J17268">
        <v>30</v>
      </c>
      <c r="K17268" s="194">
        <v>1019</v>
      </c>
      <c r="L17268" t="s">
        <v>1086</v>
      </c>
      <c r="M17268" t="s">
        <v>1086</v>
      </c>
      <c r="N17268">
        <v>42</v>
      </c>
      <c r="O17268" t="s">
        <v>7876</v>
      </c>
      <c r="P17268" t="s">
        <v>10500</v>
      </c>
      <c r="Q17268">
        <v>4.2000000000000003E-2</v>
      </c>
      <c r="R17268" s="117" t="s">
        <v>14628</v>
      </c>
      <c r="S17268" s="117" t="s">
        <v>14589</v>
      </c>
      <c r="T17268" t="s">
        <v>12136</v>
      </c>
      <c r="U17268" t="s">
        <v>10772</v>
      </c>
    </row>
    <row r="17269" spans="1:21">
      <c r="A17269" s="117" t="s">
        <v>7417</v>
      </c>
      <c r="B17269" t="s">
        <v>14590</v>
      </c>
      <c r="C17269" t="s">
        <v>14590</v>
      </c>
      <c r="D17269">
        <v>26</v>
      </c>
      <c r="E17269">
        <v>20</v>
      </c>
      <c r="F17269">
        <v>26</v>
      </c>
      <c r="G17269">
        <v>20</v>
      </c>
      <c r="H17269">
        <v>1</v>
      </c>
      <c r="I17269">
        <v>1</v>
      </c>
      <c r="J17269">
        <v>32</v>
      </c>
      <c r="K17269" s="194">
        <v>32</v>
      </c>
      <c r="L17269" t="s">
        <v>1086</v>
      </c>
      <c r="M17269" t="s">
        <v>1086</v>
      </c>
      <c r="N17269">
        <v>40</v>
      </c>
      <c r="O17269" t="s">
        <v>7876</v>
      </c>
      <c r="P17269" t="s">
        <v>10501</v>
      </c>
      <c r="Q17269">
        <v>0.04</v>
      </c>
      <c r="R17269" s="117" t="s">
        <v>14620</v>
      </c>
      <c r="S17269" s="117" t="s">
        <v>14621</v>
      </c>
      <c r="T17269" t="s">
        <v>17448</v>
      </c>
      <c r="U17269" t="s">
        <v>10772</v>
      </c>
    </row>
    <row r="17270" spans="1:21">
      <c r="A17270" s="117" t="s">
        <v>7418</v>
      </c>
      <c r="B17270" t="s">
        <v>14590</v>
      </c>
      <c r="C17270" t="s">
        <v>14590</v>
      </c>
      <c r="D17270">
        <v>26</v>
      </c>
      <c r="E17270">
        <v>20</v>
      </c>
      <c r="F17270">
        <v>26</v>
      </c>
      <c r="G17270">
        <v>20</v>
      </c>
      <c r="H17270">
        <v>5</v>
      </c>
      <c r="I17270">
        <v>5</v>
      </c>
      <c r="J17270">
        <v>42</v>
      </c>
      <c r="K17270" s="194">
        <v>42</v>
      </c>
      <c r="L17270" t="s">
        <v>1094</v>
      </c>
      <c r="M17270" t="s">
        <v>1094</v>
      </c>
      <c r="N17270">
        <v>3</v>
      </c>
      <c r="O17270" t="s">
        <v>7876</v>
      </c>
      <c r="P17270" t="s">
        <v>16330</v>
      </c>
      <c r="Q17270">
        <v>3.0000000000000001E-3</v>
      </c>
      <c r="R17270" s="117" t="s">
        <v>14620</v>
      </c>
      <c r="S17270" s="117" t="s">
        <v>14621</v>
      </c>
      <c r="T17270" t="s">
        <v>17448</v>
      </c>
      <c r="U17270" t="s">
        <v>10772</v>
      </c>
    </row>
    <row r="17271" spans="1:21">
      <c r="A17271" s="117" t="s">
        <v>23847</v>
      </c>
      <c r="B17271" t="s">
        <v>14590</v>
      </c>
      <c r="C17271" t="s">
        <v>14590</v>
      </c>
      <c r="D17271">
        <v>26</v>
      </c>
      <c r="E17271">
        <v>20</v>
      </c>
      <c r="F17271">
        <v>26</v>
      </c>
      <c r="G17271">
        <v>20</v>
      </c>
      <c r="H17271">
        <v>10</v>
      </c>
      <c r="I17271">
        <v>10</v>
      </c>
      <c r="J17271">
        <v>260</v>
      </c>
      <c r="K17271" s="194">
        <v>260</v>
      </c>
      <c r="L17271" t="s">
        <v>1079</v>
      </c>
      <c r="M17271" t="s">
        <v>1079</v>
      </c>
      <c r="N17271">
        <v>11</v>
      </c>
      <c r="O17271" t="s">
        <v>7876</v>
      </c>
      <c r="P17271" t="s">
        <v>23848</v>
      </c>
      <c r="Q17271">
        <v>1.0999999999999999E-2</v>
      </c>
      <c r="R17271" s="117" t="s">
        <v>14620</v>
      </c>
      <c r="S17271" s="117" t="s">
        <v>14621</v>
      </c>
      <c r="T17271" t="s">
        <v>17448</v>
      </c>
      <c r="U17271" t="s">
        <v>10772</v>
      </c>
    </row>
    <row r="17272" spans="1:21">
      <c r="A17272" s="117" t="s">
        <v>23849</v>
      </c>
      <c r="B17272" t="s">
        <v>14590</v>
      </c>
      <c r="C17272" t="s">
        <v>14590</v>
      </c>
      <c r="D17272">
        <v>52</v>
      </c>
      <c r="E17272">
        <v>46</v>
      </c>
      <c r="F17272">
        <v>50</v>
      </c>
      <c r="G17272">
        <v>44</v>
      </c>
      <c r="H17272">
        <v>1</v>
      </c>
      <c r="I17272">
        <v>1</v>
      </c>
      <c r="J17272">
        <v>999999</v>
      </c>
      <c r="K17272" s="194">
        <v>999999</v>
      </c>
      <c r="L17272" t="s">
        <v>1100</v>
      </c>
      <c r="M17272" t="s">
        <v>1100</v>
      </c>
      <c r="N17272">
        <v>35</v>
      </c>
      <c r="O17272" t="s">
        <v>7876</v>
      </c>
      <c r="P17272" t="s">
        <v>23850</v>
      </c>
      <c r="Q17272">
        <v>3.5000000000000003E-2</v>
      </c>
      <c r="R17272" s="117" t="s">
        <v>14594</v>
      </c>
      <c r="S17272" s="117" t="s">
        <v>14589</v>
      </c>
      <c r="T17272" t="s">
        <v>12136</v>
      </c>
      <c r="U17272" t="s">
        <v>10772</v>
      </c>
    </row>
    <row r="17273" spans="1:21">
      <c r="A17273" s="117" t="s">
        <v>20619</v>
      </c>
      <c r="B17273" t="s">
        <v>14590</v>
      </c>
      <c r="C17273" t="s">
        <v>14590</v>
      </c>
      <c r="D17273">
        <v>26</v>
      </c>
      <c r="E17273">
        <v>20</v>
      </c>
      <c r="F17273">
        <v>26</v>
      </c>
      <c r="G17273">
        <v>20</v>
      </c>
      <c r="H17273">
        <v>1</v>
      </c>
      <c r="I17273">
        <v>1</v>
      </c>
      <c r="J17273">
        <v>53</v>
      </c>
      <c r="K17273" s="194">
        <v>53</v>
      </c>
      <c r="L17273" t="s">
        <v>1079</v>
      </c>
      <c r="M17273" t="s">
        <v>1079</v>
      </c>
      <c r="N17273">
        <v>56</v>
      </c>
      <c r="O17273" t="s">
        <v>7876</v>
      </c>
      <c r="P17273" t="s">
        <v>19500</v>
      </c>
      <c r="Q17273">
        <v>5.6000000000000001E-2</v>
      </c>
      <c r="R17273" s="117" t="s">
        <v>19511</v>
      </c>
      <c r="S17273" s="117" t="s">
        <v>14621</v>
      </c>
      <c r="T17273" t="s">
        <v>17448</v>
      </c>
      <c r="U17273" t="s">
        <v>10772</v>
      </c>
    </row>
    <row r="17274" spans="1:21">
      <c r="A17274" s="117" t="s">
        <v>20620</v>
      </c>
      <c r="B17274" t="s">
        <v>14590</v>
      </c>
      <c r="C17274" t="s">
        <v>14590</v>
      </c>
      <c r="D17274">
        <v>26</v>
      </c>
      <c r="E17274">
        <v>20</v>
      </c>
      <c r="F17274">
        <v>26</v>
      </c>
      <c r="G17274">
        <v>20</v>
      </c>
      <c r="H17274">
        <v>1</v>
      </c>
      <c r="I17274">
        <v>1</v>
      </c>
      <c r="J17274">
        <v>14</v>
      </c>
      <c r="K17274" s="194">
        <v>14</v>
      </c>
      <c r="L17274" t="s">
        <v>1079</v>
      </c>
      <c r="M17274" t="s">
        <v>1079</v>
      </c>
      <c r="N17274">
        <v>420</v>
      </c>
      <c r="O17274" t="s">
        <v>7876</v>
      </c>
      <c r="P17274" t="s">
        <v>20621</v>
      </c>
      <c r="Q17274">
        <v>0.42</v>
      </c>
      <c r="R17274" s="117" t="s">
        <v>19511</v>
      </c>
      <c r="S17274" s="117" t="s">
        <v>14621</v>
      </c>
      <c r="T17274" t="s">
        <v>17448</v>
      </c>
      <c r="U17274" t="s">
        <v>10772</v>
      </c>
    </row>
    <row r="17275" spans="1:21">
      <c r="A17275" s="117" t="s">
        <v>20622</v>
      </c>
      <c r="B17275" t="s">
        <v>14590</v>
      </c>
      <c r="C17275" t="s">
        <v>14590</v>
      </c>
      <c r="D17275">
        <v>26</v>
      </c>
      <c r="E17275">
        <v>20</v>
      </c>
      <c r="F17275">
        <v>26</v>
      </c>
      <c r="G17275">
        <v>20</v>
      </c>
      <c r="H17275">
        <v>1</v>
      </c>
      <c r="I17275">
        <v>1</v>
      </c>
      <c r="J17275">
        <v>35</v>
      </c>
      <c r="K17275" s="194">
        <v>35</v>
      </c>
      <c r="L17275" t="s">
        <v>1079</v>
      </c>
      <c r="M17275" t="s">
        <v>1079</v>
      </c>
      <c r="N17275">
        <v>245</v>
      </c>
      <c r="O17275" t="s">
        <v>7876</v>
      </c>
      <c r="P17275" t="s">
        <v>20623</v>
      </c>
      <c r="Q17275">
        <v>0.245</v>
      </c>
      <c r="R17275" s="117" t="s">
        <v>19511</v>
      </c>
      <c r="S17275" s="117" t="s">
        <v>14621</v>
      </c>
      <c r="T17275" t="s">
        <v>17448</v>
      </c>
      <c r="U17275" t="s">
        <v>10772</v>
      </c>
    </row>
    <row r="17276" spans="1:21">
      <c r="A17276" s="117" t="s">
        <v>20624</v>
      </c>
      <c r="B17276" t="s">
        <v>14590</v>
      </c>
      <c r="C17276" t="s">
        <v>14590</v>
      </c>
      <c r="D17276">
        <v>26</v>
      </c>
      <c r="E17276">
        <v>20</v>
      </c>
      <c r="F17276">
        <v>26</v>
      </c>
      <c r="G17276">
        <v>20</v>
      </c>
      <c r="H17276">
        <v>1</v>
      </c>
      <c r="I17276">
        <v>1</v>
      </c>
      <c r="J17276">
        <v>3</v>
      </c>
      <c r="K17276" s="194">
        <v>3</v>
      </c>
      <c r="L17276" t="s">
        <v>1079</v>
      </c>
      <c r="M17276" t="s">
        <v>1079</v>
      </c>
      <c r="N17276">
        <v>517</v>
      </c>
      <c r="O17276" t="s">
        <v>7876</v>
      </c>
      <c r="P17276" t="s">
        <v>20625</v>
      </c>
      <c r="Q17276">
        <v>0.51700000000000002</v>
      </c>
      <c r="R17276" s="117" t="s">
        <v>19511</v>
      </c>
      <c r="S17276" s="117" t="s">
        <v>14621</v>
      </c>
      <c r="T17276" t="s">
        <v>17448</v>
      </c>
      <c r="U17276" t="s">
        <v>10772</v>
      </c>
    </row>
    <row r="17277" spans="1:21">
      <c r="A17277" s="117" t="s">
        <v>20626</v>
      </c>
      <c r="B17277" t="s">
        <v>14590</v>
      </c>
      <c r="C17277" t="s">
        <v>14590</v>
      </c>
      <c r="D17277">
        <v>26</v>
      </c>
      <c r="E17277">
        <v>20</v>
      </c>
      <c r="F17277">
        <v>26</v>
      </c>
      <c r="G17277">
        <v>20</v>
      </c>
      <c r="H17277">
        <v>1</v>
      </c>
      <c r="I17277">
        <v>1</v>
      </c>
      <c r="J17277">
        <v>2</v>
      </c>
      <c r="K17277" s="194">
        <v>2</v>
      </c>
      <c r="L17277" t="s">
        <v>1079</v>
      </c>
      <c r="M17277" t="s">
        <v>1079</v>
      </c>
      <c r="N17277">
        <v>812</v>
      </c>
      <c r="O17277" t="s">
        <v>7876</v>
      </c>
      <c r="P17277" t="s">
        <v>20627</v>
      </c>
      <c r="Q17277">
        <v>0.81200000000000006</v>
      </c>
      <c r="R17277" s="117" t="s">
        <v>19511</v>
      </c>
      <c r="S17277" s="117" t="s">
        <v>14621</v>
      </c>
      <c r="T17277" t="s">
        <v>17448</v>
      </c>
      <c r="U17277" t="s">
        <v>10772</v>
      </c>
    </row>
    <row r="17278" spans="1:21">
      <c r="A17278" s="117" t="s">
        <v>20628</v>
      </c>
      <c r="B17278" t="s">
        <v>14590</v>
      </c>
      <c r="C17278" t="s">
        <v>14590</v>
      </c>
      <c r="D17278">
        <v>26</v>
      </c>
      <c r="E17278">
        <v>20</v>
      </c>
      <c r="F17278">
        <v>26</v>
      </c>
      <c r="G17278">
        <v>20</v>
      </c>
      <c r="H17278">
        <v>5</v>
      </c>
      <c r="I17278">
        <v>5</v>
      </c>
      <c r="J17278">
        <v>200</v>
      </c>
      <c r="K17278" s="194">
        <v>200</v>
      </c>
      <c r="L17278" t="s">
        <v>1079</v>
      </c>
      <c r="M17278" t="s">
        <v>1079</v>
      </c>
      <c r="N17278">
        <v>1</v>
      </c>
      <c r="O17278" t="s">
        <v>7876</v>
      </c>
      <c r="P17278" t="s">
        <v>20629</v>
      </c>
      <c r="Q17278">
        <v>1E-3</v>
      </c>
      <c r="R17278" s="117" t="s">
        <v>19511</v>
      </c>
      <c r="S17278" s="117" t="s">
        <v>14621</v>
      </c>
      <c r="T17278" t="s">
        <v>17448</v>
      </c>
      <c r="U17278" t="s">
        <v>10772</v>
      </c>
    </row>
    <row r="17279" spans="1:21">
      <c r="A17279" s="117" t="s">
        <v>20630</v>
      </c>
      <c r="B17279" t="s">
        <v>14590</v>
      </c>
      <c r="C17279" t="s">
        <v>14590</v>
      </c>
      <c r="D17279">
        <v>26</v>
      </c>
      <c r="E17279">
        <v>20</v>
      </c>
      <c r="F17279">
        <v>26</v>
      </c>
      <c r="G17279">
        <v>20</v>
      </c>
      <c r="H17279">
        <v>5</v>
      </c>
      <c r="I17279">
        <v>5</v>
      </c>
      <c r="J17279">
        <v>160</v>
      </c>
      <c r="K17279" s="194">
        <v>160</v>
      </c>
      <c r="L17279" t="s">
        <v>1079</v>
      </c>
      <c r="M17279" t="s">
        <v>1079</v>
      </c>
      <c r="N17279">
        <v>5</v>
      </c>
      <c r="O17279" t="s">
        <v>7876</v>
      </c>
      <c r="P17279" t="s">
        <v>20631</v>
      </c>
      <c r="Q17279">
        <v>5.0000000000000001E-3</v>
      </c>
      <c r="R17279" s="117" t="s">
        <v>19511</v>
      </c>
      <c r="S17279" s="117" t="s">
        <v>14621</v>
      </c>
      <c r="T17279" t="s">
        <v>17448</v>
      </c>
      <c r="U17279" t="s">
        <v>10772</v>
      </c>
    </row>
    <row r="17280" spans="1:21">
      <c r="A17280" s="117" t="s">
        <v>20632</v>
      </c>
      <c r="B17280" t="s">
        <v>14590</v>
      </c>
      <c r="C17280" t="s">
        <v>14590</v>
      </c>
      <c r="D17280">
        <v>26</v>
      </c>
      <c r="E17280">
        <v>20</v>
      </c>
      <c r="F17280">
        <v>26</v>
      </c>
      <c r="G17280">
        <v>20</v>
      </c>
      <c r="H17280">
        <v>1</v>
      </c>
      <c r="I17280">
        <v>1</v>
      </c>
      <c r="J17280">
        <v>25</v>
      </c>
      <c r="K17280" s="194">
        <v>25</v>
      </c>
      <c r="L17280" t="s">
        <v>1079</v>
      </c>
      <c r="M17280" t="s">
        <v>1079</v>
      </c>
      <c r="N17280">
        <v>21</v>
      </c>
      <c r="O17280" t="s">
        <v>7876</v>
      </c>
      <c r="P17280" t="s">
        <v>20631</v>
      </c>
      <c r="Q17280">
        <v>2.1000000000000001E-2</v>
      </c>
      <c r="R17280" s="117" t="s">
        <v>19511</v>
      </c>
      <c r="S17280" s="117" t="s">
        <v>14621</v>
      </c>
      <c r="T17280" t="s">
        <v>17448</v>
      </c>
      <c r="U17280" t="s">
        <v>10772</v>
      </c>
    </row>
    <row r="17281" spans="1:21">
      <c r="A17281" s="117" t="s">
        <v>20633</v>
      </c>
      <c r="B17281" t="s">
        <v>14590</v>
      </c>
      <c r="C17281" t="s">
        <v>14590</v>
      </c>
      <c r="D17281">
        <v>26</v>
      </c>
      <c r="E17281">
        <v>20</v>
      </c>
      <c r="F17281">
        <v>26</v>
      </c>
      <c r="G17281">
        <v>20</v>
      </c>
      <c r="H17281">
        <v>5</v>
      </c>
      <c r="I17281">
        <v>5</v>
      </c>
      <c r="J17281">
        <v>124</v>
      </c>
      <c r="K17281" s="194">
        <v>124</v>
      </c>
      <c r="L17281" t="s">
        <v>1101</v>
      </c>
      <c r="M17281" t="s">
        <v>1101</v>
      </c>
      <c r="N17281">
        <v>3</v>
      </c>
      <c r="O17281" t="s">
        <v>7876</v>
      </c>
      <c r="P17281" t="s">
        <v>20634</v>
      </c>
      <c r="Q17281">
        <v>3.0000000000000001E-3</v>
      </c>
      <c r="R17281" s="117" t="s">
        <v>19511</v>
      </c>
      <c r="S17281" s="117" t="s">
        <v>14621</v>
      </c>
      <c r="T17281" t="s">
        <v>17448</v>
      </c>
      <c r="U17281" t="s">
        <v>10772</v>
      </c>
    </row>
    <row r="17282" spans="1:21">
      <c r="A17282" s="117" t="s">
        <v>20635</v>
      </c>
      <c r="B17282" t="s">
        <v>14590</v>
      </c>
      <c r="C17282" t="s">
        <v>14590</v>
      </c>
      <c r="D17282">
        <v>26</v>
      </c>
      <c r="E17282">
        <v>20</v>
      </c>
      <c r="F17282">
        <v>26</v>
      </c>
      <c r="G17282">
        <v>20</v>
      </c>
      <c r="H17282">
        <v>5</v>
      </c>
      <c r="I17282">
        <v>5</v>
      </c>
      <c r="J17282">
        <v>287</v>
      </c>
      <c r="K17282" s="194">
        <v>287</v>
      </c>
      <c r="L17282" t="s">
        <v>1101</v>
      </c>
      <c r="M17282" t="s">
        <v>1101</v>
      </c>
      <c r="N17282">
        <v>4</v>
      </c>
      <c r="O17282" t="s">
        <v>7876</v>
      </c>
      <c r="P17282" t="s">
        <v>20636</v>
      </c>
      <c r="Q17282">
        <v>4.0000000000000001E-3</v>
      </c>
      <c r="R17282" s="117" t="s">
        <v>19511</v>
      </c>
      <c r="S17282" s="117" t="s">
        <v>14621</v>
      </c>
      <c r="T17282" t="s">
        <v>17448</v>
      </c>
      <c r="U17282" t="s">
        <v>10772</v>
      </c>
    </row>
    <row r="17283" spans="1:21">
      <c r="A17283" s="117" t="s">
        <v>20637</v>
      </c>
      <c r="B17283" t="s">
        <v>14590</v>
      </c>
      <c r="C17283" t="s">
        <v>14590</v>
      </c>
      <c r="D17283">
        <v>33</v>
      </c>
      <c r="E17283">
        <v>27</v>
      </c>
      <c r="F17283">
        <v>33</v>
      </c>
      <c r="G17283">
        <v>27</v>
      </c>
      <c r="H17283">
        <v>1</v>
      </c>
      <c r="I17283">
        <v>1</v>
      </c>
      <c r="J17283">
        <v>20</v>
      </c>
      <c r="K17283" s="194">
        <v>20</v>
      </c>
      <c r="L17283" t="s">
        <v>1079</v>
      </c>
      <c r="M17283" t="s">
        <v>1079</v>
      </c>
      <c r="N17283">
        <v>38</v>
      </c>
      <c r="O17283" t="s">
        <v>7876</v>
      </c>
      <c r="P17283" t="s">
        <v>20638</v>
      </c>
      <c r="Q17283">
        <v>3.7999999999999999E-2</v>
      </c>
      <c r="R17283" s="117" t="s">
        <v>19511</v>
      </c>
      <c r="S17283" s="117" t="s">
        <v>14621</v>
      </c>
      <c r="T17283" t="s">
        <v>17448</v>
      </c>
      <c r="U17283" t="s">
        <v>10772</v>
      </c>
    </row>
    <row r="17284" spans="1:21">
      <c r="A17284" s="117" t="s">
        <v>20639</v>
      </c>
      <c r="B17284" t="s">
        <v>14590</v>
      </c>
      <c r="C17284" t="s">
        <v>14590</v>
      </c>
      <c r="D17284">
        <v>33</v>
      </c>
      <c r="E17284">
        <v>27</v>
      </c>
      <c r="F17284">
        <v>33</v>
      </c>
      <c r="G17284">
        <v>27</v>
      </c>
      <c r="H17284">
        <v>1</v>
      </c>
      <c r="I17284">
        <v>1</v>
      </c>
      <c r="J17284">
        <v>32</v>
      </c>
      <c r="K17284" s="194">
        <v>32</v>
      </c>
      <c r="L17284" t="s">
        <v>1079</v>
      </c>
      <c r="M17284" t="s">
        <v>1079</v>
      </c>
      <c r="N17284">
        <v>47</v>
      </c>
      <c r="O17284" t="s">
        <v>7876</v>
      </c>
      <c r="P17284" t="s">
        <v>20640</v>
      </c>
      <c r="Q17284">
        <v>4.7E-2</v>
      </c>
      <c r="R17284" s="117" t="s">
        <v>19511</v>
      </c>
      <c r="S17284" s="117" t="s">
        <v>14621</v>
      </c>
      <c r="T17284" t="s">
        <v>17448</v>
      </c>
      <c r="U17284" t="s">
        <v>10772</v>
      </c>
    </row>
    <row r="17285" spans="1:21">
      <c r="A17285" s="117" t="s">
        <v>20641</v>
      </c>
      <c r="B17285" t="s">
        <v>14590</v>
      </c>
      <c r="C17285" t="s">
        <v>14590</v>
      </c>
      <c r="D17285">
        <v>26</v>
      </c>
      <c r="E17285">
        <v>20</v>
      </c>
      <c r="F17285">
        <v>26</v>
      </c>
      <c r="G17285">
        <v>20</v>
      </c>
      <c r="H17285">
        <v>1</v>
      </c>
      <c r="I17285">
        <v>1</v>
      </c>
      <c r="J17285">
        <v>64</v>
      </c>
      <c r="K17285" s="194">
        <v>64</v>
      </c>
      <c r="L17285" t="s">
        <v>1079</v>
      </c>
      <c r="M17285" t="s">
        <v>1079</v>
      </c>
      <c r="N17285">
        <v>47</v>
      </c>
      <c r="O17285" t="s">
        <v>7876</v>
      </c>
      <c r="P17285" t="s">
        <v>20642</v>
      </c>
      <c r="Q17285">
        <v>4.7E-2</v>
      </c>
      <c r="R17285" s="117" t="s">
        <v>19511</v>
      </c>
      <c r="S17285" s="117" t="s">
        <v>14621</v>
      </c>
      <c r="T17285" t="s">
        <v>17448</v>
      </c>
      <c r="U17285" t="s">
        <v>10772</v>
      </c>
    </row>
    <row r="17286" spans="1:21">
      <c r="A17286" s="117" t="s">
        <v>20643</v>
      </c>
      <c r="B17286" t="s">
        <v>14590</v>
      </c>
      <c r="C17286" t="s">
        <v>14590</v>
      </c>
      <c r="D17286">
        <v>26</v>
      </c>
      <c r="E17286">
        <v>20</v>
      </c>
      <c r="F17286">
        <v>26</v>
      </c>
      <c r="G17286">
        <v>20</v>
      </c>
      <c r="H17286">
        <v>1</v>
      </c>
      <c r="I17286">
        <v>1</v>
      </c>
      <c r="J17286">
        <v>64</v>
      </c>
      <c r="K17286" s="194">
        <v>64</v>
      </c>
      <c r="L17286" t="s">
        <v>1079</v>
      </c>
      <c r="M17286" t="s">
        <v>1079</v>
      </c>
      <c r="N17286">
        <v>47</v>
      </c>
      <c r="O17286" t="s">
        <v>7876</v>
      </c>
      <c r="P17286" t="s">
        <v>20642</v>
      </c>
      <c r="Q17286">
        <v>4.7E-2</v>
      </c>
      <c r="R17286" s="117" t="s">
        <v>19511</v>
      </c>
      <c r="S17286" s="117" t="s">
        <v>14621</v>
      </c>
      <c r="T17286" t="s">
        <v>17448</v>
      </c>
      <c r="U17286" t="s">
        <v>10772</v>
      </c>
    </row>
    <row r="17287" spans="1:21">
      <c r="A17287" s="117" t="s">
        <v>20644</v>
      </c>
      <c r="B17287" t="s">
        <v>14590</v>
      </c>
      <c r="C17287" t="s">
        <v>14590</v>
      </c>
      <c r="D17287">
        <v>33</v>
      </c>
      <c r="E17287">
        <v>27</v>
      </c>
      <c r="F17287">
        <v>33</v>
      </c>
      <c r="G17287">
        <v>27</v>
      </c>
      <c r="H17287">
        <v>1</v>
      </c>
      <c r="I17287">
        <v>1</v>
      </c>
      <c r="J17287">
        <v>24</v>
      </c>
      <c r="K17287" s="194">
        <v>24</v>
      </c>
      <c r="L17287" t="s">
        <v>1079</v>
      </c>
      <c r="M17287" t="s">
        <v>1079</v>
      </c>
      <c r="N17287">
        <v>38</v>
      </c>
      <c r="O17287" t="s">
        <v>7876</v>
      </c>
      <c r="P17287" t="s">
        <v>20631</v>
      </c>
      <c r="Q17287">
        <v>3.7999999999999999E-2</v>
      </c>
      <c r="R17287" s="117" t="s">
        <v>19511</v>
      </c>
      <c r="S17287" s="117" t="s">
        <v>14621</v>
      </c>
      <c r="T17287" t="s">
        <v>17448</v>
      </c>
      <c r="U17287" t="s">
        <v>10772</v>
      </c>
    </row>
    <row r="17288" spans="1:21">
      <c r="A17288" s="117" t="s">
        <v>20645</v>
      </c>
      <c r="B17288" t="s">
        <v>14590</v>
      </c>
      <c r="C17288" t="s">
        <v>14590</v>
      </c>
      <c r="D17288">
        <v>33</v>
      </c>
      <c r="E17288">
        <v>27</v>
      </c>
      <c r="F17288">
        <v>33</v>
      </c>
      <c r="G17288">
        <v>27</v>
      </c>
      <c r="H17288">
        <v>10</v>
      </c>
      <c r="I17288">
        <v>10</v>
      </c>
      <c r="J17288">
        <v>999999</v>
      </c>
      <c r="K17288" s="194">
        <v>999999</v>
      </c>
      <c r="L17288" t="s">
        <v>1079</v>
      </c>
      <c r="M17288" t="s">
        <v>1079</v>
      </c>
      <c r="N17288">
        <v>5</v>
      </c>
      <c r="O17288" t="s">
        <v>7876</v>
      </c>
      <c r="Q17288">
        <v>5.0000000000000001E-3</v>
      </c>
      <c r="R17288" s="117" t="s">
        <v>19511</v>
      </c>
      <c r="S17288" s="117" t="s">
        <v>14621</v>
      </c>
      <c r="T17288" t="s">
        <v>17448</v>
      </c>
      <c r="U17288" t="s">
        <v>10772</v>
      </c>
    </row>
    <row r="17289" spans="1:21">
      <c r="A17289" s="117" t="s">
        <v>20646</v>
      </c>
      <c r="B17289" t="s">
        <v>14590</v>
      </c>
      <c r="C17289" t="s">
        <v>14590</v>
      </c>
      <c r="D17289">
        <v>26</v>
      </c>
      <c r="E17289">
        <v>20</v>
      </c>
      <c r="F17289">
        <v>26</v>
      </c>
      <c r="G17289">
        <v>20</v>
      </c>
      <c r="H17289">
        <v>10</v>
      </c>
      <c r="I17289">
        <v>10</v>
      </c>
      <c r="J17289">
        <v>0</v>
      </c>
      <c r="K17289" s="194">
        <v>0</v>
      </c>
      <c r="L17289" t="s">
        <v>1083</v>
      </c>
      <c r="M17289" t="s">
        <v>1083</v>
      </c>
      <c r="N17289">
        <v>5</v>
      </c>
      <c r="O17289" t="s">
        <v>7876</v>
      </c>
      <c r="P17289" t="s">
        <v>20647</v>
      </c>
      <c r="Q17289">
        <v>5.0000000000000001E-3</v>
      </c>
      <c r="R17289" s="117" t="s">
        <v>19511</v>
      </c>
      <c r="S17289" s="117" t="s">
        <v>14621</v>
      </c>
      <c r="T17289" t="s">
        <v>17448</v>
      </c>
      <c r="U17289" t="s">
        <v>10772</v>
      </c>
    </row>
    <row r="17290" spans="1:21">
      <c r="A17290" s="117" t="s">
        <v>20648</v>
      </c>
      <c r="B17290" t="s">
        <v>14590</v>
      </c>
      <c r="C17290" t="s">
        <v>14590</v>
      </c>
      <c r="D17290">
        <v>26</v>
      </c>
      <c r="E17290">
        <v>20</v>
      </c>
      <c r="F17290">
        <v>26</v>
      </c>
      <c r="G17290">
        <v>20</v>
      </c>
      <c r="H17290">
        <v>1</v>
      </c>
      <c r="I17290">
        <v>1</v>
      </c>
      <c r="J17290">
        <v>2</v>
      </c>
      <c r="K17290" s="194">
        <v>2</v>
      </c>
      <c r="L17290" t="s">
        <v>1079</v>
      </c>
      <c r="M17290" t="s">
        <v>1079</v>
      </c>
      <c r="N17290">
        <v>1099</v>
      </c>
      <c r="O17290" t="s">
        <v>7876</v>
      </c>
      <c r="P17290" t="s">
        <v>20649</v>
      </c>
      <c r="Q17290">
        <v>1.099</v>
      </c>
      <c r="R17290" s="117" t="s">
        <v>19511</v>
      </c>
      <c r="S17290" s="117" t="s">
        <v>14621</v>
      </c>
      <c r="T17290" t="s">
        <v>17448</v>
      </c>
      <c r="U17290" t="s">
        <v>10772</v>
      </c>
    </row>
    <row r="17291" spans="1:21">
      <c r="A17291" s="117" t="s">
        <v>20650</v>
      </c>
      <c r="B17291" t="s">
        <v>14590</v>
      </c>
      <c r="C17291" t="s">
        <v>14590</v>
      </c>
      <c r="D17291">
        <v>26</v>
      </c>
      <c r="E17291">
        <v>20</v>
      </c>
      <c r="F17291">
        <v>26</v>
      </c>
      <c r="G17291">
        <v>20</v>
      </c>
      <c r="H17291">
        <v>1</v>
      </c>
      <c r="I17291">
        <v>1</v>
      </c>
      <c r="J17291">
        <v>10</v>
      </c>
      <c r="K17291" s="194">
        <v>10</v>
      </c>
      <c r="L17291" t="s">
        <v>1081</v>
      </c>
      <c r="M17291" t="s">
        <v>1081</v>
      </c>
      <c r="N17291">
        <v>343</v>
      </c>
      <c r="O17291" t="s">
        <v>7876</v>
      </c>
      <c r="P17291" t="s">
        <v>20651</v>
      </c>
      <c r="Q17291">
        <v>0.34300000000000003</v>
      </c>
      <c r="R17291" s="117" t="s">
        <v>19511</v>
      </c>
      <c r="S17291" s="117" t="s">
        <v>14621</v>
      </c>
      <c r="T17291" t="s">
        <v>17448</v>
      </c>
      <c r="U17291" t="s">
        <v>10772</v>
      </c>
    </row>
    <row r="17292" spans="1:21">
      <c r="A17292" s="117" t="s">
        <v>20652</v>
      </c>
      <c r="B17292" t="s">
        <v>14590</v>
      </c>
      <c r="C17292" t="s">
        <v>14590</v>
      </c>
      <c r="D17292">
        <v>26</v>
      </c>
      <c r="E17292">
        <v>20</v>
      </c>
      <c r="F17292">
        <v>26</v>
      </c>
      <c r="G17292">
        <v>20</v>
      </c>
      <c r="H17292">
        <v>1</v>
      </c>
      <c r="I17292">
        <v>1</v>
      </c>
      <c r="J17292">
        <v>6</v>
      </c>
      <c r="K17292" s="194">
        <v>6</v>
      </c>
      <c r="L17292" t="s">
        <v>1081</v>
      </c>
      <c r="M17292" t="s">
        <v>1081</v>
      </c>
      <c r="N17292">
        <v>85.9</v>
      </c>
      <c r="O17292" t="s">
        <v>7876</v>
      </c>
      <c r="P17292" t="s">
        <v>20653</v>
      </c>
      <c r="Q17292">
        <v>8.5900000000000004E-2</v>
      </c>
      <c r="R17292" s="117" t="s">
        <v>19511</v>
      </c>
      <c r="S17292" s="117" t="s">
        <v>14621</v>
      </c>
      <c r="T17292" t="s">
        <v>17448</v>
      </c>
      <c r="U17292" t="s">
        <v>10772</v>
      </c>
    </row>
    <row r="17293" spans="1:21">
      <c r="A17293" s="117" t="s">
        <v>20654</v>
      </c>
      <c r="B17293" t="s">
        <v>14590</v>
      </c>
      <c r="C17293" t="s">
        <v>14590</v>
      </c>
      <c r="D17293">
        <v>26</v>
      </c>
      <c r="E17293">
        <v>20</v>
      </c>
      <c r="F17293">
        <v>26</v>
      </c>
      <c r="G17293">
        <v>20</v>
      </c>
      <c r="H17293">
        <v>1</v>
      </c>
      <c r="I17293">
        <v>1</v>
      </c>
      <c r="J17293">
        <v>19</v>
      </c>
      <c r="K17293" s="194">
        <v>19</v>
      </c>
      <c r="L17293" t="s">
        <v>1081</v>
      </c>
      <c r="M17293" t="s">
        <v>1081</v>
      </c>
      <c r="N17293">
        <v>176</v>
      </c>
      <c r="O17293" t="s">
        <v>7876</v>
      </c>
      <c r="P17293" t="s">
        <v>20655</v>
      </c>
      <c r="Q17293">
        <v>0.17599999999999999</v>
      </c>
      <c r="R17293" s="117" t="s">
        <v>19511</v>
      </c>
      <c r="S17293" s="117" t="s">
        <v>14621</v>
      </c>
      <c r="T17293" t="s">
        <v>17448</v>
      </c>
      <c r="U17293" t="s">
        <v>10772</v>
      </c>
    </row>
    <row r="17294" spans="1:21">
      <c r="A17294" s="117" t="s">
        <v>20656</v>
      </c>
      <c r="B17294" t="s">
        <v>14590</v>
      </c>
      <c r="C17294" t="s">
        <v>14590</v>
      </c>
      <c r="D17294">
        <v>26</v>
      </c>
      <c r="E17294">
        <v>20</v>
      </c>
      <c r="F17294">
        <v>26</v>
      </c>
      <c r="G17294">
        <v>20</v>
      </c>
      <c r="H17294">
        <v>1</v>
      </c>
      <c r="I17294">
        <v>1</v>
      </c>
      <c r="J17294">
        <v>19</v>
      </c>
      <c r="K17294" s="194">
        <v>19</v>
      </c>
      <c r="L17294" t="s">
        <v>1081</v>
      </c>
      <c r="M17294" t="s">
        <v>1081</v>
      </c>
      <c r="N17294">
        <v>502</v>
      </c>
      <c r="O17294" t="s">
        <v>7876</v>
      </c>
      <c r="P17294" t="s">
        <v>20655</v>
      </c>
      <c r="Q17294">
        <v>0.502</v>
      </c>
      <c r="R17294" s="117" t="s">
        <v>19511</v>
      </c>
      <c r="S17294" s="117" t="s">
        <v>14621</v>
      </c>
      <c r="T17294" t="s">
        <v>17448</v>
      </c>
      <c r="U17294" t="s">
        <v>10772</v>
      </c>
    </row>
    <row r="17295" spans="1:21">
      <c r="A17295" s="117" t="s">
        <v>20657</v>
      </c>
      <c r="B17295" t="s">
        <v>14590</v>
      </c>
      <c r="C17295" t="s">
        <v>14590</v>
      </c>
      <c r="D17295">
        <v>26</v>
      </c>
      <c r="E17295">
        <v>20</v>
      </c>
      <c r="F17295">
        <v>26</v>
      </c>
      <c r="G17295">
        <v>20</v>
      </c>
      <c r="H17295">
        <v>1</v>
      </c>
      <c r="I17295">
        <v>1</v>
      </c>
      <c r="J17295">
        <v>9</v>
      </c>
      <c r="K17295" s="194">
        <v>9</v>
      </c>
      <c r="L17295" t="s">
        <v>1081</v>
      </c>
      <c r="M17295" t="s">
        <v>1081</v>
      </c>
      <c r="N17295">
        <v>168</v>
      </c>
      <c r="O17295" t="s">
        <v>7876</v>
      </c>
      <c r="P17295" t="s">
        <v>20658</v>
      </c>
      <c r="Q17295">
        <v>0.16800000000000001</v>
      </c>
      <c r="R17295" s="117" t="s">
        <v>19511</v>
      </c>
      <c r="S17295" s="117" t="s">
        <v>14621</v>
      </c>
      <c r="T17295" t="s">
        <v>17448</v>
      </c>
      <c r="U17295" t="s">
        <v>10772</v>
      </c>
    </row>
    <row r="17296" spans="1:21">
      <c r="A17296" s="117" t="s">
        <v>20659</v>
      </c>
      <c r="B17296" t="s">
        <v>14590</v>
      </c>
      <c r="C17296" t="s">
        <v>14590</v>
      </c>
      <c r="D17296">
        <v>26</v>
      </c>
      <c r="E17296">
        <v>20</v>
      </c>
      <c r="F17296">
        <v>26</v>
      </c>
      <c r="G17296">
        <v>20</v>
      </c>
      <c r="H17296">
        <v>1</v>
      </c>
      <c r="I17296">
        <v>1</v>
      </c>
      <c r="J17296">
        <v>8</v>
      </c>
      <c r="K17296" s="194">
        <v>8</v>
      </c>
      <c r="L17296" t="s">
        <v>1081</v>
      </c>
      <c r="M17296" t="s">
        <v>1081</v>
      </c>
      <c r="N17296">
        <v>458</v>
      </c>
      <c r="O17296" t="s">
        <v>7876</v>
      </c>
      <c r="Q17296">
        <v>0.45800000000000002</v>
      </c>
      <c r="R17296" s="117" t="s">
        <v>19511</v>
      </c>
      <c r="S17296" s="117" t="s">
        <v>14621</v>
      </c>
      <c r="T17296" t="s">
        <v>17448</v>
      </c>
      <c r="U17296" t="s">
        <v>10772</v>
      </c>
    </row>
    <row r="17297" spans="1:21">
      <c r="A17297" s="117" t="s">
        <v>20660</v>
      </c>
      <c r="B17297" t="s">
        <v>14590</v>
      </c>
      <c r="C17297" t="s">
        <v>14590</v>
      </c>
      <c r="D17297">
        <v>26</v>
      </c>
      <c r="E17297">
        <v>20</v>
      </c>
      <c r="F17297">
        <v>26</v>
      </c>
      <c r="G17297">
        <v>20</v>
      </c>
      <c r="H17297">
        <v>1</v>
      </c>
      <c r="I17297">
        <v>1</v>
      </c>
      <c r="J17297">
        <v>2</v>
      </c>
      <c r="K17297" s="194">
        <v>2</v>
      </c>
      <c r="L17297" t="s">
        <v>1079</v>
      </c>
      <c r="M17297" t="s">
        <v>1079</v>
      </c>
      <c r="N17297">
        <v>960</v>
      </c>
      <c r="O17297" t="s">
        <v>7876</v>
      </c>
      <c r="P17297" t="s">
        <v>20661</v>
      </c>
      <c r="Q17297">
        <v>0.96</v>
      </c>
      <c r="R17297" s="117" t="s">
        <v>19511</v>
      </c>
      <c r="S17297" s="117" t="s">
        <v>14621</v>
      </c>
      <c r="T17297" t="s">
        <v>17448</v>
      </c>
      <c r="U17297" t="s">
        <v>10772</v>
      </c>
    </row>
    <row r="17298" spans="1:21">
      <c r="A17298" s="117" t="s">
        <v>20662</v>
      </c>
      <c r="B17298" t="s">
        <v>14590</v>
      </c>
      <c r="C17298" t="s">
        <v>14590</v>
      </c>
      <c r="D17298">
        <v>26</v>
      </c>
      <c r="E17298">
        <v>20</v>
      </c>
      <c r="F17298">
        <v>26</v>
      </c>
      <c r="G17298">
        <v>20</v>
      </c>
      <c r="H17298">
        <v>1</v>
      </c>
      <c r="I17298">
        <v>1</v>
      </c>
      <c r="J17298">
        <v>12</v>
      </c>
      <c r="K17298" s="194">
        <v>12</v>
      </c>
      <c r="L17298" t="s">
        <v>1079</v>
      </c>
      <c r="M17298" t="s">
        <v>1079</v>
      </c>
      <c r="N17298">
        <v>1002</v>
      </c>
      <c r="O17298" t="s">
        <v>7876</v>
      </c>
      <c r="P17298" t="s">
        <v>20663</v>
      </c>
      <c r="Q17298">
        <v>1.002</v>
      </c>
      <c r="R17298" s="117" t="s">
        <v>19511</v>
      </c>
      <c r="S17298" s="117" t="s">
        <v>14621</v>
      </c>
      <c r="T17298" t="s">
        <v>17448</v>
      </c>
      <c r="U17298" t="s">
        <v>10772</v>
      </c>
    </row>
    <row r="17299" spans="1:21">
      <c r="A17299" s="117" t="s">
        <v>20664</v>
      </c>
      <c r="B17299" t="s">
        <v>14590</v>
      </c>
      <c r="C17299" t="s">
        <v>14590</v>
      </c>
      <c r="D17299">
        <v>26</v>
      </c>
      <c r="E17299">
        <v>20</v>
      </c>
      <c r="F17299">
        <v>26</v>
      </c>
      <c r="G17299">
        <v>20</v>
      </c>
      <c r="H17299">
        <v>1</v>
      </c>
      <c r="I17299">
        <v>1</v>
      </c>
      <c r="J17299">
        <v>2</v>
      </c>
      <c r="K17299" s="194">
        <v>2</v>
      </c>
      <c r="L17299" t="s">
        <v>1079</v>
      </c>
      <c r="M17299" t="s">
        <v>1079</v>
      </c>
      <c r="N17299">
        <v>1005</v>
      </c>
      <c r="O17299" t="s">
        <v>7876</v>
      </c>
      <c r="P17299" t="s">
        <v>20665</v>
      </c>
      <c r="Q17299">
        <v>1.0049999999999999</v>
      </c>
      <c r="R17299" s="117" t="s">
        <v>19511</v>
      </c>
      <c r="S17299" s="117" t="s">
        <v>14621</v>
      </c>
      <c r="T17299" t="s">
        <v>17448</v>
      </c>
      <c r="U17299" t="s">
        <v>10772</v>
      </c>
    </row>
    <row r="17300" spans="1:21">
      <c r="A17300" s="117" t="s">
        <v>20666</v>
      </c>
      <c r="B17300" t="s">
        <v>14590</v>
      </c>
      <c r="C17300" t="s">
        <v>14590</v>
      </c>
      <c r="D17300">
        <v>33</v>
      </c>
      <c r="E17300">
        <v>27</v>
      </c>
      <c r="F17300">
        <v>33</v>
      </c>
      <c r="G17300">
        <v>27</v>
      </c>
      <c r="H17300">
        <v>1</v>
      </c>
      <c r="I17300">
        <v>1</v>
      </c>
      <c r="J17300">
        <v>20</v>
      </c>
      <c r="K17300" s="194">
        <v>20</v>
      </c>
      <c r="L17300" t="s">
        <v>1079</v>
      </c>
      <c r="M17300" t="s">
        <v>1079</v>
      </c>
      <c r="N17300">
        <v>7</v>
      </c>
      <c r="O17300" t="s">
        <v>7876</v>
      </c>
      <c r="P17300" t="s">
        <v>20667</v>
      </c>
      <c r="Q17300">
        <v>7.0000000000000001E-3</v>
      </c>
      <c r="R17300" s="117" t="s">
        <v>19511</v>
      </c>
      <c r="S17300" s="117" t="s">
        <v>14621</v>
      </c>
      <c r="T17300" t="s">
        <v>17448</v>
      </c>
      <c r="U17300" t="s">
        <v>10772</v>
      </c>
    </row>
    <row r="17301" spans="1:21">
      <c r="A17301" s="117" t="s">
        <v>20668</v>
      </c>
      <c r="B17301" t="s">
        <v>14590</v>
      </c>
      <c r="C17301" t="s">
        <v>14590</v>
      </c>
      <c r="D17301">
        <v>53</v>
      </c>
      <c r="E17301">
        <v>47</v>
      </c>
      <c r="F17301">
        <v>53</v>
      </c>
      <c r="G17301">
        <v>47</v>
      </c>
      <c r="H17301">
        <v>1</v>
      </c>
      <c r="I17301">
        <v>1</v>
      </c>
      <c r="J17301">
        <v>2</v>
      </c>
      <c r="K17301" s="194">
        <v>2</v>
      </c>
      <c r="L17301" t="s">
        <v>1079</v>
      </c>
      <c r="M17301" t="s">
        <v>1079</v>
      </c>
      <c r="N17301">
        <v>484</v>
      </c>
      <c r="O17301" t="s">
        <v>7876</v>
      </c>
      <c r="P17301" t="s">
        <v>20669</v>
      </c>
      <c r="Q17301">
        <v>0.48399999999999999</v>
      </c>
      <c r="R17301" s="117" t="s">
        <v>19511</v>
      </c>
      <c r="S17301" s="117" t="s">
        <v>14621</v>
      </c>
      <c r="T17301" t="s">
        <v>17448</v>
      </c>
      <c r="U17301" t="s">
        <v>10772</v>
      </c>
    </row>
    <row r="17302" spans="1:21">
      <c r="A17302" s="117" t="s">
        <v>7419</v>
      </c>
      <c r="B17302" t="s">
        <v>14590</v>
      </c>
      <c r="C17302" t="s">
        <v>14590</v>
      </c>
      <c r="D17302">
        <v>26</v>
      </c>
      <c r="E17302">
        <v>20</v>
      </c>
      <c r="F17302">
        <v>26</v>
      </c>
      <c r="G17302">
        <v>20</v>
      </c>
      <c r="H17302">
        <v>1</v>
      </c>
      <c r="I17302">
        <v>1</v>
      </c>
      <c r="J17302">
        <v>20</v>
      </c>
      <c r="K17302" s="194">
        <v>20</v>
      </c>
      <c r="L17302" t="s">
        <v>1079</v>
      </c>
      <c r="M17302" t="s">
        <v>1079</v>
      </c>
      <c r="N17302">
        <v>1066</v>
      </c>
      <c r="O17302" t="s">
        <v>7876</v>
      </c>
      <c r="P17302" t="s">
        <v>10504</v>
      </c>
      <c r="Q17302">
        <v>1.0660000000000001</v>
      </c>
      <c r="R17302" s="117" t="s">
        <v>14620</v>
      </c>
      <c r="S17302" s="117" t="s">
        <v>14621</v>
      </c>
      <c r="T17302" t="s">
        <v>17448</v>
      </c>
      <c r="U17302" t="s">
        <v>10772</v>
      </c>
    </row>
    <row r="17303" spans="1:21">
      <c r="A17303" s="117" t="s">
        <v>13794</v>
      </c>
      <c r="B17303" t="s">
        <v>14590</v>
      </c>
      <c r="C17303" t="s">
        <v>14590</v>
      </c>
      <c r="D17303">
        <v>38</v>
      </c>
      <c r="E17303">
        <v>32</v>
      </c>
      <c r="F17303">
        <v>38</v>
      </c>
      <c r="G17303">
        <v>32</v>
      </c>
      <c r="H17303">
        <v>1</v>
      </c>
      <c r="I17303">
        <v>1</v>
      </c>
      <c r="J17303">
        <v>0</v>
      </c>
      <c r="K17303" s="194">
        <v>0</v>
      </c>
      <c r="L17303" t="s">
        <v>1079</v>
      </c>
      <c r="M17303" t="s">
        <v>1079</v>
      </c>
      <c r="O17303" t="s">
        <v>7876</v>
      </c>
      <c r="P17303" t="s">
        <v>16331</v>
      </c>
      <c r="R17303" s="117" t="s">
        <v>14620</v>
      </c>
      <c r="S17303" s="117" t="s">
        <v>14621</v>
      </c>
      <c r="T17303" t="s">
        <v>17448</v>
      </c>
      <c r="U17303" t="s">
        <v>10772</v>
      </c>
    </row>
    <row r="17304" spans="1:21">
      <c r="A17304" s="117" t="s">
        <v>19217</v>
      </c>
      <c r="B17304" t="s">
        <v>14590</v>
      </c>
      <c r="C17304" t="s">
        <v>14590</v>
      </c>
      <c r="D17304">
        <v>26</v>
      </c>
      <c r="E17304">
        <v>20</v>
      </c>
      <c r="F17304">
        <v>26</v>
      </c>
      <c r="G17304">
        <v>20</v>
      </c>
      <c r="H17304">
        <v>1</v>
      </c>
      <c r="I17304">
        <v>1</v>
      </c>
      <c r="J17304">
        <v>0</v>
      </c>
      <c r="K17304" s="194">
        <v>0</v>
      </c>
      <c r="L17304" t="s">
        <v>1079</v>
      </c>
      <c r="M17304" t="s">
        <v>1079</v>
      </c>
      <c r="N17304">
        <v>1051</v>
      </c>
      <c r="O17304" t="s">
        <v>7876</v>
      </c>
      <c r="P17304" t="s">
        <v>19218</v>
      </c>
      <c r="Q17304">
        <v>1.0509999999999999</v>
      </c>
      <c r="R17304" s="117" t="s">
        <v>14620</v>
      </c>
      <c r="S17304" s="117" t="s">
        <v>14621</v>
      </c>
      <c r="T17304" t="s">
        <v>17448</v>
      </c>
      <c r="U17304" t="s">
        <v>10772</v>
      </c>
    </row>
    <row r="17305" spans="1:21">
      <c r="A17305" s="117" t="s">
        <v>20318</v>
      </c>
      <c r="B17305" t="s">
        <v>14590</v>
      </c>
      <c r="C17305" t="s">
        <v>14590</v>
      </c>
      <c r="D17305">
        <v>26</v>
      </c>
      <c r="E17305">
        <v>20</v>
      </c>
      <c r="F17305">
        <v>26</v>
      </c>
      <c r="G17305">
        <v>20</v>
      </c>
      <c r="H17305">
        <v>1</v>
      </c>
      <c r="I17305">
        <v>1</v>
      </c>
      <c r="J17305">
        <v>0</v>
      </c>
      <c r="K17305" s="194">
        <v>0</v>
      </c>
      <c r="L17305" t="s">
        <v>1079</v>
      </c>
      <c r="M17305" t="s">
        <v>1079</v>
      </c>
      <c r="N17305">
        <v>1000</v>
      </c>
      <c r="O17305" t="s">
        <v>7876</v>
      </c>
      <c r="P17305" t="s">
        <v>7877</v>
      </c>
      <c r="Q17305">
        <v>1</v>
      </c>
      <c r="R17305" s="117" t="s">
        <v>14620</v>
      </c>
      <c r="S17305" s="117" t="s">
        <v>14621</v>
      </c>
      <c r="T17305" t="s">
        <v>17448</v>
      </c>
      <c r="U17305" t="s">
        <v>10772</v>
      </c>
    </row>
    <row r="17306" spans="1:21">
      <c r="A17306" s="117" t="s">
        <v>19490</v>
      </c>
      <c r="B17306" t="s">
        <v>14590</v>
      </c>
      <c r="C17306" t="s">
        <v>14590</v>
      </c>
      <c r="D17306">
        <v>26</v>
      </c>
      <c r="E17306">
        <v>20</v>
      </c>
      <c r="F17306">
        <v>26</v>
      </c>
      <c r="G17306">
        <v>20</v>
      </c>
      <c r="H17306">
        <v>1</v>
      </c>
      <c r="I17306">
        <v>1</v>
      </c>
      <c r="J17306">
        <v>0</v>
      </c>
      <c r="K17306" s="194">
        <v>0</v>
      </c>
      <c r="L17306" t="s">
        <v>1079</v>
      </c>
      <c r="M17306" t="s">
        <v>1079</v>
      </c>
      <c r="N17306">
        <v>1000</v>
      </c>
      <c r="O17306" t="s">
        <v>7876</v>
      </c>
      <c r="P17306" t="s">
        <v>7877</v>
      </c>
      <c r="Q17306">
        <v>1</v>
      </c>
      <c r="R17306" s="117" t="s">
        <v>16111</v>
      </c>
      <c r="S17306" s="117" t="s">
        <v>14621</v>
      </c>
      <c r="T17306" t="s">
        <v>17448</v>
      </c>
      <c r="U17306" t="s">
        <v>10772</v>
      </c>
    </row>
    <row r="17307" spans="1:21">
      <c r="A17307" s="117" t="s">
        <v>26159</v>
      </c>
      <c r="B17307" t="s">
        <v>14590</v>
      </c>
      <c r="C17307" t="s">
        <v>14590</v>
      </c>
      <c r="D17307">
        <v>26</v>
      </c>
      <c r="E17307">
        <v>20</v>
      </c>
      <c r="F17307">
        <v>26</v>
      </c>
      <c r="G17307">
        <v>20</v>
      </c>
      <c r="H17307">
        <v>1</v>
      </c>
      <c r="I17307">
        <v>1</v>
      </c>
      <c r="J17307">
        <v>10</v>
      </c>
      <c r="K17307" s="194">
        <v>10</v>
      </c>
      <c r="L17307" t="s">
        <v>1079</v>
      </c>
      <c r="M17307" t="s">
        <v>1079</v>
      </c>
      <c r="N17307">
        <v>171.9</v>
      </c>
      <c r="O17307" t="s">
        <v>7876</v>
      </c>
      <c r="P17307" t="s">
        <v>26160</v>
      </c>
      <c r="Q17307">
        <v>0.1719</v>
      </c>
      <c r="R17307" s="117" t="s">
        <v>14620</v>
      </c>
      <c r="S17307" s="117" t="s">
        <v>14621</v>
      </c>
      <c r="T17307" t="s">
        <v>17448</v>
      </c>
      <c r="U17307" t="s">
        <v>10772</v>
      </c>
    </row>
    <row r="17308" spans="1:21">
      <c r="A17308" s="117" t="s">
        <v>19491</v>
      </c>
      <c r="B17308" t="s">
        <v>14590</v>
      </c>
      <c r="C17308" t="s">
        <v>14590</v>
      </c>
      <c r="D17308">
        <v>38</v>
      </c>
      <c r="E17308">
        <v>32</v>
      </c>
      <c r="F17308">
        <v>38</v>
      </c>
      <c r="G17308">
        <v>32</v>
      </c>
      <c r="H17308">
        <v>1</v>
      </c>
      <c r="I17308">
        <v>1</v>
      </c>
      <c r="J17308">
        <v>0</v>
      </c>
      <c r="K17308" s="194">
        <v>0</v>
      </c>
      <c r="L17308" t="s">
        <v>1079</v>
      </c>
      <c r="M17308" t="s">
        <v>1079</v>
      </c>
      <c r="N17308">
        <v>1</v>
      </c>
      <c r="O17308" t="s">
        <v>7876</v>
      </c>
      <c r="Q17308">
        <v>1E-3</v>
      </c>
      <c r="R17308" s="117" t="s">
        <v>14620</v>
      </c>
      <c r="S17308" s="117" t="s">
        <v>14621</v>
      </c>
      <c r="T17308" t="s">
        <v>17448</v>
      </c>
      <c r="U17308" t="s">
        <v>10772</v>
      </c>
    </row>
    <row r="17309" spans="1:21">
      <c r="A17309" s="117" t="s">
        <v>7420</v>
      </c>
      <c r="B17309" t="s">
        <v>14590</v>
      </c>
      <c r="C17309" t="s">
        <v>14590</v>
      </c>
      <c r="D17309">
        <v>52</v>
      </c>
      <c r="E17309">
        <v>46</v>
      </c>
      <c r="F17309">
        <v>52</v>
      </c>
      <c r="G17309">
        <v>46</v>
      </c>
      <c r="H17309">
        <v>1</v>
      </c>
      <c r="I17309">
        <v>1</v>
      </c>
      <c r="J17309">
        <v>0</v>
      </c>
      <c r="K17309" s="194">
        <v>0</v>
      </c>
      <c r="L17309" t="s">
        <v>1079</v>
      </c>
      <c r="M17309" t="s">
        <v>1079</v>
      </c>
      <c r="N17309">
        <v>2000</v>
      </c>
      <c r="O17309" t="s">
        <v>7876</v>
      </c>
      <c r="P17309" t="s">
        <v>10505</v>
      </c>
      <c r="Q17309">
        <v>2</v>
      </c>
      <c r="R17309" s="117" t="s">
        <v>14620</v>
      </c>
      <c r="S17309" s="117" t="s">
        <v>14621</v>
      </c>
      <c r="T17309" t="s">
        <v>17448</v>
      </c>
      <c r="U17309" t="s">
        <v>10772</v>
      </c>
    </row>
    <row r="17310" spans="1:21">
      <c r="A17310" s="117" t="s">
        <v>17089</v>
      </c>
      <c r="B17310" t="s">
        <v>14590</v>
      </c>
      <c r="C17310" t="s">
        <v>14590</v>
      </c>
      <c r="D17310">
        <v>26</v>
      </c>
      <c r="E17310">
        <v>20</v>
      </c>
      <c r="F17310">
        <v>26</v>
      </c>
      <c r="G17310">
        <v>20</v>
      </c>
      <c r="H17310">
        <v>1</v>
      </c>
      <c r="I17310">
        <v>1</v>
      </c>
      <c r="J17310">
        <v>100</v>
      </c>
      <c r="K17310" s="194">
        <v>100</v>
      </c>
      <c r="L17310" t="s">
        <v>1079</v>
      </c>
      <c r="M17310" t="s">
        <v>1079</v>
      </c>
      <c r="N17310">
        <v>50</v>
      </c>
      <c r="O17310" t="s">
        <v>7876</v>
      </c>
      <c r="P17310" t="s">
        <v>17090</v>
      </c>
      <c r="Q17310">
        <v>0.05</v>
      </c>
      <c r="R17310" s="117" t="s">
        <v>14620</v>
      </c>
      <c r="S17310" s="117" t="s">
        <v>14621</v>
      </c>
      <c r="T17310" t="s">
        <v>17448</v>
      </c>
      <c r="U17310" t="s">
        <v>10772</v>
      </c>
    </row>
    <row r="17311" spans="1:21">
      <c r="A17311" s="117" t="s">
        <v>17091</v>
      </c>
      <c r="B17311" t="s">
        <v>14590</v>
      </c>
      <c r="C17311" t="s">
        <v>14590</v>
      </c>
      <c r="D17311">
        <v>26</v>
      </c>
      <c r="E17311">
        <v>20</v>
      </c>
      <c r="F17311">
        <v>26</v>
      </c>
      <c r="G17311">
        <v>20</v>
      </c>
      <c r="H17311">
        <v>1</v>
      </c>
      <c r="I17311">
        <v>1</v>
      </c>
      <c r="J17311">
        <v>25</v>
      </c>
      <c r="K17311" s="194">
        <v>25</v>
      </c>
      <c r="L17311" t="s">
        <v>1079</v>
      </c>
      <c r="M17311" t="s">
        <v>1079</v>
      </c>
      <c r="N17311">
        <v>52</v>
      </c>
      <c r="O17311" t="s">
        <v>7876</v>
      </c>
      <c r="P17311" t="s">
        <v>17092</v>
      </c>
      <c r="Q17311">
        <v>5.1999999999999998E-2</v>
      </c>
      <c r="R17311" s="117" t="s">
        <v>14620</v>
      </c>
      <c r="S17311" s="117" t="s">
        <v>14621</v>
      </c>
      <c r="T17311" t="s">
        <v>17448</v>
      </c>
      <c r="U17311" t="s">
        <v>10772</v>
      </c>
    </row>
    <row r="17312" spans="1:21">
      <c r="A17312" s="117" t="s">
        <v>11138</v>
      </c>
      <c r="B17312" t="s">
        <v>14590</v>
      </c>
      <c r="C17312" t="s">
        <v>14590</v>
      </c>
      <c r="D17312">
        <v>33</v>
      </c>
      <c r="E17312">
        <v>27</v>
      </c>
      <c r="F17312">
        <v>33</v>
      </c>
      <c r="G17312">
        <v>27</v>
      </c>
      <c r="H17312">
        <v>50</v>
      </c>
      <c r="I17312">
        <v>50</v>
      </c>
      <c r="J17312">
        <v>100</v>
      </c>
      <c r="K17312" s="194">
        <v>100</v>
      </c>
      <c r="L17312" t="s">
        <v>1079</v>
      </c>
      <c r="M17312" t="s">
        <v>1079</v>
      </c>
      <c r="N17312">
        <v>1</v>
      </c>
      <c r="O17312" t="s">
        <v>7876</v>
      </c>
      <c r="P17312" t="s">
        <v>8630</v>
      </c>
      <c r="Q17312">
        <v>1E-3</v>
      </c>
      <c r="R17312" s="117" t="s">
        <v>14620</v>
      </c>
      <c r="S17312" s="117" t="s">
        <v>14621</v>
      </c>
      <c r="T17312" t="s">
        <v>17448</v>
      </c>
      <c r="U17312" t="s">
        <v>10772</v>
      </c>
    </row>
    <row r="17313" spans="1:21">
      <c r="A17313" s="117" t="s">
        <v>23851</v>
      </c>
      <c r="B17313" t="s">
        <v>14590</v>
      </c>
      <c r="C17313" t="s">
        <v>14590</v>
      </c>
      <c r="D17313">
        <v>26</v>
      </c>
      <c r="E17313">
        <v>20</v>
      </c>
      <c r="F17313">
        <v>26</v>
      </c>
      <c r="G17313">
        <v>20</v>
      </c>
      <c r="H17313">
        <v>1</v>
      </c>
      <c r="I17313">
        <v>1</v>
      </c>
      <c r="J17313">
        <v>17</v>
      </c>
      <c r="K17313" s="194">
        <v>17</v>
      </c>
      <c r="L17313" t="s">
        <v>1079</v>
      </c>
      <c r="M17313" t="s">
        <v>1079</v>
      </c>
      <c r="N17313">
        <v>66</v>
      </c>
      <c r="O17313" t="s">
        <v>7876</v>
      </c>
      <c r="P17313" t="s">
        <v>23852</v>
      </c>
      <c r="Q17313">
        <v>6.6000000000000003E-2</v>
      </c>
      <c r="R17313" s="117" t="s">
        <v>14620</v>
      </c>
      <c r="S17313" s="117" t="s">
        <v>14621</v>
      </c>
      <c r="T17313" t="s">
        <v>17448</v>
      </c>
      <c r="U17313" t="s">
        <v>10772</v>
      </c>
    </row>
    <row r="17314" spans="1:21">
      <c r="A17314" s="117" t="s">
        <v>7421</v>
      </c>
      <c r="B17314" t="s">
        <v>14590</v>
      </c>
      <c r="C17314" t="s">
        <v>14590</v>
      </c>
      <c r="D17314">
        <v>26</v>
      </c>
      <c r="E17314">
        <v>20</v>
      </c>
      <c r="F17314">
        <v>26</v>
      </c>
      <c r="G17314">
        <v>20</v>
      </c>
      <c r="H17314">
        <v>1</v>
      </c>
      <c r="I17314">
        <v>1</v>
      </c>
      <c r="J17314">
        <v>18</v>
      </c>
      <c r="K17314" s="194">
        <v>18</v>
      </c>
      <c r="L17314" t="s">
        <v>1086</v>
      </c>
      <c r="M17314" t="s">
        <v>1086</v>
      </c>
      <c r="N17314">
        <v>504</v>
      </c>
      <c r="O17314" t="s">
        <v>7876</v>
      </c>
      <c r="P17314" t="s">
        <v>10506</v>
      </c>
      <c r="Q17314">
        <v>0.504</v>
      </c>
      <c r="R17314" s="117" t="s">
        <v>14620</v>
      </c>
      <c r="S17314" s="117" t="s">
        <v>14621</v>
      </c>
      <c r="T17314" t="s">
        <v>17448</v>
      </c>
      <c r="U17314" t="s">
        <v>10772</v>
      </c>
    </row>
    <row r="17315" spans="1:21">
      <c r="A17315" s="117" t="s">
        <v>7422</v>
      </c>
      <c r="B17315" t="s">
        <v>14590</v>
      </c>
      <c r="C17315" t="s">
        <v>14590</v>
      </c>
      <c r="D17315">
        <v>26</v>
      </c>
      <c r="E17315">
        <v>20</v>
      </c>
      <c r="F17315">
        <v>26</v>
      </c>
      <c r="G17315">
        <v>20</v>
      </c>
      <c r="H17315">
        <v>1</v>
      </c>
      <c r="I17315">
        <v>1</v>
      </c>
      <c r="J17315">
        <v>4</v>
      </c>
      <c r="K17315" s="194">
        <v>4</v>
      </c>
      <c r="L17315" t="s">
        <v>1086</v>
      </c>
      <c r="M17315" t="s">
        <v>1086</v>
      </c>
      <c r="N17315">
        <v>512</v>
      </c>
      <c r="O17315" t="s">
        <v>7876</v>
      </c>
      <c r="P17315" t="s">
        <v>9682</v>
      </c>
      <c r="Q17315">
        <v>0.51200000000000001</v>
      </c>
      <c r="R17315" s="117" t="s">
        <v>14620</v>
      </c>
      <c r="S17315" s="117" t="s">
        <v>14621</v>
      </c>
      <c r="T17315" t="s">
        <v>17448</v>
      </c>
      <c r="U17315" t="s">
        <v>10772</v>
      </c>
    </row>
    <row r="17316" spans="1:21">
      <c r="A17316" s="117" t="s">
        <v>7423</v>
      </c>
      <c r="B17316" t="s">
        <v>14590</v>
      </c>
      <c r="C17316" t="s">
        <v>14590</v>
      </c>
      <c r="D17316">
        <v>26</v>
      </c>
      <c r="E17316">
        <v>20</v>
      </c>
      <c r="F17316">
        <v>26</v>
      </c>
      <c r="G17316">
        <v>20</v>
      </c>
      <c r="H17316">
        <v>1</v>
      </c>
      <c r="I17316">
        <v>1</v>
      </c>
      <c r="J17316">
        <v>4</v>
      </c>
      <c r="K17316" s="194">
        <v>4</v>
      </c>
      <c r="L17316" t="s">
        <v>1086</v>
      </c>
      <c r="M17316" t="s">
        <v>1086</v>
      </c>
      <c r="N17316">
        <v>684</v>
      </c>
      <c r="O17316" t="s">
        <v>7876</v>
      </c>
      <c r="P17316" t="s">
        <v>16332</v>
      </c>
      <c r="Q17316">
        <v>0.68400000000000005</v>
      </c>
      <c r="R17316" s="117" t="s">
        <v>14620</v>
      </c>
      <c r="S17316" s="117" t="s">
        <v>14621</v>
      </c>
      <c r="T17316" t="s">
        <v>17448</v>
      </c>
      <c r="U17316" t="s">
        <v>10772</v>
      </c>
    </row>
    <row r="17317" spans="1:21">
      <c r="A17317" s="117" t="s">
        <v>7424</v>
      </c>
      <c r="B17317" t="s">
        <v>14590</v>
      </c>
      <c r="C17317" t="s">
        <v>14590</v>
      </c>
      <c r="D17317">
        <v>26</v>
      </c>
      <c r="E17317">
        <v>20</v>
      </c>
      <c r="F17317">
        <v>26</v>
      </c>
      <c r="G17317">
        <v>20</v>
      </c>
      <c r="H17317">
        <v>1</v>
      </c>
      <c r="I17317">
        <v>1</v>
      </c>
      <c r="J17317">
        <v>44</v>
      </c>
      <c r="K17317" s="194">
        <v>44</v>
      </c>
      <c r="L17317" t="s">
        <v>1086</v>
      </c>
      <c r="M17317" t="s">
        <v>1086</v>
      </c>
      <c r="N17317">
        <v>689.9</v>
      </c>
      <c r="O17317" t="s">
        <v>7876</v>
      </c>
      <c r="P17317" t="s">
        <v>10507</v>
      </c>
      <c r="Q17317">
        <v>0.68989999999999996</v>
      </c>
      <c r="R17317" s="117" t="s">
        <v>14620</v>
      </c>
      <c r="S17317" s="117" t="s">
        <v>14621</v>
      </c>
      <c r="T17317" t="s">
        <v>17448</v>
      </c>
      <c r="U17317" t="s">
        <v>10772</v>
      </c>
    </row>
    <row r="17318" spans="1:21">
      <c r="A17318" s="117" t="s">
        <v>7425</v>
      </c>
      <c r="B17318" t="s">
        <v>14590</v>
      </c>
      <c r="C17318" t="s">
        <v>14590</v>
      </c>
      <c r="D17318">
        <v>25</v>
      </c>
      <c r="E17318">
        <v>19</v>
      </c>
      <c r="F17318">
        <v>25</v>
      </c>
      <c r="G17318">
        <v>19</v>
      </c>
      <c r="H17318">
        <v>1</v>
      </c>
      <c r="I17318">
        <v>1</v>
      </c>
      <c r="J17318">
        <v>12</v>
      </c>
      <c r="K17318" s="194">
        <v>12</v>
      </c>
      <c r="L17318" t="s">
        <v>1086</v>
      </c>
      <c r="M17318" t="s">
        <v>1086</v>
      </c>
      <c r="N17318">
        <v>708</v>
      </c>
      <c r="O17318" t="s">
        <v>7876</v>
      </c>
      <c r="P17318" t="s">
        <v>10508</v>
      </c>
      <c r="Q17318">
        <v>0.70799999999999996</v>
      </c>
      <c r="R17318" s="117" t="s">
        <v>14594</v>
      </c>
      <c r="S17318" s="117" t="s">
        <v>14589</v>
      </c>
      <c r="T17318" t="s">
        <v>12136</v>
      </c>
      <c r="U17318" t="s">
        <v>10772</v>
      </c>
    </row>
    <row r="17319" spans="1:21">
      <c r="A17319" s="117" t="s">
        <v>7426</v>
      </c>
      <c r="B17319" t="s">
        <v>14590</v>
      </c>
      <c r="C17319" t="s">
        <v>14590</v>
      </c>
      <c r="D17319">
        <v>26</v>
      </c>
      <c r="E17319">
        <v>20</v>
      </c>
      <c r="F17319">
        <v>26</v>
      </c>
      <c r="G17319">
        <v>20</v>
      </c>
      <c r="H17319">
        <v>1</v>
      </c>
      <c r="I17319">
        <v>1</v>
      </c>
      <c r="J17319">
        <v>9</v>
      </c>
      <c r="K17319" s="194">
        <v>9</v>
      </c>
      <c r="L17319" t="s">
        <v>1086</v>
      </c>
      <c r="M17319" t="s">
        <v>1086</v>
      </c>
      <c r="N17319">
        <v>691.9</v>
      </c>
      <c r="O17319" t="s">
        <v>7876</v>
      </c>
      <c r="P17319" t="s">
        <v>16334</v>
      </c>
      <c r="Q17319">
        <v>0.69189999999999996</v>
      </c>
      <c r="R17319" s="117" t="s">
        <v>14620</v>
      </c>
      <c r="S17319" s="117" t="s">
        <v>14621</v>
      </c>
      <c r="T17319" t="s">
        <v>17448</v>
      </c>
      <c r="U17319" t="s">
        <v>10772</v>
      </c>
    </row>
    <row r="17320" spans="1:21">
      <c r="A17320" s="117" t="s">
        <v>7427</v>
      </c>
      <c r="B17320" t="s">
        <v>14590</v>
      </c>
      <c r="C17320" t="s">
        <v>14590</v>
      </c>
      <c r="D17320">
        <v>25</v>
      </c>
      <c r="E17320">
        <v>19</v>
      </c>
      <c r="F17320">
        <v>25</v>
      </c>
      <c r="G17320">
        <v>19</v>
      </c>
      <c r="H17320">
        <v>1</v>
      </c>
      <c r="I17320">
        <v>1</v>
      </c>
      <c r="J17320">
        <v>3</v>
      </c>
      <c r="K17320" s="194">
        <v>3</v>
      </c>
      <c r="L17320" t="s">
        <v>1086</v>
      </c>
      <c r="M17320" t="s">
        <v>1086</v>
      </c>
      <c r="N17320">
        <v>712</v>
      </c>
      <c r="O17320" t="s">
        <v>7876</v>
      </c>
      <c r="P17320" t="s">
        <v>10509</v>
      </c>
      <c r="Q17320">
        <v>0.71199999999999997</v>
      </c>
      <c r="R17320" s="117" t="s">
        <v>14594</v>
      </c>
      <c r="S17320" s="117" t="s">
        <v>14589</v>
      </c>
      <c r="T17320" t="s">
        <v>12136</v>
      </c>
      <c r="U17320" t="s">
        <v>10772</v>
      </c>
    </row>
    <row r="17321" spans="1:21">
      <c r="A17321" s="117" t="s">
        <v>23853</v>
      </c>
      <c r="B17321" t="s">
        <v>14590</v>
      </c>
      <c r="C17321" t="s">
        <v>14590</v>
      </c>
      <c r="D17321">
        <v>26</v>
      </c>
      <c r="E17321">
        <v>20</v>
      </c>
      <c r="F17321">
        <v>26</v>
      </c>
      <c r="G17321">
        <v>20</v>
      </c>
      <c r="H17321">
        <v>1</v>
      </c>
      <c r="I17321">
        <v>1</v>
      </c>
      <c r="J17321">
        <v>3</v>
      </c>
      <c r="K17321" s="194">
        <v>3</v>
      </c>
      <c r="L17321" t="s">
        <v>1086</v>
      </c>
      <c r="M17321" t="s">
        <v>1086</v>
      </c>
      <c r="N17321">
        <v>725</v>
      </c>
      <c r="O17321" t="s">
        <v>7876</v>
      </c>
      <c r="P17321" t="s">
        <v>23854</v>
      </c>
      <c r="Q17321">
        <v>0.72499999999999998</v>
      </c>
      <c r="R17321" s="117" t="s">
        <v>14620</v>
      </c>
      <c r="S17321" s="117" t="s">
        <v>14621</v>
      </c>
      <c r="T17321" t="s">
        <v>17448</v>
      </c>
      <c r="U17321" t="s">
        <v>10772</v>
      </c>
    </row>
    <row r="17322" spans="1:21">
      <c r="A17322" s="117" t="s">
        <v>26161</v>
      </c>
      <c r="B17322" t="s">
        <v>14590</v>
      </c>
      <c r="C17322" t="s">
        <v>14590</v>
      </c>
      <c r="D17322">
        <v>26</v>
      </c>
      <c r="E17322">
        <v>20</v>
      </c>
      <c r="F17322">
        <v>26</v>
      </c>
      <c r="G17322">
        <v>20</v>
      </c>
      <c r="H17322">
        <v>1</v>
      </c>
      <c r="I17322">
        <v>1</v>
      </c>
      <c r="J17322">
        <v>90</v>
      </c>
      <c r="K17322" s="194">
        <v>90</v>
      </c>
      <c r="L17322" t="s">
        <v>1086</v>
      </c>
      <c r="M17322" t="s">
        <v>1086</v>
      </c>
      <c r="N17322">
        <v>704</v>
      </c>
      <c r="O17322" t="s">
        <v>7876</v>
      </c>
      <c r="P17322" t="s">
        <v>26162</v>
      </c>
      <c r="Q17322">
        <v>0.70399999999999996</v>
      </c>
      <c r="R17322" s="117" t="s">
        <v>14620</v>
      </c>
      <c r="S17322" s="117" t="s">
        <v>14621</v>
      </c>
      <c r="T17322" t="s">
        <v>17448</v>
      </c>
      <c r="U17322" t="s">
        <v>10772</v>
      </c>
    </row>
    <row r="17323" spans="1:21">
      <c r="A17323" s="117" t="s">
        <v>7428</v>
      </c>
      <c r="B17323" t="s">
        <v>14590</v>
      </c>
      <c r="C17323" t="s">
        <v>14590</v>
      </c>
      <c r="D17323">
        <v>26</v>
      </c>
      <c r="E17323">
        <v>20</v>
      </c>
      <c r="F17323">
        <v>26</v>
      </c>
      <c r="G17323">
        <v>20</v>
      </c>
      <c r="H17323">
        <v>1</v>
      </c>
      <c r="I17323">
        <v>1</v>
      </c>
      <c r="J17323">
        <v>25</v>
      </c>
      <c r="K17323" s="194">
        <v>25</v>
      </c>
      <c r="L17323" t="s">
        <v>1086</v>
      </c>
      <c r="M17323" t="s">
        <v>1086</v>
      </c>
      <c r="N17323">
        <v>736</v>
      </c>
      <c r="O17323" t="s">
        <v>7876</v>
      </c>
      <c r="P17323" t="s">
        <v>10508</v>
      </c>
      <c r="Q17323">
        <v>0.73599999999999999</v>
      </c>
      <c r="R17323" s="117" t="s">
        <v>14620</v>
      </c>
      <c r="S17323" s="117" t="s">
        <v>14621</v>
      </c>
      <c r="T17323" t="s">
        <v>17448</v>
      </c>
      <c r="U17323" t="s">
        <v>10772</v>
      </c>
    </row>
    <row r="17324" spans="1:21">
      <c r="A17324" s="117" t="s">
        <v>7429</v>
      </c>
      <c r="B17324" t="s">
        <v>14590</v>
      </c>
      <c r="C17324" t="s">
        <v>14590</v>
      </c>
      <c r="D17324">
        <v>26</v>
      </c>
      <c r="E17324">
        <v>20</v>
      </c>
      <c r="F17324">
        <v>26</v>
      </c>
      <c r="G17324">
        <v>20</v>
      </c>
      <c r="H17324">
        <v>1</v>
      </c>
      <c r="I17324">
        <v>1</v>
      </c>
      <c r="J17324">
        <v>26</v>
      </c>
      <c r="K17324" s="194">
        <v>26</v>
      </c>
      <c r="L17324" t="s">
        <v>1086</v>
      </c>
      <c r="M17324" t="s">
        <v>1086</v>
      </c>
      <c r="N17324">
        <v>752</v>
      </c>
      <c r="O17324" t="s">
        <v>7876</v>
      </c>
      <c r="P17324" t="s">
        <v>10510</v>
      </c>
      <c r="Q17324">
        <v>0.752</v>
      </c>
      <c r="R17324" s="117" t="s">
        <v>14620</v>
      </c>
      <c r="S17324" s="117" t="s">
        <v>14621</v>
      </c>
      <c r="T17324" t="s">
        <v>17448</v>
      </c>
      <c r="U17324" t="s">
        <v>10772</v>
      </c>
    </row>
    <row r="17325" spans="1:21">
      <c r="A17325" s="117" t="s">
        <v>7430</v>
      </c>
      <c r="B17325" t="s">
        <v>14590</v>
      </c>
      <c r="C17325" t="s">
        <v>14590</v>
      </c>
      <c r="D17325">
        <v>26</v>
      </c>
      <c r="E17325">
        <v>20</v>
      </c>
      <c r="F17325">
        <v>26</v>
      </c>
      <c r="G17325">
        <v>20</v>
      </c>
      <c r="H17325">
        <v>1</v>
      </c>
      <c r="I17325">
        <v>1</v>
      </c>
      <c r="J17325">
        <v>16</v>
      </c>
      <c r="K17325" s="194">
        <v>16</v>
      </c>
      <c r="L17325" t="s">
        <v>1086</v>
      </c>
      <c r="M17325" t="s">
        <v>1086</v>
      </c>
      <c r="N17325">
        <v>792</v>
      </c>
      <c r="O17325" t="s">
        <v>7876</v>
      </c>
      <c r="P17325" t="s">
        <v>10511</v>
      </c>
      <c r="Q17325">
        <v>0.79200000000000004</v>
      </c>
      <c r="R17325" s="117" t="s">
        <v>14620</v>
      </c>
      <c r="S17325" s="117" t="s">
        <v>14621</v>
      </c>
      <c r="T17325" t="s">
        <v>17448</v>
      </c>
      <c r="U17325" t="s">
        <v>10772</v>
      </c>
    </row>
    <row r="17326" spans="1:21">
      <c r="A17326" s="117" t="s">
        <v>7431</v>
      </c>
      <c r="B17326" t="s">
        <v>14590</v>
      </c>
      <c r="C17326" t="s">
        <v>14590</v>
      </c>
      <c r="D17326">
        <v>26</v>
      </c>
      <c r="E17326">
        <v>20</v>
      </c>
      <c r="F17326">
        <v>26</v>
      </c>
      <c r="G17326">
        <v>20</v>
      </c>
      <c r="H17326">
        <v>1</v>
      </c>
      <c r="I17326">
        <v>1</v>
      </c>
      <c r="J17326">
        <v>44</v>
      </c>
      <c r="K17326" s="194">
        <v>44</v>
      </c>
      <c r="L17326" t="s">
        <v>1086</v>
      </c>
      <c r="M17326" t="s">
        <v>1086</v>
      </c>
      <c r="N17326">
        <v>745</v>
      </c>
      <c r="O17326" t="s">
        <v>7876</v>
      </c>
      <c r="P17326" t="s">
        <v>10512</v>
      </c>
      <c r="Q17326">
        <v>0.745</v>
      </c>
      <c r="R17326" s="117" t="s">
        <v>14620</v>
      </c>
      <c r="S17326" s="117" t="s">
        <v>14621</v>
      </c>
      <c r="T17326" t="s">
        <v>17448</v>
      </c>
      <c r="U17326" t="s">
        <v>10772</v>
      </c>
    </row>
    <row r="17327" spans="1:21">
      <c r="A17327" s="117" t="s">
        <v>7432</v>
      </c>
      <c r="B17327" t="s">
        <v>14590</v>
      </c>
      <c r="C17327" t="s">
        <v>14590</v>
      </c>
      <c r="D17327">
        <v>26</v>
      </c>
      <c r="E17327">
        <v>20</v>
      </c>
      <c r="F17327">
        <v>26</v>
      </c>
      <c r="G17327">
        <v>20</v>
      </c>
      <c r="H17327">
        <v>1</v>
      </c>
      <c r="I17327">
        <v>1</v>
      </c>
      <c r="J17327">
        <v>5</v>
      </c>
      <c r="K17327" s="194">
        <v>5</v>
      </c>
      <c r="L17327" t="s">
        <v>1086</v>
      </c>
      <c r="M17327" t="s">
        <v>1086</v>
      </c>
      <c r="N17327">
        <v>760</v>
      </c>
      <c r="O17327" t="s">
        <v>7876</v>
      </c>
      <c r="P17327" t="s">
        <v>16335</v>
      </c>
      <c r="Q17327">
        <v>0.76</v>
      </c>
      <c r="R17327" s="117" t="s">
        <v>14620</v>
      </c>
      <c r="S17327" s="117" t="s">
        <v>14621</v>
      </c>
      <c r="T17327" t="s">
        <v>17448</v>
      </c>
      <c r="U17327" t="s">
        <v>10772</v>
      </c>
    </row>
    <row r="17328" spans="1:21">
      <c r="A17328" s="117" t="s">
        <v>7433</v>
      </c>
      <c r="B17328" t="s">
        <v>14590</v>
      </c>
      <c r="C17328" t="s">
        <v>14590</v>
      </c>
      <c r="D17328">
        <v>26</v>
      </c>
      <c r="E17328">
        <v>20</v>
      </c>
      <c r="F17328">
        <v>26</v>
      </c>
      <c r="G17328">
        <v>20</v>
      </c>
      <c r="H17328">
        <v>1</v>
      </c>
      <c r="I17328">
        <v>1</v>
      </c>
      <c r="J17328">
        <v>13</v>
      </c>
      <c r="K17328" s="194">
        <v>13</v>
      </c>
      <c r="L17328" t="s">
        <v>1086</v>
      </c>
      <c r="M17328" t="s">
        <v>1086</v>
      </c>
      <c r="N17328">
        <v>760</v>
      </c>
      <c r="O17328" t="s">
        <v>7876</v>
      </c>
      <c r="P17328" t="s">
        <v>10513</v>
      </c>
      <c r="Q17328">
        <v>0.76</v>
      </c>
      <c r="R17328" s="117" t="s">
        <v>14620</v>
      </c>
      <c r="S17328" s="117" t="s">
        <v>14621</v>
      </c>
      <c r="T17328" t="s">
        <v>17448</v>
      </c>
      <c r="U17328" t="s">
        <v>10772</v>
      </c>
    </row>
    <row r="17329" spans="1:21">
      <c r="A17329" s="117" t="s">
        <v>7434</v>
      </c>
      <c r="B17329" t="s">
        <v>14590</v>
      </c>
      <c r="C17329" t="s">
        <v>14590</v>
      </c>
      <c r="D17329">
        <v>26</v>
      </c>
      <c r="E17329">
        <v>20</v>
      </c>
      <c r="F17329">
        <v>26</v>
      </c>
      <c r="G17329">
        <v>20</v>
      </c>
      <c r="H17329">
        <v>1</v>
      </c>
      <c r="I17329">
        <v>1</v>
      </c>
      <c r="J17329">
        <v>28</v>
      </c>
      <c r="K17329" s="194">
        <v>28</v>
      </c>
      <c r="L17329" t="s">
        <v>1086</v>
      </c>
      <c r="M17329" t="s">
        <v>1086</v>
      </c>
      <c r="N17329">
        <v>749</v>
      </c>
      <c r="O17329" t="s">
        <v>7876</v>
      </c>
      <c r="P17329" t="s">
        <v>10512</v>
      </c>
      <c r="Q17329">
        <v>0.749</v>
      </c>
      <c r="R17329" s="117" t="s">
        <v>14620</v>
      </c>
      <c r="S17329" s="117" t="s">
        <v>14621</v>
      </c>
      <c r="T17329" t="s">
        <v>17448</v>
      </c>
      <c r="U17329" t="s">
        <v>10772</v>
      </c>
    </row>
    <row r="17330" spans="1:21">
      <c r="A17330" s="117" t="s">
        <v>7435</v>
      </c>
      <c r="B17330" t="s">
        <v>14590</v>
      </c>
      <c r="C17330" t="s">
        <v>14590</v>
      </c>
      <c r="D17330">
        <v>26</v>
      </c>
      <c r="E17330">
        <v>20</v>
      </c>
      <c r="F17330">
        <v>26</v>
      </c>
      <c r="G17330">
        <v>20</v>
      </c>
      <c r="H17330">
        <v>1</v>
      </c>
      <c r="I17330">
        <v>1</v>
      </c>
      <c r="J17330">
        <v>19</v>
      </c>
      <c r="K17330" s="194">
        <v>19</v>
      </c>
      <c r="L17330" t="s">
        <v>1086</v>
      </c>
      <c r="M17330" t="s">
        <v>1086</v>
      </c>
      <c r="N17330">
        <v>760</v>
      </c>
      <c r="O17330" t="s">
        <v>7876</v>
      </c>
      <c r="P17330" t="s">
        <v>10512</v>
      </c>
      <c r="Q17330">
        <v>0.76</v>
      </c>
      <c r="R17330" s="117" t="s">
        <v>14620</v>
      </c>
      <c r="S17330" s="117" t="s">
        <v>14621</v>
      </c>
      <c r="T17330" t="s">
        <v>17448</v>
      </c>
      <c r="U17330" t="s">
        <v>10772</v>
      </c>
    </row>
    <row r="17331" spans="1:21">
      <c r="A17331" s="117" t="s">
        <v>26163</v>
      </c>
      <c r="B17331" t="s">
        <v>14590</v>
      </c>
      <c r="C17331" t="s">
        <v>14590</v>
      </c>
      <c r="D17331">
        <v>32</v>
      </c>
      <c r="E17331">
        <v>26</v>
      </c>
      <c r="F17331">
        <v>32</v>
      </c>
      <c r="G17331">
        <v>26</v>
      </c>
      <c r="H17331">
        <v>1</v>
      </c>
      <c r="I17331">
        <v>1</v>
      </c>
      <c r="J17331">
        <v>999999</v>
      </c>
      <c r="K17331" s="194">
        <v>999999</v>
      </c>
      <c r="L17331" t="s">
        <v>1086</v>
      </c>
      <c r="M17331" t="s">
        <v>1086</v>
      </c>
      <c r="N17331">
        <v>1017</v>
      </c>
      <c r="O17331" t="s">
        <v>7876</v>
      </c>
      <c r="P17331" t="s">
        <v>16333</v>
      </c>
      <c r="Q17331">
        <v>1.0169999999999999</v>
      </c>
      <c r="R17331" s="117" t="s">
        <v>14620</v>
      </c>
      <c r="S17331" s="117" t="s">
        <v>14621</v>
      </c>
      <c r="T17331" t="s">
        <v>17448</v>
      </c>
      <c r="U17331" t="s">
        <v>10772</v>
      </c>
    </row>
    <row r="17332" spans="1:21">
      <c r="A17332" s="117" t="s">
        <v>7436</v>
      </c>
      <c r="B17332" t="s">
        <v>14590</v>
      </c>
      <c r="C17332" t="s">
        <v>14590</v>
      </c>
      <c r="D17332">
        <v>32</v>
      </c>
      <c r="E17332">
        <v>26</v>
      </c>
      <c r="F17332">
        <v>32</v>
      </c>
      <c r="G17332">
        <v>26</v>
      </c>
      <c r="H17332">
        <v>1</v>
      </c>
      <c r="I17332">
        <v>1</v>
      </c>
      <c r="J17332">
        <v>999999</v>
      </c>
      <c r="K17332" s="194">
        <v>999999</v>
      </c>
      <c r="L17332" t="s">
        <v>1086</v>
      </c>
      <c r="M17332" t="s">
        <v>1086</v>
      </c>
      <c r="N17332">
        <v>1017</v>
      </c>
      <c r="O17332" t="s">
        <v>7876</v>
      </c>
      <c r="P17332" t="s">
        <v>16333</v>
      </c>
      <c r="Q17332">
        <v>1.0169999999999999</v>
      </c>
      <c r="R17332" s="117" t="s">
        <v>14620</v>
      </c>
      <c r="S17332" s="117" t="s">
        <v>14621</v>
      </c>
      <c r="T17332" t="s">
        <v>17448</v>
      </c>
      <c r="U17332" t="s">
        <v>10772</v>
      </c>
    </row>
    <row r="17333" spans="1:21">
      <c r="A17333" s="117" t="s">
        <v>7437</v>
      </c>
      <c r="B17333" t="s">
        <v>14590</v>
      </c>
      <c r="C17333" t="s">
        <v>14590</v>
      </c>
      <c r="D17333">
        <v>26</v>
      </c>
      <c r="E17333">
        <v>20</v>
      </c>
      <c r="F17333">
        <v>26</v>
      </c>
      <c r="G17333">
        <v>20</v>
      </c>
      <c r="H17333">
        <v>1</v>
      </c>
      <c r="I17333">
        <v>1</v>
      </c>
      <c r="J17333">
        <v>19</v>
      </c>
      <c r="K17333" s="194">
        <v>19</v>
      </c>
      <c r="L17333" t="s">
        <v>1086</v>
      </c>
      <c r="M17333" t="s">
        <v>1086</v>
      </c>
      <c r="N17333">
        <v>739</v>
      </c>
      <c r="O17333" t="s">
        <v>7876</v>
      </c>
      <c r="P17333" t="s">
        <v>10514</v>
      </c>
      <c r="Q17333">
        <v>0.73899999999999999</v>
      </c>
      <c r="R17333" s="117" t="s">
        <v>14620</v>
      </c>
      <c r="S17333" s="117" t="s">
        <v>14621</v>
      </c>
      <c r="T17333" t="s">
        <v>17448</v>
      </c>
      <c r="U17333" t="s">
        <v>10772</v>
      </c>
    </row>
    <row r="17334" spans="1:21">
      <c r="A17334" s="117" t="s">
        <v>18665</v>
      </c>
      <c r="B17334" t="s">
        <v>14590</v>
      </c>
      <c r="C17334" t="s">
        <v>14590</v>
      </c>
      <c r="D17334">
        <v>26</v>
      </c>
      <c r="E17334">
        <v>20</v>
      </c>
      <c r="F17334">
        <v>26</v>
      </c>
      <c r="G17334">
        <v>20</v>
      </c>
      <c r="H17334">
        <v>1</v>
      </c>
      <c r="I17334">
        <v>1</v>
      </c>
      <c r="J17334">
        <v>5</v>
      </c>
      <c r="K17334" s="194">
        <v>5</v>
      </c>
      <c r="L17334" t="s">
        <v>1079</v>
      </c>
      <c r="M17334" t="s">
        <v>1079</v>
      </c>
      <c r="N17334">
        <v>785</v>
      </c>
      <c r="O17334" t="s">
        <v>7876</v>
      </c>
      <c r="P17334" t="s">
        <v>18666</v>
      </c>
      <c r="Q17334">
        <v>0.78500000000000003</v>
      </c>
      <c r="R17334" s="117" t="s">
        <v>14620</v>
      </c>
      <c r="S17334" s="117" t="s">
        <v>14621</v>
      </c>
      <c r="T17334" t="s">
        <v>17448</v>
      </c>
      <c r="U17334" t="s">
        <v>10772</v>
      </c>
    </row>
    <row r="17335" spans="1:21">
      <c r="A17335" s="117" t="s">
        <v>7438</v>
      </c>
      <c r="B17335" t="s">
        <v>14590</v>
      </c>
      <c r="C17335" t="s">
        <v>14590</v>
      </c>
      <c r="D17335">
        <v>26</v>
      </c>
      <c r="E17335">
        <v>20</v>
      </c>
      <c r="F17335">
        <v>26</v>
      </c>
      <c r="G17335">
        <v>20</v>
      </c>
      <c r="H17335">
        <v>1</v>
      </c>
      <c r="I17335">
        <v>1</v>
      </c>
      <c r="J17335">
        <v>3</v>
      </c>
      <c r="K17335" s="194">
        <v>3</v>
      </c>
      <c r="L17335" t="s">
        <v>1086</v>
      </c>
      <c r="M17335" t="s">
        <v>1086</v>
      </c>
      <c r="N17335">
        <v>740</v>
      </c>
      <c r="O17335" t="s">
        <v>7876</v>
      </c>
      <c r="P17335" t="s">
        <v>16336</v>
      </c>
      <c r="Q17335">
        <v>0.74</v>
      </c>
      <c r="R17335" s="117" t="s">
        <v>14620</v>
      </c>
      <c r="S17335" s="117" t="s">
        <v>14621</v>
      </c>
      <c r="T17335" t="s">
        <v>17448</v>
      </c>
      <c r="U17335" t="s">
        <v>10772</v>
      </c>
    </row>
    <row r="17336" spans="1:21">
      <c r="A17336" s="117" t="s">
        <v>7439</v>
      </c>
      <c r="B17336" t="s">
        <v>14590</v>
      </c>
      <c r="C17336" t="s">
        <v>14590</v>
      </c>
      <c r="D17336">
        <v>26</v>
      </c>
      <c r="E17336">
        <v>20</v>
      </c>
      <c r="F17336">
        <v>26</v>
      </c>
      <c r="G17336">
        <v>20</v>
      </c>
      <c r="H17336">
        <v>1</v>
      </c>
      <c r="I17336">
        <v>1</v>
      </c>
      <c r="J17336">
        <v>2</v>
      </c>
      <c r="K17336" s="194">
        <v>2</v>
      </c>
      <c r="L17336" t="s">
        <v>1086</v>
      </c>
      <c r="M17336" t="s">
        <v>1086</v>
      </c>
      <c r="N17336">
        <v>744</v>
      </c>
      <c r="O17336" t="s">
        <v>7876</v>
      </c>
      <c r="P17336" t="s">
        <v>16337</v>
      </c>
      <c r="Q17336">
        <v>0.74399999999999999</v>
      </c>
      <c r="R17336" s="117" t="s">
        <v>14620</v>
      </c>
      <c r="S17336" s="117" t="s">
        <v>14621</v>
      </c>
      <c r="T17336" t="s">
        <v>17448</v>
      </c>
      <c r="U17336" t="s">
        <v>10772</v>
      </c>
    </row>
    <row r="17337" spans="1:21">
      <c r="A17337" s="117" t="s">
        <v>18498</v>
      </c>
      <c r="B17337" t="s">
        <v>14590</v>
      </c>
      <c r="C17337" t="s">
        <v>14590</v>
      </c>
      <c r="D17337">
        <v>26</v>
      </c>
      <c r="E17337">
        <v>20</v>
      </c>
      <c r="F17337">
        <v>26</v>
      </c>
      <c r="G17337">
        <v>20</v>
      </c>
      <c r="H17337">
        <v>1</v>
      </c>
      <c r="I17337">
        <v>1</v>
      </c>
      <c r="J17337">
        <v>6</v>
      </c>
      <c r="K17337" s="194">
        <v>6</v>
      </c>
      <c r="L17337" t="s">
        <v>1086</v>
      </c>
      <c r="M17337" t="s">
        <v>1086</v>
      </c>
      <c r="N17337">
        <v>770</v>
      </c>
      <c r="O17337" t="s">
        <v>7876</v>
      </c>
      <c r="P17337" t="s">
        <v>10509</v>
      </c>
      <c r="Q17337">
        <v>0.77</v>
      </c>
      <c r="R17337" s="117" t="s">
        <v>14620</v>
      </c>
      <c r="S17337" s="117" t="s">
        <v>14621</v>
      </c>
      <c r="T17337" t="s">
        <v>17448</v>
      </c>
      <c r="U17337" t="s">
        <v>10772</v>
      </c>
    </row>
    <row r="17338" spans="1:21">
      <c r="A17338" s="117" t="s">
        <v>20670</v>
      </c>
      <c r="B17338" t="s">
        <v>14590</v>
      </c>
      <c r="C17338" t="s">
        <v>14590</v>
      </c>
      <c r="D17338">
        <v>26</v>
      </c>
      <c r="E17338">
        <v>20</v>
      </c>
      <c r="F17338">
        <v>26</v>
      </c>
      <c r="G17338">
        <v>20</v>
      </c>
      <c r="H17338">
        <v>1</v>
      </c>
      <c r="I17338">
        <v>1</v>
      </c>
      <c r="J17338">
        <v>3</v>
      </c>
      <c r="K17338" s="194">
        <v>3</v>
      </c>
      <c r="L17338" t="s">
        <v>1086</v>
      </c>
      <c r="M17338" t="s">
        <v>1086</v>
      </c>
      <c r="N17338">
        <v>823</v>
      </c>
      <c r="O17338" t="s">
        <v>7876</v>
      </c>
      <c r="P17338" t="s">
        <v>20671</v>
      </c>
      <c r="Q17338">
        <v>0.82299999999999995</v>
      </c>
      <c r="R17338" s="117" t="s">
        <v>14620</v>
      </c>
      <c r="S17338" s="117" t="s">
        <v>14621</v>
      </c>
      <c r="T17338" t="s">
        <v>17448</v>
      </c>
      <c r="U17338" t="s">
        <v>10772</v>
      </c>
    </row>
    <row r="17339" spans="1:21">
      <c r="A17339" s="117" t="s">
        <v>23855</v>
      </c>
      <c r="B17339" t="s">
        <v>14590</v>
      </c>
      <c r="C17339" t="s">
        <v>14590</v>
      </c>
      <c r="D17339">
        <v>32</v>
      </c>
      <c r="E17339">
        <v>26</v>
      </c>
      <c r="F17339">
        <v>32</v>
      </c>
      <c r="G17339">
        <v>26</v>
      </c>
      <c r="H17339">
        <v>1</v>
      </c>
      <c r="I17339">
        <v>1</v>
      </c>
      <c r="J17339">
        <v>999999</v>
      </c>
      <c r="K17339" s="194">
        <v>999999</v>
      </c>
      <c r="L17339" t="s">
        <v>1086</v>
      </c>
      <c r="M17339" t="s">
        <v>1086</v>
      </c>
      <c r="N17339">
        <v>770</v>
      </c>
      <c r="O17339" t="s">
        <v>7876</v>
      </c>
      <c r="P17339" t="s">
        <v>23856</v>
      </c>
      <c r="Q17339">
        <v>0.77</v>
      </c>
      <c r="R17339" s="117" t="s">
        <v>14620</v>
      </c>
      <c r="S17339" s="117" t="s">
        <v>14621</v>
      </c>
      <c r="T17339" t="s">
        <v>17448</v>
      </c>
      <c r="U17339" t="s">
        <v>10772</v>
      </c>
    </row>
    <row r="17340" spans="1:21">
      <c r="A17340" s="117" t="s">
        <v>7440</v>
      </c>
      <c r="B17340" t="s">
        <v>14590</v>
      </c>
      <c r="C17340" t="s">
        <v>14590</v>
      </c>
      <c r="D17340">
        <v>26</v>
      </c>
      <c r="E17340">
        <v>20</v>
      </c>
      <c r="F17340">
        <v>26</v>
      </c>
      <c r="G17340">
        <v>20</v>
      </c>
      <c r="H17340">
        <v>1</v>
      </c>
      <c r="I17340">
        <v>1</v>
      </c>
      <c r="J17340">
        <v>3</v>
      </c>
      <c r="K17340" s="194">
        <v>3</v>
      </c>
      <c r="L17340" t="s">
        <v>1086</v>
      </c>
      <c r="M17340" t="s">
        <v>1086</v>
      </c>
      <c r="N17340">
        <v>824</v>
      </c>
      <c r="O17340" t="s">
        <v>7876</v>
      </c>
      <c r="P17340" t="s">
        <v>16338</v>
      </c>
      <c r="Q17340">
        <v>0.82399999999999995</v>
      </c>
      <c r="R17340" s="117" t="s">
        <v>14620</v>
      </c>
      <c r="S17340" s="117" t="s">
        <v>14621</v>
      </c>
      <c r="T17340" t="s">
        <v>17448</v>
      </c>
      <c r="U17340" t="s">
        <v>10772</v>
      </c>
    </row>
    <row r="17341" spans="1:21">
      <c r="A17341" s="117" t="s">
        <v>7441</v>
      </c>
      <c r="B17341" t="s">
        <v>14590</v>
      </c>
      <c r="C17341" t="s">
        <v>14590</v>
      </c>
      <c r="D17341">
        <v>26</v>
      </c>
      <c r="E17341">
        <v>20</v>
      </c>
      <c r="F17341">
        <v>26</v>
      </c>
      <c r="G17341">
        <v>20</v>
      </c>
      <c r="H17341">
        <v>1</v>
      </c>
      <c r="I17341">
        <v>1</v>
      </c>
      <c r="J17341">
        <v>7</v>
      </c>
      <c r="K17341" s="194">
        <v>7</v>
      </c>
      <c r="L17341" t="s">
        <v>1086</v>
      </c>
      <c r="M17341" t="s">
        <v>1086</v>
      </c>
      <c r="N17341">
        <v>786</v>
      </c>
      <c r="O17341" t="s">
        <v>7876</v>
      </c>
      <c r="P17341" t="s">
        <v>10515</v>
      </c>
      <c r="Q17341">
        <v>0.78600000000000003</v>
      </c>
      <c r="R17341" s="117" t="s">
        <v>14620</v>
      </c>
      <c r="S17341" s="117" t="s">
        <v>14621</v>
      </c>
      <c r="T17341" t="s">
        <v>17448</v>
      </c>
      <c r="U17341" t="s">
        <v>10772</v>
      </c>
    </row>
    <row r="17342" spans="1:21">
      <c r="A17342" s="117" t="s">
        <v>26164</v>
      </c>
      <c r="B17342" t="s">
        <v>14590</v>
      </c>
      <c r="C17342" t="s">
        <v>14590</v>
      </c>
      <c r="D17342">
        <v>32</v>
      </c>
      <c r="E17342">
        <v>26</v>
      </c>
      <c r="F17342">
        <v>32</v>
      </c>
      <c r="G17342">
        <v>26</v>
      </c>
      <c r="H17342">
        <v>1</v>
      </c>
      <c r="I17342">
        <v>1</v>
      </c>
      <c r="J17342">
        <v>2</v>
      </c>
      <c r="K17342" s="194">
        <v>2</v>
      </c>
      <c r="L17342" t="s">
        <v>1086</v>
      </c>
      <c r="M17342" t="s">
        <v>1086</v>
      </c>
      <c r="N17342">
        <v>1086</v>
      </c>
      <c r="O17342" t="s">
        <v>7876</v>
      </c>
      <c r="P17342" t="s">
        <v>26165</v>
      </c>
      <c r="Q17342">
        <v>1.0860000000000001</v>
      </c>
      <c r="R17342" s="117" t="s">
        <v>14620</v>
      </c>
      <c r="S17342" s="117" t="s">
        <v>14621</v>
      </c>
      <c r="T17342" t="s">
        <v>17448</v>
      </c>
      <c r="U17342" t="s">
        <v>10772</v>
      </c>
    </row>
    <row r="17343" spans="1:21">
      <c r="A17343" s="117" t="s">
        <v>23857</v>
      </c>
      <c r="B17343" t="s">
        <v>14590</v>
      </c>
      <c r="C17343" t="s">
        <v>14590</v>
      </c>
      <c r="D17343">
        <v>32</v>
      </c>
      <c r="E17343">
        <v>26</v>
      </c>
      <c r="F17343">
        <v>32</v>
      </c>
      <c r="G17343">
        <v>26</v>
      </c>
      <c r="H17343">
        <v>1</v>
      </c>
      <c r="I17343">
        <v>1</v>
      </c>
      <c r="J17343">
        <v>999999</v>
      </c>
      <c r="K17343" s="194">
        <v>999999</v>
      </c>
      <c r="L17343" t="s">
        <v>1086</v>
      </c>
      <c r="M17343" t="s">
        <v>1086</v>
      </c>
      <c r="N17343">
        <v>714</v>
      </c>
      <c r="O17343" t="s">
        <v>7876</v>
      </c>
      <c r="P17343" t="s">
        <v>10514</v>
      </c>
      <c r="Q17343">
        <v>0.71399999999999997</v>
      </c>
      <c r="R17343" s="117" t="s">
        <v>14620</v>
      </c>
      <c r="S17343" s="117" t="s">
        <v>14621</v>
      </c>
      <c r="T17343" t="s">
        <v>17448</v>
      </c>
      <c r="U17343" t="s">
        <v>10772</v>
      </c>
    </row>
    <row r="17344" spans="1:21">
      <c r="A17344" s="117" t="s">
        <v>19492</v>
      </c>
      <c r="B17344" t="s">
        <v>14590</v>
      </c>
      <c r="C17344" t="s">
        <v>14590</v>
      </c>
      <c r="D17344">
        <v>26</v>
      </c>
      <c r="E17344">
        <v>20</v>
      </c>
      <c r="F17344">
        <v>26</v>
      </c>
      <c r="G17344">
        <v>20</v>
      </c>
      <c r="H17344">
        <v>1</v>
      </c>
      <c r="I17344">
        <v>1</v>
      </c>
      <c r="J17344">
        <v>5</v>
      </c>
      <c r="K17344" s="194">
        <v>5</v>
      </c>
      <c r="L17344" t="s">
        <v>1086</v>
      </c>
      <c r="M17344" t="s">
        <v>1086</v>
      </c>
      <c r="N17344">
        <v>878</v>
      </c>
      <c r="O17344" t="s">
        <v>7876</v>
      </c>
      <c r="P17344" t="s">
        <v>19493</v>
      </c>
      <c r="Q17344">
        <v>0.878</v>
      </c>
      <c r="R17344" s="117" t="s">
        <v>14620</v>
      </c>
      <c r="S17344" s="117" t="s">
        <v>14621</v>
      </c>
      <c r="T17344" t="s">
        <v>17448</v>
      </c>
      <c r="U17344" t="s">
        <v>10772</v>
      </c>
    </row>
    <row r="17345" spans="1:21">
      <c r="A17345" s="117" t="s">
        <v>16339</v>
      </c>
      <c r="B17345" t="s">
        <v>14590</v>
      </c>
      <c r="C17345" t="s">
        <v>14590</v>
      </c>
      <c r="D17345">
        <v>32</v>
      </c>
      <c r="E17345">
        <v>26</v>
      </c>
      <c r="F17345">
        <v>32</v>
      </c>
      <c r="G17345">
        <v>26</v>
      </c>
      <c r="H17345">
        <v>1</v>
      </c>
      <c r="I17345">
        <v>1</v>
      </c>
      <c r="J17345">
        <v>999999</v>
      </c>
      <c r="K17345" s="194">
        <v>999999</v>
      </c>
      <c r="L17345" t="s">
        <v>1086</v>
      </c>
      <c r="M17345" t="s">
        <v>1086</v>
      </c>
      <c r="N17345">
        <v>870</v>
      </c>
      <c r="O17345" t="s">
        <v>7876</v>
      </c>
      <c r="P17345" t="s">
        <v>16340</v>
      </c>
      <c r="Q17345">
        <v>0.87</v>
      </c>
      <c r="R17345" s="117" t="s">
        <v>14620</v>
      </c>
      <c r="S17345" s="117" t="s">
        <v>14621</v>
      </c>
      <c r="T17345" t="s">
        <v>17448</v>
      </c>
      <c r="U17345" t="s">
        <v>10772</v>
      </c>
    </row>
    <row r="17346" spans="1:21">
      <c r="A17346" s="117" t="s">
        <v>7442</v>
      </c>
      <c r="B17346" t="s">
        <v>14590</v>
      </c>
      <c r="C17346" t="s">
        <v>14590</v>
      </c>
      <c r="D17346">
        <v>26</v>
      </c>
      <c r="E17346">
        <v>20</v>
      </c>
      <c r="F17346">
        <v>26</v>
      </c>
      <c r="G17346">
        <v>20</v>
      </c>
      <c r="H17346">
        <v>1</v>
      </c>
      <c r="I17346">
        <v>1</v>
      </c>
      <c r="J17346">
        <v>8</v>
      </c>
      <c r="K17346" s="194">
        <v>8</v>
      </c>
      <c r="L17346" t="s">
        <v>1097</v>
      </c>
      <c r="M17346" t="s">
        <v>1097</v>
      </c>
      <c r="N17346">
        <v>134</v>
      </c>
      <c r="O17346" t="s">
        <v>7876</v>
      </c>
      <c r="P17346" t="s">
        <v>10516</v>
      </c>
      <c r="Q17346">
        <v>0.13400000000000001</v>
      </c>
      <c r="R17346" s="117" t="s">
        <v>14620</v>
      </c>
      <c r="S17346" s="117" t="s">
        <v>14621</v>
      </c>
      <c r="T17346" t="s">
        <v>17448</v>
      </c>
      <c r="U17346" t="s">
        <v>10772</v>
      </c>
    </row>
    <row r="17347" spans="1:21">
      <c r="A17347" s="117" t="s">
        <v>7443</v>
      </c>
      <c r="B17347" t="s">
        <v>14590</v>
      </c>
      <c r="C17347" t="s">
        <v>14590</v>
      </c>
      <c r="D17347">
        <v>26</v>
      </c>
      <c r="E17347">
        <v>20</v>
      </c>
      <c r="F17347">
        <v>26</v>
      </c>
      <c r="G17347">
        <v>20</v>
      </c>
      <c r="H17347">
        <v>1</v>
      </c>
      <c r="I17347">
        <v>1</v>
      </c>
      <c r="J17347">
        <v>37</v>
      </c>
      <c r="K17347" s="194">
        <v>37</v>
      </c>
      <c r="L17347" t="s">
        <v>1097</v>
      </c>
      <c r="M17347" t="s">
        <v>1097</v>
      </c>
      <c r="N17347">
        <v>136</v>
      </c>
      <c r="O17347" t="s">
        <v>7876</v>
      </c>
      <c r="P17347" t="s">
        <v>10516</v>
      </c>
      <c r="Q17347">
        <v>0.13600000000000001</v>
      </c>
      <c r="R17347" s="117" t="s">
        <v>14620</v>
      </c>
      <c r="S17347" s="117" t="s">
        <v>14621</v>
      </c>
      <c r="T17347" t="s">
        <v>17448</v>
      </c>
      <c r="U17347" t="s">
        <v>10772</v>
      </c>
    </row>
    <row r="17348" spans="1:21">
      <c r="A17348" s="117" t="s">
        <v>7444</v>
      </c>
      <c r="B17348" t="s">
        <v>14590</v>
      </c>
      <c r="C17348" t="s">
        <v>14590</v>
      </c>
      <c r="D17348">
        <v>26</v>
      </c>
      <c r="E17348">
        <v>20</v>
      </c>
      <c r="F17348">
        <v>26</v>
      </c>
      <c r="G17348">
        <v>20</v>
      </c>
      <c r="H17348">
        <v>1</v>
      </c>
      <c r="I17348">
        <v>1</v>
      </c>
      <c r="J17348">
        <v>24</v>
      </c>
      <c r="K17348" s="194">
        <v>24</v>
      </c>
      <c r="L17348" t="s">
        <v>1097</v>
      </c>
      <c r="M17348" t="s">
        <v>1097</v>
      </c>
      <c r="N17348">
        <v>134</v>
      </c>
      <c r="O17348" t="s">
        <v>7876</v>
      </c>
      <c r="P17348" t="s">
        <v>16341</v>
      </c>
      <c r="Q17348">
        <v>0.13400000000000001</v>
      </c>
      <c r="R17348" s="117" t="s">
        <v>14620</v>
      </c>
      <c r="S17348" s="117" t="s">
        <v>14621</v>
      </c>
      <c r="T17348" t="s">
        <v>17448</v>
      </c>
      <c r="U17348" t="s">
        <v>10772</v>
      </c>
    </row>
    <row r="17349" spans="1:21">
      <c r="A17349" s="117" t="s">
        <v>7445</v>
      </c>
      <c r="B17349" t="s">
        <v>14590</v>
      </c>
      <c r="C17349" t="s">
        <v>14590</v>
      </c>
      <c r="D17349">
        <v>26</v>
      </c>
      <c r="E17349">
        <v>20</v>
      </c>
      <c r="F17349">
        <v>26</v>
      </c>
      <c r="G17349">
        <v>20</v>
      </c>
      <c r="H17349">
        <v>1</v>
      </c>
      <c r="I17349">
        <v>1</v>
      </c>
      <c r="J17349">
        <v>12</v>
      </c>
      <c r="K17349" s="194">
        <v>12</v>
      </c>
      <c r="L17349" t="s">
        <v>1097</v>
      </c>
      <c r="M17349" t="s">
        <v>1097</v>
      </c>
      <c r="N17349">
        <v>134</v>
      </c>
      <c r="O17349" t="s">
        <v>7876</v>
      </c>
      <c r="P17349" t="s">
        <v>10516</v>
      </c>
      <c r="Q17349">
        <v>0.13400000000000001</v>
      </c>
      <c r="R17349" s="117" t="s">
        <v>14620</v>
      </c>
      <c r="S17349" s="117" t="s">
        <v>14621</v>
      </c>
      <c r="T17349" t="s">
        <v>17448</v>
      </c>
      <c r="U17349" t="s">
        <v>10773</v>
      </c>
    </row>
    <row r="17350" spans="1:21">
      <c r="A17350" s="117" t="s">
        <v>7446</v>
      </c>
      <c r="B17350" t="s">
        <v>14590</v>
      </c>
      <c r="C17350" t="s">
        <v>14590</v>
      </c>
      <c r="D17350">
        <v>26</v>
      </c>
      <c r="E17350">
        <v>20</v>
      </c>
      <c r="F17350">
        <v>26</v>
      </c>
      <c r="G17350">
        <v>20</v>
      </c>
      <c r="H17350">
        <v>1</v>
      </c>
      <c r="I17350">
        <v>1</v>
      </c>
      <c r="J17350">
        <v>19</v>
      </c>
      <c r="K17350" s="194">
        <v>19</v>
      </c>
      <c r="L17350" t="s">
        <v>1097</v>
      </c>
      <c r="M17350" t="s">
        <v>1097</v>
      </c>
      <c r="N17350">
        <v>134</v>
      </c>
      <c r="O17350" t="s">
        <v>7876</v>
      </c>
      <c r="P17350" t="s">
        <v>10516</v>
      </c>
      <c r="Q17350">
        <v>0.13400000000000001</v>
      </c>
      <c r="R17350" s="117" t="s">
        <v>14620</v>
      </c>
      <c r="S17350" s="117" t="s">
        <v>14621</v>
      </c>
      <c r="T17350" t="s">
        <v>17448</v>
      </c>
      <c r="U17350" t="s">
        <v>10772</v>
      </c>
    </row>
    <row r="17351" spans="1:21">
      <c r="A17351" s="117" t="s">
        <v>16342</v>
      </c>
      <c r="B17351" t="s">
        <v>14590</v>
      </c>
      <c r="C17351" t="s">
        <v>14590</v>
      </c>
      <c r="D17351">
        <v>46</v>
      </c>
      <c r="E17351">
        <v>40</v>
      </c>
      <c r="F17351">
        <v>46</v>
      </c>
      <c r="G17351">
        <v>40</v>
      </c>
      <c r="H17351">
        <v>1</v>
      </c>
      <c r="I17351">
        <v>1</v>
      </c>
      <c r="J17351">
        <v>10</v>
      </c>
      <c r="K17351" s="194">
        <v>10</v>
      </c>
      <c r="L17351" t="s">
        <v>1097</v>
      </c>
      <c r="M17351" t="s">
        <v>1097</v>
      </c>
      <c r="N17351">
        <v>80</v>
      </c>
      <c r="O17351" t="s">
        <v>7876</v>
      </c>
      <c r="P17351" t="s">
        <v>16343</v>
      </c>
      <c r="Q17351">
        <v>0.08</v>
      </c>
      <c r="R17351" s="117" t="s">
        <v>14620</v>
      </c>
      <c r="S17351" s="117" t="s">
        <v>14621</v>
      </c>
      <c r="T17351" t="s">
        <v>17448</v>
      </c>
      <c r="U17351" t="s">
        <v>10772</v>
      </c>
    </row>
    <row r="17352" spans="1:21">
      <c r="A17352" s="117" t="s">
        <v>12013</v>
      </c>
      <c r="B17352" t="s">
        <v>14590</v>
      </c>
      <c r="C17352" t="s">
        <v>14590</v>
      </c>
      <c r="D17352">
        <v>26</v>
      </c>
      <c r="E17352">
        <v>20</v>
      </c>
      <c r="F17352">
        <v>26</v>
      </c>
      <c r="G17352">
        <v>20</v>
      </c>
      <c r="H17352">
        <v>1</v>
      </c>
      <c r="I17352">
        <v>1</v>
      </c>
      <c r="J17352">
        <v>11</v>
      </c>
      <c r="K17352" s="194">
        <v>11</v>
      </c>
      <c r="L17352" t="s">
        <v>1097</v>
      </c>
      <c r="M17352" t="s">
        <v>1097</v>
      </c>
      <c r="N17352">
        <v>106</v>
      </c>
      <c r="O17352" t="s">
        <v>7876</v>
      </c>
      <c r="P17352" t="s">
        <v>12343</v>
      </c>
      <c r="Q17352">
        <v>0.106</v>
      </c>
      <c r="R17352" s="117" t="s">
        <v>14620</v>
      </c>
      <c r="S17352" s="117" t="s">
        <v>14621</v>
      </c>
      <c r="T17352" t="s">
        <v>17448</v>
      </c>
      <c r="U17352" t="s">
        <v>10772</v>
      </c>
    </row>
    <row r="17353" spans="1:21">
      <c r="A17353" s="117" t="s">
        <v>12014</v>
      </c>
      <c r="B17353" t="s">
        <v>14590</v>
      </c>
      <c r="C17353" t="s">
        <v>14590</v>
      </c>
      <c r="D17353">
        <v>26</v>
      </c>
      <c r="E17353">
        <v>20</v>
      </c>
      <c r="F17353">
        <v>26</v>
      </c>
      <c r="G17353">
        <v>20</v>
      </c>
      <c r="H17353">
        <v>1</v>
      </c>
      <c r="I17353">
        <v>1</v>
      </c>
      <c r="J17353">
        <v>89</v>
      </c>
      <c r="K17353" s="194">
        <v>89</v>
      </c>
      <c r="L17353" t="s">
        <v>1097</v>
      </c>
      <c r="M17353" t="s">
        <v>1097</v>
      </c>
      <c r="N17353">
        <v>106</v>
      </c>
      <c r="O17353" t="s">
        <v>7876</v>
      </c>
      <c r="P17353" t="s">
        <v>12344</v>
      </c>
      <c r="Q17353">
        <v>0.106</v>
      </c>
      <c r="R17353" s="117" t="s">
        <v>14620</v>
      </c>
      <c r="S17353" s="117" t="s">
        <v>14621</v>
      </c>
      <c r="T17353" t="s">
        <v>17448</v>
      </c>
      <c r="U17353" t="s">
        <v>10772</v>
      </c>
    </row>
    <row r="17354" spans="1:21">
      <c r="A17354" s="117" t="s">
        <v>19219</v>
      </c>
      <c r="B17354" t="s">
        <v>14590</v>
      </c>
      <c r="C17354" t="s">
        <v>14590</v>
      </c>
      <c r="D17354">
        <v>26</v>
      </c>
      <c r="E17354">
        <v>20</v>
      </c>
      <c r="F17354">
        <v>26</v>
      </c>
      <c r="G17354">
        <v>20</v>
      </c>
      <c r="H17354">
        <v>1</v>
      </c>
      <c r="I17354">
        <v>1</v>
      </c>
      <c r="J17354">
        <v>120</v>
      </c>
      <c r="K17354" s="194">
        <v>120</v>
      </c>
      <c r="L17354" t="s">
        <v>1097</v>
      </c>
      <c r="M17354" t="s">
        <v>1097</v>
      </c>
      <c r="N17354">
        <v>106</v>
      </c>
      <c r="O17354" t="s">
        <v>7876</v>
      </c>
      <c r="P17354" t="s">
        <v>12345</v>
      </c>
      <c r="Q17354">
        <v>0.106</v>
      </c>
      <c r="R17354" s="117" t="s">
        <v>14620</v>
      </c>
      <c r="S17354" s="117" t="s">
        <v>14621</v>
      </c>
      <c r="T17354" t="s">
        <v>17448</v>
      </c>
      <c r="U17354" t="s">
        <v>10772</v>
      </c>
    </row>
    <row r="17355" spans="1:21">
      <c r="A17355" s="117" t="s">
        <v>12015</v>
      </c>
      <c r="B17355" t="s">
        <v>14590</v>
      </c>
      <c r="C17355" t="s">
        <v>14590</v>
      </c>
      <c r="D17355">
        <v>54</v>
      </c>
      <c r="E17355">
        <v>48</v>
      </c>
      <c r="F17355">
        <v>54</v>
      </c>
      <c r="G17355">
        <v>48</v>
      </c>
      <c r="H17355">
        <v>1</v>
      </c>
      <c r="I17355">
        <v>1</v>
      </c>
      <c r="J17355">
        <v>999999</v>
      </c>
      <c r="K17355" s="194">
        <v>999999</v>
      </c>
      <c r="L17355" t="s">
        <v>1097</v>
      </c>
      <c r="M17355" t="s">
        <v>1097</v>
      </c>
      <c r="N17355">
        <v>94</v>
      </c>
      <c r="O17355" t="s">
        <v>7876</v>
      </c>
      <c r="P17355" t="s">
        <v>12343</v>
      </c>
      <c r="Q17355">
        <v>9.4E-2</v>
      </c>
      <c r="R17355" s="117" t="s">
        <v>14620</v>
      </c>
      <c r="S17355" s="117" t="s">
        <v>14621</v>
      </c>
      <c r="T17355" t="s">
        <v>17448</v>
      </c>
      <c r="U17355" t="s">
        <v>10772</v>
      </c>
    </row>
    <row r="17356" spans="1:21">
      <c r="A17356" s="117" t="s">
        <v>19220</v>
      </c>
      <c r="B17356" t="s">
        <v>14590</v>
      </c>
      <c r="C17356" t="s">
        <v>14590</v>
      </c>
      <c r="D17356">
        <v>82</v>
      </c>
      <c r="E17356">
        <v>76</v>
      </c>
      <c r="F17356">
        <v>26</v>
      </c>
      <c r="G17356">
        <v>20</v>
      </c>
      <c r="H17356">
        <v>1</v>
      </c>
      <c r="I17356">
        <v>1</v>
      </c>
      <c r="J17356">
        <v>89</v>
      </c>
      <c r="K17356" s="194">
        <v>89</v>
      </c>
      <c r="L17356" t="s">
        <v>1097</v>
      </c>
      <c r="M17356" t="s">
        <v>1097</v>
      </c>
      <c r="N17356">
        <v>89</v>
      </c>
      <c r="O17356" t="s">
        <v>7876</v>
      </c>
      <c r="P17356" t="s">
        <v>12130</v>
      </c>
      <c r="Q17356">
        <v>8.8999999999999996E-2</v>
      </c>
      <c r="R17356" s="117" t="s">
        <v>14620</v>
      </c>
      <c r="S17356" s="117" t="s">
        <v>14621</v>
      </c>
      <c r="T17356" t="s">
        <v>17448</v>
      </c>
      <c r="U17356" t="s">
        <v>10773</v>
      </c>
    </row>
    <row r="17357" spans="1:21">
      <c r="A17357" s="117" t="s">
        <v>12016</v>
      </c>
      <c r="B17357" t="s">
        <v>14590</v>
      </c>
      <c r="C17357" t="s">
        <v>14590</v>
      </c>
      <c r="D17357">
        <v>26</v>
      </c>
      <c r="E17357">
        <v>20</v>
      </c>
      <c r="F17357">
        <v>26</v>
      </c>
      <c r="G17357">
        <v>20</v>
      </c>
      <c r="H17357">
        <v>1</v>
      </c>
      <c r="I17357">
        <v>1</v>
      </c>
      <c r="J17357">
        <v>24</v>
      </c>
      <c r="K17357" s="194">
        <v>24</v>
      </c>
      <c r="L17357" t="s">
        <v>1097</v>
      </c>
      <c r="M17357" t="s">
        <v>1097</v>
      </c>
      <c r="N17357">
        <v>90</v>
      </c>
      <c r="O17357" t="s">
        <v>7876</v>
      </c>
      <c r="P17357" t="s">
        <v>12344</v>
      </c>
      <c r="Q17357">
        <v>0.09</v>
      </c>
      <c r="R17357" s="117" t="s">
        <v>14620</v>
      </c>
      <c r="S17357" s="117" t="s">
        <v>14621</v>
      </c>
      <c r="T17357" t="s">
        <v>17448</v>
      </c>
      <c r="U17357" t="s">
        <v>10772</v>
      </c>
    </row>
    <row r="17358" spans="1:21">
      <c r="A17358" s="117" t="s">
        <v>12017</v>
      </c>
      <c r="B17358" t="s">
        <v>14590</v>
      </c>
      <c r="C17358" t="s">
        <v>14590</v>
      </c>
      <c r="D17358">
        <v>54</v>
      </c>
      <c r="E17358">
        <v>48</v>
      </c>
      <c r="F17358">
        <v>54</v>
      </c>
      <c r="G17358">
        <v>48</v>
      </c>
      <c r="H17358">
        <v>1</v>
      </c>
      <c r="I17358">
        <v>1</v>
      </c>
      <c r="J17358">
        <v>999999</v>
      </c>
      <c r="K17358" s="194">
        <v>999999</v>
      </c>
      <c r="L17358" t="s">
        <v>1097</v>
      </c>
      <c r="M17358" t="s">
        <v>1097</v>
      </c>
      <c r="N17358">
        <v>114</v>
      </c>
      <c r="O17358" t="s">
        <v>7876</v>
      </c>
      <c r="P17358" t="s">
        <v>12343</v>
      </c>
      <c r="Q17358">
        <v>0.114</v>
      </c>
      <c r="R17358" s="117" t="s">
        <v>14620</v>
      </c>
      <c r="S17358" s="117" t="s">
        <v>14621</v>
      </c>
      <c r="T17358" t="s">
        <v>17448</v>
      </c>
      <c r="U17358" t="s">
        <v>10772</v>
      </c>
    </row>
    <row r="17359" spans="1:21">
      <c r="A17359" s="117" t="s">
        <v>19221</v>
      </c>
      <c r="B17359" t="s">
        <v>14590</v>
      </c>
      <c r="C17359" t="s">
        <v>14590</v>
      </c>
      <c r="D17359">
        <v>26</v>
      </c>
      <c r="E17359">
        <v>20</v>
      </c>
      <c r="F17359">
        <v>26</v>
      </c>
      <c r="G17359">
        <v>20</v>
      </c>
      <c r="H17359">
        <v>1</v>
      </c>
      <c r="I17359">
        <v>1</v>
      </c>
      <c r="J17359">
        <v>46</v>
      </c>
      <c r="K17359" s="194">
        <v>46</v>
      </c>
      <c r="L17359" t="s">
        <v>1097</v>
      </c>
      <c r="M17359" t="s">
        <v>1097</v>
      </c>
      <c r="N17359">
        <v>106</v>
      </c>
      <c r="O17359" t="s">
        <v>7876</v>
      </c>
      <c r="P17359" t="s">
        <v>12345</v>
      </c>
      <c r="Q17359">
        <v>0.106</v>
      </c>
      <c r="R17359" s="117" t="s">
        <v>14620</v>
      </c>
      <c r="S17359" s="117" t="s">
        <v>14621</v>
      </c>
      <c r="T17359" t="s">
        <v>17448</v>
      </c>
      <c r="U17359" t="s">
        <v>10772</v>
      </c>
    </row>
    <row r="17360" spans="1:21">
      <c r="A17360" s="117" t="s">
        <v>12018</v>
      </c>
      <c r="B17360" t="s">
        <v>14590</v>
      </c>
      <c r="C17360" t="s">
        <v>14590</v>
      </c>
      <c r="D17360">
        <v>26</v>
      </c>
      <c r="E17360">
        <v>20</v>
      </c>
      <c r="F17360">
        <v>26</v>
      </c>
      <c r="G17360">
        <v>20</v>
      </c>
      <c r="H17360">
        <v>1</v>
      </c>
      <c r="I17360">
        <v>1</v>
      </c>
      <c r="J17360">
        <v>50</v>
      </c>
      <c r="K17360" s="194">
        <v>50</v>
      </c>
      <c r="L17360" t="s">
        <v>1097</v>
      </c>
      <c r="M17360" t="s">
        <v>1097</v>
      </c>
      <c r="N17360">
        <v>106</v>
      </c>
      <c r="O17360" t="s">
        <v>7876</v>
      </c>
      <c r="P17360" t="s">
        <v>12345</v>
      </c>
      <c r="Q17360">
        <v>0.106</v>
      </c>
      <c r="R17360" s="117" t="s">
        <v>14620</v>
      </c>
      <c r="S17360" s="117" t="s">
        <v>14621</v>
      </c>
      <c r="T17360" t="s">
        <v>17448</v>
      </c>
      <c r="U17360" t="s">
        <v>10772</v>
      </c>
    </row>
    <row r="17361" spans="1:21">
      <c r="A17361" s="117" t="s">
        <v>12019</v>
      </c>
      <c r="B17361" t="s">
        <v>14590</v>
      </c>
      <c r="C17361" t="s">
        <v>14590</v>
      </c>
      <c r="D17361">
        <v>54</v>
      </c>
      <c r="E17361">
        <v>48</v>
      </c>
      <c r="F17361">
        <v>54</v>
      </c>
      <c r="G17361">
        <v>48</v>
      </c>
      <c r="H17361">
        <v>1</v>
      </c>
      <c r="I17361">
        <v>1</v>
      </c>
      <c r="J17361">
        <v>999999</v>
      </c>
      <c r="K17361" s="194">
        <v>999999</v>
      </c>
      <c r="L17361" t="s">
        <v>1097</v>
      </c>
      <c r="M17361" t="s">
        <v>1097</v>
      </c>
      <c r="N17361">
        <v>94</v>
      </c>
      <c r="O17361" t="s">
        <v>7876</v>
      </c>
      <c r="P17361" t="s">
        <v>12343</v>
      </c>
      <c r="Q17361">
        <v>9.4E-2</v>
      </c>
      <c r="R17361" s="117" t="s">
        <v>14620</v>
      </c>
      <c r="S17361" s="117" t="s">
        <v>14621</v>
      </c>
      <c r="T17361" t="s">
        <v>17448</v>
      </c>
      <c r="U17361" t="s">
        <v>10772</v>
      </c>
    </row>
    <row r="17362" spans="1:21">
      <c r="A17362" s="117" t="s">
        <v>12020</v>
      </c>
      <c r="B17362" t="s">
        <v>14590</v>
      </c>
      <c r="C17362" t="s">
        <v>14590</v>
      </c>
      <c r="D17362">
        <v>26</v>
      </c>
      <c r="E17362">
        <v>20</v>
      </c>
      <c r="F17362">
        <v>26</v>
      </c>
      <c r="G17362">
        <v>20</v>
      </c>
      <c r="H17362">
        <v>1</v>
      </c>
      <c r="I17362">
        <v>1</v>
      </c>
      <c r="J17362">
        <v>50</v>
      </c>
      <c r="K17362" s="194">
        <v>50</v>
      </c>
      <c r="L17362" t="s">
        <v>1097</v>
      </c>
      <c r="M17362" t="s">
        <v>1097</v>
      </c>
      <c r="N17362">
        <v>90</v>
      </c>
      <c r="O17362" t="s">
        <v>7876</v>
      </c>
      <c r="P17362" t="s">
        <v>12344</v>
      </c>
      <c r="Q17362">
        <v>0.09</v>
      </c>
      <c r="R17362" s="117" t="s">
        <v>14620</v>
      </c>
      <c r="S17362" s="117" t="s">
        <v>14621</v>
      </c>
      <c r="T17362" t="s">
        <v>17448</v>
      </c>
      <c r="U17362" t="s">
        <v>10772</v>
      </c>
    </row>
    <row r="17363" spans="1:21">
      <c r="A17363" s="117" t="s">
        <v>12021</v>
      </c>
      <c r="B17363" t="s">
        <v>14590</v>
      </c>
      <c r="C17363" t="s">
        <v>14590</v>
      </c>
      <c r="D17363">
        <v>26</v>
      </c>
      <c r="E17363">
        <v>20</v>
      </c>
      <c r="F17363">
        <v>26</v>
      </c>
      <c r="G17363">
        <v>20</v>
      </c>
      <c r="H17363">
        <v>1</v>
      </c>
      <c r="I17363">
        <v>1</v>
      </c>
      <c r="J17363">
        <v>14</v>
      </c>
      <c r="K17363" s="194">
        <v>14</v>
      </c>
      <c r="L17363" t="s">
        <v>1097</v>
      </c>
      <c r="M17363" t="s">
        <v>1097</v>
      </c>
      <c r="N17363">
        <v>90</v>
      </c>
      <c r="O17363" t="s">
        <v>7876</v>
      </c>
      <c r="P17363" t="s">
        <v>12343</v>
      </c>
      <c r="Q17363">
        <v>0.09</v>
      </c>
      <c r="R17363" s="117" t="s">
        <v>14620</v>
      </c>
      <c r="S17363" s="117" t="s">
        <v>14621</v>
      </c>
      <c r="T17363" t="s">
        <v>17448</v>
      </c>
      <c r="U17363" t="s">
        <v>10772</v>
      </c>
    </row>
    <row r="17364" spans="1:21">
      <c r="A17364" s="117" t="s">
        <v>12022</v>
      </c>
      <c r="B17364" t="s">
        <v>14590</v>
      </c>
      <c r="C17364" t="s">
        <v>14590</v>
      </c>
      <c r="D17364">
        <v>54</v>
      </c>
      <c r="E17364">
        <v>48</v>
      </c>
      <c r="F17364">
        <v>54</v>
      </c>
      <c r="G17364">
        <v>48</v>
      </c>
      <c r="H17364">
        <v>1</v>
      </c>
      <c r="I17364">
        <v>1</v>
      </c>
      <c r="J17364">
        <v>999999</v>
      </c>
      <c r="K17364" s="194">
        <v>999999</v>
      </c>
      <c r="L17364" t="s">
        <v>1097</v>
      </c>
      <c r="M17364" t="s">
        <v>1097</v>
      </c>
      <c r="N17364">
        <v>114</v>
      </c>
      <c r="O17364" t="s">
        <v>7876</v>
      </c>
      <c r="P17364" t="s">
        <v>12343</v>
      </c>
      <c r="Q17364">
        <v>0.114</v>
      </c>
      <c r="R17364" s="117" t="s">
        <v>14620</v>
      </c>
      <c r="S17364" s="117" t="s">
        <v>14621</v>
      </c>
      <c r="T17364" t="s">
        <v>17448</v>
      </c>
      <c r="U17364" t="s">
        <v>10772</v>
      </c>
    </row>
    <row r="17365" spans="1:21">
      <c r="A17365" s="117" t="s">
        <v>12023</v>
      </c>
      <c r="B17365" t="s">
        <v>14590</v>
      </c>
      <c r="C17365" t="s">
        <v>14590</v>
      </c>
      <c r="D17365">
        <v>26</v>
      </c>
      <c r="E17365">
        <v>20</v>
      </c>
      <c r="F17365">
        <v>26</v>
      </c>
      <c r="G17365">
        <v>20</v>
      </c>
      <c r="H17365">
        <v>1</v>
      </c>
      <c r="I17365">
        <v>1</v>
      </c>
      <c r="J17365">
        <v>24</v>
      </c>
      <c r="K17365" s="194">
        <v>24</v>
      </c>
      <c r="L17365" t="s">
        <v>1097</v>
      </c>
      <c r="M17365" t="s">
        <v>1097</v>
      </c>
      <c r="N17365">
        <v>106</v>
      </c>
      <c r="O17365" t="s">
        <v>7876</v>
      </c>
      <c r="P17365" t="s">
        <v>12344</v>
      </c>
      <c r="Q17365">
        <v>0.106</v>
      </c>
      <c r="R17365" s="117" t="s">
        <v>14620</v>
      </c>
      <c r="S17365" s="117" t="s">
        <v>14621</v>
      </c>
      <c r="T17365" t="s">
        <v>17448</v>
      </c>
      <c r="U17365" t="s">
        <v>10772</v>
      </c>
    </row>
    <row r="17366" spans="1:21">
      <c r="A17366" s="117" t="s">
        <v>12024</v>
      </c>
      <c r="B17366" t="s">
        <v>14590</v>
      </c>
      <c r="C17366" t="s">
        <v>14590</v>
      </c>
      <c r="D17366">
        <v>54</v>
      </c>
      <c r="E17366">
        <v>48</v>
      </c>
      <c r="F17366">
        <v>54</v>
      </c>
      <c r="G17366">
        <v>48</v>
      </c>
      <c r="H17366">
        <v>1</v>
      </c>
      <c r="I17366">
        <v>1</v>
      </c>
      <c r="J17366">
        <v>999999</v>
      </c>
      <c r="K17366" s="194">
        <v>999999</v>
      </c>
      <c r="L17366" t="s">
        <v>1097</v>
      </c>
      <c r="M17366" t="s">
        <v>1097</v>
      </c>
      <c r="N17366">
        <v>114</v>
      </c>
      <c r="O17366" t="s">
        <v>7876</v>
      </c>
      <c r="P17366" t="s">
        <v>12343</v>
      </c>
      <c r="Q17366">
        <v>0.114</v>
      </c>
      <c r="R17366" s="117" t="s">
        <v>14620</v>
      </c>
      <c r="S17366" s="117" t="s">
        <v>14621</v>
      </c>
      <c r="T17366" t="s">
        <v>17448</v>
      </c>
      <c r="U17366" t="s">
        <v>10772</v>
      </c>
    </row>
    <row r="17367" spans="1:21">
      <c r="A17367" s="117" t="s">
        <v>12025</v>
      </c>
      <c r="B17367" t="s">
        <v>14590</v>
      </c>
      <c r="C17367" t="s">
        <v>14590</v>
      </c>
      <c r="D17367">
        <v>54</v>
      </c>
      <c r="E17367">
        <v>48</v>
      </c>
      <c r="F17367">
        <v>54</v>
      </c>
      <c r="G17367">
        <v>48</v>
      </c>
      <c r="H17367">
        <v>1</v>
      </c>
      <c r="I17367">
        <v>1</v>
      </c>
      <c r="J17367">
        <v>999999</v>
      </c>
      <c r="K17367" s="194">
        <v>999999</v>
      </c>
      <c r="L17367" t="s">
        <v>1097</v>
      </c>
      <c r="M17367" t="s">
        <v>1097</v>
      </c>
      <c r="N17367">
        <v>94</v>
      </c>
      <c r="O17367" t="s">
        <v>7876</v>
      </c>
      <c r="P17367" t="s">
        <v>12343</v>
      </c>
      <c r="Q17367">
        <v>9.4E-2</v>
      </c>
      <c r="R17367" s="117" t="s">
        <v>14620</v>
      </c>
      <c r="S17367" s="117" t="s">
        <v>14621</v>
      </c>
      <c r="T17367" t="s">
        <v>17448</v>
      </c>
      <c r="U17367" t="s">
        <v>10772</v>
      </c>
    </row>
    <row r="17368" spans="1:21">
      <c r="A17368" s="117" t="s">
        <v>19222</v>
      </c>
      <c r="B17368" t="s">
        <v>14590</v>
      </c>
      <c r="C17368" t="s">
        <v>14590</v>
      </c>
      <c r="D17368">
        <v>26</v>
      </c>
      <c r="E17368">
        <v>20</v>
      </c>
      <c r="F17368">
        <v>26</v>
      </c>
      <c r="G17368">
        <v>20</v>
      </c>
      <c r="H17368">
        <v>1</v>
      </c>
      <c r="I17368">
        <v>1</v>
      </c>
      <c r="J17368">
        <v>37</v>
      </c>
      <c r="K17368" s="194">
        <v>37</v>
      </c>
      <c r="L17368" t="s">
        <v>1097</v>
      </c>
      <c r="M17368" t="s">
        <v>1097</v>
      </c>
      <c r="N17368">
        <v>90</v>
      </c>
      <c r="O17368" t="s">
        <v>7876</v>
      </c>
      <c r="P17368" t="s">
        <v>12344</v>
      </c>
      <c r="Q17368">
        <v>0.09</v>
      </c>
      <c r="R17368" s="117" t="s">
        <v>14620</v>
      </c>
      <c r="S17368" s="117" t="s">
        <v>14621</v>
      </c>
      <c r="T17368" t="s">
        <v>17448</v>
      </c>
      <c r="U17368" t="s">
        <v>10772</v>
      </c>
    </row>
    <row r="17369" spans="1:21">
      <c r="A17369" s="117" t="s">
        <v>12026</v>
      </c>
      <c r="B17369" t="s">
        <v>14590</v>
      </c>
      <c r="C17369" t="s">
        <v>14590</v>
      </c>
      <c r="D17369">
        <v>26</v>
      </c>
      <c r="E17369">
        <v>20</v>
      </c>
      <c r="F17369">
        <v>26</v>
      </c>
      <c r="G17369">
        <v>20</v>
      </c>
      <c r="H17369">
        <v>1</v>
      </c>
      <c r="I17369">
        <v>1</v>
      </c>
      <c r="J17369">
        <v>10</v>
      </c>
      <c r="K17369" s="194">
        <v>10</v>
      </c>
      <c r="L17369" t="s">
        <v>1097</v>
      </c>
      <c r="M17369" t="s">
        <v>1097</v>
      </c>
      <c r="N17369">
        <v>90</v>
      </c>
      <c r="O17369" t="s">
        <v>7876</v>
      </c>
      <c r="P17369" t="s">
        <v>12343</v>
      </c>
      <c r="Q17369">
        <v>0.09</v>
      </c>
      <c r="R17369" s="117" t="s">
        <v>14620</v>
      </c>
      <c r="S17369" s="117" t="s">
        <v>14621</v>
      </c>
      <c r="T17369" t="s">
        <v>17448</v>
      </c>
      <c r="U17369" t="s">
        <v>10772</v>
      </c>
    </row>
    <row r="17370" spans="1:21">
      <c r="A17370" s="117" t="s">
        <v>12027</v>
      </c>
      <c r="B17370" t="s">
        <v>14590</v>
      </c>
      <c r="C17370" t="s">
        <v>14590</v>
      </c>
      <c r="D17370">
        <v>54</v>
      </c>
      <c r="E17370">
        <v>48</v>
      </c>
      <c r="F17370">
        <v>54</v>
      </c>
      <c r="G17370">
        <v>48</v>
      </c>
      <c r="H17370">
        <v>1</v>
      </c>
      <c r="I17370">
        <v>1</v>
      </c>
      <c r="J17370">
        <v>999999</v>
      </c>
      <c r="K17370" s="194">
        <v>999999</v>
      </c>
      <c r="L17370" t="s">
        <v>1097</v>
      </c>
      <c r="M17370" t="s">
        <v>1097</v>
      </c>
      <c r="N17370">
        <v>114</v>
      </c>
      <c r="O17370" t="s">
        <v>7876</v>
      </c>
      <c r="P17370" t="s">
        <v>12343</v>
      </c>
      <c r="Q17370">
        <v>0.114</v>
      </c>
      <c r="R17370" s="117" t="s">
        <v>14620</v>
      </c>
      <c r="S17370" s="117" t="s">
        <v>14621</v>
      </c>
      <c r="T17370" t="s">
        <v>17448</v>
      </c>
      <c r="U17370" t="s">
        <v>10772</v>
      </c>
    </row>
    <row r="17371" spans="1:21">
      <c r="A17371" s="117" t="s">
        <v>12028</v>
      </c>
      <c r="B17371" t="s">
        <v>14590</v>
      </c>
      <c r="C17371" t="s">
        <v>14590</v>
      </c>
      <c r="D17371">
        <v>26</v>
      </c>
      <c r="E17371">
        <v>20</v>
      </c>
      <c r="F17371">
        <v>26</v>
      </c>
      <c r="G17371">
        <v>20</v>
      </c>
      <c r="H17371">
        <v>1</v>
      </c>
      <c r="I17371">
        <v>1</v>
      </c>
      <c r="J17371">
        <v>10</v>
      </c>
      <c r="K17371" s="194">
        <v>10</v>
      </c>
      <c r="L17371" t="s">
        <v>1097</v>
      </c>
      <c r="M17371" t="s">
        <v>1097</v>
      </c>
      <c r="N17371">
        <v>106</v>
      </c>
      <c r="O17371" t="s">
        <v>7876</v>
      </c>
      <c r="P17371" t="s">
        <v>19006</v>
      </c>
      <c r="Q17371">
        <v>0.106</v>
      </c>
      <c r="R17371" s="117" t="s">
        <v>14620</v>
      </c>
      <c r="S17371" s="117" t="s">
        <v>14621</v>
      </c>
      <c r="T17371" t="s">
        <v>17448</v>
      </c>
      <c r="U17371" t="s">
        <v>10772</v>
      </c>
    </row>
    <row r="17372" spans="1:21">
      <c r="A17372" s="117" t="s">
        <v>12029</v>
      </c>
      <c r="B17372" t="s">
        <v>14590</v>
      </c>
      <c r="C17372" t="s">
        <v>14590</v>
      </c>
      <c r="D17372">
        <v>54</v>
      </c>
      <c r="E17372">
        <v>48</v>
      </c>
      <c r="F17372">
        <v>54</v>
      </c>
      <c r="G17372">
        <v>48</v>
      </c>
      <c r="H17372">
        <v>1</v>
      </c>
      <c r="I17372">
        <v>1</v>
      </c>
      <c r="J17372">
        <v>999999</v>
      </c>
      <c r="K17372" s="194">
        <v>999999</v>
      </c>
      <c r="L17372" t="s">
        <v>1097</v>
      </c>
      <c r="M17372" t="s">
        <v>1097</v>
      </c>
      <c r="N17372">
        <v>114</v>
      </c>
      <c r="O17372" t="s">
        <v>7876</v>
      </c>
      <c r="P17372" t="s">
        <v>12343</v>
      </c>
      <c r="Q17372">
        <v>0.114</v>
      </c>
      <c r="R17372" s="117" t="s">
        <v>14620</v>
      </c>
      <c r="S17372" s="117" t="s">
        <v>14621</v>
      </c>
      <c r="T17372" t="s">
        <v>17448</v>
      </c>
      <c r="U17372" t="s">
        <v>10772</v>
      </c>
    </row>
    <row r="17373" spans="1:21">
      <c r="A17373" s="117" t="s">
        <v>12030</v>
      </c>
      <c r="B17373" t="s">
        <v>14590</v>
      </c>
      <c r="C17373" t="s">
        <v>14590</v>
      </c>
      <c r="D17373">
        <v>54</v>
      </c>
      <c r="E17373">
        <v>48</v>
      </c>
      <c r="F17373">
        <v>54</v>
      </c>
      <c r="G17373">
        <v>48</v>
      </c>
      <c r="H17373">
        <v>1</v>
      </c>
      <c r="I17373">
        <v>1</v>
      </c>
      <c r="J17373">
        <v>999999</v>
      </c>
      <c r="K17373" s="194">
        <v>999999</v>
      </c>
      <c r="L17373" t="s">
        <v>1097</v>
      </c>
      <c r="M17373" t="s">
        <v>1097</v>
      </c>
      <c r="N17373">
        <v>94</v>
      </c>
      <c r="O17373" t="s">
        <v>7876</v>
      </c>
      <c r="P17373" t="s">
        <v>12343</v>
      </c>
      <c r="Q17373">
        <v>9.4E-2</v>
      </c>
      <c r="R17373" s="117" t="s">
        <v>14620</v>
      </c>
      <c r="S17373" s="117" t="s">
        <v>14621</v>
      </c>
      <c r="T17373" t="s">
        <v>17448</v>
      </c>
      <c r="U17373" t="s">
        <v>10772</v>
      </c>
    </row>
    <row r="17374" spans="1:21">
      <c r="A17374" s="117" t="s">
        <v>19223</v>
      </c>
      <c r="B17374" t="s">
        <v>14590</v>
      </c>
      <c r="C17374" t="s">
        <v>14590</v>
      </c>
      <c r="D17374">
        <v>26</v>
      </c>
      <c r="E17374">
        <v>20</v>
      </c>
      <c r="F17374">
        <v>26</v>
      </c>
      <c r="G17374">
        <v>20</v>
      </c>
      <c r="H17374">
        <v>1</v>
      </c>
      <c r="I17374">
        <v>1</v>
      </c>
      <c r="J17374">
        <v>27</v>
      </c>
      <c r="K17374" s="194">
        <v>27</v>
      </c>
      <c r="L17374" t="s">
        <v>1097</v>
      </c>
      <c r="M17374" t="s">
        <v>1097</v>
      </c>
      <c r="N17374">
        <v>90</v>
      </c>
      <c r="O17374" t="s">
        <v>7876</v>
      </c>
      <c r="P17374" t="s">
        <v>12344</v>
      </c>
      <c r="Q17374">
        <v>0.09</v>
      </c>
      <c r="R17374" s="117" t="s">
        <v>14620</v>
      </c>
      <c r="S17374" s="117" t="s">
        <v>14621</v>
      </c>
      <c r="T17374" t="s">
        <v>17448</v>
      </c>
      <c r="U17374" t="s">
        <v>10772</v>
      </c>
    </row>
    <row r="17375" spans="1:21">
      <c r="A17375" s="117" t="s">
        <v>12031</v>
      </c>
      <c r="B17375" t="s">
        <v>14590</v>
      </c>
      <c r="C17375" t="s">
        <v>14590</v>
      </c>
      <c r="D17375">
        <v>54</v>
      </c>
      <c r="E17375">
        <v>48</v>
      </c>
      <c r="F17375">
        <v>54</v>
      </c>
      <c r="G17375">
        <v>48</v>
      </c>
      <c r="H17375">
        <v>1</v>
      </c>
      <c r="I17375">
        <v>1</v>
      </c>
      <c r="J17375">
        <v>999999</v>
      </c>
      <c r="K17375" s="194">
        <v>999999</v>
      </c>
      <c r="L17375" t="s">
        <v>1097</v>
      </c>
      <c r="M17375" t="s">
        <v>1097</v>
      </c>
      <c r="N17375">
        <v>94</v>
      </c>
      <c r="O17375" t="s">
        <v>7876</v>
      </c>
      <c r="P17375" t="s">
        <v>12343</v>
      </c>
      <c r="Q17375">
        <v>9.4E-2</v>
      </c>
      <c r="R17375" s="117" t="s">
        <v>14620</v>
      </c>
      <c r="S17375" s="117" t="s">
        <v>14621</v>
      </c>
      <c r="T17375" t="s">
        <v>17448</v>
      </c>
      <c r="U17375" t="s">
        <v>10772</v>
      </c>
    </row>
    <row r="17376" spans="1:21">
      <c r="A17376" s="117" t="s">
        <v>12032</v>
      </c>
      <c r="B17376" t="s">
        <v>14590</v>
      </c>
      <c r="C17376" t="s">
        <v>14590</v>
      </c>
      <c r="D17376">
        <v>54</v>
      </c>
      <c r="E17376">
        <v>48</v>
      </c>
      <c r="F17376">
        <v>54</v>
      </c>
      <c r="G17376">
        <v>48</v>
      </c>
      <c r="H17376">
        <v>1</v>
      </c>
      <c r="I17376">
        <v>1</v>
      </c>
      <c r="J17376">
        <v>999999</v>
      </c>
      <c r="K17376" s="194">
        <v>999999</v>
      </c>
      <c r="L17376" t="s">
        <v>1097</v>
      </c>
      <c r="M17376" t="s">
        <v>1097</v>
      </c>
      <c r="N17376">
        <v>114</v>
      </c>
      <c r="O17376" t="s">
        <v>7876</v>
      </c>
      <c r="P17376" t="s">
        <v>12343</v>
      </c>
      <c r="Q17376">
        <v>0.114</v>
      </c>
      <c r="R17376" s="117" t="s">
        <v>14620</v>
      </c>
      <c r="S17376" s="117" t="s">
        <v>14621</v>
      </c>
      <c r="T17376" t="s">
        <v>17448</v>
      </c>
      <c r="U17376" t="s">
        <v>10772</v>
      </c>
    </row>
    <row r="17377" spans="1:21">
      <c r="A17377" s="117" t="s">
        <v>12033</v>
      </c>
      <c r="B17377" t="s">
        <v>14590</v>
      </c>
      <c r="C17377" t="s">
        <v>14590</v>
      </c>
      <c r="D17377">
        <v>26</v>
      </c>
      <c r="E17377">
        <v>20</v>
      </c>
      <c r="F17377">
        <v>26</v>
      </c>
      <c r="G17377">
        <v>20</v>
      </c>
      <c r="H17377">
        <v>1</v>
      </c>
      <c r="I17377">
        <v>1</v>
      </c>
      <c r="J17377">
        <v>7</v>
      </c>
      <c r="K17377" s="194">
        <v>7</v>
      </c>
      <c r="L17377" t="s">
        <v>1097</v>
      </c>
      <c r="M17377" t="s">
        <v>1097</v>
      </c>
      <c r="N17377">
        <v>106</v>
      </c>
      <c r="O17377" t="s">
        <v>7876</v>
      </c>
      <c r="P17377" t="s">
        <v>12343</v>
      </c>
      <c r="Q17377">
        <v>0.106</v>
      </c>
      <c r="R17377" s="117" t="s">
        <v>14620</v>
      </c>
      <c r="S17377" s="117" t="s">
        <v>14621</v>
      </c>
      <c r="T17377" t="s">
        <v>17448</v>
      </c>
      <c r="U17377" t="s">
        <v>10772</v>
      </c>
    </row>
    <row r="17378" spans="1:21">
      <c r="A17378" s="117" t="s">
        <v>12034</v>
      </c>
      <c r="B17378" t="s">
        <v>14590</v>
      </c>
      <c r="C17378" t="s">
        <v>14590</v>
      </c>
      <c r="D17378">
        <v>54</v>
      </c>
      <c r="E17378">
        <v>48</v>
      </c>
      <c r="F17378">
        <v>54</v>
      </c>
      <c r="G17378">
        <v>48</v>
      </c>
      <c r="H17378">
        <v>1</v>
      </c>
      <c r="I17378">
        <v>1</v>
      </c>
      <c r="J17378">
        <v>999999</v>
      </c>
      <c r="K17378" s="194">
        <v>999999</v>
      </c>
      <c r="L17378" t="s">
        <v>1097</v>
      </c>
      <c r="M17378" t="s">
        <v>1097</v>
      </c>
      <c r="N17378">
        <v>114</v>
      </c>
      <c r="O17378" t="s">
        <v>7876</v>
      </c>
      <c r="P17378" t="s">
        <v>12343</v>
      </c>
      <c r="Q17378">
        <v>0.114</v>
      </c>
      <c r="R17378" s="117" t="s">
        <v>14620</v>
      </c>
      <c r="S17378" s="117" t="s">
        <v>14621</v>
      </c>
      <c r="T17378" t="s">
        <v>17448</v>
      </c>
      <c r="U17378" t="s">
        <v>10772</v>
      </c>
    </row>
    <row r="17379" spans="1:21">
      <c r="A17379" s="117" t="s">
        <v>12035</v>
      </c>
      <c r="B17379" t="s">
        <v>14590</v>
      </c>
      <c r="C17379" t="s">
        <v>14590</v>
      </c>
      <c r="D17379">
        <v>54</v>
      </c>
      <c r="E17379">
        <v>48</v>
      </c>
      <c r="F17379">
        <v>54</v>
      </c>
      <c r="G17379">
        <v>48</v>
      </c>
      <c r="H17379">
        <v>1</v>
      </c>
      <c r="I17379">
        <v>1</v>
      </c>
      <c r="J17379">
        <v>999999</v>
      </c>
      <c r="K17379" s="194">
        <v>999999</v>
      </c>
      <c r="L17379" t="s">
        <v>1097</v>
      </c>
      <c r="M17379" t="s">
        <v>1097</v>
      </c>
      <c r="N17379">
        <v>94</v>
      </c>
      <c r="O17379" t="s">
        <v>7876</v>
      </c>
      <c r="P17379" t="s">
        <v>12343</v>
      </c>
      <c r="Q17379">
        <v>9.4E-2</v>
      </c>
      <c r="R17379" s="117" t="s">
        <v>14620</v>
      </c>
      <c r="S17379" s="117" t="s">
        <v>14621</v>
      </c>
      <c r="T17379" t="s">
        <v>17448</v>
      </c>
      <c r="U17379" t="s">
        <v>10772</v>
      </c>
    </row>
    <row r="17380" spans="1:21">
      <c r="A17380" s="117" t="s">
        <v>12036</v>
      </c>
      <c r="B17380" t="s">
        <v>14590</v>
      </c>
      <c r="C17380" t="s">
        <v>14590</v>
      </c>
      <c r="D17380">
        <v>26</v>
      </c>
      <c r="E17380">
        <v>20</v>
      </c>
      <c r="F17380">
        <v>26</v>
      </c>
      <c r="G17380">
        <v>20</v>
      </c>
      <c r="H17380">
        <v>1</v>
      </c>
      <c r="I17380">
        <v>1</v>
      </c>
      <c r="J17380">
        <v>38</v>
      </c>
      <c r="K17380" s="194">
        <v>38</v>
      </c>
      <c r="L17380" t="s">
        <v>1097</v>
      </c>
      <c r="M17380" t="s">
        <v>1097</v>
      </c>
      <c r="N17380">
        <v>91</v>
      </c>
      <c r="O17380" t="s">
        <v>7876</v>
      </c>
      <c r="P17380" t="s">
        <v>12344</v>
      </c>
      <c r="Q17380">
        <v>9.0999999999999998E-2</v>
      </c>
      <c r="R17380" s="117" t="s">
        <v>14620</v>
      </c>
      <c r="S17380" s="117" t="s">
        <v>14621</v>
      </c>
      <c r="T17380" t="s">
        <v>17448</v>
      </c>
      <c r="U17380" t="s">
        <v>10772</v>
      </c>
    </row>
    <row r="17381" spans="1:21">
      <c r="A17381" s="117" t="s">
        <v>12037</v>
      </c>
      <c r="B17381" t="s">
        <v>14590</v>
      </c>
      <c r="C17381" t="s">
        <v>14590</v>
      </c>
      <c r="D17381">
        <v>54</v>
      </c>
      <c r="E17381">
        <v>48</v>
      </c>
      <c r="F17381">
        <v>54</v>
      </c>
      <c r="G17381">
        <v>48</v>
      </c>
      <c r="H17381">
        <v>1</v>
      </c>
      <c r="I17381">
        <v>1</v>
      </c>
      <c r="J17381">
        <v>999999</v>
      </c>
      <c r="K17381" s="194">
        <v>999999</v>
      </c>
      <c r="L17381" t="s">
        <v>1097</v>
      </c>
      <c r="M17381" t="s">
        <v>1097</v>
      </c>
      <c r="N17381">
        <v>94</v>
      </c>
      <c r="O17381" t="s">
        <v>7876</v>
      </c>
      <c r="P17381" t="s">
        <v>12343</v>
      </c>
      <c r="Q17381">
        <v>9.4E-2</v>
      </c>
      <c r="R17381" s="117" t="s">
        <v>14620</v>
      </c>
      <c r="S17381" s="117" t="s">
        <v>14621</v>
      </c>
      <c r="T17381" t="s">
        <v>17448</v>
      </c>
      <c r="U17381" t="s">
        <v>10772</v>
      </c>
    </row>
    <row r="17382" spans="1:21">
      <c r="A17382" s="117" t="s">
        <v>12038</v>
      </c>
      <c r="B17382" t="s">
        <v>14590</v>
      </c>
      <c r="C17382" t="s">
        <v>14590</v>
      </c>
      <c r="D17382">
        <v>54</v>
      </c>
      <c r="E17382">
        <v>48</v>
      </c>
      <c r="F17382">
        <v>54</v>
      </c>
      <c r="G17382">
        <v>48</v>
      </c>
      <c r="H17382">
        <v>1</v>
      </c>
      <c r="I17382">
        <v>1</v>
      </c>
      <c r="J17382">
        <v>999999</v>
      </c>
      <c r="K17382" s="194">
        <v>999999</v>
      </c>
      <c r="L17382" t="s">
        <v>1097</v>
      </c>
      <c r="M17382" t="s">
        <v>1097</v>
      </c>
      <c r="N17382">
        <v>114</v>
      </c>
      <c r="O17382" t="s">
        <v>7876</v>
      </c>
      <c r="P17382" t="s">
        <v>12343</v>
      </c>
      <c r="Q17382">
        <v>0.114</v>
      </c>
      <c r="R17382" s="117" t="s">
        <v>14620</v>
      </c>
      <c r="S17382" s="117" t="s">
        <v>14621</v>
      </c>
      <c r="T17382" t="s">
        <v>17448</v>
      </c>
      <c r="U17382" t="s">
        <v>10772</v>
      </c>
    </row>
    <row r="17383" spans="1:21">
      <c r="A17383" s="117" t="s">
        <v>12039</v>
      </c>
      <c r="B17383" t="s">
        <v>14590</v>
      </c>
      <c r="C17383" t="s">
        <v>14590</v>
      </c>
      <c r="D17383">
        <v>26</v>
      </c>
      <c r="E17383">
        <v>20</v>
      </c>
      <c r="F17383">
        <v>26</v>
      </c>
      <c r="G17383">
        <v>20</v>
      </c>
      <c r="H17383">
        <v>1</v>
      </c>
      <c r="I17383">
        <v>1</v>
      </c>
      <c r="J17383">
        <v>15</v>
      </c>
      <c r="K17383" s="194">
        <v>15</v>
      </c>
      <c r="L17383" t="s">
        <v>1097</v>
      </c>
      <c r="M17383" t="s">
        <v>1097</v>
      </c>
      <c r="N17383">
        <v>109</v>
      </c>
      <c r="O17383" t="s">
        <v>7876</v>
      </c>
      <c r="P17383" t="s">
        <v>12343</v>
      </c>
      <c r="Q17383">
        <v>0.109</v>
      </c>
      <c r="R17383" s="117" t="s">
        <v>14620</v>
      </c>
      <c r="S17383" s="117" t="s">
        <v>14621</v>
      </c>
      <c r="T17383" t="s">
        <v>17448</v>
      </c>
      <c r="U17383" t="s">
        <v>10772</v>
      </c>
    </row>
    <row r="17384" spans="1:21">
      <c r="A17384" s="117" t="s">
        <v>12040</v>
      </c>
      <c r="B17384" t="s">
        <v>14590</v>
      </c>
      <c r="C17384" t="s">
        <v>14590</v>
      </c>
      <c r="D17384">
        <v>54</v>
      </c>
      <c r="E17384">
        <v>48</v>
      </c>
      <c r="F17384">
        <v>54</v>
      </c>
      <c r="G17384">
        <v>48</v>
      </c>
      <c r="H17384">
        <v>1</v>
      </c>
      <c r="I17384">
        <v>1</v>
      </c>
      <c r="J17384">
        <v>999999</v>
      </c>
      <c r="K17384" s="194">
        <v>999999</v>
      </c>
      <c r="L17384" t="s">
        <v>1097</v>
      </c>
      <c r="M17384" t="s">
        <v>1097</v>
      </c>
      <c r="N17384">
        <v>114</v>
      </c>
      <c r="O17384" t="s">
        <v>7876</v>
      </c>
      <c r="P17384" t="s">
        <v>12343</v>
      </c>
      <c r="Q17384">
        <v>0.114</v>
      </c>
      <c r="R17384" s="117" t="s">
        <v>14620</v>
      </c>
      <c r="S17384" s="117" t="s">
        <v>14621</v>
      </c>
      <c r="T17384" t="s">
        <v>17448</v>
      </c>
      <c r="U17384" t="s">
        <v>10772</v>
      </c>
    </row>
    <row r="17385" spans="1:21">
      <c r="A17385" s="117" t="s">
        <v>12041</v>
      </c>
      <c r="B17385" t="s">
        <v>14590</v>
      </c>
      <c r="C17385" t="s">
        <v>14590</v>
      </c>
      <c r="D17385">
        <v>54</v>
      </c>
      <c r="E17385">
        <v>48</v>
      </c>
      <c r="F17385">
        <v>54</v>
      </c>
      <c r="G17385">
        <v>48</v>
      </c>
      <c r="H17385">
        <v>1</v>
      </c>
      <c r="I17385">
        <v>1</v>
      </c>
      <c r="J17385">
        <v>999999</v>
      </c>
      <c r="K17385" s="194">
        <v>999999</v>
      </c>
      <c r="L17385" t="s">
        <v>1097</v>
      </c>
      <c r="M17385" t="s">
        <v>1097</v>
      </c>
      <c r="N17385">
        <v>94</v>
      </c>
      <c r="O17385" t="s">
        <v>7876</v>
      </c>
      <c r="P17385" t="s">
        <v>12343</v>
      </c>
      <c r="Q17385">
        <v>9.4E-2</v>
      </c>
      <c r="R17385" s="117" t="s">
        <v>14620</v>
      </c>
      <c r="S17385" s="117" t="s">
        <v>14621</v>
      </c>
      <c r="T17385" t="s">
        <v>17448</v>
      </c>
      <c r="U17385" t="s">
        <v>10772</v>
      </c>
    </row>
    <row r="17386" spans="1:21">
      <c r="A17386" s="117" t="s">
        <v>12042</v>
      </c>
      <c r="B17386" t="s">
        <v>14590</v>
      </c>
      <c r="C17386" t="s">
        <v>14590</v>
      </c>
      <c r="D17386">
        <v>26</v>
      </c>
      <c r="E17386">
        <v>20</v>
      </c>
      <c r="F17386">
        <v>26</v>
      </c>
      <c r="G17386">
        <v>20</v>
      </c>
      <c r="H17386">
        <v>1</v>
      </c>
      <c r="I17386">
        <v>1</v>
      </c>
      <c r="J17386">
        <v>139</v>
      </c>
      <c r="K17386" s="194">
        <v>139</v>
      </c>
      <c r="L17386" t="s">
        <v>1097</v>
      </c>
      <c r="M17386" t="s">
        <v>1097</v>
      </c>
      <c r="N17386">
        <v>94</v>
      </c>
      <c r="O17386" t="s">
        <v>7876</v>
      </c>
      <c r="P17386" t="s">
        <v>12130</v>
      </c>
      <c r="Q17386">
        <v>9.4E-2</v>
      </c>
      <c r="R17386" s="117" t="s">
        <v>14620</v>
      </c>
      <c r="S17386" s="117" t="s">
        <v>14621</v>
      </c>
      <c r="T17386" t="s">
        <v>17448</v>
      </c>
      <c r="U17386" t="s">
        <v>10772</v>
      </c>
    </row>
    <row r="17387" spans="1:21">
      <c r="A17387" s="117" t="s">
        <v>12043</v>
      </c>
      <c r="B17387" t="s">
        <v>14590</v>
      </c>
      <c r="C17387" t="s">
        <v>14590</v>
      </c>
      <c r="D17387">
        <v>54</v>
      </c>
      <c r="E17387">
        <v>48</v>
      </c>
      <c r="F17387">
        <v>54</v>
      </c>
      <c r="G17387">
        <v>48</v>
      </c>
      <c r="H17387">
        <v>1</v>
      </c>
      <c r="I17387">
        <v>1</v>
      </c>
      <c r="J17387">
        <v>999999</v>
      </c>
      <c r="K17387" s="194">
        <v>999999</v>
      </c>
      <c r="L17387" t="s">
        <v>1097</v>
      </c>
      <c r="M17387" t="s">
        <v>1097</v>
      </c>
      <c r="N17387">
        <v>94</v>
      </c>
      <c r="O17387" t="s">
        <v>7876</v>
      </c>
      <c r="P17387" t="s">
        <v>12343</v>
      </c>
      <c r="Q17387">
        <v>9.4E-2</v>
      </c>
      <c r="R17387" s="117" t="s">
        <v>14620</v>
      </c>
      <c r="S17387" s="117" t="s">
        <v>14621</v>
      </c>
      <c r="T17387" t="s">
        <v>17448</v>
      </c>
      <c r="U17387" t="s">
        <v>10772</v>
      </c>
    </row>
    <row r="17388" spans="1:21">
      <c r="A17388" s="117" t="s">
        <v>17093</v>
      </c>
      <c r="B17388" t="s">
        <v>14590</v>
      </c>
      <c r="C17388" t="s">
        <v>14590</v>
      </c>
      <c r="D17388">
        <v>26</v>
      </c>
      <c r="E17388">
        <v>20</v>
      </c>
      <c r="F17388">
        <v>26</v>
      </c>
      <c r="G17388">
        <v>20</v>
      </c>
      <c r="H17388">
        <v>1</v>
      </c>
      <c r="I17388">
        <v>1</v>
      </c>
      <c r="J17388">
        <v>24</v>
      </c>
      <c r="K17388" s="194">
        <v>24</v>
      </c>
      <c r="L17388" t="s">
        <v>1097</v>
      </c>
      <c r="M17388" t="s">
        <v>1097</v>
      </c>
      <c r="N17388">
        <v>88</v>
      </c>
      <c r="O17388" t="s">
        <v>7876</v>
      </c>
      <c r="P17388" t="s">
        <v>17094</v>
      </c>
      <c r="Q17388">
        <v>8.7999999999999995E-2</v>
      </c>
      <c r="R17388" s="117" t="s">
        <v>14620</v>
      </c>
      <c r="S17388" s="117" t="s">
        <v>14621</v>
      </c>
      <c r="T17388" t="s">
        <v>17448</v>
      </c>
      <c r="U17388" t="s">
        <v>10772</v>
      </c>
    </row>
    <row r="17389" spans="1:21">
      <c r="A17389" s="117" t="s">
        <v>12044</v>
      </c>
      <c r="B17389" t="s">
        <v>14590</v>
      </c>
      <c r="C17389" t="s">
        <v>14590</v>
      </c>
      <c r="D17389">
        <v>54</v>
      </c>
      <c r="E17389">
        <v>48</v>
      </c>
      <c r="F17389">
        <v>54</v>
      </c>
      <c r="G17389">
        <v>48</v>
      </c>
      <c r="H17389">
        <v>1</v>
      </c>
      <c r="I17389">
        <v>1</v>
      </c>
      <c r="J17389">
        <v>999999</v>
      </c>
      <c r="K17389" s="194">
        <v>999999</v>
      </c>
      <c r="L17389" t="s">
        <v>1097</v>
      </c>
      <c r="M17389" t="s">
        <v>1097</v>
      </c>
      <c r="N17389">
        <v>114</v>
      </c>
      <c r="O17389" t="s">
        <v>7876</v>
      </c>
      <c r="P17389" t="s">
        <v>12343</v>
      </c>
      <c r="Q17389">
        <v>0.114</v>
      </c>
      <c r="R17389" s="117" t="s">
        <v>14620</v>
      </c>
      <c r="S17389" s="117" t="s">
        <v>14621</v>
      </c>
      <c r="T17389" t="s">
        <v>17448</v>
      </c>
      <c r="U17389" t="s">
        <v>10772</v>
      </c>
    </row>
    <row r="17390" spans="1:21">
      <c r="A17390" s="117" t="s">
        <v>12045</v>
      </c>
      <c r="B17390" t="s">
        <v>14590</v>
      </c>
      <c r="C17390" t="s">
        <v>14590</v>
      </c>
      <c r="D17390">
        <v>54</v>
      </c>
      <c r="E17390">
        <v>48</v>
      </c>
      <c r="F17390">
        <v>54</v>
      </c>
      <c r="G17390">
        <v>48</v>
      </c>
      <c r="H17390">
        <v>1</v>
      </c>
      <c r="I17390">
        <v>1</v>
      </c>
      <c r="J17390">
        <v>999999</v>
      </c>
      <c r="K17390" s="194">
        <v>999999</v>
      </c>
      <c r="L17390" t="s">
        <v>1097</v>
      </c>
      <c r="M17390" t="s">
        <v>1097</v>
      </c>
      <c r="N17390">
        <v>114</v>
      </c>
      <c r="O17390" t="s">
        <v>7876</v>
      </c>
      <c r="P17390" t="s">
        <v>12343</v>
      </c>
      <c r="Q17390">
        <v>0.114</v>
      </c>
      <c r="R17390" s="117" t="s">
        <v>14620</v>
      </c>
      <c r="S17390" s="117" t="s">
        <v>14621</v>
      </c>
      <c r="T17390" t="s">
        <v>17448</v>
      </c>
      <c r="U17390" t="s">
        <v>10772</v>
      </c>
    </row>
    <row r="17391" spans="1:21">
      <c r="A17391" s="117" t="s">
        <v>12046</v>
      </c>
      <c r="B17391" t="s">
        <v>14590</v>
      </c>
      <c r="C17391" t="s">
        <v>14590</v>
      </c>
      <c r="D17391">
        <v>54</v>
      </c>
      <c r="E17391">
        <v>48</v>
      </c>
      <c r="F17391">
        <v>54</v>
      </c>
      <c r="G17391">
        <v>48</v>
      </c>
      <c r="H17391">
        <v>1</v>
      </c>
      <c r="I17391">
        <v>1</v>
      </c>
      <c r="J17391">
        <v>999999</v>
      </c>
      <c r="K17391" s="194">
        <v>999999</v>
      </c>
      <c r="L17391" t="s">
        <v>1097</v>
      </c>
      <c r="M17391" t="s">
        <v>1097</v>
      </c>
      <c r="N17391">
        <v>114</v>
      </c>
      <c r="O17391" t="s">
        <v>7876</v>
      </c>
      <c r="P17391" t="s">
        <v>12343</v>
      </c>
      <c r="Q17391">
        <v>0.114</v>
      </c>
      <c r="R17391" s="117" t="s">
        <v>14620</v>
      </c>
      <c r="S17391" s="117" t="s">
        <v>14621</v>
      </c>
      <c r="T17391" t="s">
        <v>17448</v>
      </c>
      <c r="U17391" t="s">
        <v>10772</v>
      </c>
    </row>
    <row r="17392" spans="1:21">
      <c r="A17392" s="117" t="s">
        <v>12047</v>
      </c>
      <c r="B17392" t="s">
        <v>14590</v>
      </c>
      <c r="C17392" t="s">
        <v>14590</v>
      </c>
      <c r="D17392">
        <v>54</v>
      </c>
      <c r="E17392">
        <v>48</v>
      </c>
      <c r="F17392">
        <v>54</v>
      </c>
      <c r="G17392">
        <v>48</v>
      </c>
      <c r="H17392">
        <v>1</v>
      </c>
      <c r="I17392">
        <v>1</v>
      </c>
      <c r="J17392">
        <v>999999</v>
      </c>
      <c r="K17392" s="194">
        <v>999999</v>
      </c>
      <c r="L17392" t="s">
        <v>1097</v>
      </c>
      <c r="M17392" t="s">
        <v>1097</v>
      </c>
      <c r="N17392">
        <v>94</v>
      </c>
      <c r="O17392" t="s">
        <v>7876</v>
      </c>
      <c r="P17392" t="s">
        <v>12343</v>
      </c>
      <c r="Q17392">
        <v>9.4E-2</v>
      </c>
      <c r="R17392" s="117" t="s">
        <v>14620</v>
      </c>
      <c r="S17392" s="117" t="s">
        <v>14621</v>
      </c>
      <c r="T17392" t="s">
        <v>17448</v>
      </c>
      <c r="U17392" t="s">
        <v>10772</v>
      </c>
    </row>
    <row r="17393" spans="1:21">
      <c r="A17393" s="117" t="s">
        <v>12048</v>
      </c>
      <c r="B17393" t="s">
        <v>14590</v>
      </c>
      <c r="C17393" t="s">
        <v>14590</v>
      </c>
      <c r="D17393">
        <v>26</v>
      </c>
      <c r="E17393">
        <v>20</v>
      </c>
      <c r="F17393">
        <v>26</v>
      </c>
      <c r="G17393">
        <v>20</v>
      </c>
      <c r="H17393">
        <v>1</v>
      </c>
      <c r="I17393">
        <v>1</v>
      </c>
      <c r="J17393">
        <v>19</v>
      </c>
      <c r="K17393" s="194">
        <v>19</v>
      </c>
      <c r="L17393" t="s">
        <v>1097</v>
      </c>
      <c r="M17393" t="s">
        <v>1097</v>
      </c>
      <c r="N17393">
        <v>94</v>
      </c>
      <c r="O17393" t="s">
        <v>7876</v>
      </c>
      <c r="P17393" t="s">
        <v>12343</v>
      </c>
      <c r="Q17393">
        <v>9.4E-2</v>
      </c>
      <c r="R17393" s="117" t="s">
        <v>14620</v>
      </c>
      <c r="S17393" s="117" t="s">
        <v>14621</v>
      </c>
      <c r="T17393" t="s">
        <v>17448</v>
      </c>
      <c r="U17393" t="s">
        <v>10772</v>
      </c>
    </row>
    <row r="17394" spans="1:21">
      <c r="A17394" s="117" t="s">
        <v>12049</v>
      </c>
      <c r="B17394" t="s">
        <v>14590</v>
      </c>
      <c r="C17394" t="s">
        <v>14590</v>
      </c>
      <c r="D17394">
        <v>26</v>
      </c>
      <c r="E17394">
        <v>20</v>
      </c>
      <c r="F17394">
        <v>26</v>
      </c>
      <c r="G17394">
        <v>20</v>
      </c>
      <c r="H17394">
        <v>1</v>
      </c>
      <c r="I17394">
        <v>1</v>
      </c>
      <c r="J17394">
        <v>16</v>
      </c>
      <c r="K17394" s="194">
        <v>16</v>
      </c>
      <c r="L17394" t="s">
        <v>1097</v>
      </c>
      <c r="M17394" t="s">
        <v>1097</v>
      </c>
      <c r="N17394">
        <v>94</v>
      </c>
      <c r="O17394" t="s">
        <v>7876</v>
      </c>
      <c r="P17394" t="s">
        <v>12344</v>
      </c>
      <c r="Q17394">
        <v>9.4E-2</v>
      </c>
      <c r="R17394" s="117" t="s">
        <v>14620</v>
      </c>
      <c r="S17394" s="117" t="s">
        <v>14621</v>
      </c>
      <c r="T17394" t="s">
        <v>17448</v>
      </c>
      <c r="U17394" t="s">
        <v>10772</v>
      </c>
    </row>
    <row r="17395" spans="1:21">
      <c r="A17395" s="117" t="s">
        <v>12050</v>
      </c>
      <c r="B17395" t="s">
        <v>14590</v>
      </c>
      <c r="C17395" t="s">
        <v>14590</v>
      </c>
      <c r="D17395">
        <v>54</v>
      </c>
      <c r="E17395">
        <v>48</v>
      </c>
      <c r="F17395">
        <v>54</v>
      </c>
      <c r="G17395">
        <v>48</v>
      </c>
      <c r="H17395">
        <v>1</v>
      </c>
      <c r="I17395">
        <v>1</v>
      </c>
      <c r="J17395">
        <v>999999</v>
      </c>
      <c r="K17395" s="194">
        <v>999999</v>
      </c>
      <c r="L17395" t="s">
        <v>1097</v>
      </c>
      <c r="M17395" t="s">
        <v>1097</v>
      </c>
      <c r="N17395">
        <v>114</v>
      </c>
      <c r="O17395" t="s">
        <v>7876</v>
      </c>
      <c r="P17395" t="s">
        <v>12343</v>
      </c>
      <c r="Q17395">
        <v>0.114</v>
      </c>
      <c r="R17395" s="117" t="s">
        <v>14620</v>
      </c>
      <c r="S17395" s="117" t="s">
        <v>14621</v>
      </c>
      <c r="T17395" t="s">
        <v>17448</v>
      </c>
      <c r="U17395" t="s">
        <v>10772</v>
      </c>
    </row>
    <row r="17396" spans="1:21">
      <c r="A17396" s="117" t="s">
        <v>12051</v>
      </c>
      <c r="B17396" t="s">
        <v>14590</v>
      </c>
      <c r="C17396" t="s">
        <v>14590</v>
      </c>
      <c r="D17396">
        <v>26</v>
      </c>
      <c r="E17396">
        <v>20</v>
      </c>
      <c r="F17396">
        <v>26</v>
      </c>
      <c r="G17396">
        <v>20</v>
      </c>
      <c r="H17396">
        <v>1</v>
      </c>
      <c r="I17396">
        <v>1</v>
      </c>
      <c r="J17396">
        <v>47</v>
      </c>
      <c r="K17396" s="194">
        <v>47</v>
      </c>
      <c r="L17396" t="s">
        <v>1097</v>
      </c>
      <c r="M17396" t="s">
        <v>1097</v>
      </c>
      <c r="N17396">
        <v>109</v>
      </c>
      <c r="O17396" t="s">
        <v>7876</v>
      </c>
      <c r="P17396" t="s">
        <v>12345</v>
      </c>
      <c r="Q17396">
        <v>0.109</v>
      </c>
      <c r="R17396" s="117" t="s">
        <v>14620</v>
      </c>
      <c r="S17396" s="117" t="s">
        <v>14621</v>
      </c>
      <c r="T17396" t="s">
        <v>17448</v>
      </c>
      <c r="U17396" t="s">
        <v>10772</v>
      </c>
    </row>
    <row r="17397" spans="1:21">
      <c r="A17397" s="117" t="s">
        <v>12052</v>
      </c>
      <c r="B17397" t="s">
        <v>14590</v>
      </c>
      <c r="C17397" t="s">
        <v>14590</v>
      </c>
      <c r="D17397">
        <v>26</v>
      </c>
      <c r="E17397">
        <v>20</v>
      </c>
      <c r="F17397">
        <v>26</v>
      </c>
      <c r="G17397">
        <v>20</v>
      </c>
      <c r="H17397">
        <v>1</v>
      </c>
      <c r="I17397">
        <v>1</v>
      </c>
      <c r="J17397">
        <v>132</v>
      </c>
      <c r="K17397" s="194">
        <v>132</v>
      </c>
      <c r="L17397" t="s">
        <v>1097</v>
      </c>
      <c r="M17397" t="s">
        <v>1097</v>
      </c>
      <c r="N17397">
        <v>110</v>
      </c>
      <c r="O17397" t="s">
        <v>7876</v>
      </c>
      <c r="P17397" t="s">
        <v>12344</v>
      </c>
      <c r="Q17397">
        <v>0.11</v>
      </c>
      <c r="R17397" s="117" t="s">
        <v>14620</v>
      </c>
      <c r="S17397" s="117" t="s">
        <v>14621</v>
      </c>
      <c r="T17397" t="s">
        <v>17448</v>
      </c>
      <c r="U17397" t="s">
        <v>10772</v>
      </c>
    </row>
    <row r="17398" spans="1:21">
      <c r="A17398" s="117" t="s">
        <v>12053</v>
      </c>
      <c r="B17398" t="s">
        <v>14590</v>
      </c>
      <c r="C17398" t="s">
        <v>14590</v>
      </c>
      <c r="D17398">
        <v>54</v>
      </c>
      <c r="E17398">
        <v>48</v>
      </c>
      <c r="F17398">
        <v>54</v>
      </c>
      <c r="G17398">
        <v>48</v>
      </c>
      <c r="H17398">
        <v>1</v>
      </c>
      <c r="I17398">
        <v>1</v>
      </c>
      <c r="J17398">
        <v>999999</v>
      </c>
      <c r="K17398" s="194">
        <v>999999</v>
      </c>
      <c r="L17398" t="s">
        <v>1097</v>
      </c>
      <c r="M17398" t="s">
        <v>1097</v>
      </c>
      <c r="N17398">
        <v>94</v>
      </c>
      <c r="O17398" t="s">
        <v>7876</v>
      </c>
      <c r="P17398" t="s">
        <v>12343</v>
      </c>
      <c r="Q17398">
        <v>9.4E-2</v>
      </c>
      <c r="R17398" s="117" t="s">
        <v>14620</v>
      </c>
      <c r="S17398" s="117" t="s">
        <v>14621</v>
      </c>
      <c r="T17398" t="s">
        <v>17448</v>
      </c>
      <c r="U17398" t="s">
        <v>10772</v>
      </c>
    </row>
    <row r="17399" spans="1:21">
      <c r="A17399" s="117" t="s">
        <v>12054</v>
      </c>
      <c r="B17399" t="s">
        <v>14590</v>
      </c>
      <c r="C17399" t="s">
        <v>14590</v>
      </c>
      <c r="D17399">
        <v>26</v>
      </c>
      <c r="E17399">
        <v>20</v>
      </c>
      <c r="F17399">
        <v>26</v>
      </c>
      <c r="G17399">
        <v>20</v>
      </c>
      <c r="H17399">
        <v>1</v>
      </c>
      <c r="I17399">
        <v>1</v>
      </c>
      <c r="J17399">
        <v>26</v>
      </c>
      <c r="K17399" s="194">
        <v>26</v>
      </c>
      <c r="L17399" t="s">
        <v>1097</v>
      </c>
      <c r="M17399" t="s">
        <v>1097</v>
      </c>
      <c r="N17399">
        <v>94</v>
      </c>
      <c r="O17399" t="s">
        <v>7876</v>
      </c>
      <c r="P17399" t="s">
        <v>12346</v>
      </c>
      <c r="Q17399">
        <v>9.4E-2</v>
      </c>
      <c r="R17399" s="117" t="s">
        <v>14620</v>
      </c>
      <c r="S17399" s="117" t="s">
        <v>14621</v>
      </c>
      <c r="T17399" t="s">
        <v>17448</v>
      </c>
      <c r="U17399" t="s">
        <v>10772</v>
      </c>
    </row>
    <row r="17400" spans="1:21">
      <c r="A17400" s="117" t="s">
        <v>12055</v>
      </c>
      <c r="B17400" t="s">
        <v>14590</v>
      </c>
      <c r="C17400" t="s">
        <v>14590</v>
      </c>
      <c r="D17400">
        <v>26</v>
      </c>
      <c r="E17400">
        <v>20</v>
      </c>
      <c r="F17400">
        <v>26</v>
      </c>
      <c r="G17400">
        <v>20</v>
      </c>
      <c r="H17400">
        <v>1</v>
      </c>
      <c r="I17400">
        <v>1</v>
      </c>
      <c r="J17400">
        <v>24</v>
      </c>
      <c r="K17400" s="194">
        <v>24</v>
      </c>
      <c r="L17400" t="s">
        <v>1097</v>
      </c>
      <c r="M17400" t="s">
        <v>1097</v>
      </c>
      <c r="N17400">
        <v>94</v>
      </c>
      <c r="O17400" t="s">
        <v>7876</v>
      </c>
      <c r="P17400" t="s">
        <v>12344</v>
      </c>
      <c r="Q17400">
        <v>9.4E-2</v>
      </c>
      <c r="R17400" s="117" t="s">
        <v>14620</v>
      </c>
      <c r="S17400" s="117" t="s">
        <v>14621</v>
      </c>
      <c r="T17400" t="s">
        <v>17448</v>
      </c>
      <c r="U17400" t="s">
        <v>10772</v>
      </c>
    </row>
    <row r="17401" spans="1:21">
      <c r="A17401" s="117" t="s">
        <v>12056</v>
      </c>
      <c r="B17401" t="s">
        <v>14590</v>
      </c>
      <c r="C17401" t="s">
        <v>14590</v>
      </c>
      <c r="D17401">
        <v>54</v>
      </c>
      <c r="E17401">
        <v>48</v>
      </c>
      <c r="F17401">
        <v>54</v>
      </c>
      <c r="G17401">
        <v>48</v>
      </c>
      <c r="H17401">
        <v>1</v>
      </c>
      <c r="I17401">
        <v>1</v>
      </c>
      <c r="J17401">
        <v>999999</v>
      </c>
      <c r="K17401" s="194">
        <v>999999</v>
      </c>
      <c r="L17401" t="s">
        <v>1097</v>
      </c>
      <c r="M17401" t="s">
        <v>1097</v>
      </c>
      <c r="N17401">
        <v>114</v>
      </c>
      <c r="O17401" t="s">
        <v>7876</v>
      </c>
      <c r="P17401" t="s">
        <v>12343</v>
      </c>
      <c r="Q17401">
        <v>0.114</v>
      </c>
      <c r="R17401" s="117" t="s">
        <v>14620</v>
      </c>
      <c r="S17401" s="117" t="s">
        <v>14621</v>
      </c>
      <c r="T17401" t="s">
        <v>17448</v>
      </c>
      <c r="U17401" t="s">
        <v>10772</v>
      </c>
    </row>
    <row r="17402" spans="1:21">
      <c r="A17402" s="117" t="s">
        <v>12057</v>
      </c>
      <c r="B17402" t="s">
        <v>14590</v>
      </c>
      <c r="C17402" t="s">
        <v>14590</v>
      </c>
      <c r="D17402">
        <v>26</v>
      </c>
      <c r="E17402">
        <v>20</v>
      </c>
      <c r="F17402">
        <v>26</v>
      </c>
      <c r="G17402">
        <v>20</v>
      </c>
      <c r="H17402">
        <v>1</v>
      </c>
      <c r="I17402">
        <v>1</v>
      </c>
      <c r="J17402">
        <v>12</v>
      </c>
      <c r="K17402" s="194">
        <v>12</v>
      </c>
      <c r="L17402" t="s">
        <v>1097</v>
      </c>
      <c r="M17402" t="s">
        <v>1097</v>
      </c>
      <c r="N17402">
        <v>109</v>
      </c>
      <c r="O17402" t="s">
        <v>7876</v>
      </c>
      <c r="P17402" t="s">
        <v>19007</v>
      </c>
      <c r="Q17402">
        <v>0.109</v>
      </c>
      <c r="R17402" s="117" t="s">
        <v>14620</v>
      </c>
      <c r="S17402" s="117" t="s">
        <v>14621</v>
      </c>
      <c r="T17402" t="s">
        <v>17448</v>
      </c>
      <c r="U17402" t="s">
        <v>10772</v>
      </c>
    </row>
    <row r="17403" spans="1:21">
      <c r="A17403" s="117" t="s">
        <v>12058</v>
      </c>
      <c r="B17403" t="s">
        <v>14590</v>
      </c>
      <c r="C17403" t="s">
        <v>14590</v>
      </c>
      <c r="D17403">
        <v>26</v>
      </c>
      <c r="E17403">
        <v>20</v>
      </c>
      <c r="F17403">
        <v>26</v>
      </c>
      <c r="G17403">
        <v>20</v>
      </c>
      <c r="H17403">
        <v>1</v>
      </c>
      <c r="I17403">
        <v>1</v>
      </c>
      <c r="J17403">
        <v>16</v>
      </c>
      <c r="K17403" s="194">
        <v>16</v>
      </c>
      <c r="L17403" t="s">
        <v>1097</v>
      </c>
      <c r="M17403" t="s">
        <v>1097</v>
      </c>
      <c r="N17403">
        <v>110</v>
      </c>
      <c r="O17403" t="s">
        <v>7876</v>
      </c>
      <c r="P17403" t="s">
        <v>12344</v>
      </c>
      <c r="Q17403">
        <v>0.11</v>
      </c>
      <c r="R17403" s="117" t="s">
        <v>14620</v>
      </c>
      <c r="S17403" s="117" t="s">
        <v>14621</v>
      </c>
      <c r="T17403" t="s">
        <v>17448</v>
      </c>
      <c r="U17403" t="s">
        <v>10772</v>
      </c>
    </row>
    <row r="17404" spans="1:21">
      <c r="A17404" s="117" t="s">
        <v>12059</v>
      </c>
      <c r="B17404" t="s">
        <v>14590</v>
      </c>
      <c r="C17404" t="s">
        <v>14590</v>
      </c>
      <c r="D17404">
        <v>54</v>
      </c>
      <c r="E17404">
        <v>48</v>
      </c>
      <c r="F17404">
        <v>54</v>
      </c>
      <c r="G17404">
        <v>48</v>
      </c>
      <c r="H17404">
        <v>1</v>
      </c>
      <c r="I17404">
        <v>1</v>
      </c>
      <c r="J17404">
        <v>999999</v>
      </c>
      <c r="K17404" s="194">
        <v>999999</v>
      </c>
      <c r="L17404" t="s">
        <v>1097</v>
      </c>
      <c r="M17404" t="s">
        <v>1097</v>
      </c>
      <c r="N17404">
        <v>94</v>
      </c>
      <c r="O17404" t="s">
        <v>7876</v>
      </c>
      <c r="P17404" t="s">
        <v>12343</v>
      </c>
      <c r="Q17404">
        <v>9.4E-2</v>
      </c>
      <c r="R17404" s="117" t="s">
        <v>14620</v>
      </c>
      <c r="S17404" s="117" t="s">
        <v>14621</v>
      </c>
      <c r="T17404" t="s">
        <v>17448</v>
      </c>
      <c r="U17404" t="s">
        <v>10772</v>
      </c>
    </row>
    <row r="17405" spans="1:21">
      <c r="A17405" s="117" t="s">
        <v>12060</v>
      </c>
      <c r="B17405" t="s">
        <v>14590</v>
      </c>
      <c r="C17405" t="s">
        <v>14590</v>
      </c>
      <c r="D17405">
        <v>26</v>
      </c>
      <c r="E17405">
        <v>20</v>
      </c>
      <c r="F17405">
        <v>26</v>
      </c>
      <c r="G17405">
        <v>20</v>
      </c>
      <c r="H17405">
        <v>1</v>
      </c>
      <c r="I17405">
        <v>1</v>
      </c>
      <c r="J17405">
        <v>53</v>
      </c>
      <c r="K17405" s="194">
        <v>53</v>
      </c>
      <c r="L17405" t="s">
        <v>1097</v>
      </c>
      <c r="M17405" t="s">
        <v>1097</v>
      </c>
      <c r="N17405">
        <v>94</v>
      </c>
      <c r="O17405" t="s">
        <v>7876</v>
      </c>
      <c r="P17405" t="s">
        <v>12347</v>
      </c>
      <c r="Q17405">
        <v>9.4E-2</v>
      </c>
      <c r="R17405" s="117" t="s">
        <v>14620</v>
      </c>
      <c r="S17405" s="117" t="s">
        <v>14621</v>
      </c>
      <c r="T17405" t="s">
        <v>17448</v>
      </c>
      <c r="U17405" t="s">
        <v>10772</v>
      </c>
    </row>
    <row r="17406" spans="1:21">
      <c r="A17406" s="117" t="s">
        <v>12061</v>
      </c>
      <c r="B17406" t="s">
        <v>14590</v>
      </c>
      <c r="C17406" t="s">
        <v>14590</v>
      </c>
      <c r="D17406">
        <v>26</v>
      </c>
      <c r="E17406">
        <v>20</v>
      </c>
      <c r="F17406">
        <v>26</v>
      </c>
      <c r="G17406">
        <v>20</v>
      </c>
      <c r="H17406">
        <v>1</v>
      </c>
      <c r="I17406">
        <v>1</v>
      </c>
      <c r="J17406">
        <v>48</v>
      </c>
      <c r="K17406" s="194">
        <v>48</v>
      </c>
      <c r="L17406" t="s">
        <v>1097</v>
      </c>
      <c r="M17406" t="s">
        <v>1097</v>
      </c>
      <c r="N17406">
        <v>90</v>
      </c>
      <c r="O17406" t="s">
        <v>7876</v>
      </c>
      <c r="P17406" t="s">
        <v>12343</v>
      </c>
      <c r="Q17406">
        <v>0.09</v>
      </c>
      <c r="R17406" s="117" t="s">
        <v>14620</v>
      </c>
      <c r="S17406" s="117" t="s">
        <v>14621</v>
      </c>
      <c r="T17406" t="s">
        <v>17448</v>
      </c>
      <c r="U17406" t="s">
        <v>10772</v>
      </c>
    </row>
    <row r="17407" spans="1:21">
      <c r="A17407" s="117" t="s">
        <v>12062</v>
      </c>
      <c r="B17407" t="s">
        <v>14590</v>
      </c>
      <c r="C17407" t="s">
        <v>14590</v>
      </c>
      <c r="D17407">
        <v>26</v>
      </c>
      <c r="E17407">
        <v>20</v>
      </c>
      <c r="F17407">
        <v>26</v>
      </c>
      <c r="G17407">
        <v>20</v>
      </c>
      <c r="H17407">
        <v>1</v>
      </c>
      <c r="I17407">
        <v>1</v>
      </c>
      <c r="J17407">
        <v>10</v>
      </c>
      <c r="K17407" s="194">
        <v>10</v>
      </c>
      <c r="L17407" t="s">
        <v>1097</v>
      </c>
      <c r="M17407" t="s">
        <v>1097</v>
      </c>
      <c r="N17407">
        <v>110</v>
      </c>
      <c r="O17407" t="s">
        <v>7876</v>
      </c>
      <c r="P17407" t="s">
        <v>12344</v>
      </c>
      <c r="Q17407">
        <v>0.11</v>
      </c>
      <c r="R17407" s="117" t="s">
        <v>14620</v>
      </c>
      <c r="S17407" s="117" t="s">
        <v>14621</v>
      </c>
      <c r="T17407" t="s">
        <v>17448</v>
      </c>
      <c r="U17407" t="s">
        <v>10772</v>
      </c>
    </row>
    <row r="17408" spans="1:21">
      <c r="A17408" s="117" t="s">
        <v>12063</v>
      </c>
      <c r="B17408" t="s">
        <v>14590</v>
      </c>
      <c r="C17408" t="s">
        <v>14590</v>
      </c>
      <c r="D17408">
        <v>54</v>
      </c>
      <c r="E17408">
        <v>48</v>
      </c>
      <c r="F17408">
        <v>54</v>
      </c>
      <c r="G17408">
        <v>48</v>
      </c>
      <c r="H17408">
        <v>1</v>
      </c>
      <c r="I17408">
        <v>1</v>
      </c>
      <c r="J17408">
        <v>999999</v>
      </c>
      <c r="K17408" s="194">
        <v>999999</v>
      </c>
      <c r="L17408" t="s">
        <v>1097</v>
      </c>
      <c r="M17408" t="s">
        <v>1097</v>
      </c>
      <c r="N17408">
        <v>114</v>
      </c>
      <c r="O17408" t="s">
        <v>7876</v>
      </c>
      <c r="P17408" t="s">
        <v>12343</v>
      </c>
      <c r="Q17408">
        <v>0.114</v>
      </c>
      <c r="R17408" s="117" t="s">
        <v>14620</v>
      </c>
      <c r="S17408" s="117" t="s">
        <v>14621</v>
      </c>
      <c r="T17408" t="s">
        <v>17448</v>
      </c>
      <c r="U17408" t="s">
        <v>10772</v>
      </c>
    </row>
    <row r="17409" spans="1:21">
      <c r="A17409" s="117" t="s">
        <v>12064</v>
      </c>
      <c r="B17409" t="s">
        <v>14590</v>
      </c>
      <c r="C17409" t="s">
        <v>14590</v>
      </c>
      <c r="D17409">
        <v>54</v>
      </c>
      <c r="E17409">
        <v>48</v>
      </c>
      <c r="F17409">
        <v>54</v>
      </c>
      <c r="G17409">
        <v>48</v>
      </c>
      <c r="H17409">
        <v>1</v>
      </c>
      <c r="I17409">
        <v>1</v>
      </c>
      <c r="J17409">
        <v>999999</v>
      </c>
      <c r="K17409" s="194">
        <v>999999</v>
      </c>
      <c r="L17409" t="s">
        <v>1097</v>
      </c>
      <c r="M17409" t="s">
        <v>1097</v>
      </c>
      <c r="N17409">
        <v>94</v>
      </c>
      <c r="O17409" t="s">
        <v>7876</v>
      </c>
      <c r="P17409" t="s">
        <v>12343</v>
      </c>
      <c r="Q17409">
        <v>9.4E-2</v>
      </c>
      <c r="R17409" s="117" t="s">
        <v>14620</v>
      </c>
      <c r="S17409" s="117" t="s">
        <v>14621</v>
      </c>
      <c r="T17409" t="s">
        <v>17448</v>
      </c>
      <c r="U17409" t="s">
        <v>10772</v>
      </c>
    </row>
    <row r="17410" spans="1:21">
      <c r="A17410" s="117" t="s">
        <v>12065</v>
      </c>
      <c r="B17410" t="s">
        <v>14590</v>
      </c>
      <c r="C17410" t="s">
        <v>14590</v>
      </c>
      <c r="D17410">
        <v>26</v>
      </c>
      <c r="E17410">
        <v>20</v>
      </c>
      <c r="F17410">
        <v>26</v>
      </c>
      <c r="G17410">
        <v>20</v>
      </c>
      <c r="H17410">
        <v>1</v>
      </c>
      <c r="I17410">
        <v>1</v>
      </c>
      <c r="J17410">
        <v>10</v>
      </c>
      <c r="K17410" s="194">
        <v>10</v>
      </c>
      <c r="L17410" t="s">
        <v>1097</v>
      </c>
      <c r="M17410" t="s">
        <v>1097</v>
      </c>
      <c r="N17410">
        <v>94</v>
      </c>
      <c r="O17410" t="s">
        <v>7876</v>
      </c>
      <c r="P17410" t="s">
        <v>12343</v>
      </c>
      <c r="Q17410">
        <v>9.4E-2</v>
      </c>
      <c r="R17410" s="117" t="s">
        <v>14620</v>
      </c>
      <c r="S17410" s="117" t="s">
        <v>14621</v>
      </c>
      <c r="T17410" t="s">
        <v>17448</v>
      </c>
      <c r="U17410" t="s">
        <v>10772</v>
      </c>
    </row>
    <row r="17411" spans="1:21">
      <c r="A17411" s="117" t="s">
        <v>12066</v>
      </c>
      <c r="B17411" t="s">
        <v>14590</v>
      </c>
      <c r="C17411" t="s">
        <v>14590</v>
      </c>
      <c r="D17411">
        <v>54</v>
      </c>
      <c r="E17411">
        <v>48</v>
      </c>
      <c r="F17411">
        <v>54</v>
      </c>
      <c r="G17411">
        <v>48</v>
      </c>
      <c r="H17411">
        <v>1</v>
      </c>
      <c r="I17411">
        <v>1</v>
      </c>
      <c r="J17411">
        <v>999999</v>
      </c>
      <c r="K17411" s="194">
        <v>999999</v>
      </c>
      <c r="L17411" t="s">
        <v>1097</v>
      </c>
      <c r="M17411" t="s">
        <v>1097</v>
      </c>
      <c r="N17411">
        <v>94</v>
      </c>
      <c r="O17411" t="s">
        <v>7876</v>
      </c>
      <c r="P17411" t="s">
        <v>12343</v>
      </c>
      <c r="Q17411">
        <v>9.4E-2</v>
      </c>
      <c r="R17411" s="117" t="s">
        <v>14620</v>
      </c>
      <c r="S17411" s="117" t="s">
        <v>14621</v>
      </c>
      <c r="T17411" t="s">
        <v>17448</v>
      </c>
      <c r="U17411" t="s">
        <v>10772</v>
      </c>
    </row>
    <row r="17412" spans="1:21">
      <c r="A17412" s="117" t="s">
        <v>7447</v>
      </c>
      <c r="B17412" t="s">
        <v>14590</v>
      </c>
      <c r="C17412" t="s">
        <v>14590</v>
      </c>
      <c r="D17412">
        <v>26</v>
      </c>
      <c r="E17412">
        <v>20</v>
      </c>
      <c r="F17412">
        <v>26</v>
      </c>
      <c r="G17412">
        <v>20</v>
      </c>
      <c r="H17412">
        <v>1</v>
      </c>
      <c r="I17412">
        <v>1</v>
      </c>
      <c r="J17412">
        <v>10</v>
      </c>
      <c r="K17412" s="194">
        <v>10</v>
      </c>
      <c r="L17412" t="s">
        <v>1097</v>
      </c>
      <c r="M17412" t="s">
        <v>1097</v>
      </c>
      <c r="N17412">
        <v>184</v>
      </c>
      <c r="O17412" t="s">
        <v>7876</v>
      </c>
      <c r="P17412" t="s">
        <v>10519</v>
      </c>
      <c r="Q17412">
        <v>0.184</v>
      </c>
      <c r="R17412" s="117" t="s">
        <v>14620</v>
      </c>
      <c r="S17412" s="117" t="s">
        <v>14621</v>
      </c>
      <c r="T17412" t="s">
        <v>17448</v>
      </c>
      <c r="U17412" t="s">
        <v>10772</v>
      </c>
    </row>
    <row r="17413" spans="1:21">
      <c r="A17413" s="117" t="s">
        <v>7448</v>
      </c>
      <c r="B17413" t="s">
        <v>14590</v>
      </c>
      <c r="C17413" t="s">
        <v>14590</v>
      </c>
      <c r="D17413">
        <v>26</v>
      </c>
      <c r="E17413">
        <v>20</v>
      </c>
      <c r="F17413">
        <v>26</v>
      </c>
      <c r="G17413">
        <v>20</v>
      </c>
      <c r="H17413">
        <v>1</v>
      </c>
      <c r="I17413">
        <v>1</v>
      </c>
      <c r="J17413">
        <v>14</v>
      </c>
      <c r="K17413" s="194">
        <v>14</v>
      </c>
      <c r="L17413" t="s">
        <v>1097</v>
      </c>
      <c r="M17413" t="s">
        <v>1097</v>
      </c>
      <c r="N17413">
        <v>192</v>
      </c>
      <c r="O17413" t="s">
        <v>7876</v>
      </c>
      <c r="P17413" t="s">
        <v>10518</v>
      </c>
      <c r="Q17413">
        <v>0.192</v>
      </c>
      <c r="R17413" s="117" t="s">
        <v>14620</v>
      </c>
      <c r="S17413" s="117" t="s">
        <v>14621</v>
      </c>
      <c r="T17413" t="s">
        <v>17448</v>
      </c>
      <c r="U17413" t="s">
        <v>10772</v>
      </c>
    </row>
    <row r="17414" spans="1:21">
      <c r="A17414" s="117" t="s">
        <v>7449</v>
      </c>
      <c r="B17414" t="s">
        <v>14590</v>
      </c>
      <c r="C17414" t="s">
        <v>14590</v>
      </c>
      <c r="D17414">
        <v>26</v>
      </c>
      <c r="E17414">
        <v>20</v>
      </c>
      <c r="F17414">
        <v>26</v>
      </c>
      <c r="G17414">
        <v>20</v>
      </c>
      <c r="H17414">
        <v>1</v>
      </c>
      <c r="I17414">
        <v>1</v>
      </c>
      <c r="J17414">
        <v>12</v>
      </c>
      <c r="K17414" s="194">
        <v>12</v>
      </c>
      <c r="L17414" t="s">
        <v>1097</v>
      </c>
      <c r="M17414" t="s">
        <v>1097</v>
      </c>
      <c r="N17414">
        <v>184</v>
      </c>
      <c r="O17414" t="s">
        <v>7876</v>
      </c>
      <c r="P17414" t="s">
        <v>10517</v>
      </c>
      <c r="Q17414">
        <v>0.184</v>
      </c>
      <c r="R17414" s="117" t="s">
        <v>14620</v>
      </c>
      <c r="S17414" s="117" t="s">
        <v>14621</v>
      </c>
      <c r="T17414" t="s">
        <v>17448</v>
      </c>
      <c r="U17414" t="s">
        <v>10772</v>
      </c>
    </row>
    <row r="17415" spans="1:21">
      <c r="A17415" s="117" t="s">
        <v>7450</v>
      </c>
      <c r="B17415" t="s">
        <v>14590</v>
      </c>
      <c r="C17415" t="s">
        <v>14590</v>
      </c>
      <c r="D17415">
        <v>55</v>
      </c>
      <c r="E17415">
        <v>49</v>
      </c>
      <c r="F17415">
        <v>55</v>
      </c>
      <c r="G17415">
        <v>49</v>
      </c>
      <c r="H17415">
        <v>1</v>
      </c>
      <c r="I17415">
        <v>1</v>
      </c>
      <c r="J17415">
        <v>999999</v>
      </c>
      <c r="K17415" s="194">
        <v>999999</v>
      </c>
      <c r="L17415" t="s">
        <v>1097</v>
      </c>
      <c r="M17415" t="s">
        <v>1097</v>
      </c>
      <c r="N17415">
        <v>181</v>
      </c>
      <c r="O17415" t="s">
        <v>7876</v>
      </c>
      <c r="P17415" t="s">
        <v>10518</v>
      </c>
      <c r="Q17415">
        <v>0.18099999999999999</v>
      </c>
      <c r="R17415" s="117" t="s">
        <v>14620</v>
      </c>
      <c r="S17415" s="117" t="s">
        <v>14621</v>
      </c>
      <c r="T17415" t="s">
        <v>17448</v>
      </c>
      <c r="U17415" t="s">
        <v>10772</v>
      </c>
    </row>
    <row r="17416" spans="1:21">
      <c r="A17416" s="117" t="s">
        <v>7451</v>
      </c>
      <c r="B17416" t="s">
        <v>14590</v>
      </c>
      <c r="C17416" t="s">
        <v>14590</v>
      </c>
      <c r="D17416">
        <v>26</v>
      </c>
      <c r="E17416">
        <v>20</v>
      </c>
      <c r="F17416">
        <v>26</v>
      </c>
      <c r="G17416">
        <v>20</v>
      </c>
      <c r="H17416">
        <v>1</v>
      </c>
      <c r="I17416">
        <v>1</v>
      </c>
      <c r="J17416">
        <v>6</v>
      </c>
      <c r="K17416" s="194">
        <v>6</v>
      </c>
      <c r="L17416" t="s">
        <v>1097</v>
      </c>
      <c r="M17416" t="s">
        <v>1097</v>
      </c>
      <c r="N17416">
        <v>184</v>
      </c>
      <c r="O17416" t="s">
        <v>7876</v>
      </c>
      <c r="P17416" t="s">
        <v>10517</v>
      </c>
      <c r="Q17416">
        <v>0.184</v>
      </c>
      <c r="R17416" s="117" t="s">
        <v>14620</v>
      </c>
      <c r="S17416" s="117" t="s">
        <v>14621</v>
      </c>
      <c r="T17416" t="s">
        <v>17448</v>
      </c>
      <c r="U17416" t="s">
        <v>10772</v>
      </c>
    </row>
    <row r="17417" spans="1:21">
      <c r="A17417" s="117" t="s">
        <v>7452</v>
      </c>
      <c r="B17417" t="s">
        <v>14590</v>
      </c>
      <c r="C17417" t="s">
        <v>14590</v>
      </c>
      <c r="D17417">
        <v>26</v>
      </c>
      <c r="E17417">
        <v>20</v>
      </c>
      <c r="F17417">
        <v>26</v>
      </c>
      <c r="G17417">
        <v>20</v>
      </c>
      <c r="H17417">
        <v>1</v>
      </c>
      <c r="I17417">
        <v>1</v>
      </c>
      <c r="J17417">
        <v>10</v>
      </c>
      <c r="K17417" s="194">
        <v>10</v>
      </c>
      <c r="L17417" t="s">
        <v>1097</v>
      </c>
      <c r="M17417" t="s">
        <v>1097</v>
      </c>
      <c r="N17417">
        <v>184</v>
      </c>
      <c r="O17417" t="s">
        <v>7876</v>
      </c>
      <c r="P17417" t="s">
        <v>10517</v>
      </c>
      <c r="Q17417">
        <v>0.184</v>
      </c>
      <c r="R17417" s="117" t="s">
        <v>14620</v>
      </c>
      <c r="S17417" s="117" t="s">
        <v>14621</v>
      </c>
      <c r="T17417" t="s">
        <v>17448</v>
      </c>
      <c r="U17417" t="s">
        <v>10772</v>
      </c>
    </row>
    <row r="17418" spans="1:21">
      <c r="A17418" s="117" t="s">
        <v>7453</v>
      </c>
      <c r="B17418" t="s">
        <v>14590</v>
      </c>
      <c r="C17418" t="s">
        <v>14590</v>
      </c>
      <c r="D17418">
        <v>26</v>
      </c>
      <c r="E17418">
        <v>20</v>
      </c>
      <c r="F17418">
        <v>26</v>
      </c>
      <c r="G17418">
        <v>20</v>
      </c>
      <c r="H17418">
        <v>1</v>
      </c>
      <c r="I17418">
        <v>1</v>
      </c>
      <c r="J17418">
        <v>10</v>
      </c>
      <c r="K17418" s="194">
        <v>10</v>
      </c>
      <c r="L17418" t="s">
        <v>1086</v>
      </c>
      <c r="M17418" t="s">
        <v>1086</v>
      </c>
      <c r="N17418">
        <v>496</v>
      </c>
      <c r="O17418" t="s">
        <v>7876</v>
      </c>
      <c r="P17418" t="s">
        <v>9683</v>
      </c>
      <c r="Q17418">
        <v>0.496</v>
      </c>
      <c r="R17418" s="117" t="s">
        <v>14620</v>
      </c>
      <c r="S17418" s="117" t="s">
        <v>14621</v>
      </c>
      <c r="T17418" t="s">
        <v>17448</v>
      </c>
      <c r="U17418" t="s">
        <v>10772</v>
      </c>
    </row>
    <row r="17419" spans="1:21">
      <c r="A17419" s="117" t="s">
        <v>7454</v>
      </c>
      <c r="B17419" t="s">
        <v>14590</v>
      </c>
      <c r="C17419" t="s">
        <v>14590</v>
      </c>
      <c r="D17419">
        <v>26</v>
      </c>
      <c r="E17419">
        <v>20</v>
      </c>
      <c r="F17419">
        <v>26</v>
      </c>
      <c r="G17419">
        <v>20</v>
      </c>
      <c r="H17419">
        <v>1</v>
      </c>
      <c r="I17419">
        <v>1</v>
      </c>
      <c r="J17419">
        <v>3</v>
      </c>
      <c r="K17419" s="194">
        <v>3</v>
      </c>
      <c r="L17419" t="s">
        <v>1086</v>
      </c>
      <c r="M17419" t="s">
        <v>1086</v>
      </c>
      <c r="N17419">
        <v>548</v>
      </c>
      <c r="O17419" t="s">
        <v>7876</v>
      </c>
      <c r="P17419" t="s">
        <v>10520</v>
      </c>
      <c r="Q17419">
        <v>0.54800000000000004</v>
      </c>
      <c r="R17419" s="117" t="s">
        <v>14620</v>
      </c>
      <c r="S17419" s="117" t="s">
        <v>14621</v>
      </c>
      <c r="T17419" t="s">
        <v>17448</v>
      </c>
      <c r="U17419" t="s">
        <v>10772</v>
      </c>
    </row>
    <row r="17420" spans="1:21">
      <c r="A17420" s="117" t="s">
        <v>12280</v>
      </c>
      <c r="B17420" t="s">
        <v>14590</v>
      </c>
      <c r="C17420" t="s">
        <v>14590</v>
      </c>
      <c r="D17420">
        <v>25</v>
      </c>
      <c r="E17420">
        <v>19</v>
      </c>
      <c r="F17420">
        <v>25</v>
      </c>
      <c r="G17420">
        <v>19</v>
      </c>
      <c r="H17420">
        <v>1</v>
      </c>
      <c r="I17420">
        <v>1</v>
      </c>
      <c r="J17420">
        <v>999999</v>
      </c>
      <c r="K17420" s="194">
        <v>999999</v>
      </c>
      <c r="L17420" t="s">
        <v>1090</v>
      </c>
      <c r="M17420" t="s">
        <v>1090</v>
      </c>
      <c r="N17420">
        <v>900</v>
      </c>
      <c r="O17420" t="s">
        <v>7876</v>
      </c>
      <c r="P17420" t="s">
        <v>10653</v>
      </c>
      <c r="Q17420">
        <v>0.9</v>
      </c>
      <c r="R17420" s="117" t="s">
        <v>15104</v>
      </c>
      <c r="S17420" s="117" t="s">
        <v>14589</v>
      </c>
      <c r="T17420" t="s">
        <v>12136</v>
      </c>
      <c r="U17420" t="s">
        <v>10772</v>
      </c>
    </row>
    <row r="17421" spans="1:21">
      <c r="A17421" s="117" t="s">
        <v>7456</v>
      </c>
      <c r="B17421" t="s">
        <v>14590</v>
      </c>
      <c r="C17421" t="s">
        <v>14590</v>
      </c>
      <c r="D17421">
        <v>17</v>
      </c>
      <c r="E17421">
        <v>11</v>
      </c>
      <c r="F17421">
        <v>17</v>
      </c>
      <c r="G17421">
        <v>11</v>
      </c>
      <c r="H17421">
        <v>1</v>
      </c>
      <c r="I17421">
        <v>1</v>
      </c>
      <c r="J17421">
        <v>6</v>
      </c>
      <c r="K17421" s="194">
        <v>6</v>
      </c>
      <c r="L17421" t="s">
        <v>1090</v>
      </c>
      <c r="M17421" t="s">
        <v>1090</v>
      </c>
      <c r="N17421">
        <v>263</v>
      </c>
      <c r="O17421" t="s">
        <v>7876</v>
      </c>
      <c r="P17421" t="s">
        <v>10522</v>
      </c>
      <c r="Q17421">
        <v>0.26300000000000001</v>
      </c>
      <c r="R17421" s="117" t="s">
        <v>14591</v>
      </c>
      <c r="S17421" s="117" t="s">
        <v>14592</v>
      </c>
      <c r="T17421" t="s">
        <v>12139</v>
      </c>
      <c r="U17421" t="s">
        <v>10772</v>
      </c>
    </row>
    <row r="17422" spans="1:21">
      <c r="A17422" s="117" t="s">
        <v>7457</v>
      </c>
      <c r="B17422" t="s">
        <v>14590</v>
      </c>
      <c r="C17422" t="s">
        <v>14590</v>
      </c>
      <c r="D17422">
        <v>46</v>
      </c>
      <c r="E17422">
        <v>40</v>
      </c>
      <c r="F17422">
        <v>46</v>
      </c>
      <c r="G17422">
        <v>40</v>
      </c>
      <c r="H17422">
        <v>1</v>
      </c>
      <c r="I17422">
        <v>1</v>
      </c>
      <c r="J17422">
        <v>999999</v>
      </c>
      <c r="K17422" s="194">
        <v>999999</v>
      </c>
      <c r="L17422" t="s">
        <v>1090</v>
      </c>
      <c r="M17422" t="s">
        <v>1090</v>
      </c>
      <c r="N17422">
        <v>254</v>
      </c>
      <c r="O17422" t="s">
        <v>7876</v>
      </c>
      <c r="P17422" t="s">
        <v>10523</v>
      </c>
      <c r="Q17422">
        <v>0.254</v>
      </c>
      <c r="R17422" s="117" t="s">
        <v>14591</v>
      </c>
      <c r="S17422" s="117" t="s">
        <v>14592</v>
      </c>
      <c r="T17422" t="s">
        <v>12139</v>
      </c>
      <c r="U17422" t="s">
        <v>10772</v>
      </c>
    </row>
    <row r="17423" spans="1:21">
      <c r="A17423" s="117" t="s">
        <v>11768</v>
      </c>
      <c r="B17423" t="s">
        <v>14590</v>
      </c>
      <c r="C17423" t="s">
        <v>14590</v>
      </c>
      <c r="D17423">
        <v>17</v>
      </c>
      <c r="E17423">
        <v>11</v>
      </c>
      <c r="F17423">
        <v>17</v>
      </c>
      <c r="G17423">
        <v>11</v>
      </c>
      <c r="H17423">
        <v>1</v>
      </c>
      <c r="I17423">
        <v>1</v>
      </c>
      <c r="J17423">
        <v>31</v>
      </c>
      <c r="K17423" s="194">
        <v>31</v>
      </c>
      <c r="L17423" t="s">
        <v>1090</v>
      </c>
      <c r="M17423" t="s">
        <v>1090</v>
      </c>
      <c r="N17423">
        <v>245</v>
      </c>
      <c r="O17423" t="s">
        <v>7876</v>
      </c>
      <c r="P17423" t="s">
        <v>16496</v>
      </c>
      <c r="Q17423">
        <v>0.245</v>
      </c>
      <c r="R17423" s="117" t="s">
        <v>14591</v>
      </c>
      <c r="S17423" s="117" t="s">
        <v>14592</v>
      </c>
      <c r="T17423" t="s">
        <v>12139</v>
      </c>
      <c r="U17423" t="s">
        <v>10772</v>
      </c>
    </row>
    <row r="17424" spans="1:21">
      <c r="A17424" s="117" t="s">
        <v>7455</v>
      </c>
      <c r="B17424" t="s">
        <v>14590</v>
      </c>
      <c r="C17424" t="s">
        <v>14590</v>
      </c>
      <c r="D17424">
        <v>28</v>
      </c>
      <c r="E17424">
        <v>22</v>
      </c>
      <c r="F17424">
        <v>28</v>
      </c>
      <c r="G17424">
        <v>22</v>
      </c>
      <c r="H17424">
        <v>1</v>
      </c>
      <c r="I17424">
        <v>1</v>
      </c>
      <c r="J17424">
        <v>0</v>
      </c>
      <c r="K17424" s="194">
        <v>0</v>
      </c>
      <c r="L17424" t="s">
        <v>1090</v>
      </c>
      <c r="M17424" t="s">
        <v>1090</v>
      </c>
      <c r="N17424">
        <v>980</v>
      </c>
      <c r="O17424" t="s">
        <v>7876</v>
      </c>
      <c r="P17424" t="s">
        <v>10521</v>
      </c>
      <c r="Q17424">
        <v>0.98</v>
      </c>
      <c r="R17424" s="117" t="s">
        <v>14591</v>
      </c>
      <c r="S17424" s="117" t="s">
        <v>14592</v>
      </c>
      <c r="T17424" t="s">
        <v>12139</v>
      </c>
      <c r="U17424" t="s">
        <v>10772</v>
      </c>
    </row>
    <row r="17425" spans="1:21">
      <c r="A17425" s="117" t="s">
        <v>12067</v>
      </c>
      <c r="B17425" t="s">
        <v>14590</v>
      </c>
      <c r="C17425" t="s">
        <v>14590</v>
      </c>
      <c r="D17425">
        <v>17</v>
      </c>
      <c r="E17425">
        <v>11</v>
      </c>
      <c r="F17425">
        <v>17</v>
      </c>
      <c r="G17425">
        <v>11</v>
      </c>
      <c r="H17425">
        <v>1</v>
      </c>
      <c r="I17425">
        <v>1</v>
      </c>
      <c r="J17425">
        <v>5</v>
      </c>
      <c r="K17425" s="194">
        <v>5</v>
      </c>
      <c r="L17425" t="s">
        <v>1090</v>
      </c>
      <c r="M17425" t="s">
        <v>1090</v>
      </c>
      <c r="N17425">
        <v>1000</v>
      </c>
      <c r="O17425" t="s">
        <v>7876</v>
      </c>
      <c r="P17425" t="s">
        <v>11769</v>
      </c>
      <c r="Q17425">
        <v>1</v>
      </c>
      <c r="R17425" s="117" t="s">
        <v>14591</v>
      </c>
      <c r="S17425" s="117" t="s">
        <v>14592</v>
      </c>
      <c r="T17425" t="s">
        <v>12139</v>
      </c>
      <c r="U17425" t="s">
        <v>10772</v>
      </c>
    </row>
    <row r="17426" spans="1:21">
      <c r="A17426" s="117" t="s">
        <v>7458</v>
      </c>
      <c r="B17426" t="s">
        <v>14590</v>
      </c>
      <c r="C17426" t="s">
        <v>14590</v>
      </c>
      <c r="D17426">
        <v>25</v>
      </c>
      <c r="E17426">
        <v>19</v>
      </c>
      <c r="F17426">
        <v>25</v>
      </c>
      <c r="G17426">
        <v>19</v>
      </c>
      <c r="H17426">
        <v>1</v>
      </c>
      <c r="I17426">
        <v>1</v>
      </c>
      <c r="J17426">
        <v>43</v>
      </c>
      <c r="K17426" s="194">
        <v>43</v>
      </c>
      <c r="L17426" t="s">
        <v>1094</v>
      </c>
      <c r="M17426" t="s">
        <v>1094</v>
      </c>
      <c r="N17426">
        <v>1360</v>
      </c>
      <c r="O17426" t="s">
        <v>7876</v>
      </c>
      <c r="P17426" t="s">
        <v>10524</v>
      </c>
      <c r="Q17426">
        <v>1.36</v>
      </c>
      <c r="R17426" s="117" t="s">
        <v>14594</v>
      </c>
      <c r="S17426" s="117" t="s">
        <v>14589</v>
      </c>
      <c r="T17426" t="s">
        <v>12136</v>
      </c>
      <c r="U17426" t="s">
        <v>10772</v>
      </c>
    </row>
    <row r="17427" spans="1:21">
      <c r="A17427" s="117" t="s">
        <v>7459</v>
      </c>
      <c r="B17427" t="s">
        <v>14590</v>
      </c>
      <c r="C17427" t="s">
        <v>14590</v>
      </c>
      <c r="D17427">
        <v>26</v>
      </c>
      <c r="E17427">
        <v>20</v>
      </c>
      <c r="F17427">
        <v>26</v>
      </c>
      <c r="G17427">
        <v>20</v>
      </c>
      <c r="H17427">
        <v>1</v>
      </c>
      <c r="I17427">
        <v>1</v>
      </c>
      <c r="J17427">
        <v>104</v>
      </c>
      <c r="K17427" s="194">
        <v>104</v>
      </c>
      <c r="L17427" t="s">
        <v>1094</v>
      </c>
      <c r="M17427" t="s">
        <v>1094</v>
      </c>
      <c r="N17427">
        <v>1381</v>
      </c>
      <c r="O17427" t="s">
        <v>7876</v>
      </c>
      <c r="P17427" t="s">
        <v>10525</v>
      </c>
      <c r="Q17427">
        <v>1.381</v>
      </c>
      <c r="R17427" s="117" t="s">
        <v>14620</v>
      </c>
      <c r="S17427" s="117" t="s">
        <v>14621</v>
      </c>
      <c r="T17427" t="s">
        <v>17448</v>
      </c>
      <c r="U17427" t="s">
        <v>10772</v>
      </c>
    </row>
    <row r="17428" spans="1:21">
      <c r="A17428" s="117" t="s">
        <v>7460</v>
      </c>
      <c r="B17428" t="s">
        <v>14590</v>
      </c>
      <c r="C17428" t="s">
        <v>14590</v>
      </c>
      <c r="D17428">
        <v>26</v>
      </c>
      <c r="E17428">
        <v>20</v>
      </c>
      <c r="F17428">
        <v>26</v>
      </c>
      <c r="G17428">
        <v>20</v>
      </c>
      <c r="H17428">
        <v>1</v>
      </c>
      <c r="I17428">
        <v>1</v>
      </c>
      <c r="J17428">
        <v>31</v>
      </c>
      <c r="K17428" s="194">
        <v>31</v>
      </c>
      <c r="L17428" t="s">
        <v>1094</v>
      </c>
      <c r="M17428" t="s">
        <v>1094</v>
      </c>
      <c r="N17428">
        <v>2665</v>
      </c>
      <c r="O17428" t="s">
        <v>7876</v>
      </c>
      <c r="P17428" t="s">
        <v>10526</v>
      </c>
      <c r="Q17428">
        <v>2.665</v>
      </c>
      <c r="R17428" s="117" t="s">
        <v>14620</v>
      </c>
      <c r="S17428" s="117" t="s">
        <v>14621</v>
      </c>
      <c r="T17428" t="s">
        <v>17448</v>
      </c>
      <c r="U17428" t="s">
        <v>10772</v>
      </c>
    </row>
    <row r="17429" spans="1:21">
      <c r="A17429" s="117" t="s">
        <v>11420</v>
      </c>
      <c r="B17429" t="s">
        <v>14590</v>
      </c>
      <c r="C17429" t="s">
        <v>14590</v>
      </c>
      <c r="D17429">
        <v>40</v>
      </c>
      <c r="E17429">
        <v>34</v>
      </c>
      <c r="F17429">
        <v>40</v>
      </c>
      <c r="G17429">
        <v>34</v>
      </c>
      <c r="H17429">
        <v>1</v>
      </c>
      <c r="I17429">
        <v>1</v>
      </c>
      <c r="J17429">
        <v>999999</v>
      </c>
      <c r="K17429" s="194">
        <v>999999</v>
      </c>
      <c r="L17429" t="s">
        <v>1100</v>
      </c>
      <c r="M17429" t="s">
        <v>1100</v>
      </c>
      <c r="N17429">
        <v>258</v>
      </c>
      <c r="O17429" t="s">
        <v>7876</v>
      </c>
      <c r="P17429" t="s">
        <v>11421</v>
      </c>
      <c r="Q17429">
        <v>0.25800000000000001</v>
      </c>
      <c r="R17429" s="117" t="s">
        <v>14594</v>
      </c>
      <c r="S17429" s="117" t="s">
        <v>14589</v>
      </c>
      <c r="T17429" t="s">
        <v>12136</v>
      </c>
      <c r="U17429" t="s">
        <v>10772</v>
      </c>
    </row>
    <row r="17430" spans="1:21">
      <c r="A17430" s="117" t="s">
        <v>7461</v>
      </c>
      <c r="B17430" t="s">
        <v>14590</v>
      </c>
      <c r="C17430" t="s">
        <v>14590</v>
      </c>
      <c r="D17430">
        <v>28</v>
      </c>
      <c r="E17430">
        <v>22</v>
      </c>
      <c r="F17430">
        <v>28</v>
      </c>
      <c r="G17430">
        <v>22</v>
      </c>
      <c r="H17430">
        <v>1</v>
      </c>
      <c r="I17430">
        <v>1</v>
      </c>
      <c r="J17430">
        <v>26</v>
      </c>
      <c r="K17430" s="194">
        <v>26</v>
      </c>
      <c r="L17430" t="s">
        <v>1100</v>
      </c>
      <c r="M17430" t="s">
        <v>1100</v>
      </c>
      <c r="N17430">
        <v>238</v>
      </c>
      <c r="O17430" t="s">
        <v>7876</v>
      </c>
      <c r="P17430" t="s">
        <v>10527</v>
      </c>
      <c r="Q17430">
        <v>0.23799999999999999</v>
      </c>
      <c r="R17430" s="117" t="s">
        <v>14648</v>
      </c>
      <c r="S17430" s="117" t="s">
        <v>14589</v>
      </c>
      <c r="T17430" t="s">
        <v>12136</v>
      </c>
      <c r="U17430" t="s">
        <v>10772</v>
      </c>
    </row>
    <row r="17431" spans="1:21">
      <c r="A17431" s="117" t="s">
        <v>7462</v>
      </c>
      <c r="B17431" t="s">
        <v>14590</v>
      </c>
      <c r="C17431" t="s">
        <v>14590</v>
      </c>
      <c r="D17431">
        <v>28</v>
      </c>
      <c r="E17431">
        <v>22</v>
      </c>
      <c r="F17431">
        <v>28</v>
      </c>
      <c r="G17431">
        <v>22</v>
      </c>
      <c r="H17431">
        <v>1</v>
      </c>
      <c r="I17431">
        <v>1</v>
      </c>
      <c r="J17431">
        <v>23</v>
      </c>
      <c r="K17431" s="194">
        <v>23</v>
      </c>
      <c r="L17431" t="s">
        <v>1100</v>
      </c>
      <c r="M17431" t="s">
        <v>1100</v>
      </c>
      <c r="N17431">
        <v>238</v>
      </c>
      <c r="O17431" t="s">
        <v>7876</v>
      </c>
      <c r="P17431" t="s">
        <v>10528</v>
      </c>
      <c r="Q17431">
        <v>0.23799999999999999</v>
      </c>
      <c r="R17431" s="117" t="s">
        <v>14648</v>
      </c>
      <c r="S17431" s="117" t="s">
        <v>14589</v>
      </c>
      <c r="T17431" t="s">
        <v>12136</v>
      </c>
      <c r="U17431" t="s">
        <v>10772</v>
      </c>
    </row>
    <row r="17432" spans="1:21">
      <c r="A17432" s="117" t="s">
        <v>7463</v>
      </c>
      <c r="B17432" t="s">
        <v>14590</v>
      </c>
      <c r="C17432" t="s">
        <v>14590</v>
      </c>
      <c r="D17432">
        <v>40</v>
      </c>
      <c r="E17432">
        <v>34</v>
      </c>
      <c r="F17432">
        <v>40</v>
      </c>
      <c r="G17432">
        <v>34</v>
      </c>
      <c r="H17432">
        <v>1</v>
      </c>
      <c r="I17432">
        <v>1</v>
      </c>
      <c r="J17432">
        <v>999999</v>
      </c>
      <c r="K17432" s="194">
        <v>999999</v>
      </c>
      <c r="L17432" t="s">
        <v>1100</v>
      </c>
      <c r="M17432" t="s">
        <v>1100</v>
      </c>
      <c r="N17432">
        <v>236</v>
      </c>
      <c r="O17432" t="s">
        <v>7876</v>
      </c>
      <c r="P17432" t="s">
        <v>16344</v>
      </c>
      <c r="Q17432">
        <v>0.23599999999999999</v>
      </c>
      <c r="R17432" s="117" t="s">
        <v>14594</v>
      </c>
      <c r="S17432" s="117" t="s">
        <v>14589</v>
      </c>
      <c r="T17432" t="s">
        <v>12136</v>
      </c>
      <c r="U17432" t="s">
        <v>10772</v>
      </c>
    </row>
    <row r="17433" spans="1:21">
      <c r="A17433" s="117" t="s">
        <v>7464</v>
      </c>
      <c r="B17433" t="s">
        <v>14590</v>
      </c>
      <c r="C17433" t="s">
        <v>14590</v>
      </c>
      <c r="D17433">
        <v>28</v>
      </c>
      <c r="E17433">
        <v>22</v>
      </c>
      <c r="F17433">
        <v>28</v>
      </c>
      <c r="G17433">
        <v>22</v>
      </c>
      <c r="H17433">
        <v>1</v>
      </c>
      <c r="I17433">
        <v>1</v>
      </c>
      <c r="J17433">
        <v>149</v>
      </c>
      <c r="K17433" s="194">
        <v>149</v>
      </c>
      <c r="L17433" t="s">
        <v>1100</v>
      </c>
      <c r="M17433" t="s">
        <v>1100</v>
      </c>
      <c r="N17433">
        <v>198</v>
      </c>
      <c r="O17433" t="s">
        <v>7876</v>
      </c>
      <c r="P17433" t="s">
        <v>10529</v>
      </c>
      <c r="Q17433">
        <v>0.19800000000000001</v>
      </c>
      <c r="R17433" s="117" t="s">
        <v>14648</v>
      </c>
      <c r="S17433" s="117" t="s">
        <v>14589</v>
      </c>
      <c r="T17433" t="s">
        <v>12136</v>
      </c>
      <c r="U17433" t="s">
        <v>10772</v>
      </c>
    </row>
    <row r="17434" spans="1:21">
      <c r="A17434" s="117" t="s">
        <v>7465</v>
      </c>
      <c r="B17434" t="s">
        <v>14590</v>
      </c>
      <c r="C17434" t="s">
        <v>14590</v>
      </c>
      <c r="D17434">
        <v>28</v>
      </c>
      <c r="E17434">
        <v>22</v>
      </c>
      <c r="F17434">
        <v>22</v>
      </c>
      <c r="G17434">
        <v>16</v>
      </c>
      <c r="H17434">
        <v>1</v>
      </c>
      <c r="I17434">
        <v>1</v>
      </c>
      <c r="J17434">
        <v>38</v>
      </c>
      <c r="K17434" s="194">
        <v>0</v>
      </c>
      <c r="L17434" t="s">
        <v>1100</v>
      </c>
      <c r="M17434" t="s">
        <v>1100</v>
      </c>
      <c r="N17434">
        <v>203</v>
      </c>
      <c r="O17434" t="s">
        <v>7876</v>
      </c>
      <c r="P17434" t="s">
        <v>10530</v>
      </c>
      <c r="Q17434">
        <v>0.20300000000000001</v>
      </c>
      <c r="R17434" s="117" t="s">
        <v>14648</v>
      </c>
      <c r="S17434" s="117" t="s">
        <v>14589</v>
      </c>
      <c r="T17434" t="s">
        <v>12136</v>
      </c>
      <c r="U17434" t="s">
        <v>10772</v>
      </c>
    </row>
    <row r="17435" spans="1:21">
      <c r="A17435" s="117" t="s">
        <v>7466</v>
      </c>
      <c r="B17435" t="s">
        <v>14590</v>
      </c>
      <c r="C17435" t="s">
        <v>14590</v>
      </c>
      <c r="D17435">
        <v>28</v>
      </c>
      <c r="E17435">
        <v>22</v>
      </c>
      <c r="F17435">
        <v>28</v>
      </c>
      <c r="G17435">
        <v>22</v>
      </c>
      <c r="H17435">
        <v>1</v>
      </c>
      <c r="I17435">
        <v>1</v>
      </c>
      <c r="J17435">
        <v>203</v>
      </c>
      <c r="K17435" s="194">
        <v>203</v>
      </c>
      <c r="L17435" t="s">
        <v>1100</v>
      </c>
      <c r="M17435" t="s">
        <v>1100</v>
      </c>
      <c r="N17435">
        <v>248</v>
      </c>
      <c r="O17435" t="s">
        <v>7876</v>
      </c>
      <c r="P17435" t="s">
        <v>10529</v>
      </c>
      <c r="Q17435">
        <v>0.248</v>
      </c>
      <c r="R17435" s="117" t="s">
        <v>14648</v>
      </c>
      <c r="S17435" s="117" t="s">
        <v>14589</v>
      </c>
      <c r="T17435" t="s">
        <v>12136</v>
      </c>
      <c r="U17435" t="s">
        <v>10772</v>
      </c>
    </row>
    <row r="17436" spans="1:21">
      <c r="A17436" s="117" t="s">
        <v>7467</v>
      </c>
      <c r="B17436" t="s">
        <v>14590</v>
      </c>
      <c r="C17436" t="s">
        <v>14590</v>
      </c>
      <c r="D17436">
        <v>28</v>
      </c>
      <c r="E17436">
        <v>22</v>
      </c>
      <c r="F17436">
        <v>28</v>
      </c>
      <c r="G17436">
        <v>22</v>
      </c>
      <c r="H17436">
        <v>1</v>
      </c>
      <c r="I17436">
        <v>1</v>
      </c>
      <c r="J17436">
        <v>76</v>
      </c>
      <c r="K17436" s="194">
        <v>76</v>
      </c>
      <c r="L17436" t="s">
        <v>1100</v>
      </c>
      <c r="M17436" t="s">
        <v>1100</v>
      </c>
      <c r="N17436">
        <v>263</v>
      </c>
      <c r="O17436" t="s">
        <v>7876</v>
      </c>
      <c r="P17436" t="s">
        <v>10531</v>
      </c>
      <c r="Q17436">
        <v>0.26300000000000001</v>
      </c>
      <c r="R17436" s="117" t="s">
        <v>14648</v>
      </c>
      <c r="S17436" s="117" t="s">
        <v>14589</v>
      </c>
      <c r="T17436" t="s">
        <v>12136</v>
      </c>
      <c r="U17436" t="s">
        <v>10772</v>
      </c>
    </row>
    <row r="17437" spans="1:21">
      <c r="A17437" s="117" t="s">
        <v>7468</v>
      </c>
      <c r="B17437" t="s">
        <v>14590</v>
      </c>
      <c r="C17437" t="s">
        <v>14590</v>
      </c>
      <c r="D17437">
        <v>28</v>
      </c>
      <c r="E17437">
        <v>22</v>
      </c>
      <c r="F17437">
        <v>28</v>
      </c>
      <c r="G17437">
        <v>22</v>
      </c>
      <c r="H17437">
        <v>1</v>
      </c>
      <c r="I17437">
        <v>1</v>
      </c>
      <c r="J17437">
        <v>51</v>
      </c>
      <c r="K17437" s="194">
        <v>51</v>
      </c>
      <c r="L17437" t="s">
        <v>1100</v>
      </c>
      <c r="M17437" t="s">
        <v>1100</v>
      </c>
      <c r="N17437">
        <v>252</v>
      </c>
      <c r="O17437" t="s">
        <v>7876</v>
      </c>
      <c r="P17437" t="s">
        <v>10532</v>
      </c>
      <c r="Q17437">
        <v>0.252</v>
      </c>
      <c r="R17437" s="117" t="s">
        <v>14648</v>
      </c>
      <c r="S17437" s="117" t="s">
        <v>14589</v>
      </c>
      <c r="T17437" t="s">
        <v>12136</v>
      </c>
      <c r="U17437" t="s">
        <v>10772</v>
      </c>
    </row>
    <row r="17438" spans="1:21">
      <c r="A17438" s="117" t="s">
        <v>7469</v>
      </c>
      <c r="B17438" t="s">
        <v>14590</v>
      </c>
      <c r="C17438" t="s">
        <v>14590</v>
      </c>
      <c r="D17438">
        <v>28</v>
      </c>
      <c r="E17438">
        <v>22</v>
      </c>
      <c r="F17438">
        <v>28</v>
      </c>
      <c r="G17438">
        <v>22</v>
      </c>
      <c r="H17438">
        <v>1</v>
      </c>
      <c r="I17438">
        <v>1</v>
      </c>
      <c r="J17438">
        <v>60</v>
      </c>
      <c r="K17438" s="194">
        <v>60</v>
      </c>
      <c r="L17438" t="s">
        <v>1100</v>
      </c>
      <c r="M17438" t="s">
        <v>1100</v>
      </c>
      <c r="N17438">
        <v>354</v>
      </c>
      <c r="O17438" t="s">
        <v>7876</v>
      </c>
      <c r="P17438" t="s">
        <v>10533</v>
      </c>
      <c r="Q17438">
        <v>0.35399999999999998</v>
      </c>
      <c r="R17438" s="117" t="s">
        <v>14648</v>
      </c>
      <c r="S17438" s="117" t="s">
        <v>14589</v>
      </c>
      <c r="T17438" t="s">
        <v>12136</v>
      </c>
      <c r="U17438" t="s">
        <v>10772</v>
      </c>
    </row>
    <row r="17439" spans="1:21">
      <c r="A17439" s="117" t="s">
        <v>7470</v>
      </c>
      <c r="B17439" t="s">
        <v>14590</v>
      </c>
      <c r="C17439" t="s">
        <v>14590</v>
      </c>
      <c r="D17439">
        <v>28</v>
      </c>
      <c r="E17439">
        <v>22</v>
      </c>
      <c r="F17439">
        <v>38</v>
      </c>
      <c r="G17439">
        <v>32</v>
      </c>
      <c r="H17439">
        <v>1</v>
      </c>
      <c r="I17439">
        <v>1</v>
      </c>
      <c r="J17439">
        <v>16</v>
      </c>
      <c r="K17439" s="194">
        <v>0</v>
      </c>
      <c r="L17439" t="s">
        <v>1100</v>
      </c>
      <c r="M17439" t="s">
        <v>1100</v>
      </c>
      <c r="N17439">
        <v>378</v>
      </c>
      <c r="O17439" t="s">
        <v>7876</v>
      </c>
      <c r="P17439" t="s">
        <v>10534</v>
      </c>
      <c r="Q17439">
        <v>0.378</v>
      </c>
      <c r="R17439" s="117" t="s">
        <v>14648</v>
      </c>
      <c r="S17439" s="117" t="s">
        <v>14589</v>
      </c>
      <c r="T17439" t="s">
        <v>12136</v>
      </c>
      <c r="U17439" t="s">
        <v>10772</v>
      </c>
    </row>
    <row r="17440" spans="1:21">
      <c r="A17440" s="117" t="s">
        <v>7471</v>
      </c>
      <c r="B17440" t="s">
        <v>14590</v>
      </c>
      <c r="C17440" t="s">
        <v>14590</v>
      </c>
      <c r="D17440">
        <v>28</v>
      </c>
      <c r="E17440">
        <v>22</v>
      </c>
      <c r="F17440">
        <v>28</v>
      </c>
      <c r="G17440">
        <v>22</v>
      </c>
      <c r="H17440">
        <v>1</v>
      </c>
      <c r="I17440">
        <v>1</v>
      </c>
      <c r="J17440">
        <v>8</v>
      </c>
      <c r="K17440" s="194">
        <v>8</v>
      </c>
      <c r="L17440" t="s">
        <v>1100</v>
      </c>
      <c r="M17440" t="s">
        <v>1100</v>
      </c>
      <c r="N17440">
        <v>462</v>
      </c>
      <c r="O17440" t="s">
        <v>7876</v>
      </c>
      <c r="P17440" t="s">
        <v>10533</v>
      </c>
      <c r="Q17440">
        <v>0.46200000000000002</v>
      </c>
      <c r="R17440" s="117" t="s">
        <v>14648</v>
      </c>
      <c r="S17440" s="117" t="s">
        <v>14589</v>
      </c>
      <c r="T17440" t="s">
        <v>12136</v>
      </c>
      <c r="U17440" t="s">
        <v>10772</v>
      </c>
    </row>
    <row r="17441" spans="1:21">
      <c r="A17441" s="117" t="s">
        <v>7472</v>
      </c>
      <c r="B17441" t="s">
        <v>14590</v>
      </c>
      <c r="C17441" t="s">
        <v>14590</v>
      </c>
      <c r="D17441">
        <v>28</v>
      </c>
      <c r="E17441">
        <v>22</v>
      </c>
      <c r="F17441">
        <v>28</v>
      </c>
      <c r="G17441">
        <v>22</v>
      </c>
      <c r="H17441">
        <v>1</v>
      </c>
      <c r="I17441">
        <v>1</v>
      </c>
      <c r="J17441">
        <v>15</v>
      </c>
      <c r="K17441" s="194">
        <v>15</v>
      </c>
      <c r="L17441" t="s">
        <v>1100</v>
      </c>
      <c r="M17441" t="s">
        <v>1100</v>
      </c>
      <c r="N17441">
        <v>465</v>
      </c>
      <c r="O17441" t="s">
        <v>7876</v>
      </c>
      <c r="P17441" t="s">
        <v>10535</v>
      </c>
      <c r="Q17441">
        <v>0.46500000000000002</v>
      </c>
      <c r="R17441" s="117" t="s">
        <v>14648</v>
      </c>
      <c r="S17441" s="117" t="s">
        <v>14589</v>
      </c>
      <c r="T17441" t="s">
        <v>12136</v>
      </c>
      <c r="U17441" t="s">
        <v>10772</v>
      </c>
    </row>
    <row r="17442" spans="1:21">
      <c r="A17442" s="117" t="s">
        <v>17441</v>
      </c>
      <c r="B17442" t="s">
        <v>14590</v>
      </c>
      <c r="C17442" t="s">
        <v>14590</v>
      </c>
      <c r="D17442">
        <v>28</v>
      </c>
      <c r="E17442">
        <v>22</v>
      </c>
      <c r="F17442">
        <v>28</v>
      </c>
      <c r="G17442">
        <v>22</v>
      </c>
      <c r="H17442">
        <v>1</v>
      </c>
      <c r="I17442">
        <v>1</v>
      </c>
      <c r="J17442">
        <v>12</v>
      </c>
      <c r="K17442" s="194">
        <v>12</v>
      </c>
      <c r="L17442" t="s">
        <v>1100</v>
      </c>
      <c r="M17442" t="s">
        <v>1100</v>
      </c>
      <c r="N17442">
        <v>552</v>
      </c>
      <c r="O17442" t="s">
        <v>7876</v>
      </c>
      <c r="P17442" t="s">
        <v>17442</v>
      </c>
      <c r="Q17442">
        <v>0.55200000000000005</v>
      </c>
      <c r="R17442" s="117" t="s">
        <v>14648</v>
      </c>
      <c r="S17442" s="117" t="s">
        <v>14589</v>
      </c>
      <c r="T17442" t="s">
        <v>12136</v>
      </c>
      <c r="U17442" t="s">
        <v>10772</v>
      </c>
    </row>
    <row r="17443" spans="1:21">
      <c r="A17443" s="117" t="s">
        <v>14578</v>
      </c>
      <c r="B17443" t="s">
        <v>14590</v>
      </c>
      <c r="C17443" t="s">
        <v>14590</v>
      </c>
      <c r="D17443">
        <v>39</v>
      </c>
      <c r="E17443">
        <v>33</v>
      </c>
      <c r="F17443">
        <v>39</v>
      </c>
      <c r="G17443">
        <v>33</v>
      </c>
      <c r="H17443">
        <v>12</v>
      </c>
      <c r="I17443">
        <v>12</v>
      </c>
      <c r="J17443">
        <v>999999</v>
      </c>
      <c r="K17443" s="194">
        <v>999999</v>
      </c>
      <c r="L17443" t="s">
        <v>1100</v>
      </c>
      <c r="M17443" t="s">
        <v>1100</v>
      </c>
      <c r="N17443">
        <v>488</v>
      </c>
      <c r="O17443" t="s">
        <v>7876</v>
      </c>
      <c r="P17443" t="s">
        <v>14579</v>
      </c>
      <c r="Q17443">
        <v>0.48799999999999999</v>
      </c>
      <c r="R17443" s="117" t="s">
        <v>14620</v>
      </c>
      <c r="S17443" s="117" t="s">
        <v>14589</v>
      </c>
      <c r="T17443" t="s">
        <v>12136</v>
      </c>
      <c r="U17443" t="s">
        <v>10772</v>
      </c>
    </row>
    <row r="17444" spans="1:21">
      <c r="A17444" s="117" t="s">
        <v>14580</v>
      </c>
      <c r="B17444" t="s">
        <v>14590</v>
      </c>
      <c r="C17444" t="s">
        <v>14590</v>
      </c>
      <c r="D17444">
        <v>25</v>
      </c>
      <c r="E17444">
        <v>19</v>
      </c>
      <c r="F17444">
        <v>25</v>
      </c>
      <c r="G17444">
        <v>19</v>
      </c>
      <c r="H17444">
        <v>1</v>
      </c>
      <c r="I17444">
        <v>1</v>
      </c>
      <c r="J17444">
        <v>3</v>
      </c>
      <c r="K17444" s="194">
        <v>3</v>
      </c>
      <c r="L17444" t="s">
        <v>1100</v>
      </c>
      <c r="M17444" t="s">
        <v>1100</v>
      </c>
      <c r="N17444">
        <v>497</v>
      </c>
      <c r="O17444" t="s">
        <v>7876</v>
      </c>
      <c r="P17444" t="s">
        <v>14579</v>
      </c>
      <c r="Q17444">
        <v>0.497</v>
      </c>
      <c r="R17444" s="117" t="s">
        <v>14594</v>
      </c>
      <c r="S17444" s="117" t="s">
        <v>14589</v>
      </c>
      <c r="T17444" t="s">
        <v>12136</v>
      </c>
      <c r="U17444" t="s">
        <v>10773</v>
      </c>
    </row>
    <row r="17445" spans="1:21">
      <c r="A17445" s="117" t="s">
        <v>14581</v>
      </c>
      <c r="B17445" t="s">
        <v>14590</v>
      </c>
      <c r="C17445" t="s">
        <v>14590</v>
      </c>
      <c r="D17445">
        <v>25</v>
      </c>
      <c r="E17445">
        <v>19</v>
      </c>
      <c r="F17445">
        <v>25</v>
      </c>
      <c r="G17445">
        <v>19</v>
      </c>
      <c r="H17445">
        <v>1</v>
      </c>
      <c r="I17445">
        <v>1</v>
      </c>
      <c r="J17445">
        <v>17</v>
      </c>
      <c r="K17445" s="194">
        <v>17</v>
      </c>
      <c r="L17445" t="s">
        <v>1100</v>
      </c>
      <c r="M17445" t="s">
        <v>1100</v>
      </c>
      <c r="N17445">
        <v>339</v>
      </c>
      <c r="O17445" t="s">
        <v>7876</v>
      </c>
      <c r="P17445" t="s">
        <v>14582</v>
      </c>
      <c r="Q17445">
        <v>0.33900000000000002</v>
      </c>
      <c r="R17445" s="117" t="s">
        <v>14594</v>
      </c>
      <c r="S17445" s="117" t="s">
        <v>14589</v>
      </c>
      <c r="T17445" t="s">
        <v>12136</v>
      </c>
      <c r="U17445" t="s">
        <v>10772</v>
      </c>
    </row>
    <row r="17446" spans="1:21">
      <c r="A17446" s="117" t="s">
        <v>23858</v>
      </c>
      <c r="B17446" t="s">
        <v>14590</v>
      </c>
      <c r="C17446" t="s">
        <v>14590</v>
      </c>
      <c r="D17446">
        <v>40</v>
      </c>
      <c r="E17446">
        <v>34</v>
      </c>
      <c r="F17446">
        <v>40</v>
      </c>
      <c r="G17446">
        <v>34</v>
      </c>
      <c r="H17446">
        <v>1</v>
      </c>
      <c r="I17446">
        <v>1</v>
      </c>
      <c r="J17446">
        <v>999999</v>
      </c>
      <c r="K17446" s="194">
        <v>999999</v>
      </c>
      <c r="L17446" t="s">
        <v>1100</v>
      </c>
      <c r="M17446" t="s">
        <v>1100</v>
      </c>
      <c r="N17446">
        <v>346</v>
      </c>
      <c r="O17446" t="s">
        <v>7876</v>
      </c>
      <c r="P17446" t="s">
        <v>14582</v>
      </c>
      <c r="Q17446">
        <v>0.34599999999999997</v>
      </c>
      <c r="R17446" s="117" t="s">
        <v>14594</v>
      </c>
      <c r="S17446" s="117" t="s">
        <v>14589</v>
      </c>
      <c r="T17446" t="s">
        <v>12136</v>
      </c>
      <c r="U17446" t="s">
        <v>10772</v>
      </c>
    </row>
    <row r="17447" spans="1:21">
      <c r="A17447" s="117" t="s">
        <v>7473</v>
      </c>
      <c r="B17447" t="s">
        <v>14590</v>
      </c>
      <c r="C17447" t="s">
        <v>14590</v>
      </c>
      <c r="D17447">
        <v>28</v>
      </c>
      <c r="E17447">
        <v>22</v>
      </c>
      <c r="F17447">
        <v>28</v>
      </c>
      <c r="G17447">
        <v>22</v>
      </c>
      <c r="H17447">
        <v>1</v>
      </c>
      <c r="I17447">
        <v>1</v>
      </c>
      <c r="J17447">
        <v>33</v>
      </c>
      <c r="K17447" s="194">
        <v>33</v>
      </c>
      <c r="L17447" t="s">
        <v>1100</v>
      </c>
      <c r="M17447" t="s">
        <v>1100</v>
      </c>
      <c r="N17447">
        <v>431</v>
      </c>
      <c r="O17447" t="s">
        <v>7876</v>
      </c>
      <c r="P17447" t="s">
        <v>10536</v>
      </c>
      <c r="Q17447">
        <v>0.43099999999999999</v>
      </c>
      <c r="R17447" s="117" t="s">
        <v>14648</v>
      </c>
      <c r="S17447" s="117" t="s">
        <v>14589</v>
      </c>
      <c r="T17447" t="s">
        <v>12136</v>
      </c>
      <c r="U17447" t="s">
        <v>10772</v>
      </c>
    </row>
    <row r="17448" spans="1:21">
      <c r="A17448" s="117" t="s">
        <v>7474</v>
      </c>
      <c r="B17448" t="s">
        <v>14590</v>
      </c>
      <c r="C17448" t="s">
        <v>14590</v>
      </c>
      <c r="D17448">
        <v>28</v>
      </c>
      <c r="E17448">
        <v>22</v>
      </c>
      <c r="F17448">
        <v>28</v>
      </c>
      <c r="G17448">
        <v>22</v>
      </c>
      <c r="H17448">
        <v>1</v>
      </c>
      <c r="I17448">
        <v>1</v>
      </c>
      <c r="J17448">
        <v>25</v>
      </c>
      <c r="K17448" s="194">
        <v>25</v>
      </c>
      <c r="L17448" t="s">
        <v>1100</v>
      </c>
      <c r="M17448" t="s">
        <v>1100</v>
      </c>
      <c r="N17448">
        <v>202</v>
      </c>
      <c r="O17448" t="s">
        <v>7876</v>
      </c>
      <c r="P17448" t="s">
        <v>10537</v>
      </c>
      <c r="Q17448">
        <v>0.20200000000000001</v>
      </c>
      <c r="R17448" s="117" t="s">
        <v>14648</v>
      </c>
      <c r="S17448" s="117" t="s">
        <v>14589</v>
      </c>
      <c r="T17448" t="s">
        <v>12136</v>
      </c>
      <c r="U17448" t="s">
        <v>10772</v>
      </c>
    </row>
    <row r="17449" spans="1:21">
      <c r="A17449" s="117" t="s">
        <v>7475</v>
      </c>
      <c r="B17449" t="s">
        <v>14590</v>
      </c>
      <c r="C17449" t="s">
        <v>14590</v>
      </c>
      <c r="D17449">
        <v>25</v>
      </c>
      <c r="E17449">
        <v>19</v>
      </c>
      <c r="F17449">
        <v>25</v>
      </c>
      <c r="G17449">
        <v>19</v>
      </c>
      <c r="H17449">
        <v>1</v>
      </c>
      <c r="I17449">
        <v>1</v>
      </c>
      <c r="J17449">
        <v>3</v>
      </c>
      <c r="K17449" s="194">
        <v>3</v>
      </c>
      <c r="L17449" t="s">
        <v>1100</v>
      </c>
      <c r="M17449" t="s">
        <v>1100</v>
      </c>
      <c r="N17449">
        <v>211</v>
      </c>
      <c r="O17449" t="s">
        <v>7876</v>
      </c>
      <c r="P17449" t="s">
        <v>10527</v>
      </c>
      <c r="Q17449">
        <v>0.21099999999999999</v>
      </c>
      <c r="R17449" s="117" t="s">
        <v>14620</v>
      </c>
      <c r="S17449" s="117" t="s">
        <v>14589</v>
      </c>
      <c r="T17449" t="s">
        <v>12136</v>
      </c>
      <c r="U17449" t="s">
        <v>10772</v>
      </c>
    </row>
    <row r="17450" spans="1:21">
      <c r="A17450" s="117" t="s">
        <v>7476</v>
      </c>
      <c r="B17450" t="s">
        <v>14590</v>
      </c>
      <c r="C17450" t="s">
        <v>14590</v>
      </c>
      <c r="D17450">
        <v>28</v>
      </c>
      <c r="E17450">
        <v>22</v>
      </c>
      <c r="F17450">
        <v>28</v>
      </c>
      <c r="G17450">
        <v>22</v>
      </c>
      <c r="H17450">
        <v>1</v>
      </c>
      <c r="I17450">
        <v>1</v>
      </c>
      <c r="J17450">
        <v>12</v>
      </c>
      <c r="K17450" s="194">
        <v>12</v>
      </c>
      <c r="L17450" t="s">
        <v>1100</v>
      </c>
      <c r="M17450" t="s">
        <v>1100</v>
      </c>
      <c r="N17450">
        <v>298</v>
      </c>
      <c r="O17450" t="s">
        <v>7876</v>
      </c>
      <c r="P17450" t="s">
        <v>10538</v>
      </c>
      <c r="Q17450">
        <v>0.29799999999999999</v>
      </c>
      <c r="R17450" s="117" t="s">
        <v>14648</v>
      </c>
      <c r="S17450" s="117" t="s">
        <v>14589</v>
      </c>
      <c r="T17450" t="s">
        <v>12136</v>
      </c>
      <c r="U17450" t="s">
        <v>10772</v>
      </c>
    </row>
    <row r="17451" spans="1:21">
      <c r="A17451" s="117" t="s">
        <v>7477</v>
      </c>
      <c r="B17451" t="s">
        <v>14590</v>
      </c>
      <c r="C17451" t="s">
        <v>14590</v>
      </c>
      <c r="D17451">
        <v>25</v>
      </c>
      <c r="E17451">
        <v>19</v>
      </c>
      <c r="F17451">
        <v>25</v>
      </c>
      <c r="G17451">
        <v>19</v>
      </c>
      <c r="H17451">
        <v>1</v>
      </c>
      <c r="I17451">
        <v>1</v>
      </c>
      <c r="J17451">
        <v>2</v>
      </c>
      <c r="K17451" s="194">
        <v>2</v>
      </c>
      <c r="L17451" t="s">
        <v>1100</v>
      </c>
      <c r="M17451" t="s">
        <v>1100</v>
      </c>
      <c r="N17451">
        <v>310</v>
      </c>
      <c r="O17451" t="s">
        <v>7876</v>
      </c>
      <c r="P17451" t="s">
        <v>10539</v>
      </c>
      <c r="Q17451">
        <v>0.31</v>
      </c>
      <c r="R17451" s="117" t="s">
        <v>14620</v>
      </c>
      <c r="S17451" s="117" t="s">
        <v>14589</v>
      </c>
      <c r="T17451" t="s">
        <v>12136</v>
      </c>
      <c r="U17451" t="s">
        <v>10772</v>
      </c>
    </row>
    <row r="17452" spans="1:21">
      <c r="A17452" s="117" t="s">
        <v>18499</v>
      </c>
      <c r="B17452" t="s">
        <v>14590</v>
      </c>
      <c r="C17452" t="s">
        <v>14590</v>
      </c>
      <c r="D17452">
        <v>26</v>
      </c>
      <c r="E17452">
        <v>20</v>
      </c>
      <c r="F17452">
        <v>26</v>
      </c>
      <c r="G17452">
        <v>20</v>
      </c>
      <c r="H17452">
        <v>1</v>
      </c>
      <c r="I17452">
        <v>1</v>
      </c>
      <c r="J17452">
        <v>40</v>
      </c>
      <c r="K17452" s="194">
        <v>40</v>
      </c>
      <c r="L17452" t="s">
        <v>1076</v>
      </c>
      <c r="M17452" t="s">
        <v>1076</v>
      </c>
      <c r="N17452">
        <v>210</v>
      </c>
      <c r="O17452" t="s">
        <v>7876</v>
      </c>
      <c r="P17452" t="s">
        <v>18500</v>
      </c>
      <c r="Q17452">
        <v>0.21</v>
      </c>
      <c r="R17452" s="117" t="s">
        <v>14620</v>
      </c>
      <c r="S17452" s="117" t="s">
        <v>14621</v>
      </c>
      <c r="T17452" t="s">
        <v>17448</v>
      </c>
      <c r="U17452" t="s">
        <v>10772</v>
      </c>
    </row>
    <row r="17453" spans="1:21">
      <c r="A17453" s="117" t="s">
        <v>7478</v>
      </c>
      <c r="B17453" t="s">
        <v>14590</v>
      </c>
      <c r="C17453" t="s">
        <v>14590</v>
      </c>
      <c r="D17453">
        <v>26</v>
      </c>
      <c r="E17453">
        <v>20</v>
      </c>
      <c r="F17453">
        <v>26</v>
      </c>
      <c r="G17453">
        <v>20</v>
      </c>
      <c r="H17453">
        <v>1</v>
      </c>
      <c r="I17453">
        <v>1</v>
      </c>
      <c r="J17453">
        <v>5</v>
      </c>
      <c r="K17453" s="194">
        <v>5</v>
      </c>
      <c r="L17453" t="s">
        <v>1076</v>
      </c>
      <c r="M17453" t="s">
        <v>1076</v>
      </c>
      <c r="N17453">
        <v>394</v>
      </c>
      <c r="O17453" t="s">
        <v>7876</v>
      </c>
      <c r="P17453" t="s">
        <v>10540</v>
      </c>
      <c r="Q17453">
        <v>0.39400000000000002</v>
      </c>
      <c r="R17453" s="117" t="s">
        <v>14620</v>
      </c>
      <c r="S17453" s="117" t="s">
        <v>14621</v>
      </c>
      <c r="T17453" t="s">
        <v>17448</v>
      </c>
      <c r="U17453" t="s">
        <v>10772</v>
      </c>
    </row>
    <row r="17454" spans="1:21">
      <c r="A17454" s="117" t="s">
        <v>16345</v>
      </c>
      <c r="B17454" t="s">
        <v>14590</v>
      </c>
      <c r="C17454" t="s">
        <v>14590</v>
      </c>
      <c r="D17454">
        <v>26</v>
      </c>
      <c r="E17454">
        <v>20</v>
      </c>
      <c r="F17454">
        <v>26</v>
      </c>
      <c r="G17454">
        <v>20</v>
      </c>
      <c r="H17454">
        <v>1</v>
      </c>
      <c r="I17454">
        <v>1</v>
      </c>
      <c r="J17454">
        <v>37</v>
      </c>
      <c r="K17454" s="194">
        <v>37</v>
      </c>
      <c r="L17454" t="s">
        <v>1076</v>
      </c>
      <c r="M17454" t="s">
        <v>1076</v>
      </c>
      <c r="N17454">
        <v>375</v>
      </c>
      <c r="O17454" t="s">
        <v>7876</v>
      </c>
      <c r="P17454" t="s">
        <v>16346</v>
      </c>
      <c r="Q17454">
        <v>0.375</v>
      </c>
      <c r="R17454" s="117" t="s">
        <v>14620</v>
      </c>
      <c r="S17454" s="117" t="s">
        <v>14621</v>
      </c>
      <c r="T17454" t="s">
        <v>17448</v>
      </c>
      <c r="U17454" t="s">
        <v>10772</v>
      </c>
    </row>
    <row r="17455" spans="1:21">
      <c r="A17455" s="117" t="s">
        <v>14583</v>
      </c>
      <c r="B17455" t="s">
        <v>14590</v>
      </c>
      <c r="C17455" t="s">
        <v>14590</v>
      </c>
      <c r="D17455">
        <v>26</v>
      </c>
      <c r="E17455">
        <v>20</v>
      </c>
      <c r="F17455">
        <v>26</v>
      </c>
      <c r="G17455">
        <v>20</v>
      </c>
      <c r="H17455">
        <v>1</v>
      </c>
      <c r="I17455">
        <v>1</v>
      </c>
      <c r="J17455">
        <v>18</v>
      </c>
      <c r="K17455" s="194">
        <v>18</v>
      </c>
      <c r="L17455" t="s">
        <v>1079</v>
      </c>
      <c r="M17455" t="s">
        <v>1079</v>
      </c>
      <c r="N17455">
        <v>1200</v>
      </c>
      <c r="O17455" t="s">
        <v>7876</v>
      </c>
      <c r="P17455" t="s">
        <v>8633</v>
      </c>
      <c r="Q17455">
        <v>1.2</v>
      </c>
      <c r="R17455" s="117" t="s">
        <v>14595</v>
      </c>
      <c r="S17455" s="117" t="s">
        <v>14596</v>
      </c>
      <c r="T17455" t="s">
        <v>17448</v>
      </c>
      <c r="U17455" t="s">
        <v>10772</v>
      </c>
    </row>
    <row r="17456" spans="1:21">
      <c r="A17456" s="117" t="s">
        <v>7479</v>
      </c>
      <c r="B17456" t="s">
        <v>14590</v>
      </c>
      <c r="C17456" t="s">
        <v>14590</v>
      </c>
      <c r="D17456">
        <v>26</v>
      </c>
      <c r="E17456">
        <v>20</v>
      </c>
      <c r="F17456">
        <v>26</v>
      </c>
      <c r="G17456">
        <v>20</v>
      </c>
      <c r="H17456">
        <v>1</v>
      </c>
      <c r="I17456">
        <v>1</v>
      </c>
      <c r="J17456">
        <v>3</v>
      </c>
      <c r="K17456" s="194">
        <v>3</v>
      </c>
      <c r="L17456" t="s">
        <v>1079</v>
      </c>
      <c r="M17456" t="s">
        <v>1079</v>
      </c>
      <c r="N17456">
        <v>1260</v>
      </c>
      <c r="O17456" t="s">
        <v>7876</v>
      </c>
      <c r="P17456" t="s">
        <v>16347</v>
      </c>
      <c r="Q17456">
        <v>1.26</v>
      </c>
      <c r="R17456" s="117" t="s">
        <v>14595</v>
      </c>
      <c r="S17456" s="117" t="s">
        <v>14596</v>
      </c>
      <c r="T17456" t="s">
        <v>17448</v>
      </c>
      <c r="U17456" t="s">
        <v>10772</v>
      </c>
    </row>
    <row r="17457" spans="1:21">
      <c r="A17457" s="117" t="s">
        <v>20672</v>
      </c>
      <c r="B17457" t="s">
        <v>14590</v>
      </c>
      <c r="C17457" t="s">
        <v>14590</v>
      </c>
      <c r="D17457">
        <v>26</v>
      </c>
      <c r="E17457">
        <v>20</v>
      </c>
      <c r="F17457">
        <v>26</v>
      </c>
      <c r="G17457">
        <v>20</v>
      </c>
      <c r="H17457">
        <v>1</v>
      </c>
      <c r="I17457">
        <v>1</v>
      </c>
      <c r="J17457">
        <v>65</v>
      </c>
      <c r="K17457" s="194">
        <v>65</v>
      </c>
      <c r="L17457" t="s">
        <v>1077</v>
      </c>
      <c r="M17457" t="s">
        <v>1077</v>
      </c>
      <c r="N17457">
        <v>7</v>
      </c>
      <c r="O17457" t="s">
        <v>7876</v>
      </c>
      <c r="P17457" t="s">
        <v>8112</v>
      </c>
      <c r="Q17457">
        <v>7.0000000000000001E-3</v>
      </c>
      <c r="R17457" s="117" t="s">
        <v>14620</v>
      </c>
      <c r="S17457" s="117" t="s">
        <v>14621</v>
      </c>
      <c r="T17457" t="s">
        <v>17448</v>
      </c>
      <c r="U17457" t="s">
        <v>10772</v>
      </c>
    </row>
    <row r="17458" spans="1:21">
      <c r="A17458" s="117" t="s">
        <v>20673</v>
      </c>
      <c r="B17458" t="s">
        <v>14590</v>
      </c>
      <c r="C17458" t="s">
        <v>14590</v>
      </c>
      <c r="D17458">
        <v>26</v>
      </c>
      <c r="E17458">
        <v>20</v>
      </c>
      <c r="F17458">
        <v>26</v>
      </c>
      <c r="G17458">
        <v>20</v>
      </c>
      <c r="H17458">
        <v>1</v>
      </c>
      <c r="I17458">
        <v>1</v>
      </c>
      <c r="J17458">
        <v>12</v>
      </c>
      <c r="K17458" s="194">
        <v>12</v>
      </c>
      <c r="L17458" t="s">
        <v>1077</v>
      </c>
      <c r="M17458" t="s">
        <v>1077</v>
      </c>
      <c r="N17458">
        <v>216</v>
      </c>
      <c r="O17458" t="s">
        <v>7876</v>
      </c>
      <c r="P17458" t="s">
        <v>8112</v>
      </c>
      <c r="Q17458">
        <v>0.216</v>
      </c>
      <c r="R17458" s="117" t="s">
        <v>14620</v>
      </c>
      <c r="S17458" s="117" t="s">
        <v>14621</v>
      </c>
      <c r="T17458" t="s">
        <v>17448</v>
      </c>
      <c r="U17458" t="s">
        <v>10772</v>
      </c>
    </row>
    <row r="17459" spans="1:21">
      <c r="A17459" s="117" t="s">
        <v>20674</v>
      </c>
      <c r="B17459" t="s">
        <v>14590</v>
      </c>
      <c r="C17459" t="s">
        <v>14590</v>
      </c>
      <c r="D17459">
        <v>26</v>
      </c>
      <c r="E17459">
        <v>20</v>
      </c>
      <c r="F17459">
        <v>26</v>
      </c>
      <c r="G17459">
        <v>20</v>
      </c>
      <c r="H17459">
        <v>1</v>
      </c>
      <c r="I17459">
        <v>1</v>
      </c>
      <c r="J17459">
        <v>9</v>
      </c>
      <c r="K17459" s="194">
        <v>9</v>
      </c>
      <c r="L17459" t="s">
        <v>1077</v>
      </c>
      <c r="M17459" t="s">
        <v>1077</v>
      </c>
      <c r="N17459">
        <v>290</v>
      </c>
      <c r="O17459" t="s">
        <v>7876</v>
      </c>
      <c r="P17459" t="s">
        <v>20675</v>
      </c>
      <c r="Q17459">
        <v>0.28999999999999998</v>
      </c>
      <c r="R17459" s="117" t="s">
        <v>15336</v>
      </c>
      <c r="S17459" s="117" t="s">
        <v>14621</v>
      </c>
      <c r="T17459" t="s">
        <v>17448</v>
      </c>
      <c r="U17459" t="s">
        <v>10772</v>
      </c>
    </row>
    <row r="17460" spans="1:21">
      <c r="A17460" s="117" t="s">
        <v>26166</v>
      </c>
      <c r="B17460" t="s">
        <v>14590</v>
      </c>
      <c r="C17460" t="s">
        <v>14590</v>
      </c>
      <c r="D17460">
        <v>47</v>
      </c>
      <c r="E17460">
        <v>41</v>
      </c>
      <c r="F17460">
        <v>47</v>
      </c>
      <c r="G17460">
        <v>41</v>
      </c>
      <c r="H17460">
        <v>1</v>
      </c>
      <c r="I17460">
        <v>1</v>
      </c>
      <c r="J17460">
        <v>999999</v>
      </c>
      <c r="K17460" s="194">
        <v>999999</v>
      </c>
      <c r="L17460" t="s">
        <v>1100</v>
      </c>
      <c r="M17460" t="s">
        <v>1100</v>
      </c>
      <c r="N17460">
        <v>278</v>
      </c>
      <c r="O17460" t="s">
        <v>7876</v>
      </c>
      <c r="Q17460">
        <v>0.27800000000000002</v>
      </c>
      <c r="R17460" s="117" t="s">
        <v>14594</v>
      </c>
      <c r="S17460" s="117" t="s">
        <v>14589</v>
      </c>
      <c r="T17460" t="s">
        <v>12136</v>
      </c>
      <c r="U17460" t="s">
        <v>10772</v>
      </c>
    </row>
    <row r="17461" spans="1:21">
      <c r="A17461" s="117" t="s">
        <v>19494</v>
      </c>
      <c r="B17461" t="s">
        <v>14590</v>
      </c>
      <c r="C17461" t="s">
        <v>14590</v>
      </c>
      <c r="D17461">
        <v>47</v>
      </c>
      <c r="E17461">
        <v>41</v>
      </c>
      <c r="F17461">
        <v>47</v>
      </c>
      <c r="G17461">
        <v>41</v>
      </c>
      <c r="H17461">
        <v>1</v>
      </c>
      <c r="I17461">
        <v>1</v>
      </c>
      <c r="J17461">
        <v>999999</v>
      </c>
      <c r="K17461" s="194">
        <v>999999</v>
      </c>
      <c r="L17461" t="s">
        <v>1100</v>
      </c>
      <c r="M17461" t="s">
        <v>1100</v>
      </c>
      <c r="N17461">
        <v>274</v>
      </c>
      <c r="O17461" t="s">
        <v>7876</v>
      </c>
      <c r="Q17461">
        <v>0.27400000000000002</v>
      </c>
      <c r="R17461" s="117" t="s">
        <v>14594</v>
      </c>
      <c r="S17461" s="117" t="s">
        <v>14589</v>
      </c>
      <c r="T17461" t="s">
        <v>12136</v>
      </c>
      <c r="U17461" t="s">
        <v>10772</v>
      </c>
    </row>
    <row r="17462" spans="1:21">
      <c r="A17462" s="117" t="s">
        <v>26167</v>
      </c>
      <c r="B17462" t="s">
        <v>14590</v>
      </c>
      <c r="C17462" t="s">
        <v>14590</v>
      </c>
      <c r="D17462">
        <v>47</v>
      </c>
      <c r="E17462">
        <v>41</v>
      </c>
      <c r="F17462">
        <v>47</v>
      </c>
      <c r="G17462">
        <v>41</v>
      </c>
      <c r="H17462">
        <v>1</v>
      </c>
      <c r="I17462">
        <v>1</v>
      </c>
      <c r="J17462">
        <v>0</v>
      </c>
      <c r="K17462" s="194">
        <v>999999</v>
      </c>
      <c r="L17462" t="s">
        <v>1100</v>
      </c>
      <c r="M17462" t="s">
        <v>1100</v>
      </c>
      <c r="N17462">
        <v>284</v>
      </c>
      <c r="O17462" t="s">
        <v>7876</v>
      </c>
      <c r="Q17462">
        <v>0.28399999999999997</v>
      </c>
      <c r="R17462" s="117" t="s">
        <v>14743</v>
      </c>
      <c r="S17462" s="117" t="s">
        <v>14589</v>
      </c>
      <c r="T17462" t="s">
        <v>12136</v>
      </c>
      <c r="U17462" t="s">
        <v>10772</v>
      </c>
    </row>
    <row r="17463" spans="1:21">
      <c r="A17463" s="117" t="s">
        <v>14584</v>
      </c>
      <c r="B17463" t="s">
        <v>14590</v>
      </c>
      <c r="C17463" t="s">
        <v>14590</v>
      </c>
      <c r="D17463">
        <v>25</v>
      </c>
      <c r="E17463">
        <v>19</v>
      </c>
      <c r="F17463">
        <v>25</v>
      </c>
      <c r="G17463">
        <v>19</v>
      </c>
      <c r="H17463">
        <v>1</v>
      </c>
      <c r="I17463">
        <v>1</v>
      </c>
      <c r="J17463">
        <v>38</v>
      </c>
      <c r="K17463" s="194">
        <v>38</v>
      </c>
      <c r="L17463" t="s">
        <v>1100</v>
      </c>
      <c r="M17463" t="s">
        <v>1100</v>
      </c>
      <c r="N17463">
        <v>286</v>
      </c>
      <c r="O17463" t="s">
        <v>7876</v>
      </c>
      <c r="P17463" t="s">
        <v>14585</v>
      </c>
      <c r="Q17463">
        <v>0.28599999999999998</v>
      </c>
      <c r="R17463" s="117" t="s">
        <v>14648</v>
      </c>
      <c r="S17463" s="117" t="s">
        <v>14589</v>
      </c>
      <c r="T17463" t="s">
        <v>12136</v>
      </c>
      <c r="U17463" t="s">
        <v>10772</v>
      </c>
    </row>
    <row r="17464" spans="1:21">
      <c r="A17464" s="117" t="s">
        <v>14586</v>
      </c>
      <c r="B17464" t="s">
        <v>14590</v>
      </c>
      <c r="C17464" t="s">
        <v>14590</v>
      </c>
      <c r="D17464">
        <v>40</v>
      </c>
      <c r="E17464">
        <v>34</v>
      </c>
      <c r="F17464">
        <v>40</v>
      </c>
      <c r="G17464">
        <v>34</v>
      </c>
      <c r="H17464">
        <v>1</v>
      </c>
      <c r="I17464">
        <v>1</v>
      </c>
      <c r="J17464">
        <v>999999</v>
      </c>
      <c r="K17464" s="194">
        <v>999999</v>
      </c>
      <c r="L17464" t="s">
        <v>1100</v>
      </c>
      <c r="M17464" t="s">
        <v>1100</v>
      </c>
      <c r="N17464">
        <v>385</v>
      </c>
      <c r="O17464" t="s">
        <v>7876</v>
      </c>
      <c r="P17464" t="s">
        <v>10533</v>
      </c>
      <c r="Q17464">
        <v>0.38500000000000001</v>
      </c>
      <c r="R17464" s="117" t="s">
        <v>14743</v>
      </c>
      <c r="S17464" s="117" t="s">
        <v>14589</v>
      </c>
      <c r="T17464" t="s">
        <v>12136</v>
      </c>
      <c r="U17464" t="s">
        <v>10772</v>
      </c>
    </row>
    <row r="17465" spans="1:21">
      <c r="A17465" s="117" t="s">
        <v>10969</v>
      </c>
      <c r="B17465" t="s">
        <v>14590</v>
      </c>
      <c r="C17465" t="s">
        <v>14590</v>
      </c>
      <c r="D17465">
        <v>17</v>
      </c>
      <c r="E17465">
        <v>11</v>
      </c>
      <c r="F17465">
        <v>17</v>
      </c>
      <c r="G17465">
        <v>11</v>
      </c>
      <c r="H17465">
        <v>1</v>
      </c>
      <c r="I17465">
        <v>1</v>
      </c>
      <c r="J17465">
        <v>5</v>
      </c>
      <c r="K17465" s="194">
        <v>5</v>
      </c>
      <c r="L17465" t="s">
        <v>1090</v>
      </c>
      <c r="M17465" t="s">
        <v>1090</v>
      </c>
      <c r="N17465">
        <v>200</v>
      </c>
      <c r="O17465" t="s">
        <v>7876</v>
      </c>
      <c r="Q17465">
        <v>0.2</v>
      </c>
      <c r="R17465" s="117" t="s">
        <v>14591</v>
      </c>
      <c r="S17465" s="117" t="s">
        <v>14592</v>
      </c>
      <c r="T17465" t="s">
        <v>12139</v>
      </c>
      <c r="U17465" t="s">
        <v>10772</v>
      </c>
    </row>
    <row r="17466" spans="1:21">
      <c r="A17466" s="117" t="s">
        <v>23859</v>
      </c>
      <c r="B17466" t="s">
        <v>14590</v>
      </c>
      <c r="C17466" t="s">
        <v>14590</v>
      </c>
      <c r="D17466">
        <v>33</v>
      </c>
      <c r="E17466">
        <v>27</v>
      </c>
      <c r="F17466">
        <v>33</v>
      </c>
      <c r="G17466">
        <v>27</v>
      </c>
      <c r="H17466">
        <v>1</v>
      </c>
      <c r="I17466">
        <v>1</v>
      </c>
      <c r="J17466">
        <v>24</v>
      </c>
      <c r="K17466" s="194">
        <v>24</v>
      </c>
      <c r="L17466" t="s">
        <v>1079</v>
      </c>
      <c r="M17466" t="s">
        <v>1079</v>
      </c>
      <c r="N17466">
        <v>59</v>
      </c>
      <c r="O17466" t="s">
        <v>7876</v>
      </c>
      <c r="P17466" t="s">
        <v>23860</v>
      </c>
      <c r="Q17466">
        <v>5.8999999999999997E-2</v>
      </c>
      <c r="R17466" s="117" t="s">
        <v>14620</v>
      </c>
      <c r="S17466" s="117" t="s">
        <v>14621</v>
      </c>
      <c r="T17466" t="s">
        <v>17448</v>
      </c>
      <c r="U17466" t="s">
        <v>10772</v>
      </c>
    </row>
    <row r="17467" spans="1:21">
      <c r="A17467" s="117" t="s">
        <v>7480</v>
      </c>
      <c r="B17467" t="s">
        <v>14590</v>
      </c>
      <c r="C17467" t="s">
        <v>14590</v>
      </c>
      <c r="D17467">
        <v>28</v>
      </c>
      <c r="E17467">
        <v>22</v>
      </c>
      <c r="F17467">
        <v>28</v>
      </c>
      <c r="G17467">
        <v>22</v>
      </c>
      <c r="H17467">
        <v>1</v>
      </c>
      <c r="I17467">
        <v>1</v>
      </c>
      <c r="J17467">
        <v>66</v>
      </c>
      <c r="K17467" s="194">
        <v>66</v>
      </c>
      <c r="L17467" t="s">
        <v>1100</v>
      </c>
      <c r="M17467" t="s">
        <v>1100</v>
      </c>
      <c r="N17467">
        <v>57</v>
      </c>
      <c r="O17467" t="s">
        <v>7876</v>
      </c>
      <c r="P17467" t="s">
        <v>10541</v>
      </c>
      <c r="Q17467">
        <v>5.7000000000000002E-2</v>
      </c>
      <c r="R17467" s="117" t="s">
        <v>14648</v>
      </c>
      <c r="S17467" s="117" t="s">
        <v>14589</v>
      </c>
      <c r="T17467" t="s">
        <v>12136</v>
      </c>
      <c r="U17467" t="s">
        <v>10772</v>
      </c>
    </row>
    <row r="17468" spans="1:21">
      <c r="A17468" s="117" t="s">
        <v>23861</v>
      </c>
      <c r="B17468" t="s">
        <v>14590</v>
      </c>
      <c r="C17468" t="s">
        <v>14590</v>
      </c>
      <c r="D17468">
        <v>38</v>
      </c>
      <c r="E17468">
        <v>32</v>
      </c>
      <c r="F17468">
        <v>38</v>
      </c>
      <c r="G17468">
        <v>32</v>
      </c>
      <c r="H17468">
        <v>1</v>
      </c>
      <c r="I17468">
        <v>1</v>
      </c>
      <c r="J17468">
        <v>23</v>
      </c>
      <c r="K17468" s="194">
        <v>23</v>
      </c>
      <c r="L17468" t="s">
        <v>1100</v>
      </c>
      <c r="M17468" t="s">
        <v>1100</v>
      </c>
      <c r="N17468">
        <v>31</v>
      </c>
      <c r="O17468" t="s">
        <v>7876</v>
      </c>
      <c r="P17468" t="s">
        <v>23862</v>
      </c>
      <c r="Q17468">
        <v>3.1E-2</v>
      </c>
      <c r="R17468" s="117" t="s">
        <v>14648</v>
      </c>
      <c r="S17468" s="117" t="s">
        <v>14589</v>
      </c>
      <c r="T17468" t="s">
        <v>12136</v>
      </c>
      <c r="U17468" t="s">
        <v>10772</v>
      </c>
    </row>
    <row r="17469" spans="1:21">
      <c r="A17469" s="117" t="s">
        <v>7481</v>
      </c>
      <c r="B17469" t="s">
        <v>14590</v>
      </c>
      <c r="C17469" t="s">
        <v>14590</v>
      </c>
      <c r="D17469">
        <v>28</v>
      </c>
      <c r="E17469">
        <v>22</v>
      </c>
      <c r="F17469">
        <v>28</v>
      </c>
      <c r="G17469">
        <v>22</v>
      </c>
      <c r="H17469">
        <v>1</v>
      </c>
      <c r="I17469">
        <v>1</v>
      </c>
      <c r="J17469">
        <v>65</v>
      </c>
      <c r="K17469" s="194">
        <v>65</v>
      </c>
      <c r="L17469" t="s">
        <v>1100</v>
      </c>
      <c r="M17469" t="s">
        <v>1100</v>
      </c>
      <c r="N17469">
        <v>29</v>
      </c>
      <c r="O17469" t="s">
        <v>7876</v>
      </c>
      <c r="P17469" t="s">
        <v>10542</v>
      </c>
      <c r="Q17469">
        <v>2.9000000000000001E-2</v>
      </c>
      <c r="R17469" s="117" t="s">
        <v>14648</v>
      </c>
      <c r="S17469" s="117" t="s">
        <v>14589</v>
      </c>
      <c r="T17469" t="s">
        <v>12136</v>
      </c>
      <c r="U17469" t="s">
        <v>10772</v>
      </c>
    </row>
    <row r="17470" spans="1:21">
      <c r="A17470" s="117" t="s">
        <v>23863</v>
      </c>
      <c r="B17470" t="s">
        <v>14590</v>
      </c>
      <c r="C17470" t="s">
        <v>14593</v>
      </c>
      <c r="D17470">
        <v>33</v>
      </c>
      <c r="E17470">
        <v>27</v>
      </c>
      <c r="F17470" t="e">
        <v>#N/A</v>
      </c>
      <c r="G17470" t="e">
        <v>#N/A</v>
      </c>
      <c r="H17470">
        <v>1</v>
      </c>
      <c r="I17470">
        <v>1</v>
      </c>
      <c r="J17470">
        <v>50</v>
      </c>
      <c r="K17470" s="194" t="e">
        <v>#N/A</v>
      </c>
      <c r="L17470" t="s">
        <v>1079</v>
      </c>
      <c r="M17470" t="s">
        <v>1079</v>
      </c>
      <c r="N17470">
        <v>34</v>
      </c>
      <c r="O17470" t="s">
        <v>7876</v>
      </c>
      <c r="P17470" t="s">
        <v>23864</v>
      </c>
      <c r="Q17470">
        <v>3.4000000000000002E-2</v>
      </c>
      <c r="R17470" s="117" t="s">
        <v>14620</v>
      </c>
      <c r="S17470" s="117" t="s">
        <v>14621</v>
      </c>
      <c r="T17470" t="s">
        <v>17448</v>
      </c>
      <c r="U17470" t="s">
        <v>10772</v>
      </c>
    </row>
    <row r="17471" spans="1:21">
      <c r="A17471" s="117" t="s">
        <v>23865</v>
      </c>
      <c r="B17471" t="s">
        <v>14590</v>
      </c>
      <c r="C17471" t="s">
        <v>14590</v>
      </c>
      <c r="D17471">
        <v>28</v>
      </c>
      <c r="E17471">
        <v>22</v>
      </c>
      <c r="F17471">
        <v>28</v>
      </c>
      <c r="G17471">
        <v>22</v>
      </c>
      <c r="H17471">
        <v>1</v>
      </c>
      <c r="I17471">
        <v>1</v>
      </c>
      <c r="J17471">
        <v>23</v>
      </c>
      <c r="K17471" s="194">
        <v>23</v>
      </c>
      <c r="L17471" t="s">
        <v>1100</v>
      </c>
      <c r="M17471" t="s">
        <v>1100</v>
      </c>
      <c r="N17471">
        <v>65</v>
      </c>
      <c r="O17471" t="s">
        <v>7876</v>
      </c>
      <c r="P17471" t="s">
        <v>10543</v>
      </c>
      <c r="Q17471">
        <v>6.5000000000000002E-2</v>
      </c>
      <c r="R17471" s="117" t="s">
        <v>14648</v>
      </c>
      <c r="S17471" s="117" t="s">
        <v>14589</v>
      </c>
      <c r="T17471" t="s">
        <v>12136</v>
      </c>
      <c r="U17471" t="s">
        <v>10772</v>
      </c>
    </row>
    <row r="17472" spans="1:21">
      <c r="A17472" s="117" t="s">
        <v>7482</v>
      </c>
      <c r="B17472" t="s">
        <v>14590</v>
      </c>
      <c r="C17472" t="s">
        <v>14590</v>
      </c>
      <c r="D17472">
        <v>47</v>
      </c>
      <c r="E17472">
        <v>41</v>
      </c>
      <c r="F17472">
        <v>47</v>
      </c>
      <c r="G17472">
        <v>41</v>
      </c>
      <c r="H17472">
        <v>1</v>
      </c>
      <c r="I17472">
        <v>1</v>
      </c>
      <c r="J17472">
        <v>999999</v>
      </c>
      <c r="K17472" s="194">
        <v>999999</v>
      </c>
      <c r="L17472" t="s">
        <v>1100</v>
      </c>
      <c r="M17472" t="s">
        <v>1100</v>
      </c>
      <c r="N17472">
        <v>111</v>
      </c>
      <c r="O17472" t="s">
        <v>7876</v>
      </c>
      <c r="P17472" t="s">
        <v>10544</v>
      </c>
      <c r="Q17472">
        <v>0.111</v>
      </c>
      <c r="R17472" s="117" t="s">
        <v>14594</v>
      </c>
      <c r="S17472" s="117" t="s">
        <v>14589</v>
      </c>
      <c r="T17472" t="s">
        <v>12136</v>
      </c>
      <c r="U17472" t="s">
        <v>10772</v>
      </c>
    </row>
    <row r="17473" spans="1:21">
      <c r="A17473" s="117" t="s">
        <v>26168</v>
      </c>
      <c r="B17473" t="s">
        <v>14590</v>
      </c>
      <c r="C17473" t="s">
        <v>14590</v>
      </c>
      <c r="D17473">
        <v>28</v>
      </c>
      <c r="E17473">
        <v>22</v>
      </c>
      <c r="F17473">
        <v>28</v>
      </c>
      <c r="G17473">
        <v>22</v>
      </c>
      <c r="H17473">
        <v>1</v>
      </c>
      <c r="I17473">
        <v>1</v>
      </c>
      <c r="J17473">
        <v>21</v>
      </c>
      <c r="K17473" s="194">
        <v>21</v>
      </c>
      <c r="L17473" t="s">
        <v>1100</v>
      </c>
      <c r="M17473" t="s">
        <v>1100</v>
      </c>
      <c r="N17473">
        <v>92</v>
      </c>
      <c r="O17473" t="s">
        <v>7876</v>
      </c>
      <c r="P17473" t="s">
        <v>10545</v>
      </c>
      <c r="Q17473">
        <v>9.1999999999999998E-2</v>
      </c>
      <c r="R17473" s="117" t="s">
        <v>14648</v>
      </c>
      <c r="S17473" s="117" t="s">
        <v>14589</v>
      </c>
      <c r="T17473" t="s">
        <v>12136</v>
      </c>
      <c r="U17473" t="s">
        <v>10772</v>
      </c>
    </row>
    <row r="17474" spans="1:21">
      <c r="A17474" s="117" t="s">
        <v>7483</v>
      </c>
      <c r="B17474" t="s">
        <v>14590</v>
      </c>
      <c r="C17474" t="s">
        <v>14590</v>
      </c>
      <c r="D17474">
        <v>28</v>
      </c>
      <c r="E17474">
        <v>22</v>
      </c>
      <c r="F17474">
        <v>28</v>
      </c>
      <c r="G17474">
        <v>22</v>
      </c>
      <c r="H17474">
        <v>1</v>
      </c>
      <c r="I17474">
        <v>1</v>
      </c>
      <c r="J17474">
        <v>120</v>
      </c>
      <c r="K17474" s="194">
        <v>120</v>
      </c>
      <c r="L17474" t="s">
        <v>1100</v>
      </c>
      <c r="M17474" t="s">
        <v>1100</v>
      </c>
      <c r="N17474">
        <v>25</v>
      </c>
      <c r="O17474" t="s">
        <v>7876</v>
      </c>
      <c r="P17474" t="s">
        <v>10546</v>
      </c>
      <c r="Q17474">
        <v>2.5000000000000001E-2</v>
      </c>
      <c r="R17474" s="117" t="s">
        <v>14648</v>
      </c>
      <c r="S17474" s="117" t="s">
        <v>14589</v>
      </c>
      <c r="T17474" t="s">
        <v>12136</v>
      </c>
      <c r="U17474" t="s">
        <v>10772</v>
      </c>
    </row>
    <row r="17475" spans="1:21">
      <c r="A17475" s="117" t="s">
        <v>7484</v>
      </c>
      <c r="B17475" t="s">
        <v>14590</v>
      </c>
      <c r="C17475" t="s">
        <v>14590</v>
      </c>
      <c r="D17475">
        <v>25</v>
      </c>
      <c r="E17475">
        <v>19</v>
      </c>
      <c r="F17475">
        <v>25</v>
      </c>
      <c r="G17475">
        <v>19</v>
      </c>
      <c r="H17475">
        <v>1</v>
      </c>
      <c r="I17475">
        <v>1</v>
      </c>
      <c r="J17475">
        <v>92</v>
      </c>
      <c r="K17475" s="194">
        <v>92</v>
      </c>
      <c r="L17475" t="s">
        <v>1100</v>
      </c>
      <c r="M17475" t="s">
        <v>1100</v>
      </c>
      <c r="N17475">
        <v>72</v>
      </c>
      <c r="O17475" t="s">
        <v>7876</v>
      </c>
      <c r="P17475" t="s">
        <v>10543</v>
      </c>
      <c r="Q17475">
        <v>7.1999999999999995E-2</v>
      </c>
      <c r="R17475" s="117" t="s">
        <v>14743</v>
      </c>
      <c r="S17475" s="117" t="s">
        <v>14589</v>
      </c>
      <c r="T17475" t="s">
        <v>12136</v>
      </c>
      <c r="U17475" t="s">
        <v>10772</v>
      </c>
    </row>
    <row r="17476" spans="1:21">
      <c r="A17476" s="117" t="s">
        <v>7485</v>
      </c>
      <c r="B17476" t="s">
        <v>14590</v>
      </c>
      <c r="C17476" t="s">
        <v>14590</v>
      </c>
      <c r="D17476">
        <v>28</v>
      </c>
      <c r="E17476">
        <v>22</v>
      </c>
      <c r="F17476">
        <v>28</v>
      </c>
      <c r="G17476">
        <v>22</v>
      </c>
      <c r="H17476">
        <v>1</v>
      </c>
      <c r="I17476">
        <v>1</v>
      </c>
      <c r="J17476">
        <v>44</v>
      </c>
      <c r="K17476" s="194">
        <v>44</v>
      </c>
      <c r="L17476" t="s">
        <v>1100</v>
      </c>
      <c r="M17476" t="s">
        <v>1100</v>
      </c>
      <c r="N17476">
        <v>58</v>
      </c>
      <c r="O17476" t="s">
        <v>7876</v>
      </c>
      <c r="P17476" t="s">
        <v>10546</v>
      </c>
      <c r="Q17476">
        <v>5.8000000000000003E-2</v>
      </c>
      <c r="R17476" s="117" t="s">
        <v>14648</v>
      </c>
      <c r="S17476" s="117" t="s">
        <v>14589</v>
      </c>
      <c r="T17476" t="s">
        <v>12136</v>
      </c>
      <c r="U17476" t="s">
        <v>10772</v>
      </c>
    </row>
    <row r="17477" spans="1:21">
      <c r="A17477" s="117" t="s">
        <v>23866</v>
      </c>
      <c r="B17477" t="s">
        <v>14590</v>
      </c>
      <c r="C17477" t="s">
        <v>14590</v>
      </c>
      <c r="D17477">
        <v>33</v>
      </c>
      <c r="E17477">
        <v>27</v>
      </c>
      <c r="F17477">
        <v>33</v>
      </c>
      <c r="G17477">
        <v>27</v>
      </c>
      <c r="H17477">
        <v>1</v>
      </c>
      <c r="I17477">
        <v>1</v>
      </c>
      <c r="J17477">
        <v>74</v>
      </c>
      <c r="K17477" s="194">
        <v>74</v>
      </c>
      <c r="L17477" t="s">
        <v>1079</v>
      </c>
      <c r="M17477" t="s">
        <v>1079</v>
      </c>
      <c r="N17477">
        <v>50</v>
      </c>
      <c r="O17477" t="s">
        <v>7876</v>
      </c>
      <c r="P17477" t="s">
        <v>23867</v>
      </c>
      <c r="Q17477">
        <v>0.05</v>
      </c>
      <c r="R17477" s="117" t="s">
        <v>14620</v>
      </c>
      <c r="S17477" s="117" t="s">
        <v>14621</v>
      </c>
      <c r="T17477" t="s">
        <v>17448</v>
      </c>
      <c r="U17477" t="s">
        <v>10772</v>
      </c>
    </row>
    <row r="17478" spans="1:21">
      <c r="A17478" s="117" t="s">
        <v>22080</v>
      </c>
      <c r="B17478" t="s">
        <v>14590</v>
      </c>
      <c r="C17478" t="s">
        <v>14590</v>
      </c>
      <c r="D17478">
        <v>47</v>
      </c>
      <c r="E17478">
        <v>41</v>
      </c>
      <c r="F17478">
        <v>47</v>
      </c>
      <c r="G17478">
        <v>41</v>
      </c>
      <c r="H17478">
        <v>1</v>
      </c>
      <c r="I17478">
        <v>1</v>
      </c>
      <c r="J17478">
        <v>999999</v>
      </c>
      <c r="K17478" s="194">
        <v>999999</v>
      </c>
      <c r="L17478" t="s">
        <v>1100</v>
      </c>
      <c r="M17478" t="s">
        <v>1100</v>
      </c>
      <c r="N17478">
        <v>172</v>
      </c>
      <c r="O17478" t="s">
        <v>7876</v>
      </c>
      <c r="P17478" t="s">
        <v>22081</v>
      </c>
      <c r="Q17478">
        <v>0.17199999999999999</v>
      </c>
      <c r="R17478" s="117" t="s">
        <v>14743</v>
      </c>
      <c r="S17478" s="117" t="s">
        <v>14589</v>
      </c>
      <c r="T17478" t="s">
        <v>12136</v>
      </c>
      <c r="U17478" t="s">
        <v>10772</v>
      </c>
    </row>
    <row r="17479" spans="1:21">
      <c r="A17479" s="117" t="s">
        <v>17443</v>
      </c>
      <c r="B17479" t="s">
        <v>14590</v>
      </c>
      <c r="C17479" t="s">
        <v>14590</v>
      </c>
      <c r="D17479">
        <v>25</v>
      </c>
      <c r="E17479">
        <v>19</v>
      </c>
      <c r="F17479">
        <v>25</v>
      </c>
      <c r="G17479">
        <v>19</v>
      </c>
      <c r="H17479">
        <v>1</v>
      </c>
      <c r="I17479">
        <v>1</v>
      </c>
      <c r="J17479">
        <v>36</v>
      </c>
      <c r="K17479" s="194">
        <v>36</v>
      </c>
      <c r="L17479" t="s">
        <v>1100</v>
      </c>
      <c r="M17479" t="s">
        <v>1100</v>
      </c>
      <c r="N17479">
        <v>101</v>
      </c>
      <c r="O17479" t="s">
        <v>7876</v>
      </c>
      <c r="P17479" t="s">
        <v>10543</v>
      </c>
      <c r="Q17479">
        <v>0.10100000000000001</v>
      </c>
      <c r="R17479" s="117" t="s">
        <v>14743</v>
      </c>
      <c r="S17479" s="117" t="s">
        <v>14589</v>
      </c>
      <c r="T17479" t="s">
        <v>12136</v>
      </c>
      <c r="U17479" t="s">
        <v>10772</v>
      </c>
    </row>
    <row r="17480" spans="1:21">
      <c r="A17480" s="117" t="s">
        <v>7486</v>
      </c>
      <c r="B17480" t="s">
        <v>14590</v>
      </c>
      <c r="C17480" t="s">
        <v>14590</v>
      </c>
      <c r="D17480">
        <v>25</v>
      </c>
      <c r="E17480">
        <v>19</v>
      </c>
      <c r="F17480">
        <v>25</v>
      </c>
      <c r="G17480">
        <v>19</v>
      </c>
      <c r="H17480">
        <v>1</v>
      </c>
      <c r="I17480">
        <v>1</v>
      </c>
      <c r="J17480">
        <v>144</v>
      </c>
      <c r="K17480" s="194">
        <v>144</v>
      </c>
      <c r="L17480" t="s">
        <v>1100</v>
      </c>
      <c r="M17480" t="s">
        <v>1100</v>
      </c>
      <c r="N17480">
        <v>99</v>
      </c>
      <c r="O17480" t="s">
        <v>7876</v>
      </c>
      <c r="P17480" t="s">
        <v>10543</v>
      </c>
      <c r="Q17480">
        <v>9.9000000000000005E-2</v>
      </c>
      <c r="R17480" s="117" t="s">
        <v>14743</v>
      </c>
      <c r="S17480" s="117" t="s">
        <v>14589</v>
      </c>
      <c r="T17480" t="s">
        <v>12136</v>
      </c>
      <c r="U17480" t="s">
        <v>10772</v>
      </c>
    </row>
    <row r="17481" spans="1:21">
      <c r="A17481" s="117" t="s">
        <v>7487</v>
      </c>
      <c r="B17481" t="s">
        <v>14590</v>
      </c>
      <c r="C17481" t="s">
        <v>14590</v>
      </c>
      <c r="D17481">
        <v>28</v>
      </c>
      <c r="E17481">
        <v>22</v>
      </c>
      <c r="F17481">
        <v>28</v>
      </c>
      <c r="G17481">
        <v>22</v>
      </c>
      <c r="H17481">
        <v>1</v>
      </c>
      <c r="I17481">
        <v>1</v>
      </c>
      <c r="J17481">
        <v>23</v>
      </c>
      <c r="K17481" s="194">
        <v>23</v>
      </c>
      <c r="L17481" t="s">
        <v>1100</v>
      </c>
      <c r="M17481" t="s">
        <v>1100</v>
      </c>
      <c r="N17481">
        <v>127</v>
      </c>
      <c r="O17481" t="s">
        <v>7876</v>
      </c>
      <c r="P17481" t="s">
        <v>16348</v>
      </c>
      <c r="Q17481">
        <v>0.127</v>
      </c>
      <c r="R17481" s="117" t="s">
        <v>14648</v>
      </c>
      <c r="S17481" s="117" t="s">
        <v>14589</v>
      </c>
      <c r="T17481" t="s">
        <v>12136</v>
      </c>
      <c r="U17481" t="s">
        <v>10772</v>
      </c>
    </row>
    <row r="17482" spans="1:21">
      <c r="A17482" s="117" t="s">
        <v>7488</v>
      </c>
      <c r="B17482" t="s">
        <v>14590</v>
      </c>
      <c r="C17482" t="s">
        <v>14590</v>
      </c>
      <c r="D17482">
        <v>40</v>
      </c>
      <c r="E17482">
        <v>34</v>
      </c>
      <c r="F17482">
        <v>40</v>
      </c>
      <c r="G17482">
        <v>34</v>
      </c>
      <c r="H17482">
        <v>1</v>
      </c>
      <c r="I17482">
        <v>1</v>
      </c>
      <c r="J17482">
        <v>999999</v>
      </c>
      <c r="K17482" s="194">
        <v>999999</v>
      </c>
      <c r="L17482" t="s">
        <v>1100</v>
      </c>
      <c r="M17482" t="s">
        <v>1100</v>
      </c>
      <c r="N17482">
        <v>168</v>
      </c>
      <c r="O17482" t="s">
        <v>7876</v>
      </c>
      <c r="P17482" t="s">
        <v>10547</v>
      </c>
      <c r="Q17482">
        <v>0.16800000000000001</v>
      </c>
      <c r="R17482" s="117" t="s">
        <v>14594</v>
      </c>
      <c r="S17482" s="117" t="s">
        <v>14589</v>
      </c>
      <c r="T17482" t="s">
        <v>12136</v>
      </c>
      <c r="U17482" t="s">
        <v>10772</v>
      </c>
    </row>
    <row r="17483" spans="1:21">
      <c r="A17483" s="117" t="s">
        <v>23868</v>
      </c>
      <c r="B17483" t="s">
        <v>14590</v>
      </c>
      <c r="C17483" t="s">
        <v>14590</v>
      </c>
      <c r="D17483">
        <v>33</v>
      </c>
      <c r="E17483">
        <v>27</v>
      </c>
      <c r="F17483">
        <v>33</v>
      </c>
      <c r="G17483">
        <v>27</v>
      </c>
      <c r="H17483">
        <v>1</v>
      </c>
      <c r="I17483">
        <v>1</v>
      </c>
      <c r="J17483">
        <v>70</v>
      </c>
      <c r="K17483" s="194">
        <v>70</v>
      </c>
      <c r="L17483" t="s">
        <v>1079</v>
      </c>
      <c r="M17483" t="s">
        <v>1079</v>
      </c>
      <c r="N17483">
        <v>30</v>
      </c>
      <c r="O17483" t="s">
        <v>7876</v>
      </c>
      <c r="P17483" t="s">
        <v>23869</v>
      </c>
      <c r="Q17483">
        <v>0.03</v>
      </c>
      <c r="R17483" s="117" t="s">
        <v>14620</v>
      </c>
      <c r="S17483" s="117" t="s">
        <v>14621</v>
      </c>
      <c r="T17483" t="s">
        <v>17448</v>
      </c>
      <c r="U17483" t="s">
        <v>10772</v>
      </c>
    </row>
    <row r="17484" spans="1:21">
      <c r="A17484" s="117" t="s">
        <v>23870</v>
      </c>
      <c r="B17484" t="s">
        <v>14590</v>
      </c>
      <c r="C17484" t="s">
        <v>14590</v>
      </c>
      <c r="D17484">
        <v>26</v>
      </c>
      <c r="E17484">
        <v>20</v>
      </c>
      <c r="F17484">
        <v>26</v>
      </c>
      <c r="G17484">
        <v>20</v>
      </c>
      <c r="H17484">
        <v>1</v>
      </c>
      <c r="I17484">
        <v>1</v>
      </c>
      <c r="J17484">
        <v>70</v>
      </c>
      <c r="K17484" s="194">
        <v>70</v>
      </c>
      <c r="L17484" t="s">
        <v>1079</v>
      </c>
      <c r="M17484" t="s">
        <v>1079</v>
      </c>
      <c r="N17484">
        <v>42</v>
      </c>
      <c r="O17484" t="s">
        <v>7876</v>
      </c>
      <c r="P17484" t="s">
        <v>10548</v>
      </c>
      <c r="Q17484">
        <v>4.2000000000000003E-2</v>
      </c>
      <c r="R17484" s="117" t="s">
        <v>14620</v>
      </c>
      <c r="S17484" s="117" t="s">
        <v>14621</v>
      </c>
      <c r="T17484" t="s">
        <v>17448</v>
      </c>
      <c r="U17484" t="s">
        <v>10772</v>
      </c>
    </row>
    <row r="17485" spans="1:21">
      <c r="A17485" s="117" t="s">
        <v>23871</v>
      </c>
      <c r="B17485" t="s">
        <v>14590</v>
      </c>
      <c r="C17485" t="s">
        <v>14590</v>
      </c>
      <c r="D17485">
        <v>26</v>
      </c>
      <c r="E17485">
        <v>20</v>
      </c>
      <c r="F17485">
        <v>26</v>
      </c>
      <c r="G17485">
        <v>20</v>
      </c>
      <c r="H17485">
        <v>1</v>
      </c>
      <c r="I17485">
        <v>1</v>
      </c>
      <c r="J17485">
        <v>53</v>
      </c>
      <c r="K17485" s="194">
        <v>53</v>
      </c>
      <c r="L17485" t="s">
        <v>1079</v>
      </c>
      <c r="M17485" t="s">
        <v>1079</v>
      </c>
      <c r="N17485">
        <v>32</v>
      </c>
      <c r="O17485" t="s">
        <v>7876</v>
      </c>
      <c r="P17485" t="s">
        <v>23872</v>
      </c>
      <c r="Q17485">
        <v>3.2000000000000001E-2</v>
      </c>
      <c r="R17485" s="117" t="s">
        <v>14620</v>
      </c>
      <c r="S17485" s="117" t="s">
        <v>14621</v>
      </c>
      <c r="T17485" t="s">
        <v>17448</v>
      </c>
      <c r="U17485" t="s">
        <v>10772</v>
      </c>
    </row>
    <row r="17486" spans="1:21">
      <c r="A17486" s="117" t="s">
        <v>22082</v>
      </c>
      <c r="B17486" t="s">
        <v>14590</v>
      </c>
      <c r="C17486" t="s">
        <v>14590</v>
      </c>
      <c r="D17486">
        <v>26</v>
      </c>
      <c r="E17486">
        <v>20</v>
      </c>
      <c r="F17486">
        <v>26</v>
      </c>
      <c r="G17486">
        <v>20</v>
      </c>
      <c r="H17486">
        <v>1</v>
      </c>
      <c r="I17486">
        <v>1</v>
      </c>
      <c r="J17486">
        <v>106</v>
      </c>
      <c r="K17486" s="194">
        <v>106</v>
      </c>
      <c r="L17486" t="s">
        <v>1079</v>
      </c>
      <c r="M17486" t="s">
        <v>1079</v>
      </c>
      <c r="N17486">
        <v>41</v>
      </c>
      <c r="O17486" t="s">
        <v>7876</v>
      </c>
      <c r="P17486" t="s">
        <v>10550</v>
      </c>
      <c r="Q17486">
        <v>4.1000000000000002E-2</v>
      </c>
      <c r="R17486" s="117" t="s">
        <v>14620</v>
      </c>
      <c r="S17486" s="117" t="s">
        <v>14621</v>
      </c>
      <c r="T17486" t="s">
        <v>17448</v>
      </c>
      <c r="U17486" t="s">
        <v>10772</v>
      </c>
    </row>
    <row r="17487" spans="1:21">
      <c r="A17487" s="117" t="s">
        <v>23873</v>
      </c>
      <c r="B17487" t="s">
        <v>14590</v>
      </c>
      <c r="C17487" t="s">
        <v>14590</v>
      </c>
      <c r="D17487">
        <v>26</v>
      </c>
      <c r="E17487">
        <v>20</v>
      </c>
      <c r="F17487">
        <v>26</v>
      </c>
      <c r="G17487">
        <v>20</v>
      </c>
      <c r="H17487">
        <v>1</v>
      </c>
      <c r="I17487">
        <v>1</v>
      </c>
      <c r="J17487">
        <v>53</v>
      </c>
      <c r="K17487" s="194">
        <v>53</v>
      </c>
      <c r="L17487" t="s">
        <v>1079</v>
      </c>
      <c r="M17487" t="s">
        <v>1079</v>
      </c>
      <c r="N17487">
        <v>72</v>
      </c>
      <c r="O17487" t="s">
        <v>7876</v>
      </c>
      <c r="P17487" t="s">
        <v>23874</v>
      </c>
      <c r="Q17487">
        <v>7.1999999999999995E-2</v>
      </c>
      <c r="R17487" s="117" t="s">
        <v>14620</v>
      </c>
      <c r="S17487" s="117" t="s">
        <v>14621</v>
      </c>
      <c r="T17487" t="s">
        <v>17448</v>
      </c>
      <c r="U17487" t="s">
        <v>10772</v>
      </c>
    </row>
    <row r="17488" spans="1:21">
      <c r="A17488" s="117" t="s">
        <v>23875</v>
      </c>
      <c r="B17488" t="s">
        <v>14590</v>
      </c>
      <c r="C17488" t="s">
        <v>14590</v>
      </c>
      <c r="D17488">
        <v>26</v>
      </c>
      <c r="E17488">
        <v>20</v>
      </c>
      <c r="F17488">
        <v>26</v>
      </c>
      <c r="G17488">
        <v>20</v>
      </c>
      <c r="H17488">
        <v>1</v>
      </c>
      <c r="I17488">
        <v>1</v>
      </c>
      <c r="J17488">
        <v>70</v>
      </c>
      <c r="K17488" s="194">
        <v>70</v>
      </c>
      <c r="L17488" t="s">
        <v>1079</v>
      </c>
      <c r="M17488" t="s">
        <v>1079</v>
      </c>
      <c r="N17488">
        <v>123</v>
      </c>
      <c r="O17488" t="s">
        <v>7876</v>
      </c>
      <c r="P17488" t="s">
        <v>23876</v>
      </c>
      <c r="Q17488">
        <v>0.123</v>
      </c>
      <c r="R17488" s="117" t="s">
        <v>14620</v>
      </c>
      <c r="S17488" s="117" t="s">
        <v>14621</v>
      </c>
      <c r="T17488" t="s">
        <v>17448</v>
      </c>
      <c r="U17488" t="s">
        <v>10772</v>
      </c>
    </row>
    <row r="17489" spans="1:21">
      <c r="A17489" s="117" t="s">
        <v>23877</v>
      </c>
      <c r="B17489" t="s">
        <v>14590</v>
      </c>
      <c r="C17489" t="s">
        <v>14590</v>
      </c>
      <c r="D17489">
        <v>26</v>
      </c>
      <c r="E17489">
        <v>20</v>
      </c>
      <c r="F17489">
        <v>26</v>
      </c>
      <c r="G17489">
        <v>20</v>
      </c>
      <c r="H17489">
        <v>1</v>
      </c>
      <c r="I17489">
        <v>1</v>
      </c>
      <c r="J17489">
        <v>70</v>
      </c>
      <c r="K17489" s="194">
        <v>70</v>
      </c>
      <c r="L17489" t="s">
        <v>1079</v>
      </c>
      <c r="M17489" t="s">
        <v>1079</v>
      </c>
      <c r="N17489">
        <v>160</v>
      </c>
      <c r="O17489" t="s">
        <v>7876</v>
      </c>
      <c r="P17489" t="s">
        <v>23878</v>
      </c>
      <c r="Q17489">
        <v>0.16</v>
      </c>
      <c r="R17489" s="117" t="s">
        <v>14620</v>
      </c>
      <c r="S17489" s="117" t="s">
        <v>14621</v>
      </c>
      <c r="T17489" t="s">
        <v>17448</v>
      </c>
      <c r="U17489" t="s">
        <v>10772</v>
      </c>
    </row>
    <row r="17490" spans="1:21">
      <c r="A17490" s="117" t="s">
        <v>23879</v>
      </c>
      <c r="B17490" t="s">
        <v>14590</v>
      </c>
      <c r="C17490" t="s">
        <v>14590</v>
      </c>
      <c r="D17490">
        <v>26</v>
      </c>
      <c r="E17490">
        <v>20</v>
      </c>
      <c r="F17490">
        <v>26</v>
      </c>
      <c r="G17490">
        <v>20</v>
      </c>
      <c r="H17490">
        <v>1</v>
      </c>
      <c r="I17490">
        <v>1</v>
      </c>
      <c r="J17490">
        <v>19</v>
      </c>
      <c r="K17490" s="194">
        <v>19</v>
      </c>
      <c r="L17490" t="s">
        <v>1079</v>
      </c>
      <c r="M17490" t="s">
        <v>1079</v>
      </c>
      <c r="N17490">
        <v>152</v>
      </c>
      <c r="O17490" t="s">
        <v>7876</v>
      </c>
      <c r="P17490" t="s">
        <v>23880</v>
      </c>
      <c r="Q17490">
        <v>0.152</v>
      </c>
      <c r="R17490" s="117" t="s">
        <v>14620</v>
      </c>
      <c r="S17490" s="117" t="s">
        <v>14621</v>
      </c>
      <c r="T17490" t="s">
        <v>17448</v>
      </c>
      <c r="U17490" t="s">
        <v>10772</v>
      </c>
    </row>
    <row r="17491" spans="1:21">
      <c r="A17491" s="117" t="s">
        <v>23881</v>
      </c>
      <c r="B17491" t="s">
        <v>14590</v>
      </c>
      <c r="C17491" t="s">
        <v>14590</v>
      </c>
      <c r="D17491">
        <v>26</v>
      </c>
      <c r="E17491">
        <v>20</v>
      </c>
      <c r="F17491">
        <v>26</v>
      </c>
      <c r="G17491">
        <v>20</v>
      </c>
      <c r="H17491">
        <v>1</v>
      </c>
      <c r="I17491">
        <v>1</v>
      </c>
      <c r="J17491">
        <v>110</v>
      </c>
      <c r="K17491" s="194">
        <v>110</v>
      </c>
      <c r="L17491" t="s">
        <v>1079</v>
      </c>
      <c r="M17491" t="s">
        <v>1079</v>
      </c>
      <c r="N17491">
        <v>30</v>
      </c>
      <c r="O17491" t="s">
        <v>7876</v>
      </c>
      <c r="P17491" t="s">
        <v>10548</v>
      </c>
      <c r="Q17491">
        <v>0.03</v>
      </c>
      <c r="R17491" s="117" t="s">
        <v>14620</v>
      </c>
      <c r="S17491" s="117" t="s">
        <v>14621</v>
      </c>
      <c r="T17491" t="s">
        <v>17448</v>
      </c>
      <c r="U17491" t="s">
        <v>10772</v>
      </c>
    </row>
    <row r="17492" spans="1:21">
      <c r="A17492" s="117" t="s">
        <v>7489</v>
      </c>
      <c r="B17492" t="s">
        <v>14590</v>
      </c>
      <c r="C17492" t="s">
        <v>14590</v>
      </c>
      <c r="D17492">
        <v>25</v>
      </c>
      <c r="E17492">
        <v>19</v>
      </c>
      <c r="F17492">
        <v>25</v>
      </c>
      <c r="G17492">
        <v>19</v>
      </c>
      <c r="H17492">
        <v>1</v>
      </c>
      <c r="I17492">
        <v>1</v>
      </c>
      <c r="J17492">
        <v>10</v>
      </c>
      <c r="K17492" s="194">
        <v>10</v>
      </c>
      <c r="L17492" t="s">
        <v>1100</v>
      </c>
      <c r="M17492" t="s">
        <v>1100</v>
      </c>
      <c r="N17492">
        <v>55</v>
      </c>
      <c r="O17492" t="s">
        <v>7876</v>
      </c>
      <c r="P17492" t="s">
        <v>16349</v>
      </c>
      <c r="Q17492">
        <v>5.5E-2</v>
      </c>
      <c r="R17492" s="117" t="s">
        <v>14594</v>
      </c>
      <c r="S17492" s="117" t="s">
        <v>14589</v>
      </c>
      <c r="T17492" t="s">
        <v>12136</v>
      </c>
      <c r="U17492" t="s">
        <v>10772</v>
      </c>
    </row>
    <row r="17493" spans="1:21">
      <c r="A17493" s="117" t="s">
        <v>7490</v>
      </c>
      <c r="B17493" t="s">
        <v>14590</v>
      </c>
      <c r="C17493" t="s">
        <v>14590</v>
      </c>
      <c r="D17493">
        <v>47</v>
      </c>
      <c r="E17493">
        <v>41</v>
      </c>
      <c r="F17493">
        <v>47</v>
      </c>
      <c r="G17493">
        <v>41</v>
      </c>
      <c r="H17493">
        <v>1</v>
      </c>
      <c r="I17493">
        <v>1</v>
      </c>
      <c r="J17493">
        <v>999999</v>
      </c>
      <c r="K17493" s="194">
        <v>999999</v>
      </c>
      <c r="L17493" t="s">
        <v>1100</v>
      </c>
      <c r="M17493" t="s">
        <v>1100</v>
      </c>
      <c r="N17493">
        <v>18</v>
      </c>
      <c r="O17493" t="s">
        <v>7876</v>
      </c>
      <c r="P17493" t="s">
        <v>16350</v>
      </c>
      <c r="Q17493">
        <v>1.7999999999999999E-2</v>
      </c>
      <c r="R17493" s="117" t="s">
        <v>14594</v>
      </c>
      <c r="S17493" s="117" t="s">
        <v>14589</v>
      </c>
      <c r="T17493" t="s">
        <v>12136</v>
      </c>
      <c r="U17493" t="s">
        <v>10772</v>
      </c>
    </row>
    <row r="17494" spans="1:21">
      <c r="A17494" s="117" t="s">
        <v>23882</v>
      </c>
      <c r="B17494" t="s">
        <v>14590</v>
      </c>
      <c r="C17494" t="s">
        <v>14590</v>
      </c>
      <c r="D17494">
        <v>26</v>
      </c>
      <c r="E17494">
        <v>20</v>
      </c>
      <c r="F17494">
        <v>26</v>
      </c>
      <c r="G17494">
        <v>20</v>
      </c>
      <c r="H17494">
        <v>1</v>
      </c>
      <c r="I17494">
        <v>1</v>
      </c>
      <c r="J17494">
        <v>36</v>
      </c>
      <c r="K17494" s="194">
        <v>36</v>
      </c>
      <c r="L17494" t="s">
        <v>1079</v>
      </c>
      <c r="M17494" t="s">
        <v>1079</v>
      </c>
      <c r="N17494">
        <v>34</v>
      </c>
      <c r="O17494" t="s">
        <v>7876</v>
      </c>
      <c r="P17494" t="s">
        <v>23883</v>
      </c>
      <c r="Q17494">
        <v>3.4000000000000002E-2</v>
      </c>
      <c r="R17494" s="117" t="s">
        <v>14620</v>
      </c>
      <c r="S17494" s="117" t="s">
        <v>14621</v>
      </c>
      <c r="T17494" t="s">
        <v>17448</v>
      </c>
      <c r="U17494" t="s">
        <v>10772</v>
      </c>
    </row>
    <row r="17495" spans="1:21">
      <c r="A17495" s="117" t="s">
        <v>23884</v>
      </c>
      <c r="B17495" t="s">
        <v>14590</v>
      </c>
      <c r="C17495" t="s">
        <v>14590</v>
      </c>
      <c r="D17495">
        <v>26</v>
      </c>
      <c r="E17495">
        <v>20</v>
      </c>
      <c r="F17495">
        <v>26</v>
      </c>
      <c r="G17495">
        <v>20</v>
      </c>
      <c r="H17495">
        <v>1</v>
      </c>
      <c r="I17495">
        <v>1</v>
      </c>
      <c r="J17495">
        <v>70</v>
      </c>
      <c r="K17495" s="194">
        <v>70</v>
      </c>
      <c r="L17495" t="s">
        <v>1079</v>
      </c>
      <c r="M17495" t="s">
        <v>1079</v>
      </c>
      <c r="N17495">
        <v>100</v>
      </c>
      <c r="O17495" t="s">
        <v>7876</v>
      </c>
      <c r="P17495" t="s">
        <v>23885</v>
      </c>
      <c r="Q17495">
        <v>0.1</v>
      </c>
      <c r="R17495" s="117" t="s">
        <v>14620</v>
      </c>
      <c r="S17495" s="117" t="s">
        <v>14621</v>
      </c>
      <c r="T17495" t="s">
        <v>17448</v>
      </c>
      <c r="U17495" t="s">
        <v>10772</v>
      </c>
    </row>
    <row r="17496" spans="1:21">
      <c r="A17496" s="117" t="s">
        <v>23886</v>
      </c>
      <c r="B17496" t="s">
        <v>14590</v>
      </c>
      <c r="C17496" t="s">
        <v>14590</v>
      </c>
      <c r="D17496">
        <v>26</v>
      </c>
      <c r="E17496">
        <v>20</v>
      </c>
      <c r="F17496">
        <v>26</v>
      </c>
      <c r="G17496">
        <v>20</v>
      </c>
      <c r="H17496">
        <v>1</v>
      </c>
      <c r="I17496">
        <v>1</v>
      </c>
      <c r="J17496">
        <v>53</v>
      </c>
      <c r="K17496" s="194">
        <v>53</v>
      </c>
      <c r="L17496" t="s">
        <v>1079</v>
      </c>
      <c r="M17496" t="s">
        <v>1079</v>
      </c>
      <c r="N17496">
        <v>58</v>
      </c>
      <c r="O17496" t="s">
        <v>7876</v>
      </c>
      <c r="P17496" t="s">
        <v>23887</v>
      </c>
      <c r="Q17496">
        <v>5.8000000000000003E-2</v>
      </c>
      <c r="R17496" s="117" t="s">
        <v>14620</v>
      </c>
      <c r="S17496" s="117" t="s">
        <v>14621</v>
      </c>
      <c r="T17496" t="s">
        <v>17448</v>
      </c>
      <c r="U17496" t="s">
        <v>10772</v>
      </c>
    </row>
    <row r="17497" spans="1:21">
      <c r="A17497" s="117" t="s">
        <v>23888</v>
      </c>
      <c r="B17497" t="s">
        <v>14590</v>
      </c>
      <c r="C17497" t="s">
        <v>14590</v>
      </c>
      <c r="D17497">
        <v>26</v>
      </c>
      <c r="E17497">
        <v>20</v>
      </c>
      <c r="F17497">
        <v>26</v>
      </c>
      <c r="G17497">
        <v>20</v>
      </c>
      <c r="H17497">
        <v>1</v>
      </c>
      <c r="I17497">
        <v>1</v>
      </c>
      <c r="J17497">
        <v>53</v>
      </c>
      <c r="K17497" s="194">
        <v>53</v>
      </c>
      <c r="L17497" t="s">
        <v>1079</v>
      </c>
      <c r="M17497" t="s">
        <v>1079</v>
      </c>
      <c r="N17497">
        <v>128</v>
      </c>
      <c r="O17497" t="s">
        <v>7876</v>
      </c>
      <c r="P17497" t="s">
        <v>23889</v>
      </c>
      <c r="Q17497">
        <v>0.128</v>
      </c>
      <c r="R17497" s="117" t="s">
        <v>14620</v>
      </c>
      <c r="S17497" s="117" t="s">
        <v>14621</v>
      </c>
      <c r="T17497" t="s">
        <v>17448</v>
      </c>
      <c r="U17497" t="s">
        <v>10772</v>
      </c>
    </row>
    <row r="17498" spans="1:21">
      <c r="A17498" s="117" t="s">
        <v>7491</v>
      </c>
      <c r="B17498" t="s">
        <v>14590</v>
      </c>
      <c r="C17498" t="s">
        <v>14590</v>
      </c>
      <c r="D17498">
        <v>25</v>
      </c>
      <c r="E17498">
        <v>19</v>
      </c>
      <c r="F17498">
        <v>25</v>
      </c>
      <c r="G17498">
        <v>19</v>
      </c>
      <c r="H17498">
        <v>1</v>
      </c>
      <c r="I17498">
        <v>1</v>
      </c>
      <c r="J17498">
        <v>89</v>
      </c>
      <c r="K17498" s="194">
        <v>89</v>
      </c>
      <c r="L17498" t="s">
        <v>1100</v>
      </c>
      <c r="M17498" t="s">
        <v>1100</v>
      </c>
      <c r="N17498">
        <v>70</v>
      </c>
      <c r="O17498" t="s">
        <v>7876</v>
      </c>
      <c r="P17498" t="s">
        <v>10543</v>
      </c>
      <c r="Q17498">
        <v>7.0000000000000007E-2</v>
      </c>
      <c r="R17498" s="117" t="s">
        <v>14594</v>
      </c>
      <c r="S17498" s="117" t="s">
        <v>14589</v>
      </c>
      <c r="T17498" t="s">
        <v>12136</v>
      </c>
      <c r="U17498" t="s">
        <v>10772</v>
      </c>
    </row>
    <row r="17499" spans="1:21">
      <c r="A17499" s="117" t="s">
        <v>26169</v>
      </c>
      <c r="B17499" t="s">
        <v>14590</v>
      </c>
      <c r="C17499" t="s">
        <v>14590</v>
      </c>
      <c r="D17499">
        <v>45</v>
      </c>
      <c r="E17499">
        <v>39</v>
      </c>
      <c r="F17499">
        <v>45</v>
      </c>
      <c r="G17499">
        <v>39</v>
      </c>
      <c r="H17499">
        <v>1</v>
      </c>
      <c r="I17499">
        <v>1</v>
      </c>
      <c r="J17499">
        <v>999999</v>
      </c>
      <c r="K17499" s="194">
        <v>999999</v>
      </c>
      <c r="L17499" t="s">
        <v>1100</v>
      </c>
      <c r="M17499" t="s">
        <v>1100</v>
      </c>
      <c r="N17499">
        <v>71</v>
      </c>
      <c r="O17499" t="s">
        <v>7876</v>
      </c>
      <c r="P17499" t="s">
        <v>10543</v>
      </c>
      <c r="Q17499">
        <v>7.0999999999999994E-2</v>
      </c>
      <c r="R17499" s="117" t="s">
        <v>14743</v>
      </c>
      <c r="S17499" s="117" t="s">
        <v>14589</v>
      </c>
      <c r="T17499" t="s">
        <v>12136</v>
      </c>
      <c r="U17499" t="s">
        <v>10772</v>
      </c>
    </row>
    <row r="17500" spans="1:21">
      <c r="A17500" s="117" t="s">
        <v>21530</v>
      </c>
      <c r="B17500" t="s">
        <v>14590</v>
      </c>
      <c r="C17500" t="s">
        <v>14590</v>
      </c>
      <c r="D17500">
        <v>25</v>
      </c>
      <c r="E17500">
        <v>19</v>
      </c>
      <c r="F17500">
        <v>25</v>
      </c>
      <c r="G17500">
        <v>19</v>
      </c>
      <c r="H17500">
        <v>1</v>
      </c>
      <c r="I17500">
        <v>1</v>
      </c>
      <c r="J17500">
        <v>80</v>
      </c>
      <c r="K17500" s="194">
        <v>80</v>
      </c>
      <c r="L17500" t="s">
        <v>1100</v>
      </c>
      <c r="M17500" t="s">
        <v>1100</v>
      </c>
      <c r="N17500">
        <v>95</v>
      </c>
      <c r="O17500" t="s">
        <v>7876</v>
      </c>
      <c r="P17500" t="s">
        <v>10543</v>
      </c>
      <c r="Q17500">
        <v>9.5000000000000001E-2</v>
      </c>
      <c r="R17500" s="117" t="s">
        <v>14743</v>
      </c>
      <c r="S17500" s="117" t="s">
        <v>14589</v>
      </c>
      <c r="T17500" t="s">
        <v>12136</v>
      </c>
      <c r="U17500" t="s">
        <v>10772</v>
      </c>
    </row>
    <row r="17501" spans="1:21">
      <c r="A17501" s="117" t="s">
        <v>23890</v>
      </c>
      <c r="B17501" t="s">
        <v>14590</v>
      </c>
      <c r="C17501" t="s">
        <v>14590</v>
      </c>
      <c r="D17501">
        <v>26</v>
      </c>
      <c r="E17501">
        <v>20</v>
      </c>
      <c r="F17501">
        <v>26</v>
      </c>
      <c r="G17501">
        <v>20</v>
      </c>
      <c r="H17501">
        <v>1</v>
      </c>
      <c r="I17501">
        <v>1</v>
      </c>
      <c r="J17501">
        <v>44</v>
      </c>
      <c r="K17501" s="194">
        <v>44</v>
      </c>
      <c r="L17501" t="s">
        <v>1079</v>
      </c>
      <c r="M17501" t="s">
        <v>1079</v>
      </c>
      <c r="N17501">
        <v>108</v>
      </c>
      <c r="O17501" t="s">
        <v>7876</v>
      </c>
      <c r="P17501" t="s">
        <v>23891</v>
      </c>
      <c r="Q17501">
        <v>0.108</v>
      </c>
      <c r="R17501" s="117" t="s">
        <v>14620</v>
      </c>
      <c r="S17501" s="117" t="s">
        <v>14621</v>
      </c>
      <c r="T17501" t="s">
        <v>17448</v>
      </c>
      <c r="U17501" t="s">
        <v>10772</v>
      </c>
    </row>
    <row r="17502" spans="1:21">
      <c r="A17502" s="117" t="s">
        <v>7492</v>
      </c>
      <c r="B17502" t="s">
        <v>14590</v>
      </c>
      <c r="C17502" t="s">
        <v>14590</v>
      </c>
      <c r="D17502">
        <v>25</v>
      </c>
      <c r="E17502">
        <v>19</v>
      </c>
      <c r="F17502">
        <v>25</v>
      </c>
      <c r="G17502">
        <v>19</v>
      </c>
      <c r="H17502">
        <v>1</v>
      </c>
      <c r="I17502">
        <v>1</v>
      </c>
      <c r="J17502">
        <v>47</v>
      </c>
      <c r="K17502" s="194">
        <v>47</v>
      </c>
      <c r="L17502" t="s">
        <v>1100</v>
      </c>
      <c r="M17502" t="s">
        <v>1100</v>
      </c>
      <c r="N17502">
        <v>187</v>
      </c>
      <c r="O17502" t="s">
        <v>7876</v>
      </c>
      <c r="P17502" t="s">
        <v>10543</v>
      </c>
      <c r="Q17502">
        <v>0.187</v>
      </c>
      <c r="R17502" s="117" t="s">
        <v>14743</v>
      </c>
      <c r="S17502" s="117" t="s">
        <v>14589</v>
      </c>
      <c r="T17502" t="s">
        <v>12136</v>
      </c>
      <c r="U17502" t="s">
        <v>10772</v>
      </c>
    </row>
    <row r="17503" spans="1:21">
      <c r="A17503" s="117" t="s">
        <v>10892</v>
      </c>
      <c r="B17503" t="s">
        <v>14590</v>
      </c>
      <c r="C17503" t="s">
        <v>14590</v>
      </c>
      <c r="D17503">
        <v>33</v>
      </c>
      <c r="E17503">
        <v>27</v>
      </c>
      <c r="F17503">
        <v>33</v>
      </c>
      <c r="G17503">
        <v>27</v>
      </c>
      <c r="H17503">
        <v>1</v>
      </c>
      <c r="I17503">
        <v>1</v>
      </c>
      <c r="J17503">
        <v>20</v>
      </c>
      <c r="K17503" s="194">
        <v>20</v>
      </c>
      <c r="L17503" t="s">
        <v>1079</v>
      </c>
      <c r="M17503" t="s">
        <v>1079</v>
      </c>
      <c r="N17503">
        <v>171</v>
      </c>
      <c r="O17503" t="s">
        <v>7876</v>
      </c>
      <c r="P17503" t="s">
        <v>10921</v>
      </c>
      <c r="Q17503">
        <v>0.17100000000000001</v>
      </c>
      <c r="R17503" s="117" t="s">
        <v>14620</v>
      </c>
      <c r="S17503" s="117" t="s">
        <v>14621</v>
      </c>
      <c r="T17503" t="s">
        <v>17448</v>
      </c>
      <c r="U17503" t="s">
        <v>10772</v>
      </c>
    </row>
    <row r="17504" spans="1:21">
      <c r="A17504" s="117" t="s">
        <v>23892</v>
      </c>
      <c r="B17504" t="s">
        <v>14590</v>
      </c>
      <c r="C17504" t="s">
        <v>14590</v>
      </c>
      <c r="D17504">
        <v>26</v>
      </c>
      <c r="E17504">
        <v>20</v>
      </c>
      <c r="F17504">
        <v>26</v>
      </c>
      <c r="G17504">
        <v>20</v>
      </c>
      <c r="H17504">
        <v>1</v>
      </c>
      <c r="I17504">
        <v>1</v>
      </c>
      <c r="J17504">
        <v>70</v>
      </c>
      <c r="K17504" s="194">
        <v>70</v>
      </c>
      <c r="L17504" t="s">
        <v>1079</v>
      </c>
      <c r="M17504" t="s">
        <v>1079</v>
      </c>
      <c r="N17504">
        <v>114</v>
      </c>
      <c r="O17504" t="s">
        <v>7876</v>
      </c>
      <c r="P17504" t="s">
        <v>23893</v>
      </c>
      <c r="Q17504">
        <v>0.114</v>
      </c>
      <c r="R17504" s="117" t="s">
        <v>14620</v>
      </c>
      <c r="S17504" s="117" t="s">
        <v>14621</v>
      </c>
      <c r="T17504" t="s">
        <v>17448</v>
      </c>
      <c r="U17504" t="s">
        <v>10772</v>
      </c>
    </row>
    <row r="17505" spans="1:21">
      <c r="A17505" s="117" t="s">
        <v>23894</v>
      </c>
      <c r="B17505" t="s">
        <v>14590</v>
      </c>
      <c r="C17505" t="s">
        <v>14590</v>
      </c>
      <c r="D17505">
        <v>26</v>
      </c>
      <c r="E17505">
        <v>20</v>
      </c>
      <c r="F17505">
        <v>26</v>
      </c>
      <c r="G17505">
        <v>20</v>
      </c>
      <c r="H17505">
        <v>1</v>
      </c>
      <c r="I17505">
        <v>1</v>
      </c>
      <c r="J17505">
        <v>70</v>
      </c>
      <c r="K17505" s="194">
        <v>70</v>
      </c>
      <c r="L17505" t="s">
        <v>1079</v>
      </c>
      <c r="M17505" t="s">
        <v>1079</v>
      </c>
      <c r="N17505">
        <v>66</v>
      </c>
      <c r="O17505" t="s">
        <v>7876</v>
      </c>
      <c r="P17505" t="s">
        <v>23895</v>
      </c>
      <c r="Q17505">
        <v>6.6000000000000003E-2</v>
      </c>
      <c r="R17505" s="117" t="s">
        <v>14620</v>
      </c>
      <c r="S17505" s="117" t="s">
        <v>14621</v>
      </c>
      <c r="T17505" t="s">
        <v>17448</v>
      </c>
      <c r="U17505" t="s">
        <v>10772</v>
      </c>
    </row>
    <row r="17506" spans="1:21">
      <c r="A17506" s="117" t="s">
        <v>23896</v>
      </c>
      <c r="B17506" t="s">
        <v>14590</v>
      </c>
      <c r="C17506" t="s">
        <v>14590</v>
      </c>
      <c r="D17506">
        <v>26</v>
      </c>
      <c r="E17506">
        <v>20</v>
      </c>
      <c r="F17506">
        <v>26</v>
      </c>
      <c r="G17506">
        <v>20</v>
      </c>
      <c r="H17506">
        <v>1</v>
      </c>
      <c r="I17506">
        <v>1</v>
      </c>
      <c r="J17506">
        <v>70</v>
      </c>
      <c r="K17506" s="194">
        <v>70</v>
      </c>
      <c r="L17506" t="s">
        <v>1079</v>
      </c>
      <c r="M17506" t="s">
        <v>1079</v>
      </c>
      <c r="N17506">
        <v>50</v>
      </c>
      <c r="O17506" t="s">
        <v>7876</v>
      </c>
      <c r="P17506" t="s">
        <v>23897</v>
      </c>
      <c r="Q17506">
        <v>0.05</v>
      </c>
      <c r="R17506" s="117" t="s">
        <v>14620</v>
      </c>
      <c r="S17506" s="117" t="s">
        <v>14621</v>
      </c>
      <c r="T17506" t="s">
        <v>17448</v>
      </c>
      <c r="U17506" t="s">
        <v>10772</v>
      </c>
    </row>
    <row r="17507" spans="1:21">
      <c r="A17507" s="117" t="s">
        <v>23898</v>
      </c>
      <c r="B17507" t="s">
        <v>14590</v>
      </c>
      <c r="C17507" t="s">
        <v>14590</v>
      </c>
      <c r="D17507">
        <v>26</v>
      </c>
      <c r="E17507">
        <v>20</v>
      </c>
      <c r="F17507">
        <v>26</v>
      </c>
      <c r="G17507">
        <v>20</v>
      </c>
      <c r="H17507">
        <v>1</v>
      </c>
      <c r="I17507">
        <v>1</v>
      </c>
      <c r="J17507">
        <v>44</v>
      </c>
      <c r="K17507" s="194">
        <v>44</v>
      </c>
      <c r="L17507" t="s">
        <v>1079</v>
      </c>
      <c r="M17507" t="s">
        <v>1079</v>
      </c>
      <c r="N17507">
        <v>92</v>
      </c>
      <c r="O17507" t="s">
        <v>7876</v>
      </c>
      <c r="P17507" t="s">
        <v>23899</v>
      </c>
      <c r="Q17507">
        <v>9.1999999999999998E-2</v>
      </c>
      <c r="R17507" s="117" t="s">
        <v>14620</v>
      </c>
      <c r="S17507" s="117" t="s">
        <v>14621</v>
      </c>
      <c r="T17507" t="s">
        <v>17448</v>
      </c>
      <c r="U17507" t="s">
        <v>10772</v>
      </c>
    </row>
    <row r="17508" spans="1:21">
      <c r="A17508" s="117" t="s">
        <v>23900</v>
      </c>
      <c r="B17508" t="s">
        <v>14590</v>
      </c>
      <c r="C17508" t="s">
        <v>14590</v>
      </c>
      <c r="D17508">
        <v>26</v>
      </c>
      <c r="E17508">
        <v>20</v>
      </c>
      <c r="F17508">
        <v>26</v>
      </c>
      <c r="G17508">
        <v>20</v>
      </c>
      <c r="H17508">
        <v>1</v>
      </c>
      <c r="I17508">
        <v>1</v>
      </c>
      <c r="J17508">
        <v>35</v>
      </c>
      <c r="K17508" s="194">
        <v>35</v>
      </c>
      <c r="L17508" t="s">
        <v>1079</v>
      </c>
      <c r="M17508" t="s">
        <v>1079</v>
      </c>
      <c r="N17508">
        <v>70</v>
      </c>
      <c r="O17508" t="s">
        <v>7876</v>
      </c>
      <c r="P17508" t="s">
        <v>23901</v>
      </c>
      <c r="Q17508">
        <v>7.0000000000000007E-2</v>
      </c>
      <c r="R17508" s="117" t="s">
        <v>14620</v>
      </c>
      <c r="S17508" s="117" t="s">
        <v>14621</v>
      </c>
      <c r="T17508" t="s">
        <v>17448</v>
      </c>
      <c r="U17508" t="s">
        <v>10772</v>
      </c>
    </row>
    <row r="17509" spans="1:21">
      <c r="A17509" s="117" t="s">
        <v>23902</v>
      </c>
      <c r="B17509" t="s">
        <v>14590</v>
      </c>
      <c r="C17509" t="s">
        <v>14590</v>
      </c>
      <c r="D17509">
        <v>26</v>
      </c>
      <c r="E17509">
        <v>20</v>
      </c>
      <c r="F17509">
        <v>26</v>
      </c>
      <c r="G17509">
        <v>20</v>
      </c>
      <c r="H17509">
        <v>1</v>
      </c>
      <c r="I17509">
        <v>1</v>
      </c>
      <c r="J17509">
        <v>70</v>
      </c>
      <c r="K17509" s="194">
        <v>70</v>
      </c>
      <c r="L17509" t="s">
        <v>1079</v>
      </c>
      <c r="M17509" t="s">
        <v>1079</v>
      </c>
      <c r="N17509">
        <v>82</v>
      </c>
      <c r="O17509" t="s">
        <v>7876</v>
      </c>
      <c r="P17509" t="s">
        <v>23903</v>
      </c>
      <c r="Q17509">
        <v>8.2000000000000003E-2</v>
      </c>
      <c r="R17509" s="117" t="s">
        <v>14620</v>
      </c>
      <c r="S17509" s="117" t="s">
        <v>14621</v>
      </c>
      <c r="T17509" t="s">
        <v>17448</v>
      </c>
      <c r="U17509" t="s">
        <v>10772</v>
      </c>
    </row>
    <row r="17510" spans="1:21">
      <c r="A17510" s="117" t="s">
        <v>23904</v>
      </c>
      <c r="B17510" t="s">
        <v>14590</v>
      </c>
      <c r="C17510" t="s">
        <v>14590</v>
      </c>
      <c r="D17510">
        <v>26</v>
      </c>
      <c r="E17510">
        <v>20</v>
      </c>
      <c r="F17510">
        <v>26</v>
      </c>
      <c r="G17510">
        <v>20</v>
      </c>
      <c r="H17510">
        <v>1</v>
      </c>
      <c r="I17510">
        <v>1</v>
      </c>
      <c r="J17510">
        <v>35</v>
      </c>
      <c r="K17510" s="194">
        <v>35</v>
      </c>
      <c r="L17510" t="s">
        <v>1079</v>
      </c>
      <c r="M17510" t="s">
        <v>1079</v>
      </c>
      <c r="N17510">
        <v>16</v>
      </c>
      <c r="O17510" t="s">
        <v>7876</v>
      </c>
      <c r="P17510" t="s">
        <v>10550</v>
      </c>
      <c r="Q17510">
        <v>1.6E-2</v>
      </c>
      <c r="R17510" s="117" t="s">
        <v>14620</v>
      </c>
      <c r="S17510" s="117" t="s">
        <v>14621</v>
      </c>
      <c r="T17510" t="s">
        <v>17448</v>
      </c>
      <c r="U17510" t="s">
        <v>10772</v>
      </c>
    </row>
    <row r="17511" spans="1:21">
      <c r="A17511" s="117" t="s">
        <v>23905</v>
      </c>
      <c r="B17511" t="s">
        <v>14590</v>
      </c>
      <c r="C17511" t="s">
        <v>14590</v>
      </c>
      <c r="D17511">
        <v>26</v>
      </c>
      <c r="E17511">
        <v>20</v>
      </c>
      <c r="F17511">
        <v>26</v>
      </c>
      <c r="G17511">
        <v>20</v>
      </c>
      <c r="H17511">
        <v>1</v>
      </c>
      <c r="I17511">
        <v>1</v>
      </c>
      <c r="J17511">
        <v>53</v>
      </c>
      <c r="K17511" s="194">
        <v>53</v>
      </c>
      <c r="L17511" t="s">
        <v>1079</v>
      </c>
      <c r="M17511" t="s">
        <v>1079</v>
      </c>
      <c r="N17511">
        <v>97</v>
      </c>
      <c r="O17511" t="s">
        <v>7876</v>
      </c>
      <c r="P17511" t="s">
        <v>23897</v>
      </c>
      <c r="Q17511">
        <v>9.7000000000000003E-2</v>
      </c>
      <c r="R17511" s="117" t="s">
        <v>14620</v>
      </c>
      <c r="S17511" s="117" t="s">
        <v>14621</v>
      </c>
      <c r="T17511" t="s">
        <v>17448</v>
      </c>
      <c r="U17511" t="s">
        <v>10772</v>
      </c>
    </row>
    <row r="17512" spans="1:21">
      <c r="A17512" s="117" t="s">
        <v>23906</v>
      </c>
      <c r="B17512" t="s">
        <v>14590</v>
      </c>
      <c r="C17512" t="s">
        <v>14590</v>
      </c>
      <c r="D17512">
        <v>26</v>
      </c>
      <c r="E17512">
        <v>20</v>
      </c>
      <c r="F17512">
        <v>26</v>
      </c>
      <c r="G17512">
        <v>20</v>
      </c>
      <c r="H17512">
        <v>1</v>
      </c>
      <c r="I17512">
        <v>1</v>
      </c>
      <c r="J17512">
        <v>28</v>
      </c>
      <c r="K17512" s="194">
        <v>28</v>
      </c>
      <c r="L17512" t="s">
        <v>1079</v>
      </c>
      <c r="M17512" t="s">
        <v>1079</v>
      </c>
      <c r="N17512">
        <v>158</v>
      </c>
      <c r="O17512" t="s">
        <v>7876</v>
      </c>
      <c r="P17512" t="s">
        <v>23907</v>
      </c>
      <c r="Q17512">
        <v>0.158</v>
      </c>
      <c r="R17512" s="117" t="s">
        <v>14620</v>
      </c>
      <c r="S17512" s="117" t="s">
        <v>14621</v>
      </c>
      <c r="T17512" t="s">
        <v>17448</v>
      </c>
      <c r="U17512" t="s">
        <v>10773</v>
      </c>
    </row>
    <row r="17513" spans="1:21">
      <c r="A17513" s="117" t="s">
        <v>23908</v>
      </c>
      <c r="B17513" t="s">
        <v>14590</v>
      </c>
      <c r="C17513" t="s">
        <v>14590</v>
      </c>
      <c r="D17513">
        <v>25</v>
      </c>
      <c r="E17513">
        <v>19</v>
      </c>
      <c r="F17513">
        <v>25</v>
      </c>
      <c r="G17513">
        <v>19</v>
      </c>
      <c r="H17513">
        <v>1</v>
      </c>
      <c r="I17513">
        <v>1</v>
      </c>
      <c r="J17513">
        <v>7</v>
      </c>
      <c r="K17513" s="194">
        <v>7</v>
      </c>
      <c r="L17513" t="s">
        <v>1079</v>
      </c>
      <c r="M17513" t="s">
        <v>1079</v>
      </c>
      <c r="N17513">
        <v>97</v>
      </c>
      <c r="O17513" t="s">
        <v>7876</v>
      </c>
      <c r="P17513" t="s">
        <v>10548</v>
      </c>
      <c r="Q17513">
        <v>9.7000000000000003E-2</v>
      </c>
      <c r="R17513" s="117" t="s">
        <v>14594</v>
      </c>
      <c r="S17513" s="117" t="s">
        <v>14589</v>
      </c>
      <c r="T17513" t="s">
        <v>12136</v>
      </c>
      <c r="U17513" t="s">
        <v>10772</v>
      </c>
    </row>
    <row r="17514" spans="1:21">
      <c r="A17514" s="117" t="s">
        <v>23909</v>
      </c>
      <c r="B17514" t="s">
        <v>14590</v>
      </c>
      <c r="C17514" t="s">
        <v>14590</v>
      </c>
      <c r="D17514">
        <v>26</v>
      </c>
      <c r="E17514">
        <v>20</v>
      </c>
      <c r="F17514">
        <v>26</v>
      </c>
      <c r="G17514">
        <v>20</v>
      </c>
      <c r="H17514">
        <v>1</v>
      </c>
      <c r="I17514">
        <v>1</v>
      </c>
      <c r="J17514">
        <v>53</v>
      </c>
      <c r="K17514" s="194">
        <v>53</v>
      </c>
      <c r="L17514" t="s">
        <v>1079</v>
      </c>
      <c r="M17514" t="s">
        <v>1079</v>
      </c>
      <c r="N17514">
        <v>95</v>
      </c>
      <c r="O17514" t="s">
        <v>7876</v>
      </c>
      <c r="P17514" t="s">
        <v>10548</v>
      </c>
      <c r="Q17514">
        <v>9.5000000000000001E-2</v>
      </c>
      <c r="R17514" s="117" t="s">
        <v>14620</v>
      </c>
      <c r="S17514" s="117" t="s">
        <v>14621</v>
      </c>
      <c r="T17514" t="s">
        <v>17448</v>
      </c>
      <c r="U17514" t="s">
        <v>10772</v>
      </c>
    </row>
    <row r="17515" spans="1:21">
      <c r="A17515" s="117" t="s">
        <v>23910</v>
      </c>
      <c r="B17515" t="s">
        <v>14590</v>
      </c>
      <c r="C17515" t="s">
        <v>14590</v>
      </c>
      <c r="D17515">
        <v>26</v>
      </c>
      <c r="E17515">
        <v>20</v>
      </c>
      <c r="F17515">
        <v>26</v>
      </c>
      <c r="G17515">
        <v>20</v>
      </c>
      <c r="H17515">
        <v>1</v>
      </c>
      <c r="I17515">
        <v>1</v>
      </c>
      <c r="J17515">
        <v>28</v>
      </c>
      <c r="K17515" s="194">
        <v>28</v>
      </c>
      <c r="L17515" t="s">
        <v>1079</v>
      </c>
      <c r="M17515" t="s">
        <v>1079</v>
      </c>
      <c r="N17515">
        <v>168</v>
      </c>
      <c r="O17515" t="s">
        <v>7876</v>
      </c>
      <c r="P17515" t="s">
        <v>10554</v>
      </c>
      <c r="Q17515">
        <v>0.16800000000000001</v>
      </c>
      <c r="R17515" s="117" t="s">
        <v>14620</v>
      </c>
      <c r="S17515" s="117" t="s">
        <v>14621</v>
      </c>
      <c r="T17515" t="s">
        <v>17448</v>
      </c>
      <c r="U17515" t="s">
        <v>10772</v>
      </c>
    </row>
    <row r="17516" spans="1:21">
      <c r="A17516" s="117" t="s">
        <v>23911</v>
      </c>
      <c r="B17516" t="s">
        <v>14590</v>
      </c>
      <c r="C17516" t="s">
        <v>14590</v>
      </c>
      <c r="D17516">
        <v>26</v>
      </c>
      <c r="E17516">
        <v>20</v>
      </c>
      <c r="F17516">
        <v>26</v>
      </c>
      <c r="G17516">
        <v>20</v>
      </c>
      <c r="H17516">
        <v>1</v>
      </c>
      <c r="I17516">
        <v>1</v>
      </c>
      <c r="J17516">
        <v>70</v>
      </c>
      <c r="K17516" s="194">
        <v>70</v>
      </c>
      <c r="L17516" t="s">
        <v>1079</v>
      </c>
      <c r="M17516" t="s">
        <v>1079</v>
      </c>
      <c r="N17516">
        <v>94</v>
      </c>
      <c r="O17516" t="s">
        <v>7876</v>
      </c>
      <c r="P17516" t="s">
        <v>10548</v>
      </c>
      <c r="Q17516">
        <v>9.4E-2</v>
      </c>
      <c r="R17516" s="117" t="s">
        <v>14620</v>
      </c>
      <c r="S17516" s="117" t="s">
        <v>14621</v>
      </c>
      <c r="T17516" t="s">
        <v>17448</v>
      </c>
      <c r="U17516" t="s">
        <v>10772</v>
      </c>
    </row>
    <row r="17517" spans="1:21">
      <c r="A17517" s="117" t="s">
        <v>23912</v>
      </c>
      <c r="B17517" t="s">
        <v>14590</v>
      </c>
      <c r="C17517" t="s">
        <v>14590</v>
      </c>
      <c r="D17517">
        <v>26</v>
      </c>
      <c r="E17517">
        <v>20</v>
      </c>
      <c r="F17517">
        <v>26</v>
      </c>
      <c r="G17517">
        <v>20</v>
      </c>
      <c r="H17517">
        <v>1</v>
      </c>
      <c r="I17517">
        <v>1</v>
      </c>
      <c r="J17517">
        <v>53</v>
      </c>
      <c r="K17517" s="194">
        <v>53</v>
      </c>
      <c r="L17517" t="s">
        <v>1079</v>
      </c>
      <c r="M17517" t="s">
        <v>1079</v>
      </c>
      <c r="N17517">
        <v>91</v>
      </c>
      <c r="O17517" t="s">
        <v>7876</v>
      </c>
      <c r="P17517" t="s">
        <v>23913</v>
      </c>
      <c r="Q17517">
        <v>9.0999999999999998E-2</v>
      </c>
      <c r="R17517" s="117" t="s">
        <v>14620</v>
      </c>
      <c r="S17517" s="117" t="s">
        <v>14621</v>
      </c>
      <c r="T17517" t="s">
        <v>17448</v>
      </c>
      <c r="U17517" t="s">
        <v>10772</v>
      </c>
    </row>
    <row r="17518" spans="1:21">
      <c r="A17518" s="117" t="s">
        <v>17444</v>
      </c>
      <c r="B17518" t="s">
        <v>14590</v>
      </c>
      <c r="C17518" t="s">
        <v>14590</v>
      </c>
      <c r="D17518">
        <v>26</v>
      </c>
      <c r="E17518">
        <v>20</v>
      </c>
      <c r="F17518">
        <v>26</v>
      </c>
      <c r="G17518">
        <v>20</v>
      </c>
      <c r="H17518">
        <v>1</v>
      </c>
      <c r="I17518">
        <v>1</v>
      </c>
      <c r="J17518">
        <v>16</v>
      </c>
      <c r="K17518" s="194">
        <v>16</v>
      </c>
      <c r="L17518" t="s">
        <v>1079</v>
      </c>
      <c r="M17518" t="s">
        <v>1079</v>
      </c>
      <c r="N17518">
        <v>192</v>
      </c>
      <c r="O17518" t="s">
        <v>7876</v>
      </c>
      <c r="P17518" t="s">
        <v>10554</v>
      </c>
      <c r="Q17518">
        <v>0.192</v>
      </c>
      <c r="R17518" s="117" t="s">
        <v>14620</v>
      </c>
      <c r="S17518" s="117" t="s">
        <v>14621</v>
      </c>
      <c r="T17518" t="s">
        <v>17448</v>
      </c>
      <c r="U17518" t="s">
        <v>10772</v>
      </c>
    </row>
    <row r="17519" spans="1:21">
      <c r="A17519" s="117" t="s">
        <v>17445</v>
      </c>
      <c r="B17519" t="s">
        <v>14590</v>
      </c>
      <c r="C17519" t="s">
        <v>14590</v>
      </c>
      <c r="D17519">
        <v>26</v>
      </c>
      <c r="E17519">
        <v>20</v>
      </c>
      <c r="F17519">
        <v>26</v>
      </c>
      <c r="G17519">
        <v>20</v>
      </c>
      <c r="H17519">
        <v>1</v>
      </c>
      <c r="I17519">
        <v>1</v>
      </c>
      <c r="J17519">
        <v>45</v>
      </c>
      <c r="K17519" s="194">
        <v>45</v>
      </c>
      <c r="L17519" t="s">
        <v>1079</v>
      </c>
      <c r="M17519" t="s">
        <v>1079</v>
      </c>
      <c r="N17519">
        <v>176</v>
      </c>
      <c r="O17519" t="s">
        <v>7876</v>
      </c>
      <c r="P17519" t="s">
        <v>17446</v>
      </c>
      <c r="Q17519">
        <v>0.17599999999999999</v>
      </c>
      <c r="R17519" s="117" t="s">
        <v>14620</v>
      </c>
      <c r="S17519" s="117" t="s">
        <v>14621</v>
      </c>
      <c r="T17519" t="s">
        <v>17448</v>
      </c>
      <c r="U17519" t="s">
        <v>10772</v>
      </c>
    </row>
    <row r="17520" spans="1:21">
      <c r="A17520" s="117" t="s">
        <v>23914</v>
      </c>
      <c r="B17520" t="s">
        <v>14590</v>
      </c>
      <c r="C17520" t="s">
        <v>14590</v>
      </c>
      <c r="D17520">
        <v>26</v>
      </c>
      <c r="E17520">
        <v>20</v>
      </c>
      <c r="F17520">
        <v>26</v>
      </c>
      <c r="G17520">
        <v>20</v>
      </c>
      <c r="H17520">
        <v>1</v>
      </c>
      <c r="I17520">
        <v>1</v>
      </c>
      <c r="J17520">
        <v>44</v>
      </c>
      <c r="K17520" s="194">
        <v>44</v>
      </c>
      <c r="L17520" t="s">
        <v>1079</v>
      </c>
      <c r="M17520" t="s">
        <v>1079</v>
      </c>
      <c r="N17520">
        <v>126</v>
      </c>
      <c r="O17520" t="s">
        <v>7876</v>
      </c>
      <c r="P17520" t="s">
        <v>23915</v>
      </c>
      <c r="Q17520">
        <v>0.126</v>
      </c>
      <c r="R17520" s="117" t="s">
        <v>14620</v>
      </c>
      <c r="S17520" s="117" t="s">
        <v>14621</v>
      </c>
      <c r="T17520" t="s">
        <v>17448</v>
      </c>
      <c r="U17520" t="s">
        <v>10772</v>
      </c>
    </row>
    <row r="17521" spans="1:21">
      <c r="A17521" s="117" t="s">
        <v>23916</v>
      </c>
      <c r="B17521" t="s">
        <v>14590</v>
      </c>
      <c r="C17521" t="s">
        <v>14590</v>
      </c>
      <c r="D17521">
        <v>26</v>
      </c>
      <c r="E17521">
        <v>20</v>
      </c>
      <c r="F17521">
        <v>26</v>
      </c>
      <c r="G17521">
        <v>20</v>
      </c>
      <c r="H17521">
        <v>1</v>
      </c>
      <c r="I17521">
        <v>1</v>
      </c>
      <c r="J17521">
        <v>70</v>
      </c>
      <c r="K17521" s="194">
        <v>70</v>
      </c>
      <c r="L17521" t="s">
        <v>1079</v>
      </c>
      <c r="M17521" t="s">
        <v>1079</v>
      </c>
      <c r="N17521">
        <v>139</v>
      </c>
      <c r="O17521" t="s">
        <v>7876</v>
      </c>
      <c r="P17521" t="s">
        <v>23885</v>
      </c>
      <c r="Q17521">
        <v>0.13900000000000001</v>
      </c>
      <c r="R17521" s="117" t="s">
        <v>14620</v>
      </c>
      <c r="S17521" s="117" t="s">
        <v>14621</v>
      </c>
      <c r="T17521" t="s">
        <v>17448</v>
      </c>
      <c r="U17521" t="s">
        <v>10772</v>
      </c>
    </row>
    <row r="17522" spans="1:21">
      <c r="A17522" s="117" t="s">
        <v>23917</v>
      </c>
      <c r="B17522" t="s">
        <v>14590</v>
      </c>
      <c r="C17522" t="s">
        <v>14590</v>
      </c>
      <c r="D17522">
        <v>26</v>
      </c>
      <c r="E17522">
        <v>20</v>
      </c>
      <c r="F17522">
        <v>26</v>
      </c>
      <c r="G17522">
        <v>20</v>
      </c>
      <c r="H17522">
        <v>1</v>
      </c>
      <c r="I17522">
        <v>1</v>
      </c>
      <c r="J17522">
        <v>70</v>
      </c>
      <c r="K17522" s="194">
        <v>70</v>
      </c>
      <c r="L17522" t="s">
        <v>1079</v>
      </c>
      <c r="M17522" t="s">
        <v>1079</v>
      </c>
      <c r="N17522">
        <v>147</v>
      </c>
      <c r="O17522" t="s">
        <v>7876</v>
      </c>
      <c r="P17522" t="s">
        <v>10548</v>
      </c>
      <c r="Q17522">
        <v>0.14699999999999999</v>
      </c>
      <c r="R17522" s="117" t="s">
        <v>14620</v>
      </c>
      <c r="S17522" s="117" t="s">
        <v>14621</v>
      </c>
      <c r="T17522" t="s">
        <v>17448</v>
      </c>
      <c r="U17522" t="s">
        <v>10772</v>
      </c>
    </row>
    <row r="17523" spans="1:21">
      <c r="A17523" s="117" t="s">
        <v>23918</v>
      </c>
      <c r="B17523" t="s">
        <v>14590</v>
      </c>
      <c r="C17523" t="s">
        <v>14590</v>
      </c>
      <c r="D17523">
        <v>26</v>
      </c>
      <c r="E17523">
        <v>20</v>
      </c>
      <c r="F17523">
        <v>26</v>
      </c>
      <c r="G17523">
        <v>20</v>
      </c>
      <c r="H17523">
        <v>1</v>
      </c>
      <c r="I17523">
        <v>1</v>
      </c>
      <c r="J17523">
        <v>70</v>
      </c>
      <c r="K17523" s="194">
        <v>70</v>
      </c>
      <c r="L17523" t="s">
        <v>1079</v>
      </c>
      <c r="M17523" t="s">
        <v>1079</v>
      </c>
      <c r="N17523">
        <v>140</v>
      </c>
      <c r="O17523" t="s">
        <v>7876</v>
      </c>
      <c r="P17523" t="s">
        <v>23919</v>
      </c>
      <c r="Q17523">
        <v>0.14000000000000001</v>
      </c>
      <c r="R17523" s="117" t="s">
        <v>14620</v>
      </c>
      <c r="S17523" s="117" t="s">
        <v>14621</v>
      </c>
      <c r="T17523" t="s">
        <v>17448</v>
      </c>
      <c r="U17523" t="s">
        <v>10772</v>
      </c>
    </row>
    <row r="17524" spans="1:21">
      <c r="A17524" s="117" t="s">
        <v>23920</v>
      </c>
      <c r="B17524" t="s">
        <v>14590</v>
      </c>
      <c r="C17524" t="s">
        <v>14590</v>
      </c>
      <c r="D17524">
        <v>25</v>
      </c>
      <c r="E17524">
        <v>19</v>
      </c>
      <c r="F17524">
        <v>25</v>
      </c>
      <c r="G17524">
        <v>19</v>
      </c>
      <c r="H17524">
        <v>1</v>
      </c>
      <c r="I17524">
        <v>1</v>
      </c>
      <c r="J17524">
        <v>11</v>
      </c>
      <c r="K17524" s="194">
        <v>11</v>
      </c>
      <c r="L17524" t="s">
        <v>1079</v>
      </c>
      <c r="M17524" t="s">
        <v>1079</v>
      </c>
      <c r="N17524">
        <v>128</v>
      </c>
      <c r="O17524" t="s">
        <v>7876</v>
      </c>
      <c r="P17524" t="s">
        <v>10553</v>
      </c>
      <c r="Q17524">
        <v>0.128</v>
      </c>
      <c r="R17524" s="117" t="s">
        <v>14594</v>
      </c>
      <c r="S17524" s="117" t="s">
        <v>14589</v>
      </c>
      <c r="T17524" t="s">
        <v>12136</v>
      </c>
      <c r="U17524" t="s">
        <v>10772</v>
      </c>
    </row>
    <row r="17525" spans="1:21">
      <c r="A17525" s="117" t="s">
        <v>7493</v>
      </c>
      <c r="B17525" t="s">
        <v>14590</v>
      </c>
      <c r="C17525" t="s">
        <v>14590</v>
      </c>
      <c r="D17525">
        <v>25</v>
      </c>
      <c r="E17525">
        <v>19</v>
      </c>
      <c r="F17525">
        <v>25</v>
      </c>
      <c r="G17525">
        <v>19</v>
      </c>
      <c r="H17525">
        <v>1</v>
      </c>
      <c r="I17525">
        <v>1</v>
      </c>
      <c r="J17525">
        <v>16</v>
      </c>
      <c r="K17525" s="194">
        <v>16</v>
      </c>
      <c r="L17525" t="s">
        <v>1079</v>
      </c>
      <c r="M17525" t="s">
        <v>1079</v>
      </c>
      <c r="N17525">
        <v>127</v>
      </c>
      <c r="O17525" t="s">
        <v>7876</v>
      </c>
      <c r="P17525" t="s">
        <v>10545</v>
      </c>
      <c r="Q17525">
        <v>0.127</v>
      </c>
      <c r="R17525" s="117" t="s">
        <v>14594</v>
      </c>
      <c r="S17525" s="117" t="s">
        <v>14589</v>
      </c>
      <c r="T17525" t="s">
        <v>12136</v>
      </c>
      <c r="U17525" t="s">
        <v>10772</v>
      </c>
    </row>
    <row r="17526" spans="1:21">
      <c r="A17526" s="117" t="s">
        <v>26170</v>
      </c>
      <c r="B17526" t="s">
        <v>14590</v>
      </c>
      <c r="C17526" t="s">
        <v>14590</v>
      </c>
      <c r="D17526">
        <v>26</v>
      </c>
      <c r="E17526">
        <v>20</v>
      </c>
      <c r="F17526">
        <v>26</v>
      </c>
      <c r="G17526">
        <v>20</v>
      </c>
      <c r="H17526">
        <v>1</v>
      </c>
      <c r="I17526">
        <v>1</v>
      </c>
      <c r="J17526">
        <v>44</v>
      </c>
      <c r="K17526" s="194">
        <v>44</v>
      </c>
      <c r="L17526" t="s">
        <v>1079</v>
      </c>
      <c r="M17526" t="s">
        <v>1079</v>
      </c>
      <c r="N17526">
        <v>141.9</v>
      </c>
      <c r="O17526" t="s">
        <v>7876</v>
      </c>
      <c r="P17526" t="s">
        <v>10555</v>
      </c>
      <c r="Q17526">
        <v>0.1419</v>
      </c>
      <c r="R17526" s="117" t="s">
        <v>14620</v>
      </c>
      <c r="S17526" s="117" t="s">
        <v>14621</v>
      </c>
      <c r="T17526" t="s">
        <v>17448</v>
      </c>
      <c r="U17526" t="s">
        <v>10772</v>
      </c>
    </row>
    <row r="17527" spans="1:21">
      <c r="A17527" s="117" t="s">
        <v>23921</v>
      </c>
      <c r="B17527" t="s">
        <v>14590</v>
      </c>
      <c r="C17527" t="s">
        <v>14590</v>
      </c>
      <c r="D17527">
        <v>33</v>
      </c>
      <c r="E17527">
        <v>27</v>
      </c>
      <c r="F17527">
        <v>33</v>
      </c>
      <c r="G17527">
        <v>27</v>
      </c>
      <c r="H17527">
        <v>1</v>
      </c>
      <c r="I17527">
        <v>1</v>
      </c>
      <c r="J17527">
        <v>88</v>
      </c>
      <c r="K17527" s="194">
        <v>88</v>
      </c>
      <c r="L17527" t="s">
        <v>1079</v>
      </c>
      <c r="M17527" t="s">
        <v>1079</v>
      </c>
      <c r="N17527">
        <v>24</v>
      </c>
      <c r="O17527" t="s">
        <v>7876</v>
      </c>
      <c r="P17527" t="s">
        <v>10556</v>
      </c>
      <c r="Q17527">
        <v>2.4E-2</v>
      </c>
      <c r="R17527" s="117" t="s">
        <v>14620</v>
      </c>
      <c r="S17527" s="117" t="s">
        <v>14621</v>
      </c>
      <c r="T17527" t="s">
        <v>17448</v>
      </c>
      <c r="U17527" t="s">
        <v>10772</v>
      </c>
    </row>
    <row r="17528" spans="1:21">
      <c r="A17528" s="117" t="s">
        <v>23922</v>
      </c>
      <c r="B17528" t="s">
        <v>14590</v>
      </c>
      <c r="C17528" t="s">
        <v>14590</v>
      </c>
      <c r="D17528">
        <v>26</v>
      </c>
      <c r="E17528">
        <v>20</v>
      </c>
      <c r="F17528">
        <v>26</v>
      </c>
      <c r="G17528">
        <v>20</v>
      </c>
      <c r="H17528">
        <v>1</v>
      </c>
      <c r="I17528">
        <v>1</v>
      </c>
      <c r="J17528">
        <v>44</v>
      </c>
      <c r="K17528" s="194">
        <v>44</v>
      </c>
      <c r="L17528" t="s">
        <v>1079</v>
      </c>
      <c r="M17528" t="s">
        <v>1079</v>
      </c>
      <c r="N17528">
        <v>22</v>
      </c>
      <c r="O17528" t="s">
        <v>7876</v>
      </c>
      <c r="P17528" t="s">
        <v>10557</v>
      </c>
      <c r="Q17528">
        <v>2.1999999999999999E-2</v>
      </c>
      <c r="R17528" s="117" t="s">
        <v>14620</v>
      </c>
      <c r="S17528" s="117" t="s">
        <v>14621</v>
      </c>
      <c r="T17528" t="s">
        <v>17448</v>
      </c>
      <c r="U17528" t="s">
        <v>10772</v>
      </c>
    </row>
    <row r="17529" spans="1:21">
      <c r="A17529" s="117" t="s">
        <v>23923</v>
      </c>
      <c r="B17529" t="s">
        <v>14590</v>
      </c>
      <c r="C17529" t="s">
        <v>14590</v>
      </c>
      <c r="D17529">
        <v>26</v>
      </c>
      <c r="E17529">
        <v>20</v>
      </c>
      <c r="F17529">
        <v>26</v>
      </c>
      <c r="G17529">
        <v>20</v>
      </c>
      <c r="H17529">
        <v>1</v>
      </c>
      <c r="I17529">
        <v>1</v>
      </c>
      <c r="J17529">
        <v>70</v>
      </c>
      <c r="K17529" s="194">
        <v>70</v>
      </c>
      <c r="L17529" t="s">
        <v>1079</v>
      </c>
      <c r="M17529" t="s">
        <v>1079</v>
      </c>
      <c r="N17529">
        <v>57</v>
      </c>
      <c r="O17529" t="s">
        <v>7876</v>
      </c>
      <c r="P17529" t="s">
        <v>10558</v>
      </c>
      <c r="Q17529">
        <v>5.7000000000000002E-2</v>
      </c>
      <c r="R17529" s="117" t="s">
        <v>14620</v>
      </c>
      <c r="S17529" s="117" t="s">
        <v>14621</v>
      </c>
      <c r="T17529" t="s">
        <v>17448</v>
      </c>
      <c r="U17529" t="s">
        <v>10772</v>
      </c>
    </row>
    <row r="17530" spans="1:21">
      <c r="A17530" s="117" t="s">
        <v>7494</v>
      </c>
      <c r="B17530" t="s">
        <v>14590</v>
      </c>
      <c r="C17530" t="s">
        <v>14590</v>
      </c>
      <c r="D17530">
        <v>28</v>
      </c>
      <c r="E17530">
        <v>22</v>
      </c>
      <c r="F17530">
        <v>28</v>
      </c>
      <c r="G17530">
        <v>22</v>
      </c>
      <c r="H17530">
        <v>1</v>
      </c>
      <c r="I17530">
        <v>1</v>
      </c>
      <c r="J17530">
        <v>46</v>
      </c>
      <c r="K17530" s="194">
        <v>46</v>
      </c>
      <c r="L17530" t="s">
        <v>1100</v>
      </c>
      <c r="M17530" t="s">
        <v>1100</v>
      </c>
      <c r="N17530">
        <v>54</v>
      </c>
      <c r="O17530" t="s">
        <v>7876</v>
      </c>
      <c r="P17530" t="s">
        <v>10559</v>
      </c>
      <c r="Q17530">
        <v>5.3999999999999999E-2</v>
      </c>
      <c r="R17530" s="117" t="s">
        <v>14648</v>
      </c>
      <c r="S17530" s="117" t="s">
        <v>14589</v>
      </c>
      <c r="T17530" t="s">
        <v>12136</v>
      </c>
      <c r="U17530" t="s">
        <v>10772</v>
      </c>
    </row>
    <row r="17531" spans="1:21">
      <c r="A17531" s="117" t="s">
        <v>23924</v>
      </c>
      <c r="B17531" t="s">
        <v>14590</v>
      </c>
      <c r="C17531" t="s">
        <v>14590</v>
      </c>
      <c r="D17531">
        <v>26</v>
      </c>
      <c r="E17531">
        <v>20</v>
      </c>
      <c r="F17531">
        <v>26</v>
      </c>
      <c r="G17531">
        <v>20</v>
      </c>
      <c r="H17531">
        <v>1</v>
      </c>
      <c r="I17531">
        <v>1</v>
      </c>
      <c r="J17531">
        <v>70</v>
      </c>
      <c r="K17531" s="194">
        <v>70</v>
      </c>
      <c r="L17531" t="s">
        <v>1079</v>
      </c>
      <c r="M17531" t="s">
        <v>1079</v>
      </c>
      <c r="N17531">
        <v>29</v>
      </c>
      <c r="O17531" t="s">
        <v>7876</v>
      </c>
      <c r="P17531" t="s">
        <v>16350</v>
      </c>
      <c r="Q17531">
        <v>2.9000000000000001E-2</v>
      </c>
      <c r="R17531" s="117" t="s">
        <v>14620</v>
      </c>
      <c r="S17531" s="117" t="s">
        <v>14621</v>
      </c>
      <c r="T17531" t="s">
        <v>17448</v>
      </c>
      <c r="U17531" t="s">
        <v>10772</v>
      </c>
    </row>
    <row r="17532" spans="1:21">
      <c r="A17532" s="117" t="s">
        <v>20319</v>
      </c>
      <c r="B17532" t="s">
        <v>14590</v>
      </c>
      <c r="C17532" t="s">
        <v>14590</v>
      </c>
      <c r="D17532">
        <v>25</v>
      </c>
      <c r="E17532">
        <v>19</v>
      </c>
      <c r="F17532">
        <v>25</v>
      </c>
      <c r="G17532">
        <v>19</v>
      </c>
      <c r="H17532">
        <v>1</v>
      </c>
      <c r="I17532">
        <v>1</v>
      </c>
      <c r="J17532">
        <v>69</v>
      </c>
      <c r="K17532" s="194">
        <v>69</v>
      </c>
      <c r="L17532" t="s">
        <v>1100</v>
      </c>
      <c r="M17532" t="s">
        <v>1100</v>
      </c>
      <c r="N17532">
        <v>29</v>
      </c>
      <c r="O17532" t="s">
        <v>7876</v>
      </c>
      <c r="P17532" t="s">
        <v>10546</v>
      </c>
      <c r="Q17532">
        <v>2.9000000000000001E-2</v>
      </c>
      <c r="R17532" s="117" t="s">
        <v>14594</v>
      </c>
      <c r="S17532" s="117" t="s">
        <v>14589</v>
      </c>
      <c r="T17532" t="s">
        <v>12136</v>
      </c>
      <c r="U17532" t="s">
        <v>10772</v>
      </c>
    </row>
    <row r="17533" spans="1:21">
      <c r="A17533" s="117" t="s">
        <v>23925</v>
      </c>
      <c r="B17533" t="s">
        <v>14590</v>
      </c>
      <c r="C17533" t="s">
        <v>14590</v>
      </c>
      <c r="D17533">
        <v>26</v>
      </c>
      <c r="E17533">
        <v>20</v>
      </c>
      <c r="F17533">
        <v>26</v>
      </c>
      <c r="G17533">
        <v>20</v>
      </c>
      <c r="H17533">
        <v>1</v>
      </c>
      <c r="I17533">
        <v>1</v>
      </c>
      <c r="J17533">
        <v>70</v>
      </c>
      <c r="K17533" s="194">
        <v>70</v>
      </c>
      <c r="L17533" t="s">
        <v>1079</v>
      </c>
      <c r="M17533" t="s">
        <v>1079</v>
      </c>
      <c r="N17533">
        <v>58</v>
      </c>
      <c r="O17533" t="s">
        <v>7876</v>
      </c>
      <c r="P17533" t="s">
        <v>23926</v>
      </c>
      <c r="Q17533">
        <v>5.8000000000000003E-2</v>
      </c>
      <c r="R17533" s="117" t="s">
        <v>14620</v>
      </c>
      <c r="S17533" s="117" t="s">
        <v>14621</v>
      </c>
      <c r="T17533" t="s">
        <v>17448</v>
      </c>
      <c r="U17533" t="s">
        <v>10772</v>
      </c>
    </row>
    <row r="17534" spans="1:21">
      <c r="A17534" s="117" t="s">
        <v>23927</v>
      </c>
      <c r="B17534" t="s">
        <v>14590</v>
      </c>
      <c r="C17534" t="s">
        <v>14590</v>
      </c>
      <c r="D17534">
        <v>33</v>
      </c>
      <c r="E17534">
        <v>27</v>
      </c>
      <c r="F17534">
        <v>33</v>
      </c>
      <c r="G17534">
        <v>27</v>
      </c>
      <c r="H17534">
        <v>1</v>
      </c>
      <c r="I17534">
        <v>1</v>
      </c>
      <c r="J17534">
        <v>20</v>
      </c>
      <c r="K17534" s="194">
        <v>20</v>
      </c>
      <c r="L17534" t="s">
        <v>1079</v>
      </c>
      <c r="M17534" t="s">
        <v>1079</v>
      </c>
      <c r="N17534">
        <v>31</v>
      </c>
      <c r="O17534" t="s">
        <v>7876</v>
      </c>
      <c r="P17534" t="s">
        <v>23928</v>
      </c>
      <c r="Q17534">
        <v>3.1E-2</v>
      </c>
      <c r="R17534" s="117" t="s">
        <v>14620</v>
      </c>
      <c r="S17534" s="117" t="s">
        <v>14621</v>
      </c>
      <c r="T17534" t="s">
        <v>17448</v>
      </c>
      <c r="U17534" t="s">
        <v>10772</v>
      </c>
    </row>
    <row r="17535" spans="1:21">
      <c r="A17535" s="117" t="s">
        <v>23929</v>
      </c>
      <c r="B17535" t="s">
        <v>14590</v>
      </c>
      <c r="C17535" t="s">
        <v>14590</v>
      </c>
      <c r="D17535">
        <v>26</v>
      </c>
      <c r="E17535">
        <v>20</v>
      </c>
      <c r="F17535">
        <v>26</v>
      </c>
      <c r="G17535">
        <v>20</v>
      </c>
      <c r="H17535">
        <v>1</v>
      </c>
      <c r="I17535">
        <v>1</v>
      </c>
      <c r="J17535">
        <v>141</v>
      </c>
      <c r="K17535" s="194">
        <v>141</v>
      </c>
      <c r="L17535" t="s">
        <v>1079</v>
      </c>
      <c r="M17535" t="s">
        <v>1079</v>
      </c>
      <c r="N17535">
        <v>18</v>
      </c>
      <c r="O17535" t="s">
        <v>7876</v>
      </c>
      <c r="P17535" t="s">
        <v>10546</v>
      </c>
      <c r="Q17535">
        <v>1.7999999999999999E-2</v>
      </c>
      <c r="R17535" s="117" t="s">
        <v>14620</v>
      </c>
      <c r="S17535" s="117" t="s">
        <v>14621</v>
      </c>
      <c r="T17535" t="s">
        <v>17448</v>
      </c>
      <c r="U17535" t="s">
        <v>10772</v>
      </c>
    </row>
    <row r="17536" spans="1:21">
      <c r="A17536" s="117" t="s">
        <v>20676</v>
      </c>
      <c r="B17536" t="s">
        <v>14590</v>
      </c>
      <c r="C17536" t="s">
        <v>14590</v>
      </c>
      <c r="D17536">
        <v>33</v>
      </c>
      <c r="E17536">
        <v>27</v>
      </c>
      <c r="F17536">
        <v>33</v>
      </c>
      <c r="G17536">
        <v>27</v>
      </c>
      <c r="H17536">
        <v>1</v>
      </c>
      <c r="I17536">
        <v>1</v>
      </c>
      <c r="J17536">
        <v>20</v>
      </c>
      <c r="K17536" s="194">
        <v>20</v>
      </c>
      <c r="L17536" t="s">
        <v>1079</v>
      </c>
      <c r="M17536" t="s">
        <v>1079</v>
      </c>
      <c r="N17536">
        <v>15</v>
      </c>
      <c r="O17536" t="s">
        <v>7876</v>
      </c>
      <c r="P17536" t="s">
        <v>20677</v>
      </c>
      <c r="Q17536">
        <v>1.4999999999999999E-2</v>
      </c>
      <c r="R17536" s="117" t="s">
        <v>14620</v>
      </c>
      <c r="S17536" s="117" t="s">
        <v>14621</v>
      </c>
      <c r="T17536" t="s">
        <v>17448</v>
      </c>
      <c r="U17536" t="s">
        <v>10772</v>
      </c>
    </row>
    <row r="17537" spans="1:21">
      <c r="A17537" s="117" t="s">
        <v>26171</v>
      </c>
      <c r="B17537" t="s">
        <v>14590</v>
      </c>
      <c r="C17537" t="s">
        <v>14590</v>
      </c>
      <c r="D17537">
        <v>28</v>
      </c>
      <c r="E17537">
        <v>22</v>
      </c>
      <c r="F17537">
        <v>28</v>
      </c>
      <c r="G17537">
        <v>22</v>
      </c>
      <c r="H17537">
        <v>1</v>
      </c>
      <c r="I17537">
        <v>1</v>
      </c>
      <c r="J17537">
        <v>30</v>
      </c>
      <c r="K17537" s="194">
        <v>30</v>
      </c>
      <c r="L17537" t="s">
        <v>1100</v>
      </c>
      <c r="M17537" t="s">
        <v>1100</v>
      </c>
      <c r="N17537">
        <v>91</v>
      </c>
      <c r="O17537" t="s">
        <v>7876</v>
      </c>
      <c r="P17537" t="s">
        <v>10558</v>
      </c>
      <c r="Q17537">
        <v>9.0999999999999998E-2</v>
      </c>
      <c r="R17537" s="117" t="s">
        <v>14648</v>
      </c>
      <c r="S17537" s="117" t="s">
        <v>14589</v>
      </c>
      <c r="T17537" t="s">
        <v>12136</v>
      </c>
      <c r="U17537" t="s">
        <v>10772</v>
      </c>
    </row>
    <row r="17538" spans="1:21">
      <c r="A17538" s="117" t="s">
        <v>23930</v>
      </c>
      <c r="B17538" t="s">
        <v>14590</v>
      </c>
      <c r="C17538" t="s">
        <v>14590</v>
      </c>
      <c r="D17538">
        <v>26</v>
      </c>
      <c r="E17538">
        <v>20</v>
      </c>
      <c r="F17538">
        <v>26</v>
      </c>
      <c r="G17538">
        <v>20</v>
      </c>
      <c r="H17538">
        <v>1</v>
      </c>
      <c r="I17538">
        <v>1</v>
      </c>
      <c r="J17538">
        <v>22</v>
      </c>
      <c r="K17538" s="194">
        <v>22</v>
      </c>
      <c r="L17538" t="s">
        <v>1079</v>
      </c>
      <c r="M17538" t="s">
        <v>1079</v>
      </c>
      <c r="N17538">
        <v>163</v>
      </c>
      <c r="O17538" t="s">
        <v>7876</v>
      </c>
      <c r="P17538" t="s">
        <v>23931</v>
      </c>
      <c r="Q17538">
        <v>0.16300000000000001</v>
      </c>
      <c r="R17538" s="117" t="s">
        <v>14620</v>
      </c>
      <c r="S17538" s="117" t="s">
        <v>14621</v>
      </c>
      <c r="T17538" t="s">
        <v>17448</v>
      </c>
      <c r="U17538" t="s">
        <v>10772</v>
      </c>
    </row>
    <row r="17539" spans="1:21">
      <c r="A17539" s="117" t="s">
        <v>23932</v>
      </c>
      <c r="B17539" t="s">
        <v>14590</v>
      </c>
      <c r="C17539" t="s">
        <v>14590</v>
      </c>
      <c r="D17539">
        <v>26</v>
      </c>
      <c r="E17539">
        <v>20</v>
      </c>
      <c r="F17539">
        <v>26</v>
      </c>
      <c r="G17539">
        <v>20</v>
      </c>
      <c r="H17539">
        <v>1</v>
      </c>
      <c r="I17539">
        <v>1</v>
      </c>
      <c r="J17539">
        <v>44</v>
      </c>
      <c r="K17539" s="194">
        <v>44</v>
      </c>
      <c r="L17539" t="s">
        <v>1079</v>
      </c>
      <c r="M17539" t="s">
        <v>1079</v>
      </c>
      <c r="N17539">
        <v>94</v>
      </c>
      <c r="O17539" t="s">
        <v>7876</v>
      </c>
      <c r="P17539" t="s">
        <v>10545</v>
      </c>
      <c r="Q17539">
        <v>9.4E-2</v>
      </c>
      <c r="R17539" s="117" t="s">
        <v>14620</v>
      </c>
      <c r="S17539" s="117" t="s">
        <v>14621</v>
      </c>
      <c r="T17539" t="s">
        <v>17448</v>
      </c>
      <c r="U17539" t="s">
        <v>10772</v>
      </c>
    </row>
    <row r="17540" spans="1:21">
      <c r="A17540" s="117" t="s">
        <v>7495</v>
      </c>
      <c r="B17540" t="s">
        <v>14590</v>
      </c>
      <c r="C17540" t="s">
        <v>14590</v>
      </c>
      <c r="D17540">
        <v>28</v>
      </c>
      <c r="E17540">
        <v>22</v>
      </c>
      <c r="F17540">
        <v>28</v>
      </c>
      <c r="G17540">
        <v>22</v>
      </c>
      <c r="H17540">
        <v>1</v>
      </c>
      <c r="I17540">
        <v>1</v>
      </c>
      <c r="J17540">
        <v>73</v>
      </c>
      <c r="K17540" s="194">
        <v>73</v>
      </c>
      <c r="L17540" t="s">
        <v>1100</v>
      </c>
      <c r="M17540" t="s">
        <v>1100</v>
      </c>
      <c r="N17540">
        <v>93</v>
      </c>
      <c r="O17540" t="s">
        <v>7876</v>
      </c>
      <c r="P17540" t="s">
        <v>10559</v>
      </c>
      <c r="Q17540">
        <v>9.2999999999999999E-2</v>
      </c>
      <c r="R17540" s="117" t="s">
        <v>14648</v>
      </c>
      <c r="S17540" s="117" t="s">
        <v>14589</v>
      </c>
      <c r="T17540" t="s">
        <v>12136</v>
      </c>
      <c r="U17540" t="s">
        <v>10772</v>
      </c>
    </row>
    <row r="17541" spans="1:21">
      <c r="A17541" s="117" t="s">
        <v>23933</v>
      </c>
      <c r="B17541" t="s">
        <v>14590</v>
      </c>
      <c r="C17541" t="s">
        <v>14590</v>
      </c>
      <c r="D17541">
        <v>26</v>
      </c>
      <c r="E17541">
        <v>20</v>
      </c>
      <c r="F17541">
        <v>26</v>
      </c>
      <c r="G17541">
        <v>20</v>
      </c>
      <c r="H17541">
        <v>1</v>
      </c>
      <c r="I17541">
        <v>1</v>
      </c>
      <c r="J17541">
        <v>88</v>
      </c>
      <c r="K17541" s="194">
        <v>88</v>
      </c>
      <c r="L17541" t="s">
        <v>1079</v>
      </c>
      <c r="M17541" t="s">
        <v>1079</v>
      </c>
      <c r="N17541">
        <v>36</v>
      </c>
      <c r="O17541" t="s">
        <v>7876</v>
      </c>
      <c r="P17541" t="s">
        <v>10561</v>
      </c>
      <c r="Q17541">
        <v>3.5999999999999997E-2</v>
      </c>
      <c r="R17541" s="117" t="s">
        <v>14620</v>
      </c>
      <c r="S17541" s="117" t="s">
        <v>14621</v>
      </c>
      <c r="T17541" t="s">
        <v>17448</v>
      </c>
      <c r="U17541" t="s">
        <v>10772</v>
      </c>
    </row>
    <row r="17542" spans="1:21">
      <c r="A17542" s="117" t="s">
        <v>23934</v>
      </c>
      <c r="B17542" t="s">
        <v>14590</v>
      </c>
      <c r="C17542" t="s">
        <v>14590</v>
      </c>
      <c r="D17542">
        <v>33</v>
      </c>
      <c r="E17542">
        <v>27</v>
      </c>
      <c r="F17542">
        <v>33</v>
      </c>
      <c r="G17542">
        <v>27</v>
      </c>
      <c r="H17542">
        <v>1</v>
      </c>
      <c r="I17542">
        <v>1</v>
      </c>
      <c r="J17542">
        <v>20</v>
      </c>
      <c r="K17542" s="194">
        <v>20</v>
      </c>
      <c r="L17542" t="s">
        <v>1079</v>
      </c>
      <c r="M17542" t="s">
        <v>1079</v>
      </c>
      <c r="N17542">
        <v>75</v>
      </c>
      <c r="O17542" t="s">
        <v>7876</v>
      </c>
      <c r="P17542" t="s">
        <v>23935</v>
      </c>
      <c r="Q17542">
        <v>7.4999999999999997E-2</v>
      </c>
      <c r="R17542" s="117" t="s">
        <v>14620</v>
      </c>
      <c r="S17542" s="117" t="s">
        <v>14621</v>
      </c>
      <c r="T17542" t="s">
        <v>17448</v>
      </c>
      <c r="U17542" t="s">
        <v>10772</v>
      </c>
    </row>
    <row r="17543" spans="1:21">
      <c r="A17543" s="117" t="s">
        <v>23936</v>
      </c>
      <c r="B17543" t="s">
        <v>14590</v>
      </c>
      <c r="C17543" t="s">
        <v>14590</v>
      </c>
      <c r="D17543">
        <v>33</v>
      </c>
      <c r="E17543">
        <v>27</v>
      </c>
      <c r="F17543">
        <v>33</v>
      </c>
      <c r="G17543">
        <v>27</v>
      </c>
      <c r="H17543">
        <v>1</v>
      </c>
      <c r="I17543">
        <v>1</v>
      </c>
      <c r="J17543">
        <v>20</v>
      </c>
      <c r="K17543" s="194">
        <v>20</v>
      </c>
      <c r="L17543" t="s">
        <v>1079</v>
      </c>
      <c r="M17543" t="s">
        <v>1079</v>
      </c>
      <c r="N17543">
        <v>35</v>
      </c>
      <c r="O17543" t="s">
        <v>7876</v>
      </c>
      <c r="P17543" t="s">
        <v>10546</v>
      </c>
      <c r="Q17543">
        <v>3.5000000000000003E-2</v>
      </c>
      <c r="R17543" s="117" t="s">
        <v>14620</v>
      </c>
      <c r="S17543" s="117" t="s">
        <v>14621</v>
      </c>
      <c r="T17543" t="s">
        <v>17448</v>
      </c>
      <c r="U17543" t="s">
        <v>10772</v>
      </c>
    </row>
    <row r="17544" spans="1:21">
      <c r="A17544" s="117" t="s">
        <v>7496</v>
      </c>
      <c r="B17544" t="s">
        <v>14590</v>
      </c>
      <c r="C17544" t="s">
        <v>14590</v>
      </c>
      <c r="D17544">
        <v>28</v>
      </c>
      <c r="E17544">
        <v>22</v>
      </c>
      <c r="F17544">
        <v>28</v>
      </c>
      <c r="G17544">
        <v>22</v>
      </c>
      <c r="H17544">
        <v>1</v>
      </c>
      <c r="I17544">
        <v>1</v>
      </c>
      <c r="J17544">
        <v>30</v>
      </c>
      <c r="K17544" s="194">
        <v>30</v>
      </c>
      <c r="L17544" t="s">
        <v>1100</v>
      </c>
      <c r="M17544" t="s">
        <v>1100</v>
      </c>
      <c r="N17544">
        <v>93</v>
      </c>
      <c r="O17544" t="s">
        <v>7876</v>
      </c>
      <c r="P17544" t="s">
        <v>10559</v>
      </c>
      <c r="Q17544">
        <v>9.2999999999999999E-2</v>
      </c>
      <c r="R17544" s="117" t="s">
        <v>14648</v>
      </c>
      <c r="S17544" s="117" t="s">
        <v>14589</v>
      </c>
      <c r="T17544" t="s">
        <v>12136</v>
      </c>
      <c r="U17544" t="s">
        <v>10772</v>
      </c>
    </row>
    <row r="17545" spans="1:21">
      <c r="A17545" s="117" t="s">
        <v>7497</v>
      </c>
      <c r="B17545" t="s">
        <v>14590</v>
      </c>
      <c r="C17545" t="s">
        <v>14590</v>
      </c>
      <c r="D17545">
        <v>28</v>
      </c>
      <c r="E17545">
        <v>22</v>
      </c>
      <c r="F17545">
        <v>28</v>
      </c>
      <c r="G17545">
        <v>22</v>
      </c>
      <c r="H17545">
        <v>1</v>
      </c>
      <c r="I17545">
        <v>1</v>
      </c>
      <c r="J17545">
        <v>55</v>
      </c>
      <c r="K17545" s="194">
        <v>55</v>
      </c>
      <c r="L17545" t="s">
        <v>1100</v>
      </c>
      <c r="M17545" t="s">
        <v>1100</v>
      </c>
      <c r="N17545">
        <v>37</v>
      </c>
      <c r="O17545" t="s">
        <v>7876</v>
      </c>
      <c r="P17545" t="s">
        <v>10557</v>
      </c>
      <c r="Q17545">
        <v>3.6999999999999998E-2</v>
      </c>
      <c r="R17545" s="117" t="s">
        <v>14648</v>
      </c>
      <c r="S17545" s="117" t="s">
        <v>14589</v>
      </c>
      <c r="T17545" t="s">
        <v>12136</v>
      </c>
      <c r="U17545" t="s">
        <v>10772</v>
      </c>
    </row>
    <row r="17546" spans="1:21">
      <c r="A17546" s="117" t="s">
        <v>23937</v>
      </c>
      <c r="B17546" t="s">
        <v>14590</v>
      </c>
      <c r="C17546" t="s">
        <v>14590</v>
      </c>
      <c r="D17546">
        <v>26</v>
      </c>
      <c r="E17546">
        <v>20</v>
      </c>
      <c r="F17546">
        <v>26</v>
      </c>
      <c r="G17546">
        <v>20</v>
      </c>
      <c r="H17546">
        <v>1</v>
      </c>
      <c r="I17546">
        <v>1</v>
      </c>
      <c r="J17546">
        <v>88</v>
      </c>
      <c r="K17546" s="194">
        <v>88</v>
      </c>
      <c r="L17546" t="s">
        <v>1079</v>
      </c>
      <c r="M17546" t="s">
        <v>1079</v>
      </c>
      <c r="N17546">
        <v>93</v>
      </c>
      <c r="O17546" t="s">
        <v>7876</v>
      </c>
      <c r="P17546" t="s">
        <v>10558</v>
      </c>
      <c r="Q17546">
        <v>9.2999999999999999E-2</v>
      </c>
      <c r="R17546" s="117" t="s">
        <v>14620</v>
      </c>
      <c r="S17546" s="117" t="s">
        <v>14621</v>
      </c>
      <c r="T17546" t="s">
        <v>17448</v>
      </c>
      <c r="U17546" t="s">
        <v>10772</v>
      </c>
    </row>
    <row r="17547" spans="1:21">
      <c r="A17547" s="117" t="s">
        <v>23938</v>
      </c>
      <c r="B17547" t="s">
        <v>14590</v>
      </c>
      <c r="C17547" t="s">
        <v>14590</v>
      </c>
      <c r="D17547">
        <v>26</v>
      </c>
      <c r="E17547">
        <v>20</v>
      </c>
      <c r="F17547">
        <v>26</v>
      </c>
      <c r="G17547">
        <v>20</v>
      </c>
      <c r="H17547">
        <v>1</v>
      </c>
      <c r="I17547">
        <v>1</v>
      </c>
      <c r="J17547">
        <v>88</v>
      </c>
      <c r="K17547" s="194">
        <v>88</v>
      </c>
      <c r="L17547" t="s">
        <v>1079</v>
      </c>
      <c r="M17547" t="s">
        <v>1079</v>
      </c>
      <c r="N17547">
        <v>16</v>
      </c>
      <c r="O17547" t="s">
        <v>7876</v>
      </c>
      <c r="P17547" t="s">
        <v>10550</v>
      </c>
      <c r="Q17547">
        <v>1.6E-2</v>
      </c>
      <c r="R17547" s="117" t="s">
        <v>14620</v>
      </c>
      <c r="S17547" s="117" t="s">
        <v>14621</v>
      </c>
      <c r="T17547" t="s">
        <v>17448</v>
      </c>
      <c r="U17547" t="s">
        <v>10772</v>
      </c>
    </row>
    <row r="17548" spans="1:21">
      <c r="A17548" s="117" t="s">
        <v>23939</v>
      </c>
      <c r="B17548" t="s">
        <v>14590</v>
      </c>
      <c r="C17548" t="s">
        <v>14590</v>
      </c>
      <c r="D17548">
        <v>26</v>
      </c>
      <c r="E17548">
        <v>20</v>
      </c>
      <c r="F17548">
        <v>26</v>
      </c>
      <c r="G17548">
        <v>20</v>
      </c>
      <c r="H17548">
        <v>1</v>
      </c>
      <c r="I17548">
        <v>1</v>
      </c>
      <c r="J17548">
        <v>44</v>
      </c>
      <c r="K17548" s="194">
        <v>44</v>
      </c>
      <c r="L17548" t="s">
        <v>1079</v>
      </c>
      <c r="M17548" t="s">
        <v>1079</v>
      </c>
      <c r="N17548">
        <v>98</v>
      </c>
      <c r="O17548" t="s">
        <v>7876</v>
      </c>
      <c r="P17548" t="s">
        <v>23940</v>
      </c>
      <c r="Q17548">
        <v>9.8000000000000004E-2</v>
      </c>
      <c r="R17548" s="117" t="s">
        <v>14620</v>
      </c>
      <c r="S17548" s="117" t="s">
        <v>14621</v>
      </c>
      <c r="T17548" t="s">
        <v>17448</v>
      </c>
      <c r="U17548" t="s">
        <v>10772</v>
      </c>
    </row>
    <row r="17549" spans="1:21">
      <c r="A17549" s="117" t="s">
        <v>7498</v>
      </c>
      <c r="B17549" t="s">
        <v>14590</v>
      </c>
      <c r="C17549" t="s">
        <v>14590</v>
      </c>
      <c r="D17549">
        <v>28</v>
      </c>
      <c r="E17549">
        <v>22</v>
      </c>
      <c r="F17549">
        <v>28</v>
      </c>
      <c r="G17549">
        <v>22</v>
      </c>
      <c r="H17549">
        <v>1</v>
      </c>
      <c r="I17549">
        <v>1</v>
      </c>
      <c r="J17549">
        <v>47</v>
      </c>
      <c r="K17549" s="194">
        <v>47</v>
      </c>
      <c r="L17549" t="s">
        <v>1100</v>
      </c>
      <c r="M17549" t="s">
        <v>1100</v>
      </c>
      <c r="N17549">
        <v>114</v>
      </c>
      <c r="O17549" t="s">
        <v>7876</v>
      </c>
      <c r="P17549" t="s">
        <v>16351</v>
      </c>
      <c r="Q17549">
        <v>0.114</v>
      </c>
      <c r="R17549" s="117" t="s">
        <v>14648</v>
      </c>
      <c r="S17549" s="117" t="s">
        <v>14589</v>
      </c>
      <c r="T17549" t="s">
        <v>12136</v>
      </c>
      <c r="U17549" t="s">
        <v>10772</v>
      </c>
    </row>
    <row r="17550" spans="1:21">
      <c r="A17550" s="117" t="s">
        <v>23941</v>
      </c>
      <c r="B17550" t="s">
        <v>14590</v>
      </c>
      <c r="C17550" t="s">
        <v>14590</v>
      </c>
      <c r="D17550">
        <v>25</v>
      </c>
      <c r="E17550">
        <v>19</v>
      </c>
      <c r="F17550">
        <v>25</v>
      </c>
      <c r="G17550">
        <v>19</v>
      </c>
      <c r="H17550">
        <v>1</v>
      </c>
      <c r="I17550">
        <v>1</v>
      </c>
      <c r="J17550">
        <v>3</v>
      </c>
      <c r="K17550" s="194">
        <v>3</v>
      </c>
      <c r="L17550" t="s">
        <v>1100</v>
      </c>
      <c r="M17550" t="s">
        <v>1100</v>
      </c>
      <c r="N17550">
        <v>67</v>
      </c>
      <c r="O17550" t="s">
        <v>7876</v>
      </c>
      <c r="P17550" t="s">
        <v>10557</v>
      </c>
      <c r="Q17550">
        <v>6.7000000000000004E-2</v>
      </c>
      <c r="R17550" s="117" t="s">
        <v>14594</v>
      </c>
      <c r="S17550" s="117" t="s">
        <v>14589</v>
      </c>
      <c r="T17550" t="s">
        <v>12136</v>
      </c>
      <c r="U17550" t="s">
        <v>10772</v>
      </c>
    </row>
    <row r="17551" spans="1:21">
      <c r="A17551" s="117" t="s">
        <v>23942</v>
      </c>
      <c r="B17551" t="s">
        <v>14590</v>
      </c>
      <c r="C17551" t="s">
        <v>14590</v>
      </c>
      <c r="D17551">
        <v>26</v>
      </c>
      <c r="E17551">
        <v>20</v>
      </c>
      <c r="F17551">
        <v>26</v>
      </c>
      <c r="G17551">
        <v>20</v>
      </c>
      <c r="H17551">
        <v>1</v>
      </c>
      <c r="I17551">
        <v>1</v>
      </c>
      <c r="J17551">
        <v>20</v>
      </c>
      <c r="K17551" s="194">
        <v>20</v>
      </c>
      <c r="L17551" t="s">
        <v>1079</v>
      </c>
      <c r="M17551" t="s">
        <v>1079</v>
      </c>
      <c r="N17551">
        <v>120</v>
      </c>
      <c r="O17551" t="s">
        <v>7876</v>
      </c>
      <c r="P17551" t="s">
        <v>23935</v>
      </c>
      <c r="Q17551">
        <v>0.12</v>
      </c>
      <c r="R17551" s="117" t="s">
        <v>14620</v>
      </c>
      <c r="S17551" s="117" t="s">
        <v>14621</v>
      </c>
      <c r="T17551" t="s">
        <v>17448</v>
      </c>
      <c r="U17551" t="s">
        <v>10772</v>
      </c>
    </row>
    <row r="17552" spans="1:21">
      <c r="A17552" s="117" t="s">
        <v>23943</v>
      </c>
      <c r="B17552" t="s">
        <v>14590</v>
      </c>
      <c r="C17552" t="s">
        <v>14590</v>
      </c>
      <c r="D17552">
        <v>26</v>
      </c>
      <c r="E17552">
        <v>20</v>
      </c>
      <c r="F17552">
        <v>26</v>
      </c>
      <c r="G17552">
        <v>20</v>
      </c>
      <c r="H17552">
        <v>1</v>
      </c>
      <c r="I17552">
        <v>1</v>
      </c>
      <c r="J17552">
        <v>53</v>
      </c>
      <c r="K17552" s="194">
        <v>53</v>
      </c>
      <c r="L17552" t="s">
        <v>1079</v>
      </c>
      <c r="M17552" t="s">
        <v>1079</v>
      </c>
      <c r="N17552">
        <v>114</v>
      </c>
      <c r="O17552" t="s">
        <v>7876</v>
      </c>
      <c r="P17552" t="s">
        <v>23944</v>
      </c>
      <c r="Q17552">
        <v>0.114</v>
      </c>
      <c r="R17552" s="117" t="s">
        <v>14620</v>
      </c>
      <c r="S17552" s="117" t="s">
        <v>14621</v>
      </c>
      <c r="T17552" t="s">
        <v>17448</v>
      </c>
      <c r="U17552" t="s">
        <v>10772</v>
      </c>
    </row>
    <row r="17553" spans="1:21">
      <c r="A17553" s="117" t="s">
        <v>23945</v>
      </c>
      <c r="B17553" t="s">
        <v>14590</v>
      </c>
      <c r="C17553" t="s">
        <v>14590</v>
      </c>
      <c r="D17553">
        <v>28</v>
      </c>
      <c r="E17553">
        <v>22</v>
      </c>
      <c r="F17553">
        <v>28</v>
      </c>
      <c r="G17553">
        <v>22</v>
      </c>
      <c r="H17553">
        <v>1</v>
      </c>
      <c r="I17553">
        <v>1</v>
      </c>
      <c r="J17553">
        <v>16</v>
      </c>
      <c r="K17553" s="194">
        <v>16</v>
      </c>
      <c r="L17553" t="s">
        <v>1100</v>
      </c>
      <c r="M17553" t="s">
        <v>1100</v>
      </c>
      <c r="N17553">
        <v>109</v>
      </c>
      <c r="O17553" t="s">
        <v>7876</v>
      </c>
      <c r="P17553" t="s">
        <v>10558</v>
      </c>
      <c r="Q17553">
        <v>0.109</v>
      </c>
      <c r="R17553" s="117" t="s">
        <v>14648</v>
      </c>
      <c r="S17553" s="117" t="s">
        <v>14589</v>
      </c>
      <c r="T17553" t="s">
        <v>12136</v>
      </c>
      <c r="U17553" t="s">
        <v>10772</v>
      </c>
    </row>
    <row r="17554" spans="1:21">
      <c r="A17554" s="117" t="s">
        <v>7499</v>
      </c>
      <c r="B17554" t="s">
        <v>14590</v>
      </c>
      <c r="C17554" t="s">
        <v>14590</v>
      </c>
      <c r="D17554">
        <v>28</v>
      </c>
      <c r="E17554">
        <v>22</v>
      </c>
      <c r="F17554">
        <v>28</v>
      </c>
      <c r="G17554">
        <v>22</v>
      </c>
      <c r="H17554">
        <v>1</v>
      </c>
      <c r="I17554">
        <v>1</v>
      </c>
      <c r="J17554">
        <v>18</v>
      </c>
      <c r="K17554" s="194">
        <v>18</v>
      </c>
      <c r="L17554" t="s">
        <v>1100</v>
      </c>
      <c r="M17554" t="s">
        <v>1100</v>
      </c>
      <c r="N17554">
        <v>62</v>
      </c>
      <c r="O17554" t="s">
        <v>7876</v>
      </c>
      <c r="P17554" t="s">
        <v>10557</v>
      </c>
      <c r="Q17554">
        <v>6.2E-2</v>
      </c>
      <c r="R17554" s="117" t="s">
        <v>14648</v>
      </c>
      <c r="S17554" s="117" t="s">
        <v>14589</v>
      </c>
      <c r="T17554" t="s">
        <v>12136</v>
      </c>
      <c r="U17554" t="s">
        <v>10772</v>
      </c>
    </row>
    <row r="17555" spans="1:21">
      <c r="A17555" s="117" t="s">
        <v>23946</v>
      </c>
      <c r="B17555" t="s">
        <v>14590</v>
      </c>
      <c r="C17555" t="s">
        <v>14590</v>
      </c>
      <c r="D17555">
        <v>33</v>
      </c>
      <c r="E17555">
        <v>27</v>
      </c>
      <c r="F17555">
        <v>33</v>
      </c>
      <c r="G17555">
        <v>27</v>
      </c>
      <c r="H17555">
        <v>1</v>
      </c>
      <c r="I17555">
        <v>1</v>
      </c>
      <c r="J17555">
        <v>20</v>
      </c>
      <c r="K17555" s="194">
        <v>20</v>
      </c>
      <c r="L17555" t="s">
        <v>1079</v>
      </c>
      <c r="M17555" t="s">
        <v>1079</v>
      </c>
      <c r="N17555">
        <v>120</v>
      </c>
      <c r="O17555" t="s">
        <v>7876</v>
      </c>
      <c r="P17555" t="s">
        <v>23935</v>
      </c>
      <c r="Q17555">
        <v>0.12</v>
      </c>
      <c r="R17555" s="117" t="s">
        <v>14620</v>
      </c>
      <c r="S17555" s="117" t="s">
        <v>14621</v>
      </c>
      <c r="T17555" t="s">
        <v>17448</v>
      </c>
      <c r="U17555" t="s">
        <v>10772</v>
      </c>
    </row>
    <row r="17556" spans="1:21">
      <c r="A17556" s="117" t="s">
        <v>23947</v>
      </c>
      <c r="B17556" t="s">
        <v>14590</v>
      </c>
      <c r="C17556" t="s">
        <v>14590</v>
      </c>
      <c r="D17556">
        <v>33</v>
      </c>
      <c r="E17556">
        <v>27</v>
      </c>
      <c r="F17556">
        <v>33</v>
      </c>
      <c r="G17556">
        <v>27</v>
      </c>
      <c r="H17556">
        <v>1</v>
      </c>
      <c r="I17556">
        <v>1</v>
      </c>
      <c r="J17556">
        <v>50</v>
      </c>
      <c r="K17556" s="194">
        <v>50</v>
      </c>
      <c r="L17556" t="s">
        <v>1079</v>
      </c>
      <c r="M17556" t="s">
        <v>1079</v>
      </c>
      <c r="N17556">
        <v>58</v>
      </c>
      <c r="O17556" t="s">
        <v>7876</v>
      </c>
      <c r="P17556" t="s">
        <v>10560</v>
      </c>
      <c r="Q17556">
        <v>5.8000000000000003E-2</v>
      </c>
      <c r="R17556" s="117" t="s">
        <v>14620</v>
      </c>
      <c r="S17556" s="117" t="s">
        <v>14621</v>
      </c>
      <c r="T17556" t="s">
        <v>17448</v>
      </c>
      <c r="U17556" t="s">
        <v>10772</v>
      </c>
    </row>
    <row r="17557" spans="1:21">
      <c r="A17557" s="117" t="s">
        <v>7500</v>
      </c>
      <c r="B17557" t="s">
        <v>14590</v>
      </c>
      <c r="C17557" t="s">
        <v>14590</v>
      </c>
      <c r="D17557">
        <v>28</v>
      </c>
      <c r="E17557">
        <v>22</v>
      </c>
      <c r="F17557">
        <v>28</v>
      </c>
      <c r="G17557">
        <v>22</v>
      </c>
      <c r="H17557">
        <v>1</v>
      </c>
      <c r="I17557">
        <v>1</v>
      </c>
      <c r="J17557">
        <v>43</v>
      </c>
      <c r="K17557" s="194">
        <v>43</v>
      </c>
      <c r="L17557" t="s">
        <v>1100</v>
      </c>
      <c r="M17557" t="s">
        <v>1100</v>
      </c>
      <c r="N17557">
        <v>91</v>
      </c>
      <c r="O17557" t="s">
        <v>7876</v>
      </c>
      <c r="P17557" t="s">
        <v>10555</v>
      </c>
      <c r="Q17557">
        <v>9.0999999999999998E-2</v>
      </c>
      <c r="R17557" s="117" t="s">
        <v>14648</v>
      </c>
      <c r="S17557" s="117" t="s">
        <v>14589</v>
      </c>
      <c r="T17557" t="s">
        <v>12136</v>
      </c>
      <c r="U17557" t="s">
        <v>10772</v>
      </c>
    </row>
    <row r="17558" spans="1:21">
      <c r="A17558" s="117" t="s">
        <v>7501</v>
      </c>
      <c r="B17558" t="s">
        <v>14590</v>
      </c>
      <c r="C17558" t="s">
        <v>14590</v>
      </c>
      <c r="D17558">
        <v>28</v>
      </c>
      <c r="E17558">
        <v>22</v>
      </c>
      <c r="F17558">
        <v>28</v>
      </c>
      <c r="G17558">
        <v>22</v>
      </c>
      <c r="H17558">
        <v>1</v>
      </c>
      <c r="I17558">
        <v>1</v>
      </c>
      <c r="J17558">
        <v>72</v>
      </c>
      <c r="K17558" s="194">
        <v>72</v>
      </c>
      <c r="L17558" t="s">
        <v>1100</v>
      </c>
      <c r="M17558" t="s">
        <v>1100</v>
      </c>
      <c r="N17558">
        <v>58</v>
      </c>
      <c r="O17558" t="s">
        <v>7876</v>
      </c>
      <c r="P17558" t="s">
        <v>10562</v>
      </c>
      <c r="Q17558">
        <v>5.8000000000000003E-2</v>
      </c>
      <c r="R17558" s="117" t="s">
        <v>14648</v>
      </c>
      <c r="S17558" s="117" t="s">
        <v>14589</v>
      </c>
      <c r="T17558" t="s">
        <v>12136</v>
      </c>
      <c r="U17558" t="s">
        <v>10772</v>
      </c>
    </row>
    <row r="17559" spans="1:21">
      <c r="A17559" s="117" t="s">
        <v>23948</v>
      </c>
      <c r="B17559" t="s">
        <v>14590</v>
      </c>
      <c r="C17559" t="s">
        <v>14590</v>
      </c>
      <c r="D17559">
        <v>26</v>
      </c>
      <c r="E17559">
        <v>20</v>
      </c>
      <c r="F17559">
        <v>26</v>
      </c>
      <c r="G17559">
        <v>20</v>
      </c>
      <c r="H17559">
        <v>1</v>
      </c>
      <c r="I17559">
        <v>1</v>
      </c>
      <c r="J17559">
        <v>44</v>
      </c>
      <c r="K17559" s="194">
        <v>44</v>
      </c>
      <c r="L17559" t="s">
        <v>1079</v>
      </c>
      <c r="M17559" t="s">
        <v>1079</v>
      </c>
      <c r="N17559">
        <v>98</v>
      </c>
      <c r="O17559" t="s">
        <v>7876</v>
      </c>
      <c r="P17559" t="s">
        <v>10558</v>
      </c>
      <c r="Q17559">
        <v>9.8000000000000004E-2</v>
      </c>
      <c r="R17559" s="117" t="s">
        <v>14620</v>
      </c>
      <c r="S17559" s="117" t="s">
        <v>14621</v>
      </c>
      <c r="T17559" t="s">
        <v>17448</v>
      </c>
      <c r="U17559" t="s">
        <v>10772</v>
      </c>
    </row>
    <row r="17560" spans="1:21">
      <c r="A17560" s="117" t="s">
        <v>23949</v>
      </c>
      <c r="B17560" t="s">
        <v>14590</v>
      </c>
      <c r="C17560" t="s">
        <v>14590</v>
      </c>
      <c r="D17560">
        <v>26</v>
      </c>
      <c r="E17560">
        <v>20</v>
      </c>
      <c r="F17560">
        <v>26</v>
      </c>
      <c r="G17560">
        <v>20</v>
      </c>
      <c r="H17560">
        <v>1</v>
      </c>
      <c r="I17560">
        <v>1</v>
      </c>
      <c r="J17560">
        <v>44</v>
      </c>
      <c r="K17560" s="194">
        <v>44</v>
      </c>
      <c r="L17560" t="s">
        <v>1079</v>
      </c>
      <c r="M17560" t="s">
        <v>1079</v>
      </c>
      <c r="N17560">
        <v>48</v>
      </c>
      <c r="O17560" t="s">
        <v>7876</v>
      </c>
      <c r="P17560" t="s">
        <v>23950</v>
      </c>
      <c r="Q17560">
        <v>4.8000000000000001E-2</v>
      </c>
      <c r="R17560" s="117" t="s">
        <v>14620</v>
      </c>
      <c r="S17560" s="117" t="s">
        <v>14621</v>
      </c>
      <c r="T17560" t="s">
        <v>17448</v>
      </c>
      <c r="U17560" t="s">
        <v>10772</v>
      </c>
    </row>
    <row r="17561" spans="1:21">
      <c r="A17561" s="117" t="s">
        <v>23951</v>
      </c>
      <c r="B17561" t="s">
        <v>14590</v>
      </c>
      <c r="C17561" t="s">
        <v>14590</v>
      </c>
      <c r="D17561">
        <v>26</v>
      </c>
      <c r="E17561">
        <v>20</v>
      </c>
      <c r="F17561">
        <v>26</v>
      </c>
      <c r="G17561">
        <v>20</v>
      </c>
      <c r="H17561">
        <v>1</v>
      </c>
      <c r="I17561">
        <v>1</v>
      </c>
      <c r="J17561">
        <v>79</v>
      </c>
      <c r="K17561" s="194">
        <v>79</v>
      </c>
      <c r="L17561" t="s">
        <v>1079</v>
      </c>
      <c r="M17561" t="s">
        <v>1079</v>
      </c>
      <c r="N17561">
        <v>112</v>
      </c>
      <c r="O17561" t="s">
        <v>7876</v>
      </c>
      <c r="P17561" t="s">
        <v>23860</v>
      </c>
      <c r="Q17561">
        <v>0.112</v>
      </c>
      <c r="R17561" s="117" t="s">
        <v>14620</v>
      </c>
      <c r="S17561" s="117" t="s">
        <v>14621</v>
      </c>
      <c r="T17561" t="s">
        <v>17448</v>
      </c>
      <c r="U17561" t="s">
        <v>10772</v>
      </c>
    </row>
    <row r="17562" spans="1:21">
      <c r="A17562" s="117" t="s">
        <v>23952</v>
      </c>
      <c r="B17562" t="s">
        <v>14590</v>
      </c>
      <c r="C17562" t="s">
        <v>14590</v>
      </c>
      <c r="D17562">
        <v>26</v>
      </c>
      <c r="E17562">
        <v>20</v>
      </c>
      <c r="F17562">
        <v>26</v>
      </c>
      <c r="G17562">
        <v>20</v>
      </c>
      <c r="H17562">
        <v>1</v>
      </c>
      <c r="I17562">
        <v>1</v>
      </c>
      <c r="J17562">
        <v>70</v>
      </c>
      <c r="K17562" s="194">
        <v>70</v>
      </c>
      <c r="L17562" t="s">
        <v>1079</v>
      </c>
      <c r="M17562" t="s">
        <v>1079</v>
      </c>
      <c r="N17562">
        <v>128</v>
      </c>
      <c r="O17562" t="s">
        <v>7876</v>
      </c>
      <c r="P17562" t="s">
        <v>23940</v>
      </c>
      <c r="Q17562">
        <v>0.128</v>
      </c>
      <c r="R17562" s="117" t="s">
        <v>14620</v>
      </c>
      <c r="S17562" s="117" t="s">
        <v>14621</v>
      </c>
      <c r="T17562" t="s">
        <v>17448</v>
      </c>
      <c r="U17562" t="s">
        <v>10772</v>
      </c>
    </row>
    <row r="17563" spans="1:21">
      <c r="A17563" s="117" t="s">
        <v>23953</v>
      </c>
      <c r="B17563" t="s">
        <v>14590</v>
      </c>
      <c r="C17563" t="s">
        <v>14590</v>
      </c>
      <c r="D17563">
        <v>26</v>
      </c>
      <c r="E17563">
        <v>20</v>
      </c>
      <c r="F17563">
        <v>26</v>
      </c>
      <c r="G17563">
        <v>20</v>
      </c>
      <c r="H17563">
        <v>1</v>
      </c>
      <c r="I17563">
        <v>1</v>
      </c>
      <c r="J17563">
        <v>70</v>
      </c>
      <c r="K17563" s="194">
        <v>70</v>
      </c>
      <c r="L17563" t="s">
        <v>1079</v>
      </c>
      <c r="M17563" t="s">
        <v>1079</v>
      </c>
      <c r="N17563">
        <v>74</v>
      </c>
      <c r="O17563" t="s">
        <v>7876</v>
      </c>
      <c r="P17563" t="s">
        <v>23874</v>
      </c>
      <c r="Q17563">
        <v>7.3999999999999996E-2</v>
      </c>
      <c r="R17563" s="117" t="s">
        <v>14620</v>
      </c>
      <c r="S17563" s="117" t="s">
        <v>14621</v>
      </c>
      <c r="T17563" t="s">
        <v>17448</v>
      </c>
      <c r="U17563" t="s">
        <v>10772</v>
      </c>
    </row>
    <row r="17564" spans="1:21">
      <c r="A17564" s="117" t="s">
        <v>7502</v>
      </c>
      <c r="B17564" t="s">
        <v>14590</v>
      </c>
      <c r="C17564" t="s">
        <v>14590</v>
      </c>
      <c r="D17564">
        <v>28</v>
      </c>
      <c r="E17564">
        <v>22</v>
      </c>
      <c r="F17564">
        <v>28</v>
      </c>
      <c r="G17564">
        <v>22</v>
      </c>
      <c r="H17564">
        <v>1</v>
      </c>
      <c r="I17564">
        <v>1</v>
      </c>
      <c r="J17564">
        <v>45</v>
      </c>
      <c r="K17564" s="194">
        <v>45</v>
      </c>
      <c r="L17564" t="s">
        <v>1100</v>
      </c>
      <c r="M17564" t="s">
        <v>1100</v>
      </c>
      <c r="N17564">
        <v>190</v>
      </c>
      <c r="O17564" t="s">
        <v>7876</v>
      </c>
      <c r="P17564" t="s">
        <v>10559</v>
      </c>
      <c r="Q17564">
        <v>0.19</v>
      </c>
      <c r="R17564" s="117" t="s">
        <v>14648</v>
      </c>
      <c r="S17564" s="117" t="s">
        <v>14589</v>
      </c>
      <c r="T17564" t="s">
        <v>12136</v>
      </c>
      <c r="U17564" t="s">
        <v>10772</v>
      </c>
    </row>
    <row r="17565" spans="1:21">
      <c r="A17565" s="117" t="s">
        <v>23954</v>
      </c>
      <c r="B17565" t="s">
        <v>14590</v>
      </c>
      <c r="C17565" t="s">
        <v>14590</v>
      </c>
      <c r="D17565">
        <v>33</v>
      </c>
      <c r="E17565">
        <v>27</v>
      </c>
      <c r="F17565">
        <v>33</v>
      </c>
      <c r="G17565">
        <v>27</v>
      </c>
      <c r="H17565">
        <v>1</v>
      </c>
      <c r="I17565">
        <v>1</v>
      </c>
      <c r="J17565">
        <v>20</v>
      </c>
      <c r="K17565" s="194">
        <v>20</v>
      </c>
      <c r="L17565" t="s">
        <v>1079</v>
      </c>
      <c r="M17565" t="s">
        <v>1079</v>
      </c>
      <c r="N17565">
        <v>265</v>
      </c>
      <c r="O17565" t="s">
        <v>7876</v>
      </c>
      <c r="P17565" t="s">
        <v>23955</v>
      </c>
      <c r="Q17565">
        <v>0.26500000000000001</v>
      </c>
      <c r="R17565" s="117" t="s">
        <v>14620</v>
      </c>
      <c r="S17565" s="117" t="s">
        <v>14621</v>
      </c>
      <c r="T17565" t="s">
        <v>17448</v>
      </c>
      <c r="U17565" t="s">
        <v>10772</v>
      </c>
    </row>
    <row r="17566" spans="1:21">
      <c r="A17566" s="117" t="s">
        <v>23956</v>
      </c>
      <c r="B17566" t="s">
        <v>14590</v>
      </c>
      <c r="C17566" t="s">
        <v>14590</v>
      </c>
      <c r="D17566">
        <v>26</v>
      </c>
      <c r="E17566">
        <v>20</v>
      </c>
      <c r="F17566">
        <v>26</v>
      </c>
      <c r="G17566">
        <v>20</v>
      </c>
      <c r="H17566">
        <v>1</v>
      </c>
      <c r="I17566">
        <v>1</v>
      </c>
      <c r="J17566">
        <v>28</v>
      </c>
      <c r="K17566" s="194">
        <v>28</v>
      </c>
      <c r="L17566" t="s">
        <v>1079</v>
      </c>
      <c r="M17566" t="s">
        <v>1079</v>
      </c>
      <c r="N17566">
        <v>188</v>
      </c>
      <c r="O17566" t="s">
        <v>7876</v>
      </c>
      <c r="P17566" t="s">
        <v>23935</v>
      </c>
      <c r="Q17566">
        <v>0.188</v>
      </c>
      <c r="R17566" s="117" t="s">
        <v>14620</v>
      </c>
      <c r="S17566" s="117" t="s">
        <v>14621</v>
      </c>
      <c r="T17566" t="s">
        <v>17448</v>
      </c>
      <c r="U17566" t="s">
        <v>10772</v>
      </c>
    </row>
    <row r="17567" spans="1:21">
      <c r="A17567" s="117" t="s">
        <v>23957</v>
      </c>
      <c r="B17567" t="s">
        <v>14590</v>
      </c>
      <c r="C17567" t="s">
        <v>14590</v>
      </c>
      <c r="D17567">
        <v>26</v>
      </c>
      <c r="E17567">
        <v>20</v>
      </c>
      <c r="F17567">
        <v>26</v>
      </c>
      <c r="G17567">
        <v>20</v>
      </c>
      <c r="H17567">
        <v>1</v>
      </c>
      <c r="I17567">
        <v>1</v>
      </c>
      <c r="J17567">
        <v>35</v>
      </c>
      <c r="K17567" s="194">
        <v>35</v>
      </c>
      <c r="L17567" t="s">
        <v>1079</v>
      </c>
      <c r="M17567" t="s">
        <v>1079</v>
      </c>
      <c r="N17567">
        <v>190</v>
      </c>
      <c r="O17567" t="s">
        <v>7876</v>
      </c>
      <c r="P17567" t="s">
        <v>23860</v>
      </c>
      <c r="Q17567">
        <v>0.19</v>
      </c>
      <c r="R17567" s="117" t="s">
        <v>14620</v>
      </c>
      <c r="S17567" s="117" t="s">
        <v>14621</v>
      </c>
      <c r="T17567" t="s">
        <v>17448</v>
      </c>
      <c r="U17567" t="s">
        <v>10772</v>
      </c>
    </row>
    <row r="17568" spans="1:21">
      <c r="A17568" s="117" t="s">
        <v>23958</v>
      </c>
      <c r="B17568" t="s">
        <v>14590</v>
      </c>
      <c r="C17568" t="s">
        <v>14590</v>
      </c>
      <c r="D17568">
        <v>33</v>
      </c>
      <c r="E17568">
        <v>27</v>
      </c>
      <c r="F17568">
        <v>33</v>
      </c>
      <c r="G17568">
        <v>27</v>
      </c>
      <c r="H17568">
        <v>1</v>
      </c>
      <c r="I17568">
        <v>1</v>
      </c>
      <c r="J17568">
        <v>20</v>
      </c>
      <c r="K17568" s="194">
        <v>20</v>
      </c>
      <c r="L17568" t="s">
        <v>1079</v>
      </c>
      <c r="M17568" t="s">
        <v>1079</v>
      </c>
      <c r="N17568">
        <v>179</v>
      </c>
      <c r="O17568" t="s">
        <v>7876</v>
      </c>
      <c r="P17568" t="s">
        <v>10559</v>
      </c>
      <c r="Q17568">
        <v>0.17899999999999999</v>
      </c>
      <c r="R17568" s="117" t="s">
        <v>14620</v>
      </c>
      <c r="S17568" s="117" t="s">
        <v>14621</v>
      </c>
      <c r="T17568" t="s">
        <v>17448</v>
      </c>
      <c r="U17568" t="s">
        <v>10772</v>
      </c>
    </row>
    <row r="17569" spans="1:21">
      <c r="A17569" s="117" t="s">
        <v>23959</v>
      </c>
      <c r="B17569" t="s">
        <v>14590</v>
      </c>
      <c r="C17569" t="s">
        <v>14590</v>
      </c>
      <c r="D17569">
        <v>28</v>
      </c>
      <c r="E17569">
        <v>22</v>
      </c>
      <c r="F17569">
        <v>28</v>
      </c>
      <c r="G17569">
        <v>22</v>
      </c>
      <c r="H17569">
        <v>1</v>
      </c>
      <c r="I17569">
        <v>1</v>
      </c>
      <c r="J17569">
        <v>104</v>
      </c>
      <c r="K17569" s="194">
        <v>104</v>
      </c>
      <c r="L17569" t="s">
        <v>1100</v>
      </c>
      <c r="M17569" t="s">
        <v>1100</v>
      </c>
      <c r="N17569">
        <v>128</v>
      </c>
      <c r="O17569" t="s">
        <v>7876</v>
      </c>
      <c r="P17569" t="s">
        <v>23960</v>
      </c>
      <c r="Q17569">
        <v>0.128</v>
      </c>
      <c r="R17569" s="117" t="s">
        <v>14648</v>
      </c>
      <c r="S17569" s="117" t="s">
        <v>14589</v>
      </c>
      <c r="T17569" t="s">
        <v>12136</v>
      </c>
      <c r="U17569" t="s">
        <v>10772</v>
      </c>
    </row>
    <row r="17570" spans="1:21">
      <c r="A17570" s="117" t="s">
        <v>23961</v>
      </c>
      <c r="B17570" t="s">
        <v>14590</v>
      </c>
      <c r="C17570" t="s">
        <v>14590</v>
      </c>
      <c r="D17570">
        <v>33</v>
      </c>
      <c r="E17570">
        <v>27</v>
      </c>
      <c r="F17570">
        <v>33</v>
      </c>
      <c r="G17570">
        <v>27</v>
      </c>
      <c r="H17570">
        <v>1</v>
      </c>
      <c r="I17570">
        <v>1</v>
      </c>
      <c r="J17570">
        <v>20</v>
      </c>
      <c r="K17570" s="194">
        <v>20</v>
      </c>
      <c r="L17570" t="s">
        <v>1079</v>
      </c>
      <c r="M17570" t="s">
        <v>1079</v>
      </c>
      <c r="N17570">
        <v>205</v>
      </c>
      <c r="O17570" t="s">
        <v>7876</v>
      </c>
      <c r="P17570" t="s">
        <v>23935</v>
      </c>
      <c r="Q17570">
        <v>0.20499999999999999</v>
      </c>
      <c r="R17570" s="117" t="s">
        <v>14620</v>
      </c>
      <c r="S17570" s="117" t="s">
        <v>14621</v>
      </c>
      <c r="T17570" t="s">
        <v>17448</v>
      </c>
      <c r="U17570" t="s">
        <v>10772</v>
      </c>
    </row>
    <row r="17571" spans="1:21">
      <c r="A17571" s="117" t="s">
        <v>23962</v>
      </c>
      <c r="B17571" t="s">
        <v>14590</v>
      </c>
      <c r="C17571" t="s">
        <v>14590</v>
      </c>
      <c r="D17571">
        <v>33</v>
      </c>
      <c r="E17571">
        <v>27</v>
      </c>
      <c r="F17571">
        <v>33</v>
      </c>
      <c r="G17571">
        <v>27</v>
      </c>
      <c r="H17571">
        <v>1</v>
      </c>
      <c r="I17571">
        <v>1</v>
      </c>
      <c r="J17571">
        <v>50</v>
      </c>
      <c r="K17571" s="194">
        <v>50</v>
      </c>
      <c r="L17571" t="s">
        <v>1079</v>
      </c>
      <c r="M17571" t="s">
        <v>1079</v>
      </c>
      <c r="N17571">
        <v>125</v>
      </c>
      <c r="O17571" t="s">
        <v>7876</v>
      </c>
      <c r="P17571" t="s">
        <v>10563</v>
      </c>
      <c r="Q17571">
        <v>0.125</v>
      </c>
      <c r="R17571" s="117" t="s">
        <v>14620</v>
      </c>
      <c r="S17571" s="117" t="s">
        <v>14621</v>
      </c>
      <c r="T17571" t="s">
        <v>17448</v>
      </c>
      <c r="U17571" t="s">
        <v>10772</v>
      </c>
    </row>
    <row r="17572" spans="1:21">
      <c r="A17572" s="117" t="s">
        <v>7503</v>
      </c>
      <c r="B17572" t="s">
        <v>14590</v>
      </c>
      <c r="C17572" t="s">
        <v>14590</v>
      </c>
      <c r="D17572">
        <v>28</v>
      </c>
      <c r="E17572">
        <v>22</v>
      </c>
      <c r="F17572">
        <v>28</v>
      </c>
      <c r="G17572">
        <v>22</v>
      </c>
      <c r="H17572">
        <v>1</v>
      </c>
      <c r="I17572">
        <v>1</v>
      </c>
      <c r="J17572">
        <v>69</v>
      </c>
      <c r="K17572" s="194">
        <v>69</v>
      </c>
      <c r="L17572" t="s">
        <v>1100</v>
      </c>
      <c r="M17572" t="s">
        <v>1100</v>
      </c>
      <c r="N17572">
        <v>176</v>
      </c>
      <c r="O17572" t="s">
        <v>7876</v>
      </c>
      <c r="P17572" t="s">
        <v>10559</v>
      </c>
      <c r="Q17572">
        <v>0.17599999999999999</v>
      </c>
      <c r="R17572" s="117" t="s">
        <v>14648</v>
      </c>
      <c r="S17572" s="117" t="s">
        <v>14589</v>
      </c>
      <c r="T17572" t="s">
        <v>12136</v>
      </c>
      <c r="U17572" t="s">
        <v>10772</v>
      </c>
    </row>
    <row r="17573" spans="1:21">
      <c r="A17573" s="117" t="s">
        <v>23963</v>
      </c>
      <c r="B17573" t="s">
        <v>14590</v>
      </c>
      <c r="C17573" t="s">
        <v>14590</v>
      </c>
      <c r="D17573">
        <v>28</v>
      </c>
      <c r="E17573">
        <v>22</v>
      </c>
      <c r="F17573">
        <v>28</v>
      </c>
      <c r="G17573">
        <v>22</v>
      </c>
      <c r="H17573">
        <v>1</v>
      </c>
      <c r="I17573">
        <v>1</v>
      </c>
      <c r="J17573">
        <v>23</v>
      </c>
      <c r="K17573" s="194">
        <v>23</v>
      </c>
      <c r="L17573" t="s">
        <v>1100</v>
      </c>
      <c r="M17573" t="s">
        <v>1100</v>
      </c>
      <c r="N17573">
        <v>130</v>
      </c>
      <c r="O17573" t="s">
        <v>7876</v>
      </c>
      <c r="P17573" t="s">
        <v>10557</v>
      </c>
      <c r="Q17573">
        <v>0.13</v>
      </c>
      <c r="R17573" s="117" t="s">
        <v>14648</v>
      </c>
      <c r="S17573" s="117" t="s">
        <v>14589</v>
      </c>
      <c r="T17573" t="s">
        <v>12136</v>
      </c>
      <c r="U17573" t="s">
        <v>10772</v>
      </c>
    </row>
    <row r="17574" spans="1:21">
      <c r="A17574" s="117" t="s">
        <v>23964</v>
      </c>
      <c r="B17574" t="s">
        <v>14590</v>
      </c>
      <c r="C17574" t="s">
        <v>14590</v>
      </c>
      <c r="D17574">
        <v>26</v>
      </c>
      <c r="E17574">
        <v>20</v>
      </c>
      <c r="F17574">
        <v>26</v>
      </c>
      <c r="G17574">
        <v>20</v>
      </c>
      <c r="H17574">
        <v>1</v>
      </c>
      <c r="I17574">
        <v>1</v>
      </c>
      <c r="J17574">
        <v>24</v>
      </c>
      <c r="K17574" s="194">
        <v>24</v>
      </c>
      <c r="L17574" t="s">
        <v>1079</v>
      </c>
      <c r="M17574" t="s">
        <v>1079</v>
      </c>
      <c r="N17574">
        <v>179</v>
      </c>
      <c r="O17574" t="s">
        <v>7876</v>
      </c>
      <c r="P17574" t="s">
        <v>16351</v>
      </c>
      <c r="Q17574">
        <v>0.17899999999999999</v>
      </c>
      <c r="R17574" s="117" t="s">
        <v>14620</v>
      </c>
      <c r="S17574" s="117" t="s">
        <v>14621</v>
      </c>
      <c r="T17574" t="s">
        <v>17448</v>
      </c>
      <c r="U17574" t="s">
        <v>10772</v>
      </c>
    </row>
    <row r="17575" spans="1:21">
      <c r="A17575" s="117" t="s">
        <v>23965</v>
      </c>
      <c r="B17575" t="s">
        <v>14590</v>
      </c>
      <c r="C17575" t="s">
        <v>14590</v>
      </c>
      <c r="D17575">
        <v>26</v>
      </c>
      <c r="E17575">
        <v>20</v>
      </c>
      <c r="F17575">
        <v>26</v>
      </c>
      <c r="G17575">
        <v>20</v>
      </c>
      <c r="H17575">
        <v>1</v>
      </c>
      <c r="I17575">
        <v>1</v>
      </c>
      <c r="J17575">
        <v>44</v>
      </c>
      <c r="K17575" s="194">
        <v>44</v>
      </c>
      <c r="L17575" t="s">
        <v>1079</v>
      </c>
      <c r="M17575" t="s">
        <v>1079</v>
      </c>
      <c r="N17575">
        <v>118</v>
      </c>
      <c r="O17575" t="s">
        <v>7876</v>
      </c>
      <c r="P17575" t="s">
        <v>10564</v>
      </c>
      <c r="Q17575">
        <v>0.11799999999999999</v>
      </c>
      <c r="R17575" s="117" t="s">
        <v>14620</v>
      </c>
      <c r="S17575" s="117" t="s">
        <v>14621</v>
      </c>
      <c r="T17575" t="s">
        <v>17448</v>
      </c>
      <c r="U17575" t="s">
        <v>10772</v>
      </c>
    </row>
    <row r="17576" spans="1:21">
      <c r="A17576" s="117" t="s">
        <v>23966</v>
      </c>
      <c r="B17576" t="s">
        <v>14590</v>
      </c>
      <c r="C17576" t="s">
        <v>14590</v>
      </c>
      <c r="D17576">
        <v>26</v>
      </c>
      <c r="E17576">
        <v>20</v>
      </c>
      <c r="F17576">
        <v>26</v>
      </c>
      <c r="G17576">
        <v>20</v>
      </c>
      <c r="H17576">
        <v>1</v>
      </c>
      <c r="I17576">
        <v>1</v>
      </c>
      <c r="J17576">
        <v>35</v>
      </c>
      <c r="K17576" s="194">
        <v>35</v>
      </c>
      <c r="L17576" t="s">
        <v>1079</v>
      </c>
      <c r="M17576" t="s">
        <v>1079</v>
      </c>
      <c r="N17576">
        <v>194</v>
      </c>
      <c r="O17576" t="s">
        <v>7876</v>
      </c>
      <c r="P17576" t="s">
        <v>23860</v>
      </c>
      <c r="Q17576">
        <v>0.19400000000000001</v>
      </c>
      <c r="R17576" s="117" t="s">
        <v>14620</v>
      </c>
      <c r="S17576" s="117" t="s">
        <v>14621</v>
      </c>
      <c r="T17576" t="s">
        <v>17448</v>
      </c>
      <c r="U17576" t="s">
        <v>10772</v>
      </c>
    </row>
    <row r="17577" spans="1:21">
      <c r="A17577" s="117" t="s">
        <v>23967</v>
      </c>
      <c r="B17577" t="s">
        <v>14590</v>
      </c>
      <c r="C17577" t="s">
        <v>14590</v>
      </c>
      <c r="D17577">
        <v>26</v>
      </c>
      <c r="E17577">
        <v>20</v>
      </c>
      <c r="F17577">
        <v>26</v>
      </c>
      <c r="G17577">
        <v>20</v>
      </c>
      <c r="H17577">
        <v>1</v>
      </c>
      <c r="I17577">
        <v>1</v>
      </c>
      <c r="J17577">
        <v>44</v>
      </c>
      <c r="K17577" s="194">
        <v>44</v>
      </c>
      <c r="L17577" t="s">
        <v>1079</v>
      </c>
      <c r="M17577" t="s">
        <v>1079</v>
      </c>
      <c r="N17577">
        <v>164</v>
      </c>
      <c r="O17577" t="s">
        <v>7876</v>
      </c>
      <c r="P17577" t="s">
        <v>23864</v>
      </c>
      <c r="Q17577">
        <v>0.16400000000000001</v>
      </c>
      <c r="R17577" s="117" t="s">
        <v>14620</v>
      </c>
      <c r="S17577" s="117" t="s">
        <v>14621</v>
      </c>
      <c r="T17577" t="s">
        <v>17448</v>
      </c>
      <c r="U17577" t="s">
        <v>10772</v>
      </c>
    </row>
    <row r="17578" spans="1:21">
      <c r="A17578" s="117" t="s">
        <v>23968</v>
      </c>
      <c r="B17578" t="s">
        <v>14590</v>
      </c>
      <c r="C17578" t="s">
        <v>14590</v>
      </c>
      <c r="D17578">
        <v>26</v>
      </c>
      <c r="E17578">
        <v>20</v>
      </c>
      <c r="F17578">
        <v>26</v>
      </c>
      <c r="G17578">
        <v>20</v>
      </c>
      <c r="H17578">
        <v>1</v>
      </c>
      <c r="I17578">
        <v>1</v>
      </c>
      <c r="J17578">
        <v>44</v>
      </c>
      <c r="K17578" s="194">
        <v>44</v>
      </c>
      <c r="L17578" t="s">
        <v>1079</v>
      </c>
      <c r="M17578" t="s">
        <v>1079</v>
      </c>
      <c r="N17578">
        <v>33</v>
      </c>
      <c r="O17578" t="s">
        <v>7876</v>
      </c>
      <c r="P17578" t="s">
        <v>23867</v>
      </c>
      <c r="Q17578">
        <v>3.3000000000000002E-2</v>
      </c>
      <c r="R17578" s="117" t="s">
        <v>14620</v>
      </c>
      <c r="S17578" s="117" t="s">
        <v>14621</v>
      </c>
      <c r="T17578" t="s">
        <v>17448</v>
      </c>
      <c r="U17578" t="s">
        <v>10772</v>
      </c>
    </row>
    <row r="17579" spans="1:21">
      <c r="A17579" s="117" t="s">
        <v>7504</v>
      </c>
      <c r="B17579" t="s">
        <v>14590</v>
      </c>
      <c r="C17579" t="s">
        <v>14590</v>
      </c>
      <c r="D17579">
        <v>28</v>
      </c>
      <c r="E17579">
        <v>22</v>
      </c>
      <c r="F17579">
        <v>28</v>
      </c>
      <c r="G17579">
        <v>22</v>
      </c>
      <c r="H17579">
        <v>1</v>
      </c>
      <c r="I17579">
        <v>1</v>
      </c>
      <c r="J17579">
        <v>62</v>
      </c>
      <c r="K17579" s="194">
        <v>62</v>
      </c>
      <c r="L17579" t="s">
        <v>1100</v>
      </c>
      <c r="M17579" t="s">
        <v>1100</v>
      </c>
      <c r="N17579">
        <v>40</v>
      </c>
      <c r="O17579" t="s">
        <v>7876</v>
      </c>
      <c r="P17579" t="s">
        <v>10565</v>
      </c>
      <c r="Q17579">
        <v>0.04</v>
      </c>
      <c r="R17579" s="117" t="s">
        <v>14648</v>
      </c>
      <c r="S17579" s="117" t="s">
        <v>14589</v>
      </c>
      <c r="T17579" t="s">
        <v>12136</v>
      </c>
      <c r="U17579" t="s">
        <v>10772</v>
      </c>
    </row>
    <row r="17580" spans="1:21">
      <c r="A17580" s="117" t="s">
        <v>7505</v>
      </c>
      <c r="B17580" t="s">
        <v>14590</v>
      </c>
      <c r="C17580" t="s">
        <v>14590</v>
      </c>
      <c r="D17580">
        <v>28</v>
      </c>
      <c r="E17580">
        <v>22</v>
      </c>
      <c r="F17580">
        <v>28</v>
      </c>
      <c r="G17580">
        <v>22</v>
      </c>
      <c r="H17580">
        <v>1</v>
      </c>
      <c r="I17580">
        <v>1</v>
      </c>
      <c r="J17580">
        <v>57</v>
      </c>
      <c r="K17580" s="194">
        <v>57</v>
      </c>
      <c r="L17580" t="s">
        <v>1100</v>
      </c>
      <c r="M17580" t="s">
        <v>1100</v>
      </c>
      <c r="N17580">
        <v>21</v>
      </c>
      <c r="O17580" t="s">
        <v>7876</v>
      </c>
      <c r="P17580" t="s">
        <v>10560</v>
      </c>
      <c r="Q17580">
        <v>2.1000000000000001E-2</v>
      </c>
      <c r="R17580" s="117" t="s">
        <v>14648</v>
      </c>
      <c r="S17580" s="117" t="s">
        <v>14589</v>
      </c>
      <c r="T17580" t="s">
        <v>12136</v>
      </c>
      <c r="U17580" t="s">
        <v>10772</v>
      </c>
    </row>
    <row r="17581" spans="1:21">
      <c r="A17581" s="117" t="s">
        <v>7506</v>
      </c>
      <c r="B17581" t="s">
        <v>14590</v>
      </c>
      <c r="C17581" t="s">
        <v>14590</v>
      </c>
      <c r="D17581">
        <v>49</v>
      </c>
      <c r="E17581">
        <v>43</v>
      </c>
      <c r="F17581">
        <v>49</v>
      </c>
      <c r="G17581">
        <v>43</v>
      </c>
      <c r="H17581">
        <v>1</v>
      </c>
      <c r="I17581">
        <v>1</v>
      </c>
      <c r="J17581">
        <v>999999</v>
      </c>
      <c r="K17581" s="194">
        <v>999999</v>
      </c>
      <c r="L17581" t="s">
        <v>1100</v>
      </c>
      <c r="M17581" t="s">
        <v>1100</v>
      </c>
      <c r="N17581">
        <v>33</v>
      </c>
      <c r="O17581" t="s">
        <v>7876</v>
      </c>
      <c r="P17581" t="s">
        <v>10564</v>
      </c>
      <c r="Q17581">
        <v>3.3000000000000002E-2</v>
      </c>
      <c r="R17581" s="117" t="s">
        <v>14648</v>
      </c>
      <c r="S17581" s="117" t="s">
        <v>14589</v>
      </c>
      <c r="T17581" t="s">
        <v>12136</v>
      </c>
      <c r="U17581" t="s">
        <v>10772</v>
      </c>
    </row>
    <row r="17582" spans="1:21">
      <c r="A17582" s="117" t="s">
        <v>7507</v>
      </c>
      <c r="B17582" t="s">
        <v>14590</v>
      </c>
      <c r="C17582" t="s">
        <v>14590</v>
      </c>
      <c r="D17582">
        <v>28</v>
      </c>
      <c r="E17582">
        <v>22</v>
      </c>
      <c r="F17582">
        <v>28</v>
      </c>
      <c r="G17582">
        <v>22</v>
      </c>
      <c r="H17582">
        <v>1</v>
      </c>
      <c r="I17582">
        <v>1</v>
      </c>
      <c r="J17582">
        <v>51</v>
      </c>
      <c r="K17582" s="194">
        <v>51</v>
      </c>
      <c r="L17582" t="s">
        <v>1100</v>
      </c>
      <c r="M17582" t="s">
        <v>1100</v>
      </c>
      <c r="N17582">
        <v>42</v>
      </c>
      <c r="O17582" t="s">
        <v>7876</v>
      </c>
      <c r="P17582" t="s">
        <v>10567</v>
      </c>
      <c r="Q17582">
        <v>4.2000000000000003E-2</v>
      </c>
      <c r="R17582" s="117" t="s">
        <v>14648</v>
      </c>
      <c r="S17582" s="117" t="s">
        <v>14589</v>
      </c>
      <c r="T17582" t="s">
        <v>12136</v>
      </c>
      <c r="U17582" t="s">
        <v>10772</v>
      </c>
    </row>
    <row r="17583" spans="1:21">
      <c r="A17583" s="117" t="s">
        <v>7508</v>
      </c>
      <c r="B17583" t="s">
        <v>14590</v>
      </c>
      <c r="C17583" t="s">
        <v>14590</v>
      </c>
      <c r="D17583">
        <v>28</v>
      </c>
      <c r="E17583">
        <v>22</v>
      </c>
      <c r="F17583">
        <v>28</v>
      </c>
      <c r="G17583">
        <v>22</v>
      </c>
      <c r="H17583">
        <v>1</v>
      </c>
      <c r="I17583">
        <v>1</v>
      </c>
      <c r="J17583">
        <v>88</v>
      </c>
      <c r="K17583" s="194">
        <v>88</v>
      </c>
      <c r="L17583" t="s">
        <v>1100</v>
      </c>
      <c r="M17583" t="s">
        <v>1100</v>
      </c>
      <c r="N17583">
        <v>60</v>
      </c>
      <c r="O17583" t="s">
        <v>7876</v>
      </c>
      <c r="P17583" t="s">
        <v>10566</v>
      </c>
      <c r="Q17583">
        <v>0.06</v>
      </c>
      <c r="R17583" s="117" t="s">
        <v>14648</v>
      </c>
      <c r="S17583" s="117" t="s">
        <v>14589</v>
      </c>
      <c r="T17583" t="s">
        <v>12136</v>
      </c>
      <c r="U17583" t="s">
        <v>10772</v>
      </c>
    </row>
    <row r="17584" spans="1:21">
      <c r="A17584" s="117" t="s">
        <v>13795</v>
      </c>
      <c r="B17584" t="s">
        <v>14590</v>
      </c>
      <c r="C17584" t="s">
        <v>14590</v>
      </c>
      <c r="D17584">
        <v>28</v>
      </c>
      <c r="E17584">
        <v>22</v>
      </c>
      <c r="F17584">
        <v>28</v>
      </c>
      <c r="G17584">
        <v>22</v>
      </c>
      <c r="H17584">
        <v>1</v>
      </c>
      <c r="I17584">
        <v>1</v>
      </c>
      <c r="J17584">
        <v>109</v>
      </c>
      <c r="K17584" s="194">
        <v>109</v>
      </c>
      <c r="L17584" t="s">
        <v>1100</v>
      </c>
      <c r="M17584" t="s">
        <v>1100</v>
      </c>
      <c r="N17584">
        <v>42</v>
      </c>
      <c r="O17584" t="s">
        <v>7876</v>
      </c>
      <c r="P17584" t="s">
        <v>13987</v>
      </c>
      <c r="Q17584">
        <v>4.2000000000000003E-2</v>
      </c>
      <c r="R17584" s="117" t="s">
        <v>14648</v>
      </c>
      <c r="S17584" s="117" t="s">
        <v>14589</v>
      </c>
      <c r="T17584" t="s">
        <v>12136</v>
      </c>
      <c r="U17584" t="s">
        <v>10772</v>
      </c>
    </row>
    <row r="17585" spans="1:21">
      <c r="A17585" s="117" t="s">
        <v>23969</v>
      </c>
      <c r="B17585" t="s">
        <v>14590</v>
      </c>
      <c r="C17585" t="s">
        <v>14590</v>
      </c>
      <c r="D17585">
        <v>26</v>
      </c>
      <c r="E17585">
        <v>20</v>
      </c>
      <c r="F17585">
        <v>26</v>
      </c>
      <c r="G17585">
        <v>20</v>
      </c>
      <c r="H17585">
        <v>1</v>
      </c>
      <c r="I17585">
        <v>1</v>
      </c>
      <c r="J17585">
        <v>35</v>
      </c>
      <c r="K17585" s="194">
        <v>35</v>
      </c>
      <c r="L17585" t="s">
        <v>1079</v>
      </c>
      <c r="M17585" t="s">
        <v>1079</v>
      </c>
      <c r="N17585">
        <v>98</v>
      </c>
      <c r="O17585" t="s">
        <v>7876</v>
      </c>
      <c r="P17585" t="s">
        <v>10545</v>
      </c>
      <c r="Q17585">
        <v>9.8000000000000004E-2</v>
      </c>
      <c r="R17585" s="117" t="s">
        <v>14620</v>
      </c>
      <c r="S17585" s="117" t="s">
        <v>14621</v>
      </c>
      <c r="T17585" t="s">
        <v>17448</v>
      </c>
      <c r="U17585" t="s">
        <v>10772</v>
      </c>
    </row>
    <row r="17586" spans="1:21">
      <c r="A17586" s="117" t="s">
        <v>7509</v>
      </c>
      <c r="B17586" t="s">
        <v>14590</v>
      </c>
      <c r="C17586" t="s">
        <v>14590</v>
      </c>
      <c r="D17586">
        <v>28</v>
      </c>
      <c r="E17586">
        <v>22</v>
      </c>
      <c r="F17586">
        <v>28</v>
      </c>
      <c r="G17586">
        <v>22</v>
      </c>
      <c r="H17586">
        <v>1</v>
      </c>
      <c r="I17586">
        <v>1</v>
      </c>
      <c r="J17586">
        <v>146</v>
      </c>
      <c r="K17586" s="194">
        <v>146</v>
      </c>
      <c r="L17586" t="s">
        <v>1100</v>
      </c>
      <c r="M17586" t="s">
        <v>1100</v>
      </c>
      <c r="N17586">
        <v>78</v>
      </c>
      <c r="O17586" t="s">
        <v>7876</v>
      </c>
      <c r="P17586" t="s">
        <v>10568</v>
      </c>
      <c r="Q17586">
        <v>7.8E-2</v>
      </c>
      <c r="R17586" s="117" t="s">
        <v>14648</v>
      </c>
      <c r="S17586" s="117" t="s">
        <v>14589</v>
      </c>
      <c r="T17586" t="s">
        <v>12136</v>
      </c>
      <c r="U17586" t="s">
        <v>10772</v>
      </c>
    </row>
    <row r="17587" spans="1:21">
      <c r="A17587" s="117" t="s">
        <v>7510</v>
      </c>
      <c r="B17587" t="s">
        <v>14590</v>
      </c>
      <c r="C17587" t="s">
        <v>14590</v>
      </c>
      <c r="D17587">
        <v>28</v>
      </c>
      <c r="E17587">
        <v>22</v>
      </c>
      <c r="F17587">
        <v>28</v>
      </c>
      <c r="G17587">
        <v>22</v>
      </c>
      <c r="H17587">
        <v>1</v>
      </c>
      <c r="I17587">
        <v>1</v>
      </c>
      <c r="J17587">
        <v>144</v>
      </c>
      <c r="K17587" s="194">
        <v>144</v>
      </c>
      <c r="L17587" t="s">
        <v>1100</v>
      </c>
      <c r="M17587" t="s">
        <v>1100</v>
      </c>
      <c r="N17587">
        <v>174</v>
      </c>
      <c r="O17587" t="s">
        <v>7876</v>
      </c>
      <c r="P17587" t="s">
        <v>16352</v>
      </c>
      <c r="Q17587">
        <v>0.17399999999999999</v>
      </c>
      <c r="R17587" s="117" t="s">
        <v>14648</v>
      </c>
      <c r="S17587" s="117" t="s">
        <v>14589</v>
      </c>
      <c r="T17587" t="s">
        <v>12136</v>
      </c>
      <c r="U17587" t="s">
        <v>10772</v>
      </c>
    </row>
    <row r="17588" spans="1:21">
      <c r="A17588" s="117" t="s">
        <v>7511</v>
      </c>
      <c r="B17588" t="s">
        <v>14590</v>
      </c>
      <c r="C17588" t="s">
        <v>14590</v>
      </c>
      <c r="D17588">
        <v>28</v>
      </c>
      <c r="E17588">
        <v>22</v>
      </c>
      <c r="F17588">
        <v>28</v>
      </c>
      <c r="G17588">
        <v>22</v>
      </c>
      <c r="H17588">
        <v>1</v>
      </c>
      <c r="I17588">
        <v>1</v>
      </c>
      <c r="J17588">
        <v>123</v>
      </c>
      <c r="K17588" s="194">
        <v>123</v>
      </c>
      <c r="L17588" t="s">
        <v>1100</v>
      </c>
      <c r="M17588" t="s">
        <v>1100</v>
      </c>
      <c r="N17588">
        <v>29</v>
      </c>
      <c r="O17588" t="s">
        <v>7876</v>
      </c>
      <c r="P17588" t="s">
        <v>10546</v>
      </c>
      <c r="Q17588">
        <v>2.9000000000000001E-2</v>
      </c>
      <c r="R17588" s="117" t="s">
        <v>14648</v>
      </c>
      <c r="S17588" s="117" t="s">
        <v>14589</v>
      </c>
      <c r="T17588" t="s">
        <v>12136</v>
      </c>
      <c r="U17588" t="s">
        <v>10772</v>
      </c>
    </row>
    <row r="17589" spans="1:21">
      <c r="A17589" s="117" t="s">
        <v>7512</v>
      </c>
      <c r="B17589" t="s">
        <v>14590</v>
      </c>
      <c r="C17589" t="s">
        <v>14590</v>
      </c>
      <c r="D17589">
        <v>28</v>
      </c>
      <c r="E17589">
        <v>22</v>
      </c>
      <c r="F17589">
        <v>28</v>
      </c>
      <c r="G17589">
        <v>22</v>
      </c>
      <c r="H17589">
        <v>1</v>
      </c>
      <c r="I17589">
        <v>1</v>
      </c>
      <c r="J17589">
        <v>9</v>
      </c>
      <c r="K17589" s="194">
        <v>9</v>
      </c>
      <c r="L17589" t="s">
        <v>1100</v>
      </c>
      <c r="M17589" t="s">
        <v>1100</v>
      </c>
      <c r="N17589">
        <v>98</v>
      </c>
      <c r="O17589" t="s">
        <v>7876</v>
      </c>
      <c r="P17589" t="s">
        <v>10558</v>
      </c>
      <c r="Q17589">
        <v>9.8000000000000004E-2</v>
      </c>
      <c r="R17589" s="117" t="s">
        <v>14648</v>
      </c>
      <c r="S17589" s="117" t="s">
        <v>14589</v>
      </c>
      <c r="T17589" t="s">
        <v>12136</v>
      </c>
      <c r="U17589" t="s">
        <v>10772</v>
      </c>
    </row>
    <row r="17590" spans="1:21">
      <c r="A17590" s="117" t="s">
        <v>7513</v>
      </c>
      <c r="B17590" t="s">
        <v>14590</v>
      </c>
      <c r="C17590" t="s">
        <v>14590</v>
      </c>
      <c r="D17590">
        <v>28</v>
      </c>
      <c r="E17590">
        <v>22</v>
      </c>
      <c r="F17590">
        <v>28</v>
      </c>
      <c r="G17590">
        <v>22</v>
      </c>
      <c r="H17590">
        <v>1</v>
      </c>
      <c r="I17590">
        <v>1</v>
      </c>
      <c r="J17590">
        <v>15</v>
      </c>
      <c r="K17590" s="194">
        <v>15</v>
      </c>
      <c r="L17590" t="s">
        <v>1100</v>
      </c>
      <c r="M17590" t="s">
        <v>1100</v>
      </c>
      <c r="N17590">
        <v>29</v>
      </c>
      <c r="O17590" t="s">
        <v>7876</v>
      </c>
      <c r="P17590" t="s">
        <v>10569</v>
      </c>
      <c r="Q17590">
        <v>2.9000000000000001E-2</v>
      </c>
      <c r="R17590" s="117" t="s">
        <v>14648</v>
      </c>
      <c r="S17590" s="117" t="s">
        <v>14589</v>
      </c>
      <c r="T17590" t="s">
        <v>12136</v>
      </c>
      <c r="U17590" t="s">
        <v>10772</v>
      </c>
    </row>
    <row r="17591" spans="1:21">
      <c r="A17591" s="117" t="s">
        <v>23970</v>
      </c>
      <c r="B17591" t="s">
        <v>14590</v>
      </c>
      <c r="C17591" t="s">
        <v>14590</v>
      </c>
      <c r="D17591">
        <v>26</v>
      </c>
      <c r="E17591">
        <v>20</v>
      </c>
      <c r="F17591">
        <v>26</v>
      </c>
      <c r="G17591">
        <v>20</v>
      </c>
      <c r="H17591">
        <v>1</v>
      </c>
      <c r="I17591">
        <v>1</v>
      </c>
      <c r="J17591">
        <v>53</v>
      </c>
      <c r="K17591" s="194">
        <v>53</v>
      </c>
      <c r="L17591" t="s">
        <v>1079</v>
      </c>
      <c r="M17591" t="s">
        <v>1079</v>
      </c>
      <c r="N17591">
        <v>40</v>
      </c>
      <c r="O17591" t="s">
        <v>7876</v>
      </c>
      <c r="P17591" t="s">
        <v>10546</v>
      </c>
      <c r="Q17591">
        <v>0.04</v>
      </c>
      <c r="R17591" s="117" t="s">
        <v>14620</v>
      </c>
      <c r="S17591" s="117" t="s">
        <v>14621</v>
      </c>
      <c r="T17591" t="s">
        <v>17448</v>
      </c>
      <c r="U17591" t="s">
        <v>10772</v>
      </c>
    </row>
    <row r="17592" spans="1:21">
      <c r="A17592" s="117" t="s">
        <v>7514</v>
      </c>
      <c r="B17592" t="s">
        <v>14590</v>
      </c>
      <c r="C17592" t="s">
        <v>14590</v>
      </c>
      <c r="D17592">
        <v>28</v>
      </c>
      <c r="E17592">
        <v>22</v>
      </c>
      <c r="F17592">
        <v>28</v>
      </c>
      <c r="G17592">
        <v>22</v>
      </c>
      <c r="H17592">
        <v>1</v>
      </c>
      <c r="I17592">
        <v>1</v>
      </c>
      <c r="J17592">
        <v>217</v>
      </c>
      <c r="K17592" s="194">
        <v>217</v>
      </c>
      <c r="L17592" t="s">
        <v>1100</v>
      </c>
      <c r="M17592" t="s">
        <v>1100</v>
      </c>
      <c r="N17592">
        <v>122</v>
      </c>
      <c r="O17592" t="s">
        <v>7876</v>
      </c>
      <c r="P17592" t="s">
        <v>10570</v>
      </c>
      <c r="Q17592">
        <v>0.122</v>
      </c>
      <c r="R17592" s="117" t="s">
        <v>14648</v>
      </c>
      <c r="S17592" s="117" t="s">
        <v>14589</v>
      </c>
      <c r="T17592" t="s">
        <v>12136</v>
      </c>
      <c r="U17592" t="s">
        <v>10772</v>
      </c>
    </row>
    <row r="17593" spans="1:21">
      <c r="A17593" s="117" t="s">
        <v>7515</v>
      </c>
      <c r="B17593" t="s">
        <v>14590</v>
      </c>
      <c r="C17593" t="s">
        <v>14590</v>
      </c>
      <c r="D17593">
        <v>28</v>
      </c>
      <c r="E17593">
        <v>22</v>
      </c>
      <c r="F17593">
        <v>28</v>
      </c>
      <c r="G17593">
        <v>22</v>
      </c>
      <c r="H17593">
        <v>1</v>
      </c>
      <c r="I17593">
        <v>1</v>
      </c>
      <c r="J17593">
        <v>153</v>
      </c>
      <c r="K17593" s="194">
        <v>153</v>
      </c>
      <c r="L17593" t="s">
        <v>1100</v>
      </c>
      <c r="M17593" t="s">
        <v>1100</v>
      </c>
      <c r="N17593">
        <v>75</v>
      </c>
      <c r="O17593" t="s">
        <v>7876</v>
      </c>
      <c r="P17593" t="s">
        <v>18501</v>
      </c>
      <c r="Q17593">
        <v>7.4999999999999997E-2</v>
      </c>
      <c r="R17593" s="117" t="s">
        <v>14648</v>
      </c>
      <c r="S17593" s="117" t="s">
        <v>14589</v>
      </c>
      <c r="T17593" t="s">
        <v>12136</v>
      </c>
      <c r="U17593" t="s">
        <v>10772</v>
      </c>
    </row>
    <row r="17594" spans="1:21">
      <c r="A17594" s="117" t="s">
        <v>7516</v>
      </c>
      <c r="B17594" t="s">
        <v>14590</v>
      </c>
      <c r="C17594" t="s">
        <v>14590</v>
      </c>
      <c r="D17594">
        <v>28</v>
      </c>
      <c r="E17594">
        <v>22</v>
      </c>
      <c r="F17594">
        <v>28</v>
      </c>
      <c r="G17594">
        <v>22</v>
      </c>
      <c r="H17594">
        <v>1</v>
      </c>
      <c r="I17594">
        <v>1</v>
      </c>
      <c r="J17594">
        <v>35</v>
      </c>
      <c r="K17594" s="194">
        <v>35</v>
      </c>
      <c r="L17594" t="s">
        <v>1100</v>
      </c>
      <c r="M17594" t="s">
        <v>1100</v>
      </c>
      <c r="N17594">
        <v>92</v>
      </c>
      <c r="O17594" t="s">
        <v>7876</v>
      </c>
      <c r="P17594" t="s">
        <v>10570</v>
      </c>
      <c r="Q17594">
        <v>9.1999999999999998E-2</v>
      </c>
      <c r="R17594" s="117" t="s">
        <v>14648</v>
      </c>
      <c r="S17594" s="117" t="s">
        <v>14589</v>
      </c>
      <c r="T17594" t="s">
        <v>12136</v>
      </c>
      <c r="U17594" t="s">
        <v>10772</v>
      </c>
    </row>
    <row r="17595" spans="1:21">
      <c r="A17595" s="117" t="s">
        <v>7517</v>
      </c>
      <c r="B17595" t="s">
        <v>14590</v>
      </c>
      <c r="C17595" t="s">
        <v>14590</v>
      </c>
      <c r="D17595">
        <v>28</v>
      </c>
      <c r="E17595">
        <v>22</v>
      </c>
      <c r="F17595">
        <v>28</v>
      </c>
      <c r="G17595">
        <v>22</v>
      </c>
      <c r="H17595">
        <v>1</v>
      </c>
      <c r="I17595">
        <v>1</v>
      </c>
      <c r="J17595">
        <v>50</v>
      </c>
      <c r="K17595" s="194">
        <v>50</v>
      </c>
      <c r="L17595" t="s">
        <v>1100</v>
      </c>
      <c r="M17595" t="s">
        <v>1100</v>
      </c>
      <c r="N17595">
        <v>125</v>
      </c>
      <c r="O17595" t="s">
        <v>7876</v>
      </c>
      <c r="P17595" t="s">
        <v>10571</v>
      </c>
      <c r="Q17595">
        <v>0.125</v>
      </c>
      <c r="R17595" s="117" t="s">
        <v>14648</v>
      </c>
      <c r="S17595" s="117" t="s">
        <v>14589</v>
      </c>
      <c r="T17595" t="s">
        <v>12136</v>
      </c>
      <c r="U17595" t="s">
        <v>10772</v>
      </c>
    </row>
    <row r="17596" spans="1:21">
      <c r="A17596" s="117" t="s">
        <v>13796</v>
      </c>
      <c r="B17596" t="s">
        <v>14590</v>
      </c>
      <c r="C17596" t="s">
        <v>14590</v>
      </c>
      <c r="D17596">
        <v>28</v>
      </c>
      <c r="E17596">
        <v>22</v>
      </c>
      <c r="F17596">
        <v>28</v>
      </c>
      <c r="G17596">
        <v>22</v>
      </c>
      <c r="H17596">
        <v>1</v>
      </c>
      <c r="I17596">
        <v>1</v>
      </c>
      <c r="J17596">
        <v>141</v>
      </c>
      <c r="K17596" s="194">
        <v>141</v>
      </c>
      <c r="L17596" t="s">
        <v>1100</v>
      </c>
      <c r="M17596" t="s">
        <v>1100</v>
      </c>
      <c r="N17596">
        <v>74</v>
      </c>
      <c r="O17596" t="s">
        <v>7876</v>
      </c>
      <c r="P17596" t="s">
        <v>10560</v>
      </c>
      <c r="Q17596">
        <v>7.3999999999999996E-2</v>
      </c>
      <c r="R17596" s="117" t="s">
        <v>14648</v>
      </c>
      <c r="S17596" s="117" t="s">
        <v>14589</v>
      </c>
      <c r="T17596" t="s">
        <v>12136</v>
      </c>
      <c r="U17596" t="s">
        <v>10772</v>
      </c>
    </row>
    <row r="17597" spans="1:21">
      <c r="A17597" s="117" t="s">
        <v>23971</v>
      </c>
      <c r="B17597" t="s">
        <v>14590</v>
      </c>
      <c r="C17597" t="s">
        <v>14590</v>
      </c>
      <c r="D17597">
        <v>28</v>
      </c>
      <c r="E17597">
        <v>22</v>
      </c>
      <c r="F17597">
        <v>28</v>
      </c>
      <c r="G17597">
        <v>22</v>
      </c>
      <c r="H17597">
        <v>1</v>
      </c>
      <c r="I17597">
        <v>1</v>
      </c>
      <c r="J17597">
        <v>15</v>
      </c>
      <c r="K17597" s="194">
        <v>15</v>
      </c>
      <c r="L17597" t="s">
        <v>1100</v>
      </c>
      <c r="M17597" t="s">
        <v>1100</v>
      </c>
      <c r="N17597">
        <v>130</v>
      </c>
      <c r="O17597" t="s">
        <v>7876</v>
      </c>
      <c r="P17597" t="s">
        <v>23935</v>
      </c>
      <c r="Q17597">
        <v>0.13</v>
      </c>
      <c r="R17597" s="117" t="s">
        <v>14648</v>
      </c>
      <c r="S17597" s="117" t="s">
        <v>14589</v>
      </c>
      <c r="T17597" t="s">
        <v>12136</v>
      </c>
      <c r="U17597" t="s">
        <v>10772</v>
      </c>
    </row>
    <row r="17598" spans="1:21">
      <c r="A17598" s="117" t="s">
        <v>7518</v>
      </c>
      <c r="B17598" t="s">
        <v>14590</v>
      </c>
      <c r="C17598" t="s">
        <v>14590</v>
      </c>
      <c r="D17598">
        <v>28</v>
      </c>
      <c r="E17598">
        <v>22</v>
      </c>
      <c r="F17598">
        <v>28</v>
      </c>
      <c r="G17598">
        <v>22</v>
      </c>
      <c r="H17598">
        <v>1</v>
      </c>
      <c r="I17598">
        <v>1</v>
      </c>
      <c r="J17598">
        <v>111</v>
      </c>
      <c r="K17598" s="194">
        <v>111</v>
      </c>
      <c r="L17598" t="s">
        <v>1100</v>
      </c>
      <c r="M17598" t="s">
        <v>1100</v>
      </c>
      <c r="N17598">
        <v>125</v>
      </c>
      <c r="O17598" t="s">
        <v>7876</v>
      </c>
      <c r="P17598" t="s">
        <v>10570</v>
      </c>
      <c r="Q17598">
        <v>0.125</v>
      </c>
      <c r="R17598" s="117" t="s">
        <v>14648</v>
      </c>
      <c r="S17598" s="117" t="s">
        <v>14589</v>
      </c>
      <c r="T17598" t="s">
        <v>12136</v>
      </c>
      <c r="U17598" t="s">
        <v>10772</v>
      </c>
    </row>
    <row r="17599" spans="1:21">
      <c r="A17599" s="117" t="s">
        <v>7519</v>
      </c>
      <c r="B17599" t="s">
        <v>14590</v>
      </c>
      <c r="C17599" t="s">
        <v>14590</v>
      </c>
      <c r="D17599">
        <v>28</v>
      </c>
      <c r="E17599">
        <v>22</v>
      </c>
      <c r="F17599">
        <v>28</v>
      </c>
      <c r="G17599">
        <v>22</v>
      </c>
      <c r="H17599">
        <v>1</v>
      </c>
      <c r="I17599">
        <v>1</v>
      </c>
      <c r="J17599">
        <v>162</v>
      </c>
      <c r="K17599" s="194">
        <v>162</v>
      </c>
      <c r="L17599" t="s">
        <v>1100</v>
      </c>
      <c r="M17599" t="s">
        <v>1100</v>
      </c>
      <c r="N17599">
        <v>74</v>
      </c>
      <c r="O17599" t="s">
        <v>7876</v>
      </c>
      <c r="P17599" t="s">
        <v>10567</v>
      </c>
      <c r="Q17599">
        <v>7.3999999999999996E-2</v>
      </c>
      <c r="R17599" s="117" t="s">
        <v>14648</v>
      </c>
      <c r="S17599" s="117" t="s">
        <v>14589</v>
      </c>
      <c r="T17599" t="s">
        <v>12136</v>
      </c>
      <c r="U17599" t="s">
        <v>10772</v>
      </c>
    </row>
    <row r="17600" spans="1:21">
      <c r="A17600" s="117" t="s">
        <v>7520</v>
      </c>
      <c r="B17600" t="s">
        <v>14590</v>
      </c>
      <c r="C17600" t="s">
        <v>14590</v>
      </c>
      <c r="D17600">
        <v>28</v>
      </c>
      <c r="E17600">
        <v>22</v>
      </c>
      <c r="F17600">
        <v>28</v>
      </c>
      <c r="G17600">
        <v>22</v>
      </c>
      <c r="H17600">
        <v>1</v>
      </c>
      <c r="I17600">
        <v>1</v>
      </c>
      <c r="J17600">
        <v>28</v>
      </c>
      <c r="K17600" s="194">
        <v>28</v>
      </c>
      <c r="L17600" t="s">
        <v>1100</v>
      </c>
      <c r="M17600" t="s">
        <v>1100</v>
      </c>
      <c r="N17600">
        <v>126</v>
      </c>
      <c r="O17600" t="s">
        <v>7876</v>
      </c>
      <c r="P17600" t="s">
        <v>10572</v>
      </c>
      <c r="Q17600">
        <v>0.126</v>
      </c>
      <c r="R17600" s="117" t="s">
        <v>14648</v>
      </c>
      <c r="S17600" s="117" t="s">
        <v>14589</v>
      </c>
      <c r="T17600" t="s">
        <v>12136</v>
      </c>
      <c r="U17600" t="s">
        <v>10772</v>
      </c>
    </row>
    <row r="17601" spans="1:21">
      <c r="A17601" s="117" t="s">
        <v>23972</v>
      </c>
      <c r="B17601" t="s">
        <v>14590</v>
      </c>
      <c r="C17601" t="s">
        <v>14590</v>
      </c>
      <c r="D17601">
        <v>28</v>
      </c>
      <c r="E17601">
        <v>22</v>
      </c>
      <c r="F17601">
        <v>28</v>
      </c>
      <c r="G17601">
        <v>22</v>
      </c>
      <c r="H17601">
        <v>1</v>
      </c>
      <c r="I17601">
        <v>1</v>
      </c>
      <c r="J17601">
        <v>57</v>
      </c>
      <c r="K17601" s="194">
        <v>57</v>
      </c>
      <c r="L17601" t="s">
        <v>1100</v>
      </c>
      <c r="M17601" t="s">
        <v>1100</v>
      </c>
      <c r="N17601">
        <v>71</v>
      </c>
      <c r="O17601" t="s">
        <v>7876</v>
      </c>
      <c r="P17601" t="s">
        <v>10560</v>
      </c>
      <c r="Q17601">
        <v>7.0999999999999994E-2</v>
      </c>
      <c r="R17601" s="117" t="s">
        <v>14648</v>
      </c>
      <c r="S17601" s="117" t="s">
        <v>14589</v>
      </c>
      <c r="T17601" t="s">
        <v>12136</v>
      </c>
      <c r="U17601" t="s">
        <v>10772</v>
      </c>
    </row>
    <row r="17602" spans="1:21">
      <c r="A17602" s="117" t="s">
        <v>7521</v>
      </c>
      <c r="B17602" t="s">
        <v>14590</v>
      </c>
      <c r="C17602" t="s">
        <v>14590</v>
      </c>
      <c r="D17602">
        <v>26</v>
      </c>
      <c r="E17602">
        <v>20</v>
      </c>
      <c r="F17602">
        <v>26</v>
      </c>
      <c r="G17602">
        <v>20</v>
      </c>
      <c r="H17602">
        <v>1</v>
      </c>
      <c r="I17602">
        <v>1</v>
      </c>
      <c r="J17602">
        <v>35</v>
      </c>
      <c r="K17602" s="194">
        <v>35</v>
      </c>
      <c r="L17602" t="s">
        <v>1079</v>
      </c>
      <c r="M17602" t="s">
        <v>1079</v>
      </c>
      <c r="N17602">
        <v>205</v>
      </c>
      <c r="O17602" t="s">
        <v>7876</v>
      </c>
      <c r="P17602" t="s">
        <v>10573</v>
      </c>
      <c r="Q17602">
        <v>0.20499999999999999</v>
      </c>
      <c r="R17602" s="117" t="s">
        <v>14620</v>
      </c>
      <c r="S17602" s="117" t="s">
        <v>14621</v>
      </c>
      <c r="T17602" t="s">
        <v>17448</v>
      </c>
      <c r="U17602" t="s">
        <v>10772</v>
      </c>
    </row>
    <row r="17603" spans="1:21">
      <c r="A17603" s="117" t="s">
        <v>7522</v>
      </c>
      <c r="B17603" t="s">
        <v>14590</v>
      </c>
      <c r="C17603" t="s">
        <v>14590</v>
      </c>
      <c r="D17603">
        <v>28</v>
      </c>
      <c r="E17603">
        <v>22</v>
      </c>
      <c r="F17603">
        <v>28</v>
      </c>
      <c r="G17603">
        <v>22</v>
      </c>
      <c r="H17603">
        <v>1</v>
      </c>
      <c r="I17603">
        <v>1</v>
      </c>
      <c r="J17603">
        <v>212</v>
      </c>
      <c r="K17603" s="194">
        <v>212</v>
      </c>
      <c r="L17603" t="s">
        <v>1100</v>
      </c>
      <c r="M17603" t="s">
        <v>1100</v>
      </c>
      <c r="N17603">
        <v>203</v>
      </c>
      <c r="O17603" t="s">
        <v>7876</v>
      </c>
      <c r="P17603" t="s">
        <v>10574</v>
      </c>
      <c r="Q17603">
        <v>0.20300000000000001</v>
      </c>
      <c r="R17603" s="117" t="s">
        <v>14648</v>
      </c>
      <c r="S17603" s="117" t="s">
        <v>14589</v>
      </c>
      <c r="T17603" t="s">
        <v>12136</v>
      </c>
      <c r="U17603" t="s">
        <v>10772</v>
      </c>
    </row>
    <row r="17604" spans="1:21">
      <c r="A17604" s="117" t="s">
        <v>18667</v>
      </c>
      <c r="B17604" t="s">
        <v>14590</v>
      </c>
      <c r="C17604" t="s">
        <v>14590</v>
      </c>
      <c r="D17604">
        <v>28</v>
      </c>
      <c r="E17604">
        <v>22</v>
      </c>
      <c r="F17604">
        <v>28</v>
      </c>
      <c r="G17604">
        <v>22</v>
      </c>
      <c r="H17604">
        <v>1</v>
      </c>
      <c r="I17604">
        <v>1</v>
      </c>
      <c r="J17604">
        <v>56</v>
      </c>
      <c r="K17604" s="194">
        <v>56</v>
      </c>
      <c r="L17604" t="s">
        <v>1100</v>
      </c>
      <c r="M17604" t="s">
        <v>1100</v>
      </c>
      <c r="N17604">
        <v>160</v>
      </c>
      <c r="O17604" t="s">
        <v>7876</v>
      </c>
      <c r="P17604" t="s">
        <v>10546</v>
      </c>
      <c r="Q17604">
        <v>0.16</v>
      </c>
      <c r="R17604" s="117" t="s">
        <v>14648</v>
      </c>
      <c r="S17604" s="117" t="s">
        <v>14589</v>
      </c>
      <c r="T17604" t="s">
        <v>12136</v>
      </c>
      <c r="U17604" t="s">
        <v>10772</v>
      </c>
    </row>
    <row r="17605" spans="1:21">
      <c r="A17605" s="117" t="s">
        <v>7523</v>
      </c>
      <c r="B17605" t="s">
        <v>14590</v>
      </c>
      <c r="C17605" t="s">
        <v>14590</v>
      </c>
      <c r="D17605">
        <v>28</v>
      </c>
      <c r="E17605">
        <v>22</v>
      </c>
      <c r="F17605">
        <v>28</v>
      </c>
      <c r="G17605">
        <v>22</v>
      </c>
      <c r="H17605">
        <v>1</v>
      </c>
      <c r="I17605">
        <v>1</v>
      </c>
      <c r="J17605">
        <v>48</v>
      </c>
      <c r="K17605" s="194">
        <v>48</v>
      </c>
      <c r="L17605" t="s">
        <v>1100</v>
      </c>
      <c r="M17605" t="s">
        <v>1100</v>
      </c>
      <c r="N17605">
        <v>188</v>
      </c>
      <c r="O17605" t="s">
        <v>7876</v>
      </c>
      <c r="P17605" t="s">
        <v>10558</v>
      </c>
      <c r="Q17605">
        <v>0.188</v>
      </c>
      <c r="R17605" s="117" t="s">
        <v>14648</v>
      </c>
      <c r="S17605" s="117" t="s">
        <v>14589</v>
      </c>
      <c r="T17605" t="s">
        <v>12136</v>
      </c>
      <c r="U17605" t="s">
        <v>10772</v>
      </c>
    </row>
    <row r="17606" spans="1:21">
      <c r="A17606" s="117" t="s">
        <v>22083</v>
      </c>
      <c r="B17606" t="s">
        <v>14590</v>
      </c>
      <c r="C17606" t="s">
        <v>14590</v>
      </c>
      <c r="D17606">
        <v>28</v>
      </c>
      <c r="E17606">
        <v>22</v>
      </c>
      <c r="F17606">
        <v>28</v>
      </c>
      <c r="G17606">
        <v>22</v>
      </c>
      <c r="H17606">
        <v>1</v>
      </c>
      <c r="I17606">
        <v>1</v>
      </c>
      <c r="J17606">
        <v>59</v>
      </c>
      <c r="K17606" s="194">
        <v>59</v>
      </c>
      <c r="L17606" t="s">
        <v>1100</v>
      </c>
      <c r="M17606" t="s">
        <v>1100</v>
      </c>
      <c r="N17606">
        <v>385</v>
      </c>
      <c r="O17606" t="s">
        <v>7876</v>
      </c>
      <c r="P17606" t="s">
        <v>22084</v>
      </c>
      <c r="Q17606">
        <v>0.38500000000000001</v>
      </c>
      <c r="R17606" s="117" t="s">
        <v>14648</v>
      </c>
      <c r="S17606" s="117" t="s">
        <v>14589</v>
      </c>
      <c r="T17606" t="s">
        <v>12136</v>
      </c>
      <c r="U17606" t="s">
        <v>10772</v>
      </c>
    </row>
    <row r="17607" spans="1:21">
      <c r="A17607" s="117" t="s">
        <v>23973</v>
      </c>
      <c r="B17607" t="s">
        <v>14590</v>
      </c>
      <c r="C17607" t="s">
        <v>14590</v>
      </c>
      <c r="D17607">
        <v>47</v>
      </c>
      <c r="E17607">
        <v>41</v>
      </c>
      <c r="F17607">
        <v>47</v>
      </c>
      <c r="G17607">
        <v>41</v>
      </c>
      <c r="H17607">
        <v>1</v>
      </c>
      <c r="I17607">
        <v>1</v>
      </c>
      <c r="J17607">
        <v>999999</v>
      </c>
      <c r="K17607" s="194">
        <v>999999</v>
      </c>
      <c r="L17607" t="s">
        <v>1100</v>
      </c>
      <c r="M17607" t="s">
        <v>1100</v>
      </c>
      <c r="N17607">
        <v>422</v>
      </c>
      <c r="O17607" t="s">
        <v>7876</v>
      </c>
      <c r="P17607" t="s">
        <v>23974</v>
      </c>
      <c r="Q17607">
        <v>0.42199999999999999</v>
      </c>
      <c r="R17607" s="117" t="s">
        <v>14594</v>
      </c>
      <c r="S17607" s="117" t="s">
        <v>14589</v>
      </c>
      <c r="T17607" t="s">
        <v>12136</v>
      </c>
      <c r="U17607" t="s">
        <v>10772</v>
      </c>
    </row>
    <row r="17608" spans="1:21">
      <c r="A17608" s="117" t="s">
        <v>7524</v>
      </c>
      <c r="B17608" t="s">
        <v>14590</v>
      </c>
      <c r="C17608" t="s">
        <v>14590</v>
      </c>
      <c r="D17608">
        <v>26</v>
      </c>
      <c r="E17608">
        <v>20</v>
      </c>
      <c r="F17608">
        <v>26</v>
      </c>
      <c r="G17608">
        <v>20</v>
      </c>
      <c r="H17608">
        <v>1</v>
      </c>
      <c r="I17608">
        <v>1</v>
      </c>
      <c r="J17608">
        <v>31</v>
      </c>
      <c r="K17608" s="194">
        <v>31</v>
      </c>
      <c r="L17608" t="s">
        <v>1079</v>
      </c>
      <c r="M17608" t="s">
        <v>1079</v>
      </c>
      <c r="N17608">
        <v>436</v>
      </c>
      <c r="O17608" t="s">
        <v>7876</v>
      </c>
      <c r="P17608" t="s">
        <v>10575</v>
      </c>
      <c r="Q17608">
        <v>0.436</v>
      </c>
      <c r="R17608" s="117" t="s">
        <v>14620</v>
      </c>
      <c r="S17608" s="117" t="s">
        <v>14621</v>
      </c>
      <c r="T17608" t="s">
        <v>17448</v>
      </c>
      <c r="U17608" t="s">
        <v>10772</v>
      </c>
    </row>
    <row r="17609" spans="1:21">
      <c r="A17609" s="117" t="s">
        <v>7525</v>
      </c>
      <c r="B17609" t="s">
        <v>14590</v>
      </c>
      <c r="C17609" t="s">
        <v>14590</v>
      </c>
      <c r="D17609">
        <v>28</v>
      </c>
      <c r="E17609">
        <v>22</v>
      </c>
      <c r="F17609">
        <v>28</v>
      </c>
      <c r="G17609">
        <v>22</v>
      </c>
      <c r="H17609">
        <v>1</v>
      </c>
      <c r="I17609">
        <v>1</v>
      </c>
      <c r="J17609">
        <v>101</v>
      </c>
      <c r="K17609" s="194">
        <v>101</v>
      </c>
      <c r="L17609" t="s">
        <v>1100</v>
      </c>
      <c r="M17609" t="s">
        <v>1100</v>
      </c>
      <c r="N17609">
        <v>211</v>
      </c>
      <c r="O17609" t="s">
        <v>7876</v>
      </c>
      <c r="P17609" t="s">
        <v>10551</v>
      </c>
      <c r="Q17609">
        <v>0.21099999999999999</v>
      </c>
      <c r="R17609" s="117" t="s">
        <v>14648</v>
      </c>
      <c r="S17609" s="117" t="s">
        <v>14589</v>
      </c>
      <c r="T17609" t="s">
        <v>12136</v>
      </c>
      <c r="U17609" t="s">
        <v>10772</v>
      </c>
    </row>
    <row r="17610" spans="1:21">
      <c r="A17610" s="117" t="s">
        <v>7526</v>
      </c>
      <c r="B17610" t="s">
        <v>14590</v>
      </c>
      <c r="C17610" t="s">
        <v>14590</v>
      </c>
      <c r="D17610">
        <v>28</v>
      </c>
      <c r="E17610">
        <v>22</v>
      </c>
      <c r="F17610">
        <v>28</v>
      </c>
      <c r="G17610">
        <v>22</v>
      </c>
      <c r="H17610">
        <v>1</v>
      </c>
      <c r="I17610">
        <v>1</v>
      </c>
      <c r="J17610">
        <v>45</v>
      </c>
      <c r="K17610" s="194">
        <v>45</v>
      </c>
      <c r="L17610" t="s">
        <v>1100</v>
      </c>
      <c r="M17610" t="s">
        <v>1100</v>
      </c>
      <c r="N17610">
        <v>150</v>
      </c>
      <c r="O17610" t="s">
        <v>7876</v>
      </c>
      <c r="P17610" t="s">
        <v>10561</v>
      </c>
      <c r="Q17610">
        <v>0.15</v>
      </c>
      <c r="R17610" s="117" t="s">
        <v>14648</v>
      </c>
      <c r="S17610" s="117" t="s">
        <v>14589</v>
      </c>
      <c r="T17610" t="s">
        <v>12136</v>
      </c>
      <c r="U17610" t="s">
        <v>10772</v>
      </c>
    </row>
    <row r="17611" spans="1:21">
      <c r="A17611" s="117" t="s">
        <v>19495</v>
      </c>
      <c r="B17611" t="s">
        <v>14590</v>
      </c>
      <c r="C17611" t="s">
        <v>14590</v>
      </c>
      <c r="D17611">
        <v>26</v>
      </c>
      <c r="E17611">
        <v>20</v>
      </c>
      <c r="F17611">
        <v>26</v>
      </c>
      <c r="G17611">
        <v>20</v>
      </c>
      <c r="H17611">
        <v>1</v>
      </c>
      <c r="I17611">
        <v>1</v>
      </c>
      <c r="J17611">
        <v>0</v>
      </c>
      <c r="K17611" s="194">
        <v>0</v>
      </c>
      <c r="L17611" t="s">
        <v>1079</v>
      </c>
      <c r="M17611" t="s">
        <v>1079</v>
      </c>
      <c r="N17611">
        <v>416</v>
      </c>
      <c r="O17611" t="s">
        <v>7876</v>
      </c>
      <c r="P17611" t="s">
        <v>19496</v>
      </c>
      <c r="Q17611">
        <v>0.41599999999999998</v>
      </c>
      <c r="R17611" s="117" t="s">
        <v>14620</v>
      </c>
      <c r="S17611" s="117" t="s">
        <v>14621</v>
      </c>
      <c r="T17611" t="s">
        <v>17448</v>
      </c>
      <c r="U17611" t="s">
        <v>10772</v>
      </c>
    </row>
    <row r="17612" spans="1:21">
      <c r="A17612" s="117" t="s">
        <v>7527</v>
      </c>
      <c r="B17612" t="s">
        <v>14590</v>
      </c>
      <c r="C17612" t="s">
        <v>14590</v>
      </c>
      <c r="D17612">
        <v>28</v>
      </c>
      <c r="E17612">
        <v>22</v>
      </c>
      <c r="F17612">
        <v>28</v>
      </c>
      <c r="G17612">
        <v>22</v>
      </c>
      <c r="H17612">
        <v>1</v>
      </c>
      <c r="I17612">
        <v>1</v>
      </c>
      <c r="J17612">
        <v>17</v>
      </c>
      <c r="K17612" s="194">
        <v>17</v>
      </c>
      <c r="L17612" t="s">
        <v>1100</v>
      </c>
      <c r="M17612" t="s">
        <v>1100</v>
      </c>
      <c r="N17612">
        <v>211</v>
      </c>
      <c r="O17612" t="s">
        <v>7876</v>
      </c>
      <c r="P17612" t="s">
        <v>10558</v>
      </c>
      <c r="Q17612">
        <v>0.21099999999999999</v>
      </c>
      <c r="R17612" s="117" t="s">
        <v>14648</v>
      </c>
      <c r="S17612" s="117" t="s">
        <v>14589</v>
      </c>
      <c r="T17612" t="s">
        <v>12136</v>
      </c>
      <c r="U17612" t="s">
        <v>10772</v>
      </c>
    </row>
    <row r="17613" spans="1:21">
      <c r="A17613" s="117" t="s">
        <v>23975</v>
      </c>
      <c r="B17613" t="s">
        <v>14590</v>
      </c>
      <c r="C17613" t="s">
        <v>14590</v>
      </c>
      <c r="D17613">
        <v>28</v>
      </c>
      <c r="E17613">
        <v>22</v>
      </c>
      <c r="F17613">
        <v>28</v>
      </c>
      <c r="G17613">
        <v>22</v>
      </c>
      <c r="H17613">
        <v>1</v>
      </c>
      <c r="I17613">
        <v>1</v>
      </c>
      <c r="J17613">
        <v>19</v>
      </c>
      <c r="K17613" s="194">
        <v>19</v>
      </c>
      <c r="L17613" t="s">
        <v>1100</v>
      </c>
      <c r="M17613" t="s">
        <v>1100</v>
      </c>
      <c r="N17613">
        <v>162</v>
      </c>
      <c r="O17613" t="s">
        <v>7876</v>
      </c>
      <c r="P17613" t="s">
        <v>10560</v>
      </c>
      <c r="Q17613">
        <v>0.16200000000000001</v>
      </c>
      <c r="R17613" s="117" t="s">
        <v>14648</v>
      </c>
      <c r="S17613" s="117" t="s">
        <v>14589</v>
      </c>
      <c r="T17613" t="s">
        <v>12136</v>
      </c>
      <c r="U17613" t="s">
        <v>10772</v>
      </c>
    </row>
    <row r="17614" spans="1:21">
      <c r="A17614" s="117" t="s">
        <v>23976</v>
      </c>
      <c r="B17614" t="s">
        <v>14590</v>
      </c>
      <c r="C17614" t="s">
        <v>14590</v>
      </c>
      <c r="D17614">
        <v>45</v>
      </c>
      <c r="E17614">
        <v>39</v>
      </c>
      <c r="F17614">
        <v>45</v>
      </c>
      <c r="G17614">
        <v>39</v>
      </c>
      <c r="H17614">
        <v>1</v>
      </c>
      <c r="I17614">
        <v>1</v>
      </c>
      <c r="J17614">
        <v>999999</v>
      </c>
      <c r="K17614" s="194">
        <v>999999</v>
      </c>
      <c r="L17614" t="s">
        <v>1100</v>
      </c>
      <c r="M17614" t="s">
        <v>1100</v>
      </c>
      <c r="N17614">
        <v>64</v>
      </c>
      <c r="O17614" t="s">
        <v>7876</v>
      </c>
      <c r="P17614" t="s">
        <v>10547</v>
      </c>
      <c r="Q17614">
        <v>6.4000000000000001E-2</v>
      </c>
      <c r="R17614" s="117" t="s">
        <v>14594</v>
      </c>
      <c r="S17614" s="117" t="s">
        <v>14589</v>
      </c>
      <c r="T17614" t="s">
        <v>12136</v>
      </c>
      <c r="U17614" t="s">
        <v>10772</v>
      </c>
    </row>
    <row r="17615" spans="1:21">
      <c r="A17615" s="117" t="s">
        <v>7528</v>
      </c>
      <c r="B17615" t="s">
        <v>14590</v>
      </c>
      <c r="C17615" t="s">
        <v>14590</v>
      </c>
      <c r="D17615">
        <v>28</v>
      </c>
      <c r="E17615">
        <v>22</v>
      </c>
      <c r="F17615">
        <v>28</v>
      </c>
      <c r="G17615">
        <v>22</v>
      </c>
      <c r="H17615">
        <v>1</v>
      </c>
      <c r="I17615">
        <v>1</v>
      </c>
      <c r="J17615">
        <v>44</v>
      </c>
      <c r="K17615" s="194">
        <v>44</v>
      </c>
      <c r="L17615" t="s">
        <v>1100</v>
      </c>
      <c r="M17615" t="s">
        <v>1100</v>
      </c>
      <c r="N17615">
        <v>244</v>
      </c>
      <c r="O17615" t="s">
        <v>7876</v>
      </c>
      <c r="P17615" t="s">
        <v>10576</v>
      </c>
      <c r="Q17615">
        <v>0.24399999999999999</v>
      </c>
      <c r="R17615" s="117" t="s">
        <v>14648</v>
      </c>
      <c r="S17615" s="117" t="s">
        <v>14589</v>
      </c>
      <c r="T17615" t="s">
        <v>12136</v>
      </c>
      <c r="U17615" t="s">
        <v>10772</v>
      </c>
    </row>
    <row r="17616" spans="1:21">
      <c r="A17616" s="117" t="s">
        <v>7529</v>
      </c>
      <c r="B17616" t="s">
        <v>14590</v>
      </c>
      <c r="C17616" t="s">
        <v>14590</v>
      </c>
      <c r="D17616">
        <v>28</v>
      </c>
      <c r="E17616">
        <v>22</v>
      </c>
      <c r="F17616">
        <v>28</v>
      </c>
      <c r="G17616">
        <v>22</v>
      </c>
      <c r="H17616">
        <v>1</v>
      </c>
      <c r="I17616">
        <v>1</v>
      </c>
      <c r="J17616">
        <v>103</v>
      </c>
      <c r="K17616" s="194">
        <v>103</v>
      </c>
      <c r="L17616" t="s">
        <v>1100</v>
      </c>
      <c r="M17616" t="s">
        <v>1100</v>
      </c>
      <c r="N17616">
        <v>244</v>
      </c>
      <c r="O17616" t="s">
        <v>7876</v>
      </c>
      <c r="P17616" t="s">
        <v>10577</v>
      </c>
      <c r="Q17616">
        <v>0.24399999999999999</v>
      </c>
      <c r="R17616" s="117" t="s">
        <v>14648</v>
      </c>
      <c r="S17616" s="117" t="s">
        <v>14589</v>
      </c>
      <c r="T17616" t="s">
        <v>12136</v>
      </c>
      <c r="U17616" t="s">
        <v>10772</v>
      </c>
    </row>
    <row r="17617" spans="1:21">
      <c r="A17617" s="117" t="s">
        <v>22085</v>
      </c>
      <c r="B17617" t="s">
        <v>14590</v>
      </c>
      <c r="C17617" t="s">
        <v>14590</v>
      </c>
      <c r="D17617">
        <v>26</v>
      </c>
      <c r="E17617">
        <v>20</v>
      </c>
      <c r="F17617">
        <v>26</v>
      </c>
      <c r="G17617">
        <v>20</v>
      </c>
      <c r="H17617">
        <v>1</v>
      </c>
      <c r="I17617">
        <v>1</v>
      </c>
      <c r="J17617">
        <v>17</v>
      </c>
      <c r="K17617" s="194">
        <v>17</v>
      </c>
      <c r="L17617" t="s">
        <v>1079</v>
      </c>
      <c r="M17617" t="s">
        <v>1079</v>
      </c>
      <c r="N17617">
        <v>240</v>
      </c>
      <c r="O17617" t="s">
        <v>7876</v>
      </c>
      <c r="P17617" t="s">
        <v>22086</v>
      </c>
      <c r="Q17617">
        <v>0.24</v>
      </c>
      <c r="R17617" s="117" t="s">
        <v>14620</v>
      </c>
      <c r="S17617" s="117" t="s">
        <v>14621</v>
      </c>
      <c r="T17617" t="s">
        <v>17448</v>
      </c>
      <c r="U17617" t="s">
        <v>10772</v>
      </c>
    </row>
    <row r="17618" spans="1:21">
      <c r="A17618" s="117" t="s">
        <v>7530</v>
      </c>
      <c r="B17618" t="s">
        <v>14590</v>
      </c>
      <c r="C17618" t="s">
        <v>14590</v>
      </c>
      <c r="D17618">
        <v>28</v>
      </c>
      <c r="E17618">
        <v>22</v>
      </c>
      <c r="F17618">
        <v>28</v>
      </c>
      <c r="G17618">
        <v>22</v>
      </c>
      <c r="H17618">
        <v>1</v>
      </c>
      <c r="I17618">
        <v>1</v>
      </c>
      <c r="J17618">
        <v>16</v>
      </c>
      <c r="K17618" s="194">
        <v>16</v>
      </c>
      <c r="L17618" t="s">
        <v>1100</v>
      </c>
      <c r="M17618" t="s">
        <v>1100</v>
      </c>
      <c r="N17618">
        <v>320</v>
      </c>
      <c r="O17618" t="s">
        <v>7876</v>
      </c>
      <c r="P17618" t="s">
        <v>10543</v>
      </c>
      <c r="Q17618">
        <v>0.32</v>
      </c>
      <c r="R17618" s="117" t="s">
        <v>14648</v>
      </c>
      <c r="S17618" s="117" t="s">
        <v>14589</v>
      </c>
      <c r="T17618" t="s">
        <v>12136</v>
      </c>
      <c r="U17618" t="s">
        <v>10772</v>
      </c>
    </row>
    <row r="17619" spans="1:21">
      <c r="A17619" s="117" t="s">
        <v>23977</v>
      </c>
      <c r="B17619" t="s">
        <v>14590</v>
      </c>
      <c r="C17619" t="s">
        <v>14590</v>
      </c>
      <c r="D17619">
        <v>47</v>
      </c>
      <c r="E17619">
        <v>41</v>
      </c>
      <c r="F17619">
        <v>47</v>
      </c>
      <c r="G17619">
        <v>41</v>
      </c>
      <c r="H17619">
        <v>1</v>
      </c>
      <c r="I17619">
        <v>1</v>
      </c>
      <c r="J17619">
        <v>999999</v>
      </c>
      <c r="K17619" s="194">
        <v>999999</v>
      </c>
      <c r="L17619" t="s">
        <v>1100</v>
      </c>
      <c r="M17619" t="s">
        <v>1100</v>
      </c>
      <c r="N17619">
        <v>318</v>
      </c>
      <c r="O17619" t="s">
        <v>7876</v>
      </c>
      <c r="P17619" t="s">
        <v>10543</v>
      </c>
      <c r="Q17619">
        <v>0.318</v>
      </c>
      <c r="R17619" s="117" t="s">
        <v>14594</v>
      </c>
      <c r="S17619" s="117" t="s">
        <v>14589</v>
      </c>
      <c r="T17619" t="s">
        <v>12136</v>
      </c>
      <c r="U17619" t="s">
        <v>10772</v>
      </c>
    </row>
    <row r="17620" spans="1:21">
      <c r="A17620" s="117" t="s">
        <v>7531</v>
      </c>
      <c r="B17620" t="s">
        <v>14590</v>
      </c>
      <c r="C17620" t="s">
        <v>14590</v>
      </c>
      <c r="D17620">
        <v>40</v>
      </c>
      <c r="E17620">
        <v>34</v>
      </c>
      <c r="F17620">
        <v>40</v>
      </c>
      <c r="G17620">
        <v>34</v>
      </c>
      <c r="H17620">
        <v>1</v>
      </c>
      <c r="I17620">
        <v>1</v>
      </c>
      <c r="J17620">
        <v>999999</v>
      </c>
      <c r="K17620" s="194">
        <v>999999</v>
      </c>
      <c r="L17620" t="s">
        <v>1100</v>
      </c>
      <c r="M17620" t="s">
        <v>1100</v>
      </c>
      <c r="N17620">
        <v>91</v>
      </c>
      <c r="O17620" t="s">
        <v>7876</v>
      </c>
      <c r="P17620" t="s">
        <v>10543</v>
      </c>
      <c r="Q17620">
        <v>9.0999999999999998E-2</v>
      </c>
      <c r="R17620" s="117" t="s">
        <v>14594</v>
      </c>
      <c r="S17620" s="117" t="s">
        <v>14589</v>
      </c>
      <c r="T17620" t="s">
        <v>12136</v>
      </c>
      <c r="U17620" t="s">
        <v>10772</v>
      </c>
    </row>
    <row r="17621" spans="1:21">
      <c r="A17621" s="117" t="s">
        <v>23978</v>
      </c>
      <c r="B17621" t="s">
        <v>14590</v>
      </c>
      <c r="C17621" t="s">
        <v>14590</v>
      </c>
      <c r="D17621">
        <v>40</v>
      </c>
      <c r="E17621">
        <v>34</v>
      </c>
      <c r="F17621">
        <v>40</v>
      </c>
      <c r="G17621">
        <v>34</v>
      </c>
      <c r="H17621">
        <v>1</v>
      </c>
      <c r="I17621">
        <v>1</v>
      </c>
      <c r="J17621">
        <v>999999</v>
      </c>
      <c r="K17621" s="194">
        <v>999999</v>
      </c>
      <c r="L17621" t="s">
        <v>1100</v>
      </c>
      <c r="M17621" t="s">
        <v>1100</v>
      </c>
      <c r="N17621">
        <v>36</v>
      </c>
      <c r="O17621" t="s">
        <v>7876</v>
      </c>
      <c r="P17621" t="s">
        <v>10547</v>
      </c>
      <c r="Q17621">
        <v>3.5999999999999997E-2</v>
      </c>
      <c r="R17621" s="117" t="s">
        <v>14594</v>
      </c>
      <c r="S17621" s="117" t="s">
        <v>14589</v>
      </c>
      <c r="T17621" t="s">
        <v>12136</v>
      </c>
      <c r="U17621" t="s">
        <v>10772</v>
      </c>
    </row>
    <row r="17622" spans="1:21">
      <c r="A17622" s="117" t="s">
        <v>23979</v>
      </c>
      <c r="B17622" t="s">
        <v>14590</v>
      </c>
      <c r="C17622" t="s">
        <v>14590</v>
      </c>
      <c r="D17622">
        <v>47</v>
      </c>
      <c r="E17622">
        <v>41</v>
      </c>
      <c r="F17622">
        <v>47</v>
      </c>
      <c r="G17622">
        <v>41</v>
      </c>
      <c r="H17622">
        <v>1</v>
      </c>
      <c r="I17622">
        <v>1</v>
      </c>
      <c r="J17622">
        <v>999999</v>
      </c>
      <c r="K17622" s="194">
        <v>999999</v>
      </c>
      <c r="L17622" t="s">
        <v>1100</v>
      </c>
      <c r="M17622" t="s">
        <v>1100</v>
      </c>
      <c r="N17622">
        <v>93</v>
      </c>
      <c r="O17622" t="s">
        <v>7876</v>
      </c>
      <c r="P17622" t="s">
        <v>10543</v>
      </c>
      <c r="Q17622">
        <v>9.2999999999999999E-2</v>
      </c>
      <c r="R17622" s="117" t="s">
        <v>14594</v>
      </c>
      <c r="S17622" s="117" t="s">
        <v>14589</v>
      </c>
      <c r="T17622" t="s">
        <v>12136</v>
      </c>
      <c r="U17622" t="s">
        <v>10772</v>
      </c>
    </row>
    <row r="17623" spans="1:21">
      <c r="A17623" s="117" t="s">
        <v>23980</v>
      </c>
      <c r="B17623" t="s">
        <v>14590</v>
      </c>
      <c r="C17623" t="s">
        <v>14590</v>
      </c>
      <c r="D17623">
        <v>40</v>
      </c>
      <c r="E17623">
        <v>34</v>
      </c>
      <c r="F17623">
        <v>40</v>
      </c>
      <c r="G17623">
        <v>34</v>
      </c>
      <c r="H17623">
        <v>1</v>
      </c>
      <c r="I17623">
        <v>1</v>
      </c>
      <c r="J17623">
        <v>999999</v>
      </c>
      <c r="K17623" s="194">
        <v>999999</v>
      </c>
      <c r="L17623" t="s">
        <v>1100</v>
      </c>
      <c r="M17623" t="s">
        <v>1100</v>
      </c>
      <c r="N17623">
        <v>97</v>
      </c>
      <c r="O17623" t="s">
        <v>7876</v>
      </c>
      <c r="P17623" t="s">
        <v>10543</v>
      </c>
      <c r="Q17623">
        <v>9.7000000000000003E-2</v>
      </c>
      <c r="R17623" s="117" t="s">
        <v>14594</v>
      </c>
      <c r="S17623" s="117" t="s">
        <v>14589</v>
      </c>
      <c r="T17623" t="s">
        <v>12136</v>
      </c>
      <c r="U17623" t="s">
        <v>10772</v>
      </c>
    </row>
    <row r="17624" spans="1:21">
      <c r="A17624" s="117" t="s">
        <v>23981</v>
      </c>
      <c r="B17624" t="s">
        <v>14590</v>
      </c>
      <c r="C17624" t="s">
        <v>14590</v>
      </c>
      <c r="D17624">
        <v>28</v>
      </c>
      <c r="E17624">
        <v>22</v>
      </c>
      <c r="F17624">
        <v>28</v>
      </c>
      <c r="G17624">
        <v>22</v>
      </c>
      <c r="H17624">
        <v>1</v>
      </c>
      <c r="I17624">
        <v>1</v>
      </c>
      <c r="J17624">
        <v>48</v>
      </c>
      <c r="K17624" s="194">
        <v>48</v>
      </c>
      <c r="L17624" t="s">
        <v>1100</v>
      </c>
      <c r="M17624" t="s">
        <v>1100</v>
      </c>
      <c r="N17624">
        <v>31</v>
      </c>
      <c r="O17624" t="s">
        <v>7876</v>
      </c>
      <c r="P17624" t="s">
        <v>10547</v>
      </c>
      <c r="Q17624">
        <v>3.1E-2</v>
      </c>
      <c r="R17624" s="117" t="s">
        <v>14648</v>
      </c>
      <c r="S17624" s="117" t="s">
        <v>14589</v>
      </c>
      <c r="T17624" t="s">
        <v>12136</v>
      </c>
      <c r="U17624" t="s">
        <v>10772</v>
      </c>
    </row>
    <row r="17625" spans="1:21">
      <c r="A17625" s="117" t="s">
        <v>23982</v>
      </c>
      <c r="B17625" t="s">
        <v>14590</v>
      </c>
      <c r="C17625" t="s">
        <v>14590</v>
      </c>
      <c r="D17625">
        <v>47</v>
      </c>
      <c r="E17625">
        <v>41</v>
      </c>
      <c r="F17625">
        <v>47</v>
      </c>
      <c r="G17625">
        <v>41</v>
      </c>
      <c r="H17625">
        <v>1</v>
      </c>
      <c r="I17625">
        <v>1</v>
      </c>
      <c r="J17625">
        <v>999999</v>
      </c>
      <c r="K17625" s="194">
        <v>999999</v>
      </c>
      <c r="L17625" t="s">
        <v>1100</v>
      </c>
      <c r="M17625" t="s">
        <v>1100</v>
      </c>
      <c r="N17625">
        <v>90</v>
      </c>
      <c r="O17625" t="s">
        <v>7876</v>
      </c>
      <c r="P17625" t="s">
        <v>10543</v>
      </c>
      <c r="Q17625">
        <v>0.09</v>
      </c>
      <c r="R17625" s="117" t="s">
        <v>14594</v>
      </c>
      <c r="S17625" s="117" t="s">
        <v>14589</v>
      </c>
      <c r="T17625" t="s">
        <v>12136</v>
      </c>
      <c r="U17625" t="s">
        <v>10772</v>
      </c>
    </row>
    <row r="17626" spans="1:21">
      <c r="A17626" s="117" t="s">
        <v>23983</v>
      </c>
      <c r="B17626" t="s">
        <v>14590</v>
      </c>
      <c r="C17626" t="s">
        <v>14590</v>
      </c>
      <c r="D17626">
        <v>47</v>
      </c>
      <c r="E17626">
        <v>41</v>
      </c>
      <c r="F17626">
        <v>47</v>
      </c>
      <c r="G17626">
        <v>41</v>
      </c>
      <c r="H17626">
        <v>1</v>
      </c>
      <c r="I17626">
        <v>1</v>
      </c>
      <c r="J17626">
        <v>999999</v>
      </c>
      <c r="K17626" s="194">
        <v>999999</v>
      </c>
      <c r="L17626" t="s">
        <v>1100</v>
      </c>
      <c r="M17626" t="s">
        <v>1100</v>
      </c>
      <c r="N17626">
        <v>36</v>
      </c>
      <c r="O17626" t="s">
        <v>7876</v>
      </c>
      <c r="P17626" t="s">
        <v>10547</v>
      </c>
      <c r="Q17626">
        <v>3.5999999999999997E-2</v>
      </c>
      <c r="R17626" s="117" t="s">
        <v>14594</v>
      </c>
      <c r="S17626" s="117" t="s">
        <v>14589</v>
      </c>
      <c r="T17626" t="s">
        <v>12136</v>
      </c>
      <c r="U17626" t="s">
        <v>10772</v>
      </c>
    </row>
    <row r="17627" spans="1:21">
      <c r="A17627" s="117" t="s">
        <v>23984</v>
      </c>
      <c r="B17627" t="s">
        <v>14590</v>
      </c>
      <c r="C17627" t="s">
        <v>14590</v>
      </c>
      <c r="D17627">
        <v>52</v>
      </c>
      <c r="E17627">
        <v>46</v>
      </c>
      <c r="F17627">
        <v>52</v>
      </c>
      <c r="G17627">
        <v>46</v>
      </c>
      <c r="H17627">
        <v>1</v>
      </c>
      <c r="I17627">
        <v>1</v>
      </c>
      <c r="J17627">
        <v>999999</v>
      </c>
      <c r="K17627" s="194">
        <v>999999</v>
      </c>
      <c r="L17627" t="s">
        <v>1100</v>
      </c>
      <c r="M17627" t="s">
        <v>1100</v>
      </c>
      <c r="N17627">
        <v>32</v>
      </c>
      <c r="O17627" t="s">
        <v>7876</v>
      </c>
      <c r="P17627" t="s">
        <v>10547</v>
      </c>
      <c r="Q17627">
        <v>3.2000000000000001E-2</v>
      </c>
      <c r="R17627" s="117" t="s">
        <v>14594</v>
      </c>
      <c r="S17627" s="117" t="s">
        <v>14589</v>
      </c>
      <c r="T17627" t="s">
        <v>12136</v>
      </c>
      <c r="U17627" t="s">
        <v>10772</v>
      </c>
    </row>
    <row r="17628" spans="1:21">
      <c r="A17628" s="117" t="s">
        <v>7532</v>
      </c>
      <c r="B17628" t="s">
        <v>14590</v>
      </c>
      <c r="C17628" t="s">
        <v>14590</v>
      </c>
      <c r="D17628">
        <v>40</v>
      </c>
      <c r="E17628">
        <v>34</v>
      </c>
      <c r="F17628">
        <v>40</v>
      </c>
      <c r="G17628">
        <v>34</v>
      </c>
      <c r="H17628">
        <v>1</v>
      </c>
      <c r="I17628">
        <v>1</v>
      </c>
      <c r="J17628">
        <v>999999</v>
      </c>
      <c r="K17628" s="194">
        <v>999999</v>
      </c>
      <c r="L17628" t="s">
        <v>1100</v>
      </c>
      <c r="M17628" t="s">
        <v>1100</v>
      </c>
      <c r="N17628">
        <v>78</v>
      </c>
      <c r="O17628" t="s">
        <v>7876</v>
      </c>
      <c r="P17628" t="s">
        <v>10543</v>
      </c>
      <c r="Q17628">
        <v>7.8E-2</v>
      </c>
      <c r="R17628" s="117" t="s">
        <v>14743</v>
      </c>
      <c r="S17628" s="117" t="s">
        <v>14589</v>
      </c>
      <c r="T17628" t="s">
        <v>12136</v>
      </c>
      <c r="U17628" t="s">
        <v>10772</v>
      </c>
    </row>
    <row r="17629" spans="1:21">
      <c r="A17629" s="117" t="s">
        <v>23985</v>
      </c>
      <c r="B17629" t="s">
        <v>14590</v>
      </c>
      <c r="C17629" t="s">
        <v>14590</v>
      </c>
      <c r="D17629">
        <v>40</v>
      </c>
      <c r="E17629">
        <v>34</v>
      </c>
      <c r="F17629">
        <v>40</v>
      </c>
      <c r="G17629">
        <v>34</v>
      </c>
      <c r="H17629">
        <v>1</v>
      </c>
      <c r="I17629">
        <v>1</v>
      </c>
      <c r="J17629">
        <v>999999</v>
      </c>
      <c r="K17629" s="194">
        <v>999999</v>
      </c>
      <c r="L17629" t="s">
        <v>1100</v>
      </c>
      <c r="M17629" t="s">
        <v>1100</v>
      </c>
      <c r="N17629">
        <v>32</v>
      </c>
      <c r="O17629" t="s">
        <v>7876</v>
      </c>
      <c r="P17629" t="s">
        <v>10547</v>
      </c>
      <c r="Q17629">
        <v>3.2000000000000001E-2</v>
      </c>
      <c r="R17629" s="117" t="s">
        <v>14594</v>
      </c>
      <c r="S17629" s="117" t="s">
        <v>14589</v>
      </c>
      <c r="T17629" t="s">
        <v>12136</v>
      </c>
      <c r="U17629" t="s">
        <v>10772</v>
      </c>
    </row>
    <row r="17630" spans="1:21">
      <c r="A17630" s="117" t="s">
        <v>23986</v>
      </c>
      <c r="B17630" t="s">
        <v>14590</v>
      </c>
      <c r="C17630" t="s">
        <v>14590</v>
      </c>
      <c r="D17630">
        <v>40</v>
      </c>
      <c r="E17630">
        <v>34</v>
      </c>
      <c r="F17630">
        <v>40</v>
      </c>
      <c r="G17630">
        <v>34</v>
      </c>
      <c r="H17630">
        <v>1</v>
      </c>
      <c r="I17630">
        <v>1</v>
      </c>
      <c r="J17630">
        <v>999999</v>
      </c>
      <c r="K17630" s="194">
        <v>999999</v>
      </c>
      <c r="L17630" t="s">
        <v>1100</v>
      </c>
      <c r="M17630" t="s">
        <v>1100</v>
      </c>
      <c r="N17630">
        <v>32</v>
      </c>
      <c r="O17630" t="s">
        <v>7876</v>
      </c>
      <c r="P17630" t="s">
        <v>10547</v>
      </c>
      <c r="Q17630">
        <v>3.2000000000000001E-2</v>
      </c>
      <c r="R17630" s="117" t="s">
        <v>14594</v>
      </c>
      <c r="S17630" s="117" t="s">
        <v>14589</v>
      </c>
      <c r="T17630" t="s">
        <v>12136</v>
      </c>
      <c r="U17630" t="s">
        <v>10772</v>
      </c>
    </row>
    <row r="17631" spans="1:21">
      <c r="A17631" s="117" t="s">
        <v>23987</v>
      </c>
      <c r="B17631" t="s">
        <v>14590</v>
      </c>
      <c r="C17631" t="s">
        <v>14590</v>
      </c>
      <c r="D17631">
        <v>45</v>
      </c>
      <c r="E17631">
        <v>39</v>
      </c>
      <c r="F17631">
        <v>45</v>
      </c>
      <c r="G17631">
        <v>39</v>
      </c>
      <c r="H17631">
        <v>1</v>
      </c>
      <c r="I17631">
        <v>1</v>
      </c>
      <c r="J17631">
        <v>999999</v>
      </c>
      <c r="K17631" s="194">
        <v>999999</v>
      </c>
      <c r="L17631" t="s">
        <v>1100</v>
      </c>
      <c r="M17631" t="s">
        <v>1100</v>
      </c>
      <c r="N17631">
        <v>78</v>
      </c>
      <c r="O17631" t="s">
        <v>7876</v>
      </c>
      <c r="P17631" t="s">
        <v>10543</v>
      </c>
      <c r="Q17631">
        <v>7.8E-2</v>
      </c>
      <c r="R17631" s="117" t="s">
        <v>14594</v>
      </c>
      <c r="S17631" s="117" t="s">
        <v>14589</v>
      </c>
      <c r="T17631" t="s">
        <v>12136</v>
      </c>
      <c r="U17631" t="s">
        <v>10772</v>
      </c>
    </row>
    <row r="17632" spans="1:21">
      <c r="A17632" s="117" t="s">
        <v>23988</v>
      </c>
      <c r="B17632" t="s">
        <v>14590</v>
      </c>
      <c r="C17632" t="s">
        <v>14590</v>
      </c>
      <c r="D17632">
        <v>52</v>
      </c>
      <c r="E17632">
        <v>46</v>
      </c>
      <c r="F17632">
        <v>52</v>
      </c>
      <c r="G17632">
        <v>46</v>
      </c>
      <c r="H17632">
        <v>1</v>
      </c>
      <c r="I17632">
        <v>1</v>
      </c>
      <c r="J17632">
        <v>999999</v>
      </c>
      <c r="K17632" s="194">
        <v>999999</v>
      </c>
      <c r="L17632" t="s">
        <v>1100</v>
      </c>
      <c r="M17632" t="s">
        <v>1100</v>
      </c>
      <c r="N17632">
        <v>32</v>
      </c>
      <c r="O17632" t="s">
        <v>7876</v>
      </c>
      <c r="P17632" t="s">
        <v>10547</v>
      </c>
      <c r="Q17632">
        <v>3.2000000000000001E-2</v>
      </c>
      <c r="R17632" s="117" t="s">
        <v>14594</v>
      </c>
      <c r="S17632" s="117" t="s">
        <v>14589</v>
      </c>
      <c r="T17632" t="s">
        <v>12136</v>
      </c>
      <c r="U17632" t="s">
        <v>10772</v>
      </c>
    </row>
    <row r="17633" spans="1:21">
      <c r="A17633" s="117" t="s">
        <v>23989</v>
      </c>
      <c r="B17633" t="s">
        <v>14590</v>
      </c>
      <c r="C17633" t="s">
        <v>14590</v>
      </c>
      <c r="D17633">
        <v>52</v>
      </c>
      <c r="E17633">
        <v>46</v>
      </c>
      <c r="F17633">
        <v>52</v>
      </c>
      <c r="G17633">
        <v>46</v>
      </c>
      <c r="H17633">
        <v>1</v>
      </c>
      <c r="I17633">
        <v>1</v>
      </c>
      <c r="J17633">
        <v>999999</v>
      </c>
      <c r="K17633" s="194">
        <v>999999</v>
      </c>
      <c r="L17633" t="s">
        <v>1100</v>
      </c>
      <c r="M17633" t="s">
        <v>1100</v>
      </c>
      <c r="N17633">
        <v>86</v>
      </c>
      <c r="O17633" t="s">
        <v>7876</v>
      </c>
      <c r="P17633" t="s">
        <v>10543</v>
      </c>
      <c r="Q17633">
        <v>8.5999999999999993E-2</v>
      </c>
      <c r="R17633" s="117" t="s">
        <v>14594</v>
      </c>
      <c r="S17633" s="117" t="s">
        <v>14589</v>
      </c>
      <c r="T17633" t="s">
        <v>12136</v>
      </c>
      <c r="U17633" t="s">
        <v>10772</v>
      </c>
    </row>
    <row r="17634" spans="1:21">
      <c r="A17634" s="117" t="s">
        <v>23990</v>
      </c>
      <c r="B17634" t="s">
        <v>14590</v>
      </c>
      <c r="C17634" t="s">
        <v>14590</v>
      </c>
      <c r="D17634">
        <v>40</v>
      </c>
      <c r="E17634">
        <v>34</v>
      </c>
      <c r="F17634">
        <v>40</v>
      </c>
      <c r="G17634">
        <v>34</v>
      </c>
      <c r="H17634">
        <v>1</v>
      </c>
      <c r="I17634">
        <v>1</v>
      </c>
      <c r="J17634">
        <v>999999</v>
      </c>
      <c r="K17634" s="194">
        <v>999999</v>
      </c>
      <c r="L17634" t="s">
        <v>1100</v>
      </c>
      <c r="M17634" t="s">
        <v>1100</v>
      </c>
      <c r="N17634">
        <v>90</v>
      </c>
      <c r="O17634" t="s">
        <v>7876</v>
      </c>
      <c r="P17634" t="s">
        <v>23991</v>
      </c>
      <c r="Q17634">
        <v>0.09</v>
      </c>
      <c r="R17634" s="117" t="s">
        <v>14594</v>
      </c>
      <c r="S17634" s="117" t="s">
        <v>14589</v>
      </c>
      <c r="T17634" t="s">
        <v>12136</v>
      </c>
      <c r="U17634" t="s">
        <v>10772</v>
      </c>
    </row>
    <row r="17635" spans="1:21">
      <c r="A17635" s="117" t="s">
        <v>23992</v>
      </c>
      <c r="B17635" t="s">
        <v>14590</v>
      </c>
      <c r="C17635" t="s">
        <v>14590</v>
      </c>
      <c r="D17635">
        <v>52</v>
      </c>
      <c r="E17635">
        <v>46</v>
      </c>
      <c r="F17635">
        <v>52</v>
      </c>
      <c r="G17635">
        <v>46</v>
      </c>
      <c r="H17635">
        <v>1</v>
      </c>
      <c r="I17635">
        <v>1</v>
      </c>
      <c r="J17635">
        <v>999999</v>
      </c>
      <c r="K17635" s="194">
        <v>999999</v>
      </c>
      <c r="L17635" t="s">
        <v>1100</v>
      </c>
      <c r="M17635" t="s">
        <v>1100</v>
      </c>
      <c r="N17635">
        <v>94</v>
      </c>
      <c r="O17635" t="s">
        <v>7876</v>
      </c>
      <c r="P17635" t="s">
        <v>23993</v>
      </c>
      <c r="Q17635">
        <v>9.4E-2</v>
      </c>
      <c r="R17635" s="117" t="s">
        <v>14648</v>
      </c>
      <c r="S17635" s="117" t="s">
        <v>14589</v>
      </c>
      <c r="T17635" t="s">
        <v>12136</v>
      </c>
      <c r="U17635" t="s">
        <v>10772</v>
      </c>
    </row>
    <row r="17636" spans="1:21">
      <c r="A17636" s="117" t="s">
        <v>23994</v>
      </c>
      <c r="B17636" t="s">
        <v>14590</v>
      </c>
      <c r="C17636" t="s">
        <v>14590</v>
      </c>
      <c r="D17636">
        <v>40</v>
      </c>
      <c r="E17636">
        <v>34</v>
      </c>
      <c r="F17636">
        <v>40</v>
      </c>
      <c r="G17636">
        <v>34</v>
      </c>
      <c r="H17636">
        <v>1</v>
      </c>
      <c r="I17636">
        <v>1</v>
      </c>
      <c r="J17636">
        <v>999999</v>
      </c>
      <c r="K17636" s="194">
        <v>999999</v>
      </c>
      <c r="L17636" t="s">
        <v>1100</v>
      </c>
      <c r="M17636" t="s">
        <v>1100</v>
      </c>
      <c r="N17636">
        <v>101</v>
      </c>
      <c r="O17636" t="s">
        <v>7876</v>
      </c>
      <c r="P17636" t="s">
        <v>23995</v>
      </c>
      <c r="Q17636">
        <v>0.10100000000000001</v>
      </c>
      <c r="R17636" s="117" t="s">
        <v>14594</v>
      </c>
      <c r="S17636" s="117" t="s">
        <v>14589</v>
      </c>
      <c r="T17636" t="s">
        <v>12136</v>
      </c>
      <c r="U17636" t="s">
        <v>10772</v>
      </c>
    </row>
    <row r="17637" spans="1:21">
      <c r="A17637" s="117" t="s">
        <v>23996</v>
      </c>
      <c r="B17637" t="s">
        <v>14590</v>
      </c>
      <c r="C17637" t="s">
        <v>14590</v>
      </c>
      <c r="D17637">
        <v>52</v>
      </c>
      <c r="E17637">
        <v>46</v>
      </c>
      <c r="F17637">
        <v>52</v>
      </c>
      <c r="G17637">
        <v>46</v>
      </c>
      <c r="H17637">
        <v>1</v>
      </c>
      <c r="I17637">
        <v>1</v>
      </c>
      <c r="J17637">
        <v>999999</v>
      </c>
      <c r="K17637" s="194">
        <v>999999</v>
      </c>
      <c r="L17637" t="s">
        <v>1100</v>
      </c>
      <c r="M17637" t="s">
        <v>1100</v>
      </c>
      <c r="N17637">
        <v>93</v>
      </c>
      <c r="O17637" t="s">
        <v>7876</v>
      </c>
      <c r="P17637" t="s">
        <v>23991</v>
      </c>
      <c r="Q17637">
        <v>9.2999999999999999E-2</v>
      </c>
      <c r="R17637" s="117" t="s">
        <v>14648</v>
      </c>
      <c r="S17637" s="117" t="s">
        <v>14589</v>
      </c>
      <c r="T17637" t="s">
        <v>12136</v>
      </c>
      <c r="U17637" t="s">
        <v>10772</v>
      </c>
    </row>
    <row r="17638" spans="1:21">
      <c r="A17638" s="117" t="s">
        <v>18668</v>
      </c>
      <c r="B17638" t="s">
        <v>14590</v>
      </c>
      <c r="C17638" t="s">
        <v>14590</v>
      </c>
      <c r="D17638">
        <v>45</v>
      </c>
      <c r="E17638">
        <v>39</v>
      </c>
      <c r="F17638">
        <v>45</v>
      </c>
      <c r="G17638">
        <v>39</v>
      </c>
      <c r="H17638">
        <v>1</v>
      </c>
      <c r="I17638">
        <v>1</v>
      </c>
      <c r="J17638">
        <v>999999</v>
      </c>
      <c r="K17638" s="194">
        <v>999999</v>
      </c>
      <c r="L17638" t="s">
        <v>1100</v>
      </c>
      <c r="M17638" t="s">
        <v>1100</v>
      </c>
      <c r="N17638">
        <v>29</v>
      </c>
      <c r="O17638" t="s">
        <v>7876</v>
      </c>
      <c r="P17638" t="s">
        <v>18669</v>
      </c>
      <c r="Q17638">
        <v>2.9000000000000001E-2</v>
      </c>
      <c r="R17638" s="117" t="s">
        <v>14594</v>
      </c>
      <c r="S17638" s="117" t="s">
        <v>14589</v>
      </c>
      <c r="T17638" t="s">
        <v>12136</v>
      </c>
      <c r="U17638" t="s">
        <v>10772</v>
      </c>
    </row>
    <row r="17639" spans="1:21">
      <c r="A17639" s="117" t="s">
        <v>23997</v>
      </c>
      <c r="B17639" t="s">
        <v>14590</v>
      </c>
      <c r="C17639" t="s">
        <v>14590</v>
      </c>
      <c r="D17639">
        <v>47</v>
      </c>
      <c r="E17639">
        <v>41</v>
      </c>
      <c r="F17639">
        <v>47</v>
      </c>
      <c r="G17639">
        <v>41</v>
      </c>
      <c r="H17639">
        <v>1</v>
      </c>
      <c r="I17639">
        <v>1</v>
      </c>
      <c r="J17639">
        <v>999999</v>
      </c>
      <c r="K17639" s="194">
        <v>999999</v>
      </c>
      <c r="L17639" t="s">
        <v>1100</v>
      </c>
      <c r="M17639" t="s">
        <v>1100</v>
      </c>
      <c r="N17639">
        <v>46</v>
      </c>
      <c r="O17639" t="s">
        <v>7876</v>
      </c>
      <c r="P17639" t="s">
        <v>10543</v>
      </c>
      <c r="Q17639">
        <v>4.5999999999999999E-2</v>
      </c>
      <c r="R17639" s="117" t="s">
        <v>14594</v>
      </c>
      <c r="S17639" s="117" t="s">
        <v>14589</v>
      </c>
      <c r="T17639" t="s">
        <v>12136</v>
      </c>
      <c r="U17639" t="s">
        <v>10772</v>
      </c>
    </row>
    <row r="17640" spans="1:21">
      <c r="A17640" s="117" t="s">
        <v>23998</v>
      </c>
      <c r="B17640" t="s">
        <v>14590</v>
      </c>
      <c r="C17640" t="s">
        <v>14590</v>
      </c>
      <c r="D17640">
        <v>59</v>
      </c>
      <c r="E17640">
        <v>53</v>
      </c>
      <c r="F17640">
        <v>59</v>
      </c>
      <c r="G17640">
        <v>53</v>
      </c>
      <c r="H17640">
        <v>1</v>
      </c>
      <c r="I17640">
        <v>1</v>
      </c>
      <c r="J17640">
        <v>999999</v>
      </c>
      <c r="K17640" s="194">
        <v>999999</v>
      </c>
      <c r="L17640" t="s">
        <v>1100</v>
      </c>
      <c r="M17640" t="s">
        <v>1100</v>
      </c>
      <c r="N17640">
        <v>54</v>
      </c>
      <c r="O17640" t="s">
        <v>7876</v>
      </c>
      <c r="P17640" t="s">
        <v>10543</v>
      </c>
      <c r="Q17640">
        <v>5.3999999999999999E-2</v>
      </c>
      <c r="R17640" s="117" t="s">
        <v>14594</v>
      </c>
      <c r="S17640" s="117" t="s">
        <v>14589</v>
      </c>
      <c r="T17640" t="s">
        <v>12136</v>
      </c>
      <c r="U17640" t="s">
        <v>10772</v>
      </c>
    </row>
    <row r="17641" spans="1:21">
      <c r="A17641" s="117" t="s">
        <v>23999</v>
      </c>
      <c r="B17641" t="s">
        <v>14590</v>
      </c>
      <c r="C17641" t="s">
        <v>14590</v>
      </c>
      <c r="D17641">
        <v>40</v>
      </c>
      <c r="E17641">
        <v>34</v>
      </c>
      <c r="F17641">
        <v>40</v>
      </c>
      <c r="G17641">
        <v>34</v>
      </c>
      <c r="H17641">
        <v>1</v>
      </c>
      <c r="I17641">
        <v>1</v>
      </c>
      <c r="J17641">
        <v>999999</v>
      </c>
      <c r="K17641" s="194">
        <v>999999</v>
      </c>
      <c r="L17641" t="s">
        <v>1100</v>
      </c>
      <c r="M17641" t="s">
        <v>1100</v>
      </c>
      <c r="N17641">
        <v>25</v>
      </c>
      <c r="O17641" t="s">
        <v>7876</v>
      </c>
      <c r="P17641" t="s">
        <v>10547</v>
      </c>
      <c r="Q17641">
        <v>2.5000000000000001E-2</v>
      </c>
      <c r="R17641" s="117" t="s">
        <v>14594</v>
      </c>
      <c r="S17641" s="117" t="s">
        <v>14589</v>
      </c>
      <c r="T17641" t="s">
        <v>12136</v>
      </c>
      <c r="U17641" t="s">
        <v>10772</v>
      </c>
    </row>
    <row r="17642" spans="1:21">
      <c r="A17642" s="117" t="s">
        <v>7533</v>
      </c>
      <c r="B17642" t="s">
        <v>14590</v>
      </c>
      <c r="C17642" t="s">
        <v>14590</v>
      </c>
      <c r="D17642">
        <v>25</v>
      </c>
      <c r="E17642">
        <v>19</v>
      </c>
      <c r="F17642">
        <v>25</v>
      </c>
      <c r="G17642">
        <v>19</v>
      </c>
      <c r="H17642">
        <v>16</v>
      </c>
      <c r="I17642">
        <v>16</v>
      </c>
      <c r="J17642">
        <v>999999</v>
      </c>
      <c r="K17642" s="194">
        <v>999999</v>
      </c>
      <c r="L17642" t="s">
        <v>1100</v>
      </c>
      <c r="M17642" t="s">
        <v>1100</v>
      </c>
      <c r="N17642">
        <v>51</v>
      </c>
      <c r="O17642" t="s">
        <v>7876</v>
      </c>
      <c r="P17642" t="s">
        <v>10543</v>
      </c>
      <c r="Q17642">
        <v>5.0999999999999997E-2</v>
      </c>
      <c r="R17642" s="117" t="s">
        <v>14743</v>
      </c>
      <c r="S17642" s="117" t="s">
        <v>14589</v>
      </c>
      <c r="T17642" t="s">
        <v>12136</v>
      </c>
      <c r="U17642" t="s">
        <v>10772</v>
      </c>
    </row>
    <row r="17643" spans="1:21">
      <c r="A17643" s="117" t="s">
        <v>24000</v>
      </c>
      <c r="B17643" t="s">
        <v>14590</v>
      </c>
      <c r="C17643" t="s">
        <v>14590</v>
      </c>
      <c r="D17643">
        <v>40</v>
      </c>
      <c r="E17643">
        <v>34</v>
      </c>
      <c r="F17643">
        <v>40</v>
      </c>
      <c r="G17643">
        <v>34</v>
      </c>
      <c r="H17643">
        <v>1</v>
      </c>
      <c r="I17643">
        <v>1</v>
      </c>
      <c r="J17643">
        <v>999999</v>
      </c>
      <c r="K17643" s="194">
        <v>999999</v>
      </c>
      <c r="L17643" t="s">
        <v>1100</v>
      </c>
      <c r="M17643" t="s">
        <v>1100</v>
      </c>
      <c r="N17643">
        <v>27</v>
      </c>
      <c r="O17643" t="s">
        <v>7876</v>
      </c>
      <c r="P17643" t="s">
        <v>10547</v>
      </c>
      <c r="Q17643">
        <v>2.7E-2</v>
      </c>
      <c r="R17643" s="117" t="s">
        <v>14594</v>
      </c>
      <c r="S17643" s="117" t="s">
        <v>14589</v>
      </c>
      <c r="T17643" t="s">
        <v>12136</v>
      </c>
      <c r="U17643" t="s">
        <v>10772</v>
      </c>
    </row>
    <row r="17644" spans="1:21">
      <c r="A17644" s="117" t="s">
        <v>24001</v>
      </c>
      <c r="B17644" t="s">
        <v>14590</v>
      </c>
      <c r="C17644" t="s">
        <v>14590</v>
      </c>
      <c r="D17644">
        <v>40</v>
      </c>
      <c r="E17644">
        <v>34</v>
      </c>
      <c r="F17644">
        <v>40</v>
      </c>
      <c r="G17644">
        <v>34</v>
      </c>
      <c r="H17644">
        <v>1</v>
      </c>
      <c r="I17644">
        <v>1</v>
      </c>
      <c r="J17644">
        <v>999999</v>
      </c>
      <c r="K17644" s="194">
        <v>999999</v>
      </c>
      <c r="L17644" t="s">
        <v>1100</v>
      </c>
      <c r="M17644" t="s">
        <v>1100</v>
      </c>
      <c r="N17644">
        <v>48</v>
      </c>
      <c r="O17644" t="s">
        <v>7876</v>
      </c>
      <c r="P17644" t="s">
        <v>10543</v>
      </c>
      <c r="Q17644">
        <v>4.8000000000000001E-2</v>
      </c>
      <c r="R17644" s="117" t="s">
        <v>14594</v>
      </c>
      <c r="S17644" s="117" t="s">
        <v>14589</v>
      </c>
      <c r="T17644" t="s">
        <v>12136</v>
      </c>
      <c r="U17644" t="s">
        <v>10772</v>
      </c>
    </row>
    <row r="17645" spans="1:21">
      <c r="A17645" s="117" t="s">
        <v>7534</v>
      </c>
      <c r="B17645" t="s">
        <v>14590</v>
      </c>
      <c r="C17645" t="s">
        <v>14590</v>
      </c>
      <c r="D17645">
        <v>26</v>
      </c>
      <c r="E17645">
        <v>20</v>
      </c>
      <c r="F17645">
        <v>26</v>
      </c>
      <c r="G17645">
        <v>20</v>
      </c>
      <c r="H17645">
        <v>1</v>
      </c>
      <c r="I17645">
        <v>1</v>
      </c>
      <c r="J17645">
        <v>70</v>
      </c>
      <c r="K17645" s="194">
        <v>70</v>
      </c>
      <c r="L17645" t="s">
        <v>1079</v>
      </c>
      <c r="M17645" t="s">
        <v>1079</v>
      </c>
      <c r="N17645">
        <v>128</v>
      </c>
      <c r="O17645" t="s">
        <v>7876</v>
      </c>
      <c r="P17645" t="s">
        <v>16352</v>
      </c>
      <c r="Q17645">
        <v>0.128</v>
      </c>
      <c r="R17645" s="117" t="s">
        <v>14620</v>
      </c>
      <c r="S17645" s="117" t="s">
        <v>14621</v>
      </c>
      <c r="T17645" t="s">
        <v>17448</v>
      </c>
      <c r="U17645" t="s">
        <v>10772</v>
      </c>
    </row>
    <row r="17646" spans="1:21">
      <c r="A17646" s="117" t="s">
        <v>7535</v>
      </c>
      <c r="B17646" t="s">
        <v>14590</v>
      </c>
      <c r="C17646" t="s">
        <v>14590</v>
      </c>
      <c r="D17646">
        <v>26</v>
      </c>
      <c r="E17646">
        <v>20</v>
      </c>
      <c r="F17646">
        <v>26</v>
      </c>
      <c r="G17646">
        <v>20</v>
      </c>
      <c r="H17646">
        <v>1</v>
      </c>
      <c r="I17646">
        <v>1</v>
      </c>
      <c r="J17646">
        <v>24</v>
      </c>
      <c r="K17646" s="194">
        <v>24</v>
      </c>
      <c r="L17646" t="s">
        <v>1079</v>
      </c>
      <c r="M17646" t="s">
        <v>1079</v>
      </c>
      <c r="N17646">
        <v>70</v>
      </c>
      <c r="O17646" t="s">
        <v>7876</v>
      </c>
      <c r="P17646" t="s">
        <v>10560</v>
      </c>
      <c r="Q17646">
        <v>7.0000000000000007E-2</v>
      </c>
      <c r="R17646" s="117" t="s">
        <v>14620</v>
      </c>
      <c r="S17646" s="117" t="s">
        <v>14621</v>
      </c>
      <c r="T17646" t="s">
        <v>17448</v>
      </c>
      <c r="U17646" t="s">
        <v>10772</v>
      </c>
    </row>
    <row r="17647" spans="1:21">
      <c r="A17647" s="117" t="s">
        <v>16353</v>
      </c>
      <c r="B17647" t="s">
        <v>14590</v>
      </c>
      <c r="C17647" t="s">
        <v>14590</v>
      </c>
      <c r="D17647">
        <v>28</v>
      </c>
      <c r="E17647">
        <v>22</v>
      </c>
      <c r="F17647">
        <v>28</v>
      </c>
      <c r="G17647">
        <v>22</v>
      </c>
      <c r="H17647">
        <v>1</v>
      </c>
      <c r="I17647">
        <v>1</v>
      </c>
      <c r="J17647">
        <v>26</v>
      </c>
      <c r="K17647" s="194">
        <v>26</v>
      </c>
      <c r="L17647" t="s">
        <v>1100</v>
      </c>
      <c r="M17647" t="s">
        <v>1100</v>
      </c>
      <c r="N17647">
        <v>150</v>
      </c>
      <c r="O17647" t="s">
        <v>7876</v>
      </c>
      <c r="P17647" t="s">
        <v>16354</v>
      </c>
      <c r="Q17647">
        <v>0.15</v>
      </c>
      <c r="R17647" s="117" t="s">
        <v>14648</v>
      </c>
      <c r="S17647" s="117" t="s">
        <v>14589</v>
      </c>
      <c r="T17647" t="s">
        <v>12136</v>
      </c>
      <c r="U17647" t="s">
        <v>10772</v>
      </c>
    </row>
    <row r="17648" spans="1:21">
      <c r="A17648" s="117" t="s">
        <v>7536</v>
      </c>
      <c r="B17648" t="s">
        <v>14590</v>
      </c>
      <c r="C17648" t="s">
        <v>14590</v>
      </c>
      <c r="D17648">
        <v>28</v>
      </c>
      <c r="E17648">
        <v>22</v>
      </c>
      <c r="F17648">
        <v>28</v>
      </c>
      <c r="G17648">
        <v>22</v>
      </c>
      <c r="H17648">
        <v>1</v>
      </c>
      <c r="I17648">
        <v>1</v>
      </c>
      <c r="J17648">
        <v>44</v>
      </c>
      <c r="K17648" s="194">
        <v>44</v>
      </c>
      <c r="L17648" t="s">
        <v>1100</v>
      </c>
      <c r="M17648" t="s">
        <v>1100</v>
      </c>
      <c r="N17648">
        <v>244</v>
      </c>
      <c r="O17648" t="s">
        <v>7876</v>
      </c>
      <c r="P17648" t="s">
        <v>10577</v>
      </c>
      <c r="Q17648">
        <v>0.24399999999999999</v>
      </c>
      <c r="R17648" s="117" t="s">
        <v>14648</v>
      </c>
      <c r="S17648" s="117" t="s">
        <v>14589</v>
      </c>
      <c r="T17648" t="s">
        <v>12136</v>
      </c>
      <c r="U17648" t="s">
        <v>10772</v>
      </c>
    </row>
    <row r="17649" spans="1:21">
      <c r="A17649" s="117" t="s">
        <v>7537</v>
      </c>
      <c r="B17649" t="s">
        <v>14590</v>
      </c>
      <c r="C17649" t="s">
        <v>14590</v>
      </c>
      <c r="D17649">
        <v>26</v>
      </c>
      <c r="E17649">
        <v>20</v>
      </c>
      <c r="F17649">
        <v>26</v>
      </c>
      <c r="G17649">
        <v>20</v>
      </c>
      <c r="H17649">
        <v>1</v>
      </c>
      <c r="I17649">
        <v>1</v>
      </c>
      <c r="J17649">
        <v>22</v>
      </c>
      <c r="K17649" s="194">
        <v>22</v>
      </c>
      <c r="L17649" t="s">
        <v>1079</v>
      </c>
      <c r="M17649" t="s">
        <v>1079</v>
      </c>
      <c r="N17649">
        <v>254</v>
      </c>
      <c r="O17649" t="s">
        <v>7876</v>
      </c>
      <c r="P17649" t="s">
        <v>10577</v>
      </c>
      <c r="Q17649">
        <v>0.254</v>
      </c>
      <c r="R17649" s="117" t="s">
        <v>14620</v>
      </c>
      <c r="S17649" s="117" t="s">
        <v>14621</v>
      </c>
      <c r="T17649" t="s">
        <v>17448</v>
      </c>
      <c r="U17649" t="s">
        <v>10772</v>
      </c>
    </row>
    <row r="17650" spans="1:21">
      <c r="A17650" s="117" t="s">
        <v>7538</v>
      </c>
      <c r="B17650" t="s">
        <v>14590</v>
      </c>
      <c r="C17650" t="s">
        <v>14590</v>
      </c>
      <c r="D17650">
        <v>28</v>
      </c>
      <c r="E17650">
        <v>22</v>
      </c>
      <c r="F17650">
        <v>28</v>
      </c>
      <c r="G17650">
        <v>22</v>
      </c>
      <c r="H17650">
        <v>1</v>
      </c>
      <c r="I17650">
        <v>1</v>
      </c>
      <c r="J17650">
        <v>72</v>
      </c>
      <c r="K17650" s="194">
        <v>72</v>
      </c>
      <c r="L17650" t="s">
        <v>1100</v>
      </c>
      <c r="M17650" t="s">
        <v>1100</v>
      </c>
      <c r="N17650">
        <v>250</v>
      </c>
      <c r="O17650" t="s">
        <v>7876</v>
      </c>
      <c r="P17650" t="s">
        <v>10576</v>
      </c>
      <c r="Q17650">
        <v>0.25</v>
      </c>
      <c r="R17650" s="117" t="s">
        <v>14648</v>
      </c>
      <c r="S17650" s="117" t="s">
        <v>14589</v>
      </c>
      <c r="T17650" t="s">
        <v>12136</v>
      </c>
      <c r="U17650" t="s">
        <v>10772</v>
      </c>
    </row>
    <row r="17651" spans="1:21">
      <c r="A17651" s="117" t="s">
        <v>11139</v>
      </c>
      <c r="B17651" t="s">
        <v>14590</v>
      </c>
      <c r="C17651" t="s">
        <v>14590</v>
      </c>
      <c r="D17651">
        <v>26</v>
      </c>
      <c r="E17651">
        <v>20</v>
      </c>
      <c r="F17651">
        <v>26</v>
      </c>
      <c r="G17651">
        <v>20</v>
      </c>
      <c r="H17651">
        <v>1</v>
      </c>
      <c r="I17651">
        <v>1</v>
      </c>
      <c r="J17651">
        <v>22</v>
      </c>
      <c r="K17651" s="194">
        <v>22</v>
      </c>
      <c r="L17651" t="s">
        <v>1079</v>
      </c>
      <c r="M17651" t="s">
        <v>1079</v>
      </c>
      <c r="N17651">
        <v>274</v>
      </c>
      <c r="O17651" t="s">
        <v>7876</v>
      </c>
      <c r="Q17651">
        <v>0.27400000000000002</v>
      </c>
      <c r="R17651" s="117" t="s">
        <v>14620</v>
      </c>
      <c r="S17651" s="117" t="s">
        <v>14621</v>
      </c>
      <c r="T17651" t="s">
        <v>17448</v>
      </c>
      <c r="U17651" t="s">
        <v>10772</v>
      </c>
    </row>
    <row r="17652" spans="1:21">
      <c r="A17652" s="117" t="s">
        <v>26172</v>
      </c>
      <c r="B17652" t="s">
        <v>14590</v>
      </c>
      <c r="C17652" t="s">
        <v>14590</v>
      </c>
      <c r="D17652">
        <v>26</v>
      </c>
      <c r="E17652">
        <v>20</v>
      </c>
      <c r="F17652">
        <v>26</v>
      </c>
      <c r="G17652">
        <v>20</v>
      </c>
      <c r="H17652">
        <v>1</v>
      </c>
      <c r="I17652">
        <v>1</v>
      </c>
      <c r="J17652">
        <v>34</v>
      </c>
      <c r="K17652" s="194">
        <v>34</v>
      </c>
      <c r="L17652" t="s">
        <v>1079</v>
      </c>
      <c r="M17652" t="s">
        <v>1079</v>
      </c>
      <c r="N17652">
        <v>256</v>
      </c>
      <c r="O17652" t="s">
        <v>7876</v>
      </c>
      <c r="P17652" t="s">
        <v>26173</v>
      </c>
      <c r="Q17652">
        <v>0.25600000000000001</v>
      </c>
      <c r="R17652" s="117" t="s">
        <v>14620</v>
      </c>
      <c r="S17652" s="117" t="s">
        <v>14621</v>
      </c>
      <c r="T17652" t="s">
        <v>17448</v>
      </c>
      <c r="U17652" t="s">
        <v>10772</v>
      </c>
    </row>
    <row r="17653" spans="1:21">
      <c r="A17653" s="117" t="s">
        <v>7539</v>
      </c>
      <c r="B17653" t="s">
        <v>14590</v>
      </c>
      <c r="C17653" t="s">
        <v>14590</v>
      </c>
      <c r="D17653">
        <v>28</v>
      </c>
      <c r="E17653">
        <v>22</v>
      </c>
      <c r="F17653">
        <v>28</v>
      </c>
      <c r="G17653">
        <v>22</v>
      </c>
      <c r="H17653">
        <v>1</v>
      </c>
      <c r="I17653">
        <v>1</v>
      </c>
      <c r="J17653">
        <v>37</v>
      </c>
      <c r="K17653" s="194">
        <v>37</v>
      </c>
      <c r="L17653" t="s">
        <v>1100</v>
      </c>
      <c r="M17653" t="s">
        <v>1100</v>
      </c>
      <c r="N17653">
        <v>257</v>
      </c>
      <c r="O17653" t="s">
        <v>7876</v>
      </c>
      <c r="P17653" t="s">
        <v>10576</v>
      </c>
      <c r="Q17653">
        <v>0.25700000000000001</v>
      </c>
      <c r="R17653" s="117" t="s">
        <v>14648</v>
      </c>
      <c r="S17653" s="117" t="s">
        <v>14589</v>
      </c>
      <c r="T17653" t="s">
        <v>12136</v>
      </c>
      <c r="U17653" t="s">
        <v>10772</v>
      </c>
    </row>
    <row r="17654" spans="1:21">
      <c r="A17654" s="117" t="s">
        <v>7540</v>
      </c>
      <c r="B17654" t="s">
        <v>14590</v>
      </c>
      <c r="C17654" t="s">
        <v>14590</v>
      </c>
      <c r="D17654">
        <v>26</v>
      </c>
      <c r="E17654">
        <v>20</v>
      </c>
      <c r="F17654">
        <v>26</v>
      </c>
      <c r="G17654">
        <v>20</v>
      </c>
      <c r="H17654">
        <v>1</v>
      </c>
      <c r="I17654">
        <v>1</v>
      </c>
      <c r="J17654">
        <v>26</v>
      </c>
      <c r="K17654" s="194">
        <v>26</v>
      </c>
      <c r="L17654" t="s">
        <v>1079</v>
      </c>
      <c r="M17654" t="s">
        <v>1079</v>
      </c>
      <c r="N17654">
        <v>370</v>
      </c>
      <c r="O17654" t="s">
        <v>7876</v>
      </c>
      <c r="P17654" t="s">
        <v>10578</v>
      </c>
      <c r="Q17654">
        <v>0.37</v>
      </c>
      <c r="R17654" s="117" t="s">
        <v>14620</v>
      </c>
      <c r="S17654" s="117" t="s">
        <v>14621</v>
      </c>
      <c r="T17654" t="s">
        <v>17448</v>
      </c>
      <c r="U17654" t="s">
        <v>10772</v>
      </c>
    </row>
    <row r="17655" spans="1:21">
      <c r="A17655" s="117" t="s">
        <v>7541</v>
      </c>
      <c r="B17655" t="s">
        <v>14590</v>
      </c>
      <c r="C17655" t="s">
        <v>14590</v>
      </c>
      <c r="D17655">
        <v>26</v>
      </c>
      <c r="E17655">
        <v>20</v>
      </c>
      <c r="F17655">
        <v>26</v>
      </c>
      <c r="G17655">
        <v>20</v>
      </c>
      <c r="H17655">
        <v>1</v>
      </c>
      <c r="I17655">
        <v>1</v>
      </c>
      <c r="J17655">
        <v>17</v>
      </c>
      <c r="K17655" s="194">
        <v>17</v>
      </c>
      <c r="L17655" t="s">
        <v>1079</v>
      </c>
      <c r="M17655" t="s">
        <v>1079</v>
      </c>
      <c r="N17655">
        <v>420</v>
      </c>
      <c r="O17655" t="s">
        <v>7876</v>
      </c>
      <c r="P17655" t="s">
        <v>10579</v>
      </c>
      <c r="Q17655">
        <v>0.42</v>
      </c>
      <c r="R17655" s="117" t="s">
        <v>14620</v>
      </c>
      <c r="S17655" s="117" t="s">
        <v>14621</v>
      </c>
      <c r="T17655" t="s">
        <v>17448</v>
      </c>
      <c r="U17655" t="s">
        <v>10772</v>
      </c>
    </row>
    <row r="17656" spans="1:21">
      <c r="A17656" s="117" t="s">
        <v>7542</v>
      </c>
      <c r="B17656" t="s">
        <v>14590</v>
      </c>
      <c r="C17656" t="s">
        <v>14590</v>
      </c>
      <c r="D17656">
        <v>26</v>
      </c>
      <c r="E17656">
        <v>20</v>
      </c>
      <c r="F17656">
        <v>26</v>
      </c>
      <c r="G17656">
        <v>20</v>
      </c>
      <c r="H17656">
        <v>1</v>
      </c>
      <c r="I17656">
        <v>1</v>
      </c>
      <c r="J17656">
        <v>53</v>
      </c>
      <c r="K17656" s="194">
        <v>53</v>
      </c>
      <c r="L17656" t="s">
        <v>1079</v>
      </c>
      <c r="M17656" t="s">
        <v>1079</v>
      </c>
      <c r="N17656">
        <v>376</v>
      </c>
      <c r="O17656" t="s">
        <v>7876</v>
      </c>
      <c r="P17656" t="s">
        <v>10578</v>
      </c>
      <c r="Q17656">
        <v>0.376</v>
      </c>
      <c r="R17656" s="117" t="s">
        <v>14620</v>
      </c>
      <c r="S17656" s="117" t="s">
        <v>14621</v>
      </c>
      <c r="T17656" t="s">
        <v>17448</v>
      </c>
      <c r="U17656" t="s">
        <v>10772</v>
      </c>
    </row>
    <row r="17657" spans="1:21">
      <c r="A17657" s="117" t="s">
        <v>24002</v>
      </c>
      <c r="B17657" t="s">
        <v>14590</v>
      </c>
      <c r="C17657" t="s">
        <v>14590</v>
      </c>
      <c r="D17657">
        <v>47</v>
      </c>
      <c r="E17657">
        <v>41</v>
      </c>
      <c r="F17657">
        <v>47</v>
      </c>
      <c r="G17657">
        <v>41</v>
      </c>
      <c r="H17657">
        <v>1</v>
      </c>
      <c r="I17657">
        <v>1</v>
      </c>
      <c r="J17657">
        <v>999999</v>
      </c>
      <c r="K17657" s="194">
        <v>999999</v>
      </c>
      <c r="L17657" t="s">
        <v>1100</v>
      </c>
      <c r="M17657" t="s">
        <v>1100</v>
      </c>
      <c r="N17657">
        <v>93</v>
      </c>
      <c r="O17657" t="s">
        <v>7876</v>
      </c>
      <c r="P17657" t="s">
        <v>23991</v>
      </c>
      <c r="Q17657">
        <v>9.2999999999999999E-2</v>
      </c>
      <c r="R17657" s="117" t="s">
        <v>14594</v>
      </c>
      <c r="S17657" s="117" t="s">
        <v>14589</v>
      </c>
      <c r="T17657" t="s">
        <v>12136</v>
      </c>
      <c r="U17657" t="s">
        <v>10772</v>
      </c>
    </row>
    <row r="17658" spans="1:21">
      <c r="A17658" s="117" t="s">
        <v>24003</v>
      </c>
      <c r="B17658" t="s">
        <v>14590</v>
      </c>
      <c r="C17658" t="s">
        <v>14590</v>
      </c>
      <c r="D17658">
        <v>52</v>
      </c>
      <c r="E17658">
        <v>46</v>
      </c>
      <c r="F17658">
        <v>52</v>
      </c>
      <c r="G17658">
        <v>46</v>
      </c>
      <c r="H17658">
        <v>1</v>
      </c>
      <c r="I17658">
        <v>1</v>
      </c>
      <c r="J17658">
        <v>999999</v>
      </c>
      <c r="K17658" s="194">
        <v>999999</v>
      </c>
      <c r="L17658" t="s">
        <v>1100</v>
      </c>
      <c r="M17658" t="s">
        <v>1100</v>
      </c>
      <c r="N17658">
        <v>90</v>
      </c>
      <c r="O17658" t="s">
        <v>7876</v>
      </c>
      <c r="P17658" t="s">
        <v>24004</v>
      </c>
      <c r="Q17658">
        <v>0.09</v>
      </c>
      <c r="R17658" s="117" t="s">
        <v>14648</v>
      </c>
      <c r="S17658" s="117" t="s">
        <v>14589</v>
      </c>
      <c r="T17658" t="s">
        <v>12136</v>
      </c>
      <c r="U17658" t="s">
        <v>10772</v>
      </c>
    </row>
    <row r="17659" spans="1:21">
      <c r="A17659" s="117" t="s">
        <v>24005</v>
      </c>
      <c r="B17659" t="s">
        <v>14590</v>
      </c>
      <c r="C17659" t="s">
        <v>14590</v>
      </c>
      <c r="D17659">
        <v>48</v>
      </c>
      <c r="E17659">
        <v>42</v>
      </c>
      <c r="F17659">
        <v>48</v>
      </c>
      <c r="G17659">
        <v>42</v>
      </c>
      <c r="H17659">
        <v>1</v>
      </c>
      <c r="I17659">
        <v>1</v>
      </c>
      <c r="J17659">
        <v>999999</v>
      </c>
      <c r="K17659" s="194">
        <v>999999</v>
      </c>
      <c r="L17659" t="s">
        <v>1100</v>
      </c>
      <c r="M17659" t="s">
        <v>1100</v>
      </c>
      <c r="N17659">
        <v>93</v>
      </c>
      <c r="O17659" t="s">
        <v>7876</v>
      </c>
      <c r="P17659" t="s">
        <v>23991</v>
      </c>
      <c r="Q17659">
        <v>9.2999999999999999E-2</v>
      </c>
      <c r="R17659" s="117" t="s">
        <v>14648</v>
      </c>
      <c r="S17659" s="117" t="s">
        <v>14589</v>
      </c>
      <c r="T17659" t="s">
        <v>12136</v>
      </c>
      <c r="U17659" t="s">
        <v>10772</v>
      </c>
    </row>
    <row r="17660" spans="1:21">
      <c r="A17660" s="117" t="s">
        <v>24006</v>
      </c>
      <c r="B17660" t="s">
        <v>14590</v>
      </c>
      <c r="C17660" t="s">
        <v>14590</v>
      </c>
      <c r="D17660">
        <v>48</v>
      </c>
      <c r="E17660">
        <v>42</v>
      </c>
      <c r="F17660">
        <v>48</v>
      </c>
      <c r="G17660">
        <v>42</v>
      </c>
      <c r="H17660">
        <v>1</v>
      </c>
      <c r="I17660">
        <v>1</v>
      </c>
      <c r="J17660">
        <v>999999</v>
      </c>
      <c r="K17660" s="194">
        <v>999999</v>
      </c>
      <c r="L17660" t="s">
        <v>1100</v>
      </c>
      <c r="M17660" t="s">
        <v>1100</v>
      </c>
      <c r="N17660">
        <v>101</v>
      </c>
      <c r="O17660" t="s">
        <v>7876</v>
      </c>
      <c r="P17660" t="s">
        <v>24007</v>
      </c>
      <c r="Q17660">
        <v>0.10100000000000001</v>
      </c>
      <c r="R17660" s="117" t="s">
        <v>14648</v>
      </c>
      <c r="S17660" s="117" t="s">
        <v>14589</v>
      </c>
      <c r="T17660" t="s">
        <v>12136</v>
      </c>
      <c r="U17660" t="s">
        <v>10772</v>
      </c>
    </row>
    <row r="17661" spans="1:21">
      <c r="A17661" s="117" t="s">
        <v>24008</v>
      </c>
      <c r="B17661" t="s">
        <v>14590</v>
      </c>
      <c r="C17661" t="s">
        <v>14590</v>
      </c>
      <c r="D17661">
        <v>26</v>
      </c>
      <c r="E17661">
        <v>20</v>
      </c>
      <c r="F17661">
        <v>26</v>
      </c>
      <c r="G17661">
        <v>20</v>
      </c>
      <c r="H17661">
        <v>1</v>
      </c>
      <c r="I17661">
        <v>1</v>
      </c>
      <c r="J17661">
        <v>12</v>
      </c>
      <c r="K17661" s="194">
        <v>12</v>
      </c>
      <c r="L17661" t="s">
        <v>1308</v>
      </c>
      <c r="M17661" t="s">
        <v>1308</v>
      </c>
      <c r="N17661">
        <v>62</v>
      </c>
      <c r="O17661" t="s">
        <v>7876</v>
      </c>
      <c r="P17661" t="s">
        <v>24009</v>
      </c>
      <c r="Q17661">
        <v>6.2E-2</v>
      </c>
      <c r="R17661" s="117" t="s">
        <v>14620</v>
      </c>
      <c r="S17661" s="117" t="s">
        <v>14621</v>
      </c>
      <c r="T17661" t="s">
        <v>17448</v>
      </c>
      <c r="U17661" t="s">
        <v>10772</v>
      </c>
    </row>
    <row r="17662" spans="1:21">
      <c r="A17662" s="117" t="s">
        <v>22087</v>
      </c>
      <c r="B17662" t="s">
        <v>14590</v>
      </c>
      <c r="C17662" t="s">
        <v>14590</v>
      </c>
      <c r="D17662">
        <v>26</v>
      </c>
      <c r="E17662">
        <v>20</v>
      </c>
      <c r="F17662">
        <v>26</v>
      </c>
      <c r="G17662">
        <v>20</v>
      </c>
      <c r="H17662">
        <v>1</v>
      </c>
      <c r="I17662">
        <v>1</v>
      </c>
      <c r="J17662">
        <v>35</v>
      </c>
      <c r="K17662" s="194">
        <v>35</v>
      </c>
      <c r="L17662" t="s">
        <v>1079</v>
      </c>
      <c r="M17662" t="s">
        <v>1079</v>
      </c>
      <c r="N17662">
        <v>126</v>
      </c>
      <c r="O17662" t="s">
        <v>7876</v>
      </c>
      <c r="P17662" t="s">
        <v>22088</v>
      </c>
      <c r="Q17662">
        <v>0.126</v>
      </c>
      <c r="R17662" s="117" t="s">
        <v>14620</v>
      </c>
      <c r="S17662" s="117" t="s">
        <v>14621</v>
      </c>
      <c r="T17662" t="s">
        <v>17448</v>
      </c>
      <c r="U17662" t="s">
        <v>10772</v>
      </c>
    </row>
    <row r="17663" spans="1:21">
      <c r="A17663" s="117" t="s">
        <v>18502</v>
      </c>
      <c r="B17663" t="s">
        <v>14590</v>
      </c>
      <c r="C17663" t="s">
        <v>14590</v>
      </c>
      <c r="D17663">
        <v>26</v>
      </c>
      <c r="E17663">
        <v>20</v>
      </c>
      <c r="F17663">
        <v>26</v>
      </c>
      <c r="G17663">
        <v>20</v>
      </c>
      <c r="H17663">
        <v>1</v>
      </c>
      <c r="I17663">
        <v>1</v>
      </c>
      <c r="J17663">
        <v>22</v>
      </c>
      <c r="K17663" s="194">
        <v>22</v>
      </c>
      <c r="L17663" t="s">
        <v>1079</v>
      </c>
      <c r="M17663" t="s">
        <v>1079</v>
      </c>
      <c r="N17663">
        <v>252</v>
      </c>
      <c r="O17663" t="s">
        <v>7876</v>
      </c>
      <c r="P17663" t="s">
        <v>10577</v>
      </c>
      <c r="Q17663">
        <v>0.252</v>
      </c>
      <c r="R17663" s="117" t="s">
        <v>14620</v>
      </c>
      <c r="S17663" s="117" t="s">
        <v>14621</v>
      </c>
      <c r="T17663" t="s">
        <v>17448</v>
      </c>
      <c r="U17663" t="s">
        <v>10772</v>
      </c>
    </row>
    <row r="17664" spans="1:21">
      <c r="A17664" s="117" t="s">
        <v>7543</v>
      </c>
      <c r="B17664" t="s">
        <v>14590</v>
      </c>
      <c r="C17664" t="s">
        <v>14590</v>
      </c>
      <c r="D17664">
        <v>26</v>
      </c>
      <c r="E17664">
        <v>20</v>
      </c>
      <c r="F17664">
        <v>26</v>
      </c>
      <c r="G17664">
        <v>20</v>
      </c>
      <c r="H17664">
        <v>1</v>
      </c>
      <c r="I17664">
        <v>1</v>
      </c>
      <c r="J17664">
        <v>22</v>
      </c>
      <c r="K17664" s="194">
        <v>22</v>
      </c>
      <c r="L17664" t="s">
        <v>1079</v>
      </c>
      <c r="M17664" t="s">
        <v>1079</v>
      </c>
      <c r="N17664">
        <v>252</v>
      </c>
      <c r="O17664" t="s">
        <v>7876</v>
      </c>
      <c r="P17664" t="s">
        <v>10577</v>
      </c>
      <c r="Q17664">
        <v>0.252</v>
      </c>
      <c r="R17664" s="117" t="s">
        <v>14620</v>
      </c>
      <c r="S17664" s="117" t="s">
        <v>14621</v>
      </c>
      <c r="T17664" t="s">
        <v>17448</v>
      </c>
      <c r="U17664" t="s">
        <v>10772</v>
      </c>
    </row>
    <row r="17665" spans="1:21">
      <c r="A17665" s="117" t="s">
        <v>222</v>
      </c>
      <c r="B17665" t="s">
        <v>14590</v>
      </c>
      <c r="C17665" t="s">
        <v>14590</v>
      </c>
      <c r="D17665">
        <v>25</v>
      </c>
      <c r="E17665">
        <v>19</v>
      </c>
      <c r="F17665">
        <v>25</v>
      </c>
      <c r="G17665">
        <v>19</v>
      </c>
      <c r="H17665">
        <v>1</v>
      </c>
      <c r="I17665">
        <v>1</v>
      </c>
      <c r="J17665">
        <v>59</v>
      </c>
      <c r="K17665" s="194">
        <v>59</v>
      </c>
      <c r="L17665" t="s">
        <v>1079</v>
      </c>
      <c r="M17665" t="s">
        <v>1079</v>
      </c>
      <c r="N17665">
        <v>230</v>
      </c>
      <c r="O17665" t="s">
        <v>7876</v>
      </c>
      <c r="P17665" t="s">
        <v>10580</v>
      </c>
      <c r="Q17665">
        <v>0.23</v>
      </c>
      <c r="R17665" s="117" t="s">
        <v>14594</v>
      </c>
      <c r="S17665" s="117" t="s">
        <v>14589</v>
      </c>
      <c r="T17665" t="s">
        <v>12136</v>
      </c>
      <c r="U17665" t="s">
        <v>10772</v>
      </c>
    </row>
    <row r="17666" spans="1:21">
      <c r="A17666" s="117" t="s">
        <v>7544</v>
      </c>
      <c r="B17666" t="s">
        <v>14590</v>
      </c>
      <c r="C17666" t="s">
        <v>14590</v>
      </c>
      <c r="D17666">
        <v>26</v>
      </c>
      <c r="E17666">
        <v>20</v>
      </c>
      <c r="F17666">
        <v>26</v>
      </c>
      <c r="G17666">
        <v>20</v>
      </c>
      <c r="H17666">
        <v>1</v>
      </c>
      <c r="I17666">
        <v>1</v>
      </c>
      <c r="J17666">
        <v>40</v>
      </c>
      <c r="K17666" s="194">
        <v>40</v>
      </c>
      <c r="L17666" t="s">
        <v>1079</v>
      </c>
      <c r="M17666" t="s">
        <v>1079</v>
      </c>
      <c r="N17666">
        <v>245</v>
      </c>
      <c r="O17666" t="s">
        <v>7876</v>
      </c>
      <c r="P17666" t="s">
        <v>10581</v>
      </c>
      <c r="Q17666">
        <v>0.245</v>
      </c>
      <c r="R17666" s="117" t="s">
        <v>14620</v>
      </c>
      <c r="S17666" s="117" t="s">
        <v>14621</v>
      </c>
      <c r="T17666" t="s">
        <v>17448</v>
      </c>
      <c r="U17666" t="s">
        <v>10772</v>
      </c>
    </row>
    <row r="17667" spans="1:21">
      <c r="A17667" s="117" t="s">
        <v>7545</v>
      </c>
      <c r="B17667" t="s">
        <v>14590</v>
      </c>
      <c r="C17667" t="s">
        <v>14590</v>
      </c>
      <c r="D17667">
        <v>25</v>
      </c>
      <c r="E17667">
        <v>19</v>
      </c>
      <c r="F17667">
        <v>25</v>
      </c>
      <c r="G17667">
        <v>19</v>
      </c>
      <c r="H17667">
        <v>1</v>
      </c>
      <c r="I17667">
        <v>1</v>
      </c>
      <c r="J17667">
        <v>99</v>
      </c>
      <c r="K17667" s="194">
        <v>99</v>
      </c>
      <c r="L17667" t="s">
        <v>1079</v>
      </c>
      <c r="M17667" t="s">
        <v>1079</v>
      </c>
      <c r="N17667">
        <v>226</v>
      </c>
      <c r="O17667" t="s">
        <v>7876</v>
      </c>
      <c r="P17667" t="s">
        <v>10580</v>
      </c>
      <c r="Q17667">
        <v>0.22600000000000001</v>
      </c>
      <c r="R17667" s="117" t="s">
        <v>14594</v>
      </c>
      <c r="S17667" s="117" t="s">
        <v>14589</v>
      </c>
      <c r="T17667" t="s">
        <v>12136</v>
      </c>
      <c r="U17667" t="s">
        <v>10772</v>
      </c>
    </row>
    <row r="17668" spans="1:21">
      <c r="A17668" s="117" t="s">
        <v>24010</v>
      </c>
      <c r="B17668" t="s">
        <v>14590</v>
      </c>
      <c r="C17668" t="s">
        <v>14590</v>
      </c>
      <c r="D17668">
        <v>47</v>
      </c>
      <c r="E17668">
        <v>41</v>
      </c>
      <c r="F17668">
        <v>47</v>
      </c>
      <c r="G17668">
        <v>41</v>
      </c>
      <c r="H17668">
        <v>1</v>
      </c>
      <c r="I17668">
        <v>1</v>
      </c>
      <c r="J17668">
        <v>999999</v>
      </c>
      <c r="K17668" s="194">
        <v>999999</v>
      </c>
      <c r="L17668" t="s">
        <v>1079</v>
      </c>
      <c r="M17668" t="s">
        <v>1079</v>
      </c>
      <c r="N17668">
        <v>242</v>
      </c>
      <c r="O17668" t="s">
        <v>7876</v>
      </c>
      <c r="P17668" t="s">
        <v>24011</v>
      </c>
      <c r="Q17668">
        <v>0.24199999999999999</v>
      </c>
      <c r="R17668" s="117" t="s">
        <v>14620</v>
      </c>
      <c r="S17668" s="117" t="s">
        <v>14621</v>
      </c>
      <c r="T17668" t="s">
        <v>17448</v>
      </c>
      <c r="U17668" t="s">
        <v>10772</v>
      </c>
    </row>
    <row r="17669" spans="1:21">
      <c r="A17669" s="117" t="s">
        <v>11649</v>
      </c>
      <c r="B17669" t="s">
        <v>14590</v>
      </c>
      <c r="C17669" t="s">
        <v>14590</v>
      </c>
      <c r="D17669">
        <v>33</v>
      </c>
      <c r="E17669">
        <v>27</v>
      </c>
      <c r="F17669">
        <v>33</v>
      </c>
      <c r="G17669">
        <v>27</v>
      </c>
      <c r="H17669">
        <v>1</v>
      </c>
      <c r="I17669">
        <v>1</v>
      </c>
      <c r="J17669">
        <v>20</v>
      </c>
      <c r="K17669" s="194">
        <v>20</v>
      </c>
      <c r="L17669" t="s">
        <v>1079</v>
      </c>
      <c r="M17669" t="s">
        <v>1079</v>
      </c>
      <c r="N17669">
        <v>242</v>
      </c>
      <c r="O17669" t="s">
        <v>7876</v>
      </c>
      <c r="P17669" t="s">
        <v>11650</v>
      </c>
      <c r="Q17669">
        <v>0.24199999999999999</v>
      </c>
      <c r="R17669" s="117" t="s">
        <v>14620</v>
      </c>
      <c r="S17669" s="117" t="s">
        <v>14621</v>
      </c>
      <c r="T17669" t="s">
        <v>17448</v>
      </c>
      <c r="U17669" t="s">
        <v>10772</v>
      </c>
    </row>
    <row r="17670" spans="1:21">
      <c r="A17670" s="117" t="s">
        <v>7546</v>
      </c>
      <c r="B17670" t="s">
        <v>14590</v>
      </c>
      <c r="C17670" t="s">
        <v>14590</v>
      </c>
      <c r="D17670">
        <v>25</v>
      </c>
      <c r="E17670">
        <v>19</v>
      </c>
      <c r="F17670">
        <v>25</v>
      </c>
      <c r="G17670">
        <v>19</v>
      </c>
      <c r="H17670">
        <v>1</v>
      </c>
      <c r="I17670">
        <v>1</v>
      </c>
      <c r="J17670">
        <v>12</v>
      </c>
      <c r="K17670" s="194">
        <v>12</v>
      </c>
      <c r="L17670" t="s">
        <v>1079</v>
      </c>
      <c r="M17670" t="s">
        <v>1079</v>
      </c>
      <c r="N17670">
        <v>230</v>
      </c>
      <c r="O17670" t="s">
        <v>7876</v>
      </c>
      <c r="P17670" t="s">
        <v>10580</v>
      </c>
      <c r="Q17670">
        <v>0.23</v>
      </c>
      <c r="R17670" s="117" t="s">
        <v>14594</v>
      </c>
      <c r="S17670" s="117" t="s">
        <v>14589</v>
      </c>
      <c r="T17670" t="s">
        <v>12136</v>
      </c>
      <c r="U17670" t="s">
        <v>10772</v>
      </c>
    </row>
    <row r="17671" spans="1:21">
      <c r="A17671" s="117" t="s">
        <v>7547</v>
      </c>
      <c r="B17671" t="s">
        <v>14590</v>
      </c>
      <c r="C17671" t="s">
        <v>14590</v>
      </c>
      <c r="D17671">
        <v>25</v>
      </c>
      <c r="E17671">
        <v>19</v>
      </c>
      <c r="F17671">
        <v>25</v>
      </c>
      <c r="G17671">
        <v>19</v>
      </c>
      <c r="H17671">
        <v>1</v>
      </c>
      <c r="I17671">
        <v>1</v>
      </c>
      <c r="J17671">
        <v>11</v>
      </c>
      <c r="K17671" s="194">
        <v>11</v>
      </c>
      <c r="L17671" t="s">
        <v>1079</v>
      </c>
      <c r="M17671" t="s">
        <v>1079</v>
      </c>
      <c r="N17671">
        <v>227</v>
      </c>
      <c r="O17671" t="s">
        <v>7876</v>
      </c>
      <c r="P17671" t="s">
        <v>10548</v>
      </c>
      <c r="Q17671">
        <v>0.22700000000000001</v>
      </c>
      <c r="R17671" s="117" t="s">
        <v>14594</v>
      </c>
      <c r="S17671" s="117" t="s">
        <v>14589</v>
      </c>
      <c r="T17671" t="s">
        <v>12136</v>
      </c>
      <c r="U17671" t="s">
        <v>10772</v>
      </c>
    </row>
    <row r="17672" spans="1:21">
      <c r="A17672" s="117" t="s">
        <v>7548</v>
      </c>
      <c r="B17672" t="s">
        <v>14590</v>
      </c>
      <c r="C17672" t="s">
        <v>14590</v>
      </c>
      <c r="D17672">
        <v>26</v>
      </c>
      <c r="E17672">
        <v>20</v>
      </c>
      <c r="F17672">
        <v>26</v>
      </c>
      <c r="G17672">
        <v>20</v>
      </c>
      <c r="H17672">
        <v>1</v>
      </c>
      <c r="I17672">
        <v>1</v>
      </c>
      <c r="J17672">
        <v>13</v>
      </c>
      <c r="K17672" s="194">
        <v>13</v>
      </c>
      <c r="L17672" t="s">
        <v>1079</v>
      </c>
      <c r="M17672" t="s">
        <v>1079</v>
      </c>
      <c r="N17672">
        <v>500</v>
      </c>
      <c r="O17672" t="s">
        <v>7876</v>
      </c>
      <c r="P17672" t="s">
        <v>10582</v>
      </c>
      <c r="Q17672">
        <v>0.5</v>
      </c>
      <c r="R17672" s="117" t="s">
        <v>14620</v>
      </c>
      <c r="S17672" s="117" t="s">
        <v>14621</v>
      </c>
      <c r="T17672" t="s">
        <v>17448</v>
      </c>
      <c r="U17672" t="s">
        <v>10772</v>
      </c>
    </row>
    <row r="17673" spans="1:21">
      <c r="A17673" s="117" t="s">
        <v>24012</v>
      </c>
      <c r="B17673" t="s">
        <v>14590</v>
      </c>
      <c r="C17673" t="s">
        <v>14590</v>
      </c>
      <c r="D17673">
        <v>26</v>
      </c>
      <c r="E17673">
        <v>20</v>
      </c>
      <c r="F17673">
        <v>26</v>
      </c>
      <c r="G17673">
        <v>20</v>
      </c>
      <c r="H17673">
        <v>1</v>
      </c>
      <c r="I17673">
        <v>1</v>
      </c>
      <c r="J17673">
        <v>22</v>
      </c>
      <c r="K17673" s="194">
        <v>22</v>
      </c>
      <c r="L17673" t="s">
        <v>1079</v>
      </c>
      <c r="M17673" t="s">
        <v>1079</v>
      </c>
      <c r="N17673">
        <v>499</v>
      </c>
      <c r="O17673" t="s">
        <v>7876</v>
      </c>
      <c r="P17673" t="s">
        <v>24013</v>
      </c>
      <c r="Q17673">
        <v>0.499</v>
      </c>
      <c r="R17673" s="117" t="s">
        <v>14620</v>
      </c>
      <c r="S17673" s="117" t="s">
        <v>14621</v>
      </c>
      <c r="T17673" t="s">
        <v>17448</v>
      </c>
      <c r="U17673" t="s">
        <v>10772</v>
      </c>
    </row>
    <row r="17674" spans="1:21">
      <c r="A17674" s="117" t="s">
        <v>7549</v>
      </c>
      <c r="B17674" t="s">
        <v>14590</v>
      </c>
      <c r="C17674" t="s">
        <v>14590</v>
      </c>
      <c r="D17674">
        <v>26</v>
      </c>
      <c r="E17674">
        <v>20</v>
      </c>
      <c r="F17674">
        <v>26</v>
      </c>
      <c r="G17674">
        <v>20</v>
      </c>
      <c r="H17674">
        <v>1</v>
      </c>
      <c r="I17674">
        <v>1</v>
      </c>
      <c r="J17674">
        <v>13</v>
      </c>
      <c r="K17674" s="194">
        <v>13</v>
      </c>
      <c r="L17674" t="s">
        <v>1079</v>
      </c>
      <c r="M17674" t="s">
        <v>1079</v>
      </c>
      <c r="N17674">
        <v>494</v>
      </c>
      <c r="O17674" t="s">
        <v>7876</v>
      </c>
      <c r="P17674" t="s">
        <v>10583</v>
      </c>
      <c r="Q17674">
        <v>0.49399999999999999</v>
      </c>
      <c r="R17674" s="117" t="s">
        <v>14620</v>
      </c>
      <c r="S17674" s="117" t="s">
        <v>14621</v>
      </c>
      <c r="T17674" t="s">
        <v>17448</v>
      </c>
      <c r="U17674" t="s">
        <v>10772</v>
      </c>
    </row>
    <row r="17675" spans="1:21">
      <c r="A17675" s="117" t="s">
        <v>7550</v>
      </c>
      <c r="B17675" t="s">
        <v>14590</v>
      </c>
      <c r="C17675" t="s">
        <v>14590</v>
      </c>
      <c r="D17675">
        <v>26</v>
      </c>
      <c r="E17675">
        <v>20</v>
      </c>
      <c r="F17675">
        <v>26</v>
      </c>
      <c r="G17675">
        <v>20</v>
      </c>
      <c r="H17675">
        <v>1</v>
      </c>
      <c r="I17675">
        <v>1</v>
      </c>
      <c r="J17675">
        <v>18</v>
      </c>
      <c r="K17675" s="194">
        <v>18</v>
      </c>
      <c r="L17675" t="s">
        <v>1079</v>
      </c>
      <c r="M17675" t="s">
        <v>1079</v>
      </c>
      <c r="N17675">
        <v>494</v>
      </c>
      <c r="O17675" t="s">
        <v>7876</v>
      </c>
      <c r="P17675" t="s">
        <v>10584</v>
      </c>
      <c r="Q17675">
        <v>0.49399999999999999</v>
      </c>
      <c r="R17675" s="117" t="s">
        <v>14620</v>
      </c>
      <c r="S17675" s="117" t="s">
        <v>14621</v>
      </c>
      <c r="T17675" t="s">
        <v>17448</v>
      </c>
      <c r="U17675" t="s">
        <v>10772</v>
      </c>
    </row>
    <row r="17676" spans="1:21">
      <c r="A17676" s="117" t="s">
        <v>24014</v>
      </c>
      <c r="B17676" t="s">
        <v>14590</v>
      </c>
      <c r="C17676" t="s">
        <v>14590</v>
      </c>
      <c r="D17676">
        <v>26</v>
      </c>
      <c r="E17676">
        <v>20</v>
      </c>
      <c r="F17676">
        <v>26</v>
      </c>
      <c r="G17676">
        <v>20</v>
      </c>
      <c r="H17676">
        <v>1</v>
      </c>
      <c r="I17676">
        <v>1</v>
      </c>
      <c r="J17676">
        <v>22</v>
      </c>
      <c r="K17676" s="194">
        <v>22</v>
      </c>
      <c r="L17676" t="s">
        <v>1079</v>
      </c>
      <c r="M17676" t="s">
        <v>1079</v>
      </c>
      <c r="N17676">
        <v>114</v>
      </c>
      <c r="O17676" t="s">
        <v>7876</v>
      </c>
      <c r="P17676" t="s">
        <v>10548</v>
      </c>
      <c r="Q17676">
        <v>0.114</v>
      </c>
      <c r="R17676" s="117" t="s">
        <v>14620</v>
      </c>
      <c r="S17676" s="117" t="s">
        <v>14621</v>
      </c>
      <c r="T17676" t="s">
        <v>17448</v>
      </c>
      <c r="U17676" t="s">
        <v>10772</v>
      </c>
    </row>
    <row r="17677" spans="1:21">
      <c r="A17677" s="117" t="s">
        <v>24015</v>
      </c>
      <c r="B17677" t="s">
        <v>14590</v>
      </c>
      <c r="C17677" t="s">
        <v>14590</v>
      </c>
      <c r="D17677">
        <v>26</v>
      </c>
      <c r="E17677">
        <v>20</v>
      </c>
      <c r="F17677">
        <v>26</v>
      </c>
      <c r="G17677">
        <v>20</v>
      </c>
      <c r="H17677">
        <v>1</v>
      </c>
      <c r="I17677">
        <v>1</v>
      </c>
      <c r="J17677">
        <v>200</v>
      </c>
      <c r="K17677" s="194">
        <v>200</v>
      </c>
      <c r="L17677" t="s">
        <v>1079</v>
      </c>
      <c r="M17677" t="s">
        <v>1079</v>
      </c>
      <c r="N17677">
        <v>9</v>
      </c>
      <c r="O17677" t="s">
        <v>7876</v>
      </c>
      <c r="P17677" t="s">
        <v>24016</v>
      </c>
      <c r="Q17677">
        <v>8.9999999999999993E-3</v>
      </c>
      <c r="R17677" s="117" t="s">
        <v>14620</v>
      </c>
      <c r="S17677" s="117" t="s">
        <v>14621</v>
      </c>
      <c r="T17677" t="s">
        <v>17448</v>
      </c>
      <c r="U17677" t="s">
        <v>10772</v>
      </c>
    </row>
    <row r="17678" spans="1:21">
      <c r="A17678" s="117" t="s">
        <v>7551</v>
      </c>
      <c r="B17678" t="s">
        <v>14590</v>
      </c>
      <c r="C17678" t="s">
        <v>14590</v>
      </c>
      <c r="D17678">
        <v>26</v>
      </c>
      <c r="E17678">
        <v>20</v>
      </c>
      <c r="F17678">
        <v>26</v>
      </c>
      <c r="G17678">
        <v>20</v>
      </c>
      <c r="H17678">
        <v>1</v>
      </c>
      <c r="I17678">
        <v>1</v>
      </c>
      <c r="J17678">
        <v>1280</v>
      </c>
      <c r="K17678" s="194">
        <v>1280</v>
      </c>
      <c r="L17678" t="s">
        <v>1079</v>
      </c>
      <c r="M17678" t="s">
        <v>1079</v>
      </c>
      <c r="N17678">
        <v>8</v>
      </c>
      <c r="O17678" t="s">
        <v>7876</v>
      </c>
      <c r="P17678" t="s">
        <v>10585</v>
      </c>
      <c r="Q17678">
        <v>8.0000000000000002E-3</v>
      </c>
      <c r="R17678" s="117" t="s">
        <v>14620</v>
      </c>
      <c r="S17678" s="117" t="s">
        <v>14621</v>
      </c>
      <c r="T17678" t="s">
        <v>17448</v>
      </c>
      <c r="U17678" t="s">
        <v>10772</v>
      </c>
    </row>
    <row r="17679" spans="1:21">
      <c r="A17679" s="117" t="s">
        <v>24017</v>
      </c>
      <c r="B17679" t="s">
        <v>14590</v>
      </c>
      <c r="C17679" t="s">
        <v>14590</v>
      </c>
      <c r="D17679">
        <v>26</v>
      </c>
      <c r="E17679">
        <v>20</v>
      </c>
      <c r="F17679">
        <v>26</v>
      </c>
      <c r="G17679">
        <v>20</v>
      </c>
      <c r="H17679">
        <v>1</v>
      </c>
      <c r="I17679">
        <v>1</v>
      </c>
      <c r="J17679">
        <v>2560</v>
      </c>
      <c r="K17679" s="194">
        <v>2560</v>
      </c>
      <c r="L17679" t="s">
        <v>1079</v>
      </c>
      <c r="M17679" t="s">
        <v>1079</v>
      </c>
      <c r="N17679">
        <v>10</v>
      </c>
      <c r="O17679" t="s">
        <v>7876</v>
      </c>
      <c r="P17679" t="s">
        <v>8102</v>
      </c>
      <c r="Q17679">
        <v>0.01</v>
      </c>
      <c r="R17679" s="117" t="s">
        <v>14620</v>
      </c>
      <c r="S17679" s="117" t="s">
        <v>14621</v>
      </c>
      <c r="T17679" t="s">
        <v>17448</v>
      </c>
      <c r="U17679" t="s">
        <v>10772</v>
      </c>
    </row>
    <row r="17680" spans="1:21">
      <c r="A17680" s="117" t="s">
        <v>24018</v>
      </c>
      <c r="B17680" t="s">
        <v>14590</v>
      </c>
      <c r="C17680" t="s">
        <v>14590</v>
      </c>
      <c r="D17680">
        <v>26</v>
      </c>
      <c r="E17680">
        <v>20</v>
      </c>
      <c r="F17680">
        <v>26</v>
      </c>
      <c r="G17680">
        <v>20</v>
      </c>
      <c r="H17680">
        <v>1</v>
      </c>
      <c r="I17680">
        <v>1</v>
      </c>
      <c r="J17680">
        <v>100</v>
      </c>
      <c r="K17680" s="194">
        <v>100</v>
      </c>
      <c r="L17680" t="s">
        <v>1079</v>
      </c>
      <c r="M17680" t="s">
        <v>1079</v>
      </c>
      <c r="N17680">
        <v>20</v>
      </c>
      <c r="O17680" t="s">
        <v>7876</v>
      </c>
      <c r="P17680" t="s">
        <v>24019</v>
      </c>
      <c r="Q17680">
        <v>0.02</v>
      </c>
      <c r="R17680" s="117" t="s">
        <v>14620</v>
      </c>
      <c r="S17680" s="117" t="s">
        <v>14621</v>
      </c>
      <c r="T17680" t="s">
        <v>17448</v>
      </c>
      <c r="U17680" t="s">
        <v>10772</v>
      </c>
    </row>
    <row r="17681" spans="1:21">
      <c r="A17681" s="117" t="s">
        <v>24020</v>
      </c>
      <c r="B17681" t="s">
        <v>14590</v>
      </c>
      <c r="C17681" t="s">
        <v>14590</v>
      </c>
      <c r="D17681">
        <v>42</v>
      </c>
      <c r="E17681">
        <v>36</v>
      </c>
      <c r="F17681">
        <v>50</v>
      </c>
      <c r="G17681">
        <v>44</v>
      </c>
      <c r="H17681">
        <v>1</v>
      </c>
      <c r="I17681">
        <v>1</v>
      </c>
      <c r="J17681">
        <v>999999</v>
      </c>
      <c r="K17681" s="194">
        <v>999999</v>
      </c>
      <c r="L17681" t="s">
        <v>1100</v>
      </c>
      <c r="M17681" t="s">
        <v>1100</v>
      </c>
      <c r="N17681">
        <v>74</v>
      </c>
      <c r="O17681" t="s">
        <v>7876</v>
      </c>
      <c r="P17681" t="s">
        <v>24021</v>
      </c>
      <c r="Q17681">
        <v>7.3999999999999996E-2</v>
      </c>
      <c r="R17681" s="117" t="s">
        <v>14648</v>
      </c>
      <c r="S17681" s="117" t="s">
        <v>14589</v>
      </c>
      <c r="T17681" t="s">
        <v>12136</v>
      </c>
      <c r="U17681" t="s">
        <v>10772</v>
      </c>
    </row>
    <row r="17682" spans="1:21">
      <c r="A17682" s="117" t="s">
        <v>21531</v>
      </c>
      <c r="B17682" t="s">
        <v>14590</v>
      </c>
      <c r="C17682" t="s">
        <v>14590</v>
      </c>
      <c r="D17682">
        <v>39</v>
      </c>
      <c r="E17682">
        <v>33</v>
      </c>
      <c r="F17682">
        <v>45</v>
      </c>
      <c r="G17682">
        <v>39</v>
      </c>
      <c r="H17682">
        <v>1</v>
      </c>
      <c r="I17682">
        <v>1</v>
      </c>
      <c r="J17682">
        <v>999999</v>
      </c>
      <c r="K17682" s="194">
        <v>999999</v>
      </c>
      <c r="L17682" t="s">
        <v>1100</v>
      </c>
      <c r="M17682" t="s">
        <v>1100</v>
      </c>
      <c r="N17682">
        <v>76</v>
      </c>
      <c r="O17682" t="s">
        <v>7876</v>
      </c>
      <c r="P17682" t="s">
        <v>10560</v>
      </c>
      <c r="Q17682">
        <v>7.5999999999999998E-2</v>
      </c>
      <c r="R17682" s="117" t="s">
        <v>14594</v>
      </c>
      <c r="S17682" s="117" t="s">
        <v>14589</v>
      </c>
      <c r="T17682" t="s">
        <v>12136</v>
      </c>
      <c r="U17682" t="s">
        <v>10772</v>
      </c>
    </row>
    <row r="17683" spans="1:21">
      <c r="A17683" s="117" t="s">
        <v>20678</v>
      </c>
      <c r="B17683" t="s">
        <v>14590</v>
      </c>
      <c r="C17683" t="s">
        <v>14590</v>
      </c>
      <c r="D17683">
        <v>39</v>
      </c>
      <c r="E17683">
        <v>33</v>
      </c>
      <c r="F17683">
        <v>39</v>
      </c>
      <c r="G17683">
        <v>33</v>
      </c>
      <c r="H17683">
        <v>1</v>
      </c>
      <c r="I17683">
        <v>1</v>
      </c>
      <c r="J17683">
        <v>999999</v>
      </c>
      <c r="K17683" s="194">
        <v>999999</v>
      </c>
      <c r="L17683" t="s">
        <v>1100</v>
      </c>
      <c r="M17683" t="s">
        <v>1100</v>
      </c>
      <c r="N17683">
        <v>41</v>
      </c>
      <c r="O17683" t="s">
        <v>7876</v>
      </c>
      <c r="P17683" t="s">
        <v>10586</v>
      </c>
      <c r="Q17683">
        <v>4.1000000000000002E-2</v>
      </c>
      <c r="R17683" s="117" t="s">
        <v>19511</v>
      </c>
      <c r="S17683" s="117" t="s">
        <v>14589</v>
      </c>
      <c r="T17683" t="s">
        <v>12136</v>
      </c>
      <c r="U17683" t="s">
        <v>10772</v>
      </c>
    </row>
    <row r="17684" spans="1:21">
      <c r="A17684" s="117" t="s">
        <v>7552</v>
      </c>
      <c r="B17684" t="s">
        <v>14590</v>
      </c>
      <c r="C17684" t="s">
        <v>14590</v>
      </c>
      <c r="D17684">
        <v>26</v>
      </c>
      <c r="E17684">
        <v>20</v>
      </c>
      <c r="F17684">
        <v>26</v>
      </c>
      <c r="G17684">
        <v>20</v>
      </c>
      <c r="H17684">
        <v>1</v>
      </c>
      <c r="I17684">
        <v>1</v>
      </c>
      <c r="J17684">
        <v>22</v>
      </c>
      <c r="K17684" s="194">
        <v>22</v>
      </c>
      <c r="L17684" t="s">
        <v>1076</v>
      </c>
      <c r="M17684" t="s">
        <v>1076</v>
      </c>
      <c r="N17684">
        <v>144</v>
      </c>
      <c r="O17684" t="s">
        <v>7876</v>
      </c>
      <c r="P17684" t="s">
        <v>10587</v>
      </c>
      <c r="Q17684">
        <v>0.14399999999999999</v>
      </c>
      <c r="R17684" s="117" t="s">
        <v>14620</v>
      </c>
      <c r="S17684" s="117" t="s">
        <v>14621</v>
      </c>
      <c r="T17684" t="s">
        <v>17448</v>
      </c>
      <c r="U17684" t="s">
        <v>10772</v>
      </c>
    </row>
    <row r="17685" spans="1:21">
      <c r="A17685" s="117" t="s">
        <v>7553</v>
      </c>
      <c r="B17685" t="s">
        <v>14590</v>
      </c>
      <c r="C17685" t="s">
        <v>14590</v>
      </c>
      <c r="D17685">
        <v>26</v>
      </c>
      <c r="E17685">
        <v>20</v>
      </c>
      <c r="F17685">
        <v>26</v>
      </c>
      <c r="G17685">
        <v>20</v>
      </c>
      <c r="H17685">
        <v>1</v>
      </c>
      <c r="I17685">
        <v>1</v>
      </c>
      <c r="J17685">
        <v>75</v>
      </c>
      <c r="K17685" s="194">
        <v>75</v>
      </c>
      <c r="L17685" t="s">
        <v>1076</v>
      </c>
      <c r="M17685" t="s">
        <v>1076</v>
      </c>
      <c r="N17685">
        <v>294</v>
      </c>
      <c r="O17685" t="s">
        <v>7876</v>
      </c>
      <c r="P17685" t="s">
        <v>10588</v>
      </c>
      <c r="Q17685">
        <v>0.29399999999999998</v>
      </c>
      <c r="R17685" s="117" t="s">
        <v>14620</v>
      </c>
      <c r="S17685" s="117" t="s">
        <v>14621</v>
      </c>
      <c r="T17685" t="s">
        <v>17448</v>
      </c>
      <c r="U17685" t="s">
        <v>10772</v>
      </c>
    </row>
    <row r="17686" spans="1:21">
      <c r="A17686" s="117" t="s">
        <v>7554</v>
      </c>
      <c r="B17686" t="s">
        <v>14590</v>
      </c>
      <c r="C17686" t="s">
        <v>14590</v>
      </c>
      <c r="D17686">
        <v>25</v>
      </c>
      <c r="E17686">
        <v>19</v>
      </c>
      <c r="F17686">
        <v>25</v>
      </c>
      <c r="G17686">
        <v>19</v>
      </c>
      <c r="H17686">
        <v>1</v>
      </c>
      <c r="I17686">
        <v>1</v>
      </c>
      <c r="J17686">
        <v>66</v>
      </c>
      <c r="K17686" s="194">
        <v>66</v>
      </c>
      <c r="L17686" t="s">
        <v>1083</v>
      </c>
      <c r="M17686" t="s">
        <v>1083</v>
      </c>
      <c r="N17686">
        <v>152</v>
      </c>
      <c r="O17686" t="s">
        <v>7876</v>
      </c>
      <c r="P17686" t="s">
        <v>10589</v>
      </c>
      <c r="Q17686">
        <v>0.152</v>
      </c>
      <c r="R17686" s="117" t="s">
        <v>14594</v>
      </c>
      <c r="S17686" s="117" t="s">
        <v>14589</v>
      </c>
      <c r="T17686" t="s">
        <v>12136</v>
      </c>
      <c r="U17686" t="s">
        <v>10772</v>
      </c>
    </row>
    <row r="17687" spans="1:21">
      <c r="A17687" s="117" t="s">
        <v>7555</v>
      </c>
      <c r="B17687" t="s">
        <v>14590</v>
      </c>
      <c r="C17687" t="s">
        <v>14590</v>
      </c>
      <c r="D17687">
        <v>25</v>
      </c>
      <c r="E17687">
        <v>19</v>
      </c>
      <c r="F17687">
        <v>25</v>
      </c>
      <c r="G17687">
        <v>19</v>
      </c>
      <c r="H17687">
        <v>1</v>
      </c>
      <c r="I17687">
        <v>1</v>
      </c>
      <c r="J17687">
        <v>98</v>
      </c>
      <c r="K17687" s="194">
        <v>98</v>
      </c>
      <c r="L17687" t="s">
        <v>1083</v>
      </c>
      <c r="M17687" t="s">
        <v>1083</v>
      </c>
      <c r="N17687">
        <v>81</v>
      </c>
      <c r="O17687" t="s">
        <v>7876</v>
      </c>
      <c r="P17687" t="s">
        <v>16355</v>
      </c>
      <c r="Q17687">
        <v>8.1000000000000003E-2</v>
      </c>
      <c r="R17687" s="117" t="s">
        <v>14594</v>
      </c>
      <c r="S17687" s="117" t="s">
        <v>14589</v>
      </c>
      <c r="T17687" t="s">
        <v>12136</v>
      </c>
      <c r="U17687" t="s">
        <v>10772</v>
      </c>
    </row>
    <row r="17688" spans="1:21">
      <c r="A17688" s="117" t="s">
        <v>24022</v>
      </c>
      <c r="B17688" t="s">
        <v>14590</v>
      </c>
      <c r="C17688" t="s">
        <v>14590</v>
      </c>
      <c r="D17688">
        <v>25</v>
      </c>
      <c r="E17688">
        <v>19</v>
      </c>
      <c r="F17688">
        <v>25</v>
      </c>
      <c r="G17688">
        <v>19</v>
      </c>
      <c r="H17688">
        <v>1</v>
      </c>
      <c r="I17688">
        <v>1</v>
      </c>
      <c r="J17688">
        <v>25</v>
      </c>
      <c r="K17688" s="194">
        <v>25</v>
      </c>
      <c r="L17688" t="s">
        <v>1083</v>
      </c>
      <c r="M17688" t="s">
        <v>1083</v>
      </c>
      <c r="N17688">
        <v>208</v>
      </c>
      <c r="O17688" t="s">
        <v>7876</v>
      </c>
      <c r="P17688" t="s">
        <v>24023</v>
      </c>
      <c r="Q17688">
        <v>0.20799999999999999</v>
      </c>
      <c r="R17688" s="117" t="s">
        <v>14594</v>
      </c>
      <c r="S17688" s="117" t="s">
        <v>14589</v>
      </c>
      <c r="T17688" t="s">
        <v>12136</v>
      </c>
      <c r="U17688" t="s">
        <v>10772</v>
      </c>
    </row>
    <row r="17689" spans="1:21">
      <c r="A17689" s="117" t="s">
        <v>7556</v>
      </c>
      <c r="B17689" t="s">
        <v>14590</v>
      </c>
      <c r="C17689" t="s">
        <v>14590</v>
      </c>
      <c r="D17689">
        <v>26</v>
      </c>
      <c r="E17689">
        <v>20</v>
      </c>
      <c r="F17689">
        <v>26</v>
      </c>
      <c r="G17689">
        <v>20</v>
      </c>
      <c r="H17689">
        <v>1</v>
      </c>
      <c r="I17689">
        <v>1</v>
      </c>
      <c r="J17689">
        <v>26</v>
      </c>
      <c r="K17689" s="194">
        <v>26</v>
      </c>
      <c r="L17689" t="s">
        <v>1079</v>
      </c>
      <c r="M17689" t="s">
        <v>1079</v>
      </c>
      <c r="N17689">
        <v>160</v>
      </c>
      <c r="O17689" t="s">
        <v>7876</v>
      </c>
      <c r="P17689" t="s">
        <v>10549</v>
      </c>
      <c r="Q17689">
        <v>0.16</v>
      </c>
      <c r="R17689" s="117" t="s">
        <v>14620</v>
      </c>
      <c r="S17689" s="117" t="s">
        <v>14621</v>
      </c>
      <c r="T17689" t="s">
        <v>17448</v>
      </c>
      <c r="U17689" t="s">
        <v>10773</v>
      </c>
    </row>
    <row r="17690" spans="1:21">
      <c r="A17690" s="117" t="s">
        <v>12068</v>
      </c>
      <c r="B17690" t="s">
        <v>14590</v>
      </c>
      <c r="C17690" t="s">
        <v>14590</v>
      </c>
      <c r="D17690">
        <v>33</v>
      </c>
      <c r="E17690">
        <v>27</v>
      </c>
      <c r="F17690">
        <v>33</v>
      </c>
      <c r="G17690">
        <v>27</v>
      </c>
      <c r="H17690">
        <v>1</v>
      </c>
      <c r="I17690">
        <v>1</v>
      </c>
      <c r="J17690">
        <v>20</v>
      </c>
      <c r="K17690" s="194">
        <v>20</v>
      </c>
      <c r="L17690" t="s">
        <v>1079</v>
      </c>
      <c r="M17690" t="s">
        <v>1079</v>
      </c>
      <c r="N17690">
        <v>138</v>
      </c>
      <c r="O17690" t="s">
        <v>7876</v>
      </c>
      <c r="P17690" t="s">
        <v>10552</v>
      </c>
      <c r="Q17690">
        <v>0.13800000000000001</v>
      </c>
      <c r="R17690" s="117" t="s">
        <v>14620</v>
      </c>
      <c r="S17690" s="117" t="s">
        <v>14621</v>
      </c>
      <c r="T17690" t="s">
        <v>17448</v>
      </c>
      <c r="U17690" t="s">
        <v>10772</v>
      </c>
    </row>
    <row r="17691" spans="1:21">
      <c r="A17691" s="117" t="s">
        <v>12069</v>
      </c>
      <c r="B17691" t="s">
        <v>14590</v>
      </c>
      <c r="C17691" t="s">
        <v>14593</v>
      </c>
      <c r="D17691">
        <v>33</v>
      </c>
      <c r="E17691">
        <v>27</v>
      </c>
      <c r="F17691" t="e">
        <v>#N/A</v>
      </c>
      <c r="G17691" t="e">
        <v>#N/A</v>
      </c>
      <c r="H17691">
        <v>1</v>
      </c>
      <c r="I17691">
        <v>1</v>
      </c>
      <c r="J17691">
        <v>20</v>
      </c>
      <c r="K17691" s="194" t="e">
        <v>#N/A</v>
      </c>
      <c r="L17691" t="s">
        <v>1079</v>
      </c>
      <c r="M17691" t="s">
        <v>1079</v>
      </c>
      <c r="N17691">
        <v>200</v>
      </c>
      <c r="O17691" t="s">
        <v>7876</v>
      </c>
      <c r="P17691" t="s">
        <v>12131</v>
      </c>
      <c r="Q17691">
        <v>0.2</v>
      </c>
      <c r="R17691" s="117" t="s">
        <v>14605</v>
      </c>
      <c r="S17691" s="117" t="s">
        <v>14621</v>
      </c>
      <c r="T17691" t="s">
        <v>17448</v>
      </c>
      <c r="U17691" t="s">
        <v>10772</v>
      </c>
    </row>
    <row r="17692" spans="1:21">
      <c r="A17692" s="117" t="s">
        <v>7557</v>
      </c>
      <c r="B17692" t="s">
        <v>14590</v>
      </c>
      <c r="C17692" t="s">
        <v>14590</v>
      </c>
      <c r="D17692">
        <v>33</v>
      </c>
      <c r="E17692">
        <v>27</v>
      </c>
      <c r="F17692">
        <v>33</v>
      </c>
      <c r="G17692">
        <v>27</v>
      </c>
      <c r="H17692">
        <v>1</v>
      </c>
      <c r="I17692">
        <v>1</v>
      </c>
      <c r="J17692">
        <v>22</v>
      </c>
      <c r="K17692" s="194">
        <v>22</v>
      </c>
      <c r="L17692" t="s">
        <v>1079</v>
      </c>
      <c r="M17692" t="s">
        <v>1079</v>
      </c>
      <c r="N17692">
        <v>240</v>
      </c>
      <c r="O17692" t="s">
        <v>7876</v>
      </c>
      <c r="P17692" t="s">
        <v>10590</v>
      </c>
      <c r="Q17692">
        <v>0.24</v>
      </c>
      <c r="R17692" s="117" t="s">
        <v>14620</v>
      </c>
      <c r="S17692" s="117" t="s">
        <v>14621</v>
      </c>
      <c r="T17692" t="s">
        <v>17448</v>
      </c>
      <c r="U17692" t="s">
        <v>10772</v>
      </c>
    </row>
    <row r="17693" spans="1:21">
      <c r="A17693" s="117" t="s">
        <v>7558</v>
      </c>
      <c r="B17693" t="s">
        <v>14590</v>
      </c>
      <c r="C17693" t="s">
        <v>14590</v>
      </c>
      <c r="D17693">
        <v>33</v>
      </c>
      <c r="E17693">
        <v>27</v>
      </c>
      <c r="F17693">
        <v>33</v>
      </c>
      <c r="G17693">
        <v>27</v>
      </c>
      <c r="H17693">
        <v>1</v>
      </c>
      <c r="I17693">
        <v>1</v>
      </c>
      <c r="J17693">
        <v>16</v>
      </c>
      <c r="K17693" s="194">
        <v>16</v>
      </c>
      <c r="L17693" t="s">
        <v>1079</v>
      </c>
      <c r="M17693" t="s">
        <v>1079</v>
      </c>
      <c r="N17693">
        <v>240</v>
      </c>
      <c r="O17693" t="s">
        <v>7876</v>
      </c>
      <c r="P17693" t="s">
        <v>10590</v>
      </c>
      <c r="Q17693">
        <v>0.24</v>
      </c>
      <c r="R17693" s="117" t="s">
        <v>14620</v>
      </c>
      <c r="S17693" s="117" t="s">
        <v>14621</v>
      </c>
      <c r="T17693" t="s">
        <v>17448</v>
      </c>
      <c r="U17693" t="s">
        <v>10772</v>
      </c>
    </row>
    <row r="17694" spans="1:21">
      <c r="A17694" s="117" t="s">
        <v>20679</v>
      </c>
      <c r="B17694" t="s">
        <v>14590</v>
      </c>
      <c r="C17694" t="s">
        <v>14590</v>
      </c>
      <c r="D17694">
        <v>33</v>
      </c>
      <c r="E17694">
        <v>27</v>
      </c>
      <c r="F17694">
        <v>33</v>
      </c>
      <c r="G17694">
        <v>27</v>
      </c>
      <c r="H17694">
        <v>1</v>
      </c>
      <c r="I17694">
        <v>1</v>
      </c>
      <c r="J17694">
        <v>10</v>
      </c>
      <c r="K17694" s="194">
        <v>10</v>
      </c>
      <c r="L17694" t="s">
        <v>1079</v>
      </c>
      <c r="M17694" t="s">
        <v>1079</v>
      </c>
      <c r="N17694">
        <v>92</v>
      </c>
      <c r="O17694" t="s">
        <v>7876</v>
      </c>
      <c r="P17694" t="s">
        <v>20680</v>
      </c>
      <c r="Q17694">
        <v>9.1999999999999998E-2</v>
      </c>
      <c r="R17694" s="117" t="s">
        <v>14620</v>
      </c>
      <c r="S17694" s="117" t="s">
        <v>14621</v>
      </c>
      <c r="T17694" t="s">
        <v>17448</v>
      </c>
      <c r="U17694" t="s">
        <v>10772</v>
      </c>
    </row>
    <row r="17695" spans="1:21">
      <c r="A17695" s="117" t="s">
        <v>7559</v>
      </c>
      <c r="B17695" t="s">
        <v>14590</v>
      </c>
      <c r="C17695" t="s">
        <v>14590</v>
      </c>
      <c r="D17695">
        <v>40</v>
      </c>
      <c r="E17695">
        <v>34</v>
      </c>
      <c r="F17695">
        <v>48</v>
      </c>
      <c r="G17695">
        <v>42</v>
      </c>
      <c r="H17695">
        <v>1</v>
      </c>
      <c r="I17695">
        <v>1</v>
      </c>
      <c r="J17695">
        <v>999999</v>
      </c>
      <c r="K17695" s="194">
        <v>999999</v>
      </c>
      <c r="L17695" t="s">
        <v>1100</v>
      </c>
      <c r="M17695" t="s">
        <v>1100</v>
      </c>
      <c r="N17695">
        <v>92</v>
      </c>
      <c r="O17695" t="s">
        <v>7876</v>
      </c>
      <c r="P17695" t="s">
        <v>10591</v>
      </c>
      <c r="Q17695">
        <v>9.1999999999999998E-2</v>
      </c>
      <c r="R17695" s="117" t="s">
        <v>14594</v>
      </c>
      <c r="S17695" s="117" t="s">
        <v>14589</v>
      </c>
      <c r="T17695" t="s">
        <v>12136</v>
      </c>
      <c r="U17695" t="s">
        <v>10772</v>
      </c>
    </row>
    <row r="17696" spans="1:21">
      <c r="A17696" s="117" t="s">
        <v>7560</v>
      </c>
      <c r="B17696" t="s">
        <v>14590</v>
      </c>
      <c r="C17696" t="s">
        <v>14590</v>
      </c>
      <c r="D17696">
        <v>28</v>
      </c>
      <c r="E17696">
        <v>22</v>
      </c>
      <c r="F17696">
        <v>22</v>
      </c>
      <c r="G17696">
        <v>16</v>
      </c>
      <c r="H17696">
        <v>1</v>
      </c>
      <c r="I17696">
        <v>1</v>
      </c>
      <c r="J17696">
        <v>26</v>
      </c>
      <c r="K17696" s="194">
        <v>0</v>
      </c>
      <c r="L17696" t="s">
        <v>1100</v>
      </c>
      <c r="M17696" t="s">
        <v>1100</v>
      </c>
      <c r="N17696">
        <v>101.9</v>
      </c>
      <c r="O17696" t="s">
        <v>7876</v>
      </c>
      <c r="P17696" t="s">
        <v>10553</v>
      </c>
      <c r="Q17696">
        <v>0.1019</v>
      </c>
      <c r="R17696" s="117" t="s">
        <v>14648</v>
      </c>
      <c r="S17696" s="117" t="s">
        <v>14589</v>
      </c>
      <c r="T17696" t="s">
        <v>12136</v>
      </c>
      <c r="U17696" t="s">
        <v>10772</v>
      </c>
    </row>
    <row r="17697" spans="1:21">
      <c r="A17697" s="117" t="s">
        <v>7561</v>
      </c>
      <c r="B17697" t="s">
        <v>14590</v>
      </c>
      <c r="C17697" t="s">
        <v>14590</v>
      </c>
      <c r="D17697">
        <v>28</v>
      </c>
      <c r="E17697">
        <v>22</v>
      </c>
      <c r="F17697">
        <v>28</v>
      </c>
      <c r="G17697">
        <v>22</v>
      </c>
      <c r="H17697">
        <v>1</v>
      </c>
      <c r="I17697">
        <v>1</v>
      </c>
      <c r="J17697">
        <v>38</v>
      </c>
      <c r="K17697" s="194">
        <v>38</v>
      </c>
      <c r="L17697" t="s">
        <v>1100</v>
      </c>
      <c r="M17697" t="s">
        <v>1100</v>
      </c>
      <c r="N17697">
        <v>42.9</v>
      </c>
      <c r="O17697" t="s">
        <v>7876</v>
      </c>
      <c r="P17697" t="s">
        <v>10564</v>
      </c>
      <c r="Q17697">
        <v>4.2900000000000001E-2</v>
      </c>
      <c r="R17697" s="117" t="s">
        <v>14648</v>
      </c>
      <c r="S17697" s="117" t="s">
        <v>14589</v>
      </c>
      <c r="T17697" t="s">
        <v>12136</v>
      </c>
      <c r="U17697" t="s">
        <v>10772</v>
      </c>
    </row>
    <row r="17698" spans="1:21">
      <c r="A17698" s="117" t="s">
        <v>24024</v>
      </c>
      <c r="B17698" t="s">
        <v>14590</v>
      </c>
      <c r="C17698" t="s">
        <v>14590</v>
      </c>
      <c r="D17698">
        <v>39</v>
      </c>
      <c r="E17698">
        <v>33</v>
      </c>
      <c r="F17698">
        <v>35</v>
      </c>
      <c r="G17698">
        <v>29</v>
      </c>
      <c r="H17698">
        <v>1</v>
      </c>
      <c r="I17698">
        <v>1</v>
      </c>
      <c r="J17698">
        <v>999999</v>
      </c>
      <c r="K17698" s="194">
        <v>999999</v>
      </c>
      <c r="L17698" t="s">
        <v>1100</v>
      </c>
      <c r="M17698" t="s">
        <v>1100</v>
      </c>
      <c r="N17698">
        <v>128</v>
      </c>
      <c r="O17698" t="s">
        <v>7876</v>
      </c>
      <c r="P17698" t="s">
        <v>10559</v>
      </c>
      <c r="Q17698">
        <v>0.128</v>
      </c>
      <c r="R17698" s="117" t="s">
        <v>14594</v>
      </c>
      <c r="S17698" s="117" t="s">
        <v>14589</v>
      </c>
      <c r="T17698" t="s">
        <v>12136</v>
      </c>
      <c r="U17698" t="s">
        <v>10772</v>
      </c>
    </row>
    <row r="17699" spans="1:21">
      <c r="A17699" s="117" t="s">
        <v>24025</v>
      </c>
      <c r="B17699" t="s">
        <v>14590</v>
      </c>
      <c r="C17699" t="s">
        <v>14590</v>
      </c>
      <c r="D17699">
        <v>28</v>
      </c>
      <c r="E17699">
        <v>22</v>
      </c>
      <c r="F17699">
        <v>22</v>
      </c>
      <c r="G17699">
        <v>16</v>
      </c>
      <c r="H17699">
        <v>1</v>
      </c>
      <c r="I17699">
        <v>1</v>
      </c>
      <c r="J17699">
        <v>18</v>
      </c>
      <c r="K17699" s="194">
        <v>0</v>
      </c>
      <c r="L17699" t="s">
        <v>1100</v>
      </c>
      <c r="M17699" t="s">
        <v>1100</v>
      </c>
      <c r="N17699">
        <v>126</v>
      </c>
      <c r="O17699" t="s">
        <v>7876</v>
      </c>
      <c r="P17699" t="s">
        <v>10558</v>
      </c>
      <c r="Q17699">
        <v>0.126</v>
      </c>
      <c r="R17699" s="117" t="s">
        <v>14648</v>
      </c>
      <c r="S17699" s="117" t="s">
        <v>14589</v>
      </c>
      <c r="T17699" t="s">
        <v>12136</v>
      </c>
      <c r="U17699" t="s">
        <v>10772</v>
      </c>
    </row>
    <row r="17700" spans="1:21">
      <c r="A17700" s="117" t="s">
        <v>24026</v>
      </c>
      <c r="B17700" t="s">
        <v>14590</v>
      </c>
      <c r="C17700" t="s">
        <v>14590</v>
      </c>
      <c r="D17700">
        <v>40</v>
      </c>
      <c r="E17700">
        <v>34</v>
      </c>
      <c r="F17700">
        <v>40</v>
      </c>
      <c r="G17700">
        <v>34</v>
      </c>
      <c r="H17700">
        <v>1</v>
      </c>
      <c r="I17700">
        <v>1</v>
      </c>
      <c r="J17700">
        <v>999999</v>
      </c>
      <c r="K17700" s="194">
        <v>999999</v>
      </c>
      <c r="L17700" t="s">
        <v>1100</v>
      </c>
      <c r="M17700" t="s">
        <v>1100</v>
      </c>
      <c r="N17700">
        <v>90</v>
      </c>
      <c r="O17700" t="s">
        <v>7876</v>
      </c>
      <c r="P17700" t="s">
        <v>10545</v>
      </c>
      <c r="Q17700">
        <v>0.09</v>
      </c>
      <c r="R17700" s="117" t="s">
        <v>14594</v>
      </c>
      <c r="S17700" s="117" t="s">
        <v>14589</v>
      </c>
      <c r="T17700" t="s">
        <v>12136</v>
      </c>
      <c r="U17700" t="s">
        <v>10772</v>
      </c>
    </row>
    <row r="17701" spans="1:21">
      <c r="A17701" s="117" t="s">
        <v>7562</v>
      </c>
      <c r="B17701" t="s">
        <v>14590</v>
      </c>
      <c r="C17701" t="s">
        <v>14590</v>
      </c>
      <c r="D17701">
        <v>28</v>
      </c>
      <c r="E17701">
        <v>22</v>
      </c>
      <c r="F17701">
        <v>28</v>
      </c>
      <c r="G17701">
        <v>22</v>
      </c>
      <c r="H17701">
        <v>1</v>
      </c>
      <c r="I17701">
        <v>1</v>
      </c>
      <c r="J17701">
        <v>44</v>
      </c>
      <c r="K17701" s="194">
        <v>44</v>
      </c>
      <c r="L17701" t="s">
        <v>1100</v>
      </c>
      <c r="M17701" t="s">
        <v>1100</v>
      </c>
      <c r="N17701">
        <v>88</v>
      </c>
      <c r="O17701" t="s">
        <v>7876</v>
      </c>
      <c r="P17701" t="s">
        <v>10559</v>
      </c>
      <c r="Q17701">
        <v>8.7999999999999995E-2</v>
      </c>
      <c r="R17701" s="117" t="s">
        <v>14648</v>
      </c>
      <c r="S17701" s="117" t="s">
        <v>14589</v>
      </c>
      <c r="T17701" t="s">
        <v>12136</v>
      </c>
      <c r="U17701" t="s">
        <v>10772</v>
      </c>
    </row>
    <row r="17702" spans="1:21">
      <c r="A17702" s="117" t="s">
        <v>24027</v>
      </c>
      <c r="B17702" t="s">
        <v>14590</v>
      </c>
      <c r="C17702" t="s">
        <v>14590</v>
      </c>
      <c r="D17702">
        <v>40</v>
      </c>
      <c r="E17702">
        <v>34</v>
      </c>
      <c r="F17702">
        <v>40</v>
      </c>
      <c r="G17702">
        <v>34</v>
      </c>
      <c r="H17702">
        <v>1</v>
      </c>
      <c r="I17702">
        <v>1</v>
      </c>
      <c r="J17702">
        <v>999999</v>
      </c>
      <c r="K17702" s="194">
        <v>999999</v>
      </c>
      <c r="L17702" t="s">
        <v>1100</v>
      </c>
      <c r="M17702" t="s">
        <v>1100</v>
      </c>
      <c r="N17702">
        <v>33</v>
      </c>
      <c r="O17702" t="s">
        <v>7876</v>
      </c>
      <c r="P17702" t="s">
        <v>10560</v>
      </c>
      <c r="Q17702">
        <v>3.3000000000000002E-2</v>
      </c>
      <c r="R17702" s="117" t="s">
        <v>14594</v>
      </c>
      <c r="S17702" s="117" t="s">
        <v>14589</v>
      </c>
      <c r="T17702" t="s">
        <v>12136</v>
      </c>
      <c r="U17702" t="s">
        <v>10772</v>
      </c>
    </row>
    <row r="17703" spans="1:21">
      <c r="A17703" s="117" t="s">
        <v>11317</v>
      </c>
      <c r="B17703" t="s">
        <v>14590</v>
      </c>
      <c r="C17703" t="s">
        <v>14590</v>
      </c>
      <c r="D17703">
        <v>33</v>
      </c>
      <c r="E17703">
        <v>27</v>
      </c>
      <c r="F17703">
        <v>33</v>
      </c>
      <c r="G17703">
        <v>27</v>
      </c>
      <c r="H17703">
        <v>1</v>
      </c>
      <c r="I17703">
        <v>1</v>
      </c>
      <c r="J17703">
        <v>20</v>
      </c>
      <c r="K17703" s="194">
        <v>20</v>
      </c>
      <c r="L17703" t="s">
        <v>1079</v>
      </c>
      <c r="M17703" t="s">
        <v>1079</v>
      </c>
      <c r="N17703">
        <v>52</v>
      </c>
      <c r="O17703" t="s">
        <v>7876</v>
      </c>
      <c r="P17703" t="s">
        <v>10586</v>
      </c>
      <c r="Q17703">
        <v>5.1999999999999998E-2</v>
      </c>
      <c r="R17703" s="117" t="s">
        <v>14620</v>
      </c>
      <c r="S17703" s="117" t="s">
        <v>14621</v>
      </c>
      <c r="T17703" t="s">
        <v>17448</v>
      </c>
      <c r="U17703" t="s">
        <v>10772</v>
      </c>
    </row>
    <row r="17704" spans="1:21">
      <c r="A17704" s="117" t="s">
        <v>7563</v>
      </c>
      <c r="B17704" t="s">
        <v>14590</v>
      </c>
      <c r="C17704" t="s">
        <v>14590</v>
      </c>
      <c r="D17704">
        <v>28</v>
      </c>
      <c r="E17704">
        <v>22</v>
      </c>
      <c r="F17704">
        <v>28</v>
      </c>
      <c r="G17704">
        <v>22</v>
      </c>
      <c r="H17704">
        <v>1</v>
      </c>
      <c r="I17704">
        <v>1</v>
      </c>
      <c r="J17704">
        <v>14</v>
      </c>
      <c r="K17704" s="194">
        <v>14</v>
      </c>
      <c r="L17704" t="s">
        <v>1100</v>
      </c>
      <c r="M17704" t="s">
        <v>1100</v>
      </c>
      <c r="N17704">
        <v>113</v>
      </c>
      <c r="O17704" t="s">
        <v>7876</v>
      </c>
      <c r="P17704" t="s">
        <v>10559</v>
      </c>
      <c r="Q17704">
        <v>0.113</v>
      </c>
      <c r="R17704" s="117" t="s">
        <v>14648</v>
      </c>
      <c r="S17704" s="117" t="s">
        <v>14589</v>
      </c>
      <c r="T17704" t="s">
        <v>12136</v>
      </c>
      <c r="U17704" t="s">
        <v>10772</v>
      </c>
    </row>
    <row r="17705" spans="1:21">
      <c r="A17705" s="117" t="s">
        <v>7564</v>
      </c>
      <c r="B17705" t="s">
        <v>14590</v>
      </c>
      <c r="C17705" t="s">
        <v>14590</v>
      </c>
      <c r="D17705">
        <v>28</v>
      </c>
      <c r="E17705">
        <v>22</v>
      </c>
      <c r="F17705">
        <v>28</v>
      </c>
      <c r="G17705">
        <v>22</v>
      </c>
      <c r="H17705">
        <v>1</v>
      </c>
      <c r="I17705">
        <v>1</v>
      </c>
      <c r="J17705">
        <v>20</v>
      </c>
      <c r="K17705" s="194">
        <v>20</v>
      </c>
      <c r="L17705" t="s">
        <v>1100</v>
      </c>
      <c r="M17705" t="s">
        <v>1100</v>
      </c>
      <c r="N17705">
        <v>50</v>
      </c>
      <c r="O17705" t="s">
        <v>7876</v>
      </c>
      <c r="P17705" t="s">
        <v>10592</v>
      </c>
      <c r="Q17705">
        <v>0.05</v>
      </c>
      <c r="R17705" s="117" t="s">
        <v>14648</v>
      </c>
      <c r="S17705" s="117" t="s">
        <v>14589</v>
      </c>
      <c r="T17705" t="s">
        <v>12136</v>
      </c>
      <c r="U17705" t="s">
        <v>10772</v>
      </c>
    </row>
    <row r="17706" spans="1:21">
      <c r="A17706" s="117" t="s">
        <v>24028</v>
      </c>
      <c r="B17706" t="s">
        <v>14590</v>
      </c>
      <c r="C17706" t="s">
        <v>14590</v>
      </c>
      <c r="D17706">
        <v>47</v>
      </c>
      <c r="E17706">
        <v>41</v>
      </c>
      <c r="F17706">
        <v>47</v>
      </c>
      <c r="G17706">
        <v>41</v>
      </c>
      <c r="H17706">
        <v>1</v>
      </c>
      <c r="I17706">
        <v>1</v>
      </c>
      <c r="J17706">
        <v>999999</v>
      </c>
      <c r="K17706" s="194">
        <v>999999</v>
      </c>
      <c r="L17706" t="s">
        <v>1100</v>
      </c>
      <c r="M17706" t="s">
        <v>1100</v>
      </c>
      <c r="N17706">
        <v>52</v>
      </c>
      <c r="O17706" t="s">
        <v>7876</v>
      </c>
      <c r="P17706" t="s">
        <v>24029</v>
      </c>
      <c r="Q17706">
        <v>5.1999999999999998E-2</v>
      </c>
      <c r="R17706" s="117" t="s">
        <v>14594</v>
      </c>
      <c r="S17706" s="117" t="s">
        <v>14589</v>
      </c>
      <c r="T17706" t="s">
        <v>12136</v>
      </c>
      <c r="U17706" t="s">
        <v>10772</v>
      </c>
    </row>
    <row r="17707" spans="1:21">
      <c r="A17707" s="117" t="s">
        <v>22089</v>
      </c>
      <c r="B17707" t="s">
        <v>14590</v>
      </c>
      <c r="C17707" t="s">
        <v>14590</v>
      </c>
      <c r="D17707">
        <v>28</v>
      </c>
      <c r="E17707">
        <v>22</v>
      </c>
      <c r="F17707">
        <v>28</v>
      </c>
      <c r="G17707">
        <v>22</v>
      </c>
      <c r="H17707">
        <v>1</v>
      </c>
      <c r="I17707">
        <v>1</v>
      </c>
      <c r="J17707">
        <v>30</v>
      </c>
      <c r="K17707" s="194">
        <v>30</v>
      </c>
      <c r="L17707" t="s">
        <v>1100</v>
      </c>
      <c r="M17707" t="s">
        <v>1100</v>
      </c>
      <c r="N17707">
        <v>85.9</v>
      </c>
      <c r="O17707" t="s">
        <v>7876</v>
      </c>
      <c r="P17707" t="s">
        <v>10559</v>
      </c>
      <c r="Q17707">
        <v>8.5900000000000004E-2</v>
      </c>
      <c r="R17707" s="117" t="s">
        <v>14648</v>
      </c>
      <c r="S17707" s="117" t="s">
        <v>14589</v>
      </c>
      <c r="T17707" t="s">
        <v>12136</v>
      </c>
      <c r="U17707" t="s">
        <v>10772</v>
      </c>
    </row>
    <row r="17708" spans="1:21">
      <c r="A17708" s="117" t="s">
        <v>24030</v>
      </c>
      <c r="B17708" t="s">
        <v>14590</v>
      </c>
      <c r="C17708" t="s">
        <v>14590</v>
      </c>
      <c r="D17708">
        <v>25</v>
      </c>
      <c r="E17708">
        <v>19</v>
      </c>
      <c r="F17708">
        <v>25</v>
      </c>
      <c r="G17708">
        <v>19</v>
      </c>
      <c r="H17708">
        <v>1</v>
      </c>
      <c r="I17708">
        <v>1</v>
      </c>
      <c r="J17708">
        <v>4</v>
      </c>
      <c r="K17708" s="194">
        <v>4</v>
      </c>
      <c r="L17708" t="s">
        <v>1100</v>
      </c>
      <c r="M17708" t="s">
        <v>1100</v>
      </c>
      <c r="N17708">
        <v>30</v>
      </c>
      <c r="O17708" t="s">
        <v>7876</v>
      </c>
      <c r="P17708" t="s">
        <v>10569</v>
      </c>
      <c r="Q17708">
        <v>0.03</v>
      </c>
      <c r="R17708" s="117" t="s">
        <v>14594</v>
      </c>
      <c r="S17708" s="117" t="s">
        <v>14589</v>
      </c>
      <c r="T17708" t="s">
        <v>12136</v>
      </c>
      <c r="U17708" t="s">
        <v>10772</v>
      </c>
    </row>
    <row r="17709" spans="1:21">
      <c r="A17709" s="117" t="s">
        <v>24031</v>
      </c>
      <c r="B17709" t="s">
        <v>14590</v>
      </c>
      <c r="C17709" t="s">
        <v>14590</v>
      </c>
      <c r="D17709">
        <v>40</v>
      </c>
      <c r="E17709">
        <v>34</v>
      </c>
      <c r="F17709">
        <v>40</v>
      </c>
      <c r="G17709">
        <v>34</v>
      </c>
      <c r="H17709">
        <v>1</v>
      </c>
      <c r="I17709">
        <v>1</v>
      </c>
      <c r="J17709">
        <v>999999</v>
      </c>
      <c r="K17709" s="194">
        <v>999999</v>
      </c>
      <c r="L17709" t="s">
        <v>1100</v>
      </c>
      <c r="M17709" t="s">
        <v>1100</v>
      </c>
      <c r="N17709">
        <v>90</v>
      </c>
      <c r="O17709" t="s">
        <v>7876</v>
      </c>
      <c r="P17709" t="s">
        <v>10553</v>
      </c>
      <c r="Q17709">
        <v>0.09</v>
      </c>
      <c r="R17709" s="117" t="s">
        <v>14594</v>
      </c>
      <c r="S17709" s="117" t="s">
        <v>14589</v>
      </c>
      <c r="T17709" t="s">
        <v>12136</v>
      </c>
      <c r="U17709" t="s">
        <v>10772</v>
      </c>
    </row>
    <row r="17710" spans="1:21">
      <c r="A17710" s="117" t="s">
        <v>24032</v>
      </c>
      <c r="B17710" t="s">
        <v>14590</v>
      </c>
      <c r="C17710" t="s">
        <v>14590</v>
      </c>
      <c r="D17710">
        <v>47</v>
      </c>
      <c r="E17710">
        <v>41</v>
      </c>
      <c r="F17710">
        <v>47</v>
      </c>
      <c r="G17710">
        <v>41</v>
      </c>
      <c r="H17710">
        <v>1</v>
      </c>
      <c r="I17710">
        <v>1</v>
      </c>
      <c r="J17710">
        <v>999999</v>
      </c>
      <c r="K17710" s="194">
        <v>999999</v>
      </c>
      <c r="L17710" t="s">
        <v>1100</v>
      </c>
      <c r="M17710" t="s">
        <v>1100</v>
      </c>
      <c r="N17710">
        <v>104</v>
      </c>
      <c r="O17710" t="s">
        <v>7876</v>
      </c>
      <c r="P17710" t="s">
        <v>10559</v>
      </c>
      <c r="Q17710">
        <v>0.104</v>
      </c>
      <c r="R17710" s="117" t="s">
        <v>14594</v>
      </c>
      <c r="S17710" s="117" t="s">
        <v>14589</v>
      </c>
      <c r="T17710" t="s">
        <v>12136</v>
      </c>
      <c r="U17710" t="s">
        <v>10772</v>
      </c>
    </row>
    <row r="17711" spans="1:21">
      <c r="A17711" s="117" t="s">
        <v>22090</v>
      </c>
      <c r="B17711" t="s">
        <v>14590</v>
      </c>
      <c r="C17711" t="s">
        <v>14590</v>
      </c>
      <c r="D17711">
        <v>28</v>
      </c>
      <c r="E17711">
        <v>22</v>
      </c>
      <c r="F17711">
        <v>28</v>
      </c>
      <c r="G17711">
        <v>22</v>
      </c>
      <c r="H17711">
        <v>1</v>
      </c>
      <c r="I17711">
        <v>1</v>
      </c>
      <c r="J17711">
        <v>18</v>
      </c>
      <c r="K17711" s="194">
        <v>18</v>
      </c>
      <c r="L17711" t="s">
        <v>1100</v>
      </c>
      <c r="M17711" t="s">
        <v>1100</v>
      </c>
      <c r="N17711">
        <v>91</v>
      </c>
      <c r="O17711" t="s">
        <v>7876</v>
      </c>
      <c r="P17711" t="s">
        <v>10559</v>
      </c>
      <c r="Q17711">
        <v>9.0999999999999998E-2</v>
      </c>
      <c r="R17711" s="117" t="s">
        <v>14648</v>
      </c>
      <c r="S17711" s="117" t="s">
        <v>14589</v>
      </c>
      <c r="T17711" t="s">
        <v>12136</v>
      </c>
      <c r="U17711" t="s">
        <v>10772</v>
      </c>
    </row>
    <row r="17712" spans="1:21">
      <c r="A17712" s="117" t="s">
        <v>24033</v>
      </c>
      <c r="B17712" t="s">
        <v>14590</v>
      </c>
      <c r="C17712" t="s">
        <v>14590</v>
      </c>
      <c r="D17712">
        <v>40</v>
      </c>
      <c r="E17712">
        <v>34</v>
      </c>
      <c r="F17712">
        <v>40</v>
      </c>
      <c r="G17712">
        <v>34</v>
      </c>
      <c r="H17712">
        <v>1</v>
      </c>
      <c r="I17712">
        <v>1</v>
      </c>
      <c r="J17712">
        <v>999999</v>
      </c>
      <c r="K17712" s="194">
        <v>999999</v>
      </c>
      <c r="L17712" t="s">
        <v>1100</v>
      </c>
      <c r="M17712" t="s">
        <v>1100</v>
      </c>
      <c r="N17712">
        <v>90</v>
      </c>
      <c r="O17712" t="s">
        <v>7876</v>
      </c>
      <c r="P17712" t="s">
        <v>10559</v>
      </c>
      <c r="Q17712">
        <v>0.09</v>
      </c>
      <c r="R17712" s="117" t="s">
        <v>14594</v>
      </c>
      <c r="S17712" s="117" t="s">
        <v>14589</v>
      </c>
      <c r="T17712" t="s">
        <v>12136</v>
      </c>
      <c r="U17712" t="s">
        <v>10772</v>
      </c>
    </row>
    <row r="17713" spans="1:21">
      <c r="A17713" s="117" t="s">
        <v>24034</v>
      </c>
      <c r="B17713" t="s">
        <v>14590</v>
      </c>
      <c r="C17713" t="s">
        <v>14590</v>
      </c>
      <c r="D17713">
        <v>47</v>
      </c>
      <c r="E17713">
        <v>41</v>
      </c>
      <c r="F17713">
        <v>47</v>
      </c>
      <c r="G17713">
        <v>41</v>
      </c>
      <c r="H17713">
        <v>1</v>
      </c>
      <c r="I17713">
        <v>1</v>
      </c>
      <c r="J17713">
        <v>2</v>
      </c>
      <c r="K17713" s="194">
        <v>2</v>
      </c>
      <c r="L17713" t="s">
        <v>1100</v>
      </c>
      <c r="M17713" t="s">
        <v>1100</v>
      </c>
      <c r="N17713">
        <v>33</v>
      </c>
      <c r="O17713" t="s">
        <v>7876</v>
      </c>
      <c r="P17713" t="s">
        <v>23895</v>
      </c>
      <c r="Q17713">
        <v>3.3000000000000002E-2</v>
      </c>
      <c r="R17713" s="117" t="s">
        <v>14594</v>
      </c>
      <c r="S17713" s="117" t="s">
        <v>14589</v>
      </c>
      <c r="T17713" t="s">
        <v>12136</v>
      </c>
      <c r="U17713" t="s">
        <v>10772</v>
      </c>
    </row>
    <row r="17714" spans="1:21">
      <c r="A17714" s="117" t="s">
        <v>7565</v>
      </c>
      <c r="B17714" t="s">
        <v>14590</v>
      </c>
      <c r="C17714" t="s">
        <v>14590</v>
      </c>
      <c r="D17714">
        <v>52</v>
      </c>
      <c r="E17714">
        <v>46</v>
      </c>
      <c r="F17714">
        <v>52</v>
      </c>
      <c r="G17714">
        <v>46</v>
      </c>
      <c r="H17714">
        <v>1</v>
      </c>
      <c r="I17714">
        <v>1</v>
      </c>
      <c r="J17714">
        <v>999999</v>
      </c>
      <c r="K17714" s="194">
        <v>999999</v>
      </c>
      <c r="L17714" t="s">
        <v>1100</v>
      </c>
      <c r="M17714" t="s">
        <v>1100</v>
      </c>
      <c r="N17714">
        <v>108</v>
      </c>
      <c r="O17714" t="s">
        <v>7876</v>
      </c>
      <c r="P17714" t="s">
        <v>10558</v>
      </c>
      <c r="Q17714">
        <v>0.108</v>
      </c>
      <c r="R17714" s="117" t="s">
        <v>14648</v>
      </c>
      <c r="S17714" s="117" t="s">
        <v>14589</v>
      </c>
      <c r="T17714" t="s">
        <v>12136</v>
      </c>
      <c r="U17714" t="s">
        <v>10772</v>
      </c>
    </row>
    <row r="17715" spans="1:21">
      <c r="A17715" s="117" t="s">
        <v>7566</v>
      </c>
      <c r="B17715" t="s">
        <v>14590</v>
      </c>
      <c r="C17715" t="s">
        <v>14590</v>
      </c>
      <c r="D17715">
        <v>28</v>
      </c>
      <c r="E17715">
        <v>22</v>
      </c>
      <c r="F17715">
        <v>28</v>
      </c>
      <c r="G17715">
        <v>22</v>
      </c>
      <c r="H17715">
        <v>1</v>
      </c>
      <c r="I17715">
        <v>1</v>
      </c>
      <c r="J17715">
        <v>23</v>
      </c>
      <c r="K17715" s="194">
        <v>23</v>
      </c>
      <c r="L17715" t="s">
        <v>1100</v>
      </c>
      <c r="M17715" t="s">
        <v>1100</v>
      </c>
      <c r="N17715">
        <v>50.9</v>
      </c>
      <c r="O17715" t="s">
        <v>7876</v>
      </c>
      <c r="P17715" t="s">
        <v>10560</v>
      </c>
      <c r="Q17715">
        <v>5.0900000000000001E-2</v>
      </c>
      <c r="R17715" s="117" t="s">
        <v>14648</v>
      </c>
      <c r="S17715" s="117" t="s">
        <v>14589</v>
      </c>
      <c r="T17715" t="s">
        <v>12136</v>
      </c>
      <c r="U17715" t="s">
        <v>10772</v>
      </c>
    </row>
    <row r="17716" spans="1:21">
      <c r="A17716" s="117" t="s">
        <v>11651</v>
      </c>
      <c r="B17716" t="s">
        <v>14590</v>
      </c>
      <c r="C17716" t="s">
        <v>14590</v>
      </c>
      <c r="D17716">
        <v>33</v>
      </c>
      <c r="E17716">
        <v>27</v>
      </c>
      <c r="F17716">
        <v>33</v>
      </c>
      <c r="G17716">
        <v>27</v>
      </c>
      <c r="H17716">
        <v>1</v>
      </c>
      <c r="I17716">
        <v>1</v>
      </c>
      <c r="J17716">
        <v>50</v>
      </c>
      <c r="K17716" s="194">
        <v>50</v>
      </c>
      <c r="L17716" t="s">
        <v>1079</v>
      </c>
      <c r="M17716" t="s">
        <v>1079</v>
      </c>
      <c r="N17716">
        <v>114</v>
      </c>
      <c r="O17716" t="s">
        <v>7876</v>
      </c>
      <c r="P17716" t="s">
        <v>10559</v>
      </c>
      <c r="Q17716">
        <v>0.114</v>
      </c>
      <c r="R17716" s="117" t="s">
        <v>14620</v>
      </c>
      <c r="S17716" s="117" t="s">
        <v>14621</v>
      </c>
      <c r="T17716" t="s">
        <v>17448</v>
      </c>
      <c r="U17716" t="s">
        <v>10772</v>
      </c>
    </row>
    <row r="17717" spans="1:21">
      <c r="A17717" s="117" t="s">
        <v>7567</v>
      </c>
      <c r="B17717" t="s">
        <v>14590</v>
      </c>
      <c r="C17717" t="s">
        <v>14590</v>
      </c>
      <c r="D17717">
        <v>28</v>
      </c>
      <c r="E17717">
        <v>22</v>
      </c>
      <c r="F17717">
        <v>28</v>
      </c>
      <c r="G17717">
        <v>22</v>
      </c>
      <c r="H17717">
        <v>1</v>
      </c>
      <c r="I17717">
        <v>1</v>
      </c>
      <c r="J17717">
        <v>23</v>
      </c>
      <c r="K17717" s="194">
        <v>23</v>
      </c>
      <c r="L17717" t="s">
        <v>1100</v>
      </c>
      <c r="M17717" t="s">
        <v>1100</v>
      </c>
      <c r="N17717">
        <v>50.9</v>
      </c>
      <c r="O17717" t="s">
        <v>7876</v>
      </c>
      <c r="P17717" t="s">
        <v>10556</v>
      </c>
      <c r="Q17717">
        <v>5.0900000000000001E-2</v>
      </c>
      <c r="R17717" s="117" t="s">
        <v>14648</v>
      </c>
      <c r="S17717" s="117" t="s">
        <v>14589</v>
      </c>
      <c r="T17717" t="s">
        <v>12136</v>
      </c>
      <c r="U17717" t="s">
        <v>10772</v>
      </c>
    </row>
    <row r="17718" spans="1:21">
      <c r="A17718" s="117" t="s">
        <v>7568</v>
      </c>
      <c r="B17718" t="s">
        <v>14590</v>
      </c>
      <c r="C17718" t="s">
        <v>14590</v>
      </c>
      <c r="D17718">
        <v>33</v>
      </c>
      <c r="E17718">
        <v>27</v>
      </c>
      <c r="F17718">
        <v>33</v>
      </c>
      <c r="G17718">
        <v>27</v>
      </c>
      <c r="H17718">
        <v>1</v>
      </c>
      <c r="I17718">
        <v>1</v>
      </c>
      <c r="J17718">
        <v>50</v>
      </c>
      <c r="K17718" s="194">
        <v>50</v>
      </c>
      <c r="L17718" t="s">
        <v>1079</v>
      </c>
      <c r="M17718" t="s">
        <v>1079</v>
      </c>
      <c r="N17718">
        <v>113</v>
      </c>
      <c r="O17718" t="s">
        <v>7876</v>
      </c>
      <c r="P17718" t="s">
        <v>10593</v>
      </c>
      <c r="Q17718">
        <v>0.113</v>
      </c>
      <c r="R17718" s="117" t="s">
        <v>14620</v>
      </c>
      <c r="S17718" s="117" t="s">
        <v>14621</v>
      </c>
      <c r="T17718" t="s">
        <v>17448</v>
      </c>
      <c r="U17718" t="s">
        <v>10772</v>
      </c>
    </row>
    <row r="17719" spans="1:21">
      <c r="A17719" s="117" t="s">
        <v>24035</v>
      </c>
      <c r="B17719" t="s">
        <v>14590</v>
      </c>
      <c r="C17719" t="s">
        <v>14590</v>
      </c>
      <c r="D17719">
        <v>33</v>
      </c>
      <c r="E17719">
        <v>27</v>
      </c>
      <c r="F17719">
        <v>33</v>
      </c>
      <c r="G17719">
        <v>27</v>
      </c>
      <c r="H17719">
        <v>1</v>
      </c>
      <c r="I17719">
        <v>1</v>
      </c>
      <c r="J17719">
        <v>25</v>
      </c>
      <c r="K17719" s="194">
        <v>25</v>
      </c>
      <c r="L17719" t="s">
        <v>1079</v>
      </c>
      <c r="M17719" t="s">
        <v>1079</v>
      </c>
      <c r="N17719">
        <v>113</v>
      </c>
      <c r="O17719" t="s">
        <v>7876</v>
      </c>
      <c r="P17719" t="s">
        <v>10559</v>
      </c>
      <c r="Q17719">
        <v>0.113</v>
      </c>
      <c r="R17719" s="117" t="s">
        <v>14620</v>
      </c>
      <c r="S17719" s="117" t="s">
        <v>14621</v>
      </c>
      <c r="T17719" t="s">
        <v>17448</v>
      </c>
      <c r="U17719" t="s">
        <v>10772</v>
      </c>
    </row>
    <row r="17720" spans="1:21">
      <c r="A17720" s="117" t="s">
        <v>26174</v>
      </c>
      <c r="B17720" t="s">
        <v>14590</v>
      </c>
      <c r="C17720" t="s">
        <v>14590</v>
      </c>
      <c r="D17720">
        <v>40</v>
      </c>
      <c r="E17720">
        <v>34</v>
      </c>
      <c r="F17720">
        <v>40</v>
      </c>
      <c r="G17720">
        <v>34</v>
      </c>
      <c r="H17720">
        <v>1</v>
      </c>
      <c r="I17720">
        <v>1</v>
      </c>
      <c r="J17720">
        <v>999999</v>
      </c>
      <c r="K17720" s="194">
        <v>999999</v>
      </c>
      <c r="L17720" t="s">
        <v>1100</v>
      </c>
      <c r="M17720" t="s">
        <v>1100</v>
      </c>
      <c r="N17720">
        <v>33</v>
      </c>
      <c r="O17720" t="s">
        <v>7876</v>
      </c>
      <c r="P17720" t="s">
        <v>10564</v>
      </c>
      <c r="Q17720">
        <v>3.3000000000000002E-2</v>
      </c>
      <c r="R17720" s="117" t="s">
        <v>14594</v>
      </c>
      <c r="S17720" s="117" t="s">
        <v>14589</v>
      </c>
      <c r="T17720" t="s">
        <v>12136</v>
      </c>
      <c r="U17720" t="s">
        <v>10772</v>
      </c>
    </row>
    <row r="17721" spans="1:21">
      <c r="A17721" s="117" t="s">
        <v>7569</v>
      </c>
      <c r="B17721" t="s">
        <v>14590</v>
      </c>
      <c r="C17721" t="s">
        <v>14590</v>
      </c>
      <c r="D17721">
        <v>47</v>
      </c>
      <c r="E17721">
        <v>41</v>
      </c>
      <c r="F17721">
        <v>47</v>
      </c>
      <c r="G17721">
        <v>41</v>
      </c>
      <c r="H17721">
        <v>1</v>
      </c>
      <c r="I17721">
        <v>1</v>
      </c>
      <c r="J17721">
        <v>999999</v>
      </c>
      <c r="K17721" s="194">
        <v>999999</v>
      </c>
      <c r="L17721" t="s">
        <v>1100</v>
      </c>
      <c r="M17721" t="s">
        <v>1100</v>
      </c>
      <c r="N17721">
        <v>52</v>
      </c>
      <c r="O17721" t="s">
        <v>7876</v>
      </c>
      <c r="P17721" t="s">
        <v>10560</v>
      </c>
      <c r="Q17721">
        <v>5.1999999999999998E-2</v>
      </c>
      <c r="R17721" s="117" t="s">
        <v>14594</v>
      </c>
      <c r="S17721" s="117" t="s">
        <v>14589</v>
      </c>
      <c r="T17721" t="s">
        <v>12136</v>
      </c>
      <c r="U17721" t="s">
        <v>10772</v>
      </c>
    </row>
    <row r="17722" spans="1:21">
      <c r="A17722" s="117" t="s">
        <v>7570</v>
      </c>
      <c r="B17722" t="s">
        <v>14590</v>
      </c>
      <c r="C17722" t="s">
        <v>14590</v>
      </c>
      <c r="D17722">
        <v>25</v>
      </c>
      <c r="E17722">
        <v>19</v>
      </c>
      <c r="F17722">
        <v>25</v>
      </c>
      <c r="G17722">
        <v>19</v>
      </c>
      <c r="H17722">
        <v>1</v>
      </c>
      <c r="I17722">
        <v>1</v>
      </c>
      <c r="J17722">
        <v>13</v>
      </c>
      <c r="K17722" s="194">
        <v>13</v>
      </c>
      <c r="L17722" t="s">
        <v>1100</v>
      </c>
      <c r="M17722" t="s">
        <v>1100</v>
      </c>
      <c r="N17722">
        <v>93</v>
      </c>
      <c r="O17722" t="s">
        <v>7876</v>
      </c>
      <c r="P17722" t="s">
        <v>10553</v>
      </c>
      <c r="Q17722">
        <v>9.2999999999999999E-2</v>
      </c>
      <c r="R17722" s="117" t="s">
        <v>14594</v>
      </c>
      <c r="S17722" s="117" t="s">
        <v>14589</v>
      </c>
      <c r="T17722" t="s">
        <v>12136</v>
      </c>
      <c r="U17722" t="s">
        <v>10772</v>
      </c>
    </row>
    <row r="17723" spans="1:21">
      <c r="A17723" s="117" t="s">
        <v>24036</v>
      </c>
      <c r="B17723" t="s">
        <v>14590</v>
      </c>
      <c r="C17723" t="s">
        <v>14590</v>
      </c>
      <c r="D17723">
        <v>25</v>
      </c>
      <c r="E17723">
        <v>19</v>
      </c>
      <c r="F17723">
        <v>25</v>
      </c>
      <c r="G17723">
        <v>19</v>
      </c>
      <c r="H17723">
        <v>1</v>
      </c>
      <c r="I17723">
        <v>1</v>
      </c>
      <c r="J17723">
        <v>3</v>
      </c>
      <c r="K17723" s="194">
        <v>3</v>
      </c>
      <c r="L17723" t="s">
        <v>1100</v>
      </c>
      <c r="M17723" t="s">
        <v>1100</v>
      </c>
      <c r="N17723">
        <v>38</v>
      </c>
      <c r="O17723" t="s">
        <v>7876</v>
      </c>
      <c r="P17723" t="s">
        <v>10560</v>
      </c>
      <c r="Q17723">
        <v>3.7999999999999999E-2</v>
      </c>
      <c r="R17723" s="117" t="s">
        <v>14594</v>
      </c>
      <c r="S17723" s="117" t="s">
        <v>14589</v>
      </c>
      <c r="T17723" t="s">
        <v>12136</v>
      </c>
      <c r="U17723" t="s">
        <v>10772</v>
      </c>
    </row>
    <row r="17724" spans="1:21">
      <c r="A17724" s="117" t="s">
        <v>7571</v>
      </c>
      <c r="B17724" t="s">
        <v>14590</v>
      </c>
      <c r="C17724" t="s">
        <v>14590</v>
      </c>
      <c r="D17724">
        <v>28</v>
      </c>
      <c r="E17724">
        <v>22</v>
      </c>
      <c r="F17724">
        <v>28</v>
      </c>
      <c r="G17724">
        <v>22</v>
      </c>
      <c r="H17724">
        <v>1</v>
      </c>
      <c r="I17724">
        <v>1</v>
      </c>
      <c r="J17724">
        <v>35</v>
      </c>
      <c r="K17724" s="194">
        <v>35</v>
      </c>
      <c r="L17724" t="s">
        <v>1100</v>
      </c>
      <c r="M17724" t="s">
        <v>1100</v>
      </c>
      <c r="N17724">
        <v>93</v>
      </c>
      <c r="O17724" t="s">
        <v>7876</v>
      </c>
      <c r="P17724" t="s">
        <v>10559</v>
      </c>
      <c r="Q17724">
        <v>9.2999999999999999E-2</v>
      </c>
      <c r="R17724" s="117" t="s">
        <v>14648</v>
      </c>
      <c r="S17724" s="117" t="s">
        <v>14589</v>
      </c>
      <c r="T17724" t="s">
        <v>12136</v>
      </c>
      <c r="U17724" t="s">
        <v>10772</v>
      </c>
    </row>
    <row r="17725" spans="1:21">
      <c r="A17725" s="117" t="s">
        <v>24037</v>
      </c>
      <c r="B17725" t="s">
        <v>14590</v>
      </c>
      <c r="C17725" t="s">
        <v>14590</v>
      </c>
      <c r="D17725">
        <v>28</v>
      </c>
      <c r="E17725">
        <v>22</v>
      </c>
      <c r="F17725">
        <v>28</v>
      </c>
      <c r="G17725">
        <v>22</v>
      </c>
      <c r="H17725">
        <v>1</v>
      </c>
      <c r="I17725">
        <v>1</v>
      </c>
      <c r="J17725">
        <v>51</v>
      </c>
      <c r="K17725" s="194">
        <v>51</v>
      </c>
      <c r="L17725" t="s">
        <v>1100</v>
      </c>
      <c r="M17725" t="s">
        <v>1100</v>
      </c>
      <c r="N17725">
        <v>36</v>
      </c>
      <c r="O17725" t="s">
        <v>7876</v>
      </c>
      <c r="P17725" t="s">
        <v>23895</v>
      </c>
      <c r="Q17725">
        <v>3.5999999999999997E-2</v>
      </c>
      <c r="R17725" s="117" t="s">
        <v>14648</v>
      </c>
      <c r="S17725" s="117" t="s">
        <v>14589</v>
      </c>
      <c r="T17725" t="s">
        <v>12136</v>
      </c>
      <c r="U17725" t="s">
        <v>10772</v>
      </c>
    </row>
    <row r="17726" spans="1:21">
      <c r="A17726" s="117" t="s">
        <v>7572</v>
      </c>
      <c r="B17726" t="s">
        <v>14590</v>
      </c>
      <c r="C17726" t="s">
        <v>14590</v>
      </c>
      <c r="D17726">
        <v>33</v>
      </c>
      <c r="E17726">
        <v>27</v>
      </c>
      <c r="F17726">
        <v>33</v>
      </c>
      <c r="G17726">
        <v>27</v>
      </c>
      <c r="H17726">
        <v>1</v>
      </c>
      <c r="I17726">
        <v>1</v>
      </c>
      <c r="J17726">
        <v>100</v>
      </c>
      <c r="K17726" s="194">
        <v>100</v>
      </c>
      <c r="L17726" t="s">
        <v>1079</v>
      </c>
      <c r="M17726" t="s">
        <v>1079</v>
      </c>
      <c r="N17726">
        <v>121</v>
      </c>
      <c r="O17726" t="s">
        <v>7876</v>
      </c>
      <c r="P17726" t="s">
        <v>10559</v>
      </c>
      <c r="Q17726">
        <v>0.121</v>
      </c>
      <c r="R17726" s="117" t="s">
        <v>14620</v>
      </c>
      <c r="S17726" s="117" t="s">
        <v>14621</v>
      </c>
      <c r="T17726" t="s">
        <v>17448</v>
      </c>
      <c r="U17726" t="s">
        <v>10772</v>
      </c>
    </row>
    <row r="17727" spans="1:21">
      <c r="A17727" s="117" t="s">
        <v>16497</v>
      </c>
      <c r="B17727" t="s">
        <v>14590</v>
      </c>
      <c r="C17727" t="s">
        <v>14590</v>
      </c>
      <c r="D17727">
        <v>33</v>
      </c>
      <c r="E17727">
        <v>27</v>
      </c>
      <c r="F17727">
        <v>33</v>
      </c>
      <c r="G17727">
        <v>27</v>
      </c>
      <c r="H17727">
        <v>1</v>
      </c>
      <c r="I17727">
        <v>1</v>
      </c>
      <c r="J17727">
        <v>0</v>
      </c>
      <c r="K17727" s="194">
        <v>0</v>
      </c>
      <c r="L17727" t="s">
        <v>1079</v>
      </c>
      <c r="M17727" t="s">
        <v>1079</v>
      </c>
      <c r="N17727">
        <v>63</v>
      </c>
      <c r="O17727" t="s">
        <v>7876</v>
      </c>
      <c r="P17727" t="s">
        <v>10560</v>
      </c>
      <c r="Q17727">
        <v>6.3E-2</v>
      </c>
      <c r="R17727" s="117" t="s">
        <v>14620</v>
      </c>
      <c r="S17727" s="117" t="s">
        <v>14621</v>
      </c>
      <c r="T17727" t="s">
        <v>17448</v>
      </c>
      <c r="U17727" t="s">
        <v>10772</v>
      </c>
    </row>
    <row r="17728" spans="1:21">
      <c r="A17728" s="117" t="s">
        <v>7573</v>
      </c>
      <c r="B17728" t="s">
        <v>14590</v>
      </c>
      <c r="C17728" t="s">
        <v>14590</v>
      </c>
      <c r="D17728">
        <v>28</v>
      </c>
      <c r="E17728">
        <v>22</v>
      </c>
      <c r="F17728">
        <v>28</v>
      </c>
      <c r="G17728">
        <v>22</v>
      </c>
      <c r="H17728">
        <v>1</v>
      </c>
      <c r="I17728">
        <v>1</v>
      </c>
      <c r="J17728">
        <v>88</v>
      </c>
      <c r="K17728" s="194">
        <v>88</v>
      </c>
      <c r="L17728" t="s">
        <v>1100</v>
      </c>
      <c r="M17728" t="s">
        <v>1100</v>
      </c>
      <c r="N17728">
        <v>118</v>
      </c>
      <c r="O17728" t="s">
        <v>7876</v>
      </c>
      <c r="P17728" t="s">
        <v>10559</v>
      </c>
      <c r="Q17728">
        <v>0.11799999999999999</v>
      </c>
      <c r="R17728" s="117" t="s">
        <v>14648</v>
      </c>
      <c r="S17728" s="117" t="s">
        <v>14589</v>
      </c>
      <c r="T17728" t="s">
        <v>12136</v>
      </c>
      <c r="U17728" t="s">
        <v>10772</v>
      </c>
    </row>
    <row r="17729" spans="1:21">
      <c r="A17729" s="117" t="s">
        <v>7574</v>
      </c>
      <c r="B17729" t="s">
        <v>14590</v>
      </c>
      <c r="C17729" t="s">
        <v>14590</v>
      </c>
      <c r="D17729">
        <v>28</v>
      </c>
      <c r="E17729">
        <v>22</v>
      </c>
      <c r="F17729">
        <v>28</v>
      </c>
      <c r="G17729">
        <v>22</v>
      </c>
      <c r="H17729">
        <v>1</v>
      </c>
      <c r="I17729">
        <v>1</v>
      </c>
      <c r="J17729">
        <v>47</v>
      </c>
      <c r="K17729" s="194">
        <v>47</v>
      </c>
      <c r="L17729" t="s">
        <v>1100</v>
      </c>
      <c r="M17729" t="s">
        <v>1100</v>
      </c>
      <c r="N17729">
        <v>60</v>
      </c>
      <c r="O17729" t="s">
        <v>7876</v>
      </c>
      <c r="P17729" t="s">
        <v>10560</v>
      </c>
      <c r="Q17729">
        <v>0.06</v>
      </c>
      <c r="R17729" s="117" t="s">
        <v>14648</v>
      </c>
      <c r="S17729" s="117" t="s">
        <v>14589</v>
      </c>
      <c r="T17729" t="s">
        <v>12136</v>
      </c>
      <c r="U17729" t="s">
        <v>10772</v>
      </c>
    </row>
    <row r="17730" spans="1:21">
      <c r="A17730" s="117" t="s">
        <v>24038</v>
      </c>
      <c r="B17730" t="s">
        <v>14590</v>
      </c>
      <c r="C17730" t="s">
        <v>14590</v>
      </c>
      <c r="D17730">
        <v>45</v>
      </c>
      <c r="E17730">
        <v>39</v>
      </c>
      <c r="F17730">
        <v>45</v>
      </c>
      <c r="G17730">
        <v>39</v>
      </c>
      <c r="H17730">
        <v>1</v>
      </c>
      <c r="I17730">
        <v>1</v>
      </c>
      <c r="J17730">
        <v>999999</v>
      </c>
      <c r="K17730" s="194">
        <v>999999</v>
      </c>
      <c r="L17730" t="s">
        <v>1100</v>
      </c>
      <c r="M17730" t="s">
        <v>1100</v>
      </c>
      <c r="N17730">
        <v>62</v>
      </c>
      <c r="O17730" t="s">
        <v>7876</v>
      </c>
      <c r="P17730" t="s">
        <v>10560</v>
      </c>
      <c r="Q17730">
        <v>6.2E-2</v>
      </c>
      <c r="R17730" s="117" t="s">
        <v>14594</v>
      </c>
      <c r="S17730" s="117" t="s">
        <v>14589</v>
      </c>
      <c r="T17730" t="s">
        <v>12136</v>
      </c>
      <c r="U17730" t="s">
        <v>10772</v>
      </c>
    </row>
    <row r="17731" spans="1:21">
      <c r="A17731" s="117" t="s">
        <v>24039</v>
      </c>
      <c r="B17731" t="s">
        <v>14590</v>
      </c>
      <c r="C17731" t="s">
        <v>14590</v>
      </c>
      <c r="D17731">
        <v>40</v>
      </c>
      <c r="E17731">
        <v>34</v>
      </c>
      <c r="F17731">
        <v>40</v>
      </c>
      <c r="G17731">
        <v>34</v>
      </c>
      <c r="H17731">
        <v>1</v>
      </c>
      <c r="I17731">
        <v>1</v>
      </c>
      <c r="J17731">
        <v>999999</v>
      </c>
      <c r="K17731" s="194">
        <v>999999</v>
      </c>
      <c r="L17731" t="s">
        <v>1100</v>
      </c>
      <c r="M17731" t="s">
        <v>1100</v>
      </c>
      <c r="N17731">
        <v>90</v>
      </c>
      <c r="O17731" t="s">
        <v>7876</v>
      </c>
      <c r="P17731" t="s">
        <v>10558</v>
      </c>
      <c r="Q17731">
        <v>0.09</v>
      </c>
      <c r="R17731" s="117" t="s">
        <v>14594</v>
      </c>
      <c r="S17731" s="117" t="s">
        <v>14589</v>
      </c>
      <c r="T17731" t="s">
        <v>12136</v>
      </c>
      <c r="U17731" t="s">
        <v>10772</v>
      </c>
    </row>
    <row r="17732" spans="1:21">
      <c r="A17732" s="117" t="s">
        <v>24040</v>
      </c>
      <c r="B17732" t="s">
        <v>14590</v>
      </c>
      <c r="C17732" t="s">
        <v>14590</v>
      </c>
      <c r="D17732">
        <v>40</v>
      </c>
      <c r="E17732">
        <v>34</v>
      </c>
      <c r="F17732">
        <v>40</v>
      </c>
      <c r="G17732">
        <v>34</v>
      </c>
      <c r="H17732">
        <v>1</v>
      </c>
      <c r="I17732">
        <v>1</v>
      </c>
      <c r="J17732">
        <v>999999</v>
      </c>
      <c r="K17732" s="194">
        <v>999999</v>
      </c>
      <c r="L17732" t="s">
        <v>1100</v>
      </c>
      <c r="M17732" t="s">
        <v>1100</v>
      </c>
      <c r="N17732">
        <v>33</v>
      </c>
      <c r="O17732" t="s">
        <v>7876</v>
      </c>
      <c r="P17732" t="s">
        <v>10569</v>
      </c>
      <c r="Q17732">
        <v>3.3000000000000002E-2</v>
      </c>
      <c r="R17732" s="117" t="s">
        <v>14594</v>
      </c>
      <c r="S17732" s="117" t="s">
        <v>14589</v>
      </c>
      <c r="T17732" t="s">
        <v>12136</v>
      </c>
      <c r="U17732" t="s">
        <v>10772</v>
      </c>
    </row>
    <row r="17733" spans="1:21">
      <c r="A17733" s="117" t="s">
        <v>7575</v>
      </c>
      <c r="B17733" t="s">
        <v>14590</v>
      </c>
      <c r="C17733" t="s">
        <v>14590</v>
      </c>
      <c r="D17733">
        <v>25</v>
      </c>
      <c r="E17733">
        <v>19</v>
      </c>
      <c r="F17733">
        <v>25</v>
      </c>
      <c r="G17733">
        <v>19</v>
      </c>
      <c r="H17733">
        <v>1</v>
      </c>
      <c r="I17733">
        <v>1</v>
      </c>
      <c r="J17733">
        <v>18</v>
      </c>
      <c r="K17733" s="194">
        <v>18</v>
      </c>
      <c r="L17733" t="s">
        <v>1100</v>
      </c>
      <c r="M17733" t="s">
        <v>1100</v>
      </c>
      <c r="N17733">
        <v>31</v>
      </c>
      <c r="O17733" t="s">
        <v>7876</v>
      </c>
      <c r="P17733" t="s">
        <v>10563</v>
      </c>
      <c r="Q17733">
        <v>3.1E-2</v>
      </c>
      <c r="R17733" s="117" t="s">
        <v>14594</v>
      </c>
      <c r="S17733" s="117" t="s">
        <v>14589</v>
      </c>
      <c r="T17733" t="s">
        <v>12136</v>
      </c>
      <c r="U17733" t="s">
        <v>10772</v>
      </c>
    </row>
    <row r="17734" spans="1:21">
      <c r="A17734" s="117" t="s">
        <v>12070</v>
      </c>
      <c r="B17734" t="s">
        <v>14590</v>
      </c>
      <c r="C17734" t="s">
        <v>14590</v>
      </c>
      <c r="D17734">
        <v>33</v>
      </c>
      <c r="E17734">
        <v>27</v>
      </c>
      <c r="F17734">
        <v>33</v>
      </c>
      <c r="G17734">
        <v>27</v>
      </c>
      <c r="H17734">
        <v>1</v>
      </c>
      <c r="I17734">
        <v>1</v>
      </c>
      <c r="J17734">
        <v>50</v>
      </c>
      <c r="K17734" s="194">
        <v>50</v>
      </c>
      <c r="L17734" t="s">
        <v>1079</v>
      </c>
      <c r="M17734" t="s">
        <v>1079</v>
      </c>
      <c r="N17734">
        <v>110</v>
      </c>
      <c r="O17734" t="s">
        <v>7876</v>
      </c>
      <c r="P17734" t="s">
        <v>10559</v>
      </c>
      <c r="Q17734">
        <v>0.11</v>
      </c>
      <c r="R17734" s="117" t="s">
        <v>14620</v>
      </c>
      <c r="S17734" s="117" t="s">
        <v>14621</v>
      </c>
      <c r="T17734" t="s">
        <v>17448</v>
      </c>
      <c r="U17734" t="s">
        <v>10772</v>
      </c>
    </row>
    <row r="17735" spans="1:21">
      <c r="A17735" s="117" t="s">
        <v>7576</v>
      </c>
      <c r="B17735" t="s">
        <v>14590</v>
      </c>
      <c r="C17735" t="s">
        <v>14590</v>
      </c>
      <c r="D17735">
        <v>39</v>
      </c>
      <c r="E17735">
        <v>33</v>
      </c>
      <c r="F17735">
        <v>39</v>
      </c>
      <c r="G17735">
        <v>33</v>
      </c>
      <c r="H17735">
        <v>1</v>
      </c>
      <c r="I17735">
        <v>1</v>
      </c>
      <c r="J17735">
        <v>999999</v>
      </c>
      <c r="K17735" s="194">
        <v>999999</v>
      </c>
      <c r="L17735" t="s">
        <v>1100</v>
      </c>
      <c r="M17735" t="s">
        <v>1100</v>
      </c>
      <c r="N17735">
        <v>110</v>
      </c>
      <c r="O17735" t="s">
        <v>7876</v>
      </c>
      <c r="P17735" t="s">
        <v>10559</v>
      </c>
      <c r="Q17735">
        <v>0.11</v>
      </c>
      <c r="R17735" s="117" t="s">
        <v>14594</v>
      </c>
      <c r="S17735" s="117" t="s">
        <v>14589</v>
      </c>
      <c r="T17735" t="s">
        <v>12136</v>
      </c>
      <c r="U17735" t="s">
        <v>10772</v>
      </c>
    </row>
    <row r="17736" spans="1:21">
      <c r="A17736" s="117" t="s">
        <v>20681</v>
      </c>
      <c r="B17736" t="s">
        <v>14590</v>
      </c>
      <c r="C17736" t="s">
        <v>14590</v>
      </c>
      <c r="D17736">
        <v>26</v>
      </c>
      <c r="E17736">
        <v>20</v>
      </c>
      <c r="F17736">
        <v>26</v>
      </c>
      <c r="G17736">
        <v>20</v>
      </c>
      <c r="H17736">
        <v>1</v>
      </c>
      <c r="I17736">
        <v>1</v>
      </c>
      <c r="J17736">
        <v>35</v>
      </c>
      <c r="K17736" s="194">
        <v>35</v>
      </c>
      <c r="L17736" t="s">
        <v>1079</v>
      </c>
      <c r="M17736" t="s">
        <v>1079</v>
      </c>
      <c r="N17736">
        <v>54</v>
      </c>
      <c r="O17736" t="s">
        <v>7876</v>
      </c>
      <c r="P17736" t="s">
        <v>10586</v>
      </c>
      <c r="Q17736">
        <v>5.3999999999999999E-2</v>
      </c>
      <c r="R17736" s="117" t="s">
        <v>14620</v>
      </c>
      <c r="S17736" s="117" t="s">
        <v>14621</v>
      </c>
      <c r="T17736" t="s">
        <v>17448</v>
      </c>
      <c r="U17736" t="s">
        <v>10772</v>
      </c>
    </row>
    <row r="17737" spans="1:21">
      <c r="A17737" s="117" t="s">
        <v>7577</v>
      </c>
      <c r="B17737" t="s">
        <v>14590</v>
      </c>
      <c r="C17737" t="s">
        <v>14590</v>
      </c>
      <c r="D17737">
        <v>26</v>
      </c>
      <c r="E17737">
        <v>20</v>
      </c>
      <c r="F17737">
        <v>26</v>
      </c>
      <c r="G17737">
        <v>20</v>
      </c>
      <c r="H17737">
        <v>1</v>
      </c>
      <c r="I17737">
        <v>1</v>
      </c>
      <c r="J17737">
        <v>12</v>
      </c>
      <c r="K17737" s="194">
        <v>12</v>
      </c>
      <c r="L17737" t="s">
        <v>1079</v>
      </c>
      <c r="M17737" t="s">
        <v>1079</v>
      </c>
      <c r="N17737">
        <v>214</v>
      </c>
      <c r="O17737" t="s">
        <v>7876</v>
      </c>
      <c r="P17737" t="s">
        <v>10594</v>
      </c>
      <c r="Q17737">
        <v>0.214</v>
      </c>
      <c r="R17737" s="117" t="s">
        <v>14620</v>
      </c>
      <c r="S17737" s="117" t="s">
        <v>14621</v>
      </c>
      <c r="T17737" t="s">
        <v>17448</v>
      </c>
      <c r="U17737" t="s">
        <v>10772</v>
      </c>
    </row>
    <row r="17738" spans="1:21">
      <c r="A17738" s="117" t="s">
        <v>7578</v>
      </c>
      <c r="B17738" t="s">
        <v>14590</v>
      </c>
      <c r="C17738" t="s">
        <v>14590</v>
      </c>
      <c r="D17738">
        <v>28</v>
      </c>
      <c r="E17738">
        <v>22</v>
      </c>
      <c r="F17738">
        <v>28</v>
      </c>
      <c r="G17738">
        <v>22</v>
      </c>
      <c r="H17738">
        <v>1</v>
      </c>
      <c r="I17738">
        <v>1</v>
      </c>
      <c r="J17738">
        <v>17</v>
      </c>
      <c r="K17738" s="194">
        <v>17</v>
      </c>
      <c r="L17738" t="s">
        <v>1100</v>
      </c>
      <c r="M17738" t="s">
        <v>1100</v>
      </c>
      <c r="N17738">
        <v>69</v>
      </c>
      <c r="O17738" t="s">
        <v>7876</v>
      </c>
      <c r="P17738" t="s">
        <v>10595</v>
      </c>
      <c r="Q17738">
        <v>6.9000000000000006E-2</v>
      </c>
      <c r="R17738" s="117" t="s">
        <v>14648</v>
      </c>
      <c r="S17738" s="117" t="s">
        <v>14589</v>
      </c>
      <c r="T17738" t="s">
        <v>12136</v>
      </c>
      <c r="U17738" t="s">
        <v>10772</v>
      </c>
    </row>
    <row r="17739" spans="1:21">
      <c r="A17739" s="117" t="s">
        <v>24041</v>
      </c>
      <c r="B17739" t="s">
        <v>14590</v>
      </c>
      <c r="C17739" t="s">
        <v>14590</v>
      </c>
      <c r="D17739">
        <v>52</v>
      </c>
      <c r="E17739">
        <v>46</v>
      </c>
      <c r="F17739">
        <v>52</v>
      </c>
      <c r="G17739">
        <v>46</v>
      </c>
      <c r="H17739">
        <v>1</v>
      </c>
      <c r="I17739">
        <v>1</v>
      </c>
      <c r="J17739">
        <v>999999</v>
      </c>
      <c r="K17739" s="194">
        <v>999999</v>
      </c>
      <c r="L17739" t="s">
        <v>1100</v>
      </c>
      <c r="M17739" t="s">
        <v>1100</v>
      </c>
      <c r="N17739">
        <v>161</v>
      </c>
      <c r="O17739" t="s">
        <v>7876</v>
      </c>
      <c r="P17739" t="s">
        <v>24042</v>
      </c>
      <c r="Q17739">
        <v>0.161</v>
      </c>
      <c r="R17739" s="117" t="s">
        <v>14594</v>
      </c>
      <c r="S17739" s="117" t="s">
        <v>14589</v>
      </c>
      <c r="T17739" t="s">
        <v>12136</v>
      </c>
      <c r="U17739" t="s">
        <v>10772</v>
      </c>
    </row>
    <row r="17740" spans="1:21">
      <c r="A17740" s="117" t="s">
        <v>24043</v>
      </c>
      <c r="B17740" t="s">
        <v>14590</v>
      </c>
      <c r="C17740" t="s">
        <v>14590</v>
      </c>
      <c r="D17740">
        <v>52</v>
      </c>
      <c r="E17740">
        <v>46</v>
      </c>
      <c r="F17740">
        <v>52</v>
      </c>
      <c r="G17740">
        <v>46</v>
      </c>
      <c r="H17740">
        <v>1</v>
      </c>
      <c r="I17740">
        <v>1</v>
      </c>
      <c r="J17740">
        <v>999999</v>
      </c>
      <c r="K17740" s="194">
        <v>999999</v>
      </c>
      <c r="L17740" t="s">
        <v>1100</v>
      </c>
      <c r="M17740" t="s">
        <v>1100</v>
      </c>
      <c r="N17740">
        <v>167</v>
      </c>
      <c r="O17740" t="s">
        <v>7876</v>
      </c>
      <c r="P17740" t="s">
        <v>24044</v>
      </c>
      <c r="Q17740">
        <v>0.16700000000000001</v>
      </c>
      <c r="R17740" s="117" t="s">
        <v>14594</v>
      </c>
      <c r="S17740" s="117" t="s">
        <v>14589</v>
      </c>
      <c r="T17740" t="s">
        <v>12136</v>
      </c>
      <c r="U17740" t="s">
        <v>10772</v>
      </c>
    </row>
    <row r="17741" spans="1:21">
      <c r="A17741" s="117" t="s">
        <v>24045</v>
      </c>
      <c r="B17741" t="s">
        <v>14590</v>
      </c>
      <c r="C17741" t="s">
        <v>14590</v>
      </c>
      <c r="D17741">
        <v>28</v>
      </c>
      <c r="E17741">
        <v>22</v>
      </c>
      <c r="F17741">
        <v>28</v>
      </c>
      <c r="G17741">
        <v>22</v>
      </c>
      <c r="H17741">
        <v>1</v>
      </c>
      <c r="I17741">
        <v>1</v>
      </c>
      <c r="J17741">
        <v>8</v>
      </c>
      <c r="K17741" s="194">
        <v>8</v>
      </c>
      <c r="L17741" t="s">
        <v>1100</v>
      </c>
      <c r="M17741" t="s">
        <v>1100</v>
      </c>
      <c r="N17741">
        <v>59</v>
      </c>
      <c r="O17741" t="s">
        <v>7876</v>
      </c>
      <c r="P17741" t="s">
        <v>10564</v>
      </c>
      <c r="Q17741">
        <v>5.8999999999999997E-2</v>
      </c>
      <c r="R17741" s="117" t="s">
        <v>14648</v>
      </c>
      <c r="S17741" s="117" t="s">
        <v>14589</v>
      </c>
      <c r="T17741" t="s">
        <v>12136</v>
      </c>
      <c r="U17741" t="s">
        <v>10772</v>
      </c>
    </row>
    <row r="17742" spans="1:21">
      <c r="A17742" s="117" t="s">
        <v>7579</v>
      </c>
      <c r="B17742" t="s">
        <v>14590</v>
      </c>
      <c r="C17742" t="s">
        <v>14590</v>
      </c>
      <c r="D17742">
        <v>40</v>
      </c>
      <c r="E17742">
        <v>34</v>
      </c>
      <c r="F17742">
        <v>40</v>
      </c>
      <c r="G17742">
        <v>34</v>
      </c>
      <c r="H17742">
        <v>1</v>
      </c>
      <c r="I17742">
        <v>1</v>
      </c>
      <c r="J17742">
        <v>999999</v>
      </c>
      <c r="K17742" s="194">
        <v>999999</v>
      </c>
      <c r="L17742" t="s">
        <v>1100</v>
      </c>
      <c r="M17742" t="s">
        <v>1100</v>
      </c>
      <c r="N17742">
        <v>161</v>
      </c>
      <c r="O17742" t="s">
        <v>7876</v>
      </c>
      <c r="P17742" t="s">
        <v>10596</v>
      </c>
      <c r="Q17742">
        <v>0.161</v>
      </c>
      <c r="R17742" s="117" t="s">
        <v>14594</v>
      </c>
      <c r="S17742" s="117" t="s">
        <v>14589</v>
      </c>
      <c r="T17742" t="s">
        <v>12136</v>
      </c>
      <c r="U17742" t="s">
        <v>10772</v>
      </c>
    </row>
    <row r="17743" spans="1:21">
      <c r="A17743" s="117" t="s">
        <v>7580</v>
      </c>
      <c r="B17743" t="s">
        <v>14590</v>
      </c>
      <c r="C17743" t="s">
        <v>14590</v>
      </c>
      <c r="D17743">
        <v>47</v>
      </c>
      <c r="E17743">
        <v>41</v>
      </c>
      <c r="F17743">
        <v>47</v>
      </c>
      <c r="G17743">
        <v>41</v>
      </c>
      <c r="H17743">
        <v>1</v>
      </c>
      <c r="I17743">
        <v>1</v>
      </c>
      <c r="J17743">
        <v>999999</v>
      </c>
      <c r="K17743" s="194">
        <v>999999</v>
      </c>
      <c r="L17743" t="s">
        <v>1100</v>
      </c>
      <c r="M17743" t="s">
        <v>1100</v>
      </c>
      <c r="N17743">
        <v>59</v>
      </c>
      <c r="O17743" t="s">
        <v>7876</v>
      </c>
      <c r="P17743" t="s">
        <v>10564</v>
      </c>
      <c r="Q17743">
        <v>5.8999999999999997E-2</v>
      </c>
      <c r="R17743" s="117" t="s">
        <v>14594</v>
      </c>
      <c r="S17743" s="117" t="s">
        <v>14589</v>
      </c>
      <c r="T17743" t="s">
        <v>12136</v>
      </c>
      <c r="U17743" t="s">
        <v>10772</v>
      </c>
    </row>
    <row r="17744" spans="1:21">
      <c r="A17744" s="117" t="s">
        <v>7581</v>
      </c>
      <c r="B17744" t="s">
        <v>14590</v>
      </c>
      <c r="C17744" t="s">
        <v>14590</v>
      </c>
      <c r="D17744">
        <v>28</v>
      </c>
      <c r="E17744">
        <v>22</v>
      </c>
      <c r="F17744">
        <v>28</v>
      </c>
      <c r="G17744">
        <v>22</v>
      </c>
      <c r="H17744">
        <v>1</v>
      </c>
      <c r="I17744">
        <v>1</v>
      </c>
      <c r="J17744">
        <v>23</v>
      </c>
      <c r="K17744" s="194">
        <v>23</v>
      </c>
      <c r="L17744" t="s">
        <v>1100</v>
      </c>
      <c r="M17744" t="s">
        <v>1100</v>
      </c>
      <c r="N17744">
        <v>185</v>
      </c>
      <c r="O17744" t="s">
        <v>7876</v>
      </c>
      <c r="P17744" t="s">
        <v>10559</v>
      </c>
      <c r="Q17744">
        <v>0.185</v>
      </c>
      <c r="R17744" s="117" t="s">
        <v>14648</v>
      </c>
      <c r="S17744" s="117" t="s">
        <v>14589</v>
      </c>
      <c r="T17744" t="s">
        <v>12136</v>
      </c>
      <c r="U17744" t="s">
        <v>10772</v>
      </c>
    </row>
    <row r="17745" spans="1:21">
      <c r="A17745" s="117" t="s">
        <v>7582</v>
      </c>
      <c r="B17745" t="s">
        <v>14590</v>
      </c>
      <c r="C17745" t="s">
        <v>14590</v>
      </c>
      <c r="D17745">
        <v>40</v>
      </c>
      <c r="E17745">
        <v>34</v>
      </c>
      <c r="F17745">
        <v>40</v>
      </c>
      <c r="G17745">
        <v>34</v>
      </c>
      <c r="H17745">
        <v>1</v>
      </c>
      <c r="I17745">
        <v>1</v>
      </c>
      <c r="J17745">
        <v>999999</v>
      </c>
      <c r="K17745" s="194">
        <v>999999</v>
      </c>
      <c r="L17745" t="s">
        <v>1100</v>
      </c>
      <c r="M17745" t="s">
        <v>1100</v>
      </c>
      <c r="N17745">
        <v>157</v>
      </c>
      <c r="O17745" t="s">
        <v>7876</v>
      </c>
      <c r="P17745" t="s">
        <v>10558</v>
      </c>
      <c r="Q17745">
        <v>0.157</v>
      </c>
      <c r="R17745" s="117" t="s">
        <v>14594</v>
      </c>
      <c r="S17745" s="117" t="s">
        <v>14589</v>
      </c>
      <c r="T17745" t="s">
        <v>12136</v>
      </c>
      <c r="U17745" t="s">
        <v>10772</v>
      </c>
    </row>
    <row r="17746" spans="1:21">
      <c r="A17746" s="117" t="s">
        <v>24046</v>
      </c>
      <c r="B17746" t="s">
        <v>14590</v>
      </c>
      <c r="C17746" t="s">
        <v>14590</v>
      </c>
      <c r="D17746">
        <v>28</v>
      </c>
      <c r="E17746">
        <v>22</v>
      </c>
      <c r="F17746">
        <v>28</v>
      </c>
      <c r="G17746">
        <v>22</v>
      </c>
      <c r="H17746">
        <v>1</v>
      </c>
      <c r="I17746">
        <v>1</v>
      </c>
      <c r="J17746">
        <v>6</v>
      </c>
      <c r="K17746" s="194">
        <v>6</v>
      </c>
      <c r="L17746" t="s">
        <v>1100</v>
      </c>
      <c r="M17746" t="s">
        <v>1100</v>
      </c>
      <c r="N17746">
        <v>63</v>
      </c>
      <c r="O17746" t="s">
        <v>7876</v>
      </c>
      <c r="P17746" t="s">
        <v>23887</v>
      </c>
      <c r="Q17746">
        <v>6.3E-2</v>
      </c>
      <c r="R17746" s="117" t="s">
        <v>14648</v>
      </c>
      <c r="S17746" s="117" t="s">
        <v>14589</v>
      </c>
      <c r="T17746" t="s">
        <v>12136</v>
      </c>
      <c r="U17746" t="s">
        <v>10772</v>
      </c>
    </row>
    <row r="17747" spans="1:21">
      <c r="A17747" s="117" t="s">
        <v>24047</v>
      </c>
      <c r="B17747" t="s">
        <v>14590</v>
      </c>
      <c r="C17747" t="s">
        <v>14590</v>
      </c>
      <c r="D17747">
        <v>47</v>
      </c>
      <c r="E17747">
        <v>41</v>
      </c>
      <c r="F17747">
        <v>47</v>
      </c>
      <c r="G17747">
        <v>41</v>
      </c>
      <c r="H17747">
        <v>1</v>
      </c>
      <c r="I17747">
        <v>1</v>
      </c>
      <c r="J17747">
        <v>999999</v>
      </c>
      <c r="K17747" s="194">
        <v>999999</v>
      </c>
      <c r="L17747" t="s">
        <v>1100</v>
      </c>
      <c r="M17747" t="s">
        <v>1100</v>
      </c>
      <c r="N17747">
        <v>158</v>
      </c>
      <c r="O17747" t="s">
        <v>7876</v>
      </c>
      <c r="P17747" t="s">
        <v>10553</v>
      </c>
      <c r="Q17747">
        <v>0.158</v>
      </c>
      <c r="R17747" s="117" t="s">
        <v>14594</v>
      </c>
      <c r="S17747" s="117" t="s">
        <v>14589</v>
      </c>
      <c r="T17747" t="s">
        <v>12136</v>
      </c>
      <c r="U17747" t="s">
        <v>10772</v>
      </c>
    </row>
    <row r="17748" spans="1:21">
      <c r="A17748" s="117" t="s">
        <v>24048</v>
      </c>
      <c r="B17748" t="s">
        <v>14590</v>
      </c>
      <c r="C17748" t="s">
        <v>14590</v>
      </c>
      <c r="D17748">
        <v>46</v>
      </c>
      <c r="E17748">
        <v>40</v>
      </c>
      <c r="F17748">
        <v>46</v>
      </c>
      <c r="G17748">
        <v>40</v>
      </c>
      <c r="H17748">
        <v>1</v>
      </c>
      <c r="I17748">
        <v>1</v>
      </c>
      <c r="J17748">
        <v>999999</v>
      </c>
      <c r="K17748" s="194">
        <v>999999</v>
      </c>
      <c r="L17748" t="s">
        <v>1100</v>
      </c>
      <c r="M17748" t="s">
        <v>1100</v>
      </c>
      <c r="N17748">
        <v>156</v>
      </c>
      <c r="O17748" t="s">
        <v>7876</v>
      </c>
      <c r="P17748" t="s">
        <v>24049</v>
      </c>
      <c r="Q17748">
        <v>0.156</v>
      </c>
      <c r="R17748" s="117" t="s">
        <v>14648</v>
      </c>
      <c r="S17748" s="117" t="s">
        <v>14589</v>
      </c>
      <c r="T17748" t="s">
        <v>12136</v>
      </c>
      <c r="U17748" t="s">
        <v>10772</v>
      </c>
    </row>
    <row r="17749" spans="1:21">
      <c r="A17749" s="117" t="s">
        <v>24050</v>
      </c>
      <c r="B17749" t="s">
        <v>14590</v>
      </c>
      <c r="C17749" t="s">
        <v>14590</v>
      </c>
      <c r="D17749">
        <v>47</v>
      </c>
      <c r="E17749">
        <v>41</v>
      </c>
      <c r="F17749">
        <v>47</v>
      </c>
      <c r="G17749">
        <v>41</v>
      </c>
      <c r="H17749">
        <v>1</v>
      </c>
      <c r="I17749">
        <v>1</v>
      </c>
      <c r="J17749">
        <v>999999</v>
      </c>
      <c r="K17749" s="194">
        <v>999999</v>
      </c>
      <c r="L17749" t="s">
        <v>1100</v>
      </c>
      <c r="M17749" t="s">
        <v>1100</v>
      </c>
      <c r="N17749">
        <v>62</v>
      </c>
      <c r="O17749" t="s">
        <v>7876</v>
      </c>
      <c r="P17749" t="s">
        <v>10564</v>
      </c>
      <c r="Q17749">
        <v>6.2E-2</v>
      </c>
      <c r="R17749" s="117" t="s">
        <v>14594</v>
      </c>
      <c r="S17749" s="117" t="s">
        <v>14589</v>
      </c>
      <c r="T17749" t="s">
        <v>12136</v>
      </c>
      <c r="U17749" t="s">
        <v>10772</v>
      </c>
    </row>
    <row r="17750" spans="1:21">
      <c r="A17750" s="117" t="s">
        <v>24051</v>
      </c>
      <c r="B17750" t="s">
        <v>14590</v>
      </c>
      <c r="C17750" t="s">
        <v>14590</v>
      </c>
      <c r="D17750">
        <v>44</v>
      </c>
      <c r="E17750">
        <v>38</v>
      </c>
      <c r="F17750">
        <v>44</v>
      </c>
      <c r="G17750">
        <v>38</v>
      </c>
      <c r="H17750">
        <v>1</v>
      </c>
      <c r="I17750">
        <v>1</v>
      </c>
      <c r="J17750">
        <v>0</v>
      </c>
      <c r="K17750" s="194">
        <v>0</v>
      </c>
      <c r="L17750" t="s">
        <v>1100</v>
      </c>
      <c r="M17750" t="s">
        <v>1100</v>
      </c>
      <c r="N17750">
        <v>155</v>
      </c>
      <c r="O17750" t="s">
        <v>7876</v>
      </c>
      <c r="P17750" t="s">
        <v>10558</v>
      </c>
      <c r="Q17750">
        <v>0.155</v>
      </c>
      <c r="R17750" s="117" t="s">
        <v>14605</v>
      </c>
      <c r="S17750" s="117" t="s">
        <v>14615</v>
      </c>
      <c r="T17750" t="e">
        <v>#N/A</v>
      </c>
      <c r="U17750" t="s">
        <v>10772</v>
      </c>
    </row>
    <row r="17751" spans="1:21">
      <c r="A17751" s="117" t="s">
        <v>24052</v>
      </c>
      <c r="B17751" t="s">
        <v>14590</v>
      </c>
      <c r="C17751" t="s">
        <v>14590</v>
      </c>
      <c r="D17751">
        <v>40</v>
      </c>
      <c r="E17751">
        <v>34</v>
      </c>
      <c r="F17751">
        <v>40</v>
      </c>
      <c r="G17751">
        <v>34</v>
      </c>
      <c r="H17751">
        <v>1</v>
      </c>
      <c r="I17751">
        <v>1</v>
      </c>
      <c r="J17751">
        <v>999999</v>
      </c>
      <c r="K17751" s="194">
        <v>999999</v>
      </c>
      <c r="L17751" t="s">
        <v>1100</v>
      </c>
      <c r="M17751" t="s">
        <v>1100</v>
      </c>
      <c r="N17751">
        <v>63</v>
      </c>
      <c r="O17751" t="s">
        <v>7876</v>
      </c>
      <c r="P17751" t="s">
        <v>24053</v>
      </c>
      <c r="Q17751">
        <v>6.3E-2</v>
      </c>
      <c r="R17751" s="117" t="s">
        <v>14594</v>
      </c>
      <c r="S17751" s="117" t="s">
        <v>14589</v>
      </c>
      <c r="T17751" t="s">
        <v>12136</v>
      </c>
      <c r="U17751" t="s">
        <v>10772</v>
      </c>
    </row>
    <row r="17752" spans="1:21">
      <c r="A17752" s="117" t="s">
        <v>24054</v>
      </c>
      <c r="B17752" t="s">
        <v>14590</v>
      </c>
      <c r="C17752" t="s">
        <v>14590</v>
      </c>
      <c r="D17752">
        <v>47</v>
      </c>
      <c r="E17752">
        <v>41</v>
      </c>
      <c r="F17752">
        <v>48</v>
      </c>
      <c r="G17752">
        <v>42</v>
      </c>
      <c r="H17752">
        <v>1</v>
      </c>
      <c r="I17752">
        <v>1</v>
      </c>
      <c r="J17752">
        <v>999999</v>
      </c>
      <c r="K17752" s="194">
        <v>999999</v>
      </c>
      <c r="L17752" t="s">
        <v>1100</v>
      </c>
      <c r="M17752" t="s">
        <v>1100</v>
      </c>
      <c r="N17752">
        <v>517</v>
      </c>
      <c r="O17752" t="s">
        <v>7876</v>
      </c>
      <c r="P17752" t="s">
        <v>24055</v>
      </c>
      <c r="Q17752">
        <v>0.51700000000000002</v>
      </c>
      <c r="R17752" s="117" t="s">
        <v>14594</v>
      </c>
      <c r="S17752" s="117" t="s">
        <v>14589</v>
      </c>
      <c r="T17752" t="s">
        <v>12136</v>
      </c>
      <c r="U17752" t="s">
        <v>10772</v>
      </c>
    </row>
    <row r="17753" spans="1:21">
      <c r="A17753" s="117" t="s">
        <v>24056</v>
      </c>
      <c r="B17753" t="s">
        <v>14590</v>
      </c>
      <c r="C17753" t="s">
        <v>14590</v>
      </c>
      <c r="D17753">
        <v>40</v>
      </c>
      <c r="E17753">
        <v>34</v>
      </c>
      <c r="F17753">
        <v>40</v>
      </c>
      <c r="G17753">
        <v>34</v>
      </c>
      <c r="H17753">
        <v>1</v>
      </c>
      <c r="I17753">
        <v>1</v>
      </c>
      <c r="J17753">
        <v>999999</v>
      </c>
      <c r="K17753" s="194">
        <v>999999</v>
      </c>
      <c r="L17753" t="s">
        <v>1100</v>
      </c>
      <c r="M17753" t="s">
        <v>1100</v>
      </c>
      <c r="N17753">
        <v>164</v>
      </c>
      <c r="O17753" t="s">
        <v>7876</v>
      </c>
      <c r="P17753" t="s">
        <v>24057</v>
      </c>
      <c r="Q17753">
        <v>0.16400000000000001</v>
      </c>
      <c r="R17753" s="117" t="s">
        <v>14594</v>
      </c>
      <c r="S17753" s="117" t="s">
        <v>14589</v>
      </c>
      <c r="T17753" t="s">
        <v>12136</v>
      </c>
      <c r="U17753" t="s">
        <v>10772</v>
      </c>
    </row>
    <row r="17754" spans="1:21">
      <c r="A17754" s="117" t="s">
        <v>24058</v>
      </c>
      <c r="B17754" t="s">
        <v>14590</v>
      </c>
      <c r="C17754" t="s">
        <v>14590</v>
      </c>
      <c r="D17754">
        <v>40</v>
      </c>
      <c r="E17754">
        <v>34</v>
      </c>
      <c r="F17754">
        <v>40</v>
      </c>
      <c r="G17754">
        <v>34</v>
      </c>
      <c r="H17754">
        <v>1</v>
      </c>
      <c r="I17754">
        <v>1</v>
      </c>
      <c r="J17754">
        <v>999999</v>
      </c>
      <c r="K17754" s="194">
        <v>999999</v>
      </c>
      <c r="L17754" t="s">
        <v>1100</v>
      </c>
      <c r="M17754" t="s">
        <v>1100</v>
      </c>
      <c r="N17754">
        <v>60</v>
      </c>
      <c r="O17754" t="s">
        <v>7876</v>
      </c>
      <c r="P17754" t="s">
        <v>10564</v>
      </c>
      <c r="Q17754">
        <v>0.06</v>
      </c>
      <c r="R17754" s="117" t="s">
        <v>14594</v>
      </c>
      <c r="S17754" s="117" t="s">
        <v>14589</v>
      </c>
      <c r="T17754" t="s">
        <v>12136</v>
      </c>
      <c r="U17754" t="s">
        <v>10772</v>
      </c>
    </row>
    <row r="17755" spans="1:21">
      <c r="A17755" s="117" t="s">
        <v>24059</v>
      </c>
      <c r="B17755" t="s">
        <v>14590</v>
      </c>
      <c r="C17755" t="s">
        <v>14590</v>
      </c>
      <c r="D17755">
        <v>40</v>
      </c>
      <c r="E17755">
        <v>34</v>
      </c>
      <c r="F17755">
        <v>40</v>
      </c>
      <c r="G17755">
        <v>34</v>
      </c>
      <c r="H17755">
        <v>1</v>
      </c>
      <c r="I17755">
        <v>1</v>
      </c>
      <c r="J17755">
        <v>999999</v>
      </c>
      <c r="K17755" s="194">
        <v>999999</v>
      </c>
      <c r="L17755" t="s">
        <v>1100</v>
      </c>
      <c r="M17755" t="s">
        <v>1100</v>
      </c>
      <c r="N17755">
        <v>170</v>
      </c>
      <c r="O17755" t="s">
        <v>7876</v>
      </c>
      <c r="P17755" t="s">
        <v>10555</v>
      </c>
      <c r="Q17755">
        <v>0.17</v>
      </c>
      <c r="R17755" s="117" t="s">
        <v>14594</v>
      </c>
      <c r="S17755" s="117" t="s">
        <v>14589</v>
      </c>
      <c r="T17755" t="s">
        <v>12136</v>
      </c>
      <c r="U17755" t="s">
        <v>10772</v>
      </c>
    </row>
    <row r="17756" spans="1:21">
      <c r="A17756" s="117" t="s">
        <v>7583</v>
      </c>
      <c r="B17756" t="s">
        <v>14590</v>
      </c>
      <c r="C17756" t="s">
        <v>14590</v>
      </c>
      <c r="D17756">
        <v>28</v>
      </c>
      <c r="E17756">
        <v>22</v>
      </c>
      <c r="F17756">
        <v>28</v>
      </c>
      <c r="G17756">
        <v>22</v>
      </c>
      <c r="H17756">
        <v>1</v>
      </c>
      <c r="I17756">
        <v>1</v>
      </c>
      <c r="J17756">
        <v>27</v>
      </c>
      <c r="K17756" s="194">
        <v>27</v>
      </c>
      <c r="L17756" t="s">
        <v>1100</v>
      </c>
      <c r="M17756" t="s">
        <v>1100</v>
      </c>
      <c r="N17756">
        <v>170</v>
      </c>
      <c r="O17756" t="s">
        <v>7876</v>
      </c>
      <c r="P17756" t="s">
        <v>10553</v>
      </c>
      <c r="Q17756">
        <v>0.17</v>
      </c>
      <c r="R17756" s="117" t="s">
        <v>14648</v>
      </c>
      <c r="S17756" s="117" t="s">
        <v>14589</v>
      </c>
      <c r="T17756" t="s">
        <v>12136</v>
      </c>
      <c r="U17756" t="s">
        <v>10772</v>
      </c>
    </row>
    <row r="17757" spans="1:21">
      <c r="A17757" s="117" t="s">
        <v>7584</v>
      </c>
      <c r="B17757" t="s">
        <v>14590</v>
      </c>
      <c r="C17757" t="s">
        <v>14590</v>
      </c>
      <c r="D17757">
        <v>41</v>
      </c>
      <c r="E17757">
        <v>35</v>
      </c>
      <c r="F17757">
        <v>41</v>
      </c>
      <c r="G17757">
        <v>35</v>
      </c>
      <c r="H17757">
        <v>1</v>
      </c>
      <c r="I17757">
        <v>1</v>
      </c>
      <c r="J17757">
        <v>999999</v>
      </c>
      <c r="K17757" s="194">
        <v>999999</v>
      </c>
      <c r="L17757" t="s">
        <v>1100</v>
      </c>
      <c r="M17757" t="s">
        <v>1100</v>
      </c>
      <c r="N17757">
        <v>57</v>
      </c>
      <c r="O17757" t="s">
        <v>7876</v>
      </c>
      <c r="P17757" t="s">
        <v>10564</v>
      </c>
      <c r="Q17757">
        <v>5.7000000000000002E-2</v>
      </c>
      <c r="R17757" s="117" t="s">
        <v>14594</v>
      </c>
      <c r="S17757" s="117" t="s">
        <v>14589</v>
      </c>
      <c r="T17757" t="s">
        <v>12136</v>
      </c>
      <c r="U17757" t="s">
        <v>10772</v>
      </c>
    </row>
    <row r="17758" spans="1:21">
      <c r="A17758" s="117" t="s">
        <v>24060</v>
      </c>
      <c r="B17758" t="s">
        <v>14590</v>
      </c>
      <c r="C17758" t="s">
        <v>14590</v>
      </c>
      <c r="D17758">
        <v>52</v>
      </c>
      <c r="E17758">
        <v>46</v>
      </c>
      <c r="F17758">
        <v>52</v>
      </c>
      <c r="G17758">
        <v>46</v>
      </c>
      <c r="H17758">
        <v>1</v>
      </c>
      <c r="I17758">
        <v>1</v>
      </c>
      <c r="J17758">
        <v>999999</v>
      </c>
      <c r="K17758" s="194">
        <v>999999</v>
      </c>
      <c r="L17758" t="s">
        <v>1100</v>
      </c>
      <c r="M17758" t="s">
        <v>1100</v>
      </c>
      <c r="N17758">
        <v>163</v>
      </c>
      <c r="O17758" t="s">
        <v>7876</v>
      </c>
      <c r="P17758" t="s">
        <v>10559</v>
      </c>
      <c r="Q17758">
        <v>0.16300000000000001</v>
      </c>
      <c r="R17758" s="117" t="s">
        <v>14594</v>
      </c>
      <c r="S17758" s="117" t="s">
        <v>14589</v>
      </c>
      <c r="T17758" t="s">
        <v>12136</v>
      </c>
      <c r="U17758" t="s">
        <v>10772</v>
      </c>
    </row>
    <row r="17759" spans="1:21">
      <c r="A17759" s="117" t="s">
        <v>24061</v>
      </c>
      <c r="B17759" t="s">
        <v>14590</v>
      </c>
      <c r="C17759" t="s">
        <v>14590</v>
      </c>
      <c r="D17759">
        <v>40</v>
      </c>
      <c r="E17759">
        <v>34</v>
      </c>
      <c r="F17759">
        <v>40</v>
      </c>
      <c r="G17759">
        <v>34</v>
      </c>
      <c r="H17759">
        <v>1</v>
      </c>
      <c r="I17759">
        <v>1</v>
      </c>
      <c r="J17759">
        <v>999999</v>
      </c>
      <c r="K17759" s="194">
        <v>999999</v>
      </c>
      <c r="L17759" t="s">
        <v>1100</v>
      </c>
      <c r="M17759" t="s">
        <v>1100</v>
      </c>
      <c r="N17759">
        <v>58</v>
      </c>
      <c r="O17759" t="s">
        <v>7876</v>
      </c>
      <c r="P17759" t="s">
        <v>10569</v>
      </c>
      <c r="Q17759">
        <v>5.8000000000000003E-2</v>
      </c>
      <c r="R17759" s="117" t="s">
        <v>14594</v>
      </c>
      <c r="S17759" s="117" t="s">
        <v>14589</v>
      </c>
      <c r="T17759" t="s">
        <v>12136</v>
      </c>
      <c r="U17759" t="s">
        <v>10772</v>
      </c>
    </row>
    <row r="17760" spans="1:21">
      <c r="A17760" s="117" t="s">
        <v>7585</v>
      </c>
      <c r="B17760" t="s">
        <v>14590</v>
      </c>
      <c r="C17760" t="s">
        <v>14590</v>
      </c>
      <c r="D17760">
        <v>28</v>
      </c>
      <c r="E17760">
        <v>22</v>
      </c>
      <c r="F17760">
        <v>28</v>
      </c>
      <c r="G17760">
        <v>22</v>
      </c>
      <c r="H17760">
        <v>1</v>
      </c>
      <c r="I17760">
        <v>1</v>
      </c>
      <c r="J17760">
        <v>15</v>
      </c>
      <c r="K17760" s="194">
        <v>15</v>
      </c>
      <c r="L17760" t="s">
        <v>1100</v>
      </c>
      <c r="M17760" t="s">
        <v>1100</v>
      </c>
      <c r="N17760">
        <v>126</v>
      </c>
      <c r="O17760" t="s">
        <v>7876</v>
      </c>
      <c r="P17760" t="s">
        <v>10592</v>
      </c>
      <c r="Q17760">
        <v>0.126</v>
      </c>
      <c r="R17760" s="117" t="s">
        <v>14648</v>
      </c>
      <c r="S17760" s="117" t="s">
        <v>14589</v>
      </c>
      <c r="T17760" t="s">
        <v>12136</v>
      </c>
      <c r="U17760" t="s">
        <v>10772</v>
      </c>
    </row>
    <row r="17761" spans="1:21">
      <c r="A17761" s="117" t="s">
        <v>24062</v>
      </c>
      <c r="B17761" t="s">
        <v>14590</v>
      </c>
      <c r="C17761" t="s">
        <v>14590</v>
      </c>
      <c r="D17761">
        <v>35</v>
      </c>
      <c r="E17761">
        <v>29</v>
      </c>
      <c r="F17761">
        <v>35</v>
      </c>
      <c r="G17761">
        <v>29</v>
      </c>
      <c r="H17761">
        <v>1</v>
      </c>
      <c r="I17761">
        <v>1</v>
      </c>
      <c r="J17761">
        <v>30</v>
      </c>
      <c r="K17761" s="194">
        <v>30</v>
      </c>
      <c r="L17761" t="s">
        <v>1100</v>
      </c>
      <c r="M17761" t="s">
        <v>1100</v>
      </c>
      <c r="N17761">
        <v>161</v>
      </c>
      <c r="O17761" t="s">
        <v>7876</v>
      </c>
      <c r="P17761" t="s">
        <v>10553</v>
      </c>
      <c r="Q17761">
        <v>0.161</v>
      </c>
      <c r="R17761" s="117" t="s">
        <v>14594</v>
      </c>
      <c r="S17761" s="117" t="s">
        <v>14589</v>
      </c>
      <c r="T17761" t="s">
        <v>12136</v>
      </c>
      <c r="U17761" t="s">
        <v>10772</v>
      </c>
    </row>
    <row r="17762" spans="1:21">
      <c r="A17762" s="117" t="s">
        <v>24063</v>
      </c>
      <c r="B17762" t="s">
        <v>14590</v>
      </c>
      <c r="C17762" t="s">
        <v>14590</v>
      </c>
      <c r="D17762">
        <v>28</v>
      </c>
      <c r="E17762">
        <v>22</v>
      </c>
      <c r="F17762">
        <v>28</v>
      </c>
      <c r="G17762">
        <v>22</v>
      </c>
      <c r="H17762">
        <v>1</v>
      </c>
      <c r="I17762">
        <v>1</v>
      </c>
      <c r="J17762">
        <v>17</v>
      </c>
      <c r="K17762" s="194">
        <v>17</v>
      </c>
      <c r="L17762" t="s">
        <v>1100</v>
      </c>
      <c r="M17762" t="s">
        <v>1100</v>
      </c>
      <c r="N17762">
        <v>63</v>
      </c>
      <c r="O17762" t="s">
        <v>7876</v>
      </c>
      <c r="P17762" t="s">
        <v>10564</v>
      </c>
      <c r="Q17762">
        <v>6.3E-2</v>
      </c>
      <c r="R17762" s="117" t="s">
        <v>14648</v>
      </c>
      <c r="S17762" s="117" t="s">
        <v>14589</v>
      </c>
      <c r="T17762" t="s">
        <v>12136</v>
      </c>
      <c r="U17762" t="s">
        <v>10772</v>
      </c>
    </row>
    <row r="17763" spans="1:21">
      <c r="A17763" s="117" t="s">
        <v>24064</v>
      </c>
      <c r="B17763" t="s">
        <v>14590</v>
      </c>
      <c r="C17763" t="s">
        <v>14590</v>
      </c>
      <c r="D17763">
        <v>59</v>
      </c>
      <c r="E17763">
        <v>53</v>
      </c>
      <c r="F17763">
        <v>59</v>
      </c>
      <c r="G17763">
        <v>53</v>
      </c>
      <c r="H17763">
        <v>1</v>
      </c>
      <c r="I17763">
        <v>1</v>
      </c>
      <c r="J17763">
        <v>999999</v>
      </c>
      <c r="K17763" s="194">
        <v>999999</v>
      </c>
      <c r="L17763" t="s">
        <v>1100</v>
      </c>
      <c r="M17763" t="s">
        <v>1100</v>
      </c>
      <c r="N17763">
        <v>166</v>
      </c>
      <c r="O17763" t="s">
        <v>7876</v>
      </c>
      <c r="P17763" t="s">
        <v>10553</v>
      </c>
      <c r="Q17763">
        <v>0.16600000000000001</v>
      </c>
      <c r="R17763" s="117" t="s">
        <v>14594</v>
      </c>
      <c r="S17763" s="117" t="s">
        <v>14589</v>
      </c>
      <c r="T17763" t="s">
        <v>12136</v>
      </c>
      <c r="U17763" t="s">
        <v>10772</v>
      </c>
    </row>
    <row r="17764" spans="1:21">
      <c r="A17764" s="117" t="s">
        <v>7586</v>
      </c>
      <c r="B17764" t="s">
        <v>14590</v>
      </c>
      <c r="C17764" t="s">
        <v>14590</v>
      </c>
      <c r="D17764">
        <v>40</v>
      </c>
      <c r="E17764">
        <v>34</v>
      </c>
      <c r="F17764">
        <v>40</v>
      </c>
      <c r="G17764">
        <v>34</v>
      </c>
      <c r="H17764">
        <v>1</v>
      </c>
      <c r="I17764">
        <v>1</v>
      </c>
      <c r="J17764">
        <v>999999</v>
      </c>
      <c r="K17764" s="194">
        <v>999999</v>
      </c>
      <c r="L17764" t="s">
        <v>1100</v>
      </c>
      <c r="M17764" t="s">
        <v>1100</v>
      </c>
      <c r="N17764">
        <v>58</v>
      </c>
      <c r="O17764" t="s">
        <v>7876</v>
      </c>
      <c r="P17764" t="s">
        <v>10561</v>
      </c>
      <c r="Q17764">
        <v>5.8000000000000003E-2</v>
      </c>
      <c r="R17764" s="117" t="s">
        <v>14594</v>
      </c>
      <c r="S17764" s="117" t="s">
        <v>14589</v>
      </c>
      <c r="T17764" t="s">
        <v>12136</v>
      </c>
      <c r="U17764" t="s">
        <v>10772</v>
      </c>
    </row>
    <row r="17765" spans="1:21">
      <c r="A17765" s="117" t="s">
        <v>11770</v>
      </c>
      <c r="B17765" t="s">
        <v>14590</v>
      </c>
      <c r="C17765" t="s">
        <v>14593</v>
      </c>
      <c r="D17765">
        <v>26</v>
      </c>
      <c r="E17765">
        <v>20</v>
      </c>
      <c r="F17765" t="e">
        <v>#N/A</v>
      </c>
      <c r="G17765" t="e">
        <v>#N/A</v>
      </c>
      <c r="H17765">
        <v>1</v>
      </c>
      <c r="I17765">
        <v>1</v>
      </c>
      <c r="J17765">
        <v>16</v>
      </c>
      <c r="K17765" s="194" t="e">
        <v>#N/A</v>
      </c>
      <c r="L17765" t="s">
        <v>1076</v>
      </c>
      <c r="M17765" t="s">
        <v>1076</v>
      </c>
      <c r="N17765">
        <v>62</v>
      </c>
      <c r="O17765" t="s">
        <v>7876</v>
      </c>
      <c r="P17765" t="s">
        <v>11771</v>
      </c>
      <c r="Q17765">
        <v>6.2E-2</v>
      </c>
      <c r="R17765" s="117" t="s">
        <v>14620</v>
      </c>
      <c r="S17765" s="117" t="s">
        <v>14621</v>
      </c>
      <c r="T17765" t="s">
        <v>17448</v>
      </c>
      <c r="U17765" t="s">
        <v>10772</v>
      </c>
    </row>
    <row r="17766" spans="1:21">
      <c r="A17766" s="117" t="s">
        <v>24065</v>
      </c>
      <c r="B17766" t="s">
        <v>14590</v>
      </c>
      <c r="C17766" t="s">
        <v>14590</v>
      </c>
      <c r="D17766">
        <v>40</v>
      </c>
      <c r="E17766">
        <v>34</v>
      </c>
      <c r="F17766">
        <v>40</v>
      </c>
      <c r="G17766">
        <v>34</v>
      </c>
      <c r="H17766">
        <v>1</v>
      </c>
      <c r="I17766">
        <v>1</v>
      </c>
      <c r="J17766">
        <v>999999</v>
      </c>
      <c r="K17766" s="194">
        <v>999999</v>
      </c>
      <c r="L17766" t="s">
        <v>1100</v>
      </c>
      <c r="M17766" t="s">
        <v>1100</v>
      </c>
      <c r="N17766">
        <v>254</v>
      </c>
      <c r="O17766" t="s">
        <v>7876</v>
      </c>
      <c r="P17766" t="s">
        <v>10558</v>
      </c>
      <c r="Q17766">
        <v>0.254</v>
      </c>
      <c r="R17766" s="117" t="s">
        <v>14594</v>
      </c>
      <c r="S17766" s="117" t="s">
        <v>14589</v>
      </c>
      <c r="T17766" t="s">
        <v>12136</v>
      </c>
      <c r="U17766" t="s">
        <v>10772</v>
      </c>
    </row>
    <row r="17767" spans="1:21">
      <c r="A17767" s="117" t="s">
        <v>20682</v>
      </c>
      <c r="B17767" t="s">
        <v>14590</v>
      </c>
      <c r="C17767" t="s">
        <v>14590</v>
      </c>
      <c r="D17767">
        <v>40</v>
      </c>
      <c r="E17767">
        <v>34</v>
      </c>
      <c r="F17767">
        <v>40</v>
      </c>
      <c r="G17767">
        <v>34</v>
      </c>
      <c r="H17767">
        <v>1</v>
      </c>
      <c r="I17767">
        <v>1</v>
      </c>
      <c r="J17767">
        <v>2</v>
      </c>
      <c r="K17767" s="194">
        <v>2</v>
      </c>
      <c r="L17767" t="s">
        <v>1100</v>
      </c>
      <c r="M17767" t="s">
        <v>1100</v>
      </c>
      <c r="N17767">
        <v>94</v>
      </c>
      <c r="O17767" t="s">
        <v>7876</v>
      </c>
      <c r="P17767" t="s">
        <v>16351</v>
      </c>
      <c r="Q17767">
        <v>9.4E-2</v>
      </c>
      <c r="R17767" s="117" t="s">
        <v>14620</v>
      </c>
      <c r="S17767" s="117" t="s">
        <v>14589</v>
      </c>
      <c r="T17767" t="s">
        <v>12136</v>
      </c>
      <c r="U17767" t="s">
        <v>10772</v>
      </c>
    </row>
    <row r="17768" spans="1:21">
      <c r="A17768" s="117" t="s">
        <v>7587</v>
      </c>
      <c r="B17768" t="s">
        <v>14590</v>
      </c>
      <c r="C17768" t="s">
        <v>14590</v>
      </c>
      <c r="D17768">
        <v>28</v>
      </c>
      <c r="E17768">
        <v>22</v>
      </c>
      <c r="F17768">
        <v>28</v>
      </c>
      <c r="G17768">
        <v>22</v>
      </c>
      <c r="H17768">
        <v>1</v>
      </c>
      <c r="I17768">
        <v>1</v>
      </c>
      <c r="J17768">
        <v>14</v>
      </c>
      <c r="K17768" s="194">
        <v>14</v>
      </c>
      <c r="L17768" t="s">
        <v>1100</v>
      </c>
      <c r="M17768" t="s">
        <v>1100</v>
      </c>
      <c r="N17768">
        <v>96</v>
      </c>
      <c r="O17768" t="s">
        <v>7876</v>
      </c>
      <c r="P17768" t="s">
        <v>10559</v>
      </c>
      <c r="Q17768">
        <v>9.6000000000000002E-2</v>
      </c>
      <c r="R17768" s="117" t="s">
        <v>14648</v>
      </c>
      <c r="S17768" s="117" t="s">
        <v>14589</v>
      </c>
      <c r="T17768" t="s">
        <v>12136</v>
      </c>
      <c r="U17768" t="s">
        <v>10772</v>
      </c>
    </row>
    <row r="17769" spans="1:21">
      <c r="A17769" s="117" t="s">
        <v>26175</v>
      </c>
      <c r="B17769" t="s">
        <v>14590</v>
      </c>
      <c r="C17769" t="s">
        <v>14590</v>
      </c>
      <c r="D17769">
        <v>25</v>
      </c>
      <c r="E17769">
        <v>19</v>
      </c>
      <c r="F17769">
        <v>25</v>
      </c>
      <c r="G17769">
        <v>19</v>
      </c>
      <c r="H17769">
        <v>1</v>
      </c>
      <c r="I17769">
        <v>1</v>
      </c>
      <c r="J17769">
        <v>23</v>
      </c>
      <c r="K17769" s="194">
        <v>23</v>
      </c>
      <c r="L17769" t="s">
        <v>1100</v>
      </c>
      <c r="M17769" t="s">
        <v>1100</v>
      </c>
      <c r="N17769">
        <v>35</v>
      </c>
      <c r="O17769" t="s">
        <v>7876</v>
      </c>
      <c r="P17769" t="s">
        <v>10564</v>
      </c>
      <c r="Q17769">
        <v>3.5000000000000003E-2</v>
      </c>
      <c r="R17769" s="117" t="s">
        <v>14648</v>
      </c>
      <c r="S17769" s="117" t="s">
        <v>14589</v>
      </c>
      <c r="T17769" t="s">
        <v>12136</v>
      </c>
      <c r="U17769" t="s">
        <v>10772</v>
      </c>
    </row>
    <row r="17770" spans="1:21">
      <c r="A17770" s="117" t="s">
        <v>19224</v>
      </c>
      <c r="B17770" t="s">
        <v>14590</v>
      </c>
      <c r="C17770" t="s">
        <v>14590</v>
      </c>
      <c r="D17770">
        <v>73</v>
      </c>
      <c r="E17770">
        <v>67</v>
      </c>
      <c r="F17770">
        <v>73</v>
      </c>
      <c r="G17770">
        <v>67</v>
      </c>
      <c r="H17770">
        <v>30</v>
      </c>
      <c r="I17770">
        <v>30</v>
      </c>
      <c r="J17770">
        <v>999999</v>
      </c>
      <c r="K17770" s="194">
        <v>999999</v>
      </c>
      <c r="L17770" t="s">
        <v>1088</v>
      </c>
      <c r="M17770" t="s">
        <v>1088</v>
      </c>
      <c r="N17770">
        <v>11</v>
      </c>
      <c r="O17770" t="s">
        <v>7876</v>
      </c>
      <c r="P17770" t="s">
        <v>19225</v>
      </c>
      <c r="Q17770">
        <v>1.0999999999999999E-2</v>
      </c>
      <c r="R17770" s="117" t="s">
        <v>14594</v>
      </c>
      <c r="S17770" s="117" t="s">
        <v>14589</v>
      </c>
      <c r="T17770" t="s">
        <v>12136</v>
      </c>
      <c r="U17770" t="s">
        <v>10772</v>
      </c>
    </row>
    <row r="17771" spans="1:21">
      <c r="A17771" s="117" t="s">
        <v>19226</v>
      </c>
      <c r="B17771" t="s">
        <v>14590</v>
      </c>
      <c r="C17771" t="s">
        <v>14590</v>
      </c>
      <c r="D17771">
        <v>73</v>
      </c>
      <c r="E17771">
        <v>67</v>
      </c>
      <c r="F17771">
        <v>73</v>
      </c>
      <c r="G17771">
        <v>67</v>
      </c>
      <c r="H17771">
        <v>15</v>
      </c>
      <c r="I17771">
        <v>15</v>
      </c>
      <c r="J17771">
        <v>999999</v>
      </c>
      <c r="K17771" s="194">
        <v>999999</v>
      </c>
      <c r="L17771" t="s">
        <v>1088</v>
      </c>
      <c r="M17771" t="s">
        <v>1088</v>
      </c>
      <c r="N17771">
        <v>117</v>
      </c>
      <c r="O17771" t="s">
        <v>7876</v>
      </c>
      <c r="P17771" t="s">
        <v>19227</v>
      </c>
      <c r="Q17771">
        <v>0.11700000000000001</v>
      </c>
      <c r="R17771" s="117" t="s">
        <v>14594</v>
      </c>
      <c r="S17771" s="117" t="s">
        <v>14589</v>
      </c>
      <c r="T17771" t="s">
        <v>12136</v>
      </c>
      <c r="U17771" t="s">
        <v>10772</v>
      </c>
    </row>
    <row r="17772" spans="1:21">
      <c r="A17772" s="117" t="s">
        <v>19228</v>
      </c>
      <c r="B17772" t="s">
        <v>14590</v>
      </c>
      <c r="C17772" t="s">
        <v>14590</v>
      </c>
      <c r="D17772">
        <v>124</v>
      </c>
      <c r="E17772">
        <v>118</v>
      </c>
      <c r="F17772">
        <v>124</v>
      </c>
      <c r="G17772">
        <v>118</v>
      </c>
      <c r="H17772">
        <v>1</v>
      </c>
      <c r="I17772">
        <v>1</v>
      </c>
      <c r="J17772">
        <v>10</v>
      </c>
      <c r="K17772" s="194">
        <v>10</v>
      </c>
      <c r="L17772" t="s">
        <v>1088</v>
      </c>
      <c r="M17772" t="s">
        <v>1088</v>
      </c>
      <c r="N17772">
        <v>62</v>
      </c>
      <c r="O17772" t="s">
        <v>7876</v>
      </c>
      <c r="P17772" t="s">
        <v>19229</v>
      </c>
      <c r="Q17772">
        <v>6.2E-2</v>
      </c>
      <c r="R17772" s="117" t="s">
        <v>14620</v>
      </c>
      <c r="S17772" s="117" t="s">
        <v>14621</v>
      </c>
      <c r="T17772" t="s">
        <v>17448</v>
      </c>
      <c r="U17772" t="s">
        <v>10772</v>
      </c>
    </row>
    <row r="17773" spans="1:21">
      <c r="A17773" s="117" t="s">
        <v>19230</v>
      </c>
      <c r="B17773" t="s">
        <v>14590</v>
      </c>
      <c r="C17773" t="s">
        <v>14590</v>
      </c>
      <c r="D17773">
        <v>73</v>
      </c>
      <c r="E17773">
        <v>67</v>
      </c>
      <c r="F17773">
        <v>73</v>
      </c>
      <c r="G17773">
        <v>67</v>
      </c>
      <c r="H17773">
        <v>30</v>
      </c>
      <c r="I17773">
        <v>30</v>
      </c>
      <c r="J17773">
        <v>999999</v>
      </c>
      <c r="K17773" s="194">
        <v>999999</v>
      </c>
      <c r="L17773" t="s">
        <v>1088</v>
      </c>
      <c r="M17773" t="s">
        <v>1088</v>
      </c>
      <c r="N17773">
        <v>11</v>
      </c>
      <c r="O17773" t="s">
        <v>7876</v>
      </c>
      <c r="P17773" t="s">
        <v>19225</v>
      </c>
      <c r="Q17773">
        <v>1.0999999999999999E-2</v>
      </c>
      <c r="R17773" s="117" t="s">
        <v>14594</v>
      </c>
      <c r="S17773" s="117" t="s">
        <v>14589</v>
      </c>
      <c r="T17773" t="s">
        <v>12136</v>
      </c>
      <c r="U17773" t="s">
        <v>10772</v>
      </c>
    </row>
    <row r="17774" spans="1:21">
      <c r="A17774" s="117" t="s">
        <v>19231</v>
      </c>
      <c r="B17774" t="s">
        <v>14590</v>
      </c>
      <c r="C17774" t="s">
        <v>14590</v>
      </c>
      <c r="D17774">
        <v>73</v>
      </c>
      <c r="E17774">
        <v>67</v>
      </c>
      <c r="F17774">
        <v>73</v>
      </c>
      <c r="G17774">
        <v>67</v>
      </c>
      <c r="H17774">
        <v>1</v>
      </c>
      <c r="I17774">
        <v>1</v>
      </c>
      <c r="J17774">
        <v>999999</v>
      </c>
      <c r="K17774" s="194">
        <v>999999</v>
      </c>
      <c r="L17774" t="s">
        <v>1088</v>
      </c>
      <c r="M17774" t="s">
        <v>1088</v>
      </c>
      <c r="N17774">
        <v>63</v>
      </c>
      <c r="O17774" t="s">
        <v>7876</v>
      </c>
      <c r="P17774" t="s">
        <v>19225</v>
      </c>
      <c r="Q17774">
        <v>6.3E-2</v>
      </c>
      <c r="R17774" s="117" t="s">
        <v>14594</v>
      </c>
      <c r="S17774" s="117" t="s">
        <v>14589</v>
      </c>
      <c r="T17774" t="s">
        <v>12136</v>
      </c>
      <c r="U17774" t="s">
        <v>10772</v>
      </c>
    </row>
    <row r="17775" spans="1:21">
      <c r="A17775" s="117" t="s">
        <v>19497</v>
      </c>
      <c r="B17775" t="s">
        <v>14590</v>
      </c>
      <c r="C17775" t="s">
        <v>14590</v>
      </c>
      <c r="D17775">
        <v>26</v>
      </c>
      <c r="E17775">
        <v>20</v>
      </c>
      <c r="F17775">
        <v>26</v>
      </c>
      <c r="G17775">
        <v>20</v>
      </c>
      <c r="H17775">
        <v>1</v>
      </c>
      <c r="I17775">
        <v>1</v>
      </c>
      <c r="J17775">
        <v>2</v>
      </c>
      <c r="K17775" s="194">
        <v>2</v>
      </c>
      <c r="L17775" t="s">
        <v>1079</v>
      </c>
      <c r="M17775" t="s">
        <v>1079</v>
      </c>
      <c r="N17775">
        <v>350</v>
      </c>
      <c r="O17775" t="s">
        <v>7876</v>
      </c>
      <c r="P17775" t="s">
        <v>19498</v>
      </c>
      <c r="Q17775">
        <v>0.35</v>
      </c>
      <c r="R17775" s="117" t="s">
        <v>14620</v>
      </c>
      <c r="S17775" s="117" t="s">
        <v>14621</v>
      </c>
      <c r="T17775" t="s">
        <v>17448</v>
      </c>
      <c r="U17775" t="s">
        <v>10772</v>
      </c>
    </row>
    <row r="17776" spans="1:21">
      <c r="A17776" s="117" t="s">
        <v>26176</v>
      </c>
      <c r="B17776" t="s">
        <v>14590</v>
      </c>
      <c r="C17776" t="s">
        <v>14590</v>
      </c>
      <c r="D17776">
        <v>26</v>
      </c>
      <c r="E17776">
        <v>20</v>
      </c>
      <c r="F17776">
        <v>26</v>
      </c>
      <c r="G17776">
        <v>20</v>
      </c>
      <c r="H17776">
        <v>1</v>
      </c>
      <c r="I17776">
        <v>1</v>
      </c>
      <c r="J17776">
        <v>48</v>
      </c>
      <c r="K17776" s="194">
        <v>48</v>
      </c>
      <c r="L17776" t="s">
        <v>1079</v>
      </c>
      <c r="M17776" t="s">
        <v>1079</v>
      </c>
      <c r="N17776">
        <v>65</v>
      </c>
      <c r="O17776" t="s">
        <v>7876</v>
      </c>
      <c r="P17776" t="s">
        <v>26177</v>
      </c>
      <c r="Q17776">
        <v>6.5000000000000002E-2</v>
      </c>
      <c r="R17776" s="117" t="s">
        <v>14620</v>
      </c>
      <c r="S17776" s="117" t="s">
        <v>14621</v>
      </c>
      <c r="T17776" t="s">
        <v>17448</v>
      </c>
      <c r="U17776" t="s">
        <v>10772</v>
      </c>
    </row>
    <row r="17777" spans="1:21">
      <c r="A17777" s="117" t="s">
        <v>19499</v>
      </c>
      <c r="B17777" t="s">
        <v>14590</v>
      </c>
      <c r="C17777" t="s">
        <v>14590</v>
      </c>
      <c r="D17777">
        <v>26</v>
      </c>
      <c r="E17777">
        <v>20</v>
      </c>
      <c r="F17777">
        <v>26</v>
      </c>
      <c r="G17777">
        <v>20</v>
      </c>
      <c r="H17777">
        <v>1</v>
      </c>
      <c r="I17777">
        <v>1</v>
      </c>
      <c r="J17777">
        <v>48</v>
      </c>
      <c r="K17777" s="194">
        <v>48</v>
      </c>
      <c r="L17777" t="s">
        <v>1079</v>
      </c>
      <c r="M17777" t="s">
        <v>1079</v>
      </c>
      <c r="N17777">
        <v>64</v>
      </c>
      <c r="O17777" t="s">
        <v>7876</v>
      </c>
      <c r="P17777" t="s">
        <v>19500</v>
      </c>
      <c r="Q17777">
        <v>6.4000000000000001E-2</v>
      </c>
      <c r="R17777" s="117" t="s">
        <v>14620</v>
      </c>
      <c r="S17777" s="117" t="s">
        <v>14621</v>
      </c>
      <c r="T17777" t="s">
        <v>17448</v>
      </c>
      <c r="U17777" t="s">
        <v>10772</v>
      </c>
    </row>
    <row r="17778" spans="1:21">
      <c r="A17778" s="117" t="s">
        <v>7588</v>
      </c>
      <c r="B17778" t="s">
        <v>14590</v>
      </c>
      <c r="C17778" t="s">
        <v>14590</v>
      </c>
      <c r="D17778">
        <v>26</v>
      </c>
      <c r="E17778">
        <v>20</v>
      </c>
      <c r="F17778">
        <v>26</v>
      </c>
      <c r="G17778">
        <v>20</v>
      </c>
      <c r="H17778">
        <v>1</v>
      </c>
      <c r="I17778">
        <v>1</v>
      </c>
      <c r="J17778">
        <v>21</v>
      </c>
      <c r="K17778" s="194">
        <v>21</v>
      </c>
      <c r="L17778" t="s">
        <v>1078</v>
      </c>
      <c r="M17778" t="s">
        <v>1078</v>
      </c>
      <c r="N17778">
        <v>328</v>
      </c>
      <c r="O17778" t="s">
        <v>7876</v>
      </c>
      <c r="P17778" t="s">
        <v>10597</v>
      </c>
      <c r="Q17778">
        <v>0.32800000000000001</v>
      </c>
      <c r="R17778" s="117" t="s">
        <v>14620</v>
      </c>
      <c r="S17778" s="117" t="s">
        <v>14621</v>
      </c>
      <c r="T17778" t="s">
        <v>17448</v>
      </c>
      <c r="U17778" t="s">
        <v>10772</v>
      </c>
    </row>
    <row r="17779" spans="1:21">
      <c r="A17779" s="117" t="s">
        <v>7589</v>
      </c>
      <c r="B17779" t="s">
        <v>14590</v>
      </c>
      <c r="C17779" t="s">
        <v>14590</v>
      </c>
      <c r="D17779">
        <v>26</v>
      </c>
      <c r="E17779">
        <v>20</v>
      </c>
      <c r="F17779">
        <v>26</v>
      </c>
      <c r="G17779">
        <v>20</v>
      </c>
      <c r="H17779">
        <v>1</v>
      </c>
      <c r="I17779">
        <v>1</v>
      </c>
      <c r="J17779">
        <v>4</v>
      </c>
      <c r="K17779" s="194">
        <v>4</v>
      </c>
      <c r="L17779" t="s">
        <v>1077</v>
      </c>
      <c r="M17779" t="s">
        <v>1077</v>
      </c>
      <c r="N17779">
        <v>2036</v>
      </c>
      <c r="O17779" t="s">
        <v>7876</v>
      </c>
      <c r="P17779" t="s">
        <v>10598</v>
      </c>
      <c r="Q17779">
        <v>2.036</v>
      </c>
      <c r="R17779" s="117" t="s">
        <v>14620</v>
      </c>
      <c r="S17779" s="117" t="s">
        <v>14621</v>
      </c>
      <c r="T17779" t="s">
        <v>17448</v>
      </c>
      <c r="U17779" t="s">
        <v>10772</v>
      </c>
    </row>
    <row r="17780" spans="1:21">
      <c r="A17780" s="117" t="s">
        <v>20683</v>
      </c>
      <c r="B17780" t="s">
        <v>14590</v>
      </c>
      <c r="C17780" t="s">
        <v>14590</v>
      </c>
      <c r="D17780">
        <v>26</v>
      </c>
      <c r="E17780">
        <v>20</v>
      </c>
      <c r="F17780">
        <v>26</v>
      </c>
      <c r="G17780">
        <v>20</v>
      </c>
      <c r="H17780">
        <v>1</v>
      </c>
      <c r="I17780">
        <v>1</v>
      </c>
      <c r="J17780">
        <v>6</v>
      </c>
      <c r="K17780" s="194">
        <v>6</v>
      </c>
      <c r="L17780" t="s">
        <v>1077</v>
      </c>
      <c r="M17780" t="s">
        <v>1077</v>
      </c>
      <c r="N17780">
        <v>2400</v>
      </c>
      <c r="O17780" t="s">
        <v>7876</v>
      </c>
      <c r="P17780" t="s">
        <v>20684</v>
      </c>
      <c r="Q17780">
        <v>2.4</v>
      </c>
      <c r="R17780" s="117" t="s">
        <v>14620</v>
      </c>
      <c r="S17780" s="117" t="s">
        <v>14621</v>
      </c>
      <c r="T17780" t="s">
        <v>17448</v>
      </c>
      <c r="U17780" t="s">
        <v>10772</v>
      </c>
    </row>
    <row r="17781" spans="1:21">
      <c r="A17781" s="117" t="s">
        <v>19501</v>
      </c>
      <c r="B17781" t="s">
        <v>14590</v>
      </c>
      <c r="C17781" t="s">
        <v>14590</v>
      </c>
      <c r="D17781">
        <v>33</v>
      </c>
      <c r="E17781">
        <v>27</v>
      </c>
      <c r="F17781">
        <v>33</v>
      </c>
      <c r="G17781">
        <v>27</v>
      </c>
      <c r="H17781">
        <v>1</v>
      </c>
      <c r="I17781">
        <v>1</v>
      </c>
      <c r="J17781">
        <v>50</v>
      </c>
      <c r="K17781" s="194">
        <v>50</v>
      </c>
      <c r="L17781" t="s">
        <v>1079</v>
      </c>
      <c r="M17781" t="s">
        <v>1079</v>
      </c>
      <c r="N17781">
        <v>102</v>
      </c>
      <c r="O17781" t="s">
        <v>7876</v>
      </c>
      <c r="P17781" t="s">
        <v>10096</v>
      </c>
      <c r="Q17781">
        <v>0.10199999999999999</v>
      </c>
      <c r="R17781" s="117" t="s">
        <v>14620</v>
      </c>
      <c r="S17781" s="117" t="s">
        <v>14621</v>
      </c>
      <c r="T17781" t="s">
        <v>17448</v>
      </c>
      <c r="U17781" t="s">
        <v>10772</v>
      </c>
    </row>
    <row r="17782" spans="1:21">
      <c r="A17782" s="117" t="s">
        <v>7590</v>
      </c>
      <c r="B17782" t="s">
        <v>14590</v>
      </c>
      <c r="C17782" t="s">
        <v>14590</v>
      </c>
      <c r="D17782">
        <v>26</v>
      </c>
      <c r="E17782">
        <v>20</v>
      </c>
      <c r="F17782">
        <v>26</v>
      </c>
      <c r="G17782">
        <v>20</v>
      </c>
      <c r="H17782">
        <v>1</v>
      </c>
      <c r="I17782">
        <v>1</v>
      </c>
      <c r="J17782">
        <v>26</v>
      </c>
      <c r="K17782" s="194">
        <v>26</v>
      </c>
      <c r="L17782" t="s">
        <v>1079</v>
      </c>
      <c r="M17782" t="s">
        <v>1079</v>
      </c>
      <c r="N17782">
        <v>199</v>
      </c>
      <c r="O17782" t="s">
        <v>7876</v>
      </c>
      <c r="P17782" t="s">
        <v>10599</v>
      </c>
      <c r="Q17782">
        <v>0.19900000000000001</v>
      </c>
      <c r="R17782" s="117" t="s">
        <v>14620</v>
      </c>
      <c r="S17782" s="117" t="s">
        <v>14621</v>
      </c>
      <c r="T17782" t="s">
        <v>17448</v>
      </c>
      <c r="U17782" t="s">
        <v>10772</v>
      </c>
    </row>
    <row r="17783" spans="1:21">
      <c r="A17783" s="117" t="s">
        <v>7591</v>
      </c>
      <c r="B17783" t="s">
        <v>14590</v>
      </c>
      <c r="C17783" t="s">
        <v>14590</v>
      </c>
      <c r="D17783">
        <v>26</v>
      </c>
      <c r="E17783">
        <v>20</v>
      </c>
      <c r="F17783">
        <v>26</v>
      </c>
      <c r="G17783">
        <v>20</v>
      </c>
      <c r="H17783">
        <v>1</v>
      </c>
      <c r="I17783">
        <v>1</v>
      </c>
      <c r="J17783">
        <v>22</v>
      </c>
      <c r="K17783" s="194">
        <v>22</v>
      </c>
      <c r="L17783" t="s">
        <v>1079</v>
      </c>
      <c r="M17783" t="s">
        <v>1079</v>
      </c>
      <c r="N17783">
        <v>180</v>
      </c>
      <c r="O17783" t="s">
        <v>7876</v>
      </c>
      <c r="P17783" t="s">
        <v>10552</v>
      </c>
      <c r="Q17783">
        <v>0.18</v>
      </c>
      <c r="R17783" s="117" t="s">
        <v>14620</v>
      </c>
      <c r="S17783" s="117" t="s">
        <v>14621</v>
      </c>
      <c r="T17783" t="s">
        <v>17448</v>
      </c>
      <c r="U17783" t="s">
        <v>10772</v>
      </c>
    </row>
    <row r="17784" spans="1:21">
      <c r="A17784" s="117" t="s">
        <v>7592</v>
      </c>
      <c r="B17784" t="s">
        <v>14590</v>
      </c>
      <c r="C17784" t="s">
        <v>14590</v>
      </c>
      <c r="D17784">
        <v>26</v>
      </c>
      <c r="E17784">
        <v>20</v>
      </c>
      <c r="F17784">
        <v>26</v>
      </c>
      <c r="G17784">
        <v>20</v>
      </c>
      <c r="H17784">
        <v>1</v>
      </c>
      <c r="I17784">
        <v>1</v>
      </c>
      <c r="J17784">
        <v>26</v>
      </c>
      <c r="K17784" s="194">
        <v>26</v>
      </c>
      <c r="L17784" t="s">
        <v>1079</v>
      </c>
      <c r="M17784" t="s">
        <v>1079</v>
      </c>
      <c r="N17784">
        <v>195</v>
      </c>
      <c r="O17784" t="s">
        <v>7876</v>
      </c>
      <c r="P17784" t="s">
        <v>10599</v>
      </c>
      <c r="Q17784">
        <v>0.19500000000000001</v>
      </c>
      <c r="R17784" s="117" t="s">
        <v>14620</v>
      </c>
      <c r="S17784" s="117" t="s">
        <v>14621</v>
      </c>
      <c r="T17784" t="s">
        <v>17448</v>
      </c>
      <c r="U17784" t="s">
        <v>10772</v>
      </c>
    </row>
    <row r="17785" spans="1:21">
      <c r="A17785" s="117" t="s">
        <v>7593</v>
      </c>
      <c r="B17785" t="s">
        <v>14590</v>
      </c>
      <c r="C17785" t="s">
        <v>14590</v>
      </c>
      <c r="D17785">
        <v>28</v>
      </c>
      <c r="E17785">
        <v>22</v>
      </c>
      <c r="F17785">
        <v>28</v>
      </c>
      <c r="G17785">
        <v>22</v>
      </c>
      <c r="H17785">
        <v>1</v>
      </c>
      <c r="I17785">
        <v>1</v>
      </c>
      <c r="J17785">
        <v>65</v>
      </c>
      <c r="K17785" s="194">
        <v>65</v>
      </c>
      <c r="L17785" t="s">
        <v>1100</v>
      </c>
      <c r="M17785" t="s">
        <v>1100</v>
      </c>
      <c r="N17785">
        <v>209</v>
      </c>
      <c r="O17785" t="s">
        <v>7876</v>
      </c>
      <c r="P17785" t="s">
        <v>10600</v>
      </c>
      <c r="Q17785">
        <v>0.20899999999999999</v>
      </c>
      <c r="R17785" s="117" t="s">
        <v>14648</v>
      </c>
      <c r="S17785" s="117" t="s">
        <v>14589</v>
      </c>
      <c r="T17785" t="s">
        <v>12136</v>
      </c>
      <c r="U17785" t="s">
        <v>10772</v>
      </c>
    </row>
    <row r="17786" spans="1:21">
      <c r="A17786" s="117" t="s">
        <v>26178</v>
      </c>
      <c r="B17786" t="s">
        <v>14590</v>
      </c>
      <c r="C17786" t="s">
        <v>14590</v>
      </c>
      <c r="D17786">
        <v>28</v>
      </c>
      <c r="E17786">
        <v>22</v>
      </c>
      <c r="F17786">
        <v>28</v>
      </c>
      <c r="G17786">
        <v>22</v>
      </c>
      <c r="H17786">
        <v>1</v>
      </c>
      <c r="I17786">
        <v>1</v>
      </c>
      <c r="J17786">
        <v>59</v>
      </c>
      <c r="K17786" s="194">
        <v>59</v>
      </c>
      <c r="L17786" t="s">
        <v>1100</v>
      </c>
      <c r="M17786" t="s">
        <v>1100</v>
      </c>
      <c r="N17786">
        <v>197</v>
      </c>
      <c r="O17786" t="s">
        <v>7876</v>
      </c>
      <c r="P17786" t="s">
        <v>23926</v>
      </c>
      <c r="Q17786">
        <v>0.19700000000000001</v>
      </c>
      <c r="R17786" s="117" t="s">
        <v>14648</v>
      </c>
      <c r="S17786" s="117" t="s">
        <v>14589</v>
      </c>
      <c r="T17786" t="s">
        <v>12136</v>
      </c>
      <c r="U17786" t="s">
        <v>10772</v>
      </c>
    </row>
    <row r="17787" spans="1:21">
      <c r="A17787" s="117" t="s">
        <v>24066</v>
      </c>
      <c r="B17787" t="s">
        <v>14590</v>
      </c>
      <c r="C17787" t="s">
        <v>14590</v>
      </c>
      <c r="D17787">
        <v>33</v>
      </c>
      <c r="E17787">
        <v>27</v>
      </c>
      <c r="F17787">
        <v>33</v>
      </c>
      <c r="G17787">
        <v>27</v>
      </c>
      <c r="H17787">
        <v>1</v>
      </c>
      <c r="I17787">
        <v>1</v>
      </c>
      <c r="J17787">
        <v>50</v>
      </c>
      <c r="K17787" s="194">
        <v>50</v>
      </c>
      <c r="L17787" t="s">
        <v>1079</v>
      </c>
      <c r="M17787" t="s">
        <v>1079</v>
      </c>
      <c r="N17787">
        <v>187</v>
      </c>
      <c r="O17787" t="s">
        <v>7876</v>
      </c>
      <c r="P17787" t="s">
        <v>23926</v>
      </c>
      <c r="Q17787">
        <v>0.187</v>
      </c>
      <c r="R17787" s="117" t="s">
        <v>14620</v>
      </c>
      <c r="S17787" s="117" t="s">
        <v>14621</v>
      </c>
      <c r="T17787" t="s">
        <v>17448</v>
      </c>
      <c r="U17787" t="s">
        <v>10772</v>
      </c>
    </row>
    <row r="17788" spans="1:21">
      <c r="A17788" s="117" t="s">
        <v>7594</v>
      </c>
      <c r="B17788" t="s">
        <v>14590</v>
      </c>
      <c r="C17788" t="s">
        <v>14590</v>
      </c>
      <c r="D17788">
        <v>26</v>
      </c>
      <c r="E17788">
        <v>20</v>
      </c>
      <c r="F17788">
        <v>26</v>
      </c>
      <c r="G17788">
        <v>20</v>
      </c>
      <c r="H17788">
        <v>1</v>
      </c>
      <c r="I17788">
        <v>1</v>
      </c>
      <c r="J17788">
        <v>22</v>
      </c>
      <c r="K17788" s="194">
        <v>22</v>
      </c>
      <c r="L17788" t="s">
        <v>1079</v>
      </c>
      <c r="M17788" t="s">
        <v>1079</v>
      </c>
      <c r="N17788">
        <v>185</v>
      </c>
      <c r="O17788" t="s">
        <v>7876</v>
      </c>
      <c r="P17788" t="s">
        <v>10596</v>
      </c>
      <c r="Q17788">
        <v>0.185</v>
      </c>
      <c r="R17788" s="117" t="s">
        <v>14620</v>
      </c>
      <c r="S17788" s="117" t="s">
        <v>14621</v>
      </c>
      <c r="T17788" t="s">
        <v>17448</v>
      </c>
      <c r="U17788" t="s">
        <v>10772</v>
      </c>
    </row>
    <row r="17789" spans="1:21">
      <c r="A17789" s="117" t="s">
        <v>7595</v>
      </c>
      <c r="B17789" t="s">
        <v>14590</v>
      </c>
      <c r="C17789" t="s">
        <v>14590</v>
      </c>
      <c r="D17789">
        <v>26</v>
      </c>
      <c r="E17789">
        <v>20</v>
      </c>
      <c r="F17789">
        <v>26</v>
      </c>
      <c r="G17789">
        <v>20</v>
      </c>
      <c r="H17789">
        <v>1</v>
      </c>
      <c r="I17789">
        <v>1</v>
      </c>
      <c r="J17789">
        <v>35</v>
      </c>
      <c r="K17789" s="194">
        <v>35</v>
      </c>
      <c r="L17789" t="s">
        <v>1079</v>
      </c>
      <c r="M17789" t="s">
        <v>1079</v>
      </c>
      <c r="N17789">
        <v>186</v>
      </c>
      <c r="O17789" t="s">
        <v>7876</v>
      </c>
      <c r="P17789" t="s">
        <v>10596</v>
      </c>
      <c r="Q17789">
        <v>0.186</v>
      </c>
      <c r="R17789" s="117" t="s">
        <v>14620</v>
      </c>
      <c r="S17789" s="117" t="s">
        <v>14621</v>
      </c>
      <c r="T17789" t="s">
        <v>17448</v>
      </c>
      <c r="U17789" t="s">
        <v>10772</v>
      </c>
    </row>
    <row r="17790" spans="1:21">
      <c r="A17790" s="117" t="s">
        <v>7596</v>
      </c>
      <c r="B17790" t="s">
        <v>14590</v>
      </c>
      <c r="C17790" t="s">
        <v>14590</v>
      </c>
      <c r="D17790">
        <v>26</v>
      </c>
      <c r="E17790">
        <v>20</v>
      </c>
      <c r="F17790">
        <v>26</v>
      </c>
      <c r="G17790">
        <v>20</v>
      </c>
      <c r="H17790">
        <v>1</v>
      </c>
      <c r="I17790">
        <v>1</v>
      </c>
      <c r="J17790">
        <v>22</v>
      </c>
      <c r="K17790" s="194">
        <v>22</v>
      </c>
      <c r="L17790" t="s">
        <v>1079</v>
      </c>
      <c r="M17790" t="s">
        <v>1079</v>
      </c>
      <c r="N17790">
        <v>190</v>
      </c>
      <c r="O17790" t="s">
        <v>7876</v>
      </c>
      <c r="P17790" t="s">
        <v>10601</v>
      </c>
      <c r="Q17790">
        <v>0.19</v>
      </c>
      <c r="R17790" s="117" t="s">
        <v>14620</v>
      </c>
      <c r="S17790" s="117" t="s">
        <v>14621</v>
      </c>
      <c r="T17790" t="s">
        <v>17448</v>
      </c>
      <c r="U17790" t="s">
        <v>10772</v>
      </c>
    </row>
    <row r="17791" spans="1:21">
      <c r="A17791" s="117" t="s">
        <v>7597</v>
      </c>
      <c r="B17791" t="s">
        <v>14590</v>
      </c>
      <c r="C17791" t="s">
        <v>14590</v>
      </c>
      <c r="D17791">
        <v>26</v>
      </c>
      <c r="E17791">
        <v>20</v>
      </c>
      <c r="F17791">
        <v>26</v>
      </c>
      <c r="G17791">
        <v>20</v>
      </c>
      <c r="H17791">
        <v>1</v>
      </c>
      <c r="I17791">
        <v>1</v>
      </c>
      <c r="J17791">
        <v>53</v>
      </c>
      <c r="K17791" s="194">
        <v>53</v>
      </c>
      <c r="L17791" t="s">
        <v>1079</v>
      </c>
      <c r="M17791" t="s">
        <v>1079</v>
      </c>
      <c r="N17791">
        <v>201</v>
      </c>
      <c r="O17791" t="s">
        <v>7876</v>
      </c>
      <c r="P17791" t="s">
        <v>10602</v>
      </c>
      <c r="Q17791">
        <v>0.20100000000000001</v>
      </c>
      <c r="R17791" s="117" t="s">
        <v>14620</v>
      </c>
      <c r="S17791" s="117" t="s">
        <v>14621</v>
      </c>
      <c r="T17791" t="s">
        <v>17448</v>
      </c>
      <c r="U17791" t="s">
        <v>10772</v>
      </c>
    </row>
    <row r="17792" spans="1:21">
      <c r="A17792" s="117" t="s">
        <v>16356</v>
      </c>
      <c r="B17792" t="s">
        <v>14590</v>
      </c>
      <c r="C17792" t="s">
        <v>14590</v>
      </c>
      <c r="D17792">
        <v>28</v>
      </c>
      <c r="E17792">
        <v>22</v>
      </c>
      <c r="F17792">
        <v>28</v>
      </c>
      <c r="G17792">
        <v>22</v>
      </c>
      <c r="H17792">
        <v>1</v>
      </c>
      <c r="I17792">
        <v>1</v>
      </c>
      <c r="J17792">
        <v>39</v>
      </c>
      <c r="K17792" s="194">
        <v>39</v>
      </c>
      <c r="L17792" t="s">
        <v>1100</v>
      </c>
      <c r="M17792" t="s">
        <v>1100</v>
      </c>
      <c r="N17792">
        <v>199</v>
      </c>
      <c r="O17792" t="s">
        <v>7876</v>
      </c>
      <c r="P17792" t="s">
        <v>16357</v>
      </c>
      <c r="Q17792">
        <v>0.19900000000000001</v>
      </c>
      <c r="R17792" s="117" t="s">
        <v>14648</v>
      </c>
      <c r="S17792" s="117" t="s">
        <v>14589</v>
      </c>
      <c r="T17792" t="s">
        <v>12136</v>
      </c>
      <c r="U17792" t="s">
        <v>10772</v>
      </c>
    </row>
    <row r="17793" spans="1:21">
      <c r="A17793" s="117" t="s">
        <v>7598</v>
      </c>
      <c r="B17793" t="s">
        <v>14590</v>
      </c>
      <c r="C17793" t="s">
        <v>14590</v>
      </c>
      <c r="D17793">
        <v>26</v>
      </c>
      <c r="E17793">
        <v>20</v>
      </c>
      <c r="F17793">
        <v>26</v>
      </c>
      <c r="G17793">
        <v>20</v>
      </c>
      <c r="H17793">
        <v>1</v>
      </c>
      <c r="I17793">
        <v>1</v>
      </c>
      <c r="J17793">
        <v>60</v>
      </c>
      <c r="K17793" s="194">
        <v>60</v>
      </c>
      <c r="L17793" t="s">
        <v>1079</v>
      </c>
      <c r="M17793" t="s">
        <v>1079</v>
      </c>
      <c r="N17793">
        <v>57</v>
      </c>
      <c r="O17793" t="s">
        <v>7876</v>
      </c>
      <c r="P17793" t="s">
        <v>16358</v>
      </c>
      <c r="Q17793">
        <v>5.7000000000000002E-2</v>
      </c>
      <c r="R17793" s="117" t="s">
        <v>14620</v>
      </c>
      <c r="S17793" s="117" t="s">
        <v>14621</v>
      </c>
      <c r="T17793" t="s">
        <v>17448</v>
      </c>
      <c r="U17793" t="s">
        <v>10772</v>
      </c>
    </row>
    <row r="17794" spans="1:21">
      <c r="A17794" s="117" t="s">
        <v>7599</v>
      </c>
      <c r="B17794" t="s">
        <v>14590</v>
      </c>
      <c r="C17794" t="s">
        <v>14590</v>
      </c>
      <c r="D17794">
        <v>25</v>
      </c>
      <c r="E17794">
        <v>19</v>
      </c>
      <c r="F17794">
        <v>25</v>
      </c>
      <c r="G17794">
        <v>19</v>
      </c>
      <c r="H17794">
        <v>1</v>
      </c>
      <c r="I17794">
        <v>1</v>
      </c>
      <c r="J17794">
        <v>12</v>
      </c>
      <c r="K17794" s="194">
        <v>12</v>
      </c>
      <c r="L17794" t="s">
        <v>1100</v>
      </c>
      <c r="M17794" t="s">
        <v>1100</v>
      </c>
      <c r="N17794">
        <v>162</v>
      </c>
      <c r="O17794" t="s">
        <v>7876</v>
      </c>
      <c r="P17794" t="s">
        <v>10603</v>
      </c>
      <c r="Q17794">
        <v>0.16200000000000001</v>
      </c>
      <c r="R17794" s="117" t="s">
        <v>14648</v>
      </c>
      <c r="S17794" s="117" t="s">
        <v>14589</v>
      </c>
      <c r="T17794" t="s">
        <v>12136</v>
      </c>
      <c r="U17794" t="s">
        <v>10772</v>
      </c>
    </row>
    <row r="17795" spans="1:21">
      <c r="A17795" s="117" t="s">
        <v>21532</v>
      </c>
      <c r="B17795" t="s">
        <v>14590</v>
      </c>
      <c r="C17795" t="s">
        <v>14590</v>
      </c>
      <c r="D17795">
        <v>28</v>
      </c>
      <c r="E17795">
        <v>22</v>
      </c>
      <c r="F17795">
        <v>28</v>
      </c>
      <c r="G17795">
        <v>22</v>
      </c>
      <c r="H17795">
        <v>1</v>
      </c>
      <c r="I17795">
        <v>1</v>
      </c>
      <c r="J17795">
        <v>22</v>
      </c>
      <c r="K17795" s="194">
        <v>22</v>
      </c>
      <c r="L17795" t="s">
        <v>1100</v>
      </c>
      <c r="M17795" t="s">
        <v>1100</v>
      </c>
      <c r="N17795">
        <v>144</v>
      </c>
      <c r="O17795" t="s">
        <v>7876</v>
      </c>
      <c r="P17795" t="s">
        <v>21533</v>
      </c>
      <c r="Q17795">
        <v>0.14399999999999999</v>
      </c>
      <c r="R17795" s="117" t="s">
        <v>14648</v>
      </c>
      <c r="S17795" s="117" t="s">
        <v>14589</v>
      </c>
      <c r="T17795" t="s">
        <v>12136</v>
      </c>
      <c r="U17795" t="s">
        <v>10772</v>
      </c>
    </row>
    <row r="17796" spans="1:21">
      <c r="A17796" s="117" t="s">
        <v>24067</v>
      </c>
      <c r="B17796" t="s">
        <v>14590</v>
      </c>
      <c r="C17796" t="s">
        <v>14590</v>
      </c>
      <c r="D17796">
        <v>103</v>
      </c>
      <c r="E17796">
        <v>97</v>
      </c>
      <c r="F17796">
        <v>103</v>
      </c>
      <c r="G17796">
        <v>97</v>
      </c>
      <c r="H17796">
        <v>1</v>
      </c>
      <c r="I17796">
        <v>1</v>
      </c>
      <c r="J17796">
        <v>999999</v>
      </c>
      <c r="K17796" s="194">
        <v>999999</v>
      </c>
      <c r="L17796" t="s">
        <v>1111</v>
      </c>
      <c r="M17796" t="s">
        <v>1111</v>
      </c>
      <c r="N17796">
        <v>6</v>
      </c>
      <c r="O17796" t="s">
        <v>7876</v>
      </c>
      <c r="P17796" t="s">
        <v>24068</v>
      </c>
      <c r="Q17796">
        <v>6.0000000000000001E-3</v>
      </c>
      <c r="R17796" s="117" t="s">
        <v>14594</v>
      </c>
      <c r="S17796" s="117" t="s">
        <v>14589</v>
      </c>
      <c r="T17796" t="s">
        <v>12136</v>
      </c>
      <c r="U17796" t="s">
        <v>10772</v>
      </c>
    </row>
    <row r="17797" spans="1:21">
      <c r="A17797" s="117" t="s">
        <v>7600</v>
      </c>
      <c r="B17797" t="s">
        <v>14590</v>
      </c>
      <c r="C17797" t="s">
        <v>14590</v>
      </c>
      <c r="D17797">
        <v>26</v>
      </c>
      <c r="E17797">
        <v>20</v>
      </c>
      <c r="F17797">
        <v>26</v>
      </c>
      <c r="G17797">
        <v>20</v>
      </c>
      <c r="H17797">
        <v>1</v>
      </c>
      <c r="I17797">
        <v>1</v>
      </c>
      <c r="J17797">
        <v>160</v>
      </c>
      <c r="K17797" s="194">
        <v>160</v>
      </c>
      <c r="L17797" t="s">
        <v>1079</v>
      </c>
      <c r="M17797" t="s">
        <v>1079</v>
      </c>
      <c r="N17797">
        <v>68</v>
      </c>
      <c r="O17797" t="s">
        <v>7876</v>
      </c>
      <c r="P17797" t="s">
        <v>10604</v>
      </c>
      <c r="Q17797">
        <v>6.8000000000000005E-2</v>
      </c>
      <c r="R17797" s="117" t="s">
        <v>14620</v>
      </c>
      <c r="S17797" s="117" t="s">
        <v>14621</v>
      </c>
      <c r="T17797" t="s">
        <v>17448</v>
      </c>
      <c r="U17797" t="s">
        <v>10772</v>
      </c>
    </row>
    <row r="17798" spans="1:21">
      <c r="A17798" s="117" t="s">
        <v>24069</v>
      </c>
      <c r="B17798" t="s">
        <v>14590</v>
      </c>
      <c r="C17798" t="s">
        <v>14590</v>
      </c>
      <c r="D17798">
        <v>26</v>
      </c>
      <c r="E17798">
        <v>20</v>
      </c>
      <c r="F17798">
        <v>26</v>
      </c>
      <c r="G17798">
        <v>20</v>
      </c>
      <c r="H17798">
        <v>1</v>
      </c>
      <c r="I17798">
        <v>1</v>
      </c>
      <c r="J17798">
        <v>200</v>
      </c>
      <c r="K17798" s="194">
        <v>200</v>
      </c>
      <c r="L17798" t="s">
        <v>1076</v>
      </c>
      <c r="M17798" t="s">
        <v>1076</v>
      </c>
      <c r="N17798">
        <v>4</v>
      </c>
      <c r="O17798" t="s">
        <v>7876</v>
      </c>
      <c r="P17798" t="s">
        <v>24070</v>
      </c>
      <c r="Q17798">
        <v>4.0000000000000001E-3</v>
      </c>
      <c r="R17798" s="117" t="s">
        <v>14620</v>
      </c>
      <c r="S17798" s="117" t="s">
        <v>14621</v>
      </c>
      <c r="T17798" t="s">
        <v>17448</v>
      </c>
      <c r="U17798" t="s">
        <v>10772</v>
      </c>
    </row>
    <row r="17799" spans="1:21">
      <c r="A17799" s="117" t="s">
        <v>11772</v>
      </c>
      <c r="B17799" t="s">
        <v>14590</v>
      </c>
      <c r="C17799" t="s">
        <v>14593</v>
      </c>
      <c r="D17799">
        <v>26</v>
      </c>
      <c r="E17799">
        <v>20</v>
      </c>
      <c r="F17799" t="e">
        <v>#N/A</v>
      </c>
      <c r="G17799" t="e">
        <v>#N/A</v>
      </c>
      <c r="H17799">
        <v>1</v>
      </c>
      <c r="I17799">
        <v>1</v>
      </c>
      <c r="J17799">
        <v>22</v>
      </c>
      <c r="K17799" s="194" t="e">
        <v>#N/A</v>
      </c>
      <c r="L17799" t="s">
        <v>1076</v>
      </c>
      <c r="M17799" t="s">
        <v>1076</v>
      </c>
      <c r="N17799">
        <v>40</v>
      </c>
      <c r="O17799" t="s">
        <v>7876</v>
      </c>
      <c r="P17799" t="s">
        <v>11773</v>
      </c>
      <c r="Q17799">
        <v>0.04</v>
      </c>
      <c r="R17799" s="117" t="s">
        <v>14620</v>
      </c>
      <c r="S17799" s="117" t="s">
        <v>14621</v>
      </c>
      <c r="T17799" t="s">
        <v>17448</v>
      </c>
      <c r="U17799" t="s">
        <v>10772</v>
      </c>
    </row>
    <row r="17800" spans="1:21">
      <c r="A17800" s="117" t="s">
        <v>7601</v>
      </c>
      <c r="B17800" t="s">
        <v>14590</v>
      </c>
      <c r="C17800" t="s">
        <v>14590</v>
      </c>
      <c r="D17800">
        <v>25</v>
      </c>
      <c r="E17800">
        <v>19</v>
      </c>
      <c r="F17800">
        <v>25</v>
      </c>
      <c r="G17800">
        <v>19</v>
      </c>
      <c r="H17800">
        <v>1</v>
      </c>
      <c r="I17800">
        <v>1</v>
      </c>
      <c r="J17800">
        <v>45</v>
      </c>
      <c r="K17800" s="194">
        <v>45</v>
      </c>
      <c r="L17800" t="s">
        <v>1076</v>
      </c>
      <c r="M17800" t="s">
        <v>1076</v>
      </c>
      <c r="N17800">
        <v>20</v>
      </c>
      <c r="O17800" t="s">
        <v>7876</v>
      </c>
      <c r="P17800" t="s">
        <v>10605</v>
      </c>
      <c r="Q17800">
        <v>0.02</v>
      </c>
      <c r="R17800" s="117" t="s">
        <v>14594</v>
      </c>
      <c r="S17800" s="117" t="s">
        <v>14589</v>
      </c>
      <c r="T17800" t="s">
        <v>12136</v>
      </c>
      <c r="U17800" t="s">
        <v>10772</v>
      </c>
    </row>
    <row r="17801" spans="1:21">
      <c r="A17801" s="117" t="s">
        <v>24071</v>
      </c>
      <c r="B17801" t="s">
        <v>14590</v>
      </c>
      <c r="C17801" t="s">
        <v>14590</v>
      </c>
      <c r="D17801">
        <v>49</v>
      </c>
      <c r="E17801">
        <v>43</v>
      </c>
      <c r="F17801">
        <v>50</v>
      </c>
      <c r="G17801">
        <v>44</v>
      </c>
      <c r="H17801">
        <v>1</v>
      </c>
      <c r="I17801">
        <v>1</v>
      </c>
      <c r="J17801">
        <v>999999</v>
      </c>
      <c r="K17801" s="194">
        <v>999999</v>
      </c>
      <c r="L17801" t="s">
        <v>1100</v>
      </c>
      <c r="M17801" t="s">
        <v>1100</v>
      </c>
      <c r="N17801">
        <v>295</v>
      </c>
      <c r="O17801" t="s">
        <v>7876</v>
      </c>
      <c r="P17801" t="s">
        <v>24072</v>
      </c>
      <c r="Q17801">
        <v>0.29499999999999998</v>
      </c>
      <c r="R17801" s="117" t="s">
        <v>14648</v>
      </c>
      <c r="S17801" s="117" t="s">
        <v>14589</v>
      </c>
      <c r="T17801" t="s">
        <v>12136</v>
      </c>
      <c r="U17801" t="s">
        <v>10772</v>
      </c>
    </row>
    <row r="17802" spans="1:21">
      <c r="A17802" s="117" t="s">
        <v>7602</v>
      </c>
      <c r="B17802" t="s">
        <v>14590</v>
      </c>
      <c r="C17802" t="s">
        <v>14590</v>
      </c>
      <c r="D17802">
        <v>39</v>
      </c>
      <c r="E17802">
        <v>33</v>
      </c>
      <c r="F17802">
        <v>39</v>
      </c>
      <c r="G17802">
        <v>33</v>
      </c>
      <c r="H17802">
        <v>1</v>
      </c>
      <c r="I17802">
        <v>1</v>
      </c>
      <c r="J17802">
        <v>999999</v>
      </c>
      <c r="K17802" s="194">
        <v>999999</v>
      </c>
      <c r="L17802" t="s">
        <v>1100</v>
      </c>
      <c r="M17802" t="s">
        <v>1100</v>
      </c>
      <c r="N17802">
        <v>250</v>
      </c>
      <c r="O17802" t="s">
        <v>7876</v>
      </c>
      <c r="P17802" t="s">
        <v>10606</v>
      </c>
      <c r="Q17802">
        <v>0.25</v>
      </c>
      <c r="R17802" s="117" t="s">
        <v>14594</v>
      </c>
      <c r="S17802" s="117" t="s">
        <v>14589</v>
      </c>
      <c r="T17802" t="s">
        <v>12136</v>
      </c>
      <c r="U17802" t="s">
        <v>10772</v>
      </c>
    </row>
    <row r="17803" spans="1:21">
      <c r="A17803" s="117" t="s">
        <v>7603</v>
      </c>
      <c r="B17803" t="s">
        <v>14590</v>
      </c>
      <c r="C17803" t="s">
        <v>14590</v>
      </c>
      <c r="D17803">
        <v>39</v>
      </c>
      <c r="E17803">
        <v>33</v>
      </c>
      <c r="F17803">
        <v>39</v>
      </c>
      <c r="G17803">
        <v>33</v>
      </c>
      <c r="H17803">
        <v>1</v>
      </c>
      <c r="I17803">
        <v>1</v>
      </c>
      <c r="J17803">
        <v>999999</v>
      </c>
      <c r="K17803" s="194">
        <v>999999</v>
      </c>
      <c r="L17803" t="s">
        <v>1100</v>
      </c>
      <c r="M17803" t="s">
        <v>1100</v>
      </c>
      <c r="N17803">
        <v>493</v>
      </c>
      <c r="O17803" t="s">
        <v>7876</v>
      </c>
      <c r="P17803" t="s">
        <v>10607</v>
      </c>
      <c r="Q17803">
        <v>0.49299999999999999</v>
      </c>
      <c r="R17803" s="117" t="s">
        <v>14594</v>
      </c>
      <c r="S17803" s="117" t="s">
        <v>14589</v>
      </c>
      <c r="T17803" t="s">
        <v>12136</v>
      </c>
      <c r="U17803" t="s">
        <v>10772</v>
      </c>
    </row>
    <row r="17804" spans="1:21">
      <c r="A17804" s="117" t="s">
        <v>18171</v>
      </c>
      <c r="B17804" t="s">
        <v>14590</v>
      </c>
      <c r="C17804" t="s">
        <v>14590</v>
      </c>
      <c r="D17804">
        <v>26</v>
      </c>
      <c r="E17804">
        <v>20</v>
      </c>
      <c r="F17804">
        <v>26</v>
      </c>
      <c r="G17804">
        <v>20</v>
      </c>
      <c r="H17804">
        <v>1</v>
      </c>
      <c r="I17804">
        <v>1</v>
      </c>
      <c r="J17804">
        <v>9</v>
      </c>
      <c r="K17804" s="194">
        <v>9</v>
      </c>
      <c r="L17804" t="s">
        <v>1086</v>
      </c>
      <c r="M17804" t="s">
        <v>1086</v>
      </c>
      <c r="N17804">
        <v>60</v>
      </c>
      <c r="O17804" t="s">
        <v>7876</v>
      </c>
      <c r="P17804" t="s">
        <v>18172</v>
      </c>
      <c r="Q17804">
        <v>0.06</v>
      </c>
      <c r="R17804" s="117" t="s">
        <v>14620</v>
      </c>
      <c r="S17804" s="117" t="s">
        <v>14621</v>
      </c>
      <c r="T17804" t="s">
        <v>17448</v>
      </c>
      <c r="U17804" t="s">
        <v>10772</v>
      </c>
    </row>
    <row r="17805" spans="1:21">
      <c r="A17805" s="117" t="s">
        <v>22091</v>
      </c>
      <c r="B17805" t="s">
        <v>14590</v>
      </c>
      <c r="C17805" t="s">
        <v>14590</v>
      </c>
      <c r="D17805">
        <v>38</v>
      </c>
      <c r="E17805">
        <v>32</v>
      </c>
      <c r="F17805">
        <v>38</v>
      </c>
      <c r="G17805">
        <v>32</v>
      </c>
      <c r="H17805">
        <v>1</v>
      </c>
      <c r="I17805">
        <v>1</v>
      </c>
      <c r="J17805">
        <v>44</v>
      </c>
      <c r="K17805" s="194">
        <v>44</v>
      </c>
      <c r="L17805" t="s">
        <v>1100</v>
      </c>
      <c r="M17805" t="s">
        <v>1100</v>
      </c>
      <c r="N17805">
        <v>170</v>
      </c>
      <c r="O17805" t="s">
        <v>7876</v>
      </c>
      <c r="P17805" t="s">
        <v>8816</v>
      </c>
      <c r="Q17805">
        <v>0.17</v>
      </c>
      <c r="R17805" s="117" t="s">
        <v>14648</v>
      </c>
      <c r="S17805" s="117" t="s">
        <v>14589</v>
      </c>
      <c r="T17805" t="s">
        <v>12136</v>
      </c>
      <c r="U17805" t="s">
        <v>10772</v>
      </c>
    </row>
    <row r="17806" spans="1:21">
      <c r="A17806" s="117" t="s">
        <v>7604</v>
      </c>
      <c r="B17806" t="s">
        <v>14590</v>
      </c>
      <c r="C17806" t="s">
        <v>14590</v>
      </c>
      <c r="D17806">
        <v>26</v>
      </c>
      <c r="E17806">
        <v>20</v>
      </c>
      <c r="F17806">
        <v>26</v>
      </c>
      <c r="G17806">
        <v>20</v>
      </c>
      <c r="H17806">
        <v>1</v>
      </c>
      <c r="I17806">
        <v>1</v>
      </c>
      <c r="J17806">
        <v>30</v>
      </c>
      <c r="K17806" s="194">
        <v>30</v>
      </c>
      <c r="L17806" t="s">
        <v>1086</v>
      </c>
      <c r="M17806" t="s">
        <v>1086</v>
      </c>
      <c r="N17806">
        <v>35</v>
      </c>
      <c r="O17806" t="s">
        <v>7876</v>
      </c>
      <c r="P17806" t="s">
        <v>10608</v>
      </c>
      <c r="Q17806">
        <v>3.5000000000000003E-2</v>
      </c>
      <c r="R17806" s="117" t="s">
        <v>14620</v>
      </c>
      <c r="S17806" s="117" t="s">
        <v>14621</v>
      </c>
      <c r="T17806" t="s">
        <v>17448</v>
      </c>
      <c r="U17806" t="s">
        <v>10772</v>
      </c>
    </row>
    <row r="17807" spans="1:21">
      <c r="A17807" s="117" t="s">
        <v>7605</v>
      </c>
      <c r="B17807" t="s">
        <v>14590</v>
      </c>
      <c r="C17807" t="s">
        <v>14590</v>
      </c>
      <c r="D17807">
        <v>28</v>
      </c>
      <c r="E17807">
        <v>22</v>
      </c>
      <c r="F17807">
        <v>28</v>
      </c>
      <c r="G17807">
        <v>22</v>
      </c>
      <c r="H17807">
        <v>1</v>
      </c>
      <c r="I17807">
        <v>1</v>
      </c>
      <c r="J17807">
        <v>417</v>
      </c>
      <c r="K17807" s="194">
        <v>417</v>
      </c>
      <c r="L17807" t="s">
        <v>1100</v>
      </c>
      <c r="M17807" t="s">
        <v>1100</v>
      </c>
      <c r="N17807">
        <v>204.5</v>
      </c>
      <c r="O17807" t="s">
        <v>7876</v>
      </c>
      <c r="P17807" t="s">
        <v>10609</v>
      </c>
      <c r="Q17807">
        <v>0.20449999999999999</v>
      </c>
      <c r="R17807" s="117" t="s">
        <v>14648</v>
      </c>
      <c r="S17807" s="117" t="s">
        <v>14589</v>
      </c>
      <c r="T17807" t="s">
        <v>12136</v>
      </c>
      <c r="U17807" t="s">
        <v>10772</v>
      </c>
    </row>
    <row r="17808" spans="1:21">
      <c r="A17808" s="117" t="s">
        <v>18173</v>
      </c>
      <c r="B17808" t="s">
        <v>14590</v>
      </c>
      <c r="C17808" t="s">
        <v>14590</v>
      </c>
      <c r="D17808">
        <v>26</v>
      </c>
      <c r="E17808">
        <v>20</v>
      </c>
      <c r="F17808">
        <v>26</v>
      </c>
      <c r="G17808">
        <v>20</v>
      </c>
      <c r="H17808">
        <v>1</v>
      </c>
      <c r="I17808">
        <v>1</v>
      </c>
      <c r="J17808">
        <v>3</v>
      </c>
      <c r="K17808" s="194">
        <v>3</v>
      </c>
      <c r="L17808" t="s">
        <v>1086</v>
      </c>
      <c r="M17808" t="s">
        <v>1086</v>
      </c>
      <c r="N17808">
        <v>150</v>
      </c>
      <c r="O17808" t="s">
        <v>7876</v>
      </c>
      <c r="P17808" t="s">
        <v>18174</v>
      </c>
      <c r="Q17808">
        <v>0.15</v>
      </c>
      <c r="R17808" s="117" t="s">
        <v>14620</v>
      </c>
      <c r="S17808" s="117" t="s">
        <v>14621</v>
      </c>
      <c r="T17808" t="s">
        <v>17448</v>
      </c>
      <c r="U17808" t="s">
        <v>10772</v>
      </c>
    </row>
    <row r="17809" spans="1:21">
      <c r="A17809" s="117" t="s">
        <v>7606</v>
      </c>
      <c r="B17809" t="s">
        <v>14590</v>
      </c>
      <c r="C17809" t="s">
        <v>14590</v>
      </c>
      <c r="D17809">
        <v>28</v>
      </c>
      <c r="E17809">
        <v>22</v>
      </c>
      <c r="F17809">
        <v>28</v>
      </c>
      <c r="G17809">
        <v>22</v>
      </c>
      <c r="H17809">
        <v>1</v>
      </c>
      <c r="I17809">
        <v>1</v>
      </c>
      <c r="J17809">
        <v>178</v>
      </c>
      <c r="K17809" s="194">
        <v>178</v>
      </c>
      <c r="L17809" t="s">
        <v>1100</v>
      </c>
      <c r="M17809" t="s">
        <v>1100</v>
      </c>
      <c r="N17809">
        <v>137.4</v>
      </c>
      <c r="O17809" t="s">
        <v>7876</v>
      </c>
      <c r="P17809" t="s">
        <v>10610</v>
      </c>
      <c r="Q17809">
        <v>0.13739999999999999</v>
      </c>
      <c r="R17809" s="117" t="s">
        <v>14648</v>
      </c>
      <c r="S17809" s="117" t="s">
        <v>14589</v>
      </c>
      <c r="T17809" t="s">
        <v>12136</v>
      </c>
      <c r="U17809" t="s">
        <v>10772</v>
      </c>
    </row>
    <row r="17810" spans="1:21">
      <c r="A17810" s="117" t="s">
        <v>7607</v>
      </c>
      <c r="B17810" t="s">
        <v>14590</v>
      </c>
      <c r="C17810" t="s">
        <v>14590</v>
      </c>
      <c r="D17810">
        <v>28</v>
      </c>
      <c r="E17810">
        <v>22</v>
      </c>
      <c r="F17810">
        <v>28</v>
      </c>
      <c r="G17810">
        <v>22</v>
      </c>
      <c r="H17810">
        <v>1</v>
      </c>
      <c r="I17810">
        <v>1</v>
      </c>
      <c r="J17810">
        <v>212</v>
      </c>
      <c r="K17810" s="194">
        <v>212</v>
      </c>
      <c r="L17810" t="s">
        <v>1100</v>
      </c>
      <c r="M17810" t="s">
        <v>1100</v>
      </c>
      <c r="N17810">
        <v>135</v>
      </c>
      <c r="O17810" t="s">
        <v>7876</v>
      </c>
      <c r="P17810" t="s">
        <v>10611</v>
      </c>
      <c r="Q17810">
        <v>0.13500000000000001</v>
      </c>
      <c r="R17810" s="117" t="s">
        <v>14648</v>
      </c>
      <c r="S17810" s="117" t="s">
        <v>14589</v>
      </c>
      <c r="T17810" t="s">
        <v>12136</v>
      </c>
      <c r="U17810" t="s">
        <v>10772</v>
      </c>
    </row>
    <row r="17811" spans="1:21">
      <c r="A17811" s="117" t="s">
        <v>7608</v>
      </c>
      <c r="B17811" t="s">
        <v>14590</v>
      </c>
      <c r="C17811" t="s">
        <v>14590</v>
      </c>
      <c r="D17811">
        <v>28</v>
      </c>
      <c r="E17811">
        <v>22</v>
      </c>
      <c r="F17811">
        <v>28</v>
      </c>
      <c r="G17811">
        <v>22</v>
      </c>
      <c r="H17811">
        <v>1</v>
      </c>
      <c r="I17811">
        <v>1</v>
      </c>
      <c r="J17811">
        <v>130</v>
      </c>
      <c r="K17811" s="194">
        <v>130</v>
      </c>
      <c r="L17811" t="s">
        <v>1100</v>
      </c>
      <c r="M17811" t="s">
        <v>1100</v>
      </c>
      <c r="N17811">
        <v>136</v>
      </c>
      <c r="O17811" t="s">
        <v>7876</v>
      </c>
      <c r="P17811" t="s">
        <v>10612</v>
      </c>
      <c r="Q17811">
        <v>0.13600000000000001</v>
      </c>
      <c r="R17811" s="117" t="s">
        <v>14648</v>
      </c>
      <c r="S17811" s="117" t="s">
        <v>14589</v>
      </c>
      <c r="T17811" t="s">
        <v>12136</v>
      </c>
      <c r="U17811" t="s">
        <v>10772</v>
      </c>
    </row>
    <row r="17812" spans="1:21">
      <c r="A17812" s="117" t="s">
        <v>7609</v>
      </c>
      <c r="B17812" t="s">
        <v>14590</v>
      </c>
      <c r="C17812" t="s">
        <v>14590</v>
      </c>
      <c r="D17812">
        <v>28</v>
      </c>
      <c r="E17812">
        <v>22</v>
      </c>
      <c r="F17812">
        <v>28</v>
      </c>
      <c r="G17812">
        <v>22</v>
      </c>
      <c r="H17812">
        <v>1</v>
      </c>
      <c r="I17812">
        <v>1</v>
      </c>
      <c r="J17812">
        <v>72</v>
      </c>
      <c r="K17812" s="194">
        <v>72</v>
      </c>
      <c r="L17812" t="s">
        <v>1100</v>
      </c>
      <c r="M17812" t="s">
        <v>1100</v>
      </c>
      <c r="N17812">
        <v>136</v>
      </c>
      <c r="O17812" t="s">
        <v>7876</v>
      </c>
      <c r="P17812" t="s">
        <v>10611</v>
      </c>
      <c r="Q17812">
        <v>0.13600000000000001</v>
      </c>
      <c r="R17812" s="117" t="s">
        <v>14648</v>
      </c>
      <c r="S17812" s="117" t="s">
        <v>14589</v>
      </c>
      <c r="T17812" t="s">
        <v>12136</v>
      </c>
      <c r="U17812" t="s">
        <v>10772</v>
      </c>
    </row>
    <row r="17813" spans="1:21">
      <c r="A17813" s="117" t="s">
        <v>26179</v>
      </c>
      <c r="B17813" t="s">
        <v>14590</v>
      </c>
      <c r="C17813" t="s">
        <v>14590</v>
      </c>
      <c r="D17813">
        <v>25</v>
      </c>
      <c r="E17813">
        <v>19</v>
      </c>
      <c r="F17813">
        <v>25</v>
      </c>
      <c r="G17813">
        <v>19</v>
      </c>
      <c r="H17813">
        <v>1</v>
      </c>
      <c r="I17813">
        <v>1</v>
      </c>
      <c r="J17813">
        <v>38</v>
      </c>
      <c r="K17813" s="194">
        <v>38</v>
      </c>
      <c r="L17813" t="s">
        <v>1100</v>
      </c>
      <c r="M17813" t="s">
        <v>1100</v>
      </c>
      <c r="N17813">
        <v>133</v>
      </c>
      <c r="O17813" t="s">
        <v>7876</v>
      </c>
      <c r="P17813" t="s">
        <v>10611</v>
      </c>
      <c r="Q17813">
        <v>0.13300000000000001</v>
      </c>
      <c r="R17813" s="117" t="s">
        <v>14743</v>
      </c>
      <c r="S17813" s="117" t="s">
        <v>14589</v>
      </c>
      <c r="T17813" t="s">
        <v>12136</v>
      </c>
      <c r="U17813" t="s">
        <v>10772</v>
      </c>
    </row>
    <row r="17814" spans="1:21">
      <c r="A17814" s="117" t="s">
        <v>7610</v>
      </c>
      <c r="B17814" t="s">
        <v>14590</v>
      </c>
      <c r="C17814" t="s">
        <v>14590</v>
      </c>
      <c r="D17814">
        <v>28</v>
      </c>
      <c r="E17814">
        <v>22</v>
      </c>
      <c r="F17814">
        <v>28</v>
      </c>
      <c r="G17814">
        <v>22</v>
      </c>
      <c r="H17814">
        <v>1</v>
      </c>
      <c r="I17814">
        <v>1</v>
      </c>
      <c r="J17814">
        <v>74</v>
      </c>
      <c r="K17814" s="194">
        <v>74</v>
      </c>
      <c r="L17814" t="s">
        <v>1100</v>
      </c>
      <c r="M17814" t="s">
        <v>1100</v>
      </c>
      <c r="N17814">
        <v>137.80000000000001</v>
      </c>
      <c r="O17814" t="s">
        <v>7876</v>
      </c>
      <c r="P17814" t="s">
        <v>10613</v>
      </c>
      <c r="Q17814">
        <v>0.13780000000000001</v>
      </c>
      <c r="R17814" s="117" t="s">
        <v>14648</v>
      </c>
      <c r="S17814" s="117" t="s">
        <v>14589</v>
      </c>
      <c r="T17814" t="s">
        <v>12136</v>
      </c>
      <c r="U17814" t="s">
        <v>10772</v>
      </c>
    </row>
    <row r="17815" spans="1:21">
      <c r="A17815" s="117" t="s">
        <v>7611</v>
      </c>
      <c r="B17815" t="s">
        <v>14590</v>
      </c>
      <c r="C17815" t="s">
        <v>14590</v>
      </c>
      <c r="D17815">
        <v>28</v>
      </c>
      <c r="E17815">
        <v>22</v>
      </c>
      <c r="F17815">
        <v>28</v>
      </c>
      <c r="G17815">
        <v>22</v>
      </c>
      <c r="H17815">
        <v>1</v>
      </c>
      <c r="I17815">
        <v>1</v>
      </c>
      <c r="J17815">
        <v>127</v>
      </c>
      <c r="K17815" s="194">
        <v>127</v>
      </c>
      <c r="L17815" t="s">
        <v>1100</v>
      </c>
      <c r="M17815" t="s">
        <v>1100</v>
      </c>
      <c r="N17815">
        <v>132</v>
      </c>
      <c r="O17815" t="s">
        <v>7876</v>
      </c>
      <c r="P17815" t="s">
        <v>10609</v>
      </c>
      <c r="Q17815">
        <v>0.13200000000000001</v>
      </c>
      <c r="R17815" s="117" t="s">
        <v>14648</v>
      </c>
      <c r="S17815" s="117" t="s">
        <v>14589</v>
      </c>
      <c r="T17815" t="s">
        <v>12136</v>
      </c>
      <c r="U17815" t="s">
        <v>10772</v>
      </c>
    </row>
    <row r="17816" spans="1:21">
      <c r="A17816" s="117" t="s">
        <v>7612</v>
      </c>
      <c r="B17816" t="s">
        <v>14590</v>
      </c>
      <c r="C17816" t="s">
        <v>14590</v>
      </c>
      <c r="D17816">
        <v>28</v>
      </c>
      <c r="E17816">
        <v>22</v>
      </c>
      <c r="F17816">
        <v>28</v>
      </c>
      <c r="G17816">
        <v>22</v>
      </c>
      <c r="H17816">
        <v>1</v>
      </c>
      <c r="I17816">
        <v>1</v>
      </c>
      <c r="J17816">
        <v>233</v>
      </c>
      <c r="K17816" s="194">
        <v>233</v>
      </c>
      <c r="L17816" t="s">
        <v>1100</v>
      </c>
      <c r="M17816" t="s">
        <v>1100</v>
      </c>
      <c r="N17816">
        <v>132</v>
      </c>
      <c r="O17816" t="s">
        <v>7876</v>
      </c>
      <c r="P17816" t="s">
        <v>10614</v>
      </c>
      <c r="Q17816">
        <v>0.13200000000000001</v>
      </c>
      <c r="R17816" s="117" t="s">
        <v>14648</v>
      </c>
      <c r="S17816" s="117" t="s">
        <v>14589</v>
      </c>
      <c r="T17816" t="s">
        <v>12136</v>
      </c>
      <c r="U17816" t="s">
        <v>10772</v>
      </c>
    </row>
    <row r="17817" spans="1:21">
      <c r="A17817" s="117" t="s">
        <v>7613</v>
      </c>
      <c r="B17817" t="s">
        <v>14590</v>
      </c>
      <c r="C17817" t="s">
        <v>14590</v>
      </c>
      <c r="D17817">
        <v>28</v>
      </c>
      <c r="E17817">
        <v>22</v>
      </c>
      <c r="F17817">
        <v>28</v>
      </c>
      <c r="G17817">
        <v>22</v>
      </c>
      <c r="H17817">
        <v>1</v>
      </c>
      <c r="I17817">
        <v>1</v>
      </c>
      <c r="J17817">
        <v>93</v>
      </c>
      <c r="K17817" s="194">
        <v>93</v>
      </c>
      <c r="L17817" t="s">
        <v>1100</v>
      </c>
      <c r="M17817" t="s">
        <v>1100</v>
      </c>
      <c r="N17817">
        <v>135</v>
      </c>
      <c r="O17817" t="s">
        <v>7876</v>
      </c>
      <c r="P17817" t="s">
        <v>10615</v>
      </c>
      <c r="Q17817">
        <v>0.13500000000000001</v>
      </c>
      <c r="R17817" s="117" t="s">
        <v>14648</v>
      </c>
      <c r="S17817" s="117" t="s">
        <v>14589</v>
      </c>
      <c r="T17817" t="s">
        <v>12136</v>
      </c>
      <c r="U17817" t="s">
        <v>10772</v>
      </c>
    </row>
    <row r="17818" spans="1:21">
      <c r="A17818" s="117" t="s">
        <v>7614</v>
      </c>
      <c r="B17818" t="s">
        <v>14590</v>
      </c>
      <c r="C17818" t="s">
        <v>14590</v>
      </c>
      <c r="D17818">
        <v>28</v>
      </c>
      <c r="E17818">
        <v>22</v>
      </c>
      <c r="F17818">
        <v>28</v>
      </c>
      <c r="G17818">
        <v>22</v>
      </c>
      <c r="H17818">
        <v>1</v>
      </c>
      <c r="I17818">
        <v>1</v>
      </c>
      <c r="J17818">
        <v>57</v>
      </c>
      <c r="K17818" s="194">
        <v>57</v>
      </c>
      <c r="L17818" t="s">
        <v>1100</v>
      </c>
      <c r="M17818" t="s">
        <v>1100</v>
      </c>
      <c r="N17818">
        <v>136</v>
      </c>
      <c r="O17818" t="s">
        <v>7876</v>
      </c>
      <c r="P17818" t="s">
        <v>10616</v>
      </c>
      <c r="Q17818">
        <v>0.13600000000000001</v>
      </c>
      <c r="R17818" s="117" t="s">
        <v>14648</v>
      </c>
      <c r="S17818" s="117" t="s">
        <v>14589</v>
      </c>
      <c r="T17818" t="s">
        <v>12136</v>
      </c>
      <c r="U17818" t="s">
        <v>10772</v>
      </c>
    </row>
    <row r="17819" spans="1:21">
      <c r="A17819" s="117" t="s">
        <v>19598</v>
      </c>
      <c r="B17819" t="s">
        <v>14590</v>
      </c>
      <c r="C17819" t="s">
        <v>14590</v>
      </c>
      <c r="D17819">
        <v>28</v>
      </c>
      <c r="E17819">
        <v>22</v>
      </c>
      <c r="F17819">
        <v>28</v>
      </c>
      <c r="G17819">
        <v>22</v>
      </c>
      <c r="H17819">
        <v>1</v>
      </c>
      <c r="I17819">
        <v>1</v>
      </c>
      <c r="J17819">
        <v>66</v>
      </c>
      <c r="K17819" s="194">
        <v>66</v>
      </c>
      <c r="L17819" t="s">
        <v>1100</v>
      </c>
      <c r="M17819" t="s">
        <v>1100</v>
      </c>
      <c r="N17819">
        <v>132</v>
      </c>
      <c r="O17819" t="s">
        <v>7876</v>
      </c>
      <c r="P17819" t="s">
        <v>10611</v>
      </c>
      <c r="Q17819">
        <v>0.13200000000000001</v>
      </c>
      <c r="R17819" s="117" t="s">
        <v>14648</v>
      </c>
      <c r="S17819" s="117" t="s">
        <v>14589</v>
      </c>
      <c r="T17819" t="s">
        <v>12136</v>
      </c>
      <c r="U17819" t="s">
        <v>10772</v>
      </c>
    </row>
    <row r="17820" spans="1:21">
      <c r="A17820" s="117" t="s">
        <v>24073</v>
      </c>
      <c r="B17820" t="s">
        <v>14590</v>
      </c>
      <c r="C17820" t="s">
        <v>14590</v>
      </c>
      <c r="D17820">
        <v>47</v>
      </c>
      <c r="E17820">
        <v>41</v>
      </c>
      <c r="F17820">
        <v>47</v>
      </c>
      <c r="G17820">
        <v>41</v>
      </c>
      <c r="H17820">
        <v>1</v>
      </c>
      <c r="I17820">
        <v>1</v>
      </c>
      <c r="J17820">
        <v>999999</v>
      </c>
      <c r="K17820" s="194">
        <v>999999</v>
      </c>
      <c r="L17820" t="s">
        <v>1100</v>
      </c>
      <c r="M17820" t="s">
        <v>1100</v>
      </c>
      <c r="N17820">
        <v>151</v>
      </c>
      <c r="O17820" t="s">
        <v>7876</v>
      </c>
      <c r="P17820" t="s">
        <v>24074</v>
      </c>
      <c r="Q17820">
        <v>0.151</v>
      </c>
      <c r="R17820" s="117" t="s">
        <v>14594</v>
      </c>
      <c r="S17820" s="117" t="s">
        <v>14589</v>
      </c>
      <c r="T17820" t="s">
        <v>12136</v>
      </c>
      <c r="U17820" t="s">
        <v>10772</v>
      </c>
    </row>
    <row r="17821" spans="1:21">
      <c r="A17821" s="117" t="s">
        <v>24075</v>
      </c>
      <c r="B17821" t="s">
        <v>14590</v>
      </c>
      <c r="C17821" t="s">
        <v>14590</v>
      </c>
      <c r="D17821">
        <v>28</v>
      </c>
      <c r="E17821">
        <v>22</v>
      </c>
      <c r="F17821">
        <v>28</v>
      </c>
      <c r="G17821">
        <v>22</v>
      </c>
      <c r="H17821">
        <v>1</v>
      </c>
      <c r="I17821">
        <v>1</v>
      </c>
      <c r="J17821">
        <v>4</v>
      </c>
      <c r="K17821" s="194">
        <v>4</v>
      </c>
      <c r="L17821" t="s">
        <v>1100</v>
      </c>
      <c r="M17821" t="s">
        <v>1100</v>
      </c>
      <c r="N17821">
        <v>146</v>
      </c>
      <c r="O17821" t="s">
        <v>7876</v>
      </c>
      <c r="P17821" t="s">
        <v>24076</v>
      </c>
      <c r="Q17821">
        <v>0.14599999999999999</v>
      </c>
      <c r="R17821" s="117" t="s">
        <v>14648</v>
      </c>
      <c r="S17821" s="117" t="s">
        <v>14589</v>
      </c>
      <c r="T17821" t="s">
        <v>12136</v>
      </c>
      <c r="U17821" t="s">
        <v>10772</v>
      </c>
    </row>
    <row r="17822" spans="1:21">
      <c r="A17822" s="117" t="s">
        <v>24077</v>
      </c>
      <c r="B17822" t="s">
        <v>14590</v>
      </c>
      <c r="C17822" t="s">
        <v>14590</v>
      </c>
      <c r="D17822">
        <v>42</v>
      </c>
      <c r="E17822">
        <v>36</v>
      </c>
      <c r="F17822">
        <v>42</v>
      </c>
      <c r="G17822">
        <v>36</v>
      </c>
      <c r="H17822">
        <v>1</v>
      </c>
      <c r="I17822">
        <v>1</v>
      </c>
      <c r="J17822">
        <v>999999</v>
      </c>
      <c r="K17822" s="194">
        <v>999999</v>
      </c>
      <c r="L17822" t="s">
        <v>1100</v>
      </c>
      <c r="M17822" t="s">
        <v>1100</v>
      </c>
      <c r="N17822">
        <v>150</v>
      </c>
      <c r="O17822" t="s">
        <v>7876</v>
      </c>
      <c r="P17822" t="s">
        <v>10611</v>
      </c>
      <c r="Q17822">
        <v>0.15</v>
      </c>
      <c r="R17822" s="117" t="s">
        <v>14648</v>
      </c>
      <c r="S17822" s="117" t="s">
        <v>14589</v>
      </c>
      <c r="T17822" t="s">
        <v>12136</v>
      </c>
      <c r="U17822" t="s">
        <v>10772</v>
      </c>
    </row>
    <row r="17823" spans="1:21">
      <c r="A17823" s="117" t="s">
        <v>24078</v>
      </c>
      <c r="B17823" t="s">
        <v>14590</v>
      </c>
      <c r="C17823" t="s">
        <v>14590</v>
      </c>
      <c r="D17823">
        <v>42</v>
      </c>
      <c r="E17823">
        <v>36</v>
      </c>
      <c r="F17823">
        <v>42</v>
      </c>
      <c r="G17823">
        <v>36</v>
      </c>
      <c r="H17823">
        <v>1</v>
      </c>
      <c r="I17823">
        <v>1</v>
      </c>
      <c r="J17823">
        <v>999999</v>
      </c>
      <c r="K17823" s="194">
        <v>999999</v>
      </c>
      <c r="L17823" t="s">
        <v>1100</v>
      </c>
      <c r="M17823" t="s">
        <v>1100</v>
      </c>
      <c r="N17823">
        <v>145</v>
      </c>
      <c r="O17823" t="s">
        <v>7876</v>
      </c>
      <c r="P17823" t="s">
        <v>24074</v>
      </c>
      <c r="Q17823">
        <v>0.14499999999999999</v>
      </c>
      <c r="R17823" s="117" t="s">
        <v>14648</v>
      </c>
      <c r="S17823" s="117" t="s">
        <v>14589</v>
      </c>
      <c r="T17823" t="s">
        <v>12136</v>
      </c>
      <c r="U17823" t="s">
        <v>10772</v>
      </c>
    </row>
    <row r="17824" spans="1:21">
      <c r="A17824" s="117" t="s">
        <v>7615</v>
      </c>
      <c r="B17824" t="s">
        <v>14590</v>
      </c>
      <c r="C17824" t="s">
        <v>14590</v>
      </c>
      <c r="D17824">
        <v>25</v>
      </c>
      <c r="E17824">
        <v>19</v>
      </c>
      <c r="F17824">
        <v>25</v>
      </c>
      <c r="G17824">
        <v>19</v>
      </c>
      <c r="H17824">
        <v>1</v>
      </c>
      <c r="I17824">
        <v>1</v>
      </c>
      <c r="J17824">
        <v>3</v>
      </c>
      <c r="K17824" s="194">
        <v>3</v>
      </c>
      <c r="L17824" t="s">
        <v>1100</v>
      </c>
      <c r="M17824" t="s">
        <v>1100</v>
      </c>
      <c r="N17824">
        <v>137</v>
      </c>
      <c r="O17824" t="s">
        <v>7876</v>
      </c>
      <c r="P17824" t="s">
        <v>10613</v>
      </c>
      <c r="Q17824">
        <v>0.13700000000000001</v>
      </c>
      <c r="R17824" s="117" t="s">
        <v>14743</v>
      </c>
      <c r="S17824" s="117" t="s">
        <v>14589</v>
      </c>
      <c r="T17824" t="s">
        <v>12136</v>
      </c>
      <c r="U17824" t="s">
        <v>10772</v>
      </c>
    </row>
    <row r="17825" spans="1:21">
      <c r="A17825" s="117" t="s">
        <v>24079</v>
      </c>
      <c r="B17825" t="s">
        <v>14590</v>
      </c>
      <c r="C17825" t="s">
        <v>14590</v>
      </c>
      <c r="D17825">
        <v>26</v>
      </c>
      <c r="E17825">
        <v>20</v>
      </c>
      <c r="F17825">
        <v>26</v>
      </c>
      <c r="G17825">
        <v>20</v>
      </c>
      <c r="H17825">
        <v>1</v>
      </c>
      <c r="I17825">
        <v>1</v>
      </c>
      <c r="J17825">
        <v>5</v>
      </c>
      <c r="K17825" s="194">
        <v>5</v>
      </c>
      <c r="L17825" t="s">
        <v>1086</v>
      </c>
      <c r="M17825" t="s">
        <v>1086</v>
      </c>
      <c r="N17825">
        <v>300</v>
      </c>
      <c r="O17825" t="s">
        <v>7876</v>
      </c>
      <c r="P17825" t="s">
        <v>24080</v>
      </c>
      <c r="Q17825">
        <v>0.3</v>
      </c>
      <c r="R17825" s="117" t="s">
        <v>14620</v>
      </c>
      <c r="S17825" s="117" t="s">
        <v>14621</v>
      </c>
      <c r="T17825" t="s">
        <v>17448</v>
      </c>
      <c r="U17825" t="s">
        <v>10772</v>
      </c>
    </row>
    <row r="17826" spans="1:21">
      <c r="A17826" s="117" t="s">
        <v>7616</v>
      </c>
      <c r="B17826" t="s">
        <v>14590</v>
      </c>
      <c r="C17826" t="s">
        <v>14590</v>
      </c>
      <c r="D17826">
        <v>28</v>
      </c>
      <c r="E17826">
        <v>22</v>
      </c>
      <c r="F17826">
        <v>28</v>
      </c>
      <c r="G17826">
        <v>22</v>
      </c>
      <c r="H17826">
        <v>1</v>
      </c>
      <c r="I17826">
        <v>1</v>
      </c>
      <c r="J17826">
        <v>150</v>
      </c>
      <c r="K17826" s="194">
        <v>150</v>
      </c>
      <c r="L17826" t="s">
        <v>1100</v>
      </c>
      <c r="M17826" t="s">
        <v>1100</v>
      </c>
      <c r="N17826">
        <v>160</v>
      </c>
      <c r="O17826" t="s">
        <v>7876</v>
      </c>
      <c r="P17826" t="s">
        <v>10613</v>
      </c>
      <c r="Q17826">
        <v>0.16</v>
      </c>
      <c r="R17826" s="117" t="s">
        <v>14648</v>
      </c>
      <c r="S17826" s="117" t="s">
        <v>14589</v>
      </c>
      <c r="T17826" t="s">
        <v>12136</v>
      </c>
      <c r="U17826" t="s">
        <v>10772</v>
      </c>
    </row>
    <row r="17827" spans="1:21">
      <c r="A17827" s="117" t="s">
        <v>7617</v>
      </c>
      <c r="B17827" t="s">
        <v>14590</v>
      </c>
      <c r="C17827" t="s">
        <v>14590</v>
      </c>
      <c r="D17827">
        <v>26</v>
      </c>
      <c r="E17827">
        <v>20</v>
      </c>
      <c r="F17827">
        <v>26</v>
      </c>
      <c r="G17827">
        <v>20</v>
      </c>
      <c r="H17827">
        <v>1</v>
      </c>
      <c r="I17827">
        <v>1</v>
      </c>
      <c r="J17827">
        <v>3</v>
      </c>
      <c r="K17827" s="194">
        <v>3</v>
      </c>
      <c r="L17827" t="s">
        <v>1086</v>
      </c>
      <c r="M17827" t="s">
        <v>1086</v>
      </c>
      <c r="N17827">
        <v>269</v>
      </c>
      <c r="O17827" t="s">
        <v>7876</v>
      </c>
      <c r="P17827" t="s">
        <v>10617</v>
      </c>
      <c r="Q17827">
        <v>0.26900000000000002</v>
      </c>
      <c r="R17827" s="117" t="s">
        <v>14620</v>
      </c>
      <c r="S17827" s="117" t="s">
        <v>14621</v>
      </c>
      <c r="T17827" t="s">
        <v>17448</v>
      </c>
      <c r="U17827" t="s">
        <v>10772</v>
      </c>
    </row>
    <row r="17828" spans="1:21">
      <c r="A17828" s="117" t="s">
        <v>26180</v>
      </c>
      <c r="B17828" t="s">
        <v>14590</v>
      </c>
      <c r="C17828" t="s">
        <v>14593</v>
      </c>
      <c r="D17828">
        <v>26</v>
      </c>
      <c r="E17828">
        <v>20</v>
      </c>
      <c r="F17828" t="e">
        <v>#N/A</v>
      </c>
      <c r="G17828" t="e">
        <v>#N/A</v>
      </c>
      <c r="H17828">
        <v>1</v>
      </c>
      <c r="I17828">
        <v>1</v>
      </c>
      <c r="J17828">
        <v>10</v>
      </c>
      <c r="K17828" s="194" t="e">
        <v>#N/A</v>
      </c>
      <c r="L17828" t="s">
        <v>1086</v>
      </c>
      <c r="M17828" t="s">
        <v>1086</v>
      </c>
      <c r="N17828">
        <v>272</v>
      </c>
      <c r="O17828" t="s">
        <v>7876</v>
      </c>
      <c r="P17828" t="s">
        <v>10618</v>
      </c>
      <c r="Q17828">
        <v>0.27200000000000002</v>
      </c>
      <c r="R17828" s="117" t="s">
        <v>14605</v>
      </c>
      <c r="S17828" s="117" t="s">
        <v>14621</v>
      </c>
      <c r="T17828" t="s">
        <v>17448</v>
      </c>
      <c r="U17828" t="s">
        <v>10772</v>
      </c>
    </row>
    <row r="17829" spans="1:21">
      <c r="A17829" s="117" t="s">
        <v>10893</v>
      </c>
      <c r="B17829" t="s">
        <v>14590</v>
      </c>
      <c r="C17829" t="s">
        <v>14590</v>
      </c>
      <c r="D17829">
        <v>32</v>
      </c>
      <c r="E17829">
        <v>26</v>
      </c>
      <c r="F17829">
        <v>32</v>
      </c>
      <c r="G17829">
        <v>26</v>
      </c>
      <c r="H17829">
        <v>1</v>
      </c>
      <c r="I17829">
        <v>1</v>
      </c>
      <c r="J17829">
        <v>7</v>
      </c>
      <c r="K17829" s="194">
        <v>7</v>
      </c>
      <c r="L17829" t="s">
        <v>1086</v>
      </c>
      <c r="M17829" t="s">
        <v>1086</v>
      </c>
      <c r="N17829">
        <v>284</v>
      </c>
      <c r="O17829" t="s">
        <v>7876</v>
      </c>
      <c r="P17829" t="s">
        <v>10618</v>
      </c>
      <c r="Q17829">
        <v>0.28399999999999997</v>
      </c>
      <c r="R17829" s="117" t="s">
        <v>14620</v>
      </c>
      <c r="S17829" s="117" t="s">
        <v>14621</v>
      </c>
      <c r="T17829" t="s">
        <v>17448</v>
      </c>
      <c r="U17829" t="s">
        <v>10772</v>
      </c>
    </row>
    <row r="17830" spans="1:21">
      <c r="A17830" s="117" t="s">
        <v>24081</v>
      </c>
      <c r="B17830" t="s">
        <v>14590</v>
      </c>
      <c r="C17830" t="s">
        <v>14590</v>
      </c>
      <c r="D17830">
        <v>26</v>
      </c>
      <c r="E17830">
        <v>20</v>
      </c>
      <c r="F17830">
        <v>26</v>
      </c>
      <c r="G17830">
        <v>20</v>
      </c>
      <c r="H17830">
        <v>1</v>
      </c>
      <c r="I17830">
        <v>1</v>
      </c>
      <c r="J17830">
        <v>4</v>
      </c>
      <c r="K17830" s="194">
        <v>4</v>
      </c>
      <c r="L17830" t="s">
        <v>1086</v>
      </c>
      <c r="M17830" t="s">
        <v>1086</v>
      </c>
      <c r="N17830">
        <v>280</v>
      </c>
      <c r="O17830" t="s">
        <v>7876</v>
      </c>
      <c r="P17830" t="s">
        <v>24082</v>
      </c>
      <c r="Q17830">
        <v>0.28000000000000003</v>
      </c>
      <c r="R17830" s="117" t="s">
        <v>14620</v>
      </c>
      <c r="S17830" s="117" t="s">
        <v>14621</v>
      </c>
      <c r="T17830" t="s">
        <v>17448</v>
      </c>
      <c r="U17830" t="s">
        <v>10772</v>
      </c>
    </row>
    <row r="17831" spans="1:21">
      <c r="A17831" s="117" t="s">
        <v>13797</v>
      </c>
      <c r="B17831" t="s">
        <v>14590</v>
      </c>
      <c r="C17831" t="s">
        <v>14593</v>
      </c>
      <c r="D17831">
        <v>26</v>
      </c>
      <c r="E17831">
        <v>20</v>
      </c>
      <c r="F17831" t="e">
        <v>#N/A</v>
      </c>
      <c r="G17831" t="e">
        <v>#N/A</v>
      </c>
      <c r="H17831">
        <v>1</v>
      </c>
      <c r="I17831">
        <v>1</v>
      </c>
      <c r="J17831">
        <v>3</v>
      </c>
      <c r="K17831" s="194" t="e">
        <v>#N/A</v>
      </c>
      <c r="L17831" t="s">
        <v>1086</v>
      </c>
      <c r="M17831" t="s">
        <v>1086</v>
      </c>
      <c r="N17831">
        <v>438</v>
      </c>
      <c r="O17831" t="s">
        <v>7876</v>
      </c>
      <c r="P17831" t="s">
        <v>13988</v>
      </c>
      <c r="Q17831">
        <v>0.438</v>
      </c>
      <c r="R17831" s="117" t="s">
        <v>14620</v>
      </c>
      <c r="S17831" s="117" t="s">
        <v>14621</v>
      </c>
      <c r="T17831" t="s">
        <v>17448</v>
      </c>
      <c r="U17831" t="s">
        <v>10772</v>
      </c>
    </row>
    <row r="17832" spans="1:21">
      <c r="A17832" s="117" t="s">
        <v>16359</v>
      </c>
      <c r="B17832" t="s">
        <v>14590</v>
      </c>
      <c r="C17832" t="s">
        <v>14590</v>
      </c>
      <c r="D17832">
        <v>25</v>
      </c>
      <c r="E17832">
        <v>19</v>
      </c>
      <c r="F17832">
        <v>25</v>
      </c>
      <c r="G17832">
        <v>19</v>
      </c>
      <c r="H17832">
        <v>1</v>
      </c>
      <c r="I17832">
        <v>1</v>
      </c>
      <c r="J17832">
        <v>276</v>
      </c>
      <c r="K17832" s="194">
        <v>276</v>
      </c>
      <c r="L17832" t="s">
        <v>1086</v>
      </c>
      <c r="M17832" t="s">
        <v>1086</v>
      </c>
      <c r="N17832">
        <v>87.4</v>
      </c>
      <c r="O17832" t="s">
        <v>7876</v>
      </c>
      <c r="P17832" t="s">
        <v>16360</v>
      </c>
      <c r="Q17832">
        <v>8.7400000000000005E-2</v>
      </c>
      <c r="R17832" s="117" t="s">
        <v>14594</v>
      </c>
      <c r="S17832" s="117" t="s">
        <v>14589</v>
      </c>
      <c r="T17832" t="s">
        <v>12136</v>
      </c>
      <c r="U17832" t="s">
        <v>10772</v>
      </c>
    </row>
    <row r="17833" spans="1:21">
      <c r="A17833" s="117" t="s">
        <v>7618</v>
      </c>
      <c r="B17833" t="s">
        <v>14590</v>
      </c>
      <c r="C17833" t="s">
        <v>14590</v>
      </c>
      <c r="D17833">
        <v>26</v>
      </c>
      <c r="E17833">
        <v>20</v>
      </c>
      <c r="F17833">
        <v>26</v>
      </c>
      <c r="G17833">
        <v>20</v>
      </c>
      <c r="H17833">
        <v>1</v>
      </c>
      <c r="I17833">
        <v>1</v>
      </c>
      <c r="J17833">
        <v>50</v>
      </c>
      <c r="K17833" s="194">
        <v>50</v>
      </c>
      <c r="L17833" t="s">
        <v>1086</v>
      </c>
      <c r="M17833" t="s">
        <v>1086</v>
      </c>
      <c r="N17833">
        <v>86</v>
      </c>
      <c r="O17833" t="s">
        <v>7876</v>
      </c>
      <c r="P17833" t="s">
        <v>10619</v>
      </c>
      <c r="Q17833">
        <v>8.5999999999999993E-2</v>
      </c>
      <c r="R17833" s="117" t="s">
        <v>14620</v>
      </c>
      <c r="S17833" s="117" t="s">
        <v>14621</v>
      </c>
      <c r="T17833" t="s">
        <v>17448</v>
      </c>
      <c r="U17833" t="s">
        <v>10772</v>
      </c>
    </row>
    <row r="17834" spans="1:21">
      <c r="A17834" s="117" t="s">
        <v>7619</v>
      </c>
      <c r="B17834" t="s">
        <v>14590</v>
      </c>
      <c r="C17834" t="s">
        <v>14590</v>
      </c>
      <c r="D17834">
        <v>26</v>
      </c>
      <c r="E17834">
        <v>20</v>
      </c>
      <c r="F17834">
        <v>26</v>
      </c>
      <c r="G17834">
        <v>20</v>
      </c>
      <c r="H17834">
        <v>1</v>
      </c>
      <c r="I17834">
        <v>1</v>
      </c>
      <c r="J17834">
        <v>42</v>
      </c>
      <c r="K17834" s="194">
        <v>42</v>
      </c>
      <c r="L17834" t="s">
        <v>1086</v>
      </c>
      <c r="M17834" t="s">
        <v>1086</v>
      </c>
      <c r="N17834">
        <v>185</v>
      </c>
      <c r="O17834" t="s">
        <v>7876</v>
      </c>
      <c r="P17834" t="s">
        <v>10620</v>
      </c>
      <c r="Q17834">
        <v>0.185</v>
      </c>
      <c r="R17834" s="117" t="s">
        <v>14620</v>
      </c>
      <c r="S17834" s="117" t="s">
        <v>14621</v>
      </c>
      <c r="T17834" t="s">
        <v>17448</v>
      </c>
      <c r="U17834" t="s">
        <v>10772</v>
      </c>
    </row>
    <row r="17835" spans="1:21">
      <c r="A17835" s="117" t="s">
        <v>22092</v>
      </c>
      <c r="B17835" t="s">
        <v>14590</v>
      </c>
      <c r="C17835" t="s">
        <v>14590</v>
      </c>
      <c r="D17835">
        <v>26</v>
      </c>
      <c r="E17835">
        <v>20</v>
      </c>
      <c r="F17835">
        <v>26</v>
      </c>
      <c r="G17835">
        <v>20</v>
      </c>
      <c r="H17835">
        <v>1</v>
      </c>
      <c r="I17835">
        <v>1</v>
      </c>
      <c r="J17835">
        <v>0</v>
      </c>
      <c r="K17835" s="194">
        <v>0</v>
      </c>
      <c r="L17835" t="s">
        <v>1100</v>
      </c>
      <c r="M17835" t="s">
        <v>1100</v>
      </c>
      <c r="N17835">
        <v>1475</v>
      </c>
      <c r="O17835" t="s">
        <v>7876</v>
      </c>
      <c r="P17835" t="s">
        <v>22093</v>
      </c>
      <c r="Q17835">
        <v>1.4750000000000001</v>
      </c>
      <c r="R17835" s="117" t="s">
        <v>14620</v>
      </c>
      <c r="S17835" s="117" t="s">
        <v>14621</v>
      </c>
      <c r="T17835" t="s">
        <v>17448</v>
      </c>
      <c r="U17835" t="s">
        <v>10772</v>
      </c>
    </row>
    <row r="17836" spans="1:21">
      <c r="A17836" s="117" t="s">
        <v>24083</v>
      </c>
      <c r="B17836" t="s">
        <v>14590</v>
      </c>
      <c r="C17836" t="s">
        <v>14590</v>
      </c>
      <c r="D17836">
        <v>40</v>
      </c>
      <c r="E17836">
        <v>34</v>
      </c>
      <c r="F17836">
        <v>40</v>
      </c>
      <c r="G17836">
        <v>34</v>
      </c>
      <c r="H17836">
        <v>1</v>
      </c>
      <c r="I17836">
        <v>1</v>
      </c>
      <c r="J17836">
        <v>999999</v>
      </c>
      <c r="K17836" s="194">
        <v>999999</v>
      </c>
      <c r="L17836" t="s">
        <v>1100</v>
      </c>
      <c r="M17836" t="s">
        <v>1100</v>
      </c>
      <c r="N17836">
        <v>700</v>
      </c>
      <c r="O17836" t="s">
        <v>7876</v>
      </c>
      <c r="P17836" t="s">
        <v>24084</v>
      </c>
      <c r="Q17836">
        <v>0.7</v>
      </c>
      <c r="R17836" s="117" t="s">
        <v>14594</v>
      </c>
      <c r="S17836" s="117" t="s">
        <v>14589</v>
      </c>
      <c r="T17836" t="s">
        <v>12136</v>
      </c>
      <c r="U17836" t="s">
        <v>10772</v>
      </c>
    </row>
    <row r="17837" spans="1:21">
      <c r="A17837" s="117" t="s">
        <v>24085</v>
      </c>
      <c r="B17837" t="s">
        <v>14590</v>
      </c>
      <c r="C17837" t="s">
        <v>14590</v>
      </c>
      <c r="D17837">
        <v>40</v>
      </c>
      <c r="E17837">
        <v>34</v>
      </c>
      <c r="F17837">
        <v>40</v>
      </c>
      <c r="G17837">
        <v>34</v>
      </c>
      <c r="H17837">
        <v>10</v>
      </c>
      <c r="I17837">
        <v>10</v>
      </c>
      <c r="J17837">
        <v>999999</v>
      </c>
      <c r="K17837" s="194">
        <v>999999</v>
      </c>
      <c r="L17837" t="s">
        <v>1100</v>
      </c>
      <c r="M17837" t="s">
        <v>1100</v>
      </c>
      <c r="N17837">
        <v>830</v>
      </c>
      <c r="O17837" t="s">
        <v>7876</v>
      </c>
      <c r="P17837" t="s">
        <v>24086</v>
      </c>
      <c r="Q17837">
        <v>0.83</v>
      </c>
      <c r="R17837" s="117" t="s">
        <v>14594</v>
      </c>
      <c r="S17837" s="117" t="s">
        <v>14589</v>
      </c>
      <c r="T17837" t="s">
        <v>12136</v>
      </c>
      <c r="U17837" t="s">
        <v>10772</v>
      </c>
    </row>
    <row r="17838" spans="1:21">
      <c r="A17838" s="117" t="s">
        <v>24087</v>
      </c>
      <c r="B17838" t="s">
        <v>14590</v>
      </c>
      <c r="C17838" t="s">
        <v>14590</v>
      </c>
      <c r="D17838">
        <v>40</v>
      </c>
      <c r="E17838">
        <v>34</v>
      </c>
      <c r="F17838">
        <v>40</v>
      </c>
      <c r="G17838">
        <v>34</v>
      </c>
      <c r="H17838">
        <v>1</v>
      </c>
      <c r="I17838">
        <v>1</v>
      </c>
      <c r="J17838">
        <v>999999</v>
      </c>
      <c r="K17838" s="194">
        <v>999999</v>
      </c>
      <c r="L17838" t="s">
        <v>1100</v>
      </c>
      <c r="M17838" t="s">
        <v>1100</v>
      </c>
      <c r="N17838">
        <v>250</v>
      </c>
      <c r="O17838" t="s">
        <v>7876</v>
      </c>
      <c r="P17838" t="s">
        <v>24088</v>
      </c>
      <c r="Q17838">
        <v>0.25</v>
      </c>
      <c r="R17838" s="117" t="s">
        <v>14594</v>
      </c>
      <c r="S17838" s="117" t="s">
        <v>14589</v>
      </c>
      <c r="T17838" t="s">
        <v>12136</v>
      </c>
      <c r="U17838" t="s">
        <v>10772</v>
      </c>
    </row>
    <row r="17839" spans="1:21">
      <c r="A17839" s="117" t="s">
        <v>24089</v>
      </c>
      <c r="B17839" t="s">
        <v>14590</v>
      </c>
      <c r="C17839" t="s">
        <v>14590</v>
      </c>
      <c r="D17839">
        <v>40</v>
      </c>
      <c r="E17839">
        <v>34</v>
      </c>
      <c r="F17839">
        <v>40</v>
      </c>
      <c r="G17839">
        <v>34</v>
      </c>
      <c r="H17839">
        <v>1</v>
      </c>
      <c r="I17839">
        <v>1</v>
      </c>
      <c r="J17839">
        <v>999999</v>
      </c>
      <c r="K17839" s="194">
        <v>999999</v>
      </c>
      <c r="L17839" t="s">
        <v>1100</v>
      </c>
      <c r="M17839" t="s">
        <v>1100</v>
      </c>
      <c r="N17839">
        <v>720</v>
      </c>
      <c r="O17839" t="s">
        <v>7876</v>
      </c>
      <c r="P17839" t="s">
        <v>24084</v>
      </c>
      <c r="Q17839">
        <v>0.72</v>
      </c>
      <c r="R17839" s="117" t="s">
        <v>14594</v>
      </c>
      <c r="S17839" s="117" t="s">
        <v>14589</v>
      </c>
      <c r="T17839" t="s">
        <v>12136</v>
      </c>
      <c r="U17839" t="s">
        <v>10772</v>
      </c>
    </row>
    <row r="17840" spans="1:21">
      <c r="A17840" s="117" t="s">
        <v>7620</v>
      </c>
      <c r="B17840" t="s">
        <v>14590</v>
      </c>
      <c r="C17840" t="s">
        <v>14590</v>
      </c>
      <c r="D17840">
        <v>25</v>
      </c>
      <c r="E17840">
        <v>19</v>
      </c>
      <c r="F17840">
        <v>25</v>
      </c>
      <c r="G17840">
        <v>19</v>
      </c>
      <c r="H17840">
        <v>1</v>
      </c>
      <c r="I17840">
        <v>1</v>
      </c>
      <c r="J17840">
        <v>17</v>
      </c>
      <c r="K17840" s="194">
        <v>17</v>
      </c>
      <c r="L17840" t="s">
        <v>1100</v>
      </c>
      <c r="M17840" t="s">
        <v>1100</v>
      </c>
      <c r="N17840">
        <v>754</v>
      </c>
      <c r="O17840" t="s">
        <v>7876</v>
      </c>
      <c r="P17840" t="s">
        <v>10621</v>
      </c>
      <c r="Q17840">
        <v>0.754</v>
      </c>
      <c r="R17840" s="117" t="s">
        <v>14594</v>
      </c>
      <c r="S17840" s="117" t="s">
        <v>14589</v>
      </c>
      <c r="T17840" t="s">
        <v>12136</v>
      </c>
      <c r="U17840" t="s">
        <v>10772</v>
      </c>
    </row>
    <row r="17841" spans="1:21">
      <c r="A17841" s="117" t="s">
        <v>7621</v>
      </c>
      <c r="B17841" t="s">
        <v>14590</v>
      </c>
      <c r="C17841" t="s">
        <v>14590</v>
      </c>
      <c r="D17841">
        <v>25</v>
      </c>
      <c r="E17841">
        <v>19</v>
      </c>
      <c r="F17841">
        <v>25</v>
      </c>
      <c r="G17841">
        <v>19</v>
      </c>
      <c r="H17841">
        <v>1</v>
      </c>
      <c r="I17841">
        <v>1</v>
      </c>
      <c r="J17841">
        <v>11</v>
      </c>
      <c r="K17841" s="194">
        <v>11</v>
      </c>
      <c r="L17841" t="s">
        <v>1100</v>
      </c>
      <c r="M17841" t="s">
        <v>1100</v>
      </c>
      <c r="N17841">
        <v>290</v>
      </c>
      <c r="O17841" t="s">
        <v>7876</v>
      </c>
      <c r="P17841" t="s">
        <v>10622</v>
      </c>
      <c r="Q17841">
        <v>0.28999999999999998</v>
      </c>
      <c r="R17841" s="117" t="s">
        <v>14594</v>
      </c>
      <c r="S17841" s="117" t="s">
        <v>14589</v>
      </c>
      <c r="T17841" t="s">
        <v>12136</v>
      </c>
      <c r="U17841" t="s">
        <v>10772</v>
      </c>
    </row>
    <row r="17842" spans="1:21">
      <c r="A17842" s="117" t="s">
        <v>26181</v>
      </c>
      <c r="B17842" t="s">
        <v>14590</v>
      </c>
      <c r="C17842" t="s">
        <v>14590</v>
      </c>
      <c r="D17842">
        <v>54</v>
      </c>
      <c r="E17842">
        <v>48</v>
      </c>
      <c r="F17842">
        <v>54</v>
      </c>
      <c r="G17842">
        <v>48</v>
      </c>
      <c r="H17842">
        <v>1</v>
      </c>
      <c r="I17842">
        <v>1</v>
      </c>
      <c r="J17842">
        <v>999999</v>
      </c>
      <c r="K17842" s="194">
        <v>999999</v>
      </c>
      <c r="L17842" t="s">
        <v>1100</v>
      </c>
      <c r="M17842" t="s">
        <v>1100</v>
      </c>
      <c r="N17842">
        <v>880</v>
      </c>
      <c r="O17842" t="s">
        <v>7876</v>
      </c>
      <c r="P17842" t="s">
        <v>26182</v>
      </c>
      <c r="Q17842">
        <v>0.88</v>
      </c>
      <c r="R17842" s="117" t="s">
        <v>14743</v>
      </c>
      <c r="S17842" s="117" t="s">
        <v>14589</v>
      </c>
      <c r="T17842" t="s">
        <v>12136</v>
      </c>
      <c r="U17842" t="s">
        <v>10772</v>
      </c>
    </row>
    <row r="17843" spans="1:21">
      <c r="A17843" s="117" t="s">
        <v>7622</v>
      </c>
      <c r="B17843" t="s">
        <v>14590</v>
      </c>
      <c r="C17843" t="s">
        <v>14590</v>
      </c>
      <c r="D17843">
        <v>54</v>
      </c>
      <c r="E17843">
        <v>48</v>
      </c>
      <c r="F17843">
        <v>54</v>
      </c>
      <c r="G17843">
        <v>48</v>
      </c>
      <c r="H17843">
        <v>1</v>
      </c>
      <c r="I17843">
        <v>1</v>
      </c>
      <c r="J17843">
        <v>999999</v>
      </c>
      <c r="K17843" s="194">
        <v>999999</v>
      </c>
      <c r="L17843" t="s">
        <v>1100</v>
      </c>
      <c r="M17843" t="s">
        <v>1100</v>
      </c>
      <c r="N17843">
        <v>302</v>
      </c>
      <c r="O17843" t="s">
        <v>7876</v>
      </c>
      <c r="P17843" t="s">
        <v>10623</v>
      </c>
      <c r="Q17843">
        <v>0.30199999999999999</v>
      </c>
      <c r="R17843" s="117" t="s">
        <v>14594</v>
      </c>
      <c r="S17843" s="117" t="s">
        <v>14589</v>
      </c>
      <c r="T17843" t="s">
        <v>12136</v>
      </c>
      <c r="U17843" t="s">
        <v>10772</v>
      </c>
    </row>
    <row r="17844" spans="1:21">
      <c r="A17844" s="117" t="s">
        <v>24090</v>
      </c>
      <c r="B17844" t="s">
        <v>14590</v>
      </c>
      <c r="C17844" t="s">
        <v>14590</v>
      </c>
      <c r="D17844">
        <v>40</v>
      </c>
      <c r="E17844">
        <v>34</v>
      </c>
      <c r="F17844">
        <v>40</v>
      </c>
      <c r="G17844">
        <v>34</v>
      </c>
      <c r="H17844">
        <v>10</v>
      </c>
      <c r="I17844">
        <v>10</v>
      </c>
      <c r="J17844">
        <v>999999</v>
      </c>
      <c r="K17844" s="194">
        <v>999999</v>
      </c>
      <c r="L17844" t="s">
        <v>1100</v>
      </c>
      <c r="M17844" t="s">
        <v>1100</v>
      </c>
      <c r="N17844">
        <v>792</v>
      </c>
      <c r="O17844" t="s">
        <v>7876</v>
      </c>
      <c r="P17844" t="s">
        <v>24091</v>
      </c>
      <c r="Q17844">
        <v>0.79200000000000004</v>
      </c>
      <c r="R17844" s="117" t="s">
        <v>14594</v>
      </c>
      <c r="S17844" s="117" t="s">
        <v>14589</v>
      </c>
      <c r="T17844" t="s">
        <v>12136</v>
      </c>
      <c r="U17844" t="s">
        <v>10772</v>
      </c>
    </row>
    <row r="17845" spans="1:21">
      <c r="A17845" s="117" t="s">
        <v>12071</v>
      </c>
      <c r="B17845" t="s">
        <v>14590</v>
      </c>
      <c r="C17845" t="s">
        <v>14590</v>
      </c>
      <c r="D17845">
        <v>40</v>
      </c>
      <c r="E17845">
        <v>34</v>
      </c>
      <c r="F17845">
        <v>40</v>
      </c>
      <c r="G17845">
        <v>34</v>
      </c>
      <c r="H17845">
        <v>1</v>
      </c>
      <c r="I17845">
        <v>1</v>
      </c>
      <c r="J17845">
        <v>999999</v>
      </c>
      <c r="K17845" s="194">
        <v>999999</v>
      </c>
      <c r="L17845" t="s">
        <v>1100</v>
      </c>
      <c r="M17845" t="s">
        <v>1100</v>
      </c>
      <c r="N17845">
        <v>900</v>
      </c>
      <c r="O17845" t="s">
        <v>7876</v>
      </c>
      <c r="P17845" t="s">
        <v>12132</v>
      </c>
      <c r="Q17845">
        <v>0.9</v>
      </c>
      <c r="R17845" s="117" t="s">
        <v>14594</v>
      </c>
      <c r="S17845" s="117" t="s">
        <v>14589</v>
      </c>
      <c r="T17845" t="s">
        <v>12136</v>
      </c>
      <c r="U17845" t="s">
        <v>10772</v>
      </c>
    </row>
    <row r="17846" spans="1:21">
      <c r="A17846" s="117" t="s">
        <v>24092</v>
      </c>
      <c r="B17846" t="s">
        <v>14590</v>
      </c>
      <c r="C17846" t="s">
        <v>14590</v>
      </c>
      <c r="D17846">
        <v>40</v>
      </c>
      <c r="E17846">
        <v>34</v>
      </c>
      <c r="F17846">
        <v>40</v>
      </c>
      <c r="G17846">
        <v>34</v>
      </c>
      <c r="H17846">
        <v>1</v>
      </c>
      <c r="I17846">
        <v>1</v>
      </c>
      <c r="J17846">
        <v>999999</v>
      </c>
      <c r="K17846" s="194">
        <v>999999</v>
      </c>
      <c r="L17846" t="s">
        <v>1100</v>
      </c>
      <c r="M17846" t="s">
        <v>1100</v>
      </c>
      <c r="N17846">
        <v>330</v>
      </c>
      <c r="O17846" t="s">
        <v>7876</v>
      </c>
      <c r="P17846" t="s">
        <v>24093</v>
      </c>
      <c r="Q17846">
        <v>0.33</v>
      </c>
      <c r="R17846" s="117" t="s">
        <v>14594</v>
      </c>
      <c r="S17846" s="117" t="s">
        <v>14589</v>
      </c>
      <c r="T17846" t="s">
        <v>12136</v>
      </c>
      <c r="U17846" t="s">
        <v>10772</v>
      </c>
    </row>
    <row r="17847" spans="1:21">
      <c r="A17847" s="117" t="s">
        <v>24094</v>
      </c>
      <c r="B17847" t="s">
        <v>14590</v>
      </c>
      <c r="C17847" t="s">
        <v>14590</v>
      </c>
      <c r="D17847">
        <v>40</v>
      </c>
      <c r="E17847">
        <v>34</v>
      </c>
      <c r="F17847">
        <v>40</v>
      </c>
      <c r="G17847">
        <v>34</v>
      </c>
      <c r="H17847">
        <v>1</v>
      </c>
      <c r="I17847">
        <v>1</v>
      </c>
      <c r="J17847">
        <v>999999</v>
      </c>
      <c r="K17847" s="194">
        <v>999999</v>
      </c>
      <c r="L17847" t="s">
        <v>1100</v>
      </c>
      <c r="M17847" t="s">
        <v>1100</v>
      </c>
      <c r="N17847">
        <v>390</v>
      </c>
      <c r="O17847" t="s">
        <v>7876</v>
      </c>
      <c r="P17847" t="s">
        <v>24095</v>
      </c>
      <c r="Q17847">
        <v>0.39</v>
      </c>
      <c r="R17847" s="117" t="s">
        <v>14594</v>
      </c>
      <c r="S17847" s="117" t="s">
        <v>14589</v>
      </c>
      <c r="T17847" t="s">
        <v>12136</v>
      </c>
      <c r="U17847" t="s">
        <v>10772</v>
      </c>
    </row>
    <row r="17848" spans="1:21">
      <c r="A17848" s="117" t="s">
        <v>24096</v>
      </c>
      <c r="B17848" t="s">
        <v>14590</v>
      </c>
      <c r="C17848" t="s">
        <v>14590</v>
      </c>
      <c r="D17848">
        <v>40</v>
      </c>
      <c r="E17848">
        <v>34</v>
      </c>
      <c r="F17848">
        <v>40</v>
      </c>
      <c r="G17848">
        <v>34</v>
      </c>
      <c r="H17848">
        <v>1</v>
      </c>
      <c r="I17848">
        <v>1</v>
      </c>
      <c r="J17848">
        <v>999999</v>
      </c>
      <c r="K17848" s="194">
        <v>999999</v>
      </c>
      <c r="L17848" t="s">
        <v>1100</v>
      </c>
      <c r="M17848" t="s">
        <v>1100</v>
      </c>
      <c r="N17848">
        <v>1020</v>
      </c>
      <c r="O17848" t="s">
        <v>7876</v>
      </c>
      <c r="P17848" t="s">
        <v>24097</v>
      </c>
      <c r="Q17848">
        <v>1.02</v>
      </c>
      <c r="R17848" s="117" t="s">
        <v>14594</v>
      </c>
      <c r="S17848" s="117" t="s">
        <v>14589</v>
      </c>
      <c r="T17848" t="s">
        <v>12136</v>
      </c>
      <c r="U17848" t="s">
        <v>10772</v>
      </c>
    </row>
    <row r="17849" spans="1:21">
      <c r="A17849" s="117" t="s">
        <v>7623</v>
      </c>
      <c r="B17849" t="s">
        <v>14590</v>
      </c>
      <c r="C17849" t="s">
        <v>14590</v>
      </c>
      <c r="D17849">
        <v>25</v>
      </c>
      <c r="E17849">
        <v>19</v>
      </c>
      <c r="F17849">
        <v>25</v>
      </c>
      <c r="G17849">
        <v>19</v>
      </c>
      <c r="H17849">
        <v>1</v>
      </c>
      <c r="I17849">
        <v>1</v>
      </c>
      <c r="J17849">
        <v>8</v>
      </c>
      <c r="K17849" s="194">
        <v>8</v>
      </c>
      <c r="L17849" t="s">
        <v>1100</v>
      </c>
      <c r="M17849" t="s">
        <v>1100</v>
      </c>
      <c r="N17849">
        <v>1048</v>
      </c>
      <c r="O17849" t="s">
        <v>7876</v>
      </c>
      <c r="P17849" t="s">
        <v>10624</v>
      </c>
      <c r="Q17849">
        <v>1.048</v>
      </c>
      <c r="R17849" s="117" t="s">
        <v>14594</v>
      </c>
      <c r="S17849" s="117" t="s">
        <v>14589</v>
      </c>
      <c r="T17849" t="s">
        <v>12136</v>
      </c>
      <c r="U17849" t="s">
        <v>10772</v>
      </c>
    </row>
    <row r="17850" spans="1:21">
      <c r="A17850" s="117" t="s">
        <v>24098</v>
      </c>
      <c r="B17850" t="s">
        <v>14590</v>
      </c>
      <c r="C17850" t="s">
        <v>14590</v>
      </c>
      <c r="D17850">
        <v>40</v>
      </c>
      <c r="E17850">
        <v>34</v>
      </c>
      <c r="F17850">
        <v>40</v>
      </c>
      <c r="G17850">
        <v>34</v>
      </c>
      <c r="H17850">
        <v>1</v>
      </c>
      <c r="I17850">
        <v>1</v>
      </c>
      <c r="J17850">
        <v>999999</v>
      </c>
      <c r="K17850" s="194">
        <v>999999</v>
      </c>
      <c r="L17850" t="s">
        <v>1100</v>
      </c>
      <c r="M17850" t="s">
        <v>1100</v>
      </c>
      <c r="N17850">
        <v>484</v>
      </c>
      <c r="O17850" t="s">
        <v>7876</v>
      </c>
      <c r="P17850" t="s">
        <v>24099</v>
      </c>
      <c r="Q17850">
        <v>0.48399999999999999</v>
      </c>
      <c r="R17850" s="117" t="s">
        <v>14594</v>
      </c>
      <c r="S17850" s="117" t="s">
        <v>14589</v>
      </c>
      <c r="T17850" t="s">
        <v>12136</v>
      </c>
      <c r="U17850" t="s">
        <v>10772</v>
      </c>
    </row>
    <row r="17851" spans="1:21">
      <c r="A17851" s="117" t="s">
        <v>7624</v>
      </c>
      <c r="B17851" t="s">
        <v>14590</v>
      </c>
      <c r="C17851" t="s">
        <v>14590</v>
      </c>
      <c r="D17851">
        <v>40</v>
      </c>
      <c r="E17851">
        <v>34</v>
      </c>
      <c r="F17851">
        <v>40</v>
      </c>
      <c r="G17851">
        <v>34</v>
      </c>
      <c r="H17851">
        <v>1</v>
      </c>
      <c r="I17851">
        <v>1</v>
      </c>
      <c r="J17851">
        <v>999999</v>
      </c>
      <c r="K17851" s="194">
        <v>999999</v>
      </c>
      <c r="L17851" t="s">
        <v>1100</v>
      </c>
      <c r="M17851" t="s">
        <v>1100</v>
      </c>
      <c r="N17851">
        <v>1120</v>
      </c>
      <c r="O17851" t="s">
        <v>7876</v>
      </c>
      <c r="P17851" t="s">
        <v>10625</v>
      </c>
      <c r="Q17851">
        <v>1.1200000000000001</v>
      </c>
      <c r="R17851" s="117" t="s">
        <v>14594</v>
      </c>
      <c r="S17851" s="117" t="s">
        <v>14589</v>
      </c>
      <c r="T17851" t="s">
        <v>12136</v>
      </c>
      <c r="U17851" t="s">
        <v>10772</v>
      </c>
    </row>
    <row r="17852" spans="1:21">
      <c r="A17852" s="117" t="s">
        <v>24100</v>
      </c>
      <c r="B17852" t="s">
        <v>14590</v>
      </c>
      <c r="C17852" t="s">
        <v>14590</v>
      </c>
      <c r="D17852">
        <v>40</v>
      </c>
      <c r="E17852">
        <v>34</v>
      </c>
      <c r="F17852">
        <v>40</v>
      </c>
      <c r="G17852">
        <v>34</v>
      </c>
      <c r="H17852">
        <v>1</v>
      </c>
      <c r="I17852">
        <v>1</v>
      </c>
      <c r="J17852">
        <v>999999</v>
      </c>
      <c r="K17852" s="194">
        <v>999999</v>
      </c>
      <c r="L17852" t="s">
        <v>1100</v>
      </c>
      <c r="M17852" t="s">
        <v>1100</v>
      </c>
      <c r="N17852">
        <v>562</v>
      </c>
      <c r="O17852" t="s">
        <v>7876</v>
      </c>
      <c r="P17852" t="s">
        <v>24099</v>
      </c>
      <c r="Q17852">
        <v>0.56200000000000006</v>
      </c>
      <c r="R17852" s="117" t="s">
        <v>14594</v>
      </c>
      <c r="S17852" s="117" t="s">
        <v>14589</v>
      </c>
      <c r="T17852" t="s">
        <v>12136</v>
      </c>
      <c r="U17852" t="s">
        <v>10772</v>
      </c>
    </row>
    <row r="17853" spans="1:21">
      <c r="A17853" s="117" t="s">
        <v>7625</v>
      </c>
      <c r="B17853" t="s">
        <v>14590</v>
      </c>
      <c r="C17853" t="s">
        <v>14590</v>
      </c>
      <c r="D17853">
        <v>46</v>
      </c>
      <c r="E17853">
        <v>40</v>
      </c>
      <c r="F17853">
        <v>46</v>
      </c>
      <c r="G17853">
        <v>40</v>
      </c>
      <c r="H17853">
        <v>1</v>
      </c>
      <c r="I17853">
        <v>1</v>
      </c>
      <c r="J17853">
        <v>999999</v>
      </c>
      <c r="K17853" s="194">
        <v>999999</v>
      </c>
      <c r="L17853" t="s">
        <v>1100</v>
      </c>
      <c r="M17853" t="s">
        <v>1100</v>
      </c>
      <c r="N17853">
        <v>894</v>
      </c>
      <c r="O17853" t="s">
        <v>7876</v>
      </c>
      <c r="P17853" t="s">
        <v>10626</v>
      </c>
      <c r="Q17853">
        <v>0.89400000000000002</v>
      </c>
      <c r="R17853" s="117" t="s">
        <v>14743</v>
      </c>
      <c r="S17853" s="117" t="s">
        <v>14589</v>
      </c>
      <c r="T17853" t="s">
        <v>12136</v>
      </c>
      <c r="U17853" t="s">
        <v>10772</v>
      </c>
    </row>
    <row r="17854" spans="1:21">
      <c r="A17854" s="117" t="s">
        <v>7626</v>
      </c>
      <c r="B17854" t="s">
        <v>14590</v>
      </c>
      <c r="C17854" t="s">
        <v>14590</v>
      </c>
      <c r="D17854">
        <v>28</v>
      </c>
      <c r="E17854">
        <v>22</v>
      </c>
      <c r="F17854">
        <v>28</v>
      </c>
      <c r="G17854">
        <v>22</v>
      </c>
      <c r="H17854">
        <v>1</v>
      </c>
      <c r="I17854">
        <v>1</v>
      </c>
      <c r="J17854">
        <v>39</v>
      </c>
      <c r="K17854" s="194">
        <v>39</v>
      </c>
      <c r="L17854" t="s">
        <v>1100</v>
      </c>
      <c r="M17854" t="s">
        <v>1100</v>
      </c>
      <c r="N17854">
        <v>510</v>
      </c>
      <c r="O17854" t="s">
        <v>7876</v>
      </c>
      <c r="P17854" t="s">
        <v>10627</v>
      </c>
      <c r="Q17854">
        <v>0.51</v>
      </c>
      <c r="R17854" s="117" t="s">
        <v>14648</v>
      </c>
      <c r="S17854" s="117" t="s">
        <v>14589</v>
      </c>
      <c r="T17854" t="s">
        <v>12136</v>
      </c>
      <c r="U17854" t="s">
        <v>10772</v>
      </c>
    </row>
    <row r="17855" spans="1:21">
      <c r="A17855" s="117" t="s">
        <v>7627</v>
      </c>
      <c r="B17855" t="s">
        <v>14590</v>
      </c>
      <c r="C17855" t="s">
        <v>14590</v>
      </c>
      <c r="D17855">
        <v>28</v>
      </c>
      <c r="E17855">
        <v>22</v>
      </c>
      <c r="F17855">
        <v>28</v>
      </c>
      <c r="G17855">
        <v>22</v>
      </c>
      <c r="H17855">
        <v>1</v>
      </c>
      <c r="I17855">
        <v>1</v>
      </c>
      <c r="J17855">
        <v>32</v>
      </c>
      <c r="K17855" s="194">
        <v>32</v>
      </c>
      <c r="L17855" t="s">
        <v>1100</v>
      </c>
      <c r="M17855" t="s">
        <v>1100</v>
      </c>
      <c r="N17855">
        <v>523</v>
      </c>
      <c r="O17855" t="s">
        <v>7876</v>
      </c>
      <c r="P17855" t="s">
        <v>10628</v>
      </c>
      <c r="Q17855">
        <v>0.52300000000000002</v>
      </c>
      <c r="R17855" s="117" t="s">
        <v>14648</v>
      </c>
      <c r="S17855" s="117" t="s">
        <v>14589</v>
      </c>
      <c r="T17855" t="s">
        <v>12136</v>
      </c>
      <c r="U17855" t="s">
        <v>10772</v>
      </c>
    </row>
    <row r="17856" spans="1:21">
      <c r="A17856" s="117" t="s">
        <v>7628</v>
      </c>
      <c r="B17856" t="s">
        <v>14590</v>
      </c>
      <c r="C17856" t="s">
        <v>14590</v>
      </c>
      <c r="D17856">
        <v>47</v>
      </c>
      <c r="E17856">
        <v>41</v>
      </c>
      <c r="F17856">
        <v>47</v>
      </c>
      <c r="G17856">
        <v>41</v>
      </c>
      <c r="H17856">
        <v>30</v>
      </c>
      <c r="I17856">
        <v>30</v>
      </c>
      <c r="J17856">
        <v>999999</v>
      </c>
      <c r="K17856" s="194">
        <v>999999</v>
      </c>
      <c r="L17856" t="s">
        <v>1100</v>
      </c>
      <c r="M17856" t="s">
        <v>1100</v>
      </c>
      <c r="N17856">
        <v>571</v>
      </c>
      <c r="O17856" t="s">
        <v>7876</v>
      </c>
      <c r="P17856" t="s">
        <v>10627</v>
      </c>
      <c r="Q17856">
        <v>0.57099999999999995</v>
      </c>
      <c r="R17856" s="117" t="s">
        <v>14743</v>
      </c>
      <c r="S17856" s="117" t="s">
        <v>14589</v>
      </c>
      <c r="T17856" t="s">
        <v>12136</v>
      </c>
      <c r="U17856" t="s">
        <v>10772</v>
      </c>
    </row>
    <row r="17857" spans="1:21">
      <c r="A17857" s="117" t="s">
        <v>7629</v>
      </c>
      <c r="B17857" t="s">
        <v>14590</v>
      </c>
      <c r="C17857" t="s">
        <v>14590</v>
      </c>
      <c r="D17857">
        <v>28</v>
      </c>
      <c r="E17857">
        <v>22</v>
      </c>
      <c r="F17857">
        <v>28</v>
      </c>
      <c r="G17857">
        <v>22</v>
      </c>
      <c r="H17857">
        <v>1</v>
      </c>
      <c r="I17857">
        <v>1</v>
      </c>
      <c r="J17857">
        <v>9</v>
      </c>
      <c r="K17857" s="194">
        <v>9</v>
      </c>
      <c r="L17857" t="s">
        <v>1100</v>
      </c>
      <c r="M17857" t="s">
        <v>1100</v>
      </c>
      <c r="N17857">
        <v>625</v>
      </c>
      <c r="O17857" t="s">
        <v>7876</v>
      </c>
      <c r="P17857" t="s">
        <v>10627</v>
      </c>
      <c r="Q17857">
        <v>0.625</v>
      </c>
      <c r="R17857" s="117" t="s">
        <v>14648</v>
      </c>
      <c r="S17857" s="117" t="s">
        <v>14589</v>
      </c>
      <c r="T17857" t="s">
        <v>12136</v>
      </c>
      <c r="U17857" t="s">
        <v>10772</v>
      </c>
    </row>
    <row r="17858" spans="1:21">
      <c r="A17858" s="117" t="s">
        <v>24101</v>
      </c>
      <c r="B17858" t="s">
        <v>14590</v>
      </c>
      <c r="C17858" t="s">
        <v>14590</v>
      </c>
      <c r="D17858">
        <v>28</v>
      </c>
      <c r="E17858">
        <v>22</v>
      </c>
      <c r="F17858">
        <v>28</v>
      </c>
      <c r="G17858">
        <v>22</v>
      </c>
      <c r="H17858">
        <v>1</v>
      </c>
      <c r="I17858">
        <v>1</v>
      </c>
      <c r="J17858">
        <v>62</v>
      </c>
      <c r="K17858" s="194">
        <v>62</v>
      </c>
      <c r="L17858" t="s">
        <v>1100</v>
      </c>
      <c r="M17858" t="s">
        <v>1100</v>
      </c>
      <c r="N17858">
        <v>532</v>
      </c>
      <c r="O17858" t="s">
        <v>7876</v>
      </c>
      <c r="P17858" t="s">
        <v>10628</v>
      </c>
      <c r="Q17858">
        <v>0.53200000000000003</v>
      </c>
      <c r="R17858" s="117" t="s">
        <v>14648</v>
      </c>
      <c r="S17858" s="117" t="s">
        <v>14589</v>
      </c>
      <c r="T17858" t="s">
        <v>12136</v>
      </c>
      <c r="U17858" t="s">
        <v>10772</v>
      </c>
    </row>
    <row r="17859" spans="1:21">
      <c r="A17859" s="117" t="s">
        <v>24102</v>
      </c>
      <c r="B17859" t="s">
        <v>14590</v>
      </c>
      <c r="C17859" t="s">
        <v>14590</v>
      </c>
      <c r="D17859">
        <v>59</v>
      </c>
      <c r="E17859">
        <v>53</v>
      </c>
      <c r="F17859">
        <v>59</v>
      </c>
      <c r="G17859">
        <v>53</v>
      </c>
      <c r="H17859">
        <v>1</v>
      </c>
      <c r="I17859">
        <v>1</v>
      </c>
      <c r="J17859">
        <v>999999</v>
      </c>
      <c r="K17859" s="194">
        <v>999999</v>
      </c>
      <c r="L17859" t="s">
        <v>1100</v>
      </c>
      <c r="M17859" t="s">
        <v>1100</v>
      </c>
      <c r="N17859">
        <v>580</v>
      </c>
      <c r="O17859" t="s">
        <v>7876</v>
      </c>
      <c r="P17859" t="s">
        <v>10627</v>
      </c>
      <c r="Q17859">
        <v>0.57999999999999996</v>
      </c>
      <c r="R17859" s="117" t="s">
        <v>14594</v>
      </c>
      <c r="S17859" s="117" t="s">
        <v>14589</v>
      </c>
      <c r="T17859" t="s">
        <v>12136</v>
      </c>
      <c r="U17859" t="s">
        <v>10772</v>
      </c>
    </row>
    <row r="17860" spans="1:21">
      <c r="A17860" s="117" t="s">
        <v>7630</v>
      </c>
      <c r="B17860" t="s">
        <v>14590</v>
      </c>
      <c r="C17860" t="s">
        <v>14590</v>
      </c>
      <c r="D17860">
        <v>40</v>
      </c>
      <c r="E17860">
        <v>34</v>
      </c>
      <c r="F17860">
        <v>40</v>
      </c>
      <c r="G17860">
        <v>34</v>
      </c>
      <c r="H17860">
        <v>1</v>
      </c>
      <c r="I17860">
        <v>1</v>
      </c>
      <c r="J17860">
        <v>999999</v>
      </c>
      <c r="K17860" s="194">
        <v>999999</v>
      </c>
      <c r="L17860" t="s">
        <v>1100</v>
      </c>
      <c r="M17860" t="s">
        <v>1100</v>
      </c>
      <c r="N17860">
        <v>464</v>
      </c>
      <c r="O17860" t="s">
        <v>7876</v>
      </c>
      <c r="P17860" t="s">
        <v>10629</v>
      </c>
      <c r="Q17860">
        <v>0.46400000000000002</v>
      </c>
      <c r="R17860" s="117" t="s">
        <v>14743</v>
      </c>
      <c r="S17860" s="117" t="s">
        <v>14589</v>
      </c>
      <c r="T17860" t="s">
        <v>12136</v>
      </c>
      <c r="U17860" t="s">
        <v>10772</v>
      </c>
    </row>
    <row r="17861" spans="1:21">
      <c r="A17861" s="117" t="s">
        <v>7631</v>
      </c>
      <c r="B17861" t="s">
        <v>14590</v>
      </c>
      <c r="C17861" t="s">
        <v>14590</v>
      </c>
      <c r="D17861">
        <v>28</v>
      </c>
      <c r="E17861">
        <v>22</v>
      </c>
      <c r="F17861">
        <v>28</v>
      </c>
      <c r="G17861">
        <v>22</v>
      </c>
      <c r="H17861">
        <v>1</v>
      </c>
      <c r="I17861">
        <v>1</v>
      </c>
      <c r="J17861">
        <v>24</v>
      </c>
      <c r="K17861" s="194">
        <v>24</v>
      </c>
      <c r="L17861" t="s">
        <v>1100</v>
      </c>
      <c r="M17861" t="s">
        <v>1100</v>
      </c>
      <c r="N17861">
        <v>317</v>
      </c>
      <c r="O17861" t="s">
        <v>7876</v>
      </c>
      <c r="P17861" t="s">
        <v>10630</v>
      </c>
      <c r="Q17861">
        <v>0.317</v>
      </c>
      <c r="R17861" s="117" t="s">
        <v>14648</v>
      </c>
      <c r="S17861" s="117" t="s">
        <v>14589</v>
      </c>
      <c r="T17861" t="s">
        <v>12136</v>
      </c>
      <c r="U17861" t="s">
        <v>10772</v>
      </c>
    </row>
    <row r="17862" spans="1:21">
      <c r="A17862" s="117" t="s">
        <v>7632</v>
      </c>
      <c r="B17862" t="s">
        <v>14590</v>
      </c>
      <c r="C17862" t="s">
        <v>14590</v>
      </c>
      <c r="D17862">
        <v>28</v>
      </c>
      <c r="E17862">
        <v>22</v>
      </c>
      <c r="F17862">
        <v>28</v>
      </c>
      <c r="G17862">
        <v>22</v>
      </c>
      <c r="H17862">
        <v>1</v>
      </c>
      <c r="I17862">
        <v>1</v>
      </c>
      <c r="J17862">
        <v>24</v>
      </c>
      <c r="K17862" s="194">
        <v>24</v>
      </c>
      <c r="L17862" t="s">
        <v>1100</v>
      </c>
      <c r="M17862" t="s">
        <v>1100</v>
      </c>
      <c r="N17862">
        <v>307</v>
      </c>
      <c r="O17862" t="s">
        <v>7876</v>
      </c>
      <c r="P17862" t="s">
        <v>10630</v>
      </c>
      <c r="Q17862">
        <v>0.307</v>
      </c>
      <c r="R17862" s="117" t="s">
        <v>14648</v>
      </c>
      <c r="S17862" s="117" t="s">
        <v>14589</v>
      </c>
      <c r="T17862" t="s">
        <v>12136</v>
      </c>
      <c r="U17862" t="s">
        <v>10773</v>
      </c>
    </row>
    <row r="17863" spans="1:21">
      <c r="A17863" s="117" t="s">
        <v>7633</v>
      </c>
      <c r="B17863" t="s">
        <v>14590</v>
      </c>
      <c r="C17863" t="s">
        <v>14590</v>
      </c>
      <c r="D17863">
        <v>28</v>
      </c>
      <c r="E17863">
        <v>22</v>
      </c>
      <c r="F17863">
        <v>28</v>
      </c>
      <c r="G17863">
        <v>22</v>
      </c>
      <c r="H17863">
        <v>1</v>
      </c>
      <c r="I17863">
        <v>1</v>
      </c>
      <c r="J17863">
        <v>46</v>
      </c>
      <c r="K17863" s="194">
        <v>46</v>
      </c>
      <c r="L17863" t="s">
        <v>1100</v>
      </c>
      <c r="M17863" t="s">
        <v>1100</v>
      </c>
      <c r="N17863">
        <v>640</v>
      </c>
      <c r="O17863" t="s">
        <v>7876</v>
      </c>
      <c r="P17863" t="s">
        <v>10627</v>
      </c>
      <c r="Q17863">
        <v>0.64</v>
      </c>
      <c r="R17863" s="117" t="s">
        <v>14648</v>
      </c>
      <c r="S17863" s="117" t="s">
        <v>14589</v>
      </c>
      <c r="T17863" t="s">
        <v>12136</v>
      </c>
      <c r="U17863" t="s">
        <v>10772</v>
      </c>
    </row>
    <row r="17864" spans="1:21">
      <c r="A17864" s="117" t="s">
        <v>7634</v>
      </c>
      <c r="B17864" t="s">
        <v>14590</v>
      </c>
      <c r="C17864" t="s">
        <v>14590</v>
      </c>
      <c r="D17864">
        <v>28</v>
      </c>
      <c r="E17864">
        <v>22</v>
      </c>
      <c r="F17864">
        <v>28</v>
      </c>
      <c r="G17864">
        <v>22</v>
      </c>
      <c r="H17864">
        <v>1</v>
      </c>
      <c r="I17864">
        <v>1</v>
      </c>
      <c r="J17864">
        <v>47</v>
      </c>
      <c r="K17864" s="194">
        <v>47</v>
      </c>
      <c r="L17864" t="s">
        <v>1100</v>
      </c>
      <c r="M17864" t="s">
        <v>1100</v>
      </c>
      <c r="N17864">
        <v>561</v>
      </c>
      <c r="O17864" t="s">
        <v>7876</v>
      </c>
      <c r="P17864" t="s">
        <v>10628</v>
      </c>
      <c r="Q17864">
        <v>0.56100000000000005</v>
      </c>
      <c r="R17864" s="117" t="s">
        <v>14648</v>
      </c>
      <c r="S17864" s="117" t="s">
        <v>14589</v>
      </c>
      <c r="T17864" t="s">
        <v>12136</v>
      </c>
      <c r="U17864" t="s">
        <v>10772</v>
      </c>
    </row>
    <row r="17865" spans="1:21">
      <c r="A17865" s="117" t="s">
        <v>7635</v>
      </c>
      <c r="B17865" t="s">
        <v>14590</v>
      </c>
      <c r="C17865" t="s">
        <v>14590</v>
      </c>
      <c r="D17865">
        <v>40</v>
      </c>
      <c r="E17865">
        <v>34</v>
      </c>
      <c r="F17865">
        <v>40</v>
      </c>
      <c r="G17865">
        <v>34</v>
      </c>
      <c r="H17865">
        <v>1</v>
      </c>
      <c r="I17865">
        <v>1</v>
      </c>
      <c r="J17865">
        <v>999999</v>
      </c>
      <c r="K17865" s="194">
        <v>999999</v>
      </c>
      <c r="L17865" t="s">
        <v>1100</v>
      </c>
      <c r="M17865" t="s">
        <v>1100</v>
      </c>
      <c r="N17865">
        <v>601</v>
      </c>
      <c r="O17865" t="s">
        <v>7876</v>
      </c>
      <c r="P17865" t="s">
        <v>10627</v>
      </c>
      <c r="Q17865">
        <v>0.60099999999999998</v>
      </c>
      <c r="R17865" s="117" t="s">
        <v>14743</v>
      </c>
      <c r="S17865" s="117" t="s">
        <v>14589</v>
      </c>
      <c r="T17865" t="s">
        <v>12136</v>
      </c>
      <c r="U17865" t="s">
        <v>10772</v>
      </c>
    </row>
    <row r="17866" spans="1:21">
      <c r="A17866" s="117" t="s">
        <v>7636</v>
      </c>
      <c r="B17866" t="s">
        <v>14590</v>
      </c>
      <c r="C17866" t="s">
        <v>14590</v>
      </c>
      <c r="D17866">
        <v>28</v>
      </c>
      <c r="E17866">
        <v>22</v>
      </c>
      <c r="F17866">
        <v>28</v>
      </c>
      <c r="G17866">
        <v>22</v>
      </c>
      <c r="H17866">
        <v>1</v>
      </c>
      <c r="I17866">
        <v>1</v>
      </c>
      <c r="J17866">
        <v>25</v>
      </c>
      <c r="K17866" s="194">
        <v>25</v>
      </c>
      <c r="L17866" t="s">
        <v>1100</v>
      </c>
      <c r="M17866" t="s">
        <v>1100</v>
      </c>
      <c r="N17866">
        <v>661</v>
      </c>
      <c r="O17866" t="s">
        <v>7876</v>
      </c>
      <c r="P17866" t="s">
        <v>10627</v>
      </c>
      <c r="Q17866">
        <v>0.66100000000000003</v>
      </c>
      <c r="R17866" s="117" t="s">
        <v>14648</v>
      </c>
      <c r="S17866" s="117" t="s">
        <v>14589</v>
      </c>
      <c r="T17866" t="s">
        <v>12136</v>
      </c>
      <c r="U17866" t="s">
        <v>10772</v>
      </c>
    </row>
    <row r="17867" spans="1:21">
      <c r="A17867" s="117" t="s">
        <v>7637</v>
      </c>
      <c r="B17867" t="s">
        <v>14590</v>
      </c>
      <c r="C17867" t="s">
        <v>14590</v>
      </c>
      <c r="D17867">
        <v>28</v>
      </c>
      <c r="E17867">
        <v>22</v>
      </c>
      <c r="F17867">
        <v>28</v>
      </c>
      <c r="G17867">
        <v>22</v>
      </c>
      <c r="H17867">
        <v>1</v>
      </c>
      <c r="I17867">
        <v>1</v>
      </c>
      <c r="J17867">
        <v>51</v>
      </c>
      <c r="K17867" s="194">
        <v>51</v>
      </c>
      <c r="L17867" t="s">
        <v>1100</v>
      </c>
      <c r="M17867" t="s">
        <v>1100</v>
      </c>
      <c r="N17867">
        <v>561</v>
      </c>
      <c r="O17867" t="s">
        <v>7876</v>
      </c>
      <c r="P17867" t="s">
        <v>10628</v>
      </c>
      <c r="Q17867">
        <v>0.56100000000000005</v>
      </c>
      <c r="R17867" s="117" t="s">
        <v>14648</v>
      </c>
      <c r="S17867" s="117" t="s">
        <v>14589</v>
      </c>
      <c r="T17867" t="s">
        <v>12136</v>
      </c>
      <c r="U17867" t="s">
        <v>10772</v>
      </c>
    </row>
    <row r="17868" spans="1:21">
      <c r="A17868" s="117" t="s">
        <v>7638</v>
      </c>
      <c r="B17868" t="s">
        <v>14590</v>
      </c>
      <c r="C17868" t="s">
        <v>14590</v>
      </c>
      <c r="D17868">
        <v>28</v>
      </c>
      <c r="E17868">
        <v>22</v>
      </c>
      <c r="F17868">
        <v>28</v>
      </c>
      <c r="G17868">
        <v>22</v>
      </c>
      <c r="H17868">
        <v>1</v>
      </c>
      <c r="I17868">
        <v>1</v>
      </c>
      <c r="J17868">
        <v>36</v>
      </c>
      <c r="K17868" s="194">
        <v>36</v>
      </c>
      <c r="L17868" t="s">
        <v>1100</v>
      </c>
      <c r="M17868" t="s">
        <v>1100</v>
      </c>
      <c r="N17868">
        <v>621</v>
      </c>
      <c r="O17868" t="s">
        <v>7876</v>
      </c>
      <c r="P17868" t="s">
        <v>10627</v>
      </c>
      <c r="Q17868">
        <v>0.621</v>
      </c>
      <c r="R17868" s="117" t="s">
        <v>14648</v>
      </c>
      <c r="S17868" s="117" t="s">
        <v>14589</v>
      </c>
      <c r="T17868" t="s">
        <v>12136</v>
      </c>
      <c r="U17868" t="s">
        <v>10772</v>
      </c>
    </row>
    <row r="17869" spans="1:21">
      <c r="A17869" s="117" t="s">
        <v>7639</v>
      </c>
      <c r="B17869" t="s">
        <v>14590</v>
      </c>
      <c r="C17869" t="s">
        <v>14590</v>
      </c>
      <c r="D17869">
        <v>25</v>
      </c>
      <c r="E17869">
        <v>19</v>
      </c>
      <c r="F17869">
        <v>25</v>
      </c>
      <c r="G17869">
        <v>19</v>
      </c>
      <c r="H17869">
        <v>1</v>
      </c>
      <c r="I17869">
        <v>1</v>
      </c>
      <c r="J17869">
        <v>15</v>
      </c>
      <c r="K17869" s="194">
        <v>15</v>
      </c>
      <c r="L17869" t="s">
        <v>1100</v>
      </c>
      <c r="M17869" t="s">
        <v>1100</v>
      </c>
      <c r="N17869">
        <v>590</v>
      </c>
      <c r="O17869" t="s">
        <v>7876</v>
      </c>
      <c r="P17869" t="s">
        <v>10629</v>
      </c>
      <c r="Q17869">
        <v>0.59</v>
      </c>
      <c r="R17869" s="117" t="s">
        <v>14648</v>
      </c>
      <c r="S17869" s="117" t="s">
        <v>14589</v>
      </c>
      <c r="T17869" t="s">
        <v>12136</v>
      </c>
      <c r="U17869" t="s">
        <v>10772</v>
      </c>
    </row>
    <row r="17870" spans="1:21">
      <c r="A17870" s="117" t="s">
        <v>7640</v>
      </c>
      <c r="B17870" t="s">
        <v>14590</v>
      </c>
      <c r="C17870" t="s">
        <v>14590</v>
      </c>
      <c r="D17870">
        <v>28</v>
      </c>
      <c r="E17870">
        <v>22</v>
      </c>
      <c r="F17870">
        <v>28</v>
      </c>
      <c r="G17870">
        <v>22</v>
      </c>
      <c r="H17870">
        <v>1</v>
      </c>
      <c r="I17870">
        <v>1</v>
      </c>
      <c r="J17870">
        <v>48</v>
      </c>
      <c r="K17870" s="194">
        <v>48</v>
      </c>
      <c r="L17870" t="s">
        <v>1100</v>
      </c>
      <c r="M17870" t="s">
        <v>1100</v>
      </c>
      <c r="N17870">
        <v>350</v>
      </c>
      <c r="O17870" t="s">
        <v>7876</v>
      </c>
      <c r="P17870" t="s">
        <v>10630</v>
      </c>
      <c r="Q17870">
        <v>0.35</v>
      </c>
      <c r="R17870" s="117" t="s">
        <v>14648</v>
      </c>
      <c r="S17870" s="117" t="s">
        <v>14589</v>
      </c>
      <c r="T17870" t="s">
        <v>12136</v>
      </c>
      <c r="U17870" t="s">
        <v>10772</v>
      </c>
    </row>
    <row r="17871" spans="1:21">
      <c r="A17871" s="117" t="s">
        <v>7641</v>
      </c>
      <c r="B17871" t="s">
        <v>14590</v>
      </c>
      <c r="C17871" t="s">
        <v>14590</v>
      </c>
      <c r="D17871">
        <v>28</v>
      </c>
      <c r="E17871">
        <v>22</v>
      </c>
      <c r="F17871">
        <v>28</v>
      </c>
      <c r="G17871">
        <v>22</v>
      </c>
      <c r="H17871">
        <v>1</v>
      </c>
      <c r="I17871">
        <v>1</v>
      </c>
      <c r="J17871">
        <v>30</v>
      </c>
      <c r="K17871" s="194">
        <v>30</v>
      </c>
      <c r="L17871" t="s">
        <v>1100</v>
      </c>
      <c r="M17871" t="s">
        <v>1100</v>
      </c>
      <c r="N17871">
        <v>496</v>
      </c>
      <c r="O17871" t="s">
        <v>7876</v>
      </c>
      <c r="P17871" t="s">
        <v>10629</v>
      </c>
      <c r="Q17871">
        <v>0.496</v>
      </c>
      <c r="R17871" s="117" t="s">
        <v>14648</v>
      </c>
      <c r="S17871" s="117" t="s">
        <v>14589</v>
      </c>
      <c r="T17871" t="s">
        <v>12136</v>
      </c>
      <c r="U17871" t="s">
        <v>10772</v>
      </c>
    </row>
    <row r="17872" spans="1:21">
      <c r="A17872" s="117" t="s">
        <v>7642</v>
      </c>
      <c r="B17872" t="s">
        <v>14590</v>
      </c>
      <c r="C17872" t="s">
        <v>14590</v>
      </c>
      <c r="D17872">
        <v>28</v>
      </c>
      <c r="E17872">
        <v>22</v>
      </c>
      <c r="F17872">
        <v>28</v>
      </c>
      <c r="G17872">
        <v>22</v>
      </c>
      <c r="H17872">
        <v>1</v>
      </c>
      <c r="I17872">
        <v>1</v>
      </c>
      <c r="J17872">
        <v>66</v>
      </c>
      <c r="K17872" s="194">
        <v>66</v>
      </c>
      <c r="L17872" t="s">
        <v>1100</v>
      </c>
      <c r="M17872" t="s">
        <v>1100</v>
      </c>
      <c r="N17872">
        <v>349</v>
      </c>
      <c r="O17872" t="s">
        <v>7876</v>
      </c>
      <c r="P17872" t="s">
        <v>10630</v>
      </c>
      <c r="Q17872">
        <v>0.34899999999999998</v>
      </c>
      <c r="R17872" s="117" t="s">
        <v>14648</v>
      </c>
      <c r="S17872" s="117" t="s">
        <v>14589</v>
      </c>
      <c r="T17872" t="s">
        <v>12136</v>
      </c>
      <c r="U17872" t="s">
        <v>10772</v>
      </c>
    </row>
    <row r="17873" spans="1:21">
      <c r="A17873" s="117" t="s">
        <v>7643</v>
      </c>
      <c r="B17873" t="s">
        <v>14590</v>
      </c>
      <c r="C17873" t="s">
        <v>14590</v>
      </c>
      <c r="D17873">
        <v>28</v>
      </c>
      <c r="E17873">
        <v>22</v>
      </c>
      <c r="F17873">
        <v>28</v>
      </c>
      <c r="G17873">
        <v>22</v>
      </c>
      <c r="H17873">
        <v>1</v>
      </c>
      <c r="I17873">
        <v>1</v>
      </c>
      <c r="J17873">
        <v>15</v>
      </c>
      <c r="K17873" s="194">
        <v>15</v>
      </c>
      <c r="L17873" t="s">
        <v>1100</v>
      </c>
      <c r="M17873" t="s">
        <v>1100</v>
      </c>
      <c r="N17873">
        <v>594</v>
      </c>
      <c r="O17873" t="s">
        <v>7876</v>
      </c>
      <c r="P17873" t="s">
        <v>10629</v>
      </c>
      <c r="Q17873">
        <v>0.59399999999999997</v>
      </c>
      <c r="R17873" s="117" t="s">
        <v>14648</v>
      </c>
      <c r="S17873" s="117" t="s">
        <v>14589</v>
      </c>
      <c r="T17873" t="s">
        <v>12136</v>
      </c>
      <c r="U17873" t="s">
        <v>10772</v>
      </c>
    </row>
    <row r="17874" spans="1:21">
      <c r="A17874" s="117" t="s">
        <v>24103</v>
      </c>
      <c r="B17874" t="s">
        <v>14590</v>
      </c>
      <c r="C17874" t="s">
        <v>14590</v>
      </c>
      <c r="D17874">
        <v>52</v>
      </c>
      <c r="E17874">
        <v>46</v>
      </c>
      <c r="F17874">
        <v>52</v>
      </c>
      <c r="G17874">
        <v>46</v>
      </c>
      <c r="H17874">
        <v>1</v>
      </c>
      <c r="I17874">
        <v>1</v>
      </c>
      <c r="J17874">
        <v>999999</v>
      </c>
      <c r="K17874" s="194">
        <v>999999</v>
      </c>
      <c r="L17874" t="s">
        <v>1100</v>
      </c>
      <c r="M17874" t="s">
        <v>1100</v>
      </c>
      <c r="N17874">
        <v>562</v>
      </c>
      <c r="O17874" t="s">
        <v>7876</v>
      </c>
      <c r="P17874" t="s">
        <v>10627</v>
      </c>
      <c r="Q17874">
        <v>0.56200000000000006</v>
      </c>
      <c r="R17874" s="117" t="s">
        <v>14594</v>
      </c>
      <c r="S17874" s="117" t="s">
        <v>14589</v>
      </c>
      <c r="T17874" t="s">
        <v>12136</v>
      </c>
      <c r="U17874" t="s">
        <v>10772</v>
      </c>
    </row>
    <row r="17875" spans="1:21">
      <c r="A17875" s="117" t="s">
        <v>7644</v>
      </c>
      <c r="B17875" t="s">
        <v>14590</v>
      </c>
      <c r="C17875" t="s">
        <v>14590</v>
      </c>
      <c r="D17875">
        <v>28</v>
      </c>
      <c r="E17875">
        <v>22</v>
      </c>
      <c r="F17875">
        <v>28</v>
      </c>
      <c r="G17875">
        <v>22</v>
      </c>
      <c r="H17875">
        <v>1</v>
      </c>
      <c r="I17875">
        <v>1</v>
      </c>
      <c r="J17875">
        <v>51</v>
      </c>
      <c r="K17875" s="194">
        <v>51</v>
      </c>
      <c r="L17875" t="s">
        <v>1100</v>
      </c>
      <c r="M17875" t="s">
        <v>1100</v>
      </c>
      <c r="N17875">
        <v>603</v>
      </c>
      <c r="O17875" t="s">
        <v>7876</v>
      </c>
      <c r="P17875" t="s">
        <v>10631</v>
      </c>
      <c r="Q17875">
        <v>0.60299999999999998</v>
      </c>
      <c r="R17875" s="117" t="s">
        <v>14648</v>
      </c>
      <c r="S17875" s="117" t="s">
        <v>14589</v>
      </c>
      <c r="T17875" t="s">
        <v>12136</v>
      </c>
      <c r="U17875" t="s">
        <v>10772</v>
      </c>
    </row>
    <row r="17876" spans="1:21">
      <c r="A17876" s="117" t="s">
        <v>7645</v>
      </c>
      <c r="B17876" t="s">
        <v>14590</v>
      </c>
      <c r="C17876" t="s">
        <v>14590</v>
      </c>
      <c r="D17876">
        <v>40</v>
      </c>
      <c r="E17876">
        <v>34</v>
      </c>
      <c r="F17876">
        <v>40</v>
      </c>
      <c r="G17876">
        <v>34</v>
      </c>
      <c r="H17876">
        <v>1</v>
      </c>
      <c r="I17876">
        <v>1</v>
      </c>
      <c r="J17876">
        <v>999999</v>
      </c>
      <c r="K17876" s="194">
        <v>999999</v>
      </c>
      <c r="L17876" t="s">
        <v>1100</v>
      </c>
      <c r="M17876" t="s">
        <v>1100</v>
      </c>
      <c r="N17876">
        <v>548</v>
      </c>
      <c r="O17876" t="s">
        <v>7876</v>
      </c>
      <c r="P17876" t="s">
        <v>10629</v>
      </c>
      <c r="Q17876">
        <v>0.54800000000000004</v>
      </c>
      <c r="R17876" s="117" t="s">
        <v>14743</v>
      </c>
      <c r="S17876" s="117" t="s">
        <v>14589</v>
      </c>
      <c r="T17876" t="s">
        <v>12136</v>
      </c>
      <c r="U17876" t="s">
        <v>10772</v>
      </c>
    </row>
    <row r="17877" spans="1:21">
      <c r="A17877" s="117" t="s">
        <v>7646</v>
      </c>
      <c r="B17877" t="s">
        <v>14590</v>
      </c>
      <c r="C17877" t="s">
        <v>14590</v>
      </c>
      <c r="D17877">
        <v>28</v>
      </c>
      <c r="E17877">
        <v>22</v>
      </c>
      <c r="F17877">
        <v>28</v>
      </c>
      <c r="G17877">
        <v>22</v>
      </c>
      <c r="H17877">
        <v>1</v>
      </c>
      <c r="I17877">
        <v>1</v>
      </c>
      <c r="J17877">
        <v>14</v>
      </c>
      <c r="K17877" s="194">
        <v>14</v>
      </c>
      <c r="L17877" t="s">
        <v>1100</v>
      </c>
      <c r="M17877" t="s">
        <v>1100</v>
      </c>
      <c r="N17877">
        <v>401</v>
      </c>
      <c r="O17877" t="s">
        <v>7876</v>
      </c>
      <c r="P17877" t="s">
        <v>10630</v>
      </c>
      <c r="Q17877">
        <v>0.40100000000000002</v>
      </c>
      <c r="R17877" s="117" t="s">
        <v>14648</v>
      </c>
      <c r="S17877" s="117" t="s">
        <v>14589</v>
      </c>
      <c r="T17877" t="s">
        <v>12136</v>
      </c>
      <c r="U17877" t="s">
        <v>10772</v>
      </c>
    </row>
    <row r="17878" spans="1:21">
      <c r="A17878" s="117" t="s">
        <v>7647</v>
      </c>
      <c r="B17878" t="s">
        <v>14590</v>
      </c>
      <c r="C17878" t="s">
        <v>14590</v>
      </c>
      <c r="D17878">
        <v>28</v>
      </c>
      <c r="E17878">
        <v>22</v>
      </c>
      <c r="F17878">
        <v>28</v>
      </c>
      <c r="G17878">
        <v>22</v>
      </c>
      <c r="H17878">
        <v>1</v>
      </c>
      <c r="I17878">
        <v>1</v>
      </c>
      <c r="J17878">
        <v>6</v>
      </c>
      <c r="K17878" s="194">
        <v>6</v>
      </c>
      <c r="L17878" t="s">
        <v>1100</v>
      </c>
      <c r="M17878" t="s">
        <v>1100</v>
      </c>
      <c r="N17878">
        <v>391</v>
      </c>
      <c r="O17878" t="s">
        <v>7876</v>
      </c>
      <c r="P17878" t="s">
        <v>10630</v>
      </c>
      <c r="Q17878">
        <v>0.39100000000000001</v>
      </c>
      <c r="R17878" s="117" t="s">
        <v>14648</v>
      </c>
      <c r="S17878" s="117" t="s">
        <v>14589</v>
      </c>
      <c r="T17878" t="s">
        <v>12136</v>
      </c>
      <c r="U17878" t="s">
        <v>10772</v>
      </c>
    </row>
    <row r="17879" spans="1:21">
      <c r="A17879" s="117" t="s">
        <v>24104</v>
      </c>
      <c r="B17879" t="s">
        <v>14590</v>
      </c>
      <c r="C17879" t="s">
        <v>14590</v>
      </c>
      <c r="D17879">
        <v>40</v>
      </c>
      <c r="E17879">
        <v>34</v>
      </c>
      <c r="F17879">
        <v>40</v>
      </c>
      <c r="G17879">
        <v>34</v>
      </c>
      <c r="H17879">
        <v>1</v>
      </c>
      <c r="I17879">
        <v>1</v>
      </c>
      <c r="J17879">
        <v>999999</v>
      </c>
      <c r="K17879" s="194">
        <v>999999</v>
      </c>
      <c r="L17879" t="s">
        <v>1100</v>
      </c>
      <c r="M17879" t="s">
        <v>1100</v>
      </c>
      <c r="N17879">
        <v>450</v>
      </c>
      <c r="O17879" t="s">
        <v>7876</v>
      </c>
      <c r="P17879" t="s">
        <v>24105</v>
      </c>
      <c r="Q17879">
        <v>0.45</v>
      </c>
      <c r="R17879" s="117" t="s">
        <v>14594</v>
      </c>
      <c r="S17879" s="117" t="s">
        <v>14589</v>
      </c>
      <c r="T17879" t="s">
        <v>12136</v>
      </c>
      <c r="U17879" t="s">
        <v>10772</v>
      </c>
    </row>
    <row r="17880" spans="1:21">
      <c r="A17880" s="117" t="s">
        <v>7648</v>
      </c>
      <c r="B17880" t="s">
        <v>14590</v>
      </c>
      <c r="C17880" t="s">
        <v>14590</v>
      </c>
      <c r="D17880">
        <v>25</v>
      </c>
      <c r="E17880">
        <v>19</v>
      </c>
      <c r="F17880">
        <v>25</v>
      </c>
      <c r="G17880">
        <v>19</v>
      </c>
      <c r="H17880">
        <v>1</v>
      </c>
      <c r="I17880">
        <v>1</v>
      </c>
      <c r="J17880">
        <v>34</v>
      </c>
      <c r="K17880" s="194">
        <v>34</v>
      </c>
      <c r="L17880" t="s">
        <v>1100</v>
      </c>
      <c r="M17880" t="s">
        <v>1100</v>
      </c>
      <c r="N17880">
        <v>307</v>
      </c>
      <c r="O17880" t="s">
        <v>7876</v>
      </c>
      <c r="P17880" t="s">
        <v>10630</v>
      </c>
      <c r="Q17880">
        <v>0.307</v>
      </c>
      <c r="R17880" s="117" t="s">
        <v>14648</v>
      </c>
      <c r="S17880" s="117" t="s">
        <v>14589</v>
      </c>
      <c r="T17880" t="s">
        <v>12136</v>
      </c>
      <c r="U17880" t="s">
        <v>10772</v>
      </c>
    </row>
    <row r="17881" spans="1:21">
      <c r="A17881" s="117" t="s">
        <v>24106</v>
      </c>
      <c r="B17881" t="s">
        <v>14590</v>
      </c>
      <c r="C17881" t="s">
        <v>14590</v>
      </c>
      <c r="D17881">
        <v>40</v>
      </c>
      <c r="E17881">
        <v>34</v>
      </c>
      <c r="F17881">
        <v>40</v>
      </c>
      <c r="G17881">
        <v>34</v>
      </c>
      <c r="H17881">
        <v>1</v>
      </c>
      <c r="I17881">
        <v>1</v>
      </c>
      <c r="J17881">
        <v>999999</v>
      </c>
      <c r="K17881" s="194">
        <v>999999</v>
      </c>
      <c r="L17881" t="s">
        <v>1100</v>
      </c>
      <c r="M17881" t="s">
        <v>1100</v>
      </c>
      <c r="N17881">
        <v>350</v>
      </c>
      <c r="O17881" t="s">
        <v>7876</v>
      </c>
      <c r="P17881" t="s">
        <v>24107</v>
      </c>
      <c r="Q17881">
        <v>0.35</v>
      </c>
      <c r="R17881" s="117" t="s">
        <v>14594</v>
      </c>
      <c r="S17881" s="117" t="s">
        <v>14589</v>
      </c>
      <c r="T17881" t="s">
        <v>12136</v>
      </c>
      <c r="U17881" t="s">
        <v>10772</v>
      </c>
    </row>
    <row r="17882" spans="1:21">
      <c r="A17882" s="117" t="s">
        <v>19502</v>
      </c>
      <c r="B17882" t="s">
        <v>14590</v>
      </c>
      <c r="C17882" t="s">
        <v>14590</v>
      </c>
      <c r="D17882">
        <v>26</v>
      </c>
      <c r="E17882">
        <v>20</v>
      </c>
      <c r="F17882">
        <v>26</v>
      </c>
      <c r="G17882">
        <v>20</v>
      </c>
      <c r="H17882">
        <v>1</v>
      </c>
      <c r="I17882">
        <v>1</v>
      </c>
      <c r="J17882">
        <v>400</v>
      </c>
      <c r="K17882" s="194">
        <v>400</v>
      </c>
      <c r="L17882" t="s">
        <v>1085</v>
      </c>
      <c r="M17882" t="s">
        <v>1085</v>
      </c>
      <c r="N17882">
        <v>3</v>
      </c>
      <c r="O17882" t="s">
        <v>7876</v>
      </c>
      <c r="P17882" t="s">
        <v>10632</v>
      </c>
      <c r="Q17882">
        <v>3.0000000000000001E-3</v>
      </c>
      <c r="R17882" s="117" t="s">
        <v>14620</v>
      </c>
      <c r="S17882" s="117" t="s">
        <v>14621</v>
      </c>
      <c r="T17882" t="s">
        <v>17448</v>
      </c>
      <c r="U17882" t="s">
        <v>10772</v>
      </c>
    </row>
    <row r="17883" spans="1:21">
      <c r="A17883" s="117" t="s">
        <v>24108</v>
      </c>
      <c r="B17883" t="s">
        <v>14590</v>
      </c>
      <c r="C17883" t="s">
        <v>14590</v>
      </c>
      <c r="D17883">
        <v>26</v>
      </c>
      <c r="E17883">
        <v>20</v>
      </c>
      <c r="F17883">
        <v>26</v>
      </c>
      <c r="G17883">
        <v>20</v>
      </c>
      <c r="H17883">
        <v>1</v>
      </c>
      <c r="I17883">
        <v>1</v>
      </c>
      <c r="J17883">
        <v>400</v>
      </c>
      <c r="K17883" s="194">
        <v>400</v>
      </c>
      <c r="L17883" t="s">
        <v>1085</v>
      </c>
      <c r="M17883" t="s">
        <v>1085</v>
      </c>
      <c r="N17883">
        <v>3</v>
      </c>
      <c r="O17883" t="s">
        <v>7876</v>
      </c>
      <c r="P17883" t="s">
        <v>10632</v>
      </c>
      <c r="Q17883">
        <v>3.0000000000000001E-3</v>
      </c>
      <c r="R17883" s="117" t="s">
        <v>14620</v>
      </c>
      <c r="S17883" s="117" t="s">
        <v>14621</v>
      </c>
      <c r="T17883" t="s">
        <v>17448</v>
      </c>
      <c r="U17883" t="s">
        <v>10772</v>
      </c>
    </row>
    <row r="17884" spans="1:21">
      <c r="A17884" s="117" t="s">
        <v>7649</v>
      </c>
      <c r="B17884" t="s">
        <v>14590</v>
      </c>
      <c r="C17884" t="s">
        <v>14590</v>
      </c>
      <c r="D17884">
        <v>26</v>
      </c>
      <c r="E17884">
        <v>20</v>
      </c>
      <c r="F17884">
        <v>26</v>
      </c>
      <c r="G17884">
        <v>20</v>
      </c>
      <c r="H17884">
        <v>1</v>
      </c>
      <c r="I17884">
        <v>1</v>
      </c>
      <c r="J17884">
        <v>360</v>
      </c>
      <c r="K17884" s="194">
        <v>360</v>
      </c>
      <c r="L17884" t="s">
        <v>1085</v>
      </c>
      <c r="M17884" t="s">
        <v>1085</v>
      </c>
      <c r="N17884">
        <v>3</v>
      </c>
      <c r="O17884" t="s">
        <v>7876</v>
      </c>
      <c r="P17884" t="s">
        <v>10633</v>
      </c>
      <c r="Q17884">
        <v>3.0000000000000001E-3</v>
      </c>
      <c r="R17884" s="117" t="s">
        <v>14620</v>
      </c>
      <c r="S17884" s="117" t="s">
        <v>14621</v>
      </c>
      <c r="T17884" t="s">
        <v>17448</v>
      </c>
      <c r="U17884" t="s">
        <v>10772</v>
      </c>
    </row>
    <row r="17885" spans="1:21">
      <c r="A17885" s="117" t="s">
        <v>16361</v>
      </c>
      <c r="B17885" t="s">
        <v>14590</v>
      </c>
      <c r="C17885" t="s">
        <v>14590</v>
      </c>
      <c r="D17885">
        <v>26</v>
      </c>
      <c r="E17885">
        <v>20</v>
      </c>
      <c r="F17885">
        <v>26</v>
      </c>
      <c r="G17885">
        <v>20</v>
      </c>
      <c r="H17885">
        <v>1</v>
      </c>
      <c r="I17885">
        <v>1</v>
      </c>
      <c r="J17885">
        <v>1040</v>
      </c>
      <c r="K17885" s="194">
        <v>1040</v>
      </c>
      <c r="L17885" t="s">
        <v>1085</v>
      </c>
      <c r="M17885" t="s">
        <v>1085</v>
      </c>
      <c r="N17885">
        <v>3</v>
      </c>
      <c r="O17885" t="s">
        <v>7876</v>
      </c>
      <c r="P17885" t="s">
        <v>16362</v>
      </c>
      <c r="Q17885">
        <v>3.0000000000000001E-3</v>
      </c>
      <c r="R17885" s="117" t="s">
        <v>14620</v>
      </c>
      <c r="S17885" s="117" t="s">
        <v>14621</v>
      </c>
      <c r="T17885" t="s">
        <v>17448</v>
      </c>
      <c r="U17885" t="s">
        <v>10772</v>
      </c>
    </row>
    <row r="17886" spans="1:21">
      <c r="A17886" s="117" t="s">
        <v>7650</v>
      </c>
      <c r="B17886" t="s">
        <v>14590</v>
      </c>
      <c r="C17886" t="s">
        <v>14590</v>
      </c>
      <c r="D17886">
        <v>26</v>
      </c>
      <c r="E17886">
        <v>20</v>
      </c>
      <c r="F17886">
        <v>26</v>
      </c>
      <c r="G17886">
        <v>20</v>
      </c>
      <c r="H17886">
        <v>1</v>
      </c>
      <c r="I17886">
        <v>1</v>
      </c>
      <c r="J17886">
        <v>120</v>
      </c>
      <c r="K17886" s="194">
        <v>120</v>
      </c>
      <c r="L17886" t="s">
        <v>1085</v>
      </c>
      <c r="M17886" t="s">
        <v>1085</v>
      </c>
      <c r="N17886">
        <v>3</v>
      </c>
      <c r="O17886" t="s">
        <v>7876</v>
      </c>
      <c r="P17886" t="s">
        <v>10633</v>
      </c>
      <c r="Q17886">
        <v>3.0000000000000001E-3</v>
      </c>
      <c r="R17886" s="117" t="s">
        <v>14620</v>
      </c>
      <c r="S17886" s="117" t="s">
        <v>14621</v>
      </c>
      <c r="T17886" t="s">
        <v>17448</v>
      </c>
      <c r="U17886" t="s">
        <v>10772</v>
      </c>
    </row>
    <row r="17887" spans="1:21">
      <c r="A17887" s="117" t="s">
        <v>7651</v>
      </c>
      <c r="B17887" t="s">
        <v>14590</v>
      </c>
      <c r="C17887" t="s">
        <v>14590</v>
      </c>
      <c r="D17887">
        <v>26</v>
      </c>
      <c r="E17887">
        <v>20</v>
      </c>
      <c r="F17887">
        <v>26</v>
      </c>
      <c r="G17887">
        <v>20</v>
      </c>
      <c r="H17887">
        <v>1</v>
      </c>
      <c r="I17887">
        <v>1</v>
      </c>
      <c r="J17887">
        <v>330</v>
      </c>
      <c r="K17887" s="194">
        <v>330</v>
      </c>
      <c r="L17887" t="s">
        <v>1085</v>
      </c>
      <c r="M17887" t="s">
        <v>1085</v>
      </c>
      <c r="N17887">
        <v>7</v>
      </c>
      <c r="O17887" t="s">
        <v>7876</v>
      </c>
      <c r="P17887" t="s">
        <v>16363</v>
      </c>
      <c r="Q17887">
        <v>7.0000000000000001E-3</v>
      </c>
      <c r="R17887" s="117" t="s">
        <v>14620</v>
      </c>
      <c r="S17887" s="117" t="s">
        <v>14621</v>
      </c>
      <c r="T17887" t="s">
        <v>17448</v>
      </c>
      <c r="U17887" t="s">
        <v>10772</v>
      </c>
    </row>
    <row r="17888" spans="1:21">
      <c r="A17888" s="117" t="s">
        <v>7652</v>
      </c>
      <c r="B17888" t="s">
        <v>14590</v>
      </c>
      <c r="C17888" t="s">
        <v>14590</v>
      </c>
      <c r="D17888">
        <v>26</v>
      </c>
      <c r="E17888">
        <v>20</v>
      </c>
      <c r="F17888">
        <v>26</v>
      </c>
      <c r="G17888">
        <v>20</v>
      </c>
      <c r="H17888">
        <v>1</v>
      </c>
      <c r="I17888">
        <v>1</v>
      </c>
      <c r="J17888">
        <v>830</v>
      </c>
      <c r="K17888" s="194">
        <v>830</v>
      </c>
      <c r="L17888" t="s">
        <v>1085</v>
      </c>
      <c r="M17888" t="s">
        <v>1085</v>
      </c>
      <c r="N17888">
        <v>8</v>
      </c>
      <c r="O17888" t="s">
        <v>7876</v>
      </c>
      <c r="P17888" t="s">
        <v>10634</v>
      </c>
      <c r="Q17888">
        <v>8.0000000000000002E-3</v>
      </c>
      <c r="R17888" s="117" t="s">
        <v>14620</v>
      </c>
      <c r="S17888" s="117" t="s">
        <v>14621</v>
      </c>
      <c r="T17888" t="s">
        <v>17448</v>
      </c>
      <c r="U17888" t="s">
        <v>10772</v>
      </c>
    </row>
    <row r="17889" spans="1:21">
      <c r="A17889" s="117" t="s">
        <v>7653</v>
      </c>
      <c r="B17889" t="s">
        <v>14590</v>
      </c>
      <c r="C17889" t="s">
        <v>14590</v>
      </c>
      <c r="D17889">
        <v>26</v>
      </c>
      <c r="E17889">
        <v>20</v>
      </c>
      <c r="F17889">
        <v>26</v>
      </c>
      <c r="G17889">
        <v>20</v>
      </c>
      <c r="H17889">
        <v>1</v>
      </c>
      <c r="I17889">
        <v>1</v>
      </c>
      <c r="J17889">
        <v>120</v>
      </c>
      <c r="K17889" s="194">
        <v>120</v>
      </c>
      <c r="L17889" t="s">
        <v>1085</v>
      </c>
      <c r="M17889" t="s">
        <v>1085</v>
      </c>
      <c r="N17889">
        <v>7</v>
      </c>
      <c r="O17889" t="s">
        <v>7876</v>
      </c>
      <c r="P17889" t="s">
        <v>16363</v>
      </c>
      <c r="Q17889">
        <v>7.0000000000000001E-3</v>
      </c>
      <c r="R17889" s="117" t="s">
        <v>14620</v>
      </c>
      <c r="S17889" s="117" t="s">
        <v>14621</v>
      </c>
      <c r="T17889" t="s">
        <v>17448</v>
      </c>
      <c r="U17889" t="s">
        <v>10772</v>
      </c>
    </row>
    <row r="17890" spans="1:21">
      <c r="A17890" s="117" t="s">
        <v>19599</v>
      </c>
      <c r="B17890" t="s">
        <v>14590</v>
      </c>
      <c r="C17890" t="s">
        <v>14590</v>
      </c>
      <c r="D17890">
        <v>26</v>
      </c>
      <c r="E17890">
        <v>20</v>
      </c>
      <c r="F17890">
        <v>26</v>
      </c>
      <c r="G17890">
        <v>20</v>
      </c>
      <c r="H17890">
        <v>1</v>
      </c>
      <c r="I17890">
        <v>1</v>
      </c>
      <c r="J17890">
        <v>30</v>
      </c>
      <c r="K17890" s="194">
        <v>30</v>
      </c>
      <c r="L17890" t="s">
        <v>1085</v>
      </c>
      <c r="M17890" t="s">
        <v>1085</v>
      </c>
      <c r="N17890">
        <v>8</v>
      </c>
      <c r="O17890" t="s">
        <v>7876</v>
      </c>
      <c r="P17890" t="s">
        <v>19600</v>
      </c>
      <c r="Q17890">
        <v>8.0000000000000002E-3</v>
      </c>
      <c r="R17890" s="117" t="s">
        <v>14620</v>
      </c>
      <c r="S17890" s="117" t="s">
        <v>14621</v>
      </c>
      <c r="T17890" t="s">
        <v>17448</v>
      </c>
      <c r="U17890" t="s">
        <v>10772</v>
      </c>
    </row>
    <row r="17891" spans="1:21">
      <c r="A17891" s="117" t="s">
        <v>19601</v>
      </c>
      <c r="B17891" t="s">
        <v>14590</v>
      </c>
      <c r="C17891" t="s">
        <v>14590</v>
      </c>
      <c r="D17891">
        <v>26</v>
      </c>
      <c r="E17891">
        <v>20</v>
      </c>
      <c r="F17891">
        <v>26</v>
      </c>
      <c r="G17891">
        <v>20</v>
      </c>
      <c r="H17891">
        <v>1</v>
      </c>
      <c r="I17891">
        <v>1</v>
      </c>
      <c r="J17891">
        <v>60</v>
      </c>
      <c r="K17891" s="194">
        <v>60</v>
      </c>
      <c r="L17891" t="s">
        <v>1085</v>
      </c>
      <c r="M17891" t="s">
        <v>1085</v>
      </c>
      <c r="N17891">
        <v>8</v>
      </c>
      <c r="O17891" t="s">
        <v>7876</v>
      </c>
      <c r="P17891" t="s">
        <v>19602</v>
      </c>
      <c r="Q17891">
        <v>8.0000000000000002E-3</v>
      </c>
      <c r="R17891" s="117" t="s">
        <v>14620</v>
      </c>
      <c r="S17891" s="117" t="s">
        <v>14621</v>
      </c>
      <c r="T17891" t="s">
        <v>17448</v>
      </c>
      <c r="U17891" t="s">
        <v>10772</v>
      </c>
    </row>
    <row r="17892" spans="1:21">
      <c r="A17892" s="117" t="s">
        <v>19603</v>
      </c>
      <c r="B17892" t="s">
        <v>14590</v>
      </c>
      <c r="C17892" t="s">
        <v>14593</v>
      </c>
      <c r="D17892">
        <v>26</v>
      </c>
      <c r="E17892">
        <v>20</v>
      </c>
      <c r="F17892" t="e">
        <v>#N/A</v>
      </c>
      <c r="G17892" t="e">
        <v>#N/A</v>
      </c>
      <c r="H17892">
        <v>1</v>
      </c>
      <c r="I17892">
        <v>1</v>
      </c>
      <c r="J17892">
        <v>24</v>
      </c>
      <c r="K17892" s="194" t="e">
        <v>#N/A</v>
      </c>
      <c r="L17892" t="s">
        <v>1085</v>
      </c>
      <c r="M17892" t="s">
        <v>1085</v>
      </c>
      <c r="N17892">
        <v>8</v>
      </c>
      <c r="O17892" t="s">
        <v>7876</v>
      </c>
      <c r="P17892" t="s">
        <v>19604</v>
      </c>
      <c r="Q17892">
        <v>8.0000000000000002E-3</v>
      </c>
      <c r="R17892" s="117" t="s">
        <v>14620</v>
      </c>
      <c r="S17892" s="117" t="s">
        <v>14621</v>
      </c>
      <c r="T17892" t="s">
        <v>17448</v>
      </c>
      <c r="U17892" t="s">
        <v>10772</v>
      </c>
    </row>
    <row r="17893" spans="1:21">
      <c r="A17893" s="117" t="s">
        <v>7654</v>
      </c>
      <c r="B17893" t="s">
        <v>14590</v>
      </c>
      <c r="C17893" t="s">
        <v>14590</v>
      </c>
      <c r="D17893">
        <v>47</v>
      </c>
      <c r="E17893">
        <v>41</v>
      </c>
      <c r="F17893">
        <v>50</v>
      </c>
      <c r="G17893">
        <v>44</v>
      </c>
      <c r="H17893">
        <v>1</v>
      </c>
      <c r="I17893">
        <v>1</v>
      </c>
      <c r="J17893">
        <v>999999</v>
      </c>
      <c r="K17893" s="194">
        <v>999999</v>
      </c>
      <c r="L17893" t="s">
        <v>1100</v>
      </c>
      <c r="M17893" t="s">
        <v>1100</v>
      </c>
      <c r="N17893">
        <v>512</v>
      </c>
      <c r="O17893" t="s">
        <v>7876</v>
      </c>
      <c r="P17893" t="s">
        <v>10635</v>
      </c>
      <c r="Q17893">
        <v>0.51200000000000001</v>
      </c>
      <c r="R17893" s="117" t="s">
        <v>14594</v>
      </c>
      <c r="S17893" s="117" t="s">
        <v>14589</v>
      </c>
      <c r="T17893" t="s">
        <v>12136</v>
      </c>
      <c r="U17893" t="s">
        <v>10772</v>
      </c>
    </row>
    <row r="17894" spans="1:21">
      <c r="A17894" s="117" t="s">
        <v>7655</v>
      </c>
      <c r="B17894" t="s">
        <v>14590</v>
      </c>
      <c r="C17894" t="s">
        <v>14590</v>
      </c>
      <c r="D17894">
        <v>39</v>
      </c>
      <c r="E17894">
        <v>33</v>
      </c>
      <c r="F17894">
        <v>39</v>
      </c>
      <c r="G17894">
        <v>33</v>
      </c>
      <c r="H17894">
        <v>1</v>
      </c>
      <c r="I17894">
        <v>1</v>
      </c>
      <c r="J17894">
        <v>999999</v>
      </c>
      <c r="K17894" s="194">
        <v>999999</v>
      </c>
      <c r="L17894" t="s">
        <v>1100</v>
      </c>
      <c r="M17894" t="s">
        <v>1100</v>
      </c>
      <c r="N17894">
        <v>585</v>
      </c>
      <c r="O17894" t="s">
        <v>7876</v>
      </c>
      <c r="P17894" t="s">
        <v>10635</v>
      </c>
      <c r="Q17894">
        <v>0.58499999999999996</v>
      </c>
      <c r="R17894" s="117" t="s">
        <v>14743</v>
      </c>
      <c r="S17894" s="117" t="s">
        <v>14589</v>
      </c>
      <c r="T17894" t="s">
        <v>12136</v>
      </c>
      <c r="U17894" t="s">
        <v>10772</v>
      </c>
    </row>
    <row r="17895" spans="1:21">
      <c r="A17895" s="117" t="s">
        <v>7656</v>
      </c>
      <c r="B17895" t="s">
        <v>14590</v>
      </c>
      <c r="C17895" t="s">
        <v>14590</v>
      </c>
      <c r="D17895">
        <v>28</v>
      </c>
      <c r="E17895">
        <v>22</v>
      </c>
      <c r="F17895">
        <v>28</v>
      </c>
      <c r="G17895">
        <v>22</v>
      </c>
      <c r="H17895">
        <v>1</v>
      </c>
      <c r="I17895">
        <v>1</v>
      </c>
      <c r="J17895">
        <v>24</v>
      </c>
      <c r="K17895" s="194">
        <v>24</v>
      </c>
      <c r="L17895" t="s">
        <v>1100</v>
      </c>
      <c r="M17895" t="s">
        <v>1100</v>
      </c>
      <c r="N17895">
        <v>579</v>
      </c>
      <c r="O17895" t="s">
        <v>7876</v>
      </c>
      <c r="P17895" t="s">
        <v>10636</v>
      </c>
      <c r="Q17895">
        <v>0.57899999999999996</v>
      </c>
      <c r="R17895" s="117" t="s">
        <v>14648</v>
      </c>
      <c r="S17895" s="117" t="s">
        <v>14589</v>
      </c>
      <c r="T17895" t="s">
        <v>12136</v>
      </c>
      <c r="U17895" t="s">
        <v>10773</v>
      </c>
    </row>
    <row r="17896" spans="1:21">
      <c r="A17896" s="117" t="s">
        <v>7657</v>
      </c>
      <c r="B17896" t="s">
        <v>14590</v>
      </c>
      <c r="C17896" t="s">
        <v>14590</v>
      </c>
      <c r="D17896">
        <v>46</v>
      </c>
      <c r="E17896">
        <v>40</v>
      </c>
      <c r="F17896">
        <v>46</v>
      </c>
      <c r="G17896">
        <v>40</v>
      </c>
      <c r="H17896">
        <v>1</v>
      </c>
      <c r="I17896">
        <v>1</v>
      </c>
      <c r="J17896">
        <v>999999</v>
      </c>
      <c r="K17896" s="194">
        <v>999999</v>
      </c>
      <c r="L17896" t="s">
        <v>1100</v>
      </c>
      <c r="M17896" t="s">
        <v>1100</v>
      </c>
      <c r="N17896">
        <v>528</v>
      </c>
      <c r="O17896" t="s">
        <v>7876</v>
      </c>
      <c r="P17896" t="s">
        <v>10637</v>
      </c>
      <c r="Q17896">
        <v>0.52800000000000002</v>
      </c>
      <c r="R17896" s="117" t="s">
        <v>14743</v>
      </c>
      <c r="S17896" s="117" t="s">
        <v>14589</v>
      </c>
      <c r="T17896" t="s">
        <v>12136</v>
      </c>
      <c r="U17896" t="s">
        <v>10772</v>
      </c>
    </row>
    <row r="17897" spans="1:21">
      <c r="A17897" s="117" t="s">
        <v>7658</v>
      </c>
      <c r="B17897" t="s">
        <v>14590</v>
      </c>
      <c r="C17897" t="s">
        <v>14590</v>
      </c>
      <c r="D17897">
        <v>28</v>
      </c>
      <c r="E17897">
        <v>22</v>
      </c>
      <c r="F17897">
        <v>38</v>
      </c>
      <c r="G17897">
        <v>32</v>
      </c>
      <c r="H17897">
        <v>1</v>
      </c>
      <c r="I17897">
        <v>1</v>
      </c>
      <c r="J17897">
        <v>63</v>
      </c>
      <c r="K17897" s="194">
        <v>0</v>
      </c>
      <c r="L17897" t="s">
        <v>1100</v>
      </c>
      <c r="M17897" t="s">
        <v>1100</v>
      </c>
      <c r="N17897">
        <v>60</v>
      </c>
      <c r="O17897" t="s">
        <v>7876</v>
      </c>
      <c r="P17897" t="s">
        <v>10638</v>
      </c>
      <c r="Q17897">
        <v>0.06</v>
      </c>
      <c r="R17897" s="117" t="s">
        <v>14648</v>
      </c>
      <c r="S17897" s="117" t="s">
        <v>14589</v>
      </c>
      <c r="T17897" t="s">
        <v>12136</v>
      </c>
      <c r="U17897" t="s">
        <v>10772</v>
      </c>
    </row>
    <row r="17898" spans="1:21">
      <c r="A17898" s="117" t="s">
        <v>12072</v>
      </c>
      <c r="B17898" t="s">
        <v>14590</v>
      </c>
      <c r="C17898" t="s">
        <v>14590</v>
      </c>
      <c r="D17898">
        <v>28</v>
      </c>
      <c r="E17898">
        <v>22</v>
      </c>
      <c r="F17898">
        <v>28</v>
      </c>
      <c r="G17898">
        <v>22</v>
      </c>
      <c r="H17898">
        <v>1</v>
      </c>
      <c r="I17898">
        <v>1</v>
      </c>
      <c r="J17898">
        <v>13</v>
      </c>
      <c r="K17898" s="194">
        <v>13</v>
      </c>
      <c r="L17898" t="s">
        <v>1100</v>
      </c>
      <c r="M17898" t="s">
        <v>1100</v>
      </c>
      <c r="N17898">
        <v>69</v>
      </c>
      <c r="O17898" t="s">
        <v>7876</v>
      </c>
      <c r="P17898" t="s">
        <v>16364</v>
      </c>
      <c r="Q17898">
        <v>6.9000000000000006E-2</v>
      </c>
      <c r="R17898" s="117" t="s">
        <v>14648</v>
      </c>
      <c r="S17898" s="117" t="s">
        <v>14589</v>
      </c>
      <c r="T17898" t="s">
        <v>12136</v>
      </c>
      <c r="U17898" t="s">
        <v>10772</v>
      </c>
    </row>
    <row r="17899" spans="1:21">
      <c r="A17899" s="117" t="s">
        <v>7659</v>
      </c>
      <c r="B17899" t="s">
        <v>14590</v>
      </c>
      <c r="C17899" t="s">
        <v>14590</v>
      </c>
      <c r="D17899">
        <v>28</v>
      </c>
      <c r="E17899">
        <v>22</v>
      </c>
      <c r="F17899">
        <v>28</v>
      </c>
      <c r="G17899">
        <v>22</v>
      </c>
      <c r="H17899">
        <v>1</v>
      </c>
      <c r="I17899">
        <v>1</v>
      </c>
      <c r="J17899">
        <v>38</v>
      </c>
      <c r="K17899" s="194">
        <v>38</v>
      </c>
      <c r="L17899" t="s">
        <v>1100</v>
      </c>
      <c r="M17899" t="s">
        <v>1100</v>
      </c>
      <c r="N17899">
        <v>46</v>
      </c>
      <c r="O17899" t="s">
        <v>7876</v>
      </c>
      <c r="P17899" t="s">
        <v>10639</v>
      </c>
      <c r="Q17899">
        <v>4.5999999999999999E-2</v>
      </c>
      <c r="R17899" s="117" t="s">
        <v>14648</v>
      </c>
      <c r="S17899" s="117" t="s">
        <v>14589</v>
      </c>
      <c r="T17899" t="s">
        <v>12136</v>
      </c>
      <c r="U17899" t="s">
        <v>10772</v>
      </c>
    </row>
    <row r="17900" spans="1:21">
      <c r="A17900" s="117" t="s">
        <v>12073</v>
      </c>
      <c r="B17900" t="s">
        <v>14590</v>
      </c>
      <c r="C17900" t="s">
        <v>14590</v>
      </c>
      <c r="D17900">
        <v>25</v>
      </c>
      <c r="E17900">
        <v>19</v>
      </c>
      <c r="F17900">
        <v>25</v>
      </c>
      <c r="G17900">
        <v>19</v>
      </c>
      <c r="H17900">
        <v>1</v>
      </c>
      <c r="I17900">
        <v>1</v>
      </c>
      <c r="J17900">
        <v>3</v>
      </c>
      <c r="K17900" s="194">
        <v>3</v>
      </c>
      <c r="L17900" t="s">
        <v>1100</v>
      </c>
      <c r="M17900" t="s">
        <v>1100</v>
      </c>
      <c r="N17900">
        <v>46</v>
      </c>
      <c r="O17900" t="s">
        <v>7876</v>
      </c>
      <c r="P17900" t="s">
        <v>10639</v>
      </c>
      <c r="Q17900">
        <v>4.5999999999999999E-2</v>
      </c>
      <c r="R17900" s="117" t="s">
        <v>14594</v>
      </c>
      <c r="S17900" s="117" t="s">
        <v>14589</v>
      </c>
      <c r="T17900" t="s">
        <v>12136</v>
      </c>
      <c r="U17900" t="s">
        <v>10772</v>
      </c>
    </row>
    <row r="17901" spans="1:21">
      <c r="A17901" s="117" t="s">
        <v>7660</v>
      </c>
      <c r="B17901" t="s">
        <v>14590</v>
      </c>
      <c r="C17901" t="s">
        <v>14590</v>
      </c>
      <c r="D17901">
        <v>40</v>
      </c>
      <c r="E17901">
        <v>34</v>
      </c>
      <c r="F17901">
        <v>40</v>
      </c>
      <c r="G17901">
        <v>34</v>
      </c>
      <c r="H17901">
        <v>20</v>
      </c>
      <c r="I17901">
        <v>20</v>
      </c>
      <c r="J17901">
        <v>999999</v>
      </c>
      <c r="K17901" s="194">
        <v>999999</v>
      </c>
      <c r="L17901" t="s">
        <v>1100</v>
      </c>
      <c r="M17901" t="s">
        <v>1100</v>
      </c>
      <c r="N17901">
        <v>588</v>
      </c>
      <c r="O17901" t="s">
        <v>7876</v>
      </c>
      <c r="P17901" t="s">
        <v>10635</v>
      </c>
      <c r="Q17901">
        <v>0.58799999999999997</v>
      </c>
      <c r="R17901" s="117" t="s">
        <v>14743</v>
      </c>
      <c r="S17901" s="117" t="s">
        <v>14589</v>
      </c>
      <c r="T17901" t="s">
        <v>12136</v>
      </c>
      <c r="U17901" t="s">
        <v>10772</v>
      </c>
    </row>
    <row r="17902" spans="1:21">
      <c r="A17902" s="117" t="s">
        <v>7661</v>
      </c>
      <c r="B17902" t="s">
        <v>14590</v>
      </c>
      <c r="C17902" t="s">
        <v>14590</v>
      </c>
      <c r="D17902">
        <v>39</v>
      </c>
      <c r="E17902">
        <v>33</v>
      </c>
      <c r="F17902">
        <v>39</v>
      </c>
      <c r="G17902">
        <v>33</v>
      </c>
      <c r="H17902">
        <v>1</v>
      </c>
      <c r="I17902">
        <v>1</v>
      </c>
      <c r="J17902">
        <v>999999</v>
      </c>
      <c r="K17902" s="194">
        <v>999999</v>
      </c>
      <c r="L17902" t="s">
        <v>1100</v>
      </c>
      <c r="M17902" t="s">
        <v>1100</v>
      </c>
      <c r="N17902">
        <v>525</v>
      </c>
      <c r="O17902" t="s">
        <v>7876</v>
      </c>
      <c r="P17902" t="s">
        <v>10635</v>
      </c>
      <c r="Q17902">
        <v>0.52500000000000002</v>
      </c>
      <c r="R17902" s="117" t="s">
        <v>14594</v>
      </c>
      <c r="S17902" s="117" t="s">
        <v>14589</v>
      </c>
      <c r="T17902" t="s">
        <v>12136</v>
      </c>
      <c r="U17902" t="s">
        <v>10772</v>
      </c>
    </row>
    <row r="17903" spans="1:21">
      <c r="A17903" s="117" t="s">
        <v>24109</v>
      </c>
      <c r="B17903" t="s">
        <v>14590</v>
      </c>
      <c r="C17903" t="s">
        <v>14590</v>
      </c>
      <c r="D17903">
        <v>52</v>
      </c>
      <c r="E17903">
        <v>46</v>
      </c>
      <c r="F17903">
        <v>51</v>
      </c>
      <c r="G17903">
        <v>45</v>
      </c>
      <c r="H17903">
        <v>1</v>
      </c>
      <c r="I17903">
        <v>1</v>
      </c>
      <c r="J17903">
        <v>999999</v>
      </c>
      <c r="K17903" s="194">
        <v>999999</v>
      </c>
      <c r="L17903" t="s">
        <v>1100</v>
      </c>
      <c r="M17903" t="s">
        <v>1100</v>
      </c>
      <c r="N17903">
        <v>565.9</v>
      </c>
      <c r="O17903" t="s">
        <v>7876</v>
      </c>
      <c r="P17903" t="s">
        <v>24110</v>
      </c>
      <c r="Q17903">
        <v>0.56589999999999996</v>
      </c>
      <c r="R17903" s="117" t="s">
        <v>14594</v>
      </c>
      <c r="S17903" s="117" t="s">
        <v>14589</v>
      </c>
      <c r="T17903" t="s">
        <v>12136</v>
      </c>
      <c r="U17903" t="s">
        <v>10772</v>
      </c>
    </row>
    <row r="17904" spans="1:21">
      <c r="A17904" s="117" t="s">
        <v>24111</v>
      </c>
      <c r="B17904" t="s">
        <v>14590</v>
      </c>
      <c r="C17904" t="s">
        <v>14590</v>
      </c>
      <c r="D17904">
        <v>40</v>
      </c>
      <c r="E17904">
        <v>34</v>
      </c>
      <c r="F17904">
        <v>35</v>
      </c>
      <c r="G17904">
        <v>29</v>
      </c>
      <c r="H17904">
        <v>1</v>
      </c>
      <c r="I17904">
        <v>1</v>
      </c>
      <c r="J17904">
        <v>999999</v>
      </c>
      <c r="K17904" s="194">
        <v>999999</v>
      </c>
      <c r="L17904" t="s">
        <v>1100</v>
      </c>
      <c r="M17904" t="s">
        <v>1100</v>
      </c>
      <c r="N17904">
        <v>500</v>
      </c>
      <c r="O17904" t="s">
        <v>7876</v>
      </c>
      <c r="P17904" t="s">
        <v>10635</v>
      </c>
      <c r="Q17904">
        <v>0.5</v>
      </c>
      <c r="R17904" s="117" t="s">
        <v>14594</v>
      </c>
      <c r="S17904" s="117" t="s">
        <v>14589</v>
      </c>
      <c r="T17904" t="s">
        <v>12136</v>
      </c>
      <c r="U17904" t="s">
        <v>10772</v>
      </c>
    </row>
    <row r="17905" spans="1:21">
      <c r="A17905" s="117" t="s">
        <v>24112</v>
      </c>
      <c r="B17905" t="s">
        <v>14590</v>
      </c>
      <c r="C17905" t="s">
        <v>14590</v>
      </c>
      <c r="D17905">
        <v>47</v>
      </c>
      <c r="E17905">
        <v>41</v>
      </c>
      <c r="F17905">
        <v>48</v>
      </c>
      <c r="G17905">
        <v>42</v>
      </c>
      <c r="H17905">
        <v>1</v>
      </c>
      <c r="I17905">
        <v>1</v>
      </c>
      <c r="J17905">
        <v>999999</v>
      </c>
      <c r="K17905" s="194">
        <v>999999</v>
      </c>
      <c r="L17905" t="s">
        <v>1100</v>
      </c>
      <c r="M17905" t="s">
        <v>1100</v>
      </c>
      <c r="N17905">
        <v>512</v>
      </c>
      <c r="O17905" t="s">
        <v>7876</v>
      </c>
      <c r="P17905" t="s">
        <v>10635</v>
      </c>
      <c r="Q17905">
        <v>0.51200000000000001</v>
      </c>
      <c r="R17905" s="117" t="s">
        <v>14594</v>
      </c>
      <c r="S17905" s="117" t="s">
        <v>14589</v>
      </c>
      <c r="T17905" t="s">
        <v>12136</v>
      </c>
      <c r="U17905" t="s">
        <v>10772</v>
      </c>
    </row>
    <row r="17906" spans="1:21">
      <c r="A17906" s="117" t="s">
        <v>7662</v>
      </c>
      <c r="B17906" t="s">
        <v>14590</v>
      </c>
      <c r="C17906" t="s">
        <v>14590</v>
      </c>
      <c r="D17906">
        <v>47</v>
      </c>
      <c r="E17906">
        <v>41</v>
      </c>
      <c r="F17906">
        <v>47</v>
      </c>
      <c r="G17906">
        <v>41</v>
      </c>
      <c r="H17906">
        <v>20</v>
      </c>
      <c r="I17906">
        <v>20</v>
      </c>
      <c r="J17906">
        <v>999999</v>
      </c>
      <c r="K17906" s="194">
        <v>999999</v>
      </c>
      <c r="L17906" t="s">
        <v>1100</v>
      </c>
      <c r="M17906" t="s">
        <v>1100</v>
      </c>
      <c r="N17906">
        <v>582</v>
      </c>
      <c r="O17906" t="s">
        <v>7876</v>
      </c>
      <c r="P17906" t="s">
        <v>10635</v>
      </c>
      <c r="Q17906">
        <v>0.58199999999999996</v>
      </c>
      <c r="R17906" s="117" t="s">
        <v>14743</v>
      </c>
      <c r="S17906" s="117" t="s">
        <v>14589</v>
      </c>
      <c r="T17906" t="s">
        <v>12136</v>
      </c>
      <c r="U17906" t="s">
        <v>10772</v>
      </c>
    </row>
    <row r="17907" spans="1:21">
      <c r="A17907" s="117" t="s">
        <v>7663</v>
      </c>
      <c r="B17907" t="s">
        <v>14590</v>
      </c>
      <c r="C17907" t="s">
        <v>14590</v>
      </c>
      <c r="D17907">
        <v>39</v>
      </c>
      <c r="E17907">
        <v>33</v>
      </c>
      <c r="F17907">
        <v>39</v>
      </c>
      <c r="G17907">
        <v>33</v>
      </c>
      <c r="H17907">
        <v>1</v>
      </c>
      <c r="I17907">
        <v>1</v>
      </c>
      <c r="J17907">
        <v>999999</v>
      </c>
      <c r="K17907" s="194">
        <v>999999</v>
      </c>
      <c r="L17907" t="s">
        <v>1100</v>
      </c>
      <c r="M17907" t="s">
        <v>1100</v>
      </c>
      <c r="N17907">
        <v>529</v>
      </c>
      <c r="O17907" t="s">
        <v>7876</v>
      </c>
      <c r="P17907" t="s">
        <v>10637</v>
      </c>
      <c r="Q17907">
        <v>0.52900000000000003</v>
      </c>
      <c r="R17907" s="117" t="s">
        <v>14743</v>
      </c>
      <c r="S17907" s="117" t="s">
        <v>14589</v>
      </c>
      <c r="T17907" t="s">
        <v>12136</v>
      </c>
      <c r="U17907" t="s">
        <v>10772</v>
      </c>
    </row>
    <row r="17908" spans="1:21">
      <c r="A17908" s="117" t="s">
        <v>7664</v>
      </c>
      <c r="B17908" t="s">
        <v>14590</v>
      </c>
      <c r="C17908" t="s">
        <v>14590</v>
      </c>
      <c r="D17908">
        <v>28</v>
      </c>
      <c r="E17908">
        <v>22</v>
      </c>
      <c r="F17908">
        <v>28</v>
      </c>
      <c r="G17908">
        <v>22</v>
      </c>
      <c r="H17908">
        <v>1</v>
      </c>
      <c r="I17908">
        <v>1</v>
      </c>
      <c r="J17908">
        <v>30</v>
      </c>
      <c r="K17908" s="194">
        <v>30</v>
      </c>
      <c r="L17908" t="s">
        <v>1100</v>
      </c>
      <c r="M17908" t="s">
        <v>1100</v>
      </c>
      <c r="N17908">
        <v>82</v>
      </c>
      <c r="O17908" t="s">
        <v>7876</v>
      </c>
      <c r="P17908" t="s">
        <v>10640</v>
      </c>
      <c r="Q17908">
        <v>8.2000000000000003E-2</v>
      </c>
      <c r="R17908" s="117" t="s">
        <v>14648</v>
      </c>
      <c r="S17908" s="117" t="s">
        <v>14589</v>
      </c>
      <c r="T17908" t="s">
        <v>12136</v>
      </c>
      <c r="U17908" t="s">
        <v>10772</v>
      </c>
    </row>
    <row r="17909" spans="1:21">
      <c r="A17909" s="117" t="s">
        <v>24113</v>
      </c>
      <c r="B17909" t="s">
        <v>14590</v>
      </c>
      <c r="C17909" t="s">
        <v>14590</v>
      </c>
      <c r="D17909">
        <v>28</v>
      </c>
      <c r="E17909">
        <v>22</v>
      </c>
      <c r="F17909">
        <v>28</v>
      </c>
      <c r="G17909">
        <v>22</v>
      </c>
      <c r="H17909">
        <v>1</v>
      </c>
      <c r="I17909">
        <v>1</v>
      </c>
      <c r="J17909">
        <v>2</v>
      </c>
      <c r="K17909" s="194">
        <v>2</v>
      </c>
      <c r="L17909" t="s">
        <v>1100</v>
      </c>
      <c r="M17909" t="s">
        <v>1100</v>
      </c>
      <c r="N17909">
        <v>208</v>
      </c>
      <c r="O17909" t="s">
        <v>7876</v>
      </c>
      <c r="P17909" t="s">
        <v>24114</v>
      </c>
      <c r="Q17909">
        <v>0.20799999999999999</v>
      </c>
      <c r="R17909" s="117" t="s">
        <v>14648</v>
      </c>
      <c r="S17909" s="117" t="s">
        <v>14589</v>
      </c>
      <c r="T17909" t="s">
        <v>12136</v>
      </c>
      <c r="U17909" t="s">
        <v>10772</v>
      </c>
    </row>
    <row r="17910" spans="1:21">
      <c r="A17910" s="117" t="s">
        <v>7665</v>
      </c>
      <c r="B17910" t="s">
        <v>14590</v>
      </c>
      <c r="C17910" t="s">
        <v>14590</v>
      </c>
      <c r="D17910">
        <v>28</v>
      </c>
      <c r="E17910">
        <v>22</v>
      </c>
      <c r="F17910">
        <v>28</v>
      </c>
      <c r="G17910">
        <v>22</v>
      </c>
      <c r="H17910">
        <v>1</v>
      </c>
      <c r="I17910">
        <v>1</v>
      </c>
      <c r="J17910">
        <v>20</v>
      </c>
      <c r="K17910" s="194">
        <v>20</v>
      </c>
      <c r="L17910" t="s">
        <v>1100</v>
      </c>
      <c r="M17910" t="s">
        <v>1100</v>
      </c>
      <c r="N17910">
        <v>390</v>
      </c>
      <c r="O17910" t="s">
        <v>7876</v>
      </c>
      <c r="P17910" t="s">
        <v>10641</v>
      </c>
      <c r="Q17910">
        <v>0.39</v>
      </c>
      <c r="R17910" s="117" t="s">
        <v>14648</v>
      </c>
      <c r="S17910" s="117" t="s">
        <v>14589</v>
      </c>
      <c r="T17910" t="s">
        <v>12136</v>
      </c>
      <c r="U17910" t="s">
        <v>10772</v>
      </c>
    </row>
    <row r="17911" spans="1:21">
      <c r="A17911" s="117" t="s">
        <v>24115</v>
      </c>
      <c r="B17911" t="s">
        <v>14590</v>
      </c>
      <c r="C17911" t="s">
        <v>14590</v>
      </c>
      <c r="D17911">
        <v>40</v>
      </c>
      <c r="E17911">
        <v>34</v>
      </c>
      <c r="F17911">
        <v>40</v>
      </c>
      <c r="G17911">
        <v>34</v>
      </c>
      <c r="H17911">
        <v>1</v>
      </c>
      <c r="I17911">
        <v>1</v>
      </c>
      <c r="J17911">
        <v>999999</v>
      </c>
      <c r="K17911" s="194">
        <v>999999</v>
      </c>
      <c r="L17911" t="s">
        <v>1100</v>
      </c>
      <c r="M17911" t="s">
        <v>1100</v>
      </c>
      <c r="N17911">
        <v>388</v>
      </c>
      <c r="O17911" t="s">
        <v>7876</v>
      </c>
      <c r="P17911" t="s">
        <v>10641</v>
      </c>
      <c r="Q17911">
        <v>0.38800000000000001</v>
      </c>
      <c r="R17911" s="117" t="s">
        <v>14620</v>
      </c>
      <c r="S17911" s="117" t="s">
        <v>14589</v>
      </c>
      <c r="T17911" t="s">
        <v>12136</v>
      </c>
      <c r="U17911" t="s">
        <v>10772</v>
      </c>
    </row>
    <row r="17912" spans="1:21">
      <c r="A17912" s="117" t="s">
        <v>24116</v>
      </c>
      <c r="B17912" t="s">
        <v>14590</v>
      </c>
      <c r="C17912" t="s">
        <v>14590</v>
      </c>
      <c r="D17912">
        <v>28</v>
      </c>
      <c r="E17912">
        <v>22</v>
      </c>
      <c r="F17912">
        <v>28</v>
      </c>
      <c r="G17912">
        <v>22</v>
      </c>
      <c r="H17912">
        <v>1</v>
      </c>
      <c r="I17912">
        <v>1</v>
      </c>
      <c r="J17912">
        <v>5</v>
      </c>
      <c r="K17912" s="194">
        <v>5</v>
      </c>
      <c r="L17912" t="s">
        <v>1100</v>
      </c>
      <c r="M17912" t="s">
        <v>1100</v>
      </c>
      <c r="N17912">
        <v>624</v>
      </c>
      <c r="O17912" t="s">
        <v>7876</v>
      </c>
      <c r="P17912" t="s">
        <v>24117</v>
      </c>
      <c r="Q17912">
        <v>0.624</v>
      </c>
      <c r="R17912" s="117" t="s">
        <v>14648</v>
      </c>
      <c r="S17912" s="117" t="s">
        <v>14589</v>
      </c>
      <c r="T17912" t="s">
        <v>12136</v>
      </c>
      <c r="U17912" t="s">
        <v>10772</v>
      </c>
    </row>
    <row r="17913" spans="1:21">
      <c r="A17913" s="117" t="s">
        <v>24118</v>
      </c>
      <c r="B17913" t="s">
        <v>14590</v>
      </c>
      <c r="C17913" t="s">
        <v>14590</v>
      </c>
      <c r="D17913">
        <v>46</v>
      </c>
      <c r="E17913">
        <v>40</v>
      </c>
      <c r="F17913">
        <v>46</v>
      </c>
      <c r="G17913">
        <v>40</v>
      </c>
      <c r="H17913">
        <v>1</v>
      </c>
      <c r="I17913">
        <v>1</v>
      </c>
      <c r="J17913">
        <v>999999</v>
      </c>
      <c r="K17913" s="194">
        <v>999999</v>
      </c>
      <c r="L17913" t="s">
        <v>1100</v>
      </c>
      <c r="M17913" t="s">
        <v>1100</v>
      </c>
      <c r="N17913">
        <v>612</v>
      </c>
      <c r="O17913" t="s">
        <v>7876</v>
      </c>
      <c r="P17913" t="s">
        <v>24117</v>
      </c>
      <c r="Q17913">
        <v>0.61199999999999999</v>
      </c>
      <c r="R17913" s="117" t="s">
        <v>14620</v>
      </c>
      <c r="S17913" s="117" t="s">
        <v>14589</v>
      </c>
      <c r="T17913" t="s">
        <v>12136</v>
      </c>
      <c r="U17913" t="s">
        <v>10772</v>
      </c>
    </row>
    <row r="17914" spans="1:21">
      <c r="A17914" s="117" t="s">
        <v>7666</v>
      </c>
      <c r="B17914" t="s">
        <v>14590</v>
      </c>
      <c r="C17914" t="s">
        <v>14590</v>
      </c>
      <c r="D17914">
        <v>40</v>
      </c>
      <c r="E17914">
        <v>34</v>
      </c>
      <c r="F17914">
        <v>40</v>
      </c>
      <c r="G17914">
        <v>34</v>
      </c>
      <c r="H17914">
        <v>6</v>
      </c>
      <c r="I17914">
        <v>6</v>
      </c>
      <c r="J17914">
        <v>999999</v>
      </c>
      <c r="K17914" s="194">
        <v>999999</v>
      </c>
      <c r="L17914" t="s">
        <v>1100</v>
      </c>
      <c r="M17914" t="s">
        <v>1100</v>
      </c>
      <c r="N17914">
        <v>1214</v>
      </c>
      <c r="O17914" t="s">
        <v>7876</v>
      </c>
      <c r="P17914" t="s">
        <v>10642</v>
      </c>
      <c r="Q17914">
        <v>1.214</v>
      </c>
      <c r="R17914" s="117" t="s">
        <v>14620</v>
      </c>
      <c r="S17914" s="117" t="s">
        <v>14589</v>
      </c>
      <c r="T17914" t="s">
        <v>12136</v>
      </c>
      <c r="U17914" t="s">
        <v>10772</v>
      </c>
    </row>
    <row r="17915" spans="1:21">
      <c r="A17915" s="117" t="s">
        <v>7667</v>
      </c>
      <c r="B17915" t="s">
        <v>14590</v>
      </c>
      <c r="C17915" t="s">
        <v>14590</v>
      </c>
      <c r="D17915">
        <v>25</v>
      </c>
      <c r="E17915">
        <v>19</v>
      </c>
      <c r="F17915">
        <v>25</v>
      </c>
      <c r="G17915">
        <v>19</v>
      </c>
      <c r="H17915">
        <v>1</v>
      </c>
      <c r="I17915">
        <v>1</v>
      </c>
      <c r="J17915">
        <v>3</v>
      </c>
      <c r="K17915" s="194">
        <v>3</v>
      </c>
      <c r="L17915" t="s">
        <v>1100</v>
      </c>
      <c r="M17915" t="s">
        <v>1100</v>
      </c>
      <c r="N17915">
        <v>2494</v>
      </c>
      <c r="O17915" t="s">
        <v>7876</v>
      </c>
      <c r="P17915" t="s">
        <v>10643</v>
      </c>
      <c r="Q17915">
        <v>2.4940000000000002</v>
      </c>
      <c r="R17915" s="117" t="s">
        <v>14594</v>
      </c>
      <c r="S17915" s="117" t="s">
        <v>14589</v>
      </c>
      <c r="T17915" t="s">
        <v>12136</v>
      </c>
      <c r="U17915" t="s">
        <v>10772</v>
      </c>
    </row>
    <row r="17916" spans="1:21">
      <c r="A17916" s="117" t="s">
        <v>7668</v>
      </c>
      <c r="B17916" t="s">
        <v>14590</v>
      </c>
      <c r="C17916" t="s">
        <v>14590</v>
      </c>
      <c r="D17916">
        <v>28</v>
      </c>
      <c r="E17916">
        <v>22</v>
      </c>
      <c r="F17916">
        <v>28</v>
      </c>
      <c r="G17916">
        <v>22</v>
      </c>
      <c r="H17916">
        <v>1</v>
      </c>
      <c r="I17916">
        <v>1</v>
      </c>
      <c r="J17916">
        <v>57</v>
      </c>
      <c r="K17916" s="194">
        <v>57</v>
      </c>
      <c r="L17916" t="s">
        <v>1100</v>
      </c>
      <c r="M17916" t="s">
        <v>1100</v>
      </c>
      <c r="N17916">
        <v>1226</v>
      </c>
      <c r="O17916" t="s">
        <v>7876</v>
      </c>
      <c r="P17916" t="s">
        <v>10644</v>
      </c>
      <c r="Q17916">
        <v>1.226</v>
      </c>
      <c r="R17916" s="117" t="s">
        <v>14648</v>
      </c>
      <c r="S17916" s="117" t="s">
        <v>14589</v>
      </c>
      <c r="T17916" t="s">
        <v>12136</v>
      </c>
      <c r="U17916" t="s">
        <v>10772</v>
      </c>
    </row>
    <row r="17917" spans="1:21">
      <c r="A17917" s="117" t="s">
        <v>7669</v>
      </c>
      <c r="B17917" t="s">
        <v>14590</v>
      </c>
      <c r="C17917" t="s">
        <v>14590</v>
      </c>
      <c r="D17917">
        <v>25</v>
      </c>
      <c r="E17917">
        <v>19</v>
      </c>
      <c r="F17917">
        <v>25</v>
      </c>
      <c r="G17917">
        <v>19</v>
      </c>
      <c r="H17917">
        <v>1</v>
      </c>
      <c r="I17917">
        <v>1</v>
      </c>
      <c r="J17917">
        <v>6</v>
      </c>
      <c r="K17917" s="194">
        <v>6</v>
      </c>
      <c r="L17917" t="s">
        <v>1100</v>
      </c>
      <c r="M17917" t="s">
        <v>1100</v>
      </c>
      <c r="N17917">
        <v>1307</v>
      </c>
      <c r="O17917" t="s">
        <v>7876</v>
      </c>
      <c r="P17917" t="s">
        <v>10645</v>
      </c>
      <c r="Q17917">
        <v>1.3069999999999999</v>
      </c>
      <c r="R17917" s="117" t="s">
        <v>14605</v>
      </c>
      <c r="S17917" s="117" t="s">
        <v>14589</v>
      </c>
      <c r="T17917" t="s">
        <v>12136</v>
      </c>
      <c r="U17917" t="s">
        <v>10772</v>
      </c>
    </row>
    <row r="17918" spans="1:21">
      <c r="A17918" s="117" t="s">
        <v>7670</v>
      </c>
      <c r="B17918" t="s">
        <v>14590</v>
      </c>
      <c r="C17918" t="s">
        <v>14590</v>
      </c>
      <c r="D17918">
        <v>25</v>
      </c>
      <c r="E17918">
        <v>19</v>
      </c>
      <c r="F17918">
        <v>25</v>
      </c>
      <c r="G17918">
        <v>19</v>
      </c>
      <c r="H17918">
        <v>1</v>
      </c>
      <c r="I17918">
        <v>1</v>
      </c>
      <c r="J17918">
        <v>2</v>
      </c>
      <c r="K17918" s="194">
        <v>2</v>
      </c>
      <c r="L17918" t="s">
        <v>1100</v>
      </c>
      <c r="M17918" t="s">
        <v>1100</v>
      </c>
      <c r="N17918">
        <v>1550</v>
      </c>
      <c r="O17918" t="s">
        <v>7876</v>
      </c>
      <c r="P17918" t="s">
        <v>10646</v>
      </c>
      <c r="Q17918">
        <v>1.55</v>
      </c>
      <c r="R17918" s="117" t="s">
        <v>14620</v>
      </c>
      <c r="S17918" s="117" t="s">
        <v>14589</v>
      </c>
      <c r="T17918" t="s">
        <v>12136</v>
      </c>
      <c r="U17918" t="s">
        <v>10772</v>
      </c>
    </row>
    <row r="17919" spans="1:21">
      <c r="A17919" s="117" t="s">
        <v>21534</v>
      </c>
      <c r="B17919" t="s">
        <v>14590</v>
      </c>
      <c r="C17919" t="s">
        <v>14590</v>
      </c>
      <c r="D17919">
        <v>40</v>
      </c>
      <c r="E17919">
        <v>34</v>
      </c>
      <c r="F17919">
        <v>40</v>
      </c>
      <c r="G17919">
        <v>34</v>
      </c>
      <c r="H17919">
        <v>1</v>
      </c>
      <c r="I17919">
        <v>1</v>
      </c>
      <c r="J17919">
        <v>999999</v>
      </c>
      <c r="K17919" s="194">
        <v>999999</v>
      </c>
      <c r="L17919" t="s">
        <v>1100</v>
      </c>
      <c r="M17919" t="s">
        <v>1100</v>
      </c>
      <c r="N17919">
        <v>266</v>
      </c>
      <c r="O17919" t="s">
        <v>7876</v>
      </c>
      <c r="P17919" t="s">
        <v>10647</v>
      </c>
      <c r="Q17919">
        <v>0.26600000000000001</v>
      </c>
      <c r="R17919" s="117" t="s">
        <v>14594</v>
      </c>
      <c r="S17919" s="117" t="s">
        <v>14589</v>
      </c>
      <c r="T17919" t="s">
        <v>12136</v>
      </c>
      <c r="U17919" t="s">
        <v>10772</v>
      </c>
    </row>
    <row r="17920" spans="1:21">
      <c r="A17920" s="117" t="s">
        <v>7671</v>
      </c>
      <c r="B17920" t="s">
        <v>14590</v>
      </c>
      <c r="C17920" t="s">
        <v>14590</v>
      </c>
      <c r="D17920">
        <v>25</v>
      </c>
      <c r="E17920">
        <v>19</v>
      </c>
      <c r="F17920">
        <v>25</v>
      </c>
      <c r="G17920">
        <v>19</v>
      </c>
      <c r="H17920">
        <v>1</v>
      </c>
      <c r="I17920">
        <v>1</v>
      </c>
      <c r="J17920">
        <v>192</v>
      </c>
      <c r="K17920" s="194">
        <v>192</v>
      </c>
      <c r="L17920" t="s">
        <v>1100</v>
      </c>
      <c r="M17920" t="s">
        <v>1100</v>
      </c>
      <c r="N17920">
        <v>284</v>
      </c>
      <c r="O17920" t="s">
        <v>7876</v>
      </c>
      <c r="P17920" t="s">
        <v>10647</v>
      </c>
      <c r="Q17920">
        <v>0.28399999999999997</v>
      </c>
      <c r="R17920" s="117" t="s">
        <v>14648</v>
      </c>
      <c r="S17920" s="117" t="s">
        <v>14589</v>
      </c>
      <c r="T17920" t="s">
        <v>12136</v>
      </c>
      <c r="U17920" t="s">
        <v>10772</v>
      </c>
    </row>
    <row r="17921" spans="1:21">
      <c r="A17921" s="117" t="s">
        <v>13798</v>
      </c>
      <c r="B17921" t="s">
        <v>14590</v>
      </c>
      <c r="C17921" t="s">
        <v>14590</v>
      </c>
      <c r="D17921">
        <v>47</v>
      </c>
      <c r="E17921">
        <v>41</v>
      </c>
      <c r="F17921">
        <v>47</v>
      </c>
      <c r="G17921">
        <v>41</v>
      </c>
      <c r="H17921">
        <v>1</v>
      </c>
      <c r="I17921">
        <v>1</v>
      </c>
      <c r="J17921">
        <v>999999</v>
      </c>
      <c r="K17921" s="194">
        <v>999999</v>
      </c>
      <c r="L17921" t="s">
        <v>1100</v>
      </c>
      <c r="M17921" t="s">
        <v>1100</v>
      </c>
      <c r="N17921">
        <v>340</v>
      </c>
      <c r="O17921" t="s">
        <v>7876</v>
      </c>
      <c r="P17921" t="s">
        <v>10647</v>
      </c>
      <c r="Q17921">
        <v>0.34</v>
      </c>
      <c r="R17921" s="117" t="s">
        <v>14743</v>
      </c>
      <c r="S17921" s="117" t="s">
        <v>14589</v>
      </c>
      <c r="T17921" t="s">
        <v>12136</v>
      </c>
      <c r="U17921" t="s">
        <v>10772</v>
      </c>
    </row>
    <row r="17922" spans="1:21">
      <c r="A17922" s="117" t="s">
        <v>24119</v>
      </c>
      <c r="B17922" t="s">
        <v>14590</v>
      </c>
      <c r="C17922" t="s">
        <v>14590</v>
      </c>
      <c r="D17922">
        <v>25</v>
      </c>
      <c r="E17922">
        <v>19</v>
      </c>
      <c r="F17922">
        <v>25</v>
      </c>
      <c r="G17922">
        <v>19</v>
      </c>
      <c r="H17922">
        <v>1</v>
      </c>
      <c r="I17922">
        <v>1</v>
      </c>
      <c r="J17922">
        <v>17</v>
      </c>
      <c r="K17922" s="194">
        <v>17</v>
      </c>
      <c r="L17922" t="s">
        <v>1100</v>
      </c>
      <c r="M17922" t="s">
        <v>1100</v>
      </c>
      <c r="N17922">
        <v>420</v>
      </c>
      <c r="O17922" t="s">
        <v>7876</v>
      </c>
      <c r="P17922" t="s">
        <v>24120</v>
      </c>
      <c r="Q17922">
        <v>0.42</v>
      </c>
      <c r="R17922" s="117" t="s">
        <v>14594</v>
      </c>
      <c r="S17922" s="117" t="s">
        <v>14589</v>
      </c>
      <c r="T17922" t="s">
        <v>12136</v>
      </c>
      <c r="U17922" t="s">
        <v>10772</v>
      </c>
    </row>
    <row r="17923" spans="1:21">
      <c r="A17923" s="117" t="s">
        <v>7672</v>
      </c>
      <c r="B17923" t="s">
        <v>14590</v>
      </c>
      <c r="C17923" t="s">
        <v>14590</v>
      </c>
      <c r="D17923">
        <v>25</v>
      </c>
      <c r="E17923">
        <v>19</v>
      </c>
      <c r="F17923">
        <v>25</v>
      </c>
      <c r="G17923">
        <v>19</v>
      </c>
      <c r="H17923">
        <v>1</v>
      </c>
      <c r="I17923">
        <v>1</v>
      </c>
      <c r="J17923">
        <v>121</v>
      </c>
      <c r="K17923" s="194">
        <v>121</v>
      </c>
      <c r="L17923" t="s">
        <v>1100</v>
      </c>
      <c r="M17923" t="s">
        <v>1100</v>
      </c>
      <c r="N17923">
        <v>145</v>
      </c>
      <c r="O17923" t="s">
        <v>7876</v>
      </c>
      <c r="P17923" t="s">
        <v>10648</v>
      </c>
      <c r="Q17923">
        <v>0.14499999999999999</v>
      </c>
      <c r="R17923" s="117" t="s">
        <v>14648</v>
      </c>
      <c r="S17923" s="117" t="s">
        <v>14589</v>
      </c>
      <c r="T17923" t="s">
        <v>12136</v>
      </c>
      <c r="U17923" t="s">
        <v>10772</v>
      </c>
    </row>
    <row r="17924" spans="1:21">
      <c r="A17924" s="117" t="s">
        <v>7673</v>
      </c>
      <c r="B17924" t="s">
        <v>14590</v>
      </c>
      <c r="C17924" t="s">
        <v>14590</v>
      </c>
      <c r="D17924">
        <v>25</v>
      </c>
      <c r="E17924">
        <v>19</v>
      </c>
      <c r="F17924">
        <v>25</v>
      </c>
      <c r="G17924">
        <v>19</v>
      </c>
      <c r="H17924">
        <v>1</v>
      </c>
      <c r="I17924">
        <v>1</v>
      </c>
      <c r="J17924">
        <v>136</v>
      </c>
      <c r="K17924" s="194">
        <v>136</v>
      </c>
      <c r="L17924" t="s">
        <v>1100</v>
      </c>
      <c r="M17924" t="s">
        <v>1100</v>
      </c>
      <c r="N17924">
        <v>145</v>
      </c>
      <c r="O17924" t="s">
        <v>7876</v>
      </c>
      <c r="P17924" t="s">
        <v>10648</v>
      </c>
      <c r="Q17924">
        <v>0.14499999999999999</v>
      </c>
      <c r="R17924" s="117" t="s">
        <v>14648</v>
      </c>
      <c r="S17924" s="117" t="s">
        <v>14589</v>
      </c>
      <c r="T17924" t="s">
        <v>12136</v>
      </c>
      <c r="U17924" t="s">
        <v>10772</v>
      </c>
    </row>
    <row r="17925" spans="1:21">
      <c r="A17925" s="117" t="s">
        <v>7674</v>
      </c>
      <c r="B17925" t="s">
        <v>14590</v>
      </c>
      <c r="C17925" t="s">
        <v>14590</v>
      </c>
      <c r="D17925">
        <v>25</v>
      </c>
      <c r="E17925">
        <v>19</v>
      </c>
      <c r="F17925">
        <v>25</v>
      </c>
      <c r="G17925">
        <v>19</v>
      </c>
      <c r="H17925">
        <v>1</v>
      </c>
      <c r="I17925">
        <v>1</v>
      </c>
      <c r="J17925">
        <v>104</v>
      </c>
      <c r="K17925" s="194">
        <v>104</v>
      </c>
      <c r="L17925" t="s">
        <v>1100</v>
      </c>
      <c r="M17925" t="s">
        <v>1100</v>
      </c>
      <c r="N17925">
        <v>145</v>
      </c>
      <c r="O17925" t="s">
        <v>7876</v>
      </c>
      <c r="P17925" t="s">
        <v>10648</v>
      </c>
      <c r="Q17925">
        <v>0.14499999999999999</v>
      </c>
      <c r="R17925" s="117" t="s">
        <v>14648</v>
      </c>
      <c r="S17925" s="117" t="s">
        <v>14589</v>
      </c>
      <c r="T17925" t="s">
        <v>12136</v>
      </c>
      <c r="U17925" t="s">
        <v>10772</v>
      </c>
    </row>
    <row r="17926" spans="1:21">
      <c r="A17926" s="117" t="s">
        <v>7675</v>
      </c>
      <c r="B17926" t="s">
        <v>14590</v>
      </c>
      <c r="C17926" t="s">
        <v>14590</v>
      </c>
      <c r="D17926">
        <v>25</v>
      </c>
      <c r="E17926">
        <v>19</v>
      </c>
      <c r="F17926">
        <v>25</v>
      </c>
      <c r="G17926">
        <v>19</v>
      </c>
      <c r="H17926">
        <v>1</v>
      </c>
      <c r="I17926">
        <v>1</v>
      </c>
      <c r="J17926">
        <v>28</v>
      </c>
      <c r="K17926" s="194">
        <v>28</v>
      </c>
      <c r="L17926" t="s">
        <v>1100</v>
      </c>
      <c r="M17926" t="s">
        <v>1100</v>
      </c>
      <c r="N17926">
        <v>150</v>
      </c>
      <c r="O17926" t="s">
        <v>7876</v>
      </c>
      <c r="P17926" t="s">
        <v>10648</v>
      </c>
      <c r="Q17926">
        <v>0.15</v>
      </c>
      <c r="R17926" s="117" t="s">
        <v>14648</v>
      </c>
      <c r="S17926" s="117" t="s">
        <v>14589</v>
      </c>
      <c r="T17926" t="s">
        <v>12136</v>
      </c>
      <c r="U17926" t="s">
        <v>10772</v>
      </c>
    </row>
    <row r="17927" spans="1:21">
      <c r="A17927" s="117" t="s">
        <v>7676</v>
      </c>
      <c r="B17927" t="s">
        <v>14590</v>
      </c>
      <c r="C17927" t="s">
        <v>14590</v>
      </c>
      <c r="D17927">
        <v>26</v>
      </c>
      <c r="E17927">
        <v>20</v>
      </c>
      <c r="F17927">
        <v>26</v>
      </c>
      <c r="G17927">
        <v>20</v>
      </c>
      <c r="H17927">
        <v>1</v>
      </c>
      <c r="I17927">
        <v>1</v>
      </c>
      <c r="J17927">
        <v>96</v>
      </c>
      <c r="K17927" s="194">
        <v>96</v>
      </c>
      <c r="L17927" t="s">
        <v>1100</v>
      </c>
      <c r="M17927" t="s">
        <v>1100</v>
      </c>
      <c r="N17927">
        <v>144</v>
      </c>
      <c r="O17927" t="s">
        <v>7876</v>
      </c>
      <c r="Q17927">
        <v>0.14399999999999999</v>
      </c>
      <c r="R17927" s="117" t="s">
        <v>14620</v>
      </c>
      <c r="S17927" s="117" t="s">
        <v>14621</v>
      </c>
      <c r="T17927" t="s">
        <v>17448</v>
      </c>
      <c r="U17927" t="s">
        <v>10772</v>
      </c>
    </row>
    <row r="17928" spans="1:21">
      <c r="A17928" s="117" t="s">
        <v>21535</v>
      </c>
      <c r="B17928" t="s">
        <v>14590</v>
      </c>
      <c r="C17928" t="s">
        <v>14590</v>
      </c>
      <c r="D17928">
        <v>47</v>
      </c>
      <c r="E17928">
        <v>41</v>
      </c>
      <c r="F17928">
        <v>47</v>
      </c>
      <c r="G17928">
        <v>41</v>
      </c>
      <c r="H17928">
        <v>1</v>
      </c>
      <c r="I17928">
        <v>1</v>
      </c>
      <c r="J17928">
        <v>999999</v>
      </c>
      <c r="K17928" s="194">
        <v>999999</v>
      </c>
      <c r="L17928" t="s">
        <v>1100</v>
      </c>
      <c r="M17928" t="s">
        <v>1100</v>
      </c>
      <c r="N17928">
        <v>171</v>
      </c>
      <c r="O17928" t="s">
        <v>7876</v>
      </c>
      <c r="Q17928">
        <v>0.17100000000000001</v>
      </c>
      <c r="R17928" s="117" t="s">
        <v>14743</v>
      </c>
      <c r="S17928" s="117" t="s">
        <v>14589</v>
      </c>
      <c r="T17928" t="s">
        <v>12136</v>
      </c>
      <c r="U17928" t="s">
        <v>10772</v>
      </c>
    </row>
    <row r="17929" spans="1:21">
      <c r="A17929" s="117" t="s">
        <v>7677</v>
      </c>
      <c r="B17929" t="s">
        <v>14590</v>
      </c>
      <c r="C17929" t="s">
        <v>14590</v>
      </c>
      <c r="D17929">
        <v>25</v>
      </c>
      <c r="E17929">
        <v>19</v>
      </c>
      <c r="F17929">
        <v>25</v>
      </c>
      <c r="G17929">
        <v>19</v>
      </c>
      <c r="H17929">
        <v>1</v>
      </c>
      <c r="I17929">
        <v>1</v>
      </c>
      <c r="J17929">
        <v>71</v>
      </c>
      <c r="K17929" s="194">
        <v>71</v>
      </c>
      <c r="L17929" t="s">
        <v>1100</v>
      </c>
      <c r="M17929" t="s">
        <v>1100</v>
      </c>
      <c r="N17929">
        <v>172</v>
      </c>
      <c r="O17929" t="s">
        <v>7876</v>
      </c>
      <c r="P17929" t="s">
        <v>10648</v>
      </c>
      <c r="Q17929">
        <v>0.17199999999999999</v>
      </c>
      <c r="R17929" s="117" t="s">
        <v>14648</v>
      </c>
      <c r="S17929" s="117" t="s">
        <v>14589</v>
      </c>
      <c r="T17929" t="s">
        <v>12136</v>
      </c>
      <c r="U17929" t="s">
        <v>10772</v>
      </c>
    </row>
    <row r="17930" spans="1:21">
      <c r="A17930" s="117" t="s">
        <v>24121</v>
      </c>
      <c r="B17930" t="s">
        <v>14590</v>
      </c>
      <c r="C17930" t="s">
        <v>14590</v>
      </c>
      <c r="D17930">
        <v>40</v>
      </c>
      <c r="E17930">
        <v>34</v>
      </c>
      <c r="F17930">
        <v>40</v>
      </c>
      <c r="G17930">
        <v>34</v>
      </c>
      <c r="H17930">
        <v>24</v>
      </c>
      <c r="I17930">
        <v>24</v>
      </c>
      <c r="J17930">
        <v>999999</v>
      </c>
      <c r="K17930" s="194">
        <v>999999</v>
      </c>
      <c r="L17930" t="s">
        <v>1100</v>
      </c>
      <c r="M17930" t="s">
        <v>1100</v>
      </c>
      <c r="N17930">
        <v>165</v>
      </c>
      <c r="O17930" t="s">
        <v>7876</v>
      </c>
      <c r="P17930" t="s">
        <v>10648</v>
      </c>
      <c r="Q17930">
        <v>0.16500000000000001</v>
      </c>
      <c r="R17930" s="117" t="s">
        <v>14594</v>
      </c>
      <c r="S17930" s="117" t="s">
        <v>14589</v>
      </c>
      <c r="T17930" t="s">
        <v>12136</v>
      </c>
      <c r="U17930" t="s">
        <v>10772</v>
      </c>
    </row>
    <row r="17931" spans="1:21">
      <c r="A17931" s="117" t="s">
        <v>21536</v>
      </c>
      <c r="B17931" t="s">
        <v>14590</v>
      </c>
      <c r="C17931" t="s">
        <v>14590</v>
      </c>
      <c r="D17931">
        <v>47</v>
      </c>
      <c r="E17931">
        <v>41</v>
      </c>
      <c r="F17931">
        <v>47</v>
      </c>
      <c r="G17931">
        <v>41</v>
      </c>
      <c r="H17931">
        <v>1</v>
      </c>
      <c r="I17931">
        <v>1</v>
      </c>
      <c r="J17931">
        <v>999999</v>
      </c>
      <c r="K17931" s="194">
        <v>999999</v>
      </c>
      <c r="L17931" t="s">
        <v>1100</v>
      </c>
      <c r="M17931" t="s">
        <v>1100</v>
      </c>
      <c r="N17931">
        <v>385</v>
      </c>
      <c r="O17931" t="s">
        <v>7876</v>
      </c>
      <c r="Q17931">
        <v>0.38500000000000001</v>
      </c>
      <c r="R17931" s="117" t="s">
        <v>14743</v>
      </c>
      <c r="S17931" s="117" t="s">
        <v>14589</v>
      </c>
      <c r="T17931" t="s">
        <v>12136</v>
      </c>
      <c r="U17931" t="s">
        <v>10772</v>
      </c>
    </row>
    <row r="17932" spans="1:21">
      <c r="A17932" s="117" t="s">
        <v>24122</v>
      </c>
      <c r="B17932" t="s">
        <v>14590</v>
      </c>
      <c r="C17932" t="s">
        <v>14590</v>
      </c>
      <c r="D17932">
        <v>40</v>
      </c>
      <c r="E17932">
        <v>34</v>
      </c>
      <c r="F17932">
        <v>40</v>
      </c>
      <c r="G17932">
        <v>34</v>
      </c>
      <c r="H17932">
        <v>1</v>
      </c>
      <c r="I17932">
        <v>1</v>
      </c>
      <c r="J17932">
        <v>999999</v>
      </c>
      <c r="K17932" s="194">
        <v>999999</v>
      </c>
      <c r="L17932" t="s">
        <v>1100</v>
      </c>
      <c r="M17932" t="s">
        <v>1100</v>
      </c>
      <c r="N17932">
        <v>150</v>
      </c>
      <c r="O17932" t="s">
        <v>7876</v>
      </c>
      <c r="P17932" t="s">
        <v>10648</v>
      </c>
      <c r="Q17932">
        <v>0.15</v>
      </c>
      <c r="R17932" s="117" t="s">
        <v>14594</v>
      </c>
      <c r="S17932" s="117" t="s">
        <v>14589</v>
      </c>
      <c r="T17932" t="s">
        <v>12136</v>
      </c>
      <c r="U17932" t="s">
        <v>10772</v>
      </c>
    </row>
    <row r="17933" spans="1:21">
      <c r="A17933" s="117" t="s">
        <v>7678</v>
      </c>
      <c r="B17933" t="s">
        <v>14590</v>
      </c>
      <c r="C17933" t="s">
        <v>14590</v>
      </c>
      <c r="D17933">
        <v>25</v>
      </c>
      <c r="E17933">
        <v>19</v>
      </c>
      <c r="F17933">
        <v>25</v>
      </c>
      <c r="G17933">
        <v>19</v>
      </c>
      <c r="H17933">
        <v>1</v>
      </c>
      <c r="I17933">
        <v>1</v>
      </c>
      <c r="J17933">
        <v>89</v>
      </c>
      <c r="K17933" s="194">
        <v>89</v>
      </c>
      <c r="L17933" t="s">
        <v>1100</v>
      </c>
      <c r="M17933" t="s">
        <v>1100</v>
      </c>
      <c r="N17933">
        <v>285</v>
      </c>
      <c r="O17933" t="s">
        <v>7876</v>
      </c>
      <c r="P17933" t="s">
        <v>10647</v>
      </c>
      <c r="Q17933">
        <v>0.28499999999999998</v>
      </c>
      <c r="R17933" s="117" t="s">
        <v>14648</v>
      </c>
      <c r="S17933" s="117" t="s">
        <v>14589</v>
      </c>
      <c r="T17933" t="s">
        <v>12136</v>
      </c>
      <c r="U17933" t="s">
        <v>10772</v>
      </c>
    </row>
    <row r="17934" spans="1:21">
      <c r="A17934" s="117" t="s">
        <v>11774</v>
      </c>
      <c r="B17934" t="s">
        <v>14590</v>
      </c>
      <c r="C17934" t="s">
        <v>14590</v>
      </c>
      <c r="D17934">
        <v>25</v>
      </c>
      <c r="E17934">
        <v>19</v>
      </c>
      <c r="F17934">
        <v>25</v>
      </c>
      <c r="G17934">
        <v>19</v>
      </c>
      <c r="H17934">
        <v>1</v>
      </c>
      <c r="I17934">
        <v>1</v>
      </c>
      <c r="J17934">
        <v>1266</v>
      </c>
      <c r="K17934" s="194">
        <v>1266</v>
      </c>
      <c r="L17934" t="s">
        <v>1083</v>
      </c>
      <c r="M17934" t="s">
        <v>1083</v>
      </c>
      <c r="N17934">
        <v>491</v>
      </c>
      <c r="O17934" t="s">
        <v>7876</v>
      </c>
      <c r="P17934" t="s">
        <v>11775</v>
      </c>
      <c r="Q17934">
        <v>0.49099999999999999</v>
      </c>
      <c r="R17934" s="117" t="s">
        <v>14594</v>
      </c>
      <c r="S17934" s="117" t="s">
        <v>14589</v>
      </c>
      <c r="T17934" t="s">
        <v>12136</v>
      </c>
      <c r="U17934" t="s">
        <v>10772</v>
      </c>
    </row>
    <row r="17935" spans="1:21">
      <c r="A17935" s="117" t="s">
        <v>20685</v>
      </c>
      <c r="B17935" t="s">
        <v>14590</v>
      </c>
      <c r="C17935" t="s">
        <v>14590</v>
      </c>
      <c r="D17935">
        <v>26</v>
      </c>
      <c r="E17935">
        <v>20</v>
      </c>
      <c r="F17935">
        <v>26</v>
      </c>
      <c r="G17935">
        <v>20</v>
      </c>
      <c r="H17935">
        <v>1</v>
      </c>
      <c r="I17935">
        <v>1</v>
      </c>
      <c r="J17935">
        <v>25</v>
      </c>
      <c r="K17935" s="194">
        <v>25</v>
      </c>
      <c r="L17935" t="s">
        <v>1100</v>
      </c>
      <c r="M17935" t="s">
        <v>1100</v>
      </c>
      <c r="N17935">
        <v>564</v>
      </c>
      <c r="O17935" t="s">
        <v>7876</v>
      </c>
      <c r="Q17935">
        <v>0.56399999999999995</v>
      </c>
      <c r="R17935" s="117" t="s">
        <v>14620</v>
      </c>
      <c r="S17935" s="117" t="s">
        <v>14621</v>
      </c>
      <c r="T17935" t="s">
        <v>17448</v>
      </c>
      <c r="U17935" t="s">
        <v>10772</v>
      </c>
    </row>
    <row r="17936" spans="1:21">
      <c r="A17936" s="117" t="s">
        <v>7679</v>
      </c>
      <c r="B17936" t="s">
        <v>14590</v>
      </c>
      <c r="C17936" t="s">
        <v>14590</v>
      </c>
      <c r="D17936">
        <v>26</v>
      </c>
      <c r="E17936">
        <v>20</v>
      </c>
      <c r="F17936">
        <v>26</v>
      </c>
      <c r="G17936">
        <v>20</v>
      </c>
      <c r="H17936">
        <v>1</v>
      </c>
      <c r="I17936">
        <v>1</v>
      </c>
      <c r="J17936">
        <v>8</v>
      </c>
      <c r="K17936" s="194">
        <v>8</v>
      </c>
      <c r="L17936" t="s">
        <v>1090</v>
      </c>
      <c r="M17936" t="s">
        <v>1090</v>
      </c>
      <c r="N17936">
        <v>569.98400000000004</v>
      </c>
      <c r="O17936" t="s">
        <v>7876</v>
      </c>
      <c r="P17936" t="s">
        <v>10649</v>
      </c>
      <c r="Q17936">
        <v>0.56998400000000005</v>
      </c>
      <c r="R17936" s="117" t="s">
        <v>14620</v>
      </c>
      <c r="S17936" s="117" t="s">
        <v>14621</v>
      </c>
      <c r="T17936" t="s">
        <v>17448</v>
      </c>
      <c r="U17936" t="s">
        <v>10772</v>
      </c>
    </row>
    <row r="17937" spans="1:21">
      <c r="A17937" s="117" t="s">
        <v>22094</v>
      </c>
      <c r="B17937" t="s">
        <v>14590</v>
      </c>
      <c r="C17937" t="s">
        <v>14590</v>
      </c>
      <c r="D17937">
        <v>26</v>
      </c>
      <c r="E17937">
        <v>20</v>
      </c>
      <c r="F17937">
        <v>26</v>
      </c>
      <c r="G17937">
        <v>20</v>
      </c>
      <c r="H17937">
        <v>1</v>
      </c>
      <c r="I17937">
        <v>1</v>
      </c>
      <c r="J17937">
        <v>10</v>
      </c>
      <c r="K17937" s="194">
        <v>10</v>
      </c>
      <c r="L17937" t="s">
        <v>1090</v>
      </c>
      <c r="M17937" t="s">
        <v>1090</v>
      </c>
      <c r="N17937">
        <v>28</v>
      </c>
      <c r="O17937" t="s">
        <v>7876</v>
      </c>
      <c r="P17937" t="s">
        <v>22095</v>
      </c>
      <c r="Q17937">
        <v>2.8000000000000001E-2</v>
      </c>
      <c r="R17937" s="117" t="s">
        <v>14620</v>
      </c>
      <c r="S17937" s="117" t="s">
        <v>14621</v>
      </c>
      <c r="T17937" t="s">
        <v>17448</v>
      </c>
      <c r="U17937" t="s">
        <v>10772</v>
      </c>
    </row>
    <row r="17938" spans="1:21">
      <c r="A17938" s="117" t="s">
        <v>24123</v>
      </c>
      <c r="B17938" t="s">
        <v>14590</v>
      </c>
      <c r="C17938" t="s">
        <v>14590</v>
      </c>
      <c r="D17938">
        <v>26</v>
      </c>
      <c r="E17938">
        <v>20</v>
      </c>
      <c r="F17938">
        <v>26</v>
      </c>
      <c r="G17938">
        <v>20</v>
      </c>
      <c r="H17938">
        <v>1</v>
      </c>
      <c r="I17938">
        <v>1</v>
      </c>
      <c r="J17938">
        <v>2</v>
      </c>
      <c r="K17938" s="194">
        <v>2</v>
      </c>
      <c r="L17938" t="s">
        <v>1090</v>
      </c>
      <c r="M17938" t="s">
        <v>1090</v>
      </c>
      <c r="N17938">
        <v>23</v>
      </c>
      <c r="O17938" t="s">
        <v>7876</v>
      </c>
      <c r="P17938" t="s">
        <v>24124</v>
      </c>
      <c r="Q17938">
        <v>2.3E-2</v>
      </c>
      <c r="R17938" s="117" t="s">
        <v>14620</v>
      </c>
      <c r="S17938" s="117" t="s">
        <v>14621</v>
      </c>
      <c r="T17938" t="s">
        <v>17448</v>
      </c>
      <c r="U17938" t="s">
        <v>10772</v>
      </c>
    </row>
    <row r="17939" spans="1:21">
      <c r="A17939" s="117" t="s">
        <v>26183</v>
      </c>
      <c r="B17939" t="s">
        <v>14590</v>
      </c>
      <c r="C17939" t="s">
        <v>14590</v>
      </c>
      <c r="D17939">
        <v>26</v>
      </c>
      <c r="E17939">
        <v>20</v>
      </c>
      <c r="F17939">
        <v>26</v>
      </c>
      <c r="G17939">
        <v>20</v>
      </c>
      <c r="H17939">
        <v>1</v>
      </c>
      <c r="I17939">
        <v>1</v>
      </c>
      <c r="J17939">
        <v>7</v>
      </c>
      <c r="K17939" s="194">
        <v>7</v>
      </c>
      <c r="L17939" t="s">
        <v>1090</v>
      </c>
      <c r="M17939" t="s">
        <v>1090</v>
      </c>
      <c r="N17939">
        <v>50</v>
      </c>
      <c r="O17939" t="s">
        <v>7876</v>
      </c>
      <c r="P17939" t="s">
        <v>26184</v>
      </c>
      <c r="Q17939">
        <v>0.05</v>
      </c>
      <c r="R17939" s="117" t="s">
        <v>14620</v>
      </c>
      <c r="S17939" s="117" t="s">
        <v>14621</v>
      </c>
      <c r="T17939" t="s">
        <v>17448</v>
      </c>
      <c r="U17939" t="s">
        <v>10772</v>
      </c>
    </row>
    <row r="17940" spans="1:21">
      <c r="A17940" s="117" t="s">
        <v>7680</v>
      </c>
      <c r="B17940" t="s">
        <v>14590</v>
      </c>
      <c r="C17940" t="s">
        <v>14590</v>
      </c>
      <c r="D17940">
        <v>26</v>
      </c>
      <c r="E17940">
        <v>20</v>
      </c>
      <c r="F17940">
        <v>26</v>
      </c>
      <c r="G17940">
        <v>20</v>
      </c>
      <c r="H17940">
        <v>1</v>
      </c>
      <c r="I17940">
        <v>1</v>
      </c>
      <c r="J17940">
        <v>80</v>
      </c>
      <c r="K17940" s="194">
        <v>80</v>
      </c>
      <c r="L17940" t="s">
        <v>1090</v>
      </c>
      <c r="M17940" t="s">
        <v>1090</v>
      </c>
      <c r="N17940">
        <v>46</v>
      </c>
      <c r="O17940" t="s">
        <v>7876</v>
      </c>
      <c r="P17940" t="s">
        <v>10650</v>
      </c>
      <c r="Q17940">
        <v>4.5999999999999999E-2</v>
      </c>
      <c r="R17940" s="117" t="s">
        <v>14620</v>
      </c>
      <c r="S17940" s="117" t="s">
        <v>14621</v>
      </c>
      <c r="T17940" t="s">
        <v>17448</v>
      </c>
      <c r="U17940" t="s">
        <v>10772</v>
      </c>
    </row>
    <row r="17941" spans="1:21">
      <c r="A17941" s="117" t="s">
        <v>24125</v>
      </c>
      <c r="B17941" t="s">
        <v>14590</v>
      </c>
      <c r="C17941" t="s">
        <v>14590</v>
      </c>
      <c r="D17941">
        <v>26</v>
      </c>
      <c r="E17941">
        <v>20</v>
      </c>
      <c r="F17941">
        <v>26</v>
      </c>
      <c r="G17941">
        <v>20</v>
      </c>
      <c r="H17941">
        <v>1</v>
      </c>
      <c r="I17941">
        <v>1</v>
      </c>
      <c r="J17941">
        <v>5</v>
      </c>
      <c r="K17941" s="194">
        <v>5</v>
      </c>
      <c r="L17941" t="s">
        <v>1090</v>
      </c>
      <c r="M17941" t="s">
        <v>1090</v>
      </c>
      <c r="N17941">
        <v>66</v>
      </c>
      <c r="O17941" t="s">
        <v>7876</v>
      </c>
      <c r="P17941" t="s">
        <v>24124</v>
      </c>
      <c r="Q17941">
        <v>6.6000000000000003E-2</v>
      </c>
      <c r="R17941" s="117" t="s">
        <v>14620</v>
      </c>
      <c r="S17941" s="117" t="s">
        <v>14621</v>
      </c>
      <c r="T17941" t="s">
        <v>17448</v>
      </c>
      <c r="U17941" t="s">
        <v>10772</v>
      </c>
    </row>
    <row r="17942" spans="1:21">
      <c r="A17942" s="117" t="s">
        <v>7681</v>
      </c>
      <c r="B17942" t="s">
        <v>14590</v>
      </c>
      <c r="C17942" t="s">
        <v>14590</v>
      </c>
      <c r="D17942">
        <v>26</v>
      </c>
      <c r="E17942">
        <v>20</v>
      </c>
      <c r="F17942">
        <v>26</v>
      </c>
      <c r="G17942">
        <v>20</v>
      </c>
      <c r="H17942">
        <v>1</v>
      </c>
      <c r="I17942">
        <v>1</v>
      </c>
      <c r="J17942">
        <v>10</v>
      </c>
      <c r="K17942" s="194">
        <v>10</v>
      </c>
      <c r="L17942" t="s">
        <v>1090</v>
      </c>
      <c r="M17942" t="s">
        <v>1090</v>
      </c>
      <c r="N17942">
        <v>48</v>
      </c>
      <c r="O17942" t="s">
        <v>7876</v>
      </c>
      <c r="P17942" t="s">
        <v>16365</v>
      </c>
      <c r="Q17942">
        <v>4.8000000000000001E-2</v>
      </c>
      <c r="R17942" s="117" t="s">
        <v>14620</v>
      </c>
      <c r="S17942" s="117" t="s">
        <v>14621</v>
      </c>
      <c r="T17942" t="s">
        <v>17448</v>
      </c>
      <c r="U17942" t="s">
        <v>10772</v>
      </c>
    </row>
    <row r="17943" spans="1:21">
      <c r="A17943" s="117" t="s">
        <v>22096</v>
      </c>
      <c r="B17943" t="s">
        <v>14590</v>
      </c>
      <c r="C17943" t="s">
        <v>14590</v>
      </c>
      <c r="D17943">
        <v>26</v>
      </c>
      <c r="E17943">
        <v>20</v>
      </c>
      <c r="F17943">
        <v>26</v>
      </c>
      <c r="G17943">
        <v>20</v>
      </c>
      <c r="H17943">
        <v>1</v>
      </c>
      <c r="I17943">
        <v>1</v>
      </c>
      <c r="J17943">
        <v>2</v>
      </c>
      <c r="K17943" s="194">
        <v>2</v>
      </c>
      <c r="L17943" t="s">
        <v>1090</v>
      </c>
      <c r="M17943" t="s">
        <v>1090</v>
      </c>
      <c r="N17943">
        <v>110</v>
      </c>
      <c r="O17943" t="s">
        <v>7876</v>
      </c>
      <c r="P17943" t="s">
        <v>22097</v>
      </c>
      <c r="Q17943">
        <v>0.11</v>
      </c>
      <c r="R17943" s="117" t="s">
        <v>14620</v>
      </c>
      <c r="S17943" s="117" t="s">
        <v>14621</v>
      </c>
      <c r="T17943" t="s">
        <v>17448</v>
      </c>
      <c r="U17943" t="s">
        <v>10772</v>
      </c>
    </row>
    <row r="17944" spans="1:21">
      <c r="A17944" s="117" t="s">
        <v>7682</v>
      </c>
      <c r="B17944" t="s">
        <v>14590</v>
      </c>
      <c r="C17944" t="s">
        <v>14590</v>
      </c>
      <c r="D17944">
        <v>26</v>
      </c>
      <c r="E17944">
        <v>20</v>
      </c>
      <c r="F17944">
        <v>26</v>
      </c>
      <c r="G17944">
        <v>20</v>
      </c>
      <c r="H17944">
        <v>1</v>
      </c>
      <c r="I17944">
        <v>1</v>
      </c>
      <c r="J17944">
        <v>18</v>
      </c>
      <c r="K17944" s="194">
        <v>18</v>
      </c>
      <c r="L17944" t="s">
        <v>1090</v>
      </c>
      <c r="M17944" t="s">
        <v>1090</v>
      </c>
      <c r="N17944">
        <v>191</v>
      </c>
      <c r="O17944" t="s">
        <v>7876</v>
      </c>
      <c r="P17944" t="s">
        <v>10651</v>
      </c>
      <c r="Q17944">
        <v>0.191</v>
      </c>
      <c r="R17944" s="117" t="s">
        <v>14620</v>
      </c>
      <c r="S17944" s="117" t="s">
        <v>14621</v>
      </c>
      <c r="T17944" t="s">
        <v>17448</v>
      </c>
      <c r="U17944" t="s">
        <v>10772</v>
      </c>
    </row>
    <row r="17945" spans="1:21">
      <c r="A17945" s="117" t="s">
        <v>7683</v>
      </c>
      <c r="B17945" t="s">
        <v>14590</v>
      </c>
      <c r="C17945" t="s">
        <v>14590</v>
      </c>
      <c r="D17945">
        <v>26</v>
      </c>
      <c r="E17945">
        <v>20</v>
      </c>
      <c r="F17945">
        <v>26</v>
      </c>
      <c r="G17945">
        <v>20</v>
      </c>
      <c r="H17945">
        <v>1</v>
      </c>
      <c r="I17945">
        <v>1</v>
      </c>
      <c r="J17945">
        <v>10</v>
      </c>
      <c r="K17945" s="194">
        <v>10</v>
      </c>
      <c r="L17945" t="s">
        <v>1090</v>
      </c>
      <c r="M17945" t="s">
        <v>1090</v>
      </c>
      <c r="N17945">
        <v>58.015000000000001</v>
      </c>
      <c r="O17945" t="s">
        <v>7876</v>
      </c>
      <c r="P17945" t="s">
        <v>10652</v>
      </c>
      <c r="Q17945">
        <v>5.8014999999999997E-2</v>
      </c>
      <c r="R17945" s="117" t="s">
        <v>14620</v>
      </c>
      <c r="S17945" s="117" t="s">
        <v>14621</v>
      </c>
      <c r="T17945" t="s">
        <v>17448</v>
      </c>
      <c r="U17945" t="s">
        <v>10772</v>
      </c>
    </row>
    <row r="17946" spans="1:21">
      <c r="A17946" s="117" t="s">
        <v>24126</v>
      </c>
      <c r="B17946" t="s">
        <v>14590</v>
      </c>
      <c r="C17946" t="s">
        <v>14590</v>
      </c>
      <c r="D17946">
        <v>26</v>
      </c>
      <c r="E17946">
        <v>20</v>
      </c>
      <c r="F17946">
        <v>26</v>
      </c>
      <c r="G17946">
        <v>20</v>
      </c>
      <c r="H17946">
        <v>1</v>
      </c>
      <c r="I17946">
        <v>1</v>
      </c>
      <c r="J17946">
        <v>16</v>
      </c>
      <c r="K17946" s="194">
        <v>16</v>
      </c>
      <c r="L17946" t="s">
        <v>1090</v>
      </c>
      <c r="M17946" t="s">
        <v>1090</v>
      </c>
      <c r="N17946">
        <v>81</v>
      </c>
      <c r="O17946" t="s">
        <v>7876</v>
      </c>
      <c r="P17946" t="s">
        <v>24127</v>
      </c>
      <c r="Q17946">
        <v>8.1000000000000003E-2</v>
      </c>
      <c r="R17946" s="117" t="s">
        <v>14620</v>
      </c>
      <c r="S17946" s="117" t="s">
        <v>14621</v>
      </c>
      <c r="T17946" t="s">
        <v>17448</v>
      </c>
      <c r="U17946" t="s">
        <v>10772</v>
      </c>
    </row>
    <row r="17947" spans="1:21">
      <c r="A17947" s="117" t="s">
        <v>24128</v>
      </c>
      <c r="B17947" t="s">
        <v>14590</v>
      </c>
      <c r="C17947" t="s">
        <v>14590</v>
      </c>
      <c r="D17947">
        <v>26</v>
      </c>
      <c r="E17947">
        <v>20</v>
      </c>
      <c r="F17947">
        <v>26</v>
      </c>
      <c r="G17947">
        <v>20</v>
      </c>
      <c r="H17947">
        <v>1</v>
      </c>
      <c r="I17947">
        <v>1</v>
      </c>
      <c r="J17947">
        <v>16</v>
      </c>
      <c r="K17947" s="194">
        <v>16</v>
      </c>
      <c r="L17947" t="s">
        <v>1090</v>
      </c>
      <c r="M17947" t="s">
        <v>1090</v>
      </c>
      <c r="N17947">
        <v>49</v>
      </c>
      <c r="O17947" t="s">
        <v>7876</v>
      </c>
      <c r="P17947" t="s">
        <v>24129</v>
      </c>
      <c r="Q17947">
        <v>4.9000000000000002E-2</v>
      </c>
      <c r="R17947" s="117" t="s">
        <v>14620</v>
      </c>
      <c r="S17947" s="117" t="s">
        <v>14621</v>
      </c>
      <c r="T17947" t="s">
        <v>17448</v>
      </c>
      <c r="U17947" t="s">
        <v>10772</v>
      </c>
    </row>
    <row r="17948" spans="1:21">
      <c r="A17948" s="117" t="s">
        <v>7684</v>
      </c>
      <c r="B17948" t="s">
        <v>14590</v>
      </c>
      <c r="C17948" t="s">
        <v>14590</v>
      </c>
      <c r="D17948">
        <v>26</v>
      </c>
      <c r="E17948">
        <v>20</v>
      </c>
      <c r="F17948">
        <v>26</v>
      </c>
      <c r="G17948">
        <v>20</v>
      </c>
      <c r="H17948">
        <v>1</v>
      </c>
      <c r="I17948">
        <v>1</v>
      </c>
      <c r="J17948">
        <v>154</v>
      </c>
      <c r="K17948" s="194">
        <v>154</v>
      </c>
      <c r="L17948" t="s">
        <v>1079</v>
      </c>
      <c r="M17948" t="s">
        <v>1079</v>
      </c>
      <c r="N17948">
        <v>281</v>
      </c>
      <c r="O17948" t="s">
        <v>7876</v>
      </c>
      <c r="P17948" t="s">
        <v>10458</v>
      </c>
      <c r="Q17948">
        <v>0.28100000000000003</v>
      </c>
      <c r="R17948" s="117" t="s">
        <v>14620</v>
      </c>
      <c r="S17948" s="117" t="s">
        <v>14621</v>
      </c>
      <c r="T17948" t="s">
        <v>17448</v>
      </c>
      <c r="U17948" t="s">
        <v>10772</v>
      </c>
    </row>
    <row r="17949" spans="1:21">
      <c r="A17949" s="117" t="s">
        <v>7685</v>
      </c>
      <c r="B17949" t="s">
        <v>14590</v>
      </c>
      <c r="C17949" t="s">
        <v>14590</v>
      </c>
      <c r="D17949">
        <v>26</v>
      </c>
      <c r="E17949">
        <v>20</v>
      </c>
      <c r="F17949">
        <v>26</v>
      </c>
      <c r="G17949">
        <v>20</v>
      </c>
      <c r="H17949">
        <v>1</v>
      </c>
      <c r="I17949">
        <v>1</v>
      </c>
      <c r="J17949">
        <v>10</v>
      </c>
      <c r="K17949" s="194">
        <v>10</v>
      </c>
      <c r="L17949" t="s">
        <v>1094</v>
      </c>
      <c r="M17949" t="s">
        <v>1094</v>
      </c>
      <c r="N17949">
        <v>1555</v>
      </c>
      <c r="O17949" t="s">
        <v>7876</v>
      </c>
      <c r="P17949" t="s">
        <v>11681</v>
      </c>
      <c r="Q17949">
        <v>1.5549999999999999</v>
      </c>
      <c r="R17949" s="117" t="s">
        <v>14620</v>
      </c>
      <c r="S17949" s="117" t="s">
        <v>14621</v>
      </c>
      <c r="T17949" t="s">
        <v>17448</v>
      </c>
      <c r="U17949" t="s">
        <v>10772</v>
      </c>
    </row>
    <row r="17950" spans="1:21">
      <c r="A17950" s="117" t="s">
        <v>7686</v>
      </c>
      <c r="B17950" t="s">
        <v>14590</v>
      </c>
      <c r="C17950" t="s">
        <v>14590</v>
      </c>
      <c r="D17950">
        <v>25</v>
      </c>
      <c r="E17950">
        <v>19</v>
      </c>
      <c r="F17950">
        <v>25</v>
      </c>
      <c r="G17950">
        <v>19</v>
      </c>
      <c r="H17950">
        <v>1</v>
      </c>
      <c r="I17950">
        <v>1</v>
      </c>
      <c r="J17950">
        <v>12</v>
      </c>
      <c r="K17950" s="194">
        <v>12</v>
      </c>
      <c r="L17950" t="s">
        <v>1094</v>
      </c>
      <c r="M17950" t="s">
        <v>1094</v>
      </c>
      <c r="N17950">
        <v>1552</v>
      </c>
      <c r="O17950" t="s">
        <v>7876</v>
      </c>
      <c r="P17950" t="s">
        <v>10654</v>
      </c>
      <c r="Q17950">
        <v>1.552</v>
      </c>
      <c r="R17950" s="117" t="s">
        <v>14594</v>
      </c>
      <c r="S17950" s="117" t="s">
        <v>14589</v>
      </c>
      <c r="T17950" t="s">
        <v>12136</v>
      </c>
      <c r="U17950" t="s">
        <v>10772</v>
      </c>
    </row>
    <row r="17951" spans="1:21">
      <c r="A17951" s="117" t="s">
        <v>7687</v>
      </c>
      <c r="B17951" t="s">
        <v>14590</v>
      </c>
      <c r="C17951" t="s">
        <v>14590</v>
      </c>
      <c r="D17951">
        <v>41</v>
      </c>
      <c r="E17951">
        <v>35</v>
      </c>
      <c r="F17951">
        <v>41</v>
      </c>
      <c r="G17951">
        <v>35</v>
      </c>
      <c r="H17951">
        <v>1</v>
      </c>
      <c r="I17951">
        <v>1</v>
      </c>
      <c r="J17951">
        <v>999999</v>
      </c>
      <c r="K17951" s="194">
        <v>999999</v>
      </c>
      <c r="L17951" t="s">
        <v>1094</v>
      </c>
      <c r="M17951" t="s">
        <v>1094</v>
      </c>
      <c r="N17951">
        <v>1576</v>
      </c>
      <c r="O17951" t="s">
        <v>7876</v>
      </c>
      <c r="P17951" t="s">
        <v>10655</v>
      </c>
      <c r="Q17951">
        <v>1.5760000000000001</v>
      </c>
      <c r="R17951" s="117" t="s">
        <v>14594</v>
      </c>
      <c r="S17951" s="117" t="s">
        <v>14589</v>
      </c>
      <c r="T17951" t="s">
        <v>12136</v>
      </c>
      <c r="U17951" t="s">
        <v>10772</v>
      </c>
    </row>
    <row r="17952" spans="1:21">
      <c r="A17952" s="117" t="s">
        <v>24130</v>
      </c>
      <c r="B17952" t="s">
        <v>14590</v>
      </c>
      <c r="C17952" t="s">
        <v>14590</v>
      </c>
      <c r="D17952">
        <v>26</v>
      </c>
      <c r="E17952">
        <v>20</v>
      </c>
      <c r="F17952">
        <v>26</v>
      </c>
      <c r="G17952">
        <v>20</v>
      </c>
      <c r="H17952">
        <v>1</v>
      </c>
      <c r="I17952">
        <v>1</v>
      </c>
      <c r="J17952">
        <v>30</v>
      </c>
      <c r="K17952" s="194">
        <v>30</v>
      </c>
      <c r="L17952" t="s">
        <v>1094</v>
      </c>
      <c r="M17952" t="s">
        <v>1094</v>
      </c>
      <c r="N17952">
        <v>1592</v>
      </c>
      <c r="O17952" t="s">
        <v>7876</v>
      </c>
      <c r="P17952" t="s">
        <v>24131</v>
      </c>
      <c r="Q17952">
        <v>1.5920000000000001</v>
      </c>
      <c r="R17952" s="117" t="s">
        <v>14620</v>
      </c>
      <c r="S17952" s="117" t="s">
        <v>14621</v>
      </c>
      <c r="T17952" t="s">
        <v>17448</v>
      </c>
      <c r="U17952" t="s">
        <v>10772</v>
      </c>
    </row>
    <row r="17953" spans="1:21">
      <c r="A17953" s="117" t="s">
        <v>7688</v>
      </c>
      <c r="B17953" t="s">
        <v>14590</v>
      </c>
      <c r="C17953" t="s">
        <v>14590</v>
      </c>
      <c r="D17953">
        <v>45</v>
      </c>
      <c r="E17953">
        <v>39</v>
      </c>
      <c r="F17953">
        <v>45</v>
      </c>
      <c r="G17953">
        <v>39</v>
      </c>
      <c r="H17953">
        <v>1</v>
      </c>
      <c r="I17953">
        <v>1</v>
      </c>
      <c r="J17953">
        <v>50</v>
      </c>
      <c r="K17953" s="194">
        <v>50</v>
      </c>
      <c r="L17953" t="s">
        <v>1094</v>
      </c>
      <c r="M17953" t="s">
        <v>1094</v>
      </c>
      <c r="N17953">
        <v>1579</v>
      </c>
      <c r="O17953" t="s">
        <v>7876</v>
      </c>
      <c r="P17953" t="s">
        <v>10653</v>
      </c>
      <c r="Q17953">
        <v>1.579</v>
      </c>
      <c r="R17953" s="117" t="s">
        <v>14620</v>
      </c>
      <c r="S17953" s="117" t="s">
        <v>14621</v>
      </c>
      <c r="T17953" t="s">
        <v>17448</v>
      </c>
      <c r="U17953" t="s">
        <v>10772</v>
      </c>
    </row>
    <row r="17954" spans="1:21">
      <c r="A17954" s="117" t="s">
        <v>7689</v>
      </c>
      <c r="B17954" t="s">
        <v>14590</v>
      </c>
      <c r="C17954" t="s">
        <v>14590</v>
      </c>
      <c r="D17954">
        <v>25</v>
      </c>
      <c r="E17954">
        <v>19</v>
      </c>
      <c r="F17954">
        <v>25</v>
      </c>
      <c r="G17954">
        <v>19</v>
      </c>
      <c r="H17954">
        <v>1</v>
      </c>
      <c r="I17954">
        <v>1</v>
      </c>
      <c r="J17954">
        <v>9</v>
      </c>
      <c r="K17954" s="194">
        <v>9</v>
      </c>
      <c r="L17954" t="s">
        <v>1094</v>
      </c>
      <c r="M17954" t="s">
        <v>1094</v>
      </c>
      <c r="N17954">
        <v>1551</v>
      </c>
      <c r="O17954" t="s">
        <v>7876</v>
      </c>
      <c r="P17954" t="s">
        <v>10656</v>
      </c>
      <c r="Q17954">
        <v>1.5509999999999999</v>
      </c>
      <c r="R17954" s="117" t="s">
        <v>14594</v>
      </c>
      <c r="S17954" s="117" t="s">
        <v>14589</v>
      </c>
      <c r="T17954" t="s">
        <v>12136</v>
      </c>
      <c r="U17954" t="s">
        <v>10772</v>
      </c>
    </row>
    <row r="17955" spans="1:21">
      <c r="A17955" s="117" t="s">
        <v>7690</v>
      </c>
      <c r="B17955" t="s">
        <v>14590</v>
      </c>
      <c r="C17955" t="s">
        <v>14590</v>
      </c>
      <c r="D17955">
        <v>26</v>
      </c>
      <c r="E17955">
        <v>20</v>
      </c>
      <c r="F17955">
        <v>26</v>
      </c>
      <c r="G17955">
        <v>20</v>
      </c>
      <c r="H17955">
        <v>1</v>
      </c>
      <c r="I17955">
        <v>1</v>
      </c>
      <c r="J17955">
        <v>18</v>
      </c>
      <c r="K17955" s="194">
        <v>18</v>
      </c>
      <c r="L17955" t="s">
        <v>1094</v>
      </c>
      <c r="M17955" t="s">
        <v>1094</v>
      </c>
      <c r="N17955">
        <v>1577</v>
      </c>
      <c r="O17955" t="s">
        <v>7876</v>
      </c>
      <c r="P17955" t="s">
        <v>10657</v>
      </c>
      <c r="Q17955">
        <v>1.577</v>
      </c>
      <c r="R17955" s="117" t="s">
        <v>14620</v>
      </c>
      <c r="S17955" s="117" t="s">
        <v>14621</v>
      </c>
      <c r="T17955" t="s">
        <v>17448</v>
      </c>
      <c r="U17955" t="s">
        <v>10772</v>
      </c>
    </row>
    <row r="17956" spans="1:21">
      <c r="A17956" s="117" t="s">
        <v>7691</v>
      </c>
      <c r="B17956" t="s">
        <v>14590</v>
      </c>
      <c r="C17956" t="s">
        <v>14590</v>
      </c>
      <c r="D17956">
        <v>26</v>
      </c>
      <c r="E17956">
        <v>20</v>
      </c>
      <c r="F17956">
        <v>26</v>
      </c>
      <c r="G17956">
        <v>20</v>
      </c>
      <c r="H17956">
        <v>1</v>
      </c>
      <c r="I17956">
        <v>1</v>
      </c>
      <c r="J17956">
        <v>30</v>
      </c>
      <c r="K17956" s="194">
        <v>30</v>
      </c>
      <c r="L17956" t="s">
        <v>1094</v>
      </c>
      <c r="M17956" t="s">
        <v>1094</v>
      </c>
      <c r="N17956">
        <v>1586</v>
      </c>
      <c r="O17956" t="s">
        <v>7876</v>
      </c>
      <c r="P17956" t="s">
        <v>10658</v>
      </c>
      <c r="Q17956">
        <v>1.5860000000000001</v>
      </c>
      <c r="R17956" s="117" t="s">
        <v>14620</v>
      </c>
      <c r="S17956" s="117" t="s">
        <v>14621</v>
      </c>
      <c r="T17956" t="s">
        <v>17448</v>
      </c>
      <c r="U17956" t="s">
        <v>10772</v>
      </c>
    </row>
    <row r="17957" spans="1:21">
      <c r="A17957" s="117" t="s">
        <v>7692</v>
      </c>
      <c r="B17957" t="s">
        <v>14590</v>
      </c>
      <c r="C17957" t="s">
        <v>14590</v>
      </c>
      <c r="D17957">
        <v>26</v>
      </c>
      <c r="E17957">
        <v>20</v>
      </c>
      <c r="F17957">
        <v>26</v>
      </c>
      <c r="G17957">
        <v>20</v>
      </c>
      <c r="H17957">
        <v>1</v>
      </c>
      <c r="I17957">
        <v>1</v>
      </c>
      <c r="J17957">
        <v>12</v>
      </c>
      <c r="K17957" s="194">
        <v>12</v>
      </c>
      <c r="L17957" t="s">
        <v>1094</v>
      </c>
      <c r="M17957" t="s">
        <v>1094</v>
      </c>
      <c r="N17957">
        <v>1578</v>
      </c>
      <c r="O17957" t="s">
        <v>7876</v>
      </c>
      <c r="P17957" t="s">
        <v>10656</v>
      </c>
      <c r="Q17957">
        <v>1.5780000000000001</v>
      </c>
      <c r="R17957" s="117" t="s">
        <v>14620</v>
      </c>
      <c r="S17957" s="117" t="s">
        <v>14621</v>
      </c>
      <c r="T17957" t="s">
        <v>17448</v>
      </c>
      <c r="U17957" t="s">
        <v>10772</v>
      </c>
    </row>
    <row r="17958" spans="1:21">
      <c r="A17958" s="117" t="s">
        <v>11776</v>
      </c>
      <c r="B17958" t="s">
        <v>14590</v>
      </c>
      <c r="C17958" t="s">
        <v>14590</v>
      </c>
      <c r="D17958">
        <v>26</v>
      </c>
      <c r="E17958">
        <v>20</v>
      </c>
      <c r="F17958">
        <v>26</v>
      </c>
      <c r="G17958">
        <v>20</v>
      </c>
      <c r="H17958">
        <v>1</v>
      </c>
      <c r="I17958">
        <v>1</v>
      </c>
      <c r="J17958">
        <v>12</v>
      </c>
      <c r="K17958" s="194">
        <v>12</v>
      </c>
      <c r="L17958" t="s">
        <v>1094</v>
      </c>
      <c r="M17958" t="s">
        <v>1094</v>
      </c>
      <c r="N17958">
        <v>1536</v>
      </c>
      <c r="O17958" t="s">
        <v>7876</v>
      </c>
      <c r="P17958" t="s">
        <v>10656</v>
      </c>
      <c r="Q17958">
        <v>1.536</v>
      </c>
      <c r="R17958" s="117" t="s">
        <v>14620</v>
      </c>
      <c r="S17958" s="117" t="s">
        <v>14621</v>
      </c>
      <c r="T17958" t="s">
        <v>17448</v>
      </c>
      <c r="U17958" t="s">
        <v>10772</v>
      </c>
    </row>
    <row r="17959" spans="1:21">
      <c r="A17959" s="117" t="s">
        <v>11777</v>
      </c>
      <c r="B17959" t="s">
        <v>14590</v>
      </c>
      <c r="C17959" t="s">
        <v>14593</v>
      </c>
      <c r="D17959">
        <v>26</v>
      </c>
      <c r="E17959">
        <v>20</v>
      </c>
      <c r="F17959" t="e">
        <v>#N/A</v>
      </c>
      <c r="G17959" t="e">
        <v>#N/A</v>
      </c>
      <c r="H17959">
        <v>1</v>
      </c>
      <c r="I17959">
        <v>1</v>
      </c>
      <c r="J17959">
        <v>12</v>
      </c>
      <c r="K17959" s="194" t="e">
        <v>#N/A</v>
      </c>
      <c r="L17959" t="s">
        <v>1094</v>
      </c>
      <c r="M17959" t="s">
        <v>1094</v>
      </c>
      <c r="N17959">
        <v>1950</v>
      </c>
      <c r="O17959" t="s">
        <v>7876</v>
      </c>
      <c r="P17959" t="s">
        <v>11778</v>
      </c>
      <c r="Q17959">
        <v>1.95</v>
      </c>
      <c r="R17959" s="117" t="s">
        <v>14620</v>
      </c>
      <c r="S17959" s="117" t="s">
        <v>14621</v>
      </c>
      <c r="T17959" t="s">
        <v>17448</v>
      </c>
      <c r="U17959" t="s">
        <v>10772</v>
      </c>
    </row>
    <row r="17960" spans="1:21">
      <c r="A17960" s="117" t="s">
        <v>7693</v>
      </c>
      <c r="B17960" t="s">
        <v>14590</v>
      </c>
      <c r="C17960" t="s">
        <v>14590</v>
      </c>
      <c r="D17960">
        <v>25</v>
      </c>
      <c r="E17960">
        <v>19</v>
      </c>
      <c r="F17960">
        <v>25</v>
      </c>
      <c r="G17960">
        <v>19</v>
      </c>
      <c r="H17960">
        <v>1</v>
      </c>
      <c r="I17960">
        <v>1</v>
      </c>
      <c r="J17960">
        <v>30</v>
      </c>
      <c r="K17960" s="194">
        <v>30</v>
      </c>
      <c r="L17960" t="s">
        <v>1094</v>
      </c>
      <c r="M17960" t="s">
        <v>1094</v>
      </c>
      <c r="N17960">
        <v>1010</v>
      </c>
      <c r="O17960" t="s">
        <v>7876</v>
      </c>
      <c r="P17960" t="s">
        <v>10659</v>
      </c>
      <c r="Q17960">
        <v>1.01</v>
      </c>
      <c r="R17960" s="117" t="s">
        <v>14594</v>
      </c>
      <c r="S17960" s="117" t="s">
        <v>14589</v>
      </c>
      <c r="T17960" t="s">
        <v>12136</v>
      </c>
      <c r="U17960" t="s">
        <v>10772</v>
      </c>
    </row>
    <row r="17961" spans="1:21">
      <c r="A17961" s="117" t="s">
        <v>7694</v>
      </c>
      <c r="B17961" t="s">
        <v>14590</v>
      </c>
      <c r="C17961" t="s">
        <v>14590</v>
      </c>
      <c r="D17961">
        <v>26</v>
      </c>
      <c r="E17961">
        <v>20</v>
      </c>
      <c r="F17961">
        <v>26</v>
      </c>
      <c r="G17961">
        <v>20</v>
      </c>
      <c r="H17961">
        <v>1</v>
      </c>
      <c r="I17961">
        <v>1</v>
      </c>
      <c r="J17961">
        <v>80</v>
      </c>
      <c r="K17961" s="194">
        <v>80</v>
      </c>
      <c r="L17961" t="s">
        <v>1094</v>
      </c>
      <c r="M17961" t="s">
        <v>1094</v>
      </c>
      <c r="N17961">
        <v>1006</v>
      </c>
      <c r="O17961" t="s">
        <v>7876</v>
      </c>
      <c r="P17961" t="s">
        <v>10660</v>
      </c>
      <c r="Q17961">
        <v>1.006</v>
      </c>
      <c r="R17961" s="117" t="s">
        <v>14620</v>
      </c>
      <c r="S17961" s="117" t="s">
        <v>14621</v>
      </c>
      <c r="T17961" t="s">
        <v>17448</v>
      </c>
      <c r="U17961" t="s">
        <v>10772</v>
      </c>
    </row>
    <row r="17962" spans="1:21">
      <c r="A17962" s="117" t="s">
        <v>7695</v>
      </c>
      <c r="B17962" t="s">
        <v>14590</v>
      </c>
      <c r="C17962" t="s">
        <v>14590</v>
      </c>
      <c r="D17962">
        <v>45</v>
      </c>
      <c r="E17962">
        <v>39</v>
      </c>
      <c r="F17962">
        <v>45</v>
      </c>
      <c r="G17962">
        <v>39</v>
      </c>
      <c r="H17962">
        <v>1</v>
      </c>
      <c r="I17962">
        <v>1</v>
      </c>
      <c r="J17962">
        <v>20</v>
      </c>
      <c r="K17962" s="194">
        <v>20</v>
      </c>
      <c r="L17962" t="s">
        <v>1094</v>
      </c>
      <c r="M17962" t="s">
        <v>1094</v>
      </c>
      <c r="N17962">
        <v>985</v>
      </c>
      <c r="O17962" t="s">
        <v>7876</v>
      </c>
      <c r="P17962" t="s">
        <v>16366</v>
      </c>
      <c r="Q17962">
        <v>0.98499999999999999</v>
      </c>
      <c r="R17962" s="117" t="s">
        <v>14620</v>
      </c>
      <c r="S17962" s="117" t="s">
        <v>14621</v>
      </c>
      <c r="T17962" t="s">
        <v>17448</v>
      </c>
      <c r="U17962" t="s">
        <v>10772</v>
      </c>
    </row>
    <row r="17963" spans="1:21">
      <c r="A17963" s="117" t="s">
        <v>11652</v>
      </c>
      <c r="B17963" t="s">
        <v>14590</v>
      </c>
      <c r="C17963" t="s">
        <v>14590</v>
      </c>
      <c r="D17963">
        <v>45</v>
      </c>
      <c r="E17963">
        <v>39</v>
      </c>
      <c r="F17963">
        <v>45</v>
      </c>
      <c r="G17963">
        <v>39</v>
      </c>
      <c r="H17963">
        <v>1</v>
      </c>
      <c r="I17963">
        <v>1</v>
      </c>
      <c r="J17963">
        <v>50</v>
      </c>
      <c r="K17963" s="194">
        <v>50</v>
      </c>
      <c r="L17963" t="s">
        <v>1094</v>
      </c>
      <c r="M17963" t="s">
        <v>1094</v>
      </c>
      <c r="N17963">
        <v>960</v>
      </c>
      <c r="O17963" t="s">
        <v>7876</v>
      </c>
      <c r="P17963" t="s">
        <v>11653</v>
      </c>
      <c r="Q17963">
        <v>0.96</v>
      </c>
      <c r="R17963" s="117" t="s">
        <v>14620</v>
      </c>
      <c r="S17963" s="117" t="s">
        <v>14621</v>
      </c>
      <c r="T17963" t="s">
        <v>17448</v>
      </c>
      <c r="U17963" t="s">
        <v>10772</v>
      </c>
    </row>
    <row r="17964" spans="1:21">
      <c r="A17964" s="117" t="s">
        <v>7696</v>
      </c>
      <c r="B17964" t="s">
        <v>14590</v>
      </c>
      <c r="C17964" t="s">
        <v>14590</v>
      </c>
      <c r="D17964">
        <v>46</v>
      </c>
      <c r="E17964">
        <v>40</v>
      </c>
      <c r="F17964">
        <v>46</v>
      </c>
      <c r="G17964">
        <v>40</v>
      </c>
      <c r="H17964">
        <v>1</v>
      </c>
      <c r="I17964">
        <v>1</v>
      </c>
      <c r="J17964">
        <v>11</v>
      </c>
      <c r="K17964" s="194">
        <v>11</v>
      </c>
      <c r="L17964" t="s">
        <v>1100</v>
      </c>
      <c r="M17964" t="s">
        <v>1100</v>
      </c>
      <c r="N17964">
        <v>520</v>
      </c>
      <c r="O17964" t="s">
        <v>7876</v>
      </c>
      <c r="P17964" t="s">
        <v>10661</v>
      </c>
      <c r="Q17964">
        <v>0.52</v>
      </c>
      <c r="R17964" s="117" t="s">
        <v>14594</v>
      </c>
      <c r="S17964" s="117" t="s">
        <v>14589</v>
      </c>
      <c r="T17964" t="s">
        <v>12136</v>
      </c>
      <c r="U17964" t="s">
        <v>10772</v>
      </c>
    </row>
    <row r="17965" spans="1:21">
      <c r="A17965" s="117" t="s">
        <v>12281</v>
      </c>
      <c r="B17965" t="s">
        <v>14590</v>
      </c>
      <c r="C17965" t="s">
        <v>14590</v>
      </c>
      <c r="D17965">
        <v>46</v>
      </c>
      <c r="E17965">
        <v>40</v>
      </c>
      <c r="F17965">
        <v>46</v>
      </c>
      <c r="G17965">
        <v>40</v>
      </c>
      <c r="H17965">
        <v>1</v>
      </c>
      <c r="I17965">
        <v>1</v>
      </c>
      <c r="J17965">
        <v>999999</v>
      </c>
      <c r="K17965" s="194">
        <v>999999</v>
      </c>
      <c r="L17965" t="s">
        <v>1100</v>
      </c>
      <c r="M17965" t="s">
        <v>1100</v>
      </c>
      <c r="N17965">
        <v>522</v>
      </c>
      <c r="O17965" t="s">
        <v>7876</v>
      </c>
      <c r="P17965" t="s">
        <v>16367</v>
      </c>
      <c r="Q17965">
        <v>0.52200000000000002</v>
      </c>
      <c r="R17965" s="117" t="s">
        <v>14594</v>
      </c>
      <c r="S17965" s="117" t="s">
        <v>14589</v>
      </c>
      <c r="T17965" t="s">
        <v>12136</v>
      </c>
      <c r="U17965" t="s">
        <v>10772</v>
      </c>
    </row>
    <row r="17966" spans="1:21">
      <c r="A17966" s="117" t="s">
        <v>7697</v>
      </c>
      <c r="B17966" t="s">
        <v>14590</v>
      </c>
      <c r="C17966" t="s">
        <v>14590</v>
      </c>
      <c r="D17966">
        <v>26</v>
      </c>
      <c r="E17966">
        <v>20</v>
      </c>
      <c r="F17966">
        <v>26</v>
      </c>
      <c r="G17966">
        <v>20</v>
      </c>
      <c r="H17966">
        <v>1</v>
      </c>
      <c r="I17966">
        <v>1</v>
      </c>
      <c r="J17966">
        <v>24</v>
      </c>
      <c r="K17966" s="194">
        <v>24</v>
      </c>
      <c r="L17966" t="s">
        <v>1079</v>
      </c>
      <c r="M17966" t="s">
        <v>1079</v>
      </c>
      <c r="N17966">
        <v>2917</v>
      </c>
      <c r="O17966" t="s">
        <v>7876</v>
      </c>
      <c r="P17966" t="s">
        <v>10662</v>
      </c>
      <c r="Q17966">
        <v>2.9169999999999998</v>
      </c>
      <c r="R17966" s="117" t="s">
        <v>14620</v>
      </c>
      <c r="S17966" s="117" t="s">
        <v>14621</v>
      </c>
      <c r="T17966" t="s">
        <v>17448</v>
      </c>
      <c r="U17966" t="s">
        <v>10772</v>
      </c>
    </row>
    <row r="17967" spans="1:21">
      <c r="A17967" s="117" t="s">
        <v>26185</v>
      </c>
      <c r="B17967" t="s">
        <v>14590</v>
      </c>
      <c r="C17967" t="s">
        <v>14590</v>
      </c>
      <c r="D17967">
        <v>26</v>
      </c>
      <c r="E17967">
        <v>20</v>
      </c>
      <c r="F17967">
        <v>26</v>
      </c>
      <c r="G17967">
        <v>20</v>
      </c>
      <c r="H17967">
        <v>1</v>
      </c>
      <c r="I17967">
        <v>1</v>
      </c>
      <c r="J17967">
        <v>64</v>
      </c>
      <c r="K17967" s="194">
        <v>64</v>
      </c>
      <c r="L17967" t="s">
        <v>1079</v>
      </c>
      <c r="M17967" t="s">
        <v>1079</v>
      </c>
      <c r="N17967">
        <v>378</v>
      </c>
      <c r="O17967" t="s">
        <v>7876</v>
      </c>
      <c r="P17967" t="s">
        <v>26186</v>
      </c>
      <c r="Q17967">
        <v>0.378</v>
      </c>
      <c r="R17967" s="117" t="s">
        <v>14620</v>
      </c>
      <c r="S17967" s="117" t="s">
        <v>14621</v>
      </c>
      <c r="T17967" t="s">
        <v>17448</v>
      </c>
      <c r="U17967" t="s">
        <v>10772</v>
      </c>
    </row>
    <row r="17968" spans="1:21">
      <c r="A17968" s="117" t="s">
        <v>7698</v>
      </c>
      <c r="B17968" t="s">
        <v>14590</v>
      </c>
      <c r="C17968" t="s">
        <v>14590</v>
      </c>
      <c r="D17968">
        <v>26</v>
      </c>
      <c r="E17968">
        <v>20</v>
      </c>
      <c r="F17968">
        <v>26</v>
      </c>
      <c r="G17968">
        <v>20</v>
      </c>
      <c r="H17968">
        <v>1</v>
      </c>
      <c r="I17968">
        <v>1</v>
      </c>
      <c r="J17968">
        <v>77</v>
      </c>
      <c r="K17968" s="194">
        <v>77</v>
      </c>
      <c r="L17968" t="s">
        <v>1079</v>
      </c>
      <c r="M17968" t="s">
        <v>1079</v>
      </c>
      <c r="N17968">
        <v>1743</v>
      </c>
      <c r="O17968" t="s">
        <v>7876</v>
      </c>
      <c r="P17968" t="s">
        <v>10663</v>
      </c>
      <c r="Q17968">
        <v>1.7430000000000001</v>
      </c>
      <c r="R17968" s="117" t="s">
        <v>14620</v>
      </c>
      <c r="S17968" s="117" t="s">
        <v>14621</v>
      </c>
      <c r="T17968" t="s">
        <v>17448</v>
      </c>
      <c r="U17968" t="s">
        <v>10772</v>
      </c>
    </row>
    <row r="17969" spans="1:21">
      <c r="A17969" s="117" t="s">
        <v>7699</v>
      </c>
      <c r="B17969" t="s">
        <v>14590</v>
      </c>
      <c r="C17969" t="s">
        <v>14590</v>
      </c>
      <c r="D17969">
        <v>26</v>
      </c>
      <c r="E17969">
        <v>20</v>
      </c>
      <c r="F17969">
        <v>26</v>
      </c>
      <c r="G17969">
        <v>20</v>
      </c>
      <c r="H17969">
        <v>1</v>
      </c>
      <c r="I17969">
        <v>1</v>
      </c>
      <c r="J17969">
        <v>96</v>
      </c>
      <c r="K17969" s="194">
        <v>96</v>
      </c>
      <c r="L17969" t="s">
        <v>1079</v>
      </c>
      <c r="M17969" t="s">
        <v>1079</v>
      </c>
      <c r="N17969">
        <v>79</v>
      </c>
      <c r="O17969" t="s">
        <v>7876</v>
      </c>
      <c r="P17969" t="s">
        <v>10664</v>
      </c>
      <c r="Q17969">
        <v>7.9000000000000001E-2</v>
      </c>
      <c r="R17969" s="117" t="s">
        <v>14620</v>
      </c>
      <c r="S17969" s="117" t="s">
        <v>14621</v>
      </c>
      <c r="T17969" t="s">
        <v>17448</v>
      </c>
      <c r="U17969" t="s">
        <v>10772</v>
      </c>
    </row>
    <row r="17970" spans="1:21">
      <c r="A17970" s="117" t="s">
        <v>24132</v>
      </c>
      <c r="B17970" t="s">
        <v>14590</v>
      </c>
      <c r="C17970" t="s">
        <v>14590</v>
      </c>
      <c r="D17970">
        <v>41</v>
      </c>
      <c r="E17970">
        <v>35</v>
      </c>
      <c r="F17970">
        <v>41</v>
      </c>
      <c r="G17970">
        <v>35</v>
      </c>
      <c r="H17970">
        <v>10</v>
      </c>
      <c r="I17970">
        <v>10</v>
      </c>
      <c r="J17970">
        <v>999999</v>
      </c>
      <c r="K17970" s="194">
        <v>999999</v>
      </c>
      <c r="L17970" t="s">
        <v>1079</v>
      </c>
      <c r="M17970" t="s">
        <v>1079</v>
      </c>
      <c r="N17970">
        <v>62</v>
      </c>
      <c r="O17970" t="s">
        <v>7876</v>
      </c>
      <c r="P17970" t="s">
        <v>24133</v>
      </c>
      <c r="Q17970">
        <v>6.2E-2</v>
      </c>
      <c r="R17970" s="117" t="s">
        <v>14594</v>
      </c>
      <c r="S17970" s="117" t="s">
        <v>14589</v>
      </c>
      <c r="T17970" t="s">
        <v>12136</v>
      </c>
      <c r="U17970" t="s">
        <v>10772</v>
      </c>
    </row>
    <row r="17971" spans="1:21">
      <c r="A17971" s="117" t="s">
        <v>7700</v>
      </c>
      <c r="B17971" t="s">
        <v>14590</v>
      </c>
      <c r="C17971" t="s">
        <v>14590</v>
      </c>
      <c r="D17971">
        <v>26</v>
      </c>
      <c r="E17971">
        <v>20</v>
      </c>
      <c r="F17971">
        <v>26</v>
      </c>
      <c r="G17971">
        <v>20</v>
      </c>
      <c r="H17971">
        <v>1</v>
      </c>
      <c r="I17971">
        <v>1</v>
      </c>
      <c r="J17971">
        <v>300</v>
      </c>
      <c r="K17971" s="194">
        <v>300</v>
      </c>
      <c r="L17971" t="s">
        <v>1079</v>
      </c>
      <c r="M17971" t="s">
        <v>1079</v>
      </c>
      <c r="N17971">
        <v>123</v>
      </c>
      <c r="O17971" t="s">
        <v>7876</v>
      </c>
      <c r="P17971" t="s">
        <v>10665</v>
      </c>
      <c r="Q17971">
        <v>0.123</v>
      </c>
      <c r="R17971" s="117" t="s">
        <v>14620</v>
      </c>
      <c r="S17971" s="117" t="s">
        <v>14621</v>
      </c>
      <c r="T17971" t="s">
        <v>17448</v>
      </c>
      <c r="U17971" t="s">
        <v>10772</v>
      </c>
    </row>
    <row r="17972" spans="1:21">
      <c r="A17972" s="117" t="s">
        <v>18670</v>
      </c>
      <c r="B17972" t="s">
        <v>14590</v>
      </c>
      <c r="C17972" t="s">
        <v>14590</v>
      </c>
      <c r="D17972">
        <v>26</v>
      </c>
      <c r="E17972">
        <v>20</v>
      </c>
      <c r="F17972">
        <v>26</v>
      </c>
      <c r="G17972">
        <v>20</v>
      </c>
      <c r="H17972">
        <v>1</v>
      </c>
      <c r="I17972">
        <v>1</v>
      </c>
      <c r="J17972">
        <v>12</v>
      </c>
      <c r="K17972" s="194">
        <v>12</v>
      </c>
      <c r="L17972" t="s">
        <v>1079</v>
      </c>
      <c r="M17972" t="s">
        <v>1079</v>
      </c>
      <c r="N17972">
        <v>367</v>
      </c>
      <c r="O17972" t="s">
        <v>7876</v>
      </c>
      <c r="P17972" t="s">
        <v>18671</v>
      </c>
      <c r="Q17972">
        <v>0.36699999999999999</v>
      </c>
      <c r="R17972" s="117" t="s">
        <v>14620</v>
      </c>
      <c r="S17972" s="117" t="s">
        <v>14621</v>
      </c>
      <c r="T17972" t="s">
        <v>17448</v>
      </c>
      <c r="U17972" t="s">
        <v>10772</v>
      </c>
    </row>
    <row r="17973" spans="1:21">
      <c r="A17973" s="117" t="s">
        <v>7701</v>
      </c>
      <c r="B17973" t="s">
        <v>14590</v>
      </c>
      <c r="C17973" t="s">
        <v>14590</v>
      </c>
      <c r="D17973">
        <v>41</v>
      </c>
      <c r="E17973">
        <v>35</v>
      </c>
      <c r="F17973">
        <v>41</v>
      </c>
      <c r="G17973">
        <v>35</v>
      </c>
      <c r="H17973">
        <v>10</v>
      </c>
      <c r="I17973">
        <v>10</v>
      </c>
      <c r="J17973">
        <v>999999</v>
      </c>
      <c r="K17973" s="194">
        <v>999999</v>
      </c>
      <c r="L17973" t="s">
        <v>1079</v>
      </c>
      <c r="M17973" t="s">
        <v>1079</v>
      </c>
      <c r="N17973">
        <v>38</v>
      </c>
      <c r="O17973" t="s">
        <v>7876</v>
      </c>
      <c r="P17973" t="s">
        <v>10666</v>
      </c>
      <c r="Q17973">
        <v>3.7999999999999999E-2</v>
      </c>
      <c r="R17973" s="117" t="s">
        <v>14594</v>
      </c>
      <c r="S17973" s="117" t="s">
        <v>14589</v>
      </c>
      <c r="T17973" t="s">
        <v>12136</v>
      </c>
      <c r="U17973" t="s">
        <v>10772</v>
      </c>
    </row>
    <row r="17974" spans="1:21">
      <c r="A17974" s="117" t="s">
        <v>7702</v>
      </c>
      <c r="B17974" t="s">
        <v>14590</v>
      </c>
      <c r="C17974" t="s">
        <v>14590</v>
      </c>
      <c r="D17974">
        <v>41</v>
      </c>
      <c r="E17974">
        <v>35</v>
      </c>
      <c r="F17974">
        <v>41</v>
      </c>
      <c r="G17974">
        <v>35</v>
      </c>
      <c r="H17974">
        <v>1</v>
      </c>
      <c r="I17974">
        <v>1</v>
      </c>
      <c r="J17974">
        <v>999999</v>
      </c>
      <c r="K17974" s="194">
        <v>999999</v>
      </c>
      <c r="L17974" t="s">
        <v>1079</v>
      </c>
      <c r="M17974" t="s">
        <v>1079</v>
      </c>
      <c r="N17974">
        <v>41</v>
      </c>
      <c r="O17974" t="s">
        <v>7876</v>
      </c>
      <c r="P17974" t="s">
        <v>10667</v>
      </c>
      <c r="Q17974">
        <v>4.1000000000000002E-2</v>
      </c>
      <c r="R17974" s="117" t="s">
        <v>14594</v>
      </c>
      <c r="S17974" s="117" t="s">
        <v>14589</v>
      </c>
      <c r="T17974" t="s">
        <v>12136</v>
      </c>
      <c r="U17974" t="s">
        <v>10772</v>
      </c>
    </row>
    <row r="17975" spans="1:21">
      <c r="A17975" s="117" t="s">
        <v>7703</v>
      </c>
      <c r="B17975" t="s">
        <v>14590</v>
      </c>
      <c r="C17975" t="s">
        <v>14590</v>
      </c>
      <c r="D17975">
        <v>26</v>
      </c>
      <c r="E17975">
        <v>20</v>
      </c>
      <c r="F17975">
        <v>26</v>
      </c>
      <c r="G17975">
        <v>20</v>
      </c>
      <c r="H17975">
        <v>1</v>
      </c>
      <c r="I17975">
        <v>1</v>
      </c>
      <c r="J17975">
        <v>480</v>
      </c>
      <c r="K17975" s="194">
        <v>480</v>
      </c>
      <c r="L17975" t="s">
        <v>1079</v>
      </c>
      <c r="M17975" t="s">
        <v>1079</v>
      </c>
      <c r="N17975">
        <v>76</v>
      </c>
      <c r="O17975" t="s">
        <v>7876</v>
      </c>
      <c r="P17975" t="s">
        <v>10668</v>
      </c>
      <c r="Q17975">
        <v>7.5999999999999998E-2</v>
      </c>
      <c r="R17975" s="117" t="s">
        <v>14620</v>
      </c>
      <c r="S17975" s="117" t="s">
        <v>14621</v>
      </c>
      <c r="T17975" t="s">
        <v>17448</v>
      </c>
      <c r="U17975" t="s">
        <v>10772</v>
      </c>
    </row>
    <row r="17976" spans="1:21">
      <c r="A17976" s="117" t="s">
        <v>7704</v>
      </c>
      <c r="B17976" t="s">
        <v>14590</v>
      </c>
      <c r="C17976" t="s">
        <v>14590</v>
      </c>
      <c r="D17976">
        <v>26</v>
      </c>
      <c r="E17976">
        <v>20</v>
      </c>
      <c r="F17976">
        <v>26</v>
      </c>
      <c r="G17976">
        <v>20</v>
      </c>
      <c r="H17976">
        <v>1</v>
      </c>
      <c r="I17976">
        <v>1</v>
      </c>
      <c r="J17976">
        <v>40</v>
      </c>
      <c r="K17976" s="194">
        <v>40</v>
      </c>
      <c r="L17976" t="s">
        <v>1079</v>
      </c>
      <c r="M17976" t="s">
        <v>1079</v>
      </c>
      <c r="N17976">
        <v>55</v>
      </c>
      <c r="O17976" t="s">
        <v>7876</v>
      </c>
      <c r="P17976" t="s">
        <v>10465</v>
      </c>
      <c r="Q17976">
        <v>5.5E-2</v>
      </c>
      <c r="R17976" s="117" t="s">
        <v>14620</v>
      </c>
      <c r="S17976" s="117" t="s">
        <v>14621</v>
      </c>
      <c r="T17976" t="s">
        <v>17448</v>
      </c>
      <c r="U17976" t="s">
        <v>10772</v>
      </c>
    </row>
    <row r="17977" spans="1:21">
      <c r="A17977" s="117" t="s">
        <v>7705</v>
      </c>
      <c r="B17977" t="s">
        <v>14590</v>
      </c>
      <c r="C17977" t="s">
        <v>14590</v>
      </c>
      <c r="D17977">
        <v>26</v>
      </c>
      <c r="E17977">
        <v>20</v>
      </c>
      <c r="F17977">
        <v>26</v>
      </c>
      <c r="G17977">
        <v>20</v>
      </c>
      <c r="H17977">
        <v>1</v>
      </c>
      <c r="I17977">
        <v>1</v>
      </c>
      <c r="J17977">
        <v>16</v>
      </c>
      <c r="K17977" s="194">
        <v>16</v>
      </c>
      <c r="L17977" t="s">
        <v>1079</v>
      </c>
      <c r="M17977" t="s">
        <v>1079</v>
      </c>
      <c r="N17977">
        <v>3486</v>
      </c>
      <c r="O17977" t="s">
        <v>7876</v>
      </c>
      <c r="P17977" t="s">
        <v>10669</v>
      </c>
      <c r="Q17977">
        <v>3.4860000000000002</v>
      </c>
      <c r="R17977" s="117" t="s">
        <v>14620</v>
      </c>
      <c r="S17977" s="117" t="s">
        <v>14621</v>
      </c>
      <c r="T17977" t="s">
        <v>17448</v>
      </c>
      <c r="U17977" t="s">
        <v>10772</v>
      </c>
    </row>
    <row r="17978" spans="1:21">
      <c r="A17978" s="117" t="s">
        <v>11779</v>
      </c>
      <c r="B17978" t="s">
        <v>14590</v>
      </c>
      <c r="C17978" t="s">
        <v>14593</v>
      </c>
      <c r="D17978">
        <v>33</v>
      </c>
      <c r="E17978">
        <v>27</v>
      </c>
      <c r="F17978" t="e">
        <v>#N/A</v>
      </c>
      <c r="G17978" t="e">
        <v>#N/A</v>
      </c>
      <c r="H17978">
        <v>1</v>
      </c>
      <c r="I17978">
        <v>1</v>
      </c>
      <c r="J17978">
        <v>20</v>
      </c>
      <c r="K17978" s="194" t="e">
        <v>#N/A</v>
      </c>
      <c r="L17978" t="s">
        <v>1094</v>
      </c>
      <c r="M17978" t="s">
        <v>1094</v>
      </c>
      <c r="N17978">
        <v>8722</v>
      </c>
      <c r="O17978" t="s">
        <v>7876</v>
      </c>
      <c r="P17978" t="s">
        <v>11780</v>
      </c>
      <c r="Q17978">
        <v>8.7219999999999995</v>
      </c>
      <c r="R17978" s="117" t="s">
        <v>14620</v>
      </c>
      <c r="S17978" s="117" t="s">
        <v>14621</v>
      </c>
      <c r="T17978" t="s">
        <v>17448</v>
      </c>
      <c r="U17978" t="s">
        <v>10772</v>
      </c>
    </row>
    <row r="17979" spans="1:21">
      <c r="A17979" s="117" t="s">
        <v>223</v>
      </c>
      <c r="B17979" t="s">
        <v>14590</v>
      </c>
      <c r="C17979" t="s">
        <v>14590</v>
      </c>
      <c r="D17979">
        <v>26</v>
      </c>
      <c r="E17979">
        <v>20</v>
      </c>
      <c r="F17979">
        <v>26</v>
      </c>
      <c r="G17979">
        <v>20</v>
      </c>
      <c r="H17979">
        <v>1</v>
      </c>
      <c r="I17979">
        <v>1</v>
      </c>
      <c r="J17979">
        <v>2300</v>
      </c>
      <c r="K17979" s="194">
        <v>2300</v>
      </c>
      <c r="L17979" t="s">
        <v>1078</v>
      </c>
      <c r="M17979" t="s">
        <v>1078</v>
      </c>
      <c r="N17979">
        <v>28</v>
      </c>
      <c r="O17979" t="s">
        <v>7876</v>
      </c>
      <c r="P17979" t="s">
        <v>10670</v>
      </c>
      <c r="Q17979">
        <v>2.8000000000000001E-2</v>
      </c>
      <c r="R17979" s="117" t="s">
        <v>14620</v>
      </c>
      <c r="S17979" s="117" t="s">
        <v>14621</v>
      </c>
      <c r="T17979" t="s">
        <v>17448</v>
      </c>
      <c r="U17979" t="s">
        <v>10772</v>
      </c>
    </row>
    <row r="17980" spans="1:21">
      <c r="A17980" s="117" t="s">
        <v>7706</v>
      </c>
      <c r="B17980" t="s">
        <v>14590</v>
      </c>
      <c r="C17980" t="s">
        <v>14590</v>
      </c>
      <c r="D17980">
        <v>26</v>
      </c>
      <c r="E17980">
        <v>20</v>
      </c>
      <c r="F17980">
        <v>26</v>
      </c>
      <c r="G17980">
        <v>20</v>
      </c>
      <c r="H17980">
        <v>1</v>
      </c>
      <c r="I17980">
        <v>1</v>
      </c>
      <c r="J17980">
        <v>445</v>
      </c>
      <c r="K17980" s="194">
        <v>445</v>
      </c>
      <c r="L17980" t="s">
        <v>1078</v>
      </c>
      <c r="M17980" t="s">
        <v>1078</v>
      </c>
      <c r="N17980">
        <v>18</v>
      </c>
      <c r="O17980" t="s">
        <v>7876</v>
      </c>
      <c r="P17980" t="s">
        <v>10671</v>
      </c>
      <c r="Q17980">
        <v>1.7999999999999999E-2</v>
      </c>
      <c r="R17980" s="117" t="s">
        <v>14620</v>
      </c>
      <c r="S17980" s="117" t="s">
        <v>14621</v>
      </c>
      <c r="T17980" t="s">
        <v>17448</v>
      </c>
      <c r="U17980" t="s">
        <v>10772</v>
      </c>
    </row>
    <row r="17981" spans="1:21">
      <c r="A17981" s="117" t="s">
        <v>7707</v>
      </c>
      <c r="B17981" t="s">
        <v>14590</v>
      </c>
      <c r="C17981" t="s">
        <v>14590</v>
      </c>
      <c r="D17981">
        <v>26</v>
      </c>
      <c r="E17981">
        <v>20</v>
      </c>
      <c r="F17981">
        <v>26</v>
      </c>
      <c r="G17981">
        <v>20</v>
      </c>
      <c r="H17981">
        <v>1</v>
      </c>
      <c r="I17981">
        <v>1</v>
      </c>
      <c r="J17981">
        <v>1810</v>
      </c>
      <c r="K17981" s="194">
        <v>1810</v>
      </c>
      <c r="L17981" t="s">
        <v>1078</v>
      </c>
      <c r="M17981" t="s">
        <v>1078</v>
      </c>
      <c r="N17981">
        <v>26</v>
      </c>
      <c r="O17981" t="s">
        <v>7876</v>
      </c>
      <c r="P17981" t="s">
        <v>10672</v>
      </c>
      <c r="Q17981">
        <v>2.5999999999999999E-2</v>
      </c>
      <c r="R17981" s="117" t="s">
        <v>14620</v>
      </c>
      <c r="S17981" s="117" t="s">
        <v>14621</v>
      </c>
      <c r="T17981" t="s">
        <v>17448</v>
      </c>
      <c r="U17981" t="s">
        <v>10772</v>
      </c>
    </row>
    <row r="17982" spans="1:21">
      <c r="A17982" s="117" t="s">
        <v>24134</v>
      </c>
      <c r="B17982" t="s">
        <v>14590</v>
      </c>
      <c r="C17982" t="s">
        <v>14590</v>
      </c>
      <c r="D17982">
        <v>26</v>
      </c>
      <c r="E17982">
        <v>20</v>
      </c>
      <c r="F17982">
        <v>26</v>
      </c>
      <c r="G17982">
        <v>20</v>
      </c>
      <c r="H17982">
        <v>1</v>
      </c>
      <c r="I17982">
        <v>1</v>
      </c>
      <c r="J17982">
        <v>860</v>
      </c>
      <c r="K17982" s="194">
        <v>860</v>
      </c>
      <c r="L17982" t="s">
        <v>1078</v>
      </c>
      <c r="M17982" t="s">
        <v>1078</v>
      </c>
      <c r="N17982">
        <v>27</v>
      </c>
      <c r="O17982" t="s">
        <v>7876</v>
      </c>
      <c r="P17982" t="s">
        <v>24135</v>
      </c>
      <c r="Q17982">
        <v>2.7E-2</v>
      </c>
      <c r="R17982" s="117" t="s">
        <v>14620</v>
      </c>
      <c r="S17982" s="117" t="s">
        <v>14621</v>
      </c>
      <c r="T17982" t="s">
        <v>17448</v>
      </c>
      <c r="U17982" t="s">
        <v>10772</v>
      </c>
    </row>
    <row r="17983" spans="1:21">
      <c r="A17983" s="117" t="s">
        <v>24136</v>
      </c>
      <c r="B17983" t="s">
        <v>14590</v>
      </c>
      <c r="C17983" t="s">
        <v>14590</v>
      </c>
      <c r="D17983">
        <v>26</v>
      </c>
      <c r="E17983">
        <v>20</v>
      </c>
      <c r="F17983">
        <v>26</v>
      </c>
      <c r="G17983">
        <v>20</v>
      </c>
      <c r="H17983">
        <v>1</v>
      </c>
      <c r="I17983">
        <v>1</v>
      </c>
      <c r="J17983">
        <v>350</v>
      </c>
      <c r="K17983" s="194">
        <v>350</v>
      </c>
      <c r="L17983" t="s">
        <v>1078</v>
      </c>
      <c r="M17983" t="s">
        <v>1078</v>
      </c>
      <c r="N17983">
        <v>16</v>
      </c>
      <c r="O17983" t="s">
        <v>7876</v>
      </c>
      <c r="P17983" t="s">
        <v>24137</v>
      </c>
      <c r="Q17983">
        <v>1.6E-2</v>
      </c>
      <c r="R17983" s="117" t="s">
        <v>14620</v>
      </c>
      <c r="S17983" s="117" t="s">
        <v>14621</v>
      </c>
      <c r="T17983" t="s">
        <v>17448</v>
      </c>
      <c r="U17983" t="s">
        <v>10772</v>
      </c>
    </row>
    <row r="17984" spans="1:21">
      <c r="A17984" s="117" t="s">
        <v>24138</v>
      </c>
      <c r="B17984" t="s">
        <v>14590</v>
      </c>
      <c r="C17984" t="s">
        <v>14590</v>
      </c>
      <c r="D17984">
        <v>26</v>
      </c>
      <c r="E17984">
        <v>20</v>
      </c>
      <c r="F17984">
        <v>26</v>
      </c>
      <c r="G17984">
        <v>20</v>
      </c>
      <c r="H17984">
        <v>1</v>
      </c>
      <c r="I17984">
        <v>1</v>
      </c>
      <c r="J17984">
        <v>1153</v>
      </c>
      <c r="K17984" s="194">
        <v>1153</v>
      </c>
      <c r="L17984" t="s">
        <v>1078</v>
      </c>
      <c r="M17984" t="s">
        <v>1078</v>
      </c>
      <c r="N17984">
        <v>25</v>
      </c>
      <c r="O17984" t="s">
        <v>7876</v>
      </c>
      <c r="P17984" t="s">
        <v>8452</v>
      </c>
      <c r="Q17984">
        <v>2.5000000000000001E-2</v>
      </c>
      <c r="R17984" s="117" t="s">
        <v>14620</v>
      </c>
      <c r="S17984" s="117" t="s">
        <v>14621</v>
      </c>
      <c r="T17984" t="s">
        <v>17448</v>
      </c>
      <c r="U17984" t="s">
        <v>10772</v>
      </c>
    </row>
    <row r="17985" spans="1:21">
      <c r="A17985" s="117" t="s">
        <v>14587</v>
      </c>
      <c r="B17985" t="s">
        <v>14590</v>
      </c>
      <c r="C17985" t="s">
        <v>14590</v>
      </c>
      <c r="D17985">
        <v>26</v>
      </c>
      <c r="E17985">
        <v>20</v>
      </c>
      <c r="F17985">
        <v>26</v>
      </c>
      <c r="G17985">
        <v>20</v>
      </c>
      <c r="H17985">
        <v>1</v>
      </c>
      <c r="I17985">
        <v>1</v>
      </c>
      <c r="J17985">
        <v>100</v>
      </c>
      <c r="K17985" s="194">
        <v>100</v>
      </c>
      <c r="L17985" t="s">
        <v>1078</v>
      </c>
      <c r="M17985" t="s">
        <v>1078</v>
      </c>
      <c r="N17985">
        <v>25</v>
      </c>
      <c r="O17985" t="s">
        <v>7876</v>
      </c>
      <c r="P17985" t="s">
        <v>14588</v>
      </c>
      <c r="Q17985">
        <v>2.5000000000000001E-2</v>
      </c>
      <c r="R17985" s="117" t="s">
        <v>14620</v>
      </c>
      <c r="S17985" s="117" t="s">
        <v>14621</v>
      </c>
      <c r="T17985" t="s">
        <v>17448</v>
      </c>
      <c r="U17985" t="s">
        <v>10772</v>
      </c>
    </row>
    <row r="17986" spans="1:21">
      <c r="A17986" s="117" t="s">
        <v>24139</v>
      </c>
      <c r="B17986" t="s">
        <v>14590</v>
      </c>
      <c r="C17986" t="s">
        <v>14590</v>
      </c>
      <c r="D17986">
        <v>38</v>
      </c>
      <c r="E17986">
        <v>32</v>
      </c>
      <c r="F17986">
        <v>38</v>
      </c>
      <c r="G17986">
        <v>32</v>
      </c>
      <c r="H17986">
        <v>1</v>
      </c>
      <c r="I17986">
        <v>1</v>
      </c>
      <c r="J17986">
        <v>33</v>
      </c>
      <c r="K17986" s="194">
        <v>33</v>
      </c>
      <c r="L17986" t="s">
        <v>1079</v>
      </c>
      <c r="M17986" t="s">
        <v>1079</v>
      </c>
      <c r="N17986">
        <v>44</v>
      </c>
      <c r="O17986" t="s">
        <v>7876</v>
      </c>
      <c r="P17986" t="s">
        <v>24140</v>
      </c>
      <c r="Q17986">
        <v>4.3999999999999997E-2</v>
      </c>
      <c r="R17986" s="117" t="s">
        <v>14620</v>
      </c>
      <c r="S17986" s="117" t="s">
        <v>14621</v>
      </c>
      <c r="T17986" t="s">
        <v>17448</v>
      </c>
      <c r="U17986" t="s">
        <v>10772</v>
      </c>
    </row>
    <row r="17987" spans="1:21">
      <c r="A17987" s="117" t="s">
        <v>7708</v>
      </c>
      <c r="B17987" t="s">
        <v>14590</v>
      </c>
      <c r="C17987" t="s">
        <v>14590</v>
      </c>
      <c r="D17987">
        <v>26</v>
      </c>
      <c r="E17987">
        <v>20</v>
      </c>
      <c r="F17987">
        <v>26</v>
      </c>
      <c r="G17987">
        <v>20</v>
      </c>
      <c r="H17987">
        <v>1</v>
      </c>
      <c r="I17987">
        <v>1</v>
      </c>
      <c r="J17987">
        <v>1172</v>
      </c>
      <c r="K17987" s="194">
        <v>1172</v>
      </c>
      <c r="L17987" t="s">
        <v>1076</v>
      </c>
      <c r="M17987" t="s">
        <v>1076</v>
      </c>
      <c r="N17987">
        <v>33</v>
      </c>
      <c r="O17987" t="s">
        <v>7876</v>
      </c>
      <c r="P17987" t="s">
        <v>8820</v>
      </c>
      <c r="Q17987">
        <v>3.3000000000000002E-2</v>
      </c>
      <c r="R17987" s="117" t="s">
        <v>14620</v>
      </c>
      <c r="S17987" s="117" t="s">
        <v>14621</v>
      </c>
      <c r="T17987" t="s">
        <v>17448</v>
      </c>
      <c r="U17987" t="s">
        <v>10772</v>
      </c>
    </row>
    <row r="17988" spans="1:21">
      <c r="A17988" s="117" t="s">
        <v>24141</v>
      </c>
      <c r="B17988" t="s">
        <v>14590</v>
      </c>
      <c r="C17988" t="s">
        <v>14590</v>
      </c>
      <c r="D17988">
        <v>26</v>
      </c>
      <c r="E17988">
        <v>20</v>
      </c>
      <c r="F17988">
        <v>26</v>
      </c>
      <c r="G17988">
        <v>20</v>
      </c>
      <c r="H17988">
        <v>1</v>
      </c>
      <c r="I17988">
        <v>1</v>
      </c>
      <c r="J17988">
        <v>20</v>
      </c>
      <c r="K17988" s="194">
        <v>20</v>
      </c>
      <c r="L17988" t="s">
        <v>1086</v>
      </c>
      <c r="M17988" t="s">
        <v>1086</v>
      </c>
      <c r="N17988">
        <v>126</v>
      </c>
      <c r="O17988" t="s">
        <v>7876</v>
      </c>
      <c r="P17988" t="s">
        <v>24142</v>
      </c>
      <c r="Q17988">
        <v>0.126</v>
      </c>
      <c r="R17988" s="117" t="s">
        <v>14620</v>
      </c>
      <c r="S17988" s="117" t="s">
        <v>14621</v>
      </c>
      <c r="T17988" t="s">
        <v>17448</v>
      </c>
      <c r="U17988" t="s">
        <v>10772</v>
      </c>
    </row>
    <row r="17989" spans="1:21">
      <c r="A17989" s="117" t="s">
        <v>7709</v>
      </c>
      <c r="B17989" t="s">
        <v>14590</v>
      </c>
      <c r="C17989" t="s">
        <v>14590</v>
      </c>
      <c r="D17989">
        <v>26</v>
      </c>
      <c r="E17989">
        <v>20</v>
      </c>
      <c r="F17989">
        <v>26</v>
      </c>
      <c r="G17989">
        <v>20</v>
      </c>
      <c r="H17989">
        <v>1</v>
      </c>
      <c r="I17989">
        <v>1</v>
      </c>
      <c r="J17989">
        <v>999999</v>
      </c>
      <c r="K17989" s="194">
        <v>999999</v>
      </c>
      <c r="L17989" t="s">
        <v>1105</v>
      </c>
      <c r="M17989" t="s">
        <v>1105</v>
      </c>
      <c r="N17989">
        <v>58</v>
      </c>
      <c r="O17989" t="s">
        <v>7876</v>
      </c>
      <c r="P17989" t="s">
        <v>10673</v>
      </c>
      <c r="Q17989">
        <v>5.8000000000000003E-2</v>
      </c>
      <c r="R17989" s="117" t="s">
        <v>14620</v>
      </c>
      <c r="S17989" s="117" t="s">
        <v>14621</v>
      </c>
      <c r="T17989" t="s">
        <v>17448</v>
      </c>
      <c r="U17989" t="s">
        <v>10772</v>
      </c>
    </row>
    <row r="17990" spans="1:21">
      <c r="A17990" s="117" t="s">
        <v>7710</v>
      </c>
      <c r="B17990" t="s">
        <v>14590</v>
      </c>
      <c r="C17990" t="s">
        <v>14590</v>
      </c>
      <c r="D17990">
        <v>26</v>
      </c>
      <c r="E17990">
        <v>20</v>
      </c>
      <c r="F17990">
        <v>26</v>
      </c>
      <c r="G17990">
        <v>20</v>
      </c>
      <c r="H17990">
        <v>1</v>
      </c>
      <c r="I17990">
        <v>1</v>
      </c>
      <c r="J17990">
        <v>640</v>
      </c>
      <c r="K17990" s="194">
        <v>640</v>
      </c>
      <c r="L17990" t="s">
        <v>1086</v>
      </c>
      <c r="M17990" t="s">
        <v>1086</v>
      </c>
      <c r="N17990">
        <v>128</v>
      </c>
      <c r="O17990" t="s">
        <v>7876</v>
      </c>
      <c r="P17990" t="s">
        <v>10674</v>
      </c>
      <c r="Q17990">
        <v>0.128</v>
      </c>
      <c r="R17990" s="117" t="s">
        <v>14620</v>
      </c>
      <c r="S17990" s="117" t="s">
        <v>14621</v>
      </c>
      <c r="T17990" t="s">
        <v>17448</v>
      </c>
      <c r="U17990" t="s">
        <v>10772</v>
      </c>
    </row>
    <row r="17991" spans="1:21">
      <c r="A17991" s="117" t="s">
        <v>7711</v>
      </c>
      <c r="B17991" t="s">
        <v>14590</v>
      </c>
      <c r="C17991" t="s">
        <v>14590</v>
      </c>
      <c r="D17991">
        <v>28</v>
      </c>
      <c r="E17991">
        <v>22</v>
      </c>
      <c r="F17991">
        <v>28</v>
      </c>
      <c r="G17991">
        <v>22</v>
      </c>
      <c r="H17991">
        <v>1</v>
      </c>
      <c r="I17991">
        <v>1</v>
      </c>
      <c r="J17991">
        <v>120</v>
      </c>
      <c r="K17991" s="194">
        <v>120</v>
      </c>
      <c r="L17991" t="s">
        <v>1086</v>
      </c>
      <c r="M17991" t="s">
        <v>1086</v>
      </c>
      <c r="N17991">
        <v>56</v>
      </c>
      <c r="O17991" t="s">
        <v>7876</v>
      </c>
      <c r="P17991" t="s">
        <v>10675</v>
      </c>
      <c r="Q17991">
        <v>5.6000000000000001E-2</v>
      </c>
      <c r="R17991" s="117" t="s">
        <v>14620</v>
      </c>
      <c r="S17991" s="117" t="s">
        <v>14621</v>
      </c>
      <c r="T17991" t="s">
        <v>17448</v>
      </c>
      <c r="U17991" t="s">
        <v>10772</v>
      </c>
    </row>
    <row r="17992" spans="1:21">
      <c r="A17992" s="117" t="s">
        <v>21537</v>
      </c>
      <c r="B17992" t="s">
        <v>14590</v>
      </c>
      <c r="C17992" t="s">
        <v>14590</v>
      </c>
      <c r="D17992">
        <v>41</v>
      </c>
      <c r="E17992">
        <v>35</v>
      </c>
      <c r="F17992">
        <v>41</v>
      </c>
      <c r="G17992">
        <v>35</v>
      </c>
      <c r="H17992">
        <v>1</v>
      </c>
      <c r="I17992">
        <v>1</v>
      </c>
      <c r="J17992">
        <v>999999</v>
      </c>
      <c r="K17992" s="194">
        <v>999999</v>
      </c>
      <c r="L17992" t="s">
        <v>1086</v>
      </c>
      <c r="M17992" t="s">
        <v>1086</v>
      </c>
      <c r="N17992">
        <v>298</v>
      </c>
      <c r="O17992" t="s">
        <v>7876</v>
      </c>
      <c r="P17992" t="s">
        <v>21538</v>
      </c>
      <c r="Q17992">
        <v>0.29799999999999999</v>
      </c>
      <c r="R17992" s="117" t="s">
        <v>14594</v>
      </c>
      <c r="S17992" s="117" t="s">
        <v>14589</v>
      </c>
      <c r="T17992" t="s">
        <v>12136</v>
      </c>
      <c r="U17992" t="s">
        <v>10772</v>
      </c>
    </row>
    <row r="17993" spans="1:21">
      <c r="A17993" s="117" t="s">
        <v>7712</v>
      </c>
      <c r="B17993" t="s">
        <v>14590</v>
      </c>
      <c r="C17993" t="s">
        <v>14590</v>
      </c>
      <c r="D17993">
        <v>26</v>
      </c>
      <c r="E17993">
        <v>20</v>
      </c>
      <c r="F17993">
        <v>26</v>
      </c>
      <c r="G17993">
        <v>20</v>
      </c>
      <c r="H17993">
        <v>1</v>
      </c>
      <c r="I17993">
        <v>1</v>
      </c>
      <c r="J17993">
        <v>160</v>
      </c>
      <c r="K17993" s="194">
        <v>160</v>
      </c>
      <c r="L17993" t="s">
        <v>1086</v>
      </c>
      <c r="M17993" t="s">
        <v>1086</v>
      </c>
      <c r="N17993">
        <v>66</v>
      </c>
      <c r="O17993" t="s">
        <v>7876</v>
      </c>
      <c r="P17993" t="s">
        <v>10676</v>
      </c>
      <c r="Q17993">
        <v>6.6000000000000003E-2</v>
      </c>
      <c r="R17993" s="117" t="s">
        <v>14620</v>
      </c>
      <c r="S17993" s="117" t="s">
        <v>14621</v>
      </c>
      <c r="T17993" t="s">
        <v>17448</v>
      </c>
      <c r="U17993" t="s">
        <v>10772</v>
      </c>
    </row>
    <row r="17994" spans="1:21">
      <c r="A17994" s="117" t="s">
        <v>7713</v>
      </c>
      <c r="B17994" t="s">
        <v>14590</v>
      </c>
      <c r="C17994" t="s">
        <v>14590</v>
      </c>
      <c r="D17994">
        <v>26</v>
      </c>
      <c r="E17994">
        <v>20</v>
      </c>
      <c r="F17994">
        <v>26</v>
      </c>
      <c r="G17994">
        <v>20</v>
      </c>
      <c r="H17994">
        <v>1</v>
      </c>
      <c r="I17994">
        <v>1</v>
      </c>
      <c r="J17994">
        <v>320</v>
      </c>
      <c r="K17994" s="194">
        <v>320</v>
      </c>
      <c r="L17994" t="s">
        <v>1086</v>
      </c>
      <c r="M17994" t="s">
        <v>1086</v>
      </c>
      <c r="N17994">
        <v>156</v>
      </c>
      <c r="O17994" t="s">
        <v>7876</v>
      </c>
      <c r="P17994" t="s">
        <v>10434</v>
      </c>
      <c r="Q17994">
        <v>0.156</v>
      </c>
      <c r="R17994" s="117" t="s">
        <v>14620</v>
      </c>
      <c r="S17994" s="117" t="s">
        <v>14621</v>
      </c>
      <c r="T17994" t="s">
        <v>17448</v>
      </c>
      <c r="U17994" t="s">
        <v>10772</v>
      </c>
    </row>
    <row r="17995" spans="1:21">
      <c r="A17995" s="117" t="s">
        <v>7714</v>
      </c>
      <c r="B17995" t="s">
        <v>14590</v>
      </c>
      <c r="C17995" t="s">
        <v>14590</v>
      </c>
      <c r="D17995">
        <v>26</v>
      </c>
      <c r="E17995">
        <v>20</v>
      </c>
      <c r="F17995">
        <v>26</v>
      </c>
      <c r="G17995">
        <v>20</v>
      </c>
      <c r="H17995">
        <v>1</v>
      </c>
      <c r="I17995">
        <v>1</v>
      </c>
      <c r="J17995">
        <v>80</v>
      </c>
      <c r="K17995" s="194">
        <v>80</v>
      </c>
      <c r="L17995" t="s">
        <v>1086</v>
      </c>
      <c r="M17995" t="s">
        <v>1086</v>
      </c>
      <c r="N17995">
        <v>67</v>
      </c>
      <c r="O17995" t="s">
        <v>7876</v>
      </c>
      <c r="P17995" t="s">
        <v>10677</v>
      </c>
      <c r="Q17995">
        <v>6.7000000000000004E-2</v>
      </c>
      <c r="R17995" s="117" t="s">
        <v>14620</v>
      </c>
      <c r="S17995" s="117" t="s">
        <v>14621</v>
      </c>
      <c r="T17995" t="s">
        <v>17448</v>
      </c>
      <c r="U17995" t="s">
        <v>10772</v>
      </c>
    </row>
    <row r="17996" spans="1:21">
      <c r="A17996" s="117" t="s">
        <v>7715</v>
      </c>
      <c r="B17996" t="s">
        <v>14590</v>
      </c>
      <c r="C17996" t="s">
        <v>14590</v>
      </c>
      <c r="D17996">
        <v>28</v>
      </c>
      <c r="E17996">
        <v>22</v>
      </c>
      <c r="F17996">
        <v>28</v>
      </c>
      <c r="G17996">
        <v>22</v>
      </c>
      <c r="H17996">
        <v>1</v>
      </c>
      <c r="I17996">
        <v>1</v>
      </c>
      <c r="J17996">
        <v>640</v>
      </c>
      <c r="K17996" s="194">
        <v>640</v>
      </c>
      <c r="L17996" t="s">
        <v>1086</v>
      </c>
      <c r="M17996" t="s">
        <v>1086</v>
      </c>
      <c r="N17996">
        <v>306</v>
      </c>
      <c r="O17996" t="s">
        <v>7876</v>
      </c>
      <c r="P17996" t="s">
        <v>10678</v>
      </c>
      <c r="Q17996">
        <v>0.30599999999999999</v>
      </c>
      <c r="R17996" s="117" t="s">
        <v>14620</v>
      </c>
      <c r="S17996" s="117" t="s">
        <v>14621</v>
      </c>
      <c r="T17996" t="s">
        <v>17448</v>
      </c>
      <c r="U17996" t="s">
        <v>10772</v>
      </c>
    </row>
    <row r="17997" spans="1:21">
      <c r="A17997" s="117" t="s">
        <v>7716</v>
      </c>
      <c r="B17997" t="s">
        <v>14590</v>
      </c>
      <c r="C17997" t="s">
        <v>14590</v>
      </c>
      <c r="D17997">
        <v>25</v>
      </c>
      <c r="E17997">
        <v>19</v>
      </c>
      <c r="F17997">
        <v>25</v>
      </c>
      <c r="G17997">
        <v>19</v>
      </c>
      <c r="H17997">
        <v>1</v>
      </c>
      <c r="I17997">
        <v>1</v>
      </c>
      <c r="J17997">
        <v>74</v>
      </c>
      <c r="K17997" s="194">
        <v>74</v>
      </c>
      <c r="L17997" t="s">
        <v>1086</v>
      </c>
      <c r="M17997" t="s">
        <v>1086</v>
      </c>
      <c r="N17997">
        <v>74</v>
      </c>
      <c r="O17997" t="s">
        <v>7876</v>
      </c>
      <c r="P17997" t="s">
        <v>10679</v>
      </c>
      <c r="Q17997">
        <v>7.3999999999999996E-2</v>
      </c>
      <c r="R17997" s="117" t="s">
        <v>14743</v>
      </c>
      <c r="S17997" s="117" t="s">
        <v>14589</v>
      </c>
      <c r="T17997" t="s">
        <v>12136</v>
      </c>
      <c r="U17997" t="s">
        <v>10772</v>
      </c>
    </row>
    <row r="17998" spans="1:21">
      <c r="A17998" s="117" t="s">
        <v>7717</v>
      </c>
      <c r="B17998" t="s">
        <v>14590</v>
      </c>
      <c r="C17998" t="s">
        <v>14590</v>
      </c>
      <c r="D17998">
        <v>25</v>
      </c>
      <c r="E17998">
        <v>19</v>
      </c>
      <c r="F17998">
        <v>25</v>
      </c>
      <c r="G17998">
        <v>19</v>
      </c>
      <c r="H17998">
        <v>1</v>
      </c>
      <c r="I17998">
        <v>1</v>
      </c>
      <c r="J17998">
        <v>18</v>
      </c>
      <c r="K17998" s="194">
        <v>18</v>
      </c>
      <c r="L17998" t="s">
        <v>1086</v>
      </c>
      <c r="M17998" t="s">
        <v>1086</v>
      </c>
      <c r="N17998">
        <v>156</v>
      </c>
      <c r="O17998" t="s">
        <v>7876</v>
      </c>
      <c r="P17998" t="s">
        <v>10680</v>
      </c>
      <c r="Q17998">
        <v>0.156</v>
      </c>
      <c r="R17998" s="117" t="s">
        <v>14743</v>
      </c>
      <c r="S17998" s="117" t="s">
        <v>14589</v>
      </c>
      <c r="T17998" t="s">
        <v>12136</v>
      </c>
      <c r="U17998" t="s">
        <v>10772</v>
      </c>
    </row>
    <row r="17999" spans="1:21">
      <c r="A17999" s="117" t="s">
        <v>7718</v>
      </c>
      <c r="B17999" t="s">
        <v>14590</v>
      </c>
      <c r="C17999" t="s">
        <v>14590</v>
      </c>
      <c r="D17999">
        <v>26</v>
      </c>
      <c r="E17999">
        <v>20</v>
      </c>
      <c r="F17999">
        <v>26</v>
      </c>
      <c r="G17999">
        <v>20</v>
      </c>
      <c r="H17999">
        <v>1</v>
      </c>
      <c r="I17999">
        <v>1</v>
      </c>
      <c r="J17999">
        <v>1920</v>
      </c>
      <c r="K17999" s="194">
        <v>1920</v>
      </c>
      <c r="L17999" t="s">
        <v>1086</v>
      </c>
      <c r="M17999" t="s">
        <v>1086</v>
      </c>
      <c r="N17999">
        <v>308</v>
      </c>
      <c r="O17999" t="s">
        <v>7876</v>
      </c>
      <c r="P17999" t="s">
        <v>10681</v>
      </c>
      <c r="Q17999">
        <v>0.308</v>
      </c>
      <c r="R17999" s="117" t="s">
        <v>14620</v>
      </c>
      <c r="S17999" s="117" t="s">
        <v>14621</v>
      </c>
      <c r="T17999" t="s">
        <v>17448</v>
      </c>
      <c r="U17999" t="s">
        <v>10772</v>
      </c>
    </row>
    <row r="18000" spans="1:21">
      <c r="A18000" s="117" t="s">
        <v>7719</v>
      </c>
      <c r="B18000" t="s">
        <v>14590</v>
      </c>
      <c r="C18000" t="s">
        <v>14590</v>
      </c>
      <c r="D18000">
        <v>25</v>
      </c>
      <c r="E18000">
        <v>19</v>
      </c>
      <c r="F18000">
        <v>25</v>
      </c>
      <c r="G18000">
        <v>19</v>
      </c>
      <c r="H18000">
        <v>1</v>
      </c>
      <c r="I18000">
        <v>1</v>
      </c>
      <c r="J18000">
        <v>51</v>
      </c>
      <c r="K18000" s="194">
        <v>51</v>
      </c>
      <c r="L18000" t="s">
        <v>1086</v>
      </c>
      <c r="M18000" t="s">
        <v>1086</v>
      </c>
      <c r="N18000">
        <v>72</v>
      </c>
      <c r="O18000" t="s">
        <v>7876</v>
      </c>
      <c r="P18000" t="s">
        <v>10682</v>
      </c>
      <c r="Q18000">
        <v>7.1999999999999995E-2</v>
      </c>
      <c r="R18000" s="117" t="s">
        <v>14743</v>
      </c>
      <c r="S18000" s="117" t="s">
        <v>14589</v>
      </c>
      <c r="T18000" t="s">
        <v>12136</v>
      </c>
      <c r="U18000" t="s">
        <v>10772</v>
      </c>
    </row>
    <row r="18001" spans="1:21">
      <c r="A18001" s="117" t="s">
        <v>7720</v>
      </c>
      <c r="B18001" t="s">
        <v>14590</v>
      </c>
      <c r="C18001" t="s">
        <v>14590</v>
      </c>
      <c r="D18001">
        <v>25</v>
      </c>
      <c r="E18001">
        <v>19</v>
      </c>
      <c r="F18001">
        <v>25</v>
      </c>
      <c r="G18001">
        <v>19</v>
      </c>
      <c r="H18001">
        <v>1</v>
      </c>
      <c r="I18001">
        <v>1</v>
      </c>
      <c r="J18001">
        <v>27</v>
      </c>
      <c r="K18001" s="194">
        <v>27</v>
      </c>
      <c r="L18001" t="s">
        <v>1086</v>
      </c>
      <c r="M18001" t="s">
        <v>1086</v>
      </c>
      <c r="N18001">
        <v>158</v>
      </c>
      <c r="O18001" t="s">
        <v>7876</v>
      </c>
      <c r="P18001" t="s">
        <v>10683</v>
      </c>
      <c r="Q18001">
        <v>0.158</v>
      </c>
      <c r="R18001" s="117" t="s">
        <v>14620</v>
      </c>
      <c r="S18001" s="117" t="s">
        <v>14589</v>
      </c>
      <c r="T18001" t="s">
        <v>12136</v>
      </c>
      <c r="U18001" t="s">
        <v>10772</v>
      </c>
    </row>
    <row r="18002" spans="1:21">
      <c r="A18002" s="117" t="s">
        <v>7721</v>
      </c>
      <c r="B18002" t="s">
        <v>14590</v>
      </c>
      <c r="C18002" t="s">
        <v>14590</v>
      </c>
      <c r="D18002">
        <v>26</v>
      </c>
      <c r="E18002">
        <v>20</v>
      </c>
      <c r="F18002">
        <v>26</v>
      </c>
      <c r="G18002">
        <v>20</v>
      </c>
      <c r="H18002">
        <v>1</v>
      </c>
      <c r="I18002">
        <v>1</v>
      </c>
      <c r="J18002">
        <v>248</v>
      </c>
      <c r="K18002" s="194">
        <v>248</v>
      </c>
      <c r="L18002" t="s">
        <v>1086</v>
      </c>
      <c r="M18002" t="s">
        <v>1086</v>
      </c>
      <c r="N18002">
        <v>188</v>
      </c>
      <c r="O18002" t="s">
        <v>7876</v>
      </c>
      <c r="P18002" t="s">
        <v>16368</v>
      </c>
      <c r="Q18002">
        <v>0.188</v>
      </c>
      <c r="R18002" s="117" t="s">
        <v>14620</v>
      </c>
      <c r="S18002" s="117" t="s">
        <v>14621</v>
      </c>
      <c r="T18002" t="s">
        <v>17448</v>
      </c>
      <c r="U18002" t="s">
        <v>10772</v>
      </c>
    </row>
    <row r="18003" spans="1:21">
      <c r="A18003" s="117" t="s">
        <v>7722</v>
      </c>
      <c r="B18003" t="s">
        <v>14590</v>
      </c>
      <c r="C18003" t="s">
        <v>14590</v>
      </c>
      <c r="D18003">
        <v>26</v>
      </c>
      <c r="E18003">
        <v>20</v>
      </c>
      <c r="F18003">
        <v>26</v>
      </c>
      <c r="G18003">
        <v>20</v>
      </c>
      <c r="H18003">
        <v>1</v>
      </c>
      <c r="I18003">
        <v>1</v>
      </c>
      <c r="J18003">
        <v>160</v>
      </c>
      <c r="K18003" s="194">
        <v>160</v>
      </c>
      <c r="L18003" t="s">
        <v>1086</v>
      </c>
      <c r="M18003" t="s">
        <v>1086</v>
      </c>
      <c r="N18003">
        <v>252</v>
      </c>
      <c r="O18003" t="s">
        <v>7876</v>
      </c>
      <c r="P18003" t="s">
        <v>10684</v>
      </c>
      <c r="Q18003">
        <v>0.252</v>
      </c>
      <c r="R18003" s="117" t="s">
        <v>14620</v>
      </c>
      <c r="S18003" s="117" t="s">
        <v>14621</v>
      </c>
      <c r="T18003" t="s">
        <v>17448</v>
      </c>
      <c r="U18003" t="s">
        <v>10772</v>
      </c>
    </row>
    <row r="18004" spans="1:21">
      <c r="A18004" s="117" t="s">
        <v>7723</v>
      </c>
      <c r="B18004" t="s">
        <v>14590</v>
      </c>
      <c r="C18004" t="s">
        <v>14590</v>
      </c>
      <c r="D18004">
        <v>26</v>
      </c>
      <c r="E18004">
        <v>20</v>
      </c>
      <c r="F18004">
        <v>26</v>
      </c>
      <c r="G18004">
        <v>20</v>
      </c>
      <c r="H18004">
        <v>1</v>
      </c>
      <c r="I18004">
        <v>1</v>
      </c>
      <c r="J18004">
        <v>320</v>
      </c>
      <c r="K18004" s="194">
        <v>320</v>
      </c>
      <c r="L18004" t="s">
        <v>1086</v>
      </c>
      <c r="M18004" t="s">
        <v>1086</v>
      </c>
      <c r="N18004">
        <v>130</v>
      </c>
      <c r="O18004" t="s">
        <v>7876</v>
      </c>
      <c r="P18004" t="s">
        <v>10685</v>
      </c>
      <c r="Q18004">
        <v>0.13</v>
      </c>
      <c r="R18004" s="117" t="s">
        <v>14620</v>
      </c>
      <c r="S18004" s="117" t="s">
        <v>14621</v>
      </c>
      <c r="T18004" t="s">
        <v>17448</v>
      </c>
      <c r="U18004" t="s">
        <v>10772</v>
      </c>
    </row>
    <row r="18005" spans="1:21">
      <c r="A18005" s="117" t="s">
        <v>20686</v>
      </c>
      <c r="B18005" t="s">
        <v>14590</v>
      </c>
      <c r="C18005" t="s">
        <v>14593</v>
      </c>
      <c r="D18005">
        <v>41</v>
      </c>
      <c r="E18005">
        <v>35</v>
      </c>
      <c r="F18005" t="e">
        <v>#N/A</v>
      </c>
      <c r="G18005" t="e">
        <v>#N/A</v>
      </c>
      <c r="H18005">
        <v>1</v>
      </c>
      <c r="I18005">
        <v>1</v>
      </c>
      <c r="J18005">
        <v>999999</v>
      </c>
      <c r="K18005" s="194" t="e">
        <v>#N/A</v>
      </c>
      <c r="L18005" t="s">
        <v>1086</v>
      </c>
      <c r="M18005" t="s">
        <v>1086</v>
      </c>
      <c r="N18005">
        <v>32</v>
      </c>
      <c r="O18005" t="s">
        <v>7876</v>
      </c>
      <c r="P18005" t="s">
        <v>20687</v>
      </c>
      <c r="Q18005">
        <v>3.2000000000000001E-2</v>
      </c>
      <c r="R18005" s="117" t="s">
        <v>14605</v>
      </c>
      <c r="S18005" s="117" t="s">
        <v>14589</v>
      </c>
      <c r="T18005" t="s">
        <v>12136</v>
      </c>
      <c r="U18005" t="s">
        <v>10772</v>
      </c>
    </row>
    <row r="18006" spans="1:21">
      <c r="A18006" s="117" t="s">
        <v>16369</v>
      </c>
      <c r="B18006" t="s">
        <v>14590</v>
      </c>
      <c r="C18006" t="s">
        <v>14590</v>
      </c>
      <c r="D18006">
        <v>26</v>
      </c>
      <c r="E18006">
        <v>20</v>
      </c>
      <c r="F18006">
        <v>26</v>
      </c>
      <c r="G18006">
        <v>20</v>
      </c>
      <c r="H18006">
        <v>1</v>
      </c>
      <c r="I18006">
        <v>1</v>
      </c>
      <c r="J18006">
        <v>104</v>
      </c>
      <c r="K18006" s="194">
        <v>104</v>
      </c>
      <c r="L18006" t="s">
        <v>1086</v>
      </c>
      <c r="M18006" t="s">
        <v>1086</v>
      </c>
      <c r="N18006">
        <v>60</v>
      </c>
      <c r="O18006" t="s">
        <v>7876</v>
      </c>
      <c r="P18006" t="s">
        <v>16370</v>
      </c>
      <c r="Q18006">
        <v>0.06</v>
      </c>
      <c r="R18006" s="117" t="s">
        <v>14620</v>
      </c>
      <c r="S18006" s="117" t="s">
        <v>14621</v>
      </c>
      <c r="T18006" t="s">
        <v>17448</v>
      </c>
      <c r="U18006" t="s">
        <v>10773</v>
      </c>
    </row>
    <row r="18007" spans="1:21">
      <c r="A18007" s="117" t="s">
        <v>26187</v>
      </c>
      <c r="B18007" t="s">
        <v>14590</v>
      </c>
      <c r="C18007" t="s">
        <v>14590</v>
      </c>
      <c r="D18007">
        <v>26</v>
      </c>
      <c r="E18007">
        <v>20</v>
      </c>
      <c r="F18007">
        <v>26</v>
      </c>
      <c r="G18007">
        <v>20</v>
      </c>
      <c r="H18007">
        <v>1</v>
      </c>
      <c r="I18007">
        <v>1</v>
      </c>
      <c r="J18007">
        <v>80</v>
      </c>
      <c r="K18007" s="194">
        <v>80</v>
      </c>
      <c r="L18007" t="s">
        <v>1086</v>
      </c>
      <c r="M18007" t="s">
        <v>1086</v>
      </c>
      <c r="N18007">
        <v>64</v>
      </c>
      <c r="O18007" t="s">
        <v>7876</v>
      </c>
      <c r="P18007" t="s">
        <v>26188</v>
      </c>
      <c r="Q18007">
        <v>6.4000000000000001E-2</v>
      </c>
      <c r="R18007" s="117" t="s">
        <v>14620</v>
      </c>
      <c r="S18007" s="117" t="s">
        <v>14621</v>
      </c>
      <c r="T18007" t="s">
        <v>17448</v>
      </c>
      <c r="U18007" t="s">
        <v>10772</v>
      </c>
    </row>
    <row r="18008" spans="1:21">
      <c r="A18008" s="117" t="s">
        <v>7724</v>
      </c>
      <c r="B18008" t="s">
        <v>14590</v>
      </c>
      <c r="C18008" t="s">
        <v>14590</v>
      </c>
      <c r="D18008">
        <v>26</v>
      </c>
      <c r="E18008">
        <v>20</v>
      </c>
      <c r="F18008">
        <v>26</v>
      </c>
      <c r="G18008">
        <v>20</v>
      </c>
      <c r="H18008">
        <v>1</v>
      </c>
      <c r="I18008">
        <v>1</v>
      </c>
      <c r="J18008">
        <v>140</v>
      </c>
      <c r="K18008" s="194">
        <v>140</v>
      </c>
      <c r="L18008" t="s">
        <v>1086</v>
      </c>
      <c r="M18008" t="s">
        <v>1086</v>
      </c>
      <c r="N18008">
        <v>134</v>
      </c>
      <c r="O18008" t="s">
        <v>7876</v>
      </c>
      <c r="P18008" t="s">
        <v>10686</v>
      </c>
      <c r="Q18008">
        <v>0.13400000000000001</v>
      </c>
      <c r="R18008" s="117" t="s">
        <v>14620</v>
      </c>
      <c r="S18008" s="117" t="s">
        <v>14621</v>
      </c>
      <c r="T18008" t="s">
        <v>17448</v>
      </c>
      <c r="U18008" t="s">
        <v>10772</v>
      </c>
    </row>
    <row r="18009" spans="1:21">
      <c r="A18009" s="117" t="s">
        <v>13799</v>
      </c>
      <c r="B18009" t="s">
        <v>14590</v>
      </c>
      <c r="C18009" t="s">
        <v>14590</v>
      </c>
      <c r="D18009">
        <v>26</v>
      </c>
      <c r="E18009">
        <v>20</v>
      </c>
      <c r="F18009">
        <v>26</v>
      </c>
      <c r="G18009">
        <v>20</v>
      </c>
      <c r="H18009">
        <v>1</v>
      </c>
      <c r="I18009">
        <v>1</v>
      </c>
      <c r="J18009">
        <v>14</v>
      </c>
      <c r="K18009" s="194">
        <v>14</v>
      </c>
      <c r="L18009" t="s">
        <v>1086</v>
      </c>
      <c r="M18009" t="s">
        <v>1086</v>
      </c>
      <c r="N18009">
        <v>286</v>
      </c>
      <c r="O18009" t="s">
        <v>7876</v>
      </c>
      <c r="P18009" t="s">
        <v>10232</v>
      </c>
      <c r="Q18009">
        <v>0.28599999999999998</v>
      </c>
      <c r="R18009" s="117" t="s">
        <v>14620</v>
      </c>
      <c r="S18009" s="117" t="s">
        <v>14621</v>
      </c>
      <c r="T18009" t="s">
        <v>17448</v>
      </c>
      <c r="U18009" t="s">
        <v>10772</v>
      </c>
    </row>
    <row r="18010" spans="1:21">
      <c r="A18010" s="117" t="s">
        <v>7725</v>
      </c>
      <c r="B18010" t="s">
        <v>14590</v>
      </c>
      <c r="C18010" t="s">
        <v>14590</v>
      </c>
      <c r="D18010">
        <v>26</v>
      </c>
      <c r="E18010">
        <v>20</v>
      </c>
      <c r="F18010">
        <v>26</v>
      </c>
      <c r="G18010">
        <v>20</v>
      </c>
      <c r="H18010">
        <v>1</v>
      </c>
      <c r="I18010">
        <v>1</v>
      </c>
      <c r="J18010">
        <v>15</v>
      </c>
      <c r="K18010" s="194">
        <v>15</v>
      </c>
      <c r="L18010" t="s">
        <v>1086</v>
      </c>
      <c r="M18010" t="s">
        <v>1086</v>
      </c>
      <c r="N18010">
        <v>246</v>
      </c>
      <c r="O18010" t="s">
        <v>7876</v>
      </c>
      <c r="P18010" t="s">
        <v>10687</v>
      </c>
      <c r="Q18010">
        <v>0.246</v>
      </c>
      <c r="R18010" s="117" t="s">
        <v>14620</v>
      </c>
      <c r="S18010" s="117" t="s">
        <v>14621</v>
      </c>
      <c r="T18010" t="s">
        <v>17448</v>
      </c>
      <c r="U18010" t="s">
        <v>10772</v>
      </c>
    </row>
    <row r="18011" spans="1:21">
      <c r="A18011" s="117" t="s">
        <v>7726</v>
      </c>
      <c r="B18011" t="s">
        <v>14590</v>
      </c>
      <c r="C18011" t="s">
        <v>14590</v>
      </c>
      <c r="D18011">
        <v>26</v>
      </c>
      <c r="E18011">
        <v>20</v>
      </c>
      <c r="F18011">
        <v>26</v>
      </c>
      <c r="G18011">
        <v>20</v>
      </c>
      <c r="H18011">
        <v>1</v>
      </c>
      <c r="I18011">
        <v>1</v>
      </c>
      <c r="J18011">
        <v>172</v>
      </c>
      <c r="K18011" s="194">
        <v>172</v>
      </c>
      <c r="L18011" t="s">
        <v>1086</v>
      </c>
      <c r="M18011" t="s">
        <v>1086</v>
      </c>
      <c r="N18011">
        <v>93</v>
      </c>
      <c r="O18011" t="s">
        <v>7876</v>
      </c>
      <c r="P18011" t="s">
        <v>10688</v>
      </c>
      <c r="Q18011">
        <v>9.2999999999999999E-2</v>
      </c>
      <c r="R18011" s="117" t="s">
        <v>14620</v>
      </c>
      <c r="S18011" s="117" t="s">
        <v>14621</v>
      </c>
      <c r="T18011" t="s">
        <v>17448</v>
      </c>
      <c r="U18011" t="s">
        <v>10772</v>
      </c>
    </row>
    <row r="18012" spans="1:21">
      <c r="A18012" s="117" t="s">
        <v>7727</v>
      </c>
      <c r="B18012" t="s">
        <v>14590</v>
      </c>
      <c r="C18012" t="s">
        <v>14590</v>
      </c>
      <c r="D18012">
        <v>26</v>
      </c>
      <c r="E18012">
        <v>20</v>
      </c>
      <c r="F18012">
        <v>26</v>
      </c>
      <c r="G18012">
        <v>20</v>
      </c>
      <c r="H18012">
        <v>1</v>
      </c>
      <c r="I18012">
        <v>1</v>
      </c>
      <c r="J18012">
        <v>351</v>
      </c>
      <c r="K18012" s="194">
        <v>351</v>
      </c>
      <c r="L18012" t="s">
        <v>1086</v>
      </c>
      <c r="M18012" t="s">
        <v>1086</v>
      </c>
      <c r="N18012">
        <v>186</v>
      </c>
      <c r="O18012" t="s">
        <v>7876</v>
      </c>
      <c r="P18012" t="s">
        <v>10689</v>
      </c>
      <c r="Q18012">
        <v>0.186</v>
      </c>
      <c r="R18012" s="117" t="s">
        <v>14620</v>
      </c>
      <c r="S18012" s="117" t="s">
        <v>14621</v>
      </c>
      <c r="T18012" t="s">
        <v>17448</v>
      </c>
      <c r="U18012" t="s">
        <v>10772</v>
      </c>
    </row>
    <row r="18013" spans="1:21">
      <c r="A18013" s="117" t="s">
        <v>7728</v>
      </c>
      <c r="B18013" t="s">
        <v>14590</v>
      </c>
      <c r="C18013" t="s">
        <v>14590</v>
      </c>
      <c r="D18013">
        <v>26</v>
      </c>
      <c r="E18013">
        <v>20</v>
      </c>
      <c r="F18013">
        <v>26</v>
      </c>
      <c r="G18013">
        <v>20</v>
      </c>
      <c r="H18013">
        <v>1</v>
      </c>
      <c r="I18013">
        <v>1</v>
      </c>
      <c r="J18013">
        <v>382</v>
      </c>
      <c r="K18013" s="194">
        <v>382</v>
      </c>
      <c r="L18013" t="s">
        <v>1086</v>
      </c>
      <c r="M18013" t="s">
        <v>1086</v>
      </c>
      <c r="N18013">
        <v>82</v>
      </c>
      <c r="O18013" t="s">
        <v>7876</v>
      </c>
      <c r="P18013" t="s">
        <v>10690</v>
      </c>
      <c r="Q18013">
        <v>8.2000000000000003E-2</v>
      </c>
      <c r="R18013" s="117" t="s">
        <v>14620</v>
      </c>
      <c r="S18013" s="117" t="s">
        <v>14621</v>
      </c>
      <c r="T18013" t="s">
        <v>17448</v>
      </c>
      <c r="U18013" t="s">
        <v>10772</v>
      </c>
    </row>
    <row r="18014" spans="1:21">
      <c r="A18014" s="117" t="s">
        <v>7729</v>
      </c>
      <c r="B18014" t="s">
        <v>14590</v>
      </c>
      <c r="C18014" t="s">
        <v>14590</v>
      </c>
      <c r="D18014">
        <v>26</v>
      </c>
      <c r="E18014">
        <v>20</v>
      </c>
      <c r="F18014">
        <v>26</v>
      </c>
      <c r="G18014">
        <v>20</v>
      </c>
      <c r="H18014">
        <v>1</v>
      </c>
      <c r="I18014">
        <v>1</v>
      </c>
      <c r="J18014">
        <v>745</v>
      </c>
      <c r="K18014" s="194">
        <v>745</v>
      </c>
      <c r="L18014" t="s">
        <v>1086</v>
      </c>
      <c r="M18014" t="s">
        <v>1086</v>
      </c>
      <c r="N18014">
        <v>166</v>
      </c>
      <c r="O18014" t="s">
        <v>7876</v>
      </c>
      <c r="P18014" t="s">
        <v>10691</v>
      </c>
      <c r="Q18014">
        <v>0.16600000000000001</v>
      </c>
      <c r="R18014" s="117" t="s">
        <v>14620</v>
      </c>
      <c r="S18014" s="117" t="s">
        <v>14621</v>
      </c>
      <c r="T18014" t="s">
        <v>17448</v>
      </c>
      <c r="U18014" t="s">
        <v>10772</v>
      </c>
    </row>
    <row r="18015" spans="1:21">
      <c r="A18015" s="117" t="s">
        <v>21539</v>
      </c>
      <c r="B18015" t="s">
        <v>14590</v>
      </c>
      <c r="C18015" t="s">
        <v>14590</v>
      </c>
      <c r="D18015">
        <v>28</v>
      </c>
      <c r="E18015">
        <v>22</v>
      </c>
      <c r="F18015">
        <v>28</v>
      </c>
      <c r="G18015">
        <v>22</v>
      </c>
      <c r="H18015">
        <v>1</v>
      </c>
      <c r="I18015">
        <v>0</v>
      </c>
      <c r="J18015">
        <v>0</v>
      </c>
      <c r="K18015" s="194">
        <v>0</v>
      </c>
      <c r="L18015" t="s">
        <v>1075</v>
      </c>
      <c r="M18015" t="s">
        <v>1075</v>
      </c>
      <c r="N18015">
        <v>39</v>
      </c>
      <c r="O18015" t="s">
        <v>7876</v>
      </c>
      <c r="P18015" t="s">
        <v>20721</v>
      </c>
      <c r="Q18015">
        <v>3.9E-2</v>
      </c>
      <c r="R18015" s="117" t="s">
        <v>14944</v>
      </c>
      <c r="S18015" s="117" t="s">
        <v>14688</v>
      </c>
      <c r="T18015" t="s">
        <v>13996</v>
      </c>
      <c r="U18015" t="s">
        <v>10772</v>
      </c>
    </row>
    <row r="18016" spans="1:21">
      <c r="A18016" s="117" t="s">
        <v>24143</v>
      </c>
      <c r="B18016" t="s">
        <v>14590</v>
      </c>
      <c r="C18016" t="s">
        <v>14590</v>
      </c>
      <c r="D18016">
        <v>28</v>
      </c>
      <c r="E18016">
        <v>22</v>
      </c>
      <c r="F18016">
        <v>28</v>
      </c>
      <c r="G18016">
        <v>22</v>
      </c>
      <c r="H18016">
        <v>1</v>
      </c>
      <c r="I18016">
        <v>0</v>
      </c>
      <c r="J18016">
        <v>0</v>
      </c>
      <c r="K18016" s="194">
        <v>0</v>
      </c>
      <c r="L18016" t="s">
        <v>1075</v>
      </c>
      <c r="M18016" t="s">
        <v>1075</v>
      </c>
      <c r="N18016">
        <v>47</v>
      </c>
      <c r="O18016" t="s">
        <v>7876</v>
      </c>
      <c r="P18016" t="s">
        <v>24144</v>
      </c>
      <c r="Q18016">
        <v>4.7E-2</v>
      </c>
      <c r="R18016" s="117" t="s">
        <v>14944</v>
      </c>
      <c r="S18016" s="117" t="s">
        <v>14688</v>
      </c>
      <c r="T18016" t="s">
        <v>13996</v>
      </c>
      <c r="U18016" t="s">
        <v>10772</v>
      </c>
    </row>
    <row r="18017" spans="1:21">
      <c r="A18017" s="117" t="s">
        <v>24145</v>
      </c>
      <c r="B18017" t="s">
        <v>14590</v>
      </c>
      <c r="C18017" t="s">
        <v>14590</v>
      </c>
      <c r="D18017">
        <v>28</v>
      </c>
      <c r="E18017">
        <v>22</v>
      </c>
      <c r="F18017">
        <v>28</v>
      </c>
      <c r="G18017">
        <v>22</v>
      </c>
      <c r="H18017">
        <v>1</v>
      </c>
      <c r="I18017">
        <v>0</v>
      </c>
      <c r="J18017">
        <v>0</v>
      </c>
      <c r="K18017" s="194">
        <v>0</v>
      </c>
      <c r="L18017" t="s">
        <v>1075</v>
      </c>
      <c r="M18017" t="s">
        <v>1075</v>
      </c>
      <c r="N18017">
        <v>47</v>
      </c>
      <c r="O18017" t="s">
        <v>7876</v>
      </c>
      <c r="P18017" t="s">
        <v>24144</v>
      </c>
      <c r="Q18017">
        <v>4.7E-2</v>
      </c>
      <c r="R18017" s="117" t="s">
        <v>14944</v>
      </c>
      <c r="S18017" s="117" t="s">
        <v>14688</v>
      </c>
      <c r="T18017" t="s">
        <v>13996</v>
      </c>
      <c r="U18017" t="s">
        <v>10772</v>
      </c>
    </row>
    <row r="18018" spans="1:21">
      <c r="A18018" s="117" t="s">
        <v>21540</v>
      </c>
      <c r="B18018" t="s">
        <v>14590</v>
      </c>
      <c r="C18018" t="s">
        <v>14590</v>
      </c>
      <c r="D18018">
        <v>28</v>
      </c>
      <c r="E18018">
        <v>22</v>
      </c>
      <c r="F18018">
        <v>28</v>
      </c>
      <c r="G18018">
        <v>22</v>
      </c>
      <c r="H18018">
        <v>5</v>
      </c>
      <c r="I18018">
        <v>5</v>
      </c>
      <c r="J18018">
        <v>0</v>
      </c>
      <c r="K18018" s="194">
        <v>0</v>
      </c>
      <c r="L18018" t="s">
        <v>1075</v>
      </c>
      <c r="M18018" t="s">
        <v>1075</v>
      </c>
      <c r="N18018">
        <v>37</v>
      </c>
      <c r="O18018" t="s">
        <v>7876</v>
      </c>
      <c r="P18018" t="s">
        <v>21541</v>
      </c>
      <c r="Q18018">
        <v>3.6999999999999998E-2</v>
      </c>
      <c r="R18018" s="117" t="s">
        <v>14944</v>
      </c>
      <c r="S18018" s="117" t="s">
        <v>14688</v>
      </c>
      <c r="T18018" t="s">
        <v>13996</v>
      </c>
      <c r="U18018" t="s">
        <v>10772</v>
      </c>
    </row>
    <row r="18019" spans="1:21">
      <c r="A18019" s="117" t="s">
        <v>21542</v>
      </c>
      <c r="B18019" t="s">
        <v>14590</v>
      </c>
      <c r="C18019" t="s">
        <v>14590</v>
      </c>
      <c r="D18019">
        <v>28</v>
      </c>
      <c r="E18019">
        <v>22</v>
      </c>
      <c r="F18019">
        <v>28</v>
      </c>
      <c r="G18019">
        <v>22</v>
      </c>
      <c r="H18019">
        <v>10</v>
      </c>
      <c r="I18019">
        <v>10</v>
      </c>
      <c r="J18019">
        <v>0</v>
      </c>
      <c r="K18019" s="194">
        <v>0</v>
      </c>
      <c r="L18019" t="s">
        <v>1075</v>
      </c>
      <c r="M18019" t="s">
        <v>1075</v>
      </c>
      <c r="N18019">
        <v>37</v>
      </c>
      <c r="O18019" t="s">
        <v>7876</v>
      </c>
      <c r="P18019" t="s">
        <v>21541</v>
      </c>
      <c r="Q18019">
        <v>3.6999999999999998E-2</v>
      </c>
      <c r="R18019" s="117" t="s">
        <v>14944</v>
      </c>
      <c r="S18019" s="117" t="s">
        <v>14688</v>
      </c>
      <c r="T18019" t="s">
        <v>13996</v>
      </c>
      <c r="U18019" t="s">
        <v>10772</v>
      </c>
    </row>
    <row r="18020" spans="1:21">
      <c r="A18020" s="117" t="s">
        <v>21543</v>
      </c>
      <c r="B18020" t="s">
        <v>14590</v>
      </c>
      <c r="C18020" t="s">
        <v>14590</v>
      </c>
      <c r="D18020">
        <v>28</v>
      </c>
      <c r="E18020">
        <v>22</v>
      </c>
      <c r="F18020">
        <v>28</v>
      </c>
      <c r="G18020">
        <v>22</v>
      </c>
      <c r="H18020">
        <v>1</v>
      </c>
      <c r="I18020">
        <v>0</v>
      </c>
      <c r="J18020">
        <v>0</v>
      </c>
      <c r="K18020" s="194">
        <v>0</v>
      </c>
      <c r="L18020" t="s">
        <v>1075</v>
      </c>
      <c r="M18020" t="s">
        <v>1075</v>
      </c>
      <c r="N18020">
        <v>8</v>
      </c>
      <c r="O18020" t="s">
        <v>7876</v>
      </c>
      <c r="P18020" t="s">
        <v>20735</v>
      </c>
      <c r="Q18020">
        <v>8.0000000000000002E-3</v>
      </c>
      <c r="R18020" s="117" t="s">
        <v>14944</v>
      </c>
      <c r="S18020" s="117" t="s">
        <v>14688</v>
      </c>
      <c r="T18020" t="s">
        <v>13996</v>
      </c>
      <c r="U18020" t="s">
        <v>10772</v>
      </c>
    </row>
    <row r="18021" spans="1:21">
      <c r="A18021" s="117" t="s">
        <v>21544</v>
      </c>
      <c r="B18021" t="s">
        <v>14590</v>
      </c>
      <c r="C18021" t="s">
        <v>14590</v>
      </c>
      <c r="D18021">
        <v>28</v>
      </c>
      <c r="E18021">
        <v>22</v>
      </c>
      <c r="F18021">
        <v>28</v>
      </c>
      <c r="G18021">
        <v>22</v>
      </c>
      <c r="H18021">
        <v>1</v>
      </c>
      <c r="I18021">
        <v>0</v>
      </c>
      <c r="J18021">
        <v>0</v>
      </c>
      <c r="K18021" s="194">
        <v>0</v>
      </c>
      <c r="L18021" t="s">
        <v>1075</v>
      </c>
      <c r="M18021" t="s">
        <v>1075</v>
      </c>
      <c r="N18021">
        <v>35</v>
      </c>
      <c r="O18021" t="s">
        <v>7876</v>
      </c>
      <c r="P18021" t="s">
        <v>21541</v>
      </c>
      <c r="Q18021">
        <v>3.5000000000000003E-2</v>
      </c>
      <c r="R18021" s="117" t="s">
        <v>14944</v>
      </c>
      <c r="S18021" s="117" t="s">
        <v>14688</v>
      </c>
      <c r="T18021" t="s">
        <v>13996</v>
      </c>
      <c r="U18021" t="s">
        <v>10772</v>
      </c>
    </row>
    <row r="18022" spans="1:21">
      <c r="A18022" s="117" t="s">
        <v>21545</v>
      </c>
      <c r="B18022" t="s">
        <v>14590</v>
      </c>
      <c r="C18022" t="s">
        <v>14590</v>
      </c>
      <c r="D18022">
        <v>28</v>
      </c>
      <c r="E18022">
        <v>22</v>
      </c>
      <c r="F18022">
        <v>28</v>
      </c>
      <c r="G18022">
        <v>22</v>
      </c>
      <c r="H18022">
        <v>5</v>
      </c>
      <c r="I18022">
        <v>5</v>
      </c>
      <c r="J18022">
        <v>0</v>
      </c>
      <c r="K18022" s="194">
        <v>0</v>
      </c>
      <c r="L18022" t="s">
        <v>1075</v>
      </c>
      <c r="M18022" t="s">
        <v>1075</v>
      </c>
      <c r="N18022">
        <v>35</v>
      </c>
      <c r="O18022" t="s">
        <v>7876</v>
      </c>
      <c r="P18022" t="s">
        <v>21541</v>
      </c>
      <c r="Q18022">
        <v>3.5000000000000003E-2</v>
      </c>
      <c r="R18022" s="117" t="s">
        <v>14944</v>
      </c>
      <c r="S18022" s="117" t="s">
        <v>14688</v>
      </c>
      <c r="T18022" t="s">
        <v>13996</v>
      </c>
      <c r="U18022" t="s">
        <v>10772</v>
      </c>
    </row>
    <row r="18023" spans="1:21">
      <c r="A18023" s="117" t="s">
        <v>13800</v>
      </c>
      <c r="B18023" t="s">
        <v>14590</v>
      </c>
      <c r="C18023" t="s">
        <v>14590</v>
      </c>
      <c r="D18023">
        <v>35</v>
      </c>
      <c r="E18023">
        <v>29</v>
      </c>
      <c r="F18023">
        <v>35</v>
      </c>
      <c r="G18023">
        <v>29</v>
      </c>
      <c r="H18023">
        <v>1</v>
      </c>
      <c r="I18023">
        <v>1</v>
      </c>
      <c r="J18023">
        <v>10</v>
      </c>
      <c r="K18023" s="194">
        <v>10</v>
      </c>
      <c r="L18023" t="s">
        <v>1079</v>
      </c>
      <c r="M18023" t="s">
        <v>1079</v>
      </c>
      <c r="N18023">
        <v>60</v>
      </c>
      <c r="O18023" t="s">
        <v>7876</v>
      </c>
      <c r="P18023" t="s">
        <v>13989</v>
      </c>
      <c r="Q18023">
        <v>0.06</v>
      </c>
      <c r="R18023" s="117" t="s">
        <v>14620</v>
      </c>
      <c r="S18023" s="117" t="s">
        <v>14621</v>
      </c>
      <c r="T18023" t="s">
        <v>17448</v>
      </c>
      <c r="U18023" t="s">
        <v>10772</v>
      </c>
    </row>
    <row r="18024" spans="1:21">
      <c r="A18024" s="117" t="s">
        <v>7730</v>
      </c>
      <c r="B18024" t="s">
        <v>14590</v>
      </c>
      <c r="C18024" t="s">
        <v>14590</v>
      </c>
      <c r="D18024">
        <v>25</v>
      </c>
      <c r="E18024">
        <v>19</v>
      </c>
      <c r="F18024">
        <v>25</v>
      </c>
      <c r="G18024">
        <v>19</v>
      </c>
      <c r="H18024">
        <v>1</v>
      </c>
      <c r="I18024">
        <v>1</v>
      </c>
      <c r="J18024">
        <v>53</v>
      </c>
      <c r="K18024" s="194">
        <v>53</v>
      </c>
      <c r="L18024" t="s">
        <v>1079</v>
      </c>
      <c r="M18024" t="s">
        <v>1079</v>
      </c>
      <c r="N18024">
        <v>21</v>
      </c>
      <c r="O18024" t="s">
        <v>7876</v>
      </c>
      <c r="P18024" t="s">
        <v>10502</v>
      </c>
      <c r="Q18024">
        <v>2.1000000000000001E-2</v>
      </c>
      <c r="R18024" s="117" t="s">
        <v>14594</v>
      </c>
      <c r="S18024" s="117" t="s">
        <v>14589</v>
      </c>
      <c r="T18024" t="s">
        <v>12136</v>
      </c>
      <c r="U18024" t="s">
        <v>10772</v>
      </c>
    </row>
    <row r="18025" spans="1:21">
      <c r="A18025" s="117" t="s">
        <v>7731</v>
      </c>
      <c r="B18025" t="s">
        <v>14590</v>
      </c>
      <c r="C18025" t="s">
        <v>14590</v>
      </c>
      <c r="D18025">
        <v>25</v>
      </c>
      <c r="E18025">
        <v>19</v>
      </c>
      <c r="F18025">
        <v>25</v>
      </c>
      <c r="G18025">
        <v>19</v>
      </c>
      <c r="H18025">
        <v>1</v>
      </c>
      <c r="I18025">
        <v>1</v>
      </c>
      <c r="J18025">
        <v>42</v>
      </c>
      <c r="K18025" s="194">
        <v>42</v>
      </c>
      <c r="L18025" t="s">
        <v>1079</v>
      </c>
      <c r="M18025" t="s">
        <v>1079</v>
      </c>
      <c r="N18025">
        <v>21</v>
      </c>
      <c r="O18025" t="s">
        <v>7876</v>
      </c>
      <c r="P18025" t="s">
        <v>10692</v>
      </c>
      <c r="Q18025">
        <v>2.1000000000000001E-2</v>
      </c>
      <c r="R18025" s="117" t="s">
        <v>14594</v>
      </c>
      <c r="S18025" s="117" t="s">
        <v>14589</v>
      </c>
      <c r="T18025" t="s">
        <v>12136</v>
      </c>
      <c r="U18025" t="s">
        <v>10772</v>
      </c>
    </row>
    <row r="18026" spans="1:21">
      <c r="A18026" s="117" t="s">
        <v>13801</v>
      </c>
      <c r="B18026" t="s">
        <v>14590</v>
      </c>
      <c r="C18026" t="s">
        <v>14590</v>
      </c>
      <c r="D18026">
        <v>26</v>
      </c>
      <c r="E18026">
        <v>20</v>
      </c>
      <c r="F18026">
        <v>26</v>
      </c>
      <c r="G18026">
        <v>20</v>
      </c>
      <c r="H18026">
        <v>1</v>
      </c>
      <c r="I18026">
        <v>1</v>
      </c>
      <c r="J18026">
        <v>40</v>
      </c>
      <c r="K18026" s="194">
        <v>40</v>
      </c>
      <c r="L18026" t="s">
        <v>1079</v>
      </c>
      <c r="M18026" t="s">
        <v>1079</v>
      </c>
      <c r="N18026">
        <v>48</v>
      </c>
      <c r="O18026" t="s">
        <v>7876</v>
      </c>
      <c r="P18026" t="s">
        <v>10411</v>
      </c>
      <c r="Q18026">
        <v>4.8000000000000001E-2</v>
      </c>
      <c r="R18026" s="117" t="s">
        <v>14620</v>
      </c>
      <c r="S18026" s="117" t="s">
        <v>14621</v>
      </c>
      <c r="T18026" t="s">
        <v>17448</v>
      </c>
      <c r="U18026" t="s">
        <v>10772</v>
      </c>
    </row>
    <row r="18027" spans="1:21">
      <c r="A18027" s="117" t="s">
        <v>7732</v>
      </c>
      <c r="B18027" t="s">
        <v>14590</v>
      </c>
      <c r="C18027" t="s">
        <v>14590</v>
      </c>
      <c r="D18027">
        <v>25</v>
      </c>
      <c r="E18027">
        <v>19</v>
      </c>
      <c r="F18027">
        <v>25</v>
      </c>
      <c r="G18027">
        <v>19</v>
      </c>
      <c r="H18027">
        <v>1</v>
      </c>
      <c r="I18027">
        <v>1</v>
      </c>
      <c r="J18027">
        <v>82</v>
      </c>
      <c r="K18027" s="194">
        <v>82</v>
      </c>
      <c r="L18027" t="s">
        <v>1079</v>
      </c>
      <c r="M18027" t="s">
        <v>1079</v>
      </c>
      <c r="N18027">
        <v>40</v>
      </c>
      <c r="O18027" t="s">
        <v>7876</v>
      </c>
      <c r="P18027" t="s">
        <v>10693</v>
      </c>
      <c r="Q18027">
        <v>0.04</v>
      </c>
      <c r="R18027" s="117" t="s">
        <v>14594</v>
      </c>
      <c r="S18027" s="117" t="s">
        <v>14589</v>
      </c>
      <c r="T18027" t="s">
        <v>12136</v>
      </c>
      <c r="U18027" t="s">
        <v>10772</v>
      </c>
    </row>
    <row r="18028" spans="1:21">
      <c r="A18028" s="117" t="s">
        <v>7733</v>
      </c>
      <c r="B18028" t="s">
        <v>14590</v>
      </c>
      <c r="C18028" t="s">
        <v>14590</v>
      </c>
      <c r="D18028">
        <v>25</v>
      </c>
      <c r="E18028">
        <v>19</v>
      </c>
      <c r="F18028">
        <v>25</v>
      </c>
      <c r="G18028">
        <v>19</v>
      </c>
      <c r="H18028">
        <v>1</v>
      </c>
      <c r="I18028">
        <v>1</v>
      </c>
      <c r="J18028">
        <v>160</v>
      </c>
      <c r="K18028" s="194">
        <v>160</v>
      </c>
      <c r="L18028" t="s">
        <v>1079</v>
      </c>
      <c r="M18028" t="s">
        <v>1079</v>
      </c>
      <c r="N18028">
        <v>42.9</v>
      </c>
      <c r="O18028" t="s">
        <v>7876</v>
      </c>
      <c r="P18028" t="s">
        <v>10694</v>
      </c>
      <c r="Q18028">
        <v>4.2900000000000001E-2</v>
      </c>
      <c r="R18028" s="117" t="s">
        <v>14594</v>
      </c>
      <c r="S18028" s="117" t="s">
        <v>14589</v>
      </c>
      <c r="T18028" t="s">
        <v>12136</v>
      </c>
      <c r="U18028" t="s">
        <v>10772</v>
      </c>
    </row>
    <row r="18029" spans="1:21">
      <c r="A18029" s="117" t="s">
        <v>7734</v>
      </c>
      <c r="B18029" t="s">
        <v>13815</v>
      </c>
      <c r="C18029" t="s">
        <v>14590</v>
      </c>
      <c r="D18029">
        <v>2</v>
      </c>
      <c r="E18029">
        <v>29</v>
      </c>
      <c r="F18029">
        <v>25</v>
      </c>
      <c r="G18029">
        <v>19</v>
      </c>
      <c r="H18029">
        <v>1</v>
      </c>
      <c r="I18029">
        <v>1</v>
      </c>
      <c r="J18029">
        <v>139</v>
      </c>
      <c r="K18029" s="194">
        <v>999999</v>
      </c>
      <c r="L18029" t="s">
        <v>1083</v>
      </c>
      <c r="M18029" t="s">
        <v>1083</v>
      </c>
      <c r="N18029">
        <v>14</v>
      </c>
      <c r="O18029" t="s">
        <v>7876</v>
      </c>
      <c r="Q18029">
        <v>1.4E-2</v>
      </c>
      <c r="R18029" s="117" t="s">
        <v>14594</v>
      </c>
      <c r="S18029" s="117" t="s">
        <v>14589</v>
      </c>
      <c r="T18029" t="s">
        <v>12136</v>
      </c>
      <c r="U18029" t="s">
        <v>10772</v>
      </c>
    </row>
    <row r="18030" spans="1:21">
      <c r="A18030" s="117" t="s">
        <v>7735</v>
      </c>
      <c r="B18030" t="s">
        <v>13815</v>
      </c>
      <c r="C18030" t="s">
        <v>13815</v>
      </c>
      <c r="D18030">
        <v>2</v>
      </c>
      <c r="E18030">
        <v>29</v>
      </c>
      <c r="F18030">
        <v>2</v>
      </c>
      <c r="G18030">
        <v>29</v>
      </c>
      <c r="H18030">
        <v>1</v>
      </c>
      <c r="I18030">
        <v>1</v>
      </c>
      <c r="J18030">
        <v>848</v>
      </c>
      <c r="K18030" s="194">
        <v>26</v>
      </c>
      <c r="L18030" t="s">
        <v>1083</v>
      </c>
      <c r="M18030" t="s">
        <v>1083</v>
      </c>
      <c r="N18030">
        <v>19</v>
      </c>
      <c r="O18030" t="s">
        <v>7876</v>
      </c>
      <c r="Q18030">
        <v>1.9E-2</v>
      </c>
      <c r="R18030" s="117" t="s">
        <v>14594</v>
      </c>
      <c r="S18030" s="117" t="s">
        <v>14589</v>
      </c>
      <c r="T18030" t="s">
        <v>12136</v>
      </c>
      <c r="U18030" t="s">
        <v>10772</v>
      </c>
    </row>
    <row r="18031" spans="1:21">
      <c r="A18031" s="117" t="s">
        <v>7736</v>
      </c>
      <c r="B18031" t="s">
        <v>14590</v>
      </c>
      <c r="C18031" t="s">
        <v>14590</v>
      </c>
      <c r="D18031">
        <v>26</v>
      </c>
      <c r="E18031">
        <v>20</v>
      </c>
      <c r="F18031">
        <v>26</v>
      </c>
      <c r="G18031">
        <v>20</v>
      </c>
      <c r="H18031">
        <v>1</v>
      </c>
      <c r="I18031">
        <v>1</v>
      </c>
      <c r="J18031">
        <v>30</v>
      </c>
      <c r="K18031" s="194">
        <v>30</v>
      </c>
      <c r="L18031" t="s">
        <v>1079</v>
      </c>
      <c r="M18031" t="s">
        <v>1079</v>
      </c>
      <c r="N18031">
        <v>21</v>
      </c>
      <c r="O18031" t="s">
        <v>7876</v>
      </c>
      <c r="P18031" t="s">
        <v>10695</v>
      </c>
      <c r="Q18031">
        <v>2.1000000000000001E-2</v>
      </c>
      <c r="R18031" s="117" t="s">
        <v>14620</v>
      </c>
      <c r="S18031" s="117" t="s">
        <v>14621</v>
      </c>
      <c r="T18031" t="s">
        <v>17448</v>
      </c>
      <c r="U18031" t="s">
        <v>10772</v>
      </c>
    </row>
    <row r="18032" spans="1:21">
      <c r="A18032" s="117" t="s">
        <v>7737</v>
      </c>
      <c r="B18032" t="s">
        <v>14590</v>
      </c>
      <c r="C18032" t="s">
        <v>14590</v>
      </c>
      <c r="D18032">
        <v>26</v>
      </c>
      <c r="E18032">
        <v>20</v>
      </c>
      <c r="F18032">
        <v>26</v>
      </c>
      <c r="G18032">
        <v>20</v>
      </c>
      <c r="H18032">
        <v>1</v>
      </c>
      <c r="I18032">
        <v>1</v>
      </c>
      <c r="J18032">
        <v>25</v>
      </c>
      <c r="K18032" s="194">
        <v>25</v>
      </c>
      <c r="L18032" t="s">
        <v>1079</v>
      </c>
      <c r="M18032" t="s">
        <v>1079</v>
      </c>
      <c r="N18032">
        <v>58</v>
      </c>
      <c r="O18032" t="s">
        <v>7876</v>
      </c>
      <c r="P18032" t="s">
        <v>10696</v>
      </c>
      <c r="Q18032">
        <v>5.8000000000000003E-2</v>
      </c>
      <c r="R18032" s="117" t="s">
        <v>14620</v>
      </c>
      <c r="S18032" s="117" t="s">
        <v>14621</v>
      </c>
      <c r="T18032" t="s">
        <v>17448</v>
      </c>
      <c r="U18032" t="s">
        <v>10772</v>
      </c>
    </row>
    <row r="18033" spans="1:21">
      <c r="A18033" s="117" t="s">
        <v>7738</v>
      </c>
      <c r="B18033" t="s">
        <v>14590</v>
      </c>
      <c r="C18033" t="s">
        <v>14590</v>
      </c>
      <c r="D18033">
        <v>25</v>
      </c>
      <c r="E18033">
        <v>19</v>
      </c>
      <c r="F18033">
        <v>25</v>
      </c>
      <c r="G18033">
        <v>19</v>
      </c>
      <c r="H18033">
        <v>5</v>
      </c>
      <c r="I18033">
        <v>5</v>
      </c>
      <c r="J18033">
        <v>50</v>
      </c>
      <c r="K18033" s="194">
        <v>50</v>
      </c>
      <c r="L18033" t="s">
        <v>1079</v>
      </c>
      <c r="M18033" t="s">
        <v>1079</v>
      </c>
      <c r="N18033">
        <v>10.199999999999999</v>
      </c>
      <c r="O18033" t="s">
        <v>7876</v>
      </c>
      <c r="P18033" t="s">
        <v>10698</v>
      </c>
      <c r="Q18033">
        <v>1.0200000000000001E-2</v>
      </c>
      <c r="R18033" s="117" t="s">
        <v>14594</v>
      </c>
      <c r="S18033" s="117" t="s">
        <v>14589</v>
      </c>
      <c r="T18033" t="s">
        <v>12136</v>
      </c>
      <c r="U18033" t="s">
        <v>10773</v>
      </c>
    </row>
    <row r="18034" spans="1:21">
      <c r="A18034" s="117" t="s">
        <v>7739</v>
      </c>
      <c r="B18034" t="s">
        <v>14590</v>
      </c>
      <c r="C18034" t="s">
        <v>14590</v>
      </c>
      <c r="D18034">
        <v>26</v>
      </c>
      <c r="E18034">
        <v>20</v>
      </c>
      <c r="F18034">
        <v>26</v>
      </c>
      <c r="G18034">
        <v>20</v>
      </c>
      <c r="H18034">
        <v>5</v>
      </c>
      <c r="I18034">
        <v>5</v>
      </c>
      <c r="J18034">
        <v>25</v>
      </c>
      <c r="K18034" s="194">
        <v>25</v>
      </c>
      <c r="L18034" t="s">
        <v>1079</v>
      </c>
      <c r="M18034" t="s">
        <v>1079</v>
      </c>
      <c r="N18034">
        <v>11</v>
      </c>
      <c r="O18034" t="s">
        <v>7876</v>
      </c>
      <c r="P18034" t="s">
        <v>10699</v>
      </c>
      <c r="Q18034">
        <v>1.0999999999999999E-2</v>
      </c>
      <c r="R18034" s="117" t="s">
        <v>14620</v>
      </c>
      <c r="S18034" s="117" t="s">
        <v>14621</v>
      </c>
      <c r="T18034" t="s">
        <v>17448</v>
      </c>
      <c r="U18034" t="s">
        <v>10772</v>
      </c>
    </row>
    <row r="18035" spans="1:21">
      <c r="A18035" s="117" t="s">
        <v>7740</v>
      </c>
      <c r="B18035" t="s">
        <v>14590</v>
      </c>
      <c r="C18035" t="s">
        <v>14590</v>
      </c>
      <c r="D18035">
        <v>26</v>
      </c>
      <c r="E18035">
        <v>20</v>
      </c>
      <c r="F18035">
        <v>26</v>
      </c>
      <c r="G18035">
        <v>20</v>
      </c>
      <c r="H18035">
        <v>5</v>
      </c>
      <c r="I18035">
        <v>5</v>
      </c>
      <c r="J18035">
        <v>25</v>
      </c>
      <c r="K18035" s="194">
        <v>25</v>
      </c>
      <c r="L18035" t="s">
        <v>1079</v>
      </c>
      <c r="M18035" t="s">
        <v>1079</v>
      </c>
      <c r="N18035">
        <v>11</v>
      </c>
      <c r="O18035" t="s">
        <v>7876</v>
      </c>
      <c r="P18035" t="s">
        <v>10700</v>
      </c>
      <c r="Q18035">
        <v>1.0999999999999999E-2</v>
      </c>
      <c r="R18035" s="117" t="s">
        <v>14620</v>
      </c>
      <c r="S18035" s="117" t="s">
        <v>14621</v>
      </c>
      <c r="T18035" t="s">
        <v>17448</v>
      </c>
      <c r="U18035" t="s">
        <v>10772</v>
      </c>
    </row>
    <row r="18036" spans="1:21">
      <c r="A18036" s="117" t="s">
        <v>24146</v>
      </c>
      <c r="B18036" t="s">
        <v>14590</v>
      </c>
      <c r="C18036" t="s">
        <v>14590</v>
      </c>
      <c r="D18036">
        <v>26</v>
      </c>
      <c r="E18036">
        <v>20</v>
      </c>
      <c r="F18036">
        <v>26</v>
      </c>
      <c r="G18036">
        <v>20</v>
      </c>
      <c r="H18036">
        <v>1</v>
      </c>
      <c r="I18036">
        <v>1</v>
      </c>
      <c r="J18036">
        <v>4</v>
      </c>
      <c r="K18036" s="194">
        <v>4</v>
      </c>
      <c r="L18036" t="s">
        <v>1079</v>
      </c>
      <c r="M18036" t="s">
        <v>1079</v>
      </c>
      <c r="N18036">
        <v>1600</v>
      </c>
      <c r="O18036" t="s">
        <v>7876</v>
      </c>
      <c r="P18036" t="s">
        <v>24147</v>
      </c>
      <c r="Q18036">
        <v>1.6</v>
      </c>
      <c r="R18036" s="117" t="s">
        <v>14620</v>
      </c>
      <c r="S18036" s="117" t="s">
        <v>14621</v>
      </c>
      <c r="T18036" t="s">
        <v>17448</v>
      </c>
      <c r="U18036" t="s">
        <v>10772</v>
      </c>
    </row>
    <row r="18037" spans="1:21">
      <c r="A18037" s="117" t="s">
        <v>224</v>
      </c>
      <c r="B18037" t="s">
        <v>14590</v>
      </c>
      <c r="C18037" t="s">
        <v>14590</v>
      </c>
      <c r="D18037">
        <v>28</v>
      </c>
      <c r="E18037">
        <v>22</v>
      </c>
      <c r="F18037">
        <v>28</v>
      </c>
      <c r="G18037">
        <v>22</v>
      </c>
      <c r="H18037">
        <v>1</v>
      </c>
      <c r="I18037">
        <v>1</v>
      </c>
      <c r="J18037">
        <v>1217</v>
      </c>
      <c r="K18037" s="194">
        <v>1217</v>
      </c>
      <c r="L18037" t="s">
        <v>1100</v>
      </c>
      <c r="M18037" t="s">
        <v>1100</v>
      </c>
      <c r="N18037">
        <v>14</v>
      </c>
      <c r="O18037" t="s">
        <v>7876</v>
      </c>
      <c r="P18037" t="s">
        <v>10702</v>
      </c>
      <c r="Q18037">
        <v>1.4E-2</v>
      </c>
      <c r="R18037" s="117" t="s">
        <v>14648</v>
      </c>
      <c r="S18037" s="117" t="s">
        <v>14589</v>
      </c>
      <c r="T18037" t="s">
        <v>12136</v>
      </c>
      <c r="U18037" t="s">
        <v>10772</v>
      </c>
    </row>
    <row r="18038" spans="1:21">
      <c r="A18038" s="117" t="s">
        <v>911</v>
      </c>
      <c r="B18038" t="s">
        <v>14590</v>
      </c>
      <c r="C18038" t="s">
        <v>14590</v>
      </c>
      <c r="D18038">
        <v>28</v>
      </c>
      <c r="E18038">
        <v>22</v>
      </c>
      <c r="F18038">
        <v>28</v>
      </c>
      <c r="G18038">
        <v>22</v>
      </c>
      <c r="H18038">
        <v>1</v>
      </c>
      <c r="I18038">
        <v>1</v>
      </c>
      <c r="J18038">
        <v>480</v>
      </c>
      <c r="K18038" s="194">
        <v>480</v>
      </c>
      <c r="L18038" t="s">
        <v>1100</v>
      </c>
      <c r="M18038" t="s">
        <v>1100</v>
      </c>
      <c r="N18038">
        <v>16</v>
      </c>
      <c r="O18038" t="s">
        <v>7876</v>
      </c>
      <c r="P18038" t="s">
        <v>10703</v>
      </c>
      <c r="Q18038">
        <v>1.6E-2</v>
      </c>
      <c r="R18038" s="117" t="s">
        <v>14648</v>
      </c>
      <c r="S18038" s="117" t="s">
        <v>14589</v>
      </c>
      <c r="T18038" t="s">
        <v>12136</v>
      </c>
      <c r="U18038" t="s">
        <v>10772</v>
      </c>
    </row>
    <row r="18039" spans="1:21">
      <c r="A18039" s="117" t="s">
        <v>7741</v>
      </c>
      <c r="B18039" t="s">
        <v>14590</v>
      </c>
      <c r="C18039" t="s">
        <v>14590</v>
      </c>
      <c r="D18039">
        <v>26</v>
      </c>
      <c r="E18039">
        <v>20</v>
      </c>
      <c r="F18039">
        <v>26</v>
      </c>
      <c r="G18039">
        <v>20</v>
      </c>
      <c r="H18039">
        <v>1</v>
      </c>
      <c r="I18039">
        <v>1</v>
      </c>
      <c r="J18039">
        <v>7</v>
      </c>
      <c r="K18039" s="194">
        <v>7</v>
      </c>
      <c r="L18039" t="s">
        <v>1086</v>
      </c>
      <c r="M18039" t="s">
        <v>1086</v>
      </c>
      <c r="N18039">
        <v>1E-3</v>
      </c>
      <c r="O18039" t="s">
        <v>7876</v>
      </c>
      <c r="P18039" t="s">
        <v>10704</v>
      </c>
      <c r="Q18039">
        <v>9.9999999999999995E-7</v>
      </c>
      <c r="R18039" s="117" t="s">
        <v>14620</v>
      </c>
      <c r="S18039" s="117" t="s">
        <v>14621</v>
      </c>
      <c r="T18039" t="s">
        <v>17448</v>
      </c>
      <c r="U18039" t="s">
        <v>10772</v>
      </c>
    </row>
    <row r="18040" spans="1:21">
      <c r="A18040" s="117" t="s">
        <v>7742</v>
      </c>
      <c r="B18040" t="s">
        <v>14590</v>
      </c>
      <c r="C18040" t="s">
        <v>14590</v>
      </c>
      <c r="D18040">
        <v>32</v>
      </c>
      <c r="E18040">
        <v>26</v>
      </c>
      <c r="F18040">
        <v>32</v>
      </c>
      <c r="G18040">
        <v>26</v>
      </c>
      <c r="H18040">
        <v>1</v>
      </c>
      <c r="I18040">
        <v>1</v>
      </c>
      <c r="J18040">
        <v>97</v>
      </c>
      <c r="K18040" s="194">
        <v>97</v>
      </c>
      <c r="L18040" t="s">
        <v>1086</v>
      </c>
      <c r="M18040" t="s">
        <v>1086</v>
      </c>
      <c r="N18040">
        <v>34</v>
      </c>
      <c r="O18040" t="s">
        <v>7876</v>
      </c>
      <c r="P18040" t="s">
        <v>10705</v>
      </c>
      <c r="Q18040">
        <v>3.4000000000000002E-2</v>
      </c>
      <c r="R18040" s="117" t="s">
        <v>14620</v>
      </c>
      <c r="S18040" s="117" t="s">
        <v>14621</v>
      </c>
      <c r="T18040" t="s">
        <v>17448</v>
      </c>
      <c r="U18040" t="s">
        <v>10772</v>
      </c>
    </row>
    <row r="18041" spans="1:21">
      <c r="A18041" s="117" t="s">
        <v>7743</v>
      </c>
      <c r="B18041" t="s">
        <v>14590</v>
      </c>
      <c r="C18041" t="s">
        <v>14590</v>
      </c>
      <c r="D18041">
        <v>25</v>
      </c>
      <c r="E18041">
        <v>19</v>
      </c>
      <c r="F18041">
        <v>25</v>
      </c>
      <c r="G18041">
        <v>19</v>
      </c>
      <c r="H18041">
        <v>10</v>
      </c>
      <c r="I18041">
        <v>10</v>
      </c>
      <c r="J18041">
        <v>30</v>
      </c>
      <c r="K18041" s="194">
        <v>30</v>
      </c>
      <c r="L18041" t="s">
        <v>1086</v>
      </c>
      <c r="M18041" t="s">
        <v>1086</v>
      </c>
      <c r="N18041">
        <v>1</v>
      </c>
      <c r="O18041" t="s">
        <v>7876</v>
      </c>
      <c r="P18041" t="s">
        <v>10704</v>
      </c>
      <c r="Q18041">
        <v>1E-3</v>
      </c>
      <c r="R18041" s="117" t="s">
        <v>14594</v>
      </c>
      <c r="S18041" s="117" t="s">
        <v>14589</v>
      </c>
      <c r="T18041" t="s">
        <v>12136</v>
      </c>
      <c r="U18041" t="s">
        <v>10772</v>
      </c>
    </row>
    <row r="18042" spans="1:21">
      <c r="A18042" s="117" t="s">
        <v>7744</v>
      </c>
      <c r="B18042" t="s">
        <v>14590</v>
      </c>
      <c r="C18042" t="s">
        <v>14590</v>
      </c>
      <c r="D18042">
        <v>26</v>
      </c>
      <c r="E18042">
        <v>20</v>
      </c>
      <c r="F18042">
        <v>26</v>
      </c>
      <c r="G18042">
        <v>20</v>
      </c>
      <c r="H18042">
        <v>1</v>
      </c>
      <c r="I18042">
        <v>1</v>
      </c>
      <c r="J18042">
        <v>11</v>
      </c>
      <c r="K18042" s="194">
        <v>11</v>
      </c>
      <c r="L18042" t="s">
        <v>1086</v>
      </c>
      <c r="M18042" t="s">
        <v>1086</v>
      </c>
      <c r="N18042">
        <v>34</v>
      </c>
      <c r="O18042" t="s">
        <v>7876</v>
      </c>
      <c r="P18042" t="s">
        <v>10705</v>
      </c>
      <c r="Q18042">
        <v>3.4000000000000002E-2</v>
      </c>
      <c r="R18042" s="117" t="s">
        <v>14620</v>
      </c>
      <c r="S18042" s="117" t="s">
        <v>14621</v>
      </c>
      <c r="T18042" t="s">
        <v>17448</v>
      </c>
      <c r="U18042" t="s">
        <v>10772</v>
      </c>
    </row>
    <row r="18043" spans="1:21">
      <c r="A18043" s="117" t="s">
        <v>7745</v>
      </c>
      <c r="B18043" t="s">
        <v>14590</v>
      </c>
      <c r="C18043" t="s">
        <v>14590</v>
      </c>
      <c r="D18043">
        <v>25</v>
      </c>
      <c r="E18043">
        <v>19</v>
      </c>
      <c r="F18043">
        <v>25</v>
      </c>
      <c r="G18043">
        <v>19</v>
      </c>
      <c r="H18043">
        <v>10</v>
      </c>
      <c r="I18043">
        <v>10</v>
      </c>
      <c r="J18043">
        <v>120</v>
      </c>
      <c r="K18043" s="194">
        <v>120</v>
      </c>
      <c r="L18043" t="s">
        <v>1086</v>
      </c>
      <c r="M18043" t="s">
        <v>1086</v>
      </c>
      <c r="N18043">
        <v>1</v>
      </c>
      <c r="O18043" t="s">
        <v>7876</v>
      </c>
      <c r="P18043" t="s">
        <v>10704</v>
      </c>
      <c r="Q18043">
        <v>1E-3</v>
      </c>
      <c r="R18043" s="117" t="s">
        <v>14594</v>
      </c>
      <c r="S18043" s="117" t="s">
        <v>14589</v>
      </c>
      <c r="T18043" t="s">
        <v>12136</v>
      </c>
      <c r="U18043" t="s">
        <v>10772</v>
      </c>
    </row>
    <row r="18044" spans="1:21">
      <c r="A18044" s="117" t="s">
        <v>7746</v>
      </c>
      <c r="B18044" t="s">
        <v>14590</v>
      </c>
      <c r="C18044" t="s">
        <v>14590</v>
      </c>
      <c r="D18044">
        <v>25</v>
      </c>
      <c r="E18044">
        <v>19</v>
      </c>
      <c r="F18044">
        <v>25</v>
      </c>
      <c r="G18044">
        <v>19</v>
      </c>
      <c r="H18044">
        <v>1</v>
      </c>
      <c r="I18044">
        <v>1</v>
      </c>
      <c r="J18044">
        <v>22</v>
      </c>
      <c r="K18044" s="194">
        <v>22</v>
      </c>
      <c r="L18044" t="s">
        <v>1086</v>
      </c>
      <c r="M18044" t="s">
        <v>1086</v>
      </c>
      <c r="N18044">
        <v>34</v>
      </c>
      <c r="O18044" t="s">
        <v>7876</v>
      </c>
      <c r="P18044" t="s">
        <v>10704</v>
      </c>
      <c r="Q18044">
        <v>3.4000000000000002E-2</v>
      </c>
      <c r="R18044" s="117" t="s">
        <v>14594</v>
      </c>
      <c r="S18044" s="117" t="s">
        <v>14589</v>
      </c>
      <c r="T18044" t="s">
        <v>12136</v>
      </c>
      <c r="U18044" t="s">
        <v>10773</v>
      </c>
    </row>
    <row r="18045" spans="1:21">
      <c r="A18045" s="117" t="s">
        <v>7747</v>
      </c>
      <c r="B18045" t="s">
        <v>14590</v>
      </c>
      <c r="C18045" t="s">
        <v>14590</v>
      </c>
      <c r="D18045">
        <v>26</v>
      </c>
      <c r="E18045">
        <v>20</v>
      </c>
      <c r="F18045">
        <v>26</v>
      </c>
      <c r="G18045">
        <v>20</v>
      </c>
      <c r="H18045">
        <v>1</v>
      </c>
      <c r="I18045">
        <v>1</v>
      </c>
      <c r="J18045">
        <v>10</v>
      </c>
      <c r="K18045" s="194">
        <v>10</v>
      </c>
      <c r="L18045" t="s">
        <v>1086</v>
      </c>
      <c r="M18045" t="s">
        <v>1086</v>
      </c>
      <c r="N18045">
        <v>34</v>
      </c>
      <c r="O18045" t="s">
        <v>7876</v>
      </c>
      <c r="P18045" t="s">
        <v>10705</v>
      </c>
      <c r="Q18045">
        <v>3.4000000000000002E-2</v>
      </c>
      <c r="R18045" s="117" t="s">
        <v>14620</v>
      </c>
      <c r="S18045" s="117" t="s">
        <v>14621</v>
      </c>
      <c r="T18045" t="s">
        <v>17448</v>
      </c>
      <c r="U18045" t="s">
        <v>10772</v>
      </c>
    </row>
    <row r="18046" spans="1:21">
      <c r="A18046" s="117" t="s">
        <v>7748</v>
      </c>
      <c r="B18046" t="s">
        <v>14590</v>
      </c>
      <c r="C18046" t="s">
        <v>14590</v>
      </c>
      <c r="D18046">
        <v>25</v>
      </c>
      <c r="E18046">
        <v>19</v>
      </c>
      <c r="F18046">
        <v>25</v>
      </c>
      <c r="G18046">
        <v>19</v>
      </c>
      <c r="H18046">
        <v>10</v>
      </c>
      <c r="I18046">
        <v>10</v>
      </c>
      <c r="J18046">
        <v>109</v>
      </c>
      <c r="K18046" s="194">
        <v>109</v>
      </c>
      <c r="L18046" t="s">
        <v>1086</v>
      </c>
      <c r="M18046" t="s">
        <v>1086</v>
      </c>
      <c r="N18046">
        <v>0.9</v>
      </c>
      <c r="O18046" t="s">
        <v>7876</v>
      </c>
      <c r="P18046" t="s">
        <v>10704</v>
      </c>
      <c r="Q18046">
        <v>8.9999999999999998E-4</v>
      </c>
      <c r="R18046" s="117" t="s">
        <v>14594</v>
      </c>
      <c r="S18046" s="117" t="s">
        <v>14589</v>
      </c>
      <c r="T18046" t="s">
        <v>12136</v>
      </c>
      <c r="U18046" t="s">
        <v>10772</v>
      </c>
    </row>
    <row r="18047" spans="1:21">
      <c r="A18047" s="117" t="s">
        <v>7749</v>
      </c>
      <c r="B18047" t="s">
        <v>14590</v>
      </c>
      <c r="C18047" t="s">
        <v>14590</v>
      </c>
      <c r="D18047">
        <v>25</v>
      </c>
      <c r="E18047">
        <v>19</v>
      </c>
      <c r="F18047">
        <v>25</v>
      </c>
      <c r="G18047">
        <v>19</v>
      </c>
      <c r="H18047">
        <v>10</v>
      </c>
      <c r="I18047">
        <v>10</v>
      </c>
      <c r="J18047">
        <v>12</v>
      </c>
      <c r="K18047" s="194">
        <v>12</v>
      </c>
      <c r="L18047" t="s">
        <v>1086</v>
      </c>
      <c r="M18047" t="s">
        <v>1086</v>
      </c>
      <c r="N18047">
        <v>0.8</v>
      </c>
      <c r="O18047" t="s">
        <v>7876</v>
      </c>
      <c r="P18047" t="s">
        <v>10704</v>
      </c>
      <c r="Q18047">
        <v>8.0000000000000004E-4</v>
      </c>
      <c r="R18047" s="117" t="s">
        <v>14594</v>
      </c>
      <c r="S18047" s="117" t="s">
        <v>14589</v>
      </c>
      <c r="T18047" t="s">
        <v>12136</v>
      </c>
      <c r="U18047" t="s">
        <v>10772</v>
      </c>
    </row>
    <row r="18048" spans="1:21">
      <c r="A18048" s="117" t="s">
        <v>7750</v>
      </c>
      <c r="B18048" t="s">
        <v>14590</v>
      </c>
      <c r="C18048" t="s">
        <v>14590</v>
      </c>
      <c r="D18048">
        <v>26</v>
      </c>
      <c r="E18048">
        <v>20</v>
      </c>
      <c r="F18048">
        <v>26</v>
      </c>
      <c r="G18048">
        <v>20</v>
      </c>
      <c r="H18048">
        <v>1</v>
      </c>
      <c r="I18048">
        <v>1</v>
      </c>
      <c r="J18048">
        <v>9</v>
      </c>
      <c r="K18048" s="194">
        <v>9</v>
      </c>
      <c r="L18048" t="s">
        <v>1086</v>
      </c>
      <c r="M18048" t="s">
        <v>1086</v>
      </c>
      <c r="N18048">
        <v>34</v>
      </c>
      <c r="O18048" t="s">
        <v>7876</v>
      </c>
      <c r="P18048" t="s">
        <v>10705</v>
      </c>
      <c r="Q18048">
        <v>3.4000000000000002E-2</v>
      </c>
      <c r="R18048" s="117" t="s">
        <v>14620</v>
      </c>
      <c r="S18048" s="117" t="s">
        <v>14621</v>
      </c>
      <c r="T18048" t="s">
        <v>17448</v>
      </c>
      <c r="U18048" t="s">
        <v>10772</v>
      </c>
    </row>
    <row r="18049" spans="1:21">
      <c r="A18049" s="117" t="s">
        <v>7751</v>
      </c>
      <c r="B18049" t="s">
        <v>14590</v>
      </c>
      <c r="C18049" t="s">
        <v>14590</v>
      </c>
      <c r="D18049">
        <v>25</v>
      </c>
      <c r="E18049">
        <v>19</v>
      </c>
      <c r="F18049">
        <v>25</v>
      </c>
      <c r="G18049">
        <v>19</v>
      </c>
      <c r="H18049">
        <v>10</v>
      </c>
      <c r="I18049">
        <v>10</v>
      </c>
      <c r="J18049">
        <v>100</v>
      </c>
      <c r="K18049" s="194">
        <v>100</v>
      </c>
      <c r="L18049" t="s">
        <v>1086</v>
      </c>
      <c r="M18049" t="s">
        <v>1086</v>
      </c>
      <c r="N18049">
        <v>34</v>
      </c>
      <c r="O18049" t="s">
        <v>7876</v>
      </c>
      <c r="P18049" t="s">
        <v>10704</v>
      </c>
      <c r="Q18049">
        <v>3.4000000000000002E-2</v>
      </c>
      <c r="R18049" s="117" t="s">
        <v>14594</v>
      </c>
      <c r="S18049" s="117" t="s">
        <v>14589</v>
      </c>
      <c r="T18049" t="s">
        <v>12136</v>
      </c>
      <c r="U18049" t="s">
        <v>10772</v>
      </c>
    </row>
    <row r="18050" spans="1:21">
      <c r="A18050" s="117" t="s">
        <v>7752</v>
      </c>
      <c r="B18050" t="s">
        <v>14590</v>
      </c>
      <c r="C18050" t="s">
        <v>14590</v>
      </c>
      <c r="D18050">
        <v>25</v>
      </c>
      <c r="E18050">
        <v>19</v>
      </c>
      <c r="F18050">
        <v>25</v>
      </c>
      <c r="G18050">
        <v>19</v>
      </c>
      <c r="H18050">
        <v>10</v>
      </c>
      <c r="I18050">
        <v>10</v>
      </c>
      <c r="J18050">
        <v>60</v>
      </c>
      <c r="K18050" s="194">
        <v>60</v>
      </c>
      <c r="L18050" t="s">
        <v>1086</v>
      </c>
      <c r="M18050" t="s">
        <v>1086</v>
      </c>
      <c r="N18050">
        <v>1</v>
      </c>
      <c r="O18050" t="s">
        <v>7876</v>
      </c>
      <c r="P18050" t="s">
        <v>10704</v>
      </c>
      <c r="Q18050">
        <v>1E-3</v>
      </c>
      <c r="R18050" s="117" t="s">
        <v>14594</v>
      </c>
      <c r="S18050" s="117" t="s">
        <v>14589</v>
      </c>
      <c r="T18050" t="s">
        <v>12136</v>
      </c>
      <c r="U18050" t="s">
        <v>10772</v>
      </c>
    </row>
    <row r="18051" spans="1:21">
      <c r="A18051" s="117" t="s">
        <v>7753</v>
      </c>
      <c r="B18051" t="s">
        <v>14590</v>
      </c>
      <c r="C18051" t="s">
        <v>14590</v>
      </c>
      <c r="D18051">
        <v>25</v>
      </c>
      <c r="E18051">
        <v>19</v>
      </c>
      <c r="F18051">
        <v>25</v>
      </c>
      <c r="G18051">
        <v>19</v>
      </c>
      <c r="H18051">
        <v>10</v>
      </c>
      <c r="I18051">
        <v>10</v>
      </c>
      <c r="J18051">
        <v>40</v>
      </c>
      <c r="K18051" s="194">
        <v>40</v>
      </c>
      <c r="L18051" t="s">
        <v>1086</v>
      </c>
      <c r="M18051" t="s">
        <v>1086</v>
      </c>
      <c r="N18051">
        <v>1</v>
      </c>
      <c r="O18051" t="s">
        <v>7876</v>
      </c>
      <c r="P18051" t="s">
        <v>10704</v>
      </c>
      <c r="Q18051">
        <v>1E-3</v>
      </c>
      <c r="R18051" s="117" t="s">
        <v>14594</v>
      </c>
      <c r="S18051" s="117" t="s">
        <v>14589</v>
      </c>
      <c r="T18051" t="s">
        <v>12136</v>
      </c>
      <c r="U18051" t="s">
        <v>10772</v>
      </c>
    </row>
    <row r="18052" spans="1:21">
      <c r="A18052" s="117" t="s">
        <v>7754</v>
      </c>
      <c r="B18052" t="s">
        <v>14590</v>
      </c>
      <c r="C18052" t="s">
        <v>14590</v>
      </c>
      <c r="D18052">
        <v>26</v>
      </c>
      <c r="E18052">
        <v>20</v>
      </c>
      <c r="F18052">
        <v>26</v>
      </c>
      <c r="G18052">
        <v>20</v>
      </c>
      <c r="H18052">
        <v>10</v>
      </c>
      <c r="I18052">
        <v>10</v>
      </c>
      <c r="J18052">
        <v>14</v>
      </c>
      <c r="K18052" s="194">
        <v>14</v>
      </c>
      <c r="L18052" t="s">
        <v>1086</v>
      </c>
      <c r="M18052" t="s">
        <v>1086</v>
      </c>
      <c r="N18052">
        <v>34</v>
      </c>
      <c r="O18052" t="s">
        <v>7876</v>
      </c>
      <c r="P18052" t="s">
        <v>16371</v>
      </c>
      <c r="Q18052">
        <v>3.4000000000000002E-2</v>
      </c>
      <c r="R18052" s="117" t="s">
        <v>14620</v>
      </c>
      <c r="S18052" s="117" t="s">
        <v>14621</v>
      </c>
      <c r="T18052" t="s">
        <v>17448</v>
      </c>
      <c r="U18052" t="s">
        <v>10772</v>
      </c>
    </row>
    <row r="18053" spans="1:21">
      <c r="A18053" s="117" t="s">
        <v>7755</v>
      </c>
      <c r="B18053" t="s">
        <v>14590</v>
      </c>
      <c r="C18053" t="s">
        <v>14590</v>
      </c>
      <c r="D18053">
        <v>25</v>
      </c>
      <c r="E18053">
        <v>19</v>
      </c>
      <c r="F18053">
        <v>25</v>
      </c>
      <c r="G18053">
        <v>19</v>
      </c>
      <c r="H18053">
        <v>10</v>
      </c>
      <c r="I18053">
        <v>10</v>
      </c>
      <c r="J18053">
        <v>120</v>
      </c>
      <c r="K18053" s="194">
        <v>120</v>
      </c>
      <c r="L18053" t="s">
        <v>1086</v>
      </c>
      <c r="M18053" t="s">
        <v>1086</v>
      </c>
      <c r="N18053">
        <v>1</v>
      </c>
      <c r="O18053" t="s">
        <v>7876</v>
      </c>
      <c r="P18053" t="s">
        <v>10704</v>
      </c>
      <c r="Q18053">
        <v>1E-3</v>
      </c>
      <c r="R18053" s="117" t="s">
        <v>14594</v>
      </c>
      <c r="S18053" s="117" t="s">
        <v>14589</v>
      </c>
      <c r="T18053" t="s">
        <v>12136</v>
      </c>
      <c r="U18053" t="s">
        <v>10772</v>
      </c>
    </row>
    <row r="18054" spans="1:21">
      <c r="A18054" s="117" t="s">
        <v>7756</v>
      </c>
      <c r="B18054" t="s">
        <v>14590</v>
      </c>
      <c r="C18054" t="s">
        <v>14590</v>
      </c>
      <c r="D18054">
        <v>25</v>
      </c>
      <c r="E18054">
        <v>19</v>
      </c>
      <c r="F18054">
        <v>25</v>
      </c>
      <c r="G18054">
        <v>19</v>
      </c>
      <c r="H18054">
        <v>1</v>
      </c>
      <c r="I18054">
        <v>1</v>
      </c>
      <c r="J18054">
        <v>21</v>
      </c>
      <c r="K18054" s="194">
        <v>21</v>
      </c>
      <c r="L18054" t="s">
        <v>1086</v>
      </c>
      <c r="M18054" t="s">
        <v>1086</v>
      </c>
      <c r="N18054">
        <v>0.8</v>
      </c>
      <c r="O18054" t="s">
        <v>7876</v>
      </c>
      <c r="P18054" t="s">
        <v>10704</v>
      </c>
      <c r="Q18054">
        <v>8.0000000000000004E-4</v>
      </c>
      <c r="R18054" s="117" t="s">
        <v>14594</v>
      </c>
      <c r="S18054" s="117" t="s">
        <v>14589</v>
      </c>
      <c r="T18054" t="s">
        <v>12136</v>
      </c>
      <c r="U18054" t="s">
        <v>10773</v>
      </c>
    </row>
    <row r="18055" spans="1:21">
      <c r="A18055" s="117" t="s">
        <v>7757</v>
      </c>
      <c r="B18055" t="s">
        <v>14590</v>
      </c>
      <c r="C18055" t="s">
        <v>14590</v>
      </c>
      <c r="D18055">
        <v>26</v>
      </c>
      <c r="E18055">
        <v>20</v>
      </c>
      <c r="F18055">
        <v>26</v>
      </c>
      <c r="G18055">
        <v>20</v>
      </c>
      <c r="H18055">
        <v>10</v>
      </c>
      <c r="I18055">
        <v>10</v>
      </c>
      <c r="J18055">
        <v>10</v>
      </c>
      <c r="K18055" s="194">
        <v>10</v>
      </c>
      <c r="L18055" t="s">
        <v>1086</v>
      </c>
      <c r="M18055" t="s">
        <v>1086</v>
      </c>
      <c r="N18055">
        <v>34</v>
      </c>
      <c r="O18055" t="s">
        <v>7876</v>
      </c>
      <c r="P18055" t="s">
        <v>10705</v>
      </c>
      <c r="Q18055">
        <v>3.4000000000000002E-2</v>
      </c>
      <c r="R18055" s="117" t="s">
        <v>14620</v>
      </c>
      <c r="S18055" s="117" t="s">
        <v>14621</v>
      </c>
      <c r="T18055" t="s">
        <v>17448</v>
      </c>
      <c r="U18055" t="s">
        <v>10772</v>
      </c>
    </row>
    <row r="18056" spans="1:21">
      <c r="A18056" s="117" t="s">
        <v>7758</v>
      </c>
      <c r="B18056" t="s">
        <v>14590</v>
      </c>
      <c r="C18056" t="s">
        <v>14590</v>
      </c>
      <c r="D18056">
        <v>25</v>
      </c>
      <c r="E18056">
        <v>19</v>
      </c>
      <c r="F18056">
        <v>25</v>
      </c>
      <c r="G18056">
        <v>19</v>
      </c>
      <c r="H18056">
        <v>10</v>
      </c>
      <c r="I18056">
        <v>10</v>
      </c>
      <c r="J18056">
        <v>110</v>
      </c>
      <c r="K18056" s="194">
        <v>110</v>
      </c>
      <c r="L18056" t="s">
        <v>1086</v>
      </c>
      <c r="M18056" t="s">
        <v>1086</v>
      </c>
      <c r="N18056">
        <v>34</v>
      </c>
      <c r="O18056" t="s">
        <v>7876</v>
      </c>
      <c r="P18056" t="s">
        <v>10704</v>
      </c>
      <c r="Q18056">
        <v>3.4000000000000002E-2</v>
      </c>
      <c r="R18056" s="117" t="s">
        <v>14594</v>
      </c>
      <c r="S18056" s="117" t="s">
        <v>14589</v>
      </c>
      <c r="T18056" t="s">
        <v>12136</v>
      </c>
      <c r="U18056" t="s">
        <v>10773</v>
      </c>
    </row>
    <row r="18057" spans="1:21">
      <c r="A18057" s="117" t="s">
        <v>7759</v>
      </c>
      <c r="B18057" t="s">
        <v>14590</v>
      </c>
      <c r="C18057" t="s">
        <v>14590</v>
      </c>
      <c r="D18057">
        <v>25</v>
      </c>
      <c r="E18057">
        <v>19</v>
      </c>
      <c r="F18057">
        <v>25</v>
      </c>
      <c r="G18057">
        <v>19</v>
      </c>
      <c r="H18057">
        <v>10</v>
      </c>
      <c r="I18057">
        <v>10</v>
      </c>
      <c r="J18057">
        <v>20</v>
      </c>
      <c r="K18057" s="194">
        <v>20</v>
      </c>
      <c r="L18057" t="s">
        <v>1086</v>
      </c>
      <c r="M18057" t="s">
        <v>1086</v>
      </c>
      <c r="N18057">
        <v>34</v>
      </c>
      <c r="O18057" t="s">
        <v>7876</v>
      </c>
      <c r="P18057" t="s">
        <v>10704</v>
      </c>
      <c r="Q18057">
        <v>3.4000000000000002E-2</v>
      </c>
      <c r="R18057" s="117" t="s">
        <v>14594</v>
      </c>
      <c r="S18057" s="117" t="s">
        <v>14589</v>
      </c>
      <c r="T18057" t="s">
        <v>12136</v>
      </c>
      <c r="U18057" t="s">
        <v>10772</v>
      </c>
    </row>
    <row r="18058" spans="1:21">
      <c r="A18058" s="117" t="s">
        <v>7760</v>
      </c>
      <c r="B18058" t="s">
        <v>14590</v>
      </c>
      <c r="C18058" t="s">
        <v>14590</v>
      </c>
      <c r="D18058">
        <v>26</v>
      </c>
      <c r="E18058">
        <v>20</v>
      </c>
      <c r="F18058">
        <v>26</v>
      </c>
      <c r="G18058">
        <v>20</v>
      </c>
      <c r="H18058">
        <v>1</v>
      </c>
      <c r="I18058">
        <v>1</v>
      </c>
      <c r="J18058">
        <v>13</v>
      </c>
      <c r="K18058" s="194">
        <v>13</v>
      </c>
      <c r="L18058" t="s">
        <v>1086</v>
      </c>
      <c r="M18058" t="s">
        <v>1086</v>
      </c>
      <c r="N18058">
        <v>34</v>
      </c>
      <c r="O18058" t="s">
        <v>7876</v>
      </c>
      <c r="P18058" t="s">
        <v>16371</v>
      </c>
      <c r="Q18058">
        <v>3.4000000000000002E-2</v>
      </c>
      <c r="R18058" s="117" t="s">
        <v>14620</v>
      </c>
      <c r="S18058" s="117" t="s">
        <v>14621</v>
      </c>
      <c r="T18058" t="s">
        <v>17448</v>
      </c>
      <c r="U18058" t="s">
        <v>10772</v>
      </c>
    </row>
    <row r="18059" spans="1:21">
      <c r="A18059" s="117" t="s">
        <v>7761</v>
      </c>
      <c r="B18059" t="s">
        <v>14590</v>
      </c>
      <c r="C18059" t="s">
        <v>14590</v>
      </c>
      <c r="D18059">
        <v>25</v>
      </c>
      <c r="E18059">
        <v>19</v>
      </c>
      <c r="F18059">
        <v>25</v>
      </c>
      <c r="G18059">
        <v>19</v>
      </c>
      <c r="H18059">
        <v>10</v>
      </c>
      <c r="I18059">
        <v>10</v>
      </c>
      <c r="J18059">
        <v>100</v>
      </c>
      <c r="K18059" s="194">
        <v>100</v>
      </c>
      <c r="L18059" t="s">
        <v>1086</v>
      </c>
      <c r="M18059" t="s">
        <v>1086</v>
      </c>
      <c r="N18059">
        <v>34</v>
      </c>
      <c r="O18059" t="s">
        <v>7876</v>
      </c>
      <c r="P18059" t="s">
        <v>10704</v>
      </c>
      <c r="Q18059">
        <v>3.4000000000000002E-2</v>
      </c>
      <c r="R18059" s="117" t="s">
        <v>14594</v>
      </c>
      <c r="S18059" s="117" t="s">
        <v>14589</v>
      </c>
      <c r="T18059" t="s">
        <v>12136</v>
      </c>
      <c r="U18059" t="s">
        <v>10772</v>
      </c>
    </row>
    <row r="18060" spans="1:21">
      <c r="A18060" s="117" t="s">
        <v>7762</v>
      </c>
      <c r="B18060" t="s">
        <v>14590</v>
      </c>
      <c r="C18060" t="s">
        <v>14590</v>
      </c>
      <c r="D18060">
        <v>25</v>
      </c>
      <c r="E18060">
        <v>19</v>
      </c>
      <c r="F18060">
        <v>25</v>
      </c>
      <c r="G18060">
        <v>19</v>
      </c>
      <c r="H18060">
        <v>10</v>
      </c>
      <c r="I18060">
        <v>10</v>
      </c>
      <c r="J18060">
        <v>47</v>
      </c>
      <c r="K18060" s="194">
        <v>47</v>
      </c>
      <c r="L18060" t="s">
        <v>1086</v>
      </c>
      <c r="M18060" t="s">
        <v>1086</v>
      </c>
      <c r="N18060">
        <v>34</v>
      </c>
      <c r="O18060" t="s">
        <v>7876</v>
      </c>
      <c r="P18060" t="s">
        <v>10704</v>
      </c>
      <c r="Q18060">
        <v>3.4000000000000002E-2</v>
      </c>
      <c r="R18060" s="117" t="s">
        <v>14594</v>
      </c>
      <c r="S18060" s="117" t="s">
        <v>14589</v>
      </c>
      <c r="T18060" t="s">
        <v>12136</v>
      </c>
      <c r="U18060" t="s">
        <v>10772</v>
      </c>
    </row>
    <row r="18061" spans="1:21">
      <c r="A18061" s="117" t="s">
        <v>7763</v>
      </c>
      <c r="B18061" t="s">
        <v>14590</v>
      </c>
      <c r="C18061" t="s">
        <v>14590</v>
      </c>
      <c r="D18061">
        <v>25</v>
      </c>
      <c r="E18061">
        <v>19</v>
      </c>
      <c r="F18061">
        <v>25</v>
      </c>
      <c r="G18061">
        <v>19</v>
      </c>
      <c r="H18061">
        <v>10</v>
      </c>
      <c r="I18061">
        <v>10</v>
      </c>
      <c r="J18061">
        <v>3</v>
      </c>
      <c r="K18061" s="194">
        <v>3</v>
      </c>
      <c r="L18061" t="s">
        <v>1086</v>
      </c>
      <c r="M18061" t="s">
        <v>1086</v>
      </c>
      <c r="N18061">
        <v>34</v>
      </c>
      <c r="O18061" t="s">
        <v>7876</v>
      </c>
      <c r="P18061" t="s">
        <v>16371</v>
      </c>
      <c r="Q18061">
        <v>3.4000000000000002E-2</v>
      </c>
      <c r="R18061" s="117" t="s">
        <v>14594</v>
      </c>
      <c r="S18061" s="117" t="s">
        <v>14589</v>
      </c>
      <c r="T18061" t="s">
        <v>12136</v>
      </c>
      <c r="U18061" t="s">
        <v>10772</v>
      </c>
    </row>
    <row r="18062" spans="1:21">
      <c r="A18062" s="117" t="s">
        <v>24148</v>
      </c>
      <c r="B18062" t="s">
        <v>14590</v>
      </c>
      <c r="C18062" t="s">
        <v>14590</v>
      </c>
      <c r="D18062">
        <v>52</v>
      </c>
      <c r="E18062">
        <v>46</v>
      </c>
      <c r="F18062">
        <v>52</v>
      </c>
      <c r="G18062">
        <v>46</v>
      </c>
      <c r="H18062">
        <v>1</v>
      </c>
      <c r="I18062">
        <v>1</v>
      </c>
      <c r="J18062">
        <v>999999</v>
      </c>
      <c r="K18062" s="194">
        <v>999999</v>
      </c>
      <c r="L18062" t="s">
        <v>1100</v>
      </c>
      <c r="M18062" t="s">
        <v>1100</v>
      </c>
      <c r="N18062">
        <v>57</v>
      </c>
      <c r="O18062" t="s">
        <v>7876</v>
      </c>
      <c r="P18062" t="s">
        <v>24149</v>
      </c>
      <c r="Q18062">
        <v>5.7000000000000002E-2</v>
      </c>
      <c r="R18062" s="117" t="s">
        <v>14594</v>
      </c>
      <c r="S18062" s="117" t="s">
        <v>14589</v>
      </c>
      <c r="T18062" t="s">
        <v>12136</v>
      </c>
      <c r="U18062" t="s">
        <v>10772</v>
      </c>
    </row>
    <row r="18063" spans="1:21">
      <c r="A18063" s="117" t="s">
        <v>7764</v>
      </c>
      <c r="B18063" t="s">
        <v>14590</v>
      </c>
      <c r="C18063" t="s">
        <v>14590</v>
      </c>
      <c r="D18063">
        <v>25</v>
      </c>
      <c r="E18063">
        <v>19</v>
      </c>
      <c r="F18063">
        <v>25</v>
      </c>
      <c r="G18063">
        <v>19</v>
      </c>
      <c r="H18063">
        <v>10</v>
      </c>
      <c r="I18063">
        <v>10</v>
      </c>
      <c r="J18063">
        <v>70</v>
      </c>
      <c r="K18063" s="194">
        <v>70</v>
      </c>
      <c r="L18063" t="s">
        <v>1079</v>
      </c>
      <c r="M18063" t="s">
        <v>1079</v>
      </c>
      <c r="N18063">
        <v>1.9</v>
      </c>
      <c r="O18063" t="s">
        <v>7876</v>
      </c>
      <c r="P18063" t="s">
        <v>10706</v>
      </c>
      <c r="Q18063">
        <v>1.9E-3</v>
      </c>
      <c r="R18063" s="117" t="s">
        <v>14594</v>
      </c>
      <c r="S18063" s="117" t="s">
        <v>14589</v>
      </c>
      <c r="T18063" t="s">
        <v>12136</v>
      </c>
      <c r="U18063" t="s">
        <v>10773</v>
      </c>
    </row>
    <row r="18064" spans="1:21">
      <c r="A18064" s="117" t="s">
        <v>24150</v>
      </c>
      <c r="B18064" t="s">
        <v>14590</v>
      </c>
      <c r="C18064" t="s">
        <v>14590</v>
      </c>
      <c r="D18064">
        <v>26</v>
      </c>
      <c r="E18064">
        <v>20</v>
      </c>
      <c r="F18064">
        <v>26</v>
      </c>
      <c r="G18064">
        <v>20</v>
      </c>
      <c r="H18064">
        <v>1</v>
      </c>
      <c r="I18064">
        <v>1</v>
      </c>
      <c r="J18064">
        <v>600</v>
      </c>
      <c r="K18064" s="194">
        <v>600</v>
      </c>
      <c r="L18064" t="s">
        <v>1079</v>
      </c>
      <c r="M18064" t="s">
        <v>1079</v>
      </c>
      <c r="N18064">
        <v>27</v>
      </c>
      <c r="O18064" t="s">
        <v>7876</v>
      </c>
      <c r="P18064" t="s">
        <v>10707</v>
      </c>
      <c r="Q18064">
        <v>2.7E-2</v>
      </c>
      <c r="R18064" s="117" t="s">
        <v>14620</v>
      </c>
      <c r="S18064" s="117" t="s">
        <v>14621</v>
      </c>
      <c r="T18064" t="s">
        <v>17448</v>
      </c>
      <c r="U18064" t="s">
        <v>10772</v>
      </c>
    </row>
    <row r="18065" spans="1:21">
      <c r="A18065" s="117" t="s">
        <v>24151</v>
      </c>
      <c r="B18065" t="s">
        <v>14590</v>
      </c>
      <c r="C18065" t="s">
        <v>14590</v>
      </c>
      <c r="D18065">
        <v>25</v>
      </c>
      <c r="E18065">
        <v>19</v>
      </c>
      <c r="F18065">
        <v>25</v>
      </c>
      <c r="G18065">
        <v>19</v>
      </c>
      <c r="H18065">
        <v>1</v>
      </c>
      <c r="I18065">
        <v>1</v>
      </c>
      <c r="J18065">
        <v>90</v>
      </c>
      <c r="K18065" s="194">
        <v>90</v>
      </c>
      <c r="L18065" t="s">
        <v>1079</v>
      </c>
      <c r="M18065" t="s">
        <v>1079</v>
      </c>
      <c r="N18065">
        <v>28</v>
      </c>
      <c r="O18065" t="s">
        <v>7876</v>
      </c>
      <c r="P18065" t="s">
        <v>10708</v>
      </c>
      <c r="Q18065">
        <v>2.8000000000000001E-2</v>
      </c>
      <c r="R18065" s="117" t="s">
        <v>14594</v>
      </c>
      <c r="S18065" s="117" t="s">
        <v>14589</v>
      </c>
      <c r="T18065" t="s">
        <v>12136</v>
      </c>
      <c r="U18065" t="s">
        <v>10772</v>
      </c>
    </row>
    <row r="18066" spans="1:21">
      <c r="A18066" s="117" t="s">
        <v>24152</v>
      </c>
      <c r="B18066" t="s">
        <v>14590</v>
      </c>
      <c r="C18066" t="s">
        <v>14590</v>
      </c>
      <c r="D18066">
        <v>25</v>
      </c>
      <c r="E18066">
        <v>19</v>
      </c>
      <c r="F18066">
        <v>25</v>
      </c>
      <c r="G18066">
        <v>19</v>
      </c>
      <c r="H18066">
        <v>1</v>
      </c>
      <c r="I18066">
        <v>1</v>
      </c>
      <c r="J18066">
        <v>900</v>
      </c>
      <c r="K18066" s="194">
        <v>900</v>
      </c>
      <c r="L18066" t="s">
        <v>1079</v>
      </c>
      <c r="M18066" t="s">
        <v>1079</v>
      </c>
      <c r="N18066">
        <v>28.7</v>
      </c>
      <c r="O18066" t="s">
        <v>7876</v>
      </c>
      <c r="P18066" t="s">
        <v>10710</v>
      </c>
      <c r="Q18066">
        <v>2.87E-2</v>
      </c>
      <c r="R18066" s="117" t="s">
        <v>14594</v>
      </c>
      <c r="S18066" s="117" t="s">
        <v>14589</v>
      </c>
      <c r="T18066" t="s">
        <v>12136</v>
      </c>
      <c r="U18066" t="s">
        <v>10772</v>
      </c>
    </row>
    <row r="18067" spans="1:21">
      <c r="A18067" s="117" t="s">
        <v>24153</v>
      </c>
      <c r="B18067" t="s">
        <v>14590</v>
      </c>
      <c r="C18067" t="s">
        <v>14590</v>
      </c>
      <c r="D18067">
        <v>41</v>
      </c>
      <c r="E18067">
        <v>35</v>
      </c>
      <c r="F18067">
        <v>41</v>
      </c>
      <c r="G18067">
        <v>35</v>
      </c>
      <c r="H18067">
        <v>1</v>
      </c>
      <c r="I18067">
        <v>1</v>
      </c>
      <c r="J18067">
        <v>999999</v>
      </c>
      <c r="K18067" s="194">
        <v>999999</v>
      </c>
      <c r="L18067" t="s">
        <v>1079</v>
      </c>
      <c r="M18067" t="s">
        <v>1079</v>
      </c>
      <c r="N18067">
        <v>28</v>
      </c>
      <c r="O18067" t="s">
        <v>7876</v>
      </c>
      <c r="P18067" t="s">
        <v>24154</v>
      </c>
      <c r="Q18067">
        <v>2.8000000000000001E-2</v>
      </c>
      <c r="R18067" s="117" t="s">
        <v>14594</v>
      </c>
      <c r="S18067" s="117" t="s">
        <v>14589</v>
      </c>
      <c r="T18067" t="s">
        <v>12136</v>
      </c>
      <c r="U18067" t="s">
        <v>10772</v>
      </c>
    </row>
    <row r="18068" spans="1:21">
      <c r="A18068" s="117" t="s">
        <v>24155</v>
      </c>
      <c r="B18068" t="s">
        <v>14590</v>
      </c>
      <c r="C18068" t="s">
        <v>14590</v>
      </c>
      <c r="D18068">
        <v>26</v>
      </c>
      <c r="E18068">
        <v>20</v>
      </c>
      <c r="F18068">
        <v>26</v>
      </c>
      <c r="G18068">
        <v>20</v>
      </c>
      <c r="H18068">
        <v>1</v>
      </c>
      <c r="I18068">
        <v>1</v>
      </c>
      <c r="J18068">
        <v>35</v>
      </c>
      <c r="K18068" s="194">
        <v>35</v>
      </c>
      <c r="L18068" t="s">
        <v>1079</v>
      </c>
      <c r="M18068" t="s">
        <v>1079</v>
      </c>
      <c r="N18068">
        <v>32</v>
      </c>
      <c r="O18068" t="s">
        <v>7876</v>
      </c>
      <c r="P18068" t="s">
        <v>10708</v>
      </c>
      <c r="Q18068">
        <v>3.2000000000000001E-2</v>
      </c>
      <c r="R18068" s="117" t="s">
        <v>14620</v>
      </c>
      <c r="S18068" s="117" t="s">
        <v>14621</v>
      </c>
      <c r="T18068" t="s">
        <v>17448</v>
      </c>
      <c r="U18068" t="s">
        <v>10772</v>
      </c>
    </row>
    <row r="18069" spans="1:21">
      <c r="A18069" s="117" t="s">
        <v>24156</v>
      </c>
      <c r="B18069" t="s">
        <v>14590</v>
      </c>
      <c r="C18069" t="s">
        <v>14590</v>
      </c>
      <c r="D18069">
        <v>25</v>
      </c>
      <c r="E18069">
        <v>19</v>
      </c>
      <c r="F18069">
        <v>25</v>
      </c>
      <c r="G18069">
        <v>19</v>
      </c>
      <c r="H18069">
        <v>1</v>
      </c>
      <c r="I18069">
        <v>1</v>
      </c>
      <c r="J18069">
        <v>1296</v>
      </c>
      <c r="K18069" s="194">
        <v>1296</v>
      </c>
      <c r="L18069" t="s">
        <v>1079</v>
      </c>
      <c r="M18069" t="s">
        <v>1079</v>
      </c>
      <c r="N18069">
        <v>28</v>
      </c>
      <c r="O18069" t="s">
        <v>7876</v>
      </c>
      <c r="P18069" t="s">
        <v>24157</v>
      </c>
      <c r="Q18069">
        <v>2.8000000000000001E-2</v>
      </c>
      <c r="R18069" s="117" t="s">
        <v>14594</v>
      </c>
      <c r="S18069" s="117" t="s">
        <v>14589</v>
      </c>
      <c r="T18069" t="s">
        <v>12136</v>
      </c>
      <c r="U18069" t="s">
        <v>10772</v>
      </c>
    </row>
    <row r="18070" spans="1:21">
      <c r="A18070" s="117" t="s">
        <v>24158</v>
      </c>
      <c r="B18070" t="s">
        <v>14590</v>
      </c>
      <c r="C18070" t="s">
        <v>14590</v>
      </c>
      <c r="D18070">
        <v>25</v>
      </c>
      <c r="E18070">
        <v>19</v>
      </c>
      <c r="F18070">
        <v>25</v>
      </c>
      <c r="G18070">
        <v>19</v>
      </c>
      <c r="H18070">
        <v>1</v>
      </c>
      <c r="I18070">
        <v>1</v>
      </c>
      <c r="J18070">
        <v>20</v>
      </c>
      <c r="K18070" s="194">
        <v>20</v>
      </c>
      <c r="L18070" t="s">
        <v>1079</v>
      </c>
      <c r="M18070" t="s">
        <v>1079</v>
      </c>
      <c r="N18070">
        <v>28</v>
      </c>
      <c r="O18070" t="s">
        <v>7876</v>
      </c>
      <c r="P18070" t="s">
        <v>10708</v>
      </c>
      <c r="Q18070">
        <v>2.8000000000000001E-2</v>
      </c>
      <c r="R18070" s="117" t="s">
        <v>14620</v>
      </c>
      <c r="S18070" s="117" t="s">
        <v>14589</v>
      </c>
      <c r="T18070" t="s">
        <v>12136</v>
      </c>
      <c r="U18070" t="s">
        <v>10772</v>
      </c>
    </row>
    <row r="18071" spans="1:21">
      <c r="A18071" s="117" t="s">
        <v>24159</v>
      </c>
      <c r="B18071" t="s">
        <v>14590</v>
      </c>
      <c r="C18071" t="s">
        <v>14590</v>
      </c>
      <c r="D18071">
        <v>26</v>
      </c>
      <c r="E18071">
        <v>20</v>
      </c>
      <c r="F18071">
        <v>26</v>
      </c>
      <c r="G18071">
        <v>20</v>
      </c>
      <c r="H18071">
        <v>1</v>
      </c>
      <c r="I18071">
        <v>1</v>
      </c>
      <c r="J18071">
        <v>450</v>
      </c>
      <c r="K18071" s="194">
        <v>450</v>
      </c>
      <c r="L18071" t="s">
        <v>1079</v>
      </c>
      <c r="M18071" t="s">
        <v>1079</v>
      </c>
      <c r="N18071">
        <v>28</v>
      </c>
      <c r="O18071" t="s">
        <v>7876</v>
      </c>
      <c r="P18071" t="s">
        <v>10708</v>
      </c>
      <c r="Q18071">
        <v>2.8000000000000001E-2</v>
      </c>
      <c r="R18071" s="117" t="s">
        <v>14620</v>
      </c>
      <c r="S18071" s="117" t="s">
        <v>14621</v>
      </c>
      <c r="T18071" t="s">
        <v>17448</v>
      </c>
      <c r="U18071" t="s">
        <v>10772</v>
      </c>
    </row>
    <row r="18072" spans="1:21">
      <c r="A18072" s="117" t="s">
        <v>24160</v>
      </c>
      <c r="B18072" t="s">
        <v>14590</v>
      </c>
      <c r="C18072" t="s">
        <v>14590</v>
      </c>
      <c r="D18072">
        <v>25</v>
      </c>
      <c r="E18072">
        <v>19</v>
      </c>
      <c r="F18072">
        <v>25</v>
      </c>
      <c r="G18072">
        <v>19</v>
      </c>
      <c r="H18072">
        <v>1</v>
      </c>
      <c r="I18072">
        <v>1</v>
      </c>
      <c r="J18072">
        <v>1332</v>
      </c>
      <c r="K18072" s="194">
        <v>1332</v>
      </c>
      <c r="L18072" t="s">
        <v>1079</v>
      </c>
      <c r="M18072" t="s">
        <v>1079</v>
      </c>
      <c r="N18072">
        <v>28</v>
      </c>
      <c r="O18072" t="s">
        <v>7876</v>
      </c>
      <c r="P18072" t="s">
        <v>10710</v>
      </c>
      <c r="Q18072">
        <v>2.8000000000000001E-2</v>
      </c>
      <c r="R18072" s="117" t="s">
        <v>14594</v>
      </c>
      <c r="S18072" s="117" t="s">
        <v>14589</v>
      </c>
      <c r="T18072" t="s">
        <v>12136</v>
      </c>
      <c r="U18072" t="s">
        <v>10772</v>
      </c>
    </row>
    <row r="18073" spans="1:21">
      <c r="A18073" s="117" t="s">
        <v>24161</v>
      </c>
      <c r="B18073" t="s">
        <v>14590</v>
      </c>
      <c r="C18073" t="s">
        <v>14590</v>
      </c>
      <c r="D18073">
        <v>25</v>
      </c>
      <c r="E18073">
        <v>19</v>
      </c>
      <c r="F18073">
        <v>25</v>
      </c>
      <c r="G18073">
        <v>19</v>
      </c>
      <c r="H18073">
        <v>1</v>
      </c>
      <c r="I18073">
        <v>1</v>
      </c>
      <c r="J18073">
        <v>275</v>
      </c>
      <c r="K18073" s="194">
        <v>275</v>
      </c>
      <c r="L18073" t="s">
        <v>1079</v>
      </c>
      <c r="M18073" t="s">
        <v>1079</v>
      </c>
      <c r="N18073">
        <v>28</v>
      </c>
      <c r="O18073" t="s">
        <v>7876</v>
      </c>
      <c r="P18073" t="s">
        <v>10710</v>
      </c>
      <c r="Q18073">
        <v>2.8000000000000001E-2</v>
      </c>
      <c r="R18073" s="117" t="s">
        <v>14594</v>
      </c>
      <c r="S18073" s="117" t="s">
        <v>14589</v>
      </c>
      <c r="T18073" t="s">
        <v>12136</v>
      </c>
      <c r="U18073" t="s">
        <v>10772</v>
      </c>
    </row>
    <row r="18074" spans="1:21">
      <c r="A18074" s="117" t="s">
        <v>24162</v>
      </c>
      <c r="B18074" t="s">
        <v>14590</v>
      </c>
      <c r="C18074" t="s">
        <v>14590</v>
      </c>
      <c r="D18074">
        <v>25</v>
      </c>
      <c r="E18074">
        <v>19</v>
      </c>
      <c r="F18074">
        <v>25</v>
      </c>
      <c r="G18074">
        <v>19</v>
      </c>
      <c r="H18074">
        <v>1</v>
      </c>
      <c r="I18074">
        <v>1</v>
      </c>
      <c r="J18074">
        <v>240</v>
      </c>
      <c r="K18074" s="194">
        <v>240</v>
      </c>
      <c r="L18074" t="s">
        <v>1079</v>
      </c>
      <c r="M18074" t="s">
        <v>1079</v>
      </c>
      <c r="N18074">
        <v>28</v>
      </c>
      <c r="O18074" t="s">
        <v>7876</v>
      </c>
      <c r="P18074" t="s">
        <v>10707</v>
      </c>
      <c r="Q18074">
        <v>2.8000000000000001E-2</v>
      </c>
      <c r="R18074" s="117" t="s">
        <v>14594</v>
      </c>
      <c r="S18074" s="117" t="s">
        <v>14589</v>
      </c>
      <c r="T18074" t="s">
        <v>12136</v>
      </c>
      <c r="U18074" t="s">
        <v>10772</v>
      </c>
    </row>
    <row r="18075" spans="1:21">
      <c r="A18075" s="117" t="s">
        <v>24163</v>
      </c>
      <c r="B18075" t="s">
        <v>14590</v>
      </c>
      <c r="C18075" t="s">
        <v>14590</v>
      </c>
      <c r="D18075">
        <v>26</v>
      </c>
      <c r="E18075">
        <v>20</v>
      </c>
      <c r="F18075">
        <v>26</v>
      </c>
      <c r="G18075">
        <v>20</v>
      </c>
      <c r="H18075">
        <v>1</v>
      </c>
      <c r="I18075">
        <v>1</v>
      </c>
      <c r="J18075">
        <v>1200</v>
      </c>
      <c r="K18075" s="194">
        <v>1200</v>
      </c>
      <c r="L18075" t="s">
        <v>1079</v>
      </c>
      <c r="M18075" t="s">
        <v>1079</v>
      </c>
      <c r="N18075">
        <v>35</v>
      </c>
      <c r="O18075" t="s">
        <v>7876</v>
      </c>
      <c r="P18075" t="s">
        <v>10387</v>
      </c>
      <c r="Q18075">
        <v>3.5000000000000003E-2</v>
      </c>
      <c r="R18075" s="117" t="s">
        <v>14620</v>
      </c>
      <c r="S18075" s="117" t="s">
        <v>14621</v>
      </c>
      <c r="T18075" t="s">
        <v>17448</v>
      </c>
      <c r="U18075" t="s">
        <v>10772</v>
      </c>
    </row>
    <row r="18076" spans="1:21">
      <c r="A18076" s="117" t="s">
        <v>7765</v>
      </c>
      <c r="B18076" t="s">
        <v>14590</v>
      </c>
      <c r="C18076" t="s">
        <v>14590</v>
      </c>
      <c r="D18076">
        <v>25</v>
      </c>
      <c r="E18076">
        <v>19</v>
      </c>
      <c r="F18076">
        <v>25</v>
      </c>
      <c r="G18076">
        <v>19</v>
      </c>
      <c r="H18076">
        <v>1</v>
      </c>
      <c r="I18076">
        <v>1</v>
      </c>
      <c r="J18076">
        <v>49</v>
      </c>
      <c r="K18076" s="194">
        <v>49</v>
      </c>
      <c r="L18076" t="s">
        <v>1086</v>
      </c>
      <c r="M18076" t="s">
        <v>1086</v>
      </c>
      <c r="N18076">
        <v>76</v>
      </c>
      <c r="O18076" t="s">
        <v>7876</v>
      </c>
      <c r="P18076" t="s">
        <v>10389</v>
      </c>
      <c r="Q18076">
        <v>7.5999999999999998E-2</v>
      </c>
      <c r="R18076" s="117" t="s">
        <v>14594</v>
      </c>
      <c r="S18076" s="117" t="s">
        <v>14589</v>
      </c>
      <c r="T18076" t="s">
        <v>12136</v>
      </c>
      <c r="U18076" t="s">
        <v>10772</v>
      </c>
    </row>
    <row r="18077" spans="1:21">
      <c r="A18077" s="117" t="s">
        <v>22098</v>
      </c>
      <c r="B18077" t="s">
        <v>14590</v>
      </c>
      <c r="C18077" t="s">
        <v>14590</v>
      </c>
      <c r="D18077">
        <v>25</v>
      </c>
      <c r="E18077">
        <v>19</v>
      </c>
      <c r="F18077">
        <v>25</v>
      </c>
      <c r="G18077">
        <v>19</v>
      </c>
      <c r="H18077">
        <v>1</v>
      </c>
      <c r="I18077">
        <v>1</v>
      </c>
      <c r="J18077">
        <v>84</v>
      </c>
      <c r="K18077" s="194">
        <v>84</v>
      </c>
      <c r="L18077" t="s">
        <v>1086</v>
      </c>
      <c r="M18077" t="s">
        <v>1086</v>
      </c>
      <c r="N18077">
        <v>76</v>
      </c>
      <c r="O18077" t="s">
        <v>7876</v>
      </c>
      <c r="P18077" t="s">
        <v>22099</v>
      </c>
      <c r="Q18077">
        <v>7.5999999999999998E-2</v>
      </c>
      <c r="R18077" s="117" t="s">
        <v>14594</v>
      </c>
      <c r="S18077" s="117" t="s">
        <v>14589</v>
      </c>
      <c r="T18077" t="s">
        <v>12136</v>
      </c>
      <c r="U18077" t="s">
        <v>10772</v>
      </c>
    </row>
    <row r="18078" spans="1:21">
      <c r="A18078" s="117" t="s">
        <v>912</v>
      </c>
      <c r="B18078" t="s">
        <v>14590</v>
      </c>
      <c r="C18078" t="s">
        <v>14590</v>
      </c>
      <c r="D18078">
        <v>25</v>
      </c>
      <c r="E18078">
        <v>19</v>
      </c>
      <c r="F18078">
        <v>25</v>
      </c>
      <c r="G18078">
        <v>19</v>
      </c>
      <c r="H18078">
        <v>1</v>
      </c>
      <c r="I18078">
        <v>1</v>
      </c>
      <c r="J18078">
        <v>2200</v>
      </c>
      <c r="K18078" s="194">
        <v>2200</v>
      </c>
      <c r="L18078" t="s">
        <v>1079</v>
      </c>
      <c r="M18078" t="s">
        <v>1079</v>
      </c>
      <c r="N18078">
        <v>44</v>
      </c>
      <c r="O18078" t="s">
        <v>7876</v>
      </c>
      <c r="P18078" t="s">
        <v>10711</v>
      </c>
      <c r="Q18078">
        <v>4.3999999999999997E-2</v>
      </c>
      <c r="R18078" s="117" t="s">
        <v>14594</v>
      </c>
      <c r="S18078" s="117" t="s">
        <v>14589</v>
      </c>
      <c r="T18078" t="s">
        <v>12136</v>
      </c>
      <c r="U18078" t="s">
        <v>10772</v>
      </c>
    </row>
    <row r="18079" spans="1:21">
      <c r="A18079" s="117" t="s">
        <v>7766</v>
      </c>
      <c r="B18079" t="s">
        <v>14590</v>
      </c>
      <c r="C18079" t="s">
        <v>14590</v>
      </c>
      <c r="D18079">
        <v>25</v>
      </c>
      <c r="E18079">
        <v>19</v>
      </c>
      <c r="F18079">
        <v>25</v>
      </c>
      <c r="G18079">
        <v>19</v>
      </c>
      <c r="H18079">
        <v>1</v>
      </c>
      <c r="I18079">
        <v>1</v>
      </c>
      <c r="J18079">
        <v>40</v>
      </c>
      <c r="K18079" s="194">
        <v>40</v>
      </c>
      <c r="L18079" t="s">
        <v>1079</v>
      </c>
      <c r="M18079" t="s">
        <v>1079</v>
      </c>
      <c r="N18079">
        <v>44</v>
      </c>
      <c r="O18079" t="s">
        <v>7876</v>
      </c>
      <c r="P18079" t="s">
        <v>10710</v>
      </c>
      <c r="Q18079">
        <v>4.3999999999999997E-2</v>
      </c>
      <c r="R18079" s="117" t="s">
        <v>14743</v>
      </c>
      <c r="S18079" s="117" t="s">
        <v>14589</v>
      </c>
      <c r="T18079" t="s">
        <v>12136</v>
      </c>
      <c r="U18079" t="s">
        <v>10772</v>
      </c>
    </row>
    <row r="18080" spans="1:21">
      <c r="A18080" s="117" t="s">
        <v>7767</v>
      </c>
      <c r="B18080" t="s">
        <v>14590</v>
      </c>
      <c r="C18080" t="s">
        <v>14590</v>
      </c>
      <c r="D18080">
        <v>25</v>
      </c>
      <c r="E18080">
        <v>19</v>
      </c>
      <c r="F18080">
        <v>25</v>
      </c>
      <c r="G18080">
        <v>19</v>
      </c>
      <c r="H18080">
        <v>1</v>
      </c>
      <c r="I18080">
        <v>1</v>
      </c>
      <c r="J18080">
        <v>210</v>
      </c>
      <c r="K18080" s="194">
        <v>210</v>
      </c>
      <c r="L18080" t="s">
        <v>1079</v>
      </c>
      <c r="M18080" t="s">
        <v>1079</v>
      </c>
      <c r="N18080">
        <v>104.2</v>
      </c>
      <c r="O18080" t="s">
        <v>7876</v>
      </c>
      <c r="P18080" t="s">
        <v>10385</v>
      </c>
      <c r="Q18080">
        <v>0.1042</v>
      </c>
      <c r="R18080" s="117" t="s">
        <v>14594</v>
      </c>
      <c r="S18080" s="117" t="s">
        <v>14589</v>
      </c>
      <c r="T18080" t="s">
        <v>12136</v>
      </c>
      <c r="U18080" t="s">
        <v>10772</v>
      </c>
    </row>
    <row r="18081" spans="1:21">
      <c r="A18081" s="117" t="s">
        <v>24164</v>
      </c>
      <c r="B18081" t="s">
        <v>14590</v>
      </c>
      <c r="C18081" t="s">
        <v>14590</v>
      </c>
      <c r="D18081">
        <v>26</v>
      </c>
      <c r="E18081">
        <v>20</v>
      </c>
      <c r="F18081">
        <v>26</v>
      </c>
      <c r="G18081">
        <v>20</v>
      </c>
      <c r="H18081">
        <v>1</v>
      </c>
      <c r="I18081">
        <v>1</v>
      </c>
      <c r="J18081">
        <v>60</v>
      </c>
      <c r="K18081" s="194">
        <v>60</v>
      </c>
      <c r="L18081" t="s">
        <v>1079</v>
      </c>
      <c r="M18081" t="s">
        <v>1079</v>
      </c>
      <c r="N18081">
        <v>104</v>
      </c>
      <c r="O18081" t="s">
        <v>7876</v>
      </c>
      <c r="P18081" t="s">
        <v>10380</v>
      </c>
      <c r="Q18081">
        <v>0.104</v>
      </c>
      <c r="R18081" s="117" t="s">
        <v>14620</v>
      </c>
      <c r="S18081" s="117" t="s">
        <v>14621</v>
      </c>
      <c r="T18081" t="s">
        <v>17448</v>
      </c>
      <c r="U18081" t="s">
        <v>10772</v>
      </c>
    </row>
    <row r="18082" spans="1:21">
      <c r="A18082" s="117" t="s">
        <v>24165</v>
      </c>
      <c r="B18082" t="s">
        <v>14590</v>
      </c>
      <c r="C18082" t="s">
        <v>14590</v>
      </c>
      <c r="D18082">
        <v>26</v>
      </c>
      <c r="E18082">
        <v>20</v>
      </c>
      <c r="F18082">
        <v>26</v>
      </c>
      <c r="G18082">
        <v>20</v>
      </c>
      <c r="H18082">
        <v>1</v>
      </c>
      <c r="I18082">
        <v>1</v>
      </c>
      <c r="J18082">
        <v>45</v>
      </c>
      <c r="K18082" s="194">
        <v>45</v>
      </c>
      <c r="L18082" t="s">
        <v>1079</v>
      </c>
      <c r="M18082" t="s">
        <v>1079</v>
      </c>
      <c r="N18082">
        <v>104</v>
      </c>
      <c r="O18082" t="s">
        <v>7876</v>
      </c>
      <c r="P18082" t="s">
        <v>24166</v>
      </c>
      <c r="Q18082">
        <v>0.104</v>
      </c>
      <c r="R18082" s="117" t="s">
        <v>14620</v>
      </c>
      <c r="S18082" s="117" t="s">
        <v>14621</v>
      </c>
      <c r="T18082" t="s">
        <v>17448</v>
      </c>
      <c r="U18082" t="s">
        <v>10772</v>
      </c>
    </row>
    <row r="18083" spans="1:21">
      <c r="A18083" s="117" t="s">
        <v>24167</v>
      </c>
      <c r="B18083" t="s">
        <v>14590</v>
      </c>
      <c r="C18083" t="s">
        <v>14590</v>
      </c>
      <c r="D18083">
        <v>25</v>
      </c>
      <c r="E18083">
        <v>19</v>
      </c>
      <c r="F18083">
        <v>25</v>
      </c>
      <c r="G18083">
        <v>19</v>
      </c>
      <c r="H18083">
        <v>1</v>
      </c>
      <c r="I18083">
        <v>1</v>
      </c>
      <c r="J18083">
        <v>100</v>
      </c>
      <c r="K18083" s="194">
        <v>100</v>
      </c>
      <c r="L18083" t="s">
        <v>1079</v>
      </c>
      <c r="M18083" t="s">
        <v>1079</v>
      </c>
      <c r="N18083">
        <v>27</v>
      </c>
      <c r="O18083" t="s">
        <v>7876</v>
      </c>
      <c r="P18083" t="s">
        <v>10708</v>
      </c>
      <c r="Q18083">
        <v>2.7E-2</v>
      </c>
      <c r="R18083" s="117" t="s">
        <v>14594</v>
      </c>
      <c r="S18083" s="117" t="s">
        <v>14589</v>
      </c>
      <c r="T18083" t="s">
        <v>12136</v>
      </c>
      <c r="U18083" t="s">
        <v>10772</v>
      </c>
    </row>
    <row r="18084" spans="1:21">
      <c r="A18084" s="117" t="s">
        <v>24168</v>
      </c>
      <c r="B18084" t="s">
        <v>14590</v>
      </c>
      <c r="C18084" t="s">
        <v>14590</v>
      </c>
      <c r="D18084">
        <v>25</v>
      </c>
      <c r="E18084">
        <v>19</v>
      </c>
      <c r="F18084">
        <v>25</v>
      </c>
      <c r="G18084">
        <v>19</v>
      </c>
      <c r="H18084">
        <v>1</v>
      </c>
      <c r="I18084">
        <v>1</v>
      </c>
      <c r="J18084">
        <v>131</v>
      </c>
      <c r="K18084" s="194">
        <v>131</v>
      </c>
      <c r="L18084" t="s">
        <v>1079</v>
      </c>
      <c r="M18084" t="s">
        <v>1079</v>
      </c>
      <c r="N18084">
        <v>29</v>
      </c>
      <c r="O18084" t="s">
        <v>7876</v>
      </c>
      <c r="P18084" t="s">
        <v>10708</v>
      </c>
      <c r="Q18084">
        <v>2.9000000000000001E-2</v>
      </c>
      <c r="R18084" s="117" t="s">
        <v>14620</v>
      </c>
      <c r="S18084" s="117" t="s">
        <v>14589</v>
      </c>
      <c r="T18084" t="s">
        <v>12136</v>
      </c>
      <c r="U18084" t="s">
        <v>10772</v>
      </c>
    </row>
    <row r="18085" spans="1:21">
      <c r="A18085" s="117" t="s">
        <v>24169</v>
      </c>
      <c r="B18085" t="s">
        <v>14590</v>
      </c>
      <c r="C18085" t="s">
        <v>14590</v>
      </c>
      <c r="D18085">
        <v>25</v>
      </c>
      <c r="E18085">
        <v>19</v>
      </c>
      <c r="F18085">
        <v>25</v>
      </c>
      <c r="G18085">
        <v>19</v>
      </c>
      <c r="H18085">
        <v>1</v>
      </c>
      <c r="I18085">
        <v>1</v>
      </c>
      <c r="J18085">
        <v>50</v>
      </c>
      <c r="K18085" s="194">
        <v>50</v>
      </c>
      <c r="L18085" t="s">
        <v>1079</v>
      </c>
      <c r="M18085" t="s">
        <v>1079</v>
      </c>
      <c r="N18085">
        <v>27</v>
      </c>
      <c r="O18085" t="s">
        <v>7876</v>
      </c>
      <c r="P18085" t="s">
        <v>10708</v>
      </c>
      <c r="Q18085">
        <v>2.7E-2</v>
      </c>
      <c r="R18085" s="117" t="s">
        <v>14594</v>
      </c>
      <c r="S18085" s="117" t="s">
        <v>14589</v>
      </c>
      <c r="T18085" t="s">
        <v>12136</v>
      </c>
      <c r="U18085" t="s">
        <v>10772</v>
      </c>
    </row>
    <row r="18086" spans="1:21">
      <c r="A18086" s="117" t="s">
        <v>24170</v>
      </c>
      <c r="B18086" t="s">
        <v>14590</v>
      </c>
      <c r="C18086" t="s">
        <v>14590</v>
      </c>
      <c r="D18086">
        <v>26</v>
      </c>
      <c r="E18086">
        <v>20</v>
      </c>
      <c r="F18086">
        <v>26</v>
      </c>
      <c r="G18086">
        <v>20</v>
      </c>
      <c r="H18086">
        <v>1</v>
      </c>
      <c r="I18086">
        <v>1</v>
      </c>
      <c r="J18086">
        <v>45</v>
      </c>
      <c r="K18086" s="194">
        <v>45</v>
      </c>
      <c r="L18086" t="s">
        <v>1079</v>
      </c>
      <c r="M18086" t="s">
        <v>1079</v>
      </c>
      <c r="N18086">
        <v>45</v>
      </c>
      <c r="O18086" t="s">
        <v>7876</v>
      </c>
      <c r="P18086" t="s">
        <v>24171</v>
      </c>
      <c r="Q18086">
        <v>4.4999999999999998E-2</v>
      </c>
      <c r="R18086" s="117" t="s">
        <v>14620</v>
      </c>
      <c r="S18086" s="117" t="s">
        <v>14621</v>
      </c>
      <c r="T18086" t="s">
        <v>17448</v>
      </c>
      <c r="U18086" t="s">
        <v>10772</v>
      </c>
    </row>
    <row r="18087" spans="1:21">
      <c r="A18087" s="117" t="s">
        <v>7768</v>
      </c>
      <c r="B18087" t="s">
        <v>14590</v>
      </c>
      <c r="C18087" t="s">
        <v>14590</v>
      </c>
      <c r="D18087">
        <v>25</v>
      </c>
      <c r="E18087">
        <v>19</v>
      </c>
      <c r="F18087">
        <v>35</v>
      </c>
      <c r="G18087">
        <v>29</v>
      </c>
      <c r="H18087">
        <v>1</v>
      </c>
      <c r="I18087">
        <v>1</v>
      </c>
      <c r="J18087">
        <v>350</v>
      </c>
      <c r="K18087" s="194">
        <v>350</v>
      </c>
      <c r="L18087" t="s">
        <v>1079</v>
      </c>
      <c r="M18087" t="s">
        <v>1079</v>
      </c>
      <c r="N18087">
        <v>41</v>
      </c>
      <c r="O18087" t="s">
        <v>7876</v>
      </c>
      <c r="P18087" t="s">
        <v>10712</v>
      </c>
      <c r="Q18087">
        <v>4.1000000000000002E-2</v>
      </c>
      <c r="R18087" s="117" t="s">
        <v>14743</v>
      </c>
      <c r="S18087" s="117" t="s">
        <v>14589</v>
      </c>
      <c r="T18087" t="s">
        <v>12136</v>
      </c>
      <c r="U18087" t="s">
        <v>10773</v>
      </c>
    </row>
    <row r="18088" spans="1:21">
      <c r="A18088" s="117" t="s">
        <v>7769</v>
      </c>
      <c r="B18088" t="s">
        <v>14590</v>
      </c>
      <c r="C18088" t="s">
        <v>14590</v>
      </c>
      <c r="D18088">
        <v>25</v>
      </c>
      <c r="E18088">
        <v>19</v>
      </c>
      <c r="F18088">
        <v>35</v>
      </c>
      <c r="G18088">
        <v>29</v>
      </c>
      <c r="H18088">
        <v>1</v>
      </c>
      <c r="I18088">
        <v>1</v>
      </c>
      <c r="J18088">
        <v>150</v>
      </c>
      <c r="K18088" s="194">
        <v>150</v>
      </c>
      <c r="L18088" t="s">
        <v>1079</v>
      </c>
      <c r="M18088" t="s">
        <v>1079</v>
      </c>
      <c r="N18088">
        <v>41</v>
      </c>
      <c r="O18088" t="s">
        <v>7876</v>
      </c>
      <c r="P18088" t="s">
        <v>10712</v>
      </c>
      <c r="Q18088">
        <v>4.1000000000000002E-2</v>
      </c>
      <c r="R18088" s="117" t="s">
        <v>14743</v>
      </c>
      <c r="S18088" s="117" t="s">
        <v>14589</v>
      </c>
      <c r="T18088" t="s">
        <v>12136</v>
      </c>
      <c r="U18088" t="s">
        <v>10773</v>
      </c>
    </row>
    <row r="18089" spans="1:21">
      <c r="A18089" s="117" t="s">
        <v>26189</v>
      </c>
      <c r="B18089" t="s">
        <v>14590</v>
      </c>
      <c r="C18089" t="s">
        <v>14590</v>
      </c>
      <c r="D18089">
        <v>26</v>
      </c>
      <c r="E18089">
        <v>20</v>
      </c>
      <c r="F18089">
        <v>26</v>
      </c>
      <c r="G18089">
        <v>20</v>
      </c>
      <c r="H18089">
        <v>1</v>
      </c>
      <c r="I18089">
        <v>1</v>
      </c>
      <c r="J18089">
        <v>50</v>
      </c>
      <c r="K18089" s="194">
        <v>50</v>
      </c>
      <c r="L18089" t="s">
        <v>1079</v>
      </c>
      <c r="M18089" t="s">
        <v>1079</v>
      </c>
      <c r="N18089">
        <v>41</v>
      </c>
      <c r="O18089" t="s">
        <v>7876</v>
      </c>
      <c r="P18089" t="s">
        <v>26190</v>
      </c>
      <c r="Q18089">
        <v>4.1000000000000002E-2</v>
      </c>
      <c r="R18089" s="117" t="s">
        <v>14620</v>
      </c>
      <c r="S18089" s="117" t="s">
        <v>14621</v>
      </c>
      <c r="T18089" t="s">
        <v>17448</v>
      </c>
      <c r="U18089" t="s">
        <v>10772</v>
      </c>
    </row>
    <row r="18090" spans="1:21">
      <c r="A18090" s="117" t="s">
        <v>24172</v>
      </c>
      <c r="B18090" t="s">
        <v>14590</v>
      </c>
      <c r="C18090" t="s">
        <v>14590</v>
      </c>
      <c r="D18090">
        <v>26</v>
      </c>
      <c r="E18090">
        <v>20</v>
      </c>
      <c r="F18090">
        <v>26</v>
      </c>
      <c r="G18090">
        <v>20</v>
      </c>
      <c r="H18090">
        <v>1</v>
      </c>
      <c r="I18090">
        <v>1</v>
      </c>
      <c r="J18090">
        <v>242</v>
      </c>
      <c r="K18090" s="194">
        <v>242</v>
      </c>
      <c r="L18090" t="s">
        <v>1079</v>
      </c>
      <c r="M18090" t="s">
        <v>1079</v>
      </c>
      <c r="N18090">
        <v>30</v>
      </c>
      <c r="O18090" t="s">
        <v>7876</v>
      </c>
      <c r="P18090" t="s">
        <v>10708</v>
      </c>
      <c r="Q18090">
        <v>0.03</v>
      </c>
      <c r="R18090" s="117" t="s">
        <v>14620</v>
      </c>
      <c r="S18090" s="117" t="s">
        <v>14621</v>
      </c>
      <c r="T18090" t="s">
        <v>17448</v>
      </c>
      <c r="U18090" t="s">
        <v>10772</v>
      </c>
    </row>
    <row r="18091" spans="1:21">
      <c r="A18091" s="117" t="s">
        <v>24173</v>
      </c>
      <c r="B18091" t="s">
        <v>14590</v>
      </c>
      <c r="C18091" t="s">
        <v>14590</v>
      </c>
      <c r="D18091">
        <v>25</v>
      </c>
      <c r="E18091">
        <v>19</v>
      </c>
      <c r="F18091">
        <v>25</v>
      </c>
      <c r="G18091">
        <v>19</v>
      </c>
      <c r="H18091">
        <v>1</v>
      </c>
      <c r="I18091">
        <v>1</v>
      </c>
      <c r="J18091">
        <v>95</v>
      </c>
      <c r="K18091" s="194">
        <v>95</v>
      </c>
      <c r="L18091" t="s">
        <v>1079</v>
      </c>
      <c r="M18091" t="s">
        <v>1079</v>
      </c>
      <c r="N18091">
        <v>29</v>
      </c>
      <c r="O18091" t="s">
        <v>7876</v>
      </c>
      <c r="P18091" t="s">
        <v>10708</v>
      </c>
      <c r="Q18091">
        <v>2.9000000000000001E-2</v>
      </c>
      <c r="R18091" s="117" t="s">
        <v>14594</v>
      </c>
      <c r="S18091" s="117" t="s">
        <v>14589</v>
      </c>
      <c r="T18091" t="s">
        <v>12136</v>
      </c>
      <c r="U18091" t="s">
        <v>10772</v>
      </c>
    </row>
    <row r="18092" spans="1:21">
      <c r="A18092" s="117" t="s">
        <v>24174</v>
      </c>
      <c r="B18092" t="s">
        <v>14590</v>
      </c>
      <c r="C18092" t="s">
        <v>14590</v>
      </c>
      <c r="D18092">
        <v>26</v>
      </c>
      <c r="E18092">
        <v>20</v>
      </c>
      <c r="F18092">
        <v>26</v>
      </c>
      <c r="G18092">
        <v>20</v>
      </c>
      <c r="H18092">
        <v>1</v>
      </c>
      <c r="I18092">
        <v>1</v>
      </c>
      <c r="J18092">
        <v>55</v>
      </c>
      <c r="K18092" s="194">
        <v>55</v>
      </c>
      <c r="L18092" t="s">
        <v>1079</v>
      </c>
      <c r="M18092" t="s">
        <v>1079</v>
      </c>
      <c r="N18092">
        <v>28</v>
      </c>
      <c r="O18092" t="s">
        <v>7876</v>
      </c>
      <c r="P18092" t="s">
        <v>24175</v>
      </c>
      <c r="Q18092">
        <v>2.8000000000000001E-2</v>
      </c>
      <c r="R18092" s="117" t="s">
        <v>14620</v>
      </c>
      <c r="S18092" s="117" t="s">
        <v>14621</v>
      </c>
      <c r="T18092" t="s">
        <v>17448</v>
      </c>
      <c r="U18092" t="s">
        <v>10772</v>
      </c>
    </row>
    <row r="18093" spans="1:21">
      <c r="A18093" s="117" t="s">
        <v>24176</v>
      </c>
      <c r="B18093" t="s">
        <v>14590</v>
      </c>
      <c r="C18093" t="s">
        <v>14590</v>
      </c>
      <c r="D18093">
        <v>26</v>
      </c>
      <c r="E18093">
        <v>20</v>
      </c>
      <c r="F18093">
        <v>26</v>
      </c>
      <c r="G18093">
        <v>20</v>
      </c>
      <c r="H18093">
        <v>1</v>
      </c>
      <c r="I18093">
        <v>1</v>
      </c>
      <c r="J18093">
        <v>25</v>
      </c>
      <c r="K18093" s="194">
        <v>25</v>
      </c>
      <c r="L18093" t="s">
        <v>1079</v>
      </c>
      <c r="M18093" t="s">
        <v>1079</v>
      </c>
      <c r="N18093">
        <v>29</v>
      </c>
      <c r="O18093" t="s">
        <v>7876</v>
      </c>
      <c r="P18093" t="s">
        <v>10708</v>
      </c>
      <c r="Q18093">
        <v>2.9000000000000001E-2</v>
      </c>
      <c r="R18093" s="117" t="s">
        <v>14620</v>
      </c>
      <c r="S18093" s="117" t="s">
        <v>14621</v>
      </c>
      <c r="T18093" t="s">
        <v>17448</v>
      </c>
      <c r="U18093" t="s">
        <v>10772</v>
      </c>
    </row>
    <row r="18094" spans="1:21">
      <c r="A18094" s="117" t="s">
        <v>26191</v>
      </c>
      <c r="B18094" t="s">
        <v>14590</v>
      </c>
      <c r="C18094" t="s">
        <v>14590</v>
      </c>
      <c r="D18094">
        <v>26</v>
      </c>
      <c r="E18094">
        <v>20</v>
      </c>
      <c r="F18094">
        <v>26</v>
      </c>
      <c r="G18094">
        <v>20</v>
      </c>
      <c r="H18094">
        <v>1</v>
      </c>
      <c r="I18094">
        <v>1</v>
      </c>
      <c r="J18094">
        <v>30</v>
      </c>
      <c r="K18094" s="194">
        <v>30</v>
      </c>
      <c r="L18094" t="s">
        <v>1079</v>
      </c>
      <c r="M18094" t="s">
        <v>1079</v>
      </c>
      <c r="N18094">
        <v>30</v>
      </c>
      <c r="O18094" t="s">
        <v>7876</v>
      </c>
      <c r="P18094" t="s">
        <v>10708</v>
      </c>
      <c r="Q18094">
        <v>0.03</v>
      </c>
      <c r="R18094" s="117" t="s">
        <v>14620</v>
      </c>
      <c r="S18094" s="117" t="s">
        <v>14621</v>
      </c>
      <c r="T18094" t="s">
        <v>17448</v>
      </c>
      <c r="U18094" t="s">
        <v>10772</v>
      </c>
    </row>
    <row r="18095" spans="1:21">
      <c r="A18095" s="117" t="s">
        <v>24177</v>
      </c>
      <c r="B18095" t="s">
        <v>14590</v>
      </c>
      <c r="C18095" t="s">
        <v>14590</v>
      </c>
      <c r="D18095">
        <v>25</v>
      </c>
      <c r="E18095">
        <v>19</v>
      </c>
      <c r="F18095">
        <v>25</v>
      </c>
      <c r="G18095">
        <v>19</v>
      </c>
      <c r="H18095">
        <v>1</v>
      </c>
      <c r="I18095">
        <v>1</v>
      </c>
      <c r="J18095">
        <v>210</v>
      </c>
      <c r="K18095" s="194">
        <v>210</v>
      </c>
      <c r="L18095" t="s">
        <v>1079</v>
      </c>
      <c r="M18095" t="s">
        <v>1079</v>
      </c>
      <c r="N18095">
        <v>32</v>
      </c>
      <c r="O18095" t="s">
        <v>7876</v>
      </c>
      <c r="P18095" t="s">
        <v>10710</v>
      </c>
      <c r="Q18095">
        <v>3.2000000000000001E-2</v>
      </c>
      <c r="R18095" s="117" t="s">
        <v>14594</v>
      </c>
      <c r="S18095" s="117" t="s">
        <v>14589</v>
      </c>
      <c r="T18095" t="s">
        <v>12136</v>
      </c>
      <c r="U18095" t="s">
        <v>10772</v>
      </c>
    </row>
    <row r="18096" spans="1:21">
      <c r="A18096" s="117" t="s">
        <v>7770</v>
      </c>
      <c r="B18096" t="s">
        <v>14590</v>
      </c>
      <c r="C18096" t="s">
        <v>14590</v>
      </c>
      <c r="D18096">
        <v>25</v>
      </c>
      <c r="E18096">
        <v>19</v>
      </c>
      <c r="F18096">
        <v>25</v>
      </c>
      <c r="G18096">
        <v>19</v>
      </c>
      <c r="H18096">
        <v>1</v>
      </c>
      <c r="I18096">
        <v>1</v>
      </c>
      <c r="J18096">
        <v>160</v>
      </c>
      <c r="K18096" s="194">
        <v>160</v>
      </c>
      <c r="L18096" t="s">
        <v>1079</v>
      </c>
      <c r="M18096" t="s">
        <v>1079</v>
      </c>
      <c r="N18096">
        <v>32</v>
      </c>
      <c r="O18096" t="s">
        <v>7876</v>
      </c>
      <c r="P18096" t="s">
        <v>10710</v>
      </c>
      <c r="Q18096">
        <v>3.2000000000000001E-2</v>
      </c>
      <c r="R18096" s="117" t="s">
        <v>14594</v>
      </c>
      <c r="S18096" s="117" t="s">
        <v>14589</v>
      </c>
      <c r="T18096" t="s">
        <v>12136</v>
      </c>
      <c r="U18096" t="s">
        <v>10772</v>
      </c>
    </row>
    <row r="18097" spans="1:21">
      <c r="A18097" s="117" t="s">
        <v>24178</v>
      </c>
      <c r="B18097" t="s">
        <v>14590</v>
      </c>
      <c r="C18097" t="s">
        <v>14590</v>
      </c>
      <c r="D18097">
        <v>26</v>
      </c>
      <c r="E18097">
        <v>20</v>
      </c>
      <c r="F18097">
        <v>26</v>
      </c>
      <c r="G18097">
        <v>20</v>
      </c>
      <c r="H18097">
        <v>1</v>
      </c>
      <c r="I18097">
        <v>1</v>
      </c>
      <c r="J18097">
        <v>45</v>
      </c>
      <c r="K18097" s="194">
        <v>45</v>
      </c>
      <c r="L18097" t="s">
        <v>1079</v>
      </c>
      <c r="M18097" t="s">
        <v>1079</v>
      </c>
      <c r="N18097">
        <v>32</v>
      </c>
      <c r="O18097" t="s">
        <v>7876</v>
      </c>
      <c r="P18097" t="s">
        <v>10708</v>
      </c>
      <c r="Q18097">
        <v>3.2000000000000001E-2</v>
      </c>
      <c r="R18097" s="117" t="s">
        <v>14620</v>
      </c>
      <c r="S18097" s="117" t="s">
        <v>14621</v>
      </c>
      <c r="T18097" t="s">
        <v>17448</v>
      </c>
      <c r="U18097" t="s">
        <v>10772</v>
      </c>
    </row>
    <row r="18098" spans="1:21">
      <c r="A18098" s="117" t="s">
        <v>7771</v>
      </c>
      <c r="B18098" t="s">
        <v>14590</v>
      </c>
      <c r="C18098" t="s">
        <v>14590</v>
      </c>
      <c r="D18098">
        <v>26</v>
      </c>
      <c r="E18098">
        <v>20</v>
      </c>
      <c r="F18098">
        <v>26</v>
      </c>
      <c r="G18098">
        <v>20</v>
      </c>
      <c r="H18098">
        <v>1</v>
      </c>
      <c r="I18098">
        <v>1</v>
      </c>
      <c r="J18098">
        <v>26</v>
      </c>
      <c r="K18098" s="194">
        <v>26</v>
      </c>
      <c r="L18098" t="s">
        <v>1086</v>
      </c>
      <c r="M18098" t="s">
        <v>1086</v>
      </c>
      <c r="N18098">
        <v>88</v>
      </c>
      <c r="O18098" t="s">
        <v>7876</v>
      </c>
      <c r="P18098" t="s">
        <v>10713</v>
      </c>
      <c r="Q18098">
        <v>8.7999999999999995E-2</v>
      </c>
      <c r="R18098" s="117" t="s">
        <v>14620</v>
      </c>
      <c r="S18098" s="117" t="s">
        <v>14621</v>
      </c>
      <c r="T18098" t="s">
        <v>17448</v>
      </c>
      <c r="U18098" t="s">
        <v>10772</v>
      </c>
    </row>
    <row r="18099" spans="1:21">
      <c r="A18099" s="117" t="s">
        <v>913</v>
      </c>
      <c r="B18099" t="s">
        <v>14590</v>
      </c>
      <c r="C18099" t="s">
        <v>14590</v>
      </c>
      <c r="D18099">
        <v>25</v>
      </c>
      <c r="E18099">
        <v>19</v>
      </c>
      <c r="F18099">
        <v>35</v>
      </c>
      <c r="G18099">
        <v>29</v>
      </c>
      <c r="H18099">
        <v>1</v>
      </c>
      <c r="I18099">
        <v>1</v>
      </c>
      <c r="J18099">
        <v>1085</v>
      </c>
      <c r="K18099" s="194">
        <v>1085</v>
      </c>
      <c r="L18099" t="s">
        <v>1086</v>
      </c>
      <c r="M18099" t="s">
        <v>1086</v>
      </c>
      <c r="N18099">
        <v>76</v>
      </c>
      <c r="O18099" t="s">
        <v>7876</v>
      </c>
      <c r="P18099" t="s">
        <v>10377</v>
      </c>
      <c r="Q18099">
        <v>7.5999999999999998E-2</v>
      </c>
      <c r="R18099" s="117" t="s">
        <v>14743</v>
      </c>
      <c r="S18099" s="117" t="s">
        <v>14589</v>
      </c>
      <c r="T18099" t="s">
        <v>12136</v>
      </c>
      <c r="U18099" t="s">
        <v>10773</v>
      </c>
    </row>
    <row r="18100" spans="1:21">
      <c r="A18100" s="117" t="s">
        <v>24179</v>
      </c>
      <c r="B18100" t="s">
        <v>14590</v>
      </c>
      <c r="C18100" t="s">
        <v>14590</v>
      </c>
      <c r="D18100">
        <v>32</v>
      </c>
      <c r="E18100">
        <v>26</v>
      </c>
      <c r="F18100">
        <v>32</v>
      </c>
      <c r="G18100">
        <v>26</v>
      </c>
      <c r="H18100">
        <v>1</v>
      </c>
      <c r="I18100">
        <v>1</v>
      </c>
      <c r="J18100">
        <v>36</v>
      </c>
      <c r="K18100" s="194">
        <v>36</v>
      </c>
      <c r="L18100" t="s">
        <v>1086</v>
      </c>
      <c r="M18100" t="s">
        <v>1086</v>
      </c>
      <c r="N18100">
        <v>98</v>
      </c>
      <c r="O18100" t="s">
        <v>7876</v>
      </c>
      <c r="P18100" t="s">
        <v>24180</v>
      </c>
      <c r="Q18100">
        <v>9.8000000000000004E-2</v>
      </c>
      <c r="R18100" s="117" t="s">
        <v>14620</v>
      </c>
      <c r="S18100" s="117" t="s">
        <v>14621</v>
      </c>
      <c r="T18100" t="s">
        <v>17448</v>
      </c>
      <c r="U18100" t="s">
        <v>10772</v>
      </c>
    </row>
    <row r="18101" spans="1:21">
      <c r="A18101" s="117" t="s">
        <v>16372</v>
      </c>
      <c r="B18101" t="s">
        <v>14590</v>
      </c>
      <c r="C18101" t="s">
        <v>14590</v>
      </c>
      <c r="D18101">
        <v>26</v>
      </c>
      <c r="E18101">
        <v>20</v>
      </c>
      <c r="F18101">
        <v>26</v>
      </c>
      <c r="G18101">
        <v>20</v>
      </c>
      <c r="H18101">
        <v>1</v>
      </c>
      <c r="I18101">
        <v>1</v>
      </c>
      <c r="J18101">
        <v>168</v>
      </c>
      <c r="K18101" s="194">
        <v>168</v>
      </c>
      <c r="L18101" t="s">
        <v>1086</v>
      </c>
      <c r="M18101" t="s">
        <v>1086</v>
      </c>
      <c r="N18101">
        <v>76</v>
      </c>
      <c r="O18101" t="s">
        <v>7876</v>
      </c>
      <c r="P18101" t="s">
        <v>16373</v>
      </c>
      <c r="Q18101">
        <v>7.5999999999999998E-2</v>
      </c>
      <c r="R18101" s="117" t="s">
        <v>14620</v>
      </c>
      <c r="S18101" s="117" t="s">
        <v>14621</v>
      </c>
      <c r="T18101" t="s">
        <v>17448</v>
      </c>
      <c r="U18101" t="s">
        <v>10772</v>
      </c>
    </row>
    <row r="18102" spans="1:21">
      <c r="A18102" s="117" t="s">
        <v>7772</v>
      </c>
      <c r="B18102" t="s">
        <v>14590</v>
      </c>
      <c r="C18102" t="s">
        <v>14590</v>
      </c>
      <c r="D18102">
        <v>25</v>
      </c>
      <c r="E18102">
        <v>19</v>
      </c>
      <c r="F18102">
        <v>25</v>
      </c>
      <c r="G18102">
        <v>19</v>
      </c>
      <c r="H18102">
        <v>1</v>
      </c>
      <c r="I18102">
        <v>1</v>
      </c>
      <c r="J18102">
        <v>168</v>
      </c>
      <c r="K18102" s="194">
        <v>168</v>
      </c>
      <c r="L18102" t="s">
        <v>1086</v>
      </c>
      <c r="M18102" t="s">
        <v>1086</v>
      </c>
      <c r="N18102">
        <v>76</v>
      </c>
      <c r="O18102" t="s">
        <v>7876</v>
      </c>
      <c r="P18102" t="s">
        <v>10377</v>
      </c>
      <c r="Q18102">
        <v>7.5999999999999998E-2</v>
      </c>
      <c r="R18102" s="117" t="s">
        <v>14743</v>
      </c>
      <c r="S18102" s="117" t="s">
        <v>14589</v>
      </c>
      <c r="T18102" t="s">
        <v>12136</v>
      </c>
      <c r="U18102" t="s">
        <v>10772</v>
      </c>
    </row>
    <row r="18103" spans="1:21">
      <c r="A18103" s="117" t="s">
        <v>24181</v>
      </c>
      <c r="B18103" t="s">
        <v>14590</v>
      </c>
      <c r="C18103" t="s">
        <v>14590</v>
      </c>
      <c r="D18103">
        <v>25</v>
      </c>
      <c r="E18103">
        <v>19</v>
      </c>
      <c r="F18103">
        <v>25</v>
      </c>
      <c r="G18103">
        <v>19</v>
      </c>
      <c r="H18103">
        <v>1</v>
      </c>
      <c r="I18103">
        <v>1</v>
      </c>
      <c r="J18103">
        <v>130</v>
      </c>
      <c r="K18103" s="194">
        <v>130</v>
      </c>
      <c r="L18103" t="s">
        <v>1079</v>
      </c>
      <c r="M18103" t="s">
        <v>1079</v>
      </c>
      <c r="N18103">
        <v>24</v>
      </c>
      <c r="O18103" t="s">
        <v>7876</v>
      </c>
      <c r="P18103" t="s">
        <v>10715</v>
      </c>
      <c r="Q18103">
        <v>2.4E-2</v>
      </c>
      <c r="R18103" s="117" t="s">
        <v>14594</v>
      </c>
      <c r="S18103" s="117" t="s">
        <v>14589</v>
      </c>
      <c r="T18103" t="s">
        <v>12136</v>
      </c>
      <c r="U18103" t="s">
        <v>10772</v>
      </c>
    </row>
    <row r="18104" spans="1:21">
      <c r="A18104" s="117" t="s">
        <v>7773</v>
      </c>
      <c r="B18104" t="s">
        <v>14590</v>
      </c>
      <c r="C18104" t="s">
        <v>14590</v>
      </c>
      <c r="D18104">
        <v>25</v>
      </c>
      <c r="E18104">
        <v>19</v>
      </c>
      <c r="F18104">
        <v>25</v>
      </c>
      <c r="G18104">
        <v>19</v>
      </c>
      <c r="H18104">
        <v>1</v>
      </c>
      <c r="I18104">
        <v>1</v>
      </c>
      <c r="J18104">
        <v>1030</v>
      </c>
      <c r="K18104" s="194">
        <v>1030</v>
      </c>
      <c r="L18104" t="s">
        <v>1079</v>
      </c>
      <c r="M18104" t="s">
        <v>1079</v>
      </c>
      <c r="N18104">
        <v>27</v>
      </c>
      <c r="O18104" t="s">
        <v>7876</v>
      </c>
      <c r="P18104" t="s">
        <v>10715</v>
      </c>
      <c r="Q18104">
        <v>2.7E-2</v>
      </c>
      <c r="R18104" s="117" t="s">
        <v>14594</v>
      </c>
      <c r="S18104" s="117" t="s">
        <v>14589</v>
      </c>
      <c r="T18104" t="s">
        <v>12136</v>
      </c>
      <c r="U18104" t="s">
        <v>10772</v>
      </c>
    </row>
    <row r="18105" spans="1:21">
      <c r="A18105" s="117" t="s">
        <v>24182</v>
      </c>
      <c r="B18105" t="s">
        <v>14590</v>
      </c>
      <c r="C18105" t="s">
        <v>14590</v>
      </c>
      <c r="D18105">
        <v>25</v>
      </c>
      <c r="E18105">
        <v>19</v>
      </c>
      <c r="F18105">
        <v>25</v>
      </c>
      <c r="G18105">
        <v>19</v>
      </c>
      <c r="H18105">
        <v>1</v>
      </c>
      <c r="I18105">
        <v>1</v>
      </c>
      <c r="J18105">
        <v>40</v>
      </c>
      <c r="K18105" s="194">
        <v>40</v>
      </c>
      <c r="L18105" t="s">
        <v>1079</v>
      </c>
      <c r="M18105" t="s">
        <v>1079</v>
      </c>
      <c r="N18105">
        <v>23</v>
      </c>
      <c r="O18105" t="s">
        <v>7876</v>
      </c>
      <c r="P18105" t="s">
        <v>10710</v>
      </c>
      <c r="Q18105">
        <v>2.3E-2</v>
      </c>
      <c r="R18105" s="117" t="s">
        <v>14594</v>
      </c>
      <c r="S18105" s="117" t="s">
        <v>14589</v>
      </c>
      <c r="T18105" t="s">
        <v>12136</v>
      </c>
      <c r="U18105" t="s">
        <v>10772</v>
      </c>
    </row>
    <row r="18106" spans="1:21">
      <c r="A18106" s="117" t="s">
        <v>24183</v>
      </c>
      <c r="B18106" t="s">
        <v>14590</v>
      </c>
      <c r="C18106" t="s">
        <v>14590</v>
      </c>
      <c r="D18106">
        <v>25</v>
      </c>
      <c r="E18106">
        <v>19</v>
      </c>
      <c r="F18106">
        <v>25</v>
      </c>
      <c r="G18106">
        <v>19</v>
      </c>
      <c r="H18106">
        <v>1</v>
      </c>
      <c r="I18106">
        <v>1</v>
      </c>
      <c r="J18106">
        <v>1370</v>
      </c>
      <c r="K18106" s="194">
        <v>1370</v>
      </c>
      <c r="L18106" t="s">
        <v>1079</v>
      </c>
      <c r="M18106" t="s">
        <v>1079</v>
      </c>
      <c r="N18106">
        <v>28</v>
      </c>
      <c r="O18106" t="s">
        <v>7876</v>
      </c>
      <c r="P18106" t="s">
        <v>10708</v>
      </c>
      <c r="Q18106">
        <v>2.8000000000000001E-2</v>
      </c>
      <c r="R18106" s="117" t="s">
        <v>14594</v>
      </c>
      <c r="S18106" s="117" t="s">
        <v>14589</v>
      </c>
      <c r="T18106" t="s">
        <v>12136</v>
      </c>
      <c r="U18106" t="s">
        <v>10772</v>
      </c>
    </row>
    <row r="18107" spans="1:21">
      <c r="A18107" s="117" t="s">
        <v>7774</v>
      </c>
      <c r="B18107" t="s">
        <v>14590</v>
      </c>
      <c r="C18107" t="s">
        <v>14590</v>
      </c>
      <c r="D18107">
        <v>25</v>
      </c>
      <c r="E18107">
        <v>19</v>
      </c>
      <c r="F18107">
        <v>25</v>
      </c>
      <c r="G18107">
        <v>19</v>
      </c>
      <c r="H18107">
        <v>1</v>
      </c>
      <c r="I18107">
        <v>1</v>
      </c>
      <c r="J18107">
        <v>80</v>
      </c>
      <c r="K18107" s="194">
        <v>80</v>
      </c>
      <c r="L18107" t="s">
        <v>1079</v>
      </c>
      <c r="M18107" t="s">
        <v>1079</v>
      </c>
      <c r="N18107">
        <v>24</v>
      </c>
      <c r="O18107" t="s">
        <v>7876</v>
      </c>
      <c r="P18107" t="s">
        <v>10707</v>
      </c>
      <c r="Q18107">
        <v>2.4E-2</v>
      </c>
      <c r="R18107" s="117" t="s">
        <v>14594</v>
      </c>
      <c r="S18107" s="117" t="s">
        <v>14589</v>
      </c>
      <c r="T18107" t="s">
        <v>12136</v>
      </c>
      <c r="U18107" t="s">
        <v>10772</v>
      </c>
    </row>
    <row r="18108" spans="1:21">
      <c r="A18108" s="117" t="s">
        <v>7775</v>
      </c>
      <c r="B18108" t="s">
        <v>14590</v>
      </c>
      <c r="C18108" t="s">
        <v>14590</v>
      </c>
      <c r="D18108">
        <v>25</v>
      </c>
      <c r="E18108">
        <v>19</v>
      </c>
      <c r="F18108">
        <v>25</v>
      </c>
      <c r="G18108">
        <v>19</v>
      </c>
      <c r="H18108">
        <v>1</v>
      </c>
      <c r="I18108">
        <v>1</v>
      </c>
      <c r="J18108">
        <v>1285</v>
      </c>
      <c r="K18108" s="194">
        <v>1285</v>
      </c>
      <c r="L18108" t="s">
        <v>1079</v>
      </c>
      <c r="M18108" t="s">
        <v>1079</v>
      </c>
      <c r="N18108">
        <v>27</v>
      </c>
      <c r="O18108" t="s">
        <v>7876</v>
      </c>
      <c r="P18108" t="s">
        <v>10708</v>
      </c>
      <c r="Q18108">
        <v>2.7E-2</v>
      </c>
      <c r="R18108" s="117" t="s">
        <v>14594</v>
      </c>
      <c r="S18108" s="117" t="s">
        <v>14589</v>
      </c>
      <c r="T18108" t="s">
        <v>12136</v>
      </c>
      <c r="U18108" t="s">
        <v>10772</v>
      </c>
    </row>
    <row r="18109" spans="1:21">
      <c r="A18109" s="117" t="s">
        <v>24184</v>
      </c>
      <c r="B18109" t="s">
        <v>14590</v>
      </c>
      <c r="C18109" t="s">
        <v>14590</v>
      </c>
      <c r="D18109">
        <v>25</v>
      </c>
      <c r="E18109">
        <v>19</v>
      </c>
      <c r="F18109">
        <v>25</v>
      </c>
      <c r="G18109">
        <v>19</v>
      </c>
      <c r="H18109">
        <v>1</v>
      </c>
      <c r="I18109">
        <v>1</v>
      </c>
      <c r="J18109">
        <v>45</v>
      </c>
      <c r="K18109" s="194">
        <v>45</v>
      </c>
      <c r="L18109" t="s">
        <v>1079</v>
      </c>
      <c r="M18109" t="s">
        <v>1079</v>
      </c>
      <c r="N18109">
        <v>23</v>
      </c>
      <c r="O18109" t="s">
        <v>7876</v>
      </c>
      <c r="P18109" t="s">
        <v>10710</v>
      </c>
      <c r="Q18109">
        <v>2.3E-2</v>
      </c>
      <c r="R18109" s="117" t="s">
        <v>14594</v>
      </c>
      <c r="S18109" s="117" t="s">
        <v>14589</v>
      </c>
      <c r="T18109" t="s">
        <v>12136</v>
      </c>
      <c r="U18109" t="s">
        <v>10772</v>
      </c>
    </row>
    <row r="18110" spans="1:21">
      <c r="A18110" s="117" t="s">
        <v>7776</v>
      </c>
      <c r="B18110" t="s">
        <v>14590</v>
      </c>
      <c r="C18110" t="s">
        <v>14590</v>
      </c>
      <c r="D18110">
        <v>25</v>
      </c>
      <c r="E18110">
        <v>19</v>
      </c>
      <c r="F18110">
        <v>25</v>
      </c>
      <c r="G18110">
        <v>19</v>
      </c>
      <c r="H18110">
        <v>1</v>
      </c>
      <c r="I18110">
        <v>1</v>
      </c>
      <c r="J18110">
        <v>660</v>
      </c>
      <c r="K18110" s="194">
        <v>660</v>
      </c>
      <c r="L18110" t="s">
        <v>1079</v>
      </c>
      <c r="M18110" t="s">
        <v>1079</v>
      </c>
      <c r="N18110">
        <v>28</v>
      </c>
      <c r="O18110" t="s">
        <v>7876</v>
      </c>
      <c r="P18110" t="s">
        <v>10708</v>
      </c>
      <c r="Q18110">
        <v>2.8000000000000001E-2</v>
      </c>
      <c r="R18110" s="117" t="s">
        <v>14594</v>
      </c>
      <c r="S18110" s="117" t="s">
        <v>14589</v>
      </c>
      <c r="T18110" t="s">
        <v>12136</v>
      </c>
      <c r="U18110" t="s">
        <v>10772</v>
      </c>
    </row>
    <row r="18111" spans="1:21">
      <c r="A18111" s="117" t="s">
        <v>7777</v>
      </c>
      <c r="B18111" t="s">
        <v>14590</v>
      </c>
      <c r="C18111" t="s">
        <v>14590</v>
      </c>
      <c r="D18111">
        <v>25</v>
      </c>
      <c r="E18111">
        <v>19</v>
      </c>
      <c r="F18111">
        <v>25</v>
      </c>
      <c r="G18111">
        <v>19</v>
      </c>
      <c r="H18111">
        <v>1</v>
      </c>
      <c r="I18111">
        <v>1</v>
      </c>
      <c r="J18111">
        <v>320</v>
      </c>
      <c r="K18111" s="194">
        <v>320</v>
      </c>
      <c r="L18111" t="s">
        <v>1079</v>
      </c>
      <c r="M18111" t="s">
        <v>1079</v>
      </c>
      <c r="N18111">
        <v>28</v>
      </c>
      <c r="O18111" t="s">
        <v>7876</v>
      </c>
      <c r="P18111" t="s">
        <v>10709</v>
      </c>
      <c r="Q18111">
        <v>2.8000000000000001E-2</v>
      </c>
      <c r="R18111" s="117" t="s">
        <v>14594</v>
      </c>
      <c r="S18111" s="117" t="s">
        <v>14589</v>
      </c>
      <c r="T18111" t="s">
        <v>12136</v>
      </c>
      <c r="U18111" t="s">
        <v>10772</v>
      </c>
    </row>
    <row r="18112" spans="1:21">
      <c r="A18112" s="117" t="s">
        <v>24185</v>
      </c>
      <c r="B18112" t="s">
        <v>14590</v>
      </c>
      <c r="C18112" t="s">
        <v>14590</v>
      </c>
      <c r="D18112">
        <v>26</v>
      </c>
      <c r="E18112">
        <v>20</v>
      </c>
      <c r="F18112">
        <v>26</v>
      </c>
      <c r="G18112">
        <v>20</v>
      </c>
      <c r="H18112">
        <v>1</v>
      </c>
      <c r="I18112">
        <v>1</v>
      </c>
      <c r="J18112">
        <v>54</v>
      </c>
      <c r="K18112" s="194">
        <v>54</v>
      </c>
      <c r="L18112" t="s">
        <v>1079</v>
      </c>
      <c r="M18112" t="s">
        <v>1079</v>
      </c>
      <c r="N18112">
        <v>130</v>
      </c>
      <c r="O18112" t="s">
        <v>7876</v>
      </c>
      <c r="P18112" t="s">
        <v>10387</v>
      </c>
      <c r="Q18112">
        <v>0.13</v>
      </c>
      <c r="R18112" s="117" t="s">
        <v>14620</v>
      </c>
      <c r="S18112" s="117" t="s">
        <v>14621</v>
      </c>
      <c r="T18112" t="s">
        <v>17448</v>
      </c>
      <c r="U18112" t="s">
        <v>10772</v>
      </c>
    </row>
    <row r="18113" spans="1:21">
      <c r="A18113" s="117" t="s">
        <v>24186</v>
      </c>
      <c r="B18113" t="s">
        <v>14590</v>
      </c>
      <c r="C18113" t="s">
        <v>14590</v>
      </c>
      <c r="D18113">
        <v>25</v>
      </c>
      <c r="E18113">
        <v>19</v>
      </c>
      <c r="F18113">
        <v>25</v>
      </c>
      <c r="G18113">
        <v>19</v>
      </c>
      <c r="H18113">
        <v>1</v>
      </c>
      <c r="I18113">
        <v>1</v>
      </c>
      <c r="J18113">
        <v>100</v>
      </c>
      <c r="K18113" s="194">
        <v>100</v>
      </c>
      <c r="L18113" t="s">
        <v>1079</v>
      </c>
      <c r="M18113" t="s">
        <v>1079</v>
      </c>
      <c r="N18113">
        <v>50.9</v>
      </c>
      <c r="O18113" t="s">
        <v>7876</v>
      </c>
      <c r="P18113" t="s">
        <v>24187</v>
      </c>
      <c r="Q18113">
        <v>5.0900000000000001E-2</v>
      </c>
      <c r="R18113" s="117" t="s">
        <v>14594</v>
      </c>
      <c r="S18113" s="117" t="s">
        <v>14589</v>
      </c>
      <c r="T18113" t="s">
        <v>12136</v>
      </c>
      <c r="U18113" t="s">
        <v>10772</v>
      </c>
    </row>
    <row r="18114" spans="1:21">
      <c r="A18114" s="117" t="s">
        <v>24188</v>
      </c>
      <c r="B18114" t="s">
        <v>14590</v>
      </c>
      <c r="C18114" t="s">
        <v>14590</v>
      </c>
      <c r="D18114">
        <v>31</v>
      </c>
      <c r="E18114">
        <v>25</v>
      </c>
      <c r="F18114">
        <v>31</v>
      </c>
      <c r="G18114">
        <v>25</v>
      </c>
      <c r="H18114">
        <v>1</v>
      </c>
      <c r="I18114">
        <v>1</v>
      </c>
      <c r="J18114">
        <v>15</v>
      </c>
      <c r="K18114" s="194">
        <v>15</v>
      </c>
      <c r="L18114" t="s">
        <v>1079</v>
      </c>
      <c r="M18114" t="s">
        <v>1079</v>
      </c>
      <c r="N18114">
        <v>131</v>
      </c>
      <c r="O18114" t="s">
        <v>7876</v>
      </c>
      <c r="P18114" t="s">
        <v>16291</v>
      </c>
      <c r="Q18114">
        <v>0.13100000000000001</v>
      </c>
      <c r="R18114" s="117" t="s">
        <v>14620</v>
      </c>
      <c r="S18114" s="117" t="s">
        <v>14621</v>
      </c>
      <c r="T18114" t="s">
        <v>17448</v>
      </c>
      <c r="U18114" t="s">
        <v>10772</v>
      </c>
    </row>
    <row r="18115" spans="1:21">
      <c r="A18115" s="117" t="s">
        <v>24189</v>
      </c>
      <c r="B18115" t="s">
        <v>14590</v>
      </c>
      <c r="C18115" t="s">
        <v>14590</v>
      </c>
      <c r="D18115">
        <v>25</v>
      </c>
      <c r="E18115">
        <v>19</v>
      </c>
      <c r="F18115">
        <v>25</v>
      </c>
      <c r="G18115">
        <v>19</v>
      </c>
      <c r="H18115">
        <v>1</v>
      </c>
      <c r="I18115">
        <v>1</v>
      </c>
      <c r="J18115">
        <v>215</v>
      </c>
      <c r="K18115" s="194">
        <v>215</v>
      </c>
      <c r="L18115" t="s">
        <v>1079</v>
      </c>
      <c r="M18115" t="s">
        <v>1079</v>
      </c>
      <c r="N18115">
        <v>54</v>
      </c>
      <c r="O18115" t="s">
        <v>7876</v>
      </c>
      <c r="P18115" t="s">
        <v>10701</v>
      </c>
      <c r="Q18115">
        <v>5.3999999999999999E-2</v>
      </c>
      <c r="R18115" s="117" t="s">
        <v>14594</v>
      </c>
      <c r="S18115" s="117" t="s">
        <v>14589</v>
      </c>
      <c r="T18115" t="s">
        <v>12136</v>
      </c>
      <c r="U18115" t="s">
        <v>10772</v>
      </c>
    </row>
    <row r="18116" spans="1:21">
      <c r="A18116" s="117" t="s">
        <v>24190</v>
      </c>
      <c r="B18116" t="s">
        <v>14590</v>
      </c>
      <c r="C18116" t="s">
        <v>14590</v>
      </c>
      <c r="D18116">
        <v>25</v>
      </c>
      <c r="E18116">
        <v>19</v>
      </c>
      <c r="F18116">
        <v>25</v>
      </c>
      <c r="G18116">
        <v>19</v>
      </c>
      <c r="H18116">
        <v>1</v>
      </c>
      <c r="I18116">
        <v>1</v>
      </c>
      <c r="J18116">
        <v>985</v>
      </c>
      <c r="K18116" s="194">
        <v>985</v>
      </c>
      <c r="L18116" t="s">
        <v>1079</v>
      </c>
      <c r="M18116" t="s">
        <v>1079</v>
      </c>
      <c r="N18116">
        <v>53</v>
      </c>
      <c r="O18116" t="s">
        <v>7876</v>
      </c>
      <c r="P18116" t="s">
        <v>10701</v>
      </c>
      <c r="Q18116">
        <v>5.2999999999999999E-2</v>
      </c>
      <c r="R18116" s="117" t="s">
        <v>14594</v>
      </c>
      <c r="S18116" s="117" t="s">
        <v>14589</v>
      </c>
      <c r="T18116" t="s">
        <v>12136</v>
      </c>
      <c r="U18116" t="s">
        <v>10772</v>
      </c>
    </row>
    <row r="18117" spans="1:21">
      <c r="A18117" s="117" t="s">
        <v>24191</v>
      </c>
      <c r="B18117" t="s">
        <v>14590</v>
      </c>
      <c r="C18117" t="s">
        <v>14590</v>
      </c>
      <c r="D18117">
        <v>25</v>
      </c>
      <c r="E18117">
        <v>19</v>
      </c>
      <c r="F18117">
        <v>25</v>
      </c>
      <c r="G18117">
        <v>19</v>
      </c>
      <c r="H18117">
        <v>1</v>
      </c>
      <c r="I18117">
        <v>1</v>
      </c>
      <c r="J18117">
        <v>600</v>
      </c>
      <c r="K18117" s="194">
        <v>600</v>
      </c>
      <c r="L18117" t="s">
        <v>1079</v>
      </c>
      <c r="M18117" t="s">
        <v>1079</v>
      </c>
      <c r="N18117">
        <v>54</v>
      </c>
      <c r="O18117" t="s">
        <v>7876</v>
      </c>
      <c r="P18117" t="s">
        <v>10701</v>
      </c>
      <c r="Q18117">
        <v>5.3999999999999999E-2</v>
      </c>
      <c r="R18117" s="117" t="s">
        <v>14594</v>
      </c>
      <c r="S18117" s="117" t="s">
        <v>14589</v>
      </c>
      <c r="T18117" t="s">
        <v>12136</v>
      </c>
      <c r="U18117" t="s">
        <v>10772</v>
      </c>
    </row>
    <row r="18118" spans="1:21">
      <c r="A18118" s="117" t="s">
        <v>24192</v>
      </c>
      <c r="B18118" t="s">
        <v>14590</v>
      </c>
      <c r="C18118" t="s">
        <v>14590</v>
      </c>
      <c r="D18118">
        <v>25</v>
      </c>
      <c r="E18118">
        <v>19</v>
      </c>
      <c r="F18118">
        <v>25</v>
      </c>
      <c r="G18118">
        <v>19</v>
      </c>
      <c r="H18118">
        <v>1</v>
      </c>
      <c r="I18118">
        <v>1</v>
      </c>
      <c r="J18118">
        <v>360</v>
      </c>
      <c r="K18118" s="194">
        <v>360</v>
      </c>
      <c r="L18118" t="s">
        <v>1079</v>
      </c>
      <c r="M18118" t="s">
        <v>1079</v>
      </c>
      <c r="N18118">
        <v>54</v>
      </c>
      <c r="O18118" t="s">
        <v>7876</v>
      </c>
      <c r="P18118" t="s">
        <v>10701</v>
      </c>
      <c r="Q18118">
        <v>5.3999999999999999E-2</v>
      </c>
      <c r="R18118" s="117" t="s">
        <v>14594</v>
      </c>
      <c r="S18118" s="117" t="s">
        <v>14589</v>
      </c>
      <c r="T18118" t="s">
        <v>12136</v>
      </c>
      <c r="U18118" t="s">
        <v>10772</v>
      </c>
    </row>
    <row r="18119" spans="1:21">
      <c r="A18119" s="117" t="s">
        <v>24193</v>
      </c>
      <c r="B18119" t="s">
        <v>14590</v>
      </c>
      <c r="C18119" t="s">
        <v>14590</v>
      </c>
      <c r="D18119">
        <v>25</v>
      </c>
      <c r="E18119">
        <v>19</v>
      </c>
      <c r="F18119">
        <v>25</v>
      </c>
      <c r="G18119">
        <v>19</v>
      </c>
      <c r="H18119">
        <v>1</v>
      </c>
      <c r="I18119">
        <v>1</v>
      </c>
      <c r="J18119">
        <v>215</v>
      </c>
      <c r="K18119" s="194">
        <v>215</v>
      </c>
      <c r="L18119" t="s">
        <v>1079</v>
      </c>
      <c r="M18119" t="s">
        <v>1079</v>
      </c>
      <c r="N18119">
        <v>54</v>
      </c>
      <c r="O18119" t="s">
        <v>7876</v>
      </c>
      <c r="P18119" t="s">
        <v>24187</v>
      </c>
      <c r="Q18119">
        <v>5.3999999999999999E-2</v>
      </c>
      <c r="R18119" s="117" t="s">
        <v>14594</v>
      </c>
      <c r="S18119" s="117" t="s">
        <v>14589</v>
      </c>
      <c r="T18119" t="s">
        <v>12136</v>
      </c>
      <c r="U18119" t="s">
        <v>10772</v>
      </c>
    </row>
    <row r="18120" spans="1:21">
      <c r="A18120" s="117" t="s">
        <v>7778</v>
      </c>
      <c r="B18120" t="s">
        <v>14590</v>
      </c>
      <c r="C18120" t="s">
        <v>14590</v>
      </c>
      <c r="D18120">
        <v>25</v>
      </c>
      <c r="E18120">
        <v>19</v>
      </c>
      <c r="F18120">
        <v>25</v>
      </c>
      <c r="G18120">
        <v>19</v>
      </c>
      <c r="H18120">
        <v>1</v>
      </c>
      <c r="I18120">
        <v>1</v>
      </c>
      <c r="J18120">
        <v>486</v>
      </c>
      <c r="K18120" s="194">
        <v>486</v>
      </c>
      <c r="L18120" t="s">
        <v>1079</v>
      </c>
      <c r="M18120" t="s">
        <v>1079</v>
      </c>
      <c r="N18120">
        <v>54</v>
      </c>
      <c r="O18120" t="s">
        <v>7876</v>
      </c>
      <c r="P18120" t="s">
        <v>10701</v>
      </c>
      <c r="Q18120">
        <v>5.3999999999999999E-2</v>
      </c>
      <c r="R18120" s="117" t="s">
        <v>14594</v>
      </c>
      <c r="S18120" s="117" t="s">
        <v>14589</v>
      </c>
      <c r="T18120" t="s">
        <v>12136</v>
      </c>
      <c r="U18120" t="s">
        <v>10772</v>
      </c>
    </row>
    <row r="18121" spans="1:21">
      <c r="A18121" s="117" t="s">
        <v>7779</v>
      </c>
      <c r="B18121" t="s">
        <v>14590</v>
      </c>
      <c r="C18121" t="s">
        <v>14590</v>
      </c>
      <c r="D18121">
        <v>25</v>
      </c>
      <c r="E18121">
        <v>19</v>
      </c>
      <c r="F18121">
        <v>25</v>
      </c>
      <c r="G18121">
        <v>19</v>
      </c>
      <c r="H18121">
        <v>1</v>
      </c>
      <c r="I18121">
        <v>1</v>
      </c>
      <c r="J18121">
        <v>1200</v>
      </c>
      <c r="K18121" s="194">
        <v>1200</v>
      </c>
      <c r="L18121" t="s">
        <v>1079</v>
      </c>
      <c r="M18121" t="s">
        <v>1079</v>
      </c>
      <c r="N18121">
        <v>54</v>
      </c>
      <c r="O18121" t="s">
        <v>7876</v>
      </c>
      <c r="P18121" t="s">
        <v>10701</v>
      </c>
      <c r="Q18121">
        <v>5.3999999999999999E-2</v>
      </c>
      <c r="R18121" s="117" t="s">
        <v>14594</v>
      </c>
      <c r="S18121" s="117" t="s">
        <v>14589</v>
      </c>
      <c r="T18121" t="s">
        <v>12136</v>
      </c>
      <c r="U18121" t="s">
        <v>10772</v>
      </c>
    </row>
    <row r="18122" spans="1:21">
      <c r="A18122" s="117" t="s">
        <v>7780</v>
      </c>
      <c r="B18122" t="s">
        <v>14590</v>
      </c>
      <c r="C18122" t="s">
        <v>14590</v>
      </c>
      <c r="D18122">
        <v>25</v>
      </c>
      <c r="E18122">
        <v>19</v>
      </c>
      <c r="F18122">
        <v>25</v>
      </c>
      <c r="G18122">
        <v>19</v>
      </c>
      <c r="H18122">
        <v>1</v>
      </c>
      <c r="I18122">
        <v>1</v>
      </c>
      <c r="J18122">
        <v>1000</v>
      </c>
      <c r="K18122" s="194">
        <v>1000</v>
      </c>
      <c r="L18122" t="s">
        <v>1079</v>
      </c>
      <c r="M18122" t="s">
        <v>1079</v>
      </c>
      <c r="N18122">
        <v>54</v>
      </c>
      <c r="O18122" t="s">
        <v>7876</v>
      </c>
      <c r="P18122" t="s">
        <v>10701</v>
      </c>
      <c r="Q18122">
        <v>5.3999999999999999E-2</v>
      </c>
      <c r="R18122" s="117" t="s">
        <v>14594</v>
      </c>
      <c r="S18122" s="117" t="s">
        <v>14589</v>
      </c>
      <c r="T18122" t="s">
        <v>12136</v>
      </c>
      <c r="U18122" t="s">
        <v>10772</v>
      </c>
    </row>
    <row r="18123" spans="1:21">
      <c r="A18123" s="117" t="s">
        <v>7781</v>
      </c>
      <c r="B18123" t="s">
        <v>14590</v>
      </c>
      <c r="C18123" t="s">
        <v>14590</v>
      </c>
      <c r="D18123">
        <v>25</v>
      </c>
      <c r="E18123">
        <v>19</v>
      </c>
      <c r="F18123">
        <v>25</v>
      </c>
      <c r="G18123">
        <v>19</v>
      </c>
      <c r="H18123">
        <v>1</v>
      </c>
      <c r="I18123">
        <v>1</v>
      </c>
      <c r="J18123">
        <v>600</v>
      </c>
      <c r="K18123" s="194">
        <v>600</v>
      </c>
      <c r="L18123" t="s">
        <v>1079</v>
      </c>
      <c r="M18123" t="s">
        <v>1079</v>
      </c>
      <c r="N18123">
        <v>55</v>
      </c>
      <c r="O18123" t="s">
        <v>7876</v>
      </c>
      <c r="P18123" t="s">
        <v>10701</v>
      </c>
      <c r="Q18123">
        <v>5.5E-2</v>
      </c>
      <c r="R18123" s="117" t="s">
        <v>14594</v>
      </c>
      <c r="S18123" s="117" t="s">
        <v>14589</v>
      </c>
      <c r="T18123" t="s">
        <v>12136</v>
      </c>
      <c r="U18123" t="s">
        <v>10772</v>
      </c>
    </row>
    <row r="18124" spans="1:21">
      <c r="A18124" s="117" t="s">
        <v>7782</v>
      </c>
      <c r="B18124" t="s">
        <v>14590</v>
      </c>
      <c r="C18124" t="s">
        <v>14590</v>
      </c>
      <c r="D18124">
        <v>25</v>
      </c>
      <c r="E18124">
        <v>19</v>
      </c>
      <c r="F18124">
        <v>25</v>
      </c>
      <c r="G18124">
        <v>19</v>
      </c>
      <c r="H18124">
        <v>1</v>
      </c>
      <c r="I18124">
        <v>1</v>
      </c>
      <c r="J18124">
        <v>170</v>
      </c>
      <c r="K18124" s="194">
        <v>170</v>
      </c>
      <c r="L18124" t="s">
        <v>1079</v>
      </c>
      <c r="M18124" t="s">
        <v>1079</v>
      </c>
      <c r="N18124">
        <v>54</v>
      </c>
      <c r="O18124" t="s">
        <v>7876</v>
      </c>
      <c r="P18124" t="s">
        <v>10716</v>
      </c>
      <c r="Q18124">
        <v>5.3999999999999999E-2</v>
      </c>
      <c r="R18124" s="117" t="s">
        <v>14594</v>
      </c>
      <c r="S18124" s="117" t="s">
        <v>14589</v>
      </c>
      <c r="T18124" t="s">
        <v>12136</v>
      </c>
      <c r="U18124" t="s">
        <v>10772</v>
      </c>
    </row>
    <row r="18125" spans="1:21">
      <c r="A18125" s="117" t="s">
        <v>24194</v>
      </c>
      <c r="B18125" t="s">
        <v>14590</v>
      </c>
      <c r="C18125" t="s">
        <v>14590</v>
      </c>
      <c r="D18125">
        <v>26</v>
      </c>
      <c r="E18125">
        <v>20</v>
      </c>
      <c r="F18125">
        <v>26</v>
      </c>
      <c r="G18125">
        <v>20</v>
      </c>
      <c r="H18125">
        <v>1</v>
      </c>
      <c r="I18125">
        <v>1</v>
      </c>
      <c r="J18125">
        <v>30</v>
      </c>
      <c r="K18125" s="194">
        <v>30</v>
      </c>
      <c r="L18125" t="s">
        <v>1079</v>
      </c>
      <c r="M18125" t="s">
        <v>1079</v>
      </c>
      <c r="N18125">
        <v>148</v>
      </c>
      <c r="O18125" t="s">
        <v>7876</v>
      </c>
      <c r="P18125" t="s">
        <v>10387</v>
      </c>
      <c r="Q18125">
        <v>0.14799999999999999</v>
      </c>
      <c r="R18125" s="117" t="s">
        <v>14620</v>
      </c>
      <c r="S18125" s="117" t="s">
        <v>14621</v>
      </c>
      <c r="T18125" t="s">
        <v>17448</v>
      </c>
      <c r="U18125" t="s">
        <v>10772</v>
      </c>
    </row>
    <row r="18126" spans="1:21">
      <c r="A18126" s="117" t="s">
        <v>24195</v>
      </c>
      <c r="B18126" t="s">
        <v>14590</v>
      </c>
      <c r="C18126" t="s">
        <v>14590</v>
      </c>
      <c r="D18126">
        <v>26</v>
      </c>
      <c r="E18126">
        <v>20</v>
      </c>
      <c r="F18126">
        <v>26</v>
      </c>
      <c r="G18126">
        <v>20</v>
      </c>
      <c r="H18126">
        <v>1</v>
      </c>
      <c r="I18126">
        <v>1</v>
      </c>
      <c r="J18126">
        <v>300</v>
      </c>
      <c r="K18126" s="194">
        <v>300</v>
      </c>
      <c r="L18126" t="s">
        <v>1079</v>
      </c>
      <c r="M18126" t="s">
        <v>1079</v>
      </c>
      <c r="N18126">
        <v>61</v>
      </c>
      <c r="O18126" t="s">
        <v>7876</v>
      </c>
      <c r="P18126" t="s">
        <v>24196</v>
      </c>
      <c r="Q18126">
        <v>6.0999999999999999E-2</v>
      </c>
      <c r="R18126" s="117" t="s">
        <v>14620</v>
      </c>
      <c r="S18126" s="117" t="s">
        <v>14621</v>
      </c>
      <c r="T18126" t="s">
        <v>17448</v>
      </c>
      <c r="U18126" t="s">
        <v>10772</v>
      </c>
    </row>
    <row r="18127" spans="1:21">
      <c r="A18127" s="117" t="s">
        <v>24197</v>
      </c>
      <c r="B18127" t="s">
        <v>14590</v>
      </c>
      <c r="C18127" t="s">
        <v>14590</v>
      </c>
      <c r="D18127">
        <v>25</v>
      </c>
      <c r="E18127">
        <v>19</v>
      </c>
      <c r="F18127">
        <v>25</v>
      </c>
      <c r="G18127">
        <v>19</v>
      </c>
      <c r="H18127">
        <v>1</v>
      </c>
      <c r="I18127">
        <v>1</v>
      </c>
      <c r="J18127">
        <v>185</v>
      </c>
      <c r="K18127" s="194">
        <v>185</v>
      </c>
      <c r="L18127" t="s">
        <v>1079</v>
      </c>
      <c r="M18127" t="s">
        <v>1079</v>
      </c>
      <c r="N18127">
        <v>70</v>
      </c>
      <c r="O18127" t="s">
        <v>7876</v>
      </c>
      <c r="P18127" t="s">
        <v>24187</v>
      </c>
      <c r="Q18127">
        <v>7.0000000000000007E-2</v>
      </c>
      <c r="R18127" s="117" t="s">
        <v>14594</v>
      </c>
      <c r="S18127" s="117" t="s">
        <v>14589</v>
      </c>
      <c r="T18127" t="s">
        <v>12136</v>
      </c>
      <c r="U18127" t="s">
        <v>10772</v>
      </c>
    </row>
    <row r="18128" spans="1:21">
      <c r="A18128" s="117" t="s">
        <v>24198</v>
      </c>
      <c r="B18128" t="s">
        <v>14590</v>
      </c>
      <c r="C18128" t="s">
        <v>14590</v>
      </c>
      <c r="D18128">
        <v>25</v>
      </c>
      <c r="E18128">
        <v>19</v>
      </c>
      <c r="F18128">
        <v>25</v>
      </c>
      <c r="G18128">
        <v>19</v>
      </c>
      <c r="H18128">
        <v>1</v>
      </c>
      <c r="I18128">
        <v>1</v>
      </c>
      <c r="J18128">
        <v>25</v>
      </c>
      <c r="K18128" s="194">
        <v>25</v>
      </c>
      <c r="L18128" t="s">
        <v>1079</v>
      </c>
      <c r="M18128" t="s">
        <v>1079</v>
      </c>
      <c r="N18128">
        <v>63</v>
      </c>
      <c r="O18128" t="s">
        <v>7876</v>
      </c>
      <c r="P18128" t="s">
        <v>24199</v>
      </c>
      <c r="Q18128">
        <v>6.3E-2</v>
      </c>
      <c r="R18128" s="117" t="s">
        <v>14594</v>
      </c>
      <c r="S18128" s="117" t="s">
        <v>14589</v>
      </c>
      <c r="T18128" t="s">
        <v>12136</v>
      </c>
      <c r="U18128" t="s">
        <v>10772</v>
      </c>
    </row>
    <row r="18129" spans="1:21">
      <c r="A18129" s="117" t="s">
        <v>24200</v>
      </c>
      <c r="B18129" t="s">
        <v>14590</v>
      </c>
      <c r="C18129" t="s">
        <v>14590</v>
      </c>
      <c r="D18129">
        <v>41</v>
      </c>
      <c r="E18129">
        <v>35</v>
      </c>
      <c r="F18129">
        <v>41</v>
      </c>
      <c r="G18129">
        <v>35</v>
      </c>
      <c r="H18129">
        <v>1</v>
      </c>
      <c r="I18129">
        <v>1</v>
      </c>
      <c r="J18129">
        <v>999999</v>
      </c>
      <c r="K18129" s="194">
        <v>999999</v>
      </c>
      <c r="L18129" t="s">
        <v>1079</v>
      </c>
      <c r="M18129" t="s">
        <v>1079</v>
      </c>
      <c r="N18129">
        <v>72</v>
      </c>
      <c r="O18129" t="s">
        <v>7876</v>
      </c>
      <c r="P18129" t="s">
        <v>10701</v>
      </c>
      <c r="Q18129">
        <v>7.1999999999999995E-2</v>
      </c>
      <c r="R18129" s="117" t="s">
        <v>14594</v>
      </c>
      <c r="S18129" s="117" t="s">
        <v>14589</v>
      </c>
      <c r="T18129" t="s">
        <v>12136</v>
      </c>
      <c r="U18129" t="s">
        <v>10772</v>
      </c>
    </row>
    <row r="18130" spans="1:21">
      <c r="A18130" s="117" t="s">
        <v>7783</v>
      </c>
      <c r="B18130" t="s">
        <v>14590</v>
      </c>
      <c r="C18130" t="s">
        <v>14590</v>
      </c>
      <c r="D18130">
        <v>25</v>
      </c>
      <c r="E18130">
        <v>19</v>
      </c>
      <c r="F18130">
        <v>25</v>
      </c>
      <c r="G18130">
        <v>19</v>
      </c>
      <c r="H18130">
        <v>1</v>
      </c>
      <c r="I18130">
        <v>1</v>
      </c>
      <c r="J18130">
        <v>260</v>
      </c>
      <c r="K18130" s="194">
        <v>260</v>
      </c>
      <c r="L18130" t="s">
        <v>1079</v>
      </c>
      <c r="M18130" t="s">
        <v>1079</v>
      </c>
      <c r="N18130">
        <v>72</v>
      </c>
      <c r="O18130" t="s">
        <v>7876</v>
      </c>
      <c r="P18130" t="s">
        <v>10701</v>
      </c>
      <c r="Q18130">
        <v>7.1999999999999995E-2</v>
      </c>
      <c r="R18130" s="117" t="s">
        <v>14594</v>
      </c>
      <c r="S18130" s="117" t="s">
        <v>14589</v>
      </c>
      <c r="T18130" t="s">
        <v>12136</v>
      </c>
      <c r="U18130" t="s">
        <v>10772</v>
      </c>
    </row>
    <row r="18131" spans="1:21">
      <c r="A18131" s="117" t="s">
        <v>24201</v>
      </c>
      <c r="B18131" t="s">
        <v>14590</v>
      </c>
      <c r="C18131" t="s">
        <v>14590</v>
      </c>
      <c r="D18131">
        <v>25</v>
      </c>
      <c r="E18131">
        <v>19</v>
      </c>
      <c r="F18131">
        <v>25</v>
      </c>
      <c r="G18131">
        <v>19</v>
      </c>
      <c r="H18131">
        <v>1</v>
      </c>
      <c r="I18131">
        <v>1</v>
      </c>
      <c r="J18131">
        <v>70</v>
      </c>
      <c r="K18131" s="194">
        <v>70</v>
      </c>
      <c r="L18131" t="s">
        <v>1079</v>
      </c>
      <c r="M18131" t="s">
        <v>1079</v>
      </c>
      <c r="N18131">
        <v>63</v>
      </c>
      <c r="O18131" t="s">
        <v>7876</v>
      </c>
      <c r="P18131" t="s">
        <v>24202</v>
      </c>
      <c r="Q18131">
        <v>6.3E-2</v>
      </c>
      <c r="R18131" s="117" t="s">
        <v>14594</v>
      </c>
      <c r="S18131" s="117" t="s">
        <v>14589</v>
      </c>
      <c r="T18131" t="s">
        <v>12136</v>
      </c>
      <c r="U18131" t="s">
        <v>10772</v>
      </c>
    </row>
    <row r="18132" spans="1:21">
      <c r="A18132" s="117" t="s">
        <v>24203</v>
      </c>
      <c r="B18132" t="s">
        <v>14590</v>
      </c>
      <c r="C18132" t="s">
        <v>14590</v>
      </c>
      <c r="D18132">
        <v>26</v>
      </c>
      <c r="E18132">
        <v>20</v>
      </c>
      <c r="F18132">
        <v>26</v>
      </c>
      <c r="G18132">
        <v>20</v>
      </c>
      <c r="H18132">
        <v>1</v>
      </c>
      <c r="I18132">
        <v>1</v>
      </c>
      <c r="J18132">
        <v>165</v>
      </c>
      <c r="K18132" s="194">
        <v>165</v>
      </c>
      <c r="L18132" t="s">
        <v>1079</v>
      </c>
      <c r="M18132" t="s">
        <v>1079</v>
      </c>
      <c r="N18132">
        <v>72</v>
      </c>
      <c r="O18132" t="s">
        <v>7876</v>
      </c>
      <c r="P18132" t="s">
        <v>10701</v>
      </c>
      <c r="Q18132">
        <v>7.1999999999999995E-2</v>
      </c>
      <c r="R18132" s="117" t="s">
        <v>14620</v>
      </c>
      <c r="S18132" s="117" t="s">
        <v>14621</v>
      </c>
      <c r="T18132" t="s">
        <v>17448</v>
      </c>
      <c r="U18132" t="s">
        <v>10773</v>
      </c>
    </row>
    <row r="18133" spans="1:21">
      <c r="A18133" s="117" t="s">
        <v>24204</v>
      </c>
      <c r="B18133" t="s">
        <v>14590</v>
      </c>
      <c r="C18133" t="s">
        <v>14590</v>
      </c>
      <c r="D18133">
        <v>25</v>
      </c>
      <c r="E18133">
        <v>19</v>
      </c>
      <c r="F18133">
        <v>25</v>
      </c>
      <c r="G18133">
        <v>19</v>
      </c>
      <c r="H18133">
        <v>1</v>
      </c>
      <c r="I18133">
        <v>1</v>
      </c>
      <c r="J18133">
        <v>600</v>
      </c>
      <c r="K18133" s="194">
        <v>600</v>
      </c>
      <c r="L18133" t="s">
        <v>1079</v>
      </c>
      <c r="M18133" t="s">
        <v>1079</v>
      </c>
      <c r="N18133">
        <v>72</v>
      </c>
      <c r="O18133" t="s">
        <v>7876</v>
      </c>
      <c r="P18133" t="s">
        <v>10701</v>
      </c>
      <c r="Q18133">
        <v>7.1999999999999995E-2</v>
      </c>
      <c r="R18133" s="117" t="s">
        <v>14594</v>
      </c>
      <c r="S18133" s="117" t="s">
        <v>14589</v>
      </c>
      <c r="T18133" t="s">
        <v>12136</v>
      </c>
      <c r="U18133" t="s">
        <v>10772</v>
      </c>
    </row>
    <row r="18134" spans="1:21">
      <c r="A18134" s="117" t="s">
        <v>24205</v>
      </c>
      <c r="B18134" t="s">
        <v>14590</v>
      </c>
      <c r="C18134" t="s">
        <v>14590</v>
      </c>
      <c r="D18134">
        <v>25</v>
      </c>
      <c r="E18134">
        <v>19</v>
      </c>
      <c r="F18134">
        <v>25</v>
      </c>
      <c r="G18134">
        <v>19</v>
      </c>
      <c r="H18134">
        <v>1</v>
      </c>
      <c r="I18134">
        <v>1</v>
      </c>
      <c r="J18134">
        <v>240</v>
      </c>
      <c r="K18134" s="194">
        <v>240</v>
      </c>
      <c r="L18134" t="s">
        <v>1079</v>
      </c>
      <c r="M18134" t="s">
        <v>1079</v>
      </c>
      <c r="N18134">
        <v>72.8</v>
      </c>
      <c r="O18134" t="s">
        <v>7876</v>
      </c>
      <c r="P18134" t="s">
        <v>24206</v>
      </c>
      <c r="Q18134">
        <v>7.2800000000000004E-2</v>
      </c>
      <c r="R18134" s="117" t="s">
        <v>14594</v>
      </c>
      <c r="S18134" s="117" t="s">
        <v>14589</v>
      </c>
      <c r="T18134" t="s">
        <v>12136</v>
      </c>
      <c r="U18134" t="s">
        <v>10772</v>
      </c>
    </row>
    <row r="18135" spans="1:21">
      <c r="A18135" s="117" t="s">
        <v>24207</v>
      </c>
      <c r="B18135" t="s">
        <v>14590</v>
      </c>
      <c r="C18135" t="s">
        <v>14590</v>
      </c>
      <c r="D18135">
        <v>26</v>
      </c>
      <c r="E18135">
        <v>20</v>
      </c>
      <c r="F18135">
        <v>26</v>
      </c>
      <c r="G18135">
        <v>20</v>
      </c>
      <c r="H18135">
        <v>1</v>
      </c>
      <c r="I18135">
        <v>1</v>
      </c>
      <c r="J18135">
        <v>300</v>
      </c>
      <c r="K18135" s="194">
        <v>300</v>
      </c>
      <c r="L18135" t="s">
        <v>1079</v>
      </c>
      <c r="M18135" t="s">
        <v>1079</v>
      </c>
      <c r="N18135">
        <v>63</v>
      </c>
      <c r="O18135" t="s">
        <v>7876</v>
      </c>
      <c r="P18135" t="s">
        <v>24187</v>
      </c>
      <c r="Q18135">
        <v>6.3E-2</v>
      </c>
      <c r="R18135" s="117" t="s">
        <v>14620</v>
      </c>
      <c r="S18135" s="117" t="s">
        <v>14621</v>
      </c>
      <c r="T18135" t="s">
        <v>17448</v>
      </c>
      <c r="U18135" t="s">
        <v>10772</v>
      </c>
    </row>
    <row r="18136" spans="1:21">
      <c r="A18136" s="117" t="s">
        <v>24208</v>
      </c>
      <c r="B18136" t="s">
        <v>14590</v>
      </c>
      <c r="C18136" t="s">
        <v>14590</v>
      </c>
      <c r="D18136">
        <v>26</v>
      </c>
      <c r="E18136">
        <v>20</v>
      </c>
      <c r="F18136">
        <v>26</v>
      </c>
      <c r="G18136">
        <v>20</v>
      </c>
      <c r="H18136">
        <v>1</v>
      </c>
      <c r="I18136">
        <v>1</v>
      </c>
      <c r="J18136">
        <v>45</v>
      </c>
      <c r="K18136" s="194">
        <v>45</v>
      </c>
      <c r="L18136" t="s">
        <v>1079</v>
      </c>
      <c r="M18136" t="s">
        <v>1079</v>
      </c>
      <c r="N18136">
        <v>72</v>
      </c>
      <c r="O18136" t="s">
        <v>7876</v>
      </c>
      <c r="P18136" t="s">
        <v>24209</v>
      </c>
      <c r="Q18136">
        <v>7.1999999999999995E-2</v>
      </c>
      <c r="R18136" s="117" t="s">
        <v>14620</v>
      </c>
      <c r="S18136" s="117" t="s">
        <v>14621</v>
      </c>
      <c r="T18136" t="s">
        <v>17448</v>
      </c>
      <c r="U18136" t="s">
        <v>10772</v>
      </c>
    </row>
    <row r="18137" spans="1:21">
      <c r="A18137" s="117" t="s">
        <v>24210</v>
      </c>
      <c r="B18137" t="s">
        <v>14590</v>
      </c>
      <c r="C18137" t="s">
        <v>14590</v>
      </c>
      <c r="D18137">
        <v>25</v>
      </c>
      <c r="E18137">
        <v>19</v>
      </c>
      <c r="F18137">
        <v>25</v>
      </c>
      <c r="G18137">
        <v>19</v>
      </c>
      <c r="H18137">
        <v>1</v>
      </c>
      <c r="I18137">
        <v>1</v>
      </c>
      <c r="J18137">
        <v>220</v>
      </c>
      <c r="K18137" s="194">
        <v>220</v>
      </c>
      <c r="L18137" t="s">
        <v>1079</v>
      </c>
      <c r="M18137" t="s">
        <v>1079</v>
      </c>
      <c r="N18137">
        <v>72</v>
      </c>
      <c r="O18137" t="s">
        <v>7876</v>
      </c>
      <c r="P18137" t="s">
        <v>24209</v>
      </c>
      <c r="Q18137">
        <v>7.1999999999999995E-2</v>
      </c>
      <c r="R18137" s="117" t="s">
        <v>14594</v>
      </c>
      <c r="S18137" s="117" t="s">
        <v>14589</v>
      </c>
      <c r="T18137" t="s">
        <v>12136</v>
      </c>
      <c r="U18137" t="s">
        <v>10772</v>
      </c>
    </row>
    <row r="18138" spans="1:21">
      <c r="A18138" s="117" t="s">
        <v>24211</v>
      </c>
      <c r="B18138" t="s">
        <v>14590</v>
      </c>
      <c r="C18138" t="s">
        <v>14590</v>
      </c>
      <c r="D18138">
        <v>26</v>
      </c>
      <c r="E18138">
        <v>20</v>
      </c>
      <c r="F18138">
        <v>26</v>
      </c>
      <c r="G18138">
        <v>20</v>
      </c>
      <c r="H18138">
        <v>1</v>
      </c>
      <c r="I18138">
        <v>1</v>
      </c>
      <c r="J18138">
        <v>360</v>
      </c>
      <c r="K18138" s="194">
        <v>360</v>
      </c>
      <c r="L18138" t="s">
        <v>1079</v>
      </c>
      <c r="M18138" t="s">
        <v>1079</v>
      </c>
      <c r="N18138">
        <v>63</v>
      </c>
      <c r="O18138" t="s">
        <v>7876</v>
      </c>
      <c r="P18138" t="s">
        <v>10701</v>
      </c>
      <c r="Q18138">
        <v>6.3E-2</v>
      </c>
      <c r="R18138" s="117" t="s">
        <v>14620</v>
      </c>
      <c r="S18138" s="117" t="s">
        <v>14621</v>
      </c>
      <c r="T18138" t="s">
        <v>17448</v>
      </c>
      <c r="U18138" t="s">
        <v>10772</v>
      </c>
    </row>
    <row r="18139" spans="1:21">
      <c r="A18139" s="117" t="s">
        <v>24212</v>
      </c>
      <c r="B18139" t="s">
        <v>14590</v>
      </c>
      <c r="C18139" t="s">
        <v>14590</v>
      </c>
      <c r="D18139">
        <v>25</v>
      </c>
      <c r="E18139">
        <v>19</v>
      </c>
      <c r="F18139">
        <v>25</v>
      </c>
      <c r="G18139">
        <v>19</v>
      </c>
      <c r="H18139">
        <v>1</v>
      </c>
      <c r="I18139">
        <v>1</v>
      </c>
      <c r="J18139">
        <v>200</v>
      </c>
      <c r="K18139" s="194">
        <v>200</v>
      </c>
      <c r="L18139" t="s">
        <v>1079</v>
      </c>
      <c r="M18139" t="s">
        <v>1079</v>
      </c>
      <c r="N18139">
        <v>72</v>
      </c>
      <c r="O18139" t="s">
        <v>7876</v>
      </c>
      <c r="P18139" t="s">
        <v>10701</v>
      </c>
      <c r="Q18139">
        <v>7.1999999999999995E-2</v>
      </c>
      <c r="R18139" s="117" t="s">
        <v>14594</v>
      </c>
      <c r="S18139" s="117" t="s">
        <v>14589</v>
      </c>
      <c r="T18139" t="s">
        <v>12136</v>
      </c>
      <c r="U18139" t="s">
        <v>10772</v>
      </c>
    </row>
    <row r="18140" spans="1:21">
      <c r="A18140" s="117" t="s">
        <v>24213</v>
      </c>
      <c r="B18140" t="s">
        <v>14590</v>
      </c>
      <c r="C18140" t="s">
        <v>14590</v>
      </c>
      <c r="D18140">
        <v>26</v>
      </c>
      <c r="E18140">
        <v>20</v>
      </c>
      <c r="F18140">
        <v>26</v>
      </c>
      <c r="G18140">
        <v>20</v>
      </c>
      <c r="H18140">
        <v>1</v>
      </c>
      <c r="I18140">
        <v>1</v>
      </c>
      <c r="J18140">
        <v>150</v>
      </c>
      <c r="K18140" s="194">
        <v>150</v>
      </c>
      <c r="L18140" t="s">
        <v>1079</v>
      </c>
      <c r="M18140" t="s">
        <v>1079</v>
      </c>
      <c r="N18140">
        <v>64</v>
      </c>
      <c r="O18140" t="s">
        <v>7876</v>
      </c>
      <c r="P18140" t="s">
        <v>24214</v>
      </c>
      <c r="Q18140">
        <v>6.4000000000000001E-2</v>
      </c>
      <c r="R18140" s="117" t="s">
        <v>14620</v>
      </c>
      <c r="S18140" s="117" t="s">
        <v>14621</v>
      </c>
      <c r="T18140" t="s">
        <v>17448</v>
      </c>
      <c r="U18140" t="s">
        <v>10772</v>
      </c>
    </row>
    <row r="18141" spans="1:21">
      <c r="A18141" s="117" t="s">
        <v>24215</v>
      </c>
      <c r="B18141" t="s">
        <v>14590</v>
      </c>
      <c r="C18141" t="s">
        <v>14590</v>
      </c>
      <c r="D18141">
        <v>26</v>
      </c>
      <c r="E18141">
        <v>20</v>
      </c>
      <c r="F18141">
        <v>26</v>
      </c>
      <c r="G18141">
        <v>20</v>
      </c>
      <c r="H18141">
        <v>1</v>
      </c>
      <c r="I18141">
        <v>1</v>
      </c>
      <c r="J18141">
        <v>200</v>
      </c>
      <c r="K18141" s="194">
        <v>200</v>
      </c>
      <c r="L18141" t="s">
        <v>1079</v>
      </c>
      <c r="M18141" t="s">
        <v>1079</v>
      </c>
      <c r="N18141">
        <v>63</v>
      </c>
      <c r="O18141" t="s">
        <v>7876</v>
      </c>
      <c r="P18141" t="s">
        <v>24187</v>
      </c>
      <c r="Q18141">
        <v>6.3E-2</v>
      </c>
      <c r="R18141" s="117" t="s">
        <v>14620</v>
      </c>
      <c r="S18141" s="117" t="s">
        <v>14621</v>
      </c>
      <c r="T18141" t="s">
        <v>17448</v>
      </c>
      <c r="U18141" t="s">
        <v>10772</v>
      </c>
    </row>
    <row r="18142" spans="1:21">
      <c r="A18142" s="117" t="s">
        <v>24216</v>
      </c>
      <c r="B18142" t="s">
        <v>14590</v>
      </c>
      <c r="C18142" t="s">
        <v>14590</v>
      </c>
      <c r="D18142">
        <v>25</v>
      </c>
      <c r="E18142">
        <v>19</v>
      </c>
      <c r="F18142">
        <v>25</v>
      </c>
      <c r="G18142">
        <v>19</v>
      </c>
      <c r="H18142">
        <v>1</v>
      </c>
      <c r="I18142">
        <v>1</v>
      </c>
      <c r="J18142">
        <v>600</v>
      </c>
      <c r="K18142" s="194">
        <v>600</v>
      </c>
      <c r="L18142" t="s">
        <v>1079</v>
      </c>
      <c r="M18142" t="s">
        <v>1079</v>
      </c>
      <c r="N18142">
        <v>72</v>
      </c>
      <c r="O18142" t="s">
        <v>7876</v>
      </c>
      <c r="P18142" t="s">
        <v>10701</v>
      </c>
      <c r="Q18142">
        <v>7.1999999999999995E-2</v>
      </c>
      <c r="R18142" s="117" t="s">
        <v>14594</v>
      </c>
      <c r="S18142" s="117" t="s">
        <v>14589</v>
      </c>
      <c r="T18142" t="s">
        <v>12136</v>
      </c>
      <c r="U18142" t="s">
        <v>10772</v>
      </c>
    </row>
    <row r="18143" spans="1:21">
      <c r="A18143" s="117" t="s">
        <v>24217</v>
      </c>
      <c r="B18143" t="s">
        <v>14590</v>
      </c>
      <c r="C18143" t="s">
        <v>14590</v>
      </c>
      <c r="D18143">
        <v>26</v>
      </c>
      <c r="E18143">
        <v>20</v>
      </c>
      <c r="F18143">
        <v>26</v>
      </c>
      <c r="G18143">
        <v>20</v>
      </c>
      <c r="H18143">
        <v>1</v>
      </c>
      <c r="I18143">
        <v>1</v>
      </c>
      <c r="J18143">
        <v>60</v>
      </c>
      <c r="K18143" s="194">
        <v>60</v>
      </c>
      <c r="L18143" t="s">
        <v>1079</v>
      </c>
      <c r="M18143" t="s">
        <v>1079</v>
      </c>
      <c r="N18143">
        <v>64</v>
      </c>
      <c r="O18143" t="s">
        <v>7876</v>
      </c>
      <c r="P18143" t="s">
        <v>24206</v>
      </c>
      <c r="Q18143">
        <v>6.4000000000000001E-2</v>
      </c>
      <c r="R18143" s="117" t="s">
        <v>14620</v>
      </c>
      <c r="S18143" s="117" t="s">
        <v>14621</v>
      </c>
      <c r="T18143" t="s">
        <v>17448</v>
      </c>
      <c r="U18143" t="s">
        <v>10772</v>
      </c>
    </row>
    <row r="18144" spans="1:21">
      <c r="A18144" s="117" t="s">
        <v>24218</v>
      </c>
      <c r="B18144" t="s">
        <v>14590</v>
      </c>
      <c r="C18144" t="s">
        <v>14590</v>
      </c>
      <c r="D18144">
        <v>26</v>
      </c>
      <c r="E18144">
        <v>20</v>
      </c>
      <c r="F18144">
        <v>26</v>
      </c>
      <c r="G18144">
        <v>20</v>
      </c>
      <c r="H18144">
        <v>1</v>
      </c>
      <c r="I18144">
        <v>1</v>
      </c>
      <c r="J18144">
        <v>10</v>
      </c>
      <c r="K18144" s="194">
        <v>10</v>
      </c>
      <c r="L18144" t="s">
        <v>1079</v>
      </c>
      <c r="M18144" t="s">
        <v>1079</v>
      </c>
      <c r="N18144">
        <v>72</v>
      </c>
      <c r="O18144" t="s">
        <v>7876</v>
      </c>
      <c r="P18144" t="s">
        <v>10701</v>
      </c>
      <c r="Q18144">
        <v>7.1999999999999995E-2</v>
      </c>
      <c r="R18144" s="117" t="s">
        <v>14620</v>
      </c>
      <c r="S18144" s="117" t="s">
        <v>14621</v>
      </c>
      <c r="T18144" t="s">
        <v>17448</v>
      </c>
      <c r="U18144" t="s">
        <v>10772</v>
      </c>
    </row>
    <row r="18145" spans="1:21">
      <c r="A18145" s="117" t="s">
        <v>24219</v>
      </c>
      <c r="B18145" t="s">
        <v>14590</v>
      </c>
      <c r="C18145" t="s">
        <v>14590</v>
      </c>
      <c r="D18145">
        <v>25</v>
      </c>
      <c r="E18145">
        <v>19</v>
      </c>
      <c r="F18145">
        <v>25</v>
      </c>
      <c r="G18145">
        <v>19</v>
      </c>
      <c r="H18145">
        <v>1</v>
      </c>
      <c r="I18145">
        <v>1</v>
      </c>
      <c r="J18145">
        <v>280</v>
      </c>
      <c r="K18145" s="194">
        <v>280</v>
      </c>
      <c r="L18145" t="s">
        <v>1079</v>
      </c>
      <c r="M18145" t="s">
        <v>1079</v>
      </c>
      <c r="N18145">
        <v>74</v>
      </c>
      <c r="O18145" t="s">
        <v>7876</v>
      </c>
      <c r="P18145" t="s">
        <v>10701</v>
      </c>
      <c r="Q18145">
        <v>7.3999999999999996E-2</v>
      </c>
      <c r="R18145" s="117" t="s">
        <v>14594</v>
      </c>
      <c r="S18145" s="117" t="s">
        <v>14589</v>
      </c>
      <c r="T18145" t="s">
        <v>12136</v>
      </c>
      <c r="U18145" t="s">
        <v>10772</v>
      </c>
    </row>
    <row r="18146" spans="1:21">
      <c r="A18146" s="117" t="s">
        <v>24220</v>
      </c>
      <c r="B18146" t="s">
        <v>14590</v>
      </c>
      <c r="C18146" t="s">
        <v>14590</v>
      </c>
      <c r="D18146">
        <v>26</v>
      </c>
      <c r="E18146">
        <v>20</v>
      </c>
      <c r="F18146">
        <v>26</v>
      </c>
      <c r="G18146">
        <v>20</v>
      </c>
      <c r="H18146">
        <v>1</v>
      </c>
      <c r="I18146">
        <v>1</v>
      </c>
      <c r="J18146">
        <v>45</v>
      </c>
      <c r="K18146" s="194">
        <v>45</v>
      </c>
      <c r="L18146" t="s">
        <v>1079</v>
      </c>
      <c r="M18146" t="s">
        <v>1079</v>
      </c>
      <c r="N18146">
        <v>62</v>
      </c>
      <c r="O18146" t="s">
        <v>7876</v>
      </c>
      <c r="P18146" t="s">
        <v>24206</v>
      </c>
      <c r="Q18146">
        <v>6.2E-2</v>
      </c>
      <c r="R18146" s="117" t="s">
        <v>14620</v>
      </c>
      <c r="S18146" s="117" t="s">
        <v>14621</v>
      </c>
      <c r="T18146" t="s">
        <v>17448</v>
      </c>
      <c r="U18146" t="s">
        <v>10772</v>
      </c>
    </row>
    <row r="18147" spans="1:21">
      <c r="A18147" s="117" t="s">
        <v>24221</v>
      </c>
      <c r="B18147" t="s">
        <v>14590</v>
      </c>
      <c r="C18147" t="s">
        <v>14590</v>
      </c>
      <c r="D18147">
        <v>26</v>
      </c>
      <c r="E18147">
        <v>20</v>
      </c>
      <c r="F18147">
        <v>26</v>
      </c>
      <c r="G18147">
        <v>20</v>
      </c>
      <c r="H18147">
        <v>1</v>
      </c>
      <c r="I18147">
        <v>1</v>
      </c>
      <c r="J18147">
        <v>75</v>
      </c>
      <c r="K18147" s="194">
        <v>75</v>
      </c>
      <c r="L18147" t="s">
        <v>1079</v>
      </c>
      <c r="M18147" t="s">
        <v>1079</v>
      </c>
      <c r="N18147">
        <v>72</v>
      </c>
      <c r="O18147" t="s">
        <v>7876</v>
      </c>
      <c r="P18147" t="s">
        <v>24222</v>
      </c>
      <c r="Q18147">
        <v>7.1999999999999995E-2</v>
      </c>
      <c r="R18147" s="117" t="s">
        <v>14620</v>
      </c>
      <c r="S18147" s="117" t="s">
        <v>14621</v>
      </c>
      <c r="T18147" t="s">
        <v>17448</v>
      </c>
      <c r="U18147" t="s">
        <v>10772</v>
      </c>
    </row>
    <row r="18148" spans="1:21">
      <c r="A18148" s="117" t="s">
        <v>24223</v>
      </c>
      <c r="B18148" t="s">
        <v>14590</v>
      </c>
      <c r="C18148" t="s">
        <v>14590</v>
      </c>
      <c r="D18148">
        <v>26</v>
      </c>
      <c r="E18148">
        <v>20</v>
      </c>
      <c r="F18148">
        <v>26</v>
      </c>
      <c r="G18148">
        <v>20</v>
      </c>
      <c r="H18148">
        <v>1</v>
      </c>
      <c r="I18148">
        <v>1</v>
      </c>
      <c r="J18148">
        <v>115</v>
      </c>
      <c r="K18148" s="194">
        <v>115</v>
      </c>
      <c r="L18148" t="s">
        <v>1079</v>
      </c>
      <c r="M18148" t="s">
        <v>1079</v>
      </c>
      <c r="N18148">
        <v>29</v>
      </c>
      <c r="O18148" t="s">
        <v>7876</v>
      </c>
      <c r="P18148" t="s">
        <v>10715</v>
      </c>
      <c r="Q18148">
        <v>2.9000000000000001E-2</v>
      </c>
      <c r="R18148" s="117" t="s">
        <v>14620</v>
      </c>
      <c r="S18148" s="117" t="s">
        <v>14621</v>
      </c>
      <c r="T18148" t="s">
        <v>17448</v>
      </c>
      <c r="U18148" t="s">
        <v>10772</v>
      </c>
    </row>
    <row r="18149" spans="1:21">
      <c r="A18149" s="117" t="s">
        <v>7784</v>
      </c>
      <c r="B18149" t="s">
        <v>14590</v>
      </c>
      <c r="C18149" t="s">
        <v>14590</v>
      </c>
      <c r="D18149">
        <v>26</v>
      </c>
      <c r="E18149">
        <v>20</v>
      </c>
      <c r="F18149">
        <v>26</v>
      </c>
      <c r="G18149">
        <v>20</v>
      </c>
      <c r="H18149">
        <v>1</v>
      </c>
      <c r="I18149">
        <v>1</v>
      </c>
      <c r="J18149">
        <v>35</v>
      </c>
      <c r="K18149" s="194">
        <v>35</v>
      </c>
      <c r="L18149" t="s">
        <v>1086</v>
      </c>
      <c r="M18149" t="s">
        <v>1086</v>
      </c>
      <c r="N18149">
        <v>28</v>
      </c>
      <c r="O18149" t="s">
        <v>7876</v>
      </c>
      <c r="P18149" t="s">
        <v>10708</v>
      </c>
      <c r="Q18149">
        <v>2.8000000000000001E-2</v>
      </c>
      <c r="R18149" s="117" t="s">
        <v>14620</v>
      </c>
      <c r="S18149" s="117" t="s">
        <v>14621</v>
      </c>
      <c r="T18149" t="s">
        <v>17448</v>
      </c>
      <c r="U18149" t="s">
        <v>10772</v>
      </c>
    </row>
    <row r="18150" spans="1:21">
      <c r="A18150" s="117" t="s">
        <v>7785</v>
      </c>
      <c r="B18150" t="s">
        <v>14590</v>
      </c>
      <c r="C18150" t="s">
        <v>14590</v>
      </c>
      <c r="D18150">
        <v>25</v>
      </c>
      <c r="E18150">
        <v>19</v>
      </c>
      <c r="F18150">
        <v>25</v>
      </c>
      <c r="G18150">
        <v>19</v>
      </c>
      <c r="H18150">
        <v>1</v>
      </c>
      <c r="I18150">
        <v>1</v>
      </c>
      <c r="J18150">
        <v>342</v>
      </c>
      <c r="K18150" s="194">
        <v>342</v>
      </c>
      <c r="L18150" t="s">
        <v>1079</v>
      </c>
      <c r="M18150" t="s">
        <v>1079</v>
      </c>
      <c r="N18150">
        <v>27</v>
      </c>
      <c r="O18150" t="s">
        <v>7876</v>
      </c>
      <c r="P18150" t="s">
        <v>10708</v>
      </c>
      <c r="Q18150">
        <v>2.7E-2</v>
      </c>
      <c r="R18150" s="117" t="s">
        <v>14594</v>
      </c>
      <c r="S18150" s="117" t="s">
        <v>14589</v>
      </c>
      <c r="T18150" t="s">
        <v>12136</v>
      </c>
      <c r="U18150" t="s">
        <v>10772</v>
      </c>
    </row>
    <row r="18151" spans="1:21">
      <c r="A18151" s="117" t="s">
        <v>7786</v>
      </c>
      <c r="B18151" t="s">
        <v>14590</v>
      </c>
      <c r="C18151" t="s">
        <v>14590</v>
      </c>
      <c r="D18151">
        <v>25</v>
      </c>
      <c r="E18151">
        <v>19</v>
      </c>
      <c r="F18151">
        <v>25</v>
      </c>
      <c r="G18151">
        <v>19</v>
      </c>
      <c r="H18151">
        <v>1</v>
      </c>
      <c r="I18151">
        <v>1</v>
      </c>
      <c r="J18151">
        <v>200</v>
      </c>
      <c r="K18151" s="194">
        <v>200</v>
      </c>
      <c r="L18151" t="s">
        <v>1086</v>
      </c>
      <c r="M18151" t="s">
        <v>1086</v>
      </c>
      <c r="N18151">
        <v>28</v>
      </c>
      <c r="O18151" t="s">
        <v>7876</v>
      </c>
      <c r="P18151" t="s">
        <v>10710</v>
      </c>
      <c r="Q18151">
        <v>2.8000000000000001E-2</v>
      </c>
      <c r="R18151" s="117" t="s">
        <v>14594</v>
      </c>
      <c r="S18151" s="117" t="s">
        <v>14589</v>
      </c>
      <c r="T18151" t="s">
        <v>12136</v>
      </c>
      <c r="U18151" t="s">
        <v>10772</v>
      </c>
    </row>
    <row r="18152" spans="1:21">
      <c r="A18152" s="117" t="s">
        <v>7787</v>
      </c>
      <c r="B18152" t="s">
        <v>14590</v>
      </c>
      <c r="C18152" t="s">
        <v>14590</v>
      </c>
      <c r="D18152">
        <v>25</v>
      </c>
      <c r="E18152">
        <v>19</v>
      </c>
      <c r="F18152">
        <v>25</v>
      </c>
      <c r="G18152">
        <v>19</v>
      </c>
      <c r="H18152">
        <v>1</v>
      </c>
      <c r="I18152">
        <v>1</v>
      </c>
      <c r="J18152">
        <v>1290</v>
      </c>
      <c r="K18152" s="194">
        <v>1290</v>
      </c>
      <c r="L18152" t="s">
        <v>1079</v>
      </c>
      <c r="M18152" t="s">
        <v>1079</v>
      </c>
      <c r="N18152">
        <v>27</v>
      </c>
      <c r="O18152" t="s">
        <v>7876</v>
      </c>
      <c r="P18152" t="s">
        <v>10708</v>
      </c>
      <c r="Q18152">
        <v>2.7E-2</v>
      </c>
      <c r="R18152" s="117" t="s">
        <v>14594</v>
      </c>
      <c r="S18152" s="117" t="s">
        <v>14589</v>
      </c>
      <c r="T18152" t="s">
        <v>12136</v>
      </c>
      <c r="U18152" t="s">
        <v>10772</v>
      </c>
    </row>
    <row r="18153" spans="1:21">
      <c r="A18153" s="117" t="s">
        <v>24224</v>
      </c>
      <c r="B18153" t="s">
        <v>14590</v>
      </c>
      <c r="C18153" t="s">
        <v>14590</v>
      </c>
      <c r="D18153">
        <v>31</v>
      </c>
      <c r="E18153">
        <v>25</v>
      </c>
      <c r="F18153">
        <v>31</v>
      </c>
      <c r="G18153">
        <v>25</v>
      </c>
      <c r="H18153">
        <v>1</v>
      </c>
      <c r="I18153">
        <v>1</v>
      </c>
      <c r="J18153">
        <v>53</v>
      </c>
      <c r="K18153" s="194">
        <v>53</v>
      </c>
      <c r="L18153" t="s">
        <v>1079</v>
      </c>
      <c r="M18153" t="s">
        <v>1079</v>
      </c>
      <c r="N18153">
        <v>26</v>
      </c>
      <c r="O18153" t="s">
        <v>7876</v>
      </c>
      <c r="P18153" t="s">
        <v>24225</v>
      </c>
      <c r="Q18153">
        <v>2.5999999999999999E-2</v>
      </c>
      <c r="R18153" s="117" t="s">
        <v>14620</v>
      </c>
      <c r="S18153" s="117" t="s">
        <v>14621</v>
      </c>
      <c r="T18153" t="s">
        <v>17448</v>
      </c>
      <c r="U18153" t="s">
        <v>10772</v>
      </c>
    </row>
    <row r="18154" spans="1:21">
      <c r="A18154" s="117" t="s">
        <v>7788</v>
      </c>
      <c r="B18154" t="s">
        <v>14590</v>
      </c>
      <c r="C18154" t="s">
        <v>14590</v>
      </c>
      <c r="D18154">
        <v>25</v>
      </c>
      <c r="E18154">
        <v>19</v>
      </c>
      <c r="F18154">
        <v>25</v>
      </c>
      <c r="G18154">
        <v>19</v>
      </c>
      <c r="H18154">
        <v>1</v>
      </c>
      <c r="I18154">
        <v>1</v>
      </c>
      <c r="J18154">
        <v>150</v>
      </c>
      <c r="K18154" s="194">
        <v>150</v>
      </c>
      <c r="L18154" t="s">
        <v>1086</v>
      </c>
      <c r="M18154" t="s">
        <v>1086</v>
      </c>
      <c r="N18154">
        <v>28</v>
      </c>
      <c r="O18154" t="s">
        <v>7876</v>
      </c>
      <c r="P18154" t="s">
        <v>10710</v>
      </c>
      <c r="Q18154">
        <v>2.8000000000000001E-2</v>
      </c>
      <c r="R18154" s="117" t="s">
        <v>14594</v>
      </c>
      <c r="S18154" s="117" t="s">
        <v>14589</v>
      </c>
      <c r="T18154" t="s">
        <v>12136</v>
      </c>
      <c r="U18154" t="s">
        <v>10772</v>
      </c>
    </row>
    <row r="18155" spans="1:21">
      <c r="A18155" s="117" t="s">
        <v>24226</v>
      </c>
      <c r="B18155" t="s">
        <v>14590</v>
      </c>
      <c r="C18155" t="s">
        <v>14590</v>
      </c>
      <c r="D18155">
        <v>25</v>
      </c>
      <c r="E18155">
        <v>19</v>
      </c>
      <c r="F18155">
        <v>25</v>
      </c>
      <c r="G18155">
        <v>19</v>
      </c>
      <c r="H18155">
        <v>1</v>
      </c>
      <c r="I18155">
        <v>1</v>
      </c>
      <c r="J18155">
        <v>660</v>
      </c>
      <c r="K18155" s="194">
        <v>660</v>
      </c>
      <c r="L18155" t="s">
        <v>1079</v>
      </c>
      <c r="M18155" t="s">
        <v>1079</v>
      </c>
      <c r="N18155">
        <v>26.7</v>
      </c>
      <c r="O18155" t="s">
        <v>7876</v>
      </c>
      <c r="P18155" t="s">
        <v>10708</v>
      </c>
      <c r="Q18155">
        <v>2.6700000000000002E-2</v>
      </c>
      <c r="R18155" s="117" t="s">
        <v>14594</v>
      </c>
      <c r="S18155" s="117" t="s">
        <v>14589</v>
      </c>
      <c r="T18155" t="s">
        <v>12136</v>
      </c>
      <c r="U18155" t="s">
        <v>10772</v>
      </c>
    </row>
    <row r="18156" spans="1:21">
      <c r="A18156" s="117" t="s">
        <v>24227</v>
      </c>
      <c r="B18156" t="s">
        <v>14590</v>
      </c>
      <c r="C18156" t="s">
        <v>14590</v>
      </c>
      <c r="D18156">
        <v>31</v>
      </c>
      <c r="E18156">
        <v>25</v>
      </c>
      <c r="F18156">
        <v>31</v>
      </c>
      <c r="G18156">
        <v>25</v>
      </c>
      <c r="H18156">
        <v>1</v>
      </c>
      <c r="I18156">
        <v>1</v>
      </c>
      <c r="J18156">
        <v>53</v>
      </c>
      <c r="K18156" s="194">
        <v>53</v>
      </c>
      <c r="L18156" t="s">
        <v>1079</v>
      </c>
      <c r="M18156" t="s">
        <v>1079</v>
      </c>
      <c r="N18156">
        <v>26</v>
      </c>
      <c r="O18156" t="s">
        <v>7876</v>
      </c>
      <c r="P18156" t="s">
        <v>24228</v>
      </c>
      <c r="Q18156">
        <v>2.5999999999999999E-2</v>
      </c>
      <c r="R18156" s="117" t="s">
        <v>14620</v>
      </c>
      <c r="S18156" s="117" t="s">
        <v>14621</v>
      </c>
      <c r="T18156" t="s">
        <v>17448</v>
      </c>
      <c r="U18156" t="s">
        <v>10772</v>
      </c>
    </row>
    <row r="18157" spans="1:21">
      <c r="A18157" s="117" t="s">
        <v>7789</v>
      </c>
      <c r="B18157" t="s">
        <v>14590</v>
      </c>
      <c r="C18157" t="s">
        <v>14590</v>
      </c>
      <c r="D18157">
        <v>25</v>
      </c>
      <c r="E18157">
        <v>19</v>
      </c>
      <c r="F18157">
        <v>25</v>
      </c>
      <c r="G18157">
        <v>19</v>
      </c>
      <c r="H18157">
        <v>1</v>
      </c>
      <c r="I18157">
        <v>1</v>
      </c>
      <c r="J18157">
        <v>6</v>
      </c>
      <c r="K18157" s="194">
        <v>6</v>
      </c>
      <c r="L18157" t="s">
        <v>1086</v>
      </c>
      <c r="M18157" t="s">
        <v>1086</v>
      </c>
      <c r="N18157">
        <v>27</v>
      </c>
      <c r="O18157" t="s">
        <v>7876</v>
      </c>
      <c r="P18157" t="s">
        <v>10710</v>
      </c>
      <c r="Q18157">
        <v>2.7E-2</v>
      </c>
      <c r="R18157" s="117" t="s">
        <v>14594</v>
      </c>
      <c r="S18157" s="117" t="s">
        <v>14589</v>
      </c>
      <c r="T18157" t="s">
        <v>12136</v>
      </c>
      <c r="U18157" t="s">
        <v>10772</v>
      </c>
    </row>
    <row r="18158" spans="1:21">
      <c r="A18158" s="117" t="s">
        <v>7790</v>
      </c>
      <c r="B18158" t="s">
        <v>14590</v>
      </c>
      <c r="C18158" t="s">
        <v>14590</v>
      </c>
      <c r="D18158">
        <v>25</v>
      </c>
      <c r="E18158">
        <v>19</v>
      </c>
      <c r="F18158">
        <v>25</v>
      </c>
      <c r="G18158">
        <v>19</v>
      </c>
      <c r="H18158">
        <v>1</v>
      </c>
      <c r="I18158">
        <v>1</v>
      </c>
      <c r="J18158">
        <v>225</v>
      </c>
      <c r="K18158" s="194">
        <v>225</v>
      </c>
      <c r="L18158" t="s">
        <v>1079</v>
      </c>
      <c r="M18158" t="s">
        <v>1079</v>
      </c>
      <c r="N18158">
        <v>27</v>
      </c>
      <c r="O18158" t="s">
        <v>7876</v>
      </c>
      <c r="P18158" t="s">
        <v>10708</v>
      </c>
      <c r="Q18158">
        <v>2.7E-2</v>
      </c>
      <c r="R18158" s="117" t="s">
        <v>14594</v>
      </c>
      <c r="S18158" s="117" t="s">
        <v>14589</v>
      </c>
      <c r="T18158" t="s">
        <v>12136</v>
      </c>
      <c r="U18158" t="s">
        <v>10772</v>
      </c>
    </row>
    <row r="18159" spans="1:21">
      <c r="A18159" s="117" t="s">
        <v>24229</v>
      </c>
      <c r="B18159" t="s">
        <v>14590</v>
      </c>
      <c r="C18159" t="s">
        <v>14590</v>
      </c>
      <c r="D18159">
        <v>26</v>
      </c>
      <c r="E18159">
        <v>20</v>
      </c>
      <c r="F18159">
        <v>26</v>
      </c>
      <c r="G18159">
        <v>20</v>
      </c>
      <c r="H18159">
        <v>1</v>
      </c>
      <c r="I18159">
        <v>1</v>
      </c>
      <c r="J18159">
        <v>40</v>
      </c>
      <c r="K18159" s="194">
        <v>40</v>
      </c>
      <c r="L18159" t="s">
        <v>1079</v>
      </c>
      <c r="M18159" t="s">
        <v>1079</v>
      </c>
      <c r="N18159">
        <v>26</v>
      </c>
      <c r="O18159" t="s">
        <v>7876</v>
      </c>
      <c r="P18159" t="s">
        <v>24228</v>
      </c>
      <c r="Q18159">
        <v>2.5999999999999999E-2</v>
      </c>
      <c r="R18159" s="117" t="s">
        <v>14620</v>
      </c>
      <c r="S18159" s="117" t="s">
        <v>14621</v>
      </c>
      <c r="T18159" t="s">
        <v>17448</v>
      </c>
      <c r="U18159" t="s">
        <v>10772</v>
      </c>
    </row>
    <row r="18160" spans="1:21">
      <c r="A18160" s="117" t="s">
        <v>7791</v>
      </c>
      <c r="B18160" t="s">
        <v>14590</v>
      </c>
      <c r="C18160" t="s">
        <v>14590</v>
      </c>
      <c r="D18160">
        <v>26</v>
      </c>
      <c r="E18160">
        <v>20</v>
      </c>
      <c r="F18160">
        <v>26</v>
      </c>
      <c r="G18160">
        <v>20</v>
      </c>
      <c r="H18160">
        <v>1</v>
      </c>
      <c r="I18160">
        <v>1</v>
      </c>
      <c r="J18160">
        <v>47</v>
      </c>
      <c r="K18160" s="194">
        <v>47</v>
      </c>
      <c r="L18160" t="s">
        <v>1086</v>
      </c>
      <c r="M18160" t="s">
        <v>1086</v>
      </c>
      <c r="N18160">
        <v>25</v>
      </c>
      <c r="O18160" t="s">
        <v>7876</v>
      </c>
      <c r="P18160" t="s">
        <v>10708</v>
      </c>
      <c r="Q18160">
        <v>2.5000000000000001E-2</v>
      </c>
      <c r="R18160" s="117" t="s">
        <v>14620</v>
      </c>
      <c r="S18160" s="117" t="s">
        <v>14621</v>
      </c>
      <c r="T18160" t="s">
        <v>17448</v>
      </c>
      <c r="U18160" t="s">
        <v>10772</v>
      </c>
    </row>
    <row r="18161" spans="1:21">
      <c r="A18161" s="117" t="s">
        <v>24230</v>
      </c>
      <c r="B18161" t="s">
        <v>14590</v>
      </c>
      <c r="C18161" t="s">
        <v>14590</v>
      </c>
      <c r="D18161">
        <v>25</v>
      </c>
      <c r="E18161">
        <v>19</v>
      </c>
      <c r="F18161">
        <v>25</v>
      </c>
      <c r="G18161">
        <v>19</v>
      </c>
      <c r="H18161">
        <v>1</v>
      </c>
      <c r="I18161">
        <v>1</v>
      </c>
      <c r="J18161">
        <v>190</v>
      </c>
      <c r="K18161" s="194">
        <v>190</v>
      </c>
      <c r="L18161" t="s">
        <v>1079</v>
      </c>
      <c r="M18161" t="s">
        <v>1079</v>
      </c>
      <c r="N18161">
        <v>26</v>
      </c>
      <c r="O18161" t="s">
        <v>7876</v>
      </c>
      <c r="P18161" t="s">
        <v>10708</v>
      </c>
      <c r="Q18161">
        <v>2.5999999999999999E-2</v>
      </c>
      <c r="R18161" s="117" t="s">
        <v>14594</v>
      </c>
      <c r="S18161" s="117" t="s">
        <v>14589</v>
      </c>
      <c r="T18161" t="s">
        <v>12136</v>
      </c>
      <c r="U18161" t="s">
        <v>10772</v>
      </c>
    </row>
    <row r="18162" spans="1:21">
      <c r="A18162" s="117" t="s">
        <v>26192</v>
      </c>
      <c r="B18162" t="s">
        <v>14590</v>
      </c>
      <c r="C18162" t="s">
        <v>14590</v>
      </c>
      <c r="D18162">
        <v>26</v>
      </c>
      <c r="E18162">
        <v>20</v>
      </c>
      <c r="F18162">
        <v>26</v>
      </c>
      <c r="G18162">
        <v>20</v>
      </c>
      <c r="H18162">
        <v>1</v>
      </c>
      <c r="I18162">
        <v>1</v>
      </c>
      <c r="J18162">
        <v>30</v>
      </c>
      <c r="K18162" s="194">
        <v>30</v>
      </c>
      <c r="L18162" t="s">
        <v>1079</v>
      </c>
      <c r="M18162" t="s">
        <v>1079</v>
      </c>
      <c r="N18162">
        <v>62</v>
      </c>
      <c r="O18162" t="s">
        <v>7876</v>
      </c>
      <c r="P18162" t="s">
        <v>26193</v>
      </c>
      <c r="Q18162">
        <v>6.2E-2</v>
      </c>
      <c r="R18162" s="117" t="s">
        <v>14620</v>
      </c>
      <c r="S18162" s="117" t="s">
        <v>14621</v>
      </c>
      <c r="T18162" t="s">
        <v>17448</v>
      </c>
      <c r="U18162" t="s">
        <v>10772</v>
      </c>
    </row>
    <row r="18163" spans="1:21">
      <c r="A18163" s="117" t="s">
        <v>24231</v>
      </c>
      <c r="B18163" t="s">
        <v>14590</v>
      </c>
      <c r="C18163" t="s">
        <v>14590</v>
      </c>
      <c r="D18163">
        <v>25</v>
      </c>
      <c r="E18163">
        <v>19</v>
      </c>
      <c r="F18163">
        <v>25</v>
      </c>
      <c r="G18163">
        <v>19</v>
      </c>
      <c r="H18163">
        <v>1</v>
      </c>
      <c r="I18163">
        <v>1</v>
      </c>
      <c r="J18163">
        <v>200</v>
      </c>
      <c r="K18163" s="194">
        <v>200</v>
      </c>
      <c r="L18163" t="s">
        <v>1079</v>
      </c>
      <c r="M18163" t="s">
        <v>1079</v>
      </c>
      <c r="N18163">
        <v>57</v>
      </c>
      <c r="O18163" t="s">
        <v>7876</v>
      </c>
      <c r="P18163" t="s">
        <v>24232</v>
      </c>
      <c r="Q18163">
        <v>5.7000000000000002E-2</v>
      </c>
      <c r="R18163" s="117" t="s">
        <v>14594</v>
      </c>
      <c r="S18163" s="117" t="s">
        <v>14589</v>
      </c>
      <c r="T18163" t="s">
        <v>12136</v>
      </c>
      <c r="U18163" t="s">
        <v>10772</v>
      </c>
    </row>
    <row r="18164" spans="1:21">
      <c r="A18164" s="117" t="s">
        <v>24233</v>
      </c>
      <c r="B18164" t="s">
        <v>14590</v>
      </c>
      <c r="C18164" t="s">
        <v>14590</v>
      </c>
      <c r="D18164">
        <v>25</v>
      </c>
      <c r="E18164">
        <v>19</v>
      </c>
      <c r="F18164">
        <v>25</v>
      </c>
      <c r="G18164">
        <v>19</v>
      </c>
      <c r="H18164">
        <v>10</v>
      </c>
      <c r="I18164">
        <v>10</v>
      </c>
      <c r="J18164">
        <v>650</v>
      </c>
      <c r="K18164" s="194">
        <v>650</v>
      </c>
      <c r="L18164" t="s">
        <v>1079</v>
      </c>
      <c r="M18164" t="s">
        <v>1079</v>
      </c>
      <c r="N18164">
        <v>37</v>
      </c>
      <c r="O18164" t="s">
        <v>7876</v>
      </c>
      <c r="P18164" t="s">
        <v>24234</v>
      </c>
      <c r="Q18164">
        <v>3.6999999999999998E-2</v>
      </c>
      <c r="R18164" s="117" t="s">
        <v>14594</v>
      </c>
      <c r="S18164" s="117" t="s">
        <v>14589</v>
      </c>
      <c r="T18164" t="s">
        <v>12136</v>
      </c>
      <c r="U18164" t="s">
        <v>10773</v>
      </c>
    </row>
    <row r="18165" spans="1:21">
      <c r="A18165" s="117" t="s">
        <v>225</v>
      </c>
      <c r="B18165" t="s">
        <v>14590</v>
      </c>
      <c r="C18165" t="s">
        <v>14590</v>
      </c>
      <c r="D18165">
        <v>25</v>
      </c>
      <c r="E18165">
        <v>19</v>
      </c>
      <c r="F18165">
        <v>25</v>
      </c>
      <c r="G18165">
        <v>19</v>
      </c>
      <c r="H18165">
        <v>1</v>
      </c>
      <c r="I18165">
        <v>1</v>
      </c>
      <c r="J18165">
        <v>6400</v>
      </c>
      <c r="K18165" s="194">
        <v>6400</v>
      </c>
      <c r="L18165" t="s">
        <v>1079</v>
      </c>
      <c r="M18165" t="s">
        <v>1079</v>
      </c>
      <c r="N18165">
        <v>47.07</v>
      </c>
      <c r="O18165" t="s">
        <v>7876</v>
      </c>
      <c r="P18165" t="s">
        <v>18503</v>
      </c>
      <c r="Q18165">
        <v>4.7070000000000001E-2</v>
      </c>
      <c r="R18165" s="117" t="s">
        <v>14594</v>
      </c>
      <c r="S18165" s="117" t="s">
        <v>14589</v>
      </c>
      <c r="T18165" t="s">
        <v>12136</v>
      </c>
      <c r="U18165" t="s">
        <v>10772</v>
      </c>
    </row>
    <row r="18166" spans="1:21">
      <c r="A18166" s="117" t="s">
        <v>7792</v>
      </c>
      <c r="B18166" t="s">
        <v>14590</v>
      </c>
      <c r="C18166" t="s">
        <v>13815</v>
      </c>
      <c r="D18166">
        <v>25</v>
      </c>
      <c r="E18166">
        <v>19</v>
      </c>
      <c r="F18166">
        <v>2</v>
      </c>
      <c r="G18166">
        <v>29</v>
      </c>
      <c r="H18166">
        <v>1</v>
      </c>
      <c r="I18166">
        <v>1</v>
      </c>
      <c r="J18166">
        <v>2205</v>
      </c>
      <c r="K18166" s="194">
        <v>59</v>
      </c>
      <c r="L18166" t="s">
        <v>1079</v>
      </c>
      <c r="M18166" t="s">
        <v>1079</v>
      </c>
      <c r="N18166">
        <v>52</v>
      </c>
      <c r="O18166" t="s">
        <v>7876</v>
      </c>
      <c r="P18166" t="s">
        <v>10707</v>
      </c>
      <c r="Q18166">
        <v>5.1999999999999998E-2</v>
      </c>
      <c r="R18166" s="117" t="s">
        <v>14594</v>
      </c>
      <c r="S18166" s="117" t="s">
        <v>14589</v>
      </c>
      <c r="T18166" t="s">
        <v>12136</v>
      </c>
      <c r="U18166" t="s">
        <v>10772</v>
      </c>
    </row>
    <row r="18167" spans="1:21">
      <c r="A18167" s="117" t="s">
        <v>24235</v>
      </c>
      <c r="B18167" t="s">
        <v>14590</v>
      </c>
      <c r="C18167" t="s">
        <v>14590</v>
      </c>
      <c r="D18167">
        <v>25</v>
      </c>
      <c r="E18167">
        <v>19</v>
      </c>
      <c r="F18167">
        <v>25</v>
      </c>
      <c r="G18167">
        <v>19</v>
      </c>
      <c r="H18167">
        <v>1</v>
      </c>
      <c r="I18167">
        <v>1</v>
      </c>
      <c r="J18167">
        <v>1200</v>
      </c>
      <c r="K18167" s="194">
        <v>1200</v>
      </c>
      <c r="L18167" t="s">
        <v>1079</v>
      </c>
      <c r="M18167" t="s">
        <v>1079</v>
      </c>
      <c r="N18167">
        <v>61.4</v>
      </c>
      <c r="O18167" t="s">
        <v>7876</v>
      </c>
      <c r="P18167" t="s">
        <v>10715</v>
      </c>
      <c r="Q18167">
        <v>6.1400000000000003E-2</v>
      </c>
      <c r="R18167" s="117" t="s">
        <v>14594</v>
      </c>
      <c r="S18167" s="117" t="s">
        <v>14589</v>
      </c>
      <c r="T18167" t="s">
        <v>12136</v>
      </c>
      <c r="U18167" t="s">
        <v>10772</v>
      </c>
    </row>
    <row r="18168" spans="1:21">
      <c r="A18168" s="117" t="s">
        <v>24236</v>
      </c>
      <c r="B18168" t="s">
        <v>14590</v>
      </c>
      <c r="C18168" t="s">
        <v>14590</v>
      </c>
      <c r="D18168">
        <v>25</v>
      </c>
      <c r="E18168">
        <v>19</v>
      </c>
      <c r="F18168">
        <v>25</v>
      </c>
      <c r="G18168">
        <v>19</v>
      </c>
      <c r="H18168">
        <v>1</v>
      </c>
      <c r="I18168">
        <v>1</v>
      </c>
      <c r="J18168">
        <v>365</v>
      </c>
      <c r="K18168" s="194">
        <v>365</v>
      </c>
      <c r="L18168" t="s">
        <v>1079</v>
      </c>
      <c r="M18168" t="s">
        <v>1079</v>
      </c>
      <c r="N18168">
        <v>61</v>
      </c>
      <c r="O18168" t="s">
        <v>7876</v>
      </c>
      <c r="P18168" t="s">
        <v>10715</v>
      </c>
      <c r="Q18168">
        <v>6.0999999999999999E-2</v>
      </c>
      <c r="R18168" s="117" t="s">
        <v>14594</v>
      </c>
      <c r="S18168" s="117" t="s">
        <v>14589</v>
      </c>
      <c r="T18168" t="s">
        <v>12136</v>
      </c>
      <c r="U18168" t="s">
        <v>10772</v>
      </c>
    </row>
    <row r="18169" spans="1:21">
      <c r="A18169" s="117" t="s">
        <v>24237</v>
      </c>
      <c r="B18169" t="s">
        <v>14590</v>
      </c>
      <c r="C18169" t="s">
        <v>14590</v>
      </c>
      <c r="D18169">
        <v>25</v>
      </c>
      <c r="E18169">
        <v>19</v>
      </c>
      <c r="F18169">
        <v>25</v>
      </c>
      <c r="G18169">
        <v>19</v>
      </c>
      <c r="H18169">
        <v>1</v>
      </c>
      <c r="I18169">
        <v>1</v>
      </c>
      <c r="J18169">
        <v>485</v>
      </c>
      <c r="K18169" s="194">
        <v>485</v>
      </c>
      <c r="L18169" t="s">
        <v>1079</v>
      </c>
      <c r="M18169" t="s">
        <v>1079</v>
      </c>
      <c r="N18169">
        <v>61</v>
      </c>
      <c r="O18169" t="s">
        <v>7876</v>
      </c>
      <c r="P18169" t="s">
        <v>10715</v>
      </c>
      <c r="Q18169">
        <v>6.0999999999999999E-2</v>
      </c>
      <c r="R18169" s="117" t="s">
        <v>14594</v>
      </c>
      <c r="S18169" s="117" t="s">
        <v>14589</v>
      </c>
      <c r="T18169" t="s">
        <v>12136</v>
      </c>
      <c r="U18169" t="s">
        <v>10772</v>
      </c>
    </row>
    <row r="18170" spans="1:21">
      <c r="A18170" s="117" t="s">
        <v>24238</v>
      </c>
      <c r="B18170" t="s">
        <v>14590</v>
      </c>
      <c r="C18170" t="s">
        <v>14590</v>
      </c>
      <c r="D18170">
        <v>31</v>
      </c>
      <c r="E18170">
        <v>25</v>
      </c>
      <c r="F18170">
        <v>31</v>
      </c>
      <c r="G18170">
        <v>25</v>
      </c>
      <c r="H18170">
        <v>1</v>
      </c>
      <c r="I18170">
        <v>1</v>
      </c>
      <c r="J18170">
        <v>53</v>
      </c>
      <c r="K18170" s="194">
        <v>53</v>
      </c>
      <c r="L18170" t="s">
        <v>1079</v>
      </c>
      <c r="M18170" t="s">
        <v>1079</v>
      </c>
      <c r="N18170">
        <v>61.83</v>
      </c>
      <c r="O18170" t="s">
        <v>7876</v>
      </c>
      <c r="P18170" t="s">
        <v>24239</v>
      </c>
      <c r="Q18170">
        <v>6.1830000000000003E-2</v>
      </c>
      <c r="R18170" s="117" t="s">
        <v>14620</v>
      </c>
      <c r="S18170" s="117" t="s">
        <v>14621</v>
      </c>
      <c r="T18170" t="s">
        <v>17448</v>
      </c>
      <c r="U18170" t="s">
        <v>10772</v>
      </c>
    </row>
    <row r="18171" spans="1:21">
      <c r="A18171" s="117" t="s">
        <v>24240</v>
      </c>
      <c r="B18171" t="s">
        <v>14590</v>
      </c>
      <c r="C18171" t="s">
        <v>14590</v>
      </c>
      <c r="D18171">
        <v>26</v>
      </c>
      <c r="E18171">
        <v>20</v>
      </c>
      <c r="F18171">
        <v>26</v>
      </c>
      <c r="G18171">
        <v>20</v>
      </c>
      <c r="H18171">
        <v>1</v>
      </c>
      <c r="I18171">
        <v>1</v>
      </c>
      <c r="J18171">
        <v>300</v>
      </c>
      <c r="K18171" s="194">
        <v>300</v>
      </c>
      <c r="L18171" t="s">
        <v>1079</v>
      </c>
      <c r="M18171" t="s">
        <v>1079</v>
      </c>
      <c r="N18171">
        <v>70</v>
      </c>
      <c r="O18171" t="s">
        <v>7876</v>
      </c>
      <c r="P18171" t="s">
        <v>10710</v>
      </c>
      <c r="Q18171">
        <v>7.0000000000000007E-2</v>
      </c>
      <c r="R18171" s="117" t="s">
        <v>14620</v>
      </c>
      <c r="S18171" s="117" t="s">
        <v>14621</v>
      </c>
      <c r="T18171" t="s">
        <v>17448</v>
      </c>
      <c r="U18171" t="s">
        <v>10772</v>
      </c>
    </row>
    <row r="18172" spans="1:21">
      <c r="A18172" s="117" t="s">
        <v>7793</v>
      </c>
      <c r="B18172" t="s">
        <v>14590</v>
      </c>
      <c r="C18172" t="s">
        <v>14590</v>
      </c>
      <c r="D18172">
        <v>26</v>
      </c>
      <c r="E18172">
        <v>20</v>
      </c>
      <c r="F18172">
        <v>26</v>
      </c>
      <c r="G18172">
        <v>20</v>
      </c>
      <c r="H18172">
        <v>1</v>
      </c>
      <c r="I18172">
        <v>1</v>
      </c>
      <c r="J18172">
        <v>30</v>
      </c>
      <c r="K18172" s="194">
        <v>30</v>
      </c>
      <c r="L18172" t="s">
        <v>1105</v>
      </c>
      <c r="M18172" t="s">
        <v>1105</v>
      </c>
      <c r="N18172">
        <v>27</v>
      </c>
      <c r="O18172" t="s">
        <v>7876</v>
      </c>
      <c r="P18172" t="s">
        <v>10717</v>
      </c>
      <c r="Q18172">
        <v>2.7E-2</v>
      </c>
      <c r="R18172" s="117" t="s">
        <v>14620</v>
      </c>
      <c r="S18172" s="117" t="s">
        <v>14621</v>
      </c>
      <c r="T18172" t="s">
        <v>17448</v>
      </c>
      <c r="U18172" t="s">
        <v>10772</v>
      </c>
    </row>
    <row r="18173" spans="1:21">
      <c r="A18173" s="117" t="s">
        <v>7794</v>
      </c>
      <c r="B18173" t="s">
        <v>14590</v>
      </c>
      <c r="C18173" t="s">
        <v>14590</v>
      </c>
      <c r="D18173">
        <v>60</v>
      </c>
      <c r="E18173">
        <v>54</v>
      </c>
      <c r="F18173">
        <v>60</v>
      </c>
      <c r="G18173">
        <v>54</v>
      </c>
      <c r="H18173">
        <v>1</v>
      </c>
      <c r="I18173">
        <v>1</v>
      </c>
      <c r="J18173">
        <v>999999</v>
      </c>
      <c r="K18173" s="194">
        <v>999999</v>
      </c>
      <c r="L18173" t="s">
        <v>1090</v>
      </c>
      <c r="M18173" t="s">
        <v>1090</v>
      </c>
      <c r="N18173">
        <v>59</v>
      </c>
      <c r="O18173" t="s">
        <v>7876</v>
      </c>
      <c r="P18173" t="s">
        <v>10718</v>
      </c>
      <c r="Q18173">
        <v>5.8999999999999997E-2</v>
      </c>
      <c r="R18173" s="117" t="s">
        <v>14594</v>
      </c>
      <c r="S18173" s="117" t="s">
        <v>14589</v>
      </c>
      <c r="T18173" t="s">
        <v>12136</v>
      </c>
      <c r="U18173" t="s">
        <v>10772</v>
      </c>
    </row>
    <row r="18174" spans="1:21">
      <c r="A18174" s="117" t="s">
        <v>24241</v>
      </c>
      <c r="B18174" t="s">
        <v>14590</v>
      </c>
      <c r="C18174" t="s">
        <v>14590</v>
      </c>
      <c r="D18174">
        <v>26</v>
      </c>
      <c r="E18174">
        <v>20</v>
      </c>
      <c r="F18174">
        <v>26</v>
      </c>
      <c r="G18174">
        <v>20</v>
      </c>
      <c r="H18174">
        <v>1</v>
      </c>
      <c r="I18174">
        <v>1</v>
      </c>
      <c r="J18174">
        <v>100</v>
      </c>
      <c r="K18174" s="194">
        <v>100</v>
      </c>
      <c r="L18174" t="s">
        <v>1079</v>
      </c>
      <c r="M18174" t="s">
        <v>1079</v>
      </c>
      <c r="N18174">
        <v>86</v>
      </c>
      <c r="O18174" t="s">
        <v>7876</v>
      </c>
      <c r="P18174" t="s">
        <v>24242</v>
      </c>
      <c r="Q18174">
        <v>8.5999999999999993E-2</v>
      </c>
      <c r="R18174" s="117" t="s">
        <v>14620</v>
      </c>
      <c r="S18174" s="117" t="s">
        <v>14621</v>
      </c>
      <c r="T18174" t="s">
        <v>17448</v>
      </c>
      <c r="U18174" t="s">
        <v>10772</v>
      </c>
    </row>
    <row r="18175" spans="1:21">
      <c r="A18175" s="117" t="s">
        <v>24243</v>
      </c>
      <c r="B18175" t="s">
        <v>14590</v>
      </c>
      <c r="C18175" t="s">
        <v>14590</v>
      </c>
      <c r="D18175">
        <v>26</v>
      </c>
      <c r="E18175">
        <v>20</v>
      </c>
      <c r="F18175">
        <v>26</v>
      </c>
      <c r="G18175">
        <v>20</v>
      </c>
      <c r="H18175">
        <v>10</v>
      </c>
      <c r="I18175">
        <v>10</v>
      </c>
      <c r="J18175">
        <v>410</v>
      </c>
      <c r="K18175" s="194">
        <v>410</v>
      </c>
      <c r="L18175" t="s">
        <v>1079</v>
      </c>
      <c r="M18175" t="s">
        <v>1079</v>
      </c>
      <c r="N18175">
        <v>26</v>
      </c>
      <c r="O18175" t="s">
        <v>7876</v>
      </c>
      <c r="P18175" t="s">
        <v>24234</v>
      </c>
      <c r="Q18175">
        <v>2.5999999999999999E-2</v>
      </c>
      <c r="R18175" s="117" t="s">
        <v>14620</v>
      </c>
      <c r="S18175" s="117" t="s">
        <v>14621</v>
      </c>
      <c r="T18175" t="s">
        <v>17448</v>
      </c>
      <c r="U18175" t="s">
        <v>10773</v>
      </c>
    </row>
    <row r="18176" spans="1:21">
      <c r="A18176" s="117" t="s">
        <v>7795</v>
      </c>
      <c r="B18176" t="s">
        <v>14590</v>
      </c>
      <c r="C18176" t="s">
        <v>14590</v>
      </c>
      <c r="D18176">
        <v>25</v>
      </c>
      <c r="E18176">
        <v>19</v>
      </c>
      <c r="F18176">
        <v>25</v>
      </c>
      <c r="G18176">
        <v>19</v>
      </c>
      <c r="H18176">
        <v>1</v>
      </c>
      <c r="I18176">
        <v>1</v>
      </c>
      <c r="J18176">
        <v>355</v>
      </c>
      <c r="K18176" s="194">
        <v>355</v>
      </c>
      <c r="L18176" t="s">
        <v>1079</v>
      </c>
      <c r="M18176" t="s">
        <v>1079</v>
      </c>
      <c r="N18176">
        <v>17</v>
      </c>
      <c r="O18176" t="s">
        <v>7876</v>
      </c>
      <c r="P18176" t="s">
        <v>10715</v>
      </c>
      <c r="Q18176">
        <v>1.7000000000000001E-2</v>
      </c>
      <c r="R18176" s="117" t="s">
        <v>14594</v>
      </c>
      <c r="S18176" s="117" t="s">
        <v>14589</v>
      </c>
      <c r="T18176" t="s">
        <v>12136</v>
      </c>
      <c r="U18176" t="s">
        <v>10772</v>
      </c>
    </row>
    <row r="18177" spans="1:21">
      <c r="A18177" s="117" t="s">
        <v>7796</v>
      </c>
      <c r="B18177" t="s">
        <v>14590</v>
      </c>
      <c r="C18177" t="s">
        <v>14590</v>
      </c>
      <c r="D18177">
        <v>25</v>
      </c>
      <c r="E18177">
        <v>19</v>
      </c>
      <c r="F18177">
        <v>25</v>
      </c>
      <c r="G18177">
        <v>19</v>
      </c>
      <c r="H18177">
        <v>1</v>
      </c>
      <c r="I18177">
        <v>1</v>
      </c>
      <c r="J18177">
        <v>1505</v>
      </c>
      <c r="K18177" s="194">
        <v>1505</v>
      </c>
      <c r="L18177" t="s">
        <v>1079</v>
      </c>
      <c r="M18177" t="s">
        <v>1079</v>
      </c>
      <c r="N18177">
        <v>17</v>
      </c>
      <c r="O18177" t="s">
        <v>7876</v>
      </c>
      <c r="P18177" t="s">
        <v>10708</v>
      </c>
      <c r="Q18177">
        <v>1.7000000000000001E-2</v>
      </c>
      <c r="R18177" s="117" t="s">
        <v>14594</v>
      </c>
      <c r="S18177" s="117" t="s">
        <v>14589</v>
      </c>
      <c r="T18177" t="s">
        <v>12136</v>
      </c>
      <c r="U18177" t="s">
        <v>10772</v>
      </c>
    </row>
    <row r="18178" spans="1:21">
      <c r="A18178" s="117" t="s">
        <v>24244</v>
      </c>
      <c r="B18178" t="s">
        <v>14590</v>
      </c>
      <c r="C18178" t="s">
        <v>14590</v>
      </c>
      <c r="D18178">
        <v>26</v>
      </c>
      <c r="E18178">
        <v>20</v>
      </c>
      <c r="F18178">
        <v>26</v>
      </c>
      <c r="G18178">
        <v>20</v>
      </c>
      <c r="H18178">
        <v>1</v>
      </c>
      <c r="I18178">
        <v>1</v>
      </c>
      <c r="J18178">
        <v>255</v>
      </c>
      <c r="K18178" s="194">
        <v>255</v>
      </c>
      <c r="L18178" t="s">
        <v>1079</v>
      </c>
      <c r="M18178" t="s">
        <v>1079</v>
      </c>
      <c r="N18178">
        <v>18</v>
      </c>
      <c r="O18178" t="s">
        <v>7876</v>
      </c>
      <c r="P18178" t="s">
        <v>10710</v>
      </c>
      <c r="Q18178">
        <v>1.7999999999999999E-2</v>
      </c>
      <c r="R18178" s="117" t="s">
        <v>14620</v>
      </c>
      <c r="S18178" s="117" t="s">
        <v>14621</v>
      </c>
      <c r="T18178" t="s">
        <v>17448</v>
      </c>
      <c r="U18178" t="s">
        <v>10772</v>
      </c>
    </row>
    <row r="18179" spans="1:21">
      <c r="A18179" s="117" t="s">
        <v>24245</v>
      </c>
      <c r="B18179" t="s">
        <v>14590</v>
      </c>
      <c r="C18179" t="s">
        <v>14590</v>
      </c>
      <c r="D18179">
        <v>31</v>
      </c>
      <c r="E18179">
        <v>25</v>
      </c>
      <c r="F18179">
        <v>31</v>
      </c>
      <c r="G18179">
        <v>25</v>
      </c>
      <c r="H18179">
        <v>1</v>
      </c>
      <c r="I18179">
        <v>1</v>
      </c>
      <c r="J18179">
        <v>15</v>
      </c>
      <c r="K18179" s="194">
        <v>15</v>
      </c>
      <c r="L18179" t="s">
        <v>1079</v>
      </c>
      <c r="M18179" t="s">
        <v>1079</v>
      </c>
      <c r="N18179">
        <v>17</v>
      </c>
      <c r="O18179" t="s">
        <v>7876</v>
      </c>
      <c r="P18179" t="s">
        <v>24239</v>
      </c>
      <c r="Q18179">
        <v>1.7000000000000001E-2</v>
      </c>
      <c r="R18179" s="117" t="s">
        <v>14620</v>
      </c>
      <c r="S18179" s="117" t="s">
        <v>14621</v>
      </c>
      <c r="T18179" t="s">
        <v>17448</v>
      </c>
      <c r="U18179" t="s">
        <v>10772</v>
      </c>
    </row>
    <row r="18180" spans="1:21">
      <c r="A18180" s="117" t="s">
        <v>24246</v>
      </c>
      <c r="B18180" t="s">
        <v>14590</v>
      </c>
      <c r="C18180" t="s">
        <v>14590</v>
      </c>
      <c r="D18180">
        <v>31</v>
      </c>
      <c r="E18180">
        <v>25</v>
      </c>
      <c r="F18180">
        <v>31</v>
      </c>
      <c r="G18180">
        <v>25</v>
      </c>
      <c r="H18180">
        <v>1</v>
      </c>
      <c r="I18180">
        <v>1</v>
      </c>
      <c r="J18180">
        <v>15</v>
      </c>
      <c r="K18180" s="194">
        <v>15</v>
      </c>
      <c r="L18180" t="s">
        <v>1079</v>
      </c>
      <c r="M18180" t="s">
        <v>1079</v>
      </c>
      <c r="N18180">
        <v>17</v>
      </c>
      <c r="O18180" t="s">
        <v>7876</v>
      </c>
      <c r="P18180" t="s">
        <v>24239</v>
      </c>
      <c r="Q18180">
        <v>1.7000000000000001E-2</v>
      </c>
      <c r="R18180" s="117" t="s">
        <v>14620</v>
      </c>
      <c r="S18180" s="117" t="s">
        <v>14621</v>
      </c>
      <c r="T18180" t="s">
        <v>17448</v>
      </c>
      <c r="U18180" t="s">
        <v>10772</v>
      </c>
    </row>
    <row r="18181" spans="1:21">
      <c r="A18181" s="117" t="s">
        <v>7797</v>
      </c>
      <c r="B18181" t="s">
        <v>14590</v>
      </c>
      <c r="C18181" t="s">
        <v>14590</v>
      </c>
      <c r="D18181">
        <v>25</v>
      </c>
      <c r="E18181">
        <v>19</v>
      </c>
      <c r="F18181">
        <v>25</v>
      </c>
      <c r="G18181">
        <v>19</v>
      </c>
      <c r="H18181">
        <v>1</v>
      </c>
      <c r="I18181">
        <v>1</v>
      </c>
      <c r="J18181">
        <v>1820</v>
      </c>
      <c r="K18181" s="194">
        <v>1820</v>
      </c>
      <c r="L18181" t="s">
        <v>1079</v>
      </c>
      <c r="M18181" t="s">
        <v>1079</v>
      </c>
      <c r="N18181">
        <v>17</v>
      </c>
      <c r="O18181" t="s">
        <v>7876</v>
      </c>
      <c r="P18181" t="s">
        <v>10715</v>
      </c>
      <c r="Q18181">
        <v>1.7000000000000001E-2</v>
      </c>
      <c r="R18181" s="117" t="s">
        <v>14594</v>
      </c>
      <c r="S18181" s="117" t="s">
        <v>14589</v>
      </c>
      <c r="T18181" t="s">
        <v>12136</v>
      </c>
      <c r="U18181" t="s">
        <v>10772</v>
      </c>
    </row>
    <row r="18182" spans="1:21">
      <c r="A18182" s="117" t="s">
        <v>24247</v>
      </c>
      <c r="B18182" t="s">
        <v>14590</v>
      </c>
      <c r="C18182" t="s">
        <v>14590</v>
      </c>
      <c r="D18182">
        <v>26</v>
      </c>
      <c r="E18182">
        <v>20</v>
      </c>
      <c r="F18182">
        <v>26</v>
      </c>
      <c r="G18182">
        <v>20</v>
      </c>
      <c r="H18182">
        <v>1</v>
      </c>
      <c r="I18182">
        <v>1</v>
      </c>
      <c r="J18182">
        <v>300</v>
      </c>
      <c r="K18182" s="194">
        <v>300</v>
      </c>
      <c r="L18182" t="s">
        <v>1079</v>
      </c>
      <c r="M18182" t="s">
        <v>1079</v>
      </c>
      <c r="N18182">
        <v>17</v>
      </c>
      <c r="O18182" t="s">
        <v>7876</v>
      </c>
      <c r="P18182" t="s">
        <v>10710</v>
      </c>
      <c r="Q18182">
        <v>1.7000000000000001E-2</v>
      </c>
      <c r="R18182" s="117" t="s">
        <v>14620</v>
      </c>
      <c r="S18182" s="117" t="s">
        <v>14621</v>
      </c>
      <c r="T18182" t="s">
        <v>17448</v>
      </c>
      <c r="U18182" t="s">
        <v>10772</v>
      </c>
    </row>
    <row r="18183" spans="1:21">
      <c r="A18183" s="117" t="s">
        <v>24248</v>
      </c>
      <c r="B18183" t="s">
        <v>14590</v>
      </c>
      <c r="C18183" t="s">
        <v>14590</v>
      </c>
      <c r="D18183">
        <v>25</v>
      </c>
      <c r="E18183">
        <v>19</v>
      </c>
      <c r="F18183">
        <v>25</v>
      </c>
      <c r="G18183">
        <v>19</v>
      </c>
      <c r="H18183">
        <v>1</v>
      </c>
      <c r="I18183">
        <v>1</v>
      </c>
      <c r="J18183">
        <v>510</v>
      </c>
      <c r="K18183" s="194">
        <v>510</v>
      </c>
      <c r="L18183" t="s">
        <v>1079</v>
      </c>
      <c r="M18183" t="s">
        <v>1079</v>
      </c>
      <c r="N18183">
        <v>17</v>
      </c>
      <c r="O18183" t="s">
        <v>7876</v>
      </c>
      <c r="P18183" t="s">
        <v>16374</v>
      </c>
      <c r="Q18183">
        <v>1.7000000000000001E-2</v>
      </c>
      <c r="R18183" s="117" t="s">
        <v>14594</v>
      </c>
      <c r="S18183" s="117" t="s">
        <v>14589</v>
      </c>
      <c r="T18183" t="s">
        <v>12136</v>
      </c>
      <c r="U18183" t="s">
        <v>10772</v>
      </c>
    </row>
    <row r="18184" spans="1:21">
      <c r="A18184" s="117" t="s">
        <v>24249</v>
      </c>
      <c r="B18184" t="s">
        <v>14590</v>
      </c>
      <c r="C18184" t="s">
        <v>14590</v>
      </c>
      <c r="D18184">
        <v>26</v>
      </c>
      <c r="E18184">
        <v>20</v>
      </c>
      <c r="F18184">
        <v>26</v>
      </c>
      <c r="G18184">
        <v>20</v>
      </c>
      <c r="H18184">
        <v>1</v>
      </c>
      <c r="I18184">
        <v>1</v>
      </c>
      <c r="J18184">
        <v>50</v>
      </c>
      <c r="K18184" s="194">
        <v>50</v>
      </c>
      <c r="L18184" t="s">
        <v>1079</v>
      </c>
      <c r="M18184" t="s">
        <v>1079</v>
      </c>
      <c r="N18184">
        <v>20</v>
      </c>
      <c r="O18184" t="s">
        <v>7876</v>
      </c>
      <c r="P18184" t="s">
        <v>16291</v>
      </c>
      <c r="Q18184">
        <v>0.02</v>
      </c>
      <c r="R18184" s="117" t="s">
        <v>14620</v>
      </c>
      <c r="S18184" s="117" t="s">
        <v>14621</v>
      </c>
      <c r="T18184" t="s">
        <v>17448</v>
      </c>
      <c r="U18184" t="s">
        <v>10772</v>
      </c>
    </row>
    <row r="18185" spans="1:21">
      <c r="A18185" s="117" t="s">
        <v>24250</v>
      </c>
      <c r="B18185" t="s">
        <v>14590</v>
      </c>
      <c r="C18185" t="s">
        <v>14590</v>
      </c>
      <c r="D18185">
        <v>25</v>
      </c>
      <c r="E18185">
        <v>19</v>
      </c>
      <c r="F18185">
        <v>25</v>
      </c>
      <c r="G18185">
        <v>19</v>
      </c>
      <c r="H18185">
        <v>1</v>
      </c>
      <c r="I18185">
        <v>1</v>
      </c>
      <c r="J18185">
        <v>85</v>
      </c>
      <c r="K18185" s="194">
        <v>85</v>
      </c>
      <c r="L18185" t="s">
        <v>1079</v>
      </c>
      <c r="M18185" t="s">
        <v>1079</v>
      </c>
      <c r="N18185">
        <v>17</v>
      </c>
      <c r="O18185" t="s">
        <v>7876</v>
      </c>
      <c r="P18185" t="s">
        <v>10708</v>
      </c>
      <c r="Q18185">
        <v>1.7000000000000001E-2</v>
      </c>
      <c r="R18185" s="117" t="s">
        <v>14594</v>
      </c>
      <c r="S18185" s="117" t="s">
        <v>14589</v>
      </c>
      <c r="T18185" t="s">
        <v>12136</v>
      </c>
      <c r="U18185" t="s">
        <v>10772</v>
      </c>
    </row>
    <row r="18186" spans="1:21">
      <c r="A18186" s="117" t="s">
        <v>7798</v>
      </c>
      <c r="B18186" t="s">
        <v>14590</v>
      </c>
      <c r="C18186" t="s">
        <v>14590</v>
      </c>
      <c r="D18186">
        <v>26</v>
      </c>
      <c r="E18186">
        <v>20</v>
      </c>
      <c r="F18186">
        <v>26</v>
      </c>
      <c r="G18186">
        <v>20</v>
      </c>
      <c r="H18186">
        <v>1</v>
      </c>
      <c r="I18186">
        <v>1</v>
      </c>
      <c r="J18186">
        <v>88</v>
      </c>
      <c r="K18186" s="194">
        <v>88</v>
      </c>
      <c r="L18186" t="s">
        <v>1086</v>
      </c>
      <c r="M18186" t="s">
        <v>1086</v>
      </c>
      <c r="N18186">
        <v>47.21</v>
      </c>
      <c r="O18186" t="s">
        <v>7876</v>
      </c>
      <c r="P18186" t="s">
        <v>10377</v>
      </c>
      <c r="Q18186">
        <v>4.7210000000000002E-2</v>
      </c>
      <c r="R18186" s="117" t="s">
        <v>14620</v>
      </c>
      <c r="S18186" s="117" t="s">
        <v>14621</v>
      </c>
      <c r="T18186" t="s">
        <v>17448</v>
      </c>
      <c r="U18186" t="s">
        <v>10772</v>
      </c>
    </row>
    <row r="18187" spans="1:21">
      <c r="A18187" s="117" t="s">
        <v>7799</v>
      </c>
      <c r="B18187" t="s">
        <v>14590</v>
      </c>
      <c r="C18187" t="s">
        <v>14590</v>
      </c>
      <c r="D18187">
        <v>26</v>
      </c>
      <c r="E18187">
        <v>20</v>
      </c>
      <c r="F18187">
        <v>26</v>
      </c>
      <c r="G18187">
        <v>20</v>
      </c>
      <c r="H18187">
        <v>1</v>
      </c>
      <c r="I18187">
        <v>1</v>
      </c>
      <c r="J18187">
        <v>22</v>
      </c>
      <c r="K18187" s="194">
        <v>22</v>
      </c>
      <c r="L18187" t="s">
        <v>1086</v>
      </c>
      <c r="M18187" t="s">
        <v>1086</v>
      </c>
      <c r="N18187">
        <v>45</v>
      </c>
      <c r="O18187" t="s">
        <v>7876</v>
      </c>
      <c r="P18187" t="s">
        <v>10376</v>
      </c>
      <c r="Q18187">
        <v>4.4999999999999998E-2</v>
      </c>
      <c r="R18187" s="117" t="s">
        <v>14620</v>
      </c>
      <c r="S18187" s="117" t="s">
        <v>14621</v>
      </c>
      <c r="T18187" t="s">
        <v>17448</v>
      </c>
      <c r="U18187" t="s">
        <v>10772</v>
      </c>
    </row>
    <row r="18188" spans="1:21">
      <c r="A18188" s="117" t="s">
        <v>22100</v>
      </c>
      <c r="B18188" t="s">
        <v>14590</v>
      </c>
      <c r="C18188" t="s">
        <v>14590</v>
      </c>
      <c r="D18188">
        <v>25</v>
      </c>
      <c r="E18188">
        <v>19</v>
      </c>
      <c r="F18188">
        <v>35</v>
      </c>
      <c r="G18188">
        <v>29</v>
      </c>
      <c r="H18188">
        <v>1</v>
      </c>
      <c r="I18188">
        <v>1</v>
      </c>
      <c r="J18188">
        <v>440</v>
      </c>
      <c r="K18188" s="194">
        <v>440</v>
      </c>
      <c r="L18188" t="s">
        <v>1079</v>
      </c>
      <c r="M18188" t="s">
        <v>1079</v>
      </c>
      <c r="N18188">
        <v>25</v>
      </c>
      <c r="O18188" t="s">
        <v>7876</v>
      </c>
      <c r="P18188" t="s">
        <v>22101</v>
      </c>
      <c r="Q18188">
        <v>2.5000000000000001E-2</v>
      </c>
      <c r="R18188" s="117" t="s">
        <v>14743</v>
      </c>
      <c r="S18188" s="117" t="s">
        <v>14589</v>
      </c>
      <c r="T18188" t="s">
        <v>12136</v>
      </c>
      <c r="U18188" t="s">
        <v>10772</v>
      </c>
    </row>
    <row r="18189" spans="1:21">
      <c r="A18189" s="117" t="s">
        <v>22102</v>
      </c>
      <c r="B18189" t="s">
        <v>14590</v>
      </c>
      <c r="C18189" t="s">
        <v>14590</v>
      </c>
      <c r="D18189">
        <v>25</v>
      </c>
      <c r="E18189">
        <v>19</v>
      </c>
      <c r="F18189">
        <v>25</v>
      </c>
      <c r="G18189">
        <v>19</v>
      </c>
      <c r="H18189">
        <v>1</v>
      </c>
      <c r="I18189">
        <v>1</v>
      </c>
      <c r="J18189">
        <v>270</v>
      </c>
      <c r="K18189" s="194">
        <v>270</v>
      </c>
      <c r="L18189" t="s">
        <v>1079</v>
      </c>
      <c r="M18189" t="s">
        <v>1079</v>
      </c>
      <c r="N18189">
        <v>67</v>
      </c>
      <c r="O18189" t="s">
        <v>7876</v>
      </c>
      <c r="P18189" t="s">
        <v>10400</v>
      </c>
      <c r="Q18189">
        <v>6.7000000000000004E-2</v>
      </c>
      <c r="R18189" s="117" t="s">
        <v>14743</v>
      </c>
      <c r="S18189" s="117" t="s">
        <v>14589</v>
      </c>
      <c r="T18189" t="s">
        <v>12136</v>
      </c>
      <c r="U18189" t="s">
        <v>10772</v>
      </c>
    </row>
    <row r="18190" spans="1:21">
      <c r="A18190" s="117" t="s">
        <v>24251</v>
      </c>
      <c r="B18190" t="s">
        <v>14590</v>
      </c>
      <c r="C18190" t="s">
        <v>14590</v>
      </c>
      <c r="D18190">
        <v>26</v>
      </c>
      <c r="E18190">
        <v>20</v>
      </c>
      <c r="F18190">
        <v>26</v>
      </c>
      <c r="G18190">
        <v>20</v>
      </c>
      <c r="H18190">
        <v>1</v>
      </c>
      <c r="I18190">
        <v>1</v>
      </c>
      <c r="J18190">
        <v>22</v>
      </c>
      <c r="K18190" s="194">
        <v>22</v>
      </c>
      <c r="L18190" t="s">
        <v>1079</v>
      </c>
      <c r="M18190" t="s">
        <v>1079</v>
      </c>
      <c r="N18190">
        <v>67</v>
      </c>
      <c r="O18190" t="s">
        <v>7876</v>
      </c>
      <c r="P18190" t="s">
        <v>24252</v>
      </c>
      <c r="Q18190">
        <v>6.7000000000000004E-2</v>
      </c>
      <c r="R18190" s="117" t="s">
        <v>14620</v>
      </c>
      <c r="S18190" s="117" t="s">
        <v>14621</v>
      </c>
      <c r="T18190" t="s">
        <v>17448</v>
      </c>
      <c r="U18190" t="s">
        <v>10772</v>
      </c>
    </row>
    <row r="18191" spans="1:21">
      <c r="A18191" s="117" t="s">
        <v>7800</v>
      </c>
      <c r="B18191" t="s">
        <v>14590</v>
      </c>
      <c r="C18191" t="s">
        <v>14590</v>
      </c>
      <c r="D18191">
        <v>25</v>
      </c>
      <c r="E18191">
        <v>19</v>
      </c>
      <c r="F18191">
        <v>25</v>
      </c>
      <c r="G18191">
        <v>19</v>
      </c>
      <c r="H18191">
        <v>1</v>
      </c>
      <c r="I18191">
        <v>1</v>
      </c>
      <c r="J18191">
        <v>135</v>
      </c>
      <c r="K18191" s="194">
        <v>135</v>
      </c>
      <c r="L18191" t="s">
        <v>1079</v>
      </c>
      <c r="M18191" t="s">
        <v>1079</v>
      </c>
      <c r="N18191">
        <v>67</v>
      </c>
      <c r="O18191" t="s">
        <v>7876</v>
      </c>
      <c r="P18191" t="s">
        <v>10381</v>
      </c>
      <c r="Q18191">
        <v>6.7000000000000004E-2</v>
      </c>
      <c r="R18191" s="117" t="s">
        <v>14620</v>
      </c>
      <c r="S18191" s="117" t="s">
        <v>14589</v>
      </c>
      <c r="T18191" t="s">
        <v>12136</v>
      </c>
      <c r="U18191" t="s">
        <v>10772</v>
      </c>
    </row>
    <row r="18192" spans="1:21">
      <c r="A18192" s="117" t="s">
        <v>24253</v>
      </c>
      <c r="B18192" t="s">
        <v>14590</v>
      </c>
      <c r="C18192" t="s">
        <v>14590</v>
      </c>
      <c r="D18192">
        <v>31</v>
      </c>
      <c r="E18192">
        <v>25</v>
      </c>
      <c r="F18192">
        <v>31</v>
      </c>
      <c r="G18192">
        <v>25</v>
      </c>
      <c r="H18192">
        <v>1</v>
      </c>
      <c r="I18192">
        <v>1</v>
      </c>
      <c r="J18192">
        <v>15</v>
      </c>
      <c r="K18192" s="194">
        <v>15</v>
      </c>
      <c r="L18192" t="s">
        <v>1079</v>
      </c>
      <c r="M18192" t="s">
        <v>1079</v>
      </c>
      <c r="N18192">
        <v>67</v>
      </c>
      <c r="O18192" t="s">
        <v>7876</v>
      </c>
      <c r="P18192" t="s">
        <v>24254</v>
      </c>
      <c r="Q18192">
        <v>6.7000000000000004E-2</v>
      </c>
      <c r="R18192" s="117" t="s">
        <v>14620</v>
      </c>
      <c r="S18192" s="117" t="s">
        <v>14621</v>
      </c>
      <c r="T18192" t="s">
        <v>17448</v>
      </c>
      <c r="U18192" t="s">
        <v>10772</v>
      </c>
    </row>
    <row r="18193" spans="1:21">
      <c r="A18193" s="117" t="s">
        <v>26194</v>
      </c>
      <c r="B18193" t="s">
        <v>14590</v>
      </c>
      <c r="C18193" t="s">
        <v>14590</v>
      </c>
      <c r="D18193">
        <v>26</v>
      </c>
      <c r="E18193">
        <v>20</v>
      </c>
      <c r="F18193">
        <v>26</v>
      </c>
      <c r="G18193">
        <v>20</v>
      </c>
      <c r="H18193">
        <v>1</v>
      </c>
      <c r="I18193">
        <v>1</v>
      </c>
      <c r="J18193">
        <v>131</v>
      </c>
      <c r="K18193" s="194">
        <v>131</v>
      </c>
      <c r="L18193" t="s">
        <v>1079</v>
      </c>
      <c r="M18193" t="s">
        <v>1079</v>
      </c>
      <c r="N18193">
        <v>18</v>
      </c>
      <c r="O18193" t="s">
        <v>7876</v>
      </c>
      <c r="P18193" t="s">
        <v>16374</v>
      </c>
      <c r="Q18193">
        <v>1.7999999999999999E-2</v>
      </c>
      <c r="R18193" s="117" t="s">
        <v>14620</v>
      </c>
      <c r="S18193" s="117" t="s">
        <v>14621</v>
      </c>
      <c r="T18193" t="s">
        <v>17448</v>
      </c>
      <c r="U18193" t="s">
        <v>10772</v>
      </c>
    </row>
    <row r="18194" spans="1:21">
      <c r="A18194" s="117" t="s">
        <v>24255</v>
      </c>
      <c r="B18194" t="s">
        <v>14590</v>
      </c>
      <c r="C18194" t="s">
        <v>14590</v>
      </c>
      <c r="D18194">
        <v>26</v>
      </c>
      <c r="E18194">
        <v>20</v>
      </c>
      <c r="F18194">
        <v>26</v>
      </c>
      <c r="G18194">
        <v>20</v>
      </c>
      <c r="H18194">
        <v>1</v>
      </c>
      <c r="I18194">
        <v>1</v>
      </c>
      <c r="J18194">
        <v>200</v>
      </c>
      <c r="K18194" s="194">
        <v>200</v>
      </c>
      <c r="L18194" t="s">
        <v>1079</v>
      </c>
      <c r="M18194" t="s">
        <v>1079</v>
      </c>
      <c r="N18194">
        <v>23</v>
      </c>
      <c r="O18194" t="s">
        <v>7876</v>
      </c>
      <c r="P18194" t="s">
        <v>24256</v>
      </c>
      <c r="Q18194">
        <v>2.3E-2</v>
      </c>
      <c r="R18194" s="117" t="s">
        <v>14620</v>
      </c>
      <c r="S18194" s="117" t="s">
        <v>14621</v>
      </c>
      <c r="T18194" t="s">
        <v>17448</v>
      </c>
      <c r="U18194" t="s">
        <v>10772</v>
      </c>
    </row>
    <row r="18195" spans="1:21">
      <c r="A18195" s="117" t="s">
        <v>24257</v>
      </c>
      <c r="B18195" t="s">
        <v>14590</v>
      </c>
      <c r="C18195" t="s">
        <v>14590</v>
      </c>
      <c r="D18195">
        <v>26</v>
      </c>
      <c r="E18195">
        <v>20</v>
      </c>
      <c r="F18195">
        <v>26</v>
      </c>
      <c r="G18195">
        <v>20</v>
      </c>
      <c r="H18195">
        <v>1</v>
      </c>
      <c r="I18195">
        <v>1</v>
      </c>
      <c r="J18195">
        <v>3</v>
      </c>
      <c r="K18195" s="194">
        <v>3</v>
      </c>
      <c r="L18195" t="s">
        <v>1079</v>
      </c>
      <c r="M18195" t="s">
        <v>1079</v>
      </c>
      <c r="N18195">
        <v>24</v>
      </c>
      <c r="O18195" t="s">
        <v>7876</v>
      </c>
      <c r="P18195" t="s">
        <v>24258</v>
      </c>
      <c r="Q18195">
        <v>2.4E-2</v>
      </c>
      <c r="R18195" s="117" t="s">
        <v>14620</v>
      </c>
      <c r="S18195" s="117" t="s">
        <v>14621</v>
      </c>
      <c r="T18195" t="s">
        <v>17448</v>
      </c>
      <c r="U18195" t="s">
        <v>10772</v>
      </c>
    </row>
    <row r="18196" spans="1:21">
      <c r="A18196" s="117" t="s">
        <v>24259</v>
      </c>
      <c r="B18196" t="s">
        <v>14590</v>
      </c>
      <c r="C18196" t="s">
        <v>14590</v>
      </c>
      <c r="D18196">
        <v>26</v>
      </c>
      <c r="E18196">
        <v>20</v>
      </c>
      <c r="F18196">
        <v>26</v>
      </c>
      <c r="G18196">
        <v>20</v>
      </c>
      <c r="H18196">
        <v>1</v>
      </c>
      <c r="I18196">
        <v>1</v>
      </c>
      <c r="J18196">
        <v>38</v>
      </c>
      <c r="K18196" s="194">
        <v>38</v>
      </c>
      <c r="L18196" t="s">
        <v>1079</v>
      </c>
      <c r="M18196" t="s">
        <v>1079</v>
      </c>
      <c r="N18196">
        <v>23</v>
      </c>
      <c r="O18196" t="s">
        <v>7876</v>
      </c>
      <c r="P18196" t="s">
        <v>24256</v>
      </c>
      <c r="Q18196">
        <v>2.3E-2</v>
      </c>
      <c r="R18196" s="117" t="s">
        <v>14620</v>
      </c>
      <c r="S18196" s="117" t="s">
        <v>14621</v>
      </c>
      <c r="T18196" t="s">
        <v>17448</v>
      </c>
      <c r="U18196" t="s">
        <v>10772</v>
      </c>
    </row>
    <row r="18197" spans="1:21">
      <c r="A18197" s="117" t="s">
        <v>24260</v>
      </c>
      <c r="B18197" t="s">
        <v>14590</v>
      </c>
      <c r="C18197" t="s">
        <v>14590</v>
      </c>
      <c r="D18197">
        <v>26</v>
      </c>
      <c r="E18197">
        <v>20</v>
      </c>
      <c r="F18197">
        <v>26</v>
      </c>
      <c r="G18197">
        <v>20</v>
      </c>
      <c r="H18197">
        <v>1</v>
      </c>
      <c r="I18197">
        <v>1</v>
      </c>
      <c r="J18197">
        <v>560</v>
      </c>
      <c r="K18197" s="194">
        <v>560</v>
      </c>
      <c r="L18197" t="s">
        <v>1079</v>
      </c>
      <c r="M18197" t="s">
        <v>1079</v>
      </c>
      <c r="N18197">
        <v>23</v>
      </c>
      <c r="O18197" t="s">
        <v>7876</v>
      </c>
      <c r="P18197" t="s">
        <v>24261</v>
      </c>
      <c r="Q18197">
        <v>2.3E-2</v>
      </c>
      <c r="R18197" s="117" t="s">
        <v>14620</v>
      </c>
      <c r="S18197" s="117" t="s">
        <v>14621</v>
      </c>
      <c r="T18197" t="s">
        <v>17448</v>
      </c>
      <c r="U18197" t="s">
        <v>10772</v>
      </c>
    </row>
    <row r="18198" spans="1:21">
      <c r="A18198" s="117" t="s">
        <v>24262</v>
      </c>
      <c r="B18198" t="s">
        <v>14590</v>
      </c>
      <c r="C18198" t="s">
        <v>14590</v>
      </c>
      <c r="D18198">
        <v>26</v>
      </c>
      <c r="E18198">
        <v>20</v>
      </c>
      <c r="F18198">
        <v>26</v>
      </c>
      <c r="G18198">
        <v>20</v>
      </c>
      <c r="H18198">
        <v>1</v>
      </c>
      <c r="I18198">
        <v>1</v>
      </c>
      <c r="J18198">
        <v>30</v>
      </c>
      <c r="K18198" s="194">
        <v>30</v>
      </c>
      <c r="L18198" t="s">
        <v>1079</v>
      </c>
      <c r="M18198" t="s">
        <v>1079</v>
      </c>
      <c r="N18198">
        <v>25</v>
      </c>
      <c r="O18198" t="s">
        <v>7876</v>
      </c>
      <c r="P18198" t="s">
        <v>24263</v>
      </c>
      <c r="Q18198">
        <v>2.5000000000000001E-2</v>
      </c>
      <c r="R18198" s="117" t="s">
        <v>14620</v>
      </c>
      <c r="S18198" s="117" t="s">
        <v>14621</v>
      </c>
      <c r="T18198" t="s">
        <v>17448</v>
      </c>
      <c r="U18198" t="s">
        <v>10772</v>
      </c>
    </row>
    <row r="18199" spans="1:21">
      <c r="A18199" s="117" t="s">
        <v>24264</v>
      </c>
      <c r="B18199" t="s">
        <v>14590</v>
      </c>
      <c r="C18199" t="s">
        <v>14590</v>
      </c>
      <c r="D18199">
        <v>26</v>
      </c>
      <c r="E18199">
        <v>20</v>
      </c>
      <c r="F18199">
        <v>26</v>
      </c>
      <c r="G18199">
        <v>20</v>
      </c>
      <c r="H18199">
        <v>1</v>
      </c>
      <c r="I18199">
        <v>1</v>
      </c>
      <c r="J18199">
        <v>999999</v>
      </c>
      <c r="K18199" s="194">
        <v>999999</v>
      </c>
      <c r="L18199" t="s">
        <v>1079</v>
      </c>
      <c r="M18199" t="s">
        <v>1079</v>
      </c>
      <c r="N18199">
        <v>23</v>
      </c>
      <c r="O18199" t="s">
        <v>7876</v>
      </c>
      <c r="P18199" t="s">
        <v>24265</v>
      </c>
      <c r="Q18199">
        <v>2.3E-2</v>
      </c>
      <c r="R18199" s="117" t="s">
        <v>14620</v>
      </c>
      <c r="S18199" s="117" t="s">
        <v>14621</v>
      </c>
      <c r="T18199" t="s">
        <v>17448</v>
      </c>
      <c r="U18199" t="s">
        <v>10772</v>
      </c>
    </row>
    <row r="18200" spans="1:21">
      <c r="A18200" s="117" t="s">
        <v>24266</v>
      </c>
      <c r="B18200" t="s">
        <v>14590</v>
      </c>
      <c r="C18200" t="s">
        <v>14590</v>
      </c>
      <c r="D18200">
        <v>26</v>
      </c>
      <c r="E18200">
        <v>20</v>
      </c>
      <c r="F18200">
        <v>26</v>
      </c>
      <c r="G18200">
        <v>20</v>
      </c>
      <c r="H18200">
        <v>1</v>
      </c>
      <c r="I18200">
        <v>1</v>
      </c>
      <c r="J18200">
        <v>20</v>
      </c>
      <c r="K18200" s="194">
        <v>20</v>
      </c>
      <c r="L18200" t="s">
        <v>1079</v>
      </c>
      <c r="M18200" t="s">
        <v>1079</v>
      </c>
      <c r="N18200">
        <v>18</v>
      </c>
      <c r="O18200" t="s">
        <v>7876</v>
      </c>
      <c r="P18200" t="s">
        <v>16374</v>
      </c>
      <c r="Q18200">
        <v>1.7999999999999999E-2</v>
      </c>
      <c r="R18200" s="117" t="s">
        <v>14620</v>
      </c>
      <c r="S18200" s="117" t="s">
        <v>14621</v>
      </c>
      <c r="T18200" t="s">
        <v>17448</v>
      </c>
      <c r="U18200" t="s">
        <v>10772</v>
      </c>
    </row>
    <row r="18201" spans="1:21">
      <c r="A18201" s="117" t="s">
        <v>914</v>
      </c>
      <c r="B18201" t="s">
        <v>14590</v>
      </c>
      <c r="C18201" t="s">
        <v>14590</v>
      </c>
      <c r="D18201">
        <v>35</v>
      </c>
      <c r="E18201">
        <v>29</v>
      </c>
      <c r="F18201">
        <v>25</v>
      </c>
      <c r="G18201">
        <v>19</v>
      </c>
      <c r="H18201">
        <v>1</v>
      </c>
      <c r="I18201">
        <v>1</v>
      </c>
      <c r="J18201">
        <v>1135</v>
      </c>
      <c r="K18201" s="194">
        <v>1135</v>
      </c>
      <c r="L18201" t="s">
        <v>1086</v>
      </c>
      <c r="M18201" t="s">
        <v>1086</v>
      </c>
      <c r="N18201">
        <v>42</v>
      </c>
      <c r="O18201" t="s">
        <v>7876</v>
      </c>
      <c r="P18201" t="s">
        <v>10389</v>
      </c>
      <c r="Q18201">
        <v>4.2000000000000003E-2</v>
      </c>
      <c r="R18201" s="117" t="s">
        <v>14743</v>
      </c>
      <c r="S18201" s="117" t="s">
        <v>14589</v>
      </c>
      <c r="T18201" t="s">
        <v>12136</v>
      </c>
      <c r="U18201" t="s">
        <v>10773</v>
      </c>
    </row>
    <row r="18202" spans="1:21">
      <c r="A18202" s="117" t="s">
        <v>24267</v>
      </c>
      <c r="B18202" t="s">
        <v>14590</v>
      </c>
      <c r="C18202" t="s">
        <v>14590</v>
      </c>
      <c r="D18202">
        <v>26</v>
      </c>
      <c r="E18202">
        <v>20</v>
      </c>
      <c r="F18202">
        <v>26</v>
      </c>
      <c r="G18202">
        <v>20</v>
      </c>
      <c r="H18202">
        <v>1</v>
      </c>
      <c r="I18202">
        <v>1</v>
      </c>
      <c r="J18202">
        <v>20</v>
      </c>
      <c r="K18202" s="194">
        <v>20</v>
      </c>
      <c r="L18202" t="s">
        <v>1086</v>
      </c>
      <c r="M18202" t="s">
        <v>1086</v>
      </c>
      <c r="N18202">
        <v>71</v>
      </c>
      <c r="O18202" t="s">
        <v>7876</v>
      </c>
      <c r="P18202" t="s">
        <v>24180</v>
      </c>
      <c r="Q18202">
        <v>7.0999999999999994E-2</v>
      </c>
      <c r="R18202" s="117" t="s">
        <v>14620</v>
      </c>
      <c r="S18202" s="117" t="s">
        <v>14621</v>
      </c>
      <c r="T18202" t="s">
        <v>17448</v>
      </c>
      <c r="U18202" t="s">
        <v>10772</v>
      </c>
    </row>
    <row r="18203" spans="1:21">
      <c r="A18203" s="117" t="s">
        <v>24268</v>
      </c>
      <c r="B18203" t="s">
        <v>14590</v>
      </c>
      <c r="C18203" t="s">
        <v>14590</v>
      </c>
      <c r="D18203">
        <v>26</v>
      </c>
      <c r="E18203">
        <v>20</v>
      </c>
      <c r="F18203">
        <v>26</v>
      </c>
      <c r="G18203">
        <v>20</v>
      </c>
      <c r="H18203">
        <v>1</v>
      </c>
      <c r="I18203">
        <v>1</v>
      </c>
      <c r="J18203">
        <v>42</v>
      </c>
      <c r="K18203" s="194">
        <v>42</v>
      </c>
      <c r="L18203" t="s">
        <v>1086</v>
      </c>
      <c r="M18203" t="s">
        <v>1086</v>
      </c>
      <c r="N18203">
        <v>49</v>
      </c>
      <c r="O18203" t="s">
        <v>7876</v>
      </c>
      <c r="P18203" t="s">
        <v>16373</v>
      </c>
      <c r="Q18203">
        <v>4.9000000000000002E-2</v>
      </c>
      <c r="R18203" s="117" t="s">
        <v>14620</v>
      </c>
      <c r="S18203" s="117" t="s">
        <v>14621</v>
      </c>
      <c r="T18203" t="s">
        <v>17448</v>
      </c>
      <c r="U18203" t="s">
        <v>10772</v>
      </c>
    </row>
    <row r="18204" spans="1:21">
      <c r="A18204" s="117" t="s">
        <v>7801</v>
      </c>
      <c r="B18204" t="s">
        <v>14590</v>
      </c>
      <c r="C18204" t="s">
        <v>14590</v>
      </c>
      <c r="D18204">
        <v>25</v>
      </c>
      <c r="E18204">
        <v>19</v>
      </c>
      <c r="F18204">
        <v>25</v>
      </c>
      <c r="G18204">
        <v>19</v>
      </c>
      <c r="H18204">
        <v>1</v>
      </c>
      <c r="I18204">
        <v>1</v>
      </c>
      <c r="J18204">
        <v>192</v>
      </c>
      <c r="K18204" s="194">
        <v>192</v>
      </c>
      <c r="L18204" t="s">
        <v>1086</v>
      </c>
      <c r="M18204" t="s">
        <v>1086</v>
      </c>
      <c r="N18204">
        <v>50</v>
      </c>
      <c r="O18204" t="s">
        <v>7876</v>
      </c>
      <c r="P18204" t="s">
        <v>10377</v>
      </c>
      <c r="Q18204">
        <v>0.05</v>
      </c>
      <c r="R18204" s="117" t="s">
        <v>14743</v>
      </c>
      <c r="S18204" s="117" t="s">
        <v>14589</v>
      </c>
      <c r="T18204" t="s">
        <v>12136</v>
      </c>
      <c r="U18204" t="s">
        <v>10772</v>
      </c>
    </row>
    <row r="18205" spans="1:21">
      <c r="A18205" s="117" t="s">
        <v>13802</v>
      </c>
      <c r="B18205" t="s">
        <v>14590</v>
      </c>
      <c r="C18205" t="s">
        <v>14590</v>
      </c>
      <c r="D18205">
        <v>26</v>
      </c>
      <c r="E18205">
        <v>20</v>
      </c>
      <c r="F18205">
        <v>26</v>
      </c>
      <c r="G18205">
        <v>20</v>
      </c>
      <c r="H18205">
        <v>1</v>
      </c>
      <c r="I18205">
        <v>1</v>
      </c>
      <c r="J18205">
        <v>3166</v>
      </c>
      <c r="K18205" s="194">
        <v>3166</v>
      </c>
      <c r="L18205" t="s">
        <v>1086</v>
      </c>
      <c r="M18205" t="s">
        <v>1086</v>
      </c>
      <c r="N18205">
        <v>45</v>
      </c>
      <c r="O18205" t="s">
        <v>7876</v>
      </c>
      <c r="P18205" t="s">
        <v>16375</v>
      </c>
      <c r="Q18205">
        <v>4.4999999999999998E-2</v>
      </c>
      <c r="R18205" s="117" t="s">
        <v>14620</v>
      </c>
      <c r="S18205" s="117" t="s">
        <v>14621</v>
      </c>
      <c r="T18205" t="s">
        <v>17448</v>
      </c>
      <c r="U18205" t="s">
        <v>10772</v>
      </c>
    </row>
    <row r="18206" spans="1:21">
      <c r="A18206" s="117" t="s">
        <v>24269</v>
      </c>
      <c r="B18206" t="s">
        <v>14590</v>
      </c>
      <c r="C18206" t="s">
        <v>14590</v>
      </c>
      <c r="D18206">
        <v>25</v>
      </c>
      <c r="E18206">
        <v>19</v>
      </c>
      <c r="F18206">
        <v>25</v>
      </c>
      <c r="G18206">
        <v>19</v>
      </c>
      <c r="H18206">
        <v>1</v>
      </c>
      <c r="I18206">
        <v>1</v>
      </c>
      <c r="J18206">
        <v>10</v>
      </c>
      <c r="K18206" s="194">
        <v>10</v>
      </c>
      <c r="L18206" t="s">
        <v>1079</v>
      </c>
      <c r="M18206" t="s">
        <v>1079</v>
      </c>
      <c r="N18206">
        <v>16</v>
      </c>
      <c r="O18206" t="s">
        <v>7876</v>
      </c>
      <c r="P18206" t="s">
        <v>24270</v>
      </c>
      <c r="Q18206">
        <v>1.6E-2</v>
      </c>
      <c r="R18206" s="117" t="s">
        <v>14594</v>
      </c>
      <c r="S18206" s="117" t="s">
        <v>14589</v>
      </c>
      <c r="T18206" t="s">
        <v>12136</v>
      </c>
      <c r="U18206" t="s">
        <v>10772</v>
      </c>
    </row>
    <row r="18207" spans="1:21">
      <c r="A18207" s="117" t="s">
        <v>24271</v>
      </c>
      <c r="B18207" t="s">
        <v>14590</v>
      </c>
      <c r="C18207" t="s">
        <v>14590</v>
      </c>
      <c r="D18207">
        <v>25</v>
      </c>
      <c r="E18207">
        <v>19</v>
      </c>
      <c r="F18207">
        <v>25</v>
      </c>
      <c r="G18207">
        <v>19</v>
      </c>
      <c r="H18207">
        <v>1</v>
      </c>
      <c r="I18207">
        <v>1</v>
      </c>
      <c r="J18207">
        <v>610</v>
      </c>
      <c r="K18207" s="194">
        <v>610</v>
      </c>
      <c r="L18207" t="s">
        <v>1079</v>
      </c>
      <c r="M18207" t="s">
        <v>1079</v>
      </c>
      <c r="N18207">
        <v>15</v>
      </c>
      <c r="O18207" t="s">
        <v>7876</v>
      </c>
      <c r="P18207" t="s">
        <v>10708</v>
      </c>
      <c r="Q18207">
        <v>1.4999999999999999E-2</v>
      </c>
      <c r="R18207" s="117" t="s">
        <v>14594</v>
      </c>
      <c r="S18207" s="117" t="s">
        <v>14589</v>
      </c>
      <c r="T18207" t="s">
        <v>12136</v>
      </c>
      <c r="U18207" t="s">
        <v>10772</v>
      </c>
    </row>
    <row r="18208" spans="1:21">
      <c r="A18208" s="117" t="s">
        <v>7802</v>
      </c>
      <c r="B18208" t="s">
        <v>14590</v>
      </c>
      <c r="C18208" t="s">
        <v>14590</v>
      </c>
      <c r="D18208">
        <v>25</v>
      </c>
      <c r="E18208">
        <v>19</v>
      </c>
      <c r="F18208">
        <v>25</v>
      </c>
      <c r="G18208">
        <v>19</v>
      </c>
      <c r="H18208">
        <v>1</v>
      </c>
      <c r="I18208">
        <v>1</v>
      </c>
      <c r="J18208">
        <v>70</v>
      </c>
      <c r="K18208" s="194">
        <v>70</v>
      </c>
      <c r="L18208" t="s">
        <v>1079</v>
      </c>
      <c r="M18208" t="s">
        <v>1079</v>
      </c>
      <c r="N18208">
        <v>15</v>
      </c>
      <c r="O18208" t="s">
        <v>7876</v>
      </c>
      <c r="P18208" t="s">
        <v>10708</v>
      </c>
      <c r="Q18208">
        <v>1.4999999999999999E-2</v>
      </c>
      <c r="R18208" s="117" t="s">
        <v>14594</v>
      </c>
      <c r="S18208" s="117" t="s">
        <v>14589</v>
      </c>
      <c r="T18208" t="s">
        <v>12136</v>
      </c>
      <c r="U18208" t="s">
        <v>10772</v>
      </c>
    </row>
    <row r="18209" spans="1:21">
      <c r="A18209" s="117" t="s">
        <v>24272</v>
      </c>
      <c r="B18209" t="s">
        <v>14590</v>
      </c>
      <c r="C18209" t="s">
        <v>14590</v>
      </c>
      <c r="D18209">
        <v>25</v>
      </c>
      <c r="E18209">
        <v>19</v>
      </c>
      <c r="F18209">
        <v>25</v>
      </c>
      <c r="G18209">
        <v>19</v>
      </c>
      <c r="H18209">
        <v>1</v>
      </c>
      <c r="I18209">
        <v>1</v>
      </c>
      <c r="J18209">
        <v>1800</v>
      </c>
      <c r="K18209" s="194">
        <v>1800</v>
      </c>
      <c r="L18209" t="s">
        <v>1079</v>
      </c>
      <c r="M18209" t="s">
        <v>1079</v>
      </c>
      <c r="N18209">
        <v>15</v>
      </c>
      <c r="O18209" t="s">
        <v>7876</v>
      </c>
      <c r="P18209" t="s">
        <v>10708</v>
      </c>
      <c r="Q18209">
        <v>1.4999999999999999E-2</v>
      </c>
      <c r="R18209" s="117" t="s">
        <v>14594</v>
      </c>
      <c r="S18209" s="117" t="s">
        <v>14589</v>
      </c>
      <c r="T18209" t="s">
        <v>12136</v>
      </c>
      <c r="U18209" t="s">
        <v>10772</v>
      </c>
    </row>
    <row r="18210" spans="1:21">
      <c r="A18210" s="117" t="s">
        <v>24273</v>
      </c>
      <c r="B18210" t="s">
        <v>14590</v>
      </c>
      <c r="C18210" t="s">
        <v>14590</v>
      </c>
      <c r="D18210">
        <v>25</v>
      </c>
      <c r="E18210">
        <v>19</v>
      </c>
      <c r="F18210">
        <v>25</v>
      </c>
      <c r="G18210">
        <v>19</v>
      </c>
      <c r="H18210">
        <v>1</v>
      </c>
      <c r="I18210">
        <v>1</v>
      </c>
      <c r="J18210">
        <v>105</v>
      </c>
      <c r="K18210" s="194">
        <v>105</v>
      </c>
      <c r="L18210" t="s">
        <v>1079</v>
      </c>
      <c r="M18210" t="s">
        <v>1079</v>
      </c>
      <c r="N18210">
        <v>15</v>
      </c>
      <c r="O18210" t="s">
        <v>7876</v>
      </c>
      <c r="P18210" t="s">
        <v>10708</v>
      </c>
      <c r="Q18210">
        <v>1.4999999999999999E-2</v>
      </c>
      <c r="R18210" s="117" t="s">
        <v>14594</v>
      </c>
      <c r="S18210" s="117" t="s">
        <v>14589</v>
      </c>
      <c r="T18210" t="s">
        <v>12136</v>
      </c>
      <c r="U18210" t="s">
        <v>10772</v>
      </c>
    </row>
    <row r="18211" spans="1:21">
      <c r="A18211" s="117" t="s">
        <v>7803</v>
      </c>
      <c r="B18211" t="s">
        <v>14590</v>
      </c>
      <c r="C18211" t="s">
        <v>14590</v>
      </c>
      <c r="D18211">
        <v>25</v>
      </c>
      <c r="E18211">
        <v>19</v>
      </c>
      <c r="F18211">
        <v>25</v>
      </c>
      <c r="G18211">
        <v>19</v>
      </c>
      <c r="H18211">
        <v>1</v>
      </c>
      <c r="I18211">
        <v>1</v>
      </c>
      <c r="J18211">
        <v>1480</v>
      </c>
      <c r="K18211" s="194">
        <v>1480</v>
      </c>
      <c r="L18211" t="s">
        <v>1079</v>
      </c>
      <c r="M18211" t="s">
        <v>1079</v>
      </c>
      <c r="N18211">
        <v>16</v>
      </c>
      <c r="O18211" t="s">
        <v>7876</v>
      </c>
      <c r="P18211" t="s">
        <v>10708</v>
      </c>
      <c r="Q18211">
        <v>1.6E-2</v>
      </c>
      <c r="R18211" s="117" t="s">
        <v>14594</v>
      </c>
      <c r="S18211" s="117" t="s">
        <v>14589</v>
      </c>
      <c r="T18211" t="s">
        <v>12136</v>
      </c>
      <c r="U18211" t="s">
        <v>10772</v>
      </c>
    </row>
    <row r="18212" spans="1:21">
      <c r="A18212" s="117" t="s">
        <v>24274</v>
      </c>
      <c r="B18212" t="s">
        <v>14590</v>
      </c>
      <c r="C18212" t="s">
        <v>14590</v>
      </c>
      <c r="D18212">
        <v>26</v>
      </c>
      <c r="E18212">
        <v>20</v>
      </c>
      <c r="F18212">
        <v>26</v>
      </c>
      <c r="G18212">
        <v>20</v>
      </c>
      <c r="H18212">
        <v>1</v>
      </c>
      <c r="I18212">
        <v>1</v>
      </c>
      <c r="J18212">
        <v>300</v>
      </c>
      <c r="K18212" s="194">
        <v>300</v>
      </c>
      <c r="L18212" t="s">
        <v>1079</v>
      </c>
      <c r="M18212" t="s">
        <v>1079</v>
      </c>
      <c r="N18212">
        <v>15</v>
      </c>
      <c r="O18212" t="s">
        <v>7876</v>
      </c>
      <c r="P18212" t="s">
        <v>10708</v>
      </c>
      <c r="Q18212">
        <v>1.4999999999999999E-2</v>
      </c>
      <c r="R18212" s="117" t="s">
        <v>14620</v>
      </c>
      <c r="S18212" s="117" t="s">
        <v>14621</v>
      </c>
      <c r="T18212" t="s">
        <v>17448</v>
      </c>
      <c r="U18212" t="s">
        <v>10772</v>
      </c>
    </row>
    <row r="18213" spans="1:21">
      <c r="A18213" s="117" t="s">
        <v>24275</v>
      </c>
      <c r="B18213" t="s">
        <v>14590</v>
      </c>
      <c r="C18213" t="s">
        <v>14590</v>
      </c>
      <c r="D18213">
        <v>25</v>
      </c>
      <c r="E18213">
        <v>19</v>
      </c>
      <c r="F18213">
        <v>25</v>
      </c>
      <c r="G18213">
        <v>19</v>
      </c>
      <c r="H18213">
        <v>1</v>
      </c>
      <c r="I18213">
        <v>1</v>
      </c>
      <c r="J18213">
        <v>1200</v>
      </c>
      <c r="K18213" s="194">
        <v>1200</v>
      </c>
      <c r="L18213" t="s">
        <v>1079</v>
      </c>
      <c r="M18213" t="s">
        <v>1079</v>
      </c>
      <c r="N18213">
        <v>15</v>
      </c>
      <c r="O18213" t="s">
        <v>7876</v>
      </c>
      <c r="P18213" t="s">
        <v>10708</v>
      </c>
      <c r="Q18213">
        <v>1.4999999999999999E-2</v>
      </c>
      <c r="R18213" s="117" t="s">
        <v>14594</v>
      </c>
      <c r="S18213" s="117" t="s">
        <v>14589</v>
      </c>
      <c r="T18213" t="s">
        <v>12136</v>
      </c>
      <c r="U18213" t="s">
        <v>10772</v>
      </c>
    </row>
    <row r="18214" spans="1:21">
      <c r="A18214" s="117" t="s">
        <v>7804</v>
      </c>
      <c r="B18214" t="s">
        <v>14590</v>
      </c>
      <c r="C18214" t="s">
        <v>14590</v>
      </c>
      <c r="D18214">
        <v>25</v>
      </c>
      <c r="E18214">
        <v>19</v>
      </c>
      <c r="F18214">
        <v>25</v>
      </c>
      <c r="G18214">
        <v>19</v>
      </c>
      <c r="H18214">
        <v>1</v>
      </c>
      <c r="I18214">
        <v>1</v>
      </c>
      <c r="J18214">
        <v>490</v>
      </c>
      <c r="K18214" s="194">
        <v>490</v>
      </c>
      <c r="L18214" t="s">
        <v>1079</v>
      </c>
      <c r="M18214" t="s">
        <v>1079</v>
      </c>
      <c r="N18214">
        <v>15</v>
      </c>
      <c r="O18214" t="s">
        <v>7876</v>
      </c>
      <c r="P18214" t="s">
        <v>10708</v>
      </c>
      <c r="Q18214">
        <v>1.4999999999999999E-2</v>
      </c>
      <c r="R18214" s="117" t="s">
        <v>14594</v>
      </c>
      <c r="S18214" s="117" t="s">
        <v>14589</v>
      </c>
      <c r="T18214" t="s">
        <v>12136</v>
      </c>
      <c r="U18214" t="s">
        <v>10772</v>
      </c>
    </row>
    <row r="18215" spans="1:21">
      <c r="A18215" s="117" t="s">
        <v>7805</v>
      </c>
      <c r="B18215" t="s">
        <v>14590</v>
      </c>
      <c r="C18215" t="s">
        <v>14590</v>
      </c>
      <c r="D18215">
        <v>25</v>
      </c>
      <c r="E18215">
        <v>19</v>
      </c>
      <c r="F18215">
        <v>25</v>
      </c>
      <c r="G18215">
        <v>19</v>
      </c>
      <c r="H18215">
        <v>1</v>
      </c>
      <c r="I18215">
        <v>1</v>
      </c>
      <c r="J18215">
        <v>55</v>
      </c>
      <c r="K18215" s="194">
        <v>55</v>
      </c>
      <c r="L18215" t="s">
        <v>1079</v>
      </c>
      <c r="M18215" t="s">
        <v>1079</v>
      </c>
      <c r="N18215">
        <v>20</v>
      </c>
      <c r="O18215" t="s">
        <v>7876</v>
      </c>
      <c r="P18215" t="s">
        <v>10708</v>
      </c>
      <c r="Q18215">
        <v>0.02</v>
      </c>
      <c r="R18215" s="117" t="s">
        <v>14594</v>
      </c>
      <c r="S18215" s="117" t="s">
        <v>14589</v>
      </c>
      <c r="T18215" t="s">
        <v>12136</v>
      </c>
      <c r="U18215" t="s">
        <v>10772</v>
      </c>
    </row>
    <row r="18216" spans="1:21">
      <c r="A18216" s="117" t="s">
        <v>7806</v>
      </c>
      <c r="B18216" t="s">
        <v>14590</v>
      </c>
      <c r="C18216" t="s">
        <v>14590</v>
      </c>
      <c r="D18216">
        <v>25</v>
      </c>
      <c r="E18216">
        <v>19</v>
      </c>
      <c r="F18216">
        <v>25</v>
      </c>
      <c r="G18216">
        <v>19</v>
      </c>
      <c r="H18216">
        <v>1</v>
      </c>
      <c r="I18216">
        <v>1</v>
      </c>
      <c r="J18216">
        <v>9</v>
      </c>
      <c r="K18216" s="194">
        <v>9</v>
      </c>
      <c r="L18216" t="s">
        <v>1079</v>
      </c>
      <c r="M18216" t="s">
        <v>1079</v>
      </c>
      <c r="N18216">
        <v>38</v>
      </c>
      <c r="O18216" t="s">
        <v>7876</v>
      </c>
      <c r="P18216" t="s">
        <v>16374</v>
      </c>
      <c r="Q18216">
        <v>3.7999999999999999E-2</v>
      </c>
      <c r="R18216" s="117" t="s">
        <v>14594</v>
      </c>
      <c r="S18216" s="117" t="s">
        <v>14589</v>
      </c>
      <c r="T18216" t="s">
        <v>12136</v>
      </c>
      <c r="U18216" t="s">
        <v>10772</v>
      </c>
    </row>
    <row r="18217" spans="1:21">
      <c r="A18217" s="117" t="s">
        <v>24276</v>
      </c>
      <c r="B18217" t="s">
        <v>14590</v>
      </c>
      <c r="C18217" t="s">
        <v>14590</v>
      </c>
      <c r="D18217">
        <v>25</v>
      </c>
      <c r="E18217">
        <v>19</v>
      </c>
      <c r="F18217">
        <v>25</v>
      </c>
      <c r="G18217">
        <v>19</v>
      </c>
      <c r="H18217">
        <v>1</v>
      </c>
      <c r="I18217">
        <v>1</v>
      </c>
      <c r="J18217">
        <v>10</v>
      </c>
      <c r="K18217" s="194">
        <v>10</v>
      </c>
      <c r="L18217" t="s">
        <v>1079</v>
      </c>
      <c r="M18217" t="s">
        <v>1079</v>
      </c>
      <c r="N18217">
        <v>31</v>
      </c>
      <c r="O18217" t="s">
        <v>7876</v>
      </c>
      <c r="P18217" t="s">
        <v>10701</v>
      </c>
      <c r="Q18217">
        <v>3.1E-2</v>
      </c>
      <c r="R18217" s="117" t="s">
        <v>14594</v>
      </c>
      <c r="S18217" s="117" t="s">
        <v>14589</v>
      </c>
      <c r="T18217" t="s">
        <v>12136</v>
      </c>
      <c r="U18217" t="s">
        <v>10772</v>
      </c>
    </row>
    <row r="18218" spans="1:21">
      <c r="A18218" s="117" t="s">
        <v>24277</v>
      </c>
      <c r="B18218" t="s">
        <v>14590</v>
      </c>
      <c r="C18218" t="s">
        <v>14590</v>
      </c>
      <c r="D18218">
        <v>26</v>
      </c>
      <c r="E18218">
        <v>20</v>
      </c>
      <c r="F18218">
        <v>26</v>
      </c>
      <c r="G18218">
        <v>20</v>
      </c>
      <c r="H18218">
        <v>1</v>
      </c>
      <c r="I18218">
        <v>1</v>
      </c>
      <c r="J18218">
        <v>140</v>
      </c>
      <c r="K18218" s="194">
        <v>140</v>
      </c>
      <c r="L18218" t="s">
        <v>1079</v>
      </c>
      <c r="M18218" t="s">
        <v>1079</v>
      </c>
      <c r="N18218">
        <v>46</v>
      </c>
      <c r="O18218" t="s">
        <v>7876</v>
      </c>
      <c r="P18218" t="s">
        <v>24214</v>
      </c>
      <c r="Q18218">
        <v>4.5999999999999999E-2</v>
      </c>
      <c r="R18218" s="117" t="s">
        <v>14620</v>
      </c>
      <c r="S18218" s="117" t="s">
        <v>14621</v>
      </c>
      <c r="T18218" t="s">
        <v>17448</v>
      </c>
      <c r="U18218" t="s">
        <v>10772</v>
      </c>
    </row>
    <row r="18219" spans="1:21">
      <c r="A18219" s="117" t="s">
        <v>24278</v>
      </c>
      <c r="B18219" t="s">
        <v>14590</v>
      </c>
      <c r="C18219" t="s">
        <v>14590</v>
      </c>
      <c r="D18219">
        <v>41</v>
      </c>
      <c r="E18219">
        <v>35</v>
      </c>
      <c r="F18219">
        <v>41</v>
      </c>
      <c r="G18219">
        <v>35</v>
      </c>
      <c r="H18219">
        <v>1</v>
      </c>
      <c r="I18219">
        <v>1</v>
      </c>
      <c r="J18219">
        <v>999999</v>
      </c>
      <c r="K18219" s="194">
        <v>999999</v>
      </c>
      <c r="L18219" t="s">
        <v>1079</v>
      </c>
      <c r="M18219" t="s">
        <v>1079</v>
      </c>
      <c r="N18219">
        <v>31</v>
      </c>
      <c r="O18219" t="s">
        <v>7876</v>
      </c>
      <c r="P18219" t="s">
        <v>10701</v>
      </c>
      <c r="Q18219">
        <v>3.1E-2</v>
      </c>
      <c r="R18219" s="117" t="s">
        <v>14594</v>
      </c>
      <c r="S18219" s="117" t="s">
        <v>14589</v>
      </c>
      <c r="T18219" t="s">
        <v>12136</v>
      </c>
      <c r="U18219" t="s">
        <v>10772</v>
      </c>
    </row>
    <row r="18220" spans="1:21">
      <c r="A18220" s="117" t="s">
        <v>24279</v>
      </c>
      <c r="B18220" t="s">
        <v>14590</v>
      </c>
      <c r="C18220" t="s">
        <v>14590</v>
      </c>
      <c r="D18220">
        <v>25</v>
      </c>
      <c r="E18220">
        <v>19</v>
      </c>
      <c r="F18220">
        <v>25</v>
      </c>
      <c r="G18220">
        <v>19</v>
      </c>
      <c r="H18220">
        <v>1</v>
      </c>
      <c r="I18220">
        <v>1</v>
      </c>
      <c r="J18220">
        <v>462</v>
      </c>
      <c r="K18220" s="194">
        <v>462</v>
      </c>
      <c r="L18220" t="s">
        <v>1079</v>
      </c>
      <c r="M18220" t="s">
        <v>1079</v>
      </c>
      <c r="N18220">
        <v>41</v>
      </c>
      <c r="O18220" t="s">
        <v>7876</v>
      </c>
      <c r="P18220" t="s">
        <v>10701</v>
      </c>
      <c r="Q18220">
        <v>4.1000000000000002E-2</v>
      </c>
      <c r="R18220" s="117" t="s">
        <v>14594</v>
      </c>
      <c r="S18220" s="117" t="s">
        <v>14589</v>
      </c>
      <c r="T18220" t="s">
        <v>12136</v>
      </c>
      <c r="U18220" t="s">
        <v>10772</v>
      </c>
    </row>
    <row r="18221" spans="1:21">
      <c r="A18221" s="117" t="s">
        <v>24280</v>
      </c>
      <c r="B18221" t="s">
        <v>14590</v>
      </c>
      <c r="C18221" t="s">
        <v>14590</v>
      </c>
      <c r="D18221">
        <v>26</v>
      </c>
      <c r="E18221">
        <v>20</v>
      </c>
      <c r="F18221">
        <v>26</v>
      </c>
      <c r="G18221">
        <v>20</v>
      </c>
      <c r="H18221">
        <v>1</v>
      </c>
      <c r="I18221">
        <v>1</v>
      </c>
      <c r="J18221">
        <v>81</v>
      </c>
      <c r="K18221" s="194">
        <v>81</v>
      </c>
      <c r="L18221" t="s">
        <v>1079</v>
      </c>
      <c r="M18221" t="s">
        <v>1079</v>
      </c>
      <c r="N18221">
        <v>30</v>
      </c>
      <c r="O18221" t="s">
        <v>7876</v>
      </c>
      <c r="P18221" t="s">
        <v>24209</v>
      </c>
      <c r="Q18221">
        <v>0.03</v>
      </c>
      <c r="R18221" s="117" t="s">
        <v>14620</v>
      </c>
      <c r="S18221" s="117" t="s">
        <v>14621</v>
      </c>
      <c r="T18221" t="s">
        <v>17448</v>
      </c>
      <c r="U18221" t="s">
        <v>10772</v>
      </c>
    </row>
    <row r="18222" spans="1:21">
      <c r="A18222" s="117" t="s">
        <v>24281</v>
      </c>
      <c r="B18222" t="s">
        <v>14590</v>
      </c>
      <c r="C18222" t="s">
        <v>14590</v>
      </c>
      <c r="D18222">
        <v>25</v>
      </c>
      <c r="E18222">
        <v>19</v>
      </c>
      <c r="F18222">
        <v>25</v>
      </c>
      <c r="G18222">
        <v>19</v>
      </c>
      <c r="H18222">
        <v>1</v>
      </c>
      <c r="I18222">
        <v>1</v>
      </c>
      <c r="J18222">
        <v>225</v>
      </c>
      <c r="K18222" s="194">
        <v>225</v>
      </c>
      <c r="L18222" t="s">
        <v>1079</v>
      </c>
      <c r="M18222" t="s">
        <v>1079</v>
      </c>
      <c r="N18222">
        <v>39</v>
      </c>
      <c r="O18222" t="s">
        <v>7876</v>
      </c>
      <c r="P18222" t="s">
        <v>24209</v>
      </c>
      <c r="Q18222">
        <v>3.9E-2</v>
      </c>
      <c r="R18222" s="117" t="s">
        <v>14594</v>
      </c>
      <c r="S18222" s="117" t="s">
        <v>14589</v>
      </c>
      <c r="T18222" t="s">
        <v>12136</v>
      </c>
      <c r="U18222" t="s">
        <v>10772</v>
      </c>
    </row>
    <row r="18223" spans="1:21">
      <c r="A18223" s="117" t="s">
        <v>24282</v>
      </c>
      <c r="B18223" t="s">
        <v>14590</v>
      </c>
      <c r="C18223" t="s">
        <v>14590</v>
      </c>
      <c r="D18223">
        <v>25</v>
      </c>
      <c r="E18223">
        <v>19</v>
      </c>
      <c r="F18223">
        <v>25</v>
      </c>
      <c r="G18223">
        <v>19</v>
      </c>
      <c r="H18223">
        <v>1</v>
      </c>
      <c r="I18223">
        <v>1</v>
      </c>
      <c r="J18223">
        <v>100</v>
      </c>
      <c r="K18223" s="194">
        <v>100</v>
      </c>
      <c r="L18223" t="s">
        <v>1079</v>
      </c>
      <c r="M18223" t="s">
        <v>1079</v>
      </c>
      <c r="N18223">
        <v>40</v>
      </c>
      <c r="O18223" t="s">
        <v>7876</v>
      </c>
      <c r="P18223" t="s">
        <v>24209</v>
      </c>
      <c r="Q18223">
        <v>0.04</v>
      </c>
      <c r="R18223" s="117" t="s">
        <v>14594</v>
      </c>
      <c r="S18223" s="117" t="s">
        <v>14589</v>
      </c>
      <c r="T18223" t="s">
        <v>12136</v>
      </c>
      <c r="U18223" t="s">
        <v>10772</v>
      </c>
    </row>
    <row r="18224" spans="1:21">
      <c r="A18224" s="117" t="s">
        <v>24283</v>
      </c>
      <c r="B18224" t="s">
        <v>14590</v>
      </c>
      <c r="C18224" t="s">
        <v>14590</v>
      </c>
      <c r="D18224">
        <v>25</v>
      </c>
      <c r="E18224">
        <v>19</v>
      </c>
      <c r="F18224">
        <v>25</v>
      </c>
      <c r="G18224">
        <v>19</v>
      </c>
      <c r="H18224">
        <v>1</v>
      </c>
      <c r="I18224">
        <v>1</v>
      </c>
      <c r="J18224">
        <v>50</v>
      </c>
      <c r="K18224" s="194">
        <v>50</v>
      </c>
      <c r="L18224" t="s">
        <v>1079</v>
      </c>
      <c r="M18224" t="s">
        <v>1079</v>
      </c>
      <c r="N18224">
        <v>41</v>
      </c>
      <c r="O18224" t="s">
        <v>7876</v>
      </c>
      <c r="P18224" t="s">
        <v>24284</v>
      </c>
      <c r="Q18224">
        <v>4.1000000000000002E-2</v>
      </c>
      <c r="R18224" s="117" t="s">
        <v>14594</v>
      </c>
      <c r="S18224" s="117" t="s">
        <v>14589</v>
      </c>
      <c r="T18224" t="s">
        <v>12136</v>
      </c>
      <c r="U18224" t="s">
        <v>10772</v>
      </c>
    </row>
    <row r="18225" spans="1:21">
      <c r="A18225" s="117" t="s">
        <v>24285</v>
      </c>
      <c r="B18225" t="s">
        <v>14590</v>
      </c>
      <c r="C18225" t="s">
        <v>14590</v>
      </c>
      <c r="D18225">
        <v>26</v>
      </c>
      <c r="E18225">
        <v>20</v>
      </c>
      <c r="F18225">
        <v>26</v>
      </c>
      <c r="G18225">
        <v>20</v>
      </c>
      <c r="H18225">
        <v>1</v>
      </c>
      <c r="I18225">
        <v>1</v>
      </c>
      <c r="J18225">
        <v>15</v>
      </c>
      <c r="K18225" s="194">
        <v>15</v>
      </c>
      <c r="L18225" t="s">
        <v>1079</v>
      </c>
      <c r="M18225" t="s">
        <v>1079</v>
      </c>
      <c r="N18225">
        <v>32</v>
      </c>
      <c r="O18225" t="s">
        <v>7876</v>
      </c>
      <c r="P18225" t="s">
        <v>24214</v>
      </c>
      <c r="Q18225">
        <v>3.2000000000000001E-2</v>
      </c>
      <c r="R18225" s="117" t="s">
        <v>14620</v>
      </c>
      <c r="S18225" s="117" t="s">
        <v>14621</v>
      </c>
      <c r="T18225" t="s">
        <v>17448</v>
      </c>
      <c r="U18225" t="s">
        <v>10772</v>
      </c>
    </row>
    <row r="18226" spans="1:21">
      <c r="A18226" s="117" t="s">
        <v>24286</v>
      </c>
      <c r="B18226" t="s">
        <v>14590</v>
      </c>
      <c r="C18226" t="s">
        <v>14590</v>
      </c>
      <c r="D18226">
        <v>26</v>
      </c>
      <c r="E18226">
        <v>20</v>
      </c>
      <c r="F18226">
        <v>26</v>
      </c>
      <c r="G18226">
        <v>20</v>
      </c>
      <c r="H18226">
        <v>1</v>
      </c>
      <c r="I18226">
        <v>1</v>
      </c>
      <c r="J18226">
        <v>125</v>
      </c>
      <c r="K18226" s="194">
        <v>125</v>
      </c>
      <c r="L18226" t="s">
        <v>1079</v>
      </c>
      <c r="M18226" t="s">
        <v>1079</v>
      </c>
      <c r="N18226">
        <v>18</v>
      </c>
      <c r="O18226" t="s">
        <v>7876</v>
      </c>
      <c r="P18226" t="s">
        <v>10710</v>
      </c>
      <c r="Q18226">
        <v>1.7999999999999999E-2</v>
      </c>
      <c r="R18226" s="117" t="s">
        <v>14620</v>
      </c>
      <c r="S18226" s="117" t="s">
        <v>14621</v>
      </c>
      <c r="T18226" t="s">
        <v>17448</v>
      </c>
      <c r="U18226" t="s">
        <v>10772</v>
      </c>
    </row>
    <row r="18227" spans="1:21">
      <c r="A18227" s="117" t="s">
        <v>24287</v>
      </c>
      <c r="B18227" t="s">
        <v>14590</v>
      </c>
      <c r="C18227" t="s">
        <v>14590</v>
      </c>
      <c r="D18227">
        <v>25</v>
      </c>
      <c r="E18227">
        <v>19</v>
      </c>
      <c r="F18227">
        <v>25</v>
      </c>
      <c r="G18227">
        <v>19</v>
      </c>
      <c r="H18227">
        <v>1</v>
      </c>
      <c r="I18227">
        <v>1</v>
      </c>
      <c r="J18227">
        <v>195</v>
      </c>
      <c r="K18227" s="194">
        <v>195</v>
      </c>
      <c r="L18227" t="s">
        <v>1079</v>
      </c>
      <c r="M18227" t="s">
        <v>1079</v>
      </c>
      <c r="N18227">
        <v>17</v>
      </c>
      <c r="O18227" t="s">
        <v>7876</v>
      </c>
      <c r="P18227" t="s">
        <v>24288</v>
      </c>
      <c r="Q18227">
        <v>1.7000000000000001E-2</v>
      </c>
      <c r="R18227" s="117" t="s">
        <v>14594</v>
      </c>
      <c r="S18227" s="117" t="s">
        <v>14589</v>
      </c>
      <c r="T18227" t="s">
        <v>12136</v>
      </c>
      <c r="U18227" t="s">
        <v>10772</v>
      </c>
    </row>
    <row r="18228" spans="1:21">
      <c r="A18228" s="117" t="s">
        <v>24289</v>
      </c>
      <c r="B18228" t="s">
        <v>14590</v>
      </c>
      <c r="C18228" t="s">
        <v>14590</v>
      </c>
      <c r="D18228">
        <v>25</v>
      </c>
      <c r="E18228">
        <v>19</v>
      </c>
      <c r="F18228">
        <v>25</v>
      </c>
      <c r="G18228">
        <v>19</v>
      </c>
      <c r="H18228">
        <v>1</v>
      </c>
      <c r="I18228">
        <v>1</v>
      </c>
      <c r="J18228">
        <v>1015</v>
      </c>
      <c r="K18228" s="194">
        <v>1015</v>
      </c>
      <c r="L18228" t="s">
        <v>1079</v>
      </c>
      <c r="M18228" t="s">
        <v>1079</v>
      </c>
      <c r="N18228">
        <v>18</v>
      </c>
      <c r="O18228" t="s">
        <v>7876</v>
      </c>
      <c r="P18228" t="s">
        <v>10708</v>
      </c>
      <c r="Q18228">
        <v>1.7999999999999999E-2</v>
      </c>
      <c r="R18228" s="117" t="s">
        <v>14594</v>
      </c>
      <c r="S18228" s="117" t="s">
        <v>14589</v>
      </c>
      <c r="T18228" t="s">
        <v>12136</v>
      </c>
      <c r="U18228" t="s">
        <v>10772</v>
      </c>
    </row>
    <row r="18229" spans="1:21">
      <c r="A18229" s="117" t="s">
        <v>7807</v>
      </c>
      <c r="B18229" t="s">
        <v>14590</v>
      </c>
      <c r="C18229" t="s">
        <v>14590</v>
      </c>
      <c r="D18229">
        <v>26</v>
      </c>
      <c r="E18229">
        <v>20</v>
      </c>
      <c r="F18229">
        <v>26</v>
      </c>
      <c r="G18229">
        <v>20</v>
      </c>
      <c r="H18229">
        <v>1</v>
      </c>
      <c r="I18229">
        <v>1</v>
      </c>
      <c r="J18229">
        <v>35</v>
      </c>
      <c r="K18229" s="194">
        <v>35</v>
      </c>
      <c r="L18229" t="s">
        <v>1086</v>
      </c>
      <c r="M18229" t="s">
        <v>1086</v>
      </c>
      <c r="N18229">
        <v>17</v>
      </c>
      <c r="O18229" t="s">
        <v>7876</v>
      </c>
      <c r="P18229" t="s">
        <v>16374</v>
      </c>
      <c r="Q18229">
        <v>1.7000000000000001E-2</v>
      </c>
      <c r="R18229" s="117" t="s">
        <v>14620</v>
      </c>
      <c r="S18229" s="117" t="s">
        <v>14621</v>
      </c>
      <c r="T18229" t="s">
        <v>17448</v>
      </c>
      <c r="U18229" t="s">
        <v>10772</v>
      </c>
    </row>
    <row r="18230" spans="1:21">
      <c r="A18230" s="117" t="s">
        <v>24290</v>
      </c>
      <c r="B18230" t="s">
        <v>14590</v>
      </c>
      <c r="C18230" t="s">
        <v>14590</v>
      </c>
      <c r="D18230">
        <v>25</v>
      </c>
      <c r="E18230">
        <v>19</v>
      </c>
      <c r="F18230">
        <v>25</v>
      </c>
      <c r="G18230">
        <v>19</v>
      </c>
      <c r="H18230">
        <v>1</v>
      </c>
      <c r="I18230">
        <v>1</v>
      </c>
      <c r="J18230">
        <v>1105</v>
      </c>
      <c r="K18230" s="194">
        <v>1105</v>
      </c>
      <c r="L18230" t="s">
        <v>1079</v>
      </c>
      <c r="M18230" t="s">
        <v>1079</v>
      </c>
      <c r="N18230">
        <v>18</v>
      </c>
      <c r="O18230" t="s">
        <v>7876</v>
      </c>
      <c r="P18230" t="s">
        <v>10708</v>
      </c>
      <c r="Q18230">
        <v>1.7999999999999999E-2</v>
      </c>
      <c r="R18230" s="117" t="s">
        <v>14594</v>
      </c>
      <c r="S18230" s="117" t="s">
        <v>14589</v>
      </c>
      <c r="T18230" t="s">
        <v>12136</v>
      </c>
      <c r="U18230" t="s">
        <v>10772</v>
      </c>
    </row>
    <row r="18231" spans="1:21">
      <c r="A18231" s="117" t="s">
        <v>24291</v>
      </c>
      <c r="B18231" t="s">
        <v>14590</v>
      </c>
      <c r="C18231" t="s">
        <v>14590</v>
      </c>
      <c r="D18231">
        <v>25</v>
      </c>
      <c r="E18231">
        <v>19</v>
      </c>
      <c r="F18231">
        <v>25</v>
      </c>
      <c r="G18231">
        <v>19</v>
      </c>
      <c r="H18231">
        <v>1</v>
      </c>
      <c r="I18231">
        <v>1</v>
      </c>
      <c r="J18231">
        <v>360</v>
      </c>
      <c r="K18231" s="194">
        <v>360</v>
      </c>
      <c r="L18231" t="s">
        <v>1079</v>
      </c>
      <c r="M18231" t="s">
        <v>1079</v>
      </c>
      <c r="N18231">
        <v>17</v>
      </c>
      <c r="O18231" t="s">
        <v>7876</v>
      </c>
      <c r="P18231" t="s">
        <v>10708</v>
      </c>
      <c r="Q18231">
        <v>1.7000000000000001E-2</v>
      </c>
      <c r="R18231" s="117" t="s">
        <v>14594</v>
      </c>
      <c r="S18231" s="117" t="s">
        <v>14589</v>
      </c>
      <c r="T18231" t="s">
        <v>12136</v>
      </c>
      <c r="U18231" t="s">
        <v>10772</v>
      </c>
    </row>
    <row r="18232" spans="1:21">
      <c r="A18232" s="117" t="s">
        <v>7808</v>
      </c>
      <c r="B18232" t="s">
        <v>14590</v>
      </c>
      <c r="C18232" t="s">
        <v>14590</v>
      </c>
      <c r="D18232">
        <v>25</v>
      </c>
      <c r="E18232">
        <v>19</v>
      </c>
      <c r="F18232">
        <v>25</v>
      </c>
      <c r="G18232">
        <v>19</v>
      </c>
      <c r="H18232">
        <v>1</v>
      </c>
      <c r="I18232">
        <v>1</v>
      </c>
      <c r="J18232">
        <v>355</v>
      </c>
      <c r="K18232" s="194">
        <v>355</v>
      </c>
      <c r="L18232" t="s">
        <v>1079</v>
      </c>
      <c r="M18232" t="s">
        <v>1079</v>
      </c>
      <c r="N18232">
        <v>17</v>
      </c>
      <c r="O18232" t="s">
        <v>7876</v>
      </c>
      <c r="P18232" t="s">
        <v>10708</v>
      </c>
      <c r="Q18232">
        <v>1.7000000000000001E-2</v>
      </c>
      <c r="R18232" s="117" t="s">
        <v>14594</v>
      </c>
      <c r="S18232" s="117" t="s">
        <v>14589</v>
      </c>
      <c r="T18232" t="s">
        <v>12136</v>
      </c>
      <c r="U18232" t="s">
        <v>10772</v>
      </c>
    </row>
    <row r="18233" spans="1:21">
      <c r="A18233" s="117" t="s">
        <v>26195</v>
      </c>
      <c r="B18233" t="s">
        <v>14590</v>
      </c>
      <c r="C18233" t="s">
        <v>14590</v>
      </c>
      <c r="D18233">
        <v>26</v>
      </c>
      <c r="E18233">
        <v>20</v>
      </c>
      <c r="F18233">
        <v>26</v>
      </c>
      <c r="G18233">
        <v>20</v>
      </c>
      <c r="H18233">
        <v>1</v>
      </c>
      <c r="I18233">
        <v>1</v>
      </c>
      <c r="J18233">
        <v>10</v>
      </c>
      <c r="K18233" s="194">
        <v>10</v>
      </c>
      <c r="L18233" t="s">
        <v>1079</v>
      </c>
      <c r="M18233" t="s">
        <v>1079</v>
      </c>
      <c r="N18233">
        <v>18</v>
      </c>
      <c r="O18233" t="s">
        <v>7876</v>
      </c>
      <c r="P18233" t="s">
        <v>26196</v>
      </c>
      <c r="Q18233">
        <v>1.7999999999999999E-2</v>
      </c>
      <c r="R18233" s="117" t="s">
        <v>14620</v>
      </c>
      <c r="S18233" s="117" t="s">
        <v>14621</v>
      </c>
      <c r="T18233" t="s">
        <v>17448</v>
      </c>
      <c r="U18233" t="s">
        <v>10772</v>
      </c>
    </row>
    <row r="18234" spans="1:21">
      <c r="A18234" s="117" t="s">
        <v>24292</v>
      </c>
      <c r="B18234" t="s">
        <v>14590</v>
      </c>
      <c r="C18234" t="s">
        <v>14590</v>
      </c>
      <c r="D18234">
        <v>25</v>
      </c>
      <c r="E18234">
        <v>19</v>
      </c>
      <c r="F18234">
        <v>25</v>
      </c>
      <c r="G18234">
        <v>19</v>
      </c>
      <c r="H18234">
        <v>10</v>
      </c>
      <c r="I18234">
        <v>10</v>
      </c>
      <c r="J18234">
        <v>930</v>
      </c>
      <c r="K18234" s="194">
        <v>930</v>
      </c>
      <c r="L18234" t="s">
        <v>1079</v>
      </c>
      <c r="M18234" t="s">
        <v>1079</v>
      </c>
      <c r="N18234">
        <v>6.1</v>
      </c>
      <c r="O18234" t="s">
        <v>7876</v>
      </c>
      <c r="P18234" t="s">
        <v>10713</v>
      </c>
      <c r="Q18234">
        <v>6.1000000000000004E-3</v>
      </c>
      <c r="R18234" s="117" t="s">
        <v>14594</v>
      </c>
      <c r="S18234" s="117" t="s">
        <v>14589</v>
      </c>
      <c r="T18234" t="s">
        <v>12136</v>
      </c>
      <c r="U18234" t="s">
        <v>10773</v>
      </c>
    </row>
    <row r="18235" spans="1:21">
      <c r="A18235" s="117" t="s">
        <v>7809</v>
      </c>
      <c r="B18235" t="s">
        <v>14590</v>
      </c>
      <c r="C18235" t="s">
        <v>14590</v>
      </c>
      <c r="D18235">
        <v>25</v>
      </c>
      <c r="E18235">
        <v>19</v>
      </c>
      <c r="F18235">
        <v>25</v>
      </c>
      <c r="G18235">
        <v>19</v>
      </c>
      <c r="H18235">
        <v>1</v>
      </c>
      <c r="I18235">
        <v>1</v>
      </c>
      <c r="J18235">
        <v>3940</v>
      </c>
      <c r="K18235" s="194">
        <v>3940</v>
      </c>
      <c r="L18235" t="s">
        <v>1079</v>
      </c>
      <c r="M18235" t="s">
        <v>1079</v>
      </c>
      <c r="N18235">
        <v>20</v>
      </c>
      <c r="O18235" t="s">
        <v>7876</v>
      </c>
      <c r="P18235" t="s">
        <v>10708</v>
      </c>
      <c r="Q18235">
        <v>0.02</v>
      </c>
      <c r="R18235" s="117" t="s">
        <v>14594</v>
      </c>
      <c r="S18235" s="117" t="s">
        <v>14589</v>
      </c>
      <c r="T18235" t="s">
        <v>12136</v>
      </c>
      <c r="U18235" t="s">
        <v>10772</v>
      </c>
    </row>
    <row r="18236" spans="1:21">
      <c r="A18236" s="117" t="s">
        <v>7810</v>
      </c>
      <c r="B18236" t="s">
        <v>14590</v>
      </c>
      <c r="C18236" t="s">
        <v>14590</v>
      </c>
      <c r="D18236">
        <v>25</v>
      </c>
      <c r="E18236">
        <v>19</v>
      </c>
      <c r="F18236">
        <v>25</v>
      </c>
      <c r="G18236">
        <v>19</v>
      </c>
      <c r="H18236">
        <v>1</v>
      </c>
      <c r="I18236">
        <v>1</v>
      </c>
      <c r="J18236">
        <v>2035</v>
      </c>
      <c r="K18236" s="194">
        <v>2035</v>
      </c>
      <c r="L18236" t="s">
        <v>1079</v>
      </c>
      <c r="M18236" t="s">
        <v>1079</v>
      </c>
      <c r="N18236">
        <v>20</v>
      </c>
      <c r="O18236" t="s">
        <v>7876</v>
      </c>
      <c r="P18236" t="s">
        <v>10708</v>
      </c>
      <c r="Q18236">
        <v>0.02</v>
      </c>
      <c r="R18236" s="117" t="s">
        <v>14594</v>
      </c>
      <c r="S18236" s="117" t="s">
        <v>14589</v>
      </c>
      <c r="T18236" t="s">
        <v>12136</v>
      </c>
      <c r="U18236" t="s">
        <v>10772</v>
      </c>
    </row>
    <row r="18237" spans="1:21">
      <c r="A18237" s="117" t="s">
        <v>24293</v>
      </c>
      <c r="B18237" t="s">
        <v>14590</v>
      </c>
      <c r="C18237" t="s">
        <v>14590</v>
      </c>
      <c r="D18237">
        <v>25</v>
      </c>
      <c r="E18237">
        <v>19</v>
      </c>
      <c r="F18237">
        <v>25</v>
      </c>
      <c r="G18237">
        <v>19</v>
      </c>
      <c r="H18237">
        <v>1</v>
      </c>
      <c r="I18237">
        <v>1</v>
      </c>
      <c r="J18237">
        <v>1100</v>
      </c>
      <c r="K18237" s="194">
        <v>1100</v>
      </c>
      <c r="L18237" t="s">
        <v>1079</v>
      </c>
      <c r="M18237" t="s">
        <v>1079</v>
      </c>
      <c r="N18237">
        <v>30</v>
      </c>
      <c r="O18237" t="s">
        <v>7876</v>
      </c>
      <c r="P18237" t="s">
        <v>10710</v>
      </c>
      <c r="Q18237">
        <v>0.03</v>
      </c>
      <c r="R18237" s="117" t="s">
        <v>14594</v>
      </c>
      <c r="S18237" s="117" t="s">
        <v>14589</v>
      </c>
      <c r="T18237" t="s">
        <v>12136</v>
      </c>
      <c r="U18237" t="s">
        <v>10772</v>
      </c>
    </row>
    <row r="18238" spans="1:21">
      <c r="A18238" s="117" t="s">
        <v>24294</v>
      </c>
      <c r="B18238" t="s">
        <v>14590</v>
      </c>
      <c r="C18238" t="s">
        <v>14590</v>
      </c>
      <c r="D18238">
        <v>25</v>
      </c>
      <c r="E18238">
        <v>19</v>
      </c>
      <c r="F18238">
        <v>25</v>
      </c>
      <c r="G18238">
        <v>19</v>
      </c>
      <c r="H18238">
        <v>1</v>
      </c>
      <c r="I18238">
        <v>1</v>
      </c>
      <c r="J18238">
        <v>13</v>
      </c>
      <c r="K18238" s="194">
        <v>13</v>
      </c>
      <c r="L18238" t="s">
        <v>1079</v>
      </c>
      <c r="M18238" t="s">
        <v>1079</v>
      </c>
      <c r="N18238">
        <v>29</v>
      </c>
      <c r="O18238" t="s">
        <v>7876</v>
      </c>
      <c r="P18238" t="s">
        <v>10708</v>
      </c>
      <c r="Q18238">
        <v>2.9000000000000001E-2</v>
      </c>
      <c r="R18238" s="117" t="s">
        <v>14594</v>
      </c>
      <c r="S18238" s="117" t="s">
        <v>14589</v>
      </c>
      <c r="T18238" t="s">
        <v>12136</v>
      </c>
      <c r="U18238" t="s">
        <v>10772</v>
      </c>
    </row>
    <row r="18239" spans="1:21">
      <c r="A18239" s="117" t="s">
        <v>7811</v>
      </c>
      <c r="B18239" t="s">
        <v>14590</v>
      </c>
      <c r="C18239" t="s">
        <v>14590</v>
      </c>
      <c r="D18239">
        <v>25</v>
      </c>
      <c r="E18239">
        <v>19</v>
      </c>
      <c r="F18239">
        <v>25</v>
      </c>
      <c r="G18239">
        <v>19</v>
      </c>
      <c r="H18239">
        <v>1</v>
      </c>
      <c r="I18239">
        <v>1</v>
      </c>
      <c r="J18239">
        <v>920</v>
      </c>
      <c r="K18239" s="194">
        <v>920</v>
      </c>
      <c r="L18239" t="s">
        <v>1079</v>
      </c>
      <c r="M18239" t="s">
        <v>1079</v>
      </c>
      <c r="N18239">
        <v>29</v>
      </c>
      <c r="O18239" t="s">
        <v>7876</v>
      </c>
      <c r="P18239" t="s">
        <v>10708</v>
      </c>
      <c r="Q18239">
        <v>2.9000000000000001E-2</v>
      </c>
      <c r="R18239" s="117" t="s">
        <v>14594</v>
      </c>
      <c r="S18239" s="117" t="s">
        <v>14589</v>
      </c>
      <c r="T18239" t="s">
        <v>12136</v>
      </c>
      <c r="U18239" t="s">
        <v>10772</v>
      </c>
    </row>
    <row r="18240" spans="1:21">
      <c r="A18240" s="117" t="s">
        <v>7812</v>
      </c>
      <c r="B18240" t="s">
        <v>14590</v>
      </c>
      <c r="C18240" t="s">
        <v>14590</v>
      </c>
      <c r="D18240">
        <v>28</v>
      </c>
      <c r="E18240">
        <v>22</v>
      </c>
      <c r="F18240">
        <v>28</v>
      </c>
      <c r="G18240">
        <v>22</v>
      </c>
      <c r="H18240">
        <v>1</v>
      </c>
      <c r="I18240">
        <v>1</v>
      </c>
      <c r="J18240">
        <v>100</v>
      </c>
      <c r="K18240" s="194">
        <v>100</v>
      </c>
      <c r="L18240" t="s">
        <v>1100</v>
      </c>
      <c r="M18240" t="s">
        <v>1100</v>
      </c>
      <c r="N18240">
        <v>20</v>
      </c>
      <c r="O18240" t="s">
        <v>7876</v>
      </c>
      <c r="P18240" t="s">
        <v>10719</v>
      </c>
      <c r="Q18240">
        <v>0.02</v>
      </c>
      <c r="R18240" s="117" t="s">
        <v>14648</v>
      </c>
      <c r="S18240" s="117" t="s">
        <v>14589</v>
      </c>
      <c r="T18240" t="s">
        <v>12136</v>
      </c>
      <c r="U18240" t="s">
        <v>10772</v>
      </c>
    </row>
    <row r="18241" spans="1:21">
      <c r="A18241" s="117" t="s">
        <v>24295</v>
      </c>
      <c r="B18241" t="s">
        <v>14590</v>
      </c>
      <c r="C18241" t="s">
        <v>14590</v>
      </c>
      <c r="D18241">
        <v>26</v>
      </c>
      <c r="E18241">
        <v>20</v>
      </c>
      <c r="F18241">
        <v>26</v>
      </c>
      <c r="G18241">
        <v>20</v>
      </c>
      <c r="H18241">
        <v>1</v>
      </c>
      <c r="I18241">
        <v>1</v>
      </c>
      <c r="J18241">
        <v>30</v>
      </c>
      <c r="K18241" s="194">
        <v>30</v>
      </c>
      <c r="L18241" t="s">
        <v>1079</v>
      </c>
      <c r="M18241" t="s">
        <v>1079</v>
      </c>
      <c r="N18241">
        <v>20</v>
      </c>
      <c r="O18241" t="s">
        <v>7876</v>
      </c>
      <c r="P18241" t="s">
        <v>10708</v>
      </c>
      <c r="Q18241">
        <v>0.02</v>
      </c>
      <c r="R18241" s="117" t="s">
        <v>14620</v>
      </c>
      <c r="S18241" s="117" t="s">
        <v>14621</v>
      </c>
      <c r="T18241" t="s">
        <v>17448</v>
      </c>
      <c r="U18241" t="s">
        <v>10772</v>
      </c>
    </row>
    <row r="18242" spans="1:21">
      <c r="A18242" s="117" t="s">
        <v>24296</v>
      </c>
      <c r="B18242" t="s">
        <v>14590</v>
      </c>
      <c r="C18242" t="s">
        <v>14590</v>
      </c>
      <c r="D18242">
        <v>25</v>
      </c>
      <c r="E18242">
        <v>19</v>
      </c>
      <c r="F18242">
        <v>25</v>
      </c>
      <c r="G18242">
        <v>19</v>
      </c>
      <c r="H18242">
        <v>10</v>
      </c>
      <c r="I18242">
        <v>10</v>
      </c>
      <c r="J18242">
        <v>111</v>
      </c>
      <c r="K18242" s="194">
        <v>111</v>
      </c>
      <c r="L18242" t="s">
        <v>1079</v>
      </c>
      <c r="M18242" t="s">
        <v>1079</v>
      </c>
      <c r="N18242">
        <v>8</v>
      </c>
      <c r="O18242" t="s">
        <v>7876</v>
      </c>
      <c r="P18242" t="s">
        <v>24234</v>
      </c>
      <c r="Q18242">
        <v>8.0000000000000002E-3</v>
      </c>
      <c r="R18242" s="117" t="s">
        <v>14594</v>
      </c>
      <c r="S18242" s="117" t="s">
        <v>14589</v>
      </c>
      <c r="T18242" t="s">
        <v>12136</v>
      </c>
      <c r="U18242" t="s">
        <v>10772</v>
      </c>
    </row>
    <row r="18243" spans="1:21">
      <c r="A18243" s="117" t="s">
        <v>24297</v>
      </c>
      <c r="B18243" t="s">
        <v>14590</v>
      </c>
      <c r="C18243" t="s">
        <v>14590</v>
      </c>
      <c r="D18243">
        <v>31</v>
      </c>
      <c r="E18243">
        <v>25</v>
      </c>
      <c r="F18243">
        <v>31</v>
      </c>
      <c r="G18243">
        <v>25</v>
      </c>
      <c r="H18243">
        <v>1</v>
      </c>
      <c r="I18243">
        <v>1</v>
      </c>
      <c r="J18243">
        <v>50</v>
      </c>
      <c r="K18243" s="194">
        <v>50</v>
      </c>
      <c r="L18243" t="s">
        <v>1079</v>
      </c>
      <c r="M18243" t="s">
        <v>1079</v>
      </c>
      <c r="N18243">
        <v>17</v>
      </c>
      <c r="O18243" t="s">
        <v>7876</v>
      </c>
      <c r="P18243" t="s">
        <v>24298</v>
      </c>
      <c r="Q18243">
        <v>1.7000000000000001E-2</v>
      </c>
      <c r="R18243" s="117" t="s">
        <v>14620</v>
      </c>
      <c r="S18243" s="117" t="s">
        <v>14621</v>
      </c>
      <c r="T18243" t="s">
        <v>17448</v>
      </c>
      <c r="U18243" t="s">
        <v>10772</v>
      </c>
    </row>
    <row r="18244" spans="1:21">
      <c r="A18244" s="117" t="s">
        <v>24299</v>
      </c>
      <c r="B18244" t="s">
        <v>14590</v>
      </c>
      <c r="C18244" t="s">
        <v>14590</v>
      </c>
      <c r="D18244">
        <v>26</v>
      </c>
      <c r="E18244">
        <v>20</v>
      </c>
      <c r="F18244">
        <v>26</v>
      </c>
      <c r="G18244">
        <v>20</v>
      </c>
      <c r="H18244">
        <v>1</v>
      </c>
      <c r="I18244">
        <v>1</v>
      </c>
      <c r="J18244">
        <v>10</v>
      </c>
      <c r="K18244" s="194">
        <v>10</v>
      </c>
      <c r="L18244" t="s">
        <v>1079</v>
      </c>
      <c r="M18244" t="s">
        <v>1079</v>
      </c>
      <c r="N18244">
        <v>7</v>
      </c>
      <c r="O18244" t="s">
        <v>7876</v>
      </c>
      <c r="P18244" t="s">
        <v>23584</v>
      </c>
      <c r="Q18244">
        <v>7.0000000000000001E-3</v>
      </c>
      <c r="R18244" s="117" t="s">
        <v>14620</v>
      </c>
      <c r="S18244" s="117" t="s">
        <v>14621</v>
      </c>
      <c r="T18244" t="s">
        <v>17448</v>
      </c>
      <c r="U18244" t="s">
        <v>10772</v>
      </c>
    </row>
    <row r="18245" spans="1:21">
      <c r="A18245" s="117" t="s">
        <v>24300</v>
      </c>
      <c r="B18245" t="s">
        <v>14590</v>
      </c>
      <c r="C18245" t="s">
        <v>14590</v>
      </c>
      <c r="D18245">
        <v>31</v>
      </c>
      <c r="E18245">
        <v>25</v>
      </c>
      <c r="F18245">
        <v>31</v>
      </c>
      <c r="G18245">
        <v>25</v>
      </c>
      <c r="H18245">
        <v>1</v>
      </c>
      <c r="I18245">
        <v>1</v>
      </c>
      <c r="J18245">
        <v>30</v>
      </c>
      <c r="K18245" s="194">
        <v>30</v>
      </c>
      <c r="L18245" t="s">
        <v>1079</v>
      </c>
      <c r="M18245" t="s">
        <v>1079</v>
      </c>
      <c r="N18245">
        <v>9</v>
      </c>
      <c r="O18245" t="s">
        <v>7876</v>
      </c>
      <c r="P18245" t="s">
        <v>24301</v>
      </c>
      <c r="Q18245">
        <v>8.9999999999999993E-3</v>
      </c>
      <c r="R18245" s="117" t="s">
        <v>14620</v>
      </c>
      <c r="S18245" s="117" t="s">
        <v>14621</v>
      </c>
      <c r="T18245" t="s">
        <v>17448</v>
      </c>
      <c r="U18245" t="s">
        <v>10772</v>
      </c>
    </row>
    <row r="18246" spans="1:21">
      <c r="A18246" s="117" t="s">
        <v>26197</v>
      </c>
      <c r="B18246" t="s">
        <v>14590</v>
      </c>
      <c r="C18246" t="s">
        <v>14590</v>
      </c>
      <c r="D18246">
        <v>25</v>
      </c>
      <c r="E18246">
        <v>19</v>
      </c>
      <c r="F18246">
        <v>25</v>
      </c>
      <c r="G18246">
        <v>19</v>
      </c>
      <c r="H18246">
        <v>10</v>
      </c>
      <c r="I18246">
        <v>10</v>
      </c>
      <c r="J18246">
        <v>53</v>
      </c>
      <c r="K18246" s="194">
        <v>53</v>
      </c>
      <c r="L18246" t="s">
        <v>1079</v>
      </c>
      <c r="M18246" t="s">
        <v>1079</v>
      </c>
      <c r="N18246">
        <v>2</v>
      </c>
      <c r="O18246" t="s">
        <v>7876</v>
      </c>
      <c r="P18246" t="s">
        <v>26198</v>
      </c>
      <c r="Q18246">
        <v>2E-3</v>
      </c>
      <c r="R18246" s="117" t="s">
        <v>14594</v>
      </c>
      <c r="S18246" s="117" t="s">
        <v>14589</v>
      </c>
      <c r="T18246" t="s">
        <v>12136</v>
      </c>
      <c r="U18246" t="s">
        <v>10772</v>
      </c>
    </row>
    <row r="18247" spans="1:21">
      <c r="A18247" s="117" t="s">
        <v>26199</v>
      </c>
      <c r="B18247" t="s">
        <v>14590</v>
      </c>
      <c r="C18247" t="s">
        <v>14590</v>
      </c>
      <c r="D18247">
        <v>25</v>
      </c>
      <c r="E18247">
        <v>19</v>
      </c>
      <c r="F18247">
        <v>25</v>
      </c>
      <c r="G18247">
        <v>19</v>
      </c>
      <c r="H18247">
        <v>10</v>
      </c>
      <c r="I18247">
        <v>10</v>
      </c>
      <c r="J18247">
        <v>105</v>
      </c>
      <c r="K18247" s="194">
        <v>105</v>
      </c>
      <c r="L18247" t="s">
        <v>1079</v>
      </c>
      <c r="M18247" t="s">
        <v>1079</v>
      </c>
      <c r="N18247">
        <v>3</v>
      </c>
      <c r="O18247" t="s">
        <v>7876</v>
      </c>
      <c r="P18247" t="s">
        <v>26200</v>
      </c>
      <c r="Q18247">
        <v>3.0000000000000001E-3</v>
      </c>
      <c r="R18247" s="117" t="s">
        <v>14594</v>
      </c>
      <c r="S18247" s="117" t="s">
        <v>14589</v>
      </c>
      <c r="T18247" t="s">
        <v>12136</v>
      </c>
      <c r="U18247" t="s">
        <v>10772</v>
      </c>
    </row>
    <row r="18248" spans="1:21">
      <c r="A18248" s="117" t="s">
        <v>24302</v>
      </c>
      <c r="B18248" t="s">
        <v>14590</v>
      </c>
      <c r="C18248" t="s">
        <v>14590</v>
      </c>
      <c r="D18248">
        <v>26</v>
      </c>
      <c r="E18248">
        <v>20</v>
      </c>
      <c r="F18248">
        <v>26</v>
      </c>
      <c r="G18248">
        <v>20</v>
      </c>
      <c r="H18248">
        <v>5</v>
      </c>
      <c r="I18248">
        <v>5</v>
      </c>
      <c r="J18248">
        <v>80</v>
      </c>
      <c r="K18248" s="194">
        <v>80</v>
      </c>
      <c r="L18248" t="s">
        <v>1079</v>
      </c>
      <c r="M18248" t="s">
        <v>1079</v>
      </c>
      <c r="N18248">
        <v>3</v>
      </c>
      <c r="O18248" t="s">
        <v>7876</v>
      </c>
      <c r="P18248" t="s">
        <v>24303</v>
      </c>
      <c r="Q18248">
        <v>3.0000000000000001E-3</v>
      </c>
      <c r="R18248" s="117" t="s">
        <v>14620</v>
      </c>
      <c r="S18248" s="117" t="s">
        <v>14621</v>
      </c>
      <c r="T18248" t="s">
        <v>17448</v>
      </c>
      <c r="U18248" t="s">
        <v>10772</v>
      </c>
    </row>
    <row r="18249" spans="1:21">
      <c r="A18249" s="117" t="s">
        <v>26201</v>
      </c>
      <c r="B18249" t="s">
        <v>14590</v>
      </c>
      <c r="C18249" t="s">
        <v>14590</v>
      </c>
      <c r="D18249">
        <v>26</v>
      </c>
      <c r="E18249">
        <v>20</v>
      </c>
      <c r="F18249">
        <v>26</v>
      </c>
      <c r="G18249">
        <v>20</v>
      </c>
      <c r="H18249">
        <v>1</v>
      </c>
      <c r="I18249">
        <v>1</v>
      </c>
      <c r="J18249">
        <v>120</v>
      </c>
      <c r="K18249" s="194">
        <v>120</v>
      </c>
      <c r="L18249" t="s">
        <v>1079</v>
      </c>
      <c r="M18249" t="s">
        <v>1079</v>
      </c>
      <c r="N18249">
        <v>6</v>
      </c>
      <c r="O18249" t="s">
        <v>7876</v>
      </c>
      <c r="P18249" t="s">
        <v>23584</v>
      </c>
      <c r="Q18249">
        <v>6.0000000000000001E-3</v>
      </c>
      <c r="R18249" s="117" t="s">
        <v>14620</v>
      </c>
      <c r="S18249" s="117" t="s">
        <v>14621</v>
      </c>
      <c r="T18249" t="s">
        <v>17448</v>
      </c>
      <c r="U18249" t="s">
        <v>10772</v>
      </c>
    </row>
    <row r="18250" spans="1:21">
      <c r="A18250" s="117" t="s">
        <v>24304</v>
      </c>
      <c r="B18250" t="s">
        <v>14590</v>
      </c>
      <c r="C18250" t="s">
        <v>14590</v>
      </c>
      <c r="D18250">
        <v>26</v>
      </c>
      <c r="E18250">
        <v>20</v>
      </c>
      <c r="F18250">
        <v>26</v>
      </c>
      <c r="G18250">
        <v>20</v>
      </c>
      <c r="H18250">
        <v>1</v>
      </c>
      <c r="I18250">
        <v>1</v>
      </c>
      <c r="J18250">
        <v>999999</v>
      </c>
      <c r="K18250" s="194">
        <v>999999</v>
      </c>
      <c r="L18250" t="s">
        <v>1079</v>
      </c>
      <c r="M18250" t="s">
        <v>1079</v>
      </c>
      <c r="N18250">
        <v>12</v>
      </c>
      <c r="O18250" t="s">
        <v>7876</v>
      </c>
      <c r="P18250" t="s">
        <v>10503</v>
      </c>
      <c r="Q18250">
        <v>1.2E-2</v>
      </c>
      <c r="R18250" s="117" t="s">
        <v>14685</v>
      </c>
      <c r="S18250" s="117" t="s">
        <v>14589</v>
      </c>
      <c r="T18250" t="s">
        <v>12136</v>
      </c>
      <c r="U18250" t="s">
        <v>10772</v>
      </c>
    </row>
    <row r="18251" spans="1:21">
      <c r="A18251" s="117" t="s">
        <v>24305</v>
      </c>
      <c r="B18251" t="s">
        <v>14590</v>
      </c>
      <c r="C18251" t="s">
        <v>14590</v>
      </c>
      <c r="D18251">
        <v>26</v>
      </c>
      <c r="E18251">
        <v>20</v>
      </c>
      <c r="F18251">
        <v>26</v>
      </c>
      <c r="G18251">
        <v>20</v>
      </c>
      <c r="H18251">
        <v>10</v>
      </c>
      <c r="I18251">
        <v>10</v>
      </c>
      <c r="J18251">
        <v>70</v>
      </c>
      <c r="K18251" s="194">
        <v>70</v>
      </c>
      <c r="L18251" t="s">
        <v>1079</v>
      </c>
      <c r="M18251" t="s">
        <v>1079</v>
      </c>
      <c r="N18251">
        <v>5</v>
      </c>
      <c r="O18251" t="s">
        <v>7876</v>
      </c>
      <c r="P18251" t="s">
        <v>24306</v>
      </c>
      <c r="Q18251">
        <v>5.0000000000000001E-3</v>
      </c>
      <c r="R18251" s="117" t="s">
        <v>14620</v>
      </c>
      <c r="S18251" s="117" t="s">
        <v>14621</v>
      </c>
      <c r="T18251" t="s">
        <v>17448</v>
      </c>
      <c r="U18251" t="s">
        <v>10772</v>
      </c>
    </row>
    <row r="18252" spans="1:21">
      <c r="A18252" s="117" t="s">
        <v>24307</v>
      </c>
      <c r="B18252" t="s">
        <v>14590</v>
      </c>
      <c r="C18252" t="s">
        <v>14590</v>
      </c>
      <c r="D18252">
        <v>26</v>
      </c>
      <c r="E18252">
        <v>20</v>
      </c>
      <c r="F18252">
        <v>26</v>
      </c>
      <c r="G18252">
        <v>20</v>
      </c>
      <c r="H18252">
        <v>10</v>
      </c>
      <c r="I18252">
        <v>10</v>
      </c>
      <c r="J18252">
        <v>324</v>
      </c>
      <c r="K18252" s="194">
        <v>324</v>
      </c>
      <c r="L18252" t="s">
        <v>1079</v>
      </c>
      <c r="M18252" t="s">
        <v>1079</v>
      </c>
      <c r="N18252">
        <v>1.167</v>
      </c>
      <c r="O18252" t="s">
        <v>7876</v>
      </c>
      <c r="P18252" t="s">
        <v>10710</v>
      </c>
      <c r="Q18252">
        <v>1.1670000000000001E-3</v>
      </c>
      <c r="R18252" s="117" t="s">
        <v>14620</v>
      </c>
      <c r="S18252" s="117" t="s">
        <v>14621</v>
      </c>
      <c r="T18252" t="s">
        <v>17448</v>
      </c>
      <c r="U18252" t="s">
        <v>10772</v>
      </c>
    </row>
    <row r="18253" spans="1:21">
      <c r="A18253" s="117" t="s">
        <v>24308</v>
      </c>
      <c r="B18253" t="s">
        <v>14590</v>
      </c>
      <c r="C18253" t="s">
        <v>14590</v>
      </c>
      <c r="D18253">
        <v>31</v>
      </c>
      <c r="E18253">
        <v>25</v>
      </c>
      <c r="F18253">
        <v>31</v>
      </c>
      <c r="G18253">
        <v>25</v>
      </c>
      <c r="H18253">
        <v>10</v>
      </c>
      <c r="I18253">
        <v>10</v>
      </c>
      <c r="J18253">
        <v>211</v>
      </c>
      <c r="K18253" s="194">
        <v>211</v>
      </c>
      <c r="L18253" t="s">
        <v>1079</v>
      </c>
      <c r="M18253" t="s">
        <v>1079</v>
      </c>
      <c r="N18253">
        <v>5</v>
      </c>
      <c r="O18253" t="s">
        <v>7876</v>
      </c>
      <c r="P18253" t="s">
        <v>24309</v>
      </c>
      <c r="Q18253">
        <v>5.0000000000000001E-3</v>
      </c>
      <c r="R18253" s="117" t="s">
        <v>14620</v>
      </c>
      <c r="S18253" s="117" t="s">
        <v>14621</v>
      </c>
      <c r="T18253" t="s">
        <v>17448</v>
      </c>
      <c r="U18253" t="s">
        <v>10772</v>
      </c>
    </row>
    <row r="18254" spans="1:21">
      <c r="A18254" s="117" t="s">
        <v>24310</v>
      </c>
      <c r="B18254" t="s">
        <v>14590</v>
      </c>
      <c r="C18254" t="s">
        <v>14590</v>
      </c>
      <c r="D18254">
        <v>26</v>
      </c>
      <c r="E18254">
        <v>20</v>
      </c>
      <c r="F18254">
        <v>26</v>
      </c>
      <c r="G18254">
        <v>20</v>
      </c>
      <c r="H18254">
        <v>10</v>
      </c>
      <c r="I18254">
        <v>10</v>
      </c>
      <c r="J18254">
        <v>80</v>
      </c>
      <c r="K18254" s="194">
        <v>80</v>
      </c>
      <c r="L18254" t="s">
        <v>1079</v>
      </c>
      <c r="M18254" t="s">
        <v>1079</v>
      </c>
      <c r="N18254">
        <v>5</v>
      </c>
      <c r="O18254" t="s">
        <v>7876</v>
      </c>
      <c r="P18254" t="s">
        <v>10710</v>
      </c>
      <c r="Q18254">
        <v>5.0000000000000001E-3</v>
      </c>
      <c r="R18254" s="117" t="s">
        <v>14620</v>
      </c>
      <c r="S18254" s="117" t="s">
        <v>14621</v>
      </c>
      <c r="T18254" t="s">
        <v>17448</v>
      </c>
      <c r="U18254" t="s">
        <v>10772</v>
      </c>
    </row>
    <row r="18255" spans="1:21">
      <c r="A18255" s="117" t="s">
        <v>24311</v>
      </c>
      <c r="B18255" t="s">
        <v>14590</v>
      </c>
      <c r="C18255" t="s">
        <v>14590</v>
      </c>
      <c r="D18255">
        <v>26</v>
      </c>
      <c r="E18255">
        <v>20</v>
      </c>
      <c r="F18255">
        <v>26</v>
      </c>
      <c r="G18255">
        <v>20</v>
      </c>
      <c r="H18255">
        <v>10</v>
      </c>
      <c r="I18255">
        <v>10</v>
      </c>
      <c r="J18255">
        <v>90</v>
      </c>
      <c r="K18255" s="194">
        <v>90</v>
      </c>
      <c r="L18255" t="s">
        <v>1079</v>
      </c>
      <c r="M18255" t="s">
        <v>1079</v>
      </c>
      <c r="N18255">
        <v>5</v>
      </c>
      <c r="O18255" t="s">
        <v>7876</v>
      </c>
      <c r="P18255" t="s">
        <v>24312</v>
      </c>
      <c r="Q18255">
        <v>5.0000000000000001E-3</v>
      </c>
      <c r="R18255" s="117" t="s">
        <v>14620</v>
      </c>
      <c r="S18255" s="117" t="s">
        <v>14621</v>
      </c>
      <c r="T18255" t="s">
        <v>17448</v>
      </c>
      <c r="U18255" t="s">
        <v>10772</v>
      </c>
    </row>
    <row r="18256" spans="1:21">
      <c r="A18256" s="117" t="s">
        <v>42</v>
      </c>
      <c r="B18256" t="s">
        <v>13815</v>
      </c>
      <c r="C18256" t="s">
        <v>14590</v>
      </c>
      <c r="D18256">
        <v>2</v>
      </c>
      <c r="E18256">
        <v>29</v>
      </c>
      <c r="F18256">
        <v>25</v>
      </c>
      <c r="G18256">
        <v>19</v>
      </c>
      <c r="H18256">
        <v>5</v>
      </c>
      <c r="I18256">
        <v>5</v>
      </c>
      <c r="J18256">
        <v>169</v>
      </c>
      <c r="K18256" s="194">
        <v>9600</v>
      </c>
      <c r="L18256" t="s">
        <v>1079</v>
      </c>
      <c r="M18256" t="s">
        <v>1079</v>
      </c>
      <c r="N18256">
        <v>9</v>
      </c>
      <c r="O18256" t="s">
        <v>7876</v>
      </c>
      <c r="P18256" t="s">
        <v>10720</v>
      </c>
      <c r="Q18256">
        <v>8.9999999999999993E-3</v>
      </c>
      <c r="R18256" s="117" t="s">
        <v>14594</v>
      </c>
      <c r="S18256" s="117" t="s">
        <v>14589</v>
      </c>
      <c r="T18256" t="s">
        <v>12136</v>
      </c>
      <c r="U18256" t="s">
        <v>10772</v>
      </c>
    </row>
    <row r="18257" spans="1:21">
      <c r="A18257" s="117" t="s">
        <v>24313</v>
      </c>
      <c r="B18257" t="s">
        <v>14590</v>
      </c>
      <c r="C18257" t="s">
        <v>14590</v>
      </c>
      <c r="D18257">
        <v>25</v>
      </c>
      <c r="E18257">
        <v>19</v>
      </c>
      <c r="F18257">
        <v>25</v>
      </c>
      <c r="G18257">
        <v>19</v>
      </c>
      <c r="H18257">
        <v>5</v>
      </c>
      <c r="I18257">
        <v>5</v>
      </c>
      <c r="J18257">
        <v>5290</v>
      </c>
      <c r="K18257" s="194">
        <v>5290</v>
      </c>
      <c r="L18257" t="s">
        <v>1079</v>
      </c>
      <c r="M18257" t="s">
        <v>1079</v>
      </c>
      <c r="N18257">
        <v>10</v>
      </c>
      <c r="O18257" t="s">
        <v>7876</v>
      </c>
      <c r="P18257" t="s">
        <v>24314</v>
      </c>
      <c r="Q18257">
        <v>0.01</v>
      </c>
      <c r="R18257" s="117" t="s">
        <v>14594</v>
      </c>
      <c r="S18257" s="117" t="s">
        <v>14589</v>
      </c>
      <c r="T18257" t="s">
        <v>12136</v>
      </c>
      <c r="U18257" t="s">
        <v>10773</v>
      </c>
    </row>
    <row r="18258" spans="1:21">
      <c r="A18258" s="117" t="s">
        <v>24315</v>
      </c>
      <c r="B18258" t="s">
        <v>14590</v>
      </c>
      <c r="C18258" t="s">
        <v>14590</v>
      </c>
      <c r="D18258">
        <v>26</v>
      </c>
      <c r="E18258">
        <v>20</v>
      </c>
      <c r="F18258">
        <v>26</v>
      </c>
      <c r="G18258">
        <v>20</v>
      </c>
      <c r="H18258">
        <v>5</v>
      </c>
      <c r="I18258">
        <v>5</v>
      </c>
      <c r="J18258">
        <v>50</v>
      </c>
      <c r="K18258" s="194">
        <v>50</v>
      </c>
      <c r="L18258" t="s">
        <v>1079</v>
      </c>
      <c r="M18258" t="s">
        <v>1079</v>
      </c>
      <c r="N18258">
        <v>8</v>
      </c>
      <c r="O18258" t="s">
        <v>7876</v>
      </c>
      <c r="P18258" t="s">
        <v>10697</v>
      </c>
      <c r="Q18258">
        <v>8.0000000000000002E-3</v>
      </c>
      <c r="R18258" s="117" t="s">
        <v>14620</v>
      </c>
      <c r="S18258" s="117" t="s">
        <v>14621</v>
      </c>
      <c r="T18258" t="s">
        <v>17448</v>
      </c>
      <c r="U18258" t="s">
        <v>10772</v>
      </c>
    </row>
    <row r="18259" spans="1:21">
      <c r="A18259" s="117" t="s">
        <v>7813</v>
      </c>
      <c r="B18259" t="s">
        <v>14590</v>
      </c>
      <c r="C18259" t="s">
        <v>14590</v>
      </c>
      <c r="D18259">
        <v>25</v>
      </c>
      <c r="E18259">
        <v>19</v>
      </c>
      <c r="F18259">
        <v>25</v>
      </c>
      <c r="G18259">
        <v>19</v>
      </c>
      <c r="H18259">
        <v>5</v>
      </c>
      <c r="I18259">
        <v>5</v>
      </c>
      <c r="J18259">
        <v>39</v>
      </c>
      <c r="K18259" s="194">
        <v>39</v>
      </c>
      <c r="L18259" t="s">
        <v>1079</v>
      </c>
      <c r="M18259" t="s">
        <v>1079</v>
      </c>
      <c r="N18259">
        <v>18</v>
      </c>
      <c r="O18259" t="s">
        <v>7876</v>
      </c>
      <c r="P18259" t="s">
        <v>10722</v>
      </c>
      <c r="Q18259">
        <v>1.7999999999999999E-2</v>
      </c>
      <c r="R18259" s="117" t="s">
        <v>14594</v>
      </c>
      <c r="S18259" s="117" t="s">
        <v>14589</v>
      </c>
      <c r="T18259" t="s">
        <v>12136</v>
      </c>
      <c r="U18259" t="s">
        <v>10772</v>
      </c>
    </row>
    <row r="18260" spans="1:21">
      <c r="A18260" s="117" t="s">
        <v>7814</v>
      </c>
      <c r="B18260" t="s">
        <v>14590</v>
      </c>
      <c r="C18260" t="s">
        <v>14590</v>
      </c>
      <c r="D18260">
        <v>25</v>
      </c>
      <c r="E18260">
        <v>19</v>
      </c>
      <c r="F18260">
        <v>25</v>
      </c>
      <c r="G18260">
        <v>19</v>
      </c>
      <c r="H18260">
        <v>5</v>
      </c>
      <c r="I18260">
        <v>5</v>
      </c>
      <c r="J18260">
        <v>128</v>
      </c>
      <c r="K18260" s="194">
        <v>128</v>
      </c>
      <c r="L18260" t="s">
        <v>1079</v>
      </c>
      <c r="M18260" t="s">
        <v>1079</v>
      </c>
      <c r="N18260">
        <v>18</v>
      </c>
      <c r="O18260" t="s">
        <v>7876</v>
      </c>
      <c r="P18260" t="s">
        <v>10721</v>
      </c>
      <c r="Q18260">
        <v>1.7999999999999999E-2</v>
      </c>
      <c r="R18260" s="117" t="s">
        <v>14594</v>
      </c>
      <c r="S18260" s="117" t="s">
        <v>14589</v>
      </c>
      <c r="T18260" t="s">
        <v>12136</v>
      </c>
      <c r="U18260" t="s">
        <v>10772</v>
      </c>
    </row>
    <row r="18261" spans="1:21">
      <c r="A18261" s="117" t="s">
        <v>24316</v>
      </c>
      <c r="B18261" t="s">
        <v>14590</v>
      </c>
      <c r="C18261" t="s">
        <v>14590</v>
      </c>
      <c r="D18261">
        <v>25</v>
      </c>
      <c r="E18261">
        <v>19</v>
      </c>
      <c r="F18261">
        <v>25</v>
      </c>
      <c r="G18261">
        <v>19</v>
      </c>
      <c r="H18261">
        <v>5</v>
      </c>
      <c r="I18261">
        <v>5</v>
      </c>
      <c r="J18261">
        <v>51</v>
      </c>
      <c r="K18261" s="194">
        <v>51</v>
      </c>
      <c r="L18261" t="s">
        <v>1079</v>
      </c>
      <c r="M18261" t="s">
        <v>1079</v>
      </c>
      <c r="N18261">
        <v>17</v>
      </c>
      <c r="O18261" t="s">
        <v>7876</v>
      </c>
      <c r="P18261" t="s">
        <v>24317</v>
      </c>
      <c r="Q18261">
        <v>1.7000000000000001E-2</v>
      </c>
      <c r="R18261" s="117" t="s">
        <v>14594</v>
      </c>
      <c r="S18261" s="117" t="s">
        <v>14589</v>
      </c>
      <c r="T18261" t="s">
        <v>12136</v>
      </c>
      <c r="U18261" t="s">
        <v>10772</v>
      </c>
    </row>
    <row r="18262" spans="1:21">
      <c r="A18262" s="117" t="s">
        <v>24318</v>
      </c>
      <c r="B18262" t="s">
        <v>14590</v>
      </c>
      <c r="C18262" t="s">
        <v>14590</v>
      </c>
      <c r="D18262">
        <v>25</v>
      </c>
      <c r="E18262">
        <v>19</v>
      </c>
      <c r="F18262">
        <v>25</v>
      </c>
      <c r="G18262">
        <v>19</v>
      </c>
      <c r="H18262">
        <v>10</v>
      </c>
      <c r="I18262">
        <v>10</v>
      </c>
      <c r="J18262">
        <v>140</v>
      </c>
      <c r="K18262" s="194">
        <v>140</v>
      </c>
      <c r="L18262" t="s">
        <v>1079</v>
      </c>
      <c r="M18262" t="s">
        <v>1079</v>
      </c>
      <c r="N18262">
        <v>2.7</v>
      </c>
      <c r="O18262" t="s">
        <v>7876</v>
      </c>
      <c r="P18262" t="s">
        <v>24234</v>
      </c>
      <c r="Q18262">
        <v>2.7000000000000001E-3</v>
      </c>
      <c r="R18262" s="117" t="s">
        <v>14594</v>
      </c>
      <c r="S18262" s="117" t="s">
        <v>14589</v>
      </c>
      <c r="T18262" t="s">
        <v>12136</v>
      </c>
      <c r="U18262" t="s">
        <v>10772</v>
      </c>
    </row>
    <row r="18263" spans="1:21">
      <c r="A18263" s="117" t="s">
        <v>7815</v>
      </c>
      <c r="B18263" t="s">
        <v>13815</v>
      </c>
      <c r="C18263" t="s">
        <v>14590</v>
      </c>
      <c r="D18263">
        <v>2</v>
      </c>
      <c r="E18263">
        <v>29</v>
      </c>
      <c r="F18263">
        <v>25</v>
      </c>
      <c r="G18263">
        <v>19</v>
      </c>
      <c r="H18263">
        <v>1</v>
      </c>
      <c r="I18263">
        <v>1</v>
      </c>
      <c r="J18263">
        <v>833</v>
      </c>
      <c r="K18263" s="194">
        <v>800</v>
      </c>
      <c r="L18263" t="s">
        <v>1079</v>
      </c>
      <c r="M18263" t="s">
        <v>1079</v>
      </c>
      <c r="N18263">
        <v>2</v>
      </c>
      <c r="O18263" t="s">
        <v>7876</v>
      </c>
      <c r="P18263" t="s">
        <v>10714</v>
      </c>
      <c r="Q18263">
        <v>2E-3</v>
      </c>
      <c r="R18263" s="117" t="s">
        <v>14594</v>
      </c>
      <c r="S18263" s="117" t="s">
        <v>14589</v>
      </c>
      <c r="T18263" t="s">
        <v>12136</v>
      </c>
      <c r="U18263" t="s">
        <v>10772</v>
      </c>
    </row>
    <row r="18264" spans="1:21">
      <c r="A18264" s="117" t="s">
        <v>17095</v>
      </c>
      <c r="B18264" t="s">
        <v>14590</v>
      </c>
      <c r="C18264" t="s">
        <v>14590</v>
      </c>
      <c r="D18264">
        <v>25</v>
      </c>
      <c r="E18264">
        <v>19</v>
      </c>
      <c r="F18264">
        <v>25</v>
      </c>
      <c r="G18264">
        <v>19</v>
      </c>
      <c r="H18264">
        <v>1</v>
      </c>
      <c r="I18264">
        <v>1</v>
      </c>
      <c r="J18264">
        <v>7</v>
      </c>
      <c r="K18264" s="194">
        <v>7</v>
      </c>
      <c r="L18264" t="s">
        <v>1100</v>
      </c>
      <c r="M18264" t="s">
        <v>1100</v>
      </c>
      <c r="N18264">
        <v>350</v>
      </c>
      <c r="O18264" t="s">
        <v>7876</v>
      </c>
      <c r="P18264" t="s">
        <v>19605</v>
      </c>
      <c r="Q18264">
        <v>0.35</v>
      </c>
      <c r="R18264" s="117" t="s">
        <v>14743</v>
      </c>
      <c r="S18264" s="117" t="s">
        <v>14589</v>
      </c>
      <c r="T18264" t="s">
        <v>12136</v>
      </c>
      <c r="U18264" t="s">
        <v>10772</v>
      </c>
    </row>
    <row r="18265" spans="1:21">
      <c r="A18265" s="117" t="s">
        <v>19503</v>
      </c>
      <c r="B18265" t="s">
        <v>14590</v>
      </c>
      <c r="C18265" t="s">
        <v>14590</v>
      </c>
      <c r="D18265">
        <v>25</v>
      </c>
      <c r="E18265">
        <v>19</v>
      </c>
      <c r="F18265">
        <v>25</v>
      </c>
      <c r="G18265">
        <v>19</v>
      </c>
      <c r="H18265">
        <v>1</v>
      </c>
      <c r="I18265">
        <v>1</v>
      </c>
      <c r="J18265">
        <v>32</v>
      </c>
      <c r="K18265" s="194">
        <v>32</v>
      </c>
      <c r="L18265" t="s">
        <v>1100</v>
      </c>
      <c r="M18265" t="s">
        <v>1100</v>
      </c>
      <c r="N18265">
        <v>122</v>
      </c>
      <c r="O18265" t="s">
        <v>7876</v>
      </c>
      <c r="P18265" t="s">
        <v>19504</v>
      </c>
      <c r="Q18265">
        <v>0.122</v>
      </c>
      <c r="R18265" s="117" t="s">
        <v>14594</v>
      </c>
      <c r="S18265" s="117" t="s">
        <v>14589</v>
      </c>
      <c r="T18265" t="s">
        <v>12136</v>
      </c>
      <c r="U18265" t="s">
        <v>10772</v>
      </c>
    </row>
    <row r="18266" spans="1:21">
      <c r="A18266" s="117" t="s">
        <v>18504</v>
      </c>
      <c r="B18266" t="s">
        <v>14590</v>
      </c>
      <c r="C18266" t="s">
        <v>14590</v>
      </c>
      <c r="D18266">
        <v>28</v>
      </c>
      <c r="E18266">
        <v>22</v>
      </c>
      <c r="F18266">
        <v>28</v>
      </c>
      <c r="G18266">
        <v>22</v>
      </c>
      <c r="H18266">
        <v>1</v>
      </c>
      <c r="I18266">
        <v>1</v>
      </c>
      <c r="J18266">
        <v>29</v>
      </c>
      <c r="K18266" s="194">
        <v>29</v>
      </c>
      <c r="L18266" t="s">
        <v>1100</v>
      </c>
      <c r="M18266" t="s">
        <v>1100</v>
      </c>
      <c r="N18266">
        <v>136</v>
      </c>
      <c r="O18266" t="s">
        <v>7876</v>
      </c>
      <c r="P18266" t="s">
        <v>18505</v>
      </c>
      <c r="Q18266">
        <v>0.13600000000000001</v>
      </c>
      <c r="R18266" s="117" t="s">
        <v>14648</v>
      </c>
      <c r="S18266" s="117" t="s">
        <v>14589</v>
      </c>
      <c r="T18266" t="s">
        <v>12136</v>
      </c>
      <c r="U18266" t="s">
        <v>10772</v>
      </c>
    </row>
    <row r="18267" spans="1:21">
      <c r="A18267" s="117" t="s">
        <v>12282</v>
      </c>
      <c r="B18267" t="s">
        <v>14590</v>
      </c>
      <c r="C18267" t="s">
        <v>14590</v>
      </c>
      <c r="D18267">
        <v>26</v>
      </c>
      <c r="E18267">
        <v>20</v>
      </c>
      <c r="F18267">
        <v>26</v>
      </c>
      <c r="G18267">
        <v>20</v>
      </c>
      <c r="H18267">
        <v>10</v>
      </c>
      <c r="I18267">
        <v>10</v>
      </c>
      <c r="J18267">
        <v>0</v>
      </c>
      <c r="K18267" s="194">
        <v>0</v>
      </c>
      <c r="L18267" t="s">
        <v>1076</v>
      </c>
      <c r="M18267" t="s">
        <v>1076</v>
      </c>
      <c r="N18267">
        <v>2</v>
      </c>
      <c r="O18267" t="s">
        <v>7876</v>
      </c>
      <c r="P18267" t="s">
        <v>12348</v>
      </c>
      <c r="Q18267">
        <v>2E-3</v>
      </c>
      <c r="R18267" s="117" t="s">
        <v>14620</v>
      </c>
      <c r="S18267" s="117" t="s">
        <v>14621</v>
      </c>
      <c r="T18267" t="s">
        <v>17448</v>
      </c>
      <c r="U18267" t="s">
        <v>10772</v>
      </c>
    </row>
    <row r="18268" spans="1:21">
      <c r="A18268" s="117" t="s">
        <v>12283</v>
      </c>
      <c r="B18268" t="s">
        <v>14590</v>
      </c>
      <c r="C18268" t="s">
        <v>14590</v>
      </c>
      <c r="D18268">
        <v>26</v>
      </c>
      <c r="E18268">
        <v>20</v>
      </c>
      <c r="F18268">
        <v>26</v>
      </c>
      <c r="G18268">
        <v>20</v>
      </c>
      <c r="H18268">
        <v>1</v>
      </c>
      <c r="I18268">
        <v>1</v>
      </c>
      <c r="J18268">
        <v>150</v>
      </c>
      <c r="K18268" s="194">
        <v>150</v>
      </c>
      <c r="L18268" t="s">
        <v>1076</v>
      </c>
      <c r="M18268" t="s">
        <v>1076</v>
      </c>
      <c r="N18268">
        <v>8</v>
      </c>
      <c r="O18268" t="s">
        <v>7876</v>
      </c>
      <c r="P18268" t="s">
        <v>12348</v>
      </c>
      <c r="Q18268">
        <v>8.0000000000000002E-3</v>
      </c>
      <c r="R18268" s="117" t="s">
        <v>14620</v>
      </c>
      <c r="S18268" s="117" t="s">
        <v>14621</v>
      </c>
      <c r="T18268" t="s">
        <v>17448</v>
      </c>
      <c r="U18268" t="s">
        <v>10772</v>
      </c>
    </row>
    <row r="18269" spans="1:21">
      <c r="A18269" s="117" t="s">
        <v>24319</v>
      </c>
      <c r="B18269" t="s">
        <v>14590</v>
      </c>
      <c r="C18269" t="s">
        <v>14590</v>
      </c>
      <c r="D18269">
        <v>26</v>
      </c>
      <c r="E18269">
        <v>20</v>
      </c>
      <c r="F18269">
        <v>26</v>
      </c>
      <c r="G18269">
        <v>20</v>
      </c>
      <c r="H18269">
        <v>10</v>
      </c>
      <c r="I18269">
        <v>10</v>
      </c>
      <c r="J18269">
        <v>30</v>
      </c>
      <c r="K18269" s="194">
        <v>30</v>
      </c>
      <c r="L18269" t="s">
        <v>1079</v>
      </c>
      <c r="M18269" t="s">
        <v>1079</v>
      </c>
      <c r="N18269">
        <v>2</v>
      </c>
      <c r="O18269" t="s">
        <v>7876</v>
      </c>
      <c r="P18269" t="s">
        <v>24320</v>
      </c>
      <c r="Q18269">
        <v>2E-3</v>
      </c>
      <c r="R18269" s="117" t="s">
        <v>14620</v>
      </c>
      <c r="S18269" s="117" t="s">
        <v>14621</v>
      </c>
      <c r="T18269" t="s">
        <v>17448</v>
      </c>
      <c r="U18269" t="s">
        <v>10772</v>
      </c>
    </row>
    <row r="18270" spans="1:21">
      <c r="A18270" s="117" t="s">
        <v>24321</v>
      </c>
      <c r="B18270" t="s">
        <v>14590</v>
      </c>
      <c r="C18270" t="s">
        <v>14590</v>
      </c>
      <c r="D18270">
        <v>26</v>
      </c>
      <c r="E18270">
        <v>20</v>
      </c>
      <c r="F18270">
        <v>26</v>
      </c>
      <c r="G18270">
        <v>20</v>
      </c>
      <c r="H18270">
        <v>5</v>
      </c>
      <c r="I18270">
        <v>5</v>
      </c>
      <c r="J18270">
        <v>700</v>
      </c>
      <c r="K18270" s="194">
        <v>700</v>
      </c>
      <c r="L18270" t="s">
        <v>1079</v>
      </c>
      <c r="M18270" t="s">
        <v>1079</v>
      </c>
      <c r="N18270">
        <v>10</v>
      </c>
      <c r="O18270" t="s">
        <v>7876</v>
      </c>
      <c r="P18270" t="s">
        <v>10697</v>
      </c>
      <c r="Q18270">
        <v>0.01</v>
      </c>
      <c r="R18270" s="117" t="s">
        <v>14620</v>
      </c>
      <c r="S18270" s="117" t="s">
        <v>14621</v>
      </c>
      <c r="T18270" t="s">
        <v>17448</v>
      </c>
      <c r="U18270" t="s">
        <v>10772</v>
      </c>
    </row>
    <row r="18271" spans="1:21">
      <c r="A18271" s="117" t="s">
        <v>7816</v>
      </c>
      <c r="B18271" t="s">
        <v>14590</v>
      </c>
      <c r="C18271" t="s">
        <v>14590</v>
      </c>
      <c r="D18271">
        <v>25</v>
      </c>
      <c r="E18271">
        <v>19</v>
      </c>
      <c r="F18271">
        <v>25</v>
      </c>
      <c r="G18271">
        <v>19</v>
      </c>
      <c r="H18271">
        <v>5</v>
      </c>
      <c r="I18271">
        <v>5</v>
      </c>
      <c r="J18271">
        <v>115</v>
      </c>
      <c r="K18271" s="194">
        <v>115</v>
      </c>
      <c r="L18271" t="s">
        <v>1079</v>
      </c>
      <c r="M18271" t="s">
        <v>1079</v>
      </c>
      <c r="N18271">
        <v>8.8000000000000007</v>
      </c>
      <c r="O18271" t="s">
        <v>7876</v>
      </c>
      <c r="P18271" t="s">
        <v>10699</v>
      </c>
      <c r="Q18271">
        <v>8.8000000000000005E-3</v>
      </c>
      <c r="R18271" s="117" t="s">
        <v>14594</v>
      </c>
      <c r="S18271" s="117" t="s">
        <v>14589</v>
      </c>
      <c r="T18271" t="s">
        <v>12136</v>
      </c>
      <c r="U18271" t="s">
        <v>10772</v>
      </c>
    </row>
    <row r="18272" spans="1:21">
      <c r="A18272" s="117" t="s">
        <v>7817</v>
      </c>
      <c r="B18272" t="s">
        <v>13815</v>
      </c>
      <c r="C18272" t="s">
        <v>14590</v>
      </c>
      <c r="D18272">
        <v>2</v>
      </c>
      <c r="E18272">
        <v>29</v>
      </c>
      <c r="F18272">
        <v>25</v>
      </c>
      <c r="G18272">
        <v>19</v>
      </c>
      <c r="H18272">
        <v>1</v>
      </c>
      <c r="I18272">
        <v>1</v>
      </c>
      <c r="J18272">
        <v>65</v>
      </c>
      <c r="K18272" s="194">
        <v>175</v>
      </c>
      <c r="L18272" t="s">
        <v>1079</v>
      </c>
      <c r="M18272" t="s">
        <v>1079</v>
      </c>
      <c r="N18272">
        <v>8.8000000000000007</v>
      </c>
      <c r="O18272" t="s">
        <v>7876</v>
      </c>
      <c r="P18272" t="s">
        <v>10697</v>
      </c>
      <c r="Q18272">
        <v>8.8000000000000005E-3</v>
      </c>
      <c r="R18272" s="117" t="s">
        <v>14594</v>
      </c>
      <c r="S18272" s="117" t="s">
        <v>14589</v>
      </c>
      <c r="T18272" t="s">
        <v>12136</v>
      </c>
      <c r="U18272" t="s">
        <v>10772</v>
      </c>
    </row>
    <row r="18273" spans="1:21">
      <c r="A18273" s="117" t="s">
        <v>24322</v>
      </c>
      <c r="B18273" t="s">
        <v>14590</v>
      </c>
      <c r="C18273" t="s">
        <v>14590</v>
      </c>
      <c r="D18273">
        <v>25</v>
      </c>
      <c r="E18273">
        <v>19</v>
      </c>
      <c r="F18273">
        <v>25</v>
      </c>
      <c r="G18273">
        <v>19</v>
      </c>
      <c r="H18273">
        <v>5</v>
      </c>
      <c r="I18273">
        <v>5</v>
      </c>
      <c r="J18273">
        <v>185</v>
      </c>
      <c r="K18273" s="194">
        <v>185</v>
      </c>
      <c r="L18273" t="s">
        <v>1079</v>
      </c>
      <c r="M18273" t="s">
        <v>1079</v>
      </c>
      <c r="N18273">
        <v>10</v>
      </c>
      <c r="O18273" t="s">
        <v>7876</v>
      </c>
      <c r="P18273" t="s">
        <v>24323</v>
      </c>
      <c r="Q18273">
        <v>0.01</v>
      </c>
      <c r="R18273" s="117" t="s">
        <v>14594</v>
      </c>
      <c r="S18273" s="117" t="s">
        <v>14589</v>
      </c>
      <c r="T18273" t="s">
        <v>12136</v>
      </c>
      <c r="U18273" t="s">
        <v>10772</v>
      </c>
    </row>
    <row r="18274" spans="1:21">
      <c r="A18274" s="117" t="s">
        <v>24324</v>
      </c>
      <c r="B18274" t="s">
        <v>14590</v>
      </c>
      <c r="C18274" t="s">
        <v>14590</v>
      </c>
      <c r="D18274">
        <v>25</v>
      </c>
      <c r="E18274">
        <v>19</v>
      </c>
      <c r="F18274">
        <v>25</v>
      </c>
      <c r="G18274">
        <v>19</v>
      </c>
      <c r="H18274">
        <v>5</v>
      </c>
      <c r="I18274">
        <v>5</v>
      </c>
      <c r="J18274">
        <v>55</v>
      </c>
      <c r="K18274" s="194">
        <v>55</v>
      </c>
      <c r="L18274" t="s">
        <v>1079</v>
      </c>
      <c r="M18274" t="s">
        <v>1079</v>
      </c>
      <c r="N18274">
        <v>10</v>
      </c>
      <c r="O18274" t="s">
        <v>7876</v>
      </c>
      <c r="P18274" t="s">
        <v>10699</v>
      </c>
      <c r="Q18274">
        <v>0.01</v>
      </c>
      <c r="R18274" s="117" t="s">
        <v>14594</v>
      </c>
      <c r="S18274" s="117" t="s">
        <v>14589</v>
      </c>
      <c r="T18274" t="s">
        <v>12136</v>
      </c>
      <c r="U18274" t="s">
        <v>10773</v>
      </c>
    </row>
    <row r="18275" spans="1:21">
      <c r="A18275" s="117" t="s">
        <v>24325</v>
      </c>
      <c r="B18275" t="s">
        <v>14590</v>
      </c>
      <c r="C18275" t="s">
        <v>14590</v>
      </c>
      <c r="D18275">
        <v>25</v>
      </c>
      <c r="E18275">
        <v>19</v>
      </c>
      <c r="F18275">
        <v>25</v>
      </c>
      <c r="G18275">
        <v>19</v>
      </c>
      <c r="H18275">
        <v>5</v>
      </c>
      <c r="I18275">
        <v>5</v>
      </c>
      <c r="J18275">
        <v>25</v>
      </c>
      <c r="K18275" s="194">
        <v>25</v>
      </c>
      <c r="L18275" t="s">
        <v>1079</v>
      </c>
      <c r="M18275" t="s">
        <v>1079</v>
      </c>
      <c r="N18275">
        <v>8.8000000000000007</v>
      </c>
      <c r="O18275" t="s">
        <v>7876</v>
      </c>
      <c r="P18275" t="s">
        <v>10697</v>
      </c>
      <c r="Q18275">
        <v>8.8000000000000005E-3</v>
      </c>
      <c r="R18275" s="117" t="s">
        <v>14594</v>
      </c>
      <c r="S18275" s="117" t="s">
        <v>14589</v>
      </c>
      <c r="T18275" t="s">
        <v>12136</v>
      </c>
      <c r="U18275" t="s">
        <v>10772</v>
      </c>
    </row>
    <row r="18276" spans="1:21">
      <c r="A18276" s="117" t="s">
        <v>22103</v>
      </c>
      <c r="B18276" t="s">
        <v>14590</v>
      </c>
      <c r="C18276" t="s">
        <v>14590</v>
      </c>
      <c r="D18276">
        <v>26</v>
      </c>
      <c r="E18276">
        <v>20</v>
      </c>
      <c r="F18276">
        <v>26</v>
      </c>
      <c r="G18276">
        <v>20</v>
      </c>
      <c r="H18276">
        <v>5</v>
      </c>
      <c r="I18276">
        <v>5</v>
      </c>
      <c r="J18276">
        <v>30</v>
      </c>
      <c r="K18276" s="194">
        <v>30</v>
      </c>
      <c r="L18276" t="s">
        <v>1079</v>
      </c>
      <c r="M18276" t="s">
        <v>1079</v>
      </c>
      <c r="N18276">
        <v>9</v>
      </c>
      <c r="O18276" t="s">
        <v>7876</v>
      </c>
      <c r="P18276" t="s">
        <v>11655</v>
      </c>
      <c r="Q18276">
        <v>8.9999999999999993E-3</v>
      </c>
      <c r="R18276" s="117" t="s">
        <v>14620</v>
      </c>
      <c r="S18276" s="117" t="s">
        <v>14621</v>
      </c>
      <c r="T18276" t="s">
        <v>17448</v>
      </c>
      <c r="U18276" t="s">
        <v>10772</v>
      </c>
    </row>
    <row r="18277" spans="1:21">
      <c r="A18277" s="117" t="s">
        <v>24326</v>
      </c>
      <c r="B18277" t="s">
        <v>14590</v>
      </c>
      <c r="C18277" t="s">
        <v>14590</v>
      </c>
      <c r="D18277">
        <v>25</v>
      </c>
      <c r="E18277">
        <v>19</v>
      </c>
      <c r="F18277">
        <v>25</v>
      </c>
      <c r="G18277">
        <v>19</v>
      </c>
      <c r="H18277">
        <v>5</v>
      </c>
      <c r="I18277">
        <v>5</v>
      </c>
      <c r="J18277">
        <v>15</v>
      </c>
      <c r="K18277" s="194">
        <v>15</v>
      </c>
      <c r="L18277" t="s">
        <v>1079</v>
      </c>
      <c r="M18277" t="s">
        <v>1079</v>
      </c>
      <c r="N18277">
        <v>10</v>
      </c>
      <c r="O18277" t="s">
        <v>7876</v>
      </c>
      <c r="P18277" t="s">
        <v>10697</v>
      </c>
      <c r="Q18277">
        <v>0.01</v>
      </c>
      <c r="R18277" s="117" t="s">
        <v>14594</v>
      </c>
      <c r="S18277" s="117" t="s">
        <v>14589</v>
      </c>
      <c r="T18277" t="s">
        <v>12136</v>
      </c>
      <c r="U18277" t="s">
        <v>10772</v>
      </c>
    </row>
    <row r="18278" spans="1:21">
      <c r="A18278" s="117" t="s">
        <v>24327</v>
      </c>
      <c r="B18278" t="s">
        <v>14590</v>
      </c>
      <c r="C18278" t="s">
        <v>14590</v>
      </c>
      <c r="D18278">
        <v>25</v>
      </c>
      <c r="E18278">
        <v>19</v>
      </c>
      <c r="F18278">
        <v>25</v>
      </c>
      <c r="G18278">
        <v>19</v>
      </c>
      <c r="H18278">
        <v>5</v>
      </c>
      <c r="I18278">
        <v>5</v>
      </c>
      <c r="J18278">
        <v>35</v>
      </c>
      <c r="K18278" s="194">
        <v>35</v>
      </c>
      <c r="L18278" t="s">
        <v>1079</v>
      </c>
      <c r="M18278" t="s">
        <v>1079</v>
      </c>
      <c r="N18278">
        <v>11</v>
      </c>
      <c r="O18278" t="s">
        <v>7876</v>
      </c>
      <c r="P18278" t="s">
        <v>10697</v>
      </c>
      <c r="Q18278">
        <v>1.0999999999999999E-2</v>
      </c>
      <c r="R18278" s="117" t="s">
        <v>14594</v>
      </c>
      <c r="S18278" s="117" t="s">
        <v>14589</v>
      </c>
      <c r="T18278" t="s">
        <v>12136</v>
      </c>
      <c r="U18278" t="s">
        <v>10772</v>
      </c>
    </row>
    <row r="18279" spans="1:21">
      <c r="A18279" s="117" t="s">
        <v>24328</v>
      </c>
      <c r="B18279" t="s">
        <v>14590</v>
      </c>
      <c r="C18279" t="s">
        <v>14590</v>
      </c>
      <c r="D18279">
        <v>25</v>
      </c>
      <c r="E18279">
        <v>19</v>
      </c>
      <c r="F18279">
        <v>25</v>
      </c>
      <c r="G18279">
        <v>19</v>
      </c>
      <c r="H18279">
        <v>5</v>
      </c>
      <c r="I18279">
        <v>5</v>
      </c>
      <c r="J18279">
        <v>30</v>
      </c>
      <c r="K18279" s="194">
        <v>30</v>
      </c>
      <c r="L18279" t="s">
        <v>1079</v>
      </c>
      <c r="M18279" t="s">
        <v>1079</v>
      </c>
      <c r="N18279">
        <v>10</v>
      </c>
      <c r="O18279" t="s">
        <v>7876</v>
      </c>
      <c r="P18279" t="s">
        <v>10697</v>
      </c>
      <c r="Q18279">
        <v>0.01</v>
      </c>
      <c r="R18279" s="117" t="s">
        <v>14594</v>
      </c>
      <c r="S18279" s="117" t="s">
        <v>14589</v>
      </c>
      <c r="T18279" t="s">
        <v>12136</v>
      </c>
      <c r="U18279" t="s">
        <v>10772</v>
      </c>
    </row>
    <row r="18280" spans="1:21">
      <c r="A18280" s="117" t="s">
        <v>24329</v>
      </c>
      <c r="B18280" t="s">
        <v>14590</v>
      </c>
      <c r="C18280" t="s">
        <v>14590</v>
      </c>
      <c r="D18280">
        <v>26</v>
      </c>
      <c r="E18280">
        <v>20</v>
      </c>
      <c r="F18280">
        <v>26</v>
      </c>
      <c r="G18280">
        <v>20</v>
      </c>
      <c r="H18280">
        <v>5</v>
      </c>
      <c r="I18280">
        <v>5</v>
      </c>
      <c r="J18280">
        <v>250</v>
      </c>
      <c r="K18280" s="194">
        <v>250</v>
      </c>
      <c r="L18280" t="s">
        <v>1079</v>
      </c>
      <c r="M18280" t="s">
        <v>1079</v>
      </c>
      <c r="N18280">
        <v>11</v>
      </c>
      <c r="O18280" t="s">
        <v>7876</v>
      </c>
      <c r="P18280" t="s">
        <v>10697</v>
      </c>
      <c r="Q18280">
        <v>1.0999999999999999E-2</v>
      </c>
      <c r="R18280" s="117" t="s">
        <v>14620</v>
      </c>
      <c r="S18280" s="117" t="s">
        <v>14621</v>
      </c>
      <c r="T18280" t="s">
        <v>17448</v>
      </c>
      <c r="U18280" t="s">
        <v>10772</v>
      </c>
    </row>
    <row r="18281" spans="1:21">
      <c r="A18281" s="117" t="s">
        <v>24330</v>
      </c>
      <c r="B18281" t="s">
        <v>14590</v>
      </c>
      <c r="C18281" t="s">
        <v>14590</v>
      </c>
      <c r="D18281">
        <v>26</v>
      </c>
      <c r="E18281">
        <v>20</v>
      </c>
      <c r="F18281">
        <v>26</v>
      </c>
      <c r="G18281">
        <v>20</v>
      </c>
      <c r="H18281">
        <v>5</v>
      </c>
      <c r="I18281">
        <v>5</v>
      </c>
      <c r="J18281">
        <v>100</v>
      </c>
      <c r="K18281" s="194">
        <v>100</v>
      </c>
      <c r="L18281" t="s">
        <v>1079</v>
      </c>
      <c r="M18281" t="s">
        <v>1079</v>
      </c>
      <c r="N18281">
        <v>10</v>
      </c>
      <c r="O18281" t="s">
        <v>7876</v>
      </c>
      <c r="P18281" t="s">
        <v>10697</v>
      </c>
      <c r="Q18281">
        <v>0.01</v>
      </c>
      <c r="R18281" s="117" t="s">
        <v>14620</v>
      </c>
      <c r="S18281" s="117" t="s">
        <v>14621</v>
      </c>
      <c r="T18281" t="s">
        <v>17448</v>
      </c>
      <c r="U18281" t="s">
        <v>10772</v>
      </c>
    </row>
    <row r="18282" spans="1:21">
      <c r="A18282" s="117" t="s">
        <v>24331</v>
      </c>
      <c r="B18282" t="s">
        <v>14590</v>
      </c>
      <c r="C18282" t="s">
        <v>14590</v>
      </c>
      <c r="D18282">
        <v>25</v>
      </c>
      <c r="E18282">
        <v>19</v>
      </c>
      <c r="F18282">
        <v>25</v>
      </c>
      <c r="G18282">
        <v>19</v>
      </c>
      <c r="H18282">
        <v>5</v>
      </c>
      <c r="I18282">
        <v>5</v>
      </c>
      <c r="J18282">
        <v>155</v>
      </c>
      <c r="K18282" s="194">
        <v>155</v>
      </c>
      <c r="L18282" t="s">
        <v>1079</v>
      </c>
      <c r="M18282" t="s">
        <v>1079</v>
      </c>
      <c r="N18282">
        <v>9</v>
      </c>
      <c r="O18282" t="s">
        <v>7876</v>
      </c>
      <c r="P18282" t="s">
        <v>10697</v>
      </c>
      <c r="Q18282">
        <v>8.9999999999999993E-3</v>
      </c>
      <c r="R18282" s="117" t="s">
        <v>14594</v>
      </c>
      <c r="S18282" s="117" t="s">
        <v>14589</v>
      </c>
      <c r="T18282" t="s">
        <v>12136</v>
      </c>
      <c r="U18282" t="s">
        <v>10772</v>
      </c>
    </row>
    <row r="18283" spans="1:21">
      <c r="A18283" s="117" t="s">
        <v>24332</v>
      </c>
      <c r="B18283" t="s">
        <v>14590</v>
      </c>
      <c r="C18283" t="s">
        <v>14590</v>
      </c>
      <c r="D18283">
        <v>25</v>
      </c>
      <c r="E18283">
        <v>19</v>
      </c>
      <c r="F18283">
        <v>25</v>
      </c>
      <c r="G18283">
        <v>19</v>
      </c>
      <c r="H18283">
        <v>5</v>
      </c>
      <c r="I18283">
        <v>5</v>
      </c>
      <c r="J18283">
        <v>240</v>
      </c>
      <c r="K18283" s="194">
        <v>240</v>
      </c>
      <c r="L18283" t="s">
        <v>1079</v>
      </c>
      <c r="M18283" t="s">
        <v>1079</v>
      </c>
      <c r="N18283">
        <v>9.25</v>
      </c>
      <c r="O18283" t="s">
        <v>7876</v>
      </c>
      <c r="P18283" t="s">
        <v>24333</v>
      </c>
      <c r="Q18283">
        <v>9.2499999999999995E-3</v>
      </c>
      <c r="R18283" s="117" t="s">
        <v>14594</v>
      </c>
      <c r="S18283" s="117" t="s">
        <v>14589</v>
      </c>
      <c r="T18283" t="s">
        <v>12136</v>
      </c>
      <c r="U18283" t="s">
        <v>10772</v>
      </c>
    </row>
    <row r="18284" spans="1:21">
      <c r="A18284" s="117" t="s">
        <v>7818</v>
      </c>
      <c r="B18284" t="s">
        <v>14590</v>
      </c>
      <c r="C18284" t="s">
        <v>14590</v>
      </c>
      <c r="D18284">
        <v>25</v>
      </c>
      <c r="E18284">
        <v>19</v>
      </c>
      <c r="F18284">
        <v>25</v>
      </c>
      <c r="G18284">
        <v>19</v>
      </c>
      <c r="H18284">
        <v>5</v>
      </c>
      <c r="I18284">
        <v>5</v>
      </c>
      <c r="J18284">
        <v>160</v>
      </c>
      <c r="K18284" s="194">
        <v>160</v>
      </c>
      <c r="L18284" t="s">
        <v>1079</v>
      </c>
      <c r="M18284" t="s">
        <v>1079</v>
      </c>
      <c r="N18284">
        <v>9</v>
      </c>
      <c r="O18284" t="s">
        <v>7876</v>
      </c>
      <c r="P18284" t="s">
        <v>10723</v>
      </c>
      <c r="Q18284">
        <v>8.9999999999999993E-3</v>
      </c>
      <c r="R18284" s="117" t="s">
        <v>14594</v>
      </c>
      <c r="S18284" s="117" t="s">
        <v>14589</v>
      </c>
      <c r="T18284" t="s">
        <v>12136</v>
      </c>
      <c r="U18284" t="s">
        <v>10772</v>
      </c>
    </row>
    <row r="18285" spans="1:21">
      <c r="A18285" s="117" t="s">
        <v>24334</v>
      </c>
      <c r="B18285" t="s">
        <v>14590</v>
      </c>
      <c r="C18285" t="s">
        <v>14590</v>
      </c>
      <c r="D18285">
        <v>25</v>
      </c>
      <c r="E18285">
        <v>19</v>
      </c>
      <c r="F18285">
        <v>25</v>
      </c>
      <c r="G18285">
        <v>19</v>
      </c>
      <c r="H18285">
        <v>5</v>
      </c>
      <c r="I18285">
        <v>5</v>
      </c>
      <c r="J18285">
        <v>105</v>
      </c>
      <c r="K18285" s="194">
        <v>105</v>
      </c>
      <c r="L18285" t="s">
        <v>1079</v>
      </c>
      <c r="M18285" t="s">
        <v>1079</v>
      </c>
      <c r="N18285">
        <v>10</v>
      </c>
      <c r="O18285" t="s">
        <v>7876</v>
      </c>
      <c r="P18285" t="s">
        <v>10697</v>
      </c>
      <c r="Q18285">
        <v>0.01</v>
      </c>
      <c r="R18285" s="117" t="s">
        <v>14594</v>
      </c>
      <c r="S18285" s="117" t="s">
        <v>14589</v>
      </c>
      <c r="T18285" t="s">
        <v>12136</v>
      </c>
      <c r="U18285" t="s">
        <v>10772</v>
      </c>
    </row>
    <row r="18286" spans="1:21">
      <c r="A18286" s="117" t="s">
        <v>24335</v>
      </c>
      <c r="B18286" t="s">
        <v>14590</v>
      </c>
      <c r="C18286" t="s">
        <v>14590</v>
      </c>
      <c r="D18286">
        <v>25</v>
      </c>
      <c r="E18286">
        <v>19</v>
      </c>
      <c r="F18286">
        <v>25</v>
      </c>
      <c r="G18286">
        <v>19</v>
      </c>
      <c r="H18286">
        <v>5</v>
      </c>
      <c r="I18286">
        <v>5</v>
      </c>
      <c r="J18286">
        <v>35</v>
      </c>
      <c r="K18286" s="194">
        <v>35</v>
      </c>
      <c r="L18286" t="s">
        <v>1079</v>
      </c>
      <c r="M18286" t="s">
        <v>1079</v>
      </c>
      <c r="N18286">
        <v>10</v>
      </c>
      <c r="O18286" t="s">
        <v>7876</v>
      </c>
      <c r="P18286" t="s">
        <v>10697</v>
      </c>
      <c r="Q18286">
        <v>0.01</v>
      </c>
      <c r="R18286" s="117" t="s">
        <v>14594</v>
      </c>
      <c r="S18286" s="117" t="s">
        <v>14589</v>
      </c>
      <c r="T18286" t="s">
        <v>12136</v>
      </c>
      <c r="U18286" t="s">
        <v>10773</v>
      </c>
    </row>
    <row r="18287" spans="1:21">
      <c r="A18287" s="117" t="s">
        <v>11654</v>
      </c>
      <c r="B18287" t="s">
        <v>14590</v>
      </c>
      <c r="C18287" t="s">
        <v>14590</v>
      </c>
      <c r="D18287">
        <v>26</v>
      </c>
      <c r="E18287">
        <v>20</v>
      </c>
      <c r="F18287">
        <v>26</v>
      </c>
      <c r="G18287">
        <v>20</v>
      </c>
      <c r="H18287">
        <v>5</v>
      </c>
      <c r="I18287">
        <v>5</v>
      </c>
      <c r="J18287">
        <v>25</v>
      </c>
      <c r="K18287" s="194">
        <v>25</v>
      </c>
      <c r="L18287" t="s">
        <v>1079</v>
      </c>
      <c r="M18287" t="s">
        <v>1079</v>
      </c>
      <c r="N18287">
        <v>9</v>
      </c>
      <c r="O18287" t="s">
        <v>7876</v>
      </c>
      <c r="P18287" t="s">
        <v>11655</v>
      </c>
      <c r="Q18287">
        <v>8.9999999999999993E-3</v>
      </c>
      <c r="R18287" s="117" t="s">
        <v>14620</v>
      </c>
      <c r="S18287" s="117" t="s">
        <v>14621</v>
      </c>
      <c r="T18287" t="s">
        <v>17448</v>
      </c>
      <c r="U18287" t="s">
        <v>10772</v>
      </c>
    </row>
    <row r="18288" spans="1:21">
      <c r="A18288" s="117" t="s">
        <v>24336</v>
      </c>
      <c r="B18288" t="s">
        <v>14590</v>
      </c>
      <c r="C18288" t="s">
        <v>14590</v>
      </c>
      <c r="D18288">
        <v>26</v>
      </c>
      <c r="E18288">
        <v>20</v>
      </c>
      <c r="F18288">
        <v>26</v>
      </c>
      <c r="G18288">
        <v>20</v>
      </c>
      <c r="H18288">
        <v>10</v>
      </c>
      <c r="I18288">
        <v>10</v>
      </c>
      <c r="J18288">
        <v>380</v>
      </c>
      <c r="K18288" s="194">
        <v>380</v>
      </c>
      <c r="L18288" t="s">
        <v>1079</v>
      </c>
      <c r="M18288" t="s">
        <v>1079</v>
      </c>
      <c r="N18288">
        <v>0.2</v>
      </c>
      <c r="O18288" t="s">
        <v>7876</v>
      </c>
      <c r="P18288" t="s">
        <v>24337</v>
      </c>
      <c r="Q18288">
        <v>2.0000000000000001E-4</v>
      </c>
      <c r="R18288" s="117" t="s">
        <v>14620</v>
      </c>
      <c r="S18288" s="117" t="s">
        <v>14621</v>
      </c>
      <c r="T18288" t="s">
        <v>17448</v>
      </c>
      <c r="U18288" t="s">
        <v>10772</v>
      </c>
    </row>
    <row r="18289" spans="1:21">
      <c r="A18289" s="117" t="s">
        <v>388</v>
      </c>
      <c r="B18289" t="s">
        <v>13815</v>
      </c>
      <c r="C18289" t="s">
        <v>14590</v>
      </c>
      <c r="D18289">
        <v>2</v>
      </c>
      <c r="E18289">
        <v>29</v>
      </c>
      <c r="F18289">
        <v>25</v>
      </c>
      <c r="G18289">
        <v>19</v>
      </c>
      <c r="H18289">
        <v>1</v>
      </c>
      <c r="I18289">
        <v>1</v>
      </c>
      <c r="J18289">
        <v>478</v>
      </c>
      <c r="K18289" s="194">
        <v>436</v>
      </c>
      <c r="L18289" t="s">
        <v>1079</v>
      </c>
      <c r="M18289" t="s">
        <v>1079</v>
      </c>
      <c r="N18289">
        <v>5</v>
      </c>
      <c r="O18289" t="s">
        <v>7876</v>
      </c>
      <c r="P18289" t="s">
        <v>9421</v>
      </c>
      <c r="Q18289">
        <v>5.0000000000000001E-3</v>
      </c>
      <c r="R18289" s="117" t="s">
        <v>14594</v>
      </c>
      <c r="S18289" s="117" t="s">
        <v>14589</v>
      </c>
      <c r="T18289" t="s">
        <v>12136</v>
      </c>
      <c r="U18289" t="s">
        <v>10772</v>
      </c>
    </row>
    <row r="18290" spans="1:21">
      <c r="A18290" s="117" t="s">
        <v>24338</v>
      </c>
      <c r="B18290" t="s">
        <v>14590</v>
      </c>
      <c r="C18290" t="s">
        <v>14590</v>
      </c>
      <c r="D18290">
        <v>26</v>
      </c>
      <c r="E18290">
        <v>20</v>
      </c>
      <c r="F18290">
        <v>26</v>
      </c>
      <c r="G18290">
        <v>20</v>
      </c>
      <c r="H18290">
        <v>10</v>
      </c>
      <c r="I18290">
        <v>10</v>
      </c>
      <c r="J18290">
        <v>90</v>
      </c>
      <c r="K18290" s="194">
        <v>90</v>
      </c>
      <c r="L18290" t="s">
        <v>1079</v>
      </c>
      <c r="M18290" t="s">
        <v>1079</v>
      </c>
      <c r="N18290">
        <v>5</v>
      </c>
      <c r="O18290" t="s">
        <v>7876</v>
      </c>
      <c r="P18290" t="s">
        <v>24339</v>
      </c>
      <c r="Q18290">
        <v>5.0000000000000001E-3</v>
      </c>
      <c r="R18290" s="117" t="s">
        <v>14620</v>
      </c>
      <c r="S18290" s="117" t="s">
        <v>14621</v>
      </c>
      <c r="T18290" t="s">
        <v>17448</v>
      </c>
      <c r="U18290" t="s">
        <v>10772</v>
      </c>
    </row>
    <row r="18291" spans="1:21">
      <c r="A18291" s="117" t="s">
        <v>7819</v>
      </c>
      <c r="B18291" t="s">
        <v>14590</v>
      </c>
      <c r="C18291" t="s">
        <v>14590</v>
      </c>
      <c r="D18291">
        <v>31</v>
      </c>
      <c r="E18291">
        <v>25</v>
      </c>
      <c r="F18291">
        <v>31</v>
      </c>
      <c r="G18291">
        <v>25</v>
      </c>
      <c r="H18291">
        <v>10</v>
      </c>
      <c r="I18291">
        <v>10</v>
      </c>
      <c r="J18291">
        <v>999999</v>
      </c>
      <c r="K18291" s="194">
        <v>999999</v>
      </c>
      <c r="L18291" t="s">
        <v>1079</v>
      </c>
      <c r="M18291" t="s">
        <v>1079</v>
      </c>
      <c r="N18291">
        <v>2</v>
      </c>
      <c r="O18291" t="s">
        <v>7876</v>
      </c>
      <c r="P18291" t="s">
        <v>16376</v>
      </c>
      <c r="Q18291">
        <v>2E-3</v>
      </c>
      <c r="R18291" s="117" t="s">
        <v>14620</v>
      </c>
      <c r="S18291" s="117" t="s">
        <v>14621</v>
      </c>
      <c r="T18291" t="s">
        <v>17448</v>
      </c>
      <c r="U18291" t="s">
        <v>10772</v>
      </c>
    </row>
    <row r="18292" spans="1:21">
      <c r="A18292" s="117" t="s">
        <v>19606</v>
      </c>
      <c r="B18292" t="s">
        <v>14590</v>
      </c>
      <c r="C18292" t="s">
        <v>14590</v>
      </c>
      <c r="D18292">
        <v>26</v>
      </c>
      <c r="E18292">
        <v>20</v>
      </c>
      <c r="F18292">
        <v>26</v>
      </c>
      <c r="G18292">
        <v>20</v>
      </c>
      <c r="H18292">
        <v>5</v>
      </c>
      <c r="I18292">
        <v>5</v>
      </c>
      <c r="J18292">
        <v>425</v>
      </c>
      <c r="K18292" s="194">
        <v>425</v>
      </c>
      <c r="L18292" t="s">
        <v>1086</v>
      </c>
      <c r="M18292" t="s">
        <v>1086</v>
      </c>
      <c r="N18292">
        <v>7</v>
      </c>
      <c r="O18292" t="s">
        <v>7876</v>
      </c>
      <c r="Q18292">
        <v>7.0000000000000001E-3</v>
      </c>
      <c r="R18292" s="117" t="s">
        <v>14620</v>
      </c>
      <c r="S18292" s="117" t="s">
        <v>14621</v>
      </c>
      <c r="T18292" t="s">
        <v>17448</v>
      </c>
      <c r="U18292" t="s">
        <v>10772</v>
      </c>
    </row>
    <row r="18293" spans="1:21">
      <c r="A18293" s="117" t="s">
        <v>22104</v>
      </c>
      <c r="B18293" t="s">
        <v>14590</v>
      </c>
      <c r="C18293" t="s">
        <v>14590</v>
      </c>
      <c r="D18293">
        <v>26</v>
      </c>
      <c r="E18293">
        <v>20</v>
      </c>
      <c r="F18293">
        <v>26</v>
      </c>
      <c r="G18293">
        <v>20</v>
      </c>
      <c r="H18293">
        <v>10</v>
      </c>
      <c r="I18293">
        <v>10</v>
      </c>
      <c r="J18293">
        <v>10</v>
      </c>
      <c r="K18293" s="194">
        <v>10</v>
      </c>
      <c r="L18293" t="s">
        <v>1111</v>
      </c>
      <c r="M18293" t="s">
        <v>1111</v>
      </c>
      <c r="N18293">
        <v>30</v>
      </c>
      <c r="O18293" t="s">
        <v>7876</v>
      </c>
      <c r="P18293" t="s">
        <v>22105</v>
      </c>
      <c r="Q18293">
        <v>0.03</v>
      </c>
      <c r="R18293" s="117" t="s">
        <v>14620</v>
      </c>
      <c r="S18293" s="117" t="s">
        <v>14621</v>
      </c>
      <c r="T18293" t="s">
        <v>17448</v>
      </c>
      <c r="U18293" t="s">
        <v>10772</v>
      </c>
    </row>
    <row r="18294" spans="1:21">
      <c r="A18294" s="117" t="s">
        <v>7820</v>
      </c>
      <c r="B18294" t="s">
        <v>13815</v>
      </c>
      <c r="C18294" t="s">
        <v>14590</v>
      </c>
      <c r="D18294">
        <v>2</v>
      </c>
      <c r="E18294">
        <v>29</v>
      </c>
      <c r="F18294">
        <v>25</v>
      </c>
      <c r="G18294">
        <v>19</v>
      </c>
      <c r="H18294">
        <v>1</v>
      </c>
      <c r="I18294">
        <v>1</v>
      </c>
      <c r="J18294">
        <v>7</v>
      </c>
      <c r="K18294" s="194">
        <v>275</v>
      </c>
      <c r="L18294" t="s">
        <v>1086</v>
      </c>
      <c r="M18294" t="s">
        <v>1086</v>
      </c>
      <c r="N18294">
        <v>7</v>
      </c>
      <c r="O18294" t="s">
        <v>7876</v>
      </c>
      <c r="P18294" t="s">
        <v>10725</v>
      </c>
      <c r="Q18294">
        <v>7.0000000000000001E-3</v>
      </c>
      <c r="R18294" s="117" t="s">
        <v>14594</v>
      </c>
      <c r="S18294" s="117" t="s">
        <v>14589</v>
      </c>
      <c r="T18294" t="s">
        <v>12136</v>
      </c>
      <c r="U18294" t="s">
        <v>10772</v>
      </c>
    </row>
    <row r="18295" spans="1:21">
      <c r="A18295" s="117" t="s">
        <v>24340</v>
      </c>
      <c r="B18295" t="s">
        <v>14590</v>
      </c>
      <c r="C18295" t="s">
        <v>14590</v>
      </c>
      <c r="D18295">
        <v>26</v>
      </c>
      <c r="E18295">
        <v>20</v>
      </c>
      <c r="F18295">
        <v>26</v>
      </c>
      <c r="G18295">
        <v>20</v>
      </c>
      <c r="H18295">
        <v>1</v>
      </c>
      <c r="I18295">
        <v>1</v>
      </c>
      <c r="J18295">
        <v>47</v>
      </c>
      <c r="K18295" s="194">
        <v>47</v>
      </c>
      <c r="L18295" t="s">
        <v>1079</v>
      </c>
      <c r="M18295" t="s">
        <v>1079</v>
      </c>
      <c r="N18295">
        <v>57</v>
      </c>
      <c r="O18295" t="s">
        <v>7876</v>
      </c>
      <c r="P18295" t="s">
        <v>24341</v>
      </c>
      <c r="Q18295">
        <v>5.7000000000000002E-2</v>
      </c>
      <c r="R18295" s="117" t="s">
        <v>14620</v>
      </c>
      <c r="S18295" s="117" t="s">
        <v>14621</v>
      </c>
      <c r="T18295" t="s">
        <v>17448</v>
      </c>
      <c r="U18295" t="s">
        <v>10772</v>
      </c>
    </row>
    <row r="18296" spans="1:21">
      <c r="A18296" s="117" t="s">
        <v>24342</v>
      </c>
      <c r="B18296" t="s">
        <v>14590</v>
      </c>
      <c r="C18296" t="s">
        <v>14590</v>
      </c>
      <c r="D18296">
        <v>26</v>
      </c>
      <c r="E18296">
        <v>20</v>
      </c>
      <c r="F18296">
        <v>26</v>
      </c>
      <c r="G18296">
        <v>20</v>
      </c>
      <c r="H18296">
        <v>1</v>
      </c>
      <c r="I18296">
        <v>1</v>
      </c>
      <c r="J18296">
        <v>130</v>
      </c>
      <c r="K18296" s="194">
        <v>130</v>
      </c>
      <c r="L18296" t="s">
        <v>1079</v>
      </c>
      <c r="M18296" t="s">
        <v>1079</v>
      </c>
      <c r="N18296">
        <v>56</v>
      </c>
      <c r="O18296" t="s">
        <v>7876</v>
      </c>
      <c r="P18296" t="s">
        <v>24343</v>
      </c>
      <c r="Q18296">
        <v>5.6000000000000001E-2</v>
      </c>
      <c r="R18296" s="117" t="s">
        <v>14620</v>
      </c>
      <c r="S18296" s="117" t="s">
        <v>14621</v>
      </c>
      <c r="T18296" t="s">
        <v>17448</v>
      </c>
      <c r="U18296" t="s">
        <v>10772</v>
      </c>
    </row>
    <row r="18297" spans="1:21">
      <c r="A18297" s="117" t="s">
        <v>24344</v>
      </c>
      <c r="B18297" t="s">
        <v>14590</v>
      </c>
      <c r="C18297" t="s">
        <v>14590</v>
      </c>
      <c r="D18297">
        <v>25</v>
      </c>
      <c r="E18297">
        <v>19</v>
      </c>
      <c r="F18297">
        <v>25</v>
      </c>
      <c r="G18297">
        <v>19</v>
      </c>
      <c r="H18297">
        <v>1</v>
      </c>
      <c r="I18297">
        <v>1</v>
      </c>
      <c r="J18297">
        <v>130</v>
      </c>
      <c r="K18297" s="194">
        <v>130</v>
      </c>
      <c r="L18297" t="s">
        <v>1079</v>
      </c>
      <c r="M18297" t="s">
        <v>1079</v>
      </c>
      <c r="N18297">
        <v>58</v>
      </c>
      <c r="O18297" t="s">
        <v>7876</v>
      </c>
      <c r="P18297" t="s">
        <v>24345</v>
      </c>
      <c r="Q18297">
        <v>5.8000000000000003E-2</v>
      </c>
      <c r="R18297" s="117" t="s">
        <v>14594</v>
      </c>
      <c r="S18297" s="117" t="s">
        <v>14589</v>
      </c>
      <c r="T18297" t="s">
        <v>12136</v>
      </c>
      <c r="U18297" t="s">
        <v>10772</v>
      </c>
    </row>
    <row r="18298" spans="1:21">
      <c r="A18298" s="117" t="s">
        <v>24346</v>
      </c>
      <c r="B18298" t="s">
        <v>14590</v>
      </c>
      <c r="C18298" t="s">
        <v>14590</v>
      </c>
      <c r="D18298">
        <v>25</v>
      </c>
      <c r="E18298">
        <v>19</v>
      </c>
      <c r="F18298">
        <v>25</v>
      </c>
      <c r="G18298">
        <v>19</v>
      </c>
      <c r="H18298">
        <v>1</v>
      </c>
      <c r="I18298">
        <v>1</v>
      </c>
      <c r="J18298">
        <v>130</v>
      </c>
      <c r="K18298" s="194">
        <v>130</v>
      </c>
      <c r="L18298" t="s">
        <v>1079</v>
      </c>
      <c r="M18298" t="s">
        <v>1079</v>
      </c>
      <c r="N18298">
        <v>58</v>
      </c>
      <c r="O18298" t="s">
        <v>7876</v>
      </c>
      <c r="P18298" t="s">
        <v>24347</v>
      </c>
      <c r="Q18298">
        <v>5.8000000000000003E-2</v>
      </c>
      <c r="R18298" s="117" t="s">
        <v>14594</v>
      </c>
      <c r="S18298" s="117" t="s">
        <v>14589</v>
      </c>
      <c r="T18298" t="s">
        <v>12136</v>
      </c>
      <c r="U18298" t="s">
        <v>10772</v>
      </c>
    </row>
    <row r="18299" spans="1:21">
      <c r="A18299" s="117" t="s">
        <v>24348</v>
      </c>
      <c r="B18299" t="s">
        <v>14590</v>
      </c>
      <c r="C18299" t="s">
        <v>14590</v>
      </c>
      <c r="D18299">
        <v>26</v>
      </c>
      <c r="E18299">
        <v>20</v>
      </c>
      <c r="F18299">
        <v>26</v>
      </c>
      <c r="G18299">
        <v>20</v>
      </c>
      <c r="H18299">
        <v>1</v>
      </c>
      <c r="I18299">
        <v>1</v>
      </c>
      <c r="J18299">
        <v>30</v>
      </c>
      <c r="K18299" s="194">
        <v>30</v>
      </c>
      <c r="L18299" t="s">
        <v>1079</v>
      </c>
      <c r="M18299" t="s">
        <v>1079</v>
      </c>
      <c r="N18299">
        <v>57</v>
      </c>
      <c r="O18299" t="s">
        <v>7876</v>
      </c>
      <c r="P18299" t="s">
        <v>24349</v>
      </c>
      <c r="Q18299">
        <v>5.7000000000000002E-2</v>
      </c>
      <c r="R18299" s="117" t="s">
        <v>14620</v>
      </c>
      <c r="S18299" s="117" t="s">
        <v>14621</v>
      </c>
      <c r="T18299" t="s">
        <v>17448</v>
      </c>
      <c r="U18299" t="s">
        <v>10772</v>
      </c>
    </row>
    <row r="18300" spans="1:21">
      <c r="A18300" s="117" t="s">
        <v>24350</v>
      </c>
      <c r="B18300" t="s">
        <v>14590</v>
      </c>
      <c r="C18300" t="s">
        <v>14590</v>
      </c>
      <c r="D18300">
        <v>26</v>
      </c>
      <c r="E18300">
        <v>20</v>
      </c>
      <c r="F18300">
        <v>26</v>
      </c>
      <c r="G18300">
        <v>20</v>
      </c>
      <c r="H18300">
        <v>1</v>
      </c>
      <c r="I18300">
        <v>1</v>
      </c>
      <c r="J18300">
        <v>31</v>
      </c>
      <c r="K18300" s="194">
        <v>31</v>
      </c>
      <c r="L18300" t="s">
        <v>1079</v>
      </c>
      <c r="M18300" t="s">
        <v>1079</v>
      </c>
      <c r="N18300">
        <v>8</v>
      </c>
      <c r="O18300" t="s">
        <v>7876</v>
      </c>
      <c r="P18300" t="s">
        <v>24351</v>
      </c>
      <c r="Q18300">
        <v>8.0000000000000002E-3</v>
      </c>
      <c r="R18300" s="117" t="s">
        <v>14620</v>
      </c>
      <c r="S18300" s="117" t="s">
        <v>14621</v>
      </c>
      <c r="T18300" t="s">
        <v>17448</v>
      </c>
      <c r="U18300" t="s">
        <v>10772</v>
      </c>
    </row>
    <row r="18301" spans="1:21">
      <c r="A18301" s="117" t="s">
        <v>7821</v>
      </c>
      <c r="B18301" t="s">
        <v>14590</v>
      </c>
      <c r="C18301" t="s">
        <v>14590</v>
      </c>
      <c r="D18301">
        <v>25</v>
      </c>
      <c r="E18301">
        <v>19</v>
      </c>
      <c r="F18301">
        <v>25</v>
      </c>
      <c r="G18301">
        <v>19</v>
      </c>
      <c r="H18301">
        <v>10</v>
      </c>
      <c r="I18301">
        <v>10</v>
      </c>
      <c r="J18301">
        <v>200</v>
      </c>
      <c r="K18301" s="194">
        <v>200</v>
      </c>
      <c r="L18301" t="s">
        <v>1078</v>
      </c>
      <c r="M18301" t="s">
        <v>1078</v>
      </c>
      <c r="N18301">
        <v>2</v>
      </c>
      <c r="O18301" t="s">
        <v>7876</v>
      </c>
      <c r="P18301" t="s">
        <v>10726</v>
      </c>
      <c r="Q18301">
        <v>2E-3</v>
      </c>
      <c r="R18301" s="117" t="s">
        <v>14620</v>
      </c>
      <c r="S18301" s="117" t="s">
        <v>14589</v>
      </c>
      <c r="T18301" t="s">
        <v>12136</v>
      </c>
      <c r="U18301" t="s">
        <v>10772</v>
      </c>
    </row>
    <row r="18302" spans="1:21">
      <c r="A18302" s="117" t="s">
        <v>26202</v>
      </c>
      <c r="B18302" t="s">
        <v>14590</v>
      </c>
      <c r="C18302" t="s">
        <v>14590</v>
      </c>
      <c r="D18302">
        <v>26</v>
      </c>
      <c r="E18302">
        <v>20</v>
      </c>
      <c r="F18302">
        <v>26</v>
      </c>
      <c r="G18302">
        <v>20</v>
      </c>
      <c r="H18302">
        <v>10</v>
      </c>
      <c r="I18302">
        <v>10</v>
      </c>
      <c r="J18302">
        <v>9040</v>
      </c>
      <c r="K18302" s="194">
        <v>9040</v>
      </c>
      <c r="L18302" t="s">
        <v>1078</v>
      </c>
      <c r="M18302" t="s">
        <v>1078</v>
      </c>
      <c r="N18302">
        <v>3</v>
      </c>
      <c r="O18302" t="s">
        <v>7876</v>
      </c>
      <c r="P18302" t="s">
        <v>26203</v>
      </c>
      <c r="Q18302">
        <v>3.0000000000000001E-3</v>
      </c>
      <c r="R18302" s="117" t="s">
        <v>14620</v>
      </c>
      <c r="S18302" s="117" t="s">
        <v>14621</v>
      </c>
      <c r="T18302" t="s">
        <v>17448</v>
      </c>
      <c r="U18302" t="s">
        <v>10772</v>
      </c>
    </row>
    <row r="18303" spans="1:21">
      <c r="A18303" s="117" t="s">
        <v>24352</v>
      </c>
      <c r="B18303" t="s">
        <v>14590</v>
      </c>
      <c r="C18303" t="s">
        <v>14590</v>
      </c>
      <c r="D18303">
        <v>26</v>
      </c>
      <c r="E18303">
        <v>20</v>
      </c>
      <c r="F18303">
        <v>26</v>
      </c>
      <c r="G18303">
        <v>20</v>
      </c>
      <c r="H18303">
        <v>1</v>
      </c>
      <c r="I18303">
        <v>1</v>
      </c>
      <c r="J18303">
        <v>250</v>
      </c>
      <c r="K18303" s="194">
        <v>250</v>
      </c>
      <c r="L18303" t="s">
        <v>1079</v>
      </c>
      <c r="M18303" t="s">
        <v>1079</v>
      </c>
      <c r="N18303">
        <v>45</v>
      </c>
      <c r="O18303" t="s">
        <v>7876</v>
      </c>
      <c r="P18303" t="s">
        <v>24353</v>
      </c>
      <c r="Q18303">
        <v>4.4999999999999998E-2</v>
      </c>
      <c r="R18303" s="117" t="s">
        <v>14620</v>
      </c>
      <c r="S18303" s="117" t="s">
        <v>14621</v>
      </c>
      <c r="T18303" t="s">
        <v>17448</v>
      </c>
      <c r="U18303" t="s">
        <v>10772</v>
      </c>
    </row>
    <row r="18304" spans="1:21">
      <c r="A18304" s="117" t="s">
        <v>24354</v>
      </c>
      <c r="B18304" t="s">
        <v>14590</v>
      </c>
      <c r="C18304" t="s">
        <v>14590</v>
      </c>
      <c r="D18304">
        <v>26</v>
      </c>
      <c r="E18304">
        <v>20</v>
      </c>
      <c r="F18304">
        <v>26</v>
      </c>
      <c r="G18304">
        <v>20</v>
      </c>
      <c r="H18304">
        <v>1</v>
      </c>
      <c r="I18304">
        <v>1</v>
      </c>
      <c r="J18304">
        <v>545</v>
      </c>
      <c r="K18304" s="194">
        <v>545</v>
      </c>
      <c r="L18304" t="s">
        <v>1079</v>
      </c>
      <c r="M18304" t="s">
        <v>1079</v>
      </c>
      <c r="N18304">
        <v>18</v>
      </c>
      <c r="O18304" t="s">
        <v>7876</v>
      </c>
      <c r="P18304" t="s">
        <v>24355</v>
      </c>
      <c r="Q18304">
        <v>1.7999999999999999E-2</v>
      </c>
      <c r="R18304" s="117" t="s">
        <v>14620</v>
      </c>
      <c r="S18304" s="117" t="s">
        <v>14621</v>
      </c>
      <c r="T18304" t="s">
        <v>17448</v>
      </c>
      <c r="U18304" t="s">
        <v>10772</v>
      </c>
    </row>
    <row r="18305" spans="1:21">
      <c r="A18305" s="117" t="s">
        <v>24356</v>
      </c>
      <c r="B18305" t="s">
        <v>14590</v>
      </c>
      <c r="C18305" t="s">
        <v>14590</v>
      </c>
      <c r="D18305">
        <v>25</v>
      </c>
      <c r="E18305">
        <v>19</v>
      </c>
      <c r="F18305">
        <v>25</v>
      </c>
      <c r="G18305">
        <v>19</v>
      </c>
      <c r="H18305">
        <v>5</v>
      </c>
      <c r="I18305">
        <v>5</v>
      </c>
      <c r="J18305">
        <v>190</v>
      </c>
      <c r="K18305" s="194">
        <v>190</v>
      </c>
      <c r="L18305" t="s">
        <v>1079</v>
      </c>
      <c r="M18305" t="s">
        <v>1079</v>
      </c>
      <c r="N18305">
        <v>12</v>
      </c>
      <c r="O18305" t="s">
        <v>7876</v>
      </c>
      <c r="P18305" t="s">
        <v>24357</v>
      </c>
      <c r="Q18305">
        <v>1.2E-2</v>
      </c>
      <c r="R18305" s="117" t="s">
        <v>14594</v>
      </c>
      <c r="S18305" s="117" t="s">
        <v>14589</v>
      </c>
      <c r="T18305" t="s">
        <v>12136</v>
      </c>
      <c r="U18305" t="s">
        <v>10772</v>
      </c>
    </row>
    <row r="18306" spans="1:21">
      <c r="A18306" s="117" t="s">
        <v>7822</v>
      </c>
      <c r="B18306" t="s">
        <v>14590</v>
      </c>
      <c r="C18306" t="s">
        <v>14590</v>
      </c>
      <c r="D18306">
        <v>25</v>
      </c>
      <c r="E18306">
        <v>19</v>
      </c>
      <c r="F18306">
        <v>25</v>
      </c>
      <c r="G18306">
        <v>19</v>
      </c>
      <c r="H18306">
        <v>1</v>
      </c>
      <c r="I18306">
        <v>1</v>
      </c>
      <c r="J18306">
        <v>9</v>
      </c>
      <c r="K18306" s="194">
        <v>9</v>
      </c>
      <c r="L18306" t="s">
        <v>1079</v>
      </c>
      <c r="M18306" t="s">
        <v>1079</v>
      </c>
      <c r="N18306">
        <v>374</v>
      </c>
      <c r="O18306" t="s">
        <v>7876</v>
      </c>
      <c r="P18306" t="s">
        <v>10727</v>
      </c>
      <c r="Q18306">
        <v>0.374</v>
      </c>
      <c r="R18306" s="117" t="s">
        <v>14594</v>
      </c>
      <c r="S18306" s="117" t="s">
        <v>14589</v>
      </c>
      <c r="T18306" t="s">
        <v>12136</v>
      </c>
      <c r="U18306" t="s">
        <v>10772</v>
      </c>
    </row>
    <row r="18307" spans="1:21">
      <c r="A18307" s="117" t="s">
        <v>22106</v>
      </c>
      <c r="B18307" t="s">
        <v>14590</v>
      </c>
      <c r="C18307" t="s">
        <v>14590</v>
      </c>
      <c r="D18307">
        <v>26</v>
      </c>
      <c r="E18307">
        <v>20</v>
      </c>
      <c r="F18307">
        <v>26</v>
      </c>
      <c r="G18307">
        <v>20</v>
      </c>
      <c r="H18307">
        <v>1</v>
      </c>
      <c r="I18307">
        <v>1</v>
      </c>
      <c r="J18307">
        <v>53</v>
      </c>
      <c r="K18307" s="194">
        <v>53</v>
      </c>
      <c r="L18307" t="s">
        <v>1079</v>
      </c>
      <c r="M18307" t="s">
        <v>1079</v>
      </c>
      <c r="N18307">
        <v>360</v>
      </c>
      <c r="O18307" t="s">
        <v>7876</v>
      </c>
      <c r="P18307" t="s">
        <v>22107</v>
      </c>
      <c r="Q18307">
        <v>0.36</v>
      </c>
      <c r="R18307" s="117" t="s">
        <v>14620</v>
      </c>
      <c r="S18307" s="117" t="s">
        <v>14621</v>
      </c>
      <c r="T18307" t="s">
        <v>17448</v>
      </c>
      <c r="U18307" t="s">
        <v>10772</v>
      </c>
    </row>
    <row r="18308" spans="1:21">
      <c r="A18308" s="117" t="s">
        <v>7823</v>
      </c>
      <c r="B18308" t="s">
        <v>14590</v>
      </c>
      <c r="C18308" t="s">
        <v>14590</v>
      </c>
      <c r="D18308">
        <v>25</v>
      </c>
      <c r="E18308">
        <v>19</v>
      </c>
      <c r="F18308">
        <v>25</v>
      </c>
      <c r="G18308">
        <v>19</v>
      </c>
      <c r="H18308">
        <v>1</v>
      </c>
      <c r="I18308">
        <v>1</v>
      </c>
      <c r="J18308">
        <v>6</v>
      </c>
      <c r="K18308" s="194">
        <v>6</v>
      </c>
      <c r="L18308" t="s">
        <v>1079</v>
      </c>
      <c r="M18308" t="s">
        <v>1079</v>
      </c>
      <c r="N18308">
        <v>220</v>
      </c>
      <c r="O18308" t="s">
        <v>7876</v>
      </c>
      <c r="P18308" t="s">
        <v>10728</v>
      </c>
      <c r="Q18308">
        <v>0.22</v>
      </c>
      <c r="R18308" s="117" t="s">
        <v>14594</v>
      </c>
      <c r="S18308" s="117" t="s">
        <v>14589</v>
      </c>
      <c r="T18308" t="s">
        <v>12136</v>
      </c>
      <c r="U18308" t="s">
        <v>10772</v>
      </c>
    </row>
    <row r="18309" spans="1:21">
      <c r="A18309" s="117" t="s">
        <v>7824</v>
      </c>
      <c r="B18309" t="s">
        <v>14590</v>
      </c>
      <c r="C18309" t="s">
        <v>14590</v>
      </c>
      <c r="D18309">
        <v>26</v>
      </c>
      <c r="E18309">
        <v>20</v>
      </c>
      <c r="F18309">
        <v>26</v>
      </c>
      <c r="G18309">
        <v>20</v>
      </c>
      <c r="H18309">
        <v>1</v>
      </c>
      <c r="I18309">
        <v>1</v>
      </c>
      <c r="J18309">
        <v>22</v>
      </c>
      <c r="K18309" s="194">
        <v>22</v>
      </c>
      <c r="L18309" t="s">
        <v>1079</v>
      </c>
      <c r="M18309" t="s">
        <v>1079</v>
      </c>
      <c r="N18309">
        <v>214</v>
      </c>
      <c r="O18309" t="s">
        <v>7876</v>
      </c>
      <c r="P18309" t="s">
        <v>10728</v>
      </c>
      <c r="Q18309">
        <v>0.214</v>
      </c>
      <c r="R18309" s="117" t="s">
        <v>14620</v>
      </c>
      <c r="S18309" s="117" t="s">
        <v>14621</v>
      </c>
      <c r="T18309" t="s">
        <v>17448</v>
      </c>
      <c r="U18309" t="s">
        <v>10772</v>
      </c>
    </row>
    <row r="18310" spans="1:21">
      <c r="A18310" s="117" t="s">
        <v>7825</v>
      </c>
      <c r="B18310" t="s">
        <v>14590</v>
      </c>
      <c r="C18310" t="s">
        <v>14590</v>
      </c>
      <c r="D18310">
        <v>26</v>
      </c>
      <c r="E18310">
        <v>20</v>
      </c>
      <c r="F18310">
        <v>26</v>
      </c>
      <c r="G18310">
        <v>20</v>
      </c>
      <c r="H18310">
        <v>1</v>
      </c>
      <c r="I18310">
        <v>1</v>
      </c>
      <c r="J18310">
        <v>104</v>
      </c>
      <c r="K18310" s="194">
        <v>104</v>
      </c>
      <c r="L18310" t="s">
        <v>1079</v>
      </c>
      <c r="M18310" t="s">
        <v>1079</v>
      </c>
      <c r="N18310">
        <v>33</v>
      </c>
      <c r="O18310" t="s">
        <v>7876</v>
      </c>
      <c r="P18310" t="s">
        <v>10729</v>
      </c>
      <c r="Q18310">
        <v>3.3000000000000002E-2</v>
      </c>
      <c r="R18310" s="117" t="s">
        <v>14620</v>
      </c>
      <c r="S18310" s="117" t="s">
        <v>14621</v>
      </c>
      <c r="T18310" t="s">
        <v>17448</v>
      </c>
      <c r="U18310" t="s">
        <v>10772</v>
      </c>
    </row>
    <row r="18311" spans="1:21">
      <c r="A18311" s="117" t="s">
        <v>7826</v>
      </c>
      <c r="B18311" t="s">
        <v>14590</v>
      </c>
      <c r="C18311" t="s">
        <v>14590</v>
      </c>
      <c r="D18311">
        <v>41</v>
      </c>
      <c r="E18311">
        <v>35</v>
      </c>
      <c r="F18311">
        <v>41</v>
      </c>
      <c r="G18311">
        <v>35</v>
      </c>
      <c r="H18311">
        <v>1</v>
      </c>
      <c r="I18311">
        <v>1</v>
      </c>
      <c r="J18311">
        <v>999999</v>
      </c>
      <c r="K18311" s="194">
        <v>999999</v>
      </c>
      <c r="L18311" t="s">
        <v>1079</v>
      </c>
      <c r="M18311" t="s">
        <v>1079</v>
      </c>
      <c r="N18311">
        <v>47</v>
      </c>
      <c r="O18311" t="s">
        <v>7876</v>
      </c>
      <c r="P18311" t="s">
        <v>10730</v>
      </c>
      <c r="Q18311">
        <v>4.7E-2</v>
      </c>
      <c r="R18311" s="117" t="s">
        <v>14594</v>
      </c>
      <c r="S18311" s="117" t="s">
        <v>14589</v>
      </c>
      <c r="T18311" t="s">
        <v>12136</v>
      </c>
      <c r="U18311" t="s">
        <v>10772</v>
      </c>
    </row>
    <row r="18312" spans="1:21">
      <c r="A18312" s="117" t="s">
        <v>7827</v>
      </c>
      <c r="B18312" t="s">
        <v>14590</v>
      </c>
      <c r="C18312" t="s">
        <v>14590</v>
      </c>
      <c r="D18312">
        <v>26</v>
      </c>
      <c r="E18312">
        <v>20</v>
      </c>
      <c r="F18312">
        <v>26</v>
      </c>
      <c r="G18312">
        <v>20</v>
      </c>
      <c r="H18312">
        <v>1</v>
      </c>
      <c r="I18312">
        <v>1</v>
      </c>
      <c r="J18312">
        <v>130</v>
      </c>
      <c r="K18312" s="194">
        <v>130</v>
      </c>
      <c r="L18312" t="s">
        <v>1079</v>
      </c>
      <c r="M18312" t="s">
        <v>1079</v>
      </c>
      <c r="N18312">
        <v>50</v>
      </c>
      <c r="O18312" t="s">
        <v>7876</v>
      </c>
      <c r="P18312" t="s">
        <v>10731</v>
      </c>
      <c r="Q18312">
        <v>0.05</v>
      </c>
      <c r="R18312" s="117" t="s">
        <v>14620</v>
      </c>
      <c r="S18312" s="117" t="s">
        <v>14621</v>
      </c>
      <c r="T18312" t="s">
        <v>17448</v>
      </c>
      <c r="U18312" t="s">
        <v>10772</v>
      </c>
    </row>
    <row r="18313" spans="1:21">
      <c r="A18313" s="117" t="s">
        <v>7828</v>
      </c>
      <c r="B18313" t="s">
        <v>14590</v>
      </c>
      <c r="C18313" t="s">
        <v>14590</v>
      </c>
      <c r="D18313">
        <v>82</v>
      </c>
      <c r="E18313">
        <v>76</v>
      </c>
      <c r="F18313">
        <v>82</v>
      </c>
      <c r="G18313">
        <v>76</v>
      </c>
      <c r="H18313">
        <v>1</v>
      </c>
      <c r="I18313">
        <v>1</v>
      </c>
      <c r="J18313">
        <v>17</v>
      </c>
      <c r="K18313" s="194">
        <v>17</v>
      </c>
      <c r="L18313" t="s">
        <v>1079</v>
      </c>
      <c r="M18313" t="s">
        <v>1079</v>
      </c>
      <c r="N18313">
        <v>38</v>
      </c>
      <c r="O18313" t="s">
        <v>7876</v>
      </c>
      <c r="P18313" t="s">
        <v>7908</v>
      </c>
      <c r="Q18313">
        <v>3.7999999999999999E-2</v>
      </c>
      <c r="R18313" s="117" t="s">
        <v>14620</v>
      </c>
      <c r="S18313" s="117" t="s">
        <v>14621</v>
      </c>
      <c r="T18313" t="s">
        <v>17448</v>
      </c>
      <c r="U18313" t="s">
        <v>10772</v>
      </c>
    </row>
    <row r="18314" spans="1:21">
      <c r="A18314" s="117" t="s">
        <v>24358</v>
      </c>
      <c r="B18314" t="s">
        <v>14590</v>
      </c>
      <c r="C18314" t="s">
        <v>14590</v>
      </c>
      <c r="D18314">
        <v>28</v>
      </c>
      <c r="E18314">
        <v>22</v>
      </c>
      <c r="F18314">
        <v>28</v>
      </c>
      <c r="G18314">
        <v>22</v>
      </c>
      <c r="H18314">
        <v>1</v>
      </c>
      <c r="I18314">
        <v>1</v>
      </c>
      <c r="J18314">
        <v>1447</v>
      </c>
      <c r="K18314" s="194">
        <v>1447</v>
      </c>
      <c r="L18314" t="s">
        <v>1100</v>
      </c>
      <c r="M18314" t="s">
        <v>1100</v>
      </c>
      <c r="N18314">
        <v>139</v>
      </c>
      <c r="O18314" t="s">
        <v>7876</v>
      </c>
      <c r="P18314" t="s">
        <v>24359</v>
      </c>
      <c r="Q18314">
        <v>0.13900000000000001</v>
      </c>
      <c r="R18314" s="117" t="s">
        <v>14648</v>
      </c>
      <c r="S18314" s="117" t="s">
        <v>14589</v>
      </c>
      <c r="T18314" t="s">
        <v>12136</v>
      </c>
      <c r="U18314" t="s">
        <v>10772</v>
      </c>
    </row>
    <row r="18315" spans="1:21">
      <c r="A18315" s="117" t="s">
        <v>24360</v>
      </c>
      <c r="B18315" t="s">
        <v>14590</v>
      </c>
      <c r="C18315" t="s">
        <v>14590</v>
      </c>
      <c r="D18315">
        <v>40</v>
      </c>
      <c r="E18315">
        <v>34</v>
      </c>
      <c r="F18315">
        <v>40</v>
      </c>
      <c r="G18315">
        <v>34</v>
      </c>
      <c r="H18315">
        <v>1</v>
      </c>
      <c r="I18315">
        <v>1</v>
      </c>
      <c r="J18315">
        <v>999999</v>
      </c>
      <c r="K18315" s="194">
        <v>999999</v>
      </c>
      <c r="L18315" t="s">
        <v>1100</v>
      </c>
      <c r="M18315" t="s">
        <v>1100</v>
      </c>
      <c r="N18315">
        <v>140</v>
      </c>
      <c r="O18315" t="s">
        <v>7876</v>
      </c>
      <c r="P18315" t="s">
        <v>24361</v>
      </c>
      <c r="Q18315">
        <v>0.14000000000000001</v>
      </c>
      <c r="R18315" s="117" t="s">
        <v>14620</v>
      </c>
      <c r="S18315" s="117" t="s">
        <v>14589</v>
      </c>
      <c r="T18315" t="s">
        <v>12136</v>
      </c>
      <c r="U18315" t="s">
        <v>10772</v>
      </c>
    </row>
    <row r="18316" spans="1:21">
      <c r="A18316" s="117" t="s">
        <v>21546</v>
      </c>
      <c r="B18316" t="s">
        <v>14590</v>
      </c>
      <c r="C18316" t="s">
        <v>14590</v>
      </c>
      <c r="D18316">
        <v>25</v>
      </c>
      <c r="E18316">
        <v>19</v>
      </c>
      <c r="F18316">
        <v>25</v>
      </c>
      <c r="G18316">
        <v>19</v>
      </c>
      <c r="H18316">
        <v>1</v>
      </c>
      <c r="I18316">
        <v>1</v>
      </c>
      <c r="J18316">
        <v>63</v>
      </c>
      <c r="K18316" s="194">
        <v>63</v>
      </c>
      <c r="L18316" t="s">
        <v>1100</v>
      </c>
      <c r="M18316" t="s">
        <v>1100</v>
      </c>
      <c r="N18316">
        <v>34</v>
      </c>
      <c r="O18316" t="s">
        <v>7876</v>
      </c>
      <c r="P18316" t="s">
        <v>21547</v>
      </c>
      <c r="Q18316">
        <v>3.4000000000000002E-2</v>
      </c>
      <c r="R18316" s="117" t="s">
        <v>14743</v>
      </c>
      <c r="S18316" s="117" t="s">
        <v>14589</v>
      </c>
      <c r="T18316" t="s">
        <v>12136</v>
      </c>
      <c r="U18316" t="s">
        <v>10772</v>
      </c>
    </row>
    <row r="18317" spans="1:21">
      <c r="A18317" s="117" t="s">
        <v>7829</v>
      </c>
      <c r="B18317" t="s">
        <v>14590</v>
      </c>
      <c r="C18317" t="s">
        <v>14590</v>
      </c>
      <c r="D18317">
        <v>28</v>
      </c>
      <c r="E18317">
        <v>22</v>
      </c>
      <c r="F18317">
        <v>28</v>
      </c>
      <c r="G18317">
        <v>22</v>
      </c>
      <c r="H18317">
        <v>1</v>
      </c>
      <c r="I18317">
        <v>1</v>
      </c>
      <c r="J18317">
        <v>425</v>
      </c>
      <c r="K18317" s="194">
        <v>425</v>
      </c>
      <c r="L18317" t="s">
        <v>1100</v>
      </c>
      <c r="M18317" t="s">
        <v>1100</v>
      </c>
      <c r="N18317">
        <v>40.6</v>
      </c>
      <c r="O18317" t="s">
        <v>7876</v>
      </c>
      <c r="P18317" t="s">
        <v>10732</v>
      </c>
      <c r="Q18317">
        <v>4.0599999999999997E-2</v>
      </c>
      <c r="R18317" s="117" t="s">
        <v>14648</v>
      </c>
      <c r="S18317" s="117" t="s">
        <v>14589</v>
      </c>
      <c r="T18317" t="s">
        <v>12136</v>
      </c>
      <c r="U18317" t="s">
        <v>10773</v>
      </c>
    </row>
    <row r="18318" spans="1:21">
      <c r="A18318" s="117" t="s">
        <v>7830</v>
      </c>
      <c r="B18318" t="s">
        <v>14590</v>
      </c>
      <c r="C18318" t="s">
        <v>14590</v>
      </c>
      <c r="D18318">
        <v>28</v>
      </c>
      <c r="E18318">
        <v>22</v>
      </c>
      <c r="F18318">
        <v>28</v>
      </c>
      <c r="G18318">
        <v>22</v>
      </c>
      <c r="H18318">
        <v>10</v>
      </c>
      <c r="I18318">
        <v>10</v>
      </c>
      <c r="J18318">
        <v>441</v>
      </c>
      <c r="K18318" s="194">
        <v>441</v>
      </c>
      <c r="L18318" t="s">
        <v>1100</v>
      </c>
      <c r="M18318" t="s">
        <v>1100</v>
      </c>
      <c r="N18318">
        <v>10</v>
      </c>
      <c r="O18318" t="s">
        <v>7876</v>
      </c>
      <c r="P18318" t="s">
        <v>10733</v>
      </c>
      <c r="Q18318">
        <v>0.01</v>
      </c>
      <c r="R18318" s="117" t="s">
        <v>14648</v>
      </c>
      <c r="S18318" s="117" t="s">
        <v>14589</v>
      </c>
      <c r="T18318" t="s">
        <v>12136</v>
      </c>
      <c r="U18318" t="s">
        <v>10772</v>
      </c>
    </row>
    <row r="18319" spans="1:21">
      <c r="A18319" s="117" t="s">
        <v>13803</v>
      </c>
      <c r="B18319" t="s">
        <v>14590</v>
      </c>
      <c r="C18319" t="s">
        <v>14590</v>
      </c>
      <c r="D18319">
        <v>28</v>
      </c>
      <c r="E18319">
        <v>22</v>
      </c>
      <c r="F18319">
        <v>28</v>
      </c>
      <c r="G18319">
        <v>22</v>
      </c>
      <c r="H18319">
        <v>1</v>
      </c>
      <c r="I18319">
        <v>1</v>
      </c>
      <c r="J18319">
        <v>42</v>
      </c>
      <c r="K18319" s="194">
        <v>42</v>
      </c>
      <c r="L18319" t="s">
        <v>1100</v>
      </c>
      <c r="M18319" t="s">
        <v>1100</v>
      </c>
      <c r="N18319">
        <v>24</v>
      </c>
      <c r="O18319" t="s">
        <v>7876</v>
      </c>
      <c r="P18319" t="s">
        <v>13990</v>
      </c>
      <c r="Q18319">
        <v>2.4E-2</v>
      </c>
      <c r="R18319" s="117" t="s">
        <v>14648</v>
      </c>
      <c r="S18319" s="117" t="s">
        <v>14589</v>
      </c>
      <c r="T18319" t="s">
        <v>12136</v>
      </c>
      <c r="U18319" t="s">
        <v>10773</v>
      </c>
    </row>
    <row r="18320" spans="1:21">
      <c r="A18320" s="117" t="s">
        <v>7831</v>
      </c>
      <c r="B18320" t="s">
        <v>14590</v>
      </c>
      <c r="C18320" t="s">
        <v>14590</v>
      </c>
      <c r="D18320">
        <v>28</v>
      </c>
      <c r="E18320">
        <v>22</v>
      </c>
      <c r="F18320">
        <v>28</v>
      </c>
      <c r="G18320">
        <v>22</v>
      </c>
      <c r="H18320">
        <v>10</v>
      </c>
      <c r="I18320">
        <v>10</v>
      </c>
      <c r="J18320">
        <v>35</v>
      </c>
      <c r="K18320" s="194">
        <v>35</v>
      </c>
      <c r="L18320" t="s">
        <v>1100</v>
      </c>
      <c r="M18320" t="s">
        <v>1100</v>
      </c>
      <c r="N18320">
        <v>14</v>
      </c>
      <c r="O18320" t="s">
        <v>7876</v>
      </c>
      <c r="P18320" t="s">
        <v>10734</v>
      </c>
      <c r="Q18320">
        <v>1.4E-2</v>
      </c>
      <c r="R18320" s="117" t="s">
        <v>14648</v>
      </c>
      <c r="S18320" s="117" t="s">
        <v>14589</v>
      </c>
      <c r="T18320" t="s">
        <v>12136</v>
      </c>
      <c r="U18320" t="s">
        <v>10772</v>
      </c>
    </row>
    <row r="18321" spans="1:21">
      <c r="A18321" s="117" t="s">
        <v>13804</v>
      </c>
      <c r="B18321" t="s">
        <v>14590</v>
      </c>
      <c r="C18321" t="s">
        <v>14590</v>
      </c>
      <c r="D18321">
        <v>28</v>
      </c>
      <c r="E18321">
        <v>22</v>
      </c>
      <c r="F18321">
        <v>28</v>
      </c>
      <c r="G18321">
        <v>22</v>
      </c>
      <c r="H18321">
        <v>10</v>
      </c>
      <c r="I18321">
        <v>10</v>
      </c>
      <c r="J18321">
        <v>640</v>
      </c>
      <c r="K18321" s="194">
        <v>640</v>
      </c>
      <c r="L18321" t="s">
        <v>1100</v>
      </c>
      <c r="M18321" t="s">
        <v>1100</v>
      </c>
      <c r="N18321">
        <v>20</v>
      </c>
      <c r="O18321" t="s">
        <v>7876</v>
      </c>
      <c r="P18321" t="s">
        <v>13991</v>
      </c>
      <c r="Q18321">
        <v>0.02</v>
      </c>
      <c r="R18321" s="117" t="s">
        <v>14648</v>
      </c>
      <c r="S18321" s="117" t="s">
        <v>14589</v>
      </c>
      <c r="T18321" t="s">
        <v>12136</v>
      </c>
      <c r="U18321" t="s">
        <v>10772</v>
      </c>
    </row>
    <row r="18322" spans="1:21">
      <c r="A18322" s="117" t="s">
        <v>24362</v>
      </c>
      <c r="B18322" t="s">
        <v>14590</v>
      </c>
      <c r="C18322" t="s">
        <v>14590</v>
      </c>
      <c r="D18322">
        <v>46</v>
      </c>
      <c r="E18322">
        <v>40</v>
      </c>
      <c r="F18322">
        <v>46</v>
      </c>
      <c r="G18322">
        <v>40</v>
      </c>
      <c r="H18322">
        <v>1</v>
      </c>
      <c r="I18322">
        <v>1</v>
      </c>
      <c r="J18322">
        <v>999999</v>
      </c>
      <c r="K18322" s="194">
        <v>999999</v>
      </c>
      <c r="L18322" t="s">
        <v>1100</v>
      </c>
      <c r="M18322" t="s">
        <v>1100</v>
      </c>
      <c r="N18322">
        <v>52</v>
      </c>
      <c r="O18322" t="s">
        <v>7876</v>
      </c>
      <c r="P18322" t="s">
        <v>24363</v>
      </c>
      <c r="Q18322">
        <v>5.1999999999999998E-2</v>
      </c>
      <c r="R18322" s="117" t="s">
        <v>14620</v>
      </c>
      <c r="S18322" s="117" t="s">
        <v>14589</v>
      </c>
      <c r="T18322" t="s">
        <v>12136</v>
      </c>
      <c r="U18322" t="s">
        <v>10772</v>
      </c>
    </row>
    <row r="18323" spans="1:21">
      <c r="A18323" s="117" t="s">
        <v>7832</v>
      </c>
      <c r="B18323" t="s">
        <v>14590</v>
      </c>
      <c r="C18323" t="s">
        <v>14590</v>
      </c>
      <c r="D18323">
        <v>28</v>
      </c>
      <c r="E18323">
        <v>22</v>
      </c>
      <c r="F18323">
        <v>28</v>
      </c>
      <c r="G18323">
        <v>22</v>
      </c>
      <c r="H18323">
        <v>10</v>
      </c>
      <c r="I18323">
        <v>10</v>
      </c>
      <c r="J18323">
        <v>33</v>
      </c>
      <c r="K18323" s="194">
        <v>33</v>
      </c>
      <c r="L18323" t="s">
        <v>1100</v>
      </c>
      <c r="M18323" t="s">
        <v>1100</v>
      </c>
      <c r="N18323">
        <v>38</v>
      </c>
      <c r="O18323" t="s">
        <v>7876</v>
      </c>
      <c r="P18323" t="s">
        <v>10735</v>
      </c>
      <c r="Q18323">
        <v>3.7999999999999999E-2</v>
      </c>
      <c r="R18323" s="117" t="s">
        <v>14648</v>
      </c>
      <c r="S18323" s="117" t="s">
        <v>14589</v>
      </c>
      <c r="T18323" t="s">
        <v>12136</v>
      </c>
      <c r="U18323" t="s">
        <v>10772</v>
      </c>
    </row>
    <row r="18324" spans="1:21">
      <c r="A18324" s="117" t="s">
        <v>7833</v>
      </c>
      <c r="B18324" t="s">
        <v>14590</v>
      </c>
      <c r="C18324" t="s">
        <v>14590</v>
      </c>
      <c r="D18324">
        <v>28</v>
      </c>
      <c r="E18324">
        <v>22</v>
      </c>
      <c r="F18324">
        <v>28</v>
      </c>
      <c r="G18324">
        <v>22</v>
      </c>
      <c r="H18324">
        <v>1</v>
      </c>
      <c r="I18324">
        <v>1</v>
      </c>
      <c r="J18324">
        <v>112</v>
      </c>
      <c r="K18324" s="194">
        <v>112</v>
      </c>
      <c r="L18324" t="s">
        <v>1100</v>
      </c>
      <c r="M18324" t="s">
        <v>1100</v>
      </c>
      <c r="N18324">
        <v>46</v>
      </c>
      <c r="O18324" t="s">
        <v>7876</v>
      </c>
      <c r="P18324" t="s">
        <v>10736</v>
      </c>
      <c r="Q18324">
        <v>4.5999999999999999E-2</v>
      </c>
      <c r="R18324" s="117" t="s">
        <v>14648</v>
      </c>
      <c r="S18324" s="117" t="s">
        <v>14589</v>
      </c>
      <c r="T18324" t="s">
        <v>12136</v>
      </c>
      <c r="U18324" t="s">
        <v>10772</v>
      </c>
    </row>
    <row r="18325" spans="1:21">
      <c r="A18325" s="117" t="s">
        <v>7834</v>
      </c>
      <c r="B18325" t="s">
        <v>14590</v>
      </c>
      <c r="C18325" t="s">
        <v>14590</v>
      </c>
      <c r="D18325">
        <v>28</v>
      </c>
      <c r="E18325">
        <v>22</v>
      </c>
      <c r="F18325">
        <v>28</v>
      </c>
      <c r="G18325">
        <v>22</v>
      </c>
      <c r="H18325">
        <v>1</v>
      </c>
      <c r="I18325">
        <v>1</v>
      </c>
      <c r="J18325">
        <v>101</v>
      </c>
      <c r="K18325" s="194">
        <v>101</v>
      </c>
      <c r="L18325" t="s">
        <v>1100</v>
      </c>
      <c r="M18325" t="s">
        <v>1100</v>
      </c>
      <c r="N18325">
        <v>74</v>
      </c>
      <c r="O18325" t="s">
        <v>7876</v>
      </c>
      <c r="P18325" t="s">
        <v>10737</v>
      </c>
      <c r="Q18325">
        <v>7.3999999999999996E-2</v>
      </c>
      <c r="R18325" s="117" t="s">
        <v>14648</v>
      </c>
      <c r="S18325" s="117" t="s">
        <v>14589</v>
      </c>
      <c r="T18325" t="s">
        <v>12136</v>
      </c>
      <c r="U18325" t="s">
        <v>10772</v>
      </c>
    </row>
    <row r="18326" spans="1:21">
      <c r="A18326" s="117" t="s">
        <v>7835</v>
      </c>
      <c r="B18326" t="s">
        <v>14590</v>
      </c>
      <c r="C18326" t="s">
        <v>14590</v>
      </c>
      <c r="D18326">
        <v>28</v>
      </c>
      <c r="E18326">
        <v>22</v>
      </c>
      <c r="F18326">
        <v>28</v>
      </c>
      <c r="G18326">
        <v>22</v>
      </c>
      <c r="H18326">
        <v>1</v>
      </c>
      <c r="I18326">
        <v>1</v>
      </c>
      <c r="J18326">
        <v>88</v>
      </c>
      <c r="K18326" s="194">
        <v>88</v>
      </c>
      <c r="L18326" t="s">
        <v>1100</v>
      </c>
      <c r="M18326" t="s">
        <v>1100</v>
      </c>
      <c r="N18326">
        <v>46</v>
      </c>
      <c r="O18326" t="s">
        <v>7876</v>
      </c>
      <c r="P18326" t="s">
        <v>10738</v>
      </c>
      <c r="Q18326">
        <v>4.5999999999999999E-2</v>
      </c>
      <c r="R18326" s="117" t="s">
        <v>14648</v>
      </c>
      <c r="S18326" s="117" t="s">
        <v>14589</v>
      </c>
      <c r="T18326" t="s">
        <v>12136</v>
      </c>
      <c r="U18326" t="s">
        <v>10772</v>
      </c>
    </row>
    <row r="18327" spans="1:21">
      <c r="A18327" s="117" t="s">
        <v>7836</v>
      </c>
      <c r="B18327" t="s">
        <v>14590</v>
      </c>
      <c r="C18327" t="s">
        <v>14590</v>
      </c>
      <c r="D18327">
        <v>28</v>
      </c>
      <c r="E18327">
        <v>22</v>
      </c>
      <c r="F18327">
        <v>28</v>
      </c>
      <c r="G18327">
        <v>22</v>
      </c>
      <c r="H18327">
        <v>1</v>
      </c>
      <c r="I18327">
        <v>1</v>
      </c>
      <c r="J18327">
        <v>86</v>
      </c>
      <c r="K18327" s="194">
        <v>86</v>
      </c>
      <c r="L18327" t="s">
        <v>1100</v>
      </c>
      <c r="M18327" t="s">
        <v>1100</v>
      </c>
      <c r="N18327">
        <v>38</v>
      </c>
      <c r="O18327" t="s">
        <v>7876</v>
      </c>
      <c r="P18327" t="s">
        <v>10740</v>
      </c>
      <c r="Q18327">
        <v>3.7999999999999999E-2</v>
      </c>
      <c r="R18327" s="117" t="s">
        <v>14648</v>
      </c>
      <c r="S18327" s="117" t="s">
        <v>14589</v>
      </c>
      <c r="T18327" t="s">
        <v>12136</v>
      </c>
      <c r="U18327" t="s">
        <v>10772</v>
      </c>
    </row>
    <row r="18328" spans="1:21">
      <c r="A18328" s="117" t="s">
        <v>7837</v>
      </c>
      <c r="B18328" t="s">
        <v>14590</v>
      </c>
      <c r="C18328" t="s">
        <v>14590</v>
      </c>
      <c r="D18328">
        <v>28</v>
      </c>
      <c r="E18328">
        <v>22</v>
      </c>
      <c r="F18328">
        <v>28</v>
      </c>
      <c r="G18328">
        <v>22</v>
      </c>
      <c r="H18328">
        <v>1</v>
      </c>
      <c r="I18328">
        <v>1</v>
      </c>
      <c r="J18328">
        <v>130</v>
      </c>
      <c r="K18328" s="194">
        <v>130</v>
      </c>
      <c r="L18328" t="s">
        <v>1100</v>
      </c>
      <c r="M18328" t="s">
        <v>1100</v>
      </c>
      <c r="N18328">
        <v>90</v>
      </c>
      <c r="O18328" t="s">
        <v>7876</v>
      </c>
      <c r="P18328" t="s">
        <v>10741</v>
      </c>
      <c r="Q18328">
        <v>0.09</v>
      </c>
      <c r="R18328" s="117" t="s">
        <v>14648</v>
      </c>
      <c r="S18328" s="117" t="s">
        <v>14589</v>
      </c>
      <c r="T18328" t="s">
        <v>12136</v>
      </c>
      <c r="U18328" t="s">
        <v>10772</v>
      </c>
    </row>
    <row r="18329" spans="1:21">
      <c r="A18329" s="117" t="s">
        <v>7838</v>
      </c>
      <c r="B18329" t="s">
        <v>14590</v>
      </c>
      <c r="C18329" t="s">
        <v>14590</v>
      </c>
      <c r="D18329">
        <v>28</v>
      </c>
      <c r="E18329">
        <v>22</v>
      </c>
      <c r="F18329">
        <v>28</v>
      </c>
      <c r="G18329">
        <v>22</v>
      </c>
      <c r="H18329">
        <v>1</v>
      </c>
      <c r="I18329">
        <v>1</v>
      </c>
      <c r="J18329">
        <v>71</v>
      </c>
      <c r="K18329" s="194">
        <v>71</v>
      </c>
      <c r="L18329" t="s">
        <v>1100</v>
      </c>
      <c r="M18329" t="s">
        <v>1100</v>
      </c>
      <c r="N18329">
        <v>98</v>
      </c>
      <c r="O18329" t="s">
        <v>7876</v>
      </c>
      <c r="P18329" t="s">
        <v>10742</v>
      </c>
      <c r="Q18329">
        <v>9.8000000000000004E-2</v>
      </c>
      <c r="R18329" s="117" t="s">
        <v>14648</v>
      </c>
      <c r="S18329" s="117" t="s">
        <v>14589</v>
      </c>
      <c r="T18329" t="s">
        <v>12136</v>
      </c>
      <c r="U18329" t="s">
        <v>10772</v>
      </c>
    </row>
    <row r="18330" spans="1:21">
      <c r="A18330" s="117" t="s">
        <v>24364</v>
      </c>
      <c r="B18330" t="s">
        <v>14590</v>
      </c>
      <c r="C18330" t="s">
        <v>14590</v>
      </c>
      <c r="D18330">
        <v>46</v>
      </c>
      <c r="E18330">
        <v>40</v>
      </c>
      <c r="F18330">
        <v>46</v>
      </c>
      <c r="G18330">
        <v>40</v>
      </c>
      <c r="H18330">
        <v>1</v>
      </c>
      <c r="I18330">
        <v>1</v>
      </c>
      <c r="J18330">
        <v>999999</v>
      </c>
      <c r="K18330" s="194">
        <v>999999</v>
      </c>
      <c r="L18330" t="s">
        <v>1100</v>
      </c>
      <c r="M18330" t="s">
        <v>1100</v>
      </c>
      <c r="N18330">
        <v>96</v>
      </c>
      <c r="O18330" t="s">
        <v>7876</v>
      </c>
      <c r="P18330" t="s">
        <v>10737</v>
      </c>
      <c r="Q18330">
        <v>9.6000000000000002E-2</v>
      </c>
      <c r="R18330" s="117" t="s">
        <v>14648</v>
      </c>
      <c r="S18330" s="117" t="s">
        <v>14589</v>
      </c>
      <c r="T18330" t="s">
        <v>12136</v>
      </c>
      <c r="U18330" t="s">
        <v>10772</v>
      </c>
    </row>
    <row r="18331" spans="1:21">
      <c r="A18331" s="117" t="s">
        <v>7839</v>
      </c>
      <c r="B18331" t="s">
        <v>14590</v>
      </c>
      <c r="C18331" t="s">
        <v>14590</v>
      </c>
      <c r="D18331">
        <v>28</v>
      </c>
      <c r="E18331">
        <v>22</v>
      </c>
      <c r="F18331">
        <v>28</v>
      </c>
      <c r="G18331">
        <v>22</v>
      </c>
      <c r="H18331">
        <v>1</v>
      </c>
      <c r="I18331">
        <v>1</v>
      </c>
      <c r="J18331">
        <v>132</v>
      </c>
      <c r="K18331" s="194">
        <v>132</v>
      </c>
      <c r="L18331" t="s">
        <v>1100</v>
      </c>
      <c r="M18331" t="s">
        <v>1100</v>
      </c>
      <c r="N18331">
        <v>107</v>
      </c>
      <c r="O18331" t="s">
        <v>7876</v>
      </c>
      <c r="P18331" t="s">
        <v>10743</v>
      </c>
      <c r="Q18331">
        <v>0.107</v>
      </c>
      <c r="R18331" s="117" t="s">
        <v>14648</v>
      </c>
      <c r="S18331" s="117" t="s">
        <v>14589</v>
      </c>
      <c r="T18331" t="s">
        <v>12136</v>
      </c>
      <c r="U18331" t="s">
        <v>10772</v>
      </c>
    </row>
    <row r="18332" spans="1:21">
      <c r="A18332" s="117" t="s">
        <v>7840</v>
      </c>
      <c r="B18332" t="s">
        <v>14590</v>
      </c>
      <c r="C18332" t="s">
        <v>14590</v>
      </c>
      <c r="D18332">
        <v>28</v>
      </c>
      <c r="E18332">
        <v>22</v>
      </c>
      <c r="F18332">
        <v>28</v>
      </c>
      <c r="G18332">
        <v>22</v>
      </c>
      <c r="H18332">
        <v>1</v>
      </c>
      <c r="I18332">
        <v>1</v>
      </c>
      <c r="J18332">
        <v>532</v>
      </c>
      <c r="K18332" s="194">
        <v>532</v>
      </c>
      <c r="L18332" t="s">
        <v>1100</v>
      </c>
      <c r="M18332" t="s">
        <v>1100</v>
      </c>
      <c r="N18332">
        <v>167</v>
      </c>
      <c r="O18332" t="s">
        <v>7876</v>
      </c>
      <c r="P18332" t="s">
        <v>10744</v>
      </c>
      <c r="Q18332">
        <v>0.16700000000000001</v>
      </c>
      <c r="R18332" s="117" t="s">
        <v>14648</v>
      </c>
      <c r="S18332" s="117" t="s">
        <v>14589</v>
      </c>
      <c r="T18332" t="s">
        <v>12136</v>
      </c>
      <c r="U18332" t="s">
        <v>10772</v>
      </c>
    </row>
    <row r="18333" spans="1:21">
      <c r="A18333" s="117" t="s">
        <v>16377</v>
      </c>
      <c r="B18333" t="s">
        <v>14590</v>
      </c>
      <c r="C18333" t="s">
        <v>14590</v>
      </c>
      <c r="D18333">
        <v>28</v>
      </c>
      <c r="E18333">
        <v>22</v>
      </c>
      <c r="F18333">
        <v>28</v>
      </c>
      <c r="G18333">
        <v>22</v>
      </c>
      <c r="H18333">
        <v>1</v>
      </c>
      <c r="I18333">
        <v>1</v>
      </c>
      <c r="J18333">
        <v>17</v>
      </c>
      <c r="K18333" s="194">
        <v>17</v>
      </c>
      <c r="L18333" t="s">
        <v>1100</v>
      </c>
      <c r="M18333" t="s">
        <v>1100</v>
      </c>
      <c r="N18333">
        <v>168</v>
      </c>
      <c r="O18333" t="s">
        <v>7876</v>
      </c>
      <c r="P18333" t="s">
        <v>16378</v>
      </c>
      <c r="Q18333">
        <v>0.16800000000000001</v>
      </c>
      <c r="R18333" s="117" t="s">
        <v>14648</v>
      </c>
      <c r="S18333" s="117" t="s">
        <v>14589</v>
      </c>
      <c r="T18333" t="s">
        <v>12136</v>
      </c>
      <c r="U18333" t="s">
        <v>10772</v>
      </c>
    </row>
    <row r="18334" spans="1:21">
      <c r="A18334" s="117" t="s">
        <v>7841</v>
      </c>
      <c r="B18334" t="s">
        <v>14590</v>
      </c>
      <c r="C18334" t="s">
        <v>14590</v>
      </c>
      <c r="D18334">
        <v>28</v>
      </c>
      <c r="E18334">
        <v>22</v>
      </c>
      <c r="F18334">
        <v>28</v>
      </c>
      <c r="G18334">
        <v>22</v>
      </c>
      <c r="H18334">
        <v>1</v>
      </c>
      <c r="I18334">
        <v>1</v>
      </c>
      <c r="J18334">
        <v>57</v>
      </c>
      <c r="K18334" s="194">
        <v>57</v>
      </c>
      <c r="L18334" t="s">
        <v>1100</v>
      </c>
      <c r="M18334" t="s">
        <v>1100</v>
      </c>
      <c r="N18334">
        <v>135</v>
      </c>
      <c r="O18334" t="s">
        <v>7876</v>
      </c>
      <c r="P18334" t="s">
        <v>10739</v>
      </c>
      <c r="Q18334">
        <v>0.13500000000000001</v>
      </c>
      <c r="R18334" s="117" t="s">
        <v>14648</v>
      </c>
      <c r="S18334" s="117" t="s">
        <v>14589</v>
      </c>
      <c r="T18334" t="s">
        <v>12136</v>
      </c>
      <c r="U18334" t="s">
        <v>10772</v>
      </c>
    </row>
    <row r="18335" spans="1:21">
      <c r="A18335" s="117" t="s">
        <v>7842</v>
      </c>
      <c r="B18335" t="s">
        <v>14590</v>
      </c>
      <c r="C18335" t="s">
        <v>14590</v>
      </c>
      <c r="D18335">
        <v>28</v>
      </c>
      <c r="E18335">
        <v>22</v>
      </c>
      <c r="F18335">
        <v>28</v>
      </c>
      <c r="G18335">
        <v>22</v>
      </c>
      <c r="H18335">
        <v>1</v>
      </c>
      <c r="I18335">
        <v>1</v>
      </c>
      <c r="J18335">
        <v>29</v>
      </c>
      <c r="K18335" s="194">
        <v>29</v>
      </c>
      <c r="L18335" t="s">
        <v>1100</v>
      </c>
      <c r="M18335" t="s">
        <v>1100</v>
      </c>
      <c r="N18335">
        <v>193</v>
      </c>
      <c r="O18335" t="s">
        <v>7876</v>
      </c>
      <c r="P18335" t="s">
        <v>10745</v>
      </c>
      <c r="Q18335">
        <v>0.193</v>
      </c>
      <c r="R18335" s="117" t="s">
        <v>14648</v>
      </c>
      <c r="S18335" s="117" t="s">
        <v>14589</v>
      </c>
      <c r="T18335" t="s">
        <v>12136</v>
      </c>
      <c r="U18335" t="s">
        <v>10772</v>
      </c>
    </row>
    <row r="18336" spans="1:21">
      <c r="A18336" s="117" t="s">
        <v>24365</v>
      </c>
      <c r="B18336" t="s">
        <v>14590</v>
      </c>
      <c r="C18336" t="s">
        <v>14590</v>
      </c>
      <c r="D18336">
        <v>38</v>
      </c>
      <c r="E18336">
        <v>32</v>
      </c>
      <c r="F18336">
        <v>38</v>
      </c>
      <c r="G18336">
        <v>32</v>
      </c>
      <c r="H18336">
        <v>1</v>
      </c>
      <c r="I18336">
        <v>1</v>
      </c>
      <c r="J18336">
        <v>36</v>
      </c>
      <c r="K18336" s="194">
        <v>0</v>
      </c>
      <c r="L18336" t="s">
        <v>1100</v>
      </c>
      <c r="M18336" t="s">
        <v>1100</v>
      </c>
      <c r="N18336">
        <v>178</v>
      </c>
      <c r="O18336" t="s">
        <v>7876</v>
      </c>
      <c r="P18336" t="s">
        <v>24366</v>
      </c>
      <c r="Q18336">
        <v>0.17799999999999999</v>
      </c>
      <c r="R18336" s="117" t="s">
        <v>14648</v>
      </c>
      <c r="S18336" s="117" t="s">
        <v>14589</v>
      </c>
      <c r="T18336" t="s">
        <v>12136</v>
      </c>
      <c r="U18336" t="s">
        <v>10772</v>
      </c>
    </row>
    <row r="18337" spans="1:21">
      <c r="A18337" s="117" t="s">
        <v>16379</v>
      </c>
      <c r="B18337" t="s">
        <v>14590</v>
      </c>
      <c r="C18337" t="s">
        <v>14590</v>
      </c>
      <c r="D18337">
        <v>28</v>
      </c>
      <c r="E18337">
        <v>22</v>
      </c>
      <c r="F18337">
        <v>38</v>
      </c>
      <c r="G18337">
        <v>32</v>
      </c>
      <c r="H18337">
        <v>1</v>
      </c>
      <c r="I18337">
        <v>1</v>
      </c>
      <c r="J18337">
        <v>31</v>
      </c>
      <c r="K18337" s="194">
        <v>0</v>
      </c>
      <c r="L18337" t="s">
        <v>1100</v>
      </c>
      <c r="M18337" t="s">
        <v>1100</v>
      </c>
      <c r="N18337">
        <v>142</v>
      </c>
      <c r="O18337" t="s">
        <v>7876</v>
      </c>
      <c r="P18337" t="s">
        <v>16380</v>
      </c>
      <c r="Q18337">
        <v>0.14199999999999999</v>
      </c>
      <c r="R18337" s="117" t="s">
        <v>14648</v>
      </c>
      <c r="S18337" s="117" t="s">
        <v>14589</v>
      </c>
      <c r="T18337" t="s">
        <v>12136</v>
      </c>
      <c r="U18337" t="s">
        <v>10772</v>
      </c>
    </row>
    <row r="18338" spans="1:21">
      <c r="A18338" s="117" t="s">
        <v>16381</v>
      </c>
      <c r="B18338" t="s">
        <v>14590</v>
      </c>
      <c r="C18338" t="s">
        <v>14590</v>
      </c>
      <c r="D18338">
        <v>28</v>
      </c>
      <c r="E18338">
        <v>22</v>
      </c>
      <c r="F18338">
        <v>38</v>
      </c>
      <c r="G18338">
        <v>32</v>
      </c>
      <c r="H18338">
        <v>1</v>
      </c>
      <c r="I18338">
        <v>1</v>
      </c>
      <c r="J18338">
        <v>51</v>
      </c>
      <c r="K18338" s="194">
        <v>0</v>
      </c>
      <c r="L18338" t="s">
        <v>1100</v>
      </c>
      <c r="M18338" t="s">
        <v>1100</v>
      </c>
      <c r="N18338">
        <v>152</v>
      </c>
      <c r="O18338" t="s">
        <v>7876</v>
      </c>
      <c r="P18338" t="s">
        <v>16382</v>
      </c>
      <c r="Q18338">
        <v>0.152</v>
      </c>
      <c r="R18338" s="117" t="s">
        <v>14648</v>
      </c>
      <c r="S18338" s="117" t="s">
        <v>14589</v>
      </c>
      <c r="T18338" t="s">
        <v>12136</v>
      </c>
      <c r="U18338" t="s">
        <v>10772</v>
      </c>
    </row>
    <row r="18339" spans="1:21">
      <c r="A18339" s="117" t="s">
        <v>7843</v>
      </c>
      <c r="B18339" t="s">
        <v>14590</v>
      </c>
      <c r="C18339" t="s">
        <v>14590</v>
      </c>
      <c r="D18339">
        <v>28</v>
      </c>
      <c r="E18339">
        <v>22</v>
      </c>
      <c r="F18339">
        <v>28</v>
      </c>
      <c r="G18339">
        <v>22</v>
      </c>
      <c r="H18339">
        <v>1</v>
      </c>
      <c r="I18339">
        <v>1</v>
      </c>
      <c r="J18339">
        <v>38</v>
      </c>
      <c r="K18339" s="194">
        <v>38</v>
      </c>
      <c r="L18339" t="s">
        <v>1100</v>
      </c>
      <c r="M18339" t="s">
        <v>1100</v>
      </c>
      <c r="N18339">
        <v>187</v>
      </c>
      <c r="O18339" t="s">
        <v>7876</v>
      </c>
      <c r="P18339" t="s">
        <v>10746</v>
      </c>
      <c r="Q18339">
        <v>0.187</v>
      </c>
      <c r="R18339" s="117" t="s">
        <v>14648</v>
      </c>
      <c r="S18339" s="117" t="s">
        <v>14589</v>
      </c>
      <c r="T18339" t="s">
        <v>12136</v>
      </c>
      <c r="U18339" t="s">
        <v>10772</v>
      </c>
    </row>
    <row r="18340" spans="1:21">
      <c r="A18340" s="117" t="s">
        <v>7844</v>
      </c>
      <c r="B18340" t="s">
        <v>14590</v>
      </c>
      <c r="C18340" t="s">
        <v>14590</v>
      </c>
      <c r="D18340">
        <v>28</v>
      </c>
      <c r="E18340">
        <v>22</v>
      </c>
      <c r="F18340">
        <v>22</v>
      </c>
      <c r="G18340">
        <v>16</v>
      </c>
      <c r="H18340">
        <v>1</v>
      </c>
      <c r="I18340">
        <v>1</v>
      </c>
      <c r="J18340">
        <v>74</v>
      </c>
      <c r="K18340" s="194">
        <v>0</v>
      </c>
      <c r="L18340" t="s">
        <v>1100</v>
      </c>
      <c r="M18340" t="s">
        <v>1100</v>
      </c>
      <c r="N18340">
        <v>161</v>
      </c>
      <c r="O18340" t="s">
        <v>7876</v>
      </c>
      <c r="P18340" t="s">
        <v>18506</v>
      </c>
      <c r="Q18340">
        <v>0.161</v>
      </c>
      <c r="R18340" s="117" t="s">
        <v>14648</v>
      </c>
      <c r="S18340" s="117" t="s">
        <v>14589</v>
      </c>
      <c r="T18340" t="s">
        <v>12136</v>
      </c>
      <c r="U18340" t="s">
        <v>10772</v>
      </c>
    </row>
    <row r="18341" spans="1:21">
      <c r="A18341" s="117" t="s">
        <v>16383</v>
      </c>
      <c r="B18341" t="s">
        <v>14590</v>
      </c>
      <c r="C18341" t="s">
        <v>14590</v>
      </c>
      <c r="D18341">
        <v>26</v>
      </c>
      <c r="E18341">
        <v>20</v>
      </c>
      <c r="F18341">
        <v>26</v>
      </c>
      <c r="G18341">
        <v>20</v>
      </c>
      <c r="H18341">
        <v>1</v>
      </c>
      <c r="I18341">
        <v>1</v>
      </c>
      <c r="J18341">
        <v>77</v>
      </c>
      <c r="K18341" s="194">
        <v>77</v>
      </c>
      <c r="L18341" t="s">
        <v>1079</v>
      </c>
      <c r="M18341" t="s">
        <v>1079</v>
      </c>
      <c r="N18341">
        <v>158</v>
      </c>
      <c r="O18341" t="s">
        <v>7876</v>
      </c>
      <c r="P18341" t="s">
        <v>16384</v>
      </c>
      <c r="Q18341">
        <v>0.158</v>
      </c>
      <c r="R18341" s="117" t="s">
        <v>14620</v>
      </c>
      <c r="S18341" s="117" t="s">
        <v>14621</v>
      </c>
      <c r="T18341" t="s">
        <v>17448</v>
      </c>
      <c r="U18341" t="s">
        <v>10772</v>
      </c>
    </row>
    <row r="18342" spans="1:21">
      <c r="A18342" s="117" t="s">
        <v>24367</v>
      </c>
      <c r="B18342" t="s">
        <v>14590</v>
      </c>
      <c r="C18342" t="s">
        <v>14590</v>
      </c>
      <c r="D18342">
        <v>40</v>
      </c>
      <c r="E18342">
        <v>34</v>
      </c>
      <c r="F18342">
        <v>40</v>
      </c>
      <c r="G18342">
        <v>34</v>
      </c>
      <c r="H18342">
        <v>1</v>
      </c>
      <c r="I18342">
        <v>1</v>
      </c>
      <c r="J18342">
        <v>999999</v>
      </c>
      <c r="K18342" s="194">
        <v>999999</v>
      </c>
      <c r="L18342" t="s">
        <v>1100</v>
      </c>
      <c r="M18342" t="s">
        <v>1100</v>
      </c>
      <c r="N18342">
        <v>163</v>
      </c>
      <c r="O18342" t="s">
        <v>7876</v>
      </c>
      <c r="P18342" t="s">
        <v>24368</v>
      </c>
      <c r="Q18342">
        <v>0.16300000000000001</v>
      </c>
      <c r="R18342" s="117" t="s">
        <v>14594</v>
      </c>
      <c r="S18342" s="117" t="s">
        <v>14589</v>
      </c>
      <c r="T18342" t="s">
        <v>12136</v>
      </c>
      <c r="U18342" t="s">
        <v>10772</v>
      </c>
    </row>
    <row r="18343" spans="1:21">
      <c r="A18343" s="117" t="s">
        <v>7845</v>
      </c>
      <c r="B18343" t="s">
        <v>14590</v>
      </c>
      <c r="C18343" t="s">
        <v>14590</v>
      </c>
      <c r="D18343">
        <v>28</v>
      </c>
      <c r="E18343">
        <v>22</v>
      </c>
      <c r="F18343">
        <v>28</v>
      </c>
      <c r="G18343">
        <v>22</v>
      </c>
      <c r="H18343">
        <v>1</v>
      </c>
      <c r="I18343">
        <v>1</v>
      </c>
      <c r="J18343">
        <v>139</v>
      </c>
      <c r="K18343" s="194">
        <v>139</v>
      </c>
      <c r="L18343" t="s">
        <v>1100</v>
      </c>
      <c r="M18343" t="s">
        <v>1100</v>
      </c>
      <c r="N18343">
        <v>300</v>
      </c>
      <c r="O18343" t="s">
        <v>7876</v>
      </c>
      <c r="P18343" t="s">
        <v>10747</v>
      </c>
      <c r="Q18343">
        <v>0.3</v>
      </c>
      <c r="R18343" s="117" t="s">
        <v>14648</v>
      </c>
      <c r="S18343" s="117" t="s">
        <v>14589</v>
      </c>
      <c r="T18343" t="s">
        <v>12136</v>
      </c>
      <c r="U18343" t="s">
        <v>10772</v>
      </c>
    </row>
    <row r="18344" spans="1:21">
      <c r="A18344" s="117" t="s">
        <v>19505</v>
      </c>
      <c r="B18344" t="s">
        <v>14590</v>
      </c>
      <c r="C18344" t="s">
        <v>14590</v>
      </c>
      <c r="D18344">
        <v>26</v>
      </c>
      <c r="E18344">
        <v>20</v>
      </c>
      <c r="F18344">
        <v>26</v>
      </c>
      <c r="G18344">
        <v>20</v>
      </c>
      <c r="H18344">
        <v>1</v>
      </c>
      <c r="I18344">
        <v>1</v>
      </c>
      <c r="J18344">
        <v>75</v>
      </c>
      <c r="K18344" s="194">
        <v>75</v>
      </c>
      <c r="L18344" t="s">
        <v>1079</v>
      </c>
      <c r="M18344" t="s">
        <v>1079</v>
      </c>
      <c r="N18344">
        <v>296</v>
      </c>
      <c r="O18344" t="s">
        <v>7876</v>
      </c>
      <c r="P18344" t="s">
        <v>19506</v>
      </c>
      <c r="Q18344">
        <v>0.29599999999999999</v>
      </c>
      <c r="R18344" s="117" t="s">
        <v>14620</v>
      </c>
      <c r="S18344" s="117" t="s">
        <v>14621</v>
      </c>
      <c r="T18344" t="s">
        <v>17448</v>
      </c>
      <c r="U18344" t="s">
        <v>10772</v>
      </c>
    </row>
    <row r="18345" spans="1:21">
      <c r="A18345" s="117" t="s">
        <v>7846</v>
      </c>
      <c r="B18345" t="s">
        <v>14590</v>
      </c>
      <c r="C18345" t="s">
        <v>14590</v>
      </c>
      <c r="D18345">
        <v>26</v>
      </c>
      <c r="E18345">
        <v>20</v>
      </c>
      <c r="F18345">
        <v>26</v>
      </c>
      <c r="G18345">
        <v>20</v>
      </c>
      <c r="H18345">
        <v>1</v>
      </c>
      <c r="I18345">
        <v>1</v>
      </c>
      <c r="J18345">
        <v>192</v>
      </c>
      <c r="K18345" s="194">
        <v>192</v>
      </c>
      <c r="L18345" t="s">
        <v>1079</v>
      </c>
      <c r="M18345" t="s">
        <v>1079</v>
      </c>
      <c r="N18345">
        <v>288</v>
      </c>
      <c r="O18345" t="s">
        <v>7876</v>
      </c>
      <c r="P18345" t="s">
        <v>10748</v>
      </c>
      <c r="Q18345">
        <v>0.28799999999999998</v>
      </c>
      <c r="R18345" s="117" t="s">
        <v>14620</v>
      </c>
      <c r="S18345" s="117" t="s">
        <v>14621</v>
      </c>
      <c r="T18345" t="s">
        <v>17448</v>
      </c>
      <c r="U18345" t="s">
        <v>10772</v>
      </c>
    </row>
    <row r="18346" spans="1:21">
      <c r="A18346" s="117" t="s">
        <v>7847</v>
      </c>
      <c r="B18346" t="s">
        <v>14590</v>
      </c>
      <c r="C18346" t="s">
        <v>14590</v>
      </c>
      <c r="D18346">
        <v>28</v>
      </c>
      <c r="E18346">
        <v>22</v>
      </c>
      <c r="F18346">
        <v>28</v>
      </c>
      <c r="G18346">
        <v>22</v>
      </c>
      <c r="H18346">
        <v>1</v>
      </c>
      <c r="I18346">
        <v>1</v>
      </c>
      <c r="J18346">
        <v>27</v>
      </c>
      <c r="K18346" s="194">
        <v>27</v>
      </c>
      <c r="L18346" t="s">
        <v>1100</v>
      </c>
      <c r="M18346" t="s">
        <v>1100</v>
      </c>
      <c r="N18346">
        <v>332</v>
      </c>
      <c r="O18346" t="s">
        <v>7876</v>
      </c>
      <c r="P18346" t="s">
        <v>10749</v>
      </c>
      <c r="Q18346">
        <v>0.33200000000000002</v>
      </c>
      <c r="R18346" s="117" t="s">
        <v>14648</v>
      </c>
      <c r="S18346" s="117" t="s">
        <v>14589</v>
      </c>
      <c r="T18346" t="s">
        <v>12136</v>
      </c>
      <c r="U18346" t="s">
        <v>10772</v>
      </c>
    </row>
    <row r="18347" spans="1:21">
      <c r="A18347" s="117" t="s">
        <v>7848</v>
      </c>
      <c r="B18347" t="s">
        <v>14590</v>
      </c>
      <c r="C18347" t="s">
        <v>14590</v>
      </c>
      <c r="D18347">
        <v>28</v>
      </c>
      <c r="E18347">
        <v>22</v>
      </c>
      <c r="F18347">
        <v>28</v>
      </c>
      <c r="G18347">
        <v>22</v>
      </c>
      <c r="H18347">
        <v>1</v>
      </c>
      <c r="I18347">
        <v>1</v>
      </c>
      <c r="J18347">
        <v>146</v>
      </c>
      <c r="K18347" s="194">
        <v>146</v>
      </c>
      <c r="L18347" t="s">
        <v>1100</v>
      </c>
      <c r="M18347" t="s">
        <v>1100</v>
      </c>
      <c r="N18347">
        <v>284.89999999999998</v>
      </c>
      <c r="O18347" t="s">
        <v>7876</v>
      </c>
      <c r="P18347" t="s">
        <v>10750</v>
      </c>
      <c r="Q18347">
        <v>0.28489999999999999</v>
      </c>
      <c r="R18347" s="117" t="s">
        <v>14648</v>
      </c>
      <c r="S18347" s="117" t="s">
        <v>14589</v>
      </c>
      <c r="T18347" t="s">
        <v>12136</v>
      </c>
      <c r="U18347" t="s">
        <v>10772</v>
      </c>
    </row>
    <row r="18348" spans="1:21">
      <c r="A18348" s="117" t="s">
        <v>7849</v>
      </c>
      <c r="B18348" t="s">
        <v>14590</v>
      </c>
      <c r="C18348" t="s">
        <v>14590</v>
      </c>
      <c r="D18348">
        <v>28</v>
      </c>
      <c r="E18348">
        <v>22</v>
      </c>
      <c r="F18348">
        <v>28</v>
      </c>
      <c r="G18348">
        <v>22</v>
      </c>
      <c r="H18348">
        <v>1</v>
      </c>
      <c r="I18348">
        <v>1</v>
      </c>
      <c r="J18348">
        <v>96</v>
      </c>
      <c r="K18348" s="194">
        <v>96</v>
      </c>
      <c r="L18348" t="s">
        <v>1100</v>
      </c>
      <c r="M18348" t="s">
        <v>1100</v>
      </c>
      <c r="N18348">
        <v>302</v>
      </c>
      <c r="O18348" t="s">
        <v>7876</v>
      </c>
      <c r="P18348" t="s">
        <v>10751</v>
      </c>
      <c r="Q18348">
        <v>0.30199999999999999</v>
      </c>
      <c r="R18348" s="117" t="s">
        <v>14648</v>
      </c>
      <c r="S18348" s="117" t="s">
        <v>14589</v>
      </c>
      <c r="T18348" t="s">
        <v>12136</v>
      </c>
      <c r="U18348" t="s">
        <v>10772</v>
      </c>
    </row>
    <row r="18349" spans="1:21">
      <c r="A18349" s="117" t="s">
        <v>7850</v>
      </c>
      <c r="B18349" t="s">
        <v>14590</v>
      </c>
      <c r="C18349" t="s">
        <v>14590</v>
      </c>
      <c r="D18349">
        <v>28</v>
      </c>
      <c r="E18349">
        <v>22</v>
      </c>
      <c r="F18349">
        <v>28</v>
      </c>
      <c r="G18349">
        <v>22</v>
      </c>
      <c r="H18349">
        <v>1</v>
      </c>
      <c r="I18349">
        <v>1</v>
      </c>
      <c r="J18349">
        <v>24</v>
      </c>
      <c r="K18349" s="194">
        <v>24</v>
      </c>
      <c r="L18349" t="s">
        <v>1100</v>
      </c>
      <c r="M18349" t="s">
        <v>1100</v>
      </c>
      <c r="N18349">
        <v>317</v>
      </c>
      <c r="O18349" t="s">
        <v>7876</v>
      </c>
      <c r="P18349" t="s">
        <v>16385</v>
      </c>
      <c r="Q18349">
        <v>0.317</v>
      </c>
      <c r="R18349" s="117" t="s">
        <v>14648</v>
      </c>
      <c r="S18349" s="117" t="s">
        <v>14589</v>
      </c>
      <c r="T18349" t="s">
        <v>12136</v>
      </c>
      <c r="U18349" t="s">
        <v>10772</v>
      </c>
    </row>
    <row r="18350" spans="1:21">
      <c r="A18350" s="117" t="s">
        <v>7851</v>
      </c>
      <c r="B18350" t="s">
        <v>14590</v>
      </c>
      <c r="C18350" t="s">
        <v>14590</v>
      </c>
      <c r="D18350">
        <v>40</v>
      </c>
      <c r="E18350">
        <v>34</v>
      </c>
      <c r="F18350">
        <v>40</v>
      </c>
      <c r="G18350">
        <v>34</v>
      </c>
      <c r="H18350">
        <v>1</v>
      </c>
      <c r="I18350">
        <v>1</v>
      </c>
      <c r="J18350">
        <v>999999</v>
      </c>
      <c r="K18350" s="194">
        <v>999999</v>
      </c>
      <c r="L18350" t="s">
        <v>1100</v>
      </c>
      <c r="M18350" t="s">
        <v>1100</v>
      </c>
      <c r="N18350">
        <v>300</v>
      </c>
      <c r="O18350" t="s">
        <v>7876</v>
      </c>
      <c r="P18350" t="s">
        <v>10752</v>
      </c>
      <c r="Q18350">
        <v>0.3</v>
      </c>
      <c r="R18350" s="117" t="s">
        <v>14743</v>
      </c>
      <c r="S18350" s="117" t="s">
        <v>14589</v>
      </c>
      <c r="T18350" t="s">
        <v>12136</v>
      </c>
      <c r="U18350" t="s">
        <v>10772</v>
      </c>
    </row>
    <row r="18351" spans="1:21">
      <c r="A18351" s="117" t="s">
        <v>26204</v>
      </c>
      <c r="B18351" t="s">
        <v>14590</v>
      </c>
      <c r="C18351" t="s">
        <v>14590</v>
      </c>
      <c r="D18351">
        <v>26</v>
      </c>
      <c r="E18351">
        <v>20</v>
      </c>
      <c r="F18351">
        <v>26</v>
      </c>
      <c r="G18351">
        <v>20</v>
      </c>
      <c r="H18351">
        <v>1</v>
      </c>
      <c r="I18351">
        <v>1</v>
      </c>
      <c r="J18351">
        <v>77</v>
      </c>
      <c r="K18351" s="194">
        <v>77</v>
      </c>
      <c r="L18351" t="s">
        <v>1079</v>
      </c>
      <c r="M18351" t="s">
        <v>1079</v>
      </c>
      <c r="N18351">
        <v>300</v>
      </c>
      <c r="O18351" t="s">
        <v>7876</v>
      </c>
      <c r="P18351" t="s">
        <v>26205</v>
      </c>
      <c r="Q18351">
        <v>0.3</v>
      </c>
      <c r="R18351" s="117" t="s">
        <v>14620</v>
      </c>
      <c r="S18351" s="117" t="s">
        <v>14621</v>
      </c>
      <c r="T18351" t="s">
        <v>17448</v>
      </c>
      <c r="U18351" t="s">
        <v>10772</v>
      </c>
    </row>
    <row r="18352" spans="1:21">
      <c r="A18352" s="117" t="s">
        <v>22108</v>
      </c>
      <c r="B18352" t="s">
        <v>14590</v>
      </c>
      <c r="C18352" t="s">
        <v>14590</v>
      </c>
      <c r="D18352">
        <v>38</v>
      </c>
      <c r="E18352">
        <v>32</v>
      </c>
      <c r="F18352">
        <v>38</v>
      </c>
      <c r="G18352">
        <v>32</v>
      </c>
      <c r="H18352">
        <v>1</v>
      </c>
      <c r="I18352">
        <v>1</v>
      </c>
      <c r="J18352">
        <v>33</v>
      </c>
      <c r="K18352" s="194">
        <v>0</v>
      </c>
      <c r="L18352" t="s">
        <v>1100</v>
      </c>
      <c r="M18352" t="s">
        <v>1100</v>
      </c>
      <c r="N18352">
        <v>480</v>
      </c>
      <c r="O18352" t="s">
        <v>7876</v>
      </c>
      <c r="P18352" t="s">
        <v>10444</v>
      </c>
      <c r="Q18352">
        <v>0.48</v>
      </c>
      <c r="R18352" s="117" t="s">
        <v>14648</v>
      </c>
      <c r="S18352" s="117" t="s">
        <v>14589</v>
      </c>
      <c r="T18352" t="s">
        <v>12136</v>
      </c>
      <c r="U18352" t="s">
        <v>10772</v>
      </c>
    </row>
    <row r="18353" spans="1:21">
      <c r="A18353" s="117" t="s">
        <v>26206</v>
      </c>
      <c r="B18353" t="s">
        <v>14590</v>
      </c>
      <c r="C18353" t="s">
        <v>14590</v>
      </c>
      <c r="D18353">
        <v>33</v>
      </c>
      <c r="E18353">
        <v>27</v>
      </c>
      <c r="F18353">
        <v>33</v>
      </c>
      <c r="G18353">
        <v>27</v>
      </c>
      <c r="H18353">
        <v>1</v>
      </c>
      <c r="I18353">
        <v>1</v>
      </c>
      <c r="J18353">
        <v>100</v>
      </c>
      <c r="K18353" s="194">
        <v>100</v>
      </c>
      <c r="L18353" t="s">
        <v>1079</v>
      </c>
      <c r="M18353" t="s">
        <v>1079</v>
      </c>
      <c r="N18353">
        <v>480</v>
      </c>
      <c r="O18353" t="s">
        <v>7876</v>
      </c>
      <c r="P18353" t="s">
        <v>26207</v>
      </c>
      <c r="Q18353">
        <v>0.48</v>
      </c>
      <c r="R18353" s="117" t="s">
        <v>14620</v>
      </c>
      <c r="S18353" s="117" t="s">
        <v>14621</v>
      </c>
      <c r="T18353" t="s">
        <v>17448</v>
      </c>
      <c r="U18353" t="s">
        <v>10772</v>
      </c>
    </row>
    <row r="18354" spans="1:21">
      <c r="A18354" s="117" t="s">
        <v>7852</v>
      </c>
      <c r="B18354" t="s">
        <v>14590</v>
      </c>
      <c r="C18354" t="s">
        <v>14590</v>
      </c>
      <c r="D18354">
        <v>46</v>
      </c>
      <c r="E18354">
        <v>40</v>
      </c>
      <c r="F18354">
        <v>46</v>
      </c>
      <c r="G18354">
        <v>40</v>
      </c>
      <c r="H18354">
        <v>1</v>
      </c>
      <c r="I18354">
        <v>1</v>
      </c>
      <c r="J18354">
        <v>999999</v>
      </c>
      <c r="K18354" s="194">
        <v>999999</v>
      </c>
      <c r="L18354" t="s">
        <v>1100</v>
      </c>
      <c r="M18354" t="s">
        <v>1100</v>
      </c>
      <c r="N18354">
        <v>285.89999999999998</v>
      </c>
      <c r="O18354" t="s">
        <v>7876</v>
      </c>
      <c r="P18354" t="s">
        <v>10751</v>
      </c>
      <c r="Q18354">
        <v>0.28589999999999999</v>
      </c>
      <c r="R18354" s="117" t="s">
        <v>14594</v>
      </c>
      <c r="S18354" s="117" t="s">
        <v>14589</v>
      </c>
      <c r="T18354" t="s">
        <v>12136</v>
      </c>
      <c r="U18354" t="s">
        <v>10772</v>
      </c>
    </row>
    <row r="18355" spans="1:21">
      <c r="A18355" s="117" t="s">
        <v>7853</v>
      </c>
      <c r="B18355" t="s">
        <v>14590</v>
      </c>
      <c r="C18355" t="s">
        <v>14590</v>
      </c>
      <c r="D18355">
        <v>28</v>
      </c>
      <c r="E18355">
        <v>22</v>
      </c>
      <c r="F18355">
        <v>28</v>
      </c>
      <c r="G18355">
        <v>22</v>
      </c>
      <c r="H18355">
        <v>1</v>
      </c>
      <c r="I18355">
        <v>1</v>
      </c>
      <c r="J18355">
        <v>228</v>
      </c>
      <c r="K18355" s="194">
        <v>228</v>
      </c>
      <c r="L18355" t="s">
        <v>1100</v>
      </c>
      <c r="M18355" t="s">
        <v>1100</v>
      </c>
      <c r="N18355">
        <v>228</v>
      </c>
      <c r="O18355" t="s">
        <v>7876</v>
      </c>
      <c r="P18355" t="s">
        <v>7989</v>
      </c>
      <c r="Q18355">
        <v>0.22800000000000001</v>
      </c>
      <c r="R18355" s="117" t="s">
        <v>14648</v>
      </c>
      <c r="S18355" s="117" t="s">
        <v>14589</v>
      </c>
      <c r="T18355" t="s">
        <v>12136</v>
      </c>
      <c r="U18355" t="s">
        <v>10772</v>
      </c>
    </row>
    <row r="18356" spans="1:21">
      <c r="A18356" s="117" t="s">
        <v>7854</v>
      </c>
      <c r="B18356" t="s">
        <v>14590</v>
      </c>
      <c r="C18356" t="s">
        <v>14590</v>
      </c>
      <c r="D18356">
        <v>28</v>
      </c>
      <c r="E18356">
        <v>22</v>
      </c>
      <c r="F18356">
        <v>28</v>
      </c>
      <c r="G18356">
        <v>22</v>
      </c>
      <c r="H18356">
        <v>1</v>
      </c>
      <c r="I18356">
        <v>1</v>
      </c>
      <c r="J18356">
        <v>68</v>
      </c>
      <c r="K18356" s="194">
        <v>68</v>
      </c>
      <c r="L18356" t="s">
        <v>1100</v>
      </c>
      <c r="M18356" t="s">
        <v>1100</v>
      </c>
      <c r="N18356">
        <v>225</v>
      </c>
      <c r="O18356" t="s">
        <v>7876</v>
      </c>
      <c r="P18356" t="s">
        <v>10753</v>
      </c>
      <c r="Q18356">
        <v>0.22500000000000001</v>
      </c>
      <c r="R18356" s="117" t="s">
        <v>14648</v>
      </c>
      <c r="S18356" s="117" t="s">
        <v>14589</v>
      </c>
      <c r="T18356" t="s">
        <v>12136</v>
      </c>
      <c r="U18356" t="s">
        <v>10772</v>
      </c>
    </row>
    <row r="18357" spans="1:21">
      <c r="A18357" s="117" t="s">
        <v>24369</v>
      </c>
      <c r="B18357" t="s">
        <v>14590</v>
      </c>
      <c r="C18357" t="s">
        <v>14590</v>
      </c>
      <c r="D18357">
        <v>52</v>
      </c>
      <c r="E18357">
        <v>46</v>
      </c>
      <c r="F18357">
        <v>52</v>
      </c>
      <c r="G18357">
        <v>46</v>
      </c>
      <c r="H18357">
        <v>1</v>
      </c>
      <c r="I18357">
        <v>1</v>
      </c>
      <c r="J18357">
        <v>999999</v>
      </c>
      <c r="K18357" s="194">
        <v>999999</v>
      </c>
      <c r="L18357" t="s">
        <v>1100</v>
      </c>
      <c r="M18357" t="s">
        <v>1100</v>
      </c>
      <c r="N18357">
        <v>231</v>
      </c>
      <c r="O18357" t="s">
        <v>7876</v>
      </c>
      <c r="P18357" t="s">
        <v>24370</v>
      </c>
      <c r="Q18357">
        <v>0.23100000000000001</v>
      </c>
      <c r="R18357" s="117" t="s">
        <v>14594</v>
      </c>
      <c r="S18357" s="117" t="s">
        <v>14589</v>
      </c>
      <c r="T18357" t="s">
        <v>12136</v>
      </c>
      <c r="U18357" t="s">
        <v>10772</v>
      </c>
    </row>
    <row r="18358" spans="1:21">
      <c r="A18358" s="117" t="s">
        <v>7855</v>
      </c>
      <c r="B18358" t="s">
        <v>14590</v>
      </c>
      <c r="C18358" t="s">
        <v>14590</v>
      </c>
      <c r="D18358">
        <v>28</v>
      </c>
      <c r="E18358">
        <v>22</v>
      </c>
      <c r="F18358">
        <v>28</v>
      </c>
      <c r="G18358">
        <v>22</v>
      </c>
      <c r="H18358">
        <v>1</v>
      </c>
      <c r="I18358">
        <v>1</v>
      </c>
      <c r="J18358">
        <v>72</v>
      </c>
      <c r="K18358" s="194">
        <v>72</v>
      </c>
      <c r="L18358" t="s">
        <v>1079</v>
      </c>
      <c r="M18358" t="s">
        <v>1079</v>
      </c>
      <c r="N18358">
        <v>71</v>
      </c>
      <c r="O18358" t="s">
        <v>7876</v>
      </c>
      <c r="P18358" t="s">
        <v>10755</v>
      </c>
      <c r="Q18358">
        <v>7.0999999999999994E-2</v>
      </c>
      <c r="R18358" s="117" t="s">
        <v>14648</v>
      </c>
      <c r="S18358" s="117" t="s">
        <v>14589</v>
      </c>
      <c r="T18358" t="s">
        <v>12136</v>
      </c>
      <c r="U18358" t="s">
        <v>10772</v>
      </c>
    </row>
    <row r="18359" spans="1:21">
      <c r="A18359" s="117" t="s">
        <v>7856</v>
      </c>
      <c r="B18359" t="s">
        <v>14590</v>
      </c>
      <c r="C18359" t="s">
        <v>14590</v>
      </c>
      <c r="D18359">
        <v>26</v>
      </c>
      <c r="E18359">
        <v>20</v>
      </c>
      <c r="F18359">
        <v>26</v>
      </c>
      <c r="G18359">
        <v>20</v>
      </c>
      <c r="H18359">
        <v>1</v>
      </c>
      <c r="I18359">
        <v>1</v>
      </c>
      <c r="J18359">
        <v>30</v>
      </c>
      <c r="K18359" s="194">
        <v>30</v>
      </c>
      <c r="L18359" t="s">
        <v>1079</v>
      </c>
      <c r="M18359" t="s">
        <v>1079</v>
      </c>
      <c r="N18359">
        <v>654</v>
      </c>
      <c r="O18359" t="s">
        <v>7876</v>
      </c>
      <c r="P18359" t="s">
        <v>10756</v>
      </c>
      <c r="Q18359">
        <v>0.65400000000000003</v>
      </c>
      <c r="R18359" s="117" t="s">
        <v>14620</v>
      </c>
      <c r="S18359" s="117" t="s">
        <v>14621</v>
      </c>
      <c r="T18359" t="s">
        <v>17448</v>
      </c>
      <c r="U18359" t="s">
        <v>10772</v>
      </c>
    </row>
    <row r="18360" spans="1:21">
      <c r="A18360" s="117" t="s">
        <v>7857</v>
      </c>
      <c r="B18360" t="s">
        <v>14590</v>
      </c>
      <c r="C18360" t="s">
        <v>14590</v>
      </c>
      <c r="D18360">
        <v>28</v>
      </c>
      <c r="E18360">
        <v>22</v>
      </c>
      <c r="F18360">
        <v>28</v>
      </c>
      <c r="G18360">
        <v>22</v>
      </c>
      <c r="H18360">
        <v>1</v>
      </c>
      <c r="I18360">
        <v>1</v>
      </c>
      <c r="J18360">
        <v>177</v>
      </c>
      <c r="K18360" s="194">
        <v>177</v>
      </c>
      <c r="L18360" t="s">
        <v>1100</v>
      </c>
      <c r="M18360" t="s">
        <v>1100</v>
      </c>
      <c r="N18360">
        <v>33</v>
      </c>
      <c r="O18360" t="s">
        <v>7876</v>
      </c>
      <c r="P18360" t="s">
        <v>10757</v>
      </c>
      <c r="Q18360">
        <v>3.3000000000000002E-2</v>
      </c>
      <c r="R18360" s="117" t="s">
        <v>14648</v>
      </c>
      <c r="S18360" s="117" t="s">
        <v>14589</v>
      </c>
      <c r="T18360" t="s">
        <v>12136</v>
      </c>
      <c r="U18360" t="s">
        <v>10773</v>
      </c>
    </row>
    <row r="18361" spans="1:21">
      <c r="A18361" s="117" t="s">
        <v>20688</v>
      </c>
      <c r="B18361" t="s">
        <v>14590</v>
      </c>
      <c r="C18361" t="s">
        <v>14590</v>
      </c>
      <c r="D18361">
        <v>26</v>
      </c>
      <c r="E18361">
        <v>20</v>
      </c>
      <c r="F18361">
        <v>26</v>
      </c>
      <c r="G18361">
        <v>20</v>
      </c>
      <c r="H18361">
        <v>1</v>
      </c>
      <c r="I18361">
        <v>1</v>
      </c>
      <c r="J18361">
        <v>160</v>
      </c>
      <c r="K18361" s="194">
        <v>160</v>
      </c>
      <c r="L18361" t="s">
        <v>1079</v>
      </c>
      <c r="M18361" t="s">
        <v>1079</v>
      </c>
      <c r="N18361">
        <v>18</v>
      </c>
      <c r="O18361" t="s">
        <v>7876</v>
      </c>
      <c r="P18361" t="s">
        <v>20689</v>
      </c>
      <c r="Q18361">
        <v>1.7999999999999999E-2</v>
      </c>
      <c r="R18361" s="117" t="s">
        <v>14620</v>
      </c>
      <c r="S18361" s="117" t="s">
        <v>14621</v>
      </c>
      <c r="T18361" t="s">
        <v>17448</v>
      </c>
      <c r="U18361" t="s">
        <v>10772</v>
      </c>
    </row>
    <row r="18362" spans="1:21">
      <c r="A18362" s="117" t="s">
        <v>24371</v>
      </c>
      <c r="B18362" t="s">
        <v>14590</v>
      </c>
      <c r="C18362" t="s">
        <v>14590</v>
      </c>
      <c r="D18362">
        <v>40</v>
      </c>
      <c r="E18362">
        <v>34</v>
      </c>
      <c r="F18362">
        <v>40</v>
      </c>
      <c r="G18362">
        <v>34</v>
      </c>
      <c r="H18362">
        <v>1</v>
      </c>
      <c r="I18362">
        <v>1</v>
      </c>
      <c r="J18362">
        <v>999999</v>
      </c>
      <c r="K18362" s="194">
        <v>999999</v>
      </c>
      <c r="L18362" t="s">
        <v>1100</v>
      </c>
      <c r="M18362" t="s">
        <v>1100</v>
      </c>
      <c r="N18362">
        <v>32</v>
      </c>
      <c r="O18362" t="s">
        <v>7876</v>
      </c>
      <c r="P18362" t="s">
        <v>24372</v>
      </c>
      <c r="Q18362">
        <v>3.2000000000000001E-2</v>
      </c>
      <c r="R18362" s="117" t="s">
        <v>14594</v>
      </c>
      <c r="S18362" s="117" t="s">
        <v>14589</v>
      </c>
      <c r="T18362" t="s">
        <v>12136</v>
      </c>
      <c r="U18362" t="s">
        <v>10772</v>
      </c>
    </row>
    <row r="18363" spans="1:21">
      <c r="A18363" s="117" t="s">
        <v>7858</v>
      </c>
      <c r="B18363" t="s">
        <v>14590</v>
      </c>
      <c r="C18363" t="s">
        <v>14590</v>
      </c>
      <c r="D18363">
        <v>28</v>
      </c>
      <c r="E18363">
        <v>22</v>
      </c>
      <c r="F18363">
        <v>28</v>
      </c>
      <c r="G18363">
        <v>22</v>
      </c>
      <c r="H18363">
        <v>1</v>
      </c>
      <c r="I18363">
        <v>1</v>
      </c>
      <c r="J18363">
        <v>336</v>
      </c>
      <c r="K18363" s="194">
        <v>336</v>
      </c>
      <c r="L18363" t="s">
        <v>1100</v>
      </c>
      <c r="M18363" t="s">
        <v>1100</v>
      </c>
      <c r="N18363">
        <v>24</v>
      </c>
      <c r="O18363" t="s">
        <v>7876</v>
      </c>
      <c r="P18363" t="s">
        <v>10758</v>
      </c>
      <c r="Q18363">
        <v>2.4E-2</v>
      </c>
      <c r="R18363" s="117" t="s">
        <v>14648</v>
      </c>
      <c r="S18363" s="117" t="s">
        <v>14589</v>
      </c>
      <c r="T18363" t="s">
        <v>12136</v>
      </c>
      <c r="U18363" t="s">
        <v>10772</v>
      </c>
    </row>
    <row r="18364" spans="1:21">
      <c r="A18364" s="117" t="s">
        <v>7859</v>
      </c>
      <c r="B18364" t="s">
        <v>14590</v>
      </c>
      <c r="C18364" t="s">
        <v>14590</v>
      </c>
      <c r="D18364">
        <v>28</v>
      </c>
      <c r="E18364">
        <v>22</v>
      </c>
      <c r="F18364">
        <v>28</v>
      </c>
      <c r="G18364">
        <v>22</v>
      </c>
      <c r="H18364">
        <v>1</v>
      </c>
      <c r="I18364">
        <v>1</v>
      </c>
      <c r="J18364">
        <v>285</v>
      </c>
      <c r="K18364" s="194">
        <v>285</v>
      </c>
      <c r="L18364" t="s">
        <v>1100</v>
      </c>
      <c r="M18364" t="s">
        <v>1100</v>
      </c>
      <c r="N18364">
        <v>32</v>
      </c>
      <c r="O18364" t="s">
        <v>7876</v>
      </c>
      <c r="P18364" t="s">
        <v>10759</v>
      </c>
      <c r="Q18364">
        <v>3.2000000000000001E-2</v>
      </c>
      <c r="R18364" s="117" t="s">
        <v>14648</v>
      </c>
      <c r="S18364" s="117" t="s">
        <v>14589</v>
      </c>
      <c r="T18364" t="s">
        <v>12136</v>
      </c>
      <c r="U18364" t="s">
        <v>10772</v>
      </c>
    </row>
    <row r="18365" spans="1:21">
      <c r="A18365" s="117" t="s">
        <v>22109</v>
      </c>
      <c r="B18365" t="s">
        <v>14590</v>
      </c>
      <c r="C18365" t="s">
        <v>14590</v>
      </c>
      <c r="D18365">
        <v>28</v>
      </c>
      <c r="E18365">
        <v>22</v>
      </c>
      <c r="F18365">
        <v>28</v>
      </c>
      <c r="G18365">
        <v>22</v>
      </c>
      <c r="H18365">
        <v>1</v>
      </c>
      <c r="I18365">
        <v>1</v>
      </c>
      <c r="J18365">
        <v>54</v>
      </c>
      <c r="K18365" s="194">
        <v>54</v>
      </c>
      <c r="L18365" t="s">
        <v>1100</v>
      </c>
      <c r="M18365" t="s">
        <v>1100</v>
      </c>
      <c r="N18365">
        <v>20</v>
      </c>
      <c r="O18365" t="s">
        <v>7876</v>
      </c>
      <c r="P18365" t="s">
        <v>22110</v>
      </c>
      <c r="Q18365">
        <v>0.02</v>
      </c>
      <c r="R18365" s="117" t="s">
        <v>14648</v>
      </c>
      <c r="S18365" s="117" t="s">
        <v>14589</v>
      </c>
      <c r="T18365" t="s">
        <v>12136</v>
      </c>
      <c r="U18365" t="s">
        <v>10772</v>
      </c>
    </row>
    <row r="18366" spans="1:21">
      <c r="A18366" s="117" t="s">
        <v>13805</v>
      </c>
      <c r="B18366" t="s">
        <v>14590</v>
      </c>
      <c r="C18366" t="s">
        <v>14590</v>
      </c>
      <c r="D18366">
        <v>26</v>
      </c>
      <c r="E18366">
        <v>20</v>
      </c>
      <c r="F18366">
        <v>26</v>
      </c>
      <c r="G18366">
        <v>20</v>
      </c>
      <c r="H18366">
        <v>1</v>
      </c>
      <c r="I18366">
        <v>1</v>
      </c>
      <c r="J18366">
        <v>200</v>
      </c>
      <c r="K18366" s="194">
        <v>200</v>
      </c>
      <c r="L18366" t="s">
        <v>1079</v>
      </c>
      <c r="M18366" t="s">
        <v>1079</v>
      </c>
      <c r="N18366">
        <v>16</v>
      </c>
      <c r="O18366" t="s">
        <v>7876</v>
      </c>
      <c r="P18366" t="s">
        <v>13992</v>
      </c>
      <c r="Q18366">
        <v>1.6E-2</v>
      </c>
      <c r="R18366" s="117" t="s">
        <v>14620</v>
      </c>
      <c r="S18366" s="117" t="s">
        <v>14621</v>
      </c>
      <c r="T18366" t="s">
        <v>17448</v>
      </c>
      <c r="U18366" t="s">
        <v>10772</v>
      </c>
    </row>
    <row r="18367" spans="1:21">
      <c r="A18367" s="117" t="s">
        <v>7860</v>
      </c>
      <c r="B18367" t="s">
        <v>14590</v>
      </c>
      <c r="C18367" t="s">
        <v>14590</v>
      </c>
      <c r="D18367">
        <v>28</v>
      </c>
      <c r="E18367">
        <v>22</v>
      </c>
      <c r="F18367">
        <v>28</v>
      </c>
      <c r="G18367">
        <v>22</v>
      </c>
      <c r="H18367">
        <v>1</v>
      </c>
      <c r="I18367">
        <v>1</v>
      </c>
      <c r="J18367">
        <v>200</v>
      </c>
      <c r="K18367" s="194">
        <v>200</v>
      </c>
      <c r="L18367" t="s">
        <v>1100</v>
      </c>
      <c r="M18367" t="s">
        <v>1100</v>
      </c>
      <c r="N18367">
        <v>25</v>
      </c>
      <c r="O18367" t="s">
        <v>7876</v>
      </c>
      <c r="P18367" t="s">
        <v>10760</v>
      </c>
      <c r="Q18367">
        <v>2.5000000000000001E-2</v>
      </c>
      <c r="R18367" s="117" t="s">
        <v>14648</v>
      </c>
      <c r="S18367" s="117" t="s">
        <v>14589</v>
      </c>
      <c r="T18367" t="s">
        <v>12136</v>
      </c>
      <c r="U18367" t="s">
        <v>10772</v>
      </c>
    </row>
    <row r="18368" spans="1:21">
      <c r="A18368" s="117" t="s">
        <v>19607</v>
      </c>
      <c r="B18368" t="s">
        <v>14590</v>
      </c>
      <c r="C18368" t="s">
        <v>14590</v>
      </c>
      <c r="D18368">
        <v>26</v>
      </c>
      <c r="E18368">
        <v>20</v>
      </c>
      <c r="F18368">
        <v>26</v>
      </c>
      <c r="G18368">
        <v>20</v>
      </c>
      <c r="H18368">
        <v>1</v>
      </c>
      <c r="I18368">
        <v>1</v>
      </c>
      <c r="J18368">
        <v>140</v>
      </c>
      <c r="K18368" s="194">
        <v>140</v>
      </c>
      <c r="L18368" t="s">
        <v>1079</v>
      </c>
      <c r="M18368" t="s">
        <v>1079</v>
      </c>
      <c r="N18368">
        <v>28</v>
      </c>
      <c r="O18368" t="s">
        <v>7876</v>
      </c>
      <c r="P18368" t="s">
        <v>19608</v>
      </c>
      <c r="Q18368">
        <v>2.8000000000000001E-2</v>
      </c>
      <c r="R18368" s="117" t="s">
        <v>14620</v>
      </c>
      <c r="S18368" s="117" t="s">
        <v>14621</v>
      </c>
      <c r="T18368" t="s">
        <v>17448</v>
      </c>
      <c r="U18368" t="s">
        <v>10772</v>
      </c>
    </row>
    <row r="18369" spans="1:21">
      <c r="A18369" s="117" t="s">
        <v>7861</v>
      </c>
      <c r="B18369" t="s">
        <v>14590</v>
      </c>
      <c r="C18369" t="s">
        <v>14590</v>
      </c>
      <c r="D18369">
        <v>28</v>
      </c>
      <c r="E18369">
        <v>22</v>
      </c>
      <c r="F18369">
        <v>28</v>
      </c>
      <c r="G18369">
        <v>22</v>
      </c>
      <c r="H18369">
        <v>1</v>
      </c>
      <c r="I18369">
        <v>1</v>
      </c>
      <c r="J18369">
        <v>16</v>
      </c>
      <c r="K18369" s="194">
        <v>16</v>
      </c>
      <c r="L18369" t="s">
        <v>1100</v>
      </c>
      <c r="M18369" t="s">
        <v>1100</v>
      </c>
      <c r="N18369">
        <v>30</v>
      </c>
      <c r="O18369" t="s">
        <v>7876</v>
      </c>
      <c r="P18369" t="s">
        <v>10503</v>
      </c>
      <c r="Q18369">
        <v>0.03</v>
      </c>
      <c r="R18369" s="117" t="s">
        <v>14648</v>
      </c>
      <c r="S18369" s="117" t="s">
        <v>14589</v>
      </c>
      <c r="T18369" t="s">
        <v>12136</v>
      </c>
      <c r="U18369" t="s">
        <v>10772</v>
      </c>
    </row>
    <row r="18370" spans="1:21">
      <c r="A18370" s="117" t="s">
        <v>24373</v>
      </c>
      <c r="B18370" t="s">
        <v>14590</v>
      </c>
      <c r="C18370" t="s">
        <v>14590</v>
      </c>
      <c r="D18370">
        <v>28</v>
      </c>
      <c r="E18370">
        <v>22</v>
      </c>
      <c r="F18370">
        <v>28</v>
      </c>
      <c r="G18370">
        <v>22</v>
      </c>
      <c r="H18370">
        <v>1</v>
      </c>
      <c r="I18370">
        <v>1</v>
      </c>
      <c r="J18370">
        <v>120</v>
      </c>
      <c r="K18370" s="194">
        <v>120</v>
      </c>
      <c r="L18370" t="s">
        <v>1100</v>
      </c>
      <c r="M18370" t="s">
        <v>1100</v>
      </c>
      <c r="N18370">
        <v>17</v>
      </c>
      <c r="O18370" t="s">
        <v>7876</v>
      </c>
      <c r="P18370" t="s">
        <v>24374</v>
      </c>
      <c r="Q18370">
        <v>1.7000000000000001E-2</v>
      </c>
      <c r="R18370" s="117" t="s">
        <v>14648</v>
      </c>
      <c r="S18370" s="117" t="s">
        <v>14589</v>
      </c>
      <c r="T18370" t="s">
        <v>12136</v>
      </c>
      <c r="U18370" t="s">
        <v>10772</v>
      </c>
    </row>
    <row r="18371" spans="1:21">
      <c r="A18371" s="117" t="s">
        <v>7862</v>
      </c>
      <c r="B18371" t="s">
        <v>14590</v>
      </c>
      <c r="C18371" t="s">
        <v>14590</v>
      </c>
      <c r="D18371">
        <v>28</v>
      </c>
      <c r="E18371">
        <v>22</v>
      </c>
      <c r="F18371">
        <v>28</v>
      </c>
      <c r="G18371">
        <v>22</v>
      </c>
      <c r="H18371">
        <v>1</v>
      </c>
      <c r="I18371">
        <v>1</v>
      </c>
      <c r="J18371">
        <v>195</v>
      </c>
      <c r="K18371" s="194">
        <v>195</v>
      </c>
      <c r="L18371" t="s">
        <v>1100</v>
      </c>
      <c r="M18371" t="s">
        <v>1100</v>
      </c>
      <c r="N18371">
        <v>106</v>
      </c>
      <c r="O18371" t="s">
        <v>7876</v>
      </c>
      <c r="P18371" t="s">
        <v>10761</v>
      </c>
      <c r="Q18371">
        <v>0.106</v>
      </c>
      <c r="R18371" s="117" t="s">
        <v>14648</v>
      </c>
      <c r="S18371" s="117" t="s">
        <v>14589</v>
      </c>
      <c r="T18371" t="s">
        <v>12136</v>
      </c>
      <c r="U18371" t="s">
        <v>10772</v>
      </c>
    </row>
    <row r="18372" spans="1:21">
      <c r="A18372" s="117" t="s">
        <v>20690</v>
      </c>
      <c r="B18372" t="s">
        <v>14590</v>
      </c>
      <c r="C18372" t="s">
        <v>14590</v>
      </c>
      <c r="D18372">
        <v>25</v>
      </c>
      <c r="E18372">
        <v>19</v>
      </c>
      <c r="F18372">
        <v>25</v>
      </c>
      <c r="G18372">
        <v>19</v>
      </c>
      <c r="H18372">
        <v>1</v>
      </c>
      <c r="I18372">
        <v>1</v>
      </c>
      <c r="J18372">
        <v>35</v>
      </c>
      <c r="K18372" s="194">
        <v>35</v>
      </c>
      <c r="L18372" t="s">
        <v>1100</v>
      </c>
      <c r="M18372" t="s">
        <v>1100</v>
      </c>
      <c r="N18372">
        <v>828</v>
      </c>
      <c r="O18372" t="s">
        <v>7876</v>
      </c>
      <c r="P18372" t="s">
        <v>20691</v>
      </c>
      <c r="Q18372">
        <v>0.82799999999999996</v>
      </c>
      <c r="R18372" s="117" t="s">
        <v>14594</v>
      </c>
      <c r="S18372" s="117" t="s">
        <v>14589</v>
      </c>
      <c r="T18372" t="s">
        <v>12136</v>
      </c>
      <c r="U18372" t="s">
        <v>10772</v>
      </c>
    </row>
    <row r="18373" spans="1:21">
      <c r="A18373" s="117" t="s">
        <v>7863</v>
      </c>
      <c r="B18373" t="s">
        <v>14590</v>
      </c>
      <c r="C18373" t="s">
        <v>14590</v>
      </c>
      <c r="D18373">
        <v>41</v>
      </c>
      <c r="E18373">
        <v>35</v>
      </c>
      <c r="F18373">
        <v>41</v>
      </c>
      <c r="G18373">
        <v>35</v>
      </c>
      <c r="H18373">
        <v>30</v>
      </c>
      <c r="I18373">
        <v>30</v>
      </c>
      <c r="J18373">
        <v>999999</v>
      </c>
      <c r="K18373" s="194">
        <v>999999</v>
      </c>
      <c r="L18373" t="s">
        <v>1100</v>
      </c>
      <c r="M18373" t="s">
        <v>1100</v>
      </c>
      <c r="N18373">
        <v>268</v>
      </c>
      <c r="O18373" t="s">
        <v>7876</v>
      </c>
      <c r="P18373" t="s">
        <v>10762</v>
      </c>
      <c r="Q18373">
        <v>0.26800000000000002</v>
      </c>
      <c r="R18373" s="117" t="s">
        <v>14743</v>
      </c>
      <c r="S18373" s="117" t="s">
        <v>14589</v>
      </c>
      <c r="T18373" t="s">
        <v>12136</v>
      </c>
      <c r="U18373" t="s">
        <v>10773</v>
      </c>
    </row>
    <row r="18374" spans="1:21">
      <c r="A18374" s="117" t="s">
        <v>12074</v>
      </c>
      <c r="B18374" t="s">
        <v>14590</v>
      </c>
      <c r="C18374" t="s">
        <v>14590</v>
      </c>
      <c r="D18374">
        <v>28</v>
      </c>
      <c r="E18374">
        <v>22</v>
      </c>
      <c r="F18374">
        <v>28</v>
      </c>
      <c r="G18374">
        <v>22</v>
      </c>
      <c r="H18374">
        <v>1</v>
      </c>
      <c r="I18374">
        <v>1</v>
      </c>
      <c r="J18374">
        <v>20</v>
      </c>
      <c r="K18374" s="194">
        <v>20</v>
      </c>
      <c r="L18374" t="s">
        <v>1100</v>
      </c>
      <c r="M18374" t="s">
        <v>1100</v>
      </c>
      <c r="N18374">
        <v>435</v>
      </c>
      <c r="O18374" t="s">
        <v>7876</v>
      </c>
      <c r="P18374" t="s">
        <v>12133</v>
      </c>
      <c r="Q18374">
        <v>0.435</v>
      </c>
      <c r="R18374" s="117" t="s">
        <v>14648</v>
      </c>
      <c r="S18374" s="117" t="s">
        <v>14589</v>
      </c>
      <c r="T18374" t="s">
        <v>12136</v>
      </c>
      <c r="U18374" t="s">
        <v>10772</v>
      </c>
    </row>
    <row r="18375" spans="1:21">
      <c r="A18375" s="117" t="s">
        <v>7864</v>
      </c>
      <c r="B18375" t="s">
        <v>14590</v>
      </c>
      <c r="C18375" t="s">
        <v>14590</v>
      </c>
      <c r="D18375">
        <v>28</v>
      </c>
      <c r="E18375">
        <v>22</v>
      </c>
      <c r="F18375">
        <v>28</v>
      </c>
      <c r="G18375">
        <v>22</v>
      </c>
      <c r="H18375">
        <v>1</v>
      </c>
      <c r="I18375">
        <v>1</v>
      </c>
      <c r="J18375">
        <v>414</v>
      </c>
      <c r="K18375" s="194">
        <v>414</v>
      </c>
      <c r="L18375" t="s">
        <v>1100</v>
      </c>
      <c r="M18375" t="s">
        <v>1100</v>
      </c>
      <c r="N18375">
        <v>7.0000000000000001E-3</v>
      </c>
      <c r="O18375" t="s">
        <v>7876</v>
      </c>
      <c r="P18375" t="s">
        <v>10763</v>
      </c>
      <c r="Q18375">
        <v>6.9999999999999999E-6</v>
      </c>
      <c r="R18375" s="117" t="s">
        <v>14648</v>
      </c>
      <c r="S18375" s="117" t="s">
        <v>14589</v>
      </c>
      <c r="T18375" t="s">
        <v>12136</v>
      </c>
      <c r="U18375" t="s">
        <v>10772</v>
      </c>
    </row>
    <row r="18376" spans="1:21">
      <c r="A18376" s="117" t="s">
        <v>7865</v>
      </c>
      <c r="B18376" t="s">
        <v>14590</v>
      </c>
      <c r="C18376" t="s">
        <v>14590</v>
      </c>
      <c r="D18376">
        <v>28</v>
      </c>
      <c r="E18376">
        <v>22</v>
      </c>
      <c r="F18376">
        <v>28</v>
      </c>
      <c r="G18376">
        <v>22</v>
      </c>
      <c r="H18376">
        <v>1</v>
      </c>
      <c r="I18376">
        <v>1</v>
      </c>
      <c r="J18376">
        <v>69</v>
      </c>
      <c r="K18376" s="194">
        <v>69</v>
      </c>
      <c r="L18376" t="s">
        <v>1100</v>
      </c>
      <c r="M18376" t="s">
        <v>1100</v>
      </c>
      <c r="N18376">
        <v>78</v>
      </c>
      <c r="O18376" t="s">
        <v>7876</v>
      </c>
      <c r="P18376" t="s">
        <v>10724</v>
      </c>
      <c r="Q18376">
        <v>7.8E-2</v>
      </c>
      <c r="R18376" s="117" t="s">
        <v>14648</v>
      </c>
      <c r="S18376" s="117" t="s">
        <v>14589</v>
      </c>
      <c r="T18376" t="s">
        <v>12136</v>
      </c>
      <c r="U18376" t="s">
        <v>10772</v>
      </c>
    </row>
    <row r="18377" spans="1:21">
      <c r="A18377" s="117" t="s">
        <v>7866</v>
      </c>
      <c r="B18377" t="s">
        <v>14590</v>
      </c>
      <c r="C18377" t="s">
        <v>14590</v>
      </c>
      <c r="D18377">
        <v>28</v>
      </c>
      <c r="E18377">
        <v>22</v>
      </c>
      <c r="F18377">
        <v>28</v>
      </c>
      <c r="G18377">
        <v>22</v>
      </c>
      <c r="H18377">
        <v>1</v>
      </c>
      <c r="I18377">
        <v>1</v>
      </c>
      <c r="J18377">
        <v>128</v>
      </c>
      <c r="K18377" s="194">
        <v>128</v>
      </c>
      <c r="L18377" t="s">
        <v>1100</v>
      </c>
      <c r="M18377" t="s">
        <v>1100</v>
      </c>
      <c r="N18377">
        <v>160</v>
      </c>
      <c r="O18377" t="s">
        <v>7876</v>
      </c>
      <c r="P18377" t="s">
        <v>10764</v>
      </c>
      <c r="Q18377">
        <v>0.16</v>
      </c>
      <c r="R18377" s="117" t="s">
        <v>14648</v>
      </c>
      <c r="S18377" s="117" t="s">
        <v>14589</v>
      </c>
      <c r="T18377" t="s">
        <v>12136</v>
      </c>
      <c r="U18377" t="s">
        <v>10772</v>
      </c>
    </row>
    <row r="18378" spans="1:21">
      <c r="A18378" s="117" t="s">
        <v>7867</v>
      </c>
      <c r="B18378" t="s">
        <v>14590</v>
      </c>
      <c r="C18378" t="s">
        <v>14590</v>
      </c>
      <c r="D18378">
        <v>28</v>
      </c>
      <c r="E18378">
        <v>22</v>
      </c>
      <c r="F18378">
        <v>28</v>
      </c>
      <c r="G18378">
        <v>22</v>
      </c>
      <c r="H18378">
        <v>1</v>
      </c>
      <c r="I18378">
        <v>1</v>
      </c>
      <c r="J18378">
        <v>36</v>
      </c>
      <c r="K18378" s="194">
        <v>36</v>
      </c>
      <c r="L18378" t="s">
        <v>1100</v>
      </c>
      <c r="M18378" t="s">
        <v>1100</v>
      </c>
      <c r="N18378">
        <v>239</v>
      </c>
      <c r="O18378" t="s">
        <v>7876</v>
      </c>
      <c r="P18378" t="s">
        <v>10765</v>
      </c>
      <c r="Q18378">
        <v>0.23899999999999999</v>
      </c>
      <c r="R18378" s="117" t="s">
        <v>14648</v>
      </c>
      <c r="S18378" s="117" t="s">
        <v>14589</v>
      </c>
      <c r="T18378" t="s">
        <v>12136</v>
      </c>
      <c r="U18378" t="s">
        <v>10772</v>
      </c>
    </row>
    <row r="18379" spans="1:21">
      <c r="A18379" s="117" t="s">
        <v>7868</v>
      </c>
      <c r="B18379" t="s">
        <v>14590</v>
      </c>
      <c r="C18379" t="s">
        <v>14590</v>
      </c>
      <c r="D18379">
        <v>40</v>
      </c>
      <c r="E18379">
        <v>34</v>
      </c>
      <c r="F18379">
        <v>40</v>
      </c>
      <c r="G18379">
        <v>34</v>
      </c>
      <c r="H18379">
        <v>1</v>
      </c>
      <c r="I18379">
        <v>1</v>
      </c>
      <c r="J18379">
        <v>999999</v>
      </c>
      <c r="K18379" s="194">
        <v>999999</v>
      </c>
      <c r="L18379" t="s">
        <v>1100</v>
      </c>
      <c r="M18379" t="s">
        <v>1100</v>
      </c>
      <c r="N18379">
        <v>289</v>
      </c>
      <c r="O18379" t="s">
        <v>7876</v>
      </c>
      <c r="P18379" t="s">
        <v>16386</v>
      </c>
      <c r="Q18379">
        <v>0.28899999999999998</v>
      </c>
      <c r="R18379" s="117" t="s">
        <v>14594</v>
      </c>
      <c r="S18379" s="117" t="s">
        <v>14589</v>
      </c>
      <c r="T18379" t="s">
        <v>12136</v>
      </c>
      <c r="U18379" t="s">
        <v>10772</v>
      </c>
    </row>
    <row r="18380" spans="1:21">
      <c r="A18380" s="117" t="s">
        <v>7869</v>
      </c>
      <c r="B18380" t="s">
        <v>14590</v>
      </c>
      <c r="C18380" t="s">
        <v>14590</v>
      </c>
      <c r="D18380">
        <v>28</v>
      </c>
      <c r="E18380">
        <v>22</v>
      </c>
      <c r="F18380">
        <v>28</v>
      </c>
      <c r="G18380">
        <v>22</v>
      </c>
      <c r="H18380">
        <v>1</v>
      </c>
      <c r="I18380">
        <v>1</v>
      </c>
      <c r="J18380">
        <v>109</v>
      </c>
      <c r="K18380" s="194">
        <v>109</v>
      </c>
      <c r="L18380" t="s">
        <v>1100</v>
      </c>
      <c r="M18380" t="s">
        <v>1100</v>
      </c>
      <c r="N18380">
        <v>76</v>
      </c>
      <c r="O18380" t="s">
        <v>7876</v>
      </c>
      <c r="P18380" t="s">
        <v>10766</v>
      </c>
      <c r="Q18380">
        <v>7.5999999999999998E-2</v>
      </c>
      <c r="R18380" s="117" t="s">
        <v>14648</v>
      </c>
      <c r="S18380" s="117" t="s">
        <v>14589</v>
      </c>
      <c r="T18380" t="s">
        <v>12136</v>
      </c>
      <c r="U18380" t="s">
        <v>10772</v>
      </c>
    </row>
    <row r="18381" spans="1:21">
      <c r="A18381" s="117" t="s">
        <v>10970</v>
      </c>
      <c r="B18381" t="s">
        <v>14590</v>
      </c>
      <c r="C18381" t="s">
        <v>14590</v>
      </c>
      <c r="D18381">
        <v>28</v>
      </c>
      <c r="E18381">
        <v>22</v>
      </c>
      <c r="F18381">
        <v>28</v>
      </c>
      <c r="G18381">
        <v>22</v>
      </c>
      <c r="H18381">
        <v>1</v>
      </c>
      <c r="I18381">
        <v>1</v>
      </c>
      <c r="J18381">
        <v>16</v>
      </c>
      <c r="K18381" s="194">
        <v>16</v>
      </c>
      <c r="L18381" t="s">
        <v>1100</v>
      </c>
      <c r="M18381" t="s">
        <v>1100</v>
      </c>
      <c r="N18381">
        <v>56</v>
      </c>
      <c r="O18381" t="s">
        <v>7876</v>
      </c>
      <c r="P18381" t="s">
        <v>10985</v>
      </c>
      <c r="Q18381">
        <v>5.6000000000000001E-2</v>
      </c>
      <c r="R18381" s="117" t="s">
        <v>14648</v>
      </c>
      <c r="S18381" s="117" t="s">
        <v>14589</v>
      </c>
      <c r="T18381" t="s">
        <v>12136</v>
      </c>
      <c r="U18381" t="s">
        <v>10772</v>
      </c>
    </row>
    <row r="18382" spans="1:21">
      <c r="A18382" s="117" t="s">
        <v>11656</v>
      </c>
      <c r="B18382" t="s">
        <v>14590</v>
      </c>
      <c r="C18382" t="s">
        <v>14590</v>
      </c>
      <c r="D18382">
        <v>47</v>
      </c>
      <c r="E18382">
        <v>41</v>
      </c>
      <c r="F18382">
        <v>47</v>
      </c>
      <c r="G18382">
        <v>41</v>
      </c>
      <c r="H18382">
        <v>1</v>
      </c>
      <c r="I18382">
        <v>1</v>
      </c>
      <c r="J18382">
        <v>999999</v>
      </c>
      <c r="K18382" s="194">
        <v>999999</v>
      </c>
      <c r="L18382" t="s">
        <v>1100</v>
      </c>
      <c r="M18382" t="s">
        <v>1100</v>
      </c>
      <c r="N18382">
        <v>58</v>
      </c>
      <c r="O18382" t="s">
        <v>7876</v>
      </c>
      <c r="P18382" t="s">
        <v>16387</v>
      </c>
      <c r="Q18382">
        <v>5.8000000000000003E-2</v>
      </c>
      <c r="R18382" s="117" t="s">
        <v>14594</v>
      </c>
      <c r="S18382" s="117" t="s">
        <v>14589</v>
      </c>
      <c r="T18382" t="s">
        <v>12136</v>
      </c>
      <c r="U18382" t="s">
        <v>10772</v>
      </c>
    </row>
    <row r="18383" spans="1:21">
      <c r="A18383" s="117" t="s">
        <v>24375</v>
      </c>
      <c r="B18383" t="s">
        <v>14590</v>
      </c>
      <c r="C18383" t="s">
        <v>14590</v>
      </c>
      <c r="D18383">
        <v>45</v>
      </c>
      <c r="E18383">
        <v>39</v>
      </c>
      <c r="F18383">
        <v>38</v>
      </c>
      <c r="G18383">
        <v>32</v>
      </c>
      <c r="H18383">
        <v>1</v>
      </c>
      <c r="I18383">
        <v>1</v>
      </c>
      <c r="J18383">
        <v>23</v>
      </c>
      <c r="K18383" s="194">
        <v>999999</v>
      </c>
      <c r="L18383" t="s">
        <v>1100</v>
      </c>
      <c r="M18383" t="s">
        <v>1100</v>
      </c>
      <c r="N18383">
        <v>159</v>
      </c>
      <c r="O18383" t="s">
        <v>7876</v>
      </c>
      <c r="P18383" t="s">
        <v>24376</v>
      </c>
      <c r="Q18383">
        <v>0.159</v>
      </c>
      <c r="R18383" s="117" t="s">
        <v>14648</v>
      </c>
      <c r="S18383" s="117" t="s">
        <v>14589</v>
      </c>
      <c r="T18383" t="s">
        <v>12136</v>
      </c>
      <c r="U18383" t="s">
        <v>10772</v>
      </c>
    </row>
    <row r="18384" spans="1:21">
      <c r="A18384" s="117" t="s">
        <v>12284</v>
      </c>
      <c r="B18384" t="s">
        <v>14590</v>
      </c>
      <c r="C18384" t="s">
        <v>14590</v>
      </c>
      <c r="D18384">
        <v>47</v>
      </c>
      <c r="E18384">
        <v>41</v>
      </c>
      <c r="F18384">
        <v>47</v>
      </c>
      <c r="G18384">
        <v>41</v>
      </c>
      <c r="H18384">
        <v>1</v>
      </c>
      <c r="I18384">
        <v>1</v>
      </c>
      <c r="J18384">
        <v>999999</v>
      </c>
      <c r="K18384" s="194">
        <v>999999</v>
      </c>
      <c r="L18384" t="s">
        <v>1100</v>
      </c>
      <c r="M18384" t="s">
        <v>1100</v>
      </c>
      <c r="N18384">
        <v>462</v>
      </c>
      <c r="O18384" t="s">
        <v>7876</v>
      </c>
      <c r="P18384" t="s">
        <v>16388</v>
      </c>
      <c r="Q18384">
        <v>0.46200000000000002</v>
      </c>
      <c r="R18384" s="117" t="s">
        <v>15104</v>
      </c>
      <c r="S18384" s="117" t="s">
        <v>14589</v>
      </c>
      <c r="T18384" t="s">
        <v>12136</v>
      </c>
      <c r="U18384" t="s">
        <v>10772</v>
      </c>
    </row>
    <row r="18385" spans="1:21">
      <c r="A18385" s="117" t="s">
        <v>24377</v>
      </c>
      <c r="B18385" t="s">
        <v>14590</v>
      </c>
      <c r="C18385" t="s">
        <v>14590</v>
      </c>
      <c r="D18385">
        <v>28</v>
      </c>
      <c r="E18385">
        <v>22</v>
      </c>
      <c r="F18385">
        <v>28</v>
      </c>
      <c r="G18385">
        <v>22</v>
      </c>
      <c r="H18385">
        <v>1</v>
      </c>
      <c r="I18385">
        <v>1</v>
      </c>
      <c r="J18385">
        <v>255</v>
      </c>
      <c r="K18385" s="194">
        <v>255</v>
      </c>
      <c r="L18385" t="s">
        <v>1100</v>
      </c>
      <c r="M18385" t="s">
        <v>1100</v>
      </c>
      <c r="N18385">
        <v>62</v>
      </c>
      <c r="O18385" t="s">
        <v>7876</v>
      </c>
      <c r="P18385" t="s">
        <v>24378</v>
      </c>
      <c r="Q18385">
        <v>6.2E-2</v>
      </c>
      <c r="R18385" s="117" t="s">
        <v>14648</v>
      </c>
      <c r="S18385" s="117" t="s">
        <v>14589</v>
      </c>
      <c r="T18385" t="s">
        <v>12136</v>
      </c>
      <c r="U18385" t="s">
        <v>10773</v>
      </c>
    </row>
    <row r="18386" spans="1:21">
      <c r="A18386" s="117" t="s">
        <v>24379</v>
      </c>
      <c r="B18386" t="s">
        <v>14590</v>
      </c>
      <c r="C18386" t="s">
        <v>14590</v>
      </c>
      <c r="D18386">
        <v>28</v>
      </c>
      <c r="E18386">
        <v>22</v>
      </c>
      <c r="F18386">
        <v>28</v>
      </c>
      <c r="G18386">
        <v>22</v>
      </c>
      <c r="H18386">
        <v>1</v>
      </c>
      <c r="I18386">
        <v>1</v>
      </c>
      <c r="J18386">
        <v>44</v>
      </c>
      <c r="K18386" s="194">
        <v>44</v>
      </c>
      <c r="L18386" t="s">
        <v>1100</v>
      </c>
      <c r="M18386" t="s">
        <v>1100</v>
      </c>
      <c r="N18386">
        <v>71</v>
      </c>
      <c r="O18386" t="s">
        <v>7876</v>
      </c>
      <c r="P18386" t="s">
        <v>24380</v>
      </c>
      <c r="Q18386">
        <v>7.0999999999999994E-2</v>
      </c>
      <c r="R18386" s="117" t="s">
        <v>14648</v>
      </c>
      <c r="S18386" s="117" t="s">
        <v>14589</v>
      </c>
      <c r="T18386" t="s">
        <v>12136</v>
      </c>
      <c r="U18386" t="s">
        <v>10772</v>
      </c>
    </row>
    <row r="18387" spans="1:21">
      <c r="A18387" s="117" t="s">
        <v>24381</v>
      </c>
      <c r="B18387" t="s">
        <v>14590</v>
      </c>
      <c r="C18387" t="s">
        <v>14590</v>
      </c>
      <c r="D18387">
        <v>28</v>
      </c>
      <c r="E18387">
        <v>22</v>
      </c>
      <c r="F18387">
        <v>28</v>
      </c>
      <c r="G18387">
        <v>22</v>
      </c>
      <c r="H18387">
        <v>1</v>
      </c>
      <c r="I18387">
        <v>1</v>
      </c>
      <c r="J18387">
        <v>29</v>
      </c>
      <c r="K18387" s="194">
        <v>29</v>
      </c>
      <c r="L18387" t="s">
        <v>1100</v>
      </c>
      <c r="M18387" t="s">
        <v>1100</v>
      </c>
      <c r="N18387">
        <v>61</v>
      </c>
      <c r="O18387" t="s">
        <v>7876</v>
      </c>
      <c r="P18387" t="s">
        <v>24382</v>
      </c>
      <c r="Q18387">
        <v>6.0999999999999999E-2</v>
      </c>
      <c r="R18387" s="117" t="s">
        <v>14648</v>
      </c>
      <c r="S18387" s="117" t="s">
        <v>14589</v>
      </c>
      <c r="T18387" t="s">
        <v>12136</v>
      </c>
      <c r="U18387" t="s">
        <v>10772</v>
      </c>
    </row>
    <row r="18388" spans="1:21">
      <c r="A18388" s="117" t="s">
        <v>24383</v>
      </c>
      <c r="B18388" t="s">
        <v>14590</v>
      </c>
      <c r="C18388" t="s">
        <v>14590</v>
      </c>
      <c r="D18388">
        <v>40</v>
      </c>
      <c r="E18388">
        <v>34</v>
      </c>
      <c r="F18388">
        <v>40</v>
      </c>
      <c r="G18388">
        <v>34</v>
      </c>
      <c r="H18388">
        <v>1</v>
      </c>
      <c r="I18388">
        <v>1</v>
      </c>
      <c r="J18388">
        <v>999999</v>
      </c>
      <c r="K18388" s="194">
        <v>999999</v>
      </c>
      <c r="L18388" t="s">
        <v>1100</v>
      </c>
      <c r="M18388" t="s">
        <v>1100</v>
      </c>
      <c r="N18388">
        <v>69</v>
      </c>
      <c r="O18388" t="s">
        <v>7876</v>
      </c>
      <c r="P18388" t="s">
        <v>23770</v>
      </c>
      <c r="Q18388">
        <v>6.9000000000000006E-2</v>
      </c>
      <c r="R18388" s="117" t="s">
        <v>14594</v>
      </c>
      <c r="S18388" s="117" t="s">
        <v>14589</v>
      </c>
      <c r="T18388" t="s">
        <v>12136</v>
      </c>
      <c r="U18388" t="s">
        <v>10772</v>
      </c>
    </row>
    <row r="18389" spans="1:21">
      <c r="A18389" s="117" t="s">
        <v>24384</v>
      </c>
      <c r="B18389" t="s">
        <v>14590</v>
      </c>
      <c r="C18389" t="s">
        <v>14590</v>
      </c>
      <c r="D18389">
        <v>28</v>
      </c>
      <c r="E18389">
        <v>22</v>
      </c>
      <c r="F18389">
        <v>28</v>
      </c>
      <c r="G18389">
        <v>22</v>
      </c>
      <c r="H18389">
        <v>1</v>
      </c>
      <c r="I18389">
        <v>1</v>
      </c>
      <c r="J18389">
        <v>112</v>
      </c>
      <c r="K18389" s="194">
        <v>112</v>
      </c>
      <c r="L18389" t="s">
        <v>1100</v>
      </c>
      <c r="M18389" t="s">
        <v>1100</v>
      </c>
      <c r="N18389">
        <v>62</v>
      </c>
      <c r="O18389" t="s">
        <v>7876</v>
      </c>
      <c r="P18389" t="s">
        <v>24359</v>
      </c>
      <c r="Q18389">
        <v>6.2E-2</v>
      </c>
      <c r="R18389" s="117" t="s">
        <v>14648</v>
      </c>
      <c r="S18389" s="117" t="s">
        <v>14589</v>
      </c>
      <c r="T18389" t="s">
        <v>12136</v>
      </c>
      <c r="U18389" t="s">
        <v>10772</v>
      </c>
    </row>
    <row r="18390" spans="1:21">
      <c r="A18390" s="117" t="s">
        <v>7870</v>
      </c>
      <c r="B18390" t="s">
        <v>14590</v>
      </c>
      <c r="C18390" t="s">
        <v>14590</v>
      </c>
      <c r="D18390">
        <v>28</v>
      </c>
      <c r="E18390">
        <v>22</v>
      </c>
      <c r="F18390">
        <v>28</v>
      </c>
      <c r="G18390">
        <v>22</v>
      </c>
      <c r="H18390">
        <v>1</v>
      </c>
      <c r="I18390">
        <v>1</v>
      </c>
      <c r="J18390">
        <v>14</v>
      </c>
      <c r="K18390" s="194">
        <v>14</v>
      </c>
      <c r="L18390" t="s">
        <v>1100</v>
      </c>
      <c r="M18390" t="s">
        <v>1100</v>
      </c>
      <c r="N18390">
        <v>12</v>
      </c>
      <c r="O18390" t="s">
        <v>7876</v>
      </c>
      <c r="P18390" t="s">
        <v>10767</v>
      </c>
      <c r="Q18390">
        <v>1.2E-2</v>
      </c>
      <c r="R18390" s="117" t="s">
        <v>14648</v>
      </c>
      <c r="S18390" s="117" t="s">
        <v>14589</v>
      </c>
      <c r="T18390" t="s">
        <v>12136</v>
      </c>
      <c r="U18390" t="s">
        <v>10772</v>
      </c>
    </row>
    <row r="18391" spans="1:21">
      <c r="A18391" s="117" t="s">
        <v>24385</v>
      </c>
      <c r="B18391" t="s">
        <v>14590</v>
      </c>
      <c r="C18391" t="s">
        <v>14590</v>
      </c>
      <c r="D18391">
        <v>45</v>
      </c>
      <c r="E18391">
        <v>39</v>
      </c>
      <c r="F18391">
        <v>51</v>
      </c>
      <c r="G18391">
        <v>45</v>
      </c>
      <c r="H18391">
        <v>1</v>
      </c>
      <c r="I18391">
        <v>1</v>
      </c>
      <c r="J18391">
        <v>999999</v>
      </c>
      <c r="K18391" s="194">
        <v>999999</v>
      </c>
      <c r="L18391" t="s">
        <v>1100</v>
      </c>
      <c r="M18391" t="s">
        <v>1100</v>
      </c>
      <c r="N18391">
        <v>80</v>
      </c>
      <c r="O18391" t="s">
        <v>7876</v>
      </c>
      <c r="P18391" t="s">
        <v>24386</v>
      </c>
      <c r="Q18391">
        <v>0.08</v>
      </c>
      <c r="R18391" s="117" t="s">
        <v>14648</v>
      </c>
      <c r="S18391" s="117" t="s">
        <v>14589</v>
      </c>
      <c r="T18391" t="s">
        <v>12136</v>
      </c>
      <c r="U18391" t="s">
        <v>10772</v>
      </c>
    </row>
    <row r="18392" spans="1:21">
      <c r="A18392" s="117" t="s">
        <v>24387</v>
      </c>
      <c r="B18392" t="s">
        <v>14590</v>
      </c>
      <c r="C18392" t="s">
        <v>14590</v>
      </c>
      <c r="D18392">
        <v>46</v>
      </c>
      <c r="E18392">
        <v>40</v>
      </c>
      <c r="F18392">
        <v>46</v>
      </c>
      <c r="G18392">
        <v>40</v>
      </c>
      <c r="H18392">
        <v>1</v>
      </c>
      <c r="I18392">
        <v>1</v>
      </c>
      <c r="J18392">
        <v>999999</v>
      </c>
      <c r="K18392" s="194">
        <v>999999</v>
      </c>
      <c r="L18392" t="s">
        <v>1100</v>
      </c>
      <c r="M18392" t="s">
        <v>1100</v>
      </c>
      <c r="N18392">
        <v>83</v>
      </c>
      <c r="O18392" t="s">
        <v>7876</v>
      </c>
      <c r="P18392" t="s">
        <v>24388</v>
      </c>
      <c r="Q18392">
        <v>8.3000000000000004E-2</v>
      </c>
      <c r="R18392" s="117" t="s">
        <v>14594</v>
      </c>
      <c r="S18392" s="117" t="s">
        <v>14589</v>
      </c>
      <c r="T18392" t="s">
        <v>12136</v>
      </c>
      <c r="U18392" t="s">
        <v>10772</v>
      </c>
    </row>
    <row r="18393" spans="1:21">
      <c r="A18393" s="117" t="s">
        <v>7871</v>
      </c>
      <c r="B18393" t="s">
        <v>14590</v>
      </c>
      <c r="C18393" t="s">
        <v>14590</v>
      </c>
      <c r="D18393">
        <v>28</v>
      </c>
      <c r="E18393">
        <v>22</v>
      </c>
      <c r="F18393">
        <v>28</v>
      </c>
      <c r="G18393">
        <v>22</v>
      </c>
      <c r="H18393">
        <v>1</v>
      </c>
      <c r="I18393">
        <v>1</v>
      </c>
      <c r="J18393">
        <v>430</v>
      </c>
      <c r="K18393" s="194">
        <v>430</v>
      </c>
      <c r="L18393" t="s">
        <v>1100</v>
      </c>
      <c r="M18393" t="s">
        <v>1100</v>
      </c>
      <c r="N18393">
        <v>13</v>
      </c>
      <c r="O18393" t="s">
        <v>7876</v>
      </c>
      <c r="P18393" t="s">
        <v>10768</v>
      </c>
      <c r="Q18393">
        <v>1.2999999999999999E-2</v>
      </c>
      <c r="R18393" s="117" t="s">
        <v>14648</v>
      </c>
      <c r="S18393" s="117" t="s">
        <v>14589</v>
      </c>
      <c r="T18393" t="s">
        <v>12136</v>
      </c>
      <c r="U18393" t="s">
        <v>10773</v>
      </c>
    </row>
    <row r="18394" spans="1:21">
      <c r="A18394" s="117" t="s">
        <v>7872</v>
      </c>
      <c r="B18394" t="s">
        <v>14590</v>
      </c>
      <c r="C18394" t="s">
        <v>14590</v>
      </c>
      <c r="D18394">
        <v>28</v>
      </c>
      <c r="E18394">
        <v>22</v>
      </c>
      <c r="F18394">
        <v>28</v>
      </c>
      <c r="G18394">
        <v>22</v>
      </c>
      <c r="H18394">
        <v>10</v>
      </c>
      <c r="I18394">
        <v>10</v>
      </c>
      <c r="J18394">
        <v>51</v>
      </c>
      <c r="K18394" s="194">
        <v>51</v>
      </c>
      <c r="L18394" t="s">
        <v>1100</v>
      </c>
      <c r="M18394" t="s">
        <v>1100</v>
      </c>
      <c r="N18394">
        <v>27</v>
      </c>
      <c r="O18394" t="s">
        <v>7876</v>
      </c>
      <c r="P18394" t="s">
        <v>10769</v>
      </c>
      <c r="Q18394">
        <v>2.7E-2</v>
      </c>
      <c r="R18394" s="117" t="s">
        <v>14648</v>
      </c>
      <c r="S18394" s="117" t="s">
        <v>14589</v>
      </c>
      <c r="T18394" t="s">
        <v>12136</v>
      </c>
      <c r="U18394" t="s">
        <v>10772</v>
      </c>
    </row>
    <row r="18395" spans="1:21">
      <c r="A18395" s="117" t="s">
        <v>7873</v>
      </c>
      <c r="B18395" t="s">
        <v>14590</v>
      </c>
      <c r="C18395" t="s">
        <v>14590</v>
      </c>
      <c r="D18395">
        <v>46</v>
      </c>
      <c r="E18395">
        <v>40</v>
      </c>
      <c r="F18395">
        <v>46</v>
      </c>
      <c r="G18395">
        <v>40</v>
      </c>
      <c r="H18395">
        <v>1</v>
      </c>
      <c r="I18395">
        <v>1</v>
      </c>
      <c r="J18395">
        <v>2</v>
      </c>
      <c r="K18395" s="194">
        <v>2</v>
      </c>
      <c r="L18395" t="s">
        <v>1100</v>
      </c>
      <c r="M18395" t="s">
        <v>1100</v>
      </c>
      <c r="N18395">
        <v>13</v>
      </c>
      <c r="O18395" t="s">
        <v>7876</v>
      </c>
      <c r="P18395" t="s">
        <v>10770</v>
      </c>
      <c r="Q18395">
        <v>1.2999999999999999E-2</v>
      </c>
      <c r="R18395" s="117" t="s">
        <v>14620</v>
      </c>
      <c r="S18395" s="117" t="s">
        <v>14589</v>
      </c>
      <c r="T18395" t="s">
        <v>12136</v>
      </c>
      <c r="U18395" t="s">
        <v>10772</v>
      </c>
    </row>
    <row r="18396" spans="1:21">
      <c r="A18396" s="117" t="s">
        <v>24389</v>
      </c>
      <c r="B18396" t="s">
        <v>14590</v>
      </c>
      <c r="C18396" t="s">
        <v>14590</v>
      </c>
      <c r="D18396">
        <v>45</v>
      </c>
      <c r="E18396">
        <v>39</v>
      </c>
      <c r="F18396">
        <v>38</v>
      </c>
      <c r="G18396">
        <v>32</v>
      </c>
      <c r="H18396">
        <v>1</v>
      </c>
      <c r="I18396">
        <v>1</v>
      </c>
      <c r="J18396">
        <v>999999</v>
      </c>
      <c r="K18396" s="194">
        <v>999999</v>
      </c>
      <c r="L18396" t="s">
        <v>1100</v>
      </c>
      <c r="M18396" t="s">
        <v>1100</v>
      </c>
      <c r="N18396">
        <v>27</v>
      </c>
      <c r="O18396" t="s">
        <v>7876</v>
      </c>
      <c r="P18396" t="s">
        <v>24390</v>
      </c>
      <c r="Q18396">
        <v>2.7E-2</v>
      </c>
      <c r="R18396" s="117" t="s">
        <v>14648</v>
      </c>
      <c r="S18396" s="117" t="s">
        <v>14589</v>
      </c>
      <c r="T18396" t="s">
        <v>12136</v>
      </c>
      <c r="U18396" t="s">
        <v>10772</v>
      </c>
    </row>
    <row r="18397" spans="1:21">
      <c r="A18397" s="117" t="s">
        <v>7874</v>
      </c>
      <c r="B18397" t="s">
        <v>14590</v>
      </c>
      <c r="C18397" t="s">
        <v>14590</v>
      </c>
      <c r="D18397">
        <v>28</v>
      </c>
      <c r="E18397">
        <v>22</v>
      </c>
      <c r="F18397">
        <v>28</v>
      </c>
      <c r="G18397">
        <v>22</v>
      </c>
      <c r="H18397">
        <v>10</v>
      </c>
      <c r="I18397">
        <v>10</v>
      </c>
      <c r="J18397">
        <v>170</v>
      </c>
      <c r="K18397" s="194">
        <v>170</v>
      </c>
      <c r="L18397" t="s">
        <v>1100</v>
      </c>
      <c r="M18397" t="s">
        <v>1100</v>
      </c>
      <c r="N18397">
        <v>22</v>
      </c>
      <c r="O18397" t="s">
        <v>7876</v>
      </c>
      <c r="P18397" t="s">
        <v>10771</v>
      </c>
      <c r="Q18397">
        <v>2.1999999999999999E-2</v>
      </c>
      <c r="R18397" s="117" t="s">
        <v>14648</v>
      </c>
      <c r="S18397" s="117" t="s">
        <v>14589</v>
      </c>
      <c r="T18397" t="s">
        <v>12136</v>
      </c>
      <c r="U18397" t="s">
        <v>10772</v>
      </c>
    </row>
    <row r="18398" spans="1:21">
      <c r="A18398" s="117" t="s">
        <v>10894</v>
      </c>
      <c r="B18398" t="s">
        <v>14590</v>
      </c>
      <c r="C18398" t="s">
        <v>14590</v>
      </c>
      <c r="D18398">
        <v>40</v>
      </c>
      <c r="E18398">
        <v>34</v>
      </c>
      <c r="F18398">
        <v>40</v>
      </c>
      <c r="G18398">
        <v>34</v>
      </c>
      <c r="H18398">
        <v>1</v>
      </c>
      <c r="I18398">
        <v>1</v>
      </c>
      <c r="J18398">
        <v>999999</v>
      </c>
      <c r="K18398" s="194">
        <v>999999</v>
      </c>
      <c r="L18398" t="s">
        <v>1100</v>
      </c>
      <c r="M18398" t="s">
        <v>1100</v>
      </c>
      <c r="N18398">
        <v>25</v>
      </c>
      <c r="O18398" t="s">
        <v>7876</v>
      </c>
      <c r="P18398" t="s">
        <v>10922</v>
      </c>
      <c r="Q18398">
        <v>2.5000000000000001E-2</v>
      </c>
      <c r="R18398" s="117" t="s">
        <v>14620</v>
      </c>
      <c r="S18398" s="117" t="s">
        <v>14589</v>
      </c>
      <c r="T18398" t="s">
        <v>12136</v>
      </c>
      <c r="U18398" t="s">
        <v>10772</v>
      </c>
    </row>
    <row r="18399" spans="1:21">
      <c r="A18399" s="117" t="s">
        <v>24391</v>
      </c>
      <c r="B18399" t="s">
        <v>14590</v>
      </c>
      <c r="C18399" t="s">
        <v>14590</v>
      </c>
      <c r="D18399">
        <v>28</v>
      </c>
      <c r="E18399">
        <v>22</v>
      </c>
      <c r="F18399">
        <v>25</v>
      </c>
      <c r="G18399">
        <v>19</v>
      </c>
      <c r="H18399">
        <v>10</v>
      </c>
      <c r="I18399">
        <v>10</v>
      </c>
      <c r="J18399">
        <v>34</v>
      </c>
      <c r="K18399" s="194">
        <v>0</v>
      </c>
      <c r="L18399" t="s">
        <v>1100</v>
      </c>
      <c r="M18399" t="s">
        <v>1100</v>
      </c>
      <c r="N18399">
        <v>13</v>
      </c>
      <c r="O18399" t="s">
        <v>7876</v>
      </c>
      <c r="P18399" t="s">
        <v>24392</v>
      </c>
      <c r="Q18399">
        <v>1.2999999999999999E-2</v>
      </c>
      <c r="R18399" s="117" t="s">
        <v>14648</v>
      </c>
      <c r="S18399" s="117" t="s">
        <v>14589</v>
      </c>
      <c r="T18399" t="s">
        <v>12136</v>
      </c>
      <c r="U18399" t="s">
        <v>10772</v>
      </c>
    </row>
    <row r="18400" spans="1:21">
      <c r="A18400" s="117" t="s">
        <v>24393</v>
      </c>
      <c r="B18400" t="s">
        <v>14590</v>
      </c>
      <c r="C18400" t="s">
        <v>14590</v>
      </c>
      <c r="D18400">
        <v>26</v>
      </c>
      <c r="E18400">
        <v>20</v>
      </c>
      <c r="F18400">
        <v>26</v>
      </c>
      <c r="G18400">
        <v>20</v>
      </c>
      <c r="H18400">
        <v>1</v>
      </c>
      <c r="I18400">
        <v>1</v>
      </c>
      <c r="J18400">
        <v>22</v>
      </c>
      <c r="K18400" s="194">
        <v>22</v>
      </c>
      <c r="L18400" t="s">
        <v>1079</v>
      </c>
      <c r="M18400" t="s">
        <v>1079</v>
      </c>
      <c r="N18400">
        <v>60</v>
      </c>
      <c r="O18400" t="s">
        <v>7876</v>
      </c>
      <c r="P18400" t="s">
        <v>24394</v>
      </c>
      <c r="Q18400">
        <v>0.06</v>
      </c>
      <c r="R18400" s="117" t="s">
        <v>14620</v>
      </c>
      <c r="S18400" s="117" t="s">
        <v>14621</v>
      </c>
      <c r="T18400" t="s">
        <v>17448</v>
      </c>
      <c r="U18400" t="s">
        <v>10772</v>
      </c>
    </row>
    <row r="18401" spans="1:21">
      <c r="A18401" s="117" t="s">
        <v>780</v>
      </c>
      <c r="B18401" t="s">
        <v>14590</v>
      </c>
      <c r="C18401" t="s">
        <v>14590</v>
      </c>
      <c r="D18401">
        <v>25</v>
      </c>
      <c r="E18401">
        <v>19</v>
      </c>
      <c r="F18401">
        <v>25</v>
      </c>
      <c r="G18401">
        <v>19</v>
      </c>
      <c r="H18401">
        <v>1</v>
      </c>
      <c r="I18401">
        <v>1</v>
      </c>
      <c r="J18401">
        <v>378</v>
      </c>
      <c r="K18401" s="194">
        <v>378</v>
      </c>
      <c r="L18401" t="s">
        <v>1079</v>
      </c>
      <c r="M18401" t="s">
        <v>1079</v>
      </c>
      <c r="N18401">
        <v>9</v>
      </c>
      <c r="O18401" t="s">
        <v>7876</v>
      </c>
      <c r="P18401" t="s">
        <v>10697</v>
      </c>
      <c r="Q18401">
        <v>8.9999999999999993E-3</v>
      </c>
      <c r="R18401" s="117" t="s">
        <v>14594</v>
      </c>
      <c r="S18401" s="117" t="s">
        <v>14589</v>
      </c>
      <c r="T18401" t="s">
        <v>12136</v>
      </c>
      <c r="U18401" t="s">
        <v>10773</v>
      </c>
    </row>
    <row r="18402" spans="1:21">
      <c r="A18402" s="117" t="s">
        <v>7875</v>
      </c>
      <c r="B18402" t="s">
        <v>14590</v>
      </c>
      <c r="C18402" t="s">
        <v>14590</v>
      </c>
      <c r="D18402">
        <v>25</v>
      </c>
      <c r="E18402">
        <v>19</v>
      </c>
      <c r="F18402">
        <v>25</v>
      </c>
      <c r="G18402">
        <v>19</v>
      </c>
      <c r="H18402">
        <v>1</v>
      </c>
      <c r="I18402">
        <v>1</v>
      </c>
      <c r="J18402">
        <v>525</v>
      </c>
      <c r="K18402" s="194">
        <v>525</v>
      </c>
      <c r="L18402" t="s">
        <v>1079</v>
      </c>
      <c r="M18402" t="s">
        <v>1079</v>
      </c>
      <c r="N18402">
        <v>10</v>
      </c>
      <c r="O18402" t="s">
        <v>7876</v>
      </c>
      <c r="P18402" t="s">
        <v>10697</v>
      </c>
      <c r="Q18402">
        <v>0.01</v>
      </c>
      <c r="R18402" s="117" t="s">
        <v>14594</v>
      </c>
      <c r="S18402" s="117" t="s">
        <v>14589</v>
      </c>
      <c r="T18402" t="s">
        <v>12136</v>
      </c>
      <c r="U18402" t="s">
        <v>10773</v>
      </c>
    </row>
    <row r="18403" spans="1:21">
      <c r="A18403" s="117"/>
      <c r="K18403" s="194"/>
      <c r="R18403" s="117"/>
      <c r="S18403" s="117"/>
    </row>
    <row r="18404" spans="1:21">
      <c r="A18404" s="117"/>
      <c r="K18404" s="194"/>
      <c r="R18404" s="117"/>
      <c r="S18404" s="117"/>
    </row>
    <row r="18405" spans="1:21">
      <c r="A18405" s="117"/>
      <c r="K18405" s="194"/>
      <c r="R18405" s="117"/>
      <c r="S18405" s="117"/>
    </row>
    <row r="18406" spans="1:21">
      <c r="A18406" s="117"/>
      <c r="K18406" s="194"/>
      <c r="R18406" s="117"/>
      <c r="S18406" s="117"/>
    </row>
    <row r="18407" spans="1:21">
      <c r="A18407" s="117"/>
      <c r="K18407" s="194"/>
      <c r="R18407" s="117"/>
      <c r="S18407" s="117"/>
    </row>
    <row r="18408" spans="1:21">
      <c r="A18408" s="117"/>
      <c r="K18408" s="194"/>
      <c r="R18408" s="117"/>
      <c r="S18408" s="117"/>
    </row>
    <row r="18409" spans="1:21">
      <c r="A18409" s="117"/>
      <c r="K18409" s="194"/>
      <c r="R18409" s="117"/>
      <c r="S18409" s="117"/>
    </row>
    <row r="18410" spans="1:21">
      <c r="A18410" s="117"/>
      <c r="K18410" s="194"/>
      <c r="R18410" s="117"/>
      <c r="S18410" s="117"/>
    </row>
    <row r="18411" spans="1:21">
      <c r="A18411" s="117"/>
      <c r="K18411" s="194"/>
      <c r="R18411" s="117"/>
      <c r="S18411" s="117"/>
    </row>
    <row r="18412" spans="1:21">
      <c r="A18412" s="117"/>
      <c r="K18412" s="194"/>
      <c r="R18412" s="117"/>
      <c r="S18412" s="117"/>
    </row>
    <row r="18413" spans="1:21">
      <c r="A18413" s="117"/>
      <c r="K18413" s="194"/>
      <c r="R18413" s="117"/>
      <c r="S18413" s="117"/>
    </row>
    <row r="18414" spans="1:21">
      <c r="A18414" s="117"/>
      <c r="K18414" s="194"/>
      <c r="R18414" s="117"/>
      <c r="S18414" s="117"/>
    </row>
    <row r="18415" spans="1:21">
      <c r="A18415" s="117"/>
      <c r="K18415" s="194"/>
      <c r="R18415" s="117"/>
      <c r="S18415" s="117"/>
    </row>
    <row r="18416" spans="1:21">
      <c r="A18416" s="117"/>
      <c r="K18416" s="194"/>
      <c r="R18416" s="117"/>
      <c r="S18416" s="117"/>
    </row>
    <row r="18417" spans="1:19">
      <c r="A18417" s="117"/>
      <c r="K18417" s="194"/>
      <c r="R18417" s="117"/>
      <c r="S18417" s="117"/>
    </row>
    <row r="18418" spans="1:19">
      <c r="A18418" s="117"/>
      <c r="K18418" s="194"/>
      <c r="R18418" s="117"/>
      <c r="S18418" s="117"/>
    </row>
    <row r="18419" spans="1:19">
      <c r="A18419" s="117"/>
      <c r="K18419" s="194"/>
      <c r="R18419" s="117"/>
      <c r="S18419" s="117"/>
    </row>
    <row r="18420" spans="1:19">
      <c r="A18420" s="117"/>
      <c r="K18420" s="194"/>
      <c r="R18420" s="117"/>
      <c r="S18420" s="117"/>
    </row>
    <row r="18421" spans="1:19">
      <c r="A18421" s="117"/>
      <c r="K18421" s="194"/>
      <c r="R18421" s="117"/>
      <c r="S18421" s="117"/>
    </row>
    <row r="18422" spans="1:19">
      <c r="A18422" s="117"/>
      <c r="K18422" s="194"/>
      <c r="R18422" s="117"/>
      <c r="S18422" s="117"/>
    </row>
    <row r="18423" spans="1:19">
      <c r="A18423" s="117"/>
      <c r="K18423" s="194"/>
      <c r="R18423" s="117"/>
      <c r="S18423" s="117"/>
    </row>
    <row r="18424" spans="1:19">
      <c r="A18424" s="117"/>
      <c r="K18424" s="194"/>
      <c r="R18424" s="117"/>
      <c r="S18424" s="117"/>
    </row>
    <row r="18425" spans="1:19">
      <c r="A18425" s="117"/>
      <c r="K18425" s="194"/>
      <c r="R18425" s="117"/>
      <c r="S18425" s="117"/>
    </row>
    <row r="18426" spans="1:19">
      <c r="A18426" s="117"/>
      <c r="K18426" s="194"/>
      <c r="R18426" s="117"/>
      <c r="S18426" s="117"/>
    </row>
    <row r="18427" spans="1:19">
      <c r="A18427" s="117"/>
      <c r="K18427" s="194"/>
      <c r="R18427" s="117"/>
      <c r="S18427" s="117"/>
    </row>
    <row r="18428" spans="1:19">
      <c r="A18428" s="117"/>
      <c r="K18428" s="194"/>
      <c r="R18428" s="117"/>
      <c r="S18428" s="117"/>
    </row>
    <row r="18429" spans="1:19">
      <c r="A18429" s="117"/>
      <c r="K18429" s="194"/>
      <c r="R18429" s="117"/>
      <c r="S18429" s="117"/>
    </row>
    <row r="18430" spans="1:19">
      <c r="A18430" s="117"/>
      <c r="K18430" s="194"/>
      <c r="R18430" s="117"/>
      <c r="S18430" s="117"/>
    </row>
    <row r="18431" spans="1:19">
      <c r="A18431" s="117"/>
      <c r="K18431" s="194"/>
      <c r="R18431" s="117"/>
      <c r="S18431" s="117"/>
    </row>
    <row r="18432" spans="1:19">
      <c r="A18432" s="117"/>
      <c r="K18432" s="194"/>
      <c r="R18432" s="117"/>
      <c r="S18432" s="117"/>
    </row>
    <row r="18433" spans="1:19">
      <c r="A18433" s="117"/>
      <c r="K18433" s="194"/>
      <c r="R18433" s="117"/>
      <c r="S18433" s="117"/>
    </row>
    <row r="18434" spans="1:19">
      <c r="A18434" s="117"/>
      <c r="K18434" s="194"/>
      <c r="R18434" s="117"/>
      <c r="S18434" s="117"/>
    </row>
    <row r="18435" spans="1:19">
      <c r="A18435" s="117"/>
      <c r="K18435" s="194"/>
      <c r="R18435" s="117"/>
      <c r="S18435" s="117"/>
    </row>
    <row r="18436" spans="1:19">
      <c r="A18436" s="117"/>
      <c r="K18436" s="194"/>
      <c r="R18436" s="117"/>
      <c r="S18436" s="117"/>
    </row>
    <row r="18437" spans="1:19">
      <c r="A18437" s="117"/>
      <c r="K18437" s="194"/>
      <c r="R18437" s="117"/>
      <c r="S18437" s="117"/>
    </row>
    <row r="18438" spans="1:19">
      <c r="A18438" s="117"/>
      <c r="K18438" s="194"/>
      <c r="R18438" s="117"/>
      <c r="S18438" s="117"/>
    </row>
    <row r="18439" spans="1:19">
      <c r="A18439" s="117"/>
      <c r="K18439" s="194"/>
      <c r="R18439" s="117"/>
      <c r="S18439" s="117"/>
    </row>
    <row r="18440" spans="1:19">
      <c r="A18440" s="117"/>
      <c r="K18440" s="194"/>
      <c r="R18440" s="117"/>
      <c r="S18440" s="117"/>
    </row>
    <row r="18441" spans="1:19">
      <c r="A18441" s="117"/>
      <c r="K18441" s="194"/>
      <c r="R18441" s="117"/>
      <c r="S18441" s="117"/>
    </row>
    <row r="18442" spans="1:19">
      <c r="A18442" s="117"/>
      <c r="K18442" s="194"/>
      <c r="R18442" s="117"/>
      <c r="S18442" s="117"/>
    </row>
    <row r="18443" spans="1:19">
      <c r="A18443" s="117"/>
      <c r="K18443" s="194"/>
      <c r="R18443" s="117"/>
      <c r="S18443" s="117"/>
    </row>
    <row r="18444" spans="1:19">
      <c r="A18444" s="117"/>
      <c r="K18444" s="194"/>
      <c r="R18444" s="117"/>
      <c r="S18444" s="117"/>
    </row>
    <row r="18445" spans="1:19">
      <c r="A18445" s="117"/>
      <c r="K18445" s="194"/>
      <c r="R18445" s="117"/>
      <c r="S18445" s="117"/>
    </row>
    <row r="18446" spans="1:19">
      <c r="A18446" s="117"/>
      <c r="K18446" s="194"/>
      <c r="R18446" s="117"/>
      <c r="S18446" s="117"/>
    </row>
    <row r="18447" spans="1:19">
      <c r="A18447" s="117"/>
      <c r="K18447" s="194"/>
      <c r="R18447" s="117"/>
      <c r="S18447" s="117"/>
    </row>
    <row r="18448" spans="1:19">
      <c r="A18448" s="117"/>
      <c r="K18448" s="194"/>
      <c r="R18448" s="117"/>
      <c r="S18448" s="117"/>
    </row>
    <row r="18449" spans="1:19">
      <c r="A18449" s="117"/>
      <c r="K18449" s="194"/>
      <c r="R18449" s="117"/>
      <c r="S18449" s="117"/>
    </row>
    <row r="18450" spans="1:19">
      <c r="A18450" s="117"/>
      <c r="K18450" s="194"/>
      <c r="R18450" s="117"/>
      <c r="S18450" s="117"/>
    </row>
    <row r="18451" spans="1:19">
      <c r="A18451" s="117"/>
      <c r="K18451" s="194"/>
      <c r="R18451" s="117"/>
      <c r="S18451" s="117"/>
    </row>
    <row r="18452" spans="1:19">
      <c r="A18452" s="117"/>
      <c r="K18452" s="194"/>
      <c r="R18452" s="117"/>
      <c r="S18452" s="117"/>
    </row>
    <row r="18453" spans="1:19">
      <c r="A18453" s="117"/>
      <c r="K18453" s="194"/>
      <c r="R18453" s="117"/>
      <c r="S18453" s="117"/>
    </row>
    <row r="18454" spans="1:19">
      <c r="A18454" s="117"/>
      <c r="K18454" s="194"/>
      <c r="R18454" s="117"/>
      <c r="S18454" s="117"/>
    </row>
    <row r="18455" spans="1:19">
      <c r="A18455" s="117"/>
      <c r="K18455" s="194"/>
      <c r="R18455" s="117"/>
      <c r="S18455" s="117"/>
    </row>
    <row r="18456" spans="1:19">
      <c r="A18456" s="117"/>
      <c r="K18456" s="194"/>
      <c r="R18456" s="117"/>
      <c r="S18456" s="117"/>
    </row>
    <row r="18457" spans="1:19">
      <c r="A18457" s="117"/>
      <c r="K18457" s="194"/>
      <c r="R18457" s="117"/>
      <c r="S18457" s="117"/>
    </row>
    <row r="18458" spans="1:19">
      <c r="A18458" s="117"/>
      <c r="K18458" s="194"/>
      <c r="R18458" s="117"/>
      <c r="S18458" s="117"/>
    </row>
    <row r="18459" spans="1:19">
      <c r="A18459" s="117"/>
      <c r="K18459" s="194"/>
      <c r="R18459" s="117"/>
      <c r="S18459" s="117"/>
    </row>
    <row r="18460" spans="1:19">
      <c r="A18460" s="117"/>
      <c r="K18460" s="194"/>
      <c r="R18460" s="117"/>
      <c r="S18460" s="117"/>
    </row>
    <row r="18461" spans="1:19">
      <c r="A18461" s="117"/>
      <c r="K18461" s="194"/>
      <c r="R18461" s="117"/>
      <c r="S18461" s="117"/>
    </row>
    <row r="18462" spans="1:19">
      <c r="A18462" s="117"/>
      <c r="K18462" s="194"/>
      <c r="R18462" s="117"/>
      <c r="S18462" s="117"/>
    </row>
    <row r="18463" spans="1:19">
      <c r="A18463" s="117"/>
      <c r="K18463" s="194"/>
      <c r="R18463" s="117"/>
      <c r="S18463" s="117"/>
    </row>
    <row r="18464" spans="1:19">
      <c r="A18464" s="117"/>
      <c r="K18464" s="194"/>
      <c r="R18464" s="117"/>
      <c r="S18464" s="117"/>
    </row>
    <row r="18465" spans="1:19">
      <c r="A18465" s="117"/>
      <c r="K18465" s="194"/>
      <c r="R18465" s="117"/>
      <c r="S18465" s="117"/>
    </row>
    <row r="18466" spans="1:19">
      <c r="A18466" s="117"/>
      <c r="K18466" s="194"/>
      <c r="R18466" s="117"/>
      <c r="S18466" s="117"/>
    </row>
    <row r="18467" spans="1:19">
      <c r="A18467" s="117"/>
      <c r="K18467" s="194"/>
      <c r="R18467" s="117"/>
      <c r="S18467" s="117"/>
    </row>
    <row r="18468" spans="1:19">
      <c r="A18468" s="117"/>
      <c r="K18468" s="194"/>
      <c r="R18468" s="117"/>
      <c r="S18468" s="117"/>
    </row>
    <row r="18469" spans="1:19">
      <c r="A18469" s="117"/>
      <c r="K18469" s="194"/>
      <c r="R18469" s="117"/>
      <c r="S18469" s="117"/>
    </row>
    <row r="18470" spans="1:19">
      <c r="A18470" s="117"/>
      <c r="K18470" s="194"/>
      <c r="R18470" s="117"/>
      <c r="S18470" s="117"/>
    </row>
    <row r="18471" spans="1:19">
      <c r="A18471" s="117"/>
      <c r="K18471" s="194"/>
      <c r="R18471" s="117"/>
      <c r="S18471" s="117"/>
    </row>
    <row r="18472" spans="1:19">
      <c r="A18472" s="117"/>
      <c r="K18472" s="194"/>
      <c r="R18472" s="117"/>
      <c r="S18472" s="117"/>
    </row>
    <row r="18473" spans="1:19">
      <c r="A18473" s="117"/>
      <c r="K18473" s="194"/>
      <c r="R18473" s="117"/>
      <c r="S18473" s="117"/>
    </row>
    <row r="18474" spans="1:19">
      <c r="A18474" s="117"/>
      <c r="K18474" s="194"/>
      <c r="R18474" s="117"/>
      <c r="S18474" s="117"/>
    </row>
    <row r="18475" spans="1:19">
      <c r="A18475" s="117"/>
      <c r="K18475" s="194"/>
      <c r="R18475" s="117"/>
      <c r="S18475" s="117"/>
    </row>
    <row r="18476" spans="1:19">
      <c r="A18476" s="117"/>
      <c r="K18476" s="194"/>
      <c r="R18476" s="117"/>
      <c r="S18476" s="117"/>
    </row>
    <row r="18477" spans="1:19">
      <c r="A18477" s="117"/>
      <c r="K18477" s="194"/>
      <c r="R18477" s="117"/>
      <c r="S18477" s="117"/>
    </row>
    <row r="18478" spans="1:19">
      <c r="A18478" s="117"/>
      <c r="K18478" s="194"/>
      <c r="R18478" s="117"/>
      <c r="S18478" s="117"/>
    </row>
    <row r="18479" spans="1:19">
      <c r="A18479" s="117"/>
      <c r="K18479" s="194"/>
      <c r="R18479" s="117"/>
      <c r="S18479" s="117"/>
    </row>
    <row r="18480" spans="1:19">
      <c r="A18480" s="117"/>
      <c r="K18480" s="194"/>
      <c r="R18480" s="117"/>
      <c r="S18480" s="117"/>
    </row>
    <row r="18481" spans="1:19">
      <c r="A18481" s="117"/>
      <c r="K18481" s="194"/>
      <c r="R18481" s="117"/>
      <c r="S18481" s="117"/>
    </row>
    <row r="18482" spans="1:19">
      <c r="A18482" s="117"/>
      <c r="K18482" s="194"/>
      <c r="R18482" s="117"/>
      <c r="S18482" s="117"/>
    </row>
    <row r="18483" spans="1:19">
      <c r="A18483" s="117"/>
      <c r="K18483" s="194"/>
      <c r="R18483" s="117"/>
      <c r="S18483" s="117"/>
    </row>
    <row r="18484" spans="1:19">
      <c r="A18484" s="117"/>
      <c r="K18484" s="194"/>
      <c r="R18484" s="117"/>
      <c r="S18484" s="117"/>
    </row>
    <row r="18485" spans="1:19">
      <c r="A18485" s="117"/>
      <c r="K18485" s="194"/>
      <c r="R18485" s="117"/>
      <c r="S18485" s="117"/>
    </row>
    <row r="18486" spans="1:19">
      <c r="A18486" s="117"/>
      <c r="K18486" s="194"/>
      <c r="R18486" s="117"/>
      <c r="S18486" s="117"/>
    </row>
    <row r="18487" spans="1:19">
      <c r="A18487" s="117"/>
      <c r="K18487" s="194"/>
      <c r="R18487" s="117"/>
      <c r="S18487" s="117"/>
    </row>
    <row r="18488" spans="1:19">
      <c r="A18488" s="117"/>
      <c r="K18488" s="194"/>
      <c r="R18488" s="117"/>
      <c r="S18488" s="117"/>
    </row>
    <row r="18489" spans="1:19">
      <c r="A18489" s="117"/>
      <c r="K18489" s="194"/>
      <c r="R18489" s="117"/>
      <c r="S18489" s="117"/>
    </row>
    <row r="18490" spans="1:19">
      <c r="A18490" s="117"/>
      <c r="K18490" s="194"/>
      <c r="R18490" s="117"/>
      <c r="S18490" s="117"/>
    </row>
    <row r="18491" spans="1:19">
      <c r="A18491" s="117"/>
      <c r="K18491" s="194"/>
      <c r="R18491" s="117"/>
      <c r="S18491" s="117"/>
    </row>
    <row r="18492" spans="1:19">
      <c r="A18492" s="117"/>
      <c r="K18492" s="194"/>
      <c r="R18492" s="117"/>
      <c r="S18492" s="117"/>
    </row>
    <row r="18493" spans="1:19">
      <c r="A18493" s="117"/>
      <c r="K18493" s="194"/>
      <c r="R18493" s="117"/>
      <c r="S18493" s="117"/>
    </row>
    <row r="18494" spans="1:19">
      <c r="A18494" s="117"/>
      <c r="K18494" s="194"/>
      <c r="R18494" s="117"/>
      <c r="S18494" s="117"/>
    </row>
    <row r="18495" spans="1:19">
      <c r="A18495" s="117"/>
      <c r="K18495" s="194"/>
      <c r="R18495" s="117"/>
      <c r="S18495" s="117"/>
    </row>
    <row r="18496" spans="1:19">
      <c r="A18496" s="117"/>
      <c r="K18496" s="194"/>
      <c r="R18496" s="117"/>
      <c r="S18496" s="117"/>
    </row>
    <row r="18497" spans="1:19">
      <c r="A18497" s="117"/>
      <c r="K18497" s="194"/>
      <c r="R18497" s="117"/>
      <c r="S18497" s="117"/>
    </row>
    <row r="18498" spans="1:19">
      <c r="A18498" s="117"/>
      <c r="K18498" s="194"/>
      <c r="R18498" s="117"/>
      <c r="S18498" s="117"/>
    </row>
    <row r="18499" spans="1:19">
      <c r="A18499" s="117"/>
      <c r="K18499" s="194"/>
      <c r="R18499" s="117"/>
      <c r="S18499" s="117"/>
    </row>
    <row r="18500" spans="1:19">
      <c r="A18500" s="117"/>
      <c r="K18500" s="194"/>
      <c r="R18500" s="117"/>
      <c r="S18500" s="117"/>
    </row>
    <row r="18501" spans="1:19">
      <c r="A18501" s="117"/>
      <c r="K18501" s="194"/>
      <c r="R18501" s="117"/>
      <c r="S18501" s="117"/>
    </row>
    <row r="18502" spans="1:19">
      <c r="A18502" s="117"/>
      <c r="K18502" s="194"/>
      <c r="R18502" s="117"/>
      <c r="S18502" s="117"/>
    </row>
    <row r="18503" spans="1:19">
      <c r="A18503" s="117"/>
      <c r="K18503" s="194"/>
      <c r="R18503" s="117"/>
      <c r="S18503" s="117"/>
    </row>
    <row r="18504" spans="1:19">
      <c r="A18504" s="117"/>
      <c r="K18504" s="194"/>
      <c r="R18504" s="117"/>
      <c r="S18504" s="117"/>
    </row>
    <row r="18505" spans="1:19">
      <c r="A18505" s="117"/>
      <c r="K18505" s="194"/>
      <c r="R18505" s="117"/>
      <c r="S18505" s="117"/>
    </row>
    <row r="18506" spans="1:19">
      <c r="A18506" s="117"/>
      <c r="K18506" s="194"/>
      <c r="R18506" s="117"/>
      <c r="S18506" s="117"/>
    </row>
    <row r="18507" spans="1:19">
      <c r="A18507" s="117"/>
      <c r="K18507" s="194"/>
      <c r="R18507" s="117"/>
      <c r="S18507" s="117"/>
    </row>
    <row r="18508" spans="1:19">
      <c r="A18508" s="117"/>
      <c r="K18508" s="194"/>
      <c r="R18508" s="117"/>
      <c r="S18508" s="117"/>
    </row>
    <row r="18509" spans="1:19">
      <c r="A18509" s="117"/>
      <c r="K18509" s="194"/>
      <c r="R18509" s="117"/>
      <c r="S18509" s="117"/>
    </row>
    <row r="18510" spans="1:19">
      <c r="A18510" s="117"/>
      <c r="K18510" s="194"/>
      <c r="R18510" s="117"/>
      <c r="S18510" s="117"/>
    </row>
    <row r="18511" spans="1:19">
      <c r="A18511" s="117"/>
      <c r="K18511" s="194"/>
      <c r="R18511" s="117"/>
      <c r="S18511" s="117"/>
    </row>
    <row r="18512" spans="1:19">
      <c r="A18512" s="117"/>
      <c r="K18512" s="194"/>
      <c r="R18512" s="117"/>
      <c r="S18512" s="117"/>
    </row>
    <row r="18513" spans="1:19">
      <c r="A18513" s="117"/>
      <c r="K18513" s="194"/>
      <c r="R18513" s="117"/>
      <c r="S18513" s="117"/>
    </row>
    <row r="18514" spans="1:19">
      <c r="A18514" s="117"/>
      <c r="K18514" s="194"/>
      <c r="R18514" s="117"/>
      <c r="S18514" s="117"/>
    </row>
    <row r="18515" spans="1:19">
      <c r="A18515" s="117"/>
      <c r="K18515" s="194"/>
      <c r="R18515" s="117"/>
      <c r="S18515" s="117"/>
    </row>
    <row r="18516" spans="1:19">
      <c r="A18516" s="117"/>
      <c r="K18516" s="194"/>
      <c r="R18516" s="117"/>
      <c r="S18516" s="117"/>
    </row>
    <row r="18517" spans="1:19">
      <c r="A18517" s="117"/>
      <c r="K18517" s="194"/>
      <c r="R18517" s="117"/>
      <c r="S18517" s="117"/>
    </row>
    <row r="18518" spans="1:19">
      <c r="A18518" s="117"/>
      <c r="K18518" s="194"/>
      <c r="R18518" s="117"/>
      <c r="S18518" s="117"/>
    </row>
    <row r="18519" spans="1:19">
      <c r="A18519" s="117"/>
      <c r="K18519" s="194"/>
      <c r="R18519" s="117"/>
      <c r="S18519" s="117"/>
    </row>
    <row r="18520" spans="1:19">
      <c r="A18520" s="117"/>
      <c r="K18520" s="194"/>
      <c r="R18520" s="117"/>
      <c r="S18520" s="117"/>
    </row>
    <row r="18521" spans="1:19">
      <c r="A18521" s="117"/>
      <c r="K18521" s="194"/>
      <c r="R18521" s="117"/>
      <c r="S18521" s="117"/>
    </row>
    <row r="18522" spans="1:19">
      <c r="A18522" s="117"/>
      <c r="K18522" s="194"/>
      <c r="R18522" s="117"/>
      <c r="S18522" s="117"/>
    </row>
    <row r="18523" spans="1:19">
      <c r="A18523" s="117"/>
      <c r="K18523" s="194"/>
      <c r="R18523" s="117"/>
      <c r="S18523" s="117"/>
    </row>
    <row r="18524" spans="1:19">
      <c r="A18524" s="117"/>
      <c r="K18524" s="194"/>
      <c r="R18524" s="117"/>
      <c r="S18524" s="117"/>
    </row>
    <row r="18525" spans="1:19">
      <c r="A18525" s="117"/>
      <c r="K18525" s="194"/>
      <c r="R18525" s="117"/>
      <c r="S18525" s="117"/>
    </row>
    <row r="18526" spans="1:19">
      <c r="A18526" s="117"/>
      <c r="K18526" s="194"/>
      <c r="R18526" s="117"/>
      <c r="S18526" s="117"/>
    </row>
    <row r="18527" spans="1:19">
      <c r="A18527" s="117"/>
      <c r="K18527" s="194"/>
      <c r="R18527" s="117"/>
      <c r="S18527" s="117"/>
    </row>
    <row r="18528" spans="1:19">
      <c r="A18528" s="117"/>
      <c r="K18528" s="194"/>
      <c r="R18528" s="117"/>
      <c r="S18528" s="117"/>
    </row>
    <row r="18529" spans="1:19">
      <c r="A18529" s="117"/>
      <c r="K18529" s="194"/>
      <c r="R18529" s="117"/>
      <c r="S18529" s="117"/>
    </row>
    <row r="18530" spans="1:19">
      <c r="A18530" s="117"/>
      <c r="K18530" s="194"/>
      <c r="R18530" s="117"/>
      <c r="S18530" s="117"/>
    </row>
    <row r="18531" spans="1:19">
      <c r="A18531" s="117"/>
      <c r="K18531" s="194"/>
      <c r="R18531" s="117"/>
      <c r="S18531" s="117"/>
    </row>
    <row r="18532" spans="1:19">
      <c r="A18532" s="117"/>
      <c r="K18532" s="194"/>
      <c r="R18532" s="117"/>
      <c r="S18532" s="117"/>
    </row>
    <row r="18533" spans="1:19">
      <c r="A18533" s="117"/>
      <c r="K18533" s="194"/>
      <c r="R18533" s="117"/>
      <c r="S18533" s="117"/>
    </row>
    <row r="18534" spans="1:19">
      <c r="A18534" s="117"/>
      <c r="K18534" s="194"/>
      <c r="R18534" s="117"/>
      <c r="S18534" s="117"/>
    </row>
    <row r="18535" spans="1:19">
      <c r="A18535" s="117"/>
      <c r="K18535" s="194"/>
      <c r="R18535" s="117"/>
      <c r="S18535" s="117"/>
    </row>
    <row r="18536" spans="1:19">
      <c r="A18536" s="117"/>
      <c r="K18536" s="194"/>
      <c r="R18536" s="117"/>
      <c r="S18536" s="117"/>
    </row>
    <row r="18537" spans="1:19">
      <c r="A18537" s="117"/>
      <c r="K18537" s="194"/>
      <c r="R18537" s="117"/>
      <c r="S18537" s="117"/>
    </row>
    <row r="18538" spans="1:19">
      <c r="A18538" s="117"/>
      <c r="K18538" s="194"/>
      <c r="R18538" s="117"/>
      <c r="S18538" s="117"/>
    </row>
    <row r="18539" spans="1:19">
      <c r="A18539" s="117"/>
      <c r="K18539" s="194"/>
      <c r="R18539" s="117"/>
      <c r="S18539" s="117"/>
    </row>
    <row r="18540" spans="1:19">
      <c r="A18540" s="117"/>
      <c r="K18540" s="194"/>
      <c r="R18540" s="117"/>
      <c r="S18540" s="117"/>
    </row>
    <row r="18541" spans="1:19">
      <c r="A18541" s="117"/>
      <c r="K18541" s="194"/>
      <c r="R18541" s="117"/>
      <c r="S18541" s="117"/>
    </row>
    <row r="18542" spans="1:19">
      <c r="A18542" s="117"/>
      <c r="K18542" s="194"/>
      <c r="R18542" s="117"/>
      <c r="S18542" s="117"/>
    </row>
    <row r="18543" spans="1:19">
      <c r="A18543" s="117"/>
      <c r="K18543" s="194"/>
      <c r="R18543" s="117"/>
      <c r="S18543" s="117"/>
    </row>
    <row r="18544" spans="1:19">
      <c r="A18544" s="117"/>
      <c r="K18544" s="194"/>
      <c r="R18544" s="117"/>
      <c r="S18544" s="117"/>
    </row>
    <row r="18545" spans="1:19">
      <c r="A18545" s="117"/>
      <c r="K18545" s="194"/>
      <c r="R18545" s="117"/>
      <c r="S18545" s="117"/>
    </row>
    <row r="18546" spans="1:19">
      <c r="A18546" s="117"/>
      <c r="K18546" s="194"/>
      <c r="R18546" s="117"/>
      <c r="S18546" s="117"/>
    </row>
    <row r="18547" spans="1:19">
      <c r="A18547" s="117"/>
      <c r="K18547" s="194"/>
      <c r="R18547" s="117"/>
      <c r="S18547" s="117"/>
    </row>
    <row r="18548" spans="1:19">
      <c r="A18548" s="117"/>
      <c r="K18548" s="194"/>
      <c r="R18548" s="117"/>
      <c r="S18548" s="117"/>
    </row>
    <row r="18549" spans="1:19">
      <c r="A18549" s="117"/>
      <c r="K18549" s="194"/>
      <c r="R18549" s="117"/>
      <c r="S18549" s="117"/>
    </row>
    <row r="18550" spans="1:19">
      <c r="A18550" s="117"/>
      <c r="K18550" s="194"/>
      <c r="R18550" s="117"/>
      <c r="S18550" s="117"/>
    </row>
    <row r="18551" spans="1:19">
      <c r="A18551" s="117"/>
      <c r="K18551" s="194"/>
      <c r="R18551" s="117"/>
      <c r="S18551" s="117"/>
    </row>
    <row r="18552" spans="1:19">
      <c r="A18552" s="117"/>
      <c r="K18552" s="194"/>
      <c r="R18552" s="117"/>
      <c r="S18552" s="117"/>
    </row>
    <row r="18553" spans="1:19">
      <c r="A18553" s="117"/>
      <c r="K18553" s="194"/>
      <c r="R18553" s="117"/>
      <c r="S18553" s="117"/>
    </row>
    <row r="18554" spans="1:19">
      <c r="A18554" s="117"/>
      <c r="K18554" s="194"/>
      <c r="R18554" s="117"/>
      <c r="S18554" s="117"/>
    </row>
    <row r="18555" spans="1:19">
      <c r="A18555" s="117"/>
      <c r="K18555" s="194"/>
      <c r="R18555" s="117"/>
      <c r="S18555" s="117"/>
    </row>
    <row r="18556" spans="1:19">
      <c r="A18556" s="117"/>
      <c r="K18556" s="194"/>
      <c r="R18556" s="117"/>
      <c r="S18556" s="117"/>
    </row>
    <row r="18557" spans="1:19">
      <c r="A18557" s="117"/>
      <c r="K18557" s="194"/>
      <c r="R18557" s="117"/>
      <c r="S18557" s="117"/>
    </row>
    <row r="18558" spans="1:19">
      <c r="A18558" s="117"/>
      <c r="K18558" s="194"/>
      <c r="R18558" s="117"/>
      <c r="S18558" s="117"/>
    </row>
    <row r="18559" spans="1:19">
      <c r="A18559" s="117"/>
      <c r="K18559" s="194"/>
      <c r="R18559" s="117"/>
      <c r="S18559" s="117"/>
    </row>
    <row r="18560" spans="1:19">
      <c r="A18560" s="117"/>
      <c r="K18560" s="194"/>
      <c r="R18560" s="117"/>
      <c r="S18560" s="117"/>
    </row>
    <row r="18561" spans="1:19">
      <c r="A18561" s="117"/>
      <c r="K18561" s="194"/>
      <c r="R18561" s="117"/>
      <c r="S18561" s="117"/>
    </row>
    <row r="18562" spans="1:19">
      <c r="A18562" s="117"/>
      <c r="K18562" s="194"/>
      <c r="R18562" s="117"/>
      <c r="S18562" s="117"/>
    </row>
    <row r="18563" spans="1:19">
      <c r="A18563" s="117"/>
      <c r="K18563" s="194"/>
      <c r="R18563" s="117"/>
      <c r="S18563" s="117"/>
    </row>
    <row r="18564" spans="1:19">
      <c r="A18564" s="117"/>
      <c r="K18564" s="194"/>
      <c r="R18564" s="117"/>
      <c r="S18564" s="117"/>
    </row>
    <row r="18565" spans="1:19">
      <c r="A18565" s="117"/>
      <c r="K18565" s="194"/>
      <c r="R18565" s="117"/>
      <c r="S18565" s="117"/>
    </row>
    <row r="18566" spans="1:19">
      <c r="A18566" s="117"/>
      <c r="K18566" s="194"/>
      <c r="R18566" s="117"/>
      <c r="S18566" s="117"/>
    </row>
    <row r="18567" spans="1:19">
      <c r="A18567" s="117"/>
      <c r="K18567" s="194"/>
      <c r="R18567" s="117"/>
      <c r="S18567" s="117"/>
    </row>
    <row r="18568" spans="1:19">
      <c r="A18568" s="117"/>
      <c r="K18568" s="194"/>
      <c r="R18568" s="117"/>
      <c r="S18568" s="117"/>
    </row>
    <row r="18569" spans="1:19">
      <c r="A18569" s="117"/>
      <c r="K18569" s="194"/>
      <c r="R18569" s="117"/>
      <c r="S18569" s="117"/>
    </row>
    <row r="18570" spans="1:19">
      <c r="A18570" s="117"/>
      <c r="K18570" s="194"/>
      <c r="R18570" s="117"/>
      <c r="S18570" s="117"/>
    </row>
    <row r="18571" spans="1:19">
      <c r="A18571" s="117"/>
      <c r="K18571" s="194"/>
      <c r="R18571" s="117"/>
      <c r="S18571" s="117"/>
    </row>
    <row r="18572" spans="1:19">
      <c r="A18572" s="117"/>
      <c r="K18572" s="194"/>
      <c r="R18572" s="117"/>
      <c r="S18572" s="117"/>
    </row>
    <row r="18573" spans="1:19">
      <c r="A18573" s="117"/>
      <c r="K18573" s="194"/>
      <c r="R18573" s="117"/>
      <c r="S18573" s="117"/>
    </row>
    <row r="18574" spans="1:19">
      <c r="A18574" s="117"/>
      <c r="K18574" s="194"/>
      <c r="R18574" s="117"/>
      <c r="S18574" s="117"/>
    </row>
    <row r="18575" spans="1:19">
      <c r="A18575" s="117"/>
      <c r="K18575" s="194"/>
      <c r="R18575" s="117"/>
      <c r="S18575" s="117"/>
    </row>
    <row r="18576" spans="1:19">
      <c r="A18576" s="117"/>
      <c r="K18576" s="194"/>
      <c r="R18576" s="117"/>
      <c r="S18576" s="117"/>
    </row>
    <row r="18577" spans="1:19">
      <c r="A18577" s="117"/>
      <c r="K18577" s="194"/>
      <c r="R18577" s="117"/>
      <c r="S18577" s="117"/>
    </row>
    <row r="18578" spans="1:19">
      <c r="A18578" s="117"/>
      <c r="K18578" s="194"/>
      <c r="R18578" s="117"/>
      <c r="S18578" s="117"/>
    </row>
    <row r="18579" spans="1:19">
      <c r="A18579" s="117"/>
      <c r="K18579" s="194"/>
      <c r="R18579" s="117"/>
      <c r="S18579" s="117"/>
    </row>
    <row r="18580" spans="1:19">
      <c r="A18580" s="117"/>
      <c r="K18580" s="194"/>
      <c r="R18580" s="117"/>
      <c r="S18580" s="117"/>
    </row>
    <row r="18581" spans="1:19">
      <c r="A18581" s="117"/>
      <c r="K18581" s="194"/>
      <c r="R18581" s="117"/>
      <c r="S18581" s="117"/>
    </row>
    <row r="18582" spans="1:19">
      <c r="A18582" s="117"/>
      <c r="K18582" s="194"/>
      <c r="R18582" s="117"/>
      <c r="S18582" s="117"/>
    </row>
    <row r="18583" spans="1:19">
      <c r="A18583" s="117"/>
      <c r="K18583" s="194"/>
      <c r="R18583" s="117"/>
      <c r="S18583" s="117"/>
    </row>
    <row r="18584" spans="1:19">
      <c r="A18584" s="117"/>
      <c r="K18584" s="194"/>
      <c r="R18584" s="117"/>
      <c r="S18584" s="117"/>
    </row>
    <row r="18585" spans="1:19">
      <c r="A18585" s="117"/>
      <c r="K18585" s="194"/>
      <c r="R18585" s="117"/>
      <c r="S18585" s="117"/>
    </row>
    <row r="18586" spans="1:19">
      <c r="A18586" s="117"/>
      <c r="K18586" s="194"/>
      <c r="R18586" s="117"/>
      <c r="S18586" s="117"/>
    </row>
    <row r="18587" spans="1:19">
      <c r="A18587" s="117"/>
      <c r="K18587" s="194"/>
      <c r="R18587" s="117"/>
      <c r="S18587" s="117"/>
    </row>
    <row r="18588" spans="1:19">
      <c r="A18588" s="117"/>
      <c r="K18588" s="194"/>
      <c r="R18588" s="117"/>
      <c r="S18588" s="117"/>
    </row>
    <row r="18589" spans="1:19">
      <c r="A18589" s="117"/>
      <c r="K18589" s="194"/>
      <c r="R18589" s="117"/>
      <c r="S18589" s="117"/>
    </row>
    <row r="18590" spans="1:19">
      <c r="A18590" s="117"/>
      <c r="K18590" s="194"/>
      <c r="R18590" s="117"/>
      <c r="S18590" s="117"/>
    </row>
    <row r="18591" spans="1:19">
      <c r="A18591" s="117"/>
      <c r="K18591" s="194"/>
      <c r="R18591" s="117"/>
      <c r="S18591" s="117"/>
    </row>
    <row r="18592" spans="1:19">
      <c r="A18592" s="117"/>
      <c r="K18592" s="194"/>
      <c r="R18592" s="117"/>
      <c r="S18592" s="117"/>
    </row>
    <row r="18593" spans="1:19">
      <c r="A18593" s="117"/>
      <c r="K18593" s="194"/>
      <c r="R18593" s="117"/>
      <c r="S18593" s="117"/>
    </row>
    <row r="18594" spans="1:19">
      <c r="A18594" s="117"/>
      <c r="K18594" s="194"/>
      <c r="R18594" s="117"/>
      <c r="S18594" s="117"/>
    </row>
    <row r="18595" spans="1:19">
      <c r="A18595" s="117"/>
      <c r="K18595" s="194"/>
      <c r="R18595" s="117"/>
      <c r="S18595" s="117"/>
    </row>
    <row r="18596" spans="1:19">
      <c r="A18596" s="117"/>
      <c r="K18596" s="194"/>
      <c r="R18596" s="117"/>
      <c r="S18596" s="117"/>
    </row>
    <row r="18597" spans="1:19">
      <c r="A18597" s="117"/>
      <c r="K18597" s="194"/>
      <c r="R18597" s="117"/>
      <c r="S18597" s="117"/>
    </row>
    <row r="18598" spans="1:19">
      <c r="A18598" s="117"/>
      <c r="K18598" s="194"/>
      <c r="R18598" s="117"/>
      <c r="S18598" s="117"/>
    </row>
    <row r="18599" spans="1:19">
      <c r="A18599" s="117"/>
      <c r="K18599" s="194"/>
      <c r="R18599" s="117"/>
      <c r="S18599" s="117"/>
    </row>
    <row r="18600" spans="1:19">
      <c r="A18600" s="117"/>
      <c r="K18600" s="194"/>
      <c r="R18600" s="117"/>
      <c r="S18600" s="117"/>
    </row>
    <row r="18601" spans="1:19">
      <c r="A18601" s="117"/>
      <c r="K18601" s="194"/>
      <c r="R18601" s="117"/>
      <c r="S18601" s="117"/>
    </row>
    <row r="18602" spans="1:19">
      <c r="A18602" s="117"/>
      <c r="K18602" s="194"/>
      <c r="R18602" s="117"/>
      <c r="S18602" s="117"/>
    </row>
    <row r="18603" spans="1:19">
      <c r="A18603" s="117"/>
      <c r="K18603" s="194"/>
      <c r="R18603" s="117"/>
      <c r="S18603" s="117"/>
    </row>
    <row r="18604" spans="1:19">
      <c r="A18604" s="117"/>
      <c r="K18604" s="194"/>
      <c r="R18604" s="117"/>
      <c r="S18604" s="117"/>
    </row>
    <row r="18605" spans="1:19">
      <c r="A18605" s="117"/>
      <c r="K18605" s="194"/>
      <c r="R18605" s="117"/>
      <c r="S18605" s="117"/>
    </row>
    <row r="18606" spans="1:19">
      <c r="A18606" s="117"/>
      <c r="K18606" s="194"/>
      <c r="R18606" s="117"/>
      <c r="S18606" s="117"/>
    </row>
    <row r="18607" spans="1:19">
      <c r="A18607" s="117"/>
      <c r="K18607" s="194"/>
      <c r="R18607" s="117"/>
      <c r="S18607" s="117"/>
    </row>
    <row r="18608" spans="1:19">
      <c r="A18608" s="117"/>
      <c r="K18608" s="194"/>
      <c r="R18608" s="117"/>
      <c r="S18608" s="117"/>
    </row>
    <row r="18609" spans="1:19">
      <c r="A18609" s="117"/>
      <c r="K18609" s="194"/>
      <c r="R18609" s="117"/>
      <c r="S18609" s="117"/>
    </row>
    <row r="18610" spans="1:19">
      <c r="A18610" s="117"/>
      <c r="K18610" s="194"/>
      <c r="R18610" s="117"/>
      <c r="S18610" s="117"/>
    </row>
    <row r="18611" spans="1:19">
      <c r="A18611" s="117"/>
      <c r="K18611" s="194"/>
      <c r="R18611" s="117"/>
      <c r="S18611" s="117"/>
    </row>
    <row r="18612" spans="1:19">
      <c r="A18612" s="117"/>
      <c r="K18612" s="194"/>
      <c r="R18612" s="117"/>
      <c r="S18612" s="117"/>
    </row>
    <row r="18613" spans="1:19">
      <c r="A18613" s="117"/>
      <c r="K18613" s="194"/>
      <c r="R18613" s="117"/>
      <c r="S18613" s="117"/>
    </row>
    <row r="18614" spans="1:19">
      <c r="A18614" s="117"/>
      <c r="K18614" s="194"/>
      <c r="R18614" s="117"/>
      <c r="S18614" s="117"/>
    </row>
    <row r="18615" spans="1:19">
      <c r="A18615" s="117"/>
      <c r="K18615" s="194"/>
      <c r="R18615" s="117"/>
      <c r="S18615" s="117"/>
    </row>
    <row r="18616" spans="1:19">
      <c r="A18616" s="117"/>
      <c r="K18616" s="194"/>
      <c r="R18616" s="117"/>
      <c r="S18616" s="117"/>
    </row>
    <row r="18617" spans="1:19">
      <c r="A18617" s="117"/>
      <c r="K18617" s="194"/>
      <c r="R18617" s="117"/>
      <c r="S18617" s="117"/>
    </row>
    <row r="18618" spans="1:19">
      <c r="A18618" s="117"/>
      <c r="K18618" s="194"/>
      <c r="R18618" s="117"/>
      <c r="S18618" s="117"/>
    </row>
    <row r="18619" spans="1:19">
      <c r="A18619" s="117"/>
      <c r="K18619" s="194"/>
      <c r="R18619" s="117"/>
      <c r="S18619" s="117"/>
    </row>
    <row r="18620" spans="1:19">
      <c r="A18620" s="117"/>
      <c r="K18620" s="194"/>
      <c r="R18620" s="117"/>
      <c r="S18620" s="117"/>
    </row>
    <row r="18621" spans="1:19">
      <c r="A18621" s="117"/>
      <c r="K18621" s="194"/>
      <c r="R18621" s="117"/>
      <c r="S18621" s="117"/>
    </row>
    <row r="18622" spans="1:19">
      <c r="A18622" s="117"/>
      <c r="K18622" s="194"/>
      <c r="R18622" s="117"/>
      <c r="S18622" s="117"/>
    </row>
    <row r="18623" spans="1:19">
      <c r="A18623" s="117"/>
      <c r="K18623" s="194"/>
      <c r="R18623" s="117"/>
      <c r="S18623" s="117"/>
    </row>
    <row r="18624" spans="1:19">
      <c r="A18624" s="117"/>
      <c r="K18624" s="194"/>
      <c r="R18624" s="117"/>
      <c r="S18624" s="117"/>
    </row>
    <row r="18625" spans="1:19">
      <c r="A18625" s="117"/>
      <c r="K18625" s="194"/>
      <c r="R18625" s="117"/>
      <c r="S18625" s="117"/>
    </row>
    <row r="18626" spans="1:19">
      <c r="A18626" s="117"/>
      <c r="K18626" s="194"/>
      <c r="R18626" s="117"/>
      <c r="S18626" s="117"/>
    </row>
    <row r="18627" spans="1:19">
      <c r="A18627" s="117"/>
      <c r="K18627" s="194"/>
      <c r="R18627" s="117"/>
      <c r="S18627" s="117"/>
    </row>
    <row r="18628" spans="1:19">
      <c r="A18628" s="117"/>
      <c r="K18628" s="194"/>
      <c r="R18628" s="117"/>
      <c r="S18628" s="117"/>
    </row>
    <row r="18629" spans="1:19">
      <c r="A18629" s="117"/>
      <c r="K18629" s="194"/>
      <c r="R18629" s="117"/>
      <c r="S18629" s="117"/>
    </row>
    <row r="18630" spans="1:19">
      <c r="A18630" s="117"/>
      <c r="K18630" s="194"/>
      <c r="R18630" s="117"/>
      <c r="S18630" s="117"/>
    </row>
    <row r="18631" spans="1:19">
      <c r="A18631" s="117"/>
      <c r="K18631" s="194"/>
      <c r="R18631" s="117"/>
      <c r="S18631" s="117"/>
    </row>
    <row r="18632" spans="1:19">
      <c r="A18632" s="117"/>
      <c r="K18632" s="194"/>
      <c r="R18632" s="117"/>
      <c r="S18632" s="117"/>
    </row>
    <row r="18633" spans="1:19">
      <c r="A18633" s="117"/>
      <c r="K18633" s="194"/>
      <c r="R18633" s="117"/>
      <c r="S18633" s="117"/>
    </row>
    <row r="18634" spans="1:19">
      <c r="A18634" s="117"/>
      <c r="K18634" s="194"/>
      <c r="R18634" s="117"/>
      <c r="S18634" s="117"/>
    </row>
    <row r="18635" spans="1:19">
      <c r="A18635" s="117"/>
      <c r="K18635" s="194"/>
      <c r="R18635" s="117"/>
      <c r="S18635" s="117"/>
    </row>
    <row r="18636" spans="1:19">
      <c r="A18636" s="117"/>
      <c r="K18636" s="194"/>
      <c r="R18636" s="117"/>
      <c r="S18636" s="117"/>
    </row>
    <row r="18637" spans="1:19">
      <c r="A18637" s="117"/>
      <c r="K18637" s="194"/>
      <c r="R18637" s="117"/>
      <c r="S18637" s="117"/>
    </row>
    <row r="18638" spans="1:19">
      <c r="A18638" s="117"/>
      <c r="K18638" s="194"/>
      <c r="R18638" s="117"/>
      <c r="S18638" s="117"/>
    </row>
    <row r="18639" spans="1:19">
      <c r="A18639" s="117"/>
      <c r="K18639" s="194"/>
      <c r="R18639" s="117"/>
      <c r="S18639" s="117"/>
    </row>
    <row r="18640" spans="1:19">
      <c r="A18640" s="117"/>
      <c r="K18640" s="194"/>
      <c r="R18640" s="117"/>
      <c r="S18640" s="117"/>
    </row>
    <row r="18641" spans="1:19">
      <c r="A18641" s="117"/>
      <c r="K18641" s="194"/>
      <c r="R18641" s="117"/>
      <c r="S18641" s="117"/>
    </row>
    <row r="18642" spans="1:19">
      <c r="A18642" s="117"/>
      <c r="K18642" s="194"/>
      <c r="R18642" s="117"/>
      <c r="S18642" s="117"/>
    </row>
    <row r="18643" spans="1:19">
      <c r="A18643" s="117"/>
      <c r="K18643" s="194"/>
      <c r="R18643" s="117"/>
      <c r="S18643" s="117"/>
    </row>
    <row r="18644" spans="1:19">
      <c r="A18644" s="117"/>
      <c r="K18644" s="194"/>
      <c r="R18644" s="117"/>
      <c r="S18644" s="117"/>
    </row>
    <row r="18645" spans="1:19">
      <c r="A18645" s="117"/>
      <c r="K18645" s="194"/>
      <c r="R18645" s="117"/>
      <c r="S18645" s="117"/>
    </row>
    <row r="18646" spans="1:19">
      <c r="A18646" s="117"/>
      <c r="K18646" s="194"/>
      <c r="R18646" s="117"/>
      <c r="S18646" s="117"/>
    </row>
    <row r="18647" spans="1:19">
      <c r="A18647" s="117"/>
      <c r="K18647" s="194"/>
      <c r="R18647" s="117"/>
      <c r="S18647" s="117"/>
    </row>
    <row r="18648" spans="1:19">
      <c r="A18648" s="117"/>
      <c r="K18648" s="194"/>
      <c r="R18648" s="117"/>
      <c r="S18648" s="117"/>
    </row>
    <row r="18649" spans="1:19">
      <c r="A18649" s="117"/>
      <c r="K18649" s="194"/>
      <c r="R18649" s="117"/>
      <c r="S18649" s="117"/>
    </row>
    <row r="18650" spans="1:19">
      <c r="A18650" s="117"/>
      <c r="K18650" s="194"/>
      <c r="R18650" s="117"/>
      <c r="S18650" s="117"/>
    </row>
    <row r="18651" spans="1:19">
      <c r="A18651" s="117"/>
      <c r="K18651" s="194"/>
      <c r="R18651" s="117"/>
      <c r="S18651" s="117"/>
    </row>
    <row r="18652" spans="1:19">
      <c r="A18652" s="117"/>
      <c r="K18652" s="194"/>
      <c r="R18652" s="117"/>
      <c r="S18652" s="117"/>
    </row>
    <row r="18653" spans="1:19">
      <c r="A18653" s="117"/>
      <c r="K18653" s="194"/>
      <c r="R18653" s="117"/>
      <c r="S18653" s="117"/>
    </row>
    <row r="18654" spans="1:19">
      <c r="A18654" s="117"/>
      <c r="K18654" s="194"/>
      <c r="R18654" s="117"/>
      <c r="S18654" s="117"/>
    </row>
    <row r="18655" spans="1:19">
      <c r="A18655" s="117"/>
      <c r="K18655" s="194"/>
      <c r="R18655" s="117"/>
      <c r="S18655" s="117"/>
    </row>
    <row r="18656" spans="1:19">
      <c r="A18656" s="117"/>
      <c r="K18656" s="194"/>
      <c r="R18656" s="117"/>
      <c r="S18656" s="117"/>
    </row>
    <row r="18657" spans="1:19">
      <c r="A18657" s="117"/>
      <c r="K18657" s="194"/>
      <c r="R18657" s="117"/>
      <c r="S18657" s="117"/>
    </row>
    <row r="18658" spans="1:19">
      <c r="A18658" s="117"/>
      <c r="K18658" s="194"/>
      <c r="R18658" s="117"/>
      <c r="S18658" s="117"/>
    </row>
    <row r="18659" spans="1:19">
      <c r="A18659" s="117"/>
      <c r="K18659" s="194"/>
      <c r="R18659" s="117"/>
      <c r="S18659" s="117"/>
    </row>
    <row r="18660" spans="1:19">
      <c r="A18660" s="117"/>
      <c r="K18660" s="194"/>
      <c r="R18660" s="117"/>
      <c r="S18660" s="117"/>
    </row>
    <row r="18661" spans="1:19">
      <c r="A18661" s="117"/>
      <c r="K18661" s="194"/>
      <c r="R18661" s="117"/>
      <c r="S18661" s="117"/>
    </row>
    <row r="18662" spans="1:19">
      <c r="A18662" s="117"/>
      <c r="K18662" s="194"/>
      <c r="R18662" s="117"/>
      <c r="S18662" s="117"/>
    </row>
    <row r="18663" spans="1:19">
      <c r="A18663" s="117"/>
      <c r="K18663" s="194"/>
      <c r="R18663" s="117"/>
      <c r="S18663" s="117"/>
    </row>
    <row r="18664" spans="1:19">
      <c r="A18664" s="117"/>
      <c r="K18664" s="194"/>
      <c r="R18664" s="117"/>
      <c r="S18664" s="117"/>
    </row>
    <row r="18665" spans="1:19">
      <c r="A18665" s="117"/>
      <c r="K18665" s="194"/>
      <c r="R18665" s="117"/>
      <c r="S18665" s="117"/>
    </row>
    <row r="18666" spans="1:19">
      <c r="A18666" s="117"/>
      <c r="K18666" s="194"/>
      <c r="R18666" s="117"/>
      <c r="S18666" s="117"/>
    </row>
    <row r="18667" spans="1:19">
      <c r="A18667" s="117"/>
      <c r="K18667" s="194"/>
      <c r="R18667" s="117"/>
      <c r="S18667" s="117"/>
    </row>
    <row r="18668" spans="1:19">
      <c r="A18668" s="117"/>
      <c r="K18668" s="194"/>
      <c r="R18668" s="117"/>
      <c r="S18668" s="117"/>
    </row>
    <row r="18669" spans="1:19">
      <c r="A18669" s="117"/>
      <c r="K18669" s="194"/>
      <c r="R18669" s="117"/>
      <c r="S18669" s="117"/>
    </row>
    <row r="18670" spans="1:19">
      <c r="A18670" s="117"/>
      <c r="K18670" s="194"/>
      <c r="R18670" s="117"/>
      <c r="S18670" s="117"/>
    </row>
    <row r="18671" spans="1:19">
      <c r="A18671" s="117"/>
      <c r="K18671" s="194"/>
      <c r="R18671" s="117"/>
      <c r="S18671" s="117"/>
    </row>
    <row r="18672" spans="1:19">
      <c r="A18672" s="117"/>
      <c r="K18672" s="194"/>
      <c r="R18672" s="117"/>
      <c r="S18672" s="117"/>
    </row>
    <row r="18673" spans="1:19">
      <c r="A18673" s="117"/>
      <c r="K18673" s="194"/>
      <c r="R18673" s="117"/>
      <c r="S18673" s="117"/>
    </row>
    <row r="18674" spans="1:19">
      <c r="A18674" s="117"/>
      <c r="K18674" s="194"/>
      <c r="R18674" s="117"/>
      <c r="S18674" s="117"/>
    </row>
    <row r="18675" spans="1:19">
      <c r="A18675" s="117"/>
      <c r="K18675" s="194"/>
      <c r="R18675" s="117"/>
      <c r="S18675" s="117"/>
    </row>
    <row r="18676" spans="1:19">
      <c r="A18676" s="117"/>
      <c r="K18676" s="194"/>
      <c r="R18676" s="117"/>
      <c r="S18676" s="117"/>
    </row>
    <row r="18677" spans="1:19">
      <c r="A18677" s="117"/>
      <c r="K18677" s="194"/>
      <c r="R18677" s="117"/>
      <c r="S18677" s="117"/>
    </row>
    <row r="18678" spans="1:19">
      <c r="A18678" s="117"/>
      <c r="K18678" s="194"/>
      <c r="R18678" s="117"/>
      <c r="S18678" s="117"/>
    </row>
    <row r="18679" spans="1:19">
      <c r="A18679" s="117"/>
      <c r="K18679" s="194"/>
      <c r="R18679" s="117"/>
      <c r="S18679" s="117"/>
    </row>
    <row r="18680" spans="1:19">
      <c r="A18680" s="117"/>
      <c r="K18680" s="194"/>
      <c r="R18680" s="117"/>
      <c r="S18680" s="117"/>
    </row>
    <row r="18681" spans="1:19">
      <c r="A18681" s="117"/>
      <c r="K18681" s="194"/>
      <c r="R18681" s="117"/>
      <c r="S18681" s="117"/>
    </row>
    <row r="18682" spans="1:19">
      <c r="A18682" s="117"/>
      <c r="K18682" s="194"/>
      <c r="R18682" s="117"/>
      <c r="S18682" s="117"/>
    </row>
    <row r="18683" spans="1:19">
      <c r="A18683" s="117"/>
      <c r="K18683" s="194"/>
      <c r="R18683" s="117"/>
      <c r="S18683" s="117"/>
    </row>
    <row r="18684" spans="1:19">
      <c r="A18684" s="117"/>
      <c r="K18684" s="194"/>
      <c r="R18684" s="117"/>
      <c r="S18684" s="117"/>
    </row>
    <row r="18685" spans="1:19">
      <c r="A18685" s="117"/>
      <c r="K18685" s="194"/>
      <c r="R18685" s="117"/>
      <c r="S18685" s="117"/>
    </row>
    <row r="18686" spans="1:19">
      <c r="A18686" s="117"/>
      <c r="K18686" s="194"/>
      <c r="R18686" s="117"/>
      <c r="S18686" s="117"/>
    </row>
    <row r="18687" spans="1:19">
      <c r="A18687" s="117"/>
      <c r="K18687" s="194"/>
      <c r="R18687" s="117"/>
      <c r="S18687" s="117"/>
    </row>
    <row r="18688" spans="1:19">
      <c r="A18688" s="117"/>
      <c r="K18688" s="194"/>
      <c r="R18688" s="117"/>
      <c r="S18688" s="117"/>
    </row>
    <row r="18689" spans="1:19">
      <c r="A18689" s="117"/>
      <c r="K18689" s="194"/>
      <c r="R18689" s="117"/>
      <c r="S18689" s="117"/>
    </row>
    <row r="18690" spans="1:19">
      <c r="A18690" s="117"/>
      <c r="K18690" s="194"/>
      <c r="R18690" s="117"/>
      <c r="S18690" s="117"/>
    </row>
    <row r="18691" spans="1:19">
      <c r="A18691" s="117"/>
      <c r="K18691" s="194"/>
      <c r="R18691" s="117"/>
      <c r="S18691" s="117"/>
    </row>
    <row r="18692" spans="1:19">
      <c r="A18692" s="117"/>
      <c r="K18692" s="194"/>
      <c r="R18692" s="117"/>
      <c r="S18692" s="117"/>
    </row>
    <row r="18693" spans="1:19">
      <c r="A18693" s="117"/>
      <c r="K18693" s="194"/>
      <c r="R18693" s="117"/>
      <c r="S18693" s="117"/>
    </row>
    <row r="18694" spans="1:19">
      <c r="A18694" s="117"/>
      <c r="K18694" s="194"/>
      <c r="R18694" s="117"/>
      <c r="S18694" s="117"/>
    </row>
    <row r="18695" spans="1:19">
      <c r="A18695" s="117"/>
      <c r="K18695" s="194"/>
      <c r="R18695" s="117"/>
      <c r="S18695" s="117"/>
    </row>
    <row r="18696" spans="1:19">
      <c r="A18696" s="117"/>
      <c r="K18696" s="194"/>
      <c r="R18696" s="117"/>
      <c r="S18696" s="117"/>
    </row>
    <row r="18697" spans="1:19">
      <c r="A18697" s="117"/>
      <c r="K18697" s="194"/>
      <c r="R18697" s="117"/>
      <c r="S18697" s="117"/>
    </row>
    <row r="18698" spans="1:19">
      <c r="A18698" s="117"/>
      <c r="K18698" s="194"/>
      <c r="R18698" s="117"/>
      <c r="S18698" s="117"/>
    </row>
    <row r="18699" spans="1:19">
      <c r="A18699" s="117"/>
      <c r="K18699" s="194"/>
      <c r="R18699" s="117"/>
      <c r="S18699" s="117"/>
    </row>
    <row r="18700" spans="1:19">
      <c r="A18700" s="117"/>
      <c r="K18700" s="194"/>
      <c r="R18700" s="117"/>
      <c r="S18700" s="117"/>
    </row>
    <row r="18701" spans="1:19">
      <c r="A18701" s="117"/>
      <c r="K18701" s="194"/>
      <c r="R18701" s="117"/>
      <c r="S18701" s="117"/>
    </row>
    <row r="18702" spans="1:19">
      <c r="A18702" s="117"/>
      <c r="K18702" s="194"/>
      <c r="R18702" s="117"/>
      <c r="S18702" s="117"/>
    </row>
    <row r="18703" spans="1:19">
      <c r="A18703" s="117"/>
      <c r="K18703" s="194"/>
      <c r="R18703" s="117"/>
      <c r="S18703" s="117"/>
    </row>
    <row r="18704" spans="1:19">
      <c r="A18704" s="117"/>
      <c r="K18704" s="194"/>
      <c r="R18704" s="117"/>
      <c r="S18704" s="117"/>
    </row>
    <row r="18705" spans="1:19">
      <c r="A18705" s="117"/>
      <c r="K18705" s="194"/>
      <c r="R18705" s="117"/>
      <c r="S18705" s="117"/>
    </row>
    <row r="18706" spans="1:19">
      <c r="A18706" s="117"/>
      <c r="K18706" s="194"/>
      <c r="R18706" s="117"/>
      <c r="S18706" s="117"/>
    </row>
    <row r="18707" spans="1:19">
      <c r="A18707" s="117"/>
      <c r="K18707" s="194"/>
      <c r="R18707" s="117"/>
      <c r="S18707" s="117"/>
    </row>
    <row r="18708" spans="1:19">
      <c r="A18708" s="117"/>
      <c r="K18708" s="194"/>
      <c r="R18708" s="117"/>
      <c r="S18708" s="117"/>
    </row>
    <row r="18709" spans="1:19">
      <c r="A18709" s="117"/>
      <c r="K18709" s="194"/>
      <c r="R18709" s="117"/>
      <c r="S18709" s="117"/>
    </row>
    <row r="18710" spans="1:19">
      <c r="A18710" s="117"/>
      <c r="K18710" s="194"/>
      <c r="R18710" s="117"/>
      <c r="S18710" s="117"/>
    </row>
    <row r="18711" spans="1:19">
      <c r="A18711" s="117"/>
      <c r="K18711" s="194"/>
      <c r="R18711" s="117"/>
      <c r="S18711" s="117"/>
    </row>
    <row r="18712" spans="1:19">
      <c r="A18712" s="117"/>
      <c r="K18712" s="194"/>
      <c r="R18712" s="117"/>
      <c r="S18712" s="117"/>
    </row>
    <row r="18713" spans="1:19">
      <c r="A18713" s="117"/>
      <c r="K18713" s="194"/>
      <c r="R18713" s="117"/>
      <c r="S18713" s="117"/>
    </row>
    <row r="18714" spans="1:19">
      <c r="A18714" s="117"/>
      <c r="K18714" s="194"/>
      <c r="R18714" s="117"/>
      <c r="S18714" s="117"/>
    </row>
    <row r="18715" spans="1:19">
      <c r="A18715" s="117"/>
      <c r="K18715" s="194"/>
      <c r="R18715" s="117"/>
      <c r="S18715" s="117"/>
    </row>
    <row r="18716" spans="1:19">
      <c r="A18716" s="117"/>
      <c r="K18716" s="194"/>
      <c r="R18716" s="117"/>
      <c r="S18716" s="117"/>
    </row>
    <row r="18717" spans="1:19">
      <c r="A18717" s="117"/>
      <c r="K18717" s="194"/>
      <c r="R18717" s="117"/>
      <c r="S18717" s="117"/>
    </row>
    <row r="18718" spans="1:19">
      <c r="A18718" s="117"/>
      <c r="K18718" s="194"/>
      <c r="R18718" s="117"/>
      <c r="S18718" s="117"/>
    </row>
    <row r="18719" spans="1:19">
      <c r="A18719" s="117"/>
      <c r="K18719" s="194"/>
      <c r="R18719" s="117"/>
      <c r="S18719" s="117"/>
    </row>
    <row r="18720" spans="1:19">
      <c r="A18720" s="117"/>
      <c r="K18720" s="194"/>
      <c r="R18720" s="117"/>
      <c r="S18720" s="117"/>
    </row>
    <row r="18721" spans="1:19">
      <c r="A18721" s="117"/>
      <c r="K18721" s="194"/>
      <c r="R18721" s="117"/>
      <c r="S18721" s="117"/>
    </row>
    <row r="18722" spans="1:19">
      <c r="A18722" s="117"/>
      <c r="K18722" s="194"/>
      <c r="R18722" s="117"/>
      <c r="S18722" s="117"/>
    </row>
    <row r="18723" spans="1:19">
      <c r="A18723" s="117"/>
      <c r="K18723" s="194"/>
      <c r="R18723" s="117"/>
      <c r="S18723" s="117"/>
    </row>
    <row r="18724" spans="1:19">
      <c r="A18724" s="117"/>
      <c r="K18724" s="194"/>
      <c r="R18724" s="117"/>
      <c r="S18724" s="117"/>
    </row>
    <row r="18725" spans="1:19">
      <c r="A18725" s="117"/>
      <c r="K18725" s="194"/>
      <c r="R18725" s="117"/>
      <c r="S18725" s="117"/>
    </row>
    <row r="18726" spans="1:19">
      <c r="A18726" s="117"/>
      <c r="K18726" s="194"/>
      <c r="R18726" s="117"/>
      <c r="S18726" s="117"/>
    </row>
    <row r="18727" spans="1:19">
      <c r="A18727" s="117"/>
      <c r="K18727" s="194"/>
      <c r="R18727" s="117"/>
      <c r="S18727" s="117"/>
    </row>
    <row r="18728" spans="1:19">
      <c r="A18728" s="117"/>
      <c r="K18728" s="194"/>
      <c r="R18728" s="117"/>
      <c r="S18728" s="117"/>
    </row>
    <row r="18729" spans="1:19">
      <c r="A18729" s="117"/>
      <c r="K18729" s="194"/>
      <c r="R18729" s="117"/>
      <c r="S18729" s="117"/>
    </row>
    <row r="18730" spans="1:19">
      <c r="A18730" s="117"/>
      <c r="K18730" s="194"/>
      <c r="R18730" s="117"/>
      <c r="S18730" s="117"/>
    </row>
    <row r="18731" spans="1:19">
      <c r="A18731" s="117"/>
      <c r="K18731" s="194"/>
      <c r="R18731" s="117"/>
      <c r="S18731" s="117"/>
    </row>
    <row r="18732" spans="1:19">
      <c r="A18732" s="117"/>
      <c r="K18732" s="194"/>
      <c r="R18732" s="117"/>
      <c r="S18732" s="117"/>
    </row>
    <row r="18733" spans="1:19">
      <c r="A18733" s="117"/>
      <c r="K18733" s="194"/>
      <c r="R18733" s="117"/>
      <c r="S18733" s="117"/>
    </row>
    <row r="18734" spans="1:19">
      <c r="A18734" s="117"/>
      <c r="K18734" s="194"/>
      <c r="R18734" s="117"/>
      <c r="S18734" s="117"/>
    </row>
    <row r="18735" spans="1:19">
      <c r="A18735" s="117"/>
      <c r="K18735" s="194"/>
      <c r="R18735" s="117"/>
      <c r="S18735" s="117"/>
    </row>
    <row r="18736" spans="1:19">
      <c r="A18736" s="117"/>
      <c r="K18736" s="194"/>
      <c r="R18736" s="117"/>
      <c r="S18736" s="117"/>
    </row>
    <row r="18737" spans="1:19">
      <c r="A18737" s="117"/>
      <c r="K18737" s="194"/>
      <c r="R18737" s="117"/>
      <c r="S18737" s="117"/>
    </row>
    <row r="18738" spans="1:19">
      <c r="A18738" s="117"/>
      <c r="K18738" s="194"/>
      <c r="R18738" s="117"/>
      <c r="S18738" s="117"/>
    </row>
    <row r="18739" spans="1:19">
      <c r="A18739" s="117"/>
      <c r="K18739" s="194"/>
      <c r="R18739" s="117"/>
      <c r="S18739" s="117"/>
    </row>
    <row r="18740" spans="1:19">
      <c r="A18740" s="117"/>
      <c r="K18740" s="194"/>
      <c r="R18740" s="117"/>
      <c r="S18740" s="117"/>
    </row>
    <row r="18741" spans="1:19">
      <c r="A18741" s="117"/>
      <c r="K18741" s="194"/>
      <c r="R18741" s="117"/>
      <c r="S18741" s="117"/>
    </row>
    <row r="18742" spans="1:19">
      <c r="A18742" s="117"/>
      <c r="K18742" s="194"/>
      <c r="R18742" s="117"/>
      <c r="S18742" s="117"/>
    </row>
    <row r="18743" spans="1:19">
      <c r="A18743" s="117"/>
      <c r="K18743" s="194"/>
      <c r="R18743" s="117"/>
      <c r="S18743" s="117"/>
    </row>
    <row r="18744" spans="1:19">
      <c r="A18744" s="117"/>
      <c r="K18744" s="194"/>
      <c r="R18744" s="117"/>
      <c r="S18744" s="117"/>
    </row>
    <row r="18745" spans="1:19">
      <c r="A18745" s="117"/>
      <c r="K18745" s="194"/>
      <c r="R18745" s="117"/>
      <c r="S18745" s="117"/>
    </row>
    <row r="18746" spans="1:19">
      <c r="A18746" s="117"/>
      <c r="K18746" s="194"/>
      <c r="R18746" s="117"/>
      <c r="S18746" s="117"/>
    </row>
    <row r="18747" spans="1:19">
      <c r="A18747" s="117"/>
      <c r="K18747" s="194"/>
      <c r="R18747" s="117"/>
      <c r="S18747" s="117"/>
    </row>
    <row r="18748" spans="1:19">
      <c r="A18748" s="117"/>
      <c r="K18748" s="194"/>
      <c r="R18748" s="117"/>
      <c r="S18748" s="117"/>
    </row>
    <row r="18749" spans="1:19">
      <c r="A18749" s="117"/>
      <c r="K18749" s="194"/>
      <c r="R18749" s="117"/>
      <c r="S18749" s="117"/>
    </row>
    <row r="18750" spans="1:19">
      <c r="A18750" s="117"/>
      <c r="K18750" s="194"/>
      <c r="R18750" s="117"/>
      <c r="S18750" s="117"/>
    </row>
    <row r="18751" spans="1:19">
      <c r="A18751" s="117"/>
      <c r="K18751" s="194"/>
      <c r="R18751" s="117"/>
      <c r="S18751" s="117"/>
    </row>
    <row r="18752" spans="1:19">
      <c r="A18752" s="117"/>
      <c r="K18752" s="194"/>
      <c r="R18752" s="117"/>
      <c r="S18752" s="117"/>
    </row>
    <row r="18753" spans="1:19">
      <c r="A18753" s="117"/>
      <c r="K18753" s="194"/>
      <c r="R18753" s="117"/>
      <c r="S18753" s="117"/>
    </row>
    <row r="18754" spans="1:19">
      <c r="A18754" s="117"/>
      <c r="K18754" s="194"/>
      <c r="R18754" s="117"/>
      <c r="S18754" s="117"/>
    </row>
    <row r="18755" spans="1:19">
      <c r="A18755" s="117"/>
      <c r="K18755" s="194"/>
      <c r="R18755" s="117"/>
      <c r="S18755" s="117"/>
    </row>
    <row r="18756" spans="1:19">
      <c r="A18756" s="117"/>
      <c r="K18756" s="194"/>
      <c r="R18756" s="117"/>
      <c r="S18756" s="117"/>
    </row>
    <row r="18757" spans="1:19">
      <c r="A18757" s="117"/>
      <c r="K18757" s="194"/>
      <c r="R18757" s="117"/>
      <c r="S18757" s="117"/>
    </row>
    <row r="18758" spans="1:19">
      <c r="A18758" s="117"/>
      <c r="K18758" s="194"/>
      <c r="R18758" s="117"/>
      <c r="S18758" s="117"/>
    </row>
    <row r="18759" spans="1:19">
      <c r="A18759" s="117"/>
      <c r="K18759" s="194"/>
      <c r="R18759" s="117"/>
      <c r="S18759" s="117"/>
    </row>
    <row r="18760" spans="1:19">
      <c r="A18760" s="117"/>
      <c r="K18760" s="194"/>
      <c r="R18760" s="117"/>
      <c r="S18760" s="117"/>
    </row>
    <row r="18761" spans="1:19">
      <c r="A18761" s="117"/>
      <c r="K18761" s="194"/>
      <c r="R18761" s="117"/>
      <c r="S18761" s="117"/>
    </row>
    <row r="18762" spans="1:19">
      <c r="A18762" s="117"/>
      <c r="K18762" s="194"/>
      <c r="R18762" s="117"/>
      <c r="S18762" s="117"/>
    </row>
    <row r="18763" spans="1:19">
      <c r="A18763" s="117"/>
      <c r="K18763" s="194"/>
      <c r="R18763" s="117"/>
      <c r="S18763" s="117"/>
    </row>
    <row r="18764" spans="1:19">
      <c r="A18764" s="117"/>
      <c r="K18764" s="194"/>
      <c r="R18764" s="117"/>
      <c r="S18764" s="117"/>
    </row>
    <row r="18765" spans="1:19">
      <c r="A18765" s="117"/>
      <c r="K18765" s="194"/>
      <c r="R18765" s="117"/>
      <c r="S18765" s="117"/>
    </row>
    <row r="18766" spans="1:19">
      <c r="A18766" s="117"/>
      <c r="K18766" s="194"/>
      <c r="R18766" s="117"/>
      <c r="S18766" s="117"/>
    </row>
    <row r="18767" spans="1:19">
      <c r="A18767" s="117"/>
      <c r="K18767" s="194"/>
      <c r="R18767" s="117"/>
      <c r="S18767" s="117"/>
    </row>
    <row r="18768" spans="1:19">
      <c r="A18768" s="117"/>
      <c r="K18768" s="194"/>
      <c r="R18768" s="117"/>
      <c r="S18768" s="117"/>
    </row>
    <row r="18769" spans="1:19">
      <c r="A18769" s="117"/>
      <c r="K18769" s="194"/>
      <c r="R18769" s="117"/>
      <c r="S18769" s="117"/>
    </row>
    <row r="18770" spans="1:19">
      <c r="A18770" s="117"/>
      <c r="K18770" s="194"/>
      <c r="R18770" s="117"/>
      <c r="S18770" s="117"/>
    </row>
    <row r="18771" spans="1:19">
      <c r="A18771" s="117"/>
      <c r="K18771" s="194"/>
      <c r="R18771" s="117"/>
      <c r="S18771" s="117"/>
    </row>
    <row r="18772" spans="1:19">
      <c r="A18772" s="117"/>
      <c r="K18772" s="194"/>
      <c r="R18772" s="117"/>
      <c r="S18772" s="117"/>
    </row>
    <row r="18773" spans="1:19">
      <c r="A18773" s="117"/>
      <c r="K18773" s="194"/>
      <c r="R18773" s="117"/>
      <c r="S18773" s="117"/>
    </row>
    <row r="18774" spans="1:19">
      <c r="A18774" s="117"/>
      <c r="K18774" s="194"/>
      <c r="R18774" s="117"/>
      <c r="S18774" s="117"/>
    </row>
    <row r="18775" spans="1:19">
      <c r="A18775" s="117"/>
      <c r="K18775" s="194"/>
      <c r="R18775" s="117"/>
      <c r="S18775" s="117"/>
    </row>
    <row r="18776" spans="1:19">
      <c r="A18776" s="117"/>
      <c r="K18776" s="194"/>
      <c r="R18776" s="117"/>
      <c r="S18776" s="117"/>
    </row>
    <row r="18777" spans="1:19">
      <c r="A18777" s="117"/>
      <c r="K18777" s="194"/>
      <c r="R18777" s="117"/>
      <c r="S18777" s="117"/>
    </row>
    <row r="18778" spans="1:19">
      <c r="A18778" s="117"/>
      <c r="K18778" s="194"/>
      <c r="R18778" s="117"/>
      <c r="S18778" s="117"/>
    </row>
    <row r="18779" spans="1:19">
      <c r="A18779" s="117"/>
      <c r="K18779" s="194"/>
      <c r="R18779" s="117"/>
      <c r="S18779" s="117"/>
    </row>
    <row r="18780" spans="1:19">
      <c r="A18780" s="117"/>
      <c r="K18780" s="194"/>
      <c r="R18780" s="117"/>
      <c r="S18780" s="117"/>
    </row>
    <row r="18781" spans="1:19">
      <c r="A18781" s="117"/>
      <c r="K18781" s="194"/>
      <c r="R18781" s="117"/>
      <c r="S18781" s="117"/>
    </row>
    <row r="18782" spans="1:19">
      <c r="A18782" s="117"/>
      <c r="K18782" s="194"/>
      <c r="R18782" s="117"/>
      <c r="S18782" s="117"/>
    </row>
    <row r="18783" spans="1:19">
      <c r="A18783" s="117"/>
      <c r="K18783" s="194"/>
      <c r="R18783" s="117"/>
      <c r="S18783" s="117"/>
    </row>
    <row r="18784" spans="1:19">
      <c r="A18784" s="117"/>
      <c r="K18784" s="194"/>
      <c r="R18784" s="117"/>
      <c r="S18784" s="117"/>
    </row>
    <row r="18785" spans="1:19">
      <c r="A18785" s="117"/>
      <c r="K18785" s="194"/>
      <c r="R18785" s="117"/>
      <c r="S18785" s="117"/>
    </row>
    <row r="18786" spans="1:19">
      <c r="A18786" s="117"/>
      <c r="K18786" s="194"/>
      <c r="R18786" s="117"/>
      <c r="S18786" s="117"/>
    </row>
    <row r="18787" spans="1:19">
      <c r="A18787" s="117"/>
      <c r="K18787" s="194"/>
      <c r="R18787" s="117"/>
      <c r="S18787" s="117"/>
    </row>
    <row r="18788" spans="1:19">
      <c r="A18788" s="117"/>
      <c r="K18788" s="194"/>
      <c r="R18788" s="117"/>
      <c r="S18788" s="117"/>
    </row>
    <row r="18789" spans="1:19">
      <c r="A18789" s="117"/>
      <c r="K18789" s="194"/>
      <c r="R18789" s="117"/>
      <c r="S18789" s="117"/>
    </row>
    <row r="18790" spans="1:19">
      <c r="A18790" s="117"/>
      <c r="K18790" s="194"/>
      <c r="R18790" s="117"/>
      <c r="S18790" s="117"/>
    </row>
    <row r="18791" spans="1:19">
      <c r="A18791" s="117"/>
      <c r="K18791" s="194"/>
      <c r="R18791" s="117"/>
      <c r="S18791" s="117"/>
    </row>
    <row r="18792" spans="1:19">
      <c r="A18792" s="117"/>
      <c r="K18792" s="194"/>
      <c r="R18792" s="117"/>
      <c r="S18792" s="117"/>
    </row>
    <row r="18793" spans="1:19">
      <c r="A18793" s="117"/>
      <c r="K18793" s="194"/>
      <c r="R18793" s="117"/>
      <c r="S18793" s="117"/>
    </row>
    <row r="18794" spans="1:19">
      <c r="A18794" s="117"/>
      <c r="K18794" s="194"/>
      <c r="R18794" s="117"/>
      <c r="S18794" s="117"/>
    </row>
    <row r="18795" spans="1:19">
      <c r="A18795" s="117"/>
      <c r="K18795" s="194"/>
      <c r="R18795" s="117"/>
      <c r="S18795" s="117"/>
    </row>
    <row r="18796" spans="1:19">
      <c r="A18796" s="117"/>
      <c r="K18796" s="194"/>
      <c r="R18796" s="117"/>
      <c r="S18796" s="117"/>
    </row>
    <row r="18797" spans="1:19">
      <c r="A18797" s="117"/>
      <c r="K18797" s="194"/>
      <c r="R18797" s="117"/>
      <c r="S18797" s="117"/>
    </row>
    <row r="18798" spans="1:19">
      <c r="A18798" s="117"/>
      <c r="K18798" s="194"/>
      <c r="R18798" s="117"/>
      <c r="S18798" s="117"/>
    </row>
    <row r="18799" spans="1:19">
      <c r="A18799" s="117"/>
      <c r="K18799" s="194"/>
      <c r="R18799" s="117"/>
      <c r="S18799" s="117"/>
    </row>
    <row r="18800" spans="1:19">
      <c r="A18800" s="117"/>
      <c r="K18800" s="194"/>
      <c r="R18800" s="117"/>
      <c r="S18800" s="117"/>
    </row>
    <row r="18801" spans="1:19">
      <c r="A18801" s="117"/>
      <c r="K18801" s="194"/>
      <c r="R18801" s="117"/>
      <c r="S18801" s="117"/>
    </row>
    <row r="18802" spans="1:19">
      <c r="A18802" s="117"/>
      <c r="K18802" s="194"/>
      <c r="R18802" s="117"/>
      <c r="S18802" s="117"/>
    </row>
    <row r="18803" spans="1:19">
      <c r="A18803" s="117"/>
      <c r="K18803" s="194"/>
      <c r="R18803" s="117"/>
      <c r="S18803" s="117"/>
    </row>
    <row r="18804" spans="1:19">
      <c r="A18804" s="117"/>
      <c r="K18804" s="194"/>
      <c r="R18804" s="117"/>
      <c r="S18804" s="117"/>
    </row>
    <row r="18805" spans="1:19">
      <c r="A18805" s="117"/>
      <c r="K18805" s="194"/>
      <c r="R18805" s="117"/>
      <c r="S18805" s="117"/>
    </row>
    <row r="18806" spans="1:19">
      <c r="A18806" s="117"/>
      <c r="K18806" s="194"/>
      <c r="R18806" s="117"/>
      <c r="S18806" s="117"/>
    </row>
    <row r="18807" spans="1:19">
      <c r="A18807" s="117"/>
      <c r="K18807" s="194"/>
      <c r="R18807" s="117"/>
      <c r="S18807" s="117"/>
    </row>
    <row r="18808" spans="1:19">
      <c r="A18808" s="117"/>
      <c r="K18808" s="194"/>
      <c r="R18808" s="117"/>
      <c r="S18808" s="117"/>
    </row>
    <row r="18809" spans="1:19">
      <c r="A18809" s="117"/>
      <c r="K18809" s="194"/>
      <c r="R18809" s="117"/>
      <c r="S18809" s="117"/>
    </row>
    <row r="18810" spans="1:19">
      <c r="A18810" s="117"/>
      <c r="K18810" s="194"/>
      <c r="R18810" s="117"/>
      <c r="S18810" s="117"/>
    </row>
    <row r="18811" spans="1:19">
      <c r="A18811" s="117"/>
      <c r="K18811" s="194"/>
      <c r="R18811" s="117"/>
      <c r="S18811" s="117"/>
    </row>
    <row r="18812" spans="1:19">
      <c r="A18812" s="117"/>
      <c r="K18812" s="194"/>
      <c r="R18812" s="117"/>
      <c r="S18812" s="117"/>
    </row>
    <row r="18813" spans="1:19">
      <c r="A18813" s="117"/>
      <c r="K18813" s="194"/>
      <c r="R18813" s="117"/>
      <c r="S18813" s="117"/>
    </row>
    <row r="18814" spans="1:19">
      <c r="A18814" s="117"/>
      <c r="K18814" s="194"/>
      <c r="R18814" s="117"/>
      <c r="S18814" s="117"/>
    </row>
    <row r="18815" spans="1:19">
      <c r="A18815" s="117"/>
      <c r="K18815" s="194"/>
      <c r="R18815" s="117"/>
      <c r="S18815" s="117"/>
    </row>
    <row r="18816" spans="1:19">
      <c r="A18816" s="117"/>
      <c r="K18816" s="194"/>
      <c r="R18816" s="117"/>
      <c r="S18816" s="117"/>
    </row>
    <row r="18817" spans="1:19">
      <c r="A18817" s="117"/>
      <c r="K18817" s="194"/>
      <c r="R18817" s="117"/>
      <c r="S18817" s="117"/>
    </row>
    <row r="18818" spans="1:19">
      <c r="A18818" s="117"/>
      <c r="K18818" s="194"/>
      <c r="R18818" s="117"/>
      <c r="S18818" s="117"/>
    </row>
    <row r="18819" spans="1:19">
      <c r="A18819" s="117"/>
      <c r="K18819" s="194"/>
      <c r="R18819" s="117"/>
      <c r="S18819" s="117"/>
    </row>
    <row r="18820" spans="1:19">
      <c r="A18820" s="117"/>
      <c r="K18820" s="194"/>
      <c r="R18820" s="117"/>
      <c r="S18820" s="117"/>
    </row>
    <row r="18821" spans="1:19">
      <c r="A18821" s="117"/>
      <c r="K18821" s="194"/>
      <c r="R18821" s="117"/>
      <c r="S18821" s="117"/>
    </row>
    <row r="18822" spans="1:19">
      <c r="A18822" s="117"/>
      <c r="K18822" s="194"/>
      <c r="R18822" s="117"/>
      <c r="S18822" s="117"/>
    </row>
    <row r="18823" spans="1:19">
      <c r="A18823" s="117"/>
      <c r="K18823" s="194"/>
      <c r="R18823" s="117"/>
      <c r="S18823" s="117"/>
    </row>
    <row r="18824" spans="1:19">
      <c r="A18824" s="117"/>
      <c r="K18824" s="194"/>
      <c r="R18824" s="117"/>
      <c r="S18824" s="117"/>
    </row>
    <row r="18825" spans="1:19">
      <c r="A18825" s="117"/>
      <c r="K18825" s="194"/>
      <c r="R18825" s="117"/>
      <c r="S18825" s="117"/>
    </row>
    <row r="18826" spans="1:19">
      <c r="A18826" s="117"/>
      <c r="K18826" s="194"/>
      <c r="R18826" s="117"/>
      <c r="S18826" s="117"/>
    </row>
    <row r="18827" spans="1:19">
      <c r="A18827" s="117"/>
      <c r="K18827" s="194"/>
      <c r="R18827" s="117"/>
      <c r="S18827" s="117"/>
    </row>
    <row r="18828" spans="1:19">
      <c r="A18828" s="117"/>
      <c r="K18828" s="194"/>
      <c r="R18828" s="117"/>
      <c r="S18828" s="117"/>
    </row>
    <row r="18829" spans="1:19">
      <c r="A18829" s="117"/>
      <c r="K18829" s="194"/>
      <c r="R18829" s="117"/>
      <c r="S18829" s="117"/>
    </row>
    <row r="18830" spans="1:19">
      <c r="A18830" s="117"/>
      <c r="K18830" s="194"/>
      <c r="R18830" s="117"/>
      <c r="S18830" s="117"/>
    </row>
    <row r="18831" spans="1:19">
      <c r="A18831" s="117"/>
      <c r="K18831" s="194"/>
      <c r="R18831" s="117"/>
      <c r="S18831" s="117"/>
    </row>
    <row r="18832" spans="1:19">
      <c r="A18832" s="117"/>
      <c r="K18832" s="194"/>
      <c r="R18832" s="117"/>
      <c r="S18832" s="117"/>
    </row>
    <row r="18833" spans="1:19">
      <c r="A18833" s="117"/>
      <c r="K18833" s="194"/>
      <c r="R18833" s="117"/>
      <c r="S18833" s="117"/>
    </row>
    <row r="18834" spans="1:19">
      <c r="A18834" s="117"/>
      <c r="K18834" s="194"/>
      <c r="R18834" s="117"/>
      <c r="S18834" s="117"/>
    </row>
    <row r="18835" spans="1:19">
      <c r="A18835" s="117"/>
      <c r="K18835" s="194"/>
      <c r="R18835" s="117"/>
      <c r="S18835" s="117"/>
    </row>
    <row r="18836" spans="1:19">
      <c r="A18836" s="117"/>
      <c r="K18836" s="194"/>
      <c r="R18836" s="117"/>
      <c r="S18836" s="117"/>
    </row>
    <row r="18837" spans="1:19">
      <c r="A18837" s="117"/>
      <c r="K18837" s="194"/>
      <c r="R18837" s="117"/>
      <c r="S18837" s="117"/>
    </row>
  </sheetData>
  <autoFilter ref="A1:U18402" xr:uid="{00000000-0009-0000-0000-000004000000}"/>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I45"/>
  <sheetViews>
    <sheetView workbookViewId="0">
      <pane ySplit="2" topLeftCell="A3" activePane="bottomLeft" state="frozen"/>
      <selection pane="bottomLeft" activeCell="E19" sqref="E19"/>
    </sheetView>
  </sheetViews>
  <sheetFormatPr defaultColWidth="9.1796875" defaultRowHeight="12.5"/>
  <cols>
    <col min="1" max="2" width="13.81640625" style="211" customWidth="1"/>
    <col min="3" max="3" width="9.1796875" style="211"/>
    <col min="4" max="4" width="14.7265625" style="211" customWidth="1"/>
    <col min="5" max="5" width="19.54296875" style="211" customWidth="1"/>
    <col min="6" max="6" width="19.26953125" style="211" customWidth="1"/>
    <col min="7" max="7" width="13.81640625" style="212" customWidth="1"/>
    <col min="8" max="8" width="9.1796875" style="211"/>
    <col min="9" max="9" width="14.7265625" style="211" customWidth="1"/>
    <col min="10" max="16384" width="9.1796875" style="211"/>
  </cols>
  <sheetData>
    <row r="1" spans="1:9">
      <c r="A1" s="211" t="s">
        <v>671</v>
      </c>
      <c r="B1" s="211" t="s">
        <v>782</v>
      </c>
      <c r="C1" s="211" t="s">
        <v>797</v>
      </c>
      <c r="D1" s="211" t="s">
        <v>798</v>
      </c>
      <c r="F1" s="211" t="s">
        <v>671</v>
      </c>
      <c r="G1" s="212" t="s">
        <v>782</v>
      </c>
      <c r="H1" s="211" t="s">
        <v>797</v>
      </c>
      <c r="I1" s="211" t="s">
        <v>798</v>
      </c>
    </row>
    <row r="2" spans="1:9" ht="13">
      <c r="C2" s="211" t="s">
        <v>11782</v>
      </c>
      <c r="D2" s="211" t="s">
        <v>11783</v>
      </c>
      <c r="H2" s="211" t="s">
        <v>11782</v>
      </c>
      <c r="I2" s="211" t="s">
        <v>11783</v>
      </c>
    </row>
    <row r="3" spans="1:9">
      <c r="A3" s="213" t="s">
        <v>679</v>
      </c>
      <c r="B3" s="213" t="s">
        <v>781</v>
      </c>
      <c r="C3" s="211">
        <v>1</v>
      </c>
      <c r="D3" s="211">
        <v>2</v>
      </c>
      <c r="F3" s="213" t="s">
        <v>679</v>
      </c>
      <c r="G3" s="214" t="s">
        <v>808</v>
      </c>
      <c r="H3" s="211">
        <v>1</v>
      </c>
      <c r="I3" s="211">
        <v>2</v>
      </c>
    </row>
    <row r="4" spans="1:9">
      <c r="A4" s="213" t="s">
        <v>672</v>
      </c>
      <c r="B4" s="213" t="s">
        <v>783</v>
      </c>
      <c r="C4" s="211">
        <v>0</v>
      </c>
      <c r="D4" s="211">
        <v>1</v>
      </c>
      <c r="F4" s="213" t="s">
        <v>725</v>
      </c>
      <c r="G4" s="214" t="s">
        <v>806</v>
      </c>
      <c r="H4" s="211">
        <v>0</v>
      </c>
      <c r="I4" s="211">
        <v>1</v>
      </c>
    </row>
    <row r="5" spans="1:9">
      <c r="A5" s="213" t="s">
        <v>680</v>
      </c>
      <c r="B5" s="213" t="s">
        <v>781</v>
      </c>
      <c r="C5" s="211">
        <v>1</v>
      </c>
      <c r="D5" s="211">
        <v>2</v>
      </c>
      <c r="F5" s="213" t="s">
        <v>726</v>
      </c>
      <c r="G5" s="214" t="s">
        <v>808</v>
      </c>
      <c r="H5" s="211">
        <v>1</v>
      </c>
      <c r="I5" s="211">
        <v>2</v>
      </c>
    </row>
    <row r="6" spans="1:9">
      <c r="A6" s="213" t="s">
        <v>673</v>
      </c>
      <c r="B6" s="213" t="s">
        <v>781</v>
      </c>
      <c r="C6" s="211">
        <v>0</v>
      </c>
      <c r="D6" s="211">
        <v>1</v>
      </c>
      <c r="F6" s="213" t="s">
        <v>727</v>
      </c>
      <c r="G6" s="214" t="s">
        <v>808</v>
      </c>
      <c r="H6" s="211">
        <v>0</v>
      </c>
      <c r="I6" s="211">
        <v>1</v>
      </c>
    </row>
    <row r="7" spans="1:9">
      <c r="A7" s="213" t="s">
        <v>681</v>
      </c>
      <c r="B7" s="213" t="s">
        <v>781</v>
      </c>
      <c r="C7" s="211">
        <v>1</v>
      </c>
      <c r="D7" s="211">
        <v>2</v>
      </c>
      <c r="E7" s="212" t="s">
        <v>706</v>
      </c>
      <c r="F7" s="213" t="s">
        <v>722</v>
      </c>
      <c r="G7" s="214" t="s">
        <v>808</v>
      </c>
      <c r="H7" s="211">
        <v>1</v>
      </c>
      <c r="I7" s="211">
        <v>2</v>
      </c>
    </row>
    <row r="8" spans="1:9">
      <c r="A8" s="213" t="s">
        <v>682</v>
      </c>
      <c r="B8" s="213" t="s">
        <v>781</v>
      </c>
      <c r="C8" s="211">
        <v>1</v>
      </c>
      <c r="D8" s="211">
        <v>2</v>
      </c>
      <c r="E8" s="212" t="s">
        <v>707</v>
      </c>
      <c r="F8" s="213" t="s">
        <v>723</v>
      </c>
      <c r="G8" s="214" t="s">
        <v>808</v>
      </c>
      <c r="H8" s="211">
        <v>1</v>
      </c>
      <c r="I8" s="211">
        <v>2</v>
      </c>
    </row>
    <row r="9" spans="1:9">
      <c r="A9" s="213" t="s">
        <v>683</v>
      </c>
      <c r="B9" s="213" t="s">
        <v>781</v>
      </c>
      <c r="C9" s="211">
        <v>1</v>
      </c>
      <c r="D9" s="211">
        <v>2</v>
      </c>
      <c r="E9" s="212" t="s">
        <v>708</v>
      </c>
      <c r="F9" s="213" t="s">
        <v>1018</v>
      </c>
      <c r="G9" s="214" t="s">
        <v>808</v>
      </c>
      <c r="H9" s="211">
        <v>1</v>
      </c>
      <c r="I9" s="211">
        <v>2</v>
      </c>
    </row>
    <row r="10" spans="1:9">
      <c r="A10" s="213" t="s">
        <v>684</v>
      </c>
      <c r="B10" s="213" t="s">
        <v>781</v>
      </c>
      <c r="C10" s="211">
        <v>1</v>
      </c>
      <c r="D10" s="211">
        <v>2</v>
      </c>
      <c r="E10" s="212" t="s">
        <v>709</v>
      </c>
      <c r="F10" s="213" t="s">
        <v>1016</v>
      </c>
      <c r="G10" s="214" t="s">
        <v>808</v>
      </c>
      <c r="H10" s="211">
        <v>1</v>
      </c>
      <c r="I10" s="211">
        <v>2</v>
      </c>
    </row>
    <row r="11" spans="1:9">
      <c r="A11" s="213" t="s">
        <v>674</v>
      </c>
      <c r="B11" s="213" t="s">
        <v>781</v>
      </c>
      <c r="C11" s="211">
        <v>0</v>
      </c>
      <c r="D11" s="211">
        <v>1</v>
      </c>
      <c r="F11" s="213" t="s">
        <v>728</v>
      </c>
      <c r="G11" s="214" t="s">
        <v>808</v>
      </c>
      <c r="H11" s="211">
        <v>0</v>
      </c>
      <c r="I11" s="211">
        <v>1</v>
      </c>
    </row>
    <row r="12" spans="1:9">
      <c r="A12" s="213" t="s">
        <v>675</v>
      </c>
      <c r="B12" s="213" t="s">
        <v>783</v>
      </c>
      <c r="C12" s="211">
        <v>0</v>
      </c>
      <c r="D12" s="211">
        <v>1</v>
      </c>
      <c r="E12" s="212" t="s">
        <v>710</v>
      </c>
      <c r="F12" s="213" t="s">
        <v>1019</v>
      </c>
      <c r="G12" s="214" t="s">
        <v>806</v>
      </c>
      <c r="H12" s="211">
        <v>0</v>
      </c>
      <c r="I12" s="211">
        <v>1</v>
      </c>
    </row>
    <row r="13" spans="1:9">
      <c r="A13" s="213" t="s">
        <v>676</v>
      </c>
      <c r="B13" s="213" t="s">
        <v>783</v>
      </c>
      <c r="C13" s="211">
        <v>0</v>
      </c>
      <c r="D13" s="211">
        <v>1</v>
      </c>
      <c r="E13" s="212" t="s">
        <v>711</v>
      </c>
      <c r="F13" s="213" t="s">
        <v>1020</v>
      </c>
      <c r="G13" s="214" t="s">
        <v>806</v>
      </c>
      <c r="H13" s="211">
        <v>0</v>
      </c>
      <c r="I13" s="211">
        <v>1</v>
      </c>
    </row>
    <row r="14" spans="1:9">
      <c r="A14" s="213" t="s">
        <v>677</v>
      </c>
      <c r="B14" s="213" t="s">
        <v>783</v>
      </c>
      <c r="C14" s="211">
        <v>0</v>
      </c>
      <c r="D14" s="211">
        <v>1</v>
      </c>
      <c r="E14" s="212" t="s">
        <v>712</v>
      </c>
      <c r="F14" s="213" t="s">
        <v>724</v>
      </c>
      <c r="G14" s="214" t="s">
        <v>806</v>
      </c>
      <c r="H14" s="211">
        <v>0</v>
      </c>
      <c r="I14" s="211">
        <v>1</v>
      </c>
    </row>
    <row r="15" spans="1:9">
      <c r="A15" s="213" t="s">
        <v>678</v>
      </c>
      <c r="B15" s="213" t="s">
        <v>783</v>
      </c>
      <c r="C15" s="211">
        <v>0</v>
      </c>
      <c r="D15" s="211">
        <v>1</v>
      </c>
      <c r="F15" s="213" t="s">
        <v>1021</v>
      </c>
      <c r="G15" s="214" t="s">
        <v>806</v>
      </c>
      <c r="H15" s="211">
        <v>0</v>
      </c>
      <c r="I15" s="211">
        <v>1</v>
      </c>
    </row>
    <row r="16" spans="1:9">
      <c r="A16" s="213" t="s">
        <v>721</v>
      </c>
      <c r="B16" s="213" t="s">
        <v>781</v>
      </c>
      <c r="C16" s="211">
        <v>0</v>
      </c>
      <c r="D16" s="211">
        <v>1</v>
      </c>
      <c r="E16" s="212" t="s">
        <v>707</v>
      </c>
      <c r="F16" s="213" t="s">
        <v>721</v>
      </c>
      <c r="G16" s="214" t="s">
        <v>808</v>
      </c>
      <c r="H16" s="211">
        <v>0</v>
      </c>
      <c r="I16" s="211">
        <v>1</v>
      </c>
    </row>
    <row r="17" spans="1:9">
      <c r="A17" s="213" t="s">
        <v>685</v>
      </c>
      <c r="B17" s="213" t="s">
        <v>781</v>
      </c>
      <c r="C17" s="211">
        <v>1</v>
      </c>
      <c r="D17" s="211">
        <v>2</v>
      </c>
      <c r="E17" s="212" t="s">
        <v>713</v>
      </c>
      <c r="F17" s="213" t="s">
        <v>734</v>
      </c>
      <c r="G17" s="214" t="s">
        <v>808</v>
      </c>
      <c r="H17" s="211">
        <v>1</v>
      </c>
      <c r="I17" s="211">
        <v>2</v>
      </c>
    </row>
    <row r="18" spans="1:9">
      <c r="A18" s="213" t="s">
        <v>686</v>
      </c>
      <c r="B18" s="213" t="s">
        <v>783</v>
      </c>
      <c r="C18" s="211">
        <v>1</v>
      </c>
      <c r="D18" s="211">
        <v>2</v>
      </c>
      <c r="E18" s="212" t="s">
        <v>714</v>
      </c>
      <c r="F18" s="213" t="s">
        <v>1022</v>
      </c>
      <c r="G18" s="214" t="s">
        <v>806</v>
      </c>
      <c r="H18" s="211">
        <v>1</v>
      </c>
      <c r="I18" s="211">
        <v>2</v>
      </c>
    </row>
    <row r="19" spans="1:9">
      <c r="A19" s="213" t="s">
        <v>687</v>
      </c>
      <c r="B19" s="213" t="s">
        <v>781</v>
      </c>
      <c r="C19" s="211">
        <v>1</v>
      </c>
      <c r="D19" s="211">
        <v>2</v>
      </c>
      <c r="E19" s="212" t="s">
        <v>715</v>
      </c>
      <c r="F19" s="213" t="s">
        <v>1023</v>
      </c>
      <c r="G19" s="214" t="s">
        <v>808</v>
      </c>
      <c r="H19" s="211">
        <v>1</v>
      </c>
      <c r="I19" s="211">
        <v>2</v>
      </c>
    </row>
    <row r="20" spans="1:9">
      <c r="A20" s="213" t="s">
        <v>688</v>
      </c>
      <c r="B20" s="213" t="s">
        <v>781</v>
      </c>
      <c r="C20" s="211">
        <v>1</v>
      </c>
      <c r="D20" s="211">
        <v>2</v>
      </c>
      <c r="E20" s="212" t="s">
        <v>716</v>
      </c>
      <c r="F20" s="213" t="s">
        <v>1030</v>
      </c>
      <c r="G20" s="214" t="s">
        <v>808</v>
      </c>
      <c r="H20" s="211">
        <v>1</v>
      </c>
      <c r="I20" s="211">
        <v>2</v>
      </c>
    </row>
    <row r="21" spans="1:9">
      <c r="A21" s="213" t="s">
        <v>689</v>
      </c>
      <c r="B21" s="213" t="s">
        <v>781</v>
      </c>
      <c r="C21" s="211">
        <v>1</v>
      </c>
      <c r="D21" s="211">
        <v>2</v>
      </c>
      <c r="E21" s="212" t="s">
        <v>689</v>
      </c>
      <c r="F21" s="213" t="s">
        <v>689</v>
      </c>
      <c r="G21" s="214" t="s">
        <v>808</v>
      </c>
      <c r="H21" s="211">
        <v>1</v>
      </c>
      <c r="I21" s="211">
        <v>2</v>
      </c>
    </row>
    <row r="22" spans="1:9">
      <c r="A22" s="213" t="s">
        <v>690</v>
      </c>
      <c r="B22" s="213" t="s">
        <v>783</v>
      </c>
      <c r="C22" s="211">
        <v>1</v>
      </c>
      <c r="D22" s="211">
        <v>2</v>
      </c>
      <c r="E22" s="212" t="s">
        <v>717</v>
      </c>
      <c r="F22" s="213" t="s">
        <v>729</v>
      </c>
      <c r="G22" s="214" t="s">
        <v>806</v>
      </c>
      <c r="H22" s="211">
        <v>1</v>
      </c>
      <c r="I22" s="211">
        <v>2</v>
      </c>
    </row>
    <row r="23" spans="1:9">
      <c r="A23" s="213" t="s">
        <v>691</v>
      </c>
      <c r="B23" s="213" t="s">
        <v>781</v>
      </c>
      <c r="C23" s="211">
        <v>1</v>
      </c>
      <c r="D23" s="211">
        <v>2</v>
      </c>
      <c r="E23" s="212" t="s">
        <v>718</v>
      </c>
      <c r="F23" s="213" t="s">
        <v>730</v>
      </c>
      <c r="G23" s="214" t="s">
        <v>808</v>
      </c>
      <c r="H23" s="211">
        <v>1</v>
      </c>
      <c r="I23" s="211">
        <v>2</v>
      </c>
    </row>
    <row r="24" spans="1:9">
      <c r="A24" s="213" t="s">
        <v>692</v>
      </c>
      <c r="B24" s="213" t="s">
        <v>783</v>
      </c>
      <c r="C24" s="211">
        <v>1</v>
      </c>
      <c r="D24" s="211">
        <v>2</v>
      </c>
      <c r="E24" s="212" t="s">
        <v>719</v>
      </c>
      <c r="F24" s="213" t="s">
        <v>719</v>
      </c>
      <c r="G24" s="214" t="s">
        <v>809</v>
      </c>
      <c r="H24" s="211">
        <v>1</v>
      </c>
      <c r="I24" s="211">
        <v>2</v>
      </c>
    </row>
    <row r="25" spans="1:9">
      <c r="A25" s="213" t="s">
        <v>693</v>
      </c>
      <c r="B25" s="213" t="s">
        <v>781</v>
      </c>
      <c r="C25" s="211">
        <v>1</v>
      </c>
      <c r="D25" s="211">
        <v>2</v>
      </c>
      <c r="E25" s="212" t="s">
        <v>720</v>
      </c>
      <c r="F25" s="213" t="s">
        <v>731</v>
      </c>
      <c r="G25" s="214" t="s">
        <v>808</v>
      </c>
      <c r="H25" s="211">
        <v>1</v>
      </c>
      <c r="I25" s="211">
        <v>2</v>
      </c>
    </row>
    <row r="26" spans="1:9">
      <c r="A26" s="213" t="s">
        <v>694</v>
      </c>
      <c r="B26" s="213" t="s">
        <v>781</v>
      </c>
      <c r="C26" s="211">
        <v>1</v>
      </c>
      <c r="D26" s="211">
        <v>2</v>
      </c>
      <c r="E26" s="212"/>
      <c r="F26" s="213" t="s">
        <v>1017</v>
      </c>
      <c r="G26" s="214" t="s">
        <v>808</v>
      </c>
      <c r="H26" s="211">
        <v>1</v>
      </c>
      <c r="I26" s="211">
        <v>2</v>
      </c>
    </row>
    <row r="27" spans="1:9">
      <c r="A27" s="213" t="s">
        <v>695</v>
      </c>
      <c r="B27" s="213" t="s">
        <v>781</v>
      </c>
      <c r="C27" s="211">
        <v>1</v>
      </c>
      <c r="D27" s="211">
        <v>2</v>
      </c>
      <c r="E27" s="212"/>
      <c r="F27" s="213" t="s">
        <v>1047</v>
      </c>
      <c r="G27" s="214" t="s">
        <v>808</v>
      </c>
      <c r="H27" s="211">
        <v>1</v>
      </c>
      <c r="I27" s="211">
        <v>2</v>
      </c>
    </row>
    <row r="28" spans="1:9">
      <c r="A28" s="213" t="s">
        <v>696</v>
      </c>
      <c r="B28" s="213" t="s">
        <v>781</v>
      </c>
      <c r="C28" s="211">
        <v>1</v>
      </c>
      <c r="D28" s="211">
        <v>2</v>
      </c>
      <c r="E28" s="212"/>
      <c r="F28" s="213" t="s">
        <v>1048</v>
      </c>
      <c r="G28" s="214" t="s">
        <v>808</v>
      </c>
      <c r="H28" s="211">
        <v>1</v>
      </c>
      <c r="I28" s="211">
        <v>2</v>
      </c>
    </row>
    <row r="29" spans="1:9">
      <c r="A29" s="213" t="s">
        <v>697</v>
      </c>
      <c r="B29" s="213" t="s">
        <v>781</v>
      </c>
      <c r="C29" s="211">
        <v>1</v>
      </c>
      <c r="D29" s="211">
        <v>2</v>
      </c>
      <c r="E29" s="212"/>
      <c r="F29" s="213" t="s">
        <v>1049</v>
      </c>
      <c r="G29" s="214" t="s">
        <v>808</v>
      </c>
      <c r="H29" s="211">
        <v>1</v>
      </c>
      <c r="I29" s="211">
        <v>2</v>
      </c>
    </row>
    <row r="30" spans="1:9">
      <c r="A30" s="213" t="s">
        <v>698</v>
      </c>
      <c r="B30" s="213" t="s">
        <v>783</v>
      </c>
      <c r="C30" s="211">
        <v>1</v>
      </c>
      <c r="D30" s="211">
        <v>2</v>
      </c>
      <c r="E30" s="212"/>
      <c r="F30" s="213" t="s">
        <v>1050</v>
      </c>
      <c r="G30" s="214" t="s">
        <v>806</v>
      </c>
      <c r="H30" s="211">
        <v>1</v>
      </c>
      <c r="I30" s="211">
        <v>2</v>
      </c>
    </row>
    <row r="31" spans="1:9">
      <c r="A31" s="213" t="s">
        <v>699</v>
      </c>
      <c r="B31" s="213" t="s">
        <v>783</v>
      </c>
      <c r="C31" s="211">
        <v>1</v>
      </c>
      <c r="D31" s="211">
        <v>2</v>
      </c>
      <c r="E31" s="212"/>
      <c r="F31" s="213" t="s">
        <v>732</v>
      </c>
      <c r="G31" s="214" t="s">
        <v>806</v>
      </c>
      <c r="H31" s="211">
        <v>1</v>
      </c>
      <c r="I31" s="211">
        <v>2</v>
      </c>
    </row>
    <row r="32" spans="1:9">
      <c r="A32" s="213" t="s">
        <v>700</v>
      </c>
      <c r="B32" s="213" t="s">
        <v>783</v>
      </c>
      <c r="C32" s="211">
        <v>1</v>
      </c>
      <c r="D32" s="211">
        <v>2</v>
      </c>
      <c r="E32" s="212"/>
      <c r="F32" s="213" t="s">
        <v>1024</v>
      </c>
      <c r="G32" s="214" t="s">
        <v>806</v>
      </c>
      <c r="H32" s="211">
        <v>1</v>
      </c>
      <c r="I32" s="211">
        <v>2</v>
      </c>
    </row>
    <row r="33" spans="1:9">
      <c r="A33" s="213" t="s">
        <v>701</v>
      </c>
      <c r="B33" s="213" t="s">
        <v>783</v>
      </c>
      <c r="C33" s="211">
        <v>1</v>
      </c>
      <c r="D33" s="211">
        <v>2</v>
      </c>
      <c r="E33" s="212"/>
      <c r="F33" s="213" t="s">
        <v>1025</v>
      </c>
      <c r="G33" s="214" t="s">
        <v>806</v>
      </c>
      <c r="H33" s="211">
        <v>1</v>
      </c>
      <c r="I33" s="211">
        <v>2</v>
      </c>
    </row>
    <row r="34" spans="1:9">
      <c r="A34" s="213" t="s">
        <v>702</v>
      </c>
      <c r="B34" s="213" t="s">
        <v>783</v>
      </c>
      <c r="C34" s="211">
        <v>1</v>
      </c>
      <c r="D34" s="211">
        <v>2</v>
      </c>
      <c r="E34" s="212"/>
      <c r="F34" s="213" t="s">
        <v>1026</v>
      </c>
      <c r="G34" s="214" t="s">
        <v>806</v>
      </c>
      <c r="H34" s="211">
        <v>1</v>
      </c>
      <c r="I34" s="211">
        <v>2</v>
      </c>
    </row>
    <row r="35" spans="1:9">
      <c r="A35" s="213" t="s">
        <v>703</v>
      </c>
      <c r="B35" s="213" t="s">
        <v>781</v>
      </c>
      <c r="C35" s="211">
        <v>1</v>
      </c>
      <c r="D35" s="211">
        <v>2</v>
      </c>
      <c r="E35" s="212"/>
      <c r="F35" s="213" t="s">
        <v>733</v>
      </c>
      <c r="G35" s="214" t="s">
        <v>808</v>
      </c>
      <c r="H35" s="211">
        <v>1</v>
      </c>
      <c r="I35" s="211">
        <v>2</v>
      </c>
    </row>
    <row r="36" spans="1:9">
      <c r="A36" s="213" t="s">
        <v>704</v>
      </c>
      <c r="B36" s="213" t="s">
        <v>783</v>
      </c>
      <c r="C36" s="211">
        <v>1</v>
      </c>
      <c r="D36" s="211">
        <v>2</v>
      </c>
      <c r="E36" s="212"/>
      <c r="F36" s="213" t="s">
        <v>1027</v>
      </c>
      <c r="G36" s="214" t="s">
        <v>806</v>
      </c>
      <c r="H36" s="211">
        <v>1</v>
      </c>
      <c r="I36" s="211">
        <v>2</v>
      </c>
    </row>
    <row r="37" spans="1:9">
      <c r="A37" s="213" t="s">
        <v>705</v>
      </c>
      <c r="B37" s="213" t="s">
        <v>781</v>
      </c>
      <c r="C37" s="211">
        <v>1</v>
      </c>
      <c r="D37" s="211">
        <v>2</v>
      </c>
      <c r="E37" s="212"/>
      <c r="F37" s="213" t="s">
        <v>1028</v>
      </c>
      <c r="G37" s="214" t="s">
        <v>808</v>
      </c>
      <c r="H37" s="211">
        <v>1</v>
      </c>
      <c r="I37" s="211">
        <v>2</v>
      </c>
    </row>
    <row r="38" spans="1:9">
      <c r="A38" s="211" t="s">
        <v>670</v>
      </c>
      <c r="B38" s="213" t="s">
        <v>801</v>
      </c>
      <c r="C38" s="213" t="s">
        <v>801</v>
      </c>
      <c r="D38" s="213" t="s">
        <v>801</v>
      </c>
      <c r="F38" s="213" t="s">
        <v>1029</v>
      </c>
      <c r="G38" s="214" t="s">
        <v>807</v>
      </c>
      <c r="H38" s="214" t="s">
        <v>807</v>
      </c>
      <c r="I38" s="214" t="s">
        <v>807</v>
      </c>
    </row>
    <row r="39" spans="1:9">
      <c r="A39" s="213"/>
      <c r="B39" s="213"/>
      <c r="E39" s="212"/>
      <c r="F39" s="213"/>
      <c r="G39" s="214"/>
    </row>
    <row r="40" spans="1:9">
      <c r="A40" s="213"/>
      <c r="B40" s="213"/>
      <c r="E40" s="212"/>
      <c r="F40" s="213"/>
      <c r="G40" s="214"/>
    </row>
    <row r="41" spans="1:9">
      <c r="A41" s="213"/>
      <c r="B41" s="213"/>
      <c r="E41" s="212"/>
      <c r="F41" s="213"/>
      <c r="G41" s="214"/>
    </row>
    <row r="42" spans="1:9">
      <c r="A42" s="213"/>
      <c r="B42" s="213"/>
      <c r="E42" s="212"/>
      <c r="F42" s="213"/>
      <c r="G42" s="214"/>
    </row>
    <row r="43" spans="1:9">
      <c r="A43" s="213"/>
      <c r="B43" s="213"/>
      <c r="E43" s="212"/>
      <c r="F43" s="213"/>
      <c r="G43" s="214"/>
    </row>
    <row r="44" spans="1:9">
      <c r="A44" s="213"/>
      <c r="B44" s="213"/>
      <c r="E44" s="212"/>
      <c r="F44" s="213"/>
      <c r="G44" s="214"/>
    </row>
    <row r="45" spans="1:9">
      <c r="F45" s="213"/>
    </row>
  </sheetData>
  <sheetProtection selectLockedCells="1"/>
  <sortState xmlns:xlrd2="http://schemas.microsoft.com/office/spreadsheetml/2017/richdata2" ref="A3:B44">
    <sortCondition ref="A3:A44"/>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FF00"/>
  </sheetPr>
  <dimension ref="A1:C1209"/>
  <sheetViews>
    <sheetView workbookViewId="0">
      <pane ySplit="1" topLeftCell="A2" activePane="bottomLeft" state="frozen"/>
      <selection pane="bottomLeft" activeCell="A2" sqref="A2"/>
    </sheetView>
  </sheetViews>
  <sheetFormatPr defaultRowHeight="12.5"/>
  <cols>
    <col min="1" max="1" width="23" style="4" customWidth="1"/>
    <col min="2" max="3" width="12.81640625" style="1" customWidth="1"/>
  </cols>
  <sheetData>
    <row r="1" spans="1:3" ht="21">
      <c r="A1" s="21" t="s">
        <v>21</v>
      </c>
      <c r="B1" s="2" t="s">
        <v>994</v>
      </c>
      <c r="C1" s="2" t="s">
        <v>995</v>
      </c>
    </row>
    <row r="2" spans="1:3">
      <c r="A2" s="117" t="s">
        <v>1586</v>
      </c>
      <c r="B2" t="s">
        <v>13815</v>
      </c>
      <c r="C2" t="s">
        <v>14590</v>
      </c>
    </row>
    <row r="3" spans="1:3">
      <c r="A3" s="117" t="s">
        <v>338</v>
      </c>
      <c r="B3" t="s">
        <v>13815</v>
      </c>
      <c r="C3" t="s">
        <v>13815</v>
      </c>
    </row>
    <row r="4" spans="1:3">
      <c r="A4" s="117" t="s">
        <v>617</v>
      </c>
      <c r="B4" t="s">
        <v>13815</v>
      </c>
      <c r="C4" t="s">
        <v>14590</v>
      </c>
    </row>
    <row r="5" spans="1:3">
      <c r="A5" s="117" t="s">
        <v>589</v>
      </c>
      <c r="B5" t="s">
        <v>13815</v>
      </c>
      <c r="C5" t="s">
        <v>13815</v>
      </c>
    </row>
    <row r="6" spans="1:3">
      <c r="A6" s="117" t="s">
        <v>2059</v>
      </c>
      <c r="B6" t="s">
        <v>13815</v>
      </c>
      <c r="C6" t="s">
        <v>14590</v>
      </c>
    </row>
    <row r="7" spans="1:3">
      <c r="A7" s="117" t="s">
        <v>588</v>
      </c>
      <c r="B7" t="s">
        <v>13815</v>
      </c>
      <c r="C7" t="s">
        <v>13815</v>
      </c>
    </row>
    <row r="8" spans="1:3">
      <c r="A8" s="117" t="s">
        <v>616</v>
      </c>
      <c r="B8" t="s">
        <v>13815</v>
      </c>
      <c r="C8" t="s">
        <v>13815</v>
      </c>
    </row>
    <row r="9" spans="1:3">
      <c r="A9" s="117" t="s">
        <v>614</v>
      </c>
      <c r="B9" t="s">
        <v>13815</v>
      </c>
      <c r="C9" t="s">
        <v>13815</v>
      </c>
    </row>
    <row r="10" spans="1:3">
      <c r="A10" s="117" t="s">
        <v>587</v>
      </c>
      <c r="B10" t="s">
        <v>13815</v>
      </c>
      <c r="C10" t="s">
        <v>13815</v>
      </c>
    </row>
    <row r="11" spans="1:3">
      <c r="A11" s="117" t="s">
        <v>586</v>
      </c>
      <c r="B11" t="s">
        <v>13815</v>
      </c>
      <c r="C11" t="s">
        <v>13815</v>
      </c>
    </row>
    <row r="12" spans="1:3">
      <c r="A12" s="117" t="s">
        <v>625</v>
      </c>
      <c r="B12" t="s">
        <v>13815</v>
      </c>
      <c r="C12" t="s">
        <v>13815</v>
      </c>
    </row>
    <row r="13" spans="1:3">
      <c r="A13" s="117" t="s">
        <v>11422</v>
      </c>
      <c r="B13" t="s">
        <v>13815</v>
      </c>
      <c r="C13" t="s">
        <v>13815</v>
      </c>
    </row>
    <row r="14" spans="1:3">
      <c r="A14" s="117" t="s">
        <v>831</v>
      </c>
      <c r="B14" t="s">
        <v>13815</v>
      </c>
      <c r="C14" t="s">
        <v>14590</v>
      </c>
    </row>
    <row r="15" spans="1:3">
      <c r="A15" s="117" t="s">
        <v>624</v>
      </c>
      <c r="B15" t="s">
        <v>13815</v>
      </c>
      <c r="C15" t="s">
        <v>14590</v>
      </c>
    </row>
    <row r="16" spans="1:3">
      <c r="A16" s="117" t="s">
        <v>585</v>
      </c>
      <c r="B16" t="s">
        <v>13815</v>
      </c>
      <c r="C16" t="s">
        <v>13815</v>
      </c>
    </row>
    <row r="17" spans="1:3">
      <c r="A17" s="117" t="s">
        <v>584</v>
      </c>
      <c r="B17" t="s">
        <v>13815</v>
      </c>
      <c r="C17" t="s">
        <v>13815</v>
      </c>
    </row>
    <row r="18" spans="1:3">
      <c r="A18" s="117" t="s">
        <v>340</v>
      </c>
      <c r="B18" t="s">
        <v>13815</v>
      </c>
      <c r="C18" t="s">
        <v>14590</v>
      </c>
    </row>
    <row r="19" spans="1:3">
      <c r="A19" s="117" t="s">
        <v>341</v>
      </c>
      <c r="B19" t="s">
        <v>13815</v>
      </c>
      <c r="C19" t="s">
        <v>14590</v>
      </c>
    </row>
    <row r="20" spans="1:3">
      <c r="A20" s="117" t="s">
        <v>610</v>
      </c>
      <c r="B20" t="s">
        <v>13815</v>
      </c>
      <c r="C20" t="s">
        <v>14590</v>
      </c>
    </row>
    <row r="21" spans="1:3">
      <c r="A21" s="117" t="s">
        <v>583</v>
      </c>
      <c r="B21" t="s">
        <v>13815</v>
      </c>
      <c r="C21" t="s">
        <v>13815</v>
      </c>
    </row>
    <row r="22" spans="1:3">
      <c r="A22" s="117" t="s">
        <v>622</v>
      </c>
      <c r="B22" t="s">
        <v>13815</v>
      </c>
      <c r="C22" t="s">
        <v>13815</v>
      </c>
    </row>
    <row r="23" spans="1:3">
      <c r="A23" s="117" t="s">
        <v>621</v>
      </c>
      <c r="B23" t="s">
        <v>13815</v>
      </c>
      <c r="C23" t="s">
        <v>13815</v>
      </c>
    </row>
    <row r="24" spans="1:3">
      <c r="A24" s="117" t="s">
        <v>582</v>
      </c>
      <c r="B24" t="s">
        <v>13815</v>
      </c>
      <c r="C24" t="s">
        <v>14590</v>
      </c>
    </row>
    <row r="25" spans="1:3">
      <c r="A25" s="117" t="s">
        <v>342</v>
      </c>
      <c r="B25" t="s">
        <v>13815</v>
      </c>
      <c r="C25" t="s">
        <v>14590</v>
      </c>
    </row>
    <row r="26" spans="1:3">
      <c r="A26" s="117" t="s">
        <v>343</v>
      </c>
      <c r="B26" t="s">
        <v>13815</v>
      </c>
      <c r="C26" t="s">
        <v>13815</v>
      </c>
    </row>
    <row r="27" spans="1:3">
      <c r="A27" s="117" t="s">
        <v>345</v>
      </c>
      <c r="B27" t="s">
        <v>13815</v>
      </c>
      <c r="C27" t="s">
        <v>14590</v>
      </c>
    </row>
    <row r="28" spans="1:3">
      <c r="A28" s="117" t="s">
        <v>346</v>
      </c>
      <c r="B28" t="s">
        <v>13815</v>
      </c>
      <c r="C28" t="s">
        <v>13815</v>
      </c>
    </row>
    <row r="29" spans="1:3">
      <c r="A29" s="117" t="s">
        <v>347</v>
      </c>
      <c r="B29" t="s">
        <v>13815</v>
      </c>
      <c r="C29" t="s">
        <v>13815</v>
      </c>
    </row>
    <row r="30" spans="1:3">
      <c r="A30" s="117" t="s">
        <v>348</v>
      </c>
      <c r="B30" t="s">
        <v>13815</v>
      </c>
      <c r="C30" t="s">
        <v>14590</v>
      </c>
    </row>
    <row r="31" spans="1:3">
      <c r="A31" s="117" t="s">
        <v>349</v>
      </c>
      <c r="B31" t="s">
        <v>13815</v>
      </c>
      <c r="C31" t="s">
        <v>14590</v>
      </c>
    </row>
    <row r="32" spans="1:3">
      <c r="A32" s="117" t="s">
        <v>1793</v>
      </c>
      <c r="B32" t="s">
        <v>13815</v>
      </c>
      <c r="C32" t="s">
        <v>14590</v>
      </c>
    </row>
    <row r="33" spans="1:3">
      <c r="A33" s="117" t="s">
        <v>1813</v>
      </c>
      <c r="B33" t="s">
        <v>13815</v>
      </c>
      <c r="C33" t="s">
        <v>14590</v>
      </c>
    </row>
    <row r="34" spans="1:3">
      <c r="A34" s="117" t="s">
        <v>1850</v>
      </c>
      <c r="B34" t="s">
        <v>13815</v>
      </c>
      <c r="C34" t="s">
        <v>14590</v>
      </c>
    </row>
    <row r="35" spans="1:3">
      <c r="A35" s="117" t="s">
        <v>2154</v>
      </c>
      <c r="B35" t="s">
        <v>13815</v>
      </c>
      <c r="C35" t="s">
        <v>13815</v>
      </c>
    </row>
    <row r="36" spans="1:3">
      <c r="A36" s="117" t="s">
        <v>923</v>
      </c>
      <c r="B36" t="s">
        <v>13815</v>
      </c>
      <c r="C36" t="s">
        <v>13815</v>
      </c>
    </row>
    <row r="37" spans="1:3">
      <c r="A37" s="117" t="s">
        <v>957</v>
      </c>
      <c r="B37" t="s">
        <v>13815</v>
      </c>
      <c r="C37" t="s">
        <v>14590</v>
      </c>
    </row>
    <row r="38" spans="1:3">
      <c r="A38" s="117" t="s">
        <v>944</v>
      </c>
      <c r="B38" t="s">
        <v>13815</v>
      </c>
      <c r="C38" t="s">
        <v>14590</v>
      </c>
    </row>
    <row r="39" spans="1:3">
      <c r="A39" s="117" t="s">
        <v>927</v>
      </c>
      <c r="B39" t="s">
        <v>13815</v>
      </c>
      <c r="C39" t="s">
        <v>13815</v>
      </c>
    </row>
    <row r="40" spans="1:3">
      <c r="A40" s="117" t="s">
        <v>2155</v>
      </c>
      <c r="B40" t="s">
        <v>13815</v>
      </c>
      <c r="C40" t="s">
        <v>13815</v>
      </c>
    </row>
    <row r="41" spans="1:3">
      <c r="A41" s="117" t="s">
        <v>959</v>
      </c>
      <c r="B41" t="s">
        <v>13815</v>
      </c>
      <c r="C41" t="s">
        <v>13815</v>
      </c>
    </row>
    <row r="42" spans="1:3">
      <c r="A42" s="117" t="s">
        <v>931</v>
      </c>
      <c r="B42" t="s">
        <v>13815</v>
      </c>
      <c r="C42" t="s">
        <v>13815</v>
      </c>
    </row>
    <row r="43" spans="1:3">
      <c r="A43" s="117" t="s">
        <v>966</v>
      </c>
      <c r="B43" t="s">
        <v>13815</v>
      </c>
      <c r="C43" t="s">
        <v>13815</v>
      </c>
    </row>
    <row r="44" spans="1:3">
      <c r="A44" s="117" t="s">
        <v>932</v>
      </c>
      <c r="B44" t="s">
        <v>13815</v>
      </c>
      <c r="C44" t="s">
        <v>13815</v>
      </c>
    </row>
    <row r="45" spans="1:3">
      <c r="A45" s="117" t="s">
        <v>967</v>
      </c>
      <c r="B45" t="s">
        <v>13815</v>
      </c>
      <c r="C45" t="s">
        <v>13815</v>
      </c>
    </row>
    <row r="46" spans="1:3">
      <c r="A46" s="117" t="s">
        <v>10819</v>
      </c>
      <c r="B46" t="s">
        <v>13815</v>
      </c>
      <c r="C46" t="s">
        <v>13815</v>
      </c>
    </row>
    <row r="47" spans="1:3">
      <c r="A47" s="117" t="s">
        <v>10820</v>
      </c>
      <c r="B47" t="s">
        <v>13815</v>
      </c>
      <c r="C47" t="s">
        <v>13815</v>
      </c>
    </row>
    <row r="48" spans="1:3">
      <c r="A48" s="117" t="s">
        <v>930</v>
      </c>
      <c r="B48" t="s">
        <v>13815</v>
      </c>
      <c r="C48" t="s">
        <v>13815</v>
      </c>
    </row>
    <row r="49" spans="1:3">
      <c r="A49" s="117" t="s">
        <v>965</v>
      </c>
      <c r="B49" t="s">
        <v>13815</v>
      </c>
      <c r="C49" t="s">
        <v>13815</v>
      </c>
    </row>
    <row r="50" spans="1:3">
      <c r="A50" s="117" t="s">
        <v>11438</v>
      </c>
      <c r="B50" t="s">
        <v>13815</v>
      </c>
      <c r="C50" t="s">
        <v>14590</v>
      </c>
    </row>
    <row r="51" spans="1:3">
      <c r="A51" s="117" t="s">
        <v>933</v>
      </c>
      <c r="B51" t="s">
        <v>13815</v>
      </c>
      <c r="C51" t="s">
        <v>13815</v>
      </c>
    </row>
    <row r="52" spans="1:3">
      <c r="A52" s="117" t="s">
        <v>945</v>
      </c>
      <c r="B52" t="s">
        <v>13815</v>
      </c>
      <c r="C52" t="s">
        <v>13815</v>
      </c>
    </row>
    <row r="53" spans="1:3">
      <c r="A53" s="117" t="s">
        <v>934</v>
      </c>
      <c r="B53" t="s">
        <v>13815</v>
      </c>
      <c r="C53" t="s">
        <v>13815</v>
      </c>
    </row>
    <row r="54" spans="1:3">
      <c r="A54" s="117" t="s">
        <v>968</v>
      </c>
      <c r="B54" t="s">
        <v>13815</v>
      </c>
      <c r="C54" t="s">
        <v>13815</v>
      </c>
    </row>
    <row r="55" spans="1:3">
      <c r="A55" s="117" t="s">
        <v>935</v>
      </c>
      <c r="B55" t="s">
        <v>13815</v>
      </c>
      <c r="C55" t="s">
        <v>13815</v>
      </c>
    </row>
    <row r="56" spans="1:3">
      <c r="A56" s="117" t="s">
        <v>969</v>
      </c>
      <c r="B56" t="s">
        <v>13815</v>
      </c>
      <c r="C56" t="s">
        <v>13815</v>
      </c>
    </row>
    <row r="57" spans="1:3">
      <c r="A57" s="117" t="s">
        <v>386</v>
      </c>
      <c r="B57" t="s">
        <v>13815</v>
      </c>
      <c r="C57" t="s">
        <v>13815</v>
      </c>
    </row>
    <row r="58" spans="1:3">
      <c r="A58" s="117" t="s">
        <v>581</v>
      </c>
      <c r="B58" t="s">
        <v>13815</v>
      </c>
      <c r="C58" t="s">
        <v>13815</v>
      </c>
    </row>
    <row r="59" spans="1:3">
      <c r="A59" s="117" t="s">
        <v>591</v>
      </c>
      <c r="B59" t="s">
        <v>13815</v>
      </c>
      <c r="C59" t="s">
        <v>14590</v>
      </c>
    </row>
    <row r="60" spans="1:3">
      <c r="A60" s="117" t="s">
        <v>580</v>
      </c>
      <c r="B60" t="s">
        <v>13815</v>
      </c>
      <c r="C60" t="s">
        <v>13815</v>
      </c>
    </row>
    <row r="61" spans="1:3">
      <c r="A61" s="117" t="s">
        <v>11442</v>
      </c>
      <c r="B61" t="s">
        <v>13815</v>
      </c>
      <c r="C61" t="s">
        <v>14590</v>
      </c>
    </row>
    <row r="62" spans="1:3">
      <c r="A62" s="117" t="s">
        <v>11443</v>
      </c>
      <c r="B62" t="s">
        <v>13815</v>
      </c>
      <c r="C62" t="s">
        <v>14590</v>
      </c>
    </row>
    <row r="63" spans="1:3">
      <c r="A63" s="117" t="s">
        <v>579</v>
      </c>
      <c r="B63" t="s">
        <v>13815</v>
      </c>
      <c r="C63" t="s">
        <v>13815</v>
      </c>
    </row>
    <row r="64" spans="1:3">
      <c r="A64" s="117" t="s">
        <v>11445</v>
      </c>
      <c r="B64" t="s">
        <v>13815</v>
      </c>
      <c r="C64" t="s">
        <v>14590</v>
      </c>
    </row>
    <row r="65" spans="1:3">
      <c r="A65" s="117" t="s">
        <v>620</v>
      </c>
      <c r="B65" t="s">
        <v>13815</v>
      </c>
      <c r="C65" t="s">
        <v>14590</v>
      </c>
    </row>
    <row r="66" spans="1:3">
      <c r="A66" s="117" t="s">
        <v>810</v>
      </c>
      <c r="B66" t="s">
        <v>13815</v>
      </c>
      <c r="C66" t="s">
        <v>14590</v>
      </c>
    </row>
    <row r="67" spans="1:3">
      <c r="A67" s="117" t="s">
        <v>811</v>
      </c>
      <c r="B67" t="s">
        <v>13815</v>
      </c>
      <c r="C67" t="s">
        <v>13815</v>
      </c>
    </row>
    <row r="68" spans="1:3">
      <c r="A68" s="117" t="s">
        <v>812</v>
      </c>
      <c r="B68" t="s">
        <v>13815</v>
      </c>
      <c r="C68" t="s">
        <v>13815</v>
      </c>
    </row>
    <row r="69" spans="1:3">
      <c r="A69" s="117" t="s">
        <v>2171</v>
      </c>
      <c r="B69" t="s">
        <v>13815</v>
      </c>
      <c r="C69" t="s">
        <v>13815</v>
      </c>
    </row>
    <row r="70" spans="1:3">
      <c r="A70" s="117" t="s">
        <v>17111</v>
      </c>
      <c r="B70" t="s">
        <v>13815</v>
      </c>
      <c r="C70" t="s">
        <v>13815</v>
      </c>
    </row>
    <row r="71" spans="1:3">
      <c r="A71" s="117" t="s">
        <v>936</v>
      </c>
      <c r="B71" t="s">
        <v>13815</v>
      </c>
      <c r="C71" t="s">
        <v>13815</v>
      </c>
    </row>
    <row r="72" spans="1:3">
      <c r="A72" s="117" t="s">
        <v>946</v>
      </c>
      <c r="B72" t="s">
        <v>13815</v>
      </c>
      <c r="C72" t="s">
        <v>13815</v>
      </c>
    </row>
    <row r="73" spans="1:3">
      <c r="A73" s="117" t="s">
        <v>937</v>
      </c>
      <c r="B73" t="s">
        <v>13815</v>
      </c>
      <c r="C73" t="s">
        <v>13815</v>
      </c>
    </row>
    <row r="74" spans="1:3">
      <c r="A74" s="117" t="s">
        <v>970</v>
      </c>
      <c r="B74" t="s">
        <v>13815</v>
      </c>
      <c r="C74" t="s">
        <v>14590</v>
      </c>
    </row>
    <row r="75" spans="1:3">
      <c r="A75" s="117" t="s">
        <v>11447</v>
      </c>
      <c r="B75" t="s">
        <v>13815</v>
      </c>
      <c r="C75" t="s">
        <v>13815</v>
      </c>
    </row>
    <row r="76" spans="1:3">
      <c r="A76" s="117" t="s">
        <v>11448</v>
      </c>
      <c r="B76" t="s">
        <v>13815</v>
      </c>
      <c r="C76" t="s">
        <v>13815</v>
      </c>
    </row>
    <row r="77" spans="1:3">
      <c r="A77" s="117" t="s">
        <v>938</v>
      </c>
      <c r="B77" t="s">
        <v>13815</v>
      </c>
      <c r="C77" t="s">
        <v>13815</v>
      </c>
    </row>
    <row r="78" spans="1:3">
      <c r="A78" s="117" t="s">
        <v>971</v>
      </c>
      <c r="B78" t="s">
        <v>13815</v>
      </c>
      <c r="C78" t="s">
        <v>13815</v>
      </c>
    </row>
    <row r="79" spans="1:3">
      <c r="A79" s="117" t="s">
        <v>11449</v>
      </c>
      <c r="B79" t="s">
        <v>13815</v>
      </c>
      <c r="C79" t="s">
        <v>13815</v>
      </c>
    </row>
    <row r="80" spans="1:3">
      <c r="A80" s="117" t="s">
        <v>11450</v>
      </c>
      <c r="B80" t="s">
        <v>13815</v>
      </c>
      <c r="C80" t="s">
        <v>14590</v>
      </c>
    </row>
    <row r="81" spans="1:3">
      <c r="A81" s="117" t="s">
        <v>11451</v>
      </c>
      <c r="B81" t="s">
        <v>13815</v>
      </c>
      <c r="C81" t="s">
        <v>13815</v>
      </c>
    </row>
    <row r="82" spans="1:3">
      <c r="A82" s="117" t="s">
        <v>11453</v>
      </c>
      <c r="B82" t="s">
        <v>13815</v>
      </c>
      <c r="C82" t="s">
        <v>13815</v>
      </c>
    </row>
    <row r="83" spans="1:3">
      <c r="A83" s="117" t="s">
        <v>11454</v>
      </c>
      <c r="B83" t="s">
        <v>13815</v>
      </c>
      <c r="C83" t="s">
        <v>13815</v>
      </c>
    </row>
    <row r="84" spans="1:3">
      <c r="A84" s="117" t="s">
        <v>2177</v>
      </c>
      <c r="B84" t="s">
        <v>13815</v>
      </c>
      <c r="C84" t="s">
        <v>14590</v>
      </c>
    </row>
    <row r="85" spans="1:3">
      <c r="A85" s="117" t="s">
        <v>2178</v>
      </c>
      <c r="B85" t="s">
        <v>13815</v>
      </c>
      <c r="C85" t="s">
        <v>14590</v>
      </c>
    </row>
    <row r="86" spans="1:3">
      <c r="A86" s="117" t="s">
        <v>11455</v>
      </c>
      <c r="B86" t="s">
        <v>13815</v>
      </c>
      <c r="C86" t="s">
        <v>14590</v>
      </c>
    </row>
    <row r="87" spans="1:3">
      <c r="A87" s="117" t="s">
        <v>838</v>
      </c>
      <c r="B87" t="s">
        <v>13815</v>
      </c>
      <c r="C87" t="s">
        <v>13815</v>
      </c>
    </row>
    <row r="88" spans="1:3">
      <c r="A88" s="117" t="s">
        <v>389</v>
      </c>
      <c r="B88" t="s">
        <v>13815</v>
      </c>
      <c r="C88" t="s">
        <v>13815</v>
      </c>
    </row>
    <row r="89" spans="1:3">
      <c r="A89" s="117" t="s">
        <v>390</v>
      </c>
      <c r="B89" t="s">
        <v>13815</v>
      </c>
      <c r="C89" t="s">
        <v>13815</v>
      </c>
    </row>
    <row r="90" spans="1:3">
      <c r="A90" s="117" t="s">
        <v>391</v>
      </c>
      <c r="B90" t="s">
        <v>13815</v>
      </c>
      <c r="C90" t="s">
        <v>14590</v>
      </c>
    </row>
    <row r="91" spans="1:3">
      <c r="A91" s="117" t="s">
        <v>392</v>
      </c>
      <c r="B91" t="s">
        <v>13815</v>
      </c>
      <c r="C91" t="s">
        <v>13815</v>
      </c>
    </row>
    <row r="92" spans="1:3">
      <c r="A92" s="117" t="s">
        <v>839</v>
      </c>
      <c r="B92" t="s">
        <v>13815</v>
      </c>
      <c r="C92" t="s">
        <v>13815</v>
      </c>
    </row>
    <row r="93" spans="1:3">
      <c r="A93" s="117" t="s">
        <v>840</v>
      </c>
      <c r="B93" t="s">
        <v>13815</v>
      </c>
      <c r="C93" t="s">
        <v>14590</v>
      </c>
    </row>
    <row r="94" spans="1:3">
      <c r="A94" s="117" t="s">
        <v>393</v>
      </c>
      <c r="B94" t="s">
        <v>13815</v>
      </c>
      <c r="C94" t="s">
        <v>13815</v>
      </c>
    </row>
    <row r="95" spans="1:3">
      <c r="A95" s="117" t="s">
        <v>841</v>
      </c>
      <c r="B95" t="s">
        <v>13815</v>
      </c>
      <c r="C95" t="s">
        <v>14590</v>
      </c>
    </row>
    <row r="96" spans="1:3">
      <c r="A96" s="117" t="s">
        <v>533</v>
      </c>
      <c r="B96" t="s">
        <v>13815</v>
      </c>
      <c r="C96" t="s">
        <v>14590</v>
      </c>
    </row>
    <row r="97" spans="1:3">
      <c r="A97" s="117" t="s">
        <v>534</v>
      </c>
      <c r="B97" t="s">
        <v>13815</v>
      </c>
      <c r="C97" t="s">
        <v>13815</v>
      </c>
    </row>
    <row r="98" spans="1:3">
      <c r="A98" s="117" t="s">
        <v>530</v>
      </c>
      <c r="B98" t="s">
        <v>13815</v>
      </c>
      <c r="C98" t="s">
        <v>13815</v>
      </c>
    </row>
    <row r="99" spans="1:3">
      <c r="A99" s="117" t="s">
        <v>13999</v>
      </c>
      <c r="B99" t="s">
        <v>13815</v>
      </c>
      <c r="C99" t="s">
        <v>13815</v>
      </c>
    </row>
    <row r="100" spans="1:3">
      <c r="A100" s="117" t="s">
        <v>531</v>
      </c>
      <c r="B100" t="s">
        <v>13815</v>
      </c>
      <c r="C100" t="s">
        <v>13815</v>
      </c>
    </row>
    <row r="101" spans="1:3">
      <c r="A101" s="117" t="s">
        <v>532</v>
      </c>
      <c r="B101" t="s">
        <v>13815</v>
      </c>
      <c r="C101" t="s">
        <v>13815</v>
      </c>
    </row>
    <row r="102" spans="1:3">
      <c r="A102" s="117" t="s">
        <v>2215</v>
      </c>
      <c r="B102" t="s">
        <v>13815</v>
      </c>
      <c r="C102" t="s">
        <v>13815</v>
      </c>
    </row>
    <row r="103" spans="1:3">
      <c r="A103" s="117" t="s">
        <v>355</v>
      </c>
      <c r="B103" t="s">
        <v>13815</v>
      </c>
      <c r="C103" t="s">
        <v>14590</v>
      </c>
    </row>
    <row r="104" spans="1:3">
      <c r="A104" s="117" t="s">
        <v>356</v>
      </c>
      <c r="B104" t="s">
        <v>13815</v>
      </c>
      <c r="C104" t="s">
        <v>14590</v>
      </c>
    </row>
    <row r="105" spans="1:3">
      <c r="A105" s="117" t="s">
        <v>357</v>
      </c>
      <c r="B105" t="s">
        <v>13815</v>
      </c>
      <c r="C105" t="s">
        <v>13815</v>
      </c>
    </row>
    <row r="106" spans="1:3">
      <c r="A106" s="117" t="s">
        <v>358</v>
      </c>
      <c r="B106" t="s">
        <v>13815</v>
      </c>
      <c r="C106" t="s">
        <v>14590</v>
      </c>
    </row>
    <row r="107" spans="1:3">
      <c r="A107" s="117" t="s">
        <v>359</v>
      </c>
      <c r="B107" t="s">
        <v>13815</v>
      </c>
      <c r="C107" t="s">
        <v>14590</v>
      </c>
    </row>
    <row r="108" spans="1:3">
      <c r="A108" s="117" t="s">
        <v>323</v>
      </c>
      <c r="B108" t="s">
        <v>13815</v>
      </c>
      <c r="C108" t="s">
        <v>14590</v>
      </c>
    </row>
    <row r="109" spans="1:3">
      <c r="A109" s="117" t="s">
        <v>2264</v>
      </c>
      <c r="B109" t="s">
        <v>13815</v>
      </c>
      <c r="C109" t="s">
        <v>14590</v>
      </c>
    </row>
    <row r="110" spans="1:3">
      <c r="A110" s="117" t="s">
        <v>362</v>
      </c>
      <c r="B110" t="s">
        <v>13815</v>
      </c>
      <c r="C110" t="s">
        <v>14590</v>
      </c>
    </row>
    <row r="111" spans="1:3">
      <c r="A111" s="117" t="s">
        <v>363</v>
      </c>
      <c r="B111" t="s">
        <v>13815</v>
      </c>
      <c r="C111" t="s">
        <v>13815</v>
      </c>
    </row>
    <row r="112" spans="1:3">
      <c r="A112" s="117" t="s">
        <v>364</v>
      </c>
      <c r="B112" t="s">
        <v>13815</v>
      </c>
      <c r="C112" t="s">
        <v>13815</v>
      </c>
    </row>
    <row r="113" spans="1:3">
      <c r="A113" s="117" t="s">
        <v>365</v>
      </c>
      <c r="B113" t="s">
        <v>13815</v>
      </c>
      <c r="C113" t="s">
        <v>13815</v>
      </c>
    </row>
    <row r="114" spans="1:3">
      <c r="A114" s="117" t="s">
        <v>366</v>
      </c>
      <c r="B114" t="s">
        <v>13815</v>
      </c>
      <c r="C114" t="s">
        <v>13815</v>
      </c>
    </row>
    <row r="115" spans="1:3">
      <c r="A115" s="117" t="s">
        <v>324</v>
      </c>
      <c r="B115" t="s">
        <v>13815</v>
      </c>
      <c r="C115" t="s">
        <v>13815</v>
      </c>
    </row>
    <row r="116" spans="1:3">
      <c r="A116" s="117" t="s">
        <v>325</v>
      </c>
      <c r="B116" t="s">
        <v>13815</v>
      </c>
      <c r="C116" t="s">
        <v>14590</v>
      </c>
    </row>
    <row r="117" spans="1:3">
      <c r="A117" s="117" t="s">
        <v>2265</v>
      </c>
      <c r="B117" t="s">
        <v>13815</v>
      </c>
      <c r="C117" t="s">
        <v>14590</v>
      </c>
    </row>
    <row r="118" spans="1:3">
      <c r="A118" s="117" t="s">
        <v>396</v>
      </c>
      <c r="B118" t="s">
        <v>13815</v>
      </c>
      <c r="C118" t="s">
        <v>14590</v>
      </c>
    </row>
    <row r="119" spans="1:3">
      <c r="A119" s="117" t="s">
        <v>368</v>
      </c>
      <c r="B119" t="s">
        <v>13815</v>
      </c>
      <c r="C119" t="s">
        <v>14590</v>
      </c>
    </row>
    <row r="120" spans="1:3">
      <c r="A120" s="117" t="s">
        <v>369</v>
      </c>
      <c r="B120" t="s">
        <v>13815</v>
      </c>
      <c r="C120" t="s">
        <v>13815</v>
      </c>
    </row>
    <row r="121" spans="1:3">
      <c r="A121" s="117" t="s">
        <v>397</v>
      </c>
      <c r="B121" t="s">
        <v>13815</v>
      </c>
      <c r="C121" t="s">
        <v>14590</v>
      </c>
    </row>
    <row r="122" spans="1:3">
      <c r="A122" s="117" t="s">
        <v>370</v>
      </c>
      <c r="B122" t="s">
        <v>13815</v>
      </c>
      <c r="C122" t="s">
        <v>14590</v>
      </c>
    </row>
    <row r="123" spans="1:3">
      <c r="A123" s="117" t="s">
        <v>326</v>
      </c>
      <c r="B123" t="s">
        <v>13815</v>
      </c>
      <c r="C123" t="s">
        <v>14590</v>
      </c>
    </row>
    <row r="124" spans="1:3">
      <c r="A124" s="117" t="s">
        <v>398</v>
      </c>
      <c r="B124" t="s">
        <v>13815</v>
      </c>
      <c r="C124" t="s">
        <v>14590</v>
      </c>
    </row>
    <row r="125" spans="1:3">
      <c r="A125" s="117" t="s">
        <v>399</v>
      </c>
      <c r="B125" t="s">
        <v>13815</v>
      </c>
      <c r="C125" t="s">
        <v>14590</v>
      </c>
    </row>
    <row r="126" spans="1:3">
      <c r="A126" s="117" t="s">
        <v>400</v>
      </c>
      <c r="B126" t="s">
        <v>13815</v>
      </c>
      <c r="C126" t="s">
        <v>14590</v>
      </c>
    </row>
    <row r="127" spans="1:3">
      <c r="A127" s="117" t="s">
        <v>2272</v>
      </c>
      <c r="B127" t="s">
        <v>13815</v>
      </c>
      <c r="C127" t="s">
        <v>14590</v>
      </c>
    </row>
    <row r="128" spans="1:3">
      <c r="A128" s="117" t="s">
        <v>402</v>
      </c>
      <c r="B128" t="s">
        <v>13815</v>
      </c>
      <c r="C128" t="s">
        <v>14590</v>
      </c>
    </row>
    <row r="129" spans="1:3">
      <c r="A129" s="117" t="s">
        <v>403</v>
      </c>
      <c r="B129" t="s">
        <v>13815</v>
      </c>
      <c r="C129" t="s">
        <v>14590</v>
      </c>
    </row>
    <row r="130" spans="1:3">
      <c r="A130" s="117" t="s">
        <v>404</v>
      </c>
      <c r="B130" t="s">
        <v>13815</v>
      </c>
      <c r="C130" t="s">
        <v>13815</v>
      </c>
    </row>
    <row r="131" spans="1:3">
      <c r="A131" s="117" t="s">
        <v>14011</v>
      </c>
      <c r="B131" t="s">
        <v>13815</v>
      </c>
      <c r="C131" t="s">
        <v>13815</v>
      </c>
    </row>
    <row r="132" spans="1:3">
      <c r="A132" s="117" t="s">
        <v>405</v>
      </c>
      <c r="B132" t="s">
        <v>13815</v>
      </c>
      <c r="C132" t="s">
        <v>14590</v>
      </c>
    </row>
    <row r="133" spans="1:3">
      <c r="A133" s="117" t="s">
        <v>407</v>
      </c>
      <c r="B133" t="s">
        <v>13815</v>
      </c>
      <c r="C133" t="s">
        <v>13815</v>
      </c>
    </row>
    <row r="134" spans="1:3">
      <c r="A134" s="117" t="s">
        <v>409</v>
      </c>
      <c r="B134" t="s">
        <v>13815</v>
      </c>
      <c r="C134" t="s">
        <v>14590</v>
      </c>
    </row>
    <row r="135" spans="1:3">
      <c r="A135" s="117" t="s">
        <v>371</v>
      </c>
      <c r="B135" t="s">
        <v>13815</v>
      </c>
      <c r="C135" t="s">
        <v>13815</v>
      </c>
    </row>
    <row r="136" spans="1:3">
      <c r="A136" s="117" t="s">
        <v>372</v>
      </c>
      <c r="B136" t="s">
        <v>13815</v>
      </c>
      <c r="C136" t="s">
        <v>13815</v>
      </c>
    </row>
    <row r="137" spans="1:3">
      <c r="A137" s="117" t="s">
        <v>14013</v>
      </c>
      <c r="B137" t="s">
        <v>13815</v>
      </c>
      <c r="C137" t="s">
        <v>13815</v>
      </c>
    </row>
    <row r="138" spans="1:3">
      <c r="A138" s="117" t="s">
        <v>373</v>
      </c>
      <c r="B138" t="s">
        <v>13815</v>
      </c>
      <c r="C138" t="s">
        <v>13815</v>
      </c>
    </row>
    <row r="139" spans="1:3">
      <c r="A139" s="117" t="s">
        <v>411</v>
      </c>
      <c r="B139" t="s">
        <v>13815</v>
      </c>
      <c r="C139" t="s">
        <v>13815</v>
      </c>
    </row>
    <row r="140" spans="1:3">
      <c r="A140" s="117" t="s">
        <v>412</v>
      </c>
      <c r="B140" t="s">
        <v>13815</v>
      </c>
      <c r="C140" t="s">
        <v>13815</v>
      </c>
    </row>
    <row r="141" spans="1:3">
      <c r="A141" s="117" t="s">
        <v>413</v>
      </c>
      <c r="B141" t="s">
        <v>13815</v>
      </c>
      <c r="C141" t="s">
        <v>13815</v>
      </c>
    </row>
    <row r="142" spans="1:3">
      <c r="A142" s="117" t="s">
        <v>414</v>
      </c>
      <c r="B142" t="s">
        <v>13815</v>
      </c>
      <c r="C142" t="s">
        <v>13815</v>
      </c>
    </row>
    <row r="143" spans="1:3">
      <c r="A143" s="117" t="s">
        <v>417</v>
      </c>
      <c r="B143" t="s">
        <v>13815</v>
      </c>
      <c r="C143" t="s">
        <v>13815</v>
      </c>
    </row>
    <row r="144" spans="1:3">
      <c r="A144" s="117" t="s">
        <v>14014</v>
      </c>
      <c r="B144" t="s">
        <v>13815</v>
      </c>
      <c r="C144" t="s">
        <v>13815</v>
      </c>
    </row>
    <row r="145" spans="1:3">
      <c r="A145" s="117" t="s">
        <v>418</v>
      </c>
      <c r="B145" t="s">
        <v>13815</v>
      </c>
      <c r="C145" t="s">
        <v>13815</v>
      </c>
    </row>
    <row r="146" spans="1:3">
      <c r="A146" s="117" t="s">
        <v>419</v>
      </c>
      <c r="B146" t="s">
        <v>13815</v>
      </c>
      <c r="C146" t="s">
        <v>13815</v>
      </c>
    </row>
    <row r="147" spans="1:3">
      <c r="A147" s="117" t="s">
        <v>329</v>
      </c>
      <c r="B147" t="s">
        <v>13815</v>
      </c>
      <c r="C147" t="s">
        <v>13815</v>
      </c>
    </row>
    <row r="148" spans="1:3">
      <c r="A148" s="117" t="s">
        <v>420</v>
      </c>
      <c r="B148" t="s">
        <v>13815</v>
      </c>
      <c r="C148" t="s">
        <v>13815</v>
      </c>
    </row>
    <row r="149" spans="1:3">
      <c r="A149" s="117" t="s">
        <v>421</v>
      </c>
      <c r="B149" t="s">
        <v>13815</v>
      </c>
      <c r="C149" t="s">
        <v>13815</v>
      </c>
    </row>
    <row r="150" spans="1:3">
      <c r="A150" s="117" t="s">
        <v>15115</v>
      </c>
      <c r="B150" t="s">
        <v>13815</v>
      </c>
      <c r="C150" t="s">
        <v>14590</v>
      </c>
    </row>
    <row r="151" spans="1:3">
      <c r="A151" s="117" t="s">
        <v>15117</v>
      </c>
      <c r="B151" t="s">
        <v>13815</v>
      </c>
      <c r="C151" t="s">
        <v>14590</v>
      </c>
    </row>
    <row r="152" spans="1:3">
      <c r="A152" s="117" t="s">
        <v>15119</v>
      </c>
      <c r="B152" t="s">
        <v>13815</v>
      </c>
      <c r="C152" t="s">
        <v>13815</v>
      </c>
    </row>
    <row r="153" spans="1:3">
      <c r="A153" s="117" t="s">
        <v>15121</v>
      </c>
      <c r="B153" t="s">
        <v>13815</v>
      </c>
      <c r="C153" t="s">
        <v>13815</v>
      </c>
    </row>
    <row r="154" spans="1:3">
      <c r="A154" s="117" t="s">
        <v>17450</v>
      </c>
      <c r="B154" t="s">
        <v>13815</v>
      </c>
      <c r="C154" t="s">
        <v>13815</v>
      </c>
    </row>
    <row r="155" spans="1:3">
      <c r="A155" s="117" t="s">
        <v>424</v>
      </c>
      <c r="B155" t="s">
        <v>13815</v>
      </c>
      <c r="C155" t="s">
        <v>14590</v>
      </c>
    </row>
    <row r="156" spans="1:3">
      <c r="A156" s="117" t="s">
        <v>425</v>
      </c>
      <c r="B156" t="s">
        <v>13815</v>
      </c>
      <c r="C156" t="s">
        <v>13815</v>
      </c>
    </row>
    <row r="157" spans="1:3">
      <c r="A157" s="117" t="s">
        <v>17451</v>
      </c>
      <c r="B157" t="s">
        <v>13815</v>
      </c>
      <c r="C157" t="s">
        <v>13815</v>
      </c>
    </row>
    <row r="158" spans="1:3">
      <c r="A158" s="117" t="s">
        <v>19036</v>
      </c>
      <c r="B158" t="s">
        <v>13815</v>
      </c>
      <c r="C158" t="s">
        <v>13815</v>
      </c>
    </row>
    <row r="159" spans="1:3">
      <c r="A159" s="117" t="s">
        <v>15123</v>
      </c>
      <c r="B159" t="s">
        <v>13815</v>
      </c>
      <c r="C159" t="s">
        <v>13815</v>
      </c>
    </row>
    <row r="160" spans="1:3">
      <c r="A160" s="117" t="s">
        <v>426</v>
      </c>
      <c r="B160" t="s">
        <v>13815</v>
      </c>
      <c r="C160" t="s">
        <v>14590</v>
      </c>
    </row>
    <row r="161" spans="1:3">
      <c r="A161" s="117" t="s">
        <v>427</v>
      </c>
      <c r="B161" t="s">
        <v>13815</v>
      </c>
      <c r="C161" t="s">
        <v>13815</v>
      </c>
    </row>
    <row r="162" spans="1:3">
      <c r="A162" s="117" t="s">
        <v>19037</v>
      </c>
      <c r="B162" t="s">
        <v>13815</v>
      </c>
      <c r="C162" t="s">
        <v>13815</v>
      </c>
    </row>
    <row r="163" spans="1:3">
      <c r="A163" s="117" t="s">
        <v>15124</v>
      </c>
      <c r="B163" t="s">
        <v>13815</v>
      </c>
      <c r="C163" t="s">
        <v>13815</v>
      </c>
    </row>
    <row r="164" spans="1:3">
      <c r="A164" s="117" t="s">
        <v>17117</v>
      </c>
      <c r="B164" t="s">
        <v>13815</v>
      </c>
      <c r="C164" t="s">
        <v>13815</v>
      </c>
    </row>
    <row r="165" spans="1:3">
      <c r="A165" s="117" t="s">
        <v>19038</v>
      </c>
      <c r="B165" t="s">
        <v>13815</v>
      </c>
      <c r="C165" t="s">
        <v>13815</v>
      </c>
    </row>
    <row r="166" spans="1:3">
      <c r="A166" s="117" t="s">
        <v>14025</v>
      </c>
      <c r="B166" t="s">
        <v>13815</v>
      </c>
      <c r="C166" t="s">
        <v>13815</v>
      </c>
    </row>
    <row r="167" spans="1:3">
      <c r="A167" s="117" t="s">
        <v>428</v>
      </c>
      <c r="B167" t="s">
        <v>13815</v>
      </c>
      <c r="C167" t="s">
        <v>13815</v>
      </c>
    </row>
    <row r="168" spans="1:3">
      <c r="A168" s="117" t="s">
        <v>19039</v>
      </c>
      <c r="B168" t="s">
        <v>13815</v>
      </c>
      <c r="C168" t="s">
        <v>13815</v>
      </c>
    </row>
    <row r="169" spans="1:3">
      <c r="A169" s="117" t="s">
        <v>15126</v>
      </c>
      <c r="B169" t="s">
        <v>13815</v>
      </c>
      <c r="C169" t="s">
        <v>14590</v>
      </c>
    </row>
    <row r="170" spans="1:3">
      <c r="A170" s="117" t="s">
        <v>15128</v>
      </c>
      <c r="B170" t="s">
        <v>13815</v>
      </c>
      <c r="C170" t="s">
        <v>14590</v>
      </c>
    </row>
    <row r="171" spans="1:3">
      <c r="A171" s="117" t="s">
        <v>15129</v>
      </c>
      <c r="B171" t="s">
        <v>13815</v>
      </c>
      <c r="C171" t="s">
        <v>13815</v>
      </c>
    </row>
    <row r="172" spans="1:3">
      <c r="A172" s="117" t="s">
        <v>15130</v>
      </c>
      <c r="B172" t="s">
        <v>13815</v>
      </c>
      <c r="C172" t="s">
        <v>14590</v>
      </c>
    </row>
    <row r="173" spans="1:3">
      <c r="A173" s="117" t="s">
        <v>17452</v>
      </c>
      <c r="B173" t="s">
        <v>13815</v>
      </c>
      <c r="C173" t="s">
        <v>13815</v>
      </c>
    </row>
    <row r="174" spans="1:3">
      <c r="A174" s="117" t="s">
        <v>17453</v>
      </c>
      <c r="B174" t="s">
        <v>13815</v>
      </c>
      <c r="C174" t="s">
        <v>14590</v>
      </c>
    </row>
    <row r="175" spans="1:3">
      <c r="A175" s="117" t="s">
        <v>17454</v>
      </c>
      <c r="B175" t="s">
        <v>13815</v>
      </c>
      <c r="C175" t="s">
        <v>14590</v>
      </c>
    </row>
    <row r="176" spans="1:3">
      <c r="A176" s="117" t="s">
        <v>429</v>
      </c>
      <c r="B176" t="s">
        <v>13815</v>
      </c>
      <c r="C176" t="s">
        <v>13815</v>
      </c>
    </row>
    <row r="177" spans="1:3">
      <c r="A177" s="117" t="s">
        <v>430</v>
      </c>
      <c r="B177" t="s">
        <v>13815</v>
      </c>
      <c r="C177" t="s">
        <v>13815</v>
      </c>
    </row>
    <row r="178" spans="1:3">
      <c r="A178" s="117" t="s">
        <v>431</v>
      </c>
      <c r="B178" t="s">
        <v>13815</v>
      </c>
      <c r="C178" t="s">
        <v>13815</v>
      </c>
    </row>
    <row r="179" spans="1:3">
      <c r="A179" s="117" t="s">
        <v>432</v>
      </c>
      <c r="B179" t="s">
        <v>13815</v>
      </c>
      <c r="C179" t="s">
        <v>13815</v>
      </c>
    </row>
    <row r="180" spans="1:3">
      <c r="A180" s="117" t="s">
        <v>433</v>
      </c>
      <c r="B180" t="s">
        <v>13815</v>
      </c>
      <c r="C180" t="s">
        <v>13815</v>
      </c>
    </row>
    <row r="181" spans="1:3">
      <c r="A181" s="117" t="s">
        <v>434</v>
      </c>
      <c r="B181" t="s">
        <v>13815</v>
      </c>
      <c r="C181" t="s">
        <v>13815</v>
      </c>
    </row>
    <row r="182" spans="1:3">
      <c r="A182" s="117" t="s">
        <v>435</v>
      </c>
      <c r="B182" t="s">
        <v>13815</v>
      </c>
      <c r="C182" t="s">
        <v>13815</v>
      </c>
    </row>
    <row r="183" spans="1:3">
      <c r="A183" s="117" t="s">
        <v>436</v>
      </c>
      <c r="B183" t="s">
        <v>13815</v>
      </c>
      <c r="C183" t="s">
        <v>13815</v>
      </c>
    </row>
    <row r="184" spans="1:3">
      <c r="A184" s="117" t="s">
        <v>437</v>
      </c>
      <c r="B184" t="s">
        <v>13815</v>
      </c>
      <c r="C184" t="s">
        <v>13815</v>
      </c>
    </row>
    <row r="185" spans="1:3">
      <c r="A185" s="117" t="s">
        <v>438</v>
      </c>
      <c r="B185" t="s">
        <v>13815</v>
      </c>
      <c r="C185" t="s">
        <v>13815</v>
      </c>
    </row>
    <row r="186" spans="1:3">
      <c r="A186" s="117" t="s">
        <v>439</v>
      </c>
      <c r="B186" t="s">
        <v>13815</v>
      </c>
      <c r="C186" t="s">
        <v>13815</v>
      </c>
    </row>
    <row r="187" spans="1:3">
      <c r="A187" s="117" t="s">
        <v>440</v>
      </c>
      <c r="B187" t="s">
        <v>13815</v>
      </c>
      <c r="C187" t="s">
        <v>13815</v>
      </c>
    </row>
    <row r="188" spans="1:3">
      <c r="A188" s="117" t="s">
        <v>846</v>
      </c>
      <c r="B188" t="s">
        <v>13815</v>
      </c>
      <c r="C188" t="s">
        <v>13815</v>
      </c>
    </row>
    <row r="189" spans="1:3">
      <c r="A189" s="117" t="s">
        <v>441</v>
      </c>
      <c r="B189" t="s">
        <v>13815</v>
      </c>
      <c r="C189" t="s">
        <v>14590</v>
      </c>
    </row>
    <row r="190" spans="1:3">
      <c r="A190" s="117" t="s">
        <v>442</v>
      </c>
      <c r="B190" t="s">
        <v>13815</v>
      </c>
      <c r="C190" t="s">
        <v>14590</v>
      </c>
    </row>
    <row r="191" spans="1:3">
      <c r="A191" s="117" t="s">
        <v>444</v>
      </c>
      <c r="B191" t="s">
        <v>13815</v>
      </c>
      <c r="C191" t="s">
        <v>14590</v>
      </c>
    </row>
    <row r="192" spans="1:3">
      <c r="A192" s="117" t="s">
        <v>629</v>
      </c>
      <c r="B192" t="s">
        <v>13815</v>
      </c>
      <c r="C192" t="s">
        <v>14590</v>
      </c>
    </row>
    <row r="193" spans="1:3">
      <c r="A193" s="117" t="s">
        <v>520</v>
      </c>
      <c r="B193" t="s">
        <v>13815</v>
      </c>
      <c r="C193" t="s">
        <v>14590</v>
      </c>
    </row>
    <row r="194" spans="1:3">
      <c r="A194" s="117" t="s">
        <v>521</v>
      </c>
      <c r="B194" t="s">
        <v>13815</v>
      </c>
      <c r="C194" t="s">
        <v>14590</v>
      </c>
    </row>
    <row r="195" spans="1:3">
      <c r="A195" s="117" t="s">
        <v>522</v>
      </c>
      <c r="B195" t="s">
        <v>13815</v>
      </c>
      <c r="C195" t="s">
        <v>14590</v>
      </c>
    </row>
    <row r="196" spans="1:3">
      <c r="A196" s="117" t="s">
        <v>523</v>
      </c>
      <c r="B196" t="s">
        <v>13815</v>
      </c>
      <c r="C196" t="s">
        <v>14590</v>
      </c>
    </row>
    <row r="197" spans="1:3">
      <c r="A197" s="117" t="s">
        <v>524</v>
      </c>
      <c r="B197" t="s">
        <v>13815</v>
      </c>
      <c r="C197" t="s">
        <v>13815</v>
      </c>
    </row>
    <row r="198" spans="1:3">
      <c r="A198" s="117" t="s">
        <v>2446</v>
      </c>
      <c r="B198" t="s">
        <v>13815</v>
      </c>
      <c r="C198" t="s">
        <v>14590</v>
      </c>
    </row>
    <row r="199" spans="1:3">
      <c r="A199" s="117" t="s">
        <v>571</v>
      </c>
      <c r="B199" t="s">
        <v>13815</v>
      </c>
      <c r="C199" t="s">
        <v>13815</v>
      </c>
    </row>
    <row r="200" spans="1:3">
      <c r="A200" s="117" t="s">
        <v>851</v>
      </c>
      <c r="B200" t="s">
        <v>13815</v>
      </c>
      <c r="C200" t="s">
        <v>14590</v>
      </c>
    </row>
    <row r="201" spans="1:3">
      <c r="A201" s="117" t="s">
        <v>518</v>
      </c>
      <c r="B201" t="s">
        <v>13815</v>
      </c>
      <c r="C201" t="s">
        <v>13815</v>
      </c>
    </row>
    <row r="202" spans="1:3">
      <c r="A202" s="117" t="s">
        <v>519</v>
      </c>
      <c r="B202" t="s">
        <v>13815</v>
      </c>
      <c r="C202" t="s">
        <v>13815</v>
      </c>
    </row>
    <row r="203" spans="1:3">
      <c r="A203" s="117" t="s">
        <v>745</v>
      </c>
      <c r="B203" t="s">
        <v>13815</v>
      </c>
      <c r="C203" t="s">
        <v>13815</v>
      </c>
    </row>
    <row r="204" spans="1:3">
      <c r="A204" s="117" t="s">
        <v>746</v>
      </c>
      <c r="B204" t="s">
        <v>13815</v>
      </c>
      <c r="C204" t="s">
        <v>14590</v>
      </c>
    </row>
    <row r="205" spans="1:3">
      <c r="A205" s="117" t="s">
        <v>853</v>
      </c>
      <c r="B205" t="s">
        <v>13815</v>
      </c>
      <c r="C205" t="s">
        <v>13815</v>
      </c>
    </row>
    <row r="206" spans="1:3">
      <c r="A206" s="117" t="s">
        <v>500</v>
      </c>
      <c r="B206" t="s">
        <v>13815</v>
      </c>
      <c r="C206" t="s">
        <v>13815</v>
      </c>
    </row>
    <row r="207" spans="1:3">
      <c r="A207" s="117" t="s">
        <v>502</v>
      </c>
      <c r="B207" t="s">
        <v>13815</v>
      </c>
      <c r="C207" t="s">
        <v>14590</v>
      </c>
    </row>
    <row r="208" spans="1:3">
      <c r="A208" s="117" t="s">
        <v>14036</v>
      </c>
      <c r="B208" t="s">
        <v>13815</v>
      </c>
      <c r="C208" t="s">
        <v>14590</v>
      </c>
    </row>
    <row r="209" spans="1:3">
      <c r="A209" s="117" t="s">
        <v>445</v>
      </c>
      <c r="B209" t="s">
        <v>13815</v>
      </c>
      <c r="C209" t="s">
        <v>13815</v>
      </c>
    </row>
    <row r="210" spans="1:3">
      <c r="A210" s="117" t="s">
        <v>446</v>
      </c>
      <c r="B210" t="s">
        <v>13815</v>
      </c>
      <c r="C210" t="s">
        <v>13815</v>
      </c>
    </row>
    <row r="211" spans="1:3">
      <c r="A211" s="117" t="s">
        <v>504</v>
      </c>
      <c r="B211" t="s">
        <v>13815</v>
      </c>
      <c r="C211" t="s">
        <v>13815</v>
      </c>
    </row>
    <row r="212" spans="1:3">
      <c r="A212" s="117" t="s">
        <v>505</v>
      </c>
      <c r="B212" t="s">
        <v>13815</v>
      </c>
      <c r="C212" t="s">
        <v>14590</v>
      </c>
    </row>
    <row r="213" spans="1:3">
      <c r="A213" s="117" t="s">
        <v>506</v>
      </c>
      <c r="B213" t="s">
        <v>13815</v>
      </c>
      <c r="C213" t="s">
        <v>14590</v>
      </c>
    </row>
    <row r="214" spans="1:3">
      <c r="A214" s="117" t="s">
        <v>330</v>
      </c>
      <c r="B214" t="s">
        <v>13815</v>
      </c>
      <c r="C214" t="s">
        <v>14590</v>
      </c>
    </row>
    <row r="215" spans="1:3">
      <c r="A215" s="117" t="s">
        <v>331</v>
      </c>
      <c r="B215" t="s">
        <v>13815</v>
      </c>
      <c r="C215" t="s">
        <v>13815</v>
      </c>
    </row>
    <row r="216" spans="1:3">
      <c r="A216" s="117" t="s">
        <v>333</v>
      </c>
      <c r="B216" t="s">
        <v>13815</v>
      </c>
      <c r="C216" t="s">
        <v>14590</v>
      </c>
    </row>
    <row r="217" spans="1:3">
      <c r="A217" s="117" t="s">
        <v>855</v>
      </c>
      <c r="B217" t="s">
        <v>13815</v>
      </c>
      <c r="C217" t="s">
        <v>13815</v>
      </c>
    </row>
    <row r="218" spans="1:3">
      <c r="A218" s="117" t="s">
        <v>14041</v>
      </c>
      <c r="B218" t="s">
        <v>13815</v>
      </c>
      <c r="C218" t="s">
        <v>13815</v>
      </c>
    </row>
    <row r="219" spans="1:3">
      <c r="A219" s="117" t="s">
        <v>2524</v>
      </c>
      <c r="B219" t="s">
        <v>13815</v>
      </c>
      <c r="C219" t="s">
        <v>14590</v>
      </c>
    </row>
    <row r="220" spans="1:3">
      <c r="A220" s="117" t="s">
        <v>11464</v>
      </c>
      <c r="B220" t="s">
        <v>13815</v>
      </c>
      <c r="C220" t="s">
        <v>14590</v>
      </c>
    </row>
    <row r="221" spans="1:3">
      <c r="A221" s="117" t="s">
        <v>11466</v>
      </c>
      <c r="B221" t="s">
        <v>13815</v>
      </c>
      <c r="C221" t="s">
        <v>14590</v>
      </c>
    </row>
    <row r="222" spans="1:3">
      <c r="A222" s="117" t="s">
        <v>11467</v>
      </c>
      <c r="B222" t="s">
        <v>13815</v>
      </c>
      <c r="C222" t="s">
        <v>14590</v>
      </c>
    </row>
    <row r="223" spans="1:3">
      <c r="A223" s="117" t="s">
        <v>2666</v>
      </c>
      <c r="B223" t="s">
        <v>13815</v>
      </c>
      <c r="C223" t="s">
        <v>14590</v>
      </c>
    </row>
    <row r="224" spans="1:3">
      <c r="A224" s="117" t="s">
        <v>14185</v>
      </c>
      <c r="B224" t="s">
        <v>13815</v>
      </c>
      <c r="C224" t="s">
        <v>14590</v>
      </c>
    </row>
    <row r="225" spans="1:3">
      <c r="A225" s="117" t="s">
        <v>14189</v>
      </c>
      <c r="B225" t="s">
        <v>13815</v>
      </c>
      <c r="C225" t="s">
        <v>14590</v>
      </c>
    </row>
    <row r="226" spans="1:3">
      <c r="A226" s="117" t="s">
        <v>14202</v>
      </c>
      <c r="B226" t="s">
        <v>13815</v>
      </c>
      <c r="C226" t="s">
        <v>14590</v>
      </c>
    </row>
    <row r="227" spans="1:3">
      <c r="A227" s="117" t="s">
        <v>14204</v>
      </c>
      <c r="B227" t="s">
        <v>13815</v>
      </c>
      <c r="C227" t="s">
        <v>14590</v>
      </c>
    </row>
    <row r="228" spans="1:3">
      <c r="A228" s="117" t="s">
        <v>14205</v>
      </c>
      <c r="B228" t="s">
        <v>13815</v>
      </c>
      <c r="C228" t="s">
        <v>14590</v>
      </c>
    </row>
    <row r="229" spans="1:3">
      <c r="A229" s="117" t="s">
        <v>14207</v>
      </c>
      <c r="B229" t="s">
        <v>13815</v>
      </c>
      <c r="C229" t="s">
        <v>13815</v>
      </c>
    </row>
    <row r="230" spans="1:3">
      <c r="A230" s="117" t="s">
        <v>14209</v>
      </c>
      <c r="B230" t="s">
        <v>13815</v>
      </c>
      <c r="C230" t="s">
        <v>13815</v>
      </c>
    </row>
    <row r="231" spans="1:3">
      <c r="A231" s="117" t="s">
        <v>14212</v>
      </c>
      <c r="B231" t="s">
        <v>13815</v>
      </c>
      <c r="C231" t="s">
        <v>14590</v>
      </c>
    </row>
    <row r="232" spans="1:3">
      <c r="A232" s="117" t="s">
        <v>14213</v>
      </c>
      <c r="B232" t="s">
        <v>13815</v>
      </c>
      <c r="C232" t="s">
        <v>14590</v>
      </c>
    </row>
    <row r="233" spans="1:3">
      <c r="A233" s="117" t="s">
        <v>14214</v>
      </c>
      <c r="B233" t="s">
        <v>13815</v>
      </c>
      <c r="C233" t="s">
        <v>14590</v>
      </c>
    </row>
    <row r="234" spans="1:3">
      <c r="A234" s="117" t="s">
        <v>14215</v>
      </c>
      <c r="B234" t="s">
        <v>13815</v>
      </c>
      <c r="C234" t="s">
        <v>14590</v>
      </c>
    </row>
    <row r="235" spans="1:3">
      <c r="A235" s="117" t="s">
        <v>14216</v>
      </c>
      <c r="B235" t="s">
        <v>13815</v>
      </c>
      <c r="C235" t="s">
        <v>14590</v>
      </c>
    </row>
    <row r="236" spans="1:3">
      <c r="A236" s="117" t="s">
        <v>14226</v>
      </c>
      <c r="B236" t="s">
        <v>13815</v>
      </c>
      <c r="C236" t="s">
        <v>14590</v>
      </c>
    </row>
    <row r="237" spans="1:3">
      <c r="A237" s="117" t="s">
        <v>14227</v>
      </c>
      <c r="B237" t="s">
        <v>13815</v>
      </c>
      <c r="C237" t="s">
        <v>14590</v>
      </c>
    </row>
    <row r="238" spans="1:3">
      <c r="A238" s="117" t="s">
        <v>14229</v>
      </c>
      <c r="B238" t="s">
        <v>13815</v>
      </c>
      <c r="C238" t="s">
        <v>14590</v>
      </c>
    </row>
    <row r="239" spans="1:3">
      <c r="A239" s="117" t="s">
        <v>14233</v>
      </c>
      <c r="B239" t="s">
        <v>13815</v>
      </c>
      <c r="C239" t="s">
        <v>14590</v>
      </c>
    </row>
    <row r="240" spans="1:3">
      <c r="A240" s="117" t="s">
        <v>14234</v>
      </c>
      <c r="B240" t="s">
        <v>13815</v>
      </c>
      <c r="C240" t="s">
        <v>14590</v>
      </c>
    </row>
    <row r="241" spans="1:3">
      <c r="A241" s="117" t="s">
        <v>14238</v>
      </c>
      <c r="B241" t="s">
        <v>13815</v>
      </c>
      <c r="C241" t="s">
        <v>14590</v>
      </c>
    </row>
    <row r="242" spans="1:3">
      <c r="A242" s="117" t="s">
        <v>14240</v>
      </c>
      <c r="B242" t="s">
        <v>13815</v>
      </c>
      <c r="C242" t="s">
        <v>14590</v>
      </c>
    </row>
    <row r="243" spans="1:3">
      <c r="A243" s="117" t="s">
        <v>14241</v>
      </c>
      <c r="B243" t="s">
        <v>13815</v>
      </c>
      <c r="C243" t="s">
        <v>14590</v>
      </c>
    </row>
    <row r="244" spans="1:3">
      <c r="A244" s="117" t="s">
        <v>14242</v>
      </c>
      <c r="B244" t="s">
        <v>13815</v>
      </c>
      <c r="C244" t="s">
        <v>13815</v>
      </c>
    </row>
    <row r="245" spans="1:3">
      <c r="A245" s="117" t="s">
        <v>14244</v>
      </c>
      <c r="B245" t="s">
        <v>13815</v>
      </c>
      <c r="C245" t="s">
        <v>14590</v>
      </c>
    </row>
    <row r="246" spans="1:3">
      <c r="A246" s="117" t="s">
        <v>14245</v>
      </c>
      <c r="B246" t="s">
        <v>13815</v>
      </c>
      <c r="C246" t="s">
        <v>14590</v>
      </c>
    </row>
    <row r="247" spans="1:3">
      <c r="A247" s="117" t="s">
        <v>14252</v>
      </c>
      <c r="B247" t="s">
        <v>13815</v>
      </c>
      <c r="C247" t="s">
        <v>14590</v>
      </c>
    </row>
    <row r="248" spans="1:3">
      <c r="A248" s="117" t="s">
        <v>2795</v>
      </c>
      <c r="B248" t="s">
        <v>13815</v>
      </c>
      <c r="C248" t="s">
        <v>14590</v>
      </c>
    </row>
    <row r="249" spans="1:3">
      <c r="A249" s="117" t="s">
        <v>15224</v>
      </c>
      <c r="B249" t="s">
        <v>13815</v>
      </c>
      <c r="C249" t="s">
        <v>14590</v>
      </c>
    </row>
    <row r="250" spans="1:3">
      <c r="A250" s="117" t="s">
        <v>752</v>
      </c>
      <c r="B250" t="s">
        <v>13815</v>
      </c>
      <c r="C250" t="s">
        <v>14590</v>
      </c>
    </row>
    <row r="251" spans="1:3">
      <c r="A251" s="117" t="s">
        <v>72</v>
      </c>
      <c r="B251" t="s">
        <v>13815</v>
      </c>
      <c r="C251" t="s">
        <v>14590</v>
      </c>
    </row>
    <row r="252" spans="1:3">
      <c r="A252" s="117" t="s">
        <v>18277</v>
      </c>
      <c r="B252" t="s">
        <v>13815</v>
      </c>
      <c r="C252" t="s">
        <v>13815</v>
      </c>
    </row>
    <row r="253" spans="1:3">
      <c r="A253" s="117" t="s">
        <v>3019</v>
      </c>
      <c r="B253" t="s">
        <v>13815</v>
      </c>
      <c r="C253" t="s">
        <v>14590</v>
      </c>
    </row>
    <row r="254" spans="1:3">
      <c r="A254" s="117" t="s">
        <v>18694</v>
      </c>
      <c r="B254" t="s">
        <v>13815</v>
      </c>
      <c r="C254" t="s">
        <v>14590</v>
      </c>
    </row>
    <row r="255" spans="1:3">
      <c r="A255" s="117" t="s">
        <v>627</v>
      </c>
      <c r="B255" t="s">
        <v>13815</v>
      </c>
      <c r="C255" t="s">
        <v>14590</v>
      </c>
    </row>
    <row r="256" spans="1:3">
      <c r="A256" s="117" t="s">
        <v>387</v>
      </c>
      <c r="B256" t="s">
        <v>13815</v>
      </c>
      <c r="C256" t="s">
        <v>14590</v>
      </c>
    </row>
    <row r="257" spans="1:3">
      <c r="A257" s="117" t="s">
        <v>3030</v>
      </c>
      <c r="B257" t="s">
        <v>13815</v>
      </c>
      <c r="C257" t="s">
        <v>14590</v>
      </c>
    </row>
    <row r="258" spans="1:3">
      <c r="A258" s="117" t="s">
        <v>3037</v>
      </c>
      <c r="B258" t="s">
        <v>13815</v>
      </c>
      <c r="C258" t="s">
        <v>14590</v>
      </c>
    </row>
    <row r="259" spans="1:3">
      <c r="A259" s="117" t="s">
        <v>73</v>
      </c>
      <c r="B259" t="s">
        <v>13815</v>
      </c>
      <c r="C259" t="s">
        <v>13815</v>
      </c>
    </row>
    <row r="260" spans="1:3">
      <c r="A260" s="117" t="s">
        <v>256</v>
      </c>
      <c r="B260" t="s">
        <v>13815</v>
      </c>
      <c r="C260" t="s">
        <v>13815</v>
      </c>
    </row>
    <row r="261" spans="1:3">
      <c r="A261" s="117" t="s">
        <v>3065</v>
      </c>
      <c r="B261" t="s">
        <v>13815</v>
      </c>
      <c r="C261" t="s">
        <v>13815</v>
      </c>
    </row>
    <row r="262" spans="1:3">
      <c r="A262" s="117" t="s">
        <v>74</v>
      </c>
      <c r="B262" t="s">
        <v>13815</v>
      </c>
      <c r="C262" t="s">
        <v>14590</v>
      </c>
    </row>
    <row r="263" spans="1:3">
      <c r="A263" s="117" t="s">
        <v>75</v>
      </c>
      <c r="B263" t="s">
        <v>13815</v>
      </c>
      <c r="C263" t="s">
        <v>14590</v>
      </c>
    </row>
    <row r="264" spans="1:3">
      <c r="A264" s="117" t="s">
        <v>76</v>
      </c>
      <c r="B264" t="s">
        <v>13815</v>
      </c>
      <c r="C264" t="s">
        <v>13815</v>
      </c>
    </row>
    <row r="265" spans="1:3">
      <c r="A265" s="117" t="s">
        <v>258</v>
      </c>
      <c r="B265" t="s">
        <v>13815</v>
      </c>
      <c r="C265" t="s">
        <v>13815</v>
      </c>
    </row>
    <row r="266" spans="1:3">
      <c r="A266" s="117" t="s">
        <v>20856</v>
      </c>
      <c r="B266" t="s">
        <v>13815</v>
      </c>
      <c r="C266" t="s">
        <v>14590</v>
      </c>
    </row>
    <row r="267" spans="1:3">
      <c r="A267" s="117" t="s">
        <v>508</v>
      </c>
      <c r="B267" t="s">
        <v>13815</v>
      </c>
      <c r="C267" t="s">
        <v>13815</v>
      </c>
    </row>
    <row r="268" spans="1:3">
      <c r="A268" s="117" t="s">
        <v>335</v>
      </c>
      <c r="B268" t="s">
        <v>13815</v>
      </c>
      <c r="C268" t="s">
        <v>13815</v>
      </c>
    </row>
    <row r="269" spans="1:3">
      <c r="A269" s="117" t="s">
        <v>314</v>
      </c>
      <c r="B269" t="s">
        <v>13815</v>
      </c>
      <c r="C269" t="s">
        <v>13815</v>
      </c>
    </row>
    <row r="270" spans="1:3">
      <c r="A270" s="117" t="s">
        <v>578</v>
      </c>
      <c r="B270" t="s">
        <v>13815</v>
      </c>
      <c r="C270" t="s">
        <v>14590</v>
      </c>
    </row>
    <row r="271" spans="1:3">
      <c r="A271" s="117" t="s">
        <v>537</v>
      </c>
      <c r="B271" t="s">
        <v>13815</v>
      </c>
      <c r="C271" t="s">
        <v>13815</v>
      </c>
    </row>
    <row r="272" spans="1:3">
      <c r="A272" s="117" t="s">
        <v>577</v>
      </c>
      <c r="B272" t="s">
        <v>13815</v>
      </c>
      <c r="C272" t="s">
        <v>14590</v>
      </c>
    </row>
    <row r="273" spans="1:3">
      <c r="A273" s="117" t="s">
        <v>576</v>
      </c>
      <c r="B273" t="s">
        <v>13815</v>
      </c>
      <c r="C273" t="s">
        <v>13815</v>
      </c>
    </row>
    <row r="274" spans="1:3">
      <c r="A274" s="117" t="s">
        <v>575</v>
      </c>
      <c r="B274" t="s">
        <v>13815</v>
      </c>
      <c r="C274" t="s">
        <v>14590</v>
      </c>
    </row>
    <row r="275" spans="1:3">
      <c r="A275" s="117" t="s">
        <v>602</v>
      </c>
      <c r="B275" t="s">
        <v>13815</v>
      </c>
      <c r="C275" t="s">
        <v>14590</v>
      </c>
    </row>
    <row r="276" spans="1:3">
      <c r="A276" s="117" t="s">
        <v>12181</v>
      </c>
      <c r="B276" t="s">
        <v>13815</v>
      </c>
      <c r="C276" t="s">
        <v>13815</v>
      </c>
    </row>
    <row r="277" spans="1:3">
      <c r="A277" s="117" t="s">
        <v>12182</v>
      </c>
      <c r="B277" t="s">
        <v>13815</v>
      </c>
      <c r="C277" t="s">
        <v>14590</v>
      </c>
    </row>
    <row r="278" spans="1:3">
      <c r="A278" s="117" t="s">
        <v>15370</v>
      </c>
      <c r="B278" t="s">
        <v>13815</v>
      </c>
      <c r="C278" t="s">
        <v>13815</v>
      </c>
    </row>
    <row r="279" spans="1:3">
      <c r="A279" s="117" t="s">
        <v>12188</v>
      </c>
      <c r="B279" t="s">
        <v>13815</v>
      </c>
      <c r="C279" t="s">
        <v>13815</v>
      </c>
    </row>
    <row r="280" spans="1:3">
      <c r="A280" s="117" t="s">
        <v>12189</v>
      </c>
      <c r="B280" t="s">
        <v>13815</v>
      </c>
      <c r="C280" t="s">
        <v>13815</v>
      </c>
    </row>
    <row r="281" spans="1:3">
      <c r="A281" s="117" t="s">
        <v>15405</v>
      </c>
      <c r="B281" t="s">
        <v>13815</v>
      </c>
      <c r="C281" t="s">
        <v>13815</v>
      </c>
    </row>
    <row r="282" spans="1:3">
      <c r="A282" s="117" t="s">
        <v>15406</v>
      </c>
      <c r="B282" t="s">
        <v>13815</v>
      </c>
      <c r="C282" t="s">
        <v>14590</v>
      </c>
    </row>
    <row r="283" spans="1:3">
      <c r="A283" s="117" t="s">
        <v>15407</v>
      </c>
      <c r="B283" t="s">
        <v>13815</v>
      </c>
      <c r="C283" t="s">
        <v>13815</v>
      </c>
    </row>
    <row r="284" spans="1:3">
      <c r="A284" s="117" t="s">
        <v>15409</v>
      </c>
      <c r="B284" t="s">
        <v>13815</v>
      </c>
      <c r="C284" t="s">
        <v>13815</v>
      </c>
    </row>
    <row r="285" spans="1:3">
      <c r="A285" s="117" t="s">
        <v>15410</v>
      </c>
      <c r="B285" t="s">
        <v>13815</v>
      </c>
      <c r="C285" t="s">
        <v>13815</v>
      </c>
    </row>
    <row r="286" spans="1:3">
      <c r="A286" s="117" t="s">
        <v>15411</v>
      </c>
      <c r="B286" t="s">
        <v>13815</v>
      </c>
      <c r="C286" t="s">
        <v>13815</v>
      </c>
    </row>
    <row r="287" spans="1:3">
      <c r="A287" s="117" t="s">
        <v>15417</v>
      </c>
      <c r="B287" t="s">
        <v>13815</v>
      </c>
      <c r="C287" t="s">
        <v>13815</v>
      </c>
    </row>
    <row r="288" spans="1:3">
      <c r="A288" s="117" t="s">
        <v>15421</v>
      </c>
      <c r="B288" t="s">
        <v>13815</v>
      </c>
      <c r="C288" t="s">
        <v>13815</v>
      </c>
    </row>
    <row r="289" spans="1:3">
      <c r="A289" s="117" t="s">
        <v>15424</v>
      </c>
      <c r="B289" t="s">
        <v>13815</v>
      </c>
      <c r="C289" t="s">
        <v>13815</v>
      </c>
    </row>
    <row r="290" spans="1:3">
      <c r="A290" s="117" t="s">
        <v>15425</v>
      </c>
      <c r="B290" t="s">
        <v>13815</v>
      </c>
      <c r="C290" t="s">
        <v>13815</v>
      </c>
    </row>
    <row r="291" spans="1:3">
      <c r="A291" s="117" t="s">
        <v>15426</v>
      </c>
      <c r="B291" t="s">
        <v>13815</v>
      </c>
      <c r="C291" t="s">
        <v>13815</v>
      </c>
    </row>
    <row r="292" spans="1:3">
      <c r="A292" s="117" t="s">
        <v>15427</v>
      </c>
      <c r="B292" t="s">
        <v>13815</v>
      </c>
      <c r="C292" t="s">
        <v>13815</v>
      </c>
    </row>
    <row r="293" spans="1:3">
      <c r="A293" s="117" t="s">
        <v>15430</v>
      </c>
      <c r="B293" t="s">
        <v>13815</v>
      </c>
      <c r="C293" t="s">
        <v>14590</v>
      </c>
    </row>
    <row r="294" spans="1:3">
      <c r="A294" s="117" t="s">
        <v>12204</v>
      </c>
      <c r="B294" t="s">
        <v>13815</v>
      </c>
      <c r="C294" t="s">
        <v>14590</v>
      </c>
    </row>
    <row r="295" spans="1:3">
      <c r="A295" s="117" t="s">
        <v>15447</v>
      </c>
      <c r="B295" t="s">
        <v>13815</v>
      </c>
      <c r="C295" t="s">
        <v>13815</v>
      </c>
    </row>
    <row r="296" spans="1:3">
      <c r="A296" s="117" t="s">
        <v>15448</v>
      </c>
      <c r="B296" t="s">
        <v>13815</v>
      </c>
      <c r="C296" t="s">
        <v>13815</v>
      </c>
    </row>
    <row r="297" spans="1:3">
      <c r="A297" s="117" t="s">
        <v>15449</v>
      </c>
      <c r="B297" t="s">
        <v>13815</v>
      </c>
      <c r="C297" t="s">
        <v>13815</v>
      </c>
    </row>
    <row r="298" spans="1:3">
      <c r="A298" s="117" t="s">
        <v>15451</v>
      </c>
      <c r="B298" t="s">
        <v>13815</v>
      </c>
      <c r="C298" t="s">
        <v>13815</v>
      </c>
    </row>
    <row r="299" spans="1:3">
      <c r="A299" s="117" t="s">
        <v>15452</v>
      </c>
      <c r="B299" t="s">
        <v>13815</v>
      </c>
      <c r="C299" t="s">
        <v>13815</v>
      </c>
    </row>
    <row r="300" spans="1:3">
      <c r="A300" s="117" t="s">
        <v>15453</v>
      </c>
      <c r="B300" t="s">
        <v>13815</v>
      </c>
      <c r="C300" t="s">
        <v>13815</v>
      </c>
    </row>
    <row r="301" spans="1:3">
      <c r="A301" s="117" t="s">
        <v>15456</v>
      </c>
      <c r="B301" t="s">
        <v>13815</v>
      </c>
      <c r="C301" t="s">
        <v>13815</v>
      </c>
    </row>
    <row r="302" spans="1:3">
      <c r="A302" s="117" t="s">
        <v>15471</v>
      </c>
      <c r="B302" t="s">
        <v>13815</v>
      </c>
      <c r="C302" t="s">
        <v>13815</v>
      </c>
    </row>
    <row r="303" spans="1:3">
      <c r="A303" s="117" t="s">
        <v>15473</v>
      </c>
      <c r="B303" t="s">
        <v>13815</v>
      </c>
      <c r="C303" t="s">
        <v>14590</v>
      </c>
    </row>
    <row r="304" spans="1:3">
      <c r="A304" s="117" t="s">
        <v>15474</v>
      </c>
      <c r="B304" t="s">
        <v>13815</v>
      </c>
      <c r="C304" t="s">
        <v>14590</v>
      </c>
    </row>
    <row r="305" spans="1:3">
      <c r="A305" s="117" t="s">
        <v>15476</v>
      </c>
      <c r="B305" t="s">
        <v>13815</v>
      </c>
      <c r="C305" t="s">
        <v>13815</v>
      </c>
    </row>
    <row r="306" spans="1:3">
      <c r="A306" s="117" t="s">
        <v>15489</v>
      </c>
      <c r="B306" t="s">
        <v>13815</v>
      </c>
      <c r="C306" t="s">
        <v>13815</v>
      </c>
    </row>
    <row r="307" spans="1:3">
      <c r="A307" s="117" t="s">
        <v>15490</v>
      </c>
      <c r="B307" t="s">
        <v>13815</v>
      </c>
      <c r="C307" t="s">
        <v>13815</v>
      </c>
    </row>
    <row r="308" spans="1:3">
      <c r="A308" s="117" t="s">
        <v>15491</v>
      </c>
      <c r="B308" t="s">
        <v>13815</v>
      </c>
      <c r="C308" t="s">
        <v>13815</v>
      </c>
    </row>
    <row r="309" spans="1:3">
      <c r="A309" s="117" t="s">
        <v>15492</v>
      </c>
      <c r="B309" t="s">
        <v>13815</v>
      </c>
      <c r="C309" t="s">
        <v>13815</v>
      </c>
    </row>
    <row r="310" spans="1:3">
      <c r="A310" s="117" t="s">
        <v>15493</v>
      </c>
      <c r="B310" t="s">
        <v>13815</v>
      </c>
      <c r="C310" t="s">
        <v>13815</v>
      </c>
    </row>
    <row r="311" spans="1:3">
      <c r="A311" s="117" t="s">
        <v>15494</v>
      </c>
      <c r="B311" t="s">
        <v>13815</v>
      </c>
      <c r="C311" t="s">
        <v>13815</v>
      </c>
    </row>
    <row r="312" spans="1:3">
      <c r="A312" s="117" t="s">
        <v>15501</v>
      </c>
      <c r="B312" t="s">
        <v>13815</v>
      </c>
      <c r="C312" t="s">
        <v>14590</v>
      </c>
    </row>
    <row r="313" spans="1:3">
      <c r="A313" s="117" t="s">
        <v>15502</v>
      </c>
      <c r="B313" t="s">
        <v>13815</v>
      </c>
      <c r="C313" t="s">
        <v>13815</v>
      </c>
    </row>
    <row r="314" spans="1:3">
      <c r="A314" s="117" t="s">
        <v>15503</v>
      </c>
      <c r="B314" t="s">
        <v>13815</v>
      </c>
      <c r="C314" t="s">
        <v>14590</v>
      </c>
    </row>
    <row r="315" spans="1:3">
      <c r="A315" s="117" t="s">
        <v>12206</v>
      </c>
      <c r="B315" t="s">
        <v>13815</v>
      </c>
      <c r="C315" t="s">
        <v>13815</v>
      </c>
    </row>
    <row r="316" spans="1:3">
      <c r="A316" s="117" t="s">
        <v>12207</v>
      </c>
      <c r="B316" t="s">
        <v>13815</v>
      </c>
      <c r="C316" t="s">
        <v>13815</v>
      </c>
    </row>
    <row r="317" spans="1:3">
      <c r="A317" s="117" t="s">
        <v>15508</v>
      </c>
      <c r="B317" t="s">
        <v>13815</v>
      </c>
      <c r="C317" t="s">
        <v>14590</v>
      </c>
    </row>
    <row r="318" spans="1:3">
      <c r="A318" s="117" t="s">
        <v>15509</v>
      </c>
      <c r="B318" t="s">
        <v>13815</v>
      </c>
      <c r="C318" t="s">
        <v>13815</v>
      </c>
    </row>
    <row r="319" spans="1:3">
      <c r="A319" s="117" t="s">
        <v>15510</v>
      </c>
      <c r="B319" t="s">
        <v>13815</v>
      </c>
      <c r="C319" t="s">
        <v>13815</v>
      </c>
    </row>
    <row r="320" spans="1:3">
      <c r="A320" s="117" t="s">
        <v>17502</v>
      </c>
      <c r="B320" t="s">
        <v>13815</v>
      </c>
      <c r="C320" t="s">
        <v>13815</v>
      </c>
    </row>
    <row r="321" spans="1:3">
      <c r="A321" s="117" t="s">
        <v>17503</v>
      </c>
      <c r="B321" t="s">
        <v>13815</v>
      </c>
      <c r="C321" t="s">
        <v>13815</v>
      </c>
    </row>
    <row r="322" spans="1:3">
      <c r="A322" s="117" t="s">
        <v>17504</v>
      </c>
      <c r="B322" t="s">
        <v>13815</v>
      </c>
      <c r="C322" t="s">
        <v>13815</v>
      </c>
    </row>
    <row r="323" spans="1:3">
      <c r="A323" s="117" t="s">
        <v>663</v>
      </c>
      <c r="B323" t="s">
        <v>13815</v>
      </c>
      <c r="C323" t="s">
        <v>14590</v>
      </c>
    </row>
    <row r="324" spans="1:3">
      <c r="A324" s="117" t="s">
        <v>665</v>
      </c>
      <c r="B324" t="s">
        <v>13815</v>
      </c>
      <c r="C324" t="s">
        <v>14590</v>
      </c>
    </row>
    <row r="325" spans="1:3">
      <c r="A325" s="117" t="s">
        <v>666</v>
      </c>
      <c r="B325" t="s">
        <v>13815</v>
      </c>
      <c r="C325" t="s">
        <v>14590</v>
      </c>
    </row>
    <row r="326" spans="1:3">
      <c r="A326" s="117" t="s">
        <v>669</v>
      </c>
      <c r="B326" t="s">
        <v>13815</v>
      </c>
      <c r="C326" t="s">
        <v>14590</v>
      </c>
    </row>
    <row r="327" spans="1:3">
      <c r="A327" s="117" t="s">
        <v>11844</v>
      </c>
      <c r="B327" t="s">
        <v>13815</v>
      </c>
      <c r="C327" t="s">
        <v>14590</v>
      </c>
    </row>
    <row r="328" spans="1:3">
      <c r="A328" s="117" t="s">
        <v>528</v>
      </c>
      <c r="B328" t="s">
        <v>13815</v>
      </c>
      <c r="C328" t="s">
        <v>14590</v>
      </c>
    </row>
    <row r="329" spans="1:3">
      <c r="A329" s="117" t="s">
        <v>527</v>
      </c>
      <c r="B329" t="s">
        <v>13815</v>
      </c>
      <c r="C329" t="s">
        <v>14590</v>
      </c>
    </row>
    <row r="330" spans="1:3">
      <c r="A330" s="117" t="s">
        <v>594</v>
      </c>
      <c r="B330" t="s">
        <v>13815</v>
      </c>
      <c r="C330" t="s">
        <v>14590</v>
      </c>
    </row>
    <row r="331" spans="1:3">
      <c r="A331" s="117" t="s">
        <v>647</v>
      </c>
      <c r="B331" t="s">
        <v>13815</v>
      </c>
      <c r="C331" t="s">
        <v>13815</v>
      </c>
    </row>
    <row r="332" spans="1:3">
      <c r="A332" s="117" t="s">
        <v>648</v>
      </c>
      <c r="B332" t="s">
        <v>13815</v>
      </c>
      <c r="C332" t="s">
        <v>13815</v>
      </c>
    </row>
    <row r="333" spans="1:3">
      <c r="A333" s="117" t="s">
        <v>649</v>
      </c>
      <c r="B333" t="s">
        <v>13815</v>
      </c>
      <c r="C333" t="s">
        <v>13815</v>
      </c>
    </row>
    <row r="334" spans="1:3">
      <c r="A334" s="117" t="s">
        <v>650</v>
      </c>
      <c r="B334" t="s">
        <v>13815</v>
      </c>
      <c r="C334" t="s">
        <v>13815</v>
      </c>
    </row>
    <row r="335" spans="1:3">
      <c r="A335" s="117" t="s">
        <v>651</v>
      </c>
      <c r="B335" t="s">
        <v>13815</v>
      </c>
      <c r="C335" t="s">
        <v>13815</v>
      </c>
    </row>
    <row r="336" spans="1:3">
      <c r="A336" s="117" t="s">
        <v>3350</v>
      </c>
      <c r="B336" t="s">
        <v>13815</v>
      </c>
      <c r="C336" t="s">
        <v>13815</v>
      </c>
    </row>
    <row r="337" spans="1:3">
      <c r="A337" s="117" t="s">
        <v>631</v>
      </c>
      <c r="B337" t="s">
        <v>13815</v>
      </c>
      <c r="C337" t="s">
        <v>13815</v>
      </c>
    </row>
    <row r="338" spans="1:3">
      <c r="A338" s="117" t="s">
        <v>14331</v>
      </c>
      <c r="B338" t="s">
        <v>13815</v>
      </c>
      <c r="C338" t="s">
        <v>13815</v>
      </c>
    </row>
    <row r="339" spans="1:3">
      <c r="A339" s="117" t="s">
        <v>14332</v>
      </c>
      <c r="B339" t="s">
        <v>13815</v>
      </c>
      <c r="C339" t="s">
        <v>13815</v>
      </c>
    </row>
    <row r="340" spans="1:3">
      <c r="A340" s="117" t="s">
        <v>14333</v>
      </c>
      <c r="B340" t="s">
        <v>13815</v>
      </c>
      <c r="C340" t="s">
        <v>13815</v>
      </c>
    </row>
    <row r="341" spans="1:3">
      <c r="A341" s="117" t="s">
        <v>14334</v>
      </c>
      <c r="B341" t="s">
        <v>13815</v>
      </c>
      <c r="C341" t="s">
        <v>13815</v>
      </c>
    </row>
    <row r="342" spans="1:3">
      <c r="A342" s="117" t="s">
        <v>14335</v>
      </c>
      <c r="B342" t="s">
        <v>13815</v>
      </c>
      <c r="C342" t="s">
        <v>13815</v>
      </c>
    </row>
    <row r="343" spans="1:3">
      <c r="A343" s="117" t="s">
        <v>632</v>
      </c>
      <c r="B343" t="s">
        <v>13815</v>
      </c>
      <c r="C343" t="s">
        <v>13815</v>
      </c>
    </row>
    <row r="344" spans="1:3">
      <c r="A344" s="117" t="s">
        <v>633</v>
      </c>
      <c r="B344" t="s">
        <v>13815</v>
      </c>
      <c r="C344" t="s">
        <v>13815</v>
      </c>
    </row>
    <row r="345" spans="1:3">
      <c r="A345" s="117" t="s">
        <v>634</v>
      </c>
      <c r="B345" t="s">
        <v>13815</v>
      </c>
      <c r="C345" t="s">
        <v>13815</v>
      </c>
    </row>
    <row r="346" spans="1:3">
      <c r="A346" s="117" t="s">
        <v>14336</v>
      </c>
      <c r="B346" t="s">
        <v>13815</v>
      </c>
      <c r="C346" t="s">
        <v>13815</v>
      </c>
    </row>
    <row r="347" spans="1:3">
      <c r="A347" s="117" t="s">
        <v>14337</v>
      </c>
      <c r="B347" t="s">
        <v>13815</v>
      </c>
      <c r="C347" t="s">
        <v>13815</v>
      </c>
    </row>
    <row r="348" spans="1:3">
      <c r="A348" s="117" t="s">
        <v>14338</v>
      </c>
      <c r="B348" t="s">
        <v>13815</v>
      </c>
      <c r="C348" t="s">
        <v>13815</v>
      </c>
    </row>
    <row r="349" spans="1:3">
      <c r="A349" s="117" t="s">
        <v>14339</v>
      </c>
      <c r="B349" t="s">
        <v>13815</v>
      </c>
      <c r="C349" t="s">
        <v>13815</v>
      </c>
    </row>
    <row r="350" spans="1:3">
      <c r="A350" s="117" t="s">
        <v>14340</v>
      </c>
      <c r="B350" t="s">
        <v>13815</v>
      </c>
      <c r="C350" t="s">
        <v>13815</v>
      </c>
    </row>
    <row r="351" spans="1:3">
      <c r="A351" s="117" t="s">
        <v>14341</v>
      </c>
      <c r="B351" t="s">
        <v>13815</v>
      </c>
      <c r="C351" t="s">
        <v>13815</v>
      </c>
    </row>
    <row r="352" spans="1:3">
      <c r="A352" s="117" t="s">
        <v>635</v>
      </c>
      <c r="B352" t="s">
        <v>13815</v>
      </c>
      <c r="C352" t="s">
        <v>13815</v>
      </c>
    </row>
    <row r="353" spans="1:3">
      <c r="A353" s="117" t="s">
        <v>636</v>
      </c>
      <c r="B353" t="s">
        <v>13815</v>
      </c>
      <c r="C353" t="s">
        <v>13815</v>
      </c>
    </row>
    <row r="354" spans="1:3">
      <c r="A354" s="117" t="s">
        <v>637</v>
      </c>
      <c r="B354" t="s">
        <v>13815</v>
      </c>
      <c r="C354" t="s">
        <v>13815</v>
      </c>
    </row>
    <row r="355" spans="1:3">
      <c r="A355" s="117" t="s">
        <v>14342</v>
      </c>
      <c r="B355" t="s">
        <v>13815</v>
      </c>
      <c r="C355" t="s">
        <v>13815</v>
      </c>
    </row>
    <row r="356" spans="1:3">
      <c r="A356" s="117" t="s">
        <v>14343</v>
      </c>
      <c r="B356" t="s">
        <v>13815</v>
      </c>
      <c r="C356" t="s">
        <v>13815</v>
      </c>
    </row>
    <row r="357" spans="1:3">
      <c r="A357" s="117" t="s">
        <v>14344</v>
      </c>
      <c r="B357" t="s">
        <v>13815</v>
      </c>
      <c r="C357" t="s">
        <v>13815</v>
      </c>
    </row>
    <row r="358" spans="1:3">
      <c r="A358" s="117" t="s">
        <v>14345</v>
      </c>
      <c r="B358" t="s">
        <v>13815</v>
      </c>
      <c r="C358" t="s">
        <v>13815</v>
      </c>
    </row>
    <row r="359" spans="1:3">
      <c r="A359" s="117" t="s">
        <v>14346</v>
      </c>
      <c r="B359" t="s">
        <v>13815</v>
      </c>
      <c r="C359" t="s">
        <v>13815</v>
      </c>
    </row>
    <row r="360" spans="1:3">
      <c r="A360" s="117" t="s">
        <v>14347</v>
      </c>
      <c r="B360" t="s">
        <v>13815</v>
      </c>
      <c r="C360" t="s">
        <v>13815</v>
      </c>
    </row>
    <row r="361" spans="1:3">
      <c r="A361" s="117" t="s">
        <v>638</v>
      </c>
      <c r="B361" t="s">
        <v>13815</v>
      </c>
      <c r="C361" t="s">
        <v>13815</v>
      </c>
    </row>
    <row r="362" spans="1:3">
      <c r="A362" s="117" t="s">
        <v>639</v>
      </c>
      <c r="B362" t="s">
        <v>13815</v>
      </c>
      <c r="C362" t="s">
        <v>13815</v>
      </c>
    </row>
    <row r="363" spans="1:3">
      <c r="A363" s="117" t="s">
        <v>640</v>
      </c>
      <c r="B363" t="s">
        <v>13815</v>
      </c>
      <c r="C363" t="s">
        <v>13815</v>
      </c>
    </row>
    <row r="364" spans="1:3">
      <c r="A364" s="117" t="s">
        <v>641</v>
      </c>
      <c r="B364" t="s">
        <v>13815</v>
      </c>
      <c r="C364" t="s">
        <v>13815</v>
      </c>
    </row>
    <row r="365" spans="1:3">
      <c r="A365" s="117" t="s">
        <v>642</v>
      </c>
      <c r="B365" t="s">
        <v>13815</v>
      </c>
      <c r="C365" t="s">
        <v>14590</v>
      </c>
    </row>
    <row r="366" spans="1:3">
      <c r="A366" s="117" t="s">
        <v>643</v>
      </c>
      <c r="B366" t="s">
        <v>13815</v>
      </c>
      <c r="C366" t="s">
        <v>14590</v>
      </c>
    </row>
    <row r="367" spans="1:3">
      <c r="A367" s="117" t="s">
        <v>866</v>
      </c>
      <c r="B367" t="s">
        <v>13815</v>
      </c>
      <c r="C367" t="s">
        <v>13815</v>
      </c>
    </row>
    <row r="368" spans="1:3">
      <c r="A368" s="117" t="s">
        <v>652</v>
      </c>
      <c r="B368" t="s">
        <v>13815</v>
      </c>
      <c r="C368" t="s">
        <v>13815</v>
      </c>
    </row>
    <row r="369" spans="1:3">
      <c r="A369" s="117" t="s">
        <v>653</v>
      </c>
      <c r="B369" t="s">
        <v>13815</v>
      </c>
      <c r="C369" t="s">
        <v>13815</v>
      </c>
    </row>
    <row r="370" spans="1:3">
      <c r="A370" s="117" t="s">
        <v>644</v>
      </c>
      <c r="B370" t="s">
        <v>13815</v>
      </c>
      <c r="C370" t="s">
        <v>13815</v>
      </c>
    </row>
    <row r="371" spans="1:3">
      <c r="A371" s="117" t="s">
        <v>645</v>
      </c>
      <c r="B371" t="s">
        <v>13815</v>
      </c>
      <c r="C371" t="s">
        <v>13815</v>
      </c>
    </row>
    <row r="372" spans="1:3">
      <c r="A372" s="117" t="s">
        <v>646</v>
      </c>
      <c r="B372" t="s">
        <v>13815</v>
      </c>
      <c r="C372" t="s">
        <v>13815</v>
      </c>
    </row>
    <row r="373" spans="1:3">
      <c r="A373" s="117" t="s">
        <v>19893</v>
      </c>
      <c r="B373" t="s">
        <v>13815</v>
      </c>
      <c r="C373" t="s">
        <v>13815</v>
      </c>
    </row>
    <row r="374" spans="1:3">
      <c r="A374" s="117" t="s">
        <v>19895</v>
      </c>
      <c r="B374" t="s">
        <v>13815</v>
      </c>
      <c r="C374" t="s">
        <v>13815</v>
      </c>
    </row>
    <row r="375" spans="1:3">
      <c r="A375" s="117" t="s">
        <v>19896</v>
      </c>
      <c r="B375" t="s">
        <v>13815</v>
      </c>
      <c r="C375" t="s">
        <v>13815</v>
      </c>
    </row>
    <row r="376" spans="1:3">
      <c r="A376" s="117" t="s">
        <v>24965</v>
      </c>
      <c r="B376" t="s">
        <v>13815</v>
      </c>
      <c r="C376" t="s">
        <v>13815</v>
      </c>
    </row>
    <row r="377" spans="1:3">
      <c r="A377" s="117" t="s">
        <v>24966</v>
      </c>
      <c r="B377" t="s">
        <v>13815</v>
      </c>
      <c r="C377" t="s">
        <v>13815</v>
      </c>
    </row>
    <row r="378" spans="1:3">
      <c r="A378" s="117" t="s">
        <v>3374</v>
      </c>
      <c r="B378" t="s">
        <v>13815</v>
      </c>
      <c r="C378" t="s">
        <v>14590</v>
      </c>
    </row>
    <row r="379" spans="1:3">
      <c r="A379" s="117" t="s">
        <v>80</v>
      </c>
      <c r="B379" t="s">
        <v>13815</v>
      </c>
      <c r="C379" t="s">
        <v>13815</v>
      </c>
    </row>
    <row r="380" spans="1:3">
      <c r="A380" s="117" t="s">
        <v>81</v>
      </c>
      <c r="B380" t="s">
        <v>13815</v>
      </c>
      <c r="C380" t="s">
        <v>13815</v>
      </c>
    </row>
    <row r="381" spans="1:3">
      <c r="A381" s="117" t="s">
        <v>40</v>
      </c>
      <c r="B381" t="s">
        <v>13815</v>
      </c>
      <c r="C381" t="s">
        <v>13815</v>
      </c>
    </row>
    <row r="382" spans="1:3">
      <c r="A382" s="117" t="s">
        <v>82</v>
      </c>
      <c r="B382" t="s">
        <v>13815</v>
      </c>
      <c r="C382" t="s">
        <v>13815</v>
      </c>
    </row>
    <row r="383" spans="1:3">
      <c r="A383" s="117" t="s">
        <v>83</v>
      </c>
      <c r="B383" t="s">
        <v>13815</v>
      </c>
      <c r="C383" t="s">
        <v>13815</v>
      </c>
    </row>
    <row r="384" spans="1:3">
      <c r="A384" s="117" t="s">
        <v>84</v>
      </c>
      <c r="B384" t="s">
        <v>13815</v>
      </c>
      <c r="C384" t="s">
        <v>13815</v>
      </c>
    </row>
    <row r="385" spans="1:3">
      <c r="A385" s="117" t="s">
        <v>41</v>
      </c>
      <c r="B385" t="s">
        <v>13815</v>
      </c>
      <c r="C385" t="s">
        <v>13815</v>
      </c>
    </row>
    <row r="386" spans="1:3">
      <c r="A386" s="117" t="s">
        <v>85</v>
      </c>
      <c r="B386" t="s">
        <v>13815</v>
      </c>
      <c r="C386" t="s">
        <v>13815</v>
      </c>
    </row>
    <row r="387" spans="1:3">
      <c r="A387" s="117" t="s">
        <v>86</v>
      </c>
      <c r="B387" t="s">
        <v>13815</v>
      </c>
      <c r="C387" t="s">
        <v>13815</v>
      </c>
    </row>
    <row r="388" spans="1:3">
      <c r="A388" s="117" t="s">
        <v>87</v>
      </c>
      <c r="B388" t="s">
        <v>13815</v>
      </c>
      <c r="C388" t="s">
        <v>13815</v>
      </c>
    </row>
    <row r="389" spans="1:3">
      <c r="A389" s="117" t="s">
        <v>88</v>
      </c>
      <c r="B389" t="s">
        <v>13815</v>
      </c>
      <c r="C389" t="s">
        <v>13815</v>
      </c>
    </row>
    <row r="390" spans="1:3">
      <c r="A390" s="117" t="s">
        <v>89</v>
      </c>
      <c r="B390" t="s">
        <v>13815</v>
      </c>
      <c r="C390" t="s">
        <v>13815</v>
      </c>
    </row>
    <row r="391" spans="1:3">
      <c r="A391" s="117" t="s">
        <v>90</v>
      </c>
      <c r="B391" t="s">
        <v>13815</v>
      </c>
      <c r="C391" t="s">
        <v>13815</v>
      </c>
    </row>
    <row r="392" spans="1:3">
      <c r="A392" s="117" t="s">
        <v>91</v>
      </c>
      <c r="B392" t="s">
        <v>13815</v>
      </c>
      <c r="C392" t="s">
        <v>13815</v>
      </c>
    </row>
    <row r="393" spans="1:3">
      <c r="A393" s="117" t="s">
        <v>92</v>
      </c>
      <c r="B393" t="s">
        <v>13815</v>
      </c>
      <c r="C393" t="s">
        <v>13815</v>
      </c>
    </row>
    <row r="394" spans="1:3">
      <c r="A394" s="117" t="s">
        <v>93</v>
      </c>
      <c r="B394" t="s">
        <v>13815</v>
      </c>
      <c r="C394" t="s">
        <v>13815</v>
      </c>
    </row>
    <row r="395" spans="1:3">
      <c r="A395" s="117" t="s">
        <v>94</v>
      </c>
      <c r="B395" t="s">
        <v>13815</v>
      </c>
      <c r="C395" t="s">
        <v>13815</v>
      </c>
    </row>
    <row r="396" spans="1:3">
      <c r="A396" s="117" t="s">
        <v>101</v>
      </c>
      <c r="B396" t="s">
        <v>13815</v>
      </c>
      <c r="C396" t="s">
        <v>13815</v>
      </c>
    </row>
    <row r="397" spans="1:3">
      <c r="A397" s="117" t="s">
        <v>109</v>
      </c>
      <c r="B397" t="s">
        <v>13815</v>
      </c>
      <c r="C397" t="s">
        <v>14590</v>
      </c>
    </row>
    <row r="398" spans="1:3">
      <c r="A398" s="117" t="s">
        <v>111</v>
      </c>
      <c r="B398" t="s">
        <v>13815</v>
      </c>
      <c r="C398" t="s">
        <v>14590</v>
      </c>
    </row>
    <row r="399" spans="1:3">
      <c r="A399" s="117" t="s">
        <v>112</v>
      </c>
      <c r="B399" t="s">
        <v>13815</v>
      </c>
      <c r="C399" t="s">
        <v>14590</v>
      </c>
    </row>
    <row r="400" spans="1:3">
      <c r="A400" s="117" t="s">
        <v>113</v>
      </c>
      <c r="B400" t="s">
        <v>13815</v>
      </c>
      <c r="C400" t="s">
        <v>14590</v>
      </c>
    </row>
    <row r="401" spans="1:3">
      <c r="A401" s="117" t="s">
        <v>115</v>
      </c>
      <c r="B401" t="s">
        <v>13815</v>
      </c>
      <c r="C401" t="s">
        <v>13815</v>
      </c>
    </row>
    <row r="402" spans="1:3">
      <c r="A402" s="117" t="s">
        <v>116</v>
      </c>
      <c r="B402" t="s">
        <v>13815</v>
      </c>
      <c r="C402" t="s">
        <v>14590</v>
      </c>
    </row>
    <row r="403" spans="1:3">
      <c r="A403" s="117" t="s">
        <v>117</v>
      </c>
      <c r="B403" t="s">
        <v>13815</v>
      </c>
      <c r="C403" t="s">
        <v>13815</v>
      </c>
    </row>
    <row r="404" spans="1:3">
      <c r="A404" s="117" t="s">
        <v>118</v>
      </c>
      <c r="B404" t="s">
        <v>13815</v>
      </c>
      <c r="C404" t="s">
        <v>13815</v>
      </c>
    </row>
    <row r="405" spans="1:3">
      <c r="A405" s="117" t="s">
        <v>119</v>
      </c>
      <c r="B405" t="s">
        <v>13815</v>
      </c>
      <c r="C405" t="s">
        <v>13815</v>
      </c>
    </row>
    <row r="406" spans="1:3">
      <c r="A406" s="117" t="s">
        <v>120</v>
      </c>
      <c r="B406" t="s">
        <v>13815</v>
      </c>
      <c r="C406" t="s">
        <v>13815</v>
      </c>
    </row>
    <row r="407" spans="1:3">
      <c r="A407" s="117" t="s">
        <v>121</v>
      </c>
      <c r="B407" t="s">
        <v>13815</v>
      </c>
      <c r="C407" t="s">
        <v>13815</v>
      </c>
    </row>
    <row r="408" spans="1:3">
      <c r="A408" s="117" t="s">
        <v>122</v>
      </c>
      <c r="B408" t="s">
        <v>13815</v>
      </c>
      <c r="C408" t="s">
        <v>13815</v>
      </c>
    </row>
    <row r="409" spans="1:3">
      <c r="A409" s="117" t="s">
        <v>123</v>
      </c>
      <c r="B409" t="s">
        <v>13815</v>
      </c>
      <c r="C409" t="s">
        <v>13815</v>
      </c>
    </row>
    <row r="410" spans="1:3">
      <c r="A410" s="117" t="s">
        <v>263</v>
      </c>
      <c r="B410" t="s">
        <v>13815</v>
      </c>
      <c r="C410" t="s">
        <v>13815</v>
      </c>
    </row>
    <row r="411" spans="1:3">
      <c r="A411" s="117" t="s">
        <v>264</v>
      </c>
      <c r="B411" t="s">
        <v>13815</v>
      </c>
      <c r="C411" t="s">
        <v>14590</v>
      </c>
    </row>
    <row r="412" spans="1:3">
      <c r="A412" s="117" t="s">
        <v>124</v>
      </c>
      <c r="B412" t="s">
        <v>13815</v>
      </c>
      <c r="C412" t="s">
        <v>13815</v>
      </c>
    </row>
    <row r="413" spans="1:3">
      <c r="A413" s="117" t="s">
        <v>125</v>
      </c>
      <c r="B413" t="s">
        <v>13815</v>
      </c>
      <c r="C413" t="s">
        <v>13815</v>
      </c>
    </row>
    <row r="414" spans="1:3">
      <c r="A414" s="117" t="s">
        <v>126</v>
      </c>
      <c r="B414" t="s">
        <v>13815</v>
      </c>
      <c r="C414" t="s">
        <v>13815</v>
      </c>
    </row>
    <row r="415" spans="1:3">
      <c r="A415" s="117" t="s">
        <v>127</v>
      </c>
      <c r="B415" t="s">
        <v>13815</v>
      </c>
      <c r="C415" t="s">
        <v>13815</v>
      </c>
    </row>
    <row r="416" spans="1:3">
      <c r="A416" s="117" t="s">
        <v>128</v>
      </c>
      <c r="B416" t="s">
        <v>13815</v>
      </c>
      <c r="C416" t="s">
        <v>13815</v>
      </c>
    </row>
    <row r="417" spans="1:3">
      <c r="A417" s="117" t="s">
        <v>129</v>
      </c>
      <c r="B417" t="s">
        <v>13815</v>
      </c>
      <c r="C417" t="s">
        <v>13815</v>
      </c>
    </row>
    <row r="418" spans="1:3">
      <c r="A418" s="117" t="s">
        <v>130</v>
      </c>
      <c r="B418" t="s">
        <v>13815</v>
      </c>
      <c r="C418" t="s">
        <v>13815</v>
      </c>
    </row>
    <row r="419" spans="1:3">
      <c r="A419" s="117" t="s">
        <v>133</v>
      </c>
      <c r="B419" t="s">
        <v>13815</v>
      </c>
      <c r="C419" t="s">
        <v>13815</v>
      </c>
    </row>
    <row r="420" spans="1:3">
      <c r="A420" s="117" t="s">
        <v>135</v>
      </c>
      <c r="B420" t="s">
        <v>13815</v>
      </c>
      <c r="C420" t="s">
        <v>14590</v>
      </c>
    </row>
    <row r="421" spans="1:3">
      <c r="A421" s="117" t="s">
        <v>136</v>
      </c>
      <c r="B421" t="s">
        <v>13815</v>
      </c>
      <c r="C421" t="s">
        <v>14590</v>
      </c>
    </row>
    <row r="422" spans="1:3">
      <c r="A422" s="117" t="s">
        <v>137</v>
      </c>
      <c r="B422" t="s">
        <v>13815</v>
      </c>
      <c r="C422" t="s">
        <v>14590</v>
      </c>
    </row>
    <row r="423" spans="1:3">
      <c r="A423" s="117" t="s">
        <v>138</v>
      </c>
      <c r="B423" t="s">
        <v>13815</v>
      </c>
      <c r="C423" t="s">
        <v>14590</v>
      </c>
    </row>
    <row r="424" spans="1:3">
      <c r="A424" s="117" t="s">
        <v>140</v>
      </c>
      <c r="B424" t="s">
        <v>13815</v>
      </c>
      <c r="C424" t="s">
        <v>14590</v>
      </c>
    </row>
    <row r="425" spans="1:3">
      <c r="A425" s="117" t="s">
        <v>755</v>
      </c>
      <c r="B425" t="s">
        <v>13815</v>
      </c>
      <c r="C425" t="s">
        <v>14590</v>
      </c>
    </row>
    <row r="426" spans="1:3">
      <c r="A426" s="117" t="s">
        <v>3480</v>
      </c>
      <c r="B426" t="s">
        <v>13815</v>
      </c>
      <c r="C426" t="s">
        <v>13815</v>
      </c>
    </row>
    <row r="427" spans="1:3">
      <c r="A427" s="117" t="s">
        <v>867</v>
      </c>
      <c r="B427" t="s">
        <v>13815</v>
      </c>
      <c r="C427" t="s">
        <v>13815</v>
      </c>
    </row>
    <row r="428" spans="1:3">
      <c r="A428" s="117" t="s">
        <v>3491</v>
      </c>
      <c r="B428" t="s">
        <v>13815</v>
      </c>
      <c r="C428" t="s">
        <v>13815</v>
      </c>
    </row>
    <row r="429" spans="1:3">
      <c r="A429" s="117" t="s">
        <v>3492</v>
      </c>
      <c r="B429" t="s">
        <v>13815</v>
      </c>
      <c r="C429" t="s">
        <v>14590</v>
      </c>
    </row>
    <row r="430" spans="1:3">
      <c r="A430" s="117" t="s">
        <v>141</v>
      </c>
      <c r="B430" t="s">
        <v>13815</v>
      </c>
      <c r="C430" t="s">
        <v>14590</v>
      </c>
    </row>
    <row r="431" spans="1:3">
      <c r="A431" s="117" t="s">
        <v>756</v>
      </c>
      <c r="B431" t="s">
        <v>13815</v>
      </c>
      <c r="C431" t="s">
        <v>13815</v>
      </c>
    </row>
    <row r="432" spans="1:3">
      <c r="A432" s="117" t="s">
        <v>983</v>
      </c>
      <c r="B432" t="s">
        <v>13815</v>
      </c>
      <c r="C432" t="s">
        <v>14590</v>
      </c>
    </row>
    <row r="433" spans="1:3">
      <c r="A433" s="117" t="s">
        <v>604</v>
      </c>
      <c r="B433" t="s">
        <v>13815</v>
      </c>
      <c r="C433" t="s">
        <v>13815</v>
      </c>
    </row>
    <row r="434" spans="1:3">
      <c r="A434" s="117" t="s">
        <v>940</v>
      </c>
      <c r="B434" t="s">
        <v>13815</v>
      </c>
      <c r="C434" t="s">
        <v>14590</v>
      </c>
    </row>
    <row r="435" spans="1:3">
      <c r="A435" s="117" t="s">
        <v>984</v>
      </c>
      <c r="B435" t="s">
        <v>13815</v>
      </c>
      <c r="C435" t="s">
        <v>13815</v>
      </c>
    </row>
    <row r="436" spans="1:3">
      <c r="A436" s="117" t="s">
        <v>941</v>
      </c>
      <c r="B436" t="s">
        <v>13815</v>
      </c>
      <c r="C436" t="s">
        <v>14590</v>
      </c>
    </row>
    <row r="437" spans="1:3">
      <c r="A437" s="117" t="s">
        <v>942</v>
      </c>
      <c r="B437" t="s">
        <v>13815</v>
      </c>
      <c r="C437" t="s">
        <v>13815</v>
      </c>
    </row>
    <row r="438" spans="1:3">
      <c r="A438" s="117" t="s">
        <v>943</v>
      </c>
      <c r="B438" t="s">
        <v>13815</v>
      </c>
      <c r="C438" t="s">
        <v>14590</v>
      </c>
    </row>
    <row r="439" spans="1:3">
      <c r="A439" s="117" t="s">
        <v>3539</v>
      </c>
      <c r="B439" t="s">
        <v>13815</v>
      </c>
      <c r="C439" t="s">
        <v>14590</v>
      </c>
    </row>
    <row r="440" spans="1:3">
      <c r="A440" s="117" t="s">
        <v>761</v>
      </c>
      <c r="B440" t="s">
        <v>13815</v>
      </c>
      <c r="C440" t="s">
        <v>13815</v>
      </c>
    </row>
    <row r="441" spans="1:3">
      <c r="A441" s="117" t="s">
        <v>757</v>
      </c>
      <c r="B441" t="s">
        <v>13815</v>
      </c>
      <c r="C441" t="s">
        <v>13815</v>
      </c>
    </row>
    <row r="442" spans="1:3">
      <c r="A442" s="117" t="s">
        <v>758</v>
      </c>
      <c r="B442" t="s">
        <v>13815</v>
      </c>
      <c r="C442" t="s">
        <v>13815</v>
      </c>
    </row>
    <row r="443" spans="1:3">
      <c r="A443" s="117" t="s">
        <v>759</v>
      </c>
      <c r="B443" t="s">
        <v>13815</v>
      </c>
      <c r="C443" t="s">
        <v>14590</v>
      </c>
    </row>
    <row r="444" spans="1:3">
      <c r="A444" s="117" t="s">
        <v>951</v>
      </c>
      <c r="B444" t="s">
        <v>13815</v>
      </c>
      <c r="C444" t="s">
        <v>13815</v>
      </c>
    </row>
    <row r="445" spans="1:3">
      <c r="A445" s="117" t="s">
        <v>952</v>
      </c>
      <c r="B445" t="s">
        <v>13815</v>
      </c>
      <c r="C445" t="s">
        <v>14590</v>
      </c>
    </row>
    <row r="446" spans="1:3">
      <c r="A446" s="117" t="s">
        <v>765</v>
      </c>
      <c r="B446" t="s">
        <v>13815</v>
      </c>
      <c r="C446" t="s">
        <v>14590</v>
      </c>
    </row>
    <row r="447" spans="1:3">
      <c r="A447" s="117" t="s">
        <v>766</v>
      </c>
      <c r="B447" t="s">
        <v>13815</v>
      </c>
      <c r="C447" t="s">
        <v>13815</v>
      </c>
    </row>
    <row r="448" spans="1:3">
      <c r="A448" s="117" t="s">
        <v>11503</v>
      </c>
      <c r="B448" t="s">
        <v>13815</v>
      </c>
      <c r="C448" t="s">
        <v>14590</v>
      </c>
    </row>
    <row r="449" spans="1:3">
      <c r="A449" s="117" t="s">
        <v>767</v>
      </c>
      <c r="B449" t="s">
        <v>13815</v>
      </c>
      <c r="C449" t="s">
        <v>13815</v>
      </c>
    </row>
    <row r="450" spans="1:3">
      <c r="A450" s="117" t="s">
        <v>768</v>
      </c>
      <c r="B450" t="s">
        <v>13815</v>
      </c>
      <c r="C450" t="s">
        <v>13815</v>
      </c>
    </row>
    <row r="451" spans="1:3">
      <c r="A451" s="117" t="s">
        <v>13513</v>
      </c>
      <c r="B451" t="s">
        <v>13815</v>
      </c>
      <c r="C451" t="s">
        <v>13815</v>
      </c>
    </row>
    <row r="452" spans="1:3">
      <c r="A452" s="117" t="s">
        <v>11350</v>
      </c>
      <c r="B452" t="s">
        <v>13815</v>
      </c>
      <c r="C452" t="s">
        <v>13815</v>
      </c>
    </row>
    <row r="453" spans="1:3">
      <c r="A453" s="117" t="s">
        <v>11505</v>
      </c>
      <c r="B453" t="s">
        <v>13815</v>
      </c>
      <c r="C453" t="s">
        <v>14590</v>
      </c>
    </row>
    <row r="454" spans="1:3">
      <c r="A454" s="117" t="s">
        <v>142</v>
      </c>
      <c r="B454" t="s">
        <v>13815</v>
      </c>
      <c r="C454" t="s">
        <v>14590</v>
      </c>
    </row>
    <row r="455" spans="1:3">
      <c r="A455" s="117" t="s">
        <v>14381</v>
      </c>
      <c r="B455" t="s">
        <v>13815</v>
      </c>
      <c r="C455" t="s">
        <v>14590</v>
      </c>
    </row>
    <row r="456" spans="1:3">
      <c r="A456" s="117" t="s">
        <v>14383</v>
      </c>
      <c r="B456" t="s">
        <v>13815</v>
      </c>
      <c r="C456" t="s">
        <v>14590</v>
      </c>
    </row>
    <row r="457" spans="1:3">
      <c r="A457" s="117" t="s">
        <v>14385</v>
      </c>
      <c r="B457" t="s">
        <v>13815</v>
      </c>
      <c r="C457" t="s">
        <v>13815</v>
      </c>
    </row>
    <row r="458" spans="1:3">
      <c r="A458" s="117" t="s">
        <v>14386</v>
      </c>
      <c r="B458" t="s">
        <v>13815</v>
      </c>
      <c r="C458" t="s">
        <v>13815</v>
      </c>
    </row>
    <row r="459" spans="1:3">
      <c r="A459" s="117" t="s">
        <v>14388</v>
      </c>
      <c r="B459" t="s">
        <v>13815</v>
      </c>
      <c r="C459" t="s">
        <v>13815</v>
      </c>
    </row>
    <row r="460" spans="1:3">
      <c r="A460" s="117" t="s">
        <v>14389</v>
      </c>
      <c r="B460" t="s">
        <v>13815</v>
      </c>
      <c r="C460" t="s">
        <v>13815</v>
      </c>
    </row>
    <row r="461" spans="1:3">
      <c r="A461" s="117" t="s">
        <v>14390</v>
      </c>
      <c r="B461" t="s">
        <v>13815</v>
      </c>
      <c r="C461" t="s">
        <v>13815</v>
      </c>
    </row>
    <row r="462" spans="1:3">
      <c r="A462" s="117" t="s">
        <v>14391</v>
      </c>
      <c r="B462" t="s">
        <v>13815</v>
      </c>
      <c r="C462" t="s">
        <v>13815</v>
      </c>
    </row>
    <row r="463" spans="1:3">
      <c r="A463" s="117" t="s">
        <v>14392</v>
      </c>
      <c r="B463" t="s">
        <v>13815</v>
      </c>
      <c r="C463" t="s">
        <v>14590</v>
      </c>
    </row>
    <row r="464" spans="1:3">
      <c r="A464" s="117" t="s">
        <v>14393</v>
      </c>
      <c r="B464" t="s">
        <v>13815</v>
      </c>
      <c r="C464" t="s">
        <v>13815</v>
      </c>
    </row>
    <row r="465" spans="1:3">
      <c r="A465" s="117" t="s">
        <v>14394</v>
      </c>
      <c r="B465" t="s">
        <v>13815</v>
      </c>
      <c r="C465" t="s">
        <v>13815</v>
      </c>
    </row>
    <row r="466" spans="1:3">
      <c r="A466" s="117" t="s">
        <v>14396</v>
      </c>
      <c r="B466" t="s">
        <v>13815</v>
      </c>
      <c r="C466" t="s">
        <v>13815</v>
      </c>
    </row>
    <row r="467" spans="1:3">
      <c r="A467" s="117" t="s">
        <v>14403</v>
      </c>
      <c r="B467" t="s">
        <v>13815</v>
      </c>
      <c r="C467" t="s">
        <v>14590</v>
      </c>
    </row>
    <row r="468" spans="1:3">
      <c r="A468" s="117" t="s">
        <v>14404</v>
      </c>
      <c r="B468" t="s">
        <v>13815</v>
      </c>
      <c r="C468" t="s">
        <v>14590</v>
      </c>
    </row>
    <row r="469" spans="1:3">
      <c r="A469" s="117" t="s">
        <v>14405</v>
      </c>
      <c r="B469" t="s">
        <v>13815</v>
      </c>
      <c r="C469" t="s">
        <v>13815</v>
      </c>
    </row>
    <row r="470" spans="1:3">
      <c r="A470" s="117" t="s">
        <v>14406</v>
      </c>
      <c r="B470" t="s">
        <v>13815</v>
      </c>
      <c r="C470" t="s">
        <v>14590</v>
      </c>
    </row>
    <row r="471" spans="1:3">
      <c r="A471" s="117" t="s">
        <v>14407</v>
      </c>
      <c r="B471" t="s">
        <v>13815</v>
      </c>
      <c r="C471" t="s">
        <v>14590</v>
      </c>
    </row>
    <row r="472" spans="1:3">
      <c r="A472" s="117" t="s">
        <v>17148</v>
      </c>
      <c r="B472" t="s">
        <v>13815</v>
      </c>
      <c r="C472" t="s">
        <v>14590</v>
      </c>
    </row>
    <row r="473" spans="1:3">
      <c r="A473" s="117" t="s">
        <v>17149</v>
      </c>
      <c r="B473" t="s">
        <v>13815</v>
      </c>
      <c r="C473" t="s">
        <v>14590</v>
      </c>
    </row>
    <row r="474" spans="1:3">
      <c r="A474" s="117" t="s">
        <v>14409</v>
      </c>
      <c r="B474" t="s">
        <v>13815</v>
      </c>
      <c r="C474" t="s">
        <v>14590</v>
      </c>
    </row>
    <row r="475" spans="1:3">
      <c r="A475" s="117" t="s">
        <v>14410</v>
      </c>
      <c r="B475" t="s">
        <v>13815</v>
      </c>
      <c r="C475" t="s">
        <v>13815</v>
      </c>
    </row>
    <row r="476" spans="1:3">
      <c r="A476" s="117" t="s">
        <v>17150</v>
      </c>
      <c r="B476" t="s">
        <v>13815</v>
      </c>
      <c r="C476" t="s">
        <v>14590</v>
      </c>
    </row>
    <row r="477" spans="1:3">
      <c r="A477" s="117" t="s">
        <v>143</v>
      </c>
      <c r="B477" t="s">
        <v>13815</v>
      </c>
      <c r="C477" t="s">
        <v>14590</v>
      </c>
    </row>
    <row r="478" spans="1:3">
      <c r="A478" s="117" t="s">
        <v>144</v>
      </c>
      <c r="B478" t="s">
        <v>13815</v>
      </c>
      <c r="C478" t="s">
        <v>14590</v>
      </c>
    </row>
    <row r="479" spans="1:3">
      <c r="A479" s="117" t="s">
        <v>145</v>
      </c>
      <c r="B479" t="s">
        <v>13815</v>
      </c>
      <c r="C479" t="s">
        <v>14590</v>
      </c>
    </row>
    <row r="480" spans="1:3">
      <c r="A480" s="117" t="s">
        <v>3639</v>
      </c>
      <c r="B480" t="s">
        <v>13815</v>
      </c>
      <c r="C480" t="s">
        <v>14590</v>
      </c>
    </row>
    <row r="481" spans="1:3">
      <c r="A481" s="117" t="s">
        <v>146</v>
      </c>
      <c r="B481" t="s">
        <v>13815</v>
      </c>
      <c r="C481" t="s">
        <v>14590</v>
      </c>
    </row>
    <row r="482" spans="1:3">
      <c r="A482" s="117" t="s">
        <v>147</v>
      </c>
      <c r="B482" t="s">
        <v>13815</v>
      </c>
      <c r="C482" t="s">
        <v>13815</v>
      </c>
    </row>
    <row r="483" spans="1:3">
      <c r="A483" s="117" t="s">
        <v>3642</v>
      </c>
      <c r="B483" t="s">
        <v>13815</v>
      </c>
      <c r="C483" t="s">
        <v>13815</v>
      </c>
    </row>
    <row r="484" spans="1:3">
      <c r="A484" s="117" t="s">
        <v>148</v>
      </c>
      <c r="B484" t="s">
        <v>13815</v>
      </c>
      <c r="C484" t="s">
        <v>13815</v>
      </c>
    </row>
    <row r="485" spans="1:3">
      <c r="A485" s="117" t="s">
        <v>14420</v>
      </c>
      <c r="B485" t="s">
        <v>13815</v>
      </c>
      <c r="C485" t="s">
        <v>14590</v>
      </c>
    </row>
    <row r="486" spans="1:3">
      <c r="A486" s="117" t="s">
        <v>14421</v>
      </c>
      <c r="B486" t="s">
        <v>13815</v>
      </c>
      <c r="C486" t="s">
        <v>14590</v>
      </c>
    </row>
    <row r="487" spans="1:3">
      <c r="A487" s="117" t="s">
        <v>14423</v>
      </c>
      <c r="B487" t="s">
        <v>13815</v>
      </c>
      <c r="C487" t="s">
        <v>14590</v>
      </c>
    </row>
    <row r="488" spans="1:3">
      <c r="A488" s="117" t="s">
        <v>18573</v>
      </c>
      <c r="B488" t="s">
        <v>13815</v>
      </c>
      <c r="C488" t="s">
        <v>13815</v>
      </c>
    </row>
    <row r="489" spans="1:3">
      <c r="A489" s="117" t="s">
        <v>18574</v>
      </c>
      <c r="B489" t="s">
        <v>13815</v>
      </c>
      <c r="C489" t="s">
        <v>14590</v>
      </c>
    </row>
    <row r="490" spans="1:3">
      <c r="A490" s="117" t="s">
        <v>3699</v>
      </c>
      <c r="B490" t="s">
        <v>13815</v>
      </c>
      <c r="C490" t="s">
        <v>14590</v>
      </c>
    </row>
    <row r="491" spans="1:3">
      <c r="A491" s="117" t="s">
        <v>21098</v>
      </c>
      <c r="B491" t="s">
        <v>13815</v>
      </c>
      <c r="C491" t="s">
        <v>14590</v>
      </c>
    </row>
    <row r="492" spans="1:3">
      <c r="A492" s="117" t="s">
        <v>21100</v>
      </c>
      <c r="B492" t="s">
        <v>13815</v>
      </c>
      <c r="C492" t="s">
        <v>14590</v>
      </c>
    </row>
    <row r="493" spans="1:3">
      <c r="A493" s="117" t="s">
        <v>3717</v>
      </c>
      <c r="B493" t="s">
        <v>13815</v>
      </c>
      <c r="C493" t="s">
        <v>14590</v>
      </c>
    </row>
    <row r="494" spans="1:3">
      <c r="A494" s="117" t="s">
        <v>3725</v>
      </c>
      <c r="B494" t="s">
        <v>13815</v>
      </c>
      <c r="C494" t="s">
        <v>14590</v>
      </c>
    </row>
    <row r="495" spans="1:3">
      <c r="A495" s="117" t="s">
        <v>21119</v>
      </c>
      <c r="B495" t="s">
        <v>13815</v>
      </c>
      <c r="C495" t="s">
        <v>14590</v>
      </c>
    </row>
    <row r="496" spans="1:3">
      <c r="A496" s="117" t="s">
        <v>21120</v>
      </c>
      <c r="B496" t="s">
        <v>13815</v>
      </c>
      <c r="C496" t="s">
        <v>14590</v>
      </c>
    </row>
    <row r="497" spans="1:3">
      <c r="A497" s="117" t="s">
        <v>21121</v>
      </c>
      <c r="B497" t="s">
        <v>13815</v>
      </c>
      <c r="C497" t="s">
        <v>14590</v>
      </c>
    </row>
    <row r="498" spans="1:3">
      <c r="A498" s="117" t="s">
        <v>21122</v>
      </c>
      <c r="B498" t="s">
        <v>13815</v>
      </c>
      <c r="C498" t="s">
        <v>14590</v>
      </c>
    </row>
    <row r="499" spans="1:3">
      <c r="A499" s="117" t="s">
        <v>3737</v>
      </c>
      <c r="B499" t="s">
        <v>13815</v>
      </c>
      <c r="C499" t="s">
        <v>14590</v>
      </c>
    </row>
    <row r="500" spans="1:3">
      <c r="A500" s="117" t="s">
        <v>21129</v>
      </c>
      <c r="B500" t="s">
        <v>13815</v>
      </c>
      <c r="C500" t="s">
        <v>14590</v>
      </c>
    </row>
    <row r="501" spans="1:3">
      <c r="A501" s="117" t="s">
        <v>21132</v>
      </c>
      <c r="B501" t="s">
        <v>13815</v>
      </c>
      <c r="C501" t="s">
        <v>14590</v>
      </c>
    </row>
    <row r="502" spans="1:3">
      <c r="A502" s="117" t="s">
        <v>11861</v>
      </c>
      <c r="B502" t="s">
        <v>13815</v>
      </c>
      <c r="C502" t="s">
        <v>14590</v>
      </c>
    </row>
    <row r="503" spans="1:3">
      <c r="A503" s="117" t="s">
        <v>11862</v>
      </c>
      <c r="B503" t="s">
        <v>13815</v>
      </c>
      <c r="C503" t="s">
        <v>13815</v>
      </c>
    </row>
    <row r="504" spans="1:3">
      <c r="A504" s="117" t="s">
        <v>3745</v>
      </c>
      <c r="B504" t="s">
        <v>13815</v>
      </c>
      <c r="C504" t="s">
        <v>13815</v>
      </c>
    </row>
    <row r="505" spans="1:3">
      <c r="A505" s="117" t="s">
        <v>21142</v>
      </c>
      <c r="B505" t="s">
        <v>13815</v>
      </c>
      <c r="C505" t="s">
        <v>14590</v>
      </c>
    </row>
    <row r="506" spans="1:3">
      <c r="A506" s="117" t="s">
        <v>150</v>
      </c>
      <c r="B506" t="s">
        <v>13815</v>
      </c>
      <c r="C506" t="s">
        <v>13815</v>
      </c>
    </row>
    <row r="507" spans="1:3">
      <c r="A507" s="117" t="s">
        <v>449</v>
      </c>
      <c r="B507" t="s">
        <v>13815</v>
      </c>
      <c r="C507" t="s">
        <v>13815</v>
      </c>
    </row>
    <row r="508" spans="1:3">
      <c r="A508" s="117" t="s">
        <v>450</v>
      </c>
      <c r="B508" t="s">
        <v>13815</v>
      </c>
      <c r="C508" t="s">
        <v>14590</v>
      </c>
    </row>
    <row r="509" spans="1:3">
      <c r="A509" s="117" t="s">
        <v>152</v>
      </c>
      <c r="B509" t="s">
        <v>13815</v>
      </c>
      <c r="C509" t="s">
        <v>13815</v>
      </c>
    </row>
    <row r="510" spans="1:3">
      <c r="A510" s="117" t="s">
        <v>229</v>
      </c>
      <c r="B510" t="s">
        <v>13815</v>
      </c>
      <c r="C510" t="s">
        <v>14590</v>
      </c>
    </row>
    <row r="511" spans="1:3">
      <c r="A511" s="117" t="s">
        <v>154</v>
      </c>
      <c r="B511" t="s">
        <v>13815</v>
      </c>
      <c r="C511" t="s">
        <v>13815</v>
      </c>
    </row>
    <row r="512" spans="1:3">
      <c r="A512" s="117" t="s">
        <v>3936</v>
      </c>
      <c r="B512" t="s">
        <v>13815</v>
      </c>
      <c r="C512" t="s">
        <v>13815</v>
      </c>
    </row>
    <row r="513" spans="1:3">
      <c r="A513" s="117" t="s">
        <v>155</v>
      </c>
      <c r="B513" t="s">
        <v>13815</v>
      </c>
      <c r="C513" t="s">
        <v>13815</v>
      </c>
    </row>
    <row r="514" spans="1:3">
      <c r="A514" s="117" t="s">
        <v>157</v>
      </c>
      <c r="B514" t="s">
        <v>13815</v>
      </c>
      <c r="C514" t="s">
        <v>14590</v>
      </c>
    </row>
    <row r="515" spans="1:3">
      <c r="A515" s="117" t="s">
        <v>158</v>
      </c>
      <c r="B515" t="s">
        <v>13815</v>
      </c>
      <c r="C515" t="s">
        <v>14590</v>
      </c>
    </row>
    <row r="516" spans="1:3">
      <c r="A516" s="117" t="s">
        <v>535</v>
      </c>
      <c r="B516" t="s">
        <v>13815</v>
      </c>
      <c r="C516" t="s">
        <v>13815</v>
      </c>
    </row>
    <row r="517" spans="1:3">
      <c r="A517" s="117" t="s">
        <v>451</v>
      </c>
      <c r="B517" t="s">
        <v>13815</v>
      </c>
      <c r="C517" t="s">
        <v>13815</v>
      </c>
    </row>
    <row r="518" spans="1:3">
      <c r="A518" s="117" t="s">
        <v>452</v>
      </c>
      <c r="B518" t="s">
        <v>13815</v>
      </c>
      <c r="C518" t="s">
        <v>13815</v>
      </c>
    </row>
    <row r="519" spans="1:3">
      <c r="A519" s="117" t="s">
        <v>3949</v>
      </c>
      <c r="B519" t="s">
        <v>13815</v>
      </c>
      <c r="C519" t="s">
        <v>14590</v>
      </c>
    </row>
    <row r="520" spans="1:3">
      <c r="A520" s="117" t="s">
        <v>22811</v>
      </c>
      <c r="B520" t="s">
        <v>13815</v>
      </c>
      <c r="C520" t="s">
        <v>14590</v>
      </c>
    </row>
    <row r="521" spans="1:3">
      <c r="A521" s="117" t="s">
        <v>22813</v>
      </c>
      <c r="B521" t="s">
        <v>13815</v>
      </c>
      <c r="C521" t="s">
        <v>14590</v>
      </c>
    </row>
    <row r="522" spans="1:3">
      <c r="A522" s="117" t="s">
        <v>3963</v>
      </c>
      <c r="B522" t="s">
        <v>13815</v>
      </c>
      <c r="C522" t="s">
        <v>13815</v>
      </c>
    </row>
    <row r="523" spans="1:3">
      <c r="A523" s="117" t="s">
        <v>159</v>
      </c>
      <c r="B523" t="s">
        <v>13815</v>
      </c>
      <c r="C523" t="s">
        <v>13815</v>
      </c>
    </row>
    <row r="524" spans="1:3">
      <c r="A524" s="117" t="s">
        <v>22824</v>
      </c>
      <c r="B524" t="s">
        <v>13815</v>
      </c>
      <c r="C524" t="s">
        <v>13815</v>
      </c>
    </row>
    <row r="525" spans="1:3">
      <c r="A525" s="117" t="s">
        <v>3965</v>
      </c>
      <c r="B525" t="s">
        <v>13815</v>
      </c>
      <c r="C525" t="s">
        <v>14590</v>
      </c>
    </row>
    <row r="526" spans="1:3">
      <c r="A526" s="117" t="s">
        <v>22828</v>
      </c>
      <c r="B526" t="s">
        <v>13815</v>
      </c>
      <c r="C526" t="s">
        <v>14590</v>
      </c>
    </row>
    <row r="527" spans="1:3">
      <c r="A527" s="117" t="s">
        <v>160</v>
      </c>
      <c r="B527" t="s">
        <v>13815</v>
      </c>
      <c r="C527" t="s">
        <v>14590</v>
      </c>
    </row>
    <row r="528" spans="1:3">
      <c r="A528" s="117" t="s">
        <v>22836</v>
      </c>
      <c r="B528" t="s">
        <v>13815</v>
      </c>
      <c r="C528" t="s">
        <v>14590</v>
      </c>
    </row>
    <row r="529" spans="1:3">
      <c r="A529" s="117" t="s">
        <v>231</v>
      </c>
      <c r="B529" t="s">
        <v>13815</v>
      </c>
      <c r="C529" t="s">
        <v>14590</v>
      </c>
    </row>
    <row r="530" spans="1:3">
      <c r="A530" s="117" t="s">
        <v>162</v>
      </c>
      <c r="B530" t="s">
        <v>13815</v>
      </c>
      <c r="C530" t="s">
        <v>13815</v>
      </c>
    </row>
    <row r="531" spans="1:3">
      <c r="A531" s="117" t="s">
        <v>163</v>
      </c>
      <c r="B531" t="s">
        <v>13815</v>
      </c>
      <c r="C531" t="s">
        <v>14590</v>
      </c>
    </row>
    <row r="532" spans="1:3">
      <c r="A532" s="117" t="s">
        <v>22854</v>
      </c>
      <c r="B532" t="s">
        <v>13815</v>
      </c>
      <c r="C532" t="s">
        <v>14590</v>
      </c>
    </row>
    <row r="533" spans="1:3">
      <c r="A533" s="117" t="s">
        <v>165</v>
      </c>
      <c r="B533" t="s">
        <v>13815</v>
      </c>
      <c r="C533" t="s">
        <v>13815</v>
      </c>
    </row>
    <row r="534" spans="1:3">
      <c r="A534" s="117" t="s">
        <v>270</v>
      </c>
      <c r="B534" t="s">
        <v>13815</v>
      </c>
      <c r="C534" t="s">
        <v>13815</v>
      </c>
    </row>
    <row r="535" spans="1:3">
      <c r="A535" s="117" t="s">
        <v>14428</v>
      </c>
      <c r="B535" t="s">
        <v>13815</v>
      </c>
      <c r="C535" t="s">
        <v>13815</v>
      </c>
    </row>
    <row r="536" spans="1:3">
      <c r="A536" s="117" t="s">
        <v>166</v>
      </c>
      <c r="B536" t="s">
        <v>13815</v>
      </c>
      <c r="C536" t="s">
        <v>14590</v>
      </c>
    </row>
    <row r="537" spans="1:3">
      <c r="A537" s="117" t="s">
        <v>230</v>
      </c>
      <c r="B537" t="s">
        <v>13815</v>
      </c>
      <c r="C537" t="s">
        <v>13815</v>
      </c>
    </row>
    <row r="538" spans="1:3">
      <c r="A538" s="117" t="s">
        <v>22881</v>
      </c>
      <c r="B538" t="s">
        <v>13815</v>
      </c>
      <c r="C538" t="s">
        <v>14590</v>
      </c>
    </row>
    <row r="539" spans="1:3">
      <c r="A539" s="117" t="s">
        <v>167</v>
      </c>
      <c r="B539" t="s">
        <v>13815</v>
      </c>
      <c r="C539" t="s">
        <v>13815</v>
      </c>
    </row>
    <row r="540" spans="1:3">
      <c r="A540" s="117" t="s">
        <v>22892</v>
      </c>
      <c r="B540" t="s">
        <v>13815</v>
      </c>
      <c r="C540" t="s">
        <v>14590</v>
      </c>
    </row>
    <row r="541" spans="1:3">
      <c r="A541" s="117" t="s">
        <v>22893</v>
      </c>
      <c r="B541" t="s">
        <v>13815</v>
      </c>
      <c r="C541" t="s">
        <v>14590</v>
      </c>
    </row>
    <row r="542" spans="1:3">
      <c r="A542" s="117" t="s">
        <v>168</v>
      </c>
      <c r="B542" t="s">
        <v>13815</v>
      </c>
      <c r="C542" t="s">
        <v>14590</v>
      </c>
    </row>
    <row r="543" spans="1:3">
      <c r="A543" s="117" t="s">
        <v>22899</v>
      </c>
      <c r="B543" t="s">
        <v>13815</v>
      </c>
      <c r="C543" t="s">
        <v>13815</v>
      </c>
    </row>
    <row r="544" spans="1:3">
      <c r="A544" s="117" t="s">
        <v>169</v>
      </c>
      <c r="B544" t="s">
        <v>13815</v>
      </c>
      <c r="C544" t="s">
        <v>13815</v>
      </c>
    </row>
    <row r="545" spans="1:3">
      <c r="A545" s="117" t="s">
        <v>311</v>
      </c>
      <c r="B545" t="s">
        <v>13815</v>
      </c>
      <c r="C545" t="s">
        <v>14590</v>
      </c>
    </row>
    <row r="546" spans="1:3">
      <c r="A546" s="117" t="s">
        <v>170</v>
      </c>
      <c r="B546" t="s">
        <v>13815</v>
      </c>
      <c r="C546" t="s">
        <v>13815</v>
      </c>
    </row>
    <row r="547" spans="1:3">
      <c r="A547" s="117" t="s">
        <v>272</v>
      </c>
      <c r="B547" t="s">
        <v>13815</v>
      </c>
      <c r="C547" t="s">
        <v>14590</v>
      </c>
    </row>
    <row r="548" spans="1:3">
      <c r="A548" s="117" t="s">
        <v>171</v>
      </c>
      <c r="B548" t="s">
        <v>13815</v>
      </c>
      <c r="C548" t="s">
        <v>13815</v>
      </c>
    </row>
    <row r="549" spans="1:3">
      <c r="A549" s="117" t="s">
        <v>173</v>
      </c>
      <c r="B549" t="s">
        <v>13815</v>
      </c>
      <c r="C549" t="s">
        <v>13815</v>
      </c>
    </row>
    <row r="550" spans="1:3">
      <c r="A550" s="117" t="s">
        <v>174</v>
      </c>
      <c r="B550" t="s">
        <v>13815</v>
      </c>
      <c r="C550" t="s">
        <v>13815</v>
      </c>
    </row>
    <row r="551" spans="1:3">
      <c r="A551" s="117" t="s">
        <v>175</v>
      </c>
      <c r="B551" t="s">
        <v>13815</v>
      </c>
      <c r="C551" t="s">
        <v>13815</v>
      </c>
    </row>
    <row r="552" spans="1:3">
      <c r="A552" s="117" t="s">
        <v>176</v>
      </c>
      <c r="B552" t="s">
        <v>13815</v>
      </c>
      <c r="C552" t="s">
        <v>13815</v>
      </c>
    </row>
    <row r="553" spans="1:3">
      <c r="A553" s="117" t="s">
        <v>177</v>
      </c>
      <c r="B553" t="s">
        <v>13815</v>
      </c>
      <c r="C553" t="s">
        <v>13815</v>
      </c>
    </row>
    <row r="554" spans="1:3">
      <c r="A554" s="117" t="s">
        <v>453</v>
      </c>
      <c r="B554" t="s">
        <v>13815</v>
      </c>
      <c r="C554" t="s">
        <v>13815</v>
      </c>
    </row>
    <row r="555" spans="1:3">
      <c r="A555" s="117" t="s">
        <v>454</v>
      </c>
      <c r="B555" t="s">
        <v>13815</v>
      </c>
      <c r="C555" t="s">
        <v>13815</v>
      </c>
    </row>
    <row r="556" spans="1:3">
      <c r="A556" s="117" t="s">
        <v>455</v>
      </c>
      <c r="B556" t="s">
        <v>13815</v>
      </c>
      <c r="C556" t="s">
        <v>13815</v>
      </c>
    </row>
    <row r="557" spans="1:3">
      <c r="A557" s="117" t="s">
        <v>457</v>
      </c>
      <c r="B557" t="s">
        <v>13815</v>
      </c>
      <c r="C557" t="s">
        <v>13815</v>
      </c>
    </row>
    <row r="558" spans="1:3">
      <c r="A558" s="117" t="s">
        <v>458</v>
      </c>
      <c r="B558" t="s">
        <v>13815</v>
      </c>
      <c r="C558" t="s">
        <v>13815</v>
      </c>
    </row>
    <row r="559" spans="1:3">
      <c r="A559" s="117" t="s">
        <v>460</v>
      </c>
      <c r="B559" t="s">
        <v>13815</v>
      </c>
      <c r="C559" t="s">
        <v>13815</v>
      </c>
    </row>
    <row r="560" spans="1:3">
      <c r="A560" s="117" t="s">
        <v>461</v>
      </c>
      <c r="B560" t="s">
        <v>13815</v>
      </c>
      <c r="C560" t="s">
        <v>13815</v>
      </c>
    </row>
    <row r="561" spans="1:3">
      <c r="A561" s="117" t="s">
        <v>465</v>
      </c>
      <c r="B561" t="s">
        <v>13815</v>
      </c>
      <c r="C561" t="s">
        <v>13815</v>
      </c>
    </row>
    <row r="562" spans="1:3">
      <c r="A562" s="117" t="s">
        <v>467</v>
      </c>
      <c r="B562" t="s">
        <v>13815</v>
      </c>
      <c r="C562" t="s">
        <v>13815</v>
      </c>
    </row>
    <row r="563" spans="1:3">
      <c r="A563" s="117" t="s">
        <v>468</v>
      </c>
      <c r="B563" t="s">
        <v>13815</v>
      </c>
      <c r="C563" t="s">
        <v>14590</v>
      </c>
    </row>
    <row r="564" spans="1:3">
      <c r="A564" s="117" t="s">
        <v>469</v>
      </c>
      <c r="B564" t="s">
        <v>13815</v>
      </c>
      <c r="C564" t="s">
        <v>13815</v>
      </c>
    </row>
    <row r="565" spans="1:3">
      <c r="A565" s="117" t="s">
        <v>470</v>
      </c>
      <c r="B565" t="s">
        <v>13815</v>
      </c>
      <c r="C565" t="s">
        <v>13815</v>
      </c>
    </row>
    <row r="566" spans="1:3">
      <c r="A566" s="117" t="s">
        <v>471</v>
      </c>
      <c r="B566" t="s">
        <v>13815</v>
      </c>
      <c r="C566" t="s">
        <v>13815</v>
      </c>
    </row>
    <row r="567" spans="1:3">
      <c r="A567" s="117" t="s">
        <v>472</v>
      </c>
      <c r="B567" t="s">
        <v>13815</v>
      </c>
      <c r="C567" t="s">
        <v>13815</v>
      </c>
    </row>
    <row r="568" spans="1:3">
      <c r="A568" s="117" t="s">
        <v>473</v>
      </c>
      <c r="B568" t="s">
        <v>13815</v>
      </c>
      <c r="C568" t="s">
        <v>13815</v>
      </c>
    </row>
    <row r="569" spans="1:3">
      <c r="A569" s="117" t="s">
        <v>474</v>
      </c>
      <c r="B569" t="s">
        <v>13815</v>
      </c>
      <c r="C569" t="s">
        <v>14590</v>
      </c>
    </row>
    <row r="570" spans="1:3">
      <c r="A570" s="117" t="s">
        <v>277</v>
      </c>
      <c r="B570" t="s">
        <v>13815</v>
      </c>
      <c r="C570" t="s">
        <v>14590</v>
      </c>
    </row>
    <row r="571" spans="1:3">
      <c r="A571" s="117" t="s">
        <v>475</v>
      </c>
      <c r="B571" t="s">
        <v>13815</v>
      </c>
      <c r="C571" t="s">
        <v>14590</v>
      </c>
    </row>
    <row r="572" spans="1:3">
      <c r="A572" s="117" t="s">
        <v>4297</v>
      </c>
      <c r="B572" t="s">
        <v>13815</v>
      </c>
      <c r="C572" t="s">
        <v>14590</v>
      </c>
    </row>
    <row r="573" spans="1:3">
      <c r="A573" s="117" t="s">
        <v>19094</v>
      </c>
      <c r="B573" t="s">
        <v>13815</v>
      </c>
      <c r="C573" t="s">
        <v>14590</v>
      </c>
    </row>
    <row r="574" spans="1:3">
      <c r="A574" s="117" t="s">
        <v>14452</v>
      </c>
      <c r="B574" t="s">
        <v>13815</v>
      </c>
      <c r="C574" t="s">
        <v>14590</v>
      </c>
    </row>
    <row r="575" spans="1:3">
      <c r="A575" s="117" t="s">
        <v>14454</v>
      </c>
      <c r="B575" t="s">
        <v>13815</v>
      </c>
      <c r="C575" t="s">
        <v>14590</v>
      </c>
    </row>
    <row r="576" spans="1:3">
      <c r="A576" s="117" t="s">
        <v>14456</v>
      </c>
      <c r="B576" t="s">
        <v>13815</v>
      </c>
      <c r="C576" t="s">
        <v>13815</v>
      </c>
    </row>
    <row r="577" spans="1:3">
      <c r="A577" s="117" t="s">
        <v>14457</v>
      </c>
      <c r="B577" t="s">
        <v>13815</v>
      </c>
      <c r="C577" t="s">
        <v>14590</v>
      </c>
    </row>
    <row r="578" spans="1:3">
      <c r="A578" s="117" t="s">
        <v>14458</v>
      </c>
      <c r="B578" t="s">
        <v>13815</v>
      </c>
      <c r="C578" t="s">
        <v>13815</v>
      </c>
    </row>
    <row r="579" spans="1:3">
      <c r="A579" s="117" t="s">
        <v>14459</v>
      </c>
      <c r="B579" t="s">
        <v>13815</v>
      </c>
      <c r="C579" t="s">
        <v>13815</v>
      </c>
    </row>
    <row r="580" spans="1:3">
      <c r="A580" s="117" t="s">
        <v>14460</v>
      </c>
      <c r="B580" t="s">
        <v>13815</v>
      </c>
      <c r="C580" t="s">
        <v>13815</v>
      </c>
    </row>
    <row r="581" spans="1:3">
      <c r="A581" s="117" t="s">
        <v>14462</v>
      </c>
      <c r="B581" t="s">
        <v>13815</v>
      </c>
      <c r="C581" t="s">
        <v>13815</v>
      </c>
    </row>
    <row r="582" spans="1:3">
      <c r="A582" s="117" t="s">
        <v>14464</v>
      </c>
      <c r="B582" t="s">
        <v>13815</v>
      </c>
      <c r="C582" t="s">
        <v>13815</v>
      </c>
    </row>
    <row r="583" spans="1:3">
      <c r="A583" s="117" t="s">
        <v>14465</v>
      </c>
      <c r="B583" t="s">
        <v>13815</v>
      </c>
      <c r="C583" t="s">
        <v>13815</v>
      </c>
    </row>
    <row r="584" spans="1:3">
      <c r="A584" s="117" t="s">
        <v>14466</v>
      </c>
      <c r="B584" t="s">
        <v>13815</v>
      </c>
      <c r="C584" t="s">
        <v>13815</v>
      </c>
    </row>
    <row r="585" spans="1:3">
      <c r="A585" s="117" t="s">
        <v>14467</v>
      </c>
      <c r="B585" t="s">
        <v>13815</v>
      </c>
      <c r="C585" t="s">
        <v>13815</v>
      </c>
    </row>
    <row r="586" spans="1:3">
      <c r="A586" s="117" t="s">
        <v>14468</v>
      </c>
      <c r="B586" t="s">
        <v>13815</v>
      </c>
      <c r="C586" t="s">
        <v>13815</v>
      </c>
    </row>
    <row r="587" spans="1:3">
      <c r="A587" s="117" t="s">
        <v>181</v>
      </c>
      <c r="B587" t="s">
        <v>13815</v>
      </c>
      <c r="C587" t="s">
        <v>14590</v>
      </c>
    </row>
    <row r="588" spans="1:3">
      <c r="A588" s="117" t="s">
        <v>182</v>
      </c>
      <c r="B588" t="s">
        <v>13815</v>
      </c>
      <c r="C588" t="s">
        <v>14590</v>
      </c>
    </row>
    <row r="589" spans="1:3">
      <c r="A589" s="117" t="s">
        <v>14469</v>
      </c>
      <c r="B589" t="s">
        <v>13815</v>
      </c>
      <c r="C589" t="s">
        <v>14590</v>
      </c>
    </row>
    <row r="590" spans="1:3">
      <c r="A590" s="117" t="s">
        <v>183</v>
      </c>
      <c r="B590" t="s">
        <v>13815</v>
      </c>
      <c r="C590" t="s">
        <v>13815</v>
      </c>
    </row>
    <row r="591" spans="1:3">
      <c r="A591" s="117" t="s">
        <v>184</v>
      </c>
      <c r="B591" t="s">
        <v>13815</v>
      </c>
      <c r="C591" t="s">
        <v>13815</v>
      </c>
    </row>
    <row r="592" spans="1:3">
      <c r="A592" s="117" t="s">
        <v>11873</v>
      </c>
      <c r="B592" t="s">
        <v>13815</v>
      </c>
      <c r="C592" t="s">
        <v>14590</v>
      </c>
    </row>
    <row r="593" spans="1:3">
      <c r="A593" s="117" t="s">
        <v>476</v>
      </c>
      <c r="B593" t="s">
        <v>13815</v>
      </c>
      <c r="C593" t="s">
        <v>13815</v>
      </c>
    </row>
    <row r="594" spans="1:3">
      <c r="A594" s="117" t="s">
        <v>477</v>
      </c>
      <c r="B594" t="s">
        <v>13815</v>
      </c>
      <c r="C594" t="s">
        <v>13815</v>
      </c>
    </row>
    <row r="595" spans="1:3">
      <c r="A595" s="117" t="s">
        <v>478</v>
      </c>
      <c r="B595" t="s">
        <v>13815</v>
      </c>
      <c r="C595" t="s">
        <v>13815</v>
      </c>
    </row>
    <row r="596" spans="1:3">
      <c r="A596" s="117" t="s">
        <v>479</v>
      </c>
      <c r="B596" t="s">
        <v>13815</v>
      </c>
      <c r="C596" t="s">
        <v>13815</v>
      </c>
    </row>
    <row r="597" spans="1:3">
      <c r="A597" s="117" t="s">
        <v>480</v>
      </c>
      <c r="B597" t="s">
        <v>13815</v>
      </c>
      <c r="C597" t="s">
        <v>13815</v>
      </c>
    </row>
    <row r="598" spans="1:3">
      <c r="A598" s="117" t="s">
        <v>481</v>
      </c>
      <c r="B598" t="s">
        <v>13815</v>
      </c>
      <c r="C598" t="s">
        <v>13815</v>
      </c>
    </row>
    <row r="599" spans="1:3">
      <c r="A599" s="117" t="s">
        <v>482</v>
      </c>
      <c r="B599" t="s">
        <v>13815</v>
      </c>
      <c r="C599" t="s">
        <v>13815</v>
      </c>
    </row>
    <row r="600" spans="1:3">
      <c r="A600" s="117" t="s">
        <v>483</v>
      </c>
      <c r="B600" t="s">
        <v>13815</v>
      </c>
      <c r="C600" t="s">
        <v>13815</v>
      </c>
    </row>
    <row r="601" spans="1:3">
      <c r="A601" s="117" t="s">
        <v>484</v>
      </c>
      <c r="B601" t="s">
        <v>13815</v>
      </c>
      <c r="C601" t="s">
        <v>13815</v>
      </c>
    </row>
    <row r="602" spans="1:3">
      <c r="A602" s="117" t="s">
        <v>485</v>
      </c>
      <c r="B602" t="s">
        <v>13815</v>
      </c>
      <c r="C602" t="s">
        <v>13815</v>
      </c>
    </row>
    <row r="603" spans="1:3">
      <c r="A603" s="117" t="s">
        <v>486</v>
      </c>
      <c r="B603" t="s">
        <v>13815</v>
      </c>
      <c r="C603" t="s">
        <v>13815</v>
      </c>
    </row>
    <row r="604" spans="1:3">
      <c r="A604" s="117" t="s">
        <v>488</v>
      </c>
      <c r="B604" t="s">
        <v>13815</v>
      </c>
      <c r="C604" t="s">
        <v>13815</v>
      </c>
    </row>
    <row r="605" spans="1:3">
      <c r="A605" s="117" t="s">
        <v>626</v>
      </c>
      <c r="B605" t="s">
        <v>13815</v>
      </c>
      <c r="C605" t="s">
        <v>13815</v>
      </c>
    </row>
    <row r="606" spans="1:3">
      <c r="A606" s="117" t="s">
        <v>489</v>
      </c>
      <c r="B606" t="s">
        <v>13815</v>
      </c>
      <c r="C606" t="s">
        <v>14590</v>
      </c>
    </row>
    <row r="607" spans="1:3">
      <c r="A607" s="117" t="s">
        <v>4521</v>
      </c>
      <c r="B607" t="s">
        <v>13815</v>
      </c>
      <c r="C607" t="s">
        <v>14590</v>
      </c>
    </row>
    <row r="608" spans="1:3">
      <c r="A608" s="117" t="s">
        <v>278</v>
      </c>
      <c r="B608" t="s">
        <v>13815</v>
      </c>
      <c r="C608" t="s">
        <v>13815</v>
      </c>
    </row>
    <row r="609" spans="1:3">
      <c r="A609" s="117" t="s">
        <v>187</v>
      </c>
      <c r="B609" t="s">
        <v>13815</v>
      </c>
      <c r="C609" t="s">
        <v>13815</v>
      </c>
    </row>
    <row r="610" spans="1:3">
      <c r="A610" s="117" t="s">
        <v>232</v>
      </c>
      <c r="B610" t="s">
        <v>13815</v>
      </c>
      <c r="C610" t="s">
        <v>13815</v>
      </c>
    </row>
    <row r="611" spans="1:3">
      <c r="A611" s="117" t="s">
        <v>233</v>
      </c>
      <c r="B611" t="s">
        <v>13815</v>
      </c>
      <c r="C611" t="s">
        <v>13815</v>
      </c>
    </row>
    <row r="612" spans="1:3">
      <c r="A612" s="117" t="s">
        <v>194</v>
      </c>
      <c r="B612" t="s">
        <v>13815</v>
      </c>
      <c r="C612" t="s">
        <v>13815</v>
      </c>
    </row>
    <row r="613" spans="1:3">
      <c r="A613" s="117" t="s">
        <v>195</v>
      </c>
      <c r="B613" t="s">
        <v>13815</v>
      </c>
      <c r="C613" t="s">
        <v>13815</v>
      </c>
    </row>
    <row r="614" spans="1:3">
      <c r="A614" s="117" t="s">
        <v>51</v>
      </c>
      <c r="B614" t="s">
        <v>13815</v>
      </c>
      <c r="C614" t="s">
        <v>13815</v>
      </c>
    </row>
    <row r="615" spans="1:3">
      <c r="A615" s="117" t="s">
        <v>196</v>
      </c>
      <c r="B615" t="s">
        <v>13815</v>
      </c>
      <c r="C615" t="s">
        <v>13815</v>
      </c>
    </row>
    <row r="616" spans="1:3">
      <c r="A616" s="117" t="s">
        <v>52</v>
      </c>
      <c r="B616" t="s">
        <v>13815</v>
      </c>
      <c r="C616" t="s">
        <v>13815</v>
      </c>
    </row>
    <row r="617" spans="1:3">
      <c r="A617" s="117" t="s">
        <v>53</v>
      </c>
      <c r="B617" t="s">
        <v>13815</v>
      </c>
      <c r="C617" t="s">
        <v>13815</v>
      </c>
    </row>
    <row r="618" spans="1:3">
      <c r="A618" s="117" t="s">
        <v>197</v>
      </c>
      <c r="B618" t="s">
        <v>13815</v>
      </c>
      <c r="C618" t="s">
        <v>13815</v>
      </c>
    </row>
    <row r="619" spans="1:3">
      <c r="A619" s="117" t="s">
        <v>61</v>
      </c>
      <c r="B619" t="s">
        <v>13815</v>
      </c>
      <c r="C619" t="s">
        <v>13815</v>
      </c>
    </row>
    <row r="620" spans="1:3">
      <c r="A620" s="117" t="s">
        <v>4929</v>
      </c>
      <c r="B620" t="s">
        <v>13815</v>
      </c>
      <c r="C620" t="s">
        <v>13815</v>
      </c>
    </row>
    <row r="621" spans="1:3">
      <c r="A621" s="117" t="s">
        <v>60</v>
      </c>
      <c r="B621" t="s">
        <v>13815</v>
      </c>
      <c r="C621" t="s">
        <v>13815</v>
      </c>
    </row>
    <row r="622" spans="1:3">
      <c r="A622" s="117" t="s">
        <v>771</v>
      </c>
      <c r="B622" t="s">
        <v>13815</v>
      </c>
      <c r="C622" t="s">
        <v>13815</v>
      </c>
    </row>
    <row r="623" spans="1:3">
      <c r="A623" s="117" t="s">
        <v>50</v>
      </c>
      <c r="B623" t="s">
        <v>13815</v>
      </c>
      <c r="C623" t="s">
        <v>13815</v>
      </c>
    </row>
    <row r="624" spans="1:3">
      <c r="A624" s="117" t="s">
        <v>239</v>
      </c>
      <c r="B624" t="s">
        <v>13815</v>
      </c>
      <c r="C624" t="s">
        <v>13815</v>
      </c>
    </row>
    <row r="625" spans="1:3">
      <c r="A625" s="117" t="s">
        <v>538</v>
      </c>
      <c r="B625" t="s">
        <v>13815</v>
      </c>
      <c r="C625" t="s">
        <v>13815</v>
      </c>
    </row>
    <row r="626" spans="1:3">
      <c r="A626" s="117" t="s">
        <v>539</v>
      </c>
      <c r="B626" t="s">
        <v>13815</v>
      </c>
      <c r="C626" t="s">
        <v>13815</v>
      </c>
    </row>
    <row r="627" spans="1:3">
      <c r="A627" s="117" t="s">
        <v>540</v>
      </c>
      <c r="B627" t="s">
        <v>13815</v>
      </c>
      <c r="C627" t="s">
        <v>13815</v>
      </c>
    </row>
    <row r="628" spans="1:3">
      <c r="A628" s="117" t="s">
        <v>541</v>
      </c>
      <c r="B628" t="s">
        <v>13815</v>
      </c>
      <c r="C628" t="s">
        <v>13815</v>
      </c>
    </row>
    <row r="629" spans="1:3">
      <c r="A629" s="117" t="s">
        <v>509</v>
      </c>
      <c r="B629" t="s">
        <v>13815</v>
      </c>
      <c r="C629" t="s">
        <v>13815</v>
      </c>
    </row>
    <row r="630" spans="1:3">
      <c r="A630" s="117" t="s">
        <v>542</v>
      </c>
      <c r="B630" t="s">
        <v>13815</v>
      </c>
      <c r="C630" t="s">
        <v>13815</v>
      </c>
    </row>
    <row r="631" spans="1:3">
      <c r="A631" s="117" t="s">
        <v>510</v>
      </c>
      <c r="B631" t="s">
        <v>13815</v>
      </c>
      <c r="C631" t="s">
        <v>13815</v>
      </c>
    </row>
    <row r="632" spans="1:3">
      <c r="A632" s="117" t="s">
        <v>511</v>
      </c>
      <c r="B632" t="s">
        <v>13815</v>
      </c>
      <c r="C632" t="s">
        <v>13815</v>
      </c>
    </row>
    <row r="633" spans="1:3">
      <c r="A633" s="117" t="s">
        <v>5053</v>
      </c>
      <c r="B633" t="s">
        <v>13815</v>
      </c>
      <c r="C633" t="s">
        <v>14590</v>
      </c>
    </row>
    <row r="634" spans="1:3">
      <c r="A634" s="117" t="s">
        <v>5054</v>
      </c>
      <c r="B634" t="s">
        <v>13815</v>
      </c>
      <c r="C634" t="s">
        <v>14590</v>
      </c>
    </row>
    <row r="635" spans="1:3">
      <c r="A635" s="117" t="s">
        <v>543</v>
      </c>
      <c r="B635" t="s">
        <v>13815</v>
      </c>
      <c r="C635" t="s">
        <v>14590</v>
      </c>
    </row>
    <row r="636" spans="1:3">
      <c r="A636" s="117" t="s">
        <v>544</v>
      </c>
      <c r="B636" t="s">
        <v>13815</v>
      </c>
      <c r="C636" t="s">
        <v>14590</v>
      </c>
    </row>
    <row r="637" spans="1:3">
      <c r="A637" s="117" t="s">
        <v>545</v>
      </c>
      <c r="B637" t="s">
        <v>13815</v>
      </c>
      <c r="C637" t="s">
        <v>13815</v>
      </c>
    </row>
    <row r="638" spans="1:3">
      <c r="A638" s="117" t="s">
        <v>546</v>
      </c>
      <c r="B638" t="s">
        <v>13815</v>
      </c>
      <c r="C638" t="s">
        <v>14590</v>
      </c>
    </row>
    <row r="639" spans="1:3">
      <c r="A639" s="117" t="s">
        <v>547</v>
      </c>
      <c r="B639" t="s">
        <v>13815</v>
      </c>
      <c r="C639" t="s">
        <v>14590</v>
      </c>
    </row>
    <row r="640" spans="1:3">
      <c r="A640" s="117" t="s">
        <v>550</v>
      </c>
      <c r="B640" t="s">
        <v>13815</v>
      </c>
      <c r="C640" t="s">
        <v>13815</v>
      </c>
    </row>
    <row r="641" spans="1:3">
      <c r="A641" s="117" t="s">
        <v>552</v>
      </c>
      <c r="B641" t="s">
        <v>13815</v>
      </c>
      <c r="C641" t="s">
        <v>13815</v>
      </c>
    </row>
    <row r="642" spans="1:3">
      <c r="A642" s="117" t="s">
        <v>553</v>
      </c>
      <c r="B642" t="s">
        <v>13815</v>
      </c>
      <c r="C642" t="s">
        <v>13815</v>
      </c>
    </row>
    <row r="643" spans="1:3">
      <c r="A643" s="117" t="s">
        <v>554</v>
      </c>
      <c r="B643" t="s">
        <v>13815</v>
      </c>
      <c r="C643" t="s">
        <v>13815</v>
      </c>
    </row>
    <row r="644" spans="1:3">
      <c r="A644" s="117" t="s">
        <v>555</v>
      </c>
      <c r="B644" t="s">
        <v>13815</v>
      </c>
      <c r="C644" t="s">
        <v>13815</v>
      </c>
    </row>
    <row r="645" spans="1:3">
      <c r="A645" s="117" t="s">
        <v>512</v>
      </c>
      <c r="B645" t="s">
        <v>13815</v>
      </c>
      <c r="C645" t="s">
        <v>13815</v>
      </c>
    </row>
    <row r="646" spans="1:3">
      <c r="A646" s="117" t="s">
        <v>513</v>
      </c>
      <c r="B646" t="s">
        <v>13815</v>
      </c>
      <c r="C646" t="s">
        <v>13815</v>
      </c>
    </row>
    <row r="647" spans="1:3">
      <c r="A647" s="117" t="s">
        <v>557</v>
      </c>
      <c r="B647" t="s">
        <v>13815</v>
      </c>
      <c r="C647" t="s">
        <v>13815</v>
      </c>
    </row>
    <row r="648" spans="1:3">
      <c r="A648" s="117" t="s">
        <v>558</v>
      </c>
      <c r="B648" t="s">
        <v>13815</v>
      </c>
      <c r="C648" t="s">
        <v>13815</v>
      </c>
    </row>
    <row r="649" spans="1:3">
      <c r="A649" s="117" t="s">
        <v>559</v>
      </c>
      <c r="B649" t="s">
        <v>13815</v>
      </c>
      <c r="C649" t="s">
        <v>13815</v>
      </c>
    </row>
    <row r="650" spans="1:3">
      <c r="A650" s="117" t="s">
        <v>514</v>
      </c>
      <c r="B650" t="s">
        <v>13815</v>
      </c>
      <c r="C650" t="s">
        <v>13815</v>
      </c>
    </row>
    <row r="651" spans="1:3">
      <c r="A651" s="117" t="s">
        <v>515</v>
      </c>
      <c r="B651" t="s">
        <v>13815</v>
      </c>
      <c r="C651" t="s">
        <v>13815</v>
      </c>
    </row>
    <row r="652" spans="1:3">
      <c r="A652" s="117" t="s">
        <v>560</v>
      </c>
      <c r="B652" t="s">
        <v>13815</v>
      </c>
      <c r="C652" t="s">
        <v>14590</v>
      </c>
    </row>
    <row r="653" spans="1:3">
      <c r="A653" s="117" t="s">
        <v>561</v>
      </c>
      <c r="B653" t="s">
        <v>13815</v>
      </c>
      <c r="C653" t="s">
        <v>13815</v>
      </c>
    </row>
    <row r="654" spans="1:3">
      <c r="A654" s="117" t="s">
        <v>507</v>
      </c>
      <c r="B654" t="s">
        <v>13815</v>
      </c>
      <c r="C654" t="s">
        <v>13815</v>
      </c>
    </row>
    <row r="655" spans="1:3">
      <c r="A655" s="117" t="s">
        <v>563</v>
      </c>
      <c r="B655" t="s">
        <v>13815</v>
      </c>
      <c r="C655" t="s">
        <v>13815</v>
      </c>
    </row>
    <row r="656" spans="1:3">
      <c r="A656" s="117" t="s">
        <v>516</v>
      </c>
      <c r="B656" t="s">
        <v>13815</v>
      </c>
      <c r="C656" t="s">
        <v>13815</v>
      </c>
    </row>
    <row r="657" spans="1:3">
      <c r="A657" s="117" t="s">
        <v>772</v>
      </c>
      <c r="B657" t="s">
        <v>13815</v>
      </c>
      <c r="C657" t="s">
        <v>13815</v>
      </c>
    </row>
    <row r="658" spans="1:3">
      <c r="A658" s="117" t="s">
        <v>566</v>
      </c>
      <c r="B658" t="s">
        <v>13815</v>
      </c>
      <c r="C658" t="s">
        <v>13815</v>
      </c>
    </row>
    <row r="659" spans="1:3">
      <c r="A659" s="117" t="s">
        <v>567</v>
      </c>
      <c r="B659" t="s">
        <v>13815</v>
      </c>
      <c r="C659" t="s">
        <v>14590</v>
      </c>
    </row>
    <row r="660" spans="1:3">
      <c r="A660" s="117" t="s">
        <v>568</v>
      </c>
      <c r="B660" t="s">
        <v>13815</v>
      </c>
      <c r="C660" t="s">
        <v>13815</v>
      </c>
    </row>
    <row r="661" spans="1:3">
      <c r="A661" s="117" t="s">
        <v>773</v>
      </c>
      <c r="B661" t="s">
        <v>13815</v>
      </c>
      <c r="C661" t="s">
        <v>14590</v>
      </c>
    </row>
    <row r="662" spans="1:3">
      <c r="A662" s="117" t="s">
        <v>21829</v>
      </c>
      <c r="B662" t="s">
        <v>13815</v>
      </c>
      <c r="C662" t="s">
        <v>13815</v>
      </c>
    </row>
    <row r="663" spans="1:3">
      <c r="A663" s="117" t="s">
        <v>21831</v>
      </c>
      <c r="B663" t="s">
        <v>13815</v>
      </c>
      <c r="C663" t="s">
        <v>13815</v>
      </c>
    </row>
    <row r="664" spans="1:3">
      <c r="A664" s="117" t="s">
        <v>21833</v>
      </c>
      <c r="B664" t="s">
        <v>13815</v>
      </c>
      <c r="C664" t="s">
        <v>13815</v>
      </c>
    </row>
    <row r="665" spans="1:3">
      <c r="A665" s="117" t="s">
        <v>21835</v>
      </c>
      <c r="B665" t="s">
        <v>13815</v>
      </c>
      <c r="C665" t="s">
        <v>13815</v>
      </c>
    </row>
    <row r="666" spans="1:3">
      <c r="A666" s="117" t="s">
        <v>21837</v>
      </c>
      <c r="B666" t="s">
        <v>13815</v>
      </c>
      <c r="C666" t="s">
        <v>13815</v>
      </c>
    </row>
    <row r="667" spans="1:3">
      <c r="A667" s="117" t="s">
        <v>21839</v>
      </c>
      <c r="B667" t="s">
        <v>13815</v>
      </c>
      <c r="C667" t="s">
        <v>13815</v>
      </c>
    </row>
    <row r="668" spans="1:3">
      <c r="A668" s="117" t="s">
        <v>21841</v>
      </c>
      <c r="B668" t="s">
        <v>13815</v>
      </c>
      <c r="C668" t="s">
        <v>13815</v>
      </c>
    </row>
    <row r="669" spans="1:3">
      <c r="A669" s="117" t="s">
        <v>21843</v>
      </c>
      <c r="B669" t="s">
        <v>13815</v>
      </c>
      <c r="C669" t="s">
        <v>13815</v>
      </c>
    </row>
    <row r="670" spans="1:3">
      <c r="A670" s="117" t="s">
        <v>21845</v>
      </c>
      <c r="B670" t="s">
        <v>13815</v>
      </c>
      <c r="C670" t="s">
        <v>13815</v>
      </c>
    </row>
    <row r="671" spans="1:3">
      <c r="A671" s="117" t="s">
        <v>21847</v>
      </c>
      <c r="B671" t="s">
        <v>13815</v>
      </c>
      <c r="C671" t="s">
        <v>13815</v>
      </c>
    </row>
    <row r="672" spans="1:3">
      <c r="A672" s="117" t="s">
        <v>21849</v>
      </c>
      <c r="B672" t="s">
        <v>13815</v>
      </c>
      <c r="C672" t="s">
        <v>13815</v>
      </c>
    </row>
    <row r="673" spans="1:3">
      <c r="A673" s="117" t="s">
        <v>21850</v>
      </c>
      <c r="B673" t="s">
        <v>13815</v>
      </c>
      <c r="C673" t="s">
        <v>13815</v>
      </c>
    </row>
    <row r="674" spans="1:3">
      <c r="A674" s="117" t="s">
        <v>21851</v>
      </c>
      <c r="B674" t="s">
        <v>13815</v>
      </c>
      <c r="C674" t="s">
        <v>13815</v>
      </c>
    </row>
    <row r="675" spans="1:3">
      <c r="A675" s="117" t="s">
        <v>21853</v>
      </c>
      <c r="B675" t="s">
        <v>13815</v>
      </c>
      <c r="C675" t="s">
        <v>13815</v>
      </c>
    </row>
    <row r="676" spans="1:3">
      <c r="A676" s="117" t="s">
        <v>21854</v>
      </c>
      <c r="B676" t="s">
        <v>13815</v>
      </c>
      <c r="C676" t="s">
        <v>13815</v>
      </c>
    </row>
    <row r="677" spans="1:3">
      <c r="A677" s="117" t="s">
        <v>21856</v>
      </c>
      <c r="B677" t="s">
        <v>13815</v>
      </c>
      <c r="C677" t="s">
        <v>13815</v>
      </c>
    </row>
    <row r="678" spans="1:3">
      <c r="A678" s="117" t="s">
        <v>21858</v>
      </c>
      <c r="B678" t="s">
        <v>13815</v>
      </c>
      <c r="C678" t="s">
        <v>13815</v>
      </c>
    </row>
    <row r="679" spans="1:3">
      <c r="A679" s="117" t="s">
        <v>21860</v>
      </c>
      <c r="B679" t="s">
        <v>13815</v>
      </c>
      <c r="C679" t="s">
        <v>13815</v>
      </c>
    </row>
    <row r="680" spans="1:3">
      <c r="A680" s="117" t="s">
        <v>21861</v>
      </c>
      <c r="B680" t="s">
        <v>13815</v>
      </c>
      <c r="C680" t="s">
        <v>13815</v>
      </c>
    </row>
    <row r="681" spans="1:3">
      <c r="A681" s="117" t="s">
        <v>21863</v>
      </c>
      <c r="B681" t="s">
        <v>13815</v>
      </c>
      <c r="C681" t="s">
        <v>13815</v>
      </c>
    </row>
    <row r="682" spans="1:3">
      <c r="A682" s="117" t="s">
        <v>21864</v>
      </c>
      <c r="B682" t="s">
        <v>13815</v>
      </c>
      <c r="C682" t="s">
        <v>13815</v>
      </c>
    </row>
    <row r="683" spans="1:3">
      <c r="A683" s="117" t="s">
        <v>21865</v>
      </c>
      <c r="B683" t="s">
        <v>13815</v>
      </c>
      <c r="C683" t="s">
        <v>13815</v>
      </c>
    </row>
    <row r="684" spans="1:3">
      <c r="A684" s="117" t="s">
        <v>21867</v>
      </c>
      <c r="B684" t="s">
        <v>13815</v>
      </c>
      <c r="C684" t="s">
        <v>13815</v>
      </c>
    </row>
    <row r="685" spans="1:3">
      <c r="A685" s="117" t="s">
        <v>21868</v>
      </c>
      <c r="B685" t="s">
        <v>13815</v>
      </c>
      <c r="C685" t="s">
        <v>13815</v>
      </c>
    </row>
    <row r="686" spans="1:3">
      <c r="A686" s="117" t="s">
        <v>21870</v>
      </c>
      <c r="B686" t="s">
        <v>13815</v>
      </c>
      <c r="C686" t="s">
        <v>13815</v>
      </c>
    </row>
    <row r="687" spans="1:3">
      <c r="A687" s="117" t="s">
        <v>21871</v>
      </c>
      <c r="B687" t="s">
        <v>13815</v>
      </c>
      <c r="C687" t="s">
        <v>13815</v>
      </c>
    </row>
    <row r="688" spans="1:3">
      <c r="A688" s="117" t="s">
        <v>21873</v>
      </c>
      <c r="B688" t="s">
        <v>13815</v>
      </c>
      <c r="C688" t="s">
        <v>13815</v>
      </c>
    </row>
    <row r="689" spans="1:3">
      <c r="A689" s="117" t="s">
        <v>21875</v>
      </c>
      <c r="B689" t="s">
        <v>13815</v>
      </c>
      <c r="C689" t="s">
        <v>13815</v>
      </c>
    </row>
    <row r="690" spans="1:3">
      <c r="A690" s="117" t="s">
        <v>21877</v>
      </c>
      <c r="B690" t="s">
        <v>13815</v>
      </c>
      <c r="C690" t="s">
        <v>13815</v>
      </c>
    </row>
    <row r="691" spans="1:3">
      <c r="A691" s="117" t="s">
        <v>21879</v>
      </c>
      <c r="B691" t="s">
        <v>13815</v>
      </c>
      <c r="C691" t="s">
        <v>13815</v>
      </c>
    </row>
    <row r="692" spans="1:3">
      <c r="A692" s="117" t="s">
        <v>21880</v>
      </c>
      <c r="B692" t="s">
        <v>13815</v>
      </c>
      <c r="C692" t="s">
        <v>13815</v>
      </c>
    </row>
    <row r="693" spans="1:3">
      <c r="A693" s="117" t="s">
        <v>21882</v>
      </c>
      <c r="B693" t="s">
        <v>13815</v>
      </c>
      <c r="C693" t="s">
        <v>13815</v>
      </c>
    </row>
    <row r="694" spans="1:3">
      <c r="A694" s="117" t="s">
        <v>23096</v>
      </c>
      <c r="B694" t="s">
        <v>13815</v>
      </c>
      <c r="C694" t="s">
        <v>14590</v>
      </c>
    </row>
    <row r="695" spans="1:3">
      <c r="A695" s="117" t="s">
        <v>23097</v>
      </c>
      <c r="B695" t="s">
        <v>13815</v>
      </c>
      <c r="C695" t="s">
        <v>14590</v>
      </c>
    </row>
    <row r="696" spans="1:3">
      <c r="A696" s="117" t="s">
        <v>23099</v>
      </c>
      <c r="B696" t="s">
        <v>13815</v>
      </c>
      <c r="C696" t="s">
        <v>14590</v>
      </c>
    </row>
    <row r="697" spans="1:3">
      <c r="A697" s="117" t="s">
        <v>23102</v>
      </c>
      <c r="B697" t="s">
        <v>13815</v>
      </c>
      <c r="C697" t="s">
        <v>13815</v>
      </c>
    </row>
    <row r="698" spans="1:3">
      <c r="A698" s="117" t="s">
        <v>317</v>
      </c>
      <c r="B698" t="s">
        <v>13815</v>
      </c>
      <c r="C698" t="s">
        <v>13815</v>
      </c>
    </row>
    <row r="699" spans="1:3">
      <c r="A699" s="117" t="s">
        <v>68</v>
      </c>
      <c r="B699" t="s">
        <v>13815</v>
      </c>
      <c r="C699" t="s">
        <v>14590</v>
      </c>
    </row>
    <row r="700" spans="1:3">
      <c r="A700" s="117" t="s">
        <v>774</v>
      </c>
      <c r="B700" t="s">
        <v>13815</v>
      </c>
      <c r="C700" t="s">
        <v>14590</v>
      </c>
    </row>
    <row r="701" spans="1:3">
      <c r="A701" s="117" t="s">
        <v>254</v>
      </c>
      <c r="B701" t="s">
        <v>13815</v>
      </c>
      <c r="C701" t="s">
        <v>14590</v>
      </c>
    </row>
    <row r="702" spans="1:3">
      <c r="A702" s="117" t="s">
        <v>69</v>
      </c>
      <c r="B702" t="s">
        <v>13815</v>
      </c>
      <c r="C702" t="s">
        <v>14590</v>
      </c>
    </row>
    <row r="703" spans="1:3">
      <c r="A703" s="117" t="s">
        <v>240</v>
      </c>
      <c r="B703" t="s">
        <v>13815</v>
      </c>
      <c r="C703" t="s">
        <v>13815</v>
      </c>
    </row>
    <row r="704" spans="1:3">
      <c r="A704" s="117" t="s">
        <v>242</v>
      </c>
      <c r="B704" t="s">
        <v>13815</v>
      </c>
      <c r="C704" t="s">
        <v>13815</v>
      </c>
    </row>
    <row r="705" spans="1:3">
      <c r="A705" s="117" t="s">
        <v>244</v>
      </c>
      <c r="B705" t="s">
        <v>13815</v>
      </c>
      <c r="C705" t="s">
        <v>13815</v>
      </c>
    </row>
    <row r="706" spans="1:3">
      <c r="A706" s="117" t="s">
        <v>245</v>
      </c>
      <c r="B706" t="s">
        <v>13815</v>
      </c>
      <c r="C706" t="s">
        <v>13815</v>
      </c>
    </row>
    <row r="707" spans="1:3">
      <c r="A707" s="117" t="s">
        <v>246</v>
      </c>
      <c r="B707" t="s">
        <v>13815</v>
      </c>
      <c r="C707" t="s">
        <v>13815</v>
      </c>
    </row>
    <row r="708" spans="1:3">
      <c r="A708" s="117" t="s">
        <v>247</v>
      </c>
      <c r="B708" t="s">
        <v>13815</v>
      </c>
      <c r="C708" t="s">
        <v>13815</v>
      </c>
    </row>
    <row r="709" spans="1:3">
      <c r="A709" s="117" t="s">
        <v>248</v>
      </c>
      <c r="B709" t="s">
        <v>13815</v>
      </c>
      <c r="C709" t="s">
        <v>13815</v>
      </c>
    </row>
    <row r="710" spans="1:3">
      <c r="A710" s="117" t="s">
        <v>249</v>
      </c>
      <c r="B710" t="s">
        <v>13815</v>
      </c>
      <c r="C710" t="s">
        <v>13815</v>
      </c>
    </row>
    <row r="711" spans="1:3">
      <c r="A711" s="117" t="s">
        <v>250</v>
      </c>
      <c r="B711" t="s">
        <v>13815</v>
      </c>
      <c r="C711" t="s">
        <v>13815</v>
      </c>
    </row>
    <row r="712" spans="1:3">
      <c r="A712" s="117" t="s">
        <v>251</v>
      </c>
      <c r="B712" t="s">
        <v>13815</v>
      </c>
      <c r="C712" t="s">
        <v>13815</v>
      </c>
    </row>
    <row r="713" spans="1:3">
      <c r="A713" s="117" t="s">
        <v>252</v>
      </c>
      <c r="B713" t="s">
        <v>13815</v>
      </c>
      <c r="C713" t="s">
        <v>13815</v>
      </c>
    </row>
    <row r="714" spans="1:3">
      <c r="A714" s="117" t="s">
        <v>253</v>
      </c>
      <c r="B714" t="s">
        <v>13815</v>
      </c>
      <c r="C714" t="s">
        <v>13815</v>
      </c>
    </row>
    <row r="715" spans="1:3">
      <c r="A715" s="117" t="s">
        <v>14510</v>
      </c>
      <c r="B715" t="s">
        <v>13815</v>
      </c>
      <c r="C715" t="s">
        <v>14590</v>
      </c>
    </row>
    <row r="716" spans="1:3">
      <c r="A716" s="117" t="s">
        <v>5267</v>
      </c>
      <c r="B716" t="s">
        <v>13815</v>
      </c>
      <c r="C716" t="s">
        <v>14590</v>
      </c>
    </row>
    <row r="717" spans="1:3">
      <c r="A717" s="117" t="s">
        <v>5278</v>
      </c>
      <c r="B717" t="s">
        <v>13815</v>
      </c>
      <c r="C717" t="s">
        <v>14590</v>
      </c>
    </row>
    <row r="718" spans="1:3">
      <c r="A718" s="117" t="s">
        <v>5282</v>
      </c>
      <c r="B718" t="s">
        <v>13815</v>
      </c>
      <c r="C718" t="s">
        <v>14590</v>
      </c>
    </row>
    <row r="719" spans="1:3">
      <c r="A719" s="117" t="s">
        <v>596</v>
      </c>
      <c r="B719" t="s">
        <v>13815</v>
      </c>
      <c r="C719" t="s">
        <v>13815</v>
      </c>
    </row>
    <row r="720" spans="1:3">
      <c r="A720" s="117" t="s">
        <v>5289</v>
      </c>
      <c r="B720" t="s">
        <v>13815</v>
      </c>
      <c r="C720" t="s">
        <v>14590</v>
      </c>
    </row>
    <row r="721" spans="1:3">
      <c r="A721" s="117" t="s">
        <v>5293</v>
      </c>
      <c r="B721" t="s">
        <v>13815</v>
      </c>
      <c r="C721" t="s">
        <v>13815</v>
      </c>
    </row>
    <row r="722" spans="1:3">
      <c r="A722" s="117" t="s">
        <v>630</v>
      </c>
      <c r="B722" t="s">
        <v>13815</v>
      </c>
      <c r="C722" t="s">
        <v>13815</v>
      </c>
    </row>
    <row r="723" spans="1:3">
      <c r="A723" s="117" t="s">
        <v>5322</v>
      </c>
      <c r="B723" t="s">
        <v>13815</v>
      </c>
      <c r="C723" t="s">
        <v>14590</v>
      </c>
    </row>
    <row r="724" spans="1:3">
      <c r="A724" s="117" t="s">
        <v>598</v>
      </c>
      <c r="B724" t="s">
        <v>13815</v>
      </c>
      <c r="C724" t="s">
        <v>14590</v>
      </c>
    </row>
    <row r="725" spans="1:3">
      <c r="A725" s="117" t="s">
        <v>601</v>
      </c>
      <c r="B725" t="s">
        <v>13815</v>
      </c>
      <c r="C725" t="s">
        <v>14590</v>
      </c>
    </row>
    <row r="726" spans="1:3">
      <c r="A726" s="117" t="s">
        <v>600</v>
      </c>
      <c r="B726" t="s">
        <v>13815</v>
      </c>
      <c r="C726" t="s">
        <v>14590</v>
      </c>
    </row>
    <row r="727" spans="1:3">
      <c r="A727" s="117" t="s">
        <v>494</v>
      </c>
      <c r="B727" t="s">
        <v>13815</v>
      </c>
      <c r="C727" t="s">
        <v>13815</v>
      </c>
    </row>
    <row r="728" spans="1:3">
      <c r="A728" s="117" t="s">
        <v>495</v>
      </c>
      <c r="B728" t="s">
        <v>13815</v>
      </c>
      <c r="C728" t="s">
        <v>13815</v>
      </c>
    </row>
    <row r="729" spans="1:3">
      <c r="A729" s="117" t="s">
        <v>776</v>
      </c>
      <c r="B729" t="s">
        <v>13815</v>
      </c>
      <c r="C729" t="s">
        <v>13815</v>
      </c>
    </row>
    <row r="730" spans="1:3">
      <c r="A730" s="117" t="s">
        <v>496</v>
      </c>
      <c r="B730" t="s">
        <v>13815</v>
      </c>
      <c r="C730" t="s">
        <v>13815</v>
      </c>
    </row>
    <row r="731" spans="1:3">
      <c r="A731" s="117" t="s">
        <v>498</v>
      </c>
      <c r="B731" t="s">
        <v>13815</v>
      </c>
      <c r="C731" t="s">
        <v>14590</v>
      </c>
    </row>
    <row r="732" spans="1:3">
      <c r="A732" s="117" t="s">
        <v>11215</v>
      </c>
      <c r="B732" t="s">
        <v>13815</v>
      </c>
      <c r="C732" t="s">
        <v>13815</v>
      </c>
    </row>
    <row r="733" spans="1:3">
      <c r="A733" s="117" t="s">
        <v>292</v>
      </c>
      <c r="B733" t="s">
        <v>13815</v>
      </c>
      <c r="C733" t="s">
        <v>14590</v>
      </c>
    </row>
    <row r="734" spans="1:3">
      <c r="A734" s="117" t="s">
        <v>295</v>
      </c>
      <c r="B734" t="s">
        <v>13815</v>
      </c>
      <c r="C734" t="s">
        <v>14590</v>
      </c>
    </row>
    <row r="735" spans="1:3">
      <c r="A735" s="117" t="s">
        <v>283</v>
      </c>
      <c r="B735" t="s">
        <v>13815</v>
      </c>
      <c r="C735" t="s">
        <v>14590</v>
      </c>
    </row>
    <row r="736" spans="1:3">
      <c r="A736" s="117" t="s">
        <v>305</v>
      </c>
      <c r="B736" t="s">
        <v>13815</v>
      </c>
      <c r="C736" t="s">
        <v>14590</v>
      </c>
    </row>
    <row r="737" spans="1:3">
      <c r="A737" s="117" t="s">
        <v>306</v>
      </c>
      <c r="B737" t="s">
        <v>13815</v>
      </c>
      <c r="C737" t="s">
        <v>14590</v>
      </c>
    </row>
    <row r="738" spans="1:3">
      <c r="A738" s="117" t="s">
        <v>286</v>
      </c>
      <c r="B738" t="s">
        <v>13815</v>
      </c>
      <c r="C738" t="s">
        <v>14590</v>
      </c>
    </row>
    <row r="739" spans="1:3">
      <c r="A739" s="117" t="s">
        <v>18399</v>
      </c>
      <c r="B739" t="s">
        <v>13815</v>
      </c>
      <c r="C739" t="s">
        <v>14590</v>
      </c>
    </row>
    <row r="740" spans="1:3">
      <c r="A740" s="117" t="s">
        <v>201</v>
      </c>
      <c r="B740" t="s">
        <v>13815</v>
      </c>
      <c r="C740" t="s">
        <v>14590</v>
      </c>
    </row>
    <row r="741" spans="1:3">
      <c r="A741" s="117" t="s">
        <v>1061</v>
      </c>
      <c r="B741" t="s">
        <v>13815</v>
      </c>
      <c r="C741" t="s">
        <v>14590</v>
      </c>
    </row>
    <row r="742" spans="1:3">
      <c r="A742" s="117" t="s">
        <v>1062</v>
      </c>
      <c r="B742" t="s">
        <v>13815</v>
      </c>
      <c r="C742" t="s">
        <v>13815</v>
      </c>
    </row>
    <row r="743" spans="1:3">
      <c r="A743" s="117" t="s">
        <v>6182</v>
      </c>
      <c r="B743" t="s">
        <v>13815</v>
      </c>
      <c r="C743" t="s">
        <v>14590</v>
      </c>
    </row>
    <row r="744" spans="1:3">
      <c r="A744" s="117" t="s">
        <v>13728</v>
      </c>
      <c r="B744" t="s">
        <v>13815</v>
      </c>
      <c r="C744" t="s">
        <v>14593</v>
      </c>
    </row>
    <row r="745" spans="1:3">
      <c r="A745" s="117" t="s">
        <v>11549</v>
      </c>
      <c r="B745" t="s">
        <v>13815</v>
      </c>
      <c r="C745" t="s">
        <v>14590</v>
      </c>
    </row>
    <row r="746" spans="1:3">
      <c r="A746" s="117" t="s">
        <v>11553</v>
      </c>
      <c r="B746" t="s">
        <v>13815</v>
      </c>
      <c r="C746" t="s">
        <v>14590</v>
      </c>
    </row>
    <row r="747" spans="1:3">
      <c r="A747" s="117" t="s">
        <v>11554</v>
      </c>
      <c r="B747" t="s">
        <v>13815</v>
      </c>
      <c r="C747" t="s">
        <v>14590</v>
      </c>
    </row>
    <row r="748" spans="1:3">
      <c r="A748" s="117" t="s">
        <v>11557</v>
      </c>
      <c r="B748" t="s">
        <v>13815</v>
      </c>
      <c r="C748" t="s">
        <v>14590</v>
      </c>
    </row>
    <row r="749" spans="1:3">
      <c r="A749" s="117" t="s">
        <v>11558</v>
      </c>
      <c r="B749" t="s">
        <v>13815</v>
      </c>
      <c r="C749" t="s">
        <v>14590</v>
      </c>
    </row>
    <row r="750" spans="1:3">
      <c r="A750" s="117" t="s">
        <v>11563</v>
      </c>
      <c r="B750" t="s">
        <v>13815</v>
      </c>
      <c r="C750" t="s">
        <v>14590</v>
      </c>
    </row>
    <row r="751" spans="1:3">
      <c r="A751" s="117" t="s">
        <v>11565</v>
      </c>
      <c r="B751" t="s">
        <v>13815</v>
      </c>
      <c r="C751" t="s">
        <v>14590</v>
      </c>
    </row>
    <row r="752" spans="1:3">
      <c r="A752" s="117" t="s">
        <v>11566</v>
      </c>
      <c r="B752" t="s">
        <v>13815</v>
      </c>
      <c r="C752" t="s">
        <v>14590</v>
      </c>
    </row>
    <row r="753" spans="1:3">
      <c r="A753" s="117" t="s">
        <v>11568</v>
      </c>
      <c r="B753" t="s">
        <v>13815</v>
      </c>
      <c r="C753" t="s">
        <v>14590</v>
      </c>
    </row>
    <row r="754" spans="1:3">
      <c r="A754" s="117" t="s">
        <v>11571</v>
      </c>
      <c r="B754" t="s">
        <v>13815</v>
      </c>
      <c r="C754" t="s">
        <v>14590</v>
      </c>
    </row>
    <row r="755" spans="1:3">
      <c r="A755" s="117" t="s">
        <v>11572</v>
      </c>
      <c r="B755" t="s">
        <v>13815</v>
      </c>
      <c r="C755" t="s">
        <v>14590</v>
      </c>
    </row>
    <row r="756" spans="1:3">
      <c r="A756" s="117" t="s">
        <v>11581</v>
      </c>
      <c r="B756" t="s">
        <v>13815</v>
      </c>
      <c r="C756" t="s">
        <v>14590</v>
      </c>
    </row>
    <row r="757" spans="1:3">
      <c r="A757" s="117" t="s">
        <v>11583</v>
      </c>
      <c r="B757" t="s">
        <v>13815</v>
      </c>
      <c r="C757" t="s">
        <v>14590</v>
      </c>
    </row>
    <row r="758" spans="1:3">
      <c r="A758" s="117" t="s">
        <v>6203</v>
      </c>
      <c r="B758" t="s">
        <v>13815</v>
      </c>
      <c r="C758" t="s">
        <v>14590</v>
      </c>
    </row>
    <row r="759" spans="1:3">
      <c r="A759" s="117" t="s">
        <v>6315</v>
      </c>
      <c r="B759" t="s">
        <v>13815</v>
      </c>
      <c r="C759" t="s">
        <v>14590</v>
      </c>
    </row>
    <row r="760" spans="1:3">
      <c r="A760" s="117" t="s">
        <v>6320</v>
      </c>
      <c r="B760" t="s">
        <v>13815</v>
      </c>
      <c r="C760" t="s">
        <v>14590</v>
      </c>
    </row>
    <row r="761" spans="1:3">
      <c r="A761" s="117" t="s">
        <v>6322</v>
      </c>
      <c r="B761" t="s">
        <v>13815</v>
      </c>
      <c r="C761" t="s">
        <v>13815</v>
      </c>
    </row>
    <row r="762" spans="1:3">
      <c r="A762" s="117" t="s">
        <v>6327</v>
      </c>
      <c r="B762" t="s">
        <v>13815</v>
      </c>
      <c r="C762" t="s">
        <v>13815</v>
      </c>
    </row>
    <row r="763" spans="1:3">
      <c r="A763" s="117" t="s">
        <v>882</v>
      </c>
      <c r="B763" t="s">
        <v>13815</v>
      </c>
      <c r="C763" t="s">
        <v>13815</v>
      </c>
    </row>
    <row r="764" spans="1:3">
      <c r="A764" s="117" t="s">
        <v>202</v>
      </c>
      <c r="B764" t="s">
        <v>13815</v>
      </c>
      <c r="C764" t="s">
        <v>14590</v>
      </c>
    </row>
    <row r="765" spans="1:3">
      <c r="A765" s="117" t="s">
        <v>6331</v>
      </c>
      <c r="B765" t="s">
        <v>13815</v>
      </c>
      <c r="C765" t="s">
        <v>14590</v>
      </c>
    </row>
    <row r="766" spans="1:3">
      <c r="A766" s="117" t="s">
        <v>883</v>
      </c>
      <c r="B766" t="s">
        <v>13815</v>
      </c>
      <c r="C766" t="s">
        <v>13815</v>
      </c>
    </row>
    <row r="767" spans="1:3">
      <c r="A767" s="117" t="s">
        <v>884</v>
      </c>
      <c r="B767" t="s">
        <v>13815</v>
      </c>
      <c r="C767" t="s">
        <v>13815</v>
      </c>
    </row>
    <row r="768" spans="1:3">
      <c r="A768" s="117" t="s">
        <v>885</v>
      </c>
      <c r="B768" t="s">
        <v>13815</v>
      </c>
      <c r="C768" t="s">
        <v>14590</v>
      </c>
    </row>
    <row r="769" spans="1:3">
      <c r="A769" s="117" t="s">
        <v>6351</v>
      </c>
      <c r="B769" t="s">
        <v>13815</v>
      </c>
      <c r="C769" t="s">
        <v>13815</v>
      </c>
    </row>
    <row r="770" spans="1:3">
      <c r="A770" s="117" t="s">
        <v>6353</v>
      </c>
      <c r="B770" t="s">
        <v>13815</v>
      </c>
      <c r="C770" t="s">
        <v>14590</v>
      </c>
    </row>
    <row r="771" spans="1:3">
      <c r="A771" s="117" t="s">
        <v>6354</v>
      </c>
      <c r="B771" t="s">
        <v>13815</v>
      </c>
      <c r="C771" t="s">
        <v>13815</v>
      </c>
    </row>
    <row r="772" spans="1:3">
      <c r="A772" s="117" t="s">
        <v>6360</v>
      </c>
      <c r="B772" t="s">
        <v>13815</v>
      </c>
      <c r="C772" t="s">
        <v>13815</v>
      </c>
    </row>
    <row r="773" spans="1:3">
      <c r="A773" s="117" t="s">
        <v>204</v>
      </c>
      <c r="B773" t="s">
        <v>13815</v>
      </c>
      <c r="C773" t="s">
        <v>13815</v>
      </c>
    </row>
    <row r="774" spans="1:3">
      <c r="A774" s="117" t="s">
        <v>205</v>
      </c>
      <c r="B774" t="s">
        <v>13815</v>
      </c>
      <c r="C774" t="s">
        <v>13815</v>
      </c>
    </row>
    <row r="775" spans="1:3">
      <c r="A775" s="117" t="s">
        <v>206</v>
      </c>
      <c r="B775" t="s">
        <v>13815</v>
      </c>
      <c r="C775" t="s">
        <v>13815</v>
      </c>
    </row>
    <row r="776" spans="1:3">
      <c r="A776" s="117" t="s">
        <v>207</v>
      </c>
      <c r="B776" t="s">
        <v>13815</v>
      </c>
      <c r="C776" t="s">
        <v>13815</v>
      </c>
    </row>
    <row r="777" spans="1:3">
      <c r="A777" s="117" t="s">
        <v>208</v>
      </c>
      <c r="B777" t="s">
        <v>13815</v>
      </c>
      <c r="C777" t="s">
        <v>14590</v>
      </c>
    </row>
    <row r="778" spans="1:3">
      <c r="A778" s="117" t="s">
        <v>209</v>
      </c>
      <c r="B778" t="s">
        <v>13815</v>
      </c>
      <c r="C778" t="s">
        <v>13815</v>
      </c>
    </row>
    <row r="779" spans="1:3">
      <c r="A779" s="117" t="s">
        <v>210</v>
      </c>
      <c r="B779" t="s">
        <v>13815</v>
      </c>
      <c r="C779" t="s">
        <v>13815</v>
      </c>
    </row>
    <row r="780" spans="1:3">
      <c r="A780" s="117" t="s">
        <v>211</v>
      </c>
      <c r="B780" t="s">
        <v>13815</v>
      </c>
      <c r="C780" t="s">
        <v>14590</v>
      </c>
    </row>
    <row r="781" spans="1:3">
      <c r="A781" s="117" t="s">
        <v>212</v>
      </c>
      <c r="B781" t="s">
        <v>13815</v>
      </c>
      <c r="C781" t="s">
        <v>14590</v>
      </c>
    </row>
    <row r="782" spans="1:3">
      <c r="A782" s="117" t="s">
        <v>227</v>
      </c>
      <c r="B782" t="s">
        <v>13815</v>
      </c>
      <c r="C782" t="s">
        <v>14590</v>
      </c>
    </row>
    <row r="783" spans="1:3">
      <c r="A783" s="117" t="s">
        <v>18660</v>
      </c>
      <c r="B783" t="s">
        <v>13815</v>
      </c>
      <c r="C783" t="s">
        <v>14590</v>
      </c>
    </row>
    <row r="784" spans="1:3">
      <c r="A784" s="117" t="s">
        <v>18415</v>
      </c>
      <c r="B784" t="s">
        <v>13815</v>
      </c>
      <c r="C784" t="s">
        <v>14590</v>
      </c>
    </row>
    <row r="785" spans="1:3">
      <c r="A785" s="117" t="s">
        <v>19195</v>
      </c>
      <c r="B785" t="s">
        <v>13815</v>
      </c>
      <c r="C785" t="s">
        <v>14590</v>
      </c>
    </row>
    <row r="786" spans="1:3">
      <c r="A786" s="117" t="s">
        <v>499</v>
      </c>
      <c r="B786" t="s">
        <v>13815</v>
      </c>
      <c r="C786" t="s">
        <v>13815</v>
      </c>
    </row>
    <row r="787" spans="1:3">
      <c r="A787" s="117" t="s">
        <v>318</v>
      </c>
      <c r="B787" t="s">
        <v>13815</v>
      </c>
      <c r="C787" t="s">
        <v>13815</v>
      </c>
    </row>
    <row r="788" spans="1:3">
      <c r="A788" s="117" t="s">
        <v>890</v>
      </c>
      <c r="B788" t="s">
        <v>13815</v>
      </c>
      <c r="C788" t="s">
        <v>14590</v>
      </c>
    </row>
    <row r="789" spans="1:3">
      <c r="A789" s="117" t="s">
        <v>289</v>
      </c>
      <c r="B789" t="s">
        <v>13815</v>
      </c>
      <c r="C789" t="s">
        <v>14590</v>
      </c>
    </row>
    <row r="790" spans="1:3">
      <c r="A790" s="117" t="s">
        <v>290</v>
      </c>
      <c r="B790" t="s">
        <v>13815</v>
      </c>
      <c r="C790" t="s">
        <v>14590</v>
      </c>
    </row>
    <row r="791" spans="1:3">
      <c r="A791" s="117" t="s">
        <v>18221</v>
      </c>
      <c r="B791" t="s">
        <v>13815</v>
      </c>
      <c r="C791" t="s">
        <v>14590</v>
      </c>
    </row>
    <row r="792" spans="1:3">
      <c r="A792" s="117" t="s">
        <v>10805</v>
      </c>
      <c r="B792" t="s">
        <v>13815</v>
      </c>
      <c r="C792" t="s">
        <v>14590</v>
      </c>
    </row>
    <row r="793" spans="1:3">
      <c r="A793" s="117" t="s">
        <v>291</v>
      </c>
      <c r="B793" t="s">
        <v>13815</v>
      </c>
      <c r="C793" t="s">
        <v>14590</v>
      </c>
    </row>
    <row r="794" spans="1:3">
      <c r="A794" s="117" t="s">
        <v>21510</v>
      </c>
      <c r="B794" t="s">
        <v>13815</v>
      </c>
      <c r="C794" t="s">
        <v>14590</v>
      </c>
    </row>
    <row r="795" spans="1:3">
      <c r="A795" s="117" t="s">
        <v>21512</v>
      </c>
      <c r="B795" t="s">
        <v>13815</v>
      </c>
      <c r="C795" t="s">
        <v>14590</v>
      </c>
    </row>
    <row r="796" spans="1:3">
      <c r="A796" s="117" t="s">
        <v>1035</v>
      </c>
      <c r="B796" t="s">
        <v>13815</v>
      </c>
      <c r="C796" t="s">
        <v>13815</v>
      </c>
    </row>
    <row r="797" spans="1:3">
      <c r="A797" s="117" t="s">
        <v>1036</v>
      </c>
      <c r="B797" t="s">
        <v>13815</v>
      </c>
      <c r="C797" t="s">
        <v>14590</v>
      </c>
    </row>
    <row r="798" spans="1:3">
      <c r="A798" s="117" t="s">
        <v>1516</v>
      </c>
      <c r="B798" t="s">
        <v>13815</v>
      </c>
      <c r="C798" t="s">
        <v>14590</v>
      </c>
    </row>
    <row r="799" spans="1:3">
      <c r="A799" s="117" t="s">
        <v>1037</v>
      </c>
      <c r="B799" t="s">
        <v>13815</v>
      </c>
      <c r="C799" t="s">
        <v>14590</v>
      </c>
    </row>
    <row r="800" spans="1:3">
      <c r="A800" s="117" t="s">
        <v>1038</v>
      </c>
      <c r="B800" t="s">
        <v>13815</v>
      </c>
      <c r="C800" t="s">
        <v>14590</v>
      </c>
    </row>
    <row r="801" spans="1:3">
      <c r="A801" s="117" t="s">
        <v>1039</v>
      </c>
      <c r="B801" t="s">
        <v>13815</v>
      </c>
      <c r="C801" t="s">
        <v>13815</v>
      </c>
    </row>
    <row r="802" spans="1:3">
      <c r="A802" s="117" t="s">
        <v>1529</v>
      </c>
      <c r="B802" t="s">
        <v>13815</v>
      </c>
      <c r="C802" t="s">
        <v>14590</v>
      </c>
    </row>
    <row r="803" spans="1:3">
      <c r="A803" s="117" t="s">
        <v>1042</v>
      </c>
      <c r="B803" t="s">
        <v>13815</v>
      </c>
      <c r="C803" t="s">
        <v>13815</v>
      </c>
    </row>
    <row r="804" spans="1:3">
      <c r="A804" s="117" t="s">
        <v>1530</v>
      </c>
      <c r="B804" t="s">
        <v>13815</v>
      </c>
      <c r="C804" t="s">
        <v>14590</v>
      </c>
    </row>
    <row r="805" spans="1:3">
      <c r="A805" s="117" t="s">
        <v>1531</v>
      </c>
      <c r="B805" t="s">
        <v>13815</v>
      </c>
      <c r="C805" t="s">
        <v>14590</v>
      </c>
    </row>
    <row r="806" spans="1:3">
      <c r="A806" s="117" t="s">
        <v>1532</v>
      </c>
      <c r="B806" t="s">
        <v>13815</v>
      </c>
      <c r="C806" t="s">
        <v>14590</v>
      </c>
    </row>
    <row r="807" spans="1:3">
      <c r="A807" s="117" t="s">
        <v>1533</v>
      </c>
      <c r="B807" t="s">
        <v>13815</v>
      </c>
      <c r="C807" t="s">
        <v>14590</v>
      </c>
    </row>
    <row r="808" spans="1:3">
      <c r="A808" s="117" t="s">
        <v>1536</v>
      </c>
      <c r="B808" t="s">
        <v>13815</v>
      </c>
      <c r="C808" t="s">
        <v>13815</v>
      </c>
    </row>
    <row r="809" spans="1:3">
      <c r="A809" s="117" t="s">
        <v>1537</v>
      </c>
      <c r="B809" t="s">
        <v>13815</v>
      </c>
      <c r="C809" t="s">
        <v>13815</v>
      </c>
    </row>
    <row r="810" spans="1:3">
      <c r="A810" s="117" t="s">
        <v>1538</v>
      </c>
      <c r="B810" t="s">
        <v>13815</v>
      </c>
      <c r="C810" t="s">
        <v>13815</v>
      </c>
    </row>
    <row r="811" spans="1:3">
      <c r="A811" s="117" t="s">
        <v>1539</v>
      </c>
      <c r="B811" t="s">
        <v>13815</v>
      </c>
      <c r="C811" t="s">
        <v>14590</v>
      </c>
    </row>
    <row r="812" spans="1:3">
      <c r="A812" s="117" t="s">
        <v>12008</v>
      </c>
      <c r="B812" t="s">
        <v>13815</v>
      </c>
      <c r="C812" t="s">
        <v>13815</v>
      </c>
    </row>
    <row r="813" spans="1:3">
      <c r="A813" s="117" t="s">
        <v>7082</v>
      </c>
      <c r="B813" t="s">
        <v>13815</v>
      </c>
      <c r="C813" t="s">
        <v>14590</v>
      </c>
    </row>
    <row r="814" spans="1:3">
      <c r="A814" s="117" t="s">
        <v>1043</v>
      </c>
      <c r="B814" t="s">
        <v>13815</v>
      </c>
      <c r="C814" t="s">
        <v>14590</v>
      </c>
    </row>
    <row r="815" spans="1:3">
      <c r="A815" s="117" t="s">
        <v>1044</v>
      </c>
      <c r="B815" t="s">
        <v>13815</v>
      </c>
      <c r="C815" t="s">
        <v>13815</v>
      </c>
    </row>
    <row r="816" spans="1:3">
      <c r="A816" s="117" t="s">
        <v>7088</v>
      </c>
      <c r="B816" t="s">
        <v>13815</v>
      </c>
      <c r="C816" t="s">
        <v>14590</v>
      </c>
    </row>
    <row r="817" spans="1:3">
      <c r="A817" s="117" t="s">
        <v>1540</v>
      </c>
      <c r="B817" t="s">
        <v>13815</v>
      </c>
      <c r="C817" t="s">
        <v>14590</v>
      </c>
    </row>
    <row r="818" spans="1:3">
      <c r="A818" s="117" t="s">
        <v>7089</v>
      </c>
      <c r="B818" t="s">
        <v>13815</v>
      </c>
      <c r="C818" t="s">
        <v>13815</v>
      </c>
    </row>
    <row r="819" spans="1:3">
      <c r="A819" s="117" t="s">
        <v>1541</v>
      </c>
      <c r="B819" t="s">
        <v>13815</v>
      </c>
      <c r="C819" t="s">
        <v>13815</v>
      </c>
    </row>
    <row r="820" spans="1:3">
      <c r="A820" s="117" t="s">
        <v>892</v>
      </c>
      <c r="B820" t="s">
        <v>13815</v>
      </c>
      <c r="C820" t="s">
        <v>14590</v>
      </c>
    </row>
    <row r="821" spans="1:3">
      <c r="A821" s="117" t="s">
        <v>7126</v>
      </c>
      <c r="B821" t="s">
        <v>13815</v>
      </c>
      <c r="C821" t="s">
        <v>14590</v>
      </c>
    </row>
    <row r="822" spans="1:3">
      <c r="A822" s="117" t="s">
        <v>7127</v>
      </c>
      <c r="B822" t="s">
        <v>13815</v>
      </c>
      <c r="C822" t="s">
        <v>14590</v>
      </c>
    </row>
    <row r="823" spans="1:3">
      <c r="A823" s="117" t="s">
        <v>7143</v>
      </c>
      <c r="B823" t="s">
        <v>13815</v>
      </c>
      <c r="C823" t="s">
        <v>14590</v>
      </c>
    </row>
    <row r="824" spans="1:3">
      <c r="A824" s="117" t="s">
        <v>894</v>
      </c>
      <c r="B824" t="s">
        <v>13815</v>
      </c>
      <c r="C824" t="s">
        <v>14590</v>
      </c>
    </row>
    <row r="825" spans="1:3">
      <c r="A825" s="117" t="s">
        <v>38</v>
      </c>
      <c r="B825" t="s">
        <v>13815</v>
      </c>
      <c r="C825" t="s">
        <v>14590</v>
      </c>
    </row>
    <row r="826" spans="1:3">
      <c r="A826" s="117" t="s">
        <v>39</v>
      </c>
      <c r="B826" t="s">
        <v>13815</v>
      </c>
      <c r="C826" t="s">
        <v>14590</v>
      </c>
    </row>
    <row r="827" spans="1:3">
      <c r="A827" s="117" t="s">
        <v>7172</v>
      </c>
      <c r="B827" t="s">
        <v>13815</v>
      </c>
      <c r="C827" t="s">
        <v>14590</v>
      </c>
    </row>
    <row r="828" spans="1:3">
      <c r="A828" s="117" t="s">
        <v>215</v>
      </c>
      <c r="B828" t="s">
        <v>13815</v>
      </c>
      <c r="C828" t="s">
        <v>13815</v>
      </c>
    </row>
    <row r="829" spans="1:3">
      <c r="A829" s="117" t="s">
        <v>7174</v>
      </c>
      <c r="B829" t="s">
        <v>13815</v>
      </c>
      <c r="C829" t="s">
        <v>14590</v>
      </c>
    </row>
    <row r="830" spans="1:3">
      <c r="A830" s="117" t="s">
        <v>778</v>
      </c>
      <c r="B830" t="s">
        <v>13815</v>
      </c>
      <c r="C830" t="s">
        <v>14590</v>
      </c>
    </row>
    <row r="831" spans="1:3">
      <c r="A831" s="117" t="s">
        <v>896</v>
      </c>
      <c r="B831" t="s">
        <v>13815</v>
      </c>
      <c r="C831" t="s">
        <v>14590</v>
      </c>
    </row>
    <row r="832" spans="1:3">
      <c r="A832" s="117" t="s">
        <v>7204</v>
      </c>
      <c r="B832" t="s">
        <v>13815</v>
      </c>
      <c r="C832" t="s">
        <v>14590</v>
      </c>
    </row>
    <row r="833" spans="1:3">
      <c r="A833" s="117" t="s">
        <v>45</v>
      </c>
      <c r="B833" t="s">
        <v>13815</v>
      </c>
      <c r="C833" t="s">
        <v>14590</v>
      </c>
    </row>
    <row r="834" spans="1:3">
      <c r="A834" s="117" t="s">
        <v>46</v>
      </c>
      <c r="B834" t="s">
        <v>13815</v>
      </c>
      <c r="C834" t="s">
        <v>14590</v>
      </c>
    </row>
    <row r="835" spans="1:3">
      <c r="A835" s="117" t="s">
        <v>217</v>
      </c>
      <c r="B835" t="s">
        <v>13815</v>
      </c>
      <c r="C835" t="s">
        <v>14590</v>
      </c>
    </row>
    <row r="836" spans="1:3">
      <c r="A836" s="117" t="s">
        <v>37</v>
      </c>
      <c r="B836" t="s">
        <v>13815</v>
      </c>
      <c r="C836" t="s">
        <v>14590</v>
      </c>
    </row>
    <row r="837" spans="1:3">
      <c r="A837" s="117" t="s">
        <v>218</v>
      </c>
      <c r="B837" t="s">
        <v>13815</v>
      </c>
      <c r="C837" t="s">
        <v>14590</v>
      </c>
    </row>
    <row r="838" spans="1:3">
      <c r="A838" s="117" t="s">
        <v>7238</v>
      </c>
      <c r="B838" t="s">
        <v>13815</v>
      </c>
      <c r="C838" t="s">
        <v>14590</v>
      </c>
    </row>
    <row r="839" spans="1:3">
      <c r="A839" s="117" t="s">
        <v>47</v>
      </c>
      <c r="B839" t="s">
        <v>13815</v>
      </c>
      <c r="C839" t="s">
        <v>13815</v>
      </c>
    </row>
    <row r="840" spans="1:3">
      <c r="A840" s="117" t="s">
        <v>48</v>
      </c>
      <c r="B840" t="s">
        <v>13815</v>
      </c>
      <c r="C840" t="s">
        <v>13815</v>
      </c>
    </row>
    <row r="841" spans="1:3">
      <c r="A841" s="117" t="s">
        <v>43</v>
      </c>
      <c r="B841" t="s">
        <v>13815</v>
      </c>
      <c r="C841" t="s">
        <v>14590</v>
      </c>
    </row>
    <row r="842" spans="1:3">
      <c r="A842" s="117" t="s">
        <v>44</v>
      </c>
      <c r="B842" t="s">
        <v>13815</v>
      </c>
      <c r="C842" t="s">
        <v>14590</v>
      </c>
    </row>
    <row r="843" spans="1:3">
      <c r="A843" s="117" t="s">
        <v>219</v>
      </c>
      <c r="B843" t="s">
        <v>13815</v>
      </c>
      <c r="C843" t="s">
        <v>14590</v>
      </c>
    </row>
    <row r="844" spans="1:3">
      <c r="A844" s="117" t="s">
        <v>7268</v>
      </c>
      <c r="B844" t="s">
        <v>13815</v>
      </c>
      <c r="C844" t="s">
        <v>14590</v>
      </c>
    </row>
    <row r="845" spans="1:3">
      <c r="A845" s="117" t="s">
        <v>903</v>
      </c>
      <c r="B845" t="s">
        <v>13815</v>
      </c>
      <c r="C845" t="s">
        <v>13815</v>
      </c>
    </row>
    <row r="846" spans="1:3">
      <c r="A846" s="117" t="s">
        <v>220</v>
      </c>
      <c r="B846" t="s">
        <v>13815</v>
      </c>
      <c r="C846" t="s">
        <v>14590</v>
      </c>
    </row>
    <row r="847" spans="1:3">
      <c r="A847" s="117" t="s">
        <v>7274</v>
      </c>
      <c r="B847" t="s">
        <v>13815</v>
      </c>
      <c r="C847" t="s">
        <v>14590</v>
      </c>
    </row>
    <row r="848" spans="1:3">
      <c r="A848" s="117" t="s">
        <v>904</v>
      </c>
      <c r="B848" t="s">
        <v>13815</v>
      </c>
      <c r="C848" t="s">
        <v>14590</v>
      </c>
    </row>
    <row r="849" spans="1:3">
      <c r="A849" s="117" t="s">
        <v>23595</v>
      </c>
      <c r="B849" t="s">
        <v>13815</v>
      </c>
      <c r="C849" t="s">
        <v>14590</v>
      </c>
    </row>
    <row r="850" spans="1:3">
      <c r="A850" s="117" t="s">
        <v>23599</v>
      </c>
      <c r="B850" t="s">
        <v>13815</v>
      </c>
      <c r="C850" t="s">
        <v>13815</v>
      </c>
    </row>
    <row r="851" spans="1:3">
      <c r="A851" s="117" t="s">
        <v>23600</v>
      </c>
      <c r="B851" t="s">
        <v>13815</v>
      </c>
      <c r="C851" t="s">
        <v>14590</v>
      </c>
    </row>
    <row r="852" spans="1:3">
      <c r="A852" s="117" t="s">
        <v>23604</v>
      </c>
      <c r="B852" t="s">
        <v>13815</v>
      </c>
      <c r="C852" t="s">
        <v>13815</v>
      </c>
    </row>
    <row r="853" spans="1:3">
      <c r="A853" s="117" t="s">
        <v>23605</v>
      </c>
      <c r="B853" t="s">
        <v>13815</v>
      </c>
      <c r="C853" t="s">
        <v>14590</v>
      </c>
    </row>
    <row r="854" spans="1:3">
      <c r="A854" s="117" t="s">
        <v>23609</v>
      </c>
      <c r="B854" t="s">
        <v>13815</v>
      </c>
      <c r="C854" t="s">
        <v>13815</v>
      </c>
    </row>
    <row r="855" spans="1:3">
      <c r="A855" s="117" t="s">
        <v>23614</v>
      </c>
      <c r="B855" t="s">
        <v>13815</v>
      </c>
      <c r="C855" t="s">
        <v>14590</v>
      </c>
    </row>
    <row r="856" spans="1:3">
      <c r="A856" s="117" t="s">
        <v>905</v>
      </c>
      <c r="B856" t="s">
        <v>13815</v>
      </c>
      <c r="C856" t="s">
        <v>14590</v>
      </c>
    </row>
    <row r="857" spans="1:3">
      <c r="A857" s="117" t="s">
        <v>7294</v>
      </c>
      <c r="B857" t="s">
        <v>13815</v>
      </c>
      <c r="C857" t="s">
        <v>14590</v>
      </c>
    </row>
    <row r="858" spans="1:3">
      <c r="A858" s="117" t="s">
        <v>375</v>
      </c>
      <c r="B858" t="s">
        <v>13815</v>
      </c>
      <c r="C858" t="s">
        <v>14590</v>
      </c>
    </row>
    <row r="859" spans="1:3">
      <c r="A859" s="117" t="s">
        <v>906</v>
      </c>
      <c r="B859" t="s">
        <v>13815</v>
      </c>
      <c r="C859" t="s">
        <v>14590</v>
      </c>
    </row>
    <row r="860" spans="1:3">
      <c r="A860" s="117" t="s">
        <v>376</v>
      </c>
      <c r="B860" t="s">
        <v>13815</v>
      </c>
      <c r="C860" t="s">
        <v>14590</v>
      </c>
    </row>
    <row r="861" spans="1:3">
      <c r="A861" s="117" t="s">
        <v>907</v>
      </c>
      <c r="B861" t="s">
        <v>13815</v>
      </c>
      <c r="C861" t="s">
        <v>14590</v>
      </c>
    </row>
    <row r="862" spans="1:3">
      <c r="A862" s="117" t="s">
        <v>377</v>
      </c>
      <c r="B862" t="s">
        <v>13815</v>
      </c>
      <c r="C862" t="s">
        <v>14590</v>
      </c>
    </row>
    <row r="863" spans="1:3">
      <c r="A863" s="117" t="s">
        <v>378</v>
      </c>
      <c r="B863" t="s">
        <v>13815</v>
      </c>
      <c r="C863" t="s">
        <v>14590</v>
      </c>
    </row>
    <row r="864" spans="1:3">
      <c r="A864" s="117" t="s">
        <v>379</v>
      </c>
      <c r="B864" t="s">
        <v>13815</v>
      </c>
      <c r="C864" t="s">
        <v>14590</v>
      </c>
    </row>
    <row r="865" spans="1:3">
      <c r="A865" s="117" t="s">
        <v>380</v>
      </c>
      <c r="B865" t="s">
        <v>13815</v>
      </c>
      <c r="C865" t="s">
        <v>14590</v>
      </c>
    </row>
    <row r="866" spans="1:3">
      <c r="A866" s="117" t="s">
        <v>908</v>
      </c>
      <c r="B866" t="s">
        <v>13815</v>
      </c>
      <c r="C866" t="s">
        <v>14590</v>
      </c>
    </row>
    <row r="867" spans="1:3">
      <c r="A867" s="117" t="s">
        <v>909</v>
      </c>
      <c r="B867" t="s">
        <v>13815</v>
      </c>
      <c r="C867" t="s">
        <v>13815</v>
      </c>
    </row>
    <row r="868" spans="1:3">
      <c r="A868" s="117" t="s">
        <v>382</v>
      </c>
      <c r="B868" t="s">
        <v>13815</v>
      </c>
      <c r="C868" t="s">
        <v>14590</v>
      </c>
    </row>
    <row r="869" spans="1:3">
      <c r="A869" s="117" t="s">
        <v>383</v>
      </c>
      <c r="B869" t="s">
        <v>13815</v>
      </c>
      <c r="C869" t="s">
        <v>13815</v>
      </c>
    </row>
    <row r="870" spans="1:3">
      <c r="A870" s="117" t="s">
        <v>385</v>
      </c>
      <c r="B870" t="s">
        <v>13815</v>
      </c>
      <c r="C870" t="s">
        <v>14590</v>
      </c>
    </row>
    <row r="871" spans="1:3">
      <c r="A871" s="117" t="s">
        <v>7311</v>
      </c>
      <c r="B871" t="s">
        <v>13815</v>
      </c>
      <c r="C871" t="s">
        <v>14590</v>
      </c>
    </row>
    <row r="872" spans="1:3">
      <c r="A872" s="117" t="s">
        <v>221</v>
      </c>
      <c r="B872" t="s">
        <v>13815</v>
      </c>
      <c r="C872" t="s">
        <v>14590</v>
      </c>
    </row>
    <row r="873" spans="1:3">
      <c r="A873" s="117" t="s">
        <v>7734</v>
      </c>
      <c r="B873" t="s">
        <v>13815</v>
      </c>
      <c r="C873" t="s">
        <v>14590</v>
      </c>
    </row>
    <row r="874" spans="1:3">
      <c r="A874" s="117" t="s">
        <v>7735</v>
      </c>
      <c r="B874" t="s">
        <v>13815</v>
      </c>
      <c r="C874" t="s">
        <v>13815</v>
      </c>
    </row>
    <row r="875" spans="1:3">
      <c r="A875" s="117" t="s">
        <v>42</v>
      </c>
      <c r="B875" t="s">
        <v>13815</v>
      </c>
      <c r="C875" t="s">
        <v>14590</v>
      </c>
    </row>
    <row r="876" spans="1:3">
      <c r="A876" s="117" t="s">
        <v>7815</v>
      </c>
      <c r="B876" t="s">
        <v>13815</v>
      </c>
      <c r="C876" t="s">
        <v>14590</v>
      </c>
    </row>
    <row r="877" spans="1:3">
      <c r="A877" s="117" t="s">
        <v>7817</v>
      </c>
      <c r="B877" t="s">
        <v>13815</v>
      </c>
      <c r="C877" t="s">
        <v>14590</v>
      </c>
    </row>
    <row r="878" spans="1:3">
      <c r="A878" s="117" t="s">
        <v>388</v>
      </c>
      <c r="B878" t="s">
        <v>13815</v>
      </c>
      <c r="C878" t="s">
        <v>14590</v>
      </c>
    </row>
    <row r="879" spans="1:3">
      <c r="A879" s="117" t="s">
        <v>7820</v>
      </c>
      <c r="B879" t="s">
        <v>13815</v>
      </c>
      <c r="C879" t="s">
        <v>14590</v>
      </c>
    </row>
    <row r="880" spans="1:3">
      <c r="A880" s="117"/>
      <c r="B880"/>
      <c r="C880"/>
    </row>
    <row r="881" spans="1:3">
      <c r="A881" s="117"/>
      <c r="B881"/>
      <c r="C881"/>
    </row>
    <row r="882" spans="1:3">
      <c r="A882" s="117"/>
      <c r="B882"/>
      <c r="C882"/>
    </row>
    <row r="883" spans="1:3">
      <c r="A883" s="117"/>
      <c r="B883"/>
      <c r="C883"/>
    </row>
    <row r="884" spans="1:3">
      <c r="A884" s="117"/>
      <c r="B884"/>
      <c r="C884"/>
    </row>
    <row r="885" spans="1:3">
      <c r="A885" s="117"/>
      <c r="B885"/>
      <c r="C885"/>
    </row>
    <row r="886" spans="1:3">
      <c r="A886" s="117"/>
      <c r="B886"/>
      <c r="C886"/>
    </row>
    <row r="887" spans="1:3">
      <c r="A887" s="117"/>
      <c r="B887"/>
      <c r="C887"/>
    </row>
    <row r="888" spans="1:3">
      <c r="A888" s="117"/>
      <c r="B888"/>
      <c r="C888"/>
    </row>
    <row r="889" spans="1:3">
      <c r="A889" s="117"/>
      <c r="B889"/>
      <c r="C889"/>
    </row>
    <row r="890" spans="1:3">
      <c r="A890" s="117"/>
      <c r="B890"/>
      <c r="C890"/>
    </row>
    <row r="891" spans="1:3">
      <c r="A891" s="117"/>
      <c r="B891"/>
      <c r="C891"/>
    </row>
    <row r="892" spans="1:3">
      <c r="A892" s="117"/>
      <c r="B892"/>
      <c r="C892"/>
    </row>
    <row r="893" spans="1:3">
      <c r="A893" s="117"/>
      <c r="B893"/>
      <c r="C893"/>
    </row>
    <row r="894" spans="1:3">
      <c r="A894" s="117"/>
      <c r="B894"/>
      <c r="C894"/>
    </row>
    <row r="895" spans="1:3">
      <c r="A895" s="117"/>
      <c r="B895"/>
      <c r="C895"/>
    </row>
    <row r="896" spans="1:3">
      <c r="A896" s="117"/>
      <c r="B896"/>
      <c r="C896"/>
    </row>
    <row r="897" spans="1:3">
      <c r="A897" s="117"/>
      <c r="B897"/>
      <c r="C897"/>
    </row>
    <row r="898" spans="1:3">
      <c r="A898" s="117"/>
      <c r="B898"/>
      <c r="C898"/>
    </row>
    <row r="899" spans="1:3">
      <c r="A899" s="117"/>
      <c r="B899"/>
      <c r="C899"/>
    </row>
    <row r="900" spans="1:3">
      <c r="A900" s="117"/>
      <c r="B900"/>
      <c r="C900"/>
    </row>
    <row r="901" spans="1:3">
      <c r="A901" s="117"/>
      <c r="B901"/>
      <c r="C901"/>
    </row>
    <row r="902" spans="1:3">
      <c r="A902" s="117"/>
      <c r="B902"/>
      <c r="C902"/>
    </row>
    <row r="903" spans="1:3">
      <c r="A903" s="117"/>
      <c r="B903"/>
      <c r="C903"/>
    </row>
    <row r="904" spans="1:3">
      <c r="A904" s="117"/>
      <c r="B904"/>
      <c r="C904"/>
    </row>
    <row r="905" spans="1:3">
      <c r="A905" s="117"/>
      <c r="B905"/>
      <c r="C905"/>
    </row>
    <row r="906" spans="1:3">
      <c r="A906" s="117"/>
      <c r="B906"/>
      <c r="C906"/>
    </row>
    <row r="907" spans="1:3">
      <c r="A907" s="117"/>
      <c r="B907"/>
      <c r="C907"/>
    </row>
    <row r="908" spans="1:3">
      <c r="A908" s="117"/>
      <c r="B908"/>
      <c r="C908"/>
    </row>
    <row r="909" spans="1:3">
      <c r="A909" s="117"/>
      <c r="B909"/>
      <c r="C909"/>
    </row>
    <row r="910" spans="1:3">
      <c r="A910" s="117"/>
      <c r="B910"/>
      <c r="C910"/>
    </row>
    <row r="911" spans="1:3">
      <c r="A911" s="117"/>
      <c r="B911"/>
      <c r="C911"/>
    </row>
    <row r="912" spans="1:3">
      <c r="A912" s="117"/>
      <c r="B912"/>
      <c r="C912"/>
    </row>
    <row r="913" spans="1:3">
      <c r="A913" s="117"/>
      <c r="B913"/>
      <c r="C913"/>
    </row>
    <row r="914" spans="1:3">
      <c r="A914" s="117"/>
      <c r="B914"/>
      <c r="C914"/>
    </row>
    <row r="915" spans="1:3">
      <c r="A915" s="117"/>
      <c r="B915"/>
      <c r="C915"/>
    </row>
    <row r="916" spans="1:3">
      <c r="A916" s="117"/>
      <c r="B916"/>
      <c r="C916"/>
    </row>
    <row r="917" spans="1:3">
      <c r="A917" s="117"/>
      <c r="B917"/>
      <c r="C917"/>
    </row>
    <row r="918" spans="1:3">
      <c r="A918" s="117"/>
      <c r="B918"/>
      <c r="C918"/>
    </row>
    <row r="919" spans="1:3">
      <c r="A919" s="117"/>
      <c r="B919"/>
      <c r="C919"/>
    </row>
    <row r="920" spans="1:3">
      <c r="A920" s="117"/>
      <c r="B920"/>
      <c r="C920"/>
    </row>
    <row r="921" spans="1:3">
      <c r="A921" s="117"/>
      <c r="B921"/>
      <c r="C921"/>
    </row>
    <row r="922" spans="1:3">
      <c r="A922" s="117"/>
      <c r="B922"/>
      <c r="C922"/>
    </row>
    <row r="923" spans="1:3">
      <c r="A923" s="117"/>
      <c r="B923"/>
      <c r="C923"/>
    </row>
    <row r="924" spans="1:3">
      <c r="A924" s="117"/>
      <c r="B924"/>
      <c r="C924"/>
    </row>
    <row r="925" spans="1:3">
      <c r="A925" s="117"/>
      <c r="B925"/>
      <c r="C925"/>
    </row>
    <row r="926" spans="1:3">
      <c r="A926" s="117"/>
      <c r="B926"/>
      <c r="C926"/>
    </row>
    <row r="927" spans="1:3">
      <c r="A927" s="117"/>
      <c r="B927"/>
      <c r="C927"/>
    </row>
    <row r="928" spans="1:3">
      <c r="A928" s="117"/>
      <c r="B928"/>
      <c r="C928"/>
    </row>
    <row r="929" spans="1:3">
      <c r="A929" s="117"/>
      <c r="B929"/>
      <c r="C929"/>
    </row>
    <row r="930" spans="1:3">
      <c r="A930" s="117"/>
      <c r="B930"/>
      <c r="C930"/>
    </row>
    <row r="931" spans="1:3">
      <c r="A931" s="117"/>
      <c r="B931"/>
      <c r="C931"/>
    </row>
    <row r="932" spans="1:3">
      <c r="A932" s="117"/>
      <c r="B932"/>
      <c r="C932"/>
    </row>
    <row r="933" spans="1:3">
      <c r="A933" s="117"/>
      <c r="B933"/>
      <c r="C933"/>
    </row>
    <row r="934" spans="1:3">
      <c r="A934" s="117"/>
      <c r="B934"/>
      <c r="C934"/>
    </row>
    <row r="935" spans="1:3">
      <c r="A935" s="117"/>
      <c r="B935"/>
      <c r="C935"/>
    </row>
    <row r="936" spans="1:3">
      <c r="A936" s="117"/>
      <c r="B936"/>
      <c r="C936"/>
    </row>
    <row r="937" spans="1:3">
      <c r="A937" s="117"/>
      <c r="B937"/>
      <c r="C937"/>
    </row>
    <row r="938" spans="1:3">
      <c r="A938" s="117"/>
      <c r="B938"/>
      <c r="C938"/>
    </row>
    <row r="939" spans="1:3">
      <c r="A939" s="117"/>
      <c r="B939"/>
      <c r="C939"/>
    </row>
    <row r="940" spans="1:3">
      <c r="A940" s="117"/>
      <c r="B940"/>
      <c r="C940"/>
    </row>
    <row r="941" spans="1:3">
      <c r="A941" s="117"/>
      <c r="B941"/>
      <c r="C941"/>
    </row>
    <row r="942" spans="1:3">
      <c r="A942" s="117"/>
      <c r="B942"/>
      <c r="C942"/>
    </row>
    <row r="943" spans="1:3">
      <c r="A943" s="117"/>
      <c r="B943"/>
      <c r="C943"/>
    </row>
    <row r="944" spans="1:3">
      <c r="A944" s="117"/>
      <c r="B944"/>
      <c r="C944"/>
    </row>
    <row r="945" spans="1:3">
      <c r="A945" s="117"/>
      <c r="B945"/>
      <c r="C945"/>
    </row>
    <row r="946" spans="1:3">
      <c r="A946" s="117"/>
      <c r="B946"/>
      <c r="C946"/>
    </row>
    <row r="947" spans="1:3">
      <c r="A947" s="117"/>
      <c r="B947"/>
      <c r="C947"/>
    </row>
    <row r="948" spans="1:3">
      <c r="A948" s="117"/>
      <c r="B948"/>
      <c r="C948"/>
    </row>
    <row r="949" spans="1:3">
      <c r="A949" s="117"/>
      <c r="B949"/>
      <c r="C949"/>
    </row>
    <row r="950" spans="1:3">
      <c r="A950" s="117"/>
      <c r="B950"/>
      <c r="C950"/>
    </row>
    <row r="951" spans="1:3">
      <c r="A951" s="117"/>
      <c r="B951"/>
      <c r="C951"/>
    </row>
    <row r="952" spans="1:3">
      <c r="A952" s="117"/>
      <c r="B952"/>
      <c r="C952"/>
    </row>
    <row r="953" spans="1:3">
      <c r="A953" s="117"/>
      <c r="B953"/>
      <c r="C953"/>
    </row>
    <row r="954" spans="1:3">
      <c r="A954" s="117"/>
      <c r="B954"/>
      <c r="C954"/>
    </row>
    <row r="955" spans="1:3">
      <c r="A955" s="117"/>
      <c r="B955"/>
      <c r="C955"/>
    </row>
    <row r="956" spans="1:3">
      <c r="A956" s="117"/>
      <c r="B956"/>
      <c r="C956"/>
    </row>
    <row r="957" spans="1:3">
      <c r="A957" s="117"/>
      <c r="B957"/>
      <c r="C957"/>
    </row>
    <row r="958" spans="1:3">
      <c r="A958" s="117"/>
      <c r="B958"/>
      <c r="C958"/>
    </row>
    <row r="959" spans="1:3">
      <c r="A959" s="117"/>
      <c r="B959"/>
      <c r="C959"/>
    </row>
    <row r="960" spans="1:3">
      <c r="A960" s="117"/>
      <c r="B960"/>
      <c r="C960"/>
    </row>
    <row r="961" spans="1:3">
      <c r="A961" s="117"/>
      <c r="B961"/>
      <c r="C961"/>
    </row>
    <row r="962" spans="1:3">
      <c r="A962" s="117"/>
      <c r="B962"/>
      <c r="C962"/>
    </row>
    <row r="963" spans="1:3">
      <c r="A963" s="117"/>
      <c r="B963"/>
      <c r="C963"/>
    </row>
    <row r="964" spans="1:3">
      <c r="A964" s="117"/>
      <c r="B964"/>
      <c r="C964"/>
    </row>
    <row r="965" spans="1:3">
      <c r="A965" s="117"/>
      <c r="B965"/>
      <c r="C965"/>
    </row>
    <row r="966" spans="1:3">
      <c r="A966" s="117"/>
      <c r="B966"/>
      <c r="C966"/>
    </row>
    <row r="967" spans="1:3">
      <c r="A967" s="117"/>
      <c r="B967"/>
      <c r="C967"/>
    </row>
    <row r="968" spans="1:3">
      <c r="A968" s="117"/>
      <c r="B968"/>
      <c r="C968"/>
    </row>
    <row r="969" spans="1:3">
      <c r="A969" s="117"/>
      <c r="B969"/>
      <c r="C969"/>
    </row>
    <row r="970" spans="1:3">
      <c r="A970" s="117"/>
      <c r="B970"/>
      <c r="C970"/>
    </row>
    <row r="971" spans="1:3">
      <c r="A971" s="117"/>
      <c r="B971"/>
      <c r="C971"/>
    </row>
    <row r="972" spans="1:3">
      <c r="A972" s="117"/>
      <c r="B972"/>
      <c r="C972"/>
    </row>
    <row r="973" spans="1:3">
      <c r="A973" s="117"/>
      <c r="B973"/>
      <c r="C973"/>
    </row>
    <row r="974" spans="1:3">
      <c r="A974" s="117"/>
      <c r="B974"/>
      <c r="C974"/>
    </row>
    <row r="975" spans="1:3">
      <c r="A975" s="117"/>
      <c r="B975"/>
      <c r="C975"/>
    </row>
    <row r="976" spans="1:3">
      <c r="A976" s="117"/>
      <c r="B976"/>
      <c r="C976"/>
    </row>
    <row r="977" spans="1:3">
      <c r="A977" s="117"/>
      <c r="B977"/>
      <c r="C977"/>
    </row>
    <row r="978" spans="1:3">
      <c r="A978" s="117"/>
      <c r="B978"/>
      <c r="C978"/>
    </row>
    <row r="979" spans="1:3">
      <c r="A979" s="117"/>
      <c r="B979"/>
      <c r="C979"/>
    </row>
    <row r="980" spans="1:3">
      <c r="A980" s="117"/>
      <c r="B980"/>
      <c r="C980"/>
    </row>
    <row r="981" spans="1:3">
      <c r="A981" s="117"/>
      <c r="B981"/>
      <c r="C981"/>
    </row>
    <row r="982" spans="1:3">
      <c r="A982" s="117"/>
      <c r="B982"/>
      <c r="C982"/>
    </row>
    <row r="983" spans="1:3">
      <c r="A983" s="117"/>
      <c r="B983"/>
      <c r="C983"/>
    </row>
    <row r="984" spans="1:3">
      <c r="A984" s="117"/>
      <c r="B984"/>
      <c r="C984"/>
    </row>
    <row r="985" spans="1:3">
      <c r="A985" s="117"/>
      <c r="B985"/>
      <c r="C985"/>
    </row>
    <row r="986" spans="1:3">
      <c r="A986" s="117"/>
      <c r="B986"/>
      <c r="C986"/>
    </row>
    <row r="987" spans="1:3">
      <c r="A987" s="117"/>
      <c r="B987"/>
      <c r="C987"/>
    </row>
    <row r="988" spans="1:3">
      <c r="A988" s="117"/>
      <c r="B988"/>
      <c r="C988"/>
    </row>
    <row r="989" spans="1:3">
      <c r="A989" s="117"/>
      <c r="B989"/>
      <c r="C989"/>
    </row>
    <row r="990" spans="1:3">
      <c r="A990" s="117"/>
      <c r="B990"/>
      <c r="C990"/>
    </row>
    <row r="991" spans="1:3">
      <c r="A991" s="117"/>
      <c r="B991"/>
      <c r="C991"/>
    </row>
    <row r="992" spans="1:3">
      <c r="A992" s="117"/>
      <c r="B992"/>
      <c r="C992"/>
    </row>
    <row r="993" spans="1:3">
      <c r="A993" s="117"/>
      <c r="B993"/>
      <c r="C993"/>
    </row>
    <row r="994" spans="1:3">
      <c r="A994" s="117"/>
      <c r="B994"/>
      <c r="C994"/>
    </row>
    <row r="995" spans="1:3">
      <c r="A995" s="117"/>
      <c r="B995"/>
      <c r="C995"/>
    </row>
    <row r="996" spans="1:3">
      <c r="A996" s="117"/>
      <c r="B996"/>
      <c r="C996"/>
    </row>
    <row r="997" spans="1:3">
      <c r="A997" s="117"/>
      <c r="B997"/>
      <c r="C997"/>
    </row>
    <row r="998" spans="1:3">
      <c r="A998" s="117"/>
      <c r="B998"/>
      <c r="C998"/>
    </row>
    <row r="999" spans="1:3">
      <c r="A999" s="117"/>
      <c r="B999"/>
      <c r="C999"/>
    </row>
    <row r="1000" spans="1:3">
      <c r="A1000" s="117"/>
      <c r="B1000"/>
      <c r="C1000"/>
    </row>
    <row r="1001" spans="1:3">
      <c r="A1001" s="117"/>
      <c r="B1001"/>
      <c r="C1001"/>
    </row>
    <row r="1002" spans="1:3">
      <c r="A1002" s="117"/>
      <c r="B1002"/>
      <c r="C1002"/>
    </row>
    <row r="1003" spans="1:3">
      <c r="A1003" s="117"/>
      <c r="B1003"/>
      <c r="C1003"/>
    </row>
    <row r="1004" spans="1:3">
      <c r="A1004" s="117"/>
      <c r="B1004"/>
      <c r="C1004"/>
    </row>
    <row r="1005" spans="1:3">
      <c r="A1005" s="117"/>
      <c r="B1005"/>
      <c r="C1005"/>
    </row>
    <row r="1006" spans="1:3">
      <c r="A1006" s="117"/>
      <c r="B1006"/>
      <c r="C1006"/>
    </row>
    <row r="1007" spans="1:3">
      <c r="A1007" s="117"/>
      <c r="B1007"/>
      <c r="C1007"/>
    </row>
    <row r="1008" spans="1:3">
      <c r="A1008" s="117"/>
      <c r="B1008"/>
      <c r="C1008"/>
    </row>
    <row r="1009" spans="1:3">
      <c r="A1009" s="117"/>
      <c r="B1009"/>
      <c r="C1009"/>
    </row>
    <row r="1010" spans="1:3">
      <c r="A1010" s="117"/>
      <c r="B1010"/>
      <c r="C1010"/>
    </row>
    <row r="1011" spans="1:3">
      <c r="A1011" s="117"/>
      <c r="B1011"/>
      <c r="C1011"/>
    </row>
    <row r="1012" spans="1:3">
      <c r="A1012" s="117"/>
      <c r="B1012"/>
      <c r="C1012"/>
    </row>
    <row r="1013" spans="1:3">
      <c r="A1013" s="117"/>
      <c r="B1013"/>
      <c r="C1013"/>
    </row>
    <row r="1014" spans="1:3">
      <c r="A1014" s="117"/>
      <c r="B1014"/>
      <c r="C1014"/>
    </row>
    <row r="1015" spans="1:3">
      <c r="A1015" s="117"/>
      <c r="B1015"/>
      <c r="C1015"/>
    </row>
    <row r="1016" spans="1:3">
      <c r="A1016" s="117"/>
      <c r="B1016"/>
      <c r="C1016"/>
    </row>
    <row r="1017" spans="1:3">
      <c r="A1017" s="117"/>
      <c r="B1017"/>
      <c r="C1017"/>
    </row>
    <row r="1018" spans="1:3">
      <c r="A1018" s="117"/>
      <c r="B1018"/>
      <c r="C1018"/>
    </row>
    <row r="1019" spans="1:3">
      <c r="A1019" s="117"/>
      <c r="B1019"/>
      <c r="C1019"/>
    </row>
    <row r="1020" spans="1:3">
      <c r="A1020" s="117"/>
      <c r="B1020"/>
      <c r="C1020"/>
    </row>
    <row r="1021" spans="1:3">
      <c r="A1021" s="117"/>
      <c r="B1021"/>
      <c r="C1021"/>
    </row>
    <row r="1022" spans="1:3">
      <c r="A1022" s="117"/>
      <c r="B1022"/>
      <c r="C1022"/>
    </row>
    <row r="1023" spans="1:3">
      <c r="A1023" s="117"/>
      <c r="B1023"/>
      <c r="C1023"/>
    </row>
    <row r="1024" spans="1:3">
      <c r="A1024" s="117"/>
      <c r="B1024"/>
      <c r="C1024"/>
    </row>
    <row r="1025" spans="1:3">
      <c r="A1025" s="117"/>
      <c r="B1025"/>
      <c r="C1025"/>
    </row>
    <row r="1026" spans="1:3">
      <c r="A1026" s="117"/>
      <c r="B1026"/>
      <c r="C1026"/>
    </row>
    <row r="1027" spans="1:3">
      <c r="A1027" s="117"/>
      <c r="B1027"/>
      <c r="C1027"/>
    </row>
    <row r="1028" spans="1:3">
      <c r="A1028" s="117"/>
      <c r="B1028"/>
      <c r="C1028"/>
    </row>
    <row r="1029" spans="1:3">
      <c r="A1029" s="117"/>
      <c r="B1029"/>
      <c r="C1029"/>
    </row>
    <row r="1030" spans="1:3">
      <c r="A1030" s="117"/>
      <c r="B1030"/>
      <c r="C1030"/>
    </row>
    <row r="1031" spans="1:3">
      <c r="A1031" s="117"/>
      <c r="B1031"/>
      <c r="C1031"/>
    </row>
    <row r="1032" spans="1:3">
      <c r="A1032" s="117"/>
      <c r="B1032"/>
      <c r="C1032"/>
    </row>
    <row r="1033" spans="1:3">
      <c r="A1033" s="117"/>
      <c r="B1033"/>
      <c r="C1033"/>
    </row>
    <row r="1034" spans="1:3">
      <c r="A1034" s="117"/>
      <c r="B1034"/>
      <c r="C1034"/>
    </row>
    <row r="1035" spans="1:3">
      <c r="A1035" s="117"/>
      <c r="B1035"/>
      <c r="C1035"/>
    </row>
    <row r="1036" spans="1:3">
      <c r="A1036" s="117"/>
      <c r="B1036"/>
      <c r="C1036"/>
    </row>
    <row r="1037" spans="1:3">
      <c r="A1037" s="117"/>
      <c r="B1037"/>
      <c r="C1037"/>
    </row>
    <row r="1038" spans="1:3">
      <c r="A1038" s="117"/>
      <c r="B1038"/>
      <c r="C1038"/>
    </row>
    <row r="1039" spans="1:3">
      <c r="A1039" s="117"/>
      <c r="B1039"/>
      <c r="C1039"/>
    </row>
    <row r="1040" spans="1:3">
      <c r="A1040" s="117"/>
      <c r="B1040"/>
      <c r="C1040"/>
    </row>
    <row r="1041" spans="1:3">
      <c r="A1041" s="117"/>
      <c r="B1041"/>
      <c r="C1041"/>
    </row>
    <row r="1042" spans="1:3">
      <c r="A1042" s="117"/>
      <c r="B1042"/>
      <c r="C1042"/>
    </row>
    <row r="1043" spans="1:3">
      <c r="A1043" s="117"/>
      <c r="B1043"/>
      <c r="C1043"/>
    </row>
    <row r="1044" spans="1:3">
      <c r="A1044" s="117"/>
      <c r="B1044"/>
      <c r="C1044"/>
    </row>
    <row r="1045" spans="1:3">
      <c r="A1045" s="117"/>
      <c r="B1045"/>
      <c r="C1045"/>
    </row>
    <row r="1046" spans="1:3">
      <c r="A1046" s="117"/>
      <c r="B1046"/>
      <c r="C1046"/>
    </row>
    <row r="1047" spans="1:3">
      <c r="A1047" s="117"/>
      <c r="B1047"/>
      <c r="C1047"/>
    </row>
    <row r="1048" spans="1:3">
      <c r="A1048" s="117"/>
      <c r="B1048"/>
      <c r="C1048"/>
    </row>
    <row r="1049" spans="1:3">
      <c r="A1049" s="117"/>
      <c r="B1049"/>
      <c r="C1049"/>
    </row>
    <row r="1050" spans="1:3">
      <c r="A1050" s="117"/>
      <c r="B1050"/>
      <c r="C1050"/>
    </row>
    <row r="1051" spans="1:3">
      <c r="A1051" s="117"/>
      <c r="B1051"/>
      <c r="C1051"/>
    </row>
    <row r="1052" spans="1:3">
      <c r="A1052" s="117"/>
      <c r="B1052"/>
      <c r="C1052"/>
    </row>
    <row r="1053" spans="1:3">
      <c r="A1053" s="117"/>
      <c r="B1053"/>
      <c r="C1053"/>
    </row>
    <row r="1054" spans="1:3">
      <c r="A1054" s="117"/>
      <c r="B1054"/>
      <c r="C1054"/>
    </row>
    <row r="1055" spans="1:3">
      <c r="A1055" s="117"/>
      <c r="B1055"/>
      <c r="C1055"/>
    </row>
    <row r="1056" spans="1:3">
      <c r="A1056" s="117"/>
      <c r="B1056"/>
      <c r="C1056"/>
    </row>
    <row r="1057" spans="1:3">
      <c r="A1057" s="117"/>
      <c r="B1057"/>
      <c r="C1057"/>
    </row>
    <row r="1058" spans="1:3">
      <c r="A1058" s="117"/>
      <c r="B1058"/>
      <c r="C1058"/>
    </row>
    <row r="1059" spans="1:3">
      <c r="A1059" s="117"/>
      <c r="B1059"/>
      <c r="C1059"/>
    </row>
    <row r="1060" spans="1:3">
      <c r="A1060" s="117"/>
      <c r="B1060"/>
      <c r="C1060"/>
    </row>
    <row r="1061" spans="1:3">
      <c r="A1061" s="117"/>
      <c r="B1061"/>
      <c r="C1061"/>
    </row>
    <row r="1062" spans="1:3">
      <c r="A1062" s="117"/>
      <c r="B1062"/>
      <c r="C1062"/>
    </row>
    <row r="1063" spans="1:3">
      <c r="A1063" s="117"/>
      <c r="B1063"/>
      <c r="C1063"/>
    </row>
    <row r="1064" spans="1:3">
      <c r="A1064" s="117"/>
      <c r="B1064"/>
      <c r="C1064"/>
    </row>
    <row r="1065" spans="1:3">
      <c r="A1065" s="117"/>
      <c r="B1065"/>
      <c r="C1065"/>
    </row>
    <row r="1066" spans="1:3">
      <c r="A1066" s="117"/>
      <c r="B1066"/>
      <c r="C1066"/>
    </row>
    <row r="1067" spans="1:3">
      <c r="A1067" s="117"/>
      <c r="B1067"/>
      <c r="C1067"/>
    </row>
    <row r="1068" spans="1:3">
      <c r="A1068" s="117"/>
      <c r="B1068"/>
      <c r="C1068"/>
    </row>
    <row r="1069" spans="1:3">
      <c r="A1069" s="117"/>
      <c r="B1069"/>
      <c r="C1069"/>
    </row>
    <row r="1070" spans="1:3">
      <c r="A1070" s="117"/>
      <c r="B1070"/>
      <c r="C1070"/>
    </row>
    <row r="1071" spans="1:3">
      <c r="A1071" s="117"/>
      <c r="B1071"/>
      <c r="C1071"/>
    </row>
    <row r="1072" spans="1:3">
      <c r="A1072" s="117"/>
      <c r="B1072"/>
      <c r="C1072"/>
    </row>
    <row r="1073" spans="1:3">
      <c r="A1073" s="117"/>
      <c r="B1073"/>
      <c r="C1073"/>
    </row>
    <row r="1074" spans="1:3">
      <c r="A1074" s="117"/>
      <c r="B1074"/>
      <c r="C1074"/>
    </row>
    <row r="1075" spans="1:3">
      <c r="A1075" s="117"/>
      <c r="B1075"/>
      <c r="C1075"/>
    </row>
    <row r="1076" spans="1:3">
      <c r="A1076" s="117"/>
      <c r="B1076"/>
      <c r="C1076"/>
    </row>
    <row r="1077" spans="1:3">
      <c r="A1077" s="117"/>
      <c r="B1077"/>
      <c r="C1077"/>
    </row>
    <row r="1078" spans="1:3">
      <c r="A1078" s="117"/>
      <c r="B1078"/>
      <c r="C1078"/>
    </row>
    <row r="1079" spans="1:3">
      <c r="A1079" s="117"/>
      <c r="B1079"/>
      <c r="C1079"/>
    </row>
    <row r="1080" spans="1:3">
      <c r="A1080" s="117"/>
      <c r="B1080"/>
      <c r="C1080"/>
    </row>
    <row r="1081" spans="1:3">
      <c r="A1081" s="117"/>
      <c r="B1081"/>
      <c r="C1081"/>
    </row>
    <row r="1082" spans="1:3">
      <c r="A1082" s="117"/>
      <c r="B1082"/>
      <c r="C1082"/>
    </row>
    <row r="1083" spans="1:3">
      <c r="A1083" s="117"/>
      <c r="B1083"/>
      <c r="C1083"/>
    </row>
    <row r="1084" spans="1:3">
      <c r="A1084" s="117"/>
      <c r="B1084"/>
      <c r="C1084"/>
    </row>
    <row r="1085" spans="1:3">
      <c r="A1085" s="117"/>
      <c r="B1085"/>
      <c r="C1085"/>
    </row>
    <row r="1086" spans="1:3">
      <c r="A1086" s="117"/>
      <c r="B1086"/>
      <c r="C1086"/>
    </row>
    <row r="1087" spans="1:3">
      <c r="A1087" s="117"/>
      <c r="B1087"/>
      <c r="C1087"/>
    </row>
    <row r="1088" spans="1:3">
      <c r="A1088" s="117"/>
      <c r="B1088"/>
      <c r="C1088"/>
    </row>
    <row r="1089" spans="1:3">
      <c r="A1089" s="117"/>
      <c r="B1089"/>
      <c r="C1089"/>
    </row>
    <row r="1090" spans="1:3">
      <c r="A1090" s="117"/>
      <c r="B1090"/>
      <c r="C1090"/>
    </row>
    <row r="1091" spans="1:3">
      <c r="A1091" s="117"/>
      <c r="B1091"/>
      <c r="C1091"/>
    </row>
    <row r="1092" spans="1:3">
      <c r="A1092" s="117"/>
      <c r="B1092"/>
      <c r="C1092"/>
    </row>
    <row r="1093" spans="1:3">
      <c r="A1093" s="117"/>
      <c r="B1093"/>
      <c r="C1093"/>
    </row>
    <row r="1094" spans="1:3">
      <c r="A1094" s="117"/>
      <c r="B1094"/>
      <c r="C1094"/>
    </row>
    <row r="1095" spans="1:3">
      <c r="A1095" s="117"/>
      <c r="B1095"/>
      <c r="C1095"/>
    </row>
    <row r="1096" spans="1:3">
      <c r="A1096" s="117"/>
      <c r="B1096"/>
      <c r="C1096"/>
    </row>
    <row r="1097" spans="1:3">
      <c r="A1097" s="117"/>
      <c r="B1097"/>
      <c r="C1097"/>
    </row>
    <row r="1098" spans="1:3">
      <c r="A1098" s="117"/>
      <c r="B1098"/>
      <c r="C1098"/>
    </row>
    <row r="1099" spans="1:3">
      <c r="A1099" s="117"/>
      <c r="B1099"/>
      <c r="C1099"/>
    </row>
    <row r="1100" spans="1:3">
      <c r="A1100" s="117"/>
      <c r="B1100"/>
      <c r="C1100"/>
    </row>
    <row r="1101" spans="1:3">
      <c r="A1101" s="117"/>
      <c r="B1101"/>
      <c r="C1101"/>
    </row>
    <row r="1102" spans="1:3">
      <c r="A1102" s="117"/>
      <c r="B1102"/>
      <c r="C1102"/>
    </row>
    <row r="1103" spans="1:3">
      <c r="A1103" s="117"/>
      <c r="B1103"/>
      <c r="C1103"/>
    </row>
    <row r="1104" spans="1:3">
      <c r="A1104" s="117"/>
      <c r="B1104"/>
      <c r="C1104"/>
    </row>
    <row r="1105" spans="1:3">
      <c r="A1105" s="117"/>
      <c r="B1105"/>
      <c r="C1105"/>
    </row>
    <row r="1106" spans="1:3">
      <c r="A1106" s="117"/>
      <c r="B1106"/>
      <c r="C1106"/>
    </row>
    <row r="1107" spans="1:3">
      <c r="A1107" s="117"/>
      <c r="B1107"/>
      <c r="C1107"/>
    </row>
    <row r="1108" spans="1:3">
      <c r="A1108" s="117"/>
      <c r="B1108"/>
      <c r="C1108"/>
    </row>
    <row r="1109" spans="1:3">
      <c r="A1109" s="117"/>
      <c r="B1109"/>
      <c r="C1109"/>
    </row>
    <row r="1110" spans="1:3">
      <c r="A1110" s="117"/>
      <c r="B1110"/>
      <c r="C1110"/>
    </row>
    <row r="1111" spans="1:3">
      <c r="A1111" s="117"/>
      <c r="B1111"/>
      <c r="C1111"/>
    </row>
    <row r="1112" spans="1:3">
      <c r="A1112" s="117"/>
      <c r="B1112"/>
      <c r="C1112"/>
    </row>
    <row r="1113" spans="1:3">
      <c r="A1113" s="117"/>
      <c r="B1113"/>
      <c r="C1113"/>
    </row>
    <row r="1114" spans="1:3">
      <c r="A1114" s="117"/>
      <c r="B1114"/>
      <c r="C1114"/>
    </row>
    <row r="1115" spans="1:3">
      <c r="A1115" s="117"/>
      <c r="B1115"/>
      <c r="C1115"/>
    </row>
    <row r="1116" spans="1:3">
      <c r="A1116" s="117"/>
      <c r="B1116"/>
      <c r="C1116"/>
    </row>
    <row r="1117" spans="1:3">
      <c r="A1117" s="117"/>
      <c r="B1117"/>
      <c r="C1117"/>
    </row>
    <row r="1118" spans="1:3">
      <c r="A1118" s="117"/>
      <c r="B1118"/>
      <c r="C1118"/>
    </row>
    <row r="1119" spans="1:3">
      <c r="A1119" s="117"/>
      <c r="B1119"/>
      <c r="C1119"/>
    </row>
    <row r="1120" spans="1:3">
      <c r="A1120" s="117"/>
      <c r="B1120"/>
      <c r="C1120"/>
    </row>
    <row r="1121" spans="1:3">
      <c r="A1121" s="117"/>
      <c r="B1121"/>
      <c r="C1121"/>
    </row>
    <row r="1122" spans="1:3">
      <c r="A1122" s="117"/>
      <c r="B1122"/>
      <c r="C1122"/>
    </row>
    <row r="1123" spans="1:3">
      <c r="A1123" s="117"/>
      <c r="B1123"/>
      <c r="C1123"/>
    </row>
    <row r="1124" spans="1:3">
      <c r="A1124" s="117"/>
      <c r="B1124"/>
      <c r="C1124"/>
    </row>
    <row r="1125" spans="1:3">
      <c r="A1125" s="117"/>
      <c r="B1125"/>
      <c r="C1125"/>
    </row>
    <row r="1126" spans="1:3">
      <c r="A1126" s="117"/>
      <c r="B1126"/>
      <c r="C1126"/>
    </row>
    <row r="1127" spans="1:3">
      <c r="A1127" s="117"/>
      <c r="B1127"/>
      <c r="C1127"/>
    </row>
    <row r="1128" spans="1:3">
      <c r="A1128" s="117"/>
      <c r="B1128"/>
      <c r="C1128"/>
    </row>
    <row r="1129" spans="1:3">
      <c r="A1129" s="117"/>
      <c r="B1129"/>
      <c r="C1129"/>
    </row>
    <row r="1130" spans="1:3">
      <c r="A1130" s="117"/>
      <c r="B1130"/>
      <c r="C1130"/>
    </row>
    <row r="1131" spans="1:3">
      <c r="A1131" s="117"/>
      <c r="B1131"/>
      <c r="C1131"/>
    </row>
    <row r="1132" spans="1:3">
      <c r="A1132" s="117"/>
      <c r="B1132"/>
      <c r="C1132"/>
    </row>
    <row r="1133" spans="1:3">
      <c r="A1133" s="117"/>
      <c r="B1133"/>
      <c r="C1133"/>
    </row>
    <row r="1134" spans="1:3">
      <c r="A1134" s="117"/>
      <c r="B1134"/>
      <c r="C1134"/>
    </row>
    <row r="1135" spans="1:3">
      <c r="A1135" s="117"/>
      <c r="B1135"/>
      <c r="C1135"/>
    </row>
    <row r="1136" spans="1:3">
      <c r="A1136" s="117"/>
      <c r="B1136"/>
      <c r="C1136"/>
    </row>
    <row r="1137" spans="1:3">
      <c r="A1137" s="117"/>
      <c r="B1137"/>
      <c r="C1137"/>
    </row>
    <row r="1138" spans="1:3">
      <c r="A1138" s="117"/>
      <c r="B1138"/>
      <c r="C1138"/>
    </row>
    <row r="1139" spans="1:3">
      <c r="A1139" s="117"/>
      <c r="B1139"/>
      <c r="C1139"/>
    </row>
    <row r="1140" spans="1:3">
      <c r="A1140" s="117"/>
      <c r="B1140"/>
      <c r="C1140"/>
    </row>
    <row r="1141" spans="1:3">
      <c r="A1141" s="117"/>
      <c r="B1141"/>
      <c r="C1141"/>
    </row>
    <row r="1142" spans="1:3">
      <c r="A1142" s="117"/>
      <c r="B1142"/>
      <c r="C1142"/>
    </row>
    <row r="1143" spans="1:3">
      <c r="A1143" s="117"/>
      <c r="B1143"/>
      <c r="C1143"/>
    </row>
    <row r="1144" spans="1:3">
      <c r="A1144" s="117"/>
      <c r="B1144"/>
      <c r="C1144"/>
    </row>
    <row r="1145" spans="1:3">
      <c r="A1145" s="117"/>
      <c r="B1145"/>
      <c r="C1145"/>
    </row>
    <row r="1146" spans="1:3">
      <c r="A1146" s="117"/>
      <c r="B1146"/>
      <c r="C1146"/>
    </row>
    <row r="1147" spans="1:3">
      <c r="A1147" s="117"/>
      <c r="B1147"/>
      <c r="C1147"/>
    </row>
    <row r="1148" spans="1:3">
      <c r="A1148" s="117"/>
      <c r="B1148"/>
      <c r="C1148"/>
    </row>
    <row r="1149" spans="1:3">
      <c r="A1149" s="117"/>
      <c r="B1149"/>
      <c r="C1149"/>
    </row>
    <row r="1150" spans="1:3">
      <c r="A1150" s="117"/>
      <c r="B1150"/>
      <c r="C1150"/>
    </row>
    <row r="1151" spans="1:3">
      <c r="A1151" s="117"/>
      <c r="B1151"/>
      <c r="C1151"/>
    </row>
    <row r="1152" spans="1:3">
      <c r="A1152" s="117"/>
      <c r="B1152"/>
      <c r="C1152"/>
    </row>
    <row r="1153" spans="1:3">
      <c r="A1153" s="117"/>
      <c r="B1153"/>
      <c r="C1153"/>
    </row>
    <row r="1154" spans="1:3">
      <c r="A1154" s="117"/>
      <c r="B1154"/>
      <c r="C1154"/>
    </row>
    <row r="1155" spans="1:3">
      <c r="A1155" s="117"/>
      <c r="B1155"/>
      <c r="C1155"/>
    </row>
    <row r="1156" spans="1:3">
      <c r="A1156" s="117"/>
      <c r="B1156"/>
      <c r="C1156"/>
    </row>
    <row r="1157" spans="1:3">
      <c r="A1157" s="117"/>
      <c r="B1157"/>
      <c r="C1157"/>
    </row>
    <row r="1158" spans="1:3">
      <c r="A1158" s="117"/>
      <c r="B1158"/>
      <c r="C1158"/>
    </row>
    <row r="1159" spans="1:3">
      <c r="A1159" s="117"/>
      <c r="B1159"/>
      <c r="C1159"/>
    </row>
    <row r="1160" spans="1:3">
      <c r="A1160" s="117"/>
      <c r="B1160"/>
      <c r="C1160"/>
    </row>
    <row r="1161" spans="1:3">
      <c r="A1161" s="117"/>
      <c r="B1161"/>
      <c r="C1161"/>
    </row>
    <row r="1162" spans="1:3">
      <c r="A1162" s="117"/>
      <c r="B1162"/>
      <c r="C1162"/>
    </row>
    <row r="1163" spans="1:3">
      <c r="A1163" s="117"/>
      <c r="B1163"/>
      <c r="C1163"/>
    </row>
    <row r="1164" spans="1:3">
      <c r="A1164" s="117"/>
      <c r="B1164"/>
      <c r="C1164"/>
    </row>
    <row r="1165" spans="1:3">
      <c r="A1165" s="117"/>
      <c r="B1165"/>
      <c r="C1165"/>
    </row>
    <row r="1166" spans="1:3">
      <c r="A1166" s="117"/>
      <c r="B1166"/>
      <c r="C1166"/>
    </row>
    <row r="1167" spans="1:3">
      <c r="A1167" s="117"/>
      <c r="B1167"/>
      <c r="C1167"/>
    </row>
    <row r="1168" spans="1:3">
      <c r="A1168" s="117"/>
      <c r="B1168"/>
      <c r="C1168"/>
    </row>
    <row r="1169" spans="1:3">
      <c r="A1169" s="117"/>
      <c r="B1169"/>
      <c r="C1169"/>
    </row>
    <row r="1170" spans="1:3">
      <c r="A1170" s="117"/>
      <c r="B1170"/>
      <c r="C1170"/>
    </row>
    <row r="1171" spans="1:3">
      <c r="A1171" s="117"/>
      <c r="B1171"/>
      <c r="C1171"/>
    </row>
    <row r="1172" spans="1:3">
      <c r="A1172" s="117"/>
      <c r="B1172"/>
      <c r="C1172"/>
    </row>
    <row r="1173" spans="1:3">
      <c r="A1173" s="117"/>
      <c r="B1173"/>
      <c r="C1173"/>
    </row>
    <row r="1174" spans="1:3">
      <c r="A1174" s="117"/>
      <c r="B1174"/>
      <c r="C1174"/>
    </row>
    <row r="1175" spans="1:3">
      <c r="A1175" s="117"/>
      <c r="B1175"/>
      <c r="C1175"/>
    </row>
    <row r="1176" spans="1:3">
      <c r="A1176" s="117"/>
      <c r="B1176"/>
      <c r="C1176"/>
    </row>
    <row r="1177" spans="1:3">
      <c r="A1177" s="117"/>
      <c r="B1177"/>
      <c r="C1177"/>
    </row>
    <row r="1178" spans="1:3">
      <c r="A1178" s="117"/>
      <c r="B1178"/>
      <c r="C1178"/>
    </row>
    <row r="1179" spans="1:3">
      <c r="A1179" s="117"/>
      <c r="B1179"/>
      <c r="C1179"/>
    </row>
    <row r="1180" spans="1:3">
      <c r="A1180" s="117"/>
      <c r="B1180"/>
      <c r="C1180"/>
    </row>
    <row r="1181" spans="1:3">
      <c r="A1181" s="117"/>
      <c r="B1181"/>
      <c r="C1181"/>
    </row>
    <row r="1182" spans="1:3">
      <c r="A1182" s="117"/>
      <c r="B1182"/>
      <c r="C1182"/>
    </row>
    <row r="1183" spans="1:3">
      <c r="A1183" s="117"/>
      <c r="B1183"/>
      <c r="C1183"/>
    </row>
    <row r="1184" spans="1:3">
      <c r="A1184" s="117"/>
      <c r="B1184"/>
      <c r="C1184"/>
    </row>
    <row r="1185" spans="1:3">
      <c r="A1185" s="117"/>
      <c r="B1185"/>
      <c r="C1185"/>
    </row>
    <row r="1186" spans="1:3">
      <c r="A1186" s="117"/>
      <c r="B1186"/>
      <c r="C1186"/>
    </row>
    <row r="1187" spans="1:3">
      <c r="A1187" s="117"/>
      <c r="B1187"/>
      <c r="C1187"/>
    </row>
    <row r="1188" spans="1:3">
      <c r="A1188" s="117"/>
      <c r="B1188"/>
      <c r="C1188"/>
    </row>
    <row r="1189" spans="1:3">
      <c r="A1189" s="117"/>
      <c r="B1189"/>
      <c r="C1189"/>
    </row>
    <row r="1190" spans="1:3">
      <c r="A1190" s="117"/>
      <c r="B1190"/>
      <c r="C1190"/>
    </row>
    <row r="1191" spans="1:3">
      <c r="A1191" s="117"/>
      <c r="B1191"/>
      <c r="C1191"/>
    </row>
    <row r="1192" spans="1:3">
      <c r="A1192" s="117"/>
      <c r="B1192"/>
      <c r="C1192"/>
    </row>
    <row r="1193" spans="1:3">
      <c r="A1193" s="117"/>
      <c r="B1193"/>
      <c r="C1193"/>
    </row>
    <row r="1194" spans="1:3">
      <c r="A1194" s="117"/>
      <c r="B1194"/>
      <c r="C1194"/>
    </row>
    <row r="1195" spans="1:3">
      <c r="A1195" s="117"/>
      <c r="B1195"/>
      <c r="C1195"/>
    </row>
    <row r="1196" spans="1:3">
      <c r="A1196" s="117"/>
      <c r="B1196"/>
      <c r="C1196"/>
    </row>
    <row r="1197" spans="1:3">
      <c r="A1197" s="117"/>
      <c r="B1197"/>
      <c r="C1197"/>
    </row>
    <row r="1198" spans="1:3">
      <c r="A1198" s="117"/>
      <c r="B1198"/>
      <c r="C1198"/>
    </row>
    <row r="1199" spans="1:3">
      <c r="A1199" s="117"/>
      <c r="B1199"/>
      <c r="C1199"/>
    </row>
    <row r="1200" spans="1:3">
      <c r="A1200" s="117"/>
      <c r="B1200"/>
      <c r="C1200"/>
    </row>
    <row r="1201" spans="1:3">
      <c r="A1201" s="117"/>
      <c r="B1201"/>
      <c r="C1201"/>
    </row>
    <row r="1202" spans="1:3">
      <c r="A1202" s="117"/>
      <c r="B1202"/>
      <c r="C1202"/>
    </row>
    <row r="1203" spans="1:3">
      <c r="A1203" s="117"/>
      <c r="B1203"/>
      <c r="C1203"/>
    </row>
    <row r="1204" spans="1:3">
      <c r="A1204" s="117"/>
      <c r="B1204"/>
      <c r="C1204"/>
    </row>
    <row r="1205" spans="1:3">
      <c r="A1205" s="117"/>
      <c r="B1205"/>
      <c r="C1205"/>
    </row>
    <row r="1206" spans="1:3">
      <c r="A1206" s="117"/>
      <c r="B1206"/>
      <c r="C1206"/>
    </row>
    <row r="1207" spans="1:3">
      <c r="A1207" s="117"/>
      <c r="B1207"/>
      <c r="C1207"/>
    </row>
    <row r="1208" spans="1:3">
      <c r="A1208" s="117"/>
      <c r="B1208"/>
      <c r="C1208"/>
    </row>
    <row r="1209" spans="1:3">
      <c r="A1209" s="117"/>
      <c r="B1209"/>
      <c r="C1209"/>
    </row>
  </sheetData>
  <autoFilter ref="A1:C896"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240"/>
  <sheetViews>
    <sheetView workbookViewId="0">
      <selection activeCell="G22" sqref="G22"/>
    </sheetView>
  </sheetViews>
  <sheetFormatPr defaultColWidth="9.1796875" defaultRowHeight="14"/>
  <cols>
    <col min="1" max="1" width="6.54296875" style="206" bestFit="1" customWidth="1"/>
    <col min="2" max="2" width="17.81640625" style="206" bestFit="1" customWidth="1"/>
    <col min="3" max="16384" width="9.1796875" style="206"/>
  </cols>
  <sheetData>
    <row r="1" spans="1:2">
      <c r="A1" s="206" t="s">
        <v>1505</v>
      </c>
      <c r="B1" s="206" t="s">
        <v>1505</v>
      </c>
    </row>
    <row r="2" spans="1:2">
      <c r="A2" s="207" t="s">
        <v>1503</v>
      </c>
      <c r="B2" s="207" t="s">
        <v>1502</v>
      </c>
    </row>
    <row r="3" spans="1:2">
      <c r="A3" s="207" t="s">
        <v>1501</v>
      </c>
      <c r="B3" s="207" t="s">
        <v>1500</v>
      </c>
    </row>
    <row r="4" spans="1:2">
      <c r="A4" s="207" t="s">
        <v>1499</v>
      </c>
      <c r="B4" s="207" t="s">
        <v>1498</v>
      </c>
    </row>
    <row r="5" spans="1:2">
      <c r="A5" s="207" t="s">
        <v>1497</v>
      </c>
      <c r="B5" s="207" t="s">
        <v>1496</v>
      </c>
    </row>
    <row r="6" spans="1:2">
      <c r="A6" s="207" t="s">
        <v>1495</v>
      </c>
      <c r="B6" s="207" t="s">
        <v>1494</v>
      </c>
    </row>
    <row r="7" spans="1:2">
      <c r="A7" s="207" t="s">
        <v>1493</v>
      </c>
      <c r="B7" s="207" t="s">
        <v>1492</v>
      </c>
    </row>
    <row r="8" spans="1:2">
      <c r="A8" s="207" t="s">
        <v>1491</v>
      </c>
      <c r="B8" s="207" t="s">
        <v>1490</v>
      </c>
    </row>
    <row r="9" spans="1:2">
      <c r="A9" s="207" t="s">
        <v>1489</v>
      </c>
      <c r="B9" s="207" t="s">
        <v>1488</v>
      </c>
    </row>
    <row r="10" spans="1:2">
      <c r="A10" s="207" t="s">
        <v>1487</v>
      </c>
      <c r="B10" s="207" t="s">
        <v>1486</v>
      </c>
    </row>
    <row r="11" spans="1:2">
      <c r="A11" s="207" t="s">
        <v>1485</v>
      </c>
      <c r="B11" s="207" t="s">
        <v>1484</v>
      </c>
    </row>
    <row r="12" spans="1:2">
      <c r="A12" s="207" t="s">
        <v>1483</v>
      </c>
      <c r="B12" s="207" t="s">
        <v>1482</v>
      </c>
    </row>
    <row r="13" spans="1:2">
      <c r="A13" s="207" t="s">
        <v>1481</v>
      </c>
      <c r="B13" s="207" t="s">
        <v>1480</v>
      </c>
    </row>
    <row r="14" spans="1:2">
      <c r="A14" s="208" t="s">
        <v>1080</v>
      </c>
      <c r="B14" s="207" t="s">
        <v>915</v>
      </c>
    </row>
    <row r="15" spans="1:2">
      <c r="A15" s="207" t="s">
        <v>1095</v>
      </c>
      <c r="B15" s="207" t="s">
        <v>25</v>
      </c>
    </row>
    <row r="16" spans="1:2">
      <c r="A16" s="207" t="s">
        <v>1479</v>
      </c>
      <c r="B16" s="207" t="s">
        <v>1478</v>
      </c>
    </row>
    <row r="17" spans="1:2">
      <c r="A17" s="207" t="s">
        <v>1477</v>
      </c>
      <c r="B17" s="207" t="s">
        <v>1476</v>
      </c>
    </row>
    <row r="18" spans="1:2">
      <c r="A18" s="207" t="s">
        <v>1475</v>
      </c>
      <c r="B18" s="207" t="s">
        <v>1474</v>
      </c>
    </row>
    <row r="19" spans="1:2">
      <c r="A19" s="207" t="s">
        <v>1473</v>
      </c>
      <c r="B19" s="207" t="s">
        <v>1472</v>
      </c>
    </row>
    <row r="20" spans="1:2">
      <c r="A20" s="207" t="s">
        <v>1471</v>
      </c>
      <c r="B20" s="207" t="s">
        <v>1470</v>
      </c>
    </row>
    <row r="21" spans="1:2">
      <c r="A21" s="207" t="s">
        <v>1082</v>
      </c>
      <c r="B21" s="207" t="s">
        <v>0</v>
      </c>
    </row>
    <row r="22" spans="1:2">
      <c r="A22" s="207" t="s">
        <v>1469</v>
      </c>
      <c r="B22" s="207" t="s">
        <v>1468</v>
      </c>
    </row>
    <row r="23" spans="1:2">
      <c r="A23" s="207" t="s">
        <v>1107</v>
      </c>
      <c r="B23" s="207" t="s">
        <v>1</v>
      </c>
    </row>
    <row r="24" spans="1:2">
      <c r="A24" s="207" t="s">
        <v>1467</v>
      </c>
      <c r="B24" s="207" t="s">
        <v>1466</v>
      </c>
    </row>
    <row r="25" spans="1:2">
      <c r="A25" s="207" t="s">
        <v>1465</v>
      </c>
      <c r="B25" s="207" t="s">
        <v>1464</v>
      </c>
    </row>
    <row r="26" spans="1:2">
      <c r="A26" s="207" t="s">
        <v>1463</v>
      </c>
      <c r="B26" s="207" t="s">
        <v>1462</v>
      </c>
    </row>
    <row r="27" spans="1:2">
      <c r="A27" s="207" t="s">
        <v>1461</v>
      </c>
      <c r="B27" s="207" t="s">
        <v>1460</v>
      </c>
    </row>
    <row r="28" spans="1:2">
      <c r="A28" s="207" t="s">
        <v>1459</v>
      </c>
      <c r="B28" s="207" t="s">
        <v>1458</v>
      </c>
    </row>
    <row r="29" spans="1:2">
      <c r="A29" s="207" t="s">
        <v>1102</v>
      </c>
      <c r="B29" s="207" t="s">
        <v>1065</v>
      </c>
    </row>
    <row r="30" spans="1:2">
      <c r="A30" s="207" t="s">
        <v>1457</v>
      </c>
      <c r="B30" s="207" t="s">
        <v>1456</v>
      </c>
    </row>
    <row r="31" spans="1:2">
      <c r="A31" s="207" t="s">
        <v>1102</v>
      </c>
      <c r="B31" s="207" t="s">
        <v>1065</v>
      </c>
    </row>
    <row r="32" spans="1:2">
      <c r="A32" s="207" t="s">
        <v>1455</v>
      </c>
      <c r="B32" s="207" t="s">
        <v>1454</v>
      </c>
    </row>
    <row r="33" spans="1:2">
      <c r="A33" s="207" t="s">
        <v>1453</v>
      </c>
      <c r="B33" s="207" t="s">
        <v>1452</v>
      </c>
    </row>
    <row r="34" spans="1:2">
      <c r="A34" s="207" t="s">
        <v>1451</v>
      </c>
      <c r="B34" s="207" t="s">
        <v>1450</v>
      </c>
    </row>
    <row r="35" spans="1:2">
      <c r="A35" s="207" t="s">
        <v>1449</v>
      </c>
      <c r="B35" s="207" t="s">
        <v>1448</v>
      </c>
    </row>
    <row r="36" spans="1:2">
      <c r="A36" s="207" t="s">
        <v>1447</v>
      </c>
      <c r="B36" s="207" t="s">
        <v>1446</v>
      </c>
    </row>
    <row r="37" spans="1:2">
      <c r="A37" s="207" t="s">
        <v>1445</v>
      </c>
      <c r="B37" s="207" t="s">
        <v>1444</v>
      </c>
    </row>
    <row r="38" spans="1:2">
      <c r="A38" s="207" t="s">
        <v>1109</v>
      </c>
      <c r="B38" s="207" t="s">
        <v>26</v>
      </c>
    </row>
    <row r="39" spans="1:2">
      <c r="A39" s="207" t="s">
        <v>1443</v>
      </c>
      <c r="B39" s="207" t="s">
        <v>1442</v>
      </c>
    </row>
    <row r="40" spans="1:2">
      <c r="A40" s="207" t="s">
        <v>1441</v>
      </c>
      <c r="B40" s="207" t="s">
        <v>1437</v>
      </c>
    </row>
    <row r="41" spans="1:2">
      <c r="A41" s="207" t="s">
        <v>1440</v>
      </c>
      <c r="B41" s="207" t="s">
        <v>1439</v>
      </c>
    </row>
    <row r="42" spans="1:2">
      <c r="A42" s="207" t="s">
        <v>1438</v>
      </c>
      <c r="B42" s="207" t="s">
        <v>1437</v>
      </c>
    </row>
    <row r="43" spans="1:2">
      <c r="A43" s="207" t="s">
        <v>1097</v>
      </c>
      <c r="B43" s="207" t="s">
        <v>2</v>
      </c>
    </row>
    <row r="44" spans="1:2">
      <c r="A44" s="207" t="s">
        <v>1436</v>
      </c>
      <c r="B44" s="207" t="s">
        <v>1435</v>
      </c>
    </row>
    <row r="45" spans="1:2">
      <c r="A45" s="207" t="s">
        <v>1434</v>
      </c>
      <c r="B45" s="207" t="s">
        <v>1433</v>
      </c>
    </row>
    <row r="46" spans="1:2">
      <c r="A46" s="207" t="s">
        <v>1432</v>
      </c>
      <c r="B46" s="207" t="s">
        <v>1431</v>
      </c>
    </row>
    <row r="47" spans="1:2">
      <c r="A47" s="207" t="s">
        <v>1430</v>
      </c>
      <c r="B47" s="207" t="s">
        <v>1429</v>
      </c>
    </row>
    <row r="48" spans="1:2">
      <c r="A48" s="207" t="s">
        <v>1083</v>
      </c>
      <c r="B48" s="207" t="s">
        <v>3</v>
      </c>
    </row>
    <row r="49" spans="1:2">
      <c r="A49" s="207" t="s">
        <v>1428</v>
      </c>
      <c r="B49" s="207" t="s">
        <v>1427</v>
      </c>
    </row>
    <row r="50" spans="1:2">
      <c r="A50" s="207" t="s">
        <v>1426</v>
      </c>
      <c r="B50" s="207" t="s">
        <v>1425</v>
      </c>
    </row>
    <row r="51" spans="1:2">
      <c r="A51" s="207" t="s">
        <v>1424</v>
      </c>
      <c r="B51" s="207" t="s">
        <v>1423</v>
      </c>
    </row>
    <row r="52" spans="1:2">
      <c r="A52" s="207" t="s">
        <v>1422</v>
      </c>
      <c r="B52" s="207" t="s">
        <v>1421</v>
      </c>
    </row>
    <row r="53" spans="1:2">
      <c r="A53" s="207" t="s">
        <v>1420</v>
      </c>
      <c r="B53" s="207" t="s">
        <v>1419</v>
      </c>
    </row>
    <row r="54" spans="1:2">
      <c r="A54" s="207" t="s">
        <v>1418</v>
      </c>
      <c r="B54" s="207" t="s">
        <v>1417</v>
      </c>
    </row>
    <row r="55" spans="1:2">
      <c r="A55" s="207" t="s">
        <v>1086</v>
      </c>
      <c r="B55" s="207" t="s">
        <v>4</v>
      </c>
    </row>
    <row r="56" spans="1:2">
      <c r="A56" s="207" t="s">
        <v>1076</v>
      </c>
      <c r="B56" s="207" t="s">
        <v>5</v>
      </c>
    </row>
    <row r="57" spans="1:2">
      <c r="A57" s="207" t="s">
        <v>1416</v>
      </c>
      <c r="B57" s="207" t="s">
        <v>1415</v>
      </c>
    </row>
    <row r="58" spans="1:2">
      <c r="A58" s="207" t="s">
        <v>1113</v>
      </c>
      <c r="B58" s="207" t="s">
        <v>1068</v>
      </c>
    </row>
    <row r="59" spans="1:2">
      <c r="A59" s="207" t="s">
        <v>1414</v>
      </c>
      <c r="B59" s="207" t="s">
        <v>1413</v>
      </c>
    </row>
    <row r="60" spans="1:2">
      <c r="A60" s="207" t="s">
        <v>1412</v>
      </c>
      <c r="B60" s="207" t="s">
        <v>1411</v>
      </c>
    </row>
    <row r="61" spans="1:2">
      <c r="A61" s="207" t="s">
        <v>1410</v>
      </c>
      <c r="B61" s="207" t="s">
        <v>1409</v>
      </c>
    </row>
    <row r="62" spans="1:2">
      <c r="A62" s="207" t="s">
        <v>1408</v>
      </c>
      <c r="B62" s="207" t="s">
        <v>1407</v>
      </c>
    </row>
    <row r="63" spans="1:2">
      <c r="A63" s="207" t="s">
        <v>1406</v>
      </c>
      <c r="B63" s="207" t="s">
        <v>1405</v>
      </c>
    </row>
    <row r="64" spans="1:2">
      <c r="A64" s="207" t="s">
        <v>1114</v>
      </c>
      <c r="B64" s="207" t="s">
        <v>917</v>
      </c>
    </row>
    <row r="65" spans="1:2">
      <c r="A65" s="207" t="s">
        <v>1404</v>
      </c>
      <c r="B65" s="207" t="s">
        <v>1403</v>
      </c>
    </row>
    <row r="66" spans="1:2">
      <c r="A66" s="207" t="s">
        <v>1402</v>
      </c>
      <c r="B66" s="207" t="s">
        <v>1401</v>
      </c>
    </row>
    <row r="67" spans="1:2">
      <c r="A67" s="207" t="s">
        <v>1085</v>
      </c>
      <c r="B67" s="207" t="s">
        <v>574</v>
      </c>
    </row>
    <row r="68" spans="1:2">
      <c r="A68" s="207" t="s">
        <v>1400</v>
      </c>
      <c r="B68" s="207" t="s">
        <v>1399</v>
      </c>
    </row>
    <row r="69" spans="1:2">
      <c r="A69" s="207" t="s">
        <v>1091</v>
      </c>
      <c r="B69" s="207" t="s">
        <v>6</v>
      </c>
    </row>
    <row r="70" spans="1:2">
      <c r="A70" s="207" t="s">
        <v>1398</v>
      </c>
      <c r="B70" s="207" t="s">
        <v>1397</v>
      </c>
    </row>
    <row r="71" spans="1:2">
      <c r="A71" s="207" t="s">
        <v>1396</v>
      </c>
      <c r="B71" s="207" t="s">
        <v>1395</v>
      </c>
    </row>
    <row r="72" spans="1:2">
      <c r="A72" s="207" t="s">
        <v>1394</v>
      </c>
      <c r="B72" s="207" t="s">
        <v>1393</v>
      </c>
    </row>
    <row r="73" spans="1:2">
      <c r="A73" s="207" t="s">
        <v>1392</v>
      </c>
      <c r="B73" s="207" t="s">
        <v>1391</v>
      </c>
    </row>
    <row r="74" spans="1:2">
      <c r="A74" s="207" t="s">
        <v>1079</v>
      </c>
      <c r="B74" s="207" t="s">
        <v>7</v>
      </c>
    </row>
    <row r="75" spans="1:2">
      <c r="A75" s="207" t="s">
        <v>1390</v>
      </c>
      <c r="B75" s="207" t="s">
        <v>1389</v>
      </c>
    </row>
    <row r="76" spans="1:2">
      <c r="A76" s="207" t="s">
        <v>1096</v>
      </c>
      <c r="B76" s="207" t="s">
        <v>916</v>
      </c>
    </row>
    <row r="77" spans="1:2">
      <c r="A77" s="207" t="s">
        <v>1388</v>
      </c>
      <c r="B77" s="207" t="s">
        <v>1387</v>
      </c>
    </row>
    <row r="78" spans="1:2">
      <c r="A78" s="207" t="s">
        <v>1386</v>
      </c>
      <c r="B78" s="207" t="s">
        <v>1385</v>
      </c>
    </row>
    <row r="79" spans="1:2">
      <c r="A79" s="207" t="s">
        <v>1384</v>
      </c>
      <c r="B79" s="207" t="s">
        <v>1383</v>
      </c>
    </row>
    <row r="80" spans="1:2">
      <c r="A80" s="207" t="s">
        <v>1382</v>
      </c>
      <c r="B80" s="207" t="s">
        <v>1381</v>
      </c>
    </row>
    <row r="81" spans="1:2">
      <c r="A81" s="207" t="s">
        <v>1380</v>
      </c>
      <c r="B81" s="207" t="s">
        <v>1379</v>
      </c>
    </row>
    <row r="82" spans="1:2">
      <c r="A82" s="207" t="s">
        <v>1378</v>
      </c>
      <c r="B82" s="207" t="s">
        <v>1377</v>
      </c>
    </row>
    <row r="83" spans="1:2">
      <c r="A83" s="207" t="s">
        <v>1376</v>
      </c>
      <c r="B83" s="207" t="s">
        <v>1375</v>
      </c>
    </row>
    <row r="84" spans="1:2">
      <c r="A84" s="207" t="s">
        <v>1374</v>
      </c>
      <c r="B84" s="207" t="s">
        <v>1373</v>
      </c>
    </row>
    <row r="85" spans="1:2">
      <c r="A85" s="207" t="s">
        <v>1372</v>
      </c>
      <c r="B85" s="207" t="s">
        <v>1371</v>
      </c>
    </row>
    <row r="86" spans="1:2">
      <c r="A86" s="207" t="s">
        <v>1370</v>
      </c>
      <c r="B86" s="207" t="s">
        <v>1369</v>
      </c>
    </row>
    <row r="87" spans="1:2">
      <c r="A87" s="207" t="s">
        <v>1368</v>
      </c>
      <c r="B87" s="207" t="s">
        <v>1367</v>
      </c>
    </row>
    <row r="88" spans="1:2">
      <c r="A88" s="207" t="s">
        <v>1366</v>
      </c>
      <c r="B88" s="207" t="s">
        <v>1365</v>
      </c>
    </row>
    <row r="89" spans="1:2">
      <c r="A89" s="207" t="s">
        <v>1364</v>
      </c>
      <c r="B89" s="207" t="s">
        <v>1363</v>
      </c>
    </row>
    <row r="90" spans="1:2">
      <c r="A90" s="207" t="s">
        <v>1362</v>
      </c>
      <c r="B90" s="207" t="s">
        <v>1361</v>
      </c>
    </row>
    <row r="91" spans="1:2">
      <c r="A91" s="207" t="s">
        <v>1360</v>
      </c>
      <c r="B91" s="207" t="s">
        <v>1359</v>
      </c>
    </row>
    <row r="92" spans="1:2">
      <c r="A92" s="207" t="s">
        <v>1358</v>
      </c>
      <c r="B92" s="207" t="s">
        <v>1357</v>
      </c>
    </row>
    <row r="93" spans="1:2">
      <c r="A93" s="207" t="s">
        <v>1087</v>
      </c>
      <c r="B93" s="207" t="s">
        <v>1066</v>
      </c>
    </row>
    <row r="94" spans="1:2">
      <c r="A94" s="207" t="s">
        <v>1356</v>
      </c>
      <c r="B94" s="207" t="s">
        <v>1355</v>
      </c>
    </row>
    <row r="95" spans="1:2">
      <c r="A95" s="207" t="s">
        <v>1354</v>
      </c>
      <c r="B95" s="207" t="s">
        <v>1353</v>
      </c>
    </row>
    <row r="96" spans="1:2">
      <c r="A96" s="207" t="s">
        <v>1352</v>
      </c>
      <c r="B96" s="207" t="s">
        <v>1351</v>
      </c>
    </row>
    <row r="97" spans="1:2">
      <c r="A97" s="207" t="s">
        <v>1350</v>
      </c>
      <c r="B97" s="207" t="s">
        <v>1349</v>
      </c>
    </row>
    <row r="98" spans="1:2">
      <c r="A98" s="207" t="s">
        <v>1078</v>
      </c>
      <c r="B98" s="207" t="s">
        <v>8</v>
      </c>
    </row>
    <row r="99" spans="1:2">
      <c r="A99" s="207" t="s">
        <v>1100</v>
      </c>
      <c r="B99" s="207" t="s">
        <v>9</v>
      </c>
    </row>
    <row r="100" spans="1:2">
      <c r="A100" s="207" t="s">
        <v>1116</v>
      </c>
      <c r="B100" s="207" t="s">
        <v>1004</v>
      </c>
    </row>
    <row r="101" spans="1:2">
      <c r="A101" s="207" t="s">
        <v>1348</v>
      </c>
      <c r="B101" s="207" t="s">
        <v>1347</v>
      </c>
    </row>
    <row r="102" spans="1:2">
      <c r="A102" s="207" t="s">
        <v>1084</v>
      </c>
      <c r="B102" s="207" t="s">
        <v>10</v>
      </c>
    </row>
    <row r="103" spans="1:2">
      <c r="A103" s="207" t="s">
        <v>1346</v>
      </c>
      <c r="B103" s="207" t="s">
        <v>1345</v>
      </c>
    </row>
    <row r="104" spans="1:2">
      <c r="A104" s="207" t="s">
        <v>1344</v>
      </c>
      <c r="B104" s="207" t="s">
        <v>1343</v>
      </c>
    </row>
    <row r="105" spans="1:2">
      <c r="A105" s="207" t="s">
        <v>1342</v>
      </c>
      <c r="B105" s="207" t="s">
        <v>1341</v>
      </c>
    </row>
    <row r="106" spans="1:2">
      <c r="A106" s="207" t="s">
        <v>1340</v>
      </c>
      <c r="B106" s="207" t="s">
        <v>1339</v>
      </c>
    </row>
    <row r="107" spans="1:2">
      <c r="A107" s="207" t="s">
        <v>1077</v>
      </c>
      <c r="B107" s="207" t="s">
        <v>11</v>
      </c>
    </row>
    <row r="108" spans="1:2">
      <c r="A108" s="207" t="s">
        <v>1338</v>
      </c>
      <c r="B108" s="207" t="s">
        <v>1337</v>
      </c>
    </row>
    <row r="109" spans="1:2">
      <c r="A109" s="207" t="s">
        <v>1336</v>
      </c>
      <c r="B109" s="207" t="s">
        <v>1335</v>
      </c>
    </row>
    <row r="110" spans="1:2">
      <c r="A110" s="207" t="s">
        <v>1111</v>
      </c>
      <c r="B110" s="207" t="s">
        <v>12</v>
      </c>
    </row>
    <row r="111" spans="1:2">
      <c r="A111" s="207" t="s">
        <v>1334</v>
      </c>
      <c r="B111" s="207" t="s">
        <v>1333</v>
      </c>
    </row>
    <row r="112" spans="1:2">
      <c r="A112" s="207" t="s">
        <v>973</v>
      </c>
      <c r="B112" s="207" t="s">
        <v>1332</v>
      </c>
    </row>
    <row r="113" spans="1:2">
      <c r="A113" s="207" t="s">
        <v>1331</v>
      </c>
      <c r="B113" s="207" t="s">
        <v>1330</v>
      </c>
    </row>
    <row r="114" spans="1:2">
      <c r="A114" s="207" t="s">
        <v>1329</v>
      </c>
      <c r="B114" s="207" t="s">
        <v>1328</v>
      </c>
    </row>
    <row r="115" spans="1:2">
      <c r="A115" s="207" t="s">
        <v>1327</v>
      </c>
      <c r="B115" s="207" t="s">
        <v>1326</v>
      </c>
    </row>
    <row r="116" spans="1:2">
      <c r="A116" s="207" t="s">
        <v>1325</v>
      </c>
      <c r="B116" s="207" t="s">
        <v>1324</v>
      </c>
    </row>
    <row r="117" spans="1:2">
      <c r="A117" s="207" t="s">
        <v>1323</v>
      </c>
      <c r="B117" s="207" t="s">
        <v>1322</v>
      </c>
    </row>
    <row r="118" spans="1:2">
      <c r="A118" s="207" t="s">
        <v>1110</v>
      </c>
      <c r="B118" s="207" t="s">
        <v>13</v>
      </c>
    </row>
    <row r="119" spans="1:2">
      <c r="A119" s="207" t="s">
        <v>1321</v>
      </c>
      <c r="B119" s="207" t="s">
        <v>1320</v>
      </c>
    </row>
    <row r="120" spans="1:2">
      <c r="A120" s="207" t="s">
        <v>1319</v>
      </c>
      <c r="B120" s="207" t="s">
        <v>1318</v>
      </c>
    </row>
    <row r="121" spans="1:2">
      <c r="A121" s="207" t="s">
        <v>1317</v>
      </c>
      <c r="B121" s="207" t="s">
        <v>1316</v>
      </c>
    </row>
    <row r="122" spans="1:2">
      <c r="A122" s="207" t="s">
        <v>1315</v>
      </c>
      <c r="B122" s="207" t="s">
        <v>1314</v>
      </c>
    </row>
    <row r="123" spans="1:2">
      <c r="A123" s="207" t="s">
        <v>1313</v>
      </c>
      <c r="B123" s="207" t="s">
        <v>1311</v>
      </c>
    </row>
    <row r="124" spans="1:2">
      <c r="A124" s="207" t="s">
        <v>1312</v>
      </c>
      <c r="B124" s="207" t="s">
        <v>1311</v>
      </c>
    </row>
    <row r="125" spans="1:2">
      <c r="A125" s="207" t="s">
        <v>1310</v>
      </c>
      <c r="B125" s="207" t="s">
        <v>1309</v>
      </c>
    </row>
    <row r="126" spans="1:2">
      <c r="A126" s="207" t="s">
        <v>1308</v>
      </c>
      <c r="B126" s="207" t="s">
        <v>1307</v>
      </c>
    </row>
    <row r="127" spans="1:2">
      <c r="A127" s="207" t="s">
        <v>1306</v>
      </c>
      <c r="B127" s="207" t="s">
        <v>1305</v>
      </c>
    </row>
    <row r="128" spans="1:2">
      <c r="A128" s="207" t="s">
        <v>1304</v>
      </c>
      <c r="B128" s="207" t="s">
        <v>1303</v>
      </c>
    </row>
    <row r="129" spans="1:2">
      <c r="A129" s="207" t="s">
        <v>1302</v>
      </c>
      <c r="B129" s="207" t="s">
        <v>1301</v>
      </c>
    </row>
    <row r="130" spans="1:2">
      <c r="A130" s="207" t="s">
        <v>1300</v>
      </c>
      <c r="B130" s="207" t="s">
        <v>1299</v>
      </c>
    </row>
    <row r="131" spans="1:2">
      <c r="A131" s="207" t="s">
        <v>1089</v>
      </c>
      <c r="B131" s="207" t="s">
        <v>993</v>
      </c>
    </row>
    <row r="132" spans="1:2">
      <c r="A132" s="207" t="s">
        <v>1298</v>
      </c>
      <c r="B132" s="207" t="s">
        <v>1297</v>
      </c>
    </row>
    <row r="133" spans="1:2">
      <c r="A133" s="207" t="s">
        <v>1094</v>
      </c>
      <c r="B133" s="207" t="s">
        <v>918</v>
      </c>
    </row>
    <row r="134" spans="1:2">
      <c r="A134" s="207" t="s">
        <v>1296</v>
      </c>
      <c r="B134" s="207" t="s">
        <v>1295</v>
      </c>
    </row>
    <row r="135" spans="1:2">
      <c r="A135" s="207" t="s">
        <v>1294</v>
      </c>
      <c r="B135" s="207" t="s">
        <v>1293</v>
      </c>
    </row>
    <row r="136" spans="1:2">
      <c r="A136" s="207" t="s">
        <v>1292</v>
      </c>
      <c r="B136" s="207" t="s">
        <v>1291</v>
      </c>
    </row>
    <row r="137" spans="1:2">
      <c r="A137" s="207" t="s">
        <v>1290</v>
      </c>
      <c r="B137" s="207" t="s">
        <v>1289</v>
      </c>
    </row>
    <row r="138" spans="1:2">
      <c r="A138" s="207" t="s">
        <v>1288</v>
      </c>
      <c r="B138" s="207" t="s">
        <v>1287</v>
      </c>
    </row>
    <row r="139" spans="1:2">
      <c r="A139" s="207" t="s">
        <v>1286</v>
      </c>
      <c r="B139" s="207" t="s">
        <v>1285</v>
      </c>
    </row>
    <row r="140" spans="1:2">
      <c r="A140" s="207" t="s">
        <v>1284</v>
      </c>
      <c r="B140" s="207" t="s">
        <v>1283</v>
      </c>
    </row>
    <row r="141" spans="1:2">
      <c r="A141" s="207" t="s">
        <v>1282</v>
      </c>
      <c r="B141" s="207" t="s">
        <v>1281</v>
      </c>
    </row>
    <row r="142" spans="1:2">
      <c r="A142" s="207" t="s">
        <v>1280</v>
      </c>
      <c r="B142" s="207" t="s">
        <v>1279</v>
      </c>
    </row>
    <row r="143" spans="1:2">
      <c r="A143" s="207" t="s">
        <v>1278</v>
      </c>
      <c r="B143" s="207" t="s">
        <v>1277</v>
      </c>
    </row>
    <row r="144" spans="1:2">
      <c r="A144" s="207" t="s">
        <v>1276</v>
      </c>
      <c r="B144" s="207" t="s">
        <v>1275</v>
      </c>
    </row>
    <row r="145" spans="1:2">
      <c r="A145" s="207" t="s">
        <v>1274</v>
      </c>
      <c r="B145" s="207" t="s">
        <v>1273</v>
      </c>
    </row>
    <row r="146" spans="1:2">
      <c r="A146" s="207" t="s">
        <v>1272</v>
      </c>
      <c r="B146" s="207" t="s">
        <v>1271</v>
      </c>
    </row>
    <row r="147" spans="1:2">
      <c r="A147" s="207" t="s">
        <v>1270</v>
      </c>
      <c r="B147" s="207" t="s">
        <v>1269</v>
      </c>
    </row>
    <row r="148" spans="1:2">
      <c r="A148" s="207" t="s">
        <v>1268</v>
      </c>
      <c r="B148" s="207" t="s">
        <v>1267</v>
      </c>
    </row>
    <row r="149" spans="1:2">
      <c r="A149" s="207" t="s">
        <v>1266</v>
      </c>
      <c r="B149" s="207" t="s">
        <v>1265</v>
      </c>
    </row>
    <row r="150" spans="1:2">
      <c r="A150" s="207" t="s">
        <v>1264</v>
      </c>
      <c r="B150" s="207" t="s">
        <v>1263</v>
      </c>
    </row>
    <row r="151" spans="1:2">
      <c r="A151" s="207" t="s">
        <v>1105</v>
      </c>
      <c r="B151" s="207" t="s">
        <v>27</v>
      </c>
    </row>
    <row r="152" spans="1:2">
      <c r="A152" s="207" t="s">
        <v>1101</v>
      </c>
      <c r="B152" s="207" t="s">
        <v>28</v>
      </c>
    </row>
    <row r="153" spans="1:2">
      <c r="A153" s="207" t="s">
        <v>1262</v>
      </c>
      <c r="B153" s="207" t="s">
        <v>1261</v>
      </c>
    </row>
    <row r="154" spans="1:2">
      <c r="A154" s="207" t="s">
        <v>1260</v>
      </c>
      <c r="B154" s="207" t="s">
        <v>1259</v>
      </c>
    </row>
    <row r="155" spans="1:2">
      <c r="A155" s="207" t="s">
        <v>1258</v>
      </c>
      <c r="B155" s="207" t="s">
        <v>1257</v>
      </c>
    </row>
    <row r="156" spans="1:2">
      <c r="A156" s="207" t="s">
        <v>1256</v>
      </c>
      <c r="B156" s="207" t="s">
        <v>1255</v>
      </c>
    </row>
    <row r="157" spans="1:2">
      <c r="A157" s="207" t="s">
        <v>1254</v>
      </c>
      <c r="B157" s="207" t="s">
        <v>1253</v>
      </c>
    </row>
    <row r="158" spans="1:2">
      <c r="A158" s="207" t="s">
        <v>1252</v>
      </c>
      <c r="B158" s="207" t="s">
        <v>1251</v>
      </c>
    </row>
    <row r="159" spans="1:2">
      <c r="A159" s="207" t="s">
        <v>1250</v>
      </c>
      <c r="B159" s="207" t="s">
        <v>1249</v>
      </c>
    </row>
    <row r="160" spans="1:2">
      <c r="A160" s="207" t="s">
        <v>1248</v>
      </c>
      <c r="B160" s="207" t="s">
        <v>1247</v>
      </c>
    </row>
    <row r="161" spans="1:2">
      <c r="A161" s="207" t="s">
        <v>1246</v>
      </c>
      <c r="B161" s="207" t="s">
        <v>1245</v>
      </c>
    </row>
    <row r="162" spans="1:2">
      <c r="A162" s="207" t="s">
        <v>1244</v>
      </c>
      <c r="B162" s="207" t="s">
        <v>1243</v>
      </c>
    </row>
    <row r="163" spans="1:2">
      <c r="A163" s="207" t="s">
        <v>1242</v>
      </c>
      <c r="B163" s="207" t="s">
        <v>1241</v>
      </c>
    </row>
    <row r="164" spans="1:2">
      <c r="A164" s="207" t="s">
        <v>1240</v>
      </c>
      <c r="B164" s="207" t="s">
        <v>1239</v>
      </c>
    </row>
    <row r="165" spans="1:2">
      <c r="A165" s="207" t="s">
        <v>1115</v>
      </c>
      <c r="B165" s="207" t="s">
        <v>985</v>
      </c>
    </row>
    <row r="166" spans="1:2">
      <c r="A166" s="207" t="s">
        <v>1238</v>
      </c>
      <c r="B166" s="207" t="s">
        <v>1237</v>
      </c>
    </row>
    <row r="167" spans="1:2">
      <c r="A167" s="207" t="s">
        <v>1236</v>
      </c>
      <c r="B167" s="207" t="s">
        <v>1235</v>
      </c>
    </row>
    <row r="168" spans="1:2">
      <c r="A168" s="207" t="s">
        <v>1234</v>
      </c>
      <c r="B168" s="207" t="s">
        <v>1233</v>
      </c>
    </row>
    <row r="169" spans="1:2">
      <c r="A169" s="207" t="s">
        <v>1232</v>
      </c>
      <c r="B169" s="207" t="s">
        <v>1231</v>
      </c>
    </row>
    <row r="170" spans="1:2">
      <c r="A170" s="207" t="s">
        <v>1230</v>
      </c>
      <c r="B170" s="207" t="s">
        <v>1229</v>
      </c>
    </row>
    <row r="171" spans="1:2">
      <c r="A171" s="207" t="s">
        <v>1108</v>
      </c>
      <c r="B171" s="207" t="s">
        <v>1228</v>
      </c>
    </row>
    <row r="172" spans="1:2">
      <c r="A172" s="207" t="s">
        <v>1227</v>
      </c>
      <c r="B172" s="207" t="s">
        <v>1226</v>
      </c>
    </row>
    <row r="173" spans="1:2">
      <c r="A173" s="207" t="s">
        <v>1081</v>
      </c>
      <c r="B173" s="207" t="s">
        <v>14</v>
      </c>
    </row>
    <row r="174" spans="1:2">
      <c r="A174" s="207" t="s">
        <v>1225</v>
      </c>
      <c r="B174" s="207" t="s">
        <v>1224</v>
      </c>
    </row>
    <row r="175" spans="1:2">
      <c r="A175" s="207" t="s">
        <v>1223</v>
      </c>
      <c r="B175" s="207" t="s">
        <v>1222</v>
      </c>
    </row>
    <row r="176" spans="1:2">
      <c r="A176" s="207" t="s">
        <v>1221</v>
      </c>
      <c r="B176" s="207" t="s">
        <v>1220</v>
      </c>
    </row>
    <row r="177" spans="1:2">
      <c r="A177" s="207" t="s">
        <v>1099</v>
      </c>
      <c r="B177" s="207" t="s">
        <v>972</v>
      </c>
    </row>
    <row r="178" spans="1:2">
      <c r="A178" s="207" t="s">
        <v>1219</v>
      </c>
      <c r="B178" s="207" t="s">
        <v>1218</v>
      </c>
    </row>
    <row r="179" spans="1:2">
      <c r="A179" s="207" t="s">
        <v>1217</v>
      </c>
      <c r="B179" s="207" t="s">
        <v>1216</v>
      </c>
    </row>
    <row r="180" spans="1:2">
      <c r="A180" s="207" t="s">
        <v>1215</v>
      </c>
      <c r="B180" s="207" t="s">
        <v>1214</v>
      </c>
    </row>
    <row r="181" spans="1:2">
      <c r="A181" s="207" t="s">
        <v>1213</v>
      </c>
      <c r="B181" s="207" t="s">
        <v>1212</v>
      </c>
    </row>
    <row r="182" spans="1:2">
      <c r="A182" s="207" t="s">
        <v>1093</v>
      </c>
      <c r="B182" s="207" t="s">
        <v>817</v>
      </c>
    </row>
    <row r="183" spans="1:2">
      <c r="A183" s="207" t="s">
        <v>1211</v>
      </c>
      <c r="B183" s="207" t="s">
        <v>1210</v>
      </c>
    </row>
    <row r="184" spans="1:2">
      <c r="A184" s="207" t="s">
        <v>1209</v>
      </c>
      <c r="B184" s="207" t="s">
        <v>1208</v>
      </c>
    </row>
    <row r="185" spans="1:2">
      <c r="A185" s="207" t="s">
        <v>1207</v>
      </c>
      <c r="B185" s="207" t="s">
        <v>1206</v>
      </c>
    </row>
    <row r="186" spans="1:2">
      <c r="A186" s="207" t="s">
        <v>1205</v>
      </c>
      <c r="B186" s="207" t="s">
        <v>1204</v>
      </c>
    </row>
    <row r="187" spans="1:2">
      <c r="A187" s="207" t="s">
        <v>1203</v>
      </c>
      <c r="B187" s="207" t="s">
        <v>1202</v>
      </c>
    </row>
    <row r="188" spans="1:2">
      <c r="A188" s="207" t="s">
        <v>1201</v>
      </c>
      <c r="B188" s="207" t="s">
        <v>1200</v>
      </c>
    </row>
    <row r="189" spans="1:2">
      <c r="A189" s="207" t="s">
        <v>1098</v>
      </c>
      <c r="B189" s="207" t="s">
        <v>738</v>
      </c>
    </row>
    <row r="190" spans="1:2">
      <c r="A190" s="207" t="s">
        <v>1103</v>
      </c>
      <c r="B190" s="207" t="s">
        <v>29</v>
      </c>
    </row>
    <row r="191" spans="1:2">
      <c r="A191" s="207" t="s">
        <v>1199</v>
      </c>
      <c r="B191" s="207" t="s">
        <v>1198</v>
      </c>
    </row>
    <row r="192" spans="1:2">
      <c r="A192" s="207" t="s">
        <v>1197</v>
      </c>
      <c r="B192" s="207" t="s">
        <v>1196</v>
      </c>
    </row>
    <row r="193" spans="1:2">
      <c r="A193" s="207" t="s">
        <v>1195</v>
      </c>
      <c r="B193" s="207" t="s">
        <v>1194</v>
      </c>
    </row>
    <row r="194" spans="1:2">
      <c r="A194" s="207" t="s">
        <v>1117</v>
      </c>
      <c r="B194" s="207" t="s">
        <v>1051</v>
      </c>
    </row>
    <row r="195" spans="1:2">
      <c r="A195" s="207" t="s">
        <v>1193</v>
      </c>
      <c r="B195" s="207" t="s">
        <v>1192</v>
      </c>
    </row>
    <row r="196" spans="1:2">
      <c r="A196" s="207" t="s">
        <v>1191</v>
      </c>
      <c r="B196" s="207" t="s">
        <v>1190</v>
      </c>
    </row>
    <row r="197" spans="1:2">
      <c r="A197" s="207" t="s">
        <v>1189</v>
      </c>
      <c r="B197" s="207" t="s">
        <v>1188</v>
      </c>
    </row>
    <row r="198" spans="1:2">
      <c r="A198" s="207" t="s">
        <v>1187</v>
      </c>
      <c r="B198" s="207" t="s">
        <v>1186</v>
      </c>
    </row>
    <row r="199" spans="1:2">
      <c r="A199" s="207" t="s">
        <v>1187</v>
      </c>
      <c r="B199" s="207" t="s">
        <v>1186</v>
      </c>
    </row>
    <row r="200" spans="1:2">
      <c r="A200" s="207" t="s">
        <v>1185</v>
      </c>
      <c r="B200" s="207" t="s">
        <v>1184</v>
      </c>
    </row>
    <row r="201" spans="1:2">
      <c r="A201" s="207" t="s">
        <v>1183</v>
      </c>
      <c r="B201" s="207" t="s">
        <v>1182</v>
      </c>
    </row>
    <row r="202" spans="1:2">
      <c r="A202" s="207" t="s">
        <v>1181</v>
      </c>
      <c r="B202" s="207" t="s">
        <v>1180</v>
      </c>
    </row>
    <row r="203" spans="1:2">
      <c r="A203" s="207" t="s">
        <v>1179</v>
      </c>
      <c r="B203" s="207" t="s">
        <v>1178</v>
      </c>
    </row>
    <row r="204" spans="1:2">
      <c r="A204" s="207" t="s">
        <v>1177</v>
      </c>
      <c r="B204" s="207" t="s">
        <v>1176</v>
      </c>
    </row>
    <row r="205" spans="1:2">
      <c r="A205" s="207" t="s">
        <v>1175</v>
      </c>
      <c r="B205" s="207" t="s">
        <v>1174</v>
      </c>
    </row>
    <row r="206" spans="1:2">
      <c r="A206" s="207" t="s">
        <v>1173</v>
      </c>
      <c r="B206" s="207" t="s">
        <v>1172</v>
      </c>
    </row>
    <row r="207" spans="1:2">
      <c r="A207" s="207" t="s">
        <v>1171</v>
      </c>
      <c r="B207" s="207" t="s">
        <v>1170</v>
      </c>
    </row>
    <row r="208" spans="1:2">
      <c r="A208" s="207" t="s">
        <v>1088</v>
      </c>
      <c r="B208" s="207" t="s">
        <v>15</v>
      </c>
    </row>
    <row r="209" spans="1:2">
      <c r="A209" s="207" t="s">
        <v>1169</v>
      </c>
      <c r="B209" s="207" t="s">
        <v>1168</v>
      </c>
    </row>
    <row r="210" spans="1:2">
      <c r="A210" s="207" t="s">
        <v>1167</v>
      </c>
      <c r="B210" s="207" t="s">
        <v>1166</v>
      </c>
    </row>
    <row r="211" spans="1:2">
      <c r="A211" s="207" t="s">
        <v>1165</v>
      </c>
      <c r="B211" s="207" t="s">
        <v>1164</v>
      </c>
    </row>
    <row r="212" spans="1:2">
      <c r="A212" s="207" t="s">
        <v>1106</v>
      </c>
      <c r="B212" s="207" t="s">
        <v>30</v>
      </c>
    </row>
    <row r="213" spans="1:2">
      <c r="A213" s="207" t="s">
        <v>1163</v>
      </c>
      <c r="B213" s="207" t="s">
        <v>1162</v>
      </c>
    </row>
    <row r="214" spans="1:2">
      <c r="A214" s="207" t="s">
        <v>1161</v>
      </c>
      <c r="B214" s="207" t="s">
        <v>1160</v>
      </c>
    </row>
    <row r="215" spans="1:2">
      <c r="A215" s="207" t="s">
        <v>1092</v>
      </c>
      <c r="B215" s="207" t="s">
        <v>737</v>
      </c>
    </row>
    <row r="216" spans="1:2">
      <c r="A216" s="207" t="s">
        <v>1159</v>
      </c>
      <c r="B216" s="207" t="s">
        <v>1158</v>
      </c>
    </row>
    <row r="217" spans="1:2">
      <c r="A217" s="207" t="s">
        <v>1104</v>
      </c>
      <c r="B217" s="207" t="s">
        <v>16</v>
      </c>
    </row>
    <row r="218" spans="1:2">
      <c r="A218" s="207" t="s">
        <v>1157</v>
      </c>
      <c r="B218" s="207" t="s">
        <v>1156</v>
      </c>
    </row>
    <row r="219" spans="1:2">
      <c r="A219" s="207" t="s">
        <v>1155</v>
      </c>
      <c r="B219" s="207" t="s">
        <v>1154</v>
      </c>
    </row>
    <row r="220" spans="1:2">
      <c r="A220" s="207" t="s">
        <v>1153</v>
      </c>
      <c r="B220" s="207" t="s">
        <v>1152</v>
      </c>
    </row>
    <row r="221" spans="1:2">
      <c r="A221" s="207" t="s">
        <v>1151</v>
      </c>
      <c r="B221" s="207" t="s">
        <v>1150</v>
      </c>
    </row>
    <row r="222" spans="1:2">
      <c r="A222" s="207" t="s">
        <v>1112</v>
      </c>
      <c r="B222" s="207" t="s">
        <v>1067</v>
      </c>
    </row>
    <row r="223" spans="1:2">
      <c r="A223" s="207" t="s">
        <v>1090</v>
      </c>
      <c r="B223" s="207" t="s">
        <v>17</v>
      </c>
    </row>
    <row r="224" spans="1:2">
      <c r="A224" s="207" t="s">
        <v>1149</v>
      </c>
      <c r="B224" s="207" t="s">
        <v>1148</v>
      </c>
    </row>
    <row r="225" spans="1:2">
      <c r="A225" s="207" t="s">
        <v>1147</v>
      </c>
      <c r="B225" s="207" t="s">
        <v>1146</v>
      </c>
    </row>
    <row r="226" spans="1:2">
      <c r="A226" s="207" t="s">
        <v>1145</v>
      </c>
      <c r="B226" s="207" t="s">
        <v>1144</v>
      </c>
    </row>
    <row r="227" spans="1:2">
      <c r="A227" s="207" t="s">
        <v>1143</v>
      </c>
      <c r="B227" s="207" t="s">
        <v>1142</v>
      </c>
    </row>
    <row r="228" spans="1:2">
      <c r="A228" s="207" t="s">
        <v>1141</v>
      </c>
      <c r="B228" s="207" t="s">
        <v>1140</v>
      </c>
    </row>
    <row r="229" spans="1:2">
      <c r="A229" s="207" t="s">
        <v>1139</v>
      </c>
      <c r="B229" s="207" t="s">
        <v>1138</v>
      </c>
    </row>
    <row r="230" spans="1:2">
      <c r="A230" s="207" t="s">
        <v>1137</v>
      </c>
      <c r="B230" s="207" t="s">
        <v>1136</v>
      </c>
    </row>
    <row r="231" spans="1:2">
      <c r="A231" s="207" t="s">
        <v>1075</v>
      </c>
      <c r="B231" s="207" t="s">
        <v>31</v>
      </c>
    </row>
    <row r="232" spans="1:2">
      <c r="A232" s="207" t="s">
        <v>1135</v>
      </c>
      <c r="B232" s="207" t="s">
        <v>1134</v>
      </c>
    </row>
    <row r="233" spans="1:2">
      <c r="A233" s="207" t="s">
        <v>1133</v>
      </c>
      <c r="B233" s="207" t="s">
        <v>1132</v>
      </c>
    </row>
    <row r="234" spans="1:2">
      <c r="A234" s="207" t="s">
        <v>1131</v>
      </c>
      <c r="B234" s="207" t="s">
        <v>1130</v>
      </c>
    </row>
    <row r="235" spans="1:2">
      <c r="A235" s="207" t="s">
        <v>1129</v>
      </c>
      <c r="B235" s="207" t="s">
        <v>1128</v>
      </c>
    </row>
    <row r="236" spans="1:2">
      <c r="A236" s="207" t="s">
        <v>1127</v>
      </c>
      <c r="B236" s="207" t="s">
        <v>1126</v>
      </c>
    </row>
    <row r="237" spans="1:2">
      <c r="A237" s="207" t="s">
        <v>1125</v>
      </c>
      <c r="B237" s="207" t="s">
        <v>1124</v>
      </c>
    </row>
    <row r="238" spans="1:2">
      <c r="A238" s="207" t="s">
        <v>1123</v>
      </c>
      <c r="B238" s="207" t="s">
        <v>1122</v>
      </c>
    </row>
    <row r="239" spans="1:2">
      <c r="A239" s="207" t="s">
        <v>1121</v>
      </c>
      <c r="B239" s="207" t="s">
        <v>1120</v>
      </c>
    </row>
    <row r="240" spans="1:2">
      <c r="A240" s="207" t="s">
        <v>1119</v>
      </c>
      <c r="B240" s="207" t="s">
        <v>1118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Chú ý</vt:lpstr>
      <vt:lpstr>Huong dan su dung</vt:lpstr>
      <vt:lpstr>Order Simulation(Tiếng Việt)</vt:lpstr>
      <vt:lpstr>Order Simulation (English)</vt:lpstr>
      <vt:lpstr>Logistic Catalogue</vt:lpstr>
      <vt:lpstr>Link</vt:lpstr>
      <vt:lpstr>Stock items</vt:lpstr>
      <vt:lpstr>COO</vt:lpstr>
      <vt:lpstr>Location</vt:lpstr>
      <vt:lpstr>Provinces</vt:lpstr>
    </vt:vector>
  </TitlesOfParts>
  <Company>Schneider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corolin</dc:creator>
  <cp:lastModifiedBy>Dian UTAMI YUNINGSIH</cp:lastModifiedBy>
  <cp:lastPrinted>2012-08-16T06:08:37Z</cp:lastPrinted>
  <dcterms:created xsi:type="dcterms:W3CDTF">2005-07-15T02:01:20Z</dcterms:created>
  <dcterms:modified xsi:type="dcterms:W3CDTF">2021-01-25T02:29:41Z</dcterms:modified>
</cp:coreProperties>
</file>